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arora\Desktop\"/>
    </mc:Choice>
  </mc:AlternateContent>
  <bookViews>
    <workbookView xWindow="480" yWindow="255" windowWidth="18240" windowHeight="7245" tabRatio="796" firstSheet="3" activeTab="3"/>
  </bookViews>
  <sheets>
    <sheet name="AllIn_AdolescentEpi" sheetId="17" state="hidden" r:id="rId1"/>
    <sheet name="AllIn_KBAT_Adolescents" sheetId="18" state="hidden" r:id="rId2"/>
    <sheet name="AllIn_HigherRiskPops" sheetId="20" state="hidden" r:id="rId3"/>
    <sheet name="T1_PMTCT" sheetId="1" r:id="rId4"/>
    <sheet name="T2_Paeds" sheetId="2" r:id="rId5"/>
    <sheet name="T3_AdolescentEpi" sheetId="3" r:id="rId6"/>
    <sheet name="T4_KBAT_Adolescents" sheetId="4" r:id="rId7"/>
    <sheet name="T5_HigherRiskPops" sheetId="7" r:id="rId8"/>
    <sheet name="T6_CABA" sheetId="6" r:id="rId9"/>
    <sheet name="Table3_lowerupper bounds" sheetId="27" state="hidden" r:id="rId10"/>
    <sheet name="CountryClassificationPopulation" sheetId="8" state="hidden" r:id="rId11"/>
    <sheet name="Tab3-Adol-Est" sheetId="16" state="hidden" r:id="rId12"/>
    <sheet name="Tab4-Adol-KABP-2006" sheetId="11" state="hidden" r:id="rId13"/>
    <sheet name="Births" sheetId="26" state="hidden" r:id="rId14"/>
    <sheet name="Table 1-2_Unrounded" sheetId="22" state="hidden" r:id="rId15"/>
    <sheet name="Table 1-2_Rounded" sheetId="23" state="hidden" r:id="rId16"/>
    <sheet name="Table 1-2_Numerator" sheetId="24" state="hidden" r:id="rId17"/>
    <sheet name="STR5_AllData" sheetId="25" state="hidden" r:id="rId18"/>
    <sheet name="Tab4-Adol-KABP-2009" sheetId="15" state="hidden" r:id="rId19"/>
    <sheet name="2014 Pop Data" sheetId="21" state="hidden" r:id="rId20"/>
    <sheet name="Tab6-SchoolAttendance2006" sheetId="10" state="hidden" r:id="rId21"/>
    <sheet name="Tab6-SchoolAttendance2009" sheetId="13" state="hidden" r:id="rId22"/>
    <sheet name="Tab6-ExternalSupport2005" sheetId="9" state="hidden" r:id="rId23"/>
    <sheet name="Tab6-ExternalSupport2008" sheetId="12" state="hidden" r:id="rId24"/>
  </sheets>
  <calcPr calcId="152511"/>
</workbook>
</file>

<file path=xl/calcChain.xml><?xml version="1.0" encoding="utf-8"?>
<calcChain xmlns="http://schemas.openxmlformats.org/spreadsheetml/2006/main">
  <c r="BS294" i="15" l="1"/>
  <c r="BR294" i="15"/>
  <c r="BQ294" i="15"/>
  <c r="BP294" i="15"/>
  <c r="BO294" i="15"/>
  <c r="BN294" i="15"/>
  <c r="BC294" i="15"/>
  <c r="BB294" i="15"/>
  <c r="BA294" i="15"/>
  <c r="AZ294" i="15"/>
  <c r="AY294" i="15"/>
  <c r="AX294" i="15"/>
  <c r="AU294" i="15"/>
  <c r="AT294" i="15"/>
  <c r="AS294" i="15"/>
  <c r="AR294" i="15"/>
  <c r="AQ294" i="15"/>
  <c r="AP294" i="15"/>
  <c r="BS293" i="15"/>
  <c r="BR293" i="15"/>
  <c r="BQ293" i="15"/>
  <c r="BP293" i="15"/>
  <c r="BO293" i="15"/>
  <c r="BN293" i="15"/>
  <c r="BC293" i="15"/>
  <c r="BB293" i="15"/>
  <c r="BA293" i="15"/>
  <c r="AZ293" i="15"/>
  <c r="AY293" i="15"/>
  <c r="AX293" i="15"/>
  <c r="AU293" i="15"/>
  <c r="AT293" i="15"/>
  <c r="AS293" i="15"/>
  <c r="AR293" i="15"/>
  <c r="AQ293" i="15"/>
  <c r="AP293" i="15"/>
  <c r="BS292" i="15"/>
  <c r="BR292" i="15"/>
  <c r="BQ292" i="15"/>
  <c r="BP292" i="15"/>
  <c r="BO292" i="15"/>
  <c r="BN292" i="15"/>
  <c r="BC292" i="15"/>
  <c r="BB292" i="15"/>
  <c r="BA292" i="15"/>
  <c r="AZ292" i="15"/>
  <c r="AY292" i="15"/>
  <c r="AX292" i="15"/>
  <c r="AU292" i="15"/>
  <c r="AT292" i="15"/>
  <c r="AS292" i="15"/>
  <c r="AR292" i="15"/>
  <c r="AQ292" i="15"/>
  <c r="AP292" i="15"/>
  <c r="BS291" i="15"/>
  <c r="BR291" i="15"/>
  <c r="BQ291" i="15"/>
  <c r="BP291" i="15"/>
  <c r="BO291" i="15"/>
  <c r="BN291" i="15"/>
  <c r="BC291" i="15"/>
  <c r="BB291" i="15"/>
  <c r="BA291" i="15"/>
  <c r="AZ291" i="15"/>
  <c r="AY291" i="15"/>
  <c r="AX291" i="15"/>
  <c r="AU291" i="15"/>
  <c r="AT291" i="15"/>
  <c r="AS291" i="15"/>
  <c r="AR291" i="15"/>
  <c r="AQ291" i="15"/>
  <c r="AP291" i="15"/>
  <c r="BS290" i="15"/>
  <c r="BR290" i="15"/>
  <c r="BQ290" i="15"/>
  <c r="BP290" i="15"/>
  <c r="BO290" i="15"/>
  <c r="BN290" i="15"/>
  <c r="BC290" i="15"/>
  <c r="BB290" i="15"/>
  <c r="BA290" i="15"/>
  <c r="AZ290" i="15"/>
  <c r="AY290" i="15"/>
  <c r="AX290" i="15"/>
  <c r="AU290" i="15"/>
  <c r="AT290" i="15"/>
  <c r="AS290" i="15"/>
  <c r="AR290" i="15"/>
  <c r="AQ290" i="15"/>
  <c r="AP290" i="15"/>
  <c r="BS289" i="15"/>
  <c r="BR289" i="15"/>
  <c r="BQ289" i="15"/>
  <c r="BP289" i="15"/>
  <c r="BO289" i="15"/>
  <c r="BN289" i="15"/>
  <c r="BC289" i="15"/>
  <c r="BB289" i="15"/>
  <c r="BA289" i="15"/>
  <c r="AZ289" i="15"/>
  <c r="AY289" i="15"/>
  <c r="AX289" i="15"/>
  <c r="AU289" i="15"/>
  <c r="AT289" i="15"/>
  <c r="AS289" i="15"/>
  <c r="AR289" i="15"/>
  <c r="AQ289" i="15"/>
  <c r="AP289" i="15"/>
  <c r="BS288" i="15"/>
  <c r="BR288" i="15"/>
  <c r="BQ288" i="15"/>
  <c r="BP288" i="15"/>
  <c r="BO288" i="15"/>
  <c r="BN288" i="15"/>
  <c r="BC288" i="15"/>
  <c r="BB288" i="15"/>
  <c r="BA288" i="15"/>
  <c r="AZ288" i="15"/>
  <c r="AY288" i="15"/>
  <c r="AX288" i="15"/>
  <c r="AU288" i="15"/>
  <c r="AT288" i="15"/>
  <c r="AS288" i="15"/>
  <c r="AR288" i="15"/>
  <c r="AQ288" i="15"/>
  <c r="AP288" i="15"/>
  <c r="BS287" i="15"/>
  <c r="BR287" i="15"/>
  <c r="BQ287" i="15"/>
  <c r="BP287" i="15"/>
  <c r="BO287" i="15"/>
  <c r="BN287" i="15"/>
  <c r="BC287" i="15"/>
  <c r="BB287" i="15"/>
  <c r="BA287" i="15"/>
  <c r="AZ287" i="15"/>
  <c r="AY287" i="15"/>
  <c r="AX287" i="15"/>
  <c r="AU287" i="15"/>
  <c r="AT287" i="15"/>
  <c r="AS287" i="15"/>
  <c r="AR287" i="15"/>
  <c r="AQ287" i="15"/>
  <c r="AP287" i="15"/>
  <c r="BS286" i="15"/>
  <c r="BR286" i="15"/>
  <c r="BQ286" i="15"/>
  <c r="BP286" i="15"/>
  <c r="BO286" i="15"/>
  <c r="BN286" i="15"/>
  <c r="BC286" i="15"/>
  <c r="BB286" i="15"/>
  <c r="BA286" i="15"/>
  <c r="AZ286" i="15"/>
  <c r="AY286" i="15"/>
  <c r="AX286" i="15"/>
  <c r="AU286" i="15"/>
  <c r="AT286" i="15"/>
  <c r="AS286" i="15"/>
  <c r="AR286" i="15"/>
  <c r="AQ286" i="15"/>
  <c r="AP286" i="15"/>
  <c r="BS285" i="15"/>
  <c r="BR285" i="15"/>
  <c r="BQ285" i="15"/>
  <c r="BP285" i="15"/>
  <c r="BO285" i="15"/>
  <c r="BN285" i="15"/>
  <c r="BC285" i="15"/>
  <c r="BB285" i="15"/>
  <c r="BA285" i="15"/>
  <c r="AZ285" i="15"/>
  <c r="AY285" i="15"/>
  <c r="AX285" i="15"/>
  <c r="AU285" i="15"/>
  <c r="AT285" i="15"/>
  <c r="AS285" i="15"/>
  <c r="AR285" i="15"/>
  <c r="AQ285" i="15"/>
  <c r="AP285" i="15"/>
  <c r="BS284" i="15"/>
  <c r="BR284" i="15"/>
  <c r="BQ284" i="15"/>
  <c r="BP284" i="15"/>
  <c r="BO284" i="15"/>
  <c r="BN284" i="15"/>
  <c r="BC284" i="15"/>
  <c r="BB284" i="15"/>
  <c r="BA284" i="15"/>
  <c r="AZ284" i="15"/>
  <c r="AY284" i="15"/>
  <c r="AX284" i="15"/>
  <c r="AU284" i="15"/>
  <c r="AT284" i="15"/>
  <c r="AS284" i="15"/>
  <c r="AR284" i="15"/>
  <c r="AQ284" i="15"/>
  <c r="AP284" i="15"/>
  <c r="BS283" i="15"/>
  <c r="BR283" i="15"/>
  <c r="BQ283" i="15"/>
  <c r="BP283" i="15"/>
  <c r="BO283" i="15"/>
  <c r="BN283" i="15"/>
  <c r="BC283" i="15"/>
  <c r="BB283" i="15"/>
  <c r="BA283" i="15"/>
  <c r="AZ283" i="15"/>
  <c r="AY283" i="15"/>
  <c r="AX283" i="15"/>
  <c r="AU283" i="15"/>
  <c r="AT283" i="15"/>
  <c r="AS283" i="15"/>
  <c r="AR283" i="15"/>
  <c r="AQ283" i="15"/>
  <c r="AP283" i="15"/>
  <c r="BS282" i="15"/>
  <c r="BR282" i="15"/>
  <c r="BQ282" i="15"/>
  <c r="BP282" i="15"/>
  <c r="BO282" i="15"/>
  <c r="BN282" i="15"/>
  <c r="BC282" i="15"/>
  <c r="BB282" i="15"/>
  <c r="BA282" i="15"/>
  <c r="AZ282" i="15"/>
  <c r="AY282" i="15"/>
  <c r="AX282" i="15"/>
  <c r="AU282" i="15"/>
  <c r="AT282" i="15"/>
  <c r="AS282" i="15"/>
  <c r="AR282" i="15"/>
  <c r="AQ282" i="15"/>
  <c r="AP282" i="15"/>
  <c r="BS281" i="15"/>
  <c r="BR281" i="15"/>
  <c r="BQ281" i="15"/>
  <c r="BP281" i="15"/>
  <c r="BO281" i="15"/>
  <c r="BN281" i="15"/>
  <c r="BC281" i="15"/>
  <c r="BB281" i="15"/>
  <c r="BA281" i="15"/>
  <c r="AZ281" i="15"/>
  <c r="AY281" i="15"/>
  <c r="AX281" i="15"/>
  <c r="AU281" i="15"/>
  <c r="AT281" i="15"/>
  <c r="AS281" i="15"/>
  <c r="AR281" i="15"/>
  <c r="AQ281" i="15"/>
  <c r="AP281" i="15"/>
  <c r="BS280" i="15"/>
  <c r="BR280" i="15"/>
  <c r="BQ280" i="15"/>
  <c r="BP280" i="15"/>
  <c r="BO280" i="15"/>
  <c r="BN280" i="15"/>
  <c r="BC280" i="15"/>
  <c r="BB280" i="15"/>
  <c r="BA280" i="15"/>
  <c r="AZ280" i="15"/>
  <c r="AY280" i="15"/>
  <c r="AX280" i="15"/>
  <c r="AU280" i="15"/>
  <c r="AT280" i="15"/>
  <c r="AS280" i="15"/>
  <c r="AR280" i="15"/>
  <c r="AQ280" i="15"/>
  <c r="AP280" i="15"/>
  <c r="BS279" i="15"/>
  <c r="BR279" i="15"/>
  <c r="BQ279" i="15"/>
  <c r="BP279" i="15"/>
  <c r="BO279" i="15"/>
  <c r="BN279" i="15"/>
  <c r="BC279" i="15"/>
  <c r="BB279" i="15"/>
  <c r="BA279" i="15"/>
  <c r="AZ279" i="15"/>
  <c r="AY279" i="15"/>
  <c r="AX279" i="15"/>
  <c r="AU279" i="15"/>
  <c r="AT279" i="15"/>
  <c r="AS279" i="15"/>
  <c r="AR279" i="15"/>
  <c r="AQ279" i="15"/>
  <c r="AP279" i="15"/>
  <c r="BS278" i="15"/>
  <c r="BR278" i="15"/>
  <c r="BQ278" i="15"/>
  <c r="BP278" i="15"/>
  <c r="BO278" i="15"/>
  <c r="BN278" i="15"/>
  <c r="BC278" i="15"/>
  <c r="BB278" i="15"/>
  <c r="BA278" i="15"/>
  <c r="AZ278" i="15"/>
  <c r="AY278" i="15"/>
  <c r="AX278" i="15"/>
  <c r="AU278" i="15"/>
  <c r="AT278" i="15"/>
  <c r="AS278" i="15"/>
  <c r="AR278" i="15"/>
  <c r="AQ278" i="15"/>
  <c r="AP278" i="15"/>
  <c r="BS277" i="15"/>
  <c r="BR277" i="15"/>
  <c r="BQ277" i="15"/>
  <c r="BP277" i="15"/>
  <c r="BO277" i="15"/>
  <c r="BN277" i="15"/>
  <c r="BC277" i="15"/>
  <c r="BB277" i="15"/>
  <c r="BA277" i="15"/>
  <c r="AZ277" i="15"/>
  <c r="AY277" i="15"/>
  <c r="AX277" i="15"/>
  <c r="AU277" i="15"/>
  <c r="AT277" i="15"/>
  <c r="AS277" i="15"/>
  <c r="AR277" i="15"/>
  <c r="AQ277" i="15"/>
  <c r="AP277" i="15"/>
  <c r="N210" i="26" l="1"/>
  <c r="N211" i="26"/>
  <c r="N212" i="26"/>
  <c r="N213" i="26"/>
  <c r="N214" i="26"/>
  <c r="N215" i="26"/>
  <c r="N216" i="26"/>
  <c r="N217" i="26"/>
  <c r="N218" i="26"/>
  <c r="N219" i="26"/>
  <c r="N220" i="26"/>
  <c r="N221" i="26"/>
  <c r="N209" i="26"/>
  <c r="J4" i="26"/>
  <c r="K4" i="26"/>
  <c r="L4" i="26"/>
  <c r="M4" i="26"/>
  <c r="J5" i="26"/>
  <c r="K5" i="26"/>
  <c r="L5" i="26"/>
  <c r="M5" i="26"/>
  <c r="J6" i="26"/>
  <c r="K6" i="26"/>
  <c r="L6" i="26"/>
  <c r="M6" i="26"/>
  <c r="J7" i="26"/>
  <c r="K7" i="26"/>
  <c r="L7" i="26"/>
  <c r="M7" i="26"/>
  <c r="J8" i="26"/>
  <c r="K8" i="26"/>
  <c r="L8" i="26"/>
  <c r="M8" i="26"/>
  <c r="J9" i="26"/>
  <c r="K9" i="26"/>
  <c r="L9" i="26"/>
  <c r="M9" i="26"/>
  <c r="J10" i="26"/>
  <c r="K10" i="26"/>
  <c r="L10" i="26"/>
  <c r="M10" i="26"/>
  <c r="J11" i="26"/>
  <c r="K11" i="26"/>
  <c r="L11" i="26"/>
  <c r="M11" i="26"/>
  <c r="J12" i="26"/>
  <c r="K12" i="26"/>
  <c r="L12" i="26"/>
  <c r="M12" i="26"/>
  <c r="J13" i="26"/>
  <c r="K13" i="26"/>
  <c r="L13" i="26"/>
  <c r="M13" i="26"/>
  <c r="J14" i="26"/>
  <c r="K14" i="26"/>
  <c r="L14" i="26"/>
  <c r="M14" i="26"/>
  <c r="J15" i="26"/>
  <c r="K15" i="26"/>
  <c r="L15" i="26"/>
  <c r="M15" i="26"/>
  <c r="J16" i="26"/>
  <c r="K16" i="26"/>
  <c r="L16" i="26"/>
  <c r="M16" i="26"/>
  <c r="J17" i="26"/>
  <c r="K17" i="26"/>
  <c r="L17" i="26"/>
  <c r="M17" i="26"/>
  <c r="J18" i="26"/>
  <c r="K18" i="26"/>
  <c r="L18" i="26"/>
  <c r="M18" i="26"/>
  <c r="J19" i="26"/>
  <c r="K19" i="26"/>
  <c r="L19" i="26"/>
  <c r="M19" i="26"/>
  <c r="J20" i="26"/>
  <c r="K20" i="26"/>
  <c r="L20" i="26"/>
  <c r="M20" i="26"/>
  <c r="J21" i="26"/>
  <c r="K21" i="26"/>
  <c r="L21" i="26"/>
  <c r="M21" i="26"/>
  <c r="J22" i="26"/>
  <c r="K22" i="26"/>
  <c r="L22" i="26"/>
  <c r="M22" i="26"/>
  <c r="J23" i="26"/>
  <c r="K23" i="26"/>
  <c r="L23" i="26"/>
  <c r="M23" i="26"/>
  <c r="J24" i="26"/>
  <c r="K24" i="26"/>
  <c r="L24" i="26"/>
  <c r="M24" i="26"/>
  <c r="J25" i="26"/>
  <c r="K25" i="26"/>
  <c r="L25" i="26"/>
  <c r="M25" i="26"/>
  <c r="J26" i="26"/>
  <c r="K26" i="26"/>
  <c r="L26" i="26"/>
  <c r="M26" i="26"/>
  <c r="J27" i="26"/>
  <c r="K27" i="26"/>
  <c r="L27" i="26"/>
  <c r="M27" i="26"/>
  <c r="J28" i="26"/>
  <c r="K28" i="26"/>
  <c r="L28" i="26"/>
  <c r="M28" i="26"/>
  <c r="J29" i="26"/>
  <c r="K29" i="26"/>
  <c r="L29" i="26"/>
  <c r="M29" i="26"/>
  <c r="J30" i="26"/>
  <c r="K30" i="26"/>
  <c r="L30" i="26"/>
  <c r="M30" i="26"/>
  <c r="J31" i="26"/>
  <c r="K31" i="26"/>
  <c r="L31" i="26"/>
  <c r="M31" i="26"/>
  <c r="J32" i="26"/>
  <c r="K32" i="26"/>
  <c r="L32" i="26"/>
  <c r="M32" i="26"/>
  <c r="J33" i="26"/>
  <c r="K33" i="26"/>
  <c r="L33" i="26"/>
  <c r="M33" i="26"/>
  <c r="J34" i="26"/>
  <c r="K34" i="26"/>
  <c r="L34" i="26"/>
  <c r="M34" i="26"/>
  <c r="J35" i="26"/>
  <c r="K35" i="26"/>
  <c r="L35" i="26"/>
  <c r="M35" i="26"/>
  <c r="J36" i="26"/>
  <c r="K36" i="26"/>
  <c r="L36" i="26"/>
  <c r="M36" i="26"/>
  <c r="J37" i="26"/>
  <c r="K37" i="26"/>
  <c r="L37" i="26"/>
  <c r="M37" i="26"/>
  <c r="J38" i="26"/>
  <c r="K38" i="26"/>
  <c r="L38" i="26"/>
  <c r="M38" i="26"/>
  <c r="J39" i="26"/>
  <c r="K39" i="26"/>
  <c r="L39" i="26"/>
  <c r="M39" i="26"/>
  <c r="J40" i="26"/>
  <c r="K40" i="26"/>
  <c r="L40" i="26"/>
  <c r="M40" i="26"/>
  <c r="J41" i="26"/>
  <c r="K41" i="26"/>
  <c r="L41" i="26"/>
  <c r="M41" i="26"/>
  <c r="J42" i="26"/>
  <c r="K42" i="26"/>
  <c r="L42" i="26"/>
  <c r="M42" i="26"/>
  <c r="J43" i="26"/>
  <c r="K43" i="26"/>
  <c r="L43" i="26"/>
  <c r="M43" i="26"/>
  <c r="J44" i="26"/>
  <c r="K44" i="26"/>
  <c r="L44" i="26"/>
  <c r="M44" i="26"/>
  <c r="J45" i="26"/>
  <c r="K45" i="26"/>
  <c r="L45" i="26"/>
  <c r="M45" i="26"/>
  <c r="J46" i="26"/>
  <c r="K46" i="26"/>
  <c r="L46" i="26"/>
  <c r="M46" i="26"/>
  <c r="J47" i="26"/>
  <c r="K47" i="26"/>
  <c r="L47" i="26"/>
  <c r="M47" i="26"/>
  <c r="J48" i="26"/>
  <c r="K48" i="26"/>
  <c r="L48" i="26"/>
  <c r="M48" i="26"/>
  <c r="J49" i="26"/>
  <c r="K49" i="26"/>
  <c r="L49" i="26"/>
  <c r="M49" i="26"/>
  <c r="J50" i="26"/>
  <c r="K50" i="26"/>
  <c r="L50" i="26"/>
  <c r="M50" i="26"/>
  <c r="J51" i="26"/>
  <c r="K51" i="26"/>
  <c r="L51" i="26"/>
  <c r="M51" i="26"/>
  <c r="J52" i="26"/>
  <c r="K52" i="26"/>
  <c r="L52" i="26"/>
  <c r="L218" i="26" s="1"/>
  <c r="M52" i="26"/>
  <c r="M218" i="26" s="1"/>
  <c r="J53" i="26"/>
  <c r="K53" i="26"/>
  <c r="L53" i="26"/>
  <c r="M53" i="26"/>
  <c r="J54" i="26"/>
  <c r="K54" i="26"/>
  <c r="L54" i="26"/>
  <c r="M54" i="26"/>
  <c r="J55" i="26"/>
  <c r="K55" i="26"/>
  <c r="L55" i="26"/>
  <c r="M55" i="26"/>
  <c r="J56" i="26"/>
  <c r="K56" i="26"/>
  <c r="L56" i="26"/>
  <c r="M56" i="26"/>
  <c r="J57" i="26"/>
  <c r="K57" i="26"/>
  <c r="L57" i="26"/>
  <c r="M57" i="26"/>
  <c r="J58" i="26"/>
  <c r="K58" i="26"/>
  <c r="L58" i="26"/>
  <c r="M58" i="26"/>
  <c r="J59" i="26"/>
  <c r="K59" i="26"/>
  <c r="L59" i="26"/>
  <c r="M59" i="26"/>
  <c r="J60" i="26"/>
  <c r="K60" i="26"/>
  <c r="L60" i="26"/>
  <c r="M60" i="26"/>
  <c r="J61" i="26"/>
  <c r="K61" i="26"/>
  <c r="L61" i="26"/>
  <c r="M61" i="26"/>
  <c r="J62" i="26"/>
  <c r="K62" i="26"/>
  <c r="L62" i="26"/>
  <c r="M62" i="26"/>
  <c r="J63" i="26"/>
  <c r="K63" i="26"/>
  <c r="L63" i="26"/>
  <c r="M63" i="26"/>
  <c r="J64" i="26"/>
  <c r="K64" i="26"/>
  <c r="L64" i="26"/>
  <c r="M64" i="26"/>
  <c r="J65" i="26"/>
  <c r="K65" i="26"/>
  <c r="L65" i="26"/>
  <c r="M65" i="26"/>
  <c r="J66" i="26"/>
  <c r="K66" i="26"/>
  <c r="L66" i="26"/>
  <c r="M66" i="26"/>
  <c r="J67" i="26"/>
  <c r="K67" i="26"/>
  <c r="L67" i="26"/>
  <c r="M67" i="26"/>
  <c r="J68" i="26"/>
  <c r="K68" i="26"/>
  <c r="L68" i="26"/>
  <c r="M68" i="26"/>
  <c r="J69" i="26"/>
  <c r="K69" i="26"/>
  <c r="L69" i="26"/>
  <c r="M69" i="26"/>
  <c r="J70" i="26"/>
  <c r="K70" i="26"/>
  <c r="L70" i="26"/>
  <c r="M70" i="26"/>
  <c r="J71" i="26"/>
  <c r="K71" i="26"/>
  <c r="L71" i="26"/>
  <c r="M71" i="26"/>
  <c r="J72" i="26"/>
  <c r="K72" i="26"/>
  <c r="L72" i="26"/>
  <c r="M72" i="26"/>
  <c r="J73" i="26"/>
  <c r="K73" i="26"/>
  <c r="L73" i="26"/>
  <c r="M73" i="26"/>
  <c r="J74" i="26"/>
  <c r="K74" i="26"/>
  <c r="L74" i="26"/>
  <c r="M74" i="26"/>
  <c r="J75" i="26"/>
  <c r="K75" i="26"/>
  <c r="L75" i="26"/>
  <c r="M75" i="26"/>
  <c r="J76" i="26"/>
  <c r="K76" i="26"/>
  <c r="L76" i="26"/>
  <c r="M76" i="26"/>
  <c r="J77" i="26"/>
  <c r="K77" i="26"/>
  <c r="L77" i="26"/>
  <c r="M77" i="26"/>
  <c r="J78" i="26"/>
  <c r="K78" i="26"/>
  <c r="L78" i="26"/>
  <c r="M78" i="26"/>
  <c r="J79" i="26"/>
  <c r="K79" i="26"/>
  <c r="L79" i="26"/>
  <c r="M79" i="26"/>
  <c r="J80" i="26"/>
  <c r="K80" i="26"/>
  <c r="L80" i="26"/>
  <c r="M80" i="26"/>
  <c r="J81" i="26"/>
  <c r="K81" i="26"/>
  <c r="L81" i="26"/>
  <c r="M81" i="26"/>
  <c r="J82" i="26"/>
  <c r="K82" i="26"/>
  <c r="L82" i="26"/>
  <c r="M82" i="26"/>
  <c r="J83" i="26"/>
  <c r="K83" i="26"/>
  <c r="L83" i="26"/>
  <c r="M83" i="26"/>
  <c r="J84" i="26"/>
  <c r="K84" i="26"/>
  <c r="L84" i="26"/>
  <c r="M84" i="26"/>
  <c r="J85" i="26"/>
  <c r="K85" i="26"/>
  <c r="L85" i="26"/>
  <c r="M85" i="26"/>
  <c r="J86" i="26"/>
  <c r="K86" i="26"/>
  <c r="L86" i="26"/>
  <c r="M86" i="26"/>
  <c r="J87" i="26"/>
  <c r="K87" i="26"/>
  <c r="L87" i="26"/>
  <c r="M87" i="26"/>
  <c r="J88" i="26"/>
  <c r="K88" i="26"/>
  <c r="L88" i="26"/>
  <c r="M88" i="26"/>
  <c r="J89" i="26"/>
  <c r="K89" i="26"/>
  <c r="L89" i="26"/>
  <c r="M89" i="26"/>
  <c r="J90" i="26"/>
  <c r="K90" i="26"/>
  <c r="L90" i="26"/>
  <c r="M90" i="26"/>
  <c r="J91" i="26"/>
  <c r="K91" i="26"/>
  <c r="L91" i="26"/>
  <c r="M91" i="26"/>
  <c r="J92" i="26"/>
  <c r="K92" i="26"/>
  <c r="L92" i="26"/>
  <c r="M92" i="26"/>
  <c r="J93" i="26"/>
  <c r="K93" i="26"/>
  <c r="L93" i="26"/>
  <c r="M93" i="26"/>
  <c r="J94" i="26"/>
  <c r="K94" i="26"/>
  <c r="L94" i="26"/>
  <c r="M94" i="26"/>
  <c r="J95" i="26"/>
  <c r="K95" i="26"/>
  <c r="L95" i="26"/>
  <c r="M95" i="26"/>
  <c r="J96" i="26"/>
  <c r="K96" i="26"/>
  <c r="L96" i="26"/>
  <c r="M96" i="26"/>
  <c r="J97" i="26"/>
  <c r="K97" i="26"/>
  <c r="L97" i="26"/>
  <c r="M97" i="26"/>
  <c r="J98" i="26"/>
  <c r="K98" i="26"/>
  <c r="L98" i="26"/>
  <c r="M98" i="26"/>
  <c r="J99" i="26"/>
  <c r="K99" i="26"/>
  <c r="L99" i="26"/>
  <c r="M99" i="26"/>
  <c r="J100" i="26"/>
  <c r="K100" i="26"/>
  <c r="L100" i="26"/>
  <c r="M100" i="26"/>
  <c r="J101" i="26"/>
  <c r="K101" i="26"/>
  <c r="L101" i="26"/>
  <c r="M101" i="26"/>
  <c r="J102" i="26"/>
  <c r="K102" i="26"/>
  <c r="L102" i="26"/>
  <c r="M102" i="26"/>
  <c r="J103" i="26"/>
  <c r="K103" i="26"/>
  <c r="L103" i="26"/>
  <c r="M103" i="26"/>
  <c r="J104" i="26"/>
  <c r="K104" i="26"/>
  <c r="L104" i="26"/>
  <c r="M104" i="26"/>
  <c r="J105" i="26"/>
  <c r="K105" i="26"/>
  <c r="L105" i="26"/>
  <c r="M105" i="26"/>
  <c r="J106" i="26"/>
  <c r="K106" i="26"/>
  <c r="L106" i="26"/>
  <c r="M106" i="26"/>
  <c r="J107" i="26"/>
  <c r="K107" i="26"/>
  <c r="L107" i="26"/>
  <c r="M107" i="26"/>
  <c r="J108" i="26"/>
  <c r="K108" i="26"/>
  <c r="L108" i="26"/>
  <c r="M108" i="26"/>
  <c r="J109" i="26"/>
  <c r="K109" i="26"/>
  <c r="L109" i="26"/>
  <c r="M109" i="26"/>
  <c r="J110" i="26"/>
  <c r="K110" i="26"/>
  <c r="L110" i="26"/>
  <c r="M110" i="26"/>
  <c r="J111" i="26"/>
  <c r="K111" i="26"/>
  <c r="L111" i="26"/>
  <c r="M111" i="26"/>
  <c r="J112" i="26"/>
  <c r="K112" i="26"/>
  <c r="L112" i="26"/>
  <c r="M112" i="26"/>
  <c r="J113" i="26"/>
  <c r="K113" i="26"/>
  <c r="L113" i="26"/>
  <c r="M113" i="26"/>
  <c r="J114" i="26"/>
  <c r="K114" i="26"/>
  <c r="L114" i="26"/>
  <c r="M114" i="26"/>
  <c r="J115" i="26"/>
  <c r="K115" i="26"/>
  <c r="L115" i="26"/>
  <c r="M115" i="26"/>
  <c r="J116" i="26"/>
  <c r="K116" i="26"/>
  <c r="L116" i="26"/>
  <c r="M116" i="26"/>
  <c r="J117" i="26"/>
  <c r="K117" i="26"/>
  <c r="L117" i="26"/>
  <c r="M117" i="26"/>
  <c r="J118" i="26"/>
  <c r="K118" i="26"/>
  <c r="L118" i="26"/>
  <c r="M118" i="26"/>
  <c r="J119" i="26"/>
  <c r="K119" i="26"/>
  <c r="L119" i="26"/>
  <c r="M119" i="26"/>
  <c r="J120" i="26"/>
  <c r="K120" i="26"/>
  <c r="L120" i="26"/>
  <c r="M120" i="26"/>
  <c r="J121" i="26"/>
  <c r="K121" i="26"/>
  <c r="L121" i="26"/>
  <c r="M121" i="26"/>
  <c r="J122" i="26"/>
  <c r="K122" i="26"/>
  <c r="L122" i="26"/>
  <c r="M122" i="26"/>
  <c r="J123" i="26"/>
  <c r="K123" i="26"/>
  <c r="L123" i="26"/>
  <c r="M123" i="26"/>
  <c r="J124" i="26"/>
  <c r="K124" i="26"/>
  <c r="L124" i="26"/>
  <c r="M124" i="26"/>
  <c r="J125" i="26"/>
  <c r="K125" i="26"/>
  <c r="L125" i="26"/>
  <c r="M125" i="26"/>
  <c r="J126" i="26"/>
  <c r="K126" i="26"/>
  <c r="L126" i="26"/>
  <c r="M126" i="26"/>
  <c r="J127" i="26"/>
  <c r="K127" i="26"/>
  <c r="L127" i="26"/>
  <c r="M127" i="26"/>
  <c r="J128" i="26"/>
  <c r="K128" i="26"/>
  <c r="L128" i="26"/>
  <c r="M128" i="26"/>
  <c r="J129" i="26"/>
  <c r="K129" i="26"/>
  <c r="L129" i="26"/>
  <c r="M129" i="26"/>
  <c r="J130" i="26"/>
  <c r="K130" i="26"/>
  <c r="L130" i="26"/>
  <c r="M130" i="26"/>
  <c r="J131" i="26"/>
  <c r="K131" i="26"/>
  <c r="L131" i="26"/>
  <c r="M131" i="26"/>
  <c r="J132" i="26"/>
  <c r="K132" i="26"/>
  <c r="L132" i="26"/>
  <c r="M132" i="26"/>
  <c r="J133" i="26"/>
  <c r="K133" i="26"/>
  <c r="L133" i="26"/>
  <c r="M133" i="26"/>
  <c r="J134" i="26"/>
  <c r="K134" i="26"/>
  <c r="L134" i="26"/>
  <c r="M134" i="26"/>
  <c r="J135" i="26"/>
  <c r="K135" i="26"/>
  <c r="L135" i="26"/>
  <c r="M135" i="26"/>
  <c r="J136" i="26"/>
  <c r="K136" i="26"/>
  <c r="L136" i="26"/>
  <c r="M136" i="26"/>
  <c r="J137" i="26"/>
  <c r="K137" i="26"/>
  <c r="L137" i="26"/>
  <c r="M137" i="26"/>
  <c r="J138" i="26"/>
  <c r="K138" i="26"/>
  <c r="L138" i="26"/>
  <c r="M138" i="26"/>
  <c r="J139" i="26"/>
  <c r="K139" i="26"/>
  <c r="L139" i="26"/>
  <c r="M139" i="26"/>
  <c r="J140" i="26"/>
  <c r="K140" i="26"/>
  <c r="L140" i="26"/>
  <c r="M140" i="26"/>
  <c r="J141" i="26"/>
  <c r="K141" i="26"/>
  <c r="L141" i="26"/>
  <c r="M141" i="26"/>
  <c r="J142" i="26"/>
  <c r="K142" i="26"/>
  <c r="L142" i="26"/>
  <c r="M142" i="26"/>
  <c r="J143" i="26"/>
  <c r="K143" i="26"/>
  <c r="L143" i="26"/>
  <c r="M143" i="26"/>
  <c r="J144" i="26"/>
  <c r="K144" i="26"/>
  <c r="L144" i="26"/>
  <c r="M144" i="26"/>
  <c r="J145" i="26"/>
  <c r="K145" i="26"/>
  <c r="L145" i="26"/>
  <c r="M145" i="26"/>
  <c r="J146" i="26"/>
  <c r="K146" i="26"/>
  <c r="L146" i="26"/>
  <c r="M146" i="26"/>
  <c r="J147" i="26"/>
  <c r="K147" i="26"/>
  <c r="L147" i="26"/>
  <c r="M147" i="26"/>
  <c r="J148" i="26"/>
  <c r="K148" i="26"/>
  <c r="L148" i="26"/>
  <c r="M148" i="26"/>
  <c r="J149" i="26"/>
  <c r="K149" i="26"/>
  <c r="L149" i="26"/>
  <c r="M149" i="26"/>
  <c r="J150" i="26"/>
  <c r="K150" i="26"/>
  <c r="L150" i="26"/>
  <c r="M150" i="26"/>
  <c r="J151" i="26"/>
  <c r="K151" i="26"/>
  <c r="L151" i="26"/>
  <c r="M151" i="26"/>
  <c r="J152" i="26"/>
  <c r="K152" i="26"/>
  <c r="L152" i="26"/>
  <c r="M152" i="26"/>
  <c r="J153" i="26"/>
  <c r="K153" i="26"/>
  <c r="L153" i="26"/>
  <c r="M153" i="26"/>
  <c r="J154" i="26"/>
  <c r="K154" i="26"/>
  <c r="L154" i="26"/>
  <c r="M154" i="26"/>
  <c r="J155" i="26"/>
  <c r="K155" i="26"/>
  <c r="L155" i="26"/>
  <c r="M155" i="26"/>
  <c r="J156" i="26"/>
  <c r="K156" i="26"/>
  <c r="L156" i="26"/>
  <c r="M156" i="26"/>
  <c r="J157" i="26"/>
  <c r="K157" i="26"/>
  <c r="L157" i="26"/>
  <c r="M157" i="26"/>
  <c r="J158" i="26"/>
  <c r="K158" i="26"/>
  <c r="L158" i="26"/>
  <c r="M158" i="26"/>
  <c r="J159" i="26"/>
  <c r="K159" i="26"/>
  <c r="L159" i="26"/>
  <c r="M159" i="26"/>
  <c r="J160" i="26"/>
  <c r="K160" i="26"/>
  <c r="L160" i="26"/>
  <c r="M160" i="26"/>
  <c r="J161" i="26"/>
  <c r="K161" i="26"/>
  <c r="L161" i="26"/>
  <c r="M161" i="26"/>
  <c r="J162" i="26"/>
  <c r="K162" i="26"/>
  <c r="L162" i="26"/>
  <c r="M162" i="26"/>
  <c r="J163" i="26"/>
  <c r="K163" i="26"/>
  <c r="L163" i="26"/>
  <c r="M163" i="26"/>
  <c r="J164" i="26"/>
  <c r="K164" i="26"/>
  <c r="L164" i="26"/>
  <c r="M164" i="26"/>
  <c r="J165" i="26"/>
  <c r="K165" i="26"/>
  <c r="L165" i="26"/>
  <c r="M165" i="26"/>
  <c r="J166" i="26"/>
  <c r="K166" i="26"/>
  <c r="L166" i="26"/>
  <c r="M166" i="26"/>
  <c r="J167" i="26"/>
  <c r="K167" i="26"/>
  <c r="L167" i="26"/>
  <c r="M167" i="26"/>
  <c r="J168" i="26"/>
  <c r="K168" i="26"/>
  <c r="L168" i="26"/>
  <c r="M168" i="26"/>
  <c r="J169" i="26"/>
  <c r="K169" i="26"/>
  <c r="L169" i="26"/>
  <c r="M169" i="26"/>
  <c r="J170" i="26"/>
  <c r="K170" i="26"/>
  <c r="L170" i="26"/>
  <c r="M170" i="26"/>
  <c r="J171" i="26"/>
  <c r="K171" i="26"/>
  <c r="L171" i="26"/>
  <c r="M171" i="26"/>
  <c r="J172" i="26"/>
  <c r="K172" i="26"/>
  <c r="L172" i="26"/>
  <c r="M172" i="26"/>
  <c r="J173" i="26"/>
  <c r="K173" i="26"/>
  <c r="L173" i="26"/>
  <c r="M173" i="26"/>
  <c r="J174" i="26"/>
  <c r="K174" i="26"/>
  <c r="L174" i="26"/>
  <c r="M174" i="26"/>
  <c r="J175" i="26"/>
  <c r="K175" i="26"/>
  <c r="L175" i="26"/>
  <c r="M175" i="26"/>
  <c r="J176" i="26"/>
  <c r="K176" i="26"/>
  <c r="L176" i="26"/>
  <c r="M176" i="26"/>
  <c r="J177" i="26"/>
  <c r="K177" i="26"/>
  <c r="L177" i="26"/>
  <c r="M177" i="26"/>
  <c r="J178" i="26"/>
  <c r="K178" i="26"/>
  <c r="L178" i="26"/>
  <c r="M178" i="26"/>
  <c r="J179" i="26"/>
  <c r="K179" i="26"/>
  <c r="L179" i="26"/>
  <c r="M179" i="26"/>
  <c r="J180" i="26"/>
  <c r="K180" i="26"/>
  <c r="L180" i="26"/>
  <c r="M180" i="26"/>
  <c r="J181" i="26"/>
  <c r="K181" i="26"/>
  <c r="L181" i="26"/>
  <c r="M181" i="26"/>
  <c r="J182" i="26"/>
  <c r="K182" i="26"/>
  <c r="L182" i="26"/>
  <c r="M182" i="26"/>
  <c r="J183" i="26"/>
  <c r="K183" i="26"/>
  <c r="L183" i="26"/>
  <c r="M183" i="26"/>
  <c r="J184" i="26"/>
  <c r="K184" i="26"/>
  <c r="L184" i="26"/>
  <c r="M184" i="26"/>
  <c r="J185" i="26"/>
  <c r="K185" i="26"/>
  <c r="L185" i="26"/>
  <c r="M185" i="26"/>
  <c r="J186" i="26"/>
  <c r="K186" i="26"/>
  <c r="L186" i="26"/>
  <c r="M186" i="26"/>
  <c r="J187" i="26"/>
  <c r="K187" i="26"/>
  <c r="L187" i="26"/>
  <c r="M187" i="26"/>
  <c r="J188" i="26"/>
  <c r="K188" i="26"/>
  <c r="L188" i="26"/>
  <c r="M188" i="26"/>
  <c r="J189" i="26"/>
  <c r="K189" i="26"/>
  <c r="L189" i="26"/>
  <c r="M189" i="26"/>
  <c r="J190" i="26"/>
  <c r="K190" i="26"/>
  <c r="L190" i="26"/>
  <c r="M190" i="26"/>
  <c r="J191" i="26"/>
  <c r="K191" i="26"/>
  <c r="L191" i="26"/>
  <c r="M191" i="26"/>
  <c r="J192" i="26"/>
  <c r="K192" i="26"/>
  <c r="L192" i="26"/>
  <c r="M192" i="26"/>
  <c r="J193" i="26"/>
  <c r="K193" i="26"/>
  <c r="L193" i="26"/>
  <c r="M193" i="26"/>
  <c r="J194" i="26"/>
  <c r="K194" i="26"/>
  <c r="L194" i="26"/>
  <c r="M194" i="26"/>
  <c r="J195" i="26"/>
  <c r="K195" i="26"/>
  <c r="L195" i="26"/>
  <c r="M195" i="26"/>
  <c r="J196" i="26"/>
  <c r="K196" i="26"/>
  <c r="L196" i="26"/>
  <c r="M196" i="26"/>
  <c r="J197" i="26"/>
  <c r="K197" i="26"/>
  <c r="L197" i="26"/>
  <c r="M197" i="26"/>
  <c r="J198" i="26"/>
  <c r="K198" i="26"/>
  <c r="L198" i="26"/>
  <c r="M198" i="26"/>
  <c r="J199" i="26"/>
  <c r="K199" i="26"/>
  <c r="L199" i="26"/>
  <c r="M199" i="26"/>
  <c r="J200" i="26"/>
  <c r="K200" i="26"/>
  <c r="L200" i="26"/>
  <c r="M200" i="26"/>
  <c r="H217" i="26"/>
  <c r="G218" i="26"/>
  <c r="G217" i="26" s="1"/>
  <c r="H218" i="26"/>
  <c r="I218" i="26"/>
  <c r="I217" i="26" s="1"/>
  <c r="J218" i="26"/>
  <c r="J217" i="26" s="1"/>
  <c r="K218" i="26"/>
  <c r="K217" i="26" s="1"/>
  <c r="M217" i="26" l="1"/>
  <c r="E217" i="26" s="1"/>
  <c r="E218" i="26"/>
  <c r="C218" i="26"/>
  <c r="L217" i="26"/>
  <c r="C217" i="26" s="1"/>
  <c r="BX127" i="15" l="1"/>
  <c r="BW127" i="15"/>
  <c r="BV127" i="15"/>
  <c r="BU127" i="15"/>
  <c r="BT127" i="15"/>
  <c r="BS127" i="15"/>
  <c r="BR127" i="15"/>
  <c r="BQ127" i="15"/>
  <c r="BP127" i="15"/>
  <c r="BO127" i="15"/>
  <c r="BN127" i="15"/>
  <c r="BM127" i="15"/>
  <c r="BL127" i="15"/>
  <c r="BK127" i="15"/>
  <c r="BJ127" i="15"/>
  <c r="BI127" i="15"/>
  <c r="BH127" i="15"/>
  <c r="BG127" i="15"/>
  <c r="BF127" i="15"/>
  <c r="BE127" i="15"/>
  <c r="BD127" i="15"/>
  <c r="BC127" i="15"/>
  <c r="BB127" i="15"/>
  <c r="BA127" i="15"/>
  <c r="AZ127" i="15"/>
  <c r="AY127" i="15"/>
  <c r="AX127" i="15"/>
  <c r="AW127" i="15"/>
  <c r="AV127" i="15"/>
  <c r="AU127" i="15"/>
  <c r="AT127" i="15"/>
  <c r="AS127" i="15"/>
  <c r="AR127" i="15"/>
  <c r="AQ127" i="15"/>
  <c r="AP127" i="15"/>
  <c r="AO127" i="15"/>
  <c r="AN127" i="15"/>
  <c r="AM127" i="15"/>
  <c r="AL127" i="15"/>
  <c r="AK127" i="15"/>
  <c r="AJ127" i="15"/>
  <c r="AI127" i="15"/>
  <c r="AH127" i="15"/>
  <c r="AG127" i="15"/>
  <c r="AF127" i="15"/>
  <c r="AE127" i="15"/>
  <c r="AD127" i="15"/>
  <c r="AC127" i="15"/>
  <c r="AB127" i="15"/>
  <c r="AA127" i="15"/>
  <c r="Z127" i="15"/>
  <c r="Y127" i="15"/>
  <c r="X127" i="15"/>
  <c r="W127" i="15"/>
  <c r="V127" i="15"/>
  <c r="U127" i="15"/>
  <c r="T127" i="15"/>
  <c r="S127" i="15"/>
  <c r="R127" i="15"/>
  <c r="Q127" i="15"/>
  <c r="P127" i="15"/>
  <c r="O127" i="15"/>
  <c r="N127" i="15"/>
  <c r="M127" i="15"/>
  <c r="L127" i="15"/>
  <c r="K127" i="15"/>
  <c r="J127" i="15"/>
  <c r="I127" i="15"/>
  <c r="H127" i="15"/>
  <c r="R216" i="1" l="1"/>
  <c r="Q216" i="1"/>
  <c r="N216" i="1"/>
  <c r="M216" i="1"/>
  <c r="W216" i="2"/>
  <c r="V216" i="2"/>
  <c r="AA213" i="21" l="1"/>
  <c r="Z213" i="21"/>
  <c r="Y213" i="21"/>
  <c r="X213" i="21"/>
  <c r="W213" i="21"/>
  <c r="V213" i="21"/>
  <c r="AA212" i="21"/>
  <c r="Z212" i="21"/>
  <c r="Y212" i="21"/>
  <c r="X212" i="21"/>
  <c r="W212" i="21"/>
  <c r="V212" i="21"/>
  <c r="AA211" i="21"/>
  <c r="Z211" i="21"/>
  <c r="Y211" i="21"/>
  <c r="X211" i="21"/>
  <c r="W211" i="21"/>
  <c r="V211" i="21"/>
  <c r="AA210" i="21"/>
  <c r="Z210" i="21"/>
  <c r="Y210" i="21"/>
  <c r="X210" i="21"/>
  <c r="W210" i="21"/>
  <c r="V210" i="21"/>
  <c r="AA209" i="21"/>
  <c r="Z209" i="21"/>
  <c r="Y209" i="21"/>
  <c r="X209" i="21"/>
  <c r="W209" i="21"/>
  <c r="V209" i="21"/>
  <c r="AA208" i="21"/>
  <c r="Z208" i="21"/>
  <c r="Y208" i="21"/>
  <c r="X208" i="21"/>
  <c r="W208" i="21"/>
  <c r="V208" i="21"/>
  <c r="AA207" i="21"/>
  <c r="Z207" i="21"/>
  <c r="Y207" i="21"/>
  <c r="X207" i="21"/>
  <c r="W207" i="21"/>
  <c r="V207" i="21"/>
  <c r="AA206" i="21"/>
  <c r="Z206" i="21"/>
  <c r="Y206" i="21"/>
  <c r="X206" i="21"/>
  <c r="W206" i="21"/>
  <c r="V206" i="21"/>
  <c r="AA205" i="21"/>
  <c r="Z205" i="21"/>
  <c r="Y205" i="21"/>
  <c r="X205" i="21"/>
  <c r="W205" i="21"/>
  <c r="V205" i="21"/>
  <c r="AA204" i="21"/>
  <c r="Z204" i="21"/>
  <c r="Y204" i="21"/>
  <c r="X204" i="21"/>
  <c r="W204" i="21"/>
  <c r="V204" i="21"/>
  <c r="AA203" i="21"/>
  <c r="Z203" i="21"/>
  <c r="Y203" i="21"/>
  <c r="X203" i="21"/>
  <c r="W203" i="21"/>
  <c r="V203" i="21"/>
  <c r="AA202" i="21"/>
  <c r="Z202" i="21"/>
  <c r="Y202" i="21"/>
  <c r="X202" i="21"/>
  <c r="W202" i="21"/>
  <c r="V202" i="21"/>
  <c r="Y199" i="21"/>
  <c r="X199" i="21"/>
  <c r="V199" i="21"/>
  <c r="U199" i="21"/>
  <c r="AA199" i="21" s="1"/>
  <c r="T199" i="21"/>
  <c r="Z199" i="21" s="1"/>
  <c r="S199" i="21"/>
  <c r="R199" i="21"/>
  <c r="Q199" i="21"/>
  <c r="W199" i="21" s="1"/>
  <c r="P199" i="21"/>
  <c r="Y198" i="21"/>
  <c r="V198" i="21"/>
  <c r="U198" i="21"/>
  <c r="AA198" i="21" s="1"/>
  <c r="T198" i="21"/>
  <c r="Z198" i="21" s="1"/>
  <c r="S198" i="21"/>
  <c r="R198" i="21"/>
  <c r="X198" i="21" s="1"/>
  <c r="Q198" i="21"/>
  <c r="W198" i="21" s="1"/>
  <c r="P198" i="21"/>
  <c r="Y197" i="21"/>
  <c r="X197" i="21"/>
  <c r="U197" i="21"/>
  <c r="AA197" i="21" s="1"/>
  <c r="T197" i="21"/>
  <c r="Z197" i="21" s="1"/>
  <c r="S197" i="21"/>
  <c r="R197" i="21"/>
  <c r="Q197" i="21"/>
  <c r="W197" i="21" s="1"/>
  <c r="P197" i="21"/>
  <c r="V197" i="21" s="1"/>
  <c r="Y196" i="21"/>
  <c r="U196" i="21"/>
  <c r="AA196" i="21" s="1"/>
  <c r="T196" i="21"/>
  <c r="Z196" i="21" s="1"/>
  <c r="S196" i="21"/>
  <c r="R196" i="21"/>
  <c r="X196" i="21" s="1"/>
  <c r="Q196" i="21"/>
  <c r="W196" i="21" s="1"/>
  <c r="P196" i="21"/>
  <c r="V196" i="21" s="1"/>
  <c r="Y195" i="21"/>
  <c r="X195" i="21"/>
  <c r="V195" i="21"/>
  <c r="U195" i="21"/>
  <c r="AA195" i="21" s="1"/>
  <c r="T195" i="21"/>
  <c r="Z195" i="21" s="1"/>
  <c r="S195" i="21"/>
  <c r="R195" i="21"/>
  <c r="Q195" i="21"/>
  <c r="W195" i="21" s="1"/>
  <c r="P195" i="21"/>
  <c r="Y194" i="21"/>
  <c r="V194" i="21"/>
  <c r="U194" i="21"/>
  <c r="AA194" i="21" s="1"/>
  <c r="T194" i="21"/>
  <c r="Z194" i="21" s="1"/>
  <c r="S194" i="21"/>
  <c r="R194" i="21"/>
  <c r="X194" i="21" s="1"/>
  <c r="Q194" i="21"/>
  <c r="W194" i="21" s="1"/>
  <c r="P194" i="21"/>
  <c r="Y193" i="21"/>
  <c r="X193" i="21"/>
  <c r="U193" i="21"/>
  <c r="AA193" i="21" s="1"/>
  <c r="T193" i="21"/>
  <c r="Z193" i="21" s="1"/>
  <c r="S193" i="21"/>
  <c r="R193" i="21"/>
  <c r="Q193" i="21"/>
  <c r="W193" i="21" s="1"/>
  <c r="P193" i="21"/>
  <c r="V193" i="21" s="1"/>
  <c r="Y192" i="21"/>
  <c r="U192" i="21"/>
  <c r="AA192" i="21" s="1"/>
  <c r="T192" i="21"/>
  <c r="Z192" i="21" s="1"/>
  <c r="S192" i="21"/>
  <c r="R192" i="21"/>
  <c r="X192" i="21" s="1"/>
  <c r="Q192" i="21"/>
  <c r="W192" i="21" s="1"/>
  <c r="P192" i="21"/>
  <c r="V192" i="21" s="1"/>
  <c r="Y191" i="21"/>
  <c r="X191" i="21"/>
  <c r="V191" i="21"/>
  <c r="U191" i="21"/>
  <c r="AA191" i="21" s="1"/>
  <c r="T191" i="21"/>
  <c r="Z191" i="21" s="1"/>
  <c r="S191" i="21"/>
  <c r="R191" i="21"/>
  <c r="Q191" i="21"/>
  <c r="W191" i="21" s="1"/>
  <c r="P191" i="21"/>
  <c r="Y190" i="21"/>
  <c r="V190" i="21"/>
  <c r="U190" i="21"/>
  <c r="AA190" i="21" s="1"/>
  <c r="T190" i="21"/>
  <c r="Z190" i="21" s="1"/>
  <c r="S190" i="21"/>
  <c r="R190" i="21"/>
  <c r="X190" i="21" s="1"/>
  <c r="Q190" i="21"/>
  <c r="W190" i="21" s="1"/>
  <c r="P190" i="21"/>
  <c r="Y189" i="21"/>
  <c r="X189" i="21"/>
  <c r="U189" i="21"/>
  <c r="AA189" i="21" s="1"/>
  <c r="T189" i="21"/>
  <c r="Z189" i="21" s="1"/>
  <c r="S189" i="21"/>
  <c r="R189" i="21"/>
  <c r="Q189" i="21"/>
  <c r="W189" i="21" s="1"/>
  <c r="P189" i="21"/>
  <c r="V189" i="21" s="1"/>
  <c r="Y188" i="21"/>
  <c r="U188" i="21"/>
  <c r="AA188" i="21" s="1"/>
  <c r="T188" i="21"/>
  <c r="Z188" i="21" s="1"/>
  <c r="S188" i="21"/>
  <c r="R188" i="21"/>
  <c r="X188" i="21" s="1"/>
  <c r="Q188" i="21"/>
  <c r="W188" i="21" s="1"/>
  <c r="P188" i="21"/>
  <c r="V188" i="21" s="1"/>
  <c r="Y187" i="21"/>
  <c r="X187" i="21"/>
  <c r="V187" i="21"/>
  <c r="U187" i="21"/>
  <c r="AA187" i="21" s="1"/>
  <c r="T187" i="21"/>
  <c r="Z187" i="21" s="1"/>
  <c r="S187" i="21"/>
  <c r="R187" i="21"/>
  <c r="Q187" i="21"/>
  <c r="W187" i="21" s="1"/>
  <c r="P187" i="21"/>
  <c r="Y186" i="21"/>
  <c r="V186" i="21"/>
  <c r="U186" i="21"/>
  <c r="AA186" i="21" s="1"/>
  <c r="T186" i="21"/>
  <c r="Z186" i="21" s="1"/>
  <c r="S186" i="21"/>
  <c r="R186" i="21"/>
  <c r="X186" i="21" s="1"/>
  <c r="Q186" i="21"/>
  <c r="W186" i="21" s="1"/>
  <c r="P186" i="21"/>
  <c r="Y185" i="21"/>
  <c r="X185" i="21"/>
  <c r="U185" i="21"/>
  <c r="AA185" i="21" s="1"/>
  <c r="T185" i="21"/>
  <c r="Z185" i="21" s="1"/>
  <c r="S185" i="21"/>
  <c r="R185" i="21"/>
  <c r="Q185" i="21"/>
  <c r="W185" i="21" s="1"/>
  <c r="P185" i="21"/>
  <c r="V185" i="21" s="1"/>
  <c r="Y184" i="21"/>
  <c r="U184" i="21"/>
  <c r="AA184" i="21" s="1"/>
  <c r="T184" i="21"/>
  <c r="Z184" i="21" s="1"/>
  <c r="S184" i="21"/>
  <c r="R184" i="21"/>
  <c r="X184" i="21" s="1"/>
  <c r="Q184" i="21"/>
  <c r="W184" i="21" s="1"/>
  <c r="P184" i="21"/>
  <c r="V184" i="21" s="1"/>
  <c r="Y183" i="21"/>
  <c r="X183" i="21"/>
  <c r="V183" i="21"/>
  <c r="U183" i="21"/>
  <c r="AA183" i="21" s="1"/>
  <c r="T183" i="21"/>
  <c r="Z183" i="21" s="1"/>
  <c r="S183" i="21"/>
  <c r="R183" i="21"/>
  <c r="Q183" i="21"/>
  <c r="W183" i="21" s="1"/>
  <c r="P183" i="21"/>
  <c r="Y182" i="21"/>
  <c r="V182" i="21"/>
  <c r="U182" i="21"/>
  <c r="AA182" i="21" s="1"/>
  <c r="T182" i="21"/>
  <c r="Z182" i="21" s="1"/>
  <c r="S182" i="21"/>
  <c r="R182" i="21"/>
  <c r="X182" i="21" s="1"/>
  <c r="Q182" i="21"/>
  <c r="W182" i="21" s="1"/>
  <c r="P182" i="21"/>
  <c r="Y181" i="21"/>
  <c r="X181" i="21"/>
  <c r="U181" i="21"/>
  <c r="AA181" i="21" s="1"/>
  <c r="T181" i="21"/>
  <c r="Z181" i="21" s="1"/>
  <c r="S181" i="21"/>
  <c r="R181" i="21"/>
  <c r="Q181" i="21"/>
  <c r="W181" i="21" s="1"/>
  <c r="P181" i="21"/>
  <c r="V181" i="21" s="1"/>
  <c r="Y180" i="21"/>
  <c r="U180" i="21"/>
  <c r="AA180" i="21" s="1"/>
  <c r="T180" i="21"/>
  <c r="Z180" i="21" s="1"/>
  <c r="S180" i="21"/>
  <c r="R180" i="21"/>
  <c r="X180" i="21" s="1"/>
  <c r="Q180" i="21"/>
  <c r="W180" i="21" s="1"/>
  <c r="P180" i="21"/>
  <c r="V180" i="21" s="1"/>
  <c r="Y179" i="21"/>
  <c r="X179" i="21"/>
  <c r="V179" i="21"/>
  <c r="U179" i="21"/>
  <c r="AA179" i="21" s="1"/>
  <c r="T179" i="21"/>
  <c r="Z179" i="21" s="1"/>
  <c r="S179" i="21"/>
  <c r="R179" i="21"/>
  <c r="Q179" i="21"/>
  <c r="W179" i="21" s="1"/>
  <c r="P179" i="21"/>
  <c r="Y178" i="21"/>
  <c r="V178" i="21"/>
  <c r="U178" i="21"/>
  <c r="AA178" i="21" s="1"/>
  <c r="T178" i="21"/>
  <c r="Z178" i="21" s="1"/>
  <c r="S178" i="21"/>
  <c r="R178" i="21"/>
  <c r="X178" i="21" s="1"/>
  <c r="Q178" i="21"/>
  <c r="W178" i="21" s="1"/>
  <c r="P178" i="21"/>
  <c r="Y177" i="21"/>
  <c r="X177" i="21"/>
  <c r="U177" i="21"/>
  <c r="AA177" i="21" s="1"/>
  <c r="T177" i="21"/>
  <c r="Z177" i="21" s="1"/>
  <c r="S177" i="21"/>
  <c r="R177" i="21"/>
  <c r="Q177" i="21"/>
  <c r="W177" i="21" s="1"/>
  <c r="P177" i="21"/>
  <c r="V177" i="21" s="1"/>
  <c r="Y176" i="21"/>
  <c r="U176" i="21"/>
  <c r="AA176" i="21" s="1"/>
  <c r="T176" i="21"/>
  <c r="Z176" i="21" s="1"/>
  <c r="S176" i="21"/>
  <c r="R176" i="21"/>
  <c r="X176" i="21" s="1"/>
  <c r="Q176" i="21"/>
  <c r="W176" i="21" s="1"/>
  <c r="P176" i="21"/>
  <c r="V176" i="21" s="1"/>
  <c r="Y175" i="21"/>
  <c r="X175" i="21"/>
  <c r="V175" i="21"/>
  <c r="U175" i="21"/>
  <c r="AA175" i="21" s="1"/>
  <c r="T175" i="21"/>
  <c r="Z175" i="21" s="1"/>
  <c r="S175" i="21"/>
  <c r="R175" i="21"/>
  <c r="Q175" i="21"/>
  <c r="W175" i="21" s="1"/>
  <c r="P175" i="21"/>
  <c r="Y174" i="21"/>
  <c r="V174" i="21"/>
  <c r="U174" i="21"/>
  <c r="AA174" i="21" s="1"/>
  <c r="T174" i="21"/>
  <c r="Z174" i="21" s="1"/>
  <c r="S174" i="21"/>
  <c r="R174" i="21"/>
  <c r="X174" i="21" s="1"/>
  <c r="Q174" i="21"/>
  <c r="W174" i="21" s="1"/>
  <c r="P174" i="21"/>
  <c r="Y173" i="21"/>
  <c r="X173" i="21"/>
  <c r="U173" i="21"/>
  <c r="AA173" i="21" s="1"/>
  <c r="T173" i="21"/>
  <c r="Z173" i="21" s="1"/>
  <c r="S173" i="21"/>
  <c r="R173" i="21"/>
  <c r="Q173" i="21"/>
  <c r="W173" i="21" s="1"/>
  <c r="P173" i="21"/>
  <c r="V173" i="21" s="1"/>
  <c r="Y172" i="21"/>
  <c r="U172" i="21"/>
  <c r="AA172" i="21" s="1"/>
  <c r="T172" i="21"/>
  <c r="Z172" i="21" s="1"/>
  <c r="S172" i="21"/>
  <c r="R172" i="21"/>
  <c r="X172" i="21" s="1"/>
  <c r="Q172" i="21"/>
  <c r="W172" i="21" s="1"/>
  <c r="P172" i="21"/>
  <c r="V172" i="21" s="1"/>
  <c r="Y171" i="21"/>
  <c r="X171" i="21"/>
  <c r="V171" i="21"/>
  <c r="U171" i="21"/>
  <c r="AA171" i="21" s="1"/>
  <c r="T171" i="21"/>
  <c r="Z171" i="21" s="1"/>
  <c r="S171" i="21"/>
  <c r="R171" i="21"/>
  <c r="Q171" i="21"/>
  <c r="W171" i="21" s="1"/>
  <c r="P171" i="21"/>
  <c r="Y170" i="21"/>
  <c r="V170" i="21"/>
  <c r="U170" i="21"/>
  <c r="AA170" i="21" s="1"/>
  <c r="T170" i="21"/>
  <c r="Z170" i="21" s="1"/>
  <c r="S170" i="21"/>
  <c r="R170" i="21"/>
  <c r="X170" i="21" s="1"/>
  <c r="Q170" i="21"/>
  <c r="W170" i="21" s="1"/>
  <c r="P170" i="21"/>
  <c r="Y169" i="21"/>
  <c r="X169" i="21"/>
  <c r="U169" i="21"/>
  <c r="AA169" i="21" s="1"/>
  <c r="T169" i="21"/>
  <c r="Z169" i="21" s="1"/>
  <c r="S169" i="21"/>
  <c r="R169" i="21"/>
  <c r="Q169" i="21"/>
  <c r="W169" i="21" s="1"/>
  <c r="P169" i="21"/>
  <c r="V169" i="21" s="1"/>
  <c r="Y168" i="21"/>
  <c r="U168" i="21"/>
  <c r="AA168" i="21" s="1"/>
  <c r="T168" i="21"/>
  <c r="Z168" i="21" s="1"/>
  <c r="S168" i="21"/>
  <c r="R168" i="21"/>
  <c r="X168" i="21" s="1"/>
  <c r="Q168" i="21"/>
  <c r="W168" i="21" s="1"/>
  <c r="P168" i="21"/>
  <c r="V168" i="21" s="1"/>
  <c r="Y167" i="21"/>
  <c r="X167" i="21"/>
  <c r="V167" i="21"/>
  <c r="U167" i="21"/>
  <c r="AA167" i="21" s="1"/>
  <c r="T167" i="21"/>
  <c r="Z167" i="21" s="1"/>
  <c r="S167" i="21"/>
  <c r="R167" i="21"/>
  <c r="Q167" i="21"/>
  <c r="W167" i="21" s="1"/>
  <c r="P167" i="21"/>
  <c r="Y165" i="21"/>
  <c r="V165" i="21"/>
  <c r="U165" i="21"/>
  <c r="AA165" i="21" s="1"/>
  <c r="T165" i="21"/>
  <c r="Z165" i="21" s="1"/>
  <c r="S165" i="21"/>
  <c r="R165" i="21"/>
  <c r="X165" i="21" s="1"/>
  <c r="Q165" i="21"/>
  <c r="W165" i="21" s="1"/>
  <c r="P165" i="21"/>
  <c r="Y164" i="21"/>
  <c r="X164" i="21"/>
  <c r="U164" i="21"/>
  <c r="AA164" i="21" s="1"/>
  <c r="T164" i="21"/>
  <c r="Z164" i="21" s="1"/>
  <c r="S164" i="21"/>
  <c r="R164" i="21"/>
  <c r="Q164" i="21"/>
  <c r="W164" i="21" s="1"/>
  <c r="P164" i="21"/>
  <c r="V164" i="21" s="1"/>
  <c r="Y163" i="21"/>
  <c r="U163" i="21"/>
  <c r="AA163" i="21" s="1"/>
  <c r="T163" i="21"/>
  <c r="Z163" i="21" s="1"/>
  <c r="S163" i="21"/>
  <c r="R163" i="21"/>
  <c r="X163" i="21" s="1"/>
  <c r="Q163" i="21"/>
  <c r="W163" i="21" s="1"/>
  <c r="P163" i="21"/>
  <c r="V163" i="21" s="1"/>
  <c r="Y162" i="21"/>
  <c r="X162" i="21"/>
  <c r="V162" i="21"/>
  <c r="U162" i="21"/>
  <c r="AA162" i="21" s="1"/>
  <c r="T162" i="21"/>
  <c r="Z162" i="21" s="1"/>
  <c r="S162" i="21"/>
  <c r="R162" i="21"/>
  <c r="Q162" i="21"/>
  <c r="W162" i="21" s="1"/>
  <c r="P162" i="21"/>
  <c r="Y161" i="21"/>
  <c r="V161" i="21"/>
  <c r="U161" i="21"/>
  <c r="AA161" i="21" s="1"/>
  <c r="T161" i="21"/>
  <c r="Z161" i="21" s="1"/>
  <c r="S161" i="21"/>
  <c r="R161" i="21"/>
  <c r="X161" i="21" s="1"/>
  <c r="Q161" i="21"/>
  <c r="W161" i="21" s="1"/>
  <c r="P161" i="21"/>
  <c r="Y160" i="21"/>
  <c r="X160" i="21"/>
  <c r="U160" i="21"/>
  <c r="AA160" i="21" s="1"/>
  <c r="T160" i="21"/>
  <c r="Z160" i="21" s="1"/>
  <c r="S160" i="21"/>
  <c r="R160" i="21"/>
  <c r="Q160" i="21"/>
  <c r="W160" i="21" s="1"/>
  <c r="P160" i="21"/>
  <c r="V160" i="21" s="1"/>
  <c r="Y159" i="21"/>
  <c r="U159" i="21"/>
  <c r="AA159" i="21" s="1"/>
  <c r="T159" i="21"/>
  <c r="Z159" i="21" s="1"/>
  <c r="S159" i="21"/>
  <c r="R159" i="21"/>
  <c r="X159" i="21" s="1"/>
  <c r="Q159" i="21"/>
  <c r="W159" i="21" s="1"/>
  <c r="P159" i="21"/>
  <c r="V159" i="21" s="1"/>
  <c r="Y158" i="21"/>
  <c r="X158" i="21"/>
  <c r="V158" i="21"/>
  <c r="U158" i="21"/>
  <c r="AA158" i="21" s="1"/>
  <c r="T158" i="21"/>
  <c r="Z158" i="21" s="1"/>
  <c r="S158" i="21"/>
  <c r="R158" i="21"/>
  <c r="Q158" i="21"/>
  <c r="W158" i="21" s="1"/>
  <c r="P158" i="21"/>
  <c r="Y157" i="21"/>
  <c r="V157" i="21"/>
  <c r="U157" i="21"/>
  <c r="AA157" i="21" s="1"/>
  <c r="T157" i="21"/>
  <c r="Z157" i="21" s="1"/>
  <c r="S157" i="21"/>
  <c r="R157" i="21"/>
  <c r="X157" i="21" s="1"/>
  <c r="Q157" i="21"/>
  <c r="W157" i="21" s="1"/>
  <c r="P157" i="21"/>
  <c r="X156" i="21"/>
  <c r="U156" i="21"/>
  <c r="AA156" i="21" s="1"/>
  <c r="T156" i="21"/>
  <c r="Z156" i="21" s="1"/>
  <c r="S156" i="21"/>
  <c r="Y156" i="21" s="1"/>
  <c r="R156" i="21"/>
  <c r="Q156" i="21"/>
  <c r="W156" i="21" s="1"/>
  <c r="P156" i="21"/>
  <c r="V156" i="21" s="1"/>
  <c r="X155" i="21"/>
  <c r="U155" i="21"/>
  <c r="AA155" i="21" s="1"/>
  <c r="T155" i="21"/>
  <c r="Z155" i="21" s="1"/>
  <c r="S155" i="21"/>
  <c r="Y155" i="21" s="1"/>
  <c r="R155" i="21"/>
  <c r="Q155" i="21"/>
  <c r="W155" i="21" s="1"/>
  <c r="P155" i="21"/>
  <c r="V155" i="21" s="1"/>
  <c r="X154" i="21"/>
  <c r="U154" i="21"/>
  <c r="AA154" i="21" s="1"/>
  <c r="T154" i="21"/>
  <c r="Z154" i="21" s="1"/>
  <c r="S154" i="21"/>
  <c r="Y154" i="21" s="1"/>
  <c r="R154" i="21"/>
  <c r="Q154" i="21"/>
  <c r="W154" i="21" s="1"/>
  <c r="P154" i="21"/>
  <c r="V154" i="21" s="1"/>
  <c r="X153" i="21"/>
  <c r="U153" i="21"/>
  <c r="AA153" i="21" s="1"/>
  <c r="T153" i="21"/>
  <c r="Z153" i="21" s="1"/>
  <c r="S153" i="21"/>
  <c r="Y153" i="21" s="1"/>
  <c r="R153" i="21"/>
  <c r="Q153" i="21"/>
  <c r="W153" i="21" s="1"/>
  <c r="P153" i="21"/>
  <c r="V153" i="21" s="1"/>
  <c r="X152" i="21"/>
  <c r="U152" i="21"/>
  <c r="AA152" i="21" s="1"/>
  <c r="T152" i="21"/>
  <c r="Z152" i="21" s="1"/>
  <c r="S152" i="21"/>
  <c r="Y152" i="21" s="1"/>
  <c r="R152" i="21"/>
  <c r="Q152" i="21"/>
  <c r="W152" i="21" s="1"/>
  <c r="P152" i="21"/>
  <c r="V152" i="21" s="1"/>
  <c r="X151" i="21"/>
  <c r="U151" i="21"/>
  <c r="AA151" i="21" s="1"/>
  <c r="T151" i="21"/>
  <c r="Z151" i="21" s="1"/>
  <c r="S151" i="21"/>
  <c r="Y151" i="21" s="1"/>
  <c r="R151" i="21"/>
  <c r="Q151" i="21"/>
  <c r="W151" i="21" s="1"/>
  <c r="P151" i="21"/>
  <c r="V151" i="21" s="1"/>
  <c r="X150" i="21"/>
  <c r="U150" i="21"/>
  <c r="AA150" i="21" s="1"/>
  <c r="T150" i="21"/>
  <c r="Z150" i="21" s="1"/>
  <c r="S150" i="21"/>
  <c r="Y150" i="21" s="1"/>
  <c r="R150" i="21"/>
  <c r="Q150" i="21"/>
  <c r="W150" i="21" s="1"/>
  <c r="P150" i="21"/>
  <c r="V150" i="21" s="1"/>
  <c r="X149" i="21"/>
  <c r="U149" i="21"/>
  <c r="AA149" i="21" s="1"/>
  <c r="T149" i="21"/>
  <c r="Z149" i="21" s="1"/>
  <c r="S149" i="21"/>
  <c r="Y149" i="21" s="1"/>
  <c r="R149" i="21"/>
  <c r="Q149" i="21"/>
  <c r="W149" i="21" s="1"/>
  <c r="P149" i="21"/>
  <c r="V149" i="21" s="1"/>
  <c r="X148" i="21"/>
  <c r="U148" i="21"/>
  <c r="AA148" i="21" s="1"/>
  <c r="T148" i="21"/>
  <c r="Z148" i="21" s="1"/>
  <c r="S148" i="21"/>
  <c r="Y148" i="21" s="1"/>
  <c r="R148" i="21"/>
  <c r="Q148" i="21"/>
  <c r="W148" i="21" s="1"/>
  <c r="P148" i="21"/>
  <c r="V148" i="21" s="1"/>
  <c r="X147" i="21"/>
  <c r="U147" i="21"/>
  <c r="AA147" i="21" s="1"/>
  <c r="T147" i="21"/>
  <c r="Z147" i="21" s="1"/>
  <c r="S147" i="21"/>
  <c r="Y147" i="21" s="1"/>
  <c r="R147" i="21"/>
  <c r="Q147" i="21"/>
  <c r="W147" i="21" s="1"/>
  <c r="P147" i="21"/>
  <c r="V147" i="21" s="1"/>
  <c r="X146" i="21"/>
  <c r="U146" i="21"/>
  <c r="AA146" i="21" s="1"/>
  <c r="T146" i="21"/>
  <c r="Z146" i="21" s="1"/>
  <c r="S146" i="21"/>
  <c r="Y146" i="21" s="1"/>
  <c r="R146" i="21"/>
  <c r="Q146" i="21"/>
  <c r="W146" i="21" s="1"/>
  <c r="P146" i="21"/>
  <c r="V146" i="21" s="1"/>
  <c r="X145" i="21"/>
  <c r="U145" i="21"/>
  <c r="AA145" i="21" s="1"/>
  <c r="T145" i="21"/>
  <c r="Z145" i="21" s="1"/>
  <c r="S145" i="21"/>
  <c r="Y145" i="21" s="1"/>
  <c r="R145" i="21"/>
  <c r="Q145" i="21"/>
  <c r="W145" i="21" s="1"/>
  <c r="P145" i="21"/>
  <c r="V145" i="21" s="1"/>
  <c r="X144" i="21"/>
  <c r="U144" i="21"/>
  <c r="AA144" i="21" s="1"/>
  <c r="T144" i="21"/>
  <c r="Z144" i="21" s="1"/>
  <c r="S144" i="21"/>
  <c r="Y144" i="21" s="1"/>
  <c r="R144" i="21"/>
  <c r="Q144" i="21"/>
  <c r="W144" i="21" s="1"/>
  <c r="P144" i="21"/>
  <c r="V144" i="21" s="1"/>
  <c r="AA143" i="21"/>
  <c r="X143" i="21"/>
  <c r="U143" i="21"/>
  <c r="T143" i="21"/>
  <c r="Z143" i="21" s="1"/>
  <c r="S143" i="21"/>
  <c r="Y143" i="21" s="1"/>
  <c r="R143" i="21"/>
  <c r="Q143" i="21"/>
  <c r="W143" i="21" s="1"/>
  <c r="P143" i="21"/>
  <c r="V143" i="21" s="1"/>
  <c r="X142" i="21"/>
  <c r="U142" i="21"/>
  <c r="AA142" i="21" s="1"/>
  <c r="T142" i="21"/>
  <c r="Z142" i="21" s="1"/>
  <c r="S142" i="21"/>
  <c r="Y142" i="21" s="1"/>
  <c r="R142" i="21"/>
  <c r="Q142" i="21"/>
  <c r="W142" i="21" s="1"/>
  <c r="P142" i="21"/>
  <c r="V142" i="21" s="1"/>
  <c r="X141" i="21"/>
  <c r="U141" i="21"/>
  <c r="AA141" i="21" s="1"/>
  <c r="T141" i="21"/>
  <c r="Z141" i="21" s="1"/>
  <c r="S141" i="21"/>
  <c r="Y141" i="21" s="1"/>
  <c r="R141" i="21"/>
  <c r="Q141" i="21"/>
  <c r="W141" i="21" s="1"/>
  <c r="P141" i="21"/>
  <c r="V141" i="21" s="1"/>
  <c r="X140" i="21"/>
  <c r="U140" i="21"/>
  <c r="AA140" i="21" s="1"/>
  <c r="T140" i="21"/>
  <c r="Z140" i="21" s="1"/>
  <c r="S140" i="21"/>
  <c r="Y140" i="21" s="1"/>
  <c r="R140" i="21"/>
  <c r="Q140" i="21"/>
  <c r="W140" i="21" s="1"/>
  <c r="P140" i="21"/>
  <c r="V140" i="21" s="1"/>
  <c r="X138" i="21"/>
  <c r="U138" i="21"/>
  <c r="AA138" i="21" s="1"/>
  <c r="T138" i="21"/>
  <c r="Z138" i="21" s="1"/>
  <c r="S138" i="21"/>
  <c r="Y138" i="21" s="1"/>
  <c r="R138" i="21"/>
  <c r="Q138" i="21"/>
  <c r="W138" i="21" s="1"/>
  <c r="P138" i="21"/>
  <c r="V138" i="21" s="1"/>
  <c r="X137" i="21"/>
  <c r="U137" i="21"/>
  <c r="AA137" i="21" s="1"/>
  <c r="T137" i="21"/>
  <c r="Z137" i="21" s="1"/>
  <c r="S137" i="21"/>
  <c r="Y137" i="21" s="1"/>
  <c r="R137" i="21"/>
  <c r="Q137" i="21"/>
  <c r="W137" i="21" s="1"/>
  <c r="P137" i="21"/>
  <c r="V137" i="21" s="1"/>
  <c r="AA136" i="21"/>
  <c r="X136" i="21"/>
  <c r="U136" i="21"/>
  <c r="T136" i="21"/>
  <c r="Z136" i="21" s="1"/>
  <c r="S136" i="21"/>
  <c r="Y136" i="21" s="1"/>
  <c r="R136" i="21"/>
  <c r="Q136" i="21"/>
  <c r="W136" i="21" s="1"/>
  <c r="P136" i="21"/>
  <c r="V136" i="21" s="1"/>
  <c r="X135" i="21"/>
  <c r="U135" i="21"/>
  <c r="AA135" i="21" s="1"/>
  <c r="T135" i="21"/>
  <c r="Z135" i="21" s="1"/>
  <c r="S135" i="21"/>
  <c r="Y135" i="21" s="1"/>
  <c r="R135" i="21"/>
  <c r="Q135" i="21"/>
  <c r="W135" i="21" s="1"/>
  <c r="P135" i="21"/>
  <c r="V135" i="21" s="1"/>
  <c r="AA134" i="21"/>
  <c r="X134" i="21"/>
  <c r="U134" i="21"/>
  <c r="T134" i="21"/>
  <c r="Z134" i="21" s="1"/>
  <c r="S134" i="21"/>
  <c r="Y134" i="21" s="1"/>
  <c r="R134" i="21"/>
  <c r="Q134" i="21"/>
  <c r="W134" i="21" s="1"/>
  <c r="P134" i="21"/>
  <c r="V134" i="21" s="1"/>
  <c r="X133" i="21"/>
  <c r="U133" i="21"/>
  <c r="AA133" i="21" s="1"/>
  <c r="T133" i="21"/>
  <c r="Z133" i="21" s="1"/>
  <c r="S133" i="21"/>
  <c r="Y133" i="21" s="1"/>
  <c r="R133" i="21"/>
  <c r="Q133" i="21"/>
  <c r="W133" i="21" s="1"/>
  <c r="P133" i="21"/>
  <c r="V133" i="21" s="1"/>
  <c r="X132" i="21"/>
  <c r="U132" i="21"/>
  <c r="AA132" i="21" s="1"/>
  <c r="T132" i="21"/>
  <c r="Z132" i="21" s="1"/>
  <c r="S132" i="21"/>
  <c r="Y132" i="21" s="1"/>
  <c r="R132" i="21"/>
  <c r="Q132" i="21"/>
  <c r="W132" i="21" s="1"/>
  <c r="P132" i="21"/>
  <c r="V132" i="21" s="1"/>
  <c r="X131" i="21"/>
  <c r="U131" i="21"/>
  <c r="AA131" i="21" s="1"/>
  <c r="T131" i="21"/>
  <c r="Z131" i="21" s="1"/>
  <c r="S131" i="21"/>
  <c r="Y131" i="21" s="1"/>
  <c r="R131" i="21"/>
  <c r="Q131" i="21"/>
  <c r="W131" i="21" s="1"/>
  <c r="P131" i="21"/>
  <c r="V131" i="21" s="1"/>
  <c r="X130" i="21"/>
  <c r="U130" i="21"/>
  <c r="AA130" i="21" s="1"/>
  <c r="T130" i="21"/>
  <c r="Z130" i="21" s="1"/>
  <c r="S130" i="21"/>
  <c r="Y130" i="21" s="1"/>
  <c r="R130" i="21"/>
  <c r="Q130" i="21"/>
  <c r="W130" i="21" s="1"/>
  <c r="P130" i="21"/>
  <c r="V130" i="21" s="1"/>
  <c r="X129" i="21"/>
  <c r="U129" i="21"/>
  <c r="AA129" i="21" s="1"/>
  <c r="T129" i="21"/>
  <c r="Z129" i="21" s="1"/>
  <c r="S129" i="21"/>
  <c r="Y129" i="21" s="1"/>
  <c r="R129" i="21"/>
  <c r="Q129" i="21"/>
  <c r="W129" i="21" s="1"/>
  <c r="P129" i="21"/>
  <c r="V129" i="21" s="1"/>
  <c r="AA128" i="21"/>
  <c r="X128" i="21"/>
  <c r="U128" i="21"/>
  <c r="T128" i="21"/>
  <c r="Z128" i="21" s="1"/>
  <c r="S128" i="21"/>
  <c r="Y128" i="21" s="1"/>
  <c r="R128" i="21"/>
  <c r="Q128" i="21"/>
  <c r="W128" i="21" s="1"/>
  <c r="P128" i="21"/>
  <c r="V128" i="21" s="1"/>
  <c r="X127" i="21"/>
  <c r="U127" i="21"/>
  <c r="AA127" i="21" s="1"/>
  <c r="T127" i="21"/>
  <c r="Z127" i="21" s="1"/>
  <c r="S127" i="21"/>
  <c r="Y127" i="21" s="1"/>
  <c r="R127" i="21"/>
  <c r="Q127" i="21"/>
  <c r="W127" i="21" s="1"/>
  <c r="P127" i="21"/>
  <c r="V127" i="21" s="1"/>
  <c r="AA126" i="21"/>
  <c r="X126" i="21"/>
  <c r="U126" i="21"/>
  <c r="T126" i="21"/>
  <c r="Z126" i="21" s="1"/>
  <c r="S126" i="21"/>
  <c r="Y126" i="21" s="1"/>
  <c r="R126" i="21"/>
  <c r="Q126" i="21"/>
  <c r="W126" i="21" s="1"/>
  <c r="P126" i="21"/>
  <c r="V126" i="21" s="1"/>
  <c r="X125" i="21"/>
  <c r="U125" i="21"/>
  <c r="AA125" i="21" s="1"/>
  <c r="T125" i="21"/>
  <c r="Z125" i="21" s="1"/>
  <c r="S125" i="21"/>
  <c r="Y125" i="21" s="1"/>
  <c r="R125" i="21"/>
  <c r="Q125" i="21"/>
  <c r="W125" i="21" s="1"/>
  <c r="P125" i="21"/>
  <c r="V125" i="21" s="1"/>
  <c r="X123" i="21"/>
  <c r="U123" i="21"/>
  <c r="AA123" i="21" s="1"/>
  <c r="T123" i="21"/>
  <c r="Z123" i="21" s="1"/>
  <c r="S123" i="21"/>
  <c r="Y123" i="21" s="1"/>
  <c r="R123" i="21"/>
  <c r="Q123" i="21"/>
  <c r="W123" i="21" s="1"/>
  <c r="P123" i="21"/>
  <c r="V123" i="21" s="1"/>
  <c r="X122" i="21"/>
  <c r="U122" i="21"/>
  <c r="AA122" i="21" s="1"/>
  <c r="T122" i="21"/>
  <c r="Z122" i="21" s="1"/>
  <c r="S122" i="21"/>
  <c r="Y122" i="21" s="1"/>
  <c r="R122" i="21"/>
  <c r="Q122" i="21"/>
  <c r="W122" i="21" s="1"/>
  <c r="P122" i="21"/>
  <c r="V122" i="21" s="1"/>
  <c r="X121" i="21"/>
  <c r="U121" i="21"/>
  <c r="AA121" i="21" s="1"/>
  <c r="T121" i="21"/>
  <c r="Z121" i="21" s="1"/>
  <c r="S121" i="21"/>
  <c r="Y121" i="21" s="1"/>
  <c r="R121" i="21"/>
  <c r="Q121" i="21"/>
  <c r="W121" i="21" s="1"/>
  <c r="P121" i="21"/>
  <c r="V121" i="21" s="1"/>
  <c r="X120" i="21"/>
  <c r="U120" i="21"/>
  <c r="AA120" i="21" s="1"/>
  <c r="T120" i="21"/>
  <c r="Z120" i="21" s="1"/>
  <c r="S120" i="21"/>
  <c r="Y120" i="21" s="1"/>
  <c r="R120" i="21"/>
  <c r="Q120" i="21"/>
  <c r="W120" i="21" s="1"/>
  <c r="P120" i="21"/>
  <c r="V120" i="21" s="1"/>
  <c r="AA119" i="21"/>
  <c r="X119" i="21"/>
  <c r="U119" i="21"/>
  <c r="T119" i="21"/>
  <c r="Z119" i="21" s="1"/>
  <c r="S119" i="21"/>
  <c r="Y119" i="21" s="1"/>
  <c r="R119" i="21"/>
  <c r="Q119" i="21"/>
  <c r="W119" i="21" s="1"/>
  <c r="P119" i="21"/>
  <c r="V119" i="21" s="1"/>
  <c r="X118" i="21"/>
  <c r="U118" i="21"/>
  <c r="AA118" i="21" s="1"/>
  <c r="T118" i="21"/>
  <c r="Z118" i="21" s="1"/>
  <c r="S118" i="21"/>
  <c r="Y118" i="21" s="1"/>
  <c r="R118" i="21"/>
  <c r="Q118" i="21"/>
  <c r="W118" i="21" s="1"/>
  <c r="P118" i="21"/>
  <c r="V118" i="21" s="1"/>
  <c r="AA117" i="21"/>
  <c r="X117" i="21"/>
  <c r="U117" i="21"/>
  <c r="T117" i="21"/>
  <c r="Z117" i="21" s="1"/>
  <c r="S117" i="21"/>
  <c r="Y117" i="21" s="1"/>
  <c r="R117" i="21"/>
  <c r="Q117" i="21"/>
  <c r="W117" i="21" s="1"/>
  <c r="P117" i="21"/>
  <c r="V117" i="21" s="1"/>
  <c r="X116" i="21"/>
  <c r="U116" i="21"/>
  <c r="AA116" i="21" s="1"/>
  <c r="T116" i="21"/>
  <c r="Z116" i="21" s="1"/>
  <c r="S116" i="21"/>
  <c r="Y116" i="21" s="1"/>
  <c r="R116" i="21"/>
  <c r="Q116" i="21"/>
  <c r="W116" i="21" s="1"/>
  <c r="P116" i="21"/>
  <c r="V116" i="21" s="1"/>
  <c r="X115" i="21"/>
  <c r="U115" i="21"/>
  <c r="AA115" i="21" s="1"/>
  <c r="T115" i="21"/>
  <c r="Z115" i="21" s="1"/>
  <c r="S115" i="21"/>
  <c r="Y115" i="21" s="1"/>
  <c r="R115" i="21"/>
  <c r="Q115" i="21"/>
  <c r="W115" i="21" s="1"/>
  <c r="P115" i="21"/>
  <c r="V115" i="21" s="1"/>
  <c r="X114" i="21"/>
  <c r="U114" i="21"/>
  <c r="AA114" i="21" s="1"/>
  <c r="T114" i="21"/>
  <c r="Z114" i="21" s="1"/>
  <c r="S114" i="21"/>
  <c r="Y114" i="21" s="1"/>
  <c r="R114" i="21"/>
  <c r="Q114" i="21"/>
  <c r="W114" i="21" s="1"/>
  <c r="P114" i="21"/>
  <c r="V114" i="21" s="1"/>
  <c r="X113" i="21"/>
  <c r="U113" i="21"/>
  <c r="AA113" i="21" s="1"/>
  <c r="T113" i="21"/>
  <c r="Z113" i="21" s="1"/>
  <c r="S113" i="21"/>
  <c r="Y113" i="21" s="1"/>
  <c r="R113" i="21"/>
  <c r="Q113" i="21"/>
  <c r="W113" i="21" s="1"/>
  <c r="P113" i="21"/>
  <c r="V113" i="21" s="1"/>
  <c r="X112" i="21"/>
  <c r="U112" i="21"/>
  <c r="AA112" i="21" s="1"/>
  <c r="T112" i="21"/>
  <c r="Z112" i="21" s="1"/>
  <c r="S112" i="21"/>
  <c r="Y112" i="21" s="1"/>
  <c r="R112" i="21"/>
  <c r="Q112" i="21"/>
  <c r="W112" i="21" s="1"/>
  <c r="P112" i="21"/>
  <c r="V112" i="21" s="1"/>
  <c r="AA111" i="21"/>
  <c r="X111" i="21"/>
  <c r="U111" i="21"/>
  <c r="T111" i="21"/>
  <c r="Z111" i="21" s="1"/>
  <c r="S111" i="21"/>
  <c r="Y111" i="21" s="1"/>
  <c r="R111" i="21"/>
  <c r="Q111" i="21"/>
  <c r="W111" i="21" s="1"/>
  <c r="P111" i="21"/>
  <c r="V111" i="21" s="1"/>
  <c r="X110" i="21"/>
  <c r="U110" i="21"/>
  <c r="AA110" i="21" s="1"/>
  <c r="T110" i="21"/>
  <c r="Z110" i="21" s="1"/>
  <c r="S110" i="21"/>
  <c r="Y110" i="21" s="1"/>
  <c r="R110" i="21"/>
  <c r="Q110" i="21"/>
  <c r="W110" i="21" s="1"/>
  <c r="P110" i="21"/>
  <c r="V110" i="21" s="1"/>
  <c r="AA109" i="21"/>
  <c r="X109" i="21"/>
  <c r="U109" i="21"/>
  <c r="T109" i="21"/>
  <c r="Z109" i="21" s="1"/>
  <c r="S109" i="21"/>
  <c r="Y109" i="21" s="1"/>
  <c r="R109" i="21"/>
  <c r="Q109" i="21"/>
  <c r="W109" i="21" s="1"/>
  <c r="P109" i="21"/>
  <c r="V109" i="21" s="1"/>
  <c r="X108" i="21"/>
  <c r="U108" i="21"/>
  <c r="AA108" i="21" s="1"/>
  <c r="T108" i="21"/>
  <c r="Z108" i="21" s="1"/>
  <c r="S108" i="21"/>
  <c r="Y108" i="21" s="1"/>
  <c r="R108" i="21"/>
  <c r="Q108" i="21"/>
  <c r="W108" i="21" s="1"/>
  <c r="P108" i="21"/>
  <c r="V108" i="21" s="1"/>
  <c r="X107" i="21"/>
  <c r="U107" i="21"/>
  <c r="AA107" i="21" s="1"/>
  <c r="T107" i="21"/>
  <c r="Z107" i="21" s="1"/>
  <c r="S107" i="21"/>
  <c r="Y107" i="21" s="1"/>
  <c r="R107" i="21"/>
  <c r="Q107" i="21"/>
  <c r="W107" i="21" s="1"/>
  <c r="P107" i="21"/>
  <c r="V107" i="21" s="1"/>
  <c r="X106" i="21"/>
  <c r="U106" i="21"/>
  <c r="AA106" i="21" s="1"/>
  <c r="T106" i="21"/>
  <c r="Z106" i="21" s="1"/>
  <c r="S106" i="21"/>
  <c r="Y106" i="21" s="1"/>
  <c r="R106" i="21"/>
  <c r="Q106" i="21"/>
  <c r="W106" i="21" s="1"/>
  <c r="P106" i="21"/>
  <c r="V106" i="21" s="1"/>
  <c r="X104" i="21"/>
  <c r="U104" i="21"/>
  <c r="AA104" i="21" s="1"/>
  <c r="T104" i="21"/>
  <c r="Z104" i="21" s="1"/>
  <c r="S104" i="21"/>
  <c r="Y104" i="21" s="1"/>
  <c r="R104" i="21"/>
  <c r="Q104" i="21"/>
  <c r="W104" i="21" s="1"/>
  <c r="P104" i="21"/>
  <c r="V104" i="21" s="1"/>
  <c r="X103" i="21"/>
  <c r="U103" i="21"/>
  <c r="AA103" i="21" s="1"/>
  <c r="T103" i="21"/>
  <c r="Z103" i="21" s="1"/>
  <c r="S103" i="21"/>
  <c r="Y103" i="21" s="1"/>
  <c r="R103" i="21"/>
  <c r="Q103" i="21"/>
  <c r="W103" i="21" s="1"/>
  <c r="P103" i="21"/>
  <c r="V103" i="21" s="1"/>
  <c r="AA102" i="21"/>
  <c r="X102" i="21"/>
  <c r="U102" i="21"/>
  <c r="T102" i="21"/>
  <c r="Z102" i="21" s="1"/>
  <c r="S102" i="21"/>
  <c r="Y102" i="21" s="1"/>
  <c r="R102" i="21"/>
  <c r="Q102" i="21"/>
  <c r="W102" i="21" s="1"/>
  <c r="P102" i="21"/>
  <c r="V102" i="21" s="1"/>
  <c r="X101" i="21"/>
  <c r="U101" i="21"/>
  <c r="AA101" i="21" s="1"/>
  <c r="T101" i="21"/>
  <c r="Z101" i="21" s="1"/>
  <c r="S101" i="21"/>
  <c r="Y101" i="21" s="1"/>
  <c r="R101" i="21"/>
  <c r="Q101" i="21"/>
  <c r="W101" i="21" s="1"/>
  <c r="P101" i="21"/>
  <c r="V101" i="21" s="1"/>
  <c r="AA99" i="21"/>
  <c r="X99" i="21"/>
  <c r="U99" i="21"/>
  <c r="T99" i="21"/>
  <c r="Z99" i="21" s="1"/>
  <c r="S99" i="21"/>
  <c r="Y99" i="21" s="1"/>
  <c r="R99" i="21"/>
  <c r="Q99" i="21"/>
  <c r="W99" i="21" s="1"/>
  <c r="P99" i="21"/>
  <c r="V99" i="21" s="1"/>
  <c r="X98" i="21"/>
  <c r="U98" i="21"/>
  <c r="AA98" i="21" s="1"/>
  <c r="T98" i="21"/>
  <c r="Z98" i="21" s="1"/>
  <c r="S98" i="21"/>
  <c r="Y98" i="21" s="1"/>
  <c r="R98" i="21"/>
  <c r="Q98" i="21"/>
  <c r="W98" i="21" s="1"/>
  <c r="P98" i="21"/>
  <c r="V98" i="21" s="1"/>
  <c r="X96" i="21"/>
  <c r="U96" i="21"/>
  <c r="AA96" i="21" s="1"/>
  <c r="T96" i="21"/>
  <c r="Z96" i="21" s="1"/>
  <c r="S96" i="21"/>
  <c r="Y96" i="21" s="1"/>
  <c r="R96" i="21"/>
  <c r="Q96" i="21"/>
  <c r="W96" i="21" s="1"/>
  <c r="P96" i="21"/>
  <c r="V96" i="21" s="1"/>
  <c r="X95" i="21"/>
  <c r="U95" i="21"/>
  <c r="AA95" i="21" s="1"/>
  <c r="T95" i="21"/>
  <c r="Z95" i="21" s="1"/>
  <c r="S95" i="21"/>
  <c r="Y95" i="21" s="1"/>
  <c r="R95" i="21"/>
  <c r="Q95" i="21"/>
  <c r="W95" i="21" s="1"/>
  <c r="P95" i="21"/>
  <c r="V95" i="21" s="1"/>
  <c r="X94" i="21"/>
  <c r="U94" i="21"/>
  <c r="AA94" i="21" s="1"/>
  <c r="T94" i="21"/>
  <c r="Z94" i="21" s="1"/>
  <c r="S94" i="21"/>
  <c r="Y94" i="21" s="1"/>
  <c r="R94" i="21"/>
  <c r="Q94" i="21"/>
  <c r="W94" i="21" s="1"/>
  <c r="P94" i="21"/>
  <c r="V94" i="21" s="1"/>
  <c r="X92" i="21"/>
  <c r="U92" i="21"/>
  <c r="AA92" i="21" s="1"/>
  <c r="T92" i="21"/>
  <c r="Z92" i="21" s="1"/>
  <c r="S92" i="21"/>
  <c r="Y92" i="21" s="1"/>
  <c r="R92" i="21"/>
  <c r="Q92" i="21"/>
  <c r="W92" i="21" s="1"/>
  <c r="P92" i="21"/>
  <c r="V92" i="21" s="1"/>
  <c r="AA91" i="21"/>
  <c r="X91" i="21"/>
  <c r="U91" i="21"/>
  <c r="T91" i="21"/>
  <c r="Z91" i="21" s="1"/>
  <c r="S91" i="21"/>
  <c r="Y91" i="21" s="1"/>
  <c r="R91" i="21"/>
  <c r="Q91" i="21"/>
  <c r="W91" i="21" s="1"/>
  <c r="P91" i="21"/>
  <c r="V91" i="21" s="1"/>
  <c r="X90" i="21"/>
  <c r="U90" i="21"/>
  <c r="AA90" i="21" s="1"/>
  <c r="T90" i="21"/>
  <c r="Z90" i="21" s="1"/>
  <c r="S90" i="21"/>
  <c r="Y90" i="21" s="1"/>
  <c r="R90" i="21"/>
  <c r="Q90" i="21"/>
  <c r="W90" i="21" s="1"/>
  <c r="P90" i="21"/>
  <c r="V90" i="21" s="1"/>
  <c r="AA89" i="21"/>
  <c r="X89" i="21"/>
  <c r="U89" i="21"/>
  <c r="T89" i="21"/>
  <c r="Z89" i="21" s="1"/>
  <c r="S89" i="21"/>
  <c r="Y89" i="21" s="1"/>
  <c r="R89" i="21"/>
  <c r="Q89" i="21"/>
  <c r="W89" i="21" s="1"/>
  <c r="P89" i="21"/>
  <c r="V89" i="21" s="1"/>
  <c r="X88" i="21"/>
  <c r="U88" i="21"/>
  <c r="AA88" i="21" s="1"/>
  <c r="T88" i="21"/>
  <c r="Z88" i="21" s="1"/>
  <c r="S88" i="21"/>
  <c r="Y88" i="21" s="1"/>
  <c r="R88" i="21"/>
  <c r="Q88" i="21"/>
  <c r="W88" i="21" s="1"/>
  <c r="P88" i="21"/>
  <c r="V88" i="21" s="1"/>
  <c r="X87" i="21"/>
  <c r="U87" i="21"/>
  <c r="AA87" i="21" s="1"/>
  <c r="T87" i="21"/>
  <c r="Z87" i="21" s="1"/>
  <c r="S87" i="21"/>
  <c r="Y87" i="21" s="1"/>
  <c r="R87" i="21"/>
  <c r="Q87" i="21"/>
  <c r="W87" i="21" s="1"/>
  <c r="P87" i="21"/>
  <c r="V87" i="21" s="1"/>
  <c r="Z86" i="21"/>
  <c r="Y86" i="21"/>
  <c r="V86" i="21"/>
  <c r="U86" i="21"/>
  <c r="AA86" i="21" s="1"/>
  <c r="T86" i="21"/>
  <c r="S86" i="21"/>
  <c r="R86" i="21"/>
  <c r="X86" i="21" s="1"/>
  <c r="Q86" i="21"/>
  <c r="W86" i="21" s="1"/>
  <c r="P86" i="21"/>
  <c r="Z85" i="21"/>
  <c r="Y85" i="21"/>
  <c r="V85" i="21"/>
  <c r="U85" i="21"/>
  <c r="AA85" i="21" s="1"/>
  <c r="T85" i="21"/>
  <c r="S85" i="21"/>
  <c r="R85" i="21"/>
  <c r="X85" i="21" s="1"/>
  <c r="Q85" i="21"/>
  <c r="W85" i="21" s="1"/>
  <c r="P85" i="21"/>
  <c r="Z84" i="21"/>
  <c r="Y84" i="21"/>
  <c r="V84" i="21"/>
  <c r="U84" i="21"/>
  <c r="AA84" i="21" s="1"/>
  <c r="T84" i="21"/>
  <c r="S84" i="21"/>
  <c r="R84" i="21"/>
  <c r="X84" i="21" s="1"/>
  <c r="Q84" i="21"/>
  <c r="W84" i="21" s="1"/>
  <c r="P84" i="21"/>
  <c r="Z83" i="21"/>
  <c r="Y83" i="21"/>
  <c r="V83" i="21"/>
  <c r="U83" i="21"/>
  <c r="AA83" i="21" s="1"/>
  <c r="T83" i="21"/>
  <c r="S83" i="21"/>
  <c r="R83" i="21"/>
  <c r="X83" i="21" s="1"/>
  <c r="Q83" i="21"/>
  <c r="W83" i="21" s="1"/>
  <c r="P83" i="21"/>
  <c r="Z82" i="21"/>
  <c r="Y82" i="21"/>
  <c r="V82" i="21"/>
  <c r="U82" i="21"/>
  <c r="AA82" i="21" s="1"/>
  <c r="T82" i="21"/>
  <c r="S82" i="21"/>
  <c r="R82" i="21"/>
  <c r="X82" i="21" s="1"/>
  <c r="Q82" i="21"/>
  <c r="W82" i="21" s="1"/>
  <c r="P82" i="21"/>
  <c r="Z81" i="21"/>
  <c r="Y81" i="21"/>
  <c r="V81" i="21"/>
  <c r="U81" i="21"/>
  <c r="AA81" i="21" s="1"/>
  <c r="T81" i="21"/>
  <c r="S81" i="21"/>
  <c r="R81" i="21"/>
  <c r="X81" i="21" s="1"/>
  <c r="Q81" i="21"/>
  <c r="W81" i="21" s="1"/>
  <c r="P81" i="21"/>
  <c r="Z80" i="21"/>
  <c r="Y80" i="21"/>
  <c r="V80" i="21"/>
  <c r="U80" i="21"/>
  <c r="AA80" i="21" s="1"/>
  <c r="T80" i="21"/>
  <c r="S80" i="21"/>
  <c r="R80" i="21"/>
  <c r="X80" i="21" s="1"/>
  <c r="Q80" i="21"/>
  <c r="W80" i="21" s="1"/>
  <c r="P80" i="21"/>
  <c r="Z79" i="21"/>
  <c r="Y79" i="21"/>
  <c r="V79" i="21"/>
  <c r="U79" i="21"/>
  <c r="AA79" i="21" s="1"/>
  <c r="T79" i="21"/>
  <c r="S79" i="21"/>
  <c r="R79" i="21"/>
  <c r="X79" i="21" s="1"/>
  <c r="Q79" i="21"/>
  <c r="W79" i="21" s="1"/>
  <c r="P79" i="21"/>
  <c r="Z78" i="21"/>
  <c r="Y78" i="21"/>
  <c r="V78" i="21"/>
  <c r="U78" i="21"/>
  <c r="AA78" i="21" s="1"/>
  <c r="T78" i="21"/>
  <c r="S78" i="21"/>
  <c r="R78" i="21"/>
  <c r="X78" i="21" s="1"/>
  <c r="Q78" i="21"/>
  <c r="W78" i="21" s="1"/>
  <c r="P78" i="21"/>
  <c r="Z76" i="21"/>
  <c r="Y76" i="21"/>
  <c r="V76" i="21"/>
  <c r="U76" i="21"/>
  <c r="AA76" i="21" s="1"/>
  <c r="T76" i="21"/>
  <c r="S76" i="21"/>
  <c r="R76" i="21"/>
  <c r="X76" i="21" s="1"/>
  <c r="Q76" i="21"/>
  <c r="W76" i="21" s="1"/>
  <c r="P76" i="21"/>
  <c r="Z75" i="21"/>
  <c r="Y75" i="21"/>
  <c r="V75" i="21"/>
  <c r="U75" i="21"/>
  <c r="AA75" i="21" s="1"/>
  <c r="T75" i="21"/>
  <c r="S75" i="21"/>
  <c r="R75" i="21"/>
  <c r="X75" i="21" s="1"/>
  <c r="Q75" i="21"/>
  <c r="W75" i="21" s="1"/>
  <c r="P75" i="21"/>
  <c r="Z74" i="21"/>
  <c r="Y74" i="21"/>
  <c r="V74" i="21"/>
  <c r="U74" i="21"/>
  <c r="AA74" i="21" s="1"/>
  <c r="T74" i="21"/>
  <c r="S74" i="21"/>
  <c r="R74" i="21"/>
  <c r="X74" i="21" s="1"/>
  <c r="Q74" i="21"/>
  <c r="W74" i="21" s="1"/>
  <c r="P74" i="21"/>
  <c r="Z73" i="21"/>
  <c r="Y73" i="21"/>
  <c r="V73" i="21"/>
  <c r="U73" i="21"/>
  <c r="AA73" i="21" s="1"/>
  <c r="T73" i="21"/>
  <c r="S73" i="21"/>
  <c r="R73" i="21"/>
  <c r="X73" i="21" s="1"/>
  <c r="Q73" i="21"/>
  <c r="W73" i="21" s="1"/>
  <c r="P73" i="21"/>
  <c r="Z71" i="21"/>
  <c r="Y71" i="21"/>
  <c r="V71" i="21"/>
  <c r="U71" i="21"/>
  <c r="AA71" i="21" s="1"/>
  <c r="T71" i="21"/>
  <c r="S71" i="21"/>
  <c r="R71" i="21"/>
  <c r="X71" i="21" s="1"/>
  <c r="Q71" i="21"/>
  <c r="W71" i="21" s="1"/>
  <c r="P71" i="21"/>
  <c r="Z70" i="21"/>
  <c r="Y70" i="21"/>
  <c r="V70" i="21"/>
  <c r="U70" i="21"/>
  <c r="AA70" i="21" s="1"/>
  <c r="T70" i="21"/>
  <c r="S70" i="21"/>
  <c r="R70" i="21"/>
  <c r="X70" i="21" s="1"/>
  <c r="Q70" i="21"/>
  <c r="W70" i="21" s="1"/>
  <c r="P70" i="21"/>
  <c r="Z69" i="21"/>
  <c r="Y69" i="21"/>
  <c r="V69" i="21"/>
  <c r="U69" i="21"/>
  <c r="AA69" i="21" s="1"/>
  <c r="T69" i="21"/>
  <c r="S69" i="21"/>
  <c r="R69" i="21"/>
  <c r="X69" i="21" s="1"/>
  <c r="Q69" i="21"/>
  <c r="W69" i="21" s="1"/>
  <c r="P69" i="21"/>
  <c r="Z68" i="21"/>
  <c r="Y68" i="21"/>
  <c r="V68" i="21"/>
  <c r="U68" i="21"/>
  <c r="AA68" i="21" s="1"/>
  <c r="T68" i="21"/>
  <c r="S68" i="21"/>
  <c r="R68" i="21"/>
  <c r="X68" i="21" s="1"/>
  <c r="Q68" i="21"/>
  <c r="W68" i="21" s="1"/>
  <c r="P68" i="21"/>
  <c r="Z67" i="21"/>
  <c r="Y67" i="21"/>
  <c r="V67" i="21"/>
  <c r="U67" i="21"/>
  <c r="AA67" i="21" s="1"/>
  <c r="T67" i="21"/>
  <c r="S67" i="21"/>
  <c r="R67" i="21"/>
  <c r="X67" i="21" s="1"/>
  <c r="Q67" i="21"/>
  <c r="W67" i="21" s="1"/>
  <c r="P67" i="21"/>
  <c r="Z66" i="21"/>
  <c r="Y66" i="21"/>
  <c r="V66" i="21"/>
  <c r="U66" i="21"/>
  <c r="AA66" i="21" s="1"/>
  <c r="T66" i="21"/>
  <c r="S66" i="21"/>
  <c r="R66" i="21"/>
  <c r="X66" i="21" s="1"/>
  <c r="Q66" i="21"/>
  <c r="W66" i="21" s="1"/>
  <c r="P66" i="21"/>
  <c r="Z65" i="21"/>
  <c r="Y65" i="21"/>
  <c r="V65" i="21"/>
  <c r="U65" i="21"/>
  <c r="AA65" i="21" s="1"/>
  <c r="T65" i="21"/>
  <c r="S65" i="21"/>
  <c r="R65" i="21"/>
  <c r="X65" i="21" s="1"/>
  <c r="Q65" i="21"/>
  <c r="W65" i="21" s="1"/>
  <c r="P65" i="21"/>
  <c r="Z64" i="21"/>
  <c r="Y64" i="21"/>
  <c r="V64" i="21"/>
  <c r="U64" i="21"/>
  <c r="AA64" i="21" s="1"/>
  <c r="T64" i="21"/>
  <c r="S64" i="21"/>
  <c r="R64" i="21"/>
  <c r="X64" i="21" s="1"/>
  <c r="Q64" i="21"/>
  <c r="W64" i="21" s="1"/>
  <c r="P64" i="21"/>
  <c r="Z63" i="21"/>
  <c r="Y63" i="21"/>
  <c r="V63" i="21"/>
  <c r="U63" i="21"/>
  <c r="AA63" i="21" s="1"/>
  <c r="T63" i="21"/>
  <c r="S63" i="21"/>
  <c r="R63" i="21"/>
  <c r="X63" i="21" s="1"/>
  <c r="Q63" i="21"/>
  <c r="W63" i="21" s="1"/>
  <c r="P63" i="21"/>
  <c r="Z62" i="21"/>
  <c r="Y62" i="21"/>
  <c r="V62" i="21"/>
  <c r="U62" i="21"/>
  <c r="AA62" i="21" s="1"/>
  <c r="T62" i="21"/>
  <c r="S62" i="21"/>
  <c r="R62" i="21"/>
  <c r="X62" i="21" s="1"/>
  <c r="Q62" i="21"/>
  <c r="W62" i="21" s="1"/>
  <c r="P62" i="21"/>
  <c r="Z61" i="21"/>
  <c r="Y61" i="21"/>
  <c r="V61" i="21"/>
  <c r="U61" i="21"/>
  <c r="AA61" i="21" s="1"/>
  <c r="T61" i="21"/>
  <c r="S61" i="21"/>
  <c r="R61" i="21"/>
  <c r="X61" i="21" s="1"/>
  <c r="Q61" i="21"/>
  <c r="W61" i="21" s="1"/>
  <c r="P61" i="21"/>
  <c r="Z60" i="21"/>
  <c r="Y60" i="21"/>
  <c r="V60" i="21"/>
  <c r="U60" i="21"/>
  <c r="AA60" i="21" s="1"/>
  <c r="T60" i="21"/>
  <c r="S60" i="21"/>
  <c r="R60" i="21"/>
  <c r="X60" i="21" s="1"/>
  <c r="Q60" i="21"/>
  <c r="W60" i="21" s="1"/>
  <c r="P60" i="21"/>
  <c r="Z59" i="21"/>
  <c r="Y59" i="21"/>
  <c r="V59" i="21"/>
  <c r="U59" i="21"/>
  <c r="AA59" i="21" s="1"/>
  <c r="T59" i="21"/>
  <c r="S59" i="21"/>
  <c r="R59" i="21"/>
  <c r="X59" i="21" s="1"/>
  <c r="Q59" i="21"/>
  <c r="W59" i="21" s="1"/>
  <c r="P59" i="21"/>
  <c r="Z58" i="21"/>
  <c r="Y58" i="21"/>
  <c r="V58" i="21"/>
  <c r="U58" i="21"/>
  <c r="AA58" i="21" s="1"/>
  <c r="T58" i="21"/>
  <c r="S58" i="21"/>
  <c r="R58" i="21"/>
  <c r="X58" i="21" s="1"/>
  <c r="Q58" i="21"/>
  <c r="W58" i="21" s="1"/>
  <c r="P58" i="21"/>
  <c r="Z57" i="21"/>
  <c r="Y57" i="21"/>
  <c r="V57" i="21"/>
  <c r="U57" i="21"/>
  <c r="AA57" i="21" s="1"/>
  <c r="T57" i="21"/>
  <c r="S57" i="21"/>
  <c r="R57" i="21"/>
  <c r="X57" i="21" s="1"/>
  <c r="Q57" i="21"/>
  <c r="W57" i="21" s="1"/>
  <c r="P57" i="21"/>
  <c r="Z56" i="21"/>
  <c r="Y56" i="21"/>
  <c r="V56" i="21"/>
  <c r="U56" i="21"/>
  <c r="AA56" i="21" s="1"/>
  <c r="T56" i="21"/>
  <c r="S56" i="21"/>
  <c r="R56" i="21"/>
  <c r="X56" i="21" s="1"/>
  <c r="Q56" i="21"/>
  <c r="W56" i="21" s="1"/>
  <c r="P56" i="21"/>
  <c r="Z55" i="21"/>
  <c r="Y55" i="21"/>
  <c r="V55" i="21"/>
  <c r="U55" i="21"/>
  <c r="AA55" i="21" s="1"/>
  <c r="T55" i="21"/>
  <c r="S55" i="21"/>
  <c r="R55" i="21"/>
  <c r="X55" i="21" s="1"/>
  <c r="Q55" i="21"/>
  <c r="W55" i="21" s="1"/>
  <c r="P55" i="21"/>
  <c r="Z54" i="21"/>
  <c r="Y54" i="21"/>
  <c r="V54" i="21"/>
  <c r="U54" i="21"/>
  <c r="AA54" i="21" s="1"/>
  <c r="T54" i="21"/>
  <c r="S54" i="21"/>
  <c r="R54" i="21"/>
  <c r="X54" i="21" s="1"/>
  <c r="Q54" i="21"/>
  <c r="W54" i="21" s="1"/>
  <c r="P54" i="21"/>
  <c r="Z53" i="21"/>
  <c r="Y53" i="21"/>
  <c r="V53" i="21"/>
  <c r="U53" i="21"/>
  <c r="AA53" i="21" s="1"/>
  <c r="T53" i="21"/>
  <c r="S53" i="21"/>
  <c r="R53" i="21"/>
  <c r="X53" i="21" s="1"/>
  <c r="Q53" i="21"/>
  <c r="W53" i="21" s="1"/>
  <c r="P53" i="21"/>
  <c r="Z52" i="21"/>
  <c r="Y52" i="21"/>
  <c r="V52" i="21"/>
  <c r="U52" i="21"/>
  <c r="AA52" i="21" s="1"/>
  <c r="T52" i="21"/>
  <c r="S52" i="21"/>
  <c r="R52" i="21"/>
  <c r="X52" i="21" s="1"/>
  <c r="Q52" i="21"/>
  <c r="W52" i="21" s="1"/>
  <c r="P52" i="21"/>
  <c r="Z51" i="21"/>
  <c r="Y51" i="21"/>
  <c r="V51" i="21"/>
  <c r="U51" i="21"/>
  <c r="AA51" i="21" s="1"/>
  <c r="T51" i="21"/>
  <c r="S51" i="21"/>
  <c r="R51" i="21"/>
  <c r="X51" i="21" s="1"/>
  <c r="Q51" i="21"/>
  <c r="W51" i="21" s="1"/>
  <c r="P51" i="21"/>
  <c r="Z50" i="21"/>
  <c r="Y50" i="21"/>
  <c r="V50" i="21"/>
  <c r="U50" i="21"/>
  <c r="AA50" i="21" s="1"/>
  <c r="T50" i="21"/>
  <c r="S50" i="21"/>
  <c r="R50" i="21"/>
  <c r="X50" i="21" s="1"/>
  <c r="Q50" i="21"/>
  <c r="W50" i="21" s="1"/>
  <c r="P50" i="21"/>
  <c r="Z49" i="21"/>
  <c r="Y49" i="21"/>
  <c r="V49" i="21"/>
  <c r="U49" i="21"/>
  <c r="AA49" i="21" s="1"/>
  <c r="T49" i="21"/>
  <c r="S49" i="21"/>
  <c r="R49" i="21"/>
  <c r="X49" i="21" s="1"/>
  <c r="Q49" i="21"/>
  <c r="W49" i="21" s="1"/>
  <c r="P49" i="21"/>
  <c r="Z47" i="21"/>
  <c r="Y47" i="21"/>
  <c r="V47" i="21"/>
  <c r="U47" i="21"/>
  <c r="AA47" i="21" s="1"/>
  <c r="T47" i="21"/>
  <c r="S47" i="21"/>
  <c r="R47" i="21"/>
  <c r="X47" i="21" s="1"/>
  <c r="Q47" i="21"/>
  <c r="W47" i="21" s="1"/>
  <c r="P47" i="21"/>
  <c r="Z46" i="21"/>
  <c r="Y46" i="21"/>
  <c r="V46" i="21"/>
  <c r="U46" i="21"/>
  <c r="AA46" i="21" s="1"/>
  <c r="T46" i="21"/>
  <c r="S46" i="21"/>
  <c r="R46" i="21"/>
  <c r="X46" i="21" s="1"/>
  <c r="Q46" i="21"/>
  <c r="W46" i="21" s="1"/>
  <c r="P46" i="21"/>
  <c r="Z45" i="21"/>
  <c r="Y45" i="21"/>
  <c r="V45" i="21"/>
  <c r="U45" i="21"/>
  <c r="AA45" i="21" s="1"/>
  <c r="T45" i="21"/>
  <c r="S45" i="21"/>
  <c r="R45" i="21"/>
  <c r="X45" i="21" s="1"/>
  <c r="Q45" i="21"/>
  <c r="W45" i="21" s="1"/>
  <c r="P45" i="21"/>
  <c r="Z44" i="21"/>
  <c r="Y44" i="21"/>
  <c r="V44" i="21"/>
  <c r="U44" i="21"/>
  <c r="AA44" i="21" s="1"/>
  <c r="T44" i="21"/>
  <c r="S44" i="21"/>
  <c r="R44" i="21"/>
  <c r="X44" i="21" s="1"/>
  <c r="Q44" i="21"/>
  <c r="W44" i="21" s="1"/>
  <c r="P44" i="21"/>
  <c r="Z43" i="21"/>
  <c r="Y43" i="21"/>
  <c r="V43" i="21"/>
  <c r="U43" i="21"/>
  <c r="AA43" i="21" s="1"/>
  <c r="T43" i="21"/>
  <c r="S43" i="21"/>
  <c r="R43" i="21"/>
  <c r="X43" i="21" s="1"/>
  <c r="Q43" i="21"/>
  <c r="W43" i="21" s="1"/>
  <c r="P43" i="21"/>
  <c r="Z42" i="21"/>
  <c r="Y42" i="21"/>
  <c r="V42" i="21"/>
  <c r="U42" i="21"/>
  <c r="AA42" i="21" s="1"/>
  <c r="T42" i="21"/>
  <c r="S42" i="21"/>
  <c r="R42" i="21"/>
  <c r="X42" i="21" s="1"/>
  <c r="Q42" i="21"/>
  <c r="W42" i="21" s="1"/>
  <c r="P42" i="21"/>
  <c r="Z41" i="21"/>
  <c r="Y41" i="21"/>
  <c r="V41" i="21"/>
  <c r="U41" i="21"/>
  <c r="AA41" i="21" s="1"/>
  <c r="T41" i="21"/>
  <c r="S41" i="21"/>
  <c r="R41" i="21"/>
  <c r="X41" i="21" s="1"/>
  <c r="Q41" i="21"/>
  <c r="W41" i="21" s="1"/>
  <c r="P41" i="21"/>
  <c r="Z40" i="21"/>
  <c r="Y40" i="21"/>
  <c r="V40" i="21"/>
  <c r="U40" i="21"/>
  <c r="AA40" i="21" s="1"/>
  <c r="T40" i="21"/>
  <c r="S40" i="21"/>
  <c r="R40" i="21"/>
  <c r="X40" i="21" s="1"/>
  <c r="Q40" i="21"/>
  <c r="W40" i="21" s="1"/>
  <c r="P40" i="21"/>
  <c r="Z39" i="21"/>
  <c r="Y39" i="21"/>
  <c r="V39" i="21"/>
  <c r="U39" i="21"/>
  <c r="AA39" i="21" s="1"/>
  <c r="T39" i="21"/>
  <c r="S39" i="21"/>
  <c r="R39" i="21"/>
  <c r="X39" i="21" s="1"/>
  <c r="Q39" i="21"/>
  <c r="W39" i="21" s="1"/>
  <c r="P39" i="21"/>
  <c r="Z36" i="21"/>
  <c r="Y36" i="21"/>
  <c r="V36" i="21"/>
  <c r="U36" i="21"/>
  <c r="AA36" i="21" s="1"/>
  <c r="T36" i="21"/>
  <c r="S36" i="21"/>
  <c r="R36" i="21"/>
  <c r="X36" i="21" s="1"/>
  <c r="Q36" i="21"/>
  <c r="W36" i="21" s="1"/>
  <c r="P36" i="21"/>
  <c r="Z35" i="21"/>
  <c r="Y35" i="21"/>
  <c r="V35" i="21"/>
  <c r="U35" i="21"/>
  <c r="AA35" i="21" s="1"/>
  <c r="T35" i="21"/>
  <c r="S35" i="21"/>
  <c r="R35" i="21"/>
  <c r="X35" i="21" s="1"/>
  <c r="Q35" i="21"/>
  <c r="W35" i="21" s="1"/>
  <c r="P35" i="21"/>
  <c r="Z34" i="21"/>
  <c r="Y34" i="21"/>
  <c r="V34" i="21"/>
  <c r="U34" i="21"/>
  <c r="AA34" i="21" s="1"/>
  <c r="T34" i="21"/>
  <c r="S34" i="21"/>
  <c r="R34" i="21"/>
  <c r="X34" i="21" s="1"/>
  <c r="Q34" i="21"/>
  <c r="W34" i="21" s="1"/>
  <c r="P34" i="21"/>
  <c r="Z32" i="21"/>
  <c r="Y32" i="21"/>
  <c r="V32" i="21"/>
  <c r="U32" i="21"/>
  <c r="AA32" i="21" s="1"/>
  <c r="T32" i="21"/>
  <c r="S32" i="21"/>
  <c r="R32" i="21"/>
  <c r="X32" i="21" s="1"/>
  <c r="Q32" i="21"/>
  <c r="W32" i="21" s="1"/>
  <c r="P32" i="21"/>
  <c r="Z31" i="21"/>
  <c r="Y31" i="21"/>
  <c r="V31" i="21"/>
  <c r="U31" i="21"/>
  <c r="AA31" i="21" s="1"/>
  <c r="T31" i="21"/>
  <c r="S31" i="21"/>
  <c r="R31" i="21"/>
  <c r="X31" i="21" s="1"/>
  <c r="Q31" i="21"/>
  <c r="W31" i="21" s="1"/>
  <c r="P31" i="21"/>
  <c r="Z30" i="21"/>
  <c r="Y30" i="21"/>
  <c r="V30" i="21"/>
  <c r="U30" i="21"/>
  <c r="AA30" i="21" s="1"/>
  <c r="T30" i="21"/>
  <c r="S30" i="21"/>
  <c r="R30" i="21"/>
  <c r="X30" i="21" s="1"/>
  <c r="Q30" i="21"/>
  <c r="W30" i="21" s="1"/>
  <c r="P30" i="21"/>
  <c r="Z29" i="21"/>
  <c r="Y29" i="21"/>
  <c r="V29" i="21"/>
  <c r="U29" i="21"/>
  <c r="AA29" i="21" s="1"/>
  <c r="T29" i="21"/>
  <c r="S29" i="21"/>
  <c r="R29" i="21"/>
  <c r="X29" i="21" s="1"/>
  <c r="Q29" i="21"/>
  <c r="W29" i="21" s="1"/>
  <c r="P29" i="21"/>
  <c r="Z28" i="21"/>
  <c r="Y28" i="21"/>
  <c r="V28" i="21"/>
  <c r="U28" i="21"/>
  <c r="AA28" i="21" s="1"/>
  <c r="T28" i="21"/>
  <c r="S28" i="21"/>
  <c r="R28" i="21"/>
  <c r="X28" i="21" s="1"/>
  <c r="Q28" i="21"/>
  <c r="W28" i="21" s="1"/>
  <c r="P28" i="21"/>
  <c r="Z27" i="21"/>
  <c r="Y27" i="21"/>
  <c r="V27" i="21"/>
  <c r="U27" i="21"/>
  <c r="AA27" i="21" s="1"/>
  <c r="T27" i="21"/>
  <c r="S27" i="21"/>
  <c r="R27" i="21"/>
  <c r="X27" i="21" s="1"/>
  <c r="Q27" i="21"/>
  <c r="W27" i="21" s="1"/>
  <c r="P27" i="21"/>
  <c r="Z26" i="21"/>
  <c r="Y26" i="21"/>
  <c r="V26" i="21"/>
  <c r="U26" i="21"/>
  <c r="AA26" i="21" s="1"/>
  <c r="T26" i="21"/>
  <c r="S26" i="21"/>
  <c r="R26" i="21"/>
  <c r="X26" i="21" s="1"/>
  <c r="Q26" i="21"/>
  <c r="W26" i="21" s="1"/>
  <c r="P26" i="21"/>
  <c r="Z25" i="21"/>
  <c r="Y25" i="21"/>
  <c r="V25" i="21"/>
  <c r="U25" i="21"/>
  <c r="AA25" i="21" s="1"/>
  <c r="T25" i="21"/>
  <c r="S25" i="21"/>
  <c r="R25" i="21"/>
  <c r="X25" i="21" s="1"/>
  <c r="Q25" i="21"/>
  <c r="W25" i="21" s="1"/>
  <c r="P25" i="21"/>
  <c r="Z24" i="21"/>
  <c r="Y24" i="21"/>
  <c r="V24" i="21"/>
  <c r="U24" i="21"/>
  <c r="AA24" i="21" s="1"/>
  <c r="T24" i="21"/>
  <c r="S24" i="21"/>
  <c r="R24" i="21"/>
  <c r="X24" i="21" s="1"/>
  <c r="Q24" i="21"/>
  <c r="W24" i="21" s="1"/>
  <c r="P24" i="21"/>
  <c r="Z23" i="21"/>
  <c r="Y23" i="21"/>
  <c r="V23" i="21"/>
  <c r="U23" i="21"/>
  <c r="AA23" i="21" s="1"/>
  <c r="T23" i="21"/>
  <c r="S23" i="21"/>
  <c r="R23" i="21"/>
  <c r="X23" i="21" s="1"/>
  <c r="Q23" i="21"/>
  <c r="W23" i="21" s="1"/>
  <c r="P23" i="21"/>
  <c r="Z22" i="21"/>
  <c r="Y22" i="21"/>
  <c r="V22" i="21"/>
  <c r="U22" i="21"/>
  <c r="AA22" i="21" s="1"/>
  <c r="T22" i="21"/>
  <c r="S22" i="21"/>
  <c r="R22" i="21"/>
  <c r="X22" i="21" s="1"/>
  <c r="Q22" i="21"/>
  <c r="W22" i="21" s="1"/>
  <c r="P22" i="21"/>
  <c r="Z21" i="21"/>
  <c r="Y21" i="21"/>
  <c r="V21" i="21"/>
  <c r="U21" i="21"/>
  <c r="AA21" i="21" s="1"/>
  <c r="T21" i="21"/>
  <c r="S21" i="21"/>
  <c r="R21" i="21"/>
  <c r="X21" i="21" s="1"/>
  <c r="Q21" i="21"/>
  <c r="W21" i="21" s="1"/>
  <c r="P21" i="21"/>
  <c r="Z20" i="21"/>
  <c r="Y20" i="21"/>
  <c r="V20" i="21"/>
  <c r="U20" i="21"/>
  <c r="AA20" i="21" s="1"/>
  <c r="T20" i="21"/>
  <c r="S20" i="21"/>
  <c r="R20" i="21"/>
  <c r="X20" i="21" s="1"/>
  <c r="Q20" i="21"/>
  <c r="W20" i="21" s="1"/>
  <c r="P20" i="21"/>
  <c r="Z19" i="21"/>
  <c r="Y19" i="21"/>
  <c r="V19" i="21"/>
  <c r="U19" i="21"/>
  <c r="AA19" i="21" s="1"/>
  <c r="T19" i="21"/>
  <c r="S19" i="21"/>
  <c r="R19" i="21"/>
  <c r="X19" i="21" s="1"/>
  <c r="Q19" i="21"/>
  <c r="W19" i="21" s="1"/>
  <c r="P19" i="21"/>
  <c r="Z18" i="21"/>
  <c r="Y18" i="21"/>
  <c r="V18" i="21"/>
  <c r="U18" i="21"/>
  <c r="AA18" i="21" s="1"/>
  <c r="T18" i="21"/>
  <c r="S18" i="21"/>
  <c r="R18" i="21"/>
  <c r="X18" i="21" s="1"/>
  <c r="Q18" i="21"/>
  <c r="W18" i="21" s="1"/>
  <c r="P18" i="21"/>
  <c r="Z17" i="21"/>
  <c r="Y17" i="21"/>
  <c r="V17" i="21"/>
  <c r="U17" i="21"/>
  <c r="AA17" i="21" s="1"/>
  <c r="T17" i="21"/>
  <c r="S17" i="21"/>
  <c r="R17" i="21"/>
  <c r="X17" i="21" s="1"/>
  <c r="Q17" i="21"/>
  <c r="W17" i="21" s="1"/>
  <c r="P17" i="21"/>
  <c r="Z16" i="21"/>
  <c r="Y16" i="21"/>
  <c r="V16" i="21"/>
  <c r="U16" i="21"/>
  <c r="AA16" i="21" s="1"/>
  <c r="T16" i="21"/>
  <c r="S16" i="21"/>
  <c r="R16" i="21"/>
  <c r="X16" i="21" s="1"/>
  <c r="Q16" i="21"/>
  <c r="W16" i="21" s="1"/>
  <c r="P16" i="21"/>
  <c r="Z15" i="21"/>
  <c r="Y15" i="21"/>
  <c r="V15" i="21"/>
  <c r="U15" i="21"/>
  <c r="AA15" i="21" s="1"/>
  <c r="T15" i="21"/>
  <c r="S15" i="21"/>
  <c r="R15" i="21"/>
  <c r="X15" i="21" s="1"/>
  <c r="Q15" i="21"/>
  <c r="W15" i="21" s="1"/>
  <c r="P15" i="21"/>
  <c r="Z14" i="21"/>
  <c r="Y14" i="21"/>
  <c r="V14" i="21"/>
  <c r="U14" i="21"/>
  <c r="AA14" i="21" s="1"/>
  <c r="T14" i="21"/>
  <c r="S14" i="21"/>
  <c r="R14" i="21"/>
  <c r="X14" i="21" s="1"/>
  <c r="Q14" i="21"/>
  <c r="W14" i="21" s="1"/>
  <c r="P14" i="21"/>
  <c r="Z13" i="21"/>
  <c r="Y13" i="21"/>
  <c r="V13" i="21"/>
  <c r="U13" i="21"/>
  <c r="AA13" i="21" s="1"/>
  <c r="T13" i="21"/>
  <c r="S13" i="21"/>
  <c r="R13" i="21"/>
  <c r="X13" i="21" s="1"/>
  <c r="Q13" i="21"/>
  <c r="W13" i="21" s="1"/>
  <c r="P13" i="21"/>
  <c r="Z12" i="21"/>
  <c r="W12" i="21"/>
  <c r="V12" i="21"/>
  <c r="U12" i="21"/>
  <c r="AA12" i="21" s="1"/>
  <c r="T12" i="21"/>
  <c r="S12" i="21"/>
  <c r="Y12" i="21" s="1"/>
  <c r="R12" i="21"/>
  <c r="X12" i="21" s="1"/>
  <c r="Q12" i="21"/>
  <c r="P12" i="21"/>
  <c r="AA11" i="21"/>
  <c r="Z11" i="21"/>
  <c r="Y11" i="21"/>
  <c r="W11" i="21"/>
  <c r="V11" i="21"/>
  <c r="U11" i="21"/>
  <c r="T11" i="21"/>
  <c r="S11" i="21"/>
  <c r="R11" i="21"/>
  <c r="X11" i="21" s="1"/>
  <c r="Q11" i="21"/>
  <c r="P11" i="21"/>
  <c r="Z10" i="21"/>
  <c r="V10" i="21"/>
  <c r="U10" i="21"/>
  <c r="AA10" i="21" s="1"/>
  <c r="T10" i="21"/>
  <c r="S10" i="21"/>
  <c r="Y10" i="21" s="1"/>
  <c r="R10" i="21"/>
  <c r="X10" i="21" s="1"/>
  <c r="Q10" i="21"/>
  <c r="W10" i="21" s="1"/>
  <c r="P10" i="21"/>
  <c r="AA9" i="21"/>
  <c r="Z9" i="21"/>
  <c r="Y9" i="21"/>
  <c r="V9" i="21"/>
  <c r="U9" i="21"/>
  <c r="T9" i="21"/>
  <c r="S9" i="21"/>
  <c r="R9" i="21"/>
  <c r="X9" i="21" s="1"/>
  <c r="Q9" i="21"/>
  <c r="W9" i="21" s="1"/>
  <c r="P9" i="21"/>
  <c r="Z8" i="21"/>
  <c r="W8" i="21"/>
  <c r="V8" i="21"/>
  <c r="U8" i="21"/>
  <c r="AA8" i="21" s="1"/>
  <c r="T8" i="21"/>
  <c r="S8" i="21"/>
  <c r="Y8" i="21" s="1"/>
  <c r="R8" i="21"/>
  <c r="X8" i="21" s="1"/>
  <c r="Q8" i="21"/>
  <c r="P8" i="21"/>
  <c r="AA7" i="21"/>
  <c r="Z7" i="21"/>
  <c r="Y7" i="21"/>
  <c r="W7" i="21"/>
  <c r="V7" i="21"/>
  <c r="U7" i="21"/>
  <c r="T7" i="21"/>
  <c r="S7" i="21"/>
  <c r="R7" i="21"/>
  <c r="X7" i="21" s="1"/>
  <c r="Q7" i="21"/>
  <c r="P7" i="21"/>
  <c r="Z6" i="21"/>
  <c r="V6" i="21"/>
  <c r="U6" i="21"/>
  <c r="AA6" i="21" s="1"/>
  <c r="T6" i="21"/>
  <c r="S6" i="21"/>
  <c r="Y6" i="21" s="1"/>
  <c r="R6" i="21"/>
  <c r="X6" i="21" s="1"/>
  <c r="Q6" i="21"/>
  <c r="W6" i="21" s="1"/>
  <c r="P6" i="21"/>
  <c r="AA5" i="21"/>
  <c r="Z5" i="21"/>
  <c r="Y5" i="21"/>
  <c r="V5" i="21"/>
  <c r="U5" i="21"/>
  <c r="T5" i="21"/>
  <c r="S5" i="21"/>
  <c r="R5" i="21"/>
  <c r="X5" i="21" s="1"/>
  <c r="Q5" i="21"/>
  <c r="W5" i="21" s="1"/>
  <c r="P5" i="21"/>
  <c r="Z4" i="21"/>
  <c r="W4" i="21"/>
  <c r="V4" i="21"/>
  <c r="U4" i="21"/>
  <c r="AA4" i="21" s="1"/>
  <c r="T4" i="21"/>
  <c r="S4" i="21"/>
  <c r="Y4" i="21" s="1"/>
  <c r="R4" i="21"/>
  <c r="X4" i="21" s="1"/>
  <c r="Q4" i="21"/>
  <c r="P4" i="21"/>
  <c r="AA3" i="21"/>
  <c r="Z3" i="21"/>
  <c r="Y3" i="21"/>
  <c r="W3" i="21"/>
  <c r="V3" i="21"/>
  <c r="U3" i="21"/>
  <c r="T3" i="21"/>
  <c r="S3" i="21"/>
  <c r="R3" i="21"/>
  <c r="X3" i="21" s="1"/>
  <c r="Q3" i="21"/>
  <c r="P3" i="21"/>
  <c r="K224" i="13" l="1"/>
  <c r="BC200" i="15" l="1"/>
  <c r="BB200" i="15"/>
  <c r="BA200" i="15"/>
  <c r="AZ200" i="15"/>
  <c r="AY200" i="15"/>
  <c r="AX200" i="15"/>
  <c r="AW200" i="15"/>
  <c r="AV200" i="15"/>
  <c r="BC193" i="15"/>
  <c r="BB193" i="15"/>
  <c r="BA193" i="15"/>
  <c r="AZ193" i="15"/>
  <c r="AY193" i="15"/>
  <c r="AX193" i="15"/>
  <c r="AW193" i="15"/>
  <c r="AV193" i="15"/>
  <c r="BC15" i="15"/>
  <c r="BB15" i="15"/>
  <c r="BA15" i="15"/>
  <c r="AZ15" i="15"/>
  <c r="AY15" i="15"/>
  <c r="AX15" i="15"/>
  <c r="AW15" i="15"/>
  <c r="AV15" i="15"/>
  <c r="AU200" i="15"/>
  <c r="AT200" i="15"/>
  <c r="AS200" i="15"/>
  <c r="AR200" i="15"/>
  <c r="AQ200" i="15"/>
  <c r="AP200" i="15"/>
  <c r="AO200" i="15"/>
  <c r="AN200" i="15"/>
  <c r="AU193" i="15"/>
  <c r="AT193" i="15"/>
  <c r="AS193" i="15"/>
  <c r="AR193" i="15"/>
  <c r="AQ193" i="15"/>
  <c r="AP193" i="15"/>
  <c r="AO193" i="15"/>
  <c r="AN193" i="15"/>
  <c r="AU15" i="15"/>
  <c r="AT15" i="15"/>
  <c r="AS15" i="15"/>
  <c r="AR15" i="15"/>
  <c r="AQ15" i="15"/>
  <c r="AP15" i="15"/>
  <c r="AO15" i="15"/>
  <c r="AN15" i="15"/>
  <c r="AM72" i="15" l="1"/>
  <c r="AL72" i="15"/>
  <c r="AK72" i="15"/>
  <c r="AJ72" i="15"/>
  <c r="AI72" i="15"/>
  <c r="AH72" i="15"/>
  <c r="AG72" i="15"/>
  <c r="AF72" i="15"/>
  <c r="AM15" i="15"/>
  <c r="AL15" i="15"/>
  <c r="AK15" i="15"/>
  <c r="AB118" i="15"/>
  <c r="AA118" i="15"/>
  <c r="Z118" i="15"/>
  <c r="Y118" i="15"/>
  <c r="X118" i="15"/>
  <c r="AE72" i="15"/>
  <c r="AD72" i="15"/>
  <c r="AC72" i="15"/>
  <c r="AB72" i="15"/>
  <c r="AA72" i="15"/>
  <c r="Z72" i="15"/>
  <c r="Y72" i="15"/>
  <c r="X72" i="15"/>
  <c r="AE15" i="15"/>
  <c r="AD15" i="15"/>
  <c r="AC15" i="15"/>
  <c r="AB15" i="15"/>
  <c r="AA15" i="15"/>
  <c r="Z15" i="15"/>
  <c r="Y15" i="15"/>
  <c r="X15" i="15"/>
  <c r="BK200" i="15"/>
  <c r="BJ200" i="15"/>
  <c r="BI200" i="15"/>
  <c r="BH200" i="15"/>
  <c r="BG200" i="15"/>
  <c r="BF200" i="15"/>
  <c r="BE200" i="15"/>
  <c r="BD200" i="15"/>
  <c r="BK193" i="15"/>
  <c r="BJ193" i="15"/>
  <c r="BI193" i="15"/>
  <c r="BH193" i="15"/>
  <c r="BG193" i="15"/>
  <c r="BF193" i="15"/>
  <c r="BE193" i="15"/>
  <c r="BD193" i="15"/>
  <c r="BK186" i="15"/>
  <c r="BJ186" i="15"/>
  <c r="BI186" i="15"/>
  <c r="BH186" i="15"/>
  <c r="BG186" i="15"/>
  <c r="BF186" i="15"/>
  <c r="BE186" i="15"/>
  <c r="BD186" i="15"/>
  <c r="BH118" i="15"/>
  <c r="BG118" i="15"/>
  <c r="BF118" i="15"/>
  <c r="BE118" i="15"/>
  <c r="BD118" i="15"/>
  <c r="BH42" i="15"/>
  <c r="BG42" i="15"/>
  <c r="BF42" i="15"/>
  <c r="BE42" i="15"/>
  <c r="BD42" i="15"/>
  <c r="BK15" i="15"/>
  <c r="BJ15" i="15"/>
  <c r="BI15" i="15"/>
  <c r="BH15" i="15"/>
  <c r="BG15" i="15"/>
  <c r="BF15" i="15"/>
  <c r="BE15" i="15"/>
  <c r="BD15" i="15"/>
  <c r="BX193" i="15"/>
  <c r="BW193" i="15"/>
  <c r="BV193" i="15"/>
  <c r="BU193" i="15"/>
  <c r="BT193" i="15"/>
  <c r="W200" i="15"/>
  <c r="V200" i="15"/>
  <c r="U200" i="15"/>
  <c r="T200" i="15"/>
  <c r="S200" i="15"/>
  <c r="R200" i="15"/>
  <c r="Q200" i="15"/>
  <c r="P200" i="15"/>
  <c r="W193" i="15"/>
  <c r="V193" i="15"/>
  <c r="U193" i="15"/>
  <c r="T193" i="15"/>
  <c r="S193" i="15"/>
  <c r="R193" i="15"/>
  <c r="Q193" i="15"/>
  <c r="P193" i="15"/>
  <c r="W186" i="15"/>
  <c r="V186" i="15"/>
  <c r="U186" i="15"/>
  <c r="T186" i="15"/>
  <c r="S186" i="15"/>
  <c r="R186" i="15"/>
  <c r="Q186" i="15"/>
  <c r="P186" i="15"/>
  <c r="T118" i="15"/>
  <c r="S118" i="15"/>
  <c r="R118" i="15"/>
  <c r="Q118" i="15"/>
  <c r="P118" i="15"/>
  <c r="T42" i="15"/>
  <c r="S42" i="15"/>
  <c r="R42" i="15"/>
  <c r="Q42" i="15"/>
  <c r="P42" i="15"/>
  <c r="O15" i="15"/>
  <c r="N15" i="15"/>
  <c r="M15" i="15"/>
  <c r="L15" i="15"/>
  <c r="K15" i="15"/>
  <c r="J15" i="15"/>
  <c r="I15" i="15"/>
  <c r="H15" i="15"/>
  <c r="O200" i="15"/>
  <c r="N200" i="15"/>
  <c r="M200" i="15"/>
  <c r="L200" i="15"/>
  <c r="K200" i="15"/>
  <c r="J200" i="15"/>
  <c r="I200" i="15"/>
  <c r="H200" i="15"/>
  <c r="O193" i="15"/>
  <c r="N193" i="15"/>
  <c r="M193" i="15"/>
  <c r="L193" i="15"/>
  <c r="K193" i="15"/>
  <c r="J193" i="15"/>
  <c r="I193" i="15"/>
  <c r="H193" i="15"/>
  <c r="O186" i="15"/>
  <c r="N186" i="15"/>
  <c r="M186" i="15"/>
  <c r="L186" i="15"/>
  <c r="K186" i="15"/>
  <c r="J186" i="15"/>
  <c r="I186" i="15"/>
  <c r="H186" i="15"/>
  <c r="L118" i="15"/>
  <c r="K118" i="15"/>
  <c r="J118" i="15"/>
  <c r="I118" i="15"/>
  <c r="H118" i="15"/>
  <c r="CE224" i="15" l="1"/>
  <c r="CF224" i="15"/>
  <c r="CM224" i="15"/>
  <c r="CN224" i="15"/>
  <c r="CU224" i="15"/>
  <c r="CV224" i="15"/>
  <c r="DC224" i="15"/>
  <c r="DD224" i="15"/>
  <c r="DK224" i="15"/>
  <c r="DL224" i="15"/>
  <c r="DS224" i="15"/>
  <c r="DT224" i="15"/>
  <c r="EA224" i="15"/>
  <c r="EB224" i="15"/>
  <c r="EI224" i="15"/>
  <c r="EJ224" i="15"/>
  <c r="EQ224" i="15"/>
  <c r="ER224" i="15"/>
  <c r="EV224" i="15"/>
  <c r="EW224" i="15"/>
  <c r="FD224" i="15"/>
  <c r="FE224" i="15"/>
  <c r="FL224" i="15"/>
  <c r="FM224" i="15"/>
  <c r="FT224" i="15"/>
  <c r="FU224" i="15"/>
  <c r="GB224" i="15"/>
  <c r="GC224" i="15"/>
  <c r="GJ224" i="15"/>
  <c r="GK224" i="15"/>
  <c r="GR224" i="15"/>
  <c r="GS224" i="15"/>
  <c r="GZ224" i="15"/>
  <c r="HA224" i="15"/>
  <c r="HH224" i="15"/>
  <c r="HI224" i="15"/>
  <c r="HS224" i="15"/>
  <c r="HT224" i="15"/>
  <c r="IA224" i="15"/>
  <c r="IB224" i="15"/>
  <c r="II224" i="15"/>
  <c r="IJ224" i="15"/>
  <c r="IQ224" i="15"/>
  <c r="IR224" i="15"/>
  <c r="IY224" i="15"/>
  <c r="IZ224" i="15"/>
  <c r="JG224" i="15"/>
  <c r="JH224" i="15"/>
  <c r="JO224" i="15"/>
  <c r="JP224" i="15"/>
  <c r="JW224" i="15"/>
  <c r="JX224" i="15"/>
  <c r="T46" i="18" l="1"/>
  <c r="T45" i="18"/>
  <c r="T44" i="18"/>
  <c r="T43" i="18"/>
  <c r="T42" i="18"/>
  <c r="T41" i="18"/>
  <c r="T40" i="18"/>
  <c r="T39" i="18"/>
  <c r="T38" i="18"/>
  <c r="T37" i="18"/>
  <c r="T36" i="18"/>
  <c r="R46" i="18"/>
  <c r="R45" i="18"/>
  <c r="R44" i="18"/>
  <c r="R43" i="18"/>
  <c r="R42" i="18"/>
  <c r="R41" i="18"/>
  <c r="R40" i="18"/>
  <c r="R39" i="18"/>
  <c r="R38" i="18"/>
  <c r="R37" i="18"/>
  <c r="R36" i="18"/>
  <c r="R9" i="18" l="1"/>
  <c r="R10" i="18"/>
  <c r="R11" i="18"/>
  <c r="R12" i="18"/>
  <c r="R13" i="18"/>
  <c r="R14" i="18"/>
  <c r="S14" i="18"/>
  <c r="R17" i="18"/>
  <c r="R18" i="18"/>
  <c r="R19" i="18"/>
  <c r="R20" i="18"/>
  <c r="R21" i="18"/>
  <c r="R22" i="18"/>
  <c r="R23" i="18"/>
  <c r="R25" i="18"/>
  <c r="R26" i="18"/>
  <c r="R27" i="18"/>
  <c r="R28" i="18"/>
  <c r="R29" i="18"/>
  <c r="R30" i="18"/>
  <c r="R31" i="18"/>
  <c r="T9" i="18"/>
  <c r="T10" i="18"/>
  <c r="T12" i="18"/>
  <c r="T13" i="18"/>
  <c r="T14" i="18"/>
  <c r="U14" i="18"/>
  <c r="T17" i="18"/>
  <c r="T18" i="18"/>
  <c r="T19" i="18"/>
  <c r="T20" i="18"/>
  <c r="T21" i="18"/>
  <c r="T22" i="18"/>
  <c r="T23" i="18"/>
  <c r="T25" i="18"/>
  <c r="T27" i="18"/>
  <c r="T28" i="18"/>
  <c r="T29" i="18"/>
  <c r="T30" i="18"/>
  <c r="T31" i="18"/>
  <c r="AD8" i="18" l="1"/>
  <c r="AB8" i="18"/>
  <c r="W8" i="18"/>
  <c r="V8" i="18"/>
  <c r="U8" i="18"/>
  <c r="T8" i="18"/>
  <c r="S8" i="18"/>
  <c r="R8" i="18"/>
  <c r="Q8" i="18"/>
  <c r="P8" i="18"/>
  <c r="O8" i="18"/>
  <c r="N8" i="18"/>
  <c r="M8" i="18"/>
  <c r="L8" i="18"/>
  <c r="K8" i="18"/>
  <c r="J8" i="18"/>
  <c r="I8" i="18"/>
  <c r="H8" i="18"/>
  <c r="G8" i="18"/>
  <c r="F8" i="18"/>
  <c r="E8" i="18"/>
  <c r="D8" i="18"/>
  <c r="C8" i="18"/>
  <c r="B8" i="18"/>
  <c r="B36" i="18"/>
  <c r="C36" i="18"/>
  <c r="D36" i="18"/>
  <c r="E36" i="18"/>
  <c r="F36" i="18"/>
  <c r="G36" i="18"/>
  <c r="H36" i="18"/>
  <c r="I36" i="18"/>
  <c r="J36" i="18"/>
  <c r="K36" i="18"/>
  <c r="L36" i="18"/>
  <c r="M36" i="18"/>
  <c r="N36" i="18"/>
  <c r="O36" i="18"/>
  <c r="P36" i="18"/>
  <c r="Q36" i="18"/>
  <c r="S36" i="18"/>
  <c r="U36" i="18"/>
  <c r="V36" i="18"/>
  <c r="W36" i="18"/>
  <c r="AB36" i="18"/>
  <c r="AD36" i="18"/>
  <c r="B37" i="18"/>
  <c r="C37" i="18"/>
  <c r="D37" i="18"/>
  <c r="E37" i="18"/>
  <c r="F37" i="18"/>
  <c r="G37" i="18"/>
  <c r="H37" i="18"/>
  <c r="I37" i="18"/>
  <c r="J37" i="18"/>
  <c r="K37" i="18"/>
  <c r="L37" i="18"/>
  <c r="M37" i="18"/>
  <c r="N37" i="18"/>
  <c r="O37" i="18"/>
  <c r="P37" i="18"/>
  <c r="Q37" i="18"/>
  <c r="S37" i="18"/>
  <c r="U37" i="18"/>
  <c r="V37" i="18"/>
  <c r="W37" i="18"/>
  <c r="AB37" i="18"/>
  <c r="AD37" i="18"/>
  <c r="B38" i="18"/>
  <c r="C38" i="18"/>
  <c r="D38" i="18"/>
  <c r="E38" i="18"/>
  <c r="F38" i="18"/>
  <c r="G38" i="18"/>
  <c r="H38" i="18"/>
  <c r="I38" i="18"/>
  <c r="J38" i="18"/>
  <c r="K38" i="18"/>
  <c r="L38" i="18"/>
  <c r="M38" i="18"/>
  <c r="N38" i="18"/>
  <c r="O38" i="18"/>
  <c r="P38" i="18"/>
  <c r="Q38" i="18"/>
  <c r="S38" i="18"/>
  <c r="U38" i="18"/>
  <c r="V38" i="18"/>
  <c r="W38" i="18"/>
  <c r="AB38" i="18"/>
  <c r="AD38" i="18"/>
  <c r="B39" i="18"/>
  <c r="C39" i="18"/>
  <c r="D39" i="18"/>
  <c r="E39" i="18"/>
  <c r="F39" i="18"/>
  <c r="G39" i="18"/>
  <c r="H39" i="18"/>
  <c r="I39" i="18"/>
  <c r="J39" i="18"/>
  <c r="K39" i="18"/>
  <c r="L39" i="18"/>
  <c r="M39" i="18"/>
  <c r="N39" i="18"/>
  <c r="O39" i="18"/>
  <c r="P39" i="18"/>
  <c r="Q39" i="18"/>
  <c r="S39" i="18"/>
  <c r="U39" i="18"/>
  <c r="V39" i="18"/>
  <c r="W39" i="18"/>
  <c r="AB39" i="18"/>
  <c r="AD39" i="18"/>
  <c r="B40" i="18"/>
  <c r="C40" i="18"/>
  <c r="D40" i="18"/>
  <c r="E40" i="18"/>
  <c r="F40" i="18"/>
  <c r="G40" i="18"/>
  <c r="H40" i="18"/>
  <c r="I40" i="18"/>
  <c r="J40" i="18"/>
  <c r="K40" i="18"/>
  <c r="L40" i="18"/>
  <c r="M40" i="18"/>
  <c r="N40" i="18"/>
  <c r="O40" i="18"/>
  <c r="P40" i="18"/>
  <c r="Q40" i="18"/>
  <c r="S40" i="18"/>
  <c r="U40" i="18"/>
  <c r="V40" i="18"/>
  <c r="W40" i="18"/>
  <c r="AB40" i="18"/>
  <c r="AD40" i="18"/>
  <c r="B41" i="18"/>
  <c r="C41" i="18"/>
  <c r="D41" i="18"/>
  <c r="E41" i="18"/>
  <c r="F41" i="18"/>
  <c r="G41" i="18"/>
  <c r="H41" i="18"/>
  <c r="I41" i="18"/>
  <c r="J41" i="18"/>
  <c r="K41" i="18"/>
  <c r="L41" i="18"/>
  <c r="M41" i="18"/>
  <c r="N41" i="18"/>
  <c r="O41" i="18"/>
  <c r="P41" i="18"/>
  <c r="Q41" i="18"/>
  <c r="S41" i="18"/>
  <c r="U41" i="18"/>
  <c r="V41" i="18"/>
  <c r="W41" i="18"/>
  <c r="AB41" i="18"/>
  <c r="AD41" i="18"/>
  <c r="B42" i="18"/>
  <c r="C42" i="18"/>
  <c r="D42" i="18"/>
  <c r="E42" i="18"/>
  <c r="F42" i="18"/>
  <c r="G42" i="18"/>
  <c r="H42" i="18"/>
  <c r="I42" i="18"/>
  <c r="J42" i="18"/>
  <c r="K42" i="18"/>
  <c r="L42" i="18"/>
  <c r="M42" i="18"/>
  <c r="N42" i="18"/>
  <c r="O42" i="18"/>
  <c r="P42" i="18"/>
  <c r="Q42" i="18"/>
  <c r="S42" i="18"/>
  <c r="U42" i="18"/>
  <c r="V42" i="18"/>
  <c r="W42" i="18"/>
  <c r="AB42" i="18"/>
  <c r="AD42" i="18"/>
  <c r="B43" i="18"/>
  <c r="C43" i="18"/>
  <c r="D43" i="18"/>
  <c r="E43" i="18"/>
  <c r="F43" i="18"/>
  <c r="G43" i="18"/>
  <c r="H43" i="18"/>
  <c r="I43" i="18"/>
  <c r="J43" i="18"/>
  <c r="K43" i="18"/>
  <c r="L43" i="18"/>
  <c r="M43" i="18"/>
  <c r="N43" i="18"/>
  <c r="O43" i="18"/>
  <c r="P43" i="18"/>
  <c r="Q43" i="18"/>
  <c r="S43" i="18"/>
  <c r="U43" i="18"/>
  <c r="V43" i="18"/>
  <c r="W43" i="18"/>
  <c r="AB43" i="18"/>
  <c r="AD43" i="18"/>
  <c r="B44" i="18"/>
  <c r="C44" i="18"/>
  <c r="D44" i="18"/>
  <c r="E44" i="18"/>
  <c r="F44" i="18"/>
  <c r="G44" i="18"/>
  <c r="H44" i="18"/>
  <c r="I44" i="18"/>
  <c r="J44" i="18"/>
  <c r="K44" i="18"/>
  <c r="L44" i="18"/>
  <c r="M44" i="18"/>
  <c r="N44" i="18"/>
  <c r="O44" i="18"/>
  <c r="P44" i="18"/>
  <c r="Q44" i="18"/>
  <c r="S44" i="18"/>
  <c r="U44" i="18"/>
  <c r="V44" i="18"/>
  <c r="W44" i="18"/>
  <c r="AB44" i="18"/>
  <c r="AD44" i="18"/>
  <c r="B45" i="18"/>
  <c r="C45" i="18"/>
  <c r="D45" i="18"/>
  <c r="E45" i="18"/>
  <c r="F45" i="18"/>
  <c r="G45" i="18"/>
  <c r="H45" i="18"/>
  <c r="I45" i="18"/>
  <c r="J45" i="18"/>
  <c r="K45" i="18"/>
  <c r="L45" i="18"/>
  <c r="M45" i="18"/>
  <c r="N45" i="18"/>
  <c r="O45" i="18"/>
  <c r="P45" i="18"/>
  <c r="Q45" i="18"/>
  <c r="S45" i="18"/>
  <c r="U45" i="18"/>
  <c r="V45" i="18"/>
  <c r="W45" i="18"/>
  <c r="AB45" i="18"/>
  <c r="AD45" i="18"/>
  <c r="B46" i="18"/>
  <c r="C46" i="18"/>
  <c r="D46" i="18"/>
  <c r="E46" i="18"/>
  <c r="F46" i="18"/>
  <c r="G46" i="18"/>
  <c r="H46" i="18"/>
  <c r="I46" i="18"/>
  <c r="J46" i="18"/>
  <c r="K46" i="18"/>
  <c r="L46" i="18"/>
  <c r="M46" i="18"/>
  <c r="N46" i="18"/>
  <c r="O46" i="18"/>
  <c r="P46" i="18"/>
  <c r="Q46" i="18"/>
  <c r="S46" i="18"/>
  <c r="U46" i="18"/>
  <c r="V46" i="18"/>
  <c r="W46" i="18"/>
  <c r="AB46" i="18"/>
  <c r="AD46" i="18"/>
  <c r="B7" i="18"/>
  <c r="C7" i="18"/>
  <c r="D7" i="18"/>
  <c r="E7" i="18"/>
  <c r="F7" i="18"/>
  <c r="G7" i="18"/>
  <c r="H7" i="18"/>
  <c r="I7" i="18"/>
  <c r="J7" i="18"/>
  <c r="K7" i="18"/>
  <c r="L7" i="18"/>
  <c r="M7" i="18"/>
  <c r="N7" i="18"/>
  <c r="O7" i="18"/>
  <c r="P7" i="18"/>
  <c r="Q7" i="18"/>
  <c r="R7" i="18"/>
  <c r="S7" i="18"/>
  <c r="T7" i="18"/>
  <c r="U7" i="18"/>
  <c r="V7" i="18"/>
  <c r="W7" i="18"/>
  <c r="AB7" i="18"/>
  <c r="AD7" i="18"/>
  <c r="B9" i="18"/>
  <c r="C9" i="18"/>
  <c r="D9" i="18"/>
  <c r="E9" i="18"/>
  <c r="F9" i="18"/>
  <c r="G9" i="18"/>
  <c r="H9" i="18"/>
  <c r="I9" i="18"/>
  <c r="J9" i="18"/>
  <c r="K9" i="18"/>
  <c r="L9" i="18"/>
  <c r="M9" i="18"/>
  <c r="N9" i="18"/>
  <c r="O9" i="18"/>
  <c r="P9" i="18"/>
  <c r="Q9" i="18"/>
  <c r="S9" i="18"/>
  <c r="U9" i="18"/>
  <c r="V9" i="18"/>
  <c r="W9" i="18"/>
  <c r="AB9" i="18"/>
  <c r="AD9" i="18"/>
  <c r="B10" i="18"/>
  <c r="C10" i="18"/>
  <c r="D10" i="18"/>
  <c r="E10" i="18"/>
  <c r="F10" i="18"/>
  <c r="G10" i="18"/>
  <c r="H10" i="18"/>
  <c r="I10" i="18"/>
  <c r="J10" i="18"/>
  <c r="K10" i="18"/>
  <c r="L10" i="18"/>
  <c r="M10" i="18"/>
  <c r="N10" i="18"/>
  <c r="O10" i="18"/>
  <c r="P10" i="18"/>
  <c r="Q10" i="18"/>
  <c r="S10" i="18"/>
  <c r="U10" i="18"/>
  <c r="V10" i="18"/>
  <c r="W10" i="18"/>
  <c r="AB10" i="18"/>
  <c r="AD10" i="18"/>
  <c r="B11" i="18"/>
  <c r="C11" i="18"/>
  <c r="D11" i="18"/>
  <c r="E11" i="18"/>
  <c r="F11" i="18"/>
  <c r="G11" i="18"/>
  <c r="H11" i="18"/>
  <c r="I11" i="18"/>
  <c r="J11" i="18"/>
  <c r="K11" i="18"/>
  <c r="L11" i="18"/>
  <c r="M11" i="18"/>
  <c r="N11" i="18"/>
  <c r="O11" i="18"/>
  <c r="P11" i="18"/>
  <c r="Q11" i="18"/>
  <c r="S11" i="18"/>
  <c r="T11" i="18"/>
  <c r="U11" i="18"/>
  <c r="V11" i="18"/>
  <c r="W11" i="18"/>
  <c r="AB11" i="18"/>
  <c r="AD11" i="18"/>
  <c r="B12" i="18"/>
  <c r="C12" i="18"/>
  <c r="D12" i="18"/>
  <c r="E12" i="18"/>
  <c r="F12" i="18"/>
  <c r="G12" i="18"/>
  <c r="H12" i="18"/>
  <c r="I12" i="18"/>
  <c r="J12" i="18"/>
  <c r="K12" i="18"/>
  <c r="L12" i="18"/>
  <c r="M12" i="18"/>
  <c r="N12" i="18"/>
  <c r="O12" i="18"/>
  <c r="P12" i="18"/>
  <c r="Q12" i="18"/>
  <c r="S12" i="18"/>
  <c r="U12" i="18"/>
  <c r="V12" i="18"/>
  <c r="W12" i="18"/>
  <c r="AB12" i="18"/>
  <c r="AD12" i="18"/>
  <c r="B13" i="18"/>
  <c r="C13" i="18"/>
  <c r="D13" i="18"/>
  <c r="E13" i="18"/>
  <c r="F13" i="18"/>
  <c r="G13" i="18"/>
  <c r="H13" i="18"/>
  <c r="I13" i="18"/>
  <c r="J13" i="18"/>
  <c r="K13" i="18"/>
  <c r="L13" i="18"/>
  <c r="M13" i="18"/>
  <c r="N13" i="18"/>
  <c r="O13" i="18"/>
  <c r="P13" i="18"/>
  <c r="Q13" i="18"/>
  <c r="S13" i="18"/>
  <c r="U13" i="18"/>
  <c r="V13" i="18"/>
  <c r="W13" i="18"/>
  <c r="AB13" i="18"/>
  <c r="AD13" i="18"/>
  <c r="B14" i="18"/>
  <c r="C14" i="18"/>
  <c r="D14" i="18"/>
  <c r="E14" i="18"/>
  <c r="F14" i="18"/>
  <c r="G14" i="18"/>
  <c r="H14" i="18"/>
  <c r="I14" i="18"/>
  <c r="J14" i="18"/>
  <c r="K14" i="18"/>
  <c r="L14" i="18"/>
  <c r="M14" i="18"/>
  <c r="N14" i="18"/>
  <c r="O14" i="18"/>
  <c r="P14" i="18"/>
  <c r="Q14" i="18"/>
  <c r="V14" i="18"/>
  <c r="W14" i="18"/>
  <c r="AB14" i="18"/>
  <c r="AD14" i="18"/>
  <c r="B15" i="18"/>
  <c r="C15" i="18"/>
  <c r="D15" i="18"/>
  <c r="E15" i="18"/>
  <c r="F15" i="18"/>
  <c r="G15" i="18"/>
  <c r="H15" i="18"/>
  <c r="I15" i="18"/>
  <c r="J15" i="18"/>
  <c r="K15" i="18"/>
  <c r="L15" i="18"/>
  <c r="M15" i="18"/>
  <c r="N15" i="18"/>
  <c r="O15" i="18"/>
  <c r="P15" i="18"/>
  <c r="Q15" i="18"/>
  <c r="R15" i="18"/>
  <c r="S15" i="18"/>
  <c r="T15" i="18"/>
  <c r="U15" i="18"/>
  <c r="V15" i="18"/>
  <c r="W15" i="18"/>
  <c r="AB15" i="18"/>
  <c r="AD15" i="18"/>
  <c r="B16" i="18"/>
  <c r="C16" i="18"/>
  <c r="D16" i="18"/>
  <c r="E16" i="18"/>
  <c r="F16" i="18"/>
  <c r="G16" i="18"/>
  <c r="H16" i="18"/>
  <c r="I16" i="18"/>
  <c r="J16" i="18"/>
  <c r="K16" i="18"/>
  <c r="L16" i="18"/>
  <c r="M16" i="18"/>
  <c r="N16" i="18"/>
  <c r="O16" i="18"/>
  <c r="P16" i="18"/>
  <c r="Q16" i="18"/>
  <c r="R16" i="18"/>
  <c r="S16" i="18"/>
  <c r="T16" i="18"/>
  <c r="U16" i="18"/>
  <c r="V16" i="18"/>
  <c r="W16" i="18"/>
  <c r="AB16" i="18"/>
  <c r="AD16" i="18"/>
  <c r="B17" i="18"/>
  <c r="C17" i="18"/>
  <c r="D17" i="18"/>
  <c r="E17" i="18"/>
  <c r="F17" i="18"/>
  <c r="G17" i="18"/>
  <c r="H17" i="18"/>
  <c r="I17" i="18"/>
  <c r="J17" i="18"/>
  <c r="K17" i="18"/>
  <c r="L17" i="18"/>
  <c r="M17" i="18"/>
  <c r="N17" i="18"/>
  <c r="O17" i="18"/>
  <c r="P17" i="18"/>
  <c r="Q17" i="18"/>
  <c r="S17" i="18"/>
  <c r="U17" i="18"/>
  <c r="V17" i="18"/>
  <c r="W17" i="18"/>
  <c r="AB17" i="18"/>
  <c r="AD17" i="18"/>
  <c r="B18" i="18"/>
  <c r="C18" i="18"/>
  <c r="D18" i="18"/>
  <c r="E18" i="18"/>
  <c r="F18" i="18"/>
  <c r="G18" i="18"/>
  <c r="H18" i="18"/>
  <c r="I18" i="18"/>
  <c r="J18" i="18"/>
  <c r="K18" i="18"/>
  <c r="L18" i="18"/>
  <c r="M18" i="18"/>
  <c r="N18" i="18"/>
  <c r="O18" i="18"/>
  <c r="P18" i="18"/>
  <c r="Q18" i="18"/>
  <c r="S18" i="18"/>
  <c r="U18" i="18"/>
  <c r="V18" i="18"/>
  <c r="W18" i="18"/>
  <c r="AB18" i="18"/>
  <c r="AD18" i="18"/>
  <c r="B19" i="18"/>
  <c r="C19" i="18"/>
  <c r="D19" i="18"/>
  <c r="E19" i="18"/>
  <c r="F19" i="18"/>
  <c r="G19" i="18"/>
  <c r="H19" i="18"/>
  <c r="I19" i="18"/>
  <c r="J19" i="18"/>
  <c r="K19" i="18"/>
  <c r="L19" i="18"/>
  <c r="M19" i="18"/>
  <c r="N19" i="18"/>
  <c r="O19" i="18"/>
  <c r="P19" i="18"/>
  <c r="Q19" i="18"/>
  <c r="S19" i="18"/>
  <c r="U19" i="18"/>
  <c r="V19" i="18"/>
  <c r="W19" i="18"/>
  <c r="AB19" i="18"/>
  <c r="AD19" i="18"/>
  <c r="B20" i="18"/>
  <c r="C20" i="18"/>
  <c r="D20" i="18"/>
  <c r="E20" i="18"/>
  <c r="F20" i="18"/>
  <c r="G20" i="18"/>
  <c r="H20" i="18"/>
  <c r="I20" i="18"/>
  <c r="J20" i="18"/>
  <c r="K20" i="18"/>
  <c r="L20" i="18"/>
  <c r="M20" i="18"/>
  <c r="N20" i="18"/>
  <c r="O20" i="18"/>
  <c r="P20" i="18"/>
  <c r="Q20" i="18"/>
  <c r="S20" i="18"/>
  <c r="U20" i="18"/>
  <c r="V20" i="18"/>
  <c r="W20" i="18"/>
  <c r="AB20" i="18"/>
  <c r="AD20" i="18"/>
  <c r="B21" i="18"/>
  <c r="C21" i="18"/>
  <c r="D21" i="18"/>
  <c r="E21" i="18"/>
  <c r="F21" i="18"/>
  <c r="G21" i="18"/>
  <c r="H21" i="18"/>
  <c r="I21" i="18"/>
  <c r="J21" i="18"/>
  <c r="K21" i="18"/>
  <c r="L21" i="18"/>
  <c r="M21" i="18"/>
  <c r="N21" i="18"/>
  <c r="O21" i="18"/>
  <c r="P21" i="18"/>
  <c r="Q21" i="18"/>
  <c r="S21" i="18"/>
  <c r="U21" i="18"/>
  <c r="V21" i="18"/>
  <c r="W21" i="18"/>
  <c r="AB21" i="18"/>
  <c r="AD21" i="18"/>
  <c r="B22" i="18"/>
  <c r="C22" i="18"/>
  <c r="D22" i="18"/>
  <c r="E22" i="18"/>
  <c r="F22" i="18"/>
  <c r="G22" i="18"/>
  <c r="H22" i="18"/>
  <c r="I22" i="18"/>
  <c r="J22" i="18"/>
  <c r="K22" i="18"/>
  <c r="L22" i="18"/>
  <c r="M22" i="18"/>
  <c r="N22" i="18"/>
  <c r="O22" i="18"/>
  <c r="P22" i="18"/>
  <c r="Q22" i="18"/>
  <c r="S22" i="18"/>
  <c r="U22" i="18"/>
  <c r="V22" i="18"/>
  <c r="W22" i="18"/>
  <c r="AB22" i="18"/>
  <c r="AD22" i="18"/>
  <c r="B23" i="18"/>
  <c r="C23" i="18"/>
  <c r="D23" i="18"/>
  <c r="E23" i="18"/>
  <c r="F23" i="18"/>
  <c r="G23" i="18"/>
  <c r="H23" i="18"/>
  <c r="I23" i="18"/>
  <c r="J23" i="18"/>
  <c r="K23" i="18"/>
  <c r="L23" i="18"/>
  <c r="M23" i="18"/>
  <c r="N23" i="18"/>
  <c r="O23" i="18"/>
  <c r="P23" i="18"/>
  <c r="Q23" i="18"/>
  <c r="S23" i="18"/>
  <c r="U23" i="18"/>
  <c r="V23" i="18"/>
  <c r="W23" i="18"/>
  <c r="AB23" i="18"/>
  <c r="AD23" i="18"/>
  <c r="B24" i="18"/>
  <c r="C24" i="18"/>
  <c r="D24" i="18"/>
  <c r="E24" i="18"/>
  <c r="F24" i="18"/>
  <c r="G24" i="18"/>
  <c r="H24" i="18"/>
  <c r="I24" i="18"/>
  <c r="J24" i="18"/>
  <c r="K24" i="18"/>
  <c r="L24" i="18"/>
  <c r="M24" i="18"/>
  <c r="N24" i="18"/>
  <c r="O24" i="18"/>
  <c r="P24" i="18"/>
  <c r="Q24" i="18"/>
  <c r="R24" i="18"/>
  <c r="S24" i="18"/>
  <c r="T24" i="18"/>
  <c r="U24" i="18"/>
  <c r="V24" i="18"/>
  <c r="W24" i="18"/>
  <c r="AB24" i="18"/>
  <c r="AD24" i="18"/>
  <c r="B25" i="18"/>
  <c r="C25" i="18"/>
  <c r="D25" i="18"/>
  <c r="E25" i="18"/>
  <c r="F25" i="18"/>
  <c r="G25" i="18"/>
  <c r="H25" i="18"/>
  <c r="I25" i="18"/>
  <c r="J25" i="18"/>
  <c r="K25" i="18"/>
  <c r="L25" i="18"/>
  <c r="M25" i="18"/>
  <c r="N25" i="18"/>
  <c r="O25" i="18"/>
  <c r="P25" i="18"/>
  <c r="Q25" i="18"/>
  <c r="S25" i="18"/>
  <c r="U25" i="18"/>
  <c r="V25" i="18"/>
  <c r="W25" i="18"/>
  <c r="AB25" i="18"/>
  <c r="AD25" i="18"/>
  <c r="B26" i="18"/>
  <c r="C26" i="18"/>
  <c r="D26" i="18"/>
  <c r="E26" i="18"/>
  <c r="F26" i="18"/>
  <c r="G26" i="18"/>
  <c r="H26" i="18"/>
  <c r="I26" i="18"/>
  <c r="J26" i="18"/>
  <c r="K26" i="18"/>
  <c r="L26" i="18"/>
  <c r="M26" i="18"/>
  <c r="N26" i="18"/>
  <c r="O26" i="18"/>
  <c r="P26" i="18"/>
  <c r="Q26" i="18"/>
  <c r="S26" i="18"/>
  <c r="T26" i="18"/>
  <c r="U26" i="18"/>
  <c r="V26" i="18"/>
  <c r="W26" i="18"/>
  <c r="AB26" i="18"/>
  <c r="AD26" i="18"/>
  <c r="B27" i="18"/>
  <c r="C27" i="18"/>
  <c r="D27" i="18"/>
  <c r="E27" i="18"/>
  <c r="F27" i="18"/>
  <c r="G27" i="18"/>
  <c r="H27" i="18"/>
  <c r="I27" i="18"/>
  <c r="J27" i="18"/>
  <c r="K27" i="18"/>
  <c r="L27" i="18"/>
  <c r="M27" i="18"/>
  <c r="N27" i="18"/>
  <c r="O27" i="18"/>
  <c r="P27" i="18"/>
  <c r="Q27" i="18"/>
  <c r="S27" i="18"/>
  <c r="U27" i="18"/>
  <c r="V27" i="18"/>
  <c r="W27" i="18"/>
  <c r="AB27" i="18"/>
  <c r="AD27" i="18"/>
  <c r="B28" i="18"/>
  <c r="C28" i="18"/>
  <c r="D28" i="18"/>
  <c r="E28" i="18"/>
  <c r="F28" i="18"/>
  <c r="G28" i="18"/>
  <c r="H28" i="18"/>
  <c r="I28" i="18"/>
  <c r="J28" i="18"/>
  <c r="K28" i="18"/>
  <c r="L28" i="18"/>
  <c r="M28" i="18"/>
  <c r="N28" i="18"/>
  <c r="O28" i="18"/>
  <c r="P28" i="18"/>
  <c r="Q28" i="18"/>
  <c r="S28" i="18"/>
  <c r="U28" i="18"/>
  <c r="V28" i="18"/>
  <c r="W28" i="18"/>
  <c r="AB28" i="18"/>
  <c r="AD28" i="18"/>
  <c r="B29" i="18"/>
  <c r="C29" i="18"/>
  <c r="D29" i="18"/>
  <c r="E29" i="18"/>
  <c r="F29" i="18"/>
  <c r="G29" i="18"/>
  <c r="H29" i="18"/>
  <c r="I29" i="18"/>
  <c r="J29" i="18"/>
  <c r="K29" i="18"/>
  <c r="L29" i="18"/>
  <c r="M29" i="18"/>
  <c r="N29" i="18"/>
  <c r="O29" i="18"/>
  <c r="P29" i="18"/>
  <c r="Q29" i="18"/>
  <c r="S29" i="18"/>
  <c r="U29" i="18"/>
  <c r="V29" i="18"/>
  <c r="W29" i="18"/>
  <c r="AB29" i="18"/>
  <c r="AD29" i="18"/>
  <c r="B30" i="18"/>
  <c r="C30" i="18"/>
  <c r="D30" i="18"/>
  <c r="E30" i="18"/>
  <c r="F30" i="18"/>
  <c r="G30" i="18"/>
  <c r="H30" i="18"/>
  <c r="I30" i="18"/>
  <c r="J30" i="18"/>
  <c r="K30" i="18"/>
  <c r="L30" i="18"/>
  <c r="M30" i="18"/>
  <c r="N30" i="18"/>
  <c r="O30" i="18"/>
  <c r="P30" i="18"/>
  <c r="Q30" i="18"/>
  <c r="S30" i="18"/>
  <c r="U30" i="18"/>
  <c r="V30" i="18"/>
  <c r="W30" i="18"/>
  <c r="AB30" i="18"/>
  <c r="AD30" i="18"/>
  <c r="B31" i="18"/>
  <c r="C31" i="18"/>
  <c r="D31" i="18"/>
  <c r="E31" i="18"/>
  <c r="F31" i="18"/>
  <c r="G31" i="18"/>
  <c r="H31" i="18"/>
  <c r="I31" i="18"/>
  <c r="J31" i="18"/>
  <c r="K31" i="18"/>
  <c r="L31" i="18"/>
  <c r="M31" i="18"/>
  <c r="N31" i="18"/>
  <c r="O31" i="18"/>
  <c r="P31" i="18"/>
  <c r="Q31" i="18"/>
  <c r="S31" i="18"/>
  <c r="U31" i="18"/>
  <c r="V31" i="18"/>
  <c r="W31" i="18"/>
  <c r="AB31" i="18"/>
  <c r="AD31" i="18"/>
  <c r="B7" i="17"/>
  <c r="C7" i="17"/>
  <c r="D7" i="17"/>
  <c r="E7" i="17"/>
  <c r="F7" i="17"/>
  <c r="G7" i="17"/>
  <c r="H7" i="17"/>
  <c r="I7" i="17"/>
  <c r="J7" i="17"/>
  <c r="K7" i="17"/>
  <c r="L7" i="17"/>
  <c r="M7" i="17"/>
  <c r="N7" i="17"/>
  <c r="B8" i="17"/>
  <c r="C8" i="17"/>
  <c r="D8" i="17"/>
  <c r="E8" i="17"/>
  <c r="F8" i="17"/>
  <c r="G8" i="17"/>
  <c r="H8" i="17"/>
  <c r="I8" i="17"/>
  <c r="J8" i="17"/>
  <c r="K8" i="17"/>
  <c r="L8" i="17"/>
  <c r="M8" i="17"/>
  <c r="N8" i="17"/>
  <c r="B9" i="17"/>
  <c r="C9" i="17"/>
  <c r="D9" i="17"/>
  <c r="E9" i="17"/>
  <c r="F9" i="17"/>
  <c r="G9" i="17"/>
  <c r="H9" i="17"/>
  <c r="I9" i="17"/>
  <c r="J9" i="17"/>
  <c r="K9" i="17"/>
  <c r="L9" i="17"/>
  <c r="M9" i="17"/>
  <c r="N9" i="17"/>
  <c r="B10" i="17"/>
  <c r="C10" i="17"/>
  <c r="D10" i="17"/>
  <c r="E10" i="17"/>
  <c r="F10" i="17"/>
  <c r="G10" i="17"/>
  <c r="H10" i="17"/>
  <c r="I10" i="17"/>
  <c r="J10" i="17"/>
  <c r="K10" i="17"/>
  <c r="L10" i="17"/>
  <c r="M10" i="17"/>
  <c r="N10" i="17"/>
  <c r="B11" i="17"/>
  <c r="C11" i="17"/>
  <c r="D11" i="17"/>
  <c r="E11" i="17"/>
  <c r="F11" i="17"/>
  <c r="G11" i="17"/>
  <c r="H11" i="17"/>
  <c r="I11" i="17"/>
  <c r="J11" i="17"/>
  <c r="K11" i="17"/>
  <c r="L11" i="17"/>
  <c r="M11" i="17"/>
  <c r="N11" i="17"/>
  <c r="B12" i="17"/>
  <c r="C12" i="17"/>
  <c r="D12" i="17"/>
  <c r="E12" i="17"/>
  <c r="F12" i="17"/>
  <c r="G12" i="17"/>
  <c r="H12" i="17"/>
  <c r="I12" i="17"/>
  <c r="J12" i="17"/>
  <c r="K12" i="17"/>
  <c r="L12" i="17"/>
  <c r="M12" i="17"/>
  <c r="N12" i="17"/>
  <c r="B13" i="17"/>
  <c r="C13" i="17"/>
  <c r="D13" i="17"/>
  <c r="E13" i="17"/>
  <c r="F13" i="17"/>
  <c r="G13" i="17"/>
  <c r="H13" i="17"/>
  <c r="I13" i="17"/>
  <c r="J13" i="17"/>
  <c r="K13" i="17"/>
  <c r="L13" i="17"/>
  <c r="M13" i="17"/>
  <c r="N13" i="17"/>
  <c r="B14" i="17"/>
  <c r="C14" i="17"/>
  <c r="D14" i="17"/>
  <c r="E14" i="17"/>
  <c r="F14" i="17"/>
  <c r="G14" i="17"/>
  <c r="H14" i="17"/>
  <c r="I14" i="17"/>
  <c r="J14" i="17"/>
  <c r="K14" i="17"/>
  <c r="L14" i="17"/>
  <c r="M14" i="17"/>
  <c r="N14" i="17"/>
  <c r="B15" i="17"/>
  <c r="C15" i="17"/>
  <c r="D15" i="17"/>
  <c r="E15" i="17"/>
  <c r="F15" i="17"/>
  <c r="G15" i="17"/>
  <c r="H15" i="17"/>
  <c r="I15" i="17"/>
  <c r="J15" i="17"/>
  <c r="K15" i="17"/>
  <c r="L15" i="17"/>
  <c r="M15" i="17"/>
  <c r="N15" i="17"/>
  <c r="B16" i="17"/>
  <c r="C16" i="17"/>
  <c r="D16" i="17"/>
  <c r="E16" i="17"/>
  <c r="F16" i="17"/>
  <c r="G16" i="17"/>
  <c r="H16" i="17"/>
  <c r="I16" i="17"/>
  <c r="J16" i="17"/>
  <c r="K16" i="17"/>
  <c r="L16" i="17"/>
  <c r="M16" i="17"/>
  <c r="N16" i="17"/>
  <c r="B17" i="17"/>
  <c r="C17" i="17"/>
  <c r="D17" i="17"/>
  <c r="E17" i="17"/>
  <c r="F17" i="17"/>
  <c r="G17" i="17"/>
  <c r="H17" i="17"/>
  <c r="I17" i="17"/>
  <c r="J17" i="17"/>
  <c r="K17" i="17"/>
  <c r="L17" i="17"/>
  <c r="M17" i="17"/>
  <c r="N17" i="17"/>
  <c r="B18" i="17"/>
  <c r="C18" i="17"/>
  <c r="D18" i="17"/>
  <c r="E18" i="17"/>
  <c r="F18" i="17"/>
  <c r="G18" i="17"/>
  <c r="H18" i="17"/>
  <c r="I18" i="17"/>
  <c r="J18" i="17"/>
  <c r="K18" i="17"/>
  <c r="L18" i="17"/>
  <c r="M18" i="17"/>
  <c r="N18" i="17"/>
  <c r="B19" i="17"/>
  <c r="C19" i="17"/>
  <c r="D19" i="17"/>
  <c r="E19" i="17"/>
  <c r="F19" i="17"/>
  <c r="G19" i="17"/>
  <c r="H19" i="17"/>
  <c r="I19" i="17"/>
  <c r="J19" i="17"/>
  <c r="K19" i="17"/>
  <c r="L19" i="17"/>
  <c r="M19" i="17"/>
  <c r="N19" i="17"/>
  <c r="B20" i="17"/>
  <c r="C20" i="17"/>
  <c r="D20" i="17"/>
  <c r="E20" i="17"/>
  <c r="F20" i="17"/>
  <c r="G20" i="17"/>
  <c r="H20" i="17"/>
  <c r="I20" i="17"/>
  <c r="J20" i="17"/>
  <c r="K20" i="17"/>
  <c r="L20" i="17"/>
  <c r="M20" i="17"/>
  <c r="N20" i="17"/>
  <c r="B21" i="17"/>
  <c r="C21" i="17"/>
  <c r="D21" i="17"/>
  <c r="E21" i="17"/>
  <c r="F21" i="17"/>
  <c r="G21" i="17"/>
  <c r="H21" i="17"/>
  <c r="I21" i="17"/>
  <c r="J21" i="17"/>
  <c r="K21" i="17"/>
  <c r="L21" i="17"/>
  <c r="M21" i="17"/>
  <c r="N21" i="17"/>
  <c r="B22" i="17"/>
  <c r="C22" i="17"/>
  <c r="D22" i="17"/>
  <c r="E22" i="17"/>
  <c r="F22" i="17"/>
  <c r="G22" i="17"/>
  <c r="H22" i="17"/>
  <c r="I22" i="17"/>
  <c r="J22" i="17"/>
  <c r="K22" i="17"/>
  <c r="L22" i="17"/>
  <c r="M22" i="17"/>
  <c r="N22" i="17"/>
  <c r="B23" i="17"/>
  <c r="C23" i="17"/>
  <c r="D23" i="17"/>
  <c r="E23" i="17"/>
  <c r="F23" i="17"/>
  <c r="G23" i="17"/>
  <c r="H23" i="17"/>
  <c r="I23" i="17"/>
  <c r="J23" i="17"/>
  <c r="K23" i="17"/>
  <c r="L23" i="17"/>
  <c r="M23" i="17"/>
  <c r="N23" i="17"/>
  <c r="B24" i="17"/>
  <c r="C24" i="17"/>
  <c r="D24" i="17"/>
  <c r="E24" i="17"/>
  <c r="F24" i="17"/>
  <c r="G24" i="17"/>
  <c r="H24" i="17"/>
  <c r="I24" i="17"/>
  <c r="J24" i="17"/>
  <c r="K24" i="17"/>
  <c r="L24" i="17"/>
  <c r="M24" i="17"/>
  <c r="N24" i="17"/>
  <c r="B25" i="17"/>
  <c r="C25" i="17"/>
  <c r="D25" i="17"/>
  <c r="E25" i="17"/>
  <c r="F25" i="17"/>
  <c r="G25" i="17"/>
  <c r="H25" i="17"/>
  <c r="I25" i="17"/>
  <c r="J25" i="17"/>
  <c r="K25" i="17"/>
  <c r="L25" i="17"/>
  <c r="M25" i="17"/>
  <c r="N25" i="17"/>
  <c r="B26" i="17"/>
  <c r="C26" i="17"/>
  <c r="D26" i="17"/>
  <c r="E26" i="17"/>
  <c r="F26" i="17"/>
  <c r="G26" i="17"/>
  <c r="H26" i="17"/>
  <c r="I26" i="17"/>
  <c r="J26" i="17"/>
  <c r="K26" i="17"/>
  <c r="L26" i="17"/>
  <c r="M26" i="17"/>
  <c r="N26" i="17"/>
  <c r="B27" i="17"/>
  <c r="C27" i="17"/>
  <c r="D27" i="17"/>
  <c r="E27" i="17"/>
  <c r="F27" i="17"/>
  <c r="G27" i="17"/>
  <c r="H27" i="17"/>
  <c r="I27" i="17"/>
  <c r="J27" i="17"/>
  <c r="K27" i="17"/>
  <c r="L27" i="17"/>
  <c r="M27" i="17"/>
  <c r="N27" i="17"/>
  <c r="B28" i="17"/>
  <c r="C28" i="17"/>
  <c r="D28" i="17"/>
  <c r="E28" i="17"/>
  <c r="F28" i="17"/>
  <c r="G28" i="17"/>
  <c r="H28" i="17"/>
  <c r="I28" i="17"/>
  <c r="J28" i="17"/>
  <c r="K28" i="17"/>
  <c r="L28" i="17"/>
  <c r="M28" i="17"/>
  <c r="N28" i="17"/>
  <c r="B29" i="17"/>
  <c r="C29" i="17"/>
  <c r="D29" i="17"/>
  <c r="E29" i="17"/>
  <c r="F29" i="17"/>
  <c r="G29" i="17"/>
  <c r="H29" i="17"/>
  <c r="I29" i="17"/>
  <c r="J29" i="17"/>
  <c r="K29" i="17"/>
  <c r="L29" i="17"/>
  <c r="M29" i="17"/>
  <c r="N29" i="17"/>
  <c r="B30" i="17"/>
  <c r="C30" i="17"/>
  <c r="D30" i="17"/>
  <c r="E30" i="17"/>
  <c r="F30" i="17"/>
  <c r="G30" i="17"/>
  <c r="H30" i="17"/>
  <c r="I30" i="17"/>
  <c r="J30" i="17"/>
  <c r="K30" i="17"/>
  <c r="L30" i="17"/>
  <c r="M30" i="17"/>
  <c r="N30" i="17"/>
  <c r="B31" i="17"/>
  <c r="C31" i="17"/>
  <c r="D31" i="17"/>
  <c r="E31" i="17"/>
  <c r="F31" i="17"/>
  <c r="G31" i="17"/>
  <c r="H31" i="17"/>
  <c r="I31" i="17"/>
  <c r="J31" i="17"/>
  <c r="K31" i="17"/>
  <c r="L31" i="17"/>
  <c r="M31" i="17"/>
  <c r="N31" i="17"/>
  <c r="B36" i="17"/>
  <c r="C36" i="17"/>
  <c r="D36" i="17"/>
  <c r="E36" i="17"/>
  <c r="F36" i="17"/>
  <c r="G36" i="17"/>
  <c r="H36" i="17"/>
  <c r="I36" i="17"/>
  <c r="J36" i="17"/>
  <c r="K36" i="17"/>
  <c r="L36" i="17"/>
  <c r="M36" i="17"/>
  <c r="N36" i="17"/>
  <c r="B37" i="17"/>
  <c r="C37" i="17"/>
  <c r="D37" i="17"/>
  <c r="E37" i="17"/>
  <c r="F37" i="17"/>
  <c r="G37" i="17"/>
  <c r="H37" i="17"/>
  <c r="I37" i="17"/>
  <c r="J37" i="17"/>
  <c r="K37" i="17"/>
  <c r="L37" i="17"/>
  <c r="M37" i="17"/>
  <c r="N37" i="17"/>
  <c r="B38" i="17"/>
  <c r="C38" i="17"/>
  <c r="D38" i="17"/>
  <c r="E38" i="17"/>
  <c r="F38" i="17"/>
  <c r="G38" i="17"/>
  <c r="H38" i="17"/>
  <c r="I38" i="17"/>
  <c r="J38" i="17"/>
  <c r="K38" i="17"/>
  <c r="L38" i="17"/>
  <c r="M38" i="17"/>
  <c r="N38" i="17"/>
  <c r="B39" i="17"/>
  <c r="C39" i="17"/>
  <c r="D39" i="17"/>
  <c r="E39" i="17"/>
  <c r="F39" i="17"/>
  <c r="G39" i="17"/>
  <c r="H39" i="17"/>
  <c r="I39" i="17"/>
  <c r="J39" i="17"/>
  <c r="K39" i="17"/>
  <c r="L39" i="17"/>
  <c r="M39" i="17"/>
  <c r="N39" i="17"/>
  <c r="B40" i="17"/>
  <c r="C40" i="17"/>
  <c r="D40" i="17"/>
  <c r="E40" i="17"/>
  <c r="F40" i="17"/>
  <c r="G40" i="17"/>
  <c r="H40" i="17"/>
  <c r="I40" i="17"/>
  <c r="J40" i="17"/>
  <c r="K40" i="17"/>
  <c r="L40" i="17"/>
  <c r="M40" i="17"/>
  <c r="N40" i="17"/>
  <c r="B41" i="17"/>
  <c r="C41" i="17"/>
  <c r="D41" i="17"/>
  <c r="E41" i="17"/>
  <c r="F41" i="17"/>
  <c r="G41" i="17"/>
  <c r="H41" i="17"/>
  <c r="I41" i="17"/>
  <c r="J41" i="17"/>
  <c r="K41" i="17"/>
  <c r="L41" i="17"/>
  <c r="M41" i="17"/>
  <c r="N41" i="17"/>
  <c r="B42" i="17"/>
  <c r="C42" i="17"/>
  <c r="D42" i="17"/>
  <c r="E42" i="17"/>
  <c r="F42" i="17"/>
  <c r="G42" i="17"/>
  <c r="H42" i="17"/>
  <c r="I42" i="17"/>
  <c r="J42" i="17"/>
  <c r="K42" i="17"/>
  <c r="L42" i="17"/>
  <c r="M42" i="17"/>
  <c r="N42" i="17"/>
  <c r="B43" i="17"/>
  <c r="C43" i="17"/>
  <c r="D43" i="17"/>
  <c r="E43" i="17"/>
  <c r="F43" i="17"/>
  <c r="G43" i="17"/>
  <c r="H43" i="17"/>
  <c r="I43" i="17"/>
  <c r="J43" i="17"/>
  <c r="K43" i="17"/>
  <c r="L43" i="17"/>
  <c r="M43" i="17"/>
  <c r="N43" i="17"/>
  <c r="E44" i="17"/>
  <c r="F44" i="17"/>
  <c r="G44" i="17"/>
  <c r="H44" i="17"/>
  <c r="I44" i="17"/>
  <c r="J44" i="17"/>
  <c r="K44" i="17"/>
  <c r="L44" i="17"/>
  <c r="M44" i="17"/>
  <c r="N44" i="17"/>
  <c r="B45" i="17"/>
  <c r="C45" i="17"/>
  <c r="D45" i="17"/>
  <c r="E45" i="17"/>
  <c r="F45" i="17"/>
  <c r="G45" i="17"/>
  <c r="H45" i="17"/>
  <c r="I45" i="17"/>
  <c r="J45" i="17"/>
  <c r="K45" i="17"/>
  <c r="L45" i="17"/>
  <c r="M45" i="17"/>
  <c r="N45" i="17"/>
  <c r="B46" i="17"/>
  <c r="C46" i="17"/>
  <c r="D46" i="17"/>
  <c r="E46" i="17"/>
  <c r="F46" i="17"/>
  <c r="G46" i="17"/>
  <c r="H46" i="17"/>
  <c r="I46" i="17"/>
  <c r="J46" i="17"/>
  <c r="K46" i="17"/>
  <c r="L46" i="17"/>
  <c r="M46" i="17"/>
  <c r="N46" i="17"/>
  <c r="H208" i="16"/>
  <c r="H207" i="16"/>
  <c r="H206" i="16"/>
  <c r="G208" i="16"/>
  <c r="G206" i="16"/>
  <c r="G207" i="16" s="1"/>
  <c r="F208" i="16"/>
  <c r="F206" i="16"/>
  <c r="F207" i="16" s="1"/>
  <c r="C208" i="16"/>
  <c r="C206" i="16"/>
  <c r="C207" i="16" s="1"/>
  <c r="D208" i="16"/>
  <c r="D207" i="16"/>
  <c r="D206" i="16"/>
  <c r="B208" i="16"/>
  <c r="B206" i="16"/>
  <c r="B207" i="16" s="1"/>
  <c r="S4" i="16"/>
  <c r="S5" i="16"/>
  <c r="S6" i="16"/>
  <c r="S7" i="16"/>
  <c r="S202" i="16" s="1"/>
  <c r="S203" i="16" s="1"/>
  <c r="E203" i="16" s="1"/>
  <c r="S8" i="16"/>
  <c r="S9" i="16"/>
  <c r="S10" i="16"/>
  <c r="S11" i="16"/>
  <c r="S12" i="16"/>
  <c r="S13" i="16"/>
  <c r="S14" i="16"/>
  <c r="S15" i="16"/>
  <c r="S16" i="16"/>
  <c r="S17" i="16"/>
  <c r="S18" i="16"/>
  <c r="S19" i="16"/>
  <c r="S20" i="16"/>
  <c r="S21" i="16"/>
  <c r="S22" i="16"/>
  <c r="S23" i="16"/>
  <c r="S24" i="16"/>
  <c r="S25" i="16"/>
  <c r="S26" i="16"/>
  <c r="S204" i="16" s="1"/>
  <c r="E204" i="16" s="1"/>
  <c r="S27" i="16"/>
  <c r="S28" i="16"/>
  <c r="S29" i="16"/>
  <c r="S30" i="16"/>
  <c r="S31" i="16"/>
  <c r="S32" i="16"/>
  <c r="S33" i="16"/>
  <c r="S34" i="16"/>
  <c r="S35" i="16"/>
  <c r="S36" i="16"/>
  <c r="S37" i="16"/>
  <c r="S38" i="16"/>
  <c r="S39" i="16"/>
  <c r="S40" i="16"/>
  <c r="S41" i="16"/>
  <c r="S42" i="16"/>
  <c r="S43" i="16"/>
  <c r="S44" i="16"/>
  <c r="S45" i="16"/>
  <c r="S46" i="16"/>
  <c r="S47" i="16"/>
  <c r="S48" i="16"/>
  <c r="S49" i="16"/>
  <c r="S50" i="16"/>
  <c r="S51" i="16"/>
  <c r="S52" i="16"/>
  <c r="S53" i="16"/>
  <c r="S54" i="16"/>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90" i="16"/>
  <c r="S91" i="16"/>
  <c r="S92" i="16"/>
  <c r="S93" i="16"/>
  <c r="S94" i="16"/>
  <c r="S95" i="16"/>
  <c r="S96" i="16"/>
  <c r="S97" i="16"/>
  <c r="S98" i="16"/>
  <c r="S99" i="16"/>
  <c r="S100" i="16"/>
  <c r="S101" i="16"/>
  <c r="S102" i="16"/>
  <c r="S103" i="16"/>
  <c r="S104" i="16"/>
  <c r="S105" i="16"/>
  <c r="S106" i="16"/>
  <c r="S107" i="16"/>
  <c r="S108" i="16"/>
  <c r="S109" i="16"/>
  <c r="S110" i="16"/>
  <c r="S111" i="16"/>
  <c r="S112" i="16"/>
  <c r="S113" i="16"/>
  <c r="S114" i="16"/>
  <c r="S115" i="16"/>
  <c r="S116" i="16"/>
  <c r="S117" i="16"/>
  <c r="S118" i="16"/>
  <c r="S119" i="16"/>
  <c r="S120" i="16"/>
  <c r="S121" i="16"/>
  <c r="S122" i="16"/>
  <c r="S123" i="16"/>
  <c r="S124" i="16"/>
  <c r="S125" i="16"/>
  <c r="S126" i="16"/>
  <c r="S127" i="16"/>
  <c r="S128" i="16"/>
  <c r="S129" i="16"/>
  <c r="S130" i="16"/>
  <c r="S131" i="16"/>
  <c r="S132" i="16"/>
  <c r="S133" i="16"/>
  <c r="S134" i="16"/>
  <c r="S135" i="16"/>
  <c r="S136" i="16"/>
  <c r="S137" i="16"/>
  <c r="S138" i="16"/>
  <c r="S139" i="16"/>
  <c r="S140" i="16"/>
  <c r="S141" i="16"/>
  <c r="S142" i="16"/>
  <c r="S143" i="16"/>
  <c r="S144" i="16"/>
  <c r="S145" i="16"/>
  <c r="S146" i="16"/>
  <c r="S147" i="16"/>
  <c r="S148" i="16"/>
  <c r="S149" i="16"/>
  <c r="S150" i="16"/>
  <c r="S151" i="16"/>
  <c r="S152" i="16"/>
  <c r="S153" i="16"/>
  <c r="S154" i="16"/>
  <c r="S155" i="16"/>
  <c r="S156" i="16"/>
  <c r="S157" i="16"/>
  <c r="S158" i="16"/>
  <c r="S159" i="16"/>
  <c r="S160" i="16"/>
  <c r="S161" i="16"/>
  <c r="S162" i="16"/>
  <c r="S163" i="16"/>
  <c r="S164" i="16"/>
  <c r="S165" i="16"/>
  <c r="S166" i="16"/>
  <c r="S167" i="16"/>
  <c r="S168" i="16"/>
  <c r="S169" i="16"/>
  <c r="S170" i="16"/>
  <c r="S171" i="16"/>
  <c r="S172" i="16"/>
  <c r="S173" i="16"/>
  <c r="S174" i="16"/>
  <c r="S175" i="16"/>
  <c r="S176" i="16"/>
  <c r="S177" i="16"/>
  <c r="S178" i="16"/>
  <c r="S179" i="16"/>
  <c r="S180" i="16"/>
  <c r="S181" i="16"/>
  <c r="S182" i="16"/>
  <c r="S183" i="16"/>
  <c r="S184" i="16"/>
  <c r="S185" i="16"/>
  <c r="S186" i="16"/>
  <c r="S187" i="16"/>
  <c r="S188" i="16"/>
  <c r="S189" i="16"/>
  <c r="S190" i="16"/>
  <c r="S191" i="16"/>
  <c r="S192" i="16"/>
  <c r="S193" i="16"/>
  <c r="S194" i="16"/>
  <c r="S195" i="16"/>
  <c r="S196" i="16"/>
  <c r="S197" i="16"/>
  <c r="S198" i="16"/>
  <c r="S199" i="16"/>
  <c r="S3" i="16"/>
  <c r="C202" i="16"/>
  <c r="D202" i="16"/>
  <c r="F202" i="16"/>
  <c r="F203" i="16" s="1"/>
  <c r="G202" i="16"/>
  <c r="H202" i="16"/>
  <c r="C203" i="16"/>
  <c r="D203" i="16"/>
  <c r="G203" i="16"/>
  <c r="H203" i="16"/>
  <c r="C204" i="16"/>
  <c r="D204" i="16"/>
  <c r="F204" i="16"/>
  <c r="G204" i="16"/>
  <c r="H204" i="16"/>
  <c r="B204" i="16"/>
  <c r="B203" i="16"/>
  <c r="B202" i="16"/>
  <c r="E202" i="16" l="1"/>
  <c r="C44" i="17"/>
  <c r="B44" i="17"/>
  <c r="D44" i="17" l="1"/>
  <c r="R33" i="16"/>
  <c r="R198" i="16"/>
  <c r="R44" i="16"/>
  <c r="R120" i="16"/>
  <c r="R81" i="16"/>
  <c r="R186" i="16"/>
  <c r="R106" i="16"/>
  <c r="R199" i="16"/>
  <c r="R92" i="16"/>
  <c r="R165" i="16"/>
  <c r="R129" i="16"/>
  <c r="R190" i="16"/>
  <c r="R61" i="16"/>
  <c r="R50" i="16"/>
  <c r="AJ194" i="15" l="1"/>
  <c r="AI194" i="15"/>
  <c r="AG194" i="15"/>
  <c r="AF194" i="15"/>
  <c r="AB194" i="15"/>
  <c r="AA194" i="15"/>
  <c r="Z194" i="15"/>
  <c r="Y194" i="15"/>
  <c r="X194" i="15"/>
  <c r="W172" i="15" l="1"/>
  <c r="V172" i="15"/>
  <c r="U172" i="15"/>
  <c r="O172" i="15"/>
  <c r="N172" i="15"/>
  <c r="M172" i="15"/>
  <c r="CE227" i="15" l="1"/>
  <c r="CF227" i="15"/>
  <c r="CM227" i="15"/>
  <c r="CN227" i="15"/>
  <c r="CU227" i="15"/>
  <c r="CV227" i="15"/>
  <c r="DC227" i="15"/>
  <c r="DD227" i="15"/>
  <c r="DK227" i="15"/>
  <c r="DL227" i="15"/>
  <c r="DS227" i="15"/>
  <c r="DT227" i="15"/>
  <c r="EA227" i="15"/>
  <c r="EB227" i="15"/>
  <c r="EI227" i="15"/>
  <c r="EJ227" i="15"/>
  <c r="EQ227" i="15"/>
  <c r="ER227" i="15"/>
  <c r="EV227" i="15"/>
  <c r="EW227" i="15"/>
  <c r="FD227" i="15"/>
  <c r="FE227" i="15"/>
  <c r="FL227" i="15"/>
  <c r="FM227" i="15"/>
  <c r="FT227" i="15"/>
  <c r="FU227" i="15"/>
  <c r="GB227" i="15"/>
  <c r="GC227" i="15"/>
  <c r="GJ227" i="15"/>
  <c r="GK227" i="15"/>
  <c r="GR227" i="15"/>
  <c r="GS227" i="15"/>
  <c r="GZ227" i="15"/>
  <c r="HA227" i="15"/>
  <c r="HH227" i="15"/>
  <c r="HI227" i="15"/>
  <c r="HS227" i="15"/>
  <c r="HT227" i="15"/>
  <c r="IA227" i="15"/>
  <c r="IB227" i="15"/>
  <c r="II227" i="15"/>
  <c r="IJ227" i="15"/>
  <c r="IQ227" i="15"/>
  <c r="IR227" i="15"/>
  <c r="IY227" i="15"/>
  <c r="IZ227" i="15"/>
  <c r="JG227" i="15"/>
  <c r="JH227" i="15"/>
  <c r="JO227" i="15"/>
  <c r="JP227" i="15"/>
  <c r="JW227" i="15"/>
  <c r="JX227" i="15"/>
  <c r="KC6" i="15"/>
  <c r="KD6" i="15"/>
  <c r="KE6" i="15"/>
  <c r="KF6" i="15"/>
  <c r="KG6" i="15"/>
  <c r="KH6" i="15"/>
  <c r="KI6" i="15"/>
  <c r="KJ6" i="15"/>
  <c r="KK6" i="15"/>
  <c r="KL6" i="15"/>
  <c r="KM6" i="15"/>
  <c r="KN6" i="15"/>
  <c r="KO6" i="15"/>
  <c r="KP6" i="15"/>
  <c r="KQ6" i="15"/>
  <c r="KR6" i="15"/>
  <c r="KS6" i="15"/>
  <c r="KT6" i="15"/>
  <c r="KU6" i="15"/>
  <c r="KV6" i="15"/>
  <c r="KW6" i="15"/>
  <c r="KX6" i="15"/>
  <c r="KY6" i="15"/>
  <c r="KZ6" i="15"/>
  <c r="LA6" i="15"/>
  <c r="LB6" i="15"/>
  <c r="LC6" i="15"/>
  <c r="LD6" i="15"/>
  <c r="LE6" i="15"/>
  <c r="LF6" i="15"/>
  <c r="LG6" i="15"/>
  <c r="LH6" i="15"/>
  <c r="LI6" i="15"/>
  <c r="LJ6" i="15"/>
  <c r="LK6" i="15"/>
  <c r="LL6" i="15"/>
  <c r="LM6" i="15"/>
  <c r="LN6" i="15"/>
  <c r="LO6" i="15"/>
  <c r="LP6" i="15"/>
  <c r="LQ6" i="15"/>
  <c r="LR6" i="15"/>
  <c r="LS6" i="15"/>
  <c r="LT6" i="15"/>
  <c r="LU6" i="15"/>
  <c r="LV6" i="15"/>
  <c r="LW6" i="15"/>
  <c r="LX6" i="15"/>
  <c r="LY6" i="15"/>
  <c r="LZ6" i="15"/>
  <c r="MA6" i="15"/>
  <c r="KC7" i="15"/>
  <c r="KD7" i="15"/>
  <c r="KE7" i="15"/>
  <c r="KF7" i="15"/>
  <c r="KG7" i="15"/>
  <c r="KH7" i="15"/>
  <c r="KI7" i="15"/>
  <c r="KJ7" i="15"/>
  <c r="KK7" i="15"/>
  <c r="KL7" i="15"/>
  <c r="KM7" i="15"/>
  <c r="KN7" i="15"/>
  <c r="KO7" i="15"/>
  <c r="KP7" i="15"/>
  <c r="KQ7" i="15"/>
  <c r="KR7" i="15"/>
  <c r="KS7" i="15"/>
  <c r="KT7" i="15"/>
  <c r="KU7" i="15"/>
  <c r="KV7" i="15"/>
  <c r="KW7" i="15"/>
  <c r="KX7" i="15"/>
  <c r="KY7" i="15"/>
  <c r="KZ7" i="15"/>
  <c r="LA7" i="15"/>
  <c r="LB7" i="15"/>
  <c r="LC7" i="15"/>
  <c r="LD7" i="15"/>
  <c r="LE7" i="15"/>
  <c r="LF7" i="15"/>
  <c r="LG7" i="15"/>
  <c r="LH7" i="15"/>
  <c r="LI7" i="15"/>
  <c r="LJ7" i="15"/>
  <c r="LK7" i="15"/>
  <c r="LL7" i="15"/>
  <c r="LM7" i="15"/>
  <c r="LN7" i="15"/>
  <c r="LO7" i="15"/>
  <c r="LP7" i="15"/>
  <c r="LQ7" i="15"/>
  <c r="LR7" i="15"/>
  <c r="LS7" i="15"/>
  <c r="LT7" i="15"/>
  <c r="LU7" i="15"/>
  <c r="LV7" i="15"/>
  <c r="LW7" i="15"/>
  <c r="LX7" i="15"/>
  <c r="LY7" i="15"/>
  <c r="LZ7" i="15"/>
  <c r="MA7" i="15"/>
  <c r="KC8" i="15"/>
  <c r="KD8" i="15"/>
  <c r="KE8" i="15"/>
  <c r="KF8" i="15"/>
  <c r="KG8" i="15"/>
  <c r="KH8" i="15"/>
  <c r="KI8" i="15"/>
  <c r="KJ8" i="15"/>
  <c r="KK8" i="15"/>
  <c r="KL8" i="15"/>
  <c r="KM8" i="15"/>
  <c r="KN8" i="15"/>
  <c r="KO8" i="15"/>
  <c r="KP8" i="15"/>
  <c r="KQ8" i="15"/>
  <c r="KR8" i="15"/>
  <c r="KS8" i="15"/>
  <c r="KT8" i="15"/>
  <c r="KU8" i="15"/>
  <c r="KV8" i="15"/>
  <c r="KW8" i="15"/>
  <c r="KX8" i="15"/>
  <c r="KY8" i="15"/>
  <c r="KZ8" i="15"/>
  <c r="LA8" i="15"/>
  <c r="LB8" i="15"/>
  <c r="LC8" i="15"/>
  <c r="LD8" i="15"/>
  <c r="LE8" i="15"/>
  <c r="LF8" i="15"/>
  <c r="LG8" i="15"/>
  <c r="LH8" i="15"/>
  <c r="LI8" i="15"/>
  <c r="LJ8" i="15"/>
  <c r="LK8" i="15"/>
  <c r="LL8" i="15"/>
  <c r="LM8" i="15"/>
  <c r="LN8" i="15"/>
  <c r="LO8" i="15"/>
  <c r="LP8" i="15"/>
  <c r="LQ8" i="15"/>
  <c r="LR8" i="15"/>
  <c r="LS8" i="15"/>
  <c r="LT8" i="15"/>
  <c r="LU8" i="15"/>
  <c r="LV8" i="15"/>
  <c r="LW8" i="15"/>
  <c r="LX8" i="15"/>
  <c r="LY8" i="15"/>
  <c r="LZ8" i="15"/>
  <c r="MA8" i="15"/>
  <c r="KC9" i="15"/>
  <c r="KD9" i="15"/>
  <c r="KE9" i="15"/>
  <c r="KF9" i="15"/>
  <c r="KG9" i="15"/>
  <c r="KH9" i="15"/>
  <c r="KI9" i="15"/>
  <c r="KJ9" i="15"/>
  <c r="KK9" i="15"/>
  <c r="KL9" i="15"/>
  <c r="KM9" i="15"/>
  <c r="KN9" i="15"/>
  <c r="KO9" i="15"/>
  <c r="KP9" i="15"/>
  <c r="KQ9" i="15"/>
  <c r="KR9" i="15"/>
  <c r="KS9" i="15"/>
  <c r="KT9" i="15"/>
  <c r="KU9" i="15"/>
  <c r="KV9" i="15"/>
  <c r="KW9" i="15"/>
  <c r="KX9" i="15"/>
  <c r="KY9" i="15"/>
  <c r="KZ9" i="15"/>
  <c r="LA9" i="15"/>
  <c r="LB9" i="15"/>
  <c r="LC9" i="15"/>
  <c r="LD9" i="15"/>
  <c r="LE9" i="15"/>
  <c r="LF9" i="15"/>
  <c r="LG9" i="15"/>
  <c r="LH9" i="15"/>
  <c r="LI9" i="15"/>
  <c r="LJ9" i="15"/>
  <c r="LK9" i="15"/>
  <c r="LL9" i="15"/>
  <c r="LM9" i="15"/>
  <c r="LN9" i="15"/>
  <c r="LO9" i="15"/>
  <c r="LP9" i="15"/>
  <c r="LQ9" i="15"/>
  <c r="LR9" i="15"/>
  <c r="LS9" i="15"/>
  <c r="LT9" i="15"/>
  <c r="LU9" i="15"/>
  <c r="LV9" i="15"/>
  <c r="LW9" i="15"/>
  <c r="LX9" i="15"/>
  <c r="LY9" i="15"/>
  <c r="LZ9" i="15"/>
  <c r="MA9" i="15"/>
  <c r="KC10" i="15"/>
  <c r="KD10" i="15"/>
  <c r="KE10" i="15"/>
  <c r="KF10" i="15"/>
  <c r="KG10" i="15"/>
  <c r="KH10" i="15"/>
  <c r="KI10" i="15"/>
  <c r="KJ10" i="15"/>
  <c r="KK10" i="15"/>
  <c r="KL10" i="15"/>
  <c r="KM10" i="15"/>
  <c r="KN10" i="15"/>
  <c r="KO10" i="15"/>
  <c r="KP10" i="15"/>
  <c r="KQ10" i="15"/>
  <c r="KR10" i="15"/>
  <c r="KS10" i="15"/>
  <c r="KT10" i="15"/>
  <c r="KU10" i="15"/>
  <c r="KV10" i="15"/>
  <c r="KW10" i="15"/>
  <c r="KX10" i="15"/>
  <c r="KY10" i="15"/>
  <c r="KZ10" i="15"/>
  <c r="LA10" i="15"/>
  <c r="LB10" i="15"/>
  <c r="LC10" i="15"/>
  <c r="LD10" i="15"/>
  <c r="LE10" i="15"/>
  <c r="LF10" i="15"/>
  <c r="LG10" i="15"/>
  <c r="LH10" i="15"/>
  <c r="LI10" i="15"/>
  <c r="LJ10" i="15"/>
  <c r="LK10" i="15"/>
  <c r="LL10" i="15"/>
  <c r="LM10" i="15"/>
  <c r="LN10" i="15"/>
  <c r="LO10" i="15"/>
  <c r="LP10" i="15"/>
  <c r="LQ10" i="15"/>
  <c r="LR10" i="15"/>
  <c r="LS10" i="15"/>
  <c r="LT10" i="15"/>
  <c r="LU10" i="15"/>
  <c r="LV10" i="15"/>
  <c r="LW10" i="15"/>
  <c r="LX10" i="15"/>
  <c r="LY10" i="15"/>
  <c r="LZ10" i="15"/>
  <c r="MA10" i="15"/>
  <c r="KC11" i="15"/>
  <c r="KD11" i="15"/>
  <c r="KE11" i="15"/>
  <c r="KF11" i="15"/>
  <c r="KG11" i="15"/>
  <c r="KH11" i="15"/>
  <c r="KI11" i="15"/>
  <c r="KJ11" i="15"/>
  <c r="KK11" i="15"/>
  <c r="KL11" i="15"/>
  <c r="KM11" i="15"/>
  <c r="KN11" i="15"/>
  <c r="KO11" i="15"/>
  <c r="KP11" i="15"/>
  <c r="KQ11" i="15"/>
  <c r="KR11" i="15"/>
  <c r="KS11" i="15"/>
  <c r="KT11" i="15"/>
  <c r="KU11" i="15"/>
  <c r="KV11" i="15"/>
  <c r="KW11" i="15"/>
  <c r="KX11" i="15"/>
  <c r="KY11" i="15"/>
  <c r="KZ11" i="15"/>
  <c r="LA11" i="15"/>
  <c r="LB11" i="15"/>
  <c r="LC11" i="15"/>
  <c r="LD11" i="15"/>
  <c r="LE11" i="15"/>
  <c r="LF11" i="15"/>
  <c r="LG11" i="15"/>
  <c r="LH11" i="15"/>
  <c r="LI11" i="15"/>
  <c r="LJ11" i="15"/>
  <c r="LK11" i="15"/>
  <c r="LL11" i="15"/>
  <c r="LM11" i="15"/>
  <c r="LN11" i="15"/>
  <c r="LO11" i="15"/>
  <c r="LP11" i="15"/>
  <c r="LQ11" i="15"/>
  <c r="LR11" i="15"/>
  <c r="LS11" i="15"/>
  <c r="LT11" i="15"/>
  <c r="LU11" i="15"/>
  <c r="LV11" i="15"/>
  <c r="LW11" i="15"/>
  <c r="LX11" i="15"/>
  <c r="LY11" i="15"/>
  <c r="LZ11" i="15"/>
  <c r="MA11" i="15"/>
  <c r="KC12" i="15"/>
  <c r="KD12" i="15"/>
  <c r="KE12" i="15"/>
  <c r="KF12" i="15"/>
  <c r="KG12" i="15"/>
  <c r="KH12" i="15"/>
  <c r="KI12" i="15"/>
  <c r="KJ12" i="15"/>
  <c r="KK12" i="15"/>
  <c r="KL12" i="15"/>
  <c r="KM12" i="15"/>
  <c r="KN12" i="15"/>
  <c r="KO12" i="15"/>
  <c r="KP12" i="15"/>
  <c r="KQ12" i="15"/>
  <c r="KR12" i="15"/>
  <c r="KS12" i="15"/>
  <c r="KT12" i="15"/>
  <c r="KU12" i="15"/>
  <c r="KV12" i="15"/>
  <c r="KW12" i="15"/>
  <c r="KX12" i="15"/>
  <c r="KY12" i="15"/>
  <c r="KZ12" i="15"/>
  <c r="LA12" i="15"/>
  <c r="LB12" i="15"/>
  <c r="LC12" i="15"/>
  <c r="LD12" i="15"/>
  <c r="LE12" i="15"/>
  <c r="LF12" i="15"/>
  <c r="LG12" i="15"/>
  <c r="LH12" i="15"/>
  <c r="LI12" i="15"/>
  <c r="LJ12" i="15"/>
  <c r="LK12" i="15"/>
  <c r="LL12" i="15"/>
  <c r="LM12" i="15"/>
  <c r="LN12" i="15"/>
  <c r="LO12" i="15"/>
  <c r="LP12" i="15"/>
  <c r="LQ12" i="15"/>
  <c r="LR12" i="15"/>
  <c r="LS12" i="15"/>
  <c r="LT12" i="15"/>
  <c r="LU12" i="15"/>
  <c r="LV12" i="15"/>
  <c r="LW12" i="15"/>
  <c r="LX12" i="15"/>
  <c r="LY12" i="15"/>
  <c r="LZ12" i="15"/>
  <c r="MA12" i="15"/>
  <c r="KC13" i="15"/>
  <c r="KD13" i="15"/>
  <c r="KE13" i="15"/>
  <c r="KF13" i="15"/>
  <c r="KG13" i="15"/>
  <c r="KH13" i="15"/>
  <c r="KI13" i="15"/>
  <c r="KJ13" i="15"/>
  <c r="KK13" i="15"/>
  <c r="KL13" i="15"/>
  <c r="KM13" i="15"/>
  <c r="KN13" i="15"/>
  <c r="KO13" i="15"/>
  <c r="KP13" i="15"/>
  <c r="KQ13" i="15"/>
  <c r="KR13" i="15"/>
  <c r="KS13" i="15"/>
  <c r="KT13" i="15"/>
  <c r="KU13" i="15"/>
  <c r="KV13" i="15"/>
  <c r="KW13" i="15"/>
  <c r="KX13" i="15"/>
  <c r="KY13" i="15"/>
  <c r="KZ13" i="15"/>
  <c r="LA13" i="15"/>
  <c r="LB13" i="15"/>
  <c r="LC13" i="15"/>
  <c r="LD13" i="15"/>
  <c r="LE13" i="15"/>
  <c r="LF13" i="15"/>
  <c r="LG13" i="15"/>
  <c r="LH13" i="15"/>
  <c r="LI13" i="15"/>
  <c r="LJ13" i="15"/>
  <c r="LK13" i="15"/>
  <c r="LL13" i="15"/>
  <c r="LM13" i="15"/>
  <c r="LN13" i="15"/>
  <c r="LO13" i="15"/>
  <c r="LP13" i="15"/>
  <c r="LQ13" i="15"/>
  <c r="LR13" i="15"/>
  <c r="LS13" i="15"/>
  <c r="LT13" i="15"/>
  <c r="LU13" i="15"/>
  <c r="LV13" i="15"/>
  <c r="LW13" i="15"/>
  <c r="LX13" i="15"/>
  <c r="LY13" i="15"/>
  <c r="LZ13" i="15"/>
  <c r="MA13" i="15"/>
  <c r="KC14" i="15"/>
  <c r="KD14" i="15"/>
  <c r="KE14" i="15"/>
  <c r="KF14" i="15"/>
  <c r="KG14" i="15"/>
  <c r="KH14" i="15"/>
  <c r="KI14" i="15"/>
  <c r="KJ14" i="15"/>
  <c r="KK14" i="15"/>
  <c r="KL14" i="15"/>
  <c r="KM14" i="15"/>
  <c r="KN14" i="15"/>
  <c r="KO14" i="15"/>
  <c r="KP14" i="15"/>
  <c r="KQ14" i="15"/>
  <c r="KR14" i="15"/>
  <c r="KS14" i="15"/>
  <c r="KT14" i="15"/>
  <c r="KU14" i="15"/>
  <c r="KV14" i="15"/>
  <c r="KW14" i="15"/>
  <c r="KX14" i="15"/>
  <c r="KY14" i="15"/>
  <c r="KZ14" i="15"/>
  <c r="LA14" i="15"/>
  <c r="LB14" i="15"/>
  <c r="LC14" i="15"/>
  <c r="LD14" i="15"/>
  <c r="LE14" i="15"/>
  <c r="LF14" i="15"/>
  <c r="LG14" i="15"/>
  <c r="LH14" i="15"/>
  <c r="LI14" i="15"/>
  <c r="LJ14" i="15"/>
  <c r="LK14" i="15"/>
  <c r="LL14" i="15"/>
  <c r="LM14" i="15"/>
  <c r="LN14" i="15"/>
  <c r="LO14" i="15"/>
  <c r="LP14" i="15"/>
  <c r="LQ14" i="15"/>
  <c r="LR14" i="15"/>
  <c r="LS14" i="15"/>
  <c r="LT14" i="15"/>
  <c r="LU14" i="15"/>
  <c r="LV14" i="15"/>
  <c r="LW14" i="15"/>
  <c r="LX14" i="15"/>
  <c r="LY14" i="15"/>
  <c r="LZ14" i="15"/>
  <c r="MA14" i="15"/>
  <c r="KC15" i="15"/>
  <c r="KD15" i="15"/>
  <c r="KE15" i="15"/>
  <c r="KF15" i="15"/>
  <c r="KG15" i="15"/>
  <c r="KH15" i="15"/>
  <c r="KI15" i="15"/>
  <c r="KJ15" i="15"/>
  <c r="KK15" i="15"/>
  <c r="KL15" i="15"/>
  <c r="KM15" i="15"/>
  <c r="KN15" i="15"/>
  <c r="KO15" i="15"/>
  <c r="KP15" i="15"/>
  <c r="KQ15" i="15"/>
  <c r="KR15" i="15"/>
  <c r="KS15" i="15"/>
  <c r="KT15" i="15"/>
  <c r="KU15" i="15"/>
  <c r="KV15" i="15"/>
  <c r="KW15" i="15"/>
  <c r="KX15" i="15"/>
  <c r="KY15" i="15"/>
  <c r="KZ15" i="15"/>
  <c r="LA15" i="15"/>
  <c r="LB15" i="15"/>
  <c r="LC15" i="15"/>
  <c r="LD15" i="15"/>
  <c r="LE15" i="15"/>
  <c r="LF15" i="15"/>
  <c r="LG15" i="15"/>
  <c r="LH15" i="15"/>
  <c r="LI15" i="15"/>
  <c r="LJ15" i="15"/>
  <c r="LK15" i="15"/>
  <c r="LL15" i="15"/>
  <c r="LM15" i="15"/>
  <c r="LN15" i="15"/>
  <c r="LO15" i="15"/>
  <c r="LP15" i="15"/>
  <c r="LQ15" i="15"/>
  <c r="LR15" i="15"/>
  <c r="LS15" i="15"/>
  <c r="LT15" i="15"/>
  <c r="LU15" i="15"/>
  <c r="LV15" i="15"/>
  <c r="LW15" i="15"/>
  <c r="LX15" i="15"/>
  <c r="LY15" i="15"/>
  <c r="LZ15" i="15"/>
  <c r="MA15" i="15"/>
  <c r="KC16" i="15"/>
  <c r="KD16" i="15"/>
  <c r="KE16" i="15"/>
  <c r="KF16" i="15"/>
  <c r="KG16" i="15"/>
  <c r="KH16" i="15"/>
  <c r="KI16" i="15"/>
  <c r="KJ16" i="15"/>
  <c r="KK16" i="15"/>
  <c r="KL16" i="15"/>
  <c r="KM16" i="15"/>
  <c r="KN16" i="15"/>
  <c r="KO16" i="15"/>
  <c r="KP16" i="15"/>
  <c r="KQ16" i="15"/>
  <c r="KR16" i="15"/>
  <c r="KS16" i="15"/>
  <c r="KT16" i="15"/>
  <c r="KU16" i="15"/>
  <c r="KV16" i="15"/>
  <c r="KW16" i="15"/>
  <c r="KX16" i="15"/>
  <c r="KY16" i="15"/>
  <c r="KZ16" i="15"/>
  <c r="LA16" i="15"/>
  <c r="LB16" i="15"/>
  <c r="LC16" i="15"/>
  <c r="LD16" i="15"/>
  <c r="LE16" i="15"/>
  <c r="LF16" i="15"/>
  <c r="LG16" i="15"/>
  <c r="LH16" i="15"/>
  <c r="LI16" i="15"/>
  <c r="LJ16" i="15"/>
  <c r="LK16" i="15"/>
  <c r="LL16" i="15"/>
  <c r="LM16" i="15"/>
  <c r="LN16" i="15"/>
  <c r="LO16" i="15"/>
  <c r="LP16" i="15"/>
  <c r="LQ16" i="15"/>
  <c r="LR16" i="15"/>
  <c r="LS16" i="15"/>
  <c r="LT16" i="15"/>
  <c r="LU16" i="15"/>
  <c r="LV16" i="15"/>
  <c r="LW16" i="15"/>
  <c r="LX16" i="15"/>
  <c r="LY16" i="15"/>
  <c r="LZ16" i="15"/>
  <c r="MA16" i="15"/>
  <c r="KC17" i="15"/>
  <c r="KD17" i="15"/>
  <c r="KE17" i="15"/>
  <c r="KF17" i="15"/>
  <c r="KG17" i="15"/>
  <c r="KH17" i="15"/>
  <c r="KI17" i="15"/>
  <c r="KJ17" i="15"/>
  <c r="KK17" i="15"/>
  <c r="KL17" i="15"/>
  <c r="KM17" i="15"/>
  <c r="KN17" i="15"/>
  <c r="KO17" i="15"/>
  <c r="KP17" i="15"/>
  <c r="KQ17" i="15"/>
  <c r="KR17" i="15"/>
  <c r="KS17" i="15"/>
  <c r="KT17" i="15"/>
  <c r="KU17" i="15"/>
  <c r="KV17" i="15"/>
  <c r="KW17" i="15"/>
  <c r="KX17" i="15"/>
  <c r="KY17" i="15"/>
  <c r="KZ17" i="15"/>
  <c r="LA17" i="15"/>
  <c r="LB17" i="15"/>
  <c r="LC17" i="15"/>
  <c r="LD17" i="15"/>
  <c r="LE17" i="15"/>
  <c r="LF17" i="15"/>
  <c r="LG17" i="15"/>
  <c r="LH17" i="15"/>
  <c r="LI17" i="15"/>
  <c r="LJ17" i="15"/>
  <c r="LK17" i="15"/>
  <c r="LL17" i="15"/>
  <c r="LM17" i="15"/>
  <c r="LN17" i="15"/>
  <c r="LO17" i="15"/>
  <c r="LP17" i="15"/>
  <c r="LQ17" i="15"/>
  <c r="LR17" i="15"/>
  <c r="LS17" i="15"/>
  <c r="LT17" i="15"/>
  <c r="LU17" i="15"/>
  <c r="LV17" i="15"/>
  <c r="LW17" i="15"/>
  <c r="LX17" i="15"/>
  <c r="LY17" i="15"/>
  <c r="LZ17" i="15"/>
  <c r="MA17" i="15"/>
  <c r="KC18" i="15"/>
  <c r="KD18" i="15"/>
  <c r="KE18" i="15"/>
  <c r="KF18" i="15"/>
  <c r="KG18" i="15"/>
  <c r="KH18" i="15"/>
  <c r="KI18" i="15"/>
  <c r="KJ18" i="15"/>
  <c r="KK18" i="15"/>
  <c r="KL18" i="15"/>
  <c r="KM18" i="15"/>
  <c r="KN18" i="15"/>
  <c r="KO18" i="15"/>
  <c r="KP18" i="15"/>
  <c r="KQ18" i="15"/>
  <c r="KR18" i="15"/>
  <c r="KS18" i="15"/>
  <c r="KT18" i="15"/>
  <c r="KU18" i="15"/>
  <c r="KV18" i="15"/>
  <c r="KW18" i="15"/>
  <c r="KX18" i="15"/>
  <c r="KY18" i="15"/>
  <c r="KZ18" i="15"/>
  <c r="LA18" i="15"/>
  <c r="LB18" i="15"/>
  <c r="LC18" i="15"/>
  <c r="LD18" i="15"/>
  <c r="LE18" i="15"/>
  <c r="LF18" i="15"/>
  <c r="LG18" i="15"/>
  <c r="LH18" i="15"/>
  <c r="LI18" i="15"/>
  <c r="LJ18" i="15"/>
  <c r="LK18" i="15"/>
  <c r="LL18" i="15"/>
  <c r="LM18" i="15"/>
  <c r="LN18" i="15"/>
  <c r="LO18" i="15"/>
  <c r="LP18" i="15"/>
  <c r="LQ18" i="15"/>
  <c r="LR18" i="15"/>
  <c r="LS18" i="15"/>
  <c r="LT18" i="15"/>
  <c r="LU18" i="15"/>
  <c r="LV18" i="15"/>
  <c r="LW18" i="15"/>
  <c r="LX18" i="15"/>
  <c r="LY18" i="15"/>
  <c r="LZ18" i="15"/>
  <c r="MA18" i="15"/>
  <c r="KC19" i="15"/>
  <c r="KD19" i="15"/>
  <c r="KE19" i="15"/>
  <c r="KF19" i="15"/>
  <c r="KG19" i="15"/>
  <c r="KH19" i="15"/>
  <c r="KI19" i="15"/>
  <c r="KJ19" i="15"/>
  <c r="KK19" i="15"/>
  <c r="KL19" i="15"/>
  <c r="KM19" i="15"/>
  <c r="KN19" i="15"/>
  <c r="KO19" i="15"/>
  <c r="KP19" i="15"/>
  <c r="KQ19" i="15"/>
  <c r="KR19" i="15"/>
  <c r="KS19" i="15"/>
  <c r="KT19" i="15"/>
  <c r="KU19" i="15"/>
  <c r="KV19" i="15"/>
  <c r="KW19" i="15"/>
  <c r="KX19" i="15"/>
  <c r="KY19" i="15"/>
  <c r="KZ19" i="15"/>
  <c r="LA19" i="15"/>
  <c r="LB19" i="15"/>
  <c r="LC19" i="15"/>
  <c r="LD19" i="15"/>
  <c r="LE19" i="15"/>
  <c r="LF19" i="15"/>
  <c r="LG19" i="15"/>
  <c r="LH19" i="15"/>
  <c r="LI19" i="15"/>
  <c r="LJ19" i="15"/>
  <c r="LK19" i="15"/>
  <c r="LL19" i="15"/>
  <c r="LM19" i="15"/>
  <c r="LN19" i="15"/>
  <c r="LO19" i="15"/>
  <c r="LP19" i="15"/>
  <c r="LQ19" i="15"/>
  <c r="LR19" i="15"/>
  <c r="LS19" i="15"/>
  <c r="LT19" i="15"/>
  <c r="LU19" i="15"/>
  <c r="LV19" i="15"/>
  <c r="LW19" i="15"/>
  <c r="LX19" i="15"/>
  <c r="LY19" i="15"/>
  <c r="LZ19" i="15"/>
  <c r="MA19" i="15"/>
  <c r="KC20" i="15"/>
  <c r="KD20" i="15"/>
  <c r="KE20" i="15"/>
  <c r="KF20" i="15"/>
  <c r="KG20" i="15"/>
  <c r="KH20" i="15"/>
  <c r="KI20" i="15"/>
  <c r="KJ20" i="15"/>
  <c r="KK20" i="15"/>
  <c r="KL20" i="15"/>
  <c r="KM20" i="15"/>
  <c r="KN20" i="15"/>
  <c r="KO20" i="15"/>
  <c r="KP20" i="15"/>
  <c r="KQ20" i="15"/>
  <c r="KR20" i="15"/>
  <c r="KS20" i="15"/>
  <c r="KT20" i="15"/>
  <c r="KU20" i="15"/>
  <c r="KV20" i="15"/>
  <c r="KW20" i="15"/>
  <c r="KX20" i="15"/>
  <c r="KY20" i="15"/>
  <c r="KZ20" i="15"/>
  <c r="LA20" i="15"/>
  <c r="LB20" i="15"/>
  <c r="LC20" i="15"/>
  <c r="LD20" i="15"/>
  <c r="LE20" i="15"/>
  <c r="LF20" i="15"/>
  <c r="LG20" i="15"/>
  <c r="LH20" i="15"/>
  <c r="LI20" i="15"/>
  <c r="LJ20" i="15"/>
  <c r="LK20" i="15"/>
  <c r="LL20" i="15"/>
  <c r="LM20" i="15"/>
  <c r="LN20" i="15"/>
  <c r="LO20" i="15"/>
  <c r="LP20" i="15"/>
  <c r="LQ20" i="15"/>
  <c r="LR20" i="15"/>
  <c r="LS20" i="15"/>
  <c r="LT20" i="15"/>
  <c r="LU20" i="15"/>
  <c r="LV20" i="15"/>
  <c r="LW20" i="15"/>
  <c r="LX20" i="15"/>
  <c r="LY20" i="15"/>
  <c r="LZ20" i="15"/>
  <c r="MA20" i="15"/>
  <c r="KC21" i="15"/>
  <c r="KD21" i="15"/>
  <c r="KE21" i="15"/>
  <c r="KF21" i="15"/>
  <c r="KG21" i="15"/>
  <c r="KH21" i="15"/>
  <c r="KI21" i="15"/>
  <c r="KJ21" i="15"/>
  <c r="KK21" i="15"/>
  <c r="KL21" i="15"/>
  <c r="KM21" i="15"/>
  <c r="KN21" i="15"/>
  <c r="KO21" i="15"/>
  <c r="KP21" i="15"/>
  <c r="KQ21" i="15"/>
  <c r="KR21" i="15"/>
  <c r="KS21" i="15"/>
  <c r="KT21" i="15"/>
  <c r="KU21" i="15"/>
  <c r="KV21" i="15"/>
  <c r="KW21" i="15"/>
  <c r="KX21" i="15"/>
  <c r="KY21" i="15"/>
  <c r="KZ21" i="15"/>
  <c r="LA21" i="15"/>
  <c r="LB21" i="15"/>
  <c r="LC21" i="15"/>
  <c r="LD21" i="15"/>
  <c r="LE21" i="15"/>
  <c r="LF21" i="15"/>
  <c r="LG21" i="15"/>
  <c r="LH21" i="15"/>
  <c r="LI21" i="15"/>
  <c r="LJ21" i="15"/>
  <c r="LK21" i="15"/>
  <c r="LL21" i="15"/>
  <c r="LM21" i="15"/>
  <c r="LN21" i="15"/>
  <c r="LO21" i="15"/>
  <c r="LP21" i="15"/>
  <c r="LQ21" i="15"/>
  <c r="LR21" i="15"/>
  <c r="LS21" i="15"/>
  <c r="LT21" i="15"/>
  <c r="LU21" i="15"/>
  <c r="LV21" i="15"/>
  <c r="LW21" i="15"/>
  <c r="LX21" i="15"/>
  <c r="LY21" i="15"/>
  <c r="LZ21" i="15"/>
  <c r="MA21" i="15"/>
  <c r="KC22" i="15"/>
  <c r="KD22" i="15"/>
  <c r="KE22" i="15"/>
  <c r="KF22" i="15"/>
  <c r="KG22" i="15"/>
  <c r="KH22" i="15"/>
  <c r="KI22" i="15"/>
  <c r="KJ22" i="15"/>
  <c r="KK22" i="15"/>
  <c r="KL22" i="15"/>
  <c r="KM22" i="15"/>
  <c r="KN22" i="15"/>
  <c r="KO22" i="15"/>
  <c r="KP22" i="15"/>
  <c r="KQ22" i="15"/>
  <c r="KR22" i="15"/>
  <c r="KS22" i="15"/>
  <c r="KT22" i="15"/>
  <c r="KU22" i="15"/>
  <c r="KV22" i="15"/>
  <c r="KW22" i="15"/>
  <c r="KX22" i="15"/>
  <c r="KY22" i="15"/>
  <c r="KZ22" i="15"/>
  <c r="LA22" i="15"/>
  <c r="LB22" i="15"/>
  <c r="LC22" i="15"/>
  <c r="LD22" i="15"/>
  <c r="LE22" i="15"/>
  <c r="LF22" i="15"/>
  <c r="LG22" i="15"/>
  <c r="LH22" i="15"/>
  <c r="LI22" i="15"/>
  <c r="LJ22" i="15"/>
  <c r="LK22" i="15"/>
  <c r="LL22" i="15"/>
  <c r="LM22" i="15"/>
  <c r="LN22" i="15"/>
  <c r="LO22" i="15"/>
  <c r="LP22" i="15"/>
  <c r="LQ22" i="15"/>
  <c r="LR22" i="15"/>
  <c r="LS22" i="15"/>
  <c r="LT22" i="15"/>
  <c r="LU22" i="15"/>
  <c r="LV22" i="15"/>
  <c r="LW22" i="15"/>
  <c r="LX22" i="15"/>
  <c r="LY22" i="15"/>
  <c r="LZ22" i="15"/>
  <c r="MA22" i="15"/>
  <c r="KC23" i="15"/>
  <c r="KD23" i="15"/>
  <c r="KE23" i="15"/>
  <c r="KF23" i="15"/>
  <c r="KG23" i="15"/>
  <c r="KH23" i="15"/>
  <c r="KI23" i="15"/>
  <c r="KJ23" i="15"/>
  <c r="KK23" i="15"/>
  <c r="KL23" i="15"/>
  <c r="KM23" i="15"/>
  <c r="KN23" i="15"/>
  <c r="KO23" i="15"/>
  <c r="KP23" i="15"/>
  <c r="KQ23" i="15"/>
  <c r="KR23" i="15"/>
  <c r="KS23" i="15"/>
  <c r="KT23" i="15"/>
  <c r="KU23" i="15"/>
  <c r="KV23" i="15"/>
  <c r="KW23" i="15"/>
  <c r="KX23" i="15"/>
  <c r="KY23" i="15"/>
  <c r="KZ23" i="15"/>
  <c r="LA23" i="15"/>
  <c r="LB23" i="15"/>
  <c r="LC23" i="15"/>
  <c r="LD23" i="15"/>
  <c r="LE23" i="15"/>
  <c r="LF23" i="15"/>
  <c r="LG23" i="15"/>
  <c r="LH23" i="15"/>
  <c r="LI23" i="15"/>
  <c r="LJ23" i="15"/>
  <c r="LK23" i="15"/>
  <c r="LL23" i="15"/>
  <c r="LM23" i="15"/>
  <c r="LN23" i="15"/>
  <c r="LO23" i="15"/>
  <c r="LP23" i="15"/>
  <c r="LQ23" i="15"/>
  <c r="LR23" i="15"/>
  <c r="LS23" i="15"/>
  <c r="LT23" i="15"/>
  <c r="LU23" i="15"/>
  <c r="LV23" i="15"/>
  <c r="LW23" i="15"/>
  <c r="LX23" i="15"/>
  <c r="LY23" i="15"/>
  <c r="LZ23" i="15"/>
  <c r="MA23" i="15"/>
  <c r="KC24" i="15"/>
  <c r="KD24" i="15"/>
  <c r="KE24" i="15"/>
  <c r="KF24" i="15"/>
  <c r="KG24" i="15"/>
  <c r="KH24" i="15"/>
  <c r="KI24" i="15"/>
  <c r="KJ24" i="15"/>
  <c r="KK24" i="15"/>
  <c r="KL24" i="15"/>
  <c r="KM24" i="15"/>
  <c r="KN24" i="15"/>
  <c r="KO24" i="15"/>
  <c r="KP24" i="15"/>
  <c r="KQ24" i="15"/>
  <c r="KR24" i="15"/>
  <c r="KS24" i="15"/>
  <c r="KT24" i="15"/>
  <c r="KU24" i="15"/>
  <c r="KV24" i="15"/>
  <c r="KW24" i="15"/>
  <c r="KX24" i="15"/>
  <c r="KY24" i="15"/>
  <c r="KZ24" i="15"/>
  <c r="LA24" i="15"/>
  <c r="LB24" i="15"/>
  <c r="LC24" i="15"/>
  <c r="LD24" i="15"/>
  <c r="LE24" i="15"/>
  <c r="LF24" i="15"/>
  <c r="LG24" i="15"/>
  <c r="LH24" i="15"/>
  <c r="LI24" i="15"/>
  <c r="LJ24" i="15"/>
  <c r="LK24" i="15"/>
  <c r="LL24" i="15"/>
  <c r="LM24" i="15"/>
  <c r="LN24" i="15"/>
  <c r="LO24" i="15"/>
  <c r="LP24" i="15"/>
  <c r="LQ24" i="15"/>
  <c r="LR24" i="15"/>
  <c r="LS24" i="15"/>
  <c r="LT24" i="15"/>
  <c r="LU24" i="15"/>
  <c r="LV24" i="15"/>
  <c r="LW24" i="15"/>
  <c r="LX24" i="15"/>
  <c r="LY24" i="15"/>
  <c r="LZ24" i="15"/>
  <c r="MA24" i="15"/>
  <c r="KC25" i="15"/>
  <c r="KD25" i="15"/>
  <c r="KE25" i="15"/>
  <c r="KF25" i="15"/>
  <c r="KG25" i="15"/>
  <c r="KH25" i="15"/>
  <c r="KI25" i="15"/>
  <c r="KJ25" i="15"/>
  <c r="KK25" i="15"/>
  <c r="KL25" i="15"/>
  <c r="KM25" i="15"/>
  <c r="KN25" i="15"/>
  <c r="KO25" i="15"/>
  <c r="KP25" i="15"/>
  <c r="KQ25" i="15"/>
  <c r="KR25" i="15"/>
  <c r="KS25" i="15"/>
  <c r="KT25" i="15"/>
  <c r="KU25" i="15"/>
  <c r="KV25" i="15"/>
  <c r="KW25" i="15"/>
  <c r="KX25" i="15"/>
  <c r="KY25" i="15"/>
  <c r="KZ25" i="15"/>
  <c r="LA25" i="15"/>
  <c r="LB25" i="15"/>
  <c r="LC25" i="15"/>
  <c r="LD25" i="15"/>
  <c r="LE25" i="15"/>
  <c r="LF25" i="15"/>
  <c r="LG25" i="15"/>
  <c r="LH25" i="15"/>
  <c r="LI25" i="15"/>
  <c r="LJ25" i="15"/>
  <c r="LK25" i="15"/>
  <c r="LL25" i="15"/>
  <c r="LM25" i="15"/>
  <c r="LN25" i="15"/>
  <c r="LO25" i="15"/>
  <c r="LP25" i="15"/>
  <c r="LQ25" i="15"/>
  <c r="LR25" i="15"/>
  <c r="LS25" i="15"/>
  <c r="LT25" i="15"/>
  <c r="LU25" i="15"/>
  <c r="LV25" i="15"/>
  <c r="LW25" i="15"/>
  <c r="LX25" i="15"/>
  <c r="LY25" i="15"/>
  <c r="LZ25" i="15"/>
  <c r="MA25" i="15"/>
  <c r="KC26" i="15"/>
  <c r="KD26" i="15"/>
  <c r="KE26" i="15"/>
  <c r="KF26" i="15"/>
  <c r="KG26" i="15"/>
  <c r="KH26" i="15"/>
  <c r="KI26" i="15"/>
  <c r="KJ26" i="15"/>
  <c r="KK26" i="15"/>
  <c r="KL26" i="15"/>
  <c r="KM26" i="15"/>
  <c r="KN26" i="15"/>
  <c r="KO26" i="15"/>
  <c r="KP26" i="15"/>
  <c r="KQ26" i="15"/>
  <c r="KR26" i="15"/>
  <c r="KS26" i="15"/>
  <c r="KT26" i="15"/>
  <c r="KU26" i="15"/>
  <c r="KV26" i="15"/>
  <c r="KW26" i="15"/>
  <c r="KX26" i="15"/>
  <c r="KY26" i="15"/>
  <c r="KZ26" i="15"/>
  <c r="LA26" i="15"/>
  <c r="LB26" i="15"/>
  <c r="LC26" i="15"/>
  <c r="LD26" i="15"/>
  <c r="LE26" i="15"/>
  <c r="LF26" i="15"/>
  <c r="LG26" i="15"/>
  <c r="LH26" i="15"/>
  <c r="LI26" i="15"/>
  <c r="LJ26" i="15"/>
  <c r="LK26" i="15"/>
  <c r="LL26" i="15"/>
  <c r="LM26" i="15"/>
  <c r="LN26" i="15"/>
  <c r="LO26" i="15"/>
  <c r="LP26" i="15"/>
  <c r="LQ26" i="15"/>
  <c r="LR26" i="15"/>
  <c r="LS26" i="15"/>
  <c r="LT26" i="15"/>
  <c r="LU26" i="15"/>
  <c r="LV26" i="15"/>
  <c r="LW26" i="15"/>
  <c r="LX26" i="15"/>
  <c r="LY26" i="15"/>
  <c r="LZ26" i="15"/>
  <c r="MA26" i="15"/>
  <c r="KC27" i="15"/>
  <c r="KD27" i="15"/>
  <c r="KE27" i="15"/>
  <c r="KF27" i="15"/>
  <c r="KG27" i="15"/>
  <c r="KH27" i="15"/>
  <c r="KI27" i="15"/>
  <c r="KJ27" i="15"/>
  <c r="KK27" i="15"/>
  <c r="KL27" i="15"/>
  <c r="KM27" i="15"/>
  <c r="KN27" i="15"/>
  <c r="KO27" i="15"/>
  <c r="KP27" i="15"/>
  <c r="KQ27" i="15"/>
  <c r="KR27" i="15"/>
  <c r="KS27" i="15"/>
  <c r="KT27" i="15"/>
  <c r="KU27" i="15"/>
  <c r="KV27" i="15"/>
  <c r="KW27" i="15"/>
  <c r="KX27" i="15"/>
  <c r="KY27" i="15"/>
  <c r="KZ27" i="15"/>
  <c r="LA27" i="15"/>
  <c r="LB27" i="15"/>
  <c r="LC27" i="15"/>
  <c r="LD27" i="15"/>
  <c r="LE27" i="15"/>
  <c r="LF27" i="15"/>
  <c r="LG27" i="15"/>
  <c r="LH27" i="15"/>
  <c r="LI27" i="15"/>
  <c r="LJ27" i="15"/>
  <c r="LK27" i="15"/>
  <c r="LL27" i="15"/>
  <c r="LM27" i="15"/>
  <c r="LN27" i="15"/>
  <c r="LO27" i="15"/>
  <c r="LP27" i="15"/>
  <c r="LQ27" i="15"/>
  <c r="LR27" i="15"/>
  <c r="LS27" i="15"/>
  <c r="LT27" i="15"/>
  <c r="LU27" i="15"/>
  <c r="LV27" i="15"/>
  <c r="LW27" i="15"/>
  <c r="LX27" i="15"/>
  <c r="LY27" i="15"/>
  <c r="LZ27" i="15"/>
  <c r="MA27" i="15"/>
  <c r="KC28" i="15"/>
  <c r="KD28" i="15"/>
  <c r="KE28" i="15"/>
  <c r="KF28" i="15"/>
  <c r="KG28" i="15"/>
  <c r="KH28" i="15"/>
  <c r="KI28" i="15"/>
  <c r="KJ28" i="15"/>
  <c r="KK28" i="15"/>
  <c r="KL28" i="15"/>
  <c r="KM28" i="15"/>
  <c r="KN28" i="15"/>
  <c r="KO28" i="15"/>
  <c r="KP28" i="15"/>
  <c r="KQ28" i="15"/>
  <c r="KR28" i="15"/>
  <c r="KS28" i="15"/>
  <c r="KT28" i="15"/>
  <c r="KU28" i="15"/>
  <c r="KV28" i="15"/>
  <c r="KW28" i="15"/>
  <c r="KX28" i="15"/>
  <c r="KY28" i="15"/>
  <c r="KZ28" i="15"/>
  <c r="LA28" i="15"/>
  <c r="LB28" i="15"/>
  <c r="LC28" i="15"/>
  <c r="LD28" i="15"/>
  <c r="LE28" i="15"/>
  <c r="LF28" i="15"/>
  <c r="LG28" i="15"/>
  <c r="LH28" i="15"/>
  <c r="LI28" i="15"/>
  <c r="LJ28" i="15"/>
  <c r="LK28" i="15"/>
  <c r="LL28" i="15"/>
  <c r="LM28" i="15"/>
  <c r="LN28" i="15"/>
  <c r="LO28" i="15"/>
  <c r="LP28" i="15"/>
  <c r="LQ28" i="15"/>
  <c r="LR28" i="15"/>
  <c r="LS28" i="15"/>
  <c r="LT28" i="15"/>
  <c r="LU28" i="15"/>
  <c r="LV28" i="15"/>
  <c r="LW28" i="15"/>
  <c r="LX28" i="15"/>
  <c r="LY28" i="15"/>
  <c r="LZ28" i="15"/>
  <c r="MA28" i="15"/>
  <c r="KC29" i="15"/>
  <c r="KD29" i="15"/>
  <c r="KE29" i="15"/>
  <c r="KF29" i="15"/>
  <c r="KG29" i="15"/>
  <c r="KH29" i="15"/>
  <c r="KI29" i="15"/>
  <c r="KJ29" i="15"/>
  <c r="KK29" i="15"/>
  <c r="KL29" i="15"/>
  <c r="KM29" i="15"/>
  <c r="KN29" i="15"/>
  <c r="KO29" i="15"/>
  <c r="KP29" i="15"/>
  <c r="KQ29" i="15"/>
  <c r="KR29" i="15"/>
  <c r="KS29" i="15"/>
  <c r="KT29" i="15"/>
  <c r="KU29" i="15"/>
  <c r="KV29" i="15"/>
  <c r="KW29" i="15"/>
  <c r="KX29" i="15"/>
  <c r="KY29" i="15"/>
  <c r="KZ29" i="15"/>
  <c r="LA29" i="15"/>
  <c r="LB29" i="15"/>
  <c r="LC29" i="15"/>
  <c r="LD29" i="15"/>
  <c r="LE29" i="15"/>
  <c r="LF29" i="15"/>
  <c r="LG29" i="15"/>
  <c r="LH29" i="15"/>
  <c r="LI29" i="15"/>
  <c r="LJ29" i="15"/>
  <c r="LK29" i="15"/>
  <c r="LL29" i="15"/>
  <c r="LM29" i="15"/>
  <c r="LN29" i="15"/>
  <c r="LO29" i="15"/>
  <c r="LP29" i="15"/>
  <c r="LQ29" i="15"/>
  <c r="LR29" i="15"/>
  <c r="LS29" i="15"/>
  <c r="LT29" i="15"/>
  <c r="LU29" i="15"/>
  <c r="LV29" i="15"/>
  <c r="LW29" i="15"/>
  <c r="LX29" i="15"/>
  <c r="LY29" i="15"/>
  <c r="LZ29" i="15"/>
  <c r="MA29" i="15"/>
  <c r="KC30" i="15"/>
  <c r="KD30" i="15"/>
  <c r="KE30" i="15"/>
  <c r="KF30" i="15"/>
  <c r="KG30" i="15"/>
  <c r="KH30" i="15"/>
  <c r="KI30" i="15"/>
  <c r="KJ30" i="15"/>
  <c r="KK30" i="15"/>
  <c r="KL30" i="15"/>
  <c r="KM30" i="15"/>
  <c r="KN30" i="15"/>
  <c r="KO30" i="15"/>
  <c r="KP30" i="15"/>
  <c r="KQ30" i="15"/>
  <c r="KR30" i="15"/>
  <c r="KS30" i="15"/>
  <c r="KT30" i="15"/>
  <c r="KU30" i="15"/>
  <c r="KV30" i="15"/>
  <c r="KW30" i="15"/>
  <c r="KX30" i="15"/>
  <c r="KY30" i="15"/>
  <c r="KZ30" i="15"/>
  <c r="LA30" i="15"/>
  <c r="LB30" i="15"/>
  <c r="LC30" i="15"/>
  <c r="LD30" i="15"/>
  <c r="LE30" i="15"/>
  <c r="LF30" i="15"/>
  <c r="LG30" i="15"/>
  <c r="LH30" i="15"/>
  <c r="LI30" i="15"/>
  <c r="LJ30" i="15"/>
  <c r="LK30" i="15"/>
  <c r="LL30" i="15"/>
  <c r="LM30" i="15"/>
  <c r="LN30" i="15"/>
  <c r="LO30" i="15"/>
  <c r="LP30" i="15"/>
  <c r="LQ30" i="15"/>
  <c r="LR30" i="15"/>
  <c r="LS30" i="15"/>
  <c r="LT30" i="15"/>
  <c r="LU30" i="15"/>
  <c r="LV30" i="15"/>
  <c r="LW30" i="15"/>
  <c r="LX30" i="15"/>
  <c r="LY30" i="15"/>
  <c r="LZ30" i="15"/>
  <c r="MA30" i="15"/>
  <c r="KC31" i="15"/>
  <c r="KD31" i="15"/>
  <c r="KE31" i="15"/>
  <c r="KF31" i="15"/>
  <c r="KG31" i="15"/>
  <c r="KH31" i="15"/>
  <c r="KI31" i="15"/>
  <c r="KJ31" i="15"/>
  <c r="KK31" i="15"/>
  <c r="KL31" i="15"/>
  <c r="KM31" i="15"/>
  <c r="KN31" i="15"/>
  <c r="KO31" i="15"/>
  <c r="KP31" i="15"/>
  <c r="KQ31" i="15"/>
  <c r="KR31" i="15"/>
  <c r="KS31" i="15"/>
  <c r="KT31" i="15"/>
  <c r="KU31" i="15"/>
  <c r="KV31" i="15"/>
  <c r="KW31" i="15"/>
  <c r="KX31" i="15"/>
  <c r="KY31" i="15"/>
  <c r="KZ31" i="15"/>
  <c r="LA31" i="15"/>
  <c r="LB31" i="15"/>
  <c r="LC31" i="15"/>
  <c r="LD31" i="15"/>
  <c r="LE31" i="15"/>
  <c r="LF31" i="15"/>
  <c r="LG31" i="15"/>
  <c r="LH31" i="15"/>
  <c r="LI31" i="15"/>
  <c r="LJ31" i="15"/>
  <c r="LK31" i="15"/>
  <c r="LL31" i="15"/>
  <c r="LM31" i="15"/>
  <c r="LN31" i="15"/>
  <c r="LO31" i="15"/>
  <c r="LP31" i="15"/>
  <c r="LQ31" i="15"/>
  <c r="LR31" i="15"/>
  <c r="LS31" i="15"/>
  <c r="LT31" i="15"/>
  <c r="LU31" i="15"/>
  <c r="LV31" i="15"/>
  <c r="LW31" i="15"/>
  <c r="LX31" i="15"/>
  <c r="LY31" i="15"/>
  <c r="LZ31" i="15"/>
  <c r="MA31" i="15"/>
  <c r="KC32" i="15"/>
  <c r="KD32" i="15"/>
  <c r="KE32" i="15"/>
  <c r="KF32" i="15"/>
  <c r="KG32" i="15"/>
  <c r="KH32" i="15"/>
  <c r="KI32" i="15"/>
  <c r="KJ32" i="15"/>
  <c r="KK32" i="15"/>
  <c r="KL32" i="15"/>
  <c r="KM32" i="15"/>
  <c r="KN32" i="15"/>
  <c r="KO32" i="15"/>
  <c r="KP32" i="15"/>
  <c r="KQ32" i="15"/>
  <c r="KR32" i="15"/>
  <c r="KS32" i="15"/>
  <c r="KT32" i="15"/>
  <c r="KU32" i="15"/>
  <c r="KV32" i="15"/>
  <c r="KW32" i="15"/>
  <c r="KX32" i="15"/>
  <c r="KY32" i="15"/>
  <c r="KZ32" i="15"/>
  <c r="LA32" i="15"/>
  <c r="LB32" i="15"/>
  <c r="LC32" i="15"/>
  <c r="LD32" i="15"/>
  <c r="LE32" i="15"/>
  <c r="LF32" i="15"/>
  <c r="LG32" i="15"/>
  <c r="LH32" i="15"/>
  <c r="LI32" i="15"/>
  <c r="LJ32" i="15"/>
  <c r="LK32" i="15"/>
  <c r="LL32" i="15"/>
  <c r="LM32" i="15"/>
  <c r="LN32" i="15"/>
  <c r="LO32" i="15"/>
  <c r="LP32" i="15"/>
  <c r="LQ32" i="15"/>
  <c r="LR32" i="15"/>
  <c r="LS32" i="15"/>
  <c r="LT32" i="15"/>
  <c r="LU32" i="15"/>
  <c r="LV32" i="15"/>
  <c r="LW32" i="15"/>
  <c r="LX32" i="15"/>
  <c r="LY32" i="15"/>
  <c r="LZ32" i="15"/>
  <c r="MA32" i="15"/>
  <c r="KC33" i="15"/>
  <c r="KD33" i="15"/>
  <c r="KE33" i="15"/>
  <c r="KF33" i="15"/>
  <c r="KG33" i="15"/>
  <c r="KH33" i="15"/>
  <c r="KI33" i="15"/>
  <c r="KJ33" i="15"/>
  <c r="KK33" i="15"/>
  <c r="KL33" i="15"/>
  <c r="KM33" i="15"/>
  <c r="KN33" i="15"/>
  <c r="KO33" i="15"/>
  <c r="KP33" i="15"/>
  <c r="KQ33" i="15"/>
  <c r="KR33" i="15"/>
  <c r="KS33" i="15"/>
  <c r="KT33" i="15"/>
  <c r="KU33" i="15"/>
  <c r="KV33" i="15"/>
  <c r="KW33" i="15"/>
  <c r="KX33" i="15"/>
  <c r="KY33" i="15"/>
  <c r="KZ33" i="15"/>
  <c r="LA33" i="15"/>
  <c r="LB33" i="15"/>
  <c r="LC33" i="15"/>
  <c r="LD33" i="15"/>
  <c r="LE33" i="15"/>
  <c r="LF33" i="15"/>
  <c r="LG33" i="15"/>
  <c r="LH33" i="15"/>
  <c r="LI33" i="15"/>
  <c r="LJ33" i="15"/>
  <c r="LK33" i="15"/>
  <c r="LL33" i="15"/>
  <c r="LM33" i="15"/>
  <c r="LN33" i="15"/>
  <c r="LO33" i="15"/>
  <c r="LP33" i="15"/>
  <c r="LQ33" i="15"/>
  <c r="LR33" i="15"/>
  <c r="LS33" i="15"/>
  <c r="LT33" i="15"/>
  <c r="LU33" i="15"/>
  <c r="LV33" i="15"/>
  <c r="LW33" i="15"/>
  <c r="LX33" i="15"/>
  <c r="LY33" i="15"/>
  <c r="LZ33" i="15"/>
  <c r="MA33" i="15"/>
  <c r="KC34" i="15"/>
  <c r="KD34" i="15"/>
  <c r="KE34" i="15"/>
  <c r="KF34" i="15"/>
  <c r="KG34" i="15"/>
  <c r="KH34" i="15"/>
  <c r="KI34" i="15"/>
  <c r="KJ34" i="15"/>
  <c r="KK34" i="15"/>
  <c r="KL34" i="15"/>
  <c r="KM34" i="15"/>
  <c r="KN34" i="15"/>
  <c r="KO34" i="15"/>
  <c r="KP34" i="15"/>
  <c r="KQ34" i="15"/>
  <c r="KR34" i="15"/>
  <c r="KS34" i="15"/>
  <c r="KT34" i="15"/>
  <c r="KU34" i="15"/>
  <c r="KV34" i="15"/>
  <c r="KW34" i="15"/>
  <c r="KX34" i="15"/>
  <c r="KY34" i="15"/>
  <c r="KZ34" i="15"/>
  <c r="LA34" i="15"/>
  <c r="LB34" i="15"/>
  <c r="LC34" i="15"/>
  <c r="LD34" i="15"/>
  <c r="LE34" i="15"/>
  <c r="LF34" i="15"/>
  <c r="LG34" i="15"/>
  <c r="LH34" i="15"/>
  <c r="LI34" i="15"/>
  <c r="LJ34" i="15"/>
  <c r="LK34" i="15"/>
  <c r="LL34" i="15"/>
  <c r="LM34" i="15"/>
  <c r="LN34" i="15"/>
  <c r="LO34" i="15"/>
  <c r="LP34" i="15"/>
  <c r="LQ34" i="15"/>
  <c r="LR34" i="15"/>
  <c r="LS34" i="15"/>
  <c r="LT34" i="15"/>
  <c r="LU34" i="15"/>
  <c r="LV34" i="15"/>
  <c r="LW34" i="15"/>
  <c r="LX34" i="15"/>
  <c r="LY34" i="15"/>
  <c r="LZ34" i="15"/>
  <c r="MA34" i="15"/>
  <c r="KC35" i="15"/>
  <c r="KD35" i="15"/>
  <c r="KE35" i="15"/>
  <c r="KF35" i="15"/>
  <c r="KG35" i="15"/>
  <c r="KH35" i="15"/>
  <c r="KI35" i="15"/>
  <c r="KJ35" i="15"/>
  <c r="KK35" i="15"/>
  <c r="KL35" i="15"/>
  <c r="KM35" i="15"/>
  <c r="KN35" i="15"/>
  <c r="KO35" i="15"/>
  <c r="KP35" i="15"/>
  <c r="KQ35" i="15"/>
  <c r="KR35" i="15"/>
  <c r="KS35" i="15"/>
  <c r="KT35" i="15"/>
  <c r="KU35" i="15"/>
  <c r="KV35" i="15"/>
  <c r="KW35" i="15"/>
  <c r="KX35" i="15"/>
  <c r="KY35" i="15"/>
  <c r="KZ35" i="15"/>
  <c r="LA35" i="15"/>
  <c r="LB35" i="15"/>
  <c r="LC35" i="15"/>
  <c r="LD35" i="15"/>
  <c r="LE35" i="15"/>
  <c r="LF35" i="15"/>
  <c r="LG35" i="15"/>
  <c r="LH35" i="15"/>
  <c r="LI35" i="15"/>
  <c r="LJ35" i="15"/>
  <c r="LK35" i="15"/>
  <c r="LL35" i="15"/>
  <c r="LM35" i="15"/>
  <c r="LN35" i="15"/>
  <c r="LO35" i="15"/>
  <c r="LP35" i="15"/>
  <c r="LQ35" i="15"/>
  <c r="LR35" i="15"/>
  <c r="LS35" i="15"/>
  <c r="LT35" i="15"/>
  <c r="LU35" i="15"/>
  <c r="LV35" i="15"/>
  <c r="LW35" i="15"/>
  <c r="LX35" i="15"/>
  <c r="LY35" i="15"/>
  <c r="LZ35" i="15"/>
  <c r="MA35" i="15"/>
  <c r="KC36" i="15"/>
  <c r="KD36" i="15"/>
  <c r="KE36" i="15"/>
  <c r="KF36" i="15"/>
  <c r="KG36" i="15"/>
  <c r="KH36" i="15"/>
  <c r="KI36" i="15"/>
  <c r="KJ36" i="15"/>
  <c r="KK36" i="15"/>
  <c r="KL36" i="15"/>
  <c r="KM36" i="15"/>
  <c r="KN36" i="15"/>
  <c r="KO36" i="15"/>
  <c r="KP36" i="15"/>
  <c r="KQ36" i="15"/>
  <c r="KR36" i="15"/>
  <c r="KS36" i="15"/>
  <c r="KT36" i="15"/>
  <c r="KU36" i="15"/>
  <c r="KV36" i="15"/>
  <c r="KW36" i="15"/>
  <c r="KX36" i="15"/>
  <c r="KY36" i="15"/>
  <c r="KZ36" i="15"/>
  <c r="LA36" i="15"/>
  <c r="LB36" i="15"/>
  <c r="LC36" i="15"/>
  <c r="LD36" i="15"/>
  <c r="LE36" i="15"/>
  <c r="LF36" i="15"/>
  <c r="LG36" i="15"/>
  <c r="LH36" i="15"/>
  <c r="LI36" i="15"/>
  <c r="LJ36" i="15"/>
  <c r="LK36" i="15"/>
  <c r="LL36" i="15"/>
  <c r="LM36" i="15"/>
  <c r="LN36" i="15"/>
  <c r="LO36" i="15"/>
  <c r="LP36" i="15"/>
  <c r="LQ36" i="15"/>
  <c r="LR36" i="15"/>
  <c r="LS36" i="15"/>
  <c r="LT36" i="15"/>
  <c r="LU36" i="15"/>
  <c r="LV36" i="15"/>
  <c r="LW36" i="15"/>
  <c r="LX36" i="15"/>
  <c r="LY36" i="15"/>
  <c r="LZ36" i="15"/>
  <c r="MA36" i="15"/>
  <c r="KC37" i="15"/>
  <c r="KD37" i="15"/>
  <c r="KE37" i="15"/>
  <c r="KF37" i="15"/>
  <c r="KG37" i="15"/>
  <c r="KH37" i="15"/>
  <c r="KI37" i="15"/>
  <c r="KJ37" i="15"/>
  <c r="KK37" i="15"/>
  <c r="KL37" i="15"/>
  <c r="KM37" i="15"/>
  <c r="KN37" i="15"/>
  <c r="KO37" i="15"/>
  <c r="KP37" i="15"/>
  <c r="KQ37" i="15"/>
  <c r="KR37" i="15"/>
  <c r="KS37" i="15"/>
  <c r="KT37" i="15"/>
  <c r="KU37" i="15"/>
  <c r="KV37" i="15"/>
  <c r="KW37" i="15"/>
  <c r="KX37" i="15"/>
  <c r="KY37" i="15"/>
  <c r="KZ37" i="15"/>
  <c r="LA37" i="15"/>
  <c r="LB37" i="15"/>
  <c r="LC37" i="15"/>
  <c r="LD37" i="15"/>
  <c r="LE37" i="15"/>
  <c r="LF37" i="15"/>
  <c r="LG37" i="15"/>
  <c r="LH37" i="15"/>
  <c r="LI37" i="15"/>
  <c r="LJ37" i="15"/>
  <c r="LK37" i="15"/>
  <c r="LL37" i="15"/>
  <c r="LM37" i="15"/>
  <c r="LN37" i="15"/>
  <c r="LO37" i="15"/>
  <c r="LP37" i="15"/>
  <c r="LQ37" i="15"/>
  <c r="LR37" i="15"/>
  <c r="LS37" i="15"/>
  <c r="LT37" i="15"/>
  <c r="LU37" i="15"/>
  <c r="LV37" i="15"/>
  <c r="LW37" i="15"/>
  <c r="LX37" i="15"/>
  <c r="LY37" i="15"/>
  <c r="LZ37" i="15"/>
  <c r="MA37" i="15"/>
  <c r="KC38" i="15"/>
  <c r="KD38" i="15"/>
  <c r="KE38" i="15"/>
  <c r="KF38" i="15"/>
  <c r="KG38" i="15"/>
  <c r="KH38" i="15"/>
  <c r="KI38" i="15"/>
  <c r="KJ38" i="15"/>
  <c r="KK38" i="15"/>
  <c r="KL38" i="15"/>
  <c r="KM38" i="15"/>
  <c r="KN38" i="15"/>
  <c r="KO38" i="15"/>
  <c r="KP38" i="15"/>
  <c r="KQ38" i="15"/>
  <c r="KR38" i="15"/>
  <c r="KS38" i="15"/>
  <c r="KT38" i="15"/>
  <c r="KU38" i="15"/>
  <c r="KV38" i="15"/>
  <c r="KW38" i="15"/>
  <c r="KX38" i="15"/>
  <c r="KY38" i="15"/>
  <c r="KZ38" i="15"/>
  <c r="LA38" i="15"/>
  <c r="LB38" i="15"/>
  <c r="LC38" i="15"/>
  <c r="LD38" i="15"/>
  <c r="LE38" i="15"/>
  <c r="LF38" i="15"/>
  <c r="LG38" i="15"/>
  <c r="LH38" i="15"/>
  <c r="LI38" i="15"/>
  <c r="LJ38" i="15"/>
  <c r="LK38" i="15"/>
  <c r="LL38" i="15"/>
  <c r="LM38" i="15"/>
  <c r="LN38" i="15"/>
  <c r="LO38" i="15"/>
  <c r="LP38" i="15"/>
  <c r="LQ38" i="15"/>
  <c r="LR38" i="15"/>
  <c r="LS38" i="15"/>
  <c r="LT38" i="15"/>
  <c r="LU38" i="15"/>
  <c r="LV38" i="15"/>
  <c r="LW38" i="15"/>
  <c r="LX38" i="15"/>
  <c r="LY38" i="15"/>
  <c r="LZ38" i="15"/>
  <c r="MA38" i="15"/>
  <c r="KC39" i="15"/>
  <c r="KD39" i="15"/>
  <c r="KE39" i="15"/>
  <c r="KF39" i="15"/>
  <c r="KG39" i="15"/>
  <c r="KH39" i="15"/>
  <c r="KI39" i="15"/>
  <c r="KJ39" i="15"/>
  <c r="KK39" i="15"/>
  <c r="KL39" i="15"/>
  <c r="KM39" i="15"/>
  <c r="KN39" i="15"/>
  <c r="KO39" i="15"/>
  <c r="KP39" i="15"/>
  <c r="KQ39" i="15"/>
  <c r="KR39" i="15"/>
  <c r="KS39" i="15"/>
  <c r="KT39" i="15"/>
  <c r="KU39" i="15"/>
  <c r="KV39" i="15"/>
  <c r="KW39" i="15"/>
  <c r="KX39" i="15"/>
  <c r="KY39" i="15"/>
  <c r="KZ39" i="15"/>
  <c r="LA39" i="15"/>
  <c r="LB39" i="15"/>
  <c r="LC39" i="15"/>
  <c r="LD39" i="15"/>
  <c r="LE39" i="15"/>
  <c r="LF39" i="15"/>
  <c r="LG39" i="15"/>
  <c r="LH39" i="15"/>
  <c r="LI39" i="15"/>
  <c r="LJ39" i="15"/>
  <c r="LK39" i="15"/>
  <c r="LL39" i="15"/>
  <c r="LM39" i="15"/>
  <c r="LN39" i="15"/>
  <c r="LO39" i="15"/>
  <c r="LP39" i="15"/>
  <c r="LQ39" i="15"/>
  <c r="LR39" i="15"/>
  <c r="LS39" i="15"/>
  <c r="LT39" i="15"/>
  <c r="LU39" i="15"/>
  <c r="LV39" i="15"/>
  <c r="LW39" i="15"/>
  <c r="LX39" i="15"/>
  <c r="LY39" i="15"/>
  <c r="LZ39" i="15"/>
  <c r="MA39" i="15"/>
  <c r="KC40" i="15"/>
  <c r="KD40" i="15"/>
  <c r="KE40" i="15"/>
  <c r="KF40" i="15"/>
  <c r="KG40" i="15"/>
  <c r="KH40" i="15"/>
  <c r="KI40" i="15"/>
  <c r="KJ40" i="15"/>
  <c r="KK40" i="15"/>
  <c r="KL40" i="15"/>
  <c r="KM40" i="15"/>
  <c r="KN40" i="15"/>
  <c r="KO40" i="15"/>
  <c r="KP40" i="15"/>
  <c r="KQ40" i="15"/>
  <c r="KR40" i="15"/>
  <c r="KS40" i="15"/>
  <c r="KT40" i="15"/>
  <c r="KU40" i="15"/>
  <c r="KV40" i="15"/>
  <c r="KW40" i="15"/>
  <c r="KX40" i="15"/>
  <c r="KY40" i="15"/>
  <c r="KZ40" i="15"/>
  <c r="LA40" i="15"/>
  <c r="LB40" i="15"/>
  <c r="LC40" i="15"/>
  <c r="LD40" i="15"/>
  <c r="LE40" i="15"/>
  <c r="LF40" i="15"/>
  <c r="LG40" i="15"/>
  <c r="LH40" i="15"/>
  <c r="LI40" i="15"/>
  <c r="LJ40" i="15"/>
  <c r="LK40" i="15"/>
  <c r="LL40" i="15"/>
  <c r="LM40" i="15"/>
  <c r="LN40" i="15"/>
  <c r="LO40" i="15"/>
  <c r="LP40" i="15"/>
  <c r="LQ40" i="15"/>
  <c r="LR40" i="15"/>
  <c r="LS40" i="15"/>
  <c r="LT40" i="15"/>
  <c r="LU40" i="15"/>
  <c r="LV40" i="15"/>
  <c r="LW40" i="15"/>
  <c r="LX40" i="15"/>
  <c r="LY40" i="15"/>
  <c r="LZ40" i="15"/>
  <c r="MA40" i="15"/>
  <c r="KC41" i="15"/>
  <c r="KD41" i="15"/>
  <c r="KE41" i="15"/>
  <c r="KF41" i="15"/>
  <c r="KG41" i="15"/>
  <c r="KH41" i="15"/>
  <c r="KI41" i="15"/>
  <c r="KJ41" i="15"/>
  <c r="KK41" i="15"/>
  <c r="KL41" i="15"/>
  <c r="KM41" i="15"/>
  <c r="KN41" i="15"/>
  <c r="KO41" i="15"/>
  <c r="KP41" i="15"/>
  <c r="KQ41" i="15"/>
  <c r="KR41" i="15"/>
  <c r="KS41" i="15"/>
  <c r="KT41" i="15"/>
  <c r="KU41" i="15"/>
  <c r="KV41" i="15"/>
  <c r="KW41" i="15"/>
  <c r="KX41" i="15"/>
  <c r="KY41" i="15"/>
  <c r="KZ41" i="15"/>
  <c r="LA41" i="15"/>
  <c r="LB41" i="15"/>
  <c r="LC41" i="15"/>
  <c r="LD41" i="15"/>
  <c r="LE41" i="15"/>
  <c r="LF41" i="15"/>
  <c r="LG41" i="15"/>
  <c r="LH41" i="15"/>
  <c r="LI41" i="15"/>
  <c r="LJ41" i="15"/>
  <c r="LK41" i="15"/>
  <c r="LL41" i="15"/>
  <c r="LM41" i="15"/>
  <c r="LN41" i="15"/>
  <c r="LO41" i="15"/>
  <c r="LP41" i="15"/>
  <c r="LQ41" i="15"/>
  <c r="LR41" i="15"/>
  <c r="LS41" i="15"/>
  <c r="LT41" i="15"/>
  <c r="LU41" i="15"/>
  <c r="LV41" i="15"/>
  <c r="LW41" i="15"/>
  <c r="LX41" i="15"/>
  <c r="LY41" i="15"/>
  <c r="LZ41" i="15"/>
  <c r="MA41" i="15"/>
  <c r="KC42" i="15"/>
  <c r="KD42" i="15"/>
  <c r="KE42" i="15"/>
  <c r="KF42" i="15"/>
  <c r="KG42" i="15"/>
  <c r="KH42" i="15"/>
  <c r="KI42" i="15"/>
  <c r="KJ42" i="15"/>
  <c r="KK42" i="15"/>
  <c r="KL42" i="15"/>
  <c r="KM42" i="15"/>
  <c r="KN42" i="15"/>
  <c r="KO42" i="15"/>
  <c r="KP42" i="15"/>
  <c r="KQ42" i="15"/>
  <c r="KR42" i="15"/>
  <c r="KS42" i="15"/>
  <c r="KT42" i="15"/>
  <c r="KU42" i="15"/>
  <c r="KV42" i="15"/>
  <c r="KW42" i="15"/>
  <c r="KX42" i="15"/>
  <c r="KY42" i="15"/>
  <c r="KZ42" i="15"/>
  <c r="LA42" i="15"/>
  <c r="LB42" i="15"/>
  <c r="LC42" i="15"/>
  <c r="LD42" i="15"/>
  <c r="LE42" i="15"/>
  <c r="LF42" i="15"/>
  <c r="LG42" i="15"/>
  <c r="LH42" i="15"/>
  <c r="LI42" i="15"/>
  <c r="LJ42" i="15"/>
  <c r="LK42" i="15"/>
  <c r="LL42" i="15"/>
  <c r="LM42" i="15"/>
  <c r="LN42" i="15"/>
  <c r="LO42" i="15"/>
  <c r="LP42" i="15"/>
  <c r="LQ42" i="15"/>
  <c r="LR42" i="15"/>
  <c r="LS42" i="15"/>
  <c r="LT42" i="15"/>
  <c r="LU42" i="15"/>
  <c r="LV42" i="15"/>
  <c r="LW42" i="15"/>
  <c r="LX42" i="15"/>
  <c r="LY42" i="15"/>
  <c r="LZ42" i="15"/>
  <c r="MA42" i="15"/>
  <c r="KC43" i="15"/>
  <c r="KD43" i="15"/>
  <c r="KE43" i="15"/>
  <c r="KF43" i="15"/>
  <c r="KG43" i="15"/>
  <c r="KH43" i="15"/>
  <c r="KI43" i="15"/>
  <c r="KJ43" i="15"/>
  <c r="KK43" i="15"/>
  <c r="KL43" i="15"/>
  <c r="KM43" i="15"/>
  <c r="KN43" i="15"/>
  <c r="KO43" i="15"/>
  <c r="KP43" i="15"/>
  <c r="KQ43" i="15"/>
  <c r="KR43" i="15"/>
  <c r="KS43" i="15"/>
  <c r="KT43" i="15"/>
  <c r="KU43" i="15"/>
  <c r="KV43" i="15"/>
  <c r="KW43" i="15"/>
  <c r="KX43" i="15"/>
  <c r="KY43" i="15"/>
  <c r="KZ43" i="15"/>
  <c r="LA43" i="15"/>
  <c r="LB43" i="15"/>
  <c r="LC43" i="15"/>
  <c r="LD43" i="15"/>
  <c r="LE43" i="15"/>
  <c r="LF43" i="15"/>
  <c r="LG43" i="15"/>
  <c r="LH43" i="15"/>
  <c r="LI43" i="15"/>
  <c r="LJ43" i="15"/>
  <c r="LK43" i="15"/>
  <c r="LL43" i="15"/>
  <c r="LM43" i="15"/>
  <c r="LN43" i="15"/>
  <c r="LO43" i="15"/>
  <c r="LP43" i="15"/>
  <c r="LQ43" i="15"/>
  <c r="LR43" i="15"/>
  <c r="LS43" i="15"/>
  <c r="LT43" i="15"/>
  <c r="LU43" i="15"/>
  <c r="LV43" i="15"/>
  <c r="LW43" i="15"/>
  <c r="LX43" i="15"/>
  <c r="LY43" i="15"/>
  <c r="LZ43" i="15"/>
  <c r="MA43" i="15"/>
  <c r="KC44" i="15"/>
  <c r="KD44" i="15"/>
  <c r="KE44" i="15"/>
  <c r="KF44" i="15"/>
  <c r="KG44" i="15"/>
  <c r="KH44" i="15"/>
  <c r="KI44" i="15"/>
  <c r="KJ44" i="15"/>
  <c r="KK44" i="15"/>
  <c r="KL44" i="15"/>
  <c r="KM44" i="15"/>
  <c r="KN44" i="15"/>
  <c r="KO44" i="15"/>
  <c r="KP44" i="15"/>
  <c r="KQ44" i="15"/>
  <c r="KR44" i="15"/>
  <c r="KS44" i="15"/>
  <c r="KT44" i="15"/>
  <c r="KU44" i="15"/>
  <c r="KV44" i="15"/>
  <c r="KW44" i="15"/>
  <c r="KX44" i="15"/>
  <c r="KY44" i="15"/>
  <c r="KZ44" i="15"/>
  <c r="LA44" i="15"/>
  <c r="LB44" i="15"/>
  <c r="LC44" i="15"/>
  <c r="LD44" i="15"/>
  <c r="LE44" i="15"/>
  <c r="LF44" i="15"/>
  <c r="LG44" i="15"/>
  <c r="LH44" i="15"/>
  <c r="LI44" i="15"/>
  <c r="LJ44" i="15"/>
  <c r="LK44" i="15"/>
  <c r="LL44" i="15"/>
  <c r="LM44" i="15"/>
  <c r="LN44" i="15"/>
  <c r="LO44" i="15"/>
  <c r="LP44" i="15"/>
  <c r="LQ44" i="15"/>
  <c r="LR44" i="15"/>
  <c r="LS44" i="15"/>
  <c r="LT44" i="15"/>
  <c r="LU44" i="15"/>
  <c r="LV44" i="15"/>
  <c r="LW44" i="15"/>
  <c r="LX44" i="15"/>
  <c r="LY44" i="15"/>
  <c r="LZ44" i="15"/>
  <c r="MA44" i="15"/>
  <c r="KC45" i="15"/>
  <c r="KD45" i="15"/>
  <c r="KE45" i="15"/>
  <c r="KF45" i="15"/>
  <c r="KG45" i="15"/>
  <c r="KH45" i="15"/>
  <c r="KI45" i="15"/>
  <c r="KJ45" i="15"/>
  <c r="KK45" i="15"/>
  <c r="KL45" i="15"/>
  <c r="KM45" i="15"/>
  <c r="KN45" i="15"/>
  <c r="KO45" i="15"/>
  <c r="KP45" i="15"/>
  <c r="KQ45" i="15"/>
  <c r="KR45" i="15"/>
  <c r="KS45" i="15"/>
  <c r="KT45" i="15"/>
  <c r="KU45" i="15"/>
  <c r="KV45" i="15"/>
  <c r="KW45" i="15"/>
  <c r="KX45" i="15"/>
  <c r="KY45" i="15"/>
  <c r="KZ45" i="15"/>
  <c r="LA45" i="15"/>
  <c r="LB45" i="15"/>
  <c r="LC45" i="15"/>
  <c r="LD45" i="15"/>
  <c r="LE45" i="15"/>
  <c r="LF45" i="15"/>
  <c r="LG45" i="15"/>
  <c r="LH45" i="15"/>
  <c r="LI45" i="15"/>
  <c r="LJ45" i="15"/>
  <c r="LK45" i="15"/>
  <c r="LL45" i="15"/>
  <c r="LM45" i="15"/>
  <c r="LN45" i="15"/>
  <c r="LO45" i="15"/>
  <c r="LP45" i="15"/>
  <c r="LQ45" i="15"/>
  <c r="LR45" i="15"/>
  <c r="LS45" i="15"/>
  <c r="LT45" i="15"/>
  <c r="LU45" i="15"/>
  <c r="LV45" i="15"/>
  <c r="LW45" i="15"/>
  <c r="LX45" i="15"/>
  <c r="LY45" i="15"/>
  <c r="LZ45" i="15"/>
  <c r="MA45" i="15"/>
  <c r="KC46" i="15"/>
  <c r="KD46" i="15"/>
  <c r="KE46" i="15"/>
  <c r="KF46" i="15"/>
  <c r="KG46" i="15"/>
  <c r="KH46" i="15"/>
  <c r="KI46" i="15"/>
  <c r="KJ46" i="15"/>
  <c r="KK46" i="15"/>
  <c r="KL46" i="15"/>
  <c r="KM46" i="15"/>
  <c r="KN46" i="15"/>
  <c r="KO46" i="15"/>
  <c r="KP46" i="15"/>
  <c r="KQ46" i="15"/>
  <c r="KR46" i="15"/>
  <c r="KS46" i="15"/>
  <c r="KT46" i="15"/>
  <c r="KU46" i="15"/>
  <c r="KV46" i="15"/>
  <c r="KW46" i="15"/>
  <c r="KX46" i="15"/>
  <c r="KY46" i="15"/>
  <c r="KZ46" i="15"/>
  <c r="LA46" i="15"/>
  <c r="LB46" i="15"/>
  <c r="LC46" i="15"/>
  <c r="LD46" i="15"/>
  <c r="LE46" i="15"/>
  <c r="LF46" i="15"/>
  <c r="LG46" i="15"/>
  <c r="LH46" i="15"/>
  <c r="LI46" i="15"/>
  <c r="LJ46" i="15"/>
  <c r="LK46" i="15"/>
  <c r="LL46" i="15"/>
  <c r="LM46" i="15"/>
  <c r="LN46" i="15"/>
  <c r="LO46" i="15"/>
  <c r="LP46" i="15"/>
  <c r="LQ46" i="15"/>
  <c r="LR46" i="15"/>
  <c r="LS46" i="15"/>
  <c r="LT46" i="15"/>
  <c r="LU46" i="15"/>
  <c r="LV46" i="15"/>
  <c r="LW46" i="15"/>
  <c r="LX46" i="15"/>
  <c r="LY46" i="15"/>
  <c r="LZ46" i="15"/>
  <c r="MA46" i="15"/>
  <c r="KC47" i="15"/>
  <c r="KD47" i="15"/>
  <c r="KE47" i="15"/>
  <c r="KF47" i="15"/>
  <c r="KG47" i="15"/>
  <c r="KH47" i="15"/>
  <c r="KI47" i="15"/>
  <c r="KJ47" i="15"/>
  <c r="KK47" i="15"/>
  <c r="KL47" i="15"/>
  <c r="KM47" i="15"/>
  <c r="KN47" i="15"/>
  <c r="KO47" i="15"/>
  <c r="KP47" i="15"/>
  <c r="KQ47" i="15"/>
  <c r="KR47" i="15"/>
  <c r="KS47" i="15"/>
  <c r="KT47" i="15"/>
  <c r="KU47" i="15"/>
  <c r="KV47" i="15"/>
  <c r="KW47" i="15"/>
  <c r="KX47" i="15"/>
  <c r="KY47" i="15"/>
  <c r="KZ47" i="15"/>
  <c r="LA47" i="15"/>
  <c r="LB47" i="15"/>
  <c r="LC47" i="15"/>
  <c r="LD47" i="15"/>
  <c r="LE47" i="15"/>
  <c r="LF47" i="15"/>
  <c r="LG47" i="15"/>
  <c r="LH47" i="15"/>
  <c r="LI47" i="15"/>
  <c r="LJ47" i="15"/>
  <c r="LK47" i="15"/>
  <c r="LL47" i="15"/>
  <c r="LM47" i="15"/>
  <c r="LN47" i="15"/>
  <c r="LO47" i="15"/>
  <c r="LP47" i="15"/>
  <c r="LQ47" i="15"/>
  <c r="LR47" i="15"/>
  <c r="LS47" i="15"/>
  <c r="LT47" i="15"/>
  <c r="LU47" i="15"/>
  <c r="LV47" i="15"/>
  <c r="LW47" i="15"/>
  <c r="LX47" i="15"/>
  <c r="LY47" i="15"/>
  <c r="LZ47" i="15"/>
  <c r="MA47" i="15"/>
  <c r="KC48" i="15"/>
  <c r="KD48" i="15"/>
  <c r="KE48" i="15"/>
  <c r="KF48" i="15"/>
  <c r="KG48" i="15"/>
  <c r="KH48" i="15"/>
  <c r="KI48" i="15"/>
  <c r="KJ48" i="15"/>
  <c r="KK48" i="15"/>
  <c r="KL48" i="15"/>
  <c r="KM48" i="15"/>
  <c r="KN48" i="15"/>
  <c r="KO48" i="15"/>
  <c r="KP48" i="15"/>
  <c r="KQ48" i="15"/>
  <c r="KR48" i="15"/>
  <c r="KS48" i="15"/>
  <c r="KT48" i="15"/>
  <c r="KU48" i="15"/>
  <c r="KV48" i="15"/>
  <c r="KW48" i="15"/>
  <c r="KX48" i="15"/>
  <c r="KY48" i="15"/>
  <c r="KZ48" i="15"/>
  <c r="LA48" i="15"/>
  <c r="LB48" i="15"/>
  <c r="LC48" i="15"/>
  <c r="LD48" i="15"/>
  <c r="LE48" i="15"/>
  <c r="LF48" i="15"/>
  <c r="LG48" i="15"/>
  <c r="LH48" i="15"/>
  <c r="LI48" i="15"/>
  <c r="LJ48" i="15"/>
  <c r="LK48" i="15"/>
  <c r="LL48" i="15"/>
  <c r="LM48" i="15"/>
  <c r="LN48" i="15"/>
  <c r="LO48" i="15"/>
  <c r="LP48" i="15"/>
  <c r="LQ48" i="15"/>
  <c r="LR48" i="15"/>
  <c r="LS48" i="15"/>
  <c r="LT48" i="15"/>
  <c r="LU48" i="15"/>
  <c r="LV48" i="15"/>
  <c r="LW48" i="15"/>
  <c r="LX48" i="15"/>
  <c r="LY48" i="15"/>
  <c r="LZ48" i="15"/>
  <c r="MA48" i="15"/>
  <c r="KC49" i="15"/>
  <c r="KD49" i="15"/>
  <c r="KE49" i="15"/>
  <c r="KF49" i="15"/>
  <c r="KG49" i="15"/>
  <c r="KH49" i="15"/>
  <c r="KI49" i="15"/>
  <c r="KJ49" i="15"/>
  <c r="KK49" i="15"/>
  <c r="KL49" i="15"/>
  <c r="KM49" i="15"/>
  <c r="KN49" i="15"/>
  <c r="KO49" i="15"/>
  <c r="KP49" i="15"/>
  <c r="KQ49" i="15"/>
  <c r="KR49" i="15"/>
  <c r="KS49" i="15"/>
  <c r="KT49" i="15"/>
  <c r="KU49" i="15"/>
  <c r="KV49" i="15"/>
  <c r="KW49" i="15"/>
  <c r="KX49" i="15"/>
  <c r="KY49" i="15"/>
  <c r="KZ49" i="15"/>
  <c r="LA49" i="15"/>
  <c r="LB49" i="15"/>
  <c r="LC49" i="15"/>
  <c r="LD49" i="15"/>
  <c r="LE49" i="15"/>
  <c r="LF49" i="15"/>
  <c r="LG49" i="15"/>
  <c r="LH49" i="15"/>
  <c r="LI49" i="15"/>
  <c r="LJ49" i="15"/>
  <c r="LK49" i="15"/>
  <c r="LL49" i="15"/>
  <c r="LM49" i="15"/>
  <c r="LN49" i="15"/>
  <c r="LO49" i="15"/>
  <c r="LP49" i="15"/>
  <c r="LQ49" i="15"/>
  <c r="LR49" i="15"/>
  <c r="LS49" i="15"/>
  <c r="LT49" i="15"/>
  <c r="LU49" i="15"/>
  <c r="LV49" i="15"/>
  <c r="LW49" i="15"/>
  <c r="LX49" i="15"/>
  <c r="LY49" i="15"/>
  <c r="LZ49" i="15"/>
  <c r="MA49" i="15"/>
  <c r="KC50" i="15"/>
  <c r="KD50" i="15"/>
  <c r="KE50" i="15"/>
  <c r="KF50" i="15"/>
  <c r="KG50" i="15"/>
  <c r="KH50" i="15"/>
  <c r="KI50" i="15"/>
  <c r="KJ50" i="15"/>
  <c r="KK50" i="15"/>
  <c r="KL50" i="15"/>
  <c r="KM50" i="15"/>
  <c r="KN50" i="15"/>
  <c r="KO50" i="15"/>
  <c r="KP50" i="15"/>
  <c r="KQ50" i="15"/>
  <c r="KR50" i="15"/>
  <c r="KS50" i="15"/>
  <c r="KT50" i="15"/>
  <c r="KU50" i="15"/>
  <c r="KV50" i="15"/>
  <c r="KW50" i="15"/>
  <c r="KX50" i="15"/>
  <c r="KY50" i="15"/>
  <c r="KZ50" i="15"/>
  <c r="LA50" i="15"/>
  <c r="LB50" i="15"/>
  <c r="LC50" i="15"/>
  <c r="LD50" i="15"/>
  <c r="LE50" i="15"/>
  <c r="LF50" i="15"/>
  <c r="LG50" i="15"/>
  <c r="LH50" i="15"/>
  <c r="LI50" i="15"/>
  <c r="LJ50" i="15"/>
  <c r="LK50" i="15"/>
  <c r="LL50" i="15"/>
  <c r="LM50" i="15"/>
  <c r="LN50" i="15"/>
  <c r="LO50" i="15"/>
  <c r="LP50" i="15"/>
  <c r="LQ50" i="15"/>
  <c r="LR50" i="15"/>
  <c r="LS50" i="15"/>
  <c r="LT50" i="15"/>
  <c r="LU50" i="15"/>
  <c r="LV50" i="15"/>
  <c r="LW50" i="15"/>
  <c r="LX50" i="15"/>
  <c r="LY50" i="15"/>
  <c r="LZ50" i="15"/>
  <c r="MA50" i="15"/>
  <c r="KC51" i="15"/>
  <c r="KD51" i="15"/>
  <c r="KE51" i="15"/>
  <c r="KF51" i="15"/>
  <c r="KG51" i="15"/>
  <c r="KH51" i="15"/>
  <c r="KI51" i="15"/>
  <c r="KJ51" i="15"/>
  <c r="KK51" i="15"/>
  <c r="KL51" i="15"/>
  <c r="KM51" i="15"/>
  <c r="KN51" i="15"/>
  <c r="KO51" i="15"/>
  <c r="KP51" i="15"/>
  <c r="KQ51" i="15"/>
  <c r="KR51" i="15"/>
  <c r="KS51" i="15"/>
  <c r="KT51" i="15"/>
  <c r="KU51" i="15"/>
  <c r="KV51" i="15"/>
  <c r="KW51" i="15"/>
  <c r="KX51" i="15"/>
  <c r="KY51" i="15"/>
  <c r="KZ51" i="15"/>
  <c r="LA51" i="15"/>
  <c r="LB51" i="15"/>
  <c r="LC51" i="15"/>
  <c r="LD51" i="15"/>
  <c r="LE51" i="15"/>
  <c r="LF51" i="15"/>
  <c r="LG51" i="15"/>
  <c r="LH51" i="15"/>
  <c r="LI51" i="15"/>
  <c r="LJ51" i="15"/>
  <c r="LK51" i="15"/>
  <c r="LL51" i="15"/>
  <c r="LM51" i="15"/>
  <c r="LN51" i="15"/>
  <c r="LO51" i="15"/>
  <c r="LP51" i="15"/>
  <c r="LQ51" i="15"/>
  <c r="LR51" i="15"/>
  <c r="LS51" i="15"/>
  <c r="LT51" i="15"/>
  <c r="LU51" i="15"/>
  <c r="LV51" i="15"/>
  <c r="LW51" i="15"/>
  <c r="LX51" i="15"/>
  <c r="LY51" i="15"/>
  <c r="LZ51" i="15"/>
  <c r="MA51" i="15"/>
  <c r="KC52" i="15"/>
  <c r="KD52" i="15"/>
  <c r="KE52" i="15"/>
  <c r="KF52" i="15"/>
  <c r="KG52" i="15"/>
  <c r="KH52" i="15"/>
  <c r="KI52" i="15"/>
  <c r="KJ52" i="15"/>
  <c r="KK52" i="15"/>
  <c r="KL52" i="15"/>
  <c r="KM52" i="15"/>
  <c r="KN52" i="15"/>
  <c r="KO52" i="15"/>
  <c r="KP52" i="15"/>
  <c r="KQ52" i="15"/>
  <c r="KR52" i="15"/>
  <c r="KS52" i="15"/>
  <c r="KT52" i="15"/>
  <c r="KU52" i="15"/>
  <c r="KV52" i="15"/>
  <c r="KW52" i="15"/>
  <c r="KX52" i="15"/>
  <c r="KY52" i="15"/>
  <c r="KZ52" i="15"/>
  <c r="LA52" i="15"/>
  <c r="LB52" i="15"/>
  <c r="LC52" i="15"/>
  <c r="LD52" i="15"/>
  <c r="LE52" i="15"/>
  <c r="LF52" i="15"/>
  <c r="LG52" i="15"/>
  <c r="LH52" i="15"/>
  <c r="LI52" i="15"/>
  <c r="LJ52" i="15"/>
  <c r="LK52" i="15"/>
  <c r="LL52" i="15"/>
  <c r="LM52" i="15"/>
  <c r="LN52" i="15"/>
  <c r="LO52" i="15"/>
  <c r="LP52" i="15"/>
  <c r="LQ52" i="15"/>
  <c r="LR52" i="15"/>
  <c r="LS52" i="15"/>
  <c r="LT52" i="15"/>
  <c r="LU52" i="15"/>
  <c r="LV52" i="15"/>
  <c r="LW52" i="15"/>
  <c r="LX52" i="15"/>
  <c r="LY52" i="15"/>
  <c r="LZ52" i="15"/>
  <c r="MA52" i="15"/>
  <c r="KC53" i="15"/>
  <c r="KD53" i="15"/>
  <c r="KE53" i="15"/>
  <c r="KF53" i="15"/>
  <c r="KG53" i="15"/>
  <c r="KH53" i="15"/>
  <c r="KI53" i="15"/>
  <c r="KJ53" i="15"/>
  <c r="KK53" i="15"/>
  <c r="KL53" i="15"/>
  <c r="KM53" i="15"/>
  <c r="KN53" i="15"/>
  <c r="KO53" i="15"/>
  <c r="KP53" i="15"/>
  <c r="KQ53" i="15"/>
  <c r="KR53" i="15"/>
  <c r="KS53" i="15"/>
  <c r="KT53" i="15"/>
  <c r="KU53" i="15"/>
  <c r="KV53" i="15"/>
  <c r="KW53" i="15"/>
  <c r="KX53" i="15"/>
  <c r="KY53" i="15"/>
  <c r="KZ53" i="15"/>
  <c r="LA53" i="15"/>
  <c r="LB53" i="15"/>
  <c r="LC53" i="15"/>
  <c r="LD53" i="15"/>
  <c r="LE53" i="15"/>
  <c r="LF53" i="15"/>
  <c r="LG53" i="15"/>
  <c r="LH53" i="15"/>
  <c r="LI53" i="15"/>
  <c r="LJ53" i="15"/>
  <c r="LK53" i="15"/>
  <c r="LL53" i="15"/>
  <c r="LM53" i="15"/>
  <c r="LN53" i="15"/>
  <c r="LO53" i="15"/>
  <c r="LP53" i="15"/>
  <c r="LQ53" i="15"/>
  <c r="LR53" i="15"/>
  <c r="LS53" i="15"/>
  <c r="LT53" i="15"/>
  <c r="LU53" i="15"/>
  <c r="LV53" i="15"/>
  <c r="LW53" i="15"/>
  <c r="LX53" i="15"/>
  <c r="LY53" i="15"/>
  <c r="LZ53" i="15"/>
  <c r="MA53" i="15"/>
  <c r="KC54" i="15"/>
  <c r="KD54" i="15"/>
  <c r="KE54" i="15"/>
  <c r="KF54" i="15"/>
  <c r="KG54" i="15"/>
  <c r="KH54" i="15"/>
  <c r="KI54" i="15"/>
  <c r="KJ54" i="15"/>
  <c r="KK54" i="15"/>
  <c r="KL54" i="15"/>
  <c r="KM54" i="15"/>
  <c r="KN54" i="15"/>
  <c r="KO54" i="15"/>
  <c r="KP54" i="15"/>
  <c r="KQ54" i="15"/>
  <c r="KR54" i="15"/>
  <c r="KS54" i="15"/>
  <c r="KT54" i="15"/>
  <c r="KU54" i="15"/>
  <c r="KV54" i="15"/>
  <c r="KW54" i="15"/>
  <c r="KX54" i="15"/>
  <c r="KY54" i="15"/>
  <c r="KZ54" i="15"/>
  <c r="LA54" i="15"/>
  <c r="LB54" i="15"/>
  <c r="LC54" i="15"/>
  <c r="LD54" i="15"/>
  <c r="LE54" i="15"/>
  <c r="LF54" i="15"/>
  <c r="LG54" i="15"/>
  <c r="LH54" i="15"/>
  <c r="LI54" i="15"/>
  <c r="LJ54" i="15"/>
  <c r="LK54" i="15"/>
  <c r="LL54" i="15"/>
  <c r="LM54" i="15"/>
  <c r="LN54" i="15"/>
  <c r="LO54" i="15"/>
  <c r="LP54" i="15"/>
  <c r="LQ54" i="15"/>
  <c r="LR54" i="15"/>
  <c r="LS54" i="15"/>
  <c r="LT54" i="15"/>
  <c r="LU54" i="15"/>
  <c r="LV54" i="15"/>
  <c r="LW54" i="15"/>
  <c r="LX54" i="15"/>
  <c r="LY54" i="15"/>
  <c r="LZ54" i="15"/>
  <c r="MA54" i="15"/>
  <c r="KC55" i="15"/>
  <c r="KD55" i="15"/>
  <c r="KE55" i="15"/>
  <c r="KF55" i="15"/>
  <c r="KG55" i="15"/>
  <c r="KH55" i="15"/>
  <c r="KI55" i="15"/>
  <c r="KJ55" i="15"/>
  <c r="KK55" i="15"/>
  <c r="KL55" i="15"/>
  <c r="KM55" i="15"/>
  <c r="KN55" i="15"/>
  <c r="KO55" i="15"/>
  <c r="KP55" i="15"/>
  <c r="KQ55" i="15"/>
  <c r="KR55" i="15"/>
  <c r="KS55" i="15"/>
  <c r="KT55" i="15"/>
  <c r="KU55" i="15"/>
  <c r="KV55" i="15"/>
  <c r="KW55" i="15"/>
  <c r="KX55" i="15"/>
  <c r="KY55" i="15"/>
  <c r="KZ55" i="15"/>
  <c r="LA55" i="15"/>
  <c r="LB55" i="15"/>
  <c r="LC55" i="15"/>
  <c r="LD55" i="15"/>
  <c r="LE55" i="15"/>
  <c r="LF55" i="15"/>
  <c r="LG55" i="15"/>
  <c r="LH55" i="15"/>
  <c r="LI55" i="15"/>
  <c r="LJ55" i="15"/>
  <c r="LK55" i="15"/>
  <c r="LL55" i="15"/>
  <c r="LM55" i="15"/>
  <c r="LN55" i="15"/>
  <c r="LO55" i="15"/>
  <c r="LP55" i="15"/>
  <c r="LQ55" i="15"/>
  <c r="LR55" i="15"/>
  <c r="LS55" i="15"/>
  <c r="LT55" i="15"/>
  <c r="LU55" i="15"/>
  <c r="LV55" i="15"/>
  <c r="LW55" i="15"/>
  <c r="LX55" i="15"/>
  <c r="LY55" i="15"/>
  <c r="LZ55" i="15"/>
  <c r="MA55" i="15"/>
  <c r="KC56" i="15"/>
  <c r="KD56" i="15"/>
  <c r="KE56" i="15"/>
  <c r="KF56" i="15"/>
  <c r="KG56" i="15"/>
  <c r="KH56" i="15"/>
  <c r="KI56" i="15"/>
  <c r="KJ56" i="15"/>
  <c r="KK56" i="15"/>
  <c r="KL56" i="15"/>
  <c r="KM56" i="15"/>
  <c r="KN56" i="15"/>
  <c r="KO56" i="15"/>
  <c r="KP56" i="15"/>
  <c r="KQ56" i="15"/>
  <c r="KR56" i="15"/>
  <c r="KS56" i="15"/>
  <c r="KT56" i="15"/>
  <c r="KU56" i="15"/>
  <c r="KV56" i="15"/>
  <c r="KW56" i="15"/>
  <c r="KX56" i="15"/>
  <c r="KY56" i="15"/>
  <c r="KZ56" i="15"/>
  <c r="LA56" i="15"/>
  <c r="LB56" i="15"/>
  <c r="LC56" i="15"/>
  <c r="LD56" i="15"/>
  <c r="LE56" i="15"/>
  <c r="LF56" i="15"/>
  <c r="LG56" i="15"/>
  <c r="LH56" i="15"/>
  <c r="LI56" i="15"/>
  <c r="LJ56" i="15"/>
  <c r="LK56" i="15"/>
  <c r="LL56" i="15"/>
  <c r="LM56" i="15"/>
  <c r="LN56" i="15"/>
  <c r="LO56" i="15"/>
  <c r="LP56" i="15"/>
  <c r="LQ56" i="15"/>
  <c r="LR56" i="15"/>
  <c r="LS56" i="15"/>
  <c r="LT56" i="15"/>
  <c r="LU56" i="15"/>
  <c r="LV56" i="15"/>
  <c r="LW56" i="15"/>
  <c r="LX56" i="15"/>
  <c r="LY56" i="15"/>
  <c r="LZ56" i="15"/>
  <c r="MA56" i="15"/>
  <c r="KC57" i="15"/>
  <c r="KD57" i="15"/>
  <c r="KE57" i="15"/>
  <c r="KF57" i="15"/>
  <c r="KG57" i="15"/>
  <c r="KH57" i="15"/>
  <c r="KI57" i="15"/>
  <c r="KJ57" i="15"/>
  <c r="KK57" i="15"/>
  <c r="KL57" i="15"/>
  <c r="KM57" i="15"/>
  <c r="KN57" i="15"/>
  <c r="KO57" i="15"/>
  <c r="KP57" i="15"/>
  <c r="KQ57" i="15"/>
  <c r="KR57" i="15"/>
  <c r="KS57" i="15"/>
  <c r="KT57" i="15"/>
  <c r="KU57" i="15"/>
  <c r="KV57" i="15"/>
  <c r="KW57" i="15"/>
  <c r="KX57" i="15"/>
  <c r="KY57" i="15"/>
  <c r="KZ57" i="15"/>
  <c r="LA57" i="15"/>
  <c r="LB57" i="15"/>
  <c r="LC57" i="15"/>
  <c r="LD57" i="15"/>
  <c r="LE57" i="15"/>
  <c r="LF57" i="15"/>
  <c r="LG57" i="15"/>
  <c r="LH57" i="15"/>
  <c r="LI57" i="15"/>
  <c r="LJ57" i="15"/>
  <c r="LK57" i="15"/>
  <c r="LL57" i="15"/>
  <c r="LM57" i="15"/>
  <c r="LN57" i="15"/>
  <c r="LO57" i="15"/>
  <c r="LP57" i="15"/>
  <c r="LQ57" i="15"/>
  <c r="LR57" i="15"/>
  <c r="LS57" i="15"/>
  <c r="LT57" i="15"/>
  <c r="LU57" i="15"/>
  <c r="LV57" i="15"/>
  <c r="LW57" i="15"/>
  <c r="LX57" i="15"/>
  <c r="LY57" i="15"/>
  <c r="LZ57" i="15"/>
  <c r="MA57" i="15"/>
  <c r="KC58" i="15"/>
  <c r="KD58" i="15"/>
  <c r="KE58" i="15"/>
  <c r="KF58" i="15"/>
  <c r="KG58" i="15"/>
  <c r="KH58" i="15"/>
  <c r="KI58" i="15"/>
  <c r="KJ58" i="15"/>
  <c r="KK58" i="15"/>
  <c r="KL58" i="15"/>
  <c r="KM58" i="15"/>
  <c r="KN58" i="15"/>
  <c r="KO58" i="15"/>
  <c r="KP58" i="15"/>
  <c r="KQ58" i="15"/>
  <c r="KR58" i="15"/>
  <c r="KS58" i="15"/>
  <c r="KT58" i="15"/>
  <c r="KU58" i="15"/>
  <c r="KV58" i="15"/>
  <c r="KW58" i="15"/>
  <c r="KX58" i="15"/>
  <c r="KY58" i="15"/>
  <c r="KZ58" i="15"/>
  <c r="LA58" i="15"/>
  <c r="LB58" i="15"/>
  <c r="LC58" i="15"/>
  <c r="LD58" i="15"/>
  <c r="LE58" i="15"/>
  <c r="LF58" i="15"/>
  <c r="LG58" i="15"/>
  <c r="LH58" i="15"/>
  <c r="LI58" i="15"/>
  <c r="LJ58" i="15"/>
  <c r="LK58" i="15"/>
  <c r="LL58" i="15"/>
  <c r="LM58" i="15"/>
  <c r="LN58" i="15"/>
  <c r="LO58" i="15"/>
  <c r="LP58" i="15"/>
  <c r="LQ58" i="15"/>
  <c r="LR58" i="15"/>
  <c r="LS58" i="15"/>
  <c r="LT58" i="15"/>
  <c r="LU58" i="15"/>
  <c r="LV58" i="15"/>
  <c r="LW58" i="15"/>
  <c r="LX58" i="15"/>
  <c r="LY58" i="15"/>
  <c r="LZ58" i="15"/>
  <c r="MA58" i="15"/>
  <c r="KC59" i="15"/>
  <c r="KD59" i="15"/>
  <c r="KE59" i="15"/>
  <c r="KF59" i="15"/>
  <c r="KG59" i="15"/>
  <c r="KH59" i="15"/>
  <c r="KI59" i="15"/>
  <c r="KJ59" i="15"/>
  <c r="KK59" i="15"/>
  <c r="KL59" i="15"/>
  <c r="KM59" i="15"/>
  <c r="KN59" i="15"/>
  <c r="KO59" i="15"/>
  <c r="KP59" i="15"/>
  <c r="KQ59" i="15"/>
  <c r="KR59" i="15"/>
  <c r="KS59" i="15"/>
  <c r="KT59" i="15"/>
  <c r="KU59" i="15"/>
  <c r="KV59" i="15"/>
  <c r="KW59" i="15"/>
  <c r="KX59" i="15"/>
  <c r="KY59" i="15"/>
  <c r="KZ59" i="15"/>
  <c r="LA59" i="15"/>
  <c r="LB59" i="15"/>
  <c r="LC59" i="15"/>
  <c r="LD59" i="15"/>
  <c r="LE59" i="15"/>
  <c r="LF59" i="15"/>
  <c r="LG59" i="15"/>
  <c r="LH59" i="15"/>
  <c r="LI59" i="15"/>
  <c r="LJ59" i="15"/>
  <c r="LK59" i="15"/>
  <c r="LL59" i="15"/>
  <c r="LM59" i="15"/>
  <c r="LN59" i="15"/>
  <c r="LO59" i="15"/>
  <c r="LP59" i="15"/>
  <c r="LQ59" i="15"/>
  <c r="LR59" i="15"/>
  <c r="LS59" i="15"/>
  <c r="LT59" i="15"/>
  <c r="LU59" i="15"/>
  <c r="LV59" i="15"/>
  <c r="LW59" i="15"/>
  <c r="LX59" i="15"/>
  <c r="LY59" i="15"/>
  <c r="LZ59" i="15"/>
  <c r="MA59" i="15"/>
  <c r="KC60" i="15"/>
  <c r="KD60" i="15"/>
  <c r="KE60" i="15"/>
  <c r="KF60" i="15"/>
  <c r="KG60" i="15"/>
  <c r="KH60" i="15"/>
  <c r="KI60" i="15"/>
  <c r="KJ60" i="15"/>
  <c r="KK60" i="15"/>
  <c r="KL60" i="15"/>
  <c r="KM60" i="15"/>
  <c r="KN60" i="15"/>
  <c r="KO60" i="15"/>
  <c r="KP60" i="15"/>
  <c r="KQ60" i="15"/>
  <c r="KR60" i="15"/>
  <c r="KS60" i="15"/>
  <c r="KT60" i="15"/>
  <c r="KU60" i="15"/>
  <c r="KV60" i="15"/>
  <c r="KW60" i="15"/>
  <c r="KX60" i="15"/>
  <c r="KY60" i="15"/>
  <c r="KZ60" i="15"/>
  <c r="LA60" i="15"/>
  <c r="LB60" i="15"/>
  <c r="LC60" i="15"/>
  <c r="LD60" i="15"/>
  <c r="LE60" i="15"/>
  <c r="LF60" i="15"/>
  <c r="LG60" i="15"/>
  <c r="LH60" i="15"/>
  <c r="LI60" i="15"/>
  <c r="LJ60" i="15"/>
  <c r="LK60" i="15"/>
  <c r="LL60" i="15"/>
  <c r="LM60" i="15"/>
  <c r="LN60" i="15"/>
  <c r="LO60" i="15"/>
  <c r="LP60" i="15"/>
  <c r="LQ60" i="15"/>
  <c r="LR60" i="15"/>
  <c r="LS60" i="15"/>
  <c r="LT60" i="15"/>
  <c r="LU60" i="15"/>
  <c r="LV60" i="15"/>
  <c r="LW60" i="15"/>
  <c r="LX60" i="15"/>
  <c r="LY60" i="15"/>
  <c r="LZ60" i="15"/>
  <c r="MA60" i="15"/>
  <c r="KC61" i="15"/>
  <c r="KD61" i="15"/>
  <c r="KE61" i="15"/>
  <c r="KF61" i="15"/>
  <c r="KG61" i="15"/>
  <c r="KH61" i="15"/>
  <c r="KI61" i="15"/>
  <c r="KJ61" i="15"/>
  <c r="KK61" i="15"/>
  <c r="KL61" i="15"/>
  <c r="KM61" i="15"/>
  <c r="KN61" i="15"/>
  <c r="KO61" i="15"/>
  <c r="KP61" i="15"/>
  <c r="KQ61" i="15"/>
  <c r="KR61" i="15"/>
  <c r="KS61" i="15"/>
  <c r="KT61" i="15"/>
  <c r="KU61" i="15"/>
  <c r="KV61" i="15"/>
  <c r="KW61" i="15"/>
  <c r="KX61" i="15"/>
  <c r="KY61" i="15"/>
  <c r="KZ61" i="15"/>
  <c r="LA61" i="15"/>
  <c r="LB61" i="15"/>
  <c r="LC61" i="15"/>
  <c r="LD61" i="15"/>
  <c r="LE61" i="15"/>
  <c r="LF61" i="15"/>
  <c r="LG61" i="15"/>
  <c r="LH61" i="15"/>
  <c r="LI61" i="15"/>
  <c r="LJ61" i="15"/>
  <c r="LK61" i="15"/>
  <c r="LL61" i="15"/>
  <c r="LM61" i="15"/>
  <c r="LN61" i="15"/>
  <c r="LO61" i="15"/>
  <c r="LP61" i="15"/>
  <c r="LQ61" i="15"/>
  <c r="LR61" i="15"/>
  <c r="LS61" i="15"/>
  <c r="LT61" i="15"/>
  <c r="LU61" i="15"/>
  <c r="LV61" i="15"/>
  <c r="LW61" i="15"/>
  <c r="LX61" i="15"/>
  <c r="LY61" i="15"/>
  <c r="LZ61" i="15"/>
  <c r="MA61" i="15"/>
  <c r="KC62" i="15"/>
  <c r="KD62" i="15"/>
  <c r="KE62" i="15"/>
  <c r="KF62" i="15"/>
  <c r="KG62" i="15"/>
  <c r="KH62" i="15"/>
  <c r="KI62" i="15"/>
  <c r="KJ62" i="15"/>
  <c r="KK62" i="15"/>
  <c r="KL62" i="15"/>
  <c r="KM62" i="15"/>
  <c r="KN62" i="15"/>
  <c r="KO62" i="15"/>
  <c r="KP62" i="15"/>
  <c r="KQ62" i="15"/>
  <c r="KR62" i="15"/>
  <c r="KS62" i="15"/>
  <c r="KT62" i="15"/>
  <c r="KU62" i="15"/>
  <c r="KV62" i="15"/>
  <c r="KW62" i="15"/>
  <c r="KX62" i="15"/>
  <c r="KY62" i="15"/>
  <c r="KZ62" i="15"/>
  <c r="LA62" i="15"/>
  <c r="LB62" i="15"/>
  <c r="LC62" i="15"/>
  <c r="LD62" i="15"/>
  <c r="LE62" i="15"/>
  <c r="LF62" i="15"/>
  <c r="LG62" i="15"/>
  <c r="LH62" i="15"/>
  <c r="LI62" i="15"/>
  <c r="LJ62" i="15"/>
  <c r="LK62" i="15"/>
  <c r="LL62" i="15"/>
  <c r="LM62" i="15"/>
  <c r="LN62" i="15"/>
  <c r="LO62" i="15"/>
  <c r="LP62" i="15"/>
  <c r="LQ62" i="15"/>
  <c r="LR62" i="15"/>
  <c r="LS62" i="15"/>
  <c r="LT62" i="15"/>
  <c r="LU62" i="15"/>
  <c r="LV62" i="15"/>
  <c r="LW62" i="15"/>
  <c r="LX62" i="15"/>
  <c r="LY62" i="15"/>
  <c r="LZ62" i="15"/>
  <c r="MA62" i="15"/>
  <c r="KC63" i="15"/>
  <c r="KD63" i="15"/>
  <c r="KE63" i="15"/>
  <c r="KF63" i="15"/>
  <c r="KG63" i="15"/>
  <c r="KH63" i="15"/>
  <c r="KI63" i="15"/>
  <c r="KJ63" i="15"/>
  <c r="KK63" i="15"/>
  <c r="KL63" i="15"/>
  <c r="KM63" i="15"/>
  <c r="KN63" i="15"/>
  <c r="KO63" i="15"/>
  <c r="KP63" i="15"/>
  <c r="KQ63" i="15"/>
  <c r="KR63" i="15"/>
  <c r="KS63" i="15"/>
  <c r="KT63" i="15"/>
  <c r="KU63" i="15"/>
  <c r="KV63" i="15"/>
  <c r="KW63" i="15"/>
  <c r="KX63" i="15"/>
  <c r="KY63" i="15"/>
  <c r="KZ63" i="15"/>
  <c r="LA63" i="15"/>
  <c r="LB63" i="15"/>
  <c r="LC63" i="15"/>
  <c r="LD63" i="15"/>
  <c r="LE63" i="15"/>
  <c r="LF63" i="15"/>
  <c r="LG63" i="15"/>
  <c r="LH63" i="15"/>
  <c r="LI63" i="15"/>
  <c r="LJ63" i="15"/>
  <c r="LK63" i="15"/>
  <c r="LL63" i="15"/>
  <c r="LM63" i="15"/>
  <c r="LN63" i="15"/>
  <c r="LO63" i="15"/>
  <c r="LP63" i="15"/>
  <c r="LQ63" i="15"/>
  <c r="LR63" i="15"/>
  <c r="LS63" i="15"/>
  <c r="LT63" i="15"/>
  <c r="LU63" i="15"/>
  <c r="LV63" i="15"/>
  <c r="LW63" i="15"/>
  <c r="LX63" i="15"/>
  <c r="LY63" i="15"/>
  <c r="LZ63" i="15"/>
  <c r="MA63" i="15"/>
  <c r="KC64" i="15"/>
  <c r="KD64" i="15"/>
  <c r="KE64" i="15"/>
  <c r="KF64" i="15"/>
  <c r="KG64" i="15"/>
  <c r="KH64" i="15"/>
  <c r="KI64" i="15"/>
  <c r="KJ64" i="15"/>
  <c r="KK64" i="15"/>
  <c r="KL64" i="15"/>
  <c r="KM64" i="15"/>
  <c r="KN64" i="15"/>
  <c r="KO64" i="15"/>
  <c r="KP64" i="15"/>
  <c r="KQ64" i="15"/>
  <c r="KR64" i="15"/>
  <c r="KS64" i="15"/>
  <c r="KT64" i="15"/>
  <c r="KU64" i="15"/>
  <c r="KV64" i="15"/>
  <c r="KW64" i="15"/>
  <c r="KX64" i="15"/>
  <c r="KY64" i="15"/>
  <c r="KZ64" i="15"/>
  <c r="LA64" i="15"/>
  <c r="LB64" i="15"/>
  <c r="LC64" i="15"/>
  <c r="LD64" i="15"/>
  <c r="LE64" i="15"/>
  <c r="LF64" i="15"/>
  <c r="LG64" i="15"/>
  <c r="LH64" i="15"/>
  <c r="LI64" i="15"/>
  <c r="LJ64" i="15"/>
  <c r="LK64" i="15"/>
  <c r="LL64" i="15"/>
  <c r="LM64" i="15"/>
  <c r="LN64" i="15"/>
  <c r="LO64" i="15"/>
  <c r="LP64" i="15"/>
  <c r="LQ64" i="15"/>
  <c r="LR64" i="15"/>
  <c r="LS64" i="15"/>
  <c r="LT64" i="15"/>
  <c r="LU64" i="15"/>
  <c r="LV64" i="15"/>
  <c r="LW64" i="15"/>
  <c r="LX64" i="15"/>
  <c r="LY64" i="15"/>
  <c r="LZ64" i="15"/>
  <c r="MA64" i="15"/>
  <c r="KC65" i="15"/>
  <c r="KD65" i="15"/>
  <c r="KE65" i="15"/>
  <c r="KF65" i="15"/>
  <c r="KG65" i="15"/>
  <c r="KH65" i="15"/>
  <c r="KI65" i="15"/>
  <c r="KJ65" i="15"/>
  <c r="KK65" i="15"/>
  <c r="KL65" i="15"/>
  <c r="KM65" i="15"/>
  <c r="KN65" i="15"/>
  <c r="KO65" i="15"/>
  <c r="KP65" i="15"/>
  <c r="KQ65" i="15"/>
  <c r="KR65" i="15"/>
  <c r="KS65" i="15"/>
  <c r="KT65" i="15"/>
  <c r="KU65" i="15"/>
  <c r="KV65" i="15"/>
  <c r="KW65" i="15"/>
  <c r="KX65" i="15"/>
  <c r="KY65" i="15"/>
  <c r="KZ65" i="15"/>
  <c r="LA65" i="15"/>
  <c r="LB65" i="15"/>
  <c r="LC65" i="15"/>
  <c r="LD65" i="15"/>
  <c r="LE65" i="15"/>
  <c r="LF65" i="15"/>
  <c r="LG65" i="15"/>
  <c r="LH65" i="15"/>
  <c r="LI65" i="15"/>
  <c r="LJ65" i="15"/>
  <c r="LK65" i="15"/>
  <c r="LL65" i="15"/>
  <c r="LM65" i="15"/>
  <c r="LN65" i="15"/>
  <c r="LO65" i="15"/>
  <c r="LP65" i="15"/>
  <c r="LQ65" i="15"/>
  <c r="LR65" i="15"/>
  <c r="LS65" i="15"/>
  <c r="LT65" i="15"/>
  <c r="LU65" i="15"/>
  <c r="LV65" i="15"/>
  <c r="LW65" i="15"/>
  <c r="LX65" i="15"/>
  <c r="LY65" i="15"/>
  <c r="LZ65" i="15"/>
  <c r="MA65" i="15"/>
  <c r="KC66" i="15"/>
  <c r="KD66" i="15"/>
  <c r="KE66" i="15"/>
  <c r="KF66" i="15"/>
  <c r="KG66" i="15"/>
  <c r="KH66" i="15"/>
  <c r="KI66" i="15"/>
  <c r="KJ66" i="15"/>
  <c r="KK66" i="15"/>
  <c r="KL66" i="15"/>
  <c r="KM66" i="15"/>
  <c r="KN66" i="15"/>
  <c r="KO66" i="15"/>
  <c r="KP66" i="15"/>
  <c r="KQ66" i="15"/>
  <c r="KR66" i="15"/>
  <c r="KS66" i="15"/>
  <c r="KT66" i="15"/>
  <c r="KU66" i="15"/>
  <c r="KV66" i="15"/>
  <c r="KW66" i="15"/>
  <c r="KX66" i="15"/>
  <c r="KY66" i="15"/>
  <c r="KZ66" i="15"/>
  <c r="LA66" i="15"/>
  <c r="LB66" i="15"/>
  <c r="LC66" i="15"/>
  <c r="LD66" i="15"/>
  <c r="LE66" i="15"/>
  <c r="LF66" i="15"/>
  <c r="LG66" i="15"/>
  <c r="LH66" i="15"/>
  <c r="LI66" i="15"/>
  <c r="LJ66" i="15"/>
  <c r="LK66" i="15"/>
  <c r="LL66" i="15"/>
  <c r="LM66" i="15"/>
  <c r="LN66" i="15"/>
  <c r="LO66" i="15"/>
  <c r="LP66" i="15"/>
  <c r="LQ66" i="15"/>
  <c r="LR66" i="15"/>
  <c r="LS66" i="15"/>
  <c r="LT66" i="15"/>
  <c r="LU66" i="15"/>
  <c r="LV66" i="15"/>
  <c r="LW66" i="15"/>
  <c r="LX66" i="15"/>
  <c r="LY66" i="15"/>
  <c r="LZ66" i="15"/>
  <c r="MA66" i="15"/>
  <c r="KC67" i="15"/>
  <c r="KD67" i="15"/>
  <c r="KE67" i="15"/>
  <c r="KF67" i="15"/>
  <c r="KG67" i="15"/>
  <c r="KH67" i="15"/>
  <c r="KI67" i="15"/>
  <c r="KJ67" i="15"/>
  <c r="KK67" i="15"/>
  <c r="KL67" i="15"/>
  <c r="KM67" i="15"/>
  <c r="KN67" i="15"/>
  <c r="KO67" i="15"/>
  <c r="KP67" i="15"/>
  <c r="KQ67" i="15"/>
  <c r="KR67" i="15"/>
  <c r="KS67" i="15"/>
  <c r="KT67" i="15"/>
  <c r="KU67" i="15"/>
  <c r="KV67" i="15"/>
  <c r="KW67" i="15"/>
  <c r="KX67" i="15"/>
  <c r="KY67" i="15"/>
  <c r="KZ67" i="15"/>
  <c r="LA67" i="15"/>
  <c r="LB67" i="15"/>
  <c r="LC67" i="15"/>
  <c r="LD67" i="15"/>
  <c r="LE67" i="15"/>
  <c r="LF67" i="15"/>
  <c r="LG67" i="15"/>
  <c r="LH67" i="15"/>
  <c r="LI67" i="15"/>
  <c r="LJ67" i="15"/>
  <c r="LK67" i="15"/>
  <c r="LL67" i="15"/>
  <c r="LM67" i="15"/>
  <c r="LN67" i="15"/>
  <c r="LO67" i="15"/>
  <c r="LP67" i="15"/>
  <c r="LQ67" i="15"/>
  <c r="LR67" i="15"/>
  <c r="LS67" i="15"/>
  <c r="LT67" i="15"/>
  <c r="LU67" i="15"/>
  <c r="LV67" i="15"/>
  <c r="LW67" i="15"/>
  <c r="LX67" i="15"/>
  <c r="LY67" i="15"/>
  <c r="LZ67" i="15"/>
  <c r="MA67" i="15"/>
  <c r="KC68" i="15"/>
  <c r="KD68" i="15"/>
  <c r="KE68" i="15"/>
  <c r="KF68" i="15"/>
  <c r="KG68" i="15"/>
  <c r="KH68" i="15"/>
  <c r="KI68" i="15"/>
  <c r="KJ68" i="15"/>
  <c r="KK68" i="15"/>
  <c r="KL68" i="15"/>
  <c r="KM68" i="15"/>
  <c r="KN68" i="15"/>
  <c r="KO68" i="15"/>
  <c r="KP68" i="15"/>
  <c r="KQ68" i="15"/>
  <c r="KR68" i="15"/>
  <c r="KS68" i="15"/>
  <c r="KT68" i="15"/>
  <c r="KU68" i="15"/>
  <c r="KV68" i="15"/>
  <c r="KW68" i="15"/>
  <c r="KX68" i="15"/>
  <c r="KY68" i="15"/>
  <c r="KZ68" i="15"/>
  <c r="LA68" i="15"/>
  <c r="LB68" i="15"/>
  <c r="LC68" i="15"/>
  <c r="LD68" i="15"/>
  <c r="LE68" i="15"/>
  <c r="LF68" i="15"/>
  <c r="LG68" i="15"/>
  <c r="LH68" i="15"/>
  <c r="LI68" i="15"/>
  <c r="LJ68" i="15"/>
  <c r="LK68" i="15"/>
  <c r="LL68" i="15"/>
  <c r="LM68" i="15"/>
  <c r="LN68" i="15"/>
  <c r="LO68" i="15"/>
  <c r="LP68" i="15"/>
  <c r="LQ68" i="15"/>
  <c r="LR68" i="15"/>
  <c r="LS68" i="15"/>
  <c r="LT68" i="15"/>
  <c r="LU68" i="15"/>
  <c r="LV68" i="15"/>
  <c r="LW68" i="15"/>
  <c r="LX68" i="15"/>
  <c r="LY68" i="15"/>
  <c r="LZ68" i="15"/>
  <c r="MA68" i="15"/>
  <c r="KC69" i="15"/>
  <c r="KD69" i="15"/>
  <c r="KE69" i="15"/>
  <c r="KF69" i="15"/>
  <c r="KG69" i="15"/>
  <c r="KH69" i="15"/>
  <c r="KI69" i="15"/>
  <c r="KJ69" i="15"/>
  <c r="KK69" i="15"/>
  <c r="KL69" i="15"/>
  <c r="KM69" i="15"/>
  <c r="KN69" i="15"/>
  <c r="KO69" i="15"/>
  <c r="KP69" i="15"/>
  <c r="KQ69" i="15"/>
  <c r="KR69" i="15"/>
  <c r="KS69" i="15"/>
  <c r="KT69" i="15"/>
  <c r="KU69" i="15"/>
  <c r="KV69" i="15"/>
  <c r="KW69" i="15"/>
  <c r="KX69" i="15"/>
  <c r="KY69" i="15"/>
  <c r="KZ69" i="15"/>
  <c r="LA69" i="15"/>
  <c r="LB69" i="15"/>
  <c r="LC69" i="15"/>
  <c r="LD69" i="15"/>
  <c r="LE69" i="15"/>
  <c r="LF69" i="15"/>
  <c r="LG69" i="15"/>
  <c r="LH69" i="15"/>
  <c r="LI69" i="15"/>
  <c r="LJ69" i="15"/>
  <c r="LK69" i="15"/>
  <c r="LL69" i="15"/>
  <c r="LM69" i="15"/>
  <c r="LN69" i="15"/>
  <c r="LO69" i="15"/>
  <c r="LP69" i="15"/>
  <c r="LQ69" i="15"/>
  <c r="LR69" i="15"/>
  <c r="LS69" i="15"/>
  <c r="LT69" i="15"/>
  <c r="LU69" i="15"/>
  <c r="LV69" i="15"/>
  <c r="LW69" i="15"/>
  <c r="LX69" i="15"/>
  <c r="LY69" i="15"/>
  <c r="LZ69" i="15"/>
  <c r="MA69" i="15"/>
  <c r="KC70" i="15"/>
  <c r="KD70" i="15"/>
  <c r="KE70" i="15"/>
  <c r="KF70" i="15"/>
  <c r="KG70" i="15"/>
  <c r="KH70" i="15"/>
  <c r="KI70" i="15"/>
  <c r="KJ70" i="15"/>
  <c r="KK70" i="15"/>
  <c r="KL70" i="15"/>
  <c r="KM70" i="15"/>
  <c r="KN70" i="15"/>
  <c r="KO70" i="15"/>
  <c r="KP70" i="15"/>
  <c r="KQ70" i="15"/>
  <c r="KR70" i="15"/>
  <c r="KS70" i="15"/>
  <c r="KT70" i="15"/>
  <c r="KU70" i="15"/>
  <c r="KV70" i="15"/>
  <c r="KW70" i="15"/>
  <c r="KX70" i="15"/>
  <c r="KY70" i="15"/>
  <c r="KZ70" i="15"/>
  <c r="LA70" i="15"/>
  <c r="LB70" i="15"/>
  <c r="LC70" i="15"/>
  <c r="LD70" i="15"/>
  <c r="LE70" i="15"/>
  <c r="LF70" i="15"/>
  <c r="LG70" i="15"/>
  <c r="LH70" i="15"/>
  <c r="LI70" i="15"/>
  <c r="LJ70" i="15"/>
  <c r="LK70" i="15"/>
  <c r="LL70" i="15"/>
  <c r="LM70" i="15"/>
  <c r="LN70" i="15"/>
  <c r="LO70" i="15"/>
  <c r="LP70" i="15"/>
  <c r="LQ70" i="15"/>
  <c r="LR70" i="15"/>
  <c r="LS70" i="15"/>
  <c r="LT70" i="15"/>
  <c r="LU70" i="15"/>
  <c r="LV70" i="15"/>
  <c r="LW70" i="15"/>
  <c r="LX70" i="15"/>
  <c r="LY70" i="15"/>
  <c r="LZ70" i="15"/>
  <c r="MA70" i="15"/>
  <c r="KC71" i="15"/>
  <c r="KD71" i="15"/>
  <c r="KE71" i="15"/>
  <c r="KF71" i="15"/>
  <c r="KG71" i="15"/>
  <c r="KH71" i="15"/>
  <c r="KI71" i="15"/>
  <c r="KJ71" i="15"/>
  <c r="KK71" i="15"/>
  <c r="KL71" i="15"/>
  <c r="KM71" i="15"/>
  <c r="KN71" i="15"/>
  <c r="KO71" i="15"/>
  <c r="KP71" i="15"/>
  <c r="KQ71" i="15"/>
  <c r="KR71" i="15"/>
  <c r="KS71" i="15"/>
  <c r="KT71" i="15"/>
  <c r="KU71" i="15"/>
  <c r="KV71" i="15"/>
  <c r="KW71" i="15"/>
  <c r="KX71" i="15"/>
  <c r="KY71" i="15"/>
  <c r="KZ71" i="15"/>
  <c r="LA71" i="15"/>
  <c r="LB71" i="15"/>
  <c r="LC71" i="15"/>
  <c r="LD71" i="15"/>
  <c r="LE71" i="15"/>
  <c r="LF71" i="15"/>
  <c r="LG71" i="15"/>
  <c r="LH71" i="15"/>
  <c r="LI71" i="15"/>
  <c r="LJ71" i="15"/>
  <c r="LK71" i="15"/>
  <c r="LL71" i="15"/>
  <c r="LM71" i="15"/>
  <c r="LN71" i="15"/>
  <c r="LO71" i="15"/>
  <c r="LP71" i="15"/>
  <c r="LQ71" i="15"/>
  <c r="LR71" i="15"/>
  <c r="LS71" i="15"/>
  <c r="LT71" i="15"/>
  <c r="LU71" i="15"/>
  <c r="LV71" i="15"/>
  <c r="LW71" i="15"/>
  <c r="LX71" i="15"/>
  <c r="LY71" i="15"/>
  <c r="LZ71" i="15"/>
  <c r="MA71" i="15"/>
  <c r="KC72" i="15"/>
  <c r="KD72" i="15"/>
  <c r="KE72" i="15"/>
  <c r="KF72" i="15"/>
  <c r="KG72" i="15"/>
  <c r="KH72" i="15"/>
  <c r="KI72" i="15"/>
  <c r="KJ72" i="15"/>
  <c r="KK72" i="15"/>
  <c r="KL72" i="15"/>
  <c r="KM72" i="15"/>
  <c r="KN72" i="15"/>
  <c r="KO72" i="15"/>
  <c r="KP72" i="15"/>
  <c r="KQ72" i="15"/>
  <c r="KR72" i="15"/>
  <c r="KS72" i="15"/>
  <c r="KT72" i="15"/>
  <c r="KU72" i="15"/>
  <c r="KV72" i="15"/>
  <c r="KW72" i="15"/>
  <c r="KX72" i="15"/>
  <c r="KY72" i="15"/>
  <c r="KZ72" i="15"/>
  <c r="LA72" i="15"/>
  <c r="LB72" i="15"/>
  <c r="LC72" i="15"/>
  <c r="LD72" i="15"/>
  <c r="LE72" i="15"/>
  <c r="LF72" i="15"/>
  <c r="LG72" i="15"/>
  <c r="LH72" i="15"/>
  <c r="LI72" i="15"/>
  <c r="LJ72" i="15"/>
  <c r="LK72" i="15"/>
  <c r="LL72" i="15"/>
  <c r="LM72" i="15"/>
  <c r="LN72" i="15"/>
  <c r="LO72" i="15"/>
  <c r="LP72" i="15"/>
  <c r="LQ72" i="15"/>
  <c r="LR72" i="15"/>
  <c r="LS72" i="15"/>
  <c r="LT72" i="15"/>
  <c r="LU72" i="15"/>
  <c r="LV72" i="15"/>
  <c r="LW72" i="15"/>
  <c r="LX72" i="15"/>
  <c r="LY72" i="15"/>
  <c r="LZ72" i="15"/>
  <c r="MA72" i="15"/>
  <c r="KC73" i="15"/>
  <c r="KD73" i="15"/>
  <c r="KE73" i="15"/>
  <c r="KF73" i="15"/>
  <c r="KG73" i="15"/>
  <c r="KH73" i="15"/>
  <c r="KI73" i="15"/>
  <c r="KJ73" i="15"/>
  <c r="KK73" i="15"/>
  <c r="KL73" i="15"/>
  <c r="KM73" i="15"/>
  <c r="KN73" i="15"/>
  <c r="KO73" i="15"/>
  <c r="KP73" i="15"/>
  <c r="KQ73" i="15"/>
  <c r="KR73" i="15"/>
  <c r="KS73" i="15"/>
  <c r="KT73" i="15"/>
  <c r="KU73" i="15"/>
  <c r="KV73" i="15"/>
  <c r="KW73" i="15"/>
  <c r="KX73" i="15"/>
  <c r="KY73" i="15"/>
  <c r="KZ73" i="15"/>
  <c r="LA73" i="15"/>
  <c r="LB73" i="15"/>
  <c r="LC73" i="15"/>
  <c r="LD73" i="15"/>
  <c r="LE73" i="15"/>
  <c r="LF73" i="15"/>
  <c r="LG73" i="15"/>
  <c r="LH73" i="15"/>
  <c r="LI73" i="15"/>
  <c r="LJ73" i="15"/>
  <c r="LK73" i="15"/>
  <c r="LL73" i="15"/>
  <c r="LM73" i="15"/>
  <c r="LN73" i="15"/>
  <c r="LO73" i="15"/>
  <c r="LP73" i="15"/>
  <c r="LQ73" i="15"/>
  <c r="LR73" i="15"/>
  <c r="LS73" i="15"/>
  <c r="LT73" i="15"/>
  <c r="LU73" i="15"/>
  <c r="LV73" i="15"/>
  <c r="LW73" i="15"/>
  <c r="LX73" i="15"/>
  <c r="LY73" i="15"/>
  <c r="LZ73" i="15"/>
  <c r="MA73" i="15"/>
  <c r="KC74" i="15"/>
  <c r="KD74" i="15"/>
  <c r="KE74" i="15"/>
  <c r="KF74" i="15"/>
  <c r="KG74" i="15"/>
  <c r="KH74" i="15"/>
  <c r="KI74" i="15"/>
  <c r="KJ74" i="15"/>
  <c r="KK74" i="15"/>
  <c r="KL74" i="15"/>
  <c r="KM74" i="15"/>
  <c r="KN74" i="15"/>
  <c r="KO74" i="15"/>
  <c r="KP74" i="15"/>
  <c r="KQ74" i="15"/>
  <c r="KR74" i="15"/>
  <c r="KS74" i="15"/>
  <c r="KT74" i="15"/>
  <c r="KU74" i="15"/>
  <c r="KV74" i="15"/>
  <c r="KW74" i="15"/>
  <c r="KX74" i="15"/>
  <c r="KY74" i="15"/>
  <c r="KZ74" i="15"/>
  <c r="LA74" i="15"/>
  <c r="LB74" i="15"/>
  <c r="LC74" i="15"/>
  <c r="LD74" i="15"/>
  <c r="LE74" i="15"/>
  <c r="LF74" i="15"/>
  <c r="LG74" i="15"/>
  <c r="LH74" i="15"/>
  <c r="LI74" i="15"/>
  <c r="LJ74" i="15"/>
  <c r="LK74" i="15"/>
  <c r="LL74" i="15"/>
  <c r="LM74" i="15"/>
  <c r="LN74" i="15"/>
  <c r="LO74" i="15"/>
  <c r="LP74" i="15"/>
  <c r="LQ74" i="15"/>
  <c r="LR74" i="15"/>
  <c r="LS74" i="15"/>
  <c r="LT74" i="15"/>
  <c r="LU74" i="15"/>
  <c r="LV74" i="15"/>
  <c r="LW74" i="15"/>
  <c r="LX74" i="15"/>
  <c r="LY74" i="15"/>
  <c r="LZ74" i="15"/>
  <c r="MA74" i="15"/>
  <c r="KC75" i="15"/>
  <c r="KD75" i="15"/>
  <c r="KE75" i="15"/>
  <c r="KF75" i="15"/>
  <c r="KG75" i="15"/>
  <c r="KH75" i="15"/>
  <c r="KI75" i="15"/>
  <c r="KJ75" i="15"/>
  <c r="KK75" i="15"/>
  <c r="KL75" i="15"/>
  <c r="KM75" i="15"/>
  <c r="KN75" i="15"/>
  <c r="KO75" i="15"/>
  <c r="KP75" i="15"/>
  <c r="KQ75" i="15"/>
  <c r="KR75" i="15"/>
  <c r="KS75" i="15"/>
  <c r="KT75" i="15"/>
  <c r="KU75" i="15"/>
  <c r="KV75" i="15"/>
  <c r="KW75" i="15"/>
  <c r="KX75" i="15"/>
  <c r="KY75" i="15"/>
  <c r="KZ75" i="15"/>
  <c r="LA75" i="15"/>
  <c r="LB75" i="15"/>
  <c r="LC75" i="15"/>
  <c r="LD75" i="15"/>
  <c r="LE75" i="15"/>
  <c r="LF75" i="15"/>
  <c r="LG75" i="15"/>
  <c r="LH75" i="15"/>
  <c r="LI75" i="15"/>
  <c r="LJ75" i="15"/>
  <c r="LK75" i="15"/>
  <c r="LL75" i="15"/>
  <c r="LM75" i="15"/>
  <c r="LN75" i="15"/>
  <c r="LO75" i="15"/>
  <c r="LP75" i="15"/>
  <c r="LQ75" i="15"/>
  <c r="LR75" i="15"/>
  <c r="LS75" i="15"/>
  <c r="LT75" i="15"/>
  <c r="LU75" i="15"/>
  <c r="LV75" i="15"/>
  <c r="LW75" i="15"/>
  <c r="LX75" i="15"/>
  <c r="LY75" i="15"/>
  <c r="LZ75" i="15"/>
  <c r="MA75" i="15"/>
  <c r="KC76" i="15"/>
  <c r="KD76" i="15"/>
  <c r="KE76" i="15"/>
  <c r="KF76" i="15"/>
  <c r="KG76" i="15"/>
  <c r="KH76" i="15"/>
  <c r="KI76" i="15"/>
  <c r="KJ76" i="15"/>
  <c r="KK76" i="15"/>
  <c r="KL76" i="15"/>
  <c r="KM76" i="15"/>
  <c r="KN76" i="15"/>
  <c r="KO76" i="15"/>
  <c r="KP76" i="15"/>
  <c r="KQ76" i="15"/>
  <c r="KR76" i="15"/>
  <c r="KS76" i="15"/>
  <c r="KT76" i="15"/>
  <c r="KU76" i="15"/>
  <c r="KV76" i="15"/>
  <c r="KW76" i="15"/>
  <c r="KX76" i="15"/>
  <c r="KY76" i="15"/>
  <c r="KZ76" i="15"/>
  <c r="LA76" i="15"/>
  <c r="LB76" i="15"/>
  <c r="LC76" i="15"/>
  <c r="LD76" i="15"/>
  <c r="LE76" i="15"/>
  <c r="LF76" i="15"/>
  <c r="LG76" i="15"/>
  <c r="LH76" i="15"/>
  <c r="LI76" i="15"/>
  <c r="LJ76" i="15"/>
  <c r="LK76" i="15"/>
  <c r="LL76" i="15"/>
  <c r="LM76" i="15"/>
  <c r="LN76" i="15"/>
  <c r="LO76" i="15"/>
  <c r="LP76" i="15"/>
  <c r="LQ76" i="15"/>
  <c r="LR76" i="15"/>
  <c r="LS76" i="15"/>
  <c r="LT76" i="15"/>
  <c r="LU76" i="15"/>
  <c r="LV76" i="15"/>
  <c r="LW76" i="15"/>
  <c r="LX76" i="15"/>
  <c r="LY76" i="15"/>
  <c r="LZ76" i="15"/>
  <c r="MA76" i="15"/>
  <c r="KC77" i="15"/>
  <c r="KD77" i="15"/>
  <c r="KE77" i="15"/>
  <c r="KF77" i="15"/>
  <c r="KG77" i="15"/>
  <c r="KH77" i="15"/>
  <c r="KI77" i="15"/>
  <c r="KJ77" i="15"/>
  <c r="KK77" i="15"/>
  <c r="KL77" i="15"/>
  <c r="KM77" i="15"/>
  <c r="KN77" i="15"/>
  <c r="KO77" i="15"/>
  <c r="KP77" i="15"/>
  <c r="KQ77" i="15"/>
  <c r="KR77" i="15"/>
  <c r="KS77" i="15"/>
  <c r="KT77" i="15"/>
  <c r="KU77" i="15"/>
  <c r="KV77" i="15"/>
  <c r="KW77" i="15"/>
  <c r="KX77" i="15"/>
  <c r="KY77" i="15"/>
  <c r="KZ77" i="15"/>
  <c r="LA77" i="15"/>
  <c r="LB77" i="15"/>
  <c r="LC77" i="15"/>
  <c r="LD77" i="15"/>
  <c r="LE77" i="15"/>
  <c r="LF77" i="15"/>
  <c r="LG77" i="15"/>
  <c r="LH77" i="15"/>
  <c r="LI77" i="15"/>
  <c r="LJ77" i="15"/>
  <c r="LK77" i="15"/>
  <c r="LL77" i="15"/>
  <c r="LM77" i="15"/>
  <c r="LN77" i="15"/>
  <c r="LO77" i="15"/>
  <c r="LP77" i="15"/>
  <c r="LQ77" i="15"/>
  <c r="LR77" i="15"/>
  <c r="LS77" i="15"/>
  <c r="LT77" i="15"/>
  <c r="LU77" i="15"/>
  <c r="LV77" i="15"/>
  <c r="LW77" i="15"/>
  <c r="LX77" i="15"/>
  <c r="LY77" i="15"/>
  <c r="LZ77" i="15"/>
  <c r="MA77" i="15"/>
  <c r="KC78" i="15"/>
  <c r="KD78" i="15"/>
  <c r="KE78" i="15"/>
  <c r="KF78" i="15"/>
  <c r="KG78" i="15"/>
  <c r="KH78" i="15"/>
  <c r="KI78" i="15"/>
  <c r="KJ78" i="15"/>
  <c r="KK78" i="15"/>
  <c r="KL78" i="15"/>
  <c r="KM78" i="15"/>
  <c r="KN78" i="15"/>
  <c r="KO78" i="15"/>
  <c r="KP78" i="15"/>
  <c r="KQ78" i="15"/>
  <c r="KR78" i="15"/>
  <c r="KS78" i="15"/>
  <c r="KT78" i="15"/>
  <c r="KU78" i="15"/>
  <c r="KV78" i="15"/>
  <c r="KW78" i="15"/>
  <c r="KX78" i="15"/>
  <c r="KY78" i="15"/>
  <c r="KZ78" i="15"/>
  <c r="LA78" i="15"/>
  <c r="LB78" i="15"/>
  <c r="LC78" i="15"/>
  <c r="LD78" i="15"/>
  <c r="LE78" i="15"/>
  <c r="LF78" i="15"/>
  <c r="LG78" i="15"/>
  <c r="LH78" i="15"/>
  <c r="LI78" i="15"/>
  <c r="LJ78" i="15"/>
  <c r="LK78" i="15"/>
  <c r="LL78" i="15"/>
  <c r="LM78" i="15"/>
  <c r="LN78" i="15"/>
  <c r="LO78" i="15"/>
  <c r="LP78" i="15"/>
  <c r="LQ78" i="15"/>
  <c r="LR78" i="15"/>
  <c r="LS78" i="15"/>
  <c r="LT78" i="15"/>
  <c r="LU78" i="15"/>
  <c r="LV78" i="15"/>
  <c r="LW78" i="15"/>
  <c r="LX78" i="15"/>
  <c r="LY78" i="15"/>
  <c r="LZ78" i="15"/>
  <c r="MA78" i="15"/>
  <c r="KC79" i="15"/>
  <c r="KD79" i="15"/>
  <c r="KE79" i="15"/>
  <c r="KF79" i="15"/>
  <c r="KG79" i="15"/>
  <c r="KH79" i="15"/>
  <c r="KI79" i="15"/>
  <c r="KJ79" i="15"/>
  <c r="KK79" i="15"/>
  <c r="KL79" i="15"/>
  <c r="KM79" i="15"/>
  <c r="KN79" i="15"/>
  <c r="KO79" i="15"/>
  <c r="KP79" i="15"/>
  <c r="KQ79" i="15"/>
  <c r="KR79" i="15"/>
  <c r="KS79" i="15"/>
  <c r="KT79" i="15"/>
  <c r="KU79" i="15"/>
  <c r="KV79" i="15"/>
  <c r="KW79" i="15"/>
  <c r="KX79" i="15"/>
  <c r="KY79" i="15"/>
  <c r="KZ79" i="15"/>
  <c r="LA79" i="15"/>
  <c r="LB79" i="15"/>
  <c r="LC79" i="15"/>
  <c r="LD79" i="15"/>
  <c r="LE79" i="15"/>
  <c r="LF79" i="15"/>
  <c r="LG79" i="15"/>
  <c r="LH79" i="15"/>
  <c r="LI79" i="15"/>
  <c r="LJ79" i="15"/>
  <c r="LK79" i="15"/>
  <c r="LL79" i="15"/>
  <c r="LM79" i="15"/>
  <c r="LN79" i="15"/>
  <c r="LO79" i="15"/>
  <c r="LP79" i="15"/>
  <c r="LQ79" i="15"/>
  <c r="LR79" i="15"/>
  <c r="LS79" i="15"/>
  <c r="LT79" i="15"/>
  <c r="LU79" i="15"/>
  <c r="LV79" i="15"/>
  <c r="LW79" i="15"/>
  <c r="LX79" i="15"/>
  <c r="LY79" i="15"/>
  <c r="LZ79" i="15"/>
  <c r="MA79" i="15"/>
  <c r="KC80" i="15"/>
  <c r="KD80" i="15"/>
  <c r="KE80" i="15"/>
  <c r="KF80" i="15"/>
  <c r="KG80" i="15"/>
  <c r="KH80" i="15"/>
  <c r="KI80" i="15"/>
  <c r="KJ80" i="15"/>
  <c r="KK80" i="15"/>
  <c r="KL80" i="15"/>
  <c r="KM80" i="15"/>
  <c r="KN80" i="15"/>
  <c r="KO80" i="15"/>
  <c r="KP80" i="15"/>
  <c r="KQ80" i="15"/>
  <c r="KR80" i="15"/>
  <c r="KS80" i="15"/>
  <c r="KT80" i="15"/>
  <c r="KU80" i="15"/>
  <c r="KV80" i="15"/>
  <c r="KW80" i="15"/>
  <c r="KX80" i="15"/>
  <c r="KY80" i="15"/>
  <c r="KZ80" i="15"/>
  <c r="LA80" i="15"/>
  <c r="LB80" i="15"/>
  <c r="LC80" i="15"/>
  <c r="LD80" i="15"/>
  <c r="LE80" i="15"/>
  <c r="LF80" i="15"/>
  <c r="LG80" i="15"/>
  <c r="LH80" i="15"/>
  <c r="LI80" i="15"/>
  <c r="LJ80" i="15"/>
  <c r="LK80" i="15"/>
  <c r="LL80" i="15"/>
  <c r="LM80" i="15"/>
  <c r="LN80" i="15"/>
  <c r="LO80" i="15"/>
  <c r="LP80" i="15"/>
  <c r="LQ80" i="15"/>
  <c r="LR80" i="15"/>
  <c r="LS80" i="15"/>
  <c r="LT80" i="15"/>
  <c r="LU80" i="15"/>
  <c r="LV80" i="15"/>
  <c r="LW80" i="15"/>
  <c r="LX80" i="15"/>
  <c r="LY80" i="15"/>
  <c r="LZ80" i="15"/>
  <c r="MA80" i="15"/>
  <c r="KC81" i="15"/>
  <c r="KD81" i="15"/>
  <c r="KE81" i="15"/>
  <c r="KF81" i="15"/>
  <c r="KG81" i="15"/>
  <c r="KH81" i="15"/>
  <c r="KI81" i="15"/>
  <c r="KJ81" i="15"/>
  <c r="KK81" i="15"/>
  <c r="KL81" i="15"/>
  <c r="KM81" i="15"/>
  <c r="KN81" i="15"/>
  <c r="KO81" i="15"/>
  <c r="KP81" i="15"/>
  <c r="KQ81" i="15"/>
  <c r="KR81" i="15"/>
  <c r="KS81" i="15"/>
  <c r="KT81" i="15"/>
  <c r="KU81" i="15"/>
  <c r="KV81" i="15"/>
  <c r="KW81" i="15"/>
  <c r="KX81" i="15"/>
  <c r="KY81" i="15"/>
  <c r="KZ81" i="15"/>
  <c r="LA81" i="15"/>
  <c r="LB81" i="15"/>
  <c r="LC81" i="15"/>
  <c r="LD81" i="15"/>
  <c r="LE81" i="15"/>
  <c r="LF81" i="15"/>
  <c r="LG81" i="15"/>
  <c r="LH81" i="15"/>
  <c r="LI81" i="15"/>
  <c r="LJ81" i="15"/>
  <c r="LK81" i="15"/>
  <c r="LL81" i="15"/>
  <c r="LM81" i="15"/>
  <c r="LN81" i="15"/>
  <c r="LO81" i="15"/>
  <c r="LP81" i="15"/>
  <c r="LQ81" i="15"/>
  <c r="LR81" i="15"/>
  <c r="LS81" i="15"/>
  <c r="LT81" i="15"/>
  <c r="LU81" i="15"/>
  <c r="LV81" i="15"/>
  <c r="LW81" i="15"/>
  <c r="LX81" i="15"/>
  <c r="LY81" i="15"/>
  <c r="LZ81" i="15"/>
  <c r="MA81" i="15"/>
  <c r="KC82" i="15"/>
  <c r="KD82" i="15"/>
  <c r="KE82" i="15"/>
  <c r="KF82" i="15"/>
  <c r="KG82" i="15"/>
  <c r="KH82" i="15"/>
  <c r="KI82" i="15"/>
  <c r="KJ82" i="15"/>
  <c r="KK82" i="15"/>
  <c r="KL82" i="15"/>
  <c r="KM82" i="15"/>
  <c r="KN82" i="15"/>
  <c r="KO82" i="15"/>
  <c r="KP82" i="15"/>
  <c r="KQ82" i="15"/>
  <c r="KR82" i="15"/>
  <c r="KS82" i="15"/>
  <c r="KT82" i="15"/>
  <c r="KU82" i="15"/>
  <c r="KV82" i="15"/>
  <c r="KW82" i="15"/>
  <c r="KX82" i="15"/>
  <c r="KY82" i="15"/>
  <c r="KZ82" i="15"/>
  <c r="LA82" i="15"/>
  <c r="LB82" i="15"/>
  <c r="LC82" i="15"/>
  <c r="LD82" i="15"/>
  <c r="LE82" i="15"/>
  <c r="LF82" i="15"/>
  <c r="LG82" i="15"/>
  <c r="LH82" i="15"/>
  <c r="LI82" i="15"/>
  <c r="LJ82" i="15"/>
  <c r="LK82" i="15"/>
  <c r="LL82" i="15"/>
  <c r="LM82" i="15"/>
  <c r="LN82" i="15"/>
  <c r="LO82" i="15"/>
  <c r="LP82" i="15"/>
  <c r="LQ82" i="15"/>
  <c r="LR82" i="15"/>
  <c r="LS82" i="15"/>
  <c r="LT82" i="15"/>
  <c r="LU82" i="15"/>
  <c r="LV82" i="15"/>
  <c r="LW82" i="15"/>
  <c r="LX82" i="15"/>
  <c r="LY82" i="15"/>
  <c r="LZ82" i="15"/>
  <c r="MA82" i="15"/>
  <c r="KC83" i="15"/>
  <c r="KD83" i="15"/>
  <c r="KE83" i="15"/>
  <c r="KF83" i="15"/>
  <c r="KG83" i="15"/>
  <c r="KH83" i="15"/>
  <c r="KI83" i="15"/>
  <c r="KJ83" i="15"/>
  <c r="KK83" i="15"/>
  <c r="KL83" i="15"/>
  <c r="KM83" i="15"/>
  <c r="KN83" i="15"/>
  <c r="KO83" i="15"/>
  <c r="KP83" i="15"/>
  <c r="KQ83" i="15"/>
  <c r="KR83" i="15"/>
  <c r="KS83" i="15"/>
  <c r="KT83" i="15"/>
  <c r="KU83" i="15"/>
  <c r="KV83" i="15"/>
  <c r="KW83" i="15"/>
  <c r="KX83" i="15"/>
  <c r="KY83" i="15"/>
  <c r="KZ83" i="15"/>
  <c r="LA83" i="15"/>
  <c r="LB83" i="15"/>
  <c r="LC83" i="15"/>
  <c r="LD83" i="15"/>
  <c r="LE83" i="15"/>
  <c r="LF83" i="15"/>
  <c r="LG83" i="15"/>
  <c r="LH83" i="15"/>
  <c r="LI83" i="15"/>
  <c r="LJ83" i="15"/>
  <c r="LK83" i="15"/>
  <c r="LL83" i="15"/>
  <c r="LM83" i="15"/>
  <c r="LN83" i="15"/>
  <c r="LO83" i="15"/>
  <c r="LP83" i="15"/>
  <c r="LQ83" i="15"/>
  <c r="LR83" i="15"/>
  <c r="LS83" i="15"/>
  <c r="LT83" i="15"/>
  <c r="LU83" i="15"/>
  <c r="LV83" i="15"/>
  <c r="LW83" i="15"/>
  <c r="LX83" i="15"/>
  <c r="LY83" i="15"/>
  <c r="LZ83" i="15"/>
  <c r="MA83" i="15"/>
  <c r="KC84" i="15"/>
  <c r="KD84" i="15"/>
  <c r="KE84" i="15"/>
  <c r="KF84" i="15"/>
  <c r="KG84" i="15"/>
  <c r="KH84" i="15"/>
  <c r="KI84" i="15"/>
  <c r="KJ84" i="15"/>
  <c r="KK84" i="15"/>
  <c r="KL84" i="15"/>
  <c r="KM84" i="15"/>
  <c r="KN84" i="15"/>
  <c r="KO84" i="15"/>
  <c r="KP84" i="15"/>
  <c r="KQ84" i="15"/>
  <c r="KR84" i="15"/>
  <c r="KS84" i="15"/>
  <c r="KT84" i="15"/>
  <c r="KU84" i="15"/>
  <c r="KV84" i="15"/>
  <c r="KW84" i="15"/>
  <c r="KX84" i="15"/>
  <c r="KY84" i="15"/>
  <c r="KZ84" i="15"/>
  <c r="LA84" i="15"/>
  <c r="LB84" i="15"/>
  <c r="LC84" i="15"/>
  <c r="LD84" i="15"/>
  <c r="LE84" i="15"/>
  <c r="LF84" i="15"/>
  <c r="LG84" i="15"/>
  <c r="LH84" i="15"/>
  <c r="LI84" i="15"/>
  <c r="LJ84" i="15"/>
  <c r="LK84" i="15"/>
  <c r="LL84" i="15"/>
  <c r="LM84" i="15"/>
  <c r="LN84" i="15"/>
  <c r="LO84" i="15"/>
  <c r="LP84" i="15"/>
  <c r="LQ84" i="15"/>
  <c r="LR84" i="15"/>
  <c r="LS84" i="15"/>
  <c r="LT84" i="15"/>
  <c r="LU84" i="15"/>
  <c r="LV84" i="15"/>
  <c r="LW84" i="15"/>
  <c r="LX84" i="15"/>
  <c r="LY84" i="15"/>
  <c r="LZ84" i="15"/>
  <c r="MA84" i="15"/>
  <c r="KC85" i="15"/>
  <c r="KD85" i="15"/>
  <c r="KE85" i="15"/>
  <c r="KF85" i="15"/>
  <c r="KG85" i="15"/>
  <c r="KH85" i="15"/>
  <c r="KI85" i="15"/>
  <c r="KJ85" i="15"/>
  <c r="KK85" i="15"/>
  <c r="KL85" i="15"/>
  <c r="KM85" i="15"/>
  <c r="KN85" i="15"/>
  <c r="KO85" i="15"/>
  <c r="KP85" i="15"/>
  <c r="KQ85" i="15"/>
  <c r="KR85" i="15"/>
  <c r="KS85" i="15"/>
  <c r="KT85" i="15"/>
  <c r="KU85" i="15"/>
  <c r="KV85" i="15"/>
  <c r="KW85" i="15"/>
  <c r="KX85" i="15"/>
  <c r="KY85" i="15"/>
  <c r="KZ85" i="15"/>
  <c r="LA85" i="15"/>
  <c r="LB85" i="15"/>
  <c r="LC85" i="15"/>
  <c r="LD85" i="15"/>
  <c r="LE85" i="15"/>
  <c r="LF85" i="15"/>
  <c r="LG85" i="15"/>
  <c r="LH85" i="15"/>
  <c r="LI85" i="15"/>
  <c r="LJ85" i="15"/>
  <c r="LK85" i="15"/>
  <c r="LL85" i="15"/>
  <c r="LM85" i="15"/>
  <c r="LN85" i="15"/>
  <c r="LO85" i="15"/>
  <c r="LP85" i="15"/>
  <c r="LQ85" i="15"/>
  <c r="LR85" i="15"/>
  <c r="LS85" i="15"/>
  <c r="LT85" i="15"/>
  <c r="LU85" i="15"/>
  <c r="LV85" i="15"/>
  <c r="LW85" i="15"/>
  <c r="LX85" i="15"/>
  <c r="LY85" i="15"/>
  <c r="LZ85" i="15"/>
  <c r="MA85" i="15"/>
  <c r="KC86" i="15"/>
  <c r="KD86" i="15"/>
  <c r="KE86" i="15"/>
  <c r="KF86" i="15"/>
  <c r="KG86" i="15"/>
  <c r="KH86" i="15"/>
  <c r="KI86" i="15"/>
  <c r="KJ86" i="15"/>
  <c r="KK86" i="15"/>
  <c r="KL86" i="15"/>
  <c r="KM86" i="15"/>
  <c r="KN86" i="15"/>
  <c r="KO86" i="15"/>
  <c r="KP86" i="15"/>
  <c r="KQ86" i="15"/>
  <c r="KR86" i="15"/>
  <c r="KS86" i="15"/>
  <c r="KT86" i="15"/>
  <c r="KU86" i="15"/>
  <c r="KV86" i="15"/>
  <c r="KW86" i="15"/>
  <c r="KX86" i="15"/>
  <c r="KY86" i="15"/>
  <c r="KZ86" i="15"/>
  <c r="LA86" i="15"/>
  <c r="LB86" i="15"/>
  <c r="LC86" i="15"/>
  <c r="LD86" i="15"/>
  <c r="LE86" i="15"/>
  <c r="LF86" i="15"/>
  <c r="LG86" i="15"/>
  <c r="LH86" i="15"/>
  <c r="LI86" i="15"/>
  <c r="LJ86" i="15"/>
  <c r="LK86" i="15"/>
  <c r="LL86" i="15"/>
  <c r="LM86" i="15"/>
  <c r="LN86" i="15"/>
  <c r="LO86" i="15"/>
  <c r="LP86" i="15"/>
  <c r="LQ86" i="15"/>
  <c r="LR86" i="15"/>
  <c r="LS86" i="15"/>
  <c r="LT86" i="15"/>
  <c r="LU86" i="15"/>
  <c r="LV86" i="15"/>
  <c r="LW86" i="15"/>
  <c r="LX86" i="15"/>
  <c r="LY86" i="15"/>
  <c r="LZ86" i="15"/>
  <c r="MA86" i="15"/>
  <c r="KC87" i="15"/>
  <c r="KD87" i="15"/>
  <c r="KE87" i="15"/>
  <c r="KF87" i="15"/>
  <c r="KG87" i="15"/>
  <c r="KH87" i="15"/>
  <c r="KI87" i="15"/>
  <c r="KJ87" i="15"/>
  <c r="KK87" i="15"/>
  <c r="KL87" i="15"/>
  <c r="KM87" i="15"/>
  <c r="KN87" i="15"/>
  <c r="KO87" i="15"/>
  <c r="KP87" i="15"/>
  <c r="KQ87" i="15"/>
  <c r="KR87" i="15"/>
  <c r="KS87" i="15"/>
  <c r="KT87" i="15"/>
  <c r="KU87" i="15"/>
  <c r="KV87" i="15"/>
  <c r="KW87" i="15"/>
  <c r="KX87" i="15"/>
  <c r="KY87" i="15"/>
  <c r="KZ87" i="15"/>
  <c r="LA87" i="15"/>
  <c r="LB87" i="15"/>
  <c r="LC87" i="15"/>
  <c r="LD87" i="15"/>
  <c r="LE87" i="15"/>
  <c r="LF87" i="15"/>
  <c r="LG87" i="15"/>
  <c r="LH87" i="15"/>
  <c r="LI87" i="15"/>
  <c r="LJ87" i="15"/>
  <c r="LK87" i="15"/>
  <c r="LL87" i="15"/>
  <c r="LM87" i="15"/>
  <c r="LN87" i="15"/>
  <c r="LO87" i="15"/>
  <c r="LP87" i="15"/>
  <c r="LQ87" i="15"/>
  <c r="LR87" i="15"/>
  <c r="LS87" i="15"/>
  <c r="LT87" i="15"/>
  <c r="LU87" i="15"/>
  <c r="LV87" i="15"/>
  <c r="LW87" i="15"/>
  <c r="LX87" i="15"/>
  <c r="LY87" i="15"/>
  <c r="LZ87" i="15"/>
  <c r="MA87" i="15"/>
  <c r="KC88" i="15"/>
  <c r="KD88" i="15"/>
  <c r="KE88" i="15"/>
  <c r="KF88" i="15"/>
  <c r="KG88" i="15"/>
  <c r="KH88" i="15"/>
  <c r="KI88" i="15"/>
  <c r="KJ88" i="15"/>
  <c r="KK88" i="15"/>
  <c r="KL88" i="15"/>
  <c r="KM88" i="15"/>
  <c r="KN88" i="15"/>
  <c r="KO88" i="15"/>
  <c r="KP88" i="15"/>
  <c r="KQ88" i="15"/>
  <c r="KR88" i="15"/>
  <c r="KS88" i="15"/>
  <c r="KT88" i="15"/>
  <c r="KU88" i="15"/>
  <c r="KV88" i="15"/>
  <c r="KW88" i="15"/>
  <c r="KX88" i="15"/>
  <c r="KY88" i="15"/>
  <c r="KZ88" i="15"/>
  <c r="LA88" i="15"/>
  <c r="LB88" i="15"/>
  <c r="LC88" i="15"/>
  <c r="LD88" i="15"/>
  <c r="LE88" i="15"/>
  <c r="LF88" i="15"/>
  <c r="LG88" i="15"/>
  <c r="LH88" i="15"/>
  <c r="LI88" i="15"/>
  <c r="LJ88" i="15"/>
  <c r="LK88" i="15"/>
  <c r="LL88" i="15"/>
  <c r="LM88" i="15"/>
  <c r="LN88" i="15"/>
  <c r="LO88" i="15"/>
  <c r="LP88" i="15"/>
  <c r="LQ88" i="15"/>
  <c r="LR88" i="15"/>
  <c r="LS88" i="15"/>
  <c r="LT88" i="15"/>
  <c r="LU88" i="15"/>
  <c r="LV88" i="15"/>
  <c r="LW88" i="15"/>
  <c r="LX88" i="15"/>
  <c r="LY88" i="15"/>
  <c r="LZ88" i="15"/>
  <c r="MA88" i="15"/>
  <c r="KC89" i="15"/>
  <c r="KD89" i="15"/>
  <c r="KE89" i="15"/>
  <c r="KF89" i="15"/>
  <c r="KG89" i="15"/>
  <c r="KH89" i="15"/>
  <c r="KI89" i="15"/>
  <c r="KJ89" i="15"/>
  <c r="KK89" i="15"/>
  <c r="KL89" i="15"/>
  <c r="KM89" i="15"/>
  <c r="KN89" i="15"/>
  <c r="KO89" i="15"/>
  <c r="KP89" i="15"/>
  <c r="KQ89" i="15"/>
  <c r="KR89" i="15"/>
  <c r="KS89" i="15"/>
  <c r="KT89" i="15"/>
  <c r="KU89" i="15"/>
  <c r="KV89" i="15"/>
  <c r="KW89" i="15"/>
  <c r="KX89" i="15"/>
  <c r="KY89" i="15"/>
  <c r="KZ89" i="15"/>
  <c r="LA89" i="15"/>
  <c r="LB89" i="15"/>
  <c r="LC89" i="15"/>
  <c r="LD89" i="15"/>
  <c r="LE89" i="15"/>
  <c r="LF89" i="15"/>
  <c r="LG89" i="15"/>
  <c r="LH89" i="15"/>
  <c r="LI89" i="15"/>
  <c r="LJ89" i="15"/>
  <c r="LK89" i="15"/>
  <c r="LL89" i="15"/>
  <c r="LM89" i="15"/>
  <c r="LN89" i="15"/>
  <c r="LO89" i="15"/>
  <c r="LP89" i="15"/>
  <c r="LQ89" i="15"/>
  <c r="LR89" i="15"/>
  <c r="LS89" i="15"/>
  <c r="LT89" i="15"/>
  <c r="LU89" i="15"/>
  <c r="LV89" i="15"/>
  <c r="LW89" i="15"/>
  <c r="LX89" i="15"/>
  <c r="LY89" i="15"/>
  <c r="LZ89" i="15"/>
  <c r="MA89" i="15"/>
  <c r="KC90" i="15"/>
  <c r="KD90" i="15"/>
  <c r="KE90" i="15"/>
  <c r="KF90" i="15"/>
  <c r="KG90" i="15"/>
  <c r="KH90" i="15"/>
  <c r="KI90" i="15"/>
  <c r="KJ90" i="15"/>
  <c r="KK90" i="15"/>
  <c r="KL90" i="15"/>
  <c r="KM90" i="15"/>
  <c r="KN90" i="15"/>
  <c r="KO90" i="15"/>
  <c r="KP90" i="15"/>
  <c r="KQ90" i="15"/>
  <c r="KR90" i="15"/>
  <c r="KS90" i="15"/>
  <c r="KT90" i="15"/>
  <c r="KU90" i="15"/>
  <c r="KV90" i="15"/>
  <c r="KW90" i="15"/>
  <c r="KX90" i="15"/>
  <c r="KY90" i="15"/>
  <c r="KZ90" i="15"/>
  <c r="LA90" i="15"/>
  <c r="LB90" i="15"/>
  <c r="LC90" i="15"/>
  <c r="LD90" i="15"/>
  <c r="LE90" i="15"/>
  <c r="LF90" i="15"/>
  <c r="LG90" i="15"/>
  <c r="LH90" i="15"/>
  <c r="LI90" i="15"/>
  <c r="LJ90" i="15"/>
  <c r="LK90" i="15"/>
  <c r="LL90" i="15"/>
  <c r="LM90" i="15"/>
  <c r="LN90" i="15"/>
  <c r="LO90" i="15"/>
  <c r="LP90" i="15"/>
  <c r="LQ90" i="15"/>
  <c r="LR90" i="15"/>
  <c r="LS90" i="15"/>
  <c r="LT90" i="15"/>
  <c r="LU90" i="15"/>
  <c r="LV90" i="15"/>
  <c r="LW90" i="15"/>
  <c r="LX90" i="15"/>
  <c r="LY90" i="15"/>
  <c r="LZ90" i="15"/>
  <c r="MA90" i="15"/>
  <c r="KC91" i="15"/>
  <c r="KD91" i="15"/>
  <c r="KE91" i="15"/>
  <c r="KF91" i="15"/>
  <c r="KG91" i="15"/>
  <c r="KH91" i="15"/>
  <c r="KI91" i="15"/>
  <c r="KJ91" i="15"/>
  <c r="KK91" i="15"/>
  <c r="KL91" i="15"/>
  <c r="KM91" i="15"/>
  <c r="KN91" i="15"/>
  <c r="KO91" i="15"/>
  <c r="KP91" i="15"/>
  <c r="KQ91" i="15"/>
  <c r="KR91" i="15"/>
  <c r="KS91" i="15"/>
  <c r="KT91" i="15"/>
  <c r="KU91" i="15"/>
  <c r="KV91" i="15"/>
  <c r="KW91" i="15"/>
  <c r="KX91" i="15"/>
  <c r="KY91" i="15"/>
  <c r="KZ91" i="15"/>
  <c r="LA91" i="15"/>
  <c r="LB91" i="15"/>
  <c r="LC91" i="15"/>
  <c r="LD91" i="15"/>
  <c r="LE91" i="15"/>
  <c r="LF91" i="15"/>
  <c r="LG91" i="15"/>
  <c r="LH91" i="15"/>
  <c r="LI91" i="15"/>
  <c r="LJ91" i="15"/>
  <c r="LK91" i="15"/>
  <c r="LL91" i="15"/>
  <c r="LM91" i="15"/>
  <c r="LN91" i="15"/>
  <c r="LO91" i="15"/>
  <c r="LP91" i="15"/>
  <c r="LQ91" i="15"/>
  <c r="LR91" i="15"/>
  <c r="LS91" i="15"/>
  <c r="LT91" i="15"/>
  <c r="LU91" i="15"/>
  <c r="LV91" i="15"/>
  <c r="LW91" i="15"/>
  <c r="LX91" i="15"/>
  <c r="LY91" i="15"/>
  <c r="LZ91" i="15"/>
  <c r="MA91" i="15"/>
  <c r="KC92" i="15"/>
  <c r="KD92" i="15"/>
  <c r="KE92" i="15"/>
  <c r="KF92" i="15"/>
  <c r="KG92" i="15"/>
  <c r="KH92" i="15"/>
  <c r="KI92" i="15"/>
  <c r="KJ92" i="15"/>
  <c r="KK92" i="15"/>
  <c r="KL92" i="15"/>
  <c r="KM92" i="15"/>
  <c r="KN92" i="15"/>
  <c r="KO92" i="15"/>
  <c r="KP92" i="15"/>
  <c r="KQ92" i="15"/>
  <c r="KR92" i="15"/>
  <c r="KS92" i="15"/>
  <c r="KT92" i="15"/>
  <c r="KU92" i="15"/>
  <c r="KV92" i="15"/>
  <c r="KW92" i="15"/>
  <c r="KX92" i="15"/>
  <c r="KY92" i="15"/>
  <c r="KZ92" i="15"/>
  <c r="LA92" i="15"/>
  <c r="LB92" i="15"/>
  <c r="LC92" i="15"/>
  <c r="LD92" i="15"/>
  <c r="LE92" i="15"/>
  <c r="LF92" i="15"/>
  <c r="LG92" i="15"/>
  <c r="LH92" i="15"/>
  <c r="LI92" i="15"/>
  <c r="LJ92" i="15"/>
  <c r="LK92" i="15"/>
  <c r="LL92" i="15"/>
  <c r="LM92" i="15"/>
  <c r="LN92" i="15"/>
  <c r="LO92" i="15"/>
  <c r="LP92" i="15"/>
  <c r="LQ92" i="15"/>
  <c r="LR92" i="15"/>
  <c r="LS92" i="15"/>
  <c r="LT92" i="15"/>
  <c r="LU92" i="15"/>
  <c r="LV92" i="15"/>
  <c r="LW92" i="15"/>
  <c r="LX92" i="15"/>
  <c r="LY92" i="15"/>
  <c r="LZ92" i="15"/>
  <c r="MA92" i="15"/>
  <c r="KC93" i="15"/>
  <c r="KD93" i="15"/>
  <c r="KE93" i="15"/>
  <c r="KF93" i="15"/>
  <c r="KG93" i="15"/>
  <c r="KH93" i="15"/>
  <c r="KI93" i="15"/>
  <c r="KJ93" i="15"/>
  <c r="KK93" i="15"/>
  <c r="KL93" i="15"/>
  <c r="KM93" i="15"/>
  <c r="KN93" i="15"/>
  <c r="KO93" i="15"/>
  <c r="KP93" i="15"/>
  <c r="KQ93" i="15"/>
  <c r="KR93" i="15"/>
  <c r="KS93" i="15"/>
  <c r="KT93" i="15"/>
  <c r="KU93" i="15"/>
  <c r="KV93" i="15"/>
  <c r="KW93" i="15"/>
  <c r="KX93" i="15"/>
  <c r="KY93" i="15"/>
  <c r="KZ93" i="15"/>
  <c r="LA93" i="15"/>
  <c r="LB93" i="15"/>
  <c r="LC93" i="15"/>
  <c r="LD93" i="15"/>
  <c r="LE93" i="15"/>
  <c r="LF93" i="15"/>
  <c r="LG93" i="15"/>
  <c r="LH93" i="15"/>
  <c r="LI93" i="15"/>
  <c r="LJ93" i="15"/>
  <c r="LK93" i="15"/>
  <c r="LL93" i="15"/>
  <c r="LM93" i="15"/>
  <c r="LN93" i="15"/>
  <c r="LO93" i="15"/>
  <c r="LP93" i="15"/>
  <c r="LQ93" i="15"/>
  <c r="LR93" i="15"/>
  <c r="LS93" i="15"/>
  <c r="LT93" i="15"/>
  <c r="LU93" i="15"/>
  <c r="LV93" i="15"/>
  <c r="LW93" i="15"/>
  <c r="LX93" i="15"/>
  <c r="LY93" i="15"/>
  <c r="LZ93" i="15"/>
  <c r="MA93" i="15"/>
  <c r="KC94" i="15"/>
  <c r="KD94" i="15"/>
  <c r="KE94" i="15"/>
  <c r="KF94" i="15"/>
  <c r="KG94" i="15"/>
  <c r="KH94" i="15"/>
  <c r="KI94" i="15"/>
  <c r="KJ94" i="15"/>
  <c r="KK94" i="15"/>
  <c r="KL94" i="15"/>
  <c r="KM94" i="15"/>
  <c r="KN94" i="15"/>
  <c r="KO94" i="15"/>
  <c r="KP94" i="15"/>
  <c r="KQ94" i="15"/>
  <c r="KR94" i="15"/>
  <c r="KS94" i="15"/>
  <c r="KT94" i="15"/>
  <c r="KU94" i="15"/>
  <c r="KV94" i="15"/>
  <c r="KW94" i="15"/>
  <c r="KX94" i="15"/>
  <c r="KY94" i="15"/>
  <c r="KZ94" i="15"/>
  <c r="LA94" i="15"/>
  <c r="LB94" i="15"/>
  <c r="LC94" i="15"/>
  <c r="LD94" i="15"/>
  <c r="LE94" i="15"/>
  <c r="LF94" i="15"/>
  <c r="LG94" i="15"/>
  <c r="LH94" i="15"/>
  <c r="LI94" i="15"/>
  <c r="LJ94" i="15"/>
  <c r="LK94" i="15"/>
  <c r="LL94" i="15"/>
  <c r="LM94" i="15"/>
  <c r="LN94" i="15"/>
  <c r="LO94" i="15"/>
  <c r="LP94" i="15"/>
  <c r="LQ94" i="15"/>
  <c r="LR94" i="15"/>
  <c r="LS94" i="15"/>
  <c r="LT94" i="15"/>
  <c r="LU94" i="15"/>
  <c r="LV94" i="15"/>
  <c r="LW94" i="15"/>
  <c r="LX94" i="15"/>
  <c r="LY94" i="15"/>
  <c r="LZ94" i="15"/>
  <c r="MA94" i="15"/>
  <c r="KC95" i="15"/>
  <c r="KD95" i="15"/>
  <c r="KE95" i="15"/>
  <c r="KF95" i="15"/>
  <c r="KG95" i="15"/>
  <c r="KH95" i="15"/>
  <c r="KI95" i="15"/>
  <c r="KJ95" i="15"/>
  <c r="KK95" i="15"/>
  <c r="KL95" i="15"/>
  <c r="KM95" i="15"/>
  <c r="KN95" i="15"/>
  <c r="KO95" i="15"/>
  <c r="KP95" i="15"/>
  <c r="KQ95" i="15"/>
  <c r="KR95" i="15"/>
  <c r="KS95" i="15"/>
  <c r="KT95" i="15"/>
  <c r="KU95" i="15"/>
  <c r="KV95" i="15"/>
  <c r="KW95" i="15"/>
  <c r="KX95" i="15"/>
  <c r="KY95" i="15"/>
  <c r="KZ95" i="15"/>
  <c r="LA95" i="15"/>
  <c r="LB95" i="15"/>
  <c r="LC95" i="15"/>
  <c r="LD95" i="15"/>
  <c r="LE95" i="15"/>
  <c r="LF95" i="15"/>
  <c r="LG95" i="15"/>
  <c r="LH95" i="15"/>
  <c r="LI95" i="15"/>
  <c r="LJ95" i="15"/>
  <c r="LK95" i="15"/>
  <c r="LL95" i="15"/>
  <c r="LM95" i="15"/>
  <c r="LN95" i="15"/>
  <c r="LO95" i="15"/>
  <c r="LP95" i="15"/>
  <c r="LQ95" i="15"/>
  <c r="LR95" i="15"/>
  <c r="LS95" i="15"/>
  <c r="LT95" i="15"/>
  <c r="LU95" i="15"/>
  <c r="LV95" i="15"/>
  <c r="LW95" i="15"/>
  <c r="LX95" i="15"/>
  <c r="LY95" i="15"/>
  <c r="LZ95" i="15"/>
  <c r="MA95" i="15"/>
  <c r="KC96" i="15"/>
  <c r="KD96" i="15"/>
  <c r="KE96" i="15"/>
  <c r="KF96" i="15"/>
  <c r="KG96" i="15"/>
  <c r="KH96" i="15"/>
  <c r="KI96" i="15"/>
  <c r="KJ96" i="15"/>
  <c r="KK96" i="15"/>
  <c r="KL96" i="15"/>
  <c r="KM96" i="15"/>
  <c r="KN96" i="15"/>
  <c r="KO96" i="15"/>
  <c r="KP96" i="15"/>
  <c r="KQ96" i="15"/>
  <c r="KR96" i="15"/>
  <c r="KS96" i="15"/>
  <c r="KT96" i="15"/>
  <c r="KU96" i="15"/>
  <c r="KV96" i="15"/>
  <c r="KW96" i="15"/>
  <c r="KX96" i="15"/>
  <c r="KY96" i="15"/>
  <c r="KZ96" i="15"/>
  <c r="LA96" i="15"/>
  <c r="LB96" i="15"/>
  <c r="LC96" i="15"/>
  <c r="LD96" i="15"/>
  <c r="LE96" i="15"/>
  <c r="LF96" i="15"/>
  <c r="LG96" i="15"/>
  <c r="LH96" i="15"/>
  <c r="LI96" i="15"/>
  <c r="LJ96" i="15"/>
  <c r="LK96" i="15"/>
  <c r="LL96" i="15"/>
  <c r="LM96" i="15"/>
  <c r="LN96" i="15"/>
  <c r="LO96" i="15"/>
  <c r="LP96" i="15"/>
  <c r="LQ96" i="15"/>
  <c r="LR96" i="15"/>
  <c r="LS96" i="15"/>
  <c r="LT96" i="15"/>
  <c r="LU96" i="15"/>
  <c r="LV96" i="15"/>
  <c r="LW96" i="15"/>
  <c r="LX96" i="15"/>
  <c r="LY96" i="15"/>
  <c r="LZ96" i="15"/>
  <c r="MA96" i="15"/>
  <c r="KC97" i="15"/>
  <c r="KD97" i="15"/>
  <c r="KE97" i="15"/>
  <c r="KF97" i="15"/>
  <c r="KG97" i="15"/>
  <c r="KH97" i="15"/>
  <c r="KI97" i="15"/>
  <c r="KJ97" i="15"/>
  <c r="KK97" i="15"/>
  <c r="KL97" i="15"/>
  <c r="KM97" i="15"/>
  <c r="KN97" i="15"/>
  <c r="KO97" i="15"/>
  <c r="KP97" i="15"/>
  <c r="KQ97" i="15"/>
  <c r="KR97" i="15"/>
  <c r="KS97" i="15"/>
  <c r="KT97" i="15"/>
  <c r="KU97" i="15"/>
  <c r="KV97" i="15"/>
  <c r="KW97" i="15"/>
  <c r="KX97" i="15"/>
  <c r="KY97" i="15"/>
  <c r="KZ97" i="15"/>
  <c r="LA97" i="15"/>
  <c r="LB97" i="15"/>
  <c r="LC97" i="15"/>
  <c r="LD97" i="15"/>
  <c r="LE97" i="15"/>
  <c r="LF97" i="15"/>
  <c r="LG97" i="15"/>
  <c r="LH97" i="15"/>
  <c r="LI97" i="15"/>
  <c r="LJ97" i="15"/>
  <c r="LK97" i="15"/>
  <c r="LL97" i="15"/>
  <c r="LM97" i="15"/>
  <c r="LN97" i="15"/>
  <c r="LO97" i="15"/>
  <c r="LP97" i="15"/>
  <c r="LQ97" i="15"/>
  <c r="LR97" i="15"/>
  <c r="LS97" i="15"/>
  <c r="LT97" i="15"/>
  <c r="LU97" i="15"/>
  <c r="LV97" i="15"/>
  <c r="LW97" i="15"/>
  <c r="LX97" i="15"/>
  <c r="LY97" i="15"/>
  <c r="LZ97" i="15"/>
  <c r="MA97" i="15"/>
  <c r="KC98" i="15"/>
  <c r="KD98" i="15"/>
  <c r="KE98" i="15"/>
  <c r="KF98" i="15"/>
  <c r="KG98" i="15"/>
  <c r="KH98" i="15"/>
  <c r="KI98" i="15"/>
  <c r="KJ98" i="15"/>
  <c r="KK98" i="15"/>
  <c r="KL98" i="15"/>
  <c r="KM98" i="15"/>
  <c r="KN98" i="15"/>
  <c r="KO98" i="15"/>
  <c r="KP98" i="15"/>
  <c r="KQ98" i="15"/>
  <c r="KR98" i="15"/>
  <c r="KS98" i="15"/>
  <c r="KT98" i="15"/>
  <c r="KU98" i="15"/>
  <c r="KV98" i="15"/>
  <c r="KW98" i="15"/>
  <c r="KX98" i="15"/>
  <c r="KY98" i="15"/>
  <c r="KZ98" i="15"/>
  <c r="LA98" i="15"/>
  <c r="LB98" i="15"/>
  <c r="LC98" i="15"/>
  <c r="LD98" i="15"/>
  <c r="LE98" i="15"/>
  <c r="LF98" i="15"/>
  <c r="LG98" i="15"/>
  <c r="LH98" i="15"/>
  <c r="LI98" i="15"/>
  <c r="LJ98" i="15"/>
  <c r="LK98" i="15"/>
  <c r="LL98" i="15"/>
  <c r="LM98" i="15"/>
  <c r="LN98" i="15"/>
  <c r="LO98" i="15"/>
  <c r="LP98" i="15"/>
  <c r="LQ98" i="15"/>
  <c r="LR98" i="15"/>
  <c r="LS98" i="15"/>
  <c r="LT98" i="15"/>
  <c r="LU98" i="15"/>
  <c r="LV98" i="15"/>
  <c r="LW98" i="15"/>
  <c r="LX98" i="15"/>
  <c r="LY98" i="15"/>
  <c r="LZ98" i="15"/>
  <c r="MA98" i="15"/>
  <c r="KC99" i="15"/>
  <c r="KD99" i="15"/>
  <c r="KE99" i="15"/>
  <c r="KF99" i="15"/>
  <c r="KG99" i="15"/>
  <c r="KH99" i="15"/>
  <c r="KI99" i="15"/>
  <c r="KJ99" i="15"/>
  <c r="KK99" i="15"/>
  <c r="KL99" i="15"/>
  <c r="KM99" i="15"/>
  <c r="KN99" i="15"/>
  <c r="KO99" i="15"/>
  <c r="KP99" i="15"/>
  <c r="KQ99" i="15"/>
  <c r="KR99" i="15"/>
  <c r="KS99" i="15"/>
  <c r="KT99" i="15"/>
  <c r="KU99" i="15"/>
  <c r="KV99" i="15"/>
  <c r="KW99" i="15"/>
  <c r="KX99" i="15"/>
  <c r="KY99" i="15"/>
  <c r="KZ99" i="15"/>
  <c r="LA99" i="15"/>
  <c r="LB99" i="15"/>
  <c r="LC99" i="15"/>
  <c r="LD99" i="15"/>
  <c r="LE99" i="15"/>
  <c r="LF99" i="15"/>
  <c r="LG99" i="15"/>
  <c r="LH99" i="15"/>
  <c r="LI99" i="15"/>
  <c r="LJ99" i="15"/>
  <c r="LK99" i="15"/>
  <c r="LL99" i="15"/>
  <c r="LM99" i="15"/>
  <c r="LN99" i="15"/>
  <c r="LO99" i="15"/>
  <c r="LP99" i="15"/>
  <c r="LQ99" i="15"/>
  <c r="LR99" i="15"/>
  <c r="LS99" i="15"/>
  <c r="LT99" i="15"/>
  <c r="LU99" i="15"/>
  <c r="LV99" i="15"/>
  <c r="LW99" i="15"/>
  <c r="LX99" i="15"/>
  <c r="LY99" i="15"/>
  <c r="LZ99" i="15"/>
  <c r="MA99" i="15"/>
  <c r="KC100" i="15"/>
  <c r="KD100" i="15"/>
  <c r="KE100" i="15"/>
  <c r="KF100" i="15"/>
  <c r="KG100" i="15"/>
  <c r="KH100" i="15"/>
  <c r="KI100" i="15"/>
  <c r="KJ100" i="15"/>
  <c r="KK100" i="15"/>
  <c r="KL100" i="15"/>
  <c r="KM100" i="15"/>
  <c r="KN100" i="15"/>
  <c r="KO100" i="15"/>
  <c r="KP100" i="15"/>
  <c r="KQ100" i="15"/>
  <c r="KR100" i="15"/>
  <c r="KS100" i="15"/>
  <c r="KT100" i="15"/>
  <c r="KU100" i="15"/>
  <c r="KV100" i="15"/>
  <c r="KW100" i="15"/>
  <c r="KX100" i="15"/>
  <c r="KY100" i="15"/>
  <c r="KZ100" i="15"/>
  <c r="LA100" i="15"/>
  <c r="LB100" i="15"/>
  <c r="LC100" i="15"/>
  <c r="LD100" i="15"/>
  <c r="LE100" i="15"/>
  <c r="LF100" i="15"/>
  <c r="LG100" i="15"/>
  <c r="LH100" i="15"/>
  <c r="LI100" i="15"/>
  <c r="LJ100" i="15"/>
  <c r="LK100" i="15"/>
  <c r="LL100" i="15"/>
  <c r="LM100" i="15"/>
  <c r="LN100" i="15"/>
  <c r="LO100" i="15"/>
  <c r="LP100" i="15"/>
  <c r="LQ100" i="15"/>
  <c r="LR100" i="15"/>
  <c r="LS100" i="15"/>
  <c r="LT100" i="15"/>
  <c r="LU100" i="15"/>
  <c r="LV100" i="15"/>
  <c r="LW100" i="15"/>
  <c r="LX100" i="15"/>
  <c r="LY100" i="15"/>
  <c r="LZ100" i="15"/>
  <c r="MA100" i="15"/>
  <c r="KC101" i="15"/>
  <c r="KD101" i="15"/>
  <c r="KE101" i="15"/>
  <c r="KF101" i="15"/>
  <c r="KG101" i="15"/>
  <c r="KH101" i="15"/>
  <c r="KI101" i="15"/>
  <c r="KJ101" i="15"/>
  <c r="KK101" i="15"/>
  <c r="KL101" i="15"/>
  <c r="KM101" i="15"/>
  <c r="KN101" i="15"/>
  <c r="KO101" i="15"/>
  <c r="KP101" i="15"/>
  <c r="KQ101" i="15"/>
  <c r="KR101" i="15"/>
  <c r="KS101" i="15"/>
  <c r="KT101" i="15"/>
  <c r="KU101" i="15"/>
  <c r="KV101" i="15"/>
  <c r="KW101" i="15"/>
  <c r="KX101" i="15"/>
  <c r="KY101" i="15"/>
  <c r="KZ101" i="15"/>
  <c r="LA101" i="15"/>
  <c r="LB101" i="15"/>
  <c r="LC101" i="15"/>
  <c r="LD101" i="15"/>
  <c r="LE101" i="15"/>
  <c r="LF101" i="15"/>
  <c r="LG101" i="15"/>
  <c r="LH101" i="15"/>
  <c r="LI101" i="15"/>
  <c r="LJ101" i="15"/>
  <c r="LK101" i="15"/>
  <c r="LL101" i="15"/>
  <c r="LM101" i="15"/>
  <c r="LN101" i="15"/>
  <c r="LO101" i="15"/>
  <c r="LP101" i="15"/>
  <c r="LQ101" i="15"/>
  <c r="LR101" i="15"/>
  <c r="LS101" i="15"/>
  <c r="LT101" i="15"/>
  <c r="LU101" i="15"/>
  <c r="LV101" i="15"/>
  <c r="LW101" i="15"/>
  <c r="LX101" i="15"/>
  <c r="LY101" i="15"/>
  <c r="LZ101" i="15"/>
  <c r="MA101" i="15"/>
  <c r="KC102" i="15"/>
  <c r="KD102" i="15"/>
  <c r="KE102" i="15"/>
  <c r="KF102" i="15"/>
  <c r="KG102" i="15"/>
  <c r="KH102" i="15"/>
  <c r="KI102" i="15"/>
  <c r="KJ102" i="15"/>
  <c r="KK102" i="15"/>
  <c r="KL102" i="15"/>
  <c r="KM102" i="15"/>
  <c r="KN102" i="15"/>
  <c r="KO102" i="15"/>
  <c r="KP102" i="15"/>
  <c r="KQ102" i="15"/>
  <c r="KR102" i="15"/>
  <c r="KS102" i="15"/>
  <c r="KT102" i="15"/>
  <c r="KU102" i="15"/>
  <c r="KV102" i="15"/>
  <c r="KW102" i="15"/>
  <c r="KX102" i="15"/>
  <c r="KY102" i="15"/>
  <c r="KZ102" i="15"/>
  <c r="LA102" i="15"/>
  <c r="LB102" i="15"/>
  <c r="LC102" i="15"/>
  <c r="LD102" i="15"/>
  <c r="LE102" i="15"/>
  <c r="LF102" i="15"/>
  <c r="LG102" i="15"/>
  <c r="LH102" i="15"/>
  <c r="LI102" i="15"/>
  <c r="LJ102" i="15"/>
  <c r="LK102" i="15"/>
  <c r="LL102" i="15"/>
  <c r="LM102" i="15"/>
  <c r="LN102" i="15"/>
  <c r="LO102" i="15"/>
  <c r="LP102" i="15"/>
  <c r="LQ102" i="15"/>
  <c r="LR102" i="15"/>
  <c r="LS102" i="15"/>
  <c r="LT102" i="15"/>
  <c r="LU102" i="15"/>
  <c r="LV102" i="15"/>
  <c r="LW102" i="15"/>
  <c r="LX102" i="15"/>
  <c r="LY102" i="15"/>
  <c r="LZ102" i="15"/>
  <c r="MA102" i="15"/>
  <c r="KC103" i="15"/>
  <c r="KD103" i="15"/>
  <c r="KE103" i="15"/>
  <c r="KF103" i="15"/>
  <c r="KG103" i="15"/>
  <c r="KH103" i="15"/>
  <c r="KI103" i="15"/>
  <c r="KJ103" i="15"/>
  <c r="KK103" i="15"/>
  <c r="KL103" i="15"/>
  <c r="KM103" i="15"/>
  <c r="KN103" i="15"/>
  <c r="KO103" i="15"/>
  <c r="KP103" i="15"/>
  <c r="KQ103" i="15"/>
  <c r="KR103" i="15"/>
  <c r="KS103" i="15"/>
  <c r="KT103" i="15"/>
  <c r="KU103" i="15"/>
  <c r="KV103" i="15"/>
  <c r="KW103" i="15"/>
  <c r="KX103" i="15"/>
  <c r="KY103" i="15"/>
  <c r="KZ103" i="15"/>
  <c r="LA103" i="15"/>
  <c r="LB103" i="15"/>
  <c r="LC103" i="15"/>
  <c r="LD103" i="15"/>
  <c r="LE103" i="15"/>
  <c r="LF103" i="15"/>
  <c r="LG103" i="15"/>
  <c r="LH103" i="15"/>
  <c r="LI103" i="15"/>
  <c r="LJ103" i="15"/>
  <c r="LK103" i="15"/>
  <c r="LL103" i="15"/>
  <c r="LM103" i="15"/>
  <c r="LN103" i="15"/>
  <c r="LO103" i="15"/>
  <c r="LP103" i="15"/>
  <c r="LQ103" i="15"/>
  <c r="LR103" i="15"/>
  <c r="LS103" i="15"/>
  <c r="LT103" i="15"/>
  <c r="LU103" i="15"/>
  <c r="LV103" i="15"/>
  <c r="LW103" i="15"/>
  <c r="LX103" i="15"/>
  <c r="LY103" i="15"/>
  <c r="LZ103" i="15"/>
  <c r="MA103" i="15"/>
  <c r="KC104" i="15"/>
  <c r="KD104" i="15"/>
  <c r="KE104" i="15"/>
  <c r="KF104" i="15"/>
  <c r="KG104" i="15"/>
  <c r="KH104" i="15"/>
  <c r="KI104" i="15"/>
  <c r="KJ104" i="15"/>
  <c r="KK104" i="15"/>
  <c r="KL104" i="15"/>
  <c r="KM104" i="15"/>
  <c r="KN104" i="15"/>
  <c r="KO104" i="15"/>
  <c r="KP104" i="15"/>
  <c r="KQ104" i="15"/>
  <c r="KR104" i="15"/>
  <c r="KS104" i="15"/>
  <c r="KT104" i="15"/>
  <c r="KU104" i="15"/>
  <c r="KV104" i="15"/>
  <c r="KW104" i="15"/>
  <c r="KX104" i="15"/>
  <c r="KY104" i="15"/>
  <c r="KZ104" i="15"/>
  <c r="LA104" i="15"/>
  <c r="LB104" i="15"/>
  <c r="LC104" i="15"/>
  <c r="LD104" i="15"/>
  <c r="LE104" i="15"/>
  <c r="LF104" i="15"/>
  <c r="LG104" i="15"/>
  <c r="LH104" i="15"/>
  <c r="LI104" i="15"/>
  <c r="LJ104" i="15"/>
  <c r="LK104" i="15"/>
  <c r="LL104" i="15"/>
  <c r="LM104" i="15"/>
  <c r="LN104" i="15"/>
  <c r="LO104" i="15"/>
  <c r="LP104" i="15"/>
  <c r="LQ104" i="15"/>
  <c r="LR104" i="15"/>
  <c r="LS104" i="15"/>
  <c r="LT104" i="15"/>
  <c r="LU104" i="15"/>
  <c r="LV104" i="15"/>
  <c r="LW104" i="15"/>
  <c r="LX104" i="15"/>
  <c r="LY104" i="15"/>
  <c r="LZ104" i="15"/>
  <c r="MA104" i="15"/>
  <c r="KC105" i="15"/>
  <c r="KD105" i="15"/>
  <c r="KE105" i="15"/>
  <c r="KF105" i="15"/>
  <c r="KG105" i="15"/>
  <c r="KH105" i="15"/>
  <c r="KI105" i="15"/>
  <c r="KJ105" i="15"/>
  <c r="KK105" i="15"/>
  <c r="KL105" i="15"/>
  <c r="KM105" i="15"/>
  <c r="KN105" i="15"/>
  <c r="KO105" i="15"/>
  <c r="KP105" i="15"/>
  <c r="KQ105" i="15"/>
  <c r="KR105" i="15"/>
  <c r="KS105" i="15"/>
  <c r="KT105" i="15"/>
  <c r="KU105" i="15"/>
  <c r="KV105" i="15"/>
  <c r="KW105" i="15"/>
  <c r="KX105" i="15"/>
  <c r="KY105" i="15"/>
  <c r="KZ105" i="15"/>
  <c r="LA105" i="15"/>
  <c r="LB105" i="15"/>
  <c r="LC105" i="15"/>
  <c r="LD105" i="15"/>
  <c r="LE105" i="15"/>
  <c r="LF105" i="15"/>
  <c r="LG105" i="15"/>
  <c r="LH105" i="15"/>
  <c r="LI105" i="15"/>
  <c r="LJ105" i="15"/>
  <c r="LK105" i="15"/>
  <c r="LL105" i="15"/>
  <c r="LM105" i="15"/>
  <c r="LN105" i="15"/>
  <c r="LO105" i="15"/>
  <c r="LP105" i="15"/>
  <c r="LQ105" i="15"/>
  <c r="LR105" i="15"/>
  <c r="LS105" i="15"/>
  <c r="LT105" i="15"/>
  <c r="LU105" i="15"/>
  <c r="LV105" i="15"/>
  <c r="LW105" i="15"/>
  <c r="LX105" i="15"/>
  <c r="LY105" i="15"/>
  <c r="LZ105" i="15"/>
  <c r="MA105" i="15"/>
  <c r="KC106" i="15"/>
  <c r="KD106" i="15"/>
  <c r="KE106" i="15"/>
  <c r="KF106" i="15"/>
  <c r="KG106" i="15"/>
  <c r="KH106" i="15"/>
  <c r="KI106" i="15"/>
  <c r="KJ106" i="15"/>
  <c r="KK106" i="15"/>
  <c r="KL106" i="15"/>
  <c r="KM106" i="15"/>
  <c r="KN106" i="15"/>
  <c r="KO106" i="15"/>
  <c r="KP106" i="15"/>
  <c r="KQ106" i="15"/>
  <c r="KR106" i="15"/>
  <c r="KS106" i="15"/>
  <c r="KT106" i="15"/>
  <c r="KU106" i="15"/>
  <c r="KV106" i="15"/>
  <c r="KW106" i="15"/>
  <c r="KX106" i="15"/>
  <c r="KY106" i="15"/>
  <c r="KZ106" i="15"/>
  <c r="LA106" i="15"/>
  <c r="LB106" i="15"/>
  <c r="LC106" i="15"/>
  <c r="LD106" i="15"/>
  <c r="LE106" i="15"/>
  <c r="LF106" i="15"/>
  <c r="LG106" i="15"/>
  <c r="LH106" i="15"/>
  <c r="LI106" i="15"/>
  <c r="LJ106" i="15"/>
  <c r="LK106" i="15"/>
  <c r="LL106" i="15"/>
  <c r="LM106" i="15"/>
  <c r="LN106" i="15"/>
  <c r="LO106" i="15"/>
  <c r="LP106" i="15"/>
  <c r="LQ106" i="15"/>
  <c r="LR106" i="15"/>
  <c r="LS106" i="15"/>
  <c r="LT106" i="15"/>
  <c r="LU106" i="15"/>
  <c r="LV106" i="15"/>
  <c r="LW106" i="15"/>
  <c r="LX106" i="15"/>
  <c r="LY106" i="15"/>
  <c r="LZ106" i="15"/>
  <c r="MA106" i="15"/>
  <c r="KC107" i="15"/>
  <c r="KD107" i="15"/>
  <c r="KE107" i="15"/>
  <c r="KF107" i="15"/>
  <c r="KG107" i="15"/>
  <c r="KH107" i="15"/>
  <c r="KI107" i="15"/>
  <c r="KJ107" i="15"/>
  <c r="KK107" i="15"/>
  <c r="KL107" i="15"/>
  <c r="KM107" i="15"/>
  <c r="KN107" i="15"/>
  <c r="KO107" i="15"/>
  <c r="KP107" i="15"/>
  <c r="KQ107" i="15"/>
  <c r="KR107" i="15"/>
  <c r="KS107" i="15"/>
  <c r="KT107" i="15"/>
  <c r="KU107" i="15"/>
  <c r="KV107" i="15"/>
  <c r="KW107" i="15"/>
  <c r="KX107" i="15"/>
  <c r="KY107" i="15"/>
  <c r="KZ107" i="15"/>
  <c r="LA107" i="15"/>
  <c r="LB107" i="15"/>
  <c r="LC107" i="15"/>
  <c r="LD107" i="15"/>
  <c r="LE107" i="15"/>
  <c r="LF107" i="15"/>
  <c r="LG107" i="15"/>
  <c r="LH107" i="15"/>
  <c r="LI107" i="15"/>
  <c r="LJ107" i="15"/>
  <c r="LK107" i="15"/>
  <c r="LL107" i="15"/>
  <c r="LM107" i="15"/>
  <c r="LN107" i="15"/>
  <c r="LO107" i="15"/>
  <c r="LP107" i="15"/>
  <c r="LQ107" i="15"/>
  <c r="LR107" i="15"/>
  <c r="LS107" i="15"/>
  <c r="LT107" i="15"/>
  <c r="LU107" i="15"/>
  <c r="LV107" i="15"/>
  <c r="LW107" i="15"/>
  <c r="LX107" i="15"/>
  <c r="LY107" i="15"/>
  <c r="LZ107" i="15"/>
  <c r="MA107" i="15"/>
  <c r="KC108" i="15"/>
  <c r="KD108" i="15"/>
  <c r="KE108" i="15"/>
  <c r="KF108" i="15"/>
  <c r="KG108" i="15"/>
  <c r="KH108" i="15"/>
  <c r="KI108" i="15"/>
  <c r="KJ108" i="15"/>
  <c r="KK108" i="15"/>
  <c r="KL108" i="15"/>
  <c r="KM108" i="15"/>
  <c r="KN108" i="15"/>
  <c r="KO108" i="15"/>
  <c r="KP108" i="15"/>
  <c r="KQ108" i="15"/>
  <c r="KR108" i="15"/>
  <c r="KS108" i="15"/>
  <c r="KT108" i="15"/>
  <c r="KU108" i="15"/>
  <c r="KV108" i="15"/>
  <c r="KW108" i="15"/>
  <c r="KX108" i="15"/>
  <c r="KY108" i="15"/>
  <c r="KZ108" i="15"/>
  <c r="LA108" i="15"/>
  <c r="LB108" i="15"/>
  <c r="LC108" i="15"/>
  <c r="LD108" i="15"/>
  <c r="LE108" i="15"/>
  <c r="LF108" i="15"/>
  <c r="LG108" i="15"/>
  <c r="LH108" i="15"/>
  <c r="LI108" i="15"/>
  <c r="LJ108" i="15"/>
  <c r="LK108" i="15"/>
  <c r="LL108" i="15"/>
  <c r="LM108" i="15"/>
  <c r="LN108" i="15"/>
  <c r="LO108" i="15"/>
  <c r="LP108" i="15"/>
  <c r="LQ108" i="15"/>
  <c r="LR108" i="15"/>
  <c r="LS108" i="15"/>
  <c r="LT108" i="15"/>
  <c r="LU108" i="15"/>
  <c r="LV108" i="15"/>
  <c r="LW108" i="15"/>
  <c r="LX108" i="15"/>
  <c r="LY108" i="15"/>
  <c r="LZ108" i="15"/>
  <c r="MA108" i="15"/>
  <c r="KC109" i="15"/>
  <c r="KD109" i="15"/>
  <c r="KE109" i="15"/>
  <c r="KF109" i="15"/>
  <c r="KG109" i="15"/>
  <c r="KH109" i="15"/>
  <c r="KI109" i="15"/>
  <c r="KJ109" i="15"/>
  <c r="KK109" i="15"/>
  <c r="KL109" i="15"/>
  <c r="KM109" i="15"/>
  <c r="KN109" i="15"/>
  <c r="KO109" i="15"/>
  <c r="KP109" i="15"/>
  <c r="KQ109" i="15"/>
  <c r="KR109" i="15"/>
  <c r="KS109" i="15"/>
  <c r="KT109" i="15"/>
  <c r="KU109" i="15"/>
  <c r="KV109" i="15"/>
  <c r="KW109" i="15"/>
  <c r="KX109" i="15"/>
  <c r="KY109" i="15"/>
  <c r="KZ109" i="15"/>
  <c r="LA109" i="15"/>
  <c r="LB109" i="15"/>
  <c r="LC109" i="15"/>
  <c r="LD109" i="15"/>
  <c r="LE109" i="15"/>
  <c r="LF109" i="15"/>
  <c r="LG109" i="15"/>
  <c r="LH109" i="15"/>
  <c r="LI109" i="15"/>
  <c r="LJ109" i="15"/>
  <c r="LK109" i="15"/>
  <c r="LL109" i="15"/>
  <c r="LM109" i="15"/>
  <c r="LN109" i="15"/>
  <c r="LO109" i="15"/>
  <c r="LP109" i="15"/>
  <c r="LQ109" i="15"/>
  <c r="LR109" i="15"/>
  <c r="LS109" i="15"/>
  <c r="LT109" i="15"/>
  <c r="LU109" i="15"/>
  <c r="LV109" i="15"/>
  <c r="LW109" i="15"/>
  <c r="LX109" i="15"/>
  <c r="LY109" i="15"/>
  <c r="LZ109" i="15"/>
  <c r="MA109" i="15"/>
  <c r="KC110" i="15"/>
  <c r="KD110" i="15"/>
  <c r="KE110" i="15"/>
  <c r="KF110" i="15"/>
  <c r="KG110" i="15"/>
  <c r="KH110" i="15"/>
  <c r="KI110" i="15"/>
  <c r="KJ110" i="15"/>
  <c r="KK110" i="15"/>
  <c r="KL110" i="15"/>
  <c r="KM110" i="15"/>
  <c r="KN110" i="15"/>
  <c r="KO110" i="15"/>
  <c r="KP110" i="15"/>
  <c r="KQ110" i="15"/>
  <c r="KR110" i="15"/>
  <c r="KS110" i="15"/>
  <c r="KT110" i="15"/>
  <c r="KU110" i="15"/>
  <c r="KV110" i="15"/>
  <c r="KW110" i="15"/>
  <c r="KX110" i="15"/>
  <c r="KY110" i="15"/>
  <c r="KZ110" i="15"/>
  <c r="LA110" i="15"/>
  <c r="LB110" i="15"/>
  <c r="LC110" i="15"/>
  <c r="LD110" i="15"/>
  <c r="LE110" i="15"/>
  <c r="LF110" i="15"/>
  <c r="LG110" i="15"/>
  <c r="LH110" i="15"/>
  <c r="LI110" i="15"/>
  <c r="LJ110" i="15"/>
  <c r="LK110" i="15"/>
  <c r="LL110" i="15"/>
  <c r="LM110" i="15"/>
  <c r="LN110" i="15"/>
  <c r="LO110" i="15"/>
  <c r="LP110" i="15"/>
  <c r="LQ110" i="15"/>
  <c r="LR110" i="15"/>
  <c r="LS110" i="15"/>
  <c r="LT110" i="15"/>
  <c r="LU110" i="15"/>
  <c r="LV110" i="15"/>
  <c r="LW110" i="15"/>
  <c r="LX110" i="15"/>
  <c r="LY110" i="15"/>
  <c r="LZ110" i="15"/>
  <c r="MA110" i="15"/>
  <c r="KC111" i="15"/>
  <c r="KD111" i="15"/>
  <c r="KE111" i="15"/>
  <c r="KF111" i="15"/>
  <c r="KG111" i="15"/>
  <c r="KH111" i="15"/>
  <c r="KI111" i="15"/>
  <c r="KJ111" i="15"/>
  <c r="KK111" i="15"/>
  <c r="KL111" i="15"/>
  <c r="KM111" i="15"/>
  <c r="KN111" i="15"/>
  <c r="KO111" i="15"/>
  <c r="KP111" i="15"/>
  <c r="KQ111" i="15"/>
  <c r="KR111" i="15"/>
  <c r="KS111" i="15"/>
  <c r="KT111" i="15"/>
  <c r="KU111" i="15"/>
  <c r="KV111" i="15"/>
  <c r="KW111" i="15"/>
  <c r="KX111" i="15"/>
  <c r="KY111" i="15"/>
  <c r="KZ111" i="15"/>
  <c r="LA111" i="15"/>
  <c r="LB111" i="15"/>
  <c r="LC111" i="15"/>
  <c r="LD111" i="15"/>
  <c r="LE111" i="15"/>
  <c r="LF111" i="15"/>
  <c r="LG111" i="15"/>
  <c r="LH111" i="15"/>
  <c r="LI111" i="15"/>
  <c r="LJ111" i="15"/>
  <c r="LK111" i="15"/>
  <c r="LL111" i="15"/>
  <c r="LM111" i="15"/>
  <c r="LN111" i="15"/>
  <c r="LO111" i="15"/>
  <c r="LP111" i="15"/>
  <c r="LQ111" i="15"/>
  <c r="LR111" i="15"/>
  <c r="LS111" i="15"/>
  <c r="LT111" i="15"/>
  <c r="LU111" i="15"/>
  <c r="LV111" i="15"/>
  <c r="LW111" i="15"/>
  <c r="LX111" i="15"/>
  <c r="LY111" i="15"/>
  <c r="LZ111" i="15"/>
  <c r="MA111" i="15"/>
  <c r="KC112" i="15"/>
  <c r="KD112" i="15"/>
  <c r="KE112" i="15"/>
  <c r="KF112" i="15"/>
  <c r="KG112" i="15"/>
  <c r="KH112" i="15"/>
  <c r="KI112" i="15"/>
  <c r="KJ112" i="15"/>
  <c r="KK112" i="15"/>
  <c r="KL112" i="15"/>
  <c r="KM112" i="15"/>
  <c r="KN112" i="15"/>
  <c r="KO112" i="15"/>
  <c r="KP112" i="15"/>
  <c r="KQ112" i="15"/>
  <c r="KR112" i="15"/>
  <c r="KS112" i="15"/>
  <c r="KT112" i="15"/>
  <c r="KU112" i="15"/>
  <c r="KV112" i="15"/>
  <c r="KW112" i="15"/>
  <c r="KX112" i="15"/>
  <c r="KY112" i="15"/>
  <c r="KZ112" i="15"/>
  <c r="LA112" i="15"/>
  <c r="LB112" i="15"/>
  <c r="LC112" i="15"/>
  <c r="LD112" i="15"/>
  <c r="LE112" i="15"/>
  <c r="LF112" i="15"/>
  <c r="LG112" i="15"/>
  <c r="LH112" i="15"/>
  <c r="LI112" i="15"/>
  <c r="LJ112" i="15"/>
  <c r="LK112" i="15"/>
  <c r="LL112" i="15"/>
  <c r="LM112" i="15"/>
  <c r="LN112" i="15"/>
  <c r="LO112" i="15"/>
  <c r="LP112" i="15"/>
  <c r="LQ112" i="15"/>
  <c r="LR112" i="15"/>
  <c r="LS112" i="15"/>
  <c r="LT112" i="15"/>
  <c r="LU112" i="15"/>
  <c r="LV112" i="15"/>
  <c r="LW112" i="15"/>
  <c r="LX112" i="15"/>
  <c r="LY112" i="15"/>
  <c r="LZ112" i="15"/>
  <c r="MA112" i="15"/>
  <c r="KC113" i="15"/>
  <c r="KD113" i="15"/>
  <c r="KE113" i="15"/>
  <c r="KF113" i="15"/>
  <c r="KG113" i="15"/>
  <c r="KH113" i="15"/>
  <c r="KI113" i="15"/>
  <c r="KJ113" i="15"/>
  <c r="KK113" i="15"/>
  <c r="KL113" i="15"/>
  <c r="KM113" i="15"/>
  <c r="KN113" i="15"/>
  <c r="KO113" i="15"/>
  <c r="KP113" i="15"/>
  <c r="KQ113" i="15"/>
  <c r="KR113" i="15"/>
  <c r="KS113" i="15"/>
  <c r="KT113" i="15"/>
  <c r="KU113" i="15"/>
  <c r="KV113" i="15"/>
  <c r="KW113" i="15"/>
  <c r="KX113" i="15"/>
  <c r="KY113" i="15"/>
  <c r="KZ113" i="15"/>
  <c r="LA113" i="15"/>
  <c r="LB113" i="15"/>
  <c r="LC113" i="15"/>
  <c r="LD113" i="15"/>
  <c r="LE113" i="15"/>
  <c r="LF113" i="15"/>
  <c r="LG113" i="15"/>
  <c r="LH113" i="15"/>
  <c r="LI113" i="15"/>
  <c r="LJ113" i="15"/>
  <c r="LK113" i="15"/>
  <c r="LL113" i="15"/>
  <c r="LM113" i="15"/>
  <c r="LN113" i="15"/>
  <c r="LO113" i="15"/>
  <c r="LP113" i="15"/>
  <c r="LQ113" i="15"/>
  <c r="LR113" i="15"/>
  <c r="LS113" i="15"/>
  <c r="LT113" i="15"/>
  <c r="LU113" i="15"/>
  <c r="LV113" i="15"/>
  <c r="LW113" i="15"/>
  <c r="LX113" i="15"/>
  <c r="LY113" i="15"/>
  <c r="LZ113" i="15"/>
  <c r="MA113" i="15"/>
  <c r="KC114" i="15"/>
  <c r="KD114" i="15"/>
  <c r="KE114" i="15"/>
  <c r="KF114" i="15"/>
  <c r="KG114" i="15"/>
  <c r="KH114" i="15"/>
  <c r="KI114" i="15"/>
  <c r="KJ114" i="15"/>
  <c r="KK114" i="15"/>
  <c r="KL114" i="15"/>
  <c r="KM114" i="15"/>
  <c r="KN114" i="15"/>
  <c r="KO114" i="15"/>
  <c r="KP114" i="15"/>
  <c r="KQ114" i="15"/>
  <c r="KR114" i="15"/>
  <c r="KS114" i="15"/>
  <c r="KT114" i="15"/>
  <c r="KU114" i="15"/>
  <c r="KV114" i="15"/>
  <c r="KW114" i="15"/>
  <c r="KX114" i="15"/>
  <c r="KY114" i="15"/>
  <c r="KZ114" i="15"/>
  <c r="LA114" i="15"/>
  <c r="LB114" i="15"/>
  <c r="LC114" i="15"/>
  <c r="LD114" i="15"/>
  <c r="LE114" i="15"/>
  <c r="LF114" i="15"/>
  <c r="LG114" i="15"/>
  <c r="LH114" i="15"/>
  <c r="LI114" i="15"/>
  <c r="LJ114" i="15"/>
  <c r="LK114" i="15"/>
  <c r="LL114" i="15"/>
  <c r="LM114" i="15"/>
  <c r="LN114" i="15"/>
  <c r="LO114" i="15"/>
  <c r="LP114" i="15"/>
  <c r="LQ114" i="15"/>
  <c r="LR114" i="15"/>
  <c r="LS114" i="15"/>
  <c r="LT114" i="15"/>
  <c r="LU114" i="15"/>
  <c r="LV114" i="15"/>
  <c r="LW114" i="15"/>
  <c r="LX114" i="15"/>
  <c r="LY114" i="15"/>
  <c r="LZ114" i="15"/>
  <c r="MA114" i="15"/>
  <c r="KC115" i="15"/>
  <c r="KD115" i="15"/>
  <c r="KE115" i="15"/>
  <c r="KF115" i="15"/>
  <c r="KG115" i="15"/>
  <c r="KH115" i="15"/>
  <c r="KI115" i="15"/>
  <c r="KJ115" i="15"/>
  <c r="KK115" i="15"/>
  <c r="KL115" i="15"/>
  <c r="KM115" i="15"/>
  <c r="KN115" i="15"/>
  <c r="KO115" i="15"/>
  <c r="KP115" i="15"/>
  <c r="KQ115" i="15"/>
  <c r="KR115" i="15"/>
  <c r="KS115" i="15"/>
  <c r="KT115" i="15"/>
  <c r="KU115" i="15"/>
  <c r="KV115" i="15"/>
  <c r="KW115" i="15"/>
  <c r="KX115" i="15"/>
  <c r="KY115" i="15"/>
  <c r="KZ115" i="15"/>
  <c r="LA115" i="15"/>
  <c r="LB115" i="15"/>
  <c r="LC115" i="15"/>
  <c r="LD115" i="15"/>
  <c r="LE115" i="15"/>
  <c r="LF115" i="15"/>
  <c r="LG115" i="15"/>
  <c r="LH115" i="15"/>
  <c r="LI115" i="15"/>
  <c r="LJ115" i="15"/>
  <c r="LK115" i="15"/>
  <c r="LL115" i="15"/>
  <c r="LM115" i="15"/>
  <c r="LN115" i="15"/>
  <c r="LO115" i="15"/>
  <c r="LP115" i="15"/>
  <c r="LQ115" i="15"/>
  <c r="LR115" i="15"/>
  <c r="LS115" i="15"/>
  <c r="LT115" i="15"/>
  <c r="LU115" i="15"/>
  <c r="LV115" i="15"/>
  <c r="LW115" i="15"/>
  <c r="LX115" i="15"/>
  <c r="LY115" i="15"/>
  <c r="LZ115" i="15"/>
  <c r="MA115" i="15"/>
  <c r="KC116" i="15"/>
  <c r="KD116" i="15"/>
  <c r="KE116" i="15"/>
  <c r="KF116" i="15"/>
  <c r="KG116" i="15"/>
  <c r="KH116" i="15"/>
  <c r="KI116" i="15"/>
  <c r="KJ116" i="15"/>
  <c r="KK116" i="15"/>
  <c r="KL116" i="15"/>
  <c r="KM116" i="15"/>
  <c r="KN116" i="15"/>
  <c r="KO116" i="15"/>
  <c r="KP116" i="15"/>
  <c r="KQ116" i="15"/>
  <c r="KR116" i="15"/>
  <c r="KS116" i="15"/>
  <c r="KT116" i="15"/>
  <c r="KU116" i="15"/>
  <c r="KV116" i="15"/>
  <c r="KW116" i="15"/>
  <c r="KX116" i="15"/>
  <c r="KY116" i="15"/>
  <c r="KZ116" i="15"/>
  <c r="LA116" i="15"/>
  <c r="LB116" i="15"/>
  <c r="LC116" i="15"/>
  <c r="LD116" i="15"/>
  <c r="LE116" i="15"/>
  <c r="LF116" i="15"/>
  <c r="LG116" i="15"/>
  <c r="LH116" i="15"/>
  <c r="LI116" i="15"/>
  <c r="LJ116" i="15"/>
  <c r="LK116" i="15"/>
  <c r="LL116" i="15"/>
  <c r="LM116" i="15"/>
  <c r="LN116" i="15"/>
  <c r="LO116" i="15"/>
  <c r="LP116" i="15"/>
  <c r="LQ116" i="15"/>
  <c r="LR116" i="15"/>
  <c r="LS116" i="15"/>
  <c r="LT116" i="15"/>
  <c r="LU116" i="15"/>
  <c r="LV116" i="15"/>
  <c r="LW116" i="15"/>
  <c r="LX116" i="15"/>
  <c r="LY116" i="15"/>
  <c r="LZ116" i="15"/>
  <c r="MA116" i="15"/>
  <c r="KC117" i="15"/>
  <c r="KD117" i="15"/>
  <c r="KE117" i="15"/>
  <c r="KF117" i="15"/>
  <c r="KG117" i="15"/>
  <c r="KH117" i="15"/>
  <c r="KI117" i="15"/>
  <c r="KJ117" i="15"/>
  <c r="KK117" i="15"/>
  <c r="KL117" i="15"/>
  <c r="KM117" i="15"/>
  <c r="KN117" i="15"/>
  <c r="KO117" i="15"/>
  <c r="KP117" i="15"/>
  <c r="KQ117" i="15"/>
  <c r="KR117" i="15"/>
  <c r="KS117" i="15"/>
  <c r="KT117" i="15"/>
  <c r="KU117" i="15"/>
  <c r="KV117" i="15"/>
  <c r="KW117" i="15"/>
  <c r="KX117" i="15"/>
  <c r="KY117" i="15"/>
  <c r="KZ117" i="15"/>
  <c r="LA117" i="15"/>
  <c r="LB117" i="15"/>
  <c r="LC117" i="15"/>
  <c r="LD117" i="15"/>
  <c r="LE117" i="15"/>
  <c r="LF117" i="15"/>
  <c r="LG117" i="15"/>
  <c r="LH117" i="15"/>
  <c r="LI117" i="15"/>
  <c r="LJ117" i="15"/>
  <c r="LK117" i="15"/>
  <c r="LL117" i="15"/>
  <c r="LM117" i="15"/>
  <c r="LN117" i="15"/>
  <c r="LO117" i="15"/>
  <c r="LP117" i="15"/>
  <c r="LQ117" i="15"/>
  <c r="LR117" i="15"/>
  <c r="LS117" i="15"/>
  <c r="LT117" i="15"/>
  <c r="LU117" i="15"/>
  <c r="LV117" i="15"/>
  <c r="LW117" i="15"/>
  <c r="LX117" i="15"/>
  <c r="LY117" i="15"/>
  <c r="LZ117" i="15"/>
  <c r="MA117" i="15"/>
  <c r="KC118" i="15"/>
  <c r="KD118" i="15"/>
  <c r="KE118" i="15"/>
  <c r="KF118" i="15"/>
  <c r="KG118" i="15"/>
  <c r="KH118" i="15"/>
  <c r="KI118" i="15"/>
  <c r="KJ118" i="15"/>
  <c r="KK118" i="15"/>
  <c r="KL118" i="15"/>
  <c r="KM118" i="15"/>
  <c r="KN118" i="15"/>
  <c r="KO118" i="15"/>
  <c r="KP118" i="15"/>
  <c r="KQ118" i="15"/>
  <c r="KR118" i="15"/>
  <c r="KS118" i="15"/>
  <c r="KT118" i="15"/>
  <c r="KU118" i="15"/>
  <c r="KV118" i="15"/>
  <c r="KW118" i="15"/>
  <c r="KX118" i="15"/>
  <c r="KY118" i="15"/>
  <c r="KZ118" i="15"/>
  <c r="LA118" i="15"/>
  <c r="LB118" i="15"/>
  <c r="LC118" i="15"/>
  <c r="LD118" i="15"/>
  <c r="LE118" i="15"/>
  <c r="LF118" i="15"/>
  <c r="LG118" i="15"/>
  <c r="LH118" i="15"/>
  <c r="LI118" i="15"/>
  <c r="LJ118" i="15"/>
  <c r="LK118" i="15"/>
  <c r="LL118" i="15"/>
  <c r="LM118" i="15"/>
  <c r="LN118" i="15"/>
  <c r="LO118" i="15"/>
  <c r="LP118" i="15"/>
  <c r="LQ118" i="15"/>
  <c r="LR118" i="15"/>
  <c r="LS118" i="15"/>
  <c r="LT118" i="15"/>
  <c r="LU118" i="15"/>
  <c r="LV118" i="15"/>
  <c r="LW118" i="15"/>
  <c r="LX118" i="15"/>
  <c r="LY118" i="15"/>
  <c r="LZ118" i="15"/>
  <c r="MA118" i="15"/>
  <c r="KC119" i="15"/>
  <c r="KD119" i="15"/>
  <c r="KE119" i="15"/>
  <c r="KF119" i="15"/>
  <c r="KG119" i="15"/>
  <c r="KH119" i="15"/>
  <c r="KI119" i="15"/>
  <c r="KJ119" i="15"/>
  <c r="KK119" i="15"/>
  <c r="KL119" i="15"/>
  <c r="KM119" i="15"/>
  <c r="KN119" i="15"/>
  <c r="KO119" i="15"/>
  <c r="KP119" i="15"/>
  <c r="KQ119" i="15"/>
  <c r="KR119" i="15"/>
  <c r="KS119" i="15"/>
  <c r="KT119" i="15"/>
  <c r="KU119" i="15"/>
  <c r="KV119" i="15"/>
  <c r="KW119" i="15"/>
  <c r="KX119" i="15"/>
  <c r="KY119" i="15"/>
  <c r="KZ119" i="15"/>
  <c r="LA119" i="15"/>
  <c r="LB119" i="15"/>
  <c r="LC119" i="15"/>
  <c r="LD119" i="15"/>
  <c r="LE119" i="15"/>
  <c r="LF119" i="15"/>
  <c r="LG119" i="15"/>
  <c r="LH119" i="15"/>
  <c r="LI119" i="15"/>
  <c r="LJ119" i="15"/>
  <c r="LK119" i="15"/>
  <c r="LL119" i="15"/>
  <c r="LM119" i="15"/>
  <c r="LN119" i="15"/>
  <c r="LO119" i="15"/>
  <c r="LP119" i="15"/>
  <c r="LQ119" i="15"/>
  <c r="LR119" i="15"/>
  <c r="LS119" i="15"/>
  <c r="LT119" i="15"/>
  <c r="LU119" i="15"/>
  <c r="LV119" i="15"/>
  <c r="LW119" i="15"/>
  <c r="LX119" i="15"/>
  <c r="LY119" i="15"/>
  <c r="LZ119" i="15"/>
  <c r="MA119" i="15"/>
  <c r="KC120" i="15"/>
  <c r="KD120" i="15"/>
  <c r="KE120" i="15"/>
  <c r="KF120" i="15"/>
  <c r="KG120" i="15"/>
  <c r="KH120" i="15"/>
  <c r="KI120" i="15"/>
  <c r="KJ120" i="15"/>
  <c r="KK120" i="15"/>
  <c r="KL120" i="15"/>
  <c r="KM120" i="15"/>
  <c r="KN120" i="15"/>
  <c r="KO120" i="15"/>
  <c r="KP120" i="15"/>
  <c r="KQ120" i="15"/>
  <c r="KR120" i="15"/>
  <c r="KS120" i="15"/>
  <c r="KT120" i="15"/>
  <c r="KU120" i="15"/>
  <c r="KV120" i="15"/>
  <c r="KW120" i="15"/>
  <c r="KX120" i="15"/>
  <c r="KY120" i="15"/>
  <c r="KZ120" i="15"/>
  <c r="LA120" i="15"/>
  <c r="LB120" i="15"/>
  <c r="LC120" i="15"/>
  <c r="LD120" i="15"/>
  <c r="LE120" i="15"/>
  <c r="LF120" i="15"/>
  <c r="LG120" i="15"/>
  <c r="LH120" i="15"/>
  <c r="LI120" i="15"/>
  <c r="LJ120" i="15"/>
  <c r="LK120" i="15"/>
  <c r="LL120" i="15"/>
  <c r="LM120" i="15"/>
  <c r="LN120" i="15"/>
  <c r="LO120" i="15"/>
  <c r="LP120" i="15"/>
  <c r="LQ120" i="15"/>
  <c r="LR120" i="15"/>
  <c r="LS120" i="15"/>
  <c r="LT120" i="15"/>
  <c r="LU120" i="15"/>
  <c r="LV120" i="15"/>
  <c r="LW120" i="15"/>
  <c r="LX120" i="15"/>
  <c r="LY120" i="15"/>
  <c r="LZ120" i="15"/>
  <c r="MA120" i="15"/>
  <c r="KC121" i="15"/>
  <c r="KD121" i="15"/>
  <c r="KE121" i="15"/>
  <c r="KF121" i="15"/>
  <c r="KG121" i="15"/>
  <c r="KH121" i="15"/>
  <c r="KI121" i="15"/>
  <c r="KJ121" i="15"/>
  <c r="KK121" i="15"/>
  <c r="KL121" i="15"/>
  <c r="KM121" i="15"/>
  <c r="KN121" i="15"/>
  <c r="KO121" i="15"/>
  <c r="KP121" i="15"/>
  <c r="KQ121" i="15"/>
  <c r="KR121" i="15"/>
  <c r="KS121" i="15"/>
  <c r="KT121" i="15"/>
  <c r="KU121" i="15"/>
  <c r="KV121" i="15"/>
  <c r="KW121" i="15"/>
  <c r="KX121" i="15"/>
  <c r="KY121" i="15"/>
  <c r="KZ121" i="15"/>
  <c r="LA121" i="15"/>
  <c r="LB121" i="15"/>
  <c r="LC121" i="15"/>
  <c r="LD121" i="15"/>
  <c r="LE121" i="15"/>
  <c r="LF121" i="15"/>
  <c r="LG121" i="15"/>
  <c r="LH121" i="15"/>
  <c r="LI121" i="15"/>
  <c r="LJ121" i="15"/>
  <c r="LK121" i="15"/>
  <c r="LL121" i="15"/>
  <c r="LM121" i="15"/>
  <c r="LN121" i="15"/>
  <c r="LO121" i="15"/>
  <c r="LP121" i="15"/>
  <c r="LQ121" i="15"/>
  <c r="LR121" i="15"/>
  <c r="LS121" i="15"/>
  <c r="LT121" i="15"/>
  <c r="LU121" i="15"/>
  <c r="LV121" i="15"/>
  <c r="LW121" i="15"/>
  <c r="LX121" i="15"/>
  <c r="LY121" i="15"/>
  <c r="LZ121" i="15"/>
  <c r="MA121" i="15"/>
  <c r="KC122" i="15"/>
  <c r="KD122" i="15"/>
  <c r="KE122" i="15"/>
  <c r="KF122" i="15"/>
  <c r="KG122" i="15"/>
  <c r="KH122" i="15"/>
  <c r="KI122" i="15"/>
  <c r="KJ122" i="15"/>
  <c r="KK122" i="15"/>
  <c r="KL122" i="15"/>
  <c r="KM122" i="15"/>
  <c r="KN122" i="15"/>
  <c r="KO122" i="15"/>
  <c r="KP122" i="15"/>
  <c r="KQ122" i="15"/>
  <c r="KR122" i="15"/>
  <c r="KS122" i="15"/>
  <c r="KT122" i="15"/>
  <c r="KU122" i="15"/>
  <c r="KV122" i="15"/>
  <c r="KW122" i="15"/>
  <c r="KX122" i="15"/>
  <c r="KY122" i="15"/>
  <c r="KZ122" i="15"/>
  <c r="LA122" i="15"/>
  <c r="LB122" i="15"/>
  <c r="LC122" i="15"/>
  <c r="LD122" i="15"/>
  <c r="LE122" i="15"/>
  <c r="LF122" i="15"/>
  <c r="LG122" i="15"/>
  <c r="LH122" i="15"/>
  <c r="LI122" i="15"/>
  <c r="LJ122" i="15"/>
  <c r="LK122" i="15"/>
  <c r="LL122" i="15"/>
  <c r="LM122" i="15"/>
  <c r="LN122" i="15"/>
  <c r="LO122" i="15"/>
  <c r="LP122" i="15"/>
  <c r="LQ122" i="15"/>
  <c r="LR122" i="15"/>
  <c r="LS122" i="15"/>
  <c r="LT122" i="15"/>
  <c r="LU122" i="15"/>
  <c r="LV122" i="15"/>
  <c r="LW122" i="15"/>
  <c r="LX122" i="15"/>
  <c r="LY122" i="15"/>
  <c r="LZ122" i="15"/>
  <c r="MA122" i="15"/>
  <c r="KC123" i="15"/>
  <c r="KD123" i="15"/>
  <c r="KE123" i="15"/>
  <c r="KF123" i="15"/>
  <c r="KG123" i="15"/>
  <c r="KH123" i="15"/>
  <c r="KI123" i="15"/>
  <c r="KJ123" i="15"/>
  <c r="KK123" i="15"/>
  <c r="KL123" i="15"/>
  <c r="KM123" i="15"/>
  <c r="KN123" i="15"/>
  <c r="KO123" i="15"/>
  <c r="KP123" i="15"/>
  <c r="KQ123" i="15"/>
  <c r="KR123" i="15"/>
  <c r="KS123" i="15"/>
  <c r="KT123" i="15"/>
  <c r="KU123" i="15"/>
  <c r="KV123" i="15"/>
  <c r="KW123" i="15"/>
  <c r="KX123" i="15"/>
  <c r="KY123" i="15"/>
  <c r="KZ123" i="15"/>
  <c r="LA123" i="15"/>
  <c r="LB123" i="15"/>
  <c r="LC123" i="15"/>
  <c r="LD123" i="15"/>
  <c r="LE123" i="15"/>
  <c r="LF123" i="15"/>
  <c r="LG123" i="15"/>
  <c r="LH123" i="15"/>
  <c r="LI123" i="15"/>
  <c r="LJ123" i="15"/>
  <c r="LK123" i="15"/>
  <c r="LL123" i="15"/>
  <c r="LM123" i="15"/>
  <c r="LN123" i="15"/>
  <c r="LO123" i="15"/>
  <c r="LP123" i="15"/>
  <c r="LQ123" i="15"/>
  <c r="LR123" i="15"/>
  <c r="LS123" i="15"/>
  <c r="LT123" i="15"/>
  <c r="LU123" i="15"/>
  <c r="LV123" i="15"/>
  <c r="LW123" i="15"/>
  <c r="LX123" i="15"/>
  <c r="LY123" i="15"/>
  <c r="LZ123" i="15"/>
  <c r="MA123" i="15"/>
  <c r="KC124" i="15"/>
  <c r="KD124" i="15"/>
  <c r="KE124" i="15"/>
  <c r="KF124" i="15"/>
  <c r="KG124" i="15"/>
  <c r="KH124" i="15"/>
  <c r="KI124" i="15"/>
  <c r="KJ124" i="15"/>
  <c r="KK124" i="15"/>
  <c r="KL124" i="15"/>
  <c r="KM124" i="15"/>
  <c r="KN124" i="15"/>
  <c r="KO124" i="15"/>
  <c r="KP124" i="15"/>
  <c r="KQ124" i="15"/>
  <c r="KR124" i="15"/>
  <c r="KS124" i="15"/>
  <c r="KT124" i="15"/>
  <c r="KU124" i="15"/>
  <c r="KV124" i="15"/>
  <c r="KW124" i="15"/>
  <c r="KX124" i="15"/>
  <c r="KY124" i="15"/>
  <c r="KZ124" i="15"/>
  <c r="LA124" i="15"/>
  <c r="LB124" i="15"/>
  <c r="LC124" i="15"/>
  <c r="LD124" i="15"/>
  <c r="LE124" i="15"/>
  <c r="LF124" i="15"/>
  <c r="LG124" i="15"/>
  <c r="LH124" i="15"/>
  <c r="LI124" i="15"/>
  <c r="LJ124" i="15"/>
  <c r="LK124" i="15"/>
  <c r="LL124" i="15"/>
  <c r="LM124" i="15"/>
  <c r="LN124" i="15"/>
  <c r="LO124" i="15"/>
  <c r="LP124" i="15"/>
  <c r="LQ124" i="15"/>
  <c r="LR124" i="15"/>
  <c r="LS124" i="15"/>
  <c r="LT124" i="15"/>
  <c r="LU124" i="15"/>
  <c r="LV124" i="15"/>
  <c r="LW124" i="15"/>
  <c r="LX124" i="15"/>
  <c r="LY124" i="15"/>
  <c r="LZ124" i="15"/>
  <c r="MA124" i="15"/>
  <c r="KC125" i="15"/>
  <c r="KD125" i="15"/>
  <c r="KE125" i="15"/>
  <c r="KF125" i="15"/>
  <c r="KG125" i="15"/>
  <c r="KH125" i="15"/>
  <c r="KI125" i="15"/>
  <c r="KJ125" i="15"/>
  <c r="KK125" i="15"/>
  <c r="KL125" i="15"/>
  <c r="KM125" i="15"/>
  <c r="KN125" i="15"/>
  <c r="KO125" i="15"/>
  <c r="KP125" i="15"/>
  <c r="KQ125" i="15"/>
  <c r="KR125" i="15"/>
  <c r="KS125" i="15"/>
  <c r="KT125" i="15"/>
  <c r="KU125" i="15"/>
  <c r="KV125" i="15"/>
  <c r="KW125" i="15"/>
  <c r="KX125" i="15"/>
  <c r="KY125" i="15"/>
  <c r="KZ125" i="15"/>
  <c r="LA125" i="15"/>
  <c r="LB125" i="15"/>
  <c r="LC125" i="15"/>
  <c r="LD125" i="15"/>
  <c r="LE125" i="15"/>
  <c r="LF125" i="15"/>
  <c r="LG125" i="15"/>
  <c r="LH125" i="15"/>
  <c r="LI125" i="15"/>
  <c r="LJ125" i="15"/>
  <c r="LK125" i="15"/>
  <c r="LL125" i="15"/>
  <c r="LM125" i="15"/>
  <c r="LN125" i="15"/>
  <c r="LO125" i="15"/>
  <c r="LP125" i="15"/>
  <c r="LQ125" i="15"/>
  <c r="LR125" i="15"/>
  <c r="LS125" i="15"/>
  <c r="LT125" i="15"/>
  <c r="LU125" i="15"/>
  <c r="LV125" i="15"/>
  <c r="LW125" i="15"/>
  <c r="LX125" i="15"/>
  <c r="LY125" i="15"/>
  <c r="LZ125" i="15"/>
  <c r="MA125" i="15"/>
  <c r="KC126" i="15"/>
  <c r="KD126" i="15"/>
  <c r="KE126" i="15"/>
  <c r="KF126" i="15"/>
  <c r="KG126" i="15"/>
  <c r="KH126" i="15"/>
  <c r="KI126" i="15"/>
  <c r="KJ126" i="15"/>
  <c r="KK126" i="15"/>
  <c r="KL126" i="15"/>
  <c r="KM126" i="15"/>
  <c r="KN126" i="15"/>
  <c r="KO126" i="15"/>
  <c r="KP126" i="15"/>
  <c r="KQ126" i="15"/>
  <c r="KR126" i="15"/>
  <c r="KS126" i="15"/>
  <c r="KT126" i="15"/>
  <c r="KU126" i="15"/>
  <c r="KV126" i="15"/>
  <c r="KW126" i="15"/>
  <c r="KX126" i="15"/>
  <c r="KY126" i="15"/>
  <c r="KZ126" i="15"/>
  <c r="LA126" i="15"/>
  <c r="LB126" i="15"/>
  <c r="LC126" i="15"/>
  <c r="LD126" i="15"/>
  <c r="LE126" i="15"/>
  <c r="LF126" i="15"/>
  <c r="LG126" i="15"/>
  <c r="LH126" i="15"/>
  <c r="LI126" i="15"/>
  <c r="LJ126" i="15"/>
  <c r="LK126" i="15"/>
  <c r="LL126" i="15"/>
  <c r="LM126" i="15"/>
  <c r="LN126" i="15"/>
  <c r="LO126" i="15"/>
  <c r="LP126" i="15"/>
  <c r="LQ126" i="15"/>
  <c r="LR126" i="15"/>
  <c r="LS126" i="15"/>
  <c r="LT126" i="15"/>
  <c r="LU126" i="15"/>
  <c r="LV126" i="15"/>
  <c r="LW126" i="15"/>
  <c r="LX126" i="15"/>
  <c r="LY126" i="15"/>
  <c r="LZ126" i="15"/>
  <c r="MA126" i="15"/>
  <c r="KC127" i="15"/>
  <c r="KD127" i="15"/>
  <c r="KE127" i="15"/>
  <c r="KF127" i="15"/>
  <c r="KG127" i="15"/>
  <c r="KH127" i="15"/>
  <c r="KI127" i="15"/>
  <c r="KJ127" i="15"/>
  <c r="KK127" i="15"/>
  <c r="KL127" i="15"/>
  <c r="KM127" i="15"/>
  <c r="KN127" i="15"/>
  <c r="KO127" i="15"/>
  <c r="KP127" i="15"/>
  <c r="KQ127" i="15"/>
  <c r="KR127" i="15"/>
  <c r="KS127" i="15"/>
  <c r="KT127" i="15"/>
  <c r="KU127" i="15"/>
  <c r="KV127" i="15"/>
  <c r="KW127" i="15"/>
  <c r="KX127" i="15"/>
  <c r="KY127" i="15"/>
  <c r="KZ127" i="15"/>
  <c r="LA127" i="15"/>
  <c r="LB127" i="15"/>
  <c r="LC127" i="15"/>
  <c r="LD127" i="15"/>
  <c r="LE127" i="15"/>
  <c r="LF127" i="15"/>
  <c r="LG127" i="15"/>
  <c r="LH127" i="15"/>
  <c r="LI127" i="15"/>
  <c r="LJ127" i="15"/>
  <c r="LK127" i="15"/>
  <c r="LL127" i="15"/>
  <c r="LM127" i="15"/>
  <c r="LN127" i="15"/>
  <c r="LO127" i="15"/>
  <c r="LP127" i="15"/>
  <c r="LQ127" i="15"/>
  <c r="LR127" i="15"/>
  <c r="LS127" i="15"/>
  <c r="LT127" i="15"/>
  <c r="LU127" i="15"/>
  <c r="LV127" i="15"/>
  <c r="LW127" i="15"/>
  <c r="LX127" i="15"/>
  <c r="LY127" i="15"/>
  <c r="LZ127" i="15"/>
  <c r="MA127" i="15"/>
  <c r="KC128" i="15"/>
  <c r="KD128" i="15"/>
  <c r="KE128" i="15"/>
  <c r="KF128" i="15"/>
  <c r="KG128" i="15"/>
  <c r="KH128" i="15"/>
  <c r="KI128" i="15"/>
  <c r="KJ128" i="15"/>
  <c r="KK128" i="15"/>
  <c r="KL128" i="15"/>
  <c r="KM128" i="15"/>
  <c r="KN128" i="15"/>
  <c r="KO128" i="15"/>
  <c r="KP128" i="15"/>
  <c r="KQ128" i="15"/>
  <c r="KR128" i="15"/>
  <c r="KS128" i="15"/>
  <c r="KT128" i="15"/>
  <c r="KU128" i="15"/>
  <c r="KV128" i="15"/>
  <c r="KW128" i="15"/>
  <c r="KX128" i="15"/>
  <c r="KY128" i="15"/>
  <c r="KZ128" i="15"/>
  <c r="LA128" i="15"/>
  <c r="LB128" i="15"/>
  <c r="LC128" i="15"/>
  <c r="LD128" i="15"/>
  <c r="LE128" i="15"/>
  <c r="LF128" i="15"/>
  <c r="LG128" i="15"/>
  <c r="LH128" i="15"/>
  <c r="LI128" i="15"/>
  <c r="LJ128" i="15"/>
  <c r="LK128" i="15"/>
  <c r="LL128" i="15"/>
  <c r="LM128" i="15"/>
  <c r="LN128" i="15"/>
  <c r="LO128" i="15"/>
  <c r="LP128" i="15"/>
  <c r="LQ128" i="15"/>
  <c r="LR128" i="15"/>
  <c r="LS128" i="15"/>
  <c r="LT128" i="15"/>
  <c r="LU128" i="15"/>
  <c r="LV128" i="15"/>
  <c r="LW128" i="15"/>
  <c r="LX128" i="15"/>
  <c r="LY128" i="15"/>
  <c r="LZ128" i="15"/>
  <c r="MA128" i="15"/>
  <c r="KC129" i="15"/>
  <c r="KD129" i="15"/>
  <c r="KE129" i="15"/>
  <c r="KF129" i="15"/>
  <c r="KG129" i="15"/>
  <c r="KH129" i="15"/>
  <c r="KI129" i="15"/>
  <c r="KJ129" i="15"/>
  <c r="KK129" i="15"/>
  <c r="KL129" i="15"/>
  <c r="KM129" i="15"/>
  <c r="KN129" i="15"/>
  <c r="KO129" i="15"/>
  <c r="KP129" i="15"/>
  <c r="KQ129" i="15"/>
  <c r="KR129" i="15"/>
  <c r="KS129" i="15"/>
  <c r="KT129" i="15"/>
  <c r="KU129" i="15"/>
  <c r="KV129" i="15"/>
  <c r="KW129" i="15"/>
  <c r="KX129" i="15"/>
  <c r="KY129" i="15"/>
  <c r="KZ129" i="15"/>
  <c r="LA129" i="15"/>
  <c r="LB129" i="15"/>
  <c r="LC129" i="15"/>
  <c r="LD129" i="15"/>
  <c r="LE129" i="15"/>
  <c r="LF129" i="15"/>
  <c r="LG129" i="15"/>
  <c r="LH129" i="15"/>
  <c r="LI129" i="15"/>
  <c r="LJ129" i="15"/>
  <c r="LK129" i="15"/>
  <c r="LL129" i="15"/>
  <c r="LM129" i="15"/>
  <c r="LN129" i="15"/>
  <c r="LO129" i="15"/>
  <c r="LP129" i="15"/>
  <c r="LQ129" i="15"/>
  <c r="LR129" i="15"/>
  <c r="LS129" i="15"/>
  <c r="LT129" i="15"/>
  <c r="LU129" i="15"/>
  <c r="LV129" i="15"/>
  <c r="LW129" i="15"/>
  <c r="LX129" i="15"/>
  <c r="LY129" i="15"/>
  <c r="LZ129" i="15"/>
  <c r="MA129" i="15"/>
  <c r="KC130" i="15"/>
  <c r="KD130" i="15"/>
  <c r="KE130" i="15"/>
  <c r="KF130" i="15"/>
  <c r="KG130" i="15"/>
  <c r="KH130" i="15"/>
  <c r="KI130" i="15"/>
  <c r="KJ130" i="15"/>
  <c r="KK130" i="15"/>
  <c r="KL130" i="15"/>
  <c r="KM130" i="15"/>
  <c r="KN130" i="15"/>
  <c r="KO130" i="15"/>
  <c r="KP130" i="15"/>
  <c r="KQ130" i="15"/>
  <c r="KR130" i="15"/>
  <c r="KS130" i="15"/>
  <c r="KT130" i="15"/>
  <c r="KU130" i="15"/>
  <c r="KV130" i="15"/>
  <c r="KW130" i="15"/>
  <c r="KX130" i="15"/>
  <c r="KY130" i="15"/>
  <c r="KZ130" i="15"/>
  <c r="LA130" i="15"/>
  <c r="LB130" i="15"/>
  <c r="LC130" i="15"/>
  <c r="LD130" i="15"/>
  <c r="LE130" i="15"/>
  <c r="LF130" i="15"/>
  <c r="LG130" i="15"/>
  <c r="LH130" i="15"/>
  <c r="LI130" i="15"/>
  <c r="LJ130" i="15"/>
  <c r="LK130" i="15"/>
  <c r="LL130" i="15"/>
  <c r="LM130" i="15"/>
  <c r="LN130" i="15"/>
  <c r="LO130" i="15"/>
  <c r="LP130" i="15"/>
  <c r="LQ130" i="15"/>
  <c r="LR130" i="15"/>
  <c r="LS130" i="15"/>
  <c r="LT130" i="15"/>
  <c r="LU130" i="15"/>
  <c r="LV130" i="15"/>
  <c r="LW130" i="15"/>
  <c r="LX130" i="15"/>
  <c r="LY130" i="15"/>
  <c r="LZ130" i="15"/>
  <c r="MA130" i="15"/>
  <c r="KC131" i="15"/>
  <c r="KD131" i="15"/>
  <c r="KE131" i="15"/>
  <c r="KF131" i="15"/>
  <c r="KG131" i="15"/>
  <c r="KH131" i="15"/>
  <c r="KI131" i="15"/>
  <c r="KJ131" i="15"/>
  <c r="KK131" i="15"/>
  <c r="KL131" i="15"/>
  <c r="KM131" i="15"/>
  <c r="KN131" i="15"/>
  <c r="KO131" i="15"/>
  <c r="KP131" i="15"/>
  <c r="KQ131" i="15"/>
  <c r="KR131" i="15"/>
  <c r="KS131" i="15"/>
  <c r="KT131" i="15"/>
  <c r="KU131" i="15"/>
  <c r="KV131" i="15"/>
  <c r="KW131" i="15"/>
  <c r="KX131" i="15"/>
  <c r="KY131" i="15"/>
  <c r="KZ131" i="15"/>
  <c r="LA131" i="15"/>
  <c r="LB131" i="15"/>
  <c r="LC131" i="15"/>
  <c r="LD131" i="15"/>
  <c r="LE131" i="15"/>
  <c r="LF131" i="15"/>
  <c r="LG131" i="15"/>
  <c r="LH131" i="15"/>
  <c r="LI131" i="15"/>
  <c r="LJ131" i="15"/>
  <c r="LK131" i="15"/>
  <c r="LL131" i="15"/>
  <c r="LM131" i="15"/>
  <c r="LN131" i="15"/>
  <c r="LO131" i="15"/>
  <c r="LP131" i="15"/>
  <c r="LQ131" i="15"/>
  <c r="LR131" i="15"/>
  <c r="LS131" i="15"/>
  <c r="LT131" i="15"/>
  <c r="LU131" i="15"/>
  <c r="LV131" i="15"/>
  <c r="LW131" i="15"/>
  <c r="LX131" i="15"/>
  <c r="LY131" i="15"/>
  <c r="LZ131" i="15"/>
  <c r="MA131" i="15"/>
  <c r="KC132" i="15"/>
  <c r="KD132" i="15"/>
  <c r="KE132" i="15"/>
  <c r="KF132" i="15"/>
  <c r="KG132" i="15"/>
  <c r="KH132" i="15"/>
  <c r="KI132" i="15"/>
  <c r="KJ132" i="15"/>
  <c r="KK132" i="15"/>
  <c r="KL132" i="15"/>
  <c r="KM132" i="15"/>
  <c r="KN132" i="15"/>
  <c r="KO132" i="15"/>
  <c r="KP132" i="15"/>
  <c r="KQ132" i="15"/>
  <c r="KR132" i="15"/>
  <c r="KS132" i="15"/>
  <c r="KT132" i="15"/>
  <c r="KU132" i="15"/>
  <c r="KV132" i="15"/>
  <c r="KW132" i="15"/>
  <c r="KX132" i="15"/>
  <c r="KY132" i="15"/>
  <c r="KZ132" i="15"/>
  <c r="LA132" i="15"/>
  <c r="LB132" i="15"/>
  <c r="LC132" i="15"/>
  <c r="LD132" i="15"/>
  <c r="LE132" i="15"/>
  <c r="LF132" i="15"/>
  <c r="LG132" i="15"/>
  <c r="LH132" i="15"/>
  <c r="LI132" i="15"/>
  <c r="LJ132" i="15"/>
  <c r="LK132" i="15"/>
  <c r="LL132" i="15"/>
  <c r="LM132" i="15"/>
  <c r="LN132" i="15"/>
  <c r="LO132" i="15"/>
  <c r="LP132" i="15"/>
  <c r="LQ132" i="15"/>
  <c r="LR132" i="15"/>
  <c r="LS132" i="15"/>
  <c r="LT132" i="15"/>
  <c r="LU132" i="15"/>
  <c r="LV132" i="15"/>
  <c r="LW132" i="15"/>
  <c r="LX132" i="15"/>
  <c r="LY132" i="15"/>
  <c r="LZ132" i="15"/>
  <c r="MA132" i="15"/>
  <c r="KC133" i="15"/>
  <c r="KD133" i="15"/>
  <c r="KE133" i="15"/>
  <c r="KF133" i="15"/>
  <c r="KG133" i="15"/>
  <c r="KH133" i="15"/>
  <c r="KI133" i="15"/>
  <c r="KJ133" i="15"/>
  <c r="KK133" i="15"/>
  <c r="KL133" i="15"/>
  <c r="KM133" i="15"/>
  <c r="KN133" i="15"/>
  <c r="KO133" i="15"/>
  <c r="KP133" i="15"/>
  <c r="KQ133" i="15"/>
  <c r="KR133" i="15"/>
  <c r="KS133" i="15"/>
  <c r="KT133" i="15"/>
  <c r="KU133" i="15"/>
  <c r="KV133" i="15"/>
  <c r="KW133" i="15"/>
  <c r="KX133" i="15"/>
  <c r="KY133" i="15"/>
  <c r="KZ133" i="15"/>
  <c r="LA133" i="15"/>
  <c r="LB133" i="15"/>
  <c r="LC133" i="15"/>
  <c r="LD133" i="15"/>
  <c r="LE133" i="15"/>
  <c r="LF133" i="15"/>
  <c r="LG133" i="15"/>
  <c r="LH133" i="15"/>
  <c r="LI133" i="15"/>
  <c r="LJ133" i="15"/>
  <c r="LK133" i="15"/>
  <c r="LL133" i="15"/>
  <c r="LM133" i="15"/>
  <c r="LN133" i="15"/>
  <c r="LO133" i="15"/>
  <c r="LP133" i="15"/>
  <c r="LQ133" i="15"/>
  <c r="LR133" i="15"/>
  <c r="LS133" i="15"/>
  <c r="LT133" i="15"/>
  <c r="LU133" i="15"/>
  <c r="LV133" i="15"/>
  <c r="LW133" i="15"/>
  <c r="LX133" i="15"/>
  <c r="LY133" i="15"/>
  <c r="LZ133" i="15"/>
  <c r="MA133" i="15"/>
  <c r="KC134" i="15"/>
  <c r="KD134" i="15"/>
  <c r="KE134" i="15"/>
  <c r="KF134" i="15"/>
  <c r="KG134" i="15"/>
  <c r="KH134" i="15"/>
  <c r="KI134" i="15"/>
  <c r="KJ134" i="15"/>
  <c r="KK134" i="15"/>
  <c r="KL134" i="15"/>
  <c r="KM134" i="15"/>
  <c r="KN134" i="15"/>
  <c r="KO134" i="15"/>
  <c r="KP134" i="15"/>
  <c r="KQ134" i="15"/>
  <c r="KR134" i="15"/>
  <c r="KS134" i="15"/>
  <c r="KT134" i="15"/>
  <c r="KU134" i="15"/>
  <c r="KV134" i="15"/>
  <c r="KW134" i="15"/>
  <c r="KX134" i="15"/>
  <c r="KY134" i="15"/>
  <c r="KZ134" i="15"/>
  <c r="LA134" i="15"/>
  <c r="LB134" i="15"/>
  <c r="LC134" i="15"/>
  <c r="LD134" i="15"/>
  <c r="LE134" i="15"/>
  <c r="LF134" i="15"/>
  <c r="LG134" i="15"/>
  <c r="LH134" i="15"/>
  <c r="LI134" i="15"/>
  <c r="LJ134" i="15"/>
  <c r="LK134" i="15"/>
  <c r="LL134" i="15"/>
  <c r="LM134" i="15"/>
  <c r="LN134" i="15"/>
  <c r="LO134" i="15"/>
  <c r="LP134" i="15"/>
  <c r="LQ134" i="15"/>
  <c r="LR134" i="15"/>
  <c r="LS134" i="15"/>
  <c r="LT134" i="15"/>
  <c r="LU134" i="15"/>
  <c r="LV134" i="15"/>
  <c r="LW134" i="15"/>
  <c r="LX134" i="15"/>
  <c r="LY134" i="15"/>
  <c r="LZ134" i="15"/>
  <c r="MA134" i="15"/>
  <c r="KC135" i="15"/>
  <c r="KD135" i="15"/>
  <c r="KE135" i="15"/>
  <c r="KF135" i="15"/>
  <c r="KG135" i="15"/>
  <c r="KH135" i="15"/>
  <c r="KI135" i="15"/>
  <c r="KJ135" i="15"/>
  <c r="KK135" i="15"/>
  <c r="KL135" i="15"/>
  <c r="KM135" i="15"/>
  <c r="KN135" i="15"/>
  <c r="KO135" i="15"/>
  <c r="KP135" i="15"/>
  <c r="KQ135" i="15"/>
  <c r="KR135" i="15"/>
  <c r="KS135" i="15"/>
  <c r="KT135" i="15"/>
  <c r="KU135" i="15"/>
  <c r="KV135" i="15"/>
  <c r="KW135" i="15"/>
  <c r="KX135" i="15"/>
  <c r="KY135" i="15"/>
  <c r="KZ135" i="15"/>
  <c r="LA135" i="15"/>
  <c r="LB135" i="15"/>
  <c r="LC135" i="15"/>
  <c r="LD135" i="15"/>
  <c r="LE135" i="15"/>
  <c r="LF135" i="15"/>
  <c r="LG135" i="15"/>
  <c r="LH135" i="15"/>
  <c r="LI135" i="15"/>
  <c r="LJ135" i="15"/>
  <c r="LK135" i="15"/>
  <c r="LL135" i="15"/>
  <c r="LM135" i="15"/>
  <c r="LN135" i="15"/>
  <c r="LO135" i="15"/>
  <c r="LP135" i="15"/>
  <c r="LQ135" i="15"/>
  <c r="LR135" i="15"/>
  <c r="LS135" i="15"/>
  <c r="LT135" i="15"/>
  <c r="LU135" i="15"/>
  <c r="LV135" i="15"/>
  <c r="LW135" i="15"/>
  <c r="LX135" i="15"/>
  <c r="LY135" i="15"/>
  <c r="LZ135" i="15"/>
  <c r="MA135" i="15"/>
  <c r="KC136" i="15"/>
  <c r="KD136" i="15"/>
  <c r="KE136" i="15"/>
  <c r="KF136" i="15"/>
  <c r="KG136" i="15"/>
  <c r="KH136" i="15"/>
  <c r="KI136" i="15"/>
  <c r="KJ136" i="15"/>
  <c r="KK136" i="15"/>
  <c r="KL136" i="15"/>
  <c r="KM136" i="15"/>
  <c r="KN136" i="15"/>
  <c r="KO136" i="15"/>
  <c r="KP136" i="15"/>
  <c r="KQ136" i="15"/>
  <c r="KR136" i="15"/>
  <c r="KS136" i="15"/>
  <c r="KT136" i="15"/>
  <c r="KU136" i="15"/>
  <c r="KV136" i="15"/>
  <c r="KW136" i="15"/>
  <c r="KX136" i="15"/>
  <c r="KY136" i="15"/>
  <c r="KZ136" i="15"/>
  <c r="LA136" i="15"/>
  <c r="LB136" i="15"/>
  <c r="LC136" i="15"/>
  <c r="LD136" i="15"/>
  <c r="LE136" i="15"/>
  <c r="LF136" i="15"/>
  <c r="LG136" i="15"/>
  <c r="LH136" i="15"/>
  <c r="LI136" i="15"/>
  <c r="LJ136" i="15"/>
  <c r="LK136" i="15"/>
  <c r="LL136" i="15"/>
  <c r="LM136" i="15"/>
  <c r="LN136" i="15"/>
  <c r="LO136" i="15"/>
  <c r="LP136" i="15"/>
  <c r="LQ136" i="15"/>
  <c r="LR136" i="15"/>
  <c r="LS136" i="15"/>
  <c r="LT136" i="15"/>
  <c r="LU136" i="15"/>
  <c r="LV136" i="15"/>
  <c r="LW136" i="15"/>
  <c r="LX136" i="15"/>
  <c r="LY136" i="15"/>
  <c r="LZ136" i="15"/>
  <c r="MA136" i="15"/>
  <c r="KC137" i="15"/>
  <c r="KD137" i="15"/>
  <c r="KE137" i="15"/>
  <c r="KF137" i="15"/>
  <c r="KG137" i="15"/>
  <c r="KH137" i="15"/>
  <c r="KI137" i="15"/>
  <c r="KJ137" i="15"/>
  <c r="KK137" i="15"/>
  <c r="KL137" i="15"/>
  <c r="KM137" i="15"/>
  <c r="KN137" i="15"/>
  <c r="KO137" i="15"/>
  <c r="KP137" i="15"/>
  <c r="KQ137" i="15"/>
  <c r="KR137" i="15"/>
  <c r="KS137" i="15"/>
  <c r="KT137" i="15"/>
  <c r="KU137" i="15"/>
  <c r="KV137" i="15"/>
  <c r="KW137" i="15"/>
  <c r="KX137" i="15"/>
  <c r="KY137" i="15"/>
  <c r="KZ137" i="15"/>
  <c r="LA137" i="15"/>
  <c r="LB137" i="15"/>
  <c r="LC137" i="15"/>
  <c r="LD137" i="15"/>
  <c r="LE137" i="15"/>
  <c r="LF137" i="15"/>
  <c r="LG137" i="15"/>
  <c r="LH137" i="15"/>
  <c r="LI137" i="15"/>
  <c r="LJ137" i="15"/>
  <c r="LK137" i="15"/>
  <c r="LL137" i="15"/>
  <c r="LM137" i="15"/>
  <c r="LN137" i="15"/>
  <c r="LO137" i="15"/>
  <c r="LP137" i="15"/>
  <c r="LQ137" i="15"/>
  <c r="LR137" i="15"/>
  <c r="LS137" i="15"/>
  <c r="LT137" i="15"/>
  <c r="LU137" i="15"/>
  <c r="LV137" i="15"/>
  <c r="LW137" i="15"/>
  <c r="LX137" i="15"/>
  <c r="LY137" i="15"/>
  <c r="LZ137" i="15"/>
  <c r="MA137" i="15"/>
  <c r="KC138" i="15"/>
  <c r="KD138" i="15"/>
  <c r="KE138" i="15"/>
  <c r="KF138" i="15"/>
  <c r="KG138" i="15"/>
  <c r="KH138" i="15"/>
  <c r="KI138" i="15"/>
  <c r="KJ138" i="15"/>
  <c r="KK138" i="15"/>
  <c r="KL138" i="15"/>
  <c r="KM138" i="15"/>
  <c r="KN138" i="15"/>
  <c r="KO138" i="15"/>
  <c r="KP138" i="15"/>
  <c r="KQ138" i="15"/>
  <c r="KR138" i="15"/>
  <c r="KS138" i="15"/>
  <c r="KT138" i="15"/>
  <c r="KU138" i="15"/>
  <c r="KV138" i="15"/>
  <c r="KW138" i="15"/>
  <c r="KX138" i="15"/>
  <c r="KY138" i="15"/>
  <c r="KZ138" i="15"/>
  <c r="LA138" i="15"/>
  <c r="LB138" i="15"/>
  <c r="LC138" i="15"/>
  <c r="LD138" i="15"/>
  <c r="LE138" i="15"/>
  <c r="LF138" i="15"/>
  <c r="LG138" i="15"/>
  <c r="LH138" i="15"/>
  <c r="LI138" i="15"/>
  <c r="LJ138" i="15"/>
  <c r="LK138" i="15"/>
  <c r="LL138" i="15"/>
  <c r="LM138" i="15"/>
  <c r="LN138" i="15"/>
  <c r="LO138" i="15"/>
  <c r="LP138" i="15"/>
  <c r="LQ138" i="15"/>
  <c r="LR138" i="15"/>
  <c r="LS138" i="15"/>
  <c r="LT138" i="15"/>
  <c r="LU138" i="15"/>
  <c r="LV138" i="15"/>
  <c r="LW138" i="15"/>
  <c r="LX138" i="15"/>
  <c r="LY138" i="15"/>
  <c r="LZ138" i="15"/>
  <c r="MA138" i="15"/>
  <c r="KC139" i="15"/>
  <c r="KD139" i="15"/>
  <c r="KE139" i="15"/>
  <c r="KF139" i="15"/>
  <c r="KG139" i="15"/>
  <c r="KH139" i="15"/>
  <c r="KI139" i="15"/>
  <c r="KJ139" i="15"/>
  <c r="KK139" i="15"/>
  <c r="KL139" i="15"/>
  <c r="KM139" i="15"/>
  <c r="KN139" i="15"/>
  <c r="KO139" i="15"/>
  <c r="KP139" i="15"/>
  <c r="KQ139" i="15"/>
  <c r="KR139" i="15"/>
  <c r="KS139" i="15"/>
  <c r="KT139" i="15"/>
  <c r="KU139" i="15"/>
  <c r="KV139" i="15"/>
  <c r="KW139" i="15"/>
  <c r="KX139" i="15"/>
  <c r="KY139" i="15"/>
  <c r="KZ139" i="15"/>
  <c r="LA139" i="15"/>
  <c r="LB139" i="15"/>
  <c r="LC139" i="15"/>
  <c r="LD139" i="15"/>
  <c r="LE139" i="15"/>
  <c r="LF139" i="15"/>
  <c r="LG139" i="15"/>
  <c r="LH139" i="15"/>
  <c r="LI139" i="15"/>
  <c r="LJ139" i="15"/>
  <c r="LK139" i="15"/>
  <c r="LL139" i="15"/>
  <c r="LM139" i="15"/>
  <c r="LN139" i="15"/>
  <c r="LO139" i="15"/>
  <c r="LP139" i="15"/>
  <c r="LQ139" i="15"/>
  <c r="LR139" i="15"/>
  <c r="LS139" i="15"/>
  <c r="LT139" i="15"/>
  <c r="LU139" i="15"/>
  <c r="LV139" i="15"/>
  <c r="LW139" i="15"/>
  <c r="LX139" i="15"/>
  <c r="LY139" i="15"/>
  <c r="LZ139" i="15"/>
  <c r="MA139" i="15"/>
  <c r="KC140" i="15"/>
  <c r="KD140" i="15"/>
  <c r="KE140" i="15"/>
  <c r="KF140" i="15"/>
  <c r="KG140" i="15"/>
  <c r="KH140" i="15"/>
  <c r="KI140" i="15"/>
  <c r="KJ140" i="15"/>
  <c r="KK140" i="15"/>
  <c r="KL140" i="15"/>
  <c r="KM140" i="15"/>
  <c r="KN140" i="15"/>
  <c r="KO140" i="15"/>
  <c r="KP140" i="15"/>
  <c r="KQ140" i="15"/>
  <c r="KR140" i="15"/>
  <c r="KS140" i="15"/>
  <c r="KT140" i="15"/>
  <c r="KU140" i="15"/>
  <c r="KV140" i="15"/>
  <c r="KW140" i="15"/>
  <c r="KX140" i="15"/>
  <c r="KY140" i="15"/>
  <c r="KZ140" i="15"/>
  <c r="LA140" i="15"/>
  <c r="LB140" i="15"/>
  <c r="LC140" i="15"/>
  <c r="LD140" i="15"/>
  <c r="LE140" i="15"/>
  <c r="LF140" i="15"/>
  <c r="LG140" i="15"/>
  <c r="LH140" i="15"/>
  <c r="LI140" i="15"/>
  <c r="LJ140" i="15"/>
  <c r="LK140" i="15"/>
  <c r="LL140" i="15"/>
  <c r="LM140" i="15"/>
  <c r="LN140" i="15"/>
  <c r="LO140" i="15"/>
  <c r="LP140" i="15"/>
  <c r="LQ140" i="15"/>
  <c r="LR140" i="15"/>
  <c r="LS140" i="15"/>
  <c r="LT140" i="15"/>
  <c r="LU140" i="15"/>
  <c r="LV140" i="15"/>
  <c r="LW140" i="15"/>
  <c r="LX140" i="15"/>
  <c r="LY140" i="15"/>
  <c r="LZ140" i="15"/>
  <c r="MA140" i="15"/>
  <c r="KC141" i="15"/>
  <c r="KD141" i="15"/>
  <c r="KE141" i="15"/>
  <c r="KF141" i="15"/>
  <c r="KG141" i="15"/>
  <c r="KH141" i="15"/>
  <c r="KI141" i="15"/>
  <c r="KJ141" i="15"/>
  <c r="KK141" i="15"/>
  <c r="KL141" i="15"/>
  <c r="KM141" i="15"/>
  <c r="KN141" i="15"/>
  <c r="KO141" i="15"/>
  <c r="KP141" i="15"/>
  <c r="KQ141" i="15"/>
  <c r="KR141" i="15"/>
  <c r="KS141" i="15"/>
  <c r="KT141" i="15"/>
  <c r="KU141" i="15"/>
  <c r="KV141" i="15"/>
  <c r="KW141" i="15"/>
  <c r="KX141" i="15"/>
  <c r="KY141" i="15"/>
  <c r="KZ141" i="15"/>
  <c r="LA141" i="15"/>
  <c r="LB141" i="15"/>
  <c r="LC141" i="15"/>
  <c r="LD141" i="15"/>
  <c r="LE141" i="15"/>
  <c r="LF141" i="15"/>
  <c r="LG141" i="15"/>
  <c r="LH141" i="15"/>
  <c r="LI141" i="15"/>
  <c r="LJ141" i="15"/>
  <c r="LK141" i="15"/>
  <c r="LL141" i="15"/>
  <c r="LM141" i="15"/>
  <c r="LN141" i="15"/>
  <c r="LO141" i="15"/>
  <c r="LP141" i="15"/>
  <c r="LQ141" i="15"/>
  <c r="LR141" i="15"/>
  <c r="LS141" i="15"/>
  <c r="LT141" i="15"/>
  <c r="LU141" i="15"/>
  <c r="LV141" i="15"/>
  <c r="LW141" i="15"/>
  <c r="LX141" i="15"/>
  <c r="LY141" i="15"/>
  <c r="LZ141" i="15"/>
  <c r="MA141" i="15"/>
  <c r="KC142" i="15"/>
  <c r="KD142" i="15"/>
  <c r="KE142" i="15"/>
  <c r="KF142" i="15"/>
  <c r="KG142" i="15"/>
  <c r="KH142" i="15"/>
  <c r="KI142" i="15"/>
  <c r="KJ142" i="15"/>
  <c r="KK142" i="15"/>
  <c r="KL142" i="15"/>
  <c r="KM142" i="15"/>
  <c r="KN142" i="15"/>
  <c r="KO142" i="15"/>
  <c r="KP142" i="15"/>
  <c r="KQ142" i="15"/>
  <c r="KR142" i="15"/>
  <c r="KS142" i="15"/>
  <c r="KT142" i="15"/>
  <c r="KU142" i="15"/>
  <c r="KV142" i="15"/>
  <c r="KW142" i="15"/>
  <c r="KX142" i="15"/>
  <c r="KY142" i="15"/>
  <c r="KZ142" i="15"/>
  <c r="LA142" i="15"/>
  <c r="LB142" i="15"/>
  <c r="LC142" i="15"/>
  <c r="LD142" i="15"/>
  <c r="LE142" i="15"/>
  <c r="LF142" i="15"/>
  <c r="LG142" i="15"/>
  <c r="LH142" i="15"/>
  <c r="LI142" i="15"/>
  <c r="LJ142" i="15"/>
  <c r="LK142" i="15"/>
  <c r="LL142" i="15"/>
  <c r="LM142" i="15"/>
  <c r="LN142" i="15"/>
  <c r="LO142" i="15"/>
  <c r="LP142" i="15"/>
  <c r="LQ142" i="15"/>
  <c r="LR142" i="15"/>
  <c r="LS142" i="15"/>
  <c r="LT142" i="15"/>
  <c r="LU142" i="15"/>
  <c r="LV142" i="15"/>
  <c r="LW142" i="15"/>
  <c r="LX142" i="15"/>
  <c r="LY142" i="15"/>
  <c r="LZ142" i="15"/>
  <c r="MA142" i="15"/>
  <c r="KC143" i="15"/>
  <c r="KD143" i="15"/>
  <c r="KE143" i="15"/>
  <c r="KF143" i="15"/>
  <c r="KG143" i="15"/>
  <c r="KH143" i="15"/>
  <c r="KI143" i="15"/>
  <c r="KJ143" i="15"/>
  <c r="KK143" i="15"/>
  <c r="KL143" i="15"/>
  <c r="KM143" i="15"/>
  <c r="KN143" i="15"/>
  <c r="KO143" i="15"/>
  <c r="KP143" i="15"/>
  <c r="KQ143" i="15"/>
  <c r="KR143" i="15"/>
  <c r="KS143" i="15"/>
  <c r="KT143" i="15"/>
  <c r="KU143" i="15"/>
  <c r="KV143" i="15"/>
  <c r="KW143" i="15"/>
  <c r="KX143" i="15"/>
  <c r="KY143" i="15"/>
  <c r="KZ143" i="15"/>
  <c r="LA143" i="15"/>
  <c r="LB143" i="15"/>
  <c r="LC143" i="15"/>
  <c r="LD143" i="15"/>
  <c r="LE143" i="15"/>
  <c r="LF143" i="15"/>
  <c r="LG143" i="15"/>
  <c r="LH143" i="15"/>
  <c r="LI143" i="15"/>
  <c r="LJ143" i="15"/>
  <c r="LK143" i="15"/>
  <c r="LL143" i="15"/>
  <c r="LM143" i="15"/>
  <c r="LN143" i="15"/>
  <c r="LO143" i="15"/>
  <c r="LP143" i="15"/>
  <c r="LQ143" i="15"/>
  <c r="LR143" i="15"/>
  <c r="LS143" i="15"/>
  <c r="LT143" i="15"/>
  <c r="LU143" i="15"/>
  <c r="LV143" i="15"/>
  <c r="LW143" i="15"/>
  <c r="LX143" i="15"/>
  <c r="LY143" i="15"/>
  <c r="LZ143" i="15"/>
  <c r="MA143" i="15"/>
  <c r="KC144" i="15"/>
  <c r="KD144" i="15"/>
  <c r="KE144" i="15"/>
  <c r="KF144" i="15"/>
  <c r="KG144" i="15"/>
  <c r="KH144" i="15"/>
  <c r="KI144" i="15"/>
  <c r="KJ144" i="15"/>
  <c r="KK144" i="15"/>
  <c r="KL144" i="15"/>
  <c r="KM144" i="15"/>
  <c r="KN144" i="15"/>
  <c r="KO144" i="15"/>
  <c r="KP144" i="15"/>
  <c r="KQ144" i="15"/>
  <c r="KR144" i="15"/>
  <c r="KS144" i="15"/>
  <c r="KT144" i="15"/>
  <c r="KU144" i="15"/>
  <c r="KV144" i="15"/>
  <c r="KW144" i="15"/>
  <c r="KX144" i="15"/>
  <c r="KY144" i="15"/>
  <c r="KZ144" i="15"/>
  <c r="LA144" i="15"/>
  <c r="LB144" i="15"/>
  <c r="LC144" i="15"/>
  <c r="LD144" i="15"/>
  <c r="LE144" i="15"/>
  <c r="LF144" i="15"/>
  <c r="LG144" i="15"/>
  <c r="LH144" i="15"/>
  <c r="LI144" i="15"/>
  <c r="LJ144" i="15"/>
  <c r="LK144" i="15"/>
  <c r="LL144" i="15"/>
  <c r="LM144" i="15"/>
  <c r="LN144" i="15"/>
  <c r="LO144" i="15"/>
  <c r="LP144" i="15"/>
  <c r="LQ144" i="15"/>
  <c r="LR144" i="15"/>
  <c r="LS144" i="15"/>
  <c r="LT144" i="15"/>
  <c r="LU144" i="15"/>
  <c r="LV144" i="15"/>
  <c r="LW144" i="15"/>
  <c r="LX144" i="15"/>
  <c r="LY144" i="15"/>
  <c r="LZ144" i="15"/>
  <c r="MA144" i="15"/>
  <c r="KC145" i="15"/>
  <c r="KD145" i="15"/>
  <c r="KE145" i="15"/>
  <c r="KF145" i="15"/>
  <c r="KG145" i="15"/>
  <c r="KH145" i="15"/>
  <c r="KI145" i="15"/>
  <c r="KJ145" i="15"/>
  <c r="KK145" i="15"/>
  <c r="KL145" i="15"/>
  <c r="KM145" i="15"/>
  <c r="KN145" i="15"/>
  <c r="KO145" i="15"/>
  <c r="KP145" i="15"/>
  <c r="KQ145" i="15"/>
  <c r="KR145" i="15"/>
  <c r="KS145" i="15"/>
  <c r="KT145" i="15"/>
  <c r="KU145" i="15"/>
  <c r="KV145" i="15"/>
  <c r="KW145" i="15"/>
  <c r="KX145" i="15"/>
  <c r="KY145" i="15"/>
  <c r="KZ145" i="15"/>
  <c r="LA145" i="15"/>
  <c r="LB145" i="15"/>
  <c r="LC145" i="15"/>
  <c r="LD145" i="15"/>
  <c r="LE145" i="15"/>
  <c r="LF145" i="15"/>
  <c r="LG145" i="15"/>
  <c r="LH145" i="15"/>
  <c r="LI145" i="15"/>
  <c r="LJ145" i="15"/>
  <c r="LK145" i="15"/>
  <c r="LL145" i="15"/>
  <c r="LM145" i="15"/>
  <c r="LN145" i="15"/>
  <c r="LO145" i="15"/>
  <c r="LP145" i="15"/>
  <c r="LQ145" i="15"/>
  <c r="LR145" i="15"/>
  <c r="LS145" i="15"/>
  <c r="LT145" i="15"/>
  <c r="LU145" i="15"/>
  <c r="LV145" i="15"/>
  <c r="LW145" i="15"/>
  <c r="LX145" i="15"/>
  <c r="LY145" i="15"/>
  <c r="LZ145" i="15"/>
  <c r="MA145" i="15"/>
  <c r="KC146" i="15"/>
  <c r="KD146" i="15"/>
  <c r="KE146" i="15"/>
  <c r="KF146" i="15"/>
  <c r="KG146" i="15"/>
  <c r="KH146" i="15"/>
  <c r="KI146" i="15"/>
  <c r="KJ146" i="15"/>
  <c r="KK146" i="15"/>
  <c r="KL146" i="15"/>
  <c r="KM146" i="15"/>
  <c r="KN146" i="15"/>
  <c r="KO146" i="15"/>
  <c r="KP146" i="15"/>
  <c r="KQ146" i="15"/>
  <c r="KR146" i="15"/>
  <c r="KS146" i="15"/>
  <c r="KT146" i="15"/>
  <c r="KU146" i="15"/>
  <c r="KV146" i="15"/>
  <c r="KW146" i="15"/>
  <c r="KX146" i="15"/>
  <c r="KY146" i="15"/>
  <c r="KZ146" i="15"/>
  <c r="LA146" i="15"/>
  <c r="LB146" i="15"/>
  <c r="LC146" i="15"/>
  <c r="LD146" i="15"/>
  <c r="LE146" i="15"/>
  <c r="LF146" i="15"/>
  <c r="LG146" i="15"/>
  <c r="LH146" i="15"/>
  <c r="LI146" i="15"/>
  <c r="LJ146" i="15"/>
  <c r="LK146" i="15"/>
  <c r="LL146" i="15"/>
  <c r="LM146" i="15"/>
  <c r="LN146" i="15"/>
  <c r="LO146" i="15"/>
  <c r="LP146" i="15"/>
  <c r="LQ146" i="15"/>
  <c r="LR146" i="15"/>
  <c r="LS146" i="15"/>
  <c r="LT146" i="15"/>
  <c r="LU146" i="15"/>
  <c r="LV146" i="15"/>
  <c r="LW146" i="15"/>
  <c r="LX146" i="15"/>
  <c r="LY146" i="15"/>
  <c r="LZ146" i="15"/>
  <c r="MA146" i="15"/>
  <c r="KC147" i="15"/>
  <c r="KD147" i="15"/>
  <c r="KE147" i="15"/>
  <c r="KF147" i="15"/>
  <c r="KG147" i="15"/>
  <c r="KH147" i="15"/>
  <c r="KI147" i="15"/>
  <c r="KJ147" i="15"/>
  <c r="KK147" i="15"/>
  <c r="KL147" i="15"/>
  <c r="KM147" i="15"/>
  <c r="KN147" i="15"/>
  <c r="KO147" i="15"/>
  <c r="KP147" i="15"/>
  <c r="KQ147" i="15"/>
  <c r="KR147" i="15"/>
  <c r="KS147" i="15"/>
  <c r="KT147" i="15"/>
  <c r="KU147" i="15"/>
  <c r="KV147" i="15"/>
  <c r="KW147" i="15"/>
  <c r="KX147" i="15"/>
  <c r="KY147" i="15"/>
  <c r="KZ147" i="15"/>
  <c r="LA147" i="15"/>
  <c r="LB147" i="15"/>
  <c r="LC147" i="15"/>
  <c r="LD147" i="15"/>
  <c r="LE147" i="15"/>
  <c r="LF147" i="15"/>
  <c r="LG147" i="15"/>
  <c r="LH147" i="15"/>
  <c r="LI147" i="15"/>
  <c r="LJ147" i="15"/>
  <c r="LK147" i="15"/>
  <c r="LL147" i="15"/>
  <c r="LM147" i="15"/>
  <c r="LN147" i="15"/>
  <c r="LO147" i="15"/>
  <c r="LP147" i="15"/>
  <c r="LQ147" i="15"/>
  <c r="LR147" i="15"/>
  <c r="LS147" i="15"/>
  <c r="LT147" i="15"/>
  <c r="LU147" i="15"/>
  <c r="LV147" i="15"/>
  <c r="LW147" i="15"/>
  <c r="LX147" i="15"/>
  <c r="LY147" i="15"/>
  <c r="LZ147" i="15"/>
  <c r="MA147" i="15"/>
  <c r="KC148" i="15"/>
  <c r="KD148" i="15"/>
  <c r="KE148" i="15"/>
  <c r="KF148" i="15"/>
  <c r="KG148" i="15"/>
  <c r="KH148" i="15"/>
  <c r="KI148" i="15"/>
  <c r="KJ148" i="15"/>
  <c r="KK148" i="15"/>
  <c r="KL148" i="15"/>
  <c r="KM148" i="15"/>
  <c r="KN148" i="15"/>
  <c r="KO148" i="15"/>
  <c r="KP148" i="15"/>
  <c r="KQ148" i="15"/>
  <c r="KR148" i="15"/>
  <c r="KS148" i="15"/>
  <c r="KT148" i="15"/>
  <c r="KU148" i="15"/>
  <c r="KV148" i="15"/>
  <c r="KW148" i="15"/>
  <c r="KX148" i="15"/>
  <c r="KY148" i="15"/>
  <c r="KZ148" i="15"/>
  <c r="LA148" i="15"/>
  <c r="LB148" i="15"/>
  <c r="LC148" i="15"/>
  <c r="LD148" i="15"/>
  <c r="LE148" i="15"/>
  <c r="LF148" i="15"/>
  <c r="LG148" i="15"/>
  <c r="LH148" i="15"/>
  <c r="LI148" i="15"/>
  <c r="LJ148" i="15"/>
  <c r="LK148" i="15"/>
  <c r="LL148" i="15"/>
  <c r="LM148" i="15"/>
  <c r="LN148" i="15"/>
  <c r="LO148" i="15"/>
  <c r="LP148" i="15"/>
  <c r="LQ148" i="15"/>
  <c r="LR148" i="15"/>
  <c r="LS148" i="15"/>
  <c r="LT148" i="15"/>
  <c r="LU148" i="15"/>
  <c r="LV148" i="15"/>
  <c r="LW148" i="15"/>
  <c r="LX148" i="15"/>
  <c r="LY148" i="15"/>
  <c r="LZ148" i="15"/>
  <c r="MA148" i="15"/>
  <c r="KC149" i="15"/>
  <c r="KD149" i="15"/>
  <c r="KE149" i="15"/>
  <c r="KF149" i="15"/>
  <c r="KG149" i="15"/>
  <c r="KH149" i="15"/>
  <c r="KI149" i="15"/>
  <c r="KJ149" i="15"/>
  <c r="KK149" i="15"/>
  <c r="KL149" i="15"/>
  <c r="KM149" i="15"/>
  <c r="KN149" i="15"/>
  <c r="KO149" i="15"/>
  <c r="KP149" i="15"/>
  <c r="KQ149" i="15"/>
  <c r="KR149" i="15"/>
  <c r="KS149" i="15"/>
  <c r="KT149" i="15"/>
  <c r="KU149" i="15"/>
  <c r="KV149" i="15"/>
  <c r="KW149" i="15"/>
  <c r="KX149" i="15"/>
  <c r="KY149" i="15"/>
  <c r="KZ149" i="15"/>
  <c r="LA149" i="15"/>
  <c r="LB149" i="15"/>
  <c r="LC149" i="15"/>
  <c r="LD149" i="15"/>
  <c r="LE149" i="15"/>
  <c r="LF149" i="15"/>
  <c r="LG149" i="15"/>
  <c r="LH149" i="15"/>
  <c r="LI149" i="15"/>
  <c r="LJ149" i="15"/>
  <c r="LK149" i="15"/>
  <c r="LL149" i="15"/>
  <c r="LM149" i="15"/>
  <c r="LN149" i="15"/>
  <c r="LO149" i="15"/>
  <c r="LP149" i="15"/>
  <c r="LQ149" i="15"/>
  <c r="LR149" i="15"/>
  <c r="LS149" i="15"/>
  <c r="LT149" i="15"/>
  <c r="LU149" i="15"/>
  <c r="LV149" i="15"/>
  <c r="LW149" i="15"/>
  <c r="LX149" i="15"/>
  <c r="LY149" i="15"/>
  <c r="LZ149" i="15"/>
  <c r="MA149" i="15"/>
  <c r="KC150" i="15"/>
  <c r="KD150" i="15"/>
  <c r="KE150" i="15"/>
  <c r="KF150" i="15"/>
  <c r="KG150" i="15"/>
  <c r="KH150" i="15"/>
  <c r="KI150" i="15"/>
  <c r="KJ150" i="15"/>
  <c r="KK150" i="15"/>
  <c r="KL150" i="15"/>
  <c r="KM150" i="15"/>
  <c r="KN150" i="15"/>
  <c r="KO150" i="15"/>
  <c r="KP150" i="15"/>
  <c r="KQ150" i="15"/>
  <c r="KR150" i="15"/>
  <c r="KS150" i="15"/>
  <c r="KT150" i="15"/>
  <c r="KU150" i="15"/>
  <c r="KV150" i="15"/>
  <c r="KW150" i="15"/>
  <c r="KX150" i="15"/>
  <c r="KY150" i="15"/>
  <c r="KZ150" i="15"/>
  <c r="LA150" i="15"/>
  <c r="LB150" i="15"/>
  <c r="LC150" i="15"/>
  <c r="LD150" i="15"/>
  <c r="LE150" i="15"/>
  <c r="LF150" i="15"/>
  <c r="LG150" i="15"/>
  <c r="LH150" i="15"/>
  <c r="LI150" i="15"/>
  <c r="LJ150" i="15"/>
  <c r="LK150" i="15"/>
  <c r="LL150" i="15"/>
  <c r="LM150" i="15"/>
  <c r="LN150" i="15"/>
  <c r="LO150" i="15"/>
  <c r="LP150" i="15"/>
  <c r="LQ150" i="15"/>
  <c r="LR150" i="15"/>
  <c r="LS150" i="15"/>
  <c r="LT150" i="15"/>
  <c r="LU150" i="15"/>
  <c r="LV150" i="15"/>
  <c r="LW150" i="15"/>
  <c r="LX150" i="15"/>
  <c r="LY150" i="15"/>
  <c r="LZ150" i="15"/>
  <c r="MA150" i="15"/>
  <c r="KC151" i="15"/>
  <c r="KD151" i="15"/>
  <c r="KE151" i="15"/>
  <c r="KF151" i="15"/>
  <c r="KG151" i="15"/>
  <c r="KH151" i="15"/>
  <c r="KI151" i="15"/>
  <c r="KJ151" i="15"/>
  <c r="KK151" i="15"/>
  <c r="KL151" i="15"/>
  <c r="KM151" i="15"/>
  <c r="KN151" i="15"/>
  <c r="KO151" i="15"/>
  <c r="KP151" i="15"/>
  <c r="KQ151" i="15"/>
  <c r="KR151" i="15"/>
  <c r="KS151" i="15"/>
  <c r="KT151" i="15"/>
  <c r="KU151" i="15"/>
  <c r="KV151" i="15"/>
  <c r="KW151" i="15"/>
  <c r="KX151" i="15"/>
  <c r="KY151" i="15"/>
  <c r="KZ151" i="15"/>
  <c r="LA151" i="15"/>
  <c r="LB151" i="15"/>
  <c r="LC151" i="15"/>
  <c r="LD151" i="15"/>
  <c r="LE151" i="15"/>
  <c r="LF151" i="15"/>
  <c r="LG151" i="15"/>
  <c r="LH151" i="15"/>
  <c r="LI151" i="15"/>
  <c r="LJ151" i="15"/>
  <c r="LK151" i="15"/>
  <c r="LL151" i="15"/>
  <c r="LM151" i="15"/>
  <c r="LN151" i="15"/>
  <c r="LO151" i="15"/>
  <c r="LP151" i="15"/>
  <c r="LQ151" i="15"/>
  <c r="LR151" i="15"/>
  <c r="LS151" i="15"/>
  <c r="LT151" i="15"/>
  <c r="LU151" i="15"/>
  <c r="LV151" i="15"/>
  <c r="LW151" i="15"/>
  <c r="LX151" i="15"/>
  <c r="LY151" i="15"/>
  <c r="LZ151" i="15"/>
  <c r="MA151" i="15"/>
  <c r="KC152" i="15"/>
  <c r="KD152" i="15"/>
  <c r="KE152" i="15"/>
  <c r="KF152" i="15"/>
  <c r="KG152" i="15"/>
  <c r="KH152" i="15"/>
  <c r="KI152" i="15"/>
  <c r="KJ152" i="15"/>
  <c r="KK152" i="15"/>
  <c r="KL152" i="15"/>
  <c r="KM152" i="15"/>
  <c r="KN152" i="15"/>
  <c r="KO152" i="15"/>
  <c r="KP152" i="15"/>
  <c r="KQ152" i="15"/>
  <c r="KR152" i="15"/>
  <c r="KS152" i="15"/>
  <c r="KT152" i="15"/>
  <c r="KU152" i="15"/>
  <c r="KV152" i="15"/>
  <c r="KW152" i="15"/>
  <c r="KX152" i="15"/>
  <c r="KY152" i="15"/>
  <c r="KZ152" i="15"/>
  <c r="LA152" i="15"/>
  <c r="LB152" i="15"/>
  <c r="LC152" i="15"/>
  <c r="LD152" i="15"/>
  <c r="LE152" i="15"/>
  <c r="LF152" i="15"/>
  <c r="LG152" i="15"/>
  <c r="LH152" i="15"/>
  <c r="LI152" i="15"/>
  <c r="LJ152" i="15"/>
  <c r="LK152" i="15"/>
  <c r="LL152" i="15"/>
  <c r="LM152" i="15"/>
  <c r="LN152" i="15"/>
  <c r="LO152" i="15"/>
  <c r="LP152" i="15"/>
  <c r="LQ152" i="15"/>
  <c r="LR152" i="15"/>
  <c r="LS152" i="15"/>
  <c r="LT152" i="15"/>
  <c r="LU152" i="15"/>
  <c r="LV152" i="15"/>
  <c r="LW152" i="15"/>
  <c r="LX152" i="15"/>
  <c r="LY152" i="15"/>
  <c r="LZ152" i="15"/>
  <c r="MA152" i="15"/>
  <c r="KC153" i="15"/>
  <c r="KD153" i="15"/>
  <c r="KE153" i="15"/>
  <c r="KF153" i="15"/>
  <c r="KG153" i="15"/>
  <c r="KH153" i="15"/>
  <c r="KI153" i="15"/>
  <c r="KJ153" i="15"/>
  <c r="KK153" i="15"/>
  <c r="KL153" i="15"/>
  <c r="KM153" i="15"/>
  <c r="KN153" i="15"/>
  <c r="KO153" i="15"/>
  <c r="KP153" i="15"/>
  <c r="KQ153" i="15"/>
  <c r="KR153" i="15"/>
  <c r="KS153" i="15"/>
  <c r="KT153" i="15"/>
  <c r="KU153" i="15"/>
  <c r="KV153" i="15"/>
  <c r="KW153" i="15"/>
  <c r="KX153" i="15"/>
  <c r="KY153" i="15"/>
  <c r="KZ153" i="15"/>
  <c r="LA153" i="15"/>
  <c r="LB153" i="15"/>
  <c r="LC153" i="15"/>
  <c r="LD153" i="15"/>
  <c r="LE153" i="15"/>
  <c r="LF153" i="15"/>
  <c r="LG153" i="15"/>
  <c r="LH153" i="15"/>
  <c r="LI153" i="15"/>
  <c r="LJ153" i="15"/>
  <c r="LK153" i="15"/>
  <c r="LL153" i="15"/>
  <c r="LM153" i="15"/>
  <c r="LN153" i="15"/>
  <c r="LO153" i="15"/>
  <c r="LP153" i="15"/>
  <c r="LQ153" i="15"/>
  <c r="LR153" i="15"/>
  <c r="LS153" i="15"/>
  <c r="LT153" i="15"/>
  <c r="LU153" i="15"/>
  <c r="LV153" i="15"/>
  <c r="LW153" i="15"/>
  <c r="LX153" i="15"/>
  <c r="LY153" i="15"/>
  <c r="LZ153" i="15"/>
  <c r="MA153" i="15"/>
  <c r="KC154" i="15"/>
  <c r="KD154" i="15"/>
  <c r="KE154" i="15"/>
  <c r="KF154" i="15"/>
  <c r="KG154" i="15"/>
  <c r="KH154" i="15"/>
  <c r="KI154" i="15"/>
  <c r="KJ154" i="15"/>
  <c r="KK154" i="15"/>
  <c r="KL154" i="15"/>
  <c r="KM154" i="15"/>
  <c r="KN154" i="15"/>
  <c r="KO154" i="15"/>
  <c r="KP154" i="15"/>
  <c r="KQ154" i="15"/>
  <c r="KR154" i="15"/>
  <c r="KS154" i="15"/>
  <c r="KT154" i="15"/>
  <c r="KU154" i="15"/>
  <c r="KV154" i="15"/>
  <c r="KW154" i="15"/>
  <c r="KX154" i="15"/>
  <c r="KY154" i="15"/>
  <c r="KZ154" i="15"/>
  <c r="LA154" i="15"/>
  <c r="LB154" i="15"/>
  <c r="LC154" i="15"/>
  <c r="LD154" i="15"/>
  <c r="LE154" i="15"/>
  <c r="LF154" i="15"/>
  <c r="LG154" i="15"/>
  <c r="LH154" i="15"/>
  <c r="LI154" i="15"/>
  <c r="LJ154" i="15"/>
  <c r="LK154" i="15"/>
  <c r="LL154" i="15"/>
  <c r="LM154" i="15"/>
  <c r="LN154" i="15"/>
  <c r="LO154" i="15"/>
  <c r="LP154" i="15"/>
  <c r="LQ154" i="15"/>
  <c r="LR154" i="15"/>
  <c r="LS154" i="15"/>
  <c r="LT154" i="15"/>
  <c r="LU154" i="15"/>
  <c r="LV154" i="15"/>
  <c r="LW154" i="15"/>
  <c r="LX154" i="15"/>
  <c r="LY154" i="15"/>
  <c r="LZ154" i="15"/>
  <c r="MA154" i="15"/>
  <c r="KC155" i="15"/>
  <c r="KD155" i="15"/>
  <c r="KE155" i="15"/>
  <c r="KF155" i="15"/>
  <c r="KG155" i="15"/>
  <c r="KH155" i="15"/>
  <c r="KI155" i="15"/>
  <c r="KJ155" i="15"/>
  <c r="KK155" i="15"/>
  <c r="KL155" i="15"/>
  <c r="KM155" i="15"/>
  <c r="KN155" i="15"/>
  <c r="KO155" i="15"/>
  <c r="KP155" i="15"/>
  <c r="KQ155" i="15"/>
  <c r="KR155" i="15"/>
  <c r="KS155" i="15"/>
  <c r="KT155" i="15"/>
  <c r="KU155" i="15"/>
  <c r="KV155" i="15"/>
  <c r="KW155" i="15"/>
  <c r="KX155" i="15"/>
  <c r="KY155" i="15"/>
  <c r="KZ155" i="15"/>
  <c r="LA155" i="15"/>
  <c r="LB155" i="15"/>
  <c r="LC155" i="15"/>
  <c r="LD155" i="15"/>
  <c r="LE155" i="15"/>
  <c r="LF155" i="15"/>
  <c r="LG155" i="15"/>
  <c r="LH155" i="15"/>
  <c r="LI155" i="15"/>
  <c r="LJ155" i="15"/>
  <c r="LK155" i="15"/>
  <c r="LL155" i="15"/>
  <c r="LM155" i="15"/>
  <c r="LN155" i="15"/>
  <c r="LO155" i="15"/>
  <c r="LP155" i="15"/>
  <c r="LQ155" i="15"/>
  <c r="LR155" i="15"/>
  <c r="LS155" i="15"/>
  <c r="LT155" i="15"/>
  <c r="LU155" i="15"/>
  <c r="LV155" i="15"/>
  <c r="LW155" i="15"/>
  <c r="LX155" i="15"/>
  <c r="LY155" i="15"/>
  <c r="LZ155" i="15"/>
  <c r="MA155" i="15"/>
  <c r="KC156" i="15"/>
  <c r="KD156" i="15"/>
  <c r="KE156" i="15"/>
  <c r="KF156" i="15"/>
  <c r="KG156" i="15"/>
  <c r="KH156" i="15"/>
  <c r="KI156" i="15"/>
  <c r="KJ156" i="15"/>
  <c r="KK156" i="15"/>
  <c r="KL156" i="15"/>
  <c r="KM156" i="15"/>
  <c r="KN156" i="15"/>
  <c r="KO156" i="15"/>
  <c r="KP156" i="15"/>
  <c r="KQ156" i="15"/>
  <c r="KR156" i="15"/>
  <c r="KS156" i="15"/>
  <c r="KT156" i="15"/>
  <c r="KU156" i="15"/>
  <c r="KV156" i="15"/>
  <c r="KW156" i="15"/>
  <c r="KX156" i="15"/>
  <c r="KY156" i="15"/>
  <c r="KZ156" i="15"/>
  <c r="LA156" i="15"/>
  <c r="LB156" i="15"/>
  <c r="LC156" i="15"/>
  <c r="LD156" i="15"/>
  <c r="LE156" i="15"/>
  <c r="LF156" i="15"/>
  <c r="LG156" i="15"/>
  <c r="LH156" i="15"/>
  <c r="LI156" i="15"/>
  <c r="LJ156" i="15"/>
  <c r="LK156" i="15"/>
  <c r="LL156" i="15"/>
  <c r="LM156" i="15"/>
  <c r="LN156" i="15"/>
  <c r="LO156" i="15"/>
  <c r="LP156" i="15"/>
  <c r="LQ156" i="15"/>
  <c r="LR156" i="15"/>
  <c r="LS156" i="15"/>
  <c r="LT156" i="15"/>
  <c r="LU156" i="15"/>
  <c r="LV156" i="15"/>
  <c r="LW156" i="15"/>
  <c r="LX156" i="15"/>
  <c r="LY156" i="15"/>
  <c r="LZ156" i="15"/>
  <c r="MA156" i="15"/>
  <c r="KC157" i="15"/>
  <c r="KD157" i="15"/>
  <c r="KE157" i="15"/>
  <c r="KF157" i="15"/>
  <c r="KG157" i="15"/>
  <c r="KH157" i="15"/>
  <c r="KI157" i="15"/>
  <c r="KJ157" i="15"/>
  <c r="KK157" i="15"/>
  <c r="KL157" i="15"/>
  <c r="KM157" i="15"/>
  <c r="KN157" i="15"/>
  <c r="KO157" i="15"/>
  <c r="KP157" i="15"/>
  <c r="KQ157" i="15"/>
  <c r="KR157" i="15"/>
  <c r="KS157" i="15"/>
  <c r="KT157" i="15"/>
  <c r="KU157" i="15"/>
  <c r="KV157" i="15"/>
  <c r="KW157" i="15"/>
  <c r="KX157" i="15"/>
  <c r="KY157" i="15"/>
  <c r="KZ157" i="15"/>
  <c r="LA157" i="15"/>
  <c r="LB157" i="15"/>
  <c r="LC157" i="15"/>
  <c r="LD157" i="15"/>
  <c r="LE157" i="15"/>
  <c r="LF157" i="15"/>
  <c r="LG157" i="15"/>
  <c r="LH157" i="15"/>
  <c r="LI157" i="15"/>
  <c r="LJ157" i="15"/>
  <c r="LK157" i="15"/>
  <c r="LL157" i="15"/>
  <c r="LM157" i="15"/>
  <c r="LN157" i="15"/>
  <c r="LO157" i="15"/>
  <c r="LP157" i="15"/>
  <c r="LQ157" i="15"/>
  <c r="LR157" i="15"/>
  <c r="LS157" i="15"/>
  <c r="LT157" i="15"/>
  <c r="LU157" i="15"/>
  <c r="LV157" i="15"/>
  <c r="LW157" i="15"/>
  <c r="LX157" i="15"/>
  <c r="LY157" i="15"/>
  <c r="LZ157" i="15"/>
  <c r="MA157" i="15"/>
  <c r="KC158" i="15"/>
  <c r="KD158" i="15"/>
  <c r="KE158" i="15"/>
  <c r="KF158" i="15"/>
  <c r="KG158" i="15"/>
  <c r="KH158" i="15"/>
  <c r="KI158" i="15"/>
  <c r="KJ158" i="15"/>
  <c r="KK158" i="15"/>
  <c r="KL158" i="15"/>
  <c r="KM158" i="15"/>
  <c r="KN158" i="15"/>
  <c r="KO158" i="15"/>
  <c r="KP158" i="15"/>
  <c r="KQ158" i="15"/>
  <c r="KR158" i="15"/>
  <c r="KS158" i="15"/>
  <c r="KT158" i="15"/>
  <c r="KU158" i="15"/>
  <c r="KV158" i="15"/>
  <c r="KW158" i="15"/>
  <c r="KX158" i="15"/>
  <c r="KY158" i="15"/>
  <c r="KZ158" i="15"/>
  <c r="LA158" i="15"/>
  <c r="LB158" i="15"/>
  <c r="LC158" i="15"/>
  <c r="LD158" i="15"/>
  <c r="LE158" i="15"/>
  <c r="LF158" i="15"/>
  <c r="LG158" i="15"/>
  <c r="LH158" i="15"/>
  <c r="LI158" i="15"/>
  <c r="LJ158" i="15"/>
  <c r="LK158" i="15"/>
  <c r="LL158" i="15"/>
  <c r="LM158" i="15"/>
  <c r="LN158" i="15"/>
  <c r="LO158" i="15"/>
  <c r="LP158" i="15"/>
  <c r="LQ158" i="15"/>
  <c r="LR158" i="15"/>
  <c r="LS158" i="15"/>
  <c r="LT158" i="15"/>
  <c r="LU158" i="15"/>
  <c r="LV158" i="15"/>
  <c r="LW158" i="15"/>
  <c r="LX158" i="15"/>
  <c r="LY158" i="15"/>
  <c r="LZ158" i="15"/>
  <c r="MA158" i="15"/>
  <c r="KC159" i="15"/>
  <c r="KD159" i="15"/>
  <c r="KE159" i="15"/>
  <c r="KF159" i="15"/>
  <c r="KG159" i="15"/>
  <c r="KH159" i="15"/>
  <c r="KI159" i="15"/>
  <c r="KJ159" i="15"/>
  <c r="KK159" i="15"/>
  <c r="KL159" i="15"/>
  <c r="KM159" i="15"/>
  <c r="KN159" i="15"/>
  <c r="KO159" i="15"/>
  <c r="KP159" i="15"/>
  <c r="KQ159" i="15"/>
  <c r="KR159" i="15"/>
  <c r="KS159" i="15"/>
  <c r="KT159" i="15"/>
  <c r="KU159" i="15"/>
  <c r="KV159" i="15"/>
  <c r="KW159" i="15"/>
  <c r="KX159" i="15"/>
  <c r="KY159" i="15"/>
  <c r="KZ159" i="15"/>
  <c r="LA159" i="15"/>
  <c r="LB159" i="15"/>
  <c r="LC159" i="15"/>
  <c r="LD159" i="15"/>
  <c r="LE159" i="15"/>
  <c r="LF159" i="15"/>
  <c r="LG159" i="15"/>
  <c r="LH159" i="15"/>
  <c r="LI159" i="15"/>
  <c r="LJ159" i="15"/>
  <c r="LK159" i="15"/>
  <c r="LL159" i="15"/>
  <c r="LM159" i="15"/>
  <c r="LN159" i="15"/>
  <c r="LO159" i="15"/>
  <c r="LP159" i="15"/>
  <c r="LQ159" i="15"/>
  <c r="LR159" i="15"/>
  <c r="LS159" i="15"/>
  <c r="LT159" i="15"/>
  <c r="LU159" i="15"/>
  <c r="LV159" i="15"/>
  <c r="LW159" i="15"/>
  <c r="LX159" i="15"/>
  <c r="LY159" i="15"/>
  <c r="LZ159" i="15"/>
  <c r="MA159" i="15"/>
  <c r="KC160" i="15"/>
  <c r="KD160" i="15"/>
  <c r="KE160" i="15"/>
  <c r="KF160" i="15"/>
  <c r="KG160" i="15"/>
  <c r="KH160" i="15"/>
  <c r="KI160" i="15"/>
  <c r="KJ160" i="15"/>
  <c r="KK160" i="15"/>
  <c r="KL160" i="15"/>
  <c r="KM160" i="15"/>
  <c r="KN160" i="15"/>
  <c r="KO160" i="15"/>
  <c r="KP160" i="15"/>
  <c r="KQ160" i="15"/>
  <c r="KR160" i="15"/>
  <c r="KS160" i="15"/>
  <c r="KT160" i="15"/>
  <c r="KU160" i="15"/>
  <c r="KV160" i="15"/>
  <c r="KW160" i="15"/>
  <c r="KX160" i="15"/>
  <c r="KY160" i="15"/>
  <c r="KZ160" i="15"/>
  <c r="LA160" i="15"/>
  <c r="LB160" i="15"/>
  <c r="LC160" i="15"/>
  <c r="LD160" i="15"/>
  <c r="LE160" i="15"/>
  <c r="LF160" i="15"/>
  <c r="LG160" i="15"/>
  <c r="LH160" i="15"/>
  <c r="LI160" i="15"/>
  <c r="LJ160" i="15"/>
  <c r="LK160" i="15"/>
  <c r="LL160" i="15"/>
  <c r="LM160" i="15"/>
  <c r="LN160" i="15"/>
  <c r="LO160" i="15"/>
  <c r="LP160" i="15"/>
  <c r="LQ160" i="15"/>
  <c r="LR160" i="15"/>
  <c r="LS160" i="15"/>
  <c r="LT160" i="15"/>
  <c r="LU160" i="15"/>
  <c r="LV160" i="15"/>
  <c r="LW160" i="15"/>
  <c r="LX160" i="15"/>
  <c r="LY160" i="15"/>
  <c r="LZ160" i="15"/>
  <c r="MA160" i="15"/>
  <c r="KC161" i="15"/>
  <c r="KD161" i="15"/>
  <c r="KE161" i="15"/>
  <c r="KF161" i="15"/>
  <c r="KG161" i="15"/>
  <c r="KH161" i="15"/>
  <c r="KI161" i="15"/>
  <c r="KJ161" i="15"/>
  <c r="KK161" i="15"/>
  <c r="KL161" i="15"/>
  <c r="KM161" i="15"/>
  <c r="KN161" i="15"/>
  <c r="KO161" i="15"/>
  <c r="KP161" i="15"/>
  <c r="KQ161" i="15"/>
  <c r="KR161" i="15"/>
  <c r="KS161" i="15"/>
  <c r="KT161" i="15"/>
  <c r="KU161" i="15"/>
  <c r="KV161" i="15"/>
  <c r="KW161" i="15"/>
  <c r="KX161" i="15"/>
  <c r="KY161" i="15"/>
  <c r="KZ161" i="15"/>
  <c r="LA161" i="15"/>
  <c r="LB161" i="15"/>
  <c r="LC161" i="15"/>
  <c r="LD161" i="15"/>
  <c r="LE161" i="15"/>
  <c r="LF161" i="15"/>
  <c r="LG161" i="15"/>
  <c r="LH161" i="15"/>
  <c r="LI161" i="15"/>
  <c r="LJ161" i="15"/>
  <c r="LK161" i="15"/>
  <c r="LL161" i="15"/>
  <c r="LM161" i="15"/>
  <c r="LN161" i="15"/>
  <c r="LO161" i="15"/>
  <c r="LP161" i="15"/>
  <c r="LQ161" i="15"/>
  <c r="LR161" i="15"/>
  <c r="LS161" i="15"/>
  <c r="LT161" i="15"/>
  <c r="LU161" i="15"/>
  <c r="LV161" i="15"/>
  <c r="LW161" i="15"/>
  <c r="LX161" i="15"/>
  <c r="LY161" i="15"/>
  <c r="LZ161" i="15"/>
  <c r="MA161" i="15"/>
  <c r="KC162" i="15"/>
  <c r="KD162" i="15"/>
  <c r="KE162" i="15"/>
  <c r="KF162" i="15"/>
  <c r="KG162" i="15"/>
  <c r="KH162" i="15"/>
  <c r="KI162" i="15"/>
  <c r="KJ162" i="15"/>
  <c r="KK162" i="15"/>
  <c r="KL162" i="15"/>
  <c r="KM162" i="15"/>
  <c r="KN162" i="15"/>
  <c r="KO162" i="15"/>
  <c r="KP162" i="15"/>
  <c r="KQ162" i="15"/>
  <c r="KR162" i="15"/>
  <c r="KS162" i="15"/>
  <c r="KT162" i="15"/>
  <c r="KU162" i="15"/>
  <c r="KV162" i="15"/>
  <c r="KW162" i="15"/>
  <c r="KX162" i="15"/>
  <c r="KY162" i="15"/>
  <c r="KZ162" i="15"/>
  <c r="LA162" i="15"/>
  <c r="LB162" i="15"/>
  <c r="LC162" i="15"/>
  <c r="LD162" i="15"/>
  <c r="LE162" i="15"/>
  <c r="LF162" i="15"/>
  <c r="LG162" i="15"/>
  <c r="LH162" i="15"/>
  <c r="LI162" i="15"/>
  <c r="LJ162" i="15"/>
  <c r="LK162" i="15"/>
  <c r="LL162" i="15"/>
  <c r="LM162" i="15"/>
  <c r="LN162" i="15"/>
  <c r="LO162" i="15"/>
  <c r="LP162" i="15"/>
  <c r="LQ162" i="15"/>
  <c r="LR162" i="15"/>
  <c r="LS162" i="15"/>
  <c r="LT162" i="15"/>
  <c r="LU162" i="15"/>
  <c r="LV162" i="15"/>
  <c r="LW162" i="15"/>
  <c r="LX162" i="15"/>
  <c r="LY162" i="15"/>
  <c r="LZ162" i="15"/>
  <c r="MA162" i="15"/>
  <c r="KC163" i="15"/>
  <c r="KD163" i="15"/>
  <c r="KE163" i="15"/>
  <c r="KF163" i="15"/>
  <c r="KG163" i="15"/>
  <c r="KH163" i="15"/>
  <c r="KI163" i="15"/>
  <c r="KJ163" i="15"/>
  <c r="KK163" i="15"/>
  <c r="KL163" i="15"/>
  <c r="KM163" i="15"/>
  <c r="KN163" i="15"/>
  <c r="KO163" i="15"/>
  <c r="KP163" i="15"/>
  <c r="KQ163" i="15"/>
  <c r="KR163" i="15"/>
  <c r="KS163" i="15"/>
  <c r="KT163" i="15"/>
  <c r="KU163" i="15"/>
  <c r="KV163" i="15"/>
  <c r="KW163" i="15"/>
  <c r="KX163" i="15"/>
  <c r="KY163" i="15"/>
  <c r="KZ163" i="15"/>
  <c r="LA163" i="15"/>
  <c r="LB163" i="15"/>
  <c r="LC163" i="15"/>
  <c r="LD163" i="15"/>
  <c r="LE163" i="15"/>
  <c r="LF163" i="15"/>
  <c r="LG163" i="15"/>
  <c r="LH163" i="15"/>
  <c r="LI163" i="15"/>
  <c r="LJ163" i="15"/>
  <c r="LK163" i="15"/>
  <c r="LL163" i="15"/>
  <c r="LM163" i="15"/>
  <c r="LN163" i="15"/>
  <c r="LO163" i="15"/>
  <c r="LP163" i="15"/>
  <c r="LQ163" i="15"/>
  <c r="LR163" i="15"/>
  <c r="LS163" i="15"/>
  <c r="LT163" i="15"/>
  <c r="LU163" i="15"/>
  <c r="LV163" i="15"/>
  <c r="LW163" i="15"/>
  <c r="LX163" i="15"/>
  <c r="LY163" i="15"/>
  <c r="LZ163" i="15"/>
  <c r="MA163" i="15"/>
  <c r="KC164" i="15"/>
  <c r="KD164" i="15"/>
  <c r="KE164" i="15"/>
  <c r="KF164" i="15"/>
  <c r="KG164" i="15"/>
  <c r="KH164" i="15"/>
  <c r="KI164" i="15"/>
  <c r="KJ164" i="15"/>
  <c r="KK164" i="15"/>
  <c r="KL164" i="15"/>
  <c r="KM164" i="15"/>
  <c r="KN164" i="15"/>
  <c r="KO164" i="15"/>
  <c r="KP164" i="15"/>
  <c r="KQ164" i="15"/>
  <c r="KR164" i="15"/>
  <c r="KS164" i="15"/>
  <c r="KT164" i="15"/>
  <c r="KU164" i="15"/>
  <c r="KV164" i="15"/>
  <c r="KW164" i="15"/>
  <c r="KX164" i="15"/>
  <c r="KY164" i="15"/>
  <c r="KZ164" i="15"/>
  <c r="LA164" i="15"/>
  <c r="LB164" i="15"/>
  <c r="LC164" i="15"/>
  <c r="LD164" i="15"/>
  <c r="LE164" i="15"/>
  <c r="LF164" i="15"/>
  <c r="LG164" i="15"/>
  <c r="LH164" i="15"/>
  <c r="LI164" i="15"/>
  <c r="LJ164" i="15"/>
  <c r="LK164" i="15"/>
  <c r="LL164" i="15"/>
  <c r="LM164" i="15"/>
  <c r="LN164" i="15"/>
  <c r="LO164" i="15"/>
  <c r="LP164" i="15"/>
  <c r="LQ164" i="15"/>
  <c r="LR164" i="15"/>
  <c r="LS164" i="15"/>
  <c r="LT164" i="15"/>
  <c r="LU164" i="15"/>
  <c r="LV164" i="15"/>
  <c r="LW164" i="15"/>
  <c r="LX164" i="15"/>
  <c r="LY164" i="15"/>
  <c r="LZ164" i="15"/>
  <c r="MA164" i="15"/>
  <c r="KC165" i="15"/>
  <c r="KD165" i="15"/>
  <c r="KE165" i="15"/>
  <c r="KF165" i="15"/>
  <c r="KG165" i="15"/>
  <c r="KH165" i="15"/>
  <c r="KI165" i="15"/>
  <c r="KJ165" i="15"/>
  <c r="KK165" i="15"/>
  <c r="KL165" i="15"/>
  <c r="KM165" i="15"/>
  <c r="KN165" i="15"/>
  <c r="KO165" i="15"/>
  <c r="KP165" i="15"/>
  <c r="KQ165" i="15"/>
  <c r="KR165" i="15"/>
  <c r="KS165" i="15"/>
  <c r="KT165" i="15"/>
  <c r="KU165" i="15"/>
  <c r="KV165" i="15"/>
  <c r="KW165" i="15"/>
  <c r="KX165" i="15"/>
  <c r="KY165" i="15"/>
  <c r="KZ165" i="15"/>
  <c r="LA165" i="15"/>
  <c r="LB165" i="15"/>
  <c r="LC165" i="15"/>
  <c r="LD165" i="15"/>
  <c r="LE165" i="15"/>
  <c r="LF165" i="15"/>
  <c r="LG165" i="15"/>
  <c r="LH165" i="15"/>
  <c r="LI165" i="15"/>
  <c r="LJ165" i="15"/>
  <c r="LK165" i="15"/>
  <c r="LL165" i="15"/>
  <c r="LM165" i="15"/>
  <c r="LN165" i="15"/>
  <c r="LO165" i="15"/>
  <c r="LP165" i="15"/>
  <c r="LQ165" i="15"/>
  <c r="LR165" i="15"/>
  <c r="LS165" i="15"/>
  <c r="LT165" i="15"/>
  <c r="LU165" i="15"/>
  <c r="LV165" i="15"/>
  <c r="LW165" i="15"/>
  <c r="LX165" i="15"/>
  <c r="LY165" i="15"/>
  <c r="LZ165" i="15"/>
  <c r="MA165" i="15"/>
  <c r="KC166" i="15"/>
  <c r="KD166" i="15"/>
  <c r="KE166" i="15"/>
  <c r="KF166" i="15"/>
  <c r="KG166" i="15"/>
  <c r="KH166" i="15"/>
  <c r="KI166" i="15"/>
  <c r="KJ166" i="15"/>
  <c r="KK166" i="15"/>
  <c r="KL166" i="15"/>
  <c r="KM166" i="15"/>
  <c r="KN166" i="15"/>
  <c r="KO166" i="15"/>
  <c r="KP166" i="15"/>
  <c r="KQ166" i="15"/>
  <c r="KR166" i="15"/>
  <c r="KS166" i="15"/>
  <c r="KT166" i="15"/>
  <c r="KU166" i="15"/>
  <c r="KV166" i="15"/>
  <c r="KW166" i="15"/>
  <c r="KX166" i="15"/>
  <c r="KY166" i="15"/>
  <c r="KZ166" i="15"/>
  <c r="LA166" i="15"/>
  <c r="LB166" i="15"/>
  <c r="LC166" i="15"/>
  <c r="LD166" i="15"/>
  <c r="LE166" i="15"/>
  <c r="LF166" i="15"/>
  <c r="LG166" i="15"/>
  <c r="LH166" i="15"/>
  <c r="LI166" i="15"/>
  <c r="LJ166" i="15"/>
  <c r="LK166" i="15"/>
  <c r="LL166" i="15"/>
  <c r="LM166" i="15"/>
  <c r="LN166" i="15"/>
  <c r="LO166" i="15"/>
  <c r="LP166" i="15"/>
  <c r="LQ166" i="15"/>
  <c r="LR166" i="15"/>
  <c r="LS166" i="15"/>
  <c r="LT166" i="15"/>
  <c r="LU166" i="15"/>
  <c r="LV166" i="15"/>
  <c r="LW166" i="15"/>
  <c r="LX166" i="15"/>
  <c r="LY166" i="15"/>
  <c r="LZ166" i="15"/>
  <c r="MA166" i="15"/>
  <c r="KC167" i="15"/>
  <c r="KD167" i="15"/>
  <c r="KE167" i="15"/>
  <c r="KF167" i="15"/>
  <c r="KG167" i="15"/>
  <c r="KH167" i="15"/>
  <c r="KI167" i="15"/>
  <c r="KJ167" i="15"/>
  <c r="KK167" i="15"/>
  <c r="KL167" i="15"/>
  <c r="KM167" i="15"/>
  <c r="KN167" i="15"/>
  <c r="KO167" i="15"/>
  <c r="KP167" i="15"/>
  <c r="KQ167" i="15"/>
  <c r="KR167" i="15"/>
  <c r="KS167" i="15"/>
  <c r="KT167" i="15"/>
  <c r="KU167" i="15"/>
  <c r="KV167" i="15"/>
  <c r="KW167" i="15"/>
  <c r="KX167" i="15"/>
  <c r="KY167" i="15"/>
  <c r="KZ167" i="15"/>
  <c r="LA167" i="15"/>
  <c r="LB167" i="15"/>
  <c r="LC167" i="15"/>
  <c r="LD167" i="15"/>
  <c r="LE167" i="15"/>
  <c r="LF167" i="15"/>
  <c r="LG167" i="15"/>
  <c r="LH167" i="15"/>
  <c r="LI167" i="15"/>
  <c r="LJ167" i="15"/>
  <c r="LK167" i="15"/>
  <c r="LL167" i="15"/>
  <c r="LM167" i="15"/>
  <c r="LN167" i="15"/>
  <c r="LO167" i="15"/>
  <c r="LP167" i="15"/>
  <c r="LQ167" i="15"/>
  <c r="LR167" i="15"/>
  <c r="LS167" i="15"/>
  <c r="LT167" i="15"/>
  <c r="LU167" i="15"/>
  <c r="LV167" i="15"/>
  <c r="LW167" i="15"/>
  <c r="LX167" i="15"/>
  <c r="LY167" i="15"/>
  <c r="LZ167" i="15"/>
  <c r="MA167" i="15"/>
  <c r="KC168" i="15"/>
  <c r="KD168" i="15"/>
  <c r="KE168" i="15"/>
  <c r="KF168" i="15"/>
  <c r="KG168" i="15"/>
  <c r="KH168" i="15"/>
  <c r="KI168" i="15"/>
  <c r="KJ168" i="15"/>
  <c r="KK168" i="15"/>
  <c r="KL168" i="15"/>
  <c r="KM168" i="15"/>
  <c r="KN168" i="15"/>
  <c r="KO168" i="15"/>
  <c r="KP168" i="15"/>
  <c r="KQ168" i="15"/>
  <c r="KR168" i="15"/>
  <c r="KS168" i="15"/>
  <c r="KT168" i="15"/>
  <c r="KU168" i="15"/>
  <c r="KV168" i="15"/>
  <c r="KW168" i="15"/>
  <c r="KX168" i="15"/>
  <c r="KY168" i="15"/>
  <c r="KZ168" i="15"/>
  <c r="LA168" i="15"/>
  <c r="LB168" i="15"/>
  <c r="LC168" i="15"/>
  <c r="LD168" i="15"/>
  <c r="LE168" i="15"/>
  <c r="LF168" i="15"/>
  <c r="LG168" i="15"/>
  <c r="LH168" i="15"/>
  <c r="LI168" i="15"/>
  <c r="LJ168" i="15"/>
  <c r="LK168" i="15"/>
  <c r="LL168" i="15"/>
  <c r="LM168" i="15"/>
  <c r="LN168" i="15"/>
  <c r="LO168" i="15"/>
  <c r="LP168" i="15"/>
  <c r="LQ168" i="15"/>
  <c r="LR168" i="15"/>
  <c r="LS168" i="15"/>
  <c r="LT168" i="15"/>
  <c r="LU168" i="15"/>
  <c r="LV168" i="15"/>
  <c r="LW168" i="15"/>
  <c r="LX168" i="15"/>
  <c r="LY168" i="15"/>
  <c r="LZ168" i="15"/>
  <c r="MA168" i="15"/>
  <c r="KC169" i="15"/>
  <c r="KD169" i="15"/>
  <c r="KE169" i="15"/>
  <c r="KF169" i="15"/>
  <c r="KG169" i="15"/>
  <c r="KH169" i="15"/>
  <c r="KI169" i="15"/>
  <c r="KJ169" i="15"/>
  <c r="KK169" i="15"/>
  <c r="KL169" i="15"/>
  <c r="KM169" i="15"/>
  <c r="KN169" i="15"/>
  <c r="KO169" i="15"/>
  <c r="KP169" i="15"/>
  <c r="KQ169" i="15"/>
  <c r="KR169" i="15"/>
  <c r="KS169" i="15"/>
  <c r="KT169" i="15"/>
  <c r="KU169" i="15"/>
  <c r="KV169" i="15"/>
  <c r="KW169" i="15"/>
  <c r="KX169" i="15"/>
  <c r="KY169" i="15"/>
  <c r="KZ169" i="15"/>
  <c r="LA169" i="15"/>
  <c r="LB169" i="15"/>
  <c r="LC169" i="15"/>
  <c r="LD169" i="15"/>
  <c r="LE169" i="15"/>
  <c r="LF169" i="15"/>
  <c r="LG169" i="15"/>
  <c r="LH169" i="15"/>
  <c r="LI169" i="15"/>
  <c r="LJ169" i="15"/>
  <c r="LK169" i="15"/>
  <c r="LL169" i="15"/>
  <c r="LM169" i="15"/>
  <c r="LN169" i="15"/>
  <c r="LO169" i="15"/>
  <c r="LP169" i="15"/>
  <c r="LQ169" i="15"/>
  <c r="LR169" i="15"/>
  <c r="LS169" i="15"/>
  <c r="LT169" i="15"/>
  <c r="LU169" i="15"/>
  <c r="LV169" i="15"/>
  <c r="LW169" i="15"/>
  <c r="LX169" i="15"/>
  <c r="LY169" i="15"/>
  <c r="LZ169" i="15"/>
  <c r="MA169" i="15"/>
  <c r="KC170" i="15"/>
  <c r="KD170" i="15"/>
  <c r="KE170" i="15"/>
  <c r="KF170" i="15"/>
  <c r="KG170" i="15"/>
  <c r="KH170" i="15"/>
  <c r="KI170" i="15"/>
  <c r="KJ170" i="15"/>
  <c r="KK170" i="15"/>
  <c r="KL170" i="15"/>
  <c r="KM170" i="15"/>
  <c r="KN170" i="15"/>
  <c r="KO170" i="15"/>
  <c r="KP170" i="15"/>
  <c r="KQ170" i="15"/>
  <c r="KR170" i="15"/>
  <c r="KS170" i="15"/>
  <c r="KT170" i="15"/>
  <c r="KU170" i="15"/>
  <c r="KV170" i="15"/>
  <c r="KW170" i="15"/>
  <c r="KX170" i="15"/>
  <c r="KY170" i="15"/>
  <c r="KZ170" i="15"/>
  <c r="LA170" i="15"/>
  <c r="LB170" i="15"/>
  <c r="LC170" i="15"/>
  <c r="LD170" i="15"/>
  <c r="LE170" i="15"/>
  <c r="LF170" i="15"/>
  <c r="LG170" i="15"/>
  <c r="LH170" i="15"/>
  <c r="LI170" i="15"/>
  <c r="LJ170" i="15"/>
  <c r="LK170" i="15"/>
  <c r="LL170" i="15"/>
  <c r="LM170" i="15"/>
  <c r="LN170" i="15"/>
  <c r="LO170" i="15"/>
  <c r="LP170" i="15"/>
  <c r="LQ170" i="15"/>
  <c r="LR170" i="15"/>
  <c r="LS170" i="15"/>
  <c r="LT170" i="15"/>
  <c r="LU170" i="15"/>
  <c r="LV170" i="15"/>
  <c r="LW170" i="15"/>
  <c r="LX170" i="15"/>
  <c r="LY170" i="15"/>
  <c r="LZ170" i="15"/>
  <c r="MA170" i="15"/>
  <c r="KC171" i="15"/>
  <c r="KD171" i="15"/>
  <c r="KE171" i="15"/>
  <c r="KF171" i="15"/>
  <c r="KG171" i="15"/>
  <c r="KH171" i="15"/>
  <c r="KI171" i="15"/>
  <c r="KJ171" i="15"/>
  <c r="KK171" i="15"/>
  <c r="KL171" i="15"/>
  <c r="KM171" i="15"/>
  <c r="KN171" i="15"/>
  <c r="KO171" i="15"/>
  <c r="KP171" i="15"/>
  <c r="KQ171" i="15"/>
  <c r="KR171" i="15"/>
  <c r="KS171" i="15"/>
  <c r="KT171" i="15"/>
  <c r="KU171" i="15"/>
  <c r="KV171" i="15"/>
  <c r="KW171" i="15"/>
  <c r="KX171" i="15"/>
  <c r="KY171" i="15"/>
  <c r="KZ171" i="15"/>
  <c r="LA171" i="15"/>
  <c r="LB171" i="15"/>
  <c r="LC171" i="15"/>
  <c r="LD171" i="15"/>
  <c r="LE171" i="15"/>
  <c r="LF171" i="15"/>
  <c r="LG171" i="15"/>
  <c r="LH171" i="15"/>
  <c r="LI171" i="15"/>
  <c r="LJ171" i="15"/>
  <c r="LK171" i="15"/>
  <c r="LL171" i="15"/>
  <c r="LM171" i="15"/>
  <c r="LN171" i="15"/>
  <c r="LO171" i="15"/>
  <c r="LP171" i="15"/>
  <c r="LQ171" i="15"/>
  <c r="LR171" i="15"/>
  <c r="LS171" i="15"/>
  <c r="LT171" i="15"/>
  <c r="LU171" i="15"/>
  <c r="LV171" i="15"/>
  <c r="LW171" i="15"/>
  <c r="LX171" i="15"/>
  <c r="LY171" i="15"/>
  <c r="LZ171" i="15"/>
  <c r="MA171" i="15"/>
  <c r="KC172" i="15"/>
  <c r="KD172" i="15"/>
  <c r="KE172" i="15"/>
  <c r="KF172" i="15"/>
  <c r="KG172" i="15"/>
  <c r="KH172" i="15"/>
  <c r="KI172" i="15"/>
  <c r="KJ172" i="15"/>
  <c r="KK172" i="15"/>
  <c r="KL172" i="15"/>
  <c r="KM172" i="15"/>
  <c r="KN172" i="15"/>
  <c r="KO172" i="15"/>
  <c r="KP172" i="15"/>
  <c r="KQ172" i="15"/>
  <c r="KR172" i="15"/>
  <c r="KS172" i="15"/>
  <c r="KT172" i="15"/>
  <c r="KU172" i="15"/>
  <c r="KV172" i="15"/>
  <c r="KW172" i="15"/>
  <c r="KX172" i="15"/>
  <c r="KY172" i="15"/>
  <c r="KZ172" i="15"/>
  <c r="LA172" i="15"/>
  <c r="LB172" i="15"/>
  <c r="LC172" i="15"/>
  <c r="LD172" i="15"/>
  <c r="LE172" i="15"/>
  <c r="LF172" i="15"/>
  <c r="LG172" i="15"/>
  <c r="LH172" i="15"/>
  <c r="LI172" i="15"/>
  <c r="LJ172" i="15"/>
  <c r="LK172" i="15"/>
  <c r="LL172" i="15"/>
  <c r="LM172" i="15"/>
  <c r="LN172" i="15"/>
  <c r="LO172" i="15"/>
  <c r="LP172" i="15"/>
  <c r="LQ172" i="15"/>
  <c r="LR172" i="15"/>
  <c r="LS172" i="15"/>
  <c r="LT172" i="15"/>
  <c r="LU172" i="15"/>
  <c r="LV172" i="15"/>
  <c r="LW172" i="15"/>
  <c r="LX172" i="15"/>
  <c r="LY172" i="15"/>
  <c r="LZ172" i="15"/>
  <c r="MA172" i="15"/>
  <c r="KC173" i="15"/>
  <c r="KD173" i="15"/>
  <c r="KE173" i="15"/>
  <c r="KF173" i="15"/>
  <c r="KG173" i="15"/>
  <c r="KH173" i="15"/>
  <c r="KI173" i="15"/>
  <c r="KJ173" i="15"/>
  <c r="KK173" i="15"/>
  <c r="KL173" i="15"/>
  <c r="KM173" i="15"/>
  <c r="KN173" i="15"/>
  <c r="KO173" i="15"/>
  <c r="KP173" i="15"/>
  <c r="KQ173" i="15"/>
  <c r="KR173" i="15"/>
  <c r="KS173" i="15"/>
  <c r="KT173" i="15"/>
  <c r="KU173" i="15"/>
  <c r="KV173" i="15"/>
  <c r="KW173" i="15"/>
  <c r="KX173" i="15"/>
  <c r="KY173" i="15"/>
  <c r="KZ173" i="15"/>
  <c r="LA173" i="15"/>
  <c r="LB173" i="15"/>
  <c r="LC173" i="15"/>
  <c r="LD173" i="15"/>
  <c r="LE173" i="15"/>
  <c r="LF173" i="15"/>
  <c r="LG173" i="15"/>
  <c r="LH173" i="15"/>
  <c r="LI173" i="15"/>
  <c r="LJ173" i="15"/>
  <c r="LK173" i="15"/>
  <c r="LL173" i="15"/>
  <c r="LM173" i="15"/>
  <c r="LN173" i="15"/>
  <c r="LO173" i="15"/>
  <c r="LP173" i="15"/>
  <c r="LQ173" i="15"/>
  <c r="LR173" i="15"/>
  <c r="LS173" i="15"/>
  <c r="LT173" i="15"/>
  <c r="LU173" i="15"/>
  <c r="LV173" i="15"/>
  <c r="LW173" i="15"/>
  <c r="LX173" i="15"/>
  <c r="LY173" i="15"/>
  <c r="LZ173" i="15"/>
  <c r="MA173" i="15"/>
  <c r="KC174" i="15"/>
  <c r="KD174" i="15"/>
  <c r="KE174" i="15"/>
  <c r="KF174" i="15"/>
  <c r="KG174" i="15"/>
  <c r="KH174" i="15"/>
  <c r="KI174" i="15"/>
  <c r="KJ174" i="15"/>
  <c r="KK174" i="15"/>
  <c r="KL174" i="15"/>
  <c r="KM174" i="15"/>
  <c r="KN174" i="15"/>
  <c r="KO174" i="15"/>
  <c r="KP174" i="15"/>
  <c r="KQ174" i="15"/>
  <c r="KR174" i="15"/>
  <c r="KS174" i="15"/>
  <c r="KT174" i="15"/>
  <c r="KU174" i="15"/>
  <c r="KV174" i="15"/>
  <c r="KW174" i="15"/>
  <c r="KX174" i="15"/>
  <c r="KY174" i="15"/>
  <c r="KZ174" i="15"/>
  <c r="LA174" i="15"/>
  <c r="LB174" i="15"/>
  <c r="LC174" i="15"/>
  <c r="LD174" i="15"/>
  <c r="LE174" i="15"/>
  <c r="LF174" i="15"/>
  <c r="LG174" i="15"/>
  <c r="LH174" i="15"/>
  <c r="LI174" i="15"/>
  <c r="LJ174" i="15"/>
  <c r="LK174" i="15"/>
  <c r="LL174" i="15"/>
  <c r="LM174" i="15"/>
  <c r="LN174" i="15"/>
  <c r="LO174" i="15"/>
  <c r="LP174" i="15"/>
  <c r="LQ174" i="15"/>
  <c r="LR174" i="15"/>
  <c r="LS174" i="15"/>
  <c r="LT174" i="15"/>
  <c r="LU174" i="15"/>
  <c r="LV174" i="15"/>
  <c r="LW174" i="15"/>
  <c r="LX174" i="15"/>
  <c r="LY174" i="15"/>
  <c r="LZ174" i="15"/>
  <c r="MA174" i="15"/>
  <c r="KC175" i="15"/>
  <c r="KD175" i="15"/>
  <c r="KE175" i="15"/>
  <c r="KF175" i="15"/>
  <c r="KG175" i="15"/>
  <c r="KH175" i="15"/>
  <c r="KI175" i="15"/>
  <c r="KJ175" i="15"/>
  <c r="KK175" i="15"/>
  <c r="KL175" i="15"/>
  <c r="KM175" i="15"/>
  <c r="KN175" i="15"/>
  <c r="KO175" i="15"/>
  <c r="KP175" i="15"/>
  <c r="KQ175" i="15"/>
  <c r="KR175" i="15"/>
  <c r="KS175" i="15"/>
  <c r="KT175" i="15"/>
  <c r="KU175" i="15"/>
  <c r="KV175" i="15"/>
  <c r="KW175" i="15"/>
  <c r="KX175" i="15"/>
  <c r="KY175" i="15"/>
  <c r="KZ175" i="15"/>
  <c r="LA175" i="15"/>
  <c r="LB175" i="15"/>
  <c r="LC175" i="15"/>
  <c r="LD175" i="15"/>
  <c r="LE175" i="15"/>
  <c r="LF175" i="15"/>
  <c r="LG175" i="15"/>
  <c r="LH175" i="15"/>
  <c r="LI175" i="15"/>
  <c r="LJ175" i="15"/>
  <c r="LK175" i="15"/>
  <c r="LL175" i="15"/>
  <c r="LM175" i="15"/>
  <c r="LN175" i="15"/>
  <c r="LO175" i="15"/>
  <c r="LP175" i="15"/>
  <c r="LQ175" i="15"/>
  <c r="LR175" i="15"/>
  <c r="LS175" i="15"/>
  <c r="LT175" i="15"/>
  <c r="LU175" i="15"/>
  <c r="LV175" i="15"/>
  <c r="LW175" i="15"/>
  <c r="LX175" i="15"/>
  <c r="LY175" i="15"/>
  <c r="LZ175" i="15"/>
  <c r="MA175" i="15"/>
  <c r="KC176" i="15"/>
  <c r="KD176" i="15"/>
  <c r="KE176" i="15"/>
  <c r="KF176" i="15"/>
  <c r="KG176" i="15"/>
  <c r="KH176" i="15"/>
  <c r="KI176" i="15"/>
  <c r="KJ176" i="15"/>
  <c r="KK176" i="15"/>
  <c r="KL176" i="15"/>
  <c r="KM176" i="15"/>
  <c r="KN176" i="15"/>
  <c r="KO176" i="15"/>
  <c r="KP176" i="15"/>
  <c r="KQ176" i="15"/>
  <c r="KR176" i="15"/>
  <c r="KS176" i="15"/>
  <c r="KT176" i="15"/>
  <c r="KU176" i="15"/>
  <c r="KV176" i="15"/>
  <c r="KW176" i="15"/>
  <c r="KX176" i="15"/>
  <c r="KY176" i="15"/>
  <c r="KZ176" i="15"/>
  <c r="LA176" i="15"/>
  <c r="LB176" i="15"/>
  <c r="LC176" i="15"/>
  <c r="LD176" i="15"/>
  <c r="LE176" i="15"/>
  <c r="LF176" i="15"/>
  <c r="LG176" i="15"/>
  <c r="LH176" i="15"/>
  <c r="LI176" i="15"/>
  <c r="LJ176" i="15"/>
  <c r="LK176" i="15"/>
  <c r="LL176" i="15"/>
  <c r="LM176" i="15"/>
  <c r="LN176" i="15"/>
  <c r="LO176" i="15"/>
  <c r="LP176" i="15"/>
  <c r="LQ176" i="15"/>
  <c r="LR176" i="15"/>
  <c r="LS176" i="15"/>
  <c r="LT176" i="15"/>
  <c r="LU176" i="15"/>
  <c r="LV176" i="15"/>
  <c r="LW176" i="15"/>
  <c r="LX176" i="15"/>
  <c r="LY176" i="15"/>
  <c r="LZ176" i="15"/>
  <c r="MA176" i="15"/>
  <c r="KC177" i="15"/>
  <c r="KD177" i="15"/>
  <c r="KE177" i="15"/>
  <c r="KF177" i="15"/>
  <c r="KG177" i="15"/>
  <c r="KH177" i="15"/>
  <c r="KI177" i="15"/>
  <c r="KJ177" i="15"/>
  <c r="KK177" i="15"/>
  <c r="KL177" i="15"/>
  <c r="KM177" i="15"/>
  <c r="KN177" i="15"/>
  <c r="KO177" i="15"/>
  <c r="KP177" i="15"/>
  <c r="KQ177" i="15"/>
  <c r="KR177" i="15"/>
  <c r="KS177" i="15"/>
  <c r="KT177" i="15"/>
  <c r="KU177" i="15"/>
  <c r="KV177" i="15"/>
  <c r="KW177" i="15"/>
  <c r="KX177" i="15"/>
  <c r="KY177" i="15"/>
  <c r="KZ177" i="15"/>
  <c r="LA177" i="15"/>
  <c r="LB177" i="15"/>
  <c r="LC177" i="15"/>
  <c r="LD177" i="15"/>
  <c r="LE177" i="15"/>
  <c r="LF177" i="15"/>
  <c r="LG177" i="15"/>
  <c r="LH177" i="15"/>
  <c r="LI177" i="15"/>
  <c r="LJ177" i="15"/>
  <c r="LK177" i="15"/>
  <c r="LL177" i="15"/>
  <c r="LM177" i="15"/>
  <c r="LN177" i="15"/>
  <c r="LO177" i="15"/>
  <c r="LP177" i="15"/>
  <c r="LQ177" i="15"/>
  <c r="LR177" i="15"/>
  <c r="LS177" i="15"/>
  <c r="LT177" i="15"/>
  <c r="LU177" i="15"/>
  <c r="LV177" i="15"/>
  <c r="LW177" i="15"/>
  <c r="LX177" i="15"/>
  <c r="LY177" i="15"/>
  <c r="LZ177" i="15"/>
  <c r="MA177" i="15"/>
  <c r="KC178" i="15"/>
  <c r="KD178" i="15"/>
  <c r="KE178" i="15"/>
  <c r="KF178" i="15"/>
  <c r="KG178" i="15"/>
  <c r="KH178" i="15"/>
  <c r="KI178" i="15"/>
  <c r="KJ178" i="15"/>
  <c r="KK178" i="15"/>
  <c r="KL178" i="15"/>
  <c r="KM178" i="15"/>
  <c r="KN178" i="15"/>
  <c r="KO178" i="15"/>
  <c r="KP178" i="15"/>
  <c r="KQ178" i="15"/>
  <c r="KR178" i="15"/>
  <c r="KS178" i="15"/>
  <c r="KT178" i="15"/>
  <c r="KU178" i="15"/>
  <c r="KV178" i="15"/>
  <c r="KW178" i="15"/>
  <c r="KX178" i="15"/>
  <c r="KY178" i="15"/>
  <c r="KZ178" i="15"/>
  <c r="LA178" i="15"/>
  <c r="LB178" i="15"/>
  <c r="LC178" i="15"/>
  <c r="LD178" i="15"/>
  <c r="LE178" i="15"/>
  <c r="LF178" i="15"/>
  <c r="LG178" i="15"/>
  <c r="LH178" i="15"/>
  <c r="LI178" i="15"/>
  <c r="LJ178" i="15"/>
  <c r="LK178" i="15"/>
  <c r="LL178" i="15"/>
  <c r="LM178" i="15"/>
  <c r="LN178" i="15"/>
  <c r="LO178" i="15"/>
  <c r="LP178" i="15"/>
  <c r="LQ178" i="15"/>
  <c r="LR178" i="15"/>
  <c r="LS178" i="15"/>
  <c r="LT178" i="15"/>
  <c r="LU178" i="15"/>
  <c r="LV178" i="15"/>
  <c r="LW178" i="15"/>
  <c r="LX178" i="15"/>
  <c r="LY178" i="15"/>
  <c r="LZ178" i="15"/>
  <c r="MA178" i="15"/>
  <c r="KC179" i="15"/>
  <c r="KD179" i="15"/>
  <c r="KE179" i="15"/>
  <c r="KF179" i="15"/>
  <c r="KG179" i="15"/>
  <c r="KH179" i="15"/>
  <c r="KI179" i="15"/>
  <c r="KJ179" i="15"/>
  <c r="KK179" i="15"/>
  <c r="KL179" i="15"/>
  <c r="KM179" i="15"/>
  <c r="KN179" i="15"/>
  <c r="KO179" i="15"/>
  <c r="KP179" i="15"/>
  <c r="KQ179" i="15"/>
  <c r="KR179" i="15"/>
  <c r="KS179" i="15"/>
  <c r="KT179" i="15"/>
  <c r="KU179" i="15"/>
  <c r="KV179" i="15"/>
  <c r="KW179" i="15"/>
  <c r="KX179" i="15"/>
  <c r="KY179" i="15"/>
  <c r="KZ179" i="15"/>
  <c r="LA179" i="15"/>
  <c r="LB179" i="15"/>
  <c r="LC179" i="15"/>
  <c r="LD179" i="15"/>
  <c r="LE179" i="15"/>
  <c r="LF179" i="15"/>
  <c r="LG179" i="15"/>
  <c r="LH179" i="15"/>
  <c r="LI179" i="15"/>
  <c r="LJ179" i="15"/>
  <c r="LK179" i="15"/>
  <c r="LL179" i="15"/>
  <c r="LM179" i="15"/>
  <c r="LN179" i="15"/>
  <c r="LO179" i="15"/>
  <c r="LP179" i="15"/>
  <c r="LQ179" i="15"/>
  <c r="LR179" i="15"/>
  <c r="LS179" i="15"/>
  <c r="LT179" i="15"/>
  <c r="LU179" i="15"/>
  <c r="LV179" i="15"/>
  <c r="LW179" i="15"/>
  <c r="LX179" i="15"/>
  <c r="LY179" i="15"/>
  <c r="LZ179" i="15"/>
  <c r="MA179" i="15"/>
  <c r="KC180" i="15"/>
  <c r="KD180" i="15"/>
  <c r="KE180" i="15"/>
  <c r="KF180" i="15"/>
  <c r="KG180" i="15"/>
  <c r="KH180" i="15"/>
  <c r="KI180" i="15"/>
  <c r="KJ180" i="15"/>
  <c r="KK180" i="15"/>
  <c r="KL180" i="15"/>
  <c r="KM180" i="15"/>
  <c r="KN180" i="15"/>
  <c r="KO180" i="15"/>
  <c r="KP180" i="15"/>
  <c r="KQ180" i="15"/>
  <c r="KR180" i="15"/>
  <c r="KS180" i="15"/>
  <c r="KT180" i="15"/>
  <c r="KU180" i="15"/>
  <c r="KV180" i="15"/>
  <c r="KW180" i="15"/>
  <c r="KX180" i="15"/>
  <c r="KY180" i="15"/>
  <c r="KZ180" i="15"/>
  <c r="LA180" i="15"/>
  <c r="LB180" i="15"/>
  <c r="LC180" i="15"/>
  <c r="LD180" i="15"/>
  <c r="LE180" i="15"/>
  <c r="LF180" i="15"/>
  <c r="LG180" i="15"/>
  <c r="LH180" i="15"/>
  <c r="LI180" i="15"/>
  <c r="LJ180" i="15"/>
  <c r="LK180" i="15"/>
  <c r="LL180" i="15"/>
  <c r="LM180" i="15"/>
  <c r="LN180" i="15"/>
  <c r="LO180" i="15"/>
  <c r="LP180" i="15"/>
  <c r="LQ180" i="15"/>
  <c r="LR180" i="15"/>
  <c r="LS180" i="15"/>
  <c r="LT180" i="15"/>
  <c r="LU180" i="15"/>
  <c r="LV180" i="15"/>
  <c r="LW180" i="15"/>
  <c r="LX180" i="15"/>
  <c r="LY180" i="15"/>
  <c r="LZ180" i="15"/>
  <c r="MA180" i="15"/>
  <c r="KC181" i="15"/>
  <c r="KD181" i="15"/>
  <c r="KE181" i="15"/>
  <c r="KF181" i="15"/>
  <c r="KG181" i="15"/>
  <c r="KH181" i="15"/>
  <c r="KI181" i="15"/>
  <c r="KJ181" i="15"/>
  <c r="KK181" i="15"/>
  <c r="KL181" i="15"/>
  <c r="KM181" i="15"/>
  <c r="KN181" i="15"/>
  <c r="KO181" i="15"/>
  <c r="KP181" i="15"/>
  <c r="KQ181" i="15"/>
  <c r="KR181" i="15"/>
  <c r="KS181" i="15"/>
  <c r="KT181" i="15"/>
  <c r="KU181" i="15"/>
  <c r="KV181" i="15"/>
  <c r="KW181" i="15"/>
  <c r="KX181" i="15"/>
  <c r="KY181" i="15"/>
  <c r="KZ181" i="15"/>
  <c r="LA181" i="15"/>
  <c r="LB181" i="15"/>
  <c r="LC181" i="15"/>
  <c r="LD181" i="15"/>
  <c r="LE181" i="15"/>
  <c r="LF181" i="15"/>
  <c r="LG181" i="15"/>
  <c r="LH181" i="15"/>
  <c r="LI181" i="15"/>
  <c r="LJ181" i="15"/>
  <c r="LK181" i="15"/>
  <c r="LL181" i="15"/>
  <c r="LM181" i="15"/>
  <c r="LN181" i="15"/>
  <c r="LO181" i="15"/>
  <c r="LP181" i="15"/>
  <c r="LQ181" i="15"/>
  <c r="LR181" i="15"/>
  <c r="LS181" i="15"/>
  <c r="LT181" i="15"/>
  <c r="LU181" i="15"/>
  <c r="LV181" i="15"/>
  <c r="LW181" i="15"/>
  <c r="LX181" i="15"/>
  <c r="LY181" i="15"/>
  <c r="LZ181" i="15"/>
  <c r="MA181" i="15"/>
  <c r="KC182" i="15"/>
  <c r="KD182" i="15"/>
  <c r="KE182" i="15"/>
  <c r="KF182" i="15"/>
  <c r="KG182" i="15"/>
  <c r="KH182" i="15"/>
  <c r="KI182" i="15"/>
  <c r="KJ182" i="15"/>
  <c r="KK182" i="15"/>
  <c r="KL182" i="15"/>
  <c r="KM182" i="15"/>
  <c r="KN182" i="15"/>
  <c r="KO182" i="15"/>
  <c r="KP182" i="15"/>
  <c r="KQ182" i="15"/>
  <c r="KR182" i="15"/>
  <c r="KS182" i="15"/>
  <c r="KT182" i="15"/>
  <c r="KU182" i="15"/>
  <c r="KV182" i="15"/>
  <c r="KW182" i="15"/>
  <c r="KX182" i="15"/>
  <c r="KY182" i="15"/>
  <c r="KZ182" i="15"/>
  <c r="LA182" i="15"/>
  <c r="LB182" i="15"/>
  <c r="LC182" i="15"/>
  <c r="LD182" i="15"/>
  <c r="LE182" i="15"/>
  <c r="LF182" i="15"/>
  <c r="LG182" i="15"/>
  <c r="LH182" i="15"/>
  <c r="LI182" i="15"/>
  <c r="LJ182" i="15"/>
  <c r="LK182" i="15"/>
  <c r="LL182" i="15"/>
  <c r="LM182" i="15"/>
  <c r="LN182" i="15"/>
  <c r="LO182" i="15"/>
  <c r="LP182" i="15"/>
  <c r="LQ182" i="15"/>
  <c r="LR182" i="15"/>
  <c r="LS182" i="15"/>
  <c r="LT182" i="15"/>
  <c r="LU182" i="15"/>
  <c r="LV182" i="15"/>
  <c r="LW182" i="15"/>
  <c r="LX182" i="15"/>
  <c r="LY182" i="15"/>
  <c r="LZ182" i="15"/>
  <c r="MA182" i="15"/>
  <c r="KC183" i="15"/>
  <c r="KD183" i="15"/>
  <c r="KE183" i="15"/>
  <c r="KF183" i="15"/>
  <c r="KG183" i="15"/>
  <c r="KH183" i="15"/>
  <c r="KI183" i="15"/>
  <c r="KJ183" i="15"/>
  <c r="KK183" i="15"/>
  <c r="KL183" i="15"/>
  <c r="KM183" i="15"/>
  <c r="KN183" i="15"/>
  <c r="KO183" i="15"/>
  <c r="KP183" i="15"/>
  <c r="KQ183" i="15"/>
  <c r="KR183" i="15"/>
  <c r="KS183" i="15"/>
  <c r="KT183" i="15"/>
  <c r="KU183" i="15"/>
  <c r="KV183" i="15"/>
  <c r="KW183" i="15"/>
  <c r="KX183" i="15"/>
  <c r="KY183" i="15"/>
  <c r="KZ183" i="15"/>
  <c r="LA183" i="15"/>
  <c r="LB183" i="15"/>
  <c r="LC183" i="15"/>
  <c r="LD183" i="15"/>
  <c r="LE183" i="15"/>
  <c r="LF183" i="15"/>
  <c r="LG183" i="15"/>
  <c r="LH183" i="15"/>
  <c r="LI183" i="15"/>
  <c r="LJ183" i="15"/>
  <c r="LK183" i="15"/>
  <c r="LL183" i="15"/>
  <c r="LM183" i="15"/>
  <c r="LN183" i="15"/>
  <c r="LO183" i="15"/>
  <c r="LP183" i="15"/>
  <c r="LQ183" i="15"/>
  <c r="LR183" i="15"/>
  <c r="LS183" i="15"/>
  <c r="LT183" i="15"/>
  <c r="LU183" i="15"/>
  <c r="LV183" i="15"/>
  <c r="LW183" i="15"/>
  <c r="LX183" i="15"/>
  <c r="LY183" i="15"/>
  <c r="LZ183" i="15"/>
  <c r="MA183" i="15"/>
  <c r="KC184" i="15"/>
  <c r="KD184" i="15"/>
  <c r="KE184" i="15"/>
  <c r="KF184" i="15"/>
  <c r="KG184" i="15"/>
  <c r="KH184" i="15"/>
  <c r="KI184" i="15"/>
  <c r="KJ184" i="15"/>
  <c r="KK184" i="15"/>
  <c r="KL184" i="15"/>
  <c r="KM184" i="15"/>
  <c r="KN184" i="15"/>
  <c r="KO184" i="15"/>
  <c r="KP184" i="15"/>
  <c r="KQ184" i="15"/>
  <c r="KR184" i="15"/>
  <c r="KS184" i="15"/>
  <c r="KT184" i="15"/>
  <c r="KU184" i="15"/>
  <c r="KV184" i="15"/>
  <c r="KW184" i="15"/>
  <c r="KX184" i="15"/>
  <c r="KY184" i="15"/>
  <c r="KZ184" i="15"/>
  <c r="LA184" i="15"/>
  <c r="LB184" i="15"/>
  <c r="LC184" i="15"/>
  <c r="LD184" i="15"/>
  <c r="LE184" i="15"/>
  <c r="LF184" i="15"/>
  <c r="LG184" i="15"/>
  <c r="LH184" i="15"/>
  <c r="LI184" i="15"/>
  <c r="LJ184" i="15"/>
  <c r="LK184" i="15"/>
  <c r="LL184" i="15"/>
  <c r="LM184" i="15"/>
  <c r="LN184" i="15"/>
  <c r="LO184" i="15"/>
  <c r="LP184" i="15"/>
  <c r="LQ184" i="15"/>
  <c r="LR184" i="15"/>
  <c r="LS184" i="15"/>
  <c r="LT184" i="15"/>
  <c r="LU184" i="15"/>
  <c r="LV184" i="15"/>
  <c r="LW184" i="15"/>
  <c r="LX184" i="15"/>
  <c r="LY184" i="15"/>
  <c r="LZ184" i="15"/>
  <c r="MA184" i="15"/>
  <c r="KC185" i="15"/>
  <c r="KD185" i="15"/>
  <c r="KE185" i="15"/>
  <c r="KF185" i="15"/>
  <c r="KG185" i="15"/>
  <c r="KH185" i="15"/>
  <c r="KI185" i="15"/>
  <c r="KJ185" i="15"/>
  <c r="KK185" i="15"/>
  <c r="KL185" i="15"/>
  <c r="KM185" i="15"/>
  <c r="KN185" i="15"/>
  <c r="KO185" i="15"/>
  <c r="KP185" i="15"/>
  <c r="KQ185" i="15"/>
  <c r="KR185" i="15"/>
  <c r="KS185" i="15"/>
  <c r="KT185" i="15"/>
  <c r="KU185" i="15"/>
  <c r="KV185" i="15"/>
  <c r="KW185" i="15"/>
  <c r="KX185" i="15"/>
  <c r="KY185" i="15"/>
  <c r="KZ185" i="15"/>
  <c r="LA185" i="15"/>
  <c r="LB185" i="15"/>
  <c r="LC185" i="15"/>
  <c r="LD185" i="15"/>
  <c r="LE185" i="15"/>
  <c r="LF185" i="15"/>
  <c r="LG185" i="15"/>
  <c r="LH185" i="15"/>
  <c r="LI185" i="15"/>
  <c r="LJ185" i="15"/>
  <c r="LK185" i="15"/>
  <c r="LL185" i="15"/>
  <c r="LM185" i="15"/>
  <c r="LN185" i="15"/>
  <c r="LO185" i="15"/>
  <c r="LP185" i="15"/>
  <c r="LQ185" i="15"/>
  <c r="LR185" i="15"/>
  <c r="LS185" i="15"/>
  <c r="LT185" i="15"/>
  <c r="LU185" i="15"/>
  <c r="LV185" i="15"/>
  <c r="LW185" i="15"/>
  <c r="LX185" i="15"/>
  <c r="LY185" i="15"/>
  <c r="LZ185" i="15"/>
  <c r="MA185" i="15"/>
  <c r="KC186" i="15"/>
  <c r="KD186" i="15"/>
  <c r="KE186" i="15"/>
  <c r="KF186" i="15"/>
  <c r="KG186" i="15"/>
  <c r="KH186" i="15"/>
  <c r="KI186" i="15"/>
  <c r="KJ186" i="15"/>
  <c r="KK186" i="15"/>
  <c r="KL186" i="15"/>
  <c r="KM186" i="15"/>
  <c r="KN186" i="15"/>
  <c r="KO186" i="15"/>
  <c r="KP186" i="15"/>
  <c r="KQ186" i="15"/>
  <c r="KR186" i="15"/>
  <c r="KS186" i="15"/>
  <c r="KT186" i="15"/>
  <c r="KU186" i="15"/>
  <c r="KV186" i="15"/>
  <c r="KW186" i="15"/>
  <c r="KX186" i="15"/>
  <c r="KY186" i="15"/>
  <c r="KZ186" i="15"/>
  <c r="LA186" i="15"/>
  <c r="LB186" i="15"/>
  <c r="LC186" i="15"/>
  <c r="LD186" i="15"/>
  <c r="LE186" i="15"/>
  <c r="LF186" i="15"/>
  <c r="LG186" i="15"/>
  <c r="LH186" i="15"/>
  <c r="LI186" i="15"/>
  <c r="LJ186" i="15"/>
  <c r="LK186" i="15"/>
  <c r="LL186" i="15"/>
  <c r="LM186" i="15"/>
  <c r="LN186" i="15"/>
  <c r="LO186" i="15"/>
  <c r="LP186" i="15"/>
  <c r="LQ186" i="15"/>
  <c r="LR186" i="15"/>
  <c r="LS186" i="15"/>
  <c r="LT186" i="15"/>
  <c r="LU186" i="15"/>
  <c r="LV186" i="15"/>
  <c r="LW186" i="15"/>
  <c r="LX186" i="15"/>
  <c r="LY186" i="15"/>
  <c r="LZ186" i="15"/>
  <c r="MA186" i="15"/>
  <c r="KC187" i="15"/>
  <c r="KD187" i="15"/>
  <c r="KE187" i="15"/>
  <c r="KF187" i="15"/>
  <c r="KG187" i="15"/>
  <c r="KH187" i="15"/>
  <c r="KI187" i="15"/>
  <c r="KJ187" i="15"/>
  <c r="KK187" i="15"/>
  <c r="KL187" i="15"/>
  <c r="KM187" i="15"/>
  <c r="KN187" i="15"/>
  <c r="KO187" i="15"/>
  <c r="KP187" i="15"/>
  <c r="KQ187" i="15"/>
  <c r="KR187" i="15"/>
  <c r="KS187" i="15"/>
  <c r="KT187" i="15"/>
  <c r="KU187" i="15"/>
  <c r="KV187" i="15"/>
  <c r="KW187" i="15"/>
  <c r="KX187" i="15"/>
  <c r="KY187" i="15"/>
  <c r="KZ187" i="15"/>
  <c r="LA187" i="15"/>
  <c r="LB187" i="15"/>
  <c r="LC187" i="15"/>
  <c r="LD187" i="15"/>
  <c r="LE187" i="15"/>
  <c r="LF187" i="15"/>
  <c r="LG187" i="15"/>
  <c r="LH187" i="15"/>
  <c r="LI187" i="15"/>
  <c r="LJ187" i="15"/>
  <c r="LK187" i="15"/>
  <c r="LL187" i="15"/>
  <c r="LM187" i="15"/>
  <c r="LN187" i="15"/>
  <c r="LO187" i="15"/>
  <c r="LP187" i="15"/>
  <c r="LQ187" i="15"/>
  <c r="LR187" i="15"/>
  <c r="LS187" i="15"/>
  <c r="LT187" i="15"/>
  <c r="LU187" i="15"/>
  <c r="LV187" i="15"/>
  <c r="LW187" i="15"/>
  <c r="LX187" i="15"/>
  <c r="LY187" i="15"/>
  <c r="LZ187" i="15"/>
  <c r="MA187" i="15"/>
  <c r="KC188" i="15"/>
  <c r="KD188" i="15"/>
  <c r="KE188" i="15"/>
  <c r="KF188" i="15"/>
  <c r="KG188" i="15"/>
  <c r="KH188" i="15"/>
  <c r="KI188" i="15"/>
  <c r="KJ188" i="15"/>
  <c r="KK188" i="15"/>
  <c r="KL188" i="15"/>
  <c r="KM188" i="15"/>
  <c r="KN188" i="15"/>
  <c r="KO188" i="15"/>
  <c r="KP188" i="15"/>
  <c r="KQ188" i="15"/>
  <c r="KR188" i="15"/>
  <c r="KS188" i="15"/>
  <c r="KT188" i="15"/>
  <c r="KU188" i="15"/>
  <c r="KV188" i="15"/>
  <c r="KW188" i="15"/>
  <c r="KX188" i="15"/>
  <c r="KY188" i="15"/>
  <c r="KZ188" i="15"/>
  <c r="LA188" i="15"/>
  <c r="LB188" i="15"/>
  <c r="LC188" i="15"/>
  <c r="LD188" i="15"/>
  <c r="LE188" i="15"/>
  <c r="LF188" i="15"/>
  <c r="LG188" i="15"/>
  <c r="LH188" i="15"/>
  <c r="LI188" i="15"/>
  <c r="LJ188" i="15"/>
  <c r="LK188" i="15"/>
  <c r="LL188" i="15"/>
  <c r="LM188" i="15"/>
  <c r="LN188" i="15"/>
  <c r="LO188" i="15"/>
  <c r="LP188" i="15"/>
  <c r="LQ188" i="15"/>
  <c r="LR188" i="15"/>
  <c r="LS188" i="15"/>
  <c r="LT188" i="15"/>
  <c r="LU188" i="15"/>
  <c r="LV188" i="15"/>
  <c r="LW188" i="15"/>
  <c r="LX188" i="15"/>
  <c r="LY188" i="15"/>
  <c r="LZ188" i="15"/>
  <c r="MA188" i="15"/>
  <c r="KC189" i="15"/>
  <c r="KD189" i="15"/>
  <c r="KE189" i="15"/>
  <c r="KF189" i="15"/>
  <c r="KG189" i="15"/>
  <c r="KH189" i="15"/>
  <c r="KI189" i="15"/>
  <c r="KJ189" i="15"/>
  <c r="KK189" i="15"/>
  <c r="KL189" i="15"/>
  <c r="KM189" i="15"/>
  <c r="KN189" i="15"/>
  <c r="KO189" i="15"/>
  <c r="KP189" i="15"/>
  <c r="KQ189" i="15"/>
  <c r="KR189" i="15"/>
  <c r="KS189" i="15"/>
  <c r="KT189" i="15"/>
  <c r="KU189" i="15"/>
  <c r="KV189" i="15"/>
  <c r="KW189" i="15"/>
  <c r="KX189" i="15"/>
  <c r="KY189" i="15"/>
  <c r="KZ189" i="15"/>
  <c r="LA189" i="15"/>
  <c r="LB189" i="15"/>
  <c r="LC189" i="15"/>
  <c r="LD189" i="15"/>
  <c r="LE189" i="15"/>
  <c r="LF189" i="15"/>
  <c r="LG189" i="15"/>
  <c r="LH189" i="15"/>
  <c r="LI189" i="15"/>
  <c r="LJ189" i="15"/>
  <c r="LK189" i="15"/>
  <c r="LL189" i="15"/>
  <c r="LM189" i="15"/>
  <c r="LN189" i="15"/>
  <c r="LO189" i="15"/>
  <c r="LP189" i="15"/>
  <c r="LQ189" i="15"/>
  <c r="LR189" i="15"/>
  <c r="LS189" i="15"/>
  <c r="LT189" i="15"/>
  <c r="LU189" i="15"/>
  <c r="LV189" i="15"/>
  <c r="LW189" i="15"/>
  <c r="LX189" i="15"/>
  <c r="LY189" i="15"/>
  <c r="LZ189" i="15"/>
  <c r="MA189" i="15"/>
  <c r="KC190" i="15"/>
  <c r="KD190" i="15"/>
  <c r="KE190" i="15"/>
  <c r="KF190" i="15"/>
  <c r="KG190" i="15"/>
  <c r="KH190" i="15"/>
  <c r="KI190" i="15"/>
  <c r="KJ190" i="15"/>
  <c r="KK190" i="15"/>
  <c r="KL190" i="15"/>
  <c r="KM190" i="15"/>
  <c r="KN190" i="15"/>
  <c r="KO190" i="15"/>
  <c r="KP190" i="15"/>
  <c r="KQ190" i="15"/>
  <c r="KR190" i="15"/>
  <c r="KS190" i="15"/>
  <c r="KT190" i="15"/>
  <c r="KU190" i="15"/>
  <c r="KV190" i="15"/>
  <c r="KW190" i="15"/>
  <c r="KX190" i="15"/>
  <c r="KY190" i="15"/>
  <c r="KZ190" i="15"/>
  <c r="LA190" i="15"/>
  <c r="LB190" i="15"/>
  <c r="LC190" i="15"/>
  <c r="LD190" i="15"/>
  <c r="LE190" i="15"/>
  <c r="LF190" i="15"/>
  <c r="LG190" i="15"/>
  <c r="LH190" i="15"/>
  <c r="LI190" i="15"/>
  <c r="LJ190" i="15"/>
  <c r="LK190" i="15"/>
  <c r="LL190" i="15"/>
  <c r="LM190" i="15"/>
  <c r="LN190" i="15"/>
  <c r="LO190" i="15"/>
  <c r="LP190" i="15"/>
  <c r="LQ190" i="15"/>
  <c r="LR190" i="15"/>
  <c r="LS190" i="15"/>
  <c r="LT190" i="15"/>
  <c r="LU190" i="15"/>
  <c r="LV190" i="15"/>
  <c r="LW190" i="15"/>
  <c r="LX190" i="15"/>
  <c r="LY190" i="15"/>
  <c r="LZ190" i="15"/>
  <c r="MA190" i="15"/>
  <c r="KC191" i="15"/>
  <c r="KD191" i="15"/>
  <c r="KE191" i="15"/>
  <c r="KF191" i="15"/>
  <c r="KG191" i="15"/>
  <c r="KH191" i="15"/>
  <c r="KI191" i="15"/>
  <c r="KJ191" i="15"/>
  <c r="KK191" i="15"/>
  <c r="KL191" i="15"/>
  <c r="KM191" i="15"/>
  <c r="KN191" i="15"/>
  <c r="KO191" i="15"/>
  <c r="KP191" i="15"/>
  <c r="KQ191" i="15"/>
  <c r="KR191" i="15"/>
  <c r="KS191" i="15"/>
  <c r="KT191" i="15"/>
  <c r="KU191" i="15"/>
  <c r="KV191" i="15"/>
  <c r="KW191" i="15"/>
  <c r="KX191" i="15"/>
  <c r="KY191" i="15"/>
  <c r="KZ191" i="15"/>
  <c r="LA191" i="15"/>
  <c r="LB191" i="15"/>
  <c r="LC191" i="15"/>
  <c r="LD191" i="15"/>
  <c r="LE191" i="15"/>
  <c r="LF191" i="15"/>
  <c r="LG191" i="15"/>
  <c r="LH191" i="15"/>
  <c r="LI191" i="15"/>
  <c r="LJ191" i="15"/>
  <c r="LK191" i="15"/>
  <c r="LL191" i="15"/>
  <c r="LM191" i="15"/>
  <c r="LN191" i="15"/>
  <c r="LO191" i="15"/>
  <c r="LP191" i="15"/>
  <c r="LQ191" i="15"/>
  <c r="LR191" i="15"/>
  <c r="LS191" i="15"/>
  <c r="LT191" i="15"/>
  <c r="LU191" i="15"/>
  <c r="LV191" i="15"/>
  <c r="LW191" i="15"/>
  <c r="LX191" i="15"/>
  <c r="LY191" i="15"/>
  <c r="LZ191" i="15"/>
  <c r="MA191" i="15"/>
  <c r="KC192" i="15"/>
  <c r="KD192" i="15"/>
  <c r="KE192" i="15"/>
  <c r="KF192" i="15"/>
  <c r="KG192" i="15"/>
  <c r="KH192" i="15"/>
  <c r="KI192" i="15"/>
  <c r="KJ192" i="15"/>
  <c r="KK192" i="15"/>
  <c r="KL192" i="15"/>
  <c r="KM192" i="15"/>
  <c r="KN192" i="15"/>
  <c r="KO192" i="15"/>
  <c r="KP192" i="15"/>
  <c r="KQ192" i="15"/>
  <c r="KR192" i="15"/>
  <c r="KS192" i="15"/>
  <c r="KT192" i="15"/>
  <c r="KU192" i="15"/>
  <c r="KV192" i="15"/>
  <c r="KW192" i="15"/>
  <c r="KX192" i="15"/>
  <c r="KY192" i="15"/>
  <c r="KZ192" i="15"/>
  <c r="LA192" i="15"/>
  <c r="LB192" i="15"/>
  <c r="LC192" i="15"/>
  <c r="LD192" i="15"/>
  <c r="LE192" i="15"/>
  <c r="LF192" i="15"/>
  <c r="LG192" i="15"/>
  <c r="LH192" i="15"/>
  <c r="LI192" i="15"/>
  <c r="LJ192" i="15"/>
  <c r="LK192" i="15"/>
  <c r="LL192" i="15"/>
  <c r="LM192" i="15"/>
  <c r="LN192" i="15"/>
  <c r="LO192" i="15"/>
  <c r="LP192" i="15"/>
  <c r="LQ192" i="15"/>
  <c r="LR192" i="15"/>
  <c r="LS192" i="15"/>
  <c r="LT192" i="15"/>
  <c r="LU192" i="15"/>
  <c r="LV192" i="15"/>
  <c r="LW192" i="15"/>
  <c r="LX192" i="15"/>
  <c r="LY192" i="15"/>
  <c r="LZ192" i="15"/>
  <c r="MA192" i="15"/>
  <c r="KC193" i="15"/>
  <c r="KD193" i="15"/>
  <c r="KE193" i="15"/>
  <c r="KF193" i="15"/>
  <c r="KG193" i="15"/>
  <c r="KH193" i="15"/>
  <c r="KI193" i="15"/>
  <c r="KJ193" i="15"/>
  <c r="KK193" i="15"/>
  <c r="KL193" i="15"/>
  <c r="KM193" i="15"/>
  <c r="KN193" i="15"/>
  <c r="KO193" i="15"/>
  <c r="KP193" i="15"/>
  <c r="KQ193" i="15"/>
  <c r="KR193" i="15"/>
  <c r="KS193" i="15"/>
  <c r="KT193" i="15"/>
  <c r="KU193" i="15"/>
  <c r="KV193" i="15"/>
  <c r="KW193" i="15"/>
  <c r="KX193" i="15"/>
  <c r="KY193" i="15"/>
  <c r="KZ193" i="15"/>
  <c r="LA193" i="15"/>
  <c r="LB193" i="15"/>
  <c r="LC193" i="15"/>
  <c r="LD193" i="15"/>
  <c r="LE193" i="15"/>
  <c r="LF193" i="15"/>
  <c r="LG193" i="15"/>
  <c r="LH193" i="15"/>
  <c r="LI193" i="15"/>
  <c r="LJ193" i="15"/>
  <c r="LK193" i="15"/>
  <c r="LL193" i="15"/>
  <c r="LM193" i="15"/>
  <c r="LN193" i="15"/>
  <c r="LO193" i="15"/>
  <c r="LP193" i="15"/>
  <c r="LQ193" i="15"/>
  <c r="LR193" i="15"/>
  <c r="LS193" i="15"/>
  <c r="LT193" i="15"/>
  <c r="LU193" i="15"/>
  <c r="LV193" i="15"/>
  <c r="LW193" i="15"/>
  <c r="LX193" i="15"/>
  <c r="LY193" i="15"/>
  <c r="LZ193" i="15"/>
  <c r="MA193" i="15"/>
  <c r="KC194" i="15"/>
  <c r="KD194" i="15"/>
  <c r="KE194" i="15"/>
  <c r="KF194" i="15"/>
  <c r="KG194" i="15"/>
  <c r="KH194" i="15"/>
  <c r="KI194" i="15"/>
  <c r="KJ194" i="15"/>
  <c r="KK194" i="15"/>
  <c r="KL194" i="15"/>
  <c r="KM194" i="15"/>
  <c r="KN194" i="15"/>
  <c r="KO194" i="15"/>
  <c r="KP194" i="15"/>
  <c r="KQ194" i="15"/>
  <c r="KR194" i="15"/>
  <c r="KS194" i="15"/>
  <c r="KT194" i="15"/>
  <c r="KU194" i="15"/>
  <c r="KV194" i="15"/>
  <c r="KW194" i="15"/>
  <c r="KX194" i="15"/>
  <c r="KY194" i="15"/>
  <c r="KZ194" i="15"/>
  <c r="LA194" i="15"/>
  <c r="LB194" i="15"/>
  <c r="LC194" i="15"/>
  <c r="LD194" i="15"/>
  <c r="LE194" i="15"/>
  <c r="LF194" i="15"/>
  <c r="LG194" i="15"/>
  <c r="LH194" i="15"/>
  <c r="LI194" i="15"/>
  <c r="LJ194" i="15"/>
  <c r="LK194" i="15"/>
  <c r="LL194" i="15"/>
  <c r="LM194" i="15"/>
  <c r="LN194" i="15"/>
  <c r="LO194" i="15"/>
  <c r="LP194" i="15"/>
  <c r="LQ194" i="15"/>
  <c r="LR194" i="15"/>
  <c r="LS194" i="15"/>
  <c r="LT194" i="15"/>
  <c r="LU194" i="15"/>
  <c r="LV194" i="15"/>
  <c r="LW194" i="15"/>
  <c r="LX194" i="15"/>
  <c r="LY194" i="15"/>
  <c r="LZ194" i="15"/>
  <c r="MA194" i="15"/>
  <c r="KC195" i="15"/>
  <c r="KD195" i="15"/>
  <c r="KE195" i="15"/>
  <c r="KF195" i="15"/>
  <c r="KG195" i="15"/>
  <c r="KH195" i="15"/>
  <c r="KI195" i="15"/>
  <c r="KJ195" i="15"/>
  <c r="KK195" i="15"/>
  <c r="KL195" i="15"/>
  <c r="KM195" i="15"/>
  <c r="KN195" i="15"/>
  <c r="KO195" i="15"/>
  <c r="KP195" i="15"/>
  <c r="KQ195" i="15"/>
  <c r="KR195" i="15"/>
  <c r="KS195" i="15"/>
  <c r="KT195" i="15"/>
  <c r="KU195" i="15"/>
  <c r="KV195" i="15"/>
  <c r="KW195" i="15"/>
  <c r="KX195" i="15"/>
  <c r="KY195" i="15"/>
  <c r="KZ195" i="15"/>
  <c r="LA195" i="15"/>
  <c r="LB195" i="15"/>
  <c r="LC195" i="15"/>
  <c r="LD195" i="15"/>
  <c r="LE195" i="15"/>
  <c r="LF195" i="15"/>
  <c r="LG195" i="15"/>
  <c r="LH195" i="15"/>
  <c r="LI195" i="15"/>
  <c r="LJ195" i="15"/>
  <c r="LK195" i="15"/>
  <c r="LL195" i="15"/>
  <c r="LM195" i="15"/>
  <c r="LN195" i="15"/>
  <c r="LO195" i="15"/>
  <c r="LP195" i="15"/>
  <c r="LQ195" i="15"/>
  <c r="LR195" i="15"/>
  <c r="LS195" i="15"/>
  <c r="LT195" i="15"/>
  <c r="LU195" i="15"/>
  <c r="LV195" i="15"/>
  <c r="LW195" i="15"/>
  <c r="LX195" i="15"/>
  <c r="LY195" i="15"/>
  <c r="LZ195" i="15"/>
  <c r="MA195" i="15"/>
  <c r="KC196" i="15"/>
  <c r="KD196" i="15"/>
  <c r="KE196" i="15"/>
  <c r="KF196" i="15"/>
  <c r="KG196" i="15"/>
  <c r="KH196" i="15"/>
  <c r="KI196" i="15"/>
  <c r="KJ196" i="15"/>
  <c r="KK196" i="15"/>
  <c r="KL196" i="15"/>
  <c r="KM196" i="15"/>
  <c r="KN196" i="15"/>
  <c r="KO196" i="15"/>
  <c r="KP196" i="15"/>
  <c r="KQ196" i="15"/>
  <c r="KR196" i="15"/>
  <c r="KS196" i="15"/>
  <c r="KT196" i="15"/>
  <c r="KU196" i="15"/>
  <c r="KV196" i="15"/>
  <c r="KW196" i="15"/>
  <c r="KX196" i="15"/>
  <c r="KY196" i="15"/>
  <c r="KZ196" i="15"/>
  <c r="LA196" i="15"/>
  <c r="LB196" i="15"/>
  <c r="LC196" i="15"/>
  <c r="LD196" i="15"/>
  <c r="LE196" i="15"/>
  <c r="LF196" i="15"/>
  <c r="LG196" i="15"/>
  <c r="LH196" i="15"/>
  <c r="LI196" i="15"/>
  <c r="LJ196" i="15"/>
  <c r="LK196" i="15"/>
  <c r="LL196" i="15"/>
  <c r="LM196" i="15"/>
  <c r="LN196" i="15"/>
  <c r="LO196" i="15"/>
  <c r="LP196" i="15"/>
  <c r="LQ196" i="15"/>
  <c r="LR196" i="15"/>
  <c r="LS196" i="15"/>
  <c r="LT196" i="15"/>
  <c r="LU196" i="15"/>
  <c r="LV196" i="15"/>
  <c r="LW196" i="15"/>
  <c r="LX196" i="15"/>
  <c r="LY196" i="15"/>
  <c r="LZ196" i="15"/>
  <c r="MA196" i="15"/>
  <c r="KC197" i="15"/>
  <c r="KD197" i="15"/>
  <c r="KE197" i="15"/>
  <c r="KF197" i="15"/>
  <c r="KG197" i="15"/>
  <c r="KH197" i="15"/>
  <c r="KI197" i="15"/>
  <c r="KJ197" i="15"/>
  <c r="KK197" i="15"/>
  <c r="KL197" i="15"/>
  <c r="KM197" i="15"/>
  <c r="KN197" i="15"/>
  <c r="KO197" i="15"/>
  <c r="KP197" i="15"/>
  <c r="KQ197" i="15"/>
  <c r="KR197" i="15"/>
  <c r="KS197" i="15"/>
  <c r="KT197" i="15"/>
  <c r="KU197" i="15"/>
  <c r="KV197" i="15"/>
  <c r="KW197" i="15"/>
  <c r="KX197" i="15"/>
  <c r="KY197" i="15"/>
  <c r="KZ197" i="15"/>
  <c r="LA197" i="15"/>
  <c r="LB197" i="15"/>
  <c r="LC197" i="15"/>
  <c r="LD197" i="15"/>
  <c r="LE197" i="15"/>
  <c r="LF197" i="15"/>
  <c r="LG197" i="15"/>
  <c r="LH197" i="15"/>
  <c r="LI197" i="15"/>
  <c r="LJ197" i="15"/>
  <c r="LK197" i="15"/>
  <c r="LL197" i="15"/>
  <c r="LM197" i="15"/>
  <c r="LN197" i="15"/>
  <c r="LO197" i="15"/>
  <c r="LP197" i="15"/>
  <c r="LQ197" i="15"/>
  <c r="LR197" i="15"/>
  <c r="LS197" i="15"/>
  <c r="LT197" i="15"/>
  <c r="LU197" i="15"/>
  <c r="LV197" i="15"/>
  <c r="LW197" i="15"/>
  <c r="LX197" i="15"/>
  <c r="LY197" i="15"/>
  <c r="LZ197" i="15"/>
  <c r="MA197" i="15"/>
  <c r="KC198" i="15"/>
  <c r="KD198" i="15"/>
  <c r="KE198" i="15"/>
  <c r="KF198" i="15"/>
  <c r="KG198" i="15"/>
  <c r="KH198" i="15"/>
  <c r="KI198" i="15"/>
  <c r="KJ198" i="15"/>
  <c r="KK198" i="15"/>
  <c r="KL198" i="15"/>
  <c r="KM198" i="15"/>
  <c r="KN198" i="15"/>
  <c r="KO198" i="15"/>
  <c r="KP198" i="15"/>
  <c r="KQ198" i="15"/>
  <c r="KR198" i="15"/>
  <c r="KS198" i="15"/>
  <c r="KT198" i="15"/>
  <c r="KU198" i="15"/>
  <c r="KV198" i="15"/>
  <c r="KW198" i="15"/>
  <c r="KX198" i="15"/>
  <c r="KY198" i="15"/>
  <c r="KZ198" i="15"/>
  <c r="LA198" i="15"/>
  <c r="LB198" i="15"/>
  <c r="LC198" i="15"/>
  <c r="LD198" i="15"/>
  <c r="LE198" i="15"/>
  <c r="LF198" i="15"/>
  <c r="LG198" i="15"/>
  <c r="LH198" i="15"/>
  <c r="LI198" i="15"/>
  <c r="LJ198" i="15"/>
  <c r="LK198" i="15"/>
  <c r="LL198" i="15"/>
  <c r="LM198" i="15"/>
  <c r="LN198" i="15"/>
  <c r="LO198" i="15"/>
  <c r="LP198" i="15"/>
  <c r="LQ198" i="15"/>
  <c r="LR198" i="15"/>
  <c r="LS198" i="15"/>
  <c r="LT198" i="15"/>
  <c r="LU198" i="15"/>
  <c r="LV198" i="15"/>
  <c r="LW198" i="15"/>
  <c r="LX198" i="15"/>
  <c r="LY198" i="15"/>
  <c r="LZ198" i="15"/>
  <c r="MA198" i="15"/>
  <c r="KC199" i="15"/>
  <c r="KD199" i="15"/>
  <c r="KE199" i="15"/>
  <c r="KF199" i="15"/>
  <c r="KG199" i="15"/>
  <c r="KH199" i="15"/>
  <c r="KI199" i="15"/>
  <c r="KJ199" i="15"/>
  <c r="KK199" i="15"/>
  <c r="KL199" i="15"/>
  <c r="KM199" i="15"/>
  <c r="KN199" i="15"/>
  <c r="KO199" i="15"/>
  <c r="KP199" i="15"/>
  <c r="KQ199" i="15"/>
  <c r="KR199" i="15"/>
  <c r="KS199" i="15"/>
  <c r="KT199" i="15"/>
  <c r="KU199" i="15"/>
  <c r="KV199" i="15"/>
  <c r="KW199" i="15"/>
  <c r="KX199" i="15"/>
  <c r="KY199" i="15"/>
  <c r="KZ199" i="15"/>
  <c r="LA199" i="15"/>
  <c r="LB199" i="15"/>
  <c r="LC199" i="15"/>
  <c r="LD199" i="15"/>
  <c r="LE199" i="15"/>
  <c r="LF199" i="15"/>
  <c r="LG199" i="15"/>
  <c r="LH199" i="15"/>
  <c r="LI199" i="15"/>
  <c r="LJ199" i="15"/>
  <c r="LK199" i="15"/>
  <c r="LL199" i="15"/>
  <c r="LM199" i="15"/>
  <c r="LN199" i="15"/>
  <c r="LO199" i="15"/>
  <c r="LP199" i="15"/>
  <c r="LQ199" i="15"/>
  <c r="LR199" i="15"/>
  <c r="LS199" i="15"/>
  <c r="LT199" i="15"/>
  <c r="LU199" i="15"/>
  <c r="LV199" i="15"/>
  <c r="LW199" i="15"/>
  <c r="LX199" i="15"/>
  <c r="LY199" i="15"/>
  <c r="LZ199" i="15"/>
  <c r="MA199" i="15"/>
  <c r="KC200" i="15"/>
  <c r="KD200" i="15"/>
  <c r="KE200" i="15"/>
  <c r="KF200" i="15"/>
  <c r="KG200" i="15"/>
  <c r="KH200" i="15"/>
  <c r="KI200" i="15"/>
  <c r="KJ200" i="15"/>
  <c r="KK200" i="15"/>
  <c r="KL200" i="15"/>
  <c r="KM200" i="15"/>
  <c r="KN200" i="15"/>
  <c r="KO200" i="15"/>
  <c r="KP200" i="15"/>
  <c r="KQ200" i="15"/>
  <c r="KR200" i="15"/>
  <c r="KS200" i="15"/>
  <c r="KT200" i="15"/>
  <c r="KU200" i="15"/>
  <c r="KV200" i="15"/>
  <c r="KW200" i="15"/>
  <c r="KX200" i="15"/>
  <c r="KY200" i="15"/>
  <c r="KZ200" i="15"/>
  <c r="LA200" i="15"/>
  <c r="LB200" i="15"/>
  <c r="LC200" i="15"/>
  <c r="LD200" i="15"/>
  <c r="LE200" i="15"/>
  <c r="LF200" i="15"/>
  <c r="LG200" i="15"/>
  <c r="LH200" i="15"/>
  <c r="LI200" i="15"/>
  <c r="LJ200" i="15"/>
  <c r="LK200" i="15"/>
  <c r="LL200" i="15"/>
  <c r="LM200" i="15"/>
  <c r="LN200" i="15"/>
  <c r="LO200" i="15"/>
  <c r="LP200" i="15"/>
  <c r="LQ200" i="15"/>
  <c r="LR200" i="15"/>
  <c r="LS200" i="15"/>
  <c r="LT200" i="15"/>
  <c r="LU200" i="15"/>
  <c r="LV200" i="15"/>
  <c r="LW200" i="15"/>
  <c r="LX200" i="15"/>
  <c r="LY200" i="15"/>
  <c r="LZ200" i="15"/>
  <c r="MA200" i="15"/>
  <c r="KC201" i="15"/>
  <c r="KD201" i="15"/>
  <c r="KE201" i="15"/>
  <c r="KF201" i="15"/>
  <c r="KG201" i="15"/>
  <c r="KH201" i="15"/>
  <c r="KI201" i="15"/>
  <c r="KJ201" i="15"/>
  <c r="KK201" i="15"/>
  <c r="KL201" i="15"/>
  <c r="KM201" i="15"/>
  <c r="KN201" i="15"/>
  <c r="KO201" i="15"/>
  <c r="KP201" i="15"/>
  <c r="KQ201" i="15"/>
  <c r="KR201" i="15"/>
  <c r="KS201" i="15"/>
  <c r="KT201" i="15"/>
  <c r="KU201" i="15"/>
  <c r="KV201" i="15"/>
  <c r="KW201" i="15"/>
  <c r="KX201" i="15"/>
  <c r="KY201" i="15"/>
  <c r="KZ201" i="15"/>
  <c r="LA201" i="15"/>
  <c r="LB201" i="15"/>
  <c r="LC201" i="15"/>
  <c r="LD201" i="15"/>
  <c r="LE201" i="15"/>
  <c r="LF201" i="15"/>
  <c r="LG201" i="15"/>
  <c r="LH201" i="15"/>
  <c r="LI201" i="15"/>
  <c r="LJ201" i="15"/>
  <c r="LK201" i="15"/>
  <c r="LL201" i="15"/>
  <c r="LM201" i="15"/>
  <c r="LN201" i="15"/>
  <c r="LO201" i="15"/>
  <c r="LP201" i="15"/>
  <c r="LQ201" i="15"/>
  <c r="LR201" i="15"/>
  <c r="LS201" i="15"/>
  <c r="LT201" i="15"/>
  <c r="LU201" i="15"/>
  <c r="LV201" i="15"/>
  <c r="LW201" i="15"/>
  <c r="LX201" i="15"/>
  <c r="LY201" i="15"/>
  <c r="LZ201" i="15"/>
  <c r="MA201" i="15"/>
  <c r="KD5" i="15"/>
  <c r="KE5" i="15"/>
  <c r="KF5" i="15"/>
  <c r="KG5" i="15"/>
  <c r="KH5" i="15"/>
  <c r="KI5" i="15"/>
  <c r="KJ5" i="15"/>
  <c r="KK5" i="15"/>
  <c r="KL5" i="15"/>
  <c r="KM5" i="15"/>
  <c r="KN5" i="15"/>
  <c r="KO5" i="15"/>
  <c r="KP5" i="15"/>
  <c r="KQ5" i="15"/>
  <c r="KR5" i="15"/>
  <c r="KS5" i="15"/>
  <c r="KT5" i="15"/>
  <c r="KU5" i="15"/>
  <c r="KV5" i="15"/>
  <c r="KW5" i="15"/>
  <c r="KX5" i="15"/>
  <c r="KY5" i="15"/>
  <c r="KZ5" i="15"/>
  <c r="LA5" i="15"/>
  <c r="LB5" i="15"/>
  <c r="LC5" i="15"/>
  <c r="LD5" i="15"/>
  <c r="LE5" i="15"/>
  <c r="LF5" i="15"/>
  <c r="LG5" i="15"/>
  <c r="LH5" i="15"/>
  <c r="LI5" i="15"/>
  <c r="LJ5" i="15"/>
  <c r="LK5" i="15"/>
  <c r="LL5" i="15"/>
  <c r="LM5" i="15"/>
  <c r="LN5" i="15"/>
  <c r="LO5" i="15"/>
  <c r="LP5" i="15"/>
  <c r="LQ5" i="15"/>
  <c r="LR5" i="15"/>
  <c r="LS5" i="15"/>
  <c r="LT5" i="15"/>
  <c r="LU5" i="15"/>
  <c r="LV5" i="15"/>
  <c r="LW5" i="15"/>
  <c r="LX5" i="15"/>
  <c r="LY5" i="15"/>
  <c r="LZ5" i="15"/>
  <c r="MA5" i="15"/>
  <c r="KC5" i="15"/>
  <c r="AV7" i="15" l="1"/>
  <c r="AW7" i="15"/>
  <c r="AV8" i="15"/>
  <c r="AW8" i="15"/>
  <c r="AX8" i="15"/>
  <c r="AY8" i="15"/>
  <c r="AZ8" i="15"/>
  <c r="BA8" i="15"/>
  <c r="BB8" i="15"/>
  <c r="BC8" i="15"/>
  <c r="AV9" i="15"/>
  <c r="AW9" i="15"/>
  <c r="AY9" i="15"/>
  <c r="AZ9" i="15"/>
  <c r="BA9" i="15"/>
  <c r="BB9" i="15"/>
  <c r="BC9" i="15"/>
  <c r="AV10" i="15"/>
  <c r="AW10" i="15"/>
  <c r="AV11" i="15"/>
  <c r="AW11" i="15"/>
  <c r="AV12" i="15"/>
  <c r="AW12" i="15"/>
  <c r="AV13" i="15"/>
  <c r="AW13" i="15"/>
  <c r="AX13" i="15"/>
  <c r="AY13" i="15"/>
  <c r="AZ13" i="15"/>
  <c r="BA13" i="15"/>
  <c r="BB13" i="15"/>
  <c r="BC13" i="15"/>
  <c r="AV14" i="15"/>
  <c r="AW14" i="15"/>
  <c r="AY14" i="15"/>
  <c r="AZ14" i="15"/>
  <c r="BA14" i="15"/>
  <c r="BB14" i="15"/>
  <c r="BC14" i="15"/>
  <c r="AV16" i="15"/>
  <c r="AW16" i="15"/>
  <c r="AZ16" i="15"/>
  <c r="AV17" i="15"/>
  <c r="AW17" i="15"/>
  <c r="AV18" i="15"/>
  <c r="AW18" i="15"/>
  <c r="AV19" i="15"/>
  <c r="AW19" i="15"/>
  <c r="AX19" i="15"/>
  <c r="AY19" i="15"/>
  <c r="AZ19" i="15"/>
  <c r="BA19" i="15"/>
  <c r="BB19" i="15"/>
  <c r="BC19" i="15"/>
  <c r="AV20" i="15"/>
  <c r="AW20" i="15"/>
  <c r="AV21" i="15"/>
  <c r="AW21" i="15"/>
  <c r="AV22" i="15"/>
  <c r="AW22" i="15"/>
  <c r="AV23" i="15"/>
  <c r="AW23" i="15"/>
  <c r="AV24" i="15"/>
  <c r="AW24" i="15"/>
  <c r="AX24" i="15"/>
  <c r="AY24" i="15"/>
  <c r="AZ24" i="15"/>
  <c r="BA24" i="15"/>
  <c r="BB24" i="15"/>
  <c r="BC24" i="15"/>
  <c r="AV25" i="15"/>
  <c r="AW25" i="15"/>
  <c r="AV26" i="15"/>
  <c r="AW26" i="15"/>
  <c r="AV27" i="15"/>
  <c r="AW27" i="15"/>
  <c r="BA27" i="15"/>
  <c r="BB27" i="15"/>
  <c r="BC27" i="15"/>
  <c r="AV28" i="15"/>
  <c r="AW28" i="15"/>
  <c r="AV29" i="15"/>
  <c r="AW29" i="15"/>
  <c r="AV30" i="15"/>
  <c r="AW30" i="15"/>
  <c r="AV31" i="15"/>
  <c r="AW31" i="15"/>
  <c r="AV32" i="15"/>
  <c r="AW32" i="15"/>
  <c r="AZ32" i="15"/>
  <c r="BA32" i="15"/>
  <c r="BB32" i="15"/>
  <c r="BC32" i="15"/>
  <c r="AV33" i="15"/>
  <c r="AW33" i="15"/>
  <c r="AV34" i="15"/>
  <c r="AW34" i="15"/>
  <c r="AV35" i="15"/>
  <c r="AW35" i="15"/>
  <c r="AV36" i="15"/>
  <c r="AW36" i="15"/>
  <c r="AV37" i="15"/>
  <c r="AW37" i="15"/>
  <c r="AX37" i="15"/>
  <c r="AY37" i="15"/>
  <c r="AZ37" i="15"/>
  <c r="BA37" i="15"/>
  <c r="BB37" i="15"/>
  <c r="BC37" i="15"/>
  <c r="AV38" i="15"/>
  <c r="AW38" i="15"/>
  <c r="AV39" i="15"/>
  <c r="AW39" i="15"/>
  <c r="AV40" i="15"/>
  <c r="AW40" i="15"/>
  <c r="AV41" i="15"/>
  <c r="AW41" i="15"/>
  <c r="AV42" i="15"/>
  <c r="AW42" i="15"/>
  <c r="AV43" i="15"/>
  <c r="AW43" i="15"/>
  <c r="AV44" i="15"/>
  <c r="AW44" i="15"/>
  <c r="AV45" i="15"/>
  <c r="AW45" i="15"/>
  <c r="AV46" i="15"/>
  <c r="AW46" i="15"/>
  <c r="AV47" i="15"/>
  <c r="AW47" i="15"/>
  <c r="AV48" i="15"/>
  <c r="AW48" i="15"/>
  <c r="BA48" i="15"/>
  <c r="BB48" i="15"/>
  <c r="BC48" i="15"/>
  <c r="AV49" i="15"/>
  <c r="AW49" i="15"/>
  <c r="AV50" i="15"/>
  <c r="AW50" i="15"/>
  <c r="AV51" i="15"/>
  <c r="AW51" i="15"/>
  <c r="AX51" i="15"/>
  <c r="AY51" i="15"/>
  <c r="AZ51" i="15"/>
  <c r="BA51" i="15"/>
  <c r="BB51" i="15"/>
  <c r="BC51" i="15"/>
  <c r="AV52" i="15"/>
  <c r="AW52" i="15"/>
  <c r="AV53" i="15"/>
  <c r="AW53" i="15"/>
  <c r="AV54" i="15"/>
  <c r="AW54" i="15"/>
  <c r="AV55" i="15"/>
  <c r="AW55" i="15"/>
  <c r="AZ55" i="15"/>
  <c r="BC55" i="15"/>
  <c r="AV56" i="15"/>
  <c r="AW56" i="15"/>
  <c r="AX56" i="15"/>
  <c r="AY56" i="15"/>
  <c r="AZ56" i="15"/>
  <c r="BA56" i="15"/>
  <c r="BB56" i="15"/>
  <c r="BC56" i="15"/>
  <c r="AV57" i="15"/>
  <c r="AW57" i="15"/>
  <c r="AX57" i="15"/>
  <c r="AY57" i="15"/>
  <c r="AZ57" i="15"/>
  <c r="BA57" i="15"/>
  <c r="BB57" i="15"/>
  <c r="BC57" i="15"/>
  <c r="AV58" i="15"/>
  <c r="AW58" i="15"/>
  <c r="AX58" i="15"/>
  <c r="AY58" i="15"/>
  <c r="AZ58" i="15"/>
  <c r="BA58" i="15"/>
  <c r="BB58" i="15"/>
  <c r="BC58" i="15"/>
  <c r="AV59" i="15"/>
  <c r="AW59" i="15"/>
  <c r="AX59" i="15"/>
  <c r="AY59" i="15"/>
  <c r="AZ59" i="15"/>
  <c r="BA59" i="15"/>
  <c r="BB59" i="15"/>
  <c r="BC59" i="15"/>
  <c r="AV60" i="15"/>
  <c r="AW60" i="15"/>
  <c r="AX60" i="15"/>
  <c r="AY60" i="15"/>
  <c r="AZ60" i="15"/>
  <c r="BA60" i="15"/>
  <c r="BB60" i="15"/>
  <c r="BC60" i="15"/>
  <c r="AV61" i="15"/>
  <c r="AW61" i="15"/>
  <c r="AV62" i="15"/>
  <c r="AW62" i="15"/>
  <c r="AX62" i="15"/>
  <c r="AY62" i="15"/>
  <c r="AZ62" i="15"/>
  <c r="BA62" i="15"/>
  <c r="BB62" i="15"/>
  <c r="BC62" i="15"/>
  <c r="AV63" i="15"/>
  <c r="AW63" i="15"/>
  <c r="AV64" i="15"/>
  <c r="AW64" i="15"/>
  <c r="AX64" i="15"/>
  <c r="AY64" i="15"/>
  <c r="AZ64" i="15"/>
  <c r="BA64" i="15"/>
  <c r="BB64" i="15"/>
  <c r="BC64" i="15"/>
  <c r="AV65" i="15"/>
  <c r="AW65" i="15"/>
  <c r="AV66" i="15"/>
  <c r="AW66" i="15"/>
  <c r="AV67" i="15"/>
  <c r="AW67" i="15"/>
  <c r="AV68" i="15"/>
  <c r="AW68" i="15"/>
  <c r="AX68" i="15"/>
  <c r="AY68" i="15"/>
  <c r="AZ68" i="15"/>
  <c r="AV69" i="15"/>
  <c r="AW69" i="15"/>
  <c r="AX69" i="15"/>
  <c r="AY69" i="15"/>
  <c r="AZ69" i="15"/>
  <c r="BA69" i="15"/>
  <c r="BB69" i="15"/>
  <c r="BC69" i="15"/>
  <c r="AV70" i="15"/>
  <c r="AW70" i="15"/>
  <c r="AX70" i="15"/>
  <c r="AY70" i="15"/>
  <c r="AZ70" i="15"/>
  <c r="BA70" i="15"/>
  <c r="BB70" i="15"/>
  <c r="BC70" i="15"/>
  <c r="AV71" i="15"/>
  <c r="AW71" i="15"/>
  <c r="AX71" i="15"/>
  <c r="AY71" i="15"/>
  <c r="AZ71" i="15"/>
  <c r="BA71" i="15"/>
  <c r="BB71" i="15"/>
  <c r="BC71" i="15"/>
  <c r="AV72" i="15"/>
  <c r="AW72" i="15"/>
  <c r="AX72" i="15"/>
  <c r="AY72" i="15"/>
  <c r="AZ72" i="15"/>
  <c r="BA72" i="15"/>
  <c r="BB72" i="15"/>
  <c r="BC72" i="15"/>
  <c r="AV73" i="15"/>
  <c r="AW73" i="15"/>
  <c r="AX73" i="15"/>
  <c r="AY73" i="15"/>
  <c r="AZ73" i="15"/>
  <c r="BA73" i="15"/>
  <c r="BB73" i="15"/>
  <c r="BC73" i="15"/>
  <c r="AV74" i="15"/>
  <c r="AW74" i="15"/>
  <c r="AV75" i="15"/>
  <c r="AW75" i="15"/>
  <c r="AV76" i="15"/>
  <c r="AW76" i="15"/>
  <c r="AV77" i="15"/>
  <c r="AW77" i="15"/>
  <c r="AV78" i="15"/>
  <c r="AW78" i="15"/>
  <c r="AV79" i="15"/>
  <c r="AW79" i="15"/>
  <c r="AV80" i="15"/>
  <c r="AW80" i="15"/>
  <c r="AV81" i="15"/>
  <c r="AW81" i="15"/>
  <c r="AV82" i="15"/>
  <c r="AW82" i="15"/>
  <c r="AV83" i="15"/>
  <c r="AW83" i="15"/>
  <c r="AV84" i="15"/>
  <c r="AW84" i="15"/>
  <c r="AV85" i="15"/>
  <c r="AW85" i="15"/>
  <c r="AV86" i="15"/>
  <c r="AW86" i="15"/>
  <c r="AV87" i="15"/>
  <c r="AW87" i="15"/>
  <c r="AV88" i="15"/>
  <c r="AW88" i="15"/>
  <c r="AV89" i="15"/>
  <c r="AW89" i="15"/>
  <c r="AV90" i="15"/>
  <c r="AW90" i="15"/>
  <c r="AV91" i="15"/>
  <c r="AW91" i="15"/>
  <c r="AV92" i="15"/>
  <c r="AW92" i="15"/>
  <c r="AV93" i="15"/>
  <c r="AW93" i="15"/>
  <c r="AV94" i="15"/>
  <c r="AW94" i="15"/>
  <c r="AV95" i="15"/>
  <c r="AW95" i="15"/>
  <c r="AV96" i="15"/>
  <c r="AW96" i="15"/>
  <c r="AV97" i="15"/>
  <c r="AW97" i="15"/>
  <c r="AV98" i="15"/>
  <c r="AW98" i="15"/>
  <c r="AV99" i="15"/>
  <c r="AW99" i="15"/>
  <c r="AV100" i="15"/>
  <c r="AW100" i="15"/>
  <c r="AV101" i="15"/>
  <c r="AW101" i="15"/>
  <c r="AV102" i="15"/>
  <c r="AW102" i="15"/>
  <c r="AV103" i="15"/>
  <c r="AW103" i="15"/>
  <c r="AV104" i="15"/>
  <c r="AW104" i="15"/>
  <c r="AV105" i="15"/>
  <c r="AW105" i="15"/>
  <c r="AV106" i="15"/>
  <c r="AW106" i="15"/>
  <c r="AV107" i="15"/>
  <c r="AW107" i="15"/>
  <c r="AV108" i="15"/>
  <c r="AW108" i="15"/>
  <c r="AV109" i="15"/>
  <c r="AW109" i="15"/>
  <c r="AV110" i="15"/>
  <c r="AW110" i="15"/>
  <c r="AV111" i="15"/>
  <c r="AW111" i="15"/>
  <c r="AV112" i="15"/>
  <c r="AW112" i="15"/>
  <c r="AV113" i="15"/>
  <c r="AW113" i="15"/>
  <c r="AV114" i="15"/>
  <c r="AW114" i="15"/>
  <c r="AV115" i="15"/>
  <c r="AW115" i="15"/>
  <c r="AV116" i="15"/>
  <c r="AW116" i="15"/>
  <c r="AV117" i="15"/>
  <c r="AW117" i="15"/>
  <c r="AV118" i="15"/>
  <c r="AW118" i="15"/>
  <c r="AV119" i="15"/>
  <c r="AW119" i="15"/>
  <c r="AX119" i="15"/>
  <c r="AY119" i="15"/>
  <c r="AZ119" i="15"/>
  <c r="AV120" i="15"/>
  <c r="AW120" i="15"/>
  <c r="AV121" i="15"/>
  <c r="AW121" i="15"/>
  <c r="AV122" i="15"/>
  <c r="AW122" i="15"/>
  <c r="AV123" i="15"/>
  <c r="AW123" i="15"/>
  <c r="AX123" i="15"/>
  <c r="AY123" i="15"/>
  <c r="AZ123" i="15"/>
  <c r="AV124" i="15"/>
  <c r="AW124" i="15"/>
  <c r="AX124" i="15"/>
  <c r="AY124" i="15"/>
  <c r="AZ124" i="15"/>
  <c r="AV125" i="15"/>
  <c r="AW125" i="15"/>
  <c r="AX125" i="15"/>
  <c r="AY125" i="15"/>
  <c r="AZ125" i="15"/>
  <c r="AV126" i="15"/>
  <c r="AW126" i="15"/>
  <c r="AV128" i="15"/>
  <c r="AW128" i="15"/>
  <c r="AV129" i="15"/>
  <c r="AW129" i="15"/>
  <c r="AV130" i="15"/>
  <c r="AW130" i="15"/>
  <c r="AV131" i="15"/>
  <c r="AW131" i="15"/>
  <c r="AV132" i="15"/>
  <c r="AW132" i="15"/>
  <c r="AX132" i="15"/>
  <c r="AY132" i="15"/>
  <c r="AZ132" i="15"/>
  <c r="BA132" i="15"/>
  <c r="BB132" i="15"/>
  <c r="BC132" i="15"/>
  <c r="AV133" i="15"/>
  <c r="AW133" i="15"/>
  <c r="AX133" i="15"/>
  <c r="AY133" i="15"/>
  <c r="AZ133" i="15"/>
  <c r="BA133" i="15"/>
  <c r="BB133" i="15"/>
  <c r="BC133" i="15"/>
  <c r="AV134" i="15"/>
  <c r="AW134" i="15"/>
  <c r="AX134" i="15"/>
  <c r="AY134" i="15"/>
  <c r="AZ134" i="15"/>
  <c r="BA134" i="15"/>
  <c r="BB134" i="15"/>
  <c r="BC134" i="15"/>
  <c r="AV135" i="15"/>
  <c r="AW135" i="15"/>
  <c r="AZ135" i="15"/>
  <c r="BA135" i="15"/>
  <c r="BB135" i="15"/>
  <c r="BC135" i="15"/>
  <c r="AV136" i="15"/>
  <c r="AW136" i="15"/>
  <c r="AV137" i="15"/>
  <c r="AW137" i="15"/>
  <c r="AV138" i="15"/>
  <c r="AW138" i="15"/>
  <c r="AV139" i="15"/>
  <c r="AW139" i="15"/>
  <c r="AV140" i="15"/>
  <c r="AW140" i="15"/>
  <c r="AX140" i="15"/>
  <c r="AY140" i="15"/>
  <c r="AZ140" i="15"/>
  <c r="AV141" i="15"/>
  <c r="AW141" i="15"/>
  <c r="AV142" i="15"/>
  <c r="AW142" i="15"/>
  <c r="AX142" i="15"/>
  <c r="AY142" i="15"/>
  <c r="AZ142" i="15"/>
  <c r="AV143" i="15"/>
  <c r="AW143" i="15"/>
  <c r="AV144" i="15"/>
  <c r="AW144" i="15"/>
  <c r="AX144" i="15"/>
  <c r="AY144" i="15"/>
  <c r="AZ144" i="15"/>
  <c r="AV145" i="15"/>
  <c r="AW145" i="15"/>
  <c r="AV146" i="15"/>
  <c r="AW146" i="15"/>
  <c r="AV147" i="15"/>
  <c r="AW147" i="15"/>
  <c r="AV148" i="15"/>
  <c r="AW148" i="15"/>
  <c r="AV149" i="15"/>
  <c r="AW149" i="15"/>
  <c r="AV150" i="15"/>
  <c r="AW150" i="15"/>
  <c r="AV151" i="15"/>
  <c r="AW151" i="15"/>
  <c r="AV152" i="15"/>
  <c r="AW152" i="15"/>
  <c r="AZ152" i="15"/>
  <c r="BA152" i="15"/>
  <c r="BB152" i="15"/>
  <c r="BC152" i="15"/>
  <c r="AV153" i="15"/>
  <c r="AW153" i="15"/>
  <c r="AV154" i="15"/>
  <c r="AW154" i="15"/>
  <c r="AV155" i="15"/>
  <c r="AW155" i="15"/>
  <c r="AV156" i="15"/>
  <c r="AW156" i="15"/>
  <c r="AV157" i="15"/>
  <c r="AW157" i="15"/>
  <c r="AV158" i="15"/>
  <c r="AW158" i="15"/>
  <c r="AV159" i="15"/>
  <c r="AW159" i="15"/>
  <c r="AV160" i="15"/>
  <c r="AW160" i="15"/>
  <c r="AV161" i="15"/>
  <c r="AW161" i="15"/>
  <c r="AV162" i="15"/>
  <c r="AW162" i="15"/>
  <c r="AV163" i="15"/>
  <c r="AW163" i="15"/>
  <c r="AV164" i="15"/>
  <c r="AW164" i="15"/>
  <c r="AV165" i="15"/>
  <c r="AW165" i="15"/>
  <c r="AV166" i="15"/>
  <c r="AW166" i="15"/>
  <c r="AV167" i="15"/>
  <c r="AW167" i="15"/>
  <c r="AV168" i="15"/>
  <c r="AW168" i="15"/>
  <c r="AV169" i="15"/>
  <c r="AW169" i="15"/>
  <c r="AV170" i="15"/>
  <c r="AW170" i="15"/>
  <c r="AV171" i="15"/>
  <c r="AW171" i="15"/>
  <c r="AZ171" i="15"/>
  <c r="AV172" i="15"/>
  <c r="AW172" i="15"/>
  <c r="AX172" i="15"/>
  <c r="AY172" i="15"/>
  <c r="AZ172" i="15"/>
  <c r="BA172" i="15"/>
  <c r="BB172" i="15"/>
  <c r="BC172" i="15"/>
  <c r="AV173" i="15"/>
  <c r="AW173" i="15"/>
  <c r="AV174" i="15"/>
  <c r="AW174" i="15"/>
  <c r="BA174" i="15"/>
  <c r="BB174" i="15"/>
  <c r="BC174" i="15"/>
  <c r="AV175" i="15"/>
  <c r="AW175" i="15"/>
  <c r="AV176" i="15"/>
  <c r="AW176" i="15"/>
  <c r="AV177" i="15"/>
  <c r="AW177" i="15"/>
  <c r="AX177" i="15"/>
  <c r="AY177" i="15"/>
  <c r="AZ177" i="15"/>
  <c r="BA177" i="15"/>
  <c r="BB177" i="15"/>
  <c r="BC177" i="15"/>
  <c r="AV178" i="15"/>
  <c r="AW178" i="15"/>
  <c r="AX178" i="15"/>
  <c r="AY178" i="15"/>
  <c r="AZ178" i="15"/>
  <c r="BA178" i="15"/>
  <c r="BB178" i="15"/>
  <c r="BC178" i="15"/>
  <c r="AV179" i="15"/>
  <c r="AW179" i="15"/>
  <c r="AX179" i="15"/>
  <c r="AY179" i="15"/>
  <c r="AZ179" i="15"/>
  <c r="BA179" i="15"/>
  <c r="BB179" i="15"/>
  <c r="BC179" i="15"/>
  <c r="AV180" i="15"/>
  <c r="AW180" i="15"/>
  <c r="AV181" i="15"/>
  <c r="AW181" i="15"/>
  <c r="AX181" i="15"/>
  <c r="AY181" i="15"/>
  <c r="AZ181" i="15"/>
  <c r="BA181" i="15"/>
  <c r="BB181" i="15"/>
  <c r="BC181" i="15"/>
  <c r="AV182" i="15"/>
  <c r="AW182" i="15"/>
  <c r="AX182" i="15"/>
  <c r="AY182" i="15"/>
  <c r="AZ182" i="15"/>
  <c r="BA182" i="15"/>
  <c r="BB182" i="15"/>
  <c r="BC182" i="15"/>
  <c r="AV183" i="15"/>
  <c r="AW183" i="15"/>
  <c r="AX183" i="15"/>
  <c r="AY183" i="15"/>
  <c r="AZ183" i="15"/>
  <c r="AV184" i="15"/>
  <c r="AW184" i="15"/>
  <c r="AZ184" i="15"/>
  <c r="BC184" i="15"/>
  <c r="AV185" i="15"/>
  <c r="AW185" i="15"/>
  <c r="AX185" i="15"/>
  <c r="AY185" i="15"/>
  <c r="AZ185" i="15"/>
  <c r="BA185" i="15"/>
  <c r="BB185" i="15"/>
  <c r="BC185" i="15"/>
  <c r="AV186" i="15"/>
  <c r="AW186" i="15"/>
  <c r="AX186" i="15"/>
  <c r="AY186" i="15"/>
  <c r="AZ186" i="15"/>
  <c r="AV187" i="15"/>
  <c r="AW187" i="15"/>
  <c r="AV188" i="15"/>
  <c r="AW188" i="15"/>
  <c r="AX188" i="15"/>
  <c r="AY188" i="15"/>
  <c r="AZ188" i="15"/>
  <c r="BA188" i="15"/>
  <c r="BB188" i="15"/>
  <c r="BC188" i="15"/>
  <c r="AV189" i="15"/>
  <c r="AW189" i="15"/>
  <c r="AX189" i="15"/>
  <c r="AY189" i="15"/>
  <c r="AZ189" i="15"/>
  <c r="AV190" i="15"/>
  <c r="AW190" i="15"/>
  <c r="AX190" i="15"/>
  <c r="AY190" i="15"/>
  <c r="AZ190" i="15"/>
  <c r="BA190" i="15"/>
  <c r="BB190" i="15"/>
  <c r="BC190" i="15"/>
  <c r="AV191" i="15"/>
  <c r="AW191" i="15"/>
  <c r="AX191" i="15"/>
  <c r="AY191" i="15"/>
  <c r="AZ191" i="15"/>
  <c r="BA191" i="15"/>
  <c r="BB191" i="15"/>
  <c r="BC191" i="15"/>
  <c r="AV192" i="15"/>
  <c r="AW192" i="15"/>
  <c r="AX192" i="15"/>
  <c r="AY192" i="15"/>
  <c r="AZ192" i="15"/>
  <c r="AV194" i="15"/>
  <c r="AW194" i="15"/>
  <c r="AX194" i="15"/>
  <c r="AY194" i="15"/>
  <c r="AZ194" i="15"/>
  <c r="AV195" i="15"/>
  <c r="AW195" i="15"/>
  <c r="AV196" i="15"/>
  <c r="AW196" i="15"/>
  <c r="AZ196" i="15"/>
  <c r="BB196" i="15"/>
  <c r="BC196" i="15"/>
  <c r="AV197" i="15"/>
  <c r="AW197" i="15"/>
  <c r="AX197" i="15"/>
  <c r="AY197" i="15"/>
  <c r="AZ197" i="15"/>
  <c r="AV198" i="15"/>
  <c r="AW198" i="15"/>
  <c r="AX198" i="15"/>
  <c r="AY198" i="15"/>
  <c r="AZ198" i="15"/>
  <c r="BA198" i="15"/>
  <c r="BB198" i="15"/>
  <c r="BC198" i="15"/>
  <c r="AV199" i="15"/>
  <c r="AW199" i="15"/>
  <c r="AX199" i="15"/>
  <c r="AY199" i="15"/>
  <c r="AZ199" i="15"/>
  <c r="BA199" i="15"/>
  <c r="BB199" i="15"/>
  <c r="BC199" i="15"/>
  <c r="AV201" i="15"/>
  <c r="AW201" i="15"/>
  <c r="AX201" i="15"/>
  <c r="AY201" i="15"/>
  <c r="AZ201" i="15"/>
  <c r="BA201" i="15"/>
  <c r="BB201" i="15"/>
  <c r="BC201" i="15"/>
  <c r="BC6" i="15"/>
  <c r="AW6" i="15"/>
  <c r="AV6" i="15"/>
  <c r="AN7" i="15"/>
  <c r="AO7" i="15"/>
  <c r="AN8" i="15"/>
  <c r="AO8" i="15"/>
  <c r="AP8" i="15"/>
  <c r="AQ8" i="15"/>
  <c r="AR8" i="15"/>
  <c r="AS8" i="15"/>
  <c r="AT8" i="15"/>
  <c r="AU8" i="15"/>
  <c r="AN9" i="15"/>
  <c r="AO9" i="15"/>
  <c r="AQ9" i="15"/>
  <c r="AR9" i="15"/>
  <c r="AS9" i="15"/>
  <c r="AT9" i="15"/>
  <c r="AU9" i="15"/>
  <c r="AN10" i="15"/>
  <c r="AO10" i="15"/>
  <c r="AN11" i="15"/>
  <c r="AO11" i="15"/>
  <c r="AN12" i="15"/>
  <c r="AO12" i="15"/>
  <c r="AN13" i="15"/>
  <c r="AO13" i="15"/>
  <c r="AP13" i="15"/>
  <c r="AQ13" i="15"/>
  <c r="AR13" i="15"/>
  <c r="AS13" i="15"/>
  <c r="AT13" i="15"/>
  <c r="AU13" i="15"/>
  <c r="AN14" i="15"/>
  <c r="AO14" i="15"/>
  <c r="AP14" i="15"/>
  <c r="AQ14" i="15"/>
  <c r="AR14" i="15"/>
  <c r="AS14" i="15"/>
  <c r="AT14" i="15"/>
  <c r="AU14" i="15"/>
  <c r="AN16" i="15"/>
  <c r="AO16" i="15"/>
  <c r="AR16" i="15"/>
  <c r="AN17" i="15"/>
  <c r="AO17" i="15"/>
  <c r="AN18" i="15"/>
  <c r="AO18" i="15"/>
  <c r="AN19" i="15"/>
  <c r="AO19" i="15"/>
  <c r="AP19" i="15"/>
  <c r="AQ19" i="15"/>
  <c r="AR19" i="15"/>
  <c r="AS19" i="15"/>
  <c r="AT19" i="15"/>
  <c r="AU19" i="15"/>
  <c r="AN20" i="15"/>
  <c r="AO20" i="15"/>
  <c r="AP20" i="15"/>
  <c r="AQ20" i="15"/>
  <c r="AR20" i="15"/>
  <c r="AN21" i="15"/>
  <c r="AO21" i="15"/>
  <c r="AN22" i="15"/>
  <c r="AO22" i="15"/>
  <c r="AN23" i="15"/>
  <c r="AO23" i="15"/>
  <c r="AN24" i="15"/>
  <c r="AO24" i="15"/>
  <c r="AP24" i="15"/>
  <c r="AQ24" i="15"/>
  <c r="AR24" i="15"/>
  <c r="AS24" i="15"/>
  <c r="AT24" i="15"/>
  <c r="AU24" i="15"/>
  <c r="AN25" i="15"/>
  <c r="AO25" i="15"/>
  <c r="AN26" i="15"/>
  <c r="AO26" i="15"/>
  <c r="AN27" i="15"/>
  <c r="AO27" i="15"/>
  <c r="AP27" i="15"/>
  <c r="AQ27" i="15"/>
  <c r="AR27" i="15"/>
  <c r="AS27" i="15"/>
  <c r="AT27" i="15"/>
  <c r="AU27" i="15"/>
  <c r="AN28" i="15"/>
  <c r="AO28" i="15"/>
  <c r="AN29" i="15"/>
  <c r="AO29" i="15"/>
  <c r="AN30" i="15"/>
  <c r="AO30" i="15"/>
  <c r="AN31" i="15"/>
  <c r="AO31" i="15"/>
  <c r="AN32" i="15"/>
  <c r="AO32" i="15"/>
  <c r="AP32" i="15"/>
  <c r="AQ32" i="15"/>
  <c r="AR32" i="15"/>
  <c r="AS32" i="15"/>
  <c r="AT32" i="15"/>
  <c r="AU32" i="15"/>
  <c r="AN33" i="15"/>
  <c r="AO33" i="15"/>
  <c r="AN34" i="15"/>
  <c r="AO34" i="15"/>
  <c r="AN35" i="15"/>
  <c r="AO35" i="15"/>
  <c r="AN36" i="15"/>
  <c r="AO36" i="15"/>
  <c r="AN37" i="15"/>
  <c r="AO37" i="15"/>
  <c r="AP37" i="15"/>
  <c r="AQ37" i="15"/>
  <c r="AR37" i="15"/>
  <c r="AS37" i="15"/>
  <c r="AT37" i="15"/>
  <c r="AU37" i="15"/>
  <c r="AN38" i="15"/>
  <c r="AO38" i="15"/>
  <c r="AN39" i="15"/>
  <c r="AO39" i="15"/>
  <c r="AN40" i="15"/>
  <c r="AO40" i="15"/>
  <c r="AN41" i="15"/>
  <c r="AO41" i="15"/>
  <c r="AN42" i="15"/>
  <c r="AO42" i="15"/>
  <c r="AN43" i="15"/>
  <c r="AO43" i="15"/>
  <c r="AN44" i="15"/>
  <c r="AO44" i="15"/>
  <c r="AN45" i="15"/>
  <c r="AO45" i="15"/>
  <c r="AN46" i="15"/>
  <c r="AO46" i="15"/>
  <c r="AN47" i="15"/>
  <c r="AO47" i="15"/>
  <c r="AN48" i="15"/>
  <c r="AO48" i="15"/>
  <c r="AP48" i="15"/>
  <c r="AQ48" i="15"/>
  <c r="AR48" i="15"/>
  <c r="AS48" i="15"/>
  <c r="AT48" i="15"/>
  <c r="AU48" i="15"/>
  <c r="AN49" i="15"/>
  <c r="AO49" i="15"/>
  <c r="AN50" i="15"/>
  <c r="AO50" i="15"/>
  <c r="AN51" i="15"/>
  <c r="AO51" i="15"/>
  <c r="AP51" i="15"/>
  <c r="AQ51" i="15"/>
  <c r="AR51" i="15"/>
  <c r="AS51" i="15"/>
  <c r="AT51" i="15"/>
  <c r="AU51" i="15"/>
  <c r="AN52" i="15"/>
  <c r="AO52" i="15"/>
  <c r="AP52" i="15"/>
  <c r="AQ52" i="15"/>
  <c r="AR52" i="15"/>
  <c r="AN53" i="15"/>
  <c r="AO53" i="15"/>
  <c r="AN54" i="15"/>
  <c r="AO54" i="15"/>
  <c r="AN55" i="15"/>
  <c r="AO55" i="15"/>
  <c r="AN56" i="15"/>
  <c r="AO56" i="15"/>
  <c r="AP56" i="15"/>
  <c r="AQ56" i="15"/>
  <c r="AR56" i="15"/>
  <c r="AS56" i="15"/>
  <c r="AT56" i="15"/>
  <c r="AU56" i="15"/>
  <c r="AN57" i="15"/>
  <c r="AO57" i="15"/>
  <c r="AP57" i="15"/>
  <c r="AQ57" i="15"/>
  <c r="AR57" i="15"/>
  <c r="AS57" i="15"/>
  <c r="AT57" i="15"/>
  <c r="AU57" i="15"/>
  <c r="AN58" i="15"/>
  <c r="AO58" i="15"/>
  <c r="AN59" i="15"/>
  <c r="AO59" i="15"/>
  <c r="AP59" i="15"/>
  <c r="AQ59" i="15"/>
  <c r="AR59" i="15"/>
  <c r="AS59" i="15"/>
  <c r="AT59" i="15"/>
  <c r="AU59" i="15"/>
  <c r="AN60" i="15"/>
  <c r="AO60" i="15"/>
  <c r="AP60" i="15"/>
  <c r="AQ60" i="15"/>
  <c r="AR60" i="15"/>
  <c r="AS60" i="15"/>
  <c r="AT60" i="15"/>
  <c r="AU60" i="15"/>
  <c r="AN61" i="15"/>
  <c r="AO61" i="15"/>
  <c r="AN62" i="15"/>
  <c r="AO62" i="15"/>
  <c r="AP62" i="15"/>
  <c r="AQ62" i="15"/>
  <c r="AR62" i="15"/>
  <c r="AS62" i="15"/>
  <c r="AT62" i="15"/>
  <c r="AU62" i="15"/>
  <c r="AN63" i="15"/>
  <c r="AO63" i="15"/>
  <c r="AN64" i="15"/>
  <c r="AO64" i="15"/>
  <c r="AP64" i="15"/>
  <c r="AQ64" i="15"/>
  <c r="AR64" i="15"/>
  <c r="AS64" i="15"/>
  <c r="AT64" i="15"/>
  <c r="AU64" i="15"/>
  <c r="AN65" i="15"/>
  <c r="AO65" i="15"/>
  <c r="AN66" i="15"/>
  <c r="AO66" i="15"/>
  <c r="AN67" i="15"/>
  <c r="AO67" i="15"/>
  <c r="AN68" i="15"/>
  <c r="AO68" i="15"/>
  <c r="AP68" i="15"/>
  <c r="AQ68" i="15"/>
  <c r="AR68" i="15"/>
  <c r="AN69" i="15"/>
  <c r="AO69" i="15"/>
  <c r="AP69" i="15"/>
  <c r="AQ69" i="15"/>
  <c r="AR69" i="15"/>
  <c r="AS69" i="15"/>
  <c r="AT69" i="15"/>
  <c r="AU69" i="15"/>
  <c r="AN70" i="15"/>
  <c r="AO70" i="15"/>
  <c r="AP70" i="15"/>
  <c r="AQ70" i="15"/>
  <c r="AR70" i="15"/>
  <c r="AS70" i="15"/>
  <c r="AT70" i="15"/>
  <c r="AU70" i="15"/>
  <c r="AN71" i="15"/>
  <c r="AO71" i="15"/>
  <c r="AP71" i="15"/>
  <c r="AQ71" i="15"/>
  <c r="AR71" i="15"/>
  <c r="AS71" i="15"/>
  <c r="AT71" i="15"/>
  <c r="AU71" i="15"/>
  <c r="AN72" i="15"/>
  <c r="AO72" i="15"/>
  <c r="AP72" i="15"/>
  <c r="AQ72" i="15"/>
  <c r="AR72" i="15"/>
  <c r="AS72" i="15"/>
  <c r="AT72" i="15"/>
  <c r="AU72" i="15"/>
  <c r="AN73" i="15"/>
  <c r="AO73" i="15"/>
  <c r="AP73" i="15"/>
  <c r="AQ73" i="15"/>
  <c r="AR73" i="15"/>
  <c r="AS73" i="15"/>
  <c r="AT73" i="15"/>
  <c r="AU73" i="15"/>
  <c r="AN74" i="15"/>
  <c r="AO74" i="15"/>
  <c r="AN75" i="15"/>
  <c r="AO75" i="15"/>
  <c r="AN76" i="15"/>
  <c r="AO76" i="15"/>
  <c r="AN77" i="15"/>
  <c r="AO77" i="15"/>
  <c r="AN78" i="15"/>
  <c r="AO78" i="15"/>
  <c r="AN79" i="15"/>
  <c r="AO79" i="15"/>
  <c r="AN80" i="15"/>
  <c r="AO80" i="15"/>
  <c r="AN81" i="15"/>
  <c r="AO81" i="15"/>
  <c r="AN82" i="15"/>
  <c r="AO82" i="15"/>
  <c r="AN83" i="15"/>
  <c r="AO83" i="15"/>
  <c r="AN84" i="15"/>
  <c r="AO84" i="15"/>
  <c r="AN85" i="15"/>
  <c r="AO85" i="15"/>
  <c r="AN86" i="15"/>
  <c r="AO86" i="15"/>
  <c r="AN87" i="15"/>
  <c r="AO87" i="15"/>
  <c r="AN88" i="15"/>
  <c r="AO88" i="15"/>
  <c r="AN89" i="15"/>
  <c r="AO89" i="15"/>
  <c r="AN90" i="15"/>
  <c r="AO90" i="15"/>
  <c r="AN91" i="15"/>
  <c r="AO91" i="15"/>
  <c r="AN92" i="15"/>
  <c r="AO92" i="15"/>
  <c r="AN93" i="15"/>
  <c r="AO93" i="15"/>
  <c r="AN94" i="15"/>
  <c r="AO94" i="15"/>
  <c r="AN95" i="15"/>
  <c r="AO95" i="15"/>
  <c r="AN96" i="15"/>
  <c r="AO96" i="15"/>
  <c r="AN97" i="15"/>
  <c r="AO97" i="15"/>
  <c r="AN98" i="15"/>
  <c r="AO98" i="15"/>
  <c r="AN99" i="15"/>
  <c r="AO99" i="15"/>
  <c r="AN100" i="15"/>
  <c r="AO100" i="15"/>
  <c r="AN101" i="15"/>
  <c r="AO101" i="15"/>
  <c r="AN102" i="15"/>
  <c r="AO102" i="15"/>
  <c r="AN103" i="15"/>
  <c r="AO103" i="15"/>
  <c r="AN104" i="15"/>
  <c r="AO104" i="15"/>
  <c r="AN105" i="15"/>
  <c r="AO105" i="15"/>
  <c r="AN106" i="15"/>
  <c r="AO106" i="15"/>
  <c r="AN107" i="15"/>
  <c r="AO107" i="15"/>
  <c r="AN108" i="15"/>
  <c r="AO108" i="15"/>
  <c r="AN109" i="15"/>
  <c r="AO109" i="15"/>
  <c r="AN110" i="15"/>
  <c r="AO110" i="15"/>
  <c r="AN111" i="15"/>
  <c r="AO111" i="15"/>
  <c r="AN112" i="15"/>
  <c r="AO112" i="15"/>
  <c r="AN113" i="15"/>
  <c r="AO113" i="15"/>
  <c r="AN114" i="15"/>
  <c r="AO114" i="15"/>
  <c r="AN115" i="15"/>
  <c r="AO115" i="15"/>
  <c r="AN116" i="15"/>
  <c r="AO116" i="15"/>
  <c r="AN117" i="15"/>
  <c r="AO117" i="15"/>
  <c r="AN118" i="15"/>
  <c r="AO118" i="15"/>
  <c r="AN119" i="15"/>
  <c r="AO119" i="15"/>
  <c r="AP119" i="15"/>
  <c r="AQ119" i="15"/>
  <c r="AR119" i="15"/>
  <c r="AN120" i="15"/>
  <c r="AO120" i="15"/>
  <c r="AN121" i="15"/>
  <c r="AO121" i="15"/>
  <c r="AN122" i="15"/>
  <c r="AO122" i="15"/>
  <c r="AN123" i="15"/>
  <c r="AO123" i="15"/>
  <c r="AP123" i="15"/>
  <c r="AQ123" i="15"/>
  <c r="AR123" i="15"/>
  <c r="AN124" i="15"/>
  <c r="AO124" i="15"/>
  <c r="AP124" i="15"/>
  <c r="AQ124" i="15"/>
  <c r="AR124" i="15"/>
  <c r="AN125" i="15"/>
  <c r="AO125" i="15"/>
  <c r="AP125" i="15"/>
  <c r="AQ125" i="15"/>
  <c r="AR125" i="15"/>
  <c r="AN126" i="15"/>
  <c r="AO126" i="15"/>
  <c r="AN128" i="15"/>
  <c r="AO128" i="15"/>
  <c r="AN129" i="15"/>
  <c r="AO129" i="15"/>
  <c r="AN130" i="15"/>
  <c r="AO130" i="15"/>
  <c r="AN131" i="15"/>
  <c r="AO131" i="15"/>
  <c r="AN132" i="15"/>
  <c r="AO132" i="15"/>
  <c r="AP132" i="15"/>
  <c r="AQ132" i="15"/>
  <c r="AR132" i="15"/>
  <c r="AS132" i="15"/>
  <c r="AT132" i="15"/>
  <c r="AU132" i="15"/>
  <c r="AN133" i="15"/>
  <c r="AO133" i="15"/>
  <c r="AP133" i="15"/>
  <c r="AQ133" i="15"/>
  <c r="AR133" i="15"/>
  <c r="AS133" i="15"/>
  <c r="AT133" i="15"/>
  <c r="AU133" i="15"/>
  <c r="AN134" i="15"/>
  <c r="AO134" i="15"/>
  <c r="AP134" i="15"/>
  <c r="AQ134" i="15"/>
  <c r="AR134" i="15"/>
  <c r="AS134" i="15"/>
  <c r="AT134" i="15"/>
  <c r="AU134" i="15"/>
  <c r="AN135" i="15"/>
  <c r="AO135" i="15"/>
  <c r="AP135" i="15"/>
  <c r="AQ135" i="15"/>
  <c r="AR135" i="15"/>
  <c r="AS135" i="15"/>
  <c r="AT135" i="15"/>
  <c r="AU135" i="15"/>
  <c r="AN136" i="15"/>
  <c r="AO136" i="15"/>
  <c r="AN137" i="15"/>
  <c r="AO137" i="15"/>
  <c r="AN138" i="15"/>
  <c r="AO138" i="15"/>
  <c r="AN139" i="15"/>
  <c r="AO139" i="15"/>
  <c r="AN140" i="15"/>
  <c r="AO140" i="15"/>
  <c r="AP140" i="15"/>
  <c r="AQ140" i="15"/>
  <c r="AR140" i="15"/>
  <c r="AN141" i="15"/>
  <c r="AO141" i="15"/>
  <c r="AN142" i="15"/>
  <c r="AO142" i="15"/>
  <c r="AP142" i="15"/>
  <c r="AQ142" i="15"/>
  <c r="AR142" i="15"/>
  <c r="AN143" i="15"/>
  <c r="AO143" i="15"/>
  <c r="AN144" i="15"/>
  <c r="AO144" i="15"/>
  <c r="AP144" i="15"/>
  <c r="AQ144" i="15"/>
  <c r="AR144" i="15"/>
  <c r="AN145" i="15"/>
  <c r="AO145" i="15"/>
  <c r="AN146" i="15"/>
  <c r="AO146" i="15"/>
  <c r="AN147" i="15"/>
  <c r="AO147" i="15"/>
  <c r="AN148" i="15"/>
  <c r="AO148" i="15"/>
  <c r="AN149" i="15"/>
  <c r="AO149" i="15"/>
  <c r="AN150" i="15"/>
  <c r="AO150" i="15"/>
  <c r="AN151" i="15"/>
  <c r="AO151" i="15"/>
  <c r="AN152" i="15"/>
  <c r="AO152" i="15"/>
  <c r="AP152" i="15"/>
  <c r="AQ152" i="15"/>
  <c r="AR152" i="15"/>
  <c r="AS152" i="15"/>
  <c r="AT152" i="15"/>
  <c r="AU152" i="15"/>
  <c r="AN153" i="15"/>
  <c r="AO153" i="15"/>
  <c r="AN154" i="15"/>
  <c r="AO154" i="15"/>
  <c r="AN155" i="15"/>
  <c r="AO155" i="15"/>
  <c r="AN156" i="15"/>
  <c r="AO156" i="15"/>
  <c r="AN157" i="15"/>
  <c r="AO157" i="15"/>
  <c r="AN158" i="15"/>
  <c r="AO158" i="15"/>
  <c r="AN159" i="15"/>
  <c r="AO159" i="15"/>
  <c r="AN160" i="15"/>
  <c r="AO160" i="15"/>
  <c r="AN161" i="15"/>
  <c r="AO161" i="15"/>
  <c r="AN162" i="15"/>
  <c r="AO162" i="15"/>
  <c r="AN163" i="15"/>
  <c r="AO163" i="15"/>
  <c r="AN164" i="15"/>
  <c r="AO164" i="15"/>
  <c r="AN165" i="15"/>
  <c r="AO165" i="15"/>
  <c r="AN166" i="15"/>
  <c r="AO166" i="15"/>
  <c r="AN167" i="15"/>
  <c r="AO167" i="15"/>
  <c r="AN168" i="15"/>
  <c r="AO168" i="15"/>
  <c r="AN169" i="15"/>
  <c r="AO169" i="15"/>
  <c r="AN170" i="15"/>
  <c r="AO170" i="15"/>
  <c r="AN171" i="15"/>
  <c r="AO171" i="15"/>
  <c r="AP171" i="15"/>
  <c r="AQ171" i="15"/>
  <c r="AR171" i="15"/>
  <c r="AN172" i="15"/>
  <c r="AO172" i="15"/>
  <c r="AP172" i="15"/>
  <c r="AQ172" i="15"/>
  <c r="AR172" i="15"/>
  <c r="AS172" i="15"/>
  <c r="AT172" i="15"/>
  <c r="AU172" i="15"/>
  <c r="AN173" i="15"/>
  <c r="AO173" i="15"/>
  <c r="AN174" i="15"/>
  <c r="AO174" i="15"/>
  <c r="AP174" i="15"/>
  <c r="AQ174" i="15"/>
  <c r="AR174" i="15"/>
  <c r="AS174" i="15"/>
  <c r="AT174" i="15"/>
  <c r="AU174" i="15"/>
  <c r="AN175" i="15"/>
  <c r="AO175" i="15"/>
  <c r="AN176" i="15"/>
  <c r="AO176" i="15"/>
  <c r="AN177" i="15"/>
  <c r="AO177" i="15"/>
  <c r="AP177" i="15"/>
  <c r="AQ177" i="15"/>
  <c r="AR177" i="15"/>
  <c r="AS177" i="15"/>
  <c r="AT177" i="15"/>
  <c r="AU177" i="15"/>
  <c r="AN178" i="15"/>
  <c r="AO178" i="15"/>
  <c r="AP178" i="15"/>
  <c r="AQ178" i="15"/>
  <c r="AR178" i="15"/>
  <c r="AS178" i="15"/>
  <c r="AT178" i="15"/>
  <c r="AU178" i="15"/>
  <c r="AN179" i="15"/>
  <c r="AO179" i="15"/>
  <c r="AP179" i="15"/>
  <c r="AQ179" i="15"/>
  <c r="AR179" i="15"/>
  <c r="AS179" i="15"/>
  <c r="AT179" i="15"/>
  <c r="AU179" i="15"/>
  <c r="AN180" i="15"/>
  <c r="AO180" i="15"/>
  <c r="AN181" i="15"/>
  <c r="AO181" i="15"/>
  <c r="AP181" i="15"/>
  <c r="AQ181" i="15"/>
  <c r="AR181" i="15"/>
  <c r="AS181" i="15"/>
  <c r="AT181" i="15"/>
  <c r="AU181" i="15"/>
  <c r="AN182" i="15"/>
  <c r="AO182" i="15"/>
  <c r="AP182" i="15"/>
  <c r="AQ182" i="15"/>
  <c r="AR182" i="15"/>
  <c r="AS182" i="15"/>
  <c r="AT182" i="15"/>
  <c r="AU182" i="15"/>
  <c r="AN183" i="15"/>
  <c r="AO183" i="15"/>
  <c r="AP183" i="15"/>
  <c r="AQ183" i="15"/>
  <c r="AR183" i="15"/>
  <c r="AN184" i="15"/>
  <c r="AO184" i="15"/>
  <c r="AP184" i="15"/>
  <c r="AQ184" i="15"/>
  <c r="AR184" i="15"/>
  <c r="AS184" i="15"/>
  <c r="AT184" i="15"/>
  <c r="AU184" i="15"/>
  <c r="AN185" i="15"/>
  <c r="AO185" i="15"/>
  <c r="AP185" i="15"/>
  <c r="AQ185" i="15"/>
  <c r="AR185" i="15"/>
  <c r="AS185" i="15"/>
  <c r="AT185" i="15"/>
  <c r="AU185" i="15"/>
  <c r="AN186" i="15"/>
  <c r="AO186" i="15"/>
  <c r="AP186" i="15"/>
  <c r="AQ186" i="15"/>
  <c r="AR186" i="15"/>
  <c r="AN187" i="15"/>
  <c r="AO187" i="15"/>
  <c r="AN188" i="15"/>
  <c r="AO188" i="15"/>
  <c r="AP188" i="15"/>
  <c r="AQ188" i="15"/>
  <c r="AR188" i="15"/>
  <c r="AS188" i="15"/>
  <c r="AT188" i="15"/>
  <c r="AU188" i="15"/>
  <c r="AN189" i="15"/>
  <c r="AO189" i="15"/>
  <c r="AP189" i="15"/>
  <c r="AQ189" i="15"/>
  <c r="AR189" i="15"/>
  <c r="AN190" i="15"/>
  <c r="AO190" i="15"/>
  <c r="AP190" i="15"/>
  <c r="AQ190" i="15"/>
  <c r="AR190" i="15"/>
  <c r="AS190" i="15"/>
  <c r="AT190" i="15"/>
  <c r="AU190" i="15"/>
  <c r="AN191" i="15"/>
  <c r="AO191" i="15"/>
  <c r="AP191" i="15"/>
  <c r="AQ191" i="15"/>
  <c r="AR191" i="15"/>
  <c r="AS191" i="15"/>
  <c r="AT191" i="15"/>
  <c r="AU191" i="15"/>
  <c r="AN192" i="15"/>
  <c r="AO192" i="15"/>
  <c r="AP192" i="15"/>
  <c r="AQ192" i="15"/>
  <c r="AR192" i="15"/>
  <c r="AN194" i="15"/>
  <c r="AO194" i="15"/>
  <c r="AP194" i="15"/>
  <c r="AQ194" i="15"/>
  <c r="AR194" i="15"/>
  <c r="AN195" i="15"/>
  <c r="AO195" i="15"/>
  <c r="AN196" i="15"/>
  <c r="AO196" i="15"/>
  <c r="AP196" i="15"/>
  <c r="AQ196" i="15"/>
  <c r="AR196" i="15"/>
  <c r="AS196" i="15"/>
  <c r="AT196" i="15"/>
  <c r="AU196" i="15"/>
  <c r="AN197" i="15"/>
  <c r="AO197" i="15"/>
  <c r="AP197" i="15"/>
  <c r="AQ197" i="15"/>
  <c r="AR197" i="15"/>
  <c r="AN198" i="15"/>
  <c r="AO198" i="15"/>
  <c r="AP198" i="15"/>
  <c r="AQ198" i="15"/>
  <c r="AR198" i="15"/>
  <c r="AS198" i="15"/>
  <c r="AT198" i="15"/>
  <c r="AU198" i="15"/>
  <c r="AN199" i="15"/>
  <c r="AO199" i="15"/>
  <c r="AP199" i="15"/>
  <c r="AQ199" i="15"/>
  <c r="AR199" i="15"/>
  <c r="AS199" i="15"/>
  <c r="AT199" i="15"/>
  <c r="AU199" i="15"/>
  <c r="AN201" i="15"/>
  <c r="AO201" i="15"/>
  <c r="AP201" i="15"/>
  <c r="AQ201" i="15"/>
  <c r="AR201" i="15"/>
  <c r="AS201" i="15"/>
  <c r="AT201" i="15"/>
  <c r="AU201" i="15"/>
  <c r="AU6" i="15"/>
  <c r="AT6" i="15"/>
  <c r="AS6" i="15"/>
  <c r="AR6" i="15"/>
  <c r="AQ6" i="15"/>
  <c r="AP6" i="15"/>
  <c r="AO6" i="15"/>
  <c r="AN6" i="15"/>
  <c r="CE222" i="15" l="1"/>
  <c r="CF222" i="15"/>
  <c r="CM222" i="15"/>
  <c r="CN222" i="15"/>
  <c r="CU222" i="15"/>
  <c r="CV222" i="15"/>
  <c r="DC222" i="15"/>
  <c r="DD222" i="15"/>
  <c r="DK222" i="15"/>
  <c r="DL222" i="15"/>
  <c r="DS222" i="15"/>
  <c r="DT222" i="15"/>
  <c r="EA222" i="15"/>
  <c r="EB222" i="15"/>
  <c r="EI222" i="15"/>
  <c r="EJ222" i="15"/>
  <c r="EQ222" i="15"/>
  <c r="ER222" i="15"/>
  <c r="EV222" i="15"/>
  <c r="EW222" i="15"/>
  <c r="FD222" i="15"/>
  <c r="FE222" i="15"/>
  <c r="FL222" i="15"/>
  <c r="FM222" i="15"/>
  <c r="FT222" i="15"/>
  <c r="FU222" i="15"/>
  <c r="GB222" i="15"/>
  <c r="GC222" i="15"/>
  <c r="GJ222" i="15"/>
  <c r="GK222" i="15"/>
  <c r="GR222" i="15"/>
  <c r="GS222" i="15"/>
  <c r="GZ222" i="15"/>
  <c r="HA222" i="15"/>
  <c r="HH222" i="15"/>
  <c r="HI222" i="15"/>
  <c r="HS222" i="15"/>
  <c r="HT222" i="15"/>
  <c r="IA222" i="15"/>
  <c r="IB222" i="15"/>
  <c r="II222" i="15"/>
  <c r="IJ222" i="15"/>
  <c r="IQ222" i="15"/>
  <c r="IR222" i="15"/>
  <c r="IY222" i="15"/>
  <c r="IZ222" i="15"/>
  <c r="JG222" i="15"/>
  <c r="JH222" i="15"/>
  <c r="JO222" i="15"/>
  <c r="JP222" i="15"/>
  <c r="JW222" i="15"/>
  <c r="JX222" i="15"/>
  <c r="JX226" i="15" l="1"/>
  <c r="JW226" i="15"/>
  <c r="JP226" i="15"/>
  <c r="JO226" i="15"/>
  <c r="JH226" i="15"/>
  <c r="JG226" i="15"/>
  <c r="IZ226" i="15"/>
  <c r="IY226" i="15"/>
  <c r="IR226" i="15"/>
  <c r="IQ226" i="15"/>
  <c r="IJ226" i="15"/>
  <c r="II226" i="15"/>
  <c r="IB226" i="15"/>
  <c r="IA226" i="15"/>
  <c r="HT226" i="15"/>
  <c r="HS226" i="15"/>
  <c r="HI226" i="15"/>
  <c r="HH226" i="15"/>
  <c r="HA226" i="15"/>
  <c r="GZ226" i="15"/>
  <c r="GS226" i="15"/>
  <c r="GR226" i="15"/>
  <c r="GK226" i="15"/>
  <c r="GJ226" i="15"/>
  <c r="GC226" i="15"/>
  <c r="GB226" i="15"/>
  <c r="FU226" i="15"/>
  <c r="FT226" i="15"/>
  <c r="FM226" i="15"/>
  <c r="FL226" i="15"/>
  <c r="FE226" i="15"/>
  <c r="FD226" i="15"/>
  <c r="EW226" i="15"/>
  <c r="EV226" i="15"/>
  <c r="ER226" i="15"/>
  <c r="EQ226" i="15"/>
  <c r="EJ226" i="15"/>
  <c r="EI226" i="15"/>
  <c r="EB226" i="15"/>
  <c r="EA226" i="15"/>
  <c r="DT226" i="15"/>
  <c r="DS226" i="15"/>
  <c r="DL226" i="15"/>
  <c r="DK226" i="15"/>
  <c r="DD226" i="15"/>
  <c r="DC226" i="15"/>
  <c r="CV226" i="15"/>
  <c r="CU226" i="15"/>
  <c r="CN226" i="15"/>
  <c r="CM226" i="15"/>
  <c r="CF226" i="15"/>
  <c r="CE226" i="15"/>
  <c r="CD226" i="15"/>
  <c r="CC226" i="15"/>
  <c r="CB226" i="15"/>
  <c r="CA226" i="15"/>
  <c r="BZ226" i="15"/>
  <c r="BY226" i="15"/>
  <c r="CE225" i="11"/>
  <c r="CF225" i="11"/>
  <c r="CM225" i="11"/>
  <c r="CN225" i="11"/>
  <c r="CU225" i="11"/>
  <c r="CV225" i="11"/>
  <c r="DC225" i="11"/>
  <c r="DD225" i="11"/>
  <c r="DK225" i="11"/>
  <c r="DL225" i="11"/>
  <c r="DS225" i="11"/>
  <c r="DT225" i="11"/>
  <c r="EA225" i="11"/>
  <c r="EB225" i="11"/>
  <c r="EI225" i="11"/>
  <c r="EJ225" i="11"/>
  <c r="EQ225" i="11"/>
  <c r="ER225" i="11"/>
  <c r="EV225" i="11"/>
  <c r="EW225" i="11"/>
  <c r="FD225" i="11"/>
  <c r="FE225" i="11"/>
  <c r="FL225" i="11"/>
  <c r="FM225" i="11"/>
  <c r="FT225" i="11"/>
  <c r="FU225" i="11"/>
  <c r="GB225" i="11"/>
  <c r="GC225" i="11"/>
  <c r="GJ225" i="11"/>
  <c r="GK225" i="11"/>
  <c r="GR225" i="11"/>
  <c r="GS225" i="11"/>
  <c r="GZ225" i="11"/>
  <c r="HA225" i="11"/>
  <c r="HH225" i="11"/>
  <c r="HI225" i="11"/>
  <c r="HS225" i="11"/>
  <c r="HT225" i="11"/>
  <c r="IA225" i="11"/>
  <c r="IB225" i="11"/>
  <c r="II225" i="11"/>
  <c r="IJ225" i="11"/>
  <c r="IQ225" i="11"/>
  <c r="IR225" i="11"/>
  <c r="IY225" i="11"/>
  <c r="IZ225" i="11"/>
  <c r="JG225" i="11"/>
  <c r="JH225" i="11"/>
  <c r="JO225" i="11"/>
  <c r="JP225" i="11"/>
  <c r="JW225" i="11"/>
  <c r="JX225" i="11"/>
  <c r="CD225" i="11"/>
  <c r="CC225" i="11"/>
  <c r="CB225" i="11"/>
  <c r="CA225" i="11"/>
  <c r="BZ225" i="11"/>
  <c r="BY225" i="11"/>
  <c r="D269" i="15" l="1"/>
  <c r="JX225" i="15"/>
  <c r="JW225" i="15"/>
  <c r="JP225" i="15"/>
  <c r="JO225" i="15"/>
  <c r="JH225" i="15"/>
  <c r="JG225" i="15"/>
  <c r="IZ225" i="15"/>
  <c r="IY225" i="15"/>
  <c r="IR225" i="15"/>
  <c r="IQ225" i="15"/>
  <c r="IJ225" i="15"/>
  <c r="II225" i="15"/>
  <c r="IB225" i="15"/>
  <c r="IA225" i="15"/>
  <c r="HT225" i="15"/>
  <c r="HS225" i="15"/>
  <c r="HI225" i="15"/>
  <c r="HH225" i="15"/>
  <c r="HA225" i="15"/>
  <c r="GZ225" i="15"/>
  <c r="GS225" i="15"/>
  <c r="GR225" i="15"/>
  <c r="GK225" i="15"/>
  <c r="GJ225" i="15"/>
  <c r="GC225" i="15"/>
  <c r="GB225" i="15"/>
  <c r="FU225" i="15"/>
  <c r="FT225" i="15"/>
  <c r="FM225" i="15"/>
  <c r="FL225" i="15"/>
  <c r="FE225" i="15"/>
  <c r="FD225" i="15"/>
  <c r="EW225" i="15"/>
  <c r="EV225" i="15"/>
  <c r="ER225" i="15"/>
  <c r="EQ225" i="15"/>
  <c r="EJ225" i="15"/>
  <c r="EI225" i="15"/>
  <c r="EB225" i="15"/>
  <c r="EA225" i="15"/>
  <c r="DT225" i="15"/>
  <c r="DS225" i="15"/>
  <c r="DL225" i="15"/>
  <c r="DK225" i="15"/>
  <c r="DD225" i="15"/>
  <c r="DC225" i="15"/>
  <c r="CV225" i="15"/>
  <c r="CU225" i="15"/>
  <c r="CN225" i="15"/>
  <c r="CM225" i="15"/>
  <c r="CM224" i="11"/>
  <c r="CN224" i="11"/>
  <c r="CU224" i="11"/>
  <c r="CV224" i="11"/>
  <c r="DC224" i="11"/>
  <c r="DD224" i="11"/>
  <c r="DK224" i="11"/>
  <c r="DL224" i="11"/>
  <c r="DS224" i="11"/>
  <c r="DT224" i="11"/>
  <c r="EA224" i="11"/>
  <c r="EB224" i="11"/>
  <c r="EI224" i="11"/>
  <c r="EJ224" i="11"/>
  <c r="EQ224" i="11"/>
  <c r="ER224" i="11"/>
  <c r="EV224" i="11"/>
  <c r="EW224" i="11"/>
  <c r="FD224" i="11"/>
  <c r="FE224" i="11"/>
  <c r="FL224" i="11"/>
  <c r="FM224" i="11"/>
  <c r="FT224" i="11"/>
  <c r="FU224" i="11"/>
  <c r="GB224" i="11"/>
  <c r="GC224" i="11"/>
  <c r="GJ224" i="11"/>
  <c r="GK224" i="11"/>
  <c r="GR224" i="11"/>
  <c r="GS224" i="11"/>
  <c r="GZ224" i="11"/>
  <c r="HA224" i="11"/>
  <c r="HH224" i="11"/>
  <c r="HI224" i="11"/>
  <c r="HM224" i="11"/>
  <c r="HN224" i="11"/>
  <c r="HO224" i="11"/>
  <c r="HP224" i="11"/>
  <c r="HQ224" i="11"/>
  <c r="HR224" i="11"/>
  <c r="HS224" i="11"/>
  <c r="HT224" i="11"/>
  <c r="HU224" i="11"/>
  <c r="HV224" i="11"/>
  <c r="HW224" i="11"/>
  <c r="HX224" i="11"/>
  <c r="HY224" i="11"/>
  <c r="HZ224" i="11"/>
  <c r="IA224" i="11"/>
  <c r="IB224" i="11"/>
  <c r="IC224" i="11"/>
  <c r="ID224" i="11"/>
  <c r="IE224" i="11"/>
  <c r="IF224" i="11"/>
  <c r="IG224" i="11"/>
  <c r="IH224" i="11"/>
  <c r="II224" i="11"/>
  <c r="IJ224" i="11"/>
  <c r="IK224" i="11"/>
  <c r="IL224" i="11"/>
  <c r="IM224" i="11"/>
  <c r="IN224" i="11"/>
  <c r="IO224" i="11"/>
  <c r="IP224" i="11"/>
  <c r="IQ224" i="11"/>
  <c r="IR224" i="11"/>
  <c r="IS224" i="11"/>
  <c r="IY224" i="11"/>
  <c r="IZ224" i="11"/>
  <c r="JA224" i="11"/>
  <c r="JB224" i="11"/>
  <c r="JC224" i="11"/>
  <c r="JG224" i="11"/>
  <c r="JH224" i="11"/>
  <c r="JO224" i="11"/>
  <c r="JP224" i="11"/>
  <c r="JW224" i="11"/>
  <c r="JX224" i="11"/>
  <c r="JY224" i="11"/>
  <c r="JZ224" i="11"/>
  <c r="KA224" i="11"/>
  <c r="BS243" i="11"/>
  <c r="BR243" i="11"/>
  <c r="BQ243" i="11"/>
  <c r="BP243" i="11"/>
  <c r="BO243" i="11"/>
  <c r="BN243" i="11"/>
  <c r="BK243" i="11"/>
  <c r="BJ243" i="11"/>
  <c r="BI243" i="11"/>
  <c r="BH243" i="11"/>
  <c r="BG243" i="11"/>
  <c r="BF243" i="11"/>
  <c r="BC243" i="11"/>
  <c r="BB243" i="11"/>
  <c r="BA243" i="11"/>
  <c r="AZ243" i="11"/>
  <c r="AY243" i="11"/>
  <c r="AX243" i="11"/>
  <c r="AU243" i="11"/>
  <c r="AT243" i="11"/>
  <c r="AS243" i="11"/>
  <c r="AR243" i="11"/>
  <c r="AQ243" i="11"/>
  <c r="AP243" i="11"/>
  <c r="AM243" i="11"/>
  <c r="AL243" i="11"/>
  <c r="AK243" i="11"/>
  <c r="AJ243" i="11"/>
  <c r="AI243" i="11"/>
  <c r="AH243" i="11"/>
  <c r="AE243" i="11"/>
  <c r="AD243" i="11"/>
  <c r="AC243" i="11"/>
  <c r="AB243" i="11"/>
  <c r="AA243" i="11"/>
  <c r="Z243" i="11"/>
  <c r="W243" i="11"/>
  <c r="V243" i="11"/>
  <c r="U243" i="11"/>
  <c r="T243" i="11"/>
  <c r="S243" i="11"/>
  <c r="R243" i="11"/>
  <c r="D264" i="11"/>
  <c r="D263" i="15" l="1"/>
  <c r="D262" i="15"/>
  <c r="KA201" i="15"/>
  <c r="JZ201" i="15"/>
  <c r="JY201" i="15"/>
  <c r="IL201" i="15"/>
  <c r="IK201" i="15"/>
  <c r="JF200" i="15"/>
  <c r="JE200" i="15"/>
  <c r="JD200" i="15"/>
  <c r="IX200" i="15"/>
  <c r="IW200" i="15"/>
  <c r="IV200" i="15"/>
  <c r="HZ200" i="15"/>
  <c r="HY200" i="15"/>
  <c r="HX200" i="15"/>
  <c r="HR200" i="15"/>
  <c r="HQ200" i="15"/>
  <c r="HP200" i="15"/>
  <c r="KA199" i="15"/>
  <c r="JZ199" i="15"/>
  <c r="JY199" i="15"/>
  <c r="JF199" i="15"/>
  <c r="JE199" i="15"/>
  <c r="JD199" i="15"/>
  <c r="JC199" i="15"/>
  <c r="JB199" i="15"/>
  <c r="JA199" i="15"/>
  <c r="IX199" i="15"/>
  <c r="IW199" i="15"/>
  <c r="IV199" i="15"/>
  <c r="IU199" i="15"/>
  <c r="IT199" i="15"/>
  <c r="IS199" i="15"/>
  <c r="IN199" i="15"/>
  <c r="IM199" i="15"/>
  <c r="IL199" i="15"/>
  <c r="IK199" i="15"/>
  <c r="KA198" i="15"/>
  <c r="JZ198" i="15"/>
  <c r="JY198" i="15"/>
  <c r="IM198" i="15"/>
  <c r="IL198" i="15"/>
  <c r="IK198" i="15"/>
  <c r="JF197" i="15"/>
  <c r="JE197" i="15"/>
  <c r="JD197" i="15"/>
  <c r="IX197" i="15"/>
  <c r="IW197" i="15"/>
  <c r="IV197" i="15"/>
  <c r="KA196" i="15"/>
  <c r="JZ196" i="15"/>
  <c r="JY196" i="15"/>
  <c r="JE196" i="15"/>
  <c r="JD196" i="15"/>
  <c r="JB196" i="15"/>
  <c r="JA196" i="15"/>
  <c r="IX196" i="15"/>
  <c r="IW196" i="15"/>
  <c r="IV196" i="15"/>
  <c r="IU196" i="15"/>
  <c r="IT196" i="15"/>
  <c r="IS196" i="15"/>
  <c r="IP196" i="15"/>
  <c r="IO196" i="15"/>
  <c r="IN196" i="15"/>
  <c r="IM196" i="15"/>
  <c r="IL196" i="15"/>
  <c r="IK196" i="15"/>
  <c r="KA195" i="15"/>
  <c r="JZ195" i="15"/>
  <c r="JY195" i="15"/>
  <c r="JF195" i="15"/>
  <c r="JE195" i="15"/>
  <c r="JD195" i="15"/>
  <c r="JC195" i="15"/>
  <c r="JB195" i="15"/>
  <c r="JA195" i="15"/>
  <c r="IX195" i="15"/>
  <c r="IW195" i="15"/>
  <c r="IV195" i="15"/>
  <c r="IU195" i="15"/>
  <c r="IT195" i="15"/>
  <c r="IS195" i="15"/>
  <c r="IP195" i="15"/>
  <c r="IO195" i="15"/>
  <c r="IN195" i="15"/>
  <c r="IM195" i="15"/>
  <c r="IL195" i="15"/>
  <c r="IK195" i="15"/>
  <c r="IH195" i="15"/>
  <c r="IG195" i="15"/>
  <c r="IF195" i="15"/>
  <c r="IE195" i="15"/>
  <c r="ID195" i="15"/>
  <c r="IC195" i="15"/>
  <c r="HZ195" i="15"/>
  <c r="HY195" i="15"/>
  <c r="HX195" i="15"/>
  <c r="HW195" i="15"/>
  <c r="HV195" i="15"/>
  <c r="HU195" i="15"/>
  <c r="HR195" i="15"/>
  <c r="HQ195" i="15"/>
  <c r="HP195" i="15"/>
  <c r="KA194" i="15"/>
  <c r="JZ194" i="15"/>
  <c r="JY194" i="15"/>
  <c r="JF194" i="15"/>
  <c r="JE194" i="15"/>
  <c r="JD194" i="15"/>
  <c r="IX194" i="15"/>
  <c r="IW194" i="15"/>
  <c r="IV194" i="15"/>
  <c r="IN194" i="15"/>
  <c r="IL194" i="15"/>
  <c r="IK194" i="15"/>
  <c r="HZ194" i="15"/>
  <c r="HY194" i="15"/>
  <c r="HX194" i="15"/>
  <c r="HR194" i="15"/>
  <c r="HQ194" i="15"/>
  <c r="HP194" i="15"/>
  <c r="KA193" i="15"/>
  <c r="JZ193" i="15"/>
  <c r="JY193" i="15"/>
  <c r="JF193" i="15"/>
  <c r="JE193" i="15"/>
  <c r="JD193" i="15"/>
  <c r="JC193" i="15"/>
  <c r="JB193" i="15"/>
  <c r="JA193" i="15"/>
  <c r="IX193" i="15"/>
  <c r="IW193" i="15"/>
  <c r="IV193" i="15"/>
  <c r="IU193" i="15"/>
  <c r="IT193" i="15"/>
  <c r="IS193" i="15"/>
  <c r="HZ193" i="15"/>
  <c r="HY193" i="15"/>
  <c r="HX193" i="15"/>
  <c r="HW193" i="15"/>
  <c r="HV193" i="15"/>
  <c r="HU193" i="15"/>
  <c r="HR193" i="15"/>
  <c r="HQ193" i="15"/>
  <c r="HP193" i="15"/>
  <c r="HO193" i="15"/>
  <c r="HN193" i="15"/>
  <c r="HM193" i="15"/>
  <c r="KA192" i="15"/>
  <c r="JZ192" i="15"/>
  <c r="JY192" i="15"/>
  <c r="JF192" i="15"/>
  <c r="JE192" i="15"/>
  <c r="JD192" i="15"/>
  <c r="IX192" i="15"/>
  <c r="IW192" i="15"/>
  <c r="IV192" i="15"/>
  <c r="IP192" i="15"/>
  <c r="IO192" i="15"/>
  <c r="IN192" i="15"/>
  <c r="IH192" i="15"/>
  <c r="IG192" i="15"/>
  <c r="IF192" i="15"/>
  <c r="HZ192" i="15"/>
  <c r="HY192" i="15"/>
  <c r="HX192" i="15"/>
  <c r="HR192" i="15"/>
  <c r="HQ192" i="15"/>
  <c r="HP192" i="15"/>
  <c r="KA191" i="15"/>
  <c r="JZ191" i="15"/>
  <c r="JY191" i="15"/>
  <c r="JE191" i="15"/>
  <c r="JD191" i="15"/>
  <c r="JB191" i="15"/>
  <c r="JA191" i="15"/>
  <c r="IX191" i="15"/>
  <c r="IW191" i="15"/>
  <c r="IV191" i="15"/>
  <c r="IU191" i="15"/>
  <c r="IT191" i="15"/>
  <c r="IS191" i="15"/>
  <c r="IN190" i="15"/>
  <c r="KA189" i="15"/>
  <c r="JZ189" i="15"/>
  <c r="JY189" i="15"/>
  <c r="JF189" i="15"/>
  <c r="JE189" i="15"/>
  <c r="JD189" i="15"/>
  <c r="IX189" i="15"/>
  <c r="IW189" i="15"/>
  <c r="IV189" i="15"/>
  <c r="IN189" i="15"/>
  <c r="IM189" i="15"/>
  <c r="IL189" i="15"/>
  <c r="IK189" i="15"/>
  <c r="HZ189" i="15"/>
  <c r="HY189" i="15"/>
  <c r="HX189" i="15"/>
  <c r="HR189" i="15"/>
  <c r="HQ189" i="15"/>
  <c r="HP189" i="15"/>
  <c r="KA188" i="15"/>
  <c r="JZ188" i="15"/>
  <c r="JY188" i="15"/>
  <c r="JE188" i="15"/>
  <c r="JD188" i="15"/>
  <c r="JB188" i="15"/>
  <c r="JA188" i="15"/>
  <c r="IX188" i="15"/>
  <c r="IW188" i="15"/>
  <c r="IV188" i="15"/>
  <c r="IU188" i="15"/>
  <c r="IT188" i="15"/>
  <c r="IS188" i="15"/>
  <c r="KA187" i="15"/>
  <c r="JZ187" i="15"/>
  <c r="JY187" i="15"/>
  <c r="JF187" i="15"/>
  <c r="JE187" i="15"/>
  <c r="JD187" i="15"/>
  <c r="JC187" i="15"/>
  <c r="JB187" i="15"/>
  <c r="JA187" i="15"/>
  <c r="IX187" i="15"/>
  <c r="IW187" i="15"/>
  <c r="IV187" i="15"/>
  <c r="IU187" i="15"/>
  <c r="IT187" i="15"/>
  <c r="IS187" i="15"/>
  <c r="KA186" i="15"/>
  <c r="JZ186" i="15"/>
  <c r="JY186" i="15"/>
  <c r="JF186" i="15"/>
  <c r="JE186" i="15"/>
  <c r="JD186" i="15"/>
  <c r="IX186" i="15"/>
  <c r="IW186" i="15"/>
  <c r="IV186" i="15"/>
  <c r="HZ186" i="15"/>
  <c r="HY186" i="15"/>
  <c r="HX186" i="15"/>
  <c r="HR186" i="15"/>
  <c r="HQ186" i="15"/>
  <c r="HP186" i="15"/>
  <c r="JF185" i="15"/>
  <c r="JE185" i="15"/>
  <c r="JD185" i="15"/>
  <c r="JC185" i="15"/>
  <c r="JB185" i="15"/>
  <c r="JA185" i="15"/>
  <c r="IX185" i="15"/>
  <c r="IW185" i="15"/>
  <c r="IV185" i="15"/>
  <c r="IU185" i="15"/>
  <c r="IT185" i="15"/>
  <c r="IS185" i="15"/>
  <c r="KA184" i="15"/>
  <c r="JZ184" i="15"/>
  <c r="JY184" i="15"/>
  <c r="JE184" i="15"/>
  <c r="JD184" i="15"/>
  <c r="JB184" i="15"/>
  <c r="JA184" i="15"/>
  <c r="IX184" i="15"/>
  <c r="IW184" i="15"/>
  <c r="IV184" i="15"/>
  <c r="IU184" i="15"/>
  <c r="IT184" i="15"/>
  <c r="IS184" i="15"/>
  <c r="KA183" i="15"/>
  <c r="JZ183" i="15"/>
  <c r="JY183" i="15"/>
  <c r="JF183" i="15"/>
  <c r="JE183" i="15"/>
  <c r="JD183" i="15"/>
  <c r="IX183" i="15"/>
  <c r="IW183" i="15"/>
  <c r="IV183" i="15"/>
  <c r="IP183" i="15"/>
  <c r="IO183" i="15"/>
  <c r="IN183" i="15"/>
  <c r="IL183" i="15"/>
  <c r="IK183" i="15"/>
  <c r="IH183" i="15"/>
  <c r="IG183" i="15"/>
  <c r="IF183" i="15"/>
  <c r="HZ183" i="15"/>
  <c r="HY183" i="15"/>
  <c r="HX183" i="15"/>
  <c r="HR183" i="15"/>
  <c r="HQ183" i="15"/>
  <c r="HP183" i="15"/>
  <c r="KA182" i="15"/>
  <c r="JZ182" i="15"/>
  <c r="JY182" i="15"/>
  <c r="JE181" i="15"/>
  <c r="JD181" i="15"/>
  <c r="JB181" i="15"/>
  <c r="JA181" i="15"/>
  <c r="IX181" i="15"/>
  <c r="IW181" i="15"/>
  <c r="IV181" i="15"/>
  <c r="IU181" i="15"/>
  <c r="IT181" i="15"/>
  <c r="IS181" i="15"/>
  <c r="KA180" i="15"/>
  <c r="JZ180" i="15"/>
  <c r="JY180" i="15"/>
  <c r="JF180" i="15"/>
  <c r="JE180" i="15"/>
  <c r="JD180" i="15"/>
  <c r="JC180" i="15"/>
  <c r="JB180" i="15"/>
  <c r="JA180" i="15"/>
  <c r="IX180" i="15"/>
  <c r="IW180" i="15"/>
  <c r="IV180" i="15"/>
  <c r="IU180" i="15"/>
  <c r="IT180" i="15"/>
  <c r="IS180" i="15"/>
  <c r="IP180" i="15"/>
  <c r="IO180" i="15"/>
  <c r="IN180" i="15"/>
  <c r="IM180" i="15"/>
  <c r="IL180" i="15"/>
  <c r="IK180" i="15"/>
  <c r="HR180" i="15"/>
  <c r="HQ180" i="15"/>
  <c r="HP180" i="15"/>
  <c r="HO180" i="15"/>
  <c r="HN180" i="15"/>
  <c r="HM180" i="15"/>
  <c r="JF179" i="15"/>
  <c r="JE179" i="15"/>
  <c r="JD179" i="15"/>
  <c r="JC179" i="15"/>
  <c r="JB179" i="15"/>
  <c r="JA179" i="15"/>
  <c r="IX179" i="15"/>
  <c r="IW179" i="15"/>
  <c r="IV179" i="15"/>
  <c r="IU179" i="15"/>
  <c r="IT179" i="15"/>
  <c r="IS179" i="15"/>
  <c r="IP179" i="15"/>
  <c r="IO179" i="15"/>
  <c r="IN179" i="15"/>
  <c r="IM179" i="15"/>
  <c r="IL179" i="15"/>
  <c r="IK179" i="15"/>
  <c r="JF178" i="15"/>
  <c r="JE178" i="15"/>
  <c r="JD178" i="15"/>
  <c r="JC178" i="15"/>
  <c r="JB178" i="15"/>
  <c r="JA178" i="15"/>
  <c r="IX178" i="15"/>
  <c r="IW178" i="15"/>
  <c r="IV178" i="15"/>
  <c r="IU178" i="15"/>
  <c r="IT178" i="15"/>
  <c r="IS178" i="15"/>
  <c r="JF177" i="15"/>
  <c r="JE177" i="15"/>
  <c r="JD177" i="15"/>
  <c r="JC177" i="15"/>
  <c r="JB177" i="15"/>
  <c r="JA177" i="15"/>
  <c r="IX177" i="15"/>
  <c r="IW177" i="15"/>
  <c r="IV177" i="15"/>
  <c r="IU177" i="15"/>
  <c r="IT177" i="15"/>
  <c r="IS177" i="15"/>
  <c r="KA176" i="15"/>
  <c r="JZ176" i="15"/>
  <c r="JY176" i="15"/>
  <c r="JF176" i="15"/>
  <c r="JE176" i="15"/>
  <c r="JD176" i="15"/>
  <c r="JC176" i="15"/>
  <c r="JB176" i="15"/>
  <c r="JA176" i="15"/>
  <c r="IX176" i="15"/>
  <c r="IW176" i="15"/>
  <c r="IV176" i="15"/>
  <c r="IU176" i="15"/>
  <c r="IT176" i="15"/>
  <c r="IS176" i="15"/>
  <c r="IP176" i="15"/>
  <c r="IO176" i="15"/>
  <c r="IN176" i="15"/>
  <c r="IM176" i="15"/>
  <c r="IL176" i="15"/>
  <c r="IK176" i="15"/>
  <c r="IH176" i="15"/>
  <c r="IG176" i="15"/>
  <c r="IF176" i="15"/>
  <c r="IE176" i="15"/>
  <c r="ID176" i="15"/>
  <c r="IC176" i="15"/>
  <c r="HZ176" i="15"/>
  <c r="HY176" i="15"/>
  <c r="HX176" i="15"/>
  <c r="HW176" i="15"/>
  <c r="HV176" i="15"/>
  <c r="HU176" i="15"/>
  <c r="HR176" i="15"/>
  <c r="HQ176" i="15"/>
  <c r="HP176" i="15"/>
  <c r="HO176" i="15"/>
  <c r="HN176" i="15"/>
  <c r="HM176" i="15"/>
  <c r="KA175" i="15"/>
  <c r="JZ175" i="15"/>
  <c r="JY175" i="15"/>
  <c r="JF175" i="15"/>
  <c r="JE175" i="15"/>
  <c r="JD175" i="15"/>
  <c r="JC175" i="15"/>
  <c r="JB175" i="15"/>
  <c r="JA175" i="15"/>
  <c r="IX175" i="15"/>
  <c r="IW175" i="15"/>
  <c r="IV175" i="15"/>
  <c r="IU175" i="15"/>
  <c r="IT175" i="15"/>
  <c r="IS175" i="15"/>
  <c r="IP175" i="15"/>
  <c r="IO175" i="15"/>
  <c r="IN175" i="15"/>
  <c r="IM175" i="15"/>
  <c r="IL175" i="15"/>
  <c r="IK175" i="15"/>
  <c r="IH175" i="15"/>
  <c r="IG175" i="15"/>
  <c r="IF175" i="15"/>
  <c r="IE175" i="15"/>
  <c r="ID175" i="15"/>
  <c r="IC175" i="15"/>
  <c r="HZ175" i="15"/>
  <c r="HY175" i="15"/>
  <c r="HX175" i="15"/>
  <c r="HW175" i="15"/>
  <c r="HV175" i="15"/>
  <c r="HU175" i="15"/>
  <c r="KA174" i="15"/>
  <c r="JZ174" i="15"/>
  <c r="JY174" i="15"/>
  <c r="JE174" i="15"/>
  <c r="JD174" i="15"/>
  <c r="JC174" i="15"/>
  <c r="JB174" i="15"/>
  <c r="JA174" i="15"/>
  <c r="IX174" i="15"/>
  <c r="IW174" i="15"/>
  <c r="IV174" i="15"/>
  <c r="IU174" i="15"/>
  <c r="IT174" i="15"/>
  <c r="IS174" i="15"/>
  <c r="IN174" i="15"/>
  <c r="IM174" i="15"/>
  <c r="IL174" i="15"/>
  <c r="IK174" i="15"/>
  <c r="IE174" i="15"/>
  <c r="ID174" i="15"/>
  <c r="IC174" i="15"/>
  <c r="KA173" i="15"/>
  <c r="JZ173" i="15"/>
  <c r="JY173" i="15"/>
  <c r="JF173" i="15"/>
  <c r="JE173" i="15"/>
  <c r="JD173" i="15"/>
  <c r="JC173" i="15"/>
  <c r="JB173" i="15"/>
  <c r="JA173" i="15"/>
  <c r="IX173" i="15"/>
  <c r="IW173" i="15"/>
  <c r="IV173" i="15"/>
  <c r="IU173" i="15"/>
  <c r="IT173" i="15"/>
  <c r="IS173" i="15"/>
  <c r="IP173" i="15"/>
  <c r="IO173" i="15"/>
  <c r="IN173" i="15"/>
  <c r="IM173" i="15"/>
  <c r="IL173" i="15"/>
  <c r="IK173" i="15"/>
  <c r="IH173" i="15"/>
  <c r="IG173" i="15"/>
  <c r="IF173" i="15"/>
  <c r="IE173" i="15"/>
  <c r="ID173" i="15"/>
  <c r="IC173" i="15"/>
  <c r="HZ173" i="15"/>
  <c r="HY173" i="15"/>
  <c r="HX173" i="15"/>
  <c r="HR173" i="15"/>
  <c r="HQ173" i="15"/>
  <c r="HP173" i="15"/>
  <c r="KA172" i="15"/>
  <c r="JZ172" i="15"/>
  <c r="JY172" i="15"/>
  <c r="IL172" i="15"/>
  <c r="IK172" i="15"/>
  <c r="HZ172" i="15"/>
  <c r="HY172" i="15"/>
  <c r="HX172" i="15"/>
  <c r="HR172" i="15"/>
  <c r="HQ172" i="15"/>
  <c r="HP172" i="15"/>
  <c r="KA171" i="15"/>
  <c r="JZ171" i="15"/>
  <c r="JY171" i="15"/>
  <c r="JF171" i="15"/>
  <c r="JE171" i="15"/>
  <c r="JD171" i="15"/>
  <c r="JB171" i="15"/>
  <c r="JA171" i="15"/>
  <c r="IX171" i="15"/>
  <c r="IW171" i="15"/>
  <c r="IV171" i="15"/>
  <c r="IP171" i="15"/>
  <c r="IO171" i="15"/>
  <c r="IN171" i="15"/>
  <c r="IM171" i="15"/>
  <c r="IL171" i="15"/>
  <c r="IK171" i="15"/>
  <c r="IH171" i="15"/>
  <c r="IG171" i="15"/>
  <c r="IF171" i="15"/>
  <c r="HZ171" i="15"/>
  <c r="HY171" i="15"/>
  <c r="HX171" i="15"/>
  <c r="HR171" i="15"/>
  <c r="HQ171" i="15"/>
  <c r="HP171" i="15"/>
  <c r="KA170" i="15"/>
  <c r="JZ170" i="15"/>
  <c r="JY170" i="15"/>
  <c r="JF170" i="15"/>
  <c r="JE170" i="15"/>
  <c r="JD170" i="15"/>
  <c r="JC170" i="15"/>
  <c r="JB170" i="15"/>
  <c r="JA170" i="15"/>
  <c r="IX170" i="15"/>
  <c r="IW170" i="15"/>
  <c r="IV170" i="15"/>
  <c r="IU170" i="15"/>
  <c r="IT170" i="15"/>
  <c r="IS170" i="15"/>
  <c r="IP170" i="15"/>
  <c r="IO170" i="15"/>
  <c r="IN170" i="15"/>
  <c r="IM170" i="15"/>
  <c r="IL170" i="15"/>
  <c r="IK170" i="15"/>
  <c r="IH170" i="15"/>
  <c r="IG170" i="15"/>
  <c r="IF170" i="15"/>
  <c r="IE170" i="15"/>
  <c r="ID170" i="15"/>
  <c r="IC170" i="15"/>
  <c r="HZ170" i="15"/>
  <c r="HY170" i="15"/>
  <c r="HX170" i="15"/>
  <c r="HW170" i="15"/>
  <c r="HV170" i="15"/>
  <c r="HU170" i="15"/>
  <c r="HP170" i="15"/>
  <c r="KA169" i="15"/>
  <c r="JZ169" i="15"/>
  <c r="JY169" i="15"/>
  <c r="JF169" i="15"/>
  <c r="JE169" i="15"/>
  <c r="JD169" i="15"/>
  <c r="JC169" i="15"/>
  <c r="JB169" i="15"/>
  <c r="JA169" i="15"/>
  <c r="IX169" i="15"/>
  <c r="IW169" i="15"/>
  <c r="IV169" i="15"/>
  <c r="IU169" i="15"/>
  <c r="IT169" i="15"/>
  <c r="IS169" i="15"/>
  <c r="IP169" i="15"/>
  <c r="IO169" i="15"/>
  <c r="IN169" i="15"/>
  <c r="IM169" i="15"/>
  <c r="IL169" i="15"/>
  <c r="IK169" i="15"/>
  <c r="IH169" i="15"/>
  <c r="IG169" i="15"/>
  <c r="IF169" i="15"/>
  <c r="IE169" i="15"/>
  <c r="ID169" i="15"/>
  <c r="IC169" i="15"/>
  <c r="HZ169" i="15"/>
  <c r="HY169" i="15"/>
  <c r="HX169" i="15"/>
  <c r="HW169" i="15"/>
  <c r="HV169" i="15"/>
  <c r="HU169" i="15"/>
  <c r="HR169" i="15"/>
  <c r="HQ169" i="15"/>
  <c r="HP169" i="15"/>
  <c r="KA168" i="15"/>
  <c r="JZ168" i="15"/>
  <c r="JY168" i="15"/>
  <c r="JF168" i="15"/>
  <c r="JE168" i="15"/>
  <c r="JD168" i="15"/>
  <c r="JC168" i="15"/>
  <c r="JB168" i="15"/>
  <c r="JA168" i="15"/>
  <c r="IX168" i="15"/>
  <c r="IW168" i="15"/>
  <c r="IV168" i="15"/>
  <c r="IU168" i="15"/>
  <c r="IT168" i="15"/>
  <c r="IS168" i="15"/>
  <c r="IP168" i="15"/>
  <c r="IO168" i="15"/>
  <c r="IN168" i="15"/>
  <c r="IM168" i="15"/>
  <c r="IL168" i="15"/>
  <c r="IK168" i="15"/>
  <c r="IH168" i="15"/>
  <c r="IG168" i="15"/>
  <c r="IF168" i="15"/>
  <c r="IE168" i="15"/>
  <c r="ID168" i="15"/>
  <c r="IC168" i="15"/>
  <c r="HZ168" i="15"/>
  <c r="HY168" i="15"/>
  <c r="HX168" i="15"/>
  <c r="HW168" i="15"/>
  <c r="HV168" i="15"/>
  <c r="HU168" i="15"/>
  <c r="HR168" i="15"/>
  <c r="HQ168" i="15"/>
  <c r="HP168" i="15"/>
  <c r="HO168" i="15"/>
  <c r="HN168" i="15"/>
  <c r="HM168" i="15"/>
  <c r="KA167" i="15"/>
  <c r="JZ167" i="15"/>
  <c r="JY167" i="15"/>
  <c r="JF167" i="15"/>
  <c r="JE167" i="15"/>
  <c r="JD167" i="15"/>
  <c r="JC167" i="15"/>
  <c r="JB167" i="15"/>
  <c r="JA167" i="15"/>
  <c r="IX167" i="15"/>
  <c r="IW167" i="15"/>
  <c r="IV167" i="15"/>
  <c r="IU167" i="15"/>
  <c r="IT167" i="15"/>
  <c r="IS167" i="15"/>
  <c r="IP167" i="15"/>
  <c r="IO167" i="15"/>
  <c r="IN167" i="15"/>
  <c r="IM167" i="15"/>
  <c r="IL167" i="15"/>
  <c r="IK167" i="15"/>
  <c r="IH167" i="15"/>
  <c r="IG167" i="15"/>
  <c r="IF167" i="15"/>
  <c r="IE167" i="15"/>
  <c r="ID167" i="15"/>
  <c r="IC167" i="15"/>
  <c r="HZ167" i="15"/>
  <c r="HY167" i="15"/>
  <c r="HX167" i="15"/>
  <c r="HW167" i="15"/>
  <c r="HV167" i="15"/>
  <c r="HU167" i="15"/>
  <c r="HR167" i="15"/>
  <c r="HQ167" i="15"/>
  <c r="HP167" i="15"/>
  <c r="HO167" i="15"/>
  <c r="HN167" i="15"/>
  <c r="HM167" i="15"/>
  <c r="KA166" i="15"/>
  <c r="JZ166" i="15"/>
  <c r="JY166" i="15"/>
  <c r="JF166" i="15"/>
  <c r="JE166" i="15"/>
  <c r="JD166" i="15"/>
  <c r="JC166" i="15"/>
  <c r="JB166" i="15"/>
  <c r="JA166" i="15"/>
  <c r="IX166" i="15"/>
  <c r="IW166" i="15"/>
  <c r="IV166" i="15"/>
  <c r="IU166" i="15"/>
  <c r="IT166" i="15"/>
  <c r="IS166" i="15"/>
  <c r="IP166" i="15"/>
  <c r="IO166" i="15"/>
  <c r="IN166" i="15"/>
  <c r="IM166" i="15"/>
  <c r="IL166" i="15"/>
  <c r="IK166" i="15"/>
  <c r="IH166" i="15"/>
  <c r="IG166" i="15"/>
  <c r="IF166" i="15"/>
  <c r="IE166" i="15"/>
  <c r="ID166" i="15"/>
  <c r="IC166" i="15"/>
  <c r="HZ166" i="15"/>
  <c r="HY166" i="15"/>
  <c r="HX166" i="15"/>
  <c r="HW166" i="15"/>
  <c r="HV166" i="15"/>
  <c r="HU166" i="15"/>
  <c r="HR166" i="15"/>
  <c r="HQ166" i="15"/>
  <c r="HP166" i="15"/>
  <c r="HO166" i="15"/>
  <c r="HN166" i="15"/>
  <c r="HM166" i="15"/>
  <c r="KA165" i="15"/>
  <c r="JZ165" i="15"/>
  <c r="JY165" i="15"/>
  <c r="JF165" i="15"/>
  <c r="JE165" i="15"/>
  <c r="JD165" i="15"/>
  <c r="JC165" i="15"/>
  <c r="JB165" i="15"/>
  <c r="JA165" i="15"/>
  <c r="IX165" i="15"/>
  <c r="IW165" i="15"/>
  <c r="IV165" i="15"/>
  <c r="IU165" i="15"/>
  <c r="IT165" i="15"/>
  <c r="IS165" i="15"/>
  <c r="IP165" i="15"/>
  <c r="IO165" i="15"/>
  <c r="IN165" i="15"/>
  <c r="IM165" i="15"/>
  <c r="IL165" i="15"/>
  <c r="IK165" i="15"/>
  <c r="IH165" i="15"/>
  <c r="IG165" i="15"/>
  <c r="IF165" i="15"/>
  <c r="IE165" i="15"/>
  <c r="ID165" i="15"/>
  <c r="IC165" i="15"/>
  <c r="HZ165" i="15"/>
  <c r="HY165" i="15"/>
  <c r="HX165" i="15"/>
  <c r="HW165" i="15"/>
  <c r="HV165" i="15"/>
  <c r="HU165" i="15"/>
  <c r="HR165" i="15"/>
  <c r="HQ165" i="15"/>
  <c r="HP165" i="15"/>
  <c r="KA164" i="15"/>
  <c r="JZ164" i="15"/>
  <c r="JY164" i="15"/>
  <c r="JF164" i="15"/>
  <c r="JE164" i="15"/>
  <c r="JD164" i="15"/>
  <c r="JC164" i="15"/>
  <c r="JB164" i="15"/>
  <c r="JA164" i="15"/>
  <c r="IX164" i="15"/>
  <c r="IW164" i="15"/>
  <c r="IV164" i="15"/>
  <c r="IU164" i="15"/>
  <c r="IT164" i="15"/>
  <c r="IS164" i="15"/>
  <c r="IP164" i="15"/>
  <c r="IO164" i="15"/>
  <c r="IN164" i="15"/>
  <c r="IM164" i="15"/>
  <c r="IL164" i="15"/>
  <c r="IK164" i="15"/>
  <c r="IH164" i="15"/>
  <c r="IG164" i="15"/>
  <c r="IF164" i="15"/>
  <c r="IE164" i="15"/>
  <c r="ID164" i="15"/>
  <c r="IC164" i="15"/>
  <c r="HZ164" i="15"/>
  <c r="HY164" i="15"/>
  <c r="HX164" i="15"/>
  <c r="HW164" i="15"/>
  <c r="HV164" i="15"/>
  <c r="HU164" i="15"/>
  <c r="HR164" i="15"/>
  <c r="HQ164" i="15"/>
  <c r="HP164" i="15"/>
  <c r="HO164" i="15"/>
  <c r="HN164" i="15"/>
  <c r="HM164" i="15"/>
  <c r="KA163" i="15"/>
  <c r="JZ163" i="15"/>
  <c r="JY163" i="15"/>
  <c r="JF163" i="15"/>
  <c r="JE163" i="15"/>
  <c r="JD163" i="15"/>
  <c r="JC163" i="15"/>
  <c r="JB163" i="15"/>
  <c r="JA163" i="15"/>
  <c r="IX163" i="15"/>
  <c r="IW163" i="15"/>
  <c r="IV163" i="15"/>
  <c r="IU163" i="15"/>
  <c r="IT163" i="15"/>
  <c r="IS163" i="15"/>
  <c r="IP163" i="15"/>
  <c r="IO163" i="15"/>
  <c r="IN163" i="15"/>
  <c r="IM163" i="15"/>
  <c r="IL163" i="15"/>
  <c r="IK163" i="15"/>
  <c r="IH163" i="15"/>
  <c r="IG163" i="15"/>
  <c r="IF163" i="15"/>
  <c r="IE163" i="15"/>
  <c r="ID163" i="15"/>
  <c r="IC163" i="15"/>
  <c r="HZ163" i="15"/>
  <c r="HY163" i="15"/>
  <c r="HX163" i="15"/>
  <c r="HW163" i="15"/>
  <c r="HV163" i="15"/>
  <c r="HU163" i="15"/>
  <c r="KA162" i="15"/>
  <c r="JZ162" i="15"/>
  <c r="JY162" i="15"/>
  <c r="JF162" i="15"/>
  <c r="JE162" i="15"/>
  <c r="JD162" i="15"/>
  <c r="JC162" i="15"/>
  <c r="JB162" i="15"/>
  <c r="JA162" i="15"/>
  <c r="IX162" i="15"/>
  <c r="IW162" i="15"/>
  <c r="IV162" i="15"/>
  <c r="IU162" i="15"/>
  <c r="IT162" i="15"/>
  <c r="IS162" i="15"/>
  <c r="IP162" i="15"/>
  <c r="IO162" i="15"/>
  <c r="IN162" i="15"/>
  <c r="IM162" i="15"/>
  <c r="IL162" i="15"/>
  <c r="IK162" i="15"/>
  <c r="IH162" i="15"/>
  <c r="IG162" i="15"/>
  <c r="IF162" i="15"/>
  <c r="IE162" i="15"/>
  <c r="ID162" i="15"/>
  <c r="IC162" i="15"/>
  <c r="HZ162" i="15"/>
  <c r="HY162" i="15"/>
  <c r="HX162" i="15"/>
  <c r="HW162" i="15"/>
  <c r="HV162" i="15"/>
  <c r="HU162" i="15"/>
  <c r="HR162" i="15"/>
  <c r="HQ162" i="15"/>
  <c r="HP162" i="15"/>
  <c r="HO162" i="15"/>
  <c r="HN162" i="15"/>
  <c r="HM162" i="15"/>
  <c r="KA161" i="15"/>
  <c r="JZ161" i="15"/>
  <c r="JY161" i="15"/>
  <c r="JF161" i="15"/>
  <c r="JE161" i="15"/>
  <c r="JD161" i="15"/>
  <c r="JC161" i="15"/>
  <c r="JB161" i="15"/>
  <c r="JA161" i="15"/>
  <c r="IX161" i="15"/>
  <c r="IW161" i="15"/>
  <c r="IV161" i="15"/>
  <c r="IU161" i="15"/>
  <c r="IT161" i="15"/>
  <c r="IS161" i="15"/>
  <c r="IP161" i="15"/>
  <c r="IO161" i="15"/>
  <c r="IN161" i="15"/>
  <c r="IM161" i="15"/>
  <c r="IL161" i="15"/>
  <c r="IK161" i="15"/>
  <c r="IH161" i="15"/>
  <c r="IG161" i="15"/>
  <c r="IF161" i="15"/>
  <c r="IE161" i="15"/>
  <c r="ID161" i="15"/>
  <c r="IC161" i="15"/>
  <c r="HZ161" i="15"/>
  <c r="HY161" i="15"/>
  <c r="HX161" i="15"/>
  <c r="HW161" i="15"/>
  <c r="HV161" i="15"/>
  <c r="HU161" i="15"/>
  <c r="HR161" i="15"/>
  <c r="HQ161" i="15"/>
  <c r="HP161" i="15"/>
  <c r="HO161" i="15"/>
  <c r="HN161" i="15"/>
  <c r="HM161" i="15"/>
  <c r="KA160" i="15"/>
  <c r="JZ160" i="15"/>
  <c r="JY160" i="15"/>
  <c r="JF160" i="15"/>
  <c r="JE160" i="15"/>
  <c r="JD160" i="15"/>
  <c r="JC160" i="15"/>
  <c r="JB160" i="15"/>
  <c r="JA160" i="15"/>
  <c r="IX160" i="15"/>
  <c r="IW160" i="15"/>
  <c r="IV160" i="15"/>
  <c r="IU160" i="15"/>
  <c r="IT160" i="15"/>
  <c r="IS160" i="15"/>
  <c r="IP160" i="15"/>
  <c r="IO160" i="15"/>
  <c r="IN160" i="15"/>
  <c r="IM160" i="15"/>
  <c r="IL160" i="15"/>
  <c r="IK160" i="15"/>
  <c r="IH160" i="15"/>
  <c r="IG160" i="15"/>
  <c r="IF160" i="15"/>
  <c r="IE160" i="15"/>
  <c r="ID160" i="15"/>
  <c r="IC160" i="15"/>
  <c r="HZ160" i="15"/>
  <c r="HY160" i="15"/>
  <c r="HX160" i="15"/>
  <c r="HW160" i="15"/>
  <c r="HV160" i="15"/>
  <c r="HU160" i="15"/>
  <c r="HR160" i="15"/>
  <c r="HQ160" i="15"/>
  <c r="HP160" i="15"/>
  <c r="HO160" i="15"/>
  <c r="HN160" i="15"/>
  <c r="HM160" i="15"/>
  <c r="KA159" i="15"/>
  <c r="JZ159" i="15"/>
  <c r="JY159" i="15"/>
  <c r="JF159" i="15"/>
  <c r="JE159" i="15"/>
  <c r="JD159" i="15"/>
  <c r="JC159" i="15"/>
  <c r="JB159" i="15"/>
  <c r="JA159" i="15"/>
  <c r="IX159" i="15"/>
  <c r="IW159" i="15"/>
  <c r="IV159" i="15"/>
  <c r="IU159" i="15"/>
  <c r="IT159" i="15"/>
  <c r="IS159" i="15"/>
  <c r="IP159" i="15"/>
  <c r="IO159" i="15"/>
  <c r="IN159" i="15"/>
  <c r="IM159" i="15"/>
  <c r="IL159" i="15"/>
  <c r="IK159" i="15"/>
  <c r="IH159" i="15"/>
  <c r="IG159" i="15"/>
  <c r="IF159" i="15"/>
  <c r="IE159" i="15"/>
  <c r="ID159" i="15"/>
  <c r="IC159" i="15"/>
  <c r="HZ159" i="15"/>
  <c r="HY159" i="15"/>
  <c r="HX159" i="15"/>
  <c r="HW159" i="15"/>
  <c r="HV159" i="15"/>
  <c r="HU159" i="15"/>
  <c r="HR159" i="15"/>
  <c r="HQ159" i="15"/>
  <c r="HP159" i="15"/>
  <c r="HO159" i="15"/>
  <c r="HN159" i="15"/>
  <c r="HM159" i="15"/>
  <c r="KA158" i="15"/>
  <c r="JZ158" i="15"/>
  <c r="JY158" i="15"/>
  <c r="JF158" i="15"/>
  <c r="JE158" i="15"/>
  <c r="JD158" i="15"/>
  <c r="JC158" i="15"/>
  <c r="JB158" i="15"/>
  <c r="JA158" i="15"/>
  <c r="IX158" i="15"/>
  <c r="IW158" i="15"/>
  <c r="IV158" i="15"/>
  <c r="IU158" i="15"/>
  <c r="IT158" i="15"/>
  <c r="IS158" i="15"/>
  <c r="IP158" i="15"/>
  <c r="IO158" i="15"/>
  <c r="IN158" i="15"/>
  <c r="IM158" i="15"/>
  <c r="IL158" i="15"/>
  <c r="IK158" i="15"/>
  <c r="IH158" i="15"/>
  <c r="IG158" i="15"/>
  <c r="IF158" i="15"/>
  <c r="IE158" i="15"/>
  <c r="ID158" i="15"/>
  <c r="IC158" i="15"/>
  <c r="HZ158" i="15"/>
  <c r="HY158" i="15"/>
  <c r="HX158" i="15"/>
  <c r="HW158" i="15"/>
  <c r="HV158" i="15"/>
  <c r="HU158" i="15"/>
  <c r="HR158" i="15"/>
  <c r="HQ158" i="15"/>
  <c r="HP158" i="15"/>
  <c r="HO158" i="15"/>
  <c r="HN158" i="15"/>
  <c r="HM158" i="15"/>
  <c r="KA157" i="15"/>
  <c r="JZ157" i="15"/>
  <c r="JY157" i="15"/>
  <c r="JF157" i="15"/>
  <c r="JE157" i="15"/>
  <c r="JD157" i="15"/>
  <c r="JC157" i="15"/>
  <c r="JB157" i="15"/>
  <c r="JA157" i="15"/>
  <c r="IX157" i="15"/>
  <c r="IW157" i="15"/>
  <c r="IV157" i="15"/>
  <c r="IU157" i="15"/>
  <c r="IT157" i="15"/>
  <c r="IS157" i="15"/>
  <c r="IP157" i="15"/>
  <c r="IO157" i="15"/>
  <c r="IN157" i="15"/>
  <c r="IM157" i="15"/>
  <c r="IL157" i="15"/>
  <c r="IK157" i="15"/>
  <c r="IH157" i="15"/>
  <c r="IG157" i="15"/>
  <c r="IF157" i="15"/>
  <c r="IE157" i="15"/>
  <c r="ID157" i="15"/>
  <c r="IC157" i="15"/>
  <c r="HZ157" i="15"/>
  <c r="HY157" i="15"/>
  <c r="HX157" i="15"/>
  <c r="HW157" i="15"/>
  <c r="HV157" i="15"/>
  <c r="HU157" i="15"/>
  <c r="HR157" i="15"/>
  <c r="HQ157" i="15"/>
  <c r="HP157" i="15"/>
  <c r="HO157" i="15"/>
  <c r="HN157" i="15"/>
  <c r="HM157" i="15"/>
  <c r="KA156" i="15"/>
  <c r="JZ156" i="15"/>
  <c r="JY156" i="15"/>
  <c r="JF156" i="15"/>
  <c r="JE156" i="15"/>
  <c r="JD156" i="15"/>
  <c r="JC156" i="15"/>
  <c r="JB156" i="15"/>
  <c r="JA156" i="15"/>
  <c r="IX156" i="15"/>
  <c r="IW156" i="15"/>
  <c r="IV156" i="15"/>
  <c r="IU156" i="15"/>
  <c r="IT156" i="15"/>
  <c r="IS156" i="15"/>
  <c r="IP156" i="15"/>
  <c r="IO156" i="15"/>
  <c r="IN156" i="15"/>
  <c r="IM156" i="15"/>
  <c r="IL156" i="15"/>
  <c r="IK156" i="15"/>
  <c r="IH156" i="15"/>
  <c r="IG156" i="15"/>
  <c r="IF156" i="15"/>
  <c r="IE156" i="15"/>
  <c r="ID156" i="15"/>
  <c r="IC156" i="15"/>
  <c r="HZ156" i="15"/>
  <c r="HY156" i="15"/>
  <c r="HX156" i="15"/>
  <c r="HW156" i="15"/>
  <c r="HV156" i="15"/>
  <c r="HU156" i="15"/>
  <c r="HR156" i="15"/>
  <c r="HQ156" i="15"/>
  <c r="HP156" i="15"/>
  <c r="HO156" i="15"/>
  <c r="HN156" i="15"/>
  <c r="HM156" i="15"/>
  <c r="KA155" i="15"/>
  <c r="JZ155" i="15"/>
  <c r="JY155" i="15"/>
  <c r="JF155" i="15"/>
  <c r="JE155" i="15"/>
  <c r="JD155" i="15"/>
  <c r="JC155" i="15"/>
  <c r="JB155" i="15"/>
  <c r="JA155" i="15"/>
  <c r="IX155" i="15"/>
  <c r="IW155" i="15"/>
  <c r="IV155" i="15"/>
  <c r="IU155" i="15"/>
  <c r="IT155" i="15"/>
  <c r="IS155" i="15"/>
  <c r="IP155" i="15"/>
  <c r="IO155" i="15"/>
  <c r="IN155" i="15"/>
  <c r="IM155" i="15"/>
  <c r="IL155" i="15"/>
  <c r="IK155" i="15"/>
  <c r="IH155" i="15"/>
  <c r="IG155" i="15"/>
  <c r="IF155" i="15"/>
  <c r="IE155" i="15"/>
  <c r="ID155" i="15"/>
  <c r="IC155" i="15"/>
  <c r="HZ155" i="15"/>
  <c r="HY155" i="15"/>
  <c r="HX155" i="15"/>
  <c r="HW155" i="15"/>
  <c r="HV155" i="15"/>
  <c r="HU155" i="15"/>
  <c r="HR155" i="15"/>
  <c r="HQ155" i="15"/>
  <c r="HP155" i="15"/>
  <c r="KA154" i="15"/>
  <c r="JZ154" i="15"/>
  <c r="JY154" i="15"/>
  <c r="JF154" i="15"/>
  <c r="JE154" i="15"/>
  <c r="JD154" i="15"/>
  <c r="JC154" i="15"/>
  <c r="JB154" i="15"/>
  <c r="JA154" i="15"/>
  <c r="IX154" i="15"/>
  <c r="IW154" i="15"/>
  <c r="IV154" i="15"/>
  <c r="IU154" i="15"/>
  <c r="IT154" i="15"/>
  <c r="IS154" i="15"/>
  <c r="IP154" i="15"/>
  <c r="IO154" i="15"/>
  <c r="IN154" i="15"/>
  <c r="IM154" i="15"/>
  <c r="IL154" i="15"/>
  <c r="IK154" i="15"/>
  <c r="IH154" i="15"/>
  <c r="IG154" i="15"/>
  <c r="IF154" i="15"/>
  <c r="IE154" i="15"/>
  <c r="ID154" i="15"/>
  <c r="IC154" i="15"/>
  <c r="HZ154" i="15"/>
  <c r="HY154" i="15"/>
  <c r="HX154" i="15"/>
  <c r="HW154" i="15"/>
  <c r="HV154" i="15"/>
  <c r="HU154" i="15"/>
  <c r="HR154" i="15"/>
  <c r="HQ154" i="15"/>
  <c r="HP154" i="15"/>
  <c r="KA153" i="15"/>
  <c r="JZ153" i="15"/>
  <c r="JY153" i="15"/>
  <c r="JF153" i="15"/>
  <c r="JE153" i="15"/>
  <c r="JD153" i="15"/>
  <c r="JC153" i="15"/>
  <c r="JB153" i="15"/>
  <c r="JA153" i="15"/>
  <c r="IX153" i="15"/>
  <c r="IW153" i="15"/>
  <c r="IV153" i="15"/>
  <c r="IU153" i="15"/>
  <c r="IT153" i="15"/>
  <c r="IS153" i="15"/>
  <c r="IP153" i="15"/>
  <c r="IO153" i="15"/>
  <c r="IN153" i="15"/>
  <c r="IM153" i="15"/>
  <c r="IL153" i="15"/>
  <c r="IK153" i="15"/>
  <c r="IH153" i="15"/>
  <c r="IG153" i="15"/>
  <c r="IF153" i="15"/>
  <c r="IE153" i="15"/>
  <c r="ID153" i="15"/>
  <c r="IC153" i="15"/>
  <c r="HZ153" i="15"/>
  <c r="HY153" i="15"/>
  <c r="HX153" i="15"/>
  <c r="HW153" i="15"/>
  <c r="HV153" i="15"/>
  <c r="HU153" i="15"/>
  <c r="HR153" i="15"/>
  <c r="HQ153" i="15"/>
  <c r="HP153" i="15"/>
  <c r="HN153" i="15"/>
  <c r="HM153" i="15"/>
  <c r="JB152" i="15"/>
  <c r="JA152" i="15"/>
  <c r="KA151" i="15"/>
  <c r="JZ151" i="15"/>
  <c r="JY151" i="15"/>
  <c r="JF151" i="15"/>
  <c r="JE151" i="15"/>
  <c r="JD151" i="15"/>
  <c r="JC151" i="15"/>
  <c r="JB151" i="15"/>
  <c r="JA151" i="15"/>
  <c r="IX151" i="15"/>
  <c r="IW151" i="15"/>
  <c r="IV151" i="15"/>
  <c r="IU151" i="15"/>
  <c r="IT151" i="15"/>
  <c r="IS151" i="15"/>
  <c r="IP151" i="15"/>
  <c r="IO151" i="15"/>
  <c r="IN151" i="15"/>
  <c r="IM151" i="15"/>
  <c r="IL151" i="15"/>
  <c r="IK151" i="15"/>
  <c r="IH151" i="15"/>
  <c r="IG151" i="15"/>
  <c r="IF151" i="15"/>
  <c r="IE151" i="15"/>
  <c r="ID151" i="15"/>
  <c r="IC151" i="15"/>
  <c r="HZ151" i="15"/>
  <c r="HY151" i="15"/>
  <c r="HX151" i="15"/>
  <c r="HW151" i="15"/>
  <c r="HV151" i="15"/>
  <c r="HU151" i="15"/>
  <c r="KA150" i="15"/>
  <c r="JZ150" i="15"/>
  <c r="JY150" i="15"/>
  <c r="JF150" i="15"/>
  <c r="JE150" i="15"/>
  <c r="JD150" i="15"/>
  <c r="JC150" i="15"/>
  <c r="JB150" i="15"/>
  <c r="JA150" i="15"/>
  <c r="IX150" i="15"/>
  <c r="IW150" i="15"/>
  <c r="IV150" i="15"/>
  <c r="IU150" i="15"/>
  <c r="IT150" i="15"/>
  <c r="IS150" i="15"/>
  <c r="IP150" i="15"/>
  <c r="IO150" i="15"/>
  <c r="IN150" i="15"/>
  <c r="IM150" i="15"/>
  <c r="IL150" i="15"/>
  <c r="IK150" i="15"/>
  <c r="IH150" i="15"/>
  <c r="IG150" i="15"/>
  <c r="IF150" i="15"/>
  <c r="IE150" i="15"/>
  <c r="ID150" i="15"/>
  <c r="IC150" i="15"/>
  <c r="HZ150" i="15"/>
  <c r="HY150" i="15"/>
  <c r="HX150" i="15"/>
  <c r="HW150" i="15"/>
  <c r="HV150" i="15"/>
  <c r="HU150" i="15"/>
  <c r="HR150" i="15"/>
  <c r="HQ150" i="15"/>
  <c r="HP150" i="15"/>
  <c r="HO150" i="15"/>
  <c r="HN150" i="15"/>
  <c r="HM150" i="15"/>
  <c r="KA149" i="15"/>
  <c r="JZ149" i="15"/>
  <c r="JY149" i="15"/>
  <c r="JF149" i="15"/>
  <c r="JE149" i="15"/>
  <c r="JD149" i="15"/>
  <c r="JC149" i="15"/>
  <c r="JB149" i="15"/>
  <c r="JA149" i="15"/>
  <c r="IX149" i="15"/>
  <c r="IW149" i="15"/>
  <c r="IV149" i="15"/>
  <c r="IU149" i="15"/>
  <c r="IT149" i="15"/>
  <c r="IS149" i="15"/>
  <c r="IP149" i="15"/>
  <c r="IO149" i="15"/>
  <c r="IN149" i="15"/>
  <c r="IM149" i="15"/>
  <c r="IL149" i="15"/>
  <c r="IK149" i="15"/>
  <c r="IH149" i="15"/>
  <c r="IG149" i="15"/>
  <c r="IF149" i="15"/>
  <c r="IE149" i="15"/>
  <c r="ID149" i="15"/>
  <c r="IC149" i="15"/>
  <c r="HZ149" i="15"/>
  <c r="HY149" i="15"/>
  <c r="HX149" i="15"/>
  <c r="HW149" i="15"/>
  <c r="HV149" i="15"/>
  <c r="HU149" i="15"/>
  <c r="HR149" i="15"/>
  <c r="HQ149" i="15"/>
  <c r="HP149" i="15"/>
  <c r="HO149" i="15"/>
  <c r="HN149" i="15"/>
  <c r="HM149" i="15"/>
  <c r="KA148" i="15"/>
  <c r="JZ148" i="15"/>
  <c r="JY148" i="15"/>
  <c r="JF148" i="15"/>
  <c r="JE148" i="15"/>
  <c r="JD148" i="15"/>
  <c r="JC148" i="15"/>
  <c r="JB148" i="15"/>
  <c r="JA148" i="15"/>
  <c r="IX148" i="15"/>
  <c r="IW148" i="15"/>
  <c r="IV148" i="15"/>
  <c r="IU148" i="15"/>
  <c r="IT148" i="15"/>
  <c r="IS148" i="15"/>
  <c r="IP148" i="15"/>
  <c r="IO148" i="15"/>
  <c r="IN148" i="15"/>
  <c r="IM148" i="15"/>
  <c r="IL148" i="15"/>
  <c r="IK148" i="15"/>
  <c r="IH148" i="15"/>
  <c r="IG148" i="15"/>
  <c r="IF148" i="15"/>
  <c r="IE148" i="15"/>
  <c r="ID148" i="15"/>
  <c r="IC148" i="15"/>
  <c r="HZ148" i="15"/>
  <c r="HY148" i="15"/>
  <c r="HX148" i="15"/>
  <c r="HW148" i="15"/>
  <c r="HV148" i="15"/>
  <c r="HU148" i="15"/>
  <c r="HR148" i="15"/>
  <c r="HQ148" i="15"/>
  <c r="HP148" i="15"/>
  <c r="HO148" i="15"/>
  <c r="HN148" i="15"/>
  <c r="HM148" i="15"/>
  <c r="KA147" i="15"/>
  <c r="JZ147" i="15"/>
  <c r="JY147" i="15"/>
  <c r="JF147" i="15"/>
  <c r="JE147" i="15"/>
  <c r="JD147" i="15"/>
  <c r="JC147" i="15"/>
  <c r="JB147" i="15"/>
  <c r="JA147" i="15"/>
  <c r="IX147" i="15"/>
  <c r="IW147" i="15"/>
  <c r="IV147" i="15"/>
  <c r="IU147" i="15"/>
  <c r="IT147" i="15"/>
  <c r="IS147" i="15"/>
  <c r="IP147" i="15"/>
  <c r="IO147" i="15"/>
  <c r="IN147" i="15"/>
  <c r="IM147" i="15"/>
  <c r="IL147" i="15"/>
  <c r="IK147" i="15"/>
  <c r="IH147" i="15"/>
  <c r="IG147" i="15"/>
  <c r="IF147" i="15"/>
  <c r="IE147" i="15"/>
  <c r="ID147" i="15"/>
  <c r="IC147" i="15"/>
  <c r="HZ147" i="15"/>
  <c r="HY147" i="15"/>
  <c r="HX147" i="15"/>
  <c r="HW147" i="15"/>
  <c r="HV147" i="15"/>
  <c r="HU147" i="15"/>
  <c r="HR147" i="15"/>
  <c r="HQ147" i="15"/>
  <c r="HP147" i="15"/>
  <c r="HO147" i="15"/>
  <c r="HN147" i="15"/>
  <c r="HM147" i="15"/>
  <c r="KA146" i="15"/>
  <c r="JZ146" i="15"/>
  <c r="JY146" i="15"/>
  <c r="JF146" i="15"/>
  <c r="JE146" i="15"/>
  <c r="JD146" i="15"/>
  <c r="JC146" i="15"/>
  <c r="JB146" i="15"/>
  <c r="JA146" i="15"/>
  <c r="IX146" i="15"/>
  <c r="IW146" i="15"/>
  <c r="IV146" i="15"/>
  <c r="IU146" i="15"/>
  <c r="IT146" i="15"/>
  <c r="IS146" i="15"/>
  <c r="IP146" i="15"/>
  <c r="IO146" i="15"/>
  <c r="IN146" i="15"/>
  <c r="IM146" i="15"/>
  <c r="IL146" i="15"/>
  <c r="IK146" i="15"/>
  <c r="IH146" i="15"/>
  <c r="IG146" i="15"/>
  <c r="IF146" i="15"/>
  <c r="IE146" i="15"/>
  <c r="ID146" i="15"/>
  <c r="IC146" i="15"/>
  <c r="HZ146" i="15"/>
  <c r="HY146" i="15"/>
  <c r="HX146" i="15"/>
  <c r="HW146" i="15"/>
  <c r="HV146" i="15"/>
  <c r="HU146" i="15"/>
  <c r="HR146" i="15"/>
  <c r="HQ146" i="15"/>
  <c r="HP146" i="15"/>
  <c r="HO146" i="15"/>
  <c r="HN146" i="15"/>
  <c r="HM146" i="15"/>
  <c r="KA145" i="15"/>
  <c r="JZ145" i="15"/>
  <c r="JY145" i="15"/>
  <c r="JF145" i="15"/>
  <c r="JE145" i="15"/>
  <c r="JD145" i="15"/>
  <c r="JC145" i="15"/>
  <c r="JB145" i="15"/>
  <c r="JA145" i="15"/>
  <c r="IX145" i="15"/>
  <c r="IW145" i="15"/>
  <c r="IV145" i="15"/>
  <c r="IU145" i="15"/>
  <c r="IT145" i="15"/>
  <c r="IS145" i="15"/>
  <c r="IP145" i="15"/>
  <c r="IO145" i="15"/>
  <c r="IN145" i="15"/>
  <c r="IM145" i="15"/>
  <c r="IL145" i="15"/>
  <c r="IK145" i="15"/>
  <c r="IH145" i="15"/>
  <c r="IG145" i="15"/>
  <c r="IF145" i="15"/>
  <c r="IE145" i="15"/>
  <c r="ID145" i="15"/>
  <c r="IC145" i="15"/>
  <c r="HZ145" i="15"/>
  <c r="HY145" i="15"/>
  <c r="HX145" i="15"/>
  <c r="HW145" i="15"/>
  <c r="HV145" i="15"/>
  <c r="HU145" i="15"/>
  <c r="HR145" i="15"/>
  <c r="HQ145" i="15"/>
  <c r="HP145" i="15"/>
  <c r="HO145" i="15"/>
  <c r="HN145" i="15"/>
  <c r="HM145" i="15"/>
  <c r="KA144" i="15"/>
  <c r="JZ144" i="15"/>
  <c r="JY144" i="15"/>
  <c r="JF144" i="15"/>
  <c r="JE144" i="15"/>
  <c r="JD144" i="15"/>
  <c r="IX144" i="15"/>
  <c r="IW144" i="15"/>
  <c r="IV144" i="15"/>
  <c r="IP144" i="15"/>
  <c r="IO144" i="15"/>
  <c r="IN144" i="15"/>
  <c r="IK144" i="15"/>
  <c r="IH144" i="15"/>
  <c r="IG144" i="15"/>
  <c r="IF144" i="15"/>
  <c r="HZ144" i="15"/>
  <c r="HY144" i="15"/>
  <c r="HX144" i="15"/>
  <c r="HR144" i="15"/>
  <c r="HQ144" i="15"/>
  <c r="HP144" i="15"/>
  <c r="KA143" i="15"/>
  <c r="JZ143" i="15"/>
  <c r="JY143" i="15"/>
  <c r="JF143" i="15"/>
  <c r="JE143" i="15"/>
  <c r="JD143" i="15"/>
  <c r="JC143" i="15"/>
  <c r="JB143" i="15"/>
  <c r="JA143" i="15"/>
  <c r="IX143" i="15"/>
  <c r="IW143" i="15"/>
  <c r="IV143" i="15"/>
  <c r="IU143" i="15"/>
  <c r="IT143" i="15"/>
  <c r="IS143" i="15"/>
  <c r="IP143" i="15"/>
  <c r="IO143" i="15"/>
  <c r="IN143" i="15"/>
  <c r="IM143" i="15"/>
  <c r="IL143" i="15"/>
  <c r="IK143" i="15"/>
  <c r="IH143" i="15"/>
  <c r="IG143" i="15"/>
  <c r="IF143" i="15"/>
  <c r="IE143" i="15"/>
  <c r="ID143" i="15"/>
  <c r="IC143" i="15"/>
  <c r="HZ143" i="15"/>
  <c r="HY143" i="15"/>
  <c r="HX143" i="15"/>
  <c r="HW143" i="15"/>
  <c r="HV143" i="15"/>
  <c r="HU143" i="15"/>
  <c r="HR143" i="15"/>
  <c r="HQ143" i="15"/>
  <c r="HP143" i="15"/>
  <c r="HO143" i="15"/>
  <c r="HN143" i="15"/>
  <c r="HM143" i="15"/>
  <c r="KA142" i="15"/>
  <c r="JZ142" i="15"/>
  <c r="JY142" i="15"/>
  <c r="JF142" i="15"/>
  <c r="JE142" i="15"/>
  <c r="JD142" i="15"/>
  <c r="IX142" i="15"/>
  <c r="IW142" i="15"/>
  <c r="IV142" i="15"/>
  <c r="IP142" i="15"/>
  <c r="IO142" i="15"/>
  <c r="IN142" i="15"/>
  <c r="IL142" i="15"/>
  <c r="IK142" i="15"/>
  <c r="IH142" i="15"/>
  <c r="IG142" i="15"/>
  <c r="IF142" i="15"/>
  <c r="HZ142" i="15"/>
  <c r="HY142" i="15"/>
  <c r="HX142" i="15"/>
  <c r="HR142" i="15"/>
  <c r="HQ142" i="15"/>
  <c r="HP142" i="15"/>
  <c r="KA141" i="15"/>
  <c r="JZ141" i="15"/>
  <c r="JY141" i="15"/>
  <c r="JF141" i="15"/>
  <c r="JE141" i="15"/>
  <c r="JD141" i="15"/>
  <c r="JC141" i="15"/>
  <c r="JB141" i="15"/>
  <c r="JA141" i="15"/>
  <c r="IX141" i="15"/>
  <c r="IW141" i="15"/>
  <c r="IV141" i="15"/>
  <c r="IU141" i="15"/>
  <c r="IT141" i="15"/>
  <c r="IS141" i="15"/>
  <c r="IP141" i="15"/>
  <c r="IM141" i="15"/>
  <c r="IH141" i="15"/>
  <c r="IE141" i="15"/>
  <c r="KA140" i="15"/>
  <c r="JZ140" i="15"/>
  <c r="JY140" i="15"/>
  <c r="JF140" i="15"/>
  <c r="JE140" i="15"/>
  <c r="JD140" i="15"/>
  <c r="IX140" i="15"/>
  <c r="IW140" i="15"/>
  <c r="IV140" i="15"/>
  <c r="IP140" i="15"/>
  <c r="IO140" i="15"/>
  <c r="IN140" i="15"/>
  <c r="IL140" i="15"/>
  <c r="IH140" i="15"/>
  <c r="IG140" i="15"/>
  <c r="IF140" i="15"/>
  <c r="HZ140" i="15"/>
  <c r="HY140" i="15"/>
  <c r="HX140" i="15"/>
  <c r="HR140" i="15"/>
  <c r="HQ140" i="15"/>
  <c r="HP140" i="15"/>
  <c r="KA139" i="15"/>
  <c r="JZ139" i="15"/>
  <c r="JY139" i="15"/>
  <c r="JF139" i="15"/>
  <c r="JE139" i="15"/>
  <c r="JD139" i="15"/>
  <c r="JC139" i="15"/>
  <c r="JB139" i="15"/>
  <c r="JA139" i="15"/>
  <c r="IX139" i="15"/>
  <c r="IW139" i="15"/>
  <c r="IV139" i="15"/>
  <c r="IU139" i="15"/>
  <c r="IT139" i="15"/>
  <c r="IS139" i="15"/>
  <c r="IP139" i="15"/>
  <c r="IO139" i="15"/>
  <c r="IN139" i="15"/>
  <c r="IH139" i="15"/>
  <c r="IG139" i="15"/>
  <c r="IF139" i="15"/>
  <c r="HZ139" i="15"/>
  <c r="HY139" i="15"/>
  <c r="HX139" i="15"/>
  <c r="HR139" i="15"/>
  <c r="HQ139" i="15"/>
  <c r="HP139" i="15"/>
  <c r="HO139" i="15"/>
  <c r="HN139" i="15"/>
  <c r="HM139" i="15"/>
  <c r="KA138" i="15"/>
  <c r="JZ138" i="15"/>
  <c r="JY138" i="15"/>
  <c r="JF138" i="15"/>
  <c r="JE138" i="15"/>
  <c r="JD138" i="15"/>
  <c r="JC138" i="15"/>
  <c r="JB138" i="15"/>
  <c r="JA138" i="15"/>
  <c r="IX138" i="15"/>
  <c r="IW138" i="15"/>
  <c r="IV138" i="15"/>
  <c r="IU138" i="15"/>
  <c r="IT138" i="15"/>
  <c r="IS138" i="15"/>
  <c r="IP138" i="15"/>
  <c r="IO138" i="15"/>
  <c r="IN138" i="15"/>
  <c r="IM138" i="15"/>
  <c r="IL138" i="15"/>
  <c r="IK138" i="15"/>
  <c r="IH138" i="15"/>
  <c r="IG138" i="15"/>
  <c r="IF138" i="15"/>
  <c r="IE138" i="15"/>
  <c r="ID138" i="15"/>
  <c r="IC138" i="15"/>
  <c r="HZ138" i="15"/>
  <c r="HY138" i="15"/>
  <c r="HX138" i="15"/>
  <c r="HW138" i="15"/>
  <c r="HV138" i="15"/>
  <c r="HU138" i="15"/>
  <c r="HR138" i="15"/>
  <c r="HQ138" i="15"/>
  <c r="HP138" i="15"/>
  <c r="HO138" i="15"/>
  <c r="HN138" i="15"/>
  <c r="HM138" i="15"/>
  <c r="KA137" i="15"/>
  <c r="JZ137" i="15"/>
  <c r="JY137" i="15"/>
  <c r="JF137" i="15"/>
  <c r="JE137" i="15"/>
  <c r="JD137" i="15"/>
  <c r="JC137" i="15"/>
  <c r="JB137" i="15"/>
  <c r="JA137" i="15"/>
  <c r="IX137" i="15"/>
  <c r="IW137" i="15"/>
  <c r="IV137" i="15"/>
  <c r="IU137" i="15"/>
  <c r="IT137" i="15"/>
  <c r="IS137" i="15"/>
  <c r="IP137" i="15"/>
  <c r="IO137" i="15"/>
  <c r="IN137" i="15"/>
  <c r="IM137" i="15"/>
  <c r="IL137" i="15"/>
  <c r="IK137" i="15"/>
  <c r="IH137" i="15"/>
  <c r="IG137" i="15"/>
  <c r="IF137" i="15"/>
  <c r="IE137" i="15"/>
  <c r="ID137" i="15"/>
  <c r="IC137" i="15"/>
  <c r="HZ137" i="15"/>
  <c r="HY137" i="15"/>
  <c r="HX137" i="15"/>
  <c r="HW137" i="15"/>
  <c r="HV137" i="15"/>
  <c r="HU137" i="15"/>
  <c r="HR137" i="15"/>
  <c r="HQ137" i="15"/>
  <c r="HP137" i="15"/>
  <c r="HO137" i="15"/>
  <c r="HN137" i="15"/>
  <c r="HM137" i="15"/>
  <c r="KA136" i="15"/>
  <c r="JZ136" i="15"/>
  <c r="JY136" i="15"/>
  <c r="JF136" i="15"/>
  <c r="JE136" i="15"/>
  <c r="JD136" i="15"/>
  <c r="JC136" i="15"/>
  <c r="JB136" i="15"/>
  <c r="JA136" i="15"/>
  <c r="IX136" i="15"/>
  <c r="IW136" i="15"/>
  <c r="IV136" i="15"/>
  <c r="IU136" i="15"/>
  <c r="IT136" i="15"/>
  <c r="IS136" i="15"/>
  <c r="IP136" i="15"/>
  <c r="IO136" i="15"/>
  <c r="IN136" i="15"/>
  <c r="IM136" i="15"/>
  <c r="IL136" i="15"/>
  <c r="IK136" i="15"/>
  <c r="IH136" i="15"/>
  <c r="IG136" i="15"/>
  <c r="IF136" i="15"/>
  <c r="IE136" i="15"/>
  <c r="ID136" i="15"/>
  <c r="IC136" i="15"/>
  <c r="HZ136" i="15"/>
  <c r="HY136" i="15"/>
  <c r="HX136" i="15"/>
  <c r="HR136" i="15"/>
  <c r="HQ136" i="15"/>
  <c r="HP136" i="15"/>
  <c r="HO136" i="15"/>
  <c r="HN136" i="15"/>
  <c r="HM136" i="15"/>
  <c r="JZ135" i="15"/>
  <c r="JY135" i="15"/>
  <c r="JB135" i="15"/>
  <c r="JA135" i="15"/>
  <c r="KA134" i="15"/>
  <c r="JZ134" i="15"/>
  <c r="JY134" i="15"/>
  <c r="JF134" i="15"/>
  <c r="JE134" i="15"/>
  <c r="JD134" i="15"/>
  <c r="JC134" i="15"/>
  <c r="JB134" i="15"/>
  <c r="JA134" i="15"/>
  <c r="IX134" i="15"/>
  <c r="IW134" i="15"/>
  <c r="IV134" i="15"/>
  <c r="IU134" i="15"/>
  <c r="IT134" i="15"/>
  <c r="IS134" i="15"/>
  <c r="KA133" i="15"/>
  <c r="JZ133" i="15"/>
  <c r="JY133" i="15"/>
  <c r="JF133" i="15"/>
  <c r="JE133" i="15"/>
  <c r="JD133" i="15"/>
  <c r="JC133" i="15"/>
  <c r="JB133" i="15"/>
  <c r="JA133" i="15"/>
  <c r="IX133" i="15"/>
  <c r="IW133" i="15"/>
  <c r="IV133" i="15"/>
  <c r="IU133" i="15"/>
  <c r="IT133" i="15"/>
  <c r="IS133" i="15"/>
  <c r="KA132" i="15"/>
  <c r="JZ132" i="15"/>
  <c r="JY132" i="15"/>
  <c r="IL132" i="15"/>
  <c r="IK132" i="15"/>
  <c r="KA131" i="15"/>
  <c r="JZ131" i="15"/>
  <c r="JY131" i="15"/>
  <c r="JF131" i="15"/>
  <c r="JE131" i="15"/>
  <c r="JD131" i="15"/>
  <c r="JC131" i="15"/>
  <c r="JB131" i="15"/>
  <c r="JA131" i="15"/>
  <c r="IX131" i="15"/>
  <c r="IW131" i="15"/>
  <c r="IV131" i="15"/>
  <c r="IU131" i="15"/>
  <c r="IT131" i="15"/>
  <c r="IS131" i="15"/>
  <c r="IL131" i="15"/>
  <c r="IK131" i="15"/>
  <c r="KA130" i="15"/>
  <c r="JZ130" i="15"/>
  <c r="JY130" i="15"/>
  <c r="JF130" i="15"/>
  <c r="JE130" i="15"/>
  <c r="JD130" i="15"/>
  <c r="JC130" i="15"/>
  <c r="JB130" i="15"/>
  <c r="JA130" i="15"/>
  <c r="IX130" i="15"/>
  <c r="IW130" i="15"/>
  <c r="IV130" i="15"/>
  <c r="IU130" i="15"/>
  <c r="IT130" i="15"/>
  <c r="IS130" i="15"/>
  <c r="IP130" i="15"/>
  <c r="IM130" i="15"/>
  <c r="IH130" i="15"/>
  <c r="IE130" i="15"/>
  <c r="KA129" i="15"/>
  <c r="JZ129" i="15"/>
  <c r="JY129" i="15"/>
  <c r="JF129" i="15"/>
  <c r="JE129" i="15"/>
  <c r="JD129" i="15"/>
  <c r="JC129" i="15"/>
  <c r="JB129" i="15"/>
  <c r="JA129" i="15"/>
  <c r="IX129" i="15"/>
  <c r="IW129" i="15"/>
  <c r="IV129" i="15"/>
  <c r="IU129" i="15"/>
  <c r="IT129" i="15"/>
  <c r="IS129" i="15"/>
  <c r="IP129" i="15"/>
  <c r="IO129" i="15"/>
  <c r="IN129" i="15"/>
  <c r="IM129" i="15"/>
  <c r="IL129" i="15"/>
  <c r="IK129" i="15"/>
  <c r="IH129" i="15"/>
  <c r="IG129" i="15"/>
  <c r="IF129" i="15"/>
  <c r="IE129" i="15"/>
  <c r="ID129" i="15"/>
  <c r="IC129" i="15"/>
  <c r="HZ129" i="15"/>
  <c r="HY129" i="15"/>
  <c r="HX129" i="15"/>
  <c r="HV129" i="15"/>
  <c r="HU129" i="15"/>
  <c r="HR129" i="15"/>
  <c r="HQ129" i="15"/>
  <c r="HP129" i="15"/>
  <c r="HN129" i="15"/>
  <c r="HM129" i="15"/>
  <c r="KA128" i="15"/>
  <c r="JZ128" i="15"/>
  <c r="JY128" i="15"/>
  <c r="JF128" i="15"/>
  <c r="JE128" i="15"/>
  <c r="JD128" i="15"/>
  <c r="JC128" i="15"/>
  <c r="JB128" i="15"/>
  <c r="JA128" i="15"/>
  <c r="IX128" i="15"/>
  <c r="IW128" i="15"/>
  <c r="IV128" i="15"/>
  <c r="IU128" i="15"/>
  <c r="IT128" i="15"/>
  <c r="IS128" i="15"/>
  <c r="IP128" i="15"/>
  <c r="IO128" i="15"/>
  <c r="IN128" i="15"/>
  <c r="IM128" i="15"/>
  <c r="IL128" i="15"/>
  <c r="IK128" i="15"/>
  <c r="IH128" i="15"/>
  <c r="IG128" i="15"/>
  <c r="IF128" i="15"/>
  <c r="IE128" i="15"/>
  <c r="ID128" i="15"/>
  <c r="IC128" i="15"/>
  <c r="HZ128" i="15"/>
  <c r="HY128" i="15"/>
  <c r="HX128" i="15"/>
  <c r="HW128" i="15"/>
  <c r="HV128" i="15"/>
  <c r="HU128" i="15"/>
  <c r="HR128" i="15"/>
  <c r="HQ128" i="15"/>
  <c r="HP128" i="15"/>
  <c r="HO128" i="15"/>
  <c r="HN128" i="15"/>
  <c r="HM128" i="15"/>
  <c r="KA127" i="15"/>
  <c r="JZ127" i="15"/>
  <c r="JY127" i="15"/>
  <c r="JF127" i="15"/>
  <c r="JE127" i="15"/>
  <c r="JD127" i="15"/>
  <c r="JC127" i="15"/>
  <c r="JB127" i="15"/>
  <c r="JA127" i="15"/>
  <c r="IX127" i="15"/>
  <c r="IW127" i="15"/>
  <c r="IV127" i="15"/>
  <c r="IU127" i="15"/>
  <c r="IT127" i="15"/>
  <c r="IS127" i="15"/>
  <c r="HZ127" i="15"/>
  <c r="HY127" i="15"/>
  <c r="HX127" i="15"/>
  <c r="HW127" i="15"/>
  <c r="HV127" i="15"/>
  <c r="HU127" i="15"/>
  <c r="HR127" i="15"/>
  <c r="HQ127" i="15"/>
  <c r="HP127" i="15"/>
  <c r="HO127" i="15"/>
  <c r="HN127" i="15"/>
  <c r="HM127" i="15"/>
  <c r="KA126" i="15"/>
  <c r="JZ126" i="15"/>
  <c r="JY126" i="15"/>
  <c r="JF126" i="15"/>
  <c r="JE126" i="15"/>
  <c r="JD126" i="15"/>
  <c r="JC126" i="15"/>
  <c r="JB126" i="15"/>
  <c r="JA126" i="15"/>
  <c r="IX126" i="15"/>
  <c r="IW126" i="15"/>
  <c r="IV126" i="15"/>
  <c r="IU126" i="15"/>
  <c r="IT126" i="15"/>
  <c r="IS126" i="15"/>
  <c r="IP126" i="15"/>
  <c r="IM126" i="15"/>
  <c r="IH126" i="15"/>
  <c r="IE126" i="15"/>
  <c r="KA125" i="15"/>
  <c r="JZ125" i="15"/>
  <c r="JY125" i="15"/>
  <c r="JF125" i="15"/>
  <c r="JE125" i="15"/>
  <c r="JD125" i="15"/>
  <c r="IX125" i="15"/>
  <c r="IW125" i="15"/>
  <c r="IV125" i="15"/>
  <c r="IP125" i="15"/>
  <c r="IO125" i="15"/>
  <c r="IN125" i="15"/>
  <c r="IH125" i="15"/>
  <c r="IG125" i="15"/>
  <c r="IF125" i="15"/>
  <c r="HZ125" i="15"/>
  <c r="HY125" i="15"/>
  <c r="HX125" i="15"/>
  <c r="HR125" i="15"/>
  <c r="HQ125" i="15"/>
  <c r="HP125" i="15"/>
  <c r="KA124" i="15"/>
  <c r="JZ124" i="15"/>
  <c r="JY124" i="15"/>
  <c r="JF124" i="15"/>
  <c r="JE124" i="15"/>
  <c r="JD124" i="15"/>
  <c r="IX124" i="15"/>
  <c r="IW124" i="15"/>
  <c r="IV124" i="15"/>
  <c r="IP124" i="15"/>
  <c r="IO124" i="15"/>
  <c r="IN124" i="15"/>
  <c r="IH124" i="15"/>
  <c r="IG124" i="15"/>
  <c r="IF124" i="15"/>
  <c r="HZ124" i="15"/>
  <c r="HY124" i="15"/>
  <c r="HX124" i="15"/>
  <c r="HR124" i="15"/>
  <c r="HQ124" i="15"/>
  <c r="HP124" i="15"/>
  <c r="KA123" i="15"/>
  <c r="JZ123" i="15"/>
  <c r="JY123" i="15"/>
  <c r="JF123" i="15"/>
  <c r="JE123" i="15"/>
  <c r="JD123" i="15"/>
  <c r="IX123" i="15"/>
  <c r="IW123" i="15"/>
  <c r="IV123" i="15"/>
  <c r="IP123" i="15"/>
  <c r="IO123" i="15"/>
  <c r="IN123" i="15"/>
  <c r="IH123" i="15"/>
  <c r="IG123" i="15"/>
  <c r="IF123" i="15"/>
  <c r="HZ123" i="15"/>
  <c r="HY123" i="15"/>
  <c r="HX123" i="15"/>
  <c r="HR123" i="15"/>
  <c r="HQ123" i="15"/>
  <c r="HP123" i="15"/>
  <c r="KA122" i="15"/>
  <c r="JZ122" i="15"/>
  <c r="JY122" i="15"/>
  <c r="JF122" i="15"/>
  <c r="JE122" i="15"/>
  <c r="JD122" i="15"/>
  <c r="JC122" i="15"/>
  <c r="JB122" i="15"/>
  <c r="JA122" i="15"/>
  <c r="IX122" i="15"/>
  <c r="IW122" i="15"/>
  <c r="IV122" i="15"/>
  <c r="IU122" i="15"/>
  <c r="IT122" i="15"/>
  <c r="IS122" i="15"/>
  <c r="IP122" i="15"/>
  <c r="IO122" i="15"/>
  <c r="IN122" i="15"/>
  <c r="IM122" i="15"/>
  <c r="IL122" i="15"/>
  <c r="IK122" i="15"/>
  <c r="IH122" i="15"/>
  <c r="IG122" i="15"/>
  <c r="IF122" i="15"/>
  <c r="IE122" i="15"/>
  <c r="ID122" i="15"/>
  <c r="IC122" i="15"/>
  <c r="HZ122" i="15"/>
  <c r="HY122" i="15"/>
  <c r="HX122" i="15"/>
  <c r="HW122" i="15"/>
  <c r="HV122" i="15"/>
  <c r="HU122" i="15"/>
  <c r="HR122" i="15"/>
  <c r="HQ122" i="15"/>
  <c r="HP122" i="15"/>
  <c r="HO122" i="15"/>
  <c r="HN122" i="15"/>
  <c r="HM122" i="15"/>
  <c r="KA121" i="15"/>
  <c r="JZ121" i="15"/>
  <c r="JY121" i="15"/>
  <c r="JF121" i="15"/>
  <c r="JE121" i="15"/>
  <c r="JD121" i="15"/>
  <c r="JC121" i="15"/>
  <c r="JB121" i="15"/>
  <c r="JA121" i="15"/>
  <c r="IX121" i="15"/>
  <c r="IW121" i="15"/>
  <c r="IV121" i="15"/>
  <c r="IU121" i="15"/>
  <c r="IT121" i="15"/>
  <c r="IS121" i="15"/>
  <c r="IP121" i="15"/>
  <c r="IO121" i="15"/>
  <c r="IN121" i="15"/>
  <c r="IM121" i="15"/>
  <c r="IL121" i="15"/>
  <c r="IK121" i="15"/>
  <c r="IH121" i="15"/>
  <c r="IG121" i="15"/>
  <c r="IF121" i="15"/>
  <c r="IE121" i="15"/>
  <c r="ID121" i="15"/>
  <c r="IC121" i="15"/>
  <c r="HZ121" i="15"/>
  <c r="HY121" i="15"/>
  <c r="HX121" i="15"/>
  <c r="HW121" i="15"/>
  <c r="HV121" i="15"/>
  <c r="HU121" i="15"/>
  <c r="HR121" i="15"/>
  <c r="HQ121" i="15"/>
  <c r="HP121" i="15"/>
  <c r="HO121" i="15"/>
  <c r="HN121" i="15"/>
  <c r="HM121" i="15"/>
  <c r="KA120" i="15"/>
  <c r="JZ120" i="15"/>
  <c r="JY120" i="15"/>
  <c r="JC120" i="15"/>
  <c r="JB120" i="15"/>
  <c r="JA120" i="15"/>
  <c r="IU120" i="15"/>
  <c r="IT120" i="15"/>
  <c r="IS120" i="15"/>
  <c r="IM120" i="15"/>
  <c r="IL120" i="15"/>
  <c r="IK120" i="15"/>
  <c r="IE120" i="15"/>
  <c r="ID120" i="15"/>
  <c r="IC120" i="15"/>
  <c r="KA119" i="15"/>
  <c r="JZ119" i="15"/>
  <c r="JY119" i="15"/>
  <c r="JF119" i="15"/>
  <c r="JE119" i="15"/>
  <c r="JD119" i="15"/>
  <c r="IX119" i="15"/>
  <c r="IW119" i="15"/>
  <c r="IV119" i="15"/>
  <c r="IP119" i="15"/>
  <c r="IO119" i="15"/>
  <c r="IN119" i="15"/>
  <c r="IM119" i="15"/>
  <c r="IL119" i="15"/>
  <c r="IK119" i="15"/>
  <c r="IH119" i="15"/>
  <c r="IG119" i="15"/>
  <c r="IF119" i="15"/>
  <c r="HZ119" i="15"/>
  <c r="HY119" i="15"/>
  <c r="HX119" i="15"/>
  <c r="HR119" i="15"/>
  <c r="HQ119" i="15"/>
  <c r="HP119" i="15"/>
  <c r="KA118" i="15"/>
  <c r="JZ118" i="15"/>
  <c r="JY118" i="15"/>
  <c r="JF118" i="15"/>
  <c r="JE118" i="15"/>
  <c r="JD118" i="15"/>
  <c r="JC118" i="15"/>
  <c r="JB118" i="15"/>
  <c r="JA118" i="15"/>
  <c r="IX118" i="15"/>
  <c r="IW118" i="15"/>
  <c r="IV118" i="15"/>
  <c r="IU118" i="15"/>
  <c r="IT118" i="15"/>
  <c r="IS118" i="15"/>
  <c r="IP118" i="15"/>
  <c r="IO118" i="15"/>
  <c r="IN118" i="15"/>
  <c r="IM118" i="15"/>
  <c r="IL118" i="15"/>
  <c r="IK118" i="15"/>
  <c r="IH118" i="15"/>
  <c r="IG118" i="15"/>
  <c r="IF118" i="15"/>
  <c r="IE118" i="15"/>
  <c r="ID118" i="15"/>
  <c r="IC118" i="15"/>
  <c r="HZ118" i="15"/>
  <c r="HY118" i="15"/>
  <c r="HX118" i="15"/>
  <c r="HW118" i="15"/>
  <c r="HV118" i="15"/>
  <c r="HU118" i="15"/>
  <c r="HR118" i="15"/>
  <c r="HQ118" i="15"/>
  <c r="HP118" i="15"/>
  <c r="HO118" i="15"/>
  <c r="HN118" i="15"/>
  <c r="HM118" i="15"/>
  <c r="KA117" i="15"/>
  <c r="JZ117" i="15"/>
  <c r="JY117" i="15"/>
  <c r="JF117" i="15"/>
  <c r="JE117" i="15"/>
  <c r="JD117" i="15"/>
  <c r="JC117" i="15"/>
  <c r="JB117" i="15"/>
  <c r="JA117" i="15"/>
  <c r="IX117" i="15"/>
  <c r="IW117" i="15"/>
  <c r="IV117" i="15"/>
  <c r="IU117" i="15"/>
  <c r="IT117" i="15"/>
  <c r="IS117" i="15"/>
  <c r="IP117" i="15"/>
  <c r="IO117" i="15"/>
  <c r="IN117" i="15"/>
  <c r="IM117" i="15"/>
  <c r="IL117" i="15"/>
  <c r="IK117" i="15"/>
  <c r="IH117" i="15"/>
  <c r="IG117" i="15"/>
  <c r="IF117" i="15"/>
  <c r="IE117" i="15"/>
  <c r="ID117" i="15"/>
  <c r="IC117" i="15"/>
  <c r="HZ117" i="15"/>
  <c r="HY117" i="15"/>
  <c r="HX117" i="15"/>
  <c r="HW117" i="15"/>
  <c r="HV117" i="15"/>
  <c r="HU117" i="15"/>
  <c r="HR117" i="15"/>
  <c r="HQ117" i="15"/>
  <c r="HP117" i="15"/>
  <c r="HO117" i="15"/>
  <c r="HN117" i="15"/>
  <c r="HM117" i="15"/>
  <c r="KA116" i="15"/>
  <c r="JZ116" i="15"/>
  <c r="JY116" i="15"/>
  <c r="JF116" i="15"/>
  <c r="JE116" i="15"/>
  <c r="JD116" i="15"/>
  <c r="JC116" i="15"/>
  <c r="JB116" i="15"/>
  <c r="JA116" i="15"/>
  <c r="IX116" i="15"/>
  <c r="IW116" i="15"/>
  <c r="IV116" i="15"/>
  <c r="IU116" i="15"/>
  <c r="IT116" i="15"/>
  <c r="IS116" i="15"/>
  <c r="IP116" i="15"/>
  <c r="IO116" i="15"/>
  <c r="IN116" i="15"/>
  <c r="IM116" i="15"/>
  <c r="IL116" i="15"/>
  <c r="IK116" i="15"/>
  <c r="IH116" i="15"/>
  <c r="IG116" i="15"/>
  <c r="IF116" i="15"/>
  <c r="IE116" i="15"/>
  <c r="ID116" i="15"/>
  <c r="IC116" i="15"/>
  <c r="HZ116" i="15"/>
  <c r="HY116" i="15"/>
  <c r="HX116" i="15"/>
  <c r="HW116" i="15"/>
  <c r="HV116" i="15"/>
  <c r="HU116" i="15"/>
  <c r="HR116" i="15"/>
  <c r="HQ116" i="15"/>
  <c r="HP116" i="15"/>
  <c r="KA115" i="15"/>
  <c r="JZ115" i="15"/>
  <c r="JY115" i="15"/>
  <c r="JF115" i="15"/>
  <c r="JE115" i="15"/>
  <c r="JD115" i="15"/>
  <c r="JC115" i="15"/>
  <c r="JB115" i="15"/>
  <c r="JA115" i="15"/>
  <c r="IX115" i="15"/>
  <c r="IW115" i="15"/>
  <c r="IV115" i="15"/>
  <c r="IU115" i="15"/>
  <c r="IT115" i="15"/>
  <c r="IS115" i="15"/>
  <c r="IP115" i="15"/>
  <c r="IM115" i="15"/>
  <c r="IH115" i="15"/>
  <c r="IE115" i="15"/>
  <c r="KA114" i="15"/>
  <c r="JZ114" i="15"/>
  <c r="JY114" i="15"/>
  <c r="JF114" i="15"/>
  <c r="JE114" i="15"/>
  <c r="JD114" i="15"/>
  <c r="JC114" i="15"/>
  <c r="JB114" i="15"/>
  <c r="JA114" i="15"/>
  <c r="IX114" i="15"/>
  <c r="IW114" i="15"/>
  <c r="IV114" i="15"/>
  <c r="IU114" i="15"/>
  <c r="IT114" i="15"/>
  <c r="IS114" i="15"/>
  <c r="IP114" i="15"/>
  <c r="IO114" i="15"/>
  <c r="IN114" i="15"/>
  <c r="IM114" i="15"/>
  <c r="IL114" i="15"/>
  <c r="IK114" i="15"/>
  <c r="IH114" i="15"/>
  <c r="IG114" i="15"/>
  <c r="IF114" i="15"/>
  <c r="IE114" i="15"/>
  <c r="ID114" i="15"/>
  <c r="IC114" i="15"/>
  <c r="HZ114" i="15"/>
  <c r="HY114" i="15"/>
  <c r="HX114" i="15"/>
  <c r="HW114" i="15"/>
  <c r="HV114" i="15"/>
  <c r="HU114" i="15"/>
  <c r="HR114" i="15"/>
  <c r="HQ114" i="15"/>
  <c r="HP114" i="15"/>
  <c r="HO114" i="15"/>
  <c r="HN114" i="15"/>
  <c r="HM114" i="15"/>
  <c r="KA113" i="15"/>
  <c r="JZ113" i="15"/>
  <c r="JY113" i="15"/>
  <c r="JF113" i="15"/>
  <c r="JE113" i="15"/>
  <c r="JD113" i="15"/>
  <c r="JC113" i="15"/>
  <c r="JB113" i="15"/>
  <c r="JA113" i="15"/>
  <c r="IX113" i="15"/>
  <c r="IW113" i="15"/>
  <c r="IV113" i="15"/>
  <c r="IU113" i="15"/>
  <c r="IT113" i="15"/>
  <c r="IS113" i="15"/>
  <c r="IP113" i="15"/>
  <c r="IO113" i="15"/>
  <c r="IN113" i="15"/>
  <c r="IM113" i="15"/>
  <c r="IL113" i="15"/>
  <c r="IK113" i="15"/>
  <c r="IH113" i="15"/>
  <c r="IG113" i="15"/>
  <c r="IF113" i="15"/>
  <c r="IE113" i="15"/>
  <c r="ID113" i="15"/>
  <c r="IC113" i="15"/>
  <c r="HZ113" i="15"/>
  <c r="HY113" i="15"/>
  <c r="HX113" i="15"/>
  <c r="HW113" i="15"/>
  <c r="HV113" i="15"/>
  <c r="HU113" i="15"/>
  <c r="HR113" i="15"/>
  <c r="HQ113" i="15"/>
  <c r="HP113" i="15"/>
  <c r="HO113" i="15"/>
  <c r="HN113" i="15"/>
  <c r="HM113" i="15"/>
  <c r="KA112" i="15"/>
  <c r="JZ112" i="15"/>
  <c r="JY112" i="15"/>
  <c r="JF112" i="15"/>
  <c r="JE112" i="15"/>
  <c r="JD112" i="15"/>
  <c r="JC112" i="15"/>
  <c r="JB112" i="15"/>
  <c r="JA112" i="15"/>
  <c r="IX112" i="15"/>
  <c r="IW112" i="15"/>
  <c r="IV112" i="15"/>
  <c r="IU112" i="15"/>
  <c r="IT112" i="15"/>
  <c r="IS112" i="15"/>
  <c r="IP112" i="15"/>
  <c r="IO112" i="15"/>
  <c r="IN112" i="15"/>
  <c r="IM112" i="15"/>
  <c r="IL112" i="15"/>
  <c r="IK112" i="15"/>
  <c r="IH112" i="15"/>
  <c r="IG112" i="15"/>
  <c r="IF112" i="15"/>
  <c r="IE112" i="15"/>
  <c r="ID112" i="15"/>
  <c r="IC112" i="15"/>
  <c r="HZ112" i="15"/>
  <c r="HY112" i="15"/>
  <c r="HX112" i="15"/>
  <c r="HW112" i="15"/>
  <c r="HV112" i="15"/>
  <c r="HU112" i="15"/>
  <c r="HR112" i="15"/>
  <c r="HQ112" i="15"/>
  <c r="HP112" i="15"/>
  <c r="HO112" i="15"/>
  <c r="HN112" i="15"/>
  <c r="HM112" i="15"/>
  <c r="KA111" i="15"/>
  <c r="JZ111" i="15"/>
  <c r="JY111" i="15"/>
  <c r="JF111" i="15"/>
  <c r="JE111" i="15"/>
  <c r="JD111" i="15"/>
  <c r="JC111" i="15"/>
  <c r="JB111" i="15"/>
  <c r="JA111" i="15"/>
  <c r="IX111" i="15"/>
  <c r="IW111" i="15"/>
  <c r="IV111" i="15"/>
  <c r="IU111" i="15"/>
  <c r="IT111" i="15"/>
  <c r="IS111" i="15"/>
  <c r="IP111" i="15"/>
  <c r="IO111" i="15"/>
  <c r="IN111" i="15"/>
  <c r="IM111" i="15"/>
  <c r="IL111" i="15"/>
  <c r="IK111" i="15"/>
  <c r="IH111" i="15"/>
  <c r="IG111" i="15"/>
  <c r="IF111" i="15"/>
  <c r="IE111" i="15"/>
  <c r="ID111" i="15"/>
  <c r="IC111" i="15"/>
  <c r="HZ111" i="15"/>
  <c r="HY111" i="15"/>
  <c r="HX111" i="15"/>
  <c r="HW111" i="15"/>
  <c r="HV111" i="15"/>
  <c r="HU111" i="15"/>
  <c r="HR111" i="15"/>
  <c r="HQ111" i="15"/>
  <c r="HP111" i="15"/>
  <c r="HO111" i="15"/>
  <c r="HN111" i="15"/>
  <c r="HM111" i="15"/>
  <c r="KA110" i="15"/>
  <c r="JZ110" i="15"/>
  <c r="JY110" i="15"/>
  <c r="JF110" i="15"/>
  <c r="JE110" i="15"/>
  <c r="JD110" i="15"/>
  <c r="JC110" i="15"/>
  <c r="JB110" i="15"/>
  <c r="JA110" i="15"/>
  <c r="IX110" i="15"/>
  <c r="IW110" i="15"/>
  <c r="IV110" i="15"/>
  <c r="IU110" i="15"/>
  <c r="IT110" i="15"/>
  <c r="IS110" i="15"/>
  <c r="IP110" i="15"/>
  <c r="IO110" i="15"/>
  <c r="IN110" i="15"/>
  <c r="IM110" i="15"/>
  <c r="IL110" i="15"/>
  <c r="IK110" i="15"/>
  <c r="IH110" i="15"/>
  <c r="IG110" i="15"/>
  <c r="IF110" i="15"/>
  <c r="IE110" i="15"/>
  <c r="ID110" i="15"/>
  <c r="IC110" i="15"/>
  <c r="HZ110" i="15"/>
  <c r="HY110" i="15"/>
  <c r="HX110" i="15"/>
  <c r="HW110" i="15"/>
  <c r="HV110" i="15"/>
  <c r="HU110" i="15"/>
  <c r="HR110" i="15"/>
  <c r="HQ110" i="15"/>
  <c r="HP110" i="15"/>
  <c r="HO110" i="15"/>
  <c r="HN110" i="15"/>
  <c r="HM110" i="15"/>
  <c r="KA109" i="15"/>
  <c r="JZ109" i="15"/>
  <c r="JY109" i="15"/>
  <c r="JF109" i="15"/>
  <c r="JE109" i="15"/>
  <c r="JD109" i="15"/>
  <c r="JC109" i="15"/>
  <c r="JB109" i="15"/>
  <c r="JA109" i="15"/>
  <c r="IX109" i="15"/>
  <c r="IW109" i="15"/>
  <c r="IV109" i="15"/>
  <c r="IU109" i="15"/>
  <c r="IT109" i="15"/>
  <c r="IS109" i="15"/>
  <c r="IP109" i="15"/>
  <c r="IO109" i="15"/>
  <c r="IN109" i="15"/>
  <c r="IM109" i="15"/>
  <c r="IL109" i="15"/>
  <c r="IK109" i="15"/>
  <c r="IH109" i="15"/>
  <c r="IG109" i="15"/>
  <c r="IF109" i="15"/>
  <c r="IE109" i="15"/>
  <c r="ID109" i="15"/>
  <c r="IC109" i="15"/>
  <c r="HZ109" i="15"/>
  <c r="HY109" i="15"/>
  <c r="HX109" i="15"/>
  <c r="HW109" i="15"/>
  <c r="HV109" i="15"/>
  <c r="HU109" i="15"/>
  <c r="HR109" i="15"/>
  <c r="HQ109" i="15"/>
  <c r="HP109" i="15"/>
  <c r="HO109" i="15"/>
  <c r="HN109" i="15"/>
  <c r="HM109" i="15"/>
  <c r="KA108" i="15"/>
  <c r="JZ108" i="15"/>
  <c r="JY108" i="15"/>
  <c r="JF108" i="15"/>
  <c r="JE108" i="15"/>
  <c r="JD108" i="15"/>
  <c r="JC108" i="15"/>
  <c r="JB108" i="15"/>
  <c r="JA108" i="15"/>
  <c r="IX108" i="15"/>
  <c r="IW108" i="15"/>
  <c r="IV108" i="15"/>
  <c r="IU108" i="15"/>
  <c r="IT108" i="15"/>
  <c r="IS108" i="15"/>
  <c r="IP108" i="15"/>
  <c r="IO108" i="15"/>
  <c r="IN108" i="15"/>
  <c r="IM108" i="15"/>
  <c r="IL108" i="15"/>
  <c r="IK108" i="15"/>
  <c r="IH108" i="15"/>
  <c r="IG108" i="15"/>
  <c r="IF108" i="15"/>
  <c r="IE108" i="15"/>
  <c r="ID108" i="15"/>
  <c r="IC108" i="15"/>
  <c r="HZ108" i="15"/>
  <c r="HY108" i="15"/>
  <c r="HX108" i="15"/>
  <c r="HW108" i="15"/>
  <c r="HV108" i="15"/>
  <c r="HU108" i="15"/>
  <c r="HR108" i="15"/>
  <c r="HQ108" i="15"/>
  <c r="HP108" i="15"/>
  <c r="HO108" i="15"/>
  <c r="HN108" i="15"/>
  <c r="HM108" i="15"/>
  <c r="KA107" i="15"/>
  <c r="JZ107" i="15"/>
  <c r="JY107" i="15"/>
  <c r="JF107" i="15"/>
  <c r="JE107" i="15"/>
  <c r="JD107" i="15"/>
  <c r="JC107" i="15"/>
  <c r="JB107" i="15"/>
  <c r="JA107" i="15"/>
  <c r="IX107" i="15"/>
  <c r="IW107" i="15"/>
  <c r="IV107" i="15"/>
  <c r="IU107" i="15"/>
  <c r="IT107" i="15"/>
  <c r="IS107" i="15"/>
  <c r="IP107" i="15"/>
  <c r="IO107" i="15"/>
  <c r="IN107" i="15"/>
  <c r="IM107" i="15"/>
  <c r="IL107" i="15"/>
  <c r="IK107" i="15"/>
  <c r="IH107" i="15"/>
  <c r="IG107" i="15"/>
  <c r="IF107" i="15"/>
  <c r="IE107" i="15"/>
  <c r="ID107" i="15"/>
  <c r="IC107" i="15"/>
  <c r="HZ107" i="15"/>
  <c r="HY107" i="15"/>
  <c r="HX107" i="15"/>
  <c r="HW107" i="15"/>
  <c r="HV107" i="15"/>
  <c r="HU107" i="15"/>
  <c r="HR107" i="15"/>
  <c r="HQ107" i="15"/>
  <c r="HP107" i="15"/>
  <c r="HO107" i="15"/>
  <c r="HN107" i="15"/>
  <c r="HM107" i="15"/>
  <c r="KA106" i="15"/>
  <c r="JZ106" i="15"/>
  <c r="JY106" i="15"/>
  <c r="JF106" i="15"/>
  <c r="JE106" i="15"/>
  <c r="JD106" i="15"/>
  <c r="JC106" i="15"/>
  <c r="JB106" i="15"/>
  <c r="JA106" i="15"/>
  <c r="IX106" i="15"/>
  <c r="IW106" i="15"/>
  <c r="IV106" i="15"/>
  <c r="IU106" i="15"/>
  <c r="IT106" i="15"/>
  <c r="IS106" i="15"/>
  <c r="IP106" i="15"/>
  <c r="IO106" i="15"/>
  <c r="IN106" i="15"/>
  <c r="IM106" i="15"/>
  <c r="IL106" i="15"/>
  <c r="IK106" i="15"/>
  <c r="IH106" i="15"/>
  <c r="IG106" i="15"/>
  <c r="IF106" i="15"/>
  <c r="IE106" i="15"/>
  <c r="ID106" i="15"/>
  <c r="IC106" i="15"/>
  <c r="HZ106" i="15"/>
  <c r="HY106" i="15"/>
  <c r="HX106" i="15"/>
  <c r="HW106" i="15"/>
  <c r="HV106" i="15"/>
  <c r="HU106" i="15"/>
  <c r="HR106" i="15"/>
  <c r="HQ106" i="15"/>
  <c r="HP106" i="15"/>
  <c r="HO106" i="15"/>
  <c r="HN106" i="15"/>
  <c r="HM106" i="15"/>
  <c r="KA105" i="15"/>
  <c r="JZ105" i="15"/>
  <c r="JY105" i="15"/>
  <c r="JF105" i="15"/>
  <c r="JE105" i="15"/>
  <c r="JD105" i="15"/>
  <c r="JC105" i="15"/>
  <c r="JB105" i="15"/>
  <c r="JA105" i="15"/>
  <c r="IX105" i="15"/>
  <c r="IW105" i="15"/>
  <c r="IV105" i="15"/>
  <c r="IU105" i="15"/>
  <c r="IT105" i="15"/>
  <c r="IS105" i="15"/>
  <c r="IP105" i="15"/>
  <c r="IO105" i="15"/>
  <c r="IN105" i="15"/>
  <c r="IM105" i="15"/>
  <c r="IL105" i="15"/>
  <c r="IK105" i="15"/>
  <c r="IH105" i="15"/>
  <c r="IG105" i="15"/>
  <c r="IF105" i="15"/>
  <c r="IE105" i="15"/>
  <c r="ID105" i="15"/>
  <c r="IC105" i="15"/>
  <c r="HZ105" i="15"/>
  <c r="HY105" i="15"/>
  <c r="HX105" i="15"/>
  <c r="HW105" i="15"/>
  <c r="HV105" i="15"/>
  <c r="HU105" i="15"/>
  <c r="HR105" i="15"/>
  <c r="HQ105" i="15"/>
  <c r="HP105" i="15"/>
  <c r="HO105" i="15"/>
  <c r="HN105" i="15"/>
  <c r="HM105" i="15"/>
  <c r="KA104" i="15"/>
  <c r="JZ104" i="15"/>
  <c r="JY104" i="15"/>
  <c r="JF104" i="15"/>
  <c r="JE104" i="15"/>
  <c r="JD104" i="15"/>
  <c r="JC104" i="15"/>
  <c r="JB104" i="15"/>
  <c r="JA104" i="15"/>
  <c r="IX104" i="15"/>
  <c r="IW104" i="15"/>
  <c r="IV104" i="15"/>
  <c r="IU104" i="15"/>
  <c r="IT104" i="15"/>
  <c r="IS104" i="15"/>
  <c r="IP104" i="15"/>
  <c r="IO104" i="15"/>
  <c r="IN104" i="15"/>
  <c r="IM104" i="15"/>
  <c r="IL104" i="15"/>
  <c r="IK104" i="15"/>
  <c r="IH104" i="15"/>
  <c r="IG104" i="15"/>
  <c r="IF104" i="15"/>
  <c r="IE104" i="15"/>
  <c r="ID104" i="15"/>
  <c r="IC104" i="15"/>
  <c r="HZ104" i="15"/>
  <c r="HY104" i="15"/>
  <c r="HX104" i="15"/>
  <c r="HW104" i="15"/>
  <c r="HV104" i="15"/>
  <c r="HU104" i="15"/>
  <c r="HR104" i="15"/>
  <c r="HQ104" i="15"/>
  <c r="HP104" i="15"/>
  <c r="KA103" i="15"/>
  <c r="JZ103" i="15"/>
  <c r="JY103" i="15"/>
  <c r="JF103" i="15"/>
  <c r="JE103" i="15"/>
  <c r="JD103" i="15"/>
  <c r="JC103" i="15"/>
  <c r="JB103" i="15"/>
  <c r="JA103" i="15"/>
  <c r="IX103" i="15"/>
  <c r="IW103" i="15"/>
  <c r="IV103" i="15"/>
  <c r="IU103" i="15"/>
  <c r="IT103" i="15"/>
  <c r="IS103" i="15"/>
  <c r="IP103" i="15"/>
  <c r="IO103" i="15"/>
  <c r="IN103" i="15"/>
  <c r="IM103" i="15"/>
  <c r="IL103" i="15"/>
  <c r="IK103" i="15"/>
  <c r="IH103" i="15"/>
  <c r="IG103" i="15"/>
  <c r="IF103" i="15"/>
  <c r="IE103" i="15"/>
  <c r="ID103" i="15"/>
  <c r="IC103" i="15"/>
  <c r="HZ103" i="15"/>
  <c r="HY103" i="15"/>
  <c r="HX103" i="15"/>
  <c r="HW103" i="15"/>
  <c r="HV103" i="15"/>
  <c r="HU103" i="15"/>
  <c r="HR103" i="15"/>
  <c r="HQ103" i="15"/>
  <c r="HP103" i="15"/>
  <c r="HO103" i="15"/>
  <c r="HN103" i="15"/>
  <c r="HM103" i="15"/>
  <c r="KA102" i="15"/>
  <c r="JZ102" i="15"/>
  <c r="JY102" i="15"/>
  <c r="JF102" i="15"/>
  <c r="JE102" i="15"/>
  <c r="JD102" i="15"/>
  <c r="JC102" i="15"/>
  <c r="JB102" i="15"/>
  <c r="JA102" i="15"/>
  <c r="IX102" i="15"/>
  <c r="IW102" i="15"/>
  <c r="IV102" i="15"/>
  <c r="IU102" i="15"/>
  <c r="IT102" i="15"/>
  <c r="IS102" i="15"/>
  <c r="IP102" i="15"/>
  <c r="IO102" i="15"/>
  <c r="IN102" i="15"/>
  <c r="IM102" i="15"/>
  <c r="IL102" i="15"/>
  <c r="IK102" i="15"/>
  <c r="IH102" i="15"/>
  <c r="IG102" i="15"/>
  <c r="IF102" i="15"/>
  <c r="IE102" i="15"/>
  <c r="ID102" i="15"/>
  <c r="IC102" i="15"/>
  <c r="HZ102" i="15"/>
  <c r="HY102" i="15"/>
  <c r="HX102" i="15"/>
  <c r="HW102" i="15"/>
  <c r="HV102" i="15"/>
  <c r="HU102" i="15"/>
  <c r="HR102" i="15"/>
  <c r="HQ102" i="15"/>
  <c r="HP102" i="15"/>
  <c r="HO102" i="15"/>
  <c r="HN102" i="15"/>
  <c r="HM102" i="15"/>
  <c r="KA101" i="15"/>
  <c r="JZ101" i="15"/>
  <c r="JY101" i="15"/>
  <c r="JF101" i="15"/>
  <c r="JE101" i="15"/>
  <c r="JD101" i="15"/>
  <c r="JC101" i="15"/>
  <c r="JB101" i="15"/>
  <c r="JA101" i="15"/>
  <c r="IX101" i="15"/>
  <c r="IW101" i="15"/>
  <c r="IV101" i="15"/>
  <c r="IU101" i="15"/>
  <c r="IT101" i="15"/>
  <c r="IS101" i="15"/>
  <c r="IP101" i="15"/>
  <c r="IO101" i="15"/>
  <c r="IN101" i="15"/>
  <c r="IM101" i="15"/>
  <c r="IL101" i="15"/>
  <c r="IK101" i="15"/>
  <c r="IH101" i="15"/>
  <c r="IG101" i="15"/>
  <c r="IF101" i="15"/>
  <c r="IE101" i="15"/>
  <c r="ID101" i="15"/>
  <c r="IC101" i="15"/>
  <c r="HZ101" i="15"/>
  <c r="HY101" i="15"/>
  <c r="HX101" i="15"/>
  <c r="HW101" i="15"/>
  <c r="HV101" i="15"/>
  <c r="HU101" i="15"/>
  <c r="HR101" i="15"/>
  <c r="HQ101" i="15"/>
  <c r="HP101" i="15"/>
  <c r="HO101" i="15"/>
  <c r="HN101" i="15"/>
  <c r="HM101" i="15"/>
  <c r="KA100" i="15"/>
  <c r="JZ100" i="15"/>
  <c r="JY100" i="15"/>
  <c r="JF100" i="15"/>
  <c r="JE100" i="15"/>
  <c r="JD100" i="15"/>
  <c r="JC100" i="15"/>
  <c r="JB100" i="15"/>
  <c r="JA100" i="15"/>
  <c r="IX100" i="15"/>
  <c r="IW100" i="15"/>
  <c r="IV100" i="15"/>
  <c r="IU100" i="15"/>
  <c r="IT100" i="15"/>
  <c r="IS100" i="15"/>
  <c r="IP100" i="15"/>
  <c r="IO100" i="15"/>
  <c r="IN100" i="15"/>
  <c r="IM100" i="15"/>
  <c r="IL100" i="15"/>
  <c r="IK100" i="15"/>
  <c r="IH100" i="15"/>
  <c r="IG100" i="15"/>
  <c r="IF100" i="15"/>
  <c r="IE100" i="15"/>
  <c r="ID100" i="15"/>
  <c r="IC100" i="15"/>
  <c r="HZ100" i="15"/>
  <c r="HY100" i="15"/>
  <c r="HX100" i="15"/>
  <c r="HW100" i="15"/>
  <c r="HV100" i="15"/>
  <c r="HU100" i="15"/>
  <c r="HR100" i="15"/>
  <c r="HQ100" i="15"/>
  <c r="HP100" i="15"/>
  <c r="HO100" i="15"/>
  <c r="HN100" i="15"/>
  <c r="HM100" i="15"/>
  <c r="KA99" i="15"/>
  <c r="JZ99" i="15"/>
  <c r="JY99" i="15"/>
  <c r="JF99" i="15"/>
  <c r="JE99" i="15"/>
  <c r="JD99" i="15"/>
  <c r="JC99" i="15"/>
  <c r="JB99" i="15"/>
  <c r="JA99" i="15"/>
  <c r="IX99" i="15"/>
  <c r="IW99" i="15"/>
  <c r="IV99" i="15"/>
  <c r="IU99" i="15"/>
  <c r="IT99" i="15"/>
  <c r="IS99" i="15"/>
  <c r="IP99" i="15"/>
  <c r="IO99" i="15"/>
  <c r="IN99" i="15"/>
  <c r="IM99" i="15"/>
  <c r="IL99" i="15"/>
  <c r="IK99" i="15"/>
  <c r="IH99" i="15"/>
  <c r="IG99" i="15"/>
  <c r="IF99" i="15"/>
  <c r="IE99" i="15"/>
  <c r="ID99" i="15"/>
  <c r="IC99" i="15"/>
  <c r="HZ99" i="15"/>
  <c r="HY99" i="15"/>
  <c r="HX99" i="15"/>
  <c r="HW99" i="15"/>
  <c r="HV99" i="15"/>
  <c r="HU99" i="15"/>
  <c r="HR99" i="15"/>
  <c r="HQ99" i="15"/>
  <c r="HP99" i="15"/>
  <c r="HO99" i="15"/>
  <c r="HN99" i="15"/>
  <c r="HM99" i="15"/>
  <c r="KA98" i="15"/>
  <c r="JZ98" i="15"/>
  <c r="JY98" i="15"/>
  <c r="JF98" i="15"/>
  <c r="JE98" i="15"/>
  <c r="JD98" i="15"/>
  <c r="JC98" i="15"/>
  <c r="JB98" i="15"/>
  <c r="JA98" i="15"/>
  <c r="IX98" i="15"/>
  <c r="IW98" i="15"/>
  <c r="IV98" i="15"/>
  <c r="IU98" i="15"/>
  <c r="IT98" i="15"/>
  <c r="IS98" i="15"/>
  <c r="IP98" i="15"/>
  <c r="IO98" i="15"/>
  <c r="IN98" i="15"/>
  <c r="IM98" i="15"/>
  <c r="IL98" i="15"/>
  <c r="IK98" i="15"/>
  <c r="IH98" i="15"/>
  <c r="IG98" i="15"/>
  <c r="IF98" i="15"/>
  <c r="IE98" i="15"/>
  <c r="ID98" i="15"/>
  <c r="IC98" i="15"/>
  <c r="HZ98" i="15"/>
  <c r="HY98" i="15"/>
  <c r="HX98" i="15"/>
  <c r="HW98" i="15"/>
  <c r="HV98" i="15"/>
  <c r="HU98" i="15"/>
  <c r="HR98" i="15"/>
  <c r="HQ98" i="15"/>
  <c r="HP98" i="15"/>
  <c r="HO98" i="15"/>
  <c r="HN98" i="15"/>
  <c r="HM98" i="15"/>
  <c r="KA97" i="15"/>
  <c r="JZ97" i="15"/>
  <c r="JY97" i="15"/>
  <c r="JF97" i="15"/>
  <c r="JE97" i="15"/>
  <c r="JD97" i="15"/>
  <c r="JC97" i="15"/>
  <c r="JB97" i="15"/>
  <c r="JA97" i="15"/>
  <c r="IX97" i="15"/>
  <c r="IW97" i="15"/>
  <c r="IV97" i="15"/>
  <c r="IU97" i="15"/>
  <c r="IT97" i="15"/>
  <c r="IS97" i="15"/>
  <c r="IP97" i="15"/>
  <c r="IO97" i="15"/>
  <c r="IN97" i="15"/>
  <c r="IM97" i="15"/>
  <c r="IL97" i="15"/>
  <c r="IK97" i="15"/>
  <c r="IH97" i="15"/>
  <c r="IG97" i="15"/>
  <c r="IF97" i="15"/>
  <c r="IE97" i="15"/>
  <c r="ID97" i="15"/>
  <c r="IC97" i="15"/>
  <c r="HZ97" i="15"/>
  <c r="HY97" i="15"/>
  <c r="HX97" i="15"/>
  <c r="HW97" i="15"/>
  <c r="HV97" i="15"/>
  <c r="HU97" i="15"/>
  <c r="HR97" i="15"/>
  <c r="HQ97" i="15"/>
  <c r="HP97" i="15"/>
  <c r="HO97" i="15"/>
  <c r="HN97" i="15"/>
  <c r="HM97" i="15"/>
  <c r="KA96" i="15"/>
  <c r="JZ96" i="15"/>
  <c r="JY96" i="15"/>
  <c r="JF96" i="15"/>
  <c r="JE96" i="15"/>
  <c r="JD96" i="15"/>
  <c r="JC96" i="15"/>
  <c r="JB96" i="15"/>
  <c r="JA96" i="15"/>
  <c r="IX96" i="15"/>
  <c r="IW96" i="15"/>
  <c r="IV96" i="15"/>
  <c r="IU96" i="15"/>
  <c r="IT96" i="15"/>
  <c r="IS96" i="15"/>
  <c r="IP96" i="15"/>
  <c r="IO96" i="15"/>
  <c r="IN96" i="15"/>
  <c r="IM96" i="15"/>
  <c r="IL96" i="15"/>
  <c r="IK96" i="15"/>
  <c r="IH96" i="15"/>
  <c r="IG96" i="15"/>
  <c r="IF96" i="15"/>
  <c r="IE96" i="15"/>
  <c r="ID96" i="15"/>
  <c r="IC96" i="15"/>
  <c r="HZ96" i="15"/>
  <c r="HY96" i="15"/>
  <c r="HX96" i="15"/>
  <c r="HW96" i="15"/>
  <c r="HV96" i="15"/>
  <c r="HU96" i="15"/>
  <c r="HR96" i="15"/>
  <c r="HQ96" i="15"/>
  <c r="HP96" i="15"/>
  <c r="HO96" i="15"/>
  <c r="HN96" i="15"/>
  <c r="HM96" i="15"/>
  <c r="KA95" i="15"/>
  <c r="JZ95" i="15"/>
  <c r="JY95" i="15"/>
  <c r="JF95" i="15"/>
  <c r="JE95" i="15"/>
  <c r="JD95" i="15"/>
  <c r="JC95" i="15"/>
  <c r="JB95" i="15"/>
  <c r="JA95" i="15"/>
  <c r="IX95" i="15"/>
  <c r="IW95" i="15"/>
  <c r="IV95" i="15"/>
  <c r="IU95" i="15"/>
  <c r="IT95" i="15"/>
  <c r="IS95" i="15"/>
  <c r="IP95" i="15"/>
  <c r="IO95" i="15"/>
  <c r="IN95" i="15"/>
  <c r="IM95" i="15"/>
  <c r="IL95" i="15"/>
  <c r="IK95" i="15"/>
  <c r="IH95" i="15"/>
  <c r="IG95" i="15"/>
  <c r="IF95" i="15"/>
  <c r="IE95" i="15"/>
  <c r="ID95" i="15"/>
  <c r="IC95" i="15"/>
  <c r="HZ95" i="15"/>
  <c r="HY95" i="15"/>
  <c r="HX95" i="15"/>
  <c r="HW95" i="15"/>
  <c r="HV95" i="15"/>
  <c r="HU95" i="15"/>
  <c r="HR95" i="15"/>
  <c r="HQ95" i="15"/>
  <c r="HP95" i="15"/>
  <c r="HO95" i="15"/>
  <c r="HN95" i="15"/>
  <c r="HM95" i="15"/>
  <c r="KA94" i="15"/>
  <c r="JZ94" i="15"/>
  <c r="JY94" i="15"/>
  <c r="JF94" i="15"/>
  <c r="JE94" i="15"/>
  <c r="JD94" i="15"/>
  <c r="JC94" i="15"/>
  <c r="JB94" i="15"/>
  <c r="JA94" i="15"/>
  <c r="IX94" i="15"/>
  <c r="IW94" i="15"/>
  <c r="IV94" i="15"/>
  <c r="IU94" i="15"/>
  <c r="IT94" i="15"/>
  <c r="IS94" i="15"/>
  <c r="IP94" i="15"/>
  <c r="IO94" i="15"/>
  <c r="IN94" i="15"/>
  <c r="IM94" i="15"/>
  <c r="IL94" i="15"/>
  <c r="IK94" i="15"/>
  <c r="IH94" i="15"/>
  <c r="IG94" i="15"/>
  <c r="IF94" i="15"/>
  <c r="IE94" i="15"/>
  <c r="ID94" i="15"/>
  <c r="IC94" i="15"/>
  <c r="HZ94" i="15"/>
  <c r="HY94" i="15"/>
  <c r="HX94" i="15"/>
  <c r="HW94" i="15"/>
  <c r="HV94" i="15"/>
  <c r="HU94" i="15"/>
  <c r="HR94" i="15"/>
  <c r="HQ94" i="15"/>
  <c r="HP94" i="15"/>
  <c r="HO94" i="15"/>
  <c r="HN94" i="15"/>
  <c r="HM94" i="15"/>
  <c r="KA93" i="15"/>
  <c r="JZ93" i="15"/>
  <c r="JY93" i="15"/>
  <c r="JF93" i="15"/>
  <c r="JE93" i="15"/>
  <c r="JD93" i="15"/>
  <c r="JC93" i="15"/>
  <c r="JB93" i="15"/>
  <c r="JA93" i="15"/>
  <c r="IX93" i="15"/>
  <c r="IW93" i="15"/>
  <c r="IV93" i="15"/>
  <c r="IU93" i="15"/>
  <c r="IT93" i="15"/>
  <c r="IS93" i="15"/>
  <c r="IP93" i="15"/>
  <c r="IO93" i="15"/>
  <c r="IN93" i="15"/>
  <c r="IM93" i="15"/>
  <c r="IL93" i="15"/>
  <c r="IK93" i="15"/>
  <c r="IH93" i="15"/>
  <c r="IG93" i="15"/>
  <c r="IF93" i="15"/>
  <c r="IE93" i="15"/>
  <c r="ID93" i="15"/>
  <c r="IC93" i="15"/>
  <c r="HZ93" i="15"/>
  <c r="HY93" i="15"/>
  <c r="HX93" i="15"/>
  <c r="HW93" i="15"/>
  <c r="HV93" i="15"/>
  <c r="HU93" i="15"/>
  <c r="HR93" i="15"/>
  <c r="HQ93" i="15"/>
  <c r="HP93" i="15"/>
  <c r="HO93" i="15"/>
  <c r="HN93" i="15"/>
  <c r="HM93" i="15"/>
  <c r="KA92" i="15"/>
  <c r="JZ92" i="15"/>
  <c r="JY92" i="15"/>
  <c r="JF92" i="15"/>
  <c r="JE92" i="15"/>
  <c r="JD92" i="15"/>
  <c r="JC92" i="15"/>
  <c r="JB92" i="15"/>
  <c r="JA92" i="15"/>
  <c r="IX92" i="15"/>
  <c r="IW92" i="15"/>
  <c r="IV92" i="15"/>
  <c r="IU92" i="15"/>
  <c r="IT92" i="15"/>
  <c r="IS92" i="15"/>
  <c r="IP92" i="15"/>
  <c r="IO92" i="15"/>
  <c r="IN92" i="15"/>
  <c r="IM92" i="15"/>
  <c r="IL92" i="15"/>
  <c r="IK92" i="15"/>
  <c r="IH92" i="15"/>
  <c r="IG92" i="15"/>
  <c r="IF92" i="15"/>
  <c r="IE92" i="15"/>
  <c r="ID92" i="15"/>
  <c r="IC92" i="15"/>
  <c r="HZ92" i="15"/>
  <c r="HY92" i="15"/>
  <c r="HX92" i="15"/>
  <c r="HW92" i="15"/>
  <c r="HV92" i="15"/>
  <c r="HU92" i="15"/>
  <c r="HR92" i="15"/>
  <c r="HQ92" i="15"/>
  <c r="HP92" i="15"/>
  <c r="HO92" i="15"/>
  <c r="HN92" i="15"/>
  <c r="HM92" i="15"/>
  <c r="KA91" i="15"/>
  <c r="JZ91" i="15"/>
  <c r="JY91" i="15"/>
  <c r="JF91" i="15"/>
  <c r="JE91" i="15"/>
  <c r="JD91" i="15"/>
  <c r="JC91" i="15"/>
  <c r="JB91" i="15"/>
  <c r="JA91" i="15"/>
  <c r="IX91" i="15"/>
  <c r="IW91" i="15"/>
  <c r="IV91" i="15"/>
  <c r="IU91" i="15"/>
  <c r="IT91" i="15"/>
  <c r="IS91" i="15"/>
  <c r="IP91" i="15"/>
  <c r="IO91" i="15"/>
  <c r="IN91" i="15"/>
  <c r="IM91" i="15"/>
  <c r="IL91" i="15"/>
  <c r="IK91" i="15"/>
  <c r="IH91" i="15"/>
  <c r="IG91" i="15"/>
  <c r="IF91" i="15"/>
  <c r="IE91" i="15"/>
  <c r="ID91" i="15"/>
  <c r="IC91" i="15"/>
  <c r="HZ91" i="15"/>
  <c r="HY91" i="15"/>
  <c r="HX91" i="15"/>
  <c r="HW91" i="15"/>
  <c r="HV91" i="15"/>
  <c r="HU91" i="15"/>
  <c r="HR91" i="15"/>
  <c r="HQ91" i="15"/>
  <c r="HP91" i="15"/>
  <c r="HO91" i="15"/>
  <c r="HN91" i="15"/>
  <c r="HM91" i="15"/>
  <c r="KA90" i="15"/>
  <c r="JZ90" i="15"/>
  <c r="JY90" i="15"/>
  <c r="JF90" i="15"/>
  <c r="JE90" i="15"/>
  <c r="JD90" i="15"/>
  <c r="JC90" i="15"/>
  <c r="JB90" i="15"/>
  <c r="JA90" i="15"/>
  <c r="IX90" i="15"/>
  <c r="IW90" i="15"/>
  <c r="IV90" i="15"/>
  <c r="IU90" i="15"/>
  <c r="IT90" i="15"/>
  <c r="IS90" i="15"/>
  <c r="IP90" i="15"/>
  <c r="IO90" i="15"/>
  <c r="IN90" i="15"/>
  <c r="IM90" i="15"/>
  <c r="IL90" i="15"/>
  <c r="IK90" i="15"/>
  <c r="IH90" i="15"/>
  <c r="IG90" i="15"/>
  <c r="IF90" i="15"/>
  <c r="IE90" i="15"/>
  <c r="ID90" i="15"/>
  <c r="IC90" i="15"/>
  <c r="HZ90" i="15"/>
  <c r="HY90" i="15"/>
  <c r="HX90" i="15"/>
  <c r="HW90" i="15"/>
  <c r="HV90" i="15"/>
  <c r="HU90" i="15"/>
  <c r="HR90" i="15"/>
  <c r="HQ90" i="15"/>
  <c r="HP90" i="15"/>
  <c r="HO90" i="15"/>
  <c r="HN90" i="15"/>
  <c r="HM90" i="15"/>
  <c r="KA89" i="15"/>
  <c r="JZ89" i="15"/>
  <c r="JY89" i="15"/>
  <c r="JF89" i="15"/>
  <c r="JE89" i="15"/>
  <c r="JD89" i="15"/>
  <c r="JC89" i="15"/>
  <c r="JB89" i="15"/>
  <c r="JA89" i="15"/>
  <c r="IX89" i="15"/>
  <c r="IW89" i="15"/>
  <c r="IV89" i="15"/>
  <c r="IU89" i="15"/>
  <c r="IT89" i="15"/>
  <c r="IS89" i="15"/>
  <c r="IP89" i="15"/>
  <c r="IO89" i="15"/>
  <c r="IN89" i="15"/>
  <c r="IM89" i="15"/>
  <c r="IL89" i="15"/>
  <c r="IK89" i="15"/>
  <c r="IH89" i="15"/>
  <c r="IG89" i="15"/>
  <c r="IF89" i="15"/>
  <c r="IE89" i="15"/>
  <c r="ID89" i="15"/>
  <c r="IC89" i="15"/>
  <c r="HZ89" i="15"/>
  <c r="HY89" i="15"/>
  <c r="HX89" i="15"/>
  <c r="HW89" i="15"/>
  <c r="HV89" i="15"/>
  <c r="HU89" i="15"/>
  <c r="HR89" i="15"/>
  <c r="HQ89" i="15"/>
  <c r="HP89" i="15"/>
  <c r="HO89" i="15"/>
  <c r="HN89" i="15"/>
  <c r="HM89" i="15"/>
  <c r="KA88" i="15"/>
  <c r="JZ88" i="15"/>
  <c r="JY88" i="15"/>
  <c r="JF88" i="15"/>
  <c r="JE88" i="15"/>
  <c r="JD88" i="15"/>
  <c r="JC88" i="15"/>
  <c r="JB88" i="15"/>
  <c r="JA88" i="15"/>
  <c r="IX88" i="15"/>
  <c r="IW88" i="15"/>
  <c r="IV88" i="15"/>
  <c r="IU88" i="15"/>
  <c r="IT88" i="15"/>
  <c r="IS88" i="15"/>
  <c r="IP88" i="15"/>
  <c r="IO88" i="15"/>
  <c r="IN88" i="15"/>
  <c r="IM88" i="15"/>
  <c r="IL88" i="15"/>
  <c r="IK88" i="15"/>
  <c r="IH88" i="15"/>
  <c r="IG88" i="15"/>
  <c r="IF88" i="15"/>
  <c r="IE88" i="15"/>
  <c r="ID88" i="15"/>
  <c r="IC88" i="15"/>
  <c r="HZ88" i="15"/>
  <c r="HY88" i="15"/>
  <c r="HX88" i="15"/>
  <c r="HW88" i="15"/>
  <c r="HV88" i="15"/>
  <c r="HU88" i="15"/>
  <c r="HR88" i="15"/>
  <c r="HQ88" i="15"/>
  <c r="HP88" i="15"/>
  <c r="HO88" i="15"/>
  <c r="HN88" i="15"/>
  <c r="HM88" i="15"/>
  <c r="KA87" i="15"/>
  <c r="JZ87" i="15"/>
  <c r="JY87" i="15"/>
  <c r="JF87" i="15"/>
  <c r="JE87" i="15"/>
  <c r="JD87" i="15"/>
  <c r="JC87" i="15"/>
  <c r="JB87" i="15"/>
  <c r="JA87" i="15"/>
  <c r="IX87" i="15"/>
  <c r="IW87" i="15"/>
  <c r="IV87" i="15"/>
  <c r="IU87" i="15"/>
  <c r="IT87" i="15"/>
  <c r="IS87" i="15"/>
  <c r="IP87" i="15"/>
  <c r="IO87" i="15"/>
  <c r="IN87" i="15"/>
  <c r="IM87" i="15"/>
  <c r="IL87" i="15"/>
  <c r="IK87" i="15"/>
  <c r="IH87" i="15"/>
  <c r="IG87" i="15"/>
  <c r="IF87" i="15"/>
  <c r="IE87" i="15"/>
  <c r="ID87" i="15"/>
  <c r="IC87" i="15"/>
  <c r="HZ87" i="15"/>
  <c r="HY87" i="15"/>
  <c r="HX87" i="15"/>
  <c r="HW87" i="15"/>
  <c r="HV87" i="15"/>
  <c r="HU87" i="15"/>
  <c r="HR87" i="15"/>
  <c r="HQ87" i="15"/>
  <c r="HP87" i="15"/>
  <c r="HO87" i="15"/>
  <c r="HN87" i="15"/>
  <c r="HM87" i="15"/>
  <c r="KA86" i="15"/>
  <c r="JZ86" i="15"/>
  <c r="JY86" i="15"/>
  <c r="JF86" i="15"/>
  <c r="JE86" i="15"/>
  <c r="JD86" i="15"/>
  <c r="JC86" i="15"/>
  <c r="JB86" i="15"/>
  <c r="JA86" i="15"/>
  <c r="IX86" i="15"/>
  <c r="IW86" i="15"/>
  <c r="IV86" i="15"/>
  <c r="IU86" i="15"/>
  <c r="IT86" i="15"/>
  <c r="IS86" i="15"/>
  <c r="IP86" i="15"/>
  <c r="IO86" i="15"/>
  <c r="IN86" i="15"/>
  <c r="IM86" i="15"/>
  <c r="IL86" i="15"/>
  <c r="IK86" i="15"/>
  <c r="IH86" i="15"/>
  <c r="IG86" i="15"/>
  <c r="IF86" i="15"/>
  <c r="IE86" i="15"/>
  <c r="ID86" i="15"/>
  <c r="IC86" i="15"/>
  <c r="HZ86" i="15"/>
  <c r="HY86" i="15"/>
  <c r="HX86" i="15"/>
  <c r="HW86" i="15"/>
  <c r="HV86" i="15"/>
  <c r="HU86" i="15"/>
  <c r="HR86" i="15"/>
  <c r="HQ86" i="15"/>
  <c r="HP86" i="15"/>
  <c r="HO86" i="15"/>
  <c r="HN86" i="15"/>
  <c r="HM86" i="15"/>
  <c r="KA85" i="15"/>
  <c r="JZ85" i="15"/>
  <c r="JY85" i="15"/>
  <c r="JF85" i="15"/>
  <c r="JE85" i="15"/>
  <c r="JD85" i="15"/>
  <c r="JC85" i="15"/>
  <c r="JB85" i="15"/>
  <c r="JA85" i="15"/>
  <c r="IX85" i="15"/>
  <c r="IW85" i="15"/>
  <c r="IV85" i="15"/>
  <c r="IU85" i="15"/>
  <c r="IT85" i="15"/>
  <c r="IS85" i="15"/>
  <c r="IP85" i="15"/>
  <c r="IO85" i="15"/>
  <c r="IN85" i="15"/>
  <c r="IM85" i="15"/>
  <c r="IL85" i="15"/>
  <c r="IK85" i="15"/>
  <c r="IH85" i="15"/>
  <c r="IG85" i="15"/>
  <c r="IF85" i="15"/>
  <c r="IE85" i="15"/>
  <c r="ID85" i="15"/>
  <c r="IC85" i="15"/>
  <c r="HZ85" i="15"/>
  <c r="HY85" i="15"/>
  <c r="HX85" i="15"/>
  <c r="HW85" i="15"/>
  <c r="HV85" i="15"/>
  <c r="HU85" i="15"/>
  <c r="HR85" i="15"/>
  <c r="HQ85" i="15"/>
  <c r="HP85" i="15"/>
  <c r="HO85" i="15"/>
  <c r="HN85" i="15"/>
  <c r="HM85" i="15"/>
  <c r="KA84" i="15"/>
  <c r="JZ84" i="15"/>
  <c r="JY84" i="15"/>
  <c r="JF84" i="15"/>
  <c r="JE84" i="15"/>
  <c r="JD84" i="15"/>
  <c r="JC84" i="15"/>
  <c r="JB84" i="15"/>
  <c r="JA84" i="15"/>
  <c r="IX84" i="15"/>
  <c r="IW84" i="15"/>
  <c r="IV84" i="15"/>
  <c r="IU84" i="15"/>
  <c r="IT84" i="15"/>
  <c r="IS84" i="15"/>
  <c r="IP84" i="15"/>
  <c r="IO84" i="15"/>
  <c r="IN84" i="15"/>
  <c r="IM84" i="15"/>
  <c r="IL84" i="15"/>
  <c r="IK84" i="15"/>
  <c r="IH84" i="15"/>
  <c r="IG84" i="15"/>
  <c r="IF84" i="15"/>
  <c r="IE84" i="15"/>
  <c r="ID84" i="15"/>
  <c r="IC84" i="15"/>
  <c r="HZ84" i="15"/>
  <c r="HY84" i="15"/>
  <c r="HX84" i="15"/>
  <c r="HW84" i="15"/>
  <c r="HV84" i="15"/>
  <c r="HU84" i="15"/>
  <c r="HR84" i="15"/>
  <c r="HQ84" i="15"/>
  <c r="HP84" i="15"/>
  <c r="HO84" i="15"/>
  <c r="HN84" i="15"/>
  <c r="HM84" i="15"/>
  <c r="KA83" i="15"/>
  <c r="JZ83" i="15"/>
  <c r="JY83" i="15"/>
  <c r="JF83" i="15"/>
  <c r="JE83" i="15"/>
  <c r="JD83" i="15"/>
  <c r="JC83" i="15"/>
  <c r="JB83" i="15"/>
  <c r="JA83" i="15"/>
  <c r="IX83" i="15"/>
  <c r="IW83" i="15"/>
  <c r="IV83" i="15"/>
  <c r="IU83" i="15"/>
  <c r="IT83" i="15"/>
  <c r="IS83" i="15"/>
  <c r="IP83" i="15"/>
  <c r="IO83" i="15"/>
  <c r="IN83" i="15"/>
  <c r="IM83" i="15"/>
  <c r="IL83" i="15"/>
  <c r="IK83" i="15"/>
  <c r="IH83" i="15"/>
  <c r="IG83" i="15"/>
  <c r="IF83" i="15"/>
  <c r="IE83" i="15"/>
  <c r="ID83" i="15"/>
  <c r="IC83" i="15"/>
  <c r="HZ83" i="15"/>
  <c r="HY83" i="15"/>
  <c r="HX83" i="15"/>
  <c r="HW83" i="15"/>
  <c r="HV83" i="15"/>
  <c r="HU83" i="15"/>
  <c r="HR83" i="15"/>
  <c r="HQ83" i="15"/>
  <c r="HP83" i="15"/>
  <c r="HO83" i="15"/>
  <c r="HN83" i="15"/>
  <c r="HM83" i="15"/>
  <c r="KA82" i="15"/>
  <c r="JZ82" i="15"/>
  <c r="JY82" i="15"/>
  <c r="JF82" i="15"/>
  <c r="JE82" i="15"/>
  <c r="JD82" i="15"/>
  <c r="JC82" i="15"/>
  <c r="JB82" i="15"/>
  <c r="JA82" i="15"/>
  <c r="IX82" i="15"/>
  <c r="IW82" i="15"/>
  <c r="IV82" i="15"/>
  <c r="IU82" i="15"/>
  <c r="IT82" i="15"/>
  <c r="IS82" i="15"/>
  <c r="IP82" i="15"/>
  <c r="IO82" i="15"/>
  <c r="IN82" i="15"/>
  <c r="IM82" i="15"/>
  <c r="IL82" i="15"/>
  <c r="IK82" i="15"/>
  <c r="IH82" i="15"/>
  <c r="IG82" i="15"/>
  <c r="IF82" i="15"/>
  <c r="IE82" i="15"/>
  <c r="ID82" i="15"/>
  <c r="IC82" i="15"/>
  <c r="HZ82" i="15"/>
  <c r="HY82" i="15"/>
  <c r="HX82" i="15"/>
  <c r="HW82" i="15"/>
  <c r="HV82" i="15"/>
  <c r="HU82" i="15"/>
  <c r="HR82" i="15"/>
  <c r="HQ82" i="15"/>
  <c r="HP82" i="15"/>
  <c r="HO82" i="15"/>
  <c r="HN82" i="15"/>
  <c r="HM82" i="15"/>
  <c r="KA81" i="15"/>
  <c r="JZ81" i="15"/>
  <c r="JY81" i="15"/>
  <c r="JF81" i="15"/>
  <c r="JE81" i="15"/>
  <c r="JD81" i="15"/>
  <c r="JC81" i="15"/>
  <c r="JB81" i="15"/>
  <c r="JA81" i="15"/>
  <c r="IX81" i="15"/>
  <c r="IW81" i="15"/>
  <c r="IV81" i="15"/>
  <c r="IU81" i="15"/>
  <c r="IT81" i="15"/>
  <c r="IS81" i="15"/>
  <c r="IP81" i="15"/>
  <c r="IO81" i="15"/>
  <c r="IN81" i="15"/>
  <c r="IM81" i="15"/>
  <c r="IL81" i="15"/>
  <c r="IK81" i="15"/>
  <c r="IH81" i="15"/>
  <c r="IG81" i="15"/>
  <c r="IF81" i="15"/>
  <c r="IE81" i="15"/>
  <c r="ID81" i="15"/>
  <c r="IC81" i="15"/>
  <c r="HZ81" i="15"/>
  <c r="HY81" i="15"/>
  <c r="HX81" i="15"/>
  <c r="HW81" i="15"/>
  <c r="HV81" i="15"/>
  <c r="HU81" i="15"/>
  <c r="HR81" i="15"/>
  <c r="HQ81" i="15"/>
  <c r="HP81" i="15"/>
  <c r="HO81" i="15"/>
  <c r="HN81" i="15"/>
  <c r="HM81" i="15"/>
  <c r="KA80" i="15"/>
  <c r="JZ80" i="15"/>
  <c r="JY80" i="15"/>
  <c r="JF80" i="15"/>
  <c r="JE80" i="15"/>
  <c r="JD80" i="15"/>
  <c r="JC80" i="15"/>
  <c r="JB80" i="15"/>
  <c r="JA80" i="15"/>
  <c r="IX80" i="15"/>
  <c r="IW80" i="15"/>
  <c r="IV80" i="15"/>
  <c r="IU80" i="15"/>
  <c r="IT80" i="15"/>
  <c r="IS80" i="15"/>
  <c r="IP80" i="15"/>
  <c r="IO80" i="15"/>
  <c r="IN80" i="15"/>
  <c r="IM80" i="15"/>
  <c r="IL80" i="15"/>
  <c r="IK80" i="15"/>
  <c r="IH80" i="15"/>
  <c r="IG80" i="15"/>
  <c r="IF80" i="15"/>
  <c r="IE80" i="15"/>
  <c r="ID80" i="15"/>
  <c r="IC80" i="15"/>
  <c r="HZ80" i="15"/>
  <c r="HY80" i="15"/>
  <c r="HX80" i="15"/>
  <c r="HW80" i="15"/>
  <c r="HV80" i="15"/>
  <c r="HU80" i="15"/>
  <c r="HR80" i="15"/>
  <c r="HQ80" i="15"/>
  <c r="HP80" i="15"/>
  <c r="HO80" i="15"/>
  <c r="HN80" i="15"/>
  <c r="HM80" i="15"/>
  <c r="KA79" i="15"/>
  <c r="JZ79" i="15"/>
  <c r="JY79" i="15"/>
  <c r="JF79" i="15"/>
  <c r="JE79" i="15"/>
  <c r="JD79" i="15"/>
  <c r="JC79" i="15"/>
  <c r="JB79" i="15"/>
  <c r="JA79" i="15"/>
  <c r="IX79" i="15"/>
  <c r="IW79" i="15"/>
  <c r="IV79" i="15"/>
  <c r="IU79" i="15"/>
  <c r="IT79" i="15"/>
  <c r="IS79" i="15"/>
  <c r="IP79" i="15"/>
  <c r="IO79" i="15"/>
  <c r="IN79" i="15"/>
  <c r="IM79" i="15"/>
  <c r="IL79" i="15"/>
  <c r="IK79" i="15"/>
  <c r="IH79" i="15"/>
  <c r="IG79" i="15"/>
  <c r="IF79" i="15"/>
  <c r="IE79" i="15"/>
  <c r="ID79" i="15"/>
  <c r="IC79" i="15"/>
  <c r="HZ79" i="15"/>
  <c r="HY79" i="15"/>
  <c r="HX79" i="15"/>
  <c r="HW79" i="15"/>
  <c r="HV79" i="15"/>
  <c r="HU79" i="15"/>
  <c r="HR79" i="15"/>
  <c r="HQ79" i="15"/>
  <c r="HP79" i="15"/>
  <c r="HO79" i="15"/>
  <c r="HN79" i="15"/>
  <c r="HM79" i="15"/>
  <c r="KA78" i="15"/>
  <c r="JZ78" i="15"/>
  <c r="JY78" i="15"/>
  <c r="JF78" i="15"/>
  <c r="JE78" i="15"/>
  <c r="JD78" i="15"/>
  <c r="JC78" i="15"/>
  <c r="JB78" i="15"/>
  <c r="JA78" i="15"/>
  <c r="IX78" i="15"/>
  <c r="IW78" i="15"/>
  <c r="IV78" i="15"/>
  <c r="IU78" i="15"/>
  <c r="IT78" i="15"/>
  <c r="IS78" i="15"/>
  <c r="IP78" i="15"/>
  <c r="IO78" i="15"/>
  <c r="IN78" i="15"/>
  <c r="IM78" i="15"/>
  <c r="IL78" i="15"/>
  <c r="IK78" i="15"/>
  <c r="IH78" i="15"/>
  <c r="IG78" i="15"/>
  <c r="IF78" i="15"/>
  <c r="IE78" i="15"/>
  <c r="ID78" i="15"/>
  <c r="IC78" i="15"/>
  <c r="HZ78" i="15"/>
  <c r="HY78" i="15"/>
  <c r="HX78" i="15"/>
  <c r="HW78" i="15"/>
  <c r="HV78" i="15"/>
  <c r="HU78" i="15"/>
  <c r="HR78" i="15"/>
  <c r="HQ78" i="15"/>
  <c r="HP78" i="15"/>
  <c r="HO78" i="15"/>
  <c r="HN78" i="15"/>
  <c r="HM78" i="15"/>
  <c r="KA77" i="15"/>
  <c r="JZ77" i="15"/>
  <c r="JY77" i="15"/>
  <c r="JF77" i="15"/>
  <c r="JE77" i="15"/>
  <c r="JD77" i="15"/>
  <c r="JC77" i="15"/>
  <c r="JB77" i="15"/>
  <c r="JA77" i="15"/>
  <c r="IX77" i="15"/>
  <c r="IW77" i="15"/>
  <c r="IV77" i="15"/>
  <c r="IU77" i="15"/>
  <c r="IT77" i="15"/>
  <c r="IS77" i="15"/>
  <c r="IP77" i="15"/>
  <c r="IO77" i="15"/>
  <c r="IN77" i="15"/>
  <c r="IM77" i="15"/>
  <c r="IL77" i="15"/>
  <c r="IK77" i="15"/>
  <c r="IH77" i="15"/>
  <c r="IG77" i="15"/>
  <c r="IF77" i="15"/>
  <c r="IE77" i="15"/>
  <c r="ID77" i="15"/>
  <c r="IC77" i="15"/>
  <c r="HZ77" i="15"/>
  <c r="HY77" i="15"/>
  <c r="HX77" i="15"/>
  <c r="HW77" i="15"/>
  <c r="HV77" i="15"/>
  <c r="HU77" i="15"/>
  <c r="HR77" i="15"/>
  <c r="HQ77" i="15"/>
  <c r="HP77" i="15"/>
  <c r="HO77" i="15"/>
  <c r="HN77" i="15"/>
  <c r="HM77" i="15"/>
  <c r="KA76" i="15"/>
  <c r="JZ76" i="15"/>
  <c r="JY76" i="15"/>
  <c r="JF76" i="15"/>
  <c r="JE76" i="15"/>
  <c r="JD76" i="15"/>
  <c r="JC76" i="15"/>
  <c r="JB76" i="15"/>
  <c r="JA76" i="15"/>
  <c r="IX76" i="15"/>
  <c r="IW76" i="15"/>
  <c r="IV76" i="15"/>
  <c r="IU76" i="15"/>
  <c r="IT76" i="15"/>
  <c r="IS76" i="15"/>
  <c r="IP76" i="15"/>
  <c r="IO76" i="15"/>
  <c r="IN76" i="15"/>
  <c r="IM76" i="15"/>
  <c r="IL76" i="15"/>
  <c r="IK76" i="15"/>
  <c r="IH76" i="15"/>
  <c r="IG76" i="15"/>
  <c r="IF76" i="15"/>
  <c r="IE76" i="15"/>
  <c r="ID76" i="15"/>
  <c r="IC76" i="15"/>
  <c r="HZ76" i="15"/>
  <c r="HY76" i="15"/>
  <c r="HX76" i="15"/>
  <c r="HW76" i="15"/>
  <c r="HV76" i="15"/>
  <c r="HU76" i="15"/>
  <c r="HR76" i="15"/>
  <c r="HQ76" i="15"/>
  <c r="HP76" i="15"/>
  <c r="HO76" i="15"/>
  <c r="HN76" i="15"/>
  <c r="HM76" i="15"/>
  <c r="KA75" i="15"/>
  <c r="JZ75" i="15"/>
  <c r="JY75" i="15"/>
  <c r="JF75" i="15"/>
  <c r="JE75" i="15"/>
  <c r="JD75" i="15"/>
  <c r="JC75" i="15"/>
  <c r="JB75" i="15"/>
  <c r="JA75" i="15"/>
  <c r="IX75" i="15"/>
  <c r="IW75" i="15"/>
  <c r="IV75" i="15"/>
  <c r="IU75" i="15"/>
  <c r="IT75" i="15"/>
  <c r="IS75" i="15"/>
  <c r="IP75" i="15"/>
  <c r="IO75" i="15"/>
  <c r="IN75" i="15"/>
  <c r="IM75" i="15"/>
  <c r="IL75" i="15"/>
  <c r="IK75" i="15"/>
  <c r="IH75" i="15"/>
  <c r="IG75" i="15"/>
  <c r="IF75" i="15"/>
  <c r="IE75" i="15"/>
  <c r="ID75" i="15"/>
  <c r="IC75" i="15"/>
  <c r="HZ75" i="15"/>
  <c r="HY75" i="15"/>
  <c r="HX75" i="15"/>
  <c r="HW75" i="15"/>
  <c r="HV75" i="15"/>
  <c r="HU75" i="15"/>
  <c r="HR75" i="15"/>
  <c r="HQ75" i="15"/>
  <c r="HP75" i="15"/>
  <c r="HO75" i="15"/>
  <c r="HN75" i="15"/>
  <c r="HM75" i="15"/>
  <c r="KA74" i="15"/>
  <c r="JZ74" i="15"/>
  <c r="JY74" i="15"/>
  <c r="JF74" i="15"/>
  <c r="JE74" i="15"/>
  <c r="JD74" i="15"/>
  <c r="JC74" i="15"/>
  <c r="JB74" i="15"/>
  <c r="JA74" i="15"/>
  <c r="IX74" i="15"/>
  <c r="IW74" i="15"/>
  <c r="IV74" i="15"/>
  <c r="IU74" i="15"/>
  <c r="IT74" i="15"/>
  <c r="IS74" i="15"/>
  <c r="IP74" i="15"/>
  <c r="IO74" i="15"/>
  <c r="IN74" i="15"/>
  <c r="IM74" i="15"/>
  <c r="IL74" i="15"/>
  <c r="IK74" i="15"/>
  <c r="IH74" i="15"/>
  <c r="IG74" i="15"/>
  <c r="IF74" i="15"/>
  <c r="IE74" i="15"/>
  <c r="ID74" i="15"/>
  <c r="IC74" i="15"/>
  <c r="HZ74" i="15"/>
  <c r="HY74" i="15"/>
  <c r="HX74" i="15"/>
  <c r="HW74" i="15"/>
  <c r="HV74" i="15"/>
  <c r="HU74" i="15"/>
  <c r="HR74" i="15"/>
  <c r="HQ74" i="15"/>
  <c r="HP74" i="15"/>
  <c r="HO74" i="15"/>
  <c r="HN74" i="15"/>
  <c r="HM74" i="15"/>
  <c r="JF73" i="15"/>
  <c r="JE73" i="15"/>
  <c r="JD73" i="15"/>
  <c r="JC73" i="15"/>
  <c r="JB73" i="15"/>
  <c r="JA73" i="15"/>
  <c r="IX73" i="15"/>
  <c r="IW73" i="15"/>
  <c r="IV73" i="15"/>
  <c r="IU73" i="15"/>
  <c r="IT73" i="15"/>
  <c r="IS73" i="15"/>
  <c r="IK73" i="15"/>
  <c r="IP72" i="15"/>
  <c r="IO72" i="15"/>
  <c r="IN72" i="15"/>
  <c r="IM72" i="15"/>
  <c r="IL72" i="15"/>
  <c r="IK72" i="15"/>
  <c r="IG72" i="15"/>
  <c r="IF72" i="15"/>
  <c r="ID72" i="15"/>
  <c r="IC72" i="15"/>
  <c r="JE71" i="15"/>
  <c r="JD71" i="15"/>
  <c r="JB71" i="15"/>
  <c r="JA71" i="15"/>
  <c r="JZ69" i="15"/>
  <c r="JY69" i="15"/>
  <c r="IK69" i="15"/>
  <c r="KA68" i="15"/>
  <c r="JZ68" i="15"/>
  <c r="JY68" i="15"/>
  <c r="JF68" i="15"/>
  <c r="JE68" i="15"/>
  <c r="JD68" i="15"/>
  <c r="IX68" i="15"/>
  <c r="IW68" i="15"/>
  <c r="IV68" i="15"/>
  <c r="IP68" i="15"/>
  <c r="IO68" i="15"/>
  <c r="IN68" i="15"/>
  <c r="IH68" i="15"/>
  <c r="IG68" i="15"/>
  <c r="IF68" i="15"/>
  <c r="HZ68" i="15"/>
  <c r="HY68" i="15"/>
  <c r="HX68" i="15"/>
  <c r="HR68" i="15"/>
  <c r="HQ68" i="15"/>
  <c r="HP68" i="15"/>
  <c r="JF67" i="15"/>
  <c r="JE67" i="15"/>
  <c r="JD67" i="15"/>
  <c r="JC67" i="15"/>
  <c r="JB67" i="15"/>
  <c r="JA67" i="15"/>
  <c r="IX67" i="15"/>
  <c r="IW67" i="15"/>
  <c r="IV67" i="15"/>
  <c r="IU67" i="15"/>
  <c r="IT67" i="15"/>
  <c r="IS67" i="15"/>
  <c r="IP67" i="15"/>
  <c r="IO67" i="15"/>
  <c r="IN67" i="15"/>
  <c r="IM67" i="15"/>
  <c r="IL67" i="15"/>
  <c r="IK67" i="15"/>
  <c r="IG67" i="15"/>
  <c r="IF67" i="15"/>
  <c r="ID67" i="15"/>
  <c r="IC67" i="15"/>
  <c r="HY67" i="15"/>
  <c r="HX67" i="15"/>
  <c r="HV67" i="15"/>
  <c r="HU67" i="15"/>
  <c r="HQ67" i="15"/>
  <c r="HP67" i="15"/>
  <c r="HN67" i="15"/>
  <c r="HM67" i="15"/>
  <c r="KA66" i="15"/>
  <c r="JZ66" i="15"/>
  <c r="JY66" i="15"/>
  <c r="JF66" i="15"/>
  <c r="JE66" i="15"/>
  <c r="JD66" i="15"/>
  <c r="JC66" i="15"/>
  <c r="JB66" i="15"/>
  <c r="JA66" i="15"/>
  <c r="IX66" i="15"/>
  <c r="IW66" i="15"/>
  <c r="IV66" i="15"/>
  <c r="IU66" i="15"/>
  <c r="IT66" i="15"/>
  <c r="IS66" i="15"/>
  <c r="IP66" i="15"/>
  <c r="IO66" i="15"/>
  <c r="IN66" i="15"/>
  <c r="IM66" i="15"/>
  <c r="IL66" i="15"/>
  <c r="IK66" i="15"/>
  <c r="IH66" i="15"/>
  <c r="IG66" i="15"/>
  <c r="IF66" i="15"/>
  <c r="IE66" i="15"/>
  <c r="ID66" i="15"/>
  <c r="IC66" i="15"/>
  <c r="HZ66" i="15"/>
  <c r="HY66" i="15"/>
  <c r="HX66" i="15"/>
  <c r="HW66" i="15"/>
  <c r="HV66" i="15"/>
  <c r="HU66" i="15"/>
  <c r="HR66" i="15"/>
  <c r="HQ66" i="15"/>
  <c r="HP66" i="15"/>
  <c r="HO66" i="15"/>
  <c r="HN66" i="15"/>
  <c r="HM66" i="15"/>
  <c r="KA65" i="15"/>
  <c r="JZ65" i="15"/>
  <c r="JY65" i="15"/>
  <c r="JF65" i="15"/>
  <c r="JE65" i="15"/>
  <c r="JD65" i="15"/>
  <c r="JC65" i="15"/>
  <c r="JB65" i="15"/>
  <c r="JA65" i="15"/>
  <c r="IX65" i="15"/>
  <c r="IW65" i="15"/>
  <c r="IV65" i="15"/>
  <c r="IU65" i="15"/>
  <c r="IT65" i="15"/>
  <c r="IS65" i="15"/>
  <c r="IP65" i="15"/>
  <c r="IO65" i="15"/>
  <c r="IN65" i="15"/>
  <c r="IM65" i="15"/>
  <c r="IL65" i="15"/>
  <c r="IK65" i="15"/>
  <c r="IH65" i="15"/>
  <c r="IG65" i="15"/>
  <c r="IF65" i="15"/>
  <c r="IE65" i="15"/>
  <c r="ID65" i="15"/>
  <c r="IC65" i="15"/>
  <c r="HZ65" i="15"/>
  <c r="HY65" i="15"/>
  <c r="HX65" i="15"/>
  <c r="HW65" i="15"/>
  <c r="HV65" i="15"/>
  <c r="HU65" i="15"/>
  <c r="HR65" i="15"/>
  <c r="HQ65" i="15"/>
  <c r="HP65" i="15"/>
  <c r="HO65" i="15"/>
  <c r="HN65" i="15"/>
  <c r="HM65" i="15"/>
  <c r="JF64" i="15"/>
  <c r="JE64" i="15"/>
  <c r="JD64" i="15"/>
  <c r="JC64" i="15"/>
  <c r="JB64" i="15"/>
  <c r="JA64" i="15"/>
  <c r="IX64" i="15"/>
  <c r="IW64" i="15"/>
  <c r="IV64" i="15"/>
  <c r="IU64" i="15"/>
  <c r="IT64" i="15"/>
  <c r="IS64" i="15"/>
  <c r="IN64" i="15"/>
  <c r="IL64" i="15"/>
  <c r="IK64" i="15"/>
  <c r="KA63" i="15"/>
  <c r="JZ63" i="15"/>
  <c r="JY63" i="15"/>
  <c r="JF63" i="15"/>
  <c r="JE63" i="15"/>
  <c r="JD63" i="15"/>
  <c r="JC63" i="15"/>
  <c r="JB63" i="15"/>
  <c r="JA63" i="15"/>
  <c r="IX63" i="15"/>
  <c r="IW63" i="15"/>
  <c r="IV63" i="15"/>
  <c r="IU63" i="15"/>
  <c r="IT63" i="15"/>
  <c r="IS63" i="15"/>
  <c r="HZ63" i="15"/>
  <c r="HY63" i="15"/>
  <c r="HX63" i="15"/>
  <c r="HW63" i="15"/>
  <c r="HV63" i="15"/>
  <c r="HU63" i="15"/>
  <c r="HR63" i="15"/>
  <c r="HQ63" i="15"/>
  <c r="HP63" i="15"/>
  <c r="HO63" i="15"/>
  <c r="HN63" i="15"/>
  <c r="HM63" i="15"/>
  <c r="JF62" i="15"/>
  <c r="JE62" i="15"/>
  <c r="JD62" i="15"/>
  <c r="IX62" i="15"/>
  <c r="IW62" i="15"/>
  <c r="IV62" i="15"/>
  <c r="KA61" i="15"/>
  <c r="JZ61" i="15"/>
  <c r="JY61" i="15"/>
  <c r="JF61" i="15"/>
  <c r="JE61" i="15"/>
  <c r="JD61" i="15"/>
  <c r="JC61" i="15"/>
  <c r="JB61" i="15"/>
  <c r="JA61" i="15"/>
  <c r="IX61" i="15"/>
  <c r="IW61" i="15"/>
  <c r="IV61" i="15"/>
  <c r="IU61" i="15"/>
  <c r="IT61" i="15"/>
  <c r="IS61" i="15"/>
  <c r="IP61" i="15"/>
  <c r="IO61" i="15"/>
  <c r="IN61" i="15"/>
  <c r="IM61" i="15"/>
  <c r="IL61" i="15"/>
  <c r="IK61" i="15"/>
  <c r="IH61" i="15"/>
  <c r="IG61" i="15"/>
  <c r="IF61" i="15"/>
  <c r="IE61" i="15"/>
  <c r="ID61" i="15"/>
  <c r="IC61" i="15"/>
  <c r="HZ61" i="15"/>
  <c r="HY61" i="15"/>
  <c r="HX61" i="15"/>
  <c r="HW61" i="15"/>
  <c r="HV61" i="15"/>
  <c r="HU61" i="15"/>
  <c r="HR61" i="15"/>
  <c r="HQ61" i="15"/>
  <c r="HP61" i="15"/>
  <c r="HO61" i="15"/>
  <c r="HN61" i="15"/>
  <c r="HM61" i="15"/>
  <c r="JE60" i="15"/>
  <c r="JD60" i="15"/>
  <c r="JC60" i="15"/>
  <c r="JB60" i="15"/>
  <c r="JA60" i="15"/>
  <c r="IX60" i="15"/>
  <c r="IW60" i="15"/>
  <c r="IV60" i="15"/>
  <c r="IU60" i="15"/>
  <c r="IT60" i="15"/>
  <c r="IS60" i="15"/>
  <c r="JF59" i="15"/>
  <c r="JE59" i="15"/>
  <c r="JD59" i="15"/>
  <c r="JC59" i="15"/>
  <c r="JB59" i="15"/>
  <c r="JA59" i="15"/>
  <c r="IX59" i="15"/>
  <c r="IW59" i="15"/>
  <c r="IV59" i="15"/>
  <c r="IU59" i="15"/>
  <c r="IT59" i="15"/>
  <c r="IS59" i="15"/>
  <c r="IL59" i="15"/>
  <c r="IX58" i="15"/>
  <c r="IW58" i="15"/>
  <c r="IV58" i="15"/>
  <c r="IU58" i="15"/>
  <c r="IT58" i="15"/>
  <c r="IS58" i="15"/>
  <c r="IK57" i="15"/>
  <c r="JE56" i="15"/>
  <c r="JD56" i="15"/>
  <c r="JB56" i="15"/>
  <c r="JA56" i="15"/>
  <c r="IX56" i="15"/>
  <c r="IW56" i="15"/>
  <c r="IV56" i="15"/>
  <c r="IU56" i="15"/>
  <c r="IT56" i="15"/>
  <c r="IS56" i="15"/>
  <c r="IN56" i="15"/>
  <c r="IM56" i="15"/>
  <c r="IL56" i="15"/>
  <c r="IK56" i="15"/>
  <c r="JE55" i="15"/>
  <c r="JD55" i="15"/>
  <c r="JB55" i="15"/>
  <c r="JA55" i="15"/>
  <c r="IX55" i="15"/>
  <c r="IW55" i="15"/>
  <c r="IV55" i="15"/>
  <c r="IU55" i="15"/>
  <c r="IT55" i="15"/>
  <c r="IS55" i="15"/>
  <c r="IM55" i="15"/>
  <c r="IL55" i="15"/>
  <c r="IK55" i="15"/>
  <c r="IP54" i="15"/>
  <c r="IO54" i="15"/>
  <c r="IN54" i="15"/>
  <c r="IM54" i="15"/>
  <c r="IL54" i="15"/>
  <c r="IK54" i="15"/>
  <c r="HR54" i="15"/>
  <c r="HQ54" i="15"/>
  <c r="HP54" i="15"/>
  <c r="HO54" i="15"/>
  <c r="HN54" i="15"/>
  <c r="HM54" i="15"/>
  <c r="KA53" i="15"/>
  <c r="JZ53" i="15"/>
  <c r="JY53" i="15"/>
  <c r="JF53" i="15"/>
  <c r="JE53" i="15"/>
  <c r="JD53" i="15"/>
  <c r="JC53" i="15"/>
  <c r="JB53" i="15"/>
  <c r="JA53" i="15"/>
  <c r="IX53" i="15"/>
  <c r="IW53" i="15"/>
  <c r="IV53" i="15"/>
  <c r="IU53" i="15"/>
  <c r="IT53" i="15"/>
  <c r="IS53" i="15"/>
  <c r="IP53" i="15"/>
  <c r="IO53" i="15"/>
  <c r="IN53" i="15"/>
  <c r="IM53" i="15"/>
  <c r="IL53" i="15"/>
  <c r="IK53" i="15"/>
  <c r="IH53" i="15"/>
  <c r="IG53" i="15"/>
  <c r="IF53" i="15"/>
  <c r="IE53" i="15"/>
  <c r="ID53" i="15"/>
  <c r="IC53" i="15"/>
  <c r="HZ53" i="15"/>
  <c r="HY53" i="15"/>
  <c r="HX53" i="15"/>
  <c r="HW53" i="15"/>
  <c r="HV53" i="15"/>
  <c r="HU53" i="15"/>
  <c r="KA52" i="15"/>
  <c r="JZ52" i="15"/>
  <c r="JY52" i="15"/>
  <c r="JF52" i="15"/>
  <c r="JE52" i="15"/>
  <c r="JD52" i="15"/>
  <c r="JC52" i="15"/>
  <c r="JB52" i="15"/>
  <c r="JA52" i="15"/>
  <c r="IX52" i="15"/>
  <c r="IW52" i="15"/>
  <c r="IV52" i="15"/>
  <c r="IP52" i="15"/>
  <c r="IO52" i="15"/>
  <c r="IN52" i="15"/>
  <c r="IM52" i="15"/>
  <c r="IL52" i="15"/>
  <c r="IK52" i="15"/>
  <c r="IH52" i="15"/>
  <c r="IG52" i="15"/>
  <c r="IF52" i="15"/>
  <c r="HZ52" i="15"/>
  <c r="HY52" i="15"/>
  <c r="HX52" i="15"/>
  <c r="HR52" i="15"/>
  <c r="HQ52" i="15"/>
  <c r="HP52" i="15"/>
  <c r="KA51" i="15"/>
  <c r="JZ51" i="15"/>
  <c r="JY51" i="15"/>
  <c r="IP51" i="15"/>
  <c r="IO51" i="15"/>
  <c r="IN51" i="15"/>
  <c r="IM51" i="15"/>
  <c r="IL51" i="15"/>
  <c r="IK51" i="15"/>
  <c r="HZ51" i="15"/>
  <c r="HY51" i="15"/>
  <c r="HX51" i="15"/>
  <c r="HW51" i="15"/>
  <c r="HV51" i="15"/>
  <c r="HU51" i="15"/>
  <c r="HR51" i="15"/>
  <c r="HQ51" i="15"/>
  <c r="HP51" i="15"/>
  <c r="HO51" i="15"/>
  <c r="HN51" i="15"/>
  <c r="HM51" i="15"/>
  <c r="KA50" i="15"/>
  <c r="JZ50" i="15"/>
  <c r="JY50" i="15"/>
  <c r="JF50" i="15"/>
  <c r="JE50" i="15"/>
  <c r="JD50" i="15"/>
  <c r="JC50" i="15"/>
  <c r="JB50" i="15"/>
  <c r="JA50" i="15"/>
  <c r="IX50" i="15"/>
  <c r="IW50" i="15"/>
  <c r="IV50" i="15"/>
  <c r="IU50" i="15"/>
  <c r="IT50" i="15"/>
  <c r="IS50" i="15"/>
  <c r="IP50" i="15"/>
  <c r="IO50" i="15"/>
  <c r="IN50" i="15"/>
  <c r="IM50" i="15"/>
  <c r="IL50" i="15"/>
  <c r="IK50" i="15"/>
  <c r="IH50" i="15"/>
  <c r="IG50" i="15"/>
  <c r="IF50" i="15"/>
  <c r="IE50" i="15"/>
  <c r="ID50" i="15"/>
  <c r="IC50" i="15"/>
  <c r="HZ50" i="15"/>
  <c r="HY50" i="15"/>
  <c r="HX50" i="15"/>
  <c r="HW50" i="15"/>
  <c r="HV50" i="15"/>
  <c r="HU50" i="15"/>
  <c r="HR50" i="15"/>
  <c r="HQ50" i="15"/>
  <c r="HP50" i="15"/>
  <c r="HO50" i="15"/>
  <c r="HN50" i="15"/>
  <c r="HM50" i="15"/>
  <c r="KA49" i="15"/>
  <c r="JZ49" i="15"/>
  <c r="JY49" i="15"/>
  <c r="JF49" i="15"/>
  <c r="JE49" i="15"/>
  <c r="JD49" i="15"/>
  <c r="JC49" i="15"/>
  <c r="JB49" i="15"/>
  <c r="JA49" i="15"/>
  <c r="IX49" i="15"/>
  <c r="IW49" i="15"/>
  <c r="IV49" i="15"/>
  <c r="IU49" i="15"/>
  <c r="IT49" i="15"/>
  <c r="IS49" i="15"/>
  <c r="IP49" i="15"/>
  <c r="IO49" i="15"/>
  <c r="IN49" i="15"/>
  <c r="IM49" i="15"/>
  <c r="IL49" i="15"/>
  <c r="IK49" i="15"/>
  <c r="IH49" i="15"/>
  <c r="IG49" i="15"/>
  <c r="IF49" i="15"/>
  <c r="IE49" i="15"/>
  <c r="ID49" i="15"/>
  <c r="IC49" i="15"/>
  <c r="HZ49" i="15"/>
  <c r="HY49" i="15"/>
  <c r="HX49" i="15"/>
  <c r="HW49" i="15"/>
  <c r="HV49" i="15"/>
  <c r="HU49" i="15"/>
  <c r="HQ49" i="15"/>
  <c r="HP49" i="15"/>
  <c r="HN49" i="15"/>
  <c r="HM49" i="15"/>
  <c r="JF48" i="15"/>
  <c r="JE48" i="15"/>
  <c r="JD48" i="15"/>
  <c r="JC48" i="15"/>
  <c r="JB48" i="15"/>
  <c r="JA48" i="15"/>
  <c r="IX48" i="15"/>
  <c r="IW48" i="15"/>
  <c r="IV48" i="15"/>
  <c r="IU48" i="15"/>
  <c r="IT48" i="15"/>
  <c r="IS48" i="15"/>
  <c r="IP48" i="15"/>
  <c r="IO48" i="15"/>
  <c r="IN48" i="15"/>
  <c r="IM48" i="15"/>
  <c r="IL48" i="15"/>
  <c r="IK48" i="15"/>
  <c r="IE48" i="15"/>
  <c r="ID48" i="15"/>
  <c r="IC48" i="15"/>
  <c r="KA47" i="15"/>
  <c r="JZ47" i="15"/>
  <c r="JY47" i="15"/>
  <c r="JF47" i="15"/>
  <c r="JE47" i="15"/>
  <c r="JD47" i="15"/>
  <c r="JC47" i="15"/>
  <c r="JB47" i="15"/>
  <c r="JA47" i="15"/>
  <c r="IX47" i="15"/>
  <c r="IW47" i="15"/>
  <c r="IV47" i="15"/>
  <c r="IU47" i="15"/>
  <c r="IT47" i="15"/>
  <c r="IS47" i="15"/>
  <c r="IP47" i="15"/>
  <c r="IO47" i="15"/>
  <c r="IN47" i="15"/>
  <c r="IM47" i="15"/>
  <c r="IL47" i="15"/>
  <c r="IK47" i="15"/>
  <c r="IH47" i="15"/>
  <c r="IG47" i="15"/>
  <c r="IF47" i="15"/>
  <c r="IE47" i="15"/>
  <c r="ID47" i="15"/>
  <c r="IC47" i="15"/>
  <c r="HY47" i="15"/>
  <c r="HX47" i="15"/>
  <c r="HV47" i="15"/>
  <c r="HU47" i="15"/>
  <c r="HR47" i="15"/>
  <c r="HQ47" i="15"/>
  <c r="HP47" i="15"/>
  <c r="KA46" i="15"/>
  <c r="JZ46" i="15"/>
  <c r="JY46" i="15"/>
  <c r="JF46" i="15"/>
  <c r="JE46" i="15"/>
  <c r="JD46" i="15"/>
  <c r="JC46" i="15"/>
  <c r="JB46" i="15"/>
  <c r="JA46" i="15"/>
  <c r="IX46" i="15"/>
  <c r="IW46" i="15"/>
  <c r="IV46" i="15"/>
  <c r="IU46" i="15"/>
  <c r="IT46" i="15"/>
  <c r="IS46" i="15"/>
  <c r="IP46" i="15"/>
  <c r="IO46" i="15"/>
  <c r="IN46" i="15"/>
  <c r="IM46" i="15"/>
  <c r="IL46" i="15"/>
  <c r="IK46" i="15"/>
  <c r="IH46" i="15"/>
  <c r="IG46" i="15"/>
  <c r="IF46" i="15"/>
  <c r="IE46" i="15"/>
  <c r="ID46" i="15"/>
  <c r="IC46" i="15"/>
  <c r="HZ46" i="15"/>
  <c r="HY46" i="15"/>
  <c r="HX46" i="15"/>
  <c r="HW46" i="15"/>
  <c r="HV46" i="15"/>
  <c r="HU46" i="15"/>
  <c r="HR46" i="15"/>
  <c r="HQ46" i="15"/>
  <c r="HP46" i="15"/>
  <c r="HO46" i="15"/>
  <c r="HN46" i="15"/>
  <c r="HM46" i="15"/>
  <c r="KA45" i="15"/>
  <c r="JZ45" i="15"/>
  <c r="JY45" i="15"/>
  <c r="JF45" i="15"/>
  <c r="JE45" i="15"/>
  <c r="JD45" i="15"/>
  <c r="JC45" i="15"/>
  <c r="JB45" i="15"/>
  <c r="JA45" i="15"/>
  <c r="IX45" i="15"/>
  <c r="IW45" i="15"/>
  <c r="IV45" i="15"/>
  <c r="IU45" i="15"/>
  <c r="IT45" i="15"/>
  <c r="IS45" i="15"/>
  <c r="IP45" i="15"/>
  <c r="IO45" i="15"/>
  <c r="IN45" i="15"/>
  <c r="IM45" i="15"/>
  <c r="IL45" i="15"/>
  <c r="IK45" i="15"/>
  <c r="IH45" i="15"/>
  <c r="IG45" i="15"/>
  <c r="IF45" i="15"/>
  <c r="IE45" i="15"/>
  <c r="ID45" i="15"/>
  <c r="IC45" i="15"/>
  <c r="HZ45" i="15"/>
  <c r="HY45" i="15"/>
  <c r="HX45" i="15"/>
  <c r="HW45" i="15"/>
  <c r="HV45" i="15"/>
  <c r="HU45" i="15"/>
  <c r="HR45" i="15"/>
  <c r="HQ45" i="15"/>
  <c r="HP45" i="15"/>
  <c r="HO45" i="15"/>
  <c r="HN45" i="15"/>
  <c r="HM45" i="15"/>
  <c r="KA44" i="15"/>
  <c r="JZ44" i="15"/>
  <c r="JY44" i="15"/>
  <c r="JF44" i="15"/>
  <c r="JE44" i="15"/>
  <c r="JD44" i="15"/>
  <c r="JC44" i="15"/>
  <c r="JB44" i="15"/>
  <c r="JA44" i="15"/>
  <c r="IX44" i="15"/>
  <c r="IW44" i="15"/>
  <c r="IV44" i="15"/>
  <c r="IU44" i="15"/>
  <c r="IT44" i="15"/>
  <c r="IS44" i="15"/>
  <c r="IP44" i="15"/>
  <c r="IO44" i="15"/>
  <c r="IN44" i="15"/>
  <c r="IM44" i="15"/>
  <c r="IL44" i="15"/>
  <c r="IK44" i="15"/>
  <c r="IH44" i="15"/>
  <c r="IG44" i="15"/>
  <c r="IF44" i="15"/>
  <c r="IE44" i="15"/>
  <c r="ID44" i="15"/>
  <c r="IC44" i="15"/>
  <c r="HZ44" i="15"/>
  <c r="HY44" i="15"/>
  <c r="HX44" i="15"/>
  <c r="HW44" i="15"/>
  <c r="HV44" i="15"/>
  <c r="HU44" i="15"/>
  <c r="KA43" i="15"/>
  <c r="JZ43" i="15"/>
  <c r="JY43" i="15"/>
  <c r="JF43" i="15"/>
  <c r="JE43" i="15"/>
  <c r="JD43" i="15"/>
  <c r="JC43" i="15"/>
  <c r="JB43" i="15"/>
  <c r="JA43" i="15"/>
  <c r="IX43" i="15"/>
  <c r="IW43" i="15"/>
  <c r="IV43" i="15"/>
  <c r="IU43" i="15"/>
  <c r="IT43" i="15"/>
  <c r="IS43" i="15"/>
  <c r="IP43" i="15"/>
  <c r="IO43" i="15"/>
  <c r="IN43" i="15"/>
  <c r="IM43" i="15"/>
  <c r="IL43" i="15"/>
  <c r="IK43" i="15"/>
  <c r="IH43" i="15"/>
  <c r="IG43" i="15"/>
  <c r="IF43" i="15"/>
  <c r="IE43" i="15"/>
  <c r="ID43" i="15"/>
  <c r="IC43" i="15"/>
  <c r="HZ43" i="15"/>
  <c r="HY43" i="15"/>
  <c r="HX43" i="15"/>
  <c r="HW43" i="15"/>
  <c r="HV43" i="15"/>
  <c r="HU43" i="15"/>
  <c r="HR43" i="15"/>
  <c r="HQ43" i="15"/>
  <c r="HP43" i="15"/>
  <c r="HO43" i="15"/>
  <c r="HN43" i="15"/>
  <c r="HM43" i="15"/>
  <c r="KA42" i="15"/>
  <c r="JZ42" i="15"/>
  <c r="JY42" i="15"/>
  <c r="JF42" i="15"/>
  <c r="JE42" i="15"/>
  <c r="JD42" i="15"/>
  <c r="IX42" i="15"/>
  <c r="IW42" i="15"/>
  <c r="IV42" i="15"/>
  <c r="IP42" i="15"/>
  <c r="IO42" i="15"/>
  <c r="IN42" i="15"/>
  <c r="IM42" i="15"/>
  <c r="IL42" i="15"/>
  <c r="IK42" i="15"/>
  <c r="IH42" i="15"/>
  <c r="IG42" i="15"/>
  <c r="IF42" i="15"/>
  <c r="IE42" i="15"/>
  <c r="ID42" i="15"/>
  <c r="IC42" i="15"/>
  <c r="HZ42" i="15"/>
  <c r="HY42" i="15"/>
  <c r="HX42" i="15"/>
  <c r="HR42" i="15"/>
  <c r="HQ42" i="15"/>
  <c r="HP42" i="15"/>
  <c r="KA41" i="15"/>
  <c r="JZ41" i="15"/>
  <c r="JY41" i="15"/>
  <c r="JF41" i="15"/>
  <c r="JE41" i="15"/>
  <c r="JD41" i="15"/>
  <c r="JC41" i="15"/>
  <c r="JB41" i="15"/>
  <c r="JA41" i="15"/>
  <c r="IX41" i="15"/>
  <c r="IW41" i="15"/>
  <c r="IV41" i="15"/>
  <c r="IU41" i="15"/>
  <c r="IT41" i="15"/>
  <c r="IS41" i="15"/>
  <c r="IP41" i="15"/>
  <c r="IO41" i="15"/>
  <c r="IN41" i="15"/>
  <c r="IM41" i="15"/>
  <c r="IL41" i="15"/>
  <c r="IK41" i="15"/>
  <c r="IH41" i="15"/>
  <c r="IG41" i="15"/>
  <c r="IF41" i="15"/>
  <c r="IE41" i="15"/>
  <c r="ID41" i="15"/>
  <c r="IC41" i="15"/>
  <c r="HZ41" i="15"/>
  <c r="HY41" i="15"/>
  <c r="HX41" i="15"/>
  <c r="HW41" i="15"/>
  <c r="HV41" i="15"/>
  <c r="HU41" i="15"/>
  <c r="HR41" i="15"/>
  <c r="HQ41" i="15"/>
  <c r="HP41" i="15"/>
  <c r="HO41" i="15"/>
  <c r="HN41" i="15"/>
  <c r="HM41" i="15"/>
  <c r="KA40" i="15"/>
  <c r="JZ40" i="15"/>
  <c r="JY40" i="15"/>
  <c r="JF40" i="15"/>
  <c r="JE40" i="15"/>
  <c r="JD40" i="15"/>
  <c r="JC40" i="15"/>
  <c r="JB40" i="15"/>
  <c r="JA40" i="15"/>
  <c r="IX40" i="15"/>
  <c r="IW40" i="15"/>
  <c r="IV40" i="15"/>
  <c r="IU40" i="15"/>
  <c r="IT40" i="15"/>
  <c r="IS40" i="15"/>
  <c r="IP40" i="15"/>
  <c r="IO40" i="15"/>
  <c r="IN40" i="15"/>
  <c r="IM40" i="15"/>
  <c r="IL40" i="15"/>
  <c r="IK40" i="15"/>
  <c r="IH40" i="15"/>
  <c r="IG40" i="15"/>
  <c r="IF40" i="15"/>
  <c r="IE40" i="15"/>
  <c r="ID40" i="15"/>
  <c r="IC40" i="15"/>
  <c r="HZ40" i="15"/>
  <c r="HY40" i="15"/>
  <c r="HX40" i="15"/>
  <c r="HW40" i="15"/>
  <c r="HV40" i="15"/>
  <c r="HU40" i="15"/>
  <c r="HR40" i="15"/>
  <c r="HQ40" i="15"/>
  <c r="HP40" i="15"/>
  <c r="HO40" i="15"/>
  <c r="HN40" i="15"/>
  <c r="HM40" i="15"/>
  <c r="KA39" i="15"/>
  <c r="JZ39" i="15"/>
  <c r="JY39" i="15"/>
  <c r="JF39" i="15"/>
  <c r="JE39" i="15"/>
  <c r="JD39" i="15"/>
  <c r="JC39" i="15"/>
  <c r="JB39" i="15"/>
  <c r="JA39" i="15"/>
  <c r="IX39" i="15"/>
  <c r="IW39" i="15"/>
  <c r="IV39" i="15"/>
  <c r="IU39" i="15"/>
  <c r="IT39" i="15"/>
  <c r="IS39" i="15"/>
  <c r="IP39" i="15"/>
  <c r="IO39" i="15"/>
  <c r="IN39" i="15"/>
  <c r="IM39" i="15"/>
  <c r="IL39" i="15"/>
  <c r="IK39" i="15"/>
  <c r="IH39" i="15"/>
  <c r="IG39" i="15"/>
  <c r="IF39" i="15"/>
  <c r="IE39" i="15"/>
  <c r="ID39" i="15"/>
  <c r="IC39" i="15"/>
  <c r="HZ39" i="15"/>
  <c r="HY39" i="15"/>
  <c r="HX39" i="15"/>
  <c r="HW39" i="15"/>
  <c r="HV39" i="15"/>
  <c r="HU39" i="15"/>
  <c r="HR39" i="15"/>
  <c r="HQ39" i="15"/>
  <c r="HP39" i="15"/>
  <c r="HO39" i="15"/>
  <c r="HN39" i="15"/>
  <c r="HM39" i="15"/>
  <c r="KA38" i="15"/>
  <c r="JZ38" i="15"/>
  <c r="JY38" i="15"/>
  <c r="JF38" i="15"/>
  <c r="JE38" i="15"/>
  <c r="JD38" i="15"/>
  <c r="JC38" i="15"/>
  <c r="JB38" i="15"/>
  <c r="JA38" i="15"/>
  <c r="IX38" i="15"/>
  <c r="IW38" i="15"/>
  <c r="IV38" i="15"/>
  <c r="IU38" i="15"/>
  <c r="IT38" i="15"/>
  <c r="IS38" i="15"/>
  <c r="IP38" i="15"/>
  <c r="IO38" i="15"/>
  <c r="IN38" i="15"/>
  <c r="IM38" i="15"/>
  <c r="IL38" i="15"/>
  <c r="IK38" i="15"/>
  <c r="IH38" i="15"/>
  <c r="IG38" i="15"/>
  <c r="IF38" i="15"/>
  <c r="IE38" i="15"/>
  <c r="ID38" i="15"/>
  <c r="IC38" i="15"/>
  <c r="HZ38" i="15"/>
  <c r="HY38" i="15"/>
  <c r="HX38" i="15"/>
  <c r="HW38" i="15"/>
  <c r="HV38" i="15"/>
  <c r="HU38" i="15"/>
  <c r="HR38" i="15"/>
  <c r="HQ38" i="15"/>
  <c r="HP38" i="15"/>
  <c r="KA37" i="15"/>
  <c r="JZ37" i="15"/>
  <c r="JY37" i="15"/>
  <c r="IM37" i="15"/>
  <c r="IL37" i="15"/>
  <c r="IK37" i="15"/>
  <c r="KA36" i="15"/>
  <c r="JZ36" i="15"/>
  <c r="JY36" i="15"/>
  <c r="JF36" i="15"/>
  <c r="JE36" i="15"/>
  <c r="JD36" i="15"/>
  <c r="JC36" i="15"/>
  <c r="JB36" i="15"/>
  <c r="JA36" i="15"/>
  <c r="IX36" i="15"/>
  <c r="IW36" i="15"/>
  <c r="IV36" i="15"/>
  <c r="IU36" i="15"/>
  <c r="IT36" i="15"/>
  <c r="IS36" i="15"/>
  <c r="IP36" i="15"/>
  <c r="IO36" i="15"/>
  <c r="IN36" i="15"/>
  <c r="IM36" i="15"/>
  <c r="IL36" i="15"/>
  <c r="IK36" i="15"/>
  <c r="IH36" i="15"/>
  <c r="IG36" i="15"/>
  <c r="IF36" i="15"/>
  <c r="IE36" i="15"/>
  <c r="ID36" i="15"/>
  <c r="IC36" i="15"/>
  <c r="HZ36" i="15"/>
  <c r="HY36" i="15"/>
  <c r="HX36" i="15"/>
  <c r="HW36" i="15"/>
  <c r="HV36" i="15"/>
  <c r="HU36" i="15"/>
  <c r="HR36" i="15"/>
  <c r="HQ36" i="15"/>
  <c r="HP36" i="15"/>
  <c r="HO36" i="15"/>
  <c r="HN36" i="15"/>
  <c r="HM36" i="15"/>
  <c r="KA35" i="15"/>
  <c r="JZ35" i="15"/>
  <c r="JY35" i="15"/>
  <c r="JF35" i="15"/>
  <c r="JE35" i="15"/>
  <c r="JD35" i="15"/>
  <c r="JC35" i="15"/>
  <c r="JB35" i="15"/>
  <c r="JA35" i="15"/>
  <c r="IX35" i="15"/>
  <c r="IW35" i="15"/>
  <c r="IV35" i="15"/>
  <c r="IU35" i="15"/>
  <c r="IT35" i="15"/>
  <c r="IS35" i="15"/>
  <c r="IP35" i="15"/>
  <c r="IO35" i="15"/>
  <c r="IN35" i="15"/>
  <c r="IM35" i="15"/>
  <c r="IL35" i="15"/>
  <c r="IK35" i="15"/>
  <c r="IH35" i="15"/>
  <c r="IG35" i="15"/>
  <c r="IF35" i="15"/>
  <c r="IE35" i="15"/>
  <c r="ID35" i="15"/>
  <c r="IC35" i="15"/>
  <c r="HZ35" i="15"/>
  <c r="HY35" i="15"/>
  <c r="HX35" i="15"/>
  <c r="HW35" i="15"/>
  <c r="HV35" i="15"/>
  <c r="HU35" i="15"/>
  <c r="HR35" i="15"/>
  <c r="HQ35" i="15"/>
  <c r="HP35" i="15"/>
  <c r="HO35" i="15"/>
  <c r="HN35" i="15"/>
  <c r="HM35" i="15"/>
  <c r="KA34" i="15"/>
  <c r="JZ34" i="15"/>
  <c r="JY34" i="15"/>
  <c r="JF34" i="15"/>
  <c r="JE34" i="15"/>
  <c r="JD34" i="15"/>
  <c r="JC34" i="15"/>
  <c r="JB34" i="15"/>
  <c r="JA34" i="15"/>
  <c r="IX34" i="15"/>
  <c r="IW34" i="15"/>
  <c r="IV34" i="15"/>
  <c r="IU34" i="15"/>
  <c r="IT34" i="15"/>
  <c r="IS34" i="15"/>
  <c r="IP34" i="15"/>
  <c r="IO34" i="15"/>
  <c r="IN34" i="15"/>
  <c r="IM34" i="15"/>
  <c r="IL34" i="15"/>
  <c r="IK34" i="15"/>
  <c r="IH34" i="15"/>
  <c r="IG34" i="15"/>
  <c r="IF34" i="15"/>
  <c r="IE34" i="15"/>
  <c r="ID34" i="15"/>
  <c r="IC34" i="15"/>
  <c r="HZ34" i="15"/>
  <c r="HY34" i="15"/>
  <c r="HX34" i="15"/>
  <c r="HW34" i="15"/>
  <c r="HV34" i="15"/>
  <c r="HU34" i="15"/>
  <c r="HR34" i="15"/>
  <c r="HQ34" i="15"/>
  <c r="HP34" i="15"/>
  <c r="HO34" i="15"/>
  <c r="HN34" i="15"/>
  <c r="HM34" i="15"/>
  <c r="KA33" i="15"/>
  <c r="JZ33" i="15"/>
  <c r="JY33" i="15"/>
  <c r="JF33" i="15"/>
  <c r="JE33" i="15"/>
  <c r="JD33" i="15"/>
  <c r="JC33" i="15"/>
  <c r="JB33" i="15"/>
  <c r="JA33" i="15"/>
  <c r="IX33" i="15"/>
  <c r="IW33" i="15"/>
  <c r="IV33" i="15"/>
  <c r="IU33" i="15"/>
  <c r="IT33" i="15"/>
  <c r="IS33" i="15"/>
  <c r="IP33" i="15"/>
  <c r="IO33" i="15"/>
  <c r="IN33" i="15"/>
  <c r="IM33" i="15"/>
  <c r="IL33" i="15"/>
  <c r="IK33" i="15"/>
  <c r="IH33" i="15"/>
  <c r="IG33" i="15"/>
  <c r="IF33" i="15"/>
  <c r="IE33" i="15"/>
  <c r="ID33" i="15"/>
  <c r="IC33" i="15"/>
  <c r="JB32" i="15"/>
  <c r="JA32" i="15"/>
  <c r="IL32" i="15"/>
  <c r="IK32" i="15"/>
  <c r="KA31" i="15"/>
  <c r="JZ31" i="15"/>
  <c r="JY31" i="15"/>
  <c r="JF31" i="15"/>
  <c r="JE31" i="15"/>
  <c r="JD31" i="15"/>
  <c r="JC31" i="15"/>
  <c r="JB31" i="15"/>
  <c r="JA31" i="15"/>
  <c r="IX31" i="15"/>
  <c r="IW31" i="15"/>
  <c r="IV31" i="15"/>
  <c r="IU31" i="15"/>
  <c r="IT31" i="15"/>
  <c r="IS31" i="15"/>
  <c r="IP31" i="15"/>
  <c r="IO31" i="15"/>
  <c r="IN31" i="15"/>
  <c r="IM31" i="15"/>
  <c r="IL31" i="15"/>
  <c r="IK31" i="15"/>
  <c r="IH31" i="15"/>
  <c r="IG31" i="15"/>
  <c r="IF31" i="15"/>
  <c r="IE31" i="15"/>
  <c r="ID31" i="15"/>
  <c r="IC31" i="15"/>
  <c r="KA30" i="15"/>
  <c r="JZ30" i="15"/>
  <c r="JY30" i="15"/>
  <c r="JF30" i="15"/>
  <c r="JE30" i="15"/>
  <c r="JD30" i="15"/>
  <c r="JC30" i="15"/>
  <c r="JB30" i="15"/>
  <c r="JA30" i="15"/>
  <c r="IX30" i="15"/>
  <c r="IW30" i="15"/>
  <c r="IV30" i="15"/>
  <c r="IU30" i="15"/>
  <c r="IT30" i="15"/>
  <c r="IS30" i="15"/>
  <c r="IP30" i="15"/>
  <c r="IO30" i="15"/>
  <c r="IN30" i="15"/>
  <c r="IM30" i="15"/>
  <c r="IL30" i="15"/>
  <c r="IK30" i="15"/>
  <c r="IH30" i="15"/>
  <c r="IG30" i="15"/>
  <c r="IF30" i="15"/>
  <c r="IE30" i="15"/>
  <c r="ID30" i="15"/>
  <c r="IC30" i="15"/>
  <c r="HZ30" i="15"/>
  <c r="HY30" i="15"/>
  <c r="HX30" i="15"/>
  <c r="HW30" i="15"/>
  <c r="HV30" i="15"/>
  <c r="HU30" i="15"/>
  <c r="HR30" i="15"/>
  <c r="HQ30" i="15"/>
  <c r="HP30" i="15"/>
  <c r="HO30" i="15"/>
  <c r="HN30" i="15"/>
  <c r="HM30" i="15"/>
  <c r="KA29" i="15"/>
  <c r="JZ29" i="15"/>
  <c r="JY29" i="15"/>
  <c r="JF29" i="15"/>
  <c r="JE29" i="15"/>
  <c r="JD29" i="15"/>
  <c r="JC29" i="15"/>
  <c r="JB29" i="15"/>
  <c r="JA29" i="15"/>
  <c r="IX29" i="15"/>
  <c r="IW29" i="15"/>
  <c r="IV29" i="15"/>
  <c r="IU29" i="15"/>
  <c r="IT29" i="15"/>
  <c r="IS29" i="15"/>
  <c r="IP29" i="15"/>
  <c r="IO29" i="15"/>
  <c r="IN29" i="15"/>
  <c r="IM29" i="15"/>
  <c r="IL29" i="15"/>
  <c r="IK29" i="15"/>
  <c r="IH29" i="15"/>
  <c r="IG29" i="15"/>
  <c r="IF29" i="15"/>
  <c r="IE29" i="15"/>
  <c r="ID29" i="15"/>
  <c r="IC29" i="15"/>
  <c r="HZ29" i="15"/>
  <c r="HY29" i="15"/>
  <c r="HX29" i="15"/>
  <c r="HW29" i="15"/>
  <c r="HV29" i="15"/>
  <c r="HU29" i="15"/>
  <c r="HR29" i="15"/>
  <c r="HQ29" i="15"/>
  <c r="HP29" i="15"/>
  <c r="KA28" i="15"/>
  <c r="JZ28" i="15"/>
  <c r="JY28" i="15"/>
  <c r="JF28" i="15"/>
  <c r="JE28" i="15"/>
  <c r="JD28" i="15"/>
  <c r="JC28" i="15"/>
  <c r="JB28" i="15"/>
  <c r="JA28" i="15"/>
  <c r="IX28" i="15"/>
  <c r="IW28" i="15"/>
  <c r="IV28" i="15"/>
  <c r="IU28" i="15"/>
  <c r="IT28" i="15"/>
  <c r="IS28" i="15"/>
  <c r="IP28" i="15"/>
  <c r="IO28" i="15"/>
  <c r="IN28" i="15"/>
  <c r="IM28" i="15"/>
  <c r="IL28" i="15"/>
  <c r="IK28" i="15"/>
  <c r="IH28" i="15"/>
  <c r="IG28" i="15"/>
  <c r="IF28" i="15"/>
  <c r="IE28" i="15"/>
  <c r="ID28" i="15"/>
  <c r="IC28" i="15"/>
  <c r="HZ28" i="15"/>
  <c r="HY28" i="15"/>
  <c r="HX28" i="15"/>
  <c r="HW28" i="15"/>
  <c r="HV28" i="15"/>
  <c r="HU28" i="15"/>
  <c r="HR28" i="15"/>
  <c r="HQ28" i="15"/>
  <c r="HP28" i="15"/>
  <c r="HO28" i="15"/>
  <c r="HN28" i="15"/>
  <c r="HM28" i="15"/>
  <c r="KA27" i="15"/>
  <c r="JZ27" i="15"/>
  <c r="JY27" i="15"/>
  <c r="JF27" i="15"/>
  <c r="JE27" i="15"/>
  <c r="JD27" i="15"/>
  <c r="JC27" i="15"/>
  <c r="JB27" i="15"/>
  <c r="JA27" i="15"/>
  <c r="IX27" i="15"/>
  <c r="IW27" i="15"/>
  <c r="IV27" i="15"/>
  <c r="IU27" i="15"/>
  <c r="IT27" i="15"/>
  <c r="IS27" i="15"/>
  <c r="IP27" i="15"/>
  <c r="IO27" i="15"/>
  <c r="IN27" i="15"/>
  <c r="IM27" i="15"/>
  <c r="IL27" i="15"/>
  <c r="IK27" i="15"/>
  <c r="KA26" i="15"/>
  <c r="JZ26" i="15"/>
  <c r="JY26" i="15"/>
  <c r="JF26" i="15"/>
  <c r="JE26" i="15"/>
  <c r="JD26" i="15"/>
  <c r="JC26" i="15"/>
  <c r="JB26" i="15"/>
  <c r="JA26" i="15"/>
  <c r="IX26" i="15"/>
  <c r="IW26" i="15"/>
  <c r="IV26" i="15"/>
  <c r="IU26" i="15"/>
  <c r="IT26" i="15"/>
  <c r="IS26" i="15"/>
  <c r="IP26" i="15"/>
  <c r="IO26" i="15"/>
  <c r="IN26" i="15"/>
  <c r="IM26" i="15"/>
  <c r="IL26" i="15"/>
  <c r="IK26" i="15"/>
  <c r="IH26" i="15"/>
  <c r="IG26" i="15"/>
  <c r="IF26" i="15"/>
  <c r="IE26" i="15"/>
  <c r="ID26" i="15"/>
  <c r="IC26" i="15"/>
  <c r="HZ26" i="15"/>
  <c r="HY26" i="15"/>
  <c r="HX26" i="15"/>
  <c r="HW26" i="15"/>
  <c r="HV26" i="15"/>
  <c r="HU26" i="15"/>
  <c r="HR26" i="15"/>
  <c r="HQ26" i="15"/>
  <c r="HP26" i="15"/>
  <c r="HO26" i="15"/>
  <c r="HN26" i="15"/>
  <c r="HM26" i="15"/>
  <c r="KA25" i="15"/>
  <c r="JZ25" i="15"/>
  <c r="JY25" i="15"/>
  <c r="JF25" i="15"/>
  <c r="JE25" i="15"/>
  <c r="JD25" i="15"/>
  <c r="JC25" i="15"/>
  <c r="JB25" i="15"/>
  <c r="JA25" i="15"/>
  <c r="IX25" i="15"/>
  <c r="IW25" i="15"/>
  <c r="IV25" i="15"/>
  <c r="IU25" i="15"/>
  <c r="IT25" i="15"/>
  <c r="IS25" i="15"/>
  <c r="IP25" i="15"/>
  <c r="IO25" i="15"/>
  <c r="IN25" i="15"/>
  <c r="IM25" i="15"/>
  <c r="IL25" i="15"/>
  <c r="IK25" i="15"/>
  <c r="IH25" i="15"/>
  <c r="IG25" i="15"/>
  <c r="IF25" i="15"/>
  <c r="IE25" i="15"/>
  <c r="ID25" i="15"/>
  <c r="IC25" i="15"/>
  <c r="HZ25" i="15"/>
  <c r="HY25" i="15"/>
  <c r="HX25" i="15"/>
  <c r="HW25" i="15"/>
  <c r="HV25" i="15"/>
  <c r="HU25" i="15"/>
  <c r="HR25" i="15"/>
  <c r="HQ25" i="15"/>
  <c r="HP25" i="15"/>
  <c r="HO25" i="15"/>
  <c r="HN25" i="15"/>
  <c r="HM25" i="15"/>
  <c r="KA24" i="15"/>
  <c r="JZ24" i="15"/>
  <c r="JY24" i="15"/>
  <c r="IK24" i="15"/>
  <c r="KA23" i="15"/>
  <c r="JZ23" i="15"/>
  <c r="JY23" i="15"/>
  <c r="JF23" i="15"/>
  <c r="JE23" i="15"/>
  <c r="JD23" i="15"/>
  <c r="JC23" i="15"/>
  <c r="JB23" i="15"/>
  <c r="JA23" i="15"/>
  <c r="IX23" i="15"/>
  <c r="IW23" i="15"/>
  <c r="IV23" i="15"/>
  <c r="IU23" i="15"/>
  <c r="IT23" i="15"/>
  <c r="IS23" i="15"/>
  <c r="IP23" i="15"/>
  <c r="IO23" i="15"/>
  <c r="IN23" i="15"/>
  <c r="IM23" i="15"/>
  <c r="IL23" i="15"/>
  <c r="IK23" i="15"/>
  <c r="IH23" i="15"/>
  <c r="IG23" i="15"/>
  <c r="IF23" i="15"/>
  <c r="IE23" i="15"/>
  <c r="ID23" i="15"/>
  <c r="IC23" i="15"/>
  <c r="HZ23" i="15"/>
  <c r="HY23" i="15"/>
  <c r="HX23" i="15"/>
  <c r="HW23" i="15"/>
  <c r="HV23" i="15"/>
  <c r="HU23" i="15"/>
  <c r="HR23" i="15"/>
  <c r="HQ23" i="15"/>
  <c r="HP23" i="15"/>
  <c r="HO23" i="15"/>
  <c r="HN23" i="15"/>
  <c r="HM23" i="15"/>
  <c r="KA22" i="15"/>
  <c r="JZ22" i="15"/>
  <c r="JY22" i="15"/>
  <c r="JF22" i="15"/>
  <c r="JE22" i="15"/>
  <c r="JD22" i="15"/>
  <c r="JC22" i="15"/>
  <c r="JB22" i="15"/>
  <c r="JA22" i="15"/>
  <c r="IX22" i="15"/>
  <c r="IW22" i="15"/>
  <c r="IV22" i="15"/>
  <c r="IU22" i="15"/>
  <c r="IT22" i="15"/>
  <c r="IS22" i="15"/>
  <c r="IP22" i="15"/>
  <c r="IO22" i="15"/>
  <c r="IN22" i="15"/>
  <c r="IM22" i="15"/>
  <c r="IL22" i="15"/>
  <c r="IK22" i="15"/>
  <c r="IH22" i="15"/>
  <c r="IG22" i="15"/>
  <c r="IF22" i="15"/>
  <c r="IE22" i="15"/>
  <c r="ID22" i="15"/>
  <c r="IC22" i="15"/>
  <c r="HZ22" i="15"/>
  <c r="HY22" i="15"/>
  <c r="HX22" i="15"/>
  <c r="HW22" i="15"/>
  <c r="HV22" i="15"/>
  <c r="HU22" i="15"/>
  <c r="HR22" i="15"/>
  <c r="HQ22" i="15"/>
  <c r="HP22" i="15"/>
  <c r="HO22" i="15"/>
  <c r="HN22" i="15"/>
  <c r="HM22" i="15"/>
  <c r="KA21" i="15"/>
  <c r="JZ21" i="15"/>
  <c r="JY21" i="15"/>
  <c r="JF21" i="15"/>
  <c r="JE21" i="15"/>
  <c r="JD21" i="15"/>
  <c r="JC21" i="15"/>
  <c r="JB21" i="15"/>
  <c r="JA21" i="15"/>
  <c r="IX21" i="15"/>
  <c r="IW21" i="15"/>
  <c r="IV21" i="15"/>
  <c r="IU21" i="15"/>
  <c r="IT21" i="15"/>
  <c r="IS21" i="15"/>
  <c r="IP21" i="15"/>
  <c r="IO21" i="15"/>
  <c r="IN21" i="15"/>
  <c r="IM21" i="15"/>
  <c r="IL21" i="15"/>
  <c r="IK21" i="15"/>
  <c r="IH21" i="15"/>
  <c r="IG21" i="15"/>
  <c r="IF21" i="15"/>
  <c r="IE21" i="15"/>
  <c r="ID21" i="15"/>
  <c r="IC21" i="15"/>
  <c r="HZ21" i="15"/>
  <c r="HY21" i="15"/>
  <c r="HX21" i="15"/>
  <c r="HW21" i="15"/>
  <c r="HV21" i="15"/>
  <c r="HU21" i="15"/>
  <c r="HR21" i="15"/>
  <c r="HQ21" i="15"/>
  <c r="HP21" i="15"/>
  <c r="HO21" i="15"/>
  <c r="HN21" i="15"/>
  <c r="HM21" i="15"/>
  <c r="KA20" i="15"/>
  <c r="JZ20" i="15"/>
  <c r="JY20" i="15"/>
  <c r="JF20" i="15"/>
  <c r="JE20" i="15"/>
  <c r="JD20" i="15"/>
  <c r="JC20" i="15"/>
  <c r="JB20" i="15"/>
  <c r="JA20" i="15"/>
  <c r="IX20" i="15"/>
  <c r="IW20" i="15"/>
  <c r="IV20" i="15"/>
  <c r="IU20" i="15"/>
  <c r="IT20" i="15"/>
  <c r="IS20" i="15"/>
  <c r="IP20" i="15"/>
  <c r="IO20" i="15"/>
  <c r="IN20" i="15"/>
  <c r="IM20" i="15"/>
  <c r="IL20" i="15"/>
  <c r="IK20" i="15"/>
  <c r="IH20" i="15"/>
  <c r="IG20" i="15"/>
  <c r="IF20" i="15"/>
  <c r="HZ20" i="15"/>
  <c r="HY20" i="15"/>
  <c r="HX20" i="15"/>
  <c r="HR20" i="15"/>
  <c r="HQ20" i="15"/>
  <c r="HP20" i="15"/>
  <c r="KA19" i="15"/>
  <c r="JZ19" i="15"/>
  <c r="JY19" i="15"/>
  <c r="IK19" i="15"/>
  <c r="KA18" i="15"/>
  <c r="JZ18" i="15"/>
  <c r="JY18" i="15"/>
  <c r="JF18" i="15"/>
  <c r="JE18" i="15"/>
  <c r="JD18" i="15"/>
  <c r="JC18" i="15"/>
  <c r="JB18" i="15"/>
  <c r="JA18" i="15"/>
  <c r="IX18" i="15"/>
  <c r="IW18" i="15"/>
  <c r="IV18" i="15"/>
  <c r="IU18" i="15"/>
  <c r="IT18" i="15"/>
  <c r="IS18" i="15"/>
  <c r="IP18" i="15"/>
  <c r="IO18" i="15"/>
  <c r="IN18" i="15"/>
  <c r="IM18" i="15"/>
  <c r="IL18" i="15"/>
  <c r="IK18" i="15"/>
  <c r="IH18" i="15"/>
  <c r="IG18" i="15"/>
  <c r="IF18" i="15"/>
  <c r="IE18" i="15"/>
  <c r="ID18" i="15"/>
  <c r="IC18" i="15"/>
  <c r="HZ18" i="15"/>
  <c r="HY18" i="15"/>
  <c r="HX18" i="15"/>
  <c r="HW18" i="15"/>
  <c r="HV18" i="15"/>
  <c r="HU18" i="15"/>
  <c r="HR18" i="15"/>
  <c r="HQ18" i="15"/>
  <c r="HP18" i="15"/>
  <c r="HO18" i="15"/>
  <c r="HN18" i="15"/>
  <c r="HM18" i="15"/>
  <c r="KA17" i="15"/>
  <c r="JZ17" i="15"/>
  <c r="JY17" i="15"/>
  <c r="JF17" i="15"/>
  <c r="JE17" i="15"/>
  <c r="JD17" i="15"/>
  <c r="JC17" i="15"/>
  <c r="JB17" i="15"/>
  <c r="JA17" i="15"/>
  <c r="IX17" i="15"/>
  <c r="IW17" i="15"/>
  <c r="IV17" i="15"/>
  <c r="IU17" i="15"/>
  <c r="IT17" i="15"/>
  <c r="IS17" i="15"/>
  <c r="IP17" i="15"/>
  <c r="IO17" i="15"/>
  <c r="IN17" i="15"/>
  <c r="IM17" i="15"/>
  <c r="IL17" i="15"/>
  <c r="IK17" i="15"/>
  <c r="IH17" i="15"/>
  <c r="IG17" i="15"/>
  <c r="IF17" i="15"/>
  <c r="IE17" i="15"/>
  <c r="ID17" i="15"/>
  <c r="IC17" i="15"/>
  <c r="HZ17" i="15"/>
  <c r="HY17" i="15"/>
  <c r="HX17" i="15"/>
  <c r="HW17" i="15"/>
  <c r="HV17" i="15"/>
  <c r="HU17" i="15"/>
  <c r="HR17" i="15"/>
  <c r="HQ17" i="15"/>
  <c r="HP17" i="15"/>
  <c r="HO17" i="15"/>
  <c r="HN17" i="15"/>
  <c r="HM17" i="15"/>
  <c r="KA16" i="15"/>
  <c r="JZ16" i="15"/>
  <c r="JY16" i="15"/>
  <c r="JE16" i="15"/>
  <c r="JD16" i="15"/>
  <c r="JB16" i="15"/>
  <c r="JA16" i="15"/>
  <c r="IX16" i="15"/>
  <c r="IW16" i="15"/>
  <c r="IV16" i="15"/>
  <c r="IU16" i="15"/>
  <c r="IT16" i="15"/>
  <c r="IS16" i="15"/>
  <c r="IP16" i="15"/>
  <c r="IO16" i="15"/>
  <c r="IN16" i="15"/>
  <c r="IM16" i="15"/>
  <c r="IL16" i="15"/>
  <c r="IK16" i="15"/>
  <c r="IH16" i="15"/>
  <c r="IG16" i="15"/>
  <c r="IF16" i="15"/>
  <c r="IE16" i="15"/>
  <c r="ID16" i="15"/>
  <c r="IC16" i="15"/>
  <c r="HZ16" i="15"/>
  <c r="HY16" i="15"/>
  <c r="HX16" i="15"/>
  <c r="HW16" i="15"/>
  <c r="HV16" i="15"/>
  <c r="HU16" i="15"/>
  <c r="HQ16" i="15"/>
  <c r="HP16" i="15"/>
  <c r="HN16" i="15"/>
  <c r="HM16" i="15"/>
  <c r="KA15" i="15"/>
  <c r="JZ15" i="15"/>
  <c r="JY15" i="15"/>
  <c r="JF15" i="15"/>
  <c r="JE15" i="15"/>
  <c r="JD15" i="15"/>
  <c r="JC15" i="15"/>
  <c r="JB15" i="15"/>
  <c r="JA15" i="15"/>
  <c r="IX15" i="15"/>
  <c r="IW15" i="15"/>
  <c r="IV15" i="15"/>
  <c r="IU15" i="15"/>
  <c r="IT15" i="15"/>
  <c r="IS15" i="15"/>
  <c r="IP15" i="15"/>
  <c r="IO15" i="15"/>
  <c r="IN15" i="15"/>
  <c r="IM15" i="15"/>
  <c r="IL15" i="15"/>
  <c r="IK15" i="15"/>
  <c r="IH15" i="15"/>
  <c r="IG15" i="15"/>
  <c r="IF15" i="15"/>
  <c r="IE15" i="15"/>
  <c r="ID15" i="15"/>
  <c r="IC15" i="15"/>
  <c r="HZ15" i="15"/>
  <c r="HY15" i="15"/>
  <c r="HX15" i="15"/>
  <c r="HW15" i="15"/>
  <c r="HV15" i="15"/>
  <c r="HU15" i="15"/>
  <c r="HR15" i="15"/>
  <c r="HQ15" i="15"/>
  <c r="HP15" i="15"/>
  <c r="HO15" i="15"/>
  <c r="HN15" i="15"/>
  <c r="HM15" i="15"/>
  <c r="JE14" i="15"/>
  <c r="JD14" i="15"/>
  <c r="JB14" i="15"/>
  <c r="JA14" i="15"/>
  <c r="IX14" i="15"/>
  <c r="IW14" i="15"/>
  <c r="IV14" i="15"/>
  <c r="IU14" i="15"/>
  <c r="IT14" i="15"/>
  <c r="IS14" i="15"/>
  <c r="IN14" i="15"/>
  <c r="IM14" i="15"/>
  <c r="IL14" i="15"/>
  <c r="IK14" i="15"/>
  <c r="IK13" i="15"/>
  <c r="KA12" i="15"/>
  <c r="JZ12" i="15"/>
  <c r="JY12" i="15"/>
  <c r="JF12" i="15"/>
  <c r="JE12" i="15"/>
  <c r="JD12" i="15"/>
  <c r="JC12" i="15"/>
  <c r="JB12" i="15"/>
  <c r="JA12" i="15"/>
  <c r="IX12" i="15"/>
  <c r="IW12" i="15"/>
  <c r="IV12" i="15"/>
  <c r="IU12" i="15"/>
  <c r="IT12" i="15"/>
  <c r="IS12" i="15"/>
  <c r="IP12" i="15"/>
  <c r="IO12" i="15"/>
  <c r="IN12" i="15"/>
  <c r="IM12" i="15"/>
  <c r="IL12" i="15"/>
  <c r="IK12" i="15"/>
  <c r="IH12" i="15"/>
  <c r="IG12" i="15"/>
  <c r="IF12" i="15"/>
  <c r="IE12" i="15"/>
  <c r="ID12" i="15"/>
  <c r="IC12" i="15"/>
  <c r="HZ12" i="15"/>
  <c r="HY12" i="15"/>
  <c r="HX12" i="15"/>
  <c r="HV12" i="15"/>
  <c r="HU12" i="15"/>
  <c r="HR12" i="15"/>
  <c r="HQ12" i="15"/>
  <c r="HP12" i="15"/>
  <c r="HO12" i="15"/>
  <c r="HN12" i="15"/>
  <c r="HM12" i="15"/>
  <c r="KA11" i="15"/>
  <c r="JZ11" i="15"/>
  <c r="JY11" i="15"/>
  <c r="JF11" i="15"/>
  <c r="JE11" i="15"/>
  <c r="JD11" i="15"/>
  <c r="JC11" i="15"/>
  <c r="JB11" i="15"/>
  <c r="JA11" i="15"/>
  <c r="IX11" i="15"/>
  <c r="IW11" i="15"/>
  <c r="IV11" i="15"/>
  <c r="IU11" i="15"/>
  <c r="IT11" i="15"/>
  <c r="IS11" i="15"/>
  <c r="IP11" i="15"/>
  <c r="IO11" i="15"/>
  <c r="IN11" i="15"/>
  <c r="IM11" i="15"/>
  <c r="IL11" i="15"/>
  <c r="IK11" i="15"/>
  <c r="IH11" i="15"/>
  <c r="IG11" i="15"/>
  <c r="IF11" i="15"/>
  <c r="IE11" i="15"/>
  <c r="ID11" i="15"/>
  <c r="IC11" i="15"/>
  <c r="HZ11" i="15"/>
  <c r="HY11" i="15"/>
  <c r="HX11" i="15"/>
  <c r="HW11" i="15"/>
  <c r="HV11" i="15"/>
  <c r="HU11" i="15"/>
  <c r="HR11" i="15"/>
  <c r="HQ11" i="15"/>
  <c r="HP11" i="15"/>
  <c r="HO11" i="15"/>
  <c r="HN11" i="15"/>
  <c r="HM11" i="15"/>
  <c r="KA10" i="15"/>
  <c r="JZ10" i="15"/>
  <c r="JY10" i="15"/>
  <c r="JF10" i="15"/>
  <c r="JE10" i="15"/>
  <c r="JD10" i="15"/>
  <c r="JC10" i="15"/>
  <c r="JB10" i="15"/>
  <c r="JA10" i="15"/>
  <c r="IX10" i="15"/>
  <c r="IW10" i="15"/>
  <c r="IV10" i="15"/>
  <c r="IU10" i="15"/>
  <c r="IT10" i="15"/>
  <c r="IS10" i="15"/>
  <c r="IP10" i="15"/>
  <c r="IO10" i="15"/>
  <c r="IN10" i="15"/>
  <c r="IM10" i="15"/>
  <c r="IL10" i="15"/>
  <c r="IK10" i="15"/>
  <c r="IH10" i="15"/>
  <c r="IG10" i="15"/>
  <c r="IF10" i="15"/>
  <c r="IE10" i="15"/>
  <c r="ID10" i="15"/>
  <c r="IC10" i="15"/>
  <c r="HZ10" i="15"/>
  <c r="HY10" i="15"/>
  <c r="HX10" i="15"/>
  <c r="HW10" i="15"/>
  <c r="HV10" i="15"/>
  <c r="HU10" i="15"/>
  <c r="HR10" i="15"/>
  <c r="HQ10" i="15"/>
  <c r="HP10" i="15"/>
  <c r="HO10" i="15"/>
  <c r="HN10" i="15"/>
  <c r="HM10" i="15"/>
  <c r="KA9" i="15"/>
  <c r="JZ9" i="15"/>
  <c r="JY9" i="15"/>
  <c r="JA9" i="15"/>
  <c r="IX9" i="15"/>
  <c r="IW9" i="15"/>
  <c r="IV9" i="15"/>
  <c r="IU9" i="15"/>
  <c r="IT9" i="15"/>
  <c r="IS9" i="15"/>
  <c r="IN9" i="15"/>
  <c r="IM9" i="15"/>
  <c r="IL9" i="15"/>
  <c r="IK9" i="15"/>
  <c r="KA8" i="15"/>
  <c r="JZ8" i="15"/>
  <c r="JY8" i="15"/>
  <c r="IN8" i="15"/>
  <c r="IK8" i="15"/>
  <c r="KA7" i="15"/>
  <c r="JZ7" i="15"/>
  <c r="JY7" i="15"/>
  <c r="JF7" i="15"/>
  <c r="JE7" i="15"/>
  <c r="JD7" i="15"/>
  <c r="JC7" i="15"/>
  <c r="JB7" i="15"/>
  <c r="JA7" i="15"/>
  <c r="IX7" i="15"/>
  <c r="IW7" i="15"/>
  <c r="IV7" i="15"/>
  <c r="IU7" i="15"/>
  <c r="IT7" i="15"/>
  <c r="IS7" i="15"/>
  <c r="IP7" i="15"/>
  <c r="IO7" i="15"/>
  <c r="IN7" i="15"/>
  <c r="IM7" i="15"/>
  <c r="IL7" i="15"/>
  <c r="IK7" i="15"/>
  <c r="IH7" i="15"/>
  <c r="IG7" i="15"/>
  <c r="IF7" i="15"/>
  <c r="IE7" i="15"/>
  <c r="ID7" i="15"/>
  <c r="IC7" i="15"/>
  <c r="HZ7" i="15"/>
  <c r="HY7" i="15"/>
  <c r="HX7" i="15"/>
  <c r="HW7" i="15"/>
  <c r="HV7" i="15"/>
  <c r="HU7" i="15"/>
  <c r="HR7" i="15"/>
  <c r="HQ7" i="15"/>
  <c r="HP7" i="15"/>
  <c r="HO7" i="15"/>
  <c r="HN7" i="15"/>
  <c r="HM7" i="15"/>
  <c r="KA6" i="15"/>
  <c r="JZ6" i="15"/>
  <c r="JY6" i="15"/>
  <c r="JE6" i="15"/>
  <c r="JD6" i="15"/>
  <c r="JC6" i="15"/>
  <c r="JB6" i="15"/>
  <c r="JA6" i="15"/>
  <c r="IX6" i="15"/>
  <c r="IW6" i="15"/>
  <c r="IV6" i="15"/>
  <c r="IU6" i="15"/>
  <c r="IT6" i="15"/>
  <c r="IS6" i="15"/>
  <c r="IN6" i="15"/>
  <c r="IM6" i="15"/>
  <c r="IL6" i="15"/>
  <c r="IK6" i="15"/>
  <c r="IE6" i="15"/>
  <c r="ID6" i="15"/>
  <c r="IC6" i="15"/>
  <c r="HW6" i="15"/>
  <c r="HV6" i="15"/>
  <c r="HU6" i="15"/>
  <c r="IN5" i="15"/>
  <c r="IM5" i="15"/>
  <c r="IL5" i="15"/>
  <c r="IK5" i="15"/>
  <c r="HQ213" i="15" l="1"/>
  <c r="N257" i="15" s="1"/>
  <c r="IG213" i="15"/>
  <c r="AD257" i="15" s="1"/>
  <c r="IM213" i="15"/>
  <c r="AJ257" i="15" s="1"/>
  <c r="JC213" i="15"/>
  <c r="AZ257" i="15" s="1"/>
  <c r="IS213" i="15"/>
  <c r="AP257" i="15" s="1"/>
  <c r="IW213" i="15"/>
  <c r="AT257" i="15" s="1"/>
  <c r="JZ213" i="15"/>
  <c r="BW257" i="15" s="1"/>
  <c r="JA213" i="15"/>
  <c r="AX257" i="15" s="1"/>
  <c r="HW213" i="15"/>
  <c r="T257" i="15" s="1"/>
  <c r="IC213" i="15"/>
  <c r="Z257" i="15" s="1"/>
  <c r="JD213" i="15"/>
  <c r="BA257" i="15" s="1"/>
  <c r="KA213" i="15"/>
  <c r="BX257" i="15" s="1"/>
  <c r="JZ214" i="15"/>
  <c r="BW258" i="15" s="1"/>
  <c r="HR213" i="15"/>
  <c r="O257" i="15" s="1"/>
  <c r="HX213" i="15"/>
  <c r="U257" i="15" s="1"/>
  <c r="ID213" i="15"/>
  <c r="AA257" i="15" s="1"/>
  <c r="IH213" i="15"/>
  <c r="AE257" i="15" s="1"/>
  <c r="IN213" i="15"/>
  <c r="AK257" i="15" s="1"/>
  <c r="IT213" i="15"/>
  <c r="AQ257" i="15" s="1"/>
  <c r="IX213" i="15"/>
  <c r="AU257" i="15" s="1"/>
  <c r="IK211" i="15"/>
  <c r="AH255" i="15" s="1"/>
  <c r="IE213" i="15"/>
  <c r="AB257" i="15" s="1"/>
  <c r="JY213" i="15"/>
  <c r="BV257" i="15" s="1"/>
  <c r="JY216" i="15"/>
  <c r="IL211" i="15"/>
  <c r="AI255" i="15" s="1"/>
  <c r="HU213" i="15"/>
  <c r="R257" i="15" s="1"/>
  <c r="HY213" i="15"/>
  <c r="V257" i="15" s="1"/>
  <c r="IK213" i="15"/>
  <c r="AH257" i="15" s="1"/>
  <c r="IO213" i="15"/>
  <c r="AL257" i="15" s="1"/>
  <c r="IU213" i="15"/>
  <c r="AR257" i="15" s="1"/>
  <c r="JE213" i="15"/>
  <c r="BB257" i="15" s="1"/>
  <c r="JA215" i="15"/>
  <c r="AX259" i="15" s="1"/>
  <c r="KA216" i="15"/>
  <c r="IK210" i="15"/>
  <c r="AH254" i="15" s="1"/>
  <c r="HP213" i="15"/>
  <c r="M257" i="15" s="1"/>
  <c r="HV213" i="15"/>
  <c r="S257" i="15" s="1"/>
  <c r="HZ213" i="15"/>
  <c r="W257" i="15" s="1"/>
  <c r="IF213" i="15"/>
  <c r="AC257" i="15" s="1"/>
  <c r="IL213" i="15"/>
  <c r="AI257" i="15" s="1"/>
  <c r="IP213" i="15"/>
  <c r="AM257" i="15" s="1"/>
  <c r="IV213" i="15"/>
  <c r="AS257" i="15" s="1"/>
  <c r="JB213" i="15"/>
  <c r="AY257" i="15" s="1"/>
  <c r="JF213" i="15"/>
  <c r="BC257" i="15" s="1"/>
  <c r="JB215" i="15"/>
  <c r="AY259" i="15" s="1"/>
  <c r="IK216" i="15"/>
  <c r="IL216" i="15"/>
  <c r="JY214" i="15"/>
  <c r="BV258" i="15" s="1"/>
  <c r="JZ216" i="15"/>
  <c r="D259" i="11"/>
  <c r="D258" i="11"/>
  <c r="BX263" i="11"/>
  <c r="BW263" i="11"/>
  <c r="BV263" i="11"/>
  <c r="BX261" i="11"/>
  <c r="BW261" i="11"/>
  <c r="BV261" i="11"/>
  <c r="BX259" i="11"/>
  <c r="BW259" i="11"/>
  <c r="BV259" i="11"/>
  <c r="BX256" i="11"/>
  <c r="BW256" i="11"/>
  <c r="BV256" i="11"/>
  <c r="BX255" i="11"/>
  <c r="BW255" i="11"/>
  <c r="BV255" i="11"/>
  <c r="BX253" i="11"/>
  <c r="BW253" i="11"/>
  <c r="BV253" i="11"/>
  <c r="BX252" i="11"/>
  <c r="BW252" i="11"/>
  <c r="BV252" i="11"/>
  <c r="BX251" i="11"/>
  <c r="BW251" i="11"/>
  <c r="BV251" i="11"/>
  <c r="BX250" i="11"/>
  <c r="BW250" i="11"/>
  <c r="BV250" i="11"/>
  <c r="AZ256" i="11"/>
  <c r="AY256" i="11"/>
  <c r="AX256" i="11"/>
  <c r="BC255" i="11"/>
  <c r="BB255" i="11"/>
  <c r="BA255" i="11"/>
  <c r="AZ255" i="11"/>
  <c r="AY255" i="11"/>
  <c r="AX255" i="11"/>
  <c r="BC253" i="11"/>
  <c r="BB253" i="11"/>
  <c r="BA253" i="11"/>
  <c r="AZ253" i="11"/>
  <c r="AY253" i="11"/>
  <c r="AX253" i="11"/>
  <c r="AP256" i="11"/>
  <c r="AU255" i="11"/>
  <c r="AT255" i="11"/>
  <c r="AS255" i="11"/>
  <c r="AR255" i="11"/>
  <c r="AQ255" i="11"/>
  <c r="AP255" i="11"/>
  <c r="AU253" i="11"/>
  <c r="AT253" i="11"/>
  <c r="AS253" i="11"/>
  <c r="AR253" i="11"/>
  <c r="AQ253" i="11"/>
  <c r="AP253" i="11"/>
  <c r="AM259" i="11"/>
  <c r="AL259" i="11"/>
  <c r="AK259" i="11"/>
  <c r="AJ259" i="11"/>
  <c r="AI259" i="11"/>
  <c r="AH259" i="11"/>
  <c r="AK257" i="11"/>
  <c r="AH257" i="11"/>
  <c r="AM256" i="11"/>
  <c r="AL256" i="11"/>
  <c r="AK256" i="11"/>
  <c r="AJ256" i="11"/>
  <c r="AI256" i="11"/>
  <c r="AH256" i="11"/>
  <c r="AM255" i="11"/>
  <c r="AL255" i="11"/>
  <c r="AK255" i="11"/>
  <c r="AJ255" i="11"/>
  <c r="AI255" i="11"/>
  <c r="AH255" i="11"/>
  <c r="AM254" i="11"/>
  <c r="AL254" i="11"/>
  <c r="AK254" i="11"/>
  <c r="AJ254" i="11"/>
  <c r="AI254" i="11"/>
  <c r="AH254" i="11"/>
  <c r="AM253" i="11"/>
  <c r="AL253" i="11"/>
  <c r="AK253" i="11"/>
  <c r="AJ253" i="11"/>
  <c r="AI253" i="11"/>
  <c r="AH253" i="11"/>
  <c r="AM251" i="11"/>
  <c r="AL251" i="11"/>
  <c r="AK251" i="11"/>
  <c r="AJ251" i="11"/>
  <c r="AI251" i="11"/>
  <c r="AH251" i="11"/>
  <c r="AE259" i="11"/>
  <c r="AD259" i="11"/>
  <c r="AC259" i="11"/>
  <c r="AB259" i="11"/>
  <c r="AA259" i="11"/>
  <c r="Z259" i="11"/>
  <c r="AE256" i="11"/>
  <c r="AD256" i="11"/>
  <c r="AC256" i="11"/>
  <c r="AB256" i="11"/>
  <c r="AA256" i="11"/>
  <c r="Z256" i="11"/>
  <c r="AE255" i="11"/>
  <c r="AD255" i="11"/>
  <c r="AC255" i="11"/>
  <c r="AB255" i="11"/>
  <c r="AA255" i="11"/>
  <c r="Z255" i="11"/>
  <c r="AE253" i="11"/>
  <c r="AD253" i="11"/>
  <c r="AC253" i="11"/>
  <c r="AB253" i="11"/>
  <c r="AA253" i="11"/>
  <c r="Z253" i="11"/>
  <c r="AE251" i="11"/>
  <c r="AD251" i="11"/>
  <c r="AC251" i="11"/>
  <c r="AB251" i="11"/>
  <c r="AA251" i="11"/>
  <c r="Z251" i="11"/>
  <c r="W259" i="11"/>
  <c r="V259" i="11"/>
  <c r="U259" i="11"/>
  <c r="W256" i="11"/>
  <c r="V256" i="11"/>
  <c r="U256" i="11"/>
  <c r="T256" i="11"/>
  <c r="S256" i="11"/>
  <c r="R256" i="11"/>
  <c r="W255" i="11"/>
  <c r="V255" i="11"/>
  <c r="U255" i="11"/>
  <c r="T255" i="11"/>
  <c r="S255" i="11"/>
  <c r="R255" i="11"/>
  <c r="U254" i="11"/>
  <c r="W253" i="11"/>
  <c r="V253" i="11"/>
  <c r="U253" i="11"/>
  <c r="T253" i="11"/>
  <c r="S253" i="11"/>
  <c r="R253" i="11"/>
  <c r="W252" i="11"/>
  <c r="V252" i="11"/>
  <c r="U252" i="11"/>
  <c r="T252" i="11"/>
  <c r="S252" i="11"/>
  <c r="R252" i="11"/>
  <c r="W251" i="11"/>
  <c r="V251" i="11"/>
  <c r="U251" i="11"/>
  <c r="W250" i="11"/>
  <c r="V250" i="11"/>
  <c r="U250" i="11"/>
  <c r="T250" i="11"/>
  <c r="S250" i="11"/>
  <c r="R250" i="11"/>
  <c r="J251" i="11"/>
  <c r="K251" i="11"/>
  <c r="L251" i="11"/>
  <c r="M251" i="11"/>
  <c r="N251" i="11"/>
  <c r="O251" i="11"/>
  <c r="J252" i="11"/>
  <c r="K252" i="11"/>
  <c r="L252" i="11"/>
  <c r="M252" i="11"/>
  <c r="N252" i="11"/>
  <c r="O252" i="11"/>
  <c r="J253" i="11"/>
  <c r="K253" i="11"/>
  <c r="L253" i="11"/>
  <c r="M253" i="11"/>
  <c r="N253" i="11"/>
  <c r="O253" i="11"/>
  <c r="J255" i="11"/>
  <c r="K255" i="11"/>
  <c r="L255" i="11"/>
  <c r="M255" i="11"/>
  <c r="N255" i="11"/>
  <c r="O255" i="11"/>
  <c r="J256" i="11"/>
  <c r="K256" i="11"/>
  <c r="L256" i="11"/>
  <c r="M256" i="11"/>
  <c r="N256" i="11"/>
  <c r="O256" i="11"/>
  <c r="K259" i="11"/>
  <c r="L259" i="11"/>
  <c r="M259" i="11"/>
  <c r="N259" i="11"/>
  <c r="O259" i="11"/>
  <c r="HM6" i="11"/>
  <c r="HN6" i="11"/>
  <c r="HO6" i="11"/>
  <c r="HP6" i="11"/>
  <c r="HQ6" i="11"/>
  <c r="HR6" i="11"/>
  <c r="HU6" i="11"/>
  <c r="HV6" i="11"/>
  <c r="HW6" i="11"/>
  <c r="HX6" i="11"/>
  <c r="HY6" i="11"/>
  <c r="HZ6" i="11"/>
  <c r="IC6" i="11"/>
  <c r="ID6" i="11"/>
  <c r="IE6" i="11"/>
  <c r="IF6" i="11"/>
  <c r="IG6" i="11"/>
  <c r="IH6" i="11"/>
  <c r="IK6" i="11"/>
  <c r="IL6" i="11"/>
  <c r="IM6" i="11"/>
  <c r="IN6" i="11"/>
  <c r="IO6" i="11"/>
  <c r="IP6" i="11"/>
  <c r="IS6" i="11"/>
  <c r="IT6" i="11"/>
  <c r="IU6" i="11"/>
  <c r="IV6" i="11"/>
  <c r="IW6" i="11"/>
  <c r="IX6" i="11"/>
  <c r="JA6" i="11"/>
  <c r="JB6" i="11"/>
  <c r="JC6" i="11"/>
  <c r="JD6" i="11"/>
  <c r="JE6" i="11"/>
  <c r="JF6" i="11"/>
  <c r="JI6" i="11"/>
  <c r="JJ6" i="11"/>
  <c r="JK6" i="11"/>
  <c r="JL6" i="11"/>
  <c r="JM6" i="11"/>
  <c r="JN6" i="11"/>
  <c r="JQ6" i="11"/>
  <c r="JR6" i="11"/>
  <c r="JS6" i="11"/>
  <c r="JT6" i="11"/>
  <c r="JU6" i="11"/>
  <c r="JV6" i="11"/>
  <c r="JY6" i="11"/>
  <c r="JZ6" i="11"/>
  <c r="KA6" i="11"/>
  <c r="HM7" i="11"/>
  <c r="HN7" i="11"/>
  <c r="HO7" i="11"/>
  <c r="HP7" i="11"/>
  <c r="HQ7" i="11"/>
  <c r="HR7" i="11"/>
  <c r="HU7" i="11"/>
  <c r="HV7" i="11"/>
  <c r="HW7" i="11"/>
  <c r="HX7" i="11"/>
  <c r="HY7" i="11"/>
  <c r="HZ7" i="11"/>
  <c r="IC7" i="11"/>
  <c r="ID7" i="11"/>
  <c r="IE7" i="11"/>
  <c r="IF7" i="11"/>
  <c r="IG7" i="11"/>
  <c r="IH7" i="11"/>
  <c r="IK7" i="11"/>
  <c r="IL7" i="11"/>
  <c r="IM7" i="11"/>
  <c r="IN7" i="11"/>
  <c r="IO7" i="11"/>
  <c r="IP7" i="11"/>
  <c r="IS7" i="11"/>
  <c r="IT7" i="11"/>
  <c r="IU7" i="11"/>
  <c r="IV7" i="11"/>
  <c r="IW7" i="11"/>
  <c r="IX7" i="11"/>
  <c r="JA7" i="11"/>
  <c r="JB7" i="11"/>
  <c r="JC7" i="11"/>
  <c r="JD7" i="11"/>
  <c r="JE7" i="11"/>
  <c r="JF7" i="11"/>
  <c r="JI7" i="11"/>
  <c r="JJ7" i="11"/>
  <c r="JK7" i="11"/>
  <c r="JL7" i="11"/>
  <c r="JM7" i="11"/>
  <c r="JN7" i="11"/>
  <c r="JQ7" i="11"/>
  <c r="JR7" i="11"/>
  <c r="JS7" i="11"/>
  <c r="JT7" i="11"/>
  <c r="JU7" i="11"/>
  <c r="JV7" i="11"/>
  <c r="JY7" i="11"/>
  <c r="JY210" i="11" s="1"/>
  <c r="JZ7" i="11"/>
  <c r="KA7" i="11"/>
  <c r="HM8" i="11"/>
  <c r="HN8" i="11"/>
  <c r="HO8" i="11"/>
  <c r="HP8" i="11"/>
  <c r="HQ8" i="11"/>
  <c r="HR8" i="11"/>
  <c r="HU8" i="11"/>
  <c r="HV8" i="11"/>
  <c r="HW8" i="11"/>
  <c r="HX8" i="11"/>
  <c r="HY8" i="11"/>
  <c r="HZ8" i="11"/>
  <c r="IC8" i="11"/>
  <c r="ID8" i="11"/>
  <c r="IE8" i="11"/>
  <c r="IF8" i="11"/>
  <c r="IG8" i="11"/>
  <c r="IH8" i="11"/>
  <c r="IK8" i="11"/>
  <c r="IL8" i="11"/>
  <c r="IM8" i="11"/>
  <c r="IN8" i="11"/>
  <c r="IO8" i="11"/>
  <c r="IP8" i="11"/>
  <c r="IS8" i="11"/>
  <c r="IT8" i="11"/>
  <c r="IU8" i="11"/>
  <c r="IV8" i="11"/>
  <c r="IW8" i="11"/>
  <c r="IX8" i="11"/>
  <c r="JA8" i="11"/>
  <c r="JB8" i="11"/>
  <c r="JC8" i="11"/>
  <c r="JD8" i="11"/>
  <c r="JE8" i="11"/>
  <c r="JF8" i="11"/>
  <c r="JI8" i="11"/>
  <c r="JJ8" i="11"/>
  <c r="JK8" i="11"/>
  <c r="JL8" i="11"/>
  <c r="JM8" i="11"/>
  <c r="JN8" i="11"/>
  <c r="JQ8" i="11"/>
  <c r="JR8" i="11"/>
  <c r="JS8" i="11"/>
  <c r="JT8" i="11"/>
  <c r="JU8" i="11"/>
  <c r="JV8" i="11"/>
  <c r="JY8" i="11"/>
  <c r="JZ8" i="11"/>
  <c r="KA8" i="11"/>
  <c r="HM9" i="11"/>
  <c r="HN9" i="11"/>
  <c r="HO9" i="11"/>
  <c r="HP9" i="11"/>
  <c r="HQ9" i="11"/>
  <c r="HR9" i="11"/>
  <c r="HU9" i="11"/>
  <c r="HV9" i="11"/>
  <c r="HW9" i="11"/>
  <c r="HX9" i="11"/>
  <c r="HY9" i="11"/>
  <c r="HZ9" i="11"/>
  <c r="IC9" i="11"/>
  <c r="ID9" i="11"/>
  <c r="IE9" i="11"/>
  <c r="IF9" i="11"/>
  <c r="IG9" i="11"/>
  <c r="IH9" i="11"/>
  <c r="IK9" i="11"/>
  <c r="IL9" i="11"/>
  <c r="IM9" i="11"/>
  <c r="IN9" i="11"/>
  <c r="IO9" i="11"/>
  <c r="IP9" i="11"/>
  <c r="IS9" i="11"/>
  <c r="IT9" i="11"/>
  <c r="IU9" i="11"/>
  <c r="IV9" i="11"/>
  <c r="IW9" i="11"/>
  <c r="IX9" i="11"/>
  <c r="JA9" i="11"/>
  <c r="JB9" i="11"/>
  <c r="JC9" i="11"/>
  <c r="JD9" i="11"/>
  <c r="JE9" i="11"/>
  <c r="JF9" i="11"/>
  <c r="JI9" i="11"/>
  <c r="JJ9" i="11"/>
  <c r="JK9" i="11"/>
  <c r="JL9" i="11"/>
  <c r="JM9" i="11"/>
  <c r="JN9" i="11"/>
  <c r="JQ9" i="11"/>
  <c r="JR9" i="11"/>
  <c r="JS9" i="11"/>
  <c r="JT9" i="11"/>
  <c r="JU9" i="11"/>
  <c r="JV9" i="11"/>
  <c r="JY9" i="11"/>
  <c r="JZ9" i="11"/>
  <c r="KA9" i="11"/>
  <c r="HM10" i="11"/>
  <c r="HN10" i="11"/>
  <c r="HO10" i="11"/>
  <c r="HP10" i="11"/>
  <c r="HQ10" i="11"/>
  <c r="HR10" i="11"/>
  <c r="HU10" i="11"/>
  <c r="HV10" i="11"/>
  <c r="HW10" i="11"/>
  <c r="HX10" i="11"/>
  <c r="HY10" i="11"/>
  <c r="HZ10" i="11"/>
  <c r="IC10" i="11"/>
  <c r="ID10" i="11"/>
  <c r="IE10" i="11"/>
  <c r="IF10" i="11"/>
  <c r="IG10" i="11"/>
  <c r="IH10" i="11"/>
  <c r="IK10" i="11"/>
  <c r="IL10" i="11"/>
  <c r="IM10" i="11"/>
  <c r="IN10" i="11"/>
  <c r="IO10" i="11"/>
  <c r="IP10" i="11"/>
  <c r="IS10" i="11"/>
  <c r="IT10" i="11"/>
  <c r="IU10" i="11"/>
  <c r="IV10" i="11"/>
  <c r="IW10" i="11"/>
  <c r="IX10" i="11"/>
  <c r="JA10" i="11"/>
  <c r="JB10" i="11"/>
  <c r="JC10" i="11"/>
  <c r="JD10" i="11"/>
  <c r="JE10" i="11"/>
  <c r="JF10" i="11"/>
  <c r="JI10" i="11"/>
  <c r="JJ10" i="11"/>
  <c r="JK10" i="11"/>
  <c r="JL10" i="11"/>
  <c r="JM10" i="11"/>
  <c r="JN10" i="11"/>
  <c r="JQ10" i="11"/>
  <c r="JR10" i="11"/>
  <c r="JS10" i="11"/>
  <c r="JT10" i="11"/>
  <c r="JU10" i="11"/>
  <c r="JV10" i="11"/>
  <c r="JY10" i="11"/>
  <c r="JZ10" i="11"/>
  <c r="KA10" i="11"/>
  <c r="HM11" i="11"/>
  <c r="HN11" i="11"/>
  <c r="HO11" i="11"/>
  <c r="HP11" i="11"/>
  <c r="HQ11" i="11"/>
  <c r="HR11" i="11"/>
  <c r="HU11" i="11"/>
  <c r="HV11" i="11"/>
  <c r="HW11" i="11"/>
  <c r="HX11" i="11"/>
  <c r="HY11" i="11"/>
  <c r="HZ11" i="11"/>
  <c r="IC11" i="11"/>
  <c r="ID11" i="11"/>
  <c r="IE11" i="11"/>
  <c r="IF11" i="11"/>
  <c r="IG11" i="11"/>
  <c r="IH11" i="11"/>
  <c r="IK11" i="11"/>
  <c r="IL11" i="11"/>
  <c r="IM11" i="11"/>
  <c r="IN11" i="11"/>
  <c r="IO11" i="11"/>
  <c r="IP11" i="11"/>
  <c r="IS11" i="11"/>
  <c r="IT11" i="11"/>
  <c r="IU11" i="11"/>
  <c r="IV11" i="11"/>
  <c r="IW11" i="11"/>
  <c r="IX11" i="11"/>
  <c r="JA11" i="11"/>
  <c r="JB11" i="11"/>
  <c r="JC11" i="11"/>
  <c r="JD11" i="11"/>
  <c r="JE11" i="11"/>
  <c r="JF11" i="11"/>
  <c r="JI11" i="11"/>
  <c r="JJ11" i="11"/>
  <c r="JK11" i="11"/>
  <c r="JL11" i="11"/>
  <c r="JM11" i="11"/>
  <c r="JN11" i="11"/>
  <c r="JQ11" i="11"/>
  <c r="JR11" i="11"/>
  <c r="JS11" i="11"/>
  <c r="JT11" i="11"/>
  <c r="JU11" i="11"/>
  <c r="JV11" i="11"/>
  <c r="JY11" i="11"/>
  <c r="JZ11" i="11"/>
  <c r="KA11" i="11"/>
  <c r="HM12" i="11"/>
  <c r="HN12" i="11"/>
  <c r="HO12" i="11"/>
  <c r="HP12" i="11"/>
  <c r="HQ12" i="11"/>
  <c r="HR12" i="11"/>
  <c r="HU12" i="11"/>
  <c r="HV12" i="11"/>
  <c r="HW12" i="11"/>
  <c r="HX12" i="11"/>
  <c r="HY12" i="11"/>
  <c r="HZ12" i="11"/>
  <c r="IC12" i="11"/>
  <c r="ID12" i="11"/>
  <c r="IE12" i="11"/>
  <c r="IF12" i="11"/>
  <c r="IG12" i="11"/>
  <c r="IH12" i="11"/>
  <c r="IK12" i="11"/>
  <c r="IL12" i="11"/>
  <c r="IM12" i="11"/>
  <c r="IN12" i="11"/>
  <c r="IO12" i="11"/>
  <c r="IP12" i="11"/>
  <c r="IS12" i="11"/>
  <c r="IT12" i="11"/>
  <c r="IU12" i="11"/>
  <c r="IV12" i="11"/>
  <c r="IW12" i="11"/>
  <c r="IX12" i="11"/>
  <c r="JA12" i="11"/>
  <c r="JB12" i="11"/>
  <c r="JC12" i="11"/>
  <c r="JD12" i="11"/>
  <c r="JE12" i="11"/>
  <c r="JF12" i="11"/>
  <c r="JI12" i="11"/>
  <c r="JJ12" i="11"/>
  <c r="JK12" i="11"/>
  <c r="JL12" i="11"/>
  <c r="JM12" i="11"/>
  <c r="JN12" i="11"/>
  <c r="JQ12" i="11"/>
  <c r="JR12" i="11"/>
  <c r="JS12" i="11"/>
  <c r="JT12" i="11"/>
  <c r="JU12" i="11"/>
  <c r="JV12" i="11"/>
  <c r="JY12" i="11"/>
  <c r="JZ12" i="11"/>
  <c r="KA12" i="11"/>
  <c r="HM13" i="11"/>
  <c r="HN13" i="11"/>
  <c r="HO13" i="11"/>
  <c r="HP13" i="11"/>
  <c r="HQ13" i="11"/>
  <c r="HR13" i="11"/>
  <c r="HU13" i="11"/>
  <c r="HV13" i="11"/>
  <c r="HW13" i="11"/>
  <c r="HX13" i="11"/>
  <c r="HY13" i="11"/>
  <c r="HZ13" i="11"/>
  <c r="IC13" i="11"/>
  <c r="ID13" i="11"/>
  <c r="IE13" i="11"/>
  <c r="IF13" i="11"/>
  <c r="IG13" i="11"/>
  <c r="IH13" i="11"/>
  <c r="IK13" i="11"/>
  <c r="IL13" i="11"/>
  <c r="IM13" i="11"/>
  <c r="IN13" i="11"/>
  <c r="IO13" i="11"/>
  <c r="IP13" i="11"/>
  <c r="IS13" i="11"/>
  <c r="IT13" i="11"/>
  <c r="IU13" i="11"/>
  <c r="IV13" i="11"/>
  <c r="IW13" i="11"/>
  <c r="IX13" i="11"/>
  <c r="JA13" i="11"/>
  <c r="JB13" i="11"/>
  <c r="JC13" i="11"/>
  <c r="JD13" i="11"/>
  <c r="JE13" i="11"/>
  <c r="JF13" i="11"/>
  <c r="JI13" i="11"/>
  <c r="JJ13" i="11"/>
  <c r="JK13" i="11"/>
  <c r="JL13" i="11"/>
  <c r="JM13" i="11"/>
  <c r="JN13" i="11"/>
  <c r="JQ13" i="11"/>
  <c r="JR13" i="11"/>
  <c r="JS13" i="11"/>
  <c r="JT13" i="11"/>
  <c r="JU13" i="11"/>
  <c r="JV13" i="11"/>
  <c r="JY13" i="11"/>
  <c r="JZ13" i="11"/>
  <c r="KA13" i="11"/>
  <c r="HM14" i="11"/>
  <c r="HN14" i="11"/>
  <c r="HO14" i="11"/>
  <c r="HP14" i="11"/>
  <c r="HQ14" i="11"/>
  <c r="HR14" i="11"/>
  <c r="HU14" i="11"/>
  <c r="HV14" i="11"/>
  <c r="HW14" i="11"/>
  <c r="HX14" i="11"/>
  <c r="HY14" i="11"/>
  <c r="HZ14" i="11"/>
  <c r="IC14" i="11"/>
  <c r="ID14" i="11"/>
  <c r="IE14" i="11"/>
  <c r="IF14" i="11"/>
  <c r="IG14" i="11"/>
  <c r="IH14" i="11"/>
  <c r="IK14" i="11"/>
  <c r="IL14" i="11"/>
  <c r="IM14" i="11"/>
  <c r="IN14" i="11"/>
  <c r="IO14" i="11"/>
  <c r="IP14" i="11"/>
  <c r="IS14" i="11"/>
  <c r="IT14" i="11"/>
  <c r="IU14" i="11"/>
  <c r="IV14" i="11"/>
  <c r="IW14" i="11"/>
  <c r="IX14" i="11"/>
  <c r="JA14" i="11"/>
  <c r="JB14" i="11"/>
  <c r="JC14" i="11"/>
  <c r="JD14" i="11"/>
  <c r="JE14" i="11"/>
  <c r="JF14" i="11"/>
  <c r="JI14" i="11"/>
  <c r="JJ14" i="11"/>
  <c r="JK14" i="11"/>
  <c r="JL14" i="11"/>
  <c r="JM14" i="11"/>
  <c r="JN14" i="11"/>
  <c r="JQ14" i="11"/>
  <c r="JR14" i="11"/>
  <c r="JS14" i="11"/>
  <c r="JT14" i="11"/>
  <c r="JU14" i="11"/>
  <c r="JV14" i="11"/>
  <c r="JY14" i="11"/>
  <c r="JZ14" i="11"/>
  <c r="KA14" i="11"/>
  <c r="HM15" i="11"/>
  <c r="HN15" i="11"/>
  <c r="HO15" i="11"/>
  <c r="HP15" i="11"/>
  <c r="HQ15" i="11"/>
  <c r="HR15" i="11"/>
  <c r="HU15" i="11"/>
  <c r="HV15" i="11"/>
  <c r="HW15" i="11"/>
  <c r="HX15" i="11"/>
  <c r="HY15" i="11"/>
  <c r="HZ15" i="11"/>
  <c r="IC15" i="11"/>
  <c r="ID15" i="11"/>
  <c r="IE15" i="11"/>
  <c r="IF15" i="11"/>
  <c r="IG15" i="11"/>
  <c r="IH15" i="11"/>
  <c r="IK15" i="11"/>
  <c r="IK225" i="11" s="1"/>
  <c r="IL15" i="11"/>
  <c r="IM15" i="11"/>
  <c r="IN15" i="11"/>
  <c r="IO15" i="11"/>
  <c r="IP15" i="11"/>
  <c r="IS15" i="11"/>
  <c r="IT15" i="11"/>
  <c r="IU15" i="11"/>
  <c r="IV15" i="11"/>
  <c r="IW15" i="11"/>
  <c r="IX15" i="11"/>
  <c r="JA15" i="11"/>
  <c r="JB15" i="11"/>
  <c r="JC15" i="11"/>
  <c r="JD15" i="11"/>
  <c r="JE15" i="11"/>
  <c r="JF15" i="11"/>
  <c r="JI15" i="11"/>
  <c r="JJ15" i="11"/>
  <c r="JK15" i="11"/>
  <c r="JL15" i="11"/>
  <c r="JM15" i="11"/>
  <c r="JN15" i="11"/>
  <c r="JQ15" i="11"/>
  <c r="JR15" i="11"/>
  <c r="JS15" i="11"/>
  <c r="JT15" i="11"/>
  <c r="JU15" i="11"/>
  <c r="JV15" i="11"/>
  <c r="JY15" i="11"/>
  <c r="JZ15" i="11"/>
  <c r="KA15" i="11"/>
  <c r="HM16" i="11"/>
  <c r="HN16" i="11"/>
  <c r="HO16" i="11"/>
  <c r="HP16" i="11"/>
  <c r="HQ16" i="11"/>
  <c r="HR16" i="11"/>
  <c r="HU16" i="11"/>
  <c r="HV16" i="11"/>
  <c r="HW16" i="11"/>
  <c r="HX16" i="11"/>
  <c r="HY16" i="11"/>
  <c r="HZ16" i="11"/>
  <c r="IC16" i="11"/>
  <c r="ID16" i="11"/>
  <c r="IE16" i="11"/>
  <c r="IF16" i="11"/>
  <c r="IG16" i="11"/>
  <c r="IH16" i="11"/>
  <c r="IK16" i="11"/>
  <c r="IL16" i="11"/>
  <c r="IM16" i="11"/>
  <c r="IN16" i="11"/>
  <c r="IO16" i="11"/>
  <c r="IP16" i="11"/>
  <c r="IS16" i="11"/>
  <c r="IT16" i="11"/>
  <c r="IU16" i="11"/>
  <c r="IV16" i="11"/>
  <c r="IW16" i="11"/>
  <c r="IX16" i="11"/>
  <c r="JA16" i="11"/>
  <c r="JB16" i="11"/>
  <c r="JC16" i="11"/>
  <c r="JD16" i="11"/>
  <c r="JE16" i="11"/>
  <c r="JF16" i="11"/>
  <c r="JI16" i="11"/>
  <c r="JJ16" i="11"/>
  <c r="JK16" i="11"/>
  <c r="JL16" i="11"/>
  <c r="JM16" i="11"/>
  <c r="JN16" i="11"/>
  <c r="JQ16" i="11"/>
  <c r="JR16" i="11"/>
  <c r="JS16" i="11"/>
  <c r="JT16" i="11"/>
  <c r="JU16" i="11"/>
  <c r="JV16" i="11"/>
  <c r="JY16" i="11"/>
  <c r="JZ16" i="11"/>
  <c r="KA16" i="11"/>
  <c r="HM17" i="11"/>
  <c r="HN17" i="11"/>
  <c r="HO17" i="11"/>
  <c r="HP17" i="11"/>
  <c r="HQ17" i="11"/>
  <c r="HR17" i="11"/>
  <c r="HU17" i="11"/>
  <c r="HV17" i="11"/>
  <c r="HW17" i="11"/>
  <c r="HX17" i="11"/>
  <c r="HY17" i="11"/>
  <c r="HZ17" i="11"/>
  <c r="IC17" i="11"/>
  <c r="ID17" i="11"/>
  <c r="IE17" i="11"/>
  <c r="IF17" i="11"/>
  <c r="IG17" i="11"/>
  <c r="IH17" i="11"/>
  <c r="IK17" i="11"/>
  <c r="IL17" i="11"/>
  <c r="IM17" i="11"/>
  <c r="IN17" i="11"/>
  <c r="IO17" i="11"/>
  <c r="IP17" i="11"/>
  <c r="IS17" i="11"/>
  <c r="IT17" i="11"/>
  <c r="IU17" i="11"/>
  <c r="IV17" i="11"/>
  <c r="IW17" i="11"/>
  <c r="IX17" i="11"/>
  <c r="JA17" i="11"/>
  <c r="JB17" i="11"/>
  <c r="JC17" i="11"/>
  <c r="JD17" i="11"/>
  <c r="JE17" i="11"/>
  <c r="JF17" i="11"/>
  <c r="JI17" i="11"/>
  <c r="JJ17" i="11"/>
  <c r="JK17" i="11"/>
  <c r="JL17" i="11"/>
  <c r="JM17" i="11"/>
  <c r="JN17" i="11"/>
  <c r="JQ17" i="11"/>
  <c r="JR17" i="11"/>
  <c r="JS17" i="11"/>
  <c r="JT17" i="11"/>
  <c r="JU17" i="11"/>
  <c r="JV17" i="11"/>
  <c r="JY17" i="11"/>
  <c r="JZ17" i="11"/>
  <c r="KA17" i="11"/>
  <c r="HM18" i="11"/>
  <c r="HN18" i="11"/>
  <c r="HO18" i="11"/>
  <c r="HP18" i="11"/>
  <c r="HQ18" i="11"/>
  <c r="HR18" i="11"/>
  <c r="HU18" i="11"/>
  <c r="HV18" i="11"/>
  <c r="HW18" i="11"/>
  <c r="HX18" i="11"/>
  <c r="HY18" i="11"/>
  <c r="HZ18" i="11"/>
  <c r="IC18" i="11"/>
  <c r="ID18" i="11"/>
  <c r="IE18" i="11"/>
  <c r="IF18" i="11"/>
  <c r="IG18" i="11"/>
  <c r="IH18" i="11"/>
  <c r="IK18" i="11"/>
  <c r="IL18" i="11"/>
  <c r="IM18" i="11"/>
  <c r="IN18" i="11"/>
  <c r="IO18" i="11"/>
  <c r="IP18" i="11"/>
  <c r="IS18" i="11"/>
  <c r="IT18" i="11"/>
  <c r="IU18" i="11"/>
  <c r="IV18" i="11"/>
  <c r="IW18" i="11"/>
  <c r="IX18" i="11"/>
  <c r="JA18" i="11"/>
  <c r="JB18" i="11"/>
  <c r="JC18" i="11"/>
  <c r="JD18" i="11"/>
  <c r="JE18" i="11"/>
  <c r="JF18" i="11"/>
  <c r="JI18" i="11"/>
  <c r="JJ18" i="11"/>
  <c r="JK18" i="11"/>
  <c r="JL18" i="11"/>
  <c r="JM18" i="11"/>
  <c r="JN18" i="11"/>
  <c r="JQ18" i="11"/>
  <c r="JR18" i="11"/>
  <c r="JS18" i="11"/>
  <c r="JT18" i="11"/>
  <c r="JU18" i="11"/>
  <c r="JV18" i="11"/>
  <c r="JY18" i="11"/>
  <c r="JZ18" i="11"/>
  <c r="KA18" i="11"/>
  <c r="HM19" i="11"/>
  <c r="HN19" i="11"/>
  <c r="HO19" i="11"/>
  <c r="HP19" i="11"/>
  <c r="HQ19" i="11"/>
  <c r="HR19" i="11"/>
  <c r="HU19" i="11"/>
  <c r="HV19" i="11"/>
  <c r="HW19" i="11"/>
  <c r="HX19" i="11"/>
  <c r="HY19" i="11"/>
  <c r="HZ19" i="11"/>
  <c r="IC19" i="11"/>
  <c r="ID19" i="11"/>
  <c r="IE19" i="11"/>
  <c r="IF19" i="11"/>
  <c r="IG19" i="11"/>
  <c r="IH19" i="11"/>
  <c r="IK19" i="11"/>
  <c r="IL19" i="11"/>
  <c r="IM19" i="11"/>
  <c r="IN19" i="11"/>
  <c r="IO19" i="11"/>
  <c r="IP19" i="11"/>
  <c r="IS19" i="11"/>
  <c r="IT19" i="11"/>
  <c r="IU19" i="11"/>
  <c r="IV19" i="11"/>
  <c r="IW19" i="11"/>
  <c r="IX19" i="11"/>
  <c r="JA19" i="11"/>
  <c r="JB19" i="11"/>
  <c r="JC19" i="11"/>
  <c r="JD19" i="11"/>
  <c r="JE19" i="11"/>
  <c r="JF19" i="11"/>
  <c r="JI19" i="11"/>
  <c r="JJ19" i="11"/>
  <c r="JK19" i="11"/>
  <c r="JL19" i="11"/>
  <c r="JM19" i="11"/>
  <c r="JN19" i="11"/>
  <c r="JQ19" i="11"/>
  <c r="JR19" i="11"/>
  <c r="JS19" i="11"/>
  <c r="JT19" i="11"/>
  <c r="JU19" i="11"/>
  <c r="JV19" i="11"/>
  <c r="JY19" i="11"/>
  <c r="JZ19" i="11"/>
  <c r="KA19" i="11"/>
  <c r="HM20" i="11"/>
  <c r="HN20" i="11"/>
  <c r="HO20" i="11"/>
  <c r="HP20" i="11"/>
  <c r="HQ20" i="11"/>
  <c r="HR20" i="11"/>
  <c r="HU20" i="11"/>
  <c r="HV20" i="11"/>
  <c r="HW20" i="11"/>
  <c r="HX20" i="11"/>
  <c r="HY20" i="11"/>
  <c r="HZ20" i="11"/>
  <c r="IC20" i="11"/>
  <c r="ID20" i="11"/>
  <c r="IE20" i="11"/>
  <c r="IF20" i="11"/>
  <c r="IG20" i="11"/>
  <c r="IH20" i="11"/>
  <c r="IK20" i="11"/>
  <c r="IL20" i="11"/>
  <c r="IM20" i="11"/>
  <c r="IN20" i="11"/>
  <c r="IO20" i="11"/>
  <c r="IP20" i="11"/>
  <c r="IS20" i="11"/>
  <c r="IT20" i="11"/>
  <c r="IU20" i="11"/>
  <c r="IV20" i="11"/>
  <c r="IW20" i="11"/>
  <c r="IX20" i="11"/>
  <c r="JA20" i="11"/>
  <c r="JB20" i="11"/>
  <c r="JC20" i="11"/>
  <c r="JD20" i="11"/>
  <c r="JE20" i="11"/>
  <c r="JF20" i="11"/>
  <c r="JI20" i="11"/>
  <c r="JJ20" i="11"/>
  <c r="JK20" i="11"/>
  <c r="JL20" i="11"/>
  <c r="JM20" i="11"/>
  <c r="JN20" i="11"/>
  <c r="JQ20" i="11"/>
  <c r="JR20" i="11"/>
  <c r="JS20" i="11"/>
  <c r="JT20" i="11"/>
  <c r="JU20" i="11"/>
  <c r="JV20" i="11"/>
  <c r="JY20" i="11"/>
  <c r="JZ20" i="11"/>
  <c r="KA20" i="11"/>
  <c r="HM21" i="11"/>
  <c r="HN21" i="11"/>
  <c r="HO21" i="11"/>
  <c r="HP21" i="11"/>
  <c r="HQ21" i="11"/>
  <c r="HR21" i="11"/>
  <c r="HU21" i="11"/>
  <c r="HV21" i="11"/>
  <c r="HW21" i="11"/>
  <c r="HX21" i="11"/>
  <c r="HY21" i="11"/>
  <c r="HZ21" i="11"/>
  <c r="IC21" i="11"/>
  <c r="ID21" i="11"/>
  <c r="IE21" i="11"/>
  <c r="IF21" i="11"/>
  <c r="IG21" i="11"/>
  <c r="IH21" i="11"/>
  <c r="IK21" i="11"/>
  <c r="IL21" i="11"/>
  <c r="IM21" i="11"/>
  <c r="IN21" i="11"/>
  <c r="IO21" i="11"/>
  <c r="IP21" i="11"/>
  <c r="IS21" i="11"/>
  <c r="IT21" i="11"/>
  <c r="IU21" i="11"/>
  <c r="IV21" i="11"/>
  <c r="IW21" i="11"/>
  <c r="IX21" i="11"/>
  <c r="JA21" i="11"/>
  <c r="JB21" i="11"/>
  <c r="JC21" i="11"/>
  <c r="JD21" i="11"/>
  <c r="JE21" i="11"/>
  <c r="JF21" i="11"/>
  <c r="JI21" i="11"/>
  <c r="JJ21" i="11"/>
  <c r="JK21" i="11"/>
  <c r="JL21" i="11"/>
  <c r="JM21" i="11"/>
  <c r="JN21" i="11"/>
  <c r="JQ21" i="11"/>
  <c r="JR21" i="11"/>
  <c r="JS21" i="11"/>
  <c r="JT21" i="11"/>
  <c r="JU21" i="11"/>
  <c r="JV21" i="11"/>
  <c r="JY21" i="11"/>
  <c r="JZ21" i="11"/>
  <c r="KA21" i="11"/>
  <c r="HM22" i="11"/>
  <c r="HN22" i="11"/>
  <c r="HO22" i="11"/>
  <c r="HP22" i="11"/>
  <c r="HQ22" i="11"/>
  <c r="HR22" i="11"/>
  <c r="HU22" i="11"/>
  <c r="HV22" i="11"/>
  <c r="HW22" i="11"/>
  <c r="HX22" i="11"/>
  <c r="HY22" i="11"/>
  <c r="HZ22" i="11"/>
  <c r="IC22" i="11"/>
  <c r="ID22" i="11"/>
  <c r="IE22" i="11"/>
  <c r="IF22" i="11"/>
  <c r="IG22" i="11"/>
  <c r="IH22" i="11"/>
  <c r="IK22" i="11"/>
  <c r="IL22" i="11"/>
  <c r="IM22" i="11"/>
  <c r="IN22" i="11"/>
  <c r="IO22" i="11"/>
  <c r="IP22" i="11"/>
  <c r="IS22" i="11"/>
  <c r="IT22" i="11"/>
  <c r="IU22" i="11"/>
  <c r="IV22" i="11"/>
  <c r="IW22" i="11"/>
  <c r="IX22" i="11"/>
  <c r="JA22" i="11"/>
  <c r="JB22" i="11"/>
  <c r="JC22" i="11"/>
  <c r="JD22" i="11"/>
  <c r="JE22" i="11"/>
  <c r="JF22" i="11"/>
  <c r="JI22" i="11"/>
  <c r="JJ22" i="11"/>
  <c r="JK22" i="11"/>
  <c r="JL22" i="11"/>
  <c r="JM22" i="11"/>
  <c r="JN22" i="11"/>
  <c r="JQ22" i="11"/>
  <c r="JR22" i="11"/>
  <c r="JS22" i="11"/>
  <c r="JT22" i="11"/>
  <c r="JU22" i="11"/>
  <c r="JV22" i="11"/>
  <c r="JY22" i="11"/>
  <c r="JZ22" i="11"/>
  <c r="KA22" i="11"/>
  <c r="HM23" i="11"/>
  <c r="HN23" i="11"/>
  <c r="HO23" i="11"/>
  <c r="HP23" i="11"/>
  <c r="HQ23" i="11"/>
  <c r="HR23" i="11"/>
  <c r="HU23" i="11"/>
  <c r="HV23" i="11"/>
  <c r="HW23" i="11"/>
  <c r="HX23" i="11"/>
  <c r="HY23" i="11"/>
  <c r="HZ23" i="11"/>
  <c r="IC23" i="11"/>
  <c r="ID23" i="11"/>
  <c r="IE23" i="11"/>
  <c r="IF23" i="11"/>
  <c r="IG23" i="11"/>
  <c r="IH23" i="11"/>
  <c r="IK23" i="11"/>
  <c r="IL23" i="11"/>
  <c r="IM23" i="11"/>
  <c r="IN23" i="11"/>
  <c r="IO23" i="11"/>
  <c r="IP23" i="11"/>
  <c r="IS23" i="11"/>
  <c r="IT23" i="11"/>
  <c r="IU23" i="11"/>
  <c r="IV23" i="11"/>
  <c r="IW23" i="11"/>
  <c r="IX23" i="11"/>
  <c r="JA23" i="11"/>
  <c r="JB23" i="11"/>
  <c r="JC23" i="11"/>
  <c r="JD23" i="11"/>
  <c r="JE23" i="11"/>
  <c r="JF23" i="11"/>
  <c r="JI23" i="11"/>
  <c r="JJ23" i="11"/>
  <c r="JK23" i="11"/>
  <c r="JL23" i="11"/>
  <c r="JM23" i="11"/>
  <c r="JN23" i="11"/>
  <c r="JQ23" i="11"/>
  <c r="JR23" i="11"/>
  <c r="JS23" i="11"/>
  <c r="JT23" i="11"/>
  <c r="JU23" i="11"/>
  <c r="JV23" i="11"/>
  <c r="JY23" i="11"/>
  <c r="JZ23" i="11"/>
  <c r="KA23" i="11"/>
  <c r="HM24" i="11"/>
  <c r="HN24" i="11"/>
  <c r="HO24" i="11"/>
  <c r="HO221" i="11" s="1"/>
  <c r="L261" i="11" s="1"/>
  <c r="HP24" i="11"/>
  <c r="HQ24" i="11"/>
  <c r="HR24" i="11"/>
  <c r="HR221" i="11" s="1"/>
  <c r="O261" i="11" s="1"/>
  <c r="HU24" i="11"/>
  <c r="HV24" i="11"/>
  <c r="HW24" i="11"/>
  <c r="HX24" i="11"/>
  <c r="HY24" i="11"/>
  <c r="HZ24" i="11"/>
  <c r="IC24" i="11"/>
  <c r="ID24" i="11"/>
  <c r="IE24" i="11"/>
  <c r="IF24" i="11"/>
  <c r="IG24" i="11"/>
  <c r="IH24" i="11"/>
  <c r="IK24" i="11"/>
  <c r="IL24" i="11"/>
  <c r="IM24" i="11"/>
  <c r="IN24" i="11"/>
  <c r="IO24" i="11"/>
  <c r="IP24" i="11"/>
  <c r="IS24" i="11"/>
  <c r="IT24" i="11"/>
  <c r="IU24" i="11"/>
  <c r="IV24" i="11"/>
  <c r="IW24" i="11"/>
  <c r="IX24" i="11"/>
  <c r="JA24" i="11"/>
  <c r="JB24" i="11"/>
  <c r="JC24" i="11"/>
  <c r="JD24" i="11"/>
  <c r="JE24" i="11"/>
  <c r="JF24" i="11"/>
  <c r="JI24" i="11"/>
  <c r="JJ24" i="11"/>
  <c r="JK24" i="11"/>
  <c r="JL24" i="11"/>
  <c r="JM24" i="11"/>
  <c r="JN24" i="11"/>
  <c r="JQ24" i="11"/>
  <c r="JR24" i="11"/>
  <c r="JS24" i="11"/>
  <c r="JT24" i="11"/>
  <c r="JU24" i="11"/>
  <c r="JV24" i="11"/>
  <c r="JY24" i="11"/>
  <c r="JZ24" i="11"/>
  <c r="KA24" i="11"/>
  <c r="KA221" i="11" s="1"/>
  <c r="HM25" i="11"/>
  <c r="HN25" i="11"/>
  <c r="HO25" i="11"/>
  <c r="HP25" i="11"/>
  <c r="HQ25" i="11"/>
  <c r="HR25" i="11"/>
  <c r="HU25" i="11"/>
  <c r="HV25" i="11"/>
  <c r="HW25" i="11"/>
  <c r="HX25" i="11"/>
  <c r="HY25" i="11"/>
  <c r="HZ25" i="11"/>
  <c r="IC25" i="11"/>
  <c r="ID25" i="11"/>
  <c r="IE25" i="11"/>
  <c r="IF25" i="11"/>
  <c r="IG25" i="11"/>
  <c r="IH25" i="11"/>
  <c r="IK25" i="11"/>
  <c r="IL25" i="11"/>
  <c r="IM25" i="11"/>
  <c r="IN25" i="11"/>
  <c r="IO25" i="11"/>
  <c r="IP25" i="11"/>
  <c r="IS25" i="11"/>
  <c r="IT25" i="11"/>
  <c r="IU25" i="11"/>
  <c r="IV25" i="11"/>
  <c r="IW25" i="11"/>
  <c r="IX25" i="11"/>
  <c r="JA25" i="11"/>
  <c r="JB25" i="11"/>
  <c r="JC25" i="11"/>
  <c r="JD25" i="11"/>
  <c r="JE25" i="11"/>
  <c r="JF25" i="11"/>
  <c r="JI25" i="11"/>
  <c r="JJ25" i="11"/>
  <c r="JK25" i="11"/>
  <c r="JL25" i="11"/>
  <c r="JM25" i="11"/>
  <c r="JN25" i="11"/>
  <c r="JQ25" i="11"/>
  <c r="JR25" i="11"/>
  <c r="JS25" i="11"/>
  <c r="JT25" i="11"/>
  <c r="JU25" i="11"/>
  <c r="JV25" i="11"/>
  <c r="JY25" i="11"/>
  <c r="JZ25" i="11"/>
  <c r="KA25" i="11"/>
  <c r="HM26" i="11"/>
  <c r="HN26" i="11"/>
  <c r="HO26" i="11"/>
  <c r="HP26" i="11"/>
  <c r="HQ26" i="11"/>
  <c r="HR26" i="11"/>
  <c r="HU26" i="11"/>
  <c r="HV26" i="11"/>
  <c r="HW26" i="11"/>
  <c r="HX26" i="11"/>
  <c r="HY26" i="11"/>
  <c r="HZ26" i="11"/>
  <c r="IC26" i="11"/>
  <c r="IC211" i="11" s="1"/>
  <c r="ID26" i="11"/>
  <c r="IE26" i="11"/>
  <c r="IF26" i="11"/>
  <c r="IG26" i="11"/>
  <c r="IH26" i="11"/>
  <c r="IK26" i="11"/>
  <c r="IL26" i="11"/>
  <c r="IM26" i="11"/>
  <c r="IN26" i="11"/>
  <c r="IO26" i="11"/>
  <c r="IP26" i="11"/>
  <c r="IS26" i="11"/>
  <c r="IT26" i="11"/>
  <c r="IU26" i="11"/>
  <c r="IV26" i="11"/>
  <c r="IW26" i="11"/>
  <c r="IX26" i="11"/>
  <c r="JA26" i="11"/>
  <c r="JB26" i="11"/>
  <c r="JC26" i="11"/>
  <c r="JD26" i="11"/>
  <c r="JE26" i="11"/>
  <c r="JF26" i="11"/>
  <c r="JI26" i="11"/>
  <c r="JJ26" i="11"/>
  <c r="JK26" i="11"/>
  <c r="JL26" i="11"/>
  <c r="JM26" i="11"/>
  <c r="JN26" i="11"/>
  <c r="JQ26" i="11"/>
  <c r="JR26" i="11"/>
  <c r="JS26" i="11"/>
  <c r="JT26" i="11"/>
  <c r="JU26" i="11"/>
  <c r="JV26" i="11"/>
  <c r="JY26" i="11"/>
  <c r="JZ26" i="11"/>
  <c r="KA26" i="11"/>
  <c r="HM27" i="11"/>
  <c r="HM211" i="11" s="1"/>
  <c r="HN27" i="11"/>
  <c r="HO27" i="11"/>
  <c r="HP27" i="11"/>
  <c r="HQ27" i="11"/>
  <c r="HR27" i="11"/>
  <c r="HU27" i="11"/>
  <c r="HV27" i="11"/>
  <c r="HW27" i="11"/>
  <c r="HX27" i="11"/>
  <c r="HY27" i="11"/>
  <c r="HZ27" i="11"/>
  <c r="IC27" i="11"/>
  <c r="ID27" i="11"/>
  <c r="IE27" i="11"/>
  <c r="IF27" i="11"/>
  <c r="IG27" i="11"/>
  <c r="IG211" i="11" s="1"/>
  <c r="IH27" i="11"/>
  <c r="IK27" i="11"/>
  <c r="IL27" i="11"/>
  <c r="IM27" i="11"/>
  <c r="IN27" i="11"/>
  <c r="IO27" i="11"/>
  <c r="IP27" i="11"/>
  <c r="IS27" i="11"/>
  <c r="IT27" i="11"/>
  <c r="IU27" i="11"/>
  <c r="IV27" i="11"/>
  <c r="IW27" i="11"/>
  <c r="IX27" i="11"/>
  <c r="JA27" i="11"/>
  <c r="JB27" i="11"/>
  <c r="JC27" i="11"/>
  <c r="JD27" i="11"/>
  <c r="JE27" i="11"/>
  <c r="JF27" i="11"/>
  <c r="JI27" i="11"/>
  <c r="JJ27" i="11"/>
  <c r="JK27" i="11"/>
  <c r="JL27" i="11"/>
  <c r="JM27" i="11"/>
  <c r="JN27" i="11"/>
  <c r="JQ27" i="11"/>
  <c r="JR27" i="11"/>
  <c r="JS27" i="11"/>
  <c r="JT27" i="11"/>
  <c r="JU27" i="11"/>
  <c r="JV27" i="11"/>
  <c r="JY27" i="11"/>
  <c r="JY211" i="11" s="1"/>
  <c r="JZ27" i="11"/>
  <c r="KA27" i="11"/>
  <c r="HM28" i="11"/>
  <c r="HN28" i="11"/>
  <c r="HO28" i="11"/>
  <c r="HP28" i="11"/>
  <c r="HQ28" i="11"/>
  <c r="HR28" i="11"/>
  <c r="HU28" i="11"/>
  <c r="HV28" i="11"/>
  <c r="HW28" i="11"/>
  <c r="HX28" i="11"/>
  <c r="HY28" i="11"/>
  <c r="HZ28" i="11"/>
  <c r="IC28" i="11"/>
  <c r="ID28" i="11"/>
  <c r="IE28" i="11"/>
  <c r="IF28" i="11"/>
  <c r="IG28" i="11"/>
  <c r="IH28" i="11"/>
  <c r="IK28" i="11"/>
  <c r="IL28" i="11"/>
  <c r="IM28" i="11"/>
  <c r="IN28" i="11"/>
  <c r="IO28" i="11"/>
  <c r="IP28" i="11"/>
  <c r="IS28" i="11"/>
  <c r="IT28" i="11"/>
  <c r="IU28" i="11"/>
  <c r="IV28" i="11"/>
  <c r="IW28" i="11"/>
  <c r="IX28" i="11"/>
  <c r="JA28" i="11"/>
  <c r="JB28" i="11"/>
  <c r="JC28" i="11"/>
  <c r="JD28" i="11"/>
  <c r="JE28" i="11"/>
  <c r="JF28" i="11"/>
  <c r="JI28" i="11"/>
  <c r="JJ28" i="11"/>
  <c r="JK28" i="11"/>
  <c r="JL28" i="11"/>
  <c r="JM28" i="11"/>
  <c r="JN28" i="11"/>
  <c r="JQ28" i="11"/>
  <c r="JR28" i="11"/>
  <c r="JS28" i="11"/>
  <c r="JT28" i="11"/>
  <c r="JU28" i="11"/>
  <c r="JV28" i="11"/>
  <c r="JY28" i="11"/>
  <c r="JZ28" i="11"/>
  <c r="KA28" i="11"/>
  <c r="HM29" i="11"/>
  <c r="HN29" i="11"/>
  <c r="HO29" i="11"/>
  <c r="HP29" i="11"/>
  <c r="HQ29" i="11"/>
  <c r="HR29" i="11"/>
  <c r="HU29" i="11"/>
  <c r="HV29" i="11"/>
  <c r="HW29" i="11"/>
  <c r="HX29" i="11"/>
  <c r="HY29" i="11"/>
  <c r="HZ29" i="11"/>
  <c r="IC29" i="11"/>
  <c r="ID29" i="11"/>
  <c r="IE29" i="11"/>
  <c r="IF29" i="11"/>
  <c r="IG29" i="11"/>
  <c r="IH29" i="11"/>
  <c r="IK29" i="11"/>
  <c r="IL29" i="11"/>
  <c r="IM29" i="11"/>
  <c r="IN29" i="11"/>
  <c r="IO29" i="11"/>
  <c r="IP29" i="11"/>
  <c r="IS29" i="11"/>
  <c r="IT29" i="11"/>
  <c r="IU29" i="11"/>
  <c r="IV29" i="11"/>
  <c r="IW29" i="11"/>
  <c r="IX29" i="11"/>
  <c r="JA29" i="11"/>
  <c r="JB29" i="11"/>
  <c r="JC29" i="11"/>
  <c r="JD29" i="11"/>
  <c r="JE29" i="11"/>
  <c r="JF29" i="11"/>
  <c r="JI29" i="11"/>
  <c r="JJ29" i="11"/>
  <c r="JK29" i="11"/>
  <c r="JL29" i="11"/>
  <c r="JM29" i="11"/>
  <c r="JN29" i="11"/>
  <c r="JQ29" i="11"/>
  <c r="JR29" i="11"/>
  <c r="JS29" i="11"/>
  <c r="JT29" i="11"/>
  <c r="JU29" i="11"/>
  <c r="JV29" i="11"/>
  <c r="JY29" i="11"/>
  <c r="JZ29" i="11"/>
  <c r="KA29" i="11"/>
  <c r="HM30" i="11"/>
  <c r="HN30" i="11"/>
  <c r="HO30" i="11"/>
  <c r="HP30" i="11"/>
  <c r="HQ30" i="11"/>
  <c r="HR30" i="11"/>
  <c r="HU30" i="11"/>
  <c r="HV30" i="11"/>
  <c r="HW30" i="11"/>
  <c r="HX30" i="11"/>
  <c r="HY30" i="11"/>
  <c r="HZ30" i="11"/>
  <c r="IC30" i="11"/>
  <c r="ID30" i="11"/>
  <c r="IE30" i="11"/>
  <c r="IF30" i="11"/>
  <c r="IG30" i="11"/>
  <c r="IH30" i="11"/>
  <c r="IK30" i="11"/>
  <c r="IL30" i="11"/>
  <c r="IM30" i="11"/>
  <c r="IN30" i="11"/>
  <c r="IO30" i="11"/>
  <c r="IP30" i="11"/>
  <c r="IS30" i="11"/>
  <c r="IT30" i="11"/>
  <c r="IU30" i="11"/>
  <c r="IV30" i="11"/>
  <c r="IW30" i="11"/>
  <c r="IX30" i="11"/>
  <c r="JA30" i="11"/>
  <c r="JB30" i="11"/>
  <c r="JC30" i="11"/>
  <c r="JD30" i="11"/>
  <c r="JE30" i="11"/>
  <c r="JF30" i="11"/>
  <c r="JI30" i="11"/>
  <c r="JJ30" i="11"/>
  <c r="JK30" i="11"/>
  <c r="JL30" i="11"/>
  <c r="JM30" i="11"/>
  <c r="JN30" i="11"/>
  <c r="JQ30" i="11"/>
  <c r="JR30" i="11"/>
  <c r="JS30" i="11"/>
  <c r="JT30" i="11"/>
  <c r="JU30" i="11"/>
  <c r="JV30" i="11"/>
  <c r="JY30" i="11"/>
  <c r="JZ30" i="11"/>
  <c r="KA30" i="11"/>
  <c r="HM31" i="11"/>
  <c r="HN31" i="11"/>
  <c r="HO31" i="11"/>
  <c r="HP31" i="11"/>
  <c r="HQ31" i="11"/>
  <c r="HR31" i="11"/>
  <c r="HU31" i="11"/>
  <c r="HV31" i="11"/>
  <c r="HW31" i="11"/>
  <c r="HX31" i="11"/>
  <c r="HY31" i="11"/>
  <c r="HZ31" i="11"/>
  <c r="IC31" i="11"/>
  <c r="ID31" i="11"/>
  <c r="IE31" i="11"/>
  <c r="IF31" i="11"/>
  <c r="IG31" i="11"/>
  <c r="IH31" i="11"/>
  <c r="IK31" i="11"/>
  <c r="IL31" i="11"/>
  <c r="IL221" i="11" s="1"/>
  <c r="AI261" i="11" s="1"/>
  <c r="IM31" i="11"/>
  <c r="IN31" i="11"/>
  <c r="IO31" i="11"/>
  <c r="IP31" i="11"/>
  <c r="IS31" i="11"/>
  <c r="IT31" i="11"/>
  <c r="IU31" i="11"/>
  <c r="IV31" i="11"/>
  <c r="IW31" i="11"/>
  <c r="IX31" i="11"/>
  <c r="JA31" i="11"/>
  <c r="JB31" i="11"/>
  <c r="JC31" i="11"/>
  <c r="JD31" i="11"/>
  <c r="JE31" i="11"/>
  <c r="JF31" i="11"/>
  <c r="JI31" i="11"/>
  <c r="JJ31" i="11"/>
  <c r="JK31" i="11"/>
  <c r="JL31" i="11"/>
  <c r="JM31" i="11"/>
  <c r="JN31" i="11"/>
  <c r="JQ31" i="11"/>
  <c r="JR31" i="11"/>
  <c r="JS31" i="11"/>
  <c r="JT31" i="11"/>
  <c r="JU31" i="11"/>
  <c r="JV31" i="11"/>
  <c r="JY31" i="11"/>
  <c r="JZ31" i="11"/>
  <c r="KA31" i="11"/>
  <c r="HM32" i="11"/>
  <c r="HN32" i="11"/>
  <c r="HO32" i="11"/>
  <c r="HP32" i="11"/>
  <c r="HQ32" i="11"/>
  <c r="HR32" i="11"/>
  <c r="HU32" i="11"/>
  <c r="HV32" i="11"/>
  <c r="HW32" i="11"/>
  <c r="HX32" i="11"/>
  <c r="HY32" i="11"/>
  <c r="HZ32" i="11"/>
  <c r="IC32" i="11"/>
  <c r="ID32" i="11"/>
  <c r="IE32" i="11"/>
  <c r="IF32" i="11"/>
  <c r="IG32" i="11"/>
  <c r="IH32" i="11"/>
  <c r="IK32" i="11"/>
  <c r="IL32" i="11"/>
  <c r="IM32" i="11"/>
  <c r="IN32" i="11"/>
  <c r="IO32" i="11"/>
  <c r="IP32" i="11"/>
  <c r="IS32" i="11"/>
  <c r="IT32" i="11"/>
  <c r="IU32" i="11"/>
  <c r="IV32" i="11"/>
  <c r="IW32" i="11"/>
  <c r="IX32" i="11"/>
  <c r="JA32" i="11"/>
  <c r="JB32" i="11"/>
  <c r="JC32" i="11"/>
  <c r="JD32" i="11"/>
  <c r="JE32" i="11"/>
  <c r="JF32" i="11"/>
  <c r="JI32" i="11"/>
  <c r="JJ32" i="11"/>
  <c r="JK32" i="11"/>
  <c r="JL32" i="11"/>
  <c r="JM32" i="11"/>
  <c r="JN32" i="11"/>
  <c r="JQ32" i="11"/>
  <c r="JR32" i="11"/>
  <c r="JS32" i="11"/>
  <c r="JT32" i="11"/>
  <c r="JU32" i="11"/>
  <c r="JV32" i="11"/>
  <c r="JY32" i="11"/>
  <c r="JZ32" i="11"/>
  <c r="KA32" i="11"/>
  <c r="HM33" i="11"/>
  <c r="HN33" i="11"/>
  <c r="HO33" i="11"/>
  <c r="HP33" i="11"/>
  <c r="HQ33" i="11"/>
  <c r="HR33" i="11"/>
  <c r="HU33" i="11"/>
  <c r="HV33" i="11"/>
  <c r="HW33" i="11"/>
  <c r="HX33" i="11"/>
  <c r="HY33" i="11"/>
  <c r="HZ33" i="11"/>
  <c r="IC33" i="11"/>
  <c r="ID33" i="11"/>
  <c r="IE33" i="11"/>
  <c r="IF33" i="11"/>
  <c r="IG33" i="11"/>
  <c r="IH33" i="11"/>
  <c r="IK33" i="11"/>
  <c r="IL33" i="11"/>
  <c r="IM33" i="11"/>
  <c r="IN33" i="11"/>
  <c r="IO33" i="11"/>
  <c r="IP33" i="11"/>
  <c r="IS33" i="11"/>
  <c r="IT33" i="11"/>
  <c r="IU33" i="11"/>
  <c r="IV33" i="11"/>
  <c r="IW33" i="11"/>
  <c r="IX33" i="11"/>
  <c r="JA33" i="11"/>
  <c r="JB33" i="11"/>
  <c r="JC33" i="11"/>
  <c r="JD33" i="11"/>
  <c r="JE33" i="11"/>
  <c r="JF33" i="11"/>
  <c r="JI33" i="11"/>
  <c r="JJ33" i="11"/>
  <c r="JK33" i="11"/>
  <c r="JL33" i="11"/>
  <c r="JM33" i="11"/>
  <c r="JN33" i="11"/>
  <c r="JQ33" i="11"/>
  <c r="JR33" i="11"/>
  <c r="JS33" i="11"/>
  <c r="JT33" i="11"/>
  <c r="JU33" i="11"/>
  <c r="JV33" i="11"/>
  <c r="JY33" i="11"/>
  <c r="JZ33" i="11"/>
  <c r="KA33" i="11"/>
  <c r="HM34" i="11"/>
  <c r="HN34" i="11"/>
  <c r="HO34" i="11"/>
  <c r="HP34" i="11"/>
  <c r="HQ34" i="11"/>
  <c r="HR34" i="11"/>
  <c r="HU34" i="11"/>
  <c r="HV34" i="11"/>
  <c r="HW34" i="11"/>
  <c r="HX34" i="11"/>
  <c r="HY34" i="11"/>
  <c r="HZ34" i="11"/>
  <c r="IC34" i="11"/>
  <c r="ID34" i="11"/>
  <c r="IE34" i="11"/>
  <c r="IF34" i="11"/>
  <c r="IG34" i="11"/>
  <c r="IH34" i="11"/>
  <c r="IK34" i="11"/>
  <c r="IL34" i="11"/>
  <c r="IM34" i="11"/>
  <c r="IN34" i="11"/>
  <c r="IO34" i="11"/>
  <c r="IP34" i="11"/>
  <c r="IS34" i="11"/>
  <c r="IT34" i="11"/>
  <c r="IU34" i="11"/>
  <c r="IV34" i="11"/>
  <c r="IW34" i="11"/>
  <c r="IX34" i="11"/>
  <c r="JA34" i="11"/>
  <c r="JB34" i="11"/>
  <c r="JC34" i="11"/>
  <c r="JD34" i="11"/>
  <c r="JE34" i="11"/>
  <c r="JF34" i="11"/>
  <c r="JI34" i="11"/>
  <c r="JJ34" i="11"/>
  <c r="JK34" i="11"/>
  <c r="JL34" i="11"/>
  <c r="JM34" i="11"/>
  <c r="JN34" i="11"/>
  <c r="JQ34" i="11"/>
  <c r="JR34" i="11"/>
  <c r="JS34" i="11"/>
  <c r="JT34" i="11"/>
  <c r="JU34" i="11"/>
  <c r="JV34" i="11"/>
  <c r="JY34" i="11"/>
  <c r="JZ34" i="11"/>
  <c r="KA34" i="11"/>
  <c r="HM35" i="11"/>
  <c r="HN35" i="11"/>
  <c r="HO35" i="11"/>
  <c r="HP35" i="11"/>
  <c r="HQ35" i="11"/>
  <c r="HR35" i="11"/>
  <c r="HU35" i="11"/>
  <c r="HV35" i="11"/>
  <c r="HW35" i="11"/>
  <c r="HX35" i="11"/>
  <c r="HY35" i="11"/>
  <c r="HZ35" i="11"/>
  <c r="IC35" i="11"/>
  <c r="ID35" i="11"/>
  <c r="IE35" i="11"/>
  <c r="IF35" i="11"/>
  <c r="IG35" i="11"/>
  <c r="IH35" i="11"/>
  <c r="IK35" i="11"/>
  <c r="IL35" i="11"/>
  <c r="IM35" i="11"/>
  <c r="IN35" i="11"/>
  <c r="IO35" i="11"/>
  <c r="IP35" i="11"/>
  <c r="IS35" i="11"/>
  <c r="IT35" i="11"/>
  <c r="IU35" i="11"/>
  <c r="IV35" i="11"/>
  <c r="IW35" i="11"/>
  <c r="IX35" i="11"/>
  <c r="JA35" i="11"/>
  <c r="JB35" i="11"/>
  <c r="JC35" i="11"/>
  <c r="JD35" i="11"/>
  <c r="JE35" i="11"/>
  <c r="JF35" i="11"/>
  <c r="JI35" i="11"/>
  <c r="JJ35" i="11"/>
  <c r="JK35" i="11"/>
  <c r="JL35" i="11"/>
  <c r="JM35" i="11"/>
  <c r="JN35" i="11"/>
  <c r="JQ35" i="11"/>
  <c r="JR35" i="11"/>
  <c r="JS35" i="11"/>
  <c r="JT35" i="11"/>
  <c r="JU35" i="11"/>
  <c r="JV35" i="11"/>
  <c r="JY35" i="11"/>
  <c r="JZ35" i="11"/>
  <c r="KA35" i="11"/>
  <c r="HM36" i="11"/>
  <c r="HN36" i="11"/>
  <c r="HO36" i="11"/>
  <c r="HP36" i="11"/>
  <c r="HQ36" i="11"/>
  <c r="HR36" i="11"/>
  <c r="HU36" i="11"/>
  <c r="HV36" i="11"/>
  <c r="HW36" i="11"/>
  <c r="HX36" i="11"/>
  <c r="HY36" i="11"/>
  <c r="HZ36" i="11"/>
  <c r="IC36" i="11"/>
  <c r="ID36" i="11"/>
  <c r="IE36" i="11"/>
  <c r="IF36" i="11"/>
  <c r="IG36" i="11"/>
  <c r="IH36" i="11"/>
  <c r="IK36" i="11"/>
  <c r="IL36" i="11"/>
  <c r="IM36" i="11"/>
  <c r="IN36" i="11"/>
  <c r="IO36" i="11"/>
  <c r="IP36" i="11"/>
  <c r="IS36" i="11"/>
  <c r="IT36" i="11"/>
  <c r="IU36" i="11"/>
  <c r="IV36" i="11"/>
  <c r="IW36" i="11"/>
  <c r="IX36" i="11"/>
  <c r="JA36" i="11"/>
  <c r="JB36" i="11"/>
  <c r="JC36" i="11"/>
  <c r="JD36" i="11"/>
  <c r="JE36" i="11"/>
  <c r="JF36" i="11"/>
  <c r="JI36" i="11"/>
  <c r="JJ36" i="11"/>
  <c r="JK36" i="11"/>
  <c r="JL36" i="11"/>
  <c r="JM36" i="11"/>
  <c r="JN36" i="11"/>
  <c r="JQ36" i="11"/>
  <c r="JR36" i="11"/>
  <c r="JS36" i="11"/>
  <c r="JT36" i="11"/>
  <c r="JU36" i="11"/>
  <c r="JV36" i="11"/>
  <c r="JY36" i="11"/>
  <c r="JZ36" i="11"/>
  <c r="KA36" i="11"/>
  <c r="HM37" i="11"/>
  <c r="HN37" i="11"/>
  <c r="HO37" i="11"/>
  <c r="HP37" i="11"/>
  <c r="HQ37" i="11"/>
  <c r="HR37" i="11"/>
  <c r="HU37" i="11"/>
  <c r="HV37" i="11"/>
  <c r="HW37" i="11"/>
  <c r="HX37" i="11"/>
  <c r="HY37" i="11"/>
  <c r="HZ37" i="11"/>
  <c r="IC37" i="11"/>
  <c r="ID37" i="11"/>
  <c r="IE37" i="11"/>
  <c r="IF37" i="11"/>
  <c r="IG37" i="11"/>
  <c r="IH37" i="11"/>
  <c r="IK37" i="11"/>
  <c r="IL37" i="11"/>
  <c r="IM37" i="11"/>
  <c r="IN37" i="11"/>
  <c r="IO37" i="11"/>
  <c r="IP37" i="11"/>
  <c r="IS37" i="11"/>
  <c r="IT37" i="11"/>
  <c r="IU37" i="11"/>
  <c r="IV37" i="11"/>
  <c r="IW37" i="11"/>
  <c r="IX37" i="11"/>
  <c r="JA37" i="11"/>
  <c r="JB37" i="11"/>
  <c r="JC37" i="11"/>
  <c r="JD37" i="11"/>
  <c r="JE37" i="11"/>
  <c r="JF37" i="11"/>
  <c r="JI37" i="11"/>
  <c r="JJ37" i="11"/>
  <c r="JK37" i="11"/>
  <c r="JL37" i="11"/>
  <c r="JM37" i="11"/>
  <c r="JN37" i="11"/>
  <c r="JQ37" i="11"/>
  <c r="JR37" i="11"/>
  <c r="JS37" i="11"/>
  <c r="JT37" i="11"/>
  <c r="JU37" i="11"/>
  <c r="JV37" i="11"/>
  <c r="JY37" i="11"/>
  <c r="JZ37" i="11"/>
  <c r="KA37" i="11"/>
  <c r="HM38" i="11"/>
  <c r="HN38" i="11"/>
  <c r="HO38" i="11"/>
  <c r="HP38" i="11"/>
  <c r="HQ38" i="11"/>
  <c r="HR38" i="11"/>
  <c r="HU38" i="11"/>
  <c r="HV38" i="11"/>
  <c r="HW38" i="11"/>
  <c r="HX38" i="11"/>
  <c r="HY38" i="11"/>
  <c r="HZ38" i="11"/>
  <c r="IC38" i="11"/>
  <c r="ID38" i="11"/>
  <c r="IE38" i="11"/>
  <c r="IF38" i="11"/>
  <c r="IG38" i="11"/>
  <c r="IH38" i="11"/>
  <c r="IK38" i="11"/>
  <c r="IL38" i="11"/>
  <c r="IM38" i="11"/>
  <c r="IN38" i="11"/>
  <c r="IO38" i="11"/>
  <c r="IP38" i="11"/>
  <c r="IS38" i="11"/>
  <c r="IT38" i="11"/>
  <c r="IU38" i="11"/>
  <c r="IV38" i="11"/>
  <c r="IW38" i="11"/>
  <c r="IX38" i="11"/>
  <c r="JA38" i="11"/>
  <c r="JB38" i="11"/>
  <c r="JC38" i="11"/>
  <c r="JD38" i="11"/>
  <c r="JE38" i="11"/>
  <c r="JF38" i="11"/>
  <c r="JI38" i="11"/>
  <c r="JJ38" i="11"/>
  <c r="JK38" i="11"/>
  <c r="JL38" i="11"/>
  <c r="JM38" i="11"/>
  <c r="JN38" i="11"/>
  <c r="JQ38" i="11"/>
  <c r="JR38" i="11"/>
  <c r="JS38" i="11"/>
  <c r="JT38" i="11"/>
  <c r="JU38" i="11"/>
  <c r="JV38" i="11"/>
  <c r="JY38" i="11"/>
  <c r="JZ38" i="11"/>
  <c r="KA38" i="11"/>
  <c r="HM39" i="11"/>
  <c r="HN39" i="11"/>
  <c r="HO39" i="11"/>
  <c r="HP39" i="11"/>
  <c r="HQ39" i="11"/>
  <c r="HR39" i="11"/>
  <c r="HU39" i="11"/>
  <c r="HV39" i="11"/>
  <c r="HW39" i="11"/>
  <c r="HX39" i="11"/>
  <c r="HY39" i="11"/>
  <c r="HZ39" i="11"/>
  <c r="IC39" i="11"/>
  <c r="ID39" i="11"/>
  <c r="IE39" i="11"/>
  <c r="IF39" i="11"/>
  <c r="IG39" i="11"/>
  <c r="IH39" i="11"/>
  <c r="IK39" i="11"/>
  <c r="IL39" i="11"/>
  <c r="IM39" i="11"/>
  <c r="IN39" i="11"/>
  <c r="IO39" i="11"/>
  <c r="IP39" i="11"/>
  <c r="IS39" i="11"/>
  <c r="IT39" i="11"/>
  <c r="IU39" i="11"/>
  <c r="IV39" i="11"/>
  <c r="IW39" i="11"/>
  <c r="IX39" i="11"/>
  <c r="JA39" i="11"/>
  <c r="JB39" i="11"/>
  <c r="JC39" i="11"/>
  <c r="JD39" i="11"/>
  <c r="JE39" i="11"/>
  <c r="JF39" i="11"/>
  <c r="JI39" i="11"/>
  <c r="JJ39" i="11"/>
  <c r="JK39" i="11"/>
  <c r="JL39" i="11"/>
  <c r="JM39" i="11"/>
  <c r="JN39" i="11"/>
  <c r="JQ39" i="11"/>
  <c r="JR39" i="11"/>
  <c r="JS39" i="11"/>
  <c r="JT39" i="11"/>
  <c r="JU39" i="11"/>
  <c r="JV39" i="11"/>
  <c r="JY39" i="11"/>
  <c r="JZ39" i="11"/>
  <c r="KA39" i="11"/>
  <c r="HM40" i="11"/>
  <c r="HN40" i="11"/>
  <c r="HO40" i="11"/>
  <c r="HP40" i="11"/>
  <c r="HQ40" i="11"/>
  <c r="HR40" i="11"/>
  <c r="HU40" i="11"/>
  <c r="HV40" i="11"/>
  <c r="HW40" i="11"/>
  <c r="HX40" i="11"/>
  <c r="HY40" i="11"/>
  <c r="HZ40" i="11"/>
  <c r="IC40" i="11"/>
  <c r="ID40" i="11"/>
  <c r="IE40" i="11"/>
  <c r="IF40" i="11"/>
  <c r="IG40" i="11"/>
  <c r="IH40" i="11"/>
  <c r="IK40" i="11"/>
  <c r="IL40" i="11"/>
  <c r="IM40" i="11"/>
  <c r="IN40" i="11"/>
  <c r="IO40" i="11"/>
  <c r="IP40" i="11"/>
  <c r="IS40" i="11"/>
  <c r="IT40" i="11"/>
  <c r="IU40" i="11"/>
  <c r="IV40" i="11"/>
  <c r="IW40" i="11"/>
  <c r="IX40" i="11"/>
  <c r="JA40" i="11"/>
  <c r="JB40" i="11"/>
  <c r="JC40" i="11"/>
  <c r="JD40" i="11"/>
  <c r="JE40" i="11"/>
  <c r="JF40" i="11"/>
  <c r="JI40" i="11"/>
  <c r="JJ40" i="11"/>
  <c r="JK40" i="11"/>
  <c r="JL40" i="11"/>
  <c r="JM40" i="11"/>
  <c r="JN40" i="11"/>
  <c r="JQ40" i="11"/>
  <c r="JR40" i="11"/>
  <c r="JS40" i="11"/>
  <c r="JT40" i="11"/>
  <c r="JU40" i="11"/>
  <c r="JV40" i="11"/>
  <c r="JY40" i="11"/>
  <c r="JZ40" i="11"/>
  <c r="KA40" i="11"/>
  <c r="HM41" i="11"/>
  <c r="HN41" i="11"/>
  <c r="HO41" i="11"/>
  <c r="HP41" i="11"/>
  <c r="HQ41" i="11"/>
  <c r="HR41" i="11"/>
  <c r="HU41" i="11"/>
  <c r="HV41" i="11"/>
  <c r="HW41" i="11"/>
  <c r="HX41" i="11"/>
  <c r="HY41" i="11"/>
  <c r="HZ41" i="11"/>
  <c r="IC41" i="11"/>
  <c r="ID41" i="11"/>
  <c r="IE41" i="11"/>
  <c r="IF41" i="11"/>
  <c r="IG41" i="11"/>
  <c r="IH41" i="11"/>
  <c r="IK41" i="11"/>
  <c r="IL41" i="11"/>
  <c r="IM41" i="11"/>
  <c r="IN41" i="11"/>
  <c r="IO41" i="11"/>
  <c r="IP41" i="11"/>
  <c r="IS41" i="11"/>
  <c r="IT41" i="11"/>
  <c r="IU41" i="11"/>
  <c r="IV41" i="11"/>
  <c r="IW41" i="11"/>
  <c r="IX41" i="11"/>
  <c r="JA41" i="11"/>
  <c r="JB41" i="11"/>
  <c r="JC41" i="11"/>
  <c r="JD41" i="11"/>
  <c r="JE41" i="11"/>
  <c r="JF41" i="11"/>
  <c r="JI41" i="11"/>
  <c r="JJ41" i="11"/>
  <c r="JK41" i="11"/>
  <c r="JL41" i="11"/>
  <c r="JM41" i="11"/>
  <c r="JN41" i="11"/>
  <c r="JQ41" i="11"/>
  <c r="JR41" i="11"/>
  <c r="JS41" i="11"/>
  <c r="JT41" i="11"/>
  <c r="JU41" i="11"/>
  <c r="JV41" i="11"/>
  <c r="JY41" i="11"/>
  <c r="JZ41" i="11"/>
  <c r="KA41" i="11"/>
  <c r="HM42" i="11"/>
  <c r="HN42" i="11"/>
  <c r="HO42" i="11"/>
  <c r="HP42" i="11"/>
  <c r="HQ42" i="11"/>
  <c r="HR42" i="11"/>
  <c r="HU42" i="11"/>
  <c r="HV42" i="11"/>
  <c r="HW42" i="11"/>
  <c r="HX42" i="11"/>
  <c r="HY42" i="11"/>
  <c r="HZ42" i="11"/>
  <c r="IC42" i="11"/>
  <c r="ID42" i="11"/>
  <c r="IE42" i="11"/>
  <c r="IF42" i="11"/>
  <c r="IG42" i="11"/>
  <c r="IH42" i="11"/>
  <c r="IK42" i="11"/>
  <c r="IL42" i="11"/>
  <c r="IM42" i="11"/>
  <c r="IN42" i="11"/>
  <c r="IO42" i="11"/>
  <c r="IP42" i="11"/>
  <c r="IS42" i="11"/>
  <c r="IT42" i="11"/>
  <c r="IU42" i="11"/>
  <c r="IV42" i="11"/>
  <c r="IW42" i="11"/>
  <c r="IX42" i="11"/>
  <c r="JA42" i="11"/>
  <c r="JB42" i="11"/>
  <c r="JC42" i="11"/>
  <c r="JD42" i="11"/>
  <c r="JE42" i="11"/>
  <c r="JF42" i="11"/>
  <c r="JI42" i="11"/>
  <c r="JJ42" i="11"/>
  <c r="JK42" i="11"/>
  <c r="JL42" i="11"/>
  <c r="JM42" i="11"/>
  <c r="JN42" i="11"/>
  <c r="JQ42" i="11"/>
  <c r="JR42" i="11"/>
  <c r="JS42" i="11"/>
  <c r="JT42" i="11"/>
  <c r="JU42" i="11"/>
  <c r="JV42" i="11"/>
  <c r="JY42" i="11"/>
  <c r="JZ42" i="11"/>
  <c r="KA42" i="11"/>
  <c r="HM43" i="11"/>
  <c r="HN43" i="11"/>
  <c r="HO43" i="11"/>
  <c r="HP43" i="11"/>
  <c r="HQ43" i="11"/>
  <c r="HR43" i="11"/>
  <c r="HU43" i="11"/>
  <c r="HV43" i="11"/>
  <c r="HW43" i="11"/>
  <c r="HX43" i="11"/>
  <c r="HY43" i="11"/>
  <c r="HZ43" i="11"/>
  <c r="IC43" i="11"/>
  <c r="ID43" i="11"/>
  <c r="IE43" i="11"/>
  <c r="IF43" i="11"/>
  <c r="IG43" i="11"/>
  <c r="IH43" i="11"/>
  <c r="IK43" i="11"/>
  <c r="IL43" i="11"/>
  <c r="IM43" i="11"/>
  <c r="IN43" i="11"/>
  <c r="IO43" i="11"/>
  <c r="IP43" i="11"/>
  <c r="IS43" i="11"/>
  <c r="IT43" i="11"/>
  <c r="IU43" i="11"/>
  <c r="IV43" i="11"/>
  <c r="IW43" i="11"/>
  <c r="IX43" i="11"/>
  <c r="JA43" i="11"/>
  <c r="JB43" i="11"/>
  <c r="JC43" i="11"/>
  <c r="JD43" i="11"/>
  <c r="JE43" i="11"/>
  <c r="JF43" i="11"/>
  <c r="JI43" i="11"/>
  <c r="JJ43" i="11"/>
  <c r="JK43" i="11"/>
  <c r="JL43" i="11"/>
  <c r="JM43" i="11"/>
  <c r="JN43" i="11"/>
  <c r="JQ43" i="11"/>
  <c r="JR43" i="11"/>
  <c r="JS43" i="11"/>
  <c r="JT43" i="11"/>
  <c r="JU43" i="11"/>
  <c r="JV43" i="11"/>
  <c r="JY43" i="11"/>
  <c r="JZ43" i="11"/>
  <c r="KA43" i="11"/>
  <c r="HM44" i="11"/>
  <c r="HN44" i="11"/>
  <c r="HO44" i="11"/>
  <c r="HP44" i="11"/>
  <c r="HQ44" i="11"/>
  <c r="HR44" i="11"/>
  <c r="HU44" i="11"/>
  <c r="HV44" i="11"/>
  <c r="HW44" i="11"/>
  <c r="HX44" i="11"/>
  <c r="HY44" i="11"/>
  <c r="HZ44" i="11"/>
  <c r="IC44" i="11"/>
  <c r="ID44" i="11"/>
  <c r="IE44" i="11"/>
  <c r="IF44" i="11"/>
  <c r="IG44" i="11"/>
  <c r="IH44" i="11"/>
  <c r="IK44" i="11"/>
  <c r="IL44" i="11"/>
  <c r="IM44" i="11"/>
  <c r="IN44" i="11"/>
  <c r="IO44" i="11"/>
  <c r="IP44" i="11"/>
  <c r="IS44" i="11"/>
  <c r="IT44" i="11"/>
  <c r="IU44" i="11"/>
  <c r="IV44" i="11"/>
  <c r="IW44" i="11"/>
  <c r="IX44" i="11"/>
  <c r="JA44" i="11"/>
  <c r="JB44" i="11"/>
  <c r="JC44" i="11"/>
  <c r="JD44" i="11"/>
  <c r="JE44" i="11"/>
  <c r="JF44" i="11"/>
  <c r="JI44" i="11"/>
  <c r="JJ44" i="11"/>
  <c r="JK44" i="11"/>
  <c r="JL44" i="11"/>
  <c r="JM44" i="11"/>
  <c r="JN44" i="11"/>
  <c r="JQ44" i="11"/>
  <c r="JR44" i="11"/>
  <c r="JS44" i="11"/>
  <c r="JT44" i="11"/>
  <c r="JU44" i="11"/>
  <c r="JV44" i="11"/>
  <c r="JY44" i="11"/>
  <c r="JZ44" i="11"/>
  <c r="KA44" i="11"/>
  <c r="HM45" i="11"/>
  <c r="HN45" i="11"/>
  <c r="HO45" i="11"/>
  <c r="HP45" i="11"/>
  <c r="HQ45" i="11"/>
  <c r="HR45" i="11"/>
  <c r="HU45" i="11"/>
  <c r="HV45" i="11"/>
  <c r="HW45" i="11"/>
  <c r="HX45" i="11"/>
  <c r="HY45" i="11"/>
  <c r="HZ45" i="11"/>
  <c r="IC45" i="11"/>
  <c r="ID45" i="11"/>
  <c r="IE45" i="11"/>
  <c r="IF45" i="11"/>
  <c r="IG45" i="11"/>
  <c r="IH45" i="11"/>
  <c r="IK45" i="11"/>
  <c r="IL45" i="11"/>
  <c r="IM45" i="11"/>
  <c r="IN45" i="11"/>
  <c r="IO45" i="11"/>
  <c r="IP45" i="11"/>
  <c r="IS45" i="11"/>
  <c r="IT45" i="11"/>
  <c r="IU45" i="11"/>
  <c r="IV45" i="11"/>
  <c r="IW45" i="11"/>
  <c r="IX45" i="11"/>
  <c r="JA45" i="11"/>
  <c r="JB45" i="11"/>
  <c r="JC45" i="11"/>
  <c r="JD45" i="11"/>
  <c r="JE45" i="11"/>
  <c r="JF45" i="11"/>
  <c r="JI45" i="11"/>
  <c r="JJ45" i="11"/>
  <c r="JK45" i="11"/>
  <c r="JL45" i="11"/>
  <c r="JM45" i="11"/>
  <c r="JN45" i="11"/>
  <c r="JQ45" i="11"/>
  <c r="JR45" i="11"/>
  <c r="JS45" i="11"/>
  <c r="JT45" i="11"/>
  <c r="JU45" i="11"/>
  <c r="JV45" i="11"/>
  <c r="JY45" i="11"/>
  <c r="JZ45" i="11"/>
  <c r="KA45" i="11"/>
  <c r="HM46" i="11"/>
  <c r="HN46" i="11"/>
  <c r="HO46" i="11"/>
  <c r="HP46" i="11"/>
  <c r="HQ46" i="11"/>
  <c r="HR46" i="11"/>
  <c r="HU46" i="11"/>
  <c r="HV46" i="11"/>
  <c r="HW46" i="11"/>
  <c r="HX46" i="11"/>
  <c r="HY46" i="11"/>
  <c r="HZ46" i="11"/>
  <c r="IC46" i="11"/>
  <c r="ID46" i="11"/>
  <c r="IE46" i="11"/>
  <c r="IF46" i="11"/>
  <c r="IG46" i="11"/>
  <c r="IH46" i="11"/>
  <c r="IK46" i="11"/>
  <c r="IL46" i="11"/>
  <c r="IM46" i="11"/>
  <c r="IN46" i="11"/>
  <c r="IO46" i="11"/>
  <c r="IP46" i="11"/>
  <c r="IS46" i="11"/>
  <c r="IT46" i="11"/>
  <c r="IU46" i="11"/>
  <c r="IV46" i="11"/>
  <c r="IW46" i="11"/>
  <c r="IX46" i="11"/>
  <c r="JA46" i="11"/>
  <c r="JB46" i="11"/>
  <c r="JC46" i="11"/>
  <c r="JD46" i="11"/>
  <c r="JE46" i="11"/>
  <c r="JF46" i="11"/>
  <c r="JI46" i="11"/>
  <c r="JJ46" i="11"/>
  <c r="JK46" i="11"/>
  <c r="JL46" i="11"/>
  <c r="JM46" i="11"/>
  <c r="JN46" i="11"/>
  <c r="JQ46" i="11"/>
  <c r="JR46" i="11"/>
  <c r="JS46" i="11"/>
  <c r="JT46" i="11"/>
  <c r="JU46" i="11"/>
  <c r="JV46" i="11"/>
  <c r="JY46" i="11"/>
  <c r="JZ46" i="11"/>
  <c r="KA46" i="11"/>
  <c r="HM47" i="11"/>
  <c r="HN47" i="11"/>
  <c r="HO47" i="11"/>
  <c r="HP47" i="11"/>
  <c r="HQ47" i="11"/>
  <c r="HR47" i="11"/>
  <c r="HU47" i="11"/>
  <c r="HV47" i="11"/>
  <c r="HW47" i="11"/>
  <c r="HX47" i="11"/>
  <c r="HY47" i="11"/>
  <c r="HZ47" i="11"/>
  <c r="IC47" i="11"/>
  <c r="ID47" i="11"/>
  <c r="IE47" i="11"/>
  <c r="IF47" i="11"/>
  <c r="IG47" i="11"/>
  <c r="IH47" i="11"/>
  <c r="IK47" i="11"/>
  <c r="IL47" i="11"/>
  <c r="IM47" i="11"/>
  <c r="IN47" i="11"/>
  <c r="IO47" i="11"/>
  <c r="IP47" i="11"/>
  <c r="IS47" i="11"/>
  <c r="IT47" i="11"/>
  <c r="IU47" i="11"/>
  <c r="IV47" i="11"/>
  <c r="IW47" i="11"/>
  <c r="IX47" i="11"/>
  <c r="JA47" i="11"/>
  <c r="JB47" i="11"/>
  <c r="JC47" i="11"/>
  <c r="JD47" i="11"/>
  <c r="JE47" i="11"/>
  <c r="JF47" i="11"/>
  <c r="JI47" i="11"/>
  <c r="JJ47" i="11"/>
  <c r="JK47" i="11"/>
  <c r="JL47" i="11"/>
  <c r="JM47" i="11"/>
  <c r="JN47" i="11"/>
  <c r="JQ47" i="11"/>
  <c r="JR47" i="11"/>
  <c r="JS47" i="11"/>
  <c r="JT47" i="11"/>
  <c r="JU47" i="11"/>
  <c r="JV47" i="11"/>
  <c r="JY47" i="11"/>
  <c r="JZ47" i="11"/>
  <c r="KA47" i="11"/>
  <c r="HM48" i="11"/>
  <c r="HN48" i="11"/>
  <c r="HO48" i="11"/>
  <c r="HP48" i="11"/>
  <c r="HQ48" i="11"/>
  <c r="HR48" i="11"/>
  <c r="HU48" i="11"/>
  <c r="HV48" i="11"/>
  <c r="HW48" i="11"/>
  <c r="HX48" i="11"/>
  <c r="HY48" i="11"/>
  <c r="HZ48" i="11"/>
  <c r="IC48" i="11"/>
  <c r="ID48" i="11"/>
  <c r="IE48" i="11"/>
  <c r="IF48" i="11"/>
  <c r="IG48" i="11"/>
  <c r="IH48" i="11"/>
  <c r="IK48" i="11"/>
  <c r="IL48" i="11"/>
  <c r="IM48" i="11"/>
  <c r="IN48" i="11"/>
  <c r="IO48" i="11"/>
  <c r="IP48" i="11"/>
  <c r="IS48" i="11"/>
  <c r="IT48" i="11"/>
  <c r="IU48" i="11"/>
  <c r="IV48" i="11"/>
  <c r="IW48" i="11"/>
  <c r="IX48" i="11"/>
  <c r="JA48" i="11"/>
  <c r="JB48" i="11"/>
  <c r="JC48" i="11"/>
  <c r="JD48" i="11"/>
  <c r="JE48" i="11"/>
  <c r="JF48" i="11"/>
  <c r="JI48" i="11"/>
  <c r="JJ48" i="11"/>
  <c r="JK48" i="11"/>
  <c r="JL48" i="11"/>
  <c r="JM48" i="11"/>
  <c r="JN48" i="11"/>
  <c r="JQ48" i="11"/>
  <c r="JR48" i="11"/>
  <c r="JS48" i="11"/>
  <c r="JT48" i="11"/>
  <c r="JU48" i="11"/>
  <c r="JV48" i="11"/>
  <c r="JY48" i="11"/>
  <c r="JZ48" i="11"/>
  <c r="KA48" i="11"/>
  <c r="HM49" i="11"/>
  <c r="HN49" i="11"/>
  <c r="HO49" i="11"/>
  <c r="HP49" i="11"/>
  <c r="HQ49" i="11"/>
  <c r="HR49" i="11"/>
  <c r="HU49" i="11"/>
  <c r="HV49" i="11"/>
  <c r="HW49" i="11"/>
  <c r="HX49" i="11"/>
  <c r="HY49" i="11"/>
  <c r="HZ49" i="11"/>
  <c r="IC49" i="11"/>
  <c r="ID49" i="11"/>
  <c r="IE49" i="11"/>
  <c r="IF49" i="11"/>
  <c r="IG49" i="11"/>
  <c r="IH49" i="11"/>
  <c r="IK49" i="11"/>
  <c r="IL49" i="11"/>
  <c r="IM49" i="11"/>
  <c r="IN49" i="11"/>
  <c r="IO49" i="11"/>
  <c r="IP49" i="11"/>
  <c r="IS49" i="11"/>
  <c r="IT49" i="11"/>
  <c r="IU49" i="11"/>
  <c r="IV49" i="11"/>
  <c r="IW49" i="11"/>
  <c r="IX49" i="11"/>
  <c r="JA49" i="11"/>
  <c r="JB49" i="11"/>
  <c r="JC49" i="11"/>
  <c r="JD49" i="11"/>
  <c r="JE49" i="11"/>
  <c r="JF49" i="11"/>
  <c r="JI49" i="11"/>
  <c r="JJ49" i="11"/>
  <c r="JK49" i="11"/>
  <c r="JL49" i="11"/>
  <c r="JM49" i="11"/>
  <c r="JN49" i="11"/>
  <c r="JQ49" i="11"/>
  <c r="JR49" i="11"/>
  <c r="JS49" i="11"/>
  <c r="JT49" i="11"/>
  <c r="JU49" i="11"/>
  <c r="JV49" i="11"/>
  <c r="JY49" i="11"/>
  <c r="JZ49" i="11"/>
  <c r="KA49" i="11"/>
  <c r="HM50" i="11"/>
  <c r="HN50" i="11"/>
  <c r="HO50" i="11"/>
  <c r="HP50" i="11"/>
  <c r="HQ50" i="11"/>
  <c r="HR50" i="11"/>
  <c r="HU50" i="11"/>
  <c r="HV50" i="11"/>
  <c r="HW50" i="11"/>
  <c r="HX50" i="11"/>
  <c r="HY50" i="11"/>
  <c r="HZ50" i="11"/>
  <c r="IC50" i="11"/>
  <c r="ID50" i="11"/>
  <c r="IE50" i="11"/>
  <c r="IF50" i="11"/>
  <c r="IG50" i="11"/>
  <c r="IH50" i="11"/>
  <c r="IK50" i="11"/>
  <c r="IL50" i="11"/>
  <c r="IM50" i="11"/>
  <c r="IN50" i="11"/>
  <c r="IO50" i="11"/>
  <c r="IP50" i="11"/>
  <c r="IS50" i="11"/>
  <c r="IT50" i="11"/>
  <c r="IU50" i="11"/>
  <c r="IV50" i="11"/>
  <c r="IW50" i="11"/>
  <c r="IX50" i="11"/>
  <c r="JA50" i="11"/>
  <c r="JB50" i="11"/>
  <c r="JC50" i="11"/>
  <c r="JD50" i="11"/>
  <c r="JE50" i="11"/>
  <c r="JF50" i="11"/>
  <c r="JI50" i="11"/>
  <c r="JJ50" i="11"/>
  <c r="JK50" i="11"/>
  <c r="JL50" i="11"/>
  <c r="JM50" i="11"/>
  <c r="JN50" i="11"/>
  <c r="JQ50" i="11"/>
  <c r="JR50" i="11"/>
  <c r="JS50" i="11"/>
  <c r="JT50" i="11"/>
  <c r="JU50" i="11"/>
  <c r="JV50" i="11"/>
  <c r="JY50" i="11"/>
  <c r="JZ50" i="11"/>
  <c r="KA50" i="11"/>
  <c r="HM51" i="11"/>
  <c r="HN51" i="11"/>
  <c r="HO51" i="11"/>
  <c r="HP51" i="11"/>
  <c r="HQ51" i="11"/>
  <c r="HR51" i="11"/>
  <c r="HU51" i="11"/>
  <c r="HV51" i="11"/>
  <c r="HW51" i="11"/>
  <c r="HX51" i="11"/>
  <c r="HY51" i="11"/>
  <c r="HZ51" i="11"/>
  <c r="IC51" i="11"/>
  <c r="ID51" i="11"/>
  <c r="IE51" i="11"/>
  <c r="IF51" i="11"/>
  <c r="IG51" i="11"/>
  <c r="IH51" i="11"/>
  <c r="IK51" i="11"/>
  <c r="IL51" i="11"/>
  <c r="IM51" i="11"/>
  <c r="IN51" i="11"/>
  <c r="IO51" i="11"/>
  <c r="IP51" i="11"/>
  <c r="IS51" i="11"/>
  <c r="IT51" i="11"/>
  <c r="IU51" i="11"/>
  <c r="IV51" i="11"/>
  <c r="IW51" i="11"/>
  <c r="IX51" i="11"/>
  <c r="JA51" i="11"/>
  <c r="JB51" i="11"/>
  <c r="JC51" i="11"/>
  <c r="JD51" i="11"/>
  <c r="JE51" i="11"/>
  <c r="JF51" i="11"/>
  <c r="JI51" i="11"/>
  <c r="JJ51" i="11"/>
  <c r="JK51" i="11"/>
  <c r="JL51" i="11"/>
  <c r="JM51" i="11"/>
  <c r="JN51" i="11"/>
  <c r="JQ51" i="11"/>
  <c r="JR51" i="11"/>
  <c r="JS51" i="11"/>
  <c r="JT51" i="11"/>
  <c r="JU51" i="11"/>
  <c r="JV51" i="11"/>
  <c r="JY51" i="11"/>
  <c r="JZ51" i="11"/>
  <c r="KA51" i="11"/>
  <c r="HM52" i="11"/>
  <c r="HN52" i="11"/>
  <c r="HO52" i="11"/>
  <c r="HP52" i="11"/>
  <c r="HQ52" i="11"/>
  <c r="HR52" i="11"/>
  <c r="HU52" i="11"/>
  <c r="HV52" i="11"/>
  <c r="HW52" i="11"/>
  <c r="HX52" i="11"/>
  <c r="HY52" i="11"/>
  <c r="HZ52" i="11"/>
  <c r="IC52" i="11"/>
  <c r="ID52" i="11"/>
  <c r="IE52" i="11"/>
  <c r="IF52" i="11"/>
  <c r="IG52" i="11"/>
  <c r="IH52" i="11"/>
  <c r="IK52" i="11"/>
  <c r="IL52" i="11"/>
  <c r="IM52" i="11"/>
  <c r="IN52" i="11"/>
  <c r="IO52" i="11"/>
  <c r="IP52" i="11"/>
  <c r="IS52" i="11"/>
  <c r="IT52" i="11"/>
  <c r="IU52" i="11"/>
  <c r="IV52" i="11"/>
  <c r="IW52" i="11"/>
  <c r="IX52" i="11"/>
  <c r="JA52" i="11"/>
  <c r="JB52" i="11"/>
  <c r="JC52" i="11"/>
  <c r="JD52" i="11"/>
  <c r="JE52" i="11"/>
  <c r="JF52" i="11"/>
  <c r="JI52" i="11"/>
  <c r="JJ52" i="11"/>
  <c r="JK52" i="11"/>
  <c r="JL52" i="11"/>
  <c r="JM52" i="11"/>
  <c r="JN52" i="11"/>
  <c r="JQ52" i="11"/>
  <c r="JR52" i="11"/>
  <c r="JS52" i="11"/>
  <c r="JT52" i="11"/>
  <c r="JU52" i="11"/>
  <c r="JV52" i="11"/>
  <c r="JY52" i="11"/>
  <c r="JZ52" i="11"/>
  <c r="KA52" i="11"/>
  <c r="HM53" i="11"/>
  <c r="HN53" i="11"/>
  <c r="HO53" i="11"/>
  <c r="HP53" i="11"/>
  <c r="HQ53" i="11"/>
  <c r="HR53" i="11"/>
  <c r="HU53" i="11"/>
  <c r="HV53" i="11"/>
  <c r="HW53" i="11"/>
  <c r="HX53" i="11"/>
  <c r="HY53" i="11"/>
  <c r="HY212" i="11" s="1"/>
  <c r="HZ53" i="11"/>
  <c r="IC53" i="11"/>
  <c r="ID53" i="11"/>
  <c r="IE53" i="11"/>
  <c r="IF53" i="11"/>
  <c r="IG53" i="11"/>
  <c r="IH53" i="11"/>
  <c r="IK53" i="11"/>
  <c r="IL53" i="11"/>
  <c r="IM53" i="11"/>
  <c r="IN53" i="11"/>
  <c r="IO53" i="11"/>
  <c r="IP53" i="11"/>
  <c r="IS53" i="11"/>
  <c r="IT53" i="11"/>
  <c r="IU53" i="11"/>
  <c r="IV53" i="11"/>
  <c r="IW53" i="11"/>
  <c r="IX53" i="11"/>
  <c r="JA53" i="11"/>
  <c r="JB53" i="11"/>
  <c r="JC53" i="11"/>
  <c r="JD53" i="11"/>
  <c r="JE53" i="11"/>
  <c r="JF53" i="11"/>
  <c r="JI53" i="11"/>
  <c r="JJ53" i="11"/>
  <c r="JK53" i="11"/>
  <c r="JL53" i="11"/>
  <c r="JM53" i="11"/>
  <c r="JN53" i="11"/>
  <c r="JQ53" i="11"/>
  <c r="JR53" i="11"/>
  <c r="JS53" i="11"/>
  <c r="JT53" i="11"/>
  <c r="JU53" i="11"/>
  <c r="JV53" i="11"/>
  <c r="JY53" i="11"/>
  <c r="JZ53" i="11"/>
  <c r="KA53" i="11"/>
  <c r="KA212" i="11" s="1"/>
  <c r="HM54" i="11"/>
  <c r="HN54" i="11"/>
  <c r="HO54" i="11"/>
  <c r="HP54" i="11"/>
  <c r="HP212" i="11" s="1"/>
  <c r="HQ54" i="11"/>
  <c r="HR54" i="11"/>
  <c r="HU54" i="11"/>
  <c r="HV54" i="11"/>
  <c r="HW54" i="11"/>
  <c r="HX54" i="11"/>
  <c r="HY54" i="11"/>
  <c r="HZ54" i="11"/>
  <c r="HZ212" i="11" s="1"/>
  <c r="IC54" i="11"/>
  <c r="ID54" i="11"/>
  <c r="IE54" i="11"/>
  <c r="IF54" i="11"/>
  <c r="IG54" i="11"/>
  <c r="IH54" i="11"/>
  <c r="IK54" i="11"/>
  <c r="IL54" i="11"/>
  <c r="IM54" i="11"/>
  <c r="IN54" i="11"/>
  <c r="IO54" i="11"/>
  <c r="IP54" i="11"/>
  <c r="IS54" i="11"/>
  <c r="IT54" i="11"/>
  <c r="IU54" i="11"/>
  <c r="IV54" i="11"/>
  <c r="IW54" i="11"/>
  <c r="IX54" i="11"/>
  <c r="JA54" i="11"/>
  <c r="JB54" i="11"/>
  <c r="JC54" i="11"/>
  <c r="JD54" i="11"/>
  <c r="JE54" i="11"/>
  <c r="JF54" i="11"/>
  <c r="JI54" i="11"/>
  <c r="JJ54" i="11"/>
  <c r="JK54" i="11"/>
  <c r="JL54" i="11"/>
  <c r="JM54" i="11"/>
  <c r="JN54" i="11"/>
  <c r="JQ54" i="11"/>
  <c r="JR54" i="11"/>
  <c r="JS54" i="11"/>
  <c r="JT54" i="11"/>
  <c r="JU54" i="11"/>
  <c r="JV54" i="11"/>
  <c r="JY54" i="11"/>
  <c r="JZ54" i="11"/>
  <c r="KA54" i="11"/>
  <c r="HM55" i="11"/>
  <c r="HN55" i="11"/>
  <c r="HO55" i="11"/>
  <c r="HP55" i="11"/>
  <c r="HQ55" i="11"/>
  <c r="HR55" i="11"/>
  <c r="HU55" i="11"/>
  <c r="HV55" i="11"/>
  <c r="HW55" i="11"/>
  <c r="HX55" i="11"/>
  <c r="HY55" i="11"/>
  <c r="HZ55" i="11"/>
  <c r="IC55" i="11"/>
  <c r="ID55" i="11"/>
  <c r="IE55" i="11"/>
  <c r="IF55" i="11"/>
  <c r="IG55" i="11"/>
  <c r="IH55" i="11"/>
  <c r="IK55" i="11"/>
  <c r="IL55" i="11"/>
  <c r="IM55" i="11"/>
  <c r="IN55" i="11"/>
  <c r="IO55" i="11"/>
  <c r="IP55" i="11"/>
  <c r="IS55" i="11"/>
  <c r="IT55" i="11"/>
  <c r="IU55" i="11"/>
  <c r="IV55" i="11"/>
  <c r="IW55" i="11"/>
  <c r="IX55" i="11"/>
  <c r="JA55" i="11"/>
  <c r="JB55" i="11"/>
  <c r="JC55" i="11"/>
  <c r="JD55" i="11"/>
  <c r="JE55" i="11"/>
  <c r="JF55" i="11"/>
  <c r="JI55" i="11"/>
  <c r="JJ55" i="11"/>
  <c r="JK55" i="11"/>
  <c r="JL55" i="11"/>
  <c r="JM55" i="11"/>
  <c r="JN55" i="11"/>
  <c r="JQ55" i="11"/>
  <c r="JR55" i="11"/>
  <c r="JS55" i="11"/>
  <c r="JT55" i="11"/>
  <c r="JU55" i="11"/>
  <c r="JV55" i="11"/>
  <c r="JY55" i="11"/>
  <c r="JZ55" i="11"/>
  <c r="KA55" i="11"/>
  <c r="HM56" i="11"/>
  <c r="HN56" i="11"/>
  <c r="HO56" i="11"/>
  <c r="HP56" i="11"/>
  <c r="HQ56" i="11"/>
  <c r="HR56" i="11"/>
  <c r="HU56" i="11"/>
  <c r="HV56" i="11"/>
  <c r="HW56" i="11"/>
  <c r="HX56" i="11"/>
  <c r="HY56" i="11"/>
  <c r="HZ56" i="11"/>
  <c r="IC56" i="11"/>
  <c r="ID56" i="11"/>
  <c r="IE56" i="11"/>
  <c r="IF56" i="11"/>
  <c r="IG56" i="11"/>
  <c r="IH56" i="11"/>
  <c r="IK56" i="11"/>
  <c r="IL56" i="11"/>
  <c r="IM56" i="11"/>
  <c r="IN56" i="11"/>
  <c r="IO56" i="11"/>
  <c r="IP56" i="11"/>
  <c r="IS56" i="11"/>
  <c r="IT56" i="11"/>
  <c r="IU56" i="11"/>
  <c r="IV56" i="11"/>
  <c r="IW56" i="11"/>
  <c r="IX56" i="11"/>
  <c r="JA56" i="11"/>
  <c r="JB56" i="11"/>
  <c r="JC56" i="11"/>
  <c r="JD56" i="11"/>
  <c r="JE56" i="11"/>
  <c r="JF56" i="11"/>
  <c r="JI56" i="11"/>
  <c r="JJ56" i="11"/>
  <c r="JK56" i="11"/>
  <c r="JL56" i="11"/>
  <c r="JM56" i="11"/>
  <c r="JN56" i="11"/>
  <c r="JQ56" i="11"/>
  <c r="JR56" i="11"/>
  <c r="JS56" i="11"/>
  <c r="JT56" i="11"/>
  <c r="JU56" i="11"/>
  <c r="JV56" i="11"/>
  <c r="JY56" i="11"/>
  <c r="JY223" i="11" s="1"/>
  <c r="JZ56" i="11"/>
  <c r="KA56" i="11"/>
  <c r="HM57" i="11"/>
  <c r="HN57" i="11"/>
  <c r="HO57" i="11"/>
  <c r="HP57" i="11"/>
  <c r="HQ57" i="11"/>
  <c r="HR57" i="11"/>
  <c r="HU57" i="11"/>
  <c r="HV57" i="11"/>
  <c r="HW57" i="11"/>
  <c r="HX57" i="11"/>
  <c r="HY57" i="11"/>
  <c r="HZ57" i="11"/>
  <c r="IC57" i="11"/>
  <c r="ID57" i="11"/>
  <c r="IE57" i="11"/>
  <c r="IF57" i="11"/>
  <c r="IG57" i="11"/>
  <c r="IH57" i="11"/>
  <c r="IK57" i="11"/>
  <c r="IL57" i="11"/>
  <c r="IM57" i="11"/>
  <c r="IN57" i="11"/>
  <c r="IO57" i="11"/>
  <c r="IP57" i="11"/>
  <c r="IS57" i="11"/>
  <c r="IT57" i="11"/>
  <c r="IU57" i="11"/>
  <c r="IV57" i="11"/>
  <c r="IW57" i="11"/>
  <c r="IX57" i="11"/>
  <c r="JA57" i="11"/>
  <c r="JB57" i="11"/>
  <c r="JC57" i="11"/>
  <c r="JD57" i="11"/>
  <c r="JE57" i="11"/>
  <c r="JF57" i="11"/>
  <c r="JI57" i="11"/>
  <c r="JJ57" i="11"/>
  <c r="JK57" i="11"/>
  <c r="JL57" i="11"/>
  <c r="JM57" i="11"/>
  <c r="JN57" i="11"/>
  <c r="JQ57" i="11"/>
  <c r="JR57" i="11"/>
  <c r="JS57" i="11"/>
  <c r="JT57" i="11"/>
  <c r="JU57" i="11"/>
  <c r="JV57" i="11"/>
  <c r="JY57" i="11"/>
  <c r="JZ57" i="11"/>
  <c r="KA57" i="11"/>
  <c r="HM58" i="11"/>
  <c r="HN58" i="11"/>
  <c r="HO58" i="11"/>
  <c r="HP58" i="11"/>
  <c r="HQ58" i="11"/>
  <c r="HR58" i="11"/>
  <c r="HU58" i="11"/>
  <c r="HV58" i="11"/>
  <c r="HW58" i="11"/>
  <c r="HX58" i="11"/>
  <c r="HY58" i="11"/>
  <c r="HZ58" i="11"/>
  <c r="IC58" i="11"/>
  <c r="ID58" i="11"/>
  <c r="IE58" i="11"/>
  <c r="IF58" i="11"/>
  <c r="IG58" i="11"/>
  <c r="IH58" i="11"/>
  <c r="IK58" i="11"/>
  <c r="IL58" i="11"/>
  <c r="IM58" i="11"/>
  <c r="IN58" i="11"/>
  <c r="IO58" i="11"/>
  <c r="IP58" i="11"/>
  <c r="IS58" i="11"/>
  <c r="IT58" i="11"/>
  <c r="IU58" i="11"/>
  <c r="IV58" i="11"/>
  <c r="IW58" i="11"/>
  <c r="IX58" i="11"/>
  <c r="JA58" i="11"/>
  <c r="JB58" i="11"/>
  <c r="JC58" i="11"/>
  <c r="JD58" i="11"/>
  <c r="JE58" i="11"/>
  <c r="JF58" i="11"/>
  <c r="JI58" i="11"/>
  <c r="JJ58" i="11"/>
  <c r="JK58" i="11"/>
  <c r="JL58" i="11"/>
  <c r="JM58" i="11"/>
  <c r="JN58" i="11"/>
  <c r="JQ58" i="11"/>
  <c r="JR58" i="11"/>
  <c r="JS58" i="11"/>
  <c r="JT58" i="11"/>
  <c r="JU58" i="11"/>
  <c r="JV58" i="11"/>
  <c r="JY58" i="11"/>
  <c r="JZ58" i="11"/>
  <c r="KA58" i="11"/>
  <c r="HM59" i="11"/>
  <c r="HN59" i="11"/>
  <c r="HO59" i="11"/>
  <c r="HP59" i="11"/>
  <c r="HQ59" i="11"/>
  <c r="HR59" i="11"/>
  <c r="HU59" i="11"/>
  <c r="HV59" i="11"/>
  <c r="HW59" i="11"/>
  <c r="HX59" i="11"/>
  <c r="HY59" i="11"/>
  <c r="HZ59" i="11"/>
  <c r="IC59" i="11"/>
  <c r="ID59" i="11"/>
  <c r="IE59" i="11"/>
  <c r="IF59" i="11"/>
  <c r="IG59" i="11"/>
  <c r="IH59" i="11"/>
  <c r="IK59" i="11"/>
  <c r="IL59" i="11"/>
  <c r="IM59" i="11"/>
  <c r="IN59" i="11"/>
  <c r="IO59" i="11"/>
  <c r="IP59" i="11"/>
  <c r="IS59" i="11"/>
  <c r="IT59" i="11"/>
  <c r="IU59" i="11"/>
  <c r="IV59" i="11"/>
  <c r="IW59" i="11"/>
  <c r="IX59" i="11"/>
  <c r="JA59" i="11"/>
  <c r="JB59" i="11"/>
  <c r="JC59" i="11"/>
  <c r="JD59" i="11"/>
  <c r="JE59" i="11"/>
  <c r="JF59" i="11"/>
  <c r="JI59" i="11"/>
  <c r="JJ59" i="11"/>
  <c r="JK59" i="11"/>
  <c r="JL59" i="11"/>
  <c r="JM59" i="11"/>
  <c r="JN59" i="11"/>
  <c r="JQ59" i="11"/>
  <c r="JR59" i="11"/>
  <c r="JS59" i="11"/>
  <c r="JT59" i="11"/>
  <c r="JU59" i="11"/>
  <c r="JV59" i="11"/>
  <c r="JY59" i="11"/>
  <c r="JZ59" i="11"/>
  <c r="KA59" i="11"/>
  <c r="HM60" i="11"/>
  <c r="HN60" i="11"/>
  <c r="HO60" i="11"/>
  <c r="HP60" i="11"/>
  <c r="HQ60" i="11"/>
  <c r="HR60" i="11"/>
  <c r="HU60" i="11"/>
  <c r="HV60" i="11"/>
  <c r="HW60" i="11"/>
  <c r="HX60" i="11"/>
  <c r="HY60" i="11"/>
  <c r="HZ60" i="11"/>
  <c r="IC60" i="11"/>
  <c r="ID60" i="11"/>
  <c r="IE60" i="11"/>
  <c r="IF60" i="11"/>
  <c r="IG60" i="11"/>
  <c r="IH60" i="11"/>
  <c r="IK60" i="11"/>
  <c r="IL60" i="11"/>
  <c r="IM60" i="11"/>
  <c r="IN60" i="11"/>
  <c r="IO60" i="11"/>
  <c r="IP60" i="11"/>
  <c r="IS60" i="11"/>
  <c r="IT60" i="11"/>
  <c r="IU60" i="11"/>
  <c r="IV60" i="11"/>
  <c r="IW60" i="11"/>
  <c r="IX60" i="11"/>
  <c r="JA60" i="11"/>
  <c r="JB60" i="11"/>
  <c r="JC60" i="11"/>
  <c r="JD60" i="11"/>
  <c r="JE60" i="11"/>
  <c r="JF60" i="11"/>
  <c r="JI60" i="11"/>
  <c r="JJ60" i="11"/>
  <c r="JK60" i="11"/>
  <c r="JL60" i="11"/>
  <c r="JM60" i="11"/>
  <c r="JN60" i="11"/>
  <c r="JQ60" i="11"/>
  <c r="JR60" i="11"/>
  <c r="JS60" i="11"/>
  <c r="JT60" i="11"/>
  <c r="JU60" i="11"/>
  <c r="JV60" i="11"/>
  <c r="JY60" i="11"/>
  <c r="JZ60" i="11"/>
  <c r="KA60" i="11"/>
  <c r="HM61" i="11"/>
  <c r="HN61" i="11"/>
  <c r="HO61" i="11"/>
  <c r="HP61" i="11"/>
  <c r="HQ61" i="11"/>
  <c r="HR61" i="11"/>
  <c r="HU61" i="11"/>
  <c r="HV61" i="11"/>
  <c r="HW61" i="11"/>
  <c r="HX61" i="11"/>
  <c r="HY61" i="11"/>
  <c r="HZ61" i="11"/>
  <c r="IC61" i="11"/>
  <c r="ID61" i="11"/>
  <c r="IE61" i="11"/>
  <c r="IF61" i="11"/>
  <c r="IG61" i="11"/>
  <c r="IH61" i="11"/>
  <c r="IK61" i="11"/>
  <c r="IL61" i="11"/>
  <c r="IM61" i="11"/>
  <c r="IN61" i="11"/>
  <c r="IO61" i="11"/>
  <c r="IP61" i="11"/>
  <c r="IS61" i="11"/>
  <c r="IT61" i="11"/>
  <c r="IU61" i="11"/>
  <c r="IV61" i="11"/>
  <c r="IW61" i="11"/>
  <c r="IX61" i="11"/>
  <c r="JA61" i="11"/>
  <c r="JB61" i="11"/>
  <c r="JC61" i="11"/>
  <c r="JD61" i="11"/>
  <c r="JE61" i="11"/>
  <c r="JF61" i="11"/>
  <c r="JI61" i="11"/>
  <c r="JJ61" i="11"/>
  <c r="JK61" i="11"/>
  <c r="JL61" i="11"/>
  <c r="JM61" i="11"/>
  <c r="JN61" i="11"/>
  <c r="JQ61" i="11"/>
  <c r="JR61" i="11"/>
  <c r="JS61" i="11"/>
  <c r="JT61" i="11"/>
  <c r="JU61" i="11"/>
  <c r="JV61" i="11"/>
  <c r="JY61" i="11"/>
  <c r="JZ61" i="11"/>
  <c r="KA61" i="11"/>
  <c r="HM62" i="11"/>
  <c r="HN62" i="11"/>
  <c r="HO62" i="11"/>
  <c r="HP62" i="11"/>
  <c r="HQ62" i="11"/>
  <c r="HR62" i="11"/>
  <c r="HU62" i="11"/>
  <c r="HV62" i="11"/>
  <c r="HW62" i="11"/>
  <c r="HX62" i="11"/>
  <c r="HY62" i="11"/>
  <c r="HZ62" i="11"/>
  <c r="IC62" i="11"/>
  <c r="ID62" i="11"/>
  <c r="IE62" i="11"/>
  <c r="IF62" i="11"/>
  <c r="IG62" i="11"/>
  <c r="IH62" i="11"/>
  <c r="IK62" i="11"/>
  <c r="IL62" i="11"/>
  <c r="IM62" i="11"/>
  <c r="IN62" i="11"/>
  <c r="IO62" i="11"/>
  <c r="IP62" i="11"/>
  <c r="IS62" i="11"/>
  <c r="IT62" i="11"/>
  <c r="IU62" i="11"/>
  <c r="IV62" i="11"/>
  <c r="IW62" i="11"/>
  <c r="IX62" i="11"/>
  <c r="JA62" i="11"/>
  <c r="JB62" i="11"/>
  <c r="JC62" i="11"/>
  <c r="JD62" i="11"/>
  <c r="JE62" i="11"/>
  <c r="JF62" i="11"/>
  <c r="JI62" i="11"/>
  <c r="JJ62" i="11"/>
  <c r="JK62" i="11"/>
  <c r="JL62" i="11"/>
  <c r="JM62" i="11"/>
  <c r="JN62" i="11"/>
  <c r="JQ62" i="11"/>
  <c r="JR62" i="11"/>
  <c r="JS62" i="11"/>
  <c r="JT62" i="11"/>
  <c r="JU62" i="11"/>
  <c r="JV62" i="11"/>
  <c r="JY62" i="11"/>
  <c r="JZ62" i="11"/>
  <c r="KA62" i="11"/>
  <c r="HM63" i="11"/>
  <c r="HN63" i="11"/>
  <c r="HO63" i="11"/>
  <c r="HP63" i="11"/>
  <c r="HQ63" i="11"/>
  <c r="HR63" i="11"/>
  <c r="HU63" i="11"/>
  <c r="HV63" i="11"/>
  <c r="HW63" i="11"/>
  <c r="HX63" i="11"/>
  <c r="HY63" i="11"/>
  <c r="HZ63" i="11"/>
  <c r="IC63" i="11"/>
  <c r="ID63" i="11"/>
  <c r="IE63" i="11"/>
  <c r="IF63" i="11"/>
  <c r="IG63" i="11"/>
  <c r="IH63" i="11"/>
  <c r="IK63" i="11"/>
  <c r="IL63" i="11"/>
  <c r="IM63" i="11"/>
  <c r="IN63" i="11"/>
  <c r="IO63" i="11"/>
  <c r="IP63" i="11"/>
  <c r="IS63" i="11"/>
  <c r="IT63" i="11"/>
  <c r="IU63" i="11"/>
  <c r="IV63" i="11"/>
  <c r="IW63" i="11"/>
  <c r="IX63" i="11"/>
  <c r="JA63" i="11"/>
  <c r="JB63" i="11"/>
  <c r="JC63" i="11"/>
  <c r="JD63" i="11"/>
  <c r="JE63" i="11"/>
  <c r="JF63" i="11"/>
  <c r="JI63" i="11"/>
  <c r="JJ63" i="11"/>
  <c r="JK63" i="11"/>
  <c r="JL63" i="11"/>
  <c r="JM63" i="11"/>
  <c r="JN63" i="11"/>
  <c r="JQ63" i="11"/>
  <c r="JR63" i="11"/>
  <c r="JS63" i="11"/>
  <c r="JT63" i="11"/>
  <c r="JU63" i="11"/>
  <c r="JV63" i="11"/>
  <c r="JY63" i="11"/>
  <c r="JZ63" i="11"/>
  <c r="KA63" i="11"/>
  <c r="HM64" i="11"/>
  <c r="HN64" i="11"/>
  <c r="HO64" i="11"/>
  <c r="HP64" i="11"/>
  <c r="HQ64" i="11"/>
  <c r="HR64" i="11"/>
  <c r="HU64" i="11"/>
  <c r="HV64" i="11"/>
  <c r="HW64" i="11"/>
  <c r="HX64" i="11"/>
  <c r="HY64" i="11"/>
  <c r="HZ64" i="11"/>
  <c r="IC64" i="11"/>
  <c r="ID64" i="11"/>
  <c r="IE64" i="11"/>
  <c r="IF64" i="11"/>
  <c r="IG64" i="11"/>
  <c r="IH64" i="11"/>
  <c r="IK64" i="11"/>
  <c r="IL64" i="11"/>
  <c r="IM64" i="11"/>
  <c r="IN64" i="11"/>
  <c r="IO64" i="11"/>
  <c r="IP64" i="11"/>
  <c r="IS64" i="11"/>
  <c r="IT64" i="11"/>
  <c r="IU64" i="11"/>
  <c r="IV64" i="11"/>
  <c r="IW64" i="11"/>
  <c r="IX64" i="11"/>
  <c r="JA64" i="11"/>
  <c r="JB64" i="11"/>
  <c r="JC64" i="11"/>
  <c r="JD64" i="11"/>
  <c r="JE64" i="11"/>
  <c r="JF64" i="11"/>
  <c r="JI64" i="11"/>
  <c r="JJ64" i="11"/>
  <c r="JK64" i="11"/>
  <c r="JL64" i="11"/>
  <c r="JM64" i="11"/>
  <c r="JN64" i="11"/>
  <c r="JQ64" i="11"/>
  <c r="JR64" i="11"/>
  <c r="JS64" i="11"/>
  <c r="JT64" i="11"/>
  <c r="JU64" i="11"/>
  <c r="JV64" i="11"/>
  <c r="JY64" i="11"/>
  <c r="JZ64" i="11"/>
  <c r="KA64" i="11"/>
  <c r="HM65" i="11"/>
  <c r="HN65" i="11"/>
  <c r="HO65" i="11"/>
  <c r="HP65" i="11"/>
  <c r="HQ65" i="11"/>
  <c r="HR65" i="11"/>
  <c r="HU65" i="11"/>
  <c r="HV65" i="11"/>
  <c r="HW65" i="11"/>
  <c r="HX65" i="11"/>
  <c r="HY65" i="11"/>
  <c r="HZ65" i="11"/>
  <c r="IC65" i="11"/>
  <c r="ID65" i="11"/>
  <c r="IE65" i="11"/>
  <c r="IF65" i="11"/>
  <c r="IG65" i="11"/>
  <c r="IH65" i="11"/>
  <c r="IK65" i="11"/>
  <c r="IL65" i="11"/>
  <c r="IM65" i="11"/>
  <c r="IN65" i="11"/>
  <c r="IO65" i="11"/>
  <c r="IP65" i="11"/>
  <c r="IS65" i="11"/>
  <c r="IT65" i="11"/>
  <c r="IU65" i="11"/>
  <c r="IV65" i="11"/>
  <c r="IW65" i="11"/>
  <c r="IX65" i="11"/>
  <c r="JA65" i="11"/>
  <c r="JB65" i="11"/>
  <c r="JC65" i="11"/>
  <c r="JD65" i="11"/>
  <c r="JE65" i="11"/>
  <c r="JF65" i="11"/>
  <c r="JI65" i="11"/>
  <c r="JJ65" i="11"/>
  <c r="JK65" i="11"/>
  <c r="JL65" i="11"/>
  <c r="JM65" i="11"/>
  <c r="JN65" i="11"/>
  <c r="JQ65" i="11"/>
  <c r="JR65" i="11"/>
  <c r="JS65" i="11"/>
  <c r="JT65" i="11"/>
  <c r="JU65" i="11"/>
  <c r="JV65" i="11"/>
  <c r="JY65" i="11"/>
  <c r="JZ65" i="11"/>
  <c r="KA65" i="11"/>
  <c r="HM66" i="11"/>
  <c r="HN66" i="11"/>
  <c r="HO66" i="11"/>
  <c r="HP66" i="11"/>
  <c r="HQ66" i="11"/>
  <c r="HR66" i="11"/>
  <c r="HU66" i="11"/>
  <c r="HV66" i="11"/>
  <c r="HW66" i="11"/>
  <c r="HX66" i="11"/>
  <c r="HY66" i="11"/>
  <c r="HZ66" i="11"/>
  <c r="IC66" i="11"/>
  <c r="ID66" i="11"/>
  <c r="IE66" i="11"/>
  <c r="IF66" i="11"/>
  <c r="IG66" i="11"/>
  <c r="IH66" i="11"/>
  <c r="IK66" i="11"/>
  <c r="IL66" i="11"/>
  <c r="IM66" i="11"/>
  <c r="IN66" i="11"/>
  <c r="IO66" i="11"/>
  <c r="IP66" i="11"/>
  <c r="IS66" i="11"/>
  <c r="IT66" i="11"/>
  <c r="IU66" i="11"/>
  <c r="IV66" i="11"/>
  <c r="IW66" i="11"/>
  <c r="IX66" i="11"/>
  <c r="JA66" i="11"/>
  <c r="JB66" i="11"/>
  <c r="JC66" i="11"/>
  <c r="JD66" i="11"/>
  <c r="JE66" i="11"/>
  <c r="JF66" i="11"/>
  <c r="JI66" i="11"/>
  <c r="JJ66" i="11"/>
  <c r="JK66" i="11"/>
  <c r="JL66" i="11"/>
  <c r="JM66" i="11"/>
  <c r="JN66" i="11"/>
  <c r="JQ66" i="11"/>
  <c r="JR66" i="11"/>
  <c r="JS66" i="11"/>
  <c r="JT66" i="11"/>
  <c r="JU66" i="11"/>
  <c r="JV66" i="11"/>
  <c r="JY66" i="11"/>
  <c r="JZ66" i="11"/>
  <c r="KA66" i="11"/>
  <c r="HM67" i="11"/>
  <c r="HN67" i="11"/>
  <c r="HO67" i="11"/>
  <c r="HP67" i="11"/>
  <c r="HQ67" i="11"/>
  <c r="HR67" i="11"/>
  <c r="HU67" i="11"/>
  <c r="HV67" i="11"/>
  <c r="HW67" i="11"/>
  <c r="HX67" i="11"/>
  <c r="HY67" i="11"/>
  <c r="HZ67" i="11"/>
  <c r="IC67" i="11"/>
  <c r="ID67" i="11"/>
  <c r="IE67" i="11"/>
  <c r="IF67" i="11"/>
  <c r="IG67" i="11"/>
  <c r="IH67" i="11"/>
  <c r="IK67" i="11"/>
  <c r="IL67" i="11"/>
  <c r="IM67" i="11"/>
  <c r="IN67" i="11"/>
  <c r="IO67" i="11"/>
  <c r="IP67" i="11"/>
  <c r="IS67" i="11"/>
  <c r="IT67" i="11"/>
  <c r="IU67" i="11"/>
  <c r="IV67" i="11"/>
  <c r="IW67" i="11"/>
  <c r="IX67" i="11"/>
  <c r="JA67" i="11"/>
  <c r="JB67" i="11"/>
  <c r="JC67" i="11"/>
  <c r="JD67" i="11"/>
  <c r="JE67" i="11"/>
  <c r="JF67" i="11"/>
  <c r="JI67" i="11"/>
  <c r="JJ67" i="11"/>
  <c r="JK67" i="11"/>
  <c r="JL67" i="11"/>
  <c r="JM67" i="11"/>
  <c r="JN67" i="11"/>
  <c r="JQ67" i="11"/>
  <c r="JR67" i="11"/>
  <c r="JS67" i="11"/>
  <c r="JT67" i="11"/>
  <c r="JU67" i="11"/>
  <c r="JV67" i="11"/>
  <c r="JY67" i="11"/>
  <c r="JZ67" i="11"/>
  <c r="KA67" i="11"/>
  <c r="HM68" i="11"/>
  <c r="HN68" i="11"/>
  <c r="HO68" i="11"/>
  <c r="HP68" i="11"/>
  <c r="HQ68" i="11"/>
  <c r="HR68" i="11"/>
  <c r="HU68" i="11"/>
  <c r="HV68" i="11"/>
  <c r="HW68" i="11"/>
  <c r="HX68" i="11"/>
  <c r="HY68" i="11"/>
  <c r="HZ68" i="11"/>
  <c r="IC68" i="11"/>
  <c r="ID68" i="11"/>
  <c r="IE68" i="11"/>
  <c r="IF68" i="11"/>
  <c r="IG68" i="11"/>
  <c r="IH68" i="11"/>
  <c r="IK68" i="11"/>
  <c r="IL68" i="11"/>
  <c r="IM68" i="11"/>
  <c r="IN68" i="11"/>
  <c r="IO68" i="11"/>
  <c r="IP68" i="11"/>
  <c r="IS68" i="11"/>
  <c r="IT68" i="11"/>
  <c r="IU68" i="11"/>
  <c r="IV68" i="11"/>
  <c r="IW68" i="11"/>
  <c r="IX68" i="11"/>
  <c r="JA68" i="11"/>
  <c r="JB68" i="11"/>
  <c r="JC68" i="11"/>
  <c r="JD68" i="11"/>
  <c r="JE68" i="11"/>
  <c r="JF68" i="11"/>
  <c r="JI68" i="11"/>
  <c r="JJ68" i="11"/>
  <c r="JK68" i="11"/>
  <c r="JL68" i="11"/>
  <c r="JM68" i="11"/>
  <c r="JN68" i="11"/>
  <c r="JQ68" i="11"/>
  <c r="JR68" i="11"/>
  <c r="JS68" i="11"/>
  <c r="JT68" i="11"/>
  <c r="JU68" i="11"/>
  <c r="JV68" i="11"/>
  <c r="JY68" i="11"/>
  <c r="JZ68" i="11"/>
  <c r="KA68" i="11"/>
  <c r="HM69" i="11"/>
  <c r="HN69" i="11"/>
  <c r="HO69" i="11"/>
  <c r="HP69" i="11"/>
  <c r="HQ69" i="11"/>
  <c r="HR69" i="11"/>
  <c r="HU69" i="11"/>
  <c r="HV69" i="11"/>
  <c r="HW69" i="11"/>
  <c r="HX69" i="11"/>
  <c r="HY69" i="11"/>
  <c r="HZ69" i="11"/>
  <c r="IC69" i="11"/>
  <c r="ID69" i="11"/>
  <c r="IE69" i="11"/>
  <c r="IF69" i="11"/>
  <c r="IG69" i="11"/>
  <c r="IH69" i="11"/>
  <c r="IK69" i="11"/>
  <c r="IL69" i="11"/>
  <c r="IM69" i="11"/>
  <c r="IN69" i="11"/>
  <c r="IO69" i="11"/>
  <c r="IP69" i="11"/>
  <c r="IS69" i="11"/>
  <c r="IT69" i="11"/>
  <c r="IU69" i="11"/>
  <c r="IV69" i="11"/>
  <c r="IW69" i="11"/>
  <c r="IX69" i="11"/>
  <c r="JA69" i="11"/>
  <c r="JB69" i="11"/>
  <c r="JC69" i="11"/>
  <c r="JD69" i="11"/>
  <c r="JE69" i="11"/>
  <c r="JF69" i="11"/>
  <c r="JI69" i="11"/>
  <c r="JJ69" i="11"/>
  <c r="JK69" i="11"/>
  <c r="JL69" i="11"/>
  <c r="JM69" i="11"/>
  <c r="JN69" i="11"/>
  <c r="JQ69" i="11"/>
  <c r="JR69" i="11"/>
  <c r="JS69" i="11"/>
  <c r="JT69" i="11"/>
  <c r="JU69" i="11"/>
  <c r="JV69" i="11"/>
  <c r="JY69" i="11"/>
  <c r="JZ69" i="11"/>
  <c r="KA69" i="11"/>
  <c r="HM70" i="11"/>
  <c r="HN70" i="11"/>
  <c r="HO70" i="11"/>
  <c r="HP70" i="11"/>
  <c r="HQ70" i="11"/>
  <c r="HR70" i="11"/>
  <c r="HU70" i="11"/>
  <c r="HV70" i="11"/>
  <c r="HW70" i="11"/>
  <c r="HX70" i="11"/>
  <c r="HY70" i="11"/>
  <c r="HZ70" i="11"/>
  <c r="IC70" i="11"/>
  <c r="ID70" i="11"/>
  <c r="IE70" i="11"/>
  <c r="IF70" i="11"/>
  <c r="IG70" i="11"/>
  <c r="IH70" i="11"/>
  <c r="IK70" i="11"/>
  <c r="IL70" i="11"/>
  <c r="IM70" i="11"/>
  <c r="IN70" i="11"/>
  <c r="IO70" i="11"/>
  <c r="IP70" i="11"/>
  <c r="IS70" i="11"/>
  <c r="IT70" i="11"/>
  <c r="IU70" i="11"/>
  <c r="IV70" i="11"/>
  <c r="IW70" i="11"/>
  <c r="IX70" i="11"/>
  <c r="JA70" i="11"/>
  <c r="JB70" i="11"/>
  <c r="JC70" i="11"/>
  <c r="JD70" i="11"/>
  <c r="JE70" i="11"/>
  <c r="JF70" i="11"/>
  <c r="JI70" i="11"/>
  <c r="JJ70" i="11"/>
  <c r="JK70" i="11"/>
  <c r="JL70" i="11"/>
  <c r="JM70" i="11"/>
  <c r="JN70" i="11"/>
  <c r="JQ70" i="11"/>
  <c r="JR70" i="11"/>
  <c r="JS70" i="11"/>
  <c r="JT70" i="11"/>
  <c r="JU70" i="11"/>
  <c r="JV70" i="11"/>
  <c r="JY70" i="11"/>
  <c r="JZ70" i="11"/>
  <c r="KA70" i="11"/>
  <c r="HM71" i="11"/>
  <c r="HN71" i="11"/>
  <c r="HO71" i="11"/>
  <c r="HP71" i="11"/>
  <c r="HQ71" i="11"/>
  <c r="HR71" i="11"/>
  <c r="HU71" i="11"/>
  <c r="HV71" i="11"/>
  <c r="HW71" i="11"/>
  <c r="HX71" i="11"/>
  <c r="HY71" i="11"/>
  <c r="HZ71" i="11"/>
  <c r="IC71" i="11"/>
  <c r="ID71" i="11"/>
  <c r="IE71" i="11"/>
  <c r="IF71" i="11"/>
  <c r="IG71" i="11"/>
  <c r="IH71" i="11"/>
  <c r="IK71" i="11"/>
  <c r="IL71" i="11"/>
  <c r="IM71" i="11"/>
  <c r="IN71" i="11"/>
  <c r="IO71" i="11"/>
  <c r="IP71" i="11"/>
  <c r="IS71" i="11"/>
  <c r="IT71" i="11"/>
  <c r="IU71" i="11"/>
  <c r="IV71" i="11"/>
  <c r="IW71" i="11"/>
  <c r="IX71" i="11"/>
  <c r="JA71" i="11"/>
  <c r="JB71" i="11"/>
  <c r="JC71" i="11"/>
  <c r="JD71" i="11"/>
  <c r="JE71" i="11"/>
  <c r="JF71" i="11"/>
  <c r="JI71" i="11"/>
  <c r="JJ71" i="11"/>
  <c r="JK71" i="11"/>
  <c r="JL71" i="11"/>
  <c r="JM71" i="11"/>
  <c r="JN71" i="11"/>
  <c r="JQ71" i="11"/>
  <c r="JR71" i="11"/>
  <c r="JS71" i="11"/>
  <c r="JT71" i="11"/>
  <c r="JU71" i="11"/>
  <c r="JV71" i="11"/>
  <c r="JY71" i="11"/>
  <c r="JZ71" i="11"/>
  <c r="KA71" i="11"/>
  <c r="HM72" i="11"/>
  <c r="HN72" i="11"/>
  <c r="HO72" i="11"/>
  <c r="HP72" i="11"/>
  <c r="HQ72" i="11"/>
  <c r="HR72" i="11"/>
  <c r="HU72" i="11"/>
  <c r="HV72" i="11"/>
  <c r="HW72" i="11"/>
  <c r="HX72" i="11"/>
  <c r="HY72" i="11"/>
  <c r="HZ72" i="11"/>
  <c r="IC72" i="11"/>
  <c r="ID72" i="11"/>
  <c r="IE72" i="11"/>
  <c r="IF72" i="11"/>
  <c r="IG72" i="11"/>
  <c r="IH72" i="11"/>
  <c r="IK72" i="11"/>
  <c r="IL72" i="11"/>
  <c r="IM72" i="11"/>
  <c r="IN72" i="11"/>
  <c r="IO72" i="11"/>
  <c r="IP72" i="11"/>
  <c r="IP212" i="11" s="1"/>
  <c r="AM252" i="11" s="1"/>
  <c r="IS72" i="11"/>
  <c r="IT72" i="11"/>
  <c r="IU72" i="11"/>
  <c r="IV72" i="11"/>
  <c r="IW72" i="11"/>
  <c r="IX72" i="11"/>
  <c r="JA72" i="11"/>
  <c r="JB72" i="11"/>
  <c r="JC72" i="11"/>
  <c r="JD72" i="11"/>
  <c r="JE72" i="11"/>
  <c r="JF72" i="11"/>
  <c r="JI72" i="11"/>
  <c r="JJ72" i="11"/>
  <c r="JK72" i="11"/>
  <c r="JL72" i="11"/>
  <c r="JM72" i="11"/>
  <c r="JN72" i="11"/>
  <c r="JQ72" i="11"/>
  <c r="JR72" i="11"/>
  <c r="JS72" i="11"/>
  <c r="JT72" i="11"/>
  <c r="JU72" i="11"/>
  <c r="JV72" i="11"/>
  <c r="JY72" i="11"/>
  <c r="JZ72" i="11"/>
  <c r="KA72" i="11"/>
  <c r="HM73" i="11"/>
  <c r="HN73" i="11"/>
  <c r="HO73" i="11"/>
  <c r="HP73" i="11"/>
  <c r="HQ73" i="11"/>
  <c r="HR73" i="11"/>
  <c r="HU73" i="11"/>
  <c r="HV73" i="11"/>
  <c r="HW73" i="11"/>
  <c r="HX73" i="11"/>
  <c r="HY73" i="11"/>
  <c r="HZ73" i="11"/>
  <c r="IC73" i="11"/>
  <c r="ID73" i="11"/>
  <c r="IE73" i="11"/>
  <c r="IF73" i="11"/>
  <c r="IG73" i="11"/>
  <c r="IH73" i="11"/>
  <c r="IK73" i="11"/>
  <c r="IL73" i="11"/>
  <c r="IM73" i="11"/>
  <c r="IN73" i="11"/>
  <c r="IO73" i="11"/>
  <c r="IP73" i="11"/>
  <c r="IS73" i="11"/>
  <c r="IT73" i="11"/>
  <c r="IU73" i="11"/>
  <c r="IV73" i="11"/>
  <c r="IW73" i="11"/>
  <c r="IX73" i="11"/>
  <c r="JA73" i="11"/>
  <c r="JB73" i="11"/>
  <c r="JC73" i="11"/>
  <c r="JD73" i="11"/>
  <c r="JE73" i="11"/>
  <c r="JF73" i="11"/>
  <c r="JI73" i="11"/>
  <c r="JJ73" i="11"/>
  <c r="JK73" i="11"/>
  <c r="JL73" i="11"/>
  <c r="JM73" i="11"/>
  <c r="JN73" i="11"/>
  <c r="JQ73" i="11"/>
  <c r="JR73" i="11"/>
  <c r="JS73" i="11"/>
  <c r="JT73" i="11"/>
  <c r="JU73" i="11"/>
  <c r="JV73" i="11"/>
  <c r="JY73" i="11"/>
  <c r="JZ73" i="11"/>
  <c r="KA73" i="11"/>
  <c r="HM74" i="11"/>
  <c r="HN74" i="11"/>
  <c r="HO74" i="11"/>
  <c r="HP74" i="11"/>
  <c r="HQ74" i="11"/>
  <c r="HR74" i="11"/>
  <c r="HU74" i="11"/>
  <c r="HV74" i="11"/>
  <c r="HW74" i="11"/>
  <c r="HX74" i="11"/>
  <c r="HY74" i="11"/>
  <c r="HZ74" i="11"/>
  <c r="IC74" i="11"/>
  <c r="IC213" i="11" s="1"/>
  <c r="ID74" i="11"/>
  <c r="IE74" i="11"/>
  <c r="IF74" i="11"/>
  <c r="IF213" i="11" s="1"/>
  <c r="IG74" i="11"/>
  <c r="IH74" i="11"/>
  <c r="IK74" i="11"/>
  <c r="IL74" i="11"/>
  <c r="IM74" i="11"/>
  <c r="IN74" i="11"/>
  <c r="IO74" i="11"/>
  <c r="IP74" i="11"/>
  <c r="IP213" i="11" s="1"/>
  <c r="IS74" i="11"/>
  <c r="IT74" i="11"/>
  <c r="IU74" i="11"/>
  <c r="IV74" i="11"/>
  <c r="IW74" i="11"/>
  <c r="IW213" i="11" s="1"/>
  <c r="IX74" i="11"/>
  <c r="JA74" i="11"/>
  <c r="JB74" i="11"/>
  <c r="JB213" i="11" s="1"/>
  <c r="JC74" i="11"/>
  <c r="JD74" i="11"/>
  <c r="JE74" i="11"/>
  <c r="JF74" i="11"/>
  <c r="JI74" i="11"/>
  <c r="JJ74" i="11"/>
  <c r="JK74" i="11"/>
  <c r="JL74" i="11"/>
  <c r="JM74" i="11"/>
  <c r="JN74" i="11"/>
  <c r="JQ74" i="11"/>
  <c r="JR74" i="11"/>
  <c r="JS74" i="11"/>
  <c r="JT74" i="11"/>
  <c r="JU74" i="11"/>
  <c r="JV74" i="11"/>
  <c r="JY74" i="11"/>
  <c r="JZ74" i="11"/>
  <c r="KA74" i="11"/>
  <c r="HM75" i="11"/>
  <c r="HN75" i="11"/>
  <c r="HO75" i="11"/>
  <c r="HP75" i="11"/>
  <c r="HQ75" i="11"/>
  <c r="HR75" i="11"/>
  <c r="HU75" i="11"/>
  <c r="HV75" i="11"/>
  <c r="HW75" i="11"/>
  <c r="HW213" i="11" s="1"/>
  <c r="HX75" i="11"/>
  <c r="HY75" i="11"/>
  <c r="HZ75" i="11"/>
  <c r="IC75" i="11"/>
  <c r="ID75" i="11"/>
  <c r="IE75" i="11"/>
  <c r="IF75" i="11"/>
  <c r="IG75" i="11"/>
  <c r="IG213" i="11" s="1"/>
  <c r="IH75" i="11"/>
  <c r="IK75" i="11"/>
  <c r="IL75" i="11"/>
  <c r="IM75" i="11"/>
  <c r="IN75" i="11"/>
  <c r="IO75" i="11"/>
  <c r="IP75" i="11"/>
  <c r="IS75" i="11"/>
  <c r="IS213" i="11" s="1"/>
  <c r="IT75" i="11"/>
  <c r="IU75" i="11"/>
  <c r="IV75" i="11"/>
  <c r="IW75" i="11"/>
  <c r="IX75" i="11"/>
  <c r="JA75" i="11"/>
  <c r="JB75" i="11"/>
  <c r="JC75" i="11"/>
  <c r="JC213" i="11" s="1"/>
  <c r="JD75" i="11"/>
  <c r="JE75" i="11"/>
  <c r="JF75" i="11"/>
  <c r="JI75" i="11"/>
  <c r="JJ75" i="11"/>
  <c r="JK75" i="11"/>
  <c r="JL75" i="11"/>
  <c r="JM75" i="11"/>
  <c r="JN75" i="11"/>
  <c r="JQ75" i="11"/>
  <c r="JR75" i="11"/>
  <c r="JS75" i="11"/>
  <c r="JT75" i="11"/>
  <c r="JU75" i="11"/>
  <c r="JV75" i="11"/>
  <c r="JY75" i="11"/>
  <c r="JY213" i="11" s="1"/>
  <c r="JZ75" i="11"/>
  <c r="KA75" i="11"/>
  <c r="HM76" i="11"/>
  <c r="HN76" i="11"/>
  <c r="HO76" i="11"/>
  <c r="HP76" i="11"/>
  <c r="HQ76" i="11"/>
  <c r="HR76" i="11"/>
  <c r="HU76" i="11"/>
  <c r="HV76" i="11"/>
  <c r="HW76" i="11"/>
  <c r="HX76" i="11"/>
  <c r="HY76" i="11"/>
  <c r="HZ76" i="11"/>
  <c r="IC76" i="11"/>
  <c r="ID76" i="11"/>
  <c r="IE76" i="11"/>
  <c r="IF76" i="11"/>
  <c r="IG76" i="11"/>
  <c r="IH76" i="11"/>
  <c r="IK76" i="11"/>
  <c r="IL76" i="11"/>
  <c r="IM76" i="11"/>
  <c r="IN76" i="11"/>
  <c r="IO76" i="11"/>
  <c r="IP76" i="11"/>
  <c r="IS76" i="11"/>
  <c r="IT76" i="11"/>
  <c r="IU76" i="11"/>
  <c r="IV76" i="11"/>
  <c r="IW76" i="11"/>
  <c r="IX76" i="11"/>
  <c r="JA76" i="11"/>
  <c r="JB76" i="11"/>
  <c r="JC76" i="11"/>
  <c r="JD76" i="11"/>
  <c r="JE76" i="11"/>
  <c r="JF76" i="11"/>
  <c r="JI76" i="11"/>
  <c r="JJ76" i="11"/>
  <c r="JK76" i="11"/>
  <c r="JL76" i="11"/>
  <c r="JM76" i="11"/>
  <c r="JN76" i="11"/>
  <c r="JQ76" i="11"/>
  <c r="JR76" i="11"/>
  <c r="JS76" i="11"/>
  <c r="JT76" i="11"/>
  <c r="JU76" i="11"/>
  <c r="JV76" i="11"/>
  <c r="JY76" i="11"/>
  <c r="JZ76" i="11"/>
  <c r="KA76" i="11"/>
  <c r="HM77" i="11"/>
  <c r="HN77" i="11"/>
  <c r="HO77" i="11"/>
  <c r="HP77" i="11"/>
  <c r="HQ77" i="11"/>
  <c r="HR77" i="11"/>
  <c r="HU77" i="11"/>
  <c r="HV77" i="11"/>
  <c r="HW77" i="11"/>
  <c r="HX77" i="11"/>
  <c r="HY77" i="11"/>
  <c r="HZ77" i="11"/>
  <c r="IC77" i="11"/>
  <c r="ID77" i="11"/>
  <c r="IE77" i="11"/>
  <c r="IF77" i="11"/>
  <c r="IG77" i="11"/>
  <c r="IH77" i="11"/>
  <c r="IK77" i="11"/>
  <c r="IL77" i="11"/>
  <c r="IM77" i="11"/>
  <c r="IN77" i="11"/>
  <c r="IO77" i="11"/>
  <c r="IP77" i="11"/>
  <c r="IS77" i="11"/>
  <c r="IT77" i="11"/>
  <c r="IU77" i="11"/>
  <c r="IV77" i="11"/>
  <c r="IW77" i="11"/>
  <c r="IX77" i="11"/>
  <c r="JA77" i="11"/>
  <c r="JB77" i="11"/>
  <c r="JC77" i="11"/>
  <c r="JD77" i="11"/>
  <c r="JE77" i="11"/>
  <c r="JF77" i="11"/>
  <c r="JI77" i="11"/>
  <c r="JJ77" i="11"/>
  <c r="JK77" i="11"/>
  <c r="JL77" i="11"/>
  <c r="JM77" i="11"/>
  <c r="JN77" i="11"/>
  <c r="JQ77" i="11"/>
  <c r="JR77" i="11"/>
  <c r="JS77" i="11"/>
  <c r="JT77" i="11"/>
  <c r="JU77" i="11"/>
  <c r="JV77" i="11"/>
  <c r="JY77" i="11"/>
  <c r="JZ77" i="11"/>
  <c r="KA77" i="11"/>
  <c r="HM78" i="11"/>
  <c r="HN78" i="11"/>
  <c r="HO78" i="11"/>
  <c r="HP78" i="11"/>
  <c r="HQ78" i="11"/>
  <c r="HR78" i="11"/>
  <c r="HU78" i="11"/>
  <c r="HV78" i="11"/>
  <c r="HW78" i="11"/>
  <c r="HX78" i="11"/>
  <c r="HY78" i="11"/>
  <c r="HZ78" i="11"/>
  <c r="IC78" i="11"/>
  <c r="ID78" i="11"/>
  <c r="IE78" i="11"/>
  <c r="IF78" i="11"/>
  <c r="IG78" i="11"/>
  <c r="IH78" i="11"/>
  <c r="IK78" i="11"/>
  <c r="IL78" i="11"/>
  <c r="IM78" i="11"/>
  <c r="IN78" i="11"/>
  <c r="IO78" i="11"/>
  <c r="IP78" i="11"/>
  <c r="IS78" i="11"/>
  <c r="IT78" i="11"/>
  <c r="IU78" i="11"/>
  <c r="IV78" i="11"/>
  <c r="IW78" i="11"/>
  <c r="IX78" i="11"/>
  <c r="JA78" i="11"/>
  <c r="JB78" i="11"/>
  <c r="JC78" i="11"/>
  <c r="JD78" i="11"/>
  <c r="JE78" i="11"/>
  <c r="JF78" i="11"/>
  <c r="JI78" i="11"/>
  <c r="JJ78" i="11"/>
  <c r="JK78" i="11"/>
  <c r="JL78" i="11"/>
  <c r="JM78" i="11"/>
  <c r="JN78" i="11"/>
  <c r="JQ78" i="11"/>
  <c r="JR78" i="11"/>
  <c r="JS78" i="11"/>
  <c r="JT78" i="11"/>
  <c r="JU78" i="11"/>
  <c r="JV78" i="11"/>
  <c r="JY78" i="11"/>
  <c r="JZ78" i="11"/>
  <c r="KA78" i="11"/>
  <c r="HM79" i="11"/>
  <c r="HN79" i="11"/>
  <c r="HO79" i="11"/>
  <c r="HP79" i="11"/>
  <c r="HQ79" i="11"/>
  <c r="HR79" i="11"/>
  <c r="HU79" i="11"/>
  <c r="HV79" i="11"/>
  <c r="HW79" i="11"/>
  <c r="HX79" i="11"/>
  <c r="HY79" i="11"/>
  <c r="HZ79" i="11"/>
  <c r="IC79" i="11"/>
  <c r="ID79" i="11"/>
  <c r="IE79" i="11"/>
  <c r="IF79" i="11"/>
  <c r="IG79" i="11"/>
  <c r="IH79" i="11"/>
  <c r="IK79" i="11"/>
  <c r="IL79" i="11"/>
  <c r="IM79" i="11"/>
  <c r="IN79" i="11"/>
  <c r="IO79" i="11"/>
  <c r="IP79" i="11"/>
  <c r="IS79" i="11"/>
  <c r="IT79" i="11"/>
  <c r="IU79" i="11"/>
  <c r="IV79" i="11"/>
  <c r="IW79" i="11"/>
  <c r="IX79" i="11"/>
  <c r="JA79" i="11"/>
  <c r="JB79" i="11"/>
  <c r="JC79" i="11"/>
  <c r="JD79" i="11"/>
  <c r="JE79" i="11"/>
  <c r="JF79" i="11"/>
  <c r="JI79" i="11"/>
  <c r="JJ79" i="11"/>
  <c r="JK79" i="11"/>
  <c r="JL79" i="11"/>
  <c r="JM79" i="11"/>
  <c r="JN79" i="11"/>
  <c r="JQ79" i="11"/>
  <c r="JR79" i="11"/>
  <c r="JS79" i="11"/>
  <c r="JT79" i="11"/>
  <c r="JU79" i="11"/>
  <c r="JV79" i="11"/>
  <c r="JY79" i="11"/>
  <c r="JZ79" i="11"/>
  <c r="KA79" i="11"/>
  <c r="HM80" i="11"/>
  <c r="HN80" i="11"/>
  <c r="HO80" i="11"/>
  <c r="HP80" i="11"/>
  <c r="HQ80" i="11"/>
  <c r="HR80" i="11"/>
  <c r="HU80" i="11"/>
  <c r="HV80" i="11"/>
  <c r="HW80" i="11"/>
  <c r="HX80" i="11"/>
  <c r="HY80" i="11"/>
  <c r="HZ80" i="11"/>
  <c r="IC80" i="11"/>
  <c r="ID80" i="11"/>
  <c r="IE80" i="11"/>
  <c r="IF80" i="11"/>
  <c r="IG80" i="11"/>
  <c r="IH80" i="11"/>
  <c r="IK80" i="11"/>
  <c r="IL80" i="11"/>
  <c r="IM80" i="11"/>
  <c r="IN80" i="11"/>
  <c r="IO80" i="11"/>
  <c r="IP80" i="11"/>
  <c r="IS80" i="11"/>
  <c r="IT80" i="11"/>
  <c r="IU80" i="11"/>
  <c r="IV80" i="11"/>
  <c r="IW80" i="11"/>
  <c r="IX80" i="11"/>
  <c r="JA80" i="11"/>
  <c r="JB80" i="11"/>
  <c r="JC80" i="11"/>
  <c r="JD80" i="11"/>
  <c r="JE80" i="11"/>
  <c r="JF80" i="11"/>
  <c r="JI80" i="11"/>
  <c r="JJ80" i="11"/>
  <c r="JK80" i="11"/>
  <c r="JL80" i="11"/>
  <c r="JM80" i="11"/>
  <c r="JN80" i="11"/>
  <c r="JQ80" i="11"/>
  <c r="JR80" i="11"/>
  <c r="JS80" i="11"/>
  <c r="JT80" i="11"/>
  <c r="JU80" i="11"/>
  <c r="JV80" i="11"/>
  <c r="JY80" i="11"/>
  <c r="JZ80" i="11"/>
  <c r="KA80" i="11"/>
  <c r="HM81" i="11"/>
  <c r="HN81" i="11"/>
  <c r="HO81" i="11"/>
  <c r="HP81" i="11"/>
  <c r="HQ81" i="11"/>
  <c r="HR81" i="11"/>
  <c r="HU81" i="11"/>
  <c r="HV81" i="11"/>
  <c r="HW81" i="11"/>
  <c r="HX81" i="11"/>
  <c r="HY81" i="11"/>
  <c r="HZ81" i="11"/>
  <c r="IC81" i="11"/>
  <c r="ID81" i="11"/>
  <c r="IE81" i="11"/>
  <c r="IF81" i="11"/>
  <c r="IG81" i="11"/>
  <c r="IH81" i="11"/>
  <c r="IK81" i="11"/>
  <c r="IL81" i="11"/>
  <c r="IM81" i="11"/>
  <c r="IN81" i="11"/>
  <c r="IO81" i="11"/>
  <c r="IP81" i="11"/>
  <c r="IS81" i="11"/>
  <c r="IT81" i="11"/>
  <c r="IU81" i="11"/>
  <c r="IV81" i="11"/>
  <c r="IW81" i="11"/>
  <c r="IX81" i="11"/>
  <c r="JA81" i="11"/>
  <c r="JB81" i="11"/>
  <c r="JC81" i="11"/>
  <c r="JD81" i="11"/>
  <c r="JE81" i="11"/>
  <c r="JF81" i="11"/>
  <c r="JI81" i="11"/>
  <c r="JJ81" i="11"/>
  <c r="JK81" i="11"/>
  <c r="JL81" i="11"/>
  <c r="JM81" i="11"/>
  <c r="JN81" i="11"/>
  <c r="JQ81" i="11"/>
  <c r="JR81" i="11"/>
  <c r="JS81" i="11"/>
  <c r="JT81" i="11"/>
  <c r="JU81" i="11"/>
  <c r="JV81" i="11"/>
  <c r="JY81" i="11"/>
  <c r="JZ81" i="11"/>
  <c r="KA81" i="11"/>
  <c r="HM82" i="11"/>
  <c r="HN82" i="11"/>
  <c r="HO82" i="11"/>
  <c r="HP82" i="11"/>
  <c r="HQ82" i="11"/>
  <c r="HR82" i="11"/>
  <c r="HU82" i="11"/>
  <c r="HV82" i="11"/>
  <c r="HW82" i="11"/>
  <c r="HX82" i="11"/>
  <c r="HY82" i="11"/>
  <c r="HZ82" i="11"/>
  <c r="IC82" i="11"/>
  <c r="ID82" i="11"/>
  <c r="IE82" i="11"/>
  <c r="IF82" i="11"/>
  <c r="IG82" i="11"/>
  <c r="IH82" i="11"/>
  <c r="IK82" i="11"/>
  <c r="IL82" i="11"/>
  <c r="IM82" i="11"/>
  <c r="IN82" i="11"/>
  <c r="IO82" i="11"/>
  <c r="IP82" i="11"/>
  <c r="IS82" i="11"/>
  <c r="IT82" i="11"/>
  <c r="IU82" i="11"/>
  <c r="IV82" i="11"/>
  <c r="IW82" i="11"/>
  <c r="IX82" i="11"/>
  <c r="JA82" i="11"/>
  <c r="JB82" i="11"/>
  <c r="JC82" i="11"/>
  <c r="JD82" i="11"/>
  <c r="JE82" i="11"/>
  <c r="JF82" i="11"/>
  <c r="JI82" i="11"/>
  <c r="JJ82" i="11"/>
  <c r="JK82" i="11"/>
  <c r="JL82" i="11"/>
  <c r="JM82" i="11"/>
  <c r="JN82" i="11"/>
  <c r="JQ82" i="11"/>
  <c r="JR82" i="11"/>
  <c r="JS82" i="11"/>
  <c r="JT82" i="11"/>
  <c r="JU82" i="11"/>
  <c r="JV82" i="11"/>
  <c r="JY82" i="11"/>
  <c r="JZ82" i="11"/>
  <c r="KA82" i="11"/>
  <c r="HM83" i="11"/>
  <c r="HN83" i="11"/>
  <c r="HO83" i="11"/>
  <c r="HP83" i="11"/>
  <c r="HQ83" i="11"/>
  <c r="HR83" i="11"/>
  <c r="HU83" i="11"/>
  <c r="HV83" i="11"/>
  <c r="HW83" i="11"/>
  <c r="HX83" i="11"/>
  <c r="HY83" i="11"/>
  <c r="HZ83" i="11"/>
  <c r="IC83" i="11"/>
  <c r="ID83" i="11"/>
  <c r="IE83" i="11"/>
  <c r="IF83" i="11"/>
  <c r="IG83" i="11"/>
  <c r="IH83" i="11"/>
  <c r="IK83" i="11"/>
  <c r="IL83" i="11"/>
  <c r="IM83" i="11"/>
  <c r="IN83" i="11"/>
  <c r="IO83" i="11"/>
  <c r="IP83" i="11"/>
  <c r="IS83" i="11"/>
  <c r="IT83" i="11"/>
  <c r="IU83" i="11"/>
  <c r="IV83" i="11"/>
  <c r="IW83" i="11"/>
  <c r="IX83" i="11"/>
  <c r="JA83" i="11"/>
  <c r="JB83" i="11"/>
  <c r="JC83" i="11"/>
  <c r="JD83" i="11"/>
  <c r="JE83" i="11"/>
  <c r="JF83" i="11"/>
  <c r="JI83" i="11"/>
  <c r="JJ83" i="11"/>
  <c r="JK83" i="11"/>
  <c r="JL83" i="11"/>
  <c r="JM83" i="11"/>
  <c r="JN83" i="11"/>
  <c r="JQ83" i="11"/>
  <c r="JR83" i="11"/>
  <c r="JS83" i="11"/>
  <c r="JT83" i="11"/>
  <c r="JU83" i="11"/>
  <c r="JV83" i="11"/>
  <c r="JY83" i="11"/>
  <c r="JZ83" i="11"/>
  <c r="KA83" i="11"/>
  <c r="HM84" i="11"/>
  <c r="HN84" i="11"/>
  <c r="HO84" i="11"/>
  <c r="HP84" i="11"/>
  <c r="HQ84" i="11"/>
  <c r="HR84" i="11"/>
  <c r="HU84" i="11"/>
  <c r="HV84" i="11"/>
  <c r="HW84" i="11"/>
  <c r="HX84" i="11"/>
  <c r="HY84" i="11"/>
  <c r="HZ84" i="11"/>
  <c r="IC84" i="11"/>
  <c r="ID84" i="11"/>
  <c r="IE84" i="11"/>
  <c r="IF84" i="11"/>
  <c r="IG84" i="11"/>
  <c r="IH84" i="11"/>
  <c r="IK84" i="11"/>
  <c r="IL84" i="11"/>
  <c r="IM84" i="11"/>
  <c r="IN84" i="11"/>
  <c r="IO84" i="11"/>
  <c r="IP84" i="11"/>
  <c r="IS84" i="11"/>
  <c r="IT84" i="11"/>
  <c r="IU84" i="11"/>
  <c r="IV84" i="11"/>
  <c r="IW84" i="11"/>
  <c r="IX84" i="11"/>
  <c r="JA84" i="11"/>
  <c r="JB84" i="11"/>
  <c r="JC84" i="11"/>
  <c r="JD84" i="11"/>
  <c r="JE84" i="11"/>
  <c r="JF84" i="11"/>
  <c r="JI84" i="11"/>
  <c r="JJ84" i="11"/>
  <c r="JK84" i="11"/>
  <c r="JL84" i="11"/>
  <c r="JM84" i="11"/>
  <c r="JN84" i="11"/>
  <c r="JQ84" i="11"/>
  <c r="JR84" i="11"/>
  <c r="JS84" i="11"/>
  <c r="JT84" i="11"/>
  <c r="JU84" i="11"/>
  <c r="JV84" i="11"/>
  <c r="JY84" i="11"/>
  <c r="JZ84" i="11"/>
  <c r="KA84" i="11"/>
  <c r="HM85" i="11"/>
  <c r="HN85" i="11"/>
  <c r="HO85" i="11"/>
  <c r="HP85" i="11"/>
  <c r="HQ85" i="11"/>
  <c r="HR85" i="11"/>
  <c r="HU85" i="11"/>
  <c r="HV85" i="11"/>
  <c r="HW85" i="11"/>
  <c r="HX85" i="11"/>
  <c r="HY85" i="11"/>
  <c r="HZ85" i="11"/>
  <c r="IC85" i="11"/>
  <c r="ID85" i="11"/>
  <c r="IE85" i="11"/>
  <c r="IF85" i="11"/>
  <c r="IG85" i="11"/>
  <c r="IH85" i="11"/>
  <c r="IK85" i="11"/>
  <c r="IL85" i="11"/>
  <c r="IM85" i="11"/>
  <c r="IN85" i="11"/>
  <c r="IO85" i="11"/>
  <c r="IP85" i="11"/>
  <c r="IS85" i="11"/>
  <c r="IT85" i="11"/>
  <c r="IU85" i="11"/>
  <c r="IV85" i="11"/>
  <c r="IW85" i="11"/>
  <c r="IX85" i="11"/>
  <c r="JA85" i="11"/>
  <c r="JB85" i="11"/>
  <c r="JC85" i="11"/>
  <c r="JD85" i="11"/>
  <c r="JE85" i="11"/>
  <c r="JF85" i="11"/>
  <c r="JI85" i="11"/>
  <c r="JJ85" i="11"/>
  <c r="JK85" i="11"/>
  <c r="JL85" i="11"/>
  <c r="JM85" i="11"/>
  <c r="JN85" i="11"/>
  <c r="JQ85" i="11"/>
  <c r="JR85" i="11"/>
  <c r="JS85" i="11"/>
  <c r="JT85" i="11"/>
  <c r="JU85" i="11"/>
  <c r="JV85" i="11"/>
  <c r="JY85" i="11"/>
  <c r="JZ85" i="11"/>
  <c r="KA85" i="11"/>
  <c r="HM86" i="11"/>
  <c r="HN86" i="11"/>
  <c r="HO86" i="11"/>
  <c r="HP86" i="11"/>
  <c r="HQ86" i="11"/>
  <c r="HR86" i="11"/>
  <c r="HU86" i="11"/>
  <c r="HV86" i="11"/>
  <c r="HW86" i="11"/>
  <c r="HX86" i="11"/>
  <c r="HY86" i="11"/>
  <c r="HZ86" i="11"/>
  <c r="IC86" i="11"/>
  <c r="ID86" i="11"/>
  <c r="IE86" i="11"/>
  <c r="IF86" i="11"/>
  <c r="IG86" i="11"/>
  <c r="IH86" i="11"/>
  <c r="IK86" i="11"/>
  <c r="IL86" i="11"/>
  <c r="IM86" i="11"/>
  <c r="IN86" i="11"/>
  <c r="IO86" i="11"/>
  <c r="IP86" i="11"/>
  <c r="IS86" i="11"/>
  <c r="IT86" i="11"/>
  <c r="IU86" i="11"/>
  <c r="IV86" i="11"/>
  <c r="IW86" i="11"/>
  <c r="IX86" i="11"/>
  <c r="JA86" i="11"/>
  <c r="JB86" i="11"/>
  <c r="JC86" i="11"/>
  <c r="JD86" i="11"/>
  <c r="JE86" i="11"/>
  <c r="JF86" i="11"/>
  <c r="JI86" i="11"/>
  <c r="JJ86" i="11"/>
  <c r="JK86" i="11"/>
  <c r="JL86" i="11"/>
  <c r="JM86" i="11"/>
  <c r="JN86" i="11"/>
  <c r="JQ86" i="11"/>
  <c r="JR86" i="11"/>
  <c r="JS86" i="11"/>
  <c r="JT86" i="11"/>
  <c r="JU86" i="11"/>
  <c r="JV86" i="11"/>
  <c r="JY86" i="11"/>
  <c r="JZ86" i="11"/>
  <c r="KA86" i="11"/>
  <c r="HM87" i="11"/>
  <c r="HN87" i="11"/>
  <c r="HO87" i="11"/>
  <c r="HP87" i="11"/>
  <c r="HQ87" i="11"/>
  <c r="HR87" i="11"/>
  <c r="HU87" i="11"/>
  <c r="HV87" i="11"/>
  <c r="HW87" i="11"/>
  <c r="HX87" i="11"/>
  <c r="HY87" i="11"/>
  <c r="HZ87" i="11"/>
  <c r="IC87" i="11"/>
  <c r="ID87" i="11"/>
  <c r="IE87" i="11"/>
  <c r="IF87" i="11"/>
  <c r="IG87" i="11"/>
  <c r="IH87" i="11"/>
  <c r="IK87" i="11"/>
  <c r="IL87" i="11"/>
  <c r="IM87" i="11"/>
  <c r="IN87" i="11"/>
  <c r="IO87" i="11"/>
  <c r="IP87" i="11"/>
  <c r="IS87" i="11"/>
  <c r="IT87" i="11"/>
  <c r="IU87" i="11"/>
  <c r="IV87" i="11"/>
  <c r="IW87" i="11"/>
  <c r="IX87" i="11"/>
  <c r="JA87" i="11"/>
  <c r="JB87" i="11"/>
  <c r="JC87" i="11"/>
  <c r="JD87" i="11"/>
  <c r="JE87" i="11"/>
  <c r="JF87" i="11"/>
  <c r="JI87" i="11"/>
  <c r="JJ87" i="11"/>
  <c r="JK87" i="11"/>
  <c r="JL87" i="11"/>
  <c r="JM87" i="11"/>
  <c r="JN87" i="11"/>
  <c r="JQ87" i="11"/>
  <c r="JR87" i="11"/>
  <c r="JS87" i="11"/>
  <c r="JT87" i="11"/>
  <c r="JU87" i="11"/>
  <c r="JV87" i="11"/>
  <c r="JY87" i="11"/>
  <c r="JZ87" i="11"/>
  <c r="KA87" i="11"/>
  <c r="HM88" i="11"/>
  <c r="HN88" i="11"/>
  <c r="HO88" i="11"/>
  <c r="HP88" i="11"/>
  <c r="HQ88" i="11"/>
  <c r="HR88" i="11"/>
  <c r="HU88" i="11"/>
  <c r="HV88" i="11"/>
  <c r="HW88" i="11"/>
  <c r="HX88" i="11"/>
  <c r="HY88" i="11"/>
  <c r="HZ88" i="11"/>
  <c r="IC88" i="11"/>
  <c r="ID88" i="11"/>
  <c r="IE88" i="11"/>
  <c r="IF88" i="11"/>
  <c r="IG88" i="11"/>
  <c r="IH88" i="11"/>
  <c r="IK88" i="11"/>
  <c r="IL88" i="11"/>
  <c r="IM88" i="11"/>
  <c r="IN88" i="11"/>
  <c r="IO88" i="11"/>
  <c r="IP88" i="11"/>
  <c r="IS88" i="11"/>
  <c r="IT88" i="11"/>
  <c r="IU88" i="11"/>
  <c r="IV88" i="11"/>
  <c r="IW88" i="11"/>
  <c r="IX88" i="11"/>
  <c r="JA88" i="11"/>
  <c r="JB88" i="11"/>
  <c r="JC88" i="11"/>
  <c r="JD88" i="11"/>
  <c r="JE88" i="11"/>
  <c r="JF88" i="11"/>
  <c r="JI88" i="11"/>
  <c r="JJ88" i="11"/>
  <c r="JK88" i="11"/>
  <c r="JL88" i="11"/>
  <c r="JM88" i="11"/>
  <c r="JN88" i="11"/>
  <c r="JQ88" i="11"/>
  <c r="JR88" i="11"/>
  <c r="JS88" i="11"/>
  <c r="JT88" i="11"/>
  <c r="JU88" i="11"/>
  <c r="JV88" i="11"/>
  <c r="JY88" i="11"/>
  <c r="JZ88" i="11"/>
  <c r="KA88" i="11"/>
  <c r="HM89" i="11"/>
  <c r="HN89" i="11"/>
  <c r="HO89" i="11"/>
  <c r="HP89" i="11"/>
  <c r="HQ89" i="11"/>
  <c r="HR89" i="11"/>
  <c r="HU89" i="11"/>
  <c r="HV89" i="11"/>
  <c r="HW89" i="11"/>
  <c r="HX89" i="11"/>
  <c r="HY89" i="11"/>
  <c r="HZ89" i="11"/>
  <c r="IC89" i="11"/>
  <c r="ID89" i="11"/>
  <c r="IE89" i="11"/>
  <c r="IF89" i="11"/>
  <c r="IG89" i="11"/>
  <c r="IH89" i="11"/>
  <c r="IK89" i="11"/>
  <c r="IL89" i="11"/>
  <c r="IM89" i="11"/>
  <c r="IN89" i="11"/>
  <c r="IO89" i="11"/>
  <c r="IP89" i="11"/>
  <c r="IS89" i="11"/>
  <c r="IT89" i="11"/>
  <c r="IU89" i="11"/>
  <c r="IV89" i="11"/>
  <c r="IW89" i="11"/>
  <c r="IX89" i="11"/>
  <c r="JA89" i="11"/>
  <c r="JB89" i="11"/>
  <c r="JC89" i="11"/>
  <c r="JD89" i="11"/>
  <c r="JE89" i="11"/>
  <c r="JF89" i="11"/>
  <c r="JI89" i="11"/>
  <c r="JJ89" i="11"/>
  <c r="JK89" i="11"/>
  <c r="JL89" i="11"/>
  <c r="JM89" i="11"/>
  <c r="JN89" i="11"/>
  <c r="JQ89" i="11"/>
  <c r="JR89" i="11"/>
  <c r="JS89" i="11"/>
  <c r="JT89" i="11"/>
  <c r="JU89" i="11"/>
  <c r="JV89" i="11"/>
  <c r="JY89" i="11"/>
  <c r="JZ89" i="11"/>
  <c r="KA89" i="11"/>
  <c r="HM90" i="11"/>
  <c r="HN90" i="11"/>
  <c r="HO90" i="11"/>
  <c r="HP90" i="11"/>
  <c r="HQ90" i="11"/>
  <c r="HR90" i="11"/>
  <c r="HU90" i="11"/>
  <c r="HV90" i="11"/>
  <c r="HW90" i="11"/>
  <c r="HX90" i="11"/>
  <c r="HY90" i="11"/>
  <c r="HZ90" i="11"/>
  <c r="IC90" i="11"/>
  <c r="ID90" i="11"/>
  <c r="IE90" i="11"/>
  <c r="IF90" i="11"/>
  <c r="IG90" i="11"/>
  <c r="IH90" i="11"/>
  <c r="IK90" i="11"/>
  <c r="IL90" i="11"/>
  <c r="IM90" i="11"/>
  <c r="IN90" i="11"/>
  <c r="IO90" i="11"/>
  <c r="IP90" i="11"/>
  <c r="IS90" i="11"/>
  <c r="IT90" i="11"/>
  <c r="IU90" i="11"/>
  <c r="IV90" i="11"/>
  <c r="IW90" i="11"/>
  <c r="IX90" i="11"/>
  <c r="JA90" i="11"/>
  <c r="JB90" i="11"/>
  <c r="JC90" i="11"/>
  <c r="JD90" i="11"/>
  <c r="JE90" i="11"/>
  <c r="JF90" i="11"/>
  <c r="JI90" i="11"/>
  <c r="JJ90" i="11"/>
  <c r="JK90" i="11"/>
  <c r="JL90" i="11"/>
  <c r="JM90" i="11"/>
  <c r="JN90" i="11"/>
  <c r="JQ90" i="11"/>
  <c r="JR90" i="11"/>
  <c r="JS90" i="11"/>
  <c r="JT90" i="11"/>
  <c r="JU90" i="11"/>
  <c r="JV90" i="11"/>
  <c r="JY90" i="11"/>
  <c r="JZ90" i="11"/>
  <c r="KA90" i="11"/>
  <c r="HM91" i="11"/>
  <c r="HN91" i="11"/>
  <c r="HO91" i="11"/>
  <c r="HP91" i="11"/>
  <c r="HQ91" i="11"/>
  <c r="HR91" i="11"/>
  <c r="HU91" i="11"/>
  <c r="HV91" i="11"/>
  <c r="HW91" i="11"/>
  <c r="HX91" i="11"/>
  <c r="HY91" i="11"/>
  <c r="HZ91" i="11"/>
  <c r="IC91" i="11"/>
  <c r="ID91" i="11"/>
  <c r="IE91" i="11"/>
  <c r="IF91" i="11"/>
  <c r="IG91" i="11"/>
  <c r="IH91" i="11"/>
  <c r="IK91" i="11"/>
  <c r="IL91" i="11"/>
  <c r="IM91" i="11"/>
  <c r="IN91" i="11"/>
  <c r="IO91" i="11"/>
  <c r="IP91" i="11"/>
  <c r="IS91" i="11"/>
  <c r="IT91" i="11"/>
  <c r="IU91" i="11"/>
  <c r="IV91" i="11"/>
  <c r="IW91" i="11"/>
  <c r="IX91" i="11"/>
  <c r="JA91" i="11"/>
  <c r="JB91" i="11"/>
  <c r="JC91" i="11"/>
  <c r="JD91" i="11"/>
  <c r="JE91" i="11"/>
  <c r="JF91" i="11"/>
  <c r="JI91" i="11"/>
  <c r="JJ91" i="11"/>
  <c r="JK91" i="11"/>
  <c r="JL91" i="11"/>
  <c r="JM91" i="11"/>
  <c r="JN91" i="11"/>
  <c r="JQ91" i="11"/>
  <c r="JR91" i="11"/>
  <c r="JS91" i="11"/>
  <c r="JT91" i="11"/>
  <c r="JU91" i="11"/>
  <c r="JV91" i="11"/>
  <c r="JY91" i="11"/>
  <c r="JZ91" i="11"/>
  <c r="KA91" i="11"/>
  <c r="HM92" i="11"/>
  <c r="HN92" i="11"/>
  <c r="HO92" i="11"/>
  <c r="HP92" i="11"/>
  <c r="HQ92" i="11"/>
  <c r="HR92" i="11"/>
  <c r="HU92" i="11"/>
  <c r="HV92" i="11"/>
  <c r="HW92" i="11"/>
  <c r="HX92" i="11"/>
  <c r="HY92" i="11"/>
  <c r="HZ92" i="11"/>
  <c r="IC92" i="11"/>
  <c r="ID92" i="11"/>
  <c r="IE92" i="11"/>
  <c r="IF92" i="11"/>
  <c r="IG92" i="11"/>
  <c r="IH92" i="11"/>
  <c r="IK92" i="11"/>
  <c r="IL92" i="11"/>
  <c r="IM92" i="11"/>
  <c r="IN92" i="11"/>
  <c r="IO92" i="11"/>
  <c r="IP92" i="11"/>
  <c r="IS92" i="11"/>
  <c r="IT92" i="11"/>
  <c r="IU92" i="11"/>
  <c r="IV92" i="11"/>
  <c r="IW92" i="11"/>
  <c r="IX92" i="11"/>
  <c r="JA92" i="11"/>
  <c r="JB92" i="11"/>
  <c r="JC92" i="11"/>
  <c r="JD92" i="11"/>
  <c r="JE92" i="11"/>
  <c r="JF92" i="11"/>
  <c r="JI92" i="11"/>
  <c r="JJ92" i="11"/>
  <c r="JK92" i="11"/>
  <c r="JL92" i="11"/>
  <c r="JM92" i="11"/>
  <c r="JN92" i="11"/>
  <c r="JQ92" i="11"/>
  <c r="JR92" i="11"/>
  <c r="JS92" i="11"/>
  <c r="JT92" i="11"/>
  <c r="JU92" i="11"/>
  <c r="JV92" i="11"/>
  <c r="JY92" i="11"/>
  <c r="JZ92" i="11"/>
  <c r="KA92" i="11"/>
  <c r="HM93" i="11"/>
  <c r="HN93" i="11"/>
  <c r="HO93" i="11"/>
  <c r="HP93" i="11"/>
  <c r="HQ93" i="11"/>
  <c r="HR93" i="11"/>
  <c r="HU93" i="11"/>
  <c r="HV93" i="11"/>
  <c r="HW93" i="11"/>
  <c r="HX93" i="11"/>
  <c r="HY93" i="11"/>
  <c r="HZ93" i="11"/>
  <c r="IC93" i="11"/>
  <c r="ID93" i="11"/>
  <c r="IE93" i="11"/>
  <c r="IF93" i="11"/>
  <c r="IG93" i="11"/>
  <c r="IH93" i="11"/>
  <c r="IK93" i="11"/>
  <c r="IL93" i="11"/>
  <c r="IM93" i="11"/>
  <c r="IN93" i="11"/>
  <c r="IO93" i="11"/>
  <c r="IP93" i="11"/>
  <c r="IS93" i="11"/>
  <c r="IT93" i="11"/>
  <c r="IU93" i="11"/>
  <c r="IV93" i="11"/>
  <c r="IW93" i="11"/>
  <c r="IX93" i="11"/>
  <c r="JA93" i="11"/>
  <c r="JB93" i="11"/>
  <c r="JC93" i="11"/>
  <c r="JD93" i="11"/>
  <c r="JE93" i="11"/>
  <c r="JF93" i="11"/>
  <c r="JI93" i="11"/>
  <c r="JJ93" i="11"/>
  <c r="JK93" i="11"/>
  <c r="JL93" i="11"/>
  <c r="JM93" i="11"/>
  <c r="JN93" i="11"/>
  <c r="JQ93" i="11"/>
  <c r="JR93" i="11"/>
  <c r="JS93" i="11"/>
  <c r="JT93" i="11"/>
  <c r="JU93" i="11"/>
  <c r="JV93" i="11"/>
  <c r="JY93" i="11"/>
  <c r="JZ93" i="11"/>
  <c r="KA93" i="11"/>
  <c r="HM94" i="11"/>
  <c r="HN94" i="11"/>
  <c r="HO94" i="11"/>
  <c r="HP94" i="11"/>
  <c r="HQ94" i="11"/>
  <c r="HR94" i="11"/>
  <c r="HU94" i="11"/>
  <c r="HV94" i="11"/>
  <c r="HW94" i="11"/>
  <c r="HX94" i="11"/>
  <c r="HY94" i="11"/>
  <c r="HZ94" i="11"/>
  <c r="IC94" i="11"/>
  <c r="ID94" i="11"/>
  <c r="IE94" i="11"/>
  <c r="IF94" i="11"/>
  <c r="IG94" i="11"/>
  <c r="IH94" i="11"/>
  <c r="IK94" i="11"/>
  <c r="IL94" i="11"/>
  <c r="IM94" i="11"/>
  <c r="IN94" i="11"/>
  <c r="IO94" i="11"/>
  <c r="IP94" i="11"/>
  <c r="IS94" i="11"/>
  <c r="IT94" i="11"/>
  <c r="IU94" i="11"/>
  <c r="IV94" i="11"/>
  <c r="IW94" i="11"/>
  <c r="IX94" i="11"/>
  <c r="JA94" i="11"/>
  <c r="JB94" i="11"/>
  <c r="JC94" i="11"/>
  <c r="JD94" i="11"/>
  <c r="JE94" i="11"/>
  <c r="JF94" i="11"/>
  <c r="JI94" i="11"/>
  <c r="JJ94" i="11"/>
  <c r="JK94" i="11"/>
  <c r="JL94" i="11"/>
  <c r="JM94" i="11"/>
  <c r="JN94" i="11"/>
  <c r="JQ94" i="11"/>
  <c r="JR94" i="11"/>
  <c r="JS94" i="11"/>
  <c r="JT94" i="11"/>
  <c r="JU94" i="11"/>
  <c r="JV94" i="11"/>
  <c r="JY94" i="11"/>
  <c r="JZ94" i="11"/>
  <c r="KA94" i="11"/>
  <c r="HM95" i="11"/>
  <c r="HN95" i="11"/>
  <c r="HO95" i="11"/>
  <c r="HP95" i="11"/>
  <c r="HQ95" i="11"/>
  <c r="HR95" i="11"/>
  <c r="HU95" i="11"/>
  <c r="HV95" i="11"/>
  <c r="HW95" i="11"/>
  <c r="HX95" i="11"/>
  <c r="HY95" i="11"/>
  <c r="HZ95" i="11"/>
  <c r="IC95" i="11"/>
  <c r="ID95" i="11"/>
  <c r="IE95" i="11"/>
  <c r="IF95" i="11"/>
  <c r="IG95" i="11"/>
  <c r="IH95" i="11"/>
  <c r="IK95" i="11"/>
  <c r="IL95" i="11"/>
  <c r="IM95" i="11"/>
  <c r="IN95" i="11"/>
  <c r="IO95" i="11"/>
  <c r="IP95" i="11"/>
  <c r="IS95" i="11"/>
  <c r="IT95" i="11"/>
  <c r="IU95" i="11"/>
  <c r="IV95" i="11"/>
  <c r="IW95" i="11"/>
  <c r="IX95" i="11"/>
  <c r="JA95" i="11"/>
  <c r="JB95" i="11"/>
  <c r="JC95" i="11"/>
  <c r="JD95" i="11"/>
  <c r="JE95" i="11"/>
  <c r="JF95" i="11"/>
  <c r="JI95" i="11"/>
  <c r="JJ95" i="11"/>
  <c r="JK95" i="11"/>
  <c r="JL95" i="11"/>
  <c r="JM95" i="11"/>
  <c r="JN95" i="11"/>
  <c r="JQ95" i="11"/>
  <c r="JR95" i="11"/>
  <c r="JS95" i="11"/>
  <c r="JT95" i="11"/>
  <c r="JU95" i="11"/>
  <c r="JV95" i="11"/>
  <c r="JY95" i="11"/>
  <c r="JZ95" i="11"/>
  <c r="KA95" i="11"/>
  <c r="HM96" i="11"/>
  <c r="HN96" i="11"/>
  <c r="HO96" i="11"/>
  <c r="HP96" i="11"/>
  <c r="HQ96" i="11"/>
  <c r="HR96" i="11"/>
  <c r="HU96" i="11"/>
  <c r="HV96" i="11"/>
  <c r="HW96" i="11"/>
  <c r="HX96" i="11"/>
  <c r="HY96" i="11"/>
  <c r="HZ96" i="11"/>
  <c r="IC96" i="11"/>
  <c r="ID96" i="11"/>
  <c r="IE96" i="11"/>
  <c r="IF96" i="11"/>
  <c r="IG96" i="11"/>
  <c r="IH96" i="11"/>
  <c r="IK96" i="11"/>
  <c r="IL96" i="11"/>
  <c r="IM96" i="11"/>
  <c r="IN96" i="11"/>
  <c r="IO96" i="11"/>
  <c r="IP96" i="11"/>
  <c r="IS96" i="11"/>
  <c r="IT96" i="11"/>
  <c r="IU96" i="11"/>
  <c r="IV96" i="11"/>
  <c r="IW96" i="11"/>
  <c r="IX96" i="11"/>
  <c r="JA96" i="11"/>
  <c r="JB96" i="11"/>
  <c r="JC96" i="11"/>
  <c r="JD96" i="11"/>
  <c r="JE96" i="11"/>
  <c r="JF96" i="11"/>
  <c r="JI96" i="11"/>
  <c r="JJ96" i="11"/>
  <c r="JK96" i="11"/>
  <c r="JL96" i="11"/>
  <c r="JM96" i="11"/>
  <c r="JN96" i="11"/>
  <c r="JQ96" i="11"/>
  <c r="JR96" i="11"/>
  <c r="JS96" i="11"/>
  <c r="JT96" i="11"/>
  <c r="JU96" i="11"/>
  <c r="JV96" i="11"/>
  <c r="JY96" i="11"/>
  <c r="JZ96" i="11"/>
  <c r="KA96" i="11"/>
  <c r="HM97" i="11"/>
  <c r="HN97" i="11"/>
  <c r="HO97" i="11"/>
  <c r="HP97" i="11"/>
  <c r="HQ97" i="11"/>
  <c r="HR97" i="11"/>
  <c r="HU97" i="11"/>
  <c r="HV97" i="11"/>
  <c r="HW97" i="11"/>
  <c r="HX97" i="11"/>
  <c r="HY97" i="11"/>
  <c r="HZ97" i="11"/>
  <c r="IC97" i="11"/>
  <c r="ID97" i="11"/>
  <c r="IE97" i="11"/>
  <c r="IF97" i="11"/>
  <c r="IG97" i="11"/>
  <c r="IH97" i="11"/>
  <c r="IK97" i="11"/>
  <c r="IL97" i="11"/>
  <c r="IM97" i="11"/>
  <c r="IN97" i="11"/>
  <c r="IO97" i="11"/>
  <c r="IP97" i="11"/>
  <c r="IS97" i="11"/>
  <c r="IT97" i="11"/>
  <c r="IU97" i="11"/>
  <c r="IV97" i="11"/>
  <c r="IW97" i="11"/>
  <c r="IX97" i="11"/>
  <c r="JA97" i="11"/>
  <c r="JB97" i="11"/>
  <c r="JC97" i="11"/>
  <c r="JD97" i="11"/>
  <c r="JE97" i="11"/>
  <c r="JF97" i="11"/>
  <c r="JI97" i="11"/>
  <c r="JJ97" i="11"/>
  <c r="JK97" i="11"/>
  <c r="JL97" i="11"/>
  <c r="JM97" i="11"/>
  <c r="JN97" i="11"/>
  <c r="JQ97" i="11"/>
  <c r="JR97" i="11"/>
  <c r="JS97" i="11"/>
  <c r="JT97" i="11"/>
  <c r="JU97" i="11"/>
  <c r="JV97" i="11"/>
  <c r="JY97" i="11"/>
  <c r="JZ97" i="11"/>
  <c r="KA97" i="11"/>
  <c r="HM98" i="11"/>
  <c r="HN98" i="11"/>
  <c r="HO98" i="11"/>
  <c r="HP98" i="11"/>
  <c r="HQ98" i="11"/>
  <c r="HR98" i="11"/>
  <c r="HU98" i="11"/>
  <c r="HV98" i="11"/>
  <c r="HW98" i="11"/>
  <c r="HX98" i="11"/>
  <c r="HY98" i="11"/>
  <c r="HZ98" i="11"/>
  <c r="IC98" i="11"/>
  <c r="ID98" i="11"/>
  <c r="IE98" i="11"/>
  <c r="IF98" i="11"/>
  <c r="IG98" i="11"/>
  <c r="IH98" i="11"/>
  <c r="IK98" i="11"/>
  <c r="IL98" i="11"/>
  <c r="IM98" i="11"/>
  <c r="IN98" i="11"/>
  <c r="IO98" i="11"/>
  <c r="IP98" i="11"/>
  <c r="IS98" i="11"/>
  <c r="IT98" i="11"/>
  <c r="IU98" i="11"/>
  <c r="IV98" i="11"/>
  <c r="IW98" i="11"/>
  <c r="IX98" i="11"/>
  <c r="JA98" i="11"/>
  <c r="JB98" i="11"/>
  <c r="JC98" i="11"/>
  <c r="JD98" i="11"/>
  <c r="JE98" i="11"/>
  <c r="JF98" i="11"/>
  <c r="JI98" i="11"/>
  <c r="JJ98" i="11"/>
  <c r="JK98" i="11"/>
  <c r="JL98" i="11"/>
  <c r="JM98" i="11"/>
  <c r="JN98" i="11"/>
  <c r="JQ98" i="11"/>
  <c r="JR98" i="11"/>
  <c r="JS98" i="11"/>
  <c r="JT98" i="11"/>
  <c r="JU98" i="11"/>
  <c r="JV98" i="11"/>
  <c r="JY98" i="11"/>
  <c r="JZ98" i="11"/>
  <c r="KA98" i="11"/>
  <c r="HM99" i="11"/>
  <c r="HN99" i="11"/>
  <c r="HO99" i="11"/>
  <c r="HP99" i="11"/>
  <c r="HQ99" i="11"/>
  <c r="HR99" i="11"/>
  <c r="HU99" i="11"/>
  <c r="HV99" i="11"/>
  <c r="HW99" i="11"/>
  <c r="HX99" i="11"/>
  <c r="HY99" i="11"/>
  <c r="HZ99" i="11"/>
  <c r="IC99" i="11"/>
  <c r="ID99" i="11"/>
  <c r="IE99" i="11"/>
  <c r="IF99" i="11"/>
  <c r="IG99" i="11"/>
  <c r="IH99" i="11"/>
  <c r="IK99" i="11"/>
  <c r="IL99" i="11"/>
  <c r="IM99" i="11"/>
  <c r="IN99" i="11"/>
  <c r="IO99" i="11"/>
  <c r="IP99" i="11"/>
  <c r="IS99" i="11"/>
  <c r="IT99" i="11"/>
  <c r="IU99" i="11"/>
  <c r="IV99" i="11"/>
  <c r="IW99" i="11"/>
  <c r="IX99" i="11"/>
  <c r="JA99" i="11"/>
  <c r="JB99" i="11"/>
  <c r="JC99" i="11"/>
  <c r="JD99" i="11"/>
  <c r="JE99" i="11"/>
  <c r="JF99" i="11"/>
  <c r="JI99" i="11"/>
  <c r="JJ99" i="11"/>
  <c r="JK99" i="11"/>
  <c r="JL99" i="11"/>
  <c r="JM99" i="11"/>
  <c r="JN99" i="11"/>
  <c r="JQ99" i="11"/>
  <c r="JR99" i="11"/>
  <c r="JS99" i="11"/>
  <c r="JT99" i="11"/>
  <c r="JU99" i="11"/>
  <c r="JV99" i="11"/>
  <c r="JY99" i="11"/>
  <c r="JZ99" i="11"/>
  <c r="KA99" i="11"/>
  <c r="HM100" i="11"/>
  <c r="HN100" i="11"/>
  <c r="HO100" i="11"/>
  <c r="HP100" i="11"/>
  <c r="HQ100" i="11"/>
  <c r="HR100" i="11"/>
  <c r="HU100" i="11"/>
  <c r="HV100" i="11"/>
  <c r="HW100" i="11"/>
  <c r="HX100" i="11"/>
  <c r="HY100" i="11"/>
  <c r="HZ100" i="11"/>
  <c r="IC100" i="11"/>
  <c r="ID100" i="11"/>
  <c r="IE100" i="11"/>
  <c r="IF100" i="11"/>
  <c r="IG100" i="11"/>
  <c r="IH100" i="11"/>
  <c r="IK100" i="11"/>
  <c r="IL100" i="11"/>
  <c r="IM100" i="11"/>
  <c r="IN100" i="11"/>
  <c r="IO100" i="11"/>
  <c r="IP100" i="11"/>
  <c r="IS100" i="11"/>
  <c r="IT100" i="11"/>
  <c r="IU100" i="11"/>
  <c r="IV100" i="11"/>
  <c r="IW100" i="11"/>
  <c r="IX100" i="11"/>
  <c r="JA100" i="11"/>
  <c r="JB100" i="11"/>
  <c r="JC100" i="11"/>
  <c r="JD100" i="11"/>
  <c r="JE100" i="11"/>
  <c r="JF100" i="11"/>
  <c r="JI100" i="11"/>
  <c r="JJ100" i="11"/>
  <c r="JK100" i="11"/>
  <c r="JL100" i="11"/>
  <c r="JM100" i="11"/>
  <c r="JN100" i="11"/>
  <c r="JQ100" i="11"/>
  <c r="JR100" i="11"/>
  <c r="JS100" i="11"/>
  <c r="JT100" i="11"/>
  <c r="JU100" i="11"/>
  <c r="JV100" i="11"/>
  <c r="JY100" i="11"/>
  <c r="JZ100" i="11"/>
  <c r="KA100" i="11"/>
  <c r="HM101" i="11"/>
  <c r="HN101" i="11"/>
  <c r="HO101" i="11"/>
  <c r="HP101" i="11"/>
  <c r="HQ101" i="11"/>
  <c r="HR101" i="11"/>
  <c r="HU101" i="11"/>
  <c r="HV101" i="11"/>
  <c r="HW101" i="11"/>
  <c r="HX101" i="11"/>
  <c r="HY101" i="11"/>
  <c r="HZ101" i="11"/>
  <c r="IC101" i="11"/>
  <c r="ID101" i="11"/>
  <c r="IE101" i="11"/>
  <c r="IF101" i="11"/>
  <c r="IG101" i="11"/>
  <c r="IH101" i="11"/>
  <c r="IK101" i="11"/>
  <c r="IL101" i="11"/>
  <c r="IM101" i="11"/>
  <c r="IN101" i="11"/>
  <c r="IO101" i="11"/>
  <c r="IP101" i="11"/>
  <c r="IS101" i="11"/>
  <c r="IT101" i="11"/>
  <c r="IU101" i="11"/>
  <c r="IV101" i="11"/>
  <c r="IW101" i="11"/>
  <c r="IX101" i="11"/>
  <c r="JA101" i="11"/>
  <c r="JB101" i="11"/>
  <c r="JC101" i="11"/>
  <c r="JD101" i="11"/>
  <c r="JE101" i="11"/>
  <c r="JF101" i="11"/>
  <c r="JI101" i="11"/>
  <c r="JJ101" i="11"/>
  <c r="JK101" i="11"/>
  <c r="JL101" i="11"/>
  <c r="JM101" i="11"/>
  <c r="JN101" i="11"/>
  <c r="JQ101" i="11"/>
  <c r="JR101" i="11"/>
  <c r="JS101" i="11"/>
  <c r="JT101" i="11"/>
  <c r="JU101" i="11"/>
  <c r="JV101" i="11"/>
  <c r="JY101" i="11"/>
  <c r="JZ101" i="11"/>
  <c r="KA101" i="11"/>
  <c r="HM102" i="11"/>
  <c r="HN102" i="11"/>
  <c r="HO102" i="11"/>
  <c r="HP102" i="11"/>
  <c r="HQ102" i="11"/>
  <c r="HR102" i="11"/>
  <c r="HU102" i="11"/>
  <c r="HV102" i="11"/>
  <c r="HW102" i="11"/>
  <c r="HX102" i="11"/>
  <c r="HY102" i="11"/>
  <c r="HZ102" i="11"/>
  <c r="IC102" i="11"/>
  <c r="ID102" i="11"/>
  <c r="IE102" i="11"/>
  <c r="IF102" i="11"/>
  <c r="IG102" i="11"/>
  <c r="IH102" i="11"/>
  <c r="IK102" i="11"/>
  <c r="IL102" i="11"/>
  <c r="IM102" i="11"/>
  <c r="IN102" i="11"/>
  <c r="IO102" i="11"/>
  <c r="IP102" i="11"/>
  <c r="IS102" i="11"/>
  <c r="IT102" i="11"/>
  <c r="IU102" i="11"/>
  <c r="IV102" i="11"/>
  <c r="IW102" i="11"/>
  <c r="IX102" i="11"/>
  <c r="JA102" i="11"/>
  <c r="JB102" i="11"/>
  <c r="JC102" i="11"/>
  <c r="JD102" i="11"/>
  <c r="JE102" i="11"/>
  <c r="JF102" i="11"/>
  <c r="JI102" i="11"/>
  <c r="JJ102" i="11"/>
  <c r="JK102" i="11"/>
  <c r="JL102" i="11"/>
  <c r="JM102" i="11"/>
  <c r="JN102" i="11"/>
  <c r="JQ102" i="11"/>
  <c r="JR102" i="11"/>
  <c r="JS102" i="11"/>
  <c r="JT102" i="11"/>
  <c r="JU102" i="11"/>
  <c r="JV102" i="11"/>
  <c r="JY102" i="11"/>
  <c r="JZ102" i="11"/>
  <c r="KA102" i="11"/>
  <c r="HM103" i="11"/>
  <c r="HN103" i="11"/>
  <c r="HO103" i="11"/>
  <c r="HP103" i="11"/>
  <c r="HQ103" i="11"/>
  <c r="HR103" i="11"/>
  <c r="HU103" i="11"/>
  <c r="HV103" i="11"/>
  <c r="HW103" i="11"/>
  <c r="HX103" i="11"/>
  <c r="HY103" i="11"/>
  <c r="HZ103" i="11"/>
  <c r="IC103" i="11"/>
  <c r="ID103" i="11"/>
  <c r="IE103" i="11"/>
  <c r="IF103" i="11"/>
  <c r="IG103" i="11"/>
  <c r="IH103" i="11"/>
  <c r="IK103" i="11"/>
  <c r="IL103" i="11"/>
  <c r="IM103" i="11"/>
  <c r="IN103" i="11"/>
  <c r="IO103" i="11"/>
  <c r="IP103" i="11"/>
  <c r="IS103" i="11"/>
  <c r="IT103" i="11"/>
  <c r="IU103" i="11"/>
  <c r="IV103" i="11"/>
  <c r="IW103" i="11"/>
  <c r="IX103" i="11"/>
  <c r="JA103" i="11"/>
  <c r="JB103" i="11"/>
  <c r="JC103" i="11"/>
  <c r="JD103" i="11"/>
  <c r="JE103" i="11"/>
  <c r="JF103" i="11"/>
  <c r="JI103" i="11"/>
  <c r="JJ103" i="11"/>
  <c r="JK103" i="11"/>
  <c r="JL103" i="11"/>
  <c r="JM103" i="11"/>
  <c r="JN103" i="11"/>
  <c r="JQ103" i="11"/>
  <c r="JR103" i="11"/>
  <c r="JS103" i="11"/>
  <c r="JT103" i="11"/>
  <c r="JU103" i="11"/>
  <c r="JV103" i="11"/>
  <c r="JY103" i="11"/>
  <c r="JZ103" i="11"/>
  <c r="KA103" i="11"/>
  <c r="HM104" i="11"/>
  <c r="HN104" i="11"/>
  <c r="HO104" i="11"/>
  <c r="HP104" i="11"/>
  <c r="HQ104" i="11"/>
  <c r="HR104" i="11"/>
  <c r="HU104" i="11"/>
  <c r="HV104" i="11"/>
  <c r="HW104" i="11"/>
  <c r="HX104" i="11"/>
  <c r="HY104" i="11"/>
  <c r="HZ104" i="11"/>
  <c r="IC104" i="11"/>
  <c r="ID104" i="11"/>
  <c r="IE104" i="11"/>
  <c r="IF104" i="11"/>
  <c r="IG104" i="11"/>
  <c r="IH104" i="11"/>
  <c r="IK104" i="11"/>
  <c r="IL104" i="11"/>
  <c r="IM104" i="11"/>
  <c r="IN104" i="11"/>
  <c r="IO104" i="11"/>
  <c r="IP104" i="11"/>
  <c r="IS104" i="11"/>
  <c r="IT104" i="11"/>
  <c r="IU104" i="11"/>
  <c r="IV104" i="11"/>
  <c r="IW104" i="11"/>
  <c r="IX104" i="11"/>
  <c r="JA104" i="11"/>
  <c r="JB104" i="11"/>
  <c r="JC104" i="11"/>
  <c r="JD104" i="11"/>
  <c r="JE104" i="11"/>
  <c r="JF104" i="11"/>
  <c r="JI104" i="11"/>
  <c r="JJ104" i="11"/>
  <c r="JK104" i="11"/>
  <c r="JL104" i="11"/>
  <c r="JM104" i="11"/>
  <c r="JN104" i="11"/>
  <c r="JQ104" i="11"/>
  <c r="JR104" i="11"/>
  <c r="JS104" i="11"/>
  <c r="JT104" i="11"/>
  <c r="JU104" i="11"/>
  <c r="JV104" i="11"/>
  <c r="JY104" i="11"/>
  <c r="JZ104" i="11"/>
  <c r="KA104" i="11"/>
  <c r="HM105" i="11"/>
  <c r="HN105" i="11"/>
  <c r="HO105" i="11"/>
  <c r="HP105" i="11"/>
  <c r="HQ105" i="11"/>
  <c r="HR105" i="11"/>
  <c r="HU105" i="11"/>
  <c r="HV105" i="11"/>
  <c r="HW105" i="11"/>
  <c r="HX105" i="11"/>
  <c r="HY105" i="11"/>
  <c r="HZ105" i="11"/>
  <c r="IC105" i="11"/>
  <c r="ID105" i="11"/>
  <c r="IE105" i="11"/>
  <c r="IF105" i="11"/>
  <c r="IG105" i="11"/>
  <c r="IH105" i="11"/>
  <c r="IK105" i="11"/>
  <c r="IL105" i="11"/>
  <c r="IM105" i="11"/>
  <c r="IN105" i="11"/>
  <c r="IO105" i="11"/>
  <c r="IP105" i="11"/>
  <c r="IS105" i="11"/>
  <c r="IT105" i="11"/>
  <c r="IU105" i="11"/>
  <c r="IV105" i="11"/>
  <c r="IW105" i="11"/>
  <c r="IX105" i="11"/>
  <c r="JA105" i="11"/>
  <c r="JB105" i="11"/>
  <c r="JC105" i="11"/>
  <c r="JD105" i="11"/>
  <c r="JE105" i="11"/>
  <c r="JF105" i="11"/>
  <c r="JI105" i="11"/>
  <c r="JJ105" i="11"/>
  <c r="JK105" i="11"/>
  <c r="JL105" i="11"/>
  <c r="JM105" i="11"/>
  <c r="JN105" i="11"/>
  <c r="JQ105" i="11"/>
  <c r="JR105" i="11"/>
  <c r="JS105" i="11"/>
  <c r="JT105" i="11"/>
  <c r="JU105" i="11"/>
  <c r="JV105" i="11"/>
  <c r="JY105" i="11"/>
  <c r="JZ105" i="11"/>
  <c r="KA105" i="11"/>
  <c r="HM106" i="11"/>
  <c r="HN106" i="11"/>
  <c r="HO106" i="11"/>
  <c r="HP106" i="11"/>
  <c r="HQ106" i="11"/>
  <c r="HR106" i="11"/>
  <c r="HU106" i="11"/>
  <c r="HV106" i="11"/>
  <c r="HW106" i="11"/>
  <c r="HX106" i="11"/>
  <c r="HY106" i="11"/>
  <c r="HZ106" i="11"/>
  <c r="IC106" i="11"/>
  <c r="ID106" i="11"/>
  <c r="IE106" i="11"/>
  <c r="IF106" i="11"/>
  <c r="IG106" i="11"/>
  <c r="IH106" i="11"/>
  <c r="IK106" i="11"/>
  <c r="IL106" i="11"/>
  <c r="IM106" i="11"/>
  <c r="IN106" i="11"/>
  <c r="IO106" i="11"/>
  <c r="IP106" i="11"/>
  <c r="IS106" i="11"/>
  <c r="IT106" i="11"/>
  <c r="IU106" i="11"/>
  <c r="IV106" i="11"/>
  <c r="IW106" i="11"/>
  <c r="IX106" i="11"/>
  <c r="JA106" i="11"/>
  <c r="JB106" i="11"/>
  <c r="JC106" i="11"/>
  <c r="JD106" i="11"/>
  <c r="JE106" i="11"/>
  <c r="JF106" i="11"/>
  <c r="JI106" i="11"/>
  <c r="JJ106" i="11"/>
  <c r="JK106" i="11"/>
  <c r="JL106" i="11"/>
  <c r="JM106" i="11"/>
  <c r="JN106" i="11"/>
  <c r="JQ106" i="11"/>
  <c r="JR106" i="11"/>
  <c r="JS106" i="11"/>
  <c r="JT106" i="11"/>
  <c r="JU106" i="11"/>
  <c r="JV106" i="11"/>
  <c r="JY106" i="11"/>
  <c r="JZ106" i="11"/>
  <c r="KA106" i="11"/>
  <c r="HM107" i="11"/>
  <c r="HN107" i="11"/>
  <c r="HO107" i="11"/>
  <c r="HP107" i="11"/>
  <c r="HQ107" i="11"/>
  <c r="HR107" i="11"/>
  <c r="HU107" i="11"/>
  <c r="HV107" i="11"/>
  <c r="HW107" i="11"/>
  <c r="HX107" i="11"/>
  <c r="HY107" i="11"/>
  <c r="HZ107" i="11"/>
  <c r="IC107" i="11"/>
  <c r="ID107" i="11"/>
  <c r="IE107" i="11"/>
  <c r="IF107" i="11"/>
  <c r="IG107" i="11"/>
  <c r="IH107" i="11"/>
  <c r="IK107" i="11"/>
  <c r="IL107" i="11"/>
  <c r="IM107" i="11"/>
  <c r="IN107" i="11"/>
  <c r="IO107" i="11"/>
  <c r="IP107" i="11"/>
  <c r="IS107" i="11"/>
  <c r="IT107" i="11"/>
  <c r="IU107" i="11"/>
  <c r="IV107" i="11"/>
  <c r="IW107" i="11"/>
  <c r="IX107" i="11"/>
  <c r="JA107" i="11"/>
  <c r="JB107" i="11"/>
  <c r="JC107" i="11"/>
  <c r="JD107" i="11"/>
  <c r="JE107" i="11"/>
  <c r="JF107" i="11"/>
  <c r="JI107" i="11"/>
  <c r="JJ107" i="11"/>
  <c r="JK107" i="11"/>
  <c r="JL107" i="11"/>
  <c r="JM107" i="11"/>
  <c r="JN107" i="11"/>
  <c r="JQ107" i="11"/>
  <c r="JR107" i="11"/>
  <c r="JS107" i="11"/>
  <c r="JT107" i="11"/>
  <c r="JU107" i="11"/>
  <c r="JV107" i="11"/>
  <c r="JY107" i="11"/>
  <c r="JZ107" i="11"/>
  <c r="KA107" i="11"/>
  <c r="HM108" i="11"/>
  <c r="HN108" i="11"/>
  <c r="HO108" i="11"/>
  <c r="HP108" i="11"/>
  <c r="HQ108" i="11"/>
  <c r="HR108" i="11"/>
  <c r="HU108" i="11"/>
  <c r="HV108" i="11"/>
  <c r="HW108" i="11"/>
  <c r="HX108" i="11"/>
  <c r="HY108" i="11"/>
  <c r="HZ108" i="11"/>
  <c r="IC108" i="11"/>
  <c r="ID108" i="11"/>
  <c r="IE108" i="11"/>
  <c r="IF108" i="11"/>
  <c r="IG108" i="11"/>
  <c r="IH108" i="11"/>
  <c r="IK108" i="11"/>
  <c r="IL108" i="11"/>
  <c r="IM108" i="11"/>
  <c r="IN108" i="11"/>
  <c r="IO108" i="11"/>
  <c r="IP108" i="11"/>
  <c r="IS108" i="11"/>
  <c r="IT108" i="11"/>
  <c r="IU108" i="11"/>
  <c r="IV108" i="11"/>
  <c r="IW108" i="11"/>
  <c r="IX108" i="11"/>
  <c r="JA108" i="11"/>
  <c r="JB108" i="11"/>
  <c r="JC108" i="11"/>
  <c r="JD108" i="11"/>
  <c r="JE108" i="11"/>
  <c r="JF108" i="11"/>
  <c r="JI108" i="11"/>
  <c r="JJ108" i="11"/>
  <c r="JK108" i="11"/>
  <c r="JL108" i="11"/>
  <c r="JM108" i="11"/>
  <c r="JN108" i="11"/>
  <c r="JQ108" i="11"/>
  <c r="JR108" i="11"/>
  <c r="JS108" i="11"/>
  <c r="JT108" i="11"/>
  <c r="JU108" i="11"/>
  <c r="JV108" i="11"/>
  <c r="JY108" i="11"/>
  <c r="JZ108" i="11"/>
  <c r="KA108" i="11"/>
  <c r="HM109" i="11"/>
  <c r="HN109" i="11"/>
  <c r="HO109" i="11"/>
  <c r="HP109" i="11"/>
  <c r="HQ109" i="11"/>
  <c r="HR109" i="11"/>
  <c r="HU109" i="11"/>
  <c r="HV109" i="11"/>
  <c r="HW109" i="11"/>
  <c r="HX109" i="11"/>
  <c r="HY109" i="11"/>
  <c r="HZ109" i="11"/>
  <c r="IC109" i="11"/>
  <c r="ID109" i="11"/>
  <c r="IE109" i="11"/>
  <c r="IF109" i="11"/>
  <c r="IG109" i="11"/>
  <c r="IH109" i="11"/>
  <c r="IK109" i="11"/>
  <c r="IL109" i="11"/>
  <c r="IM109" i="11"/>
  <c r="IN109" i="11"/>
  <c r="IO109" i="11"/>
  <c r="IP109" i="11"/>
  <c r="IS109" i="11"/>
  <c r="IT109" i="11"/>
  <c r="IU109" i="11"/>
  <c r="IV109" i="11"/>
  <c r="IW109" i="11"/>
  <c r="IX109" i="11"/>
  <c r="JA109" i="11"/>
  <c r="JB109" i="11"/>
  <c r="JC109" i="11"/>
  <c r="JD109" i="11"/>
  <c r="JE109" i="11"/>
  <c r="JF109" i="11"/>
  <c r="JI109" i="11"/>
  <c r="JJ109" i="11"/>
  <c r="JK109" i="11"/>
  <c r="JL109" i="11"/>
  <c r="JM109" i="11"/>
  <c r="JN109" i="11"/>
  <c r="JQ109" i="11"/>
  <c r="JR109" i="11"/>
  <c r="JS109" i="11"/>
  <c r="JT109" i="11"/>
  <c r="JU109" i="11"/>
  <c r="JV109" i="11"/>
  <c r="JY109" i="11"/>
  <c r="JZ109" i="11"/>
  <c r="KA109" i="11"/>
  <c r="HM110" i="11"/>
  <c r="HN110" i="11"/>
  <c r="HO110" i="11"/>
  <c r="HP110" i="11"/>
  <c r="HQ110" i="11"/>
  <c r="HR110" i="11"/>
  <c r="HU110" i="11"/>
  <c r="HV110" i="11"/>
  <c r="HW110" i="11"/>
  <c r="HX110" i="11"/>
  <c r="HY110" i="11"/>
  <c r="HZ110" i="11"/>
  <c r="IC110" i="11"/>
  <c r="ID110" i="11"/>
  <c r="IE110" i="11"/>
  <c r="IF110" i="11"/>
  <c r="IG110" i="11"/>
  <c r="IH110" i="11"/>
  <c r="IK110" i="11"/>
  <c r="IL110" i="11"/>
  <c r="IM110" i="11"/>
  <c r="IN110" i="11"/>
  <c r="IO110" i="11"/>
  <c r="IP110" i="11"/>
  <c r="IS110" i="11"/>
  <c r="IT110" i="11"/>
  <c r="IU110" i="11"/>
  <c r="IV110" i="11"/>
  <c r="IW110" i="11"/>
  <c r="IX110" i="11"/>
  <c r="JA110" i="11"/>
  <c r="JB110" i="11"/>
  <c r="JC110" i="11"/>
  <c r="JD110" i="11"/>
  <c r="JE110" i="11"/>
  <c r="JF110" i="11"/>
  <c r="JI110" i="11"/>
  <c r="JJ110" i="11"/>
  <c r="JK110" i="11"/>
  <c r="JL110" i="11"/>
  <c r="JM110" i="11"/>
  <c r="JN110" i="11"/>
  <c r="JQ110" i="11"/>
  <c r="JR110" i="11"/>
  <c r="JS110" i="11"/>
  <c r="JT110" i="11"/>
  <c r="JU110" i="11"/>
  <c r="JV110" i="11"/>
  <c r="JY110" i="11"/>
  <c r="JZ110" i="11"/>
  <c r="KA110" i="11"/>
  <c r="HM111" i="11"/>
  <c r="HN111" i="11"/>
  <c r="HO111" i="11"/>
  <c r="HP111" i="11"/>
  <c r="HQ111" i="11"/>
  <c r="HR111" i="11"/>
  <c r="HU111" i="11"/>
  <c r="HV111" i="11"/>
  <c r="HW111" i="11"/>
  <c r="HX111" i="11"/>
  <c r="HY111" i="11"/>
  <c r="HZ111" i="11"/>
  <c r="IC111" i="11"/>
  <c r="ID111" i="11"/>
  <c r="IE111" i="11"/>
  <c r="IF111" i="11"/>
  <c r="IG111" i="11"/>
  <c r="IH111" i="11"/>
  <c r="IK111" i="11"/>
  <c r="IL111" i="11"/>
  <c r="IM111" i="11"/>
  <c r="IN111" i="11"/>
  <c r="IO111" i="11"/>
  <c r="IP111" i="11"/>
  <c r="IS111" i="11"/>
  <c r="IT111" i="11"/>
  <c r="IU111" i="11"/>
  <c r="IV111" i="11"/>
  <c r="IW111" i="11"/>
  <c r="IX111" i="11"/>
  <c r="JA111" i="11"/>
  <c r="JB111" i="11"/>
  <c r="JC111" i="11"/>
  <c r="JD111" i="11"/>
  <c r="JE111" i="11"/>
  <c r="JF111" i="11"/>
  <c r="JI111" i="11"/>
  <c r="JJ111" i="11"/>
  <c r="JK111" i="11"/>
  <c r="JL111" i="11"/>
  <c r="JM111" i="11"/>
  <c r="JN111" i="11"/>
  <c r="JQ111" i="11"/>
  <c r="JR111" i="11"/>
  <c r="JS111" i="11"/>
  <c r="JT111" i="11"/>
  <c r="JU111" i="11"/>
  <c r="JV111" i="11"/>
  <c r="JY111" i="11"/>
  <c r="JZ111" i="11"/>
  <c r="KA111" i="11"/>
  <c r="HM112" i="11"/>
  <c r="HN112" i="11"/>
  <c r="HO112" i="11"/>
  <c r="HP112" i="11"/>
  <c r="HQ112" i="11"/>
  <c r="HR112" i="11"/>
  <c r="HU112" i="11"/>
  <c r="HV112" i="11"/>
  <c r="HW112" i="11"/>
  <c r="HX112" i="11"/>
  <c r="HY112" i="11"/>
  <c r="HZ112" i="11"/>
  <c r="IC112" i="11"/>
  <c r="ID112" i="11"/>
  <c r="IE112" i="11"/>
  <c r="IF112" i="11"/>
  <c r="IG112" i="11"/>
  <c r="IH112" i="11"/>
  <c r="IK112" i="11"/>
  <c r="IL112" i="11"/>
  <c r="IM112" i="11"/>
  <c r="IN112" i="11"/>
  <c r="IO112" i="11"/>
  <c r="IP112" i="11"/>
  <c r="IS112" i="11"/>
  <c r="IT112" i="11"/>
  <c r="IU112" i="11"/>
  <c r="IV112" i="11"/>
  <c r="IW112" i="11"/>
  <c r="IX112" i="11"/>
  <c r="JA112" i="11"/>
  <c r="JB112" i="11"/>
  <c r="JC112" i="11"/>
  <c r="JD112" i="11"/>
  <c r="JE112" i="11"/>
  <c r="JF112" i="11"/>
  <c r="JI112" i="11"/>
  <c r="JJ112" i="11"/>
  <c r="JK112" i="11"/>
  <c r="JL112" i="11"/>
  <c r="JM112" i="11"/>
  <c r="JN112" i="11"/>
  <c r="JQ112" i="11"/>
  <c r="JR112" i="11"/>
  <c r="JS112" i="11"/>
  <c r="JT112" i="11"/>
  <c r="JU112" i="11"/>
  <c r="JV112" i="11"/>
  <c r="JY112" i="11"/>
  <c r="JZ112" i="11"/>
  <c r="KA112" i="11"/>
  <c r="HM113" i="11"/>
  <c r="HN113" i="11"/>
  <c r="HO113" i="11"/>
  <c r="HP113" i="11"/>
  <c r="HQ113" i="11"/>
  <c r="HR113" i="11"/>
  <c r="HU113" i="11"/>
  <c r="HV113" i="11"/>
  <c r="HW113" i="11"/>
  <c r="HX113" i="11"/>
  <c r="HY113" i="11"/>
  <c r="HZ113" i="11"/>
  <c r="IC113" i="11"/>
  <c r="ID113" i="11"/>
  <c r="IE113" i="11"/>
  <c r="IF113" i="11"/>
  <c r="IG113" i="11"/>
  <c r="IH113" i="11"/>
  <c r="IK113" i="11"/>
  <c r="IL113" i="11"/>
  <c r="IM113" i="11"/>
  <c r="IN113" i="11"/>
  <c r="IO113" i="11"/>
  <c r="IP113" i="11"/>
  <c r="IS113" i="11"/>
  <c r="IT113" i="11"/>
  <c r="IU113" i="11"/>
  <c r="IV113" i="11"/>
  <c r="IW113" i="11"/>
  <c r="IX113" i="11"/>
  <c r="JA113" i="11"/>
  <c r="JB113" i="11"/>
  <c r="JC113" i="11"/>
  <c r="JD113" i="11"/>
  <c r="JE113" i="11"/>
  <c r="JF113" i="11"/>
  <c r="JI113" i="11"/>
  <c r="JJ113" i="11"/>
  <c r="JK113" i="11"/>
  <c r="JL113" i="11"/>
  <c r="JM113" i="11"/>
  <c r="JN113" i="11"/>
  <c r="JQ113" i="11"/>
  <c r="JR113" i="11"/>
  <c r="JS113" i="11"/>
  <c r="JT113" i="11"/>
  <c r="JU113" i="11"/>
  <c r="JV113" i="11"/>
  <c r="JY113" i="11"/>
  <c r="JZ113" i="11"/>
  <c r="KA113" i="11"/>
  <c r="HM114" i="11"/>
  <c r="HN114" i="11"/>
  <c r="HO114" i="11"/>
  <c r="HP114" i="11"/>
  <c r="HQ114" i="11"/>
  <c r="HR114" i="11"/>
  <c r="HU114" i="11"/>
  <c r="HV114" i="11"/>
  <c r="HW114" i="11"/>
  <c r="HX114" i="11"/>
  <c r="HY114" i="11"/>
  <c r="HZ114" i="11"/>
  <c r="IC114" i="11"/>
  <c r="ID114" i="11"/>
  <c r="IE114" i="11"/>
  <c r="IF114" i="11"/>
  <c r="IG114" i="11"/>
  <c r="IH114" i="11"/>
  <c r="IK114" i="11"/>
  <c r="IL114" i="11"/>
  <c r="IM114" i="11"/>
  <c r="IN114" i="11"/>
  <c r="IO114" i="11"/>
  <c r="IP114" i="11"/>
  <c r="IS114" i="11"/>
  <c r="IT114" i="11"/>
  <c r="IU114" i="11"/>
  <c r="IV114" i="11"/>
  <c r="IW114" i="11"/>
  <c r="IX114" i="11"/>
  <c r="JA114" i="11"/>
  <c r="JB114" i="11"/>
  <c r="JC114" i="11"/>
  <c r="JD114" i="11"/>
  <c r="JE114" i="11"/>
  <c r="JF114" i="11"/>
  <c r="JI114" i="11"/>
  <c r="JI213" i="11" s="1"/>
  <c r="BF253" i="11" s="1"/>
  <c r="JJ114" i="11"/>
  <c r="JK114" i="11"/>
  <c r="JL114" i="11"/>
  <c r="JM114" i="11"/>
  <c r="JN114" i="11"/>
  <c r="JQ114" i="11"/>
  <c r="JR114" i="11"/>
  <c r="JS114" i="11"/>
  <c r="JT114" i="11"/>
  <c r="JU114" i="11"/>
  <c r="JV114" i="11"/>
  <c r="JY114" i="11"/>
  <c r="JZ114" i="11"/>
  <c r="KA114" i="11"/>
  <c r="HM115" i="11"/>
  <c r="HN115" i="11"/>
  <c r="HO115" i="11"/>
  <c r="HP115" i="11"/>
  <c r="HQ115" i="11"/>
  <c r="HR115" i="11"/>
  <c r="HU115" i="11"/>
  <c r="HV115" i="11"/>
  <c r="HW115" i="11"/>
  <c r="HX115" i="11"/>
  <c r="HY115" i="11"/>
  <c r="HZ115" i="11"/>
  <c r="IC115" i="11"/>
  <c r="IC214" i="11" s="1"/>
  <c r="Z254" i="11" s="1"/>
  <c r="ID115" i="11"/>
  <c r="IE115" i="11"/>
  <c r="IF115" i="11"/>
  <c r="IG115" i="11"/>
  <c r="IH115" i="11"/>
  <c r="IK115" i="11"/>
  <c r="IL115" i="11"/>
  <c r="IM115" i="11"/>
  <c r="IM214" i="11" s="1"/>
  <c r="IN115" i="11"/>
  <c r="IO115" i="11"/>
  <c r="IP115" i="11"/>
  <c r="IS115" i="11"/>
  <c r="IT115" i="11"/>
  <c r="IU115" i="11"/>
  <c r="IV115" i="11"/>
  <c r="IW115" i="11"/>
  <c r="IX115" i="11"/>
  <c r="JA115" i="11"/>
  <c r="JB115" i="11"/>
  <c r="JC115" i="11"/>
  <c r="JD115" i="11"/>
  <c r="JE115" i="11"/>
  <c r="JF115" i="11"/>
  <c r="JI115" i="11"/>
  <c r="JJ115" i="11"/>
  <c r="JK115" i="11"/>
  <c r="JL115" i="11"/>
  <c r="JM115" i="11"/>
  <c r="JN115" i="11"/>
  <c r="JQ115" i="11"/>
  <c r="JR115" i="11"/>
  <c r="JS115" i="11"/>
  <c r="JT115" i="11"/>
  <c r="JU115" i="11"/>
  <c r="JV115" i="11"/>
  <c r="JY115" i="11"/>
  <c r="JZ115" i="11"/>
  <c r="KA115" i="11"/>
  <c r="HM116" i="11"/>
  <c r="HN116" i="11"/>
  <c r="HO116" i="11"/>
  <c r="HP116" i="11"/>
  <c r="HQ116" i="11"/>
  <c r="HR116" i="11"/>
  <c r="HR214" i="11" s="1"/>
  <c r="O254" i="11" s="1"/>
  <c r="HU116" i="11"/>
  <c r="HV116" i="11"/>
  <c r="HW116" i="11"/>
  <c r="HX116" i="11"/>
  <c r="HY116" i="11"/>
  <c r="HZ116" i="11"/>
  <c r="IC116" i="11"/>
  <c r="ID116" i="11"/>
  <c r="IE116" i="11"/>
  <c r="IF116" i="11"/>
  <c r="IG116" i="11"/>
  <c r="IH116" i="11"/>
  <c r="IK116" i="11"/>
  <c r="IL116" i="11"/>
  <c r="IM116" i="11"/>
  <c r="IN116" i="11"/>
  <c r="IN214" i="11" s="1"/>
  <c r="IO116" i="11"/>
  <c r="IP116" i="11"/>
  <c r="IS116" i="11"/>
  <c r="IT116" i="11"/>
  <c r="IU116" i="11"/>
  <c r="IV116" i="11"/>
  <c r="IW116" i="11"/>
  <c r="IX116" i="11"/>
  <c r="JA116" i="11"/>
  <c r="JB116" i="11"/>
  <c r="JC116" i="11"/>
  <c r="JD116" i="11"/>
  <c r="JE116" i="11"/>
  <c r="JF116" i="11"/>
  <c r="JI116" i="11"/>
  <c r="JJ116" i="11"/>
  <c r="JK116" i="11"/>
  <c r="JL116" i="11"/>
  <c r="JM116" i="11"/>
  <c r="JN116" i="11"/>
  <c r="JQ116" i="11"/>
  <c r="JR116" i="11"/>
  <c r="JS116" i="11"/>
  <c r="JT116" i="11"/>
  <c r="JU116" i="11"/>
  <c r="JV116" i="11"/>
  <c r="JY116" i="11"/>
  <c r="JZ116" i="11"/>
  <c r="KA116" i="11"/>
  <c r="HM117" i="11"/>
  <c r="HN117" i="11"/>
  <c r="HO117" i="11"/>
  <c r="HP117" i="11"/>
  <c r="HQ117" i="11"/>
  <c r="HR117" i="11"/>
  <c r="HU117" i="11"/>
  <c r="HV117" i="11"/>
  <c r="HW117" i="11"/>
  <c r="HX117" i="11"/>
  <c r="HY117" i="11"/>
  <c r="HZ117" i="11"/>
  <c r="IC117" i="11"/>
  <c r="ID117" i="11"/>
  <c r="IE117" i="11"/>
  <c r="IF117" i="11"/>
  <c r="IG117" i="11"/>
  <c r="IH117" i="11"/>
  <c r="IK117" i="11"/>
  <c r="IL117" i="11"/>
  <c r="IM117" i="11"/>
  <c r="IN117" i="11"/>
  <c r="IO117" i="11"/>
  <c r="IP117" i="11"/>
  <c r="IS117" i="11"/>
  <c r="IT117" i="11"/>
  <c r="IU117" i="11"/>
  <c r="IV117" i="11"/>
  <c r="IW117" i="11"/>
  <c r="IX117" i="11"/>
  <c r="JA117" i="11"/>
  <c r="JB117" i="11"/>
  <c r="JC117" i="11"/>
  <c r="JD117" i="11"/>
  <c r="JE117" i="11"/>
  <c r="JF117" i="11"/>
  <c r="JI117" i="11"/>
  <c r="JJ117" i="11"/>
  <c r="JK117" i="11"/>
  <c r="JL117" i="11"/>
  <c r="JM117" i="11"/>
  <c r="JN117" i="11"/>
  <c r="JQ117" i="11"/>
  <c r="JR117" i="11"/>
  <c r="JS117" i="11"/>
  <c r="JT117" i="11"/>
  <c r="JU117" i="11"/>
  <c r="JV117" i="11"/>
  <c r="JY117" i="11"/>
  <c r="JZ117" i="11"/>
  <c r="KA117" i="11"/>
  <c r="HM118" i="11"/>
  <c r="HN118" i="11"/>
  <c r="HO118" i="11"/>
  <c r="HP118" i="11"/>
  <c r="HQ118" i="11"/>
  <c r="HR118" i="11"/>
  <c r="HU118" i="11"/>
  <c r="HV118" i="11"/>
  <c r="HW118" i="11"/>
  <c r="HX118" i="11"/>
  <c r="HY118" i="11"/>
  <c r="HZ118" i="11"/>
  <c r="IC118" i="11"/>
  <c r="ID118" i="11"/>
  <c r="IE118" i="11"/>
  <c r="IF118" i="11"/>
  <c r="IG118" i="11"/>
  <c r="IH118" i="11"/>
  <c r="IK118" i="11"/>
  <c r="IL118" i="11"/>
  <c r="IM118" i="11"/>
  <c r="IN118" i="11"/>
  <c r="IO118" i="11"/>
  <c r="IP118" i="11"/>
  <c r="IS118" i="11"/>
  <c r="IT118" i="11"/>
  <c r="IU118" i="11"/>
  <c r="IV118" i="11"/>
  <c r="IW118" i="11"/>
  <c r="IX118" i="11"/>
  <c r="JA118" i="11"/>
  <c r="JB118" i="11"/>
  <c r="JC118" i="11"/>
  <c r="JD118" i="11"/>
  <c r="JE118" i="11"/>
  <c r="JF118" i="11"/>
  <c r="JI118" i="11"/>
  <c r="JJ118" i="11"/>
  <c r="JK118" i="11"/>
  <c r="JL118" i="11"/>
  <c r="JM118" i="11"/>
  <c r="JN118" i="11"/>
  <c r="JQ118" i="11"/>
  <c r="JR118" i="11"/>
  <c r="JS118" i="11"/>
  <c r="JT118" i="11"/>
  <c r="JU118" i="11"/>
  <c r="JV118" i="11"/>
  <c r="JY118" i="11"/>
  <c r="JZ118" i="11"/>
  <c r="KA118" i="11"/>
  <c r="HM119" i="11"/>
  <c r="HN119" i="11"/>
  <c r="HO119" i="11"/>
  <c r="HP119" i="11"/>
  <c r="HQ119" i="11"/>
  <c r="HR119" i="11"/>
  <c r="HU119" i="11"/>
  <c r="HV119" i="11"/>
  <c r="HW119" i="11"/>
  <c r="HX119" i="11"/>
  <c r="HY119" i="11"/>
  <c r="HZ119" i="11"/>
  <c r="IC119" i="11"/>
  <c r="ID119" i="11"/>
  <c r="IE119" i="11"/>
  <c r="IF119" i="11"/>
  <c r="IG119" i="11"/>
  <c r="IH119" i="11"/>
  <c r="IK119" i="11"/>
  <c r="IL119" i="11"/>
  <c r="IM119" i="11"/>
  <c r="IN119" i="11"/>
  <c r="IO119" i="11"/>
  <c r="IP119" i="11"/>
  <c r="IS119" i="11"/>
  <c r="IT119" i="11"/>
  <c r="IU119" i="11"/>
  <c r="IV119" i="11"/>
  <c r="IW119" i="11"/>
  <c r="IX119" i="11"/>
  <c r="JA119" i="11"/>
  <c r="JB119" i="11"/>
  <c r="JC119" i="11"/>
  <c r="JD119" i="11"/>
  <c r="JE119" i="11"/>
  <c r="JF119" i="11"/>
  <c r="JI119" i="11"/>
  <c r="JJ119" i="11"/>
  <c r="JK119" i="11"/>
  <c r="JL119" i="11"/>
  <c r="JM119" i="11"/>
  <c r="JN119" i="11"/>
  <c r="JQ119" i="11"/>
  <c r="JR119" i="11"/>
  <c r="JS119" i="11"/>
  <c r="JT119" i="11"/>
  <c r="JU119" i="11"/>
  <c r="JV119" i="11"/>
  <c r="JY119" i="11"/>
  <c r="JZ119" i="11"/>
  <c r="KA119" i="11"/>
  <c r="HM120" i="11"/>
  <c r="HN120" i="11"/>
  <c r="HO120" i="11"/>
  <c r="HP120" i="11"/>
  <c r="HQ120" i="11"/>
  <c r="HR120" i="11"/>
  <c r="HU120" i="11"/>
  <c r="HV120" i="11"/>
  <c r="HW120" i="11"/>
  <c r="HX120" i="11"/>
  <c r="HY120" i="11"/>
  <c r="HZ120" i="11"/>
  <c r="IC120" i="11"/>
  <c r="ID120" i="11"/>
  <c r="IE120" i="11"/>
  <c r="IF120" i="11"/>
  <c r="IG120" i="11"/>
  <c r="IH120" i="11"/>
  <c r="IK120" i="11"/>
  <c r="IL120" i="11"/>
  <c r="IM120" i="11"/>
  <c r="IN120" i="11"/>
  <c r="IO120" i="11"/>
  <c r="IP120" i="11"/>
  <c r="IS120" i="11"/>
  <c r="IT120" i="11"/>
  <c r="IU120" i="11"/>
  <c r="IV120" i="11"/>
  <c r="IW120" i="11"/>
  <c r="IX120" i="11"/>
  <c r="JA120" i="11"/>
  <c r="JB120" i="11"/>
  <c r="JC120" i="11"/>
  <c r="JD120" i="11"/>
  <c r="JE120" i="11"/>
  <c r="JF120" i="11"/>
  <c r="JI120" i="11"/>
  <c r="JJ120" i="11"/>
  <c r="JK120" i="11"/>
  <c r="JL120" i="11"/>
  <c r="JM120" i="11"/>
  <c r="JN120" i="11"/>
  <c r="JQ120" i="11"/>
  <c r="JR120" i="11"/>
  <c r="JS120" i="11"/>
  <c r="JT120" i="11"/>
  <c r="JU120" i="11"/>
  <c r="JV120" i="11"/>
  <c r="JY120" i="11"/>
  <c r="JZ120" i="11"/>
  <c r="KA120" i="11"/>
  <c r="HM121" i="11"/>
  <c r="HN121" i="11"/>
  <c r="HO121" i="11"/>
  <c r="HP121" i="11"/>
  <c r="HQ121" i="11"/>
  <c r="HR121" i="11"/>
  <c r="HU121" i="11"/>
  <c r="HV121" i="11"/>
  <c r="HW121" i="11"/>
  <c r="HX121" i="11"/>
  <c r="HY121" i="11"/>
  <c r="HZ121" i="11"/>
  <c r="IC121" i="11"/>
  <c r="ID121" i="11"/>
  <c r="IE121" i="11"/>
  <c r="IF121" i="11"/>
  <c r="IG121" i="11"/>
  <c r="IH121" i="11"/>
  <c r="IK121" i="11"/>
  <c r="IL121" i="11"/>
  <c r="IM121" i="11"/>
  <c r="IN121" i="11"/>
  <c r="IO121" i="11"/>
  <c r="IP121" i="11"/>
  <c r="IS121" i="11"/>
  <c r="IT121" i="11"/>
  <c r="IU121" i="11"/>
  <c r="IV121" i="11"/>
  <c r="IW121" i="11"/>
  <c r="IX121" i="11"/>
  <c r="JA121" i="11"/>
  <c r="JB121" i="11"/>
  <c r="JC121" i="11"/>
  <c r="JD121" i="11"/>
  <c r="JE121" i="11"/>
  <c r="JF121" i="11"/>
  <c r="JI121" i="11"/>
  <c r="JJ121" i="11"/>
  <c r="JK121" i="11"/>
  <c r="JL121" i="11"/>
  <c r="JM121" i="11"/>
  <c r="JN121" i="11"/>
  <c r="JQ121" i="11"/>
  <c r="JR121" i="11"/>
  <c r="JS121" i="11"/>
  <c r="JT121" i="11"/>
  <c r="JU121" i="11"/>
  <c r="JV121" i="11"/>
  <c r="JY121" i="11"/>
  <c r="JZ121" i="11"/>
  <c r="KA121" i="11"/>
  <c r="HM122" i="11"/>
  <c r="HN122" i="11"/>
  <c r="HO122" i="11"/>
  <c r="HP122" i="11"/>
  <c r="HQ122" i="11"/>
  <c r="HR122" i="11"/>
  <c r="HU122" i="11"/>
  <c r="HV122" i="11"/>
  <c r="HW122" i="11"/>
  <c r="HX122" i="11"/>
  <c r="HY122" i="11"/>
  <c r="HZ122" i="11"/>
  <c r="IC122" i="11"/>
  <c r="ID122" i="11"/>
  <c r="IE122" i="11"/>
  <c r="IF122" i="11"/>
  <c r="IG122" i="11"/>
  <c r="IH122" i="11"/>
  <c r="IK122" i="11"/>
  <c r="IL122" i="11"/>
  <c r="IM122" i="11"/>
  <c r="IN122" i="11"/>
  <c r="IO122" i="11"/>
  <c r="IP122" i="11"/>
  <c r="IS122" i="11"/>
  <c r="IT122" i="11"/>
  <c r="IU122" i="11"/>
  <c r="IV122" i="11"/>
  <c r="IW122" i="11"/>
  <c r="IX122" i="11"/>
  <c r="JA122" i="11"/>
  <c r="JB122" i="11"/>
  <c r="JC122" i="11"/>
  <c r="JD122" i="11"/>
  <c r="JE122" i="11"/>
  <c r="JF122" i="11"/>
  <c r="JI122" i="11"/>
  <c r="JJ122" i="11"/>
  <c r="JK122" i="11"/>
  <c r="JL122" i="11"/>
  <c r="JM122" i="11"/>
  <c r="JN122" i="11"/>
  <c r="JQ122" i="11"/>
  <c r="JR122" i="11"/>
  <c r="JS122" i="11"/>
  <c r="JT122" i="11"/>
  <c r="JU122" i="11"/>
  <c r="JV122" i="11"/>
  <c r="JY122" i="11"/>
  <c r="JZ122" i="11"/>
  <c r="KA122" i="11"/>
  <c r="HM123" i="11"/>
  <c r="HN123" i="11"/>
  <c r="HO123" i="11"/>
  <c r="HP123" i="11"/>
  <c r="HQ123" i="11"/>
  <c r="HR123" i="11"/>
  <c r="HU123" i="11"/>
  <c r="HV123" i="11"/>
  <c r="HW123" i="11"/>
  <c r="HX123" i="11"/>
  <c r="HY123" i="11"/>
  <c r="HZ123" i="11"/>
  <c r="IC123" i="11"/>
  <c r="ID123" i="11"/>
  <c r="IE123" i="11"/>
  <c r="IF123" i="11"/>
  <c r="IG123" i="11"/>
  <c r="IH123" i="11"/>
  <c r="IK123" i="11"/>
  <c r="IL123" i="11"/>
  <c r="IM123" i="11"/>
  <c r="IN123" i="11"/>
  <c r="IO123" i="11"/>
  <c r="IP123" i="11"/>
  <c r="IS123" i="11"/>
  <c r="IT123" i="11"/>
  <c r="IU123" i="11"/>
  <c r="IV123" i="11"/>
  <c r="IW123" i="11"/>
  <c r="IX123" i="11"/>
  <c r="JA123" i="11"/>
  <c r="JB123" i="11"/>
  <c r="JC123" i="11"/>
  <c r="JD123" i="11"/>
  <c r="JE123" i="11"/>
  <c r="JF123" i="11"/>
  <c r="JI123" i="11"/>
  <c r="JJ123" i="11"/>
  <c r="JK123" i="11"/>
  <c r="JL123" i="11"/>
  <c r="JM123" i="11"/>
  <c r="JN123" i="11"/>
  <c r="JQ123" i="11"/>
  <c r="JR123" i="11"/>
  <c r="JS123" i="11"/>
  <c r="JT123" i="11"/>
  <c r="JU123" i="11"/>
  <c r="JV123" i="11"/>
  <c r="JY123" i="11"/>
  <c r="JZ123" i="11"/>
  <c r="KA123" i="11"/>
  <c r="HM124" i="11"/>
  <c r="HN124" i="11"/>
  <c r="HO124" i="11"/>
  <c r="HP124" i="11"/>
  <c r="HQ124" i="11"/>
  <c r="HR124" i="11"/>
  <c r="HU124" i="11"/>
  <c r="HV124" i="11"/>
  <c r="HW124" i="11"/>
  <c r="HX124" i="11"/>
  <c r="HY124" i="11"/>
  <c r="HZ124" i="11"/>
  <c r="IC124" i="11"/>
  <c r="ID124" i="11"/>
  <c r="IE124" i="11"/>
  <c r="IF124" i="11"/>
  <c r="IG124" i="11"/>
  <c r="IH124" i="11"/>
  <c r="IK124" i="11"/>
  <c r="IL124" i="11"/>
  <c r="IM124" i="11"/>
  <c r="IN124" i="11"/>
  <c r="IO124" i="11"/>
  <c r="IP124" i="11"/>
  <c r="IS124" i="11"/>
  <c r="IT124" i="11"/>
  <c r="IU124" i="11"/>
  <c r="IV124" i="11"/>
  <c r="IW124" i="11"/>
  <c r="IX124" i="11"/>
  <c r="JA124" i="11"/>
  <c r="JB124" i="11"/>
  <c r="JC124" i="11"/>
  <c r="JD124" i="11"/>
  <c r="JE124" i="11"/>
  <c r="JF124" i="11"/>
  <c r="JI124" i="11"/>
  <c r="JJ124" i="11"/>
  <c r="JK124" i="11"/>
  <c r="JL124" i="11"/>
  <c r="JM124" i="11"/>
  <c r="JN124" i="11"/>
  <c r="JQ124" i="11"/>
  <c r="JR124" i="11"/>
  <c r="JS124" i="11"/>
  <c r="JT124" i="11"/>
  <c r="JU124" i="11"/>
  <c r="JV124" i="11"/>
  <c r="JY124" i="11"/>
  <c r="JZ124" i="11"/>
  <c r="KA124" i="11"/>
  <c r="HM125" i="11"/>
  <c r="HN125" i="11"/>
  <c r="HO125" i="11"/>
  <c r="HP125" i="11"/>
  <c r="HQ125" i="11"/>
  <c r="HR125" i="11"/>
  <c r="HU125" i="11"/>
  <c r="HV125" i="11"/>
  <c r="HW125" i="11"/>
  <c r="HX125" i="11"/>
  <c r="HY125" i="11"/>
  <c r="HZ125" i="11"/>
  <c r="IC125" i="11"/>
  <c r="ID125" i="11"/>
  <c r="IE125" i="11"/>
  <c r="IF125" i="11"/>
  <c r="IG125" i="11"/>
  <c r="IH125" i="11"/>
  <c r="IK125" i="11"/>
  <c r="IL125" i="11"/>
  <c r="IM125" i="11"/>
  <c r="IN125" i="11"/>
  <c r="IO125" i="11"/>
  <c r="IP125" i="11"/>
  <c r="IS125" i="11"/>
  <c r="IT125" i="11"/>
  <c r="IU125" i="11"/>
  <c r="IV125" i="11"/>
  <c r="IW125" i="11"/>
  <c r="IX125" i="11"/>
  <c r="JA125" i="11"/>
  <c r="JB125" i="11"/>
  <c r="JC125" i="11"/>
  <c r="JD125" i="11"/>
  <c r="JE125" i="11"/>
  <c r="JF125" i="11"/>
  <c r="JI125" i="11"/>
  <c r="JJ125" i="11"/>
  <c r="JK125" i="11"/>
  <c r="JL125" i="11"/>
  <c r="JM125" i="11"/>
  <c r="JN125" i="11"/>
  <c r="JQ125" i="11"/>
  <c r="JR125" i="11"/>
  <c r="JS125" i="11"/>
  <c r="JT125" i="11"/>
  <c r="JU125" i="11"/>
  <c r="JV125" i="11"/>
  <c r="JY125" i="11"/>
  <c r="JZ125" i="11"/>
  <c r="KA125" i="11"/>
  <c r="HM126" i="11"/>
  <c r="HN126" i="11"/>
  <c r="HO126" i="11"/>
  <c r="HP126" i="11"/>
  <c r="HQ126" i="11"/>
  <c r="HR126" i="11"/>
  <c r="HU126" i="11"/>
  <c r="HV126" i="11"/>
  <c r="HW126" i="11"/>
  <c r="HX126" i="11"/>
  <c r="HY126" i="11"/>
  <c r="HZ126" i="11"/>
  <c r="IC126" i="11"/>
  <c r="ID126" i="11"/>
  <c r="IE126" i="11"/>
  <c r="IF126" i="11"/>
  <c r="IG126" i="11"/>
  <c r="IH126" i="11"/>
  <c r="IK126" i="11"/>
  <c r="IL126" i="11"/>
  <c r="IM126" i="11"/>
  <c r="IN126" i="11"/>
  <c r="IO126" i="11"/>
  <c r="IP126" i="11"/>
  <c r="IS126" i="11"/>
  <c r="IT126" i="11"/>
  <c r="IU126" i="11"/>
  <c r="IV126" i="11"/>
  <c r="IW126" i="11"/>
  <c r="IX126" i="11"/>
  <c r="JA126" i="11"/>
  <c r="JB126" i="11"/>
  <c r="JC126" i="11"/>
  <c r="JD126" i="11"/>
  <c r="JE126" i="11"/>
  <c r="JF126" i="11"/>
  <c r="JI126" i="11"/>
  <c r="JJ126" i="11"/>
  <c r="JK126" i="11"/>
  <c r="JL126" i="11"/>
  <c r="JM126" i="11"/>
  <c r="JN126" i="11"/>
  <c r="JQ126" i="11"/>
  <c r="JR126" i="11"/>
  <c r="JS126" i="11"/>
  <c r="JT126" i="11"/>
  <c r="JU126" i="11"/>
  <c r="JV126" i="11"/>
  <c r="JY126" i="11"/>
  <c r="JZ126" i="11"/>
  <c r="KA126" i="11"/>
  <c r="HM127" i="11"/>
  <c r="HN127" i="11"/>
  <c r="HO127" i="11"/>
  <c r="HP127" i="11"/>
  <c r="HQ127" i="11"/>
  <c r="HR127" i="11"/>
  <c r="HU127" i="11"/>
  <c r="HV127" i="11"/>
  <c r="HW127" i="11"/>
  <c r="HX127" i="11"/>
  <c r="HY127" i="11"/>
  <c r="HZ127" i="11"/>
  <c r="IC127" i="11"/>
  <c r="ID127" i="11"/>
  <c r="IE127" i="11"/>
  <c r="IF127" i="11"/>
  <c r="IG127" i="11"/>
  <c r="IH127" i="11"/>
  <c r="IK127" i="11"/>
  <c r="IL127" i="11"/>
  <c r="IM127" i="11"/>
  <c r="IN127" i="11"/>
  <c r="IO127" i="11"/>
  <c r="IP127" i="11"/>
  <c r="IS127" i="11"/>
  <c r="IT127" i="11"/>
  <c r="IT214" i="11" s="1"/>
  <c r="AQ254" i="11" s="1"/>
  <c r="IU127" i="11"/>
  <c r="IV127" i="11"/>
  <c r="IW127" i="11"/>
  <c r="IX127" i="11"/>
  <c r="JA127" i="11"/>
  <c r="JB127" i="11"/>
  <c r="JC127" i="11"/>
  <c r="JD127" i="11"/>
  <c r="JE127" i="11"/>
  <c r="JF127" i="11"/>
  <c r="JI127" i="11"/>
  <c r="JJ127" i="11"/>
  <c r="JK127" i="11"/>
  <c r="JL127" i="11"/>
  <c r="JM127" i="11"/>
  <c r="JN127" i="11"/>
  <c r="JQ127" i="11"/>
  <c r="JR127" i="11"/>
  <c r="JS127" i="11"/>
  <c r="JT127" i="11"/>
  <c r="JU127" i="11"/>
  <c r="JV127" i="11"/>
  <c r="JY127" i="11"/>
  <c r="JZ127" i="11"/>
  <c r="KA127" i="11"/>
  <c r="HM128" i="11"/>
  <c r="HN128" i="11"/>
  <c r="HO128" i="11"/>
  <c r="HP128" i="11"/>
  <c r="HQ128" i="11"/>
  <c r="HR128" i="11"/>
  <c r="HU128" i="11"/>
  <c r="HV128" i="11"/>
  <c r="HW128" i="11"/>
  <c r="HX128" i="11"/>
  <c r="HY128" i="11"/>
  <c r="HZ128" i="11"/>
  <c r="IC128" i="11"/>
  <c r="ID128" i="11"/>
  <c r="IE128" i="11"/>
  <c r="IF128" i="11"/>
  <c r="IG128" i="11"/>
  <c r="IH128" i="11"/>
  <c r="IK128" i="11"/>
  <c r="IL128" i="11"/>
  <c r="IM128" i="11"/>
  <c r="IN128" i="11"/>
  <c r="IO128" i="11"/>
  <c r="IP128" i="11"/>
  <c r="IS128" i="11"/>
  <c r="IT128" i="11"/>
  <c r="IU128" i="11"/>
  <c r="IV128" i="11"/>
  <c r="IW128" i="11"/>
  <c r="IX128" i="11"/>
  <c r="JA128" i="11"/>
  <c r="JB128" i="11"/>
  <c r="JC128" i="11"/>
  <c r="JD128" i="11"/>
  <c r="JE128" i="11"/>
  <c r="JF128" i="11"/>
  <c r="JI128" i="11"/>
  <c r="JJ128" i="11"/>
  <c r="JK128" i="11"/>
  <c r="JL128" i="11"/>
  <c r="JM128" i="11"/>
  <c r="JN128" i="11"/>
  <c r="JQ128" i="11"/>
  <c r="JR128" i="11"/>
  <c r="JS128" i="11"/>
  <c r="JT128" i="11"/>
  <c r="JU128" i="11"/>
  <c r="JV128" i="11"/>
  <c r="JY128" i="11"/>
  <c r="JZ128" i="11"/>
  <c r="KA128" i="11"/>
  <c r="HM129" i="11"/>
  <c r="HN129" i="11"/>
  <c r="HO129" i="11"/>
  <c r="HP129" i="11"/>
  <c r="HQ129" i="11"/>
  <c r="HR129" i="11"/>
  <c r="HU129" i="11"/>
  <c r="HV129" i="11"/>
  <c r="HW129" i="11"/>
  <c r="HX129" i="11"/>
  <c r="HY129" i="11"/>
  <c r="HZ129" i="11"/>
  <c r="IC129" i="11"/>
  <c r="ID129" i="11"/>
  <c r="IE129" i="11"/>
  <c r="IF129" i="11"/>
  <c r="IG129" i="11"/>
  <c r="IH129" i="11"/>
  <c r="IK129" i="11"/>
  <c r="IL129" i="11"/>
  <c r="IM129" i="11"/>
  <c r="IN129" i="11"/>
  <c r="IO129" i="11"/>
  <c r="IP129" i="11"/>
  <c r="IS129" i="11"/>
  <c r="IT129" i="11"/>
  <c r="IU129" i="11"/>
  <c r="IV129" i="11"/>
  <c r="IW129" i="11"/>
  <c r="IX129" i="11"/>
  <c r="JA129" i="11"/>
  <c r="JB129" i="11"/>
  <c r="JC129" i="11"/>
  <c r="JD129" i="11"/>
  <c r="JE129" i="11"/>
  <c r="JF129" i="11"/>
  <c r="JI129" i="11"/>
  <c r="JJ129" i="11"/>
  <c r="JK129" i="11"/>
  <c r="JL129" i="11"/>
  <c r="JM129" i="11"/>
  <c r="JN129" i="11"/>
  <c r="JQ129" i="11"/>
  <c r="JR129" i="11"/>
  <c r="JS129" i="11"/>
  <c r="JT129" i="11"/>
  <c r="JU129" i="11"/>
  <c r="JV129" i="11"/>
  <c r="JY129" i="11"/>
  <c r="JZ129" i="11"/>
  <c r="KA129" i="11"/>
  <c r="HM130" i="11"/>
  <c r="HN130" i="11"/>
  <c r="HO130" i="11"/>
  <c r="HP130" i="11"/>
  <c r="HQ130" i="11"/>
  <c r="HR130" i="11"/>
  <c r="HU130" i="11"/>
  <c r="HV130" i="11"/>
  <c r="HW130" i="11"/>
  <c r="HX130" i="11"/>
  <c r="HY130" i="11"/>
  <c r="HZ130" i="11"/>
  <c r="IC130" i="11"/>
  <c r="ID130" i="11"/>
  <c r="IE130" i="11"/>
  <c r="IF130" i="11"/>
  <c r="IG130" i="11"/>
  <c r="IH130" i="11"/>
  <c r="IK130" i="11"/>
  <c r="IL130" i="11"/>
  <c r="IM130" i="11"/>
  <c r="IN130" i="11"/>
  <c r="IO130" i="11"/>
  <c r="IP130" i="11"/>
  <c r="IS130" i="11"/>
  <c r="IT130" i="11"/>
  <c r="IU130" i="11"/>
  <c r="IV130" i="11"/>
  <c r="IW130" i="11"/>
  <c r="IX130" i="11"/>
  <c r="JA130" i="11"/>
  <c r="JB130" i="11"/>
  <c r="JC130" i="11"/>
  <c r="JD130" i="11"/>
  <c r="JE130" i="11"/>
  <c r="JF130" i="11"/>
  <c r="JI130" i="11"/>
  <c r="JJ130" i="11"/>
  <c r="JK130" i="11"/>
  <c r="JL130" i="11"/>
  <c r="JM130" i="11"/>
  <c r="JN130" i="11"/>
  <c r="JQ130" i="11"/>
  <c r="JR130" i="11"/>
  <c r="JS130" i="11"/>
  <c r="JT130" i="11"/>
  <c r="JU130" i="11"/>
  <c r="JV130" i="11"/>
  <c r="JY130" i="11"/>
  <c r="JZ130" i="11"/>
  <c r="KA130" i="11"/>
  <c r="HM131" i="11"/>
  <c r="HN131" i="11"/>
  <c r="HO131" i="11"/>
  <c r="HP131" i="11"/>
  <c r="HQ131" i="11"/>
  <c r="HR131" i="11"/>
  <c r="HU131" i="11"/>
  <c r="HV131" i="11"/>
  <c r="HW131" i="11"/>
  <c r="HX131" i="11"/>
  <c r="HY131" i="11"/>
  <c r="HZ131" i="11"/>
  <c r="IC131" i="11"/>
  <c r="ID131" i="11"/>
  <c r="IE131" i="11"/>
  <c r="IF131" i="11"/>
  <c r="IG131" i="11"/>
  <c r="IH131" i="11"/>
  <c r="IK131" i="11"/>
  <c r="IL131" i="11"/>
  <c r="IM131" i="11"/>
  <c r="IN131" i="11"/>
  <c r="IO131" i="11"/>
  <c r="IP131" i="11"/>
  <c r="IS131" i="11"/>
  <c r="IT131" i="11"/>
  <c r="IU131" i="11"/>
  <c r="IV131" i="11"/>
  <c r="IW131" i="11"/>
  <c r="IX131" i="11"/>
  <c r="JA131" i="11"/>
  <c r="JB131" i="11"/>
  <c r="JC131" i="11"/>
  <c r="JD131" i="11"/>
  <c r="JE131" i="11"/>
  <c r="JF131" i="11"/>
  <c r="JI131" i="11"/>
  <c r="JJ131" i="11"/>
  <c r="JK131" i="11"/>
  <c r="JL131" i="11"/>
  <c r="JM131" i="11"/>
  <c r="JN131" i="11"/>
  <c r="JQ131" i="11"/>
  <c r="JR131" i="11"/>
  <c r="JS131" i="11"/>
  <c r="JT131" i="11"/>
  <c r="JU131" i="11"/>
  <c r="JV131" i="11"/>
  <c r="JY131" i="11"/>
  <c r="JZ131" i="11"/>
  <c r="KA131" i="11"/>
  <c r="HM132" i="11"/>
  <c r="HN132" i="11"/>
  <c r="HO132" i="11"/>
  <c r="HP132" i="11"/>
  <c r="HQ132" i="11"/>
  <c r="HR132" i="11"/>
  <c r="HU132" i="11"/>
  <c r="HV132" i="11"/>
  <c r="HW132" i="11"/>
  <c r="HX132" i="11"/>
  <c r="HY132" i="11"/>
  <c r="HZ132" i="11"/>
  <c r="IC132" i="11"/>
  <c r="ID132" i="11"/>
  <c r="IE132" i="11"/>
  <c r="IF132" i="11"/>
  <c r="IG132" i="11"/>
  <c r="IH132" i="11"/>
  <c r="IK132" i="11"/>
  <c r="IL132" i="11"/>
  <c r="IM132" i="11"/>
  <c r="IN132" i="11"/>
  <c r="IO132" i="11"/>
  <c r="IP132" i="11"/>
  <c r="IS132" i="11"/>
  <c r="IT132" i="11"/>
  <c r="IU132" i="11"/>
  <c r="IV132" i="11"/>
  <c r="IW132" i="11"/>
  <c r="IX132" i="11"/>
  <c r="JA132" i="11"/>
  <c r="JB132" i="11"/>
  <c r="JC132" i="11"/>
  <c r="JD132" i="11"/>
  <c r="JE132" i="11"/>
  <c r="JF132" i="11"/>
  <c r="JI132" i="11"/>
  <c r="JJ132" i="11"/>
  <c r="JK132" i="11"/>
  <c r="JL132" i="11"/>
  <c r="JM132" i="11"/>
  <c r="JN132" i="11"/>
  <c r="JQ132" i="11"/>
  <c r="JR132" i="11"/>
  <c r="JS132" i="11"/>
  <c r="JT132" i="11"/>
  <c r="JU132" i="11"/>
  <c r="JV132" i="11"/>
  <c r="JY132" i="11"/>
  <c r="JZ132" i="11"/>
  <c r="KA132" i="11"/>
  <c r="HM133" i="11"/>
  <c r="HN133" i="11"/>
  <c r="HO133" i="11"/>
  <c r="HP133" i="11"/>
  <c r="HQ133" i="11"/>
  <c r="HR133" i="11"/>
  <c r="HU133" i="11"/>
  <c r="HV133" i="11"/>
  <c r="HW133" i="11"/>
  <c r="HX133" i="11"/>
  <c r="HY133" i="11"/>
  <c r="HZ133" i="11"/>
  <c r="IC133" i="11"/>
  <c r="ID133" i="11"/>
  <c r="IE133" i="11"/>
  <c r="IF133" i="11"/>
  <c r="IG133" i="11"/>
  <c r="IH133" i="11"/>
  <c r="IK133" i="11"/>
  <c r="IL133" i="11"/>
  <c r="IM133" i="11"/>
  <c r="IN133" i="11"/>
  <c r="IO133" i="11"/>
  <c r="IP133" i="11"/>
  <c r="IS133" i="11"/>
  <c r="IT133" i="11"/>
  <c r="IU133" i="11"/>
  <c r="IV133" i="11"/>
  <c r="IW133" i="11"/>
  <c r="IX133" i="11"/>
  <c r="JA133" i="11"/>
  <c r="JB133" i="11"/>
  <c r="JC133" i="11"/>
  <c r="JD133" i="11"/>
  <c r="JE133" i="11"/>
  <c r="JF133" i="11"/>
  <c r="JI133" i="11"/>
  <c r="JJ133" i="11"/>
  <c r="JK133" i="11"/>
  <c r="JL133" i="11"/>
  <c r="JM133" i="11"/>
  <c r="JN133" i="11"/>
  <c r="JQ133" i="11"/>
  <c r="JR133" i="11"/>
  <c r="JS133" i="11"/>
  <c r="JT133" i="11"/>
  <c r="JU133" i="11"/>
  <c r="JV133" i="11"/>
  <c r="JY133" i="11"/>
  <c r="JZ133" i="11"/>
  <c r="KA133" i="11"/>
  <c r="HM134" i="11"/>
  <c r="HN134" i="11"/>
  <c r="HO134" i="11"/>
  <c r="HP134" i="11"/>
  <c r="HQ134" i="11"/>
  <c r="HR134" i="11"/>
  <c r="HU134" i="11"/>
  <c r="HV134" i="11"/>
  <c r="HW134" i="11"/>
  <c r="HX134" i="11"/>
  <c r="HY134" i="11"/>
  <c r="HZ134" i="11"/>
  <c r="IC134" i="11"/>
  <c r="ID134" i="11"/>
  <c r="IE134" i="11"/>
  <c r="IF134" i="11"/>
  <c r="IG134" i="11"/>
  <c r="IH134" i="11"/>
  <c r="IK134" i="11"/>
  <c r="IL134" i="11"/>
  <c r="IM134" i="11"/>
  <c r="IN134" i="11"/>
  <c r="IO134" i="11"/>
  <c r="IP134" i="11"/>
  <c r="IS134" i="11"/>
  <c r="IT134" i="11"/>
  <c r="IU134" i="11"/>
  <c r="IV134" i="11"/>
  <c r="IW134" i="11"/>
  <c r="IX134" i="11"/>
  <c r="JA134" i="11"/>
  <c r="JB134" i="11"/>
  <c r="JC134" i="11"/>
  <c r="JD134" i="11"/>
  <c r="JE134" i="11"/>
  <c r="JF134" i="11"/>
  <c r="JI134" i="11"/>
  <c r="JJ134" i="11"/>
  <c r="JK134" i="11"/>
  <c r="JL134" i="11"/>
  <c r="JM134" i="11"/>
  <c r="JN134" i="11"/>
  <c r="JQ134" i="11"/>
  <c r="JR134" i="11"/>
  <c r="JS134" i="11"/>
  <c r="JT134" i="11"/>
  <c r="JU134" i="11"/>
  <c r="JV134" i="11"/>
  <c r="JY134" i="11"/>
  <c r="JZ134" i="11"/>
  <c r="KA134" i="11"/>
  <c r="HM135" i="11"/>
  <c r="HN135" i="11"/>
  <c r="HO135" i="11"/>
  <c r="HP135" i="11"/>
  <c r="HQ135" i="11"/>
  <c r="HR135" i="11"/>
  <c r="HU135" i="11"/>
  <c r="HV135" i="11"/>
  <c r="HW135" i="11"/>
  <c r="HX135" i="11"/>
  <c r="HY135" i="11"/>
  <c r="HZ135" i="11"/>
  <c r="IC135" i="11"/>
  <c r="ID135" i="11"/>
  <c r="IE135" i="11"/>
  <c r="IF135" i="11"/>
  <c r="IG135" i="11"/>
  <c r="IH135" i="11"/>
  <c r="IK135" i="11"/>
  <c r="IL135" i="11"/>
  <c r="IM135" i="11"/>
  <c r="IN135" i="11"/>
  <c r="IO135" i="11"/>
  <c r="IP135" i="11"/>
  <c r="IS135" i="11"/>
  <c r="IT135" i="11"/>
  <c r="IU135" i="11"/>
  <c r="IV135" i="11"/>
  <c r="IW135" i="11"/>
  <c r="IX135" i="11"/>
  <c r="JA135" i="11"/>
  <c r="JB135" i="11"/>
  <c r="JC135" i="11"/>
  <c r="JD135" i="11"/>
  <c r="JE135" i="11"/>
  <c r="JF135" i="11"/>
  <c r="JI135" i="11"/>
  <c r="JJ135" i="11"/>
  <c r="JK135" i="11"/>
  <c r="JL135" i="11"/>
  <c r="JM135" i="11"/>
  <c r="JN135" i="11"/>
  <c r="JQ135" i="11"/>
  <c r="JR135" i="11"/>
  <c r="JS135" i="11"/>
  <c r="JT135" i="11"/>
  <c r="JU135" i="11"/>
  <c r="JV135" i="11"/>
  <c r="JY135" i="11"/>
  <c r="JZ135" i="11"/>
  <c r="KA135" i="11"/>
  <c r="HM136" i="11"/>
  <c r="HN136" i="11"/>
  <c r="HO136" i="11"/>
  <c r="HP136" i="11"/>
  <c r="HQ136" i="11"/>
  <c r="HR136" i="11"/>
  <c r="HU136" i="11"/>
  <c r="HV136" i="11"/>
  <c r="HW136" i="11"/>
  <c r="HX136" i="11"/>
  <c r="HY136" i="11"/>
  <c r="HZ136" i="11"/>
  <c r="IC136" i="11"/>
  <c r="ID136" i="11"/>
  <c r="IE136" i="11"/>
  <c r="IF136" i="11"/>
  <c r="IG136" i="11"/>
  <c r="IH136" i="11"/>
  <c r="IK136" i="11"/>
  <c r="IL136" i="11"/>
  <c r="IM136" i="11"/>
  <c r="IN136" i="11"/>
  <c r="IO136" i="11"/>
  <c r="IP136" i="11"/>
  <c r="IS136" i="11"/>
  <c r="IT136" i="11"/>
  <c r="IU136" i="11"/>
  <c r="IV136" i="11"/>
  <c r="IW136" i="11"/>
  <c r="IX136" i="11"/>
  <c r="JA136" i="11"/>
  <c r="JB136" i="11"/>
  <c r="JC136" i="11"/>
  <c r="JD136" i="11"/>
  <c r="JE136" i="11"/>
  <c r="JF136" i="11"/>
  <c r="JI136" i="11"/>
  <c r="JJ136" i="11"/>
  <c r="JK136" i="11"/>
  <c r="JL136" i="11"/>
  <c r="JM136" i="11"/>
  <c r="JN136" i="11"/>
  <c r="JQ136" i="11"/>
  <c r="JR136" i="11"/>
  <c r="JS136" i="11"/>
  <c r="JT136" i="11"/>
  <c r="JU136" i="11"/>
  <c r="JV136" i="11"/>
  <c r="JY136" i="11"/>
  <c r="JZ136" i="11"/>
  <c r="KA136" i="11"/>
  <c r="HM137" i="11"/>
  <c r="HN137" i="11"/>
  <c r="HO137" i="11"/>
  <c r="HP137" i="11"/>
  <c r="HQ137" i="11"/>
  <c r="HR137" i="11"/>
  <c r="HU137" i="11"/>
  <c r="HV137" i="11"/>
  <c r="HW137" i="11"/>
  <c r="HX137" i="11"/>
  <c r="HY137" i="11"/>
  <c r="HZ137" i="11"/>
  <c r="IC137" i="11"/>
  <c r="ID137" i="11"/>
  <c r="IE137" i="11"/>
  <c r="IF137" i="11"/>
  <c r="IG137" i="11"/>
  <c r="IH137" i="11"/>
  <c r="IK137" i="11"/>
  <c r="IL137" i="11"/>
  <c r="IM137" i="11"/>
  <c r="IN137" i="11"/>
  <c r="IO137" i="11"/>
  <c r="IP137" i="11"/>
  <c r="IS137" i="11"/>
  <c r="IT137" i="11"/>
  <c r="IU137" i="11"/>
  <c r="IV137" i="11"/>
  <c r="IW137" i="11"/>
  <c r="IX137" i="11"/>
  <c r="JA137" i="11"/>
  <c r="JB137" i="11"/>
  <c r="JC137" i="11"/>
  <c r="JD137" i="11"/>
  <c r="JE137" i="11"/>
  <c r="JF137" i="11"/>
  <c r="JI137" i="11"/>
  <c r="JJ137" i="11"/>
  <c r="JK137" i="11"/>
  <c r="JL137" i="11"/>
  <c r="JM137" i="11"/>
  <c r="JN137" i="11"/>
  <c r="JQ137" i="11"/>
  <c r="JR137" i="11"/>
  <c r="JS137" i="11"/>
  <c r="JT137" i="11"/>
  <c r="JU137" i="11"/>
  <c r="JV137" i="11"/>
  <c r="JY137" i="11"/>
  <c r="JZ137" i="11"/>
  <c r="KA137" i="11"/>
  <c r="HM138" i="11"/>
  <c r="HN138" i="11"/>
  <c r="HO138" i="11"/>
  <c r="HP138" i="11"/>
  <c r="HQ138" i="11"/>
  <c r="HR138" i="11"/>
  <c r="HU138" i="11"/>
  <c r="HV138" i="11"/>
  <c r="HW138" i="11"/>
  <c r="HX138" i="11"/>
  <c r="HY138" i="11"/>
  <c r="HZ138" i="11"/>
  <c r="IC138" i="11"/>
  <c r="ID138" i="11"/>
  <c r="IE138" i="11"/>
  <c r="IF138" i="11"/>
  <c r="IG138" i="11"/>
  <c r="IH138" i="11"/>
  <c r="IK138" i="11"/>
  <c r="IL138" i="11"/>
  <c r="IM138" i="11"/>
  <c r="IN138" i="11"/>
  <c r="IO138" i="11"/>
  <c r="IP138" i="11"/>
  <c r="IS138" i="11"/>
  <c r="IT138" i="11"/>
  <c r="IU138" i="11"/>
  <c r="IV138" i="11"/>
  <c r="IW138" i="11"/>
  <c r="IX138" i="11"/>
  <c r="JA138" i="11"/>
  <c r="JB138" i="11"/>
  <c r="JC138" i="11"/>
  <c r="JD138" i="11"/>
  <c r="JE138" i="11"/>
  <c r="JF138" i="11"/>
  <c r="JI138" i="11"/>
  <c r="JJ138" i="11"/>
  <c r="JK138" i="11"/>
  <c r="JL138" i="11"/>
  <c r="JM138" i="11"/>
  <c r="JN138" i="11"/>
  <c r="JQ138" i="11"/>
  <c r="JR138" i="11"/>
  <c r="JS138" i="11"/>
  <c r="JT138" i="11"/>
  <c r="JU138" i="11"/>
  <c r="JV138" i="11"/>
  <c r="JY138" i="11"/>
  <c r="JZ138" i="11"/>
  <c r="KA138" i="11"/>
  <c r="HM139" i="11"/>
  <c r="HN139" i="11"/>
  <c r="HO139" i="11"/>
  <c r="HP139" i="11"/>
  <c r="HQ139" i="11"/>
  <c r="HR139" i="11"/>
  <c r="HU139" i="11"/>
  <c r="HV139" i="11"/>
  <c r="HW139" i="11"/>
  <c r="HX139" i="11"/>
  <c r="HY139" i="11"/>
  <c r="HZ139" i="11"/>
  <c r="IC139" i="11"/>
  <c r="ID139" i="11"/>
  <c r="IE139" i="11"/>
  <c r="IF139" i="11"/>
  <c r="IG139" i="11"/>
  <c r="IH139" i="11"/>
  <c r="IK139" i="11"/>
  <c r="IL139" i="11"/>
  <c r="IM139" i="11"/>
  <c r="IN139" i="11"/>
  <c r="IO139" i="11"/>
  <c r="IP139" i="11"/>
  <c r="IS139" i="11"/>
  <c r="IT139" i="11"/>
  <c r="IU139" i="11"/>
  <c r="IV139" i="11"/>
  <c r="IW139" i="11"/>
  <c r="IX139" i="11"/>
  <c r="JA139" i="11"/>
  <c r="JB139" i="11"/>
  <c r="JC139" i="11"/>
  <c r="JD139" i="11"/>
  <c r="JE139" i="11"/>
  <c r="JF139" i="11"/>
  <c r="JI139" i="11"/>
  <c r="JJ139" i="11"/>
  <c r="JK139" i="11"/>
  <c r="JL139" i="11"/>
  <c r="JM139" i="11"/>
  <c r="JN139" i="11"/>
  <c r="JQ139" i="11"/>
  <c r="JR139" i="11"/>
  <c r="JS139" i="11"/>
  <c r="JT139" i="11"/>
  <c r="JU139" i="11"/>
  <c r="JV139" i="11"/>
  <c r="JY139" i="11"/>
  <c r="JZ139" i="11"/>
  <c r="KA139" i="11"/>
  <c r="HM140" i="11"/>
  <c r="HN140" i="11"/>
  <c r="HO140" i="11"/>
  <c r="HP140" i="11"/>
  <c r="HQ140" i="11"/>
  <c r="HR140" i="11"/>
  <c r="HU140" i="11"/>
  <c r="HV140" i="11"/>
  <c r="HW140" i="11"/>
  <c r="HX140" i="11"/>
  <c r="HY140" i="11"/>
  <c r="HZ140" i="11"/>
  <c r="IC140" i="11"/>
  <c r="ID140" i="11"/>
  <c r="IE140" i="11"/>
  <c r="IF140" i="11"/>
  <c r="IG140" i="11"/>
  <c r="IH140" i="11"/>
  <c r="IK140" i="11"/>
  <c r="IL140" i="11"/>
  <c r="IM140" i="11"/>
  <c r="IN140" i="11"/>
  <c r="IO140" i="11"/>
  <c r="IP140" i="11"/>
  <c r="IS140" i="11"/>
  <c r="IT140" i="11"/>
  <c r="IU140" i="11"/>
  <c r="IV140" i="11"/>
  <c r="IW140" i="11"/>
  <c r="IX140" i="11"/>
  <c r="JA140" i="11"/>
  <c r="JB140" i="11"/>
  <c r="JC140" i="11"/>
  <c r="JD140" i="11"/>
  <c r="JE140" i="11"/>
  <c r="JF140" i="11"/>
  <c r="JI140" i="11"/>
  <c r="JJ140" i="11"/>
  <c r="JK140" i="11"/>
  <c r="JL140" i="11"/>
  <c r="JM140" i="11"/>
  <c r="JN140" i="11"/>
  <c r="JQ140" i="11"/>
  <c r="JR140" i="11"/>
  <c r="JS140" i="11"/>
  <c r="JT140" i="11"/>
  <c r="JU140" i="11"/>
  <c r="JV140" i="11"/>
  <c r="JY140" i="11"/>
  <c r="JZ140" i="11"/>
  <c r="KA140" i="11"/>
  <c r="HM141" i="11"/>
  <c r="HN141" i="11"/>
  <c r="HO141" i="11"/>
  <c r="HP141" i="11"/>
  <c r="HQ141" i="11"/>
  <c r="HR141" i="11"/>
  <c r="HU141" i="11"/>
  <c r="HV141" i="11"/>
  <c r="HW141" i="11"/>
  <c r="HX141" i="11"/>
  <c r="HY141" i="11"/>
  <c r="HZ141" i="11"/>
  <c r="IC141" i="11"/>
  <c r="ID141" i="11"/>
  <c r="IE141" i="11"/>
  <c r="IF141" i="11"/>
  <c r="IG141" i="11"/>
  <c r="IH141" i="11"/>
  <c r="IK141" i="11"/>
  <c r="IL141" i="11"/>
  <c r="IM141" i="11"/>
  <c r="IN141" i="11"/>
  <c r="IO141" i="11"/>
  <c r="IP141" i="11"/>
  <c r="IS141" i="11"/>
  <c r="IT141" i="11"/>
  <c r="IU141" i="11"/>
  <c r="IV141" i="11"/>
  <c r="IW141" i="11"/>
  <c r="IX141" i="11"/>
  <c r="JA141" i="11"/>
  <c r="JB141" i="11"/>
  <c r="JC141" i="11"/>
  <c r="JD141" i="11"/>
  <c r="JE141" i="11"/>
  <c r="JF141" i="11"/>
  <c r="JI141" i="11"/>
  <c r="JJ141" i="11"/>
  <c r="JK141" i="11"/>
  <c r="JL141" i="11"/>
  <c r="JM141" i="11"/>
  <c r="JN141" i="11"/>
  <c r="JQ141" i="11"/>
  <c r="JR141" i="11"/>
  <c r="JS141" i="11"/>
  <c r="JT141" i="11"/>
  <c r="JU141" i="11"/>
  <c r="JV141" i="11"/>
  <c r="JY141" i="11"/>
  <c r="JZ141" i="11"/>
  <c r="KA141" i="11"/>
  <c r="HM142" i="11"/>
  <c r="HN142" i="11"/>
  <c r="HO142" i="11"/>
  <c r="HP142" i="11"/>
  <c r="HQ142" i="11"/>
  <c r="HR142" i="11"/>
  <c r="HU142" i="11"/>
  <c r="HV142" i="11"/>
  <c r="HW142" i="11"/>
  <c r="HX142" i="11"/>
  <c r="HY142" i="11"/>
  <c r="HZ142" i="11"/>
  <c r="IC142" i="11"/>
  <c r="ID142" i="11"/>
  <c r="IE142" i="11"/>
  <c r="IF142" i="11"/>
  <c r="IG142" i="11"/>
  <c r="IH142" i="11"/>
  <c r="IK142" i="11"/>
  <c r="IL142" i="11"/>
  <c r="IM142" i="11"/>
  <c r="IN142" i="11"/>
  <c r="IO142" i="11"/>
  <c r="IP142" i="11"/>
  <c r="IS142" i="11"/>
  <c r="IT142" i="11"/>
  <c r="IU142" i="11"/>
  <c r="IV142" i="11"/>
  <c r="IW142" i="11"/>
  <c r="IX142" i="11"/>
  <c r="JA142" i="11"/>
  <c r="JB142" i="11"/>
  <c r="JC142" i="11"/>
  <c r="JD142" i="11"/>
  <c r="JE142" i="11"/>
  <c r="JF142" i="11"/>
  <c r="JI142" i="11"/>
  <c r="JJ142" i="11"/>
  <c r="JK142" i="11"/>
  <c r="JL142" i="11"/>
  <c r="JM142" i="11"/>
  <c r="JN142" i="11"/>
  <c r="JQ142" i="11"/>
  <c r="JR142" i="11"/>
  <c r="JS142" i="11"/>
  <c r="JT142" i="11"/>
  <c r="JU142" i="11"/>
  <c r="JV142" i="11"/>
  <c r="JY142" i="11"/>
  <c r="JZ142" i="11"/>
  <c r="KA142" i="11"/>
  <c r="HM143" i="11"/>
  <c r="HN143" i="11"/>
  <c r="HO143" i="11"/>
  <c r="HP143" i="11"/>
  <c r="HQ143" i="11"/>
  <c r="HR143" i="11"/>
  <c r="HU143" i="11"/>
  <c r="HV143" i="11"/>
  <c r="HW143" i="11"/>
  <c r="HX143" i="11"/>
  <c r="HY143" i="11"/>
  <c r="HZ143" i="11"/>
  <c r="IC143" i="11"/>
  <c r="ID143" i="11"/>
  <c r="IE143" i="11"/>
  <c r="IF143" i="11"/>
  <c r="IG143" i="11"/>
  <c r="IH143" i="11"/>
  <c r="IK143" i="11"/>
  <c r="IL143" i="11"/>
  <c r="IM143" i="11"/>
  <c r="IN143" i="11"/>
  <c r="IO143" i="11"/>
  <c r="IP143" i="11"/>
  <c r="IS143" i="11"/>
  <c r="IT143" i="11"/>
  <c r="IU143" i="11"/>
  <c r="IV143" i="11"/>
  <c r="IW143" i="11"/>
  <c r="IX143" i="11"/>
  <c r="JA143" i="11"/>
  <c r="JB143" i="11"/>
  <c r="JC143" i="11"/>
  <c r="JD143" i="11"/>
  <c r="JE143" i="11"/>
  <c r="JF143" i="11"/>
  <c r="JI143" i="11"/>
  <c r="JJ143" i="11"/>
  <c r="JK143" i="11"/>
  <c r="JL143" i="11"/>
  <c r="JM143" i="11"/>
  <c r="JN143" i="11"/>
  <c r="JQ143" i="11"/>
  <c r="JR143" i="11"/>
  <c r="JS143" i="11"/>
  <c r="JT143" i="11"/>
  <c r="JU143" i="11"/>
  <c r="JV143" i="11"/>
  <c r="JY143" i="11"/>
  <c r="JZ143" i="11"/>
  <c r="KA143" i="11"/>
  <c r="HM144" i="11"/>
  <c r="HN144" i="11"/>
  <c r="HO144" i="11"/>
  <c r="HP144" i="11"/>
  <c r="HQ144" i="11"/>
  <c r="HR144" i="11"/>
  <c r="HU144" i="11"/>
  <c r="HV144" i="11"/>
  <c r="HW144" i="11"/>
  <c r="HX144" i="11"/>
  <c r="HY144" i="11"/>
  <c r="HZ144" i="11"/>
  <c r="IC144" i="11"/>
  <c r="ID144" i="11"/>
  <c r="IE144" i="11"/>
  <c r="IF144" i="11"/>
  <c r="IG144" i="11"/>
  <c r="IH144" i="11"/>
  <c r="IK144" i="11"/>
  <c r="IL144" i="11"/>
  <c r="IM144" i="11"/>
  <c r="IN144" i="11"/>
  <c r="IO144" i="11"/>
  <c r="IP144" i="11"/>
  <c r="IS144" i="11"/>
  <c r="IT144" i="11"/>
  <c r="IU144" i="11"/>
  <c r="IV144" i="11"/>
  <c r="IW144" i="11"/>
  <c r="IX144" i="11"/>
  <c r="JA144" i="11"/>
  <c r="JB144" i="11"/>
  <c r="JC144" i="11"/>
  <c r="JD144" i="11"/>
  <c r="JE144" i="11"/>
  <c r="JF144" i="11"/>
  <c r="JI144" i="11"/>
  <c r="JJ144" i="11"/>
  <c r="JK144" i="11"/>
  <c r="JL144" i="11"/>
  <c r="JM144" i="11"/>
  <c r="JN144" i="11"/>
  <c r="JQ144" i="11"/>
  <c r="JR144" i="11"/>
  <c r="JS144" i="11"/>
  <c r="JT144" i="11"/>
  <c r="JU144" i="11"/>
  <c r="JV144" i="11"/>
  <c r="JY144" i="11"/>
  <c r="JZ144" i="11"/>
  <c r="KA144" i="11"/>
  <c r="HM145" i="11"/>
  <c r="HN145" i="11"/>
  <c r="HO145" i="11"/>
  <c r="HP145" i="11"/>
  <c r="HQ145" i="11"/>
  <c r="HR145" i="11"/>
  <c r="HU145" i="11"/>
  <c r="HV145" i="11"/>
  <c r="HW145" i="11"/>
  <c r="HX145" i="11"/>
  <c r="HY145" i="11"/>
  <c r="HZ145" i="11"/>
  <c r="IC145" i="11"/>
  <c r="ID145" i="11"/>
  <c r="IE145" i="11"/>
  <c r="IF145" i="11"/>
  <c r="IG145" i="11"/>
  <c r="IH145" i="11"/>
  <c r="IK145" i="11"/>
  <c r="IL145" i="11"/>
  <c r="IM145" i="11"/>
  <c r="IN145" i="11"/>
  <c r="IO145" i="11"/>
  <c r="IP145" i="11"/>
  <c r="IS145" i="11"/>
  <c r="IT145" i="11"/>
  <c r="IU145" i="11"/>
  <c r="IV145" i="11"/>
  <c r="IW145" i="11"/>
  <c r="IX145" i="11"/>
  <c r="JA145" i="11"/>
  <c r="JB145" i="11"/>
  <c r="JC145" i="11"/>
  <c r="JD145" i="11"/>
  <c r="JE145" i="11"/>
  <c r="JF145" i="11"/>
  <c r="JI145" i="11"/>
  <c r="JJ145" i="11"/>
  <c r="JK145" i="11"/>
  <c r="JL145" i="11"/>
  <c r="JM145" i="11"/>
  <c r="JN145" i="11"/>
  <c r="JQ145" i="11"/>
  <c r="JR145" i="11"/>
  <c r="JS145" i="11"/>
  <c r="JT145" i="11"/>
  <c r="JU145" i="11"/>
  <c r="JV145" i="11"/>
  <c r="JY145" i="11"/>
  <c r="JZ145" i="11"/>
  <c r="KA145" i="11"/>
  <c r="HM146" i="11"/>
  <c r="HN146" i="11"/>
  <c r="HO146" i="11"/>
  <c r="HP146" i="11"/>
  <c r="HQ146" i="11"/>
  <c r="HR146" i="11"/>
  <c r="HU146" i="11"/>
  <c r="HV146" i="11"/>
  <c r="HW146" i="11"/>
  <c r="HX146" i="11"/>
  <c r="HY146" i="11"/>
  <c r="HZ146" i="11"/>
  <c r="IC146" i="11"/>
  <c r="ID146" i="11"/>
  <c r="IE146" i="11"/>
  <c r="IF146" i="11"/>
  <c r="IG146" i="11"/>
  <c r="IH146" i="11"/>
  <c r="IK146" i="11"/>
  <c r="IL146" i="11"/>
  <c r="IM146" i="11"/>
  <c r="IN146" i="11"/>
  <c r="IO146" i="11"/>
  <c r="IP146" i="11"/>
  <c r="IS146" i="11"/>
  <c r="IT146" i="11"/>
  <c r="IU146" i="11"/>
  <c r="IV146" i="11"/>
  <c r="IW146" i="11"/>
  <c r="IX146" i="11"/>
  <c r="JA146" i="11"/>
  <c r="JB146" i="11"/>
  <c r="JC146" i="11"/>
  <c r="JD146" i="11"/>
  <c r="JE146" i="11"/>
  <c r="JF146" i="11"/>
  <c r="JI146" i="11"/>
  <c r="JJ146" i="11"/>
  <c r="JK146" i="11"/>
  <c r="JL146" i="11"/>
  <c r="JM146" i="11"/>
  <c r="JN146" i="11"/>
  <c r="JQ146" i="11"/>
  <c r="JR146" i="11"/>
  <c r="JS146" i="11"/>
  <c r="JT146" i="11"/>
  <c r="JU146" i="11"/>
  <c r="JV146" i="11"/>
  <c r="JY146" i="11"/>
  <c r="JZ146" i="11"/>
  <c r="KA146" i="11"/>
  <c r="HM147" i="11"/>
  <c r="HN147" i="11"/>
  <c r="HO147" i="11"/>
  <c r="HP147" i="11"/>
  <c r="HQ147" i="11"/>
  <c r="HR147" i="11"/>
  <c r="HU147" i="11"/>
  <c r="HV147" i="11"/>
  <c r="HW147" i="11"/>
  <c r="HX147" i="11"/>
  <c r="HY147" i="11"/>
  <c r="HZ147" i="11"/>
  <c r="IC147" i="11"/>
  <c r="ID147" i="11"/>
  <c r="IE147" i="11"/>
  <c r="IF147" i="11"/>
  <c r="IG147" i="11"/>
  <c r="IH147" i="11"/>
  <c r="IK147" i="11"/>
  <c r="IL147" i="11"/>
  <c r="IM147" i="11"/>
  <c r="IN147" i="11"/>
  <c r="IO147" i="11"/>
  <c r="IP147" i="11"/>
  <c r="IS147" i="11"/>
  <c r="IT147" i="11"/>
  <c r="IU147" i="11"/>
  <c r="IV147" i="11"/>
  <c r="IW147" i="11"/>
  <c r="IX147" i="11"/>
  <c r="JA147" i="11"/>
  <c r="JB147" i="11"/>
  <c r="JC147" i="11"/>
  <c r="JD147" i="11"/>
  <c r="JE147" i="11"/>
  <c r="JF147" i="11"/>
  <c r="JI147" i="11"/>
  <c r="JJ147" i="11"/>
  <c r="JK147" i="11"/>
  <c r="JL147" i="11"/>
  <c r="JM147" i="11"/>
  <c r="JN147" i="11"/>
  <c r="JQ147" i="11"/>
  <c r="JR147" i="11"/>
  <c r="JS147" i="11"/>
  <c r="JT147" i="11"/>
  <c r="JU147" i="11"/>
  <c r="JV147" i="11"/>
  <c r="JY147" i="11"/>
  <c r="JZ147" i="11"/>
  <c r="KA147" i="11"/>
  <c r="HM148" i="11"/>
  <c r="HN148" i="11"/>
  <c r="HO148" i="11"/>
  <c r="HP148" i="11"/>
  <c r="HQ148" i="11"/>
  <c r="HR148" i="11"/>
  <c r="HU148" i="11"/>
  <c r="HU215" i="11" s="1"/>
  <c r="HV148" i="11"/>
  <c r="HW148" i="11"/>
  <c r="HX148" i="11"/>
  <c r="HY148" i="11"/>
  <c r="HZ148" i="11"/>
  <c r="IC148" i="11"/>
  <c r="ID148" i="11"/>
  <c r="IE148" i="11"/>
  <c r="IF148" i="11"/>
  <c r="IG148" i="11"/>
  <c r="IH148" i="11"/>
  <c r="IH215" i="11" s="1"/>
  <c r="IK148" i="11"/>
  <c r="IL148" i="11"/>
  <c r="IM148" i="11"/>
  <c r="IN148" i="11"/>
  <c r="IO148" i="11"/>
  <c r="IO215" i="11" s="1"/>
  <c r="IP148" i="11"/>
  <c r="IS148" i="11"/>
  <c r="IT148" i="11"/>
  <c r="IU148" i="11"/>
  <c r="IV148" i="11"/>
  <c r="IW148" i="11"/>
  <c r="IX148" i="11"/>
  <c r="JA148" i="11"/>
  <c r="JB148" i="11"/>
  <c r="JC148" i="11"/>
  <c r="JD148" i="11"/>
  <c r="JE148" i="11"/>
  <c r="JF148" i="11"/>
  <c r="JI148" i="11"/>
  <c r="JJ148" i="11"/>
  <c r="JK148" i="11"/>
  <c r="JL148" i="11"/>
  <c r="JM148" i="11"/>
  <c r="JN148" i="11"/>
  <c r="JQ148" i="11"/>
  <c r="JR148" i="11"/>
  <c r="JS148" i="11"/>
  <c r="JT148" i="11"/>
  <c r="JU148" i="11"/>
  <c r="JV148" i="11"/>
  <c r="JY148" i="11"/>
  <c r="JZ148" i="11"/>
  <c r="KA148" i="11"/>
  <c r="HM149" i="11"/>
  <c r="HN149" i="11"/>
  <c r="HO149" i="11"/>
  <c r="HO215" i="11" s="1"/>
  <c r="HP149" i="11"/>
  <c r="HQ149" i="11"/>
  <c r="HR149" i="11"/>
  <c r="HU149" i="11"/>
  <c r="HV149" i="11"/>
  <c r="HW149" i="11"/>
  <c r="HX149" i="11"/>
  <c r="HY149" i="11"/>
  <c r="HY215" i="11" s="1"/>
  <c r="HZ149" i="11"/>
  <c r="IC149" i="11"/>
  <c r="ID149" i="11"/>
  <c r="IE149" i="11"/>
  <c r="IF149" i="11"/>
  <c r="IG149" i="11"/>
  <c r="IH149" i="11"/>
  <c r="IK149" i="11"/>
  <c r="IK215" i="11" s="1"/>
  <c r="IL149" i="11"/>
  <c r="IM149" i="11"/>
  <c r="IN149" i="11"/>
  <c r="IO149" i="11"/>
  <c r="IP149" i="11"/>
  <c r="IS149" i="11"/>
  <c r="IT149" i="11"/>
  <c r="IU149" i="11"/>
  <c r="IU215" i="11" s="1"/>
  <c r="IV149" i="11"/>
  <c r="IV215" i="11" s="1"/>
  <c r="IW149" i="11"/>
  <c r="IX149" i="11"/>
  <c r="JA149" i="11"/>
  <c r="JB149" i="11"/>
  <c r="JC149" i="11"/>
  <c r="JD149" i="11"/>
  <c r="JE149" i="11"/>
  <c r="JE215" i="11" s="1"/>
  <c r="JF149" i="11"/>
  <c r="JI149" i="11"/>
  <c r="JJ149" i="11"/>
  <c r="JK149" i="11"/>
  <c r="JL149" i="11"/>
  <c r="JM149" i="11"/>
  <c r="JN149" i="11"/>
  <c r="JQ149" i="11"/>
  <c r="JR149" i="11"/>
  <c r="JS149" i="11"/>
  <c r="JT149" i="11"/>
  <c r="JU149" i="11"/>
  <c r="JV149" i="11"/>
  <c r="JY149" i="11"/>
  <c r="JZ149" i="11"/>
  <c r="KA149" i="11"/>
  <c r="KA215" i="11" s="1"/>
  <c r="HM150" i="11"/>
  <c r="HN150" i="11"/>
  <c r="HO150" i="11"/>
  <c r="HP150" i="11"/>
  <c r="HQ150" i="11"/>
  <c r="HR150" i="11"/>
  <c r="HU150" i="11"/>
  <c r="HV150" i="11"/>
  <c r="HW150" i="11"/>
  <c r="HX150" i="11"/>
  <c r="HY150" i="11"/>
  <c r="HZ150" i="11"/>
  <c r="IC150" i="11"/>
  <c r="ID150" i="11"/>
  <c r="IE150" i="11"/>
  <c r="IF150" i="11"/>
  <c r="IG150" i="11"/>
  <c r="IH150" i="11"/>
  <c r="IK150" i="11"/>
  <c r="IL150" i="11"/>
  <c r="IM150" i="11"/>
  <c r="IN150" i="11"/>
  <c r="IO150" i="11"/>
  <c r="IP150" i="11"/>
  <c r="IS150" i="11"/>
  <c r="IT150" i="11"/>
  <c r="IU150" i="11"/>
  <c r="IV150" i="11"/>
  <c r="IW150" i="11"/>
  <c r="IX150" i="11"/>
  <c r="JA150" i="11"/>
  <c r="JB150" i="11"/>
  <c r="JC150" i="11"/>
  <c r="JD150" i="11"/>
  <c r="JE150" i="11"/>
  <c r="JF150" i="11"/>
  <c r="JI150" i="11"/>
  <c r="JJ150" i="11"/>
  <c r="JK150" i="11"/>
  <c r="JL150" i="11"/>
  <c r="JM150" i="11"/>
  <c r="JN150" i="11"/>
  <c r="JQ150" i="11"/>
  <c r="JR150" i="11"/>
  <c r="JS150" i="11"/>
  <c r="JT150" i="11"/>
  <c r="JU150" i="11"/>
  <c r="JV150" i="11"/>
  <c r="JY150" i="11"/>
  <c r="JZ150" i="11"/>
  <c r="KA150" i="11"/>
  <c r="HM151" i="11"/>
  <c r="HN151" i="11"/>
  <c r="HO151" i="11"/>
  <c r="HP151" i="11"/>
  <c r="HQ151" i="11"/>
  <c r="HR151" i="11"/>
  <c r="HU151" i="11"/>
  <c r="HV151" i="11"/>
  <c r="HW151" i="11"/>
  <c r="HX151" i="11"/>
  <c r="HY151" i="11"/>
  <c r="HZ151" i="11"/>
  <c r="IC151" i="11"/>
  <c r="ID151" i="11"/>
  <c r="IE151" i="11"/>
  <c r="IF151" i="11"/>
  <c r="IG151" i="11"/>
  <c r="IH151" i="11"/>
  <c r="IK151" i="11"/>
  <c r="IL151" i="11"/>
  <c r="IM151" i="11"/>
  <c r="IN151" i="11"/>
  <c r="IO151" i="11"/>
  <c r="IP151" i="11"/>
  <c r="IS151" i="11"/>
  <c r="IT151" i="11"/>
  <c r="IU151" i="11"/>
  <c r="IV151" i="11"/>
  <c r="IW151" i="11"/>
  <c r="IX151" i="11"/>
  <c r="JA151" i="11"/>
  <c r="JB151" i="11"/>
  <c r="JC151" i="11"/>
  <c r="JD151" i="11"/>
  <c r="JE151" i="11"/>
  <c r="JF151" i="11"/>
  <c r="JI151" i="11"/>
  <c r="JJ151" i="11"/>
  <c r="JK151" i="11"/>
  <c r="JL151" i="11"/>
  <c r="JM151" i="11"/>
  <c r="JN151" i="11"/>
  <c r="JQ151" i="11"/>
  <c r="JR151" i="11"/>
  <c r="JS151" i="11"/>
  <c r="JT151" i="11"/>
  <c r="JU151" i="11"/>
  <c r="JV151" i="11"/>
  <c r="JY151" i="11"/>
  <c r="JZ151" i="11"/>
  <c r="KA151" i="11"/>
  <c r="HM152" i="11"/>
  <c r="HN152" i="11"/>
  <c r="HO152" i="11"/>
  <c r="HP152" i="11"/>
  <c r="HQ152" i="11"/>
  <c r="HR152" i="11"/>
  <c r="HU152" i="11"/>
  <c r="HV152" i="11"/>
  <c r="HW152" i="11"/>
  <c r="HX152" i="11"/>
  <c r="HY152" i="11"/>
  <c r="HZ152" i="11"/>
  <c r="IC152" i="11"/>
  <c r="ID152" i="11"/>
  <c r="IE152" i="11"/>
  <c r="IF152" i="11"/>
  <c r="IG152" i="11"/>
  <c r="IH152" i="11"/>
  <c r="IK152" i="11"/>
  <c r="IL152" i="11"/>
  <c r="IM152" i="11"/>
  <c r="IN152" i="11"/>
  <c r="IO152" i="11"/>
  <c r="IP152" i="11"/>
  <c r="IS152" i="11"/>
  <c r="IT152" i="11"/>
  <c r="IU152" i="11"/>
  <c r="IV152" i="11"/>
  <c r="IW152" i="11"/>
  <c r="IX152" i="11"/>
  <c r="JA152" i="11"/>
  <c r="JB152" i="11"/>
  <c r="JC152" i="11"/>
  <c r="JD152" i="11"/>
  <c r="JE152" i="11"/>
  <c r="JF152" i="11"/>
  <c r="JI152" i="11"/>
  <c r="JJ152" i="11"/>
  <c r="JK152" i="11"/>
  <c r="JL152" i="11"/>
  <c r="JM152" i="11"/>
  <c r="JN152" i="11"/>
  <c r="JQ152" i="11"/>
  <c r="JR152" i="11"/>
  <c r="JS152" i="11"/>
  <c r="JT152" i="11"/>
  <c r="JU152" i="11"/>
  <c r="JV152" i="11"/>
  <c r="JY152" i="11"/>
  <c r="JZ152" i="11"/>
  <c r="KA152" i="11"/>
  <c r="HM153" i="11"/>
  <c r="HN153" i="11"/>
  <c r="HO153" i="11"/>
  <c r="HP153" i="11"/>
  <c r="HQ153" i="11"/>
  <c r="HR153" i="11"/>
  <c r="HU153" i="11"/>
  <c r="HV153" i="11"/>
  <c r="HW153" i="11"/>
  <c r="HX153" i="11"/>
  <c r="HY153" i="11"/>
  <c r="HZ153" i="11"/>
  <c r="IC153" i="11"/>
  <c r="ID153" i="11"/>
  <c r="IE153" i="11"/>
  <c r="IF153" i="11"/>
  <c r="IG153" i="11"/>
  <c r="IH153" i="11"/>
  <c r="IK153" i="11"/>
  <c r="IL153" i="11"/>
  <c r="IM153" i="11"/>
  <c r="IN153" i="11"/>
  <c r="IO153" i="11"/>
  <c r="IP153" i="11"/>
  <c r="IS153" i="11"/>
  <c r="IT153" i="11"/>
  <c r="IU153" i="11"/>
  <c r="IV153" i="11"/>
  <c r="IW153" i="11"/>
  <c r="IX153" i="11"/>
  <c r="JA153" i="11"/>
  <c r="JB153" i="11"/>
  <c r="JC153" i="11"/>
  <c r="JD153" i="11"/>
  <c r="JE153" i="11"/>
  <c r="JF153" i="11"/>
  <c r="JI153" i="11"/>
  <c r="JJ153" i="11"/>
  <c r="JK153" i="11"/>
  <c r="JL153" i="11"/>
  <c r="JM153" i="11"/>
  <c r="JN153" i="11"/>
  <c r="JQ153" i="11"/>
  <c r="JR153" i="11"/>
  <c r="JS153" i="11"/>
  <c r="JT153" i="11"/>
  <c r="JU153" i="11"/>
  <c r="JV153" i="11"/>
  <c r="JY153" i="11"/>
  <c r="JZ153" i="11"/>
  <c r="KA153" i="11"/>
  <c r="HM154" i="11"/>
  <c r="HN154" i="11"/>
  <c r="HO154" i="11"/>
  <c r="HP154" i="11"/>
  <c r="HQ154" i="11"/>
  <c r="HR154" i="11"/>
  <c r="HU154" i="11"/>
  <c r="HV154" i="11"/>
  <c r="HW154" i="11"/>
  <c r="HX154" i="11"/>
  <c r="HY154" i="11"/>
  <c r="HZ154" i="11"/>
  <c r="IC154" i="11"/>
  <c r="ID154" i="11"/>
  <c r="IE154" i="11"/>
  <c r="IF154" i="11"/>
  <c r="IG154" i="11"/>
  <c r="IH154" i="11"/>
  <c r="IK154" i="11"/>
  <c r="IL154" i="11"/>
  <c r="IM154" i="11"/>
  <c r="IN154" i="11"/>
  <c r="IO154" i="11"/>
  <c r="IP154" i="11"/>
  <c r="IS154" i="11"/>
  <c r="IT154" i="11"/>
  <c r="IU154" i="11"/>
  <c r="IV154" i="11"/>
  <c r="IW154" i="11"/>
  <c r="IX154" i="11"/>
  <c r="JA154" i="11"/>
  <c r="JB154" i="11"/>
  <c r="JC154" i="11"/>
  <c r="JD154" i="11"/>
  <c r="JE154" i="11"/>
  <c r="JF154" i="11"/>
  <c r="JI154" i="11"/>
  <c r="JJ154" i="11"/>
  <c r="JK154" i="11"/>
  <c r="JL154" i="11"/>
  <c r="JM154" i="11"/>
  <c r="JN154" i="11"/>
  <c r="JQ154" i="11"/>
  <c r="JR154" i="11"/>
  <c r="JS154" i="11"/>
  <c r="JT154" i="11"/>
  <c r="JU154" i="11"/>
  <c r="JV154" i="11"/>
  <c r="JY154" i="11"/>
  <c r="JZ154" i="11"/>
  <c r="KA154" i="11"/>
  <c r="HM155" i="11"/>
  <c r="HN155" i="11"/>
  <c r="HO155" i="11"/>
  <c r="HP155" i="11"/>
  <c r="HQ155" i="11"/>
  <c r="HR155" i="11"/>
  <c r="HU155" i="11"/>
  <c r="HV155" i="11"/>
  <c r="HW155" i="11"/>
  <c r="HX155" i="11"/>
  <c r="HY155" i="11"/>
  <c r="HZ155" i="11"/>
  <c r="IC155" i="11"/>
  <c r="ID155" i="11"/>
  <c r="IE155" i="11"/>
  <c r="IF155" i="11"/>
  <c r="IG155" i="11"/>
  <c r="IH155" i="11"/>
  <c r="IK155" i="11"/>
  <c r="IL155" i="11"/>
  <c r="IM155" i="11"/>
  <c r="IN155" i="11"/>
  <c r="IO155" i="11"/>
  <c r="IP155" i="11"/>
  <c r="IS155" i="11"/>
  <c r="IT155" i="11"/>
  <c r="IU155" i="11"/>
  <c r="IV155" i="11"/>
  <c r="IW155" i="11"/>
  <c r="IX155" i="11"/>
  <c r="JA155" i="11"/>
  <c r="JB155" i="11"/>
  <c r="JC155" i="11"/>
  <c r="JD155" i="11"/>
  <c r="JE155" i="11"/>
  <c r="JF155" i="11"/>
  <c r="JI155" i="11"/>
  <c r="JJ155" i="11"/>
  <c r="JK155" i="11"/>
  <c r="JL155" i="11"/>
  <c r="JM155" i="11"/>
  <c r="JN155" i="11"/>
  <c r="JQ155" i="11"/>
  <c r="JR155" i="11"/>
  <c r="JS155" i="11"/>
  <c r="JT155" i="11"/>
  <c r="JU155" i="11"/>
  <c r="JV155" i="11"/>
  <c r="JY155" i="11"/>
  <c r="JZ155" i="11"/>
  <c r="KA155" i="11"/>
  <c r="HM156" i="11"/>
  <c r="HN156" i="11"/>
  <c r="HO156" i="11"/>
  <c r="HP156" i="11"/>
  <c r="HQ156" i="11"/>
  <c r="HR156" i="11"/>
  <c r="HU156" i="11"/>
  <c r="HV156" i="11"/>
  <c r="HW156" i="11"/>
  <c r="HX156" i="11"/>
  <c r="HY156" i="11"/>
  <c r="HZ156" i="11"/>
  <c r="IC156" i="11"/>
  <c r="ID156" i="11"/>
  <c r="IE156" i="11"/>
  <c r="IF156" i="11"/>
  <c r="IG156" i="11"/>
  <c r="IH156" i="11"/>
  <c r="IK156" i="11"/>
  <c r="IL156" i="11"/>
  <c r="IM156" i="11"/>
  <c r="IN156" i="11"/>
  <c r="IO156" i="11"/>
  <c r="IP156" i="11"/>
  <c r="IS156" i="11"/>
  <c r="IT156" i="11"/>
  <c r="IU156" i="11"/>
  <c r="IV156" i="11"/>
  <c r="IW156" i="11"/>
  <c r="IX156" i="11"/>
  <c r="JA156" i="11"/>
  <c r="JB156" i="11"/>
  <c r="JC156" i="11"/>
  <c r="JD156" i="11"/>
  <c r="JE156" i="11"/>
  <c r="JF156" i="11"/>
  <c r="JI156" i="11"/>
  <c r="JJ156" i="11"/>
  <c r="JK156" i="11"/>
  <c r="JL156" i="11"/>
  <c r="JM156" i="11"/>
  <c r="JN156" i="11"/>
  <c r="JQ156" i="11"/>
  <c r="JR156" i="11"/>
  <c r="JS156" i="11"/>
  <c r="JT156" i="11"/>
  <c r="JU156" i="11"/>
  <c r="JV156" i="11"/>
  <c r="JY156" i="11"/>
  <c r="JZ156" i="11"/>
  <c r="KA156" i="11"/>
  <c r="HM157" i="11"/>
  <c r="HN157" i="11"/>
  <c r="HO157" i="11"/>
  <c r="HP157" i="11"/>
  <c r="HQ157" i="11"/>
  <c r="HR157" i="11"/>
  <c r="HU157" i="11"/>
  <c r="HV157" i="11"/>
  <c r="HW157" i="11"/>
  <c r="HX157" i="11"/>
  <c r="HY157" i="11"/>
  <c r="HZ157" i="11"/>
  <c r="IC157" i="11"/>
  <c r="ID157" i="11"/>
  <c r="IE157" i="11"/>
  <c r="IF157" i="11"/>
  <c r="IG157" i="11"/>
  <c r="IH157" i="11"/>
  <c r="IK157" i="11"/>
  <c r="IL157" i="11"/>
  <c r="IM157" i="11"/>
  <c r="IN157" i="11"/>
  <c r="IO157" i="11"/>
  <c r="IP157" i="11"/>
  <c r="IS157" i="11"/>
  <c r="IT157" i="11"/>
  <c r="IU157" i="11"/>
  <c r="IV157" i="11"/>
  <c r="IW157" i="11"/>
  <c r="IX157" i="11"/>
  <c r="JA157" i="11"/>
  <c r="JB157" i="11"/>
  <c r="JC157" i="11"/>
  <c r="JD157" i="11"/>
  <c r="JE157" i="11"/>
  <c r="JF157" i="11"/>
  <c r="JI157" i="11"/>
  <c r="JJ157" i="11"/>
  <c r="JK157" i="11"/>
  <c r="JL157" i="11"/>
  <c r="JM157" i="11"/>
  <c r="JN157" i="11"/>
  <c r="JQ157" i="11"/>
  <c r="JR157" i="11"/>
  <c r="JS157" i="11"/>
  <c r="JT157" i="11"/>
  <c r="JU157" i="11"/>
  <c r="JV157" i="11"/>
  <c r="JY157" i="11"/>
  <c r="JZ157" i="11"/>
  <c r="KA157" i="11"/>
  <c r="HM158" i="11"/>
  <c r="HN158" i="11"/>
  <c r="HO158" i="11"/>
  <c r="HP158" i="11"/>
  <c r="HQ158" i="11"/>
  <c r="HR158" i="11"/>
  <c r="HU158" i="11"/>
  <c r="HV158" i="11"/>
  <c r="HW158" i="11"/>
  <c r="HX158" i="11"/>
  <c r="HY158" i="11"/>
  <c r="HZ158" i="11"/>
  <c r="IC158" i="11"/>
  <c r="ID158" i="11"/>
  <c r="IE158" i="11"/>
  <c r="IF158" i="11"/>
  <c r="IG158" i="11"/>
  <c r="IH158" i="11"/>
  <c r="IK158" i="11"/>
  <c r="IL158" i="11"/>
  <c r="IM158" i="11"/>
  <c r="IN158" i="11"/>
  <c r="IO158" i="11"/>
  <c r="IP158" i="11"/>
  <c r="IS158" i="11"/>
  <c r="IT158" i="11"/>
  <c r="IU158" i="11"/>
  <c r="IV158" i="11"/>
  <c r="IW158" i="11"/>
  <c r="IX158" i="11"/>
  <c r="JA158" i="11"/>
  <c r="JB158" i="11"/>
  <c r="JC158" i="11"/>
  <c r="JD158" i="11"/>
  <c r="JE158" i="11"/>
  <c r="JF158" i="11"/>
  <c r="JI158" i="11"/>
  <c r="JJ158" i="11"/>
  <c r="JK158" i="11"/>
  <c r="JL158" i="11"/>
  <c r="JM158" i="11"/>
  <c r="JN158" i="11"/>
  <c r="JQ158" i="11"/>
  <c r="JR158" i="11"/>
  <c r="JS158" i="11"/>
  <c r="JT158" i="11"/>
  <c r="JU158" i="11"/>
  <c r="JV158" i="11"/>
  <c r="JY158" i="11"/>
  <c r="JZ158" i="11"/>
  <c r="KA158" i="11"/>
  <c r="HM159" i="11"/>
  <c r="HN159" i="11"/>
  <c r="HO159" i="11"/>
  <c r="HP159" i="11"/>
  <c r="HQ159" i="11"/>
  <c r="HR159" i="11"/>
  <c r="HU159" i="11"/>
  <c r="HV159" i="11"/>
  <c r="HW159" i="11"/>
  <c r="HX159" i="11"/>
  <c r="HY159" i="11"/>
  <c r="HZ159" i="11"/>
  <c r="IC159" i="11"/>
  <c r="ID159" i="11"/>
  <c r="IE159" i="11"/>
  <c r="IF159" i="11"/>
  <c r="IG159" i="11"/>
  <c r="IH159" i="11"/>
  <c r="IK159" i="11"/>
  <c r="IL159" i="11"/>
  <c r="IM159" i="11"/>
  <c r="IN159" i="11"/>
  <c r="IO159" i="11"/>
  <c r="IP159" i="11"/>
  <c r="IS159" i="11"/>
  <c r="IT159" i="11"/>
  <c r="IU159" i="11"/>
  <c r="IV159" i="11"/>
  <c r="IW159" i="11"/>
  <c r="IX159" i="11"/>
  <c r="JA159" i="11"/>
  <c r="JB159" i="11"/>
  <c r="JC159" i="11"/>
  <c r="JD159" i="11"/>
  <c r="JE159" i="11"/>
  <c r="JF159" i="11"/>
  <c r="JI159" i="11"/>
  <c r="JJ159" i="11"/>
  <c r="JK159" i="11"/>
  <c r="JL159" i="11"/>
  <c r="JM159" i="11"/>
  <c r="JN159" i="11"/>
  <c r="JQ159" i="11"/>
  <c r="JR159" i="11"/>
  <c r="JS159" i="11"/>
  <c r="JT159" i="11"/>
  <c r="JU159" i="11"/>
  <c r="JV159" i="11"/>
  <c r="JY159" i="11"/>
  <c r="JZ159" i="11"/>
  <c r="KA159" i="11"/>
  <c r="HM160" i="11"/>
  <c r="HN160" i="11"/>
  <c r="HO160" i="11"/>
  <c r="HP160" i="11"/>
  <c r="HQ160" i="11"/>
  <c r="HR160" i="11"/>
  <c r="HU160" i="11"/>
  <c r="HV160" i="11"/>
  <c r="HW160" i="11"/>
  <c r="HX160" i="11"/>
  <c r="HY160" i="11"/>
  <c r="HZ160" i="11"/>
  <c r="IC160" i="11"/>
  <c r="ID160" i="11"/>
  <c r="IE160" i="11"/>
  <c r="IF160" i="11"/>
  <c r="IG160" i="11"/>
  <c r="IH160" i="11"/>
  <c r="IK160" i="11"/>
  <c r="IL160" i="11"/>
  <c r="IM160" i="11"/>
  <c r="IN160" i="11"/>
  <c r="IO160" i="11"/>
  <c r="IP160" i="11"/>
  <c r="IS160" i="11"/>
  <c r="IT160" i="11"/>
  <c r="IU160" i="11"/>
  <c r="IV160" i="11"/>
  <c r="IW160" i="11"/>
  <c r="IX160" i="11"/>
  <c r="JA160" i="11"/>
  <c r="JB160" i="11"/>
  <c r="JC160" i="11"/>
  <c r="JD160" i="11"/>
  <c r="JE160" i="11"/>
  <c r="JF160" i="11"/>
  <c r="JI160" i="11"/>
  <c r="JJ160" i="11"/>
  <c r="JK160" i="11"/>
  <c r="JL160" i="11"/>
  <c r="JM160" i="11"/>
  <c r="JN160" i="11"/>
  <c r="JQ160" i="11"/>
  <c r="JR160" i="11"/>
  <c r="JS160" i="11"/>
  <c r="JT160" i="11"/>
  <c r="JU160" i="11"/>
  <c r="JV160" i="11"/>
  <c r="JY160" i="11"/>
  <c r="JZ160" i="11"/>
  <c r="KA160" i="11"/>
  <c r="HM161" i="11"/>
  <c r="HN161" i="11"/>
  <c r="HO161" i="11"/>
  <c r="HP161" i="11"/>
  <c r="HQ161" i="11"/>
  <c r="HR161" i="11"/>
  <c r="HU161" i="11"/>
  <c r="HV161" i="11"/>
  <c r="HW161" i="11"/>
  <c r="HX161" i="11"/>
  <c r="HY161" i="11"/>
  <c r="HZ161" i="11"/>
  <c r="IC161" i="11"/>
  <c r="ID161" i="11"/>
  <c r="IE161" i="11"/>
  <c r="IF161" i="11"/>
  <c r="IG161" i="11"/>
  <c r="IH161" i="11"/>
  <c r="IK161" i="11"/>
  <c r="IL161" i="11"/>
  <c r="IM161" i="11"/>
  <c r="IN161" i="11"/>
  <c r="IO161" i="11"/>
  <c r="IP161" i="11"/>
  <c r="IS161" i="11"/>
  <c r="IT161" i="11"/>
  <c r="IU161" i="11"/>
  <c r="IV161" i="11"/>
  <c r="IW161" i="11"/>
  <c r="IX161" i="11"/>
  <c r="JA161" i="11"/>
  <c r="JB161" i="11"/>
  <c r="JC161" i="11"/>
  <c r="JD161" i="11"/>
  <c r="JE161" i="11"/>
  <c r="JF161" i="11"/>
  <c r="JI161" i="11"/>
  <c r="JJ161" i="11"/>
  <c r="JK161" i="11"/>
  <c r="JL161" i="11"/>
  <c r="JM161" i="11"/>
  <c r="JN161" i="11"/>
  <c r="JQ161" i="11"/>
  <c r="JR161" i="11"/>
  <c r="JS161" i="11"/>
  <c r="JT161" i="11"/>
  <c r="JU161" i="11"/>
  <c r="JV161" i="11"/>
  <c r="JY161" i="11"/>
  <c r="JZ161" i="11"/>
  <c r="KA161" i="11"/>
  <c r="HM162" i="11"/>
  <c r="HN162" i="11"/>
  <c r="HO162" i="11"/>
  <c r="HP162" i="11"/>
  <c r="HQ162" i="11"/>
  <c r="HR162" i="11"/>
  <c r="HU162" i="11"/>
  <c r="HV162" i="11"/>
  <c r="HW162" i="11"/>
  <c r="HX162" i="11"/>
  <c r="HY162" i="11"/>
  <c r="HZ162" i="11"/>
  <c r="IC162" i="11"/>
  <c r="ID162" i="11"/>
  <c r="IE162" i="11"/>
  <c r="IF162" i="11"/>
  <c r="IG162" i="11"/>
  <c r="IH162" i="11"/>
  <c r="IK162" i="11"/>
  <c r="IL162" i="11"/>
  <c r="IM162" i="11"/>
  <c r="IN162" i="11"/>
  <c r="IO162" i="11"/>
  <c r="IP162" i="11"/>
  <c r="IS162" i="11"/>
  <c r="IT162" i="11"/>
  <c r="IU162" i="11"/>
  <c r="IV162" i="11"/>
  <c r="IW162" i="11"/>
  <c r="IX162" i="11"/>
  <c r="JA162" i="11"/>
  <c r="JB162" i="11"/>
  <c r="JC162" i="11"/>
  <c r="JD162" i="11"/>
  <c r="JE162" i="11"/>
  <c r="JF162" i="11"/>
  <c r="JI162" i="11"/>
  <c r="JJ162" i="11"/>
  <c r="JK162" i="11"/>
  <c r="JL162" i="11"/>
  <c r="JM162" i="11"/>
  <c r="JN162" i="11"/>
  <c r="JQ162" i="11"/>
  <c r="JR162" i="11"/>
  <c r="JS162" i="11"/>
  <c r="JT162" i="11"/>
  <c r="JU162" i="11"/>
  <c r="JV162" i="11"/>
  <c r="JY162" i="11"/>
  <c r="JZ162" i="11"/>
  <c r="KA162" i="11"/>
  <c r="HM163" i="11"/>
  <c r="HN163" i="11"/>
  <c r="HO163" i="11"/>
  <c r="HP163" i="11"/>
  <c r="HQ163" i="11"/>
  <c r="HR163" i="11"/>
  <c r="HU163" i="11"/>
  <c r="HV163" i="11"/>
  <c r="HW163" i="11"/>
  <c r="HX163" i="11"/>
  <c r="HY163" i="11"/>
  <c r="HZ163" i="11"/>
  <c r="IC163" i="11"/>
  <c r="ID163" i="11"/>
  <c r="IE163" i="11"/>
  <c r="IF163" i="11"/>
  <c r="IG163" i="11"/>
  <c r="IH163" i="11"/>
  <c r="IK163" i="11"/>
  <c r="IL163" i="11"/>
  <c r="IM163" i="11"/>
  <c r="IN163" i="11"/>
  <c r="IO163" i="11"/>
  <c r="IP163" i="11"/>
  <c r="IS163" i="11"/>
  <c r="IT163" i="11"/>
  <c r="IU163" i="11"/>
  <c r="IV163" i="11"/>
  <c r="IW163" i="11"/>
  <c r="IX163" i="11"/>
  <c r="JA163" i="11"/>
  <c r="JB163" i="11"/>
  <c r="JC163" i="11"/>
  <c r="JD163" i="11"/>
  <c r="JE163" i="11"/>
  <c r="JF163" i="11"/>
  <c r="JI163" i="11"/>
  <c r="JJ163" i="11"/>
  <c r="JK163" i="11"/>
  <c r="JL163" i="11"/>
  <c r="JM163" i="11"/>
  <c r="JN163" i="11"/>
  <c r="JQ163" i="11"/>
  <c r="JR163" i="11"/>
  <c r="JS163" i="11"/>
  <c r="JT163" i="11"/>
  <c r="JU163" i="11"/>
  <c r="JV163" i="11"/>
  <c r="JY163" i="11"/>
  <c r="JZ163" i="11"/>
  <c r="KA163" i="11"/>
  <c r="HM164" i="11"/>
  <c r="HN164" i="11"/>
  <c r="HO164" i="11"/>
  <c r="HP164" i="11"/>
  <c r="HQ164" i="11"/>
  <c r="HR164" i="11"/>
  <c r="HU164" i="11"/>
  <c r="HV164" i="11"/>
  <c r="HW164" i="11"/>
  <c r="HX164" i="11"/>
  <c r="HY164" i="11"/>
  <c r="HZ164" i="11"/>
  <c r="IC164" i="11"/>
  <c r="ID164" i="11"/>
  <c r="IE164" i="11"/>
  <c r="IF164" i="11"/>
  <c r="IG164" i="11"/>
  <c r="IH164" i="11"/>
  <c r="IK164" i="11"/>
  <c r="IL164" i="11"/>
  <c r="IM164" i="11"/>
  <c r="IN164" i="11"/>
  <c r="IO164" i="11"/>
  <c r="IP164" i="11"/>
  <c r="IS164" i="11"/>
  <c r="IT164" i="11"/>
  <c r="IU164" i="11"/>
  <c r="IV164" i="11"/>
  <c r="IW164" i="11"/>
  <c r="IX164" i="11"/>
  <c r="JA164" i="11"/>
  <c r="JB164" i="11"/>
  <c r="JC164" i="11"/>
  <c r="JD164" i="11"/>
  <c r="JE164" i="11"/>
  <c r="JF164" i="11"/>
  <c r="JI164" i="11"/>
  <c r="JJ164" i="11"/>
  <c r="JK164" i="11"/>
  <c r="JL164" i="11"/>
  <c r="JM164" i="11"/>
  <c r="JN164" i="11"/>
  <c r="JQ164" i="11"/>
  <c r="JR164" i="11"/>
  <c r="JS164" i="11"/>
  <c r="JT164" i="11"/>
  <c r="JU164" i="11"/>
  <c r="JV164" i="11"/>
  <c r="JY164" i="11"/>
  <c r="JZ164" i="11"/>
  <c r="KA164" i="11"/>
  <c r="HM165" i="11"/>
  <c r="HN165" i="11"/>
  <c r="HO165" i="11"/>
  <c r="HP165" i="11"/>
  <c r="HQ165" i="11"/>
  <c r="HR165" i="11"/>
  <c r="HU165" i="11"/>
  <c r="HV165" i="11"/>
  <c r="HW165" i="11"/>
  <c r="HX165" i="11"/>
  <c r="HY165" i="11"/>
  <c r="HZ165" i="11"/>
  <c r="IC165" i="11"/>
  <c r="ID165" i="11"/>
  <c r="IE165" i="11"/>
  <c r="IF165" i="11"/>
  <c r="IG165" i="11"/>
  <c r="IH165" i="11"/>
  <c r="IK165" i="11"/>
  <c r="IL165" i="11"/>
  <c r="IM165" i="11"/>
  <c r="IN165" i="11"/>
  <c r="IO165" i="11"/>
  <c r="IP165" i="11"/>
  <c r="IS165" i="11"/>
  <c r="IT165" i="11"/>
  <c r="IU165" i="11"/>
  <c r="IV165" i="11"/>
  <c r="IW165" i="11"/>
  <c r="IX165" i="11"/>
  <c r="JA165" i="11"/>
  <c r="JB165" i="11"/>
  <c r="JC165" i="11"/>
  <c r="JD165" i="11"/>
  <c r="JE165" i="11"/>
  <c r="JF165" i="11"/>
  <c r="JI165" i="11"/>
  <c r="JJ165" i="11"/>
  <c r="JK165" i="11"/>
  <c r="JL165" i="11"/>
  <c r="JM165" i="11"/>
  <c r="JN165" i="11"/>
  <c r="JQ165" i="11"/>
  <c r="JR165" i="11"/>
  <c r="JS165" i="11"/>
  <c r="JT165" i="11"/>
  <c r="JU165" i="11"/>
  <c r="JV165" i="11"/>
  <c r="JY165" i="11"/>
  <c r="JZ165" i="11"/>
  <c r="KA165" i="11"/>
  <c r="HM166" i="11"/>
  <c r="HN166" i="11"/>
  <c r="HO166" i="11"/>
  <c r="HP166" i="11"/>
  <c r="HQ166" i="11"/>
  <c r="HR166" i="11"/>
  <c r="HU166" i="11"/>
  <c r="HV166" i="11"/>
  <c r="HW166" i="11"/>
  <c r="HX166" i="11"/>
  <c r="HY166" i="11"/>
  <c r="HZ166" i="11"/>
  <c r="IC166" i="11"/>
  <c r="ID166" i="11"/>
  <c r="IE166" i="11"/>
  <c r="IF166" i="11"/>
  <c r="IG166" i="11"/>
  <c r="IH166" i="11"/>
  <c r="IK166" i="11"/>
  <c r="IL166" i="11"/>
  <c r="IM166" i="11"/>
  <c r="IN166" i="11"/>
  <c r="IO166" i="11"/>
  <c r="IP166" i="11"/>
  <c r="IS166" i="11"/>
  <c r="IT166" i="11"/>
  <c r="IU166" i="11"/>
  <c r="IV166" i="11"/>
  <c r="IW166" i="11"/>
  <c r="IX166" i="11"/>
  <c r="JA166" i="11"/>
  <c r="JB166" i="11"/>
  <c r="JC166" i="11"/>
  <c r="JD166" i="11"/>
  <c r="JE166" i="11"/>
  <c r="JF166" i="11"/>
  <c r="JI166" i="11"/>
  <c r="JJ166" i="11"/>
  <c r="JK166" i="11"/>
  <c r="JL166" i="11"/>
  <c r="JM166" i="11"/>
  <c r="JN166" i="11"/>
  <c r="JQ166" i="11"/>
  <c r="JR166" i="11"/>
  <c r="JS166" i="11"/>
  <c r="JT166" i="11"/>
  <c r="JU166" i="11"/>
  <c r="JV166" i="11"/>
  <c r="JY166" i="11"/>
  <c r="JZ166" i="11"/>
  <c r="KA166" i="11"/>
  <c r="HM167" i="11"/>
  <c r="HN167" i="11"/>
  <c r="HO167" i="11"/>
  <c r="HP167" i="11"/>
  <c r="HQ167" i="11"/>
  <c r="HR167" i="11"/>
  <c r="HU167" i="11"/>
  <c r="HV167" i="11"/>
  <c r="HW167" i="11"/>
  <c r="HX167" i="11"/>
  <c r="HY167" i="11"/>
  <c r="HZ167" i="11"/>
  <c r="IC167" i="11"/>
  <c r="ID167" i="11"/>
  <c r="IE167" i="11"/>
  <c r="IF167" i="11"/>
  <c r="IG167" i="11"/>
  <c r="IH167" i="11"/>
  <c r="IK167" i="11"/>
  <c r="IL167" i="11"/>
  <c r="IM167" i="11"/>
  <c r="IN167" i="11"/>
  <c r="IO167" i="11"/>
  <c r="IP167" i="11"/>
  <c r="IS167" i="11"/>
  <c r="IT167" i="11"/>
  <c r="IU167" i="11"/>
  <c r="IV167" i="11"/>
  <c r="IW167" i="11"/>
  <c r="IX167" i="11"/>
  <c r="JA167" i="11"/>
  <c r="JB167" i="11"/>
  <c r="JC167" i="11"/>
  <c r="JD167" i="11"/>
  <c r="JE167" i="11"/>
  <c r="JF167" i="11"/>
  <c r="JI167" i="11"/>
  <c r="JJ167" i="11"/>
  <c r="JK167" i="11"/>
  <c r="JL167" i="11"/>
  <c r="JM167" i="11"/>
  <c r="JN167" i="11"/>
  <c r="JQ167" i="11"/>
  <c r="JR167" i="11"/>
  <c r="JS167" i="11"/>
  <c r="JT167" i="11"/>
  <c r="JU167" i="11"/>
  <c r="JV167" i="11"/>
  <c r="JY167" i="11"/>
  <c r="JZ167" i="11"/>
  <c r="KA167" i="11"/>
  <c r="HM168" i="11"/>
  <c r="HN168" i="11"/>
  <c r="HO168" i="11"/>
  <c r="HP168" i="11"/>
  <c r="HQ168" i="11"/>
  <c r="HR168" i="11"/>
  <c r="HU168" i="11"/>
  <c r="HV168" i="11"/>
  <c r="HW168" i="11"/>
  <c r="HX168" i="11"/>
  <c r="HY168" i="11"/>
  <c r="HZ168" i="11"/>
  <c r="IC168" i="11"/>
  <c r="ID168" i="11"/>
  <c r="IE168" i="11"/>
  <c r="IF168" i="11"/>
  <c r="IG168" i="11"/>
  <c r="IH168" i="11"/>
  <c r="IK168" i="11"/>
  <c r="IL168" i="11"/>
  <c r="IM168" i="11"/>
  <c r="IN168" i="11"/>
  <c r="IO168" i="11"/>
  <c r="IP168" i="11"/>
  <c r="IS168" i="11"/>
  <c r="IT168" i="11"/>
  <c r="IU168" i="11"/>
  <c r="IV168" i="11"/>
  <c r="IW168" i="11"/>
  <c r="IX168" i="11"/>
  <c r="JA168" i="11"/>
  <c r="JB168" i="11"/>
  <c r="JC168" i="11"/>
  <c r="JD168" i="11"/>
  <c r="JE168" i="11"/>
  <c r="JF168" i="11"/>
  <c r="JI168" i="11"/>
  <c r="JJ168" i="11"/>
  <c r="JK168" i="11"/>
  <c r="JL168" i="11"/>
  <c r="JM168" i="11"/>
  <c r="JN168" i="11"/>
  <c r="JQ168" i="11"/>
  <c r="JR168" i="11"/>
  <c r="JS168" i="11"/>
  <c r="JT168" i="11"/>
  <c r="JU168" i="11"/>
  <c r="JV168" i="11"/>
  <c r="JY168" i="11"/>
  <c r="JZ168" i="11"/>
  <c r="KA168" i="11"/>
  <c r="HM169" i="11"/>
  <c r="HN169" i="11"/>
  <c r="HO169" i="11"/>
  <c r="HP169" i="11"/>
  <c r="HQ169" i="11"/>
  <c r="HR169" i="11"/>
  <c r="HU169" i="11"/>
  <c r="HV169" i="11"/>
  <c r="HV216" i="11" s="1"/>
  <c r="HW169" i="11"/>
  <c r="HX169" i="11"/>
  <c r="HY169" i="11"/>
  <c r="HZ169" i="11"/>
  <c r="IC169" i="11"/>
  <c r="ID169" i="11"/>
  <c r="IE169" i="11"/>
  <c r="IF169" i="11"/>
  <c r="IG169" i="11"/>
  <c r="IH169" i="11"/>
  <c r="IK169" i="11"/>
  <c r="IL169" i="11"/>
  <c r="IM169" i="11"/>
  <c r="IN169" i="11"/>
  <c r="IO169" i="11"/>
  <c r="IP169" i="11"/>
  <c r="IP216" i="11" s="1"/>
  <c r="IS169" i="11"/>
  <c r="IT169" i="11"/>
  <c r="IU169" i="11"/>
  <c r="IV169" i="11"/>
  <c r="IW169" i="11"/>
  <c r="IX169" i="11"/>
  <c r="JA169" i="11"/>
  <c r="JB169" i="11"/>
  <c r="JC169" i="11"/>
  <c r="JD169" i="11"/>
  <c r="JD216" i="11" s="1"/>
  <c r="JD224" i="11" s="1"/>
  <c r="JE169" i="11"/>
  <c r="JF169" i="11"/>
  <c r="JI169" i="11"/>
  <c r="JJ169" i="11"/>
  <c r="JK169" i="11"/>
  <c r="JL169" i="11"/>
  <c r="JM169" i="11"/>
  <c r="JN169" i="11"/>
  <c r="JQ169" i="11"/>
  <c r="JR169" i="11"/>
  <c r="JS169" i="11"/>
  <c r="JT169" i="11"/>
  <c r="JU169" i="11"/>
  <c r="JV169" i="11"/>
  <c r="JY169" i="11"/>
  <c r="JZ169" i="11"/>
  <c r="KA169" i="11"/>
  <c r="HM170" i="11"/>
  <c r="HN170" i="11"/>
  <c r="HO170" i="11"/>
  <c r="HP170" i="11"/>
  <c r="HP216" i="11" s="1"/>
  <c r="HQ170" i="11"/>
  <c r="HR170" i="11"/>
  <c r="HU170" i="11"/>
  <c r="HV170" i="11"/>
  <c r="HW170" i="11"/>
  <c r="HX170" i="11"/>
  <c r="HY170" i="11"/>
  <c r="HZ170" i="11"/>
  <c r="HZ216" i="11" s="1"/>
  <c r="IC170" i="11"/>
  <c r="ID170" i="11"/>
  <c r="IE170" i="11"/>
  <c r="IF170" i="11"/>
  <c r="IG170" i="11"/>
  <c r="IH170" i="11"/>
  <c r="IK170" i="11"/>
  <c r="IL170" i="11"/>
  <c r="IL216" i="11" s="1"/>
  <c r="IM170" i="11"/>
  <c r="IN170" i="11"/>
  <c r="IO170" i="11"/>
  <c r="IP170" i="11"/>
  <c r="IS170" i="11"/>
  <c r="IT170" i="11"/>
  <c r="IU170" i="11"/>
  <c r="IV170" i="11"/>
  <c r="IW170" i="11"/>
  <c r="IX170" i="11"/>
  <c r="JA170" i="11"/>
  <c r="JB170" i="11"/>
  <c r="JC170" i="11"/>
  <c r="JD170" i="11"/>
  <c r="JE170" i="11"/>
  <c r="JF170" i="11"/>
  <c r="JI170" i="11"/>
  <c r="JJ170" i="11"/>
  <c r="JK170" i="11"/>
  <c r="JL170" i="11"/>
  <c r="JM170" i="11"/>
  <c r="JN170" i="11"/>
  <c r="JQ170" i="11"/>
  <c r="JR170" i="11"/>
  <c r="JS170" i="11"/>
  <c r="JT170" i="11"/>
  <c r="JU170" i="11"/>
  <c r="JV170" i="11"/>
  <c r="JY170" i="11"/>
  <c r="JZ170" i="11"/>
  <c r="KA170" i="11"/>
  <c r="HM171" i="11"/>
  <c r="HN171" i="11"/>
  <c r="HO171" i="11"/>
  <c r="HP171" i="11"/>
  <c r="HQ171" i="11"/>
  <c r="HR171" i="11"/>
  <c r="HU171" i="11"/>
  <c r="HV171" i="11"/>
  <c r="HW171" i="11"/>
  <c r="HW216" i="11" s="1"/>
  <c r="HX171" i="11"/>
  <c r="HY171" i="11"/>
  <c r="HZ171" i="11"/>
  <c r="IC171" i="11"/>
  <c r="ID171" i="11"/>
  <c r="IE171" i="11"/>
  <c r="IF171" i="11"/>
  <c r="IG171" i="11"/>
  <c r="IH171" i="11"/>
  <c r="IK171" i="11"/>
  <c r="IL171" i="11"/>
  <c r="IM171" i="11"/>
  <c r="IN171" i="11"/>
  <c r="IO171" i="11"/>
  <c r="IP171" i="11"/>
  <c r="IS171" i="11"/>
  <c r="IT171" i="11"/>
  <c r="IU171" i="11"/>
  <c r="IV171" i="11"/>
  <c r="IW171" i="11"/>
  <c r="IX171" i="11"/>
  <c r="JA171" i="11"/>
  <c r="JB171" i="11"/>
  <c r="JC171" i="11"/>
  <c r="JD171" i="11"/>
  <c r="JE171" i="11"/>
  <c r="JF171" i="11"/>
  <c r="JI171" i="11"/>
  <c r="JJ171" i="11"/>
  <c r="JK171" i="11"/>
  <c r="JL171" i="11"/>
  <c r="JM171" i="11"/>
  <c r="JN171" i="11"/>
  <c r="JQ171" i="11"/>
  <c r="JR171" i="11"/>
  <c r="JS171" i="11"/>
  <c r="JT171" i="11"/>
  <c r="JU171" i="11"/>
  <c r="JV171" i="11"/>
  <c r="JY171" i="11"/>
  <c r="JZ171" i="11"/>
  <c r="KA171" i="11"/>
  <c r="HM172" i="11"/>
  <c r="HN172" i="11"/>
  <c r="HO172" i="11"/>
  <c r="HP172" i="11"/>
  <c r="HQ172" i="11"/>
  <c r="HR172" i="11"/>
  <c r="HU172" i="11"/>
  <c r="HV172" i="11"/>
  <c r="HW172" i="11"/>
  <c r="HX172" i="11"/>
  <c r="HY172" i="11"/>
  <c r="HZ172" i="11"/>
  <c r="IC172" i="11"/>
  <c r="ID172" i="11"/>
  <c r="IE172" i="11"/>
  <c r="IF172" i="11"/>
  <c r="IG172" i="11"/>
  <c r="IH172" i="11"/>
  <c r="IK172" i="11"/>
  <c r="IL172" i="11"/>
  <c r="IM172" i="11"/>
  <c r="IN172" i="11"/>
  <c r="IO172" i="11"/>
  <c r="IP172" i="11"/>
  <c r="IS172" i="11"/>
  <c r="IT172" i="11"/>
  <c r="IU172" i="11"/>
  <c r="IV172" i="11"/>
  <c r="IW172" i="11"/>
  <c r="IX172" i="11"/>
  <c r="JA172" i="11"/>
  <c r="JB172" i="11"/>
  <c r="JC172" i="11"/>
  <c r="JD172" i="11"/>
  <c r="JE172" i="11"/>
  <c r="JF172" i="11"/>
  <c r="JI172" i="11"/>
  <c r="JJ172" i="11"/>
  <c r="JK172" i="11"/>
  <c r="JL172" i="11"/>
  <c r="JM172" i="11"/>
  <c r="JN172" i="11"/>
  <c r="JQ172" i="11"/>
  <c r="JR172" i="11"/>
  <c r="JS172" i="11"/>
  <c r="JT172" i="11"/>
  <c r="JU172" i="11"/>
  <c r="JV172" i="11"/>
  <c r="JY172" i="11"/>
  <c r="JZ172" i="11"/>
  <c r="KA172" i="11"/>
  <c r="HM173" i="11"/>
  <c r="HN173" i="11"/>
  <c r="HO173" i="11"/>
  <c r="HP173" i="11"/>
  <c r="HQ173" i="11"/>
  <c r="HR173" i="11"/>
  <c r="HU173" i="11"/>
  <c r="HV173" i="11"/>
  <c r="HW173" i="11"/>
  <c r="HX173" i="11"/>
  <c r="HY173" i="11"/>
  <c r="HZ173" i="11"/>
  <c r="IC173" i="11"/>
  <c r="ID173" i="11"/>
  <c r="IE173" i="11"/>
  <c r="IF173" i="11"/>
  <c r="IG173" i="11"/>
  <c r="IH173" i="11"/>
  <c r="IK173" i="11"/>
  <c r="IL173" i="11"/>
  <c r="IM173" i="11"/>
  <c r="IN173" i="11"/>
  <c r="IO173" i="11"/>
  <c r="IP173" i="11"/>
  <c r="IS173" i="11"/>
  <c r="IT173" i="11"/>
  <c r="IU173" i="11"/>
  <c r="IV173" i="11"/>
  <c r="IW173" i="11"/>
  <c r="IX173" i="11"/>
  <c r="JA173" i="11"/>
  <c r="JB173" i="11"/>
  <c r="JC173" i="11"/>
  <c r="JD173" i="11"/>
  <c r="JE173" i="11"/>
  <c r="JF173" i="11"/>
  <c r="JI173" i="11"/>
  <c r="JJ173" i="11"/>
  <c r="JK173" i="11"/>
  <c r="JL173" i="11"/>
  <c r="JM173" i="11"/>
  <c r="JN173" i="11"/>
  <c r="JQ173" i="11"/>
  <c r="JR173" i="11"/>
  <c r="JS173" i="11"/>
  <c r="JT173" i="11"/>
  <c r="JU173" i="11"/>
  <c r="JV173" i="11"/>
  <c r="JY173" i="11"/>
  <c r="JZ173" i="11"/>
  <c r="KA173" i="11"/>
  <c r="HM174" i="11"/>
  <c r="HN174" i="11"/>
  <c r="HO174" i="11"/>
  <c r="HP174" i="11"/>
  <c r="HQ174" i="11"/>
  <c r="HR174" i="11"/>
  <c r="HU174" i="11"/>
  <c r="HV174" i="11"/>
  <c r="HW174" i="11"/>
  <c r="HX174" i="11"/>
  <c r="HY174" i="11"/>
  <c r="HZ174" i="11"/>
  <c r="IC174" i="11"/>
  <c r="ID174" i="11"/>
  <c r="IE174" i="11"/>
  <c r="IF174" i="11"/>
  <c r="IG174" i="11"/>
  <c r="IH174" i="11"/>
  <c r="IK174" i="11"/>
  <c r="IL174" i="11"/>
  <c r="IM174" i="11"/>
  <c r="IN174" i="11"/>
  <c r="IO174" i="11"/>
  <c r="IP174" i="11"/>
  <c r="IS174" i="11"/>
  <c r="IT174" i="11"/>
  <c r="IU174" i="11"/>
  <c r="IV174" i="11"/>
  <c r="IW174" i="11"/>
  <c r="IX174" i="11"/>
  <c r="JA174" i="11"/>
  <c r="JB174" i="11"/>
  <c r="JC174" i="11"/>
  <c r="JD174" i="11"/>
  <c r="JE174" i="11"/>
  <c r="JF174" i="11"/>
  <c r="JI174" i="11"/>
  <c r="JJ174" i="11"/>
  <c r="JK174" i="11"/>
  <c r="JL174" i="11"/>
  <c r="JM174" i="11"/>
  <c r="JN174" i="11"/>
  <c r="JQ174" i="11"/>
  <c r="JR174" i="11"/>
  <c r="JS174" i="11"/>
  <c r="JT174" i="11"/>
  <c r="JU174" i="11"/>
  <c r="JV174" i="11"/>
  <c r="JY174" i="11"/>
  <c r="JZ174" i="11"/>
  <c r="KA174" i="11"/>
  <c r="HM175" i="11"/>
  <c r="HN175" i="11"/>
  <c r="HO175" i="11"/>
  <c r="HP175" i="11"/>
  <c r="HQ175" i="11"/>
  <c r="HR175" i="11"/>
  <c r="HU175" i="11"/>
  <c r="HV175" i="11"/>
  <c r="HW175" i="11"/>
  <c r="HX175" i="11"/>
  <c r="HY175" i="11"/>
  <c r="HZ175" i="11"/>
  <c r="IC175" i="11"/>
  <c r="ID175" i="11"/>
  <c r="IE175" i="11"/>
  <c r="IF175" i="11"/>
  <c r="IG175" i="11"/>
  <c r="IH175" i="11"/>
  <c r="IK175" i="11"/>
  <c r="IL175" i="11"/>
  <c r="IM175" i="11"/>
  <c r="IN175" i="11"/>
  <c r="IO175" i="11"/>
  <c r="IP175" i="11"/>
  <c r="IS175" i="11"/>
  <c r="IT175" i="11"/>
  <c r="IU175" i="11"/>
  <c r="IV175" i="11"/>
  <c r="IW175" i="11"/>
  <c r="IX175" i="11"/>
  <c r="JA175" i="11"/>
  <c r="JB175" i="11"/>
  <c r="JC175" i="11"/>
  <c r="JD175" i="11"/>
  <c r="JE175" i="11"/>
  <c r="JF175" i="11"/>
  <c r="JI175" i="11"/>
  <c r="JJ175" i="11"/>
  <c r="JK175" i="11"/>
  <c r="JL175" i="11"/>
  <c r="JM175" i="11"/>
  <c r="JN175" i="11"/>
  <c r="JQ175" i="11"/>
  <c r="JR175" i="11"/>
  <c r="JS175" i="11"/>
  <c r="JT175" i="11"/>
  <c r="JU175" i="11"/>
  <c r="JV175" i="11"/>
  <c r="JY175" i="11"/>
  <c r="JZ175" i="11"/>
  <c r="KA175" i="11"/>
  <c r="HM176" i="11"/>
  <c r="HN176" i="11"/>
  <c r="HO176" i="11"/>
  <c r="HP176" i="11"/>
  <c r="HQ176" i="11"/>
  <c r="HR176" i="11"/>
  <c r="HU176" i="11"/>
  <c r="HV176" i="11"/>
  <c r="HW176" i="11"/>
  <c r="HX176" i="11"/>
  <c r="HY176" i="11"/>
  <c r="HZ176" i="11"/>
  <c r="IC176" i="11"/>
  <c r="ID176" i="11"/>
  <c r="IE176" i="11"/>
  <c r="IF176" i="11"/>
  <c r="IG176" i="11"/>
  <c r="IH176" i="11"/>
  <c r="IK176" i="11"/>
  <c r="IL176" i="11"/>
  <c r="IM176" i="11"/>
  <c r="IN176" i="11"/>
  <c r="IO176" i="11"/>
  <c r="IP176" i="11"/>
  <c r="IS176" i="11"/>
  <c r="IT176" i="11"/>
  <c r="IU176" i="11"/>
  <c r="IV176" i="11"/>
  <c r="IW176" i="11"/>
  <c r="IX176" i="11"/>
  <c r="JA176" i="11"/>
  <c r="JB176" i="11"/>
  <c r="JC176" i="11"/>
  <c r="JD176" i="11"/>
  <c r="JE176" i="11"/>
  <c r="JF176" i="11"/>
  <c r="JI176" i="11"/>
  <c r="JJ176" i="11"/>
  <c r="JK176" i="11"/>
  <c r="JL176" i="11"/>
  <c r="JM176" i="11"/>
  <c r="JN176" i="11"/>
  <c r="JQ176" i="11"/>
  <c r="JR176" i="11"/>
  <c r="JS176" i="11"/>
  <c r="JT176" i="11"/>
  <c r="JU176" i="11"/>
  <c r="JV176" i="11"/>
  <c r="JY176" i="11"/>
  <c r="JZ176" i="11"/>
  <c r="KA176" i="11"/>
  <c r="HM177" i="11"/>
  <c r="HN177" i="11"/>
  <c r="HO177" i="11"/>
  <c r="HP177" i="11"/>
  <c r="HQ177" i="11"/>
  <c r="HR177" i="11"/>
  <c r="HU177" i="11"/>
  <c r="HV177" i="11"/>
  <c r="HW177" i="11"/>
  <c r="HX177" i="11"/>
  <c r="HY177" i="11"/>
  <c r="HZ177" i="11"/>
  <c r="IC177" i="11"/>
  <c r="ID177" i="11"/>
  <c r="IE177" i="11"/>
  <c r="IF177" i="11"/>
  <c r="IG177" i="11"/>
  <c r="IH177" i="11"/>
  <c r="IK177" i="11"/>
  <c r="IL177" i="11"/>
  <c r="IM177" i="11"/>
  <c r="IN177" i="11"/>
  <c r="IO177" i="11"/>
  <c r="IP177" i="11"/>
  <c r="IS177" i="11"/>
  <c r="IT177" i="11"/>
  <c r="IU177" i="11"/>
  <c r="IV177" i="11"/>
  <c r="IW177" i="11"/>
  <c r="IX177" i="11"/>
  <c r="JA177" i="11"/>
  <c r="JB177" i="11"/>
  <c r="JC177" i="11"/>
  <c r="JD177" i="11"/>
  <c r="JE177" i="11"/>
  <c r="JF177" i="11"/>
  <c r="JI177" i="11"/>
  <c r="JJ177" i="11"/>
  <c r="JK177" i="11"/>
  <c r="JL177" i="11"/>
  <c r="JM177" i="11"/>
  <c r="JN177" i="11"/>
  <c r="JQ177" i="11"/>
  <c r="JR177" i="11"/>
  <c r="JS177" i="11"/>
  <c r="JT177" i="11"/>
  <c r="JU177" i="11"/>
  <c r="JV177" i="11"/>
  <c r="JY177" i="11"/>
  <c r="JZ177" i="11"/>
  <c r="KA177" i="11"/>
  <c r="HM178" i="11"/>
  <c r="HN178" i="11"/>
  <c r="HO178" i="11"/>
  <c r="HP178" i="11"/>
  <c r="HQ178" i="11"/>
  <c r="HR178" i="11"/>
  <c r="HU178" i="11"/>
  <c r="HV178" i="11"/>
  <c r="HW178" i="11"/>
  <c r="HX178" i="11"/>
  <c r="HY178" i="11"/>
  <c r="HZ178" i="11"/>
  <c r="IC178" i="11"/>
  <c r="ID178" i="11"/>
  <c r="IE178" i="11"/>
  <c r="IF178" i="11"/>
  <c r="IG178" i="11"/>
  <c r="IH178" i="11"/>
  <c r="IK178" i="11"/>
  <c r="IL178" i="11"/>
  <c r="IM178" i="11"/>
  <c r="IN178" i="11"/>
  <c r="IO178" i="11"/>
  <c r="IP178" i="11"/>
  <c r="IS178" i="11"/>
  <c r="IT178" i="11"/>
  <c r="IU178" i="11"/>
  <c r="IV178" i="11"/>
  <c r="IW178" i="11"/>
  <c r="IX178" i="11"/>
  <c r="JA178" i="11"/>
  <c r="JB178" i="11"/>
  <c r="JC178" i="11"/>
  <c r="JD178" i="11"/>
  <c r="JE178" i="11"/>
  <c r="JF178" i="11"/>
  <c r="JI178" i="11"/>
  <c r="JJ178" i="11"/>
  <c r="JK178" i="11"/>
  <c r="JL178" i="11"/>
  <c r="JM178" i="11"/>
  <c r="JN178" i="11"/>
  <c r="JQ178" i="11"/>
  <c r="JR178" i="11"/>
  <c r="JS178" i="11"/>
  <c r="JT178" i="11"/>
  <c r="JU178" i="11"/>
  <c r="JV178" i="11"/>
  <c r="JY178" i="11"/>
  <c r="JZ178" i="11"/>
  <c r="KA178" i="11"/>
  <c r="HM179" i="11"/>
  <c r="HN179" i="11"/>
  <c r="HO179" i="11"/>
  <c r="HP179" i="11"/>
  <c r="HQ179" i="11"/>
  <c r="HR179" i="11"/>
  <c r="HU179" i="11"/>
  <c r="HV179" i="11"/>
  <c r="HW179" i="11"/>
  <c r="HX179" i="11"/>
  <c r="HY179" i="11"/>
  <c r="HZ179" i="11"/>
  <c r="IC179" i="11"/>
  <c r="ID179" i="11"/>
  <c r="IE179" i="11"/>
  <c r="IF179" i="11"/>
  <c r="IG179" i="11"/>
  <c r="IH179" i="11"/>
  <c r="IK179" i="11"/>
  <c r="IL179" i="11"/>
  <c r="IM179" i="11"/>
  <c r="IN179" i="11"/>
  <c r="IO179" i="11"/>
  <c r="IP179" i="11"/>
  <c r="IS179" i="11"/>
  <c r="IT179" i="11"/>
  <c r="IU179" i="11"/>
  <c r="IV179" i="11"/>
  <c r="IW179" i="11"/>
  <c r="IX179" i="11"/>
  <c r="JA179" i="11"/>
  <c r="JB179" i="11"/>
  <c r="JC179" i="11"/>
  <c r="JD179" i="11"/>
  <c r="JE179" i="11"/>
  <c r="JF179" i="11"/>
  <c r="JI179" i="11"/>
  <c r="JJ179" i="11"/>
  <c r="JK179" i="11"/>
  <c r="JL179" i="11"/>
  <c r="JM179" i="11"/>
  <c r="JN179" i="11"/>
  <c r="JQ179" i="11"/>
  <c r="JR179" i="11"/>
  <c r="JS179" i="11"/>
  <c r="JT179" i="11"/>
  <c r="JU179" i="11"/>
  <c r="JV179" i="11"/>
  <c r="JY179" i="11"/>
  <c r="JZ179" i="11"/>
  <c r="KA179" i="11"/>
  <c r="HM180" i="11"/>
  <c r="HN180" i="11"/>
  <c r="HO180" i="11"/>
  <c r="HP180" i="11"/>
  <c r="HQ180" i="11"/>
  <c r="HR180" i="11"/>
  <c r="HU180" i="11"/>
  <c r="HV180" i="11"/>
  <c r="HW180" i="11"/>
  <c r="HX180" i="11"/>
  <c r="HY180" i="11"/>
  <c r="HZ180" i="11"/>
  <c r="IC180" i="11"/>
  <c r="ID180" i="11"/>
  <c r="IE180" i="11"/>
  <c r="IF180" i="11"/>
  <c r="IG180" i="11"/>
  <c r="IH180" i="11"/>
  <c r="IK180" i="11"/>
  <c r="IL180" i="11"/>
  <c r="IM180" i="11"/>
  <c r="IN180" i="11"/>
  <c r="IO180" i="11"/>
  <c r="IP180" i="11"/>
  <c r="IS180" i="11"/>
  <c r="IT180" i="11"/>
  <c r="IU180" i="11"/>
  <c r="IV180" i="11"/>
  <c r="IW180" i="11"/>
  <c r="IX180" i="11"/>
  <c r="JA180" i="11"/>
  <c r="JB180" i="11"/>
  <c r="JC180" i="11"/>
  <c r="JD180" i="11"/>
  <c r="JE180" i="11"/>
  <c r="JF180" i="11"/>
  <c r="JI180" i="11"/>
  <c r="JJ180" i="11"/>
  <c r="JK180" i="11"/>
  <c r="JL180" i="11"/>
  <c r="JM180" i="11"/>
  <c r="JN180" i="11"/>
  <c r="JQ180" i="11"/>
  <c r="JR180" i="11"/>
  <c r="JS180" i="11"/>
  <c r="JT180" i="11"/>
  <c r="JU180" i="11"/>
  <c r="JV180" i="11"/>
  <c r="JY180" i="11"/>
  <c r="JZ180" i="11"/>
  <c r="KA180" i="11"/>
  <c r="HM181" i="11"/>
  <c r="HN181" i="11"/>
  <c r="HO181" i="11"/>
  <c r="HP181" i="11"/>
  <c r="HQ181" i="11"/>
  <c r="HR181" i="11"/>
  <c r="HU181" i="11"/>
  <c r="HV181" i="11"/>
  <c r="HW181" i="11"/>
  <c r="HX181" i="11"/>
  <c r="HY181" i="11"/>
  <c r="HZ181" i="11"/>
  <c r="IC181" i="11"/>
  <c r="ID181" i="11"/>
  <c r="IE181" i="11"/>
  <c r="IF181" i="11"/>
  <c r="IG181" i="11"/>
  <c r="IH181" i="11"/>
  <c r="IK181" i="11"/>
  <c r="IL181" i="11"/>
  <c r="IM181" i="11"/>
  <c r="IN181" i="11"/>
  <c r="IO181" i="11"/>
  <c r="IP181" i="11"/>
  <c r="IS181" i="11"/>
  <c r="IT181" i="11"/>
  <c r="IU181" i="11"/>
  <c r="IV181" i="11"/>
  <c r="IW181" i="11"/>
  <c r="IX181" i="11"/>
  <c r="JA181" i="11"/>
  <c r="JB181" i="11"/>
  <c r="JC181" i="11"/>
  <c r="JD181" i="11"/>
  <c r="JE181" i="11"/>
  <c r="JF181" i="11"/>
  <c r="JI181" i="11"/>
  <c r="JJ181" i="11"/>
  <c r="JK181" i="11"/>
  <c r="JL181" i="11"/>
  <c r="JM181" i="11"/>
  <c r="JN181" i="11"/>
  <c r="JQ181" i="11"/>
  <c r="JR181" i="11"/>
  <c r="JS181" i="11"/>
  <c r="JT181" i="11"/>
  <c r="JU181" i="11"/>
  <c r="JV181" i="11"/>
  <c r="JY181" i="11"/>
  <c r="JZ181" i="11"/>
  <c r="KA181" i="11"/>
  <c r="HM182" i="11"/>
  <c r="HN182" i="11"/>
  <c r="HO182" i="11"/>
  <c r="HP182" i="11"/>
  <c r="HQ182" i="11"/>
  <c r="HR182" i="11"/>
  <c r="HU182" i="11"/>
  <c r="HV182" i="11"/>
  <c r="HW182" i="11"/>
  <c r="HX182" i="11"/>
  <c r="HY182" i="11"/>
  <c r="HZ182" i="11"/>
  <c r="IC182" i="11"/>
  <c r="ID182" i="11"/>
  <c r="IE182" i="11"/>
  <c r="IF182" i="11"/>
  <c r="IG182" i="11"/>
  <c r="IH182" i="11"/>
  <c r="IK182" i="11"/>
  <c r="IL182" i="11"/>
  <c r="IM182" i="11"/>
  <c r="IN182" i="11"/>
  <c r="IO182" i="11"/>
  <c r="IP182" i="11"/>
  <c r="IS182" i="11"/>
  <c r="IT182" i="11"/>
  <c r="IU182" i="11"/>
  <c r="IV182" i="11"/>
  <c r="IW182" i="11"/>
  <c r="IX182" i="11"/>
  <c r="JA182" i="11"/>
  <c r="JB182" i="11"/>
  <c r="JC182" i="11"/>
  <c r="JD182" i="11"/>
  <c r="JE182" i="11"/>
  <c r="JF182" i="11"/>
  <c r="JI182" i="11"/>
  <c r="JJ182" i="11"/>
  <c r="JK182" i="11"/>
  <c r="JL182" i="11"/>
  <c r="JM182" i="11"/>
  <c r="JN182" i="11"/>
  <c r="JQ182" i="11"/>
  <c r="JR182" i="11"/>
  <c r="JS182" i="11"/>
  <c r="JT182" i="11"/>
  <c r="JU182" i="11"/>
  <c r="JV182" i="11"/>
  <c r="JY182" i="11"/>
  <c r="JZ182" i="11"/>
  <c r="KA182" i="11"/>
  <c r="HM183" i="11"/>
  <c r="HN183" i="11"/>
  <c r="HO183" i="11"/>
  <c r="HP183" i="11"/>
  <c r="HQ183" i="11"/>
  <c r="HR183" i="11"/>
  <c r="HU183" i="11"/>
  <c r="HV183" i="11"/>
  <c r="HW183" i="11"/>
  <c r="HX183" i="11"/>
  <c r="HY183" i="11"/>
  <c r="HZ183" i="11"/>
  <c r="IC183" i="11"/>
  <c r="ID183" i="11"/>
  <c r="IE183" i="11"/>
  <c r="IF183" i="11"/>
  <c r="IG183" i="11"/>
  <c r="IH183" i="11"/>
  <c r="IK183" i="11"/>
  <c r="IL183" i="11"/>
  <c r="IM183" i="11"/>
  <c r="IN183" i="11"/>
  <c r="IO183" i="11"/>
  <c r="IP183" i="11"/>
  <c r="IS183" i="11"/>
  <c r="IT183" i="11"/>
  <c r="IU183" i="11"/>
  <c r="IV183" i="11"/>
  <c r="IW183" i="11"/>
  <c r="IX183" i="11"/>
  <c r="JA183" i="11"/>
  <c r="JB183" i="11"/>
  <c r="JC183" i="11"/>
  <c r="JD183" i="11"/>
  <c r="JE183" i="11"/>
  <c r="JF183" i="11"/>
  <c r="JI183" i="11"/>
  <c r="JJ183" i="11"/>
  <c r="JK183" i="11"/>
  <c r="JL183" i="11"/>
  <c r="JM183" i="11"/>
  <c r="JN183" i="11"/>
  <c r="JQ183" i="11"/>
  <c r="JR183" i="11"/>
  <c r="JS183" i="11"/>
  <c r="JT183" i="11"/>
  <c r="JU183" i="11"/>
  <c r="JV183" i="11"/>
  <c r="JY183" i="11"/>
  <c r="JZ183" i="11"/>
  <c r="KA183" i="11"/>
  <c r="HM184" i="11"/>
  <c r="HN184" i="11"/>
  <c r="HO184" i="11"/>
  <c r="HP184" i="11"/>
  <c r="HQ184" i="11"/>
  <c r="HR184" i="11"/>
  <c r="HU184" i="11"/>
  <c r="HV184" i="11"/>
  <c r="HW184" i="11"/>
  <c r="HX184" i="11"/>
  <c r="HY184" i="11"/>
  <c r="HZ184" i="11"/>
  <c r="IC184" i="11"/>
  <c r="ID184" i="11"/>
  <c r="IE184" i="11"/>
  <c r="IF184" i="11"/>
  <c r="IG184" i="11"/>
  <c r="IH184" i="11"/>
  <c r="IK184" i="11"/>
  <c r="IL184" i="11"/>
  <c r="IM184" i="11"/>
  <c r="IN184" i="11"/>
  <c r="IO184" i="11"/>
  <c r="IP184" i="11"/>
  <c r="IS184" i="11"/>
  <c r="IT184" i="11"/>
  <c r="IU184" i="11"/>
  <c r="IV184" i="11"/>
  <c r="IW184" i="11"/>
  <c r="IX184" i="11"/>
  <c r="JA184" i="11"/>
  <c r="JB184" i="11"/>
  <c r="JC184" i="11"/>
  <c r="JD184" i="11"/>
  <c r="JE184" i="11"/>
  <c r="JF184" i="11"/>
  <c r="JI184" i="11"/>
  <c r="JJ184" i="11"/>
  <c r="JK184" i="11"/>
  <c r="JL184" i="11"/>
  <c r="JM184" i="11"/>
  <c r="JN184" i="11"/>
  <c r="JQ184" i="11"/>
  <c r="JR184" i="11"/>
  <c r="JS184" i="11"/>
  <c r="JT184" i="11"/>
  <c r="JU184" i="11"/>
  <c r="JV184" i="11"/>
  <c r="JY184" i="11"/>
  <c r="JZ184" i="11"/>
  <c r="KA184" i="11"/>
  <c r="HM185" i="11"/>
  <c r="HN185" i="11"/>
  <c r="HO185" i="11"/>
  <c r="HP185" i="11"/>
  <c r="HQ185" i="11"/>
  <c r="HR185" i="11"/>
  <c r="HU185" i="11"/>
  <c r="HV185" i="11"/>
  <c r="HW185" i="11"/>
  <c r="HX185" i="11"/>
  <c r="HY185" i="11"/>
  <c r="HZ185" i="11"/>
  <c r="IC185" i="11"/>
  <c r="ID185" i="11"/>
  <c r="IE185" i="11"/>
  <c r="IF185" i="11"/>
  <c r="IG185" i="11"/>
  <c r="IH185" i="11"/>
  <c r="IK185" i="11"/>
  <c r="IL185" i="11"/>
  <c r="IM185" i="11"/>
  <c r="IN185" i="11"/>
  <c r="IO185" i="11"/>
  <c r="IP185" i="11"/>
  <c r="IS185" i="11"/>
  <c r="IT185" i="11"/>
  <c r="IU185" i="11"/>
  <c r="IV185" i="11"/>
  <c r="IW185" i="11"/>
  <c r="IX185" i="11"/>
  <c r="JA185" i="11"/>
  <c r="JB185" i="11"/>
  <c r="JC185" i="11"/>
  <c r="JD185" i="11"/>
  <c r="JE185" i="11"/>
  <c r="JF185" i="11"/>
  <c r="JI185" i="11"/>
  <c r="JJ185" i="11"/>
  <c r="JK185" i="11"/>
  <c r="JL185" i="11"/>
  <c r="JM185" i="11"/>
  <c r="JN185" i="11"/>
  <c r="JQ185" i="11"/>
  <c r="JR185" i="11"/>
  <c r="JS185" i="11"/>
  <c r="JT185" i="11"/>
  <c r="JU185" i="11"/>
  <c r="JV185" i="11"/>
  <c r="JY185" i="11"/>
  <c r="JZ185" i="11"/>
  <c r="KA185" i="11"/>
  <c r="HM186" i="11"/>
  <c r="HN186" i="11"/>
  <c r="HO186" i="11"/>
  <c r="HP186" i="11"/>
  <c r="HQ186" i="11"/>
  <c r="HQ225" i="11" s="1"/>
  <c r="HR186" i="11"/>
  <c r="HU186" i="11"/>
  <c r="HV186" i="11"/>
  <c r="HW186" i="11"/>
  <c r="HX186" i="11"/>
  <c r="HX225" i="11" s="1"/>
  <c r="HY186" i="11"/>
  <c r="HZ186" i="11"/>
  <c r="IC186" i="11"/>
  <c r="ID186" i="11"/>
  <c r="IE186" i="11"/>
  <c r="IF186" i="11"/>
  <c r="IG186" i="11"/>
  <c r="IH186" i="11"/>
  <c r="IK186" i="11"/>
  <c r="IL186" i="11"/>
  <c r="IM186" i="11"/>
  <c r="IN186" i="11"/>
  <c r="IO186" i="11"/>
  <c r="IP186" i="11"/>
  <c r="IS186" i="11"/>
  <c r="IT186" i="11"/>
  <c r="IU186" i="11"/>
  <c r="IV186" i="11"/>
  <c r="IW186" i="11"/>
  <c r="IX186" i="11"/>
  <c r="JA186" i="11"/>
  <c r="JB186" i="11"/>
  <c r="JC186" i="11"/>
  <c r="JD186" i="11"/>
  <c r="JE186" i="11"/>
  <c r="JF186" i="11"/>
  <c r="JI186" i="11"/>
  <c r="JJ186" i="11"/>
  <c r="JK186" i="11"/>
  <c r="JL186" i="11"/>
  <c r="JM186" i="11"/>
  <c r="JN186" i="11"/>
  <c r="JQ186" i="11"/>
  <c r="JR186" i="11"/>
  <c r="JS186" i="11"/>
  <c r="JT186" i="11"/>
  <c r="JU186" i="11"/>
  <c r="JV186" i="11"/>
  <c r="JY186" i="11"/>
  <c r="JZ186" i="11"/>
  <c r="KA186" i="11"/>
  <c r="HM187" i="11"/>
  <c r="HN187" i="11"/>
  <c r="HO187" i="11"/>
  <c r="HP187" i="11"/>
  <c r="HQ187" i="11"/>
  <c r="HR187" i="11"/>
  <c r="HU187" i="11"/>
  <c r="HV187" i="11"/>
  <c r="HW187" i="11"/>
  <c r="HX187" i="11"/>
  <c r="HY187" i="11"/>
  <c r="HZ187" i="11"/>
  <c r="IC187" i="11"/>
  <c r="ID187" i="11"/>
  <c r="IE187" i="11"/>
  <c r="IF187" i="11"/>
  <c r="IG187" i="11"/>
  <c r="IH187" i="11"/>
  <c r="IK187" i="11"/>
  <c r="IL187" i="11"/>
  <c r="IM187" i="11"/>
  <c r="IN187" i="11"/>
  <c r="IO187" i="11"/>
  <c r="IP187" i="11"/>
  <c r="IS187" i="11"/>
  <c r="IT187" i="11"/>
  <c r="IU187" i="11"/>
  <c r="IV187" i="11"/>
  <c r="IW187" i="11"/>
  <c r="IX187" i="11"/>
  <c r="JA187" i="11"/>
  <c r="JB187" i="11"/>
  <c r="JC187" i="11"/>
  <c r="JD187" i="11"/>
  <c r="JE187" i="11"/>
  <c r="JF187" i="11"/>
  <c r="JI187" i="11"/>
  <c r="JJ187" i="11"/>
  <c r="JK187" i="11"/>
  <c r="JL187" i="11"/>
  <c r="JM187" i="11"/>
  <c r="JN187" i="11"/>
  <c r="JQ187" i="11"/>
  <c r="JR187" i="11"/>
  <c r="JS187" i="11"/>
  <c r="JT187" i="11"/>
  <c r="JU187" i="11"/>
  <c r="JV187" i="11"/>
  <c r="JY187" i="11"/>
  <c r="JZ187" i="11"/>
  <c r="KA187" i="11"/>
  <c r="HM188" i="11"/>
  <c r="HN188" i="11"/>
  <c r="HO188" i="11"/>
  <c r="HP188" i="11"/>
  <c r="HQ188" i="11"/>
  <c r="HR188" i="11"/>
  <c r="HU188" i="11"/>
  <c r="HV188" i="11"/>
  <c r="HW188" i="11"/>
  <c r="HX188" i="11"/>
  <c r="HY188" i="11"/>
  <c r="HZ188" i="11"/>
  <c r="IC188" i="11"/>
  <c r="ID188" i="11"/>
  <c r="IE188" i="11"/>
  <c r="IF188" i="11"/>
  <c r="IG188" i="11"/>
  <c r="IH188" i="11"/>
  <c r="IK188" i="11"/>
  <c r="IL188" i="11"/>
  <c r="IM188" i="11"/>
  <c r="IN188" i="11"/>
  <c r="IO188" i="11"/>
  <c r="IP188" i="11"/>
  <c r="IS188" i="11"/>
  <c r="IT188" i="11"/>
  <c r="IU188" i="11"/>
  <c r="IV188" i="11"/>
  <c r="IW188" i="11"/>
  <c r="IX188" i="11"/>
  <c r="JA188" i="11"/>
  <c r="JB188" i="11"/>
  <c r="JC188" i="11"/>
  <c r="JD188" i="11"/>
  <c r="JE188" i="11"/>
  <c r="JF188" i="11"/>
  <c r="JI188" i="11"/>
  <c r="JJ188" i="11"/>
  <c r="JK188" i="11"/>
  <c r="JL188" i="11"/>
  <c r="JM188" i="11"/>
  <c r="JN188" i="11"/>
  <c r="JQ188" i="11"/>
  <c r="JR188" i="11"/>
  <c r="JS188" i="11"/>
  <c r="JT188" i="11"/>
  <c r="JU188" i="11"/>
  <c r="JV188" i="11"/>
  <c r="JY188" i="11"/>
  <c r="JZ188" i="11"/>
  <c r="KA188" i="11"/>
  <c r="HM189" i="11"/>
  <c r="HN189" i="11"/>
  <c r="HO189" i="11"/>
  <c r="HP189" i="11"/>
  <c r="HQ189" i="11"/>
  <c r="HR189" i="11"/>
  <c r="HU189" i="11"/>
  <c r="HV189" i="11"/>
  <c r="HW189" i="11"/>
  <c r="HX189" i="11"/>
  <c r="HY189" i="11"/>
  <c r="HZ189" i="11"/>
  <c r="IC189" i="11"/>
  <c r="ID189" i="11"/>
  <c r="IE189" i="11"/>
  <c r="IF189" i="11"/>
  <c r="IG189" i="11"/>
  <c r="IH189" i="11"/>
  <c r="IK189" i="11"/>
  <c r="IL189" i="11"/>
  <c r="IM189" i="11"/>
  <c r="IN189" i="11"/>
  <c r="IO189" i="11"/>
  <c r="IP189" i="11"/>
  <c r="IS189" i="11"/>
  <c r="IT189" i="11"/>
  <c r="IU189" i="11"/>
  <c r="IV189" i="11"/>
  <c r="IW189" i="11"/>
  <c r="IX189" i="11"/>
  <c r="JA189" i="11"/>
  <c r="JB189" i="11"/>
  <c r="JC189" i="11"/>
  <c r="JD189" i="11"/>
  <c r="JE189" i="11"/>
  <c r="JF189" i="11"/>
  <c r="JI189" i="11"/>
  <c r="JJ189" i="11"/>
  <c r="JK189" i="11"/>
  <c r="JL189" i="11"/>
  <c r="JM189" i="11"/>
  <c r="JN189" i="11"/>
  <c r="JQ189" i="11"/>
  <c r="JR189" i="11"/>
  <c r="JS189" i="11"/>
  <c r="JT189" i="11"/>
  <c r="JU189" i="11"/>
  <c r="JV189" i="11"/>
  <c r="JY189" i="11"/>
  <c r="JZ189" i="11"/>
  <c r="KA189" i="11"/>
  <c r="HM190" i="11"/>
  <c r="HN190" i="11"/>
  <c r="HO190" i="11"/>
  <c r="HP190" i="11"/>
  <c r="HQ190" i="11"/>
  <c r="HR190" i="11"/>
  <c r="HU190" i="11"/>
  <c r="HV190" i="11"/>
  <c r="HW190" i="11"/>
  <c r="HX190" i="11"/>
  <c r="HY190" i="11"/>
  <c r="HZ190" i="11"/>
  <c r="IC190" i="11"/>
  <c r="ID190" i="11"/>
  <c r="IE190" i="11"/>
  <c r="IF190" i="11"/>
  <c r="IG190" i="11"/>
  <c r="IH190" i="11"/>
  <c r="IK190" i="11"/>
  <c r="IL190" i="11"/>
  <c r="IM190" i="11"/>
  <c r="IN190" i="11"/>
  <c r="IO190" i="11"/>
  <c r="IP190" i="11"/>
  <c r="IS190" i="11"/>
  <c r="IT190" i="11"/>
  <c r="IU190" i="11"/>
  <c r="IV190" i="11"/>
  <c r="IW190" i="11"/>
  <c r="IX190" i="11"/>
  <c r="JA190" i="11"/>
  <c r="JB190" i="11"/>
  <c r="JC190" i="11"/>
  <c r="JD190" i="11"/>
  <c r="JE190" i="11"/>
  <c r="JF190" i="11"/>
  <c r="JI190" i="11"/>
  <c r="JJ190" i="11"/>
  <c r="JK190" i="11"/>
  <c r="JL190" i="11"/>
  <c r="JM190" i="11"/>
  <c r="JN190" i="11"/>
  <c r="JQ190" i="11"/>
  <c r="JR190" i="11"/>
  <c r="JS190" i="11"/>
  <c r="JT190" i="11"/>
  <c r="JU190" i="11"/>
  <c r="JV190" i="11"/>
  <c r="JY190" i="11"/>
  <c r="JZ190" i="11"/>
  <c r="KA190" i="11"/>
  <c r="HM191" i="11"/>
  <c r="HN191" i="11"/>
  <c r="HO191" i="11"/>
  <c r="HP191" i="11"/>
  <c r="HQ191" i="11"/>
  <c r="HR191" i="11"/>
  <c r="HU191" i="11"/>
  <c r="HV191" i="11"/>
  <c r="HW191" i="11"/>
  <c r="HX191" i="11"/>
  <c r="HY191" i="11"/>
  <c r="HZ191" i="11"/>
  <c r="IC191" i="11"/>
  <c r="ID191" i="11"/>
  <c r="IE191" i="11"/>
  <c r="IF191" i="11"/>
  <c r="IG191" i="11"/>
  <c r="IH191" i="11"/>
  <c r="IK191" i="11"/>
  <c r="IL191" i="11"/>
  <c r="IM191" i="11"/>
  <c r="IN191" i="11"/>
  <c r="IO191" i="11"/>
  <c r="IP191" i="11"/>
  <c r="IS191" i="11"/>
  <c r="IT191" i="11"/>
  <c r="IU191" i="11"/>
  <c r="IV191" i="11"/>
  <c r="IW191" i="11"/>
  <c r="IX191" i="11"/>
  <c r="JA191" i="11"/>
  <c r="JB191" i="11"/>
  <c r="JC191" i="11"/>
  <c r="JD191" i="11"/>
  <c r="JE191" i="11"/>
  <c r="JF191" i="11"/>
  <c r="JI191" i="11"/>
  <c r="JJ191" i="11"/>
  <c r="JK191" i="11"/>
  <c r="JL191" i="11"/>
  <c r="JM191" i="11"/>
  <c r="JN191" i="11"/>
  <c r="JQ191" i="11"/>
  <c r="JR191" i="11"/>
  <c r="JS191" i="11"/>
  <c r="JT191" i="11"/>
  <c r="JU191" i="11"/>
  <c r="JV191" i="11"/>
  <c r="JY191" i="11"/>
  <c r="JZ191" i="11"/>
  <c r="KA191" i="11"/>
  <c r="HM192" i="11"/>
  <c r="HN192" i="11"/>
  <c r="HO192" i="11"/>
  <c r="HP192" i="11"/>
  <c r="HQ192" i="11"/>
  <c r="HR192" i="11"/>
  <c r="HU192" i="11"/>
  <c r="HV192" i="11"/>
  <c r="HW192" i="11"/>
  <c r="HX192" i="11"/>
  <c r="HY192" i="11"/>
  <c r="HZ192" i="11"/>
  <c r="IC192" i="11"/>
  <c r="ID192" i="11"/>
  <c r="IE192" i="11"/>
  <c r="IF192" i="11"/>
  <c r="IG192" i="11"/>
  <c r="IH192" i="11"/>
  <c r="IK192" i="11"/>
  <c r="IL192" i="11"/>
  <c r="IM192" i="11"/>
  <c r="IN192" i="11"/>
  <c r="IO192" i="11"/>
  <c r="IP192" i="11"/>
  <c r="IS192" i="11"/>
  <c r="IT192" i="11"/>
  <c r="IU192" i="11"/>
  <c r="IV192" i="11"/>
  <c r="IW192" i="11"/>
  <c r="IX192" i="11"/>
  <c r="JA192" i="11"/>
  <c r="JB192" i="11"/>
  <c r="JC192" i="11"/>
  <c r="JD192" i="11"/>
  <c r="JE192" i="11"/>
  <c r="JF192" i="11"/>
  <c r="JI192" i="11"/>
  <c r="JJ192" i="11"/>
  <c r="JK192" i="11"/>
  <c r="JL192" i="11"/>
  <c r="JM192" i="11"/>
  <c r="JN192" i="11"/>
  <c r="JQ192" i="11"/>
  <c r="JR192" i="11"/>
  <c r="JS192" i="11"/>
  <c r="JT192" i="11"/>
  <c r="JU192" i="11"/>
  <c r="JV192" i="11"/>
  <c r="JY192" i="11"/>
  <c r="JZ192" i="11"/>
  <c r="KA192" i="11"/>
  <c r="HM193" i="11"/>
  <c r="HN193" i="11"/>
  <c r="HO193" i="11"/>
  <c r="HP193" i="11"/>
  <c r="HQ193" i="11"/>
  <c r="HR193" i="11"/>
  <c r="HU193" i="11"/>
  <c r="HV193" i="11"/>
  <c r="HW193" i="11"/>
  <c r="HX193" i="11"/>
  <c r="HY193" i="11"/>
  <c r="HZ193" i="11"/>
  <c r="IC193" i="11"/>
  <c r="ID193" i="11"/>
  <c r="IE193" i="11"/>
  <c r="IF193" i="11"/>
  <c r="IG193" i="11"/>
  <c r="IH193" i="11"/>
  <c r="IK193" i="11"/>
  <c r="IL193" i="11"/>
  <c r="IM193" i="11"/>
  <c r="IN193" i="11"/>
  <c r="IO193" i="11"/>
  <c r="IP193" i="11"/>
  <c r="IS193" i="11"/>
  <c r="IT193" i="11"/>
  <c r="IU193" i="11"/>
  <c r="IV193" i="11"/>
  <c r="IW193" i="11"/>
  <c r="IX193" i="11"/>
  <c r="JA193" i="11"/>
  <c r="JB193" i="11"/>
  <c r="JC193" i="11"/>
  <c r="JD193" i="11"/>
  <c r="JE193" i="11"/>
  <c r="JF193" i="11"/>
  <c r="JI193" i="11"/>
  <c r="JJ193" i="11"/>
  <c r="JK193" i="11"/>
  <c r="JL193" i="11"/>
  <c r="JM193" i="11"/>
  <c r="JN193" i="11"/>
  <c r="JQ193" i="11"/>
  <c r="JR193" i="11"/>
  <c r="JS193" i="11"/>
  <c r="JT193" i="11"/>
  <c r="JU193" i="11"/>
  <c r="JV193" i="11"/>
  <c r="JY193" i="11"/>
  <c r="JZ193" i="11"/>
  <c r="KA193" i="11"/>
  <c r="KA225" i="11" s="1"/>
  <c r="HM194" i="11"/>
  <c r="HN194" i="11"/>
  <c r="HO194" i="11"/>
  <c r="HP194" i="11"/>
  <c r="HQ194" i="11"/>
  <c r="HR194" i="11"/>
  <c r="HU194" i="11"/>
  <c r="HV194" i="11"/>
  <c r="HW194" i="11"/>
  <c r="HX194" i="11"/>
  <c r="HY194" i="11"/>
  <c r="HZ194" i="11"/>
  <c r="IC194" i="11"/>
  <c r="ID194" i="11"/>
  <c r="ID225" i="11" s="1"/>
  <c r="IE194" i="11"/>
  <c r="IF194" i="11"/>
  <c r="IG194" i="11"/>
  <c r="IH194" i="11"/>
  <c r="IH225" i="11" s="1"/>
  <c r="IK194" i="11"/>
  <c r="IL194" i="11"/>
  <c r="IM194" i="11"/>
  <c r="IN194" i="11"/>
  <c r="IO194" i="11"/>
  <c r="IP194" i="11"/>
  <c r="IS194" i="11"/>
  <c r="IT194" i="11"/>
  <c r="IU194" i="11"/>
  <c r="IV194" i="11"/>
  <c r="IW194" i="11"/>
  <c r="IX194" i="11"/>
  <c r="JA194" i="11"/>
  <c r="JB194" i="11"/>
  <c r="JC194" i="11"/>
  <c r="JD194" i="11"/>
  <c r="JE194" i="11"/>
  <c r="JF194" i="11"/>
  <c r="JI194" i="11"/>
  <c r="JJ194" i="11"/>
  <c r="JK194" i="11"/>
  <c r="JL194" i="11"/>
  <c r="JM194" i="11"/>
  <c r="JN194" i="11"/>
  <c r="JQ194" i="11"/>
  <c r="JR194" i="11"/>
  <c r="JS194" i="11"/>
  <c r="JT194" i="11"/>
  <c r="JU194" i="11"/>
  <c r="JV194" i="11"/>
  <c r="JY194" i="11"/>
  <c r="JZ194" i="11"/>
  <c r="KA194" i="11"/>
  <c r="HM195" i="11"/>
  <c r="HN195" i="11"/>
  <c r="HO195" i="11"/>
  <c r="HP195" i="11"/>
  <c r="HQ195" i="11"/>
  <c r="HR195" i="11"/>
  <c r="HU195" i="11"/>
  <c r="HV195" i="11"/>
  <c r="HW195" i="11"/>
  <c r="HX195" i="11"/>
  <c r="HY195" i="11"/>
  <c r="HZ195" i="11"/>
  <c r="IC195" i="11"/>
  <c r="ID195" i="11"/>
  <c r="IE195" i="11"/>
  <c r="IF195" i="11"/>
  <c r="IG195" i="11"/>
  <c r="IH195" i="11"/>
  <c r="IK195" i="11"/>
  <c r="IL195" i="11"/>
  <c r="IM195" i="11"/>
  <c r="IN195" i="11"/>
  <c r="IO195" i="11"/>
  <c r="IP195" i="11"/>
  <c r="IS195" i="11"/>
  <c r="IT195" i="11"/>
  <c r="IU195" i="11"/>
  <c r="IV195" i="11"/>
  <c r="IW195" i="11"/>
  <c r="IX195" i="11"/>
  <c r="JA195" i="11"/>
  <c r="JB195" i="11"/>
  <c r="JC195" i="11"/>
  <c r="JD195" i="11"/>
  <c r="JE195" i="11"/>
  <c r="JF195" i="11"/>
  <c r="JI195" i="11"/>
  <c r="JJ195" i="11"/>
  <c r="JK195" i="11"/>
  <c r="JL195" i="11"/>
  <c r="JM195" i="11"/>
  <c r="JN195" i="11"/>
  <c r="JQ195" i="11"/>
  <c r="JR195" i="11"/>
  <c r="JS195" i="11"/>
  <c r="JT195" i="11"/>
  <c r="JU195" i="11"/>
  <c r="JV195" i="11"/>
  <c r="JY195" i="11"/>
  <c r="JZ195" i="11"/>
  <c r="KA195" i="11"/>
  <c r="HM196" i="11"/>
  <c r="HN196" i="11"/>
  <c r="HO196" i="11"/>
  <c r="HP196" i="11"/>
  <c r="HQ196" i="11"/>
  <c r="HR196" i="11"/>
  <c r="HU196" i="11"/>
  <c r="HV196" i="11"/>
  <c r="HW196" i="11"/>
  <c r="HX196" i="11"/>
  <c r="HY196" i="11"/>
  <c r="HZ196" i="11"/>
  <c r="IC196" i="11"/>
  <c r="ID196" i="11"/>
  <c r="IE196" i="11"/>
  <c r="IF196" i="11"/>
  <c r="IG196" i="11"/>
  <c r="IH196" i="11"/>
  <c r="IK196" i="11"/>
  <c r="IL196" i="11"/>
  <c r="IM196" i="11"/>
  <c r="IN196" i="11"/>
  <c r="IO196" i="11"/>
  <c r="IP196" i="11"/>
  <c r="IS196" i="11"/>
  <c r="IT196" i="11"/>
  <c r="IU196" i="11"/>
  <c r="IV196" i="11"/>
  <c r="IW196" i="11"/>
  <c r="IX196" i="11"/>
  <c r="JA196" i="11"/>
  <c r="JB196" i="11"/>
  <c r="JC196" i="11"/>
  <c r="JD196" i="11"/>
  <c r="JE196" i="11"/>
  <c r="JF196" i="11"/>
  <c r="JI196" i="11"/>
  <c r="JJ196" i="11"/>
  <c r="JK196" i="11"/>
  <c r="JL196" i="11"/>
  <c r="JM196" i="11"/>
  <c r="JN196" i="11"/>
  <c r="JQ196" i="11"/>
  <c r="JR196" i="11"/>
  <c r="JS196" i="11"/>
  <c r="JT196" i="11"/>
  <c r="JU196" i="11"/>
  <c r="JV196" i="11"/>
  <c r="JY196" i="11"/>
  <c r="JZ196" i="11"/>
  <c r="KA196" i="11"/>
  <c r="HM197" i="11"/>
  <c r="HN197" i="11"/>
  <c r="HO197" i="11"/>
  <c r="HP197" i="11"/>
  <c r="HQ197" i="11"/>
  <c r="HR197" i="11"/>
  <c r="HU197" i="11"/>
  <c r="HV197" i="11"/>
  <c r="HW197" i="11"/>
  <c r="HX197" i="11"/>
  <c r="HY197" i="11"/>
  <c r="HZ197" i="11"/>
  <c r="IC197" i="11"/>
  <c r="ID197" i="11"/>
  <c r="IE197" i="11"/>
  <c r="IF197" i="11"/>
  <c r="IG197" i="11"/>
  <c r="IH197" i="11"/>
  <c r="IK197" i="11"/>
  <c r="IL197" i="11"/>
  <c r="IM197" i="11"/>
  <c r="IN197" i="11"/>
  <c r="IO197" i="11"/>
  <c r="IP197" i="11"/>
  <c r="IS197" i="11"/>
  <c r="IT197" i="11"/>
  <c r="IU197" i="11"/>
  <c r="IV197" i="11"/>
  <c r="IW197" i="11"/>
  <c r="IX197" i="11"/>
  <c r="JA197" i="11"/>
  <c r="JB197" i="11"/>
  <c r="JC197" i="11"/>
  <c r="JD197" i="11"/>
  <c r="JE197" i="11"/>
  <c r="JF197" i="11"/>
  <c r="JI197" i="11"/>
  <c r="JJ197" i="11"/>
  <c r="JK197" i="11"/>
  <c r="JL197" i="11"/>
  <c r="JM197" i="11"/>
  <c r="JN197" i="11"/>
  <c r="JQ197" i="11"/>
  <c r="JR197" i="11"/>
  <c r="JS197" i="11"/>
  <c r="JT197" i="11"/>
  <c r="JU197" i="11"/>
  <c r="JV197" i="11"/>
  <c r="JY197" i="11"/>
  <c r="JZ197" i="11"/>
  <c r="KA197" i="11"/>
  <c r="HM198" i="11"/>
  <c r="HN198" i="11"/>
  <c r="HO198" i="11"/>
  <c r="HP198" i="11"/>
  <c r="HQ198" i="11"/>
  <c r="HR198" i="11"/>
  <c r="HU198" i="11"/>
  <c r="HV198" i="11"/>
  <c r="HW198" i="11"/>
  <c r="HX198" i="11"/>
  <c r="HY198" i="11"/>
  <c r="HZ198" i="11"/>
  <c r="IC198" i="11"/>
  <c r="ID198" i="11"/>
  <c r="IE198" i="11"/>
  <c r="IF198" i="11"/>
  <c r="IG198" i="11"/>
  <c r="IH198" i="11"/>
  <c r="IK198" i="11"/>
  <c r="IL198" i="11"/>
  <c r="IM198" i="11"/>
  <c r="IN198" i="11"/>
  <c r="IO198" i="11"/>
  <c r="IP198" i="11"/>
  <c r="IS198" i="11"/>
  <c r="IT198" i="11"/>
  <c r="IU198" i="11"/>
  <c r="IV198" i="11"/>
  <c r="IW198" i="11"/>
  <c r="IX198" i="11"/>
  <c r="JA198" i="11"/>
  <c r="JB198" i="11"/>
  <c r="JC198" i="11"/>
  <c r="JD198" i="11"/>
  <c r="JE198" i="11"/>
  <c r="JF198" i="11"/>
  <c r="JI198" i="11"/>
  <c r="JJ198" i="11"/>
  <c r="JK198" i="11"/>
  <c r="JL198" i="11"/>
  <c r="JM198" i="11"/>
  <c r="JN198" i="11"/>
  <c r="JQ198" i="11"/>
  <c r="JR198" i="11"/>
  <c r="JS198" i="11"/>
  <c r="JT198" i="11"/>
  <c r="JU198" i="11"/>
  <c r="JV198" i="11"/>
  <c r="JY198" i="11"/>
  <c r="JZ198" i="11"/>
  <c r="KA198" i="11"/>
  <c r="HM199" i="11"/>
  <c r="HN199" i="11"/>
  <c r="HO199" i="11"/>
  <c r="HP199" i="11"/>
  <c r="HQ199" i="11"/>
  <c r="HR199" i="11"/>
  <c r="HU199" i="11"/>
  <c r="HV199" i="11"/>
  <c r="HW199" i="11"/>
  <c r="HX199" i="11"/>
  <c r="HY199" i="11"/>
  <c r="HZ199" i="11"/>
  <c r="IC199" i="11"/>
  <c r="ID199" i="11"/>
  <c r="IE199" i="11"/>
  <c r="IF199" i="11"/>
  <c r="IG199" i="11"/>
  <c r="IH199" i="11"/>
  <c r="IK199" i="11"/>
  <c r="IL199" i="11"/>
  <c r="IM199" i="11"/>
  <c r="IN199" i="11"/>
  <c r="IO199" i="11"/>
  <c r="IP199" i="11"/>
  <c r="IS199" i="11"/>
  <c r="IT199" i="11"/>
  <c r="IU199" i="11"/>
  <c r="IV199" i="11"/>
  <c r="IW199" i="11"/>
  <c r="IX199" i="11"/>
  <c r="JA199" i="11"/>
  <c r="JB199" i="11"/>
  <c r="JC199" i="11"/>
  <c r="JD199" i="11"/>
  <c r="JE199" i="11"/>
  <c r="JF199" i="11"/>
  <c r="JI199" i="11"/>
  <c r="JJ199" i="11"/>
  <c r="JK199" i="11"/>
  <c r="JL199" i="11"/>
  <c r="JM199" i="11"/>
  <c r="JN199" i="11"/>
  <c r="JQ199" i="11"/>
  <c r="JR199" i="11"/>
  <c r="JS199" i="11"/>
  <c r="JT199" i="11"/>
  <c r="JU199" i="11"/>
  <c r="JV199" i="11"/>
  <c r="JY199" i="11"/>
  <c r="JZ199" i="11"/>
  <c r="KA199" i="11"/>
  <c r="HM200" i="11"/>
  <c r="HN200" i="11"/>
  <c r="HO200" i="11"/>
  <c r="HP200" i="11"/>
  <c r="HQ200" i="11"/>
  <c r="HR200" i="11"/>
  <c r="HU200" i="11"/>
  <c r="HV200" i="11"/>
  <c r="HW200" i="11"/>
  <c r="HX200" i="11"/>
  <c r="HY200" i="11"/>
  <c r="HZ200" i="11"/>
  <c r="IC200" i="11"/>
  <c r="ID200" i="11"/>
  <c r="IE200" i="11"/>
  <c r="IF200" i="11"/>
  <c r="IG200" i="11"/>
  <c r="IH200" i="11"/>
  <c r="IK200" i="11"/>
  <c r="IL200" i="11"/>
  <c r="IM200" i="11"/>
  <c r="IN200" i="11"/>
  <c r="IO200" i="11"/>
  <c r="IP200" i="11"/>
  <c r="IS200" i="11"/>
  <c r="IT200" i="11"/>
  <c r="IU200" i="11"/>
  <c r="IV200" i="11"/>
  <c r="IW200" i="11"/>
  <c r="IX200" i="11"/>
  <c r="JA200" i="11"/>
  <c r="JB200" i="11"/>
  <c r="JC200" i="11"/>
  <c r="JD200" i="11"/>
  <c r="JE200" i="11"/>
  <c r="JF200" i="11"/>
  <c r="JI200" i="11"/>
  <c r="JJ200" i="11"/>
  <c r="JK200" i="11"/>
  <c r="JL200" i="11"/>
  <c r="JM200" i="11"/>
  <c r="JN200" i="11"/>
  <c r="JQ200" i="11"/>
  <c r="JR200" i="11"/>
  <c r="JS200" i="11"/>
  <c r="JT200" i="11"/>
  <c r="JU200" i="11"/>
  <c r="JV200" i="11"/>
  <c r="JY200" i="11"/>
  <c r="JZ200" i="11"/>
  <c r="KA200" i="11"/>
  <c r="HM201" i="11"/>
  <c r="HN201" i="11"/>
  <c r="HO201" i="11"/>
  <c r="HP201" i="11"/>
  <c r="HQ201" i="11"/>
  <c r="HR201" i="11"/>
  <c r="HU201" i="11"/>
  <c r="HV201" i="11"/>
  <c r="HW201" i="11"/>
  <c r="HX201" i="11"/>
  <c r="HY201" i="11"/>
  <c r="HZ201" i="11"/>
  <c r="IC201" i="11"/>
  <c r="ID201" i="11"/>
  <c r="IE201" i="11"/>
  <c r="IF201" i="11"/>
  <c r="IG201" i="11"/>
  <c r="IH201" i="11"/>
  <c r="IK201" i="11"/>
  <c r="IL201" i="11"/>
  <c r="IM201" i="11"/>
  <c r="IN201" i="11"/>
  <c r="IO201" i="11"/>
  <c r="IP201" i="11"/>
  <c r="IS201" i="11"/>
  <c r="IT201" i="11"/>
  <c r="IU201" i="11"/>
  <c r="IV201" i="11"/>
  <c r="IW201" i="11"/>
  <c r="IX201" i="11"/>
  <c r="JA201" i="11"/>
  <c r="JB201" i="11"/>
  <c r="JC201" i="11"/>
  <c r="JD201" i="11"/>
  <c r="JE201" i="11"/>
  <c r="JF201" i="11"/>
  <c r="JI201" i="11"/>
  <c r="JJ201" i="11"/>
  <c r="JK201" i="11"/>
  <c r="JL201" i="11"/>
  <c r="JM201" i="11"/>
  <c r="JN201" i="11"/>
  <c r="JQ201" i="11"/>
  <c r="JR201" i="11"/>
  <c r="JS201" i="11"/>
  <c r="JT201" i="11"/>
  <c r="JU201" i="11"/>
  <c r="JV201" i="11"/>
  <c r="JY201" i="11"/>
  <c r="JZ201" i="11"/>
  <c r="KA201" i="11"/>
  <c r="KA5" i="11"/>
  <c r="JZ5" i="11"/>
  <c r="JY5" i="11"/>
  <c r="JV5" i="11"/>
  <c r="JU5" i="11"/>
  <c r="JT5" i="11"/>
  <c r="JS5" i="11"/>
  <c r="JR5" i="11"/>
  <c r="JR225" i="11" s="1"/>
  <c r="JQ5" i="11"/>
  <c r="JN5" i="11"/>
  <c r="JM5" i="11"/>
  <c r="JL5" i="11"/>
  <c r="JK5" i="11"/>
  <c r="JJ5" i="11"/>
  <c r="JI5" i="11"/>
  <c r="JF5" i="11"/>
  <c r="JE5" i="11"/>
  <c r="JD5" i="11"/>
  <c r="JC5" i="11"/>
  <c r="JB5" i="11"/>
  <c r="JA5" i="11"/>
  <c r="IX5" i="11"/>
  <c r="IW5" i="11"/>
  <c r="IV5" i="11"/>
  <c r="IU5" i="11"/>
  <c r="IT5" i="11"/>
  <c r="IS5" i="11"/>
  <c r="IP5" i="11"/>
  <c r="IO5" i="11"/>
  <c r="IN5" i="11"/>
  <c r="IM5" i="11"/>
  <c r="IL5" i="11"/>
  <c r="IK5" i="11"/>
  <c r="IH5" i="11"/>
  <c r="IG5" i="11"/>
  <c r="IF5" i="11"/>
  <c r="IE5" i="11"/>
  <c r="ID5" i="11"/>
  <c r="IC5" i="11"/>
  <c r="HZ5" i="11"/>
  <c r="HY5" i="11"/>
  <c r="HX5" i="11"/>
  <c r="HW5" i="11"/>
  <c r="HV5" i="11"/>
  <c r="HU5" i="11"/>
  <c r="HR5" i="11"/>
  <c r="HQ5" i="11"/>
  <c r="HP5" i="11"/>
  <c r="HO5" i="11"/>
  <c r="HN5" i="11"/>
  <c r="HM5" i="11"/>
  <c r="HR217" i="11"/>
  <c r="O257" i="11" s="1"/>
  <c r="IL217" i="11"/>
  <c r="AI257" i="11" s="1"/>
  <c r="HP217" i="11"/>
  <c r="M257" i="11" s="1"/>
  <c r="JB216" i="11"/>
  <c r="IF216" i="11"/>
  <c r="JZ215" i="11"/>
  <c r="JA215" i="11"/>
  <c r="IE215" i="11"/>
  <c r="HQ214" i="11"/>
  <c r="N254" i="11" s="1"/>
  <c r="JN214" i="11"/>
  <c r="BK254" i="11" s="1"/>
  <c r="HX214" i="11"/>
  <c r="JL213" i="11"/>
  <c r="BI253" i="11" s="1"/>
  <c r="HV213" i="11"/>
  <c r="IM213" i="11"/>
  <c r="HQ213" i="11"/>
  <c r="HO212" i="11"/>
  <c r="JL212" i="11"/>
  <c r="BI252" i="11" s="1"/>
  <c r="HV212" i="11"/>
  <c r="IM211" i="11"/>
  <c r="HQ211" i="11"/>
  <c r="JQ221" i="11"/>
  <c r="BN261" i="11" s="1"/>
  <c r="HY221" i="11"/>
  <c r="V261" i="11" s="1"/>
  <c r="JM210" i="11"/>
  <c r="BJ250" i="11" s="1"/>
  <c r="IW211" i="11" l="1"/>
  <c r="AT251" i="11" s="1"/>
  <c r="JC211" i="11"/>
  <c r="AZ251" i="11" s="1"/>
  <c r="IS211" i="11"/>
  <c r="AP251" i="11" s="1"/>
  <c r="JV225" i="11"/>
  <c r="IW214" i="11"/>
  <c r="AT254" i="11" s="1"/>
  <c r="JZ214" i="11"/>
  <c r="BW254" i="11" s="1"/>
  <c r="JZ225" i="11"/>
  <c r="JY225" i="11"/>
  <c r="JU217" i="11"/>
  <c r="BR257" i="11" s="1"/>
  <c r="JU216" i="11"/>
  <c r="JU215" i="11"/>
  <c r="BR255" i="11" s="1"/>
  <c r="JU221" i="11"/>
  <c r="BR261" i="11" s="1"/>
  <c r="JR212" i="11"/>
  <c r="BO252" i="11" s="1"/>
  <c r="JV217" i="11"/>
  <c r="BS257" i="11" s="1"/>
  <c r="JV216" i="11"/>
  <c r="JR216" i="11"/>
  <c r="JQ215" i="11"/>
  <c r="BN255" i="11" s="1"/>
  <c r="JU214" i="11"/>
  <c r="BR254" i="11" s="1"/>
  <c r="JT214" i="11"/>
  <c r="BQ254" i="11" s="1"/>
  <c r="JV213" i="11"/>
  <c r="BS253" i="11" s="1"/>
  <c r="JQ212" i="11"/>
  <c r="BN252" i="11" s="1"/>
  <c r="JQ220" i="11"/>
  <c r="BN260" i="11" s="1"/>
  <c r="JS225" i="11"/>
  <c r="JT225" i="11"/>
  <c r="JQ225" i="11"/>
  <c r="JU225" i="11"/>
  <c r="JR217" i="11"/>
  <c r="BO257" i="11" s="1"/>
  <c r="JS213" i="11"/>
  <c r="BP253" i="11" s="1"/>
  <c r="JV212" i="11"/>
  <c r="BS252" i="11" s="1"/>
  <c r="JS211" i="11"/>
  <c r="BP251" i="11" s="1"/>
  <c r="IP225" i="11"/>
  <c r="IO225" i="11"/>
  <c r="IO221" i="11"/>
  <c r="AL261" i="11" s="1"/>
  <c r="IN225" i="11"/>
  <c r="IM225" i="11"/>
  <c r="IL212" i="11"/>
  <c r="AI252" i="11" s="1"/>
  <c r="IK212" i="11"/>
  <c r="AH252" i="11" s="1"/>
  <c r="IK221" i="11"/>
  <c r="AH261" i="11" s="1"/>
  <c r="IL225" i="11"/>
  <c r="IH214" i="11"/>
  <c r="AE254" i="11" s="1"/>
  <c r="ID214" i="11"/>
  <c r="AA254" i="11" s="1"/>
  <c r="IH220" i="11"/>
  <c r="AE260" i="11" s="1"/>
  <c r="IG225" i="11"/>
  <c r="IF212" i="11"/>
  <c r="AC252" i="11" s="1"/>
  <c r="IF225" i="11"/>
  <c r="IE225" i="11"/>
  <c r="IE221" i="11"/>
  <c r="AB261" i="11" s="1"/>
  <c r="IC225" i="11"/>
  <c r="IG210" i="11"/>
  <c r="AD250" i="11" s="1"/>
  <c r="JK217" i="11"/>
  <c r="BH257" i="11" s="1"/>
  <c r="JI214" i="11"/>
  <c r="BF254" i="11" s="1"/>
  <c r="JI211" i="11"/>
  <c r="BF251" i="11" s="1"/>
  <c r="JK225" i="11"/>
  <c r="JZ220" i="11"/>
  <c r="BW260" i="11" s="1"/>
  <c r="HZ225" i="11"/>
  <c r="HY225" i="11"/>
  <c r="HZ217" i="11"/>
  <c r="W257" i="11" s="1"/>
  <c r="HY217" i="11"/>
  <c r="V257" i="11" s="1"/>
  <c r="HX220" i="11"/>
  <c r="U260" i="11" s="1"/>
  <c r="HW225" i="11"/>
  <c r="HV217" i="11"/>
  <c r="S257" i="11" s="1"/>
  <c r="HV225" i="11"/>
  <c r="HU221" i="11"/>
  <c r="R261" i="11" s="1"/>
  <c r="HU225" i="11"/>
  <c r="HW211" i="11"/>
  <c r="T251" i="11" s="1"/>
  <c r="HM210" i="11"/>
  <c r="J250" i="11" s="1"/>
  <c r="HR225" i="11"/>
  <c r="HN225" i="11"/>
  <c r="HP225" i="11"/>
  <c r="HO225" i="11"/>
  <c r="HM225" i="11"/>
  <c r="HN220" i="11"/>
  <c r="K260" i="11" s="1"/>
  <c r="HN214" i="11"/>
  <c r="K254" i="11" s="1"/>
  <c r="JL217" i="11"/>
  <c r="BI257" i="11" s="1"/>
  <c r="JJ214" i="11"/>
  <c r="BG254" i="11" s="1"/>
  <c r="JN220" i="11"/>
  <c r="BK260" i="11" s="1"/>
  <c r="JM211" i="11"/>
  <c r="BJ251" i="11" s="1"/>
  <c r="JI225" i="11"/>
  <c r="JM225" i="11"/>
  <c r="JN217" i="11"/>
  <c r="BK257" i="11" s="1"/>
  <c r="JK221" i="11"/>
  <c r="BH261" i="11" s="1"/>
  <c r="JJ225" i="11"/>
  <c r="JN225" i="11"/>
  <c r="JL216" i="11"/>
  <c r="JK215" i="11"/>
  <c r="BH255" i="11" s="1"/>
  <c r="JL225" i="11"/>
  <c r="JM213" i="11"/>
  <c r="BJ253" i="11" s="1"/>
  <c r="IH217" i="11"/>
  <c r="AE257" i="11" s="1"/>
  <c r="IP217" i="11"/>
  <c r="AM257" i="11" s="1"/>
  <c r="IF217" i="11"/>
  <c r="AC257" i="11" s="1"/>
  <c r="JF216" i="11"/>
  <c r="BA256" i="11"/>
  <c r="JD214" i="11"/>
  <c r="BA254" i="11" s="1"/>
  <c r="JE212" i="11"/>
  <c r="BB252" i="11" s="1"/>
  <c r="JF212" i="11"/>
  <c r="BC252" i="11" s="1"/>
  <c r="JE221" i="11"/>
  <c r="BB261" i="11" s="1"/>
  <c r="JB212" i="11"/>
  <c r="AY252" i="11" s="1"/>
  <c r="JD220" i="11"/>
  <c r="BA260" i="11" s="1"/>
  <c r="JF217" i="11"/>
  <c r="BC257" i="11" s="1"/>
  <c r="JE225" i="11"/>
  <c r="JC225" i="11"/>
  <c r="JB225" i="11"/>
  <c r="JA221" i="11"/>
  <c r="AX261" i="11" s="1"/>
  <c r="JA225" i="11"/>
  <c r="JF225" i="11"/>
  <c r="JD217" i="11"/>
  <c r="BA257" i="11" s="1"/>
  <c r="JD225" i="11"/>
  <c r="JB217" i="11"/>
  <c r="AY257" i="11" s="1"/>
  <c r="IV216" i="11"/>
  <c r="IU221" i="11"/>
  <c r="AR261" i="11" s="1"/>
  <c r="IU212" i="11"/>
  <c r="AR252" i="11" s="1"/>
  <c r="IX214" i="11"/>
  <c r="AU254" i="11" s="1"/>
  <c r="IV212" i="11"/>
  <c r="AS252" i="11" s="1"/>
  <c r="IV217" i="11"/>
  <c r="AS257" i="11" s="1"/>
  <c r="IT217" i="11"/>
  <c r="AQ257" i="11" s="1"/>
  <c r="IW220" i="11"/>
  <c r="AT260" i="11" s="1"/>
  <c r="IU217" i="11"/>
  <c r="AR257" i="11" s="1"/>
  <c r="IV225" i="11"/>
  <c r="IT225" i="11"/>
  <c r="IT220" i="11"/>
  <c r="AQ260" i="11" s="1"/>
  <c r="IS225" i="11"/>
  <c r="IX225" i="11"/>
  <c r="IW225" i="11"/>
  <c r="IL219" i="15"/>
  <c r="AI263" i="15" s="1"/>
  <c r="IL225" i="15"/>
  <c r="AI260" i="15"/>
  <c r="IK219" i="15"/>
  <c r="AH263" i="15" s="1"/>
  <c r="IK225" i="15"/>
  <c r="AH260" i="15"/>
  <c r="JZ225" i="15"/>
  <c r="BW260" i="15"/>
  <c r="JY225" i="15"/>
  <c r="BV260" i="15"/>
  <c r="KA225" i="15"/>
  <c r="BX260" i="15"/>
  <c r="IU225" i="11"/>
  <c r="HM220" i="11"/>
  <c r="J260" i="11" s="1"/>
  <c r="JC210" i="11"/>
  <c r="AZ250" i="11" s="1"/>
  <c r="HW210" i="11"/>
  <c r="IS210" i="11"/>
  <c r="AP250" i="11" s="1"/>
  <c r="HZ210" i="11"/>
  <c r="HZ222" i="11"/>
  <c r="W262" i="11" s="1"/>
  <c r="IP222" i="11"/>
  <c r="AM262" i="11" s="1"/>
  <c r="IP210" i="11"/>
  <c r="AM250" i="11" s="1"/>
  <c r="JR210" i="11"/>
  <c r="BO250" i="11" s="1"/>
  <c r="JR222" i="11"/>
  <c r="BO262" i="11" s="1"/>
  <c r="IN211" i="11"/>
  <c r="IN220" i="11"/>
  <c r="AK260" i="11" s="1"/>
  <c r="HP218" i="11"/>
  <c r="M258" i="11" s="1"/>
  <c r="HZ218" i="11"/>
  <c r="W258" i="11" s="1"/>
  <c r="IL218" i="11"/>
  <c r="AI258" i="11" s="1"/>
  <c r="IP218" i="11"/>
  <c r="AM258" i="11" s="1"/>
  <c r="JV218" i="11"/>
  <c r="BS258" i="11" s="1"/>
  <c r="HY218" i="11"/>
  <c r="V258" i="11" s="1"/>
  <c r="HQ222" i="11"/>
  <c r="N262" i="11" s="1"/>
  <c r="IC210" i="11"/>
  <c r="Z250" i="11" s="1"/>
  <c r="IM222" i="11"/>
  <c r="AJ262" i="11" s="1"/>
  <c r="HN210" i="11"/>
  <c r="K250" i="11" s="1"/>
  <c r="HX210" i="11"/>
  <c r="IH210" i="11"/>
  <c r="AE250" i="11" s="1"/>
  <c r="IT210" i="11"/>
  <c r="AQ250" i="11" s="1"/>
  <c r="JD210" i="11"/>
  <c r="BA250" i="11" s="1"/>
  <c r="JN210" i="11"/>
  <c r="BK250" i="11" s="1"/>
  <c r="JZ210" i="11"/>
  <c r="HV221" i="11"/>
  <c r="S261" i="11" s="1"/>
  <c r="JF221" i="11"/>
  <c r="BC261" i="11" s="1"/>
  <c r="JV221" i="11"/>
  <c r="BS261" i="11" s="1"/>
  <c r="HN211" i="11"/>
  <c r="HX211" i="11"/>
  <c r="IH211" i="11"/>
  <c r="IT211" i="11"/>
  <c r="AQ251" i="11" s="1"/>
  <c r="JD211" i="11"/>
  <c r="JN211" i="11"/>
  <c r="BK251" i="11" s="1"/>
  <c r="JZ211" i="11"/>
  <c r="HU220" i="11"/>
  <c r="R260" i="11" s="1"/>
  <c r="IO220" i="11"/>
  <c r="AL260" i="11" s="1"/>
  <c r="JE211" i="11"/>
  <c r="BB251" i="11" s="1"/>
  <c r="JK211" i="11"/>
  <c r="BH251" i="11" s="1"/>
  <c r="JQ211" i="11"/>
  <c r="BN251" i="11" s="1"/>
  <c r="KA220" i="11"/>
  <c r="BX260" i="11" s="1"/>
  <c r="HP213" i="11"/>
  <c r="HZ213" i="11"/>
  <c r="IL213" i="11"/>
  <c r="IV213" i="11"/>
  <c r="JF213" i="11"/>
  <c r="JR213" i="11"/>
  <c r="BO253" i="11" s="1"/>
  <c r="JQ214" i="11"/>
  <c r="BN254" i="11" s="1"/>
  <c r="HM214" i="11"/>
  <c r="J254" i="11" s="1"/>
  <c r="HW214" i="11"/>
  <c r="T254" i="11" s="1"/>
  <c r="IG214" i="11"/>
  <c r="AD254" i="11" s="1"/>
  <c r="IS214" i="11"/>
  <c r="AP254" i="11" s="1"/>
  <c r="JC214" i="11"/>
  <c r="AZ254" i="11" s="1"/>
  <c r="JY214" i="11"/>
  <c r="BV254" i="11" s="1"/>
  <c r="HV215" i="11"/>
  <c r="HZ215" i="11"/>
  <c r="IP215" i="11"/>
  <c r="JL215" i="11"/>
  <c r="BI255" i="11" s="1"/>
  <c r="JR215" i="11"/>
  <c r="BO255" i="11" s="1"/>
  <c r="HN215" i="11"/>
  <c r="ID215" i="11"/>
  <c r="IX215" i="11"/>
  <c r="JD215" i="11"/>
  <c r="JT215" i="11"/>
  <c r="BQ255" i="11" s="1"/>
  <c r="HQ216" i="11"/>
  <c r="HQ219" i="11" s="1"/>
  <c r="IM216" i="11"/>
  <c r="IM219" i="11" s="1"/>
  <c r="IW216" i="11"/>
  <c r="JM216" i="11"/>
  <c r="IT216" i="11"/>
  <c r="JN216" i="11"/>
  <c r="JZ216" i="11"/>
  <c r="JZ219" i="11" s="1"/>
  <c r="HY216" i="11"/>
  <c r="IE216" i="11"/>
  <c r="JE216" i="11"/>
  <c r="IF210" i="11"/>
  <c r="AC250" i="11" s="1"/>
  <c r="IF222" i="11"/>
  <c r="AC262" i="11" s="1"/>
  <c r="JB222" i="11"/>
  <c r="AY262" i="11" s="1"/>
  <c r="JB210" i="11"/>
  <c r="AY250" i="11" s="1"/>
  <c r="ID220" i="11"/>
  <c r="AA260" i="11" s="1"/>
  <c r="ID211" i="11"/>
  <c r="JJ220" i="11"/>
  <c r="BG260" i="11" s="1"/>
  <c r="JJ211" i="11"/>
  <c r="BG251" i="11" s="1"/>
  <c r="JT220" i="11"/>
  <c r="BQ260" i="11" s="1"/>
  <c r="JT211" i="11"/>
  <c r="BQ251" i="11" s="1"/>
  <c r="HM213" i="11"/>
  <c r="HW219" i="11"/>
  <c r="T259" i="11" s="1"/>
  <c r="HP222" i="11"/>
  <c r="M262" i="11" s="1"/>
  <c r="HP210" i="11"/>
  <c r="M250" i="11" s="1"/>
  <c r="HV210" i="11"/>
  <c r="HV222" i="11"/>
  <c r="S262" i="11" s="1"/>
  <c r="IL222" i="11"/>
  <c r="AI262" i="11" s="1"/>
  <c r="IL210" i="11"/>
  <c r="AI250" i="11" s="1"/>
  <c r="IV210" i="11"/>
  <c r="AS250" i="11" s="1"/>
  <c r="IV222" i="11"/>
  <c r="AS262" i="11" s="1"/>
  <c r="JF222" i="11"/>
  <c r="BC262" i="11" s="1"/>
  <c r="JF210" i="11"/>
  <c r="BC250" i="11" s="1"/>
  <c r="JL210" i="11"/>
  <c r="BI250" i="11" s="1"/>
  <c r="JL222" i="11"/>
  <c r="BI262" i="11" s="1"/>
  <c r="JV210" i="11"/>
  <c r="BS250" i="11" s="1"/>
  <c r="JV222" i="11"/>
  <c r="BS262" i="11" s="1"/>
  <c r="HR220" i="11"/>
  <c r="O260" i="11" s="1"/>
  <c r="HR211" i="11"/>
  <c r="IX220" i="11"/>
  <c r="AU260" i="11" s="1"/>
  <c r="IX211" i="11"/>
  <c r="AU251" i="11" s="1"/>
  <c r="IK222" i="11"/>
  <c r="AH262" i="11" s="1"/>
  <c r="ID221" i="11"/>
  <c r="AA261" i="11" s="1"/>
  <c r="IN221" i="11"/>
  <c r="AK261" i="11" s="1"/>
  <c r="IX221" i="11"/>
  <c r="AU261" i="11" s="1"/>
  <c r="JN221" i="11"/>
  <c r="BK261" i="11" s="1"/>
  <c r="HW220" i="11"/>
  <c r="T260" i="11" s="1"/>
  <c r="IG220" i="11"/>
  <c r="AD260" i="11" s="1"/>
  <c r="JS220" i="11"/>
  <c r="BP260" i="11" s="1"/>
  <c r="HU212" i="11"/>
  <c r="IE212" i="11"/>
  <c r="AB252" i="11" s="1"/>
  <c r="IO212" i="11"/>
  <c r="AL252" i="11" s="1"/>
  <c r="JA212" i="11"/>
  <c r="AX252" i="11" s="1"/>
  <c r="JK212" i="11"/>
  <c r="JU212" i="11"/>
  <c r="HM222" i="11"/>
  <c r="J262" i="11" s="1"/>
  <c r="IG222" i="11"/>
  <c r="AD262" i="11" s="1"/>
  <c r="IW222" i="11"/>
  <c r="AT262" i="11" s="1"/>
  <c r="JI222" i="11"/>
  <c r="BF262" i="11" s="1"/>
  <c r="JS222" i="11"/>
  <c r="BP262" i="11" s="1"/>
  <c r="IF221" i="11"/>
  <c r="AC261" i="11" s="1"/>
  <c r="IP221" i="11"/>
  <c r="AM261" i="11" s="1"/>
  <c r="JB221" i="11"/>
  <c r="AY261" i="11" s="1"/>
  <c r="JL221" i="11"/>
  <c r="BI261" i="11" s="1"/>
  <c r="JR221" i="11"/>
  <c r="BO261" i="11" s="1"/>
  <c r="HO220" i="11"/>
  <c r="L260" i="11" s="1"/>
  <c r="IE220" i="11"/>
  <c r="AB260" i="11" s="1"/>
  <c r="JA220" i="11"/>
  <c r="AX260" i="11" s="1"/>
  <c r="JU220" i="11"/>
  <c r="BR260" i="11" s="1"/>
  <c r="HQ212" i="11"/>
  <c r="IC212" i="11"/>
  <c r="Z252" i="11" s="1"/>
  <c r="IM212" i="11"/>
  <c r="AJ252" i="11" s="1"/>
  <c r="IW212" i="11"/>
  <c r="AT252" i="11" s="1"/>
  <c r="JI212" i="11"/>
  <c r="BF252" i="11" s="1"/>
  <c r="JS212" i="11"/>
  <c r="BP252" i="11" s="1"/>
  <c r="HN213" i="11"/>
  <c r="HX213" i="11"/>
  <c r="IH213" i="11"/>
  <c r="IT213" i="11"/>
  <c r="JD213" i="11"/>
  <c r="JN213" i="11"/>
  <c r="BK253" i="11" s="1"/>
  <c r="JT213" i="11"/>
  <c r="BQ253" i="11" s="1"/>
  <c r="HO214" i="11"/>
  <c r="L254" i="11" s="1"/>
  <c r="HU214" i="11"/>
  <c r="R254" i="11" s="1"/>
  <c r="HY214" i="11"/>
  <c r="V254" i="11" s="1"/>
  <c r="IE214" i="11"/>
  <c r="AB254" i="11" s="1"/>
  <c r="IK214" i="11"/>
  <c r="IO214" i="11"/>
  <c r="IU214" i="11"/>
  <c r="AR254" i="11" s="1"/>
  <c r="JA214" i="11"/>
  <c r="AX254" i="11" s="1"/>
  <c r="JE214" i="11"/>
  <c r="BB254" i="11" s="1"/>
  <c r="JK214" i="11"/>
  <c r="BH254" i="11" s="1"/>
  <c r="KA214" i="11"/>
  <c r="BX254" i="11" s="1"/>
  <c r="JB215" i="11"/>
  <c r="HM216" i="11"/>
  <c r="HM219" i="11" s="1"/>
  <c r="J259" i="11" s="1"/>
  <c r="IC216" i="11"/>
  <c r="IC219" i="11" s="1"/>
  <c r="IG216" i="11"/>
  <c r="IG219" i="11" s="1"/>
  <c r="IS216" i="11"/>
  <c r="IS219" i="11" s="1"/>
  <c r="AP259" i="11" s="1"/>
  <c r="JC216" i="11"/>
  <c r="JC219" i="11" s="1"/>
  <c r="AZ259" i="11" s="1"/>
  <c r="JI216" i="11"/>
  <c r="JS216" i="11"/>
  <c r="JY216" i="11"/>
  <c r="JY219" i="11" s="1"/>
  <c r="JT216" i="11"/>
  <c r="HM217" i="11"/>
  <c r="J257" i="11" s="1"/>
  <c r="HQ217" i="11"/>
  <c r="N257" i="11" s="1"/>
  <c r="HW217" i="11"/>
  <c r="T257" i="11" s="1"/>
  <c r="IC217" i="11"/>
  <c r="IG217" i="11"/>
  <c r="AD257" i="11" s="1"/>
  <c r="IM217" i="11"/>
  <c r="AJ257" i="11" s="1"/>
  <c r="IS217" i="11"/>
  <c r="AP257" i="11" s="1"/>
  <c r="IW217" i="11"/>
  <c r="JC217" i="11"/>
  <c r="AZ257" i="11" s="1"/>
  <c r="JI217" i="11"/>
  <c r="BF257" i="11" s="1"/>
  <c r="JM217" i="11"/>
  <c r="BJ257" i="11" s="1"/>
  <c r="JS217" i="11"/>
  <c r="JY217" i="11"/>
  <c r="BV257" i="11" s="1"/>
  <c r="HN217" i="11"/>
  <c r="K257" i="11" s="1"/>
  <c r="HX217" i="11"/>
  <c r="U257" i="11" s="1"/>
  <c r="JJ217" i="11"/>
  <c r="BG257" i="11" s="1"/>
  <c r="HU211" i="11"/>
  <c r="R251" i="11" s="1"/>
  <c r="IE211" i="11"/>
  <c r="IO211" i="11"/>
  <c r="JA211" i="11"/>
  <c r="AX251" i="11" s="1"/>
  <c r="JU211" i="11"/>
  <c r="IC222" i="11"/>
  <c r="Z262" i="11" s="1"/>
  <c r="HN222" i="11"/>
  <c r="K262" i="11" s="1"/>
  <c r="HR222" i="11"/>
  <c r="O262" i="11" s="1"/>
  <c r="HX222" i="11"/>
  <c r="U262" i="11" s="1"/>
  <c r="ID222" i="11"/>
  <c r="AA262" i="11" s="1"/>
  <c r="IH222" i="11"/>
  <c r="AE262" i="11" s="1"/>
  <c r="IN222" i="11"/>
  <c r="AK262" i="11" s="1"/>
  <c r="IT222" i="11"/>
  <c r="AQ262" i="11" s="1"/>
  <c r="IX222" i="11"/>
  <c r="AU262" i="11" s="1"/>
  <c r="JD222" i="11"/>
  <c r="BA262" i="11" s="1"/>
  <c r="JJ222" i="11"/>
  <c r="BG262" i="11" s="1"/>
  <c r="JN222" i="11"/>
  <c r="BK262" i="11" s="1"/>
  <c r="JT222" i="11"/>
  <c r="BQ262" i="11" s="1"/>
  <c r="JZ222" i="11"/>
  <c r="BW262" i="11" s="1"/>
  <c r="HM221" i="11"/>
  <c r="J261" i="11" s="1"/>
  <c r="HQ221" i="11"/>
  <c r="N261" i="11" s="1"/>
  <c r="HW221" i="11"/>
  <c r="T261" i="11" s="1"/>
  <c r="IC221" i="11"/>
  <c r="Z261" i="11" s="1"/>
  <c r="IG221" i="11"/>
  <c r="AD261" i="11" s="1"/>
  <c r="IM221" i="11"/>
  <c r="AJ261" i="11" s="1"/>
  <c r="HN212" i="11"/>
  <c r="HR212" i="11"/>
  <c r="HR218" i="11" s="1"/>
  <c r="O258" i="11" s="1"/>
  <c r="HX212" i="11"/>
  <c r="ID212" i="11"/>
  <c r="AA252" i="11" s="1"/>
  <c r="IH212" i="11"/>
  <c r="IN212" i="11"/>
  <c r="AK252" i="11" s="1"/>
  <c r="IT212" i="11"/>
  <c r="IX212" i="11"/>
  <c r="AU252" i="11" s="1"/>
  <c r="JD212" i="11"/>
  <c r="BA252" i="11" s="1"/>
  <c r="JJ212" i="11"/>
  <c r="BG252" i="11" s="1"/>
  <c r="JN212" i="11"/>
  <c r="JT212" i="11"/>
  <c r="BQ252" i="11" s="1"/>
  <c r="JZ212" i="11"/>
  <c r="HO213" i="11"/>
  <c r="HU213" i="11"/>
  <c r="HY213" i="11"/>
  <c r="IE213" i="11"/>
  <c r="IK213" i="11"/>
  <c r="IO213" i="11"/>
  <c r="IU213" i="11"/>
  <c r="JA213" i="11"/>
  <c r="JE213" i="11"/>
  <c r="JK213" i="11"/>
  <c r="BH253" i="11" s="1"/>
  <c r="JQ213" i="11"/>
  <c r="BN253" i="11" s="1"/>
  <c r="JU213" i="11"/>
  <c r="BR253" i="11" s="1"/>
  <c r="KA213" i="11"/>
  <c r="HP214" i="11"/>
  <c r="M254" i="11" s="1"/>
  <c r="HV214" i="11"/>
  <c r="S254" i="11" s="1"/>
  <c r="HZ214" i="11"/>
  <c r="W254" i="11" s="1"/>
  <c r="IF214" i="11"/>
  <c r="AC254" i="11" s="1"/>
  <c r="IL214" i="11"/>
  <c r="IP214" i="11"/>
  <c r="IV214" i="11"/>
  <c r="AS254" i="11" s="1"/>
  <c r="JB214" i="11"/>
  <c r="AY254" i="11" s="1"/>
  <c r="JF214" i="11"/>
  <c r="BC254" i="11" s="1"/>
  <c r="IX216" i="11"/>
  <c r="IN217" i="11"/>
  <c r="JZ217" i="11"/>
  <c r="BW257" i="11" s="1"/>
  <c r="HQ210" i="11"/>
  <c r="N250" i="11" s="1"/>
  <c r="IM210" i="11"/>
  <c r="AJ250" i="11" s="1"/>
  <c r="IW210" i="11"/>
  <c r="AT250" i="11" s="1"/>
  <c r="JI210" i="11"/>
  <c r="BF250" i="11" s="1"/>
  <c r="JS210" i="11"/>
  <c r="BP250" i="11" s="1"/>
  <c r="JE220" i="11"/>
  <c r="BB260" i="11" s="1"/>
  <c r="HW222" i="11"/>
  <c r="T262" i="11" s="1"/>
  <c r="IS222" i="11"/>
  <c r="AP262" i="11" s="1"/>
  <c r="JC222" i="11"/>
  <c r="AZ262" i="11" s="1"/>
  <c r="JM222" i="11"/>
  <c r="BJ262" i="11" s="1"/>
  <c r="JY222" i="11"/>
  <c r="BV262" i="11" s="1"/>
  <c r="HP221" i="11"/>
  <c r="M261" i="11" s="1"/>
  <c r="HZ221" i="11"/>
  <c r="W261" i="11" s="1"/>
  <c r="IV221" i="11"/>
  <c r="AS261" i="11" s="1"/>
  <c r="HY220" i="11"/>
  <c r="V260" i="11" s="1"/>
  <c r="IK220" i="11"/>
  <c r="AH260" i="11" s="1"/>
  <c r="IU220" i="11"/>
  <c r="AR260" i="11" s="1"/>
  <c r="JK220" i="11"/>
  <c r="BH260" i="11" s="1"/>
  <c r="HM212" i="11"/>
  <c r="HW212" i="11"/>
  <c r="IG212" i="11"/>
  <c r="AD252" i="11" s="1"/>
  <c r="IS212" i="11"/>
  <c r="AP252" i="11" s="1"/>
  <c r="JC212" i="11"/>
  <c r="AZ252" i="11" s="1"/>
  <c r="JM212" i="11"/>
  <c r="BJ252" i="11" s="1"/>
  <c r="JY212" i="11"/>
  <c r="JZ223" i="11"/>
  <c r="HR213" i="11"/>
  <c r="ID213" i="11"/>
  <c r="IN213" i="11"/>
  <c r="IX213" i="11"/>
  <c r="JJ213" i="11"/>
  <c r="BG253" i="11" s="1"/>
  <c r="JZ213" i="11"/>
  <c r="HP215" i="11"/>
  <c r="IF215" i="11"/>
  <c r="IL215" i="11"/>
  <c r="JF215" i="11"/>
  <c r="JV215" i="11"/>
  <c r="BS255" i="11" s="1"/>
  <c r="HO222" i="11"/>
  <c r="L262" i="11" s="1"/>
  <c r="HO210" i="11"/>
  <c r="L250" i="11" s="1"/>
  <c r="HU210" i="11"/>
  <c r="HY222" i="11"/>
  <c r="V262" i="11" s="1"/>
  <c r="HY210" i="11"/>
  <c r="IE222" i="11"/>
  <c r="AB262" i="11" s="1"/>
  <c r="IE210" i="11"/>
  <c r="AB250" i="11" s="1"/>
  <c r="IK210" i="11"/>
  <c r="AH250" i="11" s="1"/>
  <c r="IO222" i="11"/>
  <c r="AL262" i="11" s="1"/>
  <c r="IO210" i="11"/>
  <c r="AL250" i="11" s="1"/>
  <c r="IU210" i="11"/>
  <c r="AR250" i="11" s="1"/>
  <c r="IU222" i="11"/>
  <c r="AR262" i="11" s="1"/>
  <c r="JA222" i="11"/>
  <c r="AX262" i="11" s="1"/>
  <c r="JA210" i="11"/>
  <c r="AX250" i="11" s="1"/>
  <c r="JE210" i="11"/>
  <c r="BB250" i="11" s="1"/>
  <c r="JE222" i="11"/>
  <c r="BB262" i="11" s="1"/>
  <c r="JK222" i="11"/>
  <c r="BH262" i="11" s="1"/>
  <c r="JK210" i="11"/>
  <c r="BH250" i="11" s="1"/>
  <c r="JQ210" i="11"/>
  <c r="BN250" i="11" s="1"/>
  <c r="JQ222" i="11"/>
  <c r="BN262" i="11" s="1"/>
  <c r="JU222" i="11"/>
  <c r="BR262" i="11" s="1"/>
  <c r="JU210" i="11"/>
  <c r="BR250" i="11" s="1"/>
  <c r="KA222" i="11"/>
  <c r="BX262" i="11" s="1"/>
  <c r="KA210" i="11"/>
  <c r="HN221" i="11"/>
  <c r="K261" i="11" s="1"/>
  <c r="HX221" i="11"/>
  <c r="U261" i="11" s="1"/>
  <c r="IH221" i="11"/>
  <c r="AE261" i="11" s="1"/>
  <c r="IT221" i="11"/>
  <c r="AQ261" i="11" s="1"/>
  <c r="JD221" i="11"/>
  <c r="BA261" i="11" s="1"/>
  <c r="JJ221" i="11"/>
  <c r="BG261" i="11" s="1"/>
  <c r="JT221" i="11"/>
  <c r="BQ261" i="11" s="1"/>
  <c r="JZ221" i="11"/>
  <c r="HP211" i="11"/>
  <c r="HP219" i="11" s="1"/>
  <c r="HV211" i="11"/>
  <c r="HZ211" i="11"/>
  <c r="HZ219" i="11" s="1"/>
  <c r="IF211" i="11"/>
  <c r="IF219" i="11" s="1"/>
  <c r="IL211" i="11"/>
  <c r="IL219" i="11" s="1"/>
  <c r="IP211" i="11"/>
  <c r="IP219" i="11" s="1"/>
  <c r="IV211" i="11"/>
  <c r="JB211" i="11"/>
  <c r="JF211" i="11"/>
  <c r="JL211" i="11"/>
  <c r="JR211" i="11"/>
  <c r="JV211" i="11"/>
  <c r="HQ220" i="11"/>
  <c r="N260" i="11" s="1"/>
  <c r="IC220" i="11"/>
  <c r="Z260" i="11" s="1"/>
  <c r="IM220" i="11"/>
  <c r="AJ260" i="11" s="1"/>
  <c r="IS220" i="11"/>
  <c r="AP260" i="11" s="1"/>
  <c r="JC220" i="11"/>
  <c r="AZ260" i="11" s="1"/>
  <c r="JI220" i="11"/>
  <c r="BF260" i="11" s="1"/>
  <c r="JM220" i="11"/>
  <c r="BJ260" i="11" s="1"/>
  <c r="JY220" i="11"/>
  <c r="BV260" i="11" s="1"/>
  <c r="JM214" i="11"/>
  <c r="BJ254" i="11" s="1"/>
  <c r="JS214" i="11"/>
  <c r="BP254" i="11" s="1"/>
  <c r="HR215" i="11"/>
  <c r="HX215" i="11"/>
  <c r="IN215" i="11"/>
  <c r="IT215" i="11"/>
  <c r="JJ215" i="11"/>
  <c r="BG255" i="11" s="1"/>
  <c r="JN215" i="11"/>
  <c r="BK255" i="11" s="1"/>
  <c r="HO216" i="11"/>
  <c r="HU216" i="11"/>
  <c r="IK216" i="11"/>
  <c r="IK219" i="11" s="1"/>
  <c r="IO216" i="11"/>
  <c r="JA216" i="11"/>
  <c r="JK216" i="11"/>
  <c r="KA216" i="11"/>
  <c r="HU217" i="11"/>
  <c r="R257" i="11" s="1"/>
  <c r="IE217" i="11"/>
  <c r="AB257" i="11" s="1"/>
  <c r="IO217" i="11"/>
  <c r="AL257" i="11" s="1"/>
  <c r="JA217" i="11"/>
  <c r="JQ217" i="11"/>
  <c r="HR210" i="11"/>
  <c r="O250" i="11" s="1"/>
  <c r="ID210" i="11"/>
  <c r="AA250" i="11" s="1"/>
  <c r="IN210" i="11"/>
  <c r="AK250" i="11" s="1"/>
  <c r="IX210" i="11"/>
  <c r="AU250" i="11" s="1"/>
  <c r="JJ210" i="11"/>
  <c r="BG250" i="11" s="1"/>
  <c r="JT210" i="11"/>
  <c r="BQ250" i="11" s="1"/>
  <c r="HO211" i="11"/>
  <c r="HY211" i="11"/>
  <c r="IK211" i="11"/>
  <c r="IU211" i="11"/>
  <c r="AR251" i="11" s="1"/>
  <c r="KA211" i="11"/>
  <c r="HU222" i="11"/>
  <c r="R262" i="11" s="1"/>
  <c r="IS221" i="11"/>
  <c r="AP261" i="11" s="1"/>
  <c r="IW221" i="11"/>
  <c r="AT261" i="11" s="1"/>
  <c r="JC221" i="11"/>
  <c r="AZ261" i="11" s="1"/>
  <c r="JI221" i="11"/>
  <c r="BF261" i="11" s="1"/>
  <c r="JM221" i="11"/>
  <c r="BJ261" i="11" s="1"/>
  <c r="JS221" i="11"/>
  <c r="BP261" i="11" s="1"/>
  <c r="JY221" i="11"/>
  <c r="HP220" i="11"/>
  <c r="M260" i="11" s="1"/>
  <c r="HV220" i="11"/>
  <c r="S260" i="11" s="1"/>
  <c r="HZ220" i="11"/>
  <c r="W260" i="11" s="1"/>
  <c r="IF220" i="11"/>
  <c r="AC260" i="11" s="1"/>
  <c r="IL220" i="11"/>
  <c r="AI260" i="11" s="1"/>
  <c r="IP220" i="11"/>
  <c r="AM260" i="11" s="1"/>
  <c r="IV220" i="11"/>
  <c r="AS260" i="11" s="1"/>
  <c r="JB220" i="11"/>
  <c r="AY260" i="11" s="1"/>
  <c r="JF220" i="11"/>
  <c r="BC260" i="11" s="1"/>
  <c r="JL220" i="11"/>
  <c r="BI260" i="11" s="1"/>
  <c r="JR220" i="11"/>
  <c r="BO260" i="11" s="1"/>
  <c r="JV220" i="11"/>
  <c r="BS260" i="11" s="1"/>
  <c r="KA223" i="11"/>
  <c r="JL214" i="11"/>
  <c r="BI254" i="11" s="1"/>
  <c r="JR214" i="11"/>
  <c r="BO254" i="11" s="1"/>
  <c r="JV214" i="11"/>
  <c r="BS254" i="11" s="1"/>
  <c r="HM215" i="11"/>
  <c r="HQ215" i="11"/>
  <c r="HW215" i="11"/>
  <c r="IC215" i="11"/>
  <c r="IG215" i="11"/>
  <c r="IM215" i="11"/>
  <c r="IS215" i="11"/>
  <c r="IW215" i="11"/>
  <c r="JC215" i="11"/>
  <c r="JI215" i="11"/>
  <c r="BF255" i="11" s="1"/>
  <c r="JM215" i="11"/>
  <c r="BJ255" i="11" s="1"/>
  <c r="JS215" i="11"/>
  <c r="BP255" i="11" s="1"/>
  <c r="JY215" i="11"/>
  <c r="HN216" i="11"/>
  <c r="HR216" i="11"/>
  <c r="HR219" i="11" s="1"/>
  <c r="HX216" i="11"/>
  <c r="HX219" i="11" s="1"/>
  <c r="ID216" i="11"/>
  <c r="IH216" i="11"/>
  <c r="IN216" i="11"/>
  <c r="IN219" i="11" s="1"/>
  <c r="JJ216" i="11"/>
  <c r="ID217" i="11"/>
  <c r="IX217" i="11"/>
  <c r="AU257" i="11" s="1"/>
  <c r="JT217" i="11"/>
  <c r="IU216" i="11"/>
  <c r="JQ216" i="11"/>
  <c r="HO217" i="11"/>
  <c r="IK217" i="11"/>
  <c r="IK218" i="11" s="1"/>
  <c r="AH258" i="11" s="1"/>
  <c r="JE217" i="11"/>
  <c r="KA217" i="11"/>
  <c r="AM172" i="15"/>
  <c r="GA172" i="15" s="1"/>
  <c r="AL172" i="15"/>
  <c r="FZ172" i="15" s="1"/>
  <c r="AK172" i="15"/>
  <c r="IN172" i="15" s="1"/>
  <c r="AJ172" i="15"/>
  <c r="IM172" i="15" s="1"/>
  <c r="DF172" i="15"/>
  <c r="AE172" i="15"/>
  <c r="FS172" i="15" s="1"/>
  <c r="AD172" i="15"/>
  <c r="AC172" i="15"/>
  <c r="AB172" i="15"/>
  <c r="IE172" i="15" s="1"/>
  <c r="AA172" i="15"/>
  <c r="Z172" i="15"/>
  <c r="T172" i="15"/>
  <c r="HW172" i="15" s="1"/>
  <c r="S172" i="15"/>
  <c r="FG172" i="15" s="1"/>
  <c r="R172" i="15"/>
  <c r="HU172" i="15" s="1"/>
  <c r="L172" i="15"/>
  <c r="K172" i="15"/>
  <c r="HN172" i="15" s="1"/>
  <c r="J172" i="15"/>
  <c r="HM172" i="15" s="1"/>
  <c r="BU201" i="15"/>
  <c r="BT201" i="15"/>
  <c r="KA200" i="15"/>
  <c r="ET200" i="15"/>
  <c r="HJ200" i="15"/>
  <c r="BU200" i="15"/>
  <c r="BT200" i="15"/>
  <c r="HK199" i="15"/>
  <c r="BU199" i="15"/>
  <c r="BT199" i="15"/>
  <c r="HL198" i="15"/>
  <c r="BU198" i="15"/>
  <c r="BT198" i="15"/>
  <c r="BX197" i="15"/>
  <c r="BW197" i="15"/>
  <c r="BV197" i="15"/>
  <c r="BU197" i="15"/>
  <c r="BT197" i="15"/>
  <c r="HJ196" i="15"/>
  <c r="BU196" i="15"/>
  <c r="BT196" i="15"/>
  <c r="HK195" i="15"/>
  <c r="BU195" i="15"/>
  <c r="BT195" i="15"/>
  <c r="EU194" i="15"/>
  <c r="BU194" i="15"/>
  <c r="BT194" i="15"/>
  <c r="HJ192" i="15"/>
  <c r="BU192" i="15"/>
  <c r="BT192" i="15"/>
  <c r="HK191" i="15"/>
  <c r="BU191" i="15"/>
  <c r="BT191" i="15"/>
  <c r="EU190" i="15"/>
  <c r="ET190" i="15"/>
  <c r="BU190" i="15"/>
  <c r="BT190" i="15"/>
  <c r="BU189" i="15"/>
  <c r="BT189" i="15"/>
  <c r="ES188" i="15"/>
  <c r="BU188" i="15"/>
  <c r="BT188" i="15"/>
  <c r="HK187" i="15"/>
  <c r="BU187" i="15"/>
  <c r="BT187" i="15"/>
  <c r="EU186" i="15"/>
  <c r="BU186" i="15"/>
  <c r="BT186" i="15"/>
  <c r="BX185" i="15"/>
  <c r="HL185" i="15" s="1"/>
  <c r="BW185" i="15"/>
  <c r="BV185" i="15"/>
  <c r="BU185" i="15"/>
  <c r="BT185" i="15"/>
  <c r="HJ184" i="15"/>
  <c r="BU184" i="15"/>
  <c r="BT184" i="15"/>
  <c r="HK183" i="15"/>
  <c r="BU183" i="15"/>
  <c r="BT183" i="15"/>
  <c r="BU182" i="15"/>
  <c r="BT182" i="15"/>
  <c r="BX181" i="15"/>
  <c r="EU181" i="15" s="1"/>
  <c r="BW181" i="15"/>
  <c r="ET181" i="15" s="1"/>
  <c r="BV181" i="15"/>
  <c r="JY181" i="15" s="1"/>
  <c r="BU181" i="15"/>
  <c r="BT181" i="15"/>
  <c r="HJ180" i="15"/>
  <c r="BU180" i="15"/>
  <c r="BT180" i="15"/>
  <c r="BX179" i="15"/>
  <c r="BW179" i="15"/>
  <c r="JZ179" i="15" s="1"/>
  <c r="BV179" i="15"/>
  <c r="JY179" i="15" s="1"/>
  <c r="BU179" i="15"/>
  <c r="BT179" i="15"/>
  <c r="BX178" i="15"/>
  <c r="BW178" i="15"/>
  <c r="JZ178" i="15" s="1"/>
  <c r="BV178" i="15"/>
  <c r="BU178" i="15"/>
  <c r="BT178" i="15"/>
  <c r="BX177" i="15"/>
  <c r="KA177" i="15" s="1"/>
  <c r="BW177" i="15"/>
  <c r="HK177" i="15" s="1"/>
  <c r="BV177" i="15"/>
  <c r="BU177" i="15"/>
  <c r="BT177" i="15"/>
  <c r="HJ176" i="15"/>
  <c r="BU176" i="15"/>
  <c r="BT176" i="15"/>
  <c r="HK175" i="15"/>
  <c r="BU175" i="15"/>
  <c r="BT175" i="15"/>
  <c r="HL174" i="15"/>
  <c r="BU174" i="15"/>
  <c r="BT174" i="15"/>
  <c r="BU173" i="15"/>
  <c r="BT173" i="15"/>
  <c r="HJ172" i="15"/>
  <c r="BU172" i="15"/>
  <c r="BT172" i="15"/>
  <c r="ET171" i="15"/>
  <c r="BU171" i="15"/>
  <c r="BT171" i="15"/>
  <c r="HL170" i="15"/>
  <c r="BU170" i="15"/>
  <c r="BT170" i="15"/>
  <c r="BU169" i="15"/>
  <c r="BT169" i="15"/>
  <c r="ES168" i="15"/>
  <c r="BU168" i="15"/>
  <c r="BT168" i="15"/>
  <c r="HK167" i="15"/>
  <c r="BU167" i="15"/>
  <c r="BT167" i="15"/>
  <c r="HL166" i="15"/>
  <c r="BU166" i="15"/>
  <c r="BT166" i="15"/>
  <c r="BU165" i="15"/>
  <c r="BT165" i="15"/>
  <c r="ES164" i="15"/>
  <c r="BU164" i="15"/>
  <c r="BT164" i="15"/>
  <c r="BU163" i="15"/>
  <c r="BT163" i="15"/>
  <c r="HL162" i="15"/>
  <c r="BU162" i="15"/>
  <c r="BT162" i="15"/>
  <c r="BU161" i="15"/>
  <c r="BT161" i="15"/>
  <c r="HJ160" i="15"/>
  <c r="BU160" i="15"/>
  <c r="BT160" i="15"/>
  <c r="ET159" i="15"/>
  <c r="BU159" i="15"/>
  <c r="BT159" i="15"/>
  <c r="HL158" i="15"/>
  <c r="BU158" i="15"/>
  <c r="BT158" i="15"/>
  <c r="BU157" i="15"/>
  <c r="BT157" i="15"/>
  <c r="ES156" i="15"/>
  <c r="BU156" i="15"/>
  <c r="BT156" i="15"/>
  <c r="HK155" i="15"/>
  <c r="BU155" i="15"/>
  <c r="BT155" i="15"/>
  <c r="HL154" i="15"/>
  <c r="BU154" i="15"/>
  <c r="BT154" i="15"/>
  <c r="BU153" i="15"/>
  <c r="BT153" i="15"/>
  <c r="BX152" i="15"/>
  <c r="BW152" i="15"/>
  <c r="JZ152" i="15" s="1"/>
  <c r="JZ215" i="15" s="1"/>
  <c r="BW259" i="15" s="1"/>
  <c r="BV152" i="15"/>
  <c r="BU152" i="15"/>
  <c r="BT152" i="15"/>
  <c r="ET151" i="15"/>
  <c r="BU151" i="15"/>
  <c r="BT151" i="15"/>
  <c r="HL150" i="15"/>
  <c r="BU150" i="15"/>
  <c r="BT150" i="15"/>
  <c r="BU149" i="15"/>
  <c r="BT149" i="15"/>
  <c r="HJ148" i="15"/>
  <c r="BU148" i="15"/>
  <c r="BT148" i="15"/>
  <c r="HK147" i="15"/>
  <c r="BU147" i="15"/>
  <c r="BT147" i="15"/>
  <c r="EU146" i="15"/>
  <c r="BU146" i="15"/>
  <c r="BT146" i="15"/>
  <c r="BU145" i="15"/>
  <c r="BT145" i="15"/>
  <c r="HJ144" i="15"/>
  <c r="BU144" i="15"/>
  <c r="BT144" i="15"/>
  <c r="HK143" i="15"/>
  <c r="BU143" i="15"/>
  <c r="BT143" i="15"/>
  <c r="EU142" i="15"/>
  <c r="BU142" i="15"/>
  <c r="BT142" i="15"/>
  <c r="BU141" i="15"/>
  <c r="BT141" i="15"/>
  <c r="HJ140" i="15"/>
  <c r="BU140" i="15"/>
  <c r="BT140" i="15"/>
  <c r="ET139" i="15"/>
  <c r="BU139" i="15"/>
  <c r="BT139" i="15"/>
  <c r="EU138" i="15"/>
  <c r="BU138" i="15"/>
  <c r="BT138" i="15"/>
  <c r="BU137" i="15"/>
  <c r="BT137" i="15"/>
  <c r="HJ136" i="15"/>
  <c r="BU136" i="15"/>
  <c r="BT136" i="15"/>
  <c r="BX135" i="15"/>
  <c r="EU135" i="15" s="1"/>
  <c r="HK135" i="15"/>
  <c r="BU135" i="15"/>
  <c r="BT135" i="15"/>
  <c r="HL134" i="15"/>
  <c r="BU134" i="15"/>
  <c r="BT134" i="15"/>
  <c r="BU133" i="15"/>
  <c r="BT133" i="15"/>
  <c r="HJ132" i="15"/>
  <c r="BU132" i="15"/>
  <c r="BT132" i="15"/>
  <c r="ET131" i="15"/>
  <c r="BU131" i="15"/>
  <c r="BT131" i="15"/>
  <c r="EU130" i="15"/>
  <c r="BU130" i="15"/>
  <c r="BT130" i="15"/>
  <c r="BU129" i="15"/>
  <c r="BT129" i="15"/>
  <c r="ES128" i="15"/>
  <c r="BU128" i="15"/>
  <c r="BT128" i="15"/>
  <c r="HK127" i="15"/>
  <c r="EU126" i="15"/>
  <c r="BU126" i="15"/>
  <c r="BT126" i="15"/>
  <c r="BU125" i="15"/>
  <c r="BT125" i="15"/>
  <c r="HJ124" i="15"/>
  <c r="BU124" i="15"/>
  <c r="BT124" i="15"/>
  <c r="HK123" i="15"/>
  <c r="BU123" i="15"/>
  <c r="BT123" i="15"/>
  <c r="HL122" i="15"/>
  <c r="BU122" i="15"/>
  <c r="BT122" i="15"/>
  <c r="BU121" i="15"/>
  <c r="BT121" i="15"/>
  <c r="HJ120" i="15"/>
  <c r="BU120" i="15"/>
  <c r="BT120" i="15"/>
  <c r="ET119" i="15"/>
  <c r="BU119" i="15"/>
  <c r="BT119" i="15"/>
  <c r="HL118" i="15"/>
  <c r="BU118" i="15"/>
  <c r="BT118" i="15"/>
  <c r="BU117" i="15"/>
  <c r="BT117" i="15"/>
  <c r="HJ116" i="15"/>
  <c r="BU116" i="15"/>
  <c r="BT116" i="15"/>
  <c r="ET115" i="15"/>
  <c r="BU115" i="15"/>
  <c r="BT115" i="15"/>
  <c r="EU114" i="15"/>
  <c r="BU114" i="15"/>
  <c r="BT114" i="15"/>
  <c r="BU113" i="15"/>
  <c r="BT113" i="15"/>
  <c r="HJ112" i="15"/>
  <c r="BU112" i="15"/>
  <c r="BT112" i="15"/>
  <c r="HK111" i="15"/>
  <c r="BU111" i="15"/>
  <c r="BT111" i="15"/>
  <c r="HL110" i="15"/>
  <c r="BU110" i="15"/>
  <c r="BT110" i="15"/>
  <c r="BU109" i="15"/>
  <c r="BT109" i="15"/>
  <c r="ES108" i="15"/>
  <c r="BU108" i="15"/>
  <c r="BT108" i="15"/>
  <c r="ET107" i="15"/>
  <c r="BU107" i="15"/>
  <c r="BT107" i="15"/>
  <c r="BU106" i="15"/>
  <c r="BT106" i="15"/>
  <c r="BU105" i="15"/>
  <c r="BT105" i="15"/>
  <c r="BU104" i="15"/>
  <c r="BT104" i="15"/>
  <c r="HK103" i="15"/>
  <c r="BU103" i="15"/>
  <c r="BT103" i="15"/>
  <c r="HL102" i="15"/>
  <c r="BU102" i="15"/>
  <c r="BT102" i="15"/>
  <c r="BU101" i="15"/>
  <c r="BT101" i="15"/>
  <c r="HJ100" i="15"/>
  <c r="BU100" i="15"/>
  <c r="BT100" i="15"/>
  <c r="HK99" i="15"/>
  <c r="BU99" i="15"/>
  <c r="BT99" i="15"/>
  <c r="EU98" i="15"/>
  <c r="BU98" i="15"/>
  <c r="BT98" i="15"/>
  <c r="BU97" i="15"/>
  <c r="BT97" i="15"/>
  <c r="ES96" i="15"/>
  <c r="BU96" i="15"/>
  <c r="BT96" i="15"/>
  <c r="ET95" i="15"/>
  <c r="BU95" i="15"/>
  <c r="BT95" i="15"/>
  <c r="EU94" i="15"/>
  <c r="BU94" i="15"/>
  <c r="BT94" i="15"/>
  <c r="BU93" i="15"/>
  <c r="BT93" i="15"/>
  <c r="HJ92" i="15"/>
  <c r="BU92" i="15"/>
  <c r="BT92" i="15"/>
  <c r="ET91" i="15"/>
  <c r="BU91" i="15"/>
  <c r="BT91" i="15"/>
  <c r="HL90" i="15"/>
  <c r="BU90" i="15"/>
  <c r="BT90" i="15"/>
  <c r="BU89" i="15"/>
  <c r="BT89" i="15"/>
  <c r="ES88" i="15"/>
  <c r="BU88" i="15"/>
  <c r="BT88" i="15"/>
  <c r="HK87" i="15"/>
  <c r="BU87" i="15"/>
  <c r="BT87" i="15"/>
  <c r="EU86" i="15"/>
  <c r="BU86" i="15"/>
  <c r="BT86" i="15"/>
  <c r="BU85" i="15"/>
  <c r="BT85" i="15"/>
  <c r="HJ84" i="15"/>
  <c r="BU84" i="15"/>
  <c r="BT84" i="15"/>
  <c r="ET83" i="15"/>
  <c r="BU83" i="15"/>
  <c r="BT83" i="15"/>
  <c r="EU82" i="15"/>
  <c r="BU82" i="15"/>
  <c r="BT82" i="15"/>
  <c r="BU81" i="15"/>
  <c r="BT81" i="15"/>
  <c r="HJ80" i="15"/>
  <c r="BU80" i="15"/>
  <c r="BT80" i="15"/>
  <c r="HK79" i="15"/>
  <c r="BU79" i="15"/>
  <c r="BT79" i="15"/>
  <c r="HL78" i="15"/>
  <c r="BU78" i="15"/>
  <c r="BT78" i="15"/>
  <c r="BU77" i="15"/>
  <c r="BT77" i="15"/>
  <c r="BU76" i="15"/>
  <c r="BT76" i="15"/>
  <c r="ET75" i="15"/>
  <c r="BU75" i="15"/>
  <c r="BT75" i="15"/>
  <c r="HL74" i="15"/>
  <c r="BU74" i="15"/>
  <c r="BT74" i="15"/>
  <c r="BX73" i="15"/>
  <c r="KA73" i="15" s="1"/>
  <c r="BW73" i="15"/>
  <c r="BV73" i="15"/>
  <c r="BU73" i="15"/>
  <c r="BT73" i="15"/>
  <c r="BX72" i="15"/>
  <c r="HL72" i="15" s="1"/>
  <c r="BW72" i="15"/>
  <c r="ET72" i="15" s="1"/>
  <c r="BV72" i="15"/>
  <c r="BU72" i="15"/>
  <c r="BT72" i="15"/>
  <c r="BX71" i="15"/>
  <c r="BW71" i="15"/>
  <c r="BV71" i="15"/>
  <c r="JY71" i="15" s="1"/>
  <c r="BU71" i="15"/>
  <c r="BT71" i="15"/>
  <c r="BX70" i="15"/>
  <c r="BW70" i="15"/>
  <c r="BV70" i="15"/>
  <c r="JY70" i="15" s="1"/>
  <c r="BU70" i="15"/>
  <c r="BT70" i="15"/>
  <c r="BX69" i="15"/>
  <c r="KA69" i="15" s="1"/>
  <c r="BU69" i="15"/>
  <c r="BT69" i="15"/>
  <c r="HJ68" i="15"/>
  <c r="BU68" i="15"/>
  <c r="BT68" i="15"/>
  <c r="BX67" i="15"/>
  <c r="BW67" i="15"/>
  <c r="BV67" i="15"/>
  <c r="JY67" i="15" s="1"/>
  <c r="BU67" i="15"/>
  <c r="BT67" i="15"/>
  <c r="HL66" i="15"/>
  <c r="BU66" i="15"/>
  <c r="BT66" i="15"/>
  <c r="BU65" i="15"/>
  <c r="BT65" i="15"/>
  <c r="BX64" i="15"/>
  <c r="KA64" i="15" s="1"/>
  <c r="BW64" i="15"/>
  <c r="ET64" i="15" s="1"/>
  <c r="BV64" i="15"/>
  <c r="ES64" i="15" s="1"/>
  <c r="BU64" i="15"/>
  <c r="BT64" i="15"/>
  <c r="ET63" i="15"/>
  <c r="BU63" i="15"/>
  <c r="BT63" i="15"/>
  <c r="BX62" i="15"/>
  <c r="BW62" i="15"/>
  <c r="HK62" i="15" s="1"/>
  <c r="BV62" i="15"/>
  <c r="ES62" i="15" s="1"/>
  <c r="BU62" i="15"/>
  <c r="BT62" i="15"/>
  <c r="BU61" i="15"/>
  <c r="BT61" i="15"/>
  <c r="BX60" i="15"/>
  <c r="BW60" i="15"/>
  <c r="JZ60" i="15" s="1"/>
  <c r="BV60" i="15"/>
  <c r="ES60" i="15" s="1"/>
  <c r="BU60" i="15"/>
  <c r="BT60" i="15"/>
  <c r="BX59" i="15"/>
  <c r="KA59" i="15" s="1"/>
  <c r="BW59" i="15"/>
  <c r="HK59" i="15" s="1"/>
  <c r="BV59" i="15"/>
  <c r="BU59" i="15"/>
  <c r="BT59" i="15"/>
  <c r="BX58" i="15"/>
  <c r="EU58" i="15" s="1"/>
  <c r="BW58" i="15"/>
  <c r="HK58" i="15" s="1"/>
  <c r="BV58" i="15"/>
  <c r="ES58" i="15" s="1"/>
  <c r="BU58" i="15"/>
  <c r="BT58" i="15"/>
  <c r="BX57" i="15"/>
  <c r="EU57" i="15" s="1"/>
  <c r="BW57" i="15"/>
  <c r="ET57" i="15" s="1"/>
  <c r="BV57" i="15"/>
  <c r="JY57" i="15" s="1"/>
  <c r="BU57" i="15"/>
  <c r="BT57" i="15"/>
  <c r="BX56" i="15"/>
  <c r="EU56" i="15" s="1"/>
  <c r="BW56" i="15"/>
  <c r="JZ56" i="15" s="1"/>
  <c r="BV56" i="15"/>
  <c r="HJ56" i="15" s="1"/>
  <c r="BU56" i="15"/>
  <c r="BT56" i="15"/>
  <c r="BX55" i="15"/>
  <c r="KA55" i="15" s="1"/>
  <c r="BW55" i="15"/>
  <c r="ET55" i="15" s="1"/>
  <c r="BV55" i="15"/>
  <c r="BU55" i="15"/>
  <c r="BT55" i="15"/>
  <c r="ET54" i="15"/>
  <c r="BU54" i="15"/>
  <c r="BT54" i="15"/>
  <c r="BU53" i="15"/>
  <c r="BT53" i="15"/>
  <c r="ES52" i="15"/>
  <c r="BU52" i="15"/>
  <c r="BT52" i="15"/>
  <c r="HK51" i="15"/>
  <c r="BU51" i="15"/>
  <c r="BT51" i="15"/>
  <c r="HL50" i="15"/>
  <c r="BU50" i="15"/>
  <c r="BT50" i="15"/>
  <c r="BU49" i="15"/>
  <c r="BT49" i="15"/>
  <c r="BX48" i="15"/>
  <c r="KA48" i="15" s="1"/>
  <c r="BW48" i="15"/>
  <c r="JZ48" i="15" s="1"/>
  <c r="BV48" i="15"/>
  <c r="HJ48" i="15" s="1"/>
  <c r="BU48" i="15"/>
  <c r="BT48" i="15"/>
  <c r="HK47" i="15"/>
  <c r="BU47" i="15"/>
  <c r="BT47" i="15"/>
  <c r="EU46" i="15"/>
  <c r="BU46" i="15"/>
  <c r="BT46" i="15"/>
  <c r="BU45" i="15"/>
  <c r="BT45" i="15"/>
  <c r="HJ44" i="15"/>
  <c r="BU44" i="15"/>
  <c r="BT44" i="15"/>
  <c r="ET43" i="15"/>
  <c r="BU43" i="15"/>
  <c r="BT43" i="15"/>
  <c r="HL42" i="15"/>
  <c r="BU42" i="15"/>
  <c r="BT42" i="15"/>
  <c r="BU41" i="15"/>
  <c r="BT41" i="15"/>
  <c r="ES40" i="15"/>
  <c r="BU40" i="15"/>
  <c r="BT40" i="15"/>
  <c r="ET39" i="15"/>
  <c r="BU39" i="15"/>
  <c r="BT39" i="15"/>
  <c r="BU38" i="15"/>
  <c r="BT38" i="15"/>
  <c r="BU37" i="15"/>
  <c r="BT37" i="15"/>
  <c r="HJ36" i="15"/>
  <c r="BU36" i="15"/>
  <c r="BT36" i="15"/>
  <c r="HK35" i="15"/>
  <c r="BU35" i="15"/>
  <c r="BT35" i="15"/>
  <c r="HL34" i="15"/>
  <c r="BU34" i="15"/>
  <c r="BT34" i="15"/>
  <c r="BU33" i="15"/>
  <c r="BT33" i="15"/>
  <c r="BX32" i="15"/>
  <c r="KA32" i="15" s="1"/>
  <c r="BW32" i="15"/>
  <c r="JZ32" i="15" s="1"/>
  <c r="BV32" i="15"/>
  <c r="ES32" i="15" s="1"/>
  <c r="BU32" i="15"/>
  <c r="BT32" i="15"/>
  <c r="BU31" i="15"/>
  <c r="BT31" i="15"/>
  <c r="HL30" i="15"/>
  <c r="BU30" i="15"/>
  <c r="BT30" i="15"/>
  <c r="BU29" i="15"/>
  <c r="BT29" i="15"/>
  <c r="ES28" i="15"/>
  <c r="BU28" i="15"/>
  <c r="BT28" i="15"/>
  <c r="ET27" i="15"/>
  <c r="BU27" i="15"/>
  <c r="BT27" i="15"/>
  <c r="HL26" i="15"/>
  <c r="BU26" i="15"/>
  <c r="BT26" i="15"/>
  <c r="BU25" i="15"/>
  <c r="BT25" i="15"/>
  <c r="HJ24" i="15"/>
  <c r="BU24" i="15"/>
  <c r="BT24" i="15"/>
  <c r="HK23" i="15"/>
  <c r="BU23" i="15"/>
  <c r="BT23" i="15"/>
  <c r="HL22" i="15"/>
  <c r="BU22" i="15"/>
  <c r="BT22" i="15"/>
  <c r="BU21" i="15"/>
  <c r="BT21" i="15"/>
  <c r="HJ20" i="15"/>
  <c r="BU20" i="15"/>
  <c r="BT20" i="15"/>
  <c r="HK19" i="15"/>
  <c r="BU19" i="15"/>
  <c r="BT19" i="15"/>
  <c r="EU18" i="15"/>
  <c r="BU18" i="15"/>
  <c r="BT18" i="15"/>
  <c r="BU17" i="15"/>
  <c r="BT17" i="15"/>
  <c r="ES16" i="15"/>
  <c r="BU16" i="15"/>
  <c r="BT16" i="15"/>
  <c r="HK15" i="15"/>
  <c r="BU15" i="15"/>
  <c r="BT15" i="15"/>
  <c r="BX14" i="15"/>
  <c r="BW14" i="15"/>
  <c r="BV14" i="15"/>
  <c r="JY14" i="15" s="1"/>
  <c r="BU14" i="15"/>
  <c r="BT14" i="15"/>
  <c r="BX13" i="15"/>
  <c r="KA13" i="15" s="1"/>
  <c r="BW13" i="15"/>
  <c r="BV13" i="15"/>
  <c r="JY13" i="15" s="1"/>
  <c r="BU13" i="15"/>
  <c r="BT13" i="15"/>
  <c r="HJ12" i="15"/>
  <c r="BU12" i="15"/>
  <c r="BT12" i="15"/>
  <c r="HK11" i="15"/>
  <c r="BU11" i="15"/>
  <c r="BT11" i="15"/>
  <c r="HL10" i="15"/>
  <c r="BU10" i="15"/>
  <c r="BT10" i="15"/>
  <c r="BU9" i="15"/>
  <c r="BT9" i="15"/>
  <c r="ES8" i="15"/>
  <c r="BU8" i="15"/>
  <c r="BT8" i="15"/>
  <c r="BU7" i="15"/>
  <c r="BT7" i="15"/>
  <c r="EU6" i="15"/>
  <c r="BU6" i="15"/>
  <c r="BT6" i="15"/>
  <c r="BX5" i="15"/>
  <c r="KA5" i="15" s="1"/>
  <c r="BW5" i="15"/>
  <c r="JZ5" i="15" s="1"/>
  <c r="BV5" i="15"/>
  <c r="BU5" i="15"/>
  <c r="BT5" i="15"/>
  <c r="BS201" i="15"/>
  <c r="EP201" i="15" s="1"/>
  <c r="BR201" i="15"/>
  <c r="EO201" i="15" s="1"/>
  <c r="BQ201" i="15"/>
  <c r="BP201" i="15"/>
  <c r="JS201" i="15" s="1"/>
  <c r="BO201" i="15"/>
  <c r="HC201" i="15" s="1"/>
  <c r="BN201" i="15"/>
  <c r="EK201" i="15" s="1"/>
  <c r="BM201" i="15"/>
  <c r="BL201" i="15"/>
  <c r="BS200" i="15"/>
  <c r="EP200" i="15" s="1"/>
  <c r="BR200" i="15"/>
  <c r="JU200" i="15" s="1"/>
  <c r="BQ200" i="15"/>
  <c r="JT200" i="15" s="1"/>
  <c r="BP200" i="15"/>
  <c r="JS200" i="15" s="1"/>
  <c r="BO200" i="15"/>
  <c r="EL200" i="15" s="1"/>
  <c r="BN200" i="15"/>
  <c r="HB200" i="15" s="1"/>
  <c r="BM200" i="15"/>
  <c r="BL200" i="15"/>
  <c r="BS199" i="15"/>
  <c r="BR199" i="15"/>
  <c r="EO199" i="15" s="1"/>
  <c r="BQ199" i="15"/>
  <c r="JT199" i="15" s="1"/>
  <c r="BP199" i="15"/>
  <c r="JS199" i="15" s="1"/>
  <c r="BO199" i="15"/>
  <c r="BN199" i="15"/>
  <c r="HB199" i="15" s="1"/>
  <c r="BM199" i="15"/>
  <c r="BL199" i="15"/>
  <c r="BS198" i="15"/>
  <c r="EP198" i="15" s="1"/>
  <c r="BR198" i="15"/>
  <c r="EO198" i="15" s="1"/>
  <c r="BQ198" i="15"/>
  <c r="BP198" i="15"/>
  <c r="JS198" i="15" s="1"/>
  <c r="BO198" i="15"/>
  <c r="EL198" i="15" s="1"/>
  <c r="BN198" i="15"/>
  <c r="JQ198" i="15" s="1"/>
  <c r="BM198" i="15"/>
  <c r="BL198" i="15"/>
  <c r="BS197" i="15"/>
  <c r="BR197" i="15"/>
  <c r="JU197" i="15" s="1"/>
  <c r="BQ197" i="15"/>
  <c r="EN197" i="15" s="1"/>
  <c r="BP197" i="15"/>
  <c r="JS197" i="15" s="1"/>
  <c r="BO197" i="15"/>
  <c r="EL197" i="15" s="1"/>
  <c r="BN197" i="15"/>
  <c r="BM197" i="15"/>
  <c r="BL197" i="15"/>
  <c r="BS196" i="15"/>
  <c r="EP196" i="15" s="1"/>
  <c r="BR196" i="15"/>
  <c r="EO196" i="15" s="1"/>
  <c r="BQ196" i="15"/>
  <c r="BP196" i="15"/>
  <c r="JS196" i="15" s="1"/>
  <c r="BO196" i="15"/>
  <c r="BN196" i="15"/>
  <c r="JQ196" i="15" s="1"/>
  <c r="BM196" i="15"/>
  <c r="BL196" i="15"/>
  <c r="HF195" i="15"/>
  <c r="JT195" i="15"/>
  <c r="BP195" i="15"/>
  <c r="BO195" i="15"/>
  <c r="HC195" i="15" s="1"/>
  <c r="BN195" i="15"/>
  <c r="EK195" i="15" s="1"/>
  <c r="BM195" i="15"/>
  <c r="BL195" i="15"/>
  <c r="JV194" i="15"/>
  <c r="JU194" i="15"/>
  <c r="EN194" i="15"/>
  <c r="BP194" i="15"/>
  <c r="JS194" i="15" s="1"/>
  <c r="HC194" i="15"/>
  <c r="BN194" i="15"/>
  <c r="BM194" i="15"/>
  <c r="BL194" i="15"/>
  <c r="BS193" i="15"/>
  <c r="HG193" i="15" s="1"/>
  <c r="BR193" i="15"/>
  <c r="EO193" i="15" s="1"/>
  <c r="BQ193" i="15"/>
  <c r="BP193" i="15"/>
  <c r="JS193" i="15" s="1"/>
  <c r="BO193" i="15"/>
  <c r="HC193" i="15" s="1"/>
  <c r="BN193" i="15"/>
  <c r="BM193" i="15"/>
  <c r="BL193" i="15"/>
  <c r="EO192" i="15"/>
  <c r="BP192" i="15"/>
  <c r="JS192" i="15" s="1"/>
  <c r="BO192" i="15"/>
  <c r="HC192" i="15" s="1"/>
  <c r="BN192" i="15"/>
  <c r="HB192" i="15" s="1"/>
  <c r="BM192" i="15"/>
  <c r="BL192" i="15"/>
  <c r="BS191" i="15"/>
  <c r="BR191" i="15"/>
  <c r="HF191" i="15" s="1"/>
  <c r="BQ191" i="15"/>
  <c r="JT191" i="15" s="1"/>
  <c r="BP191" i="15"/>
  <c r="JS191" i="15" s="1"/>
  <c r="BO191" i="15"/>
  <c r="BN191" i="15"/>
  <c r="HB191" i="15" s="1"/>
  <c r="BM191" i="15"/>
  <c r="BL191" i="15"/>
  <c r="BS190" i="15"/>
  <c r="EP190" i="15" s="1"/>
  <c r="BR190" i="15"/>
  <c r="EO190" i="15" s="1"/>
  <c r="BQ190" i="15"/>
  <c r="JT190" i="15" s="1"/>
  <c r="BP190" i="15"/>
  <c r="JS190" i="15" s="1"/>
  <c r="BO190" i="15"/>
  <c r="HC190" i="15" s="1"/>
  <c r="BN190" i="15"/>
  <c r="BM190" i="15"/>
  <c r="BL190" i="15"/>
  <c r="EP189" i="15"/>
  <c r="HF189" i="15"/>
  <c r="EN189" i="15"/>
  <c r="BP189" i="15"/>
  <c r="JS189" i="15" s="1"/>
  <c r="BO189" i="15"/>
  <c r="HC189" i="15" s="1"/>
  <c r="BN189" i="15"/>
  <c r="EK189" i="15" s="1"/>
  <c r="BM189" i="15"/>
  <c r="BL189" i="15"/>
  <c r="BS188" i="15"/>
  <c r="EP188" i="15" s="1"/>
  <c r="BR188" i="15"/>
  <c r="HF188" i="15" s="1"/>
  <c r="BQ188" i="15"/>
  <c r="BP188" i="15"/>
  <c r="JS188" i="15" s="1"/>
  <c r="BO188" i="15"/>
  <c r="HC188" i="15" s="1"/>
  <c r="BN188" i="15"/>
  <c r="HB188" i="15" s="1"/>
  <c r="BM188" i="15"/>
  <c r="BL188" i="15"/>
  <c r="BS187" i="15"/>
  <c r="JV187" i="15" s="1"/>
  <c r="BR187" i="15"/>
  <c r="EO187" i="15" s="1"/>
  <c r="BQ187" i="15"/>
  <c r="JT187" i="15" s="1"/>
  <c r="BP187" i="15"/>
  <c r="BO187" i="15"/>
  <c r="EL187" i="15" s="1"/>
  <c r="BN187" i="15"/>
  <c r="HB187" i="15" s="1"/>
  <c r="BM187" i="15"/>
  <c r="BL187" i="15"/>
  <c r="BS186" i="15"/>
  <c r="HG186" i="15" s="1"/>
  <c r="BR186" i="15"/>
  <c r="EO186" i="15" s="1"/>
  <c r="BQ186" i="15"/>
  <c r="JT186" i="15" s="1"/>
  <c r="BP186" i="15"/>
  <c r="JS186" i="15" s="1"/>
  <c r="BO186" i="15"/>
  <c r="BN186" i="15"/>
  <c r="EK186" i="15" s="1"/>
  <c r="BM186" i="15"/>
  <c r="BL186" i="15"/>
  <c r="BS185" i="15"/>
  <c r="HG185" i="15" s="1"/>
  <c r="BR185" i="15"/>
  <c r="EO185" i="15" s="1"/>
  <c r="BQ185" i="15"/>
  <c r="BP185" i="15"/>
  <c r="JS185" i="15" s="1"/>
  <c r="BO185" i="15"/>
  <c r="EL185" i="15" s="1"/>
  <c r="BN185" i="15"/>
  <c r="HB185" i="15" s="1"/>
  <c r="BM185" i="15"/>
  <c r="BL185" i="15"/>
  <c r="BS184" i="15"/>
  <c r="EP184" i="15" s="1"/>
  <c r="BR184" i="15"/>
  <c r="HF184" i="15" s="1"/>
  <c r="BQ184" i="15"/>
  <c r="EN184" i="15" s="1"/>
  <c r="BP184" i="15"/>
  <c r="JS184" i="15" s="1"/>
  <c r="BO184" i="15"/>
  <c r="HC184" i="15" s="1"/>
  <c r="BN184" i="15"/>
  <c r="HB184" i="15" s="1"/>
  <c r="BM184" i="15"/>
  <c r="BL184" i="15"/>
  <c r="EP183" i="15"/>
  <c r="EO183" i="15"/>
  <c r="BP183" i="15"/>
  <c r="JS183" i="15" s="1"/>
  <c r="BO183" i="15"/>
  <c r="EL183" i="15" s="1"/>
  <c r="BN183" i="15"/>
  <c r="HB183" i="15" s="1"/>
  <c r="BM183" i="15"/>
  <c r="BL183" i="15"/>
  <c r="BS182" i="15"/>
  <c r="BR182" i="15"/>
  <c r="EO182" i="15" s="1"/>
  <c r="BQ182" i="15"/>
  <c r="BP182" i="15"/>
  <c r="JS182" i="15" s="1"/>
  <c r="BO182" i="15"/>
  <c r="EL182" i="15" s="1"/>
  <c r="BN182" i="15"/>
  <c r="BM182" i="15"/>
  <c r="BL182" i="15"/>
  <c r="BS181" i="15"/>
  <c r="HG181" i="15" s="1"/>
  <c r="BR181" i="15"/>
  <c r="EO181" i="15" s="1"/>
  <c r="BQ181" i="15"/>
  <c r="JT181" i="15" s="1"/>
  <c r="BP181" i="15"/>
  <c r="JS181" i="15" s="1"/>
  <c r="BO181" i="15"/>
  <c r="EL181" i="15" s="1"/>
  <c r="BN181" i="15"/>
  <c r="BM181" i="15"/>
  <c r="BL181" i="15"/>
  <c r="BS180" i="15"/>
  <c r="EP180" i="15" s="1"/>
  <c r="BR180" i="15"/>
  <c r="JU180" i="15" s="1"/>
  <c r="BQ180" i="15"/>
  <c r="JT180" i="15" s="1"/>
  <c r="BP180" i="15"/>
  <c r="JS180" i="15" s="1"/>
  <c r="BO180" i="15"/>
  <c r="HC180" i="15" s="1"/>
  <c r="BN180" i="15"/>
  <c r="BM180" i="15"/>
  <c r="BL180" i="15"/>
  <c r="BS179" i="15"/>
  <c r="HG179" i="15" s="1"/>
  <c r="BR179" i="15"/>
  <c r="HF179" i="15" s="1"/>
  <c r="BQ179" i="15"/>
  <c r="BP179" i="15"/>
  <c r="JS179" i="15" s="1"/>
  <c r="BO179" i="15"/>
  <c r="HC179" i="15" s="1"/>
  <c r="BN179" i="15"/>
  <c r="EK179" i="15" s="1"/>
  <c r="BM179" i="15"/>
  <c r="BL179" i="15"/>
  <c r="BS178" i="15"/>
  <c r="HG178" i="15" s="1"/>
  <c r="BR178" i="15"/>
  <c r="HF178" i="15" s="1"/>
  <c r="BQ178" i="15"/>
  <c r="BP178" i="15"/>
  <c r="JS178" i="15" s="1"/>
  <c r="BO178" i="15"/>
  <c r="EL178" i="15" s="1"/>
  <c r="BN178" i="15"/>
  <c r="EK178" i="15" s="1"/>
  <c r="BM178" i="15"/>
  <c r="BL178" i="15"/>
  <c r="BS177" i="15"/>
  <c r="EP177" i="15" s="1"/>
  <c r="BR177" i="15"/>
  <c r="BQ177" i="15"/>
  <c r="JT177" i="15" s="1"/>
  <c r="BP177" i="15"/>
  <c r="JS177" i="15" s="1"/>
  <c r="BO177" i="15"/>
  <c r="EL177" i="15" s="1"/>
  <c r="BN177" i="15"/>
  <c r="EK177" i="15" s="1"/>
  <c r="BM177" i="15"/>
  <c r="BL177" i="15"/>
  <c r="JV176" i="15"/>
  <c r="JS176" i="15"/>
  <c r="EL176" i="15"/>
  <c r="BM176" i="15"/>
  <c r="BL176" i="15"/>
  <c r="HG175" i="15"/>
  <c r="HF175" i="15"/>
  <c r="JS175" i="15"/>
  <c r="EL175" i="15"/>
  <c r="HB175" i="15"/>
  <c r="BM175" i="15"/>
  <c r="BL175" i="15"/>
  <c r="BS174" i="15"/>
  <c r="EP174" i="15" s="1"/>
  <c r="BR174" i="15"/>
  <c r="EO174" i="15" s="1"/>
  <c r="BQ174" i="15"/>
  <c r="JT174" i="15" s="1"/>
  <c r="BP174" i="15"/>
  <c r="JS174" i="15" s="1"/>
  <c r="BO174" i="15"/>
  <c r="EL174" i="15" s="1"/>
  <c r="BN174" i="15"/>
  <c r="BM174" i="15"/>
  <c r="BL174" i="15"/>
  <c r="JT173" i="15"/>
  <c r="HC173" i="15"/>
  <c r="BM173" i="15"/>
  <c r="BL173" i="15"/>
  <c r="BS172" i="15"/>
  <c r="EP172" i="15" s="1"/>
  <c r="BR172" i="15"/>
  <c r="EO172" i="15" s="1"/>
  <c r="BQ172" i="15"/>
  <c r="JT172" i="15" s="1"/>
  <c r="BP172" i="15"/>
  <c r="JS172" i="15" s="1"/>
  <c r="BO172" i="15"/>
  <c r="BN172" i="15"/>
  <c r="HB172" i="15" s="1"/>
  <c r="BM172" i="15"/>
  <c r="BL172" i="15"/>
  <c r="HF171" i="15"/>
  <c r="EN171" i="15"/>
  <c r="BP171" i="15"/>
  <c r="JS171" i="15" s="1"/>
  <c r="BO171" i="15"/>
  <c r="BN171" i="15"/>
  <c r="EK171" i="15" s="1"/>
  <c r="BM171" i="15"/>
  <c r="BL171" i="15"/>
  <c r="HG170" i="15"/>
  <c r="HF170" i="15"/>
  <c r="JT170" i="15"/>
  <c r="JS170" i="15"/>
  <c r="HC170" i="15"/>
  <c r="EK170" i="15"/>
  <c r="BM170" i="15"/>
  <c r="BL170" i="15"/>
  <c r="HG169" i="15"/>
  <c r="JS169" i="15"/>
  <c r="BM169" i="15"/>
  <c r="BL169" i="15"/>
  <c r="HG168" i="15"/>
  <c r="HF168" i="15"/>
  <c r="HE168" i="15"/>
  <c r="HC168" i="15"/>
  <c r="EK168" i="15"/>
  <c r="BM168" i="15"/>
  <c r="BL168" i="15"/>
  <c r="JV167" i="15"/>
  <c r="EO167" i="15"/>
  <c r="HE167" i="15"/>
  <c r="HC167" i="15"/>
  <c r="BM167" i="15"/>
  <c r="BL167" i="15"/>
  <c r="EP166" i="15"/>
  <c r="BM166" i="15"/>
  <c r="BL166" i="15"/>
  <c r="HF165" i="15"/>
  <c r="EN165" i="15"/>
  <c r="BP165" i="15"/>
  <c r="JS165" i="15" s="1"/>
  <c r="BO165" i="15"/>
  <c r="EL165" i="15" s="1"/>
  <c r="BN165" i="15"/>
  <c r="EK165" i="15" s="1"/>
  <c r="BM165" i="15"/>
  <c r="BL165" i="15"/>
  <c r="EO164" i="15"/>
  <c r="JT164" i="15"/>
  <c r="JS164" i="15"/>
  <c r="HC164" i="15"/>
  <c r="HB164" i="15"/>
  <c r="BM164" i="15"/>
  <c r="BL164" i="15"/>
  <c r="EP163" i="15"/>
  <c r="HF163" i="15"/>
  <c r="EL163" i="15"/>
  <c r="EK163" i="15"/>
  <c r="BM163" i="15"/>
  <c r="BL163" i="15"/>
  <c r="HF162" i="15"/>
  <c r="JT162" i="15"/>
  <c r="EL162" i="15"/>
  <c r="EK162" i="15"/>
  <c r="BM162" i="15"/>
  <c r="BL162" i="15"/>
  <c r="HG161" i="15"/>
  <c r="EO161" i="15"/>
  <c r="JT161" i="15"/>
  <c r="JS161" i="15"/>
  <c r="EL161" i="15"/>
  <c r="HB161" i="15"/>
  <c r="BM161" i="15"/>
  <c r="BL161" i="15"/>
  <c r="HG160" i="15"/>
  <c r="HF160" i="15"/>
  <c r="JT160" i="15"/>
  <c r="EK160" i="15"/>
  <c r="BM160" i="15"/>
  <c r="BL160" i="15"/>
  <c r="HG159" i="15"/>
  <c r="HF159" i="15"/>
  <c r="EL159" i="15"/>
  <c r="EK159" i="15"/>
  <c r="BM159" i="15"/>
  <c r="BL159" i="15"/>
  <c r="EP158" i="15"/>
  <c r="JS158" i="15"/>
  <c r="JR158" i="15"/>
  <c r="BM158" i="15"/>
  <c r="BL158" i="15"/>
  <c r="EP157" i="15"/>
  <c r="EO157" i="15"/>
  <c r="JT157" i="15"/>
  <c r="JS157" i="15"/>
  <c r="HB157" i="15"/>
  <c r="BM157" i="15"/>
  <c r="BL157" i="15"/>
  <c r="EP156" i="15"/>
  <c r="JT156" i="15"/>
  <c r="JS156" i="15"/>
  <c r="HC156" i="15"/>
  <c r="BM156" i="15"/>
  <c r="BL156" i="15"/>
  <c r="HG155" i="15"/>
  <c r="HF155" i="15"/>
  <c r="HE155" i="15"/>
  <c r="EL155" i="15"/>
  <c r="EK155" i="15"/>
  <c r="BM155" i="15"/>
  <c r="BL155" i="15"/>
  <c r="EP154" i="15"/>
  <c r="BP154" i="15"/>
  <c r="JS154" i="15" s="1"/>
  <c r="BO154" i="15"/>
  <c r="BN154" i="15"/>
  <c r="BM154" i="15"/>
  <c r="BL154" i="15"/>
  <c r="HG153" i="15"/>
  <c r="EO153" i="15"/>
  <c r="JS153" i="15"/>
  <c r="EK153" i="15"/>
  <c r="BM153" i="15"/>
  <c r="BL153" i="15"/>
  <c r="EP152" i="15"/>
  <c r="HC152" i="15"/>
  <c r="BM152" i="15"/>
  <c r="BL152" i="15"/>
  <c r="EP151" i="15"/>
  <c r="JS151" i="15"/>
  <c r="HC151" i="15"/>
  <c r="BM151" i="15"/>
  <c r="BL151" i="15"/>
  <c r="HG150" i="15"/>
  <c r="HF150" i="15"/>
  <c r="JS150" i="15"/>
  <c r="EL150" i="15"/>
  <c r="BM150" i="15"/>
  <c r="BL150" i="15"/>
  <c r="EP149" i="15"/>
  <c r="JT149" i="15"/>
  <c r="HC149" i="15"/>
  <c r="EK149" i="15"/>
  <c r="BM149" i="15"/>
  <c r="BL149" i="15"/>
  <c r="HG148" i="15"/>
  <c r="EL148" i="15"/>
  <c r="BM148" i="15"/>
  <c r="BL148" i="15"/>
  <c r="HG147" i="15"/>
  <c r="EN147" i="15"/>
  <c r="JS147" i="15"/>
  <c r="HC147" i="15"/>
  <c r="BM147" i="15"/>
  <c r="BL147" i="15"/>
  <c r="HG146" i="15"/>
  <c r="JS146" i="15"/>
  <c r="HC146" i="15"/>
  <c r="BM146" i="15"/>
  <c r="BL146" i="15"/>
  <c r="EP145" i="15"/>
  <c r="HF145" i="15"/>
  <c r="EN145" i="15"/>
  <c r="JS145" i="15"/>
  <c r="BM145" i="15"/>
  <c r="BL145" i="15"/>
  <c r="JV144" i="15"/>
  <c r="HE144" i="15"/>
  <c r="BP144" i="15"/>
  <c r="JS144" i="15" s="1"/>
  <c r="BO144" i="15"/>
  <c r="BN144" i="15"/>
  <c r="BM144" i="15"/>
  <c r="BL144" i="15"/>
  <c r="HG143" i="15"/>
  <c r="EL143" i="15"/>
  <c r="EK143" i="15"/>
  <c r="BM143" i="15"/>
  <c r="BL143" i="15"/>
  <c r="EP142" i="15"/>
  <c r="EN142" i="15"/>
  <c r="BP142" i="15"/>
  <c r="JS142" i="15" s="1"/>
  <c r="BO142" i="15"/>
  <c r="HC142" i="15" s="1"/>
  <c r="BN142" i="15"/>
  <c r="HB142" i="15" s="1"/>
  <c r="BM142" i="15"/>
  <c r="BL142" i="15"/>
  <c r="JT141" i="15"/>
  <c r="EM141" i="15"/>
  <c r="JR141" i="15"/>
  <c r="EK141" i="15"/>
  <c r="BM141" i="15"/>
  <c r="BL141" i="15"/>
  <c r="EP140" i="15"/>
  <c r="JS140" i="15"/>
  <c r="HC140" i="15"/>
  <c r="BM140" i="15"/>
  <c r="BL140" i="15"/>
  <c r="JS139" i="15"/>
  <c r="HC139" i="15"/>
  <c r="EK139" i="15"/>
  <c r="BM139" i="15"/>
  <c r="BL139" i="15"/>
  <c r="JV138" i="15"/>
  <c r="HE138" i="15"/>
  <c r="EL138" i="15"/>
  <c r="BM138" i="15"/>
  <c r="BL138" i="15"/>
  <c r="EP137" i="15"/>
  <c r="JT137" i="15"/>
  <c r="JS137" i="15"/>
  <c r="EL137" i="15"/>
  <c r="BM137" i="15"/>
  <c r="BL137" i="15"/>
  <c r="EP136" i="15"/>
  <c r="EL136" i="15"/>
  <c r="BM136" i="15"/>
  <c r="BL136" i="15"/>
  <c r="EP135" i="15"/>
  <c r="EN135" i="15"/>
  <c r="HC135" i="15"/>
  <c r="BM135" i="15"/>
  <c r="BL135" i="15"/>
  <c r="BS134" i="15"/>
  <c r="BR134" i="15"/>
  <c r="BQ134" i="15"/>
  <c r="EN134" i="15" s="1"/>
  <c r="BP134" i="15"/>
  <c r="BO134" i="15"/>
  <c r="BN134" i="15"/>
  <c r="BM134" i="15"/>
  <c r="BL134" i="15"/>
  <c r="BS133" i="15"/>
  <c r="EP133" i="15" s="1"/>
  <c r="BR133" i="15"/>
  <c r="EO133" i="15" s="1"/>
  <c r="BQ133" i="15"/>
  <c r="JT133" i="15" s="1"/>
  <c r="BP133" i="15"/>
  <c r="JS133" i="15" s="1"/>
  <c r="BO133" i="15"/>
  <c r="EL133" i="15" s="1"/>
  <c r="BN133" i="15"/>
  <c r="BM133" i="15"/>
  <c r="BL133" i="15"/>
  <c r="BS132" i="15"/>
  <c r="EP132" i="15" s="1"/>
  <c r="EO132" i="15"/>
  <c r="BP132" i="15"/>
  <c r="JS132" i="15" s="1"/>
  <c r="EL132" i="15"/>
  <c r="BM132" i="15"/>
  <c r="BL132" i="15"/>
  <c r="EL131" i="15"/>
  <c r="BM131" i="15"/>
  <c r="BL131" i="15"/>
  <c r="JT130" i="15"/>
  <c r="BM130" i="15"/>
  <c r="BL130" i="15"/>
  <c r="JV129" i="15"/>
  <c r="JT129" i="15"/>
  <c r="EL129" i="15"/>
  <c r="BM129" i="15"/>
  <c r="BL129" i="15"/>
  <c r="JV128" i="15"/>
  <c r="EL128" i="15"/>
  <c r="BM128" i="15"/>
  <c r="BL128" i="15"/>
  <c r="EP127" i="15"/>
  <c r="HF127" i="15"/>
  <c r="EL127" i="15"/>
  <c r="JV126" i="15"/>
  <c r="HE126" i="15"/>
  <c r="JS126" i="15"/>
  <c r="HC126" i="15"/>
  <c r="BM126" i="15"/>
  <c r="BL126" i="15"/>
  <c r="BP125" i="15"/>
  <c r="BO125" i="15"/>
  <c r="BN125" i="15"/>
  <c r="BM125" i="15"/>
  <c r="BL125" i="15"/>
  <c r="HG124" i="15"/>
  <c r="BP124" i="15"/>
  <c r="BO124" i="15"/>
  <c r="JR124" i="15" s="1"/>
  <c r="BN124" i="15"/>
  <c r="HB124" i="15" s="1"/>
  <c r="BM124" i="15"/>
  <c r="BL124" i="15"/>
  <c r="HE123" i="15"/>
  <c r="BP123" i="15"/>
  <c r="BO123" i="15"/>
  <c r="HC123" i="15" s="1"/>
  <c r="BN123" i="15"/>
  <c r="BM123" i="15"/>
  <c r="BL123" i="15"/>
  <c r="HG122" i="15"/>
  <c r="HF122" i="15"/>
  <c r="EL122" i="15"/>
  <c r="BM122" i="15"/>
  <c r="BL122" i="15"/>
  <c r="BM121" i="15"/>
  <c r="BL121" i="15"/>
  <c r="HG120" i="15"/>
  <c r="EN120" i="15"/>
  <c r="BM120" i="15"/>
  <c r="BL120" i="15"/>
  <c r="EP119" i="15"/>
  <c r="BP119" i="15"/>
  <c r="BO119" i="15"/>
  <c r="JR119" i="15" s="1"/>
  <c r="BN119" i="15"/>
  <c r="BM119" i="15"/>
  <c r="BL119" i="15"/>
  <c r="JT118" i="15"/>
  <c r="BM118" i="15"/>
  <c r="BL118" i="15"/>
  <c r="EP117" i="15"/>
  <c r="EO117" i="15"/>
  <c r="JT117" i="15"/>
  <c r="EL117" i="15"/>
  <c r="HB117" i="15"/>
  <c r="BM117" i="15"/>
  <c r="BL117" i="15"/>
  <c r="HG116" i="15"/>
  <c r="JT116" i="15"/>
  <c r="EL116" i="15"/>
  <c r="BM116" i="15"/>
  <c r="BL116" i="15"/>
  <c r="JT115" i="15"/>
  <c r="BM115" i="15"/>
  <c r="BL115" i="15"/>
  <c r="EP114" i="15"/>
  <c r="EL114" i="15"/>
  <c r="BM114" i="15"/>
  <c r="BL114" i="15"/>
  <c r="JT113" i="15"/>
  <c r="EK113" i="15"/>
  <c r="BM113" i="15"/>
  <c r="BL113" i="15"/>
  <c r="JV112" i="15"/>
  <c r="BM112" i="15"/>
  <c r="BL112" i="15"/>
  <c r="EP111" i="15"/>
  <c r="HB111" i="15"/>
  <c r="BM111" i="15"/>
  <c r="BL111" i="15"/>
  <c r="HC110" i="15"/>
  <c r="BM110" i="15"/>
  <c r="BL110" i="15"/>
  <c r="EP109" i="15"/>
  <c r="HB109" i="15"/>
  <c r="BM109" i="15"/>
  <c r="BL109" i="15"/>
  <c r="HF108" i="15"/>
  <c r="JT108" i="15"/>
  <c r="EL108" i="15"/>
  <c r="BM108" i="15"/>
  <c r="BL108" i="15"/>
  <c r="JU107" i="15"/>
  <c r="EN107" i="15"/>
  <c r="HC107" i="15"/>
  <c r="BM107" i="15"/>
  <c r="BL107" i="15"/>
  <c r="EP106" i="15"/>
  <c r="JT106" i="15"/>
  <c r="JR106" i="15"/>
  <c r="BM106" i="15"/>
  <c r="BL106" i="15"/>
  <c r="HF105" i="15"/>
  <c r="JS105" i="15"/>
  <c r="BM105" i="15"/>
  <c r="BL105" i="15"/>
  <c r="JV104" i="15"/>
  <c r="HB104" i="15"/>
  <c r="BM104" i="15"/>
  <c r="BL104" i="15"/>
  <c r="EP103" i="15"/>
  <c r="EK103" i="15"/>
  <c r="BM103" i="15"/>
  <c r="BL103" i="15"/>
  <c r="JT102" i="15"/>
  <c r="JR102" i="15"/>
  <c r="HB102" i="15"/>
  <c r="BM102" i="15"/>
  <c r="BL102" i="15"/>
  <c r="JV101" i="15"/>
  <c r="EO101" i="15"/>
  <c r="EN101" i="15"/>
  <c r="BM101" i="15"/>
  <c r="BL101" i="15"/>
  <c r="JS100" i="15"/>
  <c r="BM100" i="15"/>
  <c r="BL100" i="15"/>
  <c r="BM99" i="15"/>
  <c r="BL99" i="15"/>
  <c r="HG98" i="15"/>
  <c r="JT98" i="15"/>
  <c r="JS98" i="15"/>
  <c r="BM98" i="15"/>
  <c r="BL98" i="15"/>
  <c r="HG97" i="15"/>
  <c r="JT97" i="15"/>
  <c r="JS97" i="15"/>
  <c r="JQ97" i="15"/>
  <c r="BM97" i="15"/>
  <c r="BL97" i="15"/>
  <c r="JV96" i="15"/>
  <c r="JT96" i="15"/>
  <c r="EL96" i="15"/>
  <c r="BM96" i="15"/>
  <c r="BL96" i="15"/>
  <c r="EP95" i="15"/>
  <c r="JS95" i="15"/>
  <c r="JR95" i="15"/>
  <c r="BM95" i="15"/>
  <c r="BL95" i="15"/>
  <c r="JU94" i="15"/>
  <c r="JR94" i="15"/>
  <c r="BM94" i="15"/>
  <c r="BL94" i="15"/>
  <c r="JV93" i="15"/>
  <c r="BM93" i="15"/>
  <c r="BL93" i="15"/>
  <c r="HG92" i="15"/>
  <c r="HC92" i="15"/>
  <c r="BM92" i="15"/>
  <c r="BL92" i="15"/>
  <c r="BM91" i="15"/>
  <c r="BL91" i="15"/>
  <c r="EP90" i="15"/>
  <c r="JT90" i="15"/>
  <c r="JS90" i="15"/>
  <c r="HC90" i="15"/>
  <c r="HB90" i="15"/>
  <c r="BM90" i="15"/>
  <c r="BL90" i="15"/>
  <c r="EP89" i="15"/>
  <c r="JU89" i="15"/>
  <c r="BM89" i="15"/>
  <c r="BL89" i="15"/>
  <c r="EN88" i="15"/>
  <c r="JS88" i="15"/>
  <c r="EK88" i="15"/>
  <c r="BM88" i="15"/>
  <c r="BL88" i="15"/>
  <c r="BM87" i="15"/>
  <c r="BL87" i="15"/>
  <c r="JT86" i="15"/>
  <c r="HB86" i="15"/>
  <c r="BM86" i="15"/>
  <c r="BL86" i="15"/>
  <c r="HG85" i="15"/>
  <c r="EO85" i="15"/>
  <c r="JT85" i="15"/>
  <c r="HB85" i="15"/>
  <c r="BM85" i="15"/>
  <c r="BL85" i="15"/>
  <c r="EP84" i="15"/>
  <c r="EO84" i="15"/>
  <c r="JT84" i="15"/>
  <c r="HB84" i="15"/>
  <c r="BM84" i="15"/>
  <c r="BL84" i="15"/>
  <c r="JV83" i="15"/>
  <c r="JT83" i="15"/>
  <c r="BM83" i="15"/>
  <c r="BL83" i="15"/>
  <c r="HG82" i="15"/>
  <c r="HD82" i="15"/>
  <c r="JQ82" i="15"/>
  <c r="BM82" i="15"/>
  <c r="BL82" i="15"/>
  <c r="JU81" i="15"/>
  <c r="JR81" i="15"/>
  <c r="BM81" i="15"/>
  <c r="BL81" i="15"/>
  <c r="BM80" i="15"/>
  <c r="BL80" i="15"/>
  <c r="JS79" i="15"/>
  <c r="BM79" i="15"/>
  <c r="BL79" i="15"/>
  <c r="JT78" i="15"/>
  <c r="EL78" i="15"/>
  <c r="BM78" i="15"/>
  <c r="BL78" i="15"/>
  <c r="EO77" i="15"/>
  <c r="JR77" i="15"/>
  <c r="HB77" i="15"/>
  <c r="BM77" i="15"/>
  <c r="BL77" i="15"/>
  <c r="EP76" i="15"/>
  <c r="JT76" i="15"/>
  <c r="JQ76" i="15"/>
  <c r="BM76" i="15"/>
  <c r="BL76" i="15"/>
  <c r="HG75" i="15"/>
  <c r="EN75" i="15"/>
  <c r="JS75" i="15"/>
  <c r="BM75" i="15"/>
  <c r="BL75" i="15"/>
  <c r="JT74" i="15"/>
  <c r="EK74" i="15"/>
  <c r="BM74" i="15"/>
  <c r="BL74" i="15"/>
  <c r="BS73" i="15"/>
  <c r="EP73" i="15" s="1"/>
  <c r="BR73" i="15"/>
  <c r="JU73" i="15" s="1"/>
  <c r="BQ73" i="15"/>
  <c r="BP73" i="15"/>
  <c r="JS73" i="15" s="1"/>
  <c r="BO73" i="15"/>
  <c r="BN73" i="15"/>
  <c r="BM73" i="15"/>
  <c r="BL73" i="15"/>
  <c r="HF72" i="15"/>
  <c r="BQ72" i="15"/>
  <c r="JT72" i="15" s="1"/>
  <c r="BN72" i="15"/>
  <c r="BM72" i="15"/>
  <c r="BL72" i="15"/>
  <c r="BS71" i="15"/>
  <c r="HG71" i="15" s="1"/>
  <c r="BR71" i="15"/>
  <c r="BQ71" i="15"/>
  <c r="JT71" i="15" s="1"/>
  <c r="BP71" i="15"/>
  <c r="JS71" i="15" s="1"/>
  <c r="BO71" i="15"/>
  <c r="EL71" i="15" s="1"/>
  <c r="BN71" i="15"/>
  <c r="BM71" i="15"/>
  <c r="BL71" i="15"/>
  <c r="BS70" i="15"/>
  <c r="HG70" i="15" s="1"/>
  <c r="BR70" i="15"/>
  <c r="BQ70" i="15"/>
  <c r="BP70" i="15"/>
  <c r="JS70" i="15" s="1"/>
  <c r="BO70" i="15"/>
  <c r="EL70" i="15" s="1"/>
  <c r="BN70" i="15"/>
  <c r="EK70" i="15" s="1"/>
  <c r="BM70" i="15"/>
  <c r="BL70" i="15"/>
  <c r="BS69" i="15"/>
  <c r="BR69" i="15"/>
  <c r="JU69" i="15" s="1"/>
  <c r="BQ69" i="15"/>
  <c r="BP69" i="15"/>
  <c r="BO69" i="15"/>
  <c r="BN69" i="15"/>
  <c r="BM69" i="15"/>
  <c r="BL69" i="15"/>
  <c r="HG68" i="15"/>
  <c r="JT68" i="15"/>
  <c r="BP68" i="15"/>
  <c r="BO68" i="15"/>
  <c r="EL68" i="15" s="1"/>
  <c r="BN68" i="15"/>
  <c r="BM68" i="15"/>
  <c r="BL68" i="15"/>
  <c r="JV67" i="15"/>
  <c r="JU67" i="15"/>
  <c r="JT67" i="15"/>
  <c r="JS67" i="15"/>
  <c r="HC67" i="15"/>
  <c r="BM67" i="15"/>
  <c r="BL67" i="15"/>
  <c r="EP66" i="15"/>
  <c r="JU66" i="15"/>
  <c r="HC66" i="15"/>
  <c r="BM66" i="15"/>
  <c r="BL66" i="15"/>
  <c r="HG65" i="15"/>
  <c r="JU65" i="15"/>
  <c r="JT65" i="15"/>
  <c r="EL65" i="15"/>
  <c r="BM65" i="15"/>
  <c r="BL65" i="15"/>
  <c r="BS64" i="15"/>
  <c r="JV64" i="15" s="1"/>
  <c r="BR64" i="15"/>
  <c r="HF64" i="15" s="1"/>
  <c r="BQ64" i="15"/>
  <c r="JT64" i="15" s="1"/>
  <c r="BP64" i="15"/>
  <c r="BO64" i="15"/>
  <c r="HC64" i="15" s="1"/>
  <c r="BN64" i="15"/>
  <c r="BM64" i="15"/>
  <c r="BL64" i="15"/>
  <c r="BS63" i="15"/>
  <c r="JV63" i="15" s="1"/>
  <c r="BR63" i="15"/>
  <c r="BQ63" i="15"/>
  <c r="JT63" i="15" s="1"/>
  <c r="BP63" i="15"/>
  <c r="JS63" i="15" s="1"/>
  <c r="BO63" i="15"/>
  <c r="JR63" i="15" s="1"/>
  <c r="BN63" i="15"/>
  <c r="BM63" i="15"/>
  <c r="BL63" i="15"/>
  <c r="BS62" i="15"/>
  <c r="JV62" i="15" s="1"/>
  <c r="BR62" i="15"/>
  <c r="BQ62" i="15"/>
  <c r="JT62" i="15" s="1"/>
  <c r="BP62" i="15"/>
  <c r="JS62" i="15" s="1"/>
  <c r="BO62" i="15"/>
  <c r="BN62" i="15"/>
  <c r="JQ62" i="15" s="1"/>
  <c r="BM62" i="15"/>
  <c r="BL62" i="15"/>
  <c r="HG61" i="15"/>
  <c r="EO61" i="15"/>
  <c r="HD61" i="15"/>
  <c r="HB61" i="15"/>
  <c r="BM61" i="15"/>
  <c r="BL61" i="15"/>
  <c r="BS60" i="15"/>
  <c r="HG60" i="15" s="1"/>
  <c r="BR60" i="15"/>
  <c r="BQ60" i="15"/>
  <c r="JT60" i="15" s="1"/>
  <c r="BP60" i="15"/>
  <c r="BO60" i="15"/>
  <c r="EL60" i="15" s="1"/>
  <c r="BN60" i="15"/>
  <c r="JQ60" i="15" s="1"/>
  <c r="BM60" i="15"/>
  <c r="BL60" i="15"/>
  <c r="BS59" i="15"/>
  <c r="EP59" i="15" s="1"/>
  <c r="BR59" i="15"/>
  <c r="BQ59" i="15"/>
  <c r="JT59" i="15" s="1"/>
  <c r="BP59" i="15"/>
  <c r="BO59" i="15"/>
  <c r="JR59" i="15" s="1"/>
  <c r="BN59" i="15"/>
  <c r="JQ59" i="15" s="1"/>
  <c r="BM59" i="15"/>
  <c r="BL59" i="15"/>
  <c r="BS58" i="15"/>
  <c r="JV58" i="15" s="1"/>
  <c r="BR58" i="15"/>
  <c r="BQ58" i="15"/>
  <c r="JT58" i="15" s="1"/>
  <c r="BP58" i="15"/>
  <c r="BO58" i="15"/>
  <c r="EL58" i="15" s="1"/>
  <c r="BN58" i="15"/>
  <c r="BM58" i="15"/>
  <c r="BL58" i="15"/>
  <c r="BS57" i="15"/>
  <c r="JV57" i="15" s="1"/>
  <c r="BR57" i="15"/>
  <c r="HF57" i="15" s="1"/>
  <c r="BQ57" i="15"/>
  <c r="JT57" i="15" s="1"/>
  <c r="BP57" i="15"/>
  <c r="BO57" i="15"/>
  <c r="HC57" i="15" s="1"/>
  <c r="BN57" i="15"/>
  <c r="BM57" i="15"/>
  <c r="BL57" i="15"/>
  <c r="BS56" i="15"/>
  <c r="JV56" i="15" s="1"/>
  <c r="BR56" i="15"/>
  <c r="BQ56" i="15"/>
  <c r="JT56" i="15" s="1"/>
  <c r="BP56" i="15"/>
  <c r="HD56" i="15" s="1"/>
  <c r="BO56" i="15"/>
  <c r="BN56" i="15"/>
  <c r="JQ56" i="15" s="1"/>
  <c r="BM56" i="15"/>
  <c r="BL56" i="15"/>
  <c r="BS55" i="15"/>
  <c r="EP55" i="15" s="1"/>
  <c r="BR55" i="15"/>
  <c r="EO55" i="15" s="1"/>
  <c r="BQ55" i="15"/>
  <c r="JT55" i="15" s="1"/>
  <c r="BP55" i="15"/>
  <c r="JS55" i="15" s="1"/>
  <c r="BO55" i="15"/>
  <c r="JR55" i="15" s="1"/>
  <c r="BN55" i="15"/>
  <c r="BM55" i="15"/>
  <c r="BL55" i="15"/>
  <c r="JV54" i="15"/>
  <c r="JT54" i="15"/>
  <c r="JR54" i="15"/>
  <c r="EK54" i="15"/>
  <c r="BM54" i="15"/>
  <c r="BL54" i="15"/>
  <c r="JV53" i="15"/>
  <c r="BM53" i="15"/>
  <c r="BL53" i="15"/>
  <c r="JV52" i="15"/>
  <c r="JU52" i="15"/>
  <c r="JT52" i="15"/>
  <c r="BP52" i="15"/>
  <c r="HD52" i="15" s="1"/>
  <c r="BO52" i="15"/>
  <c r="JR52" i="15" s="1"/>
  <c r="BN52" i="15"/>
  <c r="BM52" i="15"/>
  <c r="BL52" i="15"/>
  <c r="JV51" i="15"/>
  <c r="JU51" i="15"/>
  <c r="JR51" i="15"/>
  <c r="BM51" i="15"/>
  <c r="BL51" i="15"/>
  <c r="JV50" i="15"/>
  <c r="JT50" i="15"/>
  <c r="EL50" i="15"/>
  <c r="HB50" i="15"/>
  <c r="BM50" i="15"/>
  <c r="BL50" i="15"/>
  <c r="JV49" i="15"/>
  <c r="JT49" i="15"/>
  <c r="EL49" i="15"/>
  <c r="JQ49" i="15"/>
  <c r="BM49" i="15"/>
  <c r="BL49" i="15"/>
  <c r="EP48" i="15"/>
  <c r="JT48" i="15"/>
  <c r="JR48" i="15"/>
  <c r="EK48" i="15"/>
  <c r="BM48" i="15"/>
  <c r="BL48" i="15"/>
  <c r="HF47" i="15"/>
  <c r="JS47" i="15"/>
  <c r="HC47" i="15"/>
  <c r="BM47" i="15"/>
  <c r="BL47" i="15"/>
  <c r="HG46" i="15"/>
  <c r="JT46" i="15"/>
  <c r="JR46" i="15"/>
  <c r="HB46" i="15"/>
  <c r="BM46" i="15"/>
  <c r="BL46" i="15"/>
  <c r="JV45" i="15"/>
  <c r="EO45" i="15"/>
  <c r="JT45" i="15"/>
  <c r="JS45" i="15"/>
  <c r="JR45" i="15"/>
  <c r="HB45" i="15"/>
  <c r="BM45" i="15"/>
  <c r="BL45" i="15"/>
  <c r="BS44" i="15"/>
  <c r="JV44" i="15" s="1"/>
  <c r="BR44" i="15"/>
  <c r="BQ44" i="15"/>
  <c r="JT44" i="15" s="1"/>
  <c r="BP44" i="15"/>
  <c r="JS44" i="15" s="1"/>
  <c r="BO44" i="15"/>
  <c r="BN44" i="15"/>
  <c r="EK44" i="15" s="1"/>
  <c r="BM44" i="15"/>
  <c r="BL44" i="15"/>
  <c r="JT43" i="15"/>
  <c r="JR43" i="15"/>
  <c r="BM43" i="15"/>
  <c r="BL43" i="15"/>
  <c r="JV42" i="15"/>
  <c r="JT42" i="15"/>
  <c r="BP42" i="15"/>
  <c r="BO42" i="15"/>
  <c r="JR42" i="15" s="1"/>
  <c r="BN42" i="15"/>
  <c r="JQ42" i="15" s="1"/>
  <c r="BM42" i="15"/>
  <c r="BL42" i="15"/>
  <c r="JV41" i="15"/>
  <c r="JT41" i="15"/>
  <c r="JR41" i="15"/>
  <c r="JQ41" i="15"/>
  <c r="BM41" i="15"/>
  <c r="BL41" i="15"/>
  <c r="HF40" i="15"/>
  <c r="JT40" i="15"/>
  <c r="EK40" i="15"/>
  <c r="BM40" i="15"/>
  <c r="BL40" i="15"/>
  <c r="JV39" i="15"/>
  <c r="JR39" i="15"/>
  <c r="BM39" i="15"/>
  <c r="BL39" i="15"/>
  <c r="JV38" i="15"/>
  <c r="HF38" i="15"/>
  <c r="JT38" i="15"/>
  <c r="BP38" i="15"/>
  <c r="JS38" i="15" s="1"/>
  <c r="BO38" i="15"/>
  <c r="JR38" i="15" s="1"/>
  <c r="BN38" i="15"/>
  <c r="EK38" i="15" s="1"/>
  <c r="BM38" i="15"/>
  <c r="BL38" i="15"/>
  <c r="BS37" i="15"/>
  <c r="JV37" i="15" s="1"/>
  <c r="BR37" i="15"/>
  <c r="BQ37" i="15"/>
  <c r="JT37" i="15" s="1"/>
  <c r="BP37" i="15"/>
  <c r="BO37" i="15"/>
  <c r="JR37" i="15" s="1"/>
  <c r="BN37" i="15"/>
  <c r="EK37" i="15" s="1"/>
  <c r="BM37" i="15"/>
  <c r="BL37" i="15"/>
  <c r="JV36" i="15"/>
  <c r="JU36" i="15"/>
  <c r="JT36" i="15"/>
  <c r="JR36" i="15"/>
  <c r="BM36" i="15"/>
  <c r="BL36" i="15"/>
  <c r="JV35" i="15"/>
  <c r="HF35" i="15"/>
  <c r="JT35" i="15"/>
  <c r="BM35" i="15"/>
  <c r="BL35" i="15"/>
  <c r="JV34" i="15"/>
  <c r="HF34" i="15"/>
  <c r="JT34" i="15"/>
  <c r="JR34" i="15"/>
  <c r="EK34" i="15"/>
  <c r="BM34" i="15"/>
  <c r="BL34" i="15"/>
  <c r="BS33" i="15"/>
  <c r="JV33" i="15" s="1"/>
  <c r="BR33" i="15"/>
  <c r="EO33" i="15" s="1"/>
  <c r="BQ33" i="15"/>
  <c r="BP33" i="15"/>
  <c r="BO33" i="15"/>
  <c r="JR33" i="15" s="1"/>
  <c r="BN33" i="15"/>
  <c r="BM33" i="15"/>
  <c r="BL33" i="15"/>
  <c r="JV32" i="15"/>
  <c r="JT32" i="15"/>
  <c r="JR32" i="15"/>
  <c r="JQ32" i="15"/>
  <c r="BM32" i="15"/>
  <c r="BL32" i="15"/>
  <c r="JV31" i="15"/>
  <c r="JU31" i="15"/>
  <c r="JT31" i="15"/>
  <c r="JS31" i="15"/>
  <c r="JR31" i="15"/>
  <c r="EK31" i="15"/>
  <c r="BM31" i="15"/>
  <c r="BL31" i="15"/>
  <c r="JV30" i="15"/>
  <c r="JU30" i="15"/>
  <c r="JT30" i="15"/>
  <c r="JR30" i="15"/>
  <c r="JQ30" i="15"/>
  <c r="BM30" i="15"/>
  <c r="BL30" i="15"/>
  <c r="JV29" i="15"/>
  <c r="JU29" i="15"/>
  <c r="JT29" i="15"/>
  <c r="JR29" i="15"/>
  <c r="BM29" i="15"/>
  <c r="BL29" i="15"/>
  <c r="JV28" i="15"/>
  <c r="JU28" i="15"/>
  <c r="JT28" i="15"/>
  <c r="JR28" i="15"/>
  <c r="JQ28" i="15"/>
  <c r="BM28" i="15"/>
  <c r="BL28" i="15"/>
  <c r="BS27" i="15"/>
  <c r="JV27" i="15" s="1"/>
  <c r="BR27" i="15"/>
  <c r="JU27" i="15" s="1"/>
  <c r="BQ27" i="15"/>
  <c r="JT27" i="15" s="1"/>
  <c r="BP27" i="15"/>
  <c r="BO27" i="15"/>
  <c r="JR27" i="15" s="1"/>
  <c r="BN27" i="15"/>
  <c r="JQ27" i="15" s="1"/>
  <c r="BM27" i="15"/>
  <c r="BL27" i="15"/>
  <c r="JV26" i="15"/>
  <c r="JT26" i="15"/>
  <c r="JR26" i="15"/>
  <c r="JQ26" i="15"/>
  <c r="BM26" i="15"/>
  <c r="BL26" i="15"/>
  <c r="JU25" i="15"/>
  <c r="JT25" i="15"/>
  <c r="JR25" i="15"/>
  <c r="JQ25" i="15"/>
  <c r="BM25" i="15"/>
  <c r="BL25" i="15"/>
  <c r="BS24" i="15"/>
  <c r="JV24" i="15" s="1"/>
  <c r="BR24" i="15"/>
  <c r="JU24" i="15" s="1"/>
  <c r="BQ24" i="15"/>
  <c r="EN24" i="15" s="1"/>
  <c r="BP24" i="15"/>
  <c r="BO24" i="15"/>
  <c r="JR24" i="15" s="1"/>
  <c r="BN24" i="15"/>
  <c r="JQ24" i="15" s="1"/>
  <c r="BM24" i="15"/>
  <c r="BL24" i="15"/>
  <c r="JV23" i="15"/>
  <c r="JU23" i="15"/>
  <c r="JT23" i="15"/>
  <c r="JR23" i="15"/>
  <c r="JQ23" i="15"/>
  <c r="BM23" i="15"/>
  <c r="BL23" i="15"/>
  <c r="JV22" i="15"/>
  <c r="JU22" i="15"/>
  <c r="JT22" i="15"/>
  <c r="JR22" i="15"/>
  <c r="JQ22" i="15"/>
  <c r="BM22" i="15"/>
  <c r="BL22" i="15"/>
  <c r="JV21" i="15"/>
  <c r="JU21" i="15"/>
  <c r="JR21" i="15"/>
  <c r="HB21" i="15"/>
  <c r="BM21" i="15"/>
  <c r="BL21" i="15"/>
  <c r="JU20" i="15"/>
  <c r="JT20" i="15"/>
  <c r="BP20" i="15"/>
  <c r="BO20" i="15"/>
  <c r="JR20" i="15" s="1"/>
  <c r="BN20" i="15"/>
  <c r="JQ20" i="15" s="1"/>
  <c r="BM20" i="15"/>
  <c r="BL20" i="15"/>
  <c r="BS19" i="15"/>
  <c r="JV19" i="15" s="1"/>
  <c r="BR19" i="15"/>
  <c r="JU19" i="15" s="1"/>
  <c r="BQ19" i="15"/>
  <c r="JT19" i="15" s="1"/>
  <c r="BP19" i="15"/>
  <c r="BO19" i="15"/>
  <c r="JR19" i="15" s="1"/>
  <c r="BN19" i="15"/>
  <c r="JQ19" i="15" s="1"/>
  <c r="BM19" i="15"/>
  <c r="BL19" i="15"/>
  <c r="JV18" i="15"/>
  <c r="JU18" i="15"/>
  <c r="JT18" i="15"/>
  <c r="JR18" i="15"/>
  <c r="HB18" i="15"/>
  <c r="BM18" i="15"/>
  <c r="BL18" i="15"/>
  <c r="JV17" i="15"/>
  <c r="JU17" i="15"/>
  <c r="JT17" i="15"/>
  <c r="JQ17" i="15"/>
  <c r="BM17" i="15"/>
  <c r="BL17" i="15"/>
  <c r="JV16" i="15"/>
  <c r="JU16" i="15"/>
  <c r="JT16" i="15"/>
  <c r="JR16" i="15"/>
  <c r="JQ16" i="15"/>
  <c r="BM16" i="15"/>
  <c r="BL16" i="15"/>
  <c r="JT15" i="15"/>
  <c r="JQ15" i="15"/>
  <c r="BM15" i="15"/>
  <c r="BL15" i="15"/>
  <c r="BS14" i="15"/>
  <c r="JV14" i="15" s="1"/>
  <c r="BR14" i="15"/>
  <c r="BQ14" i="15"/>
  <c r="JT14" i="15" s="1"/>
  <c r="BP14" i="15"/>
  <c r="BO14" i="15"/>
  <c r="JR14" i="15" s="1"/>
  <c r="BN14" i="15"/>
  <c r="BM14" i="15"/>
  <c r="BL14" i="15"/>
  <c r="BS13" i="15"/>
  <c r="JV13" i="15" s="1"/>
  <c r="BR13" i="15"/>
  <c r="JU13" i="15" s="1"/>
  <c r="BQ13" i="15"/>
  <c r="JT13" i="15" s="1"/>
  <c r="BP13" i="15"/>
  <c r="BO13" i="15"/>
  <c r="JR13" i="15" s="1"/>
  <c r="BN13" i="15"/>
  <c r="JQ13" i="15" s="1"/>
  <c r="BM13" i="15"/>
  <c r="BL13" i="15"/>
  <c r="JV12" i="15"/>
  <c r="JU12" i="15"/>
  <c r="JT12" i="15"/>
  <c r="BP12" i="15"/>
  <c r="HD12" i="15" s="1"/>
  <c r="BO12" i="15"/>
  <c r="JR12" i="15" s="1"/>
  <c r="BN12" i="15"/>
  <c r="JQ12" i="15" s="1"/>
  <c r="BM12" i="15"/>
  <c r="BL12" i="15"/>
  <c r="JU11" i="15"/>
  <c r="JT11" i="15"/>
  <c r="JR11" i="15"/>
  <c r="EK11" i="15"/>
  <c r="BM11" i="15"/>
  <c r="BL11" i="15"/>
  <c r="JU10" i="15"/>
  <c r="JR10" i="15"/>
  <c r="JQ10" i="15"/>
  <c r="BM10" i="15"/>
  <c r="BL10" i="15"/>
  <c r="BS9" i="15"/>
  <c r="JV9" i="15" s="1"/>
  <c r="BR9" i="15"/>
  <c r="BQ9" i="15"/>
  <c r="JT9" i="15" s="1"/>
  <c r="BP9" i="15"/>
  <c r="BO9" i="15"/>
  <c r="JR9" i="15" s="1"/>
  <c r="BN9" i="15"/>
  <c r="JQ9" i="15" s="1"/>
  <c r="BM9" i="15"/>
  <c r="BL9" i="15"/>
  <c r="BS8" i="15"/>
  <c r="JV8" i="15" s="1"/>
  <c r="BR8" i="15"/>
  <c r="JU8" i="15" s="1"/>
  <c r="BQ8" i="15"/>
  <c r="JT8" i="15" s="1"/>
  <c r="BP8" i="15"/>
  <c r="BO8" i="15"/>
  <c r="BN8" i="15"/>
  <c r="JQ8" i="15" s="1"/>
  <c r="BM8" i="15"/>
  <c r="BL8" i="15"/>
  <c r="JV7" i="15"/>
  <c r="JT7" i="15"/>
  <c r="JS7" i="15"/>
  <c r="JQ7" i="15"/>
  <c r="BM7" i="15"/>
  <c r="BL7" i="15"/>
  <c r="BS6" i="15"/>
  <c r="JV6" i="15" s="1"/>
  <c r="BR6" i="15"/>
  <c r="JU6" i="15" s="1"/>
  <c r="BQ6" i="15"/>
  <c r="JT6" i="15" s="1"/>
  <c r="BP6" i="15"/>
  <c r="BO6" i="15"/>
  <c r="JR6" i="15" s="1"/>
  <c r="BN6" i="15"/>
  <c r="JQ6" i="15" s="1"/>
  <c r="BM6" i="15"/>
  <c r="BL6" i="15"/>
  <c r="BS5" i="15"/>
  <c r="BR5" i="15"/>
  <c r="JU5" i="15" s="1"/>
  <c r="BQ5" i="15"/>
  <c r="JT5" i="15" s="1"/>
  <c r="BP5" i="15"/>
  <c r="BO5" i="15"/>
  <c r="JR5" i="15" s="1"/>
  <c r="BN5" i="15"/>
  <c r="JQ5" i="15" s="1"/>
  <c r="BM5" i="15"/>
  <c r="BL5" i="15"/>
  <c r="BK201" i="15"/>
  <c r="BJ201" i="15"/>
  <c r="BI201" i="15"/>
  <c r="JL201" i="15" s="1"/>
  <c r="BH201" i="15"/>
  <c r="JK201" i="15" s="1"/>
  <c r="BG201" i="15"/>
  <c r="BF201" i="15"/>
  <c r="BE201" i="15"/>
  <c r="BD201" i="15"/>
  <c r="JM200" i="15"/>
  <c r="JK200" i="15"/>
  <c r="BK199" i="15"/>
  <c r="BJ199" i="15"/>
  <c r="JM199" i="15" s="1"/>
  <c r="BI199" i="15"/>
  <c r="BH199" i="15"/>
  <c r="JK199" i="15" s="1"/>
  <c r="BG199" i="15"/>
  <c r="BF199" i="15"/>
  <c r="BE199" i="15"/>
  <c r="BD199" i="15"/>
  <c r="BK198" i="15"/>
  <c r="BJ198" i="15"/>
  <c r="GX198" i="15" s="1"/>
  <c r="BI198" i="15"/>
  <c r="JL198" i="15" s="1"/>
  <c r="BH198" i="15"/>
  <c r="JK198" i="15" s="1"/>
  <c r="BG198" i="15"/>
  <c r="BF198" i="15"/>
  <c r="EC198" i="15" s="1"/>
  <c r="BE198" i="15"/>
  <c r="BD198" i="15"/>
  <c r="BK197" i="15"/>
  <c r="BJ197" i="15"/>
  <c r="JM197" i="15" s="1"/>
  <c r="BI197" i="15"/>
  <c r="BH197" i="15"/>
  <c r="BG197" i="15"/>
  <c r="BF197" i="15"/>
  <c r="GT197" i="15" s="1"/>
  <c r="BE197" i="15"/>
  <c r="BD197" i="15"/>
  <c r="BK196" i="15"/>
  <c r="BJ196" i="15"/>
  <c r="BI196" i="15"/>
  <c r="GW196" i="15" s="1"/>
  <c r="BH196" i="15"/>
  <c r="JK196" i="15" s="1"/>
  <c r="BG196" i="15"/>
  <c r="GU196" i="15" s="1"/>
  <c r="BF196" i="15"/>
  <c r="BE196" i="15"/>
  <c r="BD196" i="15"/>
  <c r="EH195" i="15"/>
  <c r="JK195" i="15"/>
  <c r="GU195" i="15"/>
  <c r="EC195" i="15"/>
  <c r="BE195" i="15"/>
  <c r="BD195" i="15"/>
  <c r="JM194" i="15"/>
  <c r="JL194" i="15"/>
  <c r="JK194" i="15"/>
  <c r="EC194" i="15"/>
  <c r="BE194" i="15"/>
  <c r="BD194" i="15"/>
  <c r="GV193" i="15"/>
  <c r="JI193" i="15"/>
  <c r="EG192" i="15"/>
  <c r="BH192" i="15"/>
  <c r="JK192" i="15" s="1"/>
  <c r="BG192" i="15"/>
  <c r="BF192" i="15"/>
  <c r="GT192" i="15" s="1"/>
  <c r="BE192" i="15"/>
  <c r="BD192" i="15"/>
  <c r="BK191" i="15"/>
  <c r="BJ191" i="15"/>
  <c r="BI191" i="15"/>
  <c r="BH191" i="15"/>
  <c r="JK191" i="15" s="1"/>
  <c r="BG191" i="15"/>
  <c r="BF191" i="15"/>
  <c r="GT191" i="15" s="1"/>
  <c r="BE191" i="15"/>
  <c r="BD191" i="15"/>
  <c r="BK190" i="15"/>
  <c r="BJ190" i="15"/>
  <c r="BI190" i="15"/>
  <c r="JL190" i="15" s="1"/>
  <c r="BH190" i="15"/>
  <c r="BG190" i="15"/>
  <c r="JJ190" i="15" s="1"/>
  <c r="BF190" i="15"/>
  <c r="GT190" i="15" s="1"/>
  <c r="BE190" i="15"/>
  <c r="BD190" i="15"/>
  <c r="BE189" i="15"/>
  <c r="BD189" i="15"/>
  <c r="BK188" i="15"/>
  <c r="BJ188" i="15"/>
  <c r="EG188" i="15" s="1"/>
  <c r="BI188" i="15"/>
  <c r="BH188" i="15"/>
  <c r="JK188" i="15" s="1"/>
  <c r="BG188" i="15"/>
  <c r="ED188" i="15" s="1"/>
  <c r="BF188" i="15"/>
  <c r="GT188" i="15" s="1"/>
  <c r="BE188" i="15"/>
  <c r="BD188" i="15"/>
  <c r="BK187" i="15"/>
  <c r="BJ187" i="15"/>
  <c r="EG187" i="15" s="1"/>
  <c r="BI187" i="15"/>
  <c r="JL187" i="15" s="1"/>
  <c r="BH187" i="15"/>
  <c r="BG187" i="15"/>
  <c r="GU187" i="15" s="1"/>
  <c r="BF187" i="15"/>
  <c r="GT187" i="15" s="1"/>
  <c r="BE187" i="15"/>
  <c r="BD187" i="15"/>
  <c r="EG186" i="15"/>
  <c r="JK186" i="15"/>
  <c r="BK185" i="15"/>
  <c r="BJ185" i="15"/>
  <c r="BI185" i="15"/>
  <c r="JL185" i="15" s="1"/>
  <c r="BH185" i="15"/>
  <c r="JK185" i="15" s="1"/>
  <c r="BG185" i="15"/>
  <c r="BF185" i="15"/>
  <c r="GT185" i="15" s="1"/>
  <c r="BE185" i="15"/>
  <c r="BD185" i="15"/>
  <c r="BK184" i="15"/>
  <c r="BJ184" i="15"/>
  <c r="BI184" i="15"/>
  <c r="JL184" i="15" s="1"/>
  <c r="BH184" i="15"/>
  <c r="JK184" i="15" s="1"/>
  <c r="BG184" i="15"/>
  <c r="BF184" i="15"/>
  <c r="GT184" i="15" s="1"/>
  <c r="BE184" i="15"/>
  <c r="BD184" i="15"/>
  <c r="EH183" i="15"/>
  <c r="BH183" i="15"/>
  <c r="JK183" i="15" s="1"/>
  <c r="BG183" i="15"/>
  <c r="BF183" i="15"/>
  <c r="BE183" i="15"/>
  <c r="BD183" i="15"/>
  <c r="BK182" i="15"/>
  <c r="BJ182" i="15"/>
  <c r="GX182" i="15" s="1"/>
  <c r="BI182" i="15"/>
  <c r="GW182" i="15" s="1"/>
  <c r="BH182" i="15"/>
  <c r="JK182" i="15" s="1"/>
  <c r="BG182" i="15"/>
  <c r="BF182" i="15"/>
  <c r="GT182" i="15" s="1"/>
  <c r="BE182" i="15"/>
  <c r="BD182" i="15"/>
  <c r="BK181" i="15"/>
  <c r="EH181" i="15" s="1"/>
  <c r="BJ181" i="15"/>
  <c r="GX181" i="15" s="1"/>
  <c r="BI181" i="15"/>
  <c r="JL181" i="15" s="1"/>
  <c r="BH181" i="15"/>
  <c r="JK181" i="15" s="1"/>
  <c r="BG181" i="15"/>
  <c r="BF181" i="15"/>
  <c r="GT181" i="15" s="1"/>
  <c r="BE181" i="15"/>
  <c r="BD181" i="15"/>
  <c r="JM180" i="15"/>
  <c r="JK180" i="15"/>
  <c r="BE180" i="15"/>
  <c r="BD180" i="15"/>
  <c r="BK179" i="15"/>
  <c r="BJ179" i="15"/>
  <c r="GX179" i="15" s="1"/>
  <c r="BI179" i="15"/>
  <c r="JL179" i="15" s="1"/>
  <c r="BH179" i="15"/>
  <c r="GV179" i="15" s="1"/>
  <c r="BG179" i="15"/>
  <c r="JJ179" i="15" s="1"/>
  <c r="BF179" i="15"/>
  <c r="EC179" i="15" s="1"/>
  <c r="BE179" i="15"/>
  <c r="BD179" i="15"/>
  <c r="BK178" i="15"/>
  <c r="JN178" i="15" s="1"/>
  <c r="BJ178" i="15"/>
  <c r="GX178" i="15" s="1"/>
  <c r="BI178" i="15"/>
  <c r="EF178" i="15" s="1"/>
  <c r="BH178" i="15"/>
  <c r="JK178" i="15" s="1"/>
  <c r="BG178" i="15"/>
  <c r="BF178" i="15"/>
  <c r="EC178" i="15" s="1"/>
  <c r="BE178" i="15"/>
  <c r="BD178" i="15"/>
  <c r="BK177" i="15"/>
  <c r="BJ177" i="15"/>
  <c r="BI177" i="15"/>
  <c r="BH177" i="15"/>
  <c r="JK177" i="15" s="1"/>
  <c r="BG177" i="15"/>
  <c r="BF177" i="15"/>
  <c r="BE177" i="15"/>
  <c r="BD177" i="15"/>
  <c r="GW176" i="15"/>
  <c r="BE176" i="15"/>
  <c r="BD176" i="15"/>
  <c r="EF175" i="15"/>
  <c r="JK175" i="15"/>
  <c r="BE175" i="15"/>
  <c r="BD175" i="15"/>
  <c r="BK174" i="15"/>
  <c r="BJ174" i="15"/>
  <c r="GX174" i="15" s="1"/>
  <c r="BI174" i="15"/>
  <c r="JL174" i="15" s="1"/>
  <c r="BH174" i="15"/>
  <c r="JK174" i="15" s="1"/>
  <c r="BG174" i="15"/>
  <c r="BF174" i="15"/>
  <c r="BE174" i="15"/>
  <c r="BD174" i="15"/>
  <c r="JM173" i="15"/>
  <c r="GW173" i="15"/>
  <c r="BE173" i="15"/>
  <c r="BD173" i="15"/>
  <c r="BK172" i="15"/>
  <c r="EH172" i="15" s="1"/>
  <c r="BJ172" i="15"/>
  <c r="BI172" i="15"/>
  <c r="GW172" i="15" s="1"/>
  <c r="BH172" i="15"/>
  <c r="JK172" i="15" s="1"/>
  <c r="BG172" i="15"/>
  <c r="ED172" i="15" s="1"/>
  <c r="BF172" i="15"/>
  <c r="JI172" i="15" s="1"/>
  <c r="BE172" i="15"/>
  <c r="BD172" i="15"/>
  <c r="GY171" i="15"/>
  <c r="EF171" i="15"/>
  <c r="BH171" i="15"/>
  <c r="JK171" i="15" s="1"/>
  <c r="BG171" i="15"/>
  <c r="BF171" i="15"/>
  <c r="EC171" i="15" s="1"/>
  <c r="BE171" i="15"/>
  <c r="BD171" i="15"/>
  <c r="GY170" i="15"/>
  <c r="EG170" i="15"/>
  <c r="JK170" i="15"/>
  <c r="GT170" i="15"/>
  <c r="BE170" i="15"/>
  <c r="BD170" i="15"/>
  <c r="JN169" i="15"/>
  <c r="EG169" i="15"/>
  <c r="JL169" i="15"/>
  <c r="JK169" i="15"/>
  <c r="ED169" i="15"/>
  <c r="GT169" i="15"/>
  <c r="BE169" i="15"/>
  <c r="BD169" i="15"/>
  <c r="JN168" i="15"/>
  <c r="GX168" i="15"/>
  <c r="JL168" i="15"/>
  <c r="JK168" i="15"/>
  <c r="JJ168" i="15"/>
  <c r="GT168" i="15"/>
  <c r="BE168" i="15"/>
  <c r="BD168" i="15"/>
  <c r="JL167" i="15"/>
  <c r="EE167" i="15"/>
  <c r="ED167" i="15"/>
  <c r="BE167" i="15"/>
  <c r="BD167" i="15"/>
  <c r="EG166" i="15"/>
  <c r="JL166" i="15"/>
  <c r="BE166" i="15"/>
  <c r="BD166" i="15"/>
  <c r="EG165" i="15"/>
  <c r="JL165" i="15"/>
  <c r="BH165" i="15"/>
  <c r="JK165" i="15" s="1"/>
  <c r="BG165" i="15"/>
  <c r="BF165" i="15"/>
  <c r="GT165" i="15" s="1"/>
  <c r="BE165" i="15"/>
  <c r="BD165" i="15"/>
  <c r="EF164" i="15"/>
  <c r="GV164" i="15"/>
  <c r="BE164" i="15"/>
  <c r="BD164" i="15"/>
  <c r="GX163" i="15"/>
  <c r="JK163" i="15"/>
  <c r="BE163" i="15"/>
  <c r="BD163" i="15"/>
  <c r="EH162" i="15"/>
  <c r="GX162" i="15"/>
  <c r="JL162" i="15"/>
  <c r="JK162" i="15"/>
  <c r="BE162" i="15"/>
  <c r="BD162" i="15"/>
  <c r="EG161" i="15"/>
  <c r="JL161" i="15"/>
  <c r="JK161" i="15"/>
  <c r="BE161" i="15"/>
  <c r="BD161" i="15"/>
  <c r="EH160" i="15"/>
  <c r="GX160" i="15"/>
  <c r="JL160" i="15"/>
  <c r="JK160" i="15"/>
  <c r="GU160" i="15"/>
  <c r="BE160" i="15"/>
  <c r="BD160" i="15"/>
  <c r="JL159" i="15"/>
  <c r="JK159" i="15"/>
  <c r="BE159" i="15"/>
  <c r="BD159" i="15"/>
  <c r="JL158" i="15"/>
  <c r="JK158" i="15"/>
  <c r="EC158" i="15"/>
  <c r="BE158" i="15"/>
  <c r="BD158" i="15"/>
  <c r="GX157" i="15"/>
  <c r="JK157" i="15"/>
  <c r="ED157" i="15"/>
  <c r="EC157" i="15"/>
  <c r="BE157" i="15"/>
  <c r="BD157" i="15"/>
  <c r="EH156" i="15"/>
  <c r="EG156" i="15"/>
  <c r="JL156" i="15"/>
  <c r="JK156" i="15"/>
  <c r="ED156" i="15"/>
  <c r="BE156" i="15"/>
  <c r="BD156" i="15"/>
  <c r="EH155" i="15"/>
  <c r="JL155" i="15"/>
  <c r="JK155" i="15"/>
  <c r="ED155" i="15"/>
  <c r="EC155" i="15"/>
  <c r="BE155" i="15"/>
  <c r="BD155" i="15"/>
  <c r="GY154" i="15"/>
  <c r="JL154" i="15"/>
  <c r="BH154" i="15"/>
  <c r="JK154" i="15" s="1"/>
  <c r="BG154" i="15"/>
  <c r="ED154" i="15" s="1"/>
  <c r="BF154" i="15"/>
  <c r="BE154" i="15"/>
  <c r="BD154" i="15"/>
  <c r="EH153" i="15"/>
  <c r="GX153" i="15"/>
  <c r="JK153" i="15"/>
  <c r="GU153" i="15"/>
  <c r="EC153" i="15"/>
  <c r="BE153" i="15"/>
  <c r="BD153" i="15"/>
  <c r="EG152" i="15"/>
  <c r="JL152" i="15"/>
  <c r="GV152" i="15"/>
  <c r="GU152" i="15"/>
  <c r="GT152" i="15"/>
  <c r="BE152" i="15"/>
  <c r="BD152" i="15"/>
  <c r="GY151" i="15"/>
  <c r="JL151" i="15"/>
  <c r="BE151" i="15"/>
  <c r="BD151" i="15"/>
  <c r="EH150" i="15"/>
  <c r="EG150" i="15"/>
  <c r="JL150" i="15"/>
  <c r="JK150" i="15"/>
  <c r="GU150" i="15"/>
  <c r="GT150" i="15"/>
  <c r="BE150" i="15"/>
  <c r="BD150" i="15"/>
  <c r="GX149" i="15"/>
  <c r="JK149" i="15"/>
  <c r="BE149" i="15"/>
  <c r="BD149" i="15"/>
  <c r="EG148" i="15"/>
  <c r="JK148" i="15"/>
  <c r="GU148" i="15"/>
  <c r="GT148" i="15"/>
  <c r="BE148" i="15"/>
  <c r="BD148" i="15"/>
  <c r="GY147" i="15"/>
  <c r="JL147" i="15"/>
  <c r="JK147" i="15"/>
  <c r="JJ147" i="15"/>
  <c r="GT147" i="15"/>
  <c r="BE147" i="15"/>
  <c r="BD147" i="15"/>
  <c r="EG146" i="15"/>
  <c r="JL146" i="15"/>
  <c r="EE146" i="15"/>
  <c r="ED146" i="15"/>
  <c r="GT146" i="15"/>
  <c r="BE146" i="15"/>
  <c r="BD146" i="15"/>
  <c r="EH145" i="15"/>
  <c r="JL145" i="15"/>
  <c r="JK145" i="15"/>
  <c r="GU145" i="15"/>
  <c r="BE145" i="15"/>
  <c r="BD145" i="15"/>
  <c r="EH144" i="15"/>
  <c r="EG144" i="15"/>
  <c r="JL144" i="15"/>
  <c r="BH144" i="15"/>
  <c r="JK144" i="15" s="1"/>
  <c r="BG144" i="15"/>
  <c r="BF144" i="15"/>
  <c r="EC144" i="15" s="1"/>
  <c r="BE144" i="15"/>
  <c r="BD144" i="15"/>
  <c r="JL143" i="15"/>
  <c r="JK143" i="15"/>
  <c r="GU143" i="15"/>
  <c r="BE143" i="15"/>
  <c r="BD143" i="15"/>
  <c r="GY142" i="15"/>
  <c r="EG142" i="15"/>
  <c r="JL142" i="15"/>
  <c r="BH142" i="15"/>
  <c r="EE142" i="15" s="1"/>
  <c r="BG142" i="15"/>
  <c r="JJ142" i="15" s="1"/>
  <c r="BF142" i="15"/>
  <c r="EC142" i="15" s="1"/>
  <c r="BE142" i="15"/>
  <c r="BD142" i="15"/>
  <c r="JL141" i="15"/>
  <c r="JK141" i="15"/>
  <c r="EC141" i="15"/>
  <c r="BE141" i="15"/>
  <c r="BD141" i="15"/>
  <c r="GX140" i="15"/>
  <c r="JL140" i="15"/>
  <c r="JK140" i="15"/>
  <c r="ED140" i="15"/>
  <c r="BE140" i="15"/>
  <c r="BD140" i="15"/>
  <c r="EH139" i="15"/>
  <c r="GW139" i="15"/>
  <c r="JK139" i="15"/>
  <c r="GT139" i="15"/>
  <c r="BE139" i="15"/>
  <c r="BD139" i="15"/>
  <c r="EH138" i="15"/>
  <c r="GW138" i="15"/>
  <c r="JK138" i="15"/>
  <c r="GU138" i="15"/>
  <c r="EC138" i="15"/>
  <c r="BE138" i="15"/>
  <c r="BD138" i="15"/>
  <c r="JN137" i="15"/>
  <c r="EG137" i="15"/>
  <c r="GU137" i="15"/>
  <c r="GT137" i="15"/>
  <c r="BE137" i="15"/>
  <c r="BD137" i="15"/>
  <c r="GX136" i="15"/>
  <c r="JL136" i="15"/>
  <c r="JK136" i="15"/>
  <c r="GU136" i="15"/>
  <c r="BE136" i="15"/>
  <c r="BD136" i="15"/>
  <c r="BK135" i="15"/>
  <c r="EH135" i="15" s="1"/>
  <c r="BJ135" i="15"/>
  <c r="EG135" i="15" s="1"/>
  <c r="BI135" i="15"/>
  <c r="BH135" i="15"/>
  <c r="JK135" i="15" s="1"/>
  <c r="BG135" i="15"/>
  <c r="ED135" i="15" s="1"/>
  <c r="BF135" i="15"/>
  <c r="BE135" i="15"/>
  <c r="BD135" i="15"/>
  <c r="BK134" i="15"/>
  <c r="EH134" i="15" s="1"/>
  <c r="BJ134" i="15"/>
  <c r="BI134" i="15"/>
  <c r="JL134" i="15" s="1"/>
  <c r="BH134" i="15"/>
  <c r="JK134" i="15" s="1"/>
  <c r="BG134" i="15"/>
  <c r="ED134" i="15" s="1"/>
  <c r="BF134" i="15"/>
  <c r="EC134" i="15" s="1"/>
  <c r="BE134" i="15"/>
  <c r="BD134" i="15"/>
  <c r="BK133" i="15"/>
  <c r="EH133" i="15" s="1"/>
  <c r="BJ133" i="15"/>
  <c r="GX133" i="15" s="1"/>
  <c r="BI133" i="15"/>
  <c r="JL133" i="15" s="1"/>
  <c r="BH133" i="15"/>
  <c r="JK133" i="15" s="1"/>
  <c r="BG133" i="15"/>
  <c r="ED133" i="15" s="1"/>
  <c r="BF133" i="15"/>
  <c r="BE133" i="15"/>
  <c r="BD133" i="15"/>
  <c r="BK132" i="15"/>
  <c r="JN132" i="15" s="1"/>
  <c r="BJ132" i="15"/>
  <c r="EG132" i="15" s="1"/>
  <c r="BI132" i="15"/>
  <c r="JL132" i="15" s="1"/>
  <c r="BH132" i="15"/>
  <c r="BG132" i="15"/>
  <c r="JJ132" i="15" s="1"/>
  <c r="BF132" i="15"/>
  <c r="EC132" i="15" s="1"/>
  <c r="BE132" i="15"/>
  <c r="BD132" i="15"/>
  <c r="GY131" i="15"/>
  <c r="GU131" i="15"/>
  <c r="BE131" i="15"/>
  <c r="BD131" i="15"/>
  <c r="GW130" i="15"/>
  <c r="JK130" i="15"/>
  <c r="BE130" i="15"/>
  <c r="BD130" i="15"/>
  <c r="EG129" i="15"/>
  <c r="GW129" i="15"/>
  <c r="JK129" i="15"/>
  <c r="EC129" i="15"/>
  <c r="BE129" i="15"/>
  <c r="BD129" i="15"/>
  <c r="EG128" i="15"/>
  <c r="JL128" i="15"/>
  <c r="JK128" i="15"/>
  <c r="BE128" i="15"/>
  <c r="BD128" i="15"/>
  <c r="EH127" i="15"/>
  <c r="EG127" i="15"/>
  <c r="GW127" i="15"/>
  <c r="JK127" i="15"/>
  <c r="GY126" i="15"/>
  <c r="JK126" i="15"/>
  <c r="GU126" i="15"/>
  <c r="BE126" i="15"/>
  <c r="BD126" i="15"/>
  <c r="BH125" i="15"/>
  <c r="JK125" i="15" s="1"/>
  <c r="BG125" i="15"/>
  <c r="BF125" i="15"/>
  <c r="BE125" i="15"/>
  <c r="BD125" i="15"/>
  <c r="JN124" i="15"/>
  <c r="GW124" i="15"/>
  <c r="BH124" i="15"/>
  <c r="JK124" i="15" s="1"/>
  <c r="BG124" i="15"/>
  <c r="JJ124" i="15" s="1"/>
  <c r="BF124" i="15"/>
  <c r="GT124" i="15" s="1"/>
  <c r="BE124" i="15"/>
  <c r="BD124" i="15"/>
  <c r="EG123" i="15"/>
  <c r="EF123" i="15"/>
  <c r="BH123" i="15"/>
  <c r="JK123" i="15" s="1"/>
  <c r="BG123" i="15"/>
  <c r="ED123" i="15" s="1"/>
  <c r="BF123" i="15"/>
  <c r="GT123" i="15" s="1"/>
  <c r="BE123" i="15"/>
  <c r="BD123" i="15"/>
  <c r="GX122" i="15"/>
  <c r="GW122" i="15"/>
  <c r="EE122" i="15"/>
  <c r="BE122" i="15"/>
  <c r="BD122" i="15"/>
  <c r="EH121" i="15"/>
  <c r="EE121" i="15"/>
  <c r="ED121" i="15"/>
  <c r="GT121" i="15"/>
  <c r="BE121" i="15"/>
  <c r="BD121" i="15"/>
  <c r="GY120" i="15"/>
  <c r="JK120" i="15"/>
  <c r="GU120" i="15"/>
  <c r="BE120" i="15"/>
  <c r="BD120" i="15"/>
  <c r="BH119" i="15"/>
  <c r="JK119" i="15" s="1"/>
  <c r="BG119" i="15"/>
  <c r="GU119" i="15" s="1"/>
  <c r="BF119" i="15"/>
  <c r="BE119" i="15"/>
  <c r="BD119" i="15"/>
  <c r="GY118" i="15"/>
  <c r="GX118" i="15"/>
  <c r="JL118" i="15"/>
  <c r="JK118" i="15"/>
  <c r="GU118" i="15"/>
  <c r="EC118" i="15"/>
  <c r="GY117" i="15"/>
  <c r="EG117" i="15"/>
  <c r="JL117" i="15"/>
  <c r="GU117" i="15"/>
  <c r="BE117" i="15"/>
  <c r="BD117" i="15"/>
  <c r="JL116" i="15"/>
  <c r="JK116" i="15"/>
  <c r="BE116" i="15"/>
  <c r="BD116" i="15"/>
  <c r="EG115" i="15"/>
  <c r="JL115" i="15"/>
  <c r="ED115" i="15"/>
  <c r="GT115" i="15"/>
  <c r="BE115" i="15"/>
  <c r="BD115" i="15"/>
  <c r="EG114" i="15"/>
  <c r="JL114" i="15"/>
  <c r="ED114" i="15"/>
  <c r="GT114" i="15"/>
  <c r="BE114" i="15"/>
  <c r="BD114" i="15"/>
  <c r="GY113" i="15"/>
  <c r="EG113" i="15"/>
  <c r="EF113" i="15"/>
  <c r="JK113" i="15"/>
  <c r="ED113" i="15"/>
  <c r="BE113" i="15"/>
  <c r="BD113" i="15"/>
  <c r="JN112" i="15"/>
  <c r="GX112" i="15"/>
  <c r="JL112" i="15"/>
  <c r="JJ112" i="15"/>
  <c r="BE112" i="15"/>
  <c r="BD112" i="15"/>
  <c r="EG111" i="15"/>
  <c r="JL111" i="15"/>
  <c r="JK111" i="15"/>
  <c r="BE111" i="15"/>
  <c r="BD111" i="15"/>
  <c r="EH110" i="15"/>
  <c r="JK110" i="15"/>
  <c r="JJ110" i="15"/>
  <c r="BE110" i="15"/>
  <c r="BD110" i="15"/>
  <c r="JN109" i="15"/>
  <c r="EG109" i="15"/>
  <c r="EF109" i="15"/>
  <c r="JK109" i="15"/>
  <c r="ED109" i="15"/>
  <c r="BE109" i="15"/>
  <c r="BD109" i="15"/>
  <c r="EG108" i="15"/>
  <c r="JK108" i="15"/>
  <c r="GU108" i="15"/>
  <c r="BE108" i="15"/>
  <c r="BD108" i="15"/>
  <c r="EF107" i="15"/>
  <c r="ED107" i="15"/>
  <c r="BE107" i="15"/>
  <c r="BD107" i="15"/>
  <c r="EH106" i="15"/>
  <c r="EG106" i="15"/>
  <c r="EF106" i="15"/>
  <c r="JK106" i="15"/>
  <c r="JJ106" i="15"/>
  <c r="GT106" i="15"/>
  <c r="BE106" i="15"/>
  <c r="BD106" i="15"/>
  <c r="EG105" i="15"/>
  <c r="GW105" i="15"/>
  <c r="JK105" i="15"/>
  <c r="BE105" i="15"/>
  <c r="BD105" i="15"/>
  <c r="GY104" i="15"/>
  <c r="JK104" i="15"/>
  <c r="GU104" i="15"/>
  <c r="GT104" i="15"/>
  <c r="BE104" i="15"/>
  <c r="BD104" i="15"/>
  <c r="JN103" i="15"/>
  <c r="EG103" i="15"/>
  <c r="JL103" i="15"/>
  <c r="JJ103" i="15"/>
  <c r="EC103" i="15"/>
  <c r="BE103" i="15"/>
  <c r="BD103" i="15"/>
  <c r="JN102" i="15"/>
  <c r="GW102" i="15"/>
  <c r="ED102" i="15"/>
  <c r="GT102" i="15"/>
  <c r="BE102" i="15"/>
  <c r="BD102" i="15"/>
  <c r="GY101" i="15"/>
  <c r="GX101" i="15"/>
  <c r="JL101" i="15"/>
  <c r="ED101" i="15"/>
  <c r="EC101" i="15"/>
  <c r="BE101" i="15"/>
  <c r="BD101" i="15"/>
  <c r="JN100" i="15"/>
  <c r="JK100" i="15"/>
  <c r="GT100" i="15"/>
  <c r="BE100" i="15"/>
  <c r="BD100" i="15"/>
  <c r="JN99" i="15"/>
  <c r="JL99" i="15"/>
  <c r="JK99" i="15"/>
  <c r="ED99" i="15"/>
  <c r="GT99" i="15"/>
  <c r="BE99" i="15"/>
  <c r="BD99" i="15"/>
  <c r="JN98" i="15"/>
  <c r="EF98" i="15"/>
  <c r="BE98" i="15"/>
  <c r="BD98" i="15"/>
  <c r="GY97" i="15"/>
  <c r="GX97" i="15"/>
  <c r="JK97" i="15"/>
  <c r="EC97" i="15"/>
  <c r="BE97" i="15"/>
  <c r="BD97" i="15"/>
  <c r="EH96" i="15"/>
  <c r="JK96" i="15"/>
  <c r="JJ96" i="15"/>
  <c r="BE96" i="15"/>
  <c r="BD96" i="15"/>
  <c r="GY95" i="15"/>
  <c r="EF95" i="15"/>
  <c r="JK95" i="15"/>
  <c r="ED95" i="15"/>
  <c r="BE95" i="15"/>
  <c r="BD95" i="15"/>
  <c r="EH94" i="15"/>
  <c r="GX94" i="15"/>
  <c r="JL94" i="15"/>
  <c r="JK94" i="15"/>
  <c r="ED94" i="15"/>
  <c r="EC94" i="15"/>
  <c r="BE94" i="15"/>
  <c r="BD94" i="15"/>
  <c r="JN93" i="15"/>
  <c r="JJ93" i="15"/>
  <c r="BE93" i="15"/>
  <c r="BD93" i="15"/>
  <c r="EH92" i="15"/>
  <c r="GX92" i="15"/>
  <c r="GW92" i="15"/>
  <c r="JK92" i="15"/>
  <c r="BE92" i="15"/>
  <c r="BD92" i="15"/>
  <c r="GX91" i="15"/>
  <c r="JK91" i="15"/>
  <c r="JJ91" i="15"/>
  <c r="EC91" i="15"/>
  <c r="BE91" i="15"/>
  <c r="BD91" i="15"/>
  <c r="GY90" i="15"/>
  <c r="EG90" i="15"/>
  <c r="JK90" i="15"/>
  <c r="GT90" i="15"/>
  <c r="BE90" i="15"/>
  <c r="BD90" i="15"/>
  <c r="GY89" i="15"/>
  <c r="EG89" i="15"/>
  <c r="JL89" i="15"/>
  <c r="JK89" i="15"/>
  <c r="ED89" i="15"/>
  <c r="BE89" i="15"/>
  <c r="BD89" i="15"/>
  <c r="EH88" i="15"/>
  <c r="JK88" i="15"/>
  <c r="GU88" i="15"/>
  <c r="BE88" i="15"/>
  <c r="BD88" i="15"/>
  <c r="GX87" i="15"/>
  <c r="JK87" i="15"/>
  <c r="JJ87" i="15"/>
  <c r="EC87" i="15"/>
  <c r="BE87" i="15"/>
  <c r="BD87" i="15"/>
  <c r="EH86" i="15"/>
  <c r="EG86" i="15"/>
  <c r="JL86" i="15"/>
  <c r="JK86" i="15"/>
  <c r="JJ86" i="15"/>
  <c r="GT86" i="15"/>
  <c r="BE86" i="15"/>
  <c r="BD86" i="15"/>
  <c r="EH85" i="15"/>
  <c r="GT85" i="15"/>
  <c r="BE85" i="15"/>
  <c r="BD85" i="15"/>
  <c r="JL84" i="15"/>
  <c r="BE84" i="15"/>
  <c r="BD84" i="15"/>
  <c r="EH83" i="15"/>
  <c r="GX83" i="15"/>
  <c r="JL83" i="15"/>
  <c r="GU83" i="15"/>
  <c r="EC83" i="15"/>
  <c r="BE83" i="15"/>
  <c r="BD83" i="15"/>
  <c r="EG82" i="15"/>
  <c r="BE82" i="15"/>
  <c r="BD82" i="15"/>
  <c r="EH81" i="15"/>
  <c r="EC81" i="15"/>
  <c r="BE81" i="15"/>
  <c r="BD81" i="15"/>
  <c r="EH80" i="15"/>
  <c r="GW80" i="15"/>
  <c r="JJ80" i="15"/>
  <c r="BE80" i="15"/>
  <c r="BD80" i="15"/>
  <c r="JK79" i="15"/>
  <c r="JJ79" i="15"/>
  <c r="BE79" i="15"/>
  <c r="BD79" i="15"/>
  <c r="GY78" i="15"/>
  <c r="EF78" i="15"/>
  <c r="JK78" i="15"/>
  <c r="BE78" i="15"/>
  <c r="BD78" i="15"/>
  <c r="JN77" i="15"/>
  <c r="EG77" i="15"/>
  <c r="GW77" i="15"/>
  <c r="JK77" i="15"/>
  <c r="GU77" i="15"/>
  <c r="GT77" i="15"/>
  <c r="BE77" i="15"/>
  <c r="BD77" i="15"/>
  <c r="EG76" i="15"/>
  <c r="JK76" i="15"/>
  <c r="GT76" i="15"/>
  <c r="BE76" i="15"/>
  <c r="BD76" i="15"/>
  <c r="JN75" i="15"/>
  <c r="GX75" i="15"/>
  <c r="EF75" i="15"/>
  <c r="JK75" i="15"/>
  <c r="GU75" i="15"/>
  <c r="BE75" i="15"/>
  <c r="BD75" i="15"/>
  <c r="JN74" i="15"/>
  <c r="JJ74" i="15"/>
  <c r="BE74" i="15"/>
  <c r="BD74" i="15"/>
  <c r="BK73" i="15"/>
  <c r="GY73" i="15" s="1"/>
  <c r="BJ73" i="15"/>
  <c r="BI73" i="15"/>
  <c r="BH73" i="15"/>
  <c r="JK73" i="15" s="1"/>
  <c r="BG73" i="15"/>
  <c r="ED73" i="15" s="1"/>
  <c r="BF73" i="15"/>
  <c r="BE73" i="15"/>
  <c r="BD73" i="15"/>
  <c r="BK72" i="15"/>
  <c r="BJ72" i="15"/>
  <c r="GX72" i="15" s="1"/>
  <c r="BI72" i="15"/>
  <c r="EF72" i="15" s="1"/>
  <c r="BH72" i="15"/>
  <c r="BG72" i="15"/>
  <c r="JJ72" i="15" s="1"/>
  <c r="BF72" i="15"/>
  <c r="EC72" i="15" s="1"/>
  <c r="BE72" i="15"/>
  <c r="BD72" i="15"/>
  <c r="BK71" i="15"/>
  <c r="EH71" i="15" s="1"/>
  <c r="BJ71" i="15"/>
  <c r="BI71" i="15"/>
  <c r="GW71" i="15" s="1"/>
  <c r="BH71" i="15"/>
  <c r="BG71" i="15"/>
  <c r="JJ71" i="15" s="1"/>
  <c r="BF71" i="15"/>
  <c r="EC71" i="15" s="1"/>
  <c r="BE71" i="15"/>
  <c r="BD71" i="15"/>
  <c r="BK70" i="15"/>
  <c r="JN70" i="15" s="1"/>
  <c r="BJ70" i="15"/>
  <c r="GX70" i="15" s="1"/>
  <c r="BI70" i="15"/>
  <c r="EF70" i="15" s="1"/>
  <c r="BH70" i="15"/>
  <c r="JK70" i="15" s="1"/>
  <c r="BG70" i="15"/>
  <c r="ED70" i="15" s="1"/>
  <c r="BF70" i="15"/>
  <c r="BE70" i="15"/>
  <c r="BD70" i="15"/>
  <c r="BK69" i="15"/>
  <c r="BJ69" i="15"/>
  <c r="BI69" i="15"/>
  <c r="JL69" i="15" s="1"/>
  <c r="BH69" i="15"/>
  <c r="JK69" i="15" s="1"/>
  <c r="BG69" i="15"/>
  <c r="BF69" i="15"/>
  <c r="EC69" i="15" s="1"/>
  <c r="BE69" i="15"/>
  <c r="BD69" i="15"/>
  <c r="JN68" i="15"/>
  <c r="JK68" i="15"/>
  <c r="GT68" i="15"/>
  <c r="BE68" i="15"/>
  <c r="BD68" i="15"/>
  <c r="JN67" i="15"/>
  <c r="EG67" i="15"/>
  <c r="JJ67" i="15"/>
  <c r="GT67" i="15"/>
  <c r="BE67" i="15"/>
  <c r="BD67" i="15"/>
  <c r="JN66" i="15"/>
  <c r="EG66" i="15"/>
  <c r="GT66" i="15"/>
  <c r="BE66" i="15"/>
  <c r="BD66" i="15"/>
  <c r="JN65" i="15"/>
  <c r="GX65" i="15"/>
  <c r="GW65" i="15"/>
  <c r="JK65" i="15"/>
  <c r="JJ65" i="15"/>
  <c r="EC65" i="15"/>
  <c r="BE65" i="15"/>
  <c r="BD65" i="15"/>
  <c r="BK64" i="15"/>
  <c r="JN64" i="15" s="1"/>
  <c r="BJ64" i="15"/>
  <c r="EG64" i="15" s="1"/>
  <c r="BI64" i="15"/>
  <c r="GW64" i="15" s="1"/>
  <c r="BH64" i="15"/>
  <c r="BG64" i="15"/>
  <c r="JJ64" i="15" s="1"/>
  <c r="BF64" i="15"/>
  <c r="BE64" i="15"/>
  <c r="BD64" i="15"/>
  <c r="BK63" i="15"/>
  <c r="BJ63" i="15"/>
  <c r="BI63" i="15"/>
  <c r="EF63" i="15" s="1"/>
  <c r="BH63" i="15"/>
  <c r="BG63" i="15"/>
  <c r="JJ63" i="15" s="1"/>
  <c r="BF63" i="15"/>
  <c r="BE63" i="15"/>
  <c r="BD63" i="15"/>
  <c r="BK62" i="15"/>
  <c r="JN62" i="15" s="1"/>
  <c r="BJ62" i="15"/>
  <c r="EG62" i="15" s="1"/>
  <c r="BI62" i="15"/>
  <c r="BH62" i="15"/>
  <c r="BG62" i="15"/>
  <c r="JJ62" i="15" s="1"/>
  <c r="BF62" i="15"/>
  <c r="GT62" i="15" s="1"/>
  <c r="BE62" i="15"/>
  <c r="BD62" i="15"/>
  <c r="JN61" i="15"/>
  <c r="JL61" i="15"/>
  <c r="JK61" i="15"/>
  <c r="JJ61" i="15"/>
  <c r="EC61" i="15"/>
  <c r="BE61" i="15"/>
  <c r="BD61" i="15"/>
  <c r="BK60" i="15"/>
  <c r="JN60" i="15" s="1"/>
  <c r="BJ60" i="15"/>
  <c r="GX60" i="15" s="1"/>
  <c r="BI60" i="15"/>
  <c r="JL60" i="15" s="1"/>
  <c r="BH60" i="15"/>
  <c r="BG60" i="15"/>
  <c r="JJ60" i="15" s="1"/>
  <c r="BF60" i="15"/>
  <c r="EC60" i="15" s="1"/>
  <c r="BE60" i="15"/>
  <c r="BD60" i="15"/>
  <c r="BK59" i="15"/>
  <c r="JN59" i="15" s="1"/>
  <c r="BJ59" i="15"/>
  <c r="GX59" i="15" s="1"/>
  <c r="BI59" i="15"/>
  <c r="JL59" i="15" s="1"/>
  <c r="BH59" i="15"/>
  <c r="JK59" i="15" s="1"/>
  <c r="BG59" i="15"/>
  <c r="BF59" i="15"/>
  <c r="BE59" i="15"/>
  <c r="BD59" i="15"/>
  <c r="BK58" i="15"/>
  <c r="EH58" i="15" s="1"/>
  <c r="BJ58" i="15"/>
  <c r="GX58" i="15" s="1"/>
  <c r="BI58" i="15"/>
  <c r="EF58" i="15" s="1"/>
  <c r="BH58" i="15"/>
  <c r="BG58" i="15"/>
  <c r="BF58" i="15"/>
  <c r="BE58" i="15"/>
  <c r="BD58" i="15"/>
  <c r="BK57" i="15"/>
  <c r="BJ57" i="15"/>
  <c r="BI57" i="15"/>
  <c r="JL57" i="15" s="1"/>
  <c r="BH57" i="15"/>
  <c r="JK57" i="15" s="1"/>
  <c r="BG57" i="15"/>
  <c r="BF57" i="15"/>
  <c r="BE57" i="15"/>
  <c r="BD57" i="15"/>
  <c r="BK56" i="15"/>
  <c r="GY56" i="15" s="1"/>
  <c r="BJ56" i="15"/>
  <c r="BI56" i="15"/>
  <c r="BH56" i="15"/>
  <c r="BG56" i="15"/>
  <c r="GU56" i="15" s="1"/>
  <c r="BF56" i="15"/>
  <c r="BE56" i="15"/>
  <c r="BD56" i="15"/>
  <c r="BK55" i="15"/>
  <c r="BJ55" i="15"/>
  <c r="BI55" i="15"/>
  <c r="BH55" i="15"/>
  <c r="JK55" i="15" s="1"/>
  <c r="BG55" i="15"/>
  <c r="ED55" i="15" s="1"/>
  <c r="BF55" i="15"/>
  <c r="BE55" i="15"/>
  <c r="BD55" i="15"/>
  <c r="GX54" i="15"/>
  <c r="JL54" i="15"/>
  <c r="JK54" i="15"/>
  <c r="EC54" i="15"/>
  <c r="BE54" i="15"/>
  <c r="BD54" i="15"/>
  <c r="JN53" i="15"/>
  <c r="EG53" i="15"/>
  <c r="JL53" i="15"/>
  <c r="GT53" i="15"/>
  <c r="BE53" i="15"/>
  <c r="BD53" i="15"/>
  <c r="EH52" i="15"/>
  <c r="EG52" i="15"/>
  <c r="BH52" i="15"/>
  <c r="BG52" i="15"/>
  <c r="JJ52" i="15" s="1"/>
  <c r="BF52" i="15"/>
  <c r="BE52" i="15"/>
  <c r="BD52" i="15"/>
  <c r="GY51" i="15"/>
  <c r="EG51" i="15"/>
  <c r="JL51" i="15"/>
  <c r="BE51" i="15"/>
  <c r="BD51" i="15"/>
  <c r="GY50" i="15"/>
  <c r="GW50" i="15"/>
  <c r="JK50" i="15"/>
  <c r="JJ50" i="15"/>
  <c r="GT50" i="15"/>
  <c r="BE50" i="15"/>
  <c r="BD50" i="15"/>
  <c r="JN49" i="15"/>
  <c r="JL49" i="15"/>
  <c r="GV49" i="15"/>
  <c r="GU49" i="15"/>
  <c r="EC49" i="15"/>
  <c r="BE49" i="15"/>
  <c r="BD49" i="15"/>
  <c r="JN48" i="15"/>
  <c r="JL48" i="15"/>
  <c r="JK48" i="15"/>
  <c r="ED48" i="15"/>
  <c r="GT48" i="15"/>
  <c r="BE48" i="15"/>
  <c r="BD48" i="15"/>
  <c r="EH47" i="15"/>
  <c r="JL47" i="15"/>
  <c r="BH47" i="15"/>
  <c r="JK47" i="15" s="1"/>
  <c r="BG47" i="15"/>
  <c r="JJ47" i="15" s="1"/>
  <c r="BF47" i="15"/>
  <c r="GT47" i="15" s="1"/>
  <c r="BE47" i="15"/>
  <c r="BD47" i="15"/>
  <c r="EH46" i="15"/>
  <c r="EF46" i="15"/>
  <c r="JK46" i="15"/>
  <c r="GT46" i="15"/>
  <c r="BE46" i="15"/>
  <c r="BD46" i="15"/>
  <c r="EH45" i="15"/>
  <c r="EG45" i="15"/>
  <c r="GW45" i="15"/>
  <c r="JK45" i="15"/>
  <c r="ED45" i="15"/>
  <c r="BE45" i="15"/>
  <c r="BD45" i="15"/>
  <c r="BK44" i="15"/>
  <c r="JN44" i="15" s="1"/>
  <c r="BJ44" i="15"/>
  <c r="BI44" i="15"/>
  <c r="EF44" i="15" s="1"/>
  <c r="BH44" i="15"/>
  <c r="BG44" i="15"/>
  <c r="BF44" i="15"/>
  <c r="GT44" i="15" s="1"/>
  <c r="BE44" i="15"/>
  <c r="BD44" i="15"/>
  <c r="EH43" i="15"/>
  <c r="GX43" i="15"/>
  <c r="GU43" i="15"/>
  <c r="EC43" i="15"/>
  <c r="BE43" i="15"/>
  <c r="BD43" i="15"/>
  <c r="JN42" i="15"/>
  <c r="GW42" i="15"/>
  <c r="GV42" i="15"/>
  <c r="ED42" i="15"/>
  <c r="EC42" i="15"/>
  <c r="GY41" i="15"/>
  <c r="JL41" i="15"/>
  <c r="ED41" i="15"/>
  <c r="BE41" i="15"/>
  <c r="BD41" i="15"/>
  <c r="JN40" i="15"/>
  <c r="EF40" i="15"/>
  <c r="JK40" i="15"/>
  <c r="GU40" i="15"/>
  <c r="BE40" i="15"/>
  <c r="BD40" i="15"/>
  <c r="JN39" i="15"/>
  <c r="JL39" i="15"/>
  <c r="JK39" i="15"/>
  <c r="JJ39" i="15"/>
  <c r="GT39" i="15"/>
  <c r="BE39" i="15"/>
  <c r="BD39" i="15"/>
  <c r="JN38" i="15"/>
  <c r="EF38" i="15"/>
  <c r="GU38" i="15"/>
  <c r="BE38" i="15"/>
  <c r="BD38" i="15"/>
  <c r="BK37" i="15"/>
  <c r="GY37" i="15" s="1"/>
  <c r="BJ37" i="15"/>
  <c r="BI37" i="15"/>
  <c r="GW37" i="15" s="1"/>
  <c r="BH37" i="15"/>
  <c r="BG37" i="15"/>
  <c r="JJ37" i="15" s="1"/>
  <c r="BF37" i="15"/>
  <c r="BE37" i="15"/>
  <c r="BD37" i="15"/>
  <c r="JN36" i="15"/>
  <c r="JL36" i="15"/>
  <c r="BE36" i="15"/>
  <c r="BD36" i="15"/>
  <c r="GY35" i="15"/>
  <c r="EG35" i="15"/>
  <c r="EF35" i="15"/>
  <c r="JJ35" i="15"/>
  <c r="BE35" i="15"/>
  <c r="BD35" i="15"/>
  <c r="EF34" i="15"/>
  <c r="JK34" i="15"/>
  <c r="JJ34" i="15"/>
  <c r="BE34" i="15"/>
  <c r="BD34" i="15"/>
  <c r="BK33" i="15"/>
  <c r="GY33" i="15" s="1"/>
  <c r="BJ33" i="15"/>
  <c r="EG33" i="15" s="1"/>
  <c r="GW33" i="15"/>
  <c r="BH33" i="15"/>
  <c r="BG33" i="15"/>
  <c r="JJ33" i="15" s="1"/>
  <c r="BF33" i="15"/>
  <c r="GT33" i="15" s="1"/>
  <c r="BE33" i="15"/>
  <c r="BD33" i="15"/>
  <c r="GX32" i="15"/>
  <c r="GW32" i="15"/>
  <c r="JJ32" i="15"/>
  <c r="EC32" i="15"/>
  <c r="BE32" i="15"/>
  <c r="BD32" i="15"/>
  <c r="JN31" i="15"/>
  <c r="EF31" i="15"/>
  <c r="GV31" i="15"/>
  <c r="GU31" i="15"/>
  <c r="GT31" i="15"/>
  <c r="BE31" i="15"/>
  <c r="BD31" i="15"/>
  <c r="JN30" i="15"/>
  <c r="EC30" i="15"/>
  <c r="BE30" i="15"/>
  <c r="BD30" i="15"/>
  <c r="JN29" i="15"/>
  <c r="EF29" i="15"/>
  <c r="JJ29" i="15"/>
  <c r="JI29" i="15"/>
  <c r="BE29" i="15"/>
  <c r="BD29" i="15"/>
  <c r="JN28" i="15"/>
  <c r="JL28" i="15"/>
  <c r="BE28" i="15"/>
  <c r="BD28" i="15"/>
  <c r="BK27" i="15"/>
  <c r="BJ27" i="15"/>
  <c r="BI27" i="15"/>
  <c r="JL27" i="15" s="1"/>
  <c r="BH27" i="15"/>
  <c r="BG27" i="15"/>
  <c r="JJ27" i="15" s="1"/>
  <c r="BF27" i="15"/>
  <c r="EC27" i="15" s="1"/>
  <c r="BE27" i="15"/>
  <c r="BD27" i="15"/>
  <c r="JN26" i="15"/>
  <c r="JL26" i="15"/>
  <c r="ED26" i="15"/>
  <c r="BE26" i="15"/>
  <c r="BD26" i="15"/>
  <c r="EH25" i="15"/>
  <c r="JL25" i="15"/>
  <c r="JJ25" i="15"/>
  <c r="JI25" i="15"/>
  <c r="BE25" i="15"/>
  <c r="BD25" i="15"/>
  <c r="BK24" i="15"/>
  <c r="JN24" i="15" s="1"/>
  <c r="BJ24" i="15"/>
  <c r="JM24" i="15" s="1"/>
  <c r="BI24" i="15"/>
  <c r="JL24" i="15" s="1"/>
  <c r="BH24" i="15"/>
  <c r="BG24" i="15"/>
  <c r="JJ24" i="15" s="1"/>
  <c r="BF24" i="15"/>
  <c r="BE24" i="15"/>
  <c r="BD24" i="15"/>
  <c r="JN23" i="15"/>
  <c r="JK23" i="15"/>
  <c r="BE23" i="15"/>
  <c r="BD23" i="15"/>
  <c r="JN22" i="15"/>
  <c r="JL22" i="15"/>
  <c r="JJ22" i="15"/>
  <c r="JI22" i="15"/>
  <c r="BE22" i="15"/>
  <c r="BD22" i="15"/>
  <c r="JN21" i="15"/>
  <c r="JL21" i="15"/>
  <c r="ED21" i="15"/>
  <c r="JI21" i="15"/>
  <c r="BE21" i="15"/>
  <c r="BD21" i="15"/>
  <c r="GY20" i="15"/>
  <c r="EG20" i="15"/>
  <c r="GW20" i="15"/>
  <c r="BH20" i="15"/>
  <c r="BG20" i="15"/>
  <c r="JJ20" i="15" s="1"/>
  <c r="BF20" i="15"/>
  <c r="GT20" i="15" s="1"/>
  <c r="BE20" i="15"/>
  <c r="BD20" i="15"/>
  <c r="BK19" i="15"/>
  <c r="BJ19" i="15"/>
  <c r="BI19" i="15"/>
  <c r="EF19" i="15" s="1"/>
  <c r="BH19" i="15"/>
  <c r="JK19" i="15" s="1"/>
  <c r="BG19" i="15"/>
  <c r="JJ19" i="15" s="1"/>
  <c r="BF19" i="15"/>
  <c r="EC19" i="15" s="1"/>
  <c r="BE19" i="15"/>
  <c r="BD19" i="15"/>
  <c r="GY18" i="15"/>
  <c r="JL18" i="15"/>
  <c r="JJ18" i="15"/>
  <c r="JI18" i="15"/>
  <c r="BE18" i="15"/>
  <c r="BD18" i="15"/>
  <c r="GY17" i="15"/>
  <c r="JL17" i="15"/>
  <c r="ED17" i="15"/>
  <c r="JI17" i="15"/>
  <c r="BE17" i="15"/>
  <c r="BD17" i="15"/>
  <c r="JN16" i="15"/>
  <c r="GX16" i="15"/>
  <c r="JL16" i="15"/>
  <c r="JJ16" i="15"/>
  <c r="EC16" i="15"/>
  <c r="BE16" i="15"/>
  <c r="BD16" i="15"/>
  <c r="JN15" i="15"/>
  <c r="EG15" i="15"/>
  <c r="JL15" i="15"/>
  <c r="JJ15" i="15"/>
  <c r="GT15" i="15"/>
  <c r="BK14" i="15"/>
  <c r="BJ14" i="15"/>
  <c r="EG14" i="15" s="1"/>
  <c r="BI14" i="15"/>
  <c r="BH14" i="15"/>
  <c r="JK14" i="15" s="1"/>
  <c r="BG14" i="15"/>
  <c r="GU14" i="15" s="1"/>
  <c r="BF14" i="15"/>
  <c r="JI14" i="15" s="1"/>
  <c r="BE14" i="15"/>
  <c r="BD14" i="15"/>
  <c r="BK13" i="15"/>
  <c r="JN13" i="15" s="1"/>
  <c r="BJ13" i="15"/>
  <c r="GX13" i="15" s="1"/>
  <c r="BI13" i="15"/>
  <c r="BH13" i="15"/>
  <c r="BG13" i="15"/>
  <c r="BF13" i="15"/>
  <c r="EC13" i="15" s="1"/>
  <c r="BE13" i="15"/>
  <c r="BD13" i="15"/>
  <c r="GY12" i="15"/>
  <c r="JL12" i="15"/>
  <c r="BH12" i="15"/>
  <c r="BG12" i="15"/>
  <c r="JJ12" i="15" s="1"/>
  <c r="BF12" i="15"/>
  <c r="GT12" i="15" s="1"/>
  <c r="BE12" i="15"/>
  <c r="BD12" i="15"/>
  <c r="GY11" i="15"/>
  <c r="ED11" i="15"/>
  <c r="BE11" i="15"/>
  <c r="BD11" i="15"/>
  <c r="GY10" i="15"/>
  <c r="JL10" i="15"/>
  <c r="JI10" i="15"/>
  <c r="BE10" i="15"/>
  <c r="BD10" i="15"/>
  <c r="BK9" i="15"/>
  <c r="BJ9" i="15"/>
  <c r="BI9" i="15"/>
  <c r="JL9" i="15" s="1"/>
  <c r="BH9" i="15"/>
  <c r="BG9" i="15"/>
  <c r="JJ9" i="15" s="1"/>
  <c r="BF9" i="15"/>
  <c r="JI9" i="15" s="1"/>
  <c r="BE9" i="15"/>
  <c r="BD9" i="15"/>
  <c r="BK8" i="15"/>
  <c r="BJ8" i="15"/>
  <c r="BI8" i="15"/>
  <c r="BH8" i="15"/>
  <c r="JK8" i="15" s="1"/>
  <c r="BG8" i="15"/>
  <c r="GU8" i="15" s="1"/>
  <c r="BF8" i="15"/>
  <c r="JI8" i="15" s="1"/>
  <c r="BE8" i="15"/>
  <c r="BD8" i="15"/>
  <c r="JN7" i="15"/>
  <c r="GX7" i="15"/>
  <c r="EF7" i="15"/>
  <c r="EC7" i="15"/>
  <c r="BE7" i="15"/>
  <c r="BD7" i="15"/>
  <c r="BK6" i="15"/>
  <c r="GY6" i="15" s="1"/>
  <c r="BJ6" i="15"/>
  <c r="EG6" i="15" s="1"/>
  <c r="BI6" i="15"/>
  <c r="JL6" i="15" s="1"/>
  <c r="BH6" i="15"/>
  <c r="JK6" i="15" s="1"/>
  <c r="BG6" i="15"/>
  <c r="BF6" i="15"/>
  <c r="BE6" i="15"/>
  <c r="BD6" i="15"/>
  <c r="BK5" i="15"/>
  <c r="BJ5" i="15"/>
  <c r="BI5" i="15"/>
  <c r="JL5" i="15" s="1"/>
  <c r="BH5" i="15"/>
  <c r="BG5" i="15"/>
  <c r="GU5" i="15" s="1"/>
  <c r="BF5" i="15"/>
  <c r="BE5" i="15"/>
  <c r="BD5" i="15"/>
  <c r="JF201" i="15"/>
  <c r="JD201" i="15"/>
  <c r="GM201" i="15"/>
  <c r="JA201" i="15"/>
  <c r="DX200" i="15"/>
  <c r="JC200" i="15"/>
  <c r="JB200" i="15"/>
  <c r="JA200" i="15"/>
  <c r="GM199" i="15"/>
  <c r="JF198" i="15"/>
  <c r="JE198" i="15"/>
  <c r="JD198" i="15"/>
  <c r="JB198" i="15"/>
  <c r="DZ197" i="15"/>
  <c r="GO197" i="15"/>
  <c r="JC197" i="15"/>
  <c r="JA197" i="15"/>
  <c r="JC196" i="15"/>
  <c r="GM196" i="15"/>
  <c r="GQ194" i="15"/>
  <c r="JC194" i="15"/>
  <c r="JB194" i="15"/>
  <c r="GQ193" i="15"/>
  <c r="DV193" i="15"/>
  <c r="JC192" i="15"/>
  <c r="JA192" i="15"/>
  <c r="JF191" i="15"/>
  <c r="DX191" i="15"/>
  <c r="JC191" i="15"/>
  <c r="DX190" i="15"/>
  <c r="JC190" i="15"/>
  <c r="GM190" i="15"/>
  <c r="GQ189" i="15"/>
  <c r="GM188" i="15"/>
  <c r="DV187" i="15"/>
  <c r="DZ186" i="15"/>
  <c r="JC186" i="15"/>
  <c r="GQ185" i="15"/>
  <c r="GO185" i="15"/>
  <c r="DV185" i="15"/>
  <c r="GQ184" i="15"/>
  <c r="JC184" i="15"/>
  <c r="DV184" i="15"/>
  <c r="DZ183" i="15"/>
  <c r="GO183" i="15"/>
  <c r="JC183" i="15"/>
  <c r="GM183" i="15"/>
  <c r="DU183" i="15"/>
  <c r="JF182" i="15"/>
  <c r="DX182" i="15"/>
  <c r="JB182" i="15"/>
  <c r="DZ181" i="15"/>
  <c r="JC181" i="15"/>
  <c r="GM181" i="15"/>
  <c r="GQ180" i="15"/>
  <c r="GO180" i="15"/>
  <c r="GM180" i="15"/>
  <c r="GO179" i="15"/>
  <c r="DZ178" i="15"/>
  <c r="GO178" i="15"/>
  <c r="DV178" i="15"/>
  <c r="DX177" i="15"/>
  <c r="DZ176" i="15"/>
  <c r="DV176" i="15"/>
  <c r="DV175" i="15"/>
  <c r="JF174" i="15"/>
  <c r="GO174" i="15"/>
  <c r="DV174" i="15"/>
  <c r="DX173" i="15"/>
  <c r="DW173" i="15"/>
  <c r="GM173" i="15"/>
  <c r="JF172" i="15"/>
  <c r="JE172" i="15"/>
  <c r="JD172" i="15"/>
  <c r="JC172" i="15"/>
  <c r="JA172" i="15"/>
  <c r="DZ171" i="15"/>
  <c r="DX171" i="15"/>
  <c r="JC171" i="15"/>
  <c r="GQ170" i="15"/>
  <c r="GQ169" i="15"/>
  <c r="DX169" i="15"/>
  <c r="DW169" i="15"/>
  <c r="GM169" i="15"/>
  <c r="GQ168" i="15"/>
  <c r="DV168" i="15"/>
  <c r="GQ167" i="15"/>
  <c r="DW167" i="15"/>
  <c r="GO166" i="15"/>
  <c r="DV166" i="15"/>
  <c r="DV165" i="15"/>
  <c r="DX163" i="15"/>
  <c r="GM163" i="15"/>
  <c r="DZ162" i="15"/>
  <c r="GM162" i="15"/>
  <c r="GQ161" i="15"/>
  <c r="DW161" i="15"/>
  <c r="DZ160" i="15"/>
  <c r="GO160" i="15"/>
  <c r="DV160" i="15"/>
  <c r="GQ159" i="15"/>
  <c r="DX159" i="15"/>
  <c r="DZ158" i="15"/>
  <c r="GM158" i="15"/>
  <c r="GO157" i="15"/>
  <c r="DZ156" i="15"/>
  <c r="DX156" i="15"/>
  <c r="GM156" i="15"/>
  <c r="DX155" i="15"/>
  <c r="DZ154" i="15"/>
  <c r="DV154" i="15"/>
  <c r="DZ153" i="15"/>
  <c r="GO153" i="15"/>
  <c r="DV153" i="15"/>
  <c r="JE152" i="15"/>
  <c r="JE215" i="15" s="1"/>
  <c r="BB259" i="15" s="1"/>
  <c r="DX152" i="15"/>
  <c r="JC152" i="15"/>
  <c r="JC215" i="15" s="1"/>
  <c r="AZ259" i="15" s="1"/>
  <c r="DV152" i="15"/>
  <c r="GO151" i="15"/>
  <c r="GQ149" i="15"/>
  <c r="DX149" i="15"/>
  <c r="GO148" i="15"/>
  <c r="DV148" i="15"/>
  <c r="DZ147" i="15"/>
  <c r="GO147" i="15"/>
  <c r="DZ146" i="15"/>
  <c r="DX146" i="15"/>
  <c r="GQ145" i="15"/>
  <c r="DX145" i="15"/>
  <c r="GM145" i="15"/>
  <c r="DX144" i="15"/>
  <c r="JC144" i="15"/>
  <c r="JA144" i="15"/>
  <c r="DZ143" i="15"/>
  <c r="GO143" i="15"/>
  <c r="DZ142" i="15"/>
  <c r="JC142" i="15"/>
  <c r="GL142" i="15"/>
  <c r="GQ141" i="15"/>
  <c r="GM141" i="15"/>
  <c r="JC140" i="15"/>
  <c r="DU140" i="15"/>
  <c r="GQ139" i="15"/>
  <c r="DW139" i="15"/>
  <c r="GO138" i="15"/>
  <c r="DV138" i="15"/>
  <c r="GQ137" i="15"/>
  <c r="JE135" i="15"/>
  <c r="JD135" i="15"/>
  <c r="DV135" i="15"/>
  <c r="GO134" i="15"/>
  <c r="DW134" i="15"/>
  <c r="GQ133" i="15"/>
  <c r="GM133" i="15"/>
  <c r="GQ132" i="15"/>
  <c r="DX132" i="15"/>
  <c r="JC132" i="15"/>
  <c r="GM132" i="15"/>
  <c r="DU132" i="15"/>
  <c r="DZ131" i="15"/>
  <c r="GN131" i="15"/>
  <c r="DV131" i="15"/>
  <c r="DX130" i="15"/>
  <c r="GO129" i="15"/>
  <c r="DV129" i="15"/>
  <c r="GQ128" i="15"/>
  <c r="GM128" i="15"/>
  <c r="DZ126" i="15"/>
  <c r="GM126" i="15"/>
  <c r="GQ125" i="15"/>
  <c r="DX125" i="15"/>
  <c r="JC125" i="15"/>
  <c r="DV125" i="15"/>
  <c r="GO124" i="15"/>
  <c r="JC124" i="15"/>
  <c r="GQ123" i="15"/>
  <c r="DX123" i="15"/>
  <c r="JC123" i="15"/>
  <c r="JA123" i="15"/>
  <c r="GQ122" i="15"/>
  <c r="GN122" i="15"/>
  <c r="GM122" i="15"/>
  <c r="DX121" i="15"/>
  <c r="JF120" i="15"/>
  <c r="JE120" i="15"/>
  <c r="JD120" i="15"/>
  <c r="GN120" i="15"/>
  <c r="DV120" i="15"/>
  <c r="DX119" i="15"/>
  <c r="JC119" i="15"/>
  <c r="JB119" i="15"/>
  <c r="DZ118" i="15"/>
  <c r="DV118" i="15"/>
  <c r="GO116" i="15"/>
  <c r="DW116" i="15"/>
  <c r="DV115" i="15"/>
  <c r="GO113" i="15"/>
  <c r="DV113" i="15"/>
  <c r="DX112" i="15"/>
  <c r="GO111" i="15"/>
  <c r="DZ110" i="15"/>
  <c r="DX110" i="15"/>
  <c r="GQ108" i="15"/>
  <c r="DX107" i="15"/>
  <c r="GQ106" i="15"/>
  <c r="DX106" i="15"/>
  <c r="DW105" i="15"/>
  <c r="GO104" i="15"/>
  <c r="DZ103" i="15"/>
  <c r="GO103" i="15"/>
  <c r="DW103" i="15"/>
  <c r="DV103" i="15"/>
  <c r="DZ102" i="15"/>
  <c r="DV102" i="15"/>
  <c r="DZ101" i="15"/>
  <c r="GN101" i="15"/>
  <c r="DV101" i="15"/>
  <c r="DX100" i="15"/>
  <c r="DX99" i="15"/>
  <c r="DZ98" i="15"/>
  <c r="DV98" i="15"/>
  <c r="DZ97" i="15"/>
  <c r="DV97" i="15"/>
  <c r="DX96" i="15"/>
  <c r="DW96" i="15"/>
  <c r="GO95" i="15"/>
  <c r="GO94" i="15"/>
  <c r="DX93" i="15"/>
  <c r="GN93" i="15"/>
  <c r="GQ92" i="15"/>
  <c r="DX92" i="15"/>
  <c r="GM92" i="15"/>
  <c r="GQ91" i="15"/>
  <c r="GN91" i="15"/>
  <c r="GM91" i="15"/>
  <c r="GQ89" i="15"/>
  <c r="DX89" i="15"/>
  <c r="GM89" i="15"/>
  <c r="GQ88" i="15"/>
  <c r="DX88" i="15"/>
  <c r="GM88" i="15"/>
  <c r="DX87" i="15"/>
  <c r="DX86" i="15"/>
  <c r="DX85" i="15"/>
  <c r="GO84" i="15"/>
  <c r="DZ83" i="15"/>
  <c r="GO83" i="15"/>
  <c r="DV83" i="15"/>
  <c r="DZ82" i="15"/>
  <c r="GO82" i="15"/>
  <c r="GN82" i="15"/>
  <c r="DV82" i="15"/>
  <c r="GO81" i="15"/>
  <c r="DW81" i="15"/>
  <c r="GN80" i="15"/>
  <c r="DX79" i="15"/>
  <c r="DW79" i="15"/>
  <c r="GO78" i="15"/>
  <c r="DW77" i="15"/>
  <c r="GQ75" i="15"/>
  <c r="GM75" i="15"/>
  <c r="GQ74" i="15"/>
  <c r="GO74" i="15"/>
  <c r="GM74" i="15"/>
  <c r="GO73" i="15"/>
  <c r="DZ72" i="15"/>
  <c r="JC72" i="15"/>
  <c r="DV72" i="15"/>
  <c r="JA72" i="15"/>
  <c r="JF71" i="15"/>
  <c r="DY70" i="15"/>
  <c r="JC70" i="15"/>
  <c r="DV70" i="15"/>
  <c r="JA70" i="15"/>
  <c r="GQ69" i="15"/>
  <c r="JC69" i="15"/>
  <c r="DZ68" i="15"/>
  <c r="JC68" i="15"/>
  <c r="DZ67" i="15"/>
  <c r="DV67" i="15"/>
  <c r="DZ66" i="15"/>
  <c r="GN66" i="15"/>
  <c r="DV66" i="15"/>
  <c r="GQ65" i="15"/>
  <c r="GM65" i="15"/>
  <c r="GQ63" i="15"/>
  <c r="GM63" i="15"/>
  <c r="JC62" i="15"/>
  <c r="JB62" i="15"/>
  <c r="GQ60" i="15"/>
  <c r="GO60" i="15"/>
  <c r="GN60" i="15"/>
  <c r="DV60" i="15"/>
  <c r="DX59" i="15"/>
  <c r="JE58" i="15"/>
  <c r="GO58" i="15"/>
  <c r="JC58" i="15"/>
  <c r="JA58" i="15"/>
  <c r="JF57" i="15"/>
  <c r="JE57" i="15"/>
  <c r="JC57" i="15"/>
  <c r="JB57" i="15"/>
  <c r="JA57" i="15"/>
  <c r="JF56" i="15"/>
  <c r="JC56" i="15"/>
  <c r="DZ55" i="15"/>
  <c r="DW55" i="15"/>
  <c r="GM55" i="15"/>
  <c r="JE54" i="15"/>
  <c r="JC54" i="15"/>
  <c r="JF51" i="15"/>
  <c r="JE51" i="15"/>
  <c r="DX51" i="15"/>
  <c r="JC51" i="15"/>
  <c r="JB51" i="15"/>
  <c r="GQ50" i="15"/>
  <c r="DX50" i="15"/>
  <c r="GM50" i="15"/>
  <c r="GN49" i="15"/>
  <c r="DZ48" i="15"/>
  <c r="GN48" i="15"/>
  <c r="DV48" i="15"/>
  <c r="GN47" i="15"/>
  <c r="GQ46" i="15"/>
  <c r="GM46" i="15"/>
  <c r="GQ45" i="15"/>
  <c r="GO45" i="15"/>
  <c r="GM45" i="15"/>
  <c r="GQ44" i="15"/>
  <c r="DW44" i="15"/>
  <c r="GM44" i="15"/>
  <c r="GO43" i="15"/>
  <c r="GN43" i="15"/>
  <c r="JC42" i="15"/>
  <c r="JB42" i="15"/>
  <c r="JA42" i="15"/>
  <c r="DW41" i="15"/>
  <c r="GN40" i="15"/>
  <c r="DZ39" i="15"/>
  <c r="DX39" i="15"/>
  <c r="DV39" i="15"/>
  <c r="GO38" i="15"/>
  <c r="DV38" i="15"/>
  <c r="DZ37" i="15"/>
  <c r="JE37" i="15"/>
  <c r="JD37" i="15"/>
  <c r="JC37" i="15"/>
  <c r="JB37" i="15"/>
  <c r="JA37" i="15"/>
  <c r="GQ36" i="15"/>
  <c r="GM36" i="15"/>
  <c r="GQ35" i="15"/>
  <c r="GM35" i="15"/>
  <c r="GQ34" i="15"/>
  <c r="DX34" i="15"/>
  <c r="GM34" i="15"/>
  <c r="GO33" i="15"/>
  <c r="GQ32" i="15"/>
  <c r="JE32" i="15"/>
  <c r="JC32" i="15"/>
  <c r="DV32" i="15"/>
  <c r="DX31" i="15"/>
  <c r="GN31" i="15"/>
  <c r="DZ30" i="15"/>
  <c r="DV30" i="15"/>
  <c r="GQ29" i="15"/>
  <c r="DX29" i="15"/>
  <c r="GN29" i="15"/>
  <c r="GM29" i="15"/>
  <c r="DZ28" i="15"/>
  <c r="GO28" i="15"/>
  <c r="DX27" i="15"/>
  <c r="DZ26" i="15"/>
  <c r="GO26" i="15"/>
  <c r="GN26" i="15"/>
  <c r="DV26" i="15"/>
  <c r="GQ25" i="15"/>
  <c r="GM25" i="15"/>
  <c r="JE24" i="15"/>
  <c r="GO24" i="15"/>
  <c r="JC24" i="15"/>
  <c r="JA24" i="15"/>
  <c r="GQ22" i="15"/>
  <c r="GO22" i="15"/>
  <c r="DW22" i="15"/>
  <c r="GQ21" i="15"/>
  <c r="DW21" i="15"/>
  <c r="GM21" i="15"/>
  <c r="DZ20" i="15"/>
  <c r="DV20" i="15"/>
  <c r="GQ19" i="15"/>
  <c r="DY19" i="15"/>
  <c r="DX19" i="15"/>
  <c r="JC19" i="15"/>
  <c r="JA19" i="15"/>
  <c r="DZ18" i="15"/>
  <c r="GO18" i="15"/>
  <c r="GN17" i="15"/>
  <c r="JC16" i="15"/>
  <c r="DV16" i="15"/>
  <c r="GN15" i="15"/>
  <c r="DX14" i="15"/>
  <c r="GM14" i="15"/>
  <c r="GP13" i="15"/>
  <c r="JD13" i="15"/>
  <c r="JC13" i="15"/>
  <c r="DV13" i="15"/>
  <c r="GQ12" i="15"/>
  <c r="DX12" i="15"/>
  <c r="GM12" i="15"/>
  <c r="DX11" i="15"/>
  <c r="DW11" i="15"/>
  <c r="DV11" i="15"/>
  <c r="GN10" i="15"/>
  <c r="GQ9" i="15"/>
  <c r="JE9" i="15"/>
  <c r="JD9" i="15"/>
  <c r="JC9" i="15"/>
  <c r="JF8" i="15"/>
  <c r="DY8" i="15"/>
  <c r="JC8" i="15"/>
  <c r="JB8" i="15"/>
  <c r="GL8" i="15"/>
  <c r="DZ7" i="15"/>
  <c r="DV7" i="15"/>
  <c r="JF6" i="15"/>
  <c r="GO6" i="15"/>
  <c r="DW6" i="15"/>
  <c r="BC5" i="15"/>
  <c r="GQ5" i="15" s="1"/>
  <c r="BB5" i="15"/>
  <c r="JE5" i="15" s="1"/>
  <c r="BA5" i="15"/>
  <c r="AZ5" i="15"/>
  <c r="AY5" i="15"/>
  <c r="DV5" i="15" s="1"/>
  <c r="AX5" i="15"/>
  <c r="JA5" i="15" s="1"/>
  <c r="AW5" i="15"/>
  <c r="AV5" i="15"/>
  <c r="IW201" i="15"/>
  <c r="GF201" i="15"/>
  <c r="GD201" i="15"/>
  <c r="GG200" i="15"/>
  <c r="IT200" i="15"/>
  <c r="GD200" i="15"/>
  <c r="DR198" i="15"/>
  <c r="IT198" i="15"/>
  <c r="DP194" i="15"/>
  <c r="IU194" i="15"/>
  <c r="DM194" i="15"/>
  <c r="GG193" i="15"/>
  <c r="GG192" i="15"/>
  <c r="IU192" i="15"/>
  <c r="DN192" i="15"/>
  <c r="IS192" i="15"/>
  <c r="IX190" i="15"/>
  <c r="IU190" i="15"/>
  <c r="IT190" i="15"/>
  <c r="IU189" i="15"/>
  <c r="DM189" i="15"/>
  <c r="GG188" i="15"/>
  <c r="DP186" i="15"/>
  <c r="GF186" i="15"/>
  <c r="IT186" i="15"/>
  <c r="DO185" i="15"/>
  <c r="IU183" i="15"/>
  <c r="DM183" i="15"/>
  <c r="IU182" i="15"/>
  <c r="DN182" i="15"/>
  <c r="IS182" i="15"/>
  <c r="DO180" i="15"/>
  <c r="GG179" i="15"/>
  <c r="GG178" i="15"/>
  <c r="GG176" i="15"/>
  <c r="GG175" i="15"/>
  <c r="DP173" i="15"/>
  <c r="DR172" i="15"/>
  <c r="DP172" i="15"/>
  <c r="IU172" i="15"/>
  <c r="GE172" i="15"/>
  <c r="GG171" i="15"/>
  <c r="IU171" i="15"/>
  <c r="IT171" i="15"/>
  <c r="DP170" i="15"/>
  <c r="GF168" i="15"/>
  <c r="DP167" i="15"/>
  <c r="GG164" i="15"/>
  <c r="DO164" i="15"/>
  <c r="GG163" i="15"/>
  <c r="GG162" i="15"/>
  <c r="GF161" i="15"/>
  <c r="GG159" i="15"/>
  <c r="GG158" i="15"/>
  <c r="DO158" i="15"/>
  <c r="GG154" i="15"/>
  <c r="GF154" i="15"/>
  <c r="IV152" i="15"/>
  <c r="IV215" i="15" s="1"/>
  <c r="AS259" i="15" s="1"/>
  <c r="IU152" i="15"/>
  <c r="IU215" i="15" s="1"/>
  <c r="AR259" i="15" s="1"/>
  <c r="DM152" i="15"/>
  <c r="GG149" i="15"/>
  <c r="DP144" i="15"/>
  <c r="IU144" i="15"/>
  <c r="GE144" i="15"/>
  <c r="IS144" i="15"/>
  <c r="DP142" i="15"/>
  <c r="IU142" i="15"/>
  <c r="GF141" i="15"/>
  <c r="IU140" i="15"/>
  <c r="GE140" i="15"/>
  <c r="IS140" i="15"/>
  <c r="DP139" i="15"/>
  <c r="DP137" i="15"/>
  <c r="IX135" i="15"/>
  <c r="DQ135" i="15"/>
  <c r="DP135" i="15"/>
  <c r="IU135" i="15"/>
  <c r="IT135" i="15"/>
  <c r="DM135" i="15"/>
  <c r="GG133" i="15"/>
  <c r="IV132" i="15"/>
  <c r="IU132" i="15"/>
  <c r="DM132" i="15"/>
  <c r="DP131" i="15"/>
  <c r="GF131" i="15"/>
  <c r="GG130" i="15"/>
  <c r="DP128" i="15"/>
  <c r="GG127" i="15"/>
  <c r="IU125" i="15"/>
  <c r="IT125" i="15"/>
  <c r="IS125" i="15"/>
  <c r="DP124" i="15"/>
  <c r="DM124" i="15"/>
  <c r="IU123" i="15"/>
  <c r="DN123" i="15"/>
  <c r="IS123" i="15"/>
  <c r="DP121" i="15"/>
  <c r="IX120" i="15"/>
  <c r="IW120" i="15"/>
  <c r="IU119" i="15"/>
  <c r="GD119" i="15"/>
  <c r="DP118" i="15"/>
  <c r="DO118" i="15"/>
  <c r="GG117" i="15"/>
  <c r="GG116" i="15"/>
  <c r="DP115" i="15"/>
  <c r="DP114" i="15"/>
  <c r="GF113" i="15"/>
  <c r="GG112" i="15"/>
  <c r="DP111" i="15"/>
  <c r="DO109" i="15"/>
  <c r="GG108" i="15"/>
  <c r="DP107" i="15"/>
  <c r="GF105" i="15"/>
  <c r="GG104" i="15"/>
  <c r="DP103" i="15"/>
  <c r="DP102" i="15"/>
  <c r="DO102" i="15"/>
  <c r="DP101" i="15"/>
  <c r="GG100" i="15"/>
  <c r="DP99" i="15"/>
  <c r="GF99" i="15"/>
  <c r="GG98" i="15"/>
  <c r="GF98" i="15"/>
  <c r="GF97" i="15"/>
  <c r="GG95" i="15"/>
  <c r="DO91" i="15"/>
  <c r="GG90" i="15"/>
  <c r="DP89" i="15"/>
  <c r="DP88" i="15"/>
  <c r="DP87" i="15"/>
  <c r="GF87" i="15"/>
  <c r="DP86" i="15"/>
  <c r="GF85" i="15"/>
  <c r="DP84" i="15"/>
  <c r="DP83" i="15"/>
  <c r="GG81" i="15"/>
  <c r="DP80" i="15"/>
  <c r="GF79" i="15"/>
  <c r="DP78" i="15"/>
  <c r="DP77" i="15"/>
  <c r="DO76" i="15"/>
  <c r="DP75" i="15"/>
  <c r="GF74" i="15"/>
  <c r="GF73" i="15"/>
  <c r="DP71" i="15"/>
  <c r="IU71" i="15"/>
  <c r="IV70" i="15"/>
  <c r="GF70" i="15"/>
  <c r="GE70" i="15"/>
  <c r="GI69" i="15"/>
  <c r="IU69" i="15"/>
  <c r="DN68" i="15"/>
  <c r="IS68" i="15"/>
  <c r="GG67" i="15"/>
  <c r="DP66" i="15"/>
  <c r="DO66" i="15"/>
  <c r="DP65" i="15"/>
  <c r="DO65" i="15"/>
  <c r="DP64" i="15"/>
  <c r="DO64" i="15"/>
  <c r="GG63" i="15"/>
  <c r="GG62" i="15"/>
  <c r="IU62" i="15"/>
  <c r="DN62" i="15"/>
  <c r="IS62" i="15"/>
  <c r="GG61" i="15"/>
  <c r="GG60" i="15"/>
  <c r="GG59" i="15"/>
  <c r="GF58" i="15"/>
  <c r="GF56" i="15"/>
  <c r="GG55" i="15"/>
  <c r="IX54" i="15"/>
  <c r="IW54" i="15"/>
  <c r="GG54" i="15"/>
  <c r="IT54" i="15"/>
  <c r="GG53" i="15"/>
  <c r="DP52" i="15"/>
  <c r="IU52" i="15"/>
  <c r="GE52" i="15"/>
  <c r="IX51" i="15"/>
  <c r="IV51" i="15"/>
  <c r="IU51" i="15"/>
  <c r="GE51" i="15"/>
  <c r="IS51" i="15"/>
  <c r="GF50" i="15"/>
  <c r="DP49" i="15"/>
  <c r="DP48" i="15"/>
  <c r="DO48" i="15"/>
  <c r="DO47" i="15"/>
  <c r="GG46" i="15"/>
  <c r="DP45" i="15"/>
  <c r="DO44" i="15"/>
  <c r="DP43" i="15"/>
  <c r="GG42" i="15"/>
  <c r="IU42" i="15"/>
  <c r="IT42" i="15"/>
  <c r="DM42" i="15"/>
  <c r="GG41" i="15"/>
  <c r="GF41" i="15"/>
  <c r="GG40" i="15"/>
  <c r="GF40" i="15"/>
  <c r="GG39" i="15"/>
  <c r="GG38" i="15"/>
  <c r="GF38" i="15"/>
  <c r="IX37" i="15"/>
  <c r="IW37" i="15"/>
  <c r="GG37" i="15"/>
  <c r="IU37" i="15"/>
  <c r="IT37" i="15"/>
  <c r="IS37" i="15"/>
  <c r="GG36" i="15"/>
  <c r="GF36" i="15"/>
  <c r="GG35" i="15"/>
  <c r="GF34" i="15"/>
  <c r="GG33" i="15"/>
  <c r="GF33" i="15"/>
  <c r="IX32" i="15"/>
  <c r="IU32" i="15"/>
  <c r="IT32" i="15"/>
  <c r="IS32" i="15"/>
  <c r="DP31" i="15"/>
  <c r="DP30" i="15"/>
  <c r="DP29" i="15"/>
  <c r="DO29" i="15"/>
  <c r="GG27" i="15"/>
  <c r="GF27" i="15"/>
  <c r="GG26" i="15"/>
  <c r="GG25" i="15"/>
  <c r="IX24" i="15"/>
  <c r="IW24" i="15"/>
  <c r="IU24" i="15"/>
  <c r="IT24" i="15"/>
  <c r="IS24" i="15"/>
  <c r="GG23" i="15"/>
  <c r="GF23" i="15"/>
  <c r="GF22" i="15"/>
  <c r="GF21" i="15"/>
  <c r="GG20" i="15"/>
  <c r="GF20" i="15"/>
  <c r="IU19" i="15"/>
  <c r="DN19" i="15"/>
  <c r="IS19" i="15"/>
  <c r="GG18" i="15"/>
  <c r="DP16" i="15"/>
  <c r="GG15" i="15"/>
  <c r="GG14" i="15"/>
  <c r="IX13" i="15"/>
  <c r="IW13" i="15"/>
  <c r="IU13" i="15"/>
  <c r="IT13" i="15"/>
  <c r="IS13" i="15"/>
  <c r="GG12" i="15"/>
  <c r="GG11" i="15"/>
  <c r="GG10" i="15"/>
  <c r="DP9" i="15"/>
  <c r="IX8" i="15"/>
  <c r="IW8" i="15"/>
  <c r="GG8" i="15"/>
  <c r="IT8" i="15"/>
  <c r="IS8" i="15"/>
  <c r="DP7" i="15"/>
  <c r="DO6" i="15"/>
  <c r="AU5" i="15"/>
  <c r="IX5" i="15" s="1"/>
  <c r="AT5" i="15"/>
  <c r="IW5" i="15" s="1"/>
  <c r="AS5" i="15"/>
  <c r="GG5" i="15" s="1"/>
  <c r="AR5" i="15"/>
  <c r="AQ5" i="15"/>
  <c r="IT5" i="15" s="1"/>
  <c r="AP5" i="15"/>
  <c r="AO5" i="15"/>
  <c r="AN5" i="15"/>
  <c r="AM201" i="15"/>
  <c r="GA201" i="15" s="1"/>
  <c r="AL201" i="15"/>
  <c r="AK201" i="15"/>
  <c r="IN201" i="15" s="1"/>
  <c r="AJ201" i="15"/>
  <c r="AG201" i="15"/>
  <c r="AF201" i="15"/>
  <c r="AM200" i="15"/>
  <c r="IP200" i="15" s="1"/>
  <c r="AL200" i="15"/>
  <c r="AK200" i="15"/>
  <c r="AJ200" i="15"/>
  <c r="IM200" i="15" s="1"/>
  <c r="AI200" i="15"/>
  <c r="IL200" i="15" s="1"/>
  <c r="AH200" i="15"/>
  <c r="AG200" i="15"/>
  <c r="AF200" i="15"/>
  <c r="AM199" i="15"/>
  <c r="AL199" i="15"/>
  <c r="IO199" i="15" s="1"/>
  <c r="AG199" i="15"/>
  <c r="AF199" i="15"/>
  <c r="AM198" i="15"/>
  <c r="DJ198" i="15" s="1"/>
  <c r="AL198" i="15"/>
  <c r="IO198" i="15" s="1"/>
  <c r="AK198" i="15"/>
  <c r="IN198" i="15" s="1"/>
  <c r="AG198" i="15"/>
  <c r="AF198" i="15"/>
  <c r="AM197" i="15"/>
  <c r="AL197" i="15"/>
  <c r="AK197" i="15"/>
  <c r="IN197" i="15" s="1"/>
  <c r="AJ197" i="15"/>
  <c r="IM197" i="15" s="1"/>
  <c r="AI197" i="15"/>
  <c r="AH197" i="15"/>
  <c r="AG197" i="15"/>
  <c r="AF197" i="15"/>
  <c r="FY196" i="15"/>
  <c r="AG196" i="15"/>
  <c r="AF196" i="15"/>
  <c r="GA195" i="15"/>
  <c r="FY195" i="15"/>
  <c r="FW195" i="15"/>
  <c r="AG195" i="15"/>
  <c r="AF195" i="15"/>
  <c r="IP194" i="15"/>
  <c r="DH194" i="15"/>
  <c r="IM194" i="15"/>
  <c r="AM193" i="15"/>
  <c r="DJ193" i="15" s="1"/>
  <c r="AL193" i="15"/>
  <c r="IO193" i="15" s="1"/>
  <c r="AK193" i="15"/>
  <c r="IN193" i="15" s="1"/>
  <c r="AJ193" i="15"/>
  <c r="IM193" i="15" s="1"/>
  <c r="AI193" i="15"/>
  <c r="IL193" i="15" s="1"/>
  <c r="AH193" i="15"/>
  <c r="IK193" i="15" s="1"/>
  <c r="AG193" i="15"/>
  <c r="AF193" i="15"/>
  <c r="DH192" i="15"/>
  <c r="AJ192" i="15"/>
  <c r="IM192" i="15" s="1"/>
  <c r="AI192" i="15"/>
  <c r="AH192" i="15"/>
  <c r="AG192" i="15"/>
  <c r="AF192" i="15"/>
  <c r="AM191" i="15"/>
  <c r="IP191" i="15" s="1"/>
  <c r="AL191" i="15"/>
  <c r="AK191" i="15"/>
  <c r="IN191" i="15" s="1"/>
  <c r="AJ191" i="15"/>
  <c r="IM191" i="15" s="1"/>
  <c r="AI191" i="15"/>
  <c r="AH191" i="15"/>
  <c r="AG191" i="15"/>
  <c r="AF191" i="15"/>
  <c r="AM190" i="15"/>
  <c r="IP190" i="15" s="1"/>
  <c r="AL190" i="15"/>
  <c r="DH190" i="15"/>
  <c r="AJ190" i="15"/>
  <c r="IM190" i="15" s="1"/>
  <c r="AI190" i="15"/>
  <c r="IL190" i="15" s="1"/>
  <c r="AH190" i="15"/>
  <c r="AG190" i="15"/>
  <c r="AF190" i="15"/>
  <c r="AM189" i="15"/>
  <c r="IP189" i="15" s="1"/>
  <c r="AL189" i="15"/>
  <c r="FY189" i="15"/>
  <c r="AG189" i="15"/>
  <c r="AF189" i="15"/>
  <c r="AM188" i="15"/>
  <c r="AL188" i="15"/>
  <c r="DI188" i="15" s="1"/>
  <c r="AK188" i="15"/>
  <c r="AJ188" i="15"/>
  <c r="IM188" i="15" s="1"/>
  <c r="AI188" i="15"/>
  <c r="AH188" i="15"/>
  <c r="FV188" i="15" s="1"/>
  <c r="AG188" i="15"/>
  <c r="AF188" i="15"/>
  <c r="AM187" i="15"/>
  <c r="AL187" i="15"/>
  <c r="AK187" i="15"/>
  <c r="FY187" i="15" s="1"/>
  <c r="AJ187" i="15"/>
  <c r="IM187" i="15" s="1"/>
  <c r="AI187" i="15"/>
  <c r="AH187" i="15"/>
  <c r="AG187" i="15"/>
  <c r="AF187" i="15"/>
  <c r="AM186" i="15"/>
  <c r="GA186" i="15" s="1"/>
  <c r="AL186" i="15"/>
  <c r="AK186" i="15"/>
  <c r="FY186" i="15" s="1"/>
  <c r="AJ186" i="15"/>
  <c r="IM186" i="15" s="1"/>
  <c r="AI186" i="15"/>
  <c r="FW186" i="15" s="1"/>
  <c r="AH186" i="15"/>
  <c r="AG186" i="15"/>
  <c r="AF186" i="15"/>
  <c r="AM185" i="15"/>
  <c r="AL185" i="15"/>
  <c r="FZ185" i="15" s="1"/>
  <c r="AK185" i="15"/>
  <c r="AJ185" i="15"/>
  <c r="IM185" i="15" s="1"/>
  <c r="AI185" i="15"/>
  <c r="AH185" i="15"/>
  <c r="DE185" i="15" s="1"/>
  <c r="AG185" i="15"/>
  <c r="AF185" i="15"/>
  <c r="AM184" i="15"/>
  <c r="IP184" i="15" s="1"/>
  <c r="AL184" i="15"/>
  <c r="AK184" i="15"/>
  <c r="AJ184" i="15"/>
  <c r="IM184" i="15" s="1"/>
  <c r="AI184" i="15"/>
  <c r="IL184" i="15" s="1"/>
  <c r="AH184" i="15"/>
  <c r="AG184" i="15"/>
  <c r="AF184" i="15"/>
  <c r="GA183" i="15"/>
  <c r="AJ183" i="15"/>
  <c r="IM183" i="15" s="1"/>
  <c r="FW183" i="15"/>
  <c r="AG183" i="15"/>
  <c r="AF183" i="15"/>
  <c r="AM182" i="15"/>
  <c r="IP182" i="15" s="1"/>
  <c r="AL182" i="15"/>
  <c r="FZ182" i="15" s="1"/>
  <c r="AK182" i="15"/>
  <c r="AJ182" i="15"/>
  <c r="IM182" i="15" s="1"/>
  <c r="AI182" i="15"/>
  <c r="IL182" i="15" s="1"/>
  <c r="AH182" i="15"/>
  <c r="AG182" i="15"/>
  <c r="AF182" i="15"/>
  <c r="AM181" i="15"/>
  <c r="DJ181" i="15" s="1"/>
  <c r="AL181" i="15"/>
  <c r="AK181" i="15"/>
  <c r="AJ181" i="15"/>
  <c r="IM181" i="15" s="1"/>
  <c r="AI181" i="15"/>
  <c r="AH181" i="15"/>
  <c r="IK181" i="15" s="1"/>
  <c r="AG181" i="15"/>
  <c r="AF181" i="15"/>
  <c r="FY180" i="15"/>
  <c r="DG180" i="15"/>
  <c r="AG180" i="15"/>
  <c r="AF180" i="15"/>
  <c r="DH179" i="15"/>
  <c r="AG179" i="15"/>
  <c r="AF179" i="15"/>
  <c r="AM178" i="15"/>
  <c r="AL178" i="15"/>
  <c r="AK178" i="15"/>
  <c r="IN178" i="15" s="1"/>
  <c r="AJ178" i="15"/>
  <c r="FX178" i="15" s="1"/>
  <c r="AI178" i="15"/>
  <c r="AH178" i="15"/>
  <c r="AG178" i="15"/>
  <c r="AF178" i="15"/>
  <c r="AM177" i="15"/>
  <c r="AL177" i="15"/>
  <c r="FZ177" i="15" s="1"/>
  <c r="AK177" i="15"/>
  <c r="IN177" i="15" s="1"/>
  <c r="AJ177" i="15"/>
  <c r="IM177" i="15" s="1"/>
  <c r="AI177" i="15"/>
  <c r="AH177" i="15"/>
  <c r="AG177" i="15"/>
  <c r="AF177" i="15"/>
  <c r="AG176" i="15"/>
  <c r="AF176" i="15"/>
  <c r="AG175" i="15"/>
  <c r="AF175" i="15"/>
  <c r="AM174" i="15"/>
  <c r="GA174" i="15" s="1"/>
  <c r="AL174" i="15"/>
  <c r="FX174" i="15"/>
  <c r="DF174" i="15"/>
  <c r="AG174" i="15"/>
  <c r="AF174" i="15"/>
  <c r="DG173" i="15"/>
  <c r="AG173" i="15"/>
  <c r="AF173" i="15"/>
  <c r="AG172" i="15"/>
  <c r="AF172" i="15"/>
  <c r="DH171" i="15"/>
  <c r="AG171" i="15"/>
  <c r="AF171" i="15"/>
  <c r="DH170" i="15"/>
  <c r="AG170" i="15"/>
  <c r="AF170" i="15"/>
  <c r="GA169" i="15"/>
  <c r="FY169" i="15"/>
  <c r="FW169" i="15"/>
  <c r="AG169" i="15"/>
  <c r="AF169" i="15"/>
  <c r="AG168" i="15"/>
  <c r="AF168" i="15"/>
  <c r="DJ167" i="15"/>
  <c r="DH167" i="15"/>
  <c r="DF167" i="15"/>
  <c r="AG167" i="15"/>
  <c r="AF167" i="15"/>
  <c r="DH166" i="15"/>
  <c r="AG166" i="15"/>
  <c r="AF166" i="15"/>
  <c r="DH165" i="15"/>
  <c r="AG165" i="15"/>
  <c r="AF165" i="15"/>
  <c r="GA164" i="15"/>
  <c r="FY164" i="15"/>
  <c r="FW164" i="15"/>
  <c r="AG164" i="15"/>
  <c r="AF164" i="15"/>
  <c r="AG163" i="15"/>
  <c r="AF163" i="15"/>
  <c r="FY162" i="15"/>
  <c r="AG162" i="15"/>
  <c r="AF162" i="15"/>
  <c r="DH161" i="15"/>
  <c r="FX161" i="15"/>
  <c r="AG161" i="15"/>
  <c r="AF161" i="15"/>
  <c r="DH160" i="15"/>
  <c r="AG160" i="15"/>
  <c r="AF160" i="15"/>
  <c r="AG159" i="15"/>
  <c r="AF159" i="15"/>
  <c r="FY158" i="15"/>
  <c r="AG158" i="15"/>
  <c r="AF158" i="15"/>
  <c r="DH157" i="15"/>
  <c r="AG157" i="15"/>
  <c r="AF157" i="15"/>
  <c r="AG156" i="15"/>
  <c r="AF156" i="15"/>
  <c r="FY155" i="15"/>
  <c r="AG155" i="15"/>
  <c r="AF155" i="15"/>
  <c r="DH154" i="15"/>
  <c r="AG154" i="15"/>
  <c r="AF154" i="15"/>
  <c r="FY153" i="15"/>
  <c r="AG153" i="15"/>
  <c r="AF153" i="15"/>
  <c r="AM152" i="15"/>
  <c r="IP152" i="15" s="1"/>
  <c r="IP215" i="15" s="1"/>
  <c r="AM259" i="15" s="1"/>
  <c r="AL152" i="15"/>
  <c r="FZ152" i="15" s="1"/>
  <c r="AK152" i="15"/>
  <c r="AJ152" i="15"/>
  <c r="IM152" i="15" s="1"/>
  <c r="IM215" i="15" s="1"/>
  <c r="AJ259" i="15" s="1"/>
  <c r="AI152" i="15"/>
  <c r="IL152" i="15" s="1"/>
  <c r="IL215" i="15" s="1"/>
  <c r="AI259" i="15" s="1"/>
  <c r="AH152" i="15"/>
  <c r="AG152" i="15"/>
  <c r="AF152" i="15"/>
  <c r="FY151" i="15"/>
  <c r="AG151" i="15"/>
  <c r="AF151" i="15"/>
  <c r="DH150" i="15"/>
  <c r="AG150" i="15"/>
  <c r="AF150" i="15"/>
  <c r="FY149" i="15"/>
  <c r="AG149" i="15"/>
  <c r="AF149" i="15"/>
  <c r="FY148" i="15"/>
  <c r="FX148" i="15"/>
  <c r="AG148" i="15"/>
  <c r="AF148" i="15"/>
  <c r="AG147" i="15"/>
  <c r="AF147" i="15"/>
  <c r="DG146" i="15"/>
  <c r="AG146" i="15"/>
  <c r="AF146" i="15"/>
  <c r="DH145" i="15"/>
  <c r="AG145" i="15"/>
  <c r="AF145" i="15"/>
  <c r="FY144" i="15"/>
  <c r="AJ144" i="15"/>
  <c r="IM144" i="15" s="1"/>
  <c r="AI144" i="15"/>
  <c r="AG144" i="15"/>
  <c r="AF144" i="15"/>
  <c r="DH143" i="15"/>
  <c r="AG143" i="15"/>
  <c r="AF143" i="15"/>
  <c r="FY142" i="15"/>
  <c r="AJ142" i="15"/>
  <c r="IM142" i="15" s="1"/>
  <c r="AG142" i="15"/>
  <c r="AF142" i="15"/>
  <c r="AL141" i="15"/>
  <c r="AK141" i="15"/>
  <c r="AI141" i="15"/>
  <c r="AH141" i="15"/>
  <c r="IK141" i="15" s="1"/>
  <c r="AG141" i="15"/>
  <c r="AF141" i="15"/>
  <c r="AJ140" i="15"/>
  <c r="DG140" i="15" s="1"/>
  <c r="AH140" i="15"/>
  <c r="IK140" i="15" s="1"/>
  <c r="AG140" i="15"/>
  <c r="AF140" i="15"/>
  <c r="FY139" i="15"/>
  <c r="FV139" i="15"/>
  <c r="AG139" i="15"/>
  <c r="AF139" i="15"/>
  <c r="DH138" i="15"/>
  <c r="AG138" i="15"/>
  <c r="AF138" i="15"/>
  <c r="AG137" i="15"/>
  <c r="AF137" i="15"/>
  <c r="AG136" i="15"/>
  <c r="AF136" i="15"/>
  <c r="AM135" i="15"/>
  <c r="IP135" i="15" s="1"/>
  <c r="AL135" i="15"/>
  <c r="AK135" i="15"/>
  <c r="AJ135" i="15"/>
  <c r="IM135" i="15" s="1"/>
  <c r="AI135" i="15"/>
  <c r="IL135" i="15" s="1"/>
  <c r="AH135" i="15"/>
  <c r="AG135" i="15"/>
  <c r="AF135" i="15"/>
  <c r="AM134" i="15"/>
  <c r="IP134" i="15" s="1"/>
  <c r="AL134" i="15"/>
  <c r="AK134" i="15"/>
  <c r="IN134" i="15" s="1"/>
  <c r="AJ134" i="15"/>
  <c r="IM134" i="15" s="1"/>
  <c r="AI134" i="15"/>
  <c r="IL134" i="15" s="1"/>
  <c r="AH134" i="15"/>
  <c r="AG134" i="15"/>
  <c r="AF134" i="15"/>
  <c r="AM133" i="15"/>
  <c r="IP133" i="15" s="1"/>
  <c r="AL133" i="15"/>
  <c r="AK133" i="15"/>
  <c r="AJ133" i="15"/>
  <c r="IM133" i="15" s="1"/>
  <c r="AI133" i="15"/>
  <c r="IL133" i="15" s="1"/>
  <c r="AH133" i="15"/>
  <c r="AG133" i="15"/>
  <c r="AF133" i="15"/>
  <c r="AM132" i="15"/>
  <c r="IP132" i="15" s="1"/>
  <c r="AL132" i="15"/>
  <c r="FZ132" i="15" s="1"/>
  <c r="AK132" i="15"/>
  <c r="DH132" i="15" s="1"/>
  <c r="AJ132" i="15"/>
  <c r="IM132" i="15" s="1"/>
  <c r="AG132" i="15"/>
  <c r="AF132" i="15"/>
  <c r="AM131" i="15"/>
  <c r="GA131" i="15" s="1"/>
  <c r="AL131" i="15"/>
  <c r="IO131" i="15" s="1"/>
  <c r="AK131" i="15"/>
  <c r="IN131" i="15" s="1"/>
  <c r="AJ131" i="15"/>
  <c r="IM131" i="15" s="1"/>
  <c r="AG131" i="15"/>
  <c r="AF131" i="15"/>
  <c r="AL130" i="15"/>
  <c r="IO130" i="15" s="1"/>
  <c r="AK130" i="15"/>
  <c r="IN130" i="15" s="1"/>
  <c r="AI130" i="15"/>
  <c r="AH130" i="15"/>
  <c r="AG130" i="15"/>
  <c r="AF130" i="15"/>
  <c r="DH129" i="15"/>
  <c r="AG129" i="15"/>
  <c r="AF129" i="15"/>
  <c r="DH128" i="15"/>
  <c r="AG128" i="15"/>
  <c r="AF128" i="15"/>
  <c r="FZ127" i="15"/>
  <c r="IN127" i="15"/>
  <c r="IM127" i="15"/>
  <c r="IL127" i="15"/>
  <c r="AL126" i="15"/>
  <c r="IO126" i="15" s="1"/>
  <c r="AK126" i="15"/>
  <c r="AI126" i="15"/>
  <c r="AH126" i="15"/>
  <c r="AG126" i="15"/>
  <c r="AF126" i="15"/>
  <c r="FY125" i="15"/>
  <c r="AJ125" i="15"/>
  <c r="IM125" i="15" s="1"/>
  <c r="AI125" i="15"/>
  <c r="IL125" i="15" s="1"/>
  <c r="AH125" i="15"/>
  <c r="FV125" i="15" s="1"/>
  <c r="AG125" i="15"/>
  <c r="AF125" i="15"/>
  <c r="DH124" i="15"/>
  <c r="AJ124" i="15"/>
  <c r="IM124" i="15" s="1"/>
  <c r="AI124" i="15"/>
  <c r="AH124" i="15"/>
  <c r="AG124" i="15"/>
  <c r="AF124" i="15"/>
  <c r="FY123" i="15"/>
  <c r="AJ123" i="15"/>
  <c r="AI123" i="15"/>
  <c r="IL123" i="15" s="1"/>
  <c r="AH123" i="15"/>
  <c r="AG123" i="15"/>
  <c r="AF123" i="15"/>
  <c r="DH122" i="15"/>
  <c r="AG122" i="15"/>
  <c r="AF122" i="15"/>
  <c r="DH121" i="15"/>
  <c r="AG121" i="15"/>
  <c r="AF121" i="15"/>
  <c r="DJ120" i="15"/>
  <c r="IO120" i="15"/>
  <c r="FX120" i="15"/>
  <c r="AG120" i="15"/>
  <c r="AF120" i="15"/>
  <c r="DH119" i="15"/>
  <c r="AG119" i="15"/>
  <c r="AF119" i="15"/>
  <c r="FY118" i="15"/>
  <c r="AG118" i="15"/>
  <c r="AF118" i="15"/>
  <c r="FY117" i="15"/>
  <c r="AG117" i="15"/>
  <c r="AF117" i="15"/>
  <c r="FY116" i="15"/>
  <c r="AG116" i="15"/>
  <c r="AF116" i="15"/>
  <c r="AL115" i="15"/>
  <c r="IO115" i="15" s="1"/>
  <c r="AK115" i="15"/>
  <c r="DG115" i="15"/>
  <c r="AI115" i="15"/>
  <c r="AH115" i="15"/>
  <c r="IK115" i="15" s="1"/>
  <c r="AG115" i="15"/>
  <c r="AF115" i="15"/>
  <c r="FY114" i="15"/>
  <c r="DG114" i="15"/>
  <c r="AG114" i="15"/>
  <c r="AF114" i="15"/>
  <c r="FY113" i="15"/>
  <c r="DG113" i="15"/>
  <c r="AG113" i="15"/>
  <c r="AF113" i="15"/>
  <c r="DH112" i="15"/>
  <c r="AG112" i="15"/>
  <c r="AF112" i="15"/>
  <c r="DG111" i="15"/>
  <c r="AG111" i="15"/>
  <c r="AF111" i="15"/>
  <c r="FY110" i="15"/>
  <c r="FX110" i="15"/>
  <c r="AG110" i="15"/>
  <c r="AF110" i="15"/>
  <c r="FY109" i="15"/>
  <c r="FX109" i="15"/>
  <c r="AG109" i="15"/>
  <c r="AF109" i="15"/>
  <c r="FX108" i="15"/>
  <c r="AG108" i="15"/>
  <c r="AF108" i="15"/>
  <c r="FY107" i="15"/>
  <c r="AG107" i="15"/>
  <c r="AF107" i="15"/>
  <c r="FY106" i="15"/>
  <c r="FX106" i="15"/>
  <c r="AG106" i="15"/>
  <c r="AF106" i="15"/>
  <c r="DH105" i="15"/>
  <c r="AG105" i="15"/>
  <c r="AF105" i="15"/>
  <c r="FY104" i="15"/>
  <c r="AG104" i="15"/>
  <c r="AF104" i="15"/>
  <c r="DH103" i="15"/>
  <c r="FX103" i="15"/>
  <c r="AG103" i="15"/>
  <c r="AF103" i="15"/>
  <c r="FX102" i="15"/>
  <c r="AG102" i="15"/>
  <c r="AF102" i="15"/>
  <c r="DH101" i="15"/>
  <c r="AG101" i="15"/>
  <c r="AF101" i="15"/>
  <c r="FY100" i="15"/>
  <c r="FX100" i="15"/>
  <c r="AG100" i="15"/>
  <c r="AF100" i="15"/>
  <c r="DG99" i="15"/>
  <c r="AG99" i="15"/>
  <c r="AF99" i="15"/>
  <c r="DH98" i="15"/>
  <c r="AG98" i="15"/>
  <c r="AF98" i="15"/>
  <c r="FY97" i="15"/>
  <c r="AG97" i="15"/>
  <c r="AF97" i="15"/>
  <c r="DH96" i="15"/>
  <c r="AG96" i="15"/>
  <c r="AF96" i="15"/>
  <c r="FY95" i="15"/>
  <c r="AG95" i="15"/>
  <c r="AF95" i="15"/>
  <c r="DH94" i="15"/>
  <c r="FX94" i="15"/>
  <c r="AG94" i="15"/>
  <c r="AF94" i="15"/>
  <c r="DH93" i="15"/>
  <c r="AG93" i="15"/>
  <c r="AF93" i="15"/>
  <c r="AG92" i="15"/>
  <c r="AF92" i="15"/>
  <c r="AG91" i="15"/>
  <c r="AF91" i="15"/>
  <c r="DH90" i="15"/>
  <c r="DG90" i="15"/>
  <c r="AG90" i="15"/>
  <c r="AF90" i="15"/>
  <c r="DH89" i="15"/>
  <c r="FX89" i="15"/>
  <c r="AG89" i="15"/>
  <c r="AF89" i="15"/>
  <c r="FY88" i="15"/>
  <c r="AG88" i="15"/>
  <c r="AF88" i="15"/>
  <c r="FX87" i="15"/>
  <c r="AG87" i="15"/>
  <c r="AF87" i="15"/>
  <c r="FY86" i="15"/>
  <c r="AG86" i="15"/>
  <c r="AF86" i="15"/>
  <c r="FY85" i="15"/>
  <c r="AG85" i="15"/>
  <c r="AF85" i="15"/>
  <c r="FY84" i="15"/>
  <c r="AG84" i="15"/>
  <c r="AF84" i="15"/>
  <c r="AG83" i="15"/>
  <c r="AF83" i="15"/>
  <c r="DH82" i="15"/>
  <c r="AG82" i="15"/>
  <c r="AF82" i="15"/>
  <c r="DH81" i="15"/>
  <c r="DG81" i="15"/>
  <c r="AG81" i="15"/>
  <c r="AF81" i="15"/>
  <c r="DH80" i="15"/>
  <c r="DG80" i="15"/>
  <c r="AG80" i="15"/>
  <c r="AF80" i="15"/>
  <c r="FY79" i="15"/>
  <c r="DG79" i="15"/>
  <c r="AG79" i="15"/>
  <c r="AF79" i="15"/>
  <c r="DH78" i="15"/>
  <c r="AG78" i="15"/>
  <c r="AF78" i="15"/>
  <c r="DH77" i="15"/>
  <c r="FX77" i="15"/>
  <c r="AG77" i="15"/>
  <c r="AF77" i="15"/>
  <c r="FY76" i="15"/>
  <c r="AG76" i="15"/>
  <c r="AF76" i="15"/>
  <c r="DG75" i="15"/>
  <c r="AG75" i="15"/>
  <c r="AF75" i="15"/>
  <c r="DH74" i="15"/>
  <c r="FX74" i="15"/>
  <c r="AG74" i="15"/>
  <c r="AF74" i="15"/>
  <c r="AM73" i="15"/>
  <c r="AL73" i="15"/>
  <c r="AK73" i="15"/>
  <c r="AJ73" i="15"/>
  <c r="AI73" i="15"/>
  <c r="FW73" i="15" s="1"/>
  <c r="AG73" i="15"/>
  <c r="AF73" i="15"/>
  <c r="FX72" i="15"/>
  <c r="AM71" i="15"/>
  <c r="IP71" i="15" s="1"/>
  <c r="AL71" i="15"/>
  <c r="AK71" i="15"/>
  <c r="DH71" i="15" s="1"/>
  <c r="AJ71" i="15"/>
  <c r="IM71" i="15" s="1"/>
  <c r="AI71" i="15"/>
  <c r="IL71" i="15" s="1"/>
  <c r="AH71" i="15"/>
  <c r="DE71" i="15" s="1"/>
  <c r="AG71" i="15"/>
  <c r="AF71" i="15"/>
  <c r="AM70" i="15"/>
  <c r="IP70" i="15" s="1"/>
  <c r="AL70" i="15"/>
  <c r="AK70" i="15"/>
  <c r="DH70" i="15" s="1"/>
  <c r="AJ70" i="15"/>
  <c r="IM70" i="15" s="1"/>
  <c r="AI70" i="15"/>
  <c r="IL70" i="15" s="1"/>
  <c r="AH70" i="15"/>
  <c r="FV70" i="15" s="1"/>
  <c r="AG70" i="15"/>
  <c r="AF70" i="15"/>
  <c r="AM69" i="15"/>
  <c r="IP69" i="15" s="1"/>
  <c r="AL69" i="15"/>
  <c r="FZ69" i="15" s="1"/>
  <c r="AK69" i="15"/>
  <c r="DH69" i="15" s="1"/>
  <c r="AJ69" i="15"/>
  <c r="AI69" i="15"/>
  <c r="IL69" i="15" s="1"/>
  <c r="AG69" i="15"/>
  <c r="AF69" i="15"/>
  <c r="FY68" i="15"/>
  <c r="AJ68" i="15"/>
  <c r="AI68" i="15"/>
  <c r="AH68" i="15"/>
  <c r="DE68" i="15" s="1"/>
  <c r="AG68" i="15"/>
  <c r="AF68" i="15"/>
  <c r="FY67" i="15"/>
  <c r="DG67" i="15"/>
  <c r="AG67" i="15"/>
  <c r="AF67" i="15"/>
  <c r="FY66" i="15"/>
  <c r="AG66" i="15"/>
  <c r="AF66" i="15"/>
  <c r="FY65" i="15"/>
  <c r="AG65" i="15"/>
  <c r="AF65" i="15"/>
  <c r="AM64" i="15"/>
  <c r="AL64" i="15"/>
  <c r="IO64" i="15" s="1"/>
  <c r="FY64" i="15"/>
  <c r="AJ64" i="15"/>
  <c r="AG64" i="15"/>
  <c r="AF64" i="15"/>
  <c r="AM63" i="15"/>
  <c r="AL63" i="15"/>
  <c r="IO63" i="15" s="1"/>
  <c r="AK63" i="15"/>
  <c r="FY63" i="15" s="1"/>
  <c r="AJ63" i="15"/>
  <c r="IM63" i="15" s="1"/>
  <c r="AI63" i="15"/>
  <c r="DF63" i="15" s="1"/>
  <c r="AH63" i="15"/>
  <c r="AG63" i="15"/>
  <c r="AF63" i="15"/>
  <c r="AM62" i="15"/>
  <c r="IP62" i="15" s="1"/>
  <c r="AL62" i="15"/>
  <c r="DI62" i="15" s="1"/>
  <c r="AK62" i="15"/>
  <c r="AJ62" i="15"/>
  <c r="IM62" i="15" s="1"/>
  <c r="AI62" i="15"/>
  <c r="IL62" i="15" s="1"/>
  <c r="AH62" i="15"/>
  <c r="AG62" i="15"/>
  <c r="AF62" i="15"/>
  <c r="FY61" i="15"/>
  <c r="DG61" i="15"/>
  <c r="AG61" i="15"/>
  <c r="AF61" i="15"/>
  <c r="AM60" i="15"/>
  <c r="GA60" i="15" s="1"/>
  <c r="AL60" i="15"/>
  <c r="AK60" i="15"/>
  <c r="DH60" i="15" s="1"/>
  <c r="AJ60" i="15"/>
  <c r="IM60" i="15" s="1"/>
  <c r="AI60" i="15"/>
  <c r="IL60" i="15" s="1"/>
  <c r="AH60" i="15"/>
  <c r="FV60" i="15" s="1"/>
  <c r="AG60" i="15"/>
  <c r="AF60" i="15"/>
  <c r="AM59" i="15"/>
  <c r="AL59" i="15"/>
  <c r="AK59" i="15"/>
  <c r="AJ59" i="15"/>
  <c r="IM59" i="15" s="1"/>
  <c r="AH59" i="15"/>
  <c r="AG59" i="15"/>
  <c r="AF59" i="15"/>
  <c r="AM58" i="15"/>
  <c r="IP58" i="15" s="1"/>
  <c r="AL58" i="15"/>
  <c r="DI58" i="15" s="1"/>
  <c r="AK58" i="15"/>
  <c r="AJ58" i="15"/>
  <c r="AI58" i="15"/>
  <c r="IL58" i="15" s="1"/>
  <c r="AH58" i="15"/>
  <c r="IK58" i="15" s="1"/>
  <c r="AG58" i="15"/>
  <c r="AF58" i="15"/>
  <c r="AM57" i="15"/>
  <c r="IP57" i="15" s="1"/>
  <c r="AL57" i="15"/>
  <c r="AK57" i="15"/>
  <c r="AJ57" i="15"/>
  <c r="FX57" i="15" s="1"/>
  <c r="AI57" i="15"/>
  <c r="IL57" i="15" s="1"/>
  <c r="AG57" i="15"/>
  <c r="AF57" i="15"/>
  <c r="AM56" i="15"/>
  <c r="AL56" i="15"/>
  <c r="IO56" i="15" s="1"/>
  <c r="DH56" i="15"/>
  <c r="AG56" i="15"/>
  <c r="AF56" i="15"/>
  <c r="AM55" i="15"/>
  <c r="IP55" i="15" s="1"/>
  <c r="AL55" i="15"/>
  <c r="IO55" i="15" s="1"/>
  <c r="AK55" i="15"/>
  <c r="DH55" i="15" s="1"/>
  <c r="FX55" i="15"/>
  <c r="AG55" i="15"/>
  <c r="AF55" i="15"/>
  <c r="FY54" i="15"/>
  <c r="AG54" i="15"/>
  <c r="AF54" i="15"/>
  <c r="DH53" i="15"/>
  <c r="AG53" i="15"/>
  <c r="AF53" i="15"/>
  <c r="FY52" i="15"/>
  <c r="DG52" i="15"/>
  <c r="AG52" i="15"/>
  <c r="AF52" i="15"/>
  <c r="DH51" i="15"/>
  <c r="AG51" i="15"/>
  <c r="AF51" i="15"/>
  <c r="FY50" i="15"/>
  <c r="DG50" i="15"/>
  <c r="AG50" i="15"/>
  <c r="AF50" i="15"/>
  <c r="FY49" i="15"/>
  <c r="AG49" i="15"/>
  <c r="AF49" i="15"/>
  <c r="FY48" i="15"/>
  <c r="AG48" i="15"/>
  <c r="AF48" i="15"/>
  <c r="FY47" i="15"/>
  <c r="AG47" i="15"/>
  <c r="AF47" i="15"/>
  <c r="DH46" i="15"/>
  <c r="AG46" i="15"/>
  <c r="AF46" i="15"/>
  <c r="DH45" i="15"/>
  <c r="FX45" i="15"/>
  <c r="AG45" i="15"/>
  <c r="AF45" i="15"/>
  <c r="DH44" i="15"/>
  <c r="FX44" i="15"/>
  <c r="AG44" i="15"/>
  <c r="AF44" i="15"/>
  <c r="FY43" i="15"/>
  <c r="FX43" i="15"/>
  <c r="AG43" i="15"/>
  <c r="AF43" i="15"/>
  <c r="FY42" i="15"/>
  <c r="AG42" i="15"/>
  <c r="AF42" i="15"/>
  <c r="FX41" i="15"/>
  <c r="AG41" i="15"/>
  <c r="AF41" i="15"/>
  <c r="FY40" i="15"/>
  <c r="FX40" i="15"/>
  <c r="AG40" i="15"/>
  <c r="AF40" i="15"/>
  <c r="DH39" i="15"/>
  <c r="DG39" i="15"/>
  <c r="AG39" i="15"/>
  <c r="AF39" i="15"/>
  <c r="DG38" i="15"/>
  <c r="AG38" i="15"/>
  <c r="AF38" i="15"/>
  <c r="AM37" i="15"/>
  <c r="IP37" i="15" s="1"/>
  <c r="AL37" i="15"/>
  <c r="FZ37" i="15" s="1"/>
  <c r="AK37" i="15"/>
  <c r="DG37" i="15"/>
  <c r="AG37" i="15"/>
  <c r="AF37" i="15"/>
  <c r="DH36" i="15"/>
  <c r="DG36" i="15"/>
  <c r="AG36" i="15"/>
  <c r="AF36" i="15"/>
  <c r="FY35" i="15"/>
  <c r="FX35" i="15"/>
  <c r="AG35" i="15"/>
  <c r="AF35" i="15"/>
  <c r="AG34" i="15"/>
  <c r="AF34" i="15"/>
  <c r="DH33" i="15"/>
  <c r="FX33" i="15"/>
  <c r="AG33" i="15"/>
  <c r="AF33" i="15"/>
  <c r="AM32" i="15"/>
  <c r="IP32" i="15" s="1"/>
  <c r="AL32" i="15"/>
  <c r="AK32" i="15"/>
  <c r="AJ32" i="15"/>
  <c r="IM32" i="15" s="1"/>
  <c r="AG32" i="15"/>
  <c r="AF32" i="15"/>
  <c r="FY31" i="15"/>
  <c r="AG31" i="15"/>
  <c r="AF31" i="15"/>
  <c r="FY30" i="15"/>
  <c r="FX30" i="15"/>
  <c r="AG30" i="15"/>
  <c r="AF30" i="15"/>
  <c r="FY29" i="15"/>
  <c r="FX29" i="15"/>
  <c r="AG29" i="15"/>
  <c r="AF29" i="15"/>
  <c r="FY28" i="15"/>
  <c r="FX28" i="15"/>
  <c r="AG28" i="15"/>
  <c r="AF28" i="15"/>
  <c r="FY27" i="15"/>
  <c r="AG27" i="15"/>
  <c r="AF27" i="15"/>
  <c r="FY26" i="15"/>
  <c r="FX26" i="15"/>
  <c r="AG26" i="15"/>
  <c r="AF26" i="15"/>
  <c r="FY25" i="15"/>
  <c r="AG25" i="15"/>
  <c r="AF25" i="15"/>
  <c r="AM24" i="15"/>
  <c r="IP24" i="15" s="1"/>
  <c r="AL24" i="15"/>
  <c r="IO24" i="15" s="1"/>
  <c r="AK24" i="15"/>
  <c r="DH24" i="15" s="1"/>
  <c r="AJ24" i="15"/>
  <c r="AI24" i="15"/>
  <c r="IL24" i="15" s="1"/>
  <c r="AG24" i="15"/>
  <c r="AF24" i="15"/>
  <c r="DH23" i="15"/>
  <c r="DG23" i="15"/>
  <c r="AG23" i="15"/>
  <c r="AF23" i="15"/>
  <c r="DH22" i="15"/>
  <c r="AG22" i="15"/>
  <c r="AF22" i="15"/>
  <c r="DG21" i="15"/>
  <c r="AG21" i="15"/>
  <c r="AF21" i="15"/>
  <c r="DH20" i="15"/>
  <c r="FX20" i="15"/>
  <c r="AG20" i="15"/>
  <c r="AF20" i="15"/>
  <c r="AM19" i="15"/>
  <c r="IP19" i="15" s="1"/>
  <c r="AL19" i="15"/>
  <c r="FZ19" i="15" s="1"/>
  <c r="AK19" i="15"/>
  <c r="DH19" i="15" s="1"/>
  <c r="AJ19" i="15"/>
  <c r="AI19" i="15"/>
  <c r="IL19" i="15" s="1"/>
  <c r="AG19" i="15"/>
  <c r="AF19" i="15"/>
  <c r="FY18" i="15"/>
  <c r="AG18" i="15"/>
  <c r="AF18" i="15"/>
  <c r="FY17" i="15"/>
  <c r="DG17" i="15"/>
  <c r="AG17" i="15"/>
  <c r="AF17" i="15"/>
  <c r="AG16" i="15"/>
  <c r="AF16" i="15"/>
  <c r="FY15" i="15"/>
  <c r="FX15" i="15"/>
  <c r="AG15" i="15"/>
  <c r="AF15" i="15"/>
  <c r="AM14" i="15"/>
  <c r="IP14" i="15" s="1"/>
  <c r="AL14" i="15"/>
  <c r="FY14" i="15"/>
  <c r="FX14" i="15"/>
  <c r="AG14" i="15"/>
  <c r="AF14" i="15"/>
  <c r="AM13" i="15"/>
  <c r="AL13" i="15"/>
  <c r="IO13" i="15" s="1"/>
  <c r="AK13" i="15"/>
  <c r="IN13" i="15" s="1"/>
  <c r="AJ13" i="15"/>
  <c r="IM13" i="15" s="1"/>
  <c r="AI13" i="15"/>
  <c r="IL13" i="15" s="1"/>
  <c r="AG13" i="15"/>
  <c r="AF13" i="15"/>
  <c r="FY12" i="15"/>
  <c r="DG12" i="15"/>
  <c r="AG12" i="15"/>
  <c r="AF12" i="15"/>
  <c r="DH11" i="15"/>
  <c r="FX11" i="15"/>
  <c r="AG11" i="15"/>
  <c r="AF11" i="15"/>
  <c r="DH10" i="15"/>
  <c r="FX10" i="15"/>
  <c r="AG10" i="15"/>
  <c r="AF10" i="15"/>
  <c r="AM9" i="15"/>
  <c r="AL9" i="15"/>
  <c r="IO9" i="15" s="1"/>
  <c r="DH9" i="15"/>
  <c r="FX9" i="15"/>
  <c r="AG9" i="15"/>
  <c r="AF9" i="15"/>
  <c r="AM8" i="15"/>
  <c r="IP8" i="15" s="1"/>
  <c r="AL8" i="15"/>
  <c r="IO8" i="15" s="1"/>
  <c r="FY8" i="15"/>
  <c r="AJ8" i="15"/>
  <c r="FX8" i="15" s="1"/>
  <c r="AI8" i="15"/>
  <c r="IL8" i="15" s="1"/>
  <c r="AG8" i="15"/>
  <c r="AF8" i="15"/>
  <c r="AG7" i="15"/>
  <c r="AF7" i="15"/>
  <c r="AM6" i="15"/>
  <c r="IP6" i="15" s="1"/>
  <c r="AL6" i="15"/>
  <c r="IO6" i="15" s="1"/>
  <c r="DH6" i="15"/>
  <c r="DG6" i="15"/>
  <c r="AG6" i="15"/>
  <c r="AF6" i="15"/>
  <c r="AM5" i="15"/>
  <c r="IP5" i="15" s="1"/>
  <c r="AL5" i="15"/>
  <c r="IO5" i="15" s="1"/>
  <c r="FY5" i="15"/>
  <c r="DG5" i="15"/>
  <c r="AG5" i="15"/>
  <c r="AF5" i="15"/>
  <c r="AE201" i="15"/>
  <c r="DB201" i="15" s="1"/>
  <c r="AD201" i="15"/>
  <c r="AC201" i="15"/>
  <c r="AB201" i="15"/>
  <c r="AA201" i="15"/>
  <c r="ID201" i="15" s="1"/>
  <c r="Z201" i="15"/>
  <c r="Y201" i="15"/>
  <c r="X201" i="15"/>
  <c r="AE200" i="15"/>
  <c r="AD200" i="15"/>
  <c r="IG200" i="15" s="1"/>
  <c r="AC200" i="15"/>
  <c r="IF200" i="15" s="1"/>
  <c r="AB200" i="15"/>
  <c r="IE200" i="15" s="1"/>
  <c r="AA200" i="15"/>
  <c r="ID200" i="15" s="1"/>
  <c r="Z200" i="15"/>
  <c r="Y200" i="15"/>
  <c r="X200" i="15"/>
  <c r="AE199" i="15"/>
  <c r="IH199" i="15" s="1"/>
  <c r="AD199" i="15"/>
  <c r="AC199" i="15"/>
  <c r="AB199" i="15"/>
  <c r="AA199" i="15"/>
  <c r="CX199" i="15" s="1"/>
  <c r="Z199" i="15"/>
  <c r="Y199" i="15"/>
  <c r="X199" i="15"/>
  <c r="AE198" i="15"/>
  <c r="DB198" i="15" s="1"/>
  <c r="AD198" i="15"/>
  <c r="AC198" i="15"/>
  <c r="IF198" i="15" s="1"/>
  <c r="AB198" i="15"/>
  <c r="IE198" i="15" s="1"/>
  <c r="AA198" i="15"/>
  <c r="Z198" i="15"/>
  <c r="Y198" i="15"/>
  <c r="X198" i="15"/>
  <c r="AE197" i="15"/>
  <c r="AD197" i="15"/>
  <c r="FR197" i="15" s="1"/>
  <c r="AC197" i="15"/>
  <c r="AB197" i="15"/>
  <c r="IE197" i="15" s="1"/>
  <c r="AA197" i="15"/>
  <c r="CX197" i="15" s="1"/>
  <c r="Z197" i="15"/>
  <c r="Y197" i="15"/>
  <c r="X197" i="15"/>
  <c r="AE196" i="15"/>
  <c r="IH196" i="15" s="1"/>
  <c r="AD196" i="15"/>
  <c r="IG196" i="15" s="1"/>
  <c r="AC196" i="15"/>
  <c r="AB196" i="15"/>
  <c r="AA196" i="15"/>
  <c r="Z196" i="15"/>
  <c r="Y196" i="15"/>
  <c r="X196" i="15"/>
  <c r="FP195" i="15"/>
  <c r="Y195" i="15"/>
  <c r="X195" i="15"/>
  <c r="IH194" i="15"/>
  <c r="IG194" i="15"/>
  <c r="IF194" i="15"/>
  <c r="IE194" i="15"/>
  <c r="FN194" i="15"/>
  <c r="AE193" i="15"/>
  <c r="AD193" i="15"/>
  <c r="AC193" i="15"/>
  <c r="IF193" i="15" s="1"/>
  <c r="AB193" i="15"/>
  <c r="IE193" i="15" s="1"/>
  <c r="AA193" i="15"/>
  <c r="ID193" i="15" s="1"/>
  <c r="Z193" i="15"/>
  <c r="Y193" i="15"/>
  <c r="X193" i="15"/>
  <c r="AB192" i="15"/>
  <c r="IE192" i="15" s="1"/>
  <c r="AA192" i="15"/>
  <c r="Z192" i="15"/>
  <c r="Y192" i="15"/>
  <c r="X192" i="15"/>
  <c r="AE191" i="15"/>
  <c r="IH191" i="15" s="1"/>
  <c r="AD191" i="15"/>
  <c r="AC191" i="15"/>
  <c r="AB191" i="15"/>
  <c r="IE191" i="15" s="1"/>
  <c r="AA191" i="15"/>
  <c r="ID191" i="15" s="1"/>
  <c r="Z191" i="15"/>
  <c r="Y191" i="15"/>
  <c r="X191" i="15"/>
  <c r="AE190" i="15"/>
  <c r="AD190" i="15"/>
  <c r="AC190" i="15"/>
  <c r="IF190" i="15" s="1"/>
  <c r="AB190" i="15"/>
  <c r="IE190" i="15" s="1"/>
  <c r="AA190" i="15"/>
  <c r="ID190" i="15" s="1"/>
  <c r="Z190" i="15"/>
  <c r="Y190" i="15"/>
  <c r="X190" i="15"/>
  <c r="AE189" i="15"/>
  <c r="AD189" i="15"/>
  <c r="AC189" i="15"/>
  <c r="AB189" i="15"/>
  <c r="AA189" i="15"/>
  <c r="ID189" i="15" s="1"/>
  <c r="Z189" i="15"/>
  <c r="Y189" i="15"/>
  <c r="X189" i="15"/>
  <c r="AE188" i="15"/>
  <c r="AD188" i="15"/>
  <c r="AC188" i="15"/>
  <c r="CZ188" i="15" s="1"/>
  <c r="AB188" i="15"/>
  <c r="IE188" i="15" s="1"/>
  <c r="AA188" i="15"/>
  <c r="Z188" i="15"/>
  <c r="Y188" i="15"/>
  <c r="X188" i="15"/>
  <c r="AE187" i="15"/>
  <c r="AD187" i="15"/>
  <c r="AC187" i="15"/>
  <c r="AB187" i="15"/>
  <c r="AA187" i="15"/>
  <c r="ID187" i="15" s="1"/>
  <c r="Z187" i="15"/>
  <c r="Y187" i="15"/>
  <c r="X187" i="15"/>
  <c r="AE186" i="15"/>
  <c r="IH186" i="15" s="1"/>
  <c r="AD186" i="15"/>
  <c r="AC186" i="15"/>
  <c r="AB186" i="15"/>
  <c r="IE186" i="15" s="1"/>
  <c r="AA186" i="15"/>
  <c r="Z186" i="15"/>
  <c r="Y186" i="15"/>
  <c r="X186" i="15"/>
  <c r="AE185" i="15"/>
  <c r="AD185" i="15"/>
  <c r="AC185" i="15"/>
  <c r="IF185" i="15" s="1"/>
  <c r="AB185" i="15"/>
  <c r="IE185" i="15" s="1"/>
  <c r="AA185" i="15"/>
  <c r="CX185" i="15" s="1"/>
  <c r="Z185" i="15"/>
  <c r="Y185" i="15"/>
  <c r="X185" i="15"/>
  <c r="AE184" i="15"/>
  <c r="FS184" i="15" s="1"/>
  <c r="AD184" i="15"/>
  <c r="AC184" i="15"/>
  <c r="IF184" i="15" s="1"/>
  <c r="AB184" i="15"/>
  <c r="AA184" i="15"/>
  <c r="CX184" i="15" s="1"/>
  <c r="Z184" i="15"/>
  <c r="Y184" i="15"/>
  <c r="X184" i="15"/>
  <c r="CZ183" i="15"/>
  <c r="AB183" i="15"/>
  <c r="IE183" i="15" s="1"/>
  <c r="AA183" i="15"/>
  <c r="Z183" i="15"/>
  <c r="Y183" i="15"/>
  <c r="X183" i="15"/>
  <c r="AE182" i="15"/>
  <c r="AD182" i="15"/>
  <c r="IG182" i="15" s="1"/>
  <c r="AC182" i="15"/>
  <c r="IF182" i="15" s="1"/>
  <c r="AB182" i="15"/>
  <c r="IE182" i="15" s="1"/>
  <c r="AA182" i="15"/>
  <c r="FO182" i="15" s="1"/>
  <c r="Z182" i="15"/>
  <c r="Y182" i="15"/>
  <c r="X182" i="15"/>
  <c r="AE181" i="15"/>
  <c r="DB181" i="15" s="1"/>
  <c r="AD181" i="15"/>
  <c r="AC181" i="15"/>
  <c r="AB181" i="15"/>
  <c r="AA181" i="15"/>
  <c r="FO181" i="15" s="1"/>
  <c r="Z181" i="15"/>
  <c r="IC181" i="15" s="1"/>
  <c r="Y181" i="15"/>
  <c r="X181" i="15"/>
  <c r="AE180" i="15"/>
  <c r="AD180" i="15"/>
  <c r="IG180" i="15" s="1"/>
  <c r="AC180" i="15"/>
  <c r="AB180" i="15"/>
  <c r="AA180" i="15"/>
  <c r="Z180" i="15"/>
  <c r="IC180" i="15" s="1"/>
  <c r="Y180" i="15"/>
  <c r="X180" i="15"/>
  <c r="AE179" i="15"/>
  <c r="IH179" i="15" s="1"/>
  <c r="AD179" i="15"/>
  <c r="AC179" i="15"/>
  <c r="AB179" i="15"/>
  <c r="AA179" i="15"/>
  <c r="Z179" i="15"/>
  <c r="IC179" i="15" s="1"/>
  <c r="Y179" i="15"/>
  <c r="X179" i="15"/>
  <c r="AE178" i="15"/>
  <c r="FS178" i="15" s="1"/>
  <c r="AD178" i="15"/>
  <c r="DA178" i="15" s="1"/>
  <c r="AC178" i="15"/>
  <c r="AB178" i="15"/>
  <c r="IE178" i="15" s="1"/>
  <c r="AA178" i="15"/>
  <c r="ID178" i="15" s="1"/>
  <c r="Z178" i="15"/>
  <c r="Y178" i="15"/>
  <c r="X178" i="15"/>
  <c r="AE177" i="15"/>
  <c r="DB177" i="15" s="1"/>
  <c r="AD177" i="15"/>
  <c r="AC177" i="15"/>
  <c r="IF177" i="15" s="1"/>
  <c r="AB177" i="15"/>
  <c r="AA177" i="15"/>
  <c r="FO177" i="15" s="1"/>
  <c r="Z177" i="15"/>
  <c r="Y177" i="15"/>
  <c r="X177" i="15"/>
  <c r="CY176" i="15"/>
  <c r="Y176" i="15"/>
  <c r="X176" i="15"/>
  <c r="FP175" i="15"/>
  <c r="Y175" i="15"/>
  <c r="X175" i="15"/>
  <c r="AE174" i="15"/>
  <c r="AD174" i="15"/>
  <c r="AC174" i="15"/>
  <c r="FQ174" i="15" s="1"/>
  <c r="Y174" i="15"/>
  <c r="X174" i="15"/>
  <c r="CY173" i="15"/>
  <c r="Y173" i="15"/>
  <c r="X173" i="15"/>
  <c r="Y172" i="15"/>
  <c r="X172" i="15"/>
  <c r="AB171" i="15"/>
  <c r="AA171" i="15"/>
  <c r="Z171" i="15"/>
  <c r="Y171" i="15"/>
  <c r="X171" i="15"/>
  <c r="Y170" i="15"/>
  <c r="X170" i="15"/>
  <c r="CY169" i="15"/>
  <c r="Y169" i="15"/>
  <c r="X169" i="15"/>
  <c r="Y168" i="15"/>
  <c r="X168" i="15"/>
  <c r="CZ167" i="15"/>
  <c r="CY167" i="15"/>
  <c r="Y167" i="15"/>
  <c r="X167" i="15"/>
  <c r="CZ166" i="15"/>
  <c r="FP166" i="15"/>
  <c r="Y166" i="15"/>
  <c r="X166" i="15"/>
  <c r="Y165" i="15"/>
  <c r="X165" i="15"/>
  <c r="CZ164" i="15"/>
  <c r="FP164" i="15"/>
  <c r="Y164" i="15"/>
  <c r="X164" i="15"/>
  <c r="FQ163" i="15"/>
  <c r="FP163" i="15"/>
  <c r="Y163" i="15"/>
  <c r="X163" i="15"/>
  <c r="FQ162" i="15"/>
  <c r="Y162" i="15"/>
  <c r="X162" i="15"/>
  <c r="FP161" i="15"/>
  <c r="Y161" i="15"/>
  <c r="X161" i="15"/>
  <c r="Y160" i="15"/>
  <c r="X160" i="15"/>
  <c r="CZ159" i="15"/>
  <c r="FP159" i="15"/>
  <c r="Y159" i="15"/>
  <c r="X159" i="15"/>
  <c r="CZ158" i="15"/>
  <c r="Y158" i="15"/>
  <c r="X158" i="15"/>
  <c r="FQ157" i="15"/>
  <c r="FP157" i="15"/>
  <c r="Y157" i="15"/>
  <c r="X157" i="15"/>
  <c r="Y156" i="15"/>
  <c r="X156" i="15"/>
  <c r="FQ155" i="15"/>
  <c r="Y155" i="15"/>
  <c r="X155" i="15"/>
  <c r="CY154" i="15"/>
  <c r="Y154" i="15"/>
  <c r="X154" i="15"/>
  <c r="FQ153" i="15"/>
  <c r="Y153" i="15"/>
  <c r="X153" i="15"/>
  <c r="AE152" i="15"/>
  <c r="AD152" i="15"/>
  <c r="FR152" i="15" s="1"/>
  <c r="AC152" i="15"/>
  <c r="IF152" i="15" s="1"/>
  <c r="IF215" i="15" s="1"/>
  <c r="AC259" i="15" s="1"/>
  <c r="AB152" i="15"/>
  <c r="IE152" i="15" s="1"/>
  <c r="IE215" i="15" s="1"/>
  <c r="AB259" i="15" s="1"/>
  <c r="AA152" i="15"/>
  <c r="Z152" i="15"/>
  <c r="Y152" i="15"/>
  <c r="X152" i="15"/>
  <c r="CZ151" i="15"/>
  <c r="FP151" i="15"/>
  <c r="Y151" i="15"/>
  <c r="X151" i="15"/>
  <c r="CZ150" i="15"/>
  <c r="FP150" i="15"/>
  <c r="Y150" i="15"/>
  <c r="X150" i="15"/>
  <c r="Y149" i="15"/>
  <c r="X149" i="15"/>
  <c r="CZ148" i="15"/>
  <c r="CY148" i="15"/>
  <c r="Y148" i="15"/>
  <c r="X148" i="15"/>
  <c r="CZ147" i="15"/>
  <c r="FP147" i="15"/>
  <c r="Y147" i="15"/>
  <c r="X147" i="15"/>
  <c r="FQ146" i="15"/>
  <c r="FP146" i="15"/>
  <c r="Y146" i="15"/>
  <c r="X146" i="15"/>
  <c r="Y145" i="15"/>
  <c r="X145" i="15"/>
  <c r="AB144" i="15"/>
  <c r="FP144" i="15" s="1"/>
  <c r="AA144" i="15"/>
  <c r="Z144" i="15"/>
  <c r="Y144" i="15"/>
  <c r="X144" i="15"/>
  <c r="Y143" i="15"/>
  <c r="X143" i="15"/>
  <c r="AB142" i="15"/>
  <c r="IE142" i="15" s="1"/>
  <c r="AA142" i="15"/>
  <c r="Z142" i="15"/>
  <c r="CW142" i="15" s="1"/>
  <c r="Y142" i="15"/>
  <c r="X142" i="15"/>
  <c r="AD141" i="15"/>
  <c r="IG141" i="15" s="1"/>
  <c r="AC141" i="15"/>
  <c r="CZ141" i="15" s="1"/>
  <c r="AA141" i="15"/>
  <c r="ID141" i="15" s="1"/>
  <c r="Z141" i="15"/>
  <c r="CW141" i="15" s="1"/>
  <c r="Y141" i="15"/>
  <c r="X141" i="15"/>
  <c r="AB140" i="15"/>
  <c r="AA140" i="15"/>
  <c r="Z140" i="15"/>
  <c r="IC140" i="15" s="1"/>
  <c r="Y140" i="15"/>
  <c r="X140" i="15"/>
  <c r="FP139" i="15"/>
  <c r="ID139" i="15"/>
  <c r="Y139" i="15"/>
  <c r="X139" i="15"/>
  <c r="Y138" i="15"/>
  <c r="X138" i="15"/>
  <c r="CZ137" i="15"/>
  <c r="CY137" i="15"/>
  <c r="Y137" i="15"/>
  <c r="X137" i="15"/>
  <c r="FP136" i="15"/>
  <c r="Y136" i="15"/>
  <c r="X136" i="15"/>
  <c r="AE135" i="15"/>
  <c r="FS135" i="15" s="1"/>
  <c r="AD135" i="15"/>
  <c r="AC135" i="15"/>
  <c r="AB135" i="15"/>
  <c r="IE135" i="15" s="1"/>
  <c r="AA135" i="15"/>
  <c r="Z135" i="15"/>
  <c r="Y135" i="15"/>
  <c r="X135" i="15"/>
  <c r="AE134" i="15"/>
  <c r="AD134" i="15"/>
  <c r="AC134" i="15"/>
  <c r="IF134" i="15" s="1"/>
  <c r="AB134" i="15"/>
  <c r="AA134" i="15"/>
  <c r="Z134" i="15"/>
  <c r="FN134" i="15" s="1"/>
  <c r="Y134" i="15"/>
  <c r="X134" i="15"/>
  <c r="AE133" i="15"/>
  <c r="AD133" i="15"/>
  <c r="DA133" i="15" s="1"/>
  <c r="AC133" i="15"/>
  <c r="FQ133" i="15" s="1"/>
  <c r="AB133" i="15"/>
  <c r="AA133" i="15"/>
  <c r="CX133" i="15" s="1"/>
  <c r="Z133" i="15"/>
  <c r="CW133" i="15" s="1"/>
  <c r="Y133" i="15"/>
  <c r="X133" i="15"/>
  <c r="AE132" i="15"/>
  <c r="AD132" i="15"/>
  <c r="AC132" i="15"/>
  <c r="IF132" i="15" s="1"/>
  <c r="AB132" i="15"/>
  <c r="IE132" i="15" s="1"/>
  <c r="AA132" i="15"/>
  <c r="Z132" i="15"/>
  <c r="Y132" i="15"/>
  <c r="X132" i="15"/>
  <c r="AE131" i="15"/>
  <c r="DB131" i="15" s="1"/>
  <c r="AD131" i="15"/>
  <c r="AC131" i="15"/>
  <c r="IF131" i="15" s="1"/>
  <c r="AB131" i="15"/>
  <c r="IE131" i="15" s="1"/>
  <c r="AA131" i="15"/>
  <c r="Z131" i="15"/>
  <c r="Y131" i="15"/>
  <c r="X131" i="15"/>
  <c r="AD130" i="15"/>
  <c r="AC130" i="15"/>
  <c r="CZ130" i="15" s="1"/>
  <c r="AA130" i="15"/>
  <c r="CX130" i="15" s="1"/>
  <c r="Z130" i="15"/>
  <c r="IC130" i="15" s="1"/>
  <c r="Y130" i="15"/>
  <c r="X130" i="15"/>
  <c r="Y129" i="15"/>
  <c r="X129" i="15"/>
  <c r="FP128" i="15"/>
  <c r="Y128" i="15"/>
  <c r="X128" i="15"/>
  <c r="IH127" i="15"/>
  <c r="IF127" i="15"/>
  <c r="ID127" i="15"/>
  <c r="AD126" i="15"/>
  <c r="IG126" i="15" s="1"/>
  <c r="AC126" i="15"/>
  <c r="FP126" i="15"/>
  <c r="AA126" i="15"/>
  <c r="Z126" i="15"/>
  <c r="IC126" i="15" s="1"/>
  <c r="Y126" i="15"/>
  <c r="X126" i="15"/>
  <c r="AB125" i="15"/>
  <c r="AA125" i="15"/>
  <c r="ID125" i="15" s="1"/>
  <c r="Z125" i="15"/>
  <c r="Y125" i="15"/>
  <c r="X125" i="15"/>
  <c r="FQ124" i="15"/>
  <c r="AB124" i="15"/>
  <c r="AA124" i="15"/>
  <c r="Z124" i="15"/>
  <c r="Y124" i="15"/>
  <c r="X124" i="15"/>
  <c r="FQ123" i="15"/>
  <c r="AB123" i="15"/>
  <c r="IE123" i="15" s="1"/>
  <c r="AA123" i="15"/>
  <c r="Z123" i="15"/>
  <c r="CW123" i="15" s="1"/>
  <c r="Y123" i="15"/>
  <c r="X123" i="15"/>
  <c r="CY122" i="15"/>
  <c r="Y122" i="15"/>
  <c r="X122" i="15"/>
  <c r="CZ121" i="15"/>
  <c r="Y121" i="15"/>
  <c r="X121" i="15"/>
  <c r="FP120" i="15"/>
  <c r="Y120" i="15"/>
  <c r="X120" i="15"/>
  <c r="AB119" i="15"/>
  <c r="AA119" i="15"/>
  <c r="FO119" i="15" s="1"/>
  <c r="Z119" i="15"/>
  <c r="FN119" i="15" s="1"/>
  <c r="Y119" i="15"/>
  <c r="X119" i="15"/>
  <c r="CZ118" i="15"/>
  <c r="CY118" i="15"/>
  <c r="CZ117" i="15"/>
  <c r="FP117" i="15"/>
  <c r="Y117" i="15"/>
  <c r="X117" i="15"/>
  <c r="FQ116" i="15"/>
  <c r="FP116" i="15"/>
  <c r="Y116" i="15"/>
  <c r="X116" i="15"/>
  <c r="AD115" i="15"/>
  <c r="AC115" i="15"/>
  <c r="IF115" i="15" s="1"/>
  <c r="AA115" i="15"/>
  <c r="Z115" i="15"/>
  <c r="Y115" i="15"/>
  <c r="X115" i="15"/>
  <c r="FP114" i="15"/>
  <c r="Y114" i="15"/>
  <c r="X114" i="15"/>
  <c r="Y113" i="15"/>
  <c r="X113" i="15"/>
  <c r="CZ112" i="15"/>
  <c r="CY112" i="15"/>
  <c r="Y112" i="15"/>
  <c r="X112" i="15"/>
  <c r="CZ111" i="15"/>
  <c r="FP111" i="15"/>
  <c r="Y111" i="15"/>
  <c r="X111" i="15"/>
  <c r="Y110" i="15"/>
  <c r="X110" i="15"/>
  <c r="CZ109" i="15"/>
  <c r="FP109" i="15"/>
  <c r="Y109" i="15"/>
  <c r="X109" i="15"/>
  <c r="FQ108" i="15"/>
  <c r="FP108" i="15"/>
  <c r="Y108" i="15"/>
  <c r="X108" i="15"/>
  <c r="CZ107" i="15"/>
  <c r="CY107" i="15"/>
  <c r="Y107" i="15"/>
  <c r="X107" i="15"/>
  <c r="FQ106" i="15"/>
  <c r="Y106" i="15"/>
  <c r="X106" i="15"/>
  <c r="CY105" i="15"/>
  <c r="Y105" i="15"/>
  <c r="X105" i="15"/>
  <c r="CZ104" i="15"/>
  <c r="FP104" i="15"/>
  <c r="Y104" i="15"/>
  <c r="X104" i="15"/>
  <c r="FQ103" i="15"/>
  <c r="CY103" i="15"/>
  <c r="Y103" i="15"/>
  <c r="X103" i="15"/>
  <c r="Y102" i="15"/>
  <c r="X102" i="15"/>
  <c r="FQ101" i="15"/>
  <c r="Y101" i="15"/>
  <c r="X101" i="15"/>
  <c r="CZ100" i="15"/>
  <c r="CY100" i="15"/>
  <c r="Y100" i="15"/>
  <c r="X100" i="15"/>
  <c r="FQ99" i="15"/>
  <c r="FP99" i="15"/>
  <c r="Y99" i="15"/>
  <c r="X99" i="15"/>
  <c r="CY98" i="15"/>
  <c r="Y98" i="15"/>
  <c r="X98" i="15"/>
  <c r="CZ97" i="15"/>
  <c r="Y97" i="15"/>
  <c r="X97" i="15"/>
  <c r="FQ96" i="15"/>
  <c r="FP96" i="15"/>
  <c r="Y96" i="15"/>
  <c r="X96" i="15"/>
  <c r="Y95" i="15"/>
  <c r="X95" i="15"/>
  <c r="CZ94" i="15"/>
  <c r="CY94" i="15"/>
  <c r="Y94" i="15"/>
  <c r="X94" i="15"/>
  <c r="Y93" i="15"/>
  <c r="X93" i="15"/>
  <c r="FQ92" i="15"/>
  <c r="FP92" i="15"/>
  <c r="Y92" i="15"/>
  <c r="X92" i="15"/>
  <c r="Y91" i="15"/>
  <c r="X91" i="15"/>
  <c r="CZ90" i="15"/>
  <c r="CY90" i="15"/>
  <c r="Y90" i="15"/>
  <c r="X90" i="15"/>
  <c r="Y89" i="15"/>
  <c r="X89" i="15"/>
  <c r="FQ88" i="15"/>
  <c r="Y88" i="15"/>
  <c r="X88" i="15"/>
  <c r="CZ87" i="15"/>
  <c r="Y87" i="15"/>
  <c r="X87" i="15"/>
  <c r="CZ86" i="15"/>
  <c r="FP86" i="15"/>
  <c r="Y86" i="15"/>
  <c r="X86" i="15"/>
  <c r="FP85" i="15"/>
  <c r="Y85" i="15"/>
  <c r="X85" i="15"/>
  <c r="FQ84" i="15"/>
  <c r="CY84" i="15"/>
  <c r="Y84" i="15"/>
  <c r="X84" i="15"/>
  <c r="Y83" i="15"/>
  <c r="X83" i="15"/>
  <c r="CZ82" i="15"/>
  <c r="CY82" i="15"/>
  <c r="Y82" i="15"/>
  <c r="X82" i="15"/>
  <c r="FQ81" i="15"/>
  <c r="FP81" i="15"/>
  <c r="Y81" i="15"/>
  <c r="X81" i="15"/>
  <c r="FQ80" i="15"/>
  <c r="FP80" i="15"/>
  <c r="Y80" i="15"/>
  <c r="X80" i="15"/>
  <c r="CZ79" i="15"/>
  <c r="FP79" i="15"/>
  <c r="Y79" i="15"/>
  <c r="X79" i="15"/>
  <c r="FQ78" i="15"/>
  <c r="CY78" i="15"/>
  <c r="Y78" i="15"/>
  <c r="X78" i="15"/>
  <c r="FP77" i="15"/>
  <c r="Y77" i="15"/>
  <c r="X77" i="15"/>
  <c r="FP76" i="15"/>
  <c r="Y76" i="15"/>
  <c r="X76" i="15"/>
  <c r="FQ75" i="15"/>
  <c r="CY75" i="15"/>
  <c r="Y75" i="15"/>
  <c r="X75" i="15"/>
  <c r="CZ74" i="15"/>
  <c r="FP74" i="15"/>
  <c r="Y74" i="15"/>
  <c r="X74" i="15"/>
  <c r="AE73" i="15"/>
  <c r="IH73" i="15" s="1"/>
  <c r="AD73" i="15"/>
  <c r="AC73" i="15"/>
  <c r="AB73" i="15"/>
  <c r="AA73" i="15"/>
  <c r="ID73" i="15" s="1"/>
  <c r="Z73" i="15"/>
  <c r="FN73" i="15" s="1"/>
  <c r="Y73" i="15"/>
  <c r="X73" i="15"/>
  <c r="IH72" i="15"/>
  <c r="FQ72" i="15"/>
  <c r="CY72" i="15"/>
  <c r="AE71" i="15"/>
  <c r="AD71" i="15"/>
  <c r="FR71" i="15" s="1"/>
  <c r="AC71" i="15"/>
  <c r="CZ71" i="15" s="1"/>
  <c r="AB71" i="15"/>
  <c r="AA71" i="15"/>
  <c r="Z71" i="15"/>
  <c r="Y71" i="15"/>
  <c r="X71" i="15"/>
  <c r="AE70" i="15"/>
  <c r="AD70" i="15"/>
  <c r="DA70" i="15" s="1"/>
  <c r="AC70" i="15"/>
  <c r="FQ70" i="15" s="1"/>
  <c r="AB70" i="15"/>
  <c r="AA70" i="15"/>
  <c r="Z70" i="15"/>
  <c r="Y70" i="15"/>
  <c r="X70" i="15"/>
  <c r="AE69" i="15"/>
  <c r="FS69" i="15" s="1"/>
  <c r="AD69" i="15"/>
  <c r="DA69" i="15" s="1"/>
  <c r="AC69" i="15"/>
  <c r="AB69" i="15"/>
  <c r="AA69" i="15"/>
  <c r="Z69" i="15"/>
  <c r="FN69" i="15" s="1"/>
  <c r="Y69" i="15"/>
  <c r="X69" i="15"/>
  <c r="FQ68" i="15"/>
  <c r="AB68" i="15"/>
  <c r="AA68" i="15"/>
  <c r="FO68" i="15" s="1"/>
  <c r="Z68" i="15"/>
  <c r="IC68" i="15" s="1"/>
  <c r="Y68" i="15"/>
  <c r="X68" i="15"/>
  <c r="AE67" i="15"/>
  <c r="CZ67" i="15"/>
  <c r="AB67" i="15"/>
  <c r="Y67" i="15"/>
  <c r="X67" i="15"/>
  <c r="FQ66" i="15"/>
  <c r="FP66" i="15"/>
  <c r="Y66" i="15"/>
  <c r="X66" i="15"/>
  <c r="Y65" i="15"/>
  <c r="X65" i="15"/>
  <c r="AE64" i="15"/>
  <c r="AD64" i="15"/>
  <c r="DA64" i="15" s="1"/>
  <c r="AC64" i="15"/>
  <c r="IF64" i="15" s="1"/>
  <c r="AB64" i="15"/>
  <c r="AA64" i="15"/>
  <c r="CX64" i="15" s="1"/>
  <c r="Z64" i="15"/>
  <c r="Y64" i="15"/>
  <c r="X64" i="15"/>
  <c r="AE63" i="15"/>
  <c r="DB63" i="15" s="1"/>
  <c r="AD63" i="15"/>
  <c r="AC63" i="15"/>
  <c r="AB63" i="15"/>
  <c r="AA63" i="15"/>
  <c r="CX63" i="15" s="1"/>
  <c r="Z63" i="15"/>
  <c r="Y63" i="15"/>
  <c r="X63" i="15"/>
  <c r="AE62" i="15"/>
  <c r="IH62" i="15" s="1"/>
  <c r="AD62" i="15"/>
  <c r="AC62" i="15"/>
  <c r="AB62" i="15"/>
  <c r="AA62" i="15"/>
  <c r="ID62" i="15" s="1"/>
  <c r="Z62" i="15"/>
  <c r="Y62" i="15"/>
  <c r="X62" i="15"/>
  <c r="FQ61" i="15"/>
  <c r="FP61" i="15"/>
  <c r="Y61" i="15"/>
  <c r="X61" i="15"/>
  <c r="AE60" i="15"/>
  <c r="AD60" i="15"/>
  <c r="AC60" i="15"/>
  <c r="AB60" i="15"/>
  <c r="AA60" i="15"/>
  <c r="ID60" i="15" s="1"/>
  <c r="Z60" i="15"/>
  <c r="Y60" i="15"/>
  <c r="X60" i="15"/>
  <c r="AE59" i="15"/>
  <c r="DB59" i="15" s="1"/>
  <c r="AD59" i="15"/>
  <c r="FR59" i="15" s="1"/>
  <c r="AC59" i="15"/>
  <c r="AB59" i="15"/>
  <c r="AA59" i="15"/>
  <c r="CX59" i="15" s="1"/>
  <c r="Z59" i="15"/>
  <c r="Y59" i="15"/>
  <c r="X59" i="15"/>
  <c r="AE58" i="15"/>
  <c r="AD58" i="15"/>
  <c r="AC58" i="15"/>
  <c r="CZ58" i="15" s="1"/>
  <c r="AB58" i="15"/>
  <c r="AA58" i="15"/>
  <c r="Z58" i="15"/>
  <c r="Y58" i="15"/>
  <c r="X58" i="15"/>
  <c r="AE57" i="15"/>
  <c r="AD57" i="15"/>
  <c r="AC57" i="15"/>
  <c r="AB57" i="15"/>
  <c r="AA57" i="15"/>
  <c r="Z57" i="15"/>
  <c r="CW57" i="15" s="1"/>
  <c r="Y57" i="15"/>
  <c r="X57" i="15"/>
  <c r="AE56" i="15"/>
  <c r="DB56" i="15" s="1"/>
  <c r="AD56" i="15"/>
  <c r="AC56" i="15"/>
  <c r="FQ56" i="15" s="1"/>
  <c r="AB56" i="15"/>
  <c r="AA56" i="15"/>
  <c r="CX56" i="15" s="1"/>
  <c r="Z56" i="15"/>
  <c r="CW56" i="15" s="1"/>
  <c r="Y56" i="15"/>
  <c r="X56" i="15"/>
  <c r="AE55" i="15"/>
  <c r="DB55" i="15" s="1"/>
  <c r="AD55" i="15"/>
  <c r="AC55" i="15"/>
  <c r="FQ55" i="15" s="1"/>
  <c r="AB55" i="15"/>
  <c r="FP55" i="15" s="1"/>
  <c r="AA55" i="15"/>
  <c r="CX55" i="15" s="1"/>
  <c r="Z55" i="15"/>
  <c r="IC55" i="15" s="1"/>
  <c r="Y55" i="15"/>
  <c r="X55" i="15"/>
  <c r="IH54" i="15"/>
  <c r="FR54" i="15"/>
  <c r="CW54" i="15"/>
  <c r="Y54" i="15"/>
  <c r="X54" i="15"/>
  <c r="FQ53" i="15"/>
  <c r="CY53" i="15"/>
  <c r="Y53" i="15"/>
  <c r="X53" i="15"/>
  <c r="FQ52" i="15"/>
  <c r="AB52" i="15"/>
  <c r="AA52" i="15"/>
  <c r="ID52" i="15" s="1"/>
  <c r="Z52" i="15"/>
  <c r="CW52" i="15" s="1"/>
  <c r="Y52" i="15"/>
  <c r="X52" i="15"/>
  <c r="AE51" i="15"/>
  <c r="IH51" i="15" s="1"/>
  <c r="AD51" i="15"/>
  <c r="AC51" i="15"/>
  <c r="FQ51" i="15" s="1"/>
  <c r="AB51" i="15"/>
  <c r="AA51" i="15"/>
  <c r="ID51" i="15" s="1"/>
  <c r="Z51" i="15"/>
  <c r="Y51" i="15"/>
  <c r="X51" i="15"/>
  <c r="FQ50" i="15"/>
  <c r="CY50" i="15"/>
  <c r="Y50" i="15"/>
  <c r="X50" i="15"/>
  <c r="FP49" i="15"/>
  <c r="Y49" i="15"/>
  <c r="X49" i="15"/>
  <c r="AE48" i="15"/>
  <c r="AD48" i="15"/>
  <c r="IG48" i="15" s="1"/>
  <c r="AC48" i="15"/>
  <c r="FQ48" i="15" s="1"/>
  <c r="FP48" i="15"/>
  <c r="Y48" i="15"/>
  <c r="X48" i="15"/>
  <c r="CZ47" i="15"/>
  <c r="CY47" i="15"/>
  <c r="Y47" i="15"/>
  <c r="X47" i="15"/>
  <c r="CZ46" i="15"/>
  <c r="FP46" i="15"/>
  <c r="Y46" i="15"/>
  <c r="X46" i="15"/>
  <c r="FQ45" i="15"/>
  <c r="FP45" i="15"/>
  <c r="Y45" i="15"/>
  <c r="X45" i="15"/>
  <c r="FQ44" i="15"/>
  <c r="FP44" i="15"/>
  <c r="Y44" i="15"/>
  <c r="X44" i="15"/>
  <c r="CZ43" i="15"/>
  <c r="FP43" i="15"/>
  <c r="Y43" i="15"/>
  <c r="X43" i="15"/>
  <c r="FQ42" i="15"/>
  <c r="CY42" i="15"/>
  <c r="Y42" i="15"/>
  <c r="X42" i="15"/>
  <c r="FP41" i="15"/>
  <c r="Y41" i="15"/>
  <c r="X41" i="15"/>
  <c r="CZ40" i="15"/>
  <c r="FP40" i="15"/>
  <c r="Y40" i="15"/>
  <c r="X40" i="15"/>
  <c r="CZ39" i="15"/>
  <c r="CY39" i="15"/>
  <c r="Y39" i="15"/>
  <c r="X39" i="15"/>
  <c r="CZ38" i="15"/>
  <c r="CY38" i="15"/>
  <c r="Y38" i="15"/>
  <c r="X38" i="15"/>
  <c r="AE37" i="15"/>
  <c r="IH37" i="15" s="1"/>
  <c r="AD37" i="15"/>
  <c r="FR37" i="15" s="1"/>
  <c r="AC37" i="15"/>
  <c r="AB37" i="15"/>
  <c r="AA37" i="15"/>
  <c r="ID37" i="15" s="1"/>
  <c r="Z37" i="15"/>
  <c r="CW37" i="15" s="1"/>
  <c r="Y37" i="15"/>
  <c r="X37" i="15"/>
  <c r="FQ36" i="15"/>
  <c r="FP36" i="15"/>
  <c r="Y36" i="15"/>
  <c r="X36" i="15"/>
  <c r="CZ35" i="15"/>
  <c r="FP35" i="15"/>
  <c r="Y35" i="15"/>
  <c r="X35" i="15"/>
  <c r="FQ34" i="15"/>
  <c r="CY34" i="15"/>
  <c r="Y34" i="15"/>
  <c r="X34" i="15"/>
  <c r="FP33" i="15"/>
  <c r="Y33" i="15"/>
  <c r="X33" i="15"/>
  <c r="AE32" i="15"/>
  <c r="AD32" i="15"/>
  <c r="IG32" i="15" s="1"/>
  <c r="AC32" i="15"/>
  <c r="AB32" i="15"/>
  <c r="AA32" i="15"/>
  <c r="ID32" i="15" s="1"/>
  <c r="Z32" i="15"/>
  <c r="IC32" i="15" s="1"/>
  <c r="Y32" i="15"/>
  <c r="X32" i="15"/>
  <c r="CZ31" i="15"/>
  <c r="CY31" i="15"/>
  <c r="Y31" i="15"/>
  <c r="X31" i="15"/>
  <c r="CZ30" i="15"/>
  <c r="CY30" i="15"/>
  <c r="Y30" i="15"/>
  <c r="X30" i="15"/>
  <c r="FQ29" i="15"/>
  <c r="CY29" i="15"/>
  <c r="Y29" i="15"/>
  <c r="X29" i="15"/>
  <c r="FP28" i="15"/>
  <c r="Y28" i="15"/>
  <c r="X28" i="15"/>
  <c r="AE27" i="15"/>
  <c r="AD27" i="15"/>
  <c r="AC27" i="15"/>
  <c r="CZ27" i="15" s="1"/>
  <c r="AB27" i="15"/>
  <c r="CY27" i="15" s="1"/>
  <c r="AA27" i="15"/>
  <c r="Z27" i="15"/>
  <c r="Y27" i="15"/>
  <c r="X27" i="15"/>
  <c r="CZ26" i="15"/>
  <c r="CY26" i="15"/>
  <c r="Y26" i="15"/>
  <c r="X26" i="15"/>
  <c r="FQ25" i="15"/>
  <c r="FP25" i="15"/>
  <c r="Y25" i="15"/>
  <c r="X25" i="15"/>
  <c r="AE24" i="15"/>
  <c r="AD24" i="15"/>
  <c r="AC24" i="15"/>
  <c r="FQ24" i="15" s="1"/>
  <c r="AB24" i="15"/>
  <c r="AA24" i="15"/>
  <c r="ID24" i="15" s="1"/>
  <c r="Z24" i="15"/>
  <c r="Y24" i="15"/>
  <c r="X24" i="15"/>
  <c r="CZ23" i="15"/>
  <c r="CY23" i="15"/>
  <c r="Y23" i="15"/>
  <c r="X23" i="15"/>
  <c r="CZ22" i="15"/>
  <c r="CY22" i="15"/>
  <c r="Y22" i="15"/>
  <c r="X22" i="15"/>
  <c r="FQ21" i="15"/>
  <c r="CY21" i="15"/>
  <c r="Y21" i="15"/>
  <c r="X21" i="15"/>
  <c r="FQ20" i="15"/>
  <c r="AB20" i="15"/>
  <c r="AA20" i="15"/>
  <c r="ID20" i="15" s="1"/>
  <c r="Z20" i="15"/>
  <c r="CW20" i="15" s="1"/>
  <c r="Y20" i="15"/>
  <c r="X20" i="15"/>
  <c r="AE19" i="15"/>
  <c r="IH19" i="15" s="1"/>
  <c r="AD19" i="15"/>
  <c r="DA19" i="15" s="1"/>
  <c r="AC19" i="15"/>
  <c r="FQ19" i="15" s="1"/>
  <c r="AB19" i="15"/>
  <c r="FP19" i="15" s="1"/>
  <c r="AA19" i="15"/>
  <c r="ID19" i="15" s="1"/>
  <c r="Z19" i="15"/>
  <c r="Y19" i="15"/>
  <c r="X19" i="15"/>
  <c r="FP18" i="15"/>
  <c r="Y18" i="15"/>
  <c r="X18" i="15"/>
  <c r="CZ17" i="15"/>
  <c r="CY17" i="15"/>
  <c r="Y17" i="15"/>
  <c r="X17" i="15"/>
  <c r="Y16" i="15"/>
  <c r="X16" i="15"/>
  <c r="FQ15" i="15"/>
  <c r="FP15" i="15"/>
  <c r="AE14" i="15"/>
  <c r="IH14" i="15" s="1"/>
  <c r="AD14" i="15"/>
  <c r="IG14" i="15" s="1"/>
  <c r="AC14" i="15"/>
  <c r="AB14" i="15"/>
  <c r="AA14" i="15"/>
  <c r="Z14" i="15"/>
  <c r="Y14" i="15"/>
  <c r="X14" i="15"/>
  <c r="AE13" i="15"/>
  <c r="FS13" i="15" s="1"/>
  <c r="AD13" i="15"/>
  <c r="IG13" i="15" s="1"/>
  <c r="AC13" i="15"/>
  <c r="CZ13" i="15" s="1"/>
  <c r="AB13" i="15"/>
  <c r="AA13" i="15"/>
  <c r="Z13" i="15"/>
  <c r="Y13" i="15"/>
  <c r="X13" i="15"/>
  <c r="FQ12" i="15"/>
  <c r="FP12" i="15"/>
  <c r="Y12" i="15"/>
  <c r="X12" i="15"/>
  <c r="CZ11" i="15"/>
  <c r="CY11" i="15"/>
  <c r="Y11" i="15"/>
  <c r="X11" i="15"/>
  <c r="FP10" i="15"/>
  <c r="Y10" i="15"/>
  <c r="X10" i="15"/>
  <c r="AE9" i="15"/>
  <c r="IH9" i="15" s="1"/>
  <c r="AD9" i="15"/>
  <c r="DA9" i="15" s="1"/>
  <c r="AC9" i="15"/>
  <c r="FQ9" i="15" s="1"/>
  <c r="AB9" i="15"/>
  <c r="FP9" i="15" s="1"/>
  <c r="AA9" i="15"/>
  <c r="ID9" i="15" s="1"/>
  <c r="Z9" i="15"/>
  <c r="Y9" i="15"/>
  <c r="X9" i="15"/>
  <c r="AE8" i="15"/>
  <c r="IH8" i="15" s="1"/>
  <c r="AD8" i="15"/>
  <c r="AC8" i="15"/>
  <c r="IF8" i="15" s="1"/>
  <c r="AB8" i="15"/>
  <c r="AA8" i="15"/>
  <c r="ID8" i="15" s="1"/>
  <c r="Z8" i="15"/>
  <c r="Y8" i="15"/>
  <c r="X8" i="15"/>
  <c r="FQ7" i="15"/>
  <c r="FP7" i="15"/>
  <c r="Y7" i="15"/>
  <c r="X7" i="15"/>
  <c r="AE6" i="15"/>
  <c r="AD6" i="15"/>
  <c r="AC6" i="15"/>
  <c r="FP6" i="15"/>
  <c r="Y6" i="15"/>
  <c r="X6" i="15"/>
  <c r="AE5" i="15"/>
  <c r="FS5" i="15" s="1"/>
  <c r="AD5" i="15"/>
  <c r="IG5" i="15" s="1"/>
  <c r="AC5" i="15"/>
  <c r="CZ5" i="15" s="1"/>
  <c r="AB5" i="15"/>
  <c r="AA5" i="15"/>
  <c r="Z5" i="15"/>
  <c r="IC5" i="15" s="1"/>
  <c r="Y5" i="15"/>
  <c r="X5" i="15"/>
  <c r="W201" i="15"/>
  <c r="V201" i="15"/>
  <c r="FJ201" i="15" s="1"/>
  <c r="U201" i="15"/>
  <c r="T201" i="15"/>
  <c r="HW201" i="15" s="1"/>
  <c r="S201" i="15"/>
  <c r="HV201" i="15" s="1"/>
  <c r="R201" i="15"/>
  <c r="CO201" i="15" s="1"/>
  <c r="Q201" i="15"/>
  <c r="P201" i="15"/>
  <c r="HW200" i="15"/>
  <c r="W199" i="15"/>
  <c r="V199" i="15"/>
  <c r="U199" i="15"/>
  <c r="T199" i="15"/>
  <c r="S199" i="15"/>
  <c r="CP199" i="15" s="1"/>
  <c r="R199" i="15"/>
  <c r="Q199" i="15"/>
  <c r="P199" i="15"/>
  <c r="W198" i="15"/>
  <c r="HZ198" i="15" s="1"/>
  <c r="V198" i="15"/>
  <c r="CS198" i="15" s="1"/>
  <c r="U198" i="15"/>
  <c r="T198" i="15"/>
  <c r="HW198" i="15" s="1"/>
  <c r="S198" i="15"/>
  <c r="CP198" i="15" s="1"/>
  <c r="R198" i="15"/>
  <c r="Q198" i="15"/>
  <c r="P198" i="15"/>
  <c r="W197" i="15"/>
  <c r="CT197" i="15" s="1"/>
  <c r="V197" i="15"/>
  <c r="CS197" i="15" s="1"/>
  <c r="U197" i="15"/>
  <c r="T197" i="15"/>
  <c r="HW197" i="15" s="1"/>
  <c r="S197" i="15"/>
  <c r="R197" i="15"/>
  <c r="Q197" i="15"/>
  <c r="P197" i="15"/>
  <c r="W196" i="15"/>
  <c r="CT196" i="15" s="1"/>
  <c r="V196" i="15"/>
  <c r="HY196" i="15" s="1"/>
  <c r="U196" i="15"/>
  <c r="FI196" i="15" s="1"/>
  <c r="T196" i="15"/>
  <c r="S196" i="15"/>
  <c r="HV196" i="15" s="1"/>
  <c r="R196" i="15"/>
  <c r="HU196" i="15" s="1"/>
  <c r="Q196" i="15"/>
  <c r="P196" i="15"/>
  <c r="FH195" i="15"/>
  <c r="Q195" i="15"/>
  <c r="P195" i="15"/>
  <c r="T194" i="15"/>
  <c r="S194" i="15"/>
  <c r="FG194" i="15" s="1"/>
  <c r="R194" i="15"/>
  <c r="CO194" i="15" s="1"/>
  <c r="Q194" i="15"/>
  <c r="P194" i="15"/>
  <c r="T192" i="15"/>
  <c r="S192" i="15"/>
  <c r="HV192" i="15" s="1"/>
  <c r="R192" i="15"/>
  <c r="Q192" i="15"/>
  <c r="P192" i="15"/>
  <c r="W191" i="15"/>
  <c r="V191" i="15"/>
  <c r="HY191" i="15" s="1"/>
  <c r="U191" i="15"/>
  <c r="T191" i="15"/>
  <c r="HW191" i="15" s="1"/>
  <c r="S191" i="15"/>
  <c r="HV191" i="15" s="1"/>
  <c r="R191" i="15"/>
  <c r="Q191" i="15"/>
  <c r="P191" i="15"/>
  <c r="W190" i="15"/>
  <c r="V190" i="15"/>
  <c r="CS190" i="15" s="1"/>
  <c r="U190" i="15"/>
  <c r="HX190" i="15" s="1"/>
  <c r="T190" i="15"/>
  <c r="S190" i="15"/>
  <c r="R190" i="15"/>
  <c r="Q190" i="15"/>
  <c r="P190" i="15"/>
  <c r="T189" i="15"/>
  <c r="HW189" i="15" s="1"/>
  <c r="S189" i="15"/>
  <c r="HV189" i="15" s="1"/>
  <c r="R189" i="15"/>
  <c r="HU189" i="15" s="1"/>
  <c r="Q189" i="15"/>
  <c r="P189" i="15"/>
  <c r="W188" i="15"/>
  <c r="V188" i="15"/>
  <c r="HY188" i="15" s="1"/>
  <c r="U188" i="15"/>
  <c r="T188" i="15"/>
  <c r="HW188" i="15" s="1"/>
  <c r="S188" i="15"/>
  <c r="R188" i="15"/>
  <c r="Q188" i="15"/>
  <c r="P188" i="15"/>
  <c r="W187" i="15"/>
  <c r="HZ187" i="15" s="1"/>
  <c r="V187" i="15"/>
  <c r="HY187" i="15" s="1"/>
  <c r="U187" i="15"/>
  <c r="T187" i="15"/>
  <c r="S187" i="15"/>
  <c r="R187" i="15"/>
  <c r="Q187" i="15"/>
  <c r="P187" i="15"/>
  <c r="FF186" i="15"/>
  <c r="W185" i="15"/>
  <c r="FK185" i="15" s="1"/>
  <c r="V185" i="15"/>
  <c r="U185" i="15"/>
  <c r="T185" i="15"/>
  <c r="HW185" i="15" s="1"/>
  <c r="S185" i="15"/>
  <c r="R185" i="15"/>
  <c r="Q185" i="15"/>
  <c r="P185" i="15"/>
  <c r="W184" i="15"/>
  <c r="FK184" i="15" s="1"/>
  <c r="V184" i="15"/>
  <c r="FJ184" i="15" s="1"/>
  <c r="U184" i="15"/>
  <c r="T184" i="15"/>
  <c r="S184" i="15"/>
  <c r="R184" i="15"/>
  <c r="Q184" i="15"/>
  <c r="P184" i="15"/>
  <c r="T183" i="15"/>
  <c r="HW183" i="15" s="1"/>
  <c r="S183" i="15"/>
  <c r="R183" i="15"/>
  <c r="Q183" i="15"/>
  <c r="P183" i="15"/>
  <c r="W182" i="15"/>
  <c r="FK182" i="15" s="1"/>
  <c r="V182" i="15"/>
  <c r="U182" i="15"/>
  <c r="FI182" i="15" s="1"/>
  <c r="T182" i="15"/>
  <c r="HW182" i="15" s="1"/>
  <c r="S182" i="15"/>
  <c r="R182" i="15"/>
  <c r="Q182" i="15"/>
  <c r="P182" i="15"/>
  <c r="W181" i="15"/>
  <c r="FK181" i="15" s="1"/>
  <c r="V181" i="15"/>
  <c r="U181" i="15"/>
  <c r="FI181" i="15" s="1"/>
  <c r="T181" i="15"/>
  <c r="HW181" i="15" s="1"/>
  <c r="S181" i="15"/>
  <c r="R181" i="15"/>
  <c r="HU181" i="15" s="1"/>
  <c r="Q181" i="15"/>
  <c r="P181" i="15"/>
  <c r="W180" i="15"/>
  <c r="V180" i="15"/>
  <c r="U180" i="15"/>
  <c r="FI180" i="15" s="1"/>
  <c r="T180" i="15"/>
  <c r="S180" i="15"/>
  <c r="R180" i="15"/>
  <c r="Q180" i="15"/>
  <c r="P180" i="15"/>
  <c r="W179" i="15"/>
  <c r="HZ179" i="15" s="1"/>
  <c r="V179" i="15"/>
  <c r="U179" i="15"/>
  <c r="FI179" i="15" s="1"/>
  <c r="T179" i="15"/>
  <c r="HW179" i="15" s="1"/>
  <c r="S179" i="15"/>
  <c r="R179" i="15"/>
  <c r="Q179" i="15"/>
  <c r="P179" i="15"/>
  <c r="W178" i="15"/>
  <c r="V178" i="15"/>
  <c r="U178" i="15"/>
  <c r="HX178" i="15" s="1"/>
  <c r="T178" i="15"/>
  <c r="S178" i="15"/>
  <c r="R178" i="15"/>
  <c r="Q178" i="15"/>
  <c r="P178" i="15"/>
  <c r="W177" i="15"/>
  <c r="V177" i="15"/>
  <c r="U177" i="15"/>
  <c r="FI177" i="15" s="1"/>
  <c r="T177" i="15"/>
  <c r="HW177" i="15" s="1"/>
  <c r="S177" i="15"/>
  <c r="R177" i="15"/>
  <c r="Q177" i="15"/>
  <c r="P177" i="15"/>
  <c r="Q176" i="15"/>
  <c r="P176" i="15"/>
  <c r="Q175" i="15"/>
  <c r="P175" i="15"/>
  <c r="W174" i="15"/>
  <c r="V174" i="15"/>
  <c r="U174" i="15"/>
  <c r="T174" i="15"/>
  <c r="S174" i="15"/>
  <c r="R174" i="15"/>
  <c r="HU174" i="15" s="1"/>
  <c r="Q174" i="15"/>
  <c r="P174" i="15"/>
  <c r="T173" i="15"/>
  <c r="S173" i="15"/>
  <c r="R173" i="15"/>
  <c r="Q173" i="15"/>
  <c r="P173" i="15"/>
  <c r="Q172" i="15"/>
  <c r="P172" i="15"/>
  <c r="T171" i="15"/>
  <c r="S171" i="15"/>
  <c r="CP171" i="15" s="1"/>
  <c r="R171" i="15"/>
  <c r="Q171" i="15"/>
  <c r="P171" i="15"/>
  <c r="Q170" i="15"/>
  <c r="P170" i="15"/>
  <c r="CQ169" i="15"/>
  <c r="Q169" i="15"/>
  <c r="P169" i="15"/>
  <c r="Q168" i="15"/>
  <c r="P168" i="15"/>
  <c r="FH167" i="15"/>
  <c r="Q167" i="15"/>
  <c r="P167" i="15"/>
  <c r="Q166" i="15"/>
  <c r="P166" i="15"/>
  <c r="FH165" i="15"/>
  <c r="Q165" i="15"/>
  <c r="P165" i="15"/>
  <c r="Q164" i="15"/>
  <c r="P164" i="15"/>
  <c r="Q163" i="15"/>
  <c r="P163" i="15"/>
  <c r="FH162" i="15"/>
  <c r="Q162" i="15"/>
  <c r="P162" i="15"/>
  <c r="FH161" i="15"/>
  <c r="Q161" i="15"/>
  <c r="P161" i="15"/>
  <c r="CQ160" i="15"/>
  <c r="Q160" i="15"/>
  <c r="P160" i="15"/>
  <c r="Q159" i="15"/>
  <c r="P159" i="15"/>
  <c r="FH158" i="15"/>
  <c r="Q158" i="15"/>
  <c r="P158" i="15"/>
  <c r="Q157" i="15"/>
  <c r="P157" i="15"/>
  <c r="FH156" i="15"/>
  <c r="Q156" i="15"/>
  <c r="P156" i="15"/>
  <c r="Q155" i="15"/>
  <c r="P155" i="15"/>
  <c r="Q154" i="15"/>
  <c r="P154" i="15"/>
  <c r="Q153" i="15"/>
  <c r="P153" i="15"/>
  <c r="W152" i="15"/>
  <c r="V152" i="15"/>
  <c r="U152" i="15"/>
  <c r="CR152" i="15" s="1"/>
  <c r="T152" i="15"/>
  <c r="HW152" i="15" s="1"/>
  <c r="HW215" i="15" s="1"/>
  <c r="T259" i="15" s="1"/>
  <c r="S152" i="15"/>
  <c r="R152" i="15"/>
  <c r="FF152" i="15" s="1"/>
  <c r="Q152" i="15"/>
  <c r="P152" i="15"/>
  <c r="Q151" i="15"/>
  <c r="P151" i="15"/>
  <c r="FH150" i="15"/>
  <c r="Q150" i="15"/>
  <c r="P150" i="15"/>
  <c r="FH149" i="15"/>
  <c r="Q149" i="15"/>
  <c r="P149" i="15"/>
  <c r="Q148" i="15"/>
  <c r="P148" i="15"/>
  <c r="Q147" i="15"/>
  <c r="P147" i="15"/>
  <c r="FH146" i="15"/>
  <c r="Q146" i="15"/>
  <c r="P146" i="15"/>
  <c r="Q145" i="15"/>
  <c r="P145" i="15"/>
  <c r="T144" i="15"/>
  <c r="HW144" i="15" s="1"/>
  <c r="S144" i="15"/>
  <c r="FG144" i="15" s="1"/>
  <c r="R144" i="15"/>
  <c r="Q144" i="15"/>
  <c r="P144" i="15"/>
  <c r="Q143" i="15"/>
  <c r="P143" i="15"/>
  <c r="T142" i="15"/>
  <c r="HW142" i="15" s="1"/>
  <c r="S142" i="15"/>
  <c r="HV142" i="15" s="1"/>
  <c r="R142" i="15"/>
  <c r="Q142" i="15"/>
  <c r="P142" i="15"/>
  <c r="W141" i="15"/>
  <c r="V141" i="15"/>
  <c r="FJ141" i="15" s="1"/>
  <c r="U141" i="15"/>
  <c r="HX141" i="15" s="1"/>
  <c r="T141" i="15"/>
  <c r="HW141" i="15" s="1"/>
  <c r="S141" i="15"/>
  <c r="R141" i="15"/>
  <c r="CO141" i="15" s="1"/>
  <c r="Q141" i="15"/>
  <c r="P141" i="15"/>
  <c r="T140" i="15"/>
  <c r="CQ140" i="15" s="1"/>
  <c r="S140" i="15"/>
  <c r="CP140" i="15" s="1"/>
  <c r="R140" i="15"/>
  <c r="Q140" i="15"/>
  <c r="P140" i="15"/>
  <c r="HV139" i="15"/>
  <c r="FF139" i="15"/>
  <c r="Q139" i="15"/>
  <c r="P139" i="15"/>
  <c r="Q138" i="15"/>
  <c r="P138" i="15"/>
  <c r="Q137" i="15"/>
  <c r="P137" i="15"/>
  <c r="T136" i="15"/>
  <c r="S136" i="15"/>
  <c r="R136" i="15"/>
  <c r="Q136" i="15"/>
  <c r="P136" i="15"/>
  <c r="W135" i="15"/>
  <c r="FK135" i="15" s="1"/>
  <c r="V135" i="15"/>
  <c r="CS135" i="15" s="1"/>
  <c r="U135" i="15"/>
  <c r="FI135" i="15" s="1"/>
  <c r="T135" i="15"/>
  <c r="HW135" i="15" s="1"/>
  <c r="S135" i="15"/>
  <c r="CP135" i="15" s="1"/>
  <c r="R135" i="15"/>
  <c r="Q135" i="15"/>
  <c r="P135" i="15"/>
  <c r="W134" i="15"/>
  <c r="V134" i="15"/>
  <c r="CS134" i="15" s="1"/>
  <c r="U134" i="15"/>
  <c r="T134" i="15"/>
  <c r="HW134" i="15" s="1"/>
  <c r="S134" i="15"/>
  <c r="R134" i="15"/>
  <c r="Q134" i="15"/>
  <c r="P134" i="15"/>
  <c r="W133" i="15"/>
  <c r="V133" i="15"/>
  <c r="U133" i="15"/>
  <c r="T133" i="15"/>
  <c r="HW133" i="15" s="1"/>
  <c r="S133" i="15"/>
  <c r="R133" i="15"/>
  <c r="Q133" i="15"/>
  <c r="P133" i="15"/>
  <c r="W132" i="15"/>
  <c r="V132" i="15"/>
  <c r="U132" i="15"/>
  <c r="T132" i="15"/>
  <c r="S132" i="15"/>
  <c r="R132" i="15"/>
  <c r="HU132" i="15" s="1"/>
  <c r="Q132" i="15"/>
  <c r="P132" i="15"/>
  <c r="W131" i="15"/>
  <c r="CT131" i="15" s="1"/>
  <c r="V131" i="15"/>
  <c r="U131" i="15"/>
  <c r="CR131" i="15" s="1"/>
  <c r="T131" i="15"/>
  <c r="HW131" i="15" s="1"/>
  <c r="S131" i="15"/>
  <c r="R131" i="15"/>
  <c r="Q131" i="15"/>
  <c r="P131" i="15"/>
  <c r="W130" i="15"/>
  <c r="FK130" i="15" s="1"/>
  <c r="V130" i="15"/>
  <c r="FJ130" i="15" s="1"/>
  <c r="U130" i="15"/>
  <c r="CR130" i="15" s="1"/>
  <c r="T130" i="15"/>
  <c r="HW130" i="15" s="1"/>
  <c r="S130" i="15"/>
  <c r="R130" i="15"/>
  <c r="Q130" i="15"/>
  <c r="P130" i="15"/>
  <c r="HW129" i="15"/>
  <c r="Q129" i="15"/>
  <c r="P129" i="15"/>
  <c r="Q128" i="15"/>
  <c r="P128" i="15"/>
  <c r="W126" i="15"/>
  <c r="CT126" i="15" s="1"/>
  <c r="V126" i="15"/>
  <c r="HY126" i="15" s="1"/>
  <c r="U126" i="15"/>
  <c r="T126" i="15"/>
  <c r="HW126" i="15" s="1"/>
  <c r="S126" i="15"/>
  <c r="HV126" i="15" s="1"/>
  <c r="R126" i="15"/>
  <c r="Q126" i="15"/>
  <c r="P126" i="15"/>
  <c r="T125" i="15"/>
  <c r="HW125" i="15" s="1"/>
  <c r="S125" i="15"/>
  <c r="R125" i="15"/>
  <c r="HU125" i="15" s="1"/>
  <c r="Q125" i="15"/>
  <c r="P125" i="15"/>
  <c r="T124" i="15"/>
  <c r="HW124" i="15" s="1"/>
  <c r="S124" i="15"/>
  <c r="R124" i="15"/>
  <c r="Q124" i="15"/>
  <c r="P124" i="15"/>
  <c r="T123" i="15"/>
  <c r="FH123" i="15" s="1"/>
  <c r="S123" i="15"/>
  <c r="R123" i="15"/>
  <c r="FF123" i="15" s="1"/>
  <c r="Q123" i="15"/>
  <c r="P123" i="15"/>
  <c r="Q122" i="15"/>
  <c r="P122" i="15"/>
  <c r="Q121" i="15"/>
  <c r="P121" i="15"/>
  <c r="FI120" i="15"/>
  <c r="FG120" i="15"/>
  <c r="HU120" i="15"/>
  <c r="Q120" i="15"/>
  <c r="P120" i="15"/>
  <c r="T119" i="15"/>
  <c r="S119" i="15"/>
  <c r="HV119" i="15" s="1"/>
  <c r="R119" i="15"/>
  <c r="Q119" i="15"/>
  <c r="P119" i="15"/>
  <c r="Q117" i="15"/>
  <c r="P117" i="15"/>
  <c r="FH116" i="15"/>
  <c r="Q116" i="15"/>
  <c r="P116" i="15"/>
  <c r="W115" i="15"/>
  <c r="CT115" i="15" s="1"/>
  <c r="V115" i="15"/>
  <c r="HY115" i="15" s="1"/>
  <c r="U115" i="15"/>
  <c r="T115" i="15"/>
  <c r="CQ115" i="15" s="1"/>
  <c r="S115" i="15"/>
  <c r="R115" i="15"/>
  <c r="HU115" i="15" s="1"/>
  <c r="Q115" i="15"/>
  <c r="P115" i="15"/>
  <c r="CQ114" i="15"/>
  <c r="Q114" i="15"/>
  <c r="P114" i="15"/>
  <c r="Q113" i="15"/>
  <c r="P113" i="15"/>
  <c r="Q112" i="15"/>
  <c r="P112" i="15"/>
  <c r="CQ111" i="15"/>
  <c r="Q111" i="15"/>
  <c r="P111" i="15"/>
  <c r="FH110" i="15"/>
  <c r="Q110" i="15"/>
  <c r="P110" i="15"/>
  <c r="Q109" i="15"/>
  <c r="P109" i="15"/>
  <c r="Q108" i="15"/>
  <c r="P108" i="15"/>
  <c r="Q107" i="15"/>
  <c r="P107" i="15"/>
  <c r="Q106" i="15"/>
  <c r="P106" i="15"/>
  <c r="Q105" i="15"/>
  <c r="P105" i="15"/>
  <c r="Q104" i="15"/>
  <c r="P104" i="15"/>
  <c r="Q103" i="15"/>
  <c r="P103" i="15"/>
  <c r="Q102" i="15"/>
  <c r="P102" i="15"/>
  <c r="Q101" i="15"/>
  <c r="P101" i="15"/>
  <c r="FH100" i="15"/>
  <c r="Q100" i="15"/>
  <c r="P100" i="15"/>
  <c r="FH99" i="15"/>
  <c r="Q99" i="15"/>
  <c r="P99" i="15"/>
  <c r="CQ98" i="15"/>
  <c r="Q98" i="15"/>
  <c r="P98" i="15"/>
  <c r="Q97" i="15"/>
  <c r="P97" i="15"/>
  <c r="CQ96" i="15"/>
  <c r="Q96" i="15"/>
  <c r="P96" i="15"/>
  <c r="CQ95" i="15"/>
  <c r="Q95" i="15"/>
  <c r="P95" i="15"/>
  <c r="Q94" i="15"/>
  <c r="P94" i="15"/>
  <c r="Q93" i="15"/>
  <c r="P93" i="15"/>
  <c r="CQ92" i="15"/>
  <c r="Q92" i="15"/>
  <c r="P92" i="15"/>
  <c r="CQ91" i="15"/>
  <c r="Q91" i="15"/>
  <c r="P91" i="15"/>
  <c r="Q90" i="15"/>
  <c r="P90" i="15"/>
  <c r="Q89" i="15"/>
  <c r="P89" i="15"/>
  <c r="CQ88" i="15"/>
  <c r="Q88" i="15"/>
  <c r="P88" i="15"/>
  <c r="CQ87" i="15"/>
  <c r="Q87" i="15"/>
  <c r="P87" i="15"/>
  <c r="Q86" i="15"/>
  <c r="P86" i="15"/>
  <c r="Q85" i="15"/>
  <c r="P85" i="15"/>
  <c r="CQ84" i="15"/>
  <c r="Q84" i="15"/>
  <c r="P84" i="15"/>
  <c r="CQ83" i="15"/>
  <c r="Q83" i="15"/>
  <c r="P83" i="15"/>
  <c r="Q82" i="15"/>
  <c r="P82" i="15"/>
  <c r="Q81" i="15"/>
  <c r="P81" i="15"/>
  <c r="CQ80" i="15"/>
  <c r="Q80" i="15"/>
  <c r="P80" i="15"/>
  <c r="CQ79" i="15"/>
  <c r="Q79" i="15"/>
  <c r="P79" i="15"/>
  <c r="CQ78" i="15"/>
  <c r="Q78" i="15"/>
  <c r="P78" i="15"/>
  <c r="CQ77" i="15"/>
  <c r="Q77" i="15"/>
  <c r="P77" i="15"/>
  <c r="Q76" i="15"/>
  <c r="P76" i="15"/>
  <c r="Q75" i="15"/>
  <c r="P75" i="15"/>
  <c r="Q74" i="15"/>
  <c r="P74" i="15"/>
  <c r="W73" i="15"/>
  <c r="HZ73" i="15" s="1"/>
  <c r="V73" i="15"/>
  <c r="HY73" i="15" s="1"/>
  <c r="U73" i="15"/>
  <c r="CR73" i="15" s="1"/>
  <c r="T73" i="15"/>
  <c r="HW73" i="15" s="1"/>
  <c r="S73" i="15"/>
  <c r="FG73" i="15" s="1"/>
  <c r="R73" i="15"/>
  <c r="HU73" i="15" s="1"/>
  <c r="Q73" i="15"/>
  <c r="P73" i="15"/>
  <c r="W72" i="15"/>
  <c r="FK72" i="15" s="1"/>
  <c r="V72" i="15"/>
  <c r="HY72" i="15" s="1"/>
  <c r="U72" i="15"/>
  <c r="T72" i="15"/>
  <c r="FH72" i="15" s="1"/>
  <c r="S72" i="15"/>
  <c r="R72" i="15"/>
  <c r="Q72" i="15"/>
  <c r="P72" i="15"/>
  <c r="W71" i="15"/>
  <c r="V71" i="15"/>
  <c r="HY71" i="15" s="1"/>
  <c r="U71" i="15"/>
  <c r="T71" i="15"/>
  <c r="S71" i="15"/>
  <c r="FG71" i="15" s="1"/>
  <c r="R71" i="15"/>
  <c r="HU71" i="15" s="1"/>
  <c r="Q71" i="15"/>
  <c r="P71" i="15"/>
  <c r="W70" i="15"/>
  <c r="V70" i="15"/>
  <c r="HY70" i="15" s="1"/>
  <c r="U70" i="15"/>
  <c r="T70" i="15"/>
  <c r="S70" i="15"/>
  <c r="R70" i="15"/>
  <c r="Q70" i="15"/>
  <c r="P70" i="15"/>
  <c r="W69" i="15"/>
  <c r="V69" i="15"/>
  <c r="U69" i="15"/>
  <c r="T69" i="15"/>
  <c r="S69" i="15"/>
  <c r="R69" i="15"/>
  <c r="HU69" i="15" s="1"/>
  <c r="Q69" i="15"/>
  <c r="P69" i="15"/>
  <c r="T68" i="15"/>
  <c r="HW68" i="15" s="1"/>
  <c r="S68" i="15"/>
  <c r="HV68" i="15" s="1"/>
  <c r="R68" i="15"/>
  <c r="Q68" i="15"/>
  <c r="P68" i="15"/>
  <c r="W67" i="15"/>
  <c r="HZ67" i="15" s="1"/>
  <c r="T67" i="15"/>
  <c r="HW67" i="15" s="1"/>
  <c r="Q67" i="15"/>
  <c r="P67" i="15"/>
  <c r="Q66" i="15"/>
  <c r="P66" i="15"/>
  <c r="Q65" i="15"/>
  <c r="P65" i="15"/>
  <c r="W64" i="15"/>
  <c r="HZ64" i="15" s="1"/>
  <c r="V64" i="15"/>
  <c r="CS64" i="15" s="1"/>
  <c r="U64" i="15"/>
  <c r="CR64" i="15" s="1"/>
  <c r="T64" i="15"/>
  <c r="FH64" i="15" s="1"/>
  <c r="S64" i="15"/>
  <c r="HV64" i="15" s="1"/>
  <c r="R64" i="15"/>
  <c r="Q64" i="15"/>
  <c r="P64" i="15"/>
  <c r="CQ63" i="15"/>
  <c r="Q63" i="15"/>
  <c r="P63" i="15"/>
  <c r="W62" i="15"/>
  <c r="CT62" i="15" s="1"/>
  <c r="V62" i="15"/>
  <c r="HY62" i="15" s="1"/>
  <c r="U62" i="15"/>
  <c r="T62" i="15"/>
  <c r="S62" i="15"/>
  <c r="FG62" i="15" s="1"/>
  <c r="R62" i="15"/>
  <c r="Q62" i="15"/>
  <c r="P62" i="15"/>
  <c r="CQ61" i="15"/>
  <c r="Q61" i="15"/>
  <c r="P61" i="15"/>
  <c r="W60" i="15"/>
  <c r="HZ60" i="15" s="1"/>
  <c r="V60" i="15"/>
  <c r="CS60" i="15" s="1"/>
  <c r="U60" i="15"/>
  <c r="HX60" i="15" s="1"/>
  <c r="T60" i="15"/>
  <c r="HW60" i="15" s="1"/>
  <c r="S60" i="15"/>
  <c r="R60" i="15"/>
  <c r="Q60" i="15"/>
  <c r="P60" i="15"/>
  <c r="W59" i="15"/>
  <c r="CT59" i="15" s="1"/>
  <c r="V59" i="15"/>
  <c r="CS59" i="15" s="1"/>
  <c r="U59" i="15"/>
  <c r="HX59" i="15" s="1"/>
  <c r="T59" i="15"/>
  <c r="HW59" i="15" s="1"/>
  <c r="S59" i="15"/>
  <c r="HV59" i="15" s="1"/>
  <c r="R59" i="15"/>
  <c r="Q59" i="15"/>
  <c r="P59" i="15"/>
  <c r="W58" i="15"/>
  <c r="V58" i="15"/>
  <c r="U58" i="15"/>
  <c r="T58" i="15"/>
  <c r="S58" i="15"/>
  <c r="R58" i="15"/>
  <c r="Q58" i="15"/>
  <c r="P58" i="15"/>
  <c r="W57" i="15"/>
  <c r="V57" i="15"/>
  <c r="FJ57" i="15" s="1"/>
  <c r="U57" i="15"/>
  <c r="T57" i="15"/>
  <c r="S57" i="15"/>
  <c r="R57" i="15"/>
  <c r="Q57" i="15"/>
  <c r="P57" i="15"/>
  <c r="W56" i="15"/>
  <c r="HZ56" i="15" s="1"/>
  <c r="V56" i="15"/>
  <c r="U56" i="15"/>
  <c r="T56" i="15"/>
  <c r="FH56" i="15" s="1"/>
  <c r="S56" i="15"/>
  <c r="HV56" i="15" s="1"/>
  <c r="R56" i="15"/>
  <c r="HU56" i="15" s="1"/>
  <c r="Q56" i="15"/>
  <c r="P56" i="15"/>
  <c r="W55" i="15"/>
  <c r="CT55" i="15" s="1"/>
  <c r="V55" i="15"/>
  <c r="U55" i="15"/>
  <c r="T55" i="15"/>
  <c r="S55" i="15"/>
  <c r="CP55" i="15" s="1"/>
  <c r="R55" i="15"/>
  <c r="Q55" i="15"/>
  <c r="P55" i="15"/>
  <c r="HZ54" i="15"/>
  <c r="HY54" i="15"/>
  <c r="FH54" i="15"/>
  <c r="HV54" i="15"/>
  <c r="Q54" i="15"/>
  <c r="P54" i="15"/>
  <c r="CQ53" i="15"/>
  <c r="Q53" i="15"/>
  <c r="P53" i="15"/>
  <c r="T52" i="15"/>
  <c r="S52" i="15"/>
  <c r="HV52" i="15" s="1"/>
  <c r="R52" i="15"/>
  <c r="HU52" i="15" s="1"/>
  <c r="Q52" i="15"/>
  <c r="P52" i="15"/>
  <c r="CQ51" i="15"/>
  <c r="Q51" i="15"/>
  <c r="P51" i="15"/>
  <c r="CQ50" i="15"/>
  <c r="Q50" i="15"/>
  <c r="P50" i="15"/>
  <c r="FH49" i="15"/>
  <c r="Q49" i="15"/>
  <c r="P49" i="15"/>
  <c r="W48" i="15"/>
  <c r="HZ48" i="15" s="1"/>
  <c r="V48" i="15"/>
  <c r="FJ48" i="15" s="1"/>
  <c r="U48" i="15"/>
  <c r="CR48" i="15" s="1"/>
  <c r="T48" i="15"/>
  <c r="FH48" i="15" s="1"/>
  <c r="S48" i="15"/>
  <c r="CP48" i="15" s="1"/>
  <c r="R48" i="15"/>
  <c r="HU48" i="15" s="1"/>
  <c r="Q48" i="15"/>
  <c r="P48" i="15"/>
  <c r="W47" i="15"/>
  <c r="T47" i="15"/>
  <c r="Q47" i="15"/>
  <c r="P47" i="15"/>
  <c r="CQ46" i="15"/>
  <c r="Q46" i="15"/>
  <c r="P46" i="15"/>
  <c r="CQ45" i="15"/>
  <c r="Q45" i="15"/>
  <c r="P45" i="15"/>
  <c r="FH44" i="15"/>
  <c r="Q44" i="15"/>
  <c r="P44" i="15"/>
  <c r="CQ43" i="15"/>
  <c r="Q43" i="15"/>
  <c r="P43" i="15"/>
  <c r="FH41" i="15"/>
  <c r="Q41" i="15"/>
  <c r="P41" i="15"/>
  <c r="CQ40" i="15"/>
  <c r="Q40" i="15"/>
  <c r="P40" i="15"/>
  <c r="CQ39" i="15"/>
  <c r="Q39" i="15"/>
  <c r="P39" i="15"/>
  <c r="CQ38" i="15"/>
  <c r="Q38" i="15"/>
  <c r="P38" i="15"/>
  <c r="W37" i="15"/>
  <c r="FK37" i="15" s="1"/>
  <c r="V37" i="15"/>
  <c r="FJ37" i="15" s="1"/>
  <c r="U37" i="15"/>
  <c r="HX37" i="15" s="1"/>
  <c r="T37" i="15"/>
  <c r="FH37" i="15" s="1"/>
  <c r="S37" i="15"/>
  <c r="FG37" i="15" s="1"/>
  <c r="R37" i="15"/>
  <c r="FF37" i="15" s="1"/>
  <c r="Q37" i="15"/>
  <c r="P37" i="15"/>
  <c r="FH36" i="15"/>
  <c r="Q36" i="15"/>
  <c r="P36" i="15"/>
  <c r="CQ35" i="15"/>
  <c r="Q35" i="15"/>
  <c r="P35" i="15"/>
  <c r="CQ34" i="15"/>
  <c r="Q34" i="15"/>
  <c r="P34" i="15"/>
  <c r="W33" i="15"/>
  <c r="V33" i="15"/>
  <c r="HY33" i="15" s="1"/>
  <c r="U33" i="15"/>
  <c r="T33" i="15"/>
  <c r="S33" i="15"/>
  <c r="HV33" i="15" s="1"/>
  <c r="R33" i="15"/>
  <c r="HU33" i="15" s="1"/>
  <c r="Q33" i="15"/>
  <c r="P33" i="15"/>
  <c r="W32" i="15"/>
  <c r="V32" i="15"/>
  <c r="HY32" i="15" s="1"/>
  <c r="U32" i="15"/>
  <c r="HX32" i="15" s="1"/>
  <c r="T32" i="15"/>
  <c r="S32" i="15"/>
  <c r="FG32" i="15" s="1"/>
  <c r="R32" i="15"/>
  <c r="Q32" i="15"/>
  <c r="P32" i="15"/>
  <c r="W31" i="15"/>
  <c r="V31" i="15"/>
  <c r="HY31" i="15" s="1"/>
  <c r="U31" i="15"/>
  <c r="T31" i="15"/>
  <c r="FH31" i="15" s="1"/>
  <c r="S31" i="15"/>
  <c r="CP31" i="15" s="1"/>
  <c r="R31" i="15"/>
  <c r="HU31" i="15" s="1"/>
  <c r="Q31" i="15"/>
  <c r="P31" i="15"/>
  <c r="CQ30" i="15"/>
  <c r="Q30" i="15"/>
  <c r="P30" i="15"/>
  <c r="CQ29" i="15"/>
  <c r="Q29" i="15"/>
  <c r="P29" i="15"/>
  <c r="CQ28" i="15"/>
  <c r="Q28" i="15"/>
  <c r="P28" i="15"/>
  <c r="W27" i="15"/>
  <c r="HZ27" i="15" s="1"/>
  <c r="V27" i="15"/>
  <c r="HY27" i="15" s="1"/>
  <c r="U27" i="15"/>
  <c r="T27" i="15"/>
  <c r="S27" i="15"/>
  <c r="HV27" i="15" s="1"/>
  <c r="R27" i="15"/>
  <c r="HU27" i="15" s="1"/>
  <c r="Q27" i="15"/>
  <c r="P27" i="15"/>
  <c r="CQ26" i="15"/>
  <c r="Q26" i="15"/>
  <c r="P26" i="15"/>
  <c r="CQ25" i="15"/>
  <c r="Q25" i="15"/>
  <c r="P25" i="15"/>
  <c r="W24" i="15"/>
  <c r="V24" i="15"/>
  <c r="HY24" i="15" s="1"/>
  <c r="U24" i="15"/>
  <c r="HX24" i="15" s="1"/>
  <c r="T24" i="15"/>
  <c r="S24" i="15"/>
  <c r="R24" i="15"/>
  <c r="Q24" i="15"/>
  <c r="P24" i="15"/>
  <c r="CQ23" i="15"/>
  <c r="Q23" i="15"/>
  <c r="P23" i="15"/>
  <c r="CQ22" i="15"/>
  <c r="Q22" i="15"/>
  <c r="P22" i="15"/>
  <c r="CQ21" i="15"/>
  <c r="Q21" i="15"/>
  <c r="P21" i="15"/>
  <c r="T20" i="15"/>
  <c r="S20" i="15"/>
  <c r="HV20" i="15" s="1"/>
  <c r="R20" i="15"/>
  <c r="HU20" i="15" s="1"/>
  <c r="Q20" i="15"/>
  <c r="P20" i="15"/>
  <c r="W19" i="15"/>
  <c r="HZ19" i="15" s="1"/>
  <c r="V19" i="15"/>
  <c r="HY19" i="15" s="1"/>
  <c r="U19" i="15"/>
  <c r="HX19" i="15" s="1"/>
  <c r="T19" i="15"/>
  <c r="S19" i="15"/>
  <c r="R19" i="15"/>
  <c r="HU19" i="15" s="1"/>
  <c r="Q19" i="15"/>
  <c r="P19" i="15"/>
  <c r="FH18" i="15"/>
  <c r="Q18" i="15"/>
  <c r="P18" i="15"/>
  <c r="CQ17" i="15"/>
  <c r="Q17" i="15"/>
  <c r="P17" i="15"/>
  <c r="FH16" i="15"/>
  <c r="Q16" i="15"/>
  <c r="P16" i="15"/>
  <c r="FH15" i="15"/>
  <c r="Q15" i="15"/>
  <c r="P15" i="15"/>
  <c r="W14" i="15"/>
  <c r="HZ14" i="15" s="1"/>
  <c r="V14" i="15"/>
  <c r="U14" i="15"/>
  <c r="T14" i="15"/>
  <c r="S14" i="15"/>
  <c r="HV14" i="15" s="1"/>
  <c r="R14" i="15"/>
  <c r="Q14" i="15"/>
  <c r="P14" i="15"/>
  <c r="W13" i="15"/>
  <c r="HZ13" i="15" s="1"/>
  <c r="V13" i="15"/>
  <c r="HY13" i="15" s="1"/>
  <c r="U13" i="15"/>
  <c r="T13" i="15"/>
  <c r="S13" i="15"/>
  <c r="HV13" i="15" s="1"/>
  <c r="R13" i="15"/>
  <c r="HU13" i="15" s="1"/>
  <c r="Q13" i="15"/>
  <c r="P13" i="15"/>
  <c r="T12" i="15"/>
  <c r="Q12" i="15"/>
  <c r="P12" i="15"/>
  <c r="FH11" i="15"/>
  <c r="Q11" i="15"/>
  <c r="P11" i="15"/>
  <c r="FH10" i="15"/>
  <c r="Q10" i="15"/>
  <c r="P10" i="15"/>
  <c r="W9" i="15"/>
  <c r="HZ9" i="15" s="1"/>
  <c r="V9" i="15"/>
  <c r="U9" i="15"/>
  <c r="CR9" i="15" s="1"/>
  <c r="T9" i="15"/>
  <c r="S9" i="15"/>
  <c r="FG9" i="15" s="1"/>
  <c r="R9" i="15"/>
  <c r="Q9" i="15"/>
  <c r="P9" i="15"/>
  <c r="W8" i="15"/>
  <c r="V8" i="15"/>
  <c r="FJ8" i="15" s="1"/>
  <c r="U8" i="15"/>
  <c r="FI8" i="15" s="1"/>
  <c r="T8" i="15"/>
  <c r="S8" i="15"/>
  <c r="R8" i="15"/>
  <c r="Q8" i="15"/>
  <c r="P8" i="15"/>
  <c r="FH7" i="15"/>
  <c r="Q7" i="15"/>
  <c r="P7" i="15"/>
  <c r="W6" i="15"/>
  <c r="HZ6" i="15" s="1"/>
  <c r="V6" i="15"/>
  <c r="U6" i="15"/>
  <c r="FH6" i="15"/>
  <c r="Q6" i="15"/>
  <c r="P6" i="15"/>
  <c r="W5" i="15"/>
  <c r="V5" i="15"/>
  <c r="HY5" i="15" s="1"/>
  <c r="U5" i="15"/>
  <c r="HX5" i="15" s="1"/>
  <c r="T5" i="15"/>
  <c r="S5" i="15"/>
  <c r="R5" i="15"/>
  <c r="Q5" i="15"/>
  <c r="P5" i="15"/>
  <c r="H7" i="15"/>
  <c r="I7" i="15"/>
  <c r="H8" i="15"/>
  <c r="I8" i="15"/>
  <c r="J8" i="15"/>
  <c r="CG8" i="15" s="1"/>
  <c r="K8" i="15"/>
  <c r="L8" i="15"/>
  <c r="HO8" i="15" s="1"/>
  <c r="M8" i="15"/>
  <c r="N8" i="15"/>
  <c r="CK8" i="15" s="1"/>
  <c r="O8" i="15"/>
  <c r="H9" i="15"/>
  <c r="I9" i="15"/>
  <c r="J9" i="15"/>
  <c r="CG9" i="15" s="1"/>
  <c r="K9" i="15"/>
  <c r="EY9" i="15" s="1"/>
  <c r="L9" i="15"/>
  <c r="HO9" i="15" s="1"/>
  <c r="M9" i="15"/>
  <c r="HP9" i="15" s="1"/>
  <c r="N9" i="15"/>
  <c r="CK9" i="15" s="1"/>
  <c r="O9" i="15"/>
  <c r="H10" i="15"/>
  <c r="I10" i="15"/>
  <c r="EX10" i="15"/>
  <c r="FB10" i="15"/>
  <c r="H11" i="15"/>
  <c r="I11" i="15"/>
  <c r="H12" i="15"/>
  <c r="I12" i="15"/>
  <c r="EX12" i="15"/>
  <c r="FB12" i="15"/>
  <c r="H13" i="15"/>
  <c r="I13" i="15"/>
  <c r="J13" i="15"/>
  <c r="HM13" i="15" s="1"/>
  <c r="K13" i="15"/>
  <c r="L13" i="15"/>
  <c r="M13" i="15"/>
  <c r="N13" i="15"/>
  <c r="O13" i="15"/>
  <c r="H14" i="15"/>
  <c r="I14" i="15"/>
  <c r="J14" i="15"/>
  <c r="CG14" i="15" s="1"/>
  <c r="K14" i="15"/>
  <c r="HN14" i="15" s="1"/>
  <c r="L14" i="15"/>
  <c r="M14" i="15"/>
  <c r="CJ14" i="15" s="1"/>
  <c r="N14" i="15"/>
  <c r="CK14" i="15" s="1"/>
  <c r="O14" i="15"/>
  <c r="HR14" i="15" s="1"/>
  <c r="H16" i="15"/>
  <c r="I16" i="15"/>
  <c r="EX16" i="15"/>
  <c r="EZ16" i="15"/>
  <c r="FB16" i="15"/>
  <c r="HR16" i="15"/>
  <c r="H17" i="15"/>
  <c r="I17" i="15"/>
  <c r="H18" i="15"/>
  <c r="I18" i="15"/>
  <c r="EX18" i="15"/>
  <c r="FB18" i="15"/>
  <c r="H19" i="15"/>
  <c r="I19" i="15"/>
  <c r="J19" i="15"/>
  <c r="K19" i="15"/>
  <c r="HN19" i="15" s="1"/>
  <c r="L19" i="15"/>
  <c r="CI19" i="15" s="1"/>
  <c r="M19" i="15"/>
  <c r="N19" i="15"/>
  <c r="O19" i="15"/>
  <c r="FC19" i="15" s="1"/>
  <c r="H20" i="15"/>
  <c r="I20" i="15"/>
  <c r="J20" i="15"/>
  <c r="K20" i="15"/>
  <c r="EY20" i="15" s="1"/>
  <c r="L20" i="15"/>
  <c r="FB20" i="15"/>
  <c r="H21" i="15"/>
  <c r="I21" i="15"/>
  <c r="CK21" i="15"/>
  <c r="H22" i="15"/>
  <c r="I22" i="15"/>
  <c r="CG22" i="15"/>
  <c r="CK22" i="15"/>
  <c r="H23" i="15"/>
  <c r="I23" i="15"/>
  <c r="CG23" i="15"/>
  <c r="CK23" i="15"/>
  <c r="H24" i="15"/>
  <c r="I24" i="15"/>
  <c r="J24" i="15"/>
  <c r="K24" i="15"/>
  <c r="HN24" i="15" s="1"/>
  <c r="L24" i="15"/>
  <c r="HO24" i="15" s="1"/>
  <c r="M24" i="15"/>
  <c r="N24" i="15"/>
  <c r="FB24" i="15" s="1"/>
  <c r="O24" i="15"/>
  <c r="HR24" i="15" s="1"/>
  <c r="H25" i="15"/>
  <c r="I25" i="15"/>
  <c r="CG25" i="15"/>
  <c r="CK25" i="15"/>
  <c r="H26" i="15"/>
  <c r="I26" i="15"/>
  <c r="CG26" i="15"/>
  <c r="CK26" i="15"/>
  <c r="H27" i="15"/>
  <c r="I27" i="15"/>
  <c r="J27" i="15"/>
  <c r="K27" i="15"/>
  <c r="L27" i="15"/>
  <c r="M27" i="15"/>
  <c r="FA27" i="15" s="1"/>
  <c r="N27" i="15"/>
  <c r="O27" i="15"/>
  <c r="HR27" i="15" s="1"/>
  <c r="H28" i="15"/>
  <c r="I28" i="15"/>
  <c r="H29" i="15"/>
  <c r="I29" i="15"/>
  <c r="J29" i="15"/>
  <c r="EX29" i="15" s="1"/>
  <c r="K29" i="15"/>
  <c r="L29" i="15"/>
  <c r="CK29" i="15"/>
  <c r="H30" i="15"/>
  <c r="I30" i="15"/>
  <c r="CG30" i="15"/>
  <c r="CK30" i="15"/>
  <c r="H31" i="15"/>
  <c r="I31" i="15"/>
  <c r="J31" i="15"/>
  <c r="K31" i="15"/>
  <c r="HN31" i="15" s="1"/>
  <c r="L31" i="15"/>
  <c r="HO31" i="15" s="1"/>
  <c r="M31" i="15"/>
  <c r="CJ31" i="15" s="1"/>
  <c r="N31" i="15"/>
  <c r="FB31" i="15" s="1"/>
  <c r="O31" i="15"/>
  <c r="H32" i="15"/>
  <c r="I32" i="15"/>
  <c r="J32" i="15"/>
  <c r="CG32" i="15" s="1"/>
  <c r="K32" i="15"/>
  <c r="HN32" i="15" s="1"/>
  <c r="L32" i="15"/>
  <c r="M32" i="15"/>
  <c r="N32" i="15"/>
  <c r="O32" i="15"/>
  <c r="HR32" i="15" s="1"/>
  <c r="H33" i="15"/>
  <c r="I33" i="15"/>
  <c r="J33" i="15"/>
  <c r="K33" i="15"/>
  <c r="HN33" i="15" s="1"/>
  <c r="L33" i="15"/>
  <c r="HO33" i="15" s="1"/>
  <c r="M33" i="15"/>
  <c r="N33" i="15"/>
  <c r="O33" i="15"/>
  <c r="HR33" i="15" s="1"/>
  <c r="H34" i="15"/>
  <c r="I34" i="15"/>
  <c r="CG34" i="15"/>
  <c r="CK34" i="15"/>
  <c r="H35" i="15"/>
  <c r="I35" i="15"/>
  <c r="CG35" i="15"/>
  <c r="CK35" i="15"/>
  <c r="H36" i="15"/>
  <c r="I36" i="15"/>
  <c r="EX36" i="15"/>
  <c r="FB36" i="15"/>
  <c r="H37" i="15"/>
  <c r="I37" i="15"/>
  <c r="J37" i="15"/>
  <c r="K37" i="15"/>
  <c r="HN37" i="15" s="1"/>
  <c r="L37" i="15"/>
  <c r="HO37" i="15" s="1"/>
  <c r="M37" i="15"/>
  <c r="N37" i="15"/>
  <c r="O37" i="15"/>
  <c r="H38" i="15"/>
  <c r="I38" i="15"/>
  <c r="J38" i="15"/>
  <c r="K38" i="15"/>
  <c r="HN38" i="15" s="1"/>
  <c r="L38" i="15"/>
  <c r="HO38" i="15" s="1"/>
  <c r="CK38" i="15"/>
  <c r="H39" i="15"/>
  <c r="I39" i="15"/>
  <c r="CG39" i="15"/>
  <c r="CK39" i="15"/>
  <c r="H40" i="15"/>
  <c r="I40" i="15"/>
  <c r="EX40" i="15"/>
  <c r="FB40" i="15"/>
  <c r="H41" i="15"/>
  <c r="I41" i="15"/>
  <c r="CG41" i="15"/>
  <c r="CK41" i="15"/>
  <c r="H42" i="15"/>
  <c r="I42" i="15"/>
  <c r="EX42" i="15"/>
  <c r="CK42" i="15"/>
  <c r="H43" i="15"/>
  <c r="I43" i="15"/>
  <c r="CG43" i="15"/>
  <c r="CK43" i="15"/>
  <c r="H44" i="15"/>
  <c r="I44" i="15"/>
  <c r="J44" i="15"/>
  <c r="K44" i="15"/>
  <c r="HN44" i="15" s="1"/>
  <c r="L44" i="15"/>
  <c r="EZ44" i="15" s="1"/>
  <c r="M44" i="15"/>
  <c r="FA44" i="15" s="1"/>
  <c r="N44" i="15"/>
  <c r="O44" i="15"/>
  <c r="HR44" i="15" s="1"/>
  <c r="H45" i="15"/>
  <c r="I45" i="15"/>
  <c r="CG45" i="15"/>
  <c r="CK45" i="15"/>
  <c r="H46" i="15"/>
  <c r="I46" i="15"/>
  <c r="CG46" i="15"/>
  <c r="CK46" i="15"/>
  <c r="H47" i="15"/>
  <c r="I47" i="15"/>
  <c r="J47" i="15"/>
  <c r="K47" i="15"/>
  <c r="HN47" i="15" s="1"/>
  <c r="L47" i="15"/>
  <c r="HO47" i="15" s="1"/>
  <c r="CK47" i="15"/>
  <c r="H48" i="15"/>
  <c r="I48" i="15"/>
  <c r="J48" i="15"/>
  <c r="CG48" i="15" s="1"/>
  <c r="K48" i="15"/>
  <c r="EY48" i="15" s="1"/>
  <c r="L48" i="15"/>
  <c r="M48" i="15"/>
  <c r="HP48" i="15" s="1"/>
  <c r="N48" i="15"/>
  <c r="CK48" i="15" s="1"/>
  <c r="O48" i="15"/>
  <c r="H49" i="15"/>
  <c r="I49" i="15"/>
  <c r="CG49" i="15"/>
  <c r="L49" i="15"/>
  <c r="HO49" i="15" s="1"/>
  <c r="CK49" i="15"/>
  <c r="O49" i="15"/>
  <c r="HR49" i="15" s="1"/>
  <c r="H50" i="15"/>
  <c r="I50" i="15"/>
  <c r="CG50" i="15"/>
  <c r="CK50" i="15"/>
  <c r="H51" i="15"/>
  <c r="I51" i="15"/>
  <c r="CG51" i="15"/>
  <c r="CK51" i="15"/>
  <c r="H52" i="15"/>
  <c r="I52" i="15"/>
  <c r="J52" i="15"/>
  <c r="K52" i="15"/>
  <c r="HN52" i="15" s="1"/>
  <c r="L52" i="15"/>
  <c r="HO52" i="15" s="1"/>
  <c r="FB52" i="15"/>
  <c r="H53" i="15"/>
  <c r="I53" i="15"/>
  <c r="J53" i="15"/>
  <c r="K53" i="15"/>
  <c r="EY53" i="15" s="1"/>
  <c r="L53" i="15"/>
  <c r="M53" i="15"/>
  <c r="HP53" i="15" s="1"/>
  <c r="N53" i="15"/>
  <c r="O53" i="15"/>
  <c r="H54" i="15"/>
  <c r="I54" i="15"/>
  <c r="CG54" i="15"/>
  <c r="CK54" i="15"/>
  <c r="H55" i="15"/>
  <c r="I55" i="15"/>
  <c r="J55" i="15"/>
  <c r="K55" i="15"/>
  <c r="L55" i="15"/>
  <c r="CI55" i="15" s="1"/>
  <c r="M55" i="15"/>
  <c r="CJ55" i="15" s="1"/>
  <c r="N55" i="15"/>
  <c r="O55" i="15"/>
  <c r="H56" i="15"/>
  <c r="I56" i="15"/>
  <c r="J56" i="15"/>
  <c r="CG56" i="15" s="1"/>
  <c r="K56" i="15"/>
  <c r="L56" i="15"/>
  <c r="EZ56" i="15" s="1"/>
  <c r="M56" i="15"/>
  <c r="HP56" i="15" s="1"/>
  <c r="N56" i="15"/>
  <c r="CK56" i="15" s="1"/>
  <c r="O56" i="15"/>
  <c r="H57" i="15"/>
  <c r="I57" i="15"/>
  <c r="J57" i="15"/>
  <c r="K57" i="15"/>
  <c r="L57" i="15"/>
  <c r="CI57" i="15" s="1"/>
  <c r="M57" i="15"/>
  <c r="HP57" i="15" s="1"/>
  <c r="N57" i="15"/>
  <c r="O57" i="15"/>
  <c r="H58" i="15"/>
  <c r="I58" i="15"/>
  <c r="J58" i="15"/>
  <c r="EX58" i="15" s="1"/>
  <c r="K58" i="15"/>
  <c r="EY58" i="15" s="1"/>
  <c r="L58" i="15"/>
  <c r="M58" i="15"/>
  <c r="N58" i="15"/>
  <c r="FB58" i="15" s="1"/>
  <c r="O58" i="15"/>
  <c r="FC58" i="15" s="1"/>
  <c r="H59" i="15"/>
  <c r="I59" i="15"/>
  <c r="J59" i="15"/>
  <c r="EX59" i="15" s="1"/>
  <c r="K59" i="15"/>
  <c r="CH59" i="15" s="1"/>
  <c r="L59" i="15"/>
  <c r="M59" i="15"/>
  <c r="HP59" i="15" s="1"/>
  <c r="N59" i="15"/>
  <c r="FB59" i="15" s="1"/>
  <c r="O59" i="15"/>
  <c r="H60" i="15"/>
  <c r="I60" i="15"/>
  <c r="J60" i="15"/>
  <c r="K60" i="15"/>
  <c r="L60" i="15"/>
  <c r="EZ60" i="15" s="1"/>
  <c r="M60" i="15"/>
  <c r="N60" i="15"/>
  <c r="O60" i="15"/>
  <c r="H61" i="15"/>
  <c r="I61" i="15"/>
  <c r="CG61" i="15"/>
  <c r="CK61" i="15"/>
  <c r="H62" i="15"/>
  <c r="I62" i="15"/>
  <c r="J62" i="15"/>
  <c r="EX62" i="15" s="1"/>
  <c r="K62" i="15"/>
  <c r="L62" i="15"/>
  <c r="M62" i="15"/>
  <c r="N62" i="15"/>
  <c r="FB62" i="15" s="1"/>
  <c r="O62" i="15"/>
  <c r="CL62" i="15" s="1"/>
  <c r="H63" i="15"/>
  <c r="I63" i="15"/>
  <c r="CG63" i="15"/>
  <c r="CK63" i="15"/>
  <c r="H64" i="15"/>
  <c r="I64" i="15"/>
  <c r="J64" i="15"/>
  <c r="K64" i="15"/>
  <c r="L64" i="15"/>
  <c r="EZ64" i="15" s="1"/>
  <c r="M64" i="15"/>
  <c r="FA64" i="15" s="1"/>
  <c r="N64" i="15"/>
  <c r="O64" i="15"/>
  <c r="H65" i="15"/>
  <c r="I65" i="15"/>
  <c r="CG65" i="15"/>
  <c r="CK65" i="15"/>
  <c r="H66" i="15"/>
  <c r="I66" i="15"/>
  <c r="CG66" i="15"/>
  <c r="CK66" i="15"/>
  <c r="H67" i="15"/>
  <c r="I67" i="15"/>
  <c r="CG67" i="15"/>
  <c r="L67" i="15"/>
  <c r="CK67" i="15"/>
  <c r="O67" i="15"/>
  <c r="HR67" i="15" s="1"/>
  <c r="H68" i="15"/>
  <c r="I68" i="15"/>
  <c r="J68" i="15"/>
  <c r="K68" i="15"/>
  <c r="HN68" i="15" s="1"/>
  <c r="L68" i="15"/>
  <c r="EZ68" i="15" s="1"/>
  <c r="FB68" i="15"/>
  <c r="H69" i="15"/>
  <c r="I69" i="15"/>
  <c r="J69" i="15"/>
  <c r="K69" i="15"/>
  <c r="L69" i="15"/>
  <c r="M69" i="15"/>
  <c r="N69" i="15"/>
  <c r="O69" i="15"/>
  <c r="H70" i="15"/>
  <c r="I70" i="15"/>
  <c r="J70" i="15"/>
  <c r="K70" i="15"/>
  <c r="L70" i="15"/>
  <c r="M70" i="15"/>
  <c r="CJ70" i="15" s="1"/>
  <c r="N70" i="15"/>
  <c r="O70" i="15"/>
  <c r="H71" i="15"/>
  <c r="I71" i="15"/>
  <c r="J71" i="15"/>
  <c r="EX71" i="15" s="1"/>
  <c r="K71" i="15"/>
  <c r="L71" i="15"/>
  <c r="EZ71" i="15" s="1"/>
  <c r="M71" i="15"/>
  <c r="CJ71" i="15" s="1"/>
  <c r="N71" i="15"/>
  <c r="FB71" i="15" s="1"/>
  <c r="O71" i="15"/>
  <c r="H72" i="15"/>
  <c r="I72" i="15"/>
  <c r="J72" i="15"/>
  <c r="CG72" i="15" s="1"/>
  <c r="K72" i="15"/>
  <c r="L72" i="15"/>
  <c r="EZ72" i="15" s="1"/>
  <c r="M72" i="15"/>
  <c r="HP72" i="15" s="1"/>
  <c r="N72" i="15"/>
  <c r="CK72" i="15" s="1"/>
  <c r="O72" i="15"/>
  <c r="H73" i="15"/>
  <c r="I73" i="15"/>
  <c r="J73" i="15"/>
  <c r="K73" i="15"/>
  <c r="L73" i="15"/>
  <c r="CI73" i="15" s="1"/>
  <c r="M73" i="15"/>
  <c r="N73" i="15"/>
  <c r="O73" i="15"/>
  <c r="H74" i="15"/>
  <c r="I74" i="15"/>
  <c r="CG74" i="15"/>
  <c r="CK74" i="15"/>
  <c r="H75" i="15"/>
  <c r="I75" i="15"/>
  <c r="CG75" i="15"/>
  <c r="CK75" i="15"/>
  <c r="H76" i="15"/>
  <c r="I76" i="15"/>
  <c r="EX76" i="15"/>
  <c r="FB76" i="15"/>
  <c r="H77" i="15"/>
  <c r="I77" i="15"/>
  <c r="CG77" i="15"/>
  <c r="CK77" i="15"/>
  <c r="H78" i="15"/>
  <c r="I78" i="15"/>
  <c r="CG78" i="15"/>
  <c r="CK78" i="15"/>
  <c r="H79" i="15"/>
  <c r="I79" i="15"/>
  <c r="CG79" i="15"/>
  <c r="CK79" i="15"/>
  <c r="H80" i="15"/>
  <c r="I80" i="15"/>
  <c r="EX80" i="15"/>
  <c r="FB80" i="15"/>
  <c r="H81" i="15"/>
  <c r="I81" i="15"/>
  <c r="CG81" i="15"/>
  <c r="CK81" i="15"/>
  <c r="H82" i="15"/>
  <c r="I82" i="15"/>
  <c r="CG82" i="15"/>
  <c r="CK82" i="15"/>
  <c r="H83" i="15"/>
  <c r="I83" i="15"/>
  <c r="CG83" i="15"/>
  <c r="EY83" i="15"/>
  <c r="CK83" i="15"/>
  <c r="FC83" i="15"/>
  <c r="H84" i="15"/>
  <c r="I84" i="15"/>
  <c r="CG84" i="15"/>
  <c r="CK84" i="15"/>
  <c r="H85" i="15"/>
  <c r="I85" i="15"/>
  <c r="CG85" i="15"/>
  <c r="EY85" i="15"/>
  <c r="CK85" i="15"/>
  <c r="FC85" i="15"/>
  <c r="H86" i="15"/>
  <c r="I86" i="15"/>
  <c r="CG86" i="15"/>
  <c r="CK86" i="15"/>
  <c r="H87" i="15"/>
  <c r="I87" i="15"/>
  <c r="CG87" i="15"/>
  <c r="EY87" i="15"/>
  <c r="CK87" i="15"/>
  <c r="FC87" i="15"/>
  <c r="H88" i="15"/>
  <c r="I88" i="15"/>
  <c r="CG88" i="15"/>
  <c r="CK88" i="15"/>
  <c r="H89" i="15"/>
  <c r="I89" i="15"/>
  <c r="CG89" i="15"/>
  <c r="EY89" i="15"/>
  <c r="CK89" i="15"/>
  <c r="FC89" i="15"/>
  <c r="H90" i="15"/>
  <c r="I90" i="15"/>
  <c r="CG90" i="15"/>
  <c r="CK90" i="15"/>
  <c r="H91" i="15"/>
  <c r="I91" i="15"/>
  <c r="CG91" i="15"/>
  <c r="EY91" i="15"/>
  <c r="CK91" i="15"/>
  <c r="FC91" i="15"/>
  <c r="H92" i="15"/>
  <c r="I92" i="15"/>
  <c r="CG92" i="15"/>
  <c r="CK92" i="15"/>
  <c r="H93" i="15"/>
  <c r="I93" i="15"/>
  <c r="CG93" i="15"/>
  <c r="EY93" i="15"/>
  <c r="CK93" i="15"/>
  <c r="FC93" i="15"/>
  <c r="H94" i="15"/>
  <c r="I94" i="15"/>
  <c r="CG94" i="15"/>
  <c r="CK94" i="15"/>
  <c r="H95" i="15"/>
  <c r="I95" i="15"/>
  <c r="CG95" i="15"/>
  <c r="EY95" i="15"/>
  <c r="CK95" i="15"/>
  <c r="FC95" i="15"/>
  <c r="H96" i="15"/>
  <c r="I96" i="15"/>
  <c r="CG96" i="15"/>
  <c r="CK96" i="15"/>
  <c r="H97" i="15"/>
  <c r="I97" i="15"/>
  <c r="CG97" i="15"/>
  <c r="EY97" i="15"/>
  <c r="FC97" i="15"/>
  <c r="H98" i="15"/>
  <c r="I98" i="15"/>
  <c r="EX98" i="15"/>
  <c r="FB98" i="15"/>
  <c r="H99" i="15"/>
  <c r="I99" i="15"/>
  <c r="CG99" i="15"/>
  <c r="EY99" i="15"/>
  <c r="FC99" i="15"/>
  <c r="H100" i="15"/>
  <c r="I100" i="15"/>
  <c r="CG100" i="15"/>
  <c r="CK100" i="15"/>
  <c r="H101" i="15"/>
  <c r="I101" i="15"/>
  <c r="CG101" i="15"/>
  <c r="EY101" i="15"/>
  <c r="FC101" i="15"/>
  <c r="H102" i="15"/>
  <c r="I102" i="15"/>
  <c r="EX102" i="15"/>
  <c r="FB102" i="15"/>
  <c r="H103" i="15"/>
  <c r="I103" i="15"/>
  <c r="CG103" i="15"/>
  <c r="EY103" i="15"/>
  <c r="FC103" i="15"/>
  <c r="H104" i="15"/>
  <c r="I104" i="15"/>
  <c r="J104" i="15"/>
  <c r="K104" i="15"/>
  <c r="CH104" i="15" s="1"/>
  <c r="L104" i="15"/>
  <c r="CK104" i="15"/>
  <c r="H105" i="15"/>
  <c r="I105" i="15"/>
  <c r="CG105" i="15"/>
  <c r="EY105" i="15"/>
  <c r="FC105" i="15"/>
  <c r="H106" i="15"/>
  <c r="I106" i="15"/>
  <c r="EX106" i="15"/>
  <c r="FB106" i="15"/>
  <c r="H107" i="15"/>
  <c r="I107" i="15"/>
  <c r="CG107" i="15"/>
  <c r="EY107" i="15"/>
  <c r="FC107" i="15"/>
  <c r="H108" i="15"/>
  <c r="I108" i="15"/>
  <c r="CG108" i="15"/>
  <c r="CK108" i="15"/>
  <c r="H109" i="15"/>
  <c r="I109" i="15"/>
  <c r="CG109" i="15"/>
  <c r="EY109" i="15"/>
  <c r="FC109" i="15"/>
  <c r="H110" i="15"/>
  <c r="I110" i="15"/>
  <c r="EX110" i="15"/>
  <c r="FB110" i="15"/>
  <c r="H111" i="15"/>
  <c r="I111" i="15"/>
  <c r="CG111" i="15"/>
  <c r="EY111" i="15"/>
  <c r="FC111" i="15"/>
  <c r="H112" i="15"/>
  <c r="I112" i="15"/>
  <c r="CG112" i="15"/>
  <c r="CK112" i="15"/>
  <c r="FC112" i="15"/>
  <c r="H113" i="15"/>
  <c r="I113" i="15"/>
  <c r="EX113" i="15"/>
  <c r="CH113" i="15"/>
  <c r="FB113" i="15"/>
  <c r="CL113" i="15"/>
  <c r="H114" i="15"/>
  <c r="I114" i="15"/>
  <c r="CG114" i="15"/>
  <c r="EY114" i="15"/>
  <c r="CK114" i="15"/>
  <c r="H115" i="15"/>
  <c r="I115" i="15"/>
  <c r="J115" i="15"/>
  <c r="K115" i="15"/>
  <c r="L115" i="15"/>
  <c r="M115" i="15"/>
  <c r="N115" i="15"/>
  <c r="CK115" i="15" s="1"/>
  <c r="O115" i="15"/>
  <c r="H116" i="15"/>
  <c r="I116" i="15"/>
  <c r="J116" i="15"/>
  <c r="HM116" i="15" s="1"/>
  <c r="K116" i="15"/>
  <c r="L116" i="15"/>
  <c r="HO116" i="15" s="1"/>
  <c r="CK116" i="15"/>
  <c r="H117" i="15"/>
  <c r="I117" i="15"/>
  <c r="CH117" i="15"/>
  <c r="CK117" i="15"/>
  <c r="CL117" i="15"/>
  <c r="CG118" i="15"/>
  <c r="EY118" i="15"/>
  <c r="H119" i="15"/>
  <c r="I119" i="15"/>
  <c r="J119" i="15"/>
  <c r="EX119" i="15" s="1"/>
  <c r="K119" i="15"/>
  <c r="L119" i="15"/>
  <c r="FB119" i="15"/>
  <c r="CL119" i="15"/>
  <c r="H120" i="15"/>
  <c r="I120" i="15"/>
  <c r="CH120" i="15"/>
  <c r="EZ120" i="15"/>
  <c r="CJ120" i="15"/>
  <c r="HR120" i="15"/>
  <c r="H121" i="15"/>
  <c r="I121" i="15"/>
  <c r="EX121" i="15"/>
  <c r="CH121" i="15"/>
  <c r="FB121" i="15"/>
  <c r="CL121" i="15"/>
  <c r="H122" i="15"/>
  <c r="I122" i="15"/>
  <c r="CG122" i="15"/>
  <c r="EY122" i="15"/>
  <c r="CK122" i="15"/>
  <c r="H123" i="15"/>
  <c r="I123" i="15"/>
  <c r="J123" i="15"/>
  <c r="EX123" i="15" s="1"/>
  <c r="K123" i="15"/>
  <c r="L123" i="15"/>
  <c r="EZ123" i="15" s="1"/>
  <c r="CK123" i="15"/>
  <c r="CL123" i="15"/>
  <c r="H124" i="15"/>
  <c r="I124" i="15"/>
  <c r="J124" i="15"/>
  <c r="HM124" i="15" s="1"/>
  <c r="K124" i="15"/>
  <c r="L124" i="15"/>
  <c r="CK124" i="15"/>
  <c r="H125" i="15"/>
  <c r="I125" i="15"/>
  <c r="J125" i="15"/>
  <c r="K125" i="15"/>
  <c r="EY125" i="15" s="1"/>
  <c r="L125" i="15"/>
  <c r="CI125" i="15" s="1"/>
  <c r="CK125" i="15"/>
  <c r="CL125" i="15"/>
  <c r="H126" i="15"/>
  <c r="I126" i="15"/>
  <c r="J126" i="15"/>
  <c r="K126" i="15"/>
  <c r="L126" i="15"/>
  <c r="M126" i="15"/>
  <c r="HP126" i="15" s="1"/>
  <c r="N126" i="15"/>
  <c r="HQ126" i="15" s="1"/>
  <c r="O126" i="15"/>
  <c r="HR126" i="15" s="1"/>
  <c r="EX127" i="15"/>
  <c r="CH127" i="15"/>
  <c r="FB127" i="15"/>
  <c r="CL127" i="15"/>
  <c r="H128" i="15"/>
  <c r="I128" i="15"/>
  <c r="CG128" i="15"/>
  <c r="EY128" i="15"/>
  <c r="CK128" i="15"/>
  <c r="H129" i="15"/>
  <c r="I129" i="15"/>
  <c r="EX129" i="15"/>
  <c r="CH129" i="15"/>
  <c r="CI129" i="15"/>
  <c r="FB129" i="15"/>
  <c r="CL129" i="15"/>
  <c r="H130" i="15"/>
  <c r="I130" i="15"/>
  <c r="J130" i="15"/>
  <c r="K130" i="15"/>
  <c r="CH130" i="15" s="1"/>
  <c r="L130" i="15"/>
  <c r="M130" i="15"/>
  <c r="FA130" i="15" s="1"/>
  <c r="N130" i="15"/>
  <c r="O130" i="15"/>
  <c r="HR130" i="15" s="1"/>
  <c r="H131" i="15"/>
  <c r="I131" i="15"/>
  <c r="J131" i="15"/>
  <c r="HM131" i="15" s="1"/>
  <c r="K131" i="15"/>
  <c r="HN131" i="15" s="1"/>
  <c r="L131" i="15"/>
  <c r="M131" i="15"/>
  <c r="N131" i="15"/>
  <c r="FB131" i="15" s="1"/>
  <c r="O131" i="15"/>
  <c r="HR131" i="15" s="1"/>
  <c r="H132" i="15"/>
  <c r="I132" i="15"/>
  <c r="J132" i="15"/>
  <c r="K132" i="15"/>
  <c r="L132" i="15"/>
  <c r="M132" i="15"/>
  <c r="N132" i="15"/>
  <c r="HQ132" i="15" s="1"/>
  <c r="O132" i="15"/>
  <c r="HR132" i="15" s="1"/>
  <c r="H133" i="15"/>
  <c r="I133" i="15"/>
  <c r="J133" i="15"/>
  <c r="K133" i="15"/>
  <c r="HN133" i="15" s="1"/>
  <c r="L133" i="15"/>
  <c r="M133" i="15"/>
  <c r="FA133" i="15" s="1"/>
  <c r="N133" i="15"/>
  <c r="HQ133" i="15" s="1"/>
  <c r="O133" i="15"/>
  <c r="HR133" i="15" s="1"/>
  <c r="H134" i="15"/>
  <c r="I134" i="15"/>
  <c r="J134" i="15"/>
  <c r="K134" i="15"/>
  <c r="L134" i="15"/>
  <c r="M134" i="15"/>
  <c r="N134" i="15"/>
  <c r="FB134" i="15" s="1"/>
  <c r="O134" i="15"/>
  <c r="HR134" i="15" s="1"/>
  <c r="H135" i="15"/>
  <c r="I135" i="15"/>
  <c r="J135" i="15"/>
  <c r="K135" i="15"/>
  <c r="HN135" i="15" s="1"/>
  <c r="L135" i="15"/>
  <c r="M135" i="15"/>
  <c r="N135" i="15"/>
  <c r="FB135" i="15" s="1"/>
  <c r="O135" i="15"/>
  <c r="HR135" i="15" s="1"/>
  <c r="H136" i="15"/>
  <c r="I136" i="15"/>
  <c r="CG136" i="15"/>
  <c r="EY136" i="15"/>
  <c r="CK136" i="15"/>
  <c r="H137" i="15"/>
  <c r="I137" i="15"/>
  <c r="CG137" i="15"/>
  <c r="CK137" i="15"/>
  <c r="H138" i="15"/>
  <c r="I138" i="15"/>
  <c r="EY138" i="15"/>
  <c r="CK138" i="15"/>
  <c r="H139" i="15"/>
  <c r="I139" i="15"/>
  <c r="CK139" i="15"/>
  <c r="H140" i="15"/>
  <c r="I140" i="15"/>
  <c r="J140" i="15"/>
  <c r="K140" i="15"/>
  <c r="CH140" i="15" s="1"/>
  <c r="L140" i="15"/>
  <c r="H141" i="15"/>
  <c r="I141" i="15"/>
  <c r="J141" i="15"/>
  <c r="K141" i="15"/>
  <c r="HN141" i="15" s="1"/>
  <c r="L141" i="15"/>
  <c r="EZ141" i="15" s="1"/>
  <c r="M141" i="15"/>
  <c r="CJ141" i="15" s="1"/>
  <c r="N141" i="15"/>
  <c r="HQ141" i="15" s="1"/>
  <c r="O141" i="15"/>
  <c r="HR141" i="15" s="1"/>
  <c r="H142" i="15"/>
  <c r="I142" i="15"/>
  <c r="J142" i="15"/>
  <c r="EX142" i="15" s="1"/>
  <c r="K142" i="15"/>
  <c r="L142" i="15"/>
  <c r="CK142" i="15"/>
  <c r="H143" i="15"/>
  <c r="I143" i="15"/>
  <c r="CG143" i="15"/>
  <c r="CK143" i="15"/>
  <c r="H144" i="15"/>
  <c r="I144" i="15"/>
  <c r="J144" i="15"/>
  <c r="K144" i="15"/>
  <c r="L144" i="15"/>
  <c r="EZ144" i="15" s="1"/>
  <c r="CK144" i="15"/>
  <c r="H145" i="15"/>
  <c r="I145" i="15"/>
  <c r="CG145" i="15"/>
  <c r="CK145" i="15"/>
  <c r="H146" i="15"/>
  <c r="I146" i="15"/>
  <c r="CK146" i="15"/>
  <c r="H147" i="15"/>
  <c r="I147" i="15"/>
  <c r="CK147" i="15"/>
  <c r="H148" i="15"/>
  <c r="I148" i="15"/>
  <c r="CG148" i="15"/>
  <c r="EY148" i="15"/>
  <c r="H149" i="15"/>
  <c r="I149" i="15"/>
  <c r="CG149" i="15"/>
  <c r="H150" i="15"/>
  <c r="I150" i="15"/>
  <c r="CG150" i="15"/>
  <c r="EY150" i="15"/>
  <c r="CK150" i="15"/>
  <c r="H151" i="15"/>
  <c r="I151" i="15"/>
  <c r="HN151" i="15"/>
  <c r="EZ151" i="15"/>
  <c r="CJ151" i="15"/>
  <c r="HR151" i="15"/>
  <c r="H152" i="15"/>
  <c r="I152" i="15"/>
  <c r="J152" i="15"/>
  <c r="EX152" i="15" s="1"/>
  <c r="K152" i="15"/>
  <c r="L152" i="15"/>
  <c r="CI152" i="15" s="1"/>
  <c r="M152" i="15"/>
  <c r="N152" i="15"/>
  <c r="O152" i="15"/>
  <c r="HR152" i="15" s="1"/>
  <c r="H153" i="15"/>
  <c r="I153" i="15"/>
  <c r="CG153" i="15"/>
  <c r="L153" i="15"/>
  <c r="CK153" i="15"/>
  <c r="H154" i="15"/>
  <c r="I154" i="15"/>
  <c r="J154" i="15"/>
  <c r="HM154" i="15" s="1"/>
  <c r="K154" i="15"/>
  <c r="HN154" i="15" s="1"/>
  <c r="L154" i="15"/>
  <c r="H155" i="15"/>
  <c r="I155" i="15"/>
  <c r="J155" i="15"/>
  <c r="EX155" i="15" s="1"/>
  <c r="K155" i="15"/>
  <c r="HN155" i="15" s="1"/>
  <c r="L155" i="15"/>
  <c r="CK155" i="15"/>
  <c r="H156" i="15"/>
  <c r="I156" i="15"/>
  <c r="H157" i="15"/>
  <c r="I157" i="15"/>
  <c r="EX157" i="15"/>
  <c r="CK157" i="15"/>
  <c r="H158" i="15"/>
  <c r="I158" i="15"/>
  <c r="H159" i="15"/>
  <c r="I159" i="15"/>
  <c r="EX159" i="15"/>
  <c r="CK159" i="15"/>
  <c r="H160" i="15"/>
  <c r="I160" i="15"/>
  <c r="H161" i="15"/>
  <c r="I161" i="15"/>
  <c r="CK161" i="15"/>
  <c r="H162" i="15"/>
  <c r="I162" i="15"/>
  <c r="H163" i="15"/>
  <c r="I163" i="15"/>
  <c r="J163" i="15"/>
  <c r="K163" i="15"/>
  <c r="HN163" i="15" s="1"/>
  <c r="L163" i="15"/>
  <c r="CI163" i="15" s="1"/>
  <c r="M163" i="15"/>
  <c r="CJ163" i="15" s="1"/>
  <c r="N163" i="15"/>
  <c r="O163" i="15"/>
  <c r="HR163" i="15" s="1"/>
  <c r="H164" i="15"/>
  <c r="I164" i="15"/>
  <c r="H165" i="15"/>
  <c r="I165" i="15"/>
  <c r="J165" i="15"/>
  <c r="K165" i="15"/>
  <c r="HN165" i="15" s="1"/>
  <c r="L165" i="15"/>
  <c r="CK165" i="15"/>
  <c r="H166" i="15"/>
  <c r="I166" i="15"/>
  <c r="H167" i="15"/>
  <c r="I167" i="15"/>
  <c r="EX167" i="15"/>
  <c r="CK167" i="15"/>
  <c r="H168" i="15"/>
  <c r="I168" i="15"/>
  <c r="CH168" i="15"/>
  <c r="CL168" i="15"/>
  <c r="H169" i="15"/>
  <c r="I169" i="15"/>
  <c r="J169" i="15"/>
  <c r="HM169" i="15" s="1"/>
  <c r="K169" i="15"/>
  <c r="HN169" i="15" s="1"/>
  <c r="L169" i="15"/>
  <c r="FC169" i="15"/>
  <c r="H170" i="15"/>
  <c r="I170" i="15"/>
  <c r="J170" i="15"/>
  <c r="HM170" i="15" s="1"/>
  <c r="K170" i="15"/>
  <c r="HN170" i="15" s="1"/>
  <c r="L170" i="15"/>
  <c r="HO170" i="15" s="1"/>
  <c r="N170" i="15"/>
  <c r="HQ170" i="15" s="1"/>
  <c r="O170" i="15"/>
  <c r="HR170" i="15" s="1"/>
  <c r="H171" i="15"/>
  <c r="I171" i="15"/>
  <c r="J171" i="15"/>
  <c r="HM171" i="15" s="1"/>
  <c r="K171" i="15"/>
  <c r="L171" i="15"/>
  <c r="CJ171" i="15"/>
  <c r="H172" i="15"/>
  <c r="I172" i="15"/>
  <c r="CL172" i="15"/>
  <c r="H173" i="15"/>
  <c r="I173" i="15"/>
  <c r="J173" i="15"/>
  <c r="HM173" i="15" s="1"/>
  <c r="K173" i="15"/>
  <c r="L173" i="15"/>
  <c r="HO173" i="15" s="1"/>
  <c r="CJ173" i="15"/>
  <c r="H174" i="15"/>
  <c r="I174" i="15"/>
  <c r="J174" i="15"/>
  <c r="CG174" i="15" s="1"/>
  <c r="K174" i="15"/>
  <c r="HN174" i="15" s="1"/>
  <c r="L174" i="15"/>
  <c r="M174" i="15"/>
  <c r="N174" i="15"/>
  <c r="CK174" i="15" s="1"/>
  <c r="O174" i="15"/>
  <c r="HR174" i="15" s="1"/>
  <c r="H175" i="15"/>
  <c r="I175" i="15"/>
  <c r="J175" i="15"/>
  <c r="CG175" i="15" s="1"/>
  <c r="K175" i="15"/>
  <c r="HN175" i="15" s="1"/>
  <c r="L175" i="15"/>
  <c r="M175" i="15"/>
  <c r="N175" i="15"/>
  <c r="HQ175" i="15" s="1"/>
  <c r="O175" i="15"/>
  <c r="H176" i="15"/>
  <c r="I176" i="15"/>
  <c r="CK176" i="15"/>
  <c r="H177" i="15"/>
  <c r="I177" i="15"/>
  <c r="J177" i="15"/>
  <c r="HM177" i="15" s="1"/>
  <c r="K177" i="15"/>
  <c r="HN177" i="15" s="1"/>
  <c r="L177" i="15"/>
  <c r="M177" i="15"/>
  <c r="N177" i="15"/>
  <c r="HQ177" i="15" s="1"/>
  <c r="O177" i="15"/>
  <c r="HR177" i="15" s="1"/>
  <c r="H178" i="15"/>
  <c r="I178" i="15"/>
  <c r="J178" i="15"/>
  <c r="HM178" i="15" s="1"/>
  <c r="K178" i="15"/>
  <c r="HN178" i="15" s="1"/>
  <c r="L178" i="15"/>
  <c r="HO178" i="15" s="1"/>
  <c r="M178" i="15"/>
  <c r="N178" i="15"/>
  <c r="HQ178" i="15" s="1"/>
  <c r="O178" i="15"/>
  <c r="HR178" i="15" s="1"/>
  <c r="H179" i="15"/>
  <c r="I179" i="15"/>
  <c r="J179" i="15"/>
  <c r="HM179" i="15" s="1"/>
  <c r="K179" i="15"/>
  <c r="L179" i="15"/>
  <c r="M179" i="15"/>
  <c r="N179" i="15"/>
  <c r="HQ179" i="15" s="1"/>
  <c r="O179" i="15"/>
  <c r="HR179" i="15" s="1"/>
  <c r="H180" i="15"/>
  <c r="I180" i="15"/>
  <c r="CH180" i="15"/>
  <c r="CL180" i="15"/>
  <c r="H181" i="15"/>
  <c r="I181" i="15"/>
  <c r="J181" i="15"/>
  <c r="HM181" i="15" s="1"/>
  <c r="K181" i="15"/>
  <c r="EY181" i="15" s="1"/>
  <c r="L181" i="15"/>
  <c r="M181" i="15"/>
  <c r="HP181" i="15" s="1"/>
  <c r="N181" i="15"/>
  <c r="HQ181" i="15" s="1"/>
  <c r="O181" i="15"/>
  <c r="HR181" i="15" s="1"/>
  <c r="H182" i="15"/>
  <c r="I182" i="15"/>
  <c r="J182" i="15"/>
  <c r="K182" i="15"/>
  <c r="HN182" i="15" s="1"/>
  <c r="L182" i="15"/>
  <c r="CI182" i="15" s="1"/>
  <c r="M182" i="15"/>
  <c r="N182" i="15"/>
  <c r="HQ182" i="15" s="1"/>
  <c r="O182" i="15"/>
  <c r="HR182" i="15" s="1"/>
  <c r="H183" i="15"/>
  <c r="I183" i="15"/>
  <c r="J183" i="15"/>
  <c r="K183" i="15"/>
  <c r="HN183" i="15" s="1"/>
  <c r="L183" i="15"/>
  <c r="CJ183" i="15"/>
  <c r="FC183" i="15"/>
  <c r="H184" i="15"/>
  <c r="I184" i="15"/>
  <c r="J184" i="15"/>
  <c r="HM184" i="15" s="1"/>
  <c r="K184" i="15"/>
  <c r="HN184" i="15" s="1"/>
  <c r="L184" i="15"/>
  <c r="HO184" i="15" s="1"/>
  <c r="M184" i="15"/>
  <c r="FA184" i="15" s="1"/>
  <c r="N184" i="15"/>
  <c r="O184" i="15"/>
  <c r="HR184" i="15" s="1"/>
  <c r="H185" i="15"/>
  <c r="I185" i="15"/>
  <c r="J185" i="15"/>
  <c r="HM185" i="15" s="1"/>
  <c r="K185" i="15"/>
  <c r="HN185" i="15" s="1"/>
  <c r="L185" i="15"/>
  <c r="CI185" i="15" s="1"/>
  <c r="M185" i="15"/>
  <c r="N185" i="15"/>
  <c r="HQ185" i="15" s="1"/>
  <c r="O185" i="15"/>
  <c r="HM186" i="15"/>
  <c r="HN186" i="15"/>
  <c r="FA186" i="15"/>
  <c r="H187" i="15"/>
  <c r="I187" i="15"/>
  <c r="J187" i="15"/>
  <c r="HM187" i="15" s="1"/>
  <c r="K187" i="15"/>
  <c r="L187" i="15"/>
  <c r="M187" i="15"/>
  <c r="N187" i="15"/>
  <c r="HQ187" i="15" s="1"/>
  <c r="O187" i="15"/>
  <c r="H188" i="15"/>
  <c r="I188" i="15"/>
  <c r="J188" i="15"/>
  <c r="HM188" i="15" s="1"/>
  <c r="K188" i="15"/>
  <c r="HN188" i="15" s="1"/>
  <c r="L188" i="15"/>
  <c r="HO188" i="15" s="1"/>
  <c r="M188" i="15"/>
  <c r="FA188" i="15" s="1"/>
  <c r="N188" i="15"/>
  <c r="CK188" i="15" s="1"/>
  <c r="O188" i="15"/>
  <c r="HR188" i="15" s="1"/>
  <c r="H189" i="15"/>
  <c r="I189" i="15"/>
  <c r="J189" i="15"/>
  <c r="HM189" i="15" s="1"/>
  <c r="K189" i="15"/>
  <c r="HN189" i="15" s="1"/>
  <c r="L189" i="15"/>
  <c r="CJ189" i="15"/>
  <c r="H190" i="15"/>
  <c r="I190" i="15"/>
  <c r="J190" i="15"/>
  <c r="HM190" i="15" s="1"/>
  <c r="K190" i="15"/>
  <c r="HN190" i="15" s="1"/>
  <c r="L190" i="15"/>
  <c r="EZ190" i="15" s="1"/>
  <c r="M190" i="15"/>
  <c r="HP190" i="15" s="1"/>
  <c r="N190" i="15"/>
  <c r="O190" i="15"/>
  <c r="HR190" i="15" s="1"/>
  <c r="H191" i="15"/>
  <c r="I191" i="15"/>
  <c r="J191" i="15"/>
  <c r="HM191" i="15" s="1"/>
  <c r="K191" i="15"/>
  <c r="HN191" i="15" s="1"/>
  <c r="L191" i="15"/>
  <c r="M191" i="15"/>
  <c r="HP191" i="15" s="1"/>
  <c r="N191" i="15"/>
  <c r="HQ191" i="15" s="1"/>
  <c r="O191" i="15"/>
  <c r="H192" i="15"/>
  <c r="I192" i="15"/>
  <c r="J192" i="15"/>
  <c r="HM192" i="15" s="1"/>
  <c r="K192" i="15"/>
  <c r="HN192" i="15" s="1"/>
  <c r="L192" i="15"/>
  <c r="EZ192" i="15" s="1"/>
  <c r="CK192" i="15"/>
  <c r="EY193" i="15"/>
  <c r="CJ193" i="15"/>
  <c r="H194" i="15"/>
  <c r="I194" i="15"/>
  <c r="J194" i="15"/>
  <c r="HM194" i="15" s="1"/>
  <c r="K194" i="15"/>
  <c r="L194" i="15"/>
  <c r="FA194" i="15"/>
  <c r="H195" i="15"/>
  <c r="I195" i="15"/>
  <c r="J195" i="15"/>
  <c r="HM195" i="15" s="1"/>
  <c r="K195" i="15"/>
  <c r="L195" i="15"/>
  <c r="CJ195" i="15"/>
  <c r="H196" i="15"/>
  <c r="I196" i="15"/>
  <c r="J196" i="15"/>
  <c r="HM196" i="15" s="1"/>
  <c r="K196" i="15"/>
  <c r="L196" i="15"/>
  <c r="M196" i="15"/>
  <c r="HP196" i="15" s="1"/>
  <c r="N196" i="15"/>
  <c r="HQ196" i="15" s="1"/>
  <c r="O196" i="15"/>
  <c r="HR196" i="15" s="1"/>
  <c r="H197" i="15"/>
  <c r="I197" i="15"/>
  <c r="J197" i="15"/>
  <c r="HM197" i="15" s="1"/>
  <c r="K197" i="15"/>
  <c r="HN197" i="15" s="1"/>
  <c r="L197" i="15"/>
  <c r="M197" i="15"/>
  <c r="N197" i="15"/>
  <c r="HQ197" i="15" s="1"/>
  <c r="O197" i="15"/>
  <c r="HR197" i="15" s="1"/>
  <c r="H198" i="15"/>
  <c r="I198" i="15"/>
  <c r="J198" i="15"/>
  <c r="HM198" i="15" s="1"/>
  <c r="K198" i="15"/>
  <c r="HN198" i="15" s="1"/>
  <c r="L198" i="15"/>
  <c r="HO198" i="15" s="1"/>
  <c r="M198" i="15"/>
  <c r="FA198" i="15" s="1"/>
  <c r="N198" i="15"/>
  <c r="HQ198" i="15" s="1"/>
  <c r="O198" i="15"/>
  <c r="HR198" i="15" s="1"/>
  <c r="H199" i="15"/>
  <c r="I199" i="15"/>
  <c r="J199" i="15"/>
  <c r="HM199" i="15" s="1"/>
  <c r="K199" i="15"/>
  <c r="HN199" i="15" s="1"/>
  <c r="L199" i="15"/>
  <c r="M199" i="15"/>
  <c r="FA199" i="15" s="1"/>
  <c r="N199" i="15"/>
  <c r="CK199" i="15" s="1"/>
  <c r="O199" i="15"/>
  <c r="HR199" i="15" s="1"/>
  <c r="HM200" i="15"/>
  <c r="HN200" i="15"/>
  <c r="HO200" i="15"/>
  <c r="H201" i="15"/>
  <c r="I201" i="15"/>
  <c r="J201" i="15"/>
  <c r="K201" i="15"/>
  <c r="L201" i="15"/>
  <c r="CI201" i="15" s="1"/>
  <c r="M201" i="15"/>
  <c r="FA201" i="15" s="1"/>
  <c r="N201" i="15"/>
  <c r="HQ201" i="15" s="1"/>
  <c r="O201" i="15"/>
  <c r="HR201" i="15" s="1"/>
  <c r="O6" i="15"/>
  <c r="N6" i="15"/>
  <c r="FB6" i="15" s="1"/>
  <c r="M6" i="15"/>
  <c r="HP6" i="15" s="1"/>
  <c r="L6" i="15"/>
  <c r="EZ6" i="15" s="1"/>
  <c r="K6" i="15"/>
  <c r="CH6" i="15" s="1"/>
  <c r="J6" i="15"/>
  <c r="HM6" i="15" s="1"/>
  <c r="I6" i="15"/>
  <c r="H6" i="15"/>
  <c r="O5" i="15"/>
  <c r="N5" i="15"/>
  <c r="HQ5" i="15" s="1"/>
  <c r="M5" i="15"/>
  <c r="L5" i="15"/>
  <c r="K5" i="15"/>
  <c r="J5" i="15"/>
  <c r="HM5" i="15" s="1"/>
  <c r="I5" i="15"/>
  <c r="H5" i="15"/>
  <c r="CD224" i="15"/>
  <c r="CC224" i="15"/>
  <c r="CB224" i="15"/>
  <c r="CA224" i="15"/>
  <c r="BZ224" i="15"/>
  <c r="BY224" i="15"/>
  <c r="CD223" i="15"/>
  <c r="CC223" i="15"/>
  <c r="CB223" i="15"/>
  <c r="CA223" i="15"/>
  <c r="BZ223" i="15"/>
  <c r="BY223" i="15"/>
  <c r="CD221" i="15"/>
  <c r="CD222" i="15" s="1"/>
  <c r="CC221" i="15"/>
  <c r="CC222" i="15" s="1"/>
  <c r="CB221" i="15"/>
  <c r="CB222" i="15" s="1"/>
  <c r="CA221" i="15"/>
  <c r="CA222" i="15" s="1"/>
  <c r="BZ221" i="15"/>
  <c r="BZ222" i="15" s="1"/>
  <c r="BY221" i="15"/>
  <c r="BY222" i="15" s="1"/>
  <c r="CD220" i="15"/>
  <c r="CC220" i="15"/>
  <c r="CB220" i="15"/>
  <c r="CA220" i="15"/>
  <c r="BZ220" i="15"/>
  <c r="BY220" i="15"/>
  <c r="CD217" i="15"/>
  <c r="CC217" i="15"/>
  <c r="CB217" i="15"/>
  <c r="CA217" i="15"/>
  <c r="BZ217" i="15"/>
  <c r="BY217" i="15"/>
  <c r="CD216" i="15"/>
  <c r="CC216" i="15"/>
  <c r="CC225" i="15" s="1"/>
  <c r="CB216" i="15"/>
  <c r="CB225" i="15" s="1"/>
  <c r="CA216" i="15"/>
  <c r="BZ216" i="15"/>
  <c r="BY216" i="15"/>
  <c r="BY225" i="15" s="1"/>
  <c r="CD215" i="15"/>
  <c r="CC215" i="15"/>
  <c r="CB215" i="15"/>
  <c r="CA215" i="15"/>
  <c r="BZ215" i="15"/>
  <c r="BY215" i="15"/>
  <c r="CD214" i="15"/>
  <c r="CC214" i="15"/>
  <c r="CB214" i="15"/>
  <c r="CA214" i="15"/>
  <c r="BZ214" i="15"/>
  <c r="BY214" i="15"/>
  <c r="CD213" i="15"/>
  <c r="CC213" i="15"/>
  <c r="CB213" i="15"/>
  <c r="CA213" i="15"/>
  <c r="BZ213" i="15"/>
  <c r="BY213" i="15"/>
  <c r="CD212" i="15"/>
  <c r="CC212" i="15"/>
  <c r="CB212" i="15"/>
  <c r="CA212" i="15"/>
  <c r="BZ212" i="15"/>
  <c r="BY212" i="15"/>
  <c r="CD211" i="15"/>
  <c r="CC211" i="15"/>
  <c r="CB211" i="15"/>
  <c r="CA211" i="15"/>
  <c r="BZ211" i="15"/>
  <c r="BY211" i="15"/>
  <c r="CD210" i="15"/>
  <c r="CC210" i="15"/>
  <c r="CB210" i="15"/>
  <c r="CA210" i="15"/>
  <c r="BZ210" i="15"/>
  <c r="BY210" i="15"/>
  <c r="HL201" i="15"/>
  <c r="HK201" i="15"/>
  <c r="HJ201" i="15"/>
  <c r="HD201" i="15"/>
  <c r="FW201" i="15"/>
  <c r="FV201" i="15"/>
  <c r="EU201" i="15"/>
  <c r="ET201" i="15"/>
  <c r="ES201" i="15"/>
  <c r="DF201" i="15"/>
  <c r="DE201" i="15"/>
  <c r="GP200" i="15"/>
  <c r="GO200" i="15"/>
  <c r="GI200" i="15"/>
  <c r="GH200" i="15"/>
  <c r="FK200" i="15"/>
  <c r="FJ200" i="15"/>
  <c r="FI200" i="15"/>
  <c r="FA200" i="15"/>
  <c r="DY200" i="15"/>
  <c r="DR200" i="15"/>
  <c r="DQ200" i="15"/>
  <c r="DP200" i="15"/>
  <c r="CT200" i="15"/>
  <c r="CS200" i="15"/>
  <c r="CR200" i="15"/>
  <c r="CJ200" i="15"/>
  <c r="HL199" i="15"/>
  <c r="HJ199" i="15"/>
  <c r="GQ199" i="15"/>
  <c r="GP199" i="15"/>
  <c r="GL199" i="15"/>
  <c r="GI199" i="15"/>
  <c r="GH199" i="15"/>
  <c r="GE199" i="15"/>
  <c r="GD199" i="15"/>
  <c r="FW199" i="15"/>
  <c r="FV199" i="15"/>
  <c r="EU199" i="15"/>
  <c r="ET199" i="15"/>
  <c r="ES199" i="15"/>
  <c r="DZ199" i="15"/>
  <c r="DY199" i="15"/>
  <c r="DV199" i="15"/>
  <c r="DU199" i="15"/>
  <c r="DR199" i="15"/>
  <c r="DQ199" i="15"/>
  <c r="DN199" i="15"/>
  <c r="DM199" i="15"/>
  <c r="DF199" i="15"/>
  <c r="DE199" i="15"/>
  <c r="HK198" i="15"/>
  <c r="HJ198" i="15"/>
  <c r="FW198" i="15"/>
  <c r="FV198" i="15"/>
  <c r="EU198" i="15"/>
  <c r="ET198" i="15"/>
  <c r="ES198" i="15"/>
  <c r="DF198" i="15"/>
  <c r="DE198" i="15"/>
  <c r="GQ197" i="15"/>
  <c r="GP197" i="15"/>
  <c r="GI197" i="15"/>
  <c r="GH197" i="15"/>
  <c r="DY197" i="15"/>
  <c r="DX197" i="15"/>
  <c r="DR197" i="15"/>
  <c r="DQ197" i="15"/>
  <c r="HL196" i="15"/>
  <c r="HK196" i="15"/>
  <c r="GP196" i="15"/>
  <c r="GL196" i="15"/>
  <c r="GI196" i="15"/>
  <c r="GH196" i="15"/>
  <c r="GE196" i="15"/>
  <c r="GD196" i="15"/>
  <c r="FZ196" i="15"/>
  <c r="FV196" i="15"/>
  <c r="EU196" i="15"/>
  <c r="ET196" i="15"/>
  <c r="DY196" i="15"/>
  <c r="DV196" i="15"/>
  <c r="DU196" i="15"/>
  <c r="DR196" i="15"/>
  <c r="DQ196" i="15"/>
  <c r="DN196" i="15"/>
  <c r="DM196" i="15"/>
  <c r="DI196" i="15"/>
  <c r="DH196" i="15"/>
  <c r="DE196" i="15"/>
  <c r="HL195" i="15"/>
  <c r="HJ195" i="15"/>
  <c r="GQ195" i="15"/>
  <c r="GP195" i="15"/>
  <c r="GL195" i="15"/>
  <c r="GI195" i="15"/>
  <c r="GH195" i="15"/>
  <c r="GE195" i="15"/>
  <c r="GD195" i="15"/>
  <c r="FZ195" i="15"/>
  <c r="FV195" i="15"/>
  <c r="FS195" i="15"/>
  <c r="FR195" i="15"/>
  <c r="FO195" i="15"/>
  <c r="FN195" i="15"/>
  <c r="FK195" i="15"/>
  <c r="FJ195" i="15"/>
  <c r="FI195" i="15"/>
  <c r="FG195" i="15"/>
  <c r="FF195" i="15"/>
  <c r="EU195" i="15"/>
  <c r="ET195" i="15"/>
  <c r="ES195" i="15"/>
  <c r="DZ195" i="15"/>
  <c r="DY195" i="15"/>
  <c r="DU195" i="15"/>
  <c r="DR195" i="15"/>
  <c r="DQ195" i="15"/>
  <c r="DN195" i="15"/>
  <c r="DM195" i="15"/>
  <c r="DJ195" i="15"/>
  <c r="DI195" i="15"/>
  <c r="DF195" i="15"/>
  <c r="DE195" i="15"/>
  <c r="DB195" i="15"/>
  <c r="DA195" i="15"/>
  <c r="CX195" i="15"/>
  <c r="CW195" i="15"/>
  <c r="CT195" i="15"/>
  <c r="CS195" i="15"/>
  <c r="CR195" i="15"/>
  <c r="CQ195" i="15"/>
  <c r="CP195" i="15"/>
  <c r="CO195" i="15"/>
  <c r="HL194" i="15"/>
  <c r="HK194" i="15"/>
  <c r="HJ194" i="15"/>
  <c r="GP194" i="15"/>
  <c r="GI194" i="15"/>
  <c r="GH194" i="15"/>
  <c r="GG194" i="15"/>
  <c r="FW194" i="15"/>
  <c r="FV194" i="15"/>
  <c r="FK194" i="15"/>
  <c r="FJ194" i="15"/>
  <c r="FI194" i="15"/>
  <c r="ET194" i="15"/>
  <c r="ES194" i="15"/>
  <c r="DZ194" i="15"/>
  <c r="DY194" i="15"/>
  <c r="DR194" i="15"/>
  <c r="DQ194" i="15"/>
  <c r="DF194" i="15"/>
  <c r="DE194" i="15"/>
  <c r="CT194" i="15"/>
  <c r="CS194" i="15"/>
  <c r="CR194" i="15"/>
  <c r="CJ194" i="15"/>
  <c r="HL193" i="15"/>
  <c r="HK193" i="15"/>
  <c r="HJ193" i="15"/>
  <c r="GP193" i="15"/>
  <c r="GM193" i="15"/>
  <c r="GL193" i="15"/>
  <c r="GI193" i="15"/>
  <c r="GH193" i="15"/>
  <c r="GE193" i="15"/>
  <c r="GD193" i="15"/>
  <c r="FK193" i="15"/>
  <c r="FJ193" i="15"/>
  <c r="FI193" i="15"/>
  <c r="FG193" i="15"/>
  <c r="FF193" i="15"/>
  <c r="FA193" i="15"/>
  <c r="EZ193" i="15"/>
  <c r="EU193" i="15"/>
  <c r="ET193" i="15"/>
  <c r="ES193" i="15"/>
  <c r="DZ193" i="15"/>
  <c r="DY193" i="15"/>
  <c r="DU193" i="15"/>
  <c r="DR193" i="15"/>
  <c r="DQ193" i="15"/>
  <c r="DP193" i="15"/>
  <c r="DN193" i="15"/>
  <c r="DM193" i="15"/>
  <c r="CT193" i="15"/>
  <c r="CS193" i="15"/>
  <c r="CR193" i="15"/>
  <c r="CP193" i="15"/>
  <c r="CO193" i="15"/>
  <c r="CI193" i="15"/>
  <c r="HL192" i="15"/>
  <c r="HK192" i="15"/>
  <c r="GP192" i="15"/>
  <c r="GI192" i="15"/>
  <c r="GH192" i="15"/>
  <c r="GA192" i="15"/>
  <c r="FZ192" i="15"/>
  <c r="FS192" i="15"/>
  <c r="FR192" i="15"/>
  <c r="FK192" i="15"/>
  <c r="FJ192" i="15"/>
  <c r="FI192" i="15"/>
  <c r="FB192" i="15"/>
  <c r="FA192" i="15"/>
  <c r="EU192" i="15"/>
  <c r="ET192" i="15"/>
  <c r="DY192" i="15"/>
  <c r="DR192" i="15"/>
  <c r="DQ192" i="15"/>
  <c r="DJ192" i="15"/>
  <c r="DI192" i="15"/>
  <c r="DB192" i="15"/>
  <c r="DA192" i="15"/>
  <c r="CT192" i="15"/>
  <c r="CS192" i="15"/>
  <c r="CR192" i="15"/>
  <c r="CJ192" i="15"/>
  <c r="HL191" i="15"/>
  <c r="HJ191" i="15"/>
  <c r="GP191" i="15"/>
  <c r="GO191" i="15"/>
  <c r="GL191" i="15"/>
  <c r="GI191" i="15"/>
  <c r="GH191" i="15"/>
  <c r="GE191" i="15"/>
  <c r="GD191" i="15"/>
  <c r="EU191" i="15"/>
  <c r="ET191" i="15"/>
  <c r="ES191" i="15"/>
  <c r="DY191" i="15"/>
  <c r="DU191" i="15"/>
  <c r="DR191" i="15"/>
  <c r="DQ191" i="15"/>
  <c r="DN191" i="15"/>
  <c r="DM191" i="15"/>
  <c r="FY190" i="15"/>
  <c r="DR190" i="15"/>
  <c r="HL189" i="15"/>
  <c r="HK189" i="15"/>
  <c r="HJ189" i="15"/>
  <c r="GP189" i="15"/>
  <c r="GO189" i="15"/>
  <c r="GI189" i="15"/>
  <c r="GH189" i="15"/>
  <c r="FW189" i="15"/>
  <c r="FV189" i="15"/>
  <c r="FK189" i="15"/>
  <c r="FJ189" i="15"/>
  <c r="FI189" i="15"/>
  <c r="FA189" i="15"/>
  <c r="EU189" i="15"/>
  <c r="ET189" i="15"/>
  <c r="ES189" i="15"/>
  <c r="DY189" i="15"/>
  <c r="DX189" i="15"/>
  <c r="DR189" i="15"/>
  <c r="DQ189" i="15"/>
  <c r="DF189" i="15"/>
  <c r="DE189" i="15"/>
  <c r="CT189" i="15"/>
  <c r="CS189" i="15"/>
  <c r="CR189" i="15"/>
  <c r="HL188" i="15"/>
  <c r="HK188" i="15"/>
  <c r="GP188" i="15"/>
  <c r="GO188" i="15"/>
  <c r="GL188" i="15"/>
  <c r="GI188" i="15"/>
  <c r="GH188" i="15"/>
  <c r="GE188" i="15"/>
  <c r="GD188" i="15"/>
  <c r="EU188" i="15"/>
  <c r="ET188" i="15"/>
  <c r="DY188" i="15"/>
  <c r="DX188" i="15"/>
  <c r="DU188" i="15"/>
  <c r="DR188" i="15"/>
  <c r="DQ188" i="15"/>
  <c r="DP188" i="15"/>
  <c r="DN188" i="15"/>
  <c r="DM188" i="15"/>
  <c r="HL187" i="15"/>
  <c r="HJ187" i="15"/>
  <c r="GQ187" i="15"/>
  <c r="GP187" i="15"/>
  <c r="GM187" i="15"/>
  <c r="GL187" i="15"/>
  <c r="GI187" i="15"/>
  <c r="GH187" i="15"/>
  <c r="GE187" i="15"/>
  <c r="GD187" i="15"/>
  <c r="EU187" i="15"/>
  <c r="ET187" i="15"/>
  <c r="ES187" i="15"/>
  <c r="DZ187" i="15"/>
  <c r="DY187" i="15"/>
  <c r="DU187" i="15"/>
  <c r="DR187" i="15"/>
  <c r="DQ187" i="15"/>
  <c r="DN187" i="15"/>
  <c r="DM187" i="15"/>
  <c r="HK186" i="15"/>
  <c r="HJ186" i="15"/>
  <c r="GQ186" i="15"/>
  <c r="GP186" i="15"/>
  <c r="GI186" i="15"/>
  <c r="GH186" i="15"/>
  <c r="GG186" i="15"/>
  <c r="FK186" i="15"/>
  <c r="FJ186" i="15"/>
  <c r="FI186" i="15"/>
  <c r="ET186" i="15"/>
  <c r="ES186" i="15"/>
  <c r="DY186" i="15"/>
  <c r="DR186" i="15"/>
  <c r="DQ186" i="15"/>
  <c r="CT186" i="15"/>
  <c r="CS186" i="15"/>
  <c r="CR186" i="15"/>
  <c r="CJ186" i="15"/>
  <c r="GP185" i="15"/>
  <c r="GM185" i="15"/>
  <c r="GL185" i="15"/>
  <c r="GI185" i="15"/>
  <c r="GH185" i="15"/>
  <c r="GF185" i="15"/>
  <c r="GE185" i="15"/>
  <c r="GD185" i="15"/>
  <c r="DY185" i="15"/>
  <c r="DX185" i="15"/>
  <c r="DU185" i="15"/>
  <c r="DR185" i="15"/>
  <c r="DQ185" i="15"/>
  <c r="DN185" i="15"/>
  <c r="DM185" i="15"/>
  <c r="HL184" i="15"/>
  <c r="HK184" i="15"/>
  <c r="GP184" i="15"/>
  <c r="GM184" i="15"/>
  <c r="GL184" i="15"/>
  <c r="GI184" i="15"/>
  <c r="GH184" i="15"/>
  <c r="GE184" i="15"/>
  <c r="GD184" i="15"/>
  <c r="EU184" i="15"/>
  <c r="ET184" i="15"/>
  <c r="DY184" i="15"/>
  <c r="DU184" i="15"/>
  <c r="DR184" i="15"/>
  <c r="DQ184" i="15"/>
  <c r="DN184" i="15"/>
  <c r="DM184" i="15"/>
  <c r="HL183" i="15"/>
  <c r="HJ183" i="15"/>
  <c r="GQ183" i="15"/>
  <c r="GP183" i="15"/>
  <c r="GI183" i="15"/>
  <c r="GH183" i="15"/>
  <c r="FZ183" i="15"/>
  <c r="FV183" i="15"/>
  <c r="FS183" i="15"/>
  <c r="FR183" i="15"/>
  <c r="FQ183" i="15"/>
  <c r="FK183" i="15"/>
  <c r="FJ183" i="15"/>
  <c r="FI183" i="15"/>
  <c r="FA183" i="15"/>
  <c r="EU183" i="15"/>
  <c r="ET183" i="15"/>
  <c r="ES183" i="15"/>
  <c r="DY183" i="15"/>
  <c r="DX183" i="15"/>
  <c r="DR183" i="15"/>
  <c r="DQ183" i="15"/>
  <c r="DJ183" i="15"/>
  <c r="DI183" i="15"/>
  <c r="DF183" i="15"/>
  <c r="DE183" i="15"/>
  <c r="DB183" i="15"/>
  <c r="DA183" i="15"/>
  <c r="CT183" i="15"/>
  <c r="CS183" i="15"/>
  <c r="CR183" i="15"/>
  <c r="HL182" i="15"/>
  <c r="HK182" i="15"/>
  <c r="HJ182" i="15"/>
  <c r="EU182" i="15"/>
  <c r="ET182" i="15"/>
  <c r="ES182" i="15"/>
  <c r="GP181" i="15"/>
  <c r="GL181" i="15"/>
  <c r="GI181" i="15"/>
  <c r="GH181" i="15"/>
  <c r="GE181" i="15"/>
  <c r="GD181" i="15"/>
  <c r="ES181" i="15"/>
  <c r="DY181" i="15"/>
  <c r="DV181" i="15"/>
  <c r="DU181" i="15"/>
  <c r="DR181" i="15"/>
  <c r="DQ181" i="15"/>
  <c r="DN181" i="15"/>
  <c r="DM181" i="15"/>
  <c r="HL180" i="15"/>
  <c r="HK180" i="15"/>
  <c r="GP180" i="15"/>
  <c r="GL180" i="15"/>
  <c r="GI180" i="15"/>
  <c r="GH180" i="15"/>
  <c r="GE180" i="15"/>
  <c r="GD180" i="15"/>
  <c r="GA180" i="15"/>
  <c r="FZ180" i="15"/>
  <c r="FW180" i="15"/>
  <c r="FV180" i="15"/>
  <c r="FC180" i="15"/>
  <c r="FA180" i="15"/>
  <c r="EZ180" i="15"/>
  <c r="EU180" i="15"/>
  <c r="ET180" i="15"/>
  <c r="DZ180" i="15"/>
  <c r="DY180" i="15"/>
  <c r="DV180" i="15"/>
  <c r="DU180" i="15"/>
  <c r="DR180" i="15"/>
  <c r="DQ180" i="15"/>
  <c r="DN180" i="15"/>
  <c r="DM180" i="15"/>
  <c r="DJ180" i="15"/>
  <c r="DI180" i="15"/>
  <c r="DH180" i="15"/>
  <c r="DF180" i="15"/>
  <c r="DE180" i="15"/>
  <c r="CJ180" i="15"/>
  <c r="CI180" i="15"/>
  <c r="GQ179" i="15"/>
  <c r="GP179" i="15"/>
  <c r="GM179" i="15"/>
  <c r="GL179" i="15"/>
  <c r="GI179" i="15"/>
  <c r="GH179" i="15"/>
  <c r="GE179" i="15"/>
  <c r="GD179" i="15"/>
  <c r="GA179" i="15"/>
  <c r="FZ179" i="15"/>
  <c r="FY179" i="15"/>
  <c r="FW179" i="15"/>
  <c r="FV179" i="15"/>
  <c r="DZ179" i="15"/>
  <c r="DY179" i="15"/>
  <c r="DV179" i="15"/>
  <c r="DU179" i="15"/>
  <c r="DR179" i="15"/>
  <c r="DQ179" i="15"/>
  <c r="DP179" i="15"/>
  <c r="DN179" i="15"/>
  <c r="DM179" i="15"/>
  <c r="DJ179" i="15"/>
  <c r="DI179" i="15"/>
  <c r="DF179" i="15"/>
  <c r="DE179" i="15"/>
  <c r="GQ178" i="15"/>
  <c r="GP178" i="15"/>
  <c r="GM178" i="15"/>
  <c r="GL178" i="15"/>
  <c r="GI178" i="15"/>
  <c r="GH178" i="15"/>
  <c r="GE178" i="15"/>
  <c r="GD178" i="15"/>
  <c r="DY178" i="15"/>
  <c r="DU178" i="15"/>
  <c r="DR178" i="15"/>
  <c r="DQ178" i="15"/>
  <c r="DN178" i="15"/>
  <c r="DM178" i="15"/>
  <c r="GP177" i="15"/>
  <c r="GO177" i="15"/>
  <c r="GL177" i="15"/>
  <c r="GI177" i="15"/>
  <c r="GH177" i="15"/>
  <c r="GE177" i="15"/>
  <c r="GD177" i="15"/>
  <c r="EU177" i="15"/>
  <c r="DY177" i="15"/>
  <c r="DU177" i="15"/>
  <c r="DR177" i="15"/>
  <c r="DQ177" i="15"/>
  <c r="DN177" i="15"/>
  <c r="DM177" i="15"/>
  <c r="HL176" i="15"/>
  <c r="HK176" i="15"/>
  <c r="GP176" i="15"/>
  <c r="GO176" i="15"/>
  <c r="GM176" i="15"/>
  <c r="GL176" i="15"/>
  <c r="GI176" i="15"/>
  <c r="GH176" i="15"/>
  <c r="GE176" i="15"/>
  <c r="GD176" i="15"/>
  <c r="GA176" i="15"/>
  <c r="FZ176" i="15"/>
  <c r="FW176" i="15"/>
  <c r="FV176" i="15"/>
  <c r="FS176" i="15"/>
  <c r="FR176" i="15"/>
  <c r="FO176" i="15"/>
  <c r="FN176" i="15"/>
  <c r="FK176" i="15"/>
  <c r="FJ176" i="15"/>
  <c r="FI176" i="15"/>
  <c r="FG176" i="15"/>
  <c r="FF176" i="15"/>
  <c r="FA176" i="15"/>
  <c r="EZ176" i="15"/>
  <c r="EX176" i="15"/>
  <c r="EU176" i="15"/>
  <c r="ET176" i="15"/>
  <c r="ES176" i="15"/>
  <c r="DY176" i="15"/>
  <c r="DX176" i="15"/>
  <c r="DU176" i="15"/>
  <c r="DR176" i="15"/>
  <c r="DQ176" i="15"/>
  <c r="DP176" i="15"/>
  <c r="DN176" i="15"/>
  <c r="DM176" i="15"/>
  <c r="DJ176" i="15"/>
  <c r="DI176" i="15"/>
  <c r="DF176" i="15"/>
  <c r="DE176" i="15"/>
  <c r="DB176" i="15"/>
  <c r="DA176" i="15"/>
  <c r="CX176" i="15"/>
  <c r="CW176" i="15"/>
  <c r="CT176" i="15"/>
  <c r="CS176" i="15"/>
  <c r="CR176" i="15"/>
  <c r="CP176" i="15"/>
  <c r="CO176" i="15"/>
  <c r="CJ176" i="15"/>
  <c r="CI176" i="15"/>
  <c r="CG176" i="15"/>
  <c r="HL175" i="15"/>
  <c r="HJ175" i="15"/>
  <c r="GQ175" i="15"/>
  <c r="GP175" i="15"/>
  <c r="GM175" i="15"/>
  <c r="GL175" i="15"/>
  <c r="GI175" i="15"/>
  <c r="GH175" i="15"/>
  <c r="GE175" i="15"/>
  <c r="GD175" i="15"/>
  <c r="GA175" i="15"/>
  <c r="FZ175" i="15"/>
  <c r="FW175" i="15"/>
  <c r="FV175" i="15"/>
  <c r="FS175" i="15"/>
  <c r="FR175" i="15"/>
  <c r="FO175" i="15"/>
  <c r="FN175" i="15"/>
  <c r="FK175" i="15"/>
  <c r="FJ175" i="15"/>
  <c r="FI175" i="15"/>
  <c r="FG175" i="15"/>
  <c r="FF175" i="15"/>
  <c r="EU175" i="15"/>
  <c r="ES175" i="15"/>
  <c r="DZ175" i="15"/>
  <c r="DY175" i="15"/>
  <c r="DU175" i="15"/>
  <c r="DR175" i="15"/>
  <c r="DQ175" i="15"/>
  <c r="DN175" i="15"/>
  <c r="DM175" i="15"/>
  <c r="DJ175" i="15"/>
  <c r="DI175" i="15"/>
  <c r="DF175" i="15"/>
  <c r="DE175" i="15"/>
  <c r="DB175" i="15"/>
  <c r="DA175" i="15"/>
  <c r="CX175" i="15"/>
  <c r="CW175" i="15"/>
  <c r="CT175" i="15"/>
  <c r="CS175" i="15"/>
  <c r="CR175" i="15"/>
  <c r="CP175" i="15"/>
  <c r="CO175" i="15"/>
  <c r="HK174" i="15"/>
  <c r="HJ174" i="15"/>
  <c r="GP174" i="15"/>
  <c r="GM174" i="15"/>
  <c r="GL174" i="15"/>
  <c r="GI174" i="15"/>
  <c r="GH174" i="15"/>
  <c r="GE174" i="15"/>
  <c r="GD174" i="15"/>
  <c r="FW174" i="15"/>
  <c r="FV174" i="15"/>
  <c r="FO174" i="15"/>
  <c r="FN174" i="15"/>
  <c r="ET174" i="15"/>
  <c r="ES174" i="15"/>
  <c r="DY174" i="15"/>
  <c r="DX174" i="15"/>
  <c r="DU174" i="15"/>
  <c r="DR174" i="15"/>
  <c r="DQ174" i="15"/>
  <c r="DN174" i="15"/>
  <c r="DM174" i="15"/>
  <c r="DG174" i="15"/>
  <c r="DE174" i="15"/>
  <c r="CX174" i="15"/>
  <c r="CW174" i="15"/>
  <c r="HL173" i="15"/>
  <c r="HK173" i="15"/>
  <c r="HJ173" i="15"/>
  <c r="GP173" i="15"/>
  <c r="GO173" i="15"/>
  <c r="GL173" i="15"/>
  <c r="GI173" i="15"/>
  <c r="GH173" i="15"/>
  <c r="GE173" i="15"/>
  <c r="GD173" i="15"/>
  <c r="GA173" i="15"/>
  <c r="FZ173" i="15"/>
  <c r="FX173" i="15"/>
  <c r="FW173" i="15"/>
  <c r="FV173" i="15"/>
  <c r="FS173" i="15"/>
  <c r="FR173" i="15"/>
  <c r="FO173" i="15"/>
  <c r="FN173" i="15"/>
  <c r="FK173" i="15"/>
  <c r="FJ173" i="15"/>
  <c r="FI173" i="15"/>
  <c r="FA173" i="15"/>
  <c r="EU173" i="15"/>
  <c r="ET173" i="15"/>
  <c r="ES173" i="15"/>
  <c r="DY173" i="15"/>
  <c r="DV173" i="15"/>
  <c r="DU173" i="15"/>
  <c r="DR173" i="15"/>
  <c r="DQ173" i="15"/>
  <c r="DN173" i="15"/>
  <c r="DM173" i="15"/>
  <c r="DJ173" i="15"/>
  <c r="DI173" i="15"/>
  <c r="DF173" i="15"/>
  <c r="DE173" i="15"/>
  <c r="DB173" i="15"/>
  <c r="DA173" i="15"/>
  <c r="CX173" i="15"/>
  <c r="CW173" i="15"/>
  <c r="CT173" i="15"/>
  <c r="CS173" i="15"/>
  <c r="CR173" i="15"/>
  <c r="HL172" i="15"/>
  <c r="HK172" i="15"/>
  <c r="FW172" i="15"/>
  <c r="FV172" i="15"/>
  <c r="FK172" i="15"/>
  <c r="FJ172" i="15"/>
  <c r="FI172" i="15"/>
  <c r="FA172" i="15"/>
  <c r="EU172" i="15"/>
  <c r="ET172" i="15"/>
  <c r="DE172" i="15"/>
  <c r="CT172" i="15"/>
  <c r="CS172" i="15"/>
  <c r="CR172" i="15"/>
  <c r="CJ172" i="15"/>
  <c r="HL171" i="15"/>
  <c r="HJ171" i="15"/>
  <c r="GQ171" i="15"/>
  <c r="GP171" i="15"/>
  <c r="GO171" i="15"/>
  <c r="GM171" i="15"/>
  <c r="GL171" i="15"/>
  <c r="GI171" i="15"/>
  <c r="GH171" i="15"/>
  <c r="GA171" i="15"/>
  <c r="FZ171" i="15"/>
  <c r="FY171" i="15"/>
  <c r="FW171" i="15"/>
  <c r="FV171" i="15"/>
  <c r="FS171" i="15"/>
  <c r="FR171" i="15"/>
  <c r="FK171" i="15"/>
  <c r="FJ171" i="15"/>
  <c r="FI171" i="15"/>
  <c r="FA171" i="15"/>
  <c r="EU171" i="15"/>
  <c r="ES171" i="15"/>
  <c r="DY171" i="15"/>
  <c r="DV171" i="15"/>
  <c r="DU171" i="15"/>
  <c r="DR171" i="15"/>
  <c r="DQ171" i="15"/>
  <c r="DJ171" i="15"/>
  <c r="DI171" i="15"/>
  <c r="DF171" i="15"/>
  <c r="DE171" i="15"/>
  <c r="DB171" i="15"/>
  <c r="DA171" i="15"/>
  <c r="CT171" i="15"/>
  <c r="CS171" i="15"/>
  <c r="CR171" i="15"/>
  <c r="HK170" i="15"/>
  <c r="HJ170" i="15"/>
  <c r="GP170" i="15"/>
  <c r="GO170" i="15"/>
  <c r="GM170" i="15"/>
  <c r="GL170" i="15"/>
  <c r="GI170" i="15"/>
  <c r="GH170" i="15"/>
  <c r="GG170" i="15"/>
  <c r="GE170" i="15"/>
  <c r="GD170" i="15"/>
  <c r="FZ170" i="15"/>
  <c r="FY170" i="15"/>
  <c r="FV170" i="15"/>
  <c r="FS170" i="15"/>
  <c r="FR170" i="15"/>
  <c r="FO170" i="15"/>
  <c r="FN170" i="15"/>
  <c r="FK170" i="15"/>
  <c r="FJ170" i="15"/>
  <c r="FI170" i="15"/>
  <c r="FG170" i="15"/>
  <c r="FF170" i="15"/>
  <c r="FA170" i="15"/>
  <c r="EU170" i="15"/>
  <c r="ET170" i="15"/>
  <c r="ES170" i="15"/>
  <c r="DZ170" i="15"/>
  <c r="DY170" i="15"/>
  <c r="DX170" i="15"/>
  <c r="DV170" i="15"/>
  <c r="DU170" i="15"/>
  <c r="DR170" i="15"/>
  <c r="DQ170" i="15"/>
  <c r="DN170" i="15"/>
  <c r="DM170" i="15"/>
  <c r="DI170" i="15"/>
  <c r="DE170" i="15"/>
  <c r="DB170" i="15"/>
  <c r="DA170" i="15"/>
  <c r="CX170" i="15"/>
  <c r="CW170" i="15"/>
  <c r="CT170" i="15"/>
  <c r="CS170" i="15"/>
  <c r="CR170" i="15"/>
  <c r="CP170" i="15"/>
  <c r="CO170" i="15"/>
  <c r="CJ170" i="15"/>
  <c r="HL169" i="15"/>
  <c r="HK169" i="15"/>
  <c r="HJ169" i="15"/>
  <c r="GP169" i="15"/>
  <c r="GO169" i="15"/>
  <c r="GN169" i="15"/>
  <c r="GL169" i="15"/>
  <c r="GI169" i="15"/>
  <c r="GH169" i="15"/>
  <c r="GE169" i="15"/>
  <c r="GD169" i="15"/>
  <c r="FZ169" i="15"/>
  <c r="FV169" i="15"/>
  <c r="FS169" i="15"/>
  <c r="FR169" i="15"/>
  <c r="FO169" i="15"/>
  <c r="FN169" i="15"/>
  <c r="FK169" i="15"/>
  <c r="FJ169" i="15"/>
  <c r="FI169" i="15"/>
  <c r="FH169" i="15"/>
  <c r="FG169" i="15"/>
  <c r="FF169" i="15"/>
  <c r="FA169" i="15"/>
  <c r="EU169" i="15"/>
  <c r="ET169" i="15"/>
  <c r="ES169" i="15"/>
  <c r="DZ169" i="15"/>
  <c r="DY169" i="15"/>
  <c r="DU169" i="15"/>
  <c r="DR169" i="15"/>
  <c r="DQ169" i="15"/>
  <c r="DN169" i="15"/>
  <c r="DM169" i="15"/>
  <c r="DJ169" i="15"/>
  <c r="DI169" i="15"/>
  <c r="DF169" i="15"/>
  <c r="DE169" i="15"/>
  <c r="DB169" i="15"/>
  <c r="DA169" i="15"/>
  <c r="CX169" i="15"/>
  <c r="CW169" i="15"/>
  <c r="CT169" i="15"/>
  <c r="CS169" i="15"/>
  <c r="CR169" i="15"/>
  <c r="CP169" i="15"/>
  <c r="CO169" i="15"/>
  <c r="CJ169" i="15"/>
  <c r="HL168" i="15"/>
  <c r="HK168" i="15"/>
  <c r="GP168" i="15"/>
  <c r="GM168" i="15"/>
  <c r="GL168" i="15"/>
  <c r="GI168" i="15"/>
  <c r="GH168" i="15"/>
  <c r="GE168" i="15"/>
  <c r="GD168" i="15"/>
  <c r="GA168" i="15"/>
  <c r="FZ168" i="15"/>
  <c r="FW168" i="15"/>
  <c r="FV168" i="15"/>
  <c r="FS168" i="15"/>
  <c r="FR168" i="15"/>
  <c r="FO168" i="15"/>
  <c r="FN168" i="15"/>
  <c r="FK168" i="15"/>
  <c r="FJ168" i="15"/>
  <c r="FI168" i="15"/>
  <c r="FG168" i="15"/>
  <c r="FF168" i="15"/>
  <c r="FA168" i="15"/>
  <c r="EZ168" i="15"/>
  <c r="EU168" i="15"/>
  <c r="ET168" i="15"/>
  <c r="DZ168" i="15"/>
  <c r="DY168" i="15"/>
  <c r="DU168" i="15"/>
  <c r="DR168" i="15"/>
  <c r="DQ168" i="15"/>
  <c r="DN168" i="15"/>
  <c r="DM168" i="15"/>
  <c r="DJ168" i="15"/>
  <c r="DI168" i="15"/>
  <c r="DF168" i="15"/>
  <c r="DE168" i="15"/>
  <c r="DB168" i="15"/>
  <c r="DA168" i="15"/>
  <c r="CX168" i="15"/>
  <c r="CW168" i="15"/>
  <c r="CT168" i="15"/>
  <c r="CS168" i="15"/>
  <c r="CR168" i="15"/>
  <c r="CP168" i="15"/>
  <c r="CO168" i="15"/>
  <c r="CJ168" i="15"/>
  <c r="CI168" i="15"/>
  <c r="HL167" i="15"/>
  <c r="HJ167" i="15"/>
  <c r="GP167" i="15"/>
  <c r="GM167" i="15"/>
  <c r="GL167" i="15"/>
  <c r="GI167" i="15"/>
  <c r="GH167" i="15"/>
  <c r="GE167" i="15"/>
  <c r="GD167" i="15"/>
  <c r="GA167" i="15"/>
  <c r="FZ167" i="15"/>
  <c r="FW167" i="15"/>
  <c r="FV167" i="15"/>
  <c r="FS167" i="15"/>
  <c r="FR167" i="15"/>
  <c r="FQ167" i="15"/>
  <c r="FP167" i="15"/>
  <c r="FO167" i="15"/>
  <c r="FN167" i="15"/>
  <c r="FK167" i="15"/>
  <c r="FJ167" i="15"/>
  <c r="FI167" i="15"/>
  <c r="FG167" i="15"/>
  <c r="FF167" i="15"/>
  <c r="FB167" i="15"/>
  <c r="FA167" i="15"/>
  <c r="EZ167" i="15"/>
  <c r="EU167" i="15"/>
  <c r="ES167" i="15"/>
  <c r="DZ167" i="15"/>
  <c r="DY167" i="15"/>
  <c r="DV167" i="15"/>
  <c r="DU167" i="15"/>
  <c r="DR167" i="15"/>
  <c r="DQ167" i="15"/>
  <c r="DN167" i="15"/>
  <c r="DM167" i="15"/>
  <c r="DI167" i="15"/>
  <c r="DE167" i="15"/>
  <c r="DB167" i="15"/>
  <c r="DA167" i="15"/>
  <c r="CX167" i="15"/>
  <c r="CW167" i="15"/>
  <c r="CT167" i="15"/>
  <c r="CS167" i="15"/>
  <c r="CR167" i="15"/>
  <c r="CP167" i="15"/>
  <c r="CO167" i="15"/>
  <c r="CJ167" i="15"/>
  <c r="CI167" i="15"/>
  <c r="HK166" i="15"/>
  <c r="HJ166" i="15"/>
  <c r="GQ166" i="15"/>
  <c r="GP166" i="15"/>
  <c r="GM166" i="15"/>
  <c r="GL166" i="15"/>
  <c r="GI166" i="15"/>
  <c r="GH166" i="15"/>
  <c r="GE166" i="15"/>
  <c r="GD166" i="15"/>
  <c r="FZ166" i="15"/>
  <c r="FV166" i="15"/>
  <c r="FS166" i="15"/>
  <c r="FR166" i="15"/>
  <c r="FO166" i="15"/>
  <c r="FN166" i="15"/>
  <c r="FK166" i="15"/>
  <c r="FJ166" i="15"/>
  <c r="FI166" i="15"/>
  <c r="FG166" i="15"/>
  <c r="FF166" i="15"/>
  <c r="FA166" i="15"/>
  <c r="EZ166" i="15"/>
  <c r="ET166" i="15"/>
  <c r="ES166" i="15"/>
  <c r="DZ166" i="15"/>
  <c r="DY166" i="15"/>
  <c r="DX166" i="15"/>
  <c r="DU166" i="15"/>
  <c r="DR166" i="15"/>
  <c r="DQ166" i="15"/>
  <c r="DN166" i="15"/>
  <c r="DM166" i="15"/>
  <c r="DI166" i="15"/>
  <c r="DE166" i="15"/>
  <c r="DB166" i="15"/>
  <c r="DA166" i="15"/>
  <c r="CX166" i="15"/>
  <c r="CW166" i="15"/>
  <c r="CT166" i="15"/>
  <c r="CS166" i="15"/>
  <c r="CR166" i="15"/>
  <c r="CP166" i="15"/>
  <c r="CO166" i="15"/>
  <c r="CJ166" i="15"/>
  <c r="CI166" i="15"/>
  <c r="HL165" i="15"/>
  <c r="HK165" i="15"/>
  <c r="HJ165" i="15"/>
  <c r="GQ165" i="15"/>
  <c r="GP165" i="15"/>
  <c r="GM165" i="15"/>
  <c r="GL165" i="15"/>
  <c r="GI165" i="15"/>
  <c r="GH165" i="15"/>
  <c r="GE165" i="15"/>
  <c r="GD165" i="15"/>
  <c r="FZ165" i="15"/>
  <c r="FY165" i="15"/>
  <c r="FV165" i="15"/>
  <c r="FS165" i="15"/>
  <c r="FR165" i="15"/>
  <c r="FO165" i="15"/>
  <c r="FN165" i="15"/>
  <c r="FK165" i="15"/>
  <c r="FJ165" i="15"/>
  <c r="FI165" i="15"/>
  <c r="FG165" i="15"/>
  <c r="FF165" i="15"/>
  <c r="FA165" i="15"/>
  <c r="EU165" i="15"/>
  <c r="ET165" i="15"/>
  <c r="ES165" i="15"/>
  <c r="DZ165" i="15"/>
  <c r="DY165" i="15"/>
  <c r="DU165" i="15"/>
  <c r="DR165" i="15"/>
  <c r="DQ165" i="15"/>
  <c r="DN165" i="15"/>
  <c r="DM165" i="15"/>
  <c r="DI165" i="15"/>
  <c r="DE165" i="15"/>
  <c r="DB165" i="15"/>
  <c r="DA165" i="15"/>
  <c r="CX165" i="15"/>
  <c r="CW165" i="15"/>
  <c r="CT165" i="15"/>
  <c r="CS165" i="15"/>
  <c r="CR165" i="15"/>
  <c r="CP165" i="15"/>
  <c r="CO165" i="15"/>
  <c r="CJ165" i="15"/>
  <c r="HL164" i="15"/>
  <c r="HK164" i="15"/>
  <c r="HJ164" i="15"/>
  <c r="GP164" i="15"/>
  <c r="GO164" i="15"/>
  <c r="GL164" i="15"/>
  <c r="GI164" i="15"/>
  <c r="GH164" i="15"/>
  <c r="GF164" i="15"/>
  <c r="GE164" i="15"/>
  <c r="GD164" i="15"/>
  <c r="FZ164" i="15"/>
  <c r="FV164" i="15"/>
  <c r="FS164" i="15"/>
  <c r="FR164" i="15"/>
  <c r="FQ164" i="15"/>
  <c r="FO164" i="15"/>
  <c r="FN164" i="15"/>
  <c r="FK164" i="15"/>
  <c r="FJ164" i="15"/>
  <c r="FI164" i="15"/>
  <c r="FG164" i="15"/>
  <c r="FF164" i="15"/>
  <c r="FA164" i="15"/>
  <c r="EZ164" i="15"/>
  <c r="EU164" i="15"/>
  <c r="ET164" i="15"/>
  <c r="DY164" i="15"/>
  <c r="DX164" i="15"/>
  <c r="DU164" i="15"/>
  <c r="DR164" i="15"/>
  <c r="DQ164" i="15"/>
  <c r="DP164" i="15"/>
  <c r="DN164" i="15"/>
  <c r="DM164" i="15"/>
  <c r="DJ164" i="15"/>
  <c r="DI164" i="15"/>
  <c r="DF164" i="15"/>
  <c r="DE164" i="15"/>
  <c r="DB164" i="15"/>
  <c r="DA164" i="15"/>
  <c r="CX164" i="15"/>
  <c r="CW164" i="15"/>
  <c r="CT164" i="15"/>
  <c r="CS164" i="15"/>
  <c r="CR164" i="15"/>
  <c r="CP164" i="15"/>
  <c r="CO164" i="15"/>
  <c r="CJ164" i="15"/>
  <c r="CI164" i="15"/>
  <c r="HL163" i="15"/>
  <c r="HK163" i="15"/>
  <c r="HJ163" i="15"/>
  <c r="GQ163" i="15"/>
  <c r="GP163" i="15"/>
  <c r="GO163" i="15"/>
  <c r="GL163" i="15"/>
  <c r="GI163" i="15"/>
  <c r="GH163" i="15"/>
  <c r="GE163" i="15"/>
  <c r="GD163" i="15"/>
  <c r="GA163" i="15"/>
  <c r="FZ163" i="15"/>
  <c r="FW163" i="15"/>
  <c r="FV163" i="15"/>
  <c r="FS163" i="15"/>
  <c r="FR163" i="15"/>
  <c r="FO163" i="15"/>
  <c r="FN163" i="15"/>
  <c r="FK163" i="15"/>
  <c r="FJ163" i="15"/>
  <c r="FI163" i="15"/>
  <c r="FG163" i="15"/>
  <c r="FF163" i="15"/>
  <c r="EU163" i="15"/>
  <c r="ET163" i="15"/>
  <c r="ES163" i="15"/>
  <c r="DZ163" i="15"/>
  <c r="DY163" i="15"/>
  <c r="DU163" i="15"/>
  <c r="DR163" i="15"/>
  <c r="DQ163" i="15"/>
  <c r="DN163" i="15"/>
  <c r="DM163" i="15"/>
  <c r="DJ163" i="15"/>
  <c r="DI163" i="15"/>
  <c r="DF163" i="15"/>
  <c r="DE163" i="15"/>
  <c r="DB163" i="15"/>
  <c r="DA163" i="15"/>
  <c r="CZ163" i="15"/>
  <c r="CY163" i="15"/>
  <c r="CX163" i="15"/>
  <c r="CW163" i="15"/>
  <c r="CT163" i="15"/>
  <c r="CS163" i="15"/>
  <c r="CR163" i="15"/>
  <c r="CP163" i="15"/>
  <c r="CO163" i="15"/>
  <c r="HK162" i="15"/>
  <c r="HJ162" i="15"/>
  <c r="GQ162" i="15"/>
  <c r="GP162" i="15"/>
  <c r="GO162" i="15"/>
  <c r="GL162" i="15"/>
  <c r="GI162" i="15"/>
  <c r="GH162" i="15"/>
  <c r="GE162" i="15"/>
  <c r="GD162" i="15"/>
  <c r="GA162" i="15"/>
  <c r="FZ162" i="15"/>
  <c r="FW162" i="15"/>
  <c r="FV162" i="15"/>
  <c r="FS162" i="15"/>
  <c r="FR162" i="15"/>
  <c r="FO162" i="15"/>
  <c r="FN162" i="15"/>
  <c r="FK162" i="15"/>
  <c r="FJ162" i="15"/>
  <c r="FI162" i="15"/>
  <c r="FG162" i="15"/>
  <c r="FF162" i="15"/>
  <c r="FA162" i="15"/>
  <c r="EZ162" i="15"/>
  <c r="ET162" i="15"/>
  <c r="ES162" i="15"/>
  <c r="DY162" i="15"/>
  <c r="DX162" i="15"/>
  <c r="DV162" i="15"/>
  <c r="DU162" i="15"/>
  <c r="DR162" i="15"/>
  <c r="DQ162" i="15"/>
  <c r="DN162" i="15"/>
  <c r="DM162" i="15"/>
  <c r="DJ162" i="15"/>
  <c r="DI162" i="15"/>
  <c r="DH162" i="15"/>
  <c r="DF162" i="15"/>
  <c r="DE162" i="15"/>
  <c r="DB162" i="15"/>
  <c r="DA162" i="15"/>
  <c r="CX162" i="15"/>
  <c r="CW162" i="15"/>
  <c r="CT162" i="15"/>
  <c r="CS162" i="15"/>
  <c r="CR162" i="15"/>
  <c r="CP162" i="15"/>
  <c r="CO162" i="15"/>
  <c r="CJ162" i="15"/>
  <c r="CI162" i="15"/>
  <c r="HL161" i="15"/>
  <c r="HK161" i="15"/>
  <c r="HJ161" i="15"/>
  <c r="GP161" i="15"/>
  <c r="GM161" i="15"/>
  <c r="GL161" i="15"/>
  <c r="GI161" i="15"/>
  <c r="GH161" i="15"/>
  <c r="GE161" i="15"/>
  <c r="GD161" i="15"/>
  <c r="GA161" i="15"/>
  <c r="FZ161" i="15"/>
  <c r="FY161" i="15"/>
  <c r="FW161" i="15"/>
  <c r="FV161" i="15"/>
  <c r="FS161" i="15"/>
  <c r="FR161" i="15"/>
  <c r="FO161" i="15"/>
  <c r="FN161" i="15"/>
  <c r="FK161" i="15"/>
  <c r="FJ161" i="15"/>
  <c r="FI161" i="15"/>
  <c r="FG161" i="15"/>
  <c r="FF161" i="15"/>
  <c r="FB161" i="15"/>
  <c r="FA161" i="15"/>
  <c r="EZ161" i="15"/>
  <c r="EX161" i="15"/>
  <c r="EU161" i="15"/>
  <c r="ET161" i="15"/>
  <c r="ES161" i="15"/>
  <c r="DZ161" i="15"/>
  <c r="DY161" i="15"/>
  <c r="DV161" i="15"/>
  <c r="DU161" i="15"/>
  <c r="DR161" i="15"/>
  <c r="DQ161" i="15"/>
  <c r="DN161" i="15"/>
  <c r="DM161" i="15"/>
  <c r="DJ161" i="15"/>
  <c r="DI161" i="15"/>
  <c r="DF161" i="15"/>
  <c r="DE161" i="15"/>
  <c r="DB161" i="15"/>
  <c r="DA161" i="15"/>
  <c r="CX161" i="15"/>
  <c r="CW161" i="15"/>
  <c r="CT161" i="15"/>
  <c r="CS161" i="15"/>
  <c r="CR161" i="15"/>
  <c r="CQ161" i="15"/>
  <c r="CP161" i="15"/>
  <c r="CO161" i="15"/>
  <c r="CJ161" i="15"/>
  <c r="CI161" i="15"/>
  <c r="CG161" i="15"/>
  <c r="HL160" i="15"/>
  <c r="HK160" i="15"/>
  <c r="GQ160" i="15"/>
  <c r="GP160" i="15"/>
  <c r="GM160" i="15"/>
  <c r="GL160" i="15"/>
  <c r="GI160" i="15"/>
  <c r="GH160" i="15"/>
  <c r="GE160" i="15"/>
  <c r="GD160" i="15"/>
  <c r="GA160" i="15"/>
  <c r="FZ160" i="15"/>
  <c r="FW160" i="15"/>
  <c r="FV160" i="15"/>
  <c r="FS160" i="15"/>
  <c r="FR160" i="15"/>
  <c r="FO160" i="15"/>
  <c r="FN160" i="15"/>
  <c r="FK160" i="15"/>
  <c r="FJ160" i="15"/>
  <c r="FI160" i="15"/>
  <c r="FH160" i="15"/>
  <c r="FG160" i="15"/>
  <c r="FF160" i="15"/>
  <c r="FA160" i="15"/>
  <c r="EZ160" i="15"/>
  <c r="EU160" i="15"/>
  <c r="ET160" i="15"/>
  <c r="DY160" i="15"/>
  <c r="DX160" i="15"/>
  <c r="DU160" i="15"/>
  <c r="DR160" i="15"/>
  <c r="DQ160" i="15"/>
  <c r="DN160" i="15"/>
  <c r="DM160" i="15"/>
  <c r="DJ160" i="15"/>
  <c r="DI160" i="15"/>
  <c r="DF160" i="15"/>
  <c r="DE160" i="15"/>
  <c r="DB160" i="15"/>
  <c r="DA160" i="15"/>
  <c r="CX160" i="15"/>
  <c r="CW160" i="15"/>
  <c r="CT160" i="15"/>
  <c r="CS160" i="15"/>
  <c r="CR160" i="15"/>
  <c r="CP160" i="15"/>
  <c r="CO160" i="15"/>
  <c r="CJ160" i="15"/>
  <c r="CI160" i="15"/>
  <c r="HL159" i="15"/>
  <c r="HJ159" i="15"/>
  <c r="GP159" i="15"/>
  <c r="GL159" i="15"/>
  <c r="GI159" i="15"/>
  <c r="GH159" i="15"/>
  <c r="GE159" i="15"/>
  <c r="GD159" i="15"/>
  <c r="GA159" i="15"/>
  <c r="FZ159" i="15"/>
  <c r="FW159" i="15"/>
  <c r="FV159" i="15"/>
  <c r="FS159" i="15"/>
  <c r="FR159" i="15"/>
  <c r="FO159" i="15"/>
  <c r="FN159" i="15"/>
  <c r="FK159" i="15"/>
  <c r="FJ159" i="15"/>
  <c r="FI159" i="15"/>
  <c r="FG159" i="15"/>
  <c r="FF159" i="15"/>
  <c r="FB159" i="15"/>
  <c r="FA159" i="15"/>
  <c r="EZ159" i="15"/>
  <c r="EU159" i="15"/>
  <c r="ES159" i="15"/>
  <c r="DZ159" i="15"/>
  <c r="DY159" i="15"/>
  <c r="DU159" i="15"/>
  <c r="DR159" i="15"/>
  <c r="DQ159" i="15"/>
  <c r="DN159" i="15"/>
  <c r="DM159" i="15"/>
  <c r="DJ159" i="15"/>
  <c r="DI159" i="15"/>
  <c r="DF159" i="15"/>
  <c r="DE159" i="15"/>
  <c r="DB159" i="15"/>
  <c r="DA159" i="15"/>
  <c r="CY159" i="15"/>
  <c r="CX159" i="15"/>
  <c r="CW159" i="15"/>
  <c r="CT159" i="15"/>
  <c r="CS159" i="15"/>
  <c r="CR159" i="15"/>
  <c r="CP159" i="15"/>
  <c r="CO159" i="15"/>
  <c r="CJ159" i="15"/>
  <c r="CI159" i="15"/>
  <c r="HK158" i="15"/>
  <c r="HJ158" i="15"/>
  <c r="GQ158" i="15"/>
  <c r="GP158" i="15"/>
  <c r="GL158" i="15"/>
  <c r="GI158" i="15"/>
  <c r="GH158" i="15"/>
  <c r="GE158" i="15"/>
  <c r="GD158" i="15"/>
  <c r="GA158" i="15"/>
  <c r="FZ158" i="15"/>
  <c r="FW158" i="15"/>
  <c r="FV158" i="15"/>
  <c r="FS158" i="15"/>
  <c r="FR158" i="15"/>
  <c r="FO158" i="15"/>
  <c r="FN158" i="15"/>
  <c r="FK158" i="15"/>
  <c r="FJ158" i="15"/>
  <c r="FI158" i="15"/>
  <c r="FG158" i="15"/>
  <c r="FF158" i="15"/>
  <c r="FA158" i="15"/>
  <c r="EZ158" i="15"/>
  <c r="ET158" i="15"/>
  <c r="ES158" i="15"/>
  <c r="DY158" i="15"/>
  <c r="DV158" i="15"/>
  <c r="DU158" i="15"/>
  <c r="DR158" i="15"/>
  <c r="DQ158" i="15"/>
  <c r="DN158" i="15"/>
  <c r="DM158" i="15"/>
  <c r="DJ158" i="15"/>
  <c r="DI158" i="15"/>
  <c r="DF158" i="15"/>
  <c r="DE158" i="15"/>
  <c r="DB158" i="15"/>
  <c r="DA158" i="15"/>
  <c r="CX158" i="15"/>
  <c r="CW158" i="15"/>
  <c r="CT158" i="15"/>
  <c r="CS158" i="15"/>
  <c r="CR158" i="15"/>
  <c r="CQ158" i="15"/>
  <c r="CP158" i="15"/>
  <c r="CO158" i="15"/>
  <c r="CJ158" i="15"/>
  <c r="CI158" i="15"/>
  <c r="HL157" i="15"/>
  <c r="HK157" i="15"/>
  <c r="HJ157" i="15"/>
  <c r="GP157" i="15"/>
  <c r="GL157" i="15"/>
  <c r="GI157" i="15"/>
  <c r="GH157" i="15"/>
  <c r="GE157" i="15"/>
  <c r="GD157" i="15"/>
  <c r="GA157" i="15"/>
  <c r="FZ157" i="15"/>
  <c r="FY157" i="15"/>
  <c r="FW157" i="15"/>
  <c r="FV157" i="15"/>
  <c r="FS157" i="15"/>
  <c r="FR157" i="15"/>
  <c r="FO157" i="15"/>
  <c r="FN157" i="15"/>
  <c r="FK157" i="15"/>
  <c r="FJ157" i="15"/>
  <c r="FI157" i="15"/>
  <c r="FG157" i="15"/>
  <c r="FF157" i="15"/>
  <c r="FA157" i="15"/>
  <c r="EZ157" i="15"/>
  <c r="EU157" i="15"/>
  <c r="ET157" i="15"/>
  <c r="ES157" i="15"/>
  <c r="DY157" i="15"/>
  <c r="DX157" i="15"/>
  <c r="DU157" i="15"/>
  <c r="DR157" i="15"/>
  <c r="DQ157" i="15"/>
  <c r="DN157" i="15"/>
  <c r="DM157" i="15"/>
  <c r="DJ157" i="15"/>
  <c r="DI157" i="15"/>
  <c r="DF157" i="15"/>
  <c r="DE157" i="15"/>
  <c r="DB157" i="15"/>
  <c r="DA157" i="15"/>
  <c r="CZ157" i="15"/>
  <c r="CY157" i="15"/>
  <c r="CX157" i="15"/>
  <c r="CW157" i="15"/>
  <c r="CT157" i="15"/>
  <c r="CS157" i="15"/>
  <c r="CR157" i="15"/>
  <c r="CP157" i="15"/>
  <c r="CO157" i="15"/>
  <c r="CJ157" i="15"/>
  <c r="CI157" i="15"/>
  <c r="HL156" i="15"/>
  <c r="HK156" i="15"/>
  <c r="GQ156" i="15"/>
  <c r="GP156" i="15"/>
  <c r="GO156" i="15"/>
  <c r="GL156" i="15"/>
  <c r="GI156" i="15"/>
  <c r="GH156" i="15"/>
  <c r="GE156" i="15"/>
  <c r="GD156" i="15"/>
  <c r="GA156" i="15"/>
  <c r="FZ156" i="15"/>
  <c r="FW156" i="15"/>
  <c r="FV156" i="15"/>
  <c r="FS156" i="15"/>
  <c r="FR156" i="15"/>
  <c r="FO156" i="15"/>
  <c r="FN156" i="15"/>
  <c r="FK156" i="15"/>
  <c r="FJ156" i="15"/>
  <c r="FI156" i="15"/>
  <c r="FG156" i="15"/>
  <c r="FF156" i="15"/>
  <c r="FA156" i="15"/>
  <c r="EZ156" i="15"/>
  <c r="EU156" i="15"/>
  <c r="ET156" i="15"/>
  <c r="DY156" i="15"/>
  <c r="DV156" i="15"/>
  <c r="DU156" i="15"/>
  <c r="DR156" i="15"/>
  <c r="DQ156" i="15"/>
  <c r="DN156" i="15"/>
  <c r="DM156" i="15"/>
  <c r="DJ156" i="15"/>
  <c r="DI156" i="15"/>
  <c r="DF156" i="15"/>
  <c r="DE156" i="15"/>
  <c r="DB156" i="15"/>
  <c r="DA156" i="15"/>
  <c r="CX156" i="15"/>
  <c r="CW156" i="15"/>
  <c r="CT156" i="15"/>
  <c r="CS156" i="15"/>
  <c r="CR156" i="15"/>
  <c r="CP156" i="15"/>
  <c r="CO156" i="15"/>
  <c r="CJ156" i="15"/>
  <c r="CI156" i="15"/>
  <c r="HL155" i="15"/>
  <c r="HJ155" i="15"/>
  <c r="GQ155" i="15"/>
  <c r="GP155" i="15"/>
  <c r="GO155" i="15"/>
  <c r="GM155" i="15"/>
  <c r="GL155" i="15"/>
  <c r="GI155" i="15"/>
  <c r="GH155" i="15"/>
  <c r="GE155" i="15"/>
  <c r="GD155" i="15"/>
  <c r="GA155" i="15"/>
  <c r="FZ155" i="15"/>
  <c r="FW155" i="15"/>
  <c r="FV155" i="15"/>
  <c r="FS155" i="15"/>
  <c r="FR155" i="15"/>
  <c r="FO155" i="15"/>
  <c r="FN155" i="15"/>
  <c r="FK155" i="15"/>
  <c r="FJ155" i="15"/>
  <c r="FI155" i="15"/>
  <c r="FG155" i="15"/>
  <c r="FF155" i="15"/>
  <c r="FA155" i="15"/>
  <c r="EU155" i="15"/>
  <c r="ES155" i="15"/>
  <c r="DZ155" i="15"/>
  <c r="DY155" i="15"/>
  <c r="DV155" i="15"/>
  <c r="DU155" i="15"/>
  <c r="DR155" i="15"/>
  <c r="DQ155" i="15"/>
  <c r="DN155" i="15"/>
  <c r="DM155" i="15"/>
  <c r="DJ155" i="15"/>
  <c r="DI155" i="15"/>
  <c r="DF155" i="15"/>
  <c r="DE155" i="15"/>
  <c r="DB155" i="15"/>
  <c r="DA155" i="15"/>
  <c r="CX155" i="15"/>
  <c r="CW155" i="15"/>
  <c r="CT155" i="15"/>
  <c r="CS155" i="15"/>
  <c r="CR155" i="15"/>
  <c r="CP155" i="15"/>
  <c r="CO155" i="15"/>
  <c r="CJ155" i="15"/>
  <c r="HK154" i="15"/>
  <c r="HJ154" i="15"/>
  <c r="GQ154" i="15"/>
  <c r="GP154" i="15"/>
  <c r="GO154" i="15"/>
  <c r="GM154" i="15"/>
  <c r="GL154" i="15"/>
  <c r="GI154" i="15"/>
  <c r="GH154" i="15"/>
  <c r="GE154" i="15"/>
  <c r="GD154" i="15"/>
  <c r="GA154" i="15"/>
  <c r="FZ154" i="15"/>
  <c r="FW154" i="15"/>
  <c r="FV154" i="15"/>
  <c r="FS154" i="15"/>
  <c r="FR154" i="15"/>
  <c r="FP154" i="15"/>
  <c r="FO154" i="15"/>
  <c r="FN154" i="15"/>
  <c r="FK154" i="15"/>
  <c r="FJ154" i="15"/>
  <c r="FI154" i="15"/>
  <c r="FG154" i="15"/>
  <c r="FF154" i="15"/>
  <c r="FA154" i="15"/>
  <c r="ET154" i="15"/>
  <c r="ES154" i="15"/>
  <c r="DY154" i="15"/>
  <c r="DX154" i="15"/>
  <c r="DU154" i="15"/>
  <c r="DR154" i="15"/>
  <c r="DQ154" i="15"/>
  <c r="DP154" i="15"/>
  <c r="DO154" i="15"/>
  <c r="DN154" i="15"/>
  <c r="DM154" i="15"/>
  <c r="DJ154" i="15"/>
  <c r="DI154" i="15"/>
  <c r="DF154" i="15"/>
  <c r="DE154" i="15"/>
  <c r="DB154" i="15"/>
  <c r="DA154" i="15"/>
  <c r="CX154" i="15"/>
  <c r="CW154" i="15"/>
  <c r="CT154" i="15"/>
  <c r="CS154" i="15"/>
  <c r="CR154" i="15"/>
  <c r="CP154" i="15"/>
  <c r="CO154" i="15"/>
  <c r="CJ154" i="15"/>
  <c r="HL153" i="15"/>
  <c r="HK153" i="15"/>
  <c r="HJ153" i="15"/>
  <c r="GP153" i="15"/>
  <c r="GM153" i="15"/>
  <c r="GL153" i="15"/>
  <c r="GI153" i="15"/>
  <c r="GH153" i="15"/>
  <c r="GE153" i="15"/>
  <c r="GD153" i="15"/>
  <c r="GA153" i="15"/>
  <c r="FZ153" i="15"/>
  <c r="FW153" i="15"/>
  <c r="FV153" i="15"/>
  <c r="FS153" i="15"/>
  <c r="FR153" i="15"/>
  <c r="FO153" i="15"/>
  <c r="FN153" i="15"/>
  <c r="FK153" i="15"/>
  <c r="FJ153" i="15"/>
  <c r="FI153" i="15"/>
  <c r="FG153" i="15"/>
  <c r="FF153" i="15"/>
  <c r="FB153" i="15"/>
  <c r="FA153" i="15"/>
  <c r="EX153" i="15"/>
  <c r="EU153" i="15"/>
  <c r="ET153" i="15"/>
  <c r="ES153" i="15"/>
  <c r="DY153" i="15"/>
  <c r="DX153" i="15"/>
  <c r="DU153" i="15"/>
  <c r="DR153" i="15"/>
  <c r="DQ153" i="15"/>
  <c r="DN153" i="15"/>
  <c r="DM153" i="15"/>
  <c r="DJ153" i="15"/>
  <c r="DI153" i="15"/>
  <c r="DH153" i="15"/>
  <c r="DF153" i="15"/>
  <c r="DE153" i="15"/>
  <c r="DB153" i="15"/>
  <c r="DA153" i="15"/>
  <c r="CZ153" i="15"/>
  <c r="CX153" i="15"/>
  <c r="CW153" i="15"/>
  <c r="CT153" i="15"/>
  <c r="CS153" i="15"/>
  <c r="CR153" i="15"/>
  <c r="CP153" i="15"/>
  <c r="CO153" i="15"/>
  <c r="CJ153" i="15"/>
  <c r="GL152" i="15"/>
  <c r="DU152" i="15"/>
  <c r="HL151" i="15"/>
  <c r="HK151" i="15"/>
  <c r="HJ151" i="15"/>
  <c r="GP151" i="15"/>
  <c r="GL151" i="15"/>
  <c r="GI151" i="15"/>
  <c r="GH151" i="15"/>
  <c r="GG151" i="15"/>
  <c r="GF151" i="15"/>
  <c r="GE151" i="15"/>
  <c r="GD151" i="15"/>
  <c r="GA151" i="15"/>
  <c r="FZ151" i="15"/>
  <c r="FW151" i="15"/>
  <c r="FV151" i="15"/>
  <c r="FS151" i="15"/>
  <c r="FR151" i="15"/>
  <c r="FQ151" i="15"/>
  <c r="FO151" i="15"/>
  <c r="FN151" i="15"/>
  <c r="FK151" i="15"/>
  <c r="FJ151" i="15"/>
  <c r="FI151" i="15"/>
  <c r="FG151" i="15"/>
  <c r="FF151" i="15"/>
  <c r="EU151" i="15"/>
  <c r="ES151" i="15"/>
  <c r="DY151" i="15"/>
  <c r="DX151" i="15"/>
  <c r="DU151" i="15"/>
  <c r="DR151" i="15"/>
  <c r="DQ151" i="15"/>
  <c r="DP151" i="15"/>
  <c r="DO151" i="15"/>
  <c r="DN151" i="15"/>
  <c r="DM151" i="15"/>
  <c r="DJ151" i="15"/>
  <c r="DI151" i="15"/>
  <c r="DF151" i="15"/>
  <c r="DE151" i="15"/>
  <c r="DB151" i="15"/>
  <c r="DA151" i="15"/>
  <c r="CX151" i="15"/>
  <c r="CW151" i="15"/>
  <c r="CT151" i="15"/>
  <c r="CS151" i="15"/>
  <c r="CR151" i="15"/>
  <c r="CP151" i="15"/>
  <c r="CO151" i="15"/>
  <c r="HK150" i="15"/>
  <c r="HJ150" i="15"/>
  <c r="GQ150" i="15"/>
  <c r="GP150" i="15"/>
  <c r="GM150" i="15"/>
  <c r="GL150" i="15"/>
  <c r="GI150" i="15"/>
  <c r="GH150" i="15"/>
  <c r="GE150" i="15"/>
  <c r="GD150" i="15"/>
  <c r="GA150" i="15"/>
  <c r="FZ150" i="15"/>
  <c r="FW150" i="15"/>
  <c r="FV150" i="15"/>
  <c r="FS150" i="15"/>
  <c r="FR150" i="15"/>
  <c r="FO150" i="15"/>
  <c r="FN150" i="15"/>
  <c r="FK150" i="15"/>
  <c r="FJ150" i="15"/>
  <c r="FI150" i="15"/>
  <c r="FG150" i="15"/>
  <c r="FF150" i="15"/>
  <c r="FA150" i="15"/>
  <c r="EZ150" i="15"/>
  <c r="EX150" i="15"/>
  <c r="ET150" i="15"/>
  <c r="ES150" i="15"/>
  <c r="DZ150" i="15"/>
  <c r="DY150" i="15"/>
  <c r="DV150" i="15"/>
  <c r="DU150" i="15"/>
  <c r="DR150" i="15"/>
  <c r="DQ150" i="15"/>
  <c r="DN150" i="15"/>
  <c r="DM150" i="15"/>
  <c r="DJ150" i="15"/>
  <c r="DI150" i="15"/>
  <c r="DF150" i="15"/>
  <c r="DE150" i="15"/>
  <c r="DB150" i="15"/>
  <c r="DA150" i="15"/>
  <c r="CY150" i="15"/>
  <c r="CX150" i="15"/>
  <c r="CW150" i="15"/>
  <c r="CT150" i="15"/>
  <c r="CS150" i="15"/>
  <c r="CR150" i="15"/>
  <c r="CP150" i="15"/>
  <c r="CO150" i="15"/>
  <c r="CJ150" i="15"/>
  <c r="CI150" i="15"/>
  <c r="CH150" i="15"/>
  <c r="HL149" i="15"/>
  <c r="HK149" i="15"/>
  <c r="HJ149" i="15"/>
  <c r="GP149" i="15"/>
  <c r="GO149" i="15"/>
  <c r="GM149" i="15"/>
  <c r="GL149" i="15"/>
  <c r="GI149" i="15"/>
  <c r="GH149" i="15"/>
  <c r="GE149" i="15"/>
  <c r="GD149" i="15"/>
  <c r="GA149" i="15"/>
  <c r="FZ149" i="15"/>
  <c r="FW149" i="15"/>
  <c r="FV149" i="15"/>
  <c r="FS149" i="15"/>
  <c r="FR149" i="15"/>
  <c r="FO149" i="15"/>
  <c r="FN149" i="15"/>
  <c r="FK149" i="15"/>
  <c r="FJ149" i="15"/>
  <c r="FI149" i="15"/>
  <c r="FG149" i="15"/>
  <c r="FF149" i="15"/>
  <c r="FA149" i="15"/>
  <c r="EZ149" i="15"/>
  <c r="EX149" i="15"/>
  <c r="EU149" i="15"/>
  <c r="ET149" i="15"/>
  <c r="ES149" i="15"/>
  <c r="DY149" i="15"/>
  <c r="DV149" i="15"/>
  <c r="DU149" i="15"/>
  <c r="DR149" i="15"/>
  <c r="DQ149" i="15"/>
  <c r="DN149" i="15"/>
  <c r="DM149" i="15"/>
  <c r="DJ149" i="15"/>
  <c r="DI149" i="15"/>
  <c r="DF149" i="15"/>
  <c r="DE149" i="15"/>
  <c r="DB149" i="15"/>
  <c r="DA149" i="15"/>
  <c r="CX149" i="15"/>
  <c r="CW149" i="15"/>
  <c r="CT149" i="15"/>
  <c r="CS149" i="15"/>
  <c r="CR149" i="15"/>
  <c r="CP149" i="15"/>
  <c r="CO149" i="15"/>
  <c r="CJ149" i="15"/>
  <c r="CI149" i="15"/>
  <c r="HL148" i="15"/>
  <c r="HK148" i="15"/>
  <c r="GQ148" i="15"/>
  <c r="GP148" i="15"/>
  <c r="GM148" i="15"/>
  <c r="GL148" i="15"/>
  <c r="GI148" i="15"/>
  <c r="GH148" i="15"/>
  <c r="GE148" i="15"/>
  <c r="GD148" i="15"/>
  <c r="GA148" i="15"/>
  <c r="FZ148" i="15"/>
  <c r="FW148" i="15"/>
  <c r="FV148" i="15"/>
  <c r="FS148" i="15"/>
  <c r="FR148" i="15"/>
  <c r="FQ148" i="15"/>
  <c r="FP148" i="15"/>
  <c r="FO148" i="15"/>
  <c r="FN148" i="15"/>
  <c r="FK148" i="15"/>
  <c r="FJ148" i="15"/>
  <c r="FI148" i="15"/>
  <c r="FG148" i="15"/>
  <c r="FF148" i="15"/>
  <c r="FA148" i="15"/>
  <c r="EZ148" i="15"/>
  <c r="EX148" i="15"/>
  <c r="EU148" i="15"/>
  <c r="ET148" i="15"/>
  <c r="DZ148" i="15"/>
  <c r="DY148" i="15"/>
  <c r="DX148" i="15"/>
  <c r="DU148" i="15"/>
  <c r="DR148" i="15"/>
  <c r="DQ148" i="15"/>
  <c r="DN148" i="15"/>
  <c r="DM148" i="15"/>
  <c r="DJ148" i="15"/>
  <c r="DI148" i="15"/>
  <c r="DH148" i="15"/>
  <c r="DG148" i="15"/>
  <c r="DF148" i="15"/>
  <c r="DE148" i="15"/>
  <c r="DB148" i="15"/>
  <c r="DA148" i="15"/>
  <c r="CX148" i="15"/>
  <c r="CW148" i="15"/>
  <c r="CT148" i="15"/>
  <c r="CS148" i="15"/>
  <c r="CR148" i="15"/>
  <c r="CP148" i="15"/>
  <c r="CO148" i="15"/>
  <c r="CJ148" i="15"/>
  <c r="CI148" i="15"/>
  <c r="HL147" i="15"/>
  <c r="HJ147" i="15"/>
  <c r="GQ147" i="15"/>
  <c r="GP147" i="15"/>
  <c r="GM147" i="15"/>
  <c r="GL147" i="15"/>
  <c r="GI147" i="15"/>
  <c r="GH147" i="15"/>
  <c r="GE147" i="15"/>
  <c r="GD147" i="15"/>
  <c r="GA147" i="15"/>
  <c r="FZ147" i="15"/>
  <c r="FY147" i="15"/>
  <c r="FX147" i="15"/>
  <c r="FW147" i="15"/>
  <c r="FV147" i="15"/>
  <c r="FS147" i="15"/>
  <c r="FR147" i="15"/>
  <c r="FO147" i="15"/>
  <c r="FN147" i="15"/>
  <c r="FK147" i="15"/>
  <c r="FJ147" i="15"/>
  <c r="FI147" i="15"/>
  <c r="FG147" i="15"/>
  <c r="FF147" i="15"/>
  <c r="FA147" i="15"/>
  <c r="EZ147" i="15"/>
  <c r="EU147" i="15"/>
  <c r="ET147" i="15"/>
  <c r="ES147" i="15"/>
  <c r="DY147" i="15"/>
  <c r="DX147" i="15"/>
  <c r="DV147" i="15"/>
  <c r="DU147" i="15"/>
  <c r="DR147" i="15"/>
  <c r="DQ147" i="15"/>
  <c r="DN147" i="15"/>
  <c r="DM147" i="15"/>
  <c r="DJ147" i="15"/>
  <c r="DI147" i="15"/>
  <c r="DH147" i="15"/>
  <c r="DG147" i="15"/>
  <c r="DF147" i="15"/>
  <c r="DE147" i="15"/>
  <c r="DB147" i="15"/>
  <c r="DA147" i="15"/>
  <c r="CX147" i="15"/>
  <c r="CW147" i="15"/>
  <c r="CT147" i="15"/>
  <c r="CS147" i="15"/>
  <c r="CR147" i="15"/>
  <c r="CP147" i="15"/>
  <c r="CO147" i="15"/>
  <c r="CJ147" i="15"/>
  <c r="CI147" i="15"/>
  <c r="HL146" i="15"/>
  <c r="HK146" i="15"/>
  <c r="HJ146" i="15"/>
  <c r="GQ146" i="15"/>
  <c r="GP146" i="15"/>
  <c r="GO146" i="15"/>
  <c r="GM146" i="15"/>
  <c r="GL146" i="15"/>
  <c r="GI146" i="15"/>
  <c r="GH146" i="15"/>
  <c r="GE146" i="15"/>
  <c r="GD146" i="15"/>
  <c r="GA146" i="15"/>
  <c r="FZ146" i="15"/>
  <c r="FY146" i="15"/>
  <c r="FX146" i="15"/>
  <c r="FW146" i="15"/>
  <c r="FV146" i="15"/>
  <c r="FS146" i="15"/>
  <c r="FR146" i="15"/>
  <c r="FO146" i="15"/>
  <c r="FN146" i="15"/>
  <c r="FK146" i="15"/>
  <c r="FJ146" i="15"/>
  <c r="FI146" i="15"/>
  <c r="FG146" i="15"/>
  <c r="FF146" i="15"/>
  <c r="FB146" i="15"/>
  <c r="FA146" i="15"/>
  <c r="EZ146" i="15"/>
  <c r="ET146" i="15"/>
  <c r="ES146" i="15"/>
  <c r="DY146" i="15"/>
  <c r="DV146" i="15"/>
  <c r="DU146" i="15"/>
  <c r="DR146" i="15"/>
  <c r="DQ146" i="15"/>
  <c r="DN146" i="15"/>
  <c r="DM146" i="15"/>
  <c r="DJ146" i="15"/>
  <c r="DI146" i="15"/>
  <c r="DH146" i="15"/>
  <c r="DF146" i="15"/>
  <c r="DE146" i="15"/>
  <c r="DB146" i="15"/>
  <c r="DA146" i="15"/>
  <c r="CX146" i="15"/>
  <c r="CW146" i="15"/>
  <c r="CT146" i="15"/>
  <c r="CS146" i="15"/>
  <c r="CR146" i="15"/>
  <c r="CP146" i="15"/>
  <c r="CO146" i="15"/>
  <c r="CJ146" i="15"/>
  <c r="CI146" i="15"/>
  <c r="HL145" i="15"/>
  <c r="HK145" i="15"/>
  <c r="HJ145" i="15"/>
  <c r="GP145" i="15"/>
  <c r="GO145" i="15"/>
  <c r="GL145" i="15"/>
  <c r="GI145" i="15"/>
  <c r="GH145" i="15"/>
  <c r="GE145" i="15"/>
  <c r="GD145" i="15"/>
  <c r="GA145" i="15"/>
  <c r="FZ145" i="15"/>
  <c r="FY145" i="15"/>
  <c r="FW145" i="15"/>
  <c r="FV145" i="15"/>
  <c r="FS145" i="15"/>
  <c r="FR145" i="15"/>
  <c r="FO145" i="15"/>
  <c r="FN145" i="15"/>
  <c r="FK145" i="15"/>
  <c r="FJ145" i="15"/>
  <c r="FI145" i="15"/>
  <c r="FG145" i="15"/>
  <c r="FF145" i="15"/>
  <c r="FB145" i="15"/>
  <c r="FA145" i="15"/>
  <c r="EZ145" i="15"/>
  <c r="EU145" i="15"/>
  <c r="ET145" i="15"/>
  <c r="ES145" i="15"/>
  <c r="DZ145" i="15"/>
  <c r="DY145" i="15"/>
  <c r="DV145" i="15"/>
  <c r="DU145" i="15"/>
  <c r="DR145" i="15"/>
  <c r="DQ145" i="15"/>
  <c r="DN145" i="15"/>
  <c r="DM145" i="15"/>
  <c r="DJ145" i="15"/>
  <c r="DI145" i="15"/>
  <c r="DF145" i="15"/>
  <c r="DE145" i="15"/>
  <c r="DB145" i="15"/>
  <c r="DA145" i="15"/>
  <c r="CX145" i="15"/>
  <c r="CW145" i="15"/>
  <c r="CT145" i="15"/>
  <c r="CS145" i="15"/>
  <c r="CR145" i="15"/>
  <c r="CP145" i="15"/>
  <c r="CO145" i="15"/>
  <c r="CJ145" i="15"/>
  <c r="CI145" i="15"/>
  <c r="HL144" i="15"/>
  <c r="HK144" i="15"/>
  <c r="GQ144" i="15"/>
  <c r="GP144" i="15"/>
  <c r="GO144" i="15"/>
  <c r="GI144" i="15"/>
  <c r="GH144" i="15"/>
  <c r="GA144" i="15"/>
  <c r="FZ144" i="15"/>
  <c r="FV144" i="15"/>
  <c r="FS144" i="15"/>
  <c r="FR144" i="15"/>
  <c r="FK144" i="15"/>
  <c r="FJ144" i="15"/>
  <c r="FI144" i="15"/>
  <c r="FB144" i="15"/>
  <c r="FA144" i="15"/>
  <c r="EU144" i="15"/>
  <c r="ET144" i="15"/>
  <c r="ES144" i="15"/>
  <c r="DZ144" i="15"/>
  <c r="DY144" i="15"/>
  <c r="DR144" i="15"/>
  <c r="DQ144" i="15"/>
  <c r="DJ144" i="15"/>
  <c r="DI144" i="15"/>
  <c r="DE144" i="15"/>
  <c r="DB144" i="15"/>
  <c r="DA144" i="15"/>
  <c r="CT144" i="15"/>
  <c r="CS144" i="15"/>
  <c r="CR144" i="15"/>
  <c r="CJ144" i="15"/>
  <c r="HL143" i="15"/>
  <c r="HJ143" i="15"/>
  <c r="GQ143" i="15"/>
  <c r="GP143" i="15"/>
  <c r="GM143" i="15"/>
  <c r="GL143" i="15"/>
  <c r="GI143" i="15"/>
  <c r="GH143" i="15"/>
  <c r="GE143" i="15"/>
  <c r="GD143" i="15"/>
  <c r="GA143" i="15"/>
  <c r="FZ143" i="15"/>
  <c r="FW143" i="15"/>
  <c r="FV143" i="15"/>
  <c r="FS143" i="15"/>
  <c r="FR143" i="15"/>
  <c r="FO143" i="15"/>
  <c r="FN143" i="15"/>
  <c r="FK143" i="15"/>
  <c r="FJ143" i="15"/>
  <c r="FI143" i="15"/>
  <c r="FG143" i="15"/>
  <c r="FF143" i="15"/>
  <c r="FB143" i="15"/>
  <c r="FA143" i="15"/>
  <c r="EZ143" i="15"/>
  <c r="EX143" i="15"/>
  <c r="EU143" i="15"/>
  <c r="ES143" i="15"/>
  <c r="DY143" i="15"/>
  <c r="DV143" i="15"/>
  <c r="DU143" i="15"/>
  <c r="DR143" i="15"/>
  <c r="DQ143" i="15"/>
  <c r="DN143" i="15"/>
  <c r="DM143" i="15"/>
  <c r="DJ143" i="15"/>
  <c r="DI143" i="15"/>
  <c r="DF143" i="15"/>
  <c r="DE143" i="15"/>
  <c r="DB143" i="15"/>
  <c r="DA143" i="15"/>
  <c r="CX143" i="15"/>
  <c r="CW143" i="15"/>
  <c r="CT143" i="15"/>
  <c r="CS143" i="15"/>
  <c r="CR143" i="15"/>
  <c r="CP143" i="15"/>
  <c r="CO143" i="15"/>
  <c r="CJ143" i="15"/>
  <c r="CI143" i="15"/>
  <c r="HL142" i="15"/>
  <c r="HK142" i="15"/>
  <c r="HJ142" i="15"/>
  <c r="GQ142" i="15"/>
  <c r="GP142" i="15"/>
  <c r="GO142" i="15"/>
  <c r="GI142" i="15"/>
  <c r="GH142" i="15"/>
  <c r="GA142" i="15"/>
  <c r="FZ142" i="15"/>
  <c r="FW142" i="15"/>
  <c r="FV142" i="15"/>
  <c r="FS142" i="15"/>
  <c r="FR142" i="15"/>
  <c r="FK142" i="15"/>
  <c r="FJ142" i="15"/>
  <c r="FI142" i="15"/>
  <c r="FB142" i="15"/>
  <c r="FA142" i="15"/>
  <c r="ET142" i="15"/>
  <c r="ES142" i="15"/>
  <c r="DY142" i="15"/>
  <c r="DX142" i="15"/>
  <c r="DR142" i="15"/>
  <c r="DQ142" i="15"/>
  <c r="DJ142" i="15"/>
  <c r="DI142" i="15"/>
  <c r="DF142" i="15"/>
  <c r="DE142" i="15"/>
  <c r="DB142" i="15"/>
  <c r="DA142" i="15"/>
  <c r="CT142" i="15"/>
  <c r="CS142" i="15"/>
  <c r="CR142" i="15"/>
  <c r="CJ142" i="15"/>
  <c r="HL141" i="15"/>
  <c r="HK141" i="15"/>
  <c r="HJ141" i="15"/>
  <c r="GP141" i="15"/>
  <c r="GO141" i="15"/>
  <c r="GL141" i="15"/>
  <c r="GI141" i="15"/>
  <c r="GH141" i="15"/>
  <c r="GE141" i="15"/>
  <c r="GD141" i="15"/>
  <c r="GA141" i="15"/>
  <c r="FS141" i="15"/>
  <c r="EU141" i="15"/>
  <c r="ET141" i="15"/>
  <c r="ES141" i="15"/>
  <c r="DY141" i="15"/>
  <c r="DX141" i="15"/>
  <c r="DV141" i="15"/>
  <c r="DU141" i="15"/>
  <c r="DR141" i="15"/>
  <c r="DQ141" i="15"/>
  <c r="DO141" i="15"/>
  <c r="DN141" i="15"/>
  <c r="DM141" i="15"/>
  <c r="DJ141" i="15"/>
  <c r="DB141" i="15"/>
  <c r="HL140" i="15"/>
  <c r="HK140" i="15"/>
  <c r="GQ140" i="15"/>
  <c r="GP140" i="15"/>
  <c r="GO140" i="15"/>
  <c r="GI140" i="15"/>
  <c r="GH140" i="15"/>
  <c r="GA140" i="15"/>
  <c r="FZ140" i="15"/>
  <c r="FW140" i="15"/>
  <c r="FS140" i="15"/>
  <c r="FR140" i="15"/>
  <c r="FK140" i="15"/>
  <c r="FJ140" i="15"/>
  <c r="FI140" i="15"/>
  <c r="FA140" i="15"/>
  <c r="EU140" i="15"/>
  <c r="ET140" i="15"/>
  <c r="DZ140" i="15"/>
  <c r="DY140" i="15"/>
  <c r="DX140" i="15"/>
  <c r="DR140" i="15"/>
  <c r="DQ140" i="15"/>
  <c r="DJ140" i="15"/>
  <c r="DI140" i="15"/>
  <c r="DF140" i="15"/>
  <c r="DB140" i="15"/>
  <c r="DA140" i="15"/>
  <c r="CT140" i="15"/>
  <c r="CS140" i="15"/>
  <c r="CR140" i="15"/>
  <c r="CJ140" i="15"/>
  <c r="HL139" i="15"/>
  <c r="HK139" i="15"/>
  <c r="HJ139" i="15"/>
  <c r="GP139" i="15"/>
  <c r="GN139" i="15"/>
  <c r="GM139" i="15"/>
  <c r="GL139" i="15"/>
  <c r="GI139" i="15"/>
  <c r="GH139" i="15"/>
  <c r="GE139" i="15"/>
  <c r="GD139" i="15"/>
  <c r="GA139" i="15"/>
  <c r="FZ139" i="15"/>
  <c r="FS139" i="15"/>
  <c r="FR139" i="15"/>
  <c r="FK139" i="15"/>
  <c r="FJ139" i="15"/>
  <c r="FI139" i="15"/>
  <c r="FB139" i="15"/>
  <c r="FA139" i="15"/>
  <c r="EZ139" i="15"/>
  <c r="EU139" i="15"/>
  <c r="ES139" i="15"/>
  <c r="DZ139" i="15"/>
  <c r="DY139" i="15"/>
  <c r="DV139" i="15"/>
  <c r="DU139" i="15"/>
  <c r="DR139" i="15"/>
  <c r="DQ139" i="15"/>
  <c r="DN139" i="15"/>
  <c r="DM139" i="15"/>
  <c r="DJ139" i="15"/>
  <c r="DI139" i="15"/>
  <c r="DH139" i="15"/>
  <c r="DB139" i="15"/>
  <c r="DA139" i="15"/>
  <c r="CT139" i="15"/>
  <c r="CS139" i="15"/>
  <c r="CR139" i="15"/>
  <c r="CJ139" i="15"/>
  <c r="CI139" i="15"/>
  <c r="HK138" i="15"/>
  <c r="HJ138" i="15"/>
  <c r="GQ138" i="15"/>
  <c r="GP138" i="15"/>
  <c r="GM138" i="15"/>
  <c r="GL138" i="15"/>
  <c r="GI138" i="15"/>
  <c r="GH138" i="15"/>
  <c r="GE138" i="15"/>
  <c r="GD138" i="15"/>
  <c r="GA138" i="15"/>
  <c r="FZ138" i="15"/>
  <c r="FY138" i="15"/>
  <c r="FW138" i="15"/>
  <c r="FV138" i="15"/>
  <c r="FS138" i="15"/>
  <c r="FR138" i="15"/>
  <c r="FO138" i="15"/>
  <c r="FN138" i="15"/>
  <c r="FK138" i="15"/>
  <c r="FJ138" i="15"/>
  <c r="FI138" i="15"/>
  <c r="FG138" i="15"/>
  <c r="FF138" i="15"/>
  <c r="FB138" i="15"/>
  <c r="FA138" i="15"/>
  <c r="EZ138" i="15"/>
  <c r="ET138" i="15"/>
  <c r="ES138" i="15"/>
  <c r="DZ138" i="15"/>
  <c r="DY138" i="15"/>
  <c r="DX138" i="15"/>
  <c r="DU138" i="15"/>
  <c r="DR138" i="15"/>
  <c r="DQ138" i="15"/>
  <c r="DN138" i="15"/>
  <c r="DM138" i="15"/>
  <c r="DJ138" i="15"/>
  <c r="DI138" i="15"/>
  <c r="DF138" i="15"/>
  <c r="DE138" i="15"/>
  <c r="DB138" i="15"/>
  <c r="DA138" i="15"/>
  <c r="CX138" i="15"/>
  <c r="CW138" i="15"/>
  <c r="CT138" i="15"/>
  <c r="CS138" i="15"/>
  <c r="CR138" i="15"/>
  <c r="CP138" i="15"/>
  <c r="CO138" i="15"/>
  <c r="CJ138" i="15"/>
  <c r="CI138" i="15"/>
  <c r="HL137" i="15"/>
  <c r="HK137" i="15"/>
  <c r="HJ137" i="15"/>
  <c r="GP137" i="15"/>
  <c r="GO137" i="15"/>
  <c r="GM137" i="15"/>
  <c r="GL137" i="15"/>
  <c r="GI137" i="15"/>
  <c r="GH137" i="15"/>
  <c r="GE137" i="15"/>
  <c r="GD137" i="15"/>
  <c r="GA137" i="15"/>
  <c r="FZ137" i="15"/>
  <c r="FW137" i="15"/>
  <c r="FV137" i="15"/>
  <c r="FS137" i="15"/>
  <c r="FR137" i="15"/>
  <c r="FO137" i="15"/>
  <c r="FN137" i="15"/>
  <c r="FK137" i="15"/>
  <c r="FJ137" i="15"/>
  <c r="FI137" i="15"/>
  <c r="FG137" i="15"/>
  <c r="FF137" i="15"/>
  <c r="FA137" i="15"/>
  <c r="EZ137" i="15"/>
  <c r="EU137" i="15"/>
  <c r="ET137" i="15"/>
  <c r="ES137" i="15"/>
  <c r="DZ137" i="15"/>
  <c r="DY137" i="15"/>
  <c r="DX137" i="15"/>
  <c r="DV137" i="15"/>
  <c r="DU137" i="15"/>
  <c r="DR137" i="15"/>
  <c r="DQ137" i="15"/>
  <c r="DN137" i="15"/>
  <c r="DM137" i="15"/>
  <c r="DJ137" i="15"/>
  <c r="DI137" i="15"/>
  <c r="DF137" i="15"/>
  <c r="DE137" i="15"/>
  <c r="DB137" i="15"/>
  <c r="DA137" i="15"/>
  <c r="CX137" i="15"/>
  <c r="CW137" i="15"/>
  <c r="CT137" i="15"/>
  <c r="CS137" i="15"/>
  <c r="CR137" i="15"/>
  <c r="CP137" i="15"/>
  <c r="CO137" i="15"/>
  <c r="CJ137" i="15"/>
  <c r="CI137" i="15"/>
  <c r="HL136" i="15"/>
  <c r="HK136" i="15"/>
  <c r="GQ136" i="15"/>
  <c r="GP136" i="15"/>
  <c r="GM136" i="15"/>
  <c r="GL136" i="15"/>
  <c r="GI136" i="15"/>
  <c r="GH136" i="15"/>
  <c r="GE136" i="15"/>
  <c r="GD136" i="15"/>
  <c r="GA136" i="15"/>
  <c r="FZ136" i="15"/>
  <c r="FW136" i="15"/>
  <c r="FV136" i="15"/>
  <c r="FS136" i="15"/>
  <c r="FR136" i="15"/>
  <c r="FO136" i="15"/>
  <c r="FN136" i="15"/>
  <c r="FK136" i="15"/>
  <c r="FJ136" i="15"/>
  <c r="FI136" i="15"/>
  <c r="FA136" i="15"/>
  <c r="EZ136" i="15"/>
  <c r="EU136" i="15"/>
  <c r="ET136" i="15"/>
  <c r="ES136" i="15"/>
  <c r="DZ136" i="15"/>
  <c r="DY136" i="15"/>
  <c r="DV136" i="15"/>
  <c r="DU136" i="15"/>
  <c r="DR136" i="15"/>
  <c r="DQ136" i="15"/>
  <c r="DN136" i="15"/>
  <c r="DM136" i="15"/>
  <c r="DJ136" i="15"/>
  <c r="DI136" i="15"/>
  <c r="DF136" i="15"/>
  <c r="DE136" i="15"/>
  <c r="DB136" i="15"/>
  <c r="DA136" i="15"/>
  <c r="CX136" i="15"/>
  <c r="CW136" i="15"/>
  <c r="CT136" i="15"/>
  <c r="CS136" i="15"/>
  <c r="CR136" i="15"/>
  <c r="CJ136" i="15"/>
  <c r="CI136" i="15"/>
  <c r="CH136" i="15"/>
  <c r="HJ135" i="15"/>
  <c r="GM135" i="15"/>
  <c r="GL135" i="15"/>
  <c r="ES135" i="15"/>
  <c r="DU135" i="15"/>
  <c r="DR135" i="15"/>
  <c r="HK134" i="15"/>
  <c r="HJ134" i="15"/>
  <c r="GQ134" i="15"/>
  <c r="GP134" i="15"/>
  <c r="GM134" i="15"/>
  <c r="GL134" i="15"/>
  <c r="GI134" i="15"/>
  <c r="GH134" i="15"/>
  <c r="GE134" i="15"/>
  <c r="GD134" i="15"/>
  <c r="ET134" i="15"/>
  <c r="ES134" i="15"/>
  <c r="DZ134" i="15"/>
  <c r="DY134" i="15"/>
  <c r="DX134" i="15"/>
  <c r="DV134" i="15"/>
  <c r="DU134" i="15"/>
  <c r="DR134" i="15"/>
  <c r="DQ134" i="15"/>
  <c r="DN134" i="15"/>
  <c r="DM134" i="15"/>
  <c r="HL133" i="15"/>
  <c r="HK133" i="15"/>
  <c r="HJ133" i="15"/>
  <c r="GP133" i="15"/>
  <c r="GO133" i="15"/>
  <c r="GL133" i="15"/>
  <c r="GI133" i="15"/>
  <c r="GH133" i="15"/>
  <c r="GE133" i="15"/>
  <c r="GD133" i="15"/>
  <c r="EU133" i="15"/>
  <c r="ET133" i="15"/>
  <c r="ES133" i="15"/>
  <c r="DZ133" i="15"/>
  <c r="DY133" i="15"/>
  <c r="DX133" i="15"/>
  <c r="DV133" i="15"/>
  <c r="DU133" i="15"/>
  <c r="DR133" i="15"/>
  <c r="DQ133" i="15"/>
  <c r="DN133" i="15"/>
  <c r="DM133" i="15"/>
  <c r="HL132" i="15"/>
  <c r="HK132" i="15"/>
  <c r="FW132" i="15"/>
  <c r="FV132" i="15"/>
  <c r="EU132" i="15"/>
  <c r="ET132" i="15"/>
  <c r="ES132" i="15"/>
  <c r="DF132" i="15"/>
  <c r="DE132" i="15"/>
  <c r="HL131" i="15"/>
  <c r="HK131" i="15"/>
  <c r="HJ131" i="15"/>
  <c r="GQ131" i="15"/>
  <c r="GP131" i="15"/>
  <c r="GM131" i="15"/>
  <c r="GL131" i="15"/>
  <c r="GI131" i="15"/>
  <c r="GH131" i="15"/>
  <c r="GE131" i="15"/>
  <c r="GD131" i="15"/>
  <c r="FW131" i="15"/>
  <c r="FV131" i="15"/>
  <c r="EU131" i="15"/>
  <c r="ES131" i="15"/>
  <c r="DY131" i="15"/>
  <c r="DW131" i="15"/>
  <c r="DU131" i="15"/>
  <c r="DR131" i="15"/>
  <c r="DQ131" i="15"/>
  <c r="DN131" i="15"/>
  <c r="DM131" i="15"/>
  <c r="DF131" i="15"/>
  <c r="DE131" i="15"/>
  <c r="HK130" i="15"/>
  <c r="HJ130" i="15"/>
  <c r="GP130" i="15"/>
  <c r="GO130" i="15"/>
  <c r="GL130" i="15"/>
  <c r="GI130" i="15"/>
  <c r="GH130" i="15"/>
  <c r="GE130" i="15"/>
  <c r="GD130" i="15"/>
  <c r="GA130" i="15"/>
  <c r="FS130" i="15"/>
  <c r="ET130" i="15"/>
  <c r="ES130" i="15"/>
  <c r="DY130" i="15"/>
  <c r="DU130" i="15"/>
  <c r="DR130" i="15"/>
  <c r="DQ130" i="15"/>
  <c r="DN130" i="15"/>
  <c r="DM130" i="15"/>
  <c r="DJ130" i="15"/>
  <c r="DB130" i="15"/>
  <c r="HL129" i="15"/>
  <c r="HK129" i="15"/>
  <c r="HJ129" i="15"/>
  <c r="GQ129" i="15"/>
  <c r="GP129" i="15"/>
  <c r="GM129" i="15"/>
  <c r="GL129" i="15"/>
  <c r="GI129" i="15"/>
  <c r="GH129" i="15"/>
  <c r="GG129" i="15"/>
  <c r="GE129" i="15"/>
  <c r="GD129" i="15"/>
  <c r="GA129" i="15"/>
  <c r="FZ129" i="15"/>
  <c r="FW129" i="15"/>
  <c r="FV129" i="15"/>
  <c r="FS129" i="15"/>
  <c r="FR129" i="15"/>
  <c r="FO129" i="15"/>
  <c r="FN129" i="15"/>
  <c r="FK129" i="15"/>
  <c r="FJ129" i="15"/>
  <c r="FI129" i="15"/>
  <c r="FG129" i="15"/>
  <c r="FF129" i="15"/>
  <c r="FC129" i="15"/>
  <c r="FA129" i="15"/>
  <c r="EY129" i="15"/>
  <c r="EU129" i="15"/>
  <c r="ET129" i="15"/>
  <c r="ES129" i="15"/>
  <c r="DZ129" i="15"/>
  <c r="DY129" i="15"/>
  <c r="DX129" i="15"/>
  <c r="DU129" i="15"/>
  <c r="DR129" i="15"/>
  <c r="DQ129" i="15"/>
  <c r="DP129" i="15"/>
  <c r="DN129" i="15"/>
  <c r="DM129" i="15"/>
  <c r="DJ129" i="15"/>
  <c r="DI129" i="15"/>
  <c r="DF129" i="15"/>
  <c r="DE129" i="15"/>
  <c r="DB129" i="15"/>
  <c r="DA129" i="15"/>
  <c r="CX129" i="15"/>
  <c r="CW129" i="15"/>
  <c r="CT129" i="15"/>
  <c r="CS129" i="15"/>
  <c r="CR129" i="15"/>
  <c r="CP129" i="15"/>
  <c r="CO129" i="15"/>
  <c r="CK129" i="15"/>
  <c r="CJ129" i="15"/>
  <c r="CG129" i="15"/>
  <c r="HL128" i="15"/>
  <c r="HK128" i="15"/>
  <c r="GP128" i="15"/>
  <c r="GL128" i="15"/>
  <c r="GI128" i="15"/>
  <c r="GH128" i="15"/>
  <c r="GE128" i="15"/>
  <c r="GD128" i="15"/>
  <c r="GA128" i="15"/>
  <c r="FZ128" i="15"/>
  <c r="FY128" i="15"/>
  <c r="FW128" i="15"/>
  <c r="FV128" i="15"/>
  <c r="FS128" i="15"/>
  <c r="FR128" i="15"/>
  <c r="FO128" i="15"/>
  <c r="FN128" i="15"/>
  <c r="FK128" i="15"/>
  <c r="FJ128" i="15"/>
  <c r="FI128" i="15"/>
  <c r="FG128" i="15"/>
  <c r="FF128" i="15"/>
  <c r="FA128" i="15"/>
  <c r="EZ128" i="15"/>
  <c r="EX128" i="15"/>
  <c r="EU128" i="15"/>
  <c r="ET128" i="15"/>
  <c r="DZ128" i="15"/>
  <c r="DY128" i="15"/>
  <c r="DV128" i="15"/>
  <c r="DU128" i="15"/>
  <c r="DR128" i="15"/>
  <c r="DQ128" i="15"/>
  <c r="DN128" i="15"/>
  <c r="DM128" i="15"/>
  <c r="DJ128" i="15"/>
  <c r="DI128" i="15"/>
  <c r="DF128" i="15"/>
  <c r="DE128" i="15"/>
  <c r="DB128" i="15"/>
  <c r="DA128" i="15"/>
  <c r="CX128" i="15"/>
  <c r="CW128" i="15"/>
  <c r="CT128" i="15"/>
  <c r="CS128" i="15"/>
  <c r="CR128" i="15"/>
  <c r="CP128" i="15"/>
  <c r="CO128" i="15"/>
  <c r="CJ128" i="15"/>
  <c r="CI128" i="15"/>
  <c r="CH128" i="15"/>
  <c r="HL127" i="15"/>
  <c r="HJ127" i="15"/>
  <c r="GQ127" i="15"/>
  <c r="GP127" i="15"/>
  <c r="GO127" i="15"/>
  <c r="GM127" i="15"/>
  <c r="GL127" i="15"/>
  <c r="GI127" i="15"/>
  <c r="GH127" i="15"/>
  <c r="GE127" i="15"/>
  <c r="GD127" i="15"/>
  <c r="FK127" i="15"/>
  <c r="FJ127" i="15"/>
  <c r="FI127" i="15"/>
  <c r="FG127" i="15"/>
  <c r="FF127" i="15"/>
  <c r="FA127" i="15"/>
  <c r="EZ127" i="15"/>
  <c r="EU127" i="15"/>
  <c r="ES127" i="15"/>
  <c r="DZ127" i="15"/>
  <c r="DY127" i="15"/>
  <c r="DX127" i="15"/>
  <c r="DV127" i="15"/>
  <c r="DU127" i="15"/>
  <c r="DR127" i="15"/>
  <c r="DQ127" i="15"/>
  <c r="DP127" i="15"/>
  <c r="DN127" i="15"/>
  <c r="DM127" i="15"/>
  <c r="CT127" i="15"/>
  <c r="CS127" i="15"/>
  <c r="CR127" i="15"/>
  <c r="CP127" i="15"/>
  <c r="CO127" i="15"/>
  <c r="CK127" i="15"/>
  <c r="CJ127" i="15"/>
  <c r="CI127" i="15"/>
  <c r="HK126" i="15"/>
  <c r="HJ126" i="15"/>
  <c r="GQ126" i="15"/>
  <c r="GP126" i="15"/>
  <c r="GO126" i="15"/>
  <c r="GL126" i="15"/>
  <c r="GI126" i="15"/>
  <c r="GH126" i="15"/>
  <c r="GE126" i="15"/>
  <c r="GD126" i="15"/>
  <c r="GA126" i="15"/>
  <c r="FS126" i="15"/>
  <c r="ET126" i="15"/>
  <c r="ES126" i="15"/>
  <c r="DY126" i="15"/>
  <c r="DX126" i="15"/>
  <c r="DV126" i="15"/>
  <c r="DU126" i="15"/>
  <c r="DR126" i="15"/>
  <c r="DQ126" i="15"/>
  <c r="DN126" i="15"/>
  <c r="DM126" i="15"/>
  <c r="DJ126" i="15"/>
  <c r="DB126" i="15"/>
  <c r="CY126" i="15"/>
  <c r="HL125" i="15"/>
  <c r="HK125" i="15"/>
  <c r="HJ125" i="15"/>
  <c r="GP125" i="15"/>
  <c r="GO125" i="15"/>
  <c r="GI125" i="15"/>
  <c r="GH125" i="15"/>
  <c r="GA125" i="15"/>
  <c r="FZ125" i="15"/>
  <c r="FS125" i="15"/>
  <c r="FR125" i="15"/>
  <c r="FK125" i="15"/>
  <c r="FJ125" i="15"/>
  <c r="FI125" i="15"/>
  <c r="FC125" i="15"/>
  <c r="FA125" i="15"/>
  <c r="EU125" i="15"/>
  <c r="ET125" i="15"/>
  <c r="ES125" i="15"/>
  <c r="DZ125" i="15"/>
  <c r="DY125" i="15"/>
  <c r="DR125" i="15"/>
  <c r="DQ125" i="15"/>
  <c r="DJ125" i="15"/>
  <c r="DI125" i="15"/>
  <c r="DB125" i="15"/>
  <c r="DA125" i="15"/>
  <c r="CT125" i="15"/>
  <c r="CS125" i="15"/>
  <c r="CR125" i="15"/>
  <c r="CJ125" i="15"/>
  <c r="HL124" i="15"/>
  <c r="HK124" i="15"/>
  <c r="GQ124" i="15"/>
  <c r="GP124" i="15"/>
  <c r="GI124" i="15"/>
  <c r="GH124" i="15"/>
  <c r="GA124" i="15"/>
  <c r="FZ124" i="15"/>
  <c r="FS124" i="15"/>
  <c r="FR124" i="15"/>
  <c r="FK124" i="15"/>
  <c r="FJ124" i="15"/>
  <c r="FI124" i="15"/>
  <c r="FB124" i="15"/>
  <c r="FA124" i="15"/>
  <c r="EU124" i="15"/>
  <c r="ET124" i="15"/>
  <c r="DZ124" i="15"/>
  <c r="DY124" i="15"/>
  <c r="DR124" i="15"/>
  <c r="DQ124" i="15"/>
  <c r="DJ124" i="15"/>
  <c r="DI124" i="15"/>
  <c r="DB124" i="15"/>
  <c r="DA124" i="15"/>
  <c r="CZ124" i="15"/>
  <c r="CT124" i="15"/>
  <c r="CS124" i="15"/>
  <c r="CR124" i="15"/>
  <c r="CJ124" i="15"/>
  <c r="HL123" i="15"/>
  <c r="HJ123" i="15"/>
  <c r="GP123" i="15"/>
  <c r="GO123" i="15"/>
  <c r="GI123" i="15"/>
  <c r="GH123" i="15"/>
  <c r="GA123" i="15"/>
  <c r="FZ123" i="15"/>
  <c r="FS123" i="15"/>
  <c r="FR123" i="15"/>
  <c r="FK123" i="15"/>
  <c r="FJ123" i="15"/>
  <c r="FI123" i="15"/>
  <c r="FC123" i="15"/>
  <c r="FB123" i="15"/>
  <c r="FA123" i="15"/>
  <c r="EU123" i="15"/>
  <c r="ES123" i="15"/>
  <c r="DZ123" i="15"/>
  <c r="DY123" i="15"/>
  <c r="DR123" i="15"/>
  <c r="DQ123" i="15"/>
  <c r="DJ123" i="15"/>
  <c r="DI123" i="15"/>
  <c r="DH123" i="15"/>
  <c r="DB123" i="15"/>
  <c r="DA123" i="15"/>
  <c r="CZ123" i="15"/>
  <c r="CT123" i="15"/>
  <c r="CS123" i="15"/>
  <c r="CR123" i="15"/>
  <c r="CJ123" i="15"/>
  <c r="HK122" i="15"/>
  <c r="HJ122" i="15"/>
  <c r="GP122" i="15"/>
  <c r="GL122" i="15"/>
  <c r="GI122" i="15"/>
  <c r="GH122" i="15"/>
  <c r="GE122" i="15"/>
  <c r="GD122" i="15"/>
  <c r="GA122" i="15"/>
  <c r="FZ122" i="15"/>
  <c r="FW122" i="15"/>
  <c r="FV122" i="15"/>
  <c r="FS122" i="15"/>
  <c r="FR122" i="15"/>
  <c r="FP122" i="15"/>
  <c r="FO122" i="15"/>
  <c r="FN122" i="15"/>
  <c r="FK122" i="15"/>
  <c r="FJ122" i="15"/>
  <c r="FI122" i="15"/>
  <c r="FG122" i="15"/>
  <c r="FF122" i="15"/>
  <c r="FA122" i="15"/>
  <c r="EZ122" i="15"/>
  <c r="EX122" i="15"/>
  <c r="ET122" i="15"/>
  <c r="ES122" i="15"/>
  <c r="DZ122" i="15"/>
  <c r="DY122" i="15"/>
  <c r="DV122" i="15"/>
  <c r="DU122" i="15"/>
  <c r="DR122" i="15"/>
  <c r="DQ122" i="15"/>
  <c r="DN122" i="15"/>
  <c r="DM122" i="15"/>
  <c r="DJ122" i="15"/>
  <c r="DI122" i="15"/>
  <c r="DF122" i="15"/>
  <c r="DE122" i="15"/>
  <c r="DB122" i="15"/>
  <c r="DA122" i="15"/>
  <c r="CX122" i="15"/>
  <c r="CW122" i="15"/>
  <c r="CT122" i="15"/>
  <c r="CS122" i="15"/>
  <c r="CR122" i="15"/>
  <c r="CP122" i="15"/>
  <c r="CO122" i="15"/>
  <c r="CJ122" i="15"/>
  <c r="CI122" i="15"/>
  <c r="CH122" i="15"/>
  <c r="HL121" i="15"/>
  <c r="HK121" i="15"/>
  <c r="HJ121" i="15"/>
  <c r="GQ121" i="15"/>
  <c r="GP121" i="15"/>
  <c r="GO121" i="15"/>
  <c r="GM121" i="15"/>
  <c r="GL121" i="15"/>
  <c r="GI121" i="15"/>
  <c r="GH121" i="15"/>
  <c r="GE121" i="15"/>
  <c r="GD121" i="15"/>
  <c r="GA121" i="15"/>
  <c r="FZ121" i="15"/>
  <c r="FW121" i="15"/>
  <c r="FV121" i="15"/>
  <c r="FS121" i="15"/>
  <c r="FR121" i="15"/>
  <c r="FQ121" i="15"/>
  <c r="FO121" i="15"/>
  <c r="FN121" i="15"/>
  <c r="FK121" i="15"/>
  <c r="FJ121" i="15"/>
  <c r="FI121" i="15"/>
  <c r="FG121" i="15"/>
  <c r="FF121" i="15"/>
  <c r="FC121" i="15"/>
  <c r="FA121" i="15"/>
  <c r="EZ121" i="15"/>
  <c r="EY121" i="15"/>
  <c r="EU121" i="15"/>
  <c r="ET121" i="15"/>
  <c r="ES121" i="15"/>
  <c r="DZ121" i="15"/>
  <c r="DY121" i="15"/>
  <c r="DV121" i="15"/>
  <c r="DU121" i="15"/>
  <c r="DR121" i="15"/>
  <c r="DQ121" i="15"/>
  <c r="DN121" i="15"/>
  <c r="DM121" i="15"/>
  <c r="DJ121" i="15"/>
  <c r="DI121" i="15"/>
  <c r="DF121" i="15"/>
  <c r="DE121" i="15"/>
  <c r="DB121" i="15"/>
  <c r="DA121" i="15"/>
  <c r="CX121" i="15"/>
  <c r="CW121" i="15"/>
  <c r="CT121" i="15"/>
  <c r="CS121" i="15"/>
  <c r="CR121" i="15"/>
  <c r="CP121" i="15"/>
  <c r="CO121" i="15"/>
  <c r="CK121" i="15"/>
  <c r="CJ121" i="15"/>
  <c r="CI121" i="15"/>
  <c r="HL120" i="15"/>
  <c r="HK120" i="15"/>
  <c r="GM120" i="15"/>
  <c r="GL120" i="15"/>
  <c r="GE120" i="15"/>
  <c r="GD120" i="15"/>
  <c r="FW120" i="15"/>
  <c r="FV120" i="15"/>
  <c r="FO120" i="15"/>
  <c r="FN120" i="15"/>
  <c r="EU120" i="15"/>
  <c r="ET120" i="15"/>
  <c r="ES120" i="15"/>
  <c r="DU120" i="15"/>
  <c r="DN120" i="15"/>
  <c r="DM120" i="15"/>
  <c r="DG120" i="15"/>
  <c r="DF120" i="15"/>
  <c r="DE120" i="15"/>
  <c r="CX120" i="15"/>
  <c r="CW120" i="15"/>
  <c r="HL119" i="15"/>
  <c r="HK119" i="15"/>
  <c r="HJ119" i="15"/>
  <c r="GQ119" i="15"/>
  <c r="GP119" i="15"/>
  <c r="GO119" i="15"/>
  <c r="GI119" i="15"/>
  <c r="GH119" i="15"/>
  <c r="GA119" i="15"/>
  <c r="FZ119" i="15"/>
  <c r="FW119" i="15"/>
  <c r="FV119" i="15"/>
  <c r="FS119" i="15"/>
  <c r="FR119" i="15"/>
  <c r="FK119" i="15"/>
  <c r="FJ119" i="15"/>
  <c r="FI119" i="15"/>
  <c r="FA119" i="15"/>
  <c r="EU119" i="15"/>
  <c r="ES119" i="15"/>
  <c r="DZ119" i="15"/>
  <c r="DY119" i="15"/>
  <c r="DR119" i="15"/>
  <c r="DQ119" i="15"/>
  <c r="DJ119" i="15"/>
  <c r="DI119" i="15"/>
  <c r="DF119" i="15"/>
  <c r="DE119" i="15"/>
  <c r="DB119" i="15"/>
  <c r="DA119" i="15"/>
  <c r="CT119" i="15"/>
  <c r="CS119" i="15"/>
  <c r="CR119" i="15"/>
  <c r="CJ119" i="15"/>
  <c r="HK118" i="15"/>
  <c r="HJ118" i="15"/>
  <c r="GQ118" i="15"/>
  <c r="GP118" i="15"/>
  <c r="GM118" i="15"/>
  <c r="GL118" i="15"/>
  <c r="GI118" i="15"/>
  <c r="GH118" i="15"/>
  <c r="GG118" i="15"/>
  <c r="GF118" i="15"/>
  <c r="GE118" i="15"/>
  <c r="GD118" i="15"/>
  <c r="GA118" i="15"/>
  <c r="FZ118" i="15"/>
  <c r="FW118" i="15"/>
  <c r="FV118" i="15"/>
  <c r="FS118" i="15"/>
  <c r="FR118" i="15"/>
  <c r="FO118" i="15"/>
  <c r="FN118" i="15"/>
  <c r="FK118" i="15"/>
  <c r="FJ118" i="15"/>
  <c r="FI118" i="15"/>
  <c r="FG118" i="15"/>
  <c r="FF118" i="15"/>
  <c r="FA118" i="15"/>
  <c r="EZ118" i="15"/>
  <c r="EU118" i="15"/>
  <c r="ET118" i="15"/>
  <c r="ES118" i="15"/>
  <c r="DY118" i="15"/>
  <c r="DU118" i="15"/>
  <c r="DR118" i="15"/>
  <c r="DQ118" i="15"/>
  <c r="DN118" i="15"/>
  <c r="DM118" i="15"/>
  <c r="DJ118" i="15"/>
  <c r="DI118" i="15"/>
  <c r="DF118" i="15"/>
  <c r="DE118" i="15"/>
  <c r="DB118" i="15"/>
  <c r="DA118" i="15"/>
  <c r="CX118" i="15"/>
  <c r="CW118" i="15"/>
  <c r="CT118" i="15"/>
  <c r="CS118" i="15"/>
  <c r="CR118" i="15"/>
  <c r="CP118" i="15"/>
  <c r="CO118" i="15"/>
  <c r="CJ118" i="15"/>
  <c r="CI118" i="15"/>
  <c r="CH118" i="15"/>
  <c r="HL117" i="15"/>
  <c r="HK117" i="15"/>
  <c r="HJ117" i="15"/>
  <c r="GQ117" i="15"/>
  <c r="GP117" i="15"/>
  <c r="GM117" i="15"/>
  <c r="GL117" i="15"/>
  <c r="GI117" i="15"/>
  <c r="GH117" i="15"/>
  <c r="GE117" i="15"/>
  <c r="GD117" i="15"/>
  <c r="GA117" i="15"/>
  <c r="FZ117" i="15"/>
  <c r="FW117" i="15"/>
  <c r="FV117" i="15"/>
  <c r="FS117" i="15"/>
  <c r="FR117" i="15"/>
  <c r="FQ117" i="15"/>
  <c r="FO117" i="15"/>
  <c r="FN117" i="15"/>
  <c r="FK117" i="15"/>
  <c r="FJ117" i="15"/>
  <c r="FI117" i="15"/>
  <c r="FG117" i="15"/>
  <c r="FF117" i="15"/>
  <c r="FC117" i="15"/>
  <c r="FB117" i="15"/>
  <c r="FA117" i="15"/>
  <c r="EZ117" i="15"/>
  <c r="EY117" i="15"/>
  <c r="EX117" i="15"/>
  <c r="EU117" i="15"/>
  <c r="ET117" i="15"/>
  <c r="ES117" i="15"/>
  <c r="DZ117" i="15"/>
  <c r="DY117" i="15"/>
  <c r="DV117" i="15"/>
  <c r="DU117" i="15"/>
  <c r="DR117" i="15"/>
  <c r="DQ117" i="15"/>
  <c r="DP117" i="15"/>
  <c r="DN117" i="15"/>
  <c r="DM117" i="15"/>
  <c r="DJ117" i="15"/>
  <c r="DI117" i="15"/>
  <c r="DF117" i="15"/>
  <c r="DE117" i="15"/>
  <c r="DB117" i="15"/>
  <c r="DA117" i="15"/>
  <c r="CX117" i="15"/>
  <c r="CW117" i="15"/>
  <c r="CT117" i="15"/>
  <c r="CS117" i="15"/>
  <c r="CR117" i="15"/>
  <c r="CP117" i="15"/>
  <c r="CO117" i="15"/>
  <c r="CJ117" i="15"/>
  <c r="CI117" i="15"/>
  <c r="CG117" i="15"/>
  <c r="HL116" i="15"/>
  <c r="HK116" i="15"/>
  <c r="GP116" i="15"/>
  <c r="GL116" i="15"/>
  <c r="GI116" i="15"/>
  <c r="GH116" i="15"/>
  <c r="GE116" i="15"/>
  <c r="GD116" i="15"/>
  <c r="GA116" i="15"/>
  <c r="FZ116" i="15"/>
  <c r="FW116" i="15"/>
  <c r="FV116" i="15"/>
  <c r="FS116" i="15"/>
  <c r="FR116" i="15"/>
  <c r="FO116" i="15"/>
  <c r="FN116" i="15"/>
  <c r="FK116" i="15"/>
  <c r="FJ116" i="15"/>
  <c r="FI116" i="15"/>
  <c r="FG116" i="15"/>
  <c r="FF116" i="15"/>
  <c r="FA116" i="15"/>
  <c r="EU116" i="15"/>
  <c r="ET116" i="15"/>
  <c r="DY116" i="15"/>
  <c r="DX116" i="15"/>
  <c r="DU116" i="15"/>
  <c r="DR116" i="15"/>
  <c r="DQ116" i="15"/>
  <c r="DP116" i="15"/>
  <c r="DN116" i="15"/>
  <c r="DM116" i="15"/>
  <c r="DJ116" i="15"/>
  <c r="DI116" i="15"/>
  <c r="DF116" i="15"/>
  <c r="DE116" i="15"/>
  <c r="DB116" i="15"/>
  <c r="DA116" i="15"/>
  <c r="CZ116" i="15"/>
  <c r="CY116" i="15"/>
  <c r="CX116" i="15"/>
  <c r="CW116" i="15"/>
  <c r="CT116" i="15"/>
  <c r="CS116" i="15"/>
  <c r="CR116" i="15"/>
  <c r="CP116" i="15"/>
  <c r="CO116" i="15"/>
  <c r="CJ116" i="15"/>
  <c r="HL115" i="15"/>
  <c r="HJ115" i="15"/>
  <c r="GQ115" i="15"/>
  <c r="GP115" i="15"/>
  <c r="GM115" i="15"/>
  <c r="GL115" i="15"/>
  <c r="GI115" i="15"/>
  <c r="GH115" i="15"/>
  <c r="GG115" i="15"/>
  <c r="GE115" i="15"/>
  <c r="GD115" i="15"/>
  <c r="GA115" i="15"/>
  <c r="FS115" i="15"/>
  <c r="EU115" i="15"/>
  <c r="ES115" i="15"/>
  <c r="DZ115" i="15"/>
  <c r="DY115" i="15"/>
  <c r="DU115" i="15"/>
  <c r="DR115" i="15"/>
  <c r="DQ115" i="15"/>
  <c r="DN115" i="15"/>
  <c r="DM115" i="15"/>
  <c r="DJ115" i="15"/>
  <c r="DB115" i="15"/>
  <c r="HL114" i="15"/>
  <c r="HK114" i="15"/>
  <c r="HJ114" i="15"/>
  <c r="GP114" i="15"/>
  <c r="GO114" i="15"/>
  <c r="GL114" i="15"/>
  <c r="GI114" i="15"/>
  <c r="GH114" i="15"/>
  <c r="GE114" i="15"/>
  <c r="GD114" i="15"/>
  <c r="GA114" i="15"/>
  <c r="FZ114" i="15"/>
  <c r="FX114" i="15"/>
  <c r="FW114" i="15"/>
  <c r="FV114" i="15"/>
  <c r="FS114" i="15"/>
  <c r="FR114" i="15"/>
  <c r="FO114" i="15"/>
  <c r="FN114" i="15"/>
  <c r="FK114" i="15"/>
  <c r="FJ114" i="15"/>
  <c r="FI114" i="15"/>
  <c r="FH114" i="15"/>
  <c r="FG114" i="15"/>
  <c r="FF114" i="15"/>
  <c r="FB114" i="15"/>
  <c r="FA114" i="15"/>
  <c r="EZ114" i="15"/>
  <c r="EX114" i="15"/>
  <c r="ET114" i="15"/>
  <c r="ES114" i="15"/>
  <c r="DY114" i="15"/>
  <c r="DX114" i="15"/>
  <c r="DU114" i="15"/>
  <c r="DR114" i="15"/>
  <c r="DQ114" i="15"/>
  <c r="DN114" i="15"/>
  <c r="DM114" i="15"/>
  <c r="DJ114" i="15"/>
  <c r="DI114" i="15"/>
  <c r="DF114" i="15"/>
  <c r="DE114" i="15"/>
  <c r="DB114" i="15"/>
  <c r="DA114" i="15"/>
  <c r="CY114" i="15"/>
  <c r="CX114" i="15"/>
  <c r="CW114" i="15"/>
  <c r="CT114" i="15"/>
  <c r="CS114" i="15"/>
  <c r="CR114" i="15"/>
  <c r="CP114" i="15"/>
  <c r="CO114" i="15"/>
  <c r="CJ114" i="15"/>
  <c r="CI114" i="15"/>
  <c r="CH114" i="15"/>
  <c r="HL113" i="15"/>
  <c r="HK113" i="15"/>
  <c r="HJ113" i="15"/>
  <c r="GP113" i="15"/>
  <c r="GM113" i="15"/>
  <c r="GL113" i="15"/>
  <c r="GI113" i="15"/>
  <c r="GH113" i="15"/>
  <c r="GE113" i="15"/>
  <c r="GD113" i="15"/>
  <c r="GA113" i="15"/>
  <c r="FZ113" i="15"/>
  <c r="FW113" i="15"/>
  <c r="FV113" i="15"/>
  <c r="FS113" i="15"/>
  <c r="FR113" i="15"/>
  <c r="FO113" i="15"/>
  <c r="FN113" i="15"/>
  <c r="FK113" i="15"/>
  <c r="FJ113" i="15"/>
  <c r="FI113" i="15"/>
  <c r="FG113" i="15"/>
  <c r="FF113" i="15"/>
  <c r="FC113" i="15"/>
  <c r="FA113" i="15"/>
  <c r="EZ113" i="15"/>
  <c r="EY113" i="15"/>
  <c r="EU113" i="15"/>
  <c r="ET113" i="15"/>
  <c r="ES113" i="15"/>
  <c r="DY113" i="15"/>
  <c r="DX113" i="15"/>
  <c r="DU113" i="15"/>
  <c r="DR113" i="15"/>
  <c r="DQ113" i="15"/>
  <c r="DN113" i="15"/>
  <c r="DM113" i="15"/>
  <c r="DJ113" i="15"/>
  <c r="DI113" i="15"/>
  <c r="DH113" i="15"/>
  <c r="DF113" i="15"/>
  <c r="DE113" i="15"/>
  <c r="DB113" i="15"/>
  <c r="DA113" i="15"/>
  <c r="CX113" i="15"/>
  <c r="CW113" i="15"/>
  <c r="CT113" i="15"/>
  <c r="CS113" i="15"/>
  <c r="CR113" i="15"/>
  <c r="CP113" i="15"/>
  <c r="CO113" i="15"/>
  <c r="CJ113" i="15"/>
  <c r="CI113" i="15"/>
  <c r="HL112" i="15"/>
  <c r="HK112" i="15"/>
  <c r="GP112" i="15"/>
  <c r="GO112" i="15"/>
  <c r="GM112" i="15"/>
  <c r="GL112" i="15"/>
  <c r="GI112" i="15"/>
  <c r="GH112" i="15"/>
  <c r="GE112" i="15"/>
  <c r="GD112" i="15"/>
  <c r="GA112" i="15"/>
  <c r="FZ112" i="15"/>
  <c r="FY112" i="15"/>
  <c r="FW112" i="15"/>
  <c r="FV112" i="15"/>
  <c r="FS112" i="15"/>
  <c r="FR112" i="15"/>
  <c r="FQ112" i="15"/>
  <c r="FO112" i="15"/>
  <c r="FN112" i="15"/>
  <c r="FK112" i="15"/>
  <c r="FJ112" i="15"/>
  <c r="FI112" i="15"/>
  <c r="FG112" i="15"/>
  <c r="FF112" i="15"/>
  <c r="FB112" i="15"/>
  <c r="FA112" i="15"/>
  <c r="EZ112" i="15"/>
  <c r="EY112" i="15"/>
  <c r="EX112" i="15"/>
  <c r="EU112" i="15"/>
  <c r="ET112" i="15"/>
  <c r="DY112" i="15"/>
  <c r="DV112" i="15"/>
  <c r="DU112" i="15"/>
  <c r="DR112" i="15"/>
  <c r="DQ112" i="15"/>
  <c r="DP112" i="15"/>
  <c r="DN112" i="15"/>
  <c r="DM112" i="15"/>
  <c r="DJ112" i="15"/>
  <c r="DI112" i="15"/>
  <c r="DF112" i="15"/>
  <c r="DE112" i="15"/>
  <c r="DB112" i="15"/>
  <c r="DA112" i="15"/>
  <c r="CX112" i="15"/>
  <c r="CW112" i="15"/>
  <c r="CT112" i="15"/>
  <c r="CS112" i="15"/>
  <c r="CR112" i="15"/>
  <c r="CP112" i="15"/>
  <c r="CO112" i="15"/>
  <c r="CL112" i="15"/>
  <c r="CJ112" i="15"/>
  <c r="CI112" i="15"/>
  <c r="CH112" i="15"/>
  <c r="HL111" i="15"/>
  <c r="HJ111" i="15"/>
  <c r="GQ111" i="15"/>
  <c r="GP111" i="15"/>
  <c r="GM111" i="15"/>
  <c r="GL111" i="15"/>
  <c r="GI111" i="15"/>
  <c r="GH111" i="15"/>
  <c r="GE111" i="15"/>
  <c r="GD111" i="15"/>
  <c r="GA111" i="15"/>
  <c r="FZ111" i="15"/>
  <c r="FY111" i="15"/>
  <c r="FW111" i="15"/>
  <c r="FV111" i="15"/>
  <c r="FS111" i="15"/>
  <c r="FR111" i="15"/>
  <c r="FQ111" i="15"/>
  <c r="FO111" i="15"/>
  <c r="FN111" i="15"/>
  <c r="FK111" i="15"/>
  <c r="FJ111" i="15"/>
  <c r="FI111" i="15"/>
  <c r="FG111" i="15"/>
  <c r="FF111" i="15"/>
  <c r="FA111" i="15"/>
  <c r="EZ111" i="15"/>
  <c r="EU111" i="15"/>
  <c r="ET111" i="15"/>
  <c r="ES111" i="15"/>
  <c r="DZ111" i="15"/>
  <c r="DY111" i="15"/>
  <c r="DX111" i="15"/>
  <c r="DV111" i="15"/>
  <c r="DU111" i="15"/>
  <c r="DR111" i="15"/>
  <c r="DQ111" i="15"/>
  <c r="DN111" i="15"/>
  <c r="DM111" i="15"/>
  <c r="DJ111" i="15"/>
  <c r="DI111" i="15"/>
  <c r="DH111" i="15"/>
  <c r="DF111" i="15"/>
  <c r="DE111" i="15"/>
  <c r="DB111" i="15"/>
  <c r="DA111" i="15"/>
  <c r="CX111" i="15"/>
  <c r="CW111" i="15"/>
  <c r="CT111" i="15"/>
  <c r="CS111" i="15"/>
  <c r="CR111" i="15"/>
  <c r="CP111" i="15"/>
  <c r="CO111" i="15"/>
  <c r="CL111" i="15"/>
  <c r="CJ111" i="15"/>
  <c r="CI111" i="15"/>
  <c r="HK110" i="15"/>
  <c r="HJ110" i="15"/>
  <c r="GQ110" i="15"/>
  <c r="GP110" i="15"/>
  <c r="GO110" i="15"/>
  <c r="GL110" i="15"/>
  <c r="GI110" i="15"/>
  <c r="GH110" i="15"/>
  <c r="GG110" i="15"/>
  <c r="GE110" i="15"/>
  <c r="GD110" i="15"/>
  <c r="GA110" i="15"/>
  <c r="FZ110" i="15"/>
  <c r="FW110" i="15"/>
  <c r="FV110" i="15"/>
  <c r="FS110" i="15"/>
  <c r="FR110" i="15"/>
  <c r="FO110" i="15"/>
  <c r="FN110" i="15"/>
  <c r="FK110" i="15"/>
  <c r="FJ110" i="15"/>
  <c r="FI110" i="15"/>
  <c r="FG110" i="15"/>
  <c r="FF110" i="15"/>
  <c r="FC110" i="15"/>
  <c r="FA110" i="15"/>
  <c r="EZ110" i="15"/>
  <c r="EY110" i="15"/>
  <c r="ET110" i="15"/>
  <c r="ES110" i="15"/>
  <c r="DY110" i="15"/>
  <c r="DU110" i="15"/>
  <c r="DR110" i="15"/>
  <c r="DQ110" i="15"/>
  <c r="DP110" i="15"/>
  <c r="DN110" i="15"/>
  <c r="DM110" i="15"/>
  <c r="DJ110" i="15"/>
  <c r="DI110" i="15"/>
  <c r="DF110" i="15"/>
  <c r="DE110" i="15"/>
  <c r="DB110" i="15"/>
  <c r="DA110" i="15"/>
  <c r="CX110" i="15"/>
  <c r="CW110" i="15"/>
  <c r="CT110" i="15"/>
  <c r="CS110" i="15"/>
  <c r="CR110" i="15"/>
  <c r="CP110" i="15"/>
  <c r="CO110" i="15"/>
  <c r="CL110" i="15"/>
  <c r="CK110" i="15"/>
  <c r="CJ110" i="15"/>
  <c r="CI110" i="15"/>
  <c r="CH110" i="15"/>
  <c r="CG110" i="15"/>
  <c r="HL109" i="15"/>
  <c r="HK109" i="15"/>
  <c r="HJ109" i="15"/>
  <c r="GQ109" i="15"/>
  <c r="GP109" i="15"/>
  <c r="GM109" i="15"/>
  <c r="GL109" i="15"/>
  <c r="GI109" i="15"/>
  <c r="GH109" i="15"/>
  <c r="GE109" i="15"/>
  <c r="GD109" i="15"/>
  <c r="GA109" i="15"/>
  <c r="FZ109" i="15"/>
  <c r="FW109" i="15"/>
  <c r="FV109" i="15"/>
  <c r="FS109" i="15"/>
  <c r="FR109" i="15"/>
  <c r="FO109" i="15"/>
  <c r="FN109" i="15"/>
  <c r="FK109" i="15"/>
  <c r="FJ109" i="15"/>
  <c r="FI109" i="15"/>
  <c r="FG109" i="15"/>
  <c r="FF109" i="15"/>
  <c r="FA109" i="15"/>
  <c r="EZ109" i="15"/>
  <c r="EX109" i="15"/>
  <c r="EU109" i="15"/>
  <c r="ET109" i="15"/>
  <c r="ES109" i="15"/>
  <c r="DZ109" i="15"/>
  <c r="DY109" i="15"/>
  <c r="DV109" i="15"/>
  <c r="DU109" i="15"/>
  <c r="DR109" i="15"/>
  <c r="DQ109" i="15"/>
  <c r="DN109" i="15"/>
  <c r="DM109" i="15"/>
  <c r="DJ109" i="15"/>
  <c r="DI109" i="15"/>
  <c r="DH109" i="15"/>
  <c r="DF109" i="15"/>
  <c r="DE109" i="15"/>
  <c r="DB109" i="15"/>
  <c r="DA109" i="15"/>
  <c r="CY109" i="15"/>
  <c r="CX109" i="15"/>
  <c r="CW109" i="15"/>
  <c r="CT109" i="15"/>
  <c r="CS109" i="15"/>
  <c r="CR109" i="15"/>
  <c r="CP109" i="15"/>
  <c r="CO109" i="15"/>
  <c r="CL109" i="15"/>
  <c r="CJ109" i="15"/>
  <c r="CI109" i="15"/>
  <c r="HL108" i="15"/>
  <c r="HK108" i="15"/>
  <c r="GP108" i="15"/>
  <c r="GO108" i="15"/>
  <c r="GM108" i="15"/>
  <c r="GL108" i="15"/>
  <c r="GI108" i="15"/>
  <c r="GH108" i="15"/>
  <c r="GE108" i="15"/>
  <c r="GD108" i="15"/>
  <c r="GA108" i="15"/>
  <c r="FZ108" i="15"/>
  <c r="FW108" i="15"/>
  <c r="FV108" i="15"/>
  <c r="FS108" i="15"/>
  <c r="FR108" i="15"/>
  <c r="FO108" i="15"/>
  <c r="FN108" i="15"/>
  <c r="FK108" i="15"/>
  <c r="FJ108" i="15"/>
  <c r="FI108" i="15"/>
  <c r="FG108" i="15"/>
  <c r="FF108" i="15"/>
  <c r="FC108" i="15"/>
  <c r="FB108" i="15"/>
  <c r="FA108" i="15"/>
  <c r="EZ108" i="15"/>
  <c r="EY108" i="15"/>
  <c r="EX108" i="15"/>
  <c r="EU108" i="15"/>
  <c r="ET108" i="15"/>
  <c r="DZ108" i="15"/>
  <c r="DY108" i="15"/>
  <c r="DX108" i="15"/>
  <c r="DV108" i="15"/>
  <c r="DU108" i="15"/>
  <c r="DR108" i="15"/>
  <c r="DQ108" i="15"/>
  <c r="DN108" i="15"/>
  <c r="DM108" i="15"/>
  <c r="DJ108" i="15"/>
  <c r="DI108" i="15"/>
  <c r="DF108" i="15"/>
  <c r="DE108" i="15"/>
  <c r="DB108" i="15"/>
  <c r="DA108" i="15"/>
  <c r="CX108" i="15"/>
  <c r="CW108" i="15"/>
  <c r="CT108" i="15"/>
  <c r="CS108" i="15"/>
  <c r="CR108" i="15"/>
  <c r="CP108" i="15"/>
  <c r="CO108" i="15"/>
  <c r="CL108" i="15"/>
  <c r="CJ108" i="15"/>
  <c r="CI108" i="15"/>
  <c r="CH108" i="15"/>
  <c r="HL107" i="15"/>
  <c r="HJ107" i="15"/>
  <c r="GP107" i="15"/>
  <c r="GO107" i="15"/>
  <c r="GL107" i="15"/>
  <c r="GI107" i="15"/>
  <c r="GH107" i="15"/>
  <c r="GE107" i="15"/>
  <c r="GD107" i="15"/>
  <c r="GA107" i="15"/>
  <c r="FZ107" i="15"/>
  <c r="FW107" i="15"/>
  <c r="FV107" i="15"/>
  <c r="FS107" i="15"/>
  <c r="FR107" i="15"/>
  <c r="FO107" i="15"/>
  <c r="FN107" i="15"/>
  <c r="FK107" i="15"/>
  <c r="FJ107" i="15"/>
  <c r="FI107" i="15"/>
  <c r="FG107" i="15"/>
  <c r="FF107" i="15"/>
  <c r="FA107" i="15"/>
  <c r="EZ107" i="15"/>
  <c r="EU107" i="15"/>
  <c r="ES107" i="15"/>
  <c r="DY107" i="15"/>
  <c r="DU107" i="15"/>
  <c r="DR107" i="15"/>
  <c r="DQ107" i="15"/>
  <c r="DN107" i="15"/>
  <c r="DM107" i="15"/>
  <c r="DJ107" i="15"/>
  <c r="DI107" i="15"/>
  <c r="DF107" i="15"/>
  <c r="DE107" i="15"/>
  <c r="DB107" i="15"/>
  <c r="DA107" i="15"/>
  <c r="CX107" i="15"/>
  <c r="CW107" i="15"/>
  <c r="CT107" i="15"/>
  <c r="CS107" i="15"/>
  <c r="CR107" i="15"/>
  <c r="CP107" i="15"/>
  <c r="CO107" i="15"/>
  <c r="CL107" i="15"/>
  <c r="CJ107" i="15"/>
  <c r="CI107" i="15"/>
  <c r="HL106" i="15"/>
  <c r="HK106" i="15"/>
  <c r="HJ106" i="15"/>
  <c r="GP106" i="15"/>
  <c r="GO106" i="15"/>
  <c r="GL106" i="15"/>
  <c r="GI106" i="15"/>
  <c r="GH106" i="15"/>
  <c r="GE106" i="15"/>
  <c r="GD106" i="15"/>
  <c r="GA106" i="15"/>
  <c r="FZ106" i="15"/>
  <c r="FW106" i="15"/>
  <c r="FV106" i="15"/>
  <c r="FS106" i="15"/>
  <c r="FR106" i="15"/>
  <c r="FO106" i="15"/>
  <c r="FN106" i="15"/>
  <c r="FK106" i="15"/>
  <c r="FJ106" i="15"/>
  <c r="FI106" i="15"/>
  <c r="FG106" i="15"/>
  <c r="FF106" i="15"/>
  <c r="FC106" i="15"/>
  <c r="FA106" i="15"/>
  <c r="EZ106" i="15"/>
  <c r="EY106" i="15"/>
  <c r="EU106" i="15"/>
  <c r="ET106" i="15"/>
  <c r="ES106" i="15"/>
  <c r="DZ106" i="15"/>
  <c r="DY106" i="15"/>
  <c r="DU106" i="15"/>
  <c r="DR106" i="15"/>
  <c r="DQ106" i="15"/>
  <c r="DN106" i="15"/>
  <c r="DM106" i="15"/>
  <c r="DJ106" i="15"/>
  <c r="DI106" i="15"/>
  <c r="DH106" i="15"/>
  <c r="DG106" i="15"/>
  <c r="DF106" i="15"/>
  <c r="DE106" i="15"/>
  <c r="DB106" i="15"/>
  <c r="DA106" i="15"/>
  <c r="CZ106" i="15"/>
  <c r="CX106" i="15"/>
  <c r="CW106" i="15"/>
  <c r="CT106" i="15"/>
  <c r="CS106" i="15"/>
  <c r="CR106" i="15"/>
  <c r="CP106" i="15"/>
  <c r="CO106" i="15"/>
  <c r="CL106" i="15"/>
  <c r="CK106" i="15"/>
  <c r="CJ106" i="15"/>
  <c r="CI106" i="15"/>
  <c r="CH106" i="15"/>
  <c r="CG106" i="15"/>
  <c r="HL105" i="15"/>
  <c r="HK105" i="15"/>
  <c r="HJ105" i="15"/>
  <c r="GQ105" i="15"/>
  <c r="GP105" i="15"/>
  <c r="GO105" i="15"/>
  <c r="GM105" i="15"/>
  <c r="GL105" i="15"/>
  <c r="GI105" i="15"/>
  <c r="GH105" i="15"/>
  <c r="GE105" i="15"/>
  <c r="GD105" i="15"/>
  <c r="GA105" i="15"/>
  <c r="FZ105" i="15"/>
  <c r="FY105" i="15"/>
  <c r="FW105" i="15"/>
  <c r="FV105" i="15"/>
  <c r="FS105" i="15"/>
  <c r="FR105" i="15"/>
  <c r="FO105" i="15"/>
  <c r="FN105" i="15"/>
  <c r="FK105" i="15"/>
  <c r="FJ105" i="15"/>
  <c r="FI105" i="15"/>
  <c r="FG105" i="15"/>
  <c r="FF105" i="15"/>
  <c r="FA105" i="15"/>
  <c r="EZ105" i="15"/>
  <c r="EX105" i="15"/>
  <c r="EU105" i="15"/>
  <c r="ET105" i="15"/>
  <c r="ES105" i="15"/>
  <c r="DZ105" i="15"/>
  <c r="DY105" i="15"/>
  <c r="DX105" i="15"/>
  <c r="DV105" i="15"/>
  <c r="DU105" i="15"/>
  <c r="DR105" i="15"/>
  <c r="DQ105" i="15"/>
  <c r="DN105" i="15"/>
  <c r="DM105" i="15"/>
  <c r="DJ105" i="15"/>
  <c r="DI105" i="15"/>
  <c r="DF105" i="15"/>
  <c r="DE105" i="15"/>
  <c r="DB105" i="15"/>
  <c r="DA105" i="15"/>
  <c r="CX105" i="15"/>
  <c r="CW105" i="15"/>
  <c r="CT105" i="15"/>
  <c r="CS105" i="15"/>
  <c r="CR105" i="15"/>
  <c r="CP105" i="15"/>
  <c r="CO105" i="15"/>
  <c r="CL105" i="15"/>
  <c r="CJ105" i="15"/>
  <c r="CI105" i="15"/>
  <c r="HL104" i="15"/>
  <c r="HK104" i="15"/>
  <c r="HJ104" i="15"/>
  <c r="GQ104" i="15"/>
  <c r="GP104" i="15"/>
  <c r="GM104" i="15"/>
  <c r="GL104" i="15"/>
  <c r="GI104" i="15"/>
  <c r="GH104" i="15"/>
  <c r="GE104" i="15"/>
  <c r="GD104" i="15"/>
  <c r="GA104" i="15"/>
  <c r="FZ104" i="15"/>
  <c r="FW104" i="15"/>
  <c r="FV104" i="15"/>
  <c r="FS104" i="15"/>
  <c r="FR104" i="15"/>
  <c r="FQ104" i="15"/>
  <c r="FO104" i="15"/>
  <c r="FN104" i="15"/>
  <c r="FK104" i="15"/>
  <c r="FJ104" i="15"/>
  <c r="FI104" i="15"/>
  <c r="FG104" i="15"/>
  <c r="FF104" i="15"/>
  <c r="FC104" i="15"/>
  <c r="FB104" i="15"/>
  <c r="FA104" i="15"/>
  <c r="EU104" i="15"/>
  <c r="ET104" i="15"/>
  <c r="ES104" i="15"/>
  <c r="DZ104" i="15"/>
  <c r="DY104" i="15"/>
  <c r="DX104" i="15"/>
  <c r="DV104" i="15"/>
  <c r="DU104" i="15"/>
  <c r="DR104" i="15"/>
  <c r="DQ104" i="15"/>
  <c r="DP104" i="15"/>
  <c r="DN104" i="15"/>
  <c r="DM104" i="15"/>
  <c r="DJ104" i="15"/>
  <c r="DI104" i="15"/>
  <c r="DF104" i="15"/>
  <c r="DE104" i="15"/>
  <c r="DB104" i="15"/>
  <c r="DA104" i="15"/>
  <c r="CX104" i="15"/>
  <c r="CW104" i="15"/>
  <c r="CT104" i="15"/>
  <c r="CS104" i="15"/>
  <c r="CR104" i="15"/>
  <c r="CP104" i="15"/>
  <c r="CO104" i="15"/>
  <c r="CL104" i="15"/>
  <c r="CJ104" i="15"/>
  <c r="HL103" i="15"/>
  <c r="HJ103" i="15"/>
  <c r="GQ103" i="15"/>
  <c r="GP103" i="15"/>
  <c r="GM103" i="15"/>
  <c r="GL103" i="15"/>
  <c r="GI103" i="15"/>
  <c r="GH103" i="15"/>
  <c r="GE103" i="15"/>
  <c r="GD103" i="15"/>
  <c r="GA103" i="15"/>
  <c r="FZ103" i="15"/>
  <c r="FY103" i="15"/>
  <c r="FW103" i="15"/>
  <c r="FV103" i="15"/>
  <c r="FS103" i="15"/>
  <c r="FR103" i="15"/>
  <c r="FP103" i="15"/>
  <c r="FO103" i="15"/>
  <c r="FN103" i="15"/>
  <c r="FK103" i="15"/>
  <c r="FJ103" i="15"/>
  <c r="FI103" i="15"/>
  <c r="FG103" i="15"/>
  <c r="FF103" i="15"/>
  <c r="FA103" i="15"/>
  <c r="EZ103" i="15"/>
  <c r="EU103" i="15"/>
  <c r="ET103" i="15"/>
  <c r="ES103" i="15"/>
  <c r="EL103" i="15"/>
  <c r="DY103" i="15"/>
  <c r="DX103" i="15"/>
  <c r="DU103" i="15"/>
  <c r="DR103" i="15"/>
  <c r="DQ103" i="15"/>
  <c r="DN103" i="15"/>
  <c r="DM103" i="15"/>
  <c r="DJ103" i="15"/>
  <c r="DI103" i="15"/>
  <c r="DF103" i="15"/>
  <c r="DE103" i="15"/>
  <c r="DB103" i="15"/>
  <c r="DA103" i="15"/>
  <c r="CX103" i="15"/>
  <c r="CW103" i="15"/>
  <c r="CT103" i="15"/>
  <c r="CS103" i="15"/>
  <c r="CR103" i="15"/>
  <c r="CP103" i="15"/>
  <c r="CO103" i="15"/>
  <c r="CL103" i="15"/>
  <c r="CJ103" i="15"/>
  <c r="CI103" i="15"/>
  <c r="HK102" i="15"/>
  <c r="HJ102" i="15"/>
  <c r="GQ102" i="15"/>
  <c r="GP102" i="15"/>
  <c r="GO102" i="15"/>
  <c r="GM102" i="15"/>
  <c r="GL102" i="15"/>
  <c r="GI102" i="15"/>
  <c r="GH102" i="15"/>
  <c r="GG102" i="15"/>
  <c r="GF102" i="15"/>
  <c r="GE102" i="15"/>
  <c r="GD102" i="15"/>
  <c r="GA102" i="15"/>
  <c r="FZ102" i="15"/>
  <c r="FY102" i="15"/>
  <c r="FW102" i="15"/>
  <c r="FV102" i="15"/>
  <c r="FS102" i="15"/>
  <c r="FR102" i="15"/>
  <c r="FQ102" i="15"/>
  <c r="FP102" i="15"/>
  <c r="FO102" i="15"/>
  <c r="FN102" i="15"/>
  <c r="FK102" i="15"/>
  <c r="FJ102" i="15"/>
  <c r="FI102" i="15"/>
  <c r="FG102" i="15"/>
  <c r="FF102" i="15"/>
  <c r="FC102" i="15"/>
  <c r="FA102" i="15"/>
  <c r="EZ102" i="15"/>
  <c r="EY102" i="15"/>
  <c r="ET102" i="15"/>
  <c r="ES102" i="15"/>
  <c r="DY102" i="15"/>
  <c r="DX102" i="15"/>
  <c r="DU102" i="15"/>
  <c r="DR102" i="15"/>
  <c r="DQ102" i="15"/>
  <c r="DN102" i="15"/>
  <c r="DM102" i="15"/>
  <c r="DJ102" i="15"/>
  <c r="DI102" i="15"/>
  <c r="DH102" i="15"/>
  <c r="DF102" i="15"/>
  <c r="DE102" i="15"/>
  <c r="DB102" i="15"/>
  <c r="DA102" i="15"/>
  <c r="CZ102" i="15"/>
  <c r="CY102" i="15"/>
  <c r="CX102" i="15"/>
  <c r="CW102" i="15"/>
  <c r="CT102" i="15"/>
  <c r="CS102" i="15"/>
  <c r="CR102" i="15"/>
  <c r="CP102" i="15"/>
  <c r="CO102" i="15"/>
  <c r="CL102" i="15"/>
  <c r="CK102" i="15"/>
  <c r="CJ102" i="15"/>
  <c r="CI102" i="15"/>
  <c r="CH102" i="15"/>
  <c r="CG102" i="15"/>
  <c r="HL101" i="15"/>
  <c r="HK101" i="15"/>
  <c r="HJ101" i="15"/>
  <c r="GQ101" i="15"/>
  <c r="GP101" i="15"/>
  <c r="GO101" i="15"/>
  <c r="GM101" i="15"/>
  <c r="GL101" i="15"/>
  <c r="GI101" i="15"/>
  <c r="GH101" i="15"/>
  <c r="GE101" i="15"/>
  <c r="GD101" i="15"/>
  <c r="GA101" i="15"/>
  <c r="FZ101" i="15"/>
  <c r="FW101" i="15"/>
  <c r="FV101" i="15"/>
  <c r="FS101" i="15"/>
  <c r="FR101" i="15"/>
  <c r="FO101" i="15"/>
  <c r="FN101" i="15"/>
  <c r="FK101" i="15"/>
  <c r="FJ101" i="15"/>
  <c r="FI101" i="15"/>
  <c r="FG101" i="15"/>
  <c r="FF101" i="15"/>
  <c r="FA101" i="15"/>
  <c r="EZ101" i="15"/>
  <c r="EX101" i="15"/>
  <c r="EU101" i="15"/>
  <c r="ET101" i="15"/>
  <c r="ES101" i="15"/>
  <c r="DY101" i="15"/>
  <c r="DX101" i="15"/>
  <c r="DU101" i="15"/>
  <c r="DR101" i="15"/>
  <c r="DQ101" i="15"/>
  <c r="DN101" i="15"/>
  <c r="DM101" i="15"/>
  <c r="DJ101" i="15"/>
  <c r="DI101" i="15"/>
  <c r="DF101" i="15"/>
  <c r="DE101" i="15"/>
  <c r="DB101" i="15"/>
  <c r="DA101" i="15"/>
  <c r="CX101" i="15"/>
  <c r="CW101" i="15"/>
  <c r="CT101" i="15"/>
  <c r="CS101" i="15"/>
  <c r="CR101" i="15"/>
  <c r="CP101" i="15"/>
  <c r="CO101" i="15"/>
  <c r="CL101" i="15"/>
  <c r="CJ101" i="15"/>
  <c r="CI101" i="15"/>
  <c r="HL100" i="15"/>
  <c r="HK100" i="15"/>
  <c r="GQ100" i="15"/>
  <c r="GP100" i="15"/>
  <c r="GO100" i="15"/>
  <c r="GM100" i="15"/>
  <c r="GL100" i="15"/>
  <c r="GI100" i="15"/>
  <c r="GH100" i="15"/>
  <c r="GE100" i="15"/>
  <c r="GD100" i="15"/>
  <c r="GA100" i="15"/>
  <c r="FZ100" i="15"/>
  <c r="FW100" i="15"/>
  <c r="FV100" i="15"/>
  <c r="FS100" i="15"/>
  <c r="FR100" i="15"/>
  <c r="FQ100" i="15"/>
  <c r="FO100" i="15"/>
  <c r="FN100" i="15"/>
  <c r="FK100" i="15"/>
  <c r="FJ100" i="15"/>
  <c r="FI100" i="15"/>
  <c r="FG100" i="15"/>
  <c r="FF100" i="15"/>
  <c r="FC100" i="15"/>
  <c r="FB100" i="15"/>
  <c r="FA100" i="15"/>
  <c r="EZ100" i="15"/>
  <c r="EY100" i="15"/>
  <c r="EX100" i="15"/>
  <c r="EU100" i="15"/>
  <c r="ET100" i="15"/>
  <c r="ES100" i="15"/>
  <c r="DZ100" i="15"/>
  <c r="DY100" i="15"/>
  <c r="DV100" i="15"/>
  <c r="DU100" i="15"/>
  <c r="DR100" i="15"/>
  <c r="DQ100" i="15"/>
  <c r="DP100" i="15"/>
  <c r="DN100" i="15"/>
  <c r="DM100" i="15"/>
  <c r="DJ100" i="15"/>
  <c r="DI100" i="15"/>
  <c r="DF100" i="15"/>
  <c r="DE100" i="15"/>
  <c r="DB100" i="15"/>
  <c r="DA100" i="15"/>
  <c r="CX100" i="15"/>
  <c r="CW100" i="15"/>
  <c r="CT100" i="15"/>
  <c r="CS100" i="15"/>
  <c r="CR100" i="15"/>
  <c r="CP100" i="15"/>
  <c r="CO100" i="15"/>
  <c r="CL100" i="15"/>
  <c r="CJ100" i="15"/>
  <c r="CI100" i="15"/>
  <c r="CH100" i="15"/>
  <c r="HL99" i="15"/>
  <c r="HJ99" i="15"/>
  <c r="GQ99" i="15"/>
  <c r="GP99" i="15"/>
  <c r="GO99" i="15"/>
  <c r="GM99" i="15"/>
  <c r="GL99" i="15"/>
  <c r="GI99" i="15"/>
  <c r="GH99" i="15"/>
  <c r="GG99" i="15"/>
  <c r="GE99" i="15"/>
  <c r="GD99" i="15"/>
  <c r="GA99" i="15"/>
  <c r="FZ99" i="15"/>
  <c r="FW99" i="15"/>
  <c r="FV99" i="15"/>
  <c r="FS99" i="15"/>
  <c r="FR99" i="15"/>
  <c r="FO99" i="15"/>
  <c r="FN99" i="15"/>
  <c r="FK99" i="15"/>
  <c r="FJ99" i="15"/>
  <c r="FI99" i="15"/>
  <c r="FG99" i="15"/>
  <c r="FF99" i="15"/>
  <c r="FA99" i="15"/>
  <c r="EZ99" i="15"/>
  <c r="EU99" i="15"/>
  <c r="ES99" i="15"/>
  <c r="DZ99" i="15"/>
  <c r="DY99" i="15"/>
  <c r="DV99" i="15"/>
  <c r="DU99" i="15"/>
  <c r="DR99" i="15"/>
  <c r="DQ99" i="15"/>
  <c r="DO99" i="15"/>
  <c r="DN99" i="15"/>
  <c r="DM99" i="15"/>
  <c r="DJ99" i="15"/>
  <c r="DI99" i="15"/>
  <c r="DF99" i="15"/>
  <c r="DE99" i="15"/>
  <c r="DB99" i="15"/>
  <c r="DA99" i="15"/>
  <c r="CZ99" i="15"/>
  <c r="CX99" i="15"/>
  <c r="CW99" i="15"/>
  <c r="CT99" i="15"/>
  <c r="CS99" i="15"/>
  <c r="CR99" i="15"/>
  <c r="CP99" i="15"/>
  <c r="CO99" i="15"/>
  <c r="CL99" i="15"/>
  <c r="CJ99" i="15"/>
  <c r="CI99" i="15"/>
  <c r="HK98" i="15"/>
  <c r="HJ98" i="15"/>
  <c r="GQ98" i="15"/>
  <c r="GP98" i="15"/>
  <c r="GO98" i="15"/>
  <c r="GM98" i="15"/>
  <c r="GL98" i="15"/>
  <c r="GI98" i="15"/>
  <c r="GH98" i="15"/>
  <c r="GE98" i="15"/>
  <c r="GD98" i="15"/>
  <c r="GA98" i="15"/>
  <c r="FZ98" i="15"/>
  <c r="FY98" i="15"/>
  <c r="FW98" i="15"/>
  <c r="FV98" i="15"/>
  <c r="FS98" i="15"/>
  <c r="FR98" i="15"/>
  <c r="FO98" i="15"/>
  <c r="FN98" i="15"/>
  <c r="FK98" i="15"/>
  <c r="FJ98" i="15"/>
  <c r="FI98" i="15"/>
  <c r="FG98" i="15"/>
  <c r="FF98" i="15"/>
  <c r="FC98" i="15"/>
  <c r="FA98" i="15"/>
  <c r="EZ98" i="15"/>
  <c r="EY98" i="15"/>
  <c r="ET98" i="15"/>
  <c r="ES98" i="15"/>
  <c r="DY98" i="15"/>
  <c r="DX98" i="15"/>
  <c r="DU98" i="15"/>
  <c r="DR98" i="15"/>
  <c r="DQ98" i="15"/>
  <c r="DP98" i="15"/>
  <c r="DN98" i="15"/>
  <c r="DM98" i="15"/>
  <c r="DJ98" i="15"/>
  <c r="DI98" i="15"/>
  <c r="DF98" i="15"/>
  <c r="DE98" i="15"/>
  <c r="DB98" i="15"/>
  <c r="DA98" i="15"/>
  <c r="CX98" i="15"/>
  <c r="CW98" i="15"/>
  <c r="CT98" i="15"/>
  <c r="CS98" i="15"/>
  <c r="CR98" i="15"/>
  <c r="CP98" i="15"/>
  <c r="CO98" i="15"/>
  <c r="CL98" i="15"/>
  <c r="CK98" i="15"/>
  <c r="CJ98" i="15"/>
  <c r="CI98" i="15"/>
  <c r="CH98" i="15"/>
  <c r="CG98" i="15"/>
  <c r="HL97" i="15"/>
  <c r="HK97" i="15"/>
  <c r="HJ97" i="15"/>
  <c r="GQ97" i="15"/>
  <c r="GP97" i="15"/>
  <c r="GO97" i="15"/>
  <c r="GM97" i="15"/>
  <c r="GL97" i="15"/>
  <c r="GI97" i="15"/>
  <c r="GH97" i="15"/>
  <c r="GE97" i="15"/>
  <c r="GD97" i="15"/>
  <c r="GA97" i="15"/>
  <c r="FZ97" i="15"/>
  <c r="FW97" i="15"/>
  <c r="FV97" i="15"/>
  <c r="FS97" i="15"/>
  <c r="FR97" i="15"/>
  <c r="FQ97" i="15"/>
  <c r="FO97" i="15"/>
  <c r="FN97" i="15"/>
  <c r="FK97" i="15"/>
  <c r="FJ97" i="15"/>
  <c r="FI97" i="15"/>
  <c r="FH97" i="15"/>
  <c r="FG97" i="15"/>
  <c r="FF97" i="15"/>
  <c r="FA97" i="15"/>
  <c r="EZ97" i="15"/>
  <c r="EX97" i="15"/>
  <c r="EU97" i="15"/>
  <c r="ET97" i="15"/>
  <c r="ES97" i="15"/>
  <c r="DY97" i="15"/>
  <c r="DX97" i="15"/>
  <c r="DU97" i="15"/>
  <c r="DR97" i="15"/>
  <c r="DQ97" i="15"/>
  <c r="DN97" i="15"/>
  <c r="DM97" i="15"/>
  <c r="DJ97" i="15"/>
  <c r="DI97" i="15"/>
  <c r="DH97" i="15"/>
  <c r="DF97" i="15"/>
  <c r="DE97" i="15"/>
  <c r="DB97" i="15"/>
  <c r="DA97" i="15"/>
  <c r="CX97" i="15"/>
  <c r="CW97" i="15"/>
  <c r="CT97" i="15"/>
  <c r="CS97" i="15"/>
  <c r="CR97" i="15"/>
  <c r="CQ97" i="15"/>
  <c r="CP97" i="15"/>
  <c r="CO97" i="15"/>
  <c r="CL97" i="15"/>
  <c r="CJ97" i="15"/>
  <c r="CI97" i="15"/>
  <c r="HL96" i="15"/>
  <c r="HK96" i="15"/>
  <c r="HJ96" i="15"/>
  <c r="GQ96" i="15"/>
  <c r="GP96" i="15"/>
  <c r="GO96" i="15"/>
  <c r="GM96" i="15"/>
  <c r="GL96" i="15"/>
  <c r="GI96" i="15"/>
  <c r="GH96" i="15"/>
  <c r="GG96" i="15"/>
  <c r="GE96" i="15"/>
  <c r="GD96" i="15"/>
  <c r="GA96" i="15"/>
  <c r="FZ96" i="15"/>
  <c r="FY96" i="15"/>
  <c r="FW96" i="15"/>
  <c r="FV96" i="15"/>
  <c r="FS96" i="15"/>
  <c r="FR96" i="15"/>
  <c r="FO96" i="15"/>
  <c r="FN96" i="15"/>
  <c r="FK96" i="15"/>
  <c r="FJ96" i="15"/>
  <c r="FI96" i="15"/>
  <c r="FH96" i="15"/>
  <c r="FG96" i="15"/>
  <c r="FF96" i="15"/>
  <c r="FC96" i="15"/>
  <c r="FB96" i="15"/>
  <c r="FA96" i="15"/>
  <c r="EZ96" i="15"/>
  <c r="EY96" i="15"/>
  <c r="EX96" i="15"/>
  <c r="EU96" i="15"/>
  <c r="ET96" i="15"/>
  <c r="DZ96" i="15"/>
  <c r="DY96" i="15"/>
  <c r="DV96" i="15"/>
  <c r="DU96" i="15"/>
  <c r="DR96" i="15"/>
  <c r="DQ96" i="15"/>
  <c r="DP96" i="15"/>
  <c r="DN96" i="15"/>
  <c r="DM96" i="15"/>
  <c r="DJ96" i="15"/>
  <c r="DI96" i="15"/>
  <c r="DF96" i="15"/>
  <c r="DE96" i="15"/>
  <c r="DB96" i="15"/>
  <c r="DA96" i="15"/>
  <c r="CZ96" i="15"/>
  <c r="CY96" i="15"/>
  <c r="CX96" i="15"/>
  <c r="CW96" i="15"/>
  <c r="CT96" i="15"/>
  <c r="CS96" i="15"/>
  <c r="CR96" i="15"/>
  <c r="CP96" i="15"/>
  <c r="CO96" i="15"/>
  <c r="CL96" i="15"/>
  <c r="CJ96" i="15"/>
  <c r="CI96" i="15"/>
  <c r="CH96" i="15"/>
  <c r="HL95" i="15"/>
  <c r="HJ95" i="15"/>
  <c r="GQ95" i="15"/>
  <c r="GP95" i="15"/>
  <c r="GM95" i="15"/>
  <c r="GL95" i="15"/>
  <c r="GI95" i="15"/>
  <c r="GH95" i="15"/>
  <c r="GE95" i="15"/>
  <c r="GD95" i="15"/>
  <c r="GA95" i="15"/>
  <c r="FZ95" i="15"/>
  <c r="FW95" i="15"/>
  <c r="FV95" i="15"/>
  <c r="FS95" i="15"/>
  <c r="FR95" i="15"/>
  <c r="FQ95" i="15"/>
  <c r="FP95" i="15"/>
  <c r="FO95" i="15"/>
  <c r="FN95" i="15"/>
  <c r="FK95" i="15"/>
  <c r="FJ95" i="15"/>
  <c r="FI95" i="15"/>
  <c r="FG95" i="15"/>
  <c r="FF95" i="15"/>
  <c r="FB95" i="15"/>
  <c r="FA95" i="15"/>
  <c r="EZ95" i="15"/>
  <c r="EX95" i="15"/>
  <c r="EU95" i="15"/>
  <c r="ES95" i="15"/>
  <c r="DZ95" i="15"/>
  <c r="DY95" i="15"/>
  <c r="DV95" i="15"/>
  <c r="DU95" i="15"/>
  <c r="DR95" i="15"/>
  <c r="DQ95" i="15"/>
  <c r="DN95" i="15"/>
  <c r="DM95" i="15"/>
  <c r="DJ95" i="15"/>
  <c r="DI95" i="15"/>
  <c r="DF95" i="15"/>
  <c r="DE95" i="15"/>
  <c r="DB95" i="15"/>
  <c r="DA95" i="15"/>
  <c r="CZ95" i="15"/>
  <c r="CY95" i="15"/>
  <c r="CX95" i="15"/>
  <c r="CW95" i="15"/>
  <c r="CT95" i="15"/>
  <c r="CS95" i="15"/>
  <c r="CR95" i="15"/>
  <c r="CP95" i="15"/>
  <c r="CO95" i="15"/>
  <c r="CL95" i="15"/>
  <c r="CJ95" i="15"/>
  <c r="CI95" i="15"/>
  <c r="CH95" i="15"/>
  <c r="HL94" i="15"/>
  <c r="HK94" i="15"/>
  <c r="HJ94" i="15"/>
  <c r="GQ94" i="15"/>
  <c r="GP94" i="15"/>
  <c r="GM94" i="15"/>
  <c r="GL94" i="15"/>
  <c r="GI94" i="15"/>
  <c r="GH94" i="15"/>
  <c r="GE94" i="15"/>
  <c r="GD94" i="15"/>
  <c r="GA94" i="15"/>
  <c r="FZ94" i="15"/>
  <c r="FW94" i="15"/>
  <c r="FV94" i="15"/>
  <c r="FS94" i="15"/>
  <c r="FR94" i="15"/>
  <c r="FQ94" i="15"/>
  <c r="FP94" i="15"/>
  <c r="FO94" i="15"/>
  <c r="FN94" i="15"/>
  <c r="FK94" i="15"/>
  <c r="FJ94" i="15"/>
  <c r="FI94" i="15"/>
  <c r="FG94" i="15"/>
  <c r="FF94" i="15"/>
  <c r="FC94" i="15"/>
  <c r="FB94" i="15"/>
  <c r="FA94" i="15"/>
  <c r="EZ94" i="15"/>
  <c r="EY94" i="15"/>
  <c r="EX94" i="15"/>
  <c r="ET94" i="15"/>
  <c r="ES94" i="15"/>
  <c r="DZ94" i="15"/>
  <c r="DY94" i="15"/>
  <c r="DX94" i="15"/>
  <c r="DV94" i="15"/>
  <c r="DU94" i="15"/>
  <c r="DR94" i="15"/>
  <c r="DQ94" i="15"/>
  <c r="DN94" i="15"/>
  <c r="DM94" i="15"/>
  <c r="DJ94" i="15"/>
  <c r="DI94" i="15"/>
  <c r="DF94" i="15"/>
  <c r="DE94" i="15"/>
  <c r="DB94" i="15"/>
  <c r="DA94" i="15"/>
  <c r="CX94" i="15"/>
  <c r="CW94" i="15"/>
  <c r="CT94" i="15"/>
  <c r="CS94" i="15"/>
  <c r="CR94" i="15"/>
  <c r="CP94" i="15"/>
  <c r="CO94" i="15"/>
  <c r="CL94" i="15"/>
  <c r="CJ94" i="15"/>
  <c r="CI94" i="15"/>
  <c r="CH94" i="15"/>
  <c r="HL93" i="15"/>
  <c r="HK93" i="15"/>
  <c r="HJ93" i="15"/>
  <c r="GQ93" i="15"/>
  <c r="GP93" i="15"/>
  <c r="GO93" i="15"/>
  <c r="GM93" i="15"/>
  <c r="GL93" i="15"/>
  <c r="GI93" i="15"/>
  <c r="GH93" i="15"/>
  <c r="GE93" i="15"/>
  <c r="GD93" i="15"/>
  <c r="GA93" i="15"/>
  <c r="FZ93" i="15"/>
  <c r="FY93" i="15"/>
  <c r="FW93" i="15"/>
  <c r="FV93" i="15"/>
  <c r="FS93" i="15"/>
  <c r="FR93" i="15"/>
  <c r="FO93" i="15"/>
  <c r="FN93" i="15"/>
  <c r="FK93" i="15"/>
  <c r="FJ93" i="15"/>
  <c r="FI93" i="15"/>
  <c r="FG93" i="15"/>
  <c r="FF93" i="15"/>
  <c r="FB93" i="15"/>
  <c r="FA93" i="15"/>
  <c r="EZ93" i="15"/>
  <c r="EX93" i="15"/>
  <c r="EU93" i="15"/>
  <c r="ET93" i="15"/>
  <c r="ES93" i="15"/>
  <c r="DZ93" i="15"/>
  <c r="DY93" i="15"/>
  <c r="DV93" i="15"/>
  <c r="DU93" i="15"/>
  <c r="DR93" i="15"/>
  <c r="DQ93" i="15"/>
  <c r="DN93" i="15"/>
  <c r="DM93" i="15"/>
  <c r="DJ93" i="15"/>
  <c r="DI93" i="15"/>
  <c r="DF93" i="15"/>
  <c r="DE93" i="15"/>
  <c r="DB93" i="15"/>
  <c r="DA93" i="15"/>
  <c r="CX93" i="15"/>
  <c r="CW93" i="15"/>
  <c r="CT93" i="15"/>
  <c r="CS93" i="15"/>
  <c r="CR93" i="15"/>
  <c r="CP93" i="15"/>
  <c r="CO93" i="15"/>
  <c r="CL93" i="15"/>
  <c r="CJ93" i="15"/>
  <c r="CI93" i="15"/>
  <c r="CH93" i="15"/>
  <c r="HL92" i="15"/>
  <c r="HK92" i="15"/>
  <c r="GP92" i="15"/>
  <c r="GO92" i="15"/>
  <c r="GL92" i="15"/>
  <c r="GI92" i="15"/>
  <c r="GH92" i="15"/>
  <c r="GE92" i="15"/>
  <c r="GD92" i="15"/>
  <c r="GA92" i="15"/>
  <c r="FZ92" i="15"/>
  <c r="FY92" i="15"/>
  <c r="FX92" i="15"/>
  <c r="FW92" i="15"/>
  <c r="FV92" i="15"/>
  <c r="FS92" i="15"/>
  <c r="FR92" i="15"/>
  <c r="FO92" i="15"/>
  <c r="FN92" i="15"/>
  <c r="FK92" i="15"/>
  <c r="FJ92" i="15"/>
  <c r="FI92" i="15"/>
  <c r="FG92" i="15"/>
  <c r="FF92" i="15"/>
  <c r="FC92" i="15"/>
  <c r="FB92" i="15"/>
  <c r="FA92" i="15"/>
  <c r="EZ92" i="15"/>
  <c r="EY92" i="15"/>
  <c r="EX92" i="15"/>
  <c r="EU92" i="15"/>
  <c r="ET92" i="15"/>
  <c r="ES92" i="15"/>
  <c r="DZ92" i="15"/>
  <c r="DY92" i="15"/>
  <c r="DV92" i="15"/>
  <c r="DU92" i="15"/>
  <c r="DR92" i="15"/>
  <c r="DQ92" i="15"/>
  <c r="DN92" i="15"/>
  <c r="DM92" i="15"/>
  <c r="DJ92" i="15"/>
  <c r="DI92" i="15"/>
  <c r="DH92" i="15"/>
  <c r="DG92" i="15"/>
  <c r="DF92" i="15"/>
  <c r="DE92" i="15"/>
  <c r="DB92" i="15"/>
  <c r="DA92" i="15"/>
  <c r="CZ92" i="15"/>
  <c r="CY92" i="15"/>
  <c r="CX92" i="15"/>
  <c r="CW92" i="15"/>
  <c r="CT92" i="15"/>
  <c r="CS92" i="15"/>
  <c r="CR92" i="15"/>
  <c r="CP92" i="15"/>
  <c r="CO92" i="15"/>
  <c r="CL92" i="15"/>
  <c r="CJ92" i="15"/>
  <c r="CI92" i="15"/>
  <c r="CH92" i="15"/>
  <c r="HL91" i="15"/>
  <c r="HK91" i="15"/>
  <c r="HJ91" i="15"/>
  <c r="GP91" i="15"/>
  <c r="GO91" i="15"/>
  <c r="GL91" i="15"/>
  <c r="GI91" i="15"/>
  <c r="GH91" i="15"/>
  <c r="GF91" i="15"/>
  <c r="GE91" i="15"/>
  <c r="GD91" i="15"/>
  <c r="GA91" i="15"/>
  <c r="FZ91" i="15"/>
  <c r="FY91" i="15"/>
  <c r="FX91" i="15"/>
  <c r="FW91" i="15"/>
  <c r="FV91" i="15"/>
  <c r="FS91" i="15"/>
  <c r="FR91" i="15"/>
  <c r="FQ91" i="15"/>
  <c r="FP91" i="15"/>
  <c r="FO91" i="15"/>
  <c r="FN91" i="15"/>
  <c r="FK91" i="15"/>
  <c r="FJ91" i="15"/>
  <c r="FI91" i="15"/>
  <c r="FG91" i="15"/>
  <c r="FF91" i="15"/>
  <c r="FB91" i="15"/>
  <c r="FA91" i="15"/>
  <c r="EZ91" i="15"/>
  <c r="EX91" i="15"/>
  <c r="EU91" i="15"/>
  <c r="ES91" i="15"/>
  <c r="DZ91" i="15"/>
  <c r="DY91" i="15"/>
  <c r="DX91" i="15"/>
  <c r="DW91" i="15"/>
  <c r="DV91" i="15"/>
  <c r="DU91" i="15"/>
  <c r="DR91" i="15"/>
  <c r="DQ91" i="15"/>
  <c r="DN91" i="15"/>
  <c r="DM91" i="15"/>
  <c r="DJ91" i="15"/>
  <c r="DI91" i="15"/>
  <c r="DH91" i="15"/>
  <c r="DG91" i="15"/>
  <c r="DF91" i="15"/>
  <c r="DE91" i="15"/>
  <c r="DB91" i="15"/>
  <c r="DA91" i="15"/>
  <c r="CZ91" i="15"/>
  <c r="CY91" i="15"/>
  <c r="CX91" i="15"/>
  <c r="CW91" i="15"/>
  <c r="CT91" i="15"/>
  <c r="CS91" i="15"/>
  <c r="CR91" i="15"/>
  <c r="CP91" i="15"/>
  <c r="CO91" i="15"/>
  <c r="CL91" i="15"/>
  <c r="CJ91" i="15"/>
  <c r="CI91" i="15"/>
  <c r="CH91" i="15"/>
  <c r="HK90" i="15"/>
  <c r="HJ90" i="15"/>
  <c r="GQ90" i="15"/>
  <c r="GP90" i="15"/>
  <c r="GO90" i="15"/>
  <c r="GM90" i="15"/>
  <c r="GL90" i="15"/>
  <c r="GI90" i="15"/>
  <c r="GH90" i="15"/>
  <c r="GE90" i="15"/>
  <c r="GD90" i="15"/>
  <c r="GA90" i="15"/>
  <c r="FZ90" i="15"/>
  <c r="FY90" i="15"/>
  <c r="FX90" i="15"/>
  <c r="FW90" i="15"/>
  <c r="FV90" i="15"/>
  <c r="FS90" i="15"/>
  <c r="FR90" i="15"/>
  <c r="FQ90" i="15"/>
  <c r="FP90" i="15"/>
  <c r="FO90" i="15"/>
  <c r="FN90" i="15"/>
  <c r="FK90" i="15"/>
  <c r="FJ90" i="15"/>
  <c r="FI90" i="15"/>
  <c r="FG90" i="15"/>
  <c r="FF90" i="15"/>
  <c r="FC90" i="15"/>
  <c r="FB90" i="15"/>
  <c r="FA90" i="15"/>
  <c r="EZ90" i="15"/>
  <c r="EY90" i="15"/>
  <c r="EX90" i="15"/>
  <c r="ET90" i="15"/>
  <c r="ES90" i="15"/>
  <c r="DZ90" i="15"/>
  <c r="DY90" i="15"/>
  <c r="DX90" i="15"/>
  <c r="DV90" i="15"/>
  <c r="DU90" i="15"/>
  <c r="DR90" i="15"/>
  <c r="DQ90" i="15"/>
  <c r="DP90" i="15"/>
  <c r="DN90" i="15"/>
  <c r="DM90" i="15"/>
  <c r="DJ90" i="15"/>
  <c r="DI90" i="15"/>
  <c r="DF90" i="15"/>
  <c r="DE90" i="15"/>
  <c r="DB90" i="15"/>
  <c r="DA90" i="15"/>
  <c r="CX90" i="15"/>
  <c r="CW90" i="15"/>
  <c r="CT90" i="15"/>
  <c r="CS90" i="15"/>
  <c r="CR90" i="15"/>
  <c r="CP90" i="15"/>
  <c r="CO90" i="15"/>
  <c r="CL90" i="15"/>
  <c r="CJ90" i="15"/>
  <c r="CI90" i="15"/>
  <c r="CH90" i="15"/>
  <c r="HL89" i="15"/>
  <c r="HK89" i="15"/>
  <c r="HJ89" i="15"/>
  <c r="GP89" i="15"/>
  <c r="GO89" i="15"/>
  <c r="GL89" i="15"/>
  <c r="GI89" i="15"/>
  <c r="GH89" i="15"/>
  <c r="GE89" i="15"/>
  <c r="GD89" i="15"/>
  <c r="GA89" i="15"/>
  <c r="FZ89" i="15"/>
  <c r="FW89" i="15"/>
  <c r="FV89" i="15"/>
  <c r="FS89" i="15"/>
  <c r="FR89" i="15"/>
  <c r="FO89" i="15"/>
  <c r="FN89" i="15"/>
  <c r="FK89" i="15"/>
  <c r="FJ89" i="15"/>
  <c r="FI89" i="15"/>
  <c r="FG89" i="15"/>
  <c r="FF89" i="15"/>
  <c r="FB89" i="15"/>
  <c r="FA89" i="15"/>
  <c r="EZ89" i="15"/>
  <c r="EX89" i="15"/>
  <c r="EU89" i="15"/>
  <c r="ET89" i="15"/>
  <c r="ES89" i="15"/>
  <c r="DZ89" i="15"/>
  <c r="DY89" i="15"/>
  <c r="DV89" i="15"/>
  <c r="DU89" i="15"/>
  <c r="DR89" i="15"/>
  <c r="DQ89" i="15"/>
  <c r="DN89" i="15"/>
  <c r="DM89" i="15"/>
  <c r="DJ89" i="15"/>
  <c r="DI89" i="15"/>
  <c r="DF89" i="15"/>
  <c r="DE89" i="15"/>
  <c r="DB89" i="15"/>
  <c r="DA89" i="15"/>
  <c r="CX89" i="15"/>
  <c r="CW89" i="15"/>
  <c r="CT89" i="15"/>
  <c r="CS89" i="15"/>
  <c r="CR89" i="15"/>
  <c r="CP89" i="15"/>
  <c r="CO89" i="15"/>
  <c r="CL89" i="15"/>
  <c r="CJ89" i="15"/>
  <c r="CI89" i="15"/>
  <c r="CH89" i="15"/>
  <c r="HL88" i="15"/>
  <c r="HK88" i="15"/>
  <c r="GP88" i="15"/>
  <c r="GL88" i="15"/>
  <c r="GI88" i="15"/>
  <c r="GH88" i="15"/>
  <c r="GG88" i="15"/>
  <c r="GE88" i="15"/>
  <c r="GD88" i="15"/>
  <c r="GA88" i="15"/>
  <c r="FZ88" i="15"/>
  <c r="FW88" i="15"/>
  <c r="FV88" i="15"/>
  <c r="FS88" i="15"/>
  <c r="FR88" i="15"/>
  <c r="FO88" i="15"/>
  <c r="FN88" i="15"/>
  <c r="FK88" i="15"/>
  <c r="FJ88" i="15"/>
  <c r="FI88" i="15"/>
  <c r="FH88" i="15"/>
  <c r="FG88" i="15"/>
  <c r="FF88" i="15"/>
  <c r="FC88" i="15"/>
  <c r="FB88" i="15"/>
  <c r="FA88" i="15"/>
  <c r="EZ88" i="15"/>
  <c r="EY88" i="15"/>
  <c r="EX88" i="15"/>
  <c r="EU88" i="15"/>
  <c r="ET88" i="15"/>
  <c r="EP88" i="15"/>
  <c r="DZ88" i="15"/>
  <c r="DY88" i="15"/>
  <c r="DV88" i="15"/>
  <c r="DU88" i="15"/>
  <c r="DR88" i="15"/>
  <c r="DQ88" i="15"/>
  <c r="DN88" i="15"/>
  <c r="DM88" i="15"/>
  <c r="DJ88" i="15"/>
  <c r="DI88" i="15"/>
  <c r="DF88" i="15"/>
  <c r="DE88" i="15"/>
  <c r="DB88" i="15"/>
  <c r="DA88" i="15"/>
  <c r="CZ88" i="15"/>
  <c r="CX88" i="15"/>
  <c r="CW88" i="15"/>
  <c r="CT88" i="15"/>
  <c r="CS88" i="15"/>
  <c r="CR88" i="15"/>
  <c r="CP88" i="15"/>
  <c r="CO88" i="15"/>
  <c r="CL88" i="15"/>
  <c r="CJ88" i="15"/>
  <c r="CI88" i="15"/>
  <c r="CH88" i="15"/>
  <c r="HL87" i="15"/>
  <c r="HJ87" i="15"/>
  <c r="GQ87" i="15"/>
  <c r="GP87" i="15"/>
  <c r="GO87" i="15"/>
  <c r="GM87" i="15"/>
  <c r="GL87" i="15"/>
  <c r="GI87" i="15"/>
  <c r="GH87" i="15"/>
  <c r="GG87" i="15"/>
  <c r="GE87" i="15"/>
  <c r="GD87" i="15"/>
  <c r="GA87" i="15"/>
  <c r="FZ87" i="15"/>
  <c r="FY87" i="15"/>
  <c r="FW87" i="15"/>
  <c r="FV87" i="15"/>
  <c r="FS87" i="15"/>
  <c r="FR87" i="15"/>
  <c r="FQ87" i="15"/>
  <c r="FO87" i="15"/>
  <c r="FN87" i="15"/>
  <c r="FK87" i="15"/>
  <c r="FJ87" i="15"/>
  <c r="FI87" i="15"/>
  <c r="FG87" i="15"/>
  <c r="FF87" i="15"/>
  <c r="FB87" i="15"/>
  <c r="FA87" i="15"/>
  <c r="EZ87" i="15"/>
  <c r="EX87" i="15"/>
  <c r="EU87" i="15"/>
  <c r="ES87" i="15"/>
  <c r="EL87" i="15"/>
  <c r="DZ87" i="15"/>
  <c r="DY87" i="15"/>
  <c r="DV87" i="15"/>
  <c r="DU87" i="15"/>
  <c r="DR87" i="15"/>
  <c r="DQ87" i="15"/>
  <c r="DN87" i="15"/>
  <c r="DM87" i="15"/>
  <c r="DJ87" i="15"/>
  <c r="DI87" i="15"/>
  <c r="DH87" i="15"/>
  <c r="DF87" i="15"/>
  <c r="DE87" i="15"/>
  <c r="DB87" i="15"/>
  <c r="DA87" i="15"/>
  <c r="CX87" i="15"/>
  <c r="CW87" i="15"/>
  <c r="CT87" i="15"/>
  <c r="CS87" i="15"/>
  <c r="CR87" i="15"/>
  <c r="CP87" i="15"/>
  <c r="CO87" i="15"/>
  <c r="CL87" i="15"/>
  <c r="CJ87" i="15"/>
  <c r="CI87" i="15"/>
  <c r="CH87" i="15"/>
  <c r="HL86" i="15"/>
  <c r="HK86" i="15"/>
  <c r="HJ86" i="15"/>
  <c r="GQ86" i="15"/>
  <c r="GP86" i="15"/>
  <c r="GO86" i="15"/>
  <c r="GM86" i="15"/>
  <c r="GL86" i="15"/>
  <c r="GI86" i="15"/>
  <c r="GH86" i="15"/>
  <c r="GG86" i="15"/>
  <c r="GE86" i="15"/>
  <c r="GD86" i="15"/>
  <c r="GA86" i="15"/>
  <c r="FZ86" i="15"/>
  <c r="FW86" i="15"/>
  <c r="FV86" i="15"/>
  <c r="FS86" i="15"/>
  <c r="FR86" i="15"/>
  <c r="FO86" i="15"/>
  <c r="FN86" i="15"/>
  <c r="FK86" i="15"/>
  <c r="FJ86" i="15"/>
  <c r="FI86" i="15"/>
  <c r="FG86" i="15"/>
  <c r="FF86" i="15"/>
  <c r="FC86" i="15"/>
  <c r="FB86" i="15"/>
  <c r="FA86" i="15"/>
  <c r="EZ86" i="15"/>
  <c r="EY86" i="15"/>
  <c r="EX86" i="15"/>
  <c r="ET86" i="15"/>
  <c r="ES86" i="15"/>
  <c r="DZ86" i="15"/>
  <c r="DY86" i="15"/>
  <c r="DV86" i="15"/>
  <c r="DU86" i="15"/>
  <c r="DR86" i="15"/>
  <c r="DQ86" i="15"/>
  <c r="DN86" i="15"/>
  <c r="DM86" i="15"/>
  <c r="DJ86" i="15"/>
  <c r="DI86" i="15"/>
  <c r="DH86" i="15"/>
  <c r="DF86" i="15"/>
  <c r="DE86" i="15"/>
  <c r="DB86" i="15"/>
  <c r="DA86" i="15"/>
  <c r="CX86" i="15"/>
  <c r="CW86" i="15"/>
  <c r="CT86" i="15"/>
  <c r="CS86" i="15"/>
  <c r="CR86" i="15"/>
  <c r="CP86" i="15"/>
  <c r="CO86" i="15"/>
  <c r="CL86" i="15"/>
  <c r="CJ86" i="15"/>
  <c r="CI86" i="15"/>
  <c r="CH86" i="15"/>
  <c r="HL85" i="15"/>
  <c r="HK85" i="15"/>
  <c r="HJ85" i="15"/>
  <c r="GQ85" i="15"/>
  <c r="GP85" i="15"/>
  <c r="GO85" i="15"/>
  <c r="GM85" i="15"/>
  <c r="GL85" i="15"/>
  <c r="GI85" i="15"/>
  <c r="GH85" i="15"/>
  <c r="GE85" i="15"/>
  <c r="GD85" i="15"/>
  <c r="GA85" i="15"/>
  <c r="FZ85" i="15"/>
  <c r="FW85" i="15"/>
  <c r="FV85" i="15"/>
  <c r="FS85" i="15"/>
  <c r="FR85" i="15"/>
  <c r="FO85" i="15"/>
  <c r="FN85" i="15"/>
  <c r="FK85" i="15"/>
  <c r="FJ85" i="15"/>
  <c r="FI85" i="15"/>
  <c r="FG85" i="15"/>
  <c r="FF85" i="15"/>
  <c r="FB85" i="15"/>
  <c r="FA85" i="15"/>
  <c r="EZ85" i="15"/>
  <c r="EX85" i="15"/>
  <c r="EU85" i="15"/>
  <c r="ET85" i="15"/>
  <c r="ES85" i="15"/>
  <c r="DZ85" i="15"/>
  <c r="DY85" i="15"/>
  <c r="DV85" i="15"/>
  <c r="DU85" i="15"/>
  <c r="DR85" i="15"/>
  <c r="DQ85" i="15"/>
  <c r="DO85" i="15"/>
  <c r="DN85" i="15"/>
  <c r="DM85" i="15"/>
  <c r="DJ85" i="15"/>
  <c r="DI85" i="15"/>
  <c r="DH85" i="15"/>
  <c r="DF85" i="15"/>
  <c r="DE85" i="15"/>
  <c r="DB85" i="15"/>
  <c r="DA85" i="15"/>
  <c r="CY85" i="15"/>
  <c r="CX85" i="15"/>
  <c r="CW85" i="15"/>
  <c r="CT85" i="15"/>
  <c r="CS85" i="15"/>
  <c r="CR85" i="15"/>
  <c r="CP85" i="15"/>
  <c r="CO85" i="15"/>
  <c r="CL85" i="15"/>
  <c r="CJ85" i="15"/>
  <c r="CI85" i="15"/>
  <c r="CH85" i="15"/>
  <c r="HL84" i="15"/>
  <c r="HK84" i="15"/>
  <c r="GP84" i="15"/>
  <c r="GL84" i="15"/>
  <c r="GI84" i="15"/>
  <c r="GH84" i="15"/>
  <c r="GE84" i="15"/>
  <c r="GD84" i="15"/>
  <c r="GA84" i="15"/>
  <c r="FZ84" i="15"/>
  <c r="FW84" i="15"/>
  <c r="FV84" i="15"/>
  <c r="FS84" i="15"/>
  <c r="FR84" i="15"/>
  <c r="FO84" i="15"/>
  <c r="FN84" i="15"/>
  <c r="FK84" i="15"/>
  <c r="FJ84" i="15"/>
  <c r="FI84" i="15"/>
  <c r="FG84" i="15"/>
  <c r="FF84" i="15"/>
  <c r="FC84" i="15"/>
  <c r="FB84" i="15"/>
  <c r="FA84" i="15"/>
  <c r="EZ84" i="15"/>
  <c r="EY84" i="15"/>
  <c r="EX84" i="15"/>
  <c r="EU84" i="15"/>
  <c r="ET84" i="15"/>
  <c r="ES84" i="15"/>
  <c r="DY84" i="15"/>
  <c r="DX84" i="15"/>
  <c r="DU84" i="15"/>
  <c r="DR84" i="15"/>
  <c r="DQ84" i="15"/>
  <c r="DN84" i="15"/>
  <c r="DM84" i="15"/>
  <c r="DJ84" i="15"/>
  <c r="DI84" i="15"/>
  <c r="DF84" i="15"/>
  <c r="DE84" i="15"/>
  <c r="DB84" i="15"/>
  <c r="DA84" i="15"/>
  <c r="CZ84" i="15"/>
  <c r="CX84" i="15"/>
  <c r="CW84" i="15"/>
  <c r="CT84" i="15"/>
  <c r="CS84" i="15"/>
  <c r="CR84" i="15"/>
  <c r="CP84" i="15"/>
  <c r="CO84" i="15"/>
  <c r="CL84" i="15"/>
  <c r="CJ84" i="15"/>
  <c r="CI84" i="15"/>
  <c r="CH84" i="15"/>
  <c r="HL83" i="15"/>
  <c r="HK83" i="15"/>
  <c r="HJ83" i="15"/>
  <c r="GQ83" i="15"/>
  <c r="GP83" i="15"/>
  <c r="GM83" i="15"/>
  <c r="GL83" i="15"/>
  <c r="GI83" i="15"/>
  <c r="GH83" i="15"/>
  <c r="GE83" i="15"/>
  <c r="GD83" i="15"/>
  <c r="GA83" i="15"/>
  <c r="FZ83" i="15"/>
  <c r="FY83" i="15"/>
  <c r="FW83" i="15"/>
  <c r="FV83" i="15"/>
  <c r="FS83" i="15"/>
  <c r="FR83" i="15"/>
  <c r="FQ83" i="15"/>
  <c r="FP83" i="15"/>
  <c r="FO83" i="15"/>
  <c r="FN83" i="15"/>
  <c r="FK83" i="15"/>
  <c r="FJ83" i="15"/>
  <c r="FI83" i="15"/>
  <c r="FG83" i="15"/>
  <c r="FF83" i="15"/>
  <c r="FB83" i="15"/>
  <c r="FA83" i="15"/>
  <c r="EZ83" i="15"/>
  <c r="EX83" i="15"/>
  <c r="EU83" i="15"/>
  <c r="ES83" i="15"/>
  <c r="DY83" i="15"/>
  <c r="DU83" i="15"/>
  <c r="DR83" i="15"/>
  <c r="DQ83" i="15"/>
  <c r="DN83" i="15"/>
  <c r="DM83" i="15"/>
  <c r="DJ83" i="15"/>
  <c r="DI83" i="15"/>
  <c r="DH83" i="15"/>
  <c r="DF83" i="15"/>
  <c r="DE83" i="15"/>
  <c r="DB83" i="15"/>
  <c r="DA83" i="15"/>
  <c r="CZ83" i="15"/>
  <c r="CY83" i="15"/>
  <c r="CX83" i="15"/>
  <c r="CW83" i="15"/>
  <c r="CT83" i="15"/>
  <c r="CS83" i="15"/>
  <c r="CR83" i="15"/>
  <c r="CP83" i="15"/>
  <c r="CO83" i="15"/>
  <c r="CL83" i="15"/>
  <c r="CJ83" i="15"/>
  <c r="CI83" i="15"/>
  <c r="CH83" i="15"/>
  <c r="HK82" i="15"/>
  <c r="HJ82" i="15"/>
  <c r="GQ82" i="15"/>
  <c r="GP82" i="15"/>
  <c r="GM82" i="15"/>
  <c r="GL82" i="15"/>
  <c r="GI82" i="15"/>
  <c r="GH82" i="15"/>
  <c r="GE82" i="15"/>
  <c r="GD82" i="15"/>
  <c r="GA82" i="15"/>
  <c r="FZ82" i="15"/>
  <c r="FY82" i="15"/>
  <c r="FW82" i="15"/>
  <c r="FV82" i="15"/>
  <c r="FS82" i="15"/>
  <c r="FR82" i="15"/>
  <c r="FQ82" i="15"/>
  <c r="FP82" i="15"/>
  <c r="FO82" i="15"/>
  <c r="FN82" i="15"/>
  <c r="FK82" i="15"/>
  <c r="FJ82" i="15"/>
  <c r="FI82" i="15"/>
  <c r="FG82" i="15"/>
  <c r="FF82" i="15"/>
  <c r="FC82" i="15"/>
  <c r="FB82" i="15"/>
  <c r="FA82" i="15"/>
  <c r="EZ82" i="15"/>
  <c r="EY82" i="15"/>
  <c r="EX82" i="15"/>
  <c r="ET82" i="15"/>
  <c r="ES82" i="15"/>
  <c r="DY82" i="15"/>
  <c r="DX82" i="15"/>
  <c r="DU82" i="15"/>
  <c r="DR82" i="15"/>
  <c r="DQ82" i="15"/>
  <c r="DN82" i="15"/>
  <c r="DM82" i="15"/>
  <c r="DJ82" i="15"/>
  <c r="DI82" i="15"/>
  <c r="DF82" i="15"/>
  <c r="DE82" i="15"/>
  <c r="DB82" i="15"/>
  <c r="DA82" i="15"/>
  <c r="CX82" i="15"/>
  <c r="CW82" i="15"/>
  <c r="CT82" i="15"/>
  <c r="CS82" i="15"/>
  <c r="CR82" i="15"/>
  <c r="CP82" i="15"/>
  <c r="CO82" i="15"/>
  <c r="CL82" i="15"/>
  <c r="CJ82" i="15"/>
  <c r="CI82" i="15"/>
  <c r="CH82" i="15"/>
  <c r="HL81" i="15"/>
  <c r="HK81" i="15"/>
  <c r="HJ81" i="15"/>
  <c r="GQ81" i="15"/>
  <c r="GP81" i="15"/>
  <c r="GM81" i="15"/>
  <c r="GL81" i="15"/>
  <c r="GI81" i="15"/>
  <c r="GH81" i="15"/>
  <c r="GE81" i="15"/>
  <c r="GD81" i="15"/>
  <c r="GA81" i="15"/>
  <c r="FZ81" i="15"/>
  <c r="FY81" i="15"/>
  <c r="FW81" i="15"/>
  <c r="FV81" i="15"/>
  <c r="FS81" i="15"/>
  <c r="FR81" i="15"/>
  <c r="FO81" i="15"/>
  <c r="FN81" i="15"/>
  <c r="FK81" i="15"/>
  <c r="FJ81" i="15"/>
  <c r="FI81" i="15"/>
  <c r="FG81" i="15"/>
  <c r="FF81" i="15"/>
  <c r="FC81" i="15"/>
  <c r="FA81" i="15"/>
  <c r="EZ81" i="15"/>
  <c r="EY81" i="15"/>
  <c r="EU81" i="15"/>
  <c r="ET81" i="15"/>
  <c r="ES81" i="15"/>
  <c r="DZ81" i="15"/>
  <c r="DY81" i="15"/>
  <c r="DV81" i="15"/>
  <c r="DU81" i="15"/>
  <c r="DR81" i="15"/>
  <c r="DQ81" i="15"/>
  <c r="DN81" i="15"/>
  <c r="DM81" i="15"/>
  <c r="DJ81" i="15"/>
  <c r="DI81" i="15"/>
  <c r="DF81" i="15"/>
  <c r="DE81" i="15"/>
  <c r="DB81" i="15"/>
  <c r="DA81" i="15"/>
  <c r="CX81" i="15"/>
  <c r="CW81" i="15"/>
  <c r="CT81" i="15"/>
  <c r="CS81" i="15"/>
  <c r="CR81" i="15"/>
  <c r="CP81" i="15"/>
  <c r="CO81" i="15"/>
  <c r="CL81" i="15"/>
  <c r="CJ81" i="15"/>
  <c r="CI81" i="15"/>
  <c r="CH81" i="15"/>
  <c r="HL80" i="15"/>
  <c r="HK80" i="15"/>
  <c r="GQ80" i="15"/>
  <c r="GP80" i="15"/>
  <c r="GO80" i="15"/>
  <c r="GM80" i="15"/>
  <c r="GL80" i="15"/>
  <c r="GI80" i="15"/>
  <c r="GH80" i="15"/>
  <c r="GE80" i="15"/>
  <c r="GD80" i="15"/>
  <c r="GA80" i="15"/>
  <c r="FZ80" i="15"/>
  <c r="FX80" i="15"/>
  <c r="FW80" i="15"/>
  <c r="FV80" i="15"/>
  <c r="FS80" i="15"/>
  <c r="FR80" i="15"/>
  <c r="FO80" i="15"/>
  <c r="FN80" i="15"/>
  <c r="FK80" i="15"/>
  <c r="FJ80" i="15"/>
  <c r="FI80" i="15"/>
  <c r="FH80" i="15"/>
  <c r="FG80" i="15"/>
  <c r="FF80" i="15"/>
  <c r="FC80" i="15"/>
  <c r="FA80" i="15"/>
  <c r="EZ80" i="15"/>
  <c r="EY80" i="15"/>
  <c r="EU80" i="15"/>
  <c r="ET80" i="15"/>
  <c r="DZ80" i="15"/>
  <c r="DY80" i="15"/>
  <c r="DX80" i="15"/>
  <c r="DV80" i="15"/>
  <c r="DU80" i="15"/>
  <c r="DR80" i="15"/>
  <c r="DQ80" i="15"/>
  <c r="DN80" i="15"/>
  <c r="DM80" i="15"/>
  <c r="DJ80" i="15"/>
  <c r="DI80" i="15"/>
  <c r="DF80" i="15"/>
  <c r="DE80" i="15"/>
  <c r="DB80" i="15"/>
  <c r="DA80" i="15"/>
  <c r="CX80" i="15"/>
  <c r="CW80" i="15"/>
  <c r="CT80" i="15"/>
  <c r="CS80" i="15"/>
  <c r="CR80" i="15"/>
  <c r="CP80" i="15"/>
  <c r="CO80" i="15"/>
  <c r="CL80" i="15"/>
  <c r="CK80" i="15"/>
  <c r="CJ80" i="15"/>
  <c r="CI80" i="15"/>
  <c r="CH80" i="15"/>
  <c r="CG80" i="15"/>
  <c r="HL79" i="15"/>
  <c r="HJ79" i="15"/>
  <c r="GQ79" i="15"/>
  <c r="GP79" i="15"/>
  <c r="GO79" i="15"/>
  <c r="GM79" i="15"/>
  <c r="GL79" i="15"/>
  <c r="GI79" i="15"/>
  <c r="GH79" i="15"/>
  <c r="GG79" i="15"/>
  <c r="GE79" i="15"/>
  <c r="GD79" i="15"/>
  <c r="GA79" i="15"/>
  <c r="FZ79" i="15"/>
  <c r="FX79" i="15"/>
  <c r="FW79" i="15"/>
  <c r="FV79" i="15"/>
  <c r="FS79" i="15"/>
  <c r="FR79" i="15"/>
  <c r="FQ79" i="15"/>
  <c r="FO79" i="15"/>
  <c r="FN79" i="15"/>
  <c r="FK79" i="15"/>
  <c r="FJ79" i="15"/>
  <c r="FI79" i="15"/>
  <c r="FG79" i="15"/>
  <c r="FF79" i="15"/>
  <c r="FC79" i="15"/>
  <c r="FB79" i="15"/>
  <c r="FA79" i="15"/>
  <c r="EZ79" i="15"/>
  <c r="EY79" i="15"/>
  <c r="EX79" i="15"/>
  <c r="EU79" i="15"/>
  <c r="ET79" i="15"/>
  <c r="ES79" i="15"/>
  <c r="DZ79" i="15"/>
  <c r="DY79" i="15"/>
  <c r="DV79" i="15"/>
  <c r="DU79" i="15"/>
  <c r="DR79" i="15"/>
  <c r="DQ79" i="15"/>
  <c r="DP79" i="15"/>
  <c r="DN79" i="15"/>
  <c r="DM79" i="15"/>
  <c r="DJ79" i="15"/>
  <c r="DI79" i="15"/>
  <c r="DH79" i="15"/>
  <c r="DF79" i="15"/>
  <c r="DE79" i="15"/>
  <c r="DB79" i="15"/>
  <c r="DA79" i="15"/>
  <c r="CX79" i="15"/>
  <c r="CW79" i="15"/>
  <c r="CT79" i="15"/>
  <c r="CS79" i="15"/>
  <c r="CR79" i="15"/>
  <c r="CP79" i="15"/>
  <c r="CO79" i="15"/>
  <c r="CL79" i="15"/>
  <c r="CJ79" i="15"/>
  <c r="CI79" i="15"/>
  <c r="CH79" i="15"/>
  <c r="HK78" i="15"/>
  <c r="HJ78" i="15"/>
  <c r="GQ78" i="15"/>
  <c r="GP78" i="15"/>
  <c r="GM78" i="15"/>
  <c r="GL78" i="15"/>
  <c r="GI78" i="15"/>
  <c r="GH78" i="15"/>
  <c r="GG78" i="15"/>
  <c r="GE78" i="15"/>
  <c r="GD78" i="15"/>
  <c r="GA78" i="15"/>
  <c r="FZ78" i="15"/>
  <c r="FW78" i="15"/>
  <c r="FV78" i="15"/>
  <c r="FS78" i="15"/>
  <c r="FR78" i="15"/>
  <c r="FO78" i="15"/>
  <c r="FN78" i="15"/>
  <c r="FK78" i="15"/>
  <c r="FJ78" i="15"/>
  <c r="FI78" i="15"/>
  <c r="FG78" i="15"/>
  <c r="FF78" i="15"/>
  <c r="FC78" i="15"/>
  <c r="FB78" i="15"/>
  <c r="FA78" i="15"/>
  <c r="EZ78" i="15"/>
  <c r="EY78" i="15"/>
  <c r="EX78" i="15"/>
  <c r="ET78" i="15"/>
  <c r="ES78" i="15"/>
  <c r="DZ78" i="15"/>
  <c r="DY78" i="15"/>
  <c r="DX78" i="15"/>
  <c r="DV78" i="15"/>
  <c r="DU78" i="15"/>
  <c r="DR78" i="15"/>
  <c r="DQ78" i="15"/>
  <c r="DN78" i="15"/>
  <c r="DM78" i="15"/>
  <c r="DJ78" i="15"/>
  <c r="DI78" i="15"/>
  <c r="DF78" i="15"/>
  <c r="DE78" i="15"/>
  <c r="DB78" i="15"/>
  <c r="DA78" i="15"/>
  <c r="CZ78" i="15"/>
  <c r="CX78" i="15"/>
  <c r="CW78" i="15"/>
  <c r="CT78" i="15"/>
  <c r="CS78" i="15"/>
  <c r="CR78" i="15"/>
  <c r="CP78" i="15"/>
  <c r="CO78" i="15"/>
  <c r="CL78" i="15"/>
  <c r="CJ78" i="15"/>
  <c r="CI78" i="15"/>
  <c r="CH78" i="15"/>
  <c r="HL77" i="15"/>
  <c r="HK77" i="15"/>
  <c r="HJ77" i="15"/>
  <c r="GQ77" i="15"/>
  <c r="GP77" i="15"/>
  <c r="GM77" i="15"/>
  <c r="GL77" i="15"/>
  <c r="GI77" i="15"/>
  <c r="GH77" i="15"/>
  <c r="GE77" i="15"/>
  <c r="GD77" i="15"/>
  <c r="GA77" i="15"/>
  <c r="FZ77" i="15"/>
  <c r="FY77" i="15"/>
  <c r="FW77" i="15"/>
  <c r="FV77" i="15"/>
  <c r="FS77" i="15"/>
  <c r="FR77" i="15"/>
  <c r="FQ77" i="15"/>
  <c r="FO77" i="15"/>
  <c r="FN77" i="15"/>
  <c r="FK77" i="15"/>
  <c r="FJ77" i="15"/>
  <c r="FI77" i="15"/>
  <c r="FG77" i="15"/>
  <c r="FF77" i="15"/>
  <c r="FC77" i="15"/>
  <c r="FA77" i="15"/>
  <c r="EZ77" i="15"/>
  <c r="EY77" i="15"/>
  <c r="EU77" i="15"/>
  <c r="ET77" i="15"/>
  <c r="ES77" i="15"/>
  <c r="DZ77" i="15"/>
  <c r="DY77" i="15"/>
  <c r="DV77" i="15"/>
  <c r="DU77" i="15"/>
  <c r="DR77" i="15"/>
  <c r="DQ77" i="15"/>
  <c r="DN77" i="15"/>
  <c r="DM77" i="15"/>
  <c r="DJ77" i="15"/>
  <c r="DI77" i="15"/>
  <c r="DF77" i="15"/>
  <c r="DE77" i="15"/>
  <c r="DB77" i="15"/>
  <c r="DA77" i="15"/>
  <c r="CZ77" i="15"/>
  <c r="CX77" i="15"/>
  <c r="CW77" i="15"/>
  <c r="CT77" i="15"/>
  <c r="CS77" i="15"/>
  <c r="CR77" i="15"/>
  <c r="CP77" i="15"/>
  <c r="CO77" i="15"/>
  <c r="CL77" i="15"/>
  <c r="CJ77" i="15"/>
  <c r="CI77" i="15"/>
  <c r="CH77" i="15"/>
  <c r="HL76" i="15"/>
  <c r="HK76" i="15"/>
  <c r="HJ76" i="15"/>
  <c r="GQ76" i="15"/>
  <c r="GP76" i="15"/>
  <c r="GO76" i="15"/>
  <c r="GM76" i="15"/>
  <c r="GL76" i="15"/>
  <c r="GI76" i="15"/>
  <c r="GH76" i="15"/>
  <c r="GG76" i="15"/>
  <c r="GE76" i="15"/>
  <c r="GD76" i="15"/>
  <c r="GA76" i="15"/>
  <c r="FZ76" i="15"/>
  <c r="FW76" i="15"/>
  <c r="FV76" i="15"/>
  <c r="FS76" i="15"/>
  <c r="FR76" i="15"/>
  <c r="FQ76" i="15"/>
  <c r="FO76" i="15"/>
  <c r="FN76" i="15"/>
  <c r="FK76" i="15"/>
  <c r="FJ76" i="15"/>
  <c r="FI76" i="15"/>
  <c r="FG76" i="15"/>
  <c r="FF76" i="15"/>
  <c r="FC76" i="15"/>
  <c r="FA76" i="15"/>
  <c r="EZ76" i="15"/>
  <c r="EY76" i="15"/>
  <c r="EU76" i="15"/>
  <c r="ET76" i="15"/>
  <c r="ES76" i="15"/>
  <c r="DZ76" i="15"/>
  <c r="DY76" i="15"/>
  <c r="DX76" i="15"/>
  <c r="DV76" i="15"/>
  <c r="DU76" i="15"/>
  <c r="DR76" i="15"/>
  <c r="DQ76" i="15"/>
  <c r="DP76" i="15"/>
  <c r="DN76" i="15"/>
  <c r="DM76" i="15"/>
  <c r="DJ76" i="15"/>
  <c r="DI76" i="15"/>
  <c r="DH76" i="15"/>
  <c r="DF76" i="15"/>
  <c r="DE76" i="15"/>
  <c r="DB76" i="15"/>
  <c r="DA76" i="15"/>
  <c r="CZ76" i="15"/>
  <c r="CX76" i="15"/>
  <c r="CW76" i="15"/>
  <c r="CT76" i="15"/>
  <c r="CS76" i="15"/>
  <c r="CR76" i="15"/>
  <c r="CP76" i="15"/>
  <c r="CO76" i="15"/>
  <c r="CL76" i="15"/>
  <c r="CK76" i="15"/>
  <c r="CJ76" i="15"/>
  <c r="CI76" i="15"/>
  <c r="CH76" i="15"/>
  <c r="CG76" i="15"/>
  <c r="HL75" i="15"/>
  <c r="HJ75" i="15"/>
  <c r="GP75" i="15"/>
  <c r="GO75" i="15"/>
  <c r="GL75" i="15"/>
  <c r="GI75" i="15"/>
  <c r="GH75" i="15"/>
  <c r="GG75" i="15"/>
  <c r="GE75" i="15"/>
  <c r="GD75" i="15"/>
  <c r="GA75" i="15"/>
  <c r="FZ75" i="15"/>
  <c r="FW75" i="15"/>
  <c r="FV75" i="15"/>
  <c r="FS75" i="15"/>
  <c r="FR75" i="15"/>
  <c r="FO75" i="15"/>
  <c r="FN75" i="15"/>
  <c r="FK75" i="15"/>
  <c r="FJ75" i="15"/>
  <c r="FI75" i="15"/>
  <c r="FG75" i="15"/>
  <c r="FF75" i="15"/>
  <c r="FC75" i="15"/>
  <c r="FB75" i="15"/>
  <c r="FA75" i="15"/>
  <c r="EZ75" i="15"/>
  <c r="EY75" i="15"/>
  <c r="EX75" i="15"/>
  <c r="EU75" i="15"/>
  <c r="ES75" i="15"/>
  <c r="DZ75" i="15"/>
  <c r="DY75" i="15"/>
  <c r="DX75" i="15"/>
  <c r="DV75" i="15"/>
  <c r="DU75" i="15"/>
  <c r="DR75" i="15"/>
  <c r="DQ75" i="15"/>
  <c r="DN75" i="15"/>
  <c r="DM75" i="15"/>
  <c r="DJ75" i="15"/>
  <c r="DI75" i="15"/>
  <c r="DF75" i="15"/>
  <c r="DE75" i="15"/>
  <c r="DB75" i="15"/>
  <c r="DA75" i="15"/>
  <c r="CZ75" i="15"/>
  <c r="CX75" i="15"/>
  <c r="CW75" i="15"/>
  <c r="CT75" i="15"/>
  <c r="CS75" i="15"/>
  <c r="CR75" i="15"/>
  <c r="CP75" i="15"/>
  <c r="CO75" i="15"/>
  <c r="CL75" i="15"/>
  <c r="CJ75" i="15"/>
  <c r="CI75" i="15"/>
  <c r="CH75" i="15"/>
  <c r="HK74" i="15"/>
  <c r="HJ74" i="15"/>
  <c r="GP74" i="15"/>
  <c r="GL74" i="15"/>
  <c r="GI74" i="15"/>
  <c r="GH74" i="15"/>
  <c r="GG74" i="15"/>
  <c r="GE74" i="15"/>
  <c r="GD74" i="15"/>
  <c r="GA74" i="15"/>
  <c r="FZ74" i="15"/>
  <c r="FY74" i="15"/>
  <c r="FW74" i="15"/>
  <c r="FV74" i="15"/>
  <c r="FS74" i="15"/>
  <c r="FR74" i="15"/>
  <c r="FQ74" i="15"/>
  <c r="FO74" i="15"/>
  <c r="FN74" i="15"/>
  <c r="FK74" i="15"/>
  <c r="FJ74" i="15"/>
  <c r="FI74" i="15"/>
  <c r="FG74" i="15"/>
  <c r="FF74" i="15"/>
  <c r="FC74" i="15"/>
  <c r="FB74" i="15"/>
  <c r="FA74" i="15"/>
  <c r="EZ74" i="15"/>
  <c r="EY74" i="15"/>
  <c r="EX74" i="15"/>
  <c r="ET74" i="15"/>
  <c r="ES74" i="15"/>
  <c r="DZ74" i="15"/>
  <c r="DY74" i="15"/>
  <c r="DX74" i="15"/>
  <c r="DV74" i="15"/>
  <c r="DU74" i="15"/>
  <c r="DR74" i="15"/>
  <c r="DQ74" i="15"/>
  <c r="DP74" i="15"/>
  <c r="DN74" i="15"/>
  <c r="DM74" i="15"/>
  <c r="DJ74" i="15"/>
  <c r="DI74" i="15"/>
  <c r="DF74" i="15"/>
  <c r="DE74" i="15"/>
  <c r="DB74" i="15"/>
  <c r="DA74" i="15"/>
  <c r="CX74" i="15"/>
  <c r="CW74" i="15"/>
  <c r="CT74" i="15"/>
  <c r="CS74" i="15"/>
  <c r="CR74" i="15"/>
  <c r="CP74" i="15"/>
  <c r="CO74" i="15"/>
  <c r="CL74" i="15"/>
  <c r="CJ74" i="15"/>
  <c r="CI74" i="15"/>
  <c r="CH74" i="15"/>
  <c r="GQ73" i="15"/>
  <c r="GP73" i="15"/>
  <c r="GM73" i="15"/>
  <c r="GL73" i="15"/>
  <c r="GI73" i="15"/>
  <c r="GH73" i="15"/>
  <c r="GG73" i="15"/>
  <c r="GE73" i="15"/>
  <c r="GD73" i="15"/>
  <c r="FV73" i="15"/>
  <c r="DZ73" i="15"/>
  <c r="DY73" i="15"/>
  <c r="DX73" i="15"/>
  <c r="DV73" i="15"/>
  <c r="DU73" i="15"/>
  <c r="DR73" i="15"/>
  <c r="DQ73" i="15"/>
  <c r="DP73" i="15"/>
  <c r="DN73" i="15"/>
  <c r="DM73" i="15"/>
  <c r="DE73" i="15"/>
  <c r="GA72" i="15"/>
  <c r="FZ72" i="15"/>
  <c r="FY72" i="15"/>
  <c r="FW72" i="15"/>
  <c r="FV72" i="15"/>
  <c r="FR72" i="15"/>
  <c r="FO72" i="15"/>
  <c r="FN72" i="15"/>
  <c r="DJ72" i="15"/>
  <c r="DI72" i="15"/>
  <c r="DH72" i="15"/>
  <c r="DF72" i="15"/>
  <c r="DE72" i="15"/>
  <c r="DA72" i="15"/>
  <c r="CZ72" i="15"/>
  <c r="CX72" i="15"/>
  <c r="CW72" i="15"/>
  <c r="GP71" i="15"/>
  <c r="GO71" i="15"/>
  <c r="GL71" i="15"/>
  <c r="DY71" i="15"/>
  <c r="DX71" i="15"/>
  <c r="DU71" i="15"/>
  <c r="HK69" i="15"/>
  <c r="HJ69" i="15"/>
  <c r="FV69" i="15"/>
  <c r="ET69" i="15"/>
  <c r="ES69" i="15"/>
  <c r="DX69" i="15"/>
  <c r="DE69" i="15"/>
  <c r="HL68" i="15"/>
  <c r="HK68" i="15"/>
  <c r="GQ68" i="15"/>
  <c r="GP68" i="15"/>
  <c r="GO68" i="15"/>
  <c r="GI68" i="15"/>
  <c r="GH68" i="15"/>
  <c r="GG68" i="15"/>
  <c r="GA68" i="15"/>
  <c r="FZ68" i="15"/>
  <c r="FS68" i="15"/>
  <c r="FR68" i="15"/>
  <c r="FK68" i="15"/>
  <c r="FJ68" i="15"/>
  <c r="FI68" i="15"/>
  <c r="FC68" i="15"/>
  <c r="FA68" i="15"/>
  <c r="EU68" i="15"/>
  <c r="ET68" i="15"/>
  <c r="DY68" i="15"/>
  <c r="DX68" i="15"/>
  <c r="DR68" i="15"/>
  <c r="DQ68" i="15"/>
  <c r="DP68" i="15"/>
  <c r="DJ68" i="15"/>
  <c r="DI68" i="15"/>
  <c r="DB68" i="15"/>
  <c r="DA68" i="15"/>
  <c r="CT68" i="15"/>
  <c r="CS68" i="15"/>
  <c r="CR68" i="15"/>
  <c r="CL68" i="15"/>
  <c r="CK68" i="15"/>
  <c r="CJ68" i="15"/>
  <c r="GQ67" i="15"/>
  <c r="GP67" i="15"/>
  <c r="GO67" i="15"/>
  <c r="GM67" i="15"/>
  <c r="GL67" i="15"/>
  <c r="GI67" i="15"/>
  <c r="GH67" i="15"/>
  <c r="GE67" i="15"/>
  <c r="GD67" i="15"/>
  <c r="GA67" i="15"/>
  <c r="FZ67" i="15"/>
  <c r="FX67" i="15"/>
  <c r="FW67" i="15"/>
  <c r="FV67" i="15"/>
  <c r="FR67" i="15"/>
  <c r="FQ67" i="15"/>
  <c r="FO67" i="15"/>
  <c r="FN67" i="15"/>
  <c r="FJ67" i="15"/>
  <c r="FI67" i="15"/>
  <c r="FG67" i="15"/>
  <c r="FF67" i="15"/>
  <c r="FB67" i="15"/>
  <c r="FA67" i="15"/>
  <c r="EY67" i="15"/>
  <c r="EX67" i="15"/>
  <c r="DY67" i="15"/>
  <c r="DX67" i="15"/>
  <c r="DU67" i="15"/>
  <c r="DR67" i="15"/>
  <c r="DQ67" i="15"/>
  <c r="DN67" i="15"/>
  <c r="DM67" i="15"/>
  <c r="DJ67" i="15"/>
  <c r="DI67" i="15"/>
  <c r="DH67" i="15"/>
  <c r="DF67" i="15"/>
  <c r="DE67" i="15"/>
  <c r="DA67" i="15"/>
  <c r="CX67" i="15"/>
  <c r="CW67" i="15"/>
  <c r="CS67" i="15"/>
  <c r="CR67" i="15"/>
  <c r="CP67" i="15"/>
  <c r="CO67" i="15"/>
  <c r="CJ67" i="15"/>
  <c r="CH67" i="15"/>
  <c r="HK66" i="15"/>
  <c r="HJ66" i="15"/>
  <c r="GQ66" i="15"/>
  <c r="GP66" i="15"/>
  <c r="GO66" i="15"/>
  <c r="GM66" i="15"/>
  <c r="GL66" i="15"/>
  <c r="GI66" i="15"/>
  <c r="GH66" i="15"/>
  <c r="GG66" i="15"/>
  <c r="GE66" i="15"/>
  <c r="GD66" i="15"/>
  <c r="GA66" i="15"/>
  <c r="FZ66" i="15"/>
  <c r="FW66" i="15"/>
  <c r="FV66" i="15"/>
  <c r="FS66" i="15"/>
  <c r="FR66" i="15"/>
  <c r="FO66" i="15"/>
  <c r="FN66" i="15"/>
  <c r="FK66" i="15"/>
  <c r="FJ66" i="15"/>
  <c r="FI66" i="15"/>
  <c r="FG66" i="15"/>
  <c r="FF66" i="15"/>
  <c r="FC66" i="15"/>
  <c r="FB66" i="15"/>
  <c r="FA66" i="15"/>
  <c r="EZ66" i="15"/>
  <c r="EY66" i="15"/>
  <c r="EX66" i="15"/>
  <c r="EU66" i="15"/>
  <c r="ET66" i="15"/>
  <c r="ES66" i="15"/>
  <c r="DY66" i="15"/>
  <c r="DX66" i="15"/>
  <c r="DU66" i="15"/>
  <c r="DR66" i="15"/>
  <c r="DQ66" i="15"/>
  <c r="DN66" i="15"/>
  <c r="DM66" i="15"/>
  <c r="DJ66" i="15"/>
  <c r="DI66" i="15"/>
  <c r="DF66" i="15"/>
  <c r="DE66" i="15"/>
  <c r="DB66" i="15"/>
  <c r="DA66" i="15"/>
  <c r="CZ66" i="15"/>
  <c r="CY66" i="15"/>
  <c r="CX66" i="15"/>
  <c r="CW66" i="15"/>
  <c r="CT66" i="15"/>
  <c r="CS66" i="15"/>
  <c r="CR66" i="15"/>
  <c r="CP66" i="15"/>
  <c r="CO66" i="15"/>
  <c r="CL66" i="15"/>
  <c r="CJ66" i="15"/>
  <c r="CI66" i="15"/>
  <c r="CH66" i="15"/>
  <c r="HL65" i="15"/>
  <c r="HK65" i="15"/>
  <c r="HJ65" i="15"/>
  <c r="GP65" i="15"/>
  <c r="GO65" i="15"/>
  <c r="GL65" i="15"/>
  <c r="GI65" i="15"/>
  <c r="GH65" i="15"/>
  <c r="GG65" i="15"/>
  <c r="GE65" i="15"/>
  <c r="GD65" i="15"/>
  <c r="GA65" i="15"/>
  <c r="FZ65" i="15"/>
  <c r="FW65" i="15"/>
  <c r="FV65" i="15"/>
  <c r="FS65" i="15"/>
  <c r="FR65" i="15"/>
  <c r="FQ65" i="15"/>
  <c r="FP65" i="15"/>
  <c r="FO65" i="15"/>
  <c r="FN65" i="15"/>
  <c r="FK65" i="15"/>
  <c r="FJ65" i="15"/>
  <c r="FI65" i="15"/>
  <c r="FG65" i="15"/>
  <c r="FF65" i="15"/>
  <c r="FC65" i="15"/>
  <c r="FA65" i="15"/>
  <c r="EZ65" i="15"/>
  <c r="EY65" i="15"/>
  <c r="EU65" i="15"/>
  <c r="ET65" i="15"/>
  <c r="ES65" i="15"/>
  <c r="DZ65" i="15"/>
  <c r="DY65" i="15"/>
  <c r="DX65" i="15"/>
  <c r="DV65" i="15"/>
  <c r="DU65" i="15"/>
  <c r="DR65" i="15"/>
  <c r="DQ65" i="15"/>
  <c r="DN65" i="15"/>
  <c r="DM65" i="15"/>
  <c r="DJ65" i="15"/>
  <c r="DI65" i="15"/>
  <c r="DF65" i="15"/>
  <c r="DE65" i="15"/>
  <c r="DB65" i="15"/>
  <c r="DA65" i="15"/>
  <c r="CZ65" i="15"/>
  <c r="CY65" i="15"/>
  <c r="CX65" i="15"/>
  <c r="CW65" i="15"/>
  <c r="CT65" i="15"/>
  <c r="CS65" i="15"/>
  <c r="CR65" i="15"/>
  <c r="CP65" i="15"/>
  <c r="CO65" i="15"/>
  <c r="CL65" i="15"/>
  <c r="CJ65" i="15"/>
  <c r="CI65" i="15"/>
  <c r="CH65" i="15"/>
  <c r="GQ64" i="15"/>
  <c r="GP64" i="15"/>
  <c r="GO64" i="15"/>
  <c r="GM64" i="15"/>
  <c r="GL64" i="15"/>
  <c r="GI64" i="15"/>
  <c r="GH64" i="15"/>
  <c r="GG64" i="15"/>
  <c r="GE64" i="15"/>
  <c r="GD64" i="15"/>
  <c r="FW64" i="15"/>
  <c r="FV64" i="15"/>
  <c r="DZ64" i="15"/>
  <c r="DY64" i="15"/>
  <c r="DX64" i="15"/>
  <c r="DV64" i="15"/>
  <c r="DU64" i="15"/>
  <c r="DR64" i="15"/>
  <c r="DQ64" i="15"/>
  <c r="DN64" i="15"/>
  <c r="DM64" i="15"/>
  <c r="DF64" i="15"/>
  <c r="DE64" i="15"/>
  <c r="HL63" i="15"/>
  <c r="HK63" i="15"/>
  <c r="HJ63" i="15"/>
  <c r="GP63" i="15"/>
  <c r="GO63" i="15"/>
  <c r="GL63" i="15"/>
  <c r="GI63" i="15"/>
  <c r="GH63" i="15"/>
  <c r="GE63" i="15"/>
  <c r="GD63" i="15"/>
  <c r="FK63" i="15"/>
  <c r="FJ63" i="15"/>
  <c r="FI63" i="15"/>
  <c r="FG63" i="15"/>
  <c r="FF63" i="15"/>
  <c r="FC63" i="15"/>
  <c r="FB63" i="15"/>
  <c r="FA63" i="15"/>
  <c r="EZ63" i="15"/>
  <c r="EY63" i="15"/>
  <c r="EX63" i="15"/>
  <c r="EU63" i="15"/>
  <c r="ES63" i="15"/>
  <c r="DZ63" i="15"/>
  <c r="DY63" i="15"/>
  <c r="DX63" i="15"/>
  <c r="DV63" i="15"/>
  <c r="DU63" i="15"/>
  <c r="DR63" i="15"/>
  <c r="DQ63" i="15"/>
  <c r="DP63" i="15"/>
  <c r="DN63" i="15"/>
  <c r="DM63" i="15"/>
  <c r="CT63" i="15"/>
  <c r="CS63" i="15"/>
  <c r="CR63" i="15"/>
  <c r="CP63" i="15"/>
  <c r="CO63" i="15"/>
  <c r="CL63" i="15"/>
  <c r="CJ63" i="15"/>
  <c r="CI63" i="15"/>
  <c r="CH63" i="15"/>
  <c r="GQ62" i="15"/>
  <c r="GP62" i="15"/>
  <c r="GO62" i="15"/>
  <c r="GI62" i="15"/>
  <c r="GH62" i="15"/>
  <c r="DZ62" i="15"/>
  <c r="DY62" i="15"/>
  <c r="DX62" i="15"/>
  <c r="DR62" i="15"/>
  <c r="DQ62" i="15"/>
  <c r="HL61" i="15"/>
  <c r="HK61" i="15"/>
  <c r="HJ61" i="15"/>
  <c r="GQ61" i="15"/>
  <c r="GP61" i="15"/>
  <c r="GO61" i="15"/>
  <c r="GM61" i="15"/>
  <c r="GL61" i="15"/>
  <c r="GI61" i="15"/>
  <c r="GH61" i="15"/>
  <c r="GE61" i="15"/>
  <c r="GD61" i="15"/>
  <c r="GA61" i="15"/>
  <c r="FZ61" i="15"/>
  <c r="FW61" i="15"/>
  <c r="FV61" i="15"/>
  <c r="FS61" i="15"/>
  <c r="FR61" i="15"/>
  <c r="FO61" i="15"/>
  <c r="FN61" i="15"/>
  <c r="FK61" i="15"/>
  <c r="FJ61" i="15"/>
  <c r="FI61" i="15"/>
  <c r="FG61" i="15"/>
  <c r="FF61" i="15"/>
  <c r="FC61" i="15"/>
  <c r="FA61" i="15"/>
  <c r="EZ61" i="15"/>
  <c r="EY61" i="15"/>
  <c r="EU61" i="15"/>
  <c r="ET61" i="15"/>
  <c r="ES61" i="15"/>
  <c r="DZ61" i="15"/>
  <c r="DY61" i="15"/>
  <c r="DX61" i="15"/>
  <c r="DV61" i="15"/>
  <c r="DU61" i="15"/>
  <c r="DR61" i="15"/>
  <c r="DQ61" i="15"/>
  <c r="DN61" i="15"/>
  <c r="DM61" i="15"/>
  <c r="DJ61" i="15"/>
  <c r="DI61" i="15"/>
  <c r="DH61" i="15"/>
  <c r="DF61" i="15"/>
  <c r="DE61" i="15"/>
  <c r="DB61" i="15"/>
  <c r="DA61" i="15"/>
  <c r="CX61" i="15"/>
  <c r="CW61" i="15"/>
  <c r="CT61" i="15"/>
  <c r="CS61" i="15"/>
  <c r="CR61" i="15"/>
  <c r="CP61" i="15"/>
  <c r="CO61" i="15"/>
  <c r="CL61" i="15"/>
  <c r="CJ61" i="15"/>
  <c r="CI61" i="15"/>
  <c r="CH61" i="15"/>
  <c r="GP60" i="15"/>
  <c r="GM60" i="15"/>
  <c r="GL60" i="15"/>
  <c r="GI60" i="15"/>
  <c r="GH60" i="15"/>
  <c r="GE60" i="15"/>
  <c r="GD60" i="15"/>
  <c r="DY60" i="15"/>
  <c r="DX60" i="15"/>
  <c r="DW60" i="15"/>
  <c r="DU60" i="15"/>
  <c r="DR60" i="15"/>
  <c r="DQ60" i="15"/>
  <c r="DN60" i="15"/>
  <c r="DM60" i="15"/>
  <c r="GQ59" i="15"/>
  <c r="GP59" i="15"/>
  <c r="GO59" i="15"/>
  <c r="GM59" i="15"/>
  <c r="GL59" i="15"/>
  <c r="GI59" i="15"/>
  <c r="GH59" i="15"/>
  <c r="GE59" i="15"/>
  <c r="GD59" i="15"/>
  <c r="FW59" i="15"/>
  <c r="FV59" i="15"/>
  <c r="DZ59" i="15"/>
  <c r="DY59" i="15"/>
  <c r="DV59" i="15"/>
  <c r="DU59" i="15"/>
  <c r="DR59" i="15"/>
  <c r="DQ59" i="15"/>
  <c r="DP59" i="15"/>
  <c r="DN59" i="15"/>
  <c r="DM59" i="15"/>
  <c r="DF59" i="15"/>
  <c r="GP58" i="15"/>
  <c r="GI58" i="15"/>
  <c r="GH58" i="15"/>
  <c r="GG58" i="15"/>
  <c r="GE58" i="15"/>
  <c r="GD58" i="15"/>
  <c r="DR58" i="15"/>
  <c r="DQ58" i="15"/>
  <c r="DP58" i="15"/>
  <c r="DN58" i="15"/>
  <c r="DM58" i="15"/>
  <c r="FZ57" i="15"/>
  <c r="FV57" i="15"/>
  <c r="DY57" i="15"/>
  <c r="DX57" i="15"/>
  <c r="DO57" i="15"/>
  <c r="DE57" i="15"/>
  <c r="GP56" i="15"/>
  <c r="GO56" i="15"/>
  <c r="GM56" i="15"/>
  <c r="GL56" i="15"/>
  <c r="GI56" i="15"/>
  <c r="GH56" i="15"/>
  <c r="GG56" i="15"/>
  <c r="GE56" i="15"/>
  <c r="GD56" i="15"/>
  <c r="FY56" i="15"/>
  <c r="FW56" i="15"/>
  <c r="FV56" i="15"/>
  <c r="DY56" i="15"/>
  <c r="DX56" i="15"/>
  <c r="DV56" i="15"/>
  <c r="DU56" i="15"/>
  <c r="DR56" i="15"/>
  <c r="DQ56" i="15"/>
  <c r="DP56" i="15"/>
  <c r="DN56" i="15"/>
  <c r="DM56" i="15"/>
  <c r="DF56" i="15"/>
  <c r="DE56" i="15"/>
  <c r="GP55" i="15"/>
  <c r="GO55" i="15"/>
  <c r="GL55" i="15"/>
  <c r="GI55" i="15"/>
  <c r="GH55" i="15"/>
  <c r="GE55" i="15"/>
  <c r="GD55" i="15"/>
  <c r="FW55" i="15"/>
  <c r="FV55" i="15"/>
  <c r="DY55" i="15"/>
  <c r="DX55" i="15"/>
  <c r="DV55" i="15"/>
  <c r="DU55" i="15"/>
  <c r="DR55" i="15"/>
  <c r="DQ55" i="15"/>
  <c r="DN55" i="15"/>
  <c r="DM55" i="15"/>
  <c r="DF55" i="15"/>
  <c r="DE55" i="15"/>
  <c r="GE54" i="15"/>
  <c r="GA54" i="15"/>
  <c r="FZ54" i="15"/>
  <c r="FW54" i="15"/>
  <c r="FV54" i="15"/>
  <c r="FC54" i="15"/>
  <c r="FB54" i="15"/>
  <c r="FA54" i="15"/>
  <c r="EZ54" i="15"/>
  <c r="EY54" i="15"/>
  <c r="EX54" i="15"/>
  <c r="DY54" i="15"/>
  <c r="DJ54" i="15"/>
  <c r="DI54" i="15"/>
  <c r="DF54" i="15"/>
  <c r="DE54" i="15"/>
  <c r="CL54" i="15"/>
  <c r="CJ54" i="15"/>
  <c r="CI54" i="15"/>
  <c r="CH54" i="15"/>
  <c r="HL53" i="15"/>
  <c r="HK53" i="15"/>
  <c r="HJ53" i="15"/>
  <c r="GQ53" i="15"/>
  <c r="GP53" i="15"/>
  <c r="GM53" i="15"/>
  <c r="GL53" i="15"/>
  <c r="GI53" i="15"/>
  <c r="GH53" i="15"/>
  <c r="GE53" i="15"/>
  <c r="GD53" i="15"/>
  <c r="GA53" i="15"/>
  <c r="FZ53" i="15"/>
  <c r="FY53" i="15"/>
  <c r="FW53" i="15"/>
  <c r="FV53" i="15"/>
  <c r="FS53" i="15"/>
  <c r="FR53" i="15"/>
  <c r="FO53" i="15"/>
  <c r="FN53" i="15"/>
  <c r="FK53" i="15"/>
  <c r="FJ53" i="15"/>
  <c r="FI53" i="15"/>
  <c r="FH53" i="15"/>
  <c r="FG53" i="15"/>
  <c r="FF53" i="15"/>
  <c r="EU53" i="15"/>
  <c r="ET53" i="15"/>
  <c r="ES53" i="15"/>
  <c r="DZ53" i="15"/>
  <c r="DY53" i="15"/>
  <c r="DV53" i="15"/>
  <c r="DU53" i="15"/>
  <c r="DR53" i="15"/>
  <c r="DQ53" i="15"/>
  <c r="DP53" i="15"/>
  <c r="DN53" i="15"/>
  <c r="DM53" i="15"/>
  <c r="DJ53" i="15"/>
  <c r="DI53" i="15"/>
  <c r="DF53" i="15"/>
  <c r="DE53" i="15"/>
  <c r="DB53" i="15"/>
  <c r="DA53" i="15"/>
  <c r="CX53" i="15"/>
  <c r="CW53" i="15"/>
  <c r="CT53" i="15"/>
  <c r="CS53" i="15"/>
  <c r="CR53" i="15"/>
  <c r="CP53" i="15"/>
  <c r="CO53" i="15"/>
  <c r="HL52" i="15"/>
  <c r="HK52" i="15"/>
  <c r="GQ52" i="15"/>
  <c r="GP52" i="15"/>
  <c r="GO52" i="15"/>
  <c r="GM52" i="15"/>
  <c r="GL52" i="15"/>
  <c r="GI52" i="15"/>
  <c r="GH52" i="15"/>
  <c r="GG52" i="15"/>
  <c r="GA52" i="15"/>
  <c r="FZ52" i="15"/>
  <c r="FX52" i="15"/>
  <c r="FW52" i="15"/>
  <c r="FV52" i="15"/>
  <c r="FS52" i="15"/>
  <c r="FR52" i="15"/>
  <c r="FK52" i="15"/>
  <c r="FJ52" i="15"/>
  <c r="FI52" i="15"/>
  <c r="FC52" i="15"/>
  <c r="FA52" i="15"/>
  <c r="EU52" i="15"/>
  <c r="ET52" i="15"/>
  <c r="DZ52" i="15"/>
  <c r="DY52" i="15"/>
  <c r="DX52" i="15"/>
  <c r="DV52" i="15"/>
  <c r="DU52" i="15"/>
  <c r="DR52" i="15"/>
  <c r="DQ52" i="15"/>
  <c r="DJ52" i="15"/>
  <c r="DI52" i="15"/>
  <c r="DH52" i="15"/>
  <c r="DF52" i="15"/>
  <c r="DE52" i="15"/>
  <c r="DB52" i="15"/>
  <c r="DA52" i="15"/>
  <c r="CT52" i="15"/>
  <c r="CS52" i="15"/>
  <c r="CR52" i="15"/>
  <c r="CL52" i="15"/>
  <c r="CK52" i="15"/>
  <c r="CJ52" i="15"/>
  <c r="HL51" i="15"/>
  <c r="HJ51" i="15"/>
  <c r="GA51" i="15"/>
  <c r="FZ51" i="15"/>
  <c r="FY51" i="15"/>
  <c r="FW51" i="15"/>
  <c r="FV51" i="15"/>
  <c r="FK51" i="15"/>
  <c r="FJ51" i="15"/>
  <c r="FI51" i="15"/>
  <c r="FG51" i="15"/>
  <c r="FF51" i="15"/>
  <c r="FC51" i="15"/>
  <c r="FB51" i="15"/>
  <c r="FA51" i="15"/>
  <c r="EZ51" i="15"/>
  <c r="EY51" i="15"/>
  <c r="EX51" i="15"/>
  <c r="EU51" i="15"/>
  <c r="ES51" i="15"/>
  <c r="ED51" i="15"/>
  <c r="DZ51" i="15"/>
  <c r="DJ51" i="15"/>
  <c r="DI51" i="15"/>
  <c r="DF51" i="15"/>
  <c r="DE51" i="15"/>
  <c r="CT51" i="15"/>
  <c r="CS51" i="15"/>
  <c r="CR51" i="15"/>
  <c r="CP51" i="15"/>
  <c r="CO51" i="15"/>
  <c r="CL51" i="15"/>
  <c r="CJ51" i="15"/>
  <c r="CI51" i="15"/>
  <c r="CH51" i="15"/>
  <c r="HK50" i="15"/>
  <c r="HJ50" i="15"/>
  <c r="GP50" i="15"/>
  <c r="GL50" i="15"/>
  <c r="GI50" i="15"/>
  <c r="GH50" i="15"/>
  <c r="GG50" i="15"/>
  <c r="GE50" i="15"/>
  <c r="GD50" i="15"/>
  <c r="GA50" i="15"/>
  <c r="FZ50" i="15"/>
  <c r="FX50" i="15"/>
  <c r="FW50" i="15"/>
  <c r="FV50" i="15"/>
  <c r="FS50" i="15"/>
  <c r="FR50" i="15"/>
  <c r="FO50" i="15"/>
  <c r="FN50" i="15"/>
  <c r="FK50" i="15"/>
  <c r="FJ50" i="15"/>
  <c r="FI50" i="15"/>
  <c r="FG50" i="15"/>
  <c r="FF50" i="15"/>
  <c r="FC50" i="15"/>
  <c r="FB50" i="15"/>
  <c r="FA50" i="15"/>
  <c r="EZ50" i="15"/>
  <c r="EY50" i="15"/>
  <c r="EX50" i="15"/>
  <c r="ET50" i="15"/>
  <c r="ES50" i="15"/>
  <c r="DZ50" i="15"/>
  <c r="DY50" i="15"/>
  <c r="DV50" i="15"/>
  <c r="DU50" i="15"/>
  <c r="DR50" i="15"/>
  <c r="DQ50" i="15"/>
  <c r="DP50" i="15"/>
  <c r="DO50" i="15"/>
  <c r="DN50" i="15"/>
  <c r="DM50" i="15"/>
  <c r="DJ50" i="15"/>
  <c r="DI50" i="15"/>
  <c r="DF50" i="15"/>
  <c r="DE50" i="15"/>
  <c r="DB50" i="15"/>
  <c r="DA50" i="15"/>
  <c r="CZ50" i="15"/>
  <c r="CX50" i="15"/>
  <c r="CW50" i="15"/>
  <c r="CT50" i="15"/>
  <c r="CS50" i="15"/>
  <c r="CR50" i="15"/>
  <c r="CP50" i="15"/>
  <c r="CO50" i="15"/>
  <c r="CL50" i="15"/>
  <c r="CJ50" i="15"/>
  <c r="CI50" i="15"/>
  <c r="CH50" i="15"/>
  <c r="HL49" i="15"/>
  <c r="HK49" i="15"/>
  <c r="HJ49" i="15"/>
  <c r="GQ49" i="15"/>
  <c r="GP49" i="15"/>
  <c r="GO49" i="15"/>
  <c r="GM49" i="15"/>
  <c r="GL49" i="15"/>
  <c r="GI49" i="15"/>
  <c r="GH49" i="15"/>
  <c r="GG49" i="15"/>
  <c r="GE49" i="15"/>
  <c r="GD49" i="15"/>
  <c r="GA49" i="15"/>
  <c r="FZ49" i="15"/>
  <c r="FW49" i="15"/>
  <c r="FV49" i="15"/>
  <c r="FS49" i="15"/>
  <c r="FR49" i="15"/>
  <c r="FQ49" i="15"/>
  <c r="FO49" i="15"/>
  <c r="FN49" i="15"/>
  <c r="FK49" i="15"/>
  <c r="FJ49" i="15"/>
  <c r="FI49" i="15"/>
  <c r="FG49" i="15"/>
  <c r="FF49" i="15"/>
  <c r="FA49" i="15"/>
  <c r="EY49" i="15"/>
  <c r="EU49" i="15"/>
  <c r="ET49" i="15"/>
  <c r="ES49" i="15"/>
  <c r="DZ49" i="15"/>
  <c r="DY49" i="15"/>
  <c r="DX49" i="15"/>
  <c r="DV49" i="15"/>
  <c r="DU49" i="15"/>
  <c r="DR49" i="15"/>
  <c r="DQ49" i="15"/>
  <c r="DN49" i="15"/>
  <c r="DM49" i="15"/>
  <c r="DJ49" i="15"/>
  <c r="DI49" i="15"/>
  <c r="DH49" i="15"/>
  <c r="DF49" i="15"/>
  <c r="DE49" i="15"/>
  <c r="DB49" i="15"/>
  <c r="DA49" i="15"/>
  <c r="CZ49" i="15"/>
  <c r="CX49" i="15"/>
  <c r="CW49" i="15"/>
  <c r="CT49" i="15"/>
  <c r="CS49" i="15"/>
  <c r="CR49" i="15"/>
  <c r="CP49" i="15"/>
  <c r="CO49" i="15"/>
  <c r="CJ49" i="15"/>
  <c r="CH49" i="15"/>
  <c r="HD48" i="15"/>
  <c r="GQ48" i="15"/>
  <c r="GP48" i="15"/>
  <c r="GO48" i="15"/>
  <c r="GM48" i="15"/>
  <c r="GL48" i="15"/>
  <c r="GI48" i="15"/>
  <c r="GH48" i="15"/>
  <c r="GG48" i="15"/>
  <c r="GE48" i="15"/>
  <c r="GD48" i="15"/>
  <c r="GA48" i="15"/>
  <c r="FZ48" i="15"/>
  <c r="FW48" i="15"/>
  <c r="FV48" i="15"/>
  <c r="FO48" i="15"/>
  <c r="FN48" i="15"/>
  <c r="DY48" i="15"/>
  <c r="DX48" i="15"/>
  <c r="DU48" i="15"/>
  <c r="DR48" i="15"/>
  <c r="DQ48" i="15"/>
  <c r="DN48" i="15"/>
  <c r="DM48" i="15"/>
  <c r="DJ48" i="15"/>
  <c r="DI48" i="15"/>
  <c r="DF48" i="15"/>
  <c r="DE48" i="15"/>
  <c r="CX48" i="15"/>
  <c r="CW48" i="15"/>
  <c r="HL47" i="15"/>
  <c r="HJ47" i="15"/>
  <c r="GP47" i="15"/>
  <c r="GO47" i="15"/>
  <c r="GL47" i="15"/>
  <c r="GI47" i="15"/>
  <c r="GH47" i="15"/>
  <c r="GG47" i="15"/>
  <c r="GE47" i="15"/>
  <c r="GD47" i="15"/>
  <c r="GA47" i="15"/>
  <c r="FZ47" i="15"/>
  <c r="FW47" i="15"/>
  <c r="FV47" i="15"/>
  <c r="FS47" i="15"/>
  <c r="FR47" i="15"/>
  <c r="FQ47" i="15"/>
  <c r="FP47" i="15"/>
  <c r="FO47" i="15"/>
  <c r="FN47" i="15"/>
  <c r="FJ47" i="15"/>
  <c r="FI47" i="15"/>
  <c r="FG47" i="15"/>
  <c r="FF47" i="15"/>
  <c r="FC47" i="15"/>
  <c r="FB47" i="15"/>
  <c r="FA47" i="15"/>
  <c r="EU47" i="15"/>
  <c r="ES47" i="15"/>
  <c r="DY47" i="15"/>
  <c r="DX47" i="15"/>
  <c r="DU47" i="15"/>
  <c r="DR47" i="15"/>
  <c r="DQ47" i="15"/>
  <c r="DP47" i="15"/>
  <c r="DN47" i="15"/>
  <c r="DM47" i="15"/>
  <c r="DJ47" i="15"/>
  <c r="DI47" i="15"/>
  <c r="DH47" i="15"/>
  <c r="DF47" i="15"/>
  <c r="DE47" i="15"/>
  <c r="DB47" i="15"/>
  <c r="DA47" i="15"/>
  <c r="CX47" i="15"/>
  <c r="CW47" i="15"/>
  <c r="CS47" i="15"/>
  <c r="CR47" i="15"/>
  <c r="CP47" i="15"/>
  <c r="CO47" i="15"/>
  <c r="CL47" i="15"/>
  <c r="CJ47" i="15"/>
  <c r="HL46" i="15"/>
  <c r="HK46" i="15"/>
  <c r="HJ46" i="15"/>
  <c r="GP46" i="15"/>
  <c r="GO46" i="15"/>
  <c r="GL46" i="15"/>
  <c r="GI46" i="15"/>
  <c r="GH46" i="15"/>
  <c r="GE46" i="15"/>
  <c r="GD46" i="15"/>
  <c r="GA46" i="15"/>
  <c r="FZ46" i="15"/>
  <c r="FW46" i="15"/>
  <c r="FV46" i="15"/>
  <c r="FS46" i="15"/>
  <c r="FR46" i="15"/>
  <c r="FO46" i="15"/>
  <c r="FN46" i="15"/>
  <c r="FK46" i="15"/>
  <c r="FJ46" i="15"/>
  <c r="FI46" i="15"/>
  <c r="FH46" i="15"/>
  <c r="FG46" i="15"/>
  <c r="FF46" i="15"/>
  <c r="FC46" i="15"/>
  <c r="FB46" i="15"/>
  <c r="FA46" i="15"/>
  <c r="EZ46" i="15"/>
  <c r="EY46" i="15"/>
  <c r="EX46" i="15"/>
  <c r="ET46" i="15"/>
  <c r="ES46" i="15"/>
  <c r="DZ46" i="15"/>
  <c r="DY46" i="15"/>
  <c r="DX46" i="15"/>
  <c r="DV46" i="15"/>
  <c r="DU46" i="15"/>
  <c r="DR46" i="15"/>
  <c r="DQ46" i="15"/>
  <c r="DP46" i="15"/>
  <c r="DN46" i="15"/>
  <c r="DM46" i="15"/>
  <c r="DJ46" i="15"/>
  <c r="DI46" i="15"/>
  <c r="DF46" i="15"/>
  <c r="DE46" i="15"/>
  <c r="DB46" i="15"/>
  <c r="DA46" i="15"/>
  <c r="CX46" i="15"/>
  <c r="CW46" i="15"/>
  <c r="CT46" i="15"/>
  <c r="CS46" i="15"/>
  <c r="CR46" i="15"/>
  <c r="CP46" i="15"/>
  <c r="CO46" i="15"/>
  <c r="CL46" i="15"/>
  <c r="CJ46" i="15"/>
  <c r="CI46" i="15"/>
  <c r="CH46" i="15"/>
  <c r="HL45" i="15"/>
  <c r="HK45" i="15"/>
  <c r="HJ45" i="15"/>
  <c r="GP45" i="15"/>
  <c r="GL45" i="15"/>
  <c r="GI45" i="15"/>
  <c r="GH45" i="15"/>
  <c r="GG45" i="15"/>
  <c r="GE45" i="15"/>
  <c r="GD45" i="15"/>
  <c r="GA45" i="15"/>
  <c r="FZ45" i="15"/>
  <c r="FY45" i="15"/>
  <c r="FW45" i="15"/>
  <c r="FV45" i="15"/>
  <c r="FS45" i="15"/>
  <c r="FR45" i="15"/>
  <c r="FO45" i="15"/>
  <c r="FN45" i="15"/>
  <c r="FK45" i="15"/>
  <c r="FJ45" i="15"/>
  <c r="FI45" i="15"/>
  <c r="FH45" i="15"/>
  <c r="FG45" i="15"/>
  <c r="FF45" i="15"/>
  <c r="FC45" i="15"/>
  <c r="FA45" i="15"/>
  <c r="EZ45" i="15"/>
  <c r="EY45" i="15"/>
  <c r="EU45" i="15"/>
  <c r="ET45" i="15"/>
  <c r="ES45" i="15"/>
  <c r="DZ45" i="15"/>
  <c r="DY45" i="15"/>
  <c r="DV45" i="15"/>
  <c r="DU45" i="15"/>
  <c r="DR45" i="15"/>
  <c r="DQ45" i="15"/>
  <c r="DN45" i="15"/>
  <c r="DM45" i="15"/>
  <c r="DJ45" i="15"/>
  <c r="DI45" i="15"/>
  <c r="DG45" i="15"/>
  <c r="DF45" i="15"/>
  <c r="DE45" i="15"/>
  <c r="DB45" i="15"/>
  <c r="DA45" i="15"/>
  <c r="CX45" i="15"/>
  <c r="CW45" i="15"/>
  <c r="CT45" i="15"/>
  <c r="CS45" i="15"/>
  <c r="CR45" i="15"/>
  <c r="CP45" i="15"/>
  <c r="CO45" i="15"/>
  <c r="CL45" i="15"/>
  <c r="CJ45" i="15"/>
  <c r="CI45" i="15"/>
  <c r="CH45" i="15"/>
  <c r="HL44" i="15"/>
  <c r="HK44" i="15"/>
  <c r="GP44" i="15"/>
  <c r="GO44" i="15"/>
  <c r="GL44" i="15"/>
  <c r="GI44" i="15"/>
  <c r="GH44" i="15"/>
  <c r="GG44" i="15"/>
  <c r="GF44" i="15"/>
  <c r="GE44" i="15"/>
  <c r="GD44" i="15"/>
  <c r="GA44" i="15"/>
  <c r="FZ44" i="15"/>
  <c r="FY44" i="15"/>
  <c r="FW44" i="15"/>
  <c r="FV44" i="15"/>
  <c r="FS44" i="15"/>
  <c r="FR44" i="15"/>
  <c r="FO44" i="15"/>
  <c r="FN44" i="15"/>
  <c r="FK44" i="15"/>
  <c r="FJ44" i="15"/>
  <c r="FI44" i="15"/>
  <c r="FG44" i="15"/>
  <c r="FF44" i="15"/>
  <c r="EU44" i="15"/>
  <c r="ET44" i="15"/>
  <c r="DZ44" i="15"/>
  <c r="DY44" i="15"/>
  <c r="DX44" i="15"/>
  <c r="DV44" i="15"/>
  <c r="DU44" i="15"/>
  <c r="DR44" i="15"/>
  <c r="DQ44" i="15"/>
  <c r="DP44" i="15"/>
  <c r="DN44" i="15"/>
  <c r="DM44" i="15"/>
  <c r="DJ44" i="15"/>
  <c r="DI44" i="15"/>
  <c r="DF44" i="15"/>
  <c r="DE44" i="15"/>
  <c r="DB44" i="15"/>
  <c r="DA44" i="15"/>
  <c r="CX44" i="15"/>
  <c r="CW44" i="15"/>
  <c r="CT44" i="15"/>
  <c r="CS44" i="15"/>
  <c r="CR44" i="15"/>
  <c r="CP44" i="15"/>
  <c r="CO44" i="15"/>
  <c r="HL43" i="15"/>
  <c r="HK43" i="15"/>
  <c r="HJ43" i="15"/>
  <c r="GQ43" i="15"/>
  <c r="GP43" i="15"/>
  <c r="GM43" i="15"/>
  <c r="GL43" i="15"/>
  <c r="GI43" i="15"/>
  <c r="GH43" i="15"/>
  <c r="GE43" i="15"/>
  <c r="GD43" i="15"/>
  <c r="GA43" i="15"/>
  <c r="FZ43" i="15"/>
  <c r="FW43" i="15"/>
  <c r="FV43" i="15"/>
  <c r="FS43" i="15"/>
  <c r="FR43" i="15"/>
  <c r="FQ43" i="15"/>
  <c r="FO43" i="15"/>
  <c r="FN43" i="15"/>
  <c r="FK43" i="15"/>
  <c r="FJ43" i="15"/>
  <c r="FI43" i="15"/>
  <c r="FG43" i="15"/>
  <c r="FF43" i="15"/>
  <c r="FC43" i="15"/>
  <c r="FB43" i="15"/>
  <c r="FA43" i="15"/>
  <c r="EZ43" i="15"/>
  <c r="EY43" i="15"/>
  <c r="EX43" i="15"/>
  <c r="EU43" i="15"/>
  <c r="ES43" i="15"/>
  <c r="DZ43" i="15"/>
  <c r="DY43" i="15"/>
  <c r="DX43" i="15"/>
  <c r="DV43" i="15"/>
  <c r="DU43" i="15"/>
  <c r="DR43" i="15"/>
  <c r="DQ43" i="15"/>
  <c r="DN43" i="15"/>
  <c r="DM43" i="15"/>
  <c r="DJ43" i="15"/>
  <c r="DI43" i="15"/>
  <c r="DH43" i="15"/>
  <c r="DF43" i="15"/>
  <c r="DE43" i="15"/>
  <c r="DB43" i="15"/>
  <c r="DA43" i="15"/>
  <c r="CX43" i="15"/>
  <c r="CW43" i="15"/>
  <c r="CT43" i="15"/>
  <c r="CS43" i="15"/>
  <c r="CR43" i="15"/>
  <c r="CP43" i="15"/>
  <c r="CO43" i="15"/>
  <c r="CL43" i="15"/>
  <c r="CJ43" i="15"/>
  <c r="CI43" i="15"/>
  <c r="CH43" i="15"/>
  <c r="HK42" i="15"/>
  <c r="HJ42" i="15"/>
  <c r="GQ42" i="15"/>
  <c r="GP42" i="15"/>
  <c r="GI42" i="15"/>
  <c r="GH42" i="15"/>
  <c r="GA42" i="15"/>
  <c r="FZ42" i="15"/>
  <c r="FW42" i="15"/>
  <c r="FV42" i="15"/>
  <c r="FS42" i="15"/>
  <c r="FR42" i="15"/>
  <c r="FO42" i="15"/>
  <c r="FN42" i="15"/>
  <c r="FK42" i="15"/>
  <c r="FJ42" i="15"/>
  <c r="FI42" i="15"/>
  <c r="FC42" i="15"/>
  <c r="FB42" i="15"/>
  <c r="FA42" i="15"/>
  <c r="EU42" i="15"/>
  <c r="ET42" i="15"/>
  <c r="ES42" i="15"/>
  <c r="DZ42" i="15"/>
  <c r="DY42" i="15"/>
  <c r="DR42" i="15"/>
  <c r="DQ42" i="15"/>
  <c r="DP42" i="15"/>
  <c r="DJ42" i="15"/>
  <c r="DI42" i="15"/>
  <c r="DF42" i="15"/>
  <c r="DE42" i="15"/>
  <c r="DB42" i="15"/>
  <c r="DA42" i="15"/>
  <c r="CZ42" i="15"/>
  <c r="CX42" i="15"/>
  <c r="CW42" i="15"/>
  <c r="CT42" i="15"/>
  <c r="CS42" i="15"/>
  <c r="CR42" i="15"/>
  <c r="CL42" i="15"/>
  <c r="CJ42" i="15"/>
  <c r="HL41" i="15"/>
  <c r="HK41" i="15"/>
  <c r="HJ41" i="15"/>
  <c r="GQ41" i="15"/>
  <c r="GP41" i="15"/>
  <c r="GM41" i="15"/>
  <c r="GL41" i="15"/>
  <c r="GI41" i="15"/>
  <c r="GH41" i="15"/>
  <c r="GE41" i="15"/>
  <c r="GD41" i="15"/>
  <c r="GA41" i="15"/>
  <c r="FZ41" i="15"/>
  <c r="FY41" i="15"/>
  <c r="FW41" i="15"/>
  <c r="FV41" i="15"/>
  <c r="FS41" i="15"/>
  <c r="FR41" i="15"/>
  <c r="FQ41" i="15"/>
  <c r="FO41" i="15"/>
  <c r="FN41" i="15"/>
  <c r="FK41" i="15"/>
  <c r="FJ41" i="15"/>
  <c r="FI41" i="15"/>
  <c r="FG41" i="15"/>
  <c r="FF41" i="15"/>
  <c r="FC41" i="15"/>
  <c r="FA41" i="15"/>
  <c r="EZ41" i="15"/>
  <c r="EY41" i="15"/>
  <c r="EU41" i="15"/>
  <c r="ET41" i="15"/>
  <c r="ES41" i="15"/>
  <c r="DZ41" i="15"/>
  <c r="DY41" i="15"/>
  <c r="DV41" i="15"/>
  <c r="DU41" i="15"/>
  <c r="DR41" i="15"/>
  <c r="DQ41" i="15"/>
  <c r="DP41" i="15"/>
  <c r="DN41" i="15"/>
  <c r="DM41" i="15"/>
  <c r="DJ41" i="15"/>
  <c r="DI41" i="15"/>
  <c r="DH41" i="15"/>
  <c r="DF41" i="15"/>
  <c r="DE41" i="15"/>
  <c r="DB41" i="15"/>
  <c r="DA41" i="15"/>
  <c r="CZ41" i="15"/>
  <c r="CX41" i="15"/>
  <c r="CW41" i="15"/>
  <c r="CT41" i="15"/>
  <c r="CS41" i="15"/>
  <c r="CR41" i="15"/>
  <c r="CP41" i="15"/>
  <c r="CO41" i="15"/>
  <c r="CL41" i="15"/>
  <c r="CJ41" i="15"/>
  <c r="CI41" i="15"/>
  <c r="CH41" i="15"/>
  <c r="HL40" i="15"/>
  <c r="HK40" i="15"/>
  <c r="HJ40" i="15"/>
  <c r="GQ40" i="15"/>
  <c r="GP40" i="15"/>
  <c r="GO40" i="15"/>
  <c r="GM40" i="15"/>
  <c r="GL40" i="15"/>
  <c r="GI40" i="15"/>
  <c r="GH40" i="15"/>
  <c r="GE40" i="15"/>
  <c r="GD40" i="15"/>
  <c r="GA40" i="15"/>
  <c r="FZ40" i="15"/>
  <c r="FW40" i="15"/>
  <c r="FV40" i="15"/>
  <c r="FS40" i="15"/>
  <c r="FR40" i="15"/>
  <c r="FQ40" i="15"/>
  <c r="FO40" i="15"/>
  <c r="FN40" i="15"/>
  <c r="FK40" i="15"/>
  <c r="FJ40" i="15"/>
  <c r="FI40" i="15"/>
  <c r="FH40" i="15"/>
  <c r="FG40" i="15"/>
  <c r="FF40" i="15"/>
  <c r="FC40" i="15"/>
  <c r="FA40" i="15"/>
  <c r="EZ40" i="15"/>
  <c r="EY40" i="15"/>
  <c r="EU40" i="15"/>
  <c r="ET40" i="15"/>
  <c r="DZ40" i="15"/>
  <c r="DY40" i="15"/>
  <c r="DX40" i="15"/>
  <c r="DV40" i="15"/>
  <c r="DU40" i="15"/>
  <c r="DR40" i="15"/>
  <c r="DQ40" i="15"/>
  <c r="DP40" i="15"/>
  <c r="DO40" i="15"/>
  <c r="DN40" i="15"/>
  <c r="DM40" i="15"/>
  <c r="DJ40" i="15"/>
  <c r="DI40" i="15"/>
  <c r="DF40" i="15"/>
  <c r="DE40" i="15"/>
  <c r="DB40" i="15"/>
  <c r="DA40" i="15"/>
  <c r="CX40" i="15"/>
  <c r="CW40" i="15"/>
  <c r="CT40" i="15"/>
  <c r="CS40" i="15"/>
  <c r="CR40" i="15"/>
  <c r="CP40" i="15"/>
  <c r="CO40" i="15"/>
  <c r="CL40" i="15"/>
  <c r="CK40" i="15"/>
  <c r="CJ40" i="15"/>
  <c r="CI40" i="15"/>
  <c r="CH40" i="15"/>
  <c r="CG40" i="15"/>
  <c r="HL39" i="15"/>
  <c r="HJ39" i="15"/>
  <c r="GQ39" i="15"/>
  <c r="GP39" i="15"/>
  <c r="GO39" i="15"/>
  <c r="GL39" i="15"/>
  <c r="GI39" i="15"/>
  <c r="GH39" i="15"/>
  <c r="GE39" i="15"/>
  <c r="GD39" i="15"/>
  <c r="GA39" i="15"/>
  <c r="FZ39" i="15"/>
  <c r="FW39" i="15"/>
  <c r="FV39" i="15"/>
  <c r="FS39" i="15"/>
  <c r="FR39" i="15"/>
  <c r="FQ39" i="15"/>
  <c r="FP39" i="15"/>
  <c r="FO39" i="15"/>
  <c r="FN39" i="15"/>
  <c r="FK39" i="15"/>
  <c r="FJ39" i="15"/>
  <c r="FI39" i="15"/>
  <c r="FH39" i="15"/>
  <c r="FG39" i="15"/>
  <c r="FF39" i="15"/>
  <c r="FC39" i="15"/>
  <c r="FB39" i="15"/>
  <c r="FA39" i="15"/>
  <c r="EZ39" i="15"/>
  <c r="EY39" i="15"/>
  <c r="EX39" i="15"/>
  <c r="EU39" i="15"/>
  <c r="ES39" i="15"/>
  <c r="DY39" i="15"/>
  <c r="DU39" i="15"/>
  <c r="DR39" i="15"/>
  <c r="DQ39" i="15"/>
  <c r="DN39" i="15"/>
  <c r="DM39" i="15"/>
  <c r="DJ39" i="15"/>
  <c r="DI39" i="15"/>
  <c r="DF39" i="15"/>
  <c r="DE39" i="15"/>
  <c r="DB39" i="15"/>
  <c r="DA39" i="15"/>
  <c r="CX39" i="15"/>
  <c r="CW39" i="15"/>
  <c r="CT39" i="15"/>
  <c r="CS39" i="15"/>
  <c r="CR39" i="15"/>
  <c r="CP39" i="15"/>
  <c r="CO39" i="15"/>
  <c r="CL39" i="15"/>
  <c r="CJ39" i="15"/>
  <c r="CI39" i="15"/>
  <c r="CH39" i="15"/>
  <c r="HL38" i="15"/>
  <c r="HK38" i="15"/>
  <c r="HJ38" i="15"/>
  <c r="GQ38" i="15"/>
  <c r="GP38" i="15"/>
  <c r="GM38" i="15"/>
  <c r="GL38" i="15"/>
  <c r="GI38" i="15"/>
  <c r="GH38" i="15"/>
  <c r="GE38" i="15"/>
  <c r="GD38" i="15"/>
  <c r="GA38" i="15"/>
  <c r="FZ38" i="15"/>
  <c r="FY38" i="15"/>
  <c r="FX38" i="15"/>
  <c r="FW38" i="15"/>
  <c r="FV38" i="15"/>
  <c r="FS38" i="15"/>
  <c r="FR38" i="15"/>
  <c r="FO38" i="15"/>
  <c r="FN38" i="15"/>
  <c r="FK38" i="15"/>
  <c r="FJ38" i="15"/>
  <c r="FI38" i="15"/>
  <c r="FH38" i="15"/>
  <c r="FG38" i="15"/>
  <c r="FF38" i="15"/>
  <c r="FC38" i="15"/>
  <c r="FB38" i="15"/>
  <c r="FA38" i="15"/>
  <c r="EU38" i="15"/>
  <c r="ET38" i="15"/>
  <c r="ES38" i="15"/>
  <c r="DZ38" i="15"/>
  <c r="DY38" i="15"/>
  <c r="DX38" i="15"/>
  <c r="DU38" i="15"/>
  <c r="DR38" i="15"/>
  <c r="DQ38" i="15"/>
  <c r="DP38" i="15"/>
  <c r="DN38" i="15"/>
  <c r="DM38" i="15"/>
  <c r="DJ38" i="15"/>
  <c r="DI38" i="15"/>
  <c r="DH38" i="15"/>
  <c r="DF38" i="15"/>
  <c r="DE38" i="15"/>
  <c r="DB38" i="15"/>
  <c r="DA38" i="15"/>
  <c r="CX38" i="15"/>
  <c r="CW38" i="15"/>
  <c r="CT38" i="15"/>
  <c r="CS38" i="15"/>
  <c r="CR38" i="15"/>
  <c r="CP38" i="15"/>
  <c r="CO38" i="15"/>
  <c r="CL38" i="15"/>
  <c r="CJ38" i="15"/>
  <c r="HL37" i="15"/>
  <c r="HK37" i="15"/>
  <c r="HJ37" i="15"/>
  <c r="FW37" i="15"/>
  <c r="FV37" i="15"/>
  <c r="EU37" i="15"/>
  <c r="ET37" i="15"/>
  <c r="ES37" i="15"/>
  <c r="DM37" i="15"/>
  <c r="DF37" i="15"/>
  <c r="DE37" i="15"/>
  <c r="HL36" i="15"/>
  <c r="HK36" i="15"/>
  <c r="GP36" i="15"/>
  <c r="GO36" i="15"/>
  <c r="GL36" i="15"/>
  <c r="GI36" i="15"/>
  <c r="GH36" i="15"/>
  <c r="GE36" i="15"/>
  <c r="GD36" i="15"/>
  <c r="GA36" i="15"/>
  <c r="FZ36" i="15"/>
  <c r="FY36" i="15"/>
  <c r="FX36" i="15"/>
  <c r="FW36" i="15"/>
  <c r="FV36" i="15"/>
  <c r="FS36" i="15"/>
  <c r="FR36" i="15"/>
  <c r="FO36" i="15"/>
  <c r="FN36" i="15"/>
  <c r="FK36" i="15"/>
  <c r="FJ36" i="15"/>
  <c r="FI36" i="15"/>
  <c r="FG36" i="15"/>
  <c r="FF36" i="15"/>
  <c r="FC36" i="15"/>
  <c r="FA36" i="15"/>
  <c r="EZ36" i="15"/>
  <c r="EY36" i="15"/>
  <c r="EU36" i="15"/>
  <c r="ET36" i="15"/>
  <c r="DY36" i="15"/>
  <c r="DX36" i="15"/>
  <c r="DU36" i="15"/>
  <c r="DR36" i="15"/>
  <c r="DQ36" i="15"/>
  <c r="DP36" i="15"/>
  <c r="DN36" i="15"/>
  <c r="DM36" i="15"/>
  <c r="DJ36" i="15"/>
  <c r="DI36" i="15"/>
  <c r="DF36" i="15"/>
  <c r="DE36" i="15"/>
  <c r="DB36" i="15"/>
  <c r="DA36" i="15"/>
  <c r="CX36" i="15"/>
  <c r="CW36" i="15"/>
  <c r="CT36" i="15"/>
  <c r="CS36" i="15"/>
  <c r="CR36" i="15"/>
  <c r="CP36" i="15"/>
  <c r="CO36" i="15"/>
  <c r="CL36" i="15"/>
  <c r="CK36" i="15"/>
  <c r="CJ36" i="15"/>
  <c r="CI36" i="15"/>
  <c r="CH36" i="15"/>
  <c r="CG36" i="15"/>
  <c r="HL35" i="15"/>
  <c r="HJ35" i="15"/>
  <c r="GP35" i="15"/>
  <c r="GO35" i="15"/>
  <c r="GL35" i="15"/>
  <c r="GI35" i="15"/>
  <c r="GH35" i="15"/>
  <c r="GE35" i="15"/>
  <c r="GD35" i="15"/>
  <c r="GA35" i="15"/>
  <c r="FZ35" i="15"/>
  <c r="FW35" i="15"/>
  <c r="FV35" i="15"/>
  <c r="FS35" i="15"/>
  <c r="FR35" i="15"/>
  <c r="FQ35" i="15"/>
  <c r="FO35" i="15"/>
  <c r="FN35" i="15"/>
  <c r="FK35" i="15"/>
  <c r="FJ35" i="15"/>
  <c r="FI35" i="15"/>
  <c r="FG35" i="15"/>
  <c r="FF35" i="15"/>
  <c r="FC35" i="15"/>
  <c r="FB35" i="15"/>
  <c r="FA35" i="15"/>
  <c r="EZ35" i="15"/>
  <c r="EY35" i="15"/>
  <c r="EX35" i="15"/>
  <c r="EU35" i="15"/>
  <c r="ES35" i="15"/>
  <c r="DY35" i="15"/>
  <c r="DX35" i="15"/>
  <c r="DV35" i="15"/>
  <c r="DU35" i="15"/>
  <c r="DR35" i="15"/>
  <c r="DQ35" i="15"/>
  <c r="DP35" i="15"/>
  <c r="DN35" i="15"/>
  <c r="DM35" i="15"/>
  <c r="DJ35" i="15"/>
  <c r="DI35" i="15"/>
  <c r="DF35" i="15"/>
  <c r="DE35" i="15"/>
  <c r="DB35" i="15"/>
  <c r="DA35" i="15"/>
  <c r="CX35" i="15"/>
  <c r="CW35" i="15"/>
  <c r="CT35" i="15"/>
  <c r="CS35" i="15"/>
  <c r="CR35" i="15"/>
  <c r="CP35" i="15"/>
  <c r="CO35" i="15"/>
  <c r="CL35" i="15"/>
  <c r="CJ35" i="15"/>
  <c r="CI35" i="15"/>
  <c r="CH35" i="15"/>
  <c r="HK34" i="15"/>
  <c r="HJ34" i="15"/>
  <c r="GP34" i="15"/>
  <c r="GO34" i="15"/>
  <c r="GL34" i="15"/>
  <c r="GI34" i="15"/>
  <c r="GH34" i="15"/>
  <c r="GG34" i="15"/>
  <c r="GE34" i="15"/>
  <c r="GD34" i="15"/>
  <c r="GA34" i="15"/>
  <c r="FZ34" i="15"/>
  <c r="FY34" i="15"/>
  <c r="FW34" i="15"/>
  <c r="FV34" i="15"/>
  <c r="FS34" i="15"/>
  <c r="FR34" i="15"/>
  <c r="FO34" i="15"/>
  <c r="FN34" i="15"/>
  <c r="FK34" i="15"/>
  <c r="FJ34" i="15"/>
  <c r="FI34" i="15"/>
  <c r="FG34" i="15"/>
  <c r="FF34" i="15"/>
  <c r="FC34" i="15"/>
  <c r="FB34" i="15"/>
  <c r="FA34" i="15"/>
  <c r="EZ34" i="15"/>
  <c r="EY34" i="15"/>
  <c r="EX34" i="15"/>
  <c r="ET34" i="15"/>
  <c r="ES34" i="15"/>
  <c r="DZ34" i="15"/>
  <c r="DY34" i="15"/>
  <c r="DV34" i="15"/>
  <c r="DU34" i="15"/>
  <c r="DR34" i="15"/>
  <c r="DQ34" i="15"/>
  <c r="DP34" i="15"/>
  <c r="DN34" i="15"/>
  <c r="DM34" i="15"/>
  <c r="DJ34" i="15"/>
  <c r="DI34" i="15"/>
  <c r="DH34" i="15"/>
  <c r="DF34" i="15"/>
  <c r="DE34" i="15"/>
  <c r="DB34" i="15"/>
  <c r="DA34" i="15"/>
  <c r="CZ34" i="15"/>
  <c r="CX34" i="15"/>
  <c r="CW34" i="15"/>
  <c r="CT34" i="15"/>
  <c r="CS34" i="15"/>
  <c r="CR34" i="15"/>
  <c r="CP34" i="15"/>
  <c r="CO34" i="15"/>
  <c r="CL34" i="15"/>
  <c r="CJ34" i="15"/>
  <c r="CI34" i="15"/>
  <c r="CH34" i="15"/>
  <c r="HL33" i="15"/>
  <c r="HK33" i="15"/>
  <c r="HJ33" i="15"/>
  <c r="GQ33" i="15"/>
  <c r="GP33" i="15"/>
  <c r="GM33" i="15"/>
  <c r="GL33" i="15"/>
  <c r="GI33" i="15"/>
  <c r="GH33" i="15"/>
  <c r="GE33" i="15"/>
  <c r="GD33" i="15"/>
  <c r="GA33" i="15"/>
  <c r="FZ33" i="15"/>
  <c r="FY33" i="15"/>
  <c r="FW33" i="15"/>
  <c r="FV33" i="15"/>
  <c r="FS33" i="15"/>
  <c r="FR33" i="15"/>
  <c r="FQ33" i="15"/>
  <c r="FO33" i="15"/>
  <c r="FN33" i="15"/>
  <c r="EU33" i="15"/>
  <c r="ET33" i="15"/>
  <c r="ES33" i="15"/>
  <c r="EM33" i="15"/>
  <c r="DZ33" i="15"/>
  <c r="DY33" i="15"/>
  <c r="DV33" i="15"/>
  <c r="DU33" i="15"/>
  <c r="DR33" i="15"/>
  <c r="DQ33" i="15"/>
  <c r="DP33" i="15"/>
  <c r="DN33" i="15"/>
  <c r="DM33" i="15"/>
  <c r="DJ33" i="15"/>
  <c r="DI33" i="15"/>
  <c r="DF33" i="15"/>
  <c r="DE33" i="15"/>
  <c r="DB33" i="15"/>
  <c r="DA33" i="15"/>
  <c r="CZ33" i="15"/>
  <c r="CX33" i="15"/>
  <c r="CW33" i="15"/>
  <c r="GM32" i="15"/>
  <c r="GL32" i="15"/>
  <c r="GI32" i="15"/>
  <c r="FW32" i="15"/>
  <c r="FV32" i="15"/>
  <c r="DU32" i="15"/>
  <c r="DN32" i="15"/>
  <c r="DF32" i="15"/>
  <c r="DE32" i="15"/>
  <c r="HL31" i="15"/>
  <c r="HK31" i="15"/>
  <c r="HJ31" i="15"/>
  <c r="GP31" i="15"/>
  <c r="GO31" i="15"/>
  <c r="GL31" i="15"/>
  <c r="GI31" i="15"/>
  <c r="GH31" i="15"/>
  <c r="GG31" i="15"/>
  <c r="GE31" i="15"/>
  <c r="GD31" i="15"/>
  <c r="GA31" i="15"/>
  <c r="FZ31" i="15"/>
  <c r="FW31" i="15"/>
  <c r="FV31" i="15"/>
  <c r="FS31" i="15"/>
  <c r="FR31" i="15"/>
  <c r="FQ31" i="15"/>
  <c r="FP31" i="15"/>
  <c r="FO31" i="15"/>
  <c r="FN31" i="15"/>
  <c r="EU31" i="15"/>
  <c r="ET31" i="15"/>
  <c r="ES31" i="15"/>
  <c r="DY31" i="15"/>
  <c r="DU31" i="15"/>
  <c r="DR31" i="15"/>
  <c r="DQ31" i="15"/>
  <c r="DN31" i="15"/>
  <c r="DM31" i="15"/>
  <c r="DJ31" i="15"/>
  <c r="DI31" i="15"/>
  <c r="DH31" i="15"/>
  <c r="DF31" i="15"/>
  <c r="DE31" i="15"/>
  <c r="DB31" i="15"/>
  <c r="DA31" i="15"/>
  <c r="CX31" i="15"/>
  <c r="CW31" i="15"/>
  <c r="HK30" i="15"/>
  <c r="HJ30" i="15"/>
  <c r="GP30" i="15"/>
  <c r="GO30" i="15"/>
  <c r="GL30" i="15"/>
  <c r="GI30" i="15"/>
  <c r="GH30" i="15"/>
  <c r="GE30" i="15"/>
  <c r="GD30" i="15"/>
  <c r="GA30" i="15"/>
  <c r="FZ30" i="15"/>
  <c r="FW30" i="15"/>
  <c r="FV30" i="15"/>
  <c r="FS30" i="15"/>
  <c r="FR30" i="15"/>
  <c r="FO30" i="15"/>
  <c r="FN30" i="15"/>
  <c r="FK30" i="15"/>
  <c r="FJ30" i="15"/>
  <c r="FI30" i="15"/>
  <c r="FH30" i="15"/>
  <c r="FG30" i="15"/>
  <c r="FF30" i="15"/>
  <c r="FC30" i="15"/>
  <c r="FB30" i="15"/>
  <c r="FA30" i="15"/>
  <c r="EZ30" i="15"/>
  <c r="EY30" i="15"/>
  <c r="EX30" i="15"/>
  <c r="EU30" i="15"/>
  <c r="ET30" i="15"/>
  <c r="ES30" i="15"/>
  <c r="DY30" i="15"/>
  <c r="DX30" i="15"/>
  <c r="DU30" i="15"/>
  <c r="DR30" i="15"/>
  <c r="DQ30" i="15"/>
  <c r="DN30" i="15"/>
  <c r="DM30" i="15"/>
  <c r="DJ30" i="15"/>
  <c r="DI30" i="15"/>
  <c r="DH30" i="15"/>
  <c r="DG30" i="15"/>
  <c r="DF30" i="15"/>
  <c r="DE30" i="15"/>
  <c r="DB30" i="15"/>
  <c r="DA30" i="15"/>
  <c r="CX30" i="15"/>
  <c r="CW30" i="15"/>
  <c r="CT30" i="15"/>
  <c r="CS30" i="15"/>
  <c r="CR30" i="15"/>
  <c r="CP30" i="15"/>
  <c r="CO30" i="15"/>
  <c r="CL30" i="15"/>
  <c r="CJ30" i="15"/>
  <c r="CI30" i="15"/>
  <c r="CH30" i="15"/>
  <c r="HL29" i="15"/>
  <c r="HK29" i="15"/>
  <c r="HJ29" i="15"/>
  <c r="GP29" i="15"/>
  <c r="GL29" i="15"/>
  <c r="GI29" i="15"/>
  <c r="GH29" i="15"/>
  <c r="GG29" i="15"/>
  <c r="GE29" i="15"/>
  <c r="GD29" i="15"/>
  <c r="GA29" i="15"/>
  <c r="FZ29" i="15"/>
  <c r="FW29" i="15"/>
  <c r="FV29" i="15"/>
  <c r="FS29" i="15"/>
  <c r="FR29" i="15"/>
  <c r="FO29" i="15"/>
  <c r="FN29" i="15"/>
  <c r="FK29" i="15"/>
  <c r="FJ29" i="15"/>
  <c r="FI29" i="15"/>
  <c r="FH29" i="15"/>
  <c r="FG29" i="15"/>
  <c r="FF29" i="15"/>
  <c r="FC29" i="15"/>
  <c r="FB29" i="15"/>
  <c r="FA29" i="15"/>
  <c r="EU29" i="15"/>
  <c r="ET29" i="15"/>
  <c r="ES29" i="15"/>
  <c r="DZ29" i="15"/>
  <c r="DY29" i="15"/>
  <c r="DV29" i="15"/>
  <c r="DU29" i="15"/>
  <c r="DR29" i="15"/>
  <c r="DQ29" i="15"/>
  <c r="DN29" i="15"/>
  <c r="DM29" i="15"/>
  <c r="DJ29" i="15"/>
  <c r="DI29" i="15"/>
  <c r="DG29" i="15"/>
  <c r="DF29" i="15"/>
  <c r="DE29" i="15"/>
  <c r="DB29" i="15"/>
  <c r="DA29" i="15"/>
  <c r="CZ29" i="15"/>
  <c r="CX29" i="15"/>
  <c r="CW29" i="15"/>
  <c r="CT29" i="15"/>
  <c r="CS29" i="15"/>
  <c r="CR29" i="15"/>
  <c r="CP29" i="15"/>
  <c r="CO29" i="15"/>
  <c r="CL29" i="15"/>
  <c r="CJ29" i="15"/>
  <c r="HL28" i="15"/>
  <c r="HK28" i="15"/>
  <c r="HJ28" i="15"/>
  <c r="GQ28" i="15"/>
  <c r="GP28" i="15"/>
  <c r="GM28" i="15"/>
  <c r="GL28" i="15"/>
  <c r="GI28" i="15"/>
  <c r="GH28" i="15"/>
  <c r="GG28" i="15"/>
  <c r="GE28" i="15"/>
  <c r="GD28" i="15"/>
  <c r="GA28" i="15"/>
  <c r="FZ28" i="15"/>
  <c r="FW28" i="15"/>
  <c r="FV28" i="15"/>
  <c r="FS28" i="15"/>
  <c r="FR28" i="15"/>
  <c r="FQ28" i="15"/>
  <c r="FO28" i="15"/>
  <c r="FN28" i="15"/>
  <c r="FK28" i="15"/>
  <c r="FJ28" i="15"/>
  <c r="FI28" i="15"/>
  <c r="FH28" i="15"/>
  <c r="FG28" i="15"/>
  <c r="FF28" i="15"/>
  <c r="FC28" i="15"/>
  <c r="FB28" i="15"/>
  <c r="FA28" i="15"/>
  <c r="EZ28" i="15"/>
  <c r="EY28" i="15"/>
  <c r="EX28" i="15"/>
  <c r="EU28" i="15"/>
  <c r="ET28" i="15"/>
  <c r="DY28" i="15"/>
  <c r="DX28" i="15"/>
  <c r="DV28" i="15"/>
  <c r="DU28" i="15"/>
  <c r="DR28" i="15"/>
  <c r="DQ28" i="15"/>
  <c r="DP28" i="15"/>
  <c r="DN28" i="15"/>
  <c r="DM28" i="15"/>
  <c r="DJ28" i="15"/>
  <c r="DI28" i="15"/>
  <c r="DH28" i="15"/>
  <c r="DF28" i="15"/>
  <c r="DE28" i="15"/>
  <c r="DB28" i="15"/>
  <c r="DA28" i="15"/>
  <c r="CZ28" i="15"/>
  <c r="CY28" i="15"/>
  <c r="CX28" i="15"/>
  <c r="CW28" i="15"/>
  <c r="CT28" i="15"/>
  <c r="CS28" i="15"/>
  <c r="CR28" i="15"/>
  <c r="CP28" i="15"/>
  <c r="CO28" i="15"/>
  <c r="CL28" i="15"/>
  <c r="CK28" i="15"/>
  <c r="CJ28" i="15"/>
  <c r="CI28" i="15"/>
  <c r="CH28" i="15"/>
  <c r="CG28" i="15"/>
  <c r="HL27" i="15"/>
  <c r="HK27" i="15"/>
  <c r="HJ27" i="15"/>
  <c r="GQ27" i="15"/>
  <c r="GP27" i="15"/>
  <c r="GO27" i="15"/>
  <c r="GM27" i="15"/>
  <c r="GL27" i="15"/>
  <c r="GI27" i="15"/>
  <c r="GH27" i="15"/>
  <c r="GE27" i="15"/>
  <c r="GD27" i="15"/>
  <c r="GA27" i="15"/>
  <c r="FZ27" i="15"/>
  <c r="FW27" i="15"/>
  <c r="FV27" i="15"/>
  <c r="EU27" i="15"/>
  <c r="ES27" i="15"/>
  <c r="DZ27" i="15"/>
  <c r="DY27" i="15"/>
  <c r="DV27" i="15"/>
  <c r="DU27" i="15"/>
  <c r="DR27" i="15"/>
  <c r="DQ27" i="15"/>
  <c r="DP27" i="15"/>
  <c r="DN27" i="15"/>
  <c r="DM27" i="15"/>
  <c r="DJ27" i="15"/>
  <c r="DI27" i="15"/>
  <c r="DF27" i="15"/>
  <c r="DE27" i="15"/>
  <c r="HK26" i="15"/>
  <c r="HJ26" i="15"/>
  <c r="GQ26" i="15"/>
  <c r="GP26" i="15"/>
  <c r="GM26" i="15"/>
  <c r="GL26" i="15"/>
  <c r="GI26" i="15"/>
  <c r="GH26" i="15"/>
  <c r="GE26" i="15"/>
  <c r="GD26" i="15"/>
  <c r="GA26" i="15"/>
  <c r="FZ26" i="15"/>
  <c r="FW26" i="15"/>
  <c r="FV26" i="15"/>
  <c r="FS26" i="15"/>
  <c r="FR26" i="15"/>
  <c r="FQ26" i="15"/>
  <c r="FP26" i="15"/>
  <c r="FO26" i="15"/>
  <c r="FN26" i="15"/>
  <c r="FK26" i="15"/>
  <c r="FJ26" i="15"/>
  <c r="FI26" i="15"/>
  <c r="FG26" i="15"/>
  <c r="FF26" i="15"/>
  <c r="FC26" i="15"/>
  <c r="FB26" i="15"/>
  <c r="FA26" i="15"/>
  <c r="EZ26" i="15"/>
  <c r="EY26" i="15"/>
  <c r="EX26" i="15"/>
  <c r="ET26" i="15"/>
  <c r="ES26" i="15"/>
  <c r="DY26" i="15"/>
  <c r="DU26" i="15"/>
  <c r="DR26" i="15"/>
  <c r="DQ26" i="15"/>
  <c r="DN26" i="15"/>
  <c r="DM26" i="15"/>
  <c r="DJ26" i="15"/>
  <c r="DI26" i="15"/>
  <c r="DH26" i="15"/>
  <c r="DF26" i="15"/>
  <c r="DE26" i="15"/>
  <c r="DB26" i="15"/>
  <c r="DA26" i="15"/>
  <c r="CX26" i="15"/>
  <c r="CW26" i="15"/>
  <c r="CT26" i="15"/>
  <c r="CS26" i="15"/>
  <c r="CR26" i="15"/>
  <c r="CP26" i="15"/>
  <c r="CO26" i="15"/>
  <c r="CL26" i="15"/>
  <c r="CJ26" i="15"/>
  <c r="CI26" i="15"/>
  <c r="CH26" i="15"/>
  <c r="HL25" i="15"/>
  <c r="HK25" i="15"/>
  <c r="HJ25" i="15"/>
  <c r="GP25" i="15"/>
  <c r="GO25" i="15"/>
  <c r="GL25" i="15"/>
  <c r="GI25" i="15"/>
  <c r="GH25" i="15"/>
  <c r="GE25" i="15"/>
  <c r="GD25" i="15"/>
  <c r="GA25" i="15"/>
  <c r="FZ25" i="15"/>
  <c r="FW25" i="15"/>
  <c r="FV25" i="15"/>
  <c r="FS25" i="15"/>
  <c r="FR25" i="15"/>
  <c r="FO25" i="15"/>
  <c r="FN25" i="15"/>
  <c r="FK25" i="15"/>
  <c r="FJ25" i="15"/>
  <c r="FI25" i="15"/>
  <c r="FG25" i="15"/>
  <c r="FF25" i="15"/>
  <c r="FC25" i="15"/>
  <c r="FB25" i="15"/>
  <c r="FA25" i="15"/>
  <c r="EZ25" i="15"/>
  <c r="EY25" i="15"/>
  <c r="EX25" i="15"/>
  <c r="EU25" i="15"/>
  <c r="ET25" i="15"/>
  <c r="ES25" i="15"/>
  <c r="DY25" i="15"/>
  <c r="DX25" i="15"/>
  <c r="DU25" i="15"/>
  <c r="DR25" i="15"/>
  <c r="DQ25" i="15"/>
  <c r="DP25" i="15"/>
  <c r="DN25" i="15"/>
  <c r="DM25" i="15"/>
  <c r="DJ25" i="15"/>
  <c r="DI25" i="15"/>
  <c r="DF25" i="15"/>
  <c r="DE25" i="15"/>
  <c r="DB25" i="15"/>
  <c r="DA25" i="15"/>
  <c r="CZ25" i="15"/>
  <c r="CY25" i="15"/>
  <c r="CX25" i="15"/>
  <c r="CW25" i="15"/>
  <c r="CT25" i="15"/>
  <c r="CS25" i="15"/>
  <c r="CR25" i="15"/>
  <c r="CP25" i="15"/>
  <c r="CO25" i="15"/>
  <c r="CL25" i="15"/>
  <c r="CJ25" i="15"/>
  <c r="CI25" i="15"/>
  <c r="CH25" i="15"/>
  <c r="HL24" i="15"/>
  <c r="HK24" i="15"/>
  <c r="GL24" i="15"/>
  <c r="FV24" i="15"/>
  <c r="EU24" i="15"/>
  <c r="ET24" i="15"/>
  <c r="DZ24" i="15"/>
  <c r="DE24" i="15"/>
  <c r="HL23" i="15"/>
  <c r="HJ23" i="15"/>
  <c r="GQ23" i="15"/>
  <c r="GP23" i="15"/>
  <c r="GO23" i="15"/>
  <c r="GM23" i="15"/>
  <c r="GL23" i="15"/>
  <c r="GI23" i="15"/>
  <c r="GH23" i="15"/>
  <c r="GE23" i="15"/>
  <c r="GD23" i="15"/>
  <c r="GA23" i="15"/>
  <c r="FZ23" i="15"/>
  <c r="FY23" i="15"/>
  <c r="FW23" i="15"/>
  <c r="FV23" i="15"/>
  <c r="FS23" i="15"/>
  <c r="FR23" i="15"/>
  <c r="FQ23" i="15"/>
  <c r="FP23" i="15"/>
  <c r="FO23" i="15"/>
  <c r="FN23" i="15"/>
  <c r="FK23" i="15"/>
  <c r="FJ23" i="15"/>
  <c r="FI23" i="15"/>
  <c r="FH23" i="15"/>
  <c r="FG23" i="15"/>
  <c r="FF23" i="15"/>
  <c r="FC23" i="15"/>
  <c r="FB23" i="15"/>
  <c r="FA23" i="15"/>
  <c r="EZ23" i="15"/>
  <c r="EY23" i="15"/>
  <c r="EX23" i="15"/>
  <c r="EU23" i="15"/>
  <c r="ES23" i="15"/>
  <c r="DZ23" i="15"/>
  <c r="DY23" i="15"/>
  <c r="DX23" i="15"/>
  <c r="DV23" i="15"/>
  <c r="DU23" i="15"/>
  <c r="DR23" i="15"/>
  <c r="DQ23" i="15"/>
  <c r="DP23" i="15"/>
  <c r="DN23" i="15"/>
  <c r="DM23" i="15"/>
  <c r="DJ23" i="15"/>
  <c r="DI23" i="15"/>
  <c r="DF23" i="15"/>
  <c r="DE23" i="15"/>
  <c r="DB23" i="15"/>
  <c r="DA23" i="15"/>
  <c r="CX23" i="15"/>
  <c r="CW23" i="15"/>
  <c r="CT23" i="15"/>
  <c r="CS23" i="15"/>
  <c r="CR23" i="15"/>
  <c r="CP23" i="15"/>
  <c r="CO23" i="15"/>
  <c r="CL23" i="15"/>
  <c r="CJ23" i="15"/>
  <c r="CI23" i="15"/>
  <c r="CH23" i="15"/>
  <c r="HK22" i="15"/>
  <c r="HJ22" i="15"/>
  <c r="GP22" i="15"/>
  <c r="GM22" i="15"/>
  <c r="GL22" i="15"/>
  <c r="GI22" i="15"/>
  <c r="GH22" i="15"/>
  <c r="GG22" i="15"/>
  <c r="GE22" i="15"/>
  <c r="GD22" i="15"/>
  <c r="GA22" i="15"/>
  <c r="FZ22" i="15"/>
  <c r="FY22" i="15"/>
  <c r="FW22" i="15"/>
  <c r="FV22" i="15"/>
  <c r="FS22" i="15"/>
  <c r="FR22" i="15"/>
  <c r="FO22" i="15"/>
  <c r="FN22" i="15"/>
  <c r="FK22" i="15"/>
  <c r="FJ22" i="15"/>
  <c r="FI22" i="15"/>
  <c r="FH22" i="15"/>
  <c r="FG22" i="15"/>
  <c r="FF22" i="15"/>
  <c r="FC22" i="15"/>
  <c r="FB22" i="15"/>
  <c r="FA22" i="15"/>
  <c r="EZ22" i="15"/>
  <c r="EY22" i="15"/>
  <c r="EX22" i="15"/>
  <c r="ET22" i="15"/>
  <c r="ES22" i="15"/>
  <c r="DZ22" i="15"/>
  <c r="DY22" i="15"/>
  <c r="DV22" i="15"/>
  <c r="DU22" i="15"/>
  <c r="DR22" i="15"/>
  <c r="DQ22" i="15"/>
  <c r="DP22" i="15"/>
  <c r="DN22" i="15"/>
  <c r="DM22" i="15"/>
  <c r="DJ22" i="15"/>
  <c r="DI22" i="15"/>
  <c r="DF22" i="15"/>
  <c r="DE22" i="15"/>
  <c r="DB22" i="15"/>
  <c r="DA22" i="15"/>
  <c r="CX22" i="15"/>
  <c r="CW22" i="15"/>
  <c r="CT22" i="15"/>
  <c r="CS22" i="15"/>
  <c r="CR22" i="15"/>
  <c r="CP22" i="15"/>
  <c r="CO22" i="15"/>
  <c r="CL22" i="15"/>
  <c r="CJ22" i="15"/>
  <c r="CI22" i="15"/>
  <c r="CH22" i="15"/>
  <c r="HL21" i="15"/>
  <c r="HK21" i="15"/>
  <c r="HJ21" i="15"/>
  <c r="GP21" i="15"/>
  <c r="GO21" i="15"/>
  <c r="GL21" i="15"/>
  <c r="GI21" i="15"/>
  <c r="GH21" i="15"/>
  <c r="GG21" i="15"/>
  <c r="GE21" i="15"/>
  <c r="GD21" i="15"/>
  <c r="GA21" i="15"/>
  <c r="FZ21" i="15"/>
  <c r="FY21" i="15"/>
  <c r="FW21" i="15"/>
  <c r="FV21" i="15"/>
  <c r="FS21" i="15"/>
  <c r="FR21" i="15"/>
  <c r="FO21" i="15"/>
  <c r="FN21" i="15"/>
  <c r="FK21" i="15"/>
  <c r="FJ21" i="15"/>
  <c r="FI21" i="15"/>
  <c r="FH21" i="15"/>
  <c r="FG21" i="15"/>
  <c r="FF21" i="15"/>
  <c r="FC21" i="15"/>
  <c r="FB21" i="15"/>
  <c r="FA21" i="15"/>
  <c r="EZ21" i="15"/>
  <c r="EY21" i="15"/>
  <c r="EX21" i="15"/>
  <c r="EU21" i="15"/>
  <c r="ET21" i="15"/>
  <c r="ES21" i="15"/>
  <c r="DZ21" i="15"/>
  <c r="DY21" i="15"/>
  <c r="DX21" i="15"/>
  <c r="DV21" i="15"/>
  <c r="DU21" i="15"/>
  <c r="DR21" i="15"/>
  <c r="DQ21" i="15"/>
  <c r="DP21" i="15"/>
  <c r="DN21" i="15"/>
  <c r="DM21" i="15"/>
  <c r="DJ21" i="15"/>
  <c r="DI21" i="15"/>
  <c r="DH21" i="15"/>
  <c r="DF21" i="15"/>
  <c r="DE21" i="15"/>
  <c r="DB21" i="15"/>
  <c r="DA21" i="15"/>
  <c r="CZ21" i="15"/>
  <c r="CX21" i="15"/>
  <c r="CW21" i="15"/>
  <c r="CT21" i="15"/>
  <c r="CS21" i="15"/>
  <c r="CR21" i="15"/>
  <c r="CP21" i="15"/>
  <c r="CO21" i="15"/>
  <c r="CL21" i="15"/>
  <c r="CJ21" i="15"/>
  <c r="CI21" i="15"/>
  <c r="CH21" i="15"/>
  <c r="CG21" i="15"/>
  <c r="HL20" i="15"/>
  <c r="HK20" i="15"/>
  <c r="GQ20" i="15"/>
  <c r="GP20" i="15"/>
  <c r="GO20" i="15"/>
  <c r="GM20" i="15"/>
  <c r="GL20" i="15"/>
  <c r="GI20" i="15"/>
  <c r="GH20" i="15"/>
  <c r="GE20" i="15"/>
  <c r="GD20" i="15"/>
  <c r="GA20" i="15"/>
  <c r="FZ20" i="15"/>
  <c r="FY20" i="15"/>
  <c r="FW20" i="15"/>
  <c r="FV20" i="15"/>
  <c r="FS20" i="15"/>
  <c r="FR20" i="15"/>
  <c r="FK20" i="15"/>
  <c r="FJ20" i="15"/>
  <c r="FI20" i="15"/>
  <c r="FC20" i="15"/>
  <c r="FA20" i="15"/>
  <c r="EU20" i="15"/>
  <c r="ET20" i="15"/>
  <c r="DY20" i="15"/>
  <c r="DX20" i="15"/>
  <c r="DU20" i="15"/>
  <c r="DR20" i="15"/>
  <c r="DQ20" i="15"/>
  <c r="DP20" i="15"/>
  <c r="DO20" i="15"/>
  <c r="DN20" i="15"/>
  <c r="DM20" i="15"/>
  <c r="DJ20" i="15"/>
  <c r="DI20" i="15"/>
  <c r="DF20" i="15"/>
  <c r="DE20" i="15"/>
  <c r="DB20" i="15"/>
  <c r="DA20" i="15"/>
  <c r="CT20" i="15"/>
  <c r="CS20" i="15"/>
  <c r="CR20" i="15"/>
  <c r="CL20" i="15"/>
  <c r="CK20" i="15"/>
  <c r="CJ20" i="15"/>
  <c r="HL19" i="15"/>
  <c r="HJ19" i="15"/>
  <c r="FV19" i="15"/>
  <c r="EU19" i="15"/>
  <c r="ES19" i="15"/>
  <c r="DE19" i="15"/>
  <c r="HK18" i="15"/>
  <c r="HJ18" i="15"/>
  <c r="GQ18" i="15"/>
  <c r="GP18" i="15"/>
  <c r="GM18" i="15"/>
  <c r="GL18" i="15"/>
  <c r="GI18" i="15"/>
  <c r="GH18" i="15"/>
  <c r="GE18" i="15"/>
  <c r="GD18" i="15"/>
  <c r="GA18" i="15"/>
  <c r="FZ18" i="15"/>
  <c r="FW18" i="15"/>
  <c r="FV18" i="15"/>
  <c r="FS18" i="15"/>
  <c r="FR18" i="15"/>
  <c r="FQ18" i="15"/>
  <c r="FO18" i="15"/>
  <c r="FN18" i="15"/>
  <c r="FK18" i="15"/>
  <c r="FJ18" i="15"/>
  <c r="FI18" i="15"/>
  <c r="FG18" i="15"/>
  <c r="FF18" i="15"/>
  <c r="FC18" i="15"/>
  <c r="FA18" i="15"/>
  <c r="EZ18" i="15"/>
  <c r="EY18" i="15"/>
  <c r="ET18" i="15"/>
  <c r="ES18" i="15"/>
  <c r="DY18" i="15"/>
  <c r="DX18" i="15"/>
  <c r="DV18" i="15"/>
  <c r="DU18" i="15"/>
  <c r="DR18" i="15"/>
  <c r="DQ18" i="15"/>
  <c r="DN18" i="15"/>
  <c r="DM18" i="15"/>
  <c r="DJ18" i="15"/>
  <c r="DI18" i="15"/>
  <c r="DH18" i="15"/>
  <c r="DF18" i="15"/>
  <c r="DE18" i="15"/>
  <c r="DB18" i="15"/>
  <c r="DA18" i="15"/>
  <c r="CZ18" i="15"/>
  <c r="CX18" i="15"/>
  <c r="CW18" i="15"/>
  <c r="CT18" i="15"/>
  <c r="CS18" i="15"/>
  <c r="CR18" i="15"/>
  <c r="CQ18" i="15"/>
  <c r="CP18" i="15"/>
  <c r="CO18" i="15"/>
  <c r="CL18" i="15"/>
  <c r="CK18" i="15"/>
  <c r="CJ18" i="15"/>
  <c r="CI18" i="15"/>
  <c r="CH18" i="15"/>
  <c r="CG18" i="15"/>
  <c r="HL17" i="15"/>
  <c r="HK17" i="15"/>
  <c r="HJ17" i="15"/>
  <c r="GP17" i="15"/>
  <c r="GO17" i="15"/>
  <c r="GL17" i="15"/>
  <c r="GI17" i="15"/>
  <c r="GH17" i="15"/>
  <c r="GG17" i="15"/>
  <c r="GF17" i="15"/>
  <c r="GE17" i="15"/>
  <c r="GD17" i="15"/>
  <c r="GA17" i="15"/>
  <c r="FZ17" i="15"/>
  <c r="FW17" i="15"/>
  <c r="FV17" i="15"/>
  <c r="FS17" i="15"/>
  <c r="FR17" i="15"/>
  <c r="FQ17" i="15"/>
  <c r="FP17" i="15"/>
  <c r="FO17" i="15"/>
  <c r="FN17" i="15"/>
  <c r="FK17" i="15"/>
  <c r="FJ17" i="15"/>
  <c r="FI17" i="15"/>
  <c r="FG17" i="15"/>
  <c r="FF17" i="15"/>
  <c r="FC17" i="15"/>
  <c r="FB17" i="15"/>
  <c r="FA17" i="15"/>
  <c r="EZ17" i="15"/>
  <c r="EY17" i="15"/>
  <c r="EX17" i="15"/>
  <c r="EU17" i="15"/>
  <c r="ET17" i="15"/>
  <c r="ES17" i="15"/>
  <c r="DY17" i="15"/>
  <c r="DX17" i="15"/>
  <c r="DU17" i="15"/>
  <c r="DR17" i="15"/>
  <c r="DQ17" i="15"/>
  <c r="DP17" i="15"/>
  <c r="DO17" i="15"/>
  <c r="DN17" i="15"/>
  <c r="DM17" i="15"/>
  <c r="DJ17" i="15"/>
  <c r="DI17" i="15"/>
  <c r="DH17" i="15"/>
  <c r="DF17" i="15"/>
  <c r="DE17" i="15"/>
  <c r="DB17" i="15"/>
  <c r="DA17" i="15"/>
  <c r="CX17" i="15"/>
  <c r="CW17" i="15"/>
  <c r="CT17" i="15"/>
  <c r="CS17" i="15"/>
  <c r="CR17" i="15"/>
  <c r="CP17" i="15"/>
  <c r="CO17" i="15"/>
  <c r="CL17" i="15"/>
  <c r="CK17" i="15"/>
  <c r="CJ17" i="15"/>
  <c r="CI17" i="15"/>
  <c r="CH17" i="15"/>
  <c r="CG17" i="15"/>
  <c r="HL16" i="15"/>
  <c r="HK16" i="15"/>
  <c r="GP16" i="15"/>
  <c r="GO16" i="15"/>
  <c r="GM16" i="15"/>
  <c r="GL16" i="15"/>
  <c r="GI16" i="15"/>
  <c r="GH16" i="15"/>
  <c r="GE16" i="15"/>
  <c r="GD16" i="15"/>
  <c r="GA16" i="15"/>
  <c r="FZ16" i="15"/>
  <c r="FY16" i="15"/>
  <c r="FW16" i="15"/>
  <c r="FV16" i="15"/>
  <c r="FS16" i="15"/>
  <c r="FR16" i="15"/>
  <c r="FQ16" i="15"/>
  <c r="FP16" i="15"/>
  <c r="FO16" i="15"/>
  <c r="FN16" i="15"/>
  <c r="FK16" i="15"/>
  <c r="FJ16" i="15"/>
  <c r="FI16" i="15"/>
  <c r="FG16" i="15"/>
  <c r="FF16" i="15"/>
  <c r="FA16" i="15"/>
  <c r="EY16" i="15"/>
  <c r="EU16" i="15"/>
  <c r="ET16" i="15"/>
  <c r="DY16" i="15"/>
  <c r="DX16" i="15"/>
  <c r="DU16" i="15"/>
  <c r="DR16" i="15"/>
  <c r="DQ16" i="15"/>
  <c r="DN16" i="15"/>
  <c r="DM16" i="15"/>
  <c r="DJ16" i="15"/>
  <c r="DI16" i="15"/>
  <c r="DH16" i="15"/>
  <c r="DF16" i="15"/>
  <c r="DE16" i="15"/>
  <c r="DB16" i="15"/>
  <c r="DA16" i="15"/>
  <c r="CZ16" i="15"/>
  <c r="CY16" i="15"/>
  <c r="CX16" i="15"/>
  <c r="CW16" i="15"/>
  <c r="CT16" i="15"/>
  <c r="CS16" i="15"/>
  <c r="CR16" i="15"/>
  <c r="CP16" i="15"/>
  <c r="CO16" i="15"/>
  <c r="CK16" i="15"/>
  <c r="CJ16" i="15"/>
  <c r="CH16" i="15"/>
  <c r="CG16" i="15"/>
  <c r="HL15" i="15"/>
  <c r="HJ15" i="15"/>
  <c r="GQ15" i="15"/>
  <c r="GP15" i="15"/>
  <c r="GO15" i="15"/>
  <c r="GM15" i="15"/>
  <c r="GL15" i="15"/>
  <c r="GI15" i="15"/>
  <c r="GH15" i="15"/>
  <c r="GE15" i="15"/>
  <c r="GD15" i="15"/>
  <c r="GA15" i="15"/>
  <c r="FZ15" i="15"/>
  <c r="FW15" i="15"/>
  <c r="FV15" i="15"/>
  <c r="FS15" i="15"/>
  <c r="FR15" i="15"/>
  <c r="FO15" i="15"/>
  <c r="FN15" i="15"/>
  <c r="FK15" i="15"/>
  <c r="FJ15" i="15"/>
  <c r="FI15" i="15"/>
  <c r="FG15" i="15"/>
  <c r="FF15" i="15"/>
  <c r="FC15" i="15"/>
  <c r="FB15" i="15"/>
  <c r="FA15" i="15"/>
  <c r="EZ15" i="15"/>
  <c r="EY15" i="15"/>
  <c r="EX15" i="15"/>
  <c r="EU15" i="15"/>
  <c r="ES15" i="15"/>
  <c r="DZ15" i="15"/>
  <c r="DY15" i="15"/>
  <c r="DX15" i="15"/>
  <c r="DV15" i="15"/>
  <c r="DU15" i="15"/>
  <c r="DR15" i="15"/>
  <c r="DQ15" i="15"/>
  <c r="DP15" i="15"/>
  <c r="DN15" i="15"/>
  <c r="DM15" i="15"/>
  <c r="DJ15" i="15"/>
  <c r="DI15" i="15"/>
  <c r="DG15" i="15"/>
  <c r="DF15" i="15"/>
  <c r="DE15" i="15"/>
  <c r="DB15" i="15"/>
  <c r="DA15" i="15"/>
  <c r="CZ15" i="15"/>
  <c r="CY15" i="15"/>
  <c r="CX15" i="15"/>
  <c r="CW15" i="15"/>
  <c r="CT15" i="15"/>
  <c r="CS15" i="15"/>
  <c r="CR15" i="15"/>
  <c r="CQ15" i="15"/>
  <c r="CP15" i="15"/>
  <c r="CO15" i="15"/>
  <c r="CL15" i="15"/>
  <c r="CK15" i="15"/>
  <c r="CJ15" i="15"/>
  <c r="CI15" i="15"/>
  <c r="CH15" i="15"/>
  <c r="CG15" i="15"/>
  <c r="GP14" i="15"/>
  <c r="GO14" i="15"/>
  <c r="GL14" i="15"/>
  <c r="GI14" i="15"/>
  <c r="GH14" i="15"/>
  <c r="GE14" i="15"/>
  <c r="GD14" i="15"/>
  <c r="FW14" i="15"/>
  <c r="FV14" i="15"/>
  <c r="DY14" i="15"/>
  <c r="DV14" i="15"/>
  <c r="DU14" i="15"/>
  <c r="DR14" i="15"/>
  <c r="DQ14" i="15"/>
  <c r="DN14" i="15"/>
  <c r="DM14" i="15"/>
  <c r="DH14" i="15"/>
  <c r="DF14" i="15"/>
  <c r="DE14" i="15"/>
  <c r="CW14" i="15"/>
  <c r="GH13" i="15"/>
  <c r="FV13" i="15"/>
  <c r="DE13" i="15"/>
  <c r="HL12" i="15"/>
  <c r="HK12" i="15"/>
  <c r="GP12" i="15"/>
  <c r="GO12" i="15"/>
  <c r="GL12" i="15"/>
  <c r="GI12" i="15"/>
  <c r="GH12" i="15"/>
  <c r="GE12" i="15"/>
  <c r="GD12" i="15"/>
  <c r="GA12" i="15"/>
  <c r="FZ12" i="15"/>
  <c r="FW12" i="15"/>
  <c r="FV12" i="15"/>
  <c r="FS12" i="15"/>
  <c r="FR12" i="15"/>
  <c r="FO12" i="15"/>
  <c r="FN12" i="15"/>
  <c r="FK12" i="15"/>
  <c r="FJ12" i="15"/>
  <c r="FI12" i="15"/>
  <c r="FG12" i="15"/>
  <c r="FF12" i="15"/>
  <c r="FC12" i="15"/>
  <c r="FA12" i="15"/>
  <c r="EZ12" i="15"/>
  <c r="EY12" i="15"/>
  <c r="EU12" i="15"/>
  <c r="ET12" i="15"/>
  <c r="ES12" i="15"/>
  <c r="DZ12" i="15"/>
  <c r="DY12" i="15"/>
  <c r="DV12" i="15"/>
  <c r="DU12" i="15"/>
  <c r="DR12" i="15"/>
  <c r="DQ12" i="15"/>
  <c r="DN12" i="15"/>
  <c r="DM12" i="15"/>
  <c r="DJ12" i="15"/>
  <c r="DI12" i="15"/>
  <c r="DH12" i="15"/>
  <c r="DF12" i="15"/>
  <c r="DE12" i="15"/>
  <c r="DB12" i="15"/>
  <c r="DA12" i="15"/>
  <c r="CX12" i="15"/>
  <c r="CW12" i="15"/>
  <c r="CT12" i="15"/>
  <c r="CS12" i="15"/>
  <c r="CR12" i="15"/>
  <c r="CP12" i="15"/>
  <c r="CO12" i="15"/>
  <c r="CL12" i="15"/>
  <c r="CK12" i="15"/>
  <c r="CJ12" i="15"/>
  <c r="CI12" i="15"/>
  <c r="CH12" i="15"/>
  <c r="CG12" i="15"/>
  <c r="HL11" i="15"/>
  <c r="HJ11" i="15"/>
  <c r="GQ11" i="15"/>
  <c r="GP11" i="15"/>
  <c r="GN11" i="15"/>
  <c r="GM11" i="15"/>
  <c r="GL11" i="15"/>
  <c r="GI11" i="15"/>
  <c r="GH11" i="15"/>
  <c r="GE11" i="15"/>
  <c r="GD11" i="15"/>
  <c r="GA11" i="15"/>
  <c r="FZ11" i="15"/>
  <c r="FY11" i="15"/>
  <c r="FW11" i="15"/>
  <c r="FV11" i="15"/>
  <c r="FS11" i="15"/>
  <c r="FR11" i="15"/>
  <c r="FQ11" i="15"/>
  <c r="FP11" i="15"/>
  <c r="FO11" i="15"/>
  <c r="FN11" i="15"/>
  <c r="FK11" i="15"/>
  <c r="FJ11" i="15"/>
  <c r="FI11" i="15"/>
  <c r="FG11" i="15"/>
  <c r="FF11" i="15"/>
  <c r="FC11" i="15"/>
  <c r="FB11" i="15"/>
  <c r="FA11" i="15"/>
  <c r="EZ11" i="15"/>
  <c r="EY11" i="15"/>
  <c r="EX11" i="15"/>
  <c r="EU11" i="15"/>
  <c r="ES11" i="15"/>
  <c r="DZ11" i="15"/>
  <c r="DY11" i="15"/>
  <c r="DU11" i="15"/>
  <c r="DR11" i="15"/>
  <c r="DQ11" i="15"/>
  <c r="DN11" i="15"/>
  <c r="DM11" i="15"/>
  <c r="DJ11" i="15"/>
  <c r="DI11" i="15"/>
  <c r="DG11" i="15"/>
  <c r="DF11" i="15"/>
  <c r="DE11" i="15"/>
  <c r="DB11" i="15"/>
  <c r="DA11" i="15"/>
  <c r="CX11" i="15"/>
  <c r="CW11" i="15"/>
  <c r="CT11" i="15"/>
  <c r="CS11" i="15"/>
  <c r="CR11" i="15"/>
  <c r="CQ11" i="15"/>
  <c r="CP11" i="15"/>
  <c r="CO11" i="15"/>
  <c r="CL11" i="15"/>
  <c r="CK11" i="15"/>
  <c r="CJ11" i="15"/>
  <c r="CI11" i="15"/>
  <c r="CH11" i="15"/>
  <c r="CG11" i="15"/>
  <c r="HK10" i="15"/>
  <c r="HJ10" i="15"/>
  <c r="GP10" i="15"/>
  <c r="GO10" i="15"/>
  <c r="GL10" i="15"/>
  <c r="GI10" i="15"/>
  <c r="GH10" i="15"/>
  <c r="GE10" i="15"/>
  <c r="GD10" i="15"/>
  <c r="GA10" i="15"/>
  <c r="FZ10" i="15"/>
  <c r="FY10" i="15"/>
  <c r="FW10" i="15"/>
  <c r="FV10" i="15"/>
  <c r="FS10" i="15"/>
  <c r="FR10" i="15"/>
  <c r="FQ10" i="15"/>
  <c r="FO10" i="15"/>
  <c r="FN10" i="15"/>
  <c r="FK10" i="15"/>
  <c r="FJ10" i="15"/>
  <c r="FI10" i="15"/>
  <c r="FG10" i="15"/>
  <c r="FF10" i="15"/>
  <c r="FC10" i="15"/>
  <c r="FA10" i="15"/>
  <c r="EZ10" i="15"/>
  <c r="EY10" i="15"/>
  <c r="EU10" i="15"/>
  <c r="ET10" i="15"/>
  <c r="ES10" i="15"/>
  <c r="DY10" i="15"/>
  <c r="DX10" i="15"/>
  <c r="DU10" i="15"/>
  <c r="DR10" i="15"/>
  <c r="DQ10" i="15"/>
  <c r="DP10" i="15"/>
  <c r="DN10" i="15"/>
  <c r="DM10" i="15"/>
  <c r="DJ10" i="15"/>
  <c r="DI10" i="15"/>
  <c r="DF10" i="15"/>
  <c r="DE10" i="15"/>
  <c r="DB10" i="15"/>
  <c r="DA10" i="15"/>
  <c r="CZ10" i="15"/>
  <c r="CX10" i="15"/>
  <c r="CW10" i="15"/>
  <c r="CT10" i="15"/>
  <c r="CS10" i="15"/>
  <c r="CR10" i="15"/>
  <c r="CQ10" i="15"/>
  <c r="CP10" i="15"/>
  <c r="CO10" i="15"/>
  <c r="CL10" i="15"/>
  <c r="CK10" i="15"/>
  <c r="CJ10" i="15"/>
  <c r="CI10" i="15"/>
  <c r="CH10" i="15"/>
  <c r="CG10" i="15"/>
  <c r="HL9" i="15"/>
  <c r="HK9" i="15"/>
  <c r="HJ9" i="15"/>
  <c r="GL9" i="15"/>
  <c r="GI9" i="15"/>
  <c r="GH9" i="15"/>
  <c r="GG9" i="15"/>
  <c r="GE9" i="15"/>
  <c r="GD9" i="15"/>
  <c r="FY9" i="15"/>
  <c r="FW9" i="15"/>
  <c r="FV9" i="15"/>
  <c r="EU9" i="15"/>
  <c r="ET9" i="15"/>
  <c r="ES9" i="15"/>
  <c r="DX9" i="15"/>
  <c r="DU9" i="15"/>
  <c r="DR9" i="15"/>
  <c r="DQ9" i="15"/>
  <c r="DN9" i="15"/>
  <c r="DM9" i="15"/>
  <c r="DF9" i="15"/>
  <c r="DE9" i="15"/>
  <c r="HL8" i="15"/>
  <c r="HK8" i="15"/>
  <c r="HJ8" i="15"/>
  <c r="FV8" i="15"/>
  <c r="EU8" i="15"/>
  <c r="ET8" i="15"/>
  <c r="DV8" i="15"/>
  <c r="DE8" i="15"/>
  <c r="HL7" i="15"/>
  <c r="HK7" i="15"/>
  <c r="HJ7" i="15"/>
  <c r="GP7" i="15"/>
  <c r="GO7" i="15"/>
  <c r="GL7" i="15"/>
  <c r="GI7" i="15"/>
  <c r="GH7" i="15"/>
  <c r="GE7" i="15"/>
  <c r="GD7" i="15"/>
  <c r="GA7" i="15"/>
  <c r="FZ7" i="15"/>
  <c r="FY7" i="15"/>
  <c r="FW7" i="15"/>
  <c r="FV7" i="15"/>
  <c r="FS7" i="15"/>
  <c r="FR7" i="15"/>
  <c r="FO7" i="15"/>
  <c r="FN7" i="15"/>
  <c r="FK7" i="15"/>
  <c r="FJ7" i="15"/>
  <c r="FI7" i="15"/>
  <c r="FG7" i="15"/>
  <c r="FF7" i="15"/>
  <c r="FC7" i="15"/>
  <c r="FB7" i="15"/>
  <c r="FA7" i="15"/>
  <c r="EZ7" i="15"/>
  <c r="EY7" i="15"/>
  <c r="EX7" i="15"/>
  <c r="EU7" i="15"/>
  <c r="ET7" i="15"/>
  <c r="ES7" i="15"/>
  <c r="DY7" i="15"/>
  <c r="DX7" i="15"/>
  <c r="DU7" i="15"/>
  <c r="DR7" i="15"/>
  <c r="DQ7" i="15"/>
  <c r="DN7" i="15"/>
  <c r="DM7" i="15"/>
  <c r="DJ7" i="15"/>
  <c r="DI7" i="15"/>
  <c r="DH7" i="15"/>
  <c r="DF7" i="15"/>
  <c r="DE7" i="15"/>
  <c r="DB7" i="15"/>
  <c r="DA7" i="15"/>
  <c r="CZ7" i="15"/>
  <c r="CY7" i="15"/>
  <c r="CX7" i="15"/>
  <c r="CW7" i="15"/>
  <c r="CT7" i="15"/>
  <c r="CS7" i="15"/>
  <c r="CR7" i="15"/>
  <c r="CQ7" i="15"/>
  <c r="CP7" i="15"/>
  <c r="CO7" i="15"/>
  <c r="CL7" i="15"/>
  <c r="CK7" i="15"/>
  <c r="CJ7" i="15"/>
  <c r="CI7" i="15"/>
  <c r="CH7" i="15"/>
  <c r="CG7" i="15"/>
  <c r="HK6" i="15"/>
  <c r="HJ6" i="15"/>
  <c r="GP6" i="15"/>
  <c r="GL6" i="15"/>
  <c r="GI6" i="15"/>
  <c r="GH6" i="15"/>
  <c r="GG6" i="15"/>
  <c r="GE6" i="15"/>
  <c r="GD6" i="15"/>
  <c r="FY6" i="15"/>
  <c r="FW6" i="15"/>
  <c r="FV6" i="15"/>
  <c r="FO6" i="15"/>
  <c r="FN6" i="15"/>
  <c r="FG6" i="15"/>
  <c r="FF6" i="15"/>
  <c r="ET6" i="15"/>
  <c r="ES6" i="15"/>
  <c r="DY6" i="15"/>
  <c r="DX6" i="15"/>
  <c r="DU6" i="15"/>
  <c r="DR6" i="15"/>
  <c r="DQ6" i="15"/>
  <c r="DP6" i="15"/>
  <c r="DN6" i="15"/>
  <c r="DM6" i="15"/>
  <c r="DF6" i="15"/>
  <c r="DE6" i="15"/>
  <c r="CX6" i="15"/>
  <c r="CW6" i="15"/>
  <c r="CQ6" i="15"/>
  <c r="CP6" i="15"/>
  <c r="CO6" i="15"/>
  <c r="FW5" i="15"/>
  <c r="FV5" i="15"/>
  <c r="FB5" i="15"/>
  <c r="EU5" i="15"/>
  <c r="DF5" i="15"/>
  <c r="DE5" i="15"/>
  <c r="CX5" i="15"/>
  <c r="CC219" i="15" l="1"/>
  <c r="CA227" i="15"/>
  <c r="EU59" i="15"/>
  <c r="EU73" i="15"/>
  <c r="CB218" i="15"/>
  <c r="HL69" i="15"/>
  <c r="JB219" i="11"/>
  <c r="AY259" i="11" s="1"/>
  <c r="AY251" i="11"/>
  <c r="CB227" i="15"/>
  <c r="CA218" i="15"/>
  <c r="JT218" i="11"/>
  <c r="BQ258" i="11" s="1"/>
  <c r="BQ257" i="11"/>
  <c r="JS219" i="11"/>
  <c r="BP259" i="11" s="1"/>
  <c r="JS224" i="11"/>
  <c r="BP256" i="11"/>
  <c r="JR224" i="11"/>
  <c r="BO256" i="11"/>
  <c r="JQ219" i="11"/>
  <c r="BN259" i="11" s="1"/>
  <c r="JQ224" i="11"/>
  <c r="BN256" i="11"/>
  <c r="JQ218" i="11"/>
  <c r="BN258" i="11" s="1"/>
  <c r="BN257" i="11"/>
  <c r="JV219" i="11"/>
  <c r="BS259" i="11" s="1"/>
  <c r="BS251" i="11"/>
  <c r="JS218" i="11"/>
  <c r="BP258" i="11" s="1"/>
  <c r="BP257" i="11"/>
  <c r="JT219" i="11"/>
  <c r="BQ259" i="11" s="1"/>
  <c r="JT224" i="11"/>
  <c r="BQ256" i="11"/>
  <c r="JR218" i="11"/>
  <c r="BO258" i="11" s="1"/>
  <c r="JU224" i="11"/>
  <c r="BR256" i="11"/>
  <c r="JU219" i="11"/>
  <c r="BR259" i="11" s="1"/>
  <c r="BR251" i="11"/>
  <c r="JV224" i="11"/>
  <c r="BS256" i="11"/>
  <c r="JR219" i="11"/>
  <c r="BO259" i="11" s="1"/>
  <c r="BO251" i="11"/>
  <c r="JU218" i="11"/>
  <c r="BR258" i="11" s="1"/>
  <c r="BR252" i="11"/>
  <c r="IH218" i="11"/>
  <c r="AE258" i="11" s="1"/>
  <c r="AE252" i="11"/>
  <c r="JL218" i="11"/>
  <c r="BI258" i="11" s="1"/>
  <c r="KA218" i="11"/>
  <c r="BX258" i="11" s="1"/>
  <c r="BX257" i="11"/>
  <c r="HV218" i="11"/>
  <c r="S258" i="11" s="1"/>
  <c r="HV219" i="11"/>
  <c r="S259" i="11" s="1"/>
  <c r="S251" i="11"/>
  <c r="HU219" i="11"/>
  <c r="R259" i="11" s="1"/>
  <c r="HO218" i="11"/>
  <c r="L258" i="11" s="1"/>
  <c r="L257" i="11"/>
  <c r="JI219" i="11"/>
  <c r="BF259" i="11" s="1"/>
  <c r="JI224" i="11"/>
  <c r="BF256" i="11"/>
  <c r="JM219" i="11"/>
  <c r="BJ259" i="11" s="1"/>
  <c r="JM224" i="11"/>
  <c r="BJ256" i="11"/>
  <c r="JN218" i="11"/>
  <c r="BK258" i="11" s="1"/>
  <c r="BK252" i="11"/>
  <c r="JL224" i="11"/>
  <c r="BI256" i="11"/>
  <c r="JJ219" i="11"/>
  <c r="BG259" i="11" s="1"/>
  <c r="JJ224" i="11"/>
  <c r="BG256" i="11"/>
  <c r="JN219" i="11"/>
  <c r="BK259" i="11" s="1"/>
  <c r="JN224" i="11"/>
  <c r="BK256" i="11"/>
  <c r="JK224" i="11"/>
  <c r="BH256" i="11"/>
  <c r="JL219" i="11"/>
  <c r="BI259" i="11" s="1"/>
  <c r="BI251" i="11"/>
  <c r="JK218" i="11"/>
  <c r="BH258" i="11" s="1"/>
  <c r="BH252" i="11"/>
  <c r="CZ8" i="15"/>
  <c r="CX60" i="15"/>
  <c r="DF62" i="15"/>
  <c r="BY218" i="15"/>
  <c r="BY227" i="15"/>
  <c r="CC218" i="15"/>
  <c r="CC227" i="15"/>
  <c r="BZ227" i="15"/>
  <c r="CD227" i="15"/>
  <c r="BZ219" i="15"/>
  <c r="BZ225" i="15"/>
  <c r="CD219" i="15"/>
  <c r="CD225" i="15"/>
  <c r="FR14" i="15"/>
  <c r="CA219" i="15"/>
  <c r="CA225" i="15"/>
  <c r="CB219" i="15"/>
  <c r="ID218" i="11"/>
  <c r="AA258" i="11" s="1"/>
  <c r="AA257" i="11"/>
  <c r="IC218" i="11"/>
  <c r="Z258" i="11" s="1"/>
  <c r="Z257" i="11"/>
  <c r="IF218" i="11"/>
  <c r="AC258" i="11" s="1"/>
  <c r="GU15" i="15"/>
  <c r="HG32" i="15"/>
  <c r="EL45" i="15"/>
  <c r="CT56" i="15"/>
  <c r="EH65" i="15"/>
  <c r="HG19" i="15"/>
  <c r="HG21" i="15"/>
  <c r="GY59" i="15"/>
  <c r="ED20" i="15"/>
  <c r="HC28" i="15"/>
  <c r="HC63" i="15"/>
  <c r="EP14" i="15"/>
  <c r="EH30" i="15"/>
  <c r="EL32" i="15"/>
  <c r="GY39" i="15"/>
  <c r="HC51" i="15"/>
  <c r="CT60" i="15"/>
  <c r="EP167" i="15"/>
  <c r="JJ69" i="15"/>
  <c r="ED69" i="15"/>
  <c r="JJ78" i="15"/>
  <c r="GU78" i="15"/>
  <c r="JR7" i="15"/>
  <c r="EL7" i="15"/>
  <c r="JR8" i="15"/>
  <c r="EL8" i="15"/>
  <c r="JV10" i="15"/>
  <c r="HG10" i="15"/>
  <c r="JV11" i="15"/>
  <c r="EP11" i="15"/>
  <c r="JR17" i="15"/>
  <c r="EL17" i="15"/>
  <c r="JV20" i="15"/>
  <c r="HG20" i="15"/>
  <c r="JV25" i="15"/>
  <c r="HG25" i="15"/>
  <c r="JR35" i="15"/>
  <c r="HC35" i="15"/>
  <c r="JN5" i="15"/>
  <c r="EH5" i="15"/>
  <c r="JJ6" i="15"/>
  <c r="ED6" i="15"/>
  <c r="JJ7" i="15"/>
  <c r="GU7" i="15"/>
  <c r="JN8" i="15"/>
  <c r="GY8" i="15"/>
  <c r="JJ10" i="15"/>
  <c r="ED10" i="15"/>
  <c r="JJ13" i="15"/>
  <c r="GU13" i="15"/>
  <c r="JN14" i="15"/>
  <c r="GY14" i="15"/>
  <c r="JJ23" i="15"/>
  <c r="ED23" i="15"/>
  <c r="JN27" i="15"/>
  <c r="EH27" i="15"/>
  <c r="JJ28" i="15"/>
  <c r="GU28" i="15"/>
  <c r="JJ30" i="15"/>
  <c r="GU30" i="15"/>
  <c r="JN34" i="15"/>
  <c r="GY34" i="15"/>
  <c r="JJ42" i="15"/>
  <c r="GU42" i="15"/>
  <c r="JJ46" i="15"/>
  <c r="GU46" i="15"/>
  <c r="JJ125" i="15"/>
  <c r="GU125" i="15"/>
  <c r="JN152" i="15"/>
  <c r="EH152" i="15"/>
  <c r="JV5" i="15"/>
  <c r="HG5" i="15"/>
  <c r="JR15" i="15"/>
  <c r="EL15" i="15"/>
  <c r="JV15" i="15"/>
  <c r="HG15" i="15"/>
  <c r="JR40" i="15"/>
  <c r="EL40" i="15"/>
  <c r="JV40" i="15"/>
  <c r="HG40" i="15"/>
  <c r="JV47" i="15"/>
  <c r="HG47" i="15"/>
  <c r="JV61" i="15"/>
  <c r="EP61" i="15"/>
  <c r="JV91" i="15"/>
  <c r="HG91" i="15"/>
  <c r="JR93" i="15"/>
  <c r="EL93" i="15"/>
  <c r="JV107" i="15"/>
  <c r="EP107" i="15"/>
  <c r="JV110" i="15"/>
  <c r="EP110" i="15"/>
  <c r="JV131" i="15"/>
  <c r="HG131" i="15"/>
  <c r="JV164" i="15"/>
  <c r="EP164" i="15"/>
  <c r="JV165" i="15"/>
  <c r="EP165" i="15"/>
  <c r="JR196" i="15"/>
  <c r="EL196" i="15"/>
  <c r="JR199" i="15"/>
  <c r="HC199" i="15"/>
  <c r="JZ13" i="15"/>
  <c r="ET13" i="15"/>
  <c r="JY178" i="15"/>
  <c r="HJ178" i="15"/>
  <c r="HG6" i="15"/>
  <c r="GY7" i="15"/>
  <c r="GU9" i="15"/>
  <c r="HC11" i="15"/>
  <c r="ED12" i="15"/>
  <c r="EH15" i="15"/>
  <c r="HG17" i="15"/>
  <c r="EP20" i="15"/>
  <c r="GU20" i="15"/>
  <c r="EH24" i="15"/>
  <c r="EL25" i="15"/>
  <c r="EL29" i="15"/>
  <c r="EP32" i="15"/>
  <c r="HC34" i="15"/>
  <c r="EP36" i="15"/>
  <c r="HG41" i="15"/>
  <c r="EP50" i="15"/>
  <c r="HG58" i="15"/>
  <c r="EH61" i="15"/>
  <c r="EP91" i="15"/>
  <c r="GU91" i="15"/>
  <c r="EL94" i="15"/>
  <c r="HC94" i="15"/>
  <c r="EL102" i="15"/>
  <c r="GU106" i="15"/>
  <c r="GY132" i="15"/>
  <c r="IO14" i="15"/>
  <c r="FZ14" i="15"/>
  <c r="JS36" i="15"/>
  <c r="HD36" i="15"/>
  <c r="JZ14" i="15"/>
  <c r="JZ210" i="15" s="1"/>
  <c r="BW254" i="15" s="1"/>
  <c r="ET14" i="15"/>
  <c r="JZ70" i="15"/>
  <c r="HK70" i="15"/>
  <c r="JZ197" i="15"/>
  <c r="ET197" i="15"/>
  <c r="IF172" i="15"/>
  <c r="FQ172" i="15"/>
  <c r="GE5" i="15"/>
  <c r="EP7" i="15"/>
  <c r="EP10" i="15"/>
  <c r="HG11" i="15"/>
  <c r="EL12" i="15"/>
  <c r="HG12" i="15"/>
  <c r="ED13" i="15"/>
  <c r="HC13" i="15"/>
  <c r="EP16" i="15"/>
  <c r="EH22" i="15"/>
  <c r="EL24" i="15"/>
  <c r="EP25" i="15"/>
  <c r="EL27" i="15"/>
  <c r="HC27" i="15"/>
  <c r="ED28" i="15"/>
  <c r="EP29" i="15"/>
  <c r="GU29" i="15"/>
  <c r="HC33" i="15"/>
  <c r="EP34" i="15"/>
  <c r="EP35" i="15"/>
  <c r="GY36" i="15"/>
  <c r="EL38" i="15"/>
  <c r="EH39" i="15"/>
  <c r="GY44" i="15"/>
  <c r="EL54" i="15"/>
  <c r="DI55" i="15"/>
  <c r="EP58" i="15"/>
  <c r="GA62" i="15"/>
  <c r="HC93" i="15"/>
  <c r="EH98" i="15"/>
  <c r="EP194" i="15"/>
  <c r="HG194" i="15"/>
  <c r="ID27" i="15"/>
  <c r="ID211" i="15" s="1"/>
  <c r="AA255" i="15" s="1"/>
  <c r="FO27" i="15"/>
  <c r="ID54" i="15"/>
  <c r="CX54" i="15"/>
  <c r="HC5" i="15"/>
  <c r="EL6" i="15"/>
  <c r="HC8" i="15"/>
  <c r="ED9" i="15"/>
  <c r="EZ9" i="15"/>
  <c r="EL11" i="15"/>
  <c r="FK13" i="15"/>
  <c r="EL14" i="15"/>
  <c r="HG14" i="15"/>
  <c r="HC16" i="15"/>
  <c r="HC18" i="15"/>
  <c r="EP19" i="15"/>
  <c r="HC21" i="15"/>
  <c r="EP22" i="15"/>
  <c r="GU22" i="15"/>
  <c r="HG23" i="15"/>
  <c r="HC24" i="15"/>
  <c r="EL26" i="15"/>
  <c r="HG27" i="15"/>
  <c r="EH28" i="15"/>
  <c r="HC32" i="15"/>
  <c r="EL33" i="15"/>
  <c r="HG36" i="15"/>
  <c r="EP38" i="15"/>
  <c r="GY38" i="15"/>
  <c r="GU39" i="15"/>
  <c r="HC40" i="15"/>
  <c r="HC42" i="15"/>
  <c r="HD44" i="15"/>
  <c r="EP47" i="15"/>
  <c r="HC48" i="15"/>
  <c r="HG52" i="15"/>
  <c r="EL55" i="15"/>
  <c r="HG56" i="15"/>
  <c r="HG57" i="15"/>
  <c r="EL63" i="15"/>
  <c r="EP64" i="15"/>
  <c r="GU65" i="15"/>
  <c r="EL81" i="15"/>
  <c r="ED87" i="15"/>
  <c r="HG144" i="15"/>
  <c r="HJ181" i="15"/>
  <c r="EM201" i="15"/>
  <c r="JF224" i="11"/>
  <c r="BC256" i="11"/>
  <c r="JE219" i="11"/>
  <c r="BB259" i="11" s="1"/>
  <c r="JE224" i="11"/>
  <c r="BB256" i="11"/>
  <c r="JF219" i="11"/>
  <c r="BC259" i="11" s="1"/>
  <c r="BC251" i="11"/>
  <c r="JD219" i="11"/>
  <c r="BA259" i="11" s="1"/>
  <c r="BA251" i="11"/>
  <c r="JF218" i="11"/>
  <c r="BC258" i="11" s="1"/>
  <c r="JD218" i="11"/>
  <c r="BA258" i="11" s="1"/>
  <c r="JE218" i="11"/>
  <c r="BB258" i="11" s="1"/>
  <c r="BB257" i="11"/>
  <c r="JB218" i="11"/>
  <c r="AY258" i="11" s="1"/>
  <c r="JA218" i="11"/>
  <c r="AX258" i="11" s="1"/>
  <c r="AX257" i="11"/>
  <c r="IX224" i="11"/>
  <c r="AU256" i="11"/>
  <c r="IW219" i="11"/>
  <c r="AT259" i="11" s="1"/>
  <c r="IW224" i="11"/>
  <c r="AT256" i="11"/>
  <c r="IV224" i="11"/>
  <c r="AS256" i="11"/>
  <c r="IU224" i="11"/>
  <c r="AR256" i="11"/>
  <c r="IT224" i="11"/>
  <c r="AQ256" i="11"/>
  <c r="IT218" i="11"/>
  <c r="AQ258" i="11" s="1"/>
  <c r="AQ252" i="11"/>
  <c r="IV218" i="11"/>
  <c r="AS258" i="11" s="1"/>
  <c r="IV219" i="11"/>
  <c r="AS259" i="11" s="1"/>
  <c r="AS251" i="11"/>
  <c r="IT219" i="11"/>
  <c r="AQ259" i="11" s="1"/>
  <c r="IU218" i="11"/>
  <c r="AR258" i="11" s="1"/>
  <c r="IW218" i="11"/>
  <c r="AT258" i="11" s="1"/>
  <c r="AT257" i="11"/>
  <c r="JD216" i="15"/>
  <c r="JD225" i="15" s="1"/>
  <c r="IM216" i="15"/>
  <c r="AJ260" i="15" s="1"/>
  <c r="CH19" i="15"/>
  <c r="JA216" i="15"/>
  <c r="AX260" i="15" s="1"/>
  <c r="JE216" i="15"/>
  <c r="JE225" i="15" s="1"/>
  <c r="DM13" i="15"/>
  <c r="DQ24" i="15"/>
  <c r="GA32" i="15"/>
  <c r="DN42" i="15"/>
  <c r="DU42" i="15"/>
  <c r="HB56" i="15"/>
  <c r="GP57" i="15"/>
  <c r="GM119" i="15"/>
  <c r="GI135" i="15"/>
  <c r="IN216" i="15"/>
  <c r="IN225" i="15" s="1"/>
  <c r="JJ92" i="15"/>
  <c r="ED92" i="15"/>
  <c r="JJ97" i="15"/>
  <c r="GU97" i="15"/>
  <c r="ED97" i="15"/>
  <c r="JJ98" i="15"/>
  <c r="ED98" i="15"/>
  <c r="JN125" i="15"/>
  <c r="GY125" i="15"/>
  <c r="JJ141" i="15"/>
  <c r="GU141" i="15"/>
  <c r="JR66" i="15"/>
  <c r="EL66" i="15"/>
  <c r="JR72" i="15"/>
  <c r="HC72" i="15"/>
  <c r="JV72" i="15"/>
  <c r="EP72" i="15"/>
  <c r="JV73" i="15"/>
  <c r="HG73" i="15"/>
  <c r="JR74" i="15"/>
  <c r="EL74" i="15"/>
  <c r="HC74" i="15"/>
  <c r="JR75" i="15"/>
  <c r="HC75" i="15"/>
  <c r="JR76" i="15"/>
  <c r="HC76" i="15"/>
  <c r="EL76" i="15"/>
  <c r="JV77" i="15"/>
  <c r="HG77" i="15"/>
  <c r="JV78" i="15"/>
  <c r="HG78" i="15"/>
  <c r="JR79" i="15"/>
  <c r="HC79" i="15"/>
  <c r="JR80" i="15"/>
  <c r="EL80" i="15"/>
  <c r="JR82" i="15"/>
  <c r="HC82" i="15"/>
  <c r="JV82" i="15"/>
  <c r="EP82" i="15"/>
  <c r="JR83" i="15"/>
  <c r="EL83" i="15"/>
  <c r="HC83" i="15"/>
  <c r="JR84" i="15"/>
  <c r="HC84" i="15"/>
  <c r="JV84" i="15"/>
  <c r="HG84" i="15"/>
  <c r="JR85" i="15"/>
  <c r="HC85" i="15"/>
  <c r="JV86" i="15"/>
  <c r="HG86" i="15"/>
  <c r="JR87" i="15"/>
  <c r="HC87" i="15"/>
  <c r="JV87" i="15"/>
  <c r="EP87" i="15"/>
  <c r="JR88" i="15"/>
  <c r="EL88" i="15"/>
  <c r="JV88" i="15"/>
  <c r="HG88" i="15"/>
  <c r="JV92" i="15"/>
  <c r="EP92" i="15"/>
  <c r="JR97" i="15"/>
  <c r="HC97" i="15"/>
  <c r="EL97" i="15"/>
  <c r="JR98" i="15"/>
  <c r="HC98" i="15"/>
  <c r="JV99" i="15"/>
  <c r="HG99" i="15"/>
  <c r="JV100" i="15"/>
  <c r="HG100" i="15"/>
  <c r="JR101" i="15"/>
  <c r="HC101" i="15"/>
  <c r="JV102" i="15"/>
  <c r="HG102" i="15"/>
  <c r="EP102" i="15"/>
  <c r="JR103" i="15"/>
  <c r="HC103" i="15"/>
  <c r="JR104" i="15"/>
  <c r="EL104" i="15"/>
  <c r="JR105" i="15"/>
  <c r="HC105" i="15"/>
  <c r="JV108" i="15"/>
  <c r="EP108" i="15"/>
  <c r="JR109" i="15"/>
  <c r="HC109" i="15"/>
  <c r="JR111" i="15"/>
  <c r="EL111" i="15"/>
  <c r="JR113" i="15"/>
  <c r="EL113" i="15"/>
  <c r="JV113" i="15"/>
  <c r="EP113" i="15"/>
  <c r="JV114" i="15"/>
  <c r="HG114" i="15"/>
  <c r="JR115" i="15"/>
  <c r="EL115" i="15"/>
  <c r="JR118" i="15"/>
  <c r="EL118" i="15"/>
  <c r="JV121" i="15"/>
  <c r="EP121" i="15"/>
  <c r="HG121" i="15"/>
  <c r="JV122" i="15"/>
  <c r="EP122" i="15"/>
  <c r="JR131" i="15"/>
  <c r="HC131" i="15"/>
  <c r="JR139" i="15"/>
  <c r="EL139" i="15"/>
  <c r="JR145" i="15"/>
  <c r="HC145" i="15"/>
  <c r="EL145" i="15"/>
  <c r="JV149" i="15"/>
  <c r="HG149" i="15"/>
  <c r="JR153" i="15"/>
  <c r="EL153" i="15"/>
  <c r="HC153" i="15"/>
  <c r="JR169" i="15"/>
  <c r="HC169" i="15"/>
  <c r="JV171" i="15"/>
  <c r="HG171" i="15"/>
  <c r="JV172" i="15"/>
  <c r="HG172" i="15"/>
  <c r="HG216" i="15" s="1"/>
  <c r="JV173" i="15"/>
  <c r="HG173" i="15"/>
  <c r="JR186" i="15"/>
  <c r="EL186" i="15"/>
  <c r="JV191" i="15"/>
  <c r="HG191" i="15"/>
  <c r="EP191" i="15"/>
  <c r="JV192" i="15"/>
  <c r="HG192" i="15"/>
  <c r="JV195" i="15"/>
  <c r="EP195" i="15"/>
  <c r="JV197" i="15"/>
  <c r="HG197" i="15"/>
  <c r="JZ73" i="15"/>
  <c r="HK73" i="15"/>
  <c r="ET73" i="15"/>
  <c r="HK5" i="15"/>
  <c r="EP6" i="15"/>
  <c r="ED7" i="15"/>
  <c r="HC7" i="15"/>
  <c r="EP8" i="15"/>
  <c r="GM8" i="15"/>
  <c r="EL9" i="15"/>
  <c r="HC9" i="15"/>
  <c r="EP12" i="15"/>
  <c r="GU12" i="15"/>
  <c r="EL13" i="15"/>
  <c r="HG13" i="15"/>
  <c r="ES14" i="15"/>
  <c r="HJ14" i="15"/>
  <c r="EP15" i="15"/>
  <c r="GY15" i="15"/>
  <c r="ED16" i="15"/>
  <c r="GU16" i="15"/>
  <c r="EL18" i="15"/>
  <c r="GU19" i="15"/>
  <c r="EL21" i="15"/>
  <c r="GY22" i="15"/>
  <c r="EL23" i="15"/>
  <c r="GU23" i="15"/>
  <c r="DY24" i="15"/>
  <c r="GP24" i="15"/>
  <c r="ED25" i="15"/>
  <c r="EP26" i="15"/>
  <c r="GY26" i="15"/>
  <c r="EP27" i="15"/>
  <c r="EL28" i="15"/>
  <c r="HG28" i="15"/>
  <c r="HC29" i="15"/>
  <c r="EL30" i="15"/>
  <c r="HC30" i="15"/>
  <c r="EH31" i="15"/>
  <c r="GY31" i="15"/>
  <c r="EP33" i="15"/>
  <c r="HG33" i="15"/>
  <c r="ED34" i="15"/>
  <c r="ED35" i="15"/>
  <c r="GU35" i="15"/>
  <c r="EH36" i="15"/>
  <c r="HC36" i="15"/>
  <c r="EL37" i="15"/>
  <c r="HC37" i="15"/>
  <c r="HG38" i="15"/>
  <c r="EL39" i="15"/>
  <c r="HC39" i="15"/>
  <c r="EL41" i="15"/>
  <c r="EH42" i="15"/>
  <c r="EP44" i="15"/>
  <c r="HG44" i="15"/>
  <c r="HC45" i="15"/>
  <c r="ED46" i="15"/>
  <c r="HC46" i="15"/>
  <c r="ED47" i="15"/>
  <c r="EL48" i="15"/>
  <c r="EH49" i="15"/>
  <c r="GY49" i="15"/>
  <c r="EL51" i="15"/>
  <c r="EL52" i="15"/>
  <c r="EH53" i="15"/>
  <c r="GY53" i="15"/>
  <c r="EP54" i="15"/>
  <c r="HC54" i="15"/>
  <c r="FW58" i="15"/>
  <c r="GY60" i="15"/>
  <c r="EP62" i="15"/>
  <c r="HG62" i="15"/>
  <c r="HG63" i="15"/>
  <c r="HG67" i="15"/>
  <c r="GY70" i="15"/>
  <c r="GY77" i="15"/>
  <c r="ED78" i="15"/>
  <c r="EL82" i="15"/>
  <c r="EP86" i="15"/>
  <c r="GU86" i="15"/>
  <c r="EP93" i="15"/>
  <c r="HG93" i="15"/>
  <c r="EP96" i="15"/>
  <c r="EH100" i="15"/>
  <c r="EP101" i="15"/>
  <c r="GY102" i="15"/>
  <c r="HC104" i="15"/>
  <c r="HC106" i="15"/>
  <c r="HG112" i="15"/>
  <c r="HC118" i="15"/>
  <c r="HC119" i="15"/>
  <c r="FZ126" i="15"/>
  <c r="EP131" i="15"/>
  <c r="EP138" i="15"/>
  <c r="EL158" i="15"/>
  <c r="HG164" i="15"/>
  <c r="HG165" i="15"/>
  <c r="EL169" i="15"/>
  <c r="EP187" i="15"/>
  <c r="EP192" i="15"/>
  <c r="EP197" i="15"/>
  <c r="IC193" i="15"/>
  <c r="CW193" i="15"/>
  <c r="IP127" i="15"/>
  <c r="GA127" i="15"/>
  <c r="IL191" i="15"/>
  <c r="FW191" i="15"/>
  <c r="IL192" i="15"/>
  <c r="FW192" i="15"/>
  <c r="IP197" i="15"/>
  <c r="GA197" i="15"/>
  <c r="IK200" i="15"/>
  <c r="FV200" i="15"/>
  <c r="GA69" i="15"/>
  <c r="FW70" i="15"/>
  <c r="JJ68" i="15"/>
  <c r="GU68" i="15"/>
  <c r="JJ84" i="15"/>
  <c r="ED84" i="15"/>
  <c r="JJ85" i="15"/>
  <c r="ED85" i="15"/>
  <c r="JN89" i="15"/>
  <c r="EH89" i="15"/>
  <c r="JJ95" i="15"/>
  <c r="GU95" i="15"/>
  <c r="JN107" i="15"/>
  <c r="EH107" i="15"/>
  <c r="JJ128" i="15"/>
  <c r="ED128" i="15"/>
  <c r="JZ200" i="15"/>
  <c r="HK200" i="15"/>
  <c r="HV172" i="15"/>
  <c r="CP172" i="15"/>
  <c r="EP5" i="15"/>
  <c r="ET5" i="15"/>
  <c r="GY5" i="15"/>
  <c r="DJ6" i="15"/>
  <c r="GU6" i="15"/>
  <c r="EH7" i="15"/>
  <c r="GQ8" i="15"/>
  <c r="HG9" i="15"/>
  <c r="GU10" i="15"/>
  <c r="EP13" i="15"/>
  <c r="HC15" i="15"/>
  <c r="EH16" i="15"/>
  <c r="GY16" i="15"/>
  <c r="EP18" i="15"/>
  <c r="EL19" i="15"/>
  <c r="EY19" i="15"/>
  <c r="HC19" i="15"/>
  <c r="HC20" i="15"/>
  <c r="EP21" i="15"/>
  <c r="ED22" i="15"/>
  <c r="HG22" i="15"/>
  <c r="EP23" i="15"/>
  <c r="GY23" i="15"/>
  <c r="GY24" i="15"/>
  <c r="HC25" i="15"/>
  <c r="HG26" i="15"/>
  <c r="ED27" i="15"/>
  <c r="GU27" i="15"/>
  <c r="EP28" i="15"/>
  <c r="EH29" i="15"/>
  <c r="HG29" i="15"/>
  <c r="HG30" i="15"/>
  <c r="EP31" i="15"/>
  <c r="HC31" i="15"/>
  <c r="ED32" i="15"/>
  <c r="EL34" i="15"/>
  <c r="GU34" i="15"/>
  <c r="EL35" i="15"/>
  <c r="EL36" i="15"/>
  <c r="EP37" i="15"/>
  <c r="HG37" i="15"/>
  <c r="EP39" i="15"/>
  <c r="EH40" i="15"/>
  <c r="EP41" i="15"/>
  <c r="HC41" i="15"/>
  <c r="EP42" i="15"/>
  <c r="GY42" i="15"/>
  <c r="EL43" i="15"/>
  <c r="HC43" i="15"/>
  <c r="HG45" i="15"/>
  <c r="HG49" i="15"/>
  <c r="ED50" i="15"/>
  <c r="GU50" i="15"/>
  <c r="EP51" i="15"/>
  <c r="GP51" i="15"/>
  <c r="EP52" i="15"/>
  <c r="GU52" i="15"/>
  <c r="EP53" i="15"/>
  <c r="HG53" i="15"/>
  <c r="HG54" i="15"/>
  <c r="EP57" i="15"/>
  <c r="ED61" i="15"/>
  <c r="ED63" i="15"/>
  <c r="HG64" i="15"/>
  <c r="ED72" i="15"/>
  <c r="EL75" i="15"/>
  <c r="EP77" i="15"/>
  <c r="HC77" i="15"/>
  <c r="EL79" i="15"/>
  <c r="EL84" i="15"/>
  <c r="EL85" i="15"/>
  <c r="HC95" i="15"/>
  <c r="EP100" i="15"/>
  <c r="EH102" i="15"/>
  <c r="HC102" i="15"/>
  <c r="HG104" i="15"/>
  <c r="EL109" i="15"/>
  <c r="HC111" i="15"/>
  <c r="EP112" i="15"/>
  <c r="HG113" i="15"/>
  <c r="EH125" i="15"/>
  <c r="HG128" i="15"/>
  <c r="EP129" i="15"/>
  <c r="GU132" i="15"/>
  <c r="EL141" i="15"/>
  <c r="ES178" i="15"/>
  <c r="HG195" i="15"/>
  <c r="HC196" i="15"/>
  <c r="EL199" i="15"/>
  <c r="CS5" i="15"/>
  <c r="GA6" i="15"/>
  <c r="FZ8" i="15"/>
  <c r="FZ64" i="15"/>
  <c r="DJ70" i="15"/>
  <c r="FJ213" i="15"/>
  <c r="DE115" i="15"/>
  <c r="CS126" i="15"/>
  <c r="DF133" i="15"/>
  <c r="FW133" i="15"/>
  <c r="GA135" i="15"/>
  <c r="GE171" i="15"/>
  <c r="GE216" i="15" s="1"/>
  <c r="GE225" i="15" s="1"/>
  <c r="GE186" i="15"/>
  <c r="DJ190" i="15"/>
  <c r="DE200" i="15"/>
  <c r="FJ5" i="15"/>
  <c r="CP33" i="15"/>
  <c r="DJ127" i="15"/>
  <c r="GA190" i="15"/>
  <c r="DI24" i="15"/>
  <c r="FV115" i="15"/>
  <c r="DF152" i="15"/>
  <c r="EO10" i="15"/>
  <c r="DB14" i="15"/>
  <c r="FS14" i="15"/>
  <c r="GA14" i="15"/>
  <c r="CS24" i="15"/>
  <c r="FJ24" i="15"/>
  <c r="FW211" i="15"/>
  <c r="EK30" i="15"/>
  <c r="FG33" i="15"/>
  <c r="FN213" i="15"/>
  <c r="FZ213" i="15"/>
  <c r="CI116" i="15"/>
  <c r="GI190" i="15"/>
  <c r="FO191" i="15"/>
  <c r="FN193" i="15"/>
  <c r="HF65" i="15"/>
  <c r="HF69" i="15"/>
  <c r="EO5" i="15"/>
  <c r="EX5" i="15"/>
  <c r="EK13" i="15"/>
  <c r="EO81" i="15"/>
  <c r="HB25" i="15"/>
  <c r="HF27" i="15"/>
  <c r="HB42" i="15"/>
  <c r="HF81" i="15"/>
  <c r="DQ5" i="15"/>
  <c r="HB8" i="15"/>
  <c r="EK17" i="15"/>
  <c r="HF23" i="15"/>
  <c r="EK60" i="15"/>
  <c r="EK8" i="15"/>
  <c r="HF13" i="15"/>
  <c r="EK19" i="15"/>
  <c r="EK23" i="15"/>
  <c r="HB28" i="15"/>
  <c r="HF30" i="15"/>
  <c r="HB32" i="15"/>
  <c r="HF89" i="15"/>
  <c r="CJ6" i="15"/>
  <c r="JU63" i="15"/>
  <c r="HF63" i="15"/>
  <c r="JQ75" i="15"/>
  <c r="HB75" i="15"/>
  <c r="JU83" i="15"/>
  <c r="EO83" i="15"/>
  <c r="JQ113" i="15"/>
  <c r="HB113" i="15"/>
  <c r="HB6" i="15"/>
  <c r="HB10" i="15"/>
  <c r="HB12" i="15"/>
  <c r="EK16" i="15"/>
  <c r="HF16" i="15"/>
  <c r="HB17" i="15"/>
  <c r="EC18" i="15"/>
  <c r="GT18" i="15"/>
  <c r="EK20" i="15"/>
  <c r="GT21" i="15"/>
  <c r="EK22" i="15"/>
  <c r="HB22" i="15"/>
  <c r="EO24" i="15"/>
  <c r="HF24" i="15"/>
  <c r="HB26" i="15"/>
  <c r="EK42" i="15"/>
  <c r="EK56" i="15"/>
  <c r="EK59" i="15"/>
  <c r="HB59" i="15"/>
  <c r="EO67" i="15"/>
  <c r="EO69" i="15"/>
  <c r="ID56" i="15"/>
  <c r="FO56" i="15"/>
  <c r="IH60" i="15"/>
  <c r="DB60" i="15"/>
  <c r="IP63" i="15"/>
  <c r="DJ63" i="15"/>
  <c r="JA62" i="15"/>
  <c r="GL62" i="15"/>
  <c r="JJ45" i="15"/>
  <c r="GU45" i="15"/>
  <c r="JN46" i="15"/>
  <c r="GY46" i="15"/>
  <c r="JJ48" i="15"/>
  <c r="GU48" i="15"/>
  <c r="JJ49" i="15"/>
  <c r="ED49" i="15"/>
  <c r="JJ51" i="15"/>
  <c r="GU51" i="15"/>
  <c r="JN51" i="15"/>
  <c r="EH51" i="15"/>
  <c r="JN52" i="15"/>
  <c r="GY52" i="15"/>
  <c r="JJ53" i="15"/>
  <c r="ED53" i="15"/>
  <c r="JJ54" i="15"/>
  <c r="GU54" i="15"/>
  <c r="JN54" i="15"/>
  <c r="EH54" i="15"/>
  <c r="JJ59" i="15"/>
  <c r="GU59" i="15"/>
  <c r="JN63" i="15"/>
  <c r="EH63" i="15"/>
  <c r="JJ66" i="15"/>
  <c r="ED66" i="15"/>
  <c r="JN72" i="15"/>
  <c r="EH72" i="15"/>
  <c r="JN76" i="15"/>
  <c r="EH76" i="15"/>
  <c r="JJ81" i="15"/>
  <c r="ED81" i="15"/>
  <c r="JJ82" i="15"/>
  <c r="ED82" i="15"/>
  <c r="JN84" i="15"/>
  <c r="GY84" i="15"/>
  <c r="EH84" i="15"/>
  <c r="JN87" i="15"/>
  <c r="EH87" i="15"/>
  <c r="JJ90" i="15"/>
  <c r="GU90" i="15"/>
  <c r="JN94" i="15"/>
  <c r="GY94" i="15"/>
  <c r="JJ101" i="15"/>
  <c r="GU101" i="15"/>
  <c r="JJ104" i="15"/>
  <c r="ED104" i="15"/>
  <c r="JN108" i="15"/>
  <c r="EH108" i="15"/>
  <c r="JJ111" i="15"/>
  <c r="ED111" i="15"/>
  <c r="JN113" i="15"/>
  <c r="EH113" i="15"/>
  <c r="JN114" i="15"/>
  <c r="GY114" i="15"/>
  <c r="JJ116" i="15"/>
  <c r="ED116" i="15"/>
  <c r="JN116" i="15"/>
  <c r="GY116" i="15"/>
  <c r="JJ127" i="15"/>
  <c r="ED127" i="15"/>
  <c r="JN141" i="15"/>
  <c r="GY141" i="15"/>
  <c r="JJ150" i="15"/>
  <c r="ED150" i="15"/>
  <c r="JJ152" i="15"/>
  <c r="ED152" i="15"/>
  <c r="JV43" i="15"/>
  <c r="HG43" i="15"/>
  <c r="JR44" i="15"/>
  <c r="HC44" i="15"/>
  <c r="EL44" i="15"/>
  <c r="JV46" i="15"/>
  <c r="EP46" i="15"/>
  <c r="JR47" i="15"/>
  <c r="EL47" i="15"/>
  <c r="JV48" i="15"/>
  <c r="HG48" i="15"/>
  <c r="JR49" i="15"/>
  <c r="HC49" i="15"/>
  <c r="JR50" i="15"/>
  <c r="HC50" i="15"/>
  <c r="JR53" i="15"/>
  <c r="HC53" i="15"/>
  <c r="JV55" i="15"/>
  <c r="HG55" i="15"/>
  <c r="JR56" i="15"/>
  <c r="HC56" i="15"/>
  <c r="EL56" i="15"/>
  <c r="JR57" i="15"/>
  <c r="EL57" i="15"/>
  <c r="JR58" i="15"/>
  <c r="HC58" i="15"/>
  <c r="JV59" i="15"/>
  <c r="HG59" i="15"/>
  <c r="JR60" i="15"/>
  <c r="HC60" i="15"/>
  <c r="JV60" i="15"/>
  <c r="EP60" i="15"/>
  <c r="JR61" i="15"/>
  <c r="HC61" i="15"/>
  <c r="JR62" i="15"/>
  <c r="HC62" i="15"/>
  <c r="JR64" i="15"/>
  <c r="EL64" i="15"/>
  <c r="JR65" i="15"/>
  <c r="HC65" i="15"/>
  <c r="JV65" i="15"/>
  <c r="EP65" i="15"/>
  <c r="JV66" i="15"/>
  <c r="HG66" i="15"/>
  <c r="JR67" i="15"/>
  <c r="EL67" i="15"/>
  <c r="JR68" i="15"/>
  <c r="HC68" i="15"/>
  <c r="JV68" i="15"/>
  <c r="EP68" i="15"/>
  <c r="JR69" i="15"/>
  <c r="EL69" i="15"/>
  <c r="JV69" i="15"/>
  <c r="HG69" i="15"/>
  <c r="JR70" i="15"/>
  <c r="HC70" i="15"/>
  <c r="JV70" i="15"/>
  <c r="EP70" i="15"/>
  <c r="JR71" i="15"/>
  <c r="HC71" i="15"/>
  <c r="JV71" i="15"/>
  <c r="EP71" i="15"/>
  <c r="JR73" i="15"/>
  <c r="HC73" i="15"/>
  <c r="EL73" i="15"/>
  <c r="JV74" i="15"/>
  <c r="HG74" i="15"/>
  <c r="EP74" i="15"/>
  <c r="JV75" i="15"/>
  <c r="EP75" i="15"/>
  <c r="JV76" i="15"/>
  <c r="HG76" i="15"/>
  <c r="JR78" i="15"/>
  <c r="HC78" i="15"/>
  <c r="JV79" i="15"/>
  <c r="HG79" i="15"/>
  <c r="EP79" i="15"/>
  <c r="JV80" i="15"/>
  <c r="HG80" i="15"/>
  <c r="EP80" i="15"/>
  <c r="JV81" i="15"/>
  <c r="HG81" i="15"/>
  <c r="EP81" i="15"/>
  <c r="JV85" i="15"/>
  <c r="EP85" i="15"/>
  <c r="JR86" i="15"/>
  <c r="HC86" i="15"/>
  <c r="JR89" i="15"/>
  <c r="EL89" i="15"/>
  <c r="JV89" i="15"/>
  <c r="HG89" i="15"/>
  <c r="JR90" i="15"/>
  <c r="EL90" i="15"/>
  <c r="JV90" i="15"/>
  <c r="HG90" i="15"/>
  <c r="JR91" i="15"/>
  <c r="HC91" i="15"/>
  <c r="JR92" i="15"/>
  <c r="EL92" i="15"/>
  <c r="JV94" i="15"/>
  <c r="EP94" i="15"/>
  <c r="JV95" i="15"/>
  <c r="HG95" i="15"/>
  <c r="JR96" i="15"/>
  <c r="HC96" i="15"/>
  <c r="JV97" i="15"/>
  <c r="EP97" i="15"/>
  <c r="JV98" i="15"/>
  <c r="EP98" i="15"/>
  <c r="JR99" i="15"/>
  <c r="EL99" i="15"/>
  <c r="JR100" i="15"/>
  <c r="EL100" i="15"/>
  <c r="JV103" i="15"/>
  <c r="HG103" i="15"/>
  <c r="JV105" i="15"/>
  <c r="HG105" i="15"/>
  <c r="EP105" i="15"/>
  <c r="JV106" i="15"/>
  <c r="HG106" i="15"/>
  <c r="JR107" i="15"/>
  <c r="EL107" i="15"/>
  <c r="JR108" i="15"/>
  <c r="HC108" i="15"/>
  <c r="JV109" i="15"/>
  <c r="HG109" i="15"/>
  <c r="JR110" i="15"/>
  <c r="EL110" i="15"/>
  <c r="JV111" i="15"/>
  <c r="HG111" i="15"/>
  <c r="JR112" i="15"/>
  <c r="HC112" i="15"/>
  <c r="EL112" i="15"/>
  <c r="JR114" i="15"/>
  <c r="HC114" i="15"/>
  <c r="JV115" i="15"/>
  <c r="HG115" i="15"/>
  <c r="EP115" i="15"/>
  <c r="JR116" i="15"/>
  <c r="HC116" i="15"/>
  <c r="JV116" i="15"/>
  <c r="EP116" i="15"/>
  <c r="JR117" i="15"/>
  <c r="HC117" i="15"/>
  <c r="JV117" i="15"/>
  <c r="HG117" i="15"/>
  <c r="JV118" i="15"/>
  <c r="HG118" i="15"/>
  <c r="EP118" i="15"/>
  <c r="JV119" i="15"/>
  <c r="HG119" i="15"/>
  <c r="JR120" i="15"/>
  <c r="EL120" i="15"/>
  <c r="JV120" i="15"/>
  <c r="EP120" i="15"/>
  <c r="JR121" i="15"/>
  <c r="HC121" i="15"/>
  <c r="EL121" i="15"/>
  <c r="JR122" i="15"/>
  <c r="HC122" i="15"/>
  <c r="JR123" i="15"/>
  <c r="EL123" i="15"/>
  <c r="JV123" i="15"/>
  <c r="EP123" i="15"/>
  <c r="JV124" i="15"/>
  <c r="EP124" i="15"/>
  <c r="JR125" i="15"/>
  <c r="EL125" i="15"/>
  <c r="JV125" i="15"/>
  <c r="HG125" i="15"/>
  <c r="EP125" i="15"/>
  <c r="JR126" i="15"/>
  <c r="EL126" i="15"/>
  <c r="JR127" i="15"/>
  <c r="HC127" i="15"/>
  <c r="JR130" i="15"/>
  <c r="HC130" i="15"/>
  <c r="JV130" i="15"/>
  <c r="HG130" i="15"/>
  <c r="EP130" i="15"/>
  <c r="JV132" i="15"/>
  <c r="HG132" i="15"/>
  <c r="JV133" i="15"/>
  <c r="HG133" i="15"/>
  <c r="JV134" i="15"/>
  <c r="HG134" i="15"/>
  <c r="JV135" i="15"/>
  <c r="HG135" i="15"/>
  <c r="JV136" i="15"/>
  <c r="HG136" i="15"/>
  <c r="JV137" i="15"/>
  <c r="HG137" i="15"/>
  <c r="JV139" i="15"/>
  <c r="EP139" i="15"/>
  <c r="JR140" i="15"/>
  <c r="EL140" i="15"/>
  <c r="JV143" i="15"/>
  <c r="EP143" i="15"/>
  <c r="JR144" i="15"/>
  <c r="HC144" i="15"/>
  <c r="EL144" i="15"/>
  <c r="JR146" i="15"/>
  <c r="EL146" i="15"/>
  <c r="JV147" i="15"/>
  <c r="EP147" i="15"/>
  <c r="JR148" i="15"/>
  <c r="HC148" i="15"/>
  <c r="JR150" i="15"/>
  <c r="HC150" i="15"/>
  <c r="JV150" i="15"/>
  <c r="EP150" i="15"/>
  <c r="JR154" i="15"/>
  <c r="HC154" i="15"/>
  <c r="EL154" i="15"/>
  <c r="JR155" i="15"/>
  <c r="HC155" i="15"/>
  <c r="JR156" i="15"/>
  <c r="EL156" i="15"/>
  <c r="JV156" i="15"/>
  <c r="HG156" i="15"/>
  <c r="JR157" i="15"/>
  <c r="EL157" i="15"/>
  <c r="JV157" i="15"/>
  <c r="HG157" i="15"/>
  <c r="JV159" i="15"/>
  <c r="EP159" i="15"/>
  <c r="JR160" i="15"/>
  <c r="HC160" i="15"/>
  <c r="EL160" i="15"/>
  <c r="JV161" i="15"/>
  <c r="EP161" i="15"/>
  <c r="JV162" i="15"/>
  <c r="HG162" i="15"/>
  <c r="JV163" i="15"/>
  <c r="HG163" i="15"/>
  <c r="JR166" i="15"/>
  <c r="HC166" i="15"/>
  <c r="JR167" i="15"/>
  <c r="EL167" i="15"/>
  <c r="JV168" i="15"/>
  <c r="EP168" i="15"/>
  <c r="JR170" i="15"/>
  <c r="EL170" i="15"/>
  <c r="JR171" i="15"/>
  <c r="HC171" i="15"/>
  <c r="EL171" i="15"/>
  <c r="JR172" i="15"/>
  <c r="HC172" i="15"/>
  <c r="EL172" i="15"/>
  <c r="JR177" i="15"/>
  <c r="HC177" i="15"/>
  <c r="JV183" i="15"/>
  <c r="HG183" i="15"/>
  <c r="JR184" i="15"/>
  <c r="EL184" i="15"/>
  <c r="JV184" i="15"/>
  <c r="HG184" i="15"/>
  <c r="JR190" i="15"/>
  <c r="EL190" i="15"/>
  <c r="JR192" i="15"/>
  <c r="EL192" i="15"/>
  <c r="JV193" i="15"/>
  <c r="EP193" i="15"/>
  <c r="JZ62" i="15"/>
  <c r="ET62" i="15"/>
  <c r="JZ64" i="15"/>
  <c r="HK64" i="15"/>
  <c r="KA72" i="15"/>
  <c r="EU72" i="15"/>
  <c r="KA185" i="15"/>
  <c r="EU185" i="15"/>
  <c r="EL5" i="15"/>
  <c r="FR5" i="15"/>
  <c r="GA5" i="15"/>
  <c r="HB5" i="15"/>
  <c r="EO6" i="15"/>
  <c r="FZ6" i="15"/>
  <c r="HC6" i="15"/>
  <c r="EK7" i="15"/>
  <c r="HG7" i="15"/>
  <c r="CI8" i="15"/>
  <c r="EH8" i="15"/>
  <c r="HG8" i="15"/>
  <c r="EP9" i="15"/>
  <c r="HB9" i="15"/>
  <c r="EL10" i="15"/>
  <c r="GT10" i="15"/>
  <c r="HC10" i="15"/>
  <c r="EO12" i="15"/>
  <c r="HC12" i="15"/>
  <c r="DA13" i="15"/>
  <c r="EH13" i="15"/>
  <c r="ES13" i="15"/>
  <c r="GY13" i="15"/>
  <c r="HK13" i="15"/>
  <c r="DI14" i="15"/>
  <c r="EH14" i="15"/>
  <c r="HC14" i="15"/>
  <c r="ED15" i="15"/>
  <c r="HB15" i="15"/>
  <c r="EL16" i="15"/>
  <c r="HG16" i="15"/>
  <c r="EC17" i="15"/>
  <c r="EP17" i="15"/>
  <c r="HC17" i="15"/>
  <c r="ED18" i="15"/>
  <c r="GU18" i="15"/>
  <c r="HG18" i="15"/>
  <c r="ED19" i="15"/>
  <c r="HF19" i="15"/>
  <c r="EL20" i="15"/>
  <c r="HB20" i="15"/>
  <c r="EH21" i="15"/>
  <c r="GY21" i="15"/>
  <c r="EL22" i="15"/>
  <c r="HC22" i="15"/>
  <c r="EH23" i="15"/>
  <c r="HC23" i="15"/>
  <c r="ED24" i="15"/>
  <c r="EP24" i="15"/>
  <c r="GU24" i="15"/>
  <c r="HG24" i="15"/>
  <c r="EK25" i="15"/>
  <c r="GU25" i="15"/>
  <c r="EH26" i="15"/>
  <c r="HC26" i="15"/>
  <c r="EK27" i="15"/>
  <c r="GY27" i="15"/>
  <c r="EK28" i="15"/>
  <c r="GY28" i="15"/>
  <c r="ED29" i="15"/>
  <c r="GY29" i="15"/>
  <c r="ED30" i="15"/>
  <c r="EP30" i="15"/>
  <c r="GY30" i="15"/>
  <c r="EL31" i="15"/>
  <c r="HG31" i="15"/>
  <c r="ET32" i="15"/>
  <c r="GE32" i="15"/>
  <c r="GU32" i="15"/>
  <c r="HK32" i="15"/>
  <c r="ED33" i="15"/>
  <c r="GU33" i="15"/>
  <c r="EH34" i="15"/>
  <c r="HG34" i="15"/>
  <c r="HG35" i="15"/>
  <c r="EO36" i="15"/>
  <c r="ED37" i="15"/>
  <c r="GU37" i="15"/>
  <c r="EH38" i="15"/>
  <c r="HC38" i="15"/>
  <c r="ED39" i="15"/>
  <c r="HG39" i="15"/>
  <c r="EP40" i="15"/>
  <c r="GY40" i="15"/>
  <c r="EK41" i="15"/>
  <c r="EL42" i="15"/>
  <c r="HG42" i="15"/>
  <c r="EP43" i="15"/>
  <c r="EH44" i="15"/>
  <c r="EP45" i="15"/>
  <c r="EL46" i="15"/>
  <c r="GU47" i="15"/>
  <c r="EH48" i="15"/>
  <c r="GY48" i="15"/>
  <c r="EP49" i="15"/>
  <c r="HB49" i="15"/>
  <c r="HG50" i="15"/>
  <c r="DY51" i="15"/>
  <c r="EO51" i="15"/>
  <c r="HG51" i="15"/>
  <c r="ED52" i="15"/>
  <c r="HC52" i="15"/>
  <c r="EL53" i="15"/>
  <c r="GU53" i="15"/>
  <c r="ED54" i="15"/>
  <c r="GY54" i="15"/>
  <c r="FZ55" i="15"/>
  <c r="HC55" i="15"/>
  <c r="EP56" i="15"/>
  <c r="EL59" i="15"/>
  <c r="HC59" i="15"/>
  <c r="DF60" i="15"/>
  <c r="GU60" i="15"/>
  <c r="EL61" i="15"/>
  <c r="EL62" i="15"/>
  <c r="EP63" i="15"/>
  <c r="ED65" i="15"/>
  <c r="EP67" i="15"/>
  <c r="HF67" i="15"/>
  <c r="GY68" i="15"/>
  <c r="EP69" i="15"/>
  <c r="HC69" i="15"/>
  <c r="ES70" i="15"/>
  <c r="HJ70" i="15"/>
  <c r="EL72" i="15"/>
  <c r="HG72" i="15"/>
  <c r="EH75" i="15"/>
  <c r="GY75" i="15"/>
  <c r="EK76" i="15"/>
  <c r="EL77" i="15"/>
  <c r="EP78" i="15"/>
  <c r="HC80" i="15"/>
  <c r="HC81" i="15"/>
  <c r="EP83" i="15"/>
  <c r="HG83" i="15"/>
  <c r="GU84" i="15"/>
  <c r="EL86" i="15"/>
  <c r="HG87" i="15"/>
  <c r="HC88" i="15"/>
  <c r="HC89" i="15"/>
  <c r="ED90" i="15"/>
  <c r="EL91" i="15"/>
  <c r="HG94" i="15"/>
  <c r="EL95" i="15"/>
  <c r="ED96" i="15"/>
  <c r="HG96" i="15"/>
  <c r="EL98" i="15"/>
  <c r="EP99" i="15"/>
  <c r="HC99" i="15"/>
  <c r="HC100" i="15"/>
  <c r="EL101" i="15"/>
  <c r="HG101" i="15"/>
  <c r="EP104" i="15"/>
  <c r="EL105" i="15"/>
  <c r="EL106" i="15"/>
  <c r="HG107" i="15"/>
  <c r="HG108" i="15"/>
  <c r="ED110" i="15"/>
  <c r="HG110" i="15"/>
  <c r="HC113" i="15"/>
  <c r="HC115" i="15"/>
  <c r="EH116" i="15"/>
  <c r="GU116" i="15"/>
  <c r="EL119" i="15"/>
  <c r="HC120" i="15"/>
  <c r="HG123" i="15"/>
  <c r="EL124" i="15"/>
  <c r="HC124" i="15"/>
  <c r="ED125" i="15"/>
  <c r="HC125" i="15"/>
  <c r="EP126" i="15"/>
  <c r="HG126" i="15"/>
  <c r="GU127" i="15"/>
  <c r="EP128" i="15"/>
  <c r="HG129" i="15"/>
  <c r="EL130" i="15"/>
  <c r="EP134" i="15"/>
  <c r="EH137" i="15"/>
  <c r="GY137" i="15"/>
  <c r="HG138" i="15"/>
  <c r="HG139" i="15"/>
  <c r="HC141" i="15"/>
  <c r="GU142" i="15"/>
  <c r="EP144" i="15"/>
  <c r="GY152" i="15"/>
  <c r="HC157" i="15"/>
  <c r="HC158" i="15"/>
  <c r="EP162" i="15"/>
  <c r="EL166" i="15"/>
  <c r="HG167" i="15"/>
  <c r="EP171" i="15"/>
  <c r="EP173" i="15"/>
  <c r="EP176" i="15"/>
  <c r="HG176" i="15"/>
  <c r="HC186" i="15"/>
  <c r="HG187" i="15"/>
  <c r="JN128" i="15"/>
  <c r="EH128" i="15"/>
  <c r="JJ137" i="15"/>
  <c r="ED137" i="15"/>
  <c r="JJ138" i="15"/>
  <c r="ED138" i="15"/>
  <c r="JJ153" i="15"/>
  <c r="ED153" i="15"/>
  <c r="JN153" i="15"/>
  <c r="GY153" i="15"/>
  <c r="JN160" i="15"/>
  <c r="GY160" i="15"/>
  <c r="JV127" i="15"/>
  <c r="HG127" i="15"/>
  <c r="JR128" i="15"/>
  <c r="HC128" i="15"/>
  <c r="JR129" i="15"/>
  <c r="HC129" i="15"/>
  <c r="JR132" i="15"/>
  <c r="HC132" i="15"/>
  <c r="JR133" i="15"/>
  <c r="HC133" i="15"/>
  <c r="JR134" i="15"/>
  <c r="HC134" i="15"/>
  <c r="EL134" i="15"/>
  <c r="JR135" i="15"/>
  <c r="EL135" i="15"/>
  <c r="JR136" i="15"/>
  <c r="HC136" i="15"/>
  <c r="JR137" i="15"/>
  <c r="HC137" i="15"/>
  <c r="JR138" i="15"/>
  <c r="HC138" i="15"/>
  <c r="JV140" i="15"/>
  <c r="HG140" i="15"/>
  <c r="JV141" i="15"/>
  <c r="HG141" i="15"/>
  <c r="EP141" i="15"/>
  <c r="JR142" i="15"/>
  <c r="EL142" i="15"/>
  <c r="JV142" i="15"/>
  <c r="HG142" i="15"/>
  <c r="JR143" i="15"/>
  <c r="HC143" i="15"/>
  <c r="JV145" i="15"/>
  <c r="HG145" i="15"/>
  <c r="JV146" i="15"/>
  <c r="EP146" i="15"/>
  <c r="JR147" i="15"/>
  <c r="EL147" i="15"/>
  <c r="JV148" i="15"/>
  <c r="EP148" i="15"/>
  <c r="JR149" i="15"/>
  <c r="EL149" i="15"/>
  <c r="JR151" i="15"/>
  <c r="EL151" i="15"/>
  <c r="JV151" i="15"/>
  <c r="HG151" i="15"/>
  <c r="JR152" i="15"/>
  <c r="EL152" i="15"/>
  <c r="JV152" i="15"/>
  <c r="HG152" i="15"/>
  <c r="JV153" i="15"/>
  <c r="EP153" i="15"/>
  <c r="JV154" i="15"/>
  <c r="HG154" i="15"/>
  <c r="JV155" i="15"/>
  <c r="EP155" i="15"/>
  <c r="JV158" i="15"/>
  <c r="HG158" i="15"/>
  <c r="JR159" i="15"/>
  <c r="HC159" i="15"/>
  <c r="JV160" i="15"/>
  <c r="EP160" i="15"/>
  <c r="JR161" i="15"/>
  <c r="HC161" i="15"/>
  <c r="JR162" i="15"/>
  <c r="HC162" i="15"/>
  <c r="JR163" i="15"/>
  <c r="HC163" i="15"/>
  <c r="JR164" i="15"/>
  <c r="EL164" i="15"/>
  <c r="JR165" i="15"/>
  <c r="HC165" i="15"/>
  <c r="JV166" i="15"/>
  <c r="HG166" i="15"/>
  <c r="JR168" i="15"/>
  <c r="EL168" i="15"/>
  <c r="JV169" i="15"/>
  <c r="EP169" i="15"/>
  <c r="JV170" i="15"/>
  <c r="EP170" i="15"/>
  <c r="JR173" i="15"/>
  <c r="EL173" i="15"/>
  <c r="JV174" i="15"/>
  <c r="HG174" i="15"/>
  <c r="JR175" i="15"/>
  <c r="HC175" i="15"/>
  <c r="JV175" i="15"/>
  <c r="EP175" i="15"/>
  <c r="JR178" i="15"/>
  <c r="HC178" i="15"/>
  <c r="JR179" i="15"/>
  <c r="EL179" i="15"/>
  <c r="JV180" i="15"/>
  <c r="HG180" i="15"/>
  <c r="JR181" i="15"/>
  <c r="HC181" i="15"/>
  <c r="JV181" i="15"/>
  <c r="EP181" i="15"/>
  <c r="JV182" i="15"/>
  <c r="HG182" i="15"/>
  <c r="EP182" i="15"/>
  <c r="JR185" i="15"/>
  <c r="HC185" i="15"/>
  <c r="JR187" i="15"/>
  <c r="HC187" i="15"/>
  <c r="JR188" i="15"/>
  <c r="EL188" i="15"/>
  <c r="JV188" i="15"/>
  <c r="HG188" i="15"/>
  <c r="JR189" i="15"/>
  <c r="EL189" i="15"/>
  <c r="JR194" i="15"/>
  <c r="EL194" i="15"/>
  <c r="JV198" i="15"/>
  <c r="HG198" i="15"/>
  <c r="JR200" i="15"/>
  <c r="HC200" i="15"/>
  <c r="JZ177" i="15"/>
  <c r="ET177" i="15"/>
  <c r="JY197" i="15"/>
  <c r="HJ197" i="15"/>
  <c r="ES197" i="15"/>
  <c r="JU7" i="15"/>
  <c r="HF7" i="15"/>
  <c r="JU9" i="15"/>
  <c r="EO9" i="15"/>
  <c r="JQ11" i="15"/>
  <c r="HB11" i="15"/>
  <c r="JQ14" i="15"/>
  <c r="HB14" i="15"/>
  <c r="JU14" i="15"/>
  <c r="EO14" i="15"/>
  <c r="JU15" i="15"/>
  <c r="EO15" i="15"/>
  <c r="JQ18" i="15"/>
  <c r="EK18" i="15"/>
  <c r="JQ21" i="15"/>
  <c r="EK21" i="15"/>
  <c r="JU26" i="15"/>
  <c r="EO26" i="15"/>
  <c r="JQ29" i="15"/>
  <c r="HB29" i="15"/>
  <c r="EK29" i="15"/>
  <c r="JQ31" i="15"/>
  <c r="HB31" i="15"/>
  <c r="JQ33" i="15"/>
  <c r="HB33" i="15"/>
  <c r="JQ39" i="15"/>
  <c r="EK39" i="15"/>
  <c r="JQ43" i="15"/>
  <c r="HB43" i="15"/>
  <c r="JQ48" i="15"/>
  <c r="HB48" i="15"/>
  <c r="JU53" i="15"/>
  <c r="HF53" i="15"/>
  <c r="EO53" i="15"/>
  <c r="JU71" i="15"/>
  <c r="HF71" i="15"/>
  <c r="JQ78" i="15"/>
  <c r="HB78" i="15"/>
  <c r="JQ79" i="15"/>
  <c r="EK79" i="15"/>
  <c r="JQ80" i="15"/>
  <c r="HB80" i="15"/>
  <c r="JY5" i="15"/>
  <c r="HJ5" i="15"/>
  <c r="JY59" i="15"/>
  <c r="ES59" i="15"/>
  <c r="JY62" i="15"/>
  <c r="HJ62" i="15"/>
  <c r="HY6" i="15"/>
  <c r="CS6" i="15"/>
  <c r="EC9" i="15"/>
  <c r="GT14" i="15"/>
  <c r="HQ6" i="15"/>
  <c r="CK6" i="15"/>
  <c r="JI28" i="15"/>
  <c r="GT28" i="15"/>
  <c r="DA5" i="15"/>
  <c r="GT8" i="15"/>
  <c r="FJ13" i="15"/>
  <c r="FW13" i="15"/>
  <c r="GD19" i="15"/>
  <c r="GX24" i="15"/>
  <c r="CO27" i="15"/>
  <c r="FK6" i="15"/>
  <c r="CG13" i="15"/>
  <c r="FG13" i="15"/>
  <c r="FI24" i="15"/>
  <c r="EY47" i="15"/>
  <c r="CP56" i="15"/>
  <c r="IU216" i="15"/>
  <c r="IU225" i="15" s="1"/>
  <c r="JF216" i="15"/>
  <c r="JF225" i="15" s="1"/>
  <c r="HO32" i="15"/>
  <c r="EZ32" i="15"/>
  <c r="CI32" i="15"/>
  <c r="HR13" i="15"/>
  <c r="FC13" i="15"/>
  <c r="HZ8" i="15"/>
  <c r="CT8" i="15"/>
  <c r="HY14" i="15"/>
  <c r="CS14" i="15"/>
  <c r="HX31" i="15"/>
  <c r="CR31" i="15"/>
  <c r="HX33" i="15"/>
  <c r="CR33" i="15"/>
  <c r="FI33" i="15"/>
  <c r="HU54" i="15"/>
  <c r="FF54" i="15"/>
  <c r="HY58" i="15"/>
  <c r="CS58" i="15"/>
  <c r="FJ58" i="15"/>
  <c r="HU60" i="15"/>
  <c r="FF60" i="15"/>
  <c r="HZ71" i="15"/>
  <c r="CT71" i="15"/>
  <c r="IE8" i="15"/>
  <c r="CY8" i="15"/>
  <c r="IC24" i="15"/>
  <c r="CW24" i="15"/>
  <c r="IC27" i="15"/>
  <c r="FN27" i="15"/>
  <c r="IH32" i="15"/>
  <c r="DB32" i="15"/>
  <c r="IC57" i="15"/>
  <c r="FN57" i="15"/>
  <c r="IC59" i="15"/>
  <c r="FN59" i="15"/>
  <c r="IC62" i="15"/>
  <c r="FN62" i="15"/>
  <c r="IG120" i="15"/>
  <c r="DA120" i="15"/>
  <c r="IO62" i="15"/>
  <c r="FZ62" i="15"/>
  <c r="IK63" i="15"/>
  <c r="DE63" i="15"/>
  <c r="IL126" i="15"/>
  <c r="FW126" i="15"/>
  <c r="IW19" i="15"/>
  <c r="IW210" i="15" s="1"/>
  <c r="AT254" i="15" s="1"/>
  <c r="GH19" i="15"/>
  <c r="DQ19" i="15"/>
  <c r="IS52" i="15"/>
  <c r="DM52" i="15"/>
  <c r="GD52" i="15"/>
  <c r="IT57" i="15"/>
  <c r="DN57" i="15"/>
  <c r="GE57" i="15"/>
  <c r="JA8" i="15"/>
  <c r="DU8" i="15"/>
  <c r="JB9" i="15"/>
  <c r="GM9" i="15"/>
  <c r="JE13" i="15"/>
  <c r="DY13" i="15"/>
  <c r="JB69" i="15"/>
  <c r="DV69" i="15"/>
  <c r="GM69" i="15"/>
  <c r="JB70" i="15"/>
  <c r="GM70" i="15"/>
  <c r="JM5" i="15"/>
  <c r="GX5" i="15"/>
  <c r="JM6" i="15"/>
  <c r="GX6" i="15"/>
  <c r="JM9" i="15"/>
  <c r="GX9" i="15"/>
  <c r="EG9" i="15"/>
  <c r="JM10" i="15"/>
  <c r="GX10" i="15"/>
  <c r="EG10" i="15"/>
  <c r="JM11" i="15"/>
  <c r="GX11" i="15"/>
  <c r="JM12" i="15"/>
  <c r="GX12" i="15"/>
  <c r="JI15" i="15"/>
  <c r="EC15" i="15"/>
  <c r="JI16" i="15"/>
  <c r="GT16" i="15"/>
  <c r="JM16" i="15"/>
  <c r="EG16" i="15"/>
  <c r="JI19" i="15"/>
  <c r="GT19" i="15"/>
  <c r="JI20" i="15"/>
  <c r="EC20" i="15"/>
  <c r="JM20" i="15"/>
  <c r="GX20" i="15"/>
  <c r="JI23" i="15"/>
  <c r="GT23" i="15"/>
  <c r="JI24" i="15"/>
  <c r="GT24" i="15"/>
  <c r="EC24" i="15"/>
  <c r="JM25" i="15"/>
  <c r="GX25" i="15"/>
  <c r="EG25" i="15"/>
  <c r="JM26" i="15"/>
  <c r="GX26" i="15"/>
  <c r="JM28" i="15"/>
  <c r="GX28" i="15"/>
  <c r="EG28" i="15"/>
  <c r="JM29" i="15"/>
  <c r="GX29" i="15"/>
  <c r="EG29" i="15"/>
  <c r="JM30" i="15"/>
  <c r="EG30" i="15"/>
  <c r="JM31" i="15"/>
  <c r="GX31" i="15"/>
  <c r="EG31" i="15"/>
  <c r="JM32" i="15"/>
  <c r="EG32" i="15"/>
  <c r="JM33" i="15"/>
  <c r="GX33" i="15"/>
  <c r="JM34" i="15"/>
  <c r="EG34" i="15"/>
  <c r="GX34" i="15"/>
  <c r="JM35" i="15"/>
  <c r="GX35" i="15"/>
  <c r="JM36" i="15"/>
  <c r="GX36" i="15"/>
  <c r="JI38" i="15"/>
  <c r="GT38" i="15"/>
  <c r="EC38" i="15"/>
  <c r="JI39" i="15"/>
  <c r="EC39" i="15"/>
  <c r="JI40" i="15"/>
  <c r="GT40" i="15"/>
  <c r="EC40" i="15"/>
  <c r="JI41" i="15"/>
  <c r="GT41" i="15"/>
  <c r="EC41" i="15"/>
  <c r="JI42" i="15"/>
  <c r="GT42" i="15"/>
  <c r="JM46" i="15"/>
  <c r="GX46" i="15"/>
  <c r="EG46" i="15"/>
  <c r="JM47" i="15"/>
  <c r="GX47" i="15"/>
  <c r="EG47" i="15"/>
  <c r="JM48" i="15"/>
  <c r="GX48" i="15"/>
  <c r="EG48" i="15"/>
  <c r="JM49" i="15"/>
  <c r="GX49" i="15"/>
  <c r="EG49" i="15"/>
  <c r="JM50" i="15"/>
  <c r="GX50" i="15"/>
  <c r="EG50" i="15"/>
  <c r="JM51" i="15"/>
  <c r="GX51" i="15"/>
  <c r="JM52" i="15"/>
  <c r="GX52" i="15"/>
  <c r="JI55" i="15"/>
  <c r="GT55" i="15"/>
  <c r="EC55" i="15"/>
  <c r="JI56" i="15"/>
  <c r="EC56" i="15"/>
  <c r="GT56" i="15"/>
  <c r="JI57" i="15"/>
  <c r="EC57" i="15"/>
  <c r="GT57" i="15"/>
  <c r="JI77" i="15"/>
  <c r="EC77" i="15"/>
  <c r="JI79" i="15"/>
  <c r="GT79" i="15"/>
  <c r="EC79" i="15"/>
  <c r="JI80" i="15"/>
  <c r="GT80" i="15"/>
  <c r="EC80" i="15"/>
  <c r="JM85" i="15"/>
  <c r="EG85" i="15"/>
  <c r="JI88" i="15"/>
  <c r="GT88" i="15"/>
  <c r="EC88" i="15"/>
  <c r="JI92" i="15"/>
  <c r="EC92" i="15"/>
  <c r="JI93" i="15"/>
  <c r="EC93" i="15"/>
  <c r="GT93" i="15"/>
  <c r="JM96" i="15"/>
  <c r="EG96" i="15"/>
  <c r="GX96" i="15"/>
  <c r="JI98" i="15"/>
  <c r="GT98" i="15"/>
  <c r="EC98" i="15"/>
  <c r="JM102" i="15"/>
  <c r="GX102" i="15"/>
  <c r="EG102" i="15"/>
  <c r="JI109" i="15"/>
  <c r="GT109" i="15"/>
  <c r="EC109" i="15"/>
  <c r="FA6" i="15"/>
  <c r="EC8" i="15"/>
  <c r="FP8" i="15"/>
  <c r="DV9" i="15"/>
  <c r="GT9" i="15"/>
  <c r="EG11" i="15"/>
  <c r="EG12" i="15"/>
  <c r="CO13" i="15"/>
  <c r="DF13" i="15"/>
  <c r="GT17" i="15"/>
  <c r="FJ19" i="15"/>
  <c r="EC21" i="15"/>
  <c r="EC22" i="15"/>
  <c r="EC23" i="15"/>
  <c r="EG24" i="15"/>
  <c r="GT25" i="15"/>
  <c r="EC28" i="15"/>
  <c r="EC29" i="15"/>
  <c r="FI31" i="15"/>
  <c r="FS32" i="15"/>
  <c r="GD32" i="15"/>
  <c r="EG36" i="15"/>
  <c r="GM37" i="15"/>
  <c r="HP5" i="15"/>
  <c r="FA5" i="15"/>
  <c r="HO177" i="15"/>
  <c r="EZ177" i="15"/>
  <c r="HO27" i="15"/>
  <c r="CI27" i="15"/>
  <c r="EZ27" i="15"/>
  <c r="HP19" i="15"/>
  <c r="FA19" i="15"/>
  <c r="CJ19" i="15"/>
  <c r="HN13" i="15"/>
  <c r="EY13" i="15"/>
  <c r="HP8" i="15"/>
  <c r="FA8" i="15"/>
  <c r="HV8" i="15"/>
  <c r="FG8" i="15"/>
  <c r="HV9" i="15"/>
  <c r="CP9" i="15"/>
  <c r="HU14" i="15"/>
  <c r="FF14" i="15"/>
  <c r="HZ47" i="15"/>
  <c r="FK47" i="15"/>
  <c r="HY56" i="15"/>
  <c r="FJ56" i="15"/>
  <c r="IG24" i="15"/>
  <c r="DA24" i="15"/>
  <c r="IG27" i="15"/>
  <c r="DA27" i="15"/>
  <c r="ID115" i="15"/>
  <c r="FO115" i="15"/>
  <c r="IP13" i="15"/>
  <c r="GA13" i="15"/>
  <c r="IO59" i="15"/>
  <c r="FZ59" i="15"/>
  <c r="DI59" i="15"/>
  <c r="IO60" i="15"/>
  <c r="DI60" i="15"/>
  <c r="IP73" i="15"/>
  <c r="GA73" i="15"/>
  <c r="DJ73" i="15"/>
  <c r="IS5" i="15"/>
  <c r="IS210" i="15" s="1"/>
  <c r="AP254" i="15" s="1"/>
  <c r="DM5" i="15"/>
  <c r="GD5" i="15"/>
  <c r="IW32" i="15"/>
  <c r="DQ32" i="15"/>
  <c r="IW51" i="15"/>
  <c r="DQ51" i="15"/>
  <c r="IW70" i="15"/>
  <c r="DQ70" i="15"/>
  <c r="IS72" i="15"/>
  <c r="GD72" i="15"/>
  <c r="DM72" i="15"/>
  <c r="JF5" i="15"/>
  <c r="DZ5" i="15"/>
  <c r="JE8" i="15"/>
  <c r="GP8" i="15"/>
  <c r="JF9" i="15"/>
  <c r="DZ9" i="15"/>
  <c r="JA13" i="15"/>
  <c r="DU13" i="15"/>
  <c r="JI5" i="15"/>
  <c r="EC5" i="15"/>
  <c r="JI6" i="15"/>
  <c r="EC6" i="15"/>
  <c r="JI7" i="15"/>
  <c r="GT7" i="15"/>
  <c r="JM7" i="15"/>
  <c r="EG7" i="15"/>
  <c r="JM8" i="15"/>
  <c r="GX8" i="15"/>
  <c r="EG8" i="15"/>
  <c r="JI11" i="15"/>
  <c r="GT11" i="15"/>
  <c r="EC11" i="15"/>
  <c r="JI12" i="15"/>
  <c r="EC12" i="15"/>
  <c r="JI13" i="15"/>
  <c r="GT13" i="15"/>
  <c r="JM13" i="15"/>
  <c r="EG13" i="15"/>
  <c r="JM14" i="15"/>
  <c r="GX14" i="15"/>
  <c r="JM15" i="15"/>
  <c r="GX15" i="15"/>
  <c r="JM17" i="15"/>
  <c r="EG17" i="15"/>
  <c r="GX17" i="15"/>
  <c r="JM18" i="15"/>
  <c r="EG18" i="15"/>
  <c r="GX18" i="15"/>
  <c r="JM19" i="15"/>
  <c r="EG19" i="15"/>
  <c r="JM21" i="15"/>
  <c r="EG21" i="15"/>
  <c r="GX21" i="15"/>
  <c r="JM22" i="15"/>
  <c r="EG22" i="15"/>
  <c r="GX22" i="15"/>
  <c r="JM23" i="15"/>
  <c r="EG23" i="15"/>
  <c r="JI26" i="15"/>
  <c r="EC26" i="15"/>
  <c r="GT26" i="15"/>
  <c r="JI27" i="15"/>
  <c r="GT27" i="15"/>
  <c r="JM27" i="15"/>
  <c r="EG27" i="15"/>
  <c r="JI30" i="15"/>
  <c r="GT30" i="15"/>
  <c r="JI31" i="15"/>
  <c r="EC31" i="15"/>
  <c r="JI32" i="15"/>
  <c r="GT32" i="15"/>
  <c r="JI33" i="15"/>
  <c r="EC33" i="15"/>
  <c r="JI34" i="15"/>
  <c r="GT34" i="15"/>
  <c r="EC34" i="15"/>
  <c r="JI35" i="15"/>
  <c r="GT35" i="15"/>
  <c r="EC35" i="15"/>
  <c r="JI36" i="15"/>
  <c r="EC36" i="15"/>
  <c r="GT36" i="15"/>
  <c r="JI37" i="15"/>
  <c r="GT37" i="15"/>
  <c r="EC37" i="15"/>
  <c r="JM37" i="15"/>
  <c r="EG37" i="15"/>
  <c r="GX37" i="15"/>
  <c r="JM38" i="15"/>
  <c r="EG38" i="15"/>
  <c r="GX38" i="15"/>
  <c r="JM39" i="15"/>
  <c r="GX39" i="15"/>
  <c r="EG39" i="15"/>
  <c r="JM40" i="15"/>
  <c r="EG40" i="15"/>
  <c r="GX40" i="15"/>
  <c r="JM41" i="15"/>
  <c r="GX41" i="15"/>
  <c r="EG41" i="15"/>
  <c r="JM42" i="15"/>
  <c r="EG42" i="15"/>
  <c r="GX42" i="15"/>
  <c r="JI43" i="15"/>
  <c r="GT43" i="15"/>
  <c r="JM43" i="15"/>
  <c r="EG43" i="15"/>
  <c r="JM44" i="15"/>
  <c r="EG44" i="15"/>
  <c r="GX44" i="15"/>
  <c r="JI45" i="15"/>
  <c r="GT45" i="15"/>
  <c r="EC45" i="15"/>
  <c r="JI46" i="15"/>
  <c r="EC46" i="15"/>
  <c r="JI50" i="15"/>
  <c r="EC50" i="15"/>
  <c r="JI51" i="15"/>
  <c r="GT51" i="15"/>
  <c r="EC51" i="15"/>
  <c r="JI52" i="15"/>
  <c r="GT52" i="15"/>
  <c r="EC52" i="15"/>
  <c r="JM56" i="15"/>
  <c r="EG56" i="15"/>
  <c r="GX56" i="15"/>
  <c r="JM57" i="15"/>
  <c r="GX57" i="15"/>
  <c r="EG57" i="15"/>
  <c r="JI58" i="15"/>
  <c r="GT58" i="15"/>
  <c r="JI63" i="15"/>
  <c r="EC63" i="15"/>
  <c r="GT63" i="15"/>
  <c r="JI64" i="15"/>
  <c r="EC64" i="15"/>
  <c r="GT64" i="15"/>
  <c r="JM70" i="15"/>
  <c r="EG70" i="15"/>
  <c r="JM71" i="15"/>
  <c r="GX71" i="15"/>
  <c r="JM73" i="15"/>
  <c r="EG73" i="15"/>
  <c r="GX73" i="15"/>
  <c r="JM74" i="15"/>
  <c r="EG74" i="15"/>
  <c r="GX74" i="15"/>
  <c r="JM78" i="15"/>
  <c r="GX78" i="15"/>
  <c r="EG78" i="15"/>
  <c r="JM79" i="15"/>
  <c r="GX79" i="15"/>
  <c r="EG79" i="15"/>
  <c r="JM80" i="15"/>
  <c r="GX80" i="15"/>
  <c r="EG80" i="15"/>
  <c r="JI84" i="15"/>
  <c r="EC84" i="15"/>
  <c r="GT84" i="15"/>
  <c r="JI95" i="15"/>
  <c r="GT95" i="15"/>
  <c r="EC95" i="15"/>
  <c r="JM99" i="15"/>
  <c r="GX99" i="15"/>
  <c r="EG99" i="15"/>
  <c r="JI104" i="15"/>
  <c r="EC104" i="15"/>
  <c r="JI117" i="15"/>
  <c r="EC117" i="15"/>
  <c r="JI120" i="15"/>
  <c r="GT120" i="15"/>
  <c r="EC120" i="15"/>
  <c r="JM121" i="15"/>
  <c r="GX121" i="15"/>
  <c r="EG121" i="15"/>
  <c r="CJ5" i="15"/>
  <c r="EG5" i="15"/>
  <c r="FJ6" i="15"/>
  <c r="GT6" i="15"/>
  <c r="GT5" i="15"/>
  <c r="FK9" i="15"/>
  <c r="EC10" i="15"/>
  <c r="CS13" i="15"/>
  <c r="GL13" i="15"/>
  <c r="EC14" i="15"/>
  <c r="FC14" i="15"/>
  <c r="GX19" i="15"/>
  <c r="GT22" i="15"/>
  <c r="GX23" i="15"/>
  <c r="EC25" i="15"/>
  <c r="EG26" i="15"/>
  <c r="GX27" i="15"/>
  <c r="GT29" i="15"/>
  <c r="GX30" i="15"/>
  <c r="EC58" i="15"/>
  <c r="EG71" i="15"/>
  <c r="GX85" i="15"/>
  <c r="GT92" i="15"/>
  <c r="GT117" i="15"/>
  <c r="JI130" i="15"/>
  <c r="GT130" i="15"/>
  <c r="EC130" i="15"/>
  <c r="JM139" i="15"/>
  <c r="EG139" i="15"/>
  <c r="GX139" i="15"/>
  <c r="JI145" i="15"/>
  <c r="EC145" i="15"/>
  <c r="GT145" i="15"/>
  <c r="JQ34" i="15"/>
  <c r="HB34" i="15"/>
  <c r="JQ35" i="15"/>
  <c r="HB35" i="15"/>
  <c r="JU37" i="15"/>
  <c r="EO37" i="15"/>
  <c r="JQ40" i="15"/>
  <c r="HB40" i="15"/>
  <c r="JU40" i="15"/>
  <c r="EO40" i="15"/>
  <c r="JU42" i="15"/>
  <c r="EO42" i="15"/>
  <c r="HF42" i="15"/>
  <c r="JU43" i="15"/>
  <c r="HF43" i="15"/>
  <c r="EO43" i="15"/>
  <c r="JU44" i="15"/>
  <c r="EO44" i="15"/>
  <c r="JU45" i="15"/>
  <c r="HF45" i="15"/>
  <c r="JU46" i="15"/>
  <c r="HF46" i="15"/>
  <c r="JU48" i="15"/>
  <c r="EO48" i="15"/>
  <c r="JU49" i="15"/>
  <c r="HF49" i="15"/>
  <c r="EO49" i="15"/>
  <c r="JU50" i="15"/>
  <c r="HF50" i="15"/>
  <c r="JQ51" i="15"/>
  <c r="HB51" i="15"/>
  <c r="EK51" i="15"/>
  <c r="JQ52" i="15"/>
  <c r="HB52" i="15"/>
  <c r="EK52" i="15"/>
  <c r="JU54" i="15"/>
  <c r="EO54" i="15"/>
  <c r="JU55" i="15"/>
  <c r="HF55" i="15"/>
  <c r="JU56" i="15"/>
  <c r="HF56" i="15"/>
  <c r="EO56" i="15"/>
  <c r="JU57" i="15"/>
  <c r="EO57" i="15"/>
  <c r="JQ58" i="15"/>
  <c r="EK58" i="15"/>
  <c r="JU58" i="15"/>
  <c r="HF58" i="15"/>
  <c r="JQ61" i="15"/>
  <c r="EK61" i="15"/>
  <c r="JU61" i="15"/>
  <c r="HF61" i="15"/>
  <c r="JU62" i="15"/>
  <c r="HF62" i="15"/>
  <c r="EO62" i="15"/>
  <c r="JQ63" i="15"/>
  <c r="HB63" i="15"/>
  <c r="EK63" i="15"/>
  <c r="JU64" i="15"/>
  <c r="EO64" i="15"/>
  <c r="JQ65" i="15"/>
  <c r="HB65" i="15"/>
  <c r="EK65" i="15"/>
  <c r="JQ67" i="15"/>
  <c r="HB67" i="15"/>
  <c r="EK67" i="15"/>
  <c r="JQ68" i="15"/>
  <c r="HB68" i="15"/>
  <c r="JU70" i="15"/>
  <c r="EO70" i="15"/>
  <c r="JQ71" i="15"/>
  <c r="HB71" i="15"/>
  <c r="EK71" i="15"/>
  <c r="JQ72" i="15"/>
  <c r="HB72" i="15"/>
  <c r="JU74" i="15"/>
  <c r="EO74" i="15"/>
  <c r="JQ77" i="15"/>
  <c r="EK77" i="15"/>
  <c r="JU77" i="15"/>
  <c r="HF77" i="15"/>
  <c r="JU84" i="15"/>
  <c r="HF84" i="15"/>
  <c r="JU85" i="15"/>
  <c r="HF85" i="15"/>
  <c r="JU86" i="15"/>
  <c r="HF86" i="15"/>
  <c r="JU87" i="15"/>
  <c r="EO87" i="15"/>
  <c r="JU88" i="15"/>
  <c r="HF88" i="15"/>
  <c r="EO88" i="15"/>
  <c r="JU90" i="15"/>
  <c r="HF90" i="15"/>
  <c r="EO90" i="15"/>
  <c r="JU91" i="15"/>
  <c r="EO91" i="15"/>
  <c r="HF91" i="15"/>
  <c r="JU92" i="15"/>
  <c r="EO92" i="15"/>
  <c r="HF92" i="15"/>
  <c r="JU93" i="15"/>
  <c r="HF93" i="15"/>
  <c r="JQ94" i="15"/>
  <c r="HB94" i="15"/>
  <c r="EK94" i="15"/>
  <c r="JQ95" i="15"/>
  <c r="HB95" i="15"/>
  <c r="EK95" i="15"/>
  <c r="JQ96" i="15"/>
  <c r="HB96" i="15"/>
  <c r="JU96" i="15"/>
  <c r="EO96" i="15"/>
  <c r="HF96" i="15"/>
  <c r="JU97" i="15"/>
  <c r="HF97" i="15"/>
  <c r="EO97" i="15"/>
  <c r="JU98" i="15"/>
  <c r="HF98" i="15"/>
  <c r="JU99" i="15"/>
  <c r="EO99" i="15"/>
  <c r="JU100" i="15"/>
  <c r="HF100" i="15"/>
  <c r="JU101" i="15"/>
  <c r="HF101" i="15"/>
  <c r="JU102" i="15"/>
  <c r="HF102" i="15"/>
  <c r="EO102" i="15"/>
  <c r="JU103" i="15"/>
  <c r="HF103" i="15"/>
  <c r="EO103" i="15"/>
  <c r="JQ105" i="15"/>
  <c r="HB105" i="15"/>
  <c r="JQ106" i="15"/>
  <c r="EK106" i="15"/>
  <c r="HB106" i="15"/>
  <c r="JU108" i="15"/>
  <c r="EO108" i="15"/>
  <c r="JU109" i="15"/>
  <c r="HF109" i="15"/>
  <c r="EO109" i="15"/>
  <c r="JU110" i="15"/>
  <c r="EO110" i="15"/>
  <c r="HF110" i="15"/>
  <c r="JU111" i="15"/>
  <c r="HF111" i="15"/>
  <c r="EO111" i="15"/>
  <c r="JQ114" i="15"/>
  <c r="HB114" i="15"/>
  <c r="EK114" i="15"/>
  <c r="JQ115" i="15"/>
  <c r="EK115" i="15"/>
  <c r="HB115" i="15"/>
  <c r="JQ116" i="15"/>
  <c r="HB116" i="15"/>
  <c r="EK116" i="15"/>
  <c r="JQ117" i="15"/>
  <c r="EK117" i="15"/>
  <c r="JQ118" i="15"/>
  <c r="EK118" i="15"/>
  <c r="HB118" i="15"/>
  <c r="JQ119" i="15"/>
  <c r="HB119" i="15"/>
  <c r="EK119" i="15"/>
  <c r="JQ120" i="15"/>
  <c r="HB120" i="15"/>
  <c r="EK120" i="15"/>
  <c r="JQ121" i="15"/>
  <c r="HB121" i="15"/>
  <c r="EK121" i="15"/>
  <c r="JQ122" i="15"/>
  <c r="EK122" i="15"/>
  <c r="HB122" i="15"/>
  <c r="JQ123" i="15"/>
  <c r="EK123" i="15"/>
  <c r="HB123" i="15"/>
  <c r="JU123" i="15"/>
  <c r="HF123" i="15"/>
  <c r="EO123" i="15"/>
  <c r="JU124" i="15"/>
  <c r="HF124" i="15"/>
  <c r="EO124" i="15"/>
  <c r="JU125" i="15"/>
  <c r="EO125" i="15"/>
  <c r="HF125" i="15"/>
  <c r="JQ127" i="15"/>
  <c r="HB127" i="15"/>
  <c r="EK127" i="15"/>
  <c r="JQ128" i="15"/>
  <c r="HB128" i="15"/>
  <c r="EK128" i="15"/>
  <c r="JQ129" i="15"/>
  <c r="HB129" i="15"/>
  <c r="EK129" i="15"/>
  <c r="JU129" i="15"/>
  <c r="EO129" i="15"/>
  <c r="HF129" i="15"/>
  <c r="JU130" i="15"/>
  <c r="HF130" i="15"/>
  <c r="JU131" i="15"/>
  <c r="EO131" i="15"/>
  <c r="HF131" i="15"/>
  <c r="JU132" i="15"/>
  <c r="HF132" i="15"/>
  <c r="JU133" i="15"/>
  <c r="HF133" i="15"/>
  <c r="JU134" i="15"/>
  <c r="HF134" i="15"/>
  <c r="JU135" i="15"/>
  <c r="HF135" i="15"/>
  <c r="EO135" i="15"/>
  <c r="JU136" i="15"/>
  <c r="HF136" i="15"/>
  <c r="JQ137" i="15"/>
  <c r="HB137" i="15"/>
  <c r="JU138" i="15"/>
  <c r="HF138" i="15"/>
  <c r="JU139" i="15"/>
  <c r="EO139" i="15"/>
  <c r="HF139" i="15"/>
  <c r="JU140" i="15"/>
  <c r="EO140" i="15"/>
  <c r="JU141" i="15"/>
  <c r="EO141" i="15"/>
  <c r="HF141" i="15"/>
  <c r="JU142" i="15"/>
  <c r="HF142" i="15"/>
  <c r="JQ143" i="15"/>
  <c r="HB143" i="15"/>
  <c r="JQ144" i="15"/>
  <c r="HB144" i="15"/>
  <c r="EK144" i="15"/>
  <c r="JQ145" i="15"/>
  <c r="HB145" i="15"/>
  <c r="JQ146" i="15"/>
  <c r="HB146" i="15"/>
  <c r="EK146" i="15"/>
  <c r="JQ147" i="15"/>
  <c r="HB147" i="15"/>
  <c r="EK147" i="15"/>
  <c r="JQ148" i="15"/>
  <c r="EK148" i="15"/>
  <c r="HB148" i="15"/>
  <c r="JQ149" i="15"/>
  <c r="HB149" i="15"/>
  <c r="JQ150" i="15"/>
  <c r="EK150" i="15"/>
  <c r="HB150" i="15"/>
  <c r="JQ151" i="15"/>
  <c r="EK151" i="15"/>
  <c r="HB151" i="15"/>
  <c r="JQ152" i="15"/>
  <c r="HB152" i="15"/>
  <c r="EK152" i="15"/>
  <c r="JU156" i="15"/>
  <c r="HF156" i="15"/>
  <c r="EO156" i="15"/>
  <c r="JQ166" i="15"/>
  <c r="EK166" i="15"/>
  <c r="JQ180" i="15"/>
  <c r="HB180" i="15"/>
  <c r="EK180" i="15"/>
  <c r="JY55" i="15"/>
  <c r="ES55" i="15"/>
  <c r="KA67" i="15"/>
  <c r="HL67" i="15"/>
  <c r="EU67" i="15"/>
  <c r="KA71" i="15"/>
  <c r="HL71" i="15"/>
  <c r="EU71" i="15"/>
  <c r="JY73" i="15"/>
  <c r="ES73" i="15"/>
  <c r="HJ73" i="15"/>
  <c r="EK5" i="15"/>
  <c r="ES5" i="15"/>
  <c r="EK6" i="15"/>
  <c r="HF6" i="15"/>
  <c r="EO7" i="15"/>
  <c r="HB7" i="15"/>
  <c r="EO8" i="15"/>
  <c r="HF8" i="15"/>
  <c r="HF9" i="15"/>
  <c r="HF10" i="15"/>
  <c r="EK12" i="15"/>
  <c r="EO13" i="15"/>
  <c r="HB13" i="15"/>
  <c r="HJ13" i="15"/>
  <c r="HF14" i="15"/>
  <c r="EK15" i="15"/>
  <c r="HF15" i="15"/>
  <c r="HB16" i="15"/>
  <c r="EO17" i="15"/>
  <c r="HF17" i="15"/>
  <c r="EO18" i="15"/>
  <c r="HF18" i="15"/>
  <c r="EO19" i="15"/>
  <c r="HB19" i="15"/>
  <c r="HF21" i="15"/>
  <c r="HF22" i="15"/>
  <c r="EK24" i="15"/>
  <c r="EO25" i="15"/>
  <c r="HF25" i="15"/>
  <c r="EO27" i="15"/>
  <c r="HB27" i="15"/>
  <c r="EO28" i="15"/>
  <c r="HF28" i="15"/>
  <c r="EO29" i="15"/>
  <c r="HF29" i="15"/>
  <c r="EK33" i="15"/>
  <c r="EK35" i="15"/>
  <c r="HF36" i="15"/>
  <c r="HF37" i="15"/>
  <c r="HB41" i="15"/>
  <c r="EK43" i="15"/>
  <c r="EO46" i="15"/>
  <c r="EO50" i="15"/>
  <c r="HF51" i="15"/>
  <c r="HF52" i="15"/>
  <c r="HJ55" i="15"/>
  <c r="HB58" i="15"/>
  <c r="EK62" i="15"/>
  <c r="HB62" i="15"/>
  <c r="EO63" i="15"/>
  <c r="HF66" i="15"/>
  <c r="EO71" i="15"/>
  <c r="EK72" i="15"/>
  <c r="HF73" i="15"/>
  <c r="HF74" i="15"/>
  <c r="EK75" i="15"/>
  <c r="EK78" i="15"/>
  <c r="HB79" i="15"/>
  <c r="HB82" i="15"/>
  <c r="EO86" i="15"/>
  <c r="HF87" i="15"/>
  <c r="EO89" i="15"/>
  <c r="EO94" i="15"/>
  <c r="HF94" i="15"/>
  <c r="HB97" i="15"/>
  <c r="EO98" i="15"/>
  <c r="HF99" i="15"/>
  <c r="EO100" i="15"/>
  <c r="HF107" i="15"/>
  <c r="EO130" i="15"/>
  <c r="EO138" i="15"/>
  <c r="HF140" i="15"/>
  <c r="EO142" i="15"/>
  <c r="EK145" i="15"/>
  <c r="HB166" i="15"/>
  <c r="JI122" i="15"/>
  <c r="EC122" i="15"/>
  <c r="GT122" i="15"/>
  <c r="JI125" i="15"/>
  <c r="EC125" i="15"/>
  <c r="GT125" i="15"/>
  <c r="JI131" i="15"/>
  <c r="EC131" i="15"/>
  <c r="GT131" i="15"/>
  <c r="JI139" i="15"/>
  <c r="EC139" i="15"/>
  <c r="JI163" i="15"/>
  <c r="GT163" i="15"/>
  <c r="EC163" i="15"/>
  <c r="JI167" i="15"/>
  <c r="GT167" i="15"/>
  <c r="EC167" i="15"/>
  <c r="JI186" i="15"/>
  <c r="GT186" i="15"/>
  <c r="EC186" i="15"/>
  <c r="JU32" i="15"/>
  <c r="HF32" i="15"/>
  <c r="EO32" i="15"/>
  <c r="JU33" i="15"/>
  <c r="HF33" i="15"/>
  <c r="JU34" i="15"/>
  <c r="EO34" i="15"/>
  <c r="JU35" i="15"/>
  <c r="EO35" i="15"/>
  <c r="JQ36" i="15"/>
  <c r="EK36" i="15"/>
  <c r="JQ37" i="15"/>
  <c r="HB37" i="15"/>
  <c r="JQ38" i="15"/>
  <c r="HB38" i="15"/>
  <c r="JU38" i="15"/>
  <c r="EO38" i="15"/>
  <c r="JU39" i="15"/>
  <c r="HF39" i="15"/>
  <c r="EO39" i="15"/>
  <c r="JU41" i="15"/>
  <c r="HF41" i="15"/>
  <c r="EO41" i="15"/>
  <c r="JQ45" i="15"/>
  <c r="EK45" i="15"/>
  <c r="JQ46" i="15"/>
  <c r="EK46" i="15"/>
  <c r="JU47" i="15"/>
  <c r="EO47" i="15"/>
  <c r="JQ50" i="15"/>
  <c r="EK50" i="15"/>
  <c r="JQ53" i="15"/>
  <c r="HB53" i="15"/>
  <c r="EK53" i="15"/>
  <c r="JQ54" i="15"/>
  <c r="HB54" i="15"/>
  <c r="JQ55" i="15"/>
  <c r="EK55" i="15"/>
  <c r="JQ57" i="15"/>
  <c r="HB57" i="15"/>
  <c r="JU59" i="15"/>
  <c r="EO59" i="15"/>
  <c r="HF59" i="15"/>
  <c r="JU60" i="15"/>
  <c r="HF60" i="15"/>
  <c r="EO60" i="15"/>
  <c r="JQ64" i="15"/>
  <c r="HB64" i="15"/>
  <c r="JQ66" i="15"/>
  <c r="HB66" i="15"/>
  <c r="EK66" i="15"/>
  <c r="JU68" i="15"/>
  <c r="EO68" i="15"/>
  <c r="JQ69" i="15"/>
  <c r="HB69" i="15"/>
  <c r="EK69" i="15"/>
  <c r="JQ70" i="15"/>
  <c r="HB70" i="15"/>
  <c r="JU72" i="15"/>
  <c r="EO72" i="15"/>
  <c r="JQ73" i="15"/>
  <c r="EK73" i="15"/>
  <c r="HB73" i="15"/>
  <c r="JQ74" i="15"/>
  <c r="HB74" i="15"/>
  <c r="JU75" i="15"/>
  <c r="HF75" i="15"/>
  <c r="EO75" i="15"/>
  <c r="JU76" i="15"/>
  <c r="HF76" i="15"/>
  <c r="EO76" i="15"/>
  <c r="JU78" i="15"/>
  <c r="HF78" i="15"/>
  <c r="EO78" i="15"/>
  <c r="JU79" i="15"/>
  <c r="HF79" i="15"/>
  <c r="EO79" i="15"/>
  <c r="JU80" i="15"/>
  <c r="HF80" i="15"/>
  <c r="EO80" i="15"/>
  <c r="JQ81" i="15"/>
  <c r="HB81" i="15"/>
  <c r="EK81" i="15"/>
  <c r="JU82" i="15"/>
  <c r="HF82" i="15"/>
  <c r="EO82" i="15"/>
  <c r="JQ83" i="15"/>
  <c r="HB83" i="15"/>
  <c r="EK83" i="15"/>
  <c r="JQ84" i="15"/>
  <c r="EK84" i="15"/>
  <c r="JQ85" i="15"/>
  <c r="EK85" i="15"/>
  <c r="JQ86" i="15"/>
  <c r="EK86" i="15"/>
  <c r="JQ87" i="15"/>
  <c r="HB87" i="15"/>
  <c r="JQ88" i="15"/>
  <c r="HB88" i="15"/>
  <c r="JQ89" i="15"/>
  <c r="HB89" i="15"/>
  <c r="EK89" i="15"/>
  <c r="JQ90" i="15"/>
  <c r="EK90" i="15"/>
  <c r="JQ91" i="15"/>
  <c r="HB91" i="15"/>
  <c r="EK91" i="15"/>
  <c r="JQ92" i="15"/>
  <c r="HB92" i="15"/>
  <c r="EK92" i="15"/>
  <c r="JQ93" i="15"/>
  <c r="EK93" i="15"/>
  <c r="HB93" i="15"/>
  <c r="JU95" i="15"/>
  <c r="EO95" i="15"/>
  <c r="HF95" i="15"/>
  <c r="JQ98" i="15"/>
  <c r="EK98" i="15"/>
  <c r="HB98" i="15"/>
  <c r="JQ99" i="15"/>
  <c r="HB99" i="15"/>
  <c r="EK99" i="15"/>
  <c r="JQ100" i="15"/>
  <c r="EK100" i="15"/>
  <c r="HB100" i="15"/>
  <c r="JQ101" i="15"/>
  <c r="EK101" i="15"/>
  <c r="HB101" i="15"/>
  <c r="JQ102" i="15"/>
  <c r="EK102" i="15"/>
  <c r="JQ103" i="15"/>
  <c r="HB103" i="15"/>
  <c r="JQ104" i="15"/>
  <c r="EK104" i="15"/>
  <c r="JU104" i="15"/>
  <c r="EO104" i="15"/>
  <c r="HF104" i="15"/>
  <c r="JU105" i="15"/>
  <c r="EO105" i="15"/>
  <c r="JU106" i="15"/>
  <c r="HF106" i="15"/>
  <c r="JQ107" i="15"/>
  <c r="HB107" i="15"/>
  <c r="EK107" i="15"/>
  <c r="JQ108" i="15"/>
  <c r="HB108" i="15"/>
  <c r="EK108" i="15"/>
  <c r="JQ109" i="15"/>
  <c r="EK109" i="15"/>
  <c r="JQ110" i="15"/>
  <c r="HB110" i="15"/>
  <c r="EK110" i="15"/>
  <c r="JQ111" i="15"/>
  <c r="EK111" i="15"/>
  <c r="JQ112" i="15"/>
  <c r="HB112" i="15"/>
  <c r="EK112" i="15"/>
  <c r="JU112" i="15"/>
  <c r="HF112" i="15"/>
  <c r="EO112" i="15"/>
  <c r="JU113" i="15"/>
  <c r="HF113" i="15"/>
  <c r="EO113" i="15"/>
  <c r="JU114" i="15"/>
  <c r="EO114" i="15"/>
  <c r="HF114" i="15"/>
  <c r="JU115" i="15"/>
  <c r="HF115" i="15"/>
  <c r="EO115" i="15"/>
  <c r="JU116" i="15"/>
  <c r="HF116" i="15"/>
  <c r="EO116" i="15"/>
  <c r="JU117" i="15"/>
  <c r="HF117" i="15"/>
  <c r="JU118" i="15"/>
  <c r="HF118" i="15"/>
  <c r="EO118" i="15"/>
  <c r="JU119" i="15"/>
  <c r="EO119" i="15"/>
  <c r="HF119" i="15"/>
  <c r="JU120" i="15"/>
  <c r="HF120" i="15"/>
  <c r="EO120" i="15"/>
  <c r="JU121" i="15"/>
  <c r="EO121" i="15"/>
  <c r="HF121" i="15"/>
  <c r="JU122" i="15"/>
  <c r="EO122" i="15"/>
  <c r="JQ124" i="15"/>
  <c r="EK124" i="15"/>
  <c r="JQ125" i="15"/>
  <c r="EK125" i="15"/>
  <c r="JQ126" i="15"/>
  <c r="HB126" i="15"/>
  <c r="EK126" i="15"/>
  <c r="JU126" i="15"/>
  <c r="HF126" i="15"/>
  <c r="EO126" i="15"/>
  <c r="JU127" i="15"/>
  <c r="EO127" i="15"/>
  <c r="JU128" i="15"/>
  <c r="HF128" i="15"/>
  <c r="EO128" i="15"/>
  <c r="JQ130" i="15"/>
  <c r="EK130" i="15"/>
  <c r="HB130" i="15"/>
  <c r="JQ131" i="15"/>
  <c r="HB131" i="15"/>
  <c r="EK131" i="15"/>
  <c r="JQ132" i="15"/>
  <c r="HB132" i="15"/>
  <c r="EK132" i="15"/>
  <c r="JQ133" i="15"/>
  <c r="HB133" i="15"/>
  <c r="EK133" i="15"/>
  <c r="JQ134" i="15"/>
  <c r="EK134" i="15"/>
  <c r="JQ135" i="15"/>
  <c r="EK135" i="15"/>
  <c r="HB135" i="15"/>
  <c r="JQ136" i="15"/>
  <c r="EK136" i="15"/>
  <c r="HB136" i="15"/>
  <c r="JU137" i="15"/>
  <c r="EO137" i="15"/>
  <c r="JQ138" i="15"/>
  <c r="HB138" i="15"/>
  <c r="EK138" i="15"/>
  <c r="JQ139" i="15"/>
  <c r="HB139" i="15"/>
  <c r="JQ140" i="15"/>
  <c r="HB140" i="15"/>
  <c r="EK140" i="15"/>
  <c r="JQ141" i="15"/>
  <c r="HB141" i="15"/>
  <c r="JQ142" i="15"/>
  <c r="EK142" i="15"/>
  <c r="JU143" i="15"/>
  <c r="HF143" i="15"/>
  <c r="EO143" i="15"/>
  <c r="JU144" i="15"/>
  <c r="EO144" i="15"/>
  <c r="HF144" i="15"/>
  <c r="JU145" i="15"/>
  <c r="EO145" i="15"/>
  <c r="JU146" i="15"/>
  <c r="EO146" i="15"/>
  <c r="HF146" i="15"/>
  <c r="JU147" i="15"/>
  <c r="EO147" i="15"/>
  <c r="HF147" i="15"/>
  <c r="JU148" i="15"/>
  <c r="HF148" i="15"/>
  <c r="EO148" i="15"/>
  <c r="JU149" i="15"/>
  <c r="HF149" i="15"/>
  <c r="EO149" i="15"/>
  <c r="JU150" i="15"/>
  <c r="EO150" i="15"/>
  <c r="JU151" i="15"/>
  <c r="HF151" i="15"/>
  <c r="EO151" i="15"/>
  <c r="JU152" i="15"/>
  <c r="HF152" i="15"/>
  <c r="EO152" i="15"/>
  <c r="JQ153" i="15"/>
  <c r="HB153" i="15"/>
  <c r="JQ154" i="15"/>
  <c r="EK154" i="15"/>
  <c r="HB154" i="15"/>
  <c r="JQ158" i="15"/>
  <c r="EK158" i="15"/>
  <c r="HB158" i="15"/>
  <c r="JU167" i="15"/>
  <c r="HF167" i="15"/>
  <c r="JU169" i="15"/>
  <c r="EO169" i="15"/>
  <c r="HF169" i="15"/>
  <c r="JQ173" i="15"/>
  <c r="HB173" i="15"/>
  <c r="EK173" i="15"/>
  <c r="JQ176" i="15"/>
  <c r="HB176" i="15"/>
  <c r="EK176" i="15"/>
  <c r="JZ54" i="15"/>
  <c r="HK54" i="15"/>
  <c r="KA57" i="15"/>
  <c r="HL57" i="15"/>
  <c r="JZ58" i="15"/>
  <c r="ET58" i="15"/>
  <c r="JZ72" i="15"/>
  <c r="HK72" i="15"/>
  <c r="KA152" i="15"/>
  <c r="KA215" i="15" s="1"/>
  <c r="BX259" i="15" s="1"/>
  <c r="HL152" i="15"/>
  <c r="HL215" i="15" s="1"/>
  <c r="EU152" i="15"/>
  <c r="JY177" i="15"/>
  <c r="HJ177" i="15"/>
  <c r="ES177" i="15"/>
  <c r="HF5" i="15"/>
  <c r="EK9" i="15"/>
  <c r="EK10" i="15"/>
  <c r="EO11" i="15"/>
  <c r="HF11" i="15"/>
  <c r="HF12" i="15"/>
  <c r="EK14" i="15"/>
  <c r="EO16" i="15"/>
  <c r="EO20" i="15"/>
  <c r="HF20" i="15"/>
  <c r="EO21" i="15"/>
  <c r="EO22" i="15"/>
  <c r="EO23" i="15"/>
  <c r="HB23" i="15"/>
  <c r="HB24" i="15"/>
  <c r="EK26" i="15"/>
  <c r="HF26" i="15"/>
  <c r="EO30" i="15"/>
  <c r="HB30" i="15"/>
  <c r="EO31" i="15"/>
  <c r="HF31" i="15"/>
  <c r="EK32" i="15"/>
  <c r="HB36" i="15"/>
  <c r="HB39" i="15"/>
  <c r="HF44" i="15"/>
  <c r="HF48" i="15"/>
  <c r="EK49" i="15"/>
  <c r="EO52" i="15"/>
  <c r="HF54" i="15"/>
  <c r="HB55" i="15"/>
  <c r="EK57" i="15"/>
  <c r="EO58" i="15"/>
  <c r="HJ59" i="15"/>
  <c r="HB60" i="15"/>
  <c r="EK64" i="15"/>
  <c r="EO65" i="15"/>
  <c r="EO66" i="15"/>
  <c r="EK68" i="15"/>
  <c r="HF68" i="15"/>
  <c r="HF70" i="15"/>
  <c r="EO73" i="15"/>
  <c r="HB76" i="15"/>
  <c r="EK80" i="15"/>
  <c r="EK82" i="15"/>
  <c r="HF83" i="15"/>
  <c r="EK87" i="15"/>
  <c r="EO93" i="15"/>
  <c r="EK96" i="15"/>
  <c r="EK97" i="15"/>
  <c r="EK105" i="15"/>
  <c r="EO106" i="15"/>
  <c r="EO107" i="15"/>
  <c r="HB125" i="15"/>
  <c r="EO134" i="15"/>
  <c r="HB134" i="15"/>
  <c r="EO136" i="15"/>
  <c r="EK137" i="15"/>
  <c r="HF137" i="15"/>
  <c r="IS71" i="15"/>
  <c r="DM71" i="15"/>
  <c r="GD71" i="15"/>
  <c r="IW71" i="15"/>
  <c r="GH71" i="15"/>
  <c r="IW72" i="15"/>
  <c r="GH72" i="15"/>
  <c r="DQ72" i="15"/>
  <c r="IW132" i="15"/>
  <c r="GH132" i="15"/>
  <c r="DQ132" i="15"/>
  <c r="IT140" i="15"/>
  <c r="DN140" i="15"/>
  <c r="IW152" i="15"/>
  <c r="IW215" i="15" s="1"/>
  <c r="AT259" i="15" s="1"/>
  <c r="DQ152" i="15"/>
  <c r="DQ215" i="15" s="1"/>
  <c r="AT237" i="15" s="1"/>
  <c r="GH152" i="15"/>
  <c r="GH215" i="15" s="1"/>
  <c r="JF69" i="15"/>
  <c r="DZ69" i="15"/>
  <c r="JF70" i="15"/>
  <c r="GQ70" i="15"/>
  <c r="DZ70" i="15"/>
  <c r="JE132" i="15"/>
  <c r="JE214" i="15" s="1"/>
  <c r="BB258" i="15" s="1"/>
  <c r="DY132" i="15"/>
  <c r="JE182" i="15"/>
  <c r="GP182" i="15"/>
  <c r="DY182" i="15"/>
  <c r="JE201" i="15"/>
  <c r="GP201" i="15"/>
  <c r="DY201" i="15"/>
  <c r="JI44" i="15"/>
  <c r="EC44" i="15"/>
  <c r="JM45" i="15"/>
  <c r="GX45" i="15"/>
  <c r="JI47" i="15"/>
  <c r="EC47" i="15"/>
  <c r="JI48" i="15"/>
  <c r="EC48" i="15"/>
  <c r="JI49" i="15"/>
  <c r="GT49" i="15"/>
  <c r="JI53" i="15"/>
  <c r="EC53" i="15"/>
  <c r="JM53" i="15"/>
  <c r="GX53" i="15"/>
  <c r="JI54" i="15"/>
  <c r="GT54" i="15"/>
  <c r="JM54" i="15"/>
  <c r="EG54" i="15"/>
  <c r="JM55" i="15"/>
  <c r="GX55" i="15"/>
  <c r="EG55" i="15"/>
  <c r="JM58" i="15"/>
  <c r="EG58" i="15"/>
  <c r="JI59" i="15"/>
  <c r="GT59" i="15"/>
  <c r="EC59" i="15"/>
  <c r="JM59" i="15"/>
  <c r="EG59" i="15"/>
  <c r="JI60" i="15"/>
  <c r="GT60" i="15"/>
  <c r="JM60" i="15"/>
  <c r="EG60" i="15"/>
  <c r="JI61" i="15"/>
  <c r="GT61" i="15"/>
  <c r="JM61" i="15"/>
  <c r="GX61" i="15"/>
  <c r="EG61" i="15"/>
  <c r="JI62" i="15"/>
  <c r="EC62" i="15"/>
  <c r="JM62" i="15"/>
  <c r="GX62" i="15"/>
  <c r="JM63" i="15"/>
  <c r="EG63" i="15"/>
  <c r="GX63" i="15"/>
  <c r="JM64" i="15"/>
  <c r="GX64" i="15"/>
  <c r="JI65" i="15"/>
  <c r="GT65" i="15"/>
  <c r="JM65" i="15"/>
  <c r="EG65" i="15"/>
  <c r="JI66" i="15"/>
  <c r="EC66" i="15"/>
  <c r="JM66" i="15"/>
  <c r="GX66" i="15"/>
  <c r="JI67" i="15"/>
  <c r="EC67" i="15"/>
  <c r="JM67" i="15"/>
  <c r="GX67" i="15"/>
  <c r="JI68" i="15"/>
  <c r="EC68" i="15"/>
  <c r="JM68" i="15"/>
  <c r="GX68" i="15"/>
  <c r="EG68" i="15"/>
  <c r="JI69" i="15"/>
  <c r="GT69" i="15"/>
  <c r="JM69" i="15"/>
  <c r="GX69" i="15"/>
  <c r="EG69" i="15"/>
  <c r="JI70" i="15"/>
  <c r="GT70" i="15"/>
  <c r="EC70" i="15"/>
  <c r="JI71" i="15"/>
  <c r="GT71" i="15"/>
  <c r="JI72" i="15"/>
  <c r="GT72" i="15"/>
  <c r="JM72" i="15"/>
  <c r="EG72" i="15"/>
  <c r="JI73" i="15"/>
  <c r="GT73" i="15"/>
  <c r="EC73" i="15"/>
  <c r="JI74" i="15"/>
  <c r="GT74" i="15"/>
  <c r="EC74" i="15"/>
  <c r="JI75" i="15"/>
  <c r="GT75" i="15"/>
  <c r="EC75" i="15"/>
  <c r="JM75" i="15"/>
  <c r="EG75" i="15"/>
  <c r="JI76" i="15"/>
  <c r="EC76" i="15"/>
  <c r="JM76" i="15"/>
  <c r="GX76" i="15"/>
  <c r="JM77" i="15"/>
  <c r="GX77" i="15"/>
  <c r="JI78" i="15"/>
  <c r="GT78" i="15"/>
  <c r="EC78" i="15"/>
  <c r="JI81" i="15"/>
  <c r="GT81" i="15"/>
  <c r="JM81" i="15"/>
  <c r="GX81" i="15"/>
  <c r="EG81" i="15"/>
  <c r="JI82" i="15"/>
  <c r="EC82" i="15"/>
  <c r="GT82" i="15"/>
  <c r="JM82" i="15"/>
  <c r="GX82" i="15"/>
  <c r="JI83" i="15"/>
  <c r="GT83" i="15"/>
  <c r="JM83" i="15"/>
  <c r="EG83" i="15"/>
  <c r="JM84" i="15"/>
  <c r="GX84" i="15"/>
  <c r="EG84" i="15"/>
  <c r="JI85" i="15"/>
  <c r="EC85" i="15"/>
  <c r="JI86" i="15"/>
  <c r="EC86" i="15"/>
  <c r="JM86" i="15"/>
  <c r="GX86" i="15"/>
  <c r="JI87" i="15"/>
  <c r="GT87" i="15"/>
  <c r="JM87" i="15"/>
  <c r="EG87" i="15"/>
  <c r="JM88" i="15"/>
  <c r="GX88" i="15"/>
  <c r="EG88" i="15"/>
  <c r="JI89" i="15"/>
  <c r="EC89" i="15"/>
  <c r="GT89" i="15"/>
  <c r="JM89" i="15"/>
  <c r="GX89" i="15"/>
  <c r="JI90" i="15"/>
  <c r="EC90" i="15"/>
  <c r="JM90" i="15"/>
  <c r="GX90" i="15"/>
  <c r="JI91" i="15"/>
  <c r="GT91" i="15"/>
  <c r="JM91" i="15"/>
  <c r="EG91" i="15"/>
  <c r="JM92" i="15"/>
  <c r="EG92" i="15"/>
  <c r="JM93" i="15"/>
  <c r="GX93" i="15"/>
  <c r="EG93" i="15"/>
  <c r="JI94" i="15"/>
  <c r="GT94" i="15"/>
  <c r="JM94" i="15"/>
  <c r="EG94" i="15"/>
  <c r="JM95" i="15"/>
  <c r="GX95" i="15"/>
  <c r="EG95" i="15"/>
  <c r="JI96" i="15"/>
  <c r="GT96" i="15"/>
  <c r="EC96" i="15"/>
  <c r="JI97" i="15"/>
  <c r="GT97" i="15"/>
  <c r="JM97" i="15"/>
  <c r="EG97" i="15"/>
  <c r="JM98" i="15"/>
  <c r="GX98" i="15"/>
  <c r="EG98" i="15"/>
  <c r="JI99" i="15"/>
  <c r="EC99" i="15"/>
  <c r="JI100" i="15"/>
  <c r="EC100" i="15"/>
  <c r="JM100" i="15"/>
  <c r="EG100" i="15"/>
  <c r="GX100" i="15"/>
  <c r="JI101" i="15"/>
  <c r="GT101" i="15"/>
  <c r="JM101" i="15"/>
  <c r="EG101" i="15"/>
  <c r="JI102" i="15"/>
  <c r="EC102" i="15"/>
  <c r="JI103" i="15"/>
  <c r="GT103" i="15"/>
  <c r="JM103" i="15"/>
  <c r="GX103" i="15"/>
  <c r="JM104" i="15"/>
  <c r="GX104" i="15"/>
  <c r="EG104" i="15"/>
  <c r="JI105" i="15"/>
  <c r="EC105" i="15"/>
  <c r="GT105" i="15"/>
  <c r="JM105" i="15"/>
  <c r="GX105" i="15"/>
  <c r="JI106" i="15"/>
  <c r="EC106" i="15"/>
  <c r="JM106" i="15"/>
  <c r="GX106" i="15"/>
  <c r="JI107" i="15"/>
  <c r="EC107" i="15"/>
  <c r="GT107" i="15"/>
  <c r="JM107" i="15"/>
  <c r="EG107" i="15"/>
  <c r="GX107" i="15"/>
  <c r="JI108" i="15"/>
  <c r="GT108" i="15"/>
  <c r="EC108" i="15"/>
  <c r="JM108" i="15"/>
  <c r="GX108" i="15"/>
  <c r="JM109" i="15"/>
  <c r="GX109" i="15"/>
  <c r="JI110" i="15"/>
  <c r="EC110" i="15"/>
  <c r="GT110" i="15"/>
  <c r="JM110" i="15"/>
  <c r="EG110" i="15"/>
  <c r="GX110" i="15"/>
  <c r="JI111" i="15"/>
  <c r="EC111" i="15"/>
  <c r="GT111" i="15"/>
  <c r="JM111" i="15"/>
  <c r="GX111" i="15"/>
  <c r="JI112" i="15"/>
  <c r="GT112" i="15"/>
  <c r="EC112" i="15"/>
  <c r="JM112" i="15"/>
  <c r="EG112" i="15"/>
  <c r="JI113" i="15"/>
  <c r="EC113" i="15"/>
  <c r="GT113" i="15"/>
  <c r="JM113" i="15"/>
  <c r="GX113" i="15"/>
  <c r="JI114" i="15"/>
  <c r="EC114" i="15"/>
  <c r="JM114" i="15"/>
  <c r="GX114" i="15"/>
  <c r="JI115" i="15"/>
  <c r="EC115" i="15"/>
  <c r="JM115" i="15"/>
  <c r="GX115" i="15"/>
  <c r="JI116" i="15"/>
  <c r="EC116" i="15"/>
  <c r="GT116" i="15"/>
  <c r="JM116" i="15"/>
  <c r="GX116" i="15"/>
  <c r="EG116" i="15"/>
  <c r="JM117" i="15"/>
  <c r="GX117" i="15"/>
  <c r="JI118" i="15"/>
  <c r="GT118" i="15"/>
  <c r="JM118" i="15"/>
  <c r="EG118" i="15"/>
  <c r="JI119" i="15"/>
  <c r="GT119" i="15"/>
  <c r="EC119" i="15"/>
  <c r="JM119" i="15"/>
  <c r="GX119" i="15"/>
  <c r="EG119" i="15"/>
  <c r="JM120" i="15"/>
  <c r="EG120" i="15"/>
  <c r="GX120" i="15"/>
  <c r="JI121" i="15"/>
  <c r="EC121" i="15"/>
  <c r="JM122" i="15"/>
  <c r="EG122" i="15"/>
  <c r="JI123" i="15"/>
  <c r="EC123" i="15"/>
  <c r="JM123" i="15"/>
  <c r="GX123" i="15"/>
  <c r="JI124" i="15"/>
  <c r="EC124" i="15"/>
  <c r="JM124" i="15"/>
  <c r="EG124" i="15"/>
  <c r="GX124" i="15"/>
  <c r="JM125" i="15"/>
  <c r="GX125" i="15"/>
  <c r="EG125" i="15"/>
  <c r="JI126" i="15"/>
  <c r="GT126" i="15"/>
  <c r="EC126" i="15"/>
  <c r="JM126" i="15"/>
  <c r="GX126" i="15"/>
  <c r="EG126" i="15"/>
  <c r="JI127" i="15"/>
  <c r="EC127" i="15"/>
  <c r="GT127" i="15"/>
  <c r="JM127" i="15"/>
  <c r="GX127" i="15"/>
  <c r="JI128" i="15"/>
  <c r="GT128" i="15"/>
  <c r="EC128" i="15"/>
  <c r="JM128" i="15"/>
  <c r="GX128" i="15"/>
  <c r="JI129" i="15"/>
  <c r="GT129" i="15"/>
  <c r="JM129" i="15"/>
  <c r="GX129" i="15"/>
  <c r="JM130" i="15"/>
  <c r="EG130" i="15"/>
  <c r="GX130" i="15"/>
  <c r="JM131" i="15"/>
  <c r="GX131" i="15"/>
  <c r="EG131" i="15"/>
  <c r="JI132" i="15"/>
  <c r="GT132" i="15"/>
  <c r="JM132" i="15"/>
  <c r="GX132" i="15"/>
  <c r="JI133" i="15"/>
  <c r="GT133" i="15"/>
  <c r="EC133" i="15"/>
  <c r="JM133" i="15"/>
  <c r="EG133" i="15"/>
  <c r="JI134" i="15"/>
  <c r="GT134" i="15"/>
  <c r="JM134" i="15"/>
  <c r="EG134" i="15"/>
  <c r="GX134" i="15"/>
  <c r="JI135" i="15"/>
  <c r="GT135" i="15"/>
  <c r="EC135" i="15"/>
  <c r="JM135" i="15"/>
  <c r="GX135" i="15"/>
  <c r="JM136" i="15"/>
  <c r="EG136" i="15"/>
  <c r="JM137" i="15"/>
  <c r="GX137" i="15"/>
  <c r="JM138" i="15"/>
  <c r="GX138" i="15"/>
  <c r="EG138" i="15"/>
  <c r="JI140" i="15"/>
  <c r="EC140" i="15"/>
  <c r="GT140" i="15"/>
  <c r="JM141" i="15"/>
  <c r="GX141" i="15"/>
  <c r="EG141" i="15"/>
  <c r="JM142" i="15"/>
  <c r="GX142" i="15"/>
  <c r="JI143" i="15"/>
  <c r="GT143" i="15"/>
  <c r="EC143" i="15"/>
  <c r="JM143" i="15"/>
  <c r="GX143" i="15"/>
  <c r="EG143" i="15"/>
  <c r="JM144" i="15"/>
  <c r="GX144" i="15"/>
  <c r="JM146" i="15"/>
  <c r="GX146" i="15"/>
  <c r="JM147" i="15"/>
  <c r="GX147" i="15"/>
  <c r="EG147" i="15"/>
  <c r="JI148" i="15"/>
  <c r="EC148" i="15"/>
  <c r="JI149" i="15"/>
  <c r="EC149" i="15"/>
  <c r="GT149" i="15"/>
  <c r="JM149" i="15"/>
  <c r="EG149" i="15"/>
  <c r="JI151" i="15"/>
  <c r="GT151" i="15"/>
  <c r="EC151" i="15"/>
  <c r="JM152" i="15"/>
  <c r="GX152" i="15"/>
  <c r="JI153" i="15"/>
  <c r="GT153" i="15"/>
  <c r="JM153" i="15"/>
  <c r="EG153" i="15"/>
  <c r="JI154" i="15"/>
  <c r="GT154" i="15"/>
  <c r="EC154" i="15"/>
  <c r="JM155" i="15"/>
  <c r="GX155" i="15"/>
  <c r="EG155" i="15"/>
  <c r="JI156" i="15"/>
  <c r="EC156" i="15"/>
  <c r="GT156" i="15"/>
  <c r="JM156" i="15"/>
  <c r="GX156" i="15"/>
  <c r="JM158" i="15"/>
  <c r="EG158" i="15"/>
  <c r="GX158" i="15"/>
  <c r="JI159" i="15"/>
  <c r="EC159" i="15"/>
  <c r="GT159" i="15"/>
  <c r="JM159" i="15"/>
  <c r="EG159" i="15"/>
  <c r="GX159" i="15"/>
  <c r="JI160" i="15"/>
  <c r="GT160" i="15"/>
  <c r="EC160" i="15"/>
  <c r="JI161" i="15"/>
  <c r="GT161" i="15"/>
  <c r="EC161" i="15"/>
  <c r="JI162" i="15"/>
  <c r="EC162" i="15"/>
  <c r="GT162" i="15"/>
  <c r="JI164" i="15"/>
  <c r="GT164" i="15"/>
  <c r="EC164" i="15"/>
  <c r="JM164" i="15"/>
  <c r="EG164" i="15"/>
  <c r="GX164" i="15"/>
  <c r="JI165" i="15"/>
  <c r="EC165" i="15"/>
  <c r="JM165" i="15"/>
  <c r="GX165" i="15"/>
  <c r="JI166" i="15"/>
  <c r="EC166" i="15"/>
  <c r="GT166" i="15"/>
  <c r="JI168" i="15"/>
  <c r="EC168" i="15"/>
  <c r="JM168" i="15"/>
  <c r="EG168" i="15"/>
  <c r="JM172" i="15"/>
  <c r="GX172" i="15"/>
  <c r="EG172" i="15"/>
  <c r="JI173" i="15"/>
  <c r="GT173" i="15"/>
  <c r="EC173" i="15"/>
  <c r="JI175" i="15"/>
  <c r="EC175" i="15"/>
  <c r="GT175" i="15"/>
  <c r="JM175" i="15"/>
  <c r="GX175" i="15"/>
  <c r="EG175" i="15"/>
  <c r="JI176" i="15"/>
  <c r="GT176" i="15"/>
  <c r="EC176" i="15"/>
  <c r="JM176" i="15"/>
  <c r="EG176" i="15"/>
  <c r="GX176" i="15"/>
  <c r="JI180" i="15"/>
  <c r="GT180" i="15"/>
  <c r="EC180" i="15"/>
  <c r="JM182" i="15"/>
  <c r="EG182" i="15"/>
  <c r="JM183" i="15"/>
  <c r="GX183" i="15"/>
  <c r="EG183" i="15"/>
  <c r="JM184" i="15"/>
  <c r="EG184" i="15"/>
  <c r="GX184" i="15"/>
  <c r="JM185" i="15"/>
  <c r="GX185" i="15"/>
  <c r="EG185" i="15"/>
  <c r="JM189" i="15"/>
  <c r="GX189" i="15"/>
  <c r="EG189" i="15"/>
  <c r="JM191" i="15"/>
  <c r="GX191" i="15"/>
  <c r="EG191" i="15"/>
  <c r="JM193" i="15"/>
  <c r="EG193" i="15"/>
  <c r="GX193" i="15"/>
  <c r="JM196" i="15"/>
  <c r="EG196" i="15"/>
  <c r="GX196" i="15"/>
  <c r="JI199" i="15"/>
  <c r="EC199" i="15"/>
  <c r="GT199" i="15"/>
  <c r="JQ44" i="15"/>
  <c r="HB44" i="15"/>
  <c r="JQ47" i="15"/>
  <c r="HB47" i="15"/>
  <c r="EK47" i="15"/>
  <c r="EF5" i="15"/>
  <c r="HO179" i="15"/>
  <c r="CI179" i="15"/>
  <c r="HY55" i="15"/>
  <c r="CS55" i="15"/>
  <c r="HY57" i="15"/>
  <c r="CS57" i="15"/>
  <c r="HU58" i="15"/>
  <c r="CO58" i="15"/>
  <c r="HU59" i="15"/>
  <c r="FF59" i="15"/>
  <c r="CO59" i="15"/>
  <c r="HV69" i="15"/>
  <c r="CP69" i="15"/>
  <c r="HV70" i="15"/>
  <c r="CP70" i="15"/>
  <c r="HV72" i="15"/>
  <c r="FG72" i="15"/>
  <c r="CP72" i="15"/>
  <c r="HZ120" i="15"/>
  <c r="CT120" i="15"/>
  <c r="FK120" i="15"/>
  <c r="HU124" i="15"/>
  <c r="CO124" i="15"/>
  <c r="HX133" i="15"/>
  <c r="CR133" i="15"/>
  <c r="FI133" i="15"/>
  <c r="HX174" i="15"/>
  <c r="HX216" i="15" s="1"/>
  <c r="HX225" i="15" s="1"/>
  <c r="FI174" i="15"/>
  <c r="FI216" i="15" s="1"/>
  <c r="FI225" i="15" s="1"/>
  <c r="HX182" i="15"/>
  <c r="CR182" i="15"/>
  <c r="IC54" i="15"/>
  <c r="FN54" i="15"/>
  <c r="IG54" i="15"/>
  <c r="DA54" i="15"/>
  <c r="IG55" i="15"/>
  <c r="FR55" i="15"/>
  <c r="DA55" i="15"/>
  <c r="IC56" i="15"/>
  <c r="FN56" i="15"/>
  <c r="IG57" i="15"/>
  <c r="FR57" i="15"/>
  <c r="IC58" i="15"/>
  <c r="FN58" i="15"/>
  <c r="IG58" i="15"/>
  <c r="FR58" i="15"/>
  <c r="DA58" i="15"/>
  <c r="IG59" i="15"/>
  <c r="DA59" i="15"/>
  <c r="IC60" i="15"/>
  <c r="FN60" i="15"/>
  <c r="CW60" i="15"/>
  <c r="IG60" i="15"/>
  <c r="FR60" i="15"/>
  <c r="IG62" i="15"/>
  <c r="FR62" i="15"/>
  <c r="IC63" i="15"/>
  <c r="FN63" i="15"/>
  <c r="CW63" i="15"/>
  <c r="IC64" i="15"/>
  <c r="CW64" i="15"/>
  <c r="FN64" i="15"/>
  <c r="IG64" i="15"/>
  <c r="FR64" i="15"/>
  <c r="IH67" i="15"/>
  <c r="FS67" i="15"/>
  <c r="DB67" i="15"/>
  <c r="ID68" i="15"/>
  <c r="CX68" i="15"/>
  <c r="ID126" i="15"/>
  <c r="CX126" i="15"/>
  <c r="FO126" i="15"/>
  <c r="ID180" i="15"/>
  <c r="CX180" i="15"/>
  <c r="FO180" i="15"/>
  <c r="IK68" i="15"/>
  <c r="FV68" i="15"/>
  <c r="IK187" i="15"/>
  <c r="DE187" i="15"/>
  <c r="FV187" i="15"/>
  <c r="IX57" i="15"/>
  <c r="GI57" i="15"/>
  <c r="IS69" i="15"/>
  <c r="DM69" i="15"/>
  <c r="IS70" i="15"/>
  <c r="GD70" i="15"/>
  <c r="DM70" i="15"/>
  <c r="DI9" i="15"/>
  <c r="DJ13" i="15"/>
  <c r="FF13" i="15"/>
  <c r="FF20" i="15"/>
  <c r="CI24" i="15"/>
  <c r="CR32" i="15"/>
  <c r="FI32" i="15"/>
  <c r="EN46" i="15"/>
  <c r="GD51" i="15"/>
  <c r="FF52" i="15"/>
  <c r="FJ55" i="15"/>
  <c r="CO56" i="15"/>
  <c r="DA57" i="15"/>
  <c r="DR57" i="15"/>
  <c r="CW58" i="15"/>
  <c r="CW59" i="15"/>
  <c r="DA60" i="15"/>
  <c r="CW62" i="15"/>
  <c r="DI63" i="15"/>
  <c r="FV63" i="15"/>
  <c r="GD69" i="15"/>
  <c r="IS57" i="15"/>
  <c r="DM57" i="15"/>
  <c r="EN55" i="15"/>
  <c r="HO104" i="15"/>
  <c r="HO213" i="15" s="1"/>
  <c r="L257" i="15" s="1"/>
  <c r="EZ104" i="15"/>
  <c r="EZ213" i="15" s="1"/>
  <c r="CI104" i="15"/>
  <c r="CI213" i="15" s="1"/>
  <c r="L235" i="15" s="1"/>
  <c r="HO44" i="15"/>
  <c r="CI44" i="15"/>
  <c r="HV48" i="15"/>
  <c r="FG48" i="15"/>
  <c r="HU55" i="15"/>
  <c r="FF55" i="15"/>
  <c r="HU57" i="15"/>
  <c r="FF57" i="15"/>
  <c r="HZ70" i="15"/>
  <c r="FK70" i="15"/>
  <c r="HV73" i="15"/>
  <c r="CP73" i="15"/>
  <c r="HV115" i="15"/>
  <c r="CP115" i="15"/>
  <c r="FG115" i="15"/>
  <c r="HX135" i="15"/>
  <c r="CR135" i="15"/>
  <c r="HU142" i="15"/>
  <c r="CO142" i="15"/>
  <c r="FF142" i="15"/>
  <c r="HV144" i="15"/>
  <c r="CP144" i="15"/>
  <c r="HZ188" i="15"/>
  <c r="FK188" i="15"/>
  <c r="CT188" i="15"/>
  <c r="HU191" i="15"/>
  <c r="FF191" i="15"/>
  <c r="CO191" i="15"/>
  <c r="IH48" i="15"/>
  <c r="FS48" i="15"/>
  <c r="DB48" i="15"/>
  <c r="IG56" i="15"/>
  <c r="DA56" i="15"/>
  <c r="IG63" i="15"/>
  <c r="FR63" i="15"/>
  <c r="DA63" i="15"/>
  <c r="IN58" i="15"/>
  <c r="DH58" i="15"/>
  <c r="IK60" i="15"/>
  <c r="DE60" i="15"/>
  <c r="IK62" i="15"/>
  <c r="FV62" i="15"/>
  <c r="DE62" i="15"/>
  <c r="IN70" i="15"/>
  <c r="FY70" i="15"/>
  <c r="IL73" i="15"/>
  <c r="DF73" i="15"/>
  <c r="IP120" i="15"/>
  <c r="GA120" i="15"/>
  <c r="IL124" i="15"/>
  <c r="DF124" i="15"/>
  <c r="FW124" i="15"/>
  <c r="IO178" i="15"/>
  <c r="FZ178" i="15"/>
  <c r="DI178" i="15"/>
  <c r="IT62" i="15"/>
  <c r="GE62" i="15"/>
  <c r="IT68" i="15"/>
  <c r="GE68" i="15"/>
  <c r="IW69" i="15"/>
  <c r="GH69" i="15"/>
  <c r="CW5" i="15"/>
  <c r="CJ8" i="15"/>
  <c r="CT9" i="15"/>
  <c r="FZ9" i="15"/>
  <c r="CH13" i="15"/>
  <c r="CL14" i="15"/>
  <c r="FJ14" i="15"/>
  <c r="CL16" i="15"/>
  <c r="CO19" i="15"/>
  <c r="CO20" i="15"/>
  <c r="EZ24" i="15"/>
  <c r="FN24" i="15"/>
  <c r="CS27" i="15"/>
  <c r="FF27" i="15"/>
  <c r="FR27" i="15"/>
  <c r="GH32" i="15"/>
  <c r="DJ5" i="15"/>
  <c r="FN5" i="15"/>
  <c r="GH5" i="15"/>
  <c r="CP8" i="15"/>
  <c r="FK8" i="15"/>
  <c r="CJ9" i="15"/>
  <c r="FA9" i="15"/>
  <c r="CL13" i="15"/>
  <c r="CH14" i="15"/>
  <c r="CO14" i="15"/>
  <c r="EY14" i="15"/>
  <c r="FC16" i="15"/>
  <c r="CS19" i="15"/>
  <c r="DM19" i="15"/>
  <c r="FF19" i="15"/>
  <c r="FR24" i="15"/>
  <c r="CW27" i="15"/>
  <c r="FJ27" i="15"/>
  <c r="CI31" i="15"/>
  <c r="EZ31" i="15"/>
  <c r="CX32" i="15"/>
  <c r="DM32" i="15"/>
  <c r="FO32" i="15"/>
  <c r="CI33" i="15"/>
  <c r="EZ33" i="15"/>
  <c r="DV37" i="15"/>
  <c r="EZ37" i="15"/>
  <c r="CT47" i="15"/>
  <c r="CT48" i="15"/>
  <c r="DM51" i="15"/>
  <c r="GH51" i="15"/>
  <c r="EZ52" i="15"/>
  <c r="CO54" i="15"/>
  <c r="FJ54" i="15"/>
  <c r="CW55" i="15"/>
  <c r="FN55" i="15"/>
  <c r="FF56" i="15"/>
  <c r="FR56" i="15"/>
  <c r="FY58" i="15"/>
  <c r="CO60" i="15"/>
  <c r="FZ60" i="15"/>
  <c r="DA62" i="15"/>
  <c r="FZ63" i="15"/>
  <c r="DQ69" i="15"/>
  <c r="GH70" i="15"/>
  <c r="DQ71" i="15"/>
  <c r="FK71" i="15"/>
  <c r="CT73" i="15"/>
  <c r="CX115" i="15"/>
  <c r="FF124" i="15"/>
  <c r="CJ126" i="15"/>
  <c r="DF126" i="15"/>
  <c r="GP132" i="15"/>
  <c r="JU153" i="15"/>
  <c r="HF153" i="15"/>
  <c r="JU154" i="15"/>
  <c r="HF154" i="15"/>
  <c r="EO154" i="15"/>
  <c r="JQ155" i="15"/>
  <c r="HB155" i="15"/>
  <c r="JU155" i="15"/>
  <c r="EO155" i="15"/>
  <c r="JQ156" i="15"/>
  <c r="EK156" i="15"/>
  <c r="HB156" i="15"/>
  <c r="JQ157" i="15"/>
  <c r="EK157" i="15"/>
  <c r="JU157" i="15"/>
  <c r="HF157" i="15"/>
  <c r="JU158" i="15"/>
  <c r="HF158" i="15"/>
  <c r="EO158" i="15"/>
  <c r="JQ159" i="15"/>
  <c r="HB159" i="15"/>
  <c r="JU159" i="15"/>
  <c r="EO159" i="15"/>
  <c r="JQ160" i="15"/>
  <c r="HB160" i="15"/>
  <c r="JU160" i="15"/>
  <c r="EO160" i="15"/>
  <c r="JQ161" i="15"/>
  <c r="EK161" i="15"/>
  <c r="JU161" i="15"/>
  <c r="HF161" i="15"/>
  <c r="JQ162" i="15"/>
  <c r="HB162" i="15"/>
  <c r="JU162" i="15"/>
  <c r="EO162" i="15"/>
  <c r="JQ163" i="15"/>
  <c r="HB163" i="15"/>
  <c r="JU163" i="15"/>
  <c r="EO163" i="15"/>
  <c r="JQ164" i="15"/>
  <c r="EK164" i="15"/>
  <c r="JU164" i="15"/>
  <c r="HF164" i="15"/>
  <c r="JQ165" i="15"/>
  <c r="HB165" i="15"/>
  <c r="JU165" i="15"/>
  <c r="EO165" i="15"/>
  <c r="JU166" i="15"/>
  <c r="HF166" i="15"/>
  <c r="EO166" i="15"/>
  <c r="JQ167" i="15"/>
  <c r="HB167" i="15"/>
  <c r="EK167" i="15"/>
  <c r="JQ168" i="15"/>
  <c r="HB168" i="15"/>
  <c r="JU168" i="15"/>
  <c r="EO168" i="15"/>
  <c r="JQ169" i="15"/>
  <c r="HB169" i="15"/>
  <c r="EK169" i="15"/>
  <c r="JQ170" i="15"/>
  <c r="HB170" i="15"/>
  <c r="JU170" i="15"/>
  <c r="EO170" i="15"/>
  <c r="JQ171" i="15"/>
  <c r="HB171" i="15"/>
  <c r="JU171" i="15"/>
  <c r="EO171" i="15"/>
  <c r="JU173" i="15"/>
  <c r="HF173" i="15"/>
  <c r="EO173" i="15"/>
  <c r="JQ174" i="15"/>
  <c r="HB174" i="15"/>
  <c r="EK174" i="15"/>
  <c r="JU174" i="15"/>
  <c r="HF174" i="15"/>
  <c r="JU176" i="15"/>
  <c r="HF176" i="15"/>
  <c r="EO176" i="15"/>
  <c r="JU177" i="15"/>
  <c r="HF177" i="15"/>
  <c r="EO177" i="15"/>
  <c r="JQ179" i="15"/>
  <c r="HB179" i="15"/>
  <c r="JU179" i="15"/>
  <c r="EO179" i="15"/>
  <c r="JQ181" i="15"/>
  <c r="EK181" i="15"/>
  <c r="HB181" i="15"/>
  <c r="JQ194" i="15"/>
  <c r="HB194" i="15"/>
  <c r="EK194" i="15"/>
  <c r="JU196" i="15"/>
  <c r="HF196" i="15"/>
  <c r="JU198" i="15"/>
  <c r="HF198" i="15"/>
  <c r="JQ200" i="15"/>
  <c r="EK200" i="15"/>
  <c r="KA179" i="15"/>
  <c r="HL179" i="15"/>
  <c r="EU179" i="15"/>
  <c r="JZ185" i="15"/>
  <c r="HK185" i="15"/>
  <c r="ET185" i="15"/>
  <c r="JZ190" i="15"/>
  <c r="HK190" i="15"/>
  <c r="IO172" i="15"/>
  <c r="DI172" i="15"/>
  <c r="JC216" i="15"/>
  <c r="AZ260" i="15" s="1"/>
  <c r="AR260" i="15"/>
  <c r="AK260" i="15"/>
  <c r="FO9" i="15"/>
  <c r="CR24" i="15"/>
  <c r="EY33" i="15"/>
  <c r="CH44" i="15"/>
  <c r="FG52" i="15"/>
  <c r="HE52" i="15"/>
  <c r="CP59" i="15"/>
  <c r="CX62" i="15"/>
  <c r="FS62" i="15"/>
  <c r="EY68" i="15"/>
  <c r="FG68" i="15"/>
  <c r="FN68" i="15"/>
  <c r="CP142" i="15"/>
  <c r="FG142" i="15"/>
  <c r="FS8" i="15"/>
  <c r="GA8" i="15"/>
  <c r="DN5" i="15"/>
  <c r="DF8" i="15"/>
  <c r="DZ8" i="15"/>
  <c r="FR13" i="15"/>
  <c r="FZ13" i="15"/>
  <c r="GL19" i="15"/>
  <c r="CS33" i="15"/>
  <c r="FF33" i="15"/>
  <c r="CI37" i="15"/>
  <c r="CI38" i="15"/>
  <c r="EZ38" i="15"/>
  <c r="HE43" i="15"/>
  <c r="CL44" i="15"/>
  <c r="CI47" i="15"/>
  <c r="EZ47" i="15"/>
  <c r="FK48" i="15"/>
  <c r="DR51" i="15"/>
  <c r="CI52" i="15"/>
  <c r="CO52" i="15"/>
  <c r="FA53" i="15"/>
  <c r="CS54" i="15"/>
  <c r="DB54" i="15"/>
  <c r="GH54" i="15"/>
  <c r="CO55" i="15"/>
  <c r="CS56" i="15"/>
  <c r="CO57" i="15"/>
  <c r="FF58" i="15"/>
  <c r="HE58" i="15"/>
  <c r="CJ59" i="15"/>
  <c r="DB62" i="15"/>
  <c r="DJ62" i="15"/>
  <c r="DU62" i="15"/>
  <c r="FO62" i="15"/>
  <c r="FW62" i="15"/>
  <c r="FG69" i="15"/>
  <c r="CT70" i="15"/>
  <c r="FG70" i="15"/>
  <c r="FK73" i="15"/>
  <c r="FR120" i="15"/>
  <c r="FA126" i="15"/>
  <c r="CR174" i="15"/>
  <c r="CR216" i="15" s="1"/>
  <c r="CI177" i="15"/>
  <c r="EZ179" i="15"/>
  <c r="JT21" i="15"/>
  <c r="EN21" i="15"/>
  <c r="JT33" i="15"/>
  <c r="EN33" i="15"/>
  <c r="JT61" i="15"/>
  <c r="HE61" i="15"/>
  <c r="JT77" i="15"/>
  <c r="HE77" i="15"/>
  <c r="JT79" i="15"/>
  <c r="EN79" i="15"/>
  <c r="JT81" i="15"/>
  <c r="HE81" i="15"/>
  <c r="JT82" i="15"/>
  <c r="HE82" i="15"/>
  <c r="JT87" i="15"/>
  <c r="HE87" i="15"/>
  <c r="EN87" i="15"/>
  <c r="JT91" i="15"/>
  <c r="EN91" i="15"/>
  <c r="JT93" i="15"/>
  <c r="HE93" i="15"/>
  <c r="JT100" i="15"/>
  <c r="EN100" i="15"/>
  <c r="JT104" i="15"/>
  <c r="HE104" i="15"/>
  <c r="JT105" i="15"/>
  <c r="HE105" i="15"/>
  <c r="JT110" i="15"/>
  <c r="EN110" i="15"/>
  <c r="JT112" i="15"/>
  <c r="HE112" i="15"/>
  <c r="JT114" i="15"/>
  <c r="EN114" i="15"/>
  <c r="HE114" i="15"/>
  <c r="JT119" i="15"/>
  <c r="HE119" i="15"/>
  <c r="JT121" i="15"/>
  <c r="EN121" i="15"/>
  <c r="HE121" i="15"/>
  <c r="JT123" i="15"/>
  <c r="EN123" i="15"/>
  <c r="JT124" i="15"/>
  <c r="EN124" i="15"/>
  <c r="JT125" i="15"/>
  <c r="HE125" i="15"/>
  <c r="EN125" i="15"/>
  <c r="JT127" i="15"/>
  <c r="EN127" i="15"/>
  <c r="JT128" i="15"/>
  <c r="HE128" i="15"/>
  <c r="EN128" i="15"/>
  <c r="JT132" i="15"/>
  <c r="HE132" i="15"/>
  <c r="EN132" i="15"/>
  <c r="JT136" i="15"/>
  <c r="HE136" i="15"/>
  <c r="EN136" i="15"/>
  <c r="JT139" i="15"/>
  <c r="EN139" i="15"/>
  <c r="HE139" i="15"/>
  <c r="JT140" i="15"/>
  <c r="HE140" i="15"/>
  <c r="JT146" i="15"/>
  <c r="HE146" i="15"/>
  <c r="JT169" i="15"/>
  <c r="HE169" i="15"/>
  <c r="EN169" i="15"/>
  <c r="JT183" i="15"/>
  <c r="HE183" i="15"/>
  <c r="JT185" i="15"/>
  <c r="EN185" i="15"/>
  <c r="JT193" i="15"/>
  <c r="HE193" i="15"/>
  <c r="JT201" i="15"/>
  <c r="HE201" i="15"/>
  <c r="JY54" i="15"/>
  <c r="HJ54" i="15"/>
  <c r="ES54" i="15"/>
  <c r="KA60" i="15"/>
  <c r="EU60" i="15"/>
  <c r="HL60" i="15"/>
  <c r="JZ67" i="15"/>
  <c r="ET67" i="15"/>
  <c r="KA135" i="15"/>
  <c r="KA214" i="15" s="1"/>
  <c r="BX258" i="15" s="1"/>
  <c r="HL135" i="15"/>
  <c r="JZ181" i="15"/>
  <c r="HK181" i="15"/>
  <c r="JY185" i="15"/>
  <c r="HJ185" i="15"/>
  <c r="DY5" i="15"/>
  <c r="EN11" i="15"/>
  <c r="EN14" i="15"/>
  <c r="FG14" i="15"/>
  <c r="EN17" i="15"/>
  <c r="FK19" i="15"/>
  <c r="EN22" i="15"/>
  <c r="HE22" i="15"/>
  <c r="CX24" i="15"/>
  <c r="EY24" i="15"/>
  <c r="HE29" i="15"/>
  <c r="CH31" i="15"/>
  <c r="CL32" i="15"/>
  <c r="FN32" i="15"/>
  <c r="DN37" i="15"/>
  <c r="HE41" i="15"/>
  <c r="HE45" i="15"/>
  <c r="CJ48" i="15"/>
  <c r="EU48" i="15"/>
  <c r="HE48" i="15"/>
  <c r="HL48" i="15"/>
  <c r="FO51" i="15"/>
  <c r="CP52" i="15"/>
  <c r="FO54" i="15"/>
  <c r="EN59" i="15"/>
  <c r="FK60" i="15"/>
  <c r="FS60" i="15"/>
  <c r="HE72" i="15"/>
  <c r="EN77" i="15"/>
  <c r="EN78" i="15"/>
  <c r="EN90" i="15"/>
  <c r="HE91" i="15"/>
  <c r="EN97" i="15"/>
  <c r="HP33" i="15"/>
  <c r="FA33" i="15"/>
  <c r="HX191" i="15"/>
  <c r="FI191" i="15"/>
  <c r="HX201" i="15"/>
  <c r="FI201" i="15"/>
  <c r="IC115" i="15"/>
  <c r="CW115" i="15"/>
  <c r="ID152" i="15"/>
  <c r="ID215" i="15" s="1"/>
  <c r="AA259" i="15" s="1"/>
  <c r="CX152" i="15"/>
  <c r="CX215" i="15" s="1"/>
  <c r="AA237" i="15" s="1"/>
  <c r="IC177" i="15"/>
  <c r="CW177" i="15"/>
  <c r="IO73" i="15"/>
  <c r="DI73" i="15"/>
  <c r="IK126" i="15"/>
  <c r="DE126" i="15"/>
  <c r="IK130" i="15"/>
  <c r="DE130" i="15"/>
  <c r="JL55" i="15"/>
  <c r="EF55" i="15"/>
  <c r="JL66" i="15"/>
  <c r="EF66" i="15"/>
  <c r="JT10" i="15"/>
  <c r="HE10" i="15"/>
  <c r="JT51" i="15"/>
  <c r="HE51" i="15"/>
  <c r="JT53" i="15"/>
  <c r="HE53" i="15"/>
  <c r="EN53" i="15"/>
  <c r="JT122" i="15"/>
  <c r="EN122" i="15"/>
  <c r="EN57" i="15"/>
  <c r="HE127" i="15"/>
  <c r="HP115" i="15"/>
  <c r="FA115" i="15"/>
  <c r="CJ115" i="15"/>
  <c r="HO20" i="15"/>
  <c r="CI20" i="15"/>
  <c r="HU32" i="15"/>
  <c r="FF32" i="15"/>
  <c r="HZ57" i="15"/>
  <c r="CT57" i="15"/>
  <c r="HZ58" i="15"/>
  <c r="FK58" i="15"/>
  <c r="CT58" i="15"/>
  <c r="HV60" i="15"/>
  <c r="FG60" i="15"/>
  <c r="HU130" i="15"/>
  <c r="FF130" i="15"/>
  <c r="HY131" i="15"/>
  <c r="FJ131" i="15"/>
  <c r="HU133" i="15"/>
  <c r="FF133" i="15"/>
  <c r="HY134" i="15"/>
  <c r="FJ134" i="15"/>
  <c r="HZ141" i="15"/>
  <c r="FK141" i="15"/>
  <c r="CT141" i="15"/>
  <c r="HU152" i="15"/>
  <c r="HU215" i="15" s="1"/>
  <c r="R259" i="15" s="1"/>
  <c r="CO152" i="15"/>
  <c r="CO215" i="15" s="1"/>
  <c r="R237" i="15" s="1"/>
  <c r="HU171" i="15"/>
  <c r="CO171" i="15"/>
  <c r="FF171" i="15"/>
  <c r="HV173" i="15"/>
  <c r="FG173" i="15"/>
  <c r="HY174" i="15"/>
  <c r="HY216" i="15" s="1"/>
  <c r="FJ174" i="15"/>
  <c r="FJ216" i="15" s="1"/>
  <c r="FJ225" i="15" s="1"/>
  <c r="CS174" i="15"/>
  <c r="CS216" i="15" s="1"/>
  <c r="HY177" i="15"/>
  <c r="CS177" i="15"/>
  <c r="HU179" i="15"/>
  <c r="FF179" i="15"/>
  <c r="HY180" i="15"/>
  <c r="FJ180" i="15"/>
  <c r="HY181" i="15"/>
  <c r="CS181" i="15"/>
  <c r="HU183" i="15"/>
  <c r="FF183" i="15"/>
  <c r="HX184" i="15"/>
  <c r="FI184" i="15"/>
  <c r="CR184" i="15"/>
  <c r="HX185" i="15"/>
  <c r="CR185" i="15"/>
  <c r="HZ190" i="15"/>
  <c r="FK190" i="15"/>
  <c r="CT190" i="15"/>
  <c r="HZ191" i="15"/>
  <c r="CT191" i="15"/>
  <c r="IC13" i="15"/>
  <c r="CW13" i="15"/>
  <c r="IC14" i="15"/>
  <c r="FN14" i="15"/>
  <c r="IH55" i="15"/>
  <c r="FS55" i="15"/>
  <c r="ID57" i="15"/>
  <c r="CX57" i="15"/>
  <c r="FO57" i="15"/>
  <c r="IH58" i="15"/>
  <c r="FS58" i="15"/>
  <c r="DB58" i="15"/>
  <c r="IH59" i="15"/>
  <c r="FS59" i="15"/>
  <c r="IH63" i="15"/>
  <c r="FS63" i="15"/>
  <c r="IH64" i="15"/>
  <c r="FS64" i="15"/>
  <c r="IC69" i="15"/>
  <c r="CW69" i="15"/>
  <c r="IG70" i="15"/>
  <c r="FR70" i="15"/>
  <c r="IC132" i="15"/>
  <c r="CW132" i="15"/>
  <c r="FN132" i="15"/>
  <c r="IG133" i="15"/>
  <c r="FR133" i="15"/>
  <c r="IC135" i="15"/>
  <c r="FN135" i="15"/>
  <c r="IC171" i="15"/>
  <c r="FN171" i="15"/>
  <c r="IC184" i="15"/>
  <c r="CW184" i="15"/>
  <c r="IC185" i="15"/>
  <c r="FN185" i="15"/>
  <c r="IG186" i="15"/>
  <c r="DA186" i="15"/>
  <c r="IC188" i="15"/>
  <c r="CW188" i="15"/>
  <c r="FN188" i="15"/>
  <c r="IG189" i="15"/>
  <c r="FR189" i="15"/>
  <c r="IC191" i="15"/>
  <c r="FN191" i="15"/>
  <c r="IC196" i="15"/>
  <c r="CW196" i="15"/>
  <c r="FN196" i="15"/>
  <c r="IG197" i="15"/>
  <c r="DA197" i="15"/>
  <c r="IC199" i="15"/>
  <c r="FN199" i="15"/>
  <c r="CW199" i="15"/>
  <c r="IC200" i="15"/>
  <c r="FN200" i="15"/>
  <c r="CW200" i="15"/>
  <c r="IC201" i="15"/>
  <c r="CW201" i="15"/>
  <c r="FN201" i="15"/>
  <c r="IP9" i="15"/>
  <c r="GA9" i="15"/>
  <c r="IO19" i="15"/>
  <c r="DI19" i="15"/>
  <c r="IO57" i="15"/>
  <c r="DI57" i="15"/>
  <c r="IK59" i="15"/>
  <c r="DE59" i="15"/>
  <c r="IK70" i="15"/>
  <c r="DE70" i="15"/>
  <c r="IO71" i="15"/>
  <c r="FZ71" i="15"/>
  <c r="DI71" i="15"/>
  <c r="IO127" i="15"/>
  <c r="DI127" i="15"/>
  <c r="IK133" i="15"/>
  <c r="DE133" i="15"/>
  <c r="FV133" i="15"/>
  <c r="IO134" i="15"/>
  <c r="DI134" i="15"/>
  <c r="FZ134" i="15"/>
  <c r="IO135" i="15"/>
  <c r="FZ135" i="15"/>
  <c r="DI135" i="15"/>
  <c r="IP177" i="15"/>
  <c r="GA177" i="15"/>
  <c r="DJ177" i="15"/>
  <c r="IP178" i="15"/>
  <c r="DJ178" i="15"/>
  <c r="GA178" i="15"/>
  <c r="IL187" i="15"/>
  <c r="DF187" i="15"/>
  <c r="IL188" i="15"/>
  <c r="DF188" i="15"/>
  <c r="FW188" i="15"/>
  <c r="IK190" i="15"/>
  <c r="DE190" i="15"/>
  <c r="IO191" i="15"/>
  <c r="DI191" i="15"/>
  <c r="IT19" i="15"/>
  <c r="IT210" i="15" s="1"/>
  <c r="AQ254" i="15" s="1"/>
  <c r="GE19" i="15"/>
  <c r="IS54" i="15"/>
  <c r="GD54" i="15"/>
  <c r="DM54" i="15"/>
  <c r="IT69" i="15"/>
  <c r="GE69" i="15"/>
  <c r="DN69" i="15"/>
  <c r="IX69" i="15"/>
  <c r="DR69" i="15"/>
  <c r="IT70" i="15"/>
  <c r="DN70" i="15"/>
  <c r="IX70" i="15"/>
  <c r="GI70" i="15"/>
  <c r="DR70" i="15"/>
  <c r="IT71" i="15"/>
  <c r="GE71" i="15"/>
  <c r="DN71" i="15"/>
  <c r="IX71" i="15"/>
  <c r="GI71" i="15"/>
  <c r="DR71" i="15"/>
  <c r="IT72" i="15"/>
  <c r="DN72" i="15"/>
  <c r="GE72" i="15"/>
  <c r="IX72" i="15"/>
  <c r="GI72" i="15"/>
  <c r="IT119" i="15"/>
  <c r="GE119" i="15"/>
  <c r="DN119" i="15"/>
  <c r="IT124" i="15"/>
  <c r="DN124" i="15"/>
  <c r="GE124" i="15"/>
  <c r="IT132" i="15"/>
  <c r="GE132" i="15"/>
  <c r="DN132" i="15"/>
  <c r="IX132" i="15"/>
  <c r="IX214" i="15" s="1"/>
  <c r="AU258" i="15" s="1"/>
  <c r="GI132" i="15"/>
  <c r="DR132" i="15"/>
  <c r="IS135" i="15"/>
  <c r="GD135" i="15"/>
  <c r="IW135" i="15"/>
  <c r="GH135" i="15"/>
  <c r="IT152" i="15"/>
  <c r="IT215" i="15" s="1"/>
  <c r="AQ259" i="15" s="1"/>
  <c r="DN152" i="15"/>
  <c r="DN215" i="15" s="1"/>
  <c r="AQ237" i="15" s="1"/>
  <c r="GE152" i="15"/>
  <c r="GE215" i="15" s="1"/>
  <c r="IX152" i="15"/>
  <c r="IX215" i="15" s="1"/>
  <c r="AU259" i="15" s="1"/>
  <c r="GI152" i="15"/>
  <c r="GI215" i="15" s="1"/>
  <c r="DR152" i="15"/>
  <c r="DR215" i="15" s="1"/>
  <c r="AU237" i="15" s="1"/>
  <c r="IS171" i="15"/>
  <c r="GD171" i="15"/>
  <c r="DM171" i="15"/>
  <c r="IS186" i="15"/>
  <c r="DM186" i="15"/>
  <c r="GD186" i="15"/>
  <c r="IT189" i="15"/>
  <c r="DN189" i="15"/>
  <c r="GE189" i="15"/>
  <c r="IS190" i="15"/>
  <c r="GD190" i="15"/>
  <c r="DM190" i="15"/>
  <c r="IW190" i="15"/>
  <c r="GH190" i="15"/>
  <c r="DQ190" i="15"/>
  <c r="IT194" i="15"/>
  <c r="GE194" i="15"/>
  <c r="DN194" i="15"/>
  <c r="IS200" i="15"/>
  <c r="DM200" i="15"/>
  <c r="JE19" i="15"/>
  <c r="GP19" i="15"/>
  <c r="JA51" i="15"/>
  <c r="JA211" i="15" s="1"/>
  <c r="GL51" i="15"/>
  <c r="DU51" i="15"/>
  <c r="JA54" i="15"/>
  <c r="DU54" i="15"/>
  <c r="GL54" i="15"/>
  <c r="JA68" i="15"/>
  <c r="DU68" i="15"/>
  <c r="GL68" i="15"/>
  <c r="JA119" i="15"/>
  <c r="DU119" i="15"/>
  <c r="GL119" i="15"/>
  <c r="JA124" i="15"/>
  <c r="GL124" i="15"/>
  <c r="DU124" i="15"/>
  <c r="JF132" i="15"/>
  <c r="DZ132" i="15"/>
  <c r="JB140" i="15"/>
  <c r="DV140" i="15"/>
  <c r="GM140" i="15"/>
  <c r="JA142" i="15"/>
  <c r="DU142" i="15"/>
  <c r="JA186" i="15"/>
  <c r="GL186" i="15"/>
  <c r="JA190" i="15"/>
  <c r="GL190" i="15"/>
  <c r="DU190" i="15"/>
  <c r="JE190" i="15"/>
  <c r="DY190" i="15"/>
  <c r="GP190" i="15"/>
  <c r="JJ5" i="15"/>
  <c r="ED5" i="15"/>
  <c r="JN6" i="15"/>
  <c r="EH6" i="15"/>
  <c r="JJ8" i="15"/>
  <c r="ED8" i="15"/>
  <c r="JN9" i="15"/>
  <c r="GY9" i="15"/>
  <c r="EH9" i="15"/>
  <c r="JN10" i="15"/>
  <c r="EH10" i="15"/>
  <c r="JJ11" i="15"/>
  <c r="GU11" i="15"/>
  <c r="JN11" i="15"/>
  <c r="EH11" i="15"/>
  <c r="JN12" i="15"/>
  <c r="EH12" i="15"/>
  <c r="JJ14" i="15"/>
  <c r="ED14" i="15"/>
  <c r="JJ17" i="15"/>
  <c r="GU17" i="15"/>
  <c r="JN17" i="15"/>
  <c r="EH17" i="15"/>
  <c r="JN18" i="15"/>
  <c r="EH18" i="15"/>
  <c r="JN19" i="15"/>
  <c r="GY19" i="15"/>
  <c r="EH19" i="15"/>
  <c r="JN20" i="15"/>
  <c r="EH20" i="15"/>
  <c r="JJ21" i="15"/>
  <c r="GU21" i="15"/>
  <c r="JN25" i="15"/>
  <c r="GY25" i="15"/>
  <c r="JJ26" i="15"/>
  <c r="GU26" i="15"/>
  <c r="JJ31" i="15"/>
  <c r="ED31" i="15"/>
  <c r="JN32" i="15"/>
  <c r="GY32" i="15"/>
  <c r="EH32" i="15"/>
  <c r="JN33" i="15"/>
  <c r="EH33" i="15"/>
  <c r="JN35" i="15"/>
  <c r="EH35" i="15"/>
  <c r="JJ36" i="15"/>
  <c r="GU36" i="15"/>
  <c r="ED36" i="15"/>
  <c r="JN37" i="15"/>
  <c r="EH37" i="15"/>
  <c r="JJ38" i="15"/>
  <c r="ED38" i="15"/>
  <c r="JJ40" i="15"/>
  <c r="ED40" i="15"/>
  <c r="JJ41" i="15"/>
  <c r="GU41" i="15"/>
  <c r="JN41" i="15"/>
  <c r="EH41" i="15"/>
  <c r="JJ43" i="15"/>
  <c r="ED43" i="15"/>
  <c r="JN43" i="15"/>
  <c r="GY43" i="15"/>
  <c r="JJ44" i="15"/>
  <c r="GU44" i="15"/>
  <c r="ED44" i="15"/>
  <c r="JN45" i="15"/>
  <c r="GY45" i="15"/>
  <c r="JN47" i="15"/>
  <c r="GY47" i="15"/>
  <c r="JN50" i="15"/>
  <c r="EH50" i="15"/>
  <c r="JJ55" i="15"/>
  <c r="GU55" i="15"/>
  <c r="JN55" i="15"/>
  <c r="GY55" i="15"/>
  <c r="EH55" i="15"/>
  <c r="JJ56" i="15"/>
  <c r="ED56" i="15"/>
  <c r="JN56" i="15"/>
  <c r="EH56" i="15"/>
  <c r="JJ57" i="15"/>
  <c r="GU57" i="15"/>
  <c r="ED57" i="15"/>
  <c r="JN57" i="15"/>
  <c r="GY57" i="15"/>
  <c r="EH57" i="15"/>
  <c r="JJ58" i="15"/>
  <c r="GU58" i="15"/>
  <c r="ED58" i="15"/>
  <c r="JN58" i="15"/>
  <c r="GY58" i="15"/>
  <c r="HU70" i="15"/>
  <c r="FF70" i="15"/>
  <c r="HU140" i="15"/>
  <c r="CO140" i="15"/>
  <c r="HU144" i="15"/>
  <c r="FF144" i="15"/>
  <c r="IH6" i="15"/>
  <c r="DB6" i="15"/>
  <c r="ID123" i="15"/>
  <c r="CX123" i="15"/>
  <c r="IP56" i="15"/>
  <c r="GA56" i="15"/>
  <c r="IP64" i="15"/>
  <c r="GA64" i="15"/>
  <c r="IL115" i="15"/>
  <c r="DF115" i="15"/>
  <c r="IL144" i="15"/>
  <c r="DF144" i="15"/>
  <c r="FW144" i="15"/>
  <c r="IS142" i="15"/>
  <c r="DM142" i="15"/>
  <c r="IW198" i="15"/>
  <c r="GH198" i="15"/>
  <c r="JD8" i="15"/>
  <c r="DX8" i="15"/>
  <c r="JF58" i="15"/>
  <c r="GQ58" i="15"/>
  <c r="JA69" i="15"/>
  <c r="GL69" i="15"/>
  <c r="JE72" i="15"/>
  <c r="DY72" i="15"/>
  <c r="JA125" i="15"/>
  <c r="DU125" i="15"/>
  <c r="JA194" i="15"/>
  <c r="DU194" i="15"/>
  <c r="JT24" i="15"/>
  <c r="HE24" i="15"/>
  <c r="JT39" i="15"/>
  <c r="HE39" i="15"/>
  <c r="JT47" i="15"/>
  <c r="EN47" i="15"/>
  <c r="HE19" i="15"/>
  <c r="HE34" i="15"/>
  <c r="EN48" i="15"/>
  <c r="FR48" i="15"/>
  <c r="EN49" i="15"/>
  <c r="DP51" i="15"/>
  <c r="EN67" i="15"/>
  <c r="EN105" i="15"/>
  <c r="HE156" i="15"/>
  <c r="DM182" i="15"/>
  <c r="HO126" i="15"/>
  <c r="CI126" i="15"/>
  <c r="HO123" i="15"/>
  <c r="CI123" i="15"/>
  <c r="HP73" i="15"/>
  <c r="CJ73" i="15"/>
  <c r="HP69" i="15"/>
  <c r="CJ69" i="15"/>
  <c r="HP62" i="15"/>
  <c r="CJ62" i="15"/>
  <c r="HP60" i="15"/>
  <c r="FA60" i="15"/>
  <c r="CJ60" i="15"/>
  <c r="HP58" i="15"/>
  <c r="FA58" i="15"/>
  <c r="HP55" i="15"/>
  <c r="FA55" i="15"/>
  <c r="HR37" i="15"/>
  <c r="CL37" i="15"/>
  <c r="HR31" i="15"/>
  <c r="FC31" i="15"/>
  <c r="HN27" i="15"/>
  <c r="EY27" i="15"/>
  <c r="HO19" i="15"/>
  <c r="EZ19" i="15"/>
  <c r="HQ13" i="15"/>
  <c r="CK13" i="15"/>
  <c r="HV19" i="15"/>
  <c r="FG19" i="15"/>
  <c r="HV55" i="15"/>
  <c r="FG55" i="15"/>
  <c r="HZ55" i="15"/>
  <c r="FK55" i="15"/>
  <c r="HV57" i="15"/>
  <c r="CP57" i="15"/>
  <c r="HV58" i="15"/>
  <c r="FG58" i="15"/>
  <c r="HZ59" i="15"/>
  <c r="FK59" i="15"/>
  <c r="HX64" i="15"/>
  <c r="FI64" i="15"/>
  <c r="HV124" i="15"/>
  <c r="FG124" i="15"/>
  <c r="CP124" i="15"/>
  <c r="HX126" i="15"/>
  <c r="FI126" i="15"/>
  <c r="CR126" i="15"/>
  <c r="HY130" i="15"/>
  <c r="CS130" i="15"/>
  <c r="HU131" i="15"/>
  <c r="CO131" i="15"/>
  <c r="FF131" i="15"/>
  <c r="HY132" i="15"/>
  <c r="FJ132" i="15"/>
  <c r="HY133" i="15"/>
  <c r="CS133" i="15"/>
  <c r="HU134" i="15"/>
  <c r="CO134" i="15"/>
  <c r="HU135" i="15"/>
  <c r="FF135" i="15"/>
  <c r="HY135" i="15"/>
  <c r="FJ135" i="15"/>
  <c r="HU136" i="15"/>
  <c r="CO136" i="15"/>
  <c r="FF136" i="15"/>
  <c r="HV141" i="15"/>
  <c r="FG141" i="15"/>
  <c r="HY152" i="15"/>
  <c r="HY215" i="15" s="1"/>
  <c r="V259" i="15" s="1"/>
  <c r="FJ152" i="15"/>
  <c r="FJ215" i="15" s="1"/>
  <c r="CS152" i="15"/>
  <c r="CS215" i="15" s="1"/>
  <c r="V237" i="15" s="1"/>
  <c r="HU177" i="15"/>
  <c r="CO177" i="15"/>
  <c r="HU178" i="15"/>
  <c r="FF178" i="15"/>
  <c r="HY178" i="15"/>
  <c r="CS178" i="15"/>
  <c r="HY179" i="15"/>
  <c r="CS179" i="15"/>
  <c r="FJ179" i="15"/>
  <c r="HU180" i="15"/>
  <c r="FF180" i="15"/>
  <c r="CO180" i="15"/>
  <c r="HU182" i="15"/>
  <c r="CO182" i="15"/>
  <c r="HY182" i="15"/>
  <c r="CS182" i="15"/>
  <c r="HV190" i="15"/>
  <c r="CP190" i="15"/>
  <c r="HZ201" i="15"/>
  <c r="FK201" i="15"/>
  <c r="CT201" i="15"/>
  <c r="ID5" i="15"/>
  <c r="FO5" i="15"/>
  <c r="IH5" i="15"/>
  <c r="DB5" i="15"/>
  <c r="IH24" i="15"/>
  <c r="FS24" i="15"/>
  <c r="DB24" i="15"/>
  <c r="IH27" i="15"/>
  <c r="FS27" i="15"/>
  <c r="DB27" i="15"/>
  <c r="ID55" i="15"/>
  <c r="FO55" i="15"/>
  <c r="IH56" i="15"/>
  <c r="FS56" i="15"/>
  <c r="IH57" i="15"/>
  <c r="FS57" i="15"/>
  <c r="DB57" i="15"/>
  <c r="ID58" i="15"/>
  <c r="FO58" i="15"/>
  <c r="CX58" i="15"/>
  <c r="ID59" i="15"/>
  <c r="FO59" i="15"/>
  <c r="ID63" i="15"/>
  <c r="FO63" i="15"/>
  <c r="ID64" i="15"/>
  <c r="FO64" i="15"/>
  <c r="IG69" i="15"/>
  <c r="FR69" i="15"/>
  <c r="IC70" i="15"/>
  <c r="CW70" i="15"/>
  <c r="IC71" i="15"/>
  <c r="FN71" i="15"/>
  <c r="CW71" i="15"/>
  <c r="IG71" i="15"/>
  <c r="DA71" i="15"/>
  <c r="IC119" i="15"/>
  <c r="CW119" i="15"/>
  <c r="IH120" i="15"/>
  <c r="FS120" i="15"/>
  <c r="DB120" i="15"/>
  <c r="ID124" i="15"/>
  <c r="FO124" i="15"/>
  <c r="CX124" i="15"/>
  <c r="IC131" i="15"/>
  <c r="CW131" i="15"/>
  <c r="IG131" i="15"/>
  <c r="FR131" i="15"/>
  <c r="DA131" i="15"/>
  <c r="IG132" i="15"/>
  <c r="FR132" i="15"/>
  <c r="DA132" i="15"/>
  <c r="IC133" i="15"/>
  <c r="FN133" i="15"/>
  <c r="IC134" i="15"/>
  <c r="CW134" i="15"/>
  <c r="IG134" i="15"/>
  <c r="FR134" i="15"/>
  <c r="IG135" i="15"/>
  <c r="DA135" i="15"/>
  <c r="FR135" i="15"/>
  <c r="IC144" i="15"/>
  <c r="CW144" i="15"/>
  <c r="FN144" i="15"/>
  <c r="IG174" i="15"/>
  <c r="FR174" i="15"/>
  <c r="DA174" i="15"/>
  <c r="IG184" i="15"/>
  <c r="FR184" i="15"/>
  <c r="IG185" i="15"/>
  <c r="FR185" i="15"/>
  <c r="DA185" i="15"/>
  <c r="IC186" i="15"/>
  <c r="FN186" i="15"/>
  <c r="CW186" i="15"/>
  <c r="IC187" i="15"/>
  <c r="FN187" i="15"/>
  <c r="IG187" i="15"/>
  <c r="FR187" i="15"/>
  <c r="DA187" i="15"/>
  <c r="IG188" i="15"/>
  <c r="FR188" i="15"/>
  <c r="IC189" i="15"/>
  <c r="CW189" i="15"/>
  <c r="IC190" i="15"/>
  <c r="FN190" i="15"/>
  <c r="IG190" i="15"/>
  <c r="FR190" i="15"/>
  <c r="DA190" i="15"/>
  <c r="IG191" i="15"/>
  <c r="DA191" i="15"/>
  <c r="FR191" i="15"/>
  <c r="IC192" i="15"/>
  <c r="FN192" i="15"/>
  <c r="IC197" i="15"/>
  <c r="FN197" i="15"/>
  <c r="IC198" i="15"/>
  <c r="FN198" i="15"/>
  <c r="CW198" i="15"/>
  <c r="IG198" i="15"/>
  <c r="DA198" i="15"/>
  <c r="FR198" i="15"/>
  <c r="IG199" i="15"/>
  <c r="DA199" i="15"/>
  <c r="FR199" i="15"/>
  <c r="IG201" i="15"/>
  <c r="FR201" i="15"/>
  <c r="DA201" i="15"/>
  <c r="IO32" i="15"/>
  <c r="FZ32" i="15"/>
  <c r="FZ211" i="15" s="1"/>
  <c r="IO37" i="15"/>
  <c r="DI37" i="15"/>
  <c r="IO58" i="15"/>
  <c r="FZ58" i="15"/>
  <c r="IP59" i="15"/>
  <c r="GA59" i="15"/>
  <c r="IP60" i="15"/>
  <c r="DJ60" i="15"/>
  <c r="IL63" i="15"/>
  <c r="FW63" i="15"/>
  <c r="IL68" i="15"/>
  <c r="FW68" i="15"/>
  <c r="IO69" i="15"/>
  <c r="DI69" i="15"/>
  <c r="IO70" i="15"/>
  <c r="FZ70" i="15"/>
  <c r="DI70" i="15"/>
  <c r="IK71" i="15"/>
  <c r="FV71" i="15"/>
  <c r="IK123" i="15"/>
  <c r="FV123" i="15"/>
  <c r="DE123" i="15"/>
  <c r="IK125" i="15"/>
  <c r="DE125" i="15"/>
  <c r="IK127" i="15"/>
  <c r="FV127" i="15"/>
  <c r="DE127" i="15"/>
  <c r="IO132" i="15"/>
  <c r="DI132" i="15"/>
  <c r="IO133" i="15"/>
  <c r="DI133" i="15"/>
  <c r="FZ133" i="15"/>
  <c r="IK134" i="15"/>
  <c r="FV134" i="15"/>
  <c r="DE134" i="15"/>
  <c r="IK135" i="15"/>
  <c r="FV135" i="15"/>
  <c r="DE135" i="15"/>
  <c r="IL139" i="15"/>
  <c r="DF139" i="15"/>
  <c r="FW139" i="15"/>
  <c r="IO141" i="15"/>
  <c r="FZ141" i="15"/>
  <c r="DI141" i="15"/>
  <c r="IK152" i="15"/>
  <c r="IK215" i="15" s="1"/>
  <c r="AH259" i="15" s="1"/>
  <c r="FV152" i="15"/>
  <c r="FV215" i="15" s="1"/>
  <c r="DE152" i="15"/>
  <c r="DE215" i="15" s="1"/>
  <c r="AH237" i="15" s="1"/>
  <c r="IO152" i="15"/>
  <c r="IO215" i="15" s="1"/>
  <c r="AL259" i="15" s="1"/>
  <c r="DI152" i="15"/>
  <c r="DI215" i="15" s="1"/>
  <c r="AL237" i="15" s="1"/>
  <c r="IL177" i="15"/>
  <c r="DF177" i="15"/>
  <c r="IL178" i="15"/>
  <c r="FW178" i="15"/>
  <c r="DF178" i="15"/>
  <c r="IL185" i="15"/>
  <c r="FW185" i="15"/>
  <c r="DF185" i="15"/>
  <c r="IP185" i="15"/>
  <c r="DJ185" i="15"/>
  <c r="GA185" i="15"/>
  <c r="IP187" i="15"/>
  <c r="GA187" i="15"/>
  <c r="DJ187" i="15"/>
  <c r="IP188" i="15"/>
  <c r="GA188" i="15"/>
  <c r="DJ188" i="15"/>
  <c r="IO189" i="15"/>
  <c r="DI189" i="15"/>
  <c r="IO190" i="15"/>
  <c r="FZ190" i="15"/>
  <c r="DI190" i="15"/>
  <c r="IK191" i="15"/>
  <c r="FV191" i="15"/>
  <c r="DE191" i="15"/>
  <c r="IK192" i="15"/>
  <c r="FV192" i="15"/>
  <c r="DE192" i="15"/>
  <c r="IO194" i="15"/>
  <c r="DI194" i="15"/>
  <c r="FZ194" i="15"/>
  <c r="IK197" i="15"/>
  <c r="FV197" i="15"/>
  <c r="DE197" i="15"/>
  <c r="IO197" i="15"/>
  <c r="DI197" i="15"/>
  <c r="IP201" i="15"/>
  <c r="DJ201" i="15"/>
  <c r="IX19" i="15"/>
  <c r="IX210" i="15" s="1"/>
  <c r="AU254" i="15" s="1"/>
  <c r="DR19" i="15"/>
  <c r="IS42" i="15"/>
  <c r="GD42" i="15"/>
  <c r="IT51" i="15"/>
  <c r="DN51" i="15"/>
  <c r="IT52" i="15"/>
  <c r="DN52" i="15"/>
  <c r="CR5" i="15"/>
  <c r="DR5" i="15"/>
  <c r="GI5" i="15"/>
  <c r="HE5" i="15"/>
  <c r="DI6" i="15"/>
  <c r="FQ8" i="15"/>
  <c r="GO8" i="15"/>
  <c r="DB9" i="15"/>
  <c r="DJ9" i="15"/>
  <c r="DY9" i="15"/>
  <c r="FN13" i="15"/>
  <c r="HE13" i="15"/>
  <c r="DA14" i="15"/>
  <c r="FK14" i="15"/>
  <c r="EF18" i="15"/>
  <c r="EN18" i="15"/>
  <c r="DU19" i="15"/>
  <c r="GI19" i="15"/>
  <c r="CX20" i="15"/>
  <c r="DU24" i="15"/>
  <c r="FO24" i="15"/>
  <c r="FW24" i="15"/>
  <c r="CX27" i="15"/>
  <c r="CO31" i="15"/>
  <c r="FJ31" i="15"/>
  <c r="CH32" i="15"/>
  <c r="DI32" i="15"/>
  <c r="DI211" i="15" s="1"/>
  <c r="AL233" i="15" s="1"/>
  <c r="DR32" i="15"/>
  <c r="CL33" i="15"/>
  <c r="CH37" i="15"/>
  <c r="EY38" i="15"/>
  <c r="DV42" i="15"/>
  <c r="FC44" i="15"/>
  <c r="HE47" i="15"/>
  <c r="FF48" i="15"/>
  <c r="HE50" i="15"/>
  <c r="GI51" i="15"/>
  <c r="CH52" i="15"/>
  <c r="EN52" i="15"/>
  <c r="DQ54" i="15"/>
  <c r="FK54" i="15"/>
  <c r="FS54" i="15"/>
  <c r="GP54" i="15"/>
  <c r="FG57" i="15"/>
  <c r="DE58" i="15"/>
  <c r="FV58" i="15"/>
  <c r="DJ59" i="15"/>
  <c r="FA59" i="15"/>
  <c r="FO60" i="15"/>
  <c r="FW60" i="15"/>
  <c r="GA63" i="15"/>
  <c r="HE63" i="15"/>
  <c r="CT64" i="15"/>
  <c r="DB64" i="15"/>
  <c r="HK67" i="15"/>
  <c r="DF68" i="15"/>
  <c r="GD68" i="15"/>
  <c r="FF69" i="15"/>
  <c r="FN70" i="15"/>
  <c r="DR72" i="15"/>
  <c r="HE83" i="15"/>
  <c r="EN118" i="15"/>
  <c r="FF125" i="15"/>
  <c r="HE130" i="15"/>
  <c r="CS132" i="15"/>
  <c r="CO135" i="15"/>
  <c r="HE172" i="15"/>
  <c r="FW177" i="15"/>
  <c r="DU186" i="15"/>
  <c r="FR200" i="15"/>
  <c r="EH59" i="15"/>
  <c r="EH60" i="15"/>
  <c r="GY61" i="15"/>
  <c r="ED62" i="15"/>
  <c r="GU62" i="15"/>
  <c r="GY63" i="15"/>
  <c r="ED64" i="15"/>
  <c r="GU64" i="15"/>
  <c r="EH66" i="15"/>
  <c r="GY66" i="15"/>
  <c r="EH67" i="15"/>
  <c r="GU67" i="15"/>
  <c r="EH68" i="15"/>
  <c r="GU69" i="15"/>
  <c r="EH70" i="15"/>
  <c r="GU71" i="15"/>
  <c r="GU72" i="15"/>
  <c r="EH74" i="15"/>
  <c r="GU74" i="15"/>
  <c r="GY76" i="15"/>
  <c r="EH77" i="15"/>
  <c r="GU79" i="15"/>
  <c r="GU80" i="15"/>
  <c r="GU81" i="15"/>
  <c r="GU87" i="15"/>
  <c r="GU92" i="15"/>
  <c r="EH93" i="15"/>
  <c r="GU93" i="15"/>
  <c r="GU96" i="15"/>
  <c r="GU98" i="15"/>
  <c r="GY99" i="15"/>
  <c r="GY100" i="15"/>
  <c r="ED103" i="15"/>
  <c r="GU103" i="15"/>
  <c r="GY109" i="15"/>
  <c r="GU110" i="15"/>
  <c r="ED112" i="15"/>
  <c r="GY112" i="15"/>
  <c r="ED124" i="15"/>
  <c r="GY124" i="15"/>
  <c r="GY128" i="15"/>
  <c r="ED132" i="15"/>
  <c r="ED141" i="15"/>
  <c r="EH168" i="15"/>
  <c r="GY168" i="15"/>
  <c r="GY169" i="15"/>
  <c r="EH178" i="15"/>
  <c r="GU179" i="15"/>
  <c r="JN69" i="15"/>
  <c r="EH69" i="15"/>
  <c r="JJ70" i="15"/>
  <c r="GU70" i="15"/>
  <c r="JN71" i="15"/>
  <c r="GY71" i="15"/>
  <c r="JJ73" i="15"/>
  <c r="GU73" i="15"/>
  <c r="JN73" i="15"/>
  <c r="EH73" i="15"/>
  <c r="JJ75" i="15"/>
  <c r="ED75" i="15"/>
  <c r="JJ76" i="15"/>
  <c r="ED76" i="15"/>
  <c r="JJ77" i="15"/>
  <c r="ED77" i="15"/>
  <c r="JN78" i="15"/>
  <c r="EH78" i="15"/>
  <c r="JN79" i="15"/>
  <c r="EH79" i="15"/>
  <c r="JN80" i="15"/>
  <c r="GY80" i="15"/>
  <c r="JN81" i="15"/>
  <c r="GY81" i="15"/>
  <c r="JN82" i="15"/>
  <c r="GY82" i="15"/>
  <c r="EH82" i="15"/>
  <c r="JJ83" i="15"/>
  <c r="ED83" i="15"/>
  <c r="JN83" i="15"/>
  <c r="GY83" i="15"/>
  <c r="JN85" i="15"/>
  <c r="GY85" i="15"/>
  <c r="JN86" i="15"/>
  <c r="GY86" i="15"/>
  <c r="JJ88" i="15"/>
  <c r="ED88" i="15"/>
  <c r="JN88" i="15"/>
  <c r="GY88" i="15"/>
  <c r="JJ89" i="15"/>
  <c r="GU89" i="15"/>
  <c r="JN90" i="15"/>
  <c r="EH90" i="15"/>
  <c r="JN91" i="15"/>
  <c r="GY91" i="15"/>
  <c r="EH91" i="15"/>
  <c r="JN92" i="15"/>
  <c r="GY92" i="15"/>
  <c r="JJ94" i="15"/>
  <c r="GU94" i="15"/>
  <c r="JN95" i="15"/>
  <c r="EH95" i="15"/>
  <c r="JN96" i="15"/>
  <c r="GY96" i="15"/>
  <c r="JN97" i="15"/>
  <c r="EH97" i="15"/>
  <c r="JJ99" i="15"/>
  <c r="GU99" i="15"/>
  <c r="JJ100" i="15"/>
  <c r="ED100" i="15"/>
  <c r="JN101" i="15"/>
  <c r="EH101" i="15"/>
  <c r="JJ102" i="15"/>
  <c r="GU102" i="15"/>
  <c r="JN104" i="15"/>
  <c r="EH104" i="15"/>
  <c r="JJ105" i="15"/>
  <c r="ED105" i="15"/>
  <c r="JN105" i="15"/>
  <c r="GY105" i="15"/>
  <c r="JN106" i="15"/>
  <c r="GY106" i="15"/>
  <c r="JJ107" i="15"/>
  <c r="GU107" i="15"/>
  <c r="JJ108" i="15"/>
  <c r="ED108" i="15"/>
  <c r="JJ109" i="15"/>
  <c r="GU109" i="15"/>
  <c r="JN110" i="15"/>
  <c r="GY110" i="15"/>
  <c r="JN111" i="15"/>
  <c r="GY111" i="15"/>
  <c r="EH111" i="15"/>
  <c r="JJ113" i="15"/>
  <c r="GU113" i="15"/>
  <c r="JJ114" i="15"/>
  <c r="GU114" i="15"/>
  <c r="JJ115" i="15"/>
  <c r="GU115" i="15"/>
  <c r="JN115" i="15"/>
  <c r="GY115" i="15"/>
  <c r="JJ117" i="15"/>
  <c r="ED117" i="15"/>
  <c r="JN117" i="15"/>
  <c r="EH117" i="15"/>
  <c r="JJ118" i="15"/>
  <c r="ED118" i="15"/>
  <c r="JN118" i="15"/>
  <c r="EH118" i="15"/>
  <c r="JJ119" i="15"/>
  <c r="ED119" i="15"/>
  <c r="JN119" i="15"/>
  <c r="EH119" i="15"/>
  <c r="JJ120" i="15"/>
  <c r="ED120" i="15"/>
  <c r="JN120" i="15"/>
  <c r="EH120" i="15"/>
  <c r="JJ121" i="15"/>
  <c r="GU121" i="15"/>
  <c r="JN121" i="15"/>
  <c r="GY121" i="15"/>
  <c r="JJ122" i="15"/>
  <c r="ED122" i="15"/>
  <c r="GU122" i="15"/>
  <c r="JN122" i="15"/>
  <c r="GY122" i="15"/>
  <c r="EH122" i="15"/>
  <c r="JJ123" i="15"/>
  <c r="GU123" i="15"/>
  <c r="JN123" i="15"/>
  <c r="GY123" i="15"/>
  <c r="JJ126" i="15"/>
  <c r="ED126" i="15"/>
  <c r="JN126" i="15"/>
  <c r="EH126" i="15"/>
  <c r="JN127" i="15"/>
  <c r="GY127" i="15"/>
  <c r="JJ129" i="15"/>
  <c r="GU129" i="15"/>
  <c r="ED129" i="15"/>
  <c r="JN129" i="15"/>
  <c r="GY129" i="15"/>
  <c r="EH129" i="15"/>
  <c r="JJ130" i="15"/>
  <c r="ED130" i="15"/>
  <c r="GU130" i="15"/>
  <c r="JN130" i="15"/>
  <c r="GY130" i="15"/>
  <c r="EH130" i="15"/>
  <c r="JJ131" i="15"/>
  <c r="ED131" i="15"/>
  <c r="JN131" i="15"/>
  <c r="EH131" i="15"/>
  <c r="JJ133" i="15"/>
  <c r="GU133" i="15"/>
  <c r="JN133" i="15"/>
  <c r="GY133" i="15"/>
  <c r="JJ134" i="15"/>
  <c r="GU134" i="15"/>
  <c r="JN134" i="15"/>
  <c r="GY134" i="15"/>
  <c r="JJ135" i="15"/>
  <c r="GU135" i="15"/>
  <c r="JN135" i="15"/>
  <c r="GY135" i="15"/>
  <c r="JJ136" i="15"/>
  <c r="ED136" i="15"/>
  <c r="JN136" i="15"/>
  <c r="EH136" i="15"/>
  <c r="JN138" i="15"/>
  <c r="GY138" i="15"/>
  <c r="JJ139" i="15"/>
  <c r="GU139" i="15"/>
  <c r="JN139" i="15"/>
  <c r="GY139" i="15"/>
  <c r="JJ140" i="15"/>
  <c r="GU140" i="15"/>
  <c r="JN140" i="15"/>
  <c r="EH140" i="15"/>
  <c r="GY140" i="15"/>
  <c r="JN142" i="15"/>
  <c r="EH142" i="15"/>
  <c r="JJ143" i="15"/>
  <c r="ED143" i="15"/>
  <c r="JN143" i="15"/>
  <c r="GY143" i="15"/>
  <c r="EH143" i="15"/>
  <c r="JJ144" i="15"/>
  <c r="GU144" i="15"/>
  <c r="ED144" i="15"/>
  <c r="JN144" i="15"/>
  <c r="GY144" i="15"/>
  <c r="JJ145" i="15"/>
  <c r="ED145" i="15"/>
  <c r="JN145" i="15"/>
  <c r="GY145" i="15"/>
  <c r="JJ146" i="15"/>
  <c r="GU146" i="15"/>
  <c r="JN146" i="15"/>
  <c r="GY146" i="15"/>
  <c r="JN147" i="15"/>
  <c r="EH147" i="15"/>
  <c r="JJ148" i="15"/>
  <c r="ED148" i="15"/>
  <c r="JN148" i="15"/>
  <c r="EH148" i="15"/>
  <c r="GY148" i="15"/>
  <c r="JJ149" i="15"/>
  <c r="GU149" i="15"/>
  <c r="ED149" i="15"/>
  <c r="JN149" i="15"/>
  <c r="EH149" i="15"/>
  <c r="GY149" i="15"/>
  <c r="JN150" i="15"/>
  <c r="GY150" i="15"/>
  <c r="JJ151" i="15"/>
  <c r="GU151" i="15"/>
  <c r="ED151" i="15"/>
  <c r="JN151" i="15"/>
  <c r="EH151" i="15"/>
  <c r="JJ154" i="15"/>
  <c r="GU154" i="15"/>
  <c r="JN154" i="15"/>
  <c r="EH154" i="15"/>
  <c r="JJ155" i="15"/>
  <c r="GU155" i="15"/>
  <c r="JN155" i="15"/>
  <c r="GY155" i="15"/>
  <c r="JJ156" i="15"/>
  <c r="GU156" i="15"/>
  <c r="JN156" i="15"/>
  <c r="GY156" i="15"/>
  <c r="JJ157" i="15"/>
  <c r="GU157" i="15"/>
  <c r="JN157" i="15"/>
  <c r="GY157" i="15"/>
  <c r="EH157" i="15"/>
  <c r="JJ158" i="15"/>
  <c r="ED158" i="15"/>
  <c r="GU158" i="15"/>
  <c r="JN158" i="15"/>
  <c r="EH158" i="15"/>
  <c r="GY158" i="15"/>
  <c r="JJ159" i="15"/>
  <c r="GU159" i="15"/>
  <c r="ED159" i="15"/>
  <c r="JN159" i="15"/>
  <c r="GY159" i="15"/>
  <c r="EH159" i="15"/>
  <c r="JJ160" i="15"/>
  <c r="ED160" i="15"/>
  <c r="JJ161" i="15"/>
  <c r="GU161" i="15"/>
  <c r="ED161" i="15"/>
  <c r="JN161" i="15"/>
  <c r="EH161" i="15"/>
  <c r="GY161" i="15"/>
  <c r="JJ162" i="15"/>
  <c r="GU162" i="15"/>
  <c r="ED162" i="15"/>
  <c r="JN162" i="15"/>
  <c r="GY162" i="15"/>
  <c r="JJ163" i="15"/>
  <c r="GU163" i="15"/>
  <c r="JN163" i="15"/>
  <c r="GY163" i="15"/>
  <c r="EH163" i="15"/>
  <c r="JJ164" i="15"/>
  <c r="GU164" i="15"/>
  <c r="ED164" i="15"/>
  <c r="JN164" i="15"/>
  <c r="GY164" i="15"/>
  <c r="EH164" i="15"/>
  <c r="JJ165" i="15"/>
  <c r="GU165" i="15"/>
  <c r="ED165" i="15"/>
  <c r="JN165" i="15"/>
  <c r="GY165" i="15"/>
  <c r="EH165" i="15"/>
  <c r="JJ166" i="15"/>
  <c r="ED166" i="15"/>
  <c r="GU166" i="15"/>
  <c r="JN166" i="15"/>
  <c r="GY166" i="15"/>
  <c r="EH166" i="15"/>
  <c r="JJ167" i="15"/>
  <c r="GU167" i="15"/>
  <c r="JN167" i="15"/>
  <c r="GY167" i="15"/>
  <c r="EH167" i="15"/>
  <c r="JJ169" i="15"/>
  <c r="GU169" i="15"/>
  <c r="JJ170" i="15"/>
  <c r="GU170" i="15"/>
  <c r="ED170" i="15"/>
  <c r="JN170" i="15"/>
  <c r="EH170" i="15"/>
  <c r="JJ171" i="15"/>
  <c r="GU171" i="15"/>
  <c r="ED171" i="15"/>
  <c r="JN171" i="15"/>
  <c r="EH171" i="15"/>
  <c r="JJ172" i="15"/>
  <c r="GU172" i="15"/>
  <c r="JN172" i="15"/>
  <c r="GY172" i="15"/>
  <c r="JJ173" i="15"/>
  <c r="ED173" i="15"/>
  <c r="JN173" i="15"/>
  <c r="GY173" i="15"/>
  <c r="EH173" i="15"/>
  <c r="JJ174" i="15"/>
  <c r="GU174" i="15"/>
  <c r="ED174" i="15"/>
  <c r="JN174" i="15"/>
  <c r="GY174" i="15"/>
  <c r="EH174" i="15"/>
  <c r="JJ175" i="15"/>
  <c r="GU175" i="15"/>
  <c r="ED175" i="15"/>
  <c r="JN175" i="15"/>
  <c r="EH175" i="15"/>
  <c r="GY175" i="15"/>
  <c r="JJ176" i="15"/>
  <c r="GU176" i="15"/>
  <c r="ED176" i="15"/>
  <c r="JN176" i="15"/>
  <c r="EH176" i="15"/>
  <c r="GY176" i="15"/>
  <c r="JJ177" i="15"/>
  <c r="GU177" i="15"/>
  <c r="ED177" i="15"/>
  <c r="JN177" i="15"/>
  <c r="GY177" i="15"/>
  <c r="EH177" i="15"/>
  <c r="JJ178" i="15"/>
  <c r="GU178" i="15"/>
  <c r="ED178" i="15"/>
  <c r="JN179" i="15"/>
  <c r="EH179" i="15"/>
  <c r="JJ180" i="15"/>
  <c r="GU180" i="15"/>
  <c r="JN180" i="15"/>
  <c r="GY180" i="15"/>
  <c r="EH180" i="15"/>
  <c r="JJ181" i="15"/>
  <c r="ED181" i="15"/>
  <c r="GU181" i="15"/>
  <c r="JN181" i="15"/>
  <c r="GY181" i="15"/>
  <c r="JJ182" i="15"/>
  <c r="ED182" i="15"/>
  <c r="GU182" i="15"/>
  <c r="JN182" i="15"/>
  <c r="EH182" i="15"/>
  <c r="GY182" i="15"/>
  <c r="JJ183" i="15"/>
  <c r="GU183" i="15"/>
  <c r="ED183" i="15"/>
  <c r="JN183" i="15"/>
  <c r="GY183" i="15"/>
  <c r="JJ184" i="15"/>
  <c r="GU184" i="15"/>
  <c r="JN184" i="15"/>
  <c r="EH184" i="15"/>
  <c r="GY184" i="15"/>
  <c r="JJ185" i="15"/>
  <c r="GU185" i="15"/>
  <c r="ED185" i="15"/>
  <c r="JN185" i="15"/>
  <c r="EH185" i="15"/>
  <c r="GY185" i="15"/>
  <c r="JJ186" i="15"/>
  <c r="ED186" i="15"/>
  <c r="GU186" i="15"/>
  <c r="JN186" i="15"/>
  <c r="GY186" i="15"/>
  <c r="EH186" i="15"/>
  <c r="JJ187" i="15"/>
  <c r="ED187" i="15"/>
  <c r="JN187" i="15"/>
  <c r="GY187" i="15"/>
  <c r="EH187" i="15"/>
  <c r="JJ188" i="15"/>
  <c r="GU188" i="15"/>
  <c r="JN188" i="15"/>
  <c r="GY188" i="15"/>
  <c r="JJ189" i="15"/>
  <c r="ED189" i="15"/>
  <c r="GU189" i="15"/>
  <c r="JN189" i="15"/>
  <c r="GY189" i="15"/>
  <c r="EH189" i="15"/>
  <c r="JN190" i="15"/>
  <c r="EH190" i="15"/>
  <c r="GY190" i="15"/>
  <c r="JJ191" i="15"/>
  <c r="GU191" i="15"/>
  <c r="ED191" i="15"/>
  <c r="JN191" i="15"/>
  <c r="GY191" i="15"/>
  <c r="EH191" i="15"/>
  <c r="JJ192" i="15"/>
  <c r="GU192" i="15"/>
  <c r="ED192" i="15"/>
  <c r="JN192" i="15"/>
  <c r="EH192" i="15"/>
  <c r="GY192" i="15"/>
  <c r="JJ193" i="15"/>
  <c r="GU193" i="15"/>
  <c r="ED193" i="15"/>
  <c r="JN193" i="15"/>
  <c r="GY193" i="15"/>
  <c r="EH193" i="15"/>
  <c r="JJ194" i="15"/>
  <c r="ED194" i="15"/>
  <c r="GU194" i="15"/>
  <c r="JN194" i="15"/>
  <c r="GY194" i="15"/>
  <c r="EH194" i="15"/>
  <c r="JJ195" i="15"/>
  <c r="ED195" i="15"/>
  <c r="JN195" i="15"/>
  <c r="GY195" i="15"/>
  <c r="JJ196" i="15"/>
  <c r="ED196" i="15"/>
  <c r="JN196" i="15"/>
  <c r="EH196" i="15"/>
  <c r="JJ197" i="15"/>
  <c r="GU197" i="15"/>
  <c r="ED197" i="15"/>
  <c r="JN197" i="15"/>
  <c r="EH197" i="15"/>
  <c r="GY197" i="15"/>
  <c r="JJ198" i="15"/>
  <c r="ED198" i="15"/>
  <c r="GU198" i="15"/>
  <c r="JN198" i="15"/>
  <c r="EH198" i="15"/>
  <c r="GY198" i="15"/>
  <c r="JJ199" i="15"/>
  <c r="GU199" i="15"/>
  <c r="ED199" i="15"/>
  <c r="JN199" i="15"/>
  <c r="EH199" i="15"/>
  <c r="GY199" i="15"/>
  <c r="JJ200" i="15"/>
  <c r="GU200" i="15"/>
  <c r="ED200" i="15"/>
  <c r="JN200" i="15"/>
  <c r="GY200" i="15"/>
  <c r="EH200" i="15"/>
  <c r="JJ201" i="15"/>
  <c r="GU201" i="15"/>
  <c r="JN201" i="15"/>
  <c r="GY201" i="15"/>
  <c r="EH201" i="15"/>
  <c r="ED59" i="15"/>
  <c r="ED60" i="15"/>
  <c r="GU61" i="15"/>
  <c r="EH62" i="15"/>
  <c r="GY62" i="15"/>
  <c r="GU63" i="15"/>
  <c r="EH64" i="15"/>
  <c r="GY64" i="15"/>
  <c r="GY65" i="15"/>
  <c r="GU66" i="15"/>
  <c r="ED67" i="15"/>
  <c r="GY67" i="15"/>
  <c r="ED68" i="15"/>
  <c r="GY69" i="15"/>
  <c r="ED71" i="15"/>
  <c r="GY72" i="15"/>
  <c r="ED74" i="15"/>
  <c r="GY74" i="15"/>
  <c r="GU76" i="15"/>
  <c r="ED79" i="15"/>
  <c r="GY79" i="15"/>
  <c r="ED80" i="15"/>
  <c r="GU82" i="15"/>
  <c r="GU85" i="15"/>
  <c r="ED86" i="15"/>
  <c r="GY87" i="15"/>
  <c r="ED91" i="15"/>
  <c r="ED93" i="15"/>
  <c r="GY93" i="15"/>
  <c r="GY98" i="15"/>
  <c r="EH99" i="15"/>
  <c r="GU100" i="15"/>
  <c r="EH103" i="15"/>
  <c r="GY103" i="15"/>
  <c r="EH105" i="15"/>
  <c r="GU105" i="15"/>
  <c r="ED106" i="15"/>
  <c r="GY107" i="15"/>
  <c r="GY108" i="15"/>
  <c r="EH109" i="15"/>
  <c r="GU111" i="15"/>
  <c r="EH112" i="15"/>
  <c r="GU112" i="15"/>
  <c r="EH114" i="15"/>
  <c r="EH115" i="15"/>
  <c r="GY119" i="15"/>
  <c r="EH123" i="15"/>
  <c r="EH124" i="15"/>
  <c r="GU124" i="15"/>
  <c r="GU128" i="15"/>
  <c r="EH132" i="15"/>
  <c r="GY136" i="15"/>
  <c r="ED139" i="15"/>
  <c r="EH141" i="15"/>
  <c r="ED142" i="15"/>
  <c r="EH146" i="15"/>
  <c r="ED147" i="15"/>
  <c r="GU147" i="15"/>
  <c r="ED163" i="15"/>
  <c r="ED168" i="15"/>
  <c r="GU168" i="15"/>
  <c r="EH169" i="15"/>
  <c r="GU173" i="15"/>
  <c r="GY178" i="15"/>
  <c r="ED179" i="15"/>
  <c r="GY179" i="15"/>
  <c r="ED180" i="15"/>
  <c r="ED184" i="15"/>
  <c r="EH188" i="15"/>
  <c r="ED190" i="15"/>
  <c r="GU190" i="15"/>
  <c r="GY196" i="15"/>
  <c r="ED201" i="15"/>
  <c r="JR174" i="15"/>
  <c r="HC174" i="15"/>
  <c r="JR176" i="15"/>
  <c r="HC176" i="15"/>
  <c r="JV177" i="15"/>
  <c r="HG177" i="15"/>
  <c r="JV178" i="15"/>
  <c r="EP178" i="15"/>
  <c r="JV179" i="15"/>
  <c r="EP179" i="15"/>
  <c r="JR180" i="15"/>
  <c r="EL180" i="15"/>
  <c r="JR182" i="15"/>
  <c r="HC182" i="15"/>
  <c r="JR183" i="15"/>
  <c r="HC183" i="15"/>
  <c r="JV185" i="15"/>
  <c r="EP185" i="15"/>
  <c r="JV186" i="15"/>
  <c r="EP186" i="15"/>
  <c r="JV189" i="15"/>
  <c r="HG189" i="15"/>
  <c r="JV190" i="15"/>
  <c r="HG190" i="15"/>
  <c r="JR191" i="15"/>
  <c r="HC191" i="15"/>
  <c r="EL191" i="15"/>
  <c r="JR193" i="15"/>
  <c r="EL193" i="15"/>
  <c r="JR195" i="15"/>
  <c r="EL195" i="15"/>
  <c r="JV196" i="15"/>
  <c r="HG196" i="15"/>
  <c r="JR197" i="15"/>
  <c r="HC197" i="15"/>
  <c r="JR198" i="15"/>
  <c r="HC198" i="15"/>
  <c r="JV199" i="15"/>
  <c r="HG199" i="15"/>
  <c r="EP199" i="15"/>
  <c r="JV200" i="15"/>
  <c r="HG200" i="15"/>
  <c r="JR201" i="15"/>
  <c r="EL201" i="15"/>
  <c r="JV201" i="15"/>
  <c r="HG201" i="15"/>
  <c r="HR57" i="15"/>
  <c r="FC57" i="15"/>
  <c r="HU62" i="15"/>
  <c r="FF62" i="15"/>
  <c r="IF57" i="15"/>
  <c r="CZ57" i="15"/>
  <c r="IH152" i="15"/>
  <c r="IH215" i="15" s="1"/>
  <c r="AE259" i="15" s="1"/>
  <c r="FS152" i="15"/>
  <c r="FS215" i="15" s="1"/>
  <c r="IG178" i="15"/>
  <c r="FR178" i="15"/>
  <c r="IG179" i="15"/>
  <c r="DA179" i="15"/>
  <c r="IO182" i="15"/>
  <c r="DI182" i="15"/>
  <c r="IW172" i="15"/>
  <c r="DQ172" i="15"/>
  <c r="IS183" i="15"/>
  <c r="GD183" i="15"/>
  <c r="IS198" i="15"/>
  <c r="GD198" i="15"/>
  <c r="DM198" i="15"/>
  <c r="JE69" i="15"/>
  <c r="DY69" i="15"/>
  <c r="JA198" i="15"/>
  <c r="DU198" i="15"/>
  <c r="JT66" i="15"/>
  <c r="EN66" i="15"/>
  <c r="JT69" i="15"/>
  <c r="EN69" i="15"/>
  <c r="JT70" i="15"/>
  <c r="HE70" i="15"/>
  <c r="EN70" i="15"/>
  <c r="JT73" i="15"/>
  <c r="HE73" i="15"/>
  <c r="JT75" i="15"/>
  <c r="HE75" i="15"/>
  <c r="JT80" i="15"/>
  <c r="HE80" i="15"/>
  <c r="EN80" i="15"/>
  <c r="JT88" i="15"/>
  <c r="HE88" i="15"/>
  <c r="JT89" i="15"/>
  <c r="HE89" i="15"/>
  <c r="EN89" i="15"/>
  <c r="JT92" i="15"/>
  <c r="EN92" i="15"/>
  <c r="JT94" i="15"/>
  <c r="HE94" i="15"/>
  <c r="EN94" i="15"/>
  <c r="JT95" i="15"/>
  <c r="EN95" i="15"/>
  <c r="JT99" i="15"/>
  <c r="HE99" i="15"/>
  <c r="EN99" i="15"/>
  <c r="JT101" i="15"/>
  <c r="HE101" i="15"/>
  <c r="JT103" i="15"/>
  <c r="EN103" i="15"/>
  <c r="JT107" i="15"/>
  <c r="HE107" i="15"/>
  <c r="JT109" i="15"/>
  <c r="HE109" i="15"/>
  <c r="EN109" i="15"/>
  <c r="JT111" i="15"/>
  <c r="EN111" i="15"/>
  <c r="JT120" i="15"/>
  <c r="HE120" i="15"/>
  <c r="JT126" i="15"/>
  <c r="EN126" i="15"/>
  <c r="JT131" i="15"/>
  <c r="EN131" i="15"/>
  <c r="JT134" i="15"/>
  <c r="HE134" i="15"/>
  <c r="JT143" i="15"/>
  <c r="HE143" i="15"/>
  <c r="EN143" i="15"/>
  <c r="JT144" i="15"/>
  <c r="EN144" i="15"/>
  <c r="JT147" i="15"/>
  <c r="HE147" i="15"/>
  <c r="JT148" i="15"/>
  <c r="HE148" i="15"/>
  <c r="EN148" i="15"/>
  <c r="JT151" i="15"/>
  <c r="EN151" i="15"/>
  <c r="JT154" i="15"/>
  <c r="EN154" i="15"/>
  <c r="JT163" i="15"/>
  <c r="EN163" i="15"/>
  <c r="JT167" i="15"/>
  <c r="EN167" i="15"/>
  <c r="JT171" i="15"/>
  <c r="HE171" i="15"/>
  <c r="JT175" i="15"/>
  <c r="HE175" i="15"/>
  <c r="JT188" i="15"/>
  <c r="EN188" i="15"/>
  <c r="JT192" i="15"/>
  <c r="EN192" i="15"/>
  <c r="JT196" i="15"/>
  <c r="HE196" i="15"/>
  <c r="JT198" i="15"/>
  <c r="HE198" i="15"/>
  <c r="KA56" i="15"/>
  <c r="HL56" i="15"/>
  <c r="JZ57" i="15"/>
  <c r="HK57" i="15"/>
  <c r="JY58" i="15"/>
  <c r="HJ58" i="15"/>
  <c r="JY190" i="15"/>
  <c r="HJ190" i="15"/>
  <c r="ES190" i="15"/>
  <c r="KA197" i="15"/>
  <c r="EU197" i="15"/>
  <c r="IC172" i="15"/>
  <c r="FN172" i="15"/>
  <c r="IG172" i="15"/>
  <c r="DA172" i="15"/>
  <c r="CI173" i="15"/>
  <c r="HX58" i="15"/>
  <c r="FI58" i="15"/>
  <c r="HY69" i="15"/>
  <c r="FJ69" i="15"/>
  <c r="HU72" i="15"/>
  <c r="CO72" i="15"/>
  <c r="HY120" i="15"/>
  <c r="FJ120" i="15"/>
  <c r="HU123" i="15"/>
  <c r="CO123" i="15"/>
  <c r="HZ126" i="15"/>
  <c r="FK126" i="15"/>
  <c r="HV184" i="15"/>
  <c r="CP184" i="15"/>
  <c r="HV185" i="15"/>
  <c r="CP185" i="15"/>
  <c r="HU188" i="15"/>
  <c r="FF188" i="15"/>
  <c r="CO188" i="15"/>
  <c r="HU200" i="15"/>
  <c r="FF200" i="15"/>
  <c r="IF120" i="15"/>
  <c r="FQ120" i="15"/>
  <c r="ID142" i="15"/>
  <c r="CX142" i="15"/>
  <c r="IG177" i="15"/>
  <c r="FR177" i="15"/>
  <c r="DA177" i="15"/>
  <c r="IC178" i="15"/>
  <c r="CW178" i="15"/>
  <c r="IG181" i="15"/>
  <c r="DA181" i="15"/>
  <c r="IC182" i="15"/>
  <c r="FN182" i="15"/>
  <c r="CW182" i="15"/>
  <c r="IC183" i="15"/>
  <c r="CW183" i="15"/>
  <c r="IH193" i="15"/>
  <c r="FS193" i="15"/>
  <c r="ID194" i="15"/>
  <c r="FO194" i="15"/>
  <c r="IK124" i="15"/>
  <c r="FV124" i="15"/>
  <c r="IL141" i="15"/>
  <c r="DF141" i="15"/>
  <c r="IO181" i="15"/>
  <c r="FZ181" i="15"/>
  <c r="IK182" i="15"/>
  <c r="FV182" i="15"/>
  <c r="IP199" i="15"/>
  <c r="GA199" i="15"/>
  <c r="DJ199" i="15"/>
  <c r="IW57" i="15"/>
  <c r="IW224" i="15" s="1"/>
  <c r="DQ57" i="15"/>
  <c r="IS172" i="15"/>
  <c r="GD172" i="15"/>
  <c r="IW182" i="15"/>
  <c r="GH182" i="15"/>
  <c r="IT197" i="15"/>
  <c r="DN197" i="15"/>
  <c r="IS201" i="15"/>
  <c r="DM201" i="15"/>
  <c r="JB58" i="15"/>
  <c r="DV58" i="15"/>
  <c r="JE70" i="15"/>
  <c r="GP70" i="15"/>
  <c r="JB172" i="15"/>
  <c r="DV172" i="15"/>
  <c r="GM172" i="15"/>
  <c r="JA189" i="15"/>
  <c r="GL189" i="15"/>
  <c r="JL62" i="15"/>
  <c r="EF62" i="15"/>
  <c r="JL68" i="15"/>
  <c r="GW68" i="15"/>
  <c r="EF68" i="15"/>
  <c r="CK5" i="15"/>
  <c r="GP5" i="15"/>
  <c r="GW5" i="15"/>
  <c r="EX6" i="15"/>
  <c r="FO8" i="15"/>
  <c r="CT13" i="15"/>
  <c r="DN13" i="15"/>
  <c r="FB13" i="15"/>
  <c r="CT14" i="15"/>
  <c r="CP19" i="15"/>
  <c r="DB19" i="15"/>
  <c r="CP20" i="15"/>
  <c r="EZ20" i="15"/>
  <c r="FG20" i="15"/>
  <c r="GW21" i="15"/>
  <c r="CL24" i="15"/>
  <c r="DR24" i="15"/>
  <c r="GE24" i="15"/>
  <c r="CH27" i="15"/>
  <c r="CP27" i="15"/>
  <c r="EN27" i="15"/>
  <c r="FC27" i="15"/>
  <c r="FK27" i="15"/>
  <c r="CO32" i="15"/>
  <c r="DA32" i="15"/>
  <c r="EY32" i="15"/>
  <c r="GP32" i="15"/>
  <c r="CH33" i="15"/>
  <c r="CO33" i="15"/>
  <c r="HE33" i="15"/>
  <c r="HE36" i="15"/>
  <c r="CR37" i="15"/>
  <c r="DU37" i="15"/>
  <c r="FC37" i="15"/>
  <c r="FI37" i="15"/>
  <c r="FS37" i="15"/>
  <c r="EN43" i="15"/>
  <c r="HE44" i="15"/>
  <c r="CI49" i="15"/>
  <c r="EZ49" i="15"/>
  <c r="CX51" i="15"/>
  <c r="CJ53" i="15"/>
  <c r="CP54" i="15"/>
  <c r="FG54" i="15"/>
  <c r="FG56" i="15"/>
  <c r="CR58" i="15"/>
  <c r="HE59" i="15"/>
  <c r="FI60" i="15"/>
  <c r="HE60" i="15"/>
  <c r="CZ64" i="15"/>
  <c r="CL67" i="15"/>
  <c r="FC67" i="15"/>
  <c r="HE68" i="15"/>
  <c r="CJ72" i="15"/>
  <c r="DB72" i="15"/>
  <c r="FA72" i="15"/>
  <c r="CX73" i="15"/>
  <c r="HE78" i="15"/>
  <c r="EN83" i="15"/>
  <c r="HE84" i="15"/>
  <c r="HE85" i="15"/>
  <c r="EN93" i="15"/>
  <c r="HE95" i="15"/>
  <c r="HE96" i="15"/>
  <c r="HE97" i="15"/>
  <c r="EN98" i="15"/>
  <c r="EN102" i="15"/>
  <c r="EN104" i="15"/>
  <c r="EN108" i="15"/>
  <c r="HE110" i="15"/>
  <c r="EN115" i="15"/>
  <c r="FN115" i="15"/>
  <c r="FW115" i="15"/>
  <c r="HE117" i="15"/>
  <c r="HE122" i="15"/>
  <c r="HE124" i="15"/>
  <c r="HE129" i="15"/>
  <c r="FN130" i="15"/>
  <c r="EN140" i="15"/>
  <c r="FO142" i="15"/>
  <c r="CI170" i="15"/>
  <c r="EZ170" i="15"/>
  <c r="EZ173" i="15"/>
  <c r="EN174" i="15"/>
  <c r="FN178" i="15"/>
  <c r="CW180" i="15"/>
  <c r="EN181" i="15"/>
  <c r="FN181" i="15"/>
  <c r="EZ184" i="15"/>
  <c r="FG185" i="15"/>
  <c r="CO189" i="15"/>
  <c r="DY198" i="15"/>
  <c r="HE199" i="15"/>
  <c r="GA200" i="15"/>
  <c r="EN201" i="15"/>
  <c r="HO195" i="15"/>
  <c r="EZ195" i="15"/>
  <c r="HO192" i="15"/>
  <c r="CI192" i="15"/>
  <c r="HO191" i="15"/>
  <c r="EZ191" i="15"/>
  <c r="CI191" i="15"/>
  <c r="HO190" i="15"/>
  <c r="CI190" i="15"/>
  <c r="HO186" i="15"/>
  <c r="EZ186" i="15"/>
  <c r="CI186" i="15"/>
  <c r="HO185" i="15"/>
  <c r="EZ185" i="15"/>
  <c r="HO163" i="15"/>
  <c r="EZ163" i="15"/>
  <c r="HO153" i="15"/>
  <c r="EZ153" i="15"/>
  <c r="CI153" i="15"/>
  <c r="HP141" i="15"/>
  <c r="FA141" i="15"/>
  <c r="HN104" i="15"/>
  <c r="HN213" i="15" s="1"/>
  <c r="K257" i="15" s="1"/>
  <c r="EY104" i="15"/>
  <c r="EY213" i="15" s="1"/>
  <c r="HP71" i="15"/>
  <c r="FA71" i="15"/>
  <c r="HP70" i="15"/>
  <c r="FA70" i="15"/>
  <c r="HP64" i="15"/>
  <c r="CJ64" i="15"/>
  <c r="CG5" i="15"/>
  <c r="DI5" i="15"/>
  <c r="FI5" i="15"/>
  <c r="CG6" i="15"/>
  <c r="CT6" i="15"/>
  <c r="DN8" i="15"/>
  <c r="EZ8" i="15"/>
  <c r="CI9" i="15"/>
  <c r="FS9" i="15"/>
  <c r="CP13" i="15"/>
  <c r="EX13" i="15"/>
  <c r="GI13" i="15"/>
  <c r="CP14" i="15"/>
  <c r="CT19" i="15"/>
  <c r="CH24" i="15"/>
  <c r="DJ24" i="15"/>
  <c r="FC24" i="15"/>
  <c r="GW24" i="15"/>
  <c r="CL27" i="15"/>
  <c r="CT27" i="15"/>
  <c r="FG27" i="15"/>
  <c r="CL31" i="15"/>
  <c r="CS31" i="15"/>
  <c r="EY31" i="15"/>
  <c r="FF31" i="15"/>
  <c r="CS32" i="15"/>
  <c r="FC32" i="15"/>
  <c r="FJ32" i="15"/>
  <c r="CJ33" i="15"/>
  <c r="FC33" i="15"/>
  <c r="FJ33" i="15"/>
  <c r="EF36" i="15"/>
  <c r="CX37" i="15"/>
  <c r="EY37" i="15"/>
  <c r="CH38" i="15"/>
  <c r="EY44" i="15"/>
  <c r="CH47" i="15"/>
  <c r="DA48" i="15"/>
  <c r="FA48" i="15"/>
  <c r="CL49" i="15"/>
  <c r="FC49" i="15"/>
  <c r="CX52" i="15"/>
  <c r="EY52" i="15"/>
  <c r="CT54" i="15"/>
  <c r="CJ56" i="15"/>
  <c r="DJ56" i="15"/>
  <c r="FA56" i="15"/>
  <c r="CJ57" i="15"/>
  <c r="FA57" i="15"/>
  <c r="GH57" i="15"/>
  <c r="CJ58" i="15"/>
  <c r="CS62" i="15"/>
  <c r="FA62" i="15"/>
  <c r="GW62" i="15"/>
  <c r="CH68" i="15"/>
  <c r="CO69" i="15"/>
  <c r="FA69" i="15"/>
  <c r="CO71" i="15"/>
  <c r="CS73" i="15"/>
  <c r="FA73" i="15"/>
  <c r="FO73" i="15"/>
  <c r="FF115" i="15"/>
  <c r="CS120" i="15"/>
  <c r="CZ120" i="15"/>
  <c r="EZ126" i="15"/>
  <c r="FR126" i="15"/>
  <c r="DB127" i="15"/>
  <c r="FS127" i="15"/>
  <c r="FV130" i="15"/>
  <c r="FG139" i="15"/>
  <c r="CR141" i="15"/>
  <c r="DA141" i="15"/>
  <c r="DM144" i="15"/>
  <c r="FR180" i="15"/>
  <c r="FV181" i="15"/>
  <c r="DA182" i="15"/>
  <c r="CI184" i="15"/>
  <c r="DI193" i="15"/>
  <c r="CI195" i="15"/>
  <c r="FK56" i="15"/>
  <c r="FK57" i="15"/>
  <c r="CP58" i="15"/>
  <c r="FG59" i="15"/>
  <c r="CP60" i="15"/>
  <c r="CO125" i="15"/>
  <c r="CO130" i="15"/>
  <c r="CS131" i="15"/>
  <c r="FN131" i="15"/>
  <c r="CO132" i="15"/>
  <c r="FF132" i="15"/>
  <c r="CO133" i="15"/>
  <c r="FJ133" i="15"/>
  <c r="DA134" i="15"/>
  <c r="FF134" i="15"/>
  <c r="CW135" i="15"/>
  <c r="CP141" i="15"/>
  <c r="CX141" i="15"/>
  <c r="FO141" i="15"/>
  <c r="CW171" i="15"/>
  <c r="CP173" i="15"/>
  <c r="CO174" i="15"/>
  <c r="FF174" i="15"/>
  <c r="FF177" i="15"/>
  <c r="FJ178" i="15"/>
  <c r="CO179" i="15"/>
  <c r="CS180" i="15"/>
  <c r="FJ181" i="15"/>
  <c r="FF182" i="15"/>
  <c r="CO183" i="15"/>
  <c r="DA184" i="15"/>
  <c r="FN184" i="15"/>
  <c r="CW185" i="15"/>
  <c r="FI185" i="15"/>
  <c r="FR186" i="15"/>
  <c r="CW187" i="15"/>
  <c r="FW187" i="15"/>
  <c r="DA188" i="15"/>
  <c r="DA189" i="15"/>
  <c r="FN189" i="15"/>
  <c r="FZ189" i="15"/>
  <c r="CW190" i="15"/>
  <c r="FG190" i="15"/>
  <c r="FV190" i="15"/>
  <c r="CW191" i="15"/>
  <c r="FG191" i="15"/>
  <c r="FZ191" i="15"/>
  <c r="CP192" i="15"/>
  <c r="CW192" i="15"/>
  <c r="DA196" i="15"/>
  <c r="FR196" i="15"/>
  <c r="CW197" i="15"/>
  <c r="FZ197" i="15"/>
  <c r="DA200" i="15"/>
  <c r="CP201" i="15"/>
  <c r="FJ177" i="15"/>
  <c r="CO178" i="15"/>
  <c r="CO181" i="15"/>
  <c r="FF181" i="15"/>
  <c r="FJ182" i="15"/>
  <c r="CP191" i="15"/>
  <c r="FK191" i="15"/>
  <c r="FG192" i="15"/>
  <c r="FG201" i="15"/>
  <c r="EZ116" i="15"/>
  <c r="FJ126" i="15"/>
  <c r="HN5" i="15"/>
  <c r="CH5" i="15"/>
  <c r="EY5" i="15"/>
  <c r="HR5" i="15"/>
  <c r="CL5" i="15"/>
  <c r="FC5" i="15"/>
  <c r="EY6" i="15"/>
  <c r="HN6" i="15"/>
  <c r="FC6" i="15"/>
  <c r="HR6" i="15"/>
  <c r="CL6" i="15"/>
  <c r="EZ201" i="15"/>
  <c r="HO201" i="15"/>
  <c r="CJ199" i="15"/>
  <c r="HP199" i="15"/>
  <c r="CJ198" i="15"/>
  <c r="HP198" i="15"/>
  <c r="CJ197" i="15"/>
  <c r="HP197" i="15"/>
  <c r="FA197" i="15"/>
  <c r="EY195" i="15"/>
  <c r="HN195" i="15"/>
  <c r="FC191" i="15"/>
  <c r="HR191" i="15"/>
  <c r="HP188" i="15"/>
  <c r="CJ188" i="15"/>
  <c r="CJ187" i="15"/>
  <c r="HP187" i="15"/>
  <c r="FC185" i="15"/>
  <c r="HR185" i="15"/>
  <c r="EX183" i="15"/>
  <c r="HM183" i="15"/>
  <c r="EX182" i="15"/>
  <c r="HM182" i="15"/>
  <c r="CG182" i="15"/>
  <c r="CJ175" i="15"/>
  <c r="HP175" i="15"/>
  <c r="FA175" i="15"/>
  <c r="FA174" i="15"/>
  <c r="HP174" i="15"/>
  <c r="CH173" i="15"/>
  <c r="HN173" i="15"/>
  <c r="CI171" i="15"/>
  <c r="HO171" i="15"/>
  <c r="EZ171" i="15"/>
  <c r="EZ155" i="15"/>
  <c r="HO155" i="15"/>
  <c r="CI155" i="15"/>
  <c r="CK152" i="15"/>
  <c r="HQ152" i="15"/>
  <c r="FB152" i="15"/>
  <c r="CG152" i="15"/>
  <c r="HM152" i="15"/>
  <c r="CK151" i="15"/>
  <c r="HQ151" i="15"/>
  <c r="CG151" i="15"/>
  <c r="HM151" i="15"/>
  <c r="EX151" i="15"/>
  <c r="CG144" i="15"/>
  <c r="HM144" i="15"/>
  <c r="CI142" i="15"/>
  <c r="HO142" i="15"/>
  <c r="EZ142" i="15"/>
  <c r="CI141" i="15"/>
  <c r="HO141" i="15"/>
  <c r="CJ135" i="15"/>
  <c r="HP135" i="15"/>
  <c r="FA135" i="15"/>
  <c r="HP134" i="15"/>
  <c r="CJ134" i="15"/>
  <c r="FA134" i="15"/>
  <c r="HP133" i="15"/>
  <c r="CJ133" i="15"/>
  <c r="HP132" i="15"/>
  <c r="FA132" i="15"/>
  <c r="CJ132" i="15"/>
  <c r="HP131" i="15"/>
  <c r="CJ131" i="15"/>
  <c r="FA131" i="15"/>
  <c r="HP130" i="15"/>
  <c r="CJ130" i="15"/>
  <c r="HO129" i="15"/>
  <c r="EZ129" i="15"/>
  <c r="EY126" i="15"/>
  <c r="HN126" i="15"/>
  <c r="CH126" i="15"/>
  <c r="EX125" i="15"/>
  <c r="HM125" i="15"/>
  <c r="HO124" i="15"/>
  <c r="CI124" i="15"/>
  <c r="EZ124" i="15"/>
  <c r="CH123" i="15"/>
  <c r="HN123" i="15"/>
  <c r="EY123" i="15"/>
  <c r="CK120" i="15"/>
  <c r="HQ120" i="15"/>
  <c r="FB120" i="15"/>
  <c r="CG120" i="15"/>
  <c r="HM120" i="15"/>
  <c r="EX120" i="15"/>
  <c r="HO115" i="15"/>
  <c r="CI115" i="15"/>
  <c r="EZ115" i="15"/>
  <c r="CG104" i="15"/>
  <c r="HM104" i="15"/>
  <c r="HM213" i="15" s="1"/>
  <c r="J257" i="15" s="1"/>
  <c r="EX104" i="15"/>
  <c r="HO73" i="15"/>
  <c r="EZ73" i="15"/>
  <c r="HO72" i="15"/>
  <c r="CI72" i="15"/>
  <c r="HO71" i="15"/>
  <c r="CI71" i="15"/>
  <c r="HO70" i="15"/>
  <c r="CI70" i="15"/>
  <c r="EZ70" i="15"/>
  <c r="HO69" i="15"/>
  <c r="EZ69" i="15"/>
  <c r="CI69" i="15"/>
  <c r="EX68" i="15"/>
  <c r="HM68" i="15"/>
  <c r="CG68" i="15"/>
  <c r="HO64" i="15"/>
  <c r="CI64" i="15"/>
  <c r="HO62" i="15"/>
  <c r="CI62" i="15"/>
  <c r="EZ62" i="15"/>
  <c r="HO60" i="15"/>
  <c r="CI60" i="15"/>
  <c r="HO59" i="15"/>
  <c r="EZ59" i="15"/>
  <c r="CI59" i="15"/>
  <c r="HO58" i="15"/>
  <c r="EZ58" i="15"/>
  <c r="CI58" i="15"/>
  <c r="HO57" i="15"/>
  <c r="EZ57" i="15"/>
  <c r="HO56" i="15"/>
  <c r="CI56" i="15"/>
  <c r="HO55" i="15"/>
  <c r="EZ55" i="15"/>
  <c r="HO53" i="15"/>
  <c r="EZ53" i="15"/>
  <c r="CI53" i="15"/>
  <c r="EX52" i="15"/>
  <c r="HM52" i="15"/>
  <c r="CG52" i="15"/>
  <c r="HO48" i="15"/>
  <c r="CI48" i="15"/>
  <c r="EZ48" i="15"/>
  <c r="CG47" i="15"/>
  <c r="HM47" i="15"/>
  <c r="EX47" i="15"/>
  <c r="FB44" i="15"/>
  <c r="HQ44" i="15"/>
  <c r="CK44" i="15"/>
  <c r="EX44" i="15"/>
  <c r="HM44" i="15"/>
  <c r="CG44" i="15"/>
  <c r="HO42" i="15"/>
  <c r="CI42" i="15"/>
  <c r="EZ42" i="15"/>
  <c r="CG38" i="15"/>
  <c r="HM38" i="15"/>
  <c r="EX38" i="15"/>
  <c r="CK37" i="15"/>
  <c r="HQ37" i="15"/>
  <c r="CG37" i="15"/>
  <c r="HM37" i="15"/>
  <c r="CK33" i="15"/>
  <c r="HQ33" i="15"/>
  <c r="CG33" i="15"/>
  <c r="HM33" i="15"/>
  <c r="FB32" i="15"/>
  <c r="HQ32" i="15"/>
  <c r="CK32" i="15"/>
  <c r="EX32" i="15"/>
  <c r="HM32" i="15"/>
  <c r="CK31" i="15"/>
  <c r="HQ31" i="15"/>
  <c r="CG31" i="15"/>
  <c r="HM31" i="15"/>
  <c r="EX31" i="15"/>
  <c r="HO29" i="15"/>
  <c r="EZ29" i="15"/>
  <c r="CI29" i="15"/>
  <c r="CK27" i="15"/>
  <c r="HQ27" i="15"/>
  <c r="FB27" i="15"/>
  <c r="CG27" i="15"/>
  <c r="HM27" i="15"/>
  <c r="EX27" i="15"/>
  <c r="HQ24" i="15"/>
  <c r="CK24" i="15"/>
  <c r="HM24" i="15"/>
  <c r="CG24" i="15"/>
  <c r="EX24" i="15"/>
  <c r="HN20" i="15"/>
  <c r="CH20" i="15"/>
  <c r="HR19" i="15"/>
  <c r="CL19" i="15"/>
  <c r="HO16" i="15"/>
  <c r="CI16" i="15"/>
  <c r="HP14" i="15"/>
  <c r="FA14" i="15"/>
  <c r="HP13" i="15"/>
  <c r="FA13" i="15"/>
  <c r="CJ13" i="15"/>
  <c r="HR9" i="15"/>
  <c r="FC9" i="15"/>
  <c r="CL9" i="15"/>
  <c r="HN9" i="15"/>
  <c r="CH9" i="15"/>
  <c r="HR8" i="15"/>
  <c r="FC8" i="15"/>
  <c r="CL8" i="15"/>
  <c r="HN8" i="15"/>
  <c r="EY8" i="15"/>
  <c r="CH8" i="15"/>
  <c r="HU5" i="15"/>
  <c r="FF5" i="15"/>
  <c r="CO5" i="15"/>
  <c r="HX8" i="15"/>
  <c r="CR8" i="15"/>
  <c r="HX9" i="15"/>
  <c r="FI9" i="15"/>
  <c r="CQ13" i="15"/>
  <c r="HW13" i="15"/>
  <c r="FH14" i="15"/>
  <c r="HW14" i="15"/>
  <c r="CQ14" i="15"/>
  <c r="FH19" i="15"/>
  <c r="HW19" i="15"/>
  <c r="CQ19" i="15"/>
  <c r="FH20" i="15"/>
  <c r="HW20" i="15"/>
  <c r="HU24" i="15"/>
  <c r="FF24" i="15"/>
  <c r="CO24" i="15"/>
  <c r="CQ27" i="15"/>
  <c r="HW27" i="15"/>
  <c r="HV31" i="15"/>
  <c r="FG31" i="15"/>
  <c r="HZ31" i="15"/>
  <c r="FK31" i="15"/>
  <c r="CT31" i="15"/>
  <c r="HV32" i="15"/>
  <c r="CP32" i="15"/>
  <c r="HZ32" i="15"/>
  <c r="FK32" i="15"/>
  <c r="CT32" i="15"/>
  <c r="HZ33" i="15"/>
  <c r="FK33" i="15"/>
  <c r="CT33" i="15"/>
  <c r="HU37" i="15"/>
  <c r="CO37" i="15"/>
  <c r="HY37" i="15"/>
  <c r="CS37" i="15"/>
  <c r="HU42" i="15"/>
  <c r="CO42" i="15"/>
  <c r="FF42" i="15"/>
  <c r="HX48" i="15"/>
  <c r="FI48" i="15"/>
  <c r="FH52" i="15"/>
  <c r="HW52" i="15"/>
  <c r="CQ54" i="15"/>
  <c r="HW54" i="15"/>
  <c r="CQ55" i="15"/>
  <c r="HW55" i="15"/>
  <c r="FH55" i="15"/>
  <c r="CQ56" i="15"/>
  <c r="HW56" i="15"/>
  <c r="FH57" i="15"/>
  <c r="HW57" i="15"/>
  <c r="CQ58" i="15"/>
  <c r="HW58" i="15"/>
  <c r="HX62" i="15"/>
  <c r="CR62" i="15"/>
  <c r="FI62" i="15"/>
  <c r="HU64" i="15"/>
  <c r="FF64" i="15"/>
  <c r="CO64" i="15"/>
  <c r="HY64" i="15"/>
  <c r="FJ64" i="15"/>
  <c r="HU68" i="15"/>
  <c r="FF68" i="15"/>
  <c r="CO68" i="15"/>
  <c r="HX69" i="15"/>
  <c r="FI69" i="15"/>
  <c r="CR69" i="15"/>
  <c r="HX70" i="15"/>
  <c r="CR70" i="15"/>
  <c r="FI70" i="15"/>
  <c r="HX71" i="15"/>
  <c r="CR71" i="15"/>
  <c r="FI71" i="15"/>
  <c r="HX72" i="15"/>
  <c r="CR72" i="15"/>
  <c r="FI72" i="15"/>
  <c r="HX73" i="15"/>
  <c r="FI73" i="15"/>
  <c r="HX115" i="15"/>
  <c r="CR115" i="15"/>
  <c r="FI115" i="15"/>
  <c r="HU119" i="15"/>
  <c r="CO119" i="15"/>
  <c r="FF119" i="15"/>
  <c r="HX120" i="15"/>
  <c r="CR120" i="15"/>
  <c r="HV125" i="15"/>
  <c r="CP125" i="15"/>
  <c r="FG125" i="15"/>
  <c r="HU126" i="15"/>
  <c r="CO126" i="15"/>
  <c r="FF126" i="15"/>
  <c r="HV130" i="15"/>
  <c r="CP130" i="15"/>
  <c r="FG130" i="15"/>
  <c r="HZ130" i="15"/>
  <c r="CT130" i="15"/>
  <c r="HV131" i="15"/>
  <c r="FG131" i="15"/>
  <c r="CP131" i="15"/>
  <c r="HZ131" i="15"/>
  <c r="FK131" i="15"/>
  <c r="HV132" i="15"/>
  <c r="CP132" i="15"/>
  <c r="FG132" i="15"/>
  <c r="HZ132" i="15"/>
  <c r="FK132" i="15"/>
  <c r="CT132" i="15"/>
  <c r="HV133" i="15"/>
  <c r="CP133" i="15"/>
  <c r="FG133" i="15"/>
  <c r="HZ133" i="15"/>
  <c r="FK133" i="15"/>
  <c r="CT133" i="15"/>
  <c r="HV134" i="15"/>
  <c r="CP134" i="15"/>
  <c r="FG134" i="15"/>
  <c r="HZ134" i="15"/>
  <c r="FK134" i="15"/>
  <c r="CT134" i="15"/>
  <c r="HV135" i="15"/>
  <c r="FG135" i="15"/>
  <c r="HZ135" i="15"/>
  <c r="CT135" i="15"/>
  <c r="HV136" i="15"/>
  <c r="CP136" i="15"/>
  <c r="FG136" i="15"/>
  <c r="HU139" i="15"/>
  <c r="CO139" i="15"/>
  <c r="HV152" i="15"/>
  <c r="HV215" i="15" s="1"/>
  <c r="S259" i="15" s="1"/>
  <c r="FG152" i="15"/>
  <c r="FG215" i="15" s="1"/>
  <c r="CP152" i="15"/>
  <c r="CP215" i="15" s="1"/>
  <c r="S237" i="15" s="1"/>
  <c r="HZ152" i="15"/>
  <c r="HZ215" i="15" s="1"/>
  <c r="W259" i="15" s="1"/>
  <c r="FK152" i="15"/>
  <c r="FK215" i="15" s="1"/>
  <c r="CT152" i="15"/>
  <c r="CT215" i="15" s="1"/>
  <c r="W237" i="15" s="1"/>
  <c r="HV171" i="15"/>
  <c r="FG171" i="15"/>
  <c r="FH173" i="15"/>
  <c r="HW173" i="15"/>
  <c r="CQ173" i="15"/>
  <c r="CP174" i="15"/>
  <c r="HV174" i="15"/>
  <c r="FG174" i="15"/>
  <c r="FK174" i="15"/>
  <c r="FK216" i="15" s="1"/>
  <c r="FK225" i="15" s="1"/>
  <c r="HZ174" i="15"/>
  <c r="HZ216" i="15" s="1"/>
  <c r="CT174" i="15"/>
  <c r="CT216" i="15" s="1"/>
  <c r="CP177" i="15"/>
  <c r="HV177" i="15"/>
  <c r="FG177" i="15"/>
  <c r="FK177" i="15"/>
  <c r="HZ177" i="15"/>
  <c r="CT177" i="15"/>
  <c r="HV178" i="15"/>
  <c r="FG178" i="15"/>
  <c r="CP178" i="15"/>
  <c r="HZ178" i="15"/>
  <c r="FK178" i="15"/>
  <c r="CT178" i="15"/>
  <c r="CP179" i="15"/>
  <c r="HV179" i="15"/>
  <c r="FG179" i="15"/>
  <c r="FG180" i="15"/>
  <c r="HV180" i="15"/>
  <c r="CP180" i="15"/>
  <c r="CT180" i="15"/>
  <c r="HZ180" i="15"/>
  <c r="CP181" i="15"/>
  <c r="HV181" i="15"/>
  <c r="FG181" i="15"/>
  <c r="HZ181" i="15"/>
  <c r="CT181" i="15"/>
  <c r="HV182" i="15"/>
  <c r="FG182" i="15"/>
  <c r="CP182" i="15"/>
  <c r="CT182" i="15"/>
  <c r="HZ182" i="15"/>
  <c r="HV183" i="15"/>
  <c r="FG183" i="15"/>
  <c r="CP183" i="15"/>
  <c r="CO184" i="15"/>
  <c r="HU184" i="15"/>
  <c r="CS184" i="15"/>
  <c r="HY184" i="15"/>
  <c r="CO185" i="15"/>
  <c r="HU185" i="15"/>
  <c r="FF185" i="15"/>
  <c r="FJ185" i="15"/>
  <c r="HY185" i="15"/>
  <c r="CS185" i="15"/>
  <c r="HU186" i="15"/>
  <c r="CO186" i="15"/>
  <c r="HX187" i="15"/>
  <c r="FI187" i="15"/>
  <c r="CR187" i="15"/>
  <c r="FI188" i="15"/>
  <c r="HX188" i="15"/>
  <c r="CR188" i="15"/>
  <c r="CQ190" i="15"/>
  <c r="HW190" i="15"/>
  <c r="FH192" i="15"/>
  <c r="HW192" i="15"/>
  <c r="HX196" i="15"/>
  <c r="CR196" i="15"/>
  <c r="FI197" i="15"/>
  <c r="HX197" i="15"/>
  <c r="CR198" i="15"/>
  <c r="HX198" i="15"/>
  <c r="FI198" i="15"/>
  <c r="CR199" i="15"/>
  <c r="HX199" i="15"/>
  <c r="FI199" i="15"/>
  <c r="FP5" i="15"/>
  <c r="IE5" i="15"/>
  <c r="CY5" i="15"/>
  <c r="IG6" i="15"/>
  <c r="DA6" i="15"/>
  <c r="FR6" i="15"/>
  <c r="IC8" i="15"/>
  <c r="FN8" i="15"/>
  <c r="CW8" i="15"/>
  <c r="IG8" i="15"/>
  <c r="FR8" i="15"/>
  <c r="DA8" i="15"/>
  <c r="IC9" i="15"/>
  <c r="FN9" i="15"/>
  <c r="CW9" i="15"/>
  <c r="IG9" i="15"/>
  <c r="FR9" i="15"/>
  <c r="ID13" i="15"/>
  <c r="FO13" i="15"/>
  <c r="CX13" i="15"/>
  <c r="IH13" i="15"/>
  <c r="DB13" i="15"/>
  <c r="ID14" i="15"/>
  <c r="FO14" i="15"/>
  <c r="CX14" i="15"/>
  <c r="IC19" i="15"/>
  <c r="FN19" i="15"/>
  <c r="CW19" i="15"/>
  <c r="IG19" i="15"/>
  <c r="FR19" i="15"/>
  <c r="IC20" i="15"/>
  <c r="FN20" i="15"/>
  <c r="CY24" i="15"/>
  <c r="IE24" i="15"/>
  <c r="FP24" i="15"/>
  <c r="FP27" i="15"/>
  <c r="IE27" i="15"/>
  <c r="CZ32" i="15"/>
  <c r="IF32" i="15"/>
  <c r="FQ32" i="15"/>
  <c r="IC37" i="15"/>
  <c r="FN37" i="15"/>
  <c r="IG37" i="15"/>
  <c r="DA37" i="15"/>
  <c r="CZ48" i="15"/>
  <c r="IF48" i="15"/>
  <c r="IC51" i="15"/>
  <c r="FN51" i="15"/>
  <c r="CW51" i="15"/>
  <c r="IG51" i="15"/>
  <c r="FR51" i="15"/>
  <c r="DA51" i="15"/>
  <c r="IC52" i="15"/>
  <c r="FN52" i="15"/>
  <c r="CY54" i="15"/>
  <c r="IE54" i="15"/>
  <c r="CY55" i="15"/>
  <c r="IE55" i="15"/>
  <c r="FP56" i="15"/>
  <c r="IE56" i="15"/>
  <c r="FP57" i="15"/>
  <c r="IE57" i="15"/>
  <c r="CY58" i="15"/>
  <c r="IE58" i="15"/>
  <c r="FP59" i="15"/>
  <c r="IE59" i="15"/>
  <c r="CY60" i="15"/>
  <c r="IE60" i="15"/>
  <c r="FP62" i="15"/>
  <c r="IE62" i="15"/>
  <c r="CY63" i="15"/>
  <c r="IE63" i="15"/>
  <c r="CY64" i="15"/>
  <c r="IE64" i="15"/>
  <c r="FP64" i="15"/>
  <c r="CY67" i="15"/>
  <c r="IE67" i="15"/>
  <c r="FP67" i="15"/>
  <c r="ID69" i="15"/>
  <c r="CX69" i="15"/>
  <c r="FO69" i="15"/>
  <c r="IH69" i="15"/>
  <c r="DB69" i="15"/>
  <c r="ID70" i="15"/>
  <c r="FO70" i="15"/>
  <c r="CX70" i="15"/>
  <c r="IH70" i="15"/>
  <c r="DB70" i="15"/>
  <c r="FS70" i="15"/>
  <c r="ID71" i="15"/>
  <c r="FO71" i="15"/>
  <c r="CX71" i="15"/>
  <c r="IH71" i="15"/>
  <c r="FS71" i="15"/>
  <c r="DB71" i="15"/>
  <c r="IC73" i="15"/>
  <c r="CW73" i="15"/>
  <c r="IG73" i="15"/>
  <c r="DA73" i="15"/>
  <c r="FR73" i="15"/>
  <c r="IG115" i="15"/>
  <c r="FR115" i="15"/>
  <c r="DA115" i="15"/>
  <c r="ID119" i="15"/>
  <c r="CX119" i="15"/>
  <c r="IC123" i="15"/>
  <c r="FN123" i="15"/>
  <c r="FP124" i="15"/>
  <c r="IE124" i="15"/>
  <c r="IC125" i="15"/>
  <c r="FN125" i="15"/>
  <c r="CW125" i="15"/>
  <c r="FQ126" i="15"/>
  <c r="IF126" i="15"/>
  <c r="CZ126" i="15"/>
  <c r="IC127" i="15"/>
  <c r="FN127" i="15"/>
  <c r="CW127" i="15"/>
  <c r="IG127" i="15"/>
  <c r="FR127" i="15"/>
  <c r="DA127" i="15"/>
  <c r="IG130" i="15"/>
  <c r="FR130" i="15"/>
  <c r="DA130" i="15"/>
  <c r="ID131" i="15"/>
  <c r="CX131" i="15"/>
  <c r="FO131" i="15"/>
  <c r="IH131" i="15"/>
  <c r="FS131" i="15"/>
  <c r="ID132" i="15"/>
  <c r="CX132" i="15"/>
  <c r="FO132" i="15"/>
  <c r="IH132" i="15"/>
  <c r="FS132" i="15"/>
  <c r="DB132" i="15"/>
  <c r="ID133" i="15"/>
  <c r="FO133" i="15"/>
  <c r="IH133" i="15"/>
  <c r="FS133" i="15"/>
  <c r="DB133" i="15"/>
  <c r="ID134" i="15"/>
  <c r="CX134" i="15"/>
  <c r="FO134" i="15"/>
  <c r="IH134" i="15"/>
  <c r="FS134" i="15"/>
  <c r="DB134" i="15"/>
  <c r="ID135" i="15"/>
  <c r="FO135" i="15"/>
  <c r="CX135" i="15"/>
  <c r="IH135" i="15"/>
  <c r="DB135" i="15"/>
  <c r="IC139" i="15"/>
  <c r="FN139" i="15"/>
  <c r="CW139" i="15"/>
  <c r="FQ141" i="15"/>
  <c r="IF141" i="15"/>
  <c r="IC142" i="15"/>
  <c r="FN142" i="15"/>
  <c r="ID144" i="15"/>
  <c r="FO144" i="15"/>
  <c r="CX144" i="15"/>
  <c r="IC152" i="15"/>
  <c r="IC215" i="15" s="1"/>
  <c r="Z259" i="15" s="1"/>
  <c r="CW152" i="15"/>
  <c r="FN152" i="15"/>
  <c r="FN215" i="15" s="1"/>
  <c r="IG152" i="15"/>
  <c r="IG215" i="15" s="1"/>
  <c r="AD259" i="15" s="1"/>
  <c r="DA152" i="15"/>
  <c r="DA215" i="15" s="1"/>
  <c r="ID171" i="15"/>
  <c r="CX171" i="15"/>
  <c r="FO171" i="15"/>
  <c r="IH174" i="15"/>
  <c r="FS174" i="15"/>
  <c r="FS216" i="15" s="1"/>
  <c r="FS225" i="15" s="1"/>
  <c r="DB174" i="15"/>
  <c r="CZ178" i="15"/>
  <c r="IF178" i="15"/>
  <c r="CZ179" i="15"/>
  <c r="IF179" i="15"/>
  <c r="CZ180" i="15"/>
  <c r="IF180" i="15"/>
  <c r="CZ181" i="15"/>
  <c r="IF181" i="15"/>
  <c r="FO184" i="15"/>
  <c r="ID184" i="15"/>
  <c r="FO185" i="15"/>
  <c r="ID185" i="15"/>
  <c r="CX186" i="15"/>
  <c r="ID186" i="15"/>
  <c r="FO188" i="15"/>
  <c r="ID188" i="15"/>
  <c r="DB188" i="15"/>
  <c r="IH188" i="15"/>
  <c r="DB189" i="15"/>
  <c r="IH189" i="15"/>
  <c r="DB190" i="15"/>
  <c r="IH190" i="15"/>
  <c r="FO192" i="15"/>
  <c r="ID192" i="15"/>
  <c r="FR193" i="15"/>
  <c r="IG193" i="15"/>
  <c r="CW194" i="15"/>
  <c r="IC194" i="15"/>
  <c r="FS197" i="15"/>
  <c r="IH197" i="15"/>
  <c r="FS198" i="15"/>
  <c r="IH198" i="15"/>
  <c r="DB200" i="15"/>
  <c r="IH200" i="15"/>
  <c r="FS201" i="15"/>
  <c r="IH201" i="15"/>
  <c r="IP211" i="15"/>
  <c r="AM255" i="15" s="1"/>
  <c r="DH73" i="15"/>
  <c r="IN73" i="15"/>
  <c r="DH120" i="15"/>
  <c r="IN120" i="15"/>
  <c r="FX139" i="15"/>
  <c r="IM139" i="15"/>
  <c r="DG178" i="15"/>
  <c r="IM178" i="15"/>
  <c r="FY182" i="15"/>
  <c r="IN182" i="15"/>
  <c r="FW197" i="15"/>
  <c r="IL197" i="15"/>
  <c r="DG201" i="15"/>
  <c r="IM201" i="15"/>
  <c r="DO5" i="15"/>
  <c r="IU5" i="15"/>
  <c r="GG57" i="15"/>
  <c r="IV57" i="15"/>
  <c r="GG172" i="15"/>
  <c r="IV172" i="15"/>
  <c r="GL123" i="15"/>
  <c r="DM125" i="15"/>
  <c r="DI130" i="15"/>
  <c r="FZ130" i="15"/>
  <c r="FW134" i="15"/>
  <c r="FV141" i="15"/>
  <c r="GA152" i="15"/>
  <c r="DN171" i="15"/>
  <c r="GP172" i="15"/>
  <c r="HD174" i="15"/>
  <c r="CX187" i="15"/>
  <c r="CX189" i="15"/>
  <c r="FW190" i="15"/>
  <c r="DF191" i="15"/>
  <c r="HK197" i="15"/>
  <c r="CI6" i="15"/>
  <c r="HO6" i="15"/>
  <c r="EY201" i="15"/>
  <c r="HN201" i="15"/>
  <c r="EZ197" i="15"/>
  <c r="HO197" i="15"/>
  <c r="EZ194" i="15"/>
  <c r="HO194" i="15"/>
  <c r="FB190" i="15"/>
  <c r="HQ190" i="15"/>
  <c r="CI189" i="15"/>
  <c r="HO189" i="15"/>
  <c r="FA182" i="15"/>
  <c r="HP182" i="15"/>
  <c r="CJ179" i="15"/>
  <c r="HP179" i="15"/>
  <c r="EZ175" i="15"/>
  <c r="HO175" i="15"/>
  <c r="CI174" i="15"/>
  <c r="HO174" i="15"/>
  <c r="EZ169" i="15"/>
  <c r="HO169" i="15"/>
  <c r="EZ165" i="15"/>
  <c r="HO165" i="15"/>
  <c r="CG163" i="15"/>
  <c r="HM163" i="15"/>
  <c r="EZ154" i="15"/>
  <c r="HO154" i="15"/>
  <c r="EZ140" i="15"/>
  <c r="HO140" i="15"/>
  <c r="CI134" i="15"/>
  <c r="HO134" i="15"/>
  <c r="CI133" i="15"/>
  <c r="HO133" i="15"/>
  <c r="EZ132" i="15"/>
  <c r="HO132" i="15"/>
  <c r="EZ131" i="15"/>
  <c r="HO131" i="15"/>
  <c r="EZ130" i="15"/>
  <c r="HO130" i="15"/>
  <c r="EY124" i="15"/>
  <c r="HN124" i="15"/>
  <c r="CH115" i="15"/>
  <c r="HN115" i="15"/>
  <c r="CL73" i="15"/>
  <c r="HR73" i="15"/>
  <c r="FC72" i="15"/>
  <c r="HR72" i="15"/>
  <c r="FC71" i="15"/>
  <c r="HR71" i="15"/>
  <c r="FC70" i="15"/>
  <c r="HR70" i="15"/>
  <c r="FC69" i="15"/>
  <c r="HR69" i="15"/>
  <c r="EY64" i="15"/>
  <c r="HN64" i="15"/>
  <c r="FC62" i="15"/>
  <c r="HR62" i="15"/>
  <c r="EY60" i="15"/>
  <c r="HN60" i="15"/>
  <c r="EY59" i="15"/>
  <c r="HN59" i="15"/>
  <c r="CH58" i="15"/>
  <c r="HN58" i="15"/>
  <c r="CH57" i="15"/>
  <c r="HN57" i="15"/>
  <c r="EY56" i="15"/>
  <c r="HN56" i="15"/>
  <c r="FC53" i="15"/>
  <c r="HR53" i="15"/>
  <c r="CQ32" i="15"/>
  <c r="HW32" i="15"/>
  <c r="HE135" i="15"/>
  <c r="JT135" i="15"/>
  <c r="EN138" i="15"/>
  <c r="JT138" i="15"/>
  <c r="HE142" i="15"/>
  <c r="JT142" i="15"/>
  <c r="HE145" i="15"/>
  <c r="JT145" i="15"/>
  <c r="EN150" i="15"/>
  <c r="JT150" i="15"/>
  <c r="EN152" i="15"/>
  <c r="JT152" i="15"/>
  <c r="HE153" i="15"/>
  <c r="JT153" i="15"/>
  <c r="EN155" i="15"/>
  <c r="JT155" i="15"/>
  <c r="HE158" i="15"/>
  <c r="JT158" i="15"/>
  <c r="EN159" i="15"/>
  <c r="JT159" i="15"/>
  <c r="HE165" i="15"/>
  <c r="JT165" i="15"/>
  <c r="HE166" i="15"/>
  <c r="JT166" i="15"/>
  <c r="EN168" i="15"/>
  <c r="JT168" i="15"/>
  <c r="EN176" i="15"/>
  <c r="JT176" i="15"/>
  <c r="EN178" i="15"/>
  <c r="JT178" i="15"/>
  <c r="HE179" i="15"/>
  <c r="JT179" i="15"/>
  <c r="HE182" i="15"/>
  <c r="JT182" i="15"/>
  <c r="HE184" i="15"/>
  <c r="JT184" i="15"/>
  <c r="HE189" i="15"/>
  <c r="JT189" i="15"/>
  <c r="HE194" i="15"/>
  <c r="JT194" i="15"/>
  <c r="HE197" i="15"/>
  <c r="JT197" i="15"/>
  <c r="HL14" i="15"/>
  <c r="KA14" i="15"/>
  <c r="KA210" i="15" s="1"/>
  <c r="BX254" i="15" s="1"/>
  <c r="HL70" i="15"/>
  <c r="KA70" i="15"/>
  <c r="HK71" i="15"/>
  <c r="JZ71" i="15"/>
  <c r="HJ72" i="15"/>
  <c r="JY72" i="15"/>
  <c r="HL178" i="15"/>
  <c r="KA178" i="15"/>
  <c r="EZ172" i="15"/>
  <c r="HO172" i="15"/>
  <c r="DM197" i="15"/>
  <c r="IS197" i="15"/>
  <c r="DP198" i="15"/>
  <c r="IV198" i="15"/>
  <c r="GG201" i="15"/>
  <c r="IV201" i="15"/>
  <c r="DV19" i="15"/>
  <c r="JB19" i="15"/>
  <c r="GM24" i="15"/>
  <c r="JB24" i="15"/>
  <c r="GO32" i="15"/>
  <c r="JD32" i="15"/>
  <c r="DV54" i="15"/>
  <c r="JB54" i="15"/>
  <c r="DV68" i="15"/>
  <c r="JB68" i="15"/>
  <c r="GO69" i="15"/>
  <c r="JD69" i="15"/>
  <c r="GO72" i="15"/>
  <c r="JD72" i="15"/>
  <c r="DV142" i="15"/>
  <c r="JB142" i="15"/>
  <c r="DV186" i="15"/>
  <c r="JB186" i="15"/>
  <c r="DW201" i="15"/>
  <c r="JC201" i="15"/>
  <c r="GV5" i="15"/>
  <c r="JK5" i="15"/>
  <c r="EE9" i="15"/>
  <c r="JK9" i="15"/>
  <c r="GV10" i="15"/>
  <c r="JK10" i="15"/>
  <c r="GV11" i="15"/>
  <c r="JK11" i="15"/>
  <c r="EE12" i="15"/>
  <c r="JK12" i="15"/>
  <c r="EE13" i="15"/>
  <c r="JK13" i="15"/>
  <c r="GV20" i="15"/>
  <c r="JK20" i="15"/>
  <c r="GV21" i="15"/>
  <c r="JK21" i="15"/>
  <c r="GV24" i="15"/>
  <c r="JK24" i="15"/>
  <c r="GV25" i="15"/>
  <c r="JK25" i="15"/>
  <c r="EE26" i="15"/>
  <c r="JK26" i="15"/>
  <c r="GV28" i="15"/>
  <c r="JK28" i="15"/>
  <c r="GV29" i="15"/>
  <c r="JK29" i="15"/>
  <c r="EE35" i="15"/>
  <c r="JK35" i="15"/>
  <c r="EE36" i="15"/>
  <c r="JK36" i="15"/>
  <c r="GV37" i="15"/>
  <c r="JK37" i="15"/>
  <c r="EE38" i="15"/>
  <c r="JK38" i="15"/>
  <c r="GV41" i="15"/>
  <c r="JK41" i="15"/>
  <c r="EE42" i="15"/>
  <c r="JK42" i="15"/>
  <c r="EE43" i="15"/>
  <c r="JK43" i="15"/>
  <c r="GV44" i="15"/>
  <c r="JK44" i="15"/>
  <c r="GV51" i="15"/>
  <c r="JK51" i="15"/>
  <c r="GV56" i="15"/>
  <c r="JK56" i="15"/>
  <c r="GV60" i="15"/>
  <c r="JK60" i="15"/>
  <c r="EE62" i="15"/>
  <c r="JK62" i="15"/>
  <c r="EE63" i="15"/>
  <c r="JK63" i="15"/>
  <c r="GV64" i="15"/>
  <c r="JK64" i="15"/>
  <c r="GV71" i="15"/>
  <c r="JK71" i="15"/>
  <c r="GV72" i="15"/>
  <c r="JK72" i="15"/>
  <c r="EE82" i="15"/>
  <c r="JK82" i="15"/>
  <c r="EE83" i="15"/>
  <c r="JK83" i="15"/>
  <c r="GV84" i="15"/>
  <c r="JK84" i="15"/>
  <c r="GV85" i="15"/>
  <c r="JK85" i="15"/>
  <c r="EE93" i="15"/>
  <c r="JK93" i="15"/>
  <c r="EE101" i="15"/>
  <c r="JK101" i="15"/>
  <c r="GV102" i="15"/>
  <c r="JK102" i="15"/>
  <c r="EE103" i="15"/>
  <c r="JK103" i="15"/>
  <c r="EE112" i="15"/>
  <c r="JK112" i="15"/>
  <c r="EE117" i="15"/>
  <c r="JK117" i="15"/>
  <c r="GV121" i="15"/>
  <c r="JK121" i="15"/>
  <c r="GV122" i="15"/>
  <c r="JK122" i="15"/>
  <c r="GV131" i="15"/>
  <c r="JK131" i="15"/>
  <c r="EE132" i="15"/>
  <c r="JK132" i="15"/>
  <c r="GV142" i="15"/>
  <c r="JK142" i="15"/>
  <c r="EE166" i="15"/>
  <c r="JK166" i="15"/>
  <c r="GV167" i="15"/>
  <c r="JK167" i="15"/>
  <c r="EE189" i="15"/>
  <c r="JK189" i="15"/>
  <c r="EE190" i="15"/>
  <c r="JK190" i="15"/>
  <c r="EE193" i="15"/>
  <c r="JK193" i="15"/>
  <c r="EE197" i="15"/>
  <c r="JK197" i="15"/>
  <c r="HD5" i="15"/>
  <c r="JS5" i="15"/>
  <c r="EM6" i="15"/>
  <c r="JS6" i="15"/>
  <c r="EM16" i="15"/>
  <c r="JS16" i="15"/>
  <c r="EM17" i="15"/>
  <c r="JS17" i="15"/>
  <c r="HD18" i="15"/>
  <c r="JS18" i="15"/>
  <c r="HD19" i="15"/>
  <c r="JS19" i="15"/>
  <c r="HD20" i="15"/>
  <c r="JS20" i="15"/>
  <c r="EM21" i="15"/>
  <c r="JS21" i="15"/>
  <c r="EM22" i="15"/>
  <c r="JS22" i="15"/>
  <c r="EM32" i="15"/>
  <c r="JS32" i="15"/>
  <c r="HD33" i="15"/>
  <c r="JS33" i="15"/>
  <c r="HD34" i="15"/>
  <c r="JS34" i="15"/>
  <c r="HD35" i="15"/>
  <c r="JS35" i="15"/>
  <c r="HD39" i="15"/>
  <c r="JS39" i="15"/>
  <c r="EM40" i="15"/>
  <c r="JS40" i="15"/>
  <c r="HD41" i="15"/>
  <c r="JS41" i="15"/>
  <c r="HD42" i="15"/>
  <c r="JS42" i="15"/>
  <c r="EM43" i="15"/>
  <c r="JS43" i="15"/>
  <c r="HD46" i="15"/>
  <c r="JS46" i="15"/>
  <c r="EM49" i="15"/>
  <c r="JS49" i="15"/>
  <c r="HD50" i="15"/>
  <c r="JS50" i="15"/>
  <c r="EM51" i="15"/>
  <c r="JS51" i="15"/>
  <c r="HD54" i="15"/>
  <c r="JS54" i="15"/>
  <c r="HD68" i="15"/>
  <c r="JS68" i="15"/>
  <c r="EM69" i="15"/>
  <c r="JS69" i="15"/>
  <c r="HD72" i="15"/>
  <c r="JS72" i="15"/>
  <c r="EM76" i="15"/>
  <c r="JS76" i="15"/>
  <c r="EM77" i="15"/>
  <c r="JS77" i="15"/>
  <c r="HD78" i="15"/>
  <c r="JS78" i="15"/>
  <c r="HD86" i="15"/>
  <c r="JS86" i="15"/>
  <c r="HD87" i="15"/>
  <c r="JS87" i="15"/>
  <c r="EM89" i="15"/>
  <c r="JS89" i="15"/>
  <c r="EM93" i="15"/>
  <c r="JS93" i="15"/>
  <c r="HD94" i="15"/>
  <c r="JS94" i="15"/>
  <c r="EM101" i="15"/>
  <c r="JS101" i="15"/>
  <c r="EM102" i="15"/>
  <c r="JS102" i="15"/>
  <c r="HD103" i="15"/>
  <c r="JS103" i="15"/>
  <c r="HD106" i="15"/>
  <c r="JS106" i="15"/>
  <c r="EM107" i="15"/>
  <c r="JS107" i="15"/>
  <c r="HD108" i="15"/>
  <c r="JS108" i="15"/>
  <c r="EM109" i="15"/>
  <c r="JS109" i="15"/>
  <c r="HD110" i="15"/>
  <c r="JS110" i="15"/>
  <c r="HD124" i="15"/>
  <c r="JS124" i="15"/>
  <c r="EM127" i="15"/>
  <c r="JS127" i="15"/>
  <c r="HD128" i="15"/>
  <c r="JS128" i="15"/>
  <c r="HD130" i="15"/>
  <c r="JS130" i="15"/>
  <c r="EM131" i="15"/>
  <c r="JS131" i="15"/>
  <c r="EM134" i="15"/>
  <c r="JS134" i="15"/>
  <c r="EM135" i="15"/>
  <c r="JS135" i="15"/>
  <c r="EM136" i="15"/>
  <c r="JS136" i="15"/>
  <c r="EM148" i="15"/>
  <c r="JS148" i="15"/>
  <c r="HD155" i="15"/>
  <c r="JS155" i="15"/>
  <c r="HD166" i="15"/>
  <c r="JS166" i="15"/>
  <c r="HD168" i="15"/>
  <c r="JS168" i="15"/>
  <c r="HJ152" i="15"/>
  <c r="JY152" i="15"/>
  <c r="JY215" i="15" s="1"/>
  <c r="BV259" i="15" s="1"/>
  <c r="DI8" i="15"/>
  <c r="GH8" i="15"/>
  <c r="GO9" i="15"/>
  <c r="DH13" i="15"/>
  <c r="HL13" i="15"/>
  <c r="DJ14" i="15"/>
  <c r="EM19" i="15"/>
  <c r="FW19" i="15"/>
  <c r="DJ32" i="15"/>
  <c r="HD32" i="15"/>
  <c r="GV35" i="15"/>
  <c r="EM36" i="15"/>
  <c r="GH37" i="15"/>
  <c r="GV38" i="15"/>
  <c r="DV51" i="15"/>
  <c r="EE56" i="15"/>
  <c r="DF57" i="15"/>
  <c r="DJ58" i="15"/>
  <c r="GL58" i="15"/>
  <c r="EE60" i="15"/>
  <c r="DF69" i="15"/>
  <c r="ES71" i="15"/>
  <c r="CT37" i="15"/>
  <c r="HZ37" i="15"/>
  <c r="CP42" i="15"/>
  <c r="HV42" i="15"/>
  <c r="CQ47" i="15"/>
  <c r="HW47" i="15"/>
  <c r="CS48" i="15"/>
  <c r="HY48" i="15"/>
  <c r="CR54" i="15"/>
  <c r="HX54" i="15"/>
  <c r="FI55" i="15"/>
  <c r="HX55" i="15"/>
  <c r="CQ136" i="15"/>
  <c r="HW136" i="15"/>
  <c r="FH171" i="15"/>
  <c r="HW171" i="15"/>
  <c r="FH174" i="15"/>
  <c r="HW174" i="15"/>
  <c r="FH180" i="15"/>
  <c r="HW180" i="15"/>
  <c r="FG186" i="15"/>
  <c r="HV186" i="15"/>
  <c r="CO197" i="15"/>
  <c r="HU197" i="15"/>
  <c r="FF198" i="15"/>
  <c r="HU198" i="15"/>
  <c r="FF199" i="15"/>
  <c r="HU199" i="15"/>
  <c r="CS199" i="15"/>
  <c r="HY199" i="15"/>
  <c r="FQ5" i="15"/>
  <c r="IF5" i="15"/>
  <c r="FP13" i="15"/>
  <c r="IE13" i="15"/>
  <c r="FP14" i="15"/>
  <c r="IE14" i="15"/>
  <c r="CZ24" i="15"/>
  <c r="IF24" i="15"/>
  <c r="CZ54" i="15"/>
  <c r="IF54" i="15"/>
  <c r="CZ55" i="15"/>
  <c r="IF55" i="15"/>
  <c r="CZ56" i="15"/>
  <c r="IF56" i="15"/>
  <c r="CZ62" i="15"/>
  <c r="IF62" i="15"/>
  <c r="FQ63" i="15"/>
  <c r="IF63" i="15"/>
  <c r="CY70" i="15"/>
  <c r="IE70" i="15"/>
  <c r="FP71" i="15"/>
  <c r="IE71" i="15"/>
  <c r="CY119" i="15"/>
  <c r="IE119" i="15"/>
  <c r="FP133" i="15"/>
  <c r="IE133" i="15"/>
  <c r="CY134" i="15"/>
  <c r="IE134" i="15"/>
  <c r="CY144" i="15"/>
  <c r="IE144" i="15"/>
  <c r="CY171" i="15"/>
  <c r="IE171" i="15"/>
  <c r="IE216" i="15" s="1"/>
  <c r="FP187" i="15"/>
  <c r="IE187" i="15"/>
  <c r="FP196" i="15"/>
  <c r="IE196" i="15"/>
  <c r="CY201" i="15"/>
  <c r="IE201" i="15"/>
  <c r="IL210" i="15"/>
  <c r="AI254" i="15" s="1"/>
  <c r="DG19" i="15"/>
  <c r="IM19" i="15"/>
  <c r="IM211" i="15"/>
  <c r="AJ255" i="15" s="1"/>
  <c r="DG57" i="15"/>
  <c r="IM57" i="15"/>
  <c r="FX58" i="15"/>
  <c r="IM58" i="15"/>
  <c r="DH59" i="15"/>
  <c r="IN59" i="15"/>
  <c r="FY60" i="15"/>
  <c r="IN60" i="15"/>
  <c r="FX69" i="15"/>
  <c r="IM69" i="15"/>
  <c r="GA198" i="15"/>
  <c r="IP198" i="15"/>
  <c r="DP5" i="15"/>
  <c r="IV5" i="15"/>
  <c r="GG19" i="15"/>
  <c r="IV19" i="15"/>
  <c r="DP32" i="15"/>
  <c r="IV32" i="15"/>
  <c r="GG69" i="15"/>
  <c r="IV69" i="15"/>
  <c r="DP72" i="15"/>
  <c r="IV72" i="15"/>
  <c r="DO186" i="15"/>
  <c r="IU186" i="15"/>
  <c r="GQ14" i="15"/>
  <c r="JF14" i="15"/>
  <c r="DZ16" i="15"/>
  <c r="JF16" i="15"/>
  <c r="JE211" i="15"/>
  <c r="GQ55" i="15"/>
  <c r="JF55" i="15"/>
  <c r="DZ152" i="15"/>
  <c r="JF152" i="15"/>
  <c r="JF215" i="15" s="1"/>
  <c r="BC259" i="15" s="1"/>
  <c r="DV192" i="15"/>
  <c r="JB192" i="15"/>
  <c r="EF11" i="15"/>
  <c r="JL11" i="15"/>
  <c r="GW19" i="15"/>
  <c r="JL19" i="15"/>
  <c r="GW23" i="15"/>
  <c r="JL23" i="15"/>
  <c r="EF37" i="15"/>
  <c r="JL37" i="15"/>
  <c r="GW38" i="15"/>
  <c r="JL38" i="15"/>
  <c r="EF42" i="15"/>
  <c r="JL42" i="15"/>
  <c r="EF43" i="15"/>
  <c r="JL43" i="15"/>
  <c r="GW44" i="15"/>
  <c r="JL44" i="15"/>
  <c r="EF45" i="15"/>
  <c r="JL45" i="15"/>
  <c r="GW56" i="15"/>
  <c r="JL56" i="15"/>
  <c r="GW67" i="15"/>
  <c r="JL67" i="15"/>
  <c r="GW70" i="15"/>
  <c r="JL70" i="15"/>
  <c r="EF71" i="15"/>
  <c r="JL71" i="15"/>
  <c r="GW72" i="15"/>
  <c r="JL72" i="15"/>
  <c r="EF73" i="15"/>
  <c r="JL73" i="15"/>
  <c r="EF74" i="15"/>
  <c r="JL74" i="15"/>
  <c r="GW75" i="15"/>
  <c r="JL75" i="15"/>
  <c r="GW76" i="15"/>
  <c r="JL76" i="15"/>
  <c r="EF77" i="15"/>
  <c r="JL77" i="15"/>
  <c r="GW78" i="15"/>
  <c r="JL78" i="15"/>
  <c r="GW79" i="15"/>
  <c r="JL79" i="15"/>
  <c r="EF80" i="15"/>
  <c r="JL80" i="15"/>
  <c r="GW81" i="15"/>
  <c r="JL81" i="15"/>
  <c r="GW82" i="15"/>
  <c r="JL82" i="15"/>
  <c r="GW85" i="15"/>
  <c r="JL85" i="15"/>
  <c r="GW88" i="15"/>
  <c r="JL88" i="15"/>
  <c r="EF100" i="15"/>
  <c r="JL100" i="15"/>
  <c r="GW119" i="15"/>
  <c r="JL119" i="15"/>
  <c r="GW120" i="15"/>
  <c r="JL120" i="15"/>
  <c r="GW121" i="15"/>
  <c r="JL121" i="15"/>
  <c r="EF122" i="15"/>
  <c r="JL122" i="15"/>
  <c r="GW123" i="15"/>
  <c r="JL123" i="15"/>
  <c r="EF124" i="15"/>
  <c r="JL124" i="15"/>
  <c r="GW125" i="15"/>
  <c r="JL125" i="15"/>
  <c r="EF126" i="15"/>
  <c r="JL126" i="15"/>
  <c r="EF127" i="15"/>
  <c r="JL127" i="15"/>
  <c r="EF129" i="15"/>
  <c r="JL129" i="15"/>
  <c r="EF130" i="15"/>
  <c r="JL130" i="15"/>
  <c r="EF131" i="15"/>
  <c r="JL131" i="15"/>
  <c r="GW137" i="15"/>
  <c r="JL137" i="15"/>
  <c r="EF138" i="15"/>
  <c r="JL138" i="15"/>
  <c r="EF139" i="15"/>
  <c r="JL139" i="15"/>
  <c r="EF148" i="15"/>
  <c r="JL148" i="15"/>
  <c r="GW149" i="15"/>
  <c r="JL149" i="15"/>
  <c r="GW153" i="15"/>
  <c r="JL153" i="15"/>
  <c r="GW157" i="15"/>
  <c r="JL157" i="15"/>
  <c r="GW163" i="15"/>
  <c r="JL163" i="15"/>
  <c r="GW164" i="15"/>
  <c r="JL164" i="15"/>
  <c r="GW189" i="15"/>
  <c r="JL189" i="15"/>
  <c r="GW195" i="15"/>
  <c r="JL195" i="15"/>
  <c r="EF196" i="15"/>
  <c r="JL196" i="15"/>
  <c r="GW197" i="15"/>
  <c r="JL197" i="15"/>
  <c r="GW199" i="15"/>
  <c r="JL199" i="15"/>
  <c r="GW200" i="15"/>
  <c r="JL200" i="15"/>
  <c r="EM5" i="15"/>
  <c r="HL5" i="15"/>
  <c r="DB8" i="15"/>
  <c r="DR8" i="15"/>
  <c r="FW8" i="15"/>
  <c r="EN12" i="15"/>
  <c r="DQ13" i="15"/>
  <c r="DX13" i="15"/>
  <c r="EN13" i="15"/>
  <c r="GD13" i="15"/>
  <c r="GW18" i="15"/>
  <c r="DJ19" i="15"/>
  <c r="FO20" i="15"/>
  <c r="DM24" i="15"/>
  <c r="GI24" i="15"/>
  <c r="HE25" i="15"/>
  <c r="EN26" i="15"/>
  <c r="HE26" i="15"/>
  <c r="GW27" i="15"/>
  <c r="EN29" i="15"/>
  <c r="EM31" i="15"/>
  <c r="HE31" i="15"/>
  <c r="EN32" i="15"/>
  <c r="HE32" i="15"/>
  <c r="EN34" i="15"/>
  <c r="DX37" i="15"/>
  <c r="GD37" i="15"/>
  <c r="HE37" i="15"/>
  <c r="EM38" i="15"/>
  <c r="HD38" i="15"/>
  <c r="EM39" i="15"/>
  <c r="EN40" i="15"/>
  <c r="HE40" i="15"/>
  <c r="EN41" i="15"/>
  <c r="FG42" i="15"/>
  <c r="HE42" i="15"/>
  <c r="EN44" i="15"/>
  <c r="EN45" i="15"/>
  <c r="CO48" i="15"/>
  <c r="HE49" i="15"/>
  <c r="EN50" i="15"/>
  <c r="DB51" i="15"/>
  <c r="DZ56" i="15"/>
  <c r="EF56" i="15"/>
  <c r="ET56" i="15"/>
  <c r="GQ56" i="15"/>
  <c r="HE56" i="15"/>
  <c r="HK56" i="15"/>
  <c r="CL57" i="15"/>
  <c r="DU57" i="15"/>
  <c r="GA57" i="15"/>
  <c r="HJ57" i="15"/>
  <c r="DF58" i="15"/>
  <c r="DZ58" i="15"/>
  <c r="EN58" i="15"/>
  <c r="GM58" i="15"/>
  <c r="CR59" i="15"/>
  <c r="HL59" i="15"/>
  <c r="EN60" i="15"/>
  <c r="ET60" i="15"/>
  <c r="EN61" i="15"/>
  <c r="CO62" i="15"/>
  <c r="DM62" i="15"/>
  <c r="EM62" i="15"/>
  <c r="FQ62" i="15"/>
  <c r="GD62" i="15"/>
  <c r="HD62" i="15"/>
  <c r="CP64" i="15"/>
  <c r="DJ64" i="15"/>
  <c r="EN64" i="15"/>
  <c r="EN65" i="15"/>
  <c r="HE65" i="15"/>
  <c r="GW66" i="15"/>
  <c r="EF67" i="15"/>
  <c r="HD67" i="15"/>
  <c r="HJ67" i="15"/>
  <c r="EN68" i="15"/>
  <c r="GM68" i="15"/>
  <c r="DG69" i="15"/>
  <c r="DU69" i="15"/>
  <c r="EU69" i="15"/>
  <c r="FW69" i="15"/>
  <c r="CS70" i="15"/>
  <c r="DU70" i="15"/>
  <c r="GL70" i="15"/>
  <c r="CS71" i="15"/>
  <c r="CY71" i="15"/>
  <c r="DJ71" i="15"/>
  <c r="EN71" i="15"/>
  <c r="FJ71" i="15"/>
  <c r="HD71" i="15"/>
  <c r="HJ71" i="15"/>
  <c r="EM72" i="15"/>
  <c r="FF72" i="15"/>
  <c r="FJ72" i="15"/>
  <c r="GL72" i="15"/>
  <c r="CO73" i="15"/>
  <c r="DB73" i="15"/>
  <c r="FJ73" i="15"/>
  <c r="FZ73" i="15"/>
  <c r="GW74" i="15"/>
  <c r="EF76" i="15"/>
  <c r="EF81" i="15"/>
  <c r="EF82" i="15"/>
  <c r="GW100" i="15"/>
  <c r="GV103" i="15"/>
  <c r="GV112" i="15"/>
  <c r="CO115" i="15"/>
  <c r="CS115" i="15"/>
  <c r="DI115" i="15"/>
  <c r="FZ115" i="15"/>
  <c r="CP119" i="15"/>
  <c r="DV119" i="15"/>
  <c r="CO120" i="15"/>
  <c r="DI120" i="15"/>
  <c r="DQ120" i="15"/>
  <c r="DZ120" i="15"/>
  <c r="FF120" i="15"/>
  <c r="FZ120" i="15"/>
  <c r="GH120" i="15"/>
  <c r="GP120" i="15"/>
  <c r="DF123" i="15"/>
  <c r="DM123" i="15"/>
  <c r="DU123" i="15"/>
  <c r="FO123" i="15"/>
  <c r="FW123" i="15"/>
  <c r="GD123" i="15"/>
  <c r="DE124" i="15"/>
  <c r="CX125" i="15"/>
  <c r="DF125" i="15"/>
  <c r="DN125" i="15"/>
  <c r="GD125" i="15"/>
  <c r="GL125" i="15"/>
  <c r="CP126" i="15"/>
  <c r="CW126" i="15"/>
  <c r="DA126" i="15"/>
  <c r="DI126" i="15"/>
  <c r="FG126" i="15"/>
  <c r="FN126" i="15"/>
  <c r="FV126" i="15"/>
  <c r="CX127" i="15"/>
  <c r="DF127" i="15"/>
  <c r="FO127" i="15"/>
  <c r="FW127" i="15"/>
  <c r="CI131" i="15"/>
  <c r="FZ131" i="15"/>
  <c r="HD131" i="15"/>
  <c r="DJ132" i="15"/>
  <c r="DJ133" i="15"/>
  <c r="GA133" i="15"/>
  <c r="DY135" i="15"/>
  <c r="FW135" i="15"/>
  <c r="GE135" i="15"/>
  <c r="HD135" i="15"/>
  <c r="FH136" i="15"/>
  <c r="EF137" i="15"/>
  <c r="CP139" i="15"/>
  <c r="FO139" i="15"/>
  <c r="DE140" i="15"/>
  <c r="FV140" i="15"/>
  <c r="GD140" i="15"/>
  <c r="FW141" i="15"/>
  <c r="EN146" i="15"/>
  <c r="EN149" i="15"/>
  <c r="HE149" i="15"/>
  <c r="DB152" i="15"/>
  <c r="DB215" i="15" s="1"/>
  <c r="AE237" i="15" s="1"/>
  <c r="DJ152" i="15"/>
  <c r="ET152" i="15"/>
  <c r="GP152" i="15"/>
  <c r="GP215" i="15" s="1"/>
  <c r="HK152" i="15"/>
  <c r="EN153" i="15"/>
  <c r="HE154" i="15"/>
  <c r="EN156" i="15"/>
  <c r="EN157" i="15"/>
  <c r="EN158" i="15"/>
  <c r="HE160" i="15"/>
  <c r="EN161" i="15"/>
  <c r="HE161" i="15"/>
  <c r="HE163" i="15"/>
  <c r="EM166" i="15"/>
  <c r="CI169" i="15"/>
  <c r="CW172" i="15"/>
  <c r="DZ172" i="15"/>
  <c r="FR172" i="15"/>
  <c r="GH172" i="15"/>
  <c r="GQ172" i="15"/>
  <c r="HE173" i="15"/>
  <c r="HE174" i="15"/>
  <c r="EM175" i="15"/>
  <c r="FN177" i="15"/>
  <c r="HE177" i="15"/>
  <c r="ES179" i="15"/>
  <c r="FN179" i="15"/>
  <c r="HK179" i="15"/>
  <c r="DE181" i="15"/>
  <c r="HE181" i="15"/>
  <c r="DE182" i="15"/>
  <c r="EN182" i="15"/>
  <c r="GD182" i="15"/>
  <c r="EN183" i="15"/>
  <c r="FN183" i="15"/>
  <c r="FG184" i="15"/>
  <c r="EN186" i="15"/>
  <c r="GM186" i="15"/>
  <c r="HE186" i="15"/>
  <c r="CX188" i="15"/>
  <c r="FJ188" i="15"/>
  <c r="FS188" i="15"/>
  <c r="DJ189" i="15"/>
  <c r="FF189" i="15"/>
  <c r="DF190" i="15"/>
  <c r="DN190" i="15"/>
  <c r="FI190" i="15"/>
  <c r="GE190" i="15"/>
  <c r="CR191" i="15"/>
  <c r="FS191" i="15"/>
  <c r="GA191" i="15"/>
  <c r="DM192" i="15"/>
  <c r="DU192" i="15"/>
  <c r="GL192" i="15"/>
  <c r="HE192" i="15"/>
  <c r="DB193" i="15"/>
  <c r="FV193" i="15"/>
  <c r="CX194" i="15"/>
  <c r="FS194" i="15"/>
  <c r="GA194" i="15"/>
  <c r="CO196" i="15"/>
  <c r="EN196" i="15"/>
  <c r="EF197" i="15"/>
  <c r="GE197" i="15"/>
  <c r="HL197" i="15"/>
  <c r="DQ198" i="15"/>
  <c r="EN198" i="15"/>
  <c r="GL198" i="15"/>
  <c r="DB199" i="15"/>
  <c r="EN199" i="15"/>
  <c r="FJ199" i="15"/>
  <c r="CO200" i="15"/>
  <c r="DJ200" i="15"/>
  <c r="CX201" i="15"/>
  <c r="DQ201" i="15"/>
  <c r="FP201" i="15"/>
  <c r="FX201" i="15"/>
  <c r="GH201" i="15"/>
  <c r="EX201" i="15"/>
  <c r="HM201" i="15"/>
  <c r="CH196" i="15"/>
  <c r="HN196" i="15"/>
  <c r="CH194" i="15"/>
  <c r="HN194" i="15"/>
  <c r="CL187" i="15"/>
  <c r="HR187" i="15"/>
  <c r="EY187" i="15"/>
  <c r="HN187" i="15"/>
  <c r="CJ185" i="15"/>
  <c r="HP185" i="15"/>
  <c r="CJ184" i="15"/>
  <c r="HP184" i="15"/>
  <c r="EZ183" i="15"/>
  <c r="HO183" i="15"/>
  <c r="EZ182" i="15"/>
  <c r="HO182" i="15"/>
  <c r="CI181" i="15"/>
  <c r="HO181" i="15"/>
  <c r="FC175" i="15"/>
  <c r="HR175" i="15"/>
  <c r="HR216" i="15" s="1"/>
  <c r="FA163" i="15"/>
  <c r="HP163" i="15"/>
  <c r="CG155" i="15"/>
  <c r="HM155" i="15"/>
  <c r="EZ152" i="15"/>
  <c r="HO152" i="15"/>
  <c r="CI151" i="15"/>
  <c r="HO151" i="15"/>
  <c r="CI144" i="15"/>
  <c r="HO144" i="15"/>
  <c r="CG142" i="15"/>
  <c r="HM142" i="15"/>
  <c r="CG141" i="15"/>
  <c r="HM141" i="15"/>
  <c r="EY140" i="15"/>
  <c r="HN140" i="15"/>
  <c r="EY134" i="15"/>
  <c r="HN134" i="15"/>
  <c r="EY132" i="15"/>
  <c r="HN132" i="15"/>
  <c r="EY130" i="15"/>
  <c r="HN130" i="15"/>
  <c r="EZ125" i="15"/>
  <c r="HO125" i="15"/>
  <c r="CI120" i="15"/>
  <c r="HO120" i="15"/>
  <c r="CH119" i="15"/>
  <c r="HN119" i="15"/>
  <c r="FB115" i="15"/>
  <c r="HQ115" i="15"/>
  <c r="CG115" i="15"/>
  <c r="HM115" i="15"/>
  <c r="CK73" i="15"/>
  <c r="HQ73" i="15"/>
  <c r="CG73" i="15"/>
  <c r="HM73" i="15"/>
  <c r="FB72" i="15"/>
  <c r="HQ72" i="15"/>
  <c r="EX72" i="15"/>
  <c r="HM72" i="15"/>
  <c r="CK71" i="15"/>
  <c r="HQ71" i="15"/>
  <c r="CG71" i="15"/>
  <c r="HM71" i="15"/>
  <c r="CK70" i="15"/>
  <c r="HQ70" i="15"/>
  <c r="CG70" i="15"/>
  <c r="HM70" i="15"/>
  <c r="CK69" i="15"/>
  <c r="HQ69" i="15"/>
  <c r="CG69" i="15"/>
  <c r="HM69" i="15"/>
  <c r="CI68" i="15"/>
  <c r="HO68" i="15"/>
  <c r="FB64" i="15"/>
  <c r="HQ64" i="15"/>
  <c r="EX64" i="15"/>
  <c r="HM64" i="15"/>
  <c r="CK62" i="15"/>
  <c r="HQ62" i="15"/>
  <c r="CG62" i="15"/>
  <c r="HM62" i="15"/>
  <c r="FB60" i="15"/>
  <c r="HQ60" i="15"/>
  <c r="EX60" i="15"/>
  <c r="HM60" i="15"/>
  <c r="CK59" i="15"/>
  <c r="HQ59" i="15"/>
  <c r="CG59" i="15"/>
  <c r="HM59" i="15"/>
  <c r="CK58" i="15"/>
  <c r="HQ58" i="15"/>
  <c r="CG58" i="15"/>
  <c r="HM58" i="15"/>
  <c r="CK57" i="15"/>
  <c r="HQ57" i="15"/>
  <c r="CG57" i="15"/>
  <c r="HM57" i="15"/>
  <c r="FB56" i="15"/>
  <c r="HQ56" i="15"/>
  <c r="EX56" i="15"/>
  <c r="HM56" i="15"/>
  <c r="CK55" i="15"/>
  <c r="HQ55" i="15"/>
  <c r="CG55" i="15"/>
  <c r="HM55" i="15"/>
  <c r="CK53" i="15"/>
  <c r="HQ53" i="15"/>
  <c r="CG53" i="15"/>
  <c r="HM53" i="15"/>
  <c r="FB48" i="15"/>
  <c r="HQ48" i="15"/>
  <c r="EX48" i="15"/>
  <c r="HM48" i="15"/>
  <c r="CG42" i="15"/>
  <c r="HM42" i="15"/>
  <c r="CG29" i="15"/>
  <c r="HM29" i="15"/>
  <c r="CQ5" i="15"/>
  <c r="HW5" i="15"/>
  <c r="CQ24" i="15"/>
  <c r="HW24" i="15"/>
  <c r="CQ37" i="15"/>
  <c r="HW37" i="15"/>
  <c r="CQ42" i="15"/>
  <c r="HW42" i="15"/>
  <c r="FJ59" i="15"/>
  <c r="HY59" i="15"/>
  <c r="FJ60" i="15"/>
  <c r="HY60" i="15"/>
  <c r="CP62" i="15"/>
  <c r="HV62" i="15"/>
  <c r="FK62" i="15"/>
  <c r="HZ62" i="15"/>
  <c r="CQ64" i="15"/>
  <c r="HW64" i="15"/>
  <c r="FK69" i="15"/>
  <c r="HZ69" i="15"/>
  <c r="CP71" i="15"/>
  <c r="HV71" i="15"/>
  <c r="CT72" i="15"/>
  <c r="HZ72" i="15"/>
  <c r="FK115" i="15"/>
  <c r="HZ115" i="15"/>
  <c r="FH119" i="15"/>
  <c r="HW119" i="15"/>
  <c r="CP120" i="15"/>
  <c r="HV120" i="15"/>
  <c r="FG123" i="15"/>
  <c r="HV123" i="15"/>
  <c r="FI130" i="15"/>
  <c r="HX130" i="15"/>
  <c r="FI131" i="15"/>
  <c r="HX131" i="15"/>
  <c r="FI132" i="15"/>
  <c r="HX132" i="15"/>
  <c r="FI134" i="15"/>
  <c r="HX134" i="15"/>
  <c r="FH139" i="15"/>
  <c r="HW139" i="15"/>
  <c r="FG140" i="15"/>
  <c r="HV140" i="15"/>
  <c r="FF141" i="15"/>
  <c r="HU141" i="15"/>
  <c r="CS141" i="15"/>
  <c r="HY141" i="15"/>
  <c r="FI152" i="15"/>
  <c r="FI215" i="15" s="1"/>
  <c r="HX152" i="15"/>
  <c r="HX215" i="15" s="1"/>
  <c r="U259" i="15" s="1"/>
  <c r="FF173" i="15"/>
  <c r="HU173" i="15"/>
  <c r="CR177" i="15"/>
  <c r="HX177" i="15"/>
  <c r="CR179" i="15"/>
  <c r="HX179" i="15"/>
  <c r="CR180" i="15"/>
  <c r="HX180" i="15"/>
  <c r="CR181" i="15"/>
  <c r="HX181" i="15"/>
  <c r="CQ184" i="15"/>
  <c r="HW184" i="15"/>
  <c r="FH186" i="15"/>
  <c r="HW186" i="15"/>
  <c r="CP187" i="15"/>
  <c r="HV187" i="15"/>
  <c r="CP188" i="15"/>
  <c r="HV188" i="15"/>
  <c r="CO190" i="15"/>
  <c r="HU190" i="15"/>
  <c r="FJ190" i="15"/>
  <c r="HY190" i="15"/>
  <c r="CO192" i="15"/>
  <c r="HU192" i="15"/>
  <c r="CP194" i="15"/>
  <c r="HV194" i="15"/>
  <c r="FK196" i="15"/>
  <c r="HZ196" i="15"/>
  <c r="CP197" i="15"/>
  <c r="HV197" i="15"/>
  <c r="FK197" i="15"/>
  <c r="HZ197" i="15"/>
  <c r="FG198" i="15"/>
  <c r="HV198" i="15"/>
  <c r="FG199" i="15"/>
  <c r="HV199" i="15"/>
  <c r="FK199" i="15"/>
  <c r="HZ199" i="15"/>
  <c r="FG200" i="15"/>
  <c r="HV200" i="15"/>
  <c r="FF201" i="15"/>
  <c r="HU201" i="15"/>
  <c r="CS201" i="15"/>
  <c r="HY201" i="15"/>
  <c r="CY9" i="15"/>
  <c r="IE9" i="15"/>
  <c r="FQ13" i="15"/>
  <c r="IF13" i="15"/>
  <c r="FQ14" i="15"/>
  <c r="IF14" i="15"/>
  <c r="CY19" i="15"/>
  <c r="IE19" i="15"/>
  <c r="FP20" i="15"/>
  <c r="IE20" i="15"/>
  <c r="CY37" i="15"/>
  <c r="IE37" i="15"/>
  <c r="FP51" i="15"/>
  <c r="IE51" i="15"/>
  <c r="FP52" i="15"/>
  <c r="IE52" i="15"/>
  <c r="FQ69" i="15"/>
  <c r="IF69" i="15"/>
  <c r="CZ70" i="15"/>
  <c r="IF70" i="15"/>
  <c r="FQ71" i="15"/>
  <c r="IF71" i="15"/>
  <c r="FP73" i="15"/>
  <c r="IE73" i="15"/>
  <c r="FN124" i="15"/>
  <c r="IC124" i="15"/>
  <c r="CY125" i="15"/>
  <c r="IE125" i="15"/>
  <c r="FP127" i="15"/>
  <c r="IE127" i="15"/>
  <c r="FO130" i="15"/>
  <c r="ID130" i="15"/>
  <c r="CZ133" i="15"/>
  <c r="IF133" i="15"/>
  <c r="FQ135" i="15"/>
  <c r="IF135" i="15"/>
  <c r="CY139" i="15"/>
  <c r="IE139" i="15"/>
  <c r="FO140" i="15"/>
  <c r="ID140" i="15"/>
  <c r="FN141" i="15"/>
  <c r="IC141" i="15"/>
  <c r="CZ174" i="15"/>
  <c r="IF174" i="15"/>
  <c r="IF216" i="15" s="1"/>
  <c r="CX177" i="15"/>
  <c r="ID177" i="15"/>
  <c r="FS177" i="15"/>
  <c r="IH177" i="15"/>
  <c r="DB178" i="15"/>
  <c r="IH178" i="15"/>
  <c r="FO179" i="15"/>
  <c r="ID179" i="15"/>
  <c r="DB180" i="15"/>
  <c r="IH180" i="15"/>
  <c r="CX181" i="15"/>
  <c r="ID181" i="15"/>
  <c r="FS181" i="15"/>
  <c r="IH181" i="15"/>
  <c r="CX182" i="15"/>
  <c r="ID182" i="15"/>
  <c r="DB182" i="15"/>
  <c r="IH182" i="15"/>
  <c r="FO183" i="15"/>
  <c r="ID183" i="15"/>
  <c r="CZ186" i="15"/>
  <c r="IF186" i="15"/>
  <c r="FQ187" i="15"/>
  <c r="IF187" i="15"/>
  <c r="FQ188" i="15"/>
  <c r="IF188" i="15"/>
  <c r="FQ189" i="15"/>
  <c r="IF189" i="15"/>
  <c r="CZ191" i="15"/>
  <c r="IF191" i="15"/>
  <c r="FQ196" i="15"/>
  <c r="IF196" i="15"/>
  <c r="FQ197" i="15"/>
  <c r="IF197" i="15"/>
  <c r="CZ199" i="15"/>
  <c r="IF199" i="15"/>
  <c r="CZ201" i="15"/>
  <c r="IF201" i="15"/>
  <c r="DG8" i="15"/>
  <c r="IM8" i="15"/>
  <c r="FY19" i="15"/>
  <c r="IN19" i="15"/>
  <c r="FX24" i="15"/>
  <c r="IM24" i="15"/>
  <c r="FY32" i="15"/>
  <c r="IN32" i="15"/>
  <c r="DH37" i="15"/>
  <c r="IN37" i="15"/>
  <c r="FY55" i="15"/>
  <c r="IN55" i="15"/>
  <c r="DH57" i="15"/>
  <c r="IN57" i="15"/>
  <c r="FX64" i="15"/>
  <c r="IM64" i="15"/>
  <c r="FY69" i="15"/>
  <c r="IN69" i="15"/>
  <c r="FY71" i="15"/>
  <c r="IN71" i="15"/>
  <c r="FW130" i="15"/>
  <c r="IL130" i="15"/>
  <c r="DJ131" i="15"/>
  <c r="IP131" i="15"/>
  <c r="FY132" i="15"/>
  <c r="IN132" i="15"/>
  <c r="FY133" i="15"/>
  <c r="IN133" i="15"/>
  <c r="FY135" i="15"/>
  <c r="IN135" i="15"/>
  <c r="DE139" i="15"/>
  <c r="IK139" i="15"/>
  <c r="DH141" i="15"/>
  <c r="IN141" i="15"/>
  <c r="DH152" i="15"/>
  <c r="IN152" i="15"/>
  <c r="IN215" i="15" s="1"/>
  <c r="AK259" i="15" s="1"/>
  <c r="FZ174" i="15"/>
  <c r="FZ216" i="15" s="1"/>
  <c r="FZ225" i="15" s="1"/>
  <c r="IO174" i="15"/>
  <c r="DE177" i="15"/>
  <c r="IK177" i="15"/>
  <c r="DI177" i="15"/>
  <c r="IO177" i="15"/>
  <c r="DE178" i="15"/>
  <c r="IK178" i="15"/>
  <c r="FW181" i="15"/>
  <c r="IL181" i="15"/>
  <c r="GA181" i="15"/>
  <c r="IP181" i="15"/>
  <c r="FV184" i="15"/>
  <c r="IK184" i="15"/>
  <c r="FZ184" i="15"/>
  <c r="IO184" i="15"/>
  <c r="FV185" i="15"/>
  <c r="IK185" i="15"/>
  <c r="DI185" i="15"/>
  <c r="IO185" i="15"/>
  <c r="FV186" i="15"/>
  <c r="IK186" i="15"/>
  <c r="DI186" i="15"/>
  <c r="IO186" i="15"/>
  <c r="FZ187" i="15"/>
  <c r="IO187" i="15"/>
  <c r="DE188" i="15"/>
  <c r="IK188" i="15"/>
  <c r="FZ188" i="15"/>
  <c r="IO188" i="15"/>
  <c r="GA193" i="15"/>
  <c r="IP193" i="15"/>
  <c r="FZ201" i="15"/>
  <c r="IO201" i="15"/>
  <c r="DO8" i="15"/>
  <c r="IU8" i="15"/>
  <c r="DP54" i="15"/>
  <c r="IV54" i="15"/>
  <c r="DM119" i="15"/>
  <c r="IS119" i="15"/>
  <c r="GE123" i="15"/>
  <c r="IT123" i="15"/>
  <c r="GD124" i="15"/>
  <c r="IS124" i="15"/>
  <c r="GD132" i="15"/>
  <c r="IS132" i="15"/>
  <c r="GG135" i="15"/>
  <c r="IV135" i="15"/>
  <c r="GE142" i="15"/>
  <c r="IT142" i="15"/>
  <c r="DN144" i="15"/>
  <c r="IT144" i="15"/>
  <c r="GD152" i="15"/>
  <c r="GD215" i="15" s="1"/>
  <c r="IS152" i="15"/>
  <c r="IS215" i="15" s="1"/>
  <c r="AP259" i="15" s="1"/>
  <c r="DN172" i="15"/>
  <c r="IT172" i="15"/>
  <c r="GI172" i="15"/>
  <c r="IX172" i="15"/>
  <c r="GE182" i="15"/>
  <c r="IT182" i="15"/>
  <c r="GI182" i="15"/>
  <c r="IX182" i="15"/>
  <c r="GE183" i="15"/>
  <c r="IT183" i="15"/>
  <c r="GD189" i="15"/>
  <c r="IS189" i="15"/>
  <c r="GG190" i="15"/>
  <c r="IV190" i="15"/>
  <c r="GE192" i="15"/>
  <c r="IT192" i="15"/>
  <c r="GD194" i="15"/>
  <c r="IS194" i="15"/>
  <c r="DO197" i="15"/>
  <c r="IU197" i="15"/>
  <c r="GI198" i="15"/>
  <c r="IX198" i="15"/>
  <c r="GE201" i="15"/>
  <c r="IT201" i="15"/>
  <c r="DR201" i="15"/>
  <c r="IX201" i="15"/>
  <c r="GM5" i="15"/>
  <c r="JB5" i="15"/>
  <c r="GO19" i="15"/>
  <c r="JD19" i="15"/>
  <c r="DX24" i="15"/>
  <c r="JD24" i="15"/>
  <c r="DZ32" i="15"/>
  <c r="JF32" i="15"/>
  <c r="JB211" i="15"/>
  <c r="GQ37" i="15"/>
  <c r="JF37" i="15"/>
  <c r="GO51" i="15"/>
  <c r="JD51" i="15"/>
  <c r="GO54" i="15"/>
  <c r="JD54" i="15"/>
  <c r="DZ60" i="15"/>
  <c r="JF60" i="15"/>
  <c r="GM72" i="15"/>
  <c r="JB72" i="15"/>
  <c r="GQ72" i="15"/>
  <c r="JF72" i="15"/>
  <c r="GM125" i="15"/>
  <c r="JB125" i="15"/>
  <c r="GL132" i="15"/>
  <c r="JA132" i="15"/>
  <c r="DZ135" i="15"/>
  <c r="JF135" i="15"/>
  <c r="GL140" i="15"/>
  <c r="JA140" i="15"/>
  <c r="GM144" i="15"/>
  <c r="JB144" i="15"/>
  <c r="DU182" i="15"/>
  <c r="JA182" i="15"/>
  <c r="GL183" i="15"/>
  <c r="JA183" i="15"/>
  <c r="GQ188" i="15"/>
  <c r="JF188" i="15"/>
  <c r="GM189" i="15"/>
  <c r="JB189" i="15"/>
  <c r="GO190" i="15"/>
  <c r="JD190" i="15"/>
  <c r="GT136" i="15"/>
  <c r="JI136" i="15"/>
  <c r="EC137" i="15"/>
  <c r="JI137" i="15"/>
  <c r="GT138" i="15"/>
  <c r="JI138" i="15"/>
  <c r="EG140" i="15"/>
  <c r="JM140" i="15"/>
  <c r="GT141" i="15"/>
  <c r="JI141" i="15"/>
  <c r="GT142" i="15"/>
  <c r="JI142" i="15"/>
  <c r="GT144" i="15"/>
  <c r="JI144" i="15"/>
  <c r="GX145" i="15"/>
  <c r="JM145" i="15"/>
  <c r="EC146" i="15"/>
  <c r="JI146" i="15"/>
  <c r="EC147" i="15"/>
  <c r="JI147" i="15"/>
  <c r="GX148" i="15"/>
  <c r="JM148" i="15"/>
  <c r="EC150" i="15"/>
  <c r="JI150" i="15"/>
  <c r="GX150" i="15"/>
  <c r="JM150" i="15"/>
  <c r="GX151" i="15"/>
  <c r="JM151" i="15"/>
  <c r="EC152" i="15"/>
  <c r="JI152" i="15"/>
  <c r="GX154" i="15"/>
  <c r="JM154" i="15"/>
  <c r="GT155" i="15"/>
  <c r="JI155" i="15"/>
  <c r="GT157" i="15"/>
  <c r="JI157" i="15"/>
  <c r="EG157" i="15"/>
  <c r="JM157" i="15"/>
  <c r="GT158" i="15"/>
  <c r="JI158" i="15"/>
  <c r="EG160" i="15"/>
  <c r="JM160" i="15"/>
  <c r="GX161" i="15"/>
  <c r="JM161" i="15"/>
  <c r="EG162" i="15"/>
  <c r="JM162" i="15"/>
  <c r="EG163" i="15"/>
  <c r="JM163" i="15"/>
  <c r="GX166" i="15"/>
  <c r="JM166" i="15"/>
  <c r="GX167" i="15"/>
  <c r="JM167" i="15"/>
  <c r="EC169" i="15"/>
  <c r="JI169" i="15"/>
  <c r="GX169" i="15"/>
  <c r="JM169" i="15"/>
  <c r="EC170" i="15"/>
  <c r="JI170" i="15"/>
  <c r="GX170" i="15"/>
  <c r="JM170" i="15"/>
  <c r="GT171" i="15"/>
  <c r="JI171" i="15"/>
  <c r="GX171" i="15"/>
  <c r="JM171" i="15"/>
  <c r="GT174" i="15"/>
  <c r="JI174" i="15"/>
  <c r="EG174" i="15"/>
  <c r="JM174" i="15"/>
  <c r="GT177" i="15"/>
  <c r="JI177" i="15"/>
  <c r="EG177" i="15"/>
  <c r="JM177" i="15"/>
  <c r="GT178" i="15"/>
  <c r="JI178" i="15"/>
  <c r="EG178" i="15"/>
  <c r="JM178" i="15"/>
  <c r="GT179" i="15"/>
  <c r="JI179" i="15"/>
  <c r="EG179" i="15"/>
  <c r="JM179" i="15"/>
  <c r="EC181" i="15"/>
  <c r="JI181" i="15"/>
  <c r="EG181" i="15"/>
  <c r="JM181" i="15"/>
  <c r="EC182" i="15"/>
  <c r="JI182" i="15"/>
  <c r="EC183" i="15"/>
  <c r="JI183" i="15"/>
  <c r="EC184" i="15"/>
  <c r="JI184" i="15"/>
  <c r="EC185" i="15"/>
  <c r="JI185" i="15"/>
  <c r="GX186" i="15"/>
  <c r="JM186" i="15"/>
  <c r="EC187" i="15"/>
  <c r="JI187" i="15"/>
  <c r="GX187" i="15"/>
  <c r="JM187" i="15"/>
  <c r="EC188" i="15"/>
  <c r="JI188" i="15"/>
  <c r="GX188" i="15"/>
  <c r="JM188" i="15"/>
  <c r="EC189" i="15"/>
  <c r="JI189" i="15"/>
  <c r="EC190" i="15"/>
  <c r="JI190" i="15"/>
  <c r="GX190" i="15"/>
  <c r="JM190" i="15"/>
  <c r="EC191" i="15"/>
  <c r="JI191" i="15"/>
  <c r="EC192" i="15"/>
  <c r="JI192" i="15"/>
  <c r="GX192" i="15"/>
  <c r="JM192" i="15"/>
  <c r="GT194" i="15"/>
  <c r="JI194" i="15"/>
  <c r="GT195" i="15"/>
  <c r="JI195" i="15"/>
  <c r="EG195" i="15"/>
  <c r="JM195" i="15"/>
  <c r="EC196" i="15"/>
  <c r="JI196" i="15"/>
  <c r="EC197" i="15"/>
  <c r="JI197" i="15"/>
  <c r="GT198" i="15"/>
  <c r="JI198" i="15"/>
  <c r="EG198" i="15"/>
  <c r="JM198" i="15"/>
  <c r="GT200" i="15"/>
  <c r="JI200" i="15"/>
  <c r="GT201" i="15"/>
  <c r="JI201" i="15"/>
  <c r="EG201" i="15"/>
  <c r="JM201" i="15"/>
  <c r="EK172" i="15"/>
  <c r="JQ172" i="15"/>
  <c r="HF172" i="15"/>
  <c r="JU172" i="15"/>
  <c r="EK175" i="15"/>
  <c r="JQ175" i="15"/>
  <c r="EO175" i="15"/>
  <c r="JU175" i="15"/>
  <c r="HB177" i="15"/>
  <c r="JQ177" i="15"/>
  <c r="HB178" i="15"/>
  <c r="JQ178" i="15"/>
  <c r="EO178" i="15"/>
  <c r="JU178" i="15"/>
  <c r="HF181" i="15"/>
  <c r="JU181" i="15"/>
  <c r="HB182" i="15"/>
  <c r="JQ182" i="15"/>
  <c r="HF182" i="15"/>
  <c r="JU182" i="15"/>
  <c r="EK183" i="15"/>
  <c r="JQ183" i="15"/>
  <c r="HF183" i="15"/>
  <c r="JU183" i="15"/>
  <c r="EK184" i="15"/>
  <c r="JQ184" i="15"/>
  <c r="EO184" i="15"/>
  <c r="JU184" i="15"/>
  <c r="EK185" i="15"/>
  <c r="JQ185" i="15"/>
  <c r="HF185" i="15"/>
  <c r="JU185" i="15"/>
  <c r="HB186" i="15"/>
  <c r="JQ186" i="15"/>
  <c r="HF186" i="15"/>
  <c r="JU186" i="15"/>
  <c r="EK187" i="15"/>
  <c r="JQ187" i="15"/>
  <c r="HF187" i="15"/>
  <c r="JU187" i="15"/>
  <c r="EK188" i="15"/>
  <c r="JQ188" i="15"/>
  <c r="EO188" i="15"/>
  <c r="JU188" i="15"/>
  <c r="HB189" i="15"/>
  <c r="JQ189" i="15"/>
  <c r="EO189" i="15"/>
  <c r="JU189" i="15"/>
  <c r="EK190" i="15"/>
  <c r="JQ190" i="15"/>
  <c r="HF190" i="15"/>
  <c r="JU190" i="15"/>
  <c r="EK191" i="15"/>
  <c r="JQ191" i="15"/>
  <c r="EO191" i="15"/>
  <c r="JU191" i="15"/>
  <c r="EK192" i="15"/>
  <c r="JQ192" i="15"/>
  <c r="HF192" i="15"/>
  <c r="JU192" i="15"/>
  <c r="EK193" i="15"/>
  <c r="JQ193" i="15"/>
  <c r="HF193" i="15"/>
  <c r="JU193" i="15"/>
  <c r="HB195" i="15"/>
  <c r="JQ195" i="15"/>
  <c r="EO195" i="15"/>
  <c r="JU195" i="15"/>
  <c r="EK197" i="15"/>
  <c r="JQ197" i="15"/>
  <c r="EK199" i="15"/>
  <c r="JQ199" i="15"/>
  <c r="HF199" i="15"/>
  <c r="JU199" i="15"/>
  <c r="HB201" i="15"/>
  <c r="JQ201" i="15"/>
  <c r="HF201" i="15"/>
  <c r="JU201" i="15"/>
  <c r="HJ32" i="15"/>
  <c r="JY32" i="15"/>
  <c r="HJ64" i="15"/>
  <c r="JY64" i="15"/>
  <c r="HL181" i="15"/>
  <c r="KA181" i="15"/>
  <c r="ES200" i="15"/>
  <c r="JY200" i="15"/>
  <c r="CX172" i="15"/>
  <c r="ID172" i="15"/>
  <c r="DB172" i="15"/>
  <c r="IH172" i="15"/>
  <c r="DB184" i="15"/>
  <c r="IH184" i="15"/>
  <c r="DB185" i="15"/>
  <c r="IH185" i="15"/>
  <c r="FS187" i="15"/>
  <c r="IH187" i="15"/>
  <c r="FO196" i="15"/>
  <c r="ID196" i="15"/>
  <c r="FO197" i="15"/>
  <c r="ID197" i="15"/>
  <c r="CX198" i="15"/>
  <c r="ID198" i="15"/>
  <c r="FO199" i="15"/>
  <c r="ID199" i="15"/>
  <c r="FX68" i="15"/>
  <c r="IM68" i="15"/>
  <c r="DH181" i="15"/>
  <c r="IN181" i="15"/>
  <c r="FZ200" i="15"/>
  <c r="IO200" i="15"/>
  <c r="IU211" i="15"/>
  <c r="DO70" i="15"/>
  <c r="IU70" i="15"/>
  <c r="DO72" i="15"/>
  <c r="IU72" i="15"/>
  <c r="GF124" i="15"/>
  <c r="IU124" i="15"/>
  <c r="IU214" i="15" s="1"/>
  <c r="AR258" i="15" s="1"/>
  <c r="DP182" i="15"/>
  <c r="IV182" i="15"/>
  <c r="GO5" i="15"/>
  <c r="JD5" i="15"/>
  <c r="DZ19" i="15"/>
  <c r="JF19" i="15"/>
  <c r="GQ24" i="15"/>
  <c r="JF24" i="15"/>
  <c r="DZ54" i="15"/>
  <c r="JF54" i="15"/>
  <c r="GN55" i="15"/>
  <c r="JC55" i="15"/>
  <c r="GO70" i="15"/>
  <c r="JD70" i="15"/>
  <c r="GM124" i="15"/>
  <c r="JB124" i="15"/>
  <c r="DW182" i="15"/>
  <c r="JC182" i="15"/>
  <c r="DV190" i="15"/>
  <c r="JB190" i="15"/>
  <c r="GQ190" i="15"/>
  <c r="JF190" i="15"/>
  <c r="EE7" i="15"/>
  <c r="JK7" i="15"/>
  <c r="EE15" i="15"/>
  <c r="JK15" i="15"/>
  <c r="EE16" i="15"/>
  <c r="JK16" i="15"/>
  <c r="GV17" i="15"/>
  <c r="JK17" i="15"/>
  <c r="EE18" i="15"/>
  <c r="JK18" i="15"/>
  <c r="EE22" i="15"/>
  <c r="JK22" i="15"/>
  <c r="GV27" i="15"/>
  <c r="JK27" i="15"/>
  <c r="EE30" i="15"/>
  <c r="JK30" i="15"/>
  <c r="EE31" i="15"/>
  <c r="JK31" i="15"/>
  <c r="EE32" i="15"/>
  <c r="JK32" i="15"/>
  <c r="EE33" i="15"/>
  <c r="JK33" i="15"/>
  <c r="EE49" i="15"/>
  <c r="JK49" i="15"/>
  <c r="GV52" i="15"/>
  <c r="JK52" i="15"/>
  <c r="EE53" i="15"/>
  <c r="JK53" i="15"/>
  <c r="EE58" i="15"/>
  <c r="JK58" i="15"/>
  <c r="JK224" i="15" s="1"/>
  <c r="GV66" i="15"/>
  <c r="JK66" i="15"/>
  <c r="GV67" i="15"/>
  <c r="JK67" i="15"/>
  <c r="GV74" i="15"/>
  <c r="JK74" i="15"/>
  <c r="EE80" i="15"/>
  <c r="JK80" i="15"/>
  <c r="GV81" i="15"/>
  <c r="JK81" i="15"/>
  <c r="EE98" i="15"/>
  <c r="JK98" i="15"/>
  <c r="EE107" i="15"/>
  <c r="JK107" i="15"/>
  <c r="GV114" i="15"/>
  <c r="JK114" i="15"/>
  <c r="GV115" i="15"/>
  <c r="JK115" i="15"/>
  <c r="EE137" i="15"/>
  <c r="JK137" i="15"/>
  <c r="GV146" i="15"/>
  <c r="JK146" i="15"/>
  <c r="GV151" i="15"/>
  <c r="JK151" i="15"/>
  <c r="EE152" i="15"/>
  <c r="JK152" i="15"/>
  <c r="EE164" i="15"/>
  <c r="JK164" i="15"/>
  <c r="GV173" i="15"/>
  <c r="JK173" i="15"/>
  <c r="EE176" i="15"/>
  <c r="JK176" i="15"/>
  <c r="EE179" i="15"/>
  <c r="JK179" i="15"/>
  <c r="EE187" i="15"/>
  <c r="JK187" i="15"/>
  <c r="HD8" i="15"/>
  <c r="JS8" i="15"/>
  <c r="HD9" i="15"/>
  <c r="JS9" i="15"/>
  <c r="EM10" i="15"/>
  <c r="JS10" i="15"/>
  <c r="HD11" i="15"/>
  <c r="JS11" i="15"/>
  <c r="EM12" i="15"/>
  <c r="JS12" i="15"/>
  <c r="EM13" i="15"/>
  <c r="JS13" i="15"/>
  <c r="HD14" i="15"/>
  <c r="JS14" i="15"/>
  <c r="EM15" i="15"/>
  <c r="JS15" i="15"/>
  <c r="HD23" i="15"/>
  <c r="JS23" i="15"/>
  <c r="EM24" i="15"/>
  <c r="JS24" i="15"/>
  <c r="EM25" i="15"/>
  <c r="JS25" i="15"/>
  <c r="HD26" i="15"/>
  <c r="JS26" i="15"/>
  <c r="HD27" i="15"/>
  <c r="JS27" i="15"/>
  <c r="HD28" i="15"/>
  <c r="JS28" i="15"/>
  <c r="HD29" i="15"/>
  <c r="JS29" i="15"/>
  <c r="HD30" i="15"/>
  <c r="JS30" i="15"/>
  <c r="EM37" i="15"/>
  <c r="JS37" i="15"/>
  <c r="EM48" i="15"/>
  <c r="JS48" i="15"/>
  <c r="EM52" i="15"/>
  <c r="JS52" i="15"/>
  <c r="EM53" i="15"/>
  <c r="JS53" i="15"/>
  <c r="EM56" i="15"/>
  <c r="JS56" i="15"/>
  <c r="HD57" i="15"/>
  <c r="JS57" i="15"/>
  <c r="EM58" i="15"/>
  <c r="JS58" i="15"/>
  <c r="EM59" i="15"/>
  <c r="JS59" i="15"/>
  <c r="EM60" i="15"/>
  <c r="JS60" i="15"/>
  <c r="EM61" i="15"/>
  <c r="JS61" i="15"/>
  <c r="HD64" i="15"/>
  <c r="JS64" i="15"/>
  <c r="HD65" i="15"/>
  <c r="JS65" i="15"/>
  <c r="EM66" i="15"/>
  <c r="JS66" i="15"/>
  <c r="EM74" i="15"/>
  <c r="JS74" i="15"/>
  <c r="HD80" i="15"/>
  <c r="JS80" i="15"/>
  <c r="EM81" i="15"/>
  <c r="JS81" i="15"/>
  <c r="EM82" i="15"/>
  <c r="JS82" i="15"/>
  <c r="EM83" i="15"/>
  <c r="JS83" i="15"/>
  <c r="EM84" i="15"/>
  <c r="JS84" i="15"/>
  <c r="EM85" i="15"/>
  <c r="JS85" i="15"/>
  <c r="EM91" i="15"/>
  <c r="JS91" i="15"/>
  <c r="EM92" i="15"/>
  <c r="JS92" i="15"/>
  <c r="HD96" i="15"/>
  <c r="JS96" i="15"/>
  <c r="EM99" i="15"/>
  <c r="JS99" i="15"/>
  <c r="EM104" i="15"/>
  <c r="JS104" i="15"/>
  <c r="EM111" i="15"/>
  <c r="JS111" i="15"/>
  <c r="EM112" i="15"/>
  <c r="JS112" i="15"/>
  <c r="HD113" i="15"/>
  <c r="JS113" i="15"/>
  <c r="HD114" i="15"/>
  <c r="JS114" i="15"/>
  <c r="HD115" i="15"/>
  <c r="JS115" i="15"/>
  <c r="HD116" i="15"/>
  <c r="JS116" i="15"/>
  <c r="HD117" i="15"/>
  <c r="JS117" i="15"/>
  <c r="EM118" i="15"/>
  <c r="JS118" i="15"/>
  <c r="HD119" i="15"/>
  <c r="JS119" i="15"/>
  <c r="HD120" i="15"/>
  <c r="JS120" i="15"/>
  <c r="HD121" i="15"/>
  <c r="JS121" i="15"/>
  <c r="EM122" i="15"/>
  <c r="JS122" i="15"/>
  <c r="EM123" i="15"/>
  <c r="JS123" i="15"/>
  <c r="EM125" i="15"/>
  <c r="JS125" i="15"/>
  <c r="HD129" i="15"/>
  <c r="JS129" i="15"/>
  <c r="HD138" i="15"/>
  <c r="JS138" i="15"/>
  <c r="HD141" i="15"/>
  <c r="JS141" i="15"/>
  <c r="HD143" i="15"/>
  <c r="JS143" i="15"/>
  <c r="EM149" i="15"/>
  <c r="JS149" i="15"/>
  <c r="EM152" i="15"/>
  <c r="JS152" i="15"/>
  <c r="EM159" i="15"/>
  <c r="JS159" i="15"/>
  <c r="EM160" i="15"/>
  <c r="JS160" i="15"/>
  <c r="HD162" i="15"/>
  <c r="JS162" i="15"/>
  <c r="HD163" i="15"/>
  <c r="JS163" i="15"/>
  <c r="HD167" i="15"/>
  <c r="JS167" i="15"/>
  <c r="EM173" i="15"/>
  <c r="JS173" i="15"/>
  <c r="JS216" i="15" s="1"/>
  <c r="EM187" i="15"/>
  <c r="JS187" i="15"/>
  <c r="EM195" i="15"/>
  <c r="JS195" i="15"/>
  <c r="KA211" i="15"/>
  <c r="HL62" i="15"/>
  <c r="KA62" i="15"/>
  <c r="EM7" i="15"/>
  <c r="HD7" i="15"/>
  <c r="DQ8" i="15"/>
  <c r="EM9" i="15"/>
  <c r="HD15" i="15"/>
  <c r="FZ24" i="15"/>
  <c r="GH24" i="15"/>
  <c r="HD25" i="15"/>
  <c r="HD31" i="15"/>
  <c r="GA37" i="15"/>
  <c r="GO37" i="15"/>
  <c r="HD40" i="15"/>
  <c r="EM44" i="15"/>
  <c r="HK48" i="15"/>
  <c r="GQ51" i="15"/>
  <c r="DR54" i="15"/>
  <c r="GM54" i="15"/>
  <c r="GV55" i="15"/>
  <c r="DY58" i="15"/>
  <c r="DY224" i="15" s="1"/>
  <c r="BB246" i="15" s="1"/>
  <c r="DI64" i="15"/>
  <c r="DJ69" i="15"/>
  <c r="DF70" i="15"/>
  <c r="ET70" i="15"/>
  <c r="EM71" i="15"/>
  <c r="FW71" i="15"/>
  <c r="HL73" i="15"/>
  <c r="HD77" i="15"/>
  <c r="HD81" i="15"/>
  <c r="HD83" i="15"/>
  <c r="HD109" i="15"/>
  <c r="DY120" i="15"/>
  <c r="DJ134" i="15"/>
  <c r="DF135" i="15"/>
  <c r="DN135" i="15"/>
  <c r="EE151" i="15"/>
  <c r="DY152" i="15"/>
  <c r="DY215" i="15" s="1"/>
  <c r="BB237" i="15" s="1"/>
  <c r="ES152" i="15"/>
  <c r="DY172" i="15"/>
  <c r="HD173" i="15"/>
  <c r="HJ179" i="15"/>
  <c r="FS185" i="15"/>
  <c r="DB186" i="15"/>
  <c r="FO186" i="15"/>
  <c r="FO187" i="15"/>
  <c r="FS189" i="15"/>
  <c r="GA189" i="15"/>
  <c r="FO190" i="15"/>
  <c r="CX191" i="15"/>
  <c r="DA193" i="15"/>
  <c r="DF197" i="15"/>
  <c r="GD197" i="15"/>
  <c r="FS199" i="15"/>
  <c r="DI200" i="15"/>
  <c r="GL200" i="15"/>
  <c r="DP201" i="15"/>
  <c r="FO201" i="15"/>
  <c r="CI5" i="15"/>
  <c r="HO5" i="15"/>
  <c r="CI199" i="15"/>
  <c r="HO199" i="15"/>
  <c r="EZ196" i="15"/>
  <c r="HO196" i="15"/>
  <c r="CI187" i="15"/>
  <c r="HO187" i="15"/>
  <c r="CK184" i="15"/>
  <c r="HQ184" i="15"/>
  <c r="CJ178" i="15"/>
  <c r="HP178" i="15"/>
  <c r="CJ177" i="15"/>
  <c r="HP177" i="15"/>
  <c r="CH171" i="15"/>
  <c r="HN171" i="15"/>
  <c r="CK163" i="15"/>
  <c r="HQ163" i="15"/>
  <c r="FA152" i="15"/>
  <c r="HP152" i="15"/>
  <c r="FA151" i="15"/>
  <c r="HP151" i="15"/>
  <c r="EY142" i="15"/>
  <c r="HN142" i="15"/>
  <c r="EZ135" i="15"/>
  <c r="HO135" i="15"/>
  <c r="CG126" i="15"/>
  <c r="HM126" i="15"/>
  <c r="CG123" i="15"/>
  <c r="HM123" i="15"/>
  <c r="FA120" i="15"/>
  <c r="HP120" i="15"/>
  <c r="CI119" i="15"/>
  <c r="HO119" i="15"/>
  <c r="EY116" i="15"/>
  <c r="HN116" i="15"/>
  <c r="CL115" i="15"/>
  <c r="HR115" i="15"/>
  <c r="HR214" i="15" s="1"/>
  <c r="O258" i="15" s="1"/>
  <c r="EY73" i="15"/>
  <c r="HN73" i="15"/>
  <c r="EY72" i="15"/>
  <c r="HN72" i="15"/>
  <c r="EY71" i="15"/>
  <c r="HN71" i="15"/>
  <c r="EY70" i="15"/>
  <c r="HN70" i="15"/>
  <c r="EY69" i="15"/>
  <c r="HN69" i="15"/>
  <c r="EZ67" i="15"/>
  <c r="HO67" i="15"/>
  <c r="CL64" i="15"/>
  <c r="HR64" i="15"/>
  <c r="EY62" i="15"/>
  <c r="HN62" i="15"/>
  <c r="CL60" i="15"/>
  <c r="HR60" i="15"/>
  <c r="CL59" i="15"/>
  <c r="HR59" i="15"/>
  <c r="CL58" i="15"/>
  <c r="HR58" i="15"/>
  <c r="CL56" i="15"/>
  <c r="HR56" i="15"/>
  <c r="FC55" i="15"/>
  <c r="HR55" i="15"/>
  <c r="EY55" i="15"/>
  <c r="HN55" i="15"/>
  <c r="CH53" i="15"/>
  <c r="HN53" i="15"/>
  <c r="FC48" i="15"/>
  <c r="HR48" i="15"/>
  <c r="CH48" i="15"/>
  <c r="HN48" i="15"/>
  <c r="CJ44" i="15"/>
  <c r="HP44" i="15"/>
  <c r="EY42" i="15"/>
  <c r="HN42" i="15"/>
  <c r="CJ37" i="15"/>
  <c r="HP37" i="15"/>
  <c r="FA32" i="15"/>
  <c r="HP32" i="15"/>
  <c r="FA31" i="15"/>
  <c r="HP31" i="15"/>
  <c r="EY29" i="15"/>
  <c r="HN29" i="15"/>
  <c r="CJ27" i="15"/>
  <c r="HP27" i="15"/>
  <c r="FA24" i="15"/>
  <c r="HP24" i="15"/>
  <c r="EX20" i="15"/>
  <c r="HM20" i="15"/>
  <c r="CK19" i="15"/>
  <c r="HQ19" i="15"/>
  <c r="CG19" i="15"/>
  <c r="HM19" i="15"/>
  <c r="CI14" i="15"/>
  <c r="HO14" i="15"/>
  <c r="CI13" i="15"/>
  <c r="HO13" i="15"/>
  <c r="FB9" i="15"/>
  <c r="HQ9" i="15"/>
  <c r="EX9" i="15"/>
  <c r="HM9" i="15"/>
  <c r="FB8" i="15"/>
  <c r="HQ8" i="15"/>
  <c r="EX8" i="15"/>
  <c r="HM8" i="15"/>
  <c r="CP5" i="15"/>
  <c r="HV5" i="15"/>
  <c r="CT5" i="15"/>
  <c r="HZ5" i="15"/>
  <c r="CR6" i="15"/>
  <c r="HX6" i="15"/>
  <c r="CO8" i="15"/>
  <c r="HU8" i="15"/>
  <c r="CS8" i="15"/>
  <c r="HY8" i="15"/>
  <c r="FF9" i="15"/>
  <c r="HU9" i="15"/>
  <c r="FJ9" i="15"/>
  <c r="HY9" i="15"/>
  <c r="FI13" i="15"/>
  <c r="HX13" i="15"/>
  <c r="FI14" i="15"/>
  <c r="HX14" i="15"/>
  <c r="FG24" i="15"/>
  <c r="HV24" i="15"/>
  <c r="CT24" i="15"/>
  <c r="HZ24" i="15"/>
  <c r="CR27" i="15"/>
  <c r="HX27" i="15"/>
  <c r="CQ31" i="15"/>
  <c r="HW31" i="15"/>
  <c r="FH33" i="15"/>
  <c r="HW33" i="15"/>
  <c r="CP37" i="15"/>
  <c r="HV37" i="15"/>
  <c r="FI56" i="15"/>
  <c r="HX56" i="15"/>
  <c r="FI57" i="15"/>
  <c r="HX57" i="15"/>
  <c r="CQ132" i="15"/>
  <c r="HW132" i="15"/>
  <c r="CQ178" i="15"/>
  <c r="HW178" i="15"/>
  <c r="CT184" i="15"/>
  <c r="HZ184" i="15"/>
  <c r="CT185" i="15"/>
  <c r="HZ185" i="15"/>
  <c r="FF187" i="15"/>
  <c r="HU187" i="15"/>
  <c r="FF194" i="15"/>
  <c r="HU194" i="15"/>
  <c r="FJ197" i="15"/>
  <c r="HY197" i="15"/>
  <c r="FJ198" i="15"/>
  <c r="HY198" i="15"/>
  <c r="FQ27" i="15"/>
  <c r="IF27" i="15"/>
  <c r="FQ58" i="15"/>
  <c r="IF58" i="15"/>
  <c r="CZ59" i="15"/>
  <c r="IF59" i="15"/>
  <c r="FQ60" i="15"/>
  <c r="IF60" i="15"/>
  <c r="FP69" i="15"/>
  <c r="IE69" i="15"/>
  <c r="CY184" i="15"/>
  <c r="IE184" i="15"/>
  <c r="CY189" i="15"/>
  <c r="IE189" i="15"/>
  <c r="CY199" i="15"/>
  <c r="IE199" i="15"/>
  <c r="DH62" i="15"/>
  <c r="IN62" i="15"/>
  <c r="DH63" i="15"/>
  <c r="IN63" i="15"/>
  <c r="DG123" i="15"/>
  <c r="IM123" i="15"/>
  <c r="FX140" i="15"/>
  <c r="IM140" i="15"/>
  <c r="FY184" i="15"/>
  <c r="IN184" i="15"/>
  <c r="FY185" i="15"/>
  <c r="IN185" i="15"/>
  <c r="DH186" i="15"/>
  <c r="IN186" i="15"/>
  <c r="DH187" i="15"/>
  <c r="IN187" i="15"/>
  <c r="DH188" i="15"/>
  <c r="IN188" i="15"/>
  <c r="DO54" i="15"/>
  <c r="IU54" i="15"/>
  <c r="GG71" i="15"/>
  <c r="IV71" i="15"/>
  <c r="DO200" i="15"/>
  <c r="IU200" i="15"/>
  <c r="DW71" i="15"/>
  <c r="JC71" i="15"/>
  <c r="JC221" i="15" s="1"/>
  <c r="JC222" i="15" s="1"/>
  <c r="GM123" i="15"/>
  <c r="JB123" i="15"/>
  <c r="GO132" i="15"/>
  <c r="JD132" i="15"/>
  <c r="JD214" i="15" s="1"/>
  <c r="BA258" i="15" s="1"/>
  <c r="GO182" i="15"/>
  <c r="JD182" i="15"/>
  <c r="DW188" i="15"/>
  <c r="JC188" i="15"/>
  <c r="GW7" i="15"/>
  <c r="JL7" i="15"/>
  <c r="EF8" i="15"/>
  <c r="JL8" i="15"/>
  <c r="EF13" i="15"/>
  <c r="JL13" i="15"/>
  <c r="GW14" i="15"/>
  <c r="JL14" i="15"/>
  <c r="EF20" i="15"/>
  <c r="JL20" i="15"/>
  <c r="GW29" i="15"/>
  <c r="JL29" i="15"/>
  <c r="GW30" i="15"/>
  <c r="JL30" i="15"/>
  <c r="GW31" i="15"/>
  <c r="JL31" i="15"/>
  <c r="EF32" i="15"/>
  <c r="JL32" i="15"/>
  <c r="EF33" i="15"/>
  <c r="JL33" i="15"/>
  <c r="GW34" i="15"/>
  <c r="JL34" i="15"/>
  <c r="GW35" i="15"/>
  <c r="JL35" i="15"/>
  <c r="GW40" i="15"/>
  <c r="JL40" i="15"/>
  <c r="GW46" i="15"/>
  <c r="JL46" i="15"/>
  <c r="EF50" i="15"/>
  <c r="JL50" i="15"/>
  <c r="EF52" i="15"/>
  <c r="JL52" i="15"/>
  <c r="GW58" i="15"/>
  <c r="JL58" i="15"/>
  <c r="GW63" i="15"/>
  <c r="JL63" i="15"/>
  <c r="EF64" i="15"/>
  <c r="JL64" i="15"/>
  <c r="EF65" i="15"/>
  <c r="JL65" i="15"/>
  <c r="EF87" i="15"/>
  <c r="JL87" i="15"/>
  <c r="GW90" i="15"/>
  <c r="JL90" i="15"/>
  <c r="GW91" i="15"/>
  <c r="JL91" i="15"/>
  <c r="EF92" i="15"/>
  <c r="JL92" i="15"/>
  <c r="GW93" i="15"/>
  <c r="JL93" i="15"/>
  <c r="GW95" i="15"/>
  <c r="JL95" i="15"/>
  <c r="EF96" i="15"/>
  <c r="JL96" i="15"/>
  <c r="GW97" i="15"/>
  <c r="JL97" i="15"/>
  <c r="GW98" i="15"/>
  <c r="JL98" i="15"/>
  <c r="EF102" i="15"/>
  <c r="JL102" i="15"/>
  <c r="GW104" i="15"/>
  <c r="JL104" i="15"/>
  <c r="EF105" i="15"/>
  <c r="JL105" i="15"/>
  <c r="GW106" i="15"/>
  <c r="JL106" i="15"/>
  <c r="GW107" i="15"/>
  <c r="JL107" i="15"/>
  <c r="EF108" i="15"/>
  <c r="JL108" i="15"/>
  <c r="GW109" i="15"/>
  <c r="JL109" i="15"/>
  <c r="GW110" i="15"/>
  <c r="JL110" i="15"/>
  <c r="GW113" i="15"/>
  <c r="JL113" i="15"/>
  <c r="GW135" i="15"/>
  <c r="JL135" i="15"/>
  <c r="EF170" i="15"/>
  <c r="JL170" i="15"/>
  <c r="GW171" i="15"/>
  <c r="JL171" i="15"/>
  <c r="EF172" i="15"/>
  <c r="JL172" i="15"/>
  <c r="EF173" i="15"/>
  <c r="JL173" i="15"/>
  <c r="GW175" i="15"/>
  <c r="JL175" i="15"/>
  <c r="EF176" i="15"/>
  <c r="JL176" i="15"/>
  <c r="EF177" i="15"/>
  <c r="JL177" i="15"/>
  <c r="GW178" i="15"/>
  <c r="JL178" i="15"/>
  <c r="GW180" i="15"/>
  <c r="JL180" i="15"/>
  <c r="EF182" i="15"/>
  <c r="JL182" i="15"/>
  <c r="EF183" i="15"/>
  <c r="JL183" i="15"/>
  <c r="EF186" i="15"/>
  <c r="JL186" i="15"/>
  <c r="EF188" i="15"/>
  <c r="JL188" i="15"/>
  <c r="GW191" i="15"/>
  <c r="JL191" i="15"/>
  <c r="GW192" i="15"/>
  <c r="JL192" i="15"/>
  <c r="GW193" i="15"/>
  <c r="JL193" i="15"/>
  <c r="HD6" i="15"/>
  <c r="EN7" i="15"/>
  <c r="HE7" i="15"/>
  <c r="CX8" i="15"/>
  <c r="DJ8" i="15"/>
  <c r="EN8" i="15"/>
  <c r="GD8" i="15"/>
  <c r="GI8" i="15"/>
  <c r="GW8" i="15"/>
  <c r="EN9" i="15"/>
  <c r="GP9" i="15"/>
  <c r="HE9" i="15"/>
  <c r="GW11" i="15"/>
  <c r="DI13" i="15"/>
  <c r="CR14" i="15"/>
  <c r="EZ14" i="15"/>
  <c r="HE14" i="15"/>
  <c r="HK14" i="15"/>
  <c r="EN15" i="15"/>
  <c r="HE15" i="15"/>
  <c r="EN16" i="15"/>
  <c r="HD16" i="15"/>
  <c r="HE17" i="15"/>
  <c r="EN19" i="15"/>
  <c r="HE20" i="15"/>
  <c r="HE21" i="15"/>
  <c r="EF23" i="15"/>
  <c r="HE23" i="15"/>
  <c r="CJ24" i="15"/>
  <c r="CP24" i="15"/>
  <c r="DF24" i="15"/>
  <c r="GA24" i="15"/>
  <c r="EN28" i="15"/>
  <c r="EF30" i="15"/>
  <c r="HE30" i="15"/>
  <c r="CW32" i="15"/>
  <c r="HL32" i="15"/>
  <c r="HE35" i="15"/>
  <c r="EN36" i="15"/>
  <c r="DQ37" i="15"/>
  <c r="GI37" i="15"/>
  <c r="GP37" i="15"/>
  <c r="EN42" i="15"/>
  <c r="GL42" i="15"/>
  <c r="GV53" i="15"/>
  <c r="EM54" i="15"/>
  <c r="HE54" i="15"/>
  <c r="DJ55" i="15"/>
  <c r="EU55" i="15"/>
  <c r="GW55" i="15"/>
  <c r="CR56" i="15"/>
  <c r="DU5" i="15"/>
  <c r="EN5" i="15"/>
  <c r="FZ5" i="15"/>
  <c r="GF5" i="15"/>
  <c r="GL5" i="15"/>
  <c r="EN6" i="15"/>
  <c r="FS6" i="15"/>
  <c r="HE6" i="15"/>
  <c r="DM8" i="15"/>
  <c r="GE8" i="15"/>
  <c r="HE8" i="15"/>
  <c r="CX9" i="15"/>
  <c r="EN10" i="15"/>
  <c r="HE11" i="15"/>
  <c r="HE12" i="15"/>
  <c r="CY13" i="15"/>
  <c r="DR13" i="15"/>
  <c r="EU13" i="15"/>
  <c r="FY13" i="15"/>
  <c r="GE13" i="15"/>
  <c r="GO13" i="15"/>
  <c r="GW13" i="15"/>
  <c r="EF14" i="15"/>
  <c r="GQ16" i="15"/>
  <c r="HE16" i="15"/>
  <c r="EE17" i="15"/>
  <c r="HE18" i="15"/>
  <c r="CR19" i="15"/>
  <c r="CX19" i="15"/>
  <c r="DF19" i="15"/>
  <c r="EX19" i="15"/>
  <c r="FB19" i="15"/>
  <c r="FI19" i="15"/>
  <c r="FO19" i="15"/>
  <c r="FS19" i="15"/>
  <c r="GA19" i="15"/>
  <c r="EN20" i="15"/>
  <c r="EF21" i="15"/>
  <c r="EN23" i="15"/>
  <c r="DN24" i="15"/>
  <c r="EF24" i="15"/>
  <c r="GD24" i="15"/>
  <c r="EN25" i="15"/>
  <c r="EF27" i="15"/>
  <c r="HE27" i="15"/>
  <c r="HE28" i="15"/>
  <c r="EN30" i="15"/>
  <c r="EN31" i="15"/>
  <c r="DY32" i="15"/>
  <c r="EU32" i="15"/>
  <c r="FR32" i="15"/>
  <c r="GG32" i="15"/>
  <c r="EN35" i="15"/>
  <c r="GW36" i="15"/>
  <c r="DB37" i="15"/>
  <c r="DJ37" i="15"/>
  <c r="DR37" i="15"/>
  <c r="DY37" i="15"/>
  <c r="EN37" i="15"/>
  <c r="FO37" i="15"/>
  <c r="GE37" i="15"/>
  <c r="GL37" i="15"/>
  <c r="EN38" i="15"/>
  <c r="HE38" i="15"/>
  <c r="EN39" i="15"/>
  <c r="GE42" i="15"/>
  <c r="GM42" i="15"/>
  <c r="GW43" i="15"/>
  <c r="HE46" i="15"/>
  <c r="EF48" i="15"/>
  <c r="ET48" i="15"/>
  <c r="GW48" i="15"/>
  <c r="EN51" i="15"/>
  <c r="FS51" i="15"/>
  <c r="GG51" i="15"/>
  <c r="GM51" i="15"/>
  <c r="FO52" i="15"/>
  <c r="GW52" i="15"/>
  <c r="HD53" i="15"/>
  <c r="DN54" i="15"/>
  <c r="EN54" i="15"/>
  <c r="GI54" i="15"/>
  <c r="GQ54" i="15"/>
  <c r="CH55" i="15"/>
  <c r="EE55" i="15"/>
  <c r="GA55" i="15"/>
  <c r="HE55" i="15"/>
  <c r="HL55" i="15"/>
  <c r="DI56" i="15"/>
  <c r="EN56" i="15"/>
  <c r="FZ56" i="15"/>
  <c r="DJ57" i="15"/>
  <c r="DP57" i="15"/>
  <c r="EM57" i="15"/>
  <c r="ES57" i="15"/>
  <c r="FQ57" i="15"/>
  <c r="FW57" i="15"/>
  <c r="GD57" i="15"/>
  <c r="GL57" i="15"/>
  <c r="HE57" i="15"/>
  <c r="DU58" i="15"/>
  <c r="GA58" i="15"/>
  <c r="FI59" i="15"/>
  <c r="FQ59" i="15"/>
  <c r="CR60" i="15"/>
  <c r="HK60" i="15"/>
  <c r="DV62" i="15"/>
  <c r="EN62" i="15"/>
  <c r="FJ62" i="15"/>
  <c r="FY62" i="15"/>
  <c r="GM62" i="15"/>
  <c r="HE62" i="15"/>
  <c r="CZ63" i="15"/>
  <c r="EN63" i="15"/>
  <c r="EU64" i="15"/>
  <c r="FG64" i="15"/>
  <c r="FK64" i="15"/>
  <c r="FQ64" i="15"/>
  <c r="HE64" i="15"/>
  <c r="HL64" i="15"/>
  <c r="HE66" i="15"/>
  <c r="CT67" i="15"/>
  <c r="EM67" i="15"/>
  <c r="ES67" i="15"/>
  <c r="FK67" i="15"/>
  <c r="HE67" i="15"/>
  <c r="CP68" i="15"/>
  <c r="CW68" i="15"/>
  <c r="DM68" i="15"/>
  <c r="CS69" i="15"/>
  <c r="GP69" i="15"/>
  <c r="HE69" i="15"/>
  <c r="CO70" i="15"/>
  <c r="DP70" i="15"/>
  <c r="FJ70" i="15"/>
  <c r="FP70" i="15"/>
  <c r="GA70" i="15"/>
  <c r="GG70" i="15"/>
  <c r="CL71" i="15"/>
  <c r="DF71" i="15"/>
  <c r="FF71" i="15"/>
  <c r="GA71" i="15"/>
  <c r="HE71" i="15"/>
  <c r="CS72" i="15"/>
  <c r="DU72" i="15"/>
  <c r="EN72" i="15"/>
  <c r="FS72" i="15"/>
  <c r="GG72" i="15"/>
  <c r="GP72" i="15"/>
  <c r="CH73" i="15"/>
  <c r="EN73" i="15"/>
  <c r="FF73" i="15"/>
  <c r="FS73" i="15"/>
  <c r="GW73" i="15"/>
  <c r="EN74" i="15"/>
  <c r="HE74" i="15"/>
  <c r="EN76" i="15"/>
  <c r="HE76" i="15"/>
  <c r="EF79" i="15"/>
  <c r="HE79" i="15"/>
  <c r="EN81" i="15"/>
  <c r="EN82" i="15"/>
  <c r="EN84" i="15"/>
  <c r="EN85" i="15"/>
  <c r="EN86" i="15"/>
  <c r="HE86" i="15"/>
  <c r="EF90" i="15"/>
  <c r="HE90" i="15"/>
  <c r="HE92" i="15"/>
  <c r="EF93" i="15"/>
  <c r="GV93" i="15"/>
  <c r="EN96" i="15"/>
  <c r="HE98" i="15"/>
  <c r="HE100" i="15"/>
  <c r="EE102" i="15"/>
  <c r="HE102" i="15"/>
  <c r="HE103" i="15"/>
  <c r="EN106" i="15"/>
  <c r="HE106" i="15"/>
  <c r="HD107" i="15"/>
  <c r="HE108" i="15"/>
  <c r="HE111" i="15"/>
  <c r="EN112" i="15"/>
  <c r="HD112" i="15"/>
  <c r="EN113" i="15"/>
  <c r="HE113" i="15"/>
  <c r="EE114" i="15"/>
  <c r="FJ115" i="15"/>
  <c r="HE115" i="15"/>
  <c r="EN116" i="15"/>
  <c r="HE116" i="15"/>
  <c r="EN117" i="15"/>
  <c r="GV117" i="15"/>
  <c r="HE118" i="15"/>
  <c r="EN119" i="15"/>
  <c r="FG119" i="15"/>
  <c r="DR120" i="15"/>
  <c r="GI120" i="15"/>
  <c r="GQ120" i="15"/>
  <c r="DV123" i="15"/>
  <c r="FX123" i="15"/>
  <c r="DV124" i="15"/>
  <c r="EF125" i="15"/>
  <c r="FO125" i="15"/>
  <c r="FW125" i="15"/>
  <c r="GE125" i="15"/>
  <c r="HD125" i="15"/>
  <c r="EN129" i="15"/>
  <c r="CW130" i="15"/>
  <c r="EN130" i="15"/>
  <c r="DI131" i="15"/>
  <c r="HE131" i="15"/>
  <c r="GA132" i="15"/>
  <c r="EZ133" i="15"/>
  <c r="DF134" i="15"/>
  <c r="GA134" i="15"/>
  <c r="DJ135" i="15"/>
  <c r="GP135" i="15"/>
  <c r="HD136" i="15"/>
  <c r="CX139" i="15"/>
  <c r="CW140" i="15"/>
  <c r="DM140" i="15"/>
  <c r="FF140" i="15"/>
  <c r="FN140" i="15"/>
  <c r="DE141" i="15"/>
  <c r="FI141" i="15"/>
  <c r="FR141" i="15"/>
  <c r="GD142" i="15"/>
  <c r="GM142" i="15"/>
  <c r="CO144" i="15"/>
  <c r="DU144" i="15"/>
  <c r="GD144" i="15"/>
  <c r="GL144" i="15"/>
  <c r="HE150" i="15"/>
  <c r="HE151" i="15"/>
  <c r="FO152" i="15"/>
  <c r="FO215" i="15" s="1"/>
  <c r="FW152" i="15"/>
  <c r="GQ152" i="15"/>
  <c r="HE152" i="15"/>
  <c r="CI154" i="15"/>
  <c r="HE157" i="15"/>
  <c r="HE159" i="15"/>
  <c r="EN160" i="15"/>
  <c r="EM163" i="15"/>
  <c r="EN166" i="15"/>
  <c r="FP171" i="15"/>
  <c r="CZ172" i="15"/>
  <c r="DM172" i="15"/>
  <c r="DU172" i="15"/>
  <c r="EN172" i="15"/>
  <c r="GL172" i="15"/>
  <c r="EN173" i="15"/>
  <c r="EM174" i="15"/>
  <c r="EN175" i="15"/>
  <c r="HD175" i="15"/>
  <c r="HE176" i="15"/>
  <c r="EN177" i="15"/>
  <c r="HL177" i="15"/>
  <c r="ET178" i="15"/>
  <c r="HE178" i="15"/>
  <c r="HK178" i="15"/>
  <c r="CW179" i="15"/>
  <c r="EN179" i="15"/>
  <c r="ET179" i="15"/>
  <c r="FR179" i="15"/>
  <c r="DA180" i="15"/>
  <c r="FN180" i="15"/>
  <c r="CW181" i="15"/>
  <c r="DI181" i="15"/>
  <c r="FR181" i="15"/>
  <c r="DH182" i="15"/>
  <c r="DQ182" i="15"/>
  <c r="FR182" i="15"/>
  <c r="GG182" i="15"/>
  <c r="GW183" i="15"/>
  <c r="ES185" i="15"/>
  <c r="HE185" i="15"/>
  <c r="CP186" i="15"/>
  <c r="DN186" i="15"/>
  <c r="FS186" i="15"/>
  <c r="GW186" i="15"/>
  <c r="CS187" i="15"/>
  <c r="FJ187" i="15"/>
  <c r="CS188" i="15"/>
  <c r="GN188" i="15"/>
  <c r="HE188" i="15"/>
  <c r="DU189" i="15"/>
  <c r="EF189" i="15"/>
  <c r="FO189" i="15"/>
  <c r="CR190" i="15"/>
  <c r="CX190" i="15"/>
  <c r="FS190" i="15"/>
  <c r="DB191" i="15"/>
  <c r="DJ191" i="15"/>
  <c r="CX192" i="15"/>
  <c r="DF192" i="15"/>
  <c r="GD192" i="15"/>
  <c r="GM192" i="15"/>
  <c r="DE193" i="15"/>
  <c r="EF193" i="15"/>
  <c r="EN193" i="15"/>
  <c r="FZ193" i="15"/>
  <c r="DB194" i="15"/>
  <c r="DJ194" i="15"/>
  <c r="GL194" i="15"/>
  <c r="DB196" i="15"/>
  <c r="FF196" i="15"/>
  <c r="FS196" i="15"/>
  <c r="DB197" i="15"/>
  <c r="DJ197" i="15"/>
  <c r="FF197" i="15"/>
  <c r="CO198" i="15"/>
  <c r="DI198" i="15"/>
  <c r="FO198" i="15"/>
  <c r="FZ198" i="15"/>
  <c r="GP198" i="15"/>
  <c r="DU200" i="15"/>
  <c r="EU200" i="15"/>
  <c r="FS200" i="15"/>
  <c r="HL200" i="15"/>
  <c r="CR201" i="15"/>
  <c r="CJ201" i="15"/>
  <c r="HP201" i="15"/>
  <c r="FB199" i="15"/>
  <c r="HQ199" i="15"/>
  <c r="FB188" i="15"/>
  <c r="HQ188" i="15"/>
  <c r="CH181" i="15"/>
  <c r="HN181" i="15"/>
  <c r="CH179" i="15"/>
  <c r="HN179" i="15"/>
  <c r="EX175" i="15"/>
  <c r="HM175" i="15"/>
  <c r="FB174" i="15"/>
  <c r="HQ174" i="15"/>
  <c r="HQ216" i="15" s="1"/>
  <c r="EX174" i="15"/>
  <c r="HM174" i="15"/>
  <c r="HM216" i="15" s="1"/>
  <c r="EX165" i="15"/>
  <c r="HM165" i="15"/>
  <c r="EY152" i="15"/>
  <c r="HN152" i="15"/>
  <c r="HN215" i="15" s="1"/>
  <c r="K259" i="15" s="1"/>
  <c r="HR215" i="15"/>
  <c r="O259" i="15" s="1"/>
  <c r="EY144" i="15"/>
  <c r="HN144" i="15"/>
  <c r="CG140" i="15"/>
  <c r="HM140" i="15"/>
  <c r="CK135" i="15"/>
  <c r="HQ135" i="15"/>
  <c r="CG135" i="15"/>
  <c r="HM135" i="15"/>
  <c r="CK134" i="15"/>
  <c r="HQ134" i="15"/>
  <c r="CG134" i="15"/>
  <c r="HM134" i="15"/>
  <c r="CG133" i="15"/>
  <c r="HM133" i="15"/>
  <c r="CG132" i="15"/>
  <c r="HM132" i="15"/>
  <c r="CK131" i="15"/>
  <c r="HQ131" i="15"/>
  <c r="CK130" i="15"/>
  <c r="HQ130" i="15"/>
  <c r="CG130" i="15"/>
  <c r="HM130" i="15"/>
  <c r="CH125" i="15"/>
  <c r="HN125" i="15"/>
  <c r="EY120" i="15"/>
  <c r="HN120" i="15"/>
  <c r="CG119" i="15"/>
  <c r="HM119" i="15"/>
  <c r="FB14" i="15"/>
  <c r="HQ14" i="15"/>
  <c r="EX14" i="15"/>
  <c r="HM14" i="15"/>
  <c r="FH8" i="15"/>
  <c r="HW8" i="15"/>
  <c r="CQ9" i="15"/>
  <c r="HW9" i="15"/>
  <c r="FH12" i="15"/>
  <c r="HW12" i="15"/>
  <c r="CQ48" i="15"/>
  <c r="HW48" i="15"/>
  <c r="CQ62" i="15"/>
  <c r="HW62" i="15"/>
  <c r="CQ69" i="15"/>
  <c r="HW69" i="15"/>
  <c r="CQ70" i="15"/>
  <c r="HW70" i="15"/>
  <c r="CQ71" i="15"/>
  <c r="HW71" i="15"/>
  <c r="CQ72" i="15"/>
  <c r="HW72" i="15"/>
  <c r="FH115" i="15"/>
  <c r="HW115" i="15"/>
  <c r="FH120" i="15"/>
  <c r="HW120" i="15"/>
  <c r="CQ123" i="15"/>
  <c r="HW123" i="15"/>
  <c r="FH140" i="15"/>
  <c r="HW140" i="15"/>
  <c r="FH187" i="15"/>
  <c r="HW187" i="15"/>
  <c r="FH194" i="15"/>
  <c r="HW194" i="15"/>
  <c r="CQ196" i="15"/>
  <c r="HW196" i="15"/>
  <c r="CQ199" i="15"/>
  <c r="HW199" i="15"/>
  <c r="FQ6" i="15"/>
  <c r="IF6" i="15"/>
  <c r="CZ9" i="15"/>
  <c r="IF9" i="15"/>
  <c r="CZ19" i="15"/>
  <c r="IF19" i="15"/>
  <c r="FP32" i="15"/>
  <c r="IE32" i="15"/>
  <c r="FQ37" i="15"/>
  <c r="IF37" i="15"/>
  <c r="CZ51" i="15"/>
  <c r="IF51" i="15"/>
  <c r="FP68" i="15"/>
  <c r="IE68" i="15"/>
  <c r="FP72" i="15"/>
  <c r="IE72" i="15"/>
  <c r="FQ73" i="15"/>
  <c r="IF73" i="15"/>
  <c r="FQ130" i="15"/>
  <c r="IF130" i="15"/>
  <c r="FP140" i="15"/>
  <c r="IE140" i="15"/>
  <c r="CY177" i="15"/>
  <c r="IE177" i="15"/>
  <c r="FP179" i="15"/>
  <c r="IE179" i="15"/>
  <c r="CY180" i="15"/>
  <c r="IE180" i="15"/>
  <c r="FP181" i="15"/>
  <c r="IE181" i="15"/>
  <c r="FY24" i="15"/>
  <c r="IN24" i="15"/>
  <c r="FX73" i="15"/>
  <c r="IM73" i="15"/>
  <c r="FY115" i="15"/>
  <c r="IN115" i="15"/>
  <c r="FY126" i="15"/>
  <c r="IN126" i="15"/>
  <c r="DJ174" i="15"/>
  <c r="IP174" i="15"/>
  <c r="DF186" i="15"/>
  <c r="IL186" i="15"/>
  <c r="DJ186" i="15"/>
  <c r="IP186" i="15"/>
  <c r="DH200" i="15"/>
  <c r="IN200" i="15"/>
  <c r="DP8" i="15"/>
  <c r="IV8" i="15"/>
  <c r="DP13" i="15"/>
  <c r="IV13" i="15"/>
  <c r="GG24" i="15"/>
  <c r="IV24" i="15"/>
  <c r="IX211" i="15"/>
  <c r="AU255" i="15" s="1"/>
  <c r="DP37" i="15"/>
  <c r="IV37" i="15"/>
  <c r="GF57" i="15"/>
  <c r="IU57" i="15"/>
  <c r="DO68" i="15"/>
  <c r="IU68" i="15"/>
  <c r="DP120" i="15"/>
  <c r="IV120" i="15"/>
  <c r="DO198" i="15"/>
  <c r="IU198" i="15"/>
  <c r="DO201" i="15"/>
  <c r="IU201" i="15"/>
  <c r="GN5" i="15"/>
  <c r="JC5" i="15"/>
  <c r="GM13" i="15"/>
  <c r="JB13" i="15"/>
  <c r="GQ13" i="15"/>
  <c r="JF13" i="15"/>
  <c r="DW14" i="15"/>
  <c r="JC14" i="15"/>
  <c r="JC211" i="15"/>
  <c r="AZ255" i="15" s="1"/>
  <c r="GO57" i="15"/>
  <c r="JD57" i="15"/>
  <c r="DX58" i="15"/>
  <c r="JD58" i="15"/>
  <c r="DV132" i="15"/>
  <c r="JB132" i="15"/>
  <c r="GN135" i="15"/>
  <c r="JC135" i="15"/>
  <c r="JC214" i="15" s="1"/>
  <c r="AZ258" i="15" s="1"/>
  <c r="GO152" i="15"/>
  <c r="JD152" i="15"/>
  <c r="JD215" i="15" s="1"/>
  <c r="BA259" i="15" s="1"/>
  <c r="GQ181" i="15"/>
  <c r="JF181" i="15"/>
  <c r="DV183" i="15"/>
  <c r="JB183" i="15"/>
  <c r="DZ184" i="15"/>
  <c r="JF184" i="15"/>
  <c r="DW189" i="15"/>
  <c r="JC189" i="15"/>
  <c r="GQ196" i="15"/>
  <c r="JF196" i="15"/>
  <c r="DV197" i="15"/>
  <c r="JB197" i="15"/>
  <c r="DW198" i="15"/>
  <c r="JC198" i="15"/>
  <c r="DV201" i="15"/>
  <c r="JB201" i="15"/>
  <c r="JZ211" i="15"/>
  <c r="ES48" i="15"/>
  <c r="JY48" i="15"/>
  <c r="HL54" i="15"/>
  <c r="KA54" i="15"/>
  <c r="HK55" i="15"/>
  <c r="JZ55" i="15"/>
  <c r="ES56" i="15"/>
  <c r="JY56" i="15"/>
  <c r="HL58" i="15"/>
  <c r="KA58" i="15"/>
  <c r="ET59" i="15"/>
  <c r="JZ59" i="15"/>
  <c r="HJ60" i="15"/>
  <c r="JY60" i="15"/>
  <c r="HL190" i="15"/>
  <c r="KA190" i="15"/>
  <c r="DJ172" i="15"/>
  <c r="IP172" i="15"/>
  <c r="HU218" i="11"/>
  <c r="R258" i="11" s="1"/>
  <c r="IE219" i="11"/>
  <c r="JK219" i="11"/>
  <c r="BH259" i="11" s="1"/>
  <c r="JZ218" i="11"/>
  <c r="BW258" i="11" s="1"/>
  <c r="IS218" i="11"/>
  <c r="AP258" i="11" s="1"/>
  <c r="IO218" i="11"/>
  <c r="AL258" i="11" s="1"/>
  <c r="HX218" i="11"/>
  <c r="U258" i="11" s="1"/>
  <c r="JM218" i="11"/>
  <c r="BJ258" i="11" s="1"/>
  <c r="HW218" i="11"/>
  <c r="T258" i="11" s="1"/>
  <c r="IH219" i="11"/>
  <c r="JA219" i="11"/>
  <c r="AX259" i="11" s="1"/>
  <c r="ID219" i="11"/>
  <c r="IX219" i="11"/>
  <c r="AU259" i="11" s="1"/>
  <c r="EZ200" i="15"/>
  <c r="CI200" i="15"/>
  <c r="EZ188" i="15"/>
  <c r="CI188" i="15"/>
  <c r="CJ181" i="15"/>
  <c r="FA181" i="15"/>
  <c r="FI6" i="15"/>
  <c r="FF8" i="15"/>
  <c r="CS9" i="15"/>
  <c r="EZ13" i="15"/>
  <c r="FI27" i="15"/>
  <c r="FA37" i="15"/>
  <c r="FH47" i="15"/>
  <c r="FI54" i="15"/>
  <c r="CH56" i="15"/>
  <c r="FC56" i="15"/>
  <c r="EY57" i="15"/>
  <c r="CH62" i="15"/>
  <c r="CL69" i="15"/>
  <c r="CH71" i="15"/>
  <c r="CH72" i="15"/>
  <c r="FC115" i="15"/>
  <c r="CI130" i="15"/>
  <c r="CI135" i="15"/>
  <c r="CH142" i="15"/>
  <c r="CJ152" i="15"/>
  <c r="CJ215" i="15" s="1"/>
  <c r="M237" i="15" s="1"/>
  <c r="EX163" i="15"/>
  <c r="CI165" i="15"/>
  <c r="EZ174" i="15"/>
  <c r="FA179" i="15"/>
  <c r="CJ182" i="15"/>
  <c r="EZ187" i="15"/>
  <c r="CI194" i="15"/>
  <c r="CI196" i="15"/>
  <c r="CI197" i="15"/>
  <c r="CJ191" i="15"/>
  <c r="FA191" i="15"/>
  <c r="CJ190" i="15"/>
  <c r="FA190" i="15"/>
  <c r="EZ178" i="15"/>
  <c r="CI178" i="15"/>
  <c r="FI178" i="15"/>
  <c r="CR178" i="15"/>
  <c r="FK187" i="15"/>
  <c r="CT187" i="15"/>
  <c r="FG189" i="15"/>
  <c r="CP189" i="15"/>
  <c r="FJ191" i="15"/>
  <c r="CS191" i="15"/>
  <c r="FG196" i="15"/>
  <c r="CP196" i="15"/>
  <c r="FK198" i="15"/>
  <c r="CT198" i="15"/>
  <c r="FO178" i="15"/>
  <c r="CX178" i="15"/>
  <c r="FS179" i="15"/>
  <c r="DB179" i="15"/>
  <c r="FW193" i="15"/>
  <c r="DF193" i="15"/>
  <c r="DN198" i="15"/>
  <c r="GE198" i="15"/>
  <c r="DW192" i="15"/>
  <c r="GN192" i="15"/>
  <c r="DV194" i="15"/>
  <c r="GM194" i="15"/>
  <c r="DU197" i="15"/>
  <c r="GL197" i="15"/>
  <c r="GM198" i="15"/>
  <c r="DV198" i="15"/>
  <c r="DZ198" i="15"/>
  <c r="GQ198" i="15"/>
  <c r="GL201" i="15"/>
  <c r="DU201" i="15"/>
  <c r="GT172" i="15"/>
  <c r="EC172" i="15"/>
  <c r="GX173" i="15"/>
  <c r="EG173" i="15"/>
  <c r="GX180" i="15"/>
  <c r="EG180" i="15"/>
  <c r="GT193" i="15"/>
  <c r="EC193" i="15"/>
  <c r="GX194" i="15"/>
  <c r="EG194" i="15"/>
  <c r="GX197" i="15"/>
  <c r="EG197" i="15"/>
  <c r="EG199" i="15"/>
  <c r="GX199" i="15"/>
  <c r="GX200" i="15"/>
  <c r="EG200" i="15"/>
  <c r="HF180" i="15"/>
  <c r="EO180" i="15"/>
  <c r="HF194" i="15"/>
  <c r="EO194" i="15"/>
  <c r="EK196" i="15"/>
  <c r="HB196" i="15"/>
  <c r="HF197" i="15"/>
  <c r="EO197" i="15"/>
  <c r="HB198" i="15"/>
  <c r="EK198" i="15"/>
  <c r="HF200" i="15"/>
  <c r="EO200" i="15"/>
  <c r="CO172" i="15"/>
  <c r="FF172" i="15"/>
  <c r="EZ198" i="15"/>
  <c r="CI198" i="15"/>
  <c r="EZ5" i="15"/>
  <c r="FK5" i="15"/>
  <c r="CR13" i="15"/>
  <c r="CL53" i="15"/>
  <c r="CL72" i="15"/>
  <c r="FG5" i="15"/>
  <c r="CO9" i="15"/>
  <c r="FK24" i="15"/>
  <c r="CH29" i="15"/>
  <c r="CH42" i="15"/>
  <c r="CR55" i="15"/>
  <c r="EX55" i="15"/>
  <c r="FB55" i="15"/>
  <c r="FC59" i="15"/>
  <c r="CG60" i="15"/>
  <c r="CK60" i="15"/>
  <c r="FC60" i="15"/>
  <c r="CG64" i="15"/>
  <c r="CK64" i="15"/>
  <c r="FC64" i="15"/>
  <c r="CI67" i="15"/>
  <c r="CH69" i="15"/>
  <c r="CT69" i="15"/>
  <c r="CL70" i="15"/>
  <c r="EX70" i="15"/>
  <c r="FB70" i="15"/>
  <c r="FC73" i="15"/>
  <c r="EY115" i="15"/>
  <c r="EZ119" i="15"/>
  <c r="CP123" i="15"/>
  <c r="CW124" i="15"/>
  <c r="DF130" i="15"/>
  <c r="CH132" i="15"/>
  <c r="CH134" i="15"/>
  <c r="EZ134" i="15"/>
  <c r="CZ135" i="15"/>
  <c r="GQ135" i="15"/>
  <c r="EC136" i="15"/>
  <c r="CQ139" i="15"/>
  <c r="CI140" i="15"/>
  <c r="DN142" i="15"/>
  <c r="DV144" i="15"/>
  <c r="EG145" i="15"/>
  <c r="EG151" i="15"/>
  <c r="EG154" i="15"/>
  <c r="EG167" i="15"/>
  <c r="EG171" i="15"/>
  <c r="CO173" i="15"/>
  <c r="CJ174" i="15"/>
  <c r="DI174" i="15"/>
  <c r="EC174" i="15"/>
  <c r="EC177" i="15"/>
  <c r="FA177" i="15"/>
  <c r="FV177" i="15"/>
  <c r="GX177" i="15"/>
  <c r="FA178" i="15"/>
  <c r="FV178" i="15"/>
  <c r="CX179" i="15"/>
  <c r="FK180" i="15"/>
  <c r="FS180" i="15"/>
  <c r="EZ181" i="15"/>
  <c r="EK182" i="15"/>
  <c r="GL182" i="15"/>
  <c r="CX183" i="15"/>
  <c r="DN183" i="15"/>
  <c r="GT183" i="15"/>
  <c r="DE184" i="15"/>
  <c r="FF184" i="15"/>
  <c r="FA185" i="15"/>
  <c r="DE186" i="15"/>
  <c r="FG187" i="15"/>
  <c r="FG188" i="15"/>
  <c r="CZ189" i="15"/>
  <c r="EZ189" i="15"/>
  <c r="GT189" i="15"/>
  <c r="CK190" i="15"/>
  <c r="EG190" i="15"/>
  <c r="HB190" i="15"/>
  <c r="FF192" i="15"/>
  <c r="HB193" i="15"/>
  <c r="GX195" i="15"/>
  <c r="GT196" i="15"/>
  <c r="CR197" i="15"/>
  <c r="FG197" i="15"/>
  <c r="HB197" i="15"/>
  <c r="EZ199" i="15"/>
  <c r="EC200" i="15"/>
  <c r="CG201" i="15"/>
  <c r="DN201" i="15"/>
  <c r="EC201" i="15"/>
  <c r="GI201" i="15"/>
  <c r="GX201" i="15"/>
  <c r="CG20" i="15"/>
  <c r="CJ32" i="15"/>
  <c r="FH32" i="15"/>
  <c r="CL48" i="15"/>
  <c r="CL55" i="15"/>
  <c r="CR57" i="15"/>
  <c r="CH60" i="15"/>
  <c r="CH64" i="15"/>
  <c r="CH70" i="15"/>
  <c r="CI132" i="15"/>
  <c r="CR132" i="15"/>
  <c r="CR134" i="15"/>
  <c r="CX140" i="15"/>
  <c r="EX141" i="15"/>
  <c r="EY171" i="15"/>
  <c r="CI175" i="15"/>
  <c r="DF181" i="15"/>
  <c r="DR182" i="15"/>
  <c r="FS182" i="15"/>
  <c r="CI183" i="15"/>
  <c r="DI184" i="15"/>
  <c r="CQ186" i="15"/>
  <c r="FZ186" i="15"/>
  <c r="DI187" i="15"/>
  <c r="FF190" i="15"/>
  <c r="CT199" i="15"/>
  <c r="FQ199" i="15"/>
  <c r="CP200" i="15"/>
  <c r="DI201" i="15"/>
  <c r="FA196" i="15"/>
  <c r="CJ196" i="15"/>
  <c r="FK179" i="15"/>
  <c r="CT179" i="15"/>
  <c r="CQ201" i="15"/>
  <c r="FH201" i="15"/>
  <c r="FQ181" i="15"/>
  <c r="CO187" i="15"/>
  <c r="DB187" i="15"/>
  <c r="CX196" i="15"/>
  <c r="CO199" i="15"/>
  <c r="FR194" i="15"/>
  <c r="DA194" i="15"/>
  <c r="FO200" i="15"/>
  <c r="CX200" i="15"/>
  <c r="FZ199" i="15"/>
  <c r="DI199" i="15"/>
  <c r="GE200" i="15"/>
  <c r="DN200" i="15"/>
  <c r="FJ196" i="15"/>
  <c r="CS196" i="15"/>
  <c r="FO193" i="15"/>
  <c r="CX193" i="15"/>
  <c r="FW200" i="15"/>
  <c r="DF200" i="15"/>
  <c r="DH201" i="15"/>
  <c r="FY201" i="15"/>
  <c r="IX218" i="11"/>
  <c r="AU258" i="11" s="1"/>
  <c r="HN219" i="11"/>
  <c r="IE218" i="11"/>
  <c r="AB258" i="11" s="1"/>
  <c r="HO219" i="11"/>
  <c r="IN218" i="11"/>
  <c r="AK258" i="11" s="1"/>
  <c r="HN218" i="11"/>
  <c r="K258" i="11" s="1"/>
  <c r="JI218" i="11"/>
  <c r="BF258" i="11" s="1"/>
  <c r="IM218" i="11"/>
  <c r="AJ258" i="11" s="1"/>
  <c r="HQ218" i="11"/>
  <c r="N258" i="11" s="1"/>
  <c r="HY219" i="11"/>
  <c r="IO219" i="11"/>
  <c r="JY218" i="11"/>
  <c r="BV258" i="11" s="1"/>
  <c r="JC218" i="11"/>
  <c r="AZ258" i="11" s="1"/>
  <c r="IG218" i="11"/>
  <c r="AD258" i="11" s="1"/>
  <c r="HM218" i="11"/>
  <c r="J258" i="11" s="1"/>
  <c r="IU219" i="11"/>
  <c r="AR259" i="11" s="1"/>
  <c r="KA219" i="11"/>
  <c r="JJ218" i="11"/>
  <c r="BG258" i="11" s="1"/>
  <c r="HL216" i="15"/>
  <c r="HL225" i="15" s="1"/>
  <c r="GP213" i="15"/>
  <c r="DU215" i="15"/>
  <c r="AX237" i="15" s="1"/>
  <c r="GL215" i="15"/>
  <c r="GH213" i="15"/>
  <c r="GD213" i="15"/>
  <c r="GL213" i="15"/>
  <c r="DR216" i="15"/>
  <c r="FO172" i="15"/>
  <c r="CX213" i="15"/>
  <c r="AA235" i="15" s="1"/>
  <c r="FV213" i="15"/>
  <c r="GA213" i="15"/>
  <c r="FW213" i="15"/>
  <c r="DE210" i="15"/>
  <c r="AH232" i="15" s="1"/>
  <c r="FV211" i="15"/>
  <c r="DB213" i="15"/>
  <c r="AE235" i="15" s="1"/>
  <c r="FR213" i="15"/>
  <c r="FR215" i="15"/>
  <c r="FV216" i="15"/>
  <c r="FV225" i="15" s="1"/>
  <c r="CI172" i="15"/>
  <c r="FF213" i="15"/>
  <c r="FK213" i="15"/>
  <c r="CP213" i="15"/>
  <c r="S235" i="15" s="1"/>
  <c r="FA213" i="15"/>
  <c r="FG213" i="15"/>
  <c r="ET11" i="15"/>
  <c r="HJ16" i="15"/>
  <c r="HL18" i="15"/>
  <c r="ES20" i="15"/>
  <c r="ES24" i="15"/>
  <c r="EU34" i="15"/>
  <c r="HK39" i="15"/>
  <c r="ET47" i="15"/>
  <c r="ET51" i="15"/>
  <c r="HJ52" i="15"/>
  <c r="EU62" i="15"/>
  <c r="ES72" i="15"/>
  <c r="HK75" i="15"/>
  <c r="EU78" i="15"/>
  <c r="ET87" i="15"/>
  <c r="EU90" i="15"/>
  <c r="HL98" i="15"/>
  <c r="HK107" i="15"/>
  <c r="HJ108" i="15"/>
  <c r="EU110" i="15"/>
  <c r="ES112" i="15"/>
  <c r="HK115" i="15"/>
  <c r="HK214" i="15" s="1"/>
  <c r="ES116" i="15"/>
  <c r="EU122" i="15"/>
  <c r="ES124" i="15"/>
  <c r="HL126" i="15"/>
  <c r="HJ128" i="15"/>
  <c r="HJ214" i="15" s="1"/>
  <c r="ET135" i="15"/>
  <c r="HL138" i="15"/>
  <c r="ET143" i="15"/>
  <c r="ES148" i="15"/>
  <c r="ET155" i="15"/>
  <c r="EU158" i="15"/>
  <c r="HK159" i="15"/>
  <c r="EU162" i="15"/>
  <c r="EU166" i="15"/>
  <c r="HJ168" i="15"/>
  <c r="ES184" i="15"/>
  <c r="HL186" i="15"/>
  <c r="HJ188" i="15"/>
  <c r="ES192" i="15"/>
  <c r="HL6" i="15"/>
  <c r="EU14" i="15"/>
  <c r="ET15" i="15"/>
  <c r="ET19" i="15"/>
  <c r="EU22" i="15"/>
  <c r="ET23" i="15"/>
  <c r="EU26" i="15"/>
  <c r="ES44" i="15"/>
  <c r="EU54" i="15"/>
  <c r="EU70" i="15"/>
  <c r="ET71" i="15"/>
  <c r="EU74" i="15"/>
  <c r="ES80" i="15"/>
  <c r="HL82" i="15"/>
  <c r="HJ88" i="15"/>
  <c r="HK95" i="15"/>
  <c r="ET99" i="15"/>
  <c r="EU102" i="15"/>
  <c r="ET123" i="15"/>
  <c r="ET127" i="15"/>
  <c r="HL130" i="15"/>
  <c r="ES140" i="15"/>
  <c r="EU154" i="15"/>
  <c r="HJ156" i="15"/>
  <c r="ES160" i="15"/>
  <c r="ET167" i="15"/>
  <c r="HK171" i="15"/>
  <c r="HK216" i="15" s="1"/>
  <c r="HK225" i="15" s="1"/>
  <c r="ES172" i="15"/>
  <c r="ES216" i="15" s="1"/>
  <c r="ET175" i="15"/>
  <c r="ET216" i="15" s="1"/>
  <c r="ET225" i="15" s="1"/>
  <c r="BW247" i="15" s="1"/>
  <c r="EU178" i="15"/>
  <c r="ES180" i="15"/>
  <c r="ES196" i="15"/>
  <c r="ET35" i="15"/>
  <c r="ES36" i="15"/>
  <c r="EU50" i="15"/>
  <c r="ES68" i="15"/>
  <c r="EU134" i="15"/>
  <c r="EU150" i="15"/>
  <c r="EU174" i="15"/>
  <c r="EU216" i="15" s="1"/>
  <c r="EU225" i="15" s="1"/>
  <c r="BX247" i="15" s="1"/>
  <c r="EM144" i="15"/>
  <c r="HD144" i="15"/>
  <c r="HD45" i="15"/>
  <c r="EM45" i="15"/>
  <c r="EM47" i="15"/>
  <c r="HD47" i="15"/>
  <c r="HD63" i="15"/>
  <c r="EM63" i="15"/>
  <c r="HD70" i="15"/>
  <c r="EM70" i="15"/>
  <c r="HD73" i="15"/>
  <c r="EM73" i="15"/>
  <c r="HD95" i="15"/>
  <c r="EM95" i="15"/>
  <c r="HD97" i="15"/>
  <c r="EM97" i="15"/>
  <c r="EM100" i="15"/>
  <c r="HD100" i="15"/>
  <c r="HD126" i="15"/>
  <c r="EM126" i="15"/>
  <c r="EM133" i="15"/>
  <c r="HD133" i="15"/>
  <c r="HD139" i="15"/>
  <c r="EM139" i="15"/>
  <c r="EM140" i="15"/>
  <c r="HD140" i="15"/>
  <c r="EM142" i="15"/>
  <c r="HD142" i="15"/>
  <c r="HD145" i="15"/>
  <c r="EM145" i="15"/>
  <c r="HD147" i="15"/>
  <c r="EM147" i="15"/>
  <c r="HD150" i="15"/>
  <c r="EM150" i="15"/>
  <c r="EM161" i="15"/>
  <c r="HD161" i="15"/>
  <c r="EM164" i="15"/>
  <c r="HD164" i="15"/>
  <c r="EM170" i="15"/>
  <c r="HD170" i="15"/>
  <c r="HD178" i="15"/>
  <c r="EM178" i="15"/>
  <c r="EM182" i="15"/>
  <c r="HD182" i="15"/>
  <c r="HD183" i="15"/>
  <c r="EM183" i="15"/>
  <c r="HD188" i="15"/>
  <c r="EM188" i="15"/>
  <c r="HD193" i="15"/>
  <c r="EM193" i="15"/>
  <c r="HD199" i="15"/>
  <c r="EM199" i="15"/>
  <c r="EM14" i="15"/>
  <c r="HD21" i="15"/>
  <c r="HD66" i="15"/>
  <c r="EM87" i="15"/>
  <c r="EM113" i="15"/>
  <c r="EM117" i="15"/>
  <c r="EM18" i="15"/>
  <c r="EM23" i="15"/>
  <c r="HD49" i="15"/>
  <c r="HD58" i="15"/>
  <c r="HD59" i="15"/>
  <c r="EM64" i="15"/>
  <c r="HD85" i="15"/>
  <c r="HD89" i="15"/>
  <c r="HD92" i="15"/>
  <c r="HD93" i="15"/>
  <c r="EM96" i="15"/>
  <c r="HD101" i="15"/>
  <c r="EM106" i="15"/>
  <c r="EM115" i="15"/>
  <c r="EM116" i="15"/>
  <c r="HD118" i="15"/>
  <c r="EM119" i="15"/>
  <c r="HD123" i="15"/>
  <c r="EM128" i="15"/>
  <c r="EM138" i="15"/>
  <c r="EM143" i="15"/>
  <c r="HD148" i="15"/>
  <c r="HD152" i="15"/>
  <c r="HD160" i="15"/>
  <c r="HD187" i="15"/>
  <c r="HD55" i="15"/>
  <c r="EM55" i="15"/>
  <c r="HD75" i="15"/>
  <c r="EM75" i="15"/>
  <c r="HD79" i="15"/>
  <c r="EM79" i="15"/>
  <c r="HD88" i="15"/>
  <c r="EM88" i="15"/>
  <c r="HD90" i="15"/>
  <c r="EM90" i="15"/>
  <c r="HD98" i="15"/>
  <c r="EM98" i="15"/>
  <c r="HD105" i="15"/>
  <c r="EM105" i="15"/>
  <c r="HD132" i="15"/>
  <c r="EM132" i="15"/>
  <c r="EM137" i="15"/>
  <c r="HD137" i="15"/>
  <c r="HD146" i="15"/>
  <c r="EM146" i="15"/>
  <c r="HD151" i="15"/>
  <c r="EM151" i="15"/>
  <c r="HD153" i="15"/>
  <c r="EM153" i="15"/>
  <c r="EM154" i="15"/>
  <c r="HD154" i="15"/>
  <c r="HD156" i="15"/>
  <c r="EM156" i="15"/>
  <c r="HD157" i="15"/>
  <c r="EM157" i="15"/>
  <c r="EM158" i="15"/>
  <c r="HD158" i="15"/>
  <c r="EM165" i="15"/>
  <c r="HD165" i="15"/>
  <c r="HD169" i="15"/>
  <c r="EM169" i="15"/>
  <c r="HD171" i="15"/>
  <c r="EM171" i="15"/>
  <c r="EM172" i="15"/>
  <c r="HD172" i="15"/>
  <c r="HD176" i="15"/>
  <c r="EM176" i="15"/>
  <c r="HD177" i="15"/>
  <c r="EM177" i="15"/>
  <c r="EM179" i="15"/>
  <c r="HD179" i="15"/>
  <c r="EM180" i="15"/>
  <c r="HD180" i="15"/>
  <c r="HD181" i="15"/>
  <c r="EM181" i="15"/>
  <c r="EM184" i="15"/>
  <c r="HD184" i="15"/>
  <c r="HD185" i="15"/>
  <c r="EM185" i="15"/>
  <c r="HD186" i="15"/>
  <c r="EM186" i="15"/>
  <c r="EM189" i="15"/>
  <c r="HD189" i="15"/>
  <c r="EM190" i="15"/>
  <c r="HD190" i="15"/>
  <c r="EM191" i="15"/>
  <c r="HD191" i="15"/>
  <c r="EM192" i="15"/>
  <c r="HD192" i="15"/>
  <c r="EM194" i="15"/>
  <c r="HD194" i="15"/>
  <c r="EM196" i="15"/>
  <c r="HD196" i="15"/>
  <c r="EM197" i="15"/>
  <c r="HD197" i="15"/>
  <c r="HD198" i="15"/>
  <c r="EM198" i="15"/>
  <c r="EM200" i="15"/>
  <c r="HD200" i="15"/>
  <c r="HD10" i="15"/>
  <c r="EM20" i="15"/>
  <c r="HD22" i="15"/>
  <c r="HD24" i="15"/>
  <c r="EM26" i="15"/>
  <c r="EM27" i="15"/>
  <c r="EM41" i="15"/>
  <c r="EM42" i="15"/>
  <c r="HD43" i="15"/>
  <c r="HD51" i="15"/>
  <c r="HD60" i="15"/>
  <c r="EM68" i="15"/>
  <c r="HD74" i="15"/>
  <c r="HD76" i="15"/>
  <c r="EM78" i="15"/>
  <c r="EM80" i="15"/>
  <c r="EM86" i="15"/>
  <c r="EM94" i="15"/>
  <c r="HD99" i="15"/>
  <c r="HD102" i="15"/>
  <c r="EM103" i="15"/>
  <c r="HD111" i="15"/>
  <c r="EM120" i="15"/>
  <c r="EM121" i="15"/>
  <c r="HD127" i="15"/>
  <c r="EM129" i="15"/>
  <c r="EM130" i="15"/>
  <c r="HD149" i="15"/>
  <c r="EM162" i="15"/>
  <c r="EM11" i="15"/>
  <c r="HD17" i="15"/>
  <c r="EM29" i="15"/>
  <c r="EM30" i="15"/>
  <c r="EM34" i="15"/>
  <c r="EM46" i="15"/>
  <c r="EM8" i="15"/>
  <c r="HD13" i="15"/>
  <c r="EM28" i="15"/>
  <c r="EM35" i="15"/>
  <c r="HD37" i="15"/>
  <c r="EM50" i="15"/>
  <c r="EM65" i="15"/>
  <c r="HD69" i="15"/>
  <c r="HD84" i="15"/>
  <c r="HD91" i="15"/>
  <c r="HD104" i="15"/>
  <c r="EM108" i="15"/>
  <c r="EM110" i="15"/>
  <c r="EM114" i="15"/>
  <c r="HD122" i="15"/>
  <c r="EM124" i="15"/>
  <c r="HD134" i="15"/>
  <c r="EM155" i="15"/>
  <c r="HD159" i="15"/>
  <c r="EM167" i="15"/>
  <c r="EM168" i="15"/>
  <c r="HD195" i="15"/>
  <c r="HE133" i="15"/>
  <c r="EN133" i="15"/>
  <c r="HE137" i="15"/>
  <c r="EN137" i="15"/>
  <c r="HE141" i="15"/>
  <c r="EN141" i="15"/>
  <c r="HE162" i="15"/>
  <c r="EN162" i="15"/>
  <c r="HE164" i="15"/>
  <c r="EN164" i="15"/>
  <c r="HE170" i="15"/>
  <c r="EN170" i="15"/>
  <c r="EN180" i="15"/>
  <c r="HE180" i="15"/>
  <c r="HE187" i="15"/>
  <c r="EN187" i="15"/>
  <c r="HE190" i="15"/>
  <c r="EN190" i="15"/>
  <c r="EN191" i="15"/>
  <c r="HE191" i="15"/>
  <c r="HE195" i="15"/>
  <c r="EN195" i="15"/>
  <c r="EN200" i="15"/>
  <c r="HE200" i="15"/>
  <c r="GV108" i="15"/>
  <c r="EE108" i="15"/>
  <c r="GV109" i="15"/>
  <c r="EE109" i="15"/>
  <c r="GV110" i="15"/>
  <c r="EE110" i="15"/>
  <c r="GV111" i="15"/>
  <c r="EE111" i="15"/>
  <c r="EE113" i="15"/>
  <c r="GV113" i="15"/>
  <c r="GV116" i="15"/>
  <c r="EE116" i="15"/>
  <c r="GV118" i="15"/>
  <c r="EE118" i="15"/>
  <c r="GV119" i="15"/>
  <c r="EE119" i="15"/>
  <c r="GV120" i="15"/>
  <c r="EE120" i="15"/>
  <c r="EE123" i="15"/>
  <c r="GV123" i="15"/>
  <c r="GV124" i="15"/>
  <c r="EE124" i="15"/>
  <c r="EE125" i="15"/>
  <c r="GV125" i="15"/>
  <c r="EE126" i="15"/>
  <c r="GV126" i="15"/>
  <c r="GV127" i="15"/>
  <c r="EE127" i="15"/>
  <c r="EE128" i="15"/>
  <c r="GV128" i="15"/>
  <c r="EE129" i="15"/>
  <c r="GV129" i="15"/>
  <c r="GV130" i="15"/>
  <c r="EE130" i="15"/>
  <c r="GV133" i="15"/>
  <c r="EE133" i="15"/>
  <c r="EE134" i="15"/>
  <c r="GV134" i="15"/>
  <c r="EE135" i="15"/>
  <c r="GV135" i="15"/>
  <c r="EE136" i="15"/>
  <c r="GV136" i="15"/>
  <c r="GV138" i="15"/>
  <c r="EE138" i="15"/>
  <c r="EE139" i="15"/>
  <c r="GV139" i="15"/>
  <c r="EE140" i="15"/>
  <c r="GV140" i="15"/>
  <c r="GV141" i="15"/>
  <c r="EE141" i="15"/>
  <c r="GV143" i="15"/>
  <c r="EE143" i="15"/>
  <c r="EE144" i="15"/>
  <c r="GV144" i="15"/>
  <c r="EE145" i="15"/>
  <c r="GV145" i="15"/>
  <c r="GV147" i="15"/>
  <c r="EE147" i="15"/>
  <c r="GV148" i="15"/>
  <c r="EE148" i="15"/>
  <c r="GV149" i="15"/>
  <c r="EE149" i="15"/>
  <c r="EE150" i="15"/>
  <c r="GV150" i="15"/>
  <c r="GV153" i="15"/>
  <c r="EE153" i="15"/>
  <c r="GV154" i="15"/>
  <c r="EE154" i="15"/>
  <c r="EE155" i="15"/>
  <c r="GV155" i="15"/>
  <c r="EE156" i="15"/>
  <c r="GV156" i="15"/>
  <c r="EE157" i="15"/>
  <c r="GV157" i="15"/>
  <c r="GV158" i="15"/>
  <c r="EE158" i="15"/>
  <c r="GV159" i="15"/>
  <c r="EE159" i="15"/>
  <c r="EE160" i="15"/>
  <c r="GV160" i="15"/>
  <c r="GV161" i="15"/>
  <c r="EE161" i="15"/>
  <c r="GV162" i="15"/>
  <c r="EE162" i="15"/>
  <c r="EE163" i="15"/>
  <c r="GV163" i="15"/>
  <c r="GV165" i="15"/>
  <c r="EE165" i="15"/>
  <c r="GV168" i="15"/>
  <c r="EE168" i="15"/>
  <c r="GV169" i="15"/>
  <c r="EE169" i="15"/>
  <c r="EE170" i="15"/>
  <c r="GV170" i="15"/>
  <c r="GV171" i="15"/>
  <c r="EE171" i="15"/>
  <c r="EE172" i="15"/>
  <c r="GV172" i="15"/>
  <c r="GV174" i="15"/>
  <c r="EE174" i="15"/>
  <c r="GV175" i="15"/>
  <c r="EE175" i="15"/>
  <c r="EE177" i="15"/>
  <c r="GV177" i="15"/>
  <c r="GV178" i="15"/>
  <c r="EE178" i="15"/>
  <c r="EE180" i="15"/>
  <c r="GV180" i="15"/>
  <c r="GV181" i="15"/>
  <c r="EE181" i="15"/>
  <c r="GV182" i="15"/>
  <c r="EE182" i="15"/>
  <c r="EE183" i="15"/>
  <c r="GV183" i="15"/>
  <c r="GV184" i="15"/>
  <c r="EE184" i="15"/>
  <c r="EE185" i="15"/>
  <c r="GV185" i="15"/>
  <c r="GV186" i="15"/>
  <c r="EE186" i="15"/>
  <c r="GV188" i="15"/>
  <c r="EE188" i="15"/>
  <c r="EE191" i="15"/>
  <c r="GV191" i="15"/>
  <c r="GV192" i="15"/>
  <c r="EE192" i="15"/>
  <c r="GV194" i="15"/>
  <c r="EE194" i="15"/>
  <c r="GV195" i="15"/>
  <c r="EE195" i="15"/>
  <c r="EE196" i="15"/>
  <c r="GV196" i="15"/>
  <c r="GV198" i="15"/>
  <c r="EE198" i="15"/>
  <c r="GV199" i="15"/>
  <c r="EE199" i="15"/>
  <c r="EE200" i="15"/>
  <c r="GV200" i="15"/>
  <c r="GV201" i="15"/>
  <c r="EE201" i="15"/>
  <c r="GV7" i="15"/>
  <c r="GV16" i="15"/>
  <c r="EE20" i="15"/>
  <c r="EE24" i="15"/>
  <c r="EE25" i="15"/>
  <c r="GV26" i="15"/>
  <c r="GV30" i="15"/>
  <c r="GV32" i="15"/>
  <c r="GV36" i="15"/>
  <c r="EE52" i="15"/>
  <c r="GV58" i="15"/>
  <c r="EE64" i="15"/>
  <c r="EE71" i="15"/>
  <c r="EE72" i="15"/>
  <c r="GV82" i="15"/>
  <c r="EE84" i="15"/>
  <c r="EE85" i="15"/>
  <c r="GV101" i="15"/>
  <c r="GV137" i="15"/>
  <c r="EE173" i="15"/>
  <c r="GV176" i="15"/>
  <c r="GV187" i="15"/>
  <c r="GV197" i="15"/>
  <c r="GW6" i="15"/>
  <c r="EF6" i="15"/>
  <c r="EF9" i="15"/>
  <c r="GW9" i="15"/>
  <c r="GW10" i="15"/>
  <c r="EF10" i="15"/>
  <c r="EF12" i="15"/>
  <c r="GW12" i="15"/>
  <c r="EF15" i="15"/>
  <c r="GW15" i="15"/>
  <c r="EF16" i="15"/>
  <c r="GW16" i="15"/>
  <c r="GW17" i="15"/>
  <c r="EF17" i="15"/>
  <c r="GW22" i="15"/>
  <c r="EF22" i="15"/>
  <c r="GW25" i="15"/>
  <c r="EF25" i="15"/>
  <c r="GW26" i="15"/>
  <c r="EF26" i="15"/>
  <c r="GW28" i="15"/>
  <c r="EF28" i="15"/>
  <c r="EF39" i="15"/>
  <c r="GW39" i="15"/>
  <c r="EF41" i="15"/>
  <c r="GW41" i="15"/>
  <c r="EF47" i="15"/>
  <c r="GW47" i="15"/>
  <c r="GW49" i="15"/>
  <c r="EF49" i="15"/>
  <c r="GW51" i="15"/>
  <c r="EF51" i="15"/>
  <c r="EF53" i="15"/>
  <c r="GW53" i="15"/>
  <c r="GW54" i="15"/>
  <c r="EF54" i="15"/>
  <c r="GW57" i="15"/>
  <c r="EF57" i="15"/>
  <c r="GW59" i="15"/>
  <c r="EF59" i="15"/>
  <c r="GW60" i="15"/>
  <c r="EF60" i="15"/>
  <c r="EF61" i="15"/>
  <c r="GW61" i="15"/>
  <c r="GW69" i="15"/>
  <c r="EF69" i="15"/>
  <c r="EE23" i="15"/>
  <c r="GV23" i="15"/>
  <c r="EE34" i="15"/>
  <c r="GV34" i="15"/>
  <c r="GV39" i="15"/>
  <c r="EE39" i="15"/>
  <c r="GV47" i="15"/>
  <c r="EE47" i="15"/>
  <c r="EE73" i="15"/>
  <c r="GV73" i="15"/>
  <c r="EE75" i="15"/>
  <c r="GV75" i="15"/>
  <c r="EE76" i="15"/>
  <c r="GV76" i="15"/>
  <c r="EE89" i="15"/>
  <c r="GV89" i="15"/>
  <c r="GV91" i="15"/>
  <c r="EE91" i="15"/>
  <c r="GV96" i="15"/>
  <c r="EE96" i="15"/>
  <c r="EE5" i="15"/>
  <c r="EE21" i="15"/>
  <c r="GV83" i="15"/>
  <c r="GV6" i="15"/>
  <c r="EE6" i="15"/>
  <c r="GV8" i="15"/>
  <c r="EE8" i="15"/>
  <c r="EE14" i="15"/>
  <c r="GV14" i="15"/>
  <c r="EE19" i="15"/>
  <c r="GV19" i="15"/>
  <c r="GV40" i="15"/>
  <c r="EE40" i="15"/>
  <c r="GV45" i="15"/>
  <c r="EE45" i="15"/>
  <c r="EE46" i="15"/>
  <c r="GV46" i="15"/>
  <c r="GV48" i="15"/>
  <c r="EE48" i="15"/>
  <c r="GV50" i="15"/>
  <c r="EE50" i="15"/>
  <c r="EE54" i="15"/>
  <c r="GV54" i="15"/>
  <c r="GV57" i="15"/>
  <c r="EE57" i="15"/>
  <c r="GV59" i="15"/>
  <c r="EE59" i="15"/>
  <c r="GV61" i="15"/>
  <c r="EE61" i="15"/>
  <c r="GV65" i="15"/>
  <c r="EE65" i="15"/>
  <c r="GV68" i="15"/>
  <c r="EE68" i="15"/>
  <c r="EE69" i="15"/>
  <c r="GV69" i="15"/>
  <c r="GV70" i="15"/>
  <c r="EE70" i="15"/>
  <c r="EE77" i="15"/>
  <c r="GV77" i="15"/>
  <c r="EE78" i="15"/>
  <c r="GV78" i="15"/>
  <c r="GV79" i="15"/>
  <c r="EE79" i="15"/>
  <c r="GV86" i="15"/>
  <c r="EE86" i="15"/>
  <c r="GV87" i="15"/>
  <c r="EE87" i="15"/>
  <c r="GV88" i="15"/>
  <c r="EE88" i="15"/>
  <c r="EE90" i="15"/>
  <c r="GV90" i="15"/>
  <c r="GV92" i="15"/>
  <c r="EE92" i="15"/>
  <c r="GV94" i="15"/>
  <c r="EE94" i="15"/>
  <c r="GV95" i="15"/>
  <c r="EE95" i="15"/>
  <c r="EE97" i="15"/>
  <c r="GV97" i="15"/>
  <c r="GV99" i="15"/>
  <c r="EE99" i="15"/>
  <c r="GV100" i="15"/>
  <c r="EE100" i="15"/>
  <c r="EE104" i="15"/>
  <c r="GV104" i="15"/>
  <c r="GV105" i="15"/>
  <c r="EE105" i="15"/>
  <c r="EE106" i="15"/>
  <c r="GV106" i="15"/>
  <c r="EE10" i="15"/>
  <c r="GV22" i="15"/>
  <c r="EE37" i="15"/>
  <c r="EE41" i="15"/>
  <c r="GV62" i="15"/>
  <c r="GV63" i="15"/>
  <c r="GV80" i="15"/>
  <c r="EE81" i="15"/>
  <c r="GV9" i="15"/>
  <c r="EE11" i="15"/>
  <c r="GV12" i="15"/>
  <c r="GV13" i="15"/>
  <c r="GV15" i="15"/>
  <c r="GV18" i="15"/>
  <c r="EE27" i="15"/>
  <c r="EE28" i="15"/>
  <c r="EE29" i="15"/>
  <c r="GV33" i="15"/>
  <c r="GV43" i="15"/>
  <c r="EE44" i="15"/>
  <c r="EE51" i="15"/>
  <c r="EE66" i="15"/>
  <c r="EE67" i="15"/>
  <c r="EE74" i="15"/>
  <c r="GV98" i="15"/>
  <c r="GV107" i="15"/>
  <c r="EE115" i="15"/>
  <c r="EE131" i="15"/>
  <c r="GV132" i="15"/>
  <c r="GV166" i="15"/>
  <c r="GV189" i="15"/>
  <c r="GV190" i="15"/>
  <c r="EF83" i="15"/>
  <c r="GW83" i="15"/>
  <c r="EF117" i="15"/>
  <c r="GW117" i="15"/>
  <c r="GW128" i="15"/>
  <c r="EF128" i="15"/>
  <c r="EF134" i="15"/>
  <c r="GW134" i="15"/>
  <c r="EF136" i="15"/>
  <c r="GW136" i="15"/>
  <c r="EF140" i="15"/>
  <c r="GW140" i="15"/>
  <c r="GW144" i="15"/>
  <c r="EF144" i="15"/>
  <c r="GW147" i="15"/>
  <c r="EF147" i="15"/>
  <c r="EF152" i="15"/>
  <c r="GW152" i="15"/>
  <c r="GW154" i="15"/>
  <c r="EF154" i="15"/>
  <c r="GW160" i="15"/>
  <c r="EF160" i="15"/>
  <c r="EF168" i="15"/>
  <c r="GW168" i="15"/>
  <c r="EF179" i="15"/>
  <c r="GW179" i="15"/>
  <c r="EF190" i="15"/>
  <c r="GW190" i="15"/>
  <c r="EF194" i="15"/>
  <c r="GW194" i="15"/>
  <c r="EF85" i="15"/>
  <c r="GW87" i="15"/>
  <c r="EF97" i="15"/>
  <c r="EF104" i="15"/>
  <c r="EF121" i="15"/>
  <c r="GW131" i="15"/>
  <c r="EF135" i="15"/>
  <c r="GW148" i="15"/>
  <c r="EF163" i="15"/>
  <c r="GW170" i="15"/>
  <c r="GW177" i="15"/>
  <c r="EF180" i="15"/>
  <c r="EF191" i="15"/>
  <c r="EF195" i="15"/>
  <c r="EF199" i="15"/>
  <c r="EF200" i="15"/>
  <c r="GW84" i="15"/>
  <c r="EF84" i="15"/>
  <c r="GW86" i="15"/>
  <c r="EF86" i="15"/>
  <c r="EF89" i="15"/>
  <c r="GW89" i="15"/>
  <c r="GW94" i="15"/>
  <c r="EF94" i="15"/>
  <c r="GW99" i="15"/>
  <c r="EF99" i="15"/>
  <c r="GW101" i="15"/>
  <c r="EF101" i="15"/>
  <c r="GW103" i="15"/>
  <c r="EF103" i="15"/>
  <c r="GW111" i="15"/>
  <c r="EF111" i="15"/>
  <c r="EF112" i="15"/>
  <c r="GW112" i="15"/>
  <c r="GW114" i="15"/>
  <c r="EF114" i="15"/>
  <c r="GW115" i="15"/>
  <c r="EF115" i="15"/>
  <c r="GW116" i="15"/>
  <c r="EF116" i="15"/>
  <c r="GW118" i="15"/>
  <c r="EF118" i="15"/>
  <c r="GW132" i="15"/>
  <c r="EF132" i="15"/>
  <c r="GW133" i="15"/>
  <c r="EF133" i="15"/>
  <c r="EF141" i="15"/>
  <c r="GW141" i="15"/>
  <c r="GW142" i="15"/>
  <c r="EF142" i="15"/>
  <c r="EF143" i="15"/>
  <c r="GW143" i="15"/>
  <c r="GW145" i="15"/>
  <c r="EF145" i="15"/>
  <c r="GW146" i="15"/>
  <c r="EF146" i="15"/>
  <c r="GW150" i="15"/>
  <c r="EF150" i="15"/>
  <c r="GW151" i="15"/>
  <c r="EF151" i="15"/>
  <c r="GW155" i="15"/>
  <c r="EF155" i="15"/>
  <c r="EF156" i="15"/>
  <c r="GW156" i="15"/>
  <c r="EF158" i="15"/>
  <c r="GW158" i="15"/>
  <c r="GW159" i="15"/>
  <c r="EF159" i="15"/>
  <c r="GW161" i="15"/>
  <c r="EF161" i="15"/>
  <c r="EF162" i="15"/>
  <c r="GW162" i="15"/>
  <c r="GW165" i="15"/>
  <c r="EF165" i="15"/>
  <c r="GW166" i="15"/>
  <c r="EF166" i="15"/>
  <c r="GW167" i="15"/>
  <c r="EF167" i="15"/>
  <c r="GW169" i="15"/>
  <c r="EF169" i="15"/>
  <c r="EF174" i="15"/>
  <c r="GW174" i="15"/>
  <c r="EF181" i="15"/>
  <c r="GW181" i="15"/>
  <c r="GW184" i="15"/>
  <c r="EF184" i="15"/>
  <c r="EF185" i="15"/>
  <c r="GW185" i="15"/>
  <c r="GW187" i="15"/>
  <c r="EF187" i="15"/>
  <c r="GW198" i="15"/>
  <c r="EF198" i="15"/>
  <c r="EF201" i="15"/>
  <c r="GW201" i="15"/>
  <c r="EF88" i="15"/>
  <c r="EF91" i="15"/>
  <c r="GW96" i="15"/>
  <c r="GW108" i="15"/>
  <c r="EF110" i="15"/>
  <c r="EF119" i="15"/>
  <c r="EF120" i="15"/>
  <c r="GW126" i="15"/>
  <c r="EF149" i="15"/>
  <c r="EF153" i="15"/>
  <c r="EF157" i="15"/>
  <c r="GW188" i="15"/>
  <c r="EF192" i="15"/>
  <c r="GN23" i="15"/>
  <c r="DW23" i="15"/>
  <c r="GN24" i="15"/>
  <c r="DW24" i="15"/>
  <c r="GN27" i="15"/>
  <c r="DW27" i="15"/>
  <c r="DW28" i="15"/>
  <c r="GN28" i="15"/>
  <c r="GN30" i="15"/>
  <c r="DW30" i="15"/>
  <c r="DW32" i="15"/>
  <c r="GN32" i="15"/>
  <c r="DW33" i="15"/>
  <c r="GN33" i="15"/>
  <c r="GN34" i="15"/>
  <c r="DW34" i="15"/>
  <c r="DW35" i="15"/>
  <c r="GN35" i="15"/>
  <c r="GN36" i="15"/>
  <c r="DW36" i="15"/>
  <c r="GN37" i="15"/>
  <c r="DW37" i="15"/>
  <c r="DW38" i="15"/>
  <c r="GN38" i="15"/>
  <c r="GN39" i="15"/>
  <c r="DW39" i="15"/>
  <c r="DW42" i="15"/>
  <c r="GN42" i="15"/>
  <c r="DW45" i="15"/>
  <c r="GN45" i="15"/>
  <c r="DW46" i="15"/>
  <c r="GN46" i="15"/>
  <c r="GN50" i="15"/>
  <c r="DW50" i="15"/>
  <c r="DW51" i="15"/>
  <c r="GN51" i="15"/>
  <c r="GN52" i="15"/>
  <c r="DW52" i="15"/>
  <c r="DW53" i="15"/>
  <c r="GN53" i="15"/>
  <c r="GN54" i="15"/>
  <c r="DW54" i="15"/>
  <c r="GN56" i="15"/>
  <c r="DW56" i="15"/>
  <c r="DW57" i="15"/>
  <c r="GN57" i="15"/>
  <c r="GN58" i="15"/>
  <c r="DW58" i="15"/>
  <c r="GN59" i="15"/>
  <c r="DW59" i="15"/>
  <c r="GN61" i="15"/>
  <c r="DW61" i="15"/>
  <c r="GN62" i="15"/>
  <c r="DW62" i="15"/>
  <c r="DW63" i="15"/>
  <c r="GN63" i="15"/>
  <c r="GN64" i="15"/>
  <c r="DW64" i="15"/>
  <c r="DW65" i="15"/>
  <c r="GN65" i="15"/>
  <c r="GN67" i="15"/>
  <c r="DW67" i="15"/>
  <c r="GN68" i="15"/>
  <c r="DW68" i="15"/>
  <c r="DW69" i="15"/>
  <c r="GN69" i="15"/>
  <c r="DW70" i="15"/>
  <c r="GN70" i="15"/>
  <c r="DW72" i="15"/>
  <c r="GN72" i="15"/>
  <c r="DW73" i="15"/>
  <c r="GN73" i="15"/>
  <c r="DW74" i="15"/>
  <c r="GN74" i="15"/>
  <c r="DW75" i="15"/>
  <c r="GN75" i="15"/>
  <c r="GN76" i="15"/>
  <c r="DW76" i="15"/>
  <c r="GN78" i="15"/>
  <c r="DW78" i="15"/>
  <c r="GN83" i="15"/>
  <c r="DW83" i="15"/>
  <c r="DW84" i="15"/>
  <c r="GN84" i="15"/>
  <c r="GN85" i="15"/>
  <c r="DW85" i="15"/>
  <c r="GN86" i="15"/>
  <c r="DW86" i="15"/>
  <c r="GN87" i="15"/>
  <c r="DW87" i="15"/>
  <c r="GN88" i="15"/>
  <c r="DW88" i="15"/>
  <c r="GN89" i="15"/>
  <c r="DW89" i="15"/>
  <c r="GN90" i="15"/>
  <c r="DW90" i="15"/>
  <c r="GN92" i="15"/>
  <c r="DW92" i="15"/>
  <c r="DW94" i="15"/>
  <c r="GN94" i="15"/>
  <c r="GN95" i="15"/>
  <c r="DW95" i="15"/>
  <c r="GN97" i="15"/>
  <c r="DW97" i="15"/>
  <c r="GN98" i="15"/>
  <c r="DW98" i="15"/>
  <c r="GN99" i="15"/>
  <c r="DW99" i="15"/>
  <c r="GN100" i="15"/>
  <c r="DW100" i="15"/>
  <c r="GN102" i="15"/>
  <c r="DW102" i="15"/>
  <c r="GN104" i="15"/>
  <c r="DW104" i="15"/>
  <c r="GN106" i="15"/>
  <c r="DW106" i="15"/>
  <c r="GN107" i="15"/>
  <c r="DW107" i="15"/>
  <c r="GN108" i="15"/>
  <c r="DW108" i="15"/>
  <c r="GN109" i="15"/>
  <c r="DW109" i="15"/>
  <c r="GN110" i="15"/>
  <c r="DW110" i="15"/>
  <c r="GN111" i="15"/>
  <c r="DW111" i="15"/>
  <c r="GN112" i="15"/>
  <c r="DW112" i="15"/>
  <c r="GN113" i="15"/>
  <c r="DW113" i="15"/>
  <c r="GN114" i="15"/>
  <c r="DW114" i="15"/>
  <c r="DW115" i="15"/>
  <c r="GN115" i="15"/>
  <c r="GN117" i="15"/>
  <c r="DW117" i="15"/>
  <c r="GN118" i="15"/>
  <c r="DW118" i="15"/>
  <c r="GN119" i="15"/>
  <c r="DW119" i="15"/>
  <c r="DW121" i="15"/>
  <c r="GN121" i="15"/>
  <c r="GN123" i="15"/>
  <c r="DW123" i="15"/>
  <c r="DW124" i="15"/>
  <c r="GN124" i="15"/>
  <c r="GN125" i="15"/>
  <c r="DW125" i="15"/>
  <c r="GN126" i="15"/>
  <c r="DW126" i="15"/>
  <c r="GN127" i="15"/>
  <c r="DW127" i="15"/>
  <c r="GN128" i="15"/>
  <c r="DW128" i="15"/>
  <c r="DW129" i="15"/>
  <c r="GN129" i="15"/>
  <c r="GN130" i="15"/>
  <c r="DW130" i="15"/>
  <c r="GN132" i="15"/>
  <c r="DW132" i="15"/>
  <c r="DW133" i="15"/>
  <c r="GN133" i="15"/>
  <c r="GN136" i="15"/>
  <c r="DW136" i="15"/>
  <c r="GN137" i="15"/>
  <c r="DW137" i="15"/>
  <c r="DW138" i="15"/>
  <c r="GN138" i="15"/>
  <c r="GN140" i="15"/>
  <c r="DW140" i="15"/>
  <c r="DW141" i="15"/>
  <c r="GN141" i="15"/>
  <c r="GN142" i="15"/>
  <c r="DW142" i="15"/>
  <c r="DW143" i="15"/>
  <c r="GN143" i="15"/>
  <c r="GN144" i="15"/>
  <c r="DW144" i="15"/>
  <c r="DW145" i="15"/>
  <c r="GN145" i="15"/>
  <c r="GN146" i="15"/>
  <c r="DW146" i="15"/>
  <c r="DW147" i="15"/>
  <c r="GN147" i="15"/>
  <c r="DW148" i="15"/>
  <c r="GN148" i="15"/>
  <c r="GN149" i="15"/>
  <c r="DW149" i="15"/>
  <c r="GN150" i="15"/>
  <c r="DW150" i="15"/>
  <c r="DW151" i="15"/>
  <c r="GN151" i="15"/>
  <c r="DW152" i="15"/>
  <c r="GN152" i="15"/>
  <c r="GN153" i="15"/>
  <c r="DW153" i="15"/>
  <c r="GN154" i="15"/>
  <c r="DW154" i="15"/>
  <c r="GN155" i="15"/>
  <c r="DW155" i="15"/>
  <c r="GN156" i="15"/>
  <c r="DW156" i="15"/>
  <c r="GN157" i="15"/>
  <c r="DW157" i="15"/>
  <c r="DW158" i="15"/>
  <c r="GN158" i="15"/>
  <c r="DW159" i="15"/>
  <c r="GN159" i="15"/>
  <c r="GN160" i="15"/>
  <c r="DW160" i="15"/>
  <c r="GN162" i="15"/>
  <c r="DW162" i="15"/>
  <c r="GN163" i="15"/>
  <c r="DW163" i="15"/>
  <c r="GN164" i="15"/>
  <c r="DW164" i="15"/>
  <c r="DW165" i="15"/>
  <c r="GN165" i="15"/>
  <c r="DW166" i="15"/>
  <c r="GN166" i="15"/>
  <c r="GN168" i="15"/>
  <c r="DW168" i="15"/>
  <c r="GN170" i="15"/>
  <c r="DW170" i="15"/>
  <c r="DW171" i="15"/>
  <c r="GN171" i="15"/>
  <c r="GN172" i="15"/>
  <c r="DW172" i="15"/>
  <c r="GN174" i="15"/>
  <c r="DW174" i="15"/>
  <c r="GN175" i="15"/>
  <c r="DW175" i="15"/>
  <c r="GN176" i="15"/>
  <c r="DW176" i="15"/>
  <c r="GN177" i="15"/>
  <c r="DW177" i="15"/>
  <c r="GN178" i="15"/>
  <c r="DW178" i="15"/>
  <c r="GN179" i="15"/>
  <c r="DW179" i="15"/>
  <c r="DW180" i="15"/>
  <c r="GN180" i="15"/>
  <c r="DW181" i="15"/>
  <c r="GN181" i="15"/>
  <c r="DW183" i="15"/>
  <c r="GN183" i="15"/>
  <c r="GN184" i="15"/>
  <c r="DW184" i="15"/>
  <c r="GN185" i="15"/>
  <c r="DW185" i="15"/>
  <c r="GN186" i="15"/>
  <c r="DW186" i="15"/>
  <c r="GN187" i="15"/>
  <c r="DW187" i="15"/>
  <c r="GN190" i="15"/>
  <c r="DW190" i="15"/>
  <c r="GN191" i="15"/>
  <c r="DW191" i="15"/>
  <c r="GN193" i="15"/>
  <c r="DW193" i="15"/>
  <c r="GN194" i="15"/>
  <c r="DW194" i="15"/>
  <c r="GN195" i="15"/>
  <c r="DW195" i="15"/>
  <c r="DW196" i="15"/>
  <c r="GN196" i="15"/>
  <c r="GN197" i="15"/>
  <c r="DW197" i="15"/>
  <c r="GN199" i="15"/>
  <c r="DW199" i="15"/>
  <c r="GN200" i="15"/>
  <c r="DW200" i="15"/>
  <c r="GN14" i="15"/>
  <c r="DW15" i="15"/>
  <c r="DW31" i="15"/>
  <c r="GN41" i="15"/>
  <c r="DW48" i="15"/>
  <c r="DW49" i="15"/>
  <c r="GN77" i="15"/>
  <c r="GN81" i="15"/>
  <c r="DW82" i="15"/>
  <c r="DW93" i="15"/>
  <c r="GN96" i="15"/>
  <c r="DW101" i="15"/>
  <c r="GN105" i="15"/>
  <c r="DW120" i="15"/>
  <c r="GN173" i="15"/>
  <c r="GN189" i="15"/>
  <c r="DW18" i="15"/>
  <c r="GN18" i="15"/>
  <c r="GN7" i="15"/>
  <c r="DW7" i="15"/>
  <c r="DW8" i="15"/>
  <c r="GN8" i="15"/>
  <c r="GN9" i="15"/>
  <c r="DW9" i="15"/>
  <c r="GN12" i="15"/>
  <c r="DW12" i="15"/>
  <c r="DW13" i="15"/>
  <c r="GN13" i="15"/>
  <c r="GN16" i="15"/>
  <c r="DW16" i="15"/>
  <c r="GN19" i="15"/>
  <c r="DW19" i="15"/>
  <c r="GN20" i="15"/>
  <c r="DW20" i="15"/>
  <c r="GN25" i="15"/>
  <c r="DW25" i="15"/>
  <c r="DW10" i="15"/>
  <c r="GN22" i="15"/>
  <c r="DW29" i="15"/>
  <c r="DW40" i="15"/>
  <c r="GN44" i="15"/>
  <c r="DW47" i="15"/>
  <c r="DW66" i="15"/>
  <c r="GN71" i="15"/>
  <c r="GN79" i="15"/>
  <c r="DW80" i="15"/>
  <c r="DW5" i="15"/>
  <c r="GN6" i="15"/>
  <c r="DW17" i="15"/>
  <c r="GN21" i="15"/>
  <c r="DW26" i="15"/>
  <c r="DW43" i="15"/>
  <c r="GN103" i="15"/>
  <c r="GN116" i="15"/>
  <c r="DW122" i="15"/>
  <c r="GN134" i="15"/>
  <c r="DW135" i="15"/>
  <c r="GN161" i="15"/>
  <c r="GN167" i="15"/>
  <c r="GN182" i="15"/>
  <c r="GN198" i="15"/>
  <c r="GO41" i="15"/>
  <c r="DX41" i="15"/>
  <c r="GO42" i="15"/>
  <c r="DX42" i="15"/>
  <c r="GO53" i="15"/>
  <c r="DX53" i="15"/>
  <c r="GO77" i="15"/>
  <c r="DX77" i="15"/>
  <c r="GN201" i="15"/>
  <c r="DX109" i="15"/>
  <c r="GO109" i="15"/>
  <c r="DX115" i="15"/>
  <c r="GO115" i="15"/>
  <c r="DX117" i="15"/>
  <c r="GO117" i="15"/>
  <c r="GO118" i="15"/>
  <c r="DX118" i="15"/>
  <c r="DX120" i="15"/>
  <c r="GO120" i="15"/>
  <c r="DX122" i="15"/>
  <c r="GO122" i="15"/>
  <c r="DX128" i="15"/>
  <c r="GO128" i="15"/>
  <c r="GO131" i="15"/>
  <c r="DX131" i="15"/>
  <c r="GO135" i="15"/>
  <c r="DX135" i="15"/>
  <c r="DX136" i="15"/>
  <c r="GO136" i="15"/>
  <c r="GO139" i="15"/>
  <c r="DX139" i="15"/>
  <c r="GO150" i="15"/>
  <c r="DX150" i="15"/>
  <c r="GO158" i="15"/>
  <c r="DX158" i="15"/>
  <c r="GO161" i="15"/>
  <c r="DX161" i="15"/>
  <c r="DX165" i="15"/>
  <c r="GO165" i="15"/>
  <c r="GO167" i="15"/>
  <c r="DX167" i="15"/>
  <c r="GO168" i="15"/>
  <c r="DX168" i="15"/>
  <c r="DX172" i="15"/>
  <c r="GO172" i="15"/>
  <c r="GO175" i="15"/>
  <c r="DX175" i="15"/>
  <c r="DX181" i="15"/>
  <c r="GO181" i="15"/>
  <c r="GO184" i="15"/>
  <c r="DX184" i="15"/>
  <c r="GO186" i="15"/>
  <c r="DX186" i="15"/>
  <c r="GO187" i="15"/>
  <c r="DX187" i="15"/>
  <c r="GO192" i="15"/>
  <c r="DX192" i="15"/>
  <c r="GO193" i="15"/>
  <c r="DX193" i="15"/>
  <c r="GO194" i="15"/>
  <c r="DX194" i="15"/>
  <c r="DX195" i="15"/>
  <c r="GO195" i="15"/>
  <c r="DX196" i="15"/>
  <c r="GO196" i="15"/>
  <c r="GO198" i="15"/>
  <c r="DX198" i="15"/>
  <c r="DX199" i="15"/>
  <c r="GO199" i="15"/>
  <c r="GO201" i="15"/>
  <c r="DX201" i="15"/>
  <c r="DX5" i="15"/>
  <c r="GM7" i="15"/>
  <c r="GQ7" i="15"/>
  <c r="GO11" i="15"/>
  <c r="DZ13" i="15"/>
  <c r="DZ14" i="15"/>
  <c r="GM19" i="15"/>
  <c r="DX22" i="15"/>
  <c r="DV24" i="15"/>
  <c r="DV25" i="15"/>
  <c r="DZ25" i="15"/>
  <c r="DX26" i="15"/>
  <c r="GO29" i="15"/>
  <c r="GM30" i="15"/>
  <c r="GQ30" i="15"/>
  <c r="DX32" i="15"/>
  <c r="DX33" i="15"/>
  <c r="DZ35" i="15"/>
  <c r="DV36" i="15"/>
  <c r="DZ36" i="15"/>
  <c r="GM39" i="15"/>
  <c r="DX45" i="15"/>
  <c r="GO50" i="15"/>
  <c r="DX54" i="15"/>
  <c r="DX70" i="15"/>
  <c r="DX72" i="15"/>
  <c r="DX81" i="15"/>
  <c r="DX83" i="15"/>
  <c r="GO88" i="15"/>
  <c r="DX95" i="15"/>
  <c r="DX124" i="15"/>
  <c r="DX143" i="15"/>
  <c r="GO159" i="15"/>
  <c r="DX178" i="15"/>
  <c r="DX179" i="15"/>
  <c r="DX180" i="15"/>
  <c r="GM6" i="15"/>
  <c r="DV6" i="15"/>
  <c r="GQ6" i="15"/>
  <c r="DZ6" i="15"/>
  <c r="GM10" i="15"/>
  <c r="DV10" i="15"/>
  <c r="GQ10" i="15"/>
  <c r="DZ10" i="15"/>
  <c r="GM17" i="15"/>
  <c r="DV17" i="15"/>
  <c r="GQ17" i="15"/>
  <c r="DZ17" i="15"/>
  <c r="GM31" i="15"/>
  <c r="DV31" i="15"/>
  <c r="GQ31" i="15"/>
  <c r="DZ31" i="15"/>
  <c r="GM47" i="15"/>
  <c r="DV47" i="15"/>
  <c r="GQ47" i="15"/>
  <c r="DZ47" i="15"/>
  <c r="GM57" i="15"/>
  <c r="DV57" i="15"/>
  <c r="GQ57" i="15"/>
  <c r="DZ57" i="15"/>
  <c r="GM71" i="15"/>
  <c r="DV71" i="15"/>
  <c r="GQ71" i="15"/>
  <c r="DZ71" i="15"/>
  <c r="GM84" i="15"/>
  <c r="DV84" i="15"/>
  <c r="GQ84" i="15"/>
  <c r="DZ84" i="15"/>
  <c r="GM106" i="15"/>
  <c r="DV106" i="15"/>
  <c r="GM107" i="15"/>
  <c r="DV107" i="15"/>
  <c r="GQ107" i="15"/>
  <c r="DZ107" i="15"/>
  <c r="DV110" i="15"/>
  <c r="GM110" i="15"/>
  <c r="GQ112" i="15"/>
  <c r="DZ112" i="15"/>
  <c r="DZ113" i="15"/>
  <c r="GQ113" i="15"/>
  <c r="GM114" i="15"/>
  <c r="DV114" i="15"/>
  <c r="GQ114" i="15"/>
  <c r="DZ114" i="15"/>
  <c r="GM116" i="15"/>
  <c r="DV116" i="15"/>
  <c r="GQ116" i="15"/>
  <c r="DZ116" i="15"/>
  <c r="GM130" i="15"/>
  <c r="DV130" i="15"/>
  <c r="GQ130" i="15"/>
  <c r="DZ130" i="15"/>
  <c r="DU213" i="15"/>
  <c r="AX235" i="15" s="1"/>
  <c r="DY213" i="15"/>
  <c r="BB235" i="15" s="1"/>
  <c r="DZ141" i="15"/>
  <c r="DZ149" i="15"/>
  <c r="GM152" i="15"/>
  <c r="GQ153" i="15"/>
  <c r="DV163" i="15"/>
  <c r="DV169" i="15"/>
  <c r="GQ176" i="15"/>
  <c r="DZ185" i="15"/>
  <c r="DV188" i="15"/>
  <c r="DZ188" i="15"/>
  <c r="DV189" i="15"/>
  <c r="DZ189" i="15"/>
  <c r="DZ190" i="15"/>
  <c r="DZ196" i="15"/>
  <c r="GM197" i="15"/>
  <c r="GM151" i="15"/>
  <c r="DV151" i="15"/>
  <c r="GQ151" i="15"/>
  <c r="DZ151" i="15"/>
  <c r="DV157" i="15"/>
  <c r="GM157" i="15"/>
  <c r="DZ157" i="15"/>
  <c r="GQ157" i="15"/>
  <c r="GM159" i="15"/>
  <c r="DV159" i="15"/>
  <c r="GM164" i="15"/>
  <c r="DV164" i="15"/>
  <c r="GQ164" i="15"/>
  <c r="DZ164" i="15"/>
  <c r="GQ173" i="15"/>
  <c r="DZ173" i="15"/>
  <c r="GQ174" i="15"/>
  <c r="DZ174" i="15"/>
  <c r="GM177" i="15"/>
  <c r="DV177" i="15"/>
  <c r="GQ177" i="15"/>
  <c r="DZ177" i="15"/>
  <c r="GM182" i="15"/>
  <c r="DV182" i="15"/>
  <c r="GQ182" i="15"/>
  <c r="DZ182" i="15"/>
  <c r="GM191" i="15"/>
  <c r="DV191" i="15"/>
  <c r="GQ191" i="15"/>
  <c r="DZ191" i="15"/>
  <c r="GQ192" i="15"/>
  <c r="DZ192" i="15"/>
  <c r="GM195" i="15"/>
  <c r="DV195" i="15"/>
  <c r="GM200" i="15"/>
  <c r="DV200" i="15"/>
  <c r="GQ200" i="15"/>
  <c r="DZ200" i="15"/>
  <c r="GQ201" i="15"/>
  <c r="DZ201" i="15"/>
  <c r="GF7" i="15"/>
  <c r="DO7" i="15"/>
  <c r="DO12" i="15"/>
  <c r="GF12" i="15"/>
  <c r="DO13" i="15"/>
  <c r="GF13" i="15"/>
  <c r="GF19" i="15"/>
  <c r="DO19" i="15"/>
  <c r="GF30" i="15"/>
  <c r="DO30" i="15"/>
  <c r="GF31" i="15"/>
  <c r="DO31" i="15"/>
  <c r="GF32" i="15"/>
  <c r="DO32" i="15"/>
  <c r="DO39" i="15"/>
  <c r="GF39" i="15"/>
  <c r="DO42" i="15"/>
  <c r="GF42" i="15"/>
  <c r="GF45" i="15"/>
  <c r="DO45" i="15"/>
  <c r="DO46" i="15"/>
  <c r="GF46" i="15"/>
  <c r="GF49" i="15"/>
  <c r="DO49" i="15"/>
  <c r="GF51" i="15"/>
  <c r="DO51" i="15"/>
  <c r="DO59" i="15"/>
  <c r="GF59" i="15"/>
  <c r="GF62" i="15"/>
  <c r="DO62" i="15"/>
  <c r="DO71" i="15"/>
  <c r="GF71" i="15"/>
  <c r="DO80" i="15"/>
  <c r="GF80" i="15"/>
  <c r="GF81" i="15"/>
  <c r="DO81" i="15"/>
  <c r="GF88" i="15"/>
  <c r="DO88" i="15"/>
  <c r="GF93" i="15"/>
  <c r="DO93" i="15"/>
  <c r="DO100" i="15"/>
  <c r="GF100" i="15"/>
  <c r="DO104" i="15"/>
  <c r="GF104" i="15"/>
  <c r="GF106" i="15"/>
  <c r="DO106" i="15"/>
  <c r="GF107" i="15"/>
  <c r="DO107" i="15"/>
  <c r="DO108" i="15"/>
  <c r="GF108" i="15"/>
  <c r="GF110" i="15"/>
  <c r="DO110" i="15"/>
  <c r="GF111" i="15"/>
  <c r="DO111" i="15"/>
  <c r="DO112" i="15"/>
  <c r="GF112" i="15"/>
  <c r="GF114" i="15"/>
  <c r="DO114" i="15"/>
  <c r="GF115" i="15"/>
  <c r="DO115" i="15"/>
  <c r="DO116" i="15"/>
  <c r="GF116" i="15"/>
  <c r="GF117" i="15"/>
  <c r="DO117" i="15"/>
  <c r="DO119" i="15"/>
  <c r="GF119" i="15"/>
  <c r="GF120" i="15"/>
  <c r="DO120" i="15"/>
  <c r="GF121" i="15"/>
  <c r="DO121" i="15"/>
  <c r="GF122" i="15"/>
  <c r="DO122" i="15"/>
  <c r="GF123" i="15"/>
  <c r="DO123" i="15"/>
  <c r="DO125" i="15"/>
  <c r="GF125" i="15"/>
  <c r="DO126" i="15"/>
  <c r="GF126" i="15"/>
  <c r="DO127" i="15"/>
  <c r="GF127" i="15"/>
  <c r="GF128" i="15"/>
  <c r="DO128" i="15"/>
  <c r="GF129" i="15"/>
  <c r="DO129" i="15"/>
  <c r="GF130" i="15"/>
  <c r="DO130" i="15"/>
  <c r="DO132" i="15"/>
  <c r="GF132" i="15"/>
  <c r="DO133" i="15"/>
  <c r="GF133" i="15"/>
  <c r="GF134" i="15"/>
  <c r="DO134" i="15"/>
  <c r="DO135" i="15"/>
  <c r="GF135" i="15"/>
  <c r="GF136" i="15"/>
  <c r="DO136" i="15"/>
  <c r="DO137" i="15"/>
  <c r="GF137" i="15"/>
  <c r="GF138" i="15"/>
  <c r="DO138" i="15"/>
  <c r="GF139" i="15"/>
  <c r="DO139" i="15"/>
  <c r="GF140" i="15"/>
  <c r="DO140" i="15"/>
  <c r="GF142" i="15"/>
  <c r="DO142" i="15"/>
  <c r="DO143" i="15"/>
  <c r="GF143" i="15"/>
  <c r="GF144" i="15"/>
  <c r="DO144" i="15"/>
  <c r="DO145" i="15"/>
  <c r="GF145" i="15"/>
  <c r="GF146" i="15"/>
  <c r="DO146" i="15"/>
  <c r="DO147" i="15"/>
  <c r="GF147" i="15"/>
  <c r="GF148" i="15"/>
  <c r="DO148" i="15"/>
  <c r="GF149" i="15"/>
  <c r="DO149" i="15"/>
  <c r="DO150" i="15"/>
  <c r="GF150" i="15"/>
  <c r="GF152" i="15"/>
  <c r="DO152" i="15"/>
  <c r="GF153" i="15"/>
  <c r="DO153" i="15"/>
  <c r="DO155" i="15"/>
  <c r="GF155" i="15"/>
  <c r="DO156" i="15"/>
  <c r="GF156" i="15"/>
  <c r="DO157" i="15"/>
  <c r="GF157" i="15"/>
  <c r="GF159" i="15"/>
  <c r="DO159" i="15"/>
  <c r="DO160" i="15"/>
  <c r="GF160" i="15"/>
  <c r="GF162" i="15"/>
  <c r="DO162" i="15"/>
  <c r="DO163" i="15"/>
  <c r="GF163" i="15"/>
  <c r="GF165" i="15"/>
  <c r="DO165" i="15"/>
  <c r="GF166" i="15"/>
  <c r="DO166" i="15"/>
  <c r="GF169" i="15"/>
  <c r="DO169" i="15"/>
  <c r="GF170" i="15"/>
  <c r="DO170" i="15"/>
  <c r="DO171" i="15"/>
  <c r="GF171" i="15"/>
  <c r="GF172" i="15"/>
  <c r="DO172" i="15"/>
  <c r="GF173" i="15"/>
  <c r="DO173" i="15"/>
  <c r="DO174" i="15"/>
  <c r="GF174" i="15"/>
  <c r="DO175" i="15"/>
  <c r="GF175" i="15"/>
  <c r="GF176" i="15"/>
  <c r="DO176" i="15"/>
  <c r="GF177" i="15"/>
  <c r="DO177" i="15"/>
  <c r="GF178" i="15"/>
  <c r="DO178" i="15"/>
  <c r="GF179" i="15"/>
  <c r="DO179" i="15"/>
  <c r="GF181" i="15"/>
  <c r="DO181" i="15"/>
  <c r="GF182" i="15"/>
  <c r="DO182" i="15"/>
  <c r="GF183" i="15"/>
  <c r="DO183" i="15"/>
  <c r="GF184" i="15"/>
  <c r="DO184" i="15"/>
  <c r="GF187" i="15"/>
  <c r="DO187" i="15"/>
  <c r="DO188" i="15"/>
  <c r="GF188" i="15"/>
  <c r="DO189" i="15"/>
  <c r="GF189" i="15"/>
  <c r="DO10" i="15"/>
  <c r="GF10" i="15"/>
  <c r="DO15" i="15"/>
  <c r="GF15" i="15"/>
  <c r="GF18" i="15"/>
  <c r="DO18" i="15"/>
  <c r="DO24" i="15"/>
  <c r="GF24" i="15"/>
  <c r="DO35" i="15"/>
  <c r="GF35" i="15"/>
  <c r="GF52" i="15"/>
  <c r="DO52" i="15"/>
  <c r="DO53" i="15"/>
  <c r="GF53" i="15"/>
  <c r="DO60" i="15"/>
  <c r="GF60" i="15"/>
  <c r="GF69" i="15"/>
  <c r="DO69" i="15"/>
  <c r="GF78" i="15"/>
  <c r="DO78" i="15"/>
  <c r="DO83" i="15"/>
  <c r="GF83" i="15"/>
  <c r="GF84" i="15"/>
  <c r="DO84" i="15"/>
  <c r="DO90" i="15"/>
  <c r="GF90" i="15"/>
  <c r="GF96" i="15"/>
  <c r="DO96" i="15"/>
  <c r="GF103" i="15"/>
  <c r="DO103" i="15"/>
  <c r="GF167" i="15"/>
  <c r="DO167" i="15"/>
  <c r="GF8" i="15"/>
  <c r="DO27" i="15"/>
  <c r="DO33" i="15"/>
  <c r="GF47" i="15"/>
  <c r="DO56" i="15"/>
  <c r="GF68" i="15"/>
  <c r="DO97" i="15"/>
  <c r="GF109" i="15"/>
  <c r="DO131" i="15"/>
  <c r="DO21" i="15"/>
  <c r="DO22" i="15"/>
  <c r="DO23" i="15"/>
  <c r="DO38" i="15"/>
  <c r="DO41" i="15"/>
  <c r="DO58" i="15"/>
  <c r="DO87" i="15"/>
  <c r="DO105" i="15"/>
  <c r="GF180" i="15"/>
  <c r="GF9" i="15"/>
  <c r="DO9" i="15"/>
  <c r="DO11" i="15"/>
  <c r="GF11" i="15"/>
  <c r="GF14" i="15"/>
  <c r="DO14" i="15"/>
  <c r="GF16" i="15"/>
  <c r="DO16" i="15"/>
  <c r="DO25" i="15"/>
  <c r="GF25" i="15"/>
  <c r="GF26" i="15"/>
  <c r="DO26" i="15"/>
  <c r="GF28" i="15"/>
  <c r="DO28" i="15"/>
  <c r="GF37" i="15"/>
  <c r="DO37" i="15"/>
  <c r="DO43" i="15"/>
  <c r="GF43" i="15"/>
  <c r="GF55" i="15"/>
  <c r="DO55" i="15"/>
  <c r="GF61" i="15"/>
  <c r="DO61" i="15"/>
  <c r="DO63" i="15"/>
  <c r="GF63" i="15"/>
  <c r="DO67" i="15"/>
  <c r="GF67" i="15"/>
  <c r="GF75" i="15"/>
  <c r="DO75" i="15"/>
  <c r="GF77" i="15"/>
  <c r="DO77" i="15"/>
  <c r="GF82" i="15"/>
  <c r="DO82" i="15"/>
  <c r="DO86" i="15"/>
  <c r="GF86" i="15"/>
  <c r="GF89" i="15"/>
  <c r="DO89" i="15"/>
  <c r="DO92" i="15"/>
  <c r="GF92" i="15"/>
  <c r="GF94" i="15"/>
  <c r="DO94" i="15"/>
  <c r="GF95" i="15"/>
  <c r="DO95" i="15"/>
  <c r="DO101" i="15"/>
  <c r="GF101" i="15"/>
  <c r="GF54" i="15"/>
  <c r="GF64" i="15"/>
  <c r="GF66" i="15"/>
  <c r="DO98" i="15"/>
  <c r="DO124" i="15"/>
  <c r="GF158" i="15"/>
  <c r="GF6" i="15"/>
  <c r="GF29" i="15"/>
  <c r="DO34" i="15"/>
  <c r="DO36" i="15"/>
  <c r="GF48" i="15"/>
  <c r="GF65" i="15"/>
  <c r="GF72" i="15"/>
  <c r="DO73" i="15"/>
  <c r="DO74" i="15"/>
  <c r="GF76" i="15"/>
  <c r="DO79" i="15"/>
  <c r="DO113" i="15"/>
  <c r="DO161" i="15"/>
  <c r="DO168" i="15"/>
  <c r="DO190" i="15"/>
  <c r="GF190" i="15"/>
  <c r="DO191" i="15"/>
  <c r="GF191" i="15"/>
  <c r="DO194" i="15"/>
  <c r="GF194" i="15"/>
  <c r="DO199" i="15"/>
  <c r="GF199" i="15"/>
  <c r="GG82" i="15"/>
  <c r="DP82" i="15"/>
  <c r="GG94" i="15"/>
  <c r="DP94" i="15"/>
  <c r="GG97" i="15"/>
  <c r="DP97" i="15"/>
  <c r="GG105" i="15"/>
  <c r="DP105" i="15"/>
  <c r="GG106" i="15"/>
  <c r="DP106" i="15"/>
  <c r="DP109" i="15"/>
  <c r="GG109" i="15"/>
  <c r="GG113" i="15"/>
  <c r="DP113" i="15"/>
  <c r="GG125" i="15"/>
  <c r="DP125" i="15"/>
  <c r="DP126" i="15"/>
  <c r="GG126" i="15"/>
  <c r="DP136" i="15"/>
  <c r="GG136" i="15"/>
  <c r="GG145" i="15"/>
  <c r="DP145" i="15"/>
  <c r="GG146" i="15"/>
  <c r="DP146" i="15"/>
  <c r="GG147" i="15"/>
  <c r="DP147" i="15"/>
  <c r="GG150" i="15"/>
  <c r="DP150" i="15"/>
  <c r="GG152" i="15"/>
  <c r="DP152" i="15"/>
  <c r="DP155" i="15"/>
  <c r="GG155" i="15"/>
  <c r="DP157" i="15"/>
  <c r="GG157" i="15"/>
  <c r="DP160" i="15"/>
  <c r="GG160" i="15"/>
  <c r="GG161" i="15"/>
  <c r="DP161" i="15"/>
  <c r="DP174" i="15"/>
  <c r="GG174" i="15"/>
  <c r="GG177" i="15"/>
  <c r="DP177" i="15"/>
  <c r="DP180" i="15"/>
  <c r="GG180" i="15"/>
  <c r="GG181" i="15"/>
  <c r="DP181" i="15"/>
  <c r="GG185" i="15"/>
  <c r="DP185" i="15"/>
  <c r="DP187" i="15"/>
  <c r="GG187" i="15"/>
  <c r="GG191" i="15"/>
  <c r="DP191" i="15"/>
  <c r="GG7" i="15"/>
  <c r="DP11" i="15"/>
  <c r="DP12" i="15"/>
  <c r="GG13" i="15"/>
  <c r="DP14" i="15"/>
  <c r="GG16" i="15"/>
  <c r="DP18" i="15"/>
  <c r="DP24" i="15"/>
  <c r="GG30" i="15"/>
  <c r="DP39" i="15"/>
  <c r="GG43" i="15"/>
  <c r="DP55" i="15"/>
  <c r="DP60" i="15"/>
  <c r="DP67" i="15"/>
  <c r="GE213" i="15"/>
  <c r="GG83" i="15"/>
  <c r="GG89" i="15"/>
  <c r="DP95" i="15"/>
  <c r="GG101" i="15"/>
  <c r="GG103" i="15"/>
  <c r="DP108" i="15"/>
  <c r="GG111" i="15"/>
  <c r="GG120" i="15"/>
  <c r="GG128" i="15"/>
  <c r="GG131" i="15"/>
  <c r="DP133" i="15"/>
  <c r="GG137" i="15"/>
  <c r="GG139" i="15"/>
  <c r="GG142" i="15"/>
  <c r="GG144" i="15"/>
  <c r="DP159" i="15"/>
  <c r="DP162" i="15"/>
  <c r="DP163" i="15"/>
  <c r="DP171" i="15"/>
  <c r="DP175" i="15"/>
  <c r="DP190" i="15"/>
  <c r="GF197" i="15"/>
  <c r="GF198" i="15"/>
  <c r="GF200" i="15"/>
  <c r="DO192" i="15"/>
  <c r="GF192" i="15"/>
  <c r="DO193" i="15"/>
  <c r="GF193" i="15"/>
  <c r="DO195" i="15"/>
  <c r="GF195" i="15"/>
  <c r="GF196" i="15"/>
  <c r="DO196" i="15"/>
  <c r="GG85" i="15"/>
  <c r="DP85" i="15"/>
  <c r="GG91" i="15"/>
  <c r="DP91" i="15"/>
  <c r="GG92" i="15"/>
  <c r="DP92" i="15"/>
  <c r="GG93" i="15"/>
  <c r="DP93" i="15"/>
  <c r="DP119" i="15"/>
  <c r="GG119" i="15"/>
  <c r="GG122" i="15"/>
  <c r="DP122" i="15"/>
  <c r="GG123" i="15"/>
  <c r="DP123" i="15"/>
  <c r="GG132" i="15"/>
  <c r="DP132" i="15"/>
  <c r="DP134" i="15"/>
  <c r="GG134" i="15"/>
  <c r="GG138" i="15"/>
  <c r="DP138" i="15"/>
  <c r="GG140" i="15"/>
  <c r="DP140" i="15"/>
  <c r="DP141" i="15"/>
  <c r="GG141" i="15"/>
  <c r="GG143" i="15"/>
  <c r="DP143" i="15"/>
  <c r="GG148" i="15"/>
  <c r="DP148" i="15"/>
  <c r="GG153" i="15"/>
  <c r="DP153" i="15"/>
  <c r="GG156" i="15"/>
  <c r="DP156" i="15"/>
  <c r="GG165" i="15"/>
  <c r="DP165" i="15"/>
  <c r="GG166" i="15"/>
  <c r="DP166" i="15"/>
  <c r="DP168" i="15"/>
  <c r="GG168" i="15"/>
  <c r="GG169" i="15"/>
  <c r="DP169" i="15"/>
  <c r="GG183" i="15"/>
  <c r="DP183" i="15"/>
  <c r="GG184" i="15"/>
  <c r="DP184" i="15"/>
  <c r="GG189" i="15"/>
  <c r="DP189" i="15"/>
  <c r="DP195" i="15"/>
  <c r="GG195" i="15"/>
  <c r="GG196" i="15"/>
  <c r="DP196" i="15"/>
  <c r="GG197" i="15"/>
  <c r="DP197" i="15"/>
  <c r="DP199" i="15"/>
  <c r="GG199" i="15"/>
  <c r="DP19" i="15"/>
  <c r="DP26" i="15"/>
  <c r="DP61" i="15"/>
  <c r="DP62" i="15"/>
  <c r="DP69" i="15"/>
  <c r="DN213" i="15"/>
  <c r="AQ235" i="15" s="1"/>
  <c r="DR213" i="15"/>
  <c r="AU235" i="15" s="1"/>
  <c r="DM213" i="15"/>
  <c r="AP235" i="15" s="1"/>
  <c r="DQ213" i="15"/>
  <c r="AT235" i="15" s="1"/>
  <c r="GG77" i="15"/>
  <c r="GG80" i="15"/>
  <c r="DP81" i="15"/>
  <c r="GG84" i="15"/>
  <c r="GG107" i="15"/>
  <c r="GG114" i="15"/>
  <c r="GG121" i="15"/>
  <c r="GG124" i="15"/>
  <c r="DP130" i="15"/>
  <c r="DP149" i="15"/>
  <c r="DP158" i="15"/>
  <c r="GG167" i="15"/>
  <c r="GG173" i="15"/>
  <c r="DP178" i="15"/>
  <c r="DP192" i="15"/>
  <c r="GG198" i="15"/>
  <c r="FX7" i="15"/>
  <c r="DG7" i="15"/>
  <c r="FX13" i="15"/>
  <c r="DG13" i="15"/>
  <c r="DG18" i="15"/>
  <c r="FX18" i="15"/>
  <c r="FX22" i="15"/>
  <c r="DG22" i="15"/>
  <c r="FX25" i="15"/>
  <c r="DG25" i="15"/>
  <c r="DG31" i="15"/>
  <c r="FX31" i="15"/>
  <c r="FX34" i="15"/>
  <c r="DG34" i="15"/>
  <c r="FX46" i="15"/>
  <c r="DG46" i="15"/>
  <c r="FX48" i="15"/>
  <c r="DG48" i="15"/>
  <c r="DG49" i="15"/>
  <c r="FX49" i="15"/>
  <c r="DG51" i="15"/>
  <c r="FX51" i="15"/>
  <c r="FX53" i="15"/>
  <c r="DG53" i="15"/>
  <c r="FX56" i="15"/>
  <c r="DG56" i="15"/>
  <c r="DG60" i="15"/>
  <c r="FX60" i="15"/>
  <c r="FX65" i="15"/>
  <c r="DG65" i="15"/>
  <c r="FX66" i="15"/>
  <c r="DG66" i="15"/>
  <c r="FX78" i="15"/>
  <c r="DG78" i="15"/>
  <c r="FX86" i="15"/>
  <c r="DG86" i="15"/>
  <c r="FX93" i="15"/>
  <c r="DG93" i="15"/>
  <c r="FX101" i="15"/>
  <c r="DG101" i="15"/>
  <c r="DG105" i="15"/>
  <c r="FX105" i="15"/>
  <c r="FX112" i="15"/>
  <c r="DG112" i="15"/>
  <c r="DG121" i="15"/>
  <c r="FX121" i="15"/>
  <c r="FX122" i="15"/>
  <c r="DG122" i="15"/>
  <c r="DG126" i="15"/>
  <c r="FX126" i="15"/>
  <c r="DG130" i="15"/>
  <c r="FX130" i="15"/>
  <c r="FX131" i="15"/>
  <c r="DG131" i="15"/>
  <c r="DG135" i="15"/>
  <c r="FX135" i="15"/>
  <c r="FX136" i="15"/>
  <c r="DG136" i="15"/>
  <c r="FX138" i="15"/>
  <c r="DG138" i="15"/>
  <c r="FX141" i="15"/>
  <c r="DG141" i="15"/>
  <c r="FX142" i="15"/>
  <c r="DG142" i="15"/>
  <c r="FX144" i="15"/>
  <c r="DG144" i="15"/>
  <c r="FX145" i="15"/>
  <c r="DG145" i="15"/>
  <c r="DG149" i="15"/>
  <c r="FX149" i="15"/>
  <c r="FX150" i="15"/>
  <c r="DG150" i="15"/>
  <c r="DG151" i="15"/>
  <c r="FX151" i="15"/>
  <c r="FX152" i="15"/>
  <c r="DG152" i="15"/>
  <c r="FX153" i="15"/>
  <c r="DG153" i="15"/>
  <c r="FX154" i="15"/>
  <c r="DG154" i="15"/>
  <c r="FX155" i="15"/>
  <c r="DG155" i="15"/>
  <c r="DG156" i="15"/>
  <c r="FX156" i="15"/>
  <c r="FX162" i="15"/>
  <c r="DG162" i="15"/>
  <c r="FX163" i="15"/>
  <c r="DG163" i="15"/>
  <c r="DG164" i="15"/>
  <c r="FX164" i="15"/>
  <c r="DG165" i="15"/>
  <c r="FX165" i="15"/>
  <c r="DG166" i="15"/>
  <c r="FX166" i="15"/>
  <c r="FX172" i="15"/>
  <c r="DG172" i="15"/>
  <c r="DG175" i="15"/>
  <c r="FX175" i="15"/>
  <c r="FX176" i="15"/>
  <c r="DG176" i="15"/>
  <c r="FX177" i="15"/>
  <c r="DG177" i="15"/>
  <c r="FX179" i="15"/>
  <c r="DG179" i="15"/>
  <c r="FX189" i="15"/>
  <c r="DG189" i="15"/>
  <c r="DG196" i="15"/>
  <c r="FX196" i="15"/>
  <c r="FX197" i="15"/>
  <c r="DG197" i="15"/>
  <c r="FX198" i="15"/>
  <c r="DG198" i="15"/>
  <c r="DG10" i="15"/>
  <c r="DG14" i="15"/>
  <c r="DG20" i="15"/>
  <c r="FX23" i="15"/>
  <c r="DG24" i="15"/>
  <c r="DG28" i="15"/>
  <c r="DG33" i="15"/>
  <c r="DG161" i="15"/>
  <c r="FX19" i="15"/>
  <c r="DG35" i="15"/>
  <c r="DG40" i="15"/>
  <c r="DG43" i="15"/>
  <c r="DG44" i="15"/>
  <c r="DG55" i="15"/>
  <c r="DG58" i="15"/>
  <c r="DG74" i="15"/>
  <c r="FX75" i="15"/>
  <c r="DG87" i="15"/>
  <c r="DG89" i="15"/>
  <c r="FX99" i="15"/>
  <c r="DG103" i="15"/>
  <c r="DG109" i="15"/>
  <c r="DG110" i="15"/>
  <c r="FX111" i="15"/>
  <c r="FX113" i="15"/>
  <c r="FX16" i="15"/>
  <c r="DG16" i="15"/>
  <c r="FX27" i="15"/>
  <c r="DG27" i="15"/>
  <c r="FX32" i="15"/>
  <c r="DG32" i="15"/>
  <c r="FX42" i="15"/>
  <c r="DG42" i="15"/>
  <c r="DG47" i="15"/>
  <c r="FX47" i="15"/>
  <c r="FX54" i="15"/>
  <c r="DG54" i="15"/>
  <c r="FX59" i="15"/>
  <c r="DG59" i="15"/>
  <c r="DG62" i="15"/>
  <c r="FX62" i="15"/>
  <c r="FX63" i="15"/>
  <c r="DG63" i="15"/>
  <c r="FX70" i="15"/>
  <c r="DG70" i="15"/>
  <c r="FX71" i="15"/>
  <c r="DG71" i="15"/>
  <c r="DG76" i="15"/>
  <c r="FX76" i="15"/>
  <c r="DG82" i="15"/>
  <c r="FX82" i="15"/>
  <c r="FX83" i="15"/>
  <c r="DG83" i="15"/>
  <c r="FX84" i="15"/>
  <c r="DG84" i="15"/>
  <c r="DG85" i="15"/>
  <c r="FX85" i="15"/>
  <c r="DG88" i="15"/>
  <c r="FX88" i="15"/>
  <c r="FX95" i="15"/>
  <c r="DG95" i="15"/>
  <c r="FX96" i="15"/>
  <c r="DG96" i="15"/>
  <c r="DG97" i="15"/>
  <c r="FX97" i="15"/>
  <c r="FX98" i="15"/>
  <c r="DG98" i="15"/>
  <c r="FX104" i="15"/>
  <c r="DG104" i="15"/>
  <c r="FX107" i="15"/>
  <c r="DG107" i="15"/>
  <c r="FX116" i="15"/>
  <c r="DG116" i="15"/>
  <c r="FX117" i="15"/>
  <c r="DG117" i="15"/>
  <c r="FX118" i="15"/>
  <c r="DG118" i="15"/>
  <c r="FX119" i="15"/>
  <c r="DG119" i="15"/>
  <c r="FX124" i="15"/>
  <c r="DG124" i="15"/>
  <c r="DG125" i="15"/>
  <c r="FX125" i="15"/>
  <c r="DG127" i="15"/>
  <c r="FX127" i="15"/>
  <c r="FX128" i="15"/>
  <c r="DG128" i="15"/>
  <c r="FX129" i="15"/>
  <c r="DG129" i="15"/>
  <c r="FX132" i="15"/>
  <c r="DG132" i="15"/>
  <c r="DG133" i="15"/>
  <c r="FX133" i="15"/>
  <c r="FX134" i="15"/>
  <c r="DG134" i="15"/>
  <c r="FX137" i="15"/>
  <c r="DG137" i="15"/>
  <c r="DG143" i="15"/>
  <c r="FX143" i="15"/>
  <c r="FX157" i="15"/>
  <c r="DG157" i="15"/>
  <c r="FX158" i="15"/>
  <c r="DG158" i="15"/>
  <c r="FX159" i="15"/>
  <c r="DG159" i="15"/>
  <c r="FX160" i="15"/>
  <c r="DG160" i="15"/>
  <c r="FX167" i="15"/>
  <c r="DG167" i="15"/>
  <c r="FX168" i="15"/>
  <c r="DG168" i="15"/>
  <c r="DG169" i="15"/>
  <c r="FX169" i="15"/>
  <c r="DG170" i="15"/>
  <c r="FX170" i="15"/>
  <c r="DG171" i="15"/>
  <c r="FX171" i="15"/>
  <c r="FX181" i="15"/>
  <c r="DG181" i="15"/>
  <c r="DG182" i="15"/>
  <c r="FX182" i="15"/>
  <c r="DG183" i="15"/>
  <c r="FX183" i="15"/>
  <c r="FX184" i="15"/>
  <c r="DG184" i="15"/>
  <c r="FX185" i="15"/>
  <c r="DG185" i="15"/>
  <c r="FX186" i="15"/>
  <c r="DG186" i="15"/>
  <c r="DG187" i="15"/>
  <c r="FX187" i="15"/>
  <c r="FX188" i="15"/>
  <c r="DG188" i="15"/>
  <c r="FX190" i="15"/>
  <c r="DG190" i="15"/>
  <c r="DG191" i="15"/>
  <c r="FX191" i="15"/>
  <c r="FX192" i="15"/>
  <c r="DG192" i="15"/>
  <c r="DG193" i="15"/>
  <c r="FX193" i="15"/>
  <c r="FX194" i="15"/>
  <c r="DG194" i="15"/>
  <c r="DG195" i="15"/>
  <c r="FX195" i="15"/>
  <c r="FX199" i="15"/>
  <c r="DG199" i="15"/>
  <c r="FX200" i="15"/>
  <c r="DG200" i="15"/>
  <c r="FX12" i="15"/>
  <c r="FX21" i="15"/>
  <c r="DG72" i="15"/>
  <c r="DG73" i="15"/>
  <c r="DG77" i="15"/>
  <c r="FX81" i="15"/>
  <c r="DG102" i="15"/>
  <c r="FX115" i="15"/>
  <c r="DG139" i="15"/>
  <c r="FX5" i="15"/>
  <c r="FX6" i="15"/>
  <c r="DG9" i="15"/>
  <c r="FX17" i="15"/>
  <c r="DG26" i="15"/>
  <c r="FX37" i="15"/>
  <c r="FX39" i="15"/>
  <c r="DG41" i="15"/>
  <c r="FX61" i="15"/>
  <c r="DG64" i="15"/>
  <c r="DG68" i="15"/>
  <c r="DI213" i="15"/>
  <c r="AL235" i="15" s="1"/>
  <c r="DG94" i="15"/>
  <c r="DG100" i="15"/>
  <c r="DG108" i="15"/>
  <c r="FX180" i="15"/>
  <c r="FY75" i="15"/>
  <c r="DH75" i="15"/>
  <c r="FY130" i="15"/>
  <c r="DH130" i="15"/>
  <c r="FY131" i="15"/>
  <c r="DH131" i="15"/>
  <c r="FY134" i="15"/>
  <c r="DH134" i="15"/>
  <c r="FY136" i="15"/>
  <c r="DH136" i="15"/>
  <c r="FY137" i="15"/>
  <c r="DH137" i="15"/>
  <c r="FY156" i="15"/>
  <c r="DH156" i="15"/>
  <c r="DH163" i="15"/>
  <c r="FY163" i="15"/>
  <c r="FY174" i="15"/>
  <c r="DH174" i="15"/>
  <c r="FY175" i="15"/>
  <c r="DH175" i="15"/>
  <c r="DH176" i="15"/>
  <c r="FY176" i="15"/>
  <c r="FY177" i="15"/>
  <c r="DH177" i="15"/>
  <c r="FY178" i="15"/>
  <c r="DH178" i="15"/>
  <c r="FY183" i="15"/>
  <c r="DH183" i="15"/>
  <c r="FY191" i="15"/>
  <c r="DH191" i="15"/>
  <c r="FY198" i="15"/>
  <c r="DH198" i="15"/>
  <c r="DH5" i="15"/>
  <c r="DH8" i="15"/>
  <c r="DH15" i="15"/>
  <c r="DE211" i="15"/>
  <c r="AH233" i="15" s="1"/>
  <c r="DH29" i="15"/>
  <c r="DH35" i="15"/>
  <c r="FY37" i="15"/>
  <c r="FY39" i="15"/>
  <c r="DH40" i="15"/>
  <c r="FY46" i="15"/>
  <c r="DH50" i="15"/>
  <c r="FY57" i="15"/>
  <c r="FY59" i="15"/>
  <c r="DH64" i="15"/>
  <c r="DH68" i="15"/>
  <c r="DE213" i="15"/>
  <c r="AH235" i="15" s="1"/>
  <c r="DJ213" i="15"/>
  <c r="AM235" i="15" s="1"/>
  <c r="FY78" i="15"/>
  <c r="FY80" i="15"/>
  <c r="DH88" i="15"/>
  <c r="FY89" i="15"/>
  <c r="DH100" i="15"/>
  <c r="DH110" i="15"/>
  <c r="DH116" i="15"/>
  <c r="FY121" i="15"/>
  <c r="DH125" i="15"/>
  <c r="DH126" i="15"/>
  <c r="FY129" i="15"/>
  <c r="DH133" i="15"/>
  <c r="DH135" i="15"/>
  <c r="FY141" i="15"/>
  <c r="DH149" i="15"/>
  <c r="DH151" i="15"/>
  <c r="FY154" i="15"/>
  <c r="DH158" i="15"/>
  <c r="DH164" i="15"/>
  <c r="FY166" i="15"/>
  <c r="DH169" i="15"/>
  <c r="FY181" i="15"/>
  <c r="DH184" i="15"/>
  <c r="DH189" i="15"/>
  <c r="DH195" i="15"/>
  <c r="FY200" i="15"/>
  <c r="FY99" i="15"/>
  <c r="DH99" i="15"/>
  <c r="FY108" i="15"/>
  <c r="DH108" i="15"/>
  <c r="FY127" i="15"/>
  <c r="DH127" i="15"/>
  <c r="FY140" i="15"/>
  <c r="DH140" i="15"/>
  <c r="FY159" i="15"/>
  <c r="DH159" i="15"/>
  <c r="DH168" i="15"/>
  <c r="FY168" i="15"/>
  <c r="FY172" i="15"/>
  <c r="DH172" i="15"/>
  <c r="FY173" i="15"/>
  <c r="DH173" i="15"/>
  <c r="FY193" i="15"/>
  <c r="DH193" i="15"/>
  <c r="DH197" i="15"/>
  <c r="FY197" i="15"/>
  <c r="DH199" i="15"/>
  <c r="FY199" i="15"/>
  <c r="DH25" i="15"/>
  <c r="DH27" i="15"/>
  <c r="DH32" i="15"/>
  <c r="DH42" i="15"/>
  <c r="DH48" i="15"/>
  <c r="DH54" i="15"/>
  <c r="DH65" i="15"/>
  <c r="DH66" i="15"/>
  <c r="FY73" i="15"/>
  <c r="DF213" i="15"/>
  <c r="AI235" i="15" s="1"/>
  <c r="DH84" i="15"/>
  <c r="FY94" i="15"/>
  <c r="DH95" i="15"/>
  <c r="FY101" i="15"/>
  <c r="DH104" i="15"/>
  <c r="DH107" i="15"/>
  <c r="DH114" i="15"/>
  <c r="DH115" i="15"/>
  <c r="DH117" i="15"/>
  <c r="DH118" i="15"/>
  <c r="FY119" i="15"/>
  <c r="FY120" i="15"/>
  <c r="FY122" i="15"/>
  <c r="FY124" i="15"/>
  <c r="DH142" i="15"/>
  <c r="FY143" i="15"/>
  <c r="DH144" i="15"/>
  <c r="FY150" i="15"/>
  <c r="FY152" i="15"/>
  <c r="DH155" i="15"/>
  <c r="FY160" i="15"/>
  <c r="FY167" i="15"/>
  <c r="DH185" i="15"/>
  <c r="FY188" i="15"/>
  <c r="FY192" i="15"/>
  <c r="FY194" i="15"/>
  <c r="FW165" i="15"/>
  <c r="DF165" i="15"/>
  <c r="GA165" i="15"/>
  <c r="DJ165" i="15"/>
  <c r="FW166" i="15"/>
  <c r="DF166" i="15"/>
  <c r="GA166" i="15"/>
  <c r="DJ166" i="15"/>
  <c r="FW170" i="15"/>
  <c r="FW216" i="15" s="1"/>
  <c r="FW225" i="15" s="1"/>
  <c r="DF170" i="15"/>
  <c r="DF216" i="15" s="1"/>
  <c r="DF225" i="15" s="1"/>
  <c r="GA170" i="15"/>
  <c r="GA216" i="15" s="1"/>
  <c r="GA225" i="15" s="1"/>
  <c r="DJ170" i="15"/>
  <c r="FW182" i="15"/>
  <c r="DF182" i="15"/>
  <c r="GA182" i="15"/>
  <c r="DJ182" i="15"/>
  <c r="FW184" i="15"/>
  <c r="DF184" i="15"/>
  <c r="GA184" i="15"/>
  <c r="DJ184" i="15"/>
  <c r="FW196" i="15"/>
  <c r="DF196" i="15"/>
  <c r="GA196" i="15"/>
  <c r="DJ196" i="15"/>
  <c r="FP87" i="15"/>
  <c r="CY87" i="15"/>
  <c r="CY88" i="15"/>
  <c r="FP88" i="15"/>
  <c r="FP89" i="15"/>
  <c r="CY89" i="15"/>
  <c r="FP93" i="15"/>
  <c r="CY93" i="15"/>
  <c r="CY101" i="15"/>
  <c r="FP101" i="15"/>
  <c r="FP110" i="15"/>
  <c r="CY110" i="15"/>
  <c r="FP115" i="15"/>
  <c r="CY115" i="15"/>
  <c r="CY123" i="15"/>
  <c r="FP123" i="15"/>
  <c r="CY130" i="15"/>
  <c r="FP130" i="15"/>
  <c r="CY131" i="15"/>
  <c r="FP131" i="15"/>
  <c r="FP132" i="15"/>
  <c r="CY132" i="15"/>
  <c r="CY135" i="15"/>
  <c r="FP135" i="15"/>
  <c r="FP143" i="15"/>
  <c r="CY143" i="15"/>
  <c r="CY145" i="15"/>
  <c r="FP145" i="15"/>
  <c r="FP152" i="15"/>
  <c r="CY152" i="15"/>
  <c r="FP153" i="15"/>
  <c r="CY153" i="15"/>
  <c r="CY160" i="15"/>
  <c r="FP160" i="15"/>
  <c r="CY162" i="15"/>
  <c r="FP162" i="15"/>
  <c r="CY168" i="15"/>
  <c r="FP168" i="15"/>
  <c r="CY172" i="15"/>
  <c r="FP172" i="15"/>
  <c r="CY178" i="15"/>
  <c r="FP178" i="15"/>
  <c r="CY182" i="15"/>
  <c r="FP182" i="15"/>
  <c r="CY183" i="15"/>
  <c r="FP183" i="15"/>
  <c r="CY190" i="15"/>
  <c r="FP190" i="15"/>
  <c r="CY191" i="15"/>
  <c r="FP191" i="15"/>
  <c r="CY197" i="15"/>
  <c r="FP197" i="15"/>
  <c r="FP34" i="15"/>
  <c r="FP38" i="15"/>
  <c r="FP42" i="15"/>
  <c r="CY43" i="15"/>
  <c r="CY44" i="15"/>
  <c r="CY45" i="15"/>
  <c r="CY51" i="15"/>
  <c r="FP54" i="15"/>
  <c r="FP58" i="15"/>
  <c r="CY59" i="15"/>
  <c r="FP60" i="15"/>
  <c r="FP63" i="15"/>
  <c r="CY73" i="15"/>
  <c r="CY74" i="15"/>
  <c r="CW213" i="15"/>
  <c r="Z235" i="15" s="1"/>
  <c r="FP78" i="15"/>
  <c r="CY79" i="15"/>
  <c r="CY80" i="15"/>
  <c r="CY198" i="15"/>
  <c r="FP198" i="15"/>
  <c r="CY200" i="15"/>
  <c r="FP200" i="15"/>
  <c r="CY6" i="15"/>
  <c r="CY14" i="15"/>
  <c r="FP22" i="15"/>
  <c r="FP30" i="15"/>
  <c r="CY36" i="15"/>
  <c r="CY61" i="15"/>
  <c r="FP84" i="15"/>
  <c r="FP98" i="15"/>
  <c r="FP119" i="15"/>
  <c r="FP137" i="15"/>
  <c r="CY147" i="15"/>
  <c r="FQ85" i="15"/>
  <c r="CZ85" i="15"/>
  <c r="FQ89" i="15"/>
  <c r="CZ89" i="15"/>
  <c r="FQ110" i="15"/>
  <c r="CZ110" i="15"/>
  <c r="FQ113" i="15"/>
  <c r="CZ113" i="15"/>
  <c r="FQ114" i="15"/>
  <c r="CZ114" i="15"/>
  <c r="FQ115" i="15"/>
  <c r="CZ115" i="15"/>
  <c r="CZ119" i="15"/>
  <c r="FQ119" i="15"/>
  <c r="CZ122" i="15"/>
  <c r="FQ122" i="15"/>
  <c r="FQ131" i="15"/>
  <c r="CZ131" i="15"/>
  <c r="CZ132" i="15"/>
  <c r="FQ132" i="15"/>
  <c r="CZ134" i="15"/>
  <c r="FQ134" i="15"/>
  <c r="CZ136" i="15"/>
  <c r="FQ136" i="15"/>
  <c r="FQ142" i="15"/>
  <c r="CZ142" i="15"/>
  <c r="FQ143" i="15"/>
  <c r="CZ143" i="15"/>
  <c r="CZ144" i="15"/>
  <c r="FQ144" i="15"/>
  <c r="FQ145" i="15"/>
  <c r="CZ145" i="15"/>
  <c r="CZ149" i="15"/>
  <c r="FQ149" i="15"/>
  <c r="FQ152" i="15"/>
  <c r="CZ152" i="15"/>
  <c r="CZ154" i="15"/>
  <c r="FQ154" i="15"/>
  <c r="FQ156" i="15"/>
  <c r="CZ156" i="15"/>
  <c r="CZ160" i="15"/>
  <c r="FQ160" i="15"/>
  <c r="FQ161" i="15"/>
  <c r="CZ161" i="15"/>
  <c r="CZ165" i="15"/>
  <c r="FQ165" i="15"/>
  <c r="CZ171" i="15"/>
  <c r="FQ171" i="15"/>
  <c r="CZ175" i="15"/>
  <c r="FQ175" i="15"/>
  <c r="CZ176" i="15"/>
  <c r="FQ176" i="15"/>
  <c r="FQ182" i="15"/>
  <c r="CZ182" i="15"/>
  <c r="CZ184" i="15"/>
  <c r="FQ184" i="15"/>
  <c r="CZ185" i="15"/>
  <c r="FQ185" i="15"/>
  <c r="CZ193" i="15"/>
  <c r="FQ193" i="15"/>
  <c r="CZ194" i="15"/>
  <c r="FQ194" i="15"/>
  <c r="FQ195" i="15"/>
  <c r="CZ195" i="15"/>
  <c r="CZ198" i="15"/>
  <c r="FQ198" i="15"/>
  <c r="CZ200" i="15"/>
  <c r="FQ200" i="15"/>
  <c r="CZ6" i="15"/>
  <c r="CY12" i="15"/>
  <c r="CZ14" i="15"/>
  <c r="CY20" i="15"/>
  <c r="FP21" i="15"/>
  <c r="FQ22" i="15"/>
  <c r="FP29" i="15"/>
  <c r="FQ30" i="15"/>
  <c r="CY32" i="15"/>
  <c r="CZ36" i="15"/>
  <c r="CZ37" i="15"/>
  <c r="FP37" i="15"/>
  <c r="FQ38" i="15"/>
  <c r="CY40" i="15"/>
  <c r="CZ44" i="15"/>
  <c r="CZ45" i="15"/>
  <c r="CY46" i="15"/>
  <c r="FQ46" i="15"/>
  <c r="CY48" i="15"/>
  <c r="CZ52" i="15"/>
  <c r="CZ53" i="15"/>
  <c r="FP53" i="15"/>
  <c r="FQ54" i="15"/>
  <c r="CY56" i="15"/>
  <c r="CZ60" i="15"/>
  <c r="CZ61" i="15"/>
  <c r="CY68" i="15"/>
  <c r="CY69" i="15"/>
  <c r="CZ73" i="15"/>
  <c r="CZ80" i="15"/>
  <c r="CY81" i="15"/>
  <c r="CY86" i="15"/>
  <c r="CZ101" i="15"/>
  <c r="FQ107" i="15"/>
  <c r="CZ108" i="15"/>
  <c r="FP118" i="15"/>
  <c r="FP125" i="15"/>
  <c r="FQ137" i="15"/>
  <c r="CY146" i="15"/>
  <c r="FQ147" i="15"/>
  <c r="FQ150" i="15"/>
  <c r="CZ155" i="15"/>
  <c r="FQ159" i="15"/>
  <c r="CY161" i="15"/>
  <c r="CZ162" i="15"/>
  <c r="FQ166" i="15"/>
  <c r="FP173" i="15"/>
  <c r="CY175" i="15"/>
  <c r="FQ178" i="15"/>
  <c r="CY179" i="15"/>
  <c r="FQ180" i="15"/>
  <c r="CY181" i="15"/>
  <c r="FP184" i="15"/>
  <c r="FQ186" i="15"/>
  <c r="CY187" i="15"/>
  <c r="FP189" i="15"/>
  <c r="FQ191" i="15"/>
  <c r="CY195" i="15"/>
  <c r="CY196" i="15"/>
  <c r="FP97" i="15"/>
  <c r="CY97" i="15"/>
  <c r="FP106" i="15"/>
  <c r="CY106" i="15"/>
  <c r="FP113" i="15"/>
  <c r="CY113" i="15"/>
  <c r="FP121" i="15"/>
  <c r="CY121" i="15"/>
  <c r="FP129" i="15"/>
  <c r="CY129" i="15"/>
  <c r="CY138" i="15"/>
  <c r="FP138" i="15"/>
  <c r="FP141" i="15"/>
  <c r="CY141" i="15"/>
  <c r="FP142" i="15"/>
  <c r="CY142" i="15"/>
  <c r="CY149" i="15"/>
  <c r="FP149" i="15"/>
  <c r="CY155" i="15"/>
  <c r="FP155" i="15"/>
  <c r="FP156" i="15"/>
  <c r="CY156" i="15"/>
  <c r="FP158" i="15"/>
  <c r="CY158" i="15"/>
  <c r="FP165" i="15"/>
  <c r="CY165" i="15"/>
  <c r="CY170" i="15"/>
  <c r="FP170" i="15"/>
  <c r="FP174" i="15"/>
  <c r="CY174" i="15"/>
  <c r="FP185" i="15"/>
  <c r="CY185" i="15"/>
  <c r="FP186" i="15"/>
  <c r="CY186" i="15"/>
  <c r="FP188" i="15"/>
  <c r="CY188" i="15"/>
  <c r="CY192" i="15"/>
  <c r="FP192" i="15"/>
  <c r="CY193" i="15"/>
  <c r="FP193" i="15"/>
  <c r="FP194" i="15"/>
  <c r="CY194" i="15"/>
  <c r="CY35" i="15"/>
  <c r="FP50" i="15"/>
  <c r="CY52" i="15"/>
  <c r="CY62" i="15"/>
  <c r="FP75" i="15"/>
  <c r="FP107" i="15"/>
  <c r="CY108" i="15"/>
  <c r="CY128" i="15"/>
  <c r="CY166" i="15"/>
  <c r="FP176" i="15"/>
  <c r="FP177" i="15"/>
  <c r="FP180" i="15"/>
  <c r="FQ93" i="15"/>
  <c r="CZ93" i="15"/>
  <c r="FQ98" i="15"/>
  <c r="CZ98" i="15"/>
  <c r="CZ105" i="15"/>
  <c r="FQ105" i="15"/>
  <c r="FQ125" i="15"/>
  <c r="CZ125" i="15"/>
  <c r="FQ127" i="15"/>
  <c r="CZ127" i="15"/>
  <c r="CZ128" i="15"/>
  <c r="FQ128" i="15"/>
  <c r="FQ129" i="15"/>
  <c r="CZ129" i="15"/>
  <c r="CZ138" i="15"/>
  <c r="FQ138" i="15"/>
  <c r="FQ139" i="15"/>
  <c r="CZ139" i="15"/>
  <c r="FQ140" i="15"/>
  <c r="CZ140" i="15"/>
  <c r="CZ168" i="15"/>
  <c r="FQ168" i="15"/>
  <c r="CZ169" i="15"/>
  <c r="FQ169" i="15"/>
  <c r="FQ170" i="15"/>
  <c r="CZ170" i="15"/>
  <c r="FQ173" i="15"/>
  <c r="CZ173" i="15"/>
  <c r="CZ177" i="15"/>
  <c r="FQ177" i="15"/>
  <c r="FQ190" i="15"/>
  <c r="CZ190" i="15"/>
  <c r="CZ192" i="15"/>
  <c r="FQ192" i="15"/>
  <c r="CY10" i="15"/>
  <c r="CZ12" i="15"/>
  <c r="CY18" i="15"/>
  <c r="CZ20" i="15"/>
  <c r="CY33" i="15"/>
  <c r="CY41" i="15"/>
  <c r="CY49" i="15"/>
  <c r="CY57" i="15"/>
  <c r="CZ68" i="15"/>
  <c r="CZ69" i="15"/>
  <c r="CY76" i="15"/>
  <c r="CY77" i="15"/>
  <c r="CZ81" i="15"/>
  <c r="FQ86" i="15"/>
  <c r="CY99" i="15"/>
  <c r="FP100" i="15"/>
  <c r="CZ103" i="15"/>
  <c r="CY104" i="15"/>
  <c r="FP105" i="15"/>
  <c r="FQ109" i="15"/>
  <c r="CY111" i="15"/>
  <c r="FP112" i="15"/>
  <c r="CY117" i="15"/>
  <c r="FQ118" i="15"/>
  <c r="CY120" i="15"/>
  <c r="CY124" i="15"/>
  <c r="CY127" i="15"/>
  <c r="CY133" i="15"/>
  <c r="FP134" i="15"/>
  <c r="CY136" i="15"/>
  <c r="CY140" i="15"/>
  <c r="CZ146" i="15"/>
  <c r="CY151" i="15"/>
  <c r="FQ158" i="15"/>
  <c r="CY164" i="15"/>
  <c r="FP169" i="15"/>
  <c r="FQ179" i="15"/>
  <c r="CZ187" i="15"/>
  <c r="CZ196" i="15"/>
  <c r="CZ197" i="15"/>
  <c r="FP199" i="15"/>
  <c r="FQ201" i="15"/>
  <c r="CQ66" i="15"/>
  <c r="FH66" i="15"/>
  <c r="CQ75" i="15"/>
  <c r="FH75" i="15"/>
  <c r="CQ90" i="15"/>
  <c r="FH90" i="15"/>
  <c r="FH93" i="15"/>
  <c r="CQ93" i="15"/>
  <c r="FH101" i="15"/>
  <c r="CQ101" i="15"/>
  <c r="CQ104" i="15"/>
  <c r="FH104" i="15"/>
  <c r="CQ107" i="15"/>
  <c r="FH107" i="15"/>
  <c r="CQ108" i="15"/>
  <c r="FH108" i="15"/>
  <c r="FH109" i="15"/>
  <c r="CQ109" i="15"/>
  <c r="CQ117" i="15"/>
  <c r="FH117" i="15"/>
  <c r="FH121" i="15"/>
  <c r="CQ121" i="15"/>
  <c r="CQ126" i="15"/>
  <c r="FH126" i="15"/>
  <c r="FH128" i="15"/>
  <c r="CQ128" i="15"/>
  <c r="CQ130" i="15"/>
  <c r="FH130" i="15"/>
  <c r="FH135" i="15"/>
  <c r="CQ135" i="15"/>
  <c r="FH143" i="15"/>
  <c r="CQ143" i="15"/>
  <c r="CQ147" i="15"/>
  <c r="FH147" i="15"/>
  <c r="FH152" i="15"/>
  <c r="CQ152" i="15"/>
  <c r="CQ168" i="15"/>
  <c r="FH168" i="15"/>
  <c r="CQ170" i="15"/>
  <c r="FH170" i="15"/>
  <c r="FH176" i="15"/>
  <c r="CQ176" i="15"/>
  <c r="CQ177" i="15"/>
  <c r="FH177" i="15"/>
  <c r="CQ179" i="15"/>
  <c r="FH179" i="15"/>
  <c r="CQ188" i="15"/>
  <c r="FH188" i="15"/>
  <c r="CQ189" i="15"/>
  <c r="FH189" i="15"/>
  <c r="CQ191" i="15"/>
  <c r="FH191" i="15"/>
  <c r="CQ197" i="15"/>
  <c r="FH197" i="15"/>
  <c r="CQ198" i="15"/>
  <c r="FH198" i="15"/>
  <c r="FH5" i="15"/>
  <c r="FH9" i="15"/>
  <c r="FH13" i="15"/>
  <c r="FH17" i="15"/>
  <c r="CQ33" i="15"/>
  <c r="CQ36" i="15"/>
  <c r="CQ41" i="15"/>
  <c r="CQ44" i="15"/>
  <c r="CQ49" i="15"/>
  <c r="CQ52" i="15"/>
  <c r="CQ57" i="15"/>
  <c r="FH63" i="15"/>
  <c r="FH71" i="15"/>
  <c r="CR213" i="15"/>
  <c r="U235" i="15" s="1"/>
  <c r="FH79" i="15"/>
  <c r="FH87" i="15"/>
  <c r="FH95" i="15"/>
  <c r="FH111" i="15"/>
  <c r="CQ146" i="15"/>
  <c r="CQ149" i="15"/>
  <c r="CQ150" i="15"/>
  <c r="CQ180" i="15"/>
  <c r="FH190" i="15"/>
  <c r="CQ194" i="15"/>
  <c r="FH199" i="15"/>
  <c r="CQ67" i="15"/>
  <c r="FH67" i="15"/>
  <c r="CQ74" i="15"/>
  <c r="FH74" i="15"/>
  <c r="CQ82" i="15"/>
  <c r="FH82" i="15"/>
  <c r="FH85" i="15"/>
  <c r="CQ85" i="15"/>
  <c r="FH89" i="15"/>
  <c r="CQ89" i="15"/>
  <c r="CQ94" i="15"/>
  <c r="FH94" i="15"/>
  <c r="CQ103" i="15"/>
  <c r="FH103" i="15"/>
  <c r="FH106" i="15"/>
  <c r="CQ106" i="15"/>
  <c r="FH113" i="15"/>
  <c r="CQ113" i="15"/>
  <c r="CQ118" i="15"/>
  <c r="FH118" i="15"/>
  <c r="FH122" i="15"/>
  <c r="CQ122" i="15"/>
  <c r="FH125" i="15"/>
  <c r="CQ125" i="15"/>
  <c r="FH129" i="15"/>
  <c r="CQ129" i="15"/>
  <c r="CQ133" i="15"/>
  <c r="FH133" i="15"/>
  <c r="CQ137" i="15"/>
  <c r="FH137" i="15"/>
  <c r="FH141" i="15"/>
  <c r="CQ141" i="15"/>
  <c r="FH144" i="15"/>
  <c r="CQ144" i="15"/>
  <c r="FH153" i="15"/>
  <c r="CQ153" i="15"/>
  <c r="FH155" i="15"/>
  <c r="CQ155" i="15"/>
  <c r="FH163" i="15"/>
  <c r="CQ163" i="15"/>
  <c r="CQ164" i="15"/>
  <c r="FH164" i="15"/>
  <c r="CQ166" i="15"/>
  <c r="FH166" i="15"/>
  <c r="CQ172" i="15"/>
  <c r="FH172" i="15"/>
  <c r="FH181" i="15"/>
  <c r="CQ181" i="15"/>
  <c r="CQ183" i="15"/>
  <c r="FH183" i="15"/>
  <c r="CQ185" i="15"/>
  <c r="FH185" i="15"/>
  <c r="CQ193" i="15"/>
  <c r="FH193" i="15"/>
  <c r="CQ8" i="15"/>
  <c r="CQ12" i="15"/>
  <c r="CQ16" i="15"/>
  <c r="CQ20" i="15"/>
  <c r="FH24" i="15"/>
  <c r="FH25" i="15"/>
  <c r="FH26" i="15"/>
  <c r="FH27" i="15"/>
  <c r="FH34" i="15"/>
  <c r="FH35" i="15"/>
  <c r="FH42" i="15"/>
  <c r="FH43" i="15"/>
  <c r="FH50" i="15"/>
  <c r="FH51" i="15"/>
  <c r="FH58" i="15"/>
  <c r="FH62" i="15"/>
  <c r="FH70" i="15"/>
  <c r="FH78" i="15"/>
  <c r="FH84" i="15"/>
  <c r="FH92" i="15"/>
  <c r="CQ100" i="15"/>
  <c r="CQ119" i="15"/>
  <c r="CQ120" i="15"/>
  <c r="CQ165" i="15"/>
  <c r="CQ171" i="15"/>
  <c r="FH184" i="15"/>
  <c r="FH196" i="15"/>
  <c r="CQ59" i="15"/>
  <c r="FH59" i="15"/>
  <c r="FH60" i="15"/>
  <c r="CQ60" i="15"/>
  <c r="FH65" i="15"/>
  <c r="CQ65" i="15"/>
  <c r="FH68" i="15"/>
  <c r="CQ68" i="15"/>
  <c r="FH73" i="15"/>
  <c r="CQ73" i="15"/>
  <c r="FH76" i="15"/>
  <c r="CQ76" i="15"/>
  <c r="FH81" i="15"/>
  <c r="CQ81" i="15"/>
  <c r="CQ86" i="15"/>
  <c r="FH86" i="15"/>
  <c r="FH102" i="15"/>
  <c r="CQ102" i="15"/>
  <c r="FH105" i="15"/>
  <c r="CQ105" i="15"/>
  <c r="FH112" i="15"/>
  <c r="CQ112" i="15"/>
  <c r="FH124" i="15"/>
  <c r="CQ124" i="15"/>
  <c r="CQ127" i="15"/>
  <c r="FH127" i="15"/>
  <c r="FH131" i="15"/>
  <c r="CQ131" i="15"/>
  <c r="FH134" i="15"/>
  <c r="CQ134" i="15"/>
  <c r="FH138" i="15"/>
  <c r="CQ138" i="15"/>
  <c r="FH142" i="15"/>
  <c r="CQ142" i="15"/>
  <c r="FH145" i="15"/>
  <c r="CQ145" i="15"/>
  <c r="FH148" i="15"/>
  <c r="CQ148" i="15"/>
  <c r="FH151" i="15"/>
  <c r="CQ151" i="15"/>
  <c r="CQ154" i="15"/>
  <c r="FH154" i="15"/>
  <c r="CQ157" i="15"/>
  <c r="FH157" i="15"/>
  <c r="FH159" i="15"/>
  <c r="CQ159" i="15"/>
  <c r="CQ175" i="15"/>
  <c r="FH175" i="15"/>
  <c r="CQ182" i="15"/>
  <c r="FH182" i="15"/>
  <c r="CQ200" i="15"/>
  <c r="FH200" i="15"/>
  <c r="FH61" i="15"/>
  <c r="FH69" i="15"/>
  <c r="FH77" i="15"/>
  <c r="FH83" i="15"/>
  <c r="FH91" i="15"/>
  <c r="FH98" i="15"/>
  <c r="CQ99" i="15"/>
  <c r="CQ110" i="15"/>
  <c r="CQ116" i="15"/>
  <c r="FH132" i="15"/>
  <c r="CQ156" i="15"/>
  <c r="CQ162" i="15"/>
  <c r="CQ167" i="15"/>
  <c r="CQ174" i="15"/>
  <c r="FH178" i="15"/>
  <c r="CQ187" i="15"/>
  <c r="CQ192" i="15"/>
  <c r="CO213" i="15"/>
  <c r="R235" i="15" s="1"/>
  <c r="CS213" i="15"/>
  <c r="V235" i="15" s="1"/>
  <c r="CT213" i="15"/>
  <c r="W235" i="15" s="1"/>
  <c r="FI213" i="15"/>
  <c r="FC201" i="15"/>
  <c r="CL201" i="15"/>
  <c r="CL200" i="15"/>
  <c r="FC200" i="15"/>
  <c r="CH200" i="15"/>
  <c r="EY200" i="15"/>
  <c r="FC199" i="15"/>
  <c r="CL199" i="15"/>
  <c r="CL198" i="15"/>
  <c r="FC198" i="15"/>
  <c r="CH198" i="15"/>
  <c r="EY198" i="15"/>
  <c r="CH197" i="15"/>
  <c r="EY197" i="15"/>
  <c r="CL196" i="15"/>
  <c r="FC196" i="15"/>
  <c r="CL195" i="15"/>
  <c r="FC195" i="15"/>
  <c r="FC193" i="15"/>
  <c r="CL193" i="15"/>
  <c r="CL192" i="15"/>
  <c r="FC192" i="15"/>
  <c r="CL190" i="15"/>
  <c r="FC190" i="15"/>
  <c r="FC189" i="15"/>
  <c r="CL189" i="15"/>
  <c r="CH189" i="15"/>
  <c r="EY189" i="15"/>
  <c r="CL188" i="15"/>
  <c r="FC188" i="15"/>
  <c r="CH188" i="15"/>
  <c r="EY188" i="15"/>
  <c r="CH186" i="15"/>
  <c r="EY186" i="15"/>
  <c r="EY183" i="15"/>
  <c r="CH183" i="15"/>
  <c r="CH182" i="15"/>
  <c r="EY182" i="15"/>
  <c r="FC181" i="15"/>
  <c r="CL181" i="15"/>
  <c r="CL179" i="15"/>
  <c r="FC179" i="15"/>
  <c r="CL178" i="15"/>
  <c r="FC178" i="15"/>
  <c r="CH178" i="15"/>
  <c r="EY178" i="15"/>
  <c r="EY177" i="15"/>
  <c r="CH177" i="15"/>
  <c r="CL176" i="15"/>
  <c r="FC176" i="15"/>
  <c r="EY175" i="15"/>
  <c r="CH175" i="15"/>
  <c r="CH174" i="15"/>
  <c r="EY174" i="15"/>
  <c r="FC173" i="15"/>
  <c r="CL173" i="15"/>
  <c r="CH172" i="15"/>
  <c r="EY172" i="15"/>
  <c r="CL170" i="15"/>
  <c r="FC170" i="15"/>
  <c r="EY169" i="15"/>
  <c r="CH169" i="15"/>
  <c r="CL167" i="15"/>
  <c r="FC167" i="15"/>
  <c r="FC166" i="15"/>
  <c r="CL166" i="15"/>
  <c r="EY166" i="15"/>
  <c r="CH166" i="15"/>
  <c r="CH165" i="15"/>
  <c r="EY165" i="15"/>
  <c r="FC164" i="15"/>
  <c r="CL164" i="15"/>
  <c r="CL163" i="15"/>
  <c r="FC163" i="15"/>
  <c r="CH163" i="15"/>
  <c r="EY163" i="15"/>
  <c r="EY162" i="15"/>
  <c r="CH162" i="15"/>
  <c r="CL161" i="15"/>
  <c r="FC161" i="15"/>
  <c r="FC160" i="15"/>
  <c r="CL160" i="15"/>
  <c r="EY160" i="15"/>
  <c r="CH160" i="15"/>
  <c r="CH159" i="15"/>
  <c r="EY159" i="15"/>
  <c r="FC158" i="15"/>
  <c r="CL158" i="15"/>
  <c r="CL157" i="15"/>
  <c r="FC157" i="15"/>
  <c r="FC156" i="15"/>
  <c r="CL156" i="15"/>
  <c r="EY156" i="15"/>
  <c r="CH156" i="15"/>
  <c r="CH155" i="15"/>
  <c r="EY155" i="15"/>
  <c r="FC154" i="15"/>
  <c r="CL154" i="15"/>
  <c r="EY154" i="15"/>
  <c r="CH154" i="15"/>
  <c r="CH153" i="15"/>
  <c r="EY153" i="15"/>
  <c r="CH151" i="15"/>
  <c r="EY151" i="15"/>
  <c r="FC150" i="15"/>
  <c r="CL150" i="15"/>
  <c r="CL149" i="15"/>
  <c r="FC149" i="15"/>
  <c r="CH149" i="15"/>
  <c r="EY149" i="15"/>
  <c r="FC148" i="15"/>
  <c r="CL148" i="15"/>
  <c r="CL147" i="15"/>
  <c r="FC147" i="15"/>
  <c r="CH147" i="15"/>
  <c r="EY147" i="15"/>
  <c r="FC146" i="15"/>
  <c r="CL146" i="15"/>
  <c r="CL145" i="15"/>
  <c r="FC145" i="15"/>
  <c r="CH145" i="15"/>
  <c r="EY145" i="15"/>
  <c r="FC144" i="15"/>
  <c r="CL144" i="15"/>
  <c r="CL143" i="15"/>
  <c r="FC143" i="15"/>
  <c r="CJ213" i="15"/>
  <c r="M235" i="15" s="1"/>
  <c r="FC168" i="15"/>
  <c r="CL169" i="15"/>
  <c r="FC172" i="15"/>
  <c r="EY173" i="15"/>
  <c r="CL183" i="15"/>
  <c r="CH187" i="15"/>
  <c r="FC187" i="15"/>
  <c r="CH201" i="15"/>
  <c r="CK200" i="15"/>
  <c r="FB200" i="15"/>
  <c r="EX200" i="15"/>
  <c r="CG200" i="15"/>
  <c r="EX199" i="15"/>
  <c r="CG199" i="15"/>
  <c r="EX198" i="15"/>
  <c r="CG198" i="15"/>
  <c r="FB197" i="15"/>
  <c r="CK197" i="15"/>
  <c r="EX197" i="15"/>
  <c r="CG197" i="15"/>
  <c r="EX196" i="15"/>
  <c r="CG196" i="15"/>
  <c r="FB195" i="15"/>
  <c r="CK195" i="15"/>
  <c r="EX195" i="15"/>
  <c r="CG195" i="15"/>
  <c r="CK194" i="15"/>
  <c r="FB194" i="15"/>
  <c r="CG194" i="15"/>
  <c r="EX194" i="15"/>
  <c r="FB193" i="15"/>
  <c r="CK193" i="15"/>
  <c r="EX193" i="15"/>
  <c r="CG193" i="15"/>
  <c r="EX192" i="15"/>
  <c r="CG192" i="15"/>
  <c r="FB191" i="15"/>
  <c r="CK191" i="15"/>
  <c r="EX191" i="15"/>
  <c r="CG191" i="15"/>
  <c r="EX190" i="15"/>
  <c r="CG190" i="15"/>
  <c r="FB189" i="15"/>
  <c r="CK189" i="15"/>
  <c r="EX189" i="15"/>
  <c r="CG189" i="15"/>
  <c r="EX188" i="15"/>
  <c r="CG188" i="15"/>
  <c r="FB187" i="15"/>
  <c r="CK187" i="15"/>
  <c r="CK186" i="15"/>
  <c r="FB186" i="15"/>
  <c r="FB185" i="15"/>
  <c r="CK185" i="15"/>
  <c r="EX185" i="15"/>
  <c r="CG185" i="15"/>
  <c r="EX184" i="15"/>
  <c r="CG184" i="15"/>
  <c r="EX181" i="15"/>
  <c r="CG181" i="15"/>
  <c r="FB180" i="15"/>
  <c r="CK180" i="15"/>
  <c r="FB179" i="15"/>
  <c r="CK179" i="15"/>
  <c r="EX179" i="15"/>
  <c r="CG179" i="15"/>
  <c r="CK178" i="15"/>
  <c r="FB178" i="15"/>
  <c r="FB177" i="15"/>
  <c r="CK177" i="15"/>
  <c r="EX177" i="15"/>
  <c r="CG177" i="15"/>
  <c r="FB173" i="15"/>
  <c r="CK173" i="15"/>
  <c r="FB172" i="15"/>
  <c r="CK172" i="15"/>
  <c r="EX172" i="15"/>
  <c r="CG172" i="15"/>
  <c r="EX171" i="15"/>
  <c r="CG171" i="15"/>
  <c r="CK170" i="15"/>
  <c r="FB170" i="15"/>
  <c r="FB169" i="15"/>
  <c r="CK169" i="15"/>
  <c r="CK168" i="15"/>
  <c r="FB168" i="15"/>
  <c r="CK166" i="15"/>
  <c r="FB166" i="15"/>
  <c r="CK164" i="15"/>
  <c r="FB164" i="15"/>
  <c r="CK162" i="15"/>
  <c r="FB162" i="15"/>
  <c r="CK160" i="15"/>
  <c r="FB160" i="15"/>
  <c r="CG160" i="15"/>
  <c r="EX160" i="15"/>
  <c r="CK158" i="15"/>
  <c r="FB158" i="15"/>
  <c r="CK156" i="15"/>
  <c r="FB156" i="15"/>
  <c r="CK154" i="15"/>
  <c r="FB154" i="15"/>
  <c r="CG154" i="15"/>
  <c r="EX154" i="15"/>
  <c r="CK148" i="15"/>
  <c r="FB148" i="15"/>
  <c r="CG146" i="15"/>
  <c r="EX146" i="15"/>
  <c r="CK141" i="15"/>
  <c r="FB141" i="15"/>
  <c r="CK140" i="15"/>
  <c r="FB140" i="15"/>
  <c r="CK133" i="15"/>
  <c r="FB133" i="15"/>
  <c r="CK132" i="15"/>
  <c r="FB132" i="15"/>
  <c r="EX131" i="15"/>
  <c r="CG131" i="15"/>
  <c r="CK126" i="15"/>
  <c r="FB126" i="15"/>
  <c r="CG124" i="15"/>
  <c r="EX124" i="15"/>
  <c r="CK118" i="15"/>
  <c r="FB118" i="15"/>
  <c r="CG116" i="15"/>
  <c r="EX116" i="15"/>
  <c r="CK111" i="15"/>
  <c r="FB111" i="15"/>
  <c r="CK109" i="15"/>
  <c r="FB109" i="15"/>
  <c r="CK107" i="15"/>
  <c r="FB107" i="15"/>
  <c r="CK105" i="15"/>
  <c r="FB105" i="15"/>
  <c r="CK103" i="15"/>
  <c r="FB103" i="15"/>
  <c r="CK101" i="15"/>
  <c r="FB101" i="15"/>
  <c r="CK99" i="15"/>
  <c r="FB99" i="15"/>
  <c r="CK97" i="15"/>
  <c r="FB97" i="15"/>
  <c r="EX99" i="15"/>
  <c r="EX103" i="15"/>
  <c r="EX107" i="15"/>
  <c r="EX111" i="15"/>
  <c r="CK113" i="15"/>
  <c r="EX115" i="15"/>
  <c r="FB116" i="15"/>
  <c r="CK119" i="15"/>
  <c r="CG121" i="15"/>
  <c r="EX126" i="15"/>
  <c r="CG127" i="15"/>
  <c r="FB130" i="15"/>
  <c r="EX133" i="15"/>
  <c r="EX134" i="15"/>
  <c r="EX135" i="15"/>
  <c r="FB136" i="15"/>
  <c r="FB137" i="15"/>
  <c r="EX140" i="15"/>
  <c r="CH144" i="15"/>
  <c r="EX144" i="15"/>
  <c r="EX145" i="15"/>
  <c r="FB157" i="15"/>
  <c r="CG159" i="15"/>
  <c r="FB165" i="15"/>
  <c r="CG167" i="15"/>
  <c r="EY168" i="15"/>
  <c r="EY179" i="15"/>
  <c r="CL185" i="15"/>
  <c r="CL191" i="15"/>
  <c r="CH193" i="15"/>
  <c r="CH195" i="15"/>
  <c r="EY196" i="15"/>
  <c r="EY199" i="15"/>
  <c r="CH199" i="15"/>
  <c r="FC197" i="15"/>
  <c r="CL197" i="15"/>
  <c r="CL194" i="15"/>
  <c r="FC194" i="15"/>
  <c r="CH192" i="15"/>
  <c r="EY192" i="15"/>
  <c r="EY191" i="15"/>
  <c r="CH191" i="15"/>
  <c r="CH190" i="15"/>
  <c r="EY190" i="15"/>
  <c r="CL186" i="15"/>
  <c r="FC186" i="15"/>
  <c r="EY185" i="15"/>
  <c r="CH185" i="15"/>
  <c r="CL184" i="15"/>
  <c r="FC184" i="15"/>
  <c r="CH184" i="15"/>
  <c r="EY184" i="15"/>
  <c r="CL182" i="15"/>
  <c r="FC182" i="15"/>
  <c r="FC177" i="15"/>
  <c r="CL177" i="15"/>
  <c r="CH176" i="15"/>
  <c r="EY176" i="15"/>
  <c r="CL174" i="15"/>
  <c r="FC174" i="15"/>
  <c r="CL171" i="15"/>
  <c r="FC171" i="15"/>
  <c r="CH170" i="15"/>
  <c r="EY170" i="15"/>
  <c r="CH167" i="15"/>
  <c r="EY167" i="15"/>
  <c r="CL165" i="15"/>
  <c r="FC165" i="15"/>
  <c r="EY164" i="15"/>
  <c r="CH164" i="15"/>
  <c r="FC162" i="15"/>
  <c r="CL162" i="15"/>
  <c r="CH161" i="15"/>
  <c r="EY161" i="15"/>
  <c r="CL159" i="15"/>
  <c r="FC159" i="15"/>
  <c r="EY158" i="15"/>
  <c r="CH158" i="15"/>
  <c r="CH157" i="15"/>
  <c r="EY157" i="15"/>
  <c r="CL155" i="15"/>
  <c r="FC155" i="15"/>
  <c r="CL153" i="15"/>
  <c r="FC153" i="15"/>
  <c r="FC152" i="15"/>
  <c r="CL152" i="15"/>
  <c r="CL151" i="15"/>
  <c r="FC151" i="15"/>
  <c r="EY146" i="15"/>
  <c r="CH146" i="15"/>
  <c r="CH148" i="15"/>
  <c r="CH152" i="15"/>
  <c r="EY180" i="15"/>
  <c r="FB201" i="15"/>
  <c r="CK201" i="15"/>
  <c r="FB198" i="15"/>
  <c r="CK198" i="15"/>
  <c r="FB196" i="15"/>
  <c r="CK196" i="15"/>
  <c r="EX187" i="15"/>
  <c r="CG187" i="15"/>
  <c r="CG186" i="15"/>
  <c r="EX186" i="15"/>
  <c r="FB183" i="15"/>
  <c r="CK183" i="15"/>
  <c r="FB182" i="15"/>
  <c r="CK182" i="15"/>
  <c r="FB181" i="15"/>
  <c r="CK181" i="15"/>
  <c r="EX180" i="15"/>
  <c r="CG180" i="15"/>
  <c r="CG178" i="15"/>
  <c r="EX178" i="15"/>
  <c r="FB175" i="15"/>
  <c r="CK175" i="15"/>
  <c r="EX173" i="15"/>
  <c r="CG173" i="15"/>
  <c r="FB171" i="15"/>
  <c r="CK171" i="15"/>
  <c r="CG170" i="15"/>
  <c r="EX170" i="15"/>
  <c r="EX169" i="15"/>
  <c r="CG169" i="15"/>
  <c r="CG168" i="15"/>
  <c r="EX168" i="15"/>
  <c r="CG166" i="15"/>
  <c r="EX166" i="15"/>
  <c r="CG164" i="15"/>
  <c r="EX164" i="15"/>
  <c r="CG162" i="15"/>
  <c r="EX162" i="15"/>
  <c r="CG158" i="15"/>
  <c r="EX158" i="15"/>
  <c r="CG156" i="15"/>
  <c r="EX156" i="15"/>
  <c r="CK149" i="15"/>
  <c r="FB149" i="15"/>
  <c r="CG147" i="15"/>
  <c r="EX147" i="15"/>
  <c r="CG139" i="15"/>
  <c r="EX139" i="15"/>
  <c r="CG138" i="15"/>
  <c r="EX138" i="15"/>
  <c r="EX33" i="15"/>
  <c r="FB33" i="15"/>
  <c r="EX37" i="15"/>
  <c r="FB37" i="15"/>
  <c r="EX41" i="15"/>
  <c r="FB41" i="15"/>
  <c r="EX45" i="15"/>
  <c r="FB45" i="15"/>
  <c r="EX49" i="15"/>
  <c r="FB49" i="15"/>
  <c r="EX53" i="15"/>
  <c r="FB53" i="15"/>
  <c r="EX57" i="15"/>
  <c r="FB57" i="15"/>
  <c r="EX61" i="15"/>
  <c r="FB61" i="15"/>
  <c r="EX65" i="15"/>
  <c r="FB65" i="15"/>
  <c r="EX69" i="15"/>
  <c r="FB69" i="15"/>
  <c r="EX73" i="15"/>
  <c r="FB73" i="15"/>
  <c r="EX77" i="15"/>
  <c r="FB77" i="15"/>
  <c r="EX81" i="15"/>
  <c r="FB81" i="15"/>
  <c r="CG113" i="15"/>
  <c r="EX118" i="15"/>
  <c r="FB122" i="15"/>
  <c r="CG125" i="15"/>
  <c r="FB125" i="15"/>
  <c r="FB128" i="15"/>
  <c r="EX130" i="15"/>
  <c r="EX132" i="15"/>
  <c r="EX136" i="15"/>
  <c r="EX137" i="15"/>
  <c r="FB147" i="15"/>
  <c r="FB150" i="15"/>
  <c r="FB151" i="15"/>
  <c r="FB155" i="15"/>
  <c r="CG157" i="15"/>
  <c r="FB163" i="15"/>
  <c r="CG165" i="15"/>
  <c r="CL175" i="15"/>
  <c r="FB176" i="15"/>
  <c r="CG183" i="15"/>
  <c r="FB184" i="15"/>
  <c r="EY194" i="15"/>
  <c r="CH143" i="15"/>
  <c r="EY143" i="15"/>
  <c r="FC142" i="15"/>
  <c r="CL142" i="15"/>
  <c r="CL141" i="15"/>
  <c r="FC141" i="15"/>
  <c r="CH141" i="15"/>
  <c r="EY141" i="15"/>
  <c r="FC140" i="15"/>
  <c r="CL140" i="15"/>
  <c r="CL139" i="15"/>
  <c r="FC139" i="15"/>
  <c r="CH139" i="15"/>
  <c r="EY139" i="15"/>
  <c r="FC138" i="15"/>
  <c r="CL138" i="15"/>
  <c r="CL137" i="15"/>
  <c r="FC137" i="15"/>
  <c r="CH137" i="15"/>
  <c r="EY137" i="15"/>
  <c r="FC136" i="15"/>
  <c r="CL136" i="15"/>
  <c r="CL135" i="15"/>
  <c r="FC135" i="15"/>
  <c r="CH135" i="15"/>
  <c r="EY135" i="15"/>
  <c r="FC134" i="15"/>
  <c r="CL134" i="15"/>
  <c r="CL133" i="15"/>
  <c r="FC133" i="15"/>
  <c r="CH133" i="15"/>
  <c r="EY133" i="15"/>
  <c r="FC132" i="15"/>
  <c r="CL132" i="15"/>
  <c r="CL131" i="15"/>
  <c r="FC131" i="15"/>
  <c r="CH131" i="15"/>
  <c r="EY131" i="15"/>
  <c r="FC130" i="15"/>
  <c r="CL130" i="15"/>
  <c r="FC128" i="15"/>
  <c r="CL128" i="15"/>
  <c r="FC126" i="15"/>
  <c r="CL126" i="15"/>
  <c r="FC124" i="15"/>
  <c r="CL124" i="15"/>
  <c r="FC122" i="15"/>
  <c r="CL122" i="15"/>
  <c r="FC120" i="15"/>
  <c r="CL120" i="15"/>
  <c r="FC118" i="15"/>
  <c r="CL118" i="15"/>
  <c r="FC116" i="15"/>
  <c r="CL116" i="15"/>
  <c r="FC114" i="15"/>
  <c r="CL114" i="15"/>
  <c r="CL213" i="15" s="1"/>
  <c r="O235" i="15" s="1"/>
  <c r="CH97" i="15"/>
  <c r="CH99" i="15"/>
  <c r="CH101" i="15"/>
  <c r="CH103" i="15"/>
  <c r="CH105" i="15"/>
  <c r="CH107" i="15"/>
  <c r="CH109" i="15"/>
  <c r="CH111" i="15"/>
  <c r="CH116" i="15"/>
  <c r="EY119" i="15"/>
  <c r="FC119" i="15"/>
  <c r="CH124" i="15"/>
  <c r="EY127" i="15"/>
  <c r="FC127" i="15"/>
  <c r="CH138" i="15"/>
  <c r="FA187" i="15"/>
  <c r="FA195" i="15"/>
  <c r="DF211" i="15"/>
  <c r="AI233" i="15" s="1"/>
  <c r="FV210" i="15"/>
  <c r="AH213" i="15"/>
  <c r="DA213" i="15"/>
  <c r="AD235" i="15" s="1"/>
  <c r="FO213" i="15"/>
  <c r="FS213" i="15"/>
  <c r="GI213" i="15"/>
  <c r="AU213" i="15" s="1"/>
  <c r="DM215" i="15"/>
  <c r="AP237" i="15" s="1"/>
  <c r="DE216" i="15"/>
  <c r="DE225" i="15" s="1"/>
  <c r="CR215" i="15"/>
  <c r="U237" i="15" s="1"/>
  <c r="FF215" i="15"/>
  <c r="FZ215" i="15"/>
  <c r="HJ216" i="15"/>
  <c r="HJ225" i="15" s="1"/>
  <c r="BY219" i="15"/>
  <c r="BZ218" i="15"/>
  <c r="CD218" i="15"/>
  <c r="JL224" i="15" l="1"/>
  <c r="HV224" i="15"/>
  <c r="HP224" i="15"/>
  <c r="IO210" i="15"/>
  <c r="AL254" i="15" s="1"/>
  <c r="HZ224" i="15"/>
  <c r="IK224" i="15"/>
  <c r="IX224" i="15"/>
  <c r="KA224" i="15"/>
  <c r="BX268" i="15" s="1"/>
  <c r="GI224" i="15"/>
  <c r="JF224" i="15"/>
  <c r="IN224" i="15"/>
  <c r="HQ224" i="15"/>
  <c r="CI224" i="15"/>
  <c r="L246" i="15" s="1"/>
  <c r="JE224" i="15"/>
  <c r="FV224" i="15"/>
  <c r="IO224" i="15"/>
  <c r="IL224" i="15"/>
  <c r="IS224" i="15"/>
  <c r="FQ224" i="15"/>
  <c r="IH224" i="15"/>
  <c r="HY224" i="15"/>
  <c r="IT224" i="15"/>
  <c r="CL224" i="15"/>
  <c r="O246" i="15" s="1"/>
  <c r="IV224" i="15"/>
  <c r="GE224" i="15"/>
  <c r="AQ224" i="15" s="1"/>
  <c r="JJ224" i="15"/>
  <c r="CX224" i="15"/>
  <c r="AA246" i="15" s="1"/>
  <c r="FC224" i="15"/>
  <c r="O224" i="15" s="1"/>
  <c r="IE224" i="15"/>
  <c r="FW224" i="15"/>
  <c r="DI224" i="15"/>
  <c r="AL246" i="15" s="1"/>
  <c r="IU224" i="15"/>
  <c r="FB224" i="15"/>
  <c r="N224" i="15" s="1"/>
  <c r="CK224" i="15"/>
  <c r="N246" i="15" s="1"/>
  <c r="ET224" i="15"/>
  <c r="BW246" i="15" s="1"/>
  <c r="IF224" i="15"/>
  <c r="JB224" i="15"/>
  <c r="HN224" i="15"/>
  <c r="HO224" i="15"/>
  <c r="DJ224" i="15"/>
  <c r="AM246" i="15" s="1"/>
  <c r="DE224" i="15"/>
  <c r="AH246" i="15" s="1"/>
  <c r="IP224" i="15"/>
  <c r="JA224" i="15"/>
  <c r="FO224" i="15"/>
  <c r="AA224" i="15" s="1"/>
  <c r="BA260" i="15"/>
  <c r="IC224" i="15"/>
  <c r="JM224" i="15"/>
  <c r="GX224" i="15"/>
  <c r="ID224" i="15"/>
  <c r="JC224" i="15"/>
  <c r="DH224" i="15"/>
  <c r="AK246" i="15" s="1"/>
  <c r="CH224" i="15"/>
  <c r="K246" i="15" s="1"/>
  <c r="FP224" i="15"/>
  <c r="DN224" i="15"/>
  <c r="AQ246" i="15" s="1"/>
  <c r="HM224" i="15"/>
  <c r="FY224" i="15"/>
  <c r="AK224" i="15" s="1"/>
  <c r="CZ224" i="15"/>
  <c r="AC246" i="15" s="1"/>
  <c r="DF224" i="15"/>
  <c r="AI246" i="15" s="1"/>
  <c r="EY224" i="15"/>
  <c r="CY224" i="15"/>
  <c r="AB246" i="15" s="1"/>
  <c r="FH224" i="15"/>
  <c r="EZ224" i="15"/>
  <c r="L224" i="15" s="1"/>
  <c r="FA224" i="15"/>
  <c r="CJ224" i="15"/>
  <c r="M246" i="15" s="1"/>
  <c r="JT224" i="15"/>
  <c r="FR224" i="15"/>
  <c r="GU210" i="15"/>
  <c r="DM224" i="15"/>
  <c r="AP246" i="15" s="1"/>
  <c r="JY224" i="15"/>
  <c r="GH224" i="15"/>
  <c r="FN224" i="15"/>
  <c r="DA224" i="15"/>
  <c r="AD246" i="15" s="1"/>
  <c r="JZ224" i="15"/>
  <c r="EC224" i="15"/>
  <c r="BF246" i="15" s="1"/>
  <c r="JN224" i="15"/>
  <c r="GY221" i="15"/>
  <c r="GY222" i="15" s="1"/>
  <c r="HW224" i="15"/>
  <c r="EX224" i="15"/>
  <c r="FX224" i="15"/>
  <c r="FZ224" i="15"/>
  <c r="AL224" i="15" s="1"/>
  <c r="HR224" i="15"/>
  <c r="JD224" i="15"/>
  <c r="CG224" i="15"/>
  <c r="J246" i="15" s="1"/>
  <c r="GA224" i="15"/>
  <c r="AM224" i="15" s="1"/>
  <c r="IM224" i="15"/>
  <c r="HX224" i="15"/>
  <c r="GG224" i="15"/>
  <c r="CW224" i="15"/>
  <c r="Z246" i="15" s="1"/>
  <c r="IG224" i="15"/>
  <c r="JI224" i="15"/>
  <c r="HU224" i="15"/>
  <c r="J224" i="15"/>
  <c r="DV224" i="15"/>
  <c r="AY246" i="15" s="1"/>
  <c r="GT215" i="15"/>
  <c r="GT212" i="15"/>
  <c r="GT224" i="15"/>
  <c r="BF224" i="15" s="1"/>
  <c r="FF224" i="15"/>
  <c r="AE213" i="15"/>
  <c r="DG224" i="15"/>
  <c r="AJ246" i="15" s="1"/>
  <c r="GN224" i="15"/>
  <c r="GV224" i="15"/>
  <c r="EU224" i="15"/>
  <c r="BX246" i="15" s="1"/>
  <c r="AH211" i="15"/>
  <c r="CJ216" i="15"/>
  <c r="CJ225" i="15" s="1"/>
  <c r="M247" i="15" s="1"/>
  <c r="FI224" i="15"/>
  <c r="FS224" i="15"/>
  <c r="GQ224" i="15"/>
  <c r="CT224" i="15"/>
  <c r="W246" i="15" s="1"/>
  <c r="FG224" i="15"/>
  <c r="GU215" i="15"/>
  <c r="GP224" i="15"/>
  <c r="BB224" i="15" s="1"/>
  <c r="GL224" i="15"/>
  <c r="GD224" i="15"/>
  <c r="GT216" i="15"/>
  <c r="HG223" i="15"/>
  <c r="GU224" i="15"/>
  <c r="Z213" i="15"/>
  <c r="GY210" i="15"/>
  <c r="HC216" i="15"/>
  <c r="HG225" i="15"/>
  <c r="DQ224" i="15"/>
  <c r="AT246" i="15" s="1"/>
  <c r="ED224" i="15"/>
  <c r="BG246" i="15" s="1"/>
  <c r="GF224" i="15"/>
  <c r="DX224" i="15"/>
  <c r="BA246" i="15" s="1"/>
  <c r="DX215" i="15"/>
  <c r="BA237" i="15" s="1"/>
  <c r="GW216" i="15"/>
  <c r="EE224" i="15"/>
  <c r="BH246" i="15" s="1"/>
  <c r="EF224" i="15"/>
  <c r="BI246" i="15" s="1"/>
  <c r="GV216" i="15"/>
  <c r="GM224" i="15"/>
  <c r="GO224" i="15"/>
  <c r="BA224" i="15" s="1"/>
  <c r="CR224" i="15"/>
  <c r="U246" i="15" s="1"/>
  <c r="DB224" i="15"/>
  <c r="AE246" i="15" s="1"/>
  <c r="CP224" i="15"/>
  <c r="S246" i="15" s="1"/>
  <c r="DU224" i="15"/>
  <c r="AX246" i="15" s="1"/>
  <c r="ES224" i="15"/>
  <c r="BV246" i="15" s="1"/>
  <c r="CS224" i="15"/>
  <c r="V246" i="15" s="1"/>
  <c r="FJ224" i="15"/>
  <c r="EG224" i="15"/>
  <c r="BJ246" i="15" s="1"/>
  <c r="HG215" i="15"/>
  <c r="DW224" i="15"/>
  <c r="AZ246" i="15" s="1"/>
  <c r="HE224" i="15"/>
  <c r="DO224" i="15"/>
  <c r="AR246" i="15" s="1"/>
  <c r="GW224" i="15"/>
  <c r="GW211" i="15"/>
  <c r="HL224" i="15"/>
  <c r="EN224" i="15"/>
  <c r="BQ246" i="15" s="1"/>
  <c r="DR224" i="15"/>
  <c r="AU246" i="15" s="1"/>
  <c r="DZ224" i="15"/>
  <c r="BC246" i="15" s="1"/>
  <c r="DP224" i="15"/>
  <c r="AS246" i="15" s="1"/>
  <c r="CQ224" i="15"/>
  <c r="T246" i="15" s="1"/>
  <c r="FK224" i="15"/>
  <c r="HJ224" i="15"/>
  <c r="CO224" i="15"/>
  <c r="R246" i="15" s="1"/>
  <c r="HK224" i="15"/>
  <c r="GY224" i="15"/>
  <c r="HC212" i="15"/>
  <c r="EH224" i="15"/>
  <c r="BK246" i="15" s="1"/>
  <c r="HC224" i="15"/>
  <c r="HD216" i="15"/>
  <c r="HC215" i="15"/>
  <c r="HB216" i="15"/>
  <c r="HB219" i="15" s="1"/>
  <c r="HF215" i="15"/>
  <c r="HE215" i="15"/>
  <c r="HE216" i="15"/>
  <c r="HE214" i="15"/>
  <c r="HD220" i="15"/>
  <c r="HF216" i="15"/>
  <c r="HF220" i="15"/>
  <c r="HC220" i="15"/>
  <c r="HG214" i="15"/>
  <c r="EK224" i="15"/>
  <c r="BN246" i="15" s="1"/>
  <c r="HG212" i="15"/>
  <c r="HE213" i="15"/>
  <c r="HB221" i="15"/>
  <c r="HB213" i="15"/>
  <c r="HB212" i="15"/>
  <c r="HB214" i="15"/>
  <c r="HC214" i="15"/>
  <c r="JR224" i="15"/>
  <c r="HG211" i="15"/>
  <c r="HD213" i="15"/>
  <c r="HD212" i="15"/>
  <c r="HD214" i="15"/>
  <c r="HF214" i="15"/>
  <c r="HB224" i="15"/>
  <c r="HF213" i="15"/>
  <c r="HG213" i="15"/>
  <c r="JV224" i="15"/>
  <c r="HD221" i="15"/>
  <c r="HD222" i="15" s="1"/>
  <c r="HD224" i="15"/>
  <c r="HE212" i="15"/>
  <c r="HF224" i="15"/>
  <c r="HF223" i="15"/>
  <c r="HF212" i="15"/>
  <c r="HG224" i="15"/>
  <c r="HC213" i="15"/>
  <c r="HE211" i="15"/>
  <c r="HE219" i="15" s="1"/>
  <c r="HF211" i="15"/>
  <c r="HC211" i="15"/>
  <c r="HE220" i="15"/>
  <c r="HB223" i="15"/>
  <c r="HG220" i="15"/>
  <c r="HG210" i="15"/>
  <c r="JV210" i="15"/>
  <c r="BS254" i="15" s="1"/>
  <c r="HD211" i="15"/>
  <c r="HB220" i="15"/>
  <c r="HB211" i="15"/>
  <c r="HG217" i="15"/>
  <c r="EO224" i="15"/>
  <c r="BR246" i="15" s="1"/>
  <c r="EP224" i="15"/>
  <c r="BS246" i="15" s="1"/>
  <c r="EM224" i="15"/>
  <c r="BP246" i="15" s="1"/>
  <c r="HE217" i="15"/>
  <c r="JS224" i="15"/>
  <c r="HE221" i="15"/>
  <c r="JU224" i="15"/>
  <c r="HB226" i="15"/>
  <c r="HC217" i="15"/>
  <c r="HC218" i="15" s="1"/>
  <c r="HC225" i="15"/>
  <c r="HC221" i="15"/>
  <c r="HC226" i="15"/>
  <c r="EL224" i="15"/>
  <c r="BO246" i="15" s="1"/>
  <c r="JR210" i="15"/>
  <c r="BO254" i="15" s="1"/>
  <c r="HD217" i="15"/>
  <c r="HB217" i="15"/>
  <c r="HD215" i="15"/>
  <c r="HF217" i="15"/>
  <c r="JQ224" i="15"/>
  <c r="HB215" i="15"/>
  <c r="HG221" i="15"/>
  <c r="HF221" i="15"/>
  <c r="HG226" i="15"/>
  <c r="GW220" i="15"/>
  <c r="GU217" i="15"/>
  <c r="GT221" i="15"/>
  <c r="GU211" i="15"/>
  <c r="GT214" i="15"/>
  <c r="GY211" i="15"/>
  <c r="GU223" i="15"/>
  <c r="GY215" i="15"/>
  <c r="GU214" i="15"/>
  <c r="GX210" i="15"/>
  <c r="GU212" i="15"/>
  <c r="GU226" i="15"/>
  <c r="GY212" i="15"/>
  <c r="GW215" i="15"/>
  <c r="GX216" i="15"/>
  <c r="GU216" i="15"/>
  <c r="GY216" i="15"/>
  <c r="GT211" i="15"/>
  <c r="GT219" i="15" s="1"/>
  <c r="GY220" i="15"/>
  <c r="GY213" i="15"/>
  <c r="GV211" i="15"/>
  <c r="GV212" i="15"/>
  <c r="GX215" i="15"/>
  <c r="GV221" i="15"/>
  <c r="GT213" i="15"/>
  <c r="GX212" i="15"/>
  <c r="GX213" i="15"/>
  <c r="GV215" i="15"/>
  <c r="GX220" i="15"/>
  <c r="GV214" i="15"/>
  <c r="GV213" i="15"/>
  <c r="GW213" i="15"/>
  <c r="GY214" i="15"/>
  <c r="GU213" i="15"/>
  <c r="GX214" i="15"/>
  <c r="GX211" i="15"/>
  <c r="GU221" i="15"/>
  <c r="GY226" i="15"/>
  <c r="GT217" i="15"/>
  <c r="GY217" i="15"/>
  <c r="GT220" i="15"/>
  <c r="GW221" i="15"/>
  <c r="GV217" i="15"/>
  <c r="GW217" i="15"/>
  <c r="GV220" i="15"/>
  <c r="GT223" i="15"/>
  <c r="GX221" i="15"/>
  <c r="GX217" i="15"/>
  <c r="GU220" i="15"/>
  <c r="ES213" i="15"/>
  <c r="BV235" i="15" s="1"/>
  <c r="GT222" i="15"/>
  <c r="HK215" i="15"/>
  <c r="DM211" i="15"/>
  <c r="AP233" i="15" s="1"/>
  <c r="BW225" i="15"/>
  <c r="EU214" i="15"/>
  <c r="BX236" i="15" s="1"/>
  <c r="S213" i="15"/>
  <c r="HC210" i="15"/>
  <c r="FV219" i="15"/>
  <c r="AT213" i="15"/>
  <c r="HC223" i="15"/>
  <c r="FQ216" i="15"/>
  <c r="FQ225" i="15" s="1"/>
  <c r="GQ216" i="15"/>
  <c r="GQ225" i="15" s="1"/>
  <c r="AX213" i="15"/>
  <c r="JA225" i="15"/>
  <c r="BB260" i="15"/>
  <c r="AP213" i="15"/>
  <c r="IM225" i="15"/>
  <c r="EL211" i="15"/>
  <c r="GI216" i="15"/>
  <c r="GI225" i="15" s="1"/>
  <c r="DQ216" i="15"/>
  <c r="GO216" i="15"/>
  <c r="GO225" i="15" s="1"/>
  <c r="IV216" i="15"/>
  <c r="IW216" i="15"/>
  <c r="AT260" i="15" s="1"/>
  <c r="IX216" i="15"/>
  <c r="IX225" i="15" s="1"/>
  <c r="GY223" i="15"/>
  <c r="DU216" i="15"/>
  <c r="DU225" i="15" s="1"/>
  <c r="AX247" i="15" s="1"/>
  <c r="GP216" i="15"/>
  <c r="GP225" i="15" s="1"/>
  <c r="GM216" i="15"/>
  <c r="GM225" i="15" s="1"/>
  <c r="IT216" i="15"/>
  <c r="AQ260" i="15" s="1"/>
  <c r="GL216" i="15"/>
  <c r="GL225" i="15" s="1"/>
  <c r="AX225" i="15" s="1"/>
  <c r="DY216" i="15"/>
  <c r="DY225" i="15" s="1"/>
  <c r="BB247" i="15" s="1"/>
  <c r="GA211" i="15"/>
  <c r="GA219" i="15" s="1"/>
  <c r="GH216" i="15"/>
  <c r="GH225" i="15" s="1"/>
  <c r="JB216" i="15"/>
  <c r="AY260" i="15" s="1"/>
  <c r="EP213" i="15"/>
  <c r="BS235" i="15" s="1"/>
  <c r="HK210" i="15"/>
  <c r="AZ265" i="15"/>
  <c r="BV238" i="15"/>
  <c r="ES225" i="15"/>
  <c r="BV247" i="15" s="1"/>
  <c r="AI225" i="15"/>
  <c r="AI247" i="15"/>
  <c r="CZ226" i="15"/>
  <c r="AC248" i="15" s="1"/>
  <c r="FX213" i="15"/>
  <c r="GM215" i="15"/>
  <c r="AX215" i="15"/>
  <c r="AA213" i="15"/>
  <c r="AH210" i="15"/>
  <c r="GO213" i="15"/>
  <c r="DW215" i="15"/>
  <c r="AZ237" i="15" s="1"/>
  <c r="DW213" i="15"/>
  <c r="AZ235" i="15" s="1"/>
  <c r="HJ213" i="15"/>
  <c r="BV213" i="15" s="1"/>
  <c r="BB213" i="15"/>
  <c r="HJ211" i="15"/>
  <c r="HJ219" i="15" s="1"/>
  <c r="CG213" i="15"/>
  <c r="J235" i="15" s="1"/>
  <c r="HK213" i="15"/>
  <c r="GG216" i="15"/>
  <c r="GG225" i="15" s="1"/>
  <c r="DG213" i="15"/>
  <c r="AJ235" i="15" s="1"/>
  <c r="HL213" i="15"/>
  <c r="M213" i="15"/>
  <c r="BX225" i="15"/>
  <c r="FB213" i="15"/>
  <c r="FQ213" i="15"/>
  <c r="DZ211" i="15"/>
  <c r="BC233" i="15" s="1"/>
  <c r="FX216" i="15"/>
  <c r="FX225" i="15" s="1"/>
  <c r="AH225" i="15"/>
  <c r="AH247" i="15"/>
  <c r="HB210" i="15"/>
  <c r="CH213" i="15"/>
  <c r="K235" i="15" s="1"/>
  <c r="FP213" i="15"/>
  <c r="FY216" i="15"/>
  <c r="FY225" i="15" s="1"/>
  <c r="GO215" i="15"/>
  <c r="U260" i="15"/>
  <c r="EP215" i="15"/>
  <c r="EL216" i="15"/>
  <c r="CX226" i="15"/>
  <c r="AA248" i="15" s="1"/>
  <c r="JL226" i="15"/>
  <c r="HX226" i="15"/>
  <c r="DV226" i="15"/>
  <c r="AY248" i="15" s="1"/>
  <c r="IW226" i="15"/>
  <c r="HQ226" i="15"/>
  <c r="HY226" i="15"/>
  <c r="JU226" i="15"/>
  <c r="ET226" i="15"/>
  <c r="BW248" i="15" s="1"/>
  <c r="EP226" i="15"/>
  <c r="BS248" i="15" s="1"/>
  <c r="JR226" i="15"/>
  <c r="JV226" i="15"/>
  <c r="IK226" i="15"/>
  <c r="FB226" i="15"/>
  <c r="EX226" i="15"/>
  <c r="FJ226" i="15"/>
  <c r="FX226" i="15"/>
  <c r="FG226" i="15"/>
  <c r="FK226" i="15"/>
  <c r="FS226" i="15"/>
  <c r="HZ226" i="15"/>
  <c r="HM226" i="15"/>
  <c r="HK211" i="15"/>
  <c r="HK219" i="15" s="1"/>
  <c r="IG226" i="15"/>
  <c r="JT212" i="15"/>
  <c r="IL226" i="15"/>
  <c r="DB211" i="15"/>
  <c r="AE233" i="15" s="1"/>
  <c r="ED210" i="15"/>
  <c r="JN226" i="15"/>
  <c r="JZ217" i="15"/>
  <c r="BW261" i="15" s="1"/>
  <c r="JZ226" i="15"/>
  <c r="JE226" i="15"/>
  <c r="JQ226" i="15"/>
  <c r="EO226" i="15"/>
  <c r="BR248" i="15" s="1"/>
  <c r="DQ226" i="15"/>
  <c r="AT248" i="15" s="1"/>
  <c r="EH226" i="15"/>
  <c r="GG226" i="15"/>
  <c r="GQ226" i="15"/>
  <c r="DW226" i="15"/>
  <c r="AZ248" i="15" s="1"/>
  <c r="IV214" i="15"/>
  <c r="AS258" i="15" s="1"/>
  <c r="EU226" i="15"/>
  <c r="BX248" i="15" s="1"/>
  <c r="GE226" i="15"/>
  <c r="IN226" i="15"/>
  <c r="IC226" i="15"/>
  <c r="IP226" i="15"/>
  <c r="JT226" i="15"/>
  <c r="CS226" i="15"/>
  <c r="V248" i="15" s="1"/>
  <c r="HK226" i="15"/>
  <c r="JC226" i="15"/>
  <c r="GF226" i="15"/>
  <c r="CP226" i="15"/>
  <c r="JD226" i="15"/>
  <c r="IM226" i="15"/>
  <c r="HW226" i="15"/>
  <c r="HL226" i="15"/>
  <c r="DP226" i="15"/>
  <c r="AS248" i="15" s="1"/>
  <c r="HD223" i="15"/>
  <c r="HD226" i="15"/>
  <c r="GV223" i="15"/>
  <c r="GV226" i="15"/>
  <c r="IU226" i="15"/>
  <c r="FP226" i="15"/>
  <c r="FC226" i="15"/>
  <c r="CH226" i="15"/>
  <c r="K248" i="15" s="1"/>
  <c r="GI226" i="15"/>
  <c r="IH226" i="15"/>
  <c r="GH226" i="15"/>
  <c r="GT210" i="15"/>
  <c r="GT226" i="15"/>
  <c r="CJ226" i="15"/>
  <c r="M248" i="15" s="1"/>
  <c r="EC226" i="15"/>
  <c r="BF248" i="15" s="1"/>
  <c r="DZ226" i="15"/>
  <c r="DM226" i="15"/>
  <c r="AP248" i="15" s="1"/>
  <c r="FA226" i="15"/>
  <c r="M226" i="15" s="1"/>
  <c r="GX223" i="15"/>
  <c r="GX226" i="15"/>
  <c r="JA210" i="15"/>
  <c r="AX254" i="15" s="1"/>
  <c r="EP211" i="15"/>
  <c r="BS233" i="15" s="1"/>
  <c r="JR211" i="15"/>
  <c r="BO255" i="15" s="1"/>
  <c r="IT226" i="15"/>
  <c r="GN226" i="15"/>
  <c r="FZ226" i="15"/>
  <c r="DO226" i="15"/>
  <c r="AR248" i="15" s="1"/>
  <c r="HF210" i="15"/>
  <c r="HF226" i="15"/>
  <c r="ES226" i="15"/>
  <c r="BV248" i="15" s="1"/>
  <c r="JI226" i="15"/>
  <c r="JF226" i="15"/>
  <c r="IS226" i="15"/>
  <c r="HP226" i="15"/>
  <c r="JM226" i="15"/>
  <c r="DA226" i="15"/>
  <c r="AD248" i="15" s="1"/>
  <c r="GA226" i="15"/>
  <c r="FH226" i="15"/>
  <c r="GO226" i="15"/>
  <c r="DG226" i="15"/>
  <c r="AJ248" i="15" s="1"/>
  <c r="CQ226" i="15"/>
  <c r="T248" i="15" s="1"/>
  <c r="EM226" i="15"/>
  <c r="BP248" i="15" s="1"/>
  <c r="CO226" i="15"/>
  <c r="R248" i="15" s="1"/>
  <c r="CL226" i="15"/>
  <c r="O248" i="15" s="1"/>
  <c r="FI226" i="15"/>
  <c r="GW223" i="15"/>
  <c r="GW226" i="15"/>
  <c r="FV226" i="15"/>
  <c r="DY226" i="15"/>
  <c r="BB248" i="15" s="1"/>
  <c r="EF226" i="15"/>
  <c r="BI248" i="15" s="1"/>
  <c r="EZ226" i="15"/>
  <c r="EN226" i="15"/>
  <c r="BQ248" i="15" s="1"/>
  <c r="CT226" i="15"/>
  <c r="W248" i="15" s="1"/>
  <c r="CI226" i="15"/>
  <c r="L248" i="15" s="1"/>
  <c r="JB226" i="15"/>
  <c r="DQ214" i="15"/>
  <c r="AT236" i="15" s="1"/>
  <c r="FQ226" i="15"/>
  <c r="CY226" i="15"/>
  <c r="AB248" i="15" s="1"/>
  <c r="FF226" i="15"/>
  <c r="R226" i="15" s="1"/>
  <c r="HR226" i="15"/>
  <c r="DI226" i="15"/>
  <c r="AL248" i="15" s="1"/>
  <c r="GP226" i="15"/>
  <c r="DE226" i="15"/>
  <c r="AH248" i="15" s="1"/>
  <c r="CR226" i="15"/>
  <c r="U248" i="15" s="1"/>
  <c r="ID226" i="15"/>
  <c r="ED226" i="15"/>
  <c r="FN216" i="15"/>
  <c r="JT210" i="15"/>
  <c r="BQ254" i="15" s="1"/>
  <c r="DF226" i="15"/>
  <c r="AI248" i="15" s="1"/>
  <c r="JC225" i="15"/>
  <c r="DJ226" i="15"/>
  <c r="AM248" i="15" s="1"/>
  <c r="CW226" i="15"/>
  <c r="Z248" i="15" s="1"/>
  <c r="EK226" i="15"/>
  <c r="BN248" i="15" s="1"/>
  <c r="HJ226" i="15"/>
  <c r="FR226" i="15"/>
  <c r="JR213" i="15"/>
  <c r="BO257" i="15" s="1"/>
  <c r="JV212" i="15"/>
  <c r="JV211" i="15"/>
  <c r="BS255" i="15" s="1"/>
  <c r="IO226" i="15"/>
  <c r="EE226" i="15"/>
  <c r="BH248" i="15" s="1"/>
  <c r="FY226" i="15"/>
  <c r="HO226" i="15"/>
  <c r="FW226" i="15"/>
  <c r="IF226" i="15"/>
  <c r="HN226" i="15"/>
  <c r="DR226" i="15"/>
  <c r="AU248" i="15" s="1"/>
  <c r="FO226" i="15"/>
  <c r="FN226" i="15"/>
  <c r="Z226" i="15" s="1"/>
  <c r="DX226" i="15"/>
  <c r="BA248" i="15" s="1"/>
  <c r="GL226" i="15"/>
  <c r="DU226" i="15"/>
  <c r="AX248" i="15" s="1"/>
  <c r="HV226" i="15"/>
  <c r="GM226" i="15"/>
  <c r="IV226" i="15"/>
  <c r="DH210" i="15"/>
  <c r="AK232" i="15" s="1"/>
  <c r="DH226" i="15"/>
  <c r="AK248" i="15" s="1"/>
  <c r="JS226" i="15"/>
  <c r="JK226" i="15"/>
  <c r="IE226" i="15"/>
  <c r="HU226" i="15"/>
  <c r="EY226" i="15"/>
  <c r="CG226" i="15"/>
  <c r="CK226" i="15"/>
  <c r="HE210" i="15"/>
  <c r="HE226" i="15"/>
  <c r="DB226" i="15"/>
  <c r="JJ226" i="15"/>
  <c r="DN226" i="15"/>
  <c r="AQ248" i="15" s="1"/>
  <c r="EG226" i="15"/>
  <c r="BJ248" i="15" s="1"/>
  <c r="GD226" i="15"/>
  <c r="JY210" i="15"/>
  <c r="BV254" i="15" s="1"/>
  <c r="JY226" i="15"/>
  <c r="JQ210" i="15"/>
  <c r="BN254" i="15" s="1"/>
  <c r="JV216" i="15"/>
  <c r="JV225" i="15" s="1"/>
  <c r="EL214" i="15"/>
  <c r="EP216" i="15"/>
  <c r="EL213" i="15"/>
  <c r="BO235" i="15" s="1"/>
  <c r="EP212" i="15"/>
  <c r="BS234" i="15" s="1"/>
  <c r="EL221" i="15"/>
  <c r="EP210" i="15"/>
  <c r="EL210" i="15"/>
  <c r="EL226" i="15"/>
  <c r="BO248" i="15" s="1"/>
  <c r="EL212" i="15"/>
  <c r="BO234" i="15" s="1"/>
  <c r="KA226" i="15"/>
  <c r="IX226" i="15"/>
  <c r="JA226" i="15"/>
  <c r="EC212" i="15"/>
  <c r="BF234" i="15" s="1"/>
  <c r="EO212" i="15"/>
  <c r="BR234" i="15" s="1"/>
  <c r="EG211" i="15"/>
  <c r="BJ233" i="15" s="1"/>
  <c r="JV214" i="15"/>
  <c r="BS258" i="15" s="1"/>
  <c r="GW210" i="15"/>
  <c r="EL215" i="15"/>
  <c r="DR214" i="15"/>
  <c r="AU236" i="15" s="1"/>
  <c r="IM219" i="15"/>
  <c r="AJ263" i="15" s="1"/>
  <c r="JF214" i="15"/>
  <c r="BC258" i="15" s="1"/>
  <c r="BC260" i="15"/>
  <c r="JR214" i="15"/>
  <c r="BO258" i="15" s="1"/>
  <c r="JV213" i="15"/>
  <c r="BS257" i="15" s="1"/>
  <c r="JR212" i="15"/>
  <c r="JU210" i="15"/>
  <c r="BR254" i="15" s="1"/>
  <c r="JR215" i="15"/>
  <c r="BO259" i="15" s="1"/>
  <c r="DH215" i="15"/>
  <c r="AK237" i="15" s="1"/>
  <c r="DW211" i="15"/>
  <c r="AZ233" i="15" s="1"/>
  <c r="HL214" i="15"/>
  <c r="JV219" i="15"/>
  <c r="BS263" i="15" s="1"/>
  <c r="GH214" i="15"/>
  <c r="DY217" i="15"/>
  <c r="BB239" i="15" s="1"/>
  <c r="GD216" i="15"/>
  <c r="GD225" i="15" s="1"/>
  <c r="EP214" i="15"/>
  <c r="BS236" i="15" s="1"/>
  <c r="IS212" i="15"/>
  <c r="JV215" i="15"/>
  <c r="BS259" i="15" s="1"/>
  <c r="DM210" i="15"/>
  <c r="AP232" i="15" s="1"/>
  <c r="GL210" i="15"/>
  <c r="JR221" i="15"/>
  <c r="JR222" i="15" s="1"/>
  <c r="IH211" i="15"/>
  <c r="AE255" i="15" s="1"/>
  <c r="JN210" i="15"/>
  <c r="BK254" i="15" s="1"/>
  <c r="IW214" i="15"/>
  <c r="AT258" i="15" s="1"/>
  <c r="JQ211" i="15"/>
  <c r="BN255" i="15" s="1"/>
  <c r="EO210" i="15"/>
  <c r="EO214" i="15"/>
  <c r="BR236" i="15" s="1"/>
  <c r="IW211" i="15"/>
  <c r="AT255" i="15" s="1"/>
  <c r="JI211" i="15"/>
  <c r="BF255" i="15" s="1"/>
  <c r="FX215" i="15"/>
  <c r="EP221" i="15"/>
  <c r="IS211" i="15"/>
  <c r="AP255" i="15" s="1"/>
  <c r="EK210" i="15"/>
  <c r="BN232" i="15" s="1"/>
  <c r="EG210" i="15"/>
  <c r="JI210" i="15"/>
  <c r="BF254" i="15" s="1"/>
  <c r="IP210" i="15"/>
  <c r="AM254" i="15" s="1"/>
  <c r="EC211" i="15"/>
  <c r="EC210" i="15"/>
  <c r="BF232" i="15" s="1"/>
  <c r="JM211" i="15"/>
  <c r="BJ255" i="15" s="1"/>
  <c r="JM210" i="15"/>
  <c r="BJ254" i="15" s="1"/>
  <c r="DY210" i="15"/>
  <c r="BB232" i="15" s="1"/>
  <c r="FV212" i="15"/>
  <c r="JU211" i="15"/>
  <c r="BR255" i="15" s="1"/>
  <c r="EO215" i="15"/>
  <c r="BR237" i="15" s="1"/>
  <c r="EO213" i="15"/>
  <c r="BR235" i="15" s="1"/>
  <c r="EK211" i="15"/>
  <c r="BN233" i="15" s="1"/>
  <c r="EO211" i="15"/>
  <c r="HJ210" i="15"/>
  <c r="EK214" i="15"/>
  <c r="BN236" i="15" s="1"/>
  <c r="EK213" i="15"/>
  <c r="BN235" i="15" s="1"/>
  <c r="EK212" i="15"/>
  <c r="BN234" i="15" s="1"/>
  <c r="JU212" i="15"/>
  <c r="DA216" i="15"/>
  <c r="AD238" i="15" s="1"/>
  <c r="EP223" i="15"/>
  <c r="ED217" i="15"/>
  <c r="CX211" i="15"/>
  <c r="AA233" i="15" s="1"/>
  <c r="IC221" i="15"/>
  <c r="IC222" i="15" s="1"/>
  <c r="HN211" i="15"/>
  <c r="K255" i="15" s="1"/>
  <c r="IK212" i="15"/>
  <c r="AH256" i="15" s="1"/>
  <c r="EK215" i="15"/>
  <c r="BN237" i="15" s="1"/>
  <c r="EC213" i="15"/>
  <c r="BF235" i="15" s="1"/>
  <c r="EG213" i="15"/>
  <c r="BJ235" i="15" s="1"/>
  <c r="JU215" i="15"/>
  <c r="BR259" i="15" s="1"/>
  <c r="JU214" i="15"/>
  <c r="BR258" i="15" s="1"/>
  <c r="JQ214" i="15"/>
  <c r="BN258" i="15" s="1"/>
  <c r="GV210" i="15"/>
  <c r="FO216" i="15"/>
  <c r="FO225" i="15" s="1"/>
  <c r="EO221" i="15"/>
  <c r="GM214" i="15"/>
  <c r="GP221" i="15"/>
  <c r="GP222" i="15" s="1"/>
  <c r="DR211" i="15"/>
  <c r="AU233" i="15" s="1"/>
  <c r="DQ211" i="15"/>
  <c r="AT233" i="15" s="1"/>
  <c r="GM212" i="15"/>
  <c r="DQ212" i="15"/>
  <c r="JR216" i="15"/>
  <c r="BO260" i="15" s="1"/>
  <c r="IT212" i="15"/>
  <c r="IG212" i="15"/>
  <c r="AD256" i="15" s="1"/>
  <c r="JM213" i="15"/>
  <c r="BJ257" i="15" s="1"/>
  <c r="JQ215" i="15"/>
  <c r="BN259" i="15" s="1"/>
  <c r="EG212" i="15"/>
  <c r="BJ234" i="15" s="1"/>
  <c r="FY211" i="15"/>
  <c r="FY219" i="15" s="1"/>
  <c r="DE217" i="15"/>
  <c r="DY214" i="15"/>
  <c r="BB236" i="15" s="1"/>
  <c r="GD211" i="15"/>
  <c r="AP211" i="15" s="1"/>
  <c r="HE223" i="15"/>
  <c r="EU215" i="15"/>
  <c r="BX237" i="15" s="1"/>
  <c r="EU217" i="15"/>
  <c r="BX239" i="15" s="1"/>
  <c r="DM216" i="15"/>
  <c r="DM225" i="15" s="1"/>
  <c r="AP247" i="15" s="1"/>
  <c r="FW210" i="15"/>
  <c r="HO211" i="15"/>
  <c r="L255" i="15" s="1"/>
  <c r="FA216" i="15"/>
  <c r="FA225" i="15" s="1"/>
  <c r="JE220" i="15"/>
  <c r="BB264" i="15" s="1"/>
  <c r="JQ213" i="15"/>
  <c r="BN257" i="15" s="1"/>
  <c r="JQ212" i="15"/>
  <c r="JU213" i="15"/>
  <c r="BR257" i="15" s="1"/>
  <c r="CS211" i="15"/>
  <c r="V233" i="15" s="1"/>
  <c r="EL217" i="15"/>
  <c r="BO239" i="15" s="1"/>
  <c r="EH215" i="15"/>
  <c r="BK237" i="15" s="1"/>
  <c r="IP212" i="15"/>
  <c r="AM256" i="15" s="1"/>
  <c r="EH211" i="15"/>
  <c r="GH212" i="15"/>
  <c r="HZ211" i="15"/>
  <c r="W255" i="15" s="1"/>
  <c r="IL214" i="15"/>
  <c r="AI258" i="15" s="1"/>
  <c r="GW212" i="15"/>
  <c r="HJ215" i="15"/>
  <c r="DI216" i="15"/>
  <c r="DI225" i="15" s="1"/>
  <c r="AL247" i="15" s="1"/>
  <c r="JE212" i="15"/>
  <c r="IW212" i="15"/>
  <c r="EH216" i="15"/>
  <c r="ED214" i="15"/>
  <c r="JJ213" i="15"/>
  <c r="BG257" i="15" s="1"/>
  <c r="JI212" i="15"/>
  <c r="GP212" i="15"/>
  <c r="JI213" i="15"/>
  <c r="BF257" i="15" s="1"/>
  <c r="JM212" i="15"/>
  <c r="R215" i="15"/>
  <c r="JE217" i="15"/>
  <c r="BB261" i="15" s="1"/>
  <c r="DZ216" i="15"/>
  <c r="DZ225" i="15" s="1"/>
  <c r="BC247" i="15" s="1"/>
  <c r="HD210" i="15"/>
  <c r="GT225" i="15"/>
  <c r="GO211" i="15"/>
  <c r="GH211" i="15"/>
  <c r="GH219" i="15" s="1"/>
  <c r="DA212" i="15"/>
  <c r="AD234" i="15" s="1"/>
  <c r="FF211" i="15"/>
  <c r="IW221" i="15"/>
  <c r="IW222" i="15" s="1"/>
  <c r="AU238" i="15"/>
  <c r="DR225" i="15"/>
  <c r="AC260" i="15"/>
  <c r="IF225" i="15"/>
  <c r="DR210" i="15"/>
  <c r="AU232" i="15" s="1"/>
  <c r="JR217" i="15"/>
  <c r="HU216" i="15"/>
  <c r="HU225" i="15" s="1"/>
  <c r="FO211" i="15"/>
  <c r="V238" i="15"/>
  <c r="CS225" i="15"/>
  <c r="IF214" i="15"/>
  <c r="AC258" i="15" s="1"/>
  <c r="FJ214" i="15"/>
  <c r="GP210" i="15"/>
  <c r="CT210" i="15"/>
  <c r="W232" i="15" s="1"/>
  <c r="AB260" i="15"/>
  <c r="IE225" i="15"/>
  <c r="W260" i="15"/>
  <c r="HZ225" i="15"/>
  <c r="JN211" i="15"/>
  <c r="BK255" i="15" s="1"/>
  <c r="JJ211" i="15"/>
  <c r="BG255" i="15" s="1"/>
  <c r="HE225" i="15"/>
  <c r="EL220" i="15"/>
  <c r="BO242" i="15" s="1"/>
  <c r="N260" i="15"/>
  <c r="HQ225" i="15"/>
  <c r="IH216" i="15"/>
  <c r="GX225" i="15"/>
  <c r="O260" i="15"/>
  <c r="HR225" i="15"/>
  <c r="FZ214" i="15"/>
  <c r="AS260" i="15"/>
  <c r="IV225" i="15"/>
  <c r="CW211" i="15"/>
  <c r="Z233" i="15" s="1"/>
  <c r="IG210" i="15"/>
  <c r="AD254" i="15" s="1"/>
  <c r="DA210" i="15"/>
  <c r="AD232" i="15" s="1"/>
  <c r="FP210" i="15"/>
  <c r="CR214" i="15"/>
  <c r="U236" i="15" s="1"/>
  <c r="HU211" i="15"/>
  <c r="R255" i="15" s="1"/>
  <c r="FG211" i="15"/>
  <c r="FA210" i="15"/>
  <c r="HR217" i="15"/>
  <c r="O261" i="15" s="1"/>
  <c r="CP216" i="15"/>
  <c r="CP225" i="15" s="1"/>
  <c r="S247" i="15" s="1"/>
  <c r="CT212" i="15"/>
  <c r="GI223" i="15"/>
  <c r="CG210" i="15"/>
  <c r="J232" i="15" s="1"/>
  <c r="FG212" i="15"/>
  <c r="IC217" i="15"/>
  <c r="DY212" i="15"/>
  <c r="EL223" i="15"/>
  <c r="JV221" i="15"/>
  <c r="JV222" i="15" s="1"/>
  <c r="JV223" i="15"/>
  <c r="BS267" i="15" s="1"/>
  <c r="JR220" i="15"/>
  <c r="BO264" i="15" s="1"/>
  <c r="JN216" i="15"/>
  <c r="JN225" i="15" s="1"/>
  <c r="GU225" i="15"/>
  <c r="JJ212" i="15"/>
  <c r="EH217" i="15"/>
  <c r="BK239" i="15" s="1"/>
  <c r="EH213" i="15"/>
  <c r="BK235" i="15" s="1"/>
  <c r="EH220" i="15"/>
  <c r="FK212" i="15"/>
  <c r="DU210" i="15"/>
  <c r="AX232" i="15" s="1"/>
  <c r="DI210" i="15"/>
  <c r="AL232" i="15" s="1"/>
  <c r="IT211" i="15"/>
  <c r="AQ255" i="15" s="1"/>
  <c r="IO214" i="15"/>
  <c r="AL258" i="15" s="1"/>
  <c r="IC212" i="15"/>
  <c r="Z256" i="15" s="1"/>
  <c r="ID210" i="15"/>
  <c r="AA254" i="15" s="1"/>
  <c r="HZ212" i="15"/>
  <c r="HR211" i="15"/>
  <c r="O255" i="15" s="1"/>
  <c r="HP212" i="15"/>
  <c r="DM217" i="15"/>
  <c r="AP239" i="15" s="1"/>
  <c r="DY220" i="15"/>
  <c r="BB242" i="15" s="1"/>
  <c r="GH220" i="15"/>
  <c r="IH210" i="15"/>
  <c r="AE254" i="15" s="1"/>
  <c r="ED221" i="15"/>
  <c r="GV225" i="15"/>
  <c r="J260" i="15"/>
  <c r="HM225" i="15"/>
  <c r="BP260" i="15"/>
  <c r="JS225" i="15"/>
  <c r="W238" i="15"/>
  <c r="CT225" i="15"/>
  <c r="W247" i="15" s="1"/>
  <c r="JT211" i="15"/>
  <c r="BQ255" i="15" s="1"/>
  <c r="CG215" i="15"/>
  <c r="J237" i="15" s="1"/>
  <c r="U238" i="15"/>
  <c r="CR225" i="15"/>
  <c r="DG211" i="15"/>
  <c r="AJ233" i="15" s="1"/>
  <c r="EG217" i="15"/>
  <c r="BJ239" i="15" s="1"/>
  <c r="DJ216" i="15"/>
  <c r="DJ225" i="15" s="1"/>
  <c r="AM247" i="15" s="1"/>
  <c r="KA220" i="15"/>
  <c r="BX264" i="15" s="1"/>
  <c r="JZ220" i="15"/>
  <c r="BW264" i="15" s="1"/>
  <c r="JR223" i="15"/>
  <c r="BO267" i="15" s="1"/>
  <c r="GI212" i="15"/>
  <c r="GE211" i="15"/>
  <c r="GE219" i="15" s="1"/>
  <c r="GL211" i="15"/>
  <c r="DY211" i="15"/>
  <c r="BB233" i="15" s="1"/>
  <c r="HL211" i="15"/>
  <c r="HL219" i="15" s="1"/>
  <c r="IS217" i="15"/>
  <c r="IX217" i="15"/>
  <c r="AU261" i="15" s="1"/>
  <c r="DB216" i="15"/>
  <c r="AE216" i="15" s="1"/>
  <c r="CX212" i="15"/>
  <c r="AA234" i="15" s="1"/>
  <c r="FN211" i="15"/>
  <c r="DA211" i="15"/>
  <c r="AD233" i="15" s="1"/>
  <c r="CX210" i="15"/>
  <c r="AA232" i="15" s="1"/>
  <c r="FN210" i="15"/>
  <c r="FG216" i="15"/>
  <c r="FG225" i="15" s="1"/>
  <c r="EY210" i="15"/>
  <c r="HP210" i="15"/>
  <c r="M254" i="15" s="1"/>
  <c r="CI211" i="15"/>
  <c r="L233" i="15" s="1"/>
  <c r="CW216" i="15"/>
  <c r="FA212" i="15"/>
  <c r="CL211" i="15"/>
  <c r="O233" i="15" s="1"/>
  <c r="GP220" i="15"/>
  <c r="DB210" i="15"/>
  <c r="AE232" i="15" s="1"/>
  <c r="HY214" i="15"/>
  <c r="V258" i="15" s="1"/>
  <c r="BW268" i="15"/>
  <c r="JT216" i="15"/>
  <c r="JT225" i="15" s="1"/>
  <c r="EH214" i="15"/>
  <c r="JJ216" i="15"/>
  <c r="ED215" i="15"/>
  <c r="GY225" i="15"/>
  <c r="DQ221" i="15"/>
  <c r="DQ222" i="15" s="1"/>
  <c r="IL212" i="15"/>
  <c r="AI256" i="15" s="1"/>
  <c r="IO212" i="15"/>
  <c r="AL256" i="15" s="1"/>
  <c r="IO211" i="15"/>
  <c r="AL255" i="15" s="1"/>
  <c r="JE221" i="15"/>
  <c r="JE222" i="15" s="1"/>
  <c r="IW220" i="15"/>
  <c r="AT264" i="15" s="1"/>
  <c r="JA221" i="15"/>
  <c r="JA222" i="15" s="1"/>
  <c r="JA212" i="15"/>
  <c r="DU211" i="15"/>
  <c r="AX233" i="15" s="1"/>
  <c r="IS220" i="15"/>
  <c r="AP264" i="15" s="1"/>
  <c r="DR221" i="15"/>
  <c r="DR222" i="15" s="1"/>
  <c r="GE221" i="15"/>
  <c r="GE222" i="15" s="1"/>
  <c r="DM212" i="15"/>
  <c r="IK221" i="15"/>
  <c r="IK222" i="15" s="1"/>
  <c r="FR212" i="15"/>
  <c r="V260" i="15"/>
  <c r="HY225" i="15"/>
  <c r="DN211" i="15"/>
  <c r="AQ233" i="15" s="1"/>
  <c r="FC210" i="15"/>
  <c r="CT211" i="15"/>
  <c r="W233" i="15" s="1"/>
  <c r="FZ221" i="15"/>
  <c r="FZ222" i="15" s="1"/>
  <c r="FS211" i="15"/>
  <c r="DY223" i="15"/>
  <c r="BB245" i="15" s="1"/>
  <c r="DN214" i="15"/>
  <c r="AQ236" i="15" s="1"/>
  <c r="IH214" i="15"/>
  <c r="AE258" i="15" s="1"/>
  <c r="CO210" i="15"/>
  <c r="R232" i="15" s="1"/>
  <c r="HP214" i="15"/>
  <c r="M258" i="15" s="1"/>
  <c r="EZ216" i="15"/>
  <c r="EZ225" i="15" s="1"/>
  <c r="CW214" i="15"/>
  <c r="Z236" i="15" s="1"/>
  <c r="CH210" i="15"/>
  <c r="K232" i="15" s="1"/>
  <c r="JB220" i="15"/>
  <c r="AY264" i="15" s="1"/>
  <c r="DA221" i="15"/>
  <c r="DA222" i="15" s="1"/>
  <c r="CZ211" i="15"/>
  <c r="AC233" i="15" s="1"/>
  <c r="FR214" i="15"/>
  <c r="CK211" i="15"/>
  <c r="N233" i="15" s="1"/>
  <c r="HO221" i="15"/>
  <c r="HO222" i="15" s="1"/>
  <c r="FV221" i="15"/>
  <c r="FV222" i="15" s="1"/>
  <c r="FV217" i="15"/>
  <c r="CS221" i="15"/>
  <c r="CS222" i="15" s="1"/>
  <c r="FV223" i="15"/>
  <c r="CO217" i="15"/>
  <c r="R239" i="15" s="1"/>
  <c r="EH223" i="15"/>
  <c r="BK245" i="15" s="1"/>
  <c r="EX213" i="15"/>
  <c r="GE212" i="15"/>
  <c r="DM214" i="15"/>
  <c r="AP236" i="15" s="1"/>
  <c r="GI214" i="15"/>
  <c r="GD212" i="15"/>
  <c r="GI211" i="15"/>
  <c r="DJ210" i="15"/>
  <c r="AM232" i="15" s="1"/>
  <c r="CR211" i="15"/>
  <c r="U233" i="15" s="1"/>
  <c r="FF210" i="15"/>
  <c r="CJ211" i="15"/>
  <c r="M233" i="15" s="1"/>
  <c r="FC211" i="15"/>
  <c r="EY212" i="15"/>
  <c r="CL212" i="15"/>
  <c r="EZ212" i="15"/>
  <c r="EZ220" i="15"/>
  <c r="FS221" i="15"/>
  <c r="FS222" i="15" s="1"/>
  <c r="FW212" i="15"/>
  <c r="JZ221" i="15"/>
  <c r="JZ222" i="15" s="1"/>
  <c r="JQ216" i="15"/>
  <c r="JQ225" i="15" s="1"/>
  <c r="IT220" i="15"/>
  <c r="AQ264" i="15" s="1"/>
  <c r="IT214" i="15"/>
  <c r="AQ258" i="15" s="1"/>
  <c r="DM220" i="15"/>
  <c r="AP242" i="15" s="1"/>
  <c r="HX221" i="15"/>
  <c r="HX222" i="15" s="1"/>
  <c r="JT221" i="15"/>
  <c r="JT222" i="15" s="1"/>
  <c r="JJ217" i="15"/>
  <c r="ED216" i="15"/>
  <c r="BG238" i="15" s="1"/>
  <c r="DE212" i="15"/>
  <c r="AH234" i="15" s="1"/>
  <c r="DE221" i="15"/>
  <c r="DE222" i="15" s="1"/>
  <c r="FJ211" i="15"/>
  <c r="EH221" i="15"/>
  <c r="ED212" i="15"/>
  <c r="BG234" i="15" s="1"/>
  <c r="JN212" i="15"/>
  <c r="JJ220" i="15"/>
  <c r="BG264" i="15" s="1"/>
  <c r="JJ221" i="15"/>
  <c r="JJ222" i="15" s="1"/>
  <c r="JJ210" i="15"/>
  <c r="BG254" i="15" s="1"/>
  <c r="JE223" i="15"/>
  <c r="BB267" i="15" s="1"/>
  <c r="JE210" i="15"/>
  <c r="BB254" i="15" s="1"/>
  <c r="IX212" i="15"/>
  <c r="IC216" i="15"/>
  <c r="DE220" i="15"/>
  <c r="AH242" i="15" s="1"/>
  <c r="GH217" i="15"/>
  <c r="JJ223" i="15"/>
  <c r="BG267" i="15" s="1"/>
  <c r="IW223" i="15"/>
  <c r="AT267" i="15" s="1"/>
  <c r="CO214" i="15"/>
  <c r="R236" i="15" s="1"/>
  <c r="HM223" i="15"/>
  <c r="J267" i="15" s="1"/>
  <c r="EZ211" i="15"/>
  <c r="CJ214" i="15"/>
  <c r="M236" i="15" s="1"/>
  <c r="CJ212" i="15"/>
  <c r="IS216" i="15"/>
  <c r="IS225" i="15" s="1"/>
  <c r="IG221" i="15"/>
  <c r="IG222" i="15" s="1"/>
  <c r="ED213" i="15"/>
  <c r="BG235" i="15" s="1"/>
  <c r="JJ215" i="15"/>
  <c r="BG259" i="15" s="1"/>
  <c r="JN213" i="15"/>
  <c r="BK257" i="15" s="1"/>
  <c r="CO211" i="15"/>
  <c r="R233" i="15" s="1"/>
  <c r="FN221" i="15"/>
  <c r="JN223" i="15"/>
  <c r="BK267" i="15" s="1"/>
  <c r="FN220" i="15"/>
  <c r="FZ220" i="15"/>
  <c r="ED223" i="15"/>
  <c r="GI210" i="15"/>
  <c r="FP215" i="15"/>
  <c r="DJ217" i="15"/>
  <c r="GM217" i="15"/>
  <c r="EH212" i="15"/>
  <c r="BK234" i="15" s="1"/>
  <c r="CR212" i="15"/>
  <c r="CW217" i="15"/>
  <c r="CI216" i="15"/>
  <c r="CI225" i="15" s="1"/>
  <c r="L247" i="15" s="1"/>
  <c r="IP216" i="15"/>
  <c r="IP219" i="15" s="1"/>
  <c r="AM263" i="15" s="1"/>
  <c r="HK217" i="15"/>
  <c r="CO221" i="15"/>
  <c r="CO222" i="15" s="1"/>
  <c r="FJ212" i="15"/>
  <c r="HX223" i="15"/>
  <c r="U267" i="15" s="1"/>
  <c r="HN216" i="15"/>
  <c r="HN225" i="15" s="1"/>
  <c r="DR212" i="15"/>
  <c r="IS221" i="15"/>
  <c r="IS222" i="15" s="1"/>
  <c r="EK221" i="15"/>
  <c r="EK216" i="15"/>
  <c r="BN238" i="15" s="1"/>
  <c r="HY212" i="15"/>
  <c r="EP217" i="15"/>
  <c r="EP220" i="15"/>
  <c r="JN221" i="15"/>
  <c r="JN222" i="15" s="1"/>
  <c r="ED220" i="15"/>
  <c r="ED211" i="15"/>
  <c r="JN220" i="15"/>
  <c r="BK264" i="15" s="1"/>
  <c r="JT213" i="15"/>
  <c r="BQ257" i="15" s="1"/>
  <c r="FN212" i="15"/>
  <c r="HK212" i="15"/>
  <c r="HQ210" i="15"/>
  <c r="N254" i="15" s="1"/>
  <c r="GP217" i="15"/>
  <c r="CO220" i="15"/>
  <c r="R242" i="15" s="1"/>
  <c r="DQ217" i="15"/>
  <c r="CW221" i="15"/>
  <c r="CW222" i="15" s="1"/>
  <c r="GA214" i="15"/>
  <c r="DV214" i="15"/>
  <c r="AY236" i="15" s="1"/>
  <c r="CS220" i="15"/>
  <c r="V242" i="15" s="1"/>
  <c r="CW212" i="15"/>
  <c r="Z234" i="15" s="1"/>
  <c r="FG220" i="15"/>
  <c r="DN212" i="15"/>
  <c r="DJ211" i="15"/>
  <c r="AM233" i="15" s="1"/>
  <c r="DN210" i="15"/>
  <c r="AQ232" i="15" s="1"/>
  <c r="GA210" i="15"/>
  <c r="GE210" i="15"/>
  <c r="CR221" i="15"/>
  <c r="CR222" i="15" s="1"/>
  <c r="GD210" i="15"/>
  <c r="JL214" i="15"/>
  <c r="BI258" i="15" s="1"/>
  <c r="JL212" i="15"/>
  <c r="JD217" i="15"/>
  <c r="BA261" i="15" s="1"/>
  <c r="CP211" i="15"/>
  <c r="S233" i="15" s="1"/>
  <c r="CP210" i="15"/>
  <c r="S232" i="15" s="1"/>
  <c r="FA214" i="15"/>
  <c r="DY221" i="15"/>
  <c r="DY222" i="15" s="1"/>
  <c r="DQ210" i="15"/>
  <c r="AT232" i="15" s="1"/>
  <c r="JA220" i="15"/>
  <c r="AX264" i="15" s="1"/>
  <c r="IN210" i="15"/>
  <c r="AK254" i="15" s="1"/>
  <c r="HQ212" i="15"/>
  <c r="HM217" i="15"/>
  <c r="J261" i="15" s="1"/>
  <c r="DV211" i="15"/>
  <c r="AY233" i="15" s="1"/>
  <c r="IM217" i="15"/>
  <c r="FS214" i="15"/>
  <c r="DA214" i="15"/>
  <c r="AD236" i="15" s="1"/>
  <c r="IC220" i="15"/>
  <c r="Z264" i="15" s="1"/>
  <c r="FR210" i="15"/>
  <c r="CT214" i="15"/>
  <c r="W236" i="15" s="1"/>
  <c r="FF220" i="15"/>
  <c r="HY211" i="15"/>
  <c r="HY219" i="15" s="1"/>
  <c r="V263" i="15" s="1"/>
  <c r="IG216" i="15"/>
  <c r="JN215" i="15"/>
  <c r="BK259" i="15" s="1"/>
  <c r="JV217" i="15"/>
  <c r="JV220" i="15"/>
  <c r="BS264" i="15" s="1"/>
  <c r="JN217" i="15"/>
  <c r="JJ214" i="15"/>
  <c r="BG258" i="15" s="1"/>
  <c r="EH210" i="15"/>
  <c r="BK210" i="15" s="1"/>
  <c r="FH221" i="15"/>
  <c r="FH222" i="15" s="1"/>
  <c r="GA215" i="15"/>
  <c r="DV216" i="15"/>
  <c r="GN216" i="15"/>
  <c r="GN225" i="15" s="1"/>
  <c r="EN217" i="15"/>
  <c r="BQ239" i="15" s="1"/>
  <c r="EN216" i="15"/>
  <c r="BQ238" i="15" s="1"/>
  <c r="EN215" i="15"/>
  <c r="EM221" i="15"/>
  <c r="HJ217" i="15"/>
  <c r="FV220" i="15"/>
  <c r="CP214" i="15"/>
  <c r="S236" i="15" s="1"/>
  <c r="FK221" i="15"/>
  <c r="FK222" i="15" s="1"/>
  <c r="FO217" i="15"/>
  <c r="FI217" i="15"/>
  <c r="FI211" i="15"/>
  <c r="FI219" i="15" s="1"/>
  <c r="HN217" i="15"/>
  <c r="K261" i="15" s="1"/>
  <c r="FF214" i="15"/>
  <c r="FZ212" i="15"/>
  <c r="HP215" i="15"/>
  <c r="M259" i="15" s="1"/>
  <c r="JK216" i="15"/>
  <c r="JK215" i="15"/>
  <c r="BH259" i="15" s="1"/>
  <c r="JK212" i="15"/>
  <c r="JC217" i="15"/>
  <c r="AZ261" i="15" s="1"/>
  <c r="EO220" i="15"/>
  <c r="JM221" i="15"/>
  <c r="JM222" i="15" s="1"/>
  <c r="IT221" i="15"/>
  <c r="IT222" i="15" s="1"/>
  <c r="IS223" i="15"/>
  <c r="AP267" i="15" s="1"/>
  <c r="IC214" i="15"/>
  <c r="Z258" i="15" s="1"/>
  <c r="CI215" i="15"/>
  <c r="L237" i="15" s="1"/>
  <c r="FN217" i="15"/>
  <c r="CX214" i="15"/>
  <c r="AA236" i="15" s="1"/>
  <c r="CS214" i="15"/>
  <c r="V236" i="15" s="1"/>
  <c r="CO212" i="15"/>
  <c r="DF212" i="15"/>
  <c r="AI234" i="15" s="1"/>
  <c r="JT220" i="15"/>
  <c r="BQ264" i="15" s="1"/>
  <c r="HN220" i="15"/>
  <c r="K264" i="15" s="1"/>
  <c r="GG212" i="15"/>
  <c r="IW217" i="15"/>
  <c r="AT261" i="15" s="1"/>
  <c r="JN214" i="15"/>
  <c r="BK258" i="15" s="1"/>
  <c r="JL220" i="15"/>
  <c r="BI264" i="15" s="1"/>
  <c r="JK214" i="15"/>
  <c r="BH258" i="15" s="1"/>
  <c r="KA217" i="15"/>
  <c r="BX261" i="15" s="1"/>
  <c r="EO223" i="15"/>
  <c r="JI220" i="15"/>
  <c r="BF264" i="15" s="1"/>
  <c r="JM223" i="15"/>
  <c r="BJ267" i="15" s="1"/>
  <c r="JI223" i="15"/>
  <c r="BF267" i="15" s="1"/>
  <c r="JA214" i="15"/>
  <c r="AX258" i="15" s="1"/>
  <c r="AY255" i="15"/>
  <c r="IT223" i="15"/>
  <c r="AQ267" i="15" s="1"/>
  <c r="IO223" i="15"/>
  <c r="AL267" i="15" s="1"/>
  <c r="IL223" i="15"/>
  <c r="AI267" i="15" s="1"/>
  <c r="HV220" i="15"/>
  <c r="S264" i="15" s="1"/>
  <c r="IE214" i="15"/>
  <c r="AB258" i="15" s="1"/>
  <c r="JT214" i="15"/>
  <c r="BQ258" i="15" s="1"/>
  <c r="CW220" i="15"/>
  <c r="Z242" i="15" s="1"/>
  <c r="DB214" i="15"/>
  <c r="AE236" i="15" s="1"/>
  <c r="FO214" i="15"/>
  <c r="FN214" i="15"/>
  <c r="Z214" i="15" s="1"/>
  <c r="DB220" i="15"/>
  <c r="AE242" i="15" s="1"/>
  <c r="FO221" i="15"/>
  <c r="FO222" i="15" s="1"/>
  <c r="IH223" i="15"/>
  <c r="AE267" i="15" s="1"/>
  <c r="DB212" i="15"/>
  <c r="AE234" i="15" s="1"/>
  <c r="ID221" i="15"/>
  <c r="ID222" i="15" s="1"/>
  <c r="IG223" i="15"/>
  <c r="AD267" i="15" s="1"/>
  <c r="FP221" i="15"/>
  <c r="FP222" i="15" s="1"/>
  <c r="FN223" i="15"/>
  <c r="ID223" i="15"/>
  <c r="AA267" i="15" s="1"/>
  <c r="FO223" i="15"/>
  <c r="CW223" i="15"/>
  <c r="Z245" i="15" s="1"/>
  <c r="IC210" i="15"/>
  <c r="Z254" i="15" s="1"/>
  <c r="HU217" i="15"/>
  <c r="R261" i="15" s="1"/>
  <c r="CP217" i="15"/>
  <c r="FG217" i="15"/>
  <c r="FK217" i="15"/>
  <c r="W215" i="15"/>
  <c r="FG214" i="15"/>
  <c r="HU214" i="15"/>
  <c r="R258" i="15" s="1"/>
  <c r="HU220" i="15"/>
  <c r="R264" i="15" s="1"/>
  <c r="FK220" i="15"/>
  <c r="HZ220" i="15"/>
  <c r="W264" i="15" s="1"/>
  <c r="FK211" i="15"/>
  <c r="FK219" i="15" s="1"/>
  <c r="AL215" i="15"/>
  <c r="CW215" i="15"/>
  <c r="Z237" i="15" s="1"/>
  <c r="DM221" i="15"/>
  <c r="DM222" i="15" s="1"/>
  <c r="GH221" i="15"/>
  <c r="GH222" i="15" s="1"/>
  <c r="HJ220" i="15"/>
  <c r="GA220" i="15"/>
  <c r="GO221" i="15"/>
  <c r="GO222" i="15" s="1"/>
  <c r="ES211" i="15"/>
  <c r="ES219" i="15" s="1"/>
  <c r="BV241" i="15" s="1"/>
  <c r="FO220" i="15"/>
  <c r="FZ217" i="15"/>
  <c r="FS220" i="15"/>
  <c r="FG221" i="15"/>
  <c r="FG222" i="15" s="1"/>
  <c r="FG223" i="15"/>
  <c r="FF217" i="15"/>
  <c r="EC217" i="15"/>
  <c r="BF239" i="15" s="1"/>
  <c r="CO216" i="15"/>
  <c r="CO225" i="15" s="1"/>
  <c r="R247" i="15" s="1"/>
  <c r="EG223" i="15"/>
  <c r="BJ245" i="15" s="1"/>
  <c r="EZ214" i="15"/>
  <c r="CI221" i="15"/>
  <c r="CI222" i="15" s="1"/>
  <c r="CH211" i="15"/>
  <c r="K233" i="15" s="1"/>
  <c r="CO223" i="15"/>
  <c r="R245" i="15" s="1"/>
  <c r="JY221" i="15"/>
  <c r="JY222" i="15" s="1"/>
  <c r="JZ219" i="15"/>
  <c r="BW263" i="15" s="1"/>
  <c r="BW255" i="15"/>
  <c r="IU220" i="15"/>
  <c r="AR264" i="15" s="1"/>
  <c r="IL217" i="15"/>
  <c r="HM210" i="15"/>
  <c r="J254" i="15" s="1"/>
  <c r="DN220" i="15"/>
  <c r="AQ242" i="15" s="1"/>
  <c r="ET217" i="15"/>
  <c r="BW239" i="15" s="1"/>
  <c r="EN213" i="15"/>
  <c r="BQ235" i="15" s="1"/>
  <c r="FS212" i="15"/>
  <c r="FJ221" i="15"/>
  <c r="FJ222" i="15" s="1"/>
  <c r="FI220" i="15"/>
  <c r="GL221" i="15"/>
  <c r="GL222" i="15" s="1"/>
  <c r="GQ212" i="15"/>
  <c r="FR211" i="15"/>
  <c r="EX210" i="15"/>
  <c r="FY210" i="15"/>
  <c r="FS210" i="15"/>
  <c r="FZ223" i="15"/>
  <c r="GP211" i="15"/>
  <c r="CP221" i="15"/>
  <c r="CP222" i="15" s="1"/>
  <c r="EN210" i="15"/>
  <c r="BQ232" i="15" s="1"/>
  <c r="HY223" i="15"/>
  <c r="V267" i="15" s="1"/>
  <c r="DI221" i="15"/>
  <c r="DI222" i="15" s="1"/>
  <c r="IV217" i="15"/>
  <c r="AS261" i="15" s="1"/>
  <c r="IO216" i="15"/>
  <c r="CX221" i="15"/>
  <c r="CX222" i="15" s="1"/>
  <c r="JQ221" i="15"/>
  <c r="JQ222" i="15" s="1"/>
  <c r="JQ223" i="15"/>
  <c r="BN267" i="15" s="1"/>
  <c r="JU223" i="15"/>
  <c r="BR267" i="15" s="1"/>
  <c r="JQ220" i="15"/>
  <c r="BN264" i="15" s="1"/>
  <c r="EG221" i="15"/>
  <c r="EG216" i="15"/>
  <c r="BJ238" i="15" s="1"/>
  <c r="EC220" i="15"/>
  <c r="BF242" i="15" s="1"/>
  <c r="EG214" i="15"/>
  <c r="EC214" i="15"/>
  <c r="JB217" i="15"/>
  <c r="AY261" i="15" s="1"/>
  <c r="DU217" i="15"/>
  <c r="AX239" i="15" s="1"/>
  <c r="GL214" i="15"/>
  <c r="DB217" i="15"/>
  <c r="CX217" i="15"/>
  <c r="FI214" i="15"/>
  <c r="FK214" i="15"/>
  <c r="HO217" i="15"/>
  <c r="L261" i="15" s="1"/>
  <c r="DQ220" i="15"/>
  <c r="AT242" i="15" s="1"/>
  <c r="GL217" i="15"/>
  <c r="AX217" i="15" s="1"/>
  <c r="FR221" i="15"/>
  <c r="FR222" i="15" s="1"/>
  <c r="DJ214" i="15"/>
  <c r="AM236" i="15" s="1"/>
  <c r="FW214" i="15"/>
  <c r="FV214" i="15"/>
  <c r="DE214" i="15"/>
  <c r="AH236" i="15" s="1"/>
  <c r="DU214" i="15"/>
  <c r="AX236" i="15" s="1"/>
  <c r="GL220" i="15"/>
  <c r="DU220" i="15"/>
  <c r="AX242" i="15" s="1"/>
  <c r="DU223" i="15"/>
  <c r="AX245" i="15" s="1"/>
  <c r="CP212" i="15"/>
  <c r="HJ212" i="15"/>
  <c r="HK221" i="15"/>
  <c r="HK222" i="15" s="1"/>
  <c r="EN211" i="15"/>
  <c r="BQ233" i="15" s="1"/>
  <c r="DJ223" i="15"/>
  <c r="AM245" i="15" s="1"/>
  <c r="JA219" i="15"/>
  <c r="AX263" i="15" s="1"/>
  <c r="AX255" i="15"/>
  <c r="JT217" i="15"/>
  <c r="IG217" i="15"/>
  <c r="IF217" i="15"/>
  <c r="JL223" i="15"/>
  <c r="BI267" i="15" s="1"/>
  <c r="DQ223" i="15"/>
  <c r="AT245" i="15" s="1"/>
  <c r="CK215" i="15"/>
  <c r="N237" i="15" s="1"/>
  <c r="FB217" i="15"/>
  <c r="FY221" i="15"/>
  <c r="FY222" i="15" s="1"/>
  <c r="DZ214" i="15"/>
  <c r="BC236" i="15" s="1"/>
  <c r="EE217" i="15"/>
  <c r="ES215" i="15"/>
  <c r="BV237" i="15" s="1"/>
  <c r="HK223" i="15"/>
  <c r="DI217" i="15"/>
  <c r="DA220" i="15"/>
  <c r="AD242" i="15" s="1"/>
  <c r="FO212" i="15"/>
  <c r="DF214" i="15"/>
  <c r="AI236" i="15" s="1"/>
  <c r="CK212" i="15"/>
  <c r="FG210" i="15"/>
  <c r="FI223" i="15"/>
  <c r="EZ217" i="15"/>
  <c r="ET212" i="15"/>
  <c r="HL212" i="15"/>
  <c r="DF221" i="15"/>
  <c r="DF222" i="15" s="1"/>
  <c r="FQ210" i="15"/>
  <c r="GP214" i="15"/>
  <c r="GE214" i="15"/>
  <c r="CS212" i="15"/>
  <c r="GA221" i="15"/>
  <c r="GA222" i="15" s="1"/>
  <c r="GA212" i="15"/>
  <c r="DF210" i="15"/>
  <c r="AI232" i="15" s="1"/>
  <c r="CJ221" i="15"/>
  <c r="CJ222" i="15" s="1"/>
  <c r="JL221" i="15"/>
  <c r="JL222" i="15" s="1"/>
  <c r="JL211" i="15"/>
  <c r="BI255" i="15" s="1"/>
  <c r="IU217" i="15"/>
  <c r="AR261" i="15" s="1"/>
  <c r="FI212" i="15"/>
  <c r="CT221" i="15"/>
  <c r="CT222" i="15" s="1"/>
  <c r="FJ223" i="15"/>
  <c r="CS210" i="15"/>
  <c r="V232" i="15" s="1"/>
  <c r="CR210" i="15"/>
  <c r="U232" i="15" s="1"/>
  <c r="FB210" i="15"/>
  <c r="CI210" i="15"/>
  <c r="L232" i="15" s="1"/>
  <c r="CK210" i="15"/>
  <c r="N232" i="15" s="1"/>
  <c r="FA221" i="15"/>
  <c r="FA222" i="15" s="1"/>
  <c r="EY211" i="15"/>
  <c r="FA211" i="15"/>
  <c r="CH212" i="15"/>
  <c r="FC212" i="15"/>
  <c r="CL221" i="15"/>
  <c r="CL222" i="15" s="1"/>
  <c r="FA215" i="15"/>
  <c r="M215" i="15" s="1"/>
  <c r="GD221" i="15"/>
  <c r="GD222" i="15" s="1"/>
  <c r="GH223" i="15"/>
  <c r="KA219" i="15"/>
  <c r="BX263" i="15" s="1"/>
  <c r="BX255" i="15"/>
  <c r="JS217" i="15"/>
  <c r="BP261" i="15" s="1"/>
  <c r="JC212" i="15"/>
  <c r="JY217" i="15"/>
  <c r="EK220" i="15"/>
  <c r="JI221" i="15"/>
  <c r="JI222" i="15" s="1"/>
  <c r="JM220" i="15"/>
  <c r="BJ264" i="15" s="1"/>
  <c r="IO220" i="15"/>
  <c r="AL264" i="15" s="1"/>
  <c r="IO221" i="15"/>
  <c r="IO222" i="15" s="1"/>
  <c r="IP217" i="15"/>
  <c r="IK220" i="15"/>
  <c r="AH264" i="15" s="1"/>
  <c r="IK223" i="15"/>
  <c r="AH267" i="15" s="1"/>
  <c r="IP223" i="15"/>
  <c r="AM267" i="15" s="1"/>
  <c r="IP214" i="15"/>
  <c r="AM258" i="15" s="1"/>
  <c r="ID214" i="15"/>
  <c r="AA258" i="15" s="1"/>
  <c r="IC211" i="15"/>
  <c r="Z255" i="15" s="1"/>
  <c r="HY217" i="15"/>
  <c r="V261" i="15" s="1"/>
  <c r="HW217" i="15"/>
  <c r="T261" i="15" s="1"/>
  <c r="HV214" i="15"/>
  <c r="S258" i="15" s="1"/>
  <c r="HY221" i="15"/>
  <c r="HY222" i="15" s="1"/>
  <c r="CG211" i="15"/>
  <c r="J233" i="15" s="1"/>
  <c r="CG212" i="15"/>
  <c r="EZ215" i="15"/>
  <c r="IM220" i="15"/>
  <c r="AJ264" i="15" s="1"/>
  <c r="HY220" i="15"/>
  <c r="V264" i="15" s="1"/>
  <c r="HV211" i="15"/>
  <c r="S255" i="15" s="1"/>
  <c r="DJ212" i="15"/>
  <c r="AM234" i="15" s="1"/>
  <c r="JK217" i="15"/>
  <c r="JY212" i="15"/>
  <c r="HR212" i="15"/>
  <c r="HN221" i="15"/>
  <c r="HN222" i="15" s="1"/>
  <c r="HO216" i="15"/>
  <c r="DI214" i="15"/>
  <c r="AL236" i="15" s="1"/>
  <c r="FW221" i="15"/>
  <c r="FW222" i="15" s="1"/>
  <c r="CL210" i="15"/>
  <c r="O232" i="15" s="1"/>
  <c r="CJ210" i="15"/>
  <c r="M232" i="15" s="1"/>
  <c r="HP223" i="15"/>
  <c r="M267" i="15" s="1"/>
  <c r="EX211" i="15"/>
  <c r="HO220" i="15"/>
  <c r="L264" i="15" s="1"/>
  <c r="CI220" i="15"/>
  <c r="L242" i="15" s="1"/>
  <c r="HQ215" i="15"/>
  <c r="N259" i="15" s="1"/>
  <c r="JL216" i="15"/>
  <c r="JL225" i="15" s="1"/>
  <c r="JB214" i="15"/>
  <c r="AY258" i="15" s="1"/>
  <c r="EO216" i="15"/>
  <c r="L213" i="15"/>
  <c r="FQ221" i="15"/>
  <c r="FQ222" i="15" s="1"/>
  <c r="FP211" i="15"/>
  <c r="FY215" i="15"/>
  <c r="FX217" i="15"/>
  <c r="FX210" i="15"/>
  <c r="FX214" i="15"/>
  <c r="FX221" i="15"/>
  <c r="FX222" i="15" s="1"/>
  <c r="DG210" i="15"/>
  <c r="AJ232" i="15" s="1"/>
  <c r="DG215" i="15"/>
  <c r="AJ237" i="15" s="1"/>
  <c r="FF221" i="15"/>
  <c r="FF222" i="15" s="1"/>
  <c r="EK223" i="15"/>
  <c r="BN245" i="15" s="1"/>
  <c r="EO217" i="15"/>
  <c r="EG220" i="15"/>
  <c r="GL223" i="15"/>
  <c r="DF220" i="15"/>
  <c r="AI242" i="15" s="1"/>
  <c r="CP220" i="15"/>
  <c r="S242" i="15" s="1"/>
  <c r="CR217" i="15"/>
  <c r="U239" i="15" s="1"/>
  <c r="CI217" i="15"/>
  <c r="L239" i="15" s="1"/>
  <c r="CI214" i="15"/>
  <c r="L236" i="15" s="1"/>
  <c r="JC219" i="15"/>
  <c r="AZ263" i="15" s="1"/>
  <c r="JF223" i="15"/>
  <c r="BC267" i="15" s="1"/>
  <c r="IX223" i="15"/>
  <c r="AU267" i="15" s="1"/>
  <c r="IP220" i="15"/>
  <c r="AM264" i="15" s="1"/>
  <c r="IN214" i="15"/>
  <c r="AK258" i="15" s="1"/>
  <c r="HQ223" i="15"/>
  <c r="N267" i="15" s="1"/>
  <c r="EN212" i="15"/>
  <c r="BQ234" i="15" s="1"/>
  <c r="FQ220" i="15"/>
  <c r="HX210" i="15"/>
  <c r="U254" i="15" s="1"/>
  <c r="HR220" i="15"/>
  <c r="O264" i="15" s="1"/>
  <c r="HR221" i="15"/>
  <c r="HR222" i="15" s="1"/>
  <c r="HQ217" i="15"/>
  <c r="IU219" i="15"/>
  <c r="AR263" i="15" s="1"/>
  <c r="AR255" i="15"/>
  <c r="IN217" i="15"/>
  <c r="JU221" i="15"/>
  <c r="JU222" i="15" s="1"/>
  <c r="JF210" i="15"/>
  <c r="BC254" i="15" s="1"/>
  <c r="GD220" i="15"/>
  <c r="GE217" i="15"/>
  <c r="DN216" i="15"/>
  <c r="GD214" i="15"/>
  <c r="DM223" i="15"/>
  <c r="AP245" i="15" s="1"/>
  <c r="IN223" i="15"/>
  <c r="AK267" i="15" s="1"/>
  <c r="IC223" i="15"/>
  <c r="Z267" i="15" s="1"/>
  <c r="JE219" i="15"/>
  <c r="BB263" i="15" s="1"/>
  <c r="BB255" i="15"/>
  <c r="HL220" i="15"/>
  <c r="HY210" i="15"/>
  <c r="V254" i="15" s="1"/>
  <c r="HN223" i="15"/>
  <c r="K267" i="15" s="1"/>
  <c r="HN210" i="15"/>
  <c r="K254" i="15" s="1"/>
  <c r="IN212" i="15"/>
  <c r="AK256" i="15" s="1"/>
  <c r="IN211" i="15"/>
  <c r="IN220" i="15"/>
  <c r="AK264" i="15" s="1"/>
  <c r="IH217" i="15"/>
  <c r="HM214" i="15"/>
  <c r="J258" i="15" s="1"/>
  <c r="HO215" i="15"/>
  <c r="L259" i="15" s="1"/>
  <c r="JL215" i="15"/>
  <c r="BI259" i="15" s="1"/>
  <c r="JL210" i="15"/>
  <c r="BI254" i="15" s="1"/>
  <c r="JA223" i="15"/>
  <c r="AX267" i="15" s="1"/>
  <c r="IX221" i="15"/>
  <c r="IX222" i="15" s="1"/>
  <c r="JK211" i="15"/>
  <c r="JK221" i="15"/>
  <c r="JK222" i="15" s="1"/>
  <c r="JK223" i="15"/>
  <c r="BH267" i="15" s="1"/>
  <c r="JK210" i="15"/>
  <c r="BH254" i="15" s="1"/>
  <c r="JB212" i="15"/>
  <c r="JB221" i="15"/>
  <c r="JB222" i="15" s="1"/>
  <c r="BV268" i="15"/>
  <c r="IL220" i="15"/>
  <c r="AI264" i="15" s="1"/>
  <c r="IE221" i="15"/>
  <c r="IE222" i="15" s="1"/>
  <c r="IE210" i="15"/>
  <c r="AB254" i="15" s="1"/>
  <c r="IE223" i="15"/>
  <c r="AB267" i="15" s="1"/>
  <c r="HU221" i="15"/>
  <c r="HU222" i="15" s="1"/>
  <c r="HM221" i="15"/>
  <c r="HM222" i="15" s="1"/>
  <c r="HM220" i="15"/>
  <c r="J264" i="15" s="1"/>
  <c r="HM211" i="15"/>
  <c r="HR223" i="15"/>
  <c r="O267" i="15" s="1"/>
  <c r="HR210" i="15"/>
  <c r="O254" i="15" s="1"/>
  <c r="EZ223" i="15"/>
  <c r="EC223" i="15"/>
  <c r="GQ217" i="15"/>
  <c r="HW214" i="15"/>
  <c r="T258" i="15" s="1"/>
  <c r="IF220" i="15"/>
  <c r="AC264" i="15" s="1"/>
  <c r="IF211" i="15"/>
  <c r="JY211" i="15"/>
  <c r="JY220" i="15"/>
  <c r="BV264" i="15" s="1"/>
  <c r="JM214" i="15"/>
  <c r="BJ258" i="15" s="1"/>
  <c r="HW221" i="15"/>
  <c r="HW222" i="15" s="1"/>
  <c r="IV223" i="15"/>
  <c r="AS267" i="15" s="1"/>
  <c r="IV210" i="15"/>
  <c r="AS254" i="15" s="1"/>
  <c r="IM212" i="15"/>
  <c r="JT215" i="15"/>
  <c r="BQ259" i="15" s="1"/>
  <c r="ID216" i="15"/>
  <c r="ID225" i="15" s="1"/>
  <c r="HW220" i="15"/>
  <c r="T264" i="15" s="1"/>
  <c r="HW211" i="15"/>
  <c r="T255" i="15" s="1"/>
  <c r="HU210" i="15"/>
  <c r="R254" i="15" s="1"/>
  <c r="HU223" i="15"/>
  <c r="R267" i="15" s="1"/>
  <c r="GD217" i="15"/>
  <c r="DI212" i="15"/>
  <c r="AL234" i="15" s="1"/>
  <c r="GE223" i="15"/>
  <c r="FB221" i="15"/>
  <c r="FB222" i="15" s="1"/>
  <c r="FB223" i="15"/>
  <c r="FB216" i="15"/>
  <c r="FB225" i="15" s="1"/>
  <c r="DN217" i="15"/>
  <c r="AQ239" i="15" s="1"/>
  <c r="GO210" i="15"/>
  <c r="FF212" i="15"/>
  <c r="DR220" i="15"/>
  <c r="AU242" i="15" s="1"/>
  <c r="GI217" i="15"/>
  <c r="DU221" i="15"/>
  <c r="DU222" i="15" s="1"/>
  <c r="ID220" i="15"/>
  <c r="AA264" i="15" s="1"/>
  <c r="HV212" i="15"/>
  <c r="IL221" i="15"/>
  <c r="IL222" i="15" s="1"/>
  <c r="HX220" i="15"/>
  <c r="U264" i="15" s="1"/>
  <c r="HX211" i="15"/>
  <c r="HP217" i="15"/>
  <c r="JS220" i="15"/>
  <c r="BP264" i="15" s="1"/>
  <c r="JK213" i="15"/>
  <c r="BH257" i="15" s="1"/>
  <c r="JF221" i="15"/>
  <c r="JF222" i="15" s="1"/>
  <c r="JD223" i="15"/>
  <c r="BA267" i="15" s="1"/>
  <c r="JD210" i="15"/>
  <c r="BA254" i="15" s="1"/>
  <c r="JU220" i="15"/>
  <c r="BR264" i="15" s="1"/>
  <c r="JI217" i="15"/>
  <c r="JI216" i="15"/>
  <c r="JI225" i="15" s="1"/>
  <c r="JM215" i="15"/>
  <c r="BJ259" i="15" s="1"/>
  <c r="JI214" i="15"/>
  <c r="BF258" i="15" s="1"/>
  <c r="JF220" i="15"/>
  <c r="BC264" i="15" s="1"/>
  <c r="JF211" i="15"/>
  <c r="JB223" i="15"/>
  <c r="AY267" i="15" s="1"/>
  <c r="JB210" i="15"/>
  <c r="AY254" i="15" s="1"/>
  <c r="IV212" i="15"/>
  <c r="FR216" i="15"/>
  <c r="GI221" i="15"/>
  <c r="GI222" i="15" s="1"/>
  <c r="FI221" i="15"/>
  <c r="FI222" i="15" s="1"/>
  <c r="HJ221" i="15"/>
  <c r="HJ222" i="15" s="1"/>
  <c r="FZ210" i="15"/>
  <c r="GP223" i="15"/>
  <c r="GH210" i="15"/>
  <c r="CX216" i="15"/>
  <c r="CZ210" i="15"/>
  <c r="AC232" i="15" s="1"/>
  <c r="FP220" i="15"/>
  <c r="FY214" i="15"/>
  <c r="GM220" i="15"/>
  <c r="EF212" i="15"/>
  <c r="BI234" i="15" s="1"/>
  <c r="EF211" i="15"/>
  <c r="EF210" i="15"/>
  <c r="BI232" i="15" s="1"/>
  <c r="EN221" i="15"/>
  <c r="ET211" i="15"/>
  <c r="BW233" i="15" s="1"/>
  <c r="HK220" i="15"/>
  <c r="ET221" i="15"/>
  <c r="ET222" i="15" s="1"/>
  <c r="ET215" i="15"/>
  <c r="BW237" i="15" s="1"/>
  <c r="FJ220" i="15"/>
  <c r="S215" i="15"/>
  <c r="DN221" i="15"/>
  <c r="DN222" i="15" s="1"/>
  <c r="GE220" i="15"/>
  <c r="GL212" i="15"/>
  <c r="FJ217" i="15"/>
  <c r="FR220" i="15"/>
  <c r="JZ223" i="15"/>
  <c r="BW267" i="15" s="1"/>
  <c r="JF217" i="15"/>
  <c r="JC220" i="15"/>
  <c r="AZ264" i="15" s="1"/>
  <c r="IX220" i="15"/>
  <c r="AU264" i="15" s="1"/>
  <c r="IV221" i="15"/>
  <c r="IV222" i="15" s="1"/>
  <c r="IH212" i="15"/>
  <c r="AE256" i="15" s="1"/>
  <c r="IH221" i="15"/>
  <c r="IH222" i="15" s="1"/>
  <c r="JL217" i="15"/>
  <c r="IU212" i="15"/>
  <c r="IM214" i="15"/>
  <c r="AJ258" i="15" s="1"/>
  <c r="JF212" i="15"/>
  <c r="JZ212" i="15"/>
  <c r="JZ227" i="15" s="1"/>
  <c r="JY223" i="15"/>
  <c r="BV267" i="15" s="1"/>
  <c r="JD212" i="15"/>
  <c r="JD227" i="15" s="1"/>
  <c r="IO217" i="15"/>
  <c r="IO227" i="15" s="1"/>
  <c r="IG211" i="15"/>
  <c r="HX217" i="15"/>
  <c r="U261" i="15" s="1"/>
  <c r="HW210" i="15"/>
  <c r="T254" i="15" s="1"/>
  <c r="HW223" i="15"/>
  <c r="T267" i="15" s="1"/>
  <c r="JT223" i="15"/>
  <c r="BQ267" i="15" s="1"/>
  <c r="IF212" i="15"/>
  <c r="AC256" i="15" s="1"/>
  <c r="IF223" i="15"/>
  <c r="AC267" i="15" s="1"/>
  <c r="IF210" i="15"/>
  <c r="AC254" i="15" s="1"/>
  <c r="HX212" i="15"/>
  <c r="JS215" i="15"/>
  <c r="BP259" i="15" s="1"/>
  <c r="JS210" i="15"/>
  <c r="BP254" i="15" s="1"/>
  <c r="JS223" i="15"/>
  <c r="BP267" i="15" s="1"/>
  <c r="HN214" i="15"/>
  <c r="K258" i="15" s="1"/>
  <c r="IK214" i="15"/>
  <c r="AH258" i="15" s="1"/>
  <c r="IG214" i="15"/>
  <c r="AD258" i="15" s="1"/>
  <c r="IE220" i="15"/>
  <c r="AB264" i="15" s="1"/>
  <c r="IE211" i="15"/>
  <c r="AB255" i="15" s="1"/>
  <c r="HV217" i="15"/>
  <c r="S261" i="15" s="1"/>
  <c r="HV216" i="15"/>
  <c r="HV225" i="15" s="1"/>
  <c r="HW212" i="15"/>
  <c r="HO212" i="15"/>
  <c r="HO214" i="15"/>
  <c r="L258" i="15" s="1"/>
  <c r="HM215" i="15"/>
  <c r="J259" i="15" s="1"/>
  <c r="CY214" i="15"/>
  <c r="AB236" i="15" s="1"/>
  <c r="FS217" i="15"/>
  <c r="EX223" i="15"/>
  <c r="CX220" i="15"/>
  <c r="AA242" i="15" s="1"/>
  <c r="CJ223" i="15"/>
  <c r="M245" i="15" s="1"/>
  <c r="JU217" i="15"/>
  <c r="IK217" i="15"/>
  <c r="IP221" i="15"/>
  <c r="IP222" i="15" s="1"/>
  <c r="IF221" i="15"/>
  <c r="IF222" i="15" s="1"/>
  <c r="HQ220" i="15"/>
  <c r="N264" i="15" s="1"/>
  <c r="HQ211" i="15"/>
  <c r="FW217" i="15"/>
  <c r="DE223" i="15"/>
  <c r="AH245" i="15" s="1"/>
  <c r="FJ210" i="15"/>
  <c r="CR223" i="15"/>
  <c r="U245" i="15" s="1"/>
  <c r="GD223" i="15"/>
  <c r="FC217" i="15"/>
  <c r="FP212" i="15"/>
  <c r="DB221" i="15"/>
  <c r="DB222" i="15" s="1"/>
  <c r="DJ221" i="15"/>
  <c r="DJ222" i="15" s="1"/>
  <c r="FY212" i="15"/>
  <c r="DP211" i="15"/>
  <c r="AS233" i="15" s="1"/>
  <c r="DX210" i="15"/>
  <c r="BA232" i="15" s="1"/>
  <c r="DX216" i="15"/>
  <c r="BA238" i="15" s="1"/>
  <c r="DU212" i="15"/>
  <c r="AH215" i="15"/>
  <c r="CS223" i="15"/>
  <c r="V245" i="15" s="1"/>
  <c r="DB223" i="15"/>
  <c r="AE245" i="15" s="1"/>
  <c r="CT223" i="15"/>
  <c r="W245" i="15" s="1"/>
  <c r="HV221" i="15"/>
  <c r="HV222" i="15" s="1"/>
  <c r="HZ210" i="15"/>
  <c r="W254" i="15" s="1"/>
  <c r="HZ223" i="15"/>
  <c r="W267" i="15" s="1"/>
  <c r="HP220" i="15"/>
  <c r="M264" i="15" s="1"/>
  <c r="HP211" i="15"/>
  <c r="M255" i="15" s="1"/>
  <c r="HO223" i="15"/>
  <c r="L267" i="15" s="1"/>
  <c r="HO210" i="15"/>
  <c r="L254" i="15" s="1"/>
  <c r="JQ217" i="15"/>
  <c r="FQ212" i="15"/>
  <c r="CW210" i="15"/>
  <c r="Z232" i="15" s="1"/>
  <c r="HJ223" i="15"/>
  <c r="FR223" i="15"/>
  <c r="DF223" i="15"/>
  <c r="AI245" i="15" s="1"/>
  <c r="FO210" i="15"/>
  <c r="EC215" i="15"/>
  <c r="ES221" i="15"/>
  <c r="ES222" i="15" s="1"/>
  <c r="FK210" i="15"/>
  <c r="EY215" i="15"/>
  <c r="FQ214" i="15"/>
  <c r="FQ211" i="15"/>
  <c r="GO217" i="15"/>
  <c r="GO212" i="15"/>
  <c r="EF216" i="15"/>
  <c r="EE211" i="15"/>
  <c r="ES220" i="15"/>
  <c r="BV242" i="15" s="1"/>
  <c r="ET220" i="15"/>
  <c r="BW242" i="15" s="1"/>
  <c r="EU221" i="15"/>
  <c r="BX243" i="15" s="1"/>
  <c r="ET223" i="15"/>
  <c r="BW245" i="15" s="1"/>
  <c r="EU210" i="15"/>
  <c r="BX232" i="15" s="1"/>
  <c r="HL217" i="15"/>
  <c r="EZ221" i="15"/>
  <c r="EZ222" i="15" s="1"/>
  <c r="KA221" i="15"/>
  <c r="KA222" i="15" s="1"/>
  <c r="KA212" i="15"/>
  <c r="JC210" i="15"/>
  <c r="AZ254" i="15" s="1"/>
  <c r="JC223" i="15"/>
  <c r="AZ267" i="15" s="1"/>
  <c r="IN221" i="15"/>
  <c r="IN222" i="15" s="1"/>
  <c r="IE217" i="15"/>
  <c r="ID212" i="15"/>
  <c r="AA256" i="15" s="1"/>
  <c r="IH220" i="15"/>
  <c r="AE264" i="15" s="1"/>
  <c r="HZ221" i="15"/>
  <c r="HZ222" i="15" s="1"/>
  <c r="HV210" i="15"/>
  <c r="S254" i="15" s="1"/>
  <c r="HV223" i="15"/>
  <c r="S267" i="15" s="1"/>
  <c r="HP221" i="15"/>
  <c r="HP222" i="15" s="1"/>
  <c r="HN212" i="15"/>
  <c r="KA223" i="15"/>
  <c r="BX267" i="15" s="1"/>
  <c r="JS214" i="15"/>
  <c r="BP258" i="15" s="1"/>
  <c r="JS213" i="15"/>
  <c r="BP257" i="15" s="1"/>
  <c r="JS212" i="15"/>
  <c r="JS211" i="15"/>
  <c r="BP255" i="15" s="1"/>
  <c r="JS221" i="15"/>
  <c r="JS222" i="15" s="1"/>
  <c r="JK220" i="15"/>
  <c r="BH264" i="15" s="1"/>
  <c r="JU216" i="15"/>
  <c r="JU225" i="15" s="1"/>
  <c r="JM217" i="15"/>
  <c r="JM216" i="15"/>
  <c r="JM225" i="15" s="1"/>
  <c r="JI215" i="15"/>
  <c r="BF259" i="15" s="1"/>
  <c r="JA217" i="15"/>
  <c r="JD221" i="15"/>
  <c r="JD222" i="15" s="1"/>
  <c r="IT217" i="15"/>
  <c r="IS214" i="15"/>
  <c r="AP258" i="15" s="1"/>
  <c r="IU221" i="15"/>
  <c r="IU222" i="15" s="1"/>
  <c r="IM221" i="15"/>
  <c r="IM222" i="15" s="1"/>
  <c r="IM210" i="15"/>
  <c r="AJ254" i="15" s="1"/>
  <c r="IM223" i="15"/>
  <c r="AJ267" i="15" s="1"/>
  <c r="ID217" i="15"/>
  <c r="IG220" i="15"/>
  <c r="AD264" i="15" s="1"/>
  <c r="HZ214" i="15"/>
  <c r="W258" i="15" s="1"/>
  <c r="HU212" i="15"/>
  <c r="HU227" i="15" s="1"/>
  <c r="HM212" i="15"/>
  <c r="HQ214" i="15"/>
  <c r="N258" i="15" s="1"/>
  <c r="JL213" i="15"/>
  <c r="BI257" i="15" s="1"/>
  <c r="IV220" i="15"/>
  <c r="AS264" i="15" s="1"/>
  <c r="IV211" i="15"/>
  <c r="AS255" i="15" s="1"/>
  <c r="HW216" i="15"/>
  <c r="HW225" i="15" s="1"/>
  <c r="JD220" i="15"/>
  <c r="BA264" i="15" s="1"/>
  <c r="JD211" i="15"/>
  <c r="IU223" i="15"/>
  <c r="AR267" i="15" s="1"/>
  <c r="IU210" i="15"/>
  <c r="AR254" i="15" s="1"/>
  <c r="IE212" i="15"/>
  <c r="AB256" i="15" s="1"/>
  <c r="HZ217" i="15"/>
  <c r="HX214" i="15"/>
  <c r="U258" i="15" s="1"/>
  <c r="HQ221" i="15"/>
  <c r="HQ222" i="15" s="1"/>
  <c r="HP216" i="15"/>
  <c r="HP225" i="15" s="1"/>
  <c r="FH214" i="15"/>
  <c r="CZ221" i="15"/>
  <c r="CZ222" i="15" s="1"/>
  <c r="DH220" i="15"/>
  <c r="AK242" i="15" s="1"/>
  <c r="DG221" i="15"/>
  <c r="DG222" i="15" s="1"/>
  <c r="EE216" i="15"/>
  <c r="GA217" i="15"/>
  <c r="CS217" i="15"/>
  <c r="EG215" i="15"/>
  <c r="GQ220" i="15"/>
  <c r="GA223" i="15"/>
  <c r="DI223" i="15"/>
  <c r="AL245" i="15" s="1"/>
  <c r="CI223" i="15"/>
  <c r="L245" i="15" s="1"/>
  <c r="CI212" i="15"/>
  <c r="FF223" i="15"/>
  <c r="CX223" i="15"/>
  <c r="AA245" i="15" s="1"/>
  <c r="FK223" i="15"/>
  <c r="FS223" i="15"/>
  <c r="DN223" i="15"/>
  <c r="AQ245" i="15" s="1"/>
  <c r="CP223" i="15"/>
  <c r="S245" i="15" s="1"/>
  <c r="FC214" i="15"/>
  <c r="CJ217" i="15"/>
  <c r="FC221" i="15"/>
  <c r="FC222" i="15" s="1"/>
  <c r="CJ220" i="15"/>
  <c r="M242" i="15" s="1"/>
  <c r="EX221" i="15"/>
  <c r="EX222" i="15" s="1"/>
  <c r="EX220" i="15"/>
  <c r="FH212" i="15"/>
  <c r="FQ215" i="15"/>
  <c r="DR217" i="15"/>
  <c r="EC216" i="15"/>
  <c r="BF238" i="15" s="1"/>
  <c r="GW214" i="15"/>
  <c r="EN223" i="15"/>
  <c r="BQ245" i="15" s="1"/>
  <c r="EM212" i="15"/>
  <c r="BP234" i="15" s="1"/>
  <c r="EM215" i="15"/>
  <c r="FF216" i="15"/>
  <c r="AL211" i="15"/>
  <c r="FC220" i="15"/>
  <c r="CQ211" i="15"/>
  <c r="T233" i="15" s="1"/>
  <c r="FQ217" i="15"/>
  <c r="FQ227" i="15" s="1"/>
  <c r="EF217" i="15"/>
  <c r="EE212" i="15"/>
  <c r="BH234" i="15" s="1"/>
  <c r="DI220" i="15"/>
  <c r="AL242" i="15" s="1"/>
  <c r="EC221" i="15"/>
  <c r="CR220" i="15"/>
  <c r="U242" i="15" s="1"/>
  <c r="DR223" i="15"/>
  <c r="AU245" i="15" s="1"/>
  <c r="FI210" i="15"/>
  <c r="EZ210" i="15"/>
  <c r="DA223" i="15"/>
  <c r="AD245" i="15" s="1"/>
  <c r="FA223" i="15"/>
  <c r="EY214" i="15"/>
  <c r="CL214" i="15"/>
  <c r="O236" i="15" s="1"/>
  <c r="CT220" i="15"/>
  <c r="W242" i="15" s="1"/>
  <c r="FW223" i="15"/>
  <c r="GG220" i="15"/>
  <c r="DZ212" i="15"/>
  <c r="EF214" i="15"/>
  <c r="BI236" i="15" s="1"/>
  <c r="EF213" i="15"/>
  <c r="BI235" i="15" s="1"/>
  <c r="EE223" i="15"/>
  <c r="BH245" i="15" s="1"/>
  <c r="EF221" i="15"/>
  <c r="EN214" i="15"/>
  <c r="FR217" i="15"/>
  <c r="GI220" i="15"/>
  <c r="DA217" i="15"/>
  <c r="FB215" i="15"/>
  <c r="FQ223" i="15"/>
  <c r="EF223" i="15"/>
  <c r="BI245" i="15" s="1"/>
  <c r="CT217" i="15"/>
  <c r="EK217" i="15"/>
  <c r="BN239" i="15" s="1"/>
  <c r="FC223" i="15"/>
  <c r="CH220" i="15"/>
  <c r="K242" i="15" s="1"/>
  <c r="EX214" i="15"/>
  <c r="EX215" i="15"/>
  <c r="CL220" i="15"/>
  <c r="O242" i="15" s="1"/>
  <c r="EY221" i="15"/>
  <c r="EY222" i="15" s="1"/>
  <c r="CY217" i="15"/>
  <c r="GG214" i="15"/>
  <c r="DZ220" i="15"/>
  <c r="BC242" i="15" s="1"/>
  <c r="DV223" i="15"/>
  <c r="AY245" i="15" s="1"/>
  <c r="DX223" i="15"/>
  <c r="BA245" i="15" s="1"/>
  <c r="GN214" i="15"/>
  <c r="GN221" i="15"/>
  <c r="GN222" i="15" s="1"/>
  <c r="GN211" i="15"/>
  <c r="EF215" i="15"/>
  <c r="EM220" i="15"/>
  <c r="EM210" i="15"/>
  <c r="BP232" i="15" s="1"/>
  <c r="EM216" i="15"/>
  <c r="BP238" i="15" s="1"/>
  <c r="GG217" i="15"/>
  <c r="DP217" i="15"/>
  <c r="AS239" i="15" s="1"/>
  <c r="ES214" i="15"/>
  <c r="BV236" i="15" s="1"/>
  <c r="ES212" i="15"/>
  <c r="ES217" i="15"/>
  <c r="ET210" i="15"/>
  <c r="BW232" i="15" s="1"/>
  <c r="HL223" i="15"/>
  <c r="ET213" i="15"/>
  <c r="BW235" i="15" s="1"/>
  <c r="HL221" i="15"/>
  <c r="HL222" i="15" s="1"/>
  <c r="ET214" i="15"/>
  <c r="BW236" i="15" s="1"/>
  <c r="EU211" i="15"/>
  <c r="EU219" i="15" s="1"/>
  <c r="BX241" i="15" s="1"/>
  <c r="ES223" i="15"/>
  <c r="BV245" i="15" s="1"/>
  <c r="DX220" i="15"/>
  <c r="BA242" i="15" s="1"/>
  <c r="DO217" i="15"/>
  <c r="DO216" i="15"/>
  <c r="GF216" i="15"/>
  <c r="GF225" i="15" s="1"/>
  <c r="GG213" i="15"/>
  <c r="GQ213" i="15"/>
  <c r="GG221" i="15"/>
  <c r="GG222" i="15" s="1"/>
  <c r="DX221" i="15"/>
  <c r="DX222" i="15" s="1"/>
  <c r="DW216" i="15"/>
  <c r="BB215" i="15"/>
  <c r="GF213" i="15"/>
  <c r="GF220" i="15"/>
  <c r="GQ215" i="15"/>
  <c r="GM213" i="15"/>
  <c r="DX217" i="15"/>
  <c r="BA239" i="15" s="1"/>
  <c r="GO220" i="15"/>
  <c r="GQ211" i="15"/>
  <c r="DP213" i="15"/>
  <c r="AS235" i="15" s="1"/>
  <c r="GF214" i="15"/>
  <c r="DV213" i="15"/>
  <c r="DV220" i="15"/>
  <c r="AY242" i="15" s="1"/>
  <c r="DV212" i="15"/>
  <c r="DV210" i="15"/>
  <c r="AY232" i="15" s="1"/>
  <c r="DW221" i="15"/>
  <c r="DW222" i="15" s="1"/>
  <c r="GN212" i="15"/>
  <c r="DP212" i="15"/>
  <c r="DP220" i="15"/>
  <c r="AS242" i="15" s="1"/>
  <c r="DP214" i="15"/>
  <c r="AS236" i="15" s="1"/>
  <c r="GG211" i="15"/>
  <c r="GF212" i="15"/>
  <c r="GM211" i="15"/>
  <c r="DZ223" i="15"/>
  <c r="BC245" i="15" s="1"/>
  <c r="DO212" i="15"/>
  <c r="GF215" i="15"/>
  <c r="DV215" i="15"/>
  <c r="AY237" i="15" s="1"/>
  <c r="DZ215" i="15"/>
  <c r="BC237" i="15" s="1"/>
  <c r="DZ213" i="15"/>
  <c r="BC235" i="15" s="1"/>
  <c r="DZ221" i="15"/>
  <c r="DZ222" i="15" s="1"/>
  <c r="GO214" i="15"/>
  <c r="GN215" i="15"/>
  <c r="GN213" i="15"/>
  <c r="AZ213" i="15" s="1"/>
  <c r="GG215" i="15"/>
  <c r="GF221" i="15"/>
  <c r="GF222" i="15" s="1"/>
  <c r="GQ214" i="15"/>
  <c r="GQ221" i="15"/>
  <c r="GQ222" i="15" s="1"/>
  <c r="DW210" i="15"/>
  <c r="AZ232" i="15" s="1"/>
  <c r="GN220" i="15"/>
  <c r="GM223" i="15"/>
  <c r="GG223" i="15"/>
  <c r="DP210" i="15"/>
  <c r="AS232" i="15" s="1"/>
  <c r="GF210" i="15"/>
  <c r="GM221" i="15"/>
  <c r="GM222" i="15" s="1"/>
  <c r="GM210" i="15"/>
  <c r="DW223" i="15"/>
  <c r="AZ245" i="15" s="1"/>
  <c r="GN223" i="15"/>
  <c r="GG210" i="15"/>
  <c r="DZ210" i="15"/>
  <c r="BC232" i="15" s="1"/>
  <c r="GQ223" i="15"/>
  <c r="GN210" i="15"/>
  <c r="GO223" i="15"/>
  <c r="GF223" i="15"/>
  <c r="GQ210" i="15"/>
  <c r="DP223" i="15"/>
  <c r="AS245" i="15" s="1"/>
  <c r="GF211" i="15"/>
  <c r="DO220" i="15"/>
  <c r="DO210" i="15"/>
  <c r="AR232" i="15" s="1"/>
  <c r="DH221" i="15"/>
  <c r="DH222" i="15" s="1"/>
  <c r="FY223" i="15"/>
  <c r="DH223" i="15"/>
  <c r="AK245" i="15" s="1"/>
  <c r="FP223" i="15"/>
  <c r="CY216" i="15"/>
  <c r="FW220" i="15"/>
  <c r="FZ219" i="15"/>
  <c r="FX223" i="15"/>
  <c r="DG223" i="15"/>
  <c r="AJ245" i="15" s="1"/>
  <c r="FP216" i="15"/>
  <c r="CY215" i="15"/>
  <c r="AB237" i="15" s="1"/>
  <c r="CY220" i="15"/>
  <c r="AB242" i="15" s="1"/>
  <c r="CZ217" i="15"/>
  <c r="CZ213" i="15"/>
  <c r="AC235" i="15" s="1"/>
  <c r="CZ223" i="15"/>
  <c r="AC245" i="15" s="1"/>
  <c r="DF217" i="15"/>
  <c r="DF215" i="15"/>
  <c r="AM213" i="15"/>
  <c r="FY213" i="15"/>
  <c r="FX220" i="15"/>
  <c r="FY220" i="15"/>
  <c r="CZ220" i="15"/>
  <c r="AC242" i="15" s="1"/>
  <c r="CY212" i="15"/>
  <c r="AB234" i="15" s="1"/>
  <c r="CZ214" i="15"/>
  <c r="AC236" i="15" s="1"/>
  <c r="DJ220" i="15"/>
  <c r="AM242" i="15" s="1"/>
  <c r="DJ215" i="15"/>
  <c r="AM237" i="15" s="1"/>
  <c r="DH211" i="15"/>
  <c r="AK233" i="15" s="1"/>
  <c r="FW215" i="15"/>
  <c r="FX211" i="15"/>
  <c r="FP214" i="15"/>
  <c r="DG214" i="15"/>
  <c r="AJ236" i="15" s="1"/>
  <c r="AL213" i="15"/>
  <c r="CZ215" i="15"/>
  <c r="DH213" i="15"/>
  <c r="AK235" i="15" s="1"/>
  <c r="FX212" i="15"/>
  <c r="CQ221" i="15"/>
  <c r="CQ222" i="15" s="1"/>
  <c r="FH216" i="15"/>
  <c r="FH225" i="15" s="1"/>
  <c r="FC216" i="15"/>
  <c r="FC225" i="15" s="1"/>
  <c r="FB212" i="15"/>
  <c r="FA220" i="15"/>
  <c r="FC213" i="15"/>
  <c r="O213" i="15" s="1"/>
  <c r="EX212" i="15"/>
  <c r="FB214" i="15"/>
  <c r="CK220" i="15"/>
  <c r="N242" i="15" s="1"/>
  <c r="CQ216" i="15"/>
  <c r="FH213" i="15"/>
  <c r="FB220" i="15"/>
  <c r="W213" i="15"/>
  <c r="FH215" i="15"/>
  <c r="CQ212" i="15"/>
  <c r="FH223" i="15"/>
  <c r="FA217" i="15"/>
  <c r="EY223" i="15"/>
  <c r="R213" i="15"/>
  <c r="CK213" i="15"/>
  <c r="N235" i="15" s="1"/>
  <c r="CK214" i="15"/>
  <c r="N236" i="15" s="1"/>
  <c r="FC215" i="15"/>
  <c r="CQ215" i="15"/>
  <c r="T237" i="15" s="1"/>
  <c r="FH220" i="15"/>
  <c r="FB211" i="15"/>
  <c r="FH210" i="15"/>
  <c r="FH211" i="15"/>
  <c r="CH214" i="15"/>
  <c r="K236" i="15" s="1"/>
  <c r="EX216" i="15"/>
  <c r="CQ220" i="15"/>
  <c r="T242" i="15" s="1"/>
  <c r="CG220" i="15"/>
  <c r="J242" i="15" s="1"/>
  <c r="CG221" i="15"/>
  <c r="CG222" i="15" s="1"/>
  <c r="CQ214" i="15"/>
  <c r="T236" i="15" s="1"/>
  <c r="FH217" i="15"/>
  <c r="CG214" i="15"/>
  <c r="J236" i="15" s="1"/>
  <c r="CK223" i="15"/>
  <c r="N245" i="15" s="1"/>
  <c r="CH223" i="15"/>
  <c r="K245" i="15" s="1"/>
  <c r="CL223" i="15"/>
  <c r="O245" i="15" s="1"/>
  <c r="CL215" i="15"/>
  <c r="O237" i="15" s="1"/>
  <c r="CH215" i="15"/>
  <c r="K237" i="15" s="1"/>
  <c r="CQ223" i="15"/>
  <c r="T245" i="15" s="1"/>
  <c r="BW216" i="15"/>
  <c r="BW238" i="15"/>
  <c r="EU220" i="15"/>
  <c r="BX242" i="15" s="1"/>
  <c r="EU212" i="15"/>
  <c r="ES210" i="15"/>
  <c r="BV232" i="15" s="1"/>
  <c r="HL210" i="15"/>
  <c r="EU213" i="15"/>
  <c r="EU223" i="15"/>
  <c r="BX245" i="15" s="1"/>
  <c r="BW214" i="15"/>
  <c r="EM217" i="15"/>
  <c r="BP239" i="15" s="1"/>
  <c r="EM223" i="15"/>
  <c r="BP245" i="15" s="1"/>
  <c r="EN220" i="15"/>
  <c r="BQ242" i="15" s="1"/>
  <c r="EM214" i="15"/>
  <c r="EM213" i="15"/>
  <c r="BP235" i="15" s="1"/>
  <c r="EM211" i="15"/>
  <c r="BP233" i="15" s="1"/>
  <c r="EE210" i="15"/>
  <c r="BH232" i="15" s="1"/>
  <c r="EE221" i="15"/>
  <c r="EE215" i="15"/>
  <c r="EE214" i="15"/>
  <c r="EE220" i="15"/>
  <c r="BH242" i="15" s="1"/>
  <c r="EF220" i="15"/>
  <c r="EE213" i="15"/>
  <c r="BH235" i="15" s="1"/>
  <c r="DV217" i="15"/>
  <c r="GN217" i="15"/>
  <c r="DX211" i="15"/>
  <c r="BA233" i="15" s="1"/>
  <c r="DV221" i="15"/>
  <c r="DV222" i="15" s="1"/>
  <c r="DX212" i="15"/>
  <c r="DW212" i="15"/>
  <c r="DZ217" i="15"/>
  <c r="DW220" i="15"/>
  <c r="AZ242" i="15" s="1"/>
  <c r="DX214" i="15"/>
  <c r="BA236" i="15" s="1"/>
  <c r="DX213" i="15"/>
  <c r="BA235" i="15" s="1"/>
  <c r="DW217" i="15"/>
  <c r="DW214" i="15"/>
  <c r="AZ236" i="15" s="1"/>
  <c r="AQ213" i="15"/>
  <c r="DO213" i="15"/>
  <c r="DO215" i="15"/>
  <c r="AR237" i="15" s="1"/>
  <c r="GF217" i="15"/>
  <c r="DO214" i="15"/>
  <c r="AP215" i="15"/>
  <c r="DP216" i="15"/>
  <c r="DP215" i="15"/>
  <c r="AS237" i="15" s="1"/>
  <c r="DO211" i="15"/>
  <c r="DO223" i="15"/>
  <c r="AR245" i="15" s="1"/>
  <c r="DP221" i="15"/>
  <c r="DP222" i="15" s="1"/>
  <c r="DO221" i="15"/>
  <c r="DO222" i="15" s="1"/>
  <c r="DG217" i="15"/>
  <c r="DH214" i="15"/>
  <c r="AK236" i="15" s="1"/>
  <c r="AI213" i="15"/>
  <c r="DH217" i="15"/>
  <c r="DH212" i="15"/>
  <c r="FY217" i="15"/>
  <c r="DG216" i="15"/>
  <c r="DG220" i="15"/>
  <c r="DG212" i="15"/>
  <c r="DH216" i="15"/>
  <c r="DH225" i="15" s="1"/>
  <c r="AK247" i="15" s="1"/>
  <c r="AC213" i="15"/>
  <c r="CY210" i="15"/>
  <c r="AB232" i="15" s="1"/>
  <c r="CY211" i="15"/>
  <c r="CY223" i="15"/>
  <c r="AB245" i="15" s="1"/>
  <c r="CZ212" i="15"/>
  <c r="AC234" i="15" s="1"/>
  <c r="CY213" i="15"/>
  <c r="CZ216" i="15"/>
  <c r="FP217" i="15"/>
  <c r="AD213" i="15"/>
  <c r="CY221" i="15"/>
  <c r="V216" i="15"/>
  <c r="U216" i="15"/>
  <c r="CQ210" i="15"/>
  <c r="T232" i="15" s="1"/>
  <c r="U213" i="15"/>
  <c r="V215" i="15"/>
  <c r="V213" i="15"/>
  <c r="CQ217" i="15"/>
  <c r="CQ213" i="15"/>
  <c r="T235" i="15" s="1"/>
  <c r="CH221" i="15"/>
  <c r="CH222" i="15" s="1"/>
  <c r="CK221" i="15"/>
  <c r="CK222" i="15" s="1"/>
  <c r="CK216" i="15"/>
  <c r="CH216" i="15"/>
  <c r="CH225" i="15" s="1"/>
  <c r="K247" i="15" s="1"/>
  <c r="CG223" i="15"/>
  <c r="J245" i="15" s="1"/>
  <c r="EX217" i="15"/>
  <c r="EY216" i="15"/>
  <c r="EY225" i="15" s="1"/>
  <c r="EY217" i="15"/>
  <c r="EY220" i="15"/>
  <c r="CG217" i="15"/>
  <c r="CG216" i="15"/>
  <c r="CL217" i="15"/>
  <c r="CK217" i="15"/>
  <c r="CL216" i="15"/>
  <c r="CL225" i="15" s="1"/>
  <c r="O247" i="15" s="1"/>
  <c r="CH217" i="15"/>
  <c r="HD218" i="15"/>
  <c r="W216" i="15"/>
  <c r="AE215" i="15"/>
  <c r="BX238" i="15"/>
  <c r="AA215" i="15"/>
  <c r="AD237" i="15"/>
  <c r="AD215" i="15"/>
  <c r="AI238" i="15"/>
  <c r="DF219" i="15"/>
  <c r="AI241" i="15" s="1"/>
  <c r="HG218" i="15"/>
  <c r="AQ215" i="15"/>
  <c r="U215" i="15"/>
  <c r="BX216" i="15"/>
  <c r="BV216" i="15"/>
  <c r="HC219" i="15"/>
  <c r="AI216" i="15"/>
  <c r="FW219" i="15"/>
  <c r="AH238" i="15"/>
  <c r="DE219" i="15"/>
  <c r="AH241" i="15" s="1"/>
  <c r="AU215" i="15"/>
  <c r="HG219" i="15"/>
  <c r="AH216" i="15"/>
  <c r="AT215" i="15"/>
  <c r="AI211" i="15"/>
  <c r="AU224" i="15" l="1"/>
  <c r="DA227" i="15"/>
  <c r="AD249" i="15" s="1"/>
  <c r="ID227" i="15"/>
  <c r="JS227" i="15"/>
  <c r="W224" i="15"/>
  <c r="AY213" i="15"/>
  <c r="IL227" i="15"/>
  <c r="BR212" i="15"/>
  <c r="BO224" i="15"/>
  <c r="AB224" i="15"/>
  <c r="AP224" i="15"/>
  <c r="AU260" i="15"/>
  <c r="Z220" i="15"/>
  <c r="BG213" i="15"/>
  <c r="BH212" i="15"/>
  <c r="BI215" i="15"/>
  <c r="AX224" i="15"/>
  <c r="Z224" i="15"/>
  <c r="M224" i="15"/>
  <c r="IP227" i="15"/>
  <c r="BO210" i="15"/>
  <c r="BF213" i="15"/>
  <c r="BO216" i="15"/>
  <c r="K224" i="15"/>
  <c r="AD224" i="15"/>
  <c r="AH224" i="15"/>
  <c r="EU227" i="15"/>
  <c r="BX249" i="15" s="1"/>
  <c r="IK227" i="15"/>
  <c r="IU227" i="15"/>
  <c r="FK218" i="15"/>
  <c r="BI212" i="15"/>
  <c r="BS210" i="15"/>
  <c r="BS224" i="15"/>
  <c r="BS213" i="15"/>
  <c r="BN213" i="15"/>
  <c r="BQ215" i="15"/>
  <c r="BK224" i="15"/>
  <c r="BI224" i="15"/>
  <c r="AI224" i="15"/>
  <c r="AC224" i="15"/>
  <c r="BP214" i="15"/>
  <c r="M214" i="15"/>
  <c r="BS226" i="15"/>
  <c r="BQ226" i="15"/>
  <c r="BO211" i="15"/>
  <c r="BN211" i="15"/>
  <c r="BH237" i="15"/>
  <c r="BP237" i="15"/>
  <c r="EE225" i="15"/>
  <c r="BH247" i="15" s="1"/>
  <c r="BH238" i="15"/>
  <c r="BO236" i="15"/>
  <c r="HF219" i="15"/>
  <c r="BR216" i="15"/>
  <c r="BP216" i="15"/>
  <c r="GW225" i="15"/>
  <c r="BI216" i="15"/>
  <c r="BG224" i="15"/>
  <c r="AZ224" i="15"/>
  <c r="GW219" i="15"/>
  <c r="M238" i="15"/>
  <c r="FY227" i="15"/>
  <c r="BP236" i="15"/>
  <c r="FR227" i="15"/>
  <c r="BJ237" i="15"/>
  <c r="EF225" i="15"/>
  <c r="BI247" i="15" s="1"/>
  <c r="BI238" i="15"/>
  <c r="BF237" i="15"/>
  <c r="BR242" i="15"/>
  <c r="EM222" i="15"/>
  <c r="BP244" i="15" s="1"/>
  <c r="BP243" i="15"/>
  <c r="BS242" i="15"/>
  <c r="EK222" i="15"/>
  <c r="BN244" i="15" s="1"/>
  <c r="BN243" i="15"/>
  <c r="BO245" i="15"/>
  <c r="HD225" i="15"/>
  <c r="BP210" i="15"/>
  <c r="M225" i="15"/>
  <c r="BR233" i="15"/>
  <c r="EP222" i="15"/>
  <c r="BS244" i="15" s="1"/>
  <c r="BS243" i="15"/>
  <c r="BP226" i="15"/>
  <c r="BG221" i="15"/>
  <c r="BK216" i="15"/>
  <c r="BK212" i="15"/>
  <c r="BG214" i="15"/>
  <c r="HF222" i="15"/>
  <c r="BR221" i="15"/>
  <c r="HF218" i="15"/>
  <c r="BR217" i="15"/>
  <c r="HE222" i="15"/>
  <c r="BQ221" i="15"/>
  <c r="BN220" i="15"/>
  <c r="BS220" i="15"/>
  <c r="BR211" i="15"/>
  <c r="BP224" i="15"/>
  <c r="BR213" i="15"/>
  <c r="HD227" i="15"/>
  <c r="BP212" i="15"/>
  <c r="BO214" i="15"/>
  <c r="HB222" i="15"/>
  <c r="BN222" i="15" s="1"/>
  <c r="BN221" i="15"/>
  <c r="BS214" i="15"/>
  <c r="BP220" i="15"/>
  <c r="BR215" i="15"/>
  <c r="BS215" i="15"/>
  <c r="BH216" i="15"/>
  <c r="BS223" i="15"/>
  <c r="BC224" i="15"/>
  <c r="BF212" i="15"/>
  <c r="BG237" i="15"/>
  <c r="EO222" i="15"/>
  <c r="BR244" i="15" s="1"/>
  <c r="BR243" i="15"/>
  <c r="FN225" i="15"/>
  <c r="Z216" i="15"/>
  <c r="BS237" i="15"/>
  <c r="BJ212" i="15"/>
  <c r="BP217" i="15"/>
  <c r="HC222" i="15"/>
  <c r="BO221" i="15"/>
  <c r="BQ212" i="15"/>
  <c r="AJ213" i="15"/>
  <c r="BQ236" i="15"/>
  <c r="EN222" i="15"/>
  <c r="BQ244" i="15" s="1"/>
  <c r="BQ243" i="15"/>
  <c r="BR239" i="15"/>
  <c r="BN242" i="15"/>
  <c r="Z223" i="15"/>
  <c r="BR245" i="15"/>
  <c r="BQ237" i="15"/>
  <c r="BS239" i="15"/>
  <c r="FN222" i="15"/>
  <c r="Z222" i="15" s="1"/>
  <c r="Z221" i="15"/>
  <c r="Z211" i="15"/>
  <c r="HD219" i="15"/>
  <c r="BS245" i="15"/>
  <c r="HF225" i="15"/>
  <c r="BO237" i="15"/>
  <c r="BO232" i="15"/>
  <c r="BR226" i="15"/>
  <c r="BP223" i="15"/>
  <c r="BA215" i="15"/>
  <c r="BN210" i="15"/>
  <c r="BO233" i="15"/>
  <c r="BO223" i="15"/>
  <c r="BJ211" i="15"/>
  <c r="BI213" i="15"/>
  <c r="BH215" i="15"/>
  <c r="BK213" i="15"/>
  <c r="GU219" i="15"/>
  <c r="BG216" i="15"/>
  <c r="BK215" i="15"/>
  <c r="AE224" i="15"/>
  <c r="HG222" i="15"/>
  <c r="BS222" i="15" s="1"/>
  <c r="BS221" i="15"/>
  <c r="BP215" i="15"/>
  <c r="HC227" i="15"/>
  <c r="BO217" i="15"/>
  <c r="BP211" i="15"/>
  <c r="BN223" i="15"/>
  <c r="BQ211" i="15"/>
  <c r="BR223" i="15"/>
  <c r="BP221" i="15"/>
  <c r="BN224" i="15"/>
  <c r="BP213" i="15"/>
  <c r="BN214" i="15"/>
  <c r="BQ213" i="15"/>
  <c r="BO220" i="15"/>
  <c r="BQ214" i="15"/>
  <c r="HB225" i="15"/>
  <c r="BN216" i="15"/>
  <c r="Z215" i="15"/>
  <c r="BF216" i="15"/>
  <c r="BG215" i="15"/>
  <c r="BF215" i="15"/>
  <c r="T224" i="15"/>
  <c r="BJ224" i="15"/>
  <c r="BH225" i="15"/>
  <c r="EL222" i="15"/>
  <c r="BO244" i="15" s="1"/>
  <c r="BO243" i="15"/>
  <c r="GQ219" i="15"/>
  <c r="BI237" i="15"/>
  <c r="BI214" i="15"/>
  <c r="BR238" i="15"/>
  <c r="FN227" i="15"/>
  <c r="Z217" i="15"/>
  <c r="Z212" i="15"/>
  <c r="Z210" i="15"/>
  <c r="GP227" i="15"/>
  <c r="EH225" i="15"/>
  <c r="BK247" i="15" s="1"/>
  <c r="BK238" i="15"/>
  <c r="BQ223" i="15"/>
  <c r="BR232" i="15"/>
  <c r="BS232" i="15"/>
  <c r="EP225" i="15"/>
  <c r="BS247" i="15" s="1"/>
  <c r="BS238" i="15"/>
  <c r="BQ210" i="15"/>
  <c r="BR210" i="15"/>
  <c r="EL225" i="15"/>
  <c r="BO247" i="15" s="1"/>
  <c r="BO238" i="15"/>
  <c r="GU222" i="15"/>
  <c r="GT218" i="15"/>
  <c r="BJ214" i="15"/>
  <c r="BH213" i="15"/>
  <c r="BJ213" i="15"/>
  <c r="BJ215" i="15"/>
  <c r="BK220" i="15"/>
  <c r="BJ216" i="15"/>
  <c r="BG212" i="15"/>
  <c r="AJ224" i="15"/>
  <c r="BN215" i="15"/>
  <c r="BN217" i="15"/>
  <c r="BO226" i="15"/>
  <c r="BN226" i="15"/>
  <c r="HE218" i="15"/>
  <c r="BQ217" i="15"/>
  <c r="BS217" i="15"/>
  <c r="BQ220" i="15"/>
  <c r="BO213" i="15"/>
  <c r="BR224" i="15"/>
  <c r="BR214" i="15"/>
  <c r="BS211" i="15"/>
  <c r="HB227" i="15"/>
  <c r="BN212" i="15"/>
  <c r="BS212" i="15"/>
  <c r="BR220" i="15"/>
  <c r="BQ216" i="15"/>
  <c r="BO215" i="15"/>
  <c r="BO212" i="15"/>
  <c r="BQ224" i="15"/>
  <c r="V224" i="15"/>
  <c r="AY224" i="15"/>
  <c r="AR224" i="15"/>
  <c r="BS216" i="15"/>
  <c r="S224" i="15"/>
  <c r="U224" i="15"/>
  <c r="BH224" i="15"/>
  <c r="R224" i="15"/>
  <c r="AT224" i="15"/>
  <c r="AS224" i="15"/>
  <c r="BP242" i="15"/>
  <c r="HF227" i="15"/>
  <c r="HG227" i="15"/>
  <c r="HE227" i="15"/>
  <c r="HB218" i="15"/>
  <c r="GQ227" i="15"/>
  <c r="GL227" i="15"/>
  <c r="FZ227" i="15"/>
  <c r="FW227" i="15"/>
  <c r="FV227" i="15"/>
  <c r="DH227" i="15"/>
  <c r="AK249" i="15" s="1"/>
  <c r="FX227" i="15"/>
  <c r="CX227" i="15"/>
  <c r="AA249" i="15" s="1"/>
  <c r="BJ220" i="15"/>
  <c r="BI239" i="15"/>
  <c r="GX222" i="15"/>
  <c r="BJ221" i="15"/>
  <c r="EF222" i="15"/>
  <c r="BI244" i="15" s="1"/>
  <c r="BI243" i="15"/>
  <c r="EH222" i="15"/>
  <c r="BK244" i="15" s="1"/>
  <c r="BK243" i="15"/>
  <c r="GW222" i="15"/>
  <c r="BI222" i="15" s="1"/>
  <c r="BI221" i="15"/>
  <c r="BI242" i="15"/>
  <c r="BK242" i="15"/>
  <c r="BF220" i="15"/>
  <c r="BI220" i="15"/>
  <c r="BJ242" i="15"/>
  <c r="EG222" i="15"/>
  <c r="BJ244" i="15" s="1"/>
  <c r="BJ243" i="15"/>
  <c r="GX218" i="15"/>
  <c r="BJ217" i="15"/>
  <c r="GW218" i="15"/>
  <c r="BI217" i="15"/>
  <c r="GY218" i="15"/>
  <c r="BK217" i="15"/>
  <c r="BK221" i="15"/>
  <c r="GV227" i="15"/>
  <c r="BG217" i="15"/>
  <c r="EE222" i="15"/>
  <c r="BH244" i="15" s="1"/>
  <c r="BH243" i="15"/>
  <c r="BH220" i="15"/>
  <c r="BH239" i="15"/>
  <c r="GV222" i="15"/>
  <c r="BH221" i="15"/>
  <c r="BH217" i="15"/>
  <c r="ED222" i="15"/>
  <c r="BG244" i="15" s="1"/>
  <c r="BG243" i="15"/>
  <c r="BG239" i="15"/>
  <c r="BG242" i="15"/>
  <c r="BG220" i="15"/>
  <c r="GU227" i="15"/>
  <c r="BF217" i="15"/>
  <c r="GT227" i="15"/>
  <c r="EC222" i="15"/>
  <c r="BF244" i="15" s="1"/>
  <c r="BF243" i="15"/>
  <c r="BF221" i="15"/>
  <c r="BF214" i="15"/>
  <c r="BH211" i="15"/>
  <c r="BH210" i="15"/>
  <c r="BJ232" i="15"/>
  <c r="BK223" i="15"/>
  <c r="BI210" i="15"/>
  <c r="BF210" i="15"/>
  <c r="BG232" i="15"/>
  <c r="BJ210" i="15"/>
  <c r="BK232" i="15"/>
  <c r="BI226" i="15"/>
  <c r="BJ223" i="15"/>
  <c r="BH223" i="15"/>
  <c r="BG210" i="15"/>
  <c r="FF227" i="15"/>
  <c r="FJ227" i="15"/>
  <c r="HM227" i="15"/>
  <c r="HN227" i="15"/>
  <c r="FC227" i="15"/>
  <c r="FB227" i="15"/>
  <c r="HK227" i="15"/>
  <c r="HJ227" i="15"/>
  <c r="BG245" i="15"/>
  <c r="BG233" i="15"/>
  <c r="BK236" i="15"/>
  <c r="BK233" i="15"/>
  <c r="BK214" i="15"/>
  <c r="BK211" i="15"/>
  <c r="BH233" i="15"/>
  <c r="BI223" i="15"/>
  <c r="BG226" i="15"/>
  <c r="GY219" i="15"/>
  <c r="BH236" i="15"/>
  <c r="BI233" i="15"/>
  <c r="BF236" i="15"/>
  <c r="BG236" i="15"/>
  <c r="BF226" i="15"/>
  <c r="BG211" i="15"/>
  <c r="BF245" i="15"/>
  <c r="BJ236" i="15"/>
  <c r="GV219" i="15"/>
  <c r="GX219" i="15"/>
  <c r="BF233" i="15"/>
  <c r="BJ226" i="15"/>
  <c r="BH226" i="15"/>
  <c r="BF223" i="15"/>
  <c r="BK226" i="15"/>
  <c r="BH214" i="15"/>
  <c r="BF211" i="15"/>
  <c r="BG223" i="15"/>
  <c r="BI211" i="15"/>
  <c r="FS227" i="15"/>
  <c r="IG227" i="15"/>
  <c r="GY227" i="15"/>
  <c r="GW227" i="15"/>
  <c r="GV218" i="15"/>
  <c r="GU218" i="15"/>
  <c r="GX227" i="15"/>
  <c r="BA234" i="15"/>
  <c r="DX227" i="15"/>
  <c r="BA249" i="15" s="1"/>
  <c r="AS256" i="15"/>
  <c r="IV227" i="15"/>
  <c r="BH256" i="15"/>
  <c r="JK227" i="15"/>
  <c r="BI256" i="15"/>
  <c r="JL227" i="15"/>
  <c r="AQ234" i="15"/>
  <c r="DN227" i="15"/>
  <c r="AQ249" i="15" s="1"/>
  <c r="ED227" i="15"/>
  <c r="AP234" i="15"/>
  <c r="DM227" i="15"/>
  <c r="AP249" i="15" s="1"/>
  <c r="BF256" i="15"/>
  <c r="JI227" i="15"/>
  <c r="AT256" i="15"/>
  <c r="IW227" i="15"/>
  <c r="EG227" i="15"/>
  <c r="AQ256" i="15"/>
  <c r="IT227" i="15"/>
  <c r="BR256" i="15"/>
  <c r="JU227" i="15"/>
  <c r="AP256" i="15"/>
  <c r="IS227" i="15"/>
  <c r="EC227" i="15"/>
  <c r="EL227" i="15"/>
  <c r="BO249" i="15" s="1"/>
  <c r="FP227" i="15"/>
  <c r="AY235" i="15"/>
  <c r="AD227" i="15"/>
  <c r="EE227" i="15"/>
  <c r="EM227" i="15"/>
  <c r="BP249" i="15" s="1"/>
  <c r="AX234" i="15"/>
  <c r="DU227" i="15"/>
  <c r="AX249" i="15" s="1"/>
  <c r="HW227" i="15"/>
  <c r="BC256" i="15"/>
  <c r="JF227" i="15"/>
  <c r="AK215" i="15"/>
  <c r="BW234" i="15"/>
  <c r="ET227" i="15"/>
  <c r="BW249" i="15" s="1"/>
  <c r="N234" i="15"/>
  <c r="CK227" i="15"/>
  <c r="N249" i="15" s="1"/>
  <c r="S234" i="15"/>
  <c r="CP227" i="15"/>
  <c r="S249" i="15" s="1"/>
  <c r="IX219" i="15"/>
  <c r="AU263" i="15" s="1"/>
  <c r="GG227" i="15"/>
  <c r="R234" i="15"/>
  <c r="CO227" i="15"/>
  <c r="R249" i="15" s="1"/>
  <c r="FO227" i="15"/>
  <c r="V256" i="15"/>
  <c r="HY227" i="15"/>
  <c r="AU234" i="15"/>
  <c r="DR227" i="15"/>
  <c r="AU249" i="15" s="1"/>
  <c r="AU256" i="15"/>
  <c r="IX227" i="15"/>
  <c r="EZ227" i="15"/>
  <c r="GE227" i="15"/>
  <c r="AX256" i="15"/>
  <c r="JA227" i="15"/>
  <c r="GI227" i="15"/>
  <c r="M256" i="15"/>
  <c r="HP227" i="15"/>
  <c r="BB234" i="15"/>
  <c r="DY227" i="15"/>
  <c r="BB249" i="15" s="1"/>
  <c r="BJ256" i="15"/>
  <c r="JM227" i="15"/>
  <c r="BB256" i="15"/>
  <c r="JE227" i="15"/>
  <c r="EK227" i="15"/>
  <c r="BN249" i="15" s="1"/>
  <c r="EP227" i="15"/>
  <c r="BS249" i="15" s="1"/>
  <c r="BV225" i="15"/>
  <c r="U256" i="15"/>
  <c r="HX227" i="15"/>
  <c r="AY256" i="15"/>
  <c r="JB227" i="15"/>
  <c r="GF227" i="15"/>
  <c r="AS234" i="15"/>
  <c r="DP227" i="15"/>
  <c r="AS249" i="15" s="1"/>
  <c r="AY234" i="15"/>
  <c r="DV227" i="15"/>
  <c r="AY249" i="15" s="1"/>
  <c r="KA227" i="15"/>
  <c r="GO227" i="15"/>
  <c r="EF227" i="15"/>
  <c r="BI249" i="15" s="1"/>
  <c r="EN227" i="15"/>
  <c r="BQ249" i="15" s="1"/>
  <c r="AZ256" i="15"/>
  <c r="JC227" i="15"/>
  <c r="FI227" i="15"/>
  <c r="V234" i="15"/>
  <c r="CS227" i="15"/>
  <c r="V249" i="15" s="1"/>
  <c r="U234" i="15"/>
  <c r="CR227" i="15"/>
  <c r="U249" i="15" s="1"/>
  <c r="O234" i="15"/>
  <c r="CL227" i="15"/>
  <c r="O249" i="15" s="1"/>
  <c r="GD227" i="15"/>
  <c r="FK227" i="15"/>
  <c r="BG256" i="15"/>
  <c r="JJ227" i="15"/>
  <c r="W234" i="15"/>
  <c r="CT227" i="15"/>
  <c r="W249" i="15" s="1"/>
  <c r="BN256" i="15"/>
  <c r="JQ227" i="15"/>
  <c r="AT234" i="15"/>
  <c r="DQ227" i="15"/>
  <c r="AT249" i="15" s="1"/>
  <c r="BX214" i="15"/>
  <c r="BS256" i="15"/>
  <c r="JV227" i="15"/>
  <c r="BQ256" i="15"/>
  <c r="JT227" i="15"/>
  <c r="AY215" i="15"/>
  <c r="BV234" i="15"/>
  <c r="ES227" i="15"/>
  <c r="BV249" i="15" s="1"/>
  <c r="L234" i="15"/>
  <c r="CI227" i="15"/>
  <c r="L249" i="15" s="1"/>
  <c r="L256" i="15"/>
  <c r="HO227" i="15"/>
  <c r="BV256" i="15"/>
  <c r="JY227" i="15"/>
  <c r="DG227" i="15"/>
  <c r="AJ249" i="15" s="1"/>
  <c r="DW227" i="15"/>
  <c r="AZ249" i="15" s="1"/>
  <c r="T234" i="15"/>
  <c r="CQ227" i="15"/>
  <c r="T249" i="15" s="1"/>
  <c r="EX227" i="15"/>
  <c r="AR234" i="15"/>
  <c r="DO227" i="15"/>
  <c r="AR249" i="15" s="1"/>
  <c r="GN227" i="15"/>
  <c r="AS213" i="15"/>
  <c r="CY227" i="15"/>
  <c r="AB249" i="15" s="1"/>
  <c r="BC234" i="15"/>
  <c r="DZ227" i="15"/>
  <c r="BC249" i="15" s="1"/>
  <c r="FH227" i="15"/>
  <c r="GA227" i="15"/>
  <c r="S256" i="15"/>
  <c r="HV227" i="15"/>
  <c r="O256" i="15"/>
  <c r="HR227" i="15"/>
  <c r="J234" i="15"/>
  <c r="CG227" i="15"/>
  <c r="J249" i="15" s="1"/>
  <c r="K234" i="15"/>
  <c r="CH227" i="15"/>
  <c r="K249" i="15" s="1"/>
  <c r="HL227" i="15"/>
  <c r="N256" i="15"/>
  <c r="HQ227" i="15"/>
  <c r="EH227" i="15"/>
  <c r="M234" i="15"/>
  <c r="CJ227" i="15"/>
  <c r="M249" i="15" s="1"/>
  <c r="BK256" i="15"/>
  <c r="JN227" i="15"/>
  <c r="EY227" i="15"/>
  <c r="FA227" i="15"/>
  <c r="M227" i="15" s="1"/>
  <c r="W256" i="15"/>
  <c r="HZ227" i="15"/>
  <c r="FG227" i="15"/>
  <c r="GH227" i="15"/>
  <c r="GM227" i="15"/>
  <c r="BO256" i="15"/>
  <c r="JR227" i="15"/>
  <c r="EO227" i="15"/>
  <c r="BR249" i="15" s="1"/>
  <c r="AI239" i="15"/>
  <c r="DF227" i="15"/>
  <c r="AI249" i="15" s="1"/>
  <c r="AK261" i="15"/>
  <c r="IN227" i="15"/>
  <c r="AH239" i="15"/>
  <c r="DE227" i="15"/>
  <c r="AH249" i="15" s="1"/>
  <c r="AL239" i="15"/>
  <c r="DI227" i="15"/>
  <c r="AL249" i="15" s="1"/>
  <c r="AJ261" i="15"/>
  <c r="IM227" i="15"/>
  <c r="AC239" i="15"/>
  <c r="CZ227" i="15"/>
  <c r="AC249" i="15" s="1"/>
  <c r="Z239" i="15"/>
  <c r="CW227" i="15"/>
  <c r="Z249" i="15" s="1"/>
  <c r="AM239" i="15"/>
  <c r="DJ227" i="15"/>
  <c r="AM249" i="15" s="1"/>
  <c r="AB261" i="15"/>
  <c r="IE227" i="15"/>
  <c r="Z261" i="15"/>
  <c r="IC227" i="15"/>
  <c r="AE239" i="15"/>
  <c r="DB227" i="15"/>
  <c r="AE249" i="15" s="1"/>
  <c r="AE261" i="15"/>
  <c r="IH227" i="15"/>
  <c r="AC261" i="15"/>
  <c r="IF227" i="15"/>
  <c r="EL219" i="15"/>
  <c r="BO241" i="15" s="1"/>
  <c r="BW226" i="15"/>
  <c r="JB219" i="15"/>
  <c r="AY263" i="15" s="1"/>
  <c r="JB225" i="15"/>
  <c r="BB225" i="15"/>
  <c r="GP219" i="15"/>
  <c r="AY226" i="15"/>
  <c r="IW225" i="15"/>
  <c r="AT226" i="15"/>
  <c r="DQ219" i="15"/>
  <c r="AT241" i="15" s="1"/>
  <c r="AU216" i="15"/>
  <c r="GI219" i="15"/>
  <c r="AT216" i="15"/>
  <c r="DQ225" i="15"/>
  <c r="AT247" i="15" s="1"/>
  <c r="IT225" i="15"/>
  <c r="BB216" i="15"/>
  <c r="EC218" i="15"/>
  <c r="J213" i="15"/>
  <c r="AT238" i="15"/>
  <c r="AC226" i="15"/>
  <c r="DM219" i="15"/>
  <c r="AP241" i="15" s="1"/>
  <c r="BB238" i="15"/>
  <c r="AX238" i="15"/>
  <c r="AH212" i="15"/>
  <c r="EU222" i="15"/>
  <c r="BX244" i="15" s="1"/>
  <c r="AX216" i="15"/>
  <c r="AR244" i="15"/>
  <c r="GM219" i="15"/>
  <c r="AP214" i="15"/>
  <c r="AK210" i="15"/>
  <c r="AY216" i="15"/>
  <c r="DQ218" i="15"/>
  <c r="AT240" i="15" s="1"/>
  <c r="AU210" i="15"/>
  <c r="GO219" i="15"/>
  <c r="EL218" i="15"/>
  <c r="BO218" i="15" s="1"/>
  <c r="CY222" i="15"/>
  <c r="AB244" i="15" s="1"/>
  <c r="BP265" i="15"/>
  <c r="BW243" i="15"/>
  <c r="BW244" i="15"/>
  <c r="AY265" i="15"/>
  <c r="O265" i="15"/>
  <c r="M243" i="15"/>
  <c r="M244" i="15"/>
  <c r="BW222" i="15"/>
  <c r="BG265" i="15"/>
  <c r="BW265" i="15"/>
  <c r="AD243" i="15"/>
  <c r="AD244" i="15"/>
  <c r="AQ222" i="15"/>
  <c r="K243" i="15"/>
  <c r="K244" i="15"/>
  <c r="AS243" i="15"/>
  <c r="AS244" i="15"/>
  <c r="AY243" i="15"/>
  <c r="AY244" i="15"/>
  <c r="T243" i="15"/>
  <c r="T244" i="15"/>
  <c r="FX219" i="15"/>
  <c r="AK243" i="15"/>
  <c r="AK244" i="15"/>
  <c r="AR222" i="15"/>
  <c r="AS222" i="15"/>
  <c r="N265" i="15"/>
  <c r="AJ265" i="15"/>
  <c r="BA265" i="15"/>
  <c r="AC265" i="15"/>
  <c r="AE265" i="15"/>
  <c r="AU222" i="15"/>
  <c r="AX243" i="15"/>
  <c r="AX244" i="15"/>
  <c r="J265" i="15"/>
  <c r="AB265" i="15"/>
  <c r="AC222" i="15"/>
  <c r="BF265" i="15"/>
  <c r="AE212" i="15"/>
  <c r="L243" i="15"/>
  <c r="L244" i="15"/>
  <c r="Z243" i="15"/>
  <c r="Z244" i="15"/>
  <c r="BK265" i="15"/>
  <c r="V243" i="15"/>
  <c r="V244" i="15"/>
  <c r="AU243" i="15"/>
  <c r="AU244" i="15"/>
  <c r="AX265" i="15"/>
  <c r="BS265" i="15"/>
  <c r="AP225" i="15"/>
  <c r="N243" i="15"/>
  <c r="N244" i="15"/>
  <c r="AY222" i="15"/>
  <c r="AZ243" i="15"/>
  <c r="AZ244" i="15"/>
  <c r="AJ243" i="15"/>
  <c r="AJ244" i="15"/>
  <c r="L222" i="15"/>
  <c r="S265" i="15"/>
  <c r="AQ243" i="15"/>
  <c r="AQ244" i="15"/>
  <c r="BC265" i="15"/>
  <c r="K265" i="15"/>
  <c r="BJ265" i="15"/>
  <c r="T222" i="15"/>
  <c r="R243" i="15"/>
  <c r="R244" i="15"/>
  <c r="AD265" i="15"/>
  <c r="J243" i="15"/>
  <c r="J244" i="15"/>
  <c r="BC243" i="15"/>
  <c r="BC244" i="15"/>
  <c r="AZ222" i="15"/>
  <c r="K222" i="15"/>
  <c r="AC243" i="15"/>
  <c r="AC244" i="15"/>
  <c r="AR265" i="15"/>
  <c r="W265" i="15"/>
  <c r="AK265" i="15"/>
  <c r="BX265" i="15"/>
  <c r="AM243" i="15"/>
  <c r="AM244" i="15"/>
  <c r="AM265" i="15"/>
  <c r="AI265" i="15"/>
  <c r="R265" i="15"/>
  <c r="AU265" i="15"/>
  <c r="AL265" i="15"/>
  <c r="S243" i="15"/>
  <c r="S244" i="15"/>
  <c r="AX222" i="15"/>
  <c r="BV265" i="15"/>
  <c r="AP243" i="15"/>
  <c r="AP244" i="15"/>
  <c r="BB243" i="15"/>
  <c r="BB244" i="15"/>
  <c r="U243" i="15"/>
  <c r="U244" i="15"/>
  <c r="AH243" i="15"/>
  <c r="AH244" i="15"/>
  <c r="BQ265" i="15"/>
  <c r="AE222" i="15"/>
  <c r="AH265" i="15"/>
  <c r="AT265" i="15"/>
  <c r="Z265" i="15"/>
  <c r="BA243" i="15"/>
  <c r="BA244" i="15"/>
  <c r="U222" i="15"/>
  <c r="BH265" i="15"/>
  <c r="M221" i="15"/>
  <c r="M222" i="15"/>
  <c r="AI243" i="15"/>
  <c r="AI244" i="15"/>
  <c r="AA243" i="15"/>
  <c r="AA244" i="15"/>
  <c r="L265" i="15"/>
  <c r="CO219" i="15"/>
  <c r="R241" i="15" s="1"/>
  <c r="EU218" i="15"/>
  <c r="BX240" i="15" s="1"/>
  <c r="J222" i="15"/>
  <c r="M265" i="15"/>
  <c r="BV243" i="15"/>
  <c r="BV244" i="15"/>
  <c r="AE243" i="15"/>
  <c r="AE244" i="15"/>
  <c r="AS265" i="15"/>
  <c r="T265" i="15"/>
  <c r="BR265" i="15"/>
  <c r="AJ222" i="15"/>
  <c r="V265" i="15"/>
  <c r="O243" i="15"/>
  <c r="O244" i="15"/>
  <c r="W243" i="15"/>
  <c r="W244" i="15"/>
  <c r="BI265" i="15"/>
  <c r="AM222" i="15"/>
  <c r="BN265" i="15"/>
  <c r="AL243" i="15"/>
  <c r="AL244" i="15"/>
  <c r="AA265" i="15"/>
  <c r="AQ265" i="15"/>
  <c r="AP265" i="15"/>
  <c r="U265" i="15"/>
  <c r="AH222" i="15"/>
  <c r="AL222" i="15"/>
  <c r="BB265" i="15"/>
  <c r="AT243" i="15"/>
  <c r="AT244" i="15"/>
  <c r="BO265" i="15"/>
  <c r="BC213" i="15"/>
  <c r="BV214" i="15"/>
  <c r="AZ215" i="15"/>
  <c r="AY214" i="15"/>
  <c r="AK213" i="15"/>
  <c r="AI219" i="15"/>
  <c r="K213" i="15"/>
  <c r="S210" i="15"/>
  <c r="CX218" i="15"/>
  <c r="AA240" i="15" s="1"/>
  <c r="EG219" i="15"/>
  <c r="BJ241" i="15" s="1"/>
  <c r="V211" i="15"/>
  <c r="IS218" i="15"/>
  <c r="AP262" i="15" s="1"/>
  <c r="T226" i="15"/>
  <c r="AP226" i="15"/>
  <c r="K226" i="15"/>
  <c r="AD211" i="15"/>
  <c r="AT214" i="15"/>
  <c r="AA226" i="15"/>
  <c r="AD226" i="15"/>
  <c r="L226" i="15"/>
  <c r="BA226" i="15"/>
  <c r="O226" i="15"/>
  <c r="BX226" i="15"/>
  <c r="AC221" i="15"/>
  <c r="AQ214" i="15"/>
  <c r="AX226" i="15"/>
  <c r="W226" i="15"/>
  <c r="AL210" i="15"/>
  <c r="AP217" i="15"/>
  <c r="AP210" i="15"/>
  <c r="EK219" i="15"/>
  <c r="BN241" i="15" s="1"/>
  <c r="BK260" i="15"/>
  <c r="W225" i="15"/>
  <c r="JR219" i="15"/>
  <c r="BO263" i="15" s="1"/>
  <c r="N226" i="15"/>
  <c r="N248" i="15"/>
  <c r="BC226" i="15"/>
  <c r="BC248" i="15"/>
  <c r="AJ226" i="15"/>
  <c r="BK248" i="15"/>
  <c r="V226" i="15"/>
  <c r="S226" i="15"/>
  <c r="S248" i="15"/>
  <c r="BX215" i="15"/>
  <c r="HZ219" i="15"/>
  <c r="W263" i="15" s="1"/>
  <c r="AI214" i="15"/>
  <c r="FZ218" i="15"/>
  <c r="FN219" i="15"/>
  <c r="AT212" i="15"/>
  <c r="BG248" i="15"/>
  <c r="AQ226" i="15"/>
  <c r="IV219" i="15"/>
  <c r="AS263" i="15" s="1"/>
  <c r="AE226" i="15"/>
  <c r="AE248" i="15"/>
  <c r="J226" i="15"/>
  <c r="J248" i="15"/>
  <c r="DE218" i="15"/>
  <c r="AH240" i="15" s="1"/>
  <c r="AT239" i="15"/>
  <c r="IE219" i="15"/>
  <c r="AB263" i="15" s="1"/>
  <c r="AE211" i="15"/>
  <c r="BS260" i="15"/>
  <c r="U226" i="15"/>
  <c r="AZ226" i="15"/>
  <c r="AS226" i="15"/>
  <c r="DU219" i="15"/>
  <c r="AX241" i="15" s="1"/>
  <c r="EO218" i="15"/>
  <c r="FA219" i="15"/>
  <c r="AA239" i="15"/>
  <c r="AP221" i="15"/>
  <c r="EP219" i="15"/>
  <c r="BS241" i="15" s="1"/>
  <c r="BB217" i="15"/>
  <c r="AU214" i="15"/>
  <c r="FV218" i="15"/>
  <c r="AK226" i="15"/>
  <c r="BV226" i="15"/>
  <c r="BB226" i="15"/>
  <c r="AI226" i="15"/>
  <c r="AH226" i="15"/>
  <c r="AM226" i="15"/>
  <c r="AB226" i="15"/>
  <c r="AR226" i="15"/>
  <c r="AL226" i="15"/>
  <c r="EK218" i="15"/>
  <c r="BN240" i="15" s="1"/>
  <c r="DW219" i="15"/>
  <c r="AZ241" i="15" s="1"/>
  <c r="AZ211" i="15"/>
  <c r="IW219" i="15"/>
  <c r="AT263" i="15" s="1"/>
  <c r="JR218" i="15"/>
  <c r="BO262" i="15" s="1"/>
  <c r="BV215" i="15"/>
  <c r="AJ215" i="15"/>
  <c r="AU226" i="15"/>
  <c r="V220" i="15"/>
  <c r="AP260" i="15"/>
  <c r="AC211" i="15"/>
  <c r="AP223" i="15"/>
  <c r="HR219" i="15"/>
  <c r="O263" i="15" s="1"/>
  <c r="JQ219" i="15"/>
  <c r="BN263" i="15" s="1"/>
  <c r="AA212" i="15"/>
  <c r="K260" i="15"/>
  <c r="J210" i="15"/>
  <c r="IW218" i="15"/>
  <c r="AT262" i="15" s="1"/>
  <c r="L214" i="15"/>
  <c r="R217" i="15"/>
  <c r="AT221" i="15"/>
  <c r="FG218" i="15"/>
  <c r="IH219" i="15"/>
  <c r="AE263" i="15" s="1"/>
  <c r="AA211" i="15"/>
  <c r="AD210" i="15"/>
  <c r="N215" i="15"/>
  <c r="W210" i="15"/>
  <c r="FS219" i="15"/>
  <c r="BW224" i="15"/>
  <c r="AM211" i="15"/>
  <c r="BV233" i="15"/>
  <c r="EC219" i="15"/>
  <c r="BF241" i="15" s="1"/>
  <c r="AE223" i="15"/>
  <c r="AM223" i="15"/>
  <c r="L221" i="15"/>
  <c r="K211" i="15"/>
  <c r="HU219" i="15"/>
  <c r="R263" i="15" s="1"/>
  <c r="U214" i="15"/>
  <c r="S214" i="15"/>
  <c r="BO261" i="15"/>
  <c r="R210" i="15"/>
  <c r="AP212" i="15"/>
  <c r="AD212" i="15"/>
  <c r="DA225" i="15"/>
  <c r="AD247" i="15" s="1"/>
  <c r="M216" i="15"/>
  <c r="DY219" i="15"/>
  <c r="BB241" i="15" s="1"/>
  <c r="DU218" i="15"/>
  <c r="AX240" i="15" s="1"/>
  <c r="DM218" i="15"/>
  <c r="AP240" i="15" s="1"/>
  <c r="AE220" i="15"/>
  <c r="AI223" i="15"/>
  <c r="V255" i="15"/>
  <c r="BB210" i="15"/>
  <c r="FB218" i="15"/>
  <c r="BV211" i="15"/>
  <c r="R238" i="15"/>
  <c r="AT220" i="15"/>
  <c r="DR219" i="15"/>
  <c r="AU241" i="15" s="1"/>
  <c r="BC214" i="15"/>
  <c r="BN260" i="15"/>
  <c r="ED218" i="15"/>
  <c r="FI218" i="15"/>
  <c r="AM210" i="15"/>
  <c r="GM218" i="15"/>
  <c r="JJ219" i="15"/>
  <c r="BG263" i="15" s="1"/>
  <c r="O210" i="15"/>
  <c r="BX217" i="15"/>
  <c r="BW220" i="15"/>
  <c r="GO218" i="15"/>
  <c r="ET218" i="15"/>
  <c r="BW240" i="15" s="1"/>
  <c r="AE210" i="15"/>
  <c r="DJ218" i="15"/>
  <c r="AM240" i="15" s="1"/>
  <c r="FC219" i="15"/>
  <c r="BC221" i="15"/>
  <c r="JE218" i="15"/>
  <c r="BB262" i="15" s="1"/>
  <c r="HJ218" i="15"/>
  <c r="BW212" i="15"/>
  <c r="HK218" i="15"/>
  <c r="AX211" i="15"/>
  <c r="FO219" i="15"/>
  <c r="FG219" i="15"/>
  <c r="BV224" i="15"/>
  <c r="AP238" i="15"/>
  <c r="AP216" i="15"/>
  <c r="GD219" i="15"/>
  <c r="S211" i="15"/>
  <c r="CS219" i="15"/>
  <c r="V241" i="15" s="1"/>
  <c r="N211" i="15"/>
  <c r="EH219" i="15"/>
  <c r="BK241" i="15" s="1"/>
  <c r="AM217" i="15"/>
  <c r="U221" i="15"/>
  <c r="BX220" i="15"/>
  <c r="R221" i="15"/>
  <c r="J211" i="15"/>
  <c r="HN219" i="15"/>
  <c r="K263" i="15" s="1"/>
  <c r="GL219" i="15"/>
  <c r="S217" i="15"/>
  <c r="AU212" i="15"/>
  <c r="FO218" i="15"/>
  <c r="BB223" i="15"/>
  <c r="AT211" i="15"/>
  <c r="N217" i="15"/>
  <c r="AH220" i="15"/>
  <c r="S221" i="15"/>
  <c r="AB215" i="15"/>
  <c r="L211" i="15"/>
  <c r="U211" i="15"/>
  <c r="BC215" i="15"/>
  <c r="GG218" i="15"/>
  <c r="CT218" i="15"/>
  <c r="W240" i="15" s="1"/>
  <c r="AU221" i="15"/>
  <c r="FJ219" i="15"/>
  <c r="AJ221" i="15"/>
  <c r="BB214" i="15"/>
  <c r="BW217" i="15"/>
  <c r="S220" i="15"/>
  <c r="AT217" i="15"/>
  <c r="JN219" i="15"/>
  <c r="BK263" i="15" s="1"/>
  <c r="AQ212" i="15"/>
  <c r="AH223" i="15"/>
  <c r="K210" i="15"/>
  <c r="EG218" i="15"/>
  <c r="JR225" i="15"/>
  <c r="L212" i="15"/>
  <c r="K220" i="15"/>
  <c r="K212" i="15"/>
  <c r="O211" i="15"/>
  <c r="AU211" i="15"/>
  <c r="V210" i="15"/>
  <c r="GI218" i="15"/>
  <c r="EZ218" i="15"/>
  <c r="IS219" i="15"/>
  <c r="AP263" i="15" s="1"/>
  <c r="U225" i="15"/>
  <c r="U247" i="15"/>
  <c r="AM225" i="15"/>
  <c r="BC225" i="15"/>
  <c r="AM238" i="15"/>
  <c r="CJ219" i="15"/>
  <c r="M241" i="15" s="1"/>
  <c r="GD218" i="15"/>
  <c r="BC216" i="15"/>
  <c r="DZ219" i="15"/>
  <c r="BC241" i="15" s="1"/>
  <c r="W212" i="15"/>
  <c r="V221" i="15"/>
  <c r="AL216" i="15"/>
  <c r="DI219" i="15"/>
  <c r="AL241" i="15" s="1"/>
  <c r="J215" i="15"/>
  <c r="O220" i="15"/>
  <c r="R223" i="15"/>
  <c r="BC217" i="15"/>
  <c r="W217" i="15"/>
  <c r="AD214" i="15"/>
  <c r="CW219" i="15"/>
  <c r="Z241" i="15" s="1"/>
  <c r="L217" i="15"/>
  <c r="AC215" i="15"/>
  <c r="AL238" i="15"/>
  <c r="AB212" i="15"/>
  <c r="EP218" i="15"/>
  <c r="BS218" i="15" s="1"/>
  <c r="GH218" i="15"/>
  <c r="L238" i="15"/>
  <c r="DJ219" i="15"/>
  <c r="AM241" i="15" s="1"/>
  <c r="CO218" i="15"/>
  <c r="R240" i="15" s="1"/>
  <c r="BC238" i="15"/>
  <c r="DA219" i="15"/>
  <c r="AD241" i="15" s="1"/>
  <c r="EN219" i="15"/>
  <c r="BQ241" i="15" s="1"/>
  <c r="FX218" i="15"/>
  <c r="AL214" i="15"/>
  <c r="AE221" i="15"/>
  <c r="AM216" i="15"/>
  <c r="BB220" i="15"/>
  <c r="FR218" i="15"/>
  <c r="L210" i="15"/>
  <c r="AP220" i="15"/>
  <c r="AT223" i="15"/>
  <c r="O212" i="15"/>
  <c r="BQ260" i="15"/>
  <c r="DV219" i="15"/>
  <c r="AY241" i="15" s="1"/>
  <c r="AQ210" i="15"/>
  <c r="AK225" i="15"/>
  <c r="V225" i="15"/>
  <c r="V247" i="15"/>
  <c r="AU225" i="15"/>
  <c r="AU247" i="15"/>
  <c r="AL225" i="15"/>
  <c r="EX219" i="15"/>
  <c r="EX225" i="15"/>
  <c r="CR219" i="15"/>
  <c r="U241" i="15" s="1"/>
  <c r="AA214" i="15"/>
  <c r="AM215" i="15"/>
  <c r="AB238" i="15"/>
  <c r="CY225" i="15"/>
  <c r="AB247" i="15" s="1"/>
  <c r="BB211" i="15"/>
  <c r="BA220" i="15"/>
  <c r="DR218" i="15"/>
  <c r="R212" i="15"/>
  <c r="GE218" i="15"/>
  <c r="AQ211" i="15"/>
  <c r="M212" i="15"/>
  <c r="W214" i="15"/>
  <c r="EN225" i="15"/>
  <c r="BQ247" i="15" s="1"/>
  <c r="AY238" i="15"/>
  <c r="DV225" i="15"/>
  <c r="AD260" i="15"/>
  <c r="IG225" i="15"/>
  <c r="EK225" i="15"/>
  <c r="BN247" i="15" s="1"/>
  <c r="BB212" i="15"/>
  <c r="AJ238" i="15"/>
  <c r="DG225" i="15"/>
  <c r="AQ238" i="15"/>
  <c r="DN225" i="15"/>
  <c r="L225" i="15"/>
  <c r="AE238" i="15"/>
  <c r="DB225" i="15"/>
  <c r="J238" i="15"/>
  <c r="CG225" i="15"/>
  <c r="J247" i="15" s="1"/>
  <c r="AC216" i="15"/>
  <c r="CZ225" i="15"/>
  <c r="EM218" i="15"/>
  <c r="BP218" i="15" s="1"/>
  <c r="CT219" i="15"/>
  <c r="W241" i="15" s="1"/>
  <c r="AC237" i="15"/>
  <c r="AQ216" i="15"/>
  <c r="BW221" i="15"/>
  <c r="R214" i="15"/>
  <c r="O225" i="15"/>
  <c r="FS218" i="15"/>
  <c r="AD221" i="15"/>
  <c r="EM225" i="15"/>
  <c r="BP247" i="15" s="1"/>
  <c r="EZ219" i="15"/>
  <c r="BA216" i="15"/>
  <c r="DX225" i="15"/>
  <c r="IO219" i="15"/>
  <c r="AL263" i="15" s="1"/>
  <c r="EO219" i="15"/>
  <c r="BR241" i="15" s="1"/>
  <c r="EO225" i="15"/>
  <c r="BR247" i="15" s="1"/>
  <c r="AP261" i="15"/>
  <c r="ED225" i="15"/>
  <c r="BG247" i="15" s="1"/>
  <c r="Z238" i="15"/>
  <c r="CW225" i="15"/>
  <c r="S225" i="15"/>
  <c r="AZ238" i="15"/>
  <c r="DW225" i="15"/>
  <c r="AZ247" i="15" s="1"/>
  <c r="AA210" i="15"/>
  <c r="AS238" i="15"/>
  <c r="DP225" i="15"/>
  <c r="AY217" i="15"/>
  <c r="V212" i="15"/>
  <c r="CP219" i="15"/>
  <c r="S241" i="15" s="1"/>
  <c r="BV219" i="15"/>
  <c r="AJ211" i="15"/>
  <c r="AZ216" i="15"/>
  <c r="FB219" i="15"/>
  <c r="K225" i="15"/>
  <c r="N238" i="15"/>
  <c r="CK225" i="15"/>
  <c r="AK211" i="15"/>
  <c r="EH218" i="15"/>
  <c r="W211" i="15"/>
  <c r="L216" i="15"/>
  <c r="J212" i="15"/>
  <c r="CW218" i="15"/>
  <c r="Z240" i="15" s="1"/>
  <c r="DN219" i="15"/>
  <c r="AQ241" i="15" s="1"/>
  <c r="AR238" i="15"/>
  <c r="DO225" i="15"/>
  <c r="FF219" i="15"/>
  <c r="FF225" i="15"/>
  <c r="R225" i="15" s="1"/>
  <c r="U217" i="15"/>
  <c r="AE217" i="15"/>
  <c r="DB218" i="15"/>
  <c r="AE240" i="15" s="1"/>
  <c r="L260" i="15"/>
  <c r="HO225" i="15"/>
  <c r="N210" i="15"/>
  <c r="AL260" i="15"/>
  <c r="IO225" i="15"/>
  <c r="AE260" i="15"/>
  <c r="IH225" i="15"/>
  <c r="AL223" i="15"/>
  <c r="CI219" i="15"/>
  <c r="L241" i="15" s="1"/>
  <c r="FQ219" i="15"/>
  <c r="S238" i="15"/>
  <c r="AX220" i="15"/>
  <c r="DY218" i="15"/>
  <c r="BB240" i="15" s="1"/>
  <c r="S216" i="15"/>
  <c r="M211" i="15"/>
  <c r="DB219" i="15"/>
  <c r="AE241" i="15" s="1"/>
  <c r="DN218" i="15"/>
  <c r="AQ240" i="15" s="1"/>
  <c r="AX210" i="15"/>
  <c r="ET219" i="15"/>
  <c r="BW241" i="15" s="1"/>
  <c r="T238" i="15"/>
  <c r="CQ225" i="15"/>
  <c r="T247" i="15" s="1"/>
  <c r="AI210" i="15"/>
  <c r="FP219" i="15"/>
  <c r="FP225" i="15"/>
  <c r="AI220" i="15"/>
  <c r="AA217" i="15"/>
  <c r="EC225" i="15"/>
  <c r="BF225" i="15" s="1"/>
  <c r="CS218" i="15"/>
  <c r="V240" i="15" s="1"/>
  <c r="HR218" i="15"/>
  <c r="O262" i="15" s="1"/>
  <c r="IT219" i="15"/>
  <c r="AQ263" i="15" s="1"/>
  <c r="IC219" i="15"/>
  <c r="Z263" i="15" s="1"/>
  <c r="AA216" i="15"/>
  <c r="CX225" i="15"/>
  <c r="FR219" i="15"/>
  <c r="FR225" i="15"/>
  <c r="AD225" i="15" s="1"/>
  <c r="HY218" i="15"/>
  <c r="V262" i="15" s="1"/>
  <c r="BB221" i="15"/>
  <c r="L215" i="15"/>
  <c r="R260" i="15"/>
  <c r="HL218" i="15"/>
  <c r="IC218" i="15"/>
  <c r="Z262" i="15" s="1"/>
  <c r="EG225" i="15"/>
  <c r="BJ247" i="15" s="1"/>
  <c r="IX218" i="15"/>
  <c r="AU262" i="15" s="1"/>
  <c r="JT219" i="15"/>
  <c r="BQ263" i="15" s="1"/>
  <c r="BH260" i="15"/>
  <c r="JK225" i="15"/>
  <c r="R220" i="15"/>
  <c r="AM260" i="15"/>
  <c r="IP225" i="15"/>
  <c r="Z260" i="15"/>
  <c r="IC225" i="15"/>
  <c r="BG260" i="15"/>
  <c r="JJ225" i="15"/>
  <c r="BS261" i="15"/>
  <c r="JV218" i="15"/>
  <c r="BS262" i="15" s="1"/>
  <c r="AH217" i="15"/>
  <c r="W239" i="15"/>
  <c r="V217" i="15"/>
  <c r="AA220" i="15"/>
  <c r="U212" i="15"/>
  <c r="T211" i="15"/>
  <c r="FC218" i="15"/>
  <c r="N220" i="15"/>
  <c r="N212" i="15"/>
  <c r="AB214" i="15"/>
  <c r="AH221" i="15"/>
  <c r="BA223" i="15"/>
  <c r="ED219" i="15"/>
  <c r="BG241" i="15" s="1"/>
  <c r="AS214" i="15"/>
  <c r="AC223" i="15"/>
  <c r="IV218" i="15"/>
  <c r="AS262" i="15" s="1"/>
  <c r="EF219" i="15"/>
  <c r="BI241" i="15" s="1"/>
  <c r="FJ218" i="15"/>
  <c r="AY220" i="15"/>
  <c r="BA210" i="15"/>
  <c r="GP218" i="15"/>
  <c r="BG261" i="15"/>
  <c r="JJ218" i="15"/>
  <c r="BG262" i="15" s="1"/>
  <c r="K214" i="15"/>
  <c r="W220" i="15"/>
  <c r="BW223" i="15"/>
  <c r="CR218" i="15"/>
  <c r="U240" i="15" s="1"/>
  <c r="AR220" i="15"/>
  <c r="W223" i="15"/>
  <c r="BC220" i="15"/>
  <c r="EE219" i="15"/>
  <c r="BH241" i="15" s="1"/>
  <c r="AT210" i="15"/>
  <c r="V214" i="15"/>
  <c r="FN218" i="15"/>
  <c r="BK261" i="15"/>
  <c r="JN218" i="15"/>
  <c r="BK262" i="15" s="1"/>
  <c r="BW215" i="15"/>
  <c r="FH218" i="15"/>
  <c r="AC210" i="15"/>
  <c r="U210" i="15"/>
  <c r="AI217" i="15"/>
  <c r="R211" i="15"/>
  <c r="AX223" i="15"/>
  <c r="AJ217" i="15"/>
  <c r="AM212" i="15"/>
  <c r="AK221" i="15"/>
  <c r="BC212" i="15"/>
  <c r="CP218" i="15"/>
  <c r="S240" i="15" s="1"/>
  <c r="AA221" i="15"/>
  <c r="AI212" i="15"/>
  <c r="IF219" i="15"/>
  <c r="AC263" i="15" s="1"/>
  <c r="AC255" i="15"/>
  <c r="CI218" i="15"/>
  <c r="L240" i="15" s="1"/>
  <c r="O221" i="15"/>
  <c r="AK220" i="15"/>
  <c r="AI215" i="15"/>
  <c r="CX219" i="15"/>
  <c r="AA241" i="15" s="1"/>
  <c r="AS223" i="15"/>
  <c r="HZ218" i="15"/>
  <c r="W262" i="15" s="1"/>
  <c r="W261" i="15"/>
  <c r="HM218" i="15"/>
  <c r="J262" i="15" s="1"/>
  <c r="J256" i="15"/>
  <c r="ID218" i="15"/>
  <c r="AA262" i="15" s="1"/>
  <c r="AA261" i="15"/>
  <c r="JA218" i="15"/>
  <c r="AX262" i="15" s="1"/>
  <c r="AX261" i="15"/>
  <c r="JU219" i="15"/>
  <c r="BR263" i="15" s="1"/>
  <c r="BR260" i="15"/>
  <c r="HQ219" i="15"/>
  <c r="N263" i="15" s="1"/>
  <c r="N255" i="15"/>
  <c r="FF218" i="15"/>
  <c r="HW218" i="15"/>
  <c r="T262" i="15" s="1"/>
  <c r="T256" i="15"/>
  <c r="IG219" i="15"/>
  <c r="AD263" i="15" s="1"/>
  <c r="AD255" i="15"/>
  <c r="JF218" i="15"/>
  <c r="BC262" i="15" s="1"/>
  <c r="BC261" i="15"/>
  <c r="AX212" i="15"/>
  <c r="JI218" i="15"/>
  <c r="BF262" i="15" s="1"/>
  <c r="BF261" i="15"/>
  <c r="HP218" i="15"/>
  <c r="M262" i="15" s="1"/>
  <c r="M261" i="15"/>
  <c r="IM218" i="15"/>
  <c r="AJ262" i="15" s="1"/>
  <c r="AJ256" i="15"/>
  <c r="L220" i="15"/>
  <c r="HM219" i="15"/>
  <c r="J263" i="15" s="1"/>
  <c r="J255" i="15"/>
  <c r="IN219" i="15"/>
  <c r="AK263" i="15" s="1"/>
  <c r="AK255" i="15"/>
  <c r="IN218" i="15"/>
  <c r="AK262" i="15" s="1"/>
  <c r="IF218" i="15"/>
  <c r="AC262" i="15" s="1"/>
  <c r="HO218" i="15"/>
  <c r="L262" i="15" s="1"/>
  <c r="JB218" i="15"/>
  <c r="AY262" i="15" s="1"/>
  <c r="JC218" i="15"/>
  <c r="AZ262" i="15" s="1"/>
  <c r="JM218" i="15"/>
  <c r="BJ262" i="15" s="1"/>
  <c r="BJ261" i="15"/>
  <c r="JK218" i="15"/>
  <c r="BH262" i="15" s="1"/>
  <c r="BH261" i="15"/>
  <c r="JY218" i="15"/>
  <c r="BV262" i="15" s="1"/>
  <c r="BV261" i="15"/>
  <c r="JT218" i="15"/>
  <c r="BQ262" i="15" s="1"/>
  <c r="BQ261" i="15"/>
  <c r="AQ220" i="15"/>
  <c r="S239" i="15"/>
  <c r="FW218" i="15"/>
  <c r="DO219" i="15"/>
  <c r="AR241" i="15" s="1"/>
  <c r="AX214" i="15"/>
  <c r="M210" i="15"/>
  <c r="T212" i="15"/>
  <c r="T214" i="15"/>
  <c r="HP219" i="15"/>
  <c r="M263" i="15" s="1"/>
  <c r="M260" i="15"/>
  <c r="JD219" i="15"/>
  <c r="BA263" i="15" s="1"/>
  <c r="BA255" i="15"/>
  <c r="HU218" i="15"/>
  <c r="R262" i="15" s="1"/>
  <c r="R256" i="15"/>
  <c r="JS218" i="15"/>
  <c r="BP262" i="15" s="1"/>
  <c r="BP256" i="15"/>
  <c r="HN218" i="15"/>
  <c r="K262" i="15" s="1"/>
  <c r="K256" i="15"/>
  <c r="KA218" i="15"/>
  <c r="BX262" i="15" s="1"/>
  <c r="BX256" i="15"/>
  <c r="IK218" i="15"/>
  <c r="AH262" i="15" s="1"/>
  <c r="AH261" i="15"/>
  <c r="HV219" i="15"/>
  <c r="S263" i="15" s="1"/>
  <c r="S260" i="15"/>
  <c r="IO218" i="15"/>
  <c r="AL262" i="15" s="1"/>
  <c r="AL261" i="15"/>
  <c r="JZ218" i="15"/>
  <c r="BW262" i="15" s="1"/>
  <c r="BW256" i="15"/>
  <c r="IU218" i="15"/>
  <c r="AR262" i="15" s="1"/>
  <c r="AR256" i="15"/>
  <c r="HX219" i="15"/>
  <c r="U263" i="15" s="1"/>
  <c r="U255" i="15"/>
  <c r="ID219" i="15"/>
  <c r="AA263" i="15" s="1"/>
  <c r="AA260" i="15"/>
  <c r="EN218" i="15"/>
  <c r="JS219" i="15"/>
  <c r="BP263" i="15" s="1"/>
  <c r="JL219" i="15"/>
  <c r="BI263" i="15" s="1"/>
  <c r="BI260" i="15"/>
  <c r="IP218" i="15"/>
  <c r="AM262" i="15" s="1"/>
  <c r="AM261" i="15"/>
  <c r="AH214" i="15"/>
  <c r="IL218" i="15"/>
  <c r="AI262" i="15" s="1"/>
  <c r="AI261" i="15"/>
  <c r="HW219" i="15"/>
  <c r="T263" i="15" s="1"/>
  <c r="T260" i="15"/>
  <c r="JF219" i="15"/>
  <c r="BC263" i="15" s="1"/>
  <c r="BC255" i="15"/>
  <c r="JI219" i="15"/>
  <c r="BF263" i="15" s="1"/>
  <c r="BF260" i="15"/>
  <c r="JK219" i="15"/>
  <c r="BH263" i="15" s="1"/>
  <c r="BH255" i="15"/>
  <c r="V239" i="15"/>
  <c r="U223" i="15"/>
  <c r="GA218" i="15"/>
  <c r="AD216" i="15"/>
  <c r="EY219" i="15"/>
  <c r="W221" i="15"/>
  <c r="AC214" i="15"/>
  <c r="BV210" i="15"/>
  <c r="AJ210" i="15"/>
  <c r="AM214" i="15"/>
  <c r="AL217" i="15"/>
  <c r="T221" i="15"/>
  <c r="M223" i="15"/>
  <c r="AE214" i="15"/>
  <c r="AA238" i="15"/>
  <c r="AI221" i="15"/>
  <c r="AJ214" i="15"/>
  <c r="DF218" i="15"/>
  <c r="AI240" i="15" s="1"/>
  <c r="AB223" i="15"/>
  <c r="AK223" i="15"/>
  <c r="GF219" i="15"/>
  <c r="S212" i="15"/>
  <c r="IT218" i="15"/>
  <c r="AQ262" i="15" s="1"/>
  <c r="AQ261" i="15"/>
  <c r="JM219" i="15"/>
  <c r="BJ263" i="15" s="1"/>
  <c r="BJ260" i="15"/>
  <c r="JQ218" i="15"/>
  <c r="BN262" i="15" s="1"/>
  <c r="BN261" i="15"/>
  <c r="JU218" i="15"/>
  <c r="BR262" i="15" s="1"/>
  <c r="BR261" i="15"/>
  <c r="JD218" i="15"/>
  <c r="BA262" i="15" s="1"/>
  <c r="BA256" i="15"/>
  <c r="JL218" i="15"/>
  <c r="BI262" i="15" s="1"/>
  <c r="BI261" i="15"/>
  <c r="AD220" i="15"/>
  <c r="HO219" i="15"/>
  <c r="L263" i="15" s="1"/>
  <c r="JY219" i="15"/>
  <c r="BV263" i="15" s="1"/>
  <c r="BV255" i="15"/>
  <c r="GQ218" i="15"/>
  <c r="AL221" i="15"/>
  <c r="HQ218" i="15"/>
  <c r="N262" i="15" s="1"/>
  <c r="N261" i="15"/>
  <c r="IG218" i="15"/>
  <c r="AD262" i="15" s="1"/>
  <c r="AD261" i="15"/>
  <c r="CY218" i="15"/>
  <c r="AB240" i="15" s="1"/>
  <c r="AC217" i="15"/>
  <c r="IE218" i="15"/>
  <c r="AB262" i="15" s="1"/>
  <c r="IH218" i="15"/>
  <c r="AE262" i="15" s="1"/>
  <c r="V223" i="15"/>
  <c r="S223" i="15"/>
  <c r="AU223" i="15"/>
  <c r="AS216" i="15"/>
  <c r="AD223" i="15"/>
  <c r="O214" i="15"/>
  <c r="GF218" i="15"/>
  <c r="AZ221" i="15"/>
  <c r="EE218" i="15"/>
  <c r="BH240" i="15" s="1"/>
  <c r="BV220" i="15"/>
  <c r="BW210" i="15"/>
  <c r="BW211" i="15"/>
  <c r="AX221" i="15"/>
  <c r="BA217" i="15"/>
  <c r="AQ217" i="15"/>
  <c r="AL212" i="15"/>
  <c r="FH219" i="15"/>
  <c r="BC223" i="15"/>
  <c r="HV218" i="15"/>
  <c r="S262" i="15" s="1"/>
  <c r="O215" i="15"/>
  <c r="DI218" i="15"/>
  <c r="AL240" i="15" s="1"/>
  <c r="N216" i="15"/>
  <c r="FP218" i="15"/>
  <c r="AB220" i="15"/>
  <c r="AB210" i="15"/>
  <c r="AM221" i="15"/>
  <c r="AU220" i="15"/>
  <c r="BV221" i="15"/>
  <c r="BX210" i="15"/>
  <c r="M220" i="15"/>
  <c r="AS211" i="15"/>
  <c r="BX221" i="15"/>
  <c r="EF218" i="15"/>
  <c r="GL218" i="15"/>
  <c r="AQ221" i="15"/>
  <c r="HX218" i="15"/>
  <c r="U262" i="15" s="1"/>
  <c r="T220" i="15"/>
  <c r="AD239" i="15"/>
  <c r="DA218" i="15"/>
  <c r="CJ218" i="15"/>
  <c r="M240" i="15" s="1"/>
  <c r="M239" i="15"/>
  <c r="FQ218" i="15"/>
  <c r="AS220" i="15"/>
  <c r="AQ223" i="15"/>
  <c r="AU217" i="15"/>
  <c r="AL220" i="15"/>
  <c r="AY223" i="15"/>
  <c r="AB239" i="15"/>
  <c r="AS217" i="15"/>
  <c r="AC220" i="15"/>
  <c r="GN219" i="15"/>
  <c r="AA223" i="15"/>
  <c r="T216" i="15"/>
  <c r="CY219" i="15"/>
  <c r="AB241" i="15" s="1"/>
  <c r="AU239" i="15"/>
  <c r="R216" i="15"/>
  <c r="AS210" i="15"/>
  <c r="AR212" i="15"/>
  <c r="DO218" i="15"/>
  <c r="AR240" i="15" s="1"/>
  <c r="AC212" i="15"/>
  <c r="J221" i="15"/>
  <c r="BV223" i="15"/>
  <c r="L223" i="15"/>
  <c r="J214" i="15"/>
  <c r="U220" i="15"/>
  <c r="AS212" i="15"/>
  <c r="AY212" i="15"/>
  <c r="M217" i="15"/>
  <c r="T215" i="15"/>
  <c r="AD217" i="15"/>
  <c r="BC210" i="15"/>
  <c r="ES218" i="15"/>
  <c r="DP218" i="15"/>
  <c r="AS240" i="15" s="1"/>
  <c r="AR239" i="15"/>
  <c r="AR242" i="15"/>
  <c r="BV217" i="15"/>
  <c r="BV212" i="15"/>
  <c r="BX224" i="15"/>
  <c r="BV239" i="15"/>
  <c r="BX233" i="15"/>
  <c r="BX211" i="15"/>
  <c r="BX223" i="15"/>
  <c r="BW213" i="15"/>
  <c r="BA212" i="15"/>
  <c r="DP219" i="15"/>
  <c r="AS241" i="15" s="1"/>
  <c r="GG219" i="15"/>
  <c r="AR216" i="15"/>
  <c r="BC211" i="15"/>
  <c r="AY210" i="15"/>
  <c r="AY211" i="15"/>
  <c r="AZ210" i="15"/>
  <c r="BA221" i="15"/>
  <c r="AZ223" i="15"/>
  <c r="AR215" i="15"/>
  <c r="AR210" i="15"/>
  <c r="BA211" i="15"/>
  <c r="DG219" i="15"/>
  <c r="AJ241" i="15" s="1"/>
  <c r="AJ216" i="15"/>
  <c r="AI237" i="15"/>
  <c r="AM220" i="15"/>
  <c r="AJ223" i="15"/>
  <c r="AB216" i="15"/>
  <c r="CQ219" i="15"/>
  <c r="T241" i="15" s="1"/>
  <c r="J216" i="15"/>
  <c r="FA218" i="15"/>
  <c r="O223" i="15"/>
  <c r="N213" i="15"/>
  <c r="T217" i="15"/>
  <c r="K223" i="15"/>
  <c r="N214" i="15"/>
  <c r="N223" i="15"/>
  <c r="N221" i="15"/>
  <c r="T223" i="15"/>
  <c r="J220" i="15"/>
  <c r="CG219" i="15"/>
  <c r="J241" i="15" s="1"/>
  <c r="K215" i="15"/>
  <c r="K221" i="15"/>
  <c r="J223" i="15"/>
  <c r="BX234" i="15"/>
  <c r="BX212" i="15"/>
  <c r="BX235" i="15"/>
  <c r="BX213" i="15"/>
  <c r="EM219" i="15"/>
  <c r="AZ234" i="15"/>
  <c r="AZ212" i="15"/>
  <c r="DX219" i="15"/>
  <c r="BA241" i="15" s="1"/>
  <c r="AY221" i="15"/>
  <c r="AZ220" i="15"/>
  <c r="AZ214" i="15"/>
  <c r="DX218" i="15"/>
  <c r="AZ239" i="15"/>
  <c r="DW218" i="15"/>
  <c r="AZ240" i="15" s="1"/>
  <c r="BA213" i="15"/>
  <c r="BA214" i="15"/>
  <c r="GN218" i="15"/>
  <c r="AZ217" i="15"/>
  <c r="BC239" i="15"/>
  <c r="DZ218" i="15"/>
  <c r="BC240" i="15" s="1"/>
  <c r="AY239" i="15"/>
  <c r="DV218" i="15"/>
  <c r="AY240" i="15" s="1"/>
  <c r="AR233" i="15"/>
  <c r="AR211" i="15"/>
  <c r="AR236" i="15"/>
  <c r="AR214" i="15"/>
  <c r="AR223" i="15"/>
  <c r="AS215" i="15"/>
  <c r="AS221" i="15"/>
  <c r="AR235" i="15"/>
  <c r="AR213" i="15"/>
  <c r="AR243" i="15"/>
  <c r="AR221" i="15"/>
  <c r="AR217" i="15"/>
  <c r="AK238" i="15"/>
  <c r="DH219" i="15"/>
  <c r="AK241" i="15" s="1"/>
  <c r="AK216" i="15"/>
  <c r="FY218" i="15"/>
  <c r="AK217" i="15"/>
  <c r="AK239" i="15"/>
  <c r="DH218" i="15"/>
  <c r="AK240" i="15" s="1"/>
  <c r="AJ242" i="15"/>
  <c r="AJ220" i="15"/>
  <c r="AK214" i="15"/>
  <c r="AK234" i="15"/>
  <c r="AK212" i="15"/>
  <c r="AJ239" i="15"/>
  <c r="DG218" i="15"/>
  <c r="AJ240" i="15" s="1"/>
  <c r="AJ234" i="15"/>
  <c r="AJ212" i="15"/>
  <c r="AB243" i="15"/>
  <c r="AB221" i="15"/>
  <c r="CZ219" i="15"/>
  <c r="AC241" i="15" s="1"/>
  <c r="AC238" i="15"/>
  <c r="AB233" i="15"/>
  <c r="AB211" i="15"/>
  <c r="CZ218" i="15"/>
  <c r="AC240" i="15" s="1"/>
  <c r="AB217" i="15"/>
  <c r="AB235" i="15"/>
  <c r="AB213" i="15"/>
  <c r="T239" i="15"/>
  <c r="CQ218" i="15"/>
  <c r="T240" i="15" s="1"/>
  <c r="T213" i="15"/>
  <c r="T210" i="15"/>
  <c r="O238" i="15"/>
  <c r="O216" i="15"/>
  <c r="CL219" i="15"/>
  <c r="O241" i="15" s="1"/>
  <c r="J217" i="15"/>
  <c r="EX218" i="15"/>
  <c r="CH219" i="15"/>
  <c r="K241" i="15" s="1"/>
  <c r="K238" i="15"/>
  <c r="N239" i="15"/>
  <c r="CK218" i="15"/>
  <c r="N240" i="15" s="1"/>
  <c r="K217" i="15"/>
  <c r="EY218" i="15"/>
  <c r="O239" i="15"/>
  <c r="O217" i="15"/>
  <c r="CL218" i="15"/>
  <c r="CG218" i="15"/>
  <c r="J240" i="15" s="1"/>
  <c r="J239" i="15"/>
  <c r="CK219" i="15"/>
  <c r="N241" i="15" s="1"/>
  <c r="CH218" i="15"/>
  <c r="K240" i="15" s="1"/>
  <c r="K239" i="15"/>
  <c r="K216" i="15"/>
  <c r="AH219" i="15"/>
  <c r="BX219" i="15"/>
  <c r="BA227" i="15" l="1"/>
  <c r="BQ227" i="15"/>
  <c r="AZ219" i="15"/>
  <c r="AQ227" i="15"/>
  <c r="AA227" i="15"/>
  <c r="BH222" i="15"/>
  <c r="BR218" i="15"/>
  <c r="AJ227" i="15"/>
  <c r="BX227" i="15"/>
  <c r="BG225" i="15"/>
  <c r="BP222" i="15"/>
  <c r="BS225" i="15"/>
  <c r="BN218" i="15"/>
  <c r="BR222" i="15"/>
  <c r="BJ225" i="15"/>
  <c r="BO219" i="15"/>
  <c r="Z218" i="15"/>
  <c r="AT227" i="15"/>
  <c r="BF219" i="15"/>
  <c r="Z227" i="15"/>
  <c r="BO222" i="15"/>
  <c r="BQ219" i="15"/>
  <c r="BQ222" i="15"/>
  <c r="BR219" i="15"/>
  <c r="BP240" i="15"/>
  <c r="BS240" i="15"/>
  <c r="BN219" i="15"/>
  <c r="BQ240" i="15"/>
  <c r="BR240" i="15"/>
  <c r="Z219" i="15"/>
  <c r="BI219" i="15"/>
  <c r="BS227" i="15"/>
  <c r="BR227" i="15"/>
  <c r="BK225" i="15"/>
  <c r="BS219" i="15"/>
  <c r="BN225" i="15"/>
  <c r="BP219" i="15"/>
  <c r="BP227" i="15"/>
  <c r="BO225" i="15"/>
  <c r="BP225" i="15"/>
  <c r="BI225" i="15"/>
  <c r="BO240" i="15"/>
  <c r="BW227" i="15"/>
  <c r="BN227" i="15"/>
  <c r="BQ218" i="15"/>
  <c r="BQ225" i="15"/>
  <c r="BO227" i="15"/>
  <c r="BR225" i="15"/>
  <c r="Z225" i="15"/>
  <c r="BP241" i="15"/>
  <c r="BB227" i="15"/>
  <c r="AX227" i="15"/>
  <c r="AZ227" i="15"/>
  <c r="AK227" i="15"/>
  <c r="BH227" i="15"/>
  <c r="BI218" i="15"/>
  <c r="BK227" i="15"/>
  <c r="BK240" i="15"/>
  <c r="BG218" i="15"/>
  <c r="BJ222" i="15"/>
  <c r="BF227" i="15"/>
  <c r="BG222" i="15"/>
  <c r="BK218" i="15"/>
  <c r="BJ218" i="15"/>
  <c r="BI240" i="15"/>
  <c r="BJ240" i="15"/>
  <c r="BJ227" i="15"/>
  <c r="BI227" i="15"/>
  <c r="BK222" i="15"/>
  <c r="BH218" i="15"/>
  <c r="BG240" i="15"/>
  <c r="BG227" i="15"/>
  <c r="BF240" i="15"/>
  <c r="BF218" i="15"/>
  <c r="BF222" i="15"/>
  <c r="BG219" i="15"/>
  <c r="BV227" i="15"/>
  <c r="N227" i="15"/>
  <c r="BJ219" i="15"/>
  <c r="BH219" i="15"/>
  <c r="BK219" i="15"/>
  <c r="AY227" i="15"/>
  <c r="AT219" i="15"/>
  <c r="AU227" i="15"/>
  <c r="L227" i="15"/>
  <c r="V227" i="15"/>
  <c r="AX218" i="15"/>
  <c r="BX222" i="15"/>
  <c r="AB222" i="15"/>
  <c r="S227" i="15"/>
  <c r="K227" i="15"/>
  <c r="AR227" i="15"/>
  <c r="BF249" i="15"/>
  <c r="BJ249" i="15"/>
  <c r="BK249" i="15"/>
  <c r="W227" i="15"/>
  <c r="U227" i="15"/>
  <c r="AS227" i="15"/>
  <c r="BH249" i="15"/>
  <c r="AB227" i="15"/>
  <c r="BG249" i="15"/>
  <c r="AI227" i="15"/>
  <c r="BC227" i="15"/>
  <c r="T227" i="15"/>
  <c r="J227" i="15"/>
  <c r="AP227" i="15"/>
  <c r="O227" i="15"/>
  <c r="R227" i="15"/>
  <c r="AE227" i="15"/>
  <c r="AM227" i="15"/>
  <c r="AH227" i="15"/>
  <c r="AA218" i="15"/>
  <c r="AC227" i="15"/>
  <c r="AL227" i="15"/>
  <c r="AD219" i="15"/>
  <c r="AT218" i="15"/>
  <c r="R218" i="15"/>
  <c r="BX218" i="15"/>
  <c r="AP219" i="15"/>
  <c r="AT225" i="15"/>
  <c r="BA222" i="15"/>
  <c r="R219" i="15"/>
  <c r="BV222" i="15"/>
  <c r="AD222" i="15"/>
  <c r="W222" i="15"/>
  <c r="N222" i="15"/>
  <c r="AK222" i="15"/>
  <c r="AP222" i="15"/>
  <c r="BC222" i="15"/>
  <c r="BB222" i="15"/>
  <c r="S222" i="15"/>
  <c r="R222" i="15"/>
  <c r="AA222" i="15"/>
  <c r="AT222" i="15"/>
  <c r="AI222" i="15"/>
  <c r="O222" i="15"/>
  <c r="V222" i="15"/>
  <c r="M219" i="15"/>
  <c r="AH218" i="15"/>
  <c r="AE219" i="15"/>
  <c r="AX219" i="15"/>
  <c r="BB219" i="15"/>
  <c r="W218" i="15"/>
  <c r="AU219" i="15"/>
  <c r="BV218" i="15"/>
  <c r="BW218" i="15"/>
  <c r="AB219" i="15"/>
  <c r="AP218" i="15"/>
  <c r="U218" i="15"/>
  <c r="AZ225" i="15"/>
  <c r="AM218" i="15"/>
  <c r="AQ219" i="15"/>
  <c r="AY219" i="15"/>
  <c r="AB218" i="15"/>
  <c r="S219" i="15"/>
  <c r="AI218" i="15"/>
  <c r="BB218" i="15"/>
  <c r="AU218" i="15"/>
  <c r="V219" i="15"/>
  <c r="BC219" i="15"/>
  <c r="AE218" i="15"/>
  <c r="AQ218" i="15"/>
  <c r="BF247" i="15"/>
  <c r="N225" i="15"/>
  <c r="N247" i="15"/>
  <c r="AJ225" i="15"/>
  <c r="AJ247" i="15"/>
  <c r="S218" i="15"/>
  <c r="W219" i="15"/>
  <c r="AM219" i="15"/>
  <c r="AA225" i="15"/>
  <c r="AA247" i="15"/>
  <c r="L219" i="15"/>
  <c r="AL219" i="15"/>
  <c r="AR225" i="15"/>
  <c r="AR247" i="15"/>
  <c r="AQ225" i="15"/>
  <c r="AQ247" i="15"/>
  <c r="T225" i="15"/>
  <c r="AS225" i="15"/>
  <c r="AS247" i="15"/>
  <c r="Z247" i="15"/>
  <c r="BA225" i="15"/>
  <c r="BA247" i="15"/>
  <c r="AC225" i="15"/>
  <c r="AC247" i="15"/>
  <c r="AE225" i="15"/>
  <c r="AE247" i="15"/>
  <c r="AY225" i="15"/>
  <c r="AY247" i="15"/>
  <c r="U219" i="15"/>
  <c r="AU240" i="15"/>
  <c r="AB225" i="15"/>
  <c r="J225" i="15"/>
  <c r="V218" i="15"/>
  <c r="BV240" i="15"/>
  <c r="BW219" i="15"/>
  <c r="AL218" i="15"/>
  <c r="L218" i="15"/>
  <c r="AR218" i="15"/>
  <c r="AR219" i="15"/>
  <c r="AA219" i="15"/>
  <c r="AS219" i="15"/>
  <c r="T219" i="15"/>
  <c r="AD240" i="15"/>
  <c r="AD218" i="15"/>
  <c r="BA219" i="15"/>
  <c r="M218" i="15"/>
  <c r="AS218" i="15"/>
  <c r="BC218" i="15"/>
  <c r="AJ219" i="15"/>
  <c r="AK219" i="15"/>
  <c r="J219" i="15"/>
  <c r="N218" i="15"/>
  <c r="K219" i="15"/>
  <c r="AZ218" i="15"/>
  <c r="AY218" i="15"/>
  <c r="BA240" i="15"/>
  <c r="BA218" i="15"/>
  <c r="AK218" i="15"/>
  <c r="AJ218" i="15"/>
  <c r="AC218" i="15"/>
  <c r="AC219" i="15"/>
  <c r="T218" i="15"/>
  <c r="O219" i="15"/>
  <c r="O240" i="15"/>
  <c r="O218" i="15"/>
  <c r="K218" i="15"/>
  <c r="N219" i="15"/>
  <c r="J218" i="15"/>
  <c r="CD223" i="11" l="1"/>
  <c r="O243" i="11" s="1"/>
  <c r="CC223" i="11"/>
  <c r="N243" i="11" s="1"/>
  <c r="CB223" i="11"/>
  <c r="M243" i="11" s="1"/>
  <c r="CA223" i="11"/>
  <c r="L243" i="11" s="1"/>
  <c r="BZ223" i="11"/>
  <c r="K243" i="11" s="1"/>
  <c r="BY223" i="11"/>
  <c r="J243" i="11" s="1"/>
  <c r="CH5" i="11" l="1"/>
  <c r="CH6" i="11"/>
  <c r="K216" i="13" l="1"/>
  <c r="K215" i="13"/>
  <c r="K214" i="13"/>
  <c r="K211" i="13"/>
  <c r="K212" i="13" s="1"/>
  <c r="K210" i="13"/>
  <c r="K209" i="13"/>
  <c r="K208" i="13"/>
  <c r="K207" i="13"/>
  <c r="K206" i="13"/>
  <c r="K205" i="13"/>
  <c r="K204" i="13"/>
  <c r="M199" i="13"/>
  <c r="L199" i="13"/>
  <c r="M198" i="13"/>
  <c r="L198" i="13"/>
  <c r="M197" i="13"/>
  <c r="L197" i="13"/>
  <c r="M196" i="13"/>
  <c r="L196" i="13"/>
  <c r="M195" i="13"/>
  <c r="L195" i="13"/>
  <c r="M194" i="13"/>
  <c r="L194" i="13"/>
  <c r="M193" i="13"/>
  <c r="L193" i="13"/>
  <c r="M192" i="13"/>
  <c r="L192" i="13"/>
  <c r="M191" i="13"/>
  <c r="L191" i="13"/>
  <c r="M190" i="13"/>
  <c r="L190" i="13"/>
  <c r="M189" i="13"/>
  <c r="L189" i="13"/>
  <c r="M188" i="13"/>
  <c r="L188" i="13"/>
  <c r="M187" i="13"/>
  <c r="L187" i="13"/>
  <c r="M186" i="13"/>
  <c r="L186" i="13"/>
  <c r="M185" i="13"/>
  <c r="L185" i="13"/>
  <c r="M184" i="13"/>
  <c r="L184" i="13"/>
  <c r="M183" i="13"/>
  <c r="L183" i="13"/>
  <c r="M182" i="13"/>
  <c r="L182" i="13"/>
  <c r="M181" i="13"/>
  <c r="L181" i="13"/>
  <c r="M180" i="13"/>
  <c r="L180" i="13"/>
  <c r="M179" i="13"/>
  <c r="L179" i="13"/>
  <c r="M178" i="13"/>
  <c r="L178" i="13"/>
  <c r="M177" i="13"/>
  <c r="L177" i="13"/>
  <c r="M176" i="13"/>
  <c r="L176" i="13"/>
  <c r="M175" i="13"/>
  <c r="L175" i="13"/>
  <c r="M174" i="13"/>
  <c r="L174" i="13"/>
  <c r="M173" i="13"/>
  <c r="L173" i="13"/>
  <c r="M172" i="13"/>
  <c r="L172" i="13"/>
  <c r="M171" i="13"/>
  <c r="L171" i="13"/>
  <c r="M170" i="13"/>
  <c r="L170" i="13"/>
  <c r="M169" i="13"/>
  <c r="L169" i="13"/>
  <c r="M168" i="13"/>
  <c r="L168" i="13"/>
  <c r="M167" i="13"/>
  <c r="M210" i="13" s="1"/>
  <c r="L167" i="13"/>
  <c r="M166" i="13"/>
  <c r="L166" i="13"/>
  <c r="M165" i="13"/>
  <c r="L165" i="13"/>
  <c r="M164" i="13"/>
  <c r="L164" i="13"/>
  <c r="M163" i="13"/>
  <c r="L163" i="13"/>
  <c r="M162" i="13"/>
  <c r="L162" i="13"/>
  <c r="M161" i="13"/>
  <c r="L161" i="13"/>
  <c r="M160" i="13"/>
  <c r="L160" i="13"/>
  <c r="M159" i="13"/>
  <c r="L159" i="13"/>
  <c r="M158" i="13"/>
  <c r="L158" i="13"/>
  <c r="M157" i="13"/>
  <c r="L157" i="13"/>
  <c r="M156" i="13"/>
  <c r="L156" i="13"/>
  <c r="M155" i="13"/>
  <c r="L155" i="13"/>
  <c r="M154" i="13"/>
  <c r="L154" i="13"/>
  <c r="M153" i="13"/>
  <c r="L153" i="13"/>
  <c r="M152" i="13"/>
  <c r="L152" i="13"/>
  <c r="M151" i="13"/>
  <c r="L151" i="13"/>
  <c r="M150" i="13"/>
  <c r="L150" i="13"/>
  <c r="M149" i="13"/>
  <c r="L149" i="13"/>
  <c r="M148" i="13"/>
  <c r="L148" i="13"/>
  <c r="M147" i="13"/>
  <c r="L147" i="13"/>
  <c r="M146" i="13"/>
  <c r="L146" i="13"/>
  <c r="M145" i="13"/>
  <c r="L145" i="13"/>
  <c r="M144" i="13"/>
  <c r="L144" i="13"/>
  <c r="M143" i="13"/>
  <c r="L143" i="13"/>
  <c r="M142" i="13"/>
  <c r="L142" i="13"/>
  <c r="M141" i="13"/>
  <c r="L141" i="13"/>
  <c r="M140" i="13"/>
  <c r="L140" i="13"/>
  <c r="M139" i="13"/>
  <c r="L139" i="13"/>
  <c r="M138" i="13"/>
  <c r="L138" i="13"/>
  <c r="M137" i="13"/>
  <c r="L137" i="13"/>
  <c r="M136" i="13"/>
  <c r="L136" i="13"/>
  <c r="M135" i="13"/>
  <c r="L135" i="13"/>
  <c r="M134" i="13"/>
  <c r="L134" i="13"/>
  <c r="M133" i="13"/>
  <c r="L133" i="13"/>
  <c r="M132" i="13"/>
  <c r="L132" i="13"/>
  <c r="M131" i="13"/>
  <c r="L131" i="13"/>
  <c r="M130" i="13"/>
  <c r="L130" i="13"/>
  <c r="M129" i="13"/>
  <c r="L129" i="13"/>
  <c r="M128" i="13"/>
  <c r="L128" i="13"/>
  <c r="M127" i="13"/>
  <c r="L127" i="13"/>
  <c r="M126" i="13"/>
  <c r="L126" i="13"/>
  <c r="M125" i="13"/>
  <c r="M224" i="13" s="1"/>
  <c r="L125" i="13"/>
  <c r="L224" i="13" s="1"/>
  <c r="M124" i="13"/>
  <c r="L124" i="13"/>
  <c r="M123" i="13"/>
  <c r="L123" i="13"/>
  <c r="M122" i="13"/>
  <c r="L122" i="13"/>
  <c r="M121" i="13"/>
  <c r="L121" i="13"/>
  <c r="M120" i="13"/>
  <c r="L120" i="13"/>
  <c r="M119" i="13"/>
  <c r="L119" i="13"/>
  <c r="M118" i="13"/>
  <c r="L118" i="13"/>
  <c r="M117" i="13"/>
  <c r="L117" i="13"/>
  <c r="M116" i="13"/>
  <c r="L116" i="13"/>
  <c r="M115" i="13"/>
  <c r="L115" i="13"/>
  <c r="M114" i="13"/>
  <c r="L114" i="13"/>
  <c r="M113" i="13"/>
  <c r="M208" i="13" s="1"/>
  <c r="L113" i="13"/>
  <c r="M112" i="13"/>
  <c r="L112" i="13"/>
  <c r="M111" i="13"/>
  <c r="L111" i="13"/>
  <c r="M110" i="13"/>
  <c r="L110" i="13"/>
  <c r="M109" i="13"/>
  <c r="L109" i="13"/>
  <c r="M108" i="13"/>
  <c r="L108" i="13"/>
  <c r="M107" i="13"/>
  <c r="L107" i="13"/>
  <c r="M106" i="13"/>
  <c r="L106" i="13"/>
  <c r="M105" i="13"/>
  <c r="L105" i="13"/>
  <c r="M104" i="13"/>
  <c r="L104" i="13"/>
  <c r="M103" i="13"/>
  <c r="L103" i="13"/>
  <c r="M102" i="13"/>
  <c r="L102" i="13"/>
  <c r="M101" i="13"/>
  <c r="L101" i="13"/>
  <c r="M100" i="13"/>
  <c r="L100" i="13"/>
  <c r="M99" i="13"/>
  <c r="L99" i="13"/>
  <c r="M98" i="13"/>
  <c r="L98" i="13"/>
  <c r="M97" i="13"/>
  <c r="L97" i="13"/>
  <c r="M96" i="13"/>
  <c r="L96" i="13"/>
  <c r="M95" i="13"/>
  <c r="L95" i="13"/>
  <c r="M94" i="13"/>
  <c r="L94" i="13"/>
  <c r="M93" i="13"/>
  <c r="L93" i="13"/>
  <c r="M92" i="13"/>
  <c r="L92" i="13"/>
  <c r="M91" i="13"/>
  <c r="L91" i="13"/>
  <c r="M90" i="13"/>
  <c r="L90" i="13"/>
  <c r="M89" i="13"/>
  <c r="L89" i="13"/>
  <c r="M88" i="13"/>
  <c r="L88" i="13"/>
  <c r="M87" i="13"/>
  <c r="L87" i="13"/>
  <c r="M86" i="13"/>
  <c r="L86" i="13"/>
  <c r="M85" i="13"/>
  <c r="L85" i="13"/>
  <c r="M84" i="13"/>
  <c r="L84" i="13"/>
  <c r="M83" i="13"/>
  <c r="L83" i="13"/>
  <c r="M82" i="13"/>
  <c r="L82" i="13"/>
  <c r="M81" i="13"/>
  <c r="L81" i="13"/>
  <c r="M80" i="13"/>
  <c r="L80" i="13"/>
  <c r="M79" i="13"/>
  <c r="L79" i="13"/>
  <c r="M78" i="13"/>
  <c r="L78" i="13"/>
  <c r="M77" i="13"/>
  <c r="L77" i="13"/>
  <c r="M76" i="13"/>
  <c r="L76" i="13"/>
  <c r="M75" i="13"/>
  <c r="L75" i="13"/>
  <c r="M74" i="13"/>
  <c r="L74" i="13"/>
  <c r="M73" i="13"/>
  <c r="L73" i="13"/>
  <c r="M72" i="13"/>
  <c r="L72" i="13"/>
  <c r="M71" i="13"/>
  <c r="L71" i="13"/>
  <c r="M70" i="13"/>
  <c r="L70" i="13"/>
  <c r="M69" i="13"/>
  <c r="L69" i="13"/>
  <c r="M68" i="13"/>
  <c r="L68" i="13"/>
  <c r="M67" i="13"/>
  <c r="L67" i="13"/>
  <c r="M66" i="13"/>
  <c r="L66" i="13"/>
  <c r="M65" i="13"/>
  <c r="L65" i="13"/>
  <c r="M64" i="13"/>
  <c r="L64" i="13"/>
  <c r="M63" i="13"/>
  <c r="L63" i="13"/>
  <c r="M62" i="13"/>
  <c r="L62" i="13"/>
  <c r="M61" i="13"/>
  <c r="L61" i="13"/>
  <c r="M60" i="13"/>
  <c r="L60" i="13"/>
  <c r="M59" i="13"/>
  <c r="L59" i="13"/>
  <c r="M58" i="13"/>
  <c r="L58" i="13"/>
  <c r="M57" i="13"/>
  <c r="L57" i="13"/>
  <c r="M56" i="13"/>
  <c r="L56" i="13"/>
  <c r="M55" i="13"/>
  <c r="L55" i="13"/>
  <c r="M54" i="13"/>
  <c r="L54" i="13"/>
  <c r="M53" i="13"/>
  <c r="L53" i="13"/>
  <c r="M52" i="13"/>
  <c r="L52" i="13"/>
  <c r="M51" i="13"/>
  <c r="L51" i="13"/>
  <c r="M50" i="13"/>
  <c r="L50" i="13"/>
  <c r="M49" i="13"/>
  <c r="L49" i="13"/>
  <c r="M48" i="13"/>
  <c r="L48" i="13"/>
  <c r="M47" i="13"/>
  <c r="L47" i="13"/>
  <c r="M46" i="13"/>
  <c r="L46" i="13"/>
  <c r="M45" i="13"/>
  <c r="L45" i="13"/>
  <c r="M44" i="13"/>
  <c r="L44" i="13"/>
  <c r="M43" i="13"/>
  <c r="L43" i="13"/>
  <c r="M42" i="13"/>
  <c r="L42" i="13"/>
  <c r="M41" i="13"/>
  <c r="L41" i="13"/>
  <c r="M40" i="13"/>
  <c r="L40" i="13"/>
  <c r="M39" i="13"/>
  <c r="L39" i="13"/>
  <c r="M38" i="13"/>
  <c r="L38" i="13"/>
  <c r="M37" i="13"/>
  <c r="L37" i="13"/>
  <c r="M36" i="13"/>
  <c r="L36" i="13"/>
  <c r="M35" i="13"/>
  <c r="L35" i="13"/>
  <c r="M34" i="13"/>
  <c r="L34" i="13"/>
  <c r="M33" i="13"/>
  <c r="L33" i="13"/>
  <c r="M32" i="13"/>
  <c r="L32" i="13"/>
  <c r="M31" i="13"/>
  <c r="L31" i="13"/>
  <c r="M30" i="13"/>
  <c r="L30" i="13"/>
  <c r="M29" i="13"/>
  <c r="L29" i="13"/>
  <c r="M28" i="13"/>
  <c r="L28" i="13"/>
  <c r="M27" i="13"/>
  <c r="L27" i="13"/>
  <c r="M26" i="13"/>
  <c r="L26" i="13"/>
  <c r="M25" i="13"/>
  <c r="M214" i="13" s="1"/>
  <c r="L25" i="13"/>
  <c r="M24" i="13"/>
  <c r="L24" i="13"/>
  <c r="M23" i="13"/>
  <c r="L23" i="13"/>
  <c r="M22" i="13"/>
  <c r="L22" i="13"/>
  <c r="M21" i="13"/>
  <c r="L21" i="13"/>
  <c r="M20" i="13"/>
  <c r="L20" i="13"/>
  <c r="M19" i="13"/>
  <c r="L19" i="13"/>
  <c r="M18" i="13"/>
  <c r="L18" i="13"/>
  <c r="M17" i="13"/>
  <c r="L17" i="13"/>
  <c r="M16" i="13"/>
  <c r="L16" i="13"/>
  <c r="M15" i="13"/>
  <c r="L15" i="13"/>
  <c r="M14" i="13"/>
  <c r="L14" i="13"/>
  <c r="M13" i="13"/>
  <c r="L13" i="13"/>
  <c r="M12" i="13"/>
  <c r="L12" i="13"/>
  <c r="M11" i="13"/>
  <c r="L11" i="13"/>
  <c r="M10" i="13"/>
  <c r="L10" i="13"/>
  <c r="M9" i="13"/>
  <c r="L9" i="13"/>
  <c r="M8" i="13"/>
  <c r="L8" i="13"/>
  <c r="M7" i="13"/>
  <c r="L7" i="13"/>
  <c r="M6" i="13"/>
  <c r="L6" i="13"/>
  <c r="M5" i="13"/>
  <c r="L5" i="13"/>
  <c r="M4" i="13"/>
  <c r="L4" i="13"/>
  <c r="M3" i="13"/>
  <c r="L3" i="13"/>
  <c r="K216" i="12"/>
  <c r="K215" i="12"/>
  <c r="K214" i="12"/>
  <c r="K211" i="12"/>
  <c r="K212" i="12" s="1"/>
  <c r="K210" i="12"/>
  <c r="K213" i="12" s="1"/>
  <c r="K209" i="12"/>
  <c r="K208" i="12"/>
  <c r="K207" i="12"/>
  <c r="K206" i="12"/>
  <c r="K205" i="12"/>
  <c r="K204" i="12"/>
  <c r="M199" i="12"/>
  <c r="L199" i="12"/>
  <c r="M198" i="12"/>
  <c r="L198" i="12"/>
  <c r="M197" i="12"/>
  <c r="L197" i="12"/>
  <c r="M196" i="12"/>
  <c r="L196" i="12"/>
  <c r="M195" i="12"/>
  <c r="L195" i="12"/>
  <c r="M194" i="12"/>
  <c r="L194" i="12"/>
  <c r="M193" i="12"/>
  <c r="L193" i="12"/>
  <c r="M192" i="12"/>
  <c r="L192" i="12"/>
  <c r="M191" i="12"/>
  <c r="L191" i="12"/>
  <c r="M190" i="12"/>
  <c r="L190" i="12"/>
  <c r="M189" i="12"/>
  <c r="L189" i="12"/>
  <c r="M188" i="12"/>
  <c r="L188" i="12"/>
  <c r="M187" i="12"/>
  <c r="L187" i="12"/>
  <c r="M186" i="12"/>
  <c r="L186" i="12"/>
  <c r="M185" i="12"/>
  <c r="L185" i="12"/>
  <c r="M184" i="12"/>
  <c r="L184" i="12"/>
  <c r="M183" i="12"/>
  <c r="L183" i="12"/>
  <c r="M182" i="12"/>
  <c r="L182" i="12"/>
  <c r="M181" i="12"/>
  <c r="L181" i="12"/>
  <c r="M180" i="12"/>
  <c r="L180" i="12"/>
  <c r="M179" i="12"/>
  <c r="L179" i="12"/>
  <c r="M178" i="12"/>
  <c r="L178" i="12"/>
  <c r="M177" i="12"/>
  <c r="L177" i="12"/>
  <c r="M176" i="12"/>
  <c r="L176" i="12"/>
  <c r="M175" i="12"/>
  <c r="M211" i="12" s="1"/>
  <c r="L175" i="12"/>
  <c r="M174" i="12"/>
  <c r="L174" i="12"/>
  <c r="M173" i="12"/>
  <c r="L173" i="12"/>
  <c r="M172" i="12"/>
  <c r="L172" i="12"/>
  <c r="M171" i="12"/>
  <c r="L171" i="12"/>
  <c r="M170" i="12"/>
  <c r="L170" i="12"/>
  <c r="M169" i="12"/>
  <c r="L169" i="12"/>
  <c r="M168" i="12"/>
  <c r="L168" i="12"/>
  <c r="M167" i="12"/>
  <c r="M210" i="12" s="1"/>
  <c r="L167" i="12"/>
  <c r="L210" i="12" s="1"/>
  <c r="M166" i="12"/>
  <c r="L166" i="12"/>
  <c r="M165" i="12"/>
  <c r="L165" i="12"/>
  <c r="M164" i="12"/>
  <c r="L164" i="12"/>
  <c r="M163" i="12"/>
  <c r="L163" i="12"/>
  <c r="M162" i="12"/>
  <c r="L162" i="12"/>
  <c r="M161" i="12"/>
  <c r="L161" i="12"/>
  <c r="M160" i="12"/>
  <c r="L160" i="12"/>
  <c r="M159" i="12"/>
  <c r="L159" i="12"/>
  <c r="M158" i="12"/>
  <c r="L158" i="12"/>
  <c r="M157" i="12"/>
  <c r="L157" i="12"/>
  <c r="M156" i="12"/>
  <c r="L156" i="12"/>
  <c r="M155" i="12"/>
  <c r="L155" i="12"/>
  <c r="M154" i="12"/>
  <c r="L154" i="12"/>
  <c r="M153" i="12"/>
  <c r="L153" i="12"/>
  <c r="M152" i="12"/>
  <c r="L152" i="12"/>
  <c r="M151" i="12"/>
  <c r="L151" i="12"/>
  <c r="M150" i="12"/>
  <c r="L150" i="12"/>
  <c r="M149" i="12"/>
  <c r="L149" i="12"/>
  <c r="M148" i="12"/>
  <c r="L148" i="12"/>
  <c r="M147" i="12"/>
  <c r="M209" i="12" s="1"/>
  <c r="J209" i="12" s="1"/>
  <c r="L147" i="12"/>
  <c r="L209" i="12" s="1"/>
  <c r="J223" i="12" s="1"/>
  <c r="M146" i="12"/>
  <c r="L146" i="12"/>
  <c r="M145" i="12"/>
  <c r="L145" i="12"/>
  <c r="M144" i="12"/>
  <c r="L144" i="12"/>
  <c r="M143" i="12"/>
  <c r="L143" i="12"/>
  <c r="M142" i="12"/>
  <c r="L142" i="12"/>
  <c r="M141" i="12"/>
  <c r="L141" i="12"/>
  <c r="M140" i="12"/>
  <c r="L140" i="12"/>
  <c r="M139" i="12"/>
  <c r="L139" i="12"/>
  <c r="M138" i="12"/>
  <c r="L138" i="12"/>
  <c r="M137" i="12"/>
  <c r="L137" i="12"/>
  <c r="M136" i="12"/>
  <c r="L136" i="12"/>
  <c r="M135" i="12"/>
  <c r="L135" i="12"/>
  <c r="M134" i="12"/>
  <c r="L134" i="12"/>
  <c r="M133" i="12"/>
  <c r="L133" i="12"/>
  <c r="M132" i="12"/>
  <c r="L132" i="12"/>
  <c r="M131" i="12"/>
  <c r="L131" i="12"/>
  <c r="M130" i="12"/>
  <c r="L130" i="12"/>
  <c r="M129" i="12"/>
  <c r="L129" i="12"/>
  <c r="M128" i="12"/>
  <c r="L128" i="12"/>
  <c r="M127" i="12"/>
  <c r="L127" i="12"/>
  <c r="M126" i="12"/>
  <c r="L126" i="12"/>
  <c r="M125" i="12"/>
  <c r="L125" i="12"/>
  <c r="M124" i="12"/>
  <c r="L124" i="12"/>
  <c r="M123" i="12"/>
  <c r="L123" i="12"/>
  <c r="M122" i="12"/>
  <c r="L122" i="12"/>
  <c r="M121" i="12"/>
  <c r="L121" i="12"/>
  <c r="M120" i="12"/>
  <c r="L120" i="12"/>
  <c r="M119" i="12"/>
  <c r="L119" i="12"/>
  <c r="M118" i="12"/>
  <c r="L118" i="12"/>
  <c r="M117" i="12"/>
  <c r="L117" i="12"/>
  <c r="M116" i="12"/>
  <c r="L116" i="12"/>
  <c r="M115" i="12"/>
  <c r="L115" i="12"/>
  <c r="M114" i="12"/>
  <c r="L114" i="12"/>
  <c r="M113" i="12"/>
  <c r="M208" i="12" s="1"/>
  <c r="L113" i="12"/>
  <c r="M112" i="12"/>
  <c r="L112" i="12"/>
  <c r="M111" i="12"/>
  <c r="L111" i="12"/>
  <c r="M110" i="12"/>
  <c r="L110" i="12"/>
  <c r="M109" i="12"/>
  <c r="L109" i="12"/>
  <c r="M108" i="12"/>
  <c r="L108" i="12"/>
  <c r="M107" i="12"/>
  <c r="L107" i="12"/>
  <c r="M106" i="12"/>
  <c r="L106" i="12"/>
  <c r="M105" i="12"/>
  <c r="L105" i="12"/>
  <c r="M104" i="12"/>
  <c r="L104" i="12"/>
  <c r="M103" i="12"/>
  <c r="L103" i="12"/>
  <c r="M102" i="12"/>
  <c r="L102" i="12"/>
  <c r="M101" i="12"/>
  <c r="L101" i="12"/>
  <c r="M100" i="12"/>
  <c r="L100" i="12"/>
  <c r="M99" i="12"/>
  <c r="L99" i="12"/>
  <c r="M98" i="12"/>
  <c r="L98" i="12"/>
  <c r="M97" i="12"/>
  <c r="L97" i="12"/>
  <c r="M96" i="12"/>
  <c r="L96" i="12"/>
  <c r="M95" i="12"/>
  <c r="L95" i="12"/>
  <c r="M94" i="12"/>
  <c r="L94" i="12"/>
  <c r="M93" i="12"/>
  <c r="L93" i="12"/>
  <c r="M92" i="12"/>
  <c r="L92" i="12"/>
  <c r="M91" i="12"/>
  <c r="L91" i="12"/>
  <c r="M90" i="12"/>
  <c r="L90" i="12"/>
  <c r="M89" i="12"/>
  <c r="L89" i="12"/>
  <c r="M88" i="12"/>
  <c r="L88" i="12"/>
  <c r="M87" i="12"/>
  <c r="L87" i="12"/>
  <c r="M86" i="12"/>
  <c r="L86" i="12"/>
  <c r="M85" i="12"/>
  <c r="L85" i="12"/>
  <c r="M84" i="12"/>
  <c r="L84" i="12"/>
  <c r="M83" i="12"/>
  <c r="L83" i="12"/>
  <c r="M82" i="12"/>
  <c r="L82" i="12"/>
  <c r="M81" i="12"/>
  <c r="L81" i="12"/>
  <c r="M80" i="12"/>
  <c r="L80" i="12"/>
  <c r="M79" i="12"/>
  <c r="L79" i="12"/>
  <c r="M78" i="12"/>
  <c r="L78" i="12"/>
  <c r="M77" i="12"/>
  <c r="L77" i="12"/>
  <c r="M76" i="12"/>
  <c r="L76" i="12"/>
  <c r="M75" i="12"/>
  <c r="L75" i="12"/>
  <c r="M74" i="12"/>
  <c r="L74" i="12"/>
  <c r="M73" i="12"/>
  <c r="M207" i="12" s="1"/>
  <c r="J207" i="12" s="1"/>
  <c r="L73" i="12"/>
  <c r="L207" i="12" s="1"/>
  <c r="J221" i="12" s="1"/>
  <c r="M72" i="12"/>
  <c r="L72" i="12"/>
  <c r="M71" i="12"/>
  <c r="L71" i="12"/>
  <c r="M70" i="12"/>
  <c r="L70" i="12"/>
  <c r="M69" i="12"/>
  <c r="L69" i="12"/>
  <c r="M68" i="12"/>
  <c r="L68" i="12"/>
  <c r="M67" i="12"/>
  <c r="L67" i="12"/>
  <c r="M66" i="12"/>
  <c r="L66" i="12"/>
  <c r="M65" i="12"/>
  <c r="L65" i="12"/>
  <c r="M64" i="12"/>
  <c r="L64" i="12"/>
  <c r="M63" i="12"/>
  <c r="L63" i="12"/>
  <c r="M62" i="12"/>
  <c r="L62" i="12"/>
  <c r="M61" i="12"/>
  <c r="L61" i="12"/>
  <c r="M60" i="12"/>
  <c r="L60" i="12"/>
  <c r="M59" i="12"/>
  <c r="L59" i="12"/>
  <c r="M58" i="12"/>
  <c r="L58" i="12"/>
  <c r="M57" i="12"/>
  <c r="L57" i="12"/>
  <c r="M56" i="12"/>
  <c r="L56" i="12"/>
  <c r="M55" i="12"/>
  <c r="L55" i="12"/>
  <c r="M54" i="12"/>
  <c r="L54" i="12"/>
  <c r="M53" i="12"/>
  <c r="L53" i="12"/>
  <c r="M52" i="12"/>
  <c r="L52" i="12"/>
  <c r="M51" i="12"/>
  <c r="M206" i="12" s="1"/>
  <c r="L51" i="12"/>
  <c r="M50" i="12"/>
  <c r="L50" i="12"/>
  <c r="M49" i="12"/>
  <c r="L49" i="12"/>
  <c r="M48" i="12"/>
  <c r="L48" i="12"/>
  <c r="M47" i="12"/>
  <c r="L47" i="12"/>
  <c r="M46" i="12"/>
  <c r="L46" i="12"/>
  <c r="M45" i="12"/>
  <c r="L45" i="12"/>
  <c r="M44" i="12"/>
  <c r="L44" i="12"/>
  <c r="M43" i="12"/>
  <c r="L43" i="12"/>
  <c r="M42" i="12"/>
  <c r="L42" i="12"/>
  <c r="M41" i="12"/>
  <c r="L41" i="12"/>
  <c r="M40" i="12"/>
  <c r="L40" i="12"/>
  <c r="M39" i="12"/>
  <c r="L39" i="12"/>
  <c r="M38" i="12"/>
  <c r="L38" i="12"/>
  <c r="M37" i="12"/>
  <c r="L37" i="12"/>
  <c r="M36" i="12"/>
  <c r="L36" i="12"/>
  <c r="M35" i="12"/>
  <c r="L35" i="12"/>
  <c r="M34" i="12"/>
  <c r="L34" i="12"/>
  <c r="M33" i="12"/>
  <c r="L33" i="12"/>
  <c r="M32" i="12"/>
  <c r="L32" i="12"/>
  <c r="M31" i="12"/>
  <c r="L31" i="12"/>
  <c r="M30" i="12"/>
  <c r="L30" i="12"/>
  <c r="M29" i="12"/>
  <c r="M215" i="12" s="1"/>
  <c r="L29" i="12"/>
  <c r="M28" i="12"/>
  <c r="L28" i="12"/>
  <c r="M27" i="12"/>
  <c r="L27" i="12"/>
  <c r="M26" i="12"/>
  <c r="L26" i="12"/>
  <c r="M25" i="12"/>
  <c r="M214" i="12" s="1"/>
  <c r="L25" i="12"/>
  <c r="M24" i="12"/>
  <c r="L24" i="12"/>
  <c r="M23" i="12"/>
  <c r="L23" i="12"/>
  <c r="M22" i="12"/>
  <c r="L22" i="12"/>
  <c r="M21" i="12"/>
  <c r="L21" i="12"/>
  <c r="M20" i="12"/>
  <c r="L20" i="12"/>
  <c r="M19" i="12"/>
  <c r="L19" i="12"/>
  <c r="M18" i="12"/>
  <c r="L18" i="12"/>
  <c r="M17" i="12"/>
  <c r="L17" i="12"/>
  <c r="M16" i="12"/>
  <c r="L16" i="12"/>
  <c r="M15" i="12"/>
  <c r="L15" i="12"/>
  <c r="M14" i="12"/>
  <c r="L14" i="12"/>
  <c r="M13" i="12"/>
  <c r="L13" i="12"/>
  <c r="M12" i="12"/>
  <c r="L12" i="12"/>
  <c r="M11" i="12"/>
  <c r="L11" i="12"/>
  <c r="M10" i="12"/>
  <c r="L10" i="12"/>
  <c r="M9" i="12"/>
  <c r="L9" i="12"/>
  <c r="M8" i="12"/>
  <c r="L8" i="12"/>
  <c r="M7" i="12"/>
  <c r="L7" i="12"/>
  <c r="M6" i="12"/>
  <c r="L6" i="12"/>
  <c r="M5" i="12"/>
  <c r="L5" i="12"/>
  <c r="M4" i="12"/>
  <c r="L4" i="12"/>
  <c r="M3" i="12"/>
  <c r="M216" i="12" s="1"/>
  <c r="L3" i="12"/>
  <c r="J224" i="13" l="1"/>
  <c r="M207" i="13"/>
  <c r="M209" i="13"/>
  <c r="J209" i="13" s="1"/>
  <c r="L207" i="13"/>
  <c r="J246" i="13" s="1"/>
  <c r="L208" i="13"/>
  <c r="J247" i="13" s="1"/>
  <c r="L209" i="13"/>
  <c r="J248" i="13" s="1"/>
  <c r="M206" i="13"/>
  <c r="L211" i="13"/>
  <c r="J250" i="13" s="1"/>
  <c r="M211" i="13"/>
  <c r="L215" i="13"/>
  <c r="J254" i="13" s="1"/>
  <c r="K213" i="13"/>
  <c r="M216" i="13"/>
  <c r="M215" i="13"/>
  <c r="M205" i="13"/>
  <c r="M213" i="13" s="1"/>
  <c r="L216" i="13"/>
  <c r="J255" i="13" s="1"/>
  <c r="L214" i="13"/>
  <c r="J253" i="13" s="1"/>
  <c r="L206" i="13"/>
  <c r="J245" i="13" s="1"/>
  <c r="L210" i="13"/>
  <c r="J210" i="13"/>
  <c r="J249" i="13"/>
  <c r="L204" i="13"/>
  <c r="J243" i="13" s="1"/>
  <c r="L205" i="13"/>
  <c r="J244" i="13" s="1"/>
  <c r="M204" i="13"/>
  <c r="J206" i="12"/>
  <c r="L216" i="12"/>
  <c r="J230" i="12" s="1"/>
  <c r="L214" i="12"/>
  <c r="J228" i="12" s="1"/>
  <c r="L215" i="12"/>
  <c r="J229" i="12" s="1"/>
  <c r="L206" i="12"/>
  <c r="J220" i="12" s="1"/>
  <c r="L208" i="12"/>
  <c r="J222" i="12" s="1"/>
  <c r="L211" i="12"/>
  <c r="J211" i="12" s="1"/>
  <c r="J210" i="12"/>
  <c r="M212" i="12"/>
  <c r="J224" i="12"/>
  <c r="J225" i="12"/>
  <c r="L204" i="12"/>
  <c r="J218" i="12" s="1"/>
  <c r="L205" i="12"/>
  <c r="J219" i="12" s="1"/>
  <c r="M204" i="12"/>
  <c r="M205" i="12"/>
  <c r="J204" i="13" l="1"/>
  <c r="M212" i="13"/>
  <c r="J207" i="13"/>
  <c r="J208" i="13"/>
  <c r="J215" i="13"/>
  <c r="J211" i="13"/>
  <c r="L212" i="13"/>
  <c r="J251" i="13" s="1"/>
  <c r="J206" i="13"/>
  <c r="J214" i="13"/>
  <c r="J216" i="13"/>
  <c r="L213" i="13"/>
  <c r="J252" i="13" s="1"/>
  <c r="J205" i="13"/>
  <c r="J215" i="12"/>
  <c r="J214" i="12"/>
  <c r="J205" i="12"/>
  <c r="L212" i="12"/>
  <c r="J226" i="12" s="1"/>
  <c r="J208" i="12"/>
  <c r="J216" i="12"/>
  <c r="J204" i="12"/>
  <c r="L213" i="12"/>
  <c r="J227" i="12" s="1"/>
  <c r="M213" i="12"/>
  <c r="J213" i="12" s="1"/>
  <c r="J212" i="13" l="1"/>
  <c r="J213" i="13"/>
  <c r="J212" i="12"/>
  <c r="HJ6" i="11" l="1"/>
  <c r="HK6" i="11"/>
  <c r="HL6" i="11"/>
  <c r="HJ7" i="11"/>
  <c r="HK7" i="11"/>
  <c r="HL7" i="11"/>
  <c r="HJ8" i="11"/>
  <c r="HK8" i="11"/>
  <c r="HL8" i="11"/>
  <c r="HJ9" i="11"/>
  <c r="HK9" i="11"/>
  <c r="HL9" i="11"/>
  <c r="HJ10" i="11"/>
  <c r="HK10" i="11"/>
  <c r="HL10" i="11"/>
  <c r="HJ11" i="11"/>
  <c r="HK11" i="11"/>
  <c r="HL11" i="11"/>
  <c r="HJ12" i="11"/>
  <c r="HK12" i="11"/>
  <c r="HL12" i="11"/>
  <c r="HJ13" i="11"/>
  <c r="HK13" i="11"/>
  <c r="HL13" i="11"/>
  <c r="HJ14" i="11"/>
  <c r="HK14" i="11"/>
  <c r="HL14" i="11"/>
  <c r="HJ15" i="11"/>
  <c r="HK15" i="11"/>
  <c r="HL15" i="11"/>
  <c r="HJ16" i="11"/>
  <c r="HK16" i="11"/>
  <c r="HL16" i="11"/>
  <c r="HJ17" i="11"/>
  <c r="HK17" i="11"/>
  <c r="HL17" i="11"/>
  <c r="HJ18" i="11"/>
  <c r="HK18" i="11"/>
  <c r="HL18" i="11"/>
  <c r="HJ19" i="11"/>
  <c r="HK19" i="11"/>
  <c r="HL19" i="11"/>
  <c r="HJ20" i="11"/>
  <c r="HK20" i="11"/>
  <c r="HL20" i="11"/>
  <c r="HJ21" i="11"/>
  <c r="HK21" i="11"/>
  <c r="HL21" i="11"/>
  <c r="HJ22" i="11"/>
  <c r="HK22" i="11"/>
  <c r="HL22" i="11"/>
  <c r="HJ23" i="11"/>
  <c r="HK23" i="11"/>
  <c r="HL23" i="11"/>
  <c r="HJ24" i="11"/>
  <c r="HK24" i="11"/>
  <c r="HL24" i="11"/>
  <c r="HJ25" i="11"/>
  <c r="HK25" i="11"/>
  <c r="HL25" i="11"/>
  <c r="HJ26" i="11"/>
  <c r="HK26" i="11"/>
  <c r="HL26" i="11"/>
  <c r="HJ27" i="11"/>
  <c r="HK27" i="11"/>
  <c r="HL27" i="11"/>
  <c r="HJ28" i="11"/>
  <c r="HK28" i="11"/>
  <c r="HL28" i="11"/>
  <c r="HJ29" i="11"/>
  <c r="HK29" i="11"/>
  <c r="HL29" i="11"/>
  <c r="HJ30" i="11"/>
  <c r="HK30" i="11"/>
  <c r="HL30" i="11"/>
  <c r="HJ31" i="11"/>
  <c r="HK31" i="11"/>
  <c r="HL31" i="11"/>
  <c r="HJ32" i="11"/>
  <c r="HK32" i="11"/>
  <c r="HL32" i="11"/>
  <c r="HJ33" i="11"/>
  <c r="HK33" i="11"/>
  <c r="HL33" i="11"/>
  <c r="HJ34" i="11"/>
  <c r="HK34" i="11"/>
  <c r="HL34" i="11"/>
  <c r="HJ35" i="11"/>
  <c r="HK35" i="11"/>
  <c r="HL35" i="11"/>
  <c r="HJ36" i="11"/>
  <c r="HK36" i="11"/>
  <c r="HL36" i="11"/>
  <c r="HJ37" i="11"/>
  <c r="HK37" i="11"/>
  <c r="HL37" i="11"/>
  <c r="HJ38" i="11"/>
  <c r="HK38" i="11"/>
  <c r="HL38" i="11"/>
  <c r="HJ39" i="11"/>
  <c r="HK39" i="11"/>
  <c r="HL39" i="11"/>
  <c r="HJ40" i="11"/>
  <c r="HK40" i="11"/>
  <c r="HL40" i="11"/>
  <c r="HJ41" i="11"/>
  <c r="HK41" i="11"/>
  <c r="HL41" i="11"/>
  <c r="HJ42" i="11"/>
  <c r="HK42" i="11"/>
  <c r="HL42" i="11"/>
  <c r="HJ43" i="11"/>
  <c r="HK43" i="11"/>
  <c r="HL43" i="11"/>
  <c r="HJ44" i="11"/>
  <c r="HK44" i="11"/>
  <c r="HL44" i="11"/>
  <c r="HJ45" i="11"/>
  <c r="HK45" i="11"/>
  <c r="HL45" i="11"/>
  <c r="HJ46" i="11"/>
  <c r="HK46" i="11"/>
  <c r="HL46" i="11"/>
  <c r="HJ47" i="11"/>
  <c r="HK47" i="11"/>
  <c r="HL47" i="11"/>
  <c r="HJ48" i="11"/>
  <c r="HK48" i="11"/>
  <c r="HL48" i="11"/>
  <c r="HJ49" i="11"/>
  <c r="HK49" i="11"/>
  <c r="HL49" i="11"/>
  <c r="HJ50" i="11"/>
  <c r="HK50" i="11"/>
  <c r="HL50" i="11"/>
  <c r="HJ51" i="11"/>
  <c r="HK51" i="11"/>
  <c r="HL51" i="11"/>
  <c r="HJ52" i="11"/>
  <c r="HK52" i="11"/>
  <c r="HL52" i="11"/>
  <c r="HJ53" i="11"/>
  <c r="HK53" i="11"/>
  <c r="HL53" i="11"/>
  <c r="HJ54" i="11"/>
  <c r="HK54" i="11"/>
  <c r="HL54" i="11"/>
  <c r="HJ55" i="11"/>
  <c r="HK55" i="11"/>
  <c r="HL55" i="11"/>
  <c r="HJ56" i="11"/>
  <c r="HK56" i="11"/>
  <c r="HL56" i="11"/>
  <c r="HJ57" i="11"/>
  <c r="HK57" i="11"/>
  <c r="HL57" i="11"/>
  <c r="HJ58" i="11"/>
  <c r="HK58" i="11"/>
  <c r="HL58" i="11"/>
  <c r="HJ59" i="11"/>
  <c r="HK59" i="11"/>
  <c r="HL59" i="11"/>
  <c r="HJ60" i="11"/>
  <c r="HK60" i="11"/>
  <c r="HL60" i="11"/>
  <c r="HJ61" i="11"/>
  <c r="HK61" i="11"/>
  <c r="HL61" i="11"/>
  <c r="HJ62" i="11"/>
  <c r="HK62" i="11"/>
  <c r="HL62" i="11"/>
  <c r="HJ63" i="11"/>
  <c r="HK63" i="11"/>
  <c r="HL63" i="11"/>
  <c r="HJ64" i="11"/>
  <c r="HK64" i="11"/>
  <c r="HL64" i="11"/>
  <c r="HJ65" i="11"/>
  <c r="HK65" i="11"/>
  <c r="HL65" i="11"/>
  <c r="HJ66" i="11"/>
  <c r="HK66" i="11"/>
  <c r="HL66" i="11"/>
  <c r="HJ67" i="11"/>
  <c r="HK67" i="11"/>
  <c r="HL67" i="11"/>
  <c r="HJ68" i="11"/>
  <c r="HK68" i="11"/>
  <c r="HL68" i="11"/>
  <c r="HJ69" i="11"/>
  <c r="HK69" i="11"/>
  <c r="HL69" i="11"/>
  <c r="HJ70" i="11"/>
  <c r="HK70" i="11"/>
  <c r="HL70" i="11"/>
  <c r="HJ71" i="11"/>
  <c r="HK71" i="11"/>
  <c r="HL71" i="11"/>
  <c r="HJ72" i="11"/>
  <c r="HK72" i="11"/>
  <c r="HL72" i="11"/>
  <c r="HJ73" i="11"/>
  <c r="HK73" i="11"/>
  <c r="HL73" i="11"/>
  <c r="HJ74" i="11"/>
  <c r="HK74" i="11"/>
  <c r="HL74" i="11"/>
  <c r="HJ75" i="11"/>
  <c r="HK75" i="11"/>
  <c r="HL75" i="11"/>
  <c r="HJ76" i="11"/>
  <c r="HK76" i="11"/>
  <c r="HL76" i="11"/>
  <c r="HJ77" i="11"/>
  <c r="HK77" i="11"/>
  <c r="HL77" i="11"/>
  <c r="HJ78" i="11"/>
  <c r="HK78" i="11"/>
  <c r="HL78" i="11"/>
  <c r="HJ79" i="11"/>
  <c r="HK79" i="11"/>
  <c r="HL79" i="11"/>
  <c r="HJ80" i="11"/>
  <c r="HK80" i="11"/>
  <c r="HL80" i="11"/>
  <c r="HJ81" i="11"/>
  <c r="HK81" i="11"/>
  <c r="HL81" i="11"/>
  <c r="HJ82" i="11"/>
  <c r="HK82" i="11"/>
  <c r="HL82" i="11"/>
  <c r="HJ83" i="11"/>
  <c r="HK83" i="11"/>
  <c r="HL83" i="11"/>
  <c r="HJ84" i="11"/>
  <c r="HK84" i="11"/>
  <c r="HL84" i="11"/>
  <c r="HJ85" i="11"/>
  <c r="HK85" i="11"/>
  <c r="HL85" i="11"/>
  <c r="HJ86" i="11"/>
  <c r="HK86" i="11"/>
  <c r="HL86" i="11"/>
  <c r="HJ87" i="11"/>
  <c r="HK87" i="11"/>
  <c r="HL87" i="11"/>
  <c r="HJ88" i="11"/>
  <c r="HK88" i="11"/>
  <c r="HL88" i="11"/>
  <c r="HJ89" i="11"/>
  <c r="HK89" i="11"/>
  <c r="HL89" i="11"/>
  <c r="HJ90" i="11"/>
  <c r="HK90" i="11"/>
  <c r="HL90" i="11"/>
  <c r="HJ91" i="11"/>
  <c r="HK91" i="11"/>
  <c r="HL91" i="11"/>
  <c r="HJ92" i="11"/>
  <c r="HK92" i="11"/>
  <c r="HL92" i="11"/>
  <c r="HJ93" i="11"/>
  <c r="HK93" i="11"/>
  <c r="HL93" i="11"/>
  <c r="HJ94" i="11"/>
  <c r="HK94" i="11"/>
  <c r="HL94" i="11"/>
  <c r="HJ95" i="11"/>
  <c r="HK95" i="11"/>
  <c r="HL95" i="11"/>
  <c r="HJ96" i="11"/>
  <c r="HK96" i="11"/>
  <c r="HL96" i="11"/>
  <c r="HJ97" i="11"/>
  <c r="HK97" i="11"/>
  <c r="HL97" i="11"/>
  <c r="HJ98" i="11"/>
  <c r="HK98" i="11"/>
  <c r="HL98" i="11"/>
  <c r="HJ99" i="11"/>
  <c r="HK99" i="11"/>
  <c r="HL99" i="11"/>
  <c r="HJ100" i="11"/>
  <c r="HK100" i="11"/>
  <c r="HL100" i="11"/>
  <c r="HJ101" i="11"/>
  <c r="HK101" i="11"/>
  <c r="HL101" i="11"/>
  <c r="HJ102" i="11"/>
  <c r="HK102" i="11"/>
  <c r="HL102" i="11"/>
  <c r="HJ103" i="11"/>
  <c r="HK103" i="11"/>
  <c r="HL103" i="11"/>
  <c r="HJ104" i="11"/>
  <c r="HK104" i="11"/>
  <c r="HL104" i="11"/>
  <c r="HJ105" i="11"/>
  <c r="HK105" i="11"/>
  <c r="HL105" i="11"/>
  <c r="HJ106" i="11"/>
  <c r="HK106" i="11"/>
  <c r="HL106" i="11"/>
  <c r="HJ107" i="11"/>
  <c r="HK107" i="11"/>
  <c r="HL107" i="11"/>
  <c r="HJ108" i="11"/>
  <c r="HK108" i="11"/>
  <c r="HL108" i="11"/>
  <c r="HJ109" i="11"/>
  <c r="HK109" i="11"/>
  <c r="HL109" i="11"/>
  <c r="HJ110" i="11"/>
  <c r="HK110" i="11"/>
  <c r="HL110" i="11"/>
  <c r="HJ111" i="11"/>
  <c r="HK111" i="11"/>
  <c r="HL111" i="11"/>
  <c r="HJ112" i="11"/>
  <c r="HK112" i="11"/>
  <c r="HL112" i="11"/>
  <c r="HJ113" i="11"/>
  <c r="HK113" i="11"/>
  <c r="HL113" i="11"/>
  <c r="HJ114" i="11"/>
  <c r="HK114" i="11"/>
  <c r="HL114" i="11"/>
  <c r="HJ115" i="11"/>
  <c r="HK115" i="11"/>
  <c r="HL115" i="11"/>
  <c r="HJ116" i="11"/>
  <c r="HK116" i="11"/>
  <c r="HL116" i="11"/>
  <c r="HJ117" i="11"/>
  <c r="HK117" i="11"/>
  <c r="HL117" i="11"/>
  <c r="HJ118" i="11"/>
  <c r="HK118" i="11"/>
  <c r="HL118" i="11"/>
  <c r="HJ119" i="11"/>
  <c r="HK119" i="11"/>
  <c r="HL119" i="11"/>
  <c r="HJ120" i="11"/>
  <c r="HK120" i="11"/>
  <c r="HL120" i="11"/>
  <c r="HJ121" i="11"/>
  <c r="HK121" i="11"/>
  <c r="HL121" i="11"/>
  <c r="HJ122" i="11"/>
  <c r="HK122" i="11"/>
  <c r="HL122" i="11"/>
  <c r="HJ123" i="11"/>
  <c r="HK123" i="11"/>
  <c r="HL123" i="11"/>
  <c r="HJ124" i="11"/>
  <c r="HK124" i="11"/>
  <c r="HL124" i="11"/>
  <c r="HJ125" i="11"/>
  <c r="HK125" i="11"/>
  <c r="HL125" i="11"/>
  <c r="HJ126" i="11"/>
  <c r="HK126" i="11"/>
  <c r="HL126" i="11"/>
  <c r="HJ127" i="11"/>
  <c r="HK127" i="11"/>
  <c r="HL127" i="11"/>
  <c r="HJ128" i="11"/>
  <c r="HK128" i="11"/>
  <c r="HL128" i="11"/>
  <c r="HJ129" i="11"/>
  <c r="HK129" i="11"/>
  <c r="HL129" i="11"/>
  <c r="HJ130" i="11"/>
  <c r="HK130" i="11"/>
  <c r="HL130" i="11"/>
  <c r="HJ131" i="11"/>
  <c r="HK131" i="11"/>
  <c r="HL131" i="11"/>
  <c r="HJ132" i="11"/>
  <c r="HK132" i="11"/>
  <c r="HL132" i="11"/>
  <c r="HJ133" i="11"/>
  <c r="HK133" i="11"/>
  <c r="HL133" i="11"/>
  <c r="HJ134" i="11"/>
  <c r="HK134" i="11"/>
  <c r="HL134" i="11"/>
  <c r="HJ135" i="11"/>
  <c r="HK135" i="11"/>
  <c r="HL135" i="11"/>
  <c r="HJ136" i="11"/>
  <c r="HK136" i="11"/>
  <c r="HL136" i="11"/>
  <c r="HJ137" i="11"/>
  <c r="HK137" i="11"/>
  <c r="HL137" i="11"/>
  <c r="HJ138" i="11"/>
  <c r="HK138" i="11"/>
  <c r="HL138" i="11"/>
  <c r="HJ139" i="11"/>
  <c r="HK139" i="11"/>
  <c r="HL139" i="11"/>
  <c r="HJ140" i="11"/>
  <c r="HK140" i="11"/>
  <c r="HL140" i="11"/>
  <c r="HJ141" i="11"/>
  <c r="HK141" i="11"/>
  <c r="HL141" i="11"/>
  <c r="HJ142" i="11"/>
  <c r="HK142" i="11"/>
  <c r="HL142" i="11"/>
  <c r="HJ143" i="11"/>
  <c r="HK143" i="11"/>
  <c r="HL143" i="11"/>
  <c r="HJ144" i="11"/>
  <c r="HK144" i="11"/>
  <c r="HL144" i="11"/>
  <c r="HJ145" i="11"/>
  <c r="HK145" i="11"/>
  <c r="HL145" i="11"/>
  <c r="HJ146" i="11"/>
  <c r="HK146" i="11"/>
  <c r="HL146" i="11"/>
  <c r="HJ147" i="11"/>
  <c r="HK147" i="11"/>
  <c r="HL147" i="11"/>
  <c r="HJ148" i="11"/>
  <c r="HK148" i="11"/>
  <c r="HL148" i="11"/>
  <c r="HJ149" i="11"/>
  <c r="HK149" i="11"/>
  <c r="HL149" i="11"/>
  <c r="HJ150" i="11"/>
  <c r="HK150" i="11"/>
  <c r="HL150" i="11"/>
  <c r="HJ151" i="11"/>
  <c r="HK151" i="11"/>
  <c r="HL151" i="11"/>
  <c r="HJ152" i="11"/>
  <c r="HK152" i="11"/>
  <c r="HL152" i="11"/>
  <c r="HJ153" i="11"/>
  <c r="HK153" i="11"/>
  <c r="HL153" i="11"/>
  <c r="HJ154" i="11"/>
  <c r="HK154" i="11"/>
  <c r="HL154" i="11"/>
  <c r="HJ155" i="11"/>
  <c r="HK155" i="11"/>
  <c r="HL155" i="11"/>
  <c r="HJ156" i="11"/>
  <c r="HK156" i="11"/>
  <c r="HL156" i="11"/>
  <c r="HJ157" i="11"/>
  <c r="HK157" i="11"/>
  <c r="HL157" i="11"/>
  <c r="HJ158" i="11"/>
  <c r="HK158" i="11"/>
  <c r="HL158" i="11"/>
  <c r="HJ159" i="11"/>
  <c r="HK159" i="11"/>
  <c r="HL159" i="11"/>
  <c r="HJ160" i="11"/>
  <c r="HK160" i="11"/>
  <c r="HL160" i="11"/>
  <c r="HJ161" i="11"/>
  <c r="HK161" i="11"/>
  <c r="HL161" i="11"/>
  <c r="HJ162" i="11"/>
  <c r="HK162" i="11"/>
  <c r="HL162" i="11"/>
  <c r="HJ163" i="11"/>
  <c r="HK163" i="11"/>
  <c r="HL163" i="11"/>
  <c r="HJ164" i="11"/>
  <c r="HK164" i="11"/>
  <c r="HL164" i="11"/>
  <c r="HJ165" i="11"/>
  <c r="HK165" i="11"/>
  <c r="HL165" i="11"/>
  <c r="HJ166" i="11"/>
  <c r="HK166" i="11"/>
  <c r="HL166" i="11"/>
  <c r="HJ167" i="11"/>
  <c r="HK167" i="11"/>
  <c r="HL167" i="11"/>
  <c r="HJ168" i="11"/>
  <c r="HK168" i="11"/>
  <c r="HL168" i="11"/>
  <c r="HJ169" i="11"/>
  <c r="HK169" i="11"/>
  <c r="HL169" i="11"/>
  <c r="HJ170" i="11"/>
  <c r="HK170" i="11"/>
  <c r="HL170" i="11"/>
  <c r="HJ171" i="11"/>
  <c r="HK171" i="11"/>
  <c r="HL171" i="11"/>
  <c r="HJ172" i="11"/>
  <c r="HK172" i="11"/>
  <c r="HL172" i="11"/>
  <c r="HJ173" i="11"/>
  <c r="HK173" i="11"/>
  <c r="HL173" i="11"/>
  <c r="HJ174" i="11"/>
  <c r="HK174" i="11"/>
  <c r="HL174" i="11"/>
  <c r="HJ175" i="11"/>
  <c r="HK175" i="11"/>
  <c r="HL175" i="11"/>
  <c r="HJ176" i="11"/>
  <c r="HK176" i="11"/>
  <c r="HL176" i="11"/>
  <c r="HJ177" i="11"/>
  <c r="HK177" i="11"/>
  <c r="HL177" i="11"/>
  <c r="HJ178" i="11"/>
  <c r="HK178" i="11"/>
  <c r="HL178" i="11"/>
  <c r="HJ179" i="11"/>
  <c r="HK179" i="11"/>
  <c r="HL179" i="11"/>
  <c r="HJ180" i="11"/>
  <c r="HK180" i="11"/>
  <c r="HL180" i="11"/>
  <c r="HJ181" i="11"/>
  <c r="HK181" i="11"/>
  <c r="HL181" i="11"/>
  <c r="HJ182" i="11"/>
  <c r="HK182" i="11"/>
  <c r="HL182" i="11"/>
  <c r="HJ183" i="11"/>
  <c r="HK183" i="11"/>
  <c r="HL183" i="11"/>
  <c r="HJ184" i="11"/>
  <c r="HK184" i="11"/>
  <c r="HL184" i="11"/>
  <c r="HJ185" i="11"/>
  <c r="HK185" i="11"/>
  <c r="HL185" i="11"/>
  <c r="HJ186" i="11"/>
  <c r="HK186" i="11"/>
  <c r="HL186" i="11"/>
  <c r="HJ187" i="11"/>
  <c r="HK187" i="11"/>
  <c r="HL187" i="11"/>
  <c r="HJ188" i="11"/>
  <c r="HK188" i="11"/>
  <c r="HL188" i="11"/>
  <c r="HJ189" i="11"/>
  <c r="HK189" i="11"/>
  <c r="HL189" i="11"/>
  <c r="HJ190" i="11"/>
  <c r="HK190" i="11"/>
  <c r="HL190" i="11"/>
  <c r="HJ191" i="11"/>
  <c r="HK191" i="11"/>
  <c r="HL191" i="11"/>
  <c r="HJ192" i="11"/>
  <c r="HK192" i="11"/>
  <c r="HL192" i="11"/>
  <c r="HJ193" i="11"/>
  <c r="HK193" i="11"/>
  <c r="HL193" i="11"/>
  <c r="HL225" i="11" s="1"/>
  <c r="HJ194" i="11"/>
  <c r="HK194" i="11"/>
  <c r="HL194" i="11"/>
  <c r="HJ195" i="11"/>
  <c r="HK195" i="11"/>
  <c r="HL195" i="11"/>
  <c r="HJ196" i="11"/>
  <c r="HK196" i="11"/>
  <c r="HL196" i="11"/>
  <c r="HJ197" i="11"/>
  <c r="HK197" i="11"/>
  <c r="HL197" i="11"/>
  <c r="HJ198" i="11"/>
  <c r="HK198" i="11"/>
  <c r="HL198" i="11"/>
  <c r="HJ199" i="11"/>
  <c r="HK199" i="11"/>
  <c r="HL199" i="11"/>
  <c r="HJ200" i="11"/>
  <c r="HK200" i="11"/>
  <c r="HL200" i="11"/>
  <c r="HJ201" i="11"/>
  <c r="HK201" i="11"/>
  <c r="HL201" i="11"/>
  <c r="HL5" i="11"/>
  <c r="HK5" i="11"/>
  <c r="HJ5" i="11"/>
  <c r="HB6" i="11"/>
  <c r="HC6" i="11"/>
  <c r="HD6" i="11"/>
  <c r="HE6" i="11"/>
  <c r="HF6" i="11"/>
  <c r="HG6" i="11"/>
  <c r="HB7" i="11"/>
  <c r="HC7" i="11"/>
  <c r="HD7" i="11"/>
  <c r="HE7" i="11"/>
  <c r="HF7" i="11"/>
  <c r="HG7" i="11"/>
  <c r="HB8" i="11"/>
  <c r="HC8" i="11"/>
  <c r="HD8" i="11"/>
  <c r="HE8" i="11"/>
  <c r="HF8" i="11"/>
  <c r="HG8" i="11"/>
  <c r="HB9" i="11"/>
  <c r="HC9" i="11"/>
  <c r="HD9" i="11"/>
  <c r="HE9" i="11"/>
  <c r="HF9" i="11"/>
  <c r="HG9" i="11"/>
  <c r="HB10" i="11"/>
  <c r="HC10" i="11"/>
  <c r="HD10" i="11"/>
  <c r="HE10" i="11"/>
  <c r="HF10" i="11"/>
  <c r="HG10" i="11"/>
  <c r="HB11" i="11"/>
  <c r="HC11" i="11"/>
  <c r="HD11" i="11"/>
  <c r="HE11" i="11"/>
  <c r="HF11" i="11"/>
  <c r="HG11" i="11"/>
  <c r="HB12" i="11"/>
  <c r="HC12" i="11"/>
  <c r="HD12" i="11"/>
  <c r="HE12" i="11"/>
  <c r="HF12" i="11"/>
  <c r="HG12" i="11"/>
  <c r="HB13" i="11"/>
  <c r="HC13" i="11"/>
  <c r="HD13" i="11"/>
  <c r="HE13" i="11"/>
  <c r="HF13" i="11"/>
  <c r="HG13" i="11"/>
  <c r="HB14" i="11"/>
  <c r="HC14" i="11"/>
  <c r="HD14" i="11"/>
  <c r="HE14" i="11"/>
  <c r="HF14" i="11"/>
  <c r="HG14" i="11"/>
  <c r="HB15" i="11"/>
  <c r="HC15" i="11"/>
  <c r="HD15" i="11"/>
  <c r="HE15" i="11"/>
  <c r="HF15" i="11"/>
  <c r="HG15" i="11"/>
  <c r="HB16" i="11"/>
  <c r="HC16" i="11"/>
  <c r="HD16" i="11"/>
  <c r="HE16" i="11"/>
  <c r="HF16" i="11"/>
  <c r="HG16" i="11"/>
  <c r="HB17" i="11"/>
  <c r="HC17" i="11"/>
  <c r="HD17" i="11"/>
  <c r="HE17" i="11"/>
  <c r="HF17" i="11"/>
  <c r="HG17" i="11"/>
  <c r="HB18" i="11"/>
  <c r="HC18" i="11"/>
  <c r="HD18" i="11"/>
  <c r="HE18" i="11"/>
  <c r="HF18" i="11"/>
  <c r="HG18" i="11"/>
  <c r="HB19" i="11"/>
  <c r="HC19" i="11"/>
  <c r="HD19" i="11"/>
  <c r="HE19" i="11"/>
  <c r="HF19" i="11"/>
  <c r="HG19" i="11"/>
  <c r="HB20" i="11"/>
  <c r="HC20" i="11"/>
  <c r="HD20" i="11"/>
  <c r="HE20" i="11"/>
  <c r="HF20" i="11"/>
  <c r="HG20" i="11"/>
  <c r="HB21" i="11"/>
  <c r="HC21" i="11"/>
  <c r="HD21" i="11"/>
  <c r="HE21" i="11"/>
  <c r="HF21" i="11"/>
  <c r="HG21" i="11"/>
  <c r="HB22" i="11"/>
  <c r="HC22" i="11"/>
  <c r="HD22" i="11"/>
  <c r="HE22" i="11"/>
  <c r="HF22" i="11"/>
  <c r="HG22" i="11"/>
  <c r="HB23" i="11"/>
  <c r="HC23" i="11"/>
  <c r="HD23" i="11"/>
  <c r="HE23" i="11"/>
  <c r="HF23" i="11"/>
  <c r="HG23" i="11"/>
  <c r="HB24" i="11"/>
  <c r="HC24" i="11"/>
  <c r="HD24" i="11"/>
  <c r="HE24" i="11"/>
  <c r="HF24" i="11"/>
  <c r="HG24" i="11"/>
  <c r="HB25" i="11"/>
  <c r="HC25" i="11"/>
  <c r="HD25" i="11"/>
  <c r="HE25" i="11"/>
  <c r="HF25" i="11"/>
  <c r="HG25" i="11"/>
  <c r="HB26" i="11"/>
  <c r="HC26" i="11"/>
  <c r="HD26" i="11"/>
  <c r="HE26" i="11"/>
  <c r="HF26" i="11"/>
  <c r="HG26" i="11"/>
  <c r="HB27" i="11"/>
  <c r="HC27" i="11"/>
  <c r="HD27" i="11"/>
  <c r="HE27" i="11"/>
  <c r="HF27" i="11"/>
  <c r="HG27" i="11"/>
  <c r="HB28" i="11"/>
  <c r="HC28" i="11"/>
  <c r="HD28" i="11"/>
  <c r="HE28" i="11"/>
  <c r="HF28" i="11"/>
  <c r="HG28" i="11"/>
  <c r="HB29" i="11"/>
  <c r="HC29" i="11"/>
  <c r="HD29" i="11"/>
  <c r="HE29" i="11"/>
  <c r="HF29" i="11"/>
  <c r="HG29" i="11"/>
  <c r="HB30" i="11"/>
  <c r="HC30" i="11"/>
  <c r="HD30" i="11"/>
  <c r="HE30" i="11"/>
  <c r="HF30" i="11"/>
  <c r="HG30" i="11"/>
  <c r="HB31" i="11"/>
  <c r="HC31" i="11"/>
  <c r="HD31" i="11"/>
  <c r="HE31" i="11"/>
  <c r="HF31" i="11"/>
  <c r="HG31" i="11"/>
  <c r="HB32" i="11"/>
  <c r="HC32" i="11"/>
  <c r="HD32" i="11"/>
  <c r="HE32" i="11"/>
  <c r="HF32" i="11"/>
  <c r="HG32" i="11"/>
  <c r="HB33" i="11"/>
  <c r="HC33" i="11"/>
  <c r="HD33" i="11"/>
  <c r="HE33" i="11"/>
  <c r="HF33" i="11"/>
  <c r="HG33" i="11"/>
  <c r="HB34" i="11"/>
  <c r="HC34" i="11"/>
  <c r="HD34" i="11"/>
  <c r="HE34" i="11"/>
  <c r="HF34" i="11"/>
  <c r="HG34" i="11"/>
  <c r="HB35" i="11"/>
  <c r="HC35" i="11"/>
  <c r="HD35" i="11"/>
  <c r="HE35" i="11"/>
  <c r="HF35" i="11"/>
  <c r="HG35" i="11"/>
  <c r="HB36" i="11"/>
  <c r="HC36" i="11"/>
  <c r="HD36" i="11"/>
  <c r="HE36" i="11"/>
  <c r="HF36" i="11"/>
  <c r="HG36" i="11"/>
  <c r="HB37" i="11"/>
  <c r="HC37" i="11"/>
  <c r="HD37" i="11"/>
  <c r="HE37" i="11"/>
  <c r="HF37" i="11"/>
  <c r="HG37" i="11"/>
  <c r="HB38" i="11"/>
  <c r="HC38" i="11"/>
  <c r="HD38" i="11"/>
  <c r="HE38" i="11"/>
  <c r="HF38" i="11"/>
  <c r="HG38" i="11"/>
  <c r="HB39" i="11"/>
  <c r="HC39" i="11"/>
  <c r="HD39" i="11"/>
  <c r="HE39" i="11"/>
  <c r="HF39" i="11"/>
  <c r="HG39" i="11"/>
  <c r="HB40" i="11"/>
  <c r="HC40" i="11"/>
  <c r="HD40" i="11"/>
  <c r="HE40" i="11"/>
  <c r="HF40" i="11"/>
  <c r="HG40" i="11"/>
  <c r="HB41" i="11"/>
  <c r="HC41" i="11"/>
  <c r="HD41" i="11"/>
  <c r="HE41" i="11"/>
  <c r="HF41" i="11"/>
  <c r="HG41" i="11"/>
  <c r="HB42" i="11"/>
  <c r="HC42" i="11"/>
  <c r="HD42" i="11"/>
  <c r="HE42" i="11"/>
  <c r="HF42" i="11"/>
  <c r="HG42" i="11"/>
  <c r="HB43" i="11"/>
  <c r="HC43" i="11"/>
  <c r="HD43" i="11"/>
  <c r="HE43" i="11"/>
  <c r="HF43" i="11"/>
  <c r="HG43" i="11"/>
  <c r="HB44" i="11"/>
  <c r="HC44" i="11"/>
  <c r="HD44" i="11"/>
  <c r="HE44" i="11"/>
  <c r="HF44" i="11"/>
  <c r="HG44" i="11"/>
  <c r="HB45" i="11"/>
  <c r="HC45" i="11"/>
  <c r="HD45" i="11"/>
  <c r="HE45" i="11"/>
  <c r="HF45" i="11"/>
  <c r="HG45" i="11"/>
  <c r="HB46" i="11"/>
  <c r="HC46" i="11"/>
  <c r="HD46" i="11"/>
  <c r="HE46" i="11"/>
  <c r="HF46" i="11"/>
  <c r="HG46" i="11"/>
  <c r="HB47" i="11"/>
  <c r="HC47" i="11"/>
  <c r="HD47" i="11"/>
  <c r="HE47" i="11"/>
  <c r="HF47" i="11"/>
  <c r="HG47" i="11"/>
  <c r="HB48" i="11"/>
  <c r="HC48" i="11"/>
  <c r="HD48" i="11"/>
  <c r="HE48" i="11"/>
  <c r="HF48" i="11"/>
  <c r="HG48" i="11"/>
  <c r="HB49" i="11"/>
  <c r="HC49" i="11"/>
  <c r="HD49" i="11"/>
  <c r="HE49" i="11"/>
  <c r="HF49" i="11"/>
  <c r="HG49" i="11"/>
  <c r="HB50" i="11"/>
  <c r="HC50" i="11"/>
  <c r="HD50" i="11"/>
  <c r="HE50" i="11"/>
  <c r="HF50" i="11"/>
  <c r="HG50" i="11"/>
  <c r="HB51" i="11"/>
  <c r="HC51" i="11"/>
  <c r="HD51" i="11"/>
  <c r="HE51" i="11"/>
  <c r="HF51" i="11"/>
  <c r="HG51" i="11"/>
  <c r="HB52" i="11"/>
  <c r="HC52" i="11"/>
  <c r="HD52" i="11"/>
  <c r="HE52" i="11"/>
  <c r="HF52" i="11"/>
  <c r="HG52" i="11"/>
  <c r="HB53" i="11"/>
  <c r="HC53" i="11"/>
  <c r="HD53" i="11"/>
  <c r="HE53" i="11"/>
  <c r="HF53" i="11"/>
  <c r="HG53" i="11"/>
  <c r="HB54" i="11"/>
  <c r="HC54" i="11"/>
  <c r="HD54" i="11"/>
  <c r="HE54" i="11"/>
  <c r="HF54" i="11"/>
  <c r="HG54" i="11"/>
  <c r="HB55" i="11"/>
  <c r="HC55" i="11"/>
  <c r="HD55" i="11"/>
  <c r="HE55" i="11"/>
  <c r="HF55" i="11"/>
  <c r="HG55" i="11"/>
  <c r="HB56" i="11"/>
  <c r="HC56" i="11"/>
  <c r="HD56" i="11"/>
  <c r="HE56" i="11"/>
  <c r="HF56" i="11"/>
  <c r="HG56" i="11"/>
  <c r="HB57" i="11"/>
  <c r="HC57" i="11"/>
  <c r="HD57" i="11"/>
  <c r="HE57" i="11"/>
  <c r="HF57" i="11"/>
  <c r="HG57" i="11"/>
  <c r="HB58" i="11"/>
  <c r="HC58" i="11"/>
  <c r="HD58" i="11"/>
  <c r="HE58" i="11"/>
  <c r="HF58" i="11"/>
  <c r="HG58" i="11"/>
  <c r="HB59" i="11"/>
  <c r="HC59" i="11"/>
  <c r="HD59" i="11"/>
  <c r="HE59" i="11"/>
  <c r="HF59" i="11"/>
  <c r="HG59" i="11"/>
  <c r="HB60" i="11"/>
  <c r="HC60" i="11"/>
  <c r="HD60" i="11"/>
  <c r="HE60" i="11"/>
  <c r="HF60" i="11"/>
  <c r="HG60" i="11"/>
  <c r="HB61" i="11"/>
  <c r="HC61" i="11"/>
  <c r="HD61" i="11"/>
  <c r="HE61" i="11"/>
  <c r="HF61" i="11"/>
  <c r="HG61" i="11"/>
  <c r="HB62" i="11"/>
  <c r="HC62" i="11"/>
  <c r="HD62" i="11"/>
  <c r="HE62" i="11"/>
  <c r="HF62" i="11"/>
  <c r="HG62" i="11"/>
  <c r="HB63" i="11"/>
  <c r="HC63" i="11"/>
  <c r="HD63" i="11"/>
  <c r="HE63" i="11"/>
  <c r="HF63" i="11"/>
  <c r="HG63" i="11"/>
  <c r="HB64" i="11"/>
  <c r="HC64" i="11"/>
  <c r="HD64" i="11"/>
  <c r="HE64" i="11"/>
  <c r="HF64" i="11"/>
  <c r="HG64" i="11"/>
  <c r="HB65" i="11"/>
  <c r="HC65" i="11"/>
  <c r="HD65" i="11"/>
  <c r="HE65" i="11"/>
  <c r="HF65" i="11"/>
  <c r="HG65" i="11"/>
  <c r="HB66" i="11"/>
  <c r="HC66" i="11"/>
  <c r="HD66" i="11"/>
  <c r="HE66" i="11"/>
  <c r="HF66" i="11"/>
  <c r="HG66" i="11"/>
  <c r="HB67" i="11"/>
  <c r="HC67" i="11"/>
  <c r="HD67" i="11"/>
  <c r="HE67" i="11"/>
  <c r="HF67" i="11"/>
  <c r="HG67" i="11"/>
  <c r="HB68" i="11"/>
  <c r="HC68" i="11"/>
  <c r="HD68" i="11"/>
  <c r="HE68" i="11"/>
  <c r="HF68" i="11"/>
  <c r="HG68" i="11"/>
  <c r="HB69" i="11"/>
  <c r="HC69" i="11"/>
  <c r="HD69" i="11"/>
  <c r="HE69" i="11"/>
  <c r="HF69" i="11"/>
  <c r="HG69" i="11"/>
  <c r="HB70" i="11"/>
  <c r="HC70" i="11"/>
  <c r="HD70" i="11"/>
  <c r="HE70" i="11"/>
  <c r="HF70" i="11"/>
  <c r="HG70" i="11"/>
  <c r="HB71" i="11"/>
  <c r="HC71" i="11"/>
  <c r="HD71" i="11"/>
  <c r="HE71" i="11"/>
  <c r="HF71" i="11"/>
  <c r="HG71" i="11"/>
  <c r="HB72" i="11"/>
  <c r="HC72" i="11"/>
  <c r="HD72" i="11"/>
  <c r="HE72" i="11"/>
  <c r="HF72" i="11"/>
  <c r="HG72" i="11"/>
  <c r="HB73" i="11"/>
  <c r="HC73" i="11"/>
  <c r="HD73" i="11"/>
  <c r="HE73" i="11"/>
  <c r="HF73" i="11"/>
  <c r="HG73" i="11"/>
  <c r="HB74" i="11"/>
  <c r="HC74" i="11"/>
  <c r="HD74" i="11"/>
  <c r="HE74" i="11"/>
  <c r="HF74" i="11"/>
  <c r="HG74" i="11"/>
  <c r="HB75" i="11"/>
  <c r="HC75" i="11"/>
  <c r="HD75" i="11"/>
  <c r="HE75" i="11"/>
  <c r="HF75" i="11"/>
  <c r="HG75" i="11"/>
  <c r="HB76" i="11"/>
  <c r="HC76" i="11"/>
  <c r="HD76" i="11"/>
  <c r="HE76" i="11"/>
  <c r="HF76" i="11"/>
  <c r="HG76" i="11"/>
  <c r="HB77" i="11"/>
  <c r="HC77" i="11"/>
  <c r="HD77" i="11"/>
  <c r="HE77" i="11"/>
  <c r="HF77" i="11"/>
  <c r="HG77" i="11"/>
  <c r="HB78" i="11"/>
  <c r="HC78" i="11"/>
  <c r="HD78" i="11"/>
  <c r="HE78" i="11"/>
  <c r="HF78" i="11"/>
  <c r="HG78" i="11"/>
  <c r="HB79" i="11"/>
  <c r="HC79" i="11"/>
  <c r="HD79" i="11"/>
  <c r="HE79" i="11"/>
  <c r="HF79" i="11"/>
  <c r="HG79" i="11"/>
  <c r="HB80" i="11"/>
  <c r="HC80" i="11"/>
  <c r="HD80" i="11"/>
  <c r="HE80" i="11"/>
  <c r="HF80" i="11"/>
  <c r="HG80" i="11"/>
  <c r="HB81" i="11"/>
  <c r="HC81" i="11"/>
  <c r="HD81" i="11"/>
  <c r="HE81" i="11"/>
  <c r="HF81" i="11"/>
  <c r="HG81" i="11"/>
  <c r="HB82" i="11"/>
  <c r="HC82" i="11"/>
  <c r="HD82" i="11"/>
  <c r="HE82" i="11"/>
  <c r="HF82" i="11"/>
  <c r="HG82" i="11"/>
  <c r="HB83" i="11"/>
  <c r="HC83" i="11"/>
  <c r="HD83" i="11"/>
  <c r="HE83" i="11"/>
  <c r="HF83" i="11"/>
  <c r="HG83" i="11"/>
  <c r="HB84" i="11"/>
  <c r="HC84" i="11"/>
  <c r="HD84" i="11"/>
  <c r="HE84" i="11"/>
  <c r="HF84" i="11"/>
  <c r="HG84" i="11"/>
  <c r="HB85" i="11"/>
  <c r="HC85" i="11"/>
  <c r="HD85" i="11"/>
  <c r="HE85" i="11"/>
  <c r="HF85" i="11"/>
  <c r="HG85" i="11"/>
  <c r="HB86" i="11"/>
  <c r="HC86" i="11"/>
  <c r="HD86" i="11"/>
  <c r="HE86" i="11"/>
  <c r="HF86" i="11"/>
  <c r="HG86" i="11"/>
  <c r="HB87" i="11"/>
  <c r="HC87" i="11"/>
  <c r="HD87" i="11"/>
  <c r="HE87" i="11"/>
  <c r="HF87" i="11"/>
  <c r="HG87" i="11"/>
  <c r="HB88" i="11"/>
  <c r="HC88" i="11"/>
  <c r="HD88" i="11"/>
  <c r="HE88" i="11"/>
  <c r="HF88" i="11"/>
  <c r="HG88" i="11"/>
  <c r="HB89" i="11"/>
  <c r="HC89" i="11"/>
  <c r="HD89" i="11"/>
  <c r="HE89" i="11"/>
  <c r="HF89" i="11"/>
  <c r="HG89" i="11"/>
  <c r="HB90" i="11"/>
  <c r="HC90" i="11"/>
  <c r="HD90" i="11"/>
  <c r="HE90" i="11"/>
  <c r="HF90" i="11"/>
  <c r="HG90" i="11"/>
  <c r="HB91" i="11"/>
  <c r="HC91" i="11"/>
  <c r="HD91" i="11"/>
  <c r="HE91" i="11"/>
  <c r="HF91" i="11"/>
  <c r="HG91" i="11"/>
  <c r="HB92" i="11"/>
  <c r="HC92" i="11"/>
  <c r="HD92" i="11"/>
  <c r="HE92" i="11"/>
  <c r="HF92" i="11"/>
  <c r="HG92" i="11"/>
  <c r="HB93" i="11"/>
  <c r="HC93" i="11"/>
  <c r="HD93" i="11"/>
  <c r="HE93" i="11"/>
  <c r="HF93" i="11"/>
  <c r="HG93" i="11"/>
  <c r="HB94" i="11"/>
  <c r="HC94" i="11"/>
  <c r="HD94" i="11"/>
  <c r="HE94" i="11"/>
  <c r="HF94" i="11"/>
  <c r="HG94" i="11"/>
  <c r="HB95" i="11"/>
  <c r="HC95" i="11"/>
  <c r="HD95" i="11"/>
  <c r="HE95" i="11"/>
  <c r="HF95" i="11"/>
  <c r="HG95" i="11"/>
  <c r="HB96" i="11"/>
  <c r="HC96" i="11"/>
  <c r="HD96" i="11"/>
  <c r="HE96" i="11"/>
  <c r="HF96" i="11"/>
  <c r="HG96" i="11"/>
  <c r="HB97" i="11"/>
  <c r="HC97" i="11"/>
  <c r="HD97" i="11"/>
  <c r="HE97" i="11"/>
  <c r="HF97" i="11"/>
  <c r="HG97" i="11"/>
  <c r="HB98" i="11"/>
  <c r="HC98" i="11"/>
  <c r="HD98" i="11"/>
  <c r="HE98" i="11"/>
  <c r="HF98" i="11"/>
  <c r="HG98" i="11"/>
  <c r="HB99" i="11"/>
  <c r="HC99" i="11"/>
  <c r="HD99" i="11"/>
  <c r="HE99" i="11"/>
  <c r="HF99" i="11"/>
  <c r="HG99" i="11"/>
  <c r="HB100" i="11"/>
  <c r="HC100" i="11"/>
  <c r="HD100" i="11"/>
  <c r="HE100" i="11"/>
  <c r="HF100" i="11"/>
  <c r="HG100" i="11"/>
  <c r="HB101" i="11"/>
  <c r="HC101" i="11"/>
  <c r="HD101" i="11"/>
  <c r="HE101" i="11"/>
  <c r="HF101" i="11"/>
  <c r="HG101" i="11"/>
  <c r="HB102" i="11"/>
  <c r="HC102" i="11"/>
  <c r="HD102" i="11"/>
  <c r="HE102" i="11"/>
  <c r="HF102" i="11"/>
  <c r="HG102" i="11"/>
  <c r="HB103" i="11"/>
  <c r="HC103" i="11"/>
  <c r="HD103" i="11"/>
  <c r="HE103" i="11"/>
  <c r="HF103" i="11"/>
  <c r="HG103" i="11"/>
  <c r="HB104" i="11"/>
  <c r="HC104" i="11"/>
  <c r="HD104" i="11"/>
  <c r="HE104" i="11"/>
  <c r="HF104" i="11"/>
  <c r="HG104" i="11"/>
  <c r="HB105" i="11"/>
  <c r="HC105" i="11"/>
  <c r="HD105" i="11"/>
  <c r="HE105" i="11"/>
  <c r="HF105" i="11"/>
  <c r="HG105" i="11"/>
  <c r="HB106" i="11"/>
  <c r="HC106" i="11"/>
  <c r="HD106" i="11"/>
  <c r="HE106" i="11"/>
  <c r="HF106" i="11"/>
  <c r="HG106" i="11"/>
  <c r="HB107" i="11"/>
  <c r="HC107" i="11"/>
  <c r="HD107" i="11"/>
  <c r="HE107" i="11"/>
  <c r="HF107" i="11"/>
  <c r="HG107" i="11"/>
  <c r="HB108" i="11"/>
  <c r="HC108" i="11"/>
  <c r="HD108" i="11"/>
  <c r="HE108" i="11"/>
  <c r="HF108" i="11"/>
  <c r="HG108" i="11"/>
  <c r="HB109" i="11"/>
  <c r="HC109" i="11"/>
  <c r="HD109" i="11"/>
  <c r="HE109" i="11"/>
  <c r="HF109" i="11"/>
  <c r="HG109" i="11"/>
  <c r="HB110" i="11"/>
  <c r="HC110" i="11"/>
  <c r="HD110" i="11"/>
  <c r="HE110" i="11"/>
  <c r="HF110" i="11"/>
  <c r="HG110" i="11"/>
  <c r="HB111" i="11"/>
  <c r="HC111" i="11"/>
  <c r="HD111" i="11"/>
  <c r="HE111" i="11"/>
  <c r="HF111" i="11"/>
  <c r="HG111" i="11"/>
  <c r="HB112" i="11"/>
  <c r="HC112" i="11"/>
  <c r="HD112" i="11"/>
  <c r="HE112" i="11"/>
  <c r="HF112" i="11"/>
  <c r="HG112" i="11"/>
  <c r="HB113" i="11"/>
  <c r="HC113" i="11"/>
  <c r="HD113" i="11"/>
  <c r="HE113" i="11"/>
  <c r="HF113" i="11"/>
  <c r="HG113" i="11"/>
  <c r="HB114" i="11"/>
  <c r="HC114" i="11"/>
  <c r="HD114" i="11"/>
  <c r="HE114" i="11"/>
  <c r="HF114" i="11"/>
  <c r="HG114" i="11"/>
  <c r="HB115" i="11"/>
  <c r="HC115" i="11"/>
  <c r="HD115" i="11"/>
  <c r="HE115" i="11"/>
  <c r="HF115" i="11"/>
  <c r="HG115" i="11"/>
  <c r="HB116" i="11"/>
  <c r="HC116" i="11"/>
  <c r="HD116" i="11"/>
  <c r="HE116" i="11"/>
  <c r="HF116" i="11"/>
  <c r="HG116" i="11"/>
  <c r="HB117" i="11"/>
  <c r="HC117" i="11"/>
  <c r="HD117" i="11"/>
  <c r="HE117" i="11"/>
  <c r="HF117" i="11"/>
  <c r="HG117" i="11"/>
  <c r="HB118" i="11"/>
  <c r="HC118" i="11"/>
  <c r="HD118" i="11"/>
  <c r="HE118" i="11"/>
  <c r="HF118" i="11"/>
  <c r="HG118" i="11"/>
  <c r="HB119" i="11"/>
  <c r="HC119" i="11"/>
  <c r="HD119" i="11"/>
  <c r="HE119" i="11"/>
  <c r="HF119" i="11"/>
  <c r="HG119" i="11"/>
  <c r="HB120" i="11"/>
  <c r="HC120" i="11"/>
  <c r="HD120" i="11"/>
  <c r="HE120" i="11"/>
  <c r="HF120" i="11"/>
  <c r="HG120" i="11"/>
  <c r="HB121" i="11"/>
  <c r="HC121" i="11"/>
  <c r="HD121" i="11"/>
  <c r="HE121" i="11"/>
  <c r="HF121" i="11"/>
  <c r="HG121" i="11"/>
  <c r="HB122" i="11"/>
  <c r="HC122" i="11"/>
  <c r="HD122" i="11"/>
  <c r="HE122" i="11"/>
  <c r="HF122" i="11"/>
  <c r="HG122" i="11"/>
  <c r="HB123" i="11"/>
  <c r="HC123" i="11"/>
  <c r="HD123" i="11"/>
  <c r="HE123" i="11"/>
  <c r="HF123" i="11"/>
  <c r="HG123" i="11"/>
  <c r="HB124" i="11"/>
  <c r="HC124" i="11"/>
  <c r="HD124" i="11"/>
  <c r="HE124" i="11"/>
  <c r="HF124" i="11"/>
  <c r="HG124" i="11"/>
  <c r="HB125" i="11"/>
  <c r="HC125" i="11"/>
  <c r="HD125" i="11"/>
  <c r="HE125" i="11"/>
  <c r="HF125" i="11"/>
  <c r="HG125" i="11"/>
  <c r="HB126" i="11"/>
  <c r="HC126" i="11"/>
  <c r="HD126" i="11"/>
  <c r="HE126" i="11"/>
  <c r="HF126" i="11"/>
  <c r="HG126" i="11"/>
  <c r="HB127" i="11"/>
  <c r="HC127" i="11"/>
  <c r="HD127" i="11"/>
  <c r="HE127" i="11"/>
  <c r="HF127" i="11"/>
  <c r="HG127" i="11"/>
  <c r="HB128" i="11"/>
  <c r="HC128" i="11"/>
  <c r="HD128" i="11"/>
  <c r="HE128" i="11"/>
  <c r="HF128" i="11"/>
  <c r="HG128" i="11"/>
  <c r="HB129" i="11"/>
  <c r="HC129" i="11"/>
  <c r="HD129" i="11"/>
  <c r="HE129" i="11"/>
  <c r="HF129" i="11"/>
  <c r="HG129" i="11"/>
  <c r="HB130" i="11"/>
  <c r="HC130" i="11"/>
  <c r="HD130" i="11"/>
  <c r="HE130" i="11"/>
  <c r="HF130" i="11"/>
  <c r="HG130" i="11"/>
  <c r="HB131" i="11"/>
  <c r="HC131" i="11"/>
  <c r="HD131" i="11"/>
  <c r="HE131" i="11"/>
  <c r="HF131" i="11"/>
  <c r="HG131" i="11"/>
  <c r="HB132" i="11"/>
  <c r="HC132" i="11"/>
  <c r="HD132" i="11"/>
  <c r="HE132" i="11"/>
  <c r="HF132" i="11"/>
  <c r="HG132" i="11"/>
  <c r="HB133" i="11"/>
  <c r="HC133" i="11"/>
  <c r="HD133" i="11"/>
  <c r="HE133" i="11"/>
  <c r="HF133" i="11"/>
  <c r="HG133" i="11"/>
  <c r="HB134" i="11"/>
  <c r="HC134" i="11"/>
  <c r="HD134" i="11"/>
  <c r="HE134" i="11"/>
  <c r="HF134" i="11"/>
  <c r="HG134" i="11"/>
  <c r="HB135" i="11"/>
  <c r="HC135" i="11"/>
  <c r="HD135" i="11"/>
  <c r="HE135" i="11"/>
  <c r="HF135" i="11"/>
  <c r="HG135" i="11"/>
  <c r="HB136" i="11"/>
  <c r="HC136" i="11"/>
  <c r="HD136" i="11"/>
  <c r="HE136" i="11"/>
  <c r="HF136" i="11"/>
  <c r="HG136" i="11"/>
  <c r="HB137" i="11"/>
  <c r="HC137" i="11"/>
  <c r="HD137" i="11"/>
  <c r="HE137" i="11"/>
  <c r="HF137" i="11"/>
  <c r="HG137" i="11"/>
  <c r="HB138" i="11"/>
  <c r="HC138" i="11"/>
  <c r="HD138" i="11"/>
  <c r="HE138" i="11"/>
  <c r="HF138" i="11"/>
  <c r="HG138" i="11"/>
  <c r="HB139" i="11"/>
  <c r="HC139" i="11"/>
  <c r="HD139" i="11"/>
  <c r="HE139" i="11"/>
  <c r="HF139" i="11"/>
  <c r="HG139" i="11"/>
  <c r="HB140" i="11"/>
  <c r="HC140" i="11"/>
  <c r="HD140" i="11"/>
  <c r="HE140" i="11"/>
  <c r="HF140" i="11"/>
  <c r="HG140" i="11"/>
  <c r="HB141" i="11"/>
  <c r="HC141" i="11"/>
  <c r="HD141" i="11"/>
  <c r="HE141" i="11"/>
  <c r="HF141" i="11"/>
  <c r="HG141" i="11"/>
  <c r="HB142" i="11"/>
  <c r="HC142" i="11"/>
  <c r="HD142" i="11"/>
  <c r="HE142" i="11"/>
  <c r="HF142" i="11"/>
  <c r="HG142" i="11"/>
  <c r="HB143" i="11"/>
  <c r="HC143" i="11"/>
  <c r="HD143" i="11"/>
  <c r="HE143" i="11"/>
  <c r="HF143" i="11"/>
  <c r="HG143" i="11"/>
  <c r="HB144" i="11"/>
  <c r="HC144" i="11"/>
  <c r="HD144" i="11"/>
  <c r="HE144" i="11"/>
  <c r="HF144" i="11"/>
  <c r="HG144" i="11"/>
  <c r="HB145" i="11"/>
  <c r="HC145" i="11"/>
  <c r="HD145" i="11"/>
  <c r="HE145" i="11"/>
  <c r="HF145" i="11"/>
  <c r="HG145" i="11"/>
  <c r="HB146" i="11"/>
  <c r="HC146" i="11"/>
  <c r="HD146" i="11"/>
  <c r="HE146" i="11"/>
  <c r="HF146" i="11"/>
  <c r="HG146" i="11"/>
  <c r="HB147" i="11"/>
  <c r="HC147" i="11"/>
  <c r="HD147" i="11"/>
  <c r="HE147" i="11"/>
  <c r="HF147" i="11"/>
  <c r="HG147" i="11"/>
  <c r="HB148" i="11"/>
  <c r="HC148" i="11"/>
  <c r="HD148" i="11"/>
  <c r="HE148" i="11"/>
  <c r="HF148" i="11"/>
  <c r="HG148" i="11"/>
  <c r="HB149" i="11"/>
  <c r="HC149" i="11"/>
  <c r="HD149" i="11"/>
  <c r="HE149" i="11"/>
  <c r="HF149" i="11"/>
  <c r="HG149" i="11"/>
  <c r="HB150" i="11"/>
  <c r="HC150" i="11"/>
  <c r="HD150" i="11"/>
  <c r="HE150" i="11"/>
  <c r="HF150" i="11"/>
  <c r="HG150" i="11"/>
  <c r="HB151" i="11"/>
  <c r="HC151" i="11"/>
  <c r="HD151" i="11"/>
  <c r="HE151" i="11"/>
  <c r="HF151" i="11"/>
  <c r="HG151" i="11"/>
  <c r="HB152" i="11"/>
  <c r="HC152" i="11"/>
  <c r="HD152" i="11"/>
  <c r="HE152" i="11"/>
  <c r="HF152" i="11"/>
  <c r="HG152" i="11"/>
  <c r="HB153" i="11"/>
  <c r="HC153" i="11"/>
  <c r="HD153" i="11"/>
  <c r="HE153" i="11"/>
  <c r="HF153" i="11"/>
  <c r="HG153" i="11"/>
  <c r="HB154" i="11"/>
  <c r="HC154" i="11"/>
  <c r="HD154" i="11"/>
  <c r="HE154" i="11"/>
  <c r="HF154" i="11"/>
  <c r="HG154" i="11"/>
  <c r="HB155" i="11"/>
  <c r="HC155" i="11"/>
  <c r="HD155" i="11"/>
  <c r="HE155" i="11"/>
  <c r="HF155" i="11"/>
  <c r="HG155" i="11"/>
  <c r="HB156" i="11"/>
  <c r="HC156" i="11"/>
  <c r="HD156" i="11"/>
  <c r="HE156" i="11"/>
  <c r="HF156" i="11"/>
  <c r="HG156" i="11"/>
  <c r="HB157" i="11"/>
  <c r="HC157" i="11"/>
  <c r="HD157" i="11"/>
  <c r="HE157" i="11"/>
  <c r="HF157" i="11"/>
  <c r="HG157" i="11"/>
  <c r="HB158" i="11"/>
  <c r="HC158" i="11"/>
  <c r="HD158" i="11"/>
  <c r="HE158" i="11"/>
  <c r="HF158" i="11"/>
  <c r="HG158" i="11"/>
  <c r="HB159" i="11"/>
  <c r="HC159" i="11"/>
  <c r="HD159" i="11"/>
  <c r="HE159" i="11"/>
  <c r="HF159" i="11"/>
  <c r="HG159" i="11"/>
  <c r="HB160" i="11"/>
  <c r="HC160" i="11"/>
  <c r="HD160" i="11"/>
  <c r="HE160" i="11"/>
  <c r="HF160" i="11"/>
  <c r="HG160" i="11"/>
  <c r="HB161" i="11"/>
  <c r="HC161" i="11"/>
  <c r="HD161" i="11"/>
  <c r="HE161" i="11"/>
  <c r="HF161" i="11"/>
  <c r="HG161" i="11"/>
  <c r="HB162" i="11"/>
  <c r="HC162" i="11"/>
  <c r="HD162" i="11"/>
  <c r="HE162" i="11"/>
  <c r="HF162" i="11"/>
  <c r="HG162" i="11"/>
  <c r="HB163" i="11"/>
  <c r="HC163" i="11"/>
  <c r="HD163" i="11"/>
  <c r="HE163" i="11"/>
  <c r="HF163" i="11"/>
  <c r="HG163" i="11"/>
  <c r="HB164" i="11"/>
  <c r="HC164" i="11"/>
  <c r="HD164" i="11"/>
  <c r="HE164" i="11"/>
  <c r="HF164" i="11"/>
  <c r="HG164" i="11"/>
  <c r="HB165" i="11"/>
  <c r="HC165" i="11"/>
  <c r="HD165" i="11"/>
  <c r="HE165" i="11"/>
  <c r="HF165" i="11"/>
  <c r="HG165" i="11"/>
  <c r="HB166" i="11"/>
  <c r="HC166" i="11"/>
  <c r="HD166" i="11"/>
  <c r="HE166" i="11"/>
  <c r="HF166" i="11"/>
  <c r="HG166" i="11"/>
  <c r="HB167" i="11"/>
  <c r="HC167" i="11"/>
  <c r="HD167" i="11"/>
  <c r="HE167" i="11"/>
  <c r="HF167" i="11"/>
  <c r="HG167" i="11"/>
  <c r="HB168" i="11"/>
  <c r="HC168" i="11"/>
  <c r="HD168" i="11"/>
  <c r="HE168" i="11"/>
  <c r="HF168" i="11"/>
  <c r="HG168" i="11"/>
  <c r="HB169" i="11"/>
  <c r="HC169" i="11"/>
  <c r="HD169" i="11"/>
  <c r="HE169" i="11"/>
  <c r="HF169" i="11"/>
  <c r="HG169" i="11"/>
  <c r="HB170" i="11"/>
  <c r="HC170" i="11"/>
  <c r="HD170" i="11"/>
  <c r="HE170" i="11"/>
  <c r="HF170" i="11"/>
  <c r="HG170" i="11"/>
  <c r="HB171" i="11"/>
  <c r="HC171" i="11"/>
  <c r="HD171" i="11"/>
  <c r="HE171" i="11"/>
  <c r="HF171" i="11"/>
  <c r="HG171" i="11"/>
  <c r="HB172" i="11"/>
  <c r="HC172" i="11"/>
  <c r="HD172" i="11"/>
  <c r="HE172" i="11"/>
  <c r="HF172" i="11"/>
  <c r="HG172" i="11"/>
  <c r="HB173" i="11"/>
  <c r="HC173" i="11"/>
  <c r="HD173" i="11"/>
  <c r="HE173" i="11"/>
  <c r="HF173" i="11"/>
  <c r="HG173" i="11"/>
  <c r="HB174" i="11"/>
  <c r="HC174" i="11"/>
  <c r="HD174" i="11"/>
  <c r="HE174" i="11"/>
  <c r="HF174" i="11"/>
  <c r="HG174" i="11"/>
  <c r="HB175" i="11"/>
  <c r="HC175" i="11"/>
  <c r="HD175" i="11"/>
  <c r="HE175" i="11"/>
  <c r="HF175" i="11"/>
  <c r="HG175" i="11"/>
  <c r="HB176" i="11"/>
  <c r="HC176" i="11"/>
  <c r="HD176" i="11"/>
  <c r="HE176" i="11"/>
  <c r="HF176" i="11"/>
  <c r="HG176" i="11"/>
  <c r="HB177" i="11"/>
  <c r="HC177" i="11"/>
  <c r="HD177" i="11"/>
  <c r="HE177" i="11"/>
  <c r="HF177" i="11"/>
  <c r="HG177" i="11"/>
  <c r="HB178" i="11"/>
  <c r="HC178" i="11"/>
  <c r="HD178" i="11"/>
  <c r="HE178" i="11"/>
  <c r="HF178" i="11"/>
  <c r="HG178" i="11"/>
  <c r="HB179" i="11"/>
  <c r="HC179" i="11"/>
  <c r="HD179" i="11"/>
  <c r="HE179" i="11"/>
  <c r="HF179" i="11"/>
  <c r="HG179" i="11"/>
  <c r="HB180" i="11"/>
  <c r="HC180" i="11"/>
  <c r="HD180" i="11"/>
  <c r="HE180" i="11"/>
  <c r="HF180" i="11"/>
  <c r="HG180" i="11"/>
  <c r="HB181" i="11"/>
  <c r="HC181" i="11"/>
  <c r="HD181" i="11"/>
  <c r="HE181" i="11"/>
  <c r="HF181" i="11"/>
  <c r="HG181" i="11"/>
  <c r="HB182" i="11"/>
  <c r="HC182" i="11"/>
  <c r="HD182" i="11"/>
  <c r="HE182" i="11"/>
  <c r="HF182" i="11"/>
  <c r="HG182" i="11"/>
  <c r="HB183" i="11"/>
  <c r="HC183" i="11"/>
  <c r="HD183" i="11"/>
  <c r="HE183" i="11"/>
  <c r="HF183" i="11"/>
  <c r="HG183" i="11"/>
  <c r="HB184" i="11"/>
  <c r="HC184" i="11"/>
  <c r="HD184" i="11"/>
  <c r="HE184" i="11"/>
  <c r="HF184" i="11"/>
  <c r="HG184" i="11"/>
  <c r="HB185" i="11"/>
  <c r="HC185" i="11"/>
  <c r="HD185" i="11"/>
  <c r="HE185" i="11"/>
  <c r="HF185" i="11"/>
  <c r="HG185" i="11"/>
  <c r="HB186" i="11"/>
  <c r="HC186" i="11"/>
  <c r="HD186" i="11"/>
  <c r="HE186" i="11"/>
  <c r="HF186" i="11"/>
  <c r="HG186" i="11"/>
  <c r="HB187" i="11"/>
  <c r="HC187" i="11"/>
  <c r="HD187" i="11"/>
  <c r="HE187" i="11"/>
  <c r="HF187" i="11"/>
  <c r="HG187" i="11"/>
  <c r="HB188" i="11"/>
  <c r="HC188" i="11"/>
  <c r="HD188" i="11"/>
  <c r="HE188" i="11"/>
  <c r="HF188" i="11"/>
  <c r="HG188" i="11"/>
  <c r="HB189" i="11"/>
  <c r="HC189" i="11"/>
  <c r="HD189" i="11"/>
  <c r="HE189" i="11"/>
  <c r="HF189" i="11"/>
  <c r="HG189" i="11"/>
  <c r="HB190" i="11"/>
  <c r="HC190" i="11"/>
  <c r="HD190" i="11"/>
  <c r="HE190" i="11"/>
  <c r="HF190" i="11"/>
  <c r="HG190" i="11"/>
  <c r="HB191" i="11"/>
  <c r="HC191" i="11"/>
  <c r="HD191" i="11"/>
  <c r="HE191" i="11"/>
  <c r="HF191" i="11"/>
  <c r="HG191" i="11"/>
  <c r="HB192" i="11"/>
  <c r="HC192" i="11"/>
  <c r="HD192" i="11"/>
  <c r="HE192" i="11"/>
  <c r="HF192" i="11"/>
  <c r="HG192" i="11"/>
  <c r="HB193" i="11"/>
  <c r="HC193" i="11"/>
  <c r="HD193" i="11"/>
  <c r="HE193" i="11"/>
  <c r="HF193" i="11"/>
  <c r="HG193" i="11"/>
  <c r="HB194" i="11"/>
  <c r="HC194" i="11"/>
  <c r="HD194" i="11"/>
  <c r="HE194" i="11"/>
  <c r="HF194" i="11"/>
  <c r="HG194" i="11"/>
  <c r="HB195" i="11"/>
  <c r="HC195" i="11"/>
  <c r="HD195" i="11"/>
  <c r="HE195" i="11"/>
  <c r="HF195" i="11"/>
  <c r="HG195" i="11"/>
  <c r="HB196" i="11"/>
  <c r="HC196" i="11"/>
  <c r="HD196" i="11"/>
  <c r="HE196" i="11"/>
  <c r="HF196" i="11"/>
  <c r="HG196" i="11"/>
  <c r="HB197" i="11"/>
  <c r="HC197" i="11"/>
  <c r="HD197" i="11"/>
  <c r="HE197" i="11"/>
  <c r="HF197" i="11"/>
  <c r="HG197" i="11"/>
  <c r="HB198" i="11"/>
  <c r="HC198" i="11"/>
  <c r="HD198" i="11"/>
  <c r="HE198" i="11"/>
  <c r="HF198" i="11"/>
  <c r="HG198" i="11"/>
  <c r="HB199" i="11"/>
  <c r="HC199" i="11"/>
  <c r="HD199" i="11"/>
  <c r="HE199" i="11"/>
  <c r="HF199" i="11"/>
  <c r="HG199" i="11"/>
  <c r="HB200" i="11"/>
  <c r="HC200" i="11"/>
  <c r="HD200" i="11"/>
  <c r="HE200" i="11"/>
  <c r="HF200" i="11"/>
  <c r="HG200" i="11"/>
  <c r="HB201" i="11"/>
  <c r="HC201" i="11"/>
  <c r="HD201" i="11"/>
  <c r="HE201" i="11"/>
  <c r="HF201" i="11"/>
  <c r="HG201" i="11"/>
  <c r="HG5" i="11"/>
  <c r="HF5" i="11"/>
  <c r="HE5" i="11"/>
  <c r="HD5" i="11"/>
  <c r="HC5" i="11"/>
  <c r="HB5" i="11"/>
  <c r="GT6" i="11"/>
  <c r="GU6" i="11"/>
  <c r="GV6" i="11"/>
  <c r="GW6" i="11"/>
  <c r="GX6" i="11"/>
  <c r="GY6" i="11"/>
  <c r="GT7" i="11"/>
  <c r="GU7" i="11"/>
  <c r="GV7" i="11"/>
  <c r="GW7" i="11"/>
  <c r="GX7" i="11"/>
  <c r="GY7" i="11"/>
  <c r="GT8" i="11"/>
  <c r="GU8" i="11"/>
  <c r="GV8" i="11"/>
  <c r="GW8" i="11"/>
  <c r="GX8" i="11"/>
  <c r="GY8" i="11"/>
  <c r="GT9" i="11"/>
  <c r="GU9" i="11"/>
  <c r="GV9" i="11"/>
  <c r="GW9" i="11"/>
  <c r="GX9" i="11"/>
  <c r="GY9" i="11"/>
  <c r="GT10" i="11"/>
  <c r="GU10" i="11"/>
  <c r="GV10" i="11"/>
  <c r="GW10" i="11"/>
  <c r="GX10" i="11"/>
  <c r="GY10" i="11"/>
  <c r="GT11" i="11"/>
  <c r="GU11" i="11"/>
  <c r="GV11" i="11"/>
  <c r="GW11" i="11"/>
  <c r="GX11" i="11"/>
  <c r="GY11" i="11"/>
  <c r="GT12" i="11"/>
  <c r="GU12" i="11"/>
  <c r="GV12" i="11"/>
  <c r="GW12" i="11"/>
  <c r="GX12" i="11"/>
  <c r="GY12" i="11"/>
  <c r="GT13" i="11"/>
  <c r="GU13" i="11"/>
  <c r="GV13" i="11"/>
  <c r="GW13" i="11"/>
  <c r="GX13" i="11"/>
  <c r="GY13" i="11"/>
  <c r="GT14" i="11"/>
  <c r="GU14" i="11"/>
  <c r="GV14" i="11"/>
  <c r="GW14" i="11"/>
  <c r="GX14" i="11"/>
  <c r="GY14" i="11"/>
  <c r="GT15" i="11"/>
  <c r="GU15" i="11"/>
  <c r="GV15" i="11"/>
  <c r="GW15" i="11"/>
  <c r="GX15" i="11"/>
  <c r="GY15" i="11"/>
  <c r="GT16" i="11"/>
  <c r="GU16" i="11"/>
  <c r="GV16" i="11"/>
  <c r="GW16" i="11"/>
  <c r="GX16" i="11"/>
  <c r="GY16" i="11"/>
  <c r="GT17" i="11"/>
  <c r="GU17" i="11"/>
  <c r="GV17" i="11"/>
  <c r="GW17" i="11"/>
  <c r="GX17" i="11"/>
  <c r="GY17" i="11"/>
  <c r="GT18" i="11"/>
  <c r="GU18" i="11"/>
  <c r="GV18" i="11"/>
  <c r="GW18" i="11"/>
  <c r="GX18" i="11"/>
  <c r="GY18" i="11"/>
  <c r="GT19" i="11"/>
  <c r="GU19" i="11"/>
  <c r="GV19" i="11"/>
  <c r="GW19" i="11"/>
  <c r="GX19" i="11"/>
  <c r="GY19" i="11"/>
  <c r="GT20" i="11"/>
  <c r="GU20" i="11"/>
  <c r="GV20" i="11"/>
  <c r="GW20" i="11"/>
  <c r="GX20" i="11"/>
  <c r="GY20" i="11"/>
  <c r="GT21" i="11"/>
  <c r="GU21" i="11"/>
  <c r="GV21" i="11"/>
  <c r="GW21" i="11"/>
  <c r="GX21" i="11"/>
  <c r="GY21" i="11"/>
  <c r="GT22" i="11"/>
  <c r="GU22" i="11"/>
  <c r="GV22" i="11"/>
  <c r="GW22" i="11"/>
  <c r="GX22" i="11"/>
  <c r="GY22" i="11"/>
  <c r="GT23" i="11"/>
  <c r="GU23" i="11"/>
  <c r="GV23" i="11"/>
  <c r="GW23" i="11"/>
  <c r="GX23" i="11"/>
  <c r="GY23" i="11"/>
  <c r="GT24" i="11"/>
  <c r="GU24" i="11"/>
  <c r="GV24" i="11"/>
  <c r="GW24" i="11"/>
  <c r="GX24" i="11"/>
  <c r="GY24" i="11"/>
  <c r="GT25" i="11"/>
  <c r="GU25" i="11"/>
  <c r="GV25" i="11"/>
  <c r="GW25" i="11"/>
  <c r="GX25" i="11"/>
  <c r="GY25" i="11"/>
  <c r="GT26" i="11"/>
  <c r="GU26" i="11"/>
  <c r="GV26" i="11"/>
  <c r="GW26" i="11"/>
  <c r="GX26" i="11"/>
  <c r="GY26" i="11"/>
  <c r="GT27" i="11"/>
  <c r="GU27" i="11"/>
  <c r="GV27" i="11"/>
  <c r="GW27" i="11"/>
  <c r="GX27" i="11"/>
  <c r="GY27" i="11"/>
  <c r="GT28" i="11"/>
  <c r="GU28" i="11"/>
  <c r="GV28" i="11"/>
  <c r="GW28" i="11"/>
  <c r="GX28" i="11"/>
  <c r="GY28" i="11"/>
  <c r="GT29" i="11"/>
  <c r="GU29" i="11"/>
  <c r="GV29" i="11"/>
  <c r="GW29" i="11"/>
  <c r="GX29" i="11"/>
  <c r="GY29" i="11"/>
  <c r="GT30" i="11"/>
  <c r="GU30" i="11"/>
  <c r="GV30" i="11"/>
  <c r="GW30" i="11"/>
  <c r="GX30" i="11"/>
  <c r="GY30" i="11"/>
  <c r="GT31" i="11"/>
  <c r="GU31" i="11"/>
  <c r="GV31" i="11"/>
  <c r="GW31" i="11"/>
  <c r="GX31" i="11"/>
  <c r="GY31" i="11"/>
  <c r="GT32" i="11"/>
  <c r="GU32" i="11"/>
  <c r="GV32" i="11"/>
  <c r="GW32" i="11"/>
  <c r="GX32" i="11"/>
  <c r="GY32" i="11"/>
  <c r="GT33" i="11"/>
  <c r="GU33" i="11"/>
  <c r="GV33" i="11"/>
  <c r="GW33" i="11"/>
  <c r="GX33" i="11"/>
  <c r="GY33" i="11"/>
  <c r="GT34" i="11"/>
  <c r="GU34" i="11"/>
  <c r="GV34" i="11"/>
  <c r="GW34" i="11"/>
  <c r="GX34" i="11"/>
  <c r="GY34" i="11"/>
  <c r="GT35" i="11"/>
  <c r="GU35" i="11"/>
  <c r="GV35" i="11"/>
  <c r="GW35" i="11"/>
  <c r="GX35" i="11"/>
  <c r="GY35" i="11"/>
  <c r="GT36" i="11"/>
  <c r="GU36" i="11"/>
  <c r="GV36" i="11"/>
  <c r="GW36" i="11"/>
  <c r="GX36" i="11"/>
  <c r="GY36" i="11"/>
  <c r="GT37" i="11"/>
  <c r="GU37" i="11"/>
  <c r="GV37" i="11"/>
  <c r="GW37" i="11"/>
  <c r="GX37" i="11"/>
  <c r="GY37" i="11"/>
  <c r="GT38" i="11"/>
  <c r="GU38" i="11"/>
  <c r="GV38" i="11"/>
  <c r="GW38" i="11"/>
  <c r="GX38" i="11"/>
  <c r="GY38" i="11"/>
  <c r="GT39" i="11"/>
  <c r="GU39" i="11"/>
  <c r="GV39" i="11"/>
  <c r="GW39" i="11"/>
  <c r="GX39" i="11"/>
  <c r="GY39" i="11"/>
  <c r="GT40" i="11"/>
  <c r="GU40" i="11"/>
  <c r="GV40" i="11"/>
  <c r="GW40" i="11"/>
  <c r="GX40" i="11"/>
  <c r="GY40" i="11"/>
  <c r="GT41" i="11"/>
  <c r="GU41" i="11"/>
  <c r="GV41" i="11"/>
  <c r="GW41" i="11"/>
  <c r="GX41" i="11"/>
  <c r="GY41" i="11"/>
  <c r="GT42" i="11"/>
  <c r="GU42" i="11"/>
  <c r="GV42" i="11"/>
  <c r="GW42" i="11"/>
  <c r="GX42" i="11"/>
  <c r="GY42" i="11"/>
  <c r="GT43" i="11"/>
  <c r="GU43" i="11"/>
  <c r="GV43" i="11"/>
  <c r="GW43" i="11"/>
  <c r="GX43" i="11"/>
  <c r="GY43" i="11"/>
  <c r="GT44" i="11"/>
  <c r="GU44" i="11"/>
  <c r="GV44" i="11"/>
  <c r="GW44" i="11"/>
  <c r="GX44" i="11"/>
  <c r="GY44" i="11"/>
  <c r="GT45" i="11"/>
  <c r="GU45" i="11"/>
  <c r="GV45" i="11"/>
  <c r="GW45" i="11"/>
  <c r="GX45" i="11"/>
  <c r="GY45" i="11"/>
  <c r="GT46" i="11"/>
  <c r="GU46" i="11"/>
  <c r="GV46" i="11"/>
  <c r="GW46" i="11"/>
  <c r="GX46" i="11"/>
  <c r="GY46" i="11"/>
  <c r="GT47" i="11"/>
  <c r="GU47" i="11"/>
  <c r="GV47" i="11"/>
  <c r="GW47" i="11"/>
  <c r="GX47" i="11"/>
  <c r="GY47" i="11"/>
  <c r="GT48" i="11"/>
  <c r="GU48" i="11"/>
  <c r="GV48" i="11"/>
  <c r="GW48" i="11"/>
  <c r="GX48" i="11"/>
  <c r="GY48" i="11"/>
  <c r="GT49" i="11"/>
  <c r="GU49" i="11"/>
  <c r="GV49" i="11"/>
  <c r="GW49" i="11"/>
  <c r="GX49" i="11"/>
  <c r="GY49" i="11"/>
  <c r="GT50" i="11"/>
  <c r="GU50" i="11"/>
  <c r="GV50" i="11"/>
  <c r="GW50" i="11"/>
  <c r="GX50" i="11"/>
  <c r="GY50" i="11"/>
  <c r="GT51" i="11"/>
  <c r="GU51" i="11"/>
  <c r="GV51" i="11"/>
  <c r="GW51" i="11"/>
  <c r="GX51" i="11"/>
  <c r="GY51" i="11"/>
  <c r="GT52" i="11"/>
  <c r="GU52" i="11"/>
  <c r="GV52" i="11"/>
  <c r="GW52" i="11"/>
  <c r="GX52" i="11"/>
  <c r="GY52" i="11"/>
  <c r="GT53" i="11"/>
  <c r="GU53" i="11"/>
  <c r="GV53" i="11"/>
  <c r="GW53" i="11"/>
  <c r="GX53" i="11"/>
  <c r="GY53" i="11"/>
  <c r="GT54" i="11"/>
  <c r="GU54" i="11"/>
  <c r="GV54" i="11"/>
  <c r="GW54" i="11"/>
  <c r="GX54" i="11"/>
  <c r="GY54" i="11"/>
  <c r="GT55" i="11"/>
  <c r="GU55" i="11"/>
  <c r="GV55" i="11"/>
  <c r="GW55" i="11"/>
  <c r="GX55" i="11"/>
  <c r="GY55" i="11"/>
  <c r="GT56" i="11"/>
  <c r="GU56" i="11"/>
  <c r="GV56" i="11"/>
  <c r="GW56" i="11"/>
  <c r="GX56" i="11"/>
  <c r="GY56" i="11"/>
  <c r="GT57" i="11"/>
  <c r="GU57" i="11"/>
  <c r="GV57" i="11"/>
  <c r="GW57" i="11"/>
  <c r="GX57" i="11"/>
  <c r="GY57" i="11"/>
  <c r="GT58" i="11"/>
  <c r="GU58" i="11"/>
  <c r="GV58" i="11"/>
  <c r="GW58" i="11"/>
  <c r="GX58" i="11"/>
  <c r="GY58" i="11"/>
  <c r="GT59" i="11"/>
  <c r="GU59" i="11"/>
  <c r="GV59" i="11"/>
  <c r="GW59" i="11"/>
  <c r="GX59" i="11"/>
  <c r="GY59" i="11"/>
  <c r="GT60" i="11"/>
  <c r="GU60" i="11"/>
  <c r="GV60" i="11"/>
  <c r="GW60" i="11"/>
  <c r="GX60" i="11"/>
  <c r="GY60" i="11"/>
  <c r="GT61" i="11"/>
  <c r="GU61" i="11"/>
  <c r="GV61" i="11"/>
  <c r="GW61" i="11"/>
  <c r="GX61" i="11"/>
  <c r="GY61" i="11"/>
  <c r="GT62" i="11"/>
  <c r="GU62" i="11"/>
  <c r="GV62" i="11"/>
  <c r="GW62" i="11"/>
  <c r="GX62" i="11"/>
  <c r="GY62" i="11"/>
  <c r="GT63" i="11"/>
  <c r="GU63" i="11"/>
  <c r="GV63" i="11"/>
  <c r="GW63" i="11"/>
  <c r="GX63" i="11"/>
  <c r="GY63" i="11"/>
  <c r="GT64" i="11"/>
  <c r="GU64" i="11"/>
  <c r="GV64" i="11"/>
  <c r="GW64" i="11"/>
  <c r="GX64" i="11"/>
  <c r="GY64" i="11"/>
  <c r="GT65" i="11"/>
  <c r="GU65" i="11"/>
  <c r="GV65" i="11"/>
  <c r="GW65" i="11"/>
  <c r="GX65" i="11"/>
  <c r="GY65" i="11"/>
  <c r="GT66" i="11"/>
  <c r="GU66" i="11"/>
  <c r="GV66" i="11"/>
  <c r="GW66" i="11"/>
  <c r="GX66" i="11"/>
  <c r="GY66" i="11"/>
  <c r="GT67" i="11"/>
  <c r="GU67" i="11"/>
  <c r="GV67" i="11"/>
  <c r="GW67" i="11"/>
  <c r="GX67" i="11"/>
  <c r="GY67" i="11"/>
  <c r="GT68" i="11"/>
  <c r="GU68" i="11"/>
  <c r="GV68" i="11"/>
  <c r="GW68" i="11"/>
  <c r="GX68" i="11"/>
  <c r="GY68" i="11"/>
  <c r="GT69" i="11"/>
  <c r="GU69" i="11"/>
  <c r="GV69" i="11"/>
  <c r="GW69" i="11"/>
  <c r="GX69" i="11"/>
  <c r="GY69" i="11"/>
  <c r="GT70" i="11"/>
  <c r="GU70" i="11"/>
  <c r="GV70" i="11"/>
  <c r="GW70" i="11"/>
  <c r="GX70" i="11"/>
  <c r="GY70" i="11"/>
  <c r="GT71" i="11"/>
  <c r="GU71" i="11"/>
  <c r="GV71" i="11"/>
  <c r="GW71" i="11"/>
  <c r="GX71" i="11"/>
  <c r="GY71" i="11"/>
  <c r="GT72" i="11"/>
  <c r="GU72" i="11"/>
  <c r="GV72" i="11"/>
  <c r="GW72" i="11"/>
  <c r="GX72" i="11"/>
  <c r="GY72" i="11"/>
  <c r="GT73" i="11"/>
  <c r="GU73" i="11"/>
  <c r="GV73" i="11"/>
  <c r="GW73" i="11"/>
  <c r="GX73" i="11"/>
  <c r="GY73" i="11"/>
  <c r="GT74" i="11"/>
  <c r="GU74" i="11"/>
  <c r="GV74" i="11"/>
  <c r="GW74" i="11"/>
  <c r="GX74" i="11"/>
  <c r="GY74" i="11"/>
  <c r="GT75" i="11"/>
  <c r="GU75" i="11"/>
  <c r="GV75" i="11"/>
  <c r="GW75" i="11"/>
  <c r="GX75" i="11"/>
  <c r="GY75" i="11"/>
  <c r="GT76" i="11"/>
  <c r="GU76" i="11"/>
  <c r="GV76" i="11"/>
  <c r="GW76" i="11"/>
  <c r="GX76" i="11"/>
  <c r="GY76" i="11"/>
  <c r="GT77" i="11"/>
  <c r="GU77" i="11"/>
  <c r="GV77" i="11"/>
  <c r="GW77" i="11"/>
  <c r="GX77" i="11"/>
  <c r="GY77" i="11"/>
  <c r="GT78" i="11"/>
  <c r="GU78" i="11"/>
  <c r="GV78" i="11"/>
  <c r="GW78" i="11"/>
  <c r="GX78" i="11"/>
  <c r="GY78" i="11"/>
  <c r="GT79" i="11"/>
  <c r="GU79" i="11"/>
  <c r="GV79" i="11"/>
  <c r="GW79" i="11"/>
  <c r="GX79" i="11"/>
  <c r="GY79" i="11"/>
  <c r="GT80" i="11"/>
  <c r="GU80" i="11"/>
  <c r="GV80" i="11"/>
  <c r="GW80" i="11"/>
  <c r="GX80" i="11"/>
  <c r="GY80" i="11"/>
  <c r="GT81" i="11"/>
  <c r="GU81" i="11"/>
  <c r="GV81" i="11"/>
  <c r="GW81" i="11"/>
  <c r="GX81" i="11"/>
  <c r="GY81" i="11"/>
  <c r="GT82" i="11"/>
  <c r="GU82" i="11"/>
  <c r="GV82" i="11"/>
  <c r="GW82" i="11"/>
  <c r="GX82" i="11"/>
  <c r="GY82" i="11"/>
  <c r="GT83" i="11"/>
  <c r="GU83" i="11"/>
  <c r="GV83" i="11"/>
  <c r="GW83" i="11"/>
  <c r="GX83" i="11"/>
  <c r="GY83" i="11"/>
  <c r="GT84" i="11"/>
  <c r="GU84" i="11"/>
  <c r="GV84" i="11"/>
  <c r="GW84" i="11"/>
  <c r="GX84" i="11"/>
  <c r="GY84" i="11"/>
  <c r="GT85" i="11"/>
  <c r="GU85" i="11"/>
  <c r="GV85" i="11"/>
  <c r="GW85" i="11"/>
  <c r="GX85" i="11"/>
  <c r="GY85" i="11"/>
  <c r="GT86" i="11"/>
  <c r="GU86" i="11"/>
  <c r="GV86" i="11"/>
  <c r="GW86" i="11"/>
  <c r="GX86" i="11"/>
  <c r="GY86" i="11"/>
  <c r="GT87" i="11"/>
  <c r="GU87" i="11"/>
  <c r="GV87" i="11"/>
  <c r="GW87" i="11"/>
  <c r="GX87" i="11"/>
  <c r="GY87" i="11"/>
  <c r="GT88" i="11"/>
  <c r="GU88" i="11"/>
  <c r="GV88" i="11"/>
  <c r="GW88" i="11"/>
  <c r="GX88" i="11"/>
  <c r="GY88" i="11"/>
  <c r="GT89" i="11"/>
  <c r="GU89" i="11"/>
  <c r="GV89" i="11"/>
  <c r="GW89" i="11"/>
  <c r="GX89" i="11"/>
  <c r="GY89" i="11"/>
  <c r="GT90" i="11"/>
  <c r="GU90" i="11"/>
  <c r="GV90" i="11"/>
  <c r="GW90" i="11"/>
  <c r="GX90" i="11"/>
  <c r="GY90" i="11"/>
  <c r="GT91" i="11"/>
  <c r="GU91" i="11"/>
  <c r="GV91" i="11"/>
  <c r="GW91" i="11"/>
  <c r="GX91" i="11"/>
  <c r="GY91" i="11"/>
  <c r="GT92" i="11"/>
  <c r="GU92" i="11"/>
  <c r="GV92" i="11"/>
  <c r="GW92" i="11"/>
  <c r="GX92" i="11"/>
  <c r="GY92" i="11"/>
  <c r="GT93" i="11"/>
  <c r="GU93" i="11"/>
  <c r="GV93" i="11"/>
  <c r="GW93" i="11"/>
  <c r="GX93" i="11"/>
  <c r="GY93" i="11"/>
  <c r="GT94" i="11"/>
  <c r="GU94" i="11"/>
  <c r="GV94" i="11"/>
  <c r="GW94" i="11"/>
  <c r="GX94" i="11"/>
  <c r="GY94" i="11"/>
  <c r="GT95" i="11"/>
  <c r="GU95" i="11"/>
  <c r="GV95" i="11"/>
  <c r="GW95" i="11"/>
  <c r="GX95" i="11"/>
  <c r="GY95" i="11"/>
  <c r="GT96" i="11"/>
  <c r="GU96" i="11"/>
  <c r="GV96" i="11"/>
  <c r="GW96" i="11"/>
  <c r="GX96" i="11"/>
  <c r="GY96" i="11"/>
  <c r="GT97" i="11"/>
  <c r="GU97" i="11"/>
  <c r="GV97" i="11"/>
  <c r="GW97" i="11"/>
  <c r="GX97" i="11"/>
  <c r="GY97" i="11"/>
  <c r="GT98" i="11"/>
  <c r="GU98" i="11"/>
  <c r="GV98" i="11"/>
  <c r="GW98" i="11"/>
  <c r="GX98" i="11"/>
  <c r="GY98" i="11"/>
  <c r="GT99" i="11"/>
  <c r="GU99" i="11"/>
  <c r="GV99" i="11"/>
  <c r="GW99" i="11"/>
  <c r="GX99" i="11"/>
  <c r="GY99" i="11"/>
  <c r="GT100" i="11"/>
  <c r="GU100" i="11"/>
  <c r="GV100" i="11"/>
  <c r="GW100" i="11"/>
  <c r="GX100" i="11"/>
  <c r="GY100" i="11"/>
  <c r="GT101" i="11"/>
  <c r="GU101" i="11"/>
  <c r="GV101" i="11"/>
  <c r="GW101" i="11"/>
  <c r="GX101" i="11"/>
  <c r="GY101" i="11"/>
  <c r="GT102" i="11"/>
  <c r="GU102" i="11"/>
  <c r="GV102" i="11"/>
  <c r="GW102" i="11"/>
  <c r="GX102" i="11"/>
  <c r="GY102" i="11"/>
  <c r="GT103" i="11"/>
  <c r="GU103" i="11"/>
  <c r="GV103" i="11"/>
  <c r="GW103" i="11"/>
  <c r="GX103" i="11"/>
  <c r="GY103" i="11"/>
  <c r="GT104" i="11"/>
  <c r="GU104" i="11"/>
  <c r="GV104" i="11"/>
  <c r="GW104" i="11"/>
  <c r="GX104" i="11"/>
  <c r="GY104" i="11"/>
  <c r="GT105" i="11"/>
  <c r="GU105" i="11"/>
  <c r="GV105" i="11"/>
  <c r="GW105" i="11"/>
  <c r="GX105" i="11"/>
  <c r="GY105" i="11"/>
  <c r="GT106" i="11"/>
  <c r="GU106" i="11"/>
  <c r="GV106" i="11"/>
  <c r="GW106" i="11"/>
  <c r="GX106" i="11"/>
  <c r="GY106" i="11"/>
  <c r="GT107" i="11"/>
  <c r="GU107" i="11"/>
  <c r="GV107" i="11"/>
  <c r="GW107" i="11"/>
  <c r="GX107" i="11"/>
  <c r="GY107" i="11"/>
  <c r="GT108" i="11"/>
  <c r="GU108" i="11"/>
  <c r="GV108" i="11"/>
  <c r="GW108" i="11"/>
  <c r="GX108" i="11"/>
  <c r="GY108" i="11"/>
  <c r="GT109" i="11"/>
  <c r="GU109" i="11"/>
  <c r="GV109" i="11"/>
  <c r="GW109" i="11"/>
  <c r="GX109" i="11"/>
  <c r="GY109" i="11"/>
  <c r="GT110" i="11"/>
  <c r="GU110" i="11"/>
  <c r="GV110" i="11"/>
  <c r="GW110" i="11"/>
  <c r="GX110" i="11"/>
  <c r="GY110" i="11"/>
  <c r="GT111" i="11"/>
  <c r="GU111" i="11"/>
  <c r="GV111" i="11"/>
  <c r="GW111" i="11"/>
  <c r="GX111" i="11"/>
  <c r="GY111" i="11"/>
  <c r="GT112" i="11"/>
  <c r="GU112" i="11"/>
  <c r="GV112" i="11"/>
  <c r="GW112" i="11"/>
  <c r="GX112" i="11"/>
  <c r="GY112" i="11"/>
  <c r="GT113" i="11"/>
  <c r="GU113" i="11"/>
  <c r="GV113" i="11"/>
  <c r="GW113" i="11"/>
  <c r="GX113" i="11"/>
  <c r="GY113" i="11"/>
  <c r="GT114" i="11"/>
  <c r="GU114" i="11"/>
  <c r="GV114" i="11"/>
  <c r="GW114" i="11"/>
  <c r="GX114" i="11"/>
  <c r="GY114" i="11"/>
  <c r="GT115" i="11"/>
  <c r="GU115" i="11"/>
  <c r="GV115" i="11"/>
  <c r="GW115" i="11"/>
  <c r="GX115" i="11"/>
  <c r="GY115" i="11"/>
  <c r="GT116" i="11"/>
  <c r="GU116" i="11"/>
  <c r="GV116" i="11"/>
  <c r="GW116" i="11"/>
  <c r="GX116" i="11"/>
  <c r="GY116" i="11"/>
  <c r="GT117" i="11"/>
  <c r="GU117" i="11"/>
  <c r="GV117" i="11"/>
  <c r="GW117" i="11"/>
  <c r="GX117" i="11"/>
  <c r="GY117" i="11"/>
  <c r="GT118" i="11"/>
  <c r="GU118" i="11"/>
  <c r="GV118" i="11"/>
  <c r="GW118" i="11"/>
  <c r="GX118" i="11"/>
  <c r="GY118" i="11"/>
  <c r="GT119" i="11"/>
  <c r="GU119" i="11"/>
  <c r="GV119" i="11"/>
  <c r="GW119" i="11"/>
  <c r="GX119" i="11"/>
  <c r="GY119" i="11"/>
  <c r="GT120" i="11"/>
  <c r="GU120" i="11"/>
  <c r="GV120" i="11"/>
  <c r="GW120" i="11"/>
  <c r="GX120" i="11"/>
  <c r="GY120" i="11"/>
  <c r="GT121" i="11"/>
  <c r="GU121" i="11"/>
  <c r="GV121" i="11"/>
  <c r="GW121" i="11"/>
  <c r="GX121" i="11"/>
  <c r="GY121" i="11"/>
  <c r="GT122" i="11"/>
  <c r="GU122" i="11"/>
  <c r="GV122" i="11"/>
  <c r="GW122" i="11"/>
  <c r="GX122" i="11"/>
  <c r="GY122" i="11"/>
  <c r="GT123" i="11"/>
  <c r="GU123" i="11"/>
  <c r="GV123" i="11"/>
  <c r="GW123" i="11"/>
  <c r="GX123" i="11"/>
  <c r="GY123" i="11"/>
  <c r="GT124" i="11"/>
  <c r="GU124" i="11"/>
  <c r="GV124" i="11"/>
  <c r="GW124" i="11"/>
  <c r="GX124" i="11"/>
  <c r="GY124" i="11"/>
  <c r="GT125" i="11"/>
  <c r="GU125" i="11"/>
  <c r="GV125" i="11"/>
  <c r="GW125" i="11"/>
  <c r="GX125" i="11"/>
  <c r="GY125" i="11"/>
  <c r="GT126" i="11"/>
  <c r="GU126" i="11"/>
  <c r="GV126" i="11"/>
  <c r="GW126" i="11"/>
  <c r="GX126" i="11"/>
  <c r="GY126" i="11"/>
  <c r="GT127" i="11"/>
  <c r="GU127" i="11"/>
  <c r="GV127" i="11"/>
  <c r="GW127" i="11"/>
  <c r="GX127" i="11"/>
  <c r="GY127" i="11"/>
  <c r="GT128" i="11"/>
  <c r="GU128" i="11"/>
  <c r="GV128" i="11"/>
  <c r="GW128" i="11"/>
  <c r="GX128" i="11"/>
  <c r="GY128" i="11"/>
  <c r="GT129" i="11"/>
  <c r="GU129" i="11"/>
  <c r="GV129" i="11"/>
  <c r="GW129" i="11"/>
  <c r="GX129" i="11"/>
  <c r="GY129" i="11"/>
  <c r="GT130" i="11"/>
  <c r="GU130" i="11"/>
  <c r="GV130" i="11"/>
  <c r="GW130" i="11"/>
  <c r="GX130" i="11"/>
  <c r="GY130" i="11"/>
  <c r="GT131" i="11"/>
  <c r="GU131" i="11"/>
  <c r="GV131" i="11"/>
  <c r="GW131" i="11"/>
  <c r="GX131" i="11"/>
  <c r="GY131" i="11"/>
  <c r="GT132" i="11"/>
  <c r="GU132" i="11"/>
  <c r="GV132" i="11"/>
  <c r="GW132" i="11"/>
  <c r="GX132" i="11"/>
  <c r="GY132" i="11"/>
  <c r="GT133" i="11"/>
  <c r="GU133" i="11"/>
  <c r="GV133" i="11"/>
  <c r="GW133" i="11"/>
  <c r="GX133" i="11"/>
  <c r="GY133" i="11"/>
  <c r="GT134" i="11"/>
  <c r="GU134" i="11"/>
  <c r="GV134" i="11"/>
  <c r="GW134" i="11"/>
  <c r="GX134" i="11"/>
  <c r="GY134" i="11"/>
  <c r="GT135" i="11"/>
  <c r="GU135" i="11"/>
  <c r="GV135" i="11"/>
  <c r="GW135" i="11"/>
  <c r="GX135" i="11"/>
  <c r="GY135" i="11"/>
  <c r="GT136" i="11"/>
  <c r="GU136" i="11"/>
  <c r="GV136" i="11"/>
  <c r="GW136" i="11"/>
  <c r="GX136" i="11"/>
  <c r="GY136" i="11"/>
  <c r="GT137" i="11"/>
  <c r="GU137" i="11"/>
  <c r="GV137" i="11"/>
  <c r="GW137" i="11"/>
  <c r="GX137" i="11"/>
  <c r="GY137" i="11"/>
  <c r="GT138" i="11"/>
  <c r="GU138" i="11"/>
  <c r="GV138" i="11"/>
  <c r="GW138" i="11"/>
  <c r="GX138" i="11"/>
  <c r="GY138" i="11"/>
  <c r="GT139" i="11"/>
  <c r="GU139" i="11"/>
  <c r="GV139" i="11"/>
  <c r="GW139" i="11"/>
  <c r="GX139" i="11"/>
  <c r="GY139" i="11"/>
  <c r="GT140" i="11"/>
  <c r="GU140" i="11"/>
  <c r="GV140" i="11"/>
  <c r="GW140" i="11"/>
  <c r="GX140" i="11"/>
  <c r="GY140" i="11"/>
  <c r="GT141" i="11"/>
  <c r="GU141" i="11"/>
  <c r="GV141" i="11"/>
  <c r="GW141" i="11"/>
  <c r="GX141" i="11"/>
  <c r="GY141" i="11"/>
  <c r="GT142" i="11"/>
  <c r="GU142" i="11"/>
  <c r="GV142" i="11"/>
  <c r="GW142" i="11"/>
  <c r="GX142" i="11"/>
  <c r="GY142" i="11"/>
  <c r="GT143" i="11"/>
  <c r="GU143" i="11"/>
  <c r="GV143" i="11"/>
  <c r="GW143" i="11"/>
  <c r="GX143" i="11"/>
  <c r="GY143" i="11"/>
  <c r="GT144" i="11"/>
  <c r="GU144" i="11"/>
  <c r="GV144" i="11"/>
  <c r="GW144" i="11"/>
  <c r="GX144" i="11"/>
  <c r="GY144" i="11"/>
  <c r="GT145" i="11"/>
  <c r="GU145" i="11"/>
  <c r="GV145" i="11"/>
  <c r="GW145" i="11"/>
  <c r="GX145" i="11"/>
  <c r="GY145" i="11"/>
  <c r="GT146" i="11"/>
  <c r="GU146" i="11"/>
  <c r="GV146" i="11"/>
  <c r="GW146" i="11"/>
  <c r="GX146" i="11"/>
  <c r="GY146" i="11"/>
  <c r="GT147" i="11"/>
  <c r="GU147" i="11"/>
  <c r="GV147" i="11"/>
  <c r="GW147" i="11"/>
  <c r="GX147" i="11"/>
  <c r="GY147" i="11"/>
  <c r="GT148" i="11"/>
  <c r="GU148" i="11"/>
  <c r="GV148" i="11"/>
  <c r="GW148" i="11"/>
  <c r="GX148" i="11"/>
  <c r="GY148" i="11"/>
  <c r="GT149" i="11"/>
  <c r="GU149" i="11"/>
  <c r="GV149" i="11"/>
  <c r="GW149" i="11"/>
  <c r="GX149" i="11"/>
  <c r="GY149" i="11"/>
  <c r="GT150" i="11"/>
  <c r="GU150" i="11"/>
  <c r="GV150" i="11"/>
  <c r="GW150" i="11"/>
  <c r="GX150" i="11"/>
  <c r="GY150" i="11"/>
  <c r="GT151" i="11"/>
  <c r="GU151" i="11"/>
  <c r="GV151" i="11"/>
  <c r="GW151" i="11"/>
  <c r="GX151" i="11"/>
  <c r="GY151" i="11"/>
  <c r="GT152" i="11"/>
  <c r="GU152" i="11"/>
  <c r="GV152" i="11"/>
  <c r="GW152" i="11"/>
  <c r="GX152" i="11"/>
  <c r="GY152" i="11"/>
  <c r="GT153" i="11"/>
  <c r="GU153" i="11"/>
  <c r="GV153" i="11"/>
  <c r="GW153" i="11"/>
  <c r="GX153" i="11"/>
  <c r="GY153" i="11"/>
  <c r="GT154" i="11"/>
  <c r="GU154" i="11"/>
  <c r="GV154" i="11"/>
  <c r="GW154" i="11"/>
  <c r="GX154" i="11"/>
  <c r="GY154" i="11"/>
  <c r="GT155" i="11"/>
  <c r="GU155" i="11"/>
  <c r="GV155" i="11"/>
  <c r="GW155" i="11"/>
  <c r="GX155" i="11"/>
  <c r="GY155" i="11"/>
  <c r="GT156" i="11"/>
  <c r="GU156" i="11"/>
  <c r="GV156" i="11"/>
  <c r="GW156" i="11"/>
  <c r="GX156" i="11"/>
  <c r="GY156" i="11"/>
  <c r="GT157" i="11"/>
  <c r="GU157" i="11"/>
  <c r="GV157" i="11"/>
  <c r="GW157" i="11"/>
  <c r="GX157" i="11"/>
  <c r="GY157" i="11"/>
  <c r="GT158" i="11"/>
  <c r="GU158" i="11"/>
  <c r="GV158" i="11"/>
  <c r="GW158" i="11"/>
  <c r="GX158" i="11"/>
  <c r="GY158" i="11"/>
  <c r="GT159" i="11"/>
  <c r="GU159" i="11"/>
  <c r="GV159" i="11"/>
  <c r="GW159" i="11"/>
  <c r="GX159" i="11"/>
  <c r="GY159" i="11"/>
  <c r="GT160" i="11"/>
  <c r="GU160" i="11"/>
  <c r="GV160" i="11"/>
  <c r="GW160" i="11"/>
  <c r="GX160" i="11"/>
  <c r="GY160" i="11"/>
  <c r="GT161" i="11"/>
  <c r="GU161" i="11"/>
  <c r="GV161" i="11"/>
  <c r="GW161" i="11"/>
  <c r="GX161" i="11"/>
  <c r="GY161" i="11"/>
  <c r="GT162" i="11"/>
  <c r="GU162" i="11"/>
  <c r="GV162" i="11"/>
  <c r="GW162" i="11"/>
  <c r="GX162" i="11"/>
  <c r="GY162" i="11"/>
  <c r="GT163" i="11"/>
  <c r="GU163" i="11"/>
  <c r="GV163" i="11"/>
  <c r="GW163" i="11"/>
  <c r="GX163" i="11"/>
  <c r="GY163" i="11"/>
  <c r="GT164" i="11"/>
  <c r="GU164" i="11"/>
  <c r="GV164" i="11"/>
  <c r="GW164" i="11"/>
  <c r="GX164" i="11"/>
  <c r="GY164" i="11"/>
  <c r="GT165" i="11"/>
  <c r="GU165" i="11"/>
  <c r="GV165" i="11"/>
  <c r="GW165" i="11"/>
  <c r="GX165" i="11"/>
  <c r="GY165" i="11"/>
  <c r="GT166" i="11"/>
  <c r="GU166" i="11"/>
  <c r="GV166" i="11"/>
  <c r="GW166" i="11"/>
  <c r="GX166" i="11"/>
  <c r="GY166" i="11"/>
  <c r="GT167" i="11"/>
  <c r="GU167" i="11"/>
  <c r="GV167" i="11"/>
  <c r="GW167" i="11"/>
  <c r="GX167" i="11"/>
  <c r="GY167" i="11"/>
  <c r="GT168" i="11"/>
  <c r="GU168" i="11"/>
  <c r="GV168" i="11"/>
  <c r="GW168" i="11"/>
  <c r="GX168" i="11"/>
  <c r="GY168" i="11"/>
  <c r="GT169" i="11"/>
  <c r="GU169" i="11"/>
  <c r="GV169" i="11"/>
  <c r="GW169" i="11"/>
  <c r="GX169" i="11"/>
  <c r="GY169" i="11"/>
  <c r="GT170" i="11"/>
  <c r="GU170" i="11"/>
  <c r="GV170" i="11"/>
  <c r="GW170" i="11"/>
  <c r="GX170" i="11"/>
  <c r="GY170" i="11"/>
  <c r="GT171" i="11"/>
  <c r="GU171" i="11"/>
  <c r="GV171" i="11"/>
  <c r="GW171" i="11"/>
  <c r="GX171" i="11"/>
  <c r="GY171" i="11"/>
  <c r="GT172" i="11"/>
  <c r="GU172" i="11"/>
  <c r="GV172" i="11"/>
  <c r="GW172" i="11"/>
  <c r="GX172" i="11"/>
  <c r="GY172" i="11"/>
  <c r="GT173" i="11"/>
  <c r="GU173" i="11"/>
  <c r="GV173" i="11"/>
  <c r="GW173" i="11"/>
  <c r="GX173" i="11"/>
  <c r="GY173" i="11"/>
  <c r="GT174" i="11"/>
  <c r="GU174" i="11"/>
  <c r="GV174" i="11"/>
  <c r="GW174" i="11"/>
  <c r="GX174" i="11"/>
  <c r="GY174" i="11"/>
  <c r="GT175" i="11"/>
  <c r="GU175" i="11"/>
  <c r="GV175" i="11"/>
  <c r="GW175" i="11"/>
  <c r="GX175" i="11"/>
  <c r="GY175" i="11"/>
  <c r="GT176" i="11"/>
  <c r="GU176" i="11"/>
  <c r="GV176" i="11"/>
  <c r="GW176" i="11"/>
  <c r="GX176" i="11"/>
  <c r="GY176" i="11"/>
  <c r="GT177" i="11"/>
  <c r="GU177" i="11"/>
  <c r="GV177" i="11"/>
  <c r="GW177" i="11"/>
  <c r="GX177" i="11"/>
  <c r="GY177" i="11"/>
  <c r="GT178" i="11"/>
  <c r="GU178" i="11"/>
  <c r="GV178" i="11"/>
  <c r="GW178" i="11"/>
  <c r="GX178" i="11"/>
  <c r="GY178" i="11"/>
  <c r="GT179" i="11"/>
  <c r="GU179" i="11"/>
  <c r="GV179" i="11"/>
  <c r="GW179" i="11"/>
  <c r="GX179" i="11"/>
  <c r="GY179" i="11"/>
  <c r="GT180" i="11"/>
  <c r="GU180" i="11"/>
  <c r="GV180" i="11"/>
  <c r="GW180" i="11"/>
  <c r="GX180" i="11"/>
  <c r="GY180" i="11"/>
  <c r="GT181" i="11"/>
  <c r="GU181" i="11"/>
  <c r="GV181" i="11"/>
  <c r="GW181" i="11"/>
  <c r="GX181" i="11"/>
  <c r="GY181" i="11"/>
  <c r="GT182" i="11"/>
  <c r="GU182" i="11"/>
  <c r="GV182" i="11"/>
  <c r="GW182" i="11"/>
  <c r="GX182" i="11"/>
  <c r="GY182" i="11"/>
  <c r="GT183" i="11"/>
  <c r="GU183" i="11"/>
  <c r="GV183" i="11"/>
  <c r="GW183" i="11"/>
  <c r="GX183" i="11"/>
  <c r="GY183" i="11"/>
  <c r="GT184" i="11"/>
  <c r="GU184" i="11"/>
  <c r="GV184" i="11"/>
  <c r="GW184" i="11"/>
  <c r="GX184" i="11"/>
  <c r="GY184" i="11"/>
  <c r="GT185" i="11"/>
  <c r="GU185" i="11"/>
  <c r="GV185" i="11"/>
  <c r="GW185" i="11"/>
  <c r="GX185" i="11"/>
  <c r="GY185" i="11"/>
  <c r="GT186" i="11"/>
  <c r="GU186" i="11"/>
  <c r="GV186" i="11"/>
  <c r="GW186" i="11"/>
  <c r="GX186" i="11"/>
  <c r="GY186" i="11"/>
  <c r="GT187" i="11"/>
  <c r="GU187" i="11"/>
  <c r="GV187" i="11"/>
  <c r="GW187" i="11"/>
  <c r="GX187" i="11"/>
  <c r="GY187" i="11"/>
  <c r="GT188" i="11"/>
  <c r="GU188" i="11"/>
  <c r="GV188" i="11"/>
  <c r="GW188" i="11"/>
  <c r="GX188" i="11"/>
  <c r="GY188" i="11"/>
  <c r="GT189" i="11"/>
  <c r="GU189" i="11"/>
  <c r="GV189" i="11"/>
  <c r="GW189" i="11"/>
  <c r="GX189" i="11"/>
  <c r="GY189" i="11"/>
  <c r="GT190" i="11"/>
  <c r="GU190" i="11"/>
  <c r="GV190" i="11"/>
  <c r="GW190" i="11"/>
  <c r="GX190" i="11"/>
  <c r="GY190" i="11"/>
  <c r="GT191" i="11"/>
  <c r="GU191" i="11"/>
  <c r="GV191" i="11"/>
  <c r="GW191" i="11"/>
  <c r="GX191" i="11"/>
  <c r="GY191" i="11"/>
  <c r="GT192" i="11"/>
  <c r="GU192" i="11"/>
  <c r="GV192" i="11"/>
  <c r="GW192" i="11"/>
  <c r="GX192" i="11"/>
  <c r="GY192" i="11"/>
  <c r="GT193" i="11"/>
  <c r="GU193" i="11"/>
  <c r="GV193" i="11"/>
  <c r="GW193" i="11"/>
  <c r="GX193" i="11"/>
  <c r="GY193" i="11"/>
  <c r="GT194" i="11"/>
  <c r="GU194" i="11"/>
  <c r="GV194" i="11"/>
  <c r="GW194" i="11"/>
  <c r="GX194" i="11"/>
  <c r="GY194" i="11"/>
  <c r="GT195" i="11"/>
  <c r="GU195" i="11"/>
  <c r="GV195" i="11"/>
  <c r="GW195" i="11"/>
  <c r="GX195" i="11"/>
  <c r="GY195" i="11"/>
  <c r="GT196" i="11"/>
  <c r="GU196" i="11"/>
  <c r="GV196" i="11"/>
  <c r="GW196" i="11"/>
  <c r="GX196" i="11"/>
  <c r="GY196" i="11"/>
  <c r="GT197" i="11"/>
  <c r="GU197" i="11"/>
  <c r="GV197" i="11"/>
  <c r="GW197" i="11"/>
  <c r="GX197" i="11"/>
  <c r="GY197" i="11"/>
  <c r="GT198" i="11"/>
  <c r="GU198" i="11"/>
  <c r="GV198" i="11"/>
  <c r="GW198" i="11"/>
  <c r="GX198" i="11"/>
  <c r="GY198" i="11"/>
  <c r="GT199" i="11"/>
  <c r="GU199" i="11"/>
  <c r="GV199" i="11"/>
  <c r="GW199" i="11"/>
  <c r="GX199" i="11"/>
  <c r="GY199" i="11"/>
  <c r="GT200" i="11"/>
  <c r="GU200" i="11"/>
  <c r="GV200" i="11"/>
  <c r="GW200" i="11"/>
  <c r="GX200" i="11"/>
  <c r="GY200" i="11"/>
  <c r="GT201" i="11"/>
  <c r="GU201" i="11"/>
  <c r="GV201" i="11"/>
  <c r="GW201" i="11"/>
  <c r="GX201" i="11"/>
  <c r="GY201" i="11"/>
  <c r="GY5" i="11"/>
  <c r="GX5" i="11"/>
  <c r="GW5" i="11"/>
  <c r="GV5" i="11"/>
  <c r="GU5" i="11"/>
  <c r="GT5" i="11"/>
  <c r="GQ5" i="11"/>
  <c r="GL6" i="11"/>
  <c r="GM6" i="11"/>
  <c r="GN6" i="11"/>
  <c r="GO6" i="11"/>
  <c r="GP6" i="11"/>
  <c r="GQ6" i="11"/>
  <c r="GL7" i="11"/>
  <c r="GM7" i="11"/>
  <c r="GN7" i="11"/>
  <c r="GO7" i="11"/>
  <c r="GP7" i="11"/>
  <c r="GQ7" i="11"/>
  <c r="GL8" i="11"/>
  <c r="GM8" i="11"/>
  <c r="GN8" i="11"/>
  <c r="GO8" i="11"/>
  <c r="GP8" i="11"/>
  <c r="GQ8" i="11"/>
  <c r="GL9" i="11"/>
  <c r="GM9" i="11"/>
  <c r="GN9" i="11"/>
  <c r="GO9" i="11"/>
  <c r="GP9" i="11"/>
  <c r="GQ9" i="11"/>
  <c r="GL10" i="11"/>
  <c r="GM10" i="11"/>
  <c r="GN10" i="11"/>
  <c r="GO10" i="11"/>
  <c r="GP10" i="11"/>
  <c r="GQ10" i="11"/>
  <c r="GL11" i="11"/>
  <c r="GM11" i="11"/>
  <c r="GN11" i="11"/>
  <c r="GO11" i="11"/>
  <c r="GP11" i="11"/>
  <c r="GQ11" i="11"/>
  <c r="GL12" i="11"/>
  <c r="GM12" i="11"/>
  <c r="GN12" i="11"/>
  <c r="GO12" i="11"/>
  <c r="GP12" i="11"/>
  <c r="GQ12" i="11"/>
  <c r="GL13" i="11"/>
  <c r="GM13" i="11"/>
  <c r="GN13" i="11"/>
  <c r="GO13" i="11"/>
  <c r="GP13" i="11"/>
  <c r="GQ13" i="11"/>
  <c r="GL14" i="11"/>
  <c r="GM14" i="11"/>
  <c r="GN14" i="11"/>
  <c r="GO14" i="11"/>
  <c r="GP14" i="11"/>
  <c r="GQ14" i="11"/>
  <c r="GL15" i="11"/>
  <c r="GM15" i="11"/>
  <c r="GN15" i="11"/>
  <c r="GO15" i="11"/>
  <c r="GP15" i="11"/>
  <c r="GQ15" i="11"/>
  <c r="GL16" i="11"/>
  <c r="GM16" i="11"/>
  <c r="GN16" i="11"/>
  <c r="GO16" i="11"/>
  <c r="GP16" i="11"/>
  <c r="GQ16" i="11"/>
  <c r="GL17" i="11"/>
  <c r="GM17" i="11"/>
  <c r="GN17" i="11"/>
  <c r="GO17" i="11"/>
  <c r="GP17" i="11"/>
  <c r="GQ17" i="11"/>
  <c r="GL18" i="11"/>
  <c r="GM18" i="11"/>
  <c r="GN18" i="11"/>
  <c r="GO18" i="11"/>
  <c r="GP18" i="11"/>
  <c r="GQ18" i="11"/>
  <c r="GL19" i="11"/>
  <c r="GM19" i="11"/>
  <c r="GN19" i="11"/>
  <c r="GO19" i="11"/>
  <c r="GP19" i="11"/>
  <c r="GQ19" i="11"/>
  <c r="GL20" i="11"/>
  <c r="GM20" i="11"/>
  <c r="GN20" i="11"/>
  <c r="GO20" i="11"/>
  <c r="GP20" i="11"/>
  <c r="GQ20" i="11"/>
  <c r="GL21" i="11"/>
  <c r="GM21" i="11"/>
  <c r="GN21" i="11"/>
  <c r="GO21" i="11"/>
  <c r="GP21" i="11"/>
  <c r="GQ21" i="11"/>
  <c r="GL22" i="11"/>
  <c r="GM22" i="11"/>
  <c r="GN22" i="11"/>
  <c r="GO22" i="11"/>
  <c r="GP22" i="11"/>
  <c r="GQ22" i="11"/>
  <c r="GL23" i="11"/>
  <c r="GM23" i="11"/>
  <c r="GN23" i="11"/>
  <c r="GO23" i="11"/>
  <c r="GP23" i="11"/>
  <c r="GQ23" i="11"/>
  <c r="GL24" i="11"/>
  <c r="GM24" i="11"/>
  <c r="GN24" i="11"/>
  <c r="GO24" i="11"/>
  <c r="GP24" i="11"/>
  <c r="GQ24" i="11"/>
  <c r="GL25" i="11"/>
  <c r="GM25" i="11"/>
  <c r="GN25" i="11"/>
  <c r="GO25" i="11"/>
  <c r="GP25" i="11"/>
  <c r="GQ25" i="11"/>
  <c r="GL26" i="11"/>
  <c r="GM26" i="11"/>
  <c r="GN26" i="11"/>
  <c r="GO26" i="11"/>
  <c r="GP26" i="11"/>
  <c r="GQ26" i="11"/>
  <c r="GL27" i="11"/>
  <c r="GM27" i="11"/>
  <c r="GN27" i="11"/>
  <c r="GO27" i="11"/>
  <c r="GP27" i="11"/>
  <c r="GQ27" i="11"/>
  <c r="GL28" i="11"/>
  <c r="GM28" i="11"/>
  <c r="GN28" i="11"/>
  <c r="GO28" i="11"/>
  <c r="GP28" i="11"/>
  <c r="GQ28" i="11"/>
  <c r="GL29" i="11"/>
  <c r="GM29" i="11"/>
  <c r="GN29" i="11"/>
  <c r="GO29" i="11"/>
  <c r="GP29" i="11"/>
  <c r="GQ29" i="11"/>
  <c r="GL30" i="11"/>
  <c r="GM30" i="11"/>
  <c r="GN30" i="11"/>
  <c r="GO30" i="11"/>
  <c r="GP30" i="11"/>
  <c r="GQ30" i="11"/>
  <c r="GL31" i="11"/>
  <c r="GM31" i="11"/>
  <c r="GN31" i="11"/>
  <c r="GO31" i="11"/>
  <c r="GP31" i="11"/>
  <c r="GQ31" i="11"/>
  <c r="GL32" i="11"/>
  <c r="GM32" i="11"/>
  <c r="GN32" i="11"/>
  <c r="GO32" i="11"/>
  <c r="GP32" i="11"/>
  <c r="GQ32" i="11"/>
  <c r="GL33" i="11"/>
  <c r="GM33" i="11"/>
  <c r="GN33" i="11"/>
  <c r="GO33" i="11"/>
  <c r="GP33" i="11"/>
  <c r="GQ33" i="11"/>
  <c r="GL34" i="11"/>
  <c r="GM34" i="11"/>
  <c r="GN34" i="11"/>
  <c r="GO34" i="11"/>
  <c r="GP34" i="11"/>
  <c r="GQ34" i="11"/>
  <c r="GL35" i="11"/>
  <c r="GM35" i="11"/>
  <c r="GN35" i="11"/>
  <c r="GO35" i="11"/>
  <c r="GP35" i="11"/>
  <c r="GQ35" i="11"/>
  <c r="GL36" i="11"/>
  <c r="GM36" i="11"/>
  <c r="GN36" i="11"/>
  <c r="GO36" i="11"/>
  <c r="GP36" i="11"/>
  <c r="GQ36" i="11"/>
  <c r="GL37" i="11"/>
  <c r="GM37" i="11"/>
  <c r="GN37" i="11"/>
  <c r="GO37" i="11"/>
  <c r="GP37" i="11"/>
  <c r="GQ37" i="11"/>
  <c r="GL38" i="11"/>
  <c r="GM38" i="11"/>
  <c r="GN38" i="11"/>
  <c r="GO38" i="11"/>
  <c r="GP38" i="11"/>
  <c r="GQ38" i="11"/>
  <c r="GL39" i="11"/>
  <c r="GM39" i="11"/>
  <c r="GN39" i="11"/>
  <c r="GO39" i="11"/>
  <c r="GP39" i="11"/>
  <c r="GQ39" i="11"/>
  <c r="GL40" i="11"/>
  <c r="GM40" i="11"/>
  <c r="GN40" i="11"/>
  <c r="GO40" i="11"/>
  <c r="GP40" i="11"/>
  <c r="GQ40" i="11"/>
  <c r="GL41" i="11"/>
  <c r="GM41" i="11"/>
  <c r="GN41" i="11"/>
  <c r="GO41" i="11"/>
  <c r="GP41" i="11"/>
  <c r="GQ41" i="11"/>
  <c r="GL42" i="11"/>
  <c r="GM42" i="11"/>
  <c r="GN42" i="11"/>
  <c r="GO42" i="11"/>
  <c r="GP42" i="11"/>
  <c r="GQ42" i="11"/>
  <c r="GL43" i="11"/>
  <c r="GM43" i="11"/>
  <c r="GN43" i="11"/>
  <c r="GO43" i="11"/>
  <c r="GP43" i="11"/>
  <c r="GQ43" i="11"/>
  <c r="GL44" i="11"/>
  <c r="GM44" i="11"/>
  <c r="GN44" i="11"/>
  <c r="GO44" i="11"/>
  <c r="GP44" i="11"/>
  <c r="GQ44" i="11"/>
  <c r="GL45" i="11"/>
  <c r="GM45" i="11"/>
  <c r="GN45" i="11"/>
  <c r="GO45" i="11"/>
  <c r="GP45" i="11"/>
  <c r="GQ45" i="11"/>
  <c r="GL46" i="11"/>
  <c r="GM46" i="11"/>
  <c r="GN46" i="11"/>
  <c r="GO46" i="11"/>
  <c r="GP46" i="11"/>
  <c r="GQ46" i="11"/>
  <c r="GL47" i="11"/>
  <c r="GM47" i="11"/>
  <c r="GN47" i="11"/>
  <c r="GO47" i="11"/>
  <c r="GP47" i="11"/>
  <c r="GQ47" i="11"/>
  <c r="GL48" i="11"/>
  <c r="GM48" i="11"/>
  <c r="GN48" i="11"/>
  <c r="GO48" i="11"/>
  <c r="GP48" i="11"/>
  <c r="GQ48" i="11"/>
  <c r="GL49" i="11"/>
  <c r="GM49" i="11"/>
  <c r="GN49" i="11"/>
  <c r="GO49" i="11"/>
  <c r="GP49" i="11"/>
  <c r="GQ49" i="11"/>
  <c r="GL50" i="11"/>
  <c r="GM50" i="11"/>
  <c r="GN50" i="11"/>
  <c r="GO50" i="11"/>
  <c r="GP50" i="11"/>
  <c r="GQ50" i="11"/>
  <c r="GL51" i="11"/>
  <c r="GM51" i="11"/>
  <c r="GN51" i="11"/>
  <c r="GO51" i="11"/>
  <c r="GP51" i="11"/>
  <c r="GQ51" i="11"/>
  <c r="GL52" i="11"/>
  <c r="GM52" i="11"/>
  <c r="GN52" i="11"/>
  <c r="GO52" i="11"/>
  <c r="GP52" i="11"/>
  <c r="GQ52" i="11"/>
  <c r="GL53" i="11"/>
  <c r="GM53" i="11"/>
  <c r="GN53" i="11"/>
  <c r="GO53" i="11"/>
  <c r="GP53" i="11"/>
  <c r="GQ53" i="11"/>
  <c r="GL54" i="11"/>
  <c r="GM54" i="11"/>
  <c r="GN54" i="11"/>
  <c r="GO54" i="11"/>
  <c r="GP54" i="11"/>
  <c r="GQ54" i="11"/>
  <c r="GL55" i="11"/>
  <c r="GM55" i="11"/>
  <c r="GN55" i="11"/>
  <c r="GO55" i="11"/>
  <c r="GP55" i="11"/>
  <c r="GQ55" i="11"/>
  <c r="GL56" i="11"/>
  <c r="GM56" i="11"/>
  <c r="GN56" i="11"/>
  <c r="GO56" i="11"/>
  <c r="GP56" i="11"/>
  <c r="GQ56" i="11"/>
  <c r="GL57" i="11"/>
  <c r="GM57" i="11"/>
  <c r="GN57" i="11"/>
  <c r="GO57" i="11"/>
  <c r="GP57" i="11"/>
  <c r="GQ57" i="11"/>
  <c r="GL58" i="11"/>
  <c r="GM58" i="11"/>
  <c r="GN58" i="11"/>
  <c r="GO58" i="11"/>
  <c r="GP58" i="11"/>
  <c r="GQ58" i="11"/>
  <c r="GL59" i="11"/>
  <c r="GM59" i="11"/>
  <c r="GN59" i="11"/>
  <c r="GO59" i="11"/>
  <c r="GP59" i="11"/>
  <c r="GQ59" i="11"/>
  <c r="GL60" i="11"/>
  <c r="GM60" i="11"/>
  <c r="GN60" i="11"/>
  <c r="GO60" i="11"/>
  <c r="GP60" i="11"/>
  <c r="GQ60" i="11"/>
  <c r="GL61" i="11"/>
  <c r="GM61" i="11"/>
  <c r="GN61" i="11"/>
  <c r="GO61" i="11"/>
  <c r="GP61" i="11"/>
  <c r="GQ61" i="11"/>
  <c r="GL62" i="11"/>
  <c r="GM62" i="11"/>
  <c r="GN62" i="11"/>
  <c r="GO62" i="11"/>
  <c r="GP62" i="11"/>
  <c r="GQ62" i="11"/>
  <c r="GL63" i="11"/>
  <c r="GM63" i="11"/>
  <c r="GN63" i="11"/>
  <c r="GO63" i="11"/>
  <c r="GP63" i="11"/>
  <c r="GQ63" i="11"/>
  <c r="GL64" i="11"/>
  <c r="GM64" i="11"/>
  <c r="GN64" i="11"/>
  <c r="GO64" i="11"/>
  <c r="GP64" i="11"/>
  <c r="GQ64" i="11"/>
  <c r="GL65" i="11"/>
  <c r="GM65" i="11"/>
  <c r="GN65" i="11"/>
  <c r="GO65" i="11"/>
  <c r="GP65" i="11"/>
  <c r="GQ65" i="11"/>
  <c r="GL66" i="11"/>
  <c r="GM66" i="11"/>
  <c r="GN66" i="11"/>
  <c r="GO66" i="11"/>
  <c r="GP66" i="11"/>
  <c r="GQ66" i="11"/>
  <c r="GL67" i="11"/>
  <c r="GM67" i="11"/>
  <c r="GN67" i="11"/>
  <c r="GO67" i="11"/>
  <c r="GP67" i="11"/>
  <c r="GQ67" i="11"/>
  <c r="GL68" i="11"/>
  <c r="GM68" i="11"/>
  <c r="GN68" i="11"/>
  <c r="GO68" i="11"/>
  <c r="GP68" i="11"/>
  <c r="GQ68" i="11"/>
  <c r="GL69" i="11"/>
  <c r="GM69" i="11"/>
  <c r="GN69" i="11"/>
  <c r="GO69" i="11"/>
  <c r="GP69" i="11"/>
  <c r="GQ69" i="11"/>
  <c r="GL70" i="11"/>
  <c r="GM70" i="11"/>
  <c r="GN70" i="11"/>
  <c r="GO70" i="11"/>
  <c r="GP70" i="11"/>
  <c r="GQ70" i="11"/>
  <c r="GL71" i="11"/>
  <c r="GM71" i="11"/>
  <c r="GN71" i="11"/>
  <c r="GO71" i="11"/>
  <c r="GP71" i="11"/>
  <c r="GQ71" i="11"/>
  <c r="GL72" i="11"/>
  <c r="GM72" i="11"/>
  <c r="GN72" i="11"/>
  <c r="GO72" i="11"/>
  <c r="GP72" i="11"/>
  <c r="GQ72" i="11"/>
  <c r="GL73" i="11"/>
  <c r="GM73" i="11"/>
  <c r="GN73" i="11"/>
  <c r="GO73" i="11"/>
  <c r="GP73" i="11"/>
  <c r="GQ73" i="11"/>
  <c r="GL74" i="11"/>
  <c r="GM74" i="11"/>
  <c r="GN74" i="11"/>
  <c r="GO74" i="11"/>
  <c r="GP74" i="11"/>
  <c r="GQ74" i="11"/>
  <c r="GL75" i="11"/>
  <c r="GM75" i="11"/>
  <c r="GN75" i="11"/>
  <c r="GO75" i="11"/>
  <c r="GP75" i="11"/>
  <c r="GQ75" i="11"/>
  <c r="GL76" i="11"/>
  <c r="GM76" i="11"/>
  <c r="GN76" i="11"/>
  <c r="GO76" i="11"/>
  <c r="GP76" i="11"/>
  <c r="GQ76" i="11"/>
  <c r="GL77" i="11"/>
  <c r="GM77" i="11"/>
  <c r="GN77" i="11"/>
  <c r="GO77" i="11"/>
  <c r="GP77" i="11"/>
  <c r="GQ77" i="11"/>
  <c r="GL78" i="11"/>
  <c r="GM78" i="11"/>
  <c r="GN78" i="11"/>
  <c r="GO78" i="11"/>
  <c r="GP78" i="11"/>
  <c r="GQ78" i="11"/>
  <c r="GL79" i="11"/>
  <c r="GM79" i="11"/>
  <c r="GN79" i="11"/>
  <c r="GO79" i="11"/>
  <c r="GP79" i="11"/>
  <c r="GQ79" i="11"/>
  <c r="GL80" i="11"/>
  <c r="GM80" i="11"/>
  <c r="GN80" i="11"/>
  <c r="GO80" i="11"/>
  <c r="GP80" i="11"/>
  <c r="GQ80" i="11"/>
  <c r="GL81" i="11"/>
  <c r="GM81" i="11"/>
  <c r="GN81" i="11"/>
  <c r="GO81" i="11"/>
  <c r="GP81" i="11"/>
  <c r="GQ81" i="11"/>
  <c r="GL82" i="11"/>
  <c r="GM82" i="11"/>
  <c r="GN82" i="11"/>
  <c r="GO82" i="11"/>
  <c r="GP82" i="11"/>
  <c r="GQ82" i="11"/>
  <c r="GL83" i="11"/>
  <c r="GM83" i="11"/>
  <c r="GN83" i="11"/>
  <c r="GO83" i="11"/>
  <c r="GP83" i="11"/>
  <c r="GQ83" i="11"/>
  <c r="GL84" i="11"/>
  <c r="GM84" i="11"/>
  <c r="GN84" i="11"/>
  <c r="GO84" i="11"/>
  <c r="GP84" i="11"/>
  <c r="GQ84" i="11"/>
  <c r="GL85" i="11"/>
  <c r="GM85" i="11"/>
  <c r="GN85" i="11"/>
  <c r="GO85" i="11"/>
  <c r="GP85" i="11"/>
  <c r="GQ85" i="11"/>
  <c r="GL86" i="11"/>
  <c r="GM86" i="11"/>
  <c r="GN86" i="11"/>
  <c r="GO86" i="11"/>
  <c r="GP86" i="11"/>
  <c r="GQ86" i="11"/>
  <c r="GL87" i="11"/>
  <c r="GM87" i="11"/>
  <c r="GN87" i="11"/>
  <c r="GO87" i="11"/>
  <c r="GP87" i="11"/>
  <c r="GQ87" i="11"/>
  <c r="GL88" i="11"/>
  <c r="GM88" i="11"/>
  <c r="GN88" i="11"/>
  <c r="GO88" i="11"/>
  <c r="GP88" i="11"/>
  <c r="GQ88" i="11"/>
  <c r="GL89" i="11"/>
  <c r="GM89" i="11"/>
  <c r="GN89" i="11"/>
  <c r="GO89" i="11"/>
  <c r="GP89" i="11"/>
  <c r="GQ89" i="11"/>
  <c r="GL90" i="11"/>
  <c r="GM90" i="11"/>
  <c r="GN90" i="11"/>
  <c r="GO90" i="11"/>
  <c r="GP90" i="11"/>
  <c r="GQ90" i="11"/>
  <c r="GL91" i="11"/>
  <c r="GM91" i="11"/>
  <c r="GN91" i="11"/>
  <c r="GO91" i="11"/>
  <c r="GP91" i="11"/>
  <c r="GQ91" i="11"/>
  <c r="GL92" i="11"/>
  <c r="GM92" i="11"/>
  <c r="GN92" i="11"/>
  <c r="GO92" i="11"/>
  <c r="GP92" i="11"/>
  <c r="GQ92" i="11"/>
  <c r="GL93" i="11"/>
  <c r="GM93" i="11"/>
  <c r="GN93" i="11"/>
  <c r="GO93" i="11"/>
  <c r="GP93" i="11"/>
  <c r="GQ93" i="11"/>
  <c r="GL94" i="11"/>
  <c r="GM94" i="11"/>
  <c r="GN94" i="11"/>
  <c r="GO94" i="11"/>
  <c r="GP94" i="11"/>
  <c r="GQ94" i="11"/>
  <c r="GL95" i="11"/>
  <c r="GM95" i="11"/>
  <c r="GN95" i="11"/>
  <c r="GO95" i="11"/>
  <c r="GP95" i="11"/>
  <c r="GQ95" i="11"/>
  <c r="GL96" i="11"/>
  <c r="GM96" i="11"/>
  <c r="GN96" i="11"/>
  <c r="GO96" i="11"/>
  <c r="GP96" i="11"/>
  <c r="GQ96" i="11"/>
  <c r="GL97" i="11"/>
  <c r="GM97" i="11"/>
  <c r="GN97" i="11"/>
  <c r="GO97" i="11"/>
  <c r="GP97" i="11"/>
  <c r="GQ97" i="11"/>
  <c r="GL98" i="11"/>
  <c r="GM98" i="11"/>
  <c r="GN98" i="11"/>
  <c r="GO98" i="11"/>
  <c r="GP98" i="11"/>
  <c r="GQ98" i="11"/>
  <c r="GL99" i="11"/>
  <c r="GM99" i="11"/>
  <c r="GN99" i="11"/>
  <c r="GO99" i="11"/>
  <c r="GP99" i="11"/>
  <c r="GQ99" i="11"/>
  <c r="GL100" i="11"/>
  <c r="GM100" i="11"/>
  <c r="GN100" i="11"/>
  <c r="GO100" i="11"/>
  <c r="GP100" i="11"/>
  <c r="GQ100" i="11"/>
  <c r="GL101" i="11"/>
  <c r="GM101" i="11"/>
  <c r="GN101" i="11"/>
  <c r="GO101" i="11"/>
  <c r="GP101" i="11"/>
  <c r="GQ101" i="11"/>
  <c r="GL102" i="11"/>
  <c r="GM102" i="11"/>
  <c r="GN102" i="11"/>
  <c r="GO102" i="11"/>
  <c r="GP102" i="11"/>
  <c r="GQ102" i="11"/>
  <c r="GL103" i="11"/>
  <c r="GM103" i="11"/>
  <c r="GN103" i="11"/>
  <c r="GO103" i="11"/>
  <c r="GP103" i="11"/>
  <c r="GQ103" i="11"/>
  <c r="GL104" i="11"/>
  <c r="GM104" i="11"/>
  <c r="GN104" i="11"/>
  <c r="GO104" i="11"/>
  <c r="GP104" i="11"/>
  <c r="GQ104" i="11"/>
  <c r="GL105" i="11"/>
  <c r="GM105" i="11"/>
  <c r="GN105" i="11"/>
  <c r="GO105" i="11"/>
  <c r="GP105" i="11"/>
  <c r="GQ105" i="11"/>
  <c r="GL106" i="11"/>
  <c r="GM106" i="11"/>
  <c r="GN106" i="11"/>
  <c r="GO106" i="11"/>
  <c r="GP106" i="11"/>
  <c r="GQ106" i="11"/>
  <c r="GL107" i="11"/>
  <c r="GM107" i="11"/>
  <c r="GN107" i="11"/>
  <c r="GO107" i="11"/>
  <c r="GP107" i="11"/>
  <c r="GQ107" i="11"/>
  <c r="GL108" i="11"/>
  <c r="GM108" i="11"/>
  <c r="GN108" i="11"/>
  <c r="GO108" i="11"/>
  <c r="GP108" i="11"/>
  <c r="GQ108" i="11"/>
  <c r="GL109" i="11"/>
  <c r="GM109" i="11"/>
  <c r="GN109" i="11"/>
  <c r="GO109" i="11"/>
  <c r="GP109" i="11"/>
  <c r="GQ109" i="11"/>
  <c r="GL110" i="11"/>
  <c r="GM110" i="11"/>
  <c r="GN110" i="11"/>
  <c r="GO110" i="11"/>
  <c r="GP110" i="11"/>
  <c r="GQ110" i="11"/>
  <c r="GL111" i="11"/>
  <c r="GM111" i="11"/>
  <c r="GN111" i="11"/>
  <c r="GO111" i="11"/>
  <c r="GP111" i="11"/>
  <c r="GQ111" i="11"/>
  <c r="GL112" i="11"/>
  <c r="GM112" i="11"/>
  <c r="GN112" i="11"/>
  <c r="GO112" i="11"/>
  <c r="GP112" i="11"/>
  <c r="GQ112" i="11"/>
  <c r="GL113" i="11"/>
  <c r="GM113" i="11"/>
  <c r="GN113" i="11"/>
  <c r="GO113" i="11"/>
  <c r="GP113" i="11"/>
  <c r="GQ113" i="11"/>
  <c r="GL114" i="11"/>
  <c r="GM114" i="11"/>
  <c r="GN114" i="11"/>
  <c r="GO114" i="11"/>
  <c r="GP114" i="11"/>
  <c r="GQ114" i="11"/>
  <c r="GL115" i="11"/>
  <c r="GM115" i="11"/>
  <c r="GN115" i="11"/>
  <c r="GO115" i="11"/>
  <c r="GP115" i="11"/>
  <c r="GQ115" i="11"/>
  <c r="GL116" i="11"/>
  <c r="GM116" i="11"/>
  <c r="GN116" i="11"/>
  <c r="GO116" i="11"/>
  <c r="GP116" i="11"/>
  <c r="GQ116" i="11"/>
  <c r="GL117" i="11"/>
  <c r="GM117" i="11"/>
  <c r="GN117" i="11"/>
  <c r="GO117" i="11"/>
  <c r="GP117" i="11"/>
  <c r="GQ117" i="11"/>
  <c r="GL118" i="11"/>
  <c r="GM118" i="11"/>
  <c r="GN118" i="11"/>
  <c r="GO118" i="11"/>
  <c r="GP118" i="11"/>
  <c r="GQ118" i="11"/>
  <c r="GL119" i="11"/>
  <c r="GM119" i="11"/>
  <c r="GN119" i="11"/>
  <c r="GO119" i="11"/>
  <c r="GP119" i="11"/>
  <c r="GQ119" i="11"/>
  <c r="GL120" i="11"/>
  <c r="GM120" i="11"/>
  <c r="GN120" i="11"/>
  <c r="GO120" i="11"/>
  <c r="GP120" i="11"/>
  <c r="GQ120" i="11"/>
  <c r="GL121" i="11"/>
  <c r="GM121" i="11"/>
  <c r="GN121" i="11"/>
  <c r="GO121" i="11"/>
  <c r="GP121" i="11"/>
  <c r="GQ121" i="11"/>
  <c r="GL122" i="11"/>
  <c r="GM122" i="11"/>
  <c r="GN122" i="11"/>
  <c r="GO122" i="11"/>
  <c r="GP122" i="11"/>
  <c r="GQ122" i="11"/>
  <c r="GL123" i="11"/>
  <c r="GM123" i="11"/>
  <c r="GN123" i="11"/>
  <c r="GO123" i="11"/>
  <c r="GP123" i="11"/>
  <c r="GQ123" i="11"/>
  <c r="GL124" i="11"/>
  <c r="GM124" i="11"/>
  <c r="GN124" i="11"/>
  <c r="GO124" i="11"/>
  <c r="GP124" i="11"/>
  <c r="GQ124" i="11"/>
  <c r="GL125" i="11"/>
  <c r="GM125" i="11"/>
  <c r="GN125" i="11"/>
  <c r="GO125" i="11"/>
  <c r="GP125" i="11"/>
  <c r="GQ125" i="11"/>
  <c r="GL126" i="11"/>
  <c r="GM126" i="11"/>
  <c r="GN126" i="11"/>
  <c r="GO126" i="11"/>
  <c r="GP126" i="11"/>
  <c r="GQ126" i="11"/>
  <c r="GL127" i="11"/>
  <c r="GM127" i="11"/>
  <c r="GN127" i="11"/>
  <c r="GO127" i="11"/>
  <c r="GP127" i="11"/>
  <c r="GQ127" i="11"/>
  <c r="GL128" i="11"/>
  <c r="GM128" i="11"/>
  <c r="GN128" i="11"/>
  <c r="GO128" i="11"/>
  <c r="GP128" i="11"/>
  <c r="GQ128" i="11"/>
  <c r="GL129" i="11"/>
  <c r="GM129" i="11"/>
  <c r="GN129" i="11"/>
  <c r="GO129" i="11"/>
  <c r="GP129" i="11"/>
  <c r="GQ129" i="11"/>
  <c r="GL130" i="11"/>
  <c r="GM130" i="11"/>
  <c r="GN130" i="11"/>
  <c r="GO130" i="11"/>
  <c r="GP130" i="11"/>
  <c r="GQ130" i="11"/>
  <c r="GL131" i="11"/>
  <c r="GM131" i="11"/>
  <c r="GN131" i="11"/>
  <c r="GO131" i="11"/>
  <c r="GP131" i="11"/>
  <c r="GQ131" i="11"/>
  <c r="GL132" i="11"/>
  <c r="GM132" i="11"/>
  <c r="GN132" i="11"/>
  <c r="GO132" i="11"/>
  <c r="GP132" i="11"/>
  <c r="GQ132" i="11"/>
  <c r="GL133" i="11"/>
  <c r="GM133" i="11"/>
  <c r="GN133" i="11"/>
  <c r="GO133" i="11"/>
  <c r="GP133" i="11"/>
  <c r="GQ133" i="11"/>
  <c r="GL134" i="11"/>
  <c r="GM134" i="11"/>
  <c r="GN134" i="11"/>
  <c r="GO134" i="11"/>
  <c r="GP134" i="11"/>
  <c r="GQ134" i="11"/>
  <c r="GL135" i="11"/>
  <c r="GM135" i="11"/>
  <c r="GN135" i="11"/>
  <c r="GO135" i="11"/>
  <c r="GP135" i="11"/>
  <c r="GQ135" i="11"/>
  <c r="GL136" i="11"/>
  <c r="GM136" i="11"/>
  <c r="GN136" i="11"/>
  <c r="GO136" i="11"/>
  <c r="GP136" i="11"/>
  <c r="GQ136" i="11"/>
  <c r="GL137" i="11"/>
  <c r="GM137" i="11"/>
  <c r="GN137" i="11"/>
  <c r="GO137" i="11"/>
  <c r="GP137" i="11"/>
  <c r="GQ137" i="11"/>
  <c r="GL138" i="11"/>
  <c r="GM138" i="11"/>
  <c r="GN138" i="11"/>
  <c r="GO138" i="11"/>
  <c r="GP138" i="11"/>
  <c r="GQ138" i="11"/>
  <c r="GL139" i="11"/>
  <c r="GM139" i="11"/>
  <c r="GN139" i="11"/>
  <c r="GO139" i="11"/>
  <c r="GP139" i="11"/>
  <c r="GQ139" i="11"/>
  <c r="GL140" i="11"/>
  <c r="GM140" i="11"/>
  <c r="GN140" i="11"/>
  <c r="GO140" i="11"/>
  <c r="GP140" i="11"/>
  <c r="GQ140" i="11"/>
  <c r="GL141" i="11"/>
  <c r="GM141" i="11"/>
  <c r="GN141" i="11"/>
  <c r="GO141" i="11"/>
  <c r="GP141" i="11"/>
  <c r="GQ141" i="11"/>
  <c r="GL142" i="11"/>
  <c r="GM142" i="11"/>
  <c r="GN142" i="11"/>
  <c r="GO142" i="11"/>
  <c r="GP142" i="11"/>
  <c r="GQ142" i="11"/>
  <c r="GL143" i="11"/>
  <c r="GM143" i="11"/>
  <c r="GN143" i="11"/>
  <c r="GO143" i="11"/>
  <c r="GP143" i="11"/>
  <c r="GQ143" i="11"/>
  <c r="GL144" i="11"/>
  <c r="GM144" i="11"/>
  <c r="GN144" i="11"/>
  <c r="GO144" i="11"/>
  <c r="GP144" i="11"/>
  <c r="GQ144" i="11"/>
  <c r="GL145" i="11"/>
  <c r="GM145" i="11"/>
  <c r="GN145" i="11"/>
  <c r="GO145" i="11"/>
  <c r="GP145" i="11"/>
  <c r="GQ145" i="11"/>
  <c r="GL146" i="11"/>
  <c r="GM146" i="11"/>
  <c r="GN146" i="11"/>
  <c r="GO146" i="11"/>
  <c r="GP146" i="11"/>
  <c r="GQ146" i="11"/>
  <c r="GL147" i="11"/>
  <c r="GM147" i="11"/>
  <c r="GN147" i="11"/>
  <c r="GO147" i="11"/>
  <c r="GP147" i="11"/>
  <c r="GQ147" i="11"/>
  <c r="GL148" i="11"/>
  <c r="GM148" i="11"/>
  <c r="GN148" i="11"/>
  <c r="GO148" i="11"/>
  <c r="GP148" i="11"/>
  <c r="GQ148" i="11"/>
  <c r="GL149" i="11"/>
  <c r="GM149" i="11"/>
  <c r="GN149" i="11"/>
  <c r="GO149" i="11"/>
  <c r="GP149" i="11"/>
  <c r="GQ149" i="11"/>
  <c r="GL150" i="11"/>
  <c r="GM150" i="11"/>
  <c r="GN150" i="11"/>
  <c r="GO150" i="11"/>
  <c r="GP150" i="11"/>
  <c r="GQ150" i="11"/>
  <c r="GL151" i="11"/>
  <c r="GM151" i="11"/>
  <c r="GN151" i="11"/>
  <c r="GO151" i="11"/>
  <c r="GP151" i="11"/>
  <c r="GQ151" i="11"/>
  <c r="GL152" i="11"/>
  <c r="GM152" i="11"/>
  <c r="GN152" i="11"/>
  <c r="GO152" i="11"/>
  <c r="GP152" i="11"/>
  <c r="GQ152" i="11"/>
  <c r="GL153" i="11"/>
  <c r="GM153" i="11"/>
  <c r="GN153" i="11"/>
  <c r="GO153" i="11"/>
  <c r="GP153" i="11"/>
  <c r="GQ153" i="11"/>
  <c r="GL154" i="11"/>
  <c r="GM154" i="11"/>
  <c r="GN154" i="11"/>
  <c r="GO154" i="11"/>
  <c r="GP154" i="11"/>
  <c r="GQ154" i="11"/>
  <c r="GL155" i="11"/>
  <c r="GM155" i="11"/>
  <c r="GN155" i="11"/>
  <c r="GO155" i="11"/>
  <c r="GP155" i="11"/>
  <c r="GQ155" i="11"/>
  <c r="GL156" i="11"/>
  <c r="GM156" i="11"/>
  <c r="GN156" i="11"/>
  <c r="GO156" i="11"/>
  <c r="GP156" i="11"/>
  <c r="GQ156" i="11"/>
  <c r="GL157" i="11"/>
  <c r="GM157" i="11"/>
  <c r="GN157" i="11"/>
  <c r="GO157" i="11"/>
  <c r="GP157" i="11"/>
  <c r="GQ157" i="11"/>
  <c r="GL158" i="11"/>
  <c r="GM158" i="11"/>
  <c r="GN158" i="11"/>
  <c r="GO158" i="11"/>
  <c r="GP158" i="11"/>
  <c r="GQ158" i="11"/>
  <c r="GL159" i="11"/>
  <c r="GM159" i="11"/>
  <c r="GN159" i="11"/>
  <c r="GO159" i="11"/>
  <c r="GP159" i="11"/>
  <c r="GQ159" i="11"/>
  <c r="GL160" i="11"/>
  <c r="GM160" i="11"/>
  <c r="GN160" i="11"/>
  <c r="GO160" i="11"/>
  <c r="GP160" i="11"/>
  <c r="GQ160" i="11"/>
  <c r="GL161" i="11"/>
  <c r="GM161" i="11"/>
  <c r="GN161" i="11"/>
  <c r="GO161" i="11"/>
  <c r="GP161" i="11"/>
  <c r="GQ161" i="11"/>
  <c r="GL162" i="11"/>
  <c r="GM162" i="11"/>
  <c r="GN162" i="11"/>
  <c r="GO162" i="11"/>
  <c r="GP162" i="11"/>
  <c r="GQ162" i="11"/>
  <c r="GL163" i="11"/>
  <c r="GM163" i="11"/>
  <c r="GN163" i="11"/>
  <c r="GO163" i="11"/>
  <c r="GP163" i="11"/>
  <c r="GQ163" i="11"/>
  <c r="GL164" i="11"/>
  <c r="GM164" i="11"/>
  <c r="GN164" i="11"/>
  <c r="GO164" i="11"/>
  <c r="GP164" i="11"/>
  <c r="GQ164" i="11"/>
  <c r="GL165" i="11"/>
  <c r="GM165" i="11"/>
  <c r="GN165" i="11"/>
  <c r="GO165" i="11"/>
  <c r="GP165" i="11"/>
  <c r="GQ165" i="11"/>
  <c r="GL166" i="11"/>
  <c r="GM166" i="11"/>
  <c r="GN166" i="11"/>
  <c r="GO166" i="11"/>
  <c r="GP166" i="11"/>
  <c r="GQ166" i="11"/>
  <c r="GL167" i="11"/>
  <c r="GM167" i="11"/>
  <c r="GN167" i="11"/>
  <c r="GO167" i="11"/>
  <c r="GP167" i="11"/>
  <c r="GQ167" i="11"/>
  <c r="GL168" i="11"/>
  <c r="GM168" i="11"/>
  <c r="GN168" i="11"/>
  <c r="GO168" i="11"/>
  <c r="GP168" i="11"/>
  <c r="GQ168" i="11"/>
  <c r="GL169" i="11"/>
  <c r="GM169" i="11"/>
  <c r="GN169" i="11"/>
  <c r="GO169" i="11"/>
  <c r="GP169" i="11"/>
  <c r="GQ169" i="11"/>
  <c r="GL170" i="11"/>
  <c r="GM170" i="11"/>
  <c r="GN170" i="11"/>
  <c r="GO170" i="11"/>
  <c r="GP170" i="11"/>
  <c r="GQ170" i="11"/>
  <c r="GL171" i="11"/>
  <c r="GM171" i="11"/>
  <c r="GN171" i="11"/>
  <c r="GO171" i="11"/>
  <c r="GP171" i="11"/>
  <c r="GQ171" i="11"/>
  <c r="GL172" i="11"/>
  <c r="GM172" i="11"/>
  <c r="GN172" i="11"/>
  <c r="GO172" i="11"/>
  <c r="GP172" i="11"/>
  <c r="GQ172" i="11"/>
  <c r="GL173" i="11"/>
  <c r="GM173" i="11"/>
  <c r="GN173" i="11"/>
  <c r="GO173" i="11"/>
  <c r="GP173" i="11"/>
  <c r="GQ173" i="11"/>
  <c r="GL174" i="11"/>
  <c r="GM174" i="11"/>
  <c r="GN174" i="11"/>
  <c r="GO174" i="11"/>
  <c r="GP174" i="11"/>
  <c r="GQ174" i="11"/>
  <c r="GL175" i="11"/>
  <c r="GM175" i="11"/>
  <c r="GN175" i="11"/>
  <c r="GO175" i="11"/>
  <c r="GP175" i="11"/>
  <c r="GQ175" i="11"/>
  <c r="GL176" i="11"/>
  <c r="GM176" i="11"/>
  <c r="GN176" i="11"/>
  <c r="GO176" i="11"/>
  <c r="GP176" i="11"/>
  <c r="GQ176" i="11"/>
  <c r="GL177" i="11"/>
  <c r="GM177" i="11"/>
  <c r="GN177" i="11"/>
  <c r="GO177" i="11"/>
  <c r="GP177" i="11"/>
  <c r="GQ177" i="11"/>
  <c r="GL178" i="11"/>
  <c r="GM178" i="11"/>
  <c r="GN178" i="11"/>
  <c r="GO178" i="11"/>
  <c r="GP178" i="11"/>
  <c r="GQ178" i="11"/>
  <c r="GL179" i="11"/>
  <c r="GM179" i="11"/>
  <c r="GN179" i="11"/>
  <c r="GO179" i="11"/>
  <c r="GP179" i="11"/>
  <c r="GQ179" i="11"/>
  <c r="GL180" i="11"/>
  <c r="GM180" i="11"/>
  <c r="GN180" i="11"/>
  <c r="GO180" i="11"/>
  <c r="GP180" i="11"/>
  <c r="GQ180" i="11"/>
  <c r="GL181" i="11"/>
  <c r="GM181" i="11"/>
  <c r="GN181" i="11"/>
  <c r="GO181" i="11"/>
  <c r="GP181" i="11"/>
  <c r="GQ181" i="11"/>
  <c r="GL182" i="11"/>
  <c r="GM182" i="11"/>
  <c r="GN182" i="11"/>
  <c r="GO182" i="11"/>
  <c r="GP182" i="11"/>
  <c r="GQ182" i="11"/>
  <c r="GL183" i="11"/>
  <c r="GM183" i="11"/>
  <c r="GN183" i="11"/>
  <c r="GO183" i="11"/>
  <c r="GP183" i="11"/>
  <c r="GQ183" i="11"/>
  <c r="GL184" i="11"/>
  <c r="GM184" i="11"/>
  <c r="GN184" i="11"/>
  <c r="GO184" i="11"/>
  <c r="GP184" i="11"/>
  <c r="GQ184" i="11"/>
  <c r="GL185" i="11"/>
  <c r="GM185" i="11"/>
  <c r="GN185" i="11"/>
  <c r="GO185" i="11"/>
  <c r="GP185" i="11"/>
  <c r="GQ185" i="11"/>
  <c r="GL186" i="11"/>
  <c r="GM186" i="11"/>
  <c r="GN186" i="11"/>
  <c r="GO186" i="11"/>
  <c r="GP186" i="11"/>
  <c r="GQ186" i="11"/>
  <c r="GL187" i="11"/>
  <c r="GM187" i="11"/>
  <c r="GN187" i="11"/>
  <c r="GO187" i="11"/>
  <c r="GP187" i="11"/>
  <c r="GQ187" i="11"/>
  <c r="GL188" i="11"/>
  <c r="GM188" i="11"/>
  <c r="GN188" i="11"/>
  <c r="GO188" i="11"/>
  <c r="GP188" i="11"/>
  <c r="GQ188" i="11"/>
  <c r="GL189" i="11"/>
  <c r="GM189" i="11"/>
  <c r="GN189" i="11"/>
  <c r="GO189" i="11"/>
  <c r="GP189" i="11"/>
  <c r="GQ189" i="11"/>
  <c r="GL190" i="11"/>
  <c r="GM190" i="11"/>
  <c r="GN190" i="11"/>
  <c r="GO190" i="11"/>
  <c r="GP190" i="11"/>
  <c r="GQ190" i="11"/>
  <c r="GL191" i="11"/>
  <c r="GM191" i="11"/>
  <c r="GN191" i="11"/>
  <c r="GO191" i="11"/>
  <c r="GP191" i="11"/>
  <c r="GQ191" i="11"/>
  <c r="GL192" i="11"/>
  <c r="GM192" i="11"/>
  <c r="GN192" i="11"/>
  <c r="GO192" i="11"/>
  <c r="GP192" i="11"/>
  <c r="GQ192" i="11"/>
  <c r="GL193" i="11"/>
  <c r="GM193" i="11"/>
  <c r="GN193" i="11"/>
  <c r="GO193" i="11"/>
  <c r="GP193" i="11"/>
  <c r="GQ193" i="11"/>
  <c r="GL194" i="11"/>
  <c r="GM194" i="11"/>
  <c r="GN194" i="11"/>
  <c r="GO194" i="11"/>
  <c r="GP194" i="11"/>
  <c r="GQ194" i="11"/>
  <c r="GL195" i="11"/>
  <c r="GM195" i="11"/>
  <c r="GN195" i="11"/>
  <c r="GO195" i="11"/>
  <c r="GP195" i="11"/>
  <c r="GQ195" i="11"/>
  <c r="GL196" i="11"/>
  <c r="GM196" i="11"/>
  <c r="GN196" i="11"/>
  <c r="GO196" i="11"/>
  <c r="GP196" i="11"/>
  <c r="GQ196" i="11"/>
  <c r="GL197" i="11"/>
  <c r="GM197" i="11"/>
  <c r="GN197" i="11"/>
  <c r="GO197" i="11"/>
  <c r="GP197" i="11"/>
  <c r="GQ197" i="11"/>
  <c r="GL198" i="11"/>
  <c r="GM198" i="11"/>
  <c r="GN198" i="11"/>
  <c r="GO198" i="11"/>
  <c r="GP198" i="11"/>
  <c r="GQ198" i="11"/>
  <c r="GL199" i="11"/>
  <c r="GM199" i="11"/>
  <c r="GN199" i="11"/>
  <c r="GO199" i="11"/>
  <c r="GP199" i="11"/>
  <c r="GQ199" i="11"/>
  <c r="GL200" i="11"/>
  <c r="GM200" i="11"/>
  <c r="GN200" i="11"/>
  <c r="GO200" i="11"/>
  <c r="GP200" i="11"/>
  <c r="GQ200" i="11"/>
  <c r="GL201" i="11"/>
  <c r="GM201" i="11"/>
  <c r="GN201" i="11"/>
  <c r="GO201" i="11"/>
  <c r="GP201" i="11"/>
  <c r="GQ201" i="11"/>
  <c r="GP5" i="11"/>
  <c r="GO5" i="11"/>
  <c r="GN5" i="11"/>
  <c r="GM5" i="11"/>
  <c r="GL5" i="11"/>
  <c r="GE5" i="11"/>
  <c r="FV6" i="11"/>
  <c r="FW6" i="11"/>
  <c r="FX6" i="11"/>
  <c r="FY6" i="11"/>
  <c r="FZ6" i="11"/>
  <c r="GA6" i="11"/>
  <c r="GD6" i="11"/>
  <c r="GE6" i="11"/>
  <c r="GF6" i="11"/>
  <c r="GG6" i="11"/>
  <c r="GH6" i="11"/>
  <c r="GI6" i="11"/>
  <c r="FV7" i="11"/>
  <c r="FW7" i="11"/>
  <c r="FX7" i="11"/>
  <c r="FY7" i="11"/>
  <c r="FZ7" i="11"/>
  <c r="GA7" i="11"/>
  <c r="GD7" i="11"/>
  <c r="GE7" i="11"/>
  <c r="GF7" i="11"/>
  <c r="GG7" i="11"/>
  <c r="GH7" i="11"/>
  <c r="GI7" i="11"/>
  <c r="FV8" i="11"/>
  <c r="FW8" i="11"/>
  <c r="FX8" i="11"/>
  <c r="FY8" i="11"/>
  <c r="FZ8" i="11"/>
  <c r="GA8" i="11"/>
  <c r="GD8" i="11"/>
  <c r="GE8" i="11"/>
  <c r="GF8" i="11"/>
  <c r="GG8" i="11"/>
  <c r="GH8" i="11"/>
  <c r="GI8" i="11"/>
  <c r="FV9" i="11"/>
  <c r="FW9" i="11"/>
  <c r="FX9" i="11"/>
  <c r="FY9" i="11"/>
  <c r="FZ9" i="11"/>
  <c r="GA9" i="11"/>
  <c r="GD9" i="11"/>
  <c r="GE9" i="11"/>
  <c r="GF9" i="11"/>
  <c r="GG9" i="11"/>
  <c r="GH9" i="11"/>
  <c r="GI9" i="11"/>
  <c r="FV10" i="11"/>
  <c r="FW10" i="11"/>
  <c r="FX10" i="11"/>
  <c r="FY10" i="11"/>
  <c r="FZ10" i="11"/>
  <c r="GA10" i="11"/>
  <c r="GD10" i="11"/>
  <c r="GE10" i="11"/>
  <c r="GF10" i="11"/>
  <c r="GG10" i="11"/>
  <c r="GH10" i="11"/>
  <c r="GI10" i="11"/>
  <c r="FV11" i="11"/>
  <c r="FW11" i="11"/>
  <c r="FX11" i="11"/>
  <c r="FY11" i="11"/>
  <c r="FZ11" i="11"/>
  <c r="GA11" i="11"/>
  <c r="GD11" i="11"/>
  <c r="GE11" i="11"/>
  <c r="GF11" i="11"/>
  <c r="GG11" i="11"/>
  <c r="GH11" i="11"/>
  <c r="GI11" i="11"/>
  <c r="FV12" i="11"/>
  <c r="FW12" i="11"/>
  <c r="FX12" i="11"/>
  <c r="FY12" i="11"/>
  <c r="FZ12" i="11"/>
  <c r="GA12" i="11"/>
  <c r="GD12" i="11"/>
  <c r="GE12" i="11"/>
  <c r="GF12" i="11"/>
  <c r="GG12" i="11"/>
  <c r="GH12" i="11"/>
  <c r="GI12" i="11"/>
  <c r="FV13" i="11"/>
  <c r="FW13" i="11"/>
  <c r="FX13" i="11"/>
  <c r="FY13" i="11"/>
  <c r="FZ13" i="11"/>
  <c r="GA13" i="11"/>
  <c r="GD13" i="11"/>
  <c r="GE13" i="11"/>
  <c r="GF13" i="11"/>
  <c r="GG13" i="11"/>
  <c r="GH13" i="11"/>
  <c r="GI13" i="11"/>
  <c r="FV14" i="11"/>
  <c r="FW14" i="11"/>
  <c r="FX14" i="11"/>
  <c r="FY14" i="11"/>
  <c r="FZ14" i="11"/>
  <c r="GA14" i="11"/>
  <c r="GD14" i="11"/>
  <c r="GE14" i="11"/>
  <c r="GF14" i="11"/>
  <c r="GG14" i="11"/>
  <c r="GH14" i="11"/>
  <c r="GI14" i="11"/>
  <c r="FV15" i="11"/>
  <c r="FW15" i="11"/>
  <c r="FX15" i="11"/>
  <c r="FY15" i="11"/>
  <c r="FZ15" i="11"/>
  <c r="GA15" i="11"/>
  <c r="GD15" i="11"/>
  <c r="GE15" i="11"/>
  <c r="GF15" i="11"/>
  <c r="GG15" i="11"/>
  <c r="GH15" i="11"/>
  <c r="GI15" i="11"/>
  <c r="FV16" i="11"/>
  <c r="FW16" i="11"/>
  <c r="FX16" i="11"/>
  <c r="FY16" i="11"/>
  <c r="FZ16" i="11"/>
  <c r="GA16" i="11"/>
  <c r="GD16" i="11"/>
  <c r="GE16" i="11"/>
  <c r="GF16" i="11"/>
  <c r="GG16" i="11"/>
  <c r="GH16" i="11"/>
  <c r="GI16" i="11"/>
  <c r="FV17" i="11"/>
  <c r="FW17" i="11"/>
  <c r="FX17" i="11"/>
  <c r="FY17" i="11"/>
  <c r="FZ17" i="11"/>
  <c r="GA17" i="11"/>
  <c r="GD17" i="11"/>
  <c r="GE17" i="11"/>
  <c r="GF17" i="11"/>
  <c r="GG17" i="11"/>
  <c r="GH17" i="11"/>
  <c r="GI17" i="11"/>
  <c r="FV18" i="11"/>
  <c r="FW18" i="11"/>
  <c r="FX18" i="11"/>
  <c r="FY18" i="11"/>
  <c r="FZ18" i="11"/>
  <c r="GA18" i="11"/>
  <c r="GD18" i="11"/>
  <c r="GE18" i="11"/>
  <c r="GF18" i="11"/>
  <c r="GG18" i="11"/>
  <c r="GH18" i="11"/>
  <c r="GI18" i="11"/>
  <c r="FV19" i="11"/>
  <c r="FW19" i="11"/>
  <c r="FX19" i="11"/>
  <c r="FY19" i="11"/>
  <c r="FZ19" i="11"/>
  <c r="GA19" i="11"/>
  <c r="GD19" i="11"/>
  <c r="GE19" i="11"/>
  <c r="GF19" i="11"/>
  <c r="GG19" i="11"/>
  <c r="GH19" i="11"/>
  <c r="GI19" i="11"/>
  <c r="FV20" i="11"/>
  <c r="FW20" i="11"/>
  <c r="FX20" i="11"/>
  <c r="FY20" i="11"/>
  <c r="FZ20" i="11"/>
  <c r="GA20" i="11"/>
  <c r="GD20" i="11"/>
  <c r="GE20" i="11"/>
  <c r="GF20" i="11"/>
  <c r="GG20" i="11"/>
  <c r="GH20" i="11"/>
  <c r="GI20" i="11"/>
  <c r="FV21" i="11"/>
  <c r="FW21" i="11"/>
  <c r="FX21" i="11"/>
  <c r="FY21" i="11"/>
  <c r="FZ21" i="11"/>
  <c r="GA21" i="11"/>
  <c r="GD21" i="11"/>
  <c r="GE21" i="11"/>
  <c r="GF21" i="11"/>
  <c r="GG21" i="11"/>
  <c r="GH21" i="11"/>
  <c r="GI21" i="11"/>
  <c r="FV22" i="11"/>
  <c r="FW22" i="11"/>
  <c r="FX22" i="11"/>
  <c r="FY22" i="11"/>
  <c r="FZ22" i="11"/>
  <c r="GA22" i="11"/>
  <c r="GD22" i="11"/>
  <c r="GE22" i="11"/>
  <c r="GF22" i="11"/>
  <c r="GG22" i="11"/>
  <c r="GH22" i="11"/>
  <c r="GI22" i="11"/>
  <c r="FV23" i="11"/>
  <c r="FW23" i="11"/>
  <c r="FX23" i="11"/>
  <c r="FY23" i="11"/>
  <c r="FZ23" i="11"/>
  <c r="GA23" i="11"/>
  <c r="GD23" i="11"/>
  <c r="GE23" i="11"/>
  <c r="GF23" i="11"/>
  <c r="GG23" i="11"/>
  <c r="GH23" i="11"/>
  <c r="GI23" i="11"/>
  <c r="FV24" i="11"/>
  <c r="FW24" i="11"/>
  <c r="FX24" i="11"/>
  <c r="FY24" i="11"/>
  <c r="FZ24" i="11"/>
  <c r="GA24" i="11"/>
  <c r="GD24" i="11"/>
  <c r="GE24" i="11"/>
  <c r="GF24" i="11"/>
  <c r="GG24" i="11"/>
  <c r="GH24" i="11"/>
  <c r="GI24" i="11"/>
  <c r="FV25" i="11"/>
  <c r="FW25" i="11"/>
  <c r="FX25" i="11"/>
  <c r="FY25" i="11"/>
  <c r="FZ25" i="11"/>
  <c r="GA25" i="11"/>
  <c r="GD25" i="11"/>
  <c r="GE25" i="11"/>
  <c r="GF25" i="11"/>
  <c r="GG25" i="11"/>
  <c r="GH25" i="11"/>
  <c r="GI25" i="11"/>
  <c r="FV26" i="11"/>
  <c r="FW26" i="11"/>
  <c r="FX26" i="11"/>
  <c r="FY26" i="11"/>
  <c r="FZ26" i="11"/>
  <c r="GA26" i="11"/>
  <c r="GD26" i="11"/>
  <c r="GE26" i="11"/>
  <c r="GF26" i="11"/>
  <c r="GG26" i="11"/>
  <c r="GH26" i="11"/>
  <c r="GI26" i="11"/>
  <c r="FV27" i="11"/>
  <c r="FW27" i="11"/>
  <c r="FX27" i="11"/>
  <c r="FY27" i="11"/>
  <c r="FZ27" i="11"/>
  <c r="GA27" i="11"/>
  <c r="GD27" i="11"/>
  <c r="GE27" i="11"/>
  <c r="GF27" i="11"/>
  <c r="GG27" i="11"/>
  <c r="GH27" i="11"/>
  <c r="GI27" i="11"/>
  <c r="FV28" i="11"/>
  <c r="FW28" i="11"/>
  <c r="FX28" i="11"/>
  <c r="FY28" i="11"/>
  <c r="FZ28" i="11"/>
  <c r="GA28" i="11"/>
  <c r="GD28" i="11"/>
  <c r="GE28" i="11"/>
  <c r="GF28" i="11"/>
  <c r="GG28" i="11"/>
  <c r="GH28" i="11"/>
  <c r="GI28" i="11"/>
  <c r="FV29" i="11"/>
  <c r="FW29" i="11"/>
  <c r="FX29" i="11"/>
  <c r="FY29" i="11"/>
  <c r="FZ29" i="11"/>
  <c r="GA29" i="11"/>
  <c r="GD29" i="11"/>
  <c r="GE29" i="11"/>
  <c r="GF29" i="11"/>
  <c r="GG29" i="11"/>
  <c r="GH29" i="11"/>
  <c r="GI29" i="11"/>
  <c r="FV30" i="11"/>
  <c r="FW30" i="11"/>
  <c r="FX30" i="11"/>
  <c r="FY30" i="11"/>
  <c r="FZ30" i="11"/>
  <c r="GA30" i="11"/>
  <c r="GD30" i="11"/>
  <c r="GE30" i="11"/>
  <c r="GF30" i="11"/>
  <c r="GG30" i="11"/>
  <c r="GH30" i="11"/>
  <c r="GI30" i="11"/>
  <c r="FV31" i="11"/>
  <c r="FW31" i="11"/>
  <c r="FX31" i="11"/>
  <c r="FY31" i="11"/>
  <c r="FZ31" i="11"/>
  <c r="GA31" i="11"/>
  <c r="GD31" i="11"/>
  <c r="GE31" i="11"/>
  <c r="GF31" i="11"/>
  <c r="GG31" i="11"/>
  <c r="GH31" i="11"/>
  <c r="GI31" i="11"/>
  <c r="FV32" i="11"/>
  <c r="FW32" i="11"/>
  <c r="FX32" i="11"/>
  <c r="FY32" i="11"/>
  <c r="FZ32" i="11"/>
  <c r="GA32" i="11"/>
  <c r="GD32" i="11"/>
  <c r="GE32" i="11"/>
  <c r="GF32" i="11"/>
  <c r="GG32" i="11"/>
  <c r="GH32" i="11"/>
  <c r="GI32" i="11"/>
  <c r="FV33" i="11"/>
  <c r="FW33" i="11"/>
  <c r="FX33" i="11"/>
  <c r="FY33" i="11"/>
  <c r="FZ33" i="11"/>
  <c r="GA33" i="11"/>
  <c r="GD33" i="11"/>
  <c r="GE33" i="11"/>
  <c r="GF33" i="11"/>
  <c r="GG33" i="11"/>
  <c r="GH33" i="11"/>
  <c r="GI33" i="11"/>
  <c r="FV34" i="11"/>
  <c r="FW34" i="11"/>
  <c r="FX34" i="11"/>
  <c r="FY34" i="11"/>
  <c r="FZ34" i="11"/>
  <c r="GA34" i="11"/>
  <c r="GD34" i="11"/>
  <c r="GE34" i="11"/>
  <c r="GF34" i="11"/>
  <c r="GG34" i="11"/>
  <c r="GH34" i="11"/>
  <c r="GI34" i="11"/>
  <c r="FV35" i="11"/>
  <c r="FW35" i="11"/>
  <c r="FX35" i="11"/>
  <c r="FY35" i="11"/>
  <c r="FZ35" i="11"/>
  <c r="GA35" i="11"/>
  <c r="GD35" i="11"/>
  <c r="GE35" i="11"/>
  <c r="GF35" i="11"/>
  <c r="GG35" i="11"/>
  <c r="GH35" i="11"/>
  <c r="GI35" i="11"/>
  <c r="FV36" i="11"/>
  <c r="FW36" i="11"/>
  <c r="FX36" i="11"/>
  <c r="FY36" i="11"/>
  <c r="FZ36" i="11"/>
  <c r="GA36" i="11"/>
  <c r="GD36" i="11"/>
  <c r="GE36" i="11"/>
  <c r="GF36" i="11"/>
  <c r="GG36" i="11"/>
  <c r="GH36" i="11"/>
  <c r="GI36" i="11"/>
  <c r="FV37" i="11"/>
  <c r="FW37" i="11"/>
  <c r="FX37" i="11"/>
  <c r="FY37" i="11"/>
  <c r="FZ37" i="11"/>
  <c r="GA37" i="11"/>
  <c r="GD37" i="11"/>
  <c r="GE37" i="11"/>
  <c r="GF37" i="11"/>
  <c r="GG37" i="11"/>
  <c r="GH37" i="11"/>
  <c r="GI37" i="11"/>
  <c r="FV38" i="11"/>
  <c r="FW38" i="11"/>
  <c r="FX38" i="11"/>
  <c r="FY38" i="11"/>
  <c r="FZ38" i="11"/>
  <c r="GA38" i="11"/>
  <c r="GD38" i="11"/>
  <c r="GE38" i="11"/>
  <c r="GF38" i="11"/>
  <c r="GG38" i="11"/>
  <c r="GH38" i="11"/>
  <c r="GI38" i="11"/>
  <c r="FV39" i="11"/>
  <c r="FW39" i="11"/>
  <c r="FX39" i="11"/>
  <c r="FY39" i="11"/>
  <c r="FZ39" i="11"/>
  <c r="GA39" i="11"/>
  <c r="GD39" i="11"/>
  <c r="GE39" i="11"/>
  <c r="GF39" i="11"/>
  <c r="GG39" i="11"/>
  <c r="GH39" i="11"/>
  <c r="GI39" i="11"/>
  <c r="FV40" i="11"/>
  <c r="FW40" i="11"/>
  <c r="FX40" i="11"/>
  <c r="FY40" i="11"/>
  <c r="FZ40" i="11"/>
  <c r="GA40" i="11"/>
  <c r="GD40" i="11"/>
  <c r="GE40" i="11"/>
  <c r="GF40" i="11"/>
  <c r="GG40" i="11"/>
  <c r="GH40" i="11"/>
  <c r="GI40" i="11"/>
  <c r="FV41" i="11"/>
  <c r="FW41" i="11"/>
  <c r="FX41" i="11"/>
  <c r="FY41" i="11"/>
  <c r="FZ41" i="11"/>
  <c r="GA41" i="11"/>
  <c r="GD41" i="11"/>
  <c r="GE41" i="11"/>
  <c r="GF41" i="11"/>
  <c r="GG41" i="11"/>
  <c r="GH41" i="11"/>
  <c r="GI41" i="11"/>
  <c r="FV42" i="11"/>
  <c r="FW42" i="11"/>
  <c r="FX42" i="11"/>
  <c r="FY42" i="11"/>
  <c r="FZ42" i="11"/>
  <c r="GA42" i="11"/>
  <c r="GD42" i="11"/>
  <c r="GE42" i="11"/>
  <c r="GF42" i="11"/>
  <c r="GG42" i="11"/>
  <c r="GH42" i="11"/>
  <c r="GI42" i="11"/>
  <c r="FV43" i="11"/>
  <c r="FW43" i="11"/>
  <c r="FX43" i="11"/>
  <c r="FY43" i="11"/>
  <c r="FZ43" i="11"/>
  <c r="GA43" i="11"/>
  <c r="GD43" i="11"/>
  <c r="GE43" i="11"/>
  <c r="GF43" i="11"/>
  <c r="GG43" i="11"/>
  <c r="GH43" i="11"/>
  <c r="GI43" i="11"/>
  <c r="FV44" i="11"/>
  <c r="FW44" i="11"/>
  <c r="FX44" i="11"/>
  <c r="FY44" i="11"/>
  <c r="FZ44" i="11"/>
  <c r="GA44" i="11"/>
  <c r="GD44" i="11"/>
  <c r="GE44" i="11"/>
  <c r="GF44" i="11"/>
  <c r="GG44" i="11"/>
  <c r="GH44" i="11"/>
  <c r="GI44" i="11"/>
  <c r="FV45" i="11"/>
  <c r="FW45" i="11"/>
  <c r="FX45" i="11"/>
  <c r="FY45" i="11"/>
  <c r="FZ45" i="11"/>
  <c r="GA45" i="11"/>
  <c r="GD45" i="11"/>
  <c r="GE45" i="11"/>
  <c r="GF45" i="11"/>
  <c r="GG45" i="11"/>
  <c r="GH45" i="11"/>
  <c r="GI45" i="11"/>
  <c r="FV46" i="11"/>
  <c r="FW46" i="11"/>
  <c r="FX46" i="11"/>
  <c r="FY46" i="11"/>
  <c r="FZ46" i="11"/>
  <c r="GA46" i="11"/>
  <c r="GD46" i="11"/>
  <c r="GE46" i="11"/>
  <c r="GF46" i="11"/>
  <c r="GG46" i="11"/>
  <c r="GH46" i="11"/>
  <c r="GI46" i="11"/>
  <c r="FV47" i="11"/>
  <c r="FW47" i="11"/>
  <c r="FX47" i="11"/>
  <c r="FY47" i="11"/>
  <c r="FZ47" i="11"/>
  <c r="GA47" i="11"/>
  <c r="GD47" i="11"/>
  <c r="GE47" i="11"/>
  <c r="GF47" i="11"/>
  <c r="GG47" i="11"/>
  <c r="GH47" i="11"/>
  <c r="GI47" i="11"/>
  <c r="FV48" i="11"/>
  <c r="FW48" i="11"/>
  <c r="FX48" i="11"/>
  <c r="FY48" i="11"/>
  <c r="FZ48" i="11"/>
  <c r="GA48" i="11"/>
  <c r="GD48" i="11"/>
  <c r="GE48" i="11"/>
  <c r="GF48" i="11"/>
  <c r="GG48" i="11"/>
  <c r="GH48" i="11"/>
  <c r="GI48" i="11"/>
  <c r="FV49" i="11"/>
  <c r="FW49" i="11"/>
  <c r="FX49" i="11"/>
  <c r="FY49" i="11"/>
  <c r="FZ49" i="11"/>
  <c r="GA49" i="11"/>
  <c r="GD49" i="11"/>
  <c r="GE49" i="11"/>
  <c r="GF49" i="11"/>
  <c r="GG49" i="11"/>
  <c r="GH49" i="11"/>
  <c r="GI49" i="11"/>
  <c r="FV50" i="11"/>
  <c r="FW50" i="11"/>
  <c r="FX50" i="11"/>
  <c r="FY50" i="11"/>
  <c r="FZ50" i="11"/>
  <c r="GA50" i="11"/>
  <c r="GD50" i="11"/>
  <c r="GE50" i="11"/>
  <c r="GF50" i="11"/>
  <c r="GG50" i="11"/>
  <c r="GH50" i="11"/>
  <c r="GI50" i="11"/>
  <c r="FV51" i="11"/>
  <c r="FW51" i="11"/>
  <c r="FX51" i="11"/>
  <c r="FY51" i="11"/>
  <c r="FZ51" i="11"/>
  <c r="GA51" i="11"/>
  <c r="GD51" i="11"/>
  <c r="GE51" i="11"/>
  <c r="GF51" i="11"/>
  <c r="GG51" i="11"/>
  <c r="GH51" i="11"/>
  <c r="GI51" i="11"/>
  <c r="FV52" i="11"/>
  <c r="FW52" i="11"/>
  <c r="FX52" i="11"/>
  <c r="FY52" i="11"/>
  <c r="FZ52" i="11"/>
  <c r="GA52" i="11"/>
  <c r="GD52" i="11"/>
  <c r="GE52" i="11"/>
  <c r="GF52" i="11"/>
  <c r="GG52" i="11"/>
  <c r="GH52" i="11"/>
  <c r="GI52" i="11"/>
  <c r="FV53" i="11"/>
  <c r="FW53" i="11"/>
  <c r="FX53" i="11"/>
  <c r="FY53" i="11"/>
  <c r="FZ53" i="11"/>
  <c r="GA53" i="11"/>
  <c r="GD53" i="11"/>
  <c r="GE53" i="11"/>
  <c r="GF53" i="11"/>
  <c r="GG53" i="11"/>
  <c r="GH53" i="11"/>
  <c r="GI53" i="11"/>
  <c r="FV54" i="11"/>
  <c r="FW54" i="11"/>
  <c r="FX54" i="11"/>
  <c r="FY54" i="11"/>
  <c r="FZ54" i="11"/>
  <c r="GA54" i="11"/>
  <c r="GD54" i="11"/>
  <c r="GE54" i="11"/>
  <c r="GF54" i="11"/>
  <c r="GG54" i="11"/>
  <c r="GH54" i="11"/>
  <c r="GI54" i="11"/>
  <c r="FV55" i="11"/>
  <c r="FW55" i="11"/>
  <c r="FX55" i="11"/>
  <c r="FY55" i="11"/>
  <c r="FZ55" i="11"/>
  <c r="GA55" i="11"/>
  <c r="GD55" i="11"/>
  <c r="GE55" i="11"/>
  <c r="GF55" i="11"/>
  <c r="GG55" i="11"/>
  <c r="GH55" i="11"/>
  <c r="GI55" i="11"/>
  <c r="FV56" i="11"/>
  <c r="FW56" i="11"/>
  <c r="FX56" i="11"/>
  <c r="FY56" i="11"/>
  <c r="FZ56" i="11"/>
  <c r="GA56" i="11"/>
  <c r="GD56" i="11"/>
  <c r="GE56" i="11"/>
  <c r="GF56" i="11"/>
  <c r="GG56" i="11"/>
  <c r="GH56" i="11"/>
  <c r="GI56" i="11"/>
  <c r="FV57" i="11"/>
  <c r="FW57" i="11"/>
  <c r="FX57" i="11"/>
  <c r="FY57" i="11"/>
  <c r="FZ57" i="11"/>
  <c r="GA57" i="11"/>
  <c r="GD57" i="11"/>
  <c r="GE57" i="11"/>
  <c r="GF57" i="11"/>
  <c r="GG57" i="11"/>
  <c r="GH57" i="11"/>
  <c r="GI57" i="11"/>
  <c r="FV58" i="11"/>
  <c r="FW58" i="11"/>
  <c r="FX58" i="11"/>
  <c r="FY58" i="11"/>
  <c r="FZ58" i="11"/>
  <c r="GA58" i="11"/>
  <c r="GD58" i="11"/>
  <c r="GE58" i="11"/>
  <c r="GF58" i="11"/>
  <c r="GG58" i="11"/>
  <c r="GH58" i="11"/>
  <c r="GI58" i="11"/>
  <c r="FV59" i="11"/>
  <c r="FW59" i="11"/>
  <c r="FX59" i="11"/>
  <c r="FY59" i="11"/>
  <c r="FZ59" i="11"/>
  <c r="GA59" i="11"/>
  <c r="GD59" i="11"/>
  <c r="GE59" i="11"/>
  <c r="GF59" i="11"/>
  <c r="GG59" i="11"/>
  <c r="GH59" i="11"/>
  <c r="GI59" i="11"/>
  <c r="FV60" i="11"/>
  <c r="FW60" i="11"/>
  <c r="FX60" i="11"/>
  <c r="FY60" i="11"/>
  <c r="FZ60" i="11"/>
  <c r="GA60" i="11"/>
  <c r="GD60" i="11"/>
  <c r="GE60" i="11"/>
  <c r="GF60" i="11"/>
  <c r="GG60" i="11"/>
  <c r="GH60" i="11"/>
  <c r="GI60" i="11"/>
  <c r="FV61" i="11"/>
  <c r="FW61" i="11"/>
  <c r="FX61" i="11"/>
  <c r="FY61" i="11"/>
  <c r="FZ61" i="11"/>
  <c r="GA61" i="11"/>
  <c r="GD61" i="11"/>
  <c r="GE61" i="11"/>
  <c r="GF61" i="11"/>
  <c r="GG61" i="11"/>
  <c r="GH61" i="11"/>
  <c r="GI61" i="11"/>
  <c r="FV62" i="11"/>
  <c r="FW62" i="11"/>
  <c r="FX62" i="11"/>
  <c r="FY62" i="11"/>
  <c r="FZ62" i="11"/>
  <c r="GA62" i="11"/>
  <c r="GD62" i="11"/>
  <c r="GE62" i="11"/>
  <c r="GF62" i="11"/>
  <c r="GG62" i="11"/>
  <c r="GH62" i="11"/>
  <c r="GI62" i="11"/>
  <c r="FV63" i="11"/>
  <c r="FW63" i="11"/>
  <c r="FX63" i="11"/>
  <c r="FY63" i="11"/>
  <c r="FZ63" i="11"/>
  <c r="GA63" i="11"/>
  <c r="GD63" i="11"/>
  <c r="GE63" i="11"/>
  <c r="GF63" i="11"/>
  <c r="GG63" i="11"/>
  <c r="GH63" i="11"/>
  <c r="GI63" i="11"/>
  <c r="FV64" i="11"/>
  <c r="FW64" i="11"/>
  <c r="FX64" i="11"/>
  <c r="FY64" i="11"/>
  <c r="FZ64" i="11"/>
  <c r="GA64" i="11"/>
  <c r="GD64" i="11"/>
  <c r="GE64" i="11"/>
  <c r="GF64" i="11"/>
  <c r="GG64" i="11"/>
  <c r="GH64" i="11"/>
  <c r="GI64" i="11"/>
  <c r="FV65" i="11"/>
  <c r="FW65" i="11"/>
  <c r="FX65" i="11"/>
  <c r="FY65" i="11"/>
  <c r="FZ65" i="11"/>
  <c r="GA65" i="11"/>
  <c r="GD65" i="11"/>
  <c r="GE65" i="11"/>
  <c r="GF65" i="11"/>
  <c r="GG65" i="11"/>
  <c r="GH65" i="11"/>
  <c r="GI65" i="11"/>
  <c r="FV66" i="11"/>
  <c r="FW66" i="11"/>
  <c r="FX66" i="11"/>
  <c r="FY66" i="11"/>
  <c r="FZ66" i="11"/>
  <c r="GA66" i="11"/>
  <c r="GD66" i="11"/>
  <c r="GE66" i="11"/>
  <c r="GF66" i="11"/>
  <c r="GG66" i="11"/>
  <c r="GH66" i="11"/>
  <c r="GI66" i="11"/>
  <c r="FV67" i="11"/>
  <c r="FW67" i="11"/>
  <c r="FX67" i="11"/>
  <c r="FY67" i="11"/>
  <c r="FZ67" i="11"/>
  <c r="GA67" i="11"/>
  <c r="GD67" i="11"/>
  <c r="GE67" i="11"/>
  <c r="GF67" i="11"/>
  <c r="GG67" i="11"/>
  <c r="GH67" i="11"/>
  <c r="GI67" i="11"/>
  <c r="FV68" i="11"/>
  <c r="FW68" i="11"/>
  <c r="FX68" i="11"/>
  <c r="FY68" i="11"/>
  <c r="FZ68" i="11"/>
  <c r="GA68" i="11"/>
  <c r="GD68" i="11"/>
  <c r="GE68" i="11"/>
  <c r="GF68" i="11"/>
  <c r="GG68" i="11"/>
  <c r="GH68" i="11"/>
  <c r="GI68" i="11"/>
  <c r="FV69" i="11"/>
  <c r="FW69" i="11"/>
  <c r="FX69" i="11"/>
  <c r="FY69" i="11"/>
  <c r="FZ69" i="11"/>
  <c r="GA69" i="11"/>
  <c r="GD69" i="11"/>
  <c r="GE69" i="11"/>
  <c r="GF69" i="11"/>
  <c r="GG69" i="11"/>
  <c r="GH69" i="11"/>
  <c r="GI69" i="11"/>
  <c r="FV70" i="11"/>
  <c r="FW70" i="11"/>
  <c r="FX70" i="11"/>
  <c r="FY70" i="11"/>
  <c r="FZ70" i="11"/>
  <c r="GA70" i="11"/>
  <c r="GD70" i="11"/>
  <c r="GE70" i="11"/>
  <c r="GF70" i="11"/>
  <c r="GG70" i="11"/>
  <c r="GH70" i="11"/>
  <c r="GI70" i="11"/>
  <c r="FV71" i="11"/>
  <c r="FW71" i="11"/>
  <c r="FX71" i="11"/>
  <c r="FY71" i="11"/>
  <c r="FZ71" i="11"/>
  <c r="GA71" i="11"/>
  <c r="GD71" i="11"/>
  <c r="GE71" i="11"/>
  <c r="GF71" i="11"/>
  <c r="GG71" i="11"/>
  <c r="GH71" i="11"/>
  <c r="GI71" i="11"/>
  <c r="FV72" i="11"/>
  <c r="FW72" i="11"/>
  <c r="FX72" i="11"/>
  <c r="FY72" i="11"/>
  <c r="FZ72" i="11"/>
  <c r="GA72" i="11"/>
  <c r="GD72" i="11"/>
  <c r="GE72" i="11"/>
  <c r="GF72" i="11"/>
  <c r="GG72" i="11"/>
  <c r="GH72" i="11"/>
  <c r="GI72" i="11"/>
  <c r="FV73" i="11"/>
  <c r="FW73" i="11"/>
  <c r="FX73" i="11"/>
  <c r="FY73" i="11"/>
  <c r="FZ73" i="11"/>
  <c r="GA73" i="11"/>
  <c r="GD73" i="11"/>
  <c r="GE73" i="11"/>
  <c r="GF73" i="11"/>
  <c r="GG73" i="11"/>
  <c r="GH73" i="11"/>
  <c r="GI73" i="11"/>
  <c r="FV74" i="11"/>
  <c r="FW74" i="11"/>
  <c r="FX74" i="11"/>
  <c r="FY74" i="11"/>
  <c r="FZ74" i="11"/>
  <c r="GA74" i="11"/>
  <c r="GD74" i="11"/>
  <c r="GE74" i="11"/>
  <c r="GF74" i="11"/>
  <c r="GG74" i="11"/>
  <c r="GH74" i="11"/>
  <c r="GI74" i="11"/>
  <c r="FV75" i="11"/>
  <c r="FW75" i="11"/>
  <c r="FX75" i="11"/>
  <c r="FY75" i="11"/>
  <c r="FZ75" i="11"/>
  <c r="GA75" i="11"/>
  <c r="GD75" i="11"/>
  <c r="GE75" i="11"/>
  <c r="GF75" i="11"/>
  <c r="GG75" i="11"/>
  <c r="GH75" i="11"/>
  <c r="GI75" i="11"/>
  <c r="FV76" i="11"/>
  <c r="FW76" i="11"/>
  <c r="FX76" i="11"/>
  <c r="FY76" i="11"/>
  <c r="FZ76" i="11"/>
  <c r="GA76" i="11"/>
  <c r="GD76" i="11"/>
  <c r="GE76" i="11"/>
  <c r="GF76" i="11"/>
  <c r="GG76" i="11"/>
  <c r="GH76" i="11"/>
  <c r="GI76" i="11"/>
  <c r="FV77" i="11"/>
  <c r="FW77" i="11"/>
  <c r="FX77" i="11"/>
  <c r="FY77" i="11"/>
  <c r="FZ77" i="11"/>
  <c r="GA77" i="11"/>
  <c r="GD77" i="11"/>
  <c r="GE77" i="11"/>
  <c r="GF77" i="11"/>
  <c r="GG77" i="11"/>
  <c r="GH77" i="11"/>
  <c r="GI77" i="11"/>
  <c r="FV78" i="11"/>
  <c r="FW78" i="11"/>
  <c r="FX78" i="11"/>
  <c r="FY78" i="11"/>
  <c r="FZ78" i="11"/>
  <c r="GA78" i="11"/>
  <c r="GD78" i="11"/>
  <c r="GE78" i="11"/>
  <c r="GF78" i="11"/>
  <c r="GG78" i="11"/>
  <c r="GH78" i="11"/>
  <c r="GI78" i="11"/>
  <c r="FV79" i="11"/>
  <c r="FW79" i="11"/>
  <c r="FX79" i="11"/>
  <c r="FY79" i="11"/>
  <c r="FZ79" i="11"/>
  <c r="GA79" i="11"/>
  <c r="GD79" i="11"/>
  <c r="GE79" i="11"/>
  <c r="GF79" i="11"/>
  <c r="GG79" i="11"/>
  <c r="GH79" i="11"/>
  <c r="GI79" i="11"/>
  <c r="FV80" i="11"/>
  <c r="FW80" i="11"/>
  <c r="FX80" i="11"/>
  <c r="FY80" i="11"/>
  <c r="FZ80" i="11"/>
  <c r="GA80" i="11"/>
  <c r="GD80" i="11"/>
  <c r="GE80" i="11"/>
  <c r="GF80" i="11"/>
  <c r="GG80" i="11"/>
  <c r="GH80" i="11"/>
  <c r="GI80" i="11"/>
  <c r="FV81" i="11"/>
  <c r="FW81" i="11"/>
  <c r="FX81" i="11"/>
  <c r="FY81" i="11"/>
  <c r="FZ81" i="11"/>
  <c r="GA81" i="11"/>
  <c r="GD81" i="11"/>
  <c r="GE81" i="11"/>
  <c r="GF81" i="11"/>
  <c r="GG81" i="11"/>
  <c r="GH81" i="11"/>
  <c r="GI81" i="11"/>
  <c r="FV82" i="11"/>
  <c r="FW82" i="11"/>
  <c r="FX82" i="11"/>
  <c r="FY82" i="11"/>
  <c r="FZ82" i="11"/>
  <c r="GA82" i="11"/>
  <c r="GD82" i="11"/>
  <c r="GE82" i="11"/>
  <c r="GF82" i="11"/>
  <c r="GG82" i="11"/>
  <c r="GH82" i="11"/>
  <c r="GI82" i="11"/>
  <c r="FV83" i="11"/>
  <c r="FW83" i="11"/>
  <c r="FX83" i="11"/>
  <c r="FY83" i="11"/>
  <c r="FZ83" i="11"/>
  <c r="GA83" i="11"/>
  <c r="GD83" i="11"/>
  <c r="GE83" i="11"/>
  <c r="GF83" i="11"/>
  <c r="GG83" i="11"/>
  <c r="GH83" i="11"/>
  <c r="GI83" i="11"/>
  <c r="FV84" i="11"/>
  <c r="FW84" i="11"/>
  <c r="FX84" i="11"/>
  <c r="FY84" i="11"/>
  <c r="FZ84" i="11"/>
  <c r="GA84" i="11"/>
  <c r="GD84" i="11"/>
  <c r="GE84" i="11"/>
  <c r="GF84" i="11"/>
  <c r="GG84" i="11"/>
  <c r="GH84" i="11"/>
  <c r="GI84" i="11"/>
  <c r="FV85" i="11"/>
  <c r="FW85" i="11"/>
  <c r="FX85" i="11"/>
  <c r="FY85" i="11"/>
  <c r="FZ85" i="11"/>
  <c r="GA85" i="11"/>
  <c r="GD85" i="11"/>
  <c r="GE85" i="11"/>
  <c r="GF85" i="11"/>
  <c r="GG85" i="11"/>
  <c r="GH85" i="11"/>
  <c r="GI85" i="11"/>
  <c r="FV86" i="11"/>
  <c r="FW86" i="11"/>
  <c r="FX86" i="11"/>
  <c r="FY86" i="11"/>
  <c r="FZ86" i="11"/>
  <c r="GA86" i="11"/>
  <c r="GD86" i="11"/>
  <c r="GE86" i="11"/>
  <c r="GF86" i="11"/>
  <c r="GG86" i="11"/>
  <c r="GH86" i="11"/>
  <c r="GI86" i="11"/>
  <c r="FV87" i="11"/>
  <c r="FW87" i="11"/>
  <c r="FX87" i="11"/>
  <c r="FY87" i="11"/>
  <c r="FZ87" i="11"/>
  <c r="GA87" i="11"/>
  <c r="GD87" i="11"/>
  <c r="GE87" i="11"/>
  <c r="GF87" i="11"/>
  <c r="GG87" i="11"/>
  <c r="GH87" i="11"/>
  <c r="GI87" i="11"/>
  <c r="FV88" i="11"/>
  <c r="FW88" i="11"/>
  <c r="FX88" i="11"/>
  <c r="FY88" i="11"/>
  <c r="FZ88" i="11"/>
  <c r="GA88" i="11"/>
  <c r="GD88" i="11"/>
  <c r="GE88" i="11"/>
  <c r="GF88" i="11"/>
  <c r="GG88" i="11"/>
  <c r="GH88" i="11"/>
  <c r="GI88" i="11"/>
  <c r="FV89" i="11"/>
  <c r="FW89" i="11"/>
  <c r="FX89" i="11"/>
  <c r="FY89" i="11"/>
  <c r="FZ89" i="11"/>
  <c r="GA89" i="11"/>
  <c r="GD89" i="11"/>
  <c r="GE89" i="11"/>
  <c r="GF89" i="11"/>
  <c r="GG89" i="11"/>
  <c r="GH89" i="11"/>
  <c r="GI89" i="11"/>
  <c r="FV90" i="11"/>
  <c r="FW90" i="11"/>
  <c r="FX90" i="11"/>
  <c r="FY90" i="11"/>
  <c r="FZ90" i="11"/>
  <c r="GA90" i="11"/>
  <c r="GD90" i="11"/>
  <c r="GE90" i="11"/>
  <c r="GF90" i="11"/>
  <c r="GG90" i="11"/>
  <c r="GH90" i="11"/>
  <c r="GI90" i="11"/>
  <c r="FV91" i="11"/>
  <c r="FW91" i="11"/>
  <c r="FX91" i="11"/>
  <c r="FY91" i="11"/>
  <c r="FZ91" i="11"/>
  <c r="GA91" i="11"/>
  <c r="GD91" i="11"/>
  <c r="GE91" i="11"/>
  <c r="GF91" i="11"/>
  <c r="GG91" i="11"/>
  <c r="GH91" i="11"/>
  <c r="GI91" i="11"/>
  <c r="FV92" i="11"/>
  <c r="FW92" i="11"/>
  <c r="FX92" i="11"/>
  <c r="FY92" i="11"/>
  <c r="FZ92" i="11"/>
  <c r="GA92" i="11"/>
  <c r="GD92" i="11"/>
  <c r="GE92" i="11"/>
  <c r="GF92" i="11"/>
  <c r="GG92" i="11"/>
  <c r="GH92" i="11"/>
  <c r="GI92" i="11"/>
  <c r="FV93" i="11"/>
  <c r="FW93" i="11"/>
  <c r="FX93" i="11"/>
  <c r="FY93" i="11"/>
  <c r="FZ93" i="11"/>
  <c r="GA93" i="11"/>
  <c r="GD93" i="11"/>
  <c r="GE93" i="11"/>
  <c r="GF93" i="11"/>
  <c r="GG93" i="11"/>
  <c r="GH93" i="11"/>
  <c r="GI93" i="11"/>
  <c r="FV94" i="11"/>
  <c r="FW94" i="11"/>
  <c r="FX94" i="11"/>
  <c r="FY94" i="11"/>
  <c r="FZ94" i="11"/>
  <c r="GA94" i="11"/>
  <c r="GD94" i="11"/>
  <c r="GE94" i="11"/>
  <c r="GF94" i="11"/>
  <c r="GG94" i="11"/>
  <c r="GH94" i="11"/>
  <c r="GI94" i="11"/>
  <c r="FV95" i="11"/>
  <c r="FW95" i="11"/>
  <c r="FX95" i="11"/>
  <c r="FY95" i="11"/>
  <c r="FZ95" i="11"/>
  <c r="GA95" i="11"/>
  <c r="GD95" i="11"/>
  <c r="GE95" i="11"/>
  <c r="GF95" i="11"/>
  <c r="GG95" i="11"/>
  <c r="GH95" i="11"/>
  <c r="GI95" i="11"/>
  <c r="FV96" i="11"/>
  <c r="FW96" i="11"/>
  <c r="FX96" i="11"/>
  <c r="FY96" i="11"/>
  <c r="FZ96" i="11"/>
  <c r="GA96" i="11"/>
  <c r="GD96" i="11"/>
  <c r="GE96" i="11"/>
  <c r="GF96" i="11"/>
  <c r="GG96" i="11"/>
  <c r="GH96" i="11"/>
  <c r="GI96" i="11"/>
  <c r="FV97" i="11"/>
  <c r="FW97" i="11"/>
  <c r="FX97" i="11"/>
  <c r="FY97" i="11"/>
  <c r="FZ97" i="11"/>
  <c r="GA97" i="11"/>
  <c r="GD97" i="11"/>
  <c r="GE97" i="11"/>
  <c r="GF97" i="11"/>
  <c r="GG97" i="11"/>
  <c r="GH97" i="11"/>
  <c r="GI97" i="11"/>
  <c r="FV98" i="11"/>
  <c r="FW98" i="11"/>
  <c r="FX98" i="11"/>
  <c r="FY98" i="11"/>
  <c r="FZ98" i="11"/>
  <c r="GA98" i="11"/>
  <c r="GD98" i="11"/>
  <c r="GE98" i="11"/>
  <c r="GF98" i="11"/>
  <c r="GG98" i="11"/>
  <c r="GH98" i="11"/>
  <c r="GI98" i="11"/>
  <c r="FV99" i="11"/>
  <c r="FW99" i="11"/>
  <c r="FX99" i="11"/>
  <c r="FY99" i="11"/>
  <c r="FZ99" i="11"/>
  <c r="GA99" i="11"/>
  <c r="GD99" i="11"/>
  <c r="GE99" i="11"/>
  <c r="GF99" i="11"/>
  <c r="GG99" i="11"/>
  <c r="GH99" i="11"/>
  <c r="GI99" i="11"/>
  <c r="FV100" i="11"/>
  <c r="FW100" i="11"/>
  <c r="FX100" i="11"/>
  <c r="FY100" i="11"/>
  <c r="FZ100" i="11"/>
  <c r="GA100" i="11"/>
  <c r="GD100" i="11"/>
  <c r="GE100" i="11"/>
  <c r="GF100" i="11"/>
  <c r="GG100" i="11"/>
  <c r="GH100" i="11"/>
  <c r="GI100" i="11"/>
  <c r="FV101" i="11"/>
  <c r="FW101" i="11"/>
  <c r="FX101" i="11"/>
  <c r="FY101" i="11"/>
  <c r="FZ101" i="11"/>
  <c r="GA101" i="11"/>
  <c r="GD101" i="11"/>
  <c r="GE101" i="11"/>
  <c r="GF101" i="11"/>
  <c r="GG101" i="11"/>
  <c r="GH101" i="11"/>
  <c r="GI101" i="11"/>
  <c r="FV102" i="11"/>
  <c r="FW102" i="11"/>
  <c r="FX102" i="11"/>
  <c r="FY102" i="11"/>
  <c r="FZ102" i="11"/>
  <c r="GA102" i="11"/>
  <c r="GD102" i="11"/>
  <c r="GE102" i="11"/>
  <c r="GF102" i="11"/>
  <c r="GG102" i="11"/>
  <c r="GH102" i="11"/>
  <c r="GI102" i="11"/>
  <c r="FV103" i="11"/>
  <c r="FW103" i="11"/>
  <c r="FX103" i="11"/>
  <c r="FY103" i="11"/>
  <c r="FZ103" i="11"/>
  <c r="GA103" i="11"/>
  <c r="GD103" i="11"/>
  <c r="GE103" i="11"/>
  <c r="GF103" i="11"/>
  <c r="GG103" i="11"/>
  <c r="GH103" i="11"/>
  <c r="GI103" i="11"/>
  <c r="FV104" i="11"/>
  <c r="FW104" i="11"/>
  <c r="FX104" i="11"/>
  <c r="FY104" i="11"/>
  <c r="FZ104" i="11"/>
  <c r="GA104" i="11"/>
  <c r="GD104" i="11"/>
  <c r="GE104" i="11"/>
  <c r="GF104" i="11"/>
  <c r="GG104" i="11"/>
  <c r="GH104" i="11"/>
  <c r="GI104" i="11"/>
  <c r="FV105" i="11"/>
  <c r="FW105" i="11"/>
  <c r="FX105" i="11"/>
  <c r="FY105" i="11"/>
  <c r="FZ105" i="11"/>
  <c r="GA105" i="11"/>
  <c r="GD105" i="11"/>
  <c r="GE105" i="11"/>
  <c r="GF105" i="11"/>
  <c r="GG105" i="11"/>
  <c r="GH105" i="11"/>
  <c r="GI105" i="11"/>
  <c r="FV106" i="11"/>
  <c r="FW106" i="11"/>
  <c r="FX106" i="11"/>
  <c r="FY106" i="11"/>
  <c r="FZ106" i="11"/>
  <c r="GA106" i="11"/>
  <c r="GD106" i="11"/>
  <c r="GE106" i="11"/>
  <c r="GF106" i="11"/>
  <c r="GG106" i="11"/>
  <c r="GH106" i="11"/>
  <c r="GI106" i="11"/>
  <c r="FV107" i="11"/>
  <c r="FW107" i="11"/>
  <c r="FX107" i="11"/>
  <c r="FY107" i="11"/>
  <c r="FZ107" i="11"/>
  <c r="GA107" i="11"/>
  <c r="GD107" i="11"/>
  <c r="GE107" i="11"/>
  <c r="GF107" i="11"/>
  <c r="GG107" i="11"/>
  <c r="GH107" i="11"/>
  <c r="GI107" i="11"/>
  <c r="FV108" i="11"/>
  <c r="FW108" i="11"/>
  <c r="FX108" i="11"/>
  <c r="FY108" i="11"/>
  <c r="FZ108" i="11"/>
  <c r="GA108" i="11"/>
  <c r="GD108" i="11"/>
  <c r="GE108" i="11"/>
  <c r="GF108" i="11"/>
  <c r="GG108" i="11"/>
  <c r="GH108" i="11"/>
  <c r="GI108" i="11"/>
  <c r="FV109" i="11"/>
  <c r="FW109" i="11"/>
  <c r="FX109" i="11"/>
  <c r="FY109" i="11"/>
  <c r="FZ109" i="11"/>
  <c r="GA109" i="11"/>
  <c r="GD109" i="11"/>
  <c r="GE109" i="11"/>
  <c r="GF109" i="11"/>
  <c r="GG109" i="11"/>
  <c r="GH109" i="11"/>
  <c r="GI109" i="11"/>
  <c r="FV110" i="11"/>
  <c r="FW110" i="11"/>
  <c r="FX110" i="11"/>
  <c r="FY110" i="11"/>
  <c r="FZ110" i="11"/>
  <c r="GA110" i="11"/>
  <c r="GD110" i="11"/>
  <c r="GE110" i="11"/>
  <c r="GF110" i="11"/>
  <c r="GG110" i="11"/>
  <c r="GH110" i="11"/>
  <c r="GI110" i="11"/>
  <c r="FV111" i="11"/>
  <c r="FW111" i="11"/>
  <c r="FX111" i="11"/>
  <c r="FY111" i="11"/>
  <c r="FZ111" i="11"/>
  <c r="GA111" i="11"/>
  <c r="GD111" i="11"/>
  <c r="GE111" i="11"/>
  <c r="GF111" i="11"/>
  <c r="GG111" i="11"/>
  <c r="GH111" i="11"/>
  <c r="GI111" i="11"/>
  <c r="FV112" i="11"/>
  <c r="FW112" i="11"/>
  <c r="FX112" i="11"/>
  <c r="FY112" i="11"/>
  <c r="FZ112" i="11"/>
  <c r="GA112" i="11"/>
  <c r="GD112" i="11"/>
  <c r="GE112" i="11"/>
  <c r="GF112" i="11"/>
  <c r="GG112" i="11"/>
  <c r="GH112" i="11"/>
  <c r="GI112" i="11"/>
  <c r="FV113" i="11"/>
  <c r="FW113" i="11"/>
  <c r="FX113" i="11"/>
  <c r="FY113" i="11"/>
  <c r="FZ113" i="11"/>
  <c r="GA113" i="11"/>
  <c r="GD113" i="11"/>
  <c r="GE113" i="11"/>
  <c r="GF113" i="11"/>
  <c r="GG113" i="11"/>
  <c r="GH113" i="11"/>
  <c r="GI113" i="11"/>
  <c r="FV114" i="11"/>
  <c r="FW114" i="11"/>
  <c r="FX114" i="11"/>
  <c r="FY114" i="11"/>
  <c r="FZ114" i="11"/>
  <c r="GA114" i="11"/>
  <c r="GD114" i="11"/>
  <c r="GE114" i="11"/>
  <c r="GF114" i="11"/>
  <c r="GG114" i="11"/>
  <c r="GH114" i="11"/>
  <c r="GI114" i="11"/>
  <c r="FV115" i="11"/>
  <c r="FW115" i="11"/>
  <c r="FX115" i="11"/>
  <c r="FY115" i="11"/>
  <c r="FZ115" i="11"/>
  <c r="GA115" i="11"/>
  <c r="GD115" i="11"/>
  <c r="GE115" i="11"/>
  <c r="GF115" i="11"/>
  <c r="GG115" i="11"/>
  <c r="GH115" i="11"/>
  <c r="GI115" i="11"/>
  <c r="FV116" i="11"/>
  <c r="FW116" i="11"/>
  <c r="FX116" i="11"/>
  <c r="FY116" i="11"/>
  <c r="FZ116" i="11"/>
  <c r="GA116" i="11"/>
  <c r="GD116" i="11"/>
  <c r="GE116" i="11"/>
  <c r="GF116" i="11"/>
  <c r="GG116" i="11"/>
  <c r="GH116" i="11"/>
  <c r="GI116" i="11"/>
  <c r="FV117" i="11"/>
  <c r="FW117" i="11"/>
  <c r="FX117" i="11"/>
  <c r="FY117" i="11"/>
  <c r="FZ117" i="11"/>
  <c r="GA117" i="11"/>
  <c r="GD117" i="11"/>
  <c r="GE117" i="11"/>
  <c r="GF117" i="11"/>
  <c r="GG117" i="11"/>
  <c r="GH117" i="11"/>
  <c r="GI117" i="11"/>
  <c r="FV118" i="11"/>
  <c r="FW118" i="11"/>
  <c r="FX118" i="11"/>
  <c r="FY118" i="11"/>
  <c r="FZ118" i="11"/>
  <c r="GA118" i="11"/>
  <c r="GD118" i="11"/>
  <c r="GE118" i="11"/>
  <c r="GF118" i="11"/>
  <c r="GG118" i="11"/>
  <c r="GH118" i="11"/>
  <c r="GI118" i="11"/>
  <c r="FV119" i="11"/>
  <c r="FW119" i="11"/>
  <c r="FX119" i="11"/>
  <c r="FY119" i="11"/>
  <c r="FZ119" i="11"/>
  <c r="GA119" i="11"/>
  <c r="GD119" i="11"/>
  <c r="GE119" i="11"/>
  <c r="GF119" i="11"/>
  <c r="GG119" i="11"/>
  <c r="GH119" i="11"/>
  <c r="GI119" i="11"/>
  <c r="FV120" i="11"/>
  <c r="FW120" i="11"/>
  <c r="FX120" i="11"/>
  <c r="FY120" i="11"/>
  <c r="FZ120" i="11"/>
  <c r="GA120" i="11"/>
  <c r="GD120" i="11"/>
  <c r="GE120" i="11"/>
  <c r="GF120" i="11"/>
  <c r="GG120" i="11"/>
  <c r="GH120" i="11"/>
  <c r="GI120" i="11"/>
  <c r="FV121" i="11"/>
  <c r="FW121" i="11"/>
  <c r="FX121" i="11"/>
  <c r="FY121" i="11"/>
  <c r="FZ121" i="11"/>
  <c r="GA121" i="11"/>
  <c r="GD121" i="11"/>
  <c r="GE121" i="11"/>
  <c r="GF121" i="11"/>
  <c r="GG121" i="11"/>
  <c r="GH121" i="11"/>
  <c r="GI121" i="11"/>
  <c r="FV122" i="11"/>
  <c r="FW122" i="11"/>
  <c r="FX122" i="11"/>
  <c r="FY122" i="11"/>
  <c r="FZ122" i="11"/>
  <c r="GA122" i="11"/>
  <c r="GD122" i="11"/>
  <c r="GE122" i="11"/>
  <c r="GF122" i="11"/>
  <c r="GG122" i="11"/>
  <c r="GH122" i="11"/>
  <c r="GI122" i="11"/>
  <c r="FV123" i="11"/>
  <c r="FW123" i="11"/>
  <c r="FX123" i="11"/>
  <c r="FY123" i="11"/>
  <c r="FZ123" i="11"/>
  <c r="GA123" i="11"/>
  <c r="GD123" i="11"/>
  <c r="GE123" i="11"/>
  <c r="GF123" i="11"/>
  <c r="GG123" i="11"/>
  <c r="GH123" i="11"/>
  <c r="GI123" i="11"/>
  <c r="FV124" i="11"/>
  <c r="FW124" i="11"/>
  <c r="FX124" i="11"/>
  <c r="FY124" i="11"/>
  <c r="FZ124" i="11"/>
  <c r="GA124" i="11"/>
  <c r="GD124" i="11"/>
  <c r="GE124" i="11"/>
  <c r="GF124" i="11"/>
  <c r="GG124" i="11"/>
  <c r="GH124" i="11"/>
  <c r="GI124" i="11"/>
  <c r="FV125" i="11"/>
  <c r="FW125" i="11"/>
  <c r="FX125" i="11"/>
  <c r="FY125" i="11"/>
  <c r="FZ125" i="11"/>
  <c r="GA125" i="11"/>
  <c r="GD125" i="11"/>
  <c r="GE125" i="11"/>
  <c r="GF125" i="11"/>
  <c r="GG125" i="11"/>
  <c r="GH125" i="11"/>
  <c r="GI125" i="11"/>
  <c r="FV126" i="11"/>
  <c r="FW126" i="11"/>
  <c r="FX126" i="11"/>
  <c r="FY126" i="11"/>
  <c r="FZ126" i="11"/>
  <c r="GA126" i="11"/>
  <c r="GD126" i="11"/>
  <c r="GE126" i="11"/>
  <c r="GF126" i="11"/>
  <c r="GG126" i="11"/>
  <c r="GH126" i="11"/>
  <c r="GI126" i="11"/>
  <c r="FV127" i="11"/>
  <c r="FW127" i="11"/>
  <c r="FX127" i="11"/>
  <c r="FY127" i="11"/>
  <c r="FZ127" i="11"/>
  <c r="GA127" i="11"/>
  <c r="GD127" i="11"/>
  <c r="GE127" i="11"/>
  <c r="GF127" i="11"/>
  <c r="GG127" i="11"/>
  <c r="GH127" i="11"/>
  <c r="GI127" i="11"/>
  <c r="FV128" i="11"/>
  <c r="FW128" i="11"/>
  <c r="FX128" i="11"/>
  <c r="FY128" i="11"/>
  <c r="FZ128" i="11"/>
  <c r="GA128" i="11"/>
  <c r="GD128" i="11"/>
  <c r="GE128" i="11"/>
  <c r="GF128" i="11"/>
  <c r="GG128" i="11"/>
  <c r="GH128" i="11"/>
  <c r="GI128" i="11"/>
  <c r="FV129" i="11"/>
  <c r="FW129" i="11"/>
  <c r="FX129" i="11"/>
  <c r="FY129" i="11"/>
  <c r="FZ129" i="11"/>
  <c r="GA129" i="11"/>
  <c r="GD129" i="11"/>
  <c r="GE129" i="11"/>
  <c r="GF129" i="11"/>
  <c r="GG129" i="11"/>
  <c r="GH129" i="11"/>
  <c r="GI129" i="11"/>
  <c r="FV130" i="11"/>
  <c r="FW130" i="11"/>
  <c r="FX130" i="11"/>
  <c r="FY130" i="11"/>
  <c r="FZ130" i="11"/>
  <c r="GA130" i="11"/>
  <c r="GD130" i="11"/>
  <c r="GE130" i="11"/>
  <c r="GF130" i="11"/>
  <c r="GG130" i="11"/>
  <c r="GH130" i="11"/>
  <c r="GI130" i="11"/>
  <c r="FV131" i="11"/>
  <c r="FW131" i="11"/>
  <c r="FX131" i="11"/>
  <c r="FY131" i="11"/>
  <c r="FZ131" i="11"/>
  <c r="GA131" i="11"/>
  <c r="GD131" i="11"/>
  <c r="GE131" i="11"/>
  <c r="GF131" i="11"/>
  <c r="GG131" i="11"/>
  <c r="GH131" i="11"/>
  <c r="GI131" i="11"/>
  <c r="FV132" i="11"/>
  <c r="FW132" i="11"/>
  <c r="FX132" i="11"/>
  <c r="FY132" i="11"/>
  <c r="FZ132" i="11"/>
  <c r="GA132" i="11"/>
  <c r="GD132" i="11"/>
  <c r="GE132" i="11"/>
  <c r="GF132" i="11"/>
  <c r="GG132" i="11"/>
  <c r="GH132" i="11"/>
  <c r="GI132" i="11"/>
  <c r="FV133" i="11"/>
  <c r="FW133" i="11"/>
  <c r="FX133" i="11"/>
  <c r="FY133" i="11"/>
  <c r="FZ133" i="11"/>
  <c r="GA133" i="11"/>
  <c r="GD133" i="11"/>
  <c r="GE133" i="11"/>
  <c r="GF133" i="11"/>
  <c r="GG133" i="11"/>
  <c r="GH133" i="11"/>
  <c r="GI133" i="11"/>
  <c r="FV134" i="11"/>
  <c r="FW134" i="11"/>
  <c r="FX134" i="11"/>
  <c r="FY134" i="11"/>
  <c r="FZ134" i="11"/>
  <c r="GA134" i="11"/>
  <c r="GD134" i="11"/>
  <c r="GE134" i="11"/>
  <c r="GF134" i="11"/>
  <c r="GG134" i="11"/>
  <c r="GH134" i="11"/>
  <c r="GI134" i="11"/>
  <c r="FV135" i="11"/>
  <c r="FW135" i="11"/>
  <c r="FX135" i="11"/>
  <c r="FY135" i="11"/>
  <c r="FZ135" i="11"/>
  <c r="GA135" i="11"/>
  <c r="GD135" i="11"/>
  <c r="GE135" i="11"/>
  <c r="GF135" i="11"/>
  <c r="GG135" i="11"/>
  <c r="GH135" i="11"/>
  <c r="GI135" i="11"/>
  <c r="FV136" i="11"/>
  <c r="FW136" i="11"/>
  <c r="FX136" i="11"/>
  <c r="FY136" i="11"/>
  <c r="FZ136" i="11"/>
  <c r="GA136" i="11"/>
  <c r="GD136" i="11"/>
  <c r="GE136" i="11"/>
  <c r="GF136" i="11"/>
  <c r="GG136" i="11"/>
  <c r="GH136" i="11"/>
  <c r="GI136" i="11"/>
  <c r="FV137" i="11"/>
  <c r="FW137" i="11"/>
  <c r="FX137" i="11"/>
  <c r="FY137" i="11"/>
  <c r="FZ137" i="11"/>
  <c r="GA137" i="11"/>
  <c r="GD137" i="11"/>
  <c r="GE137" i="11"/>
  <c r="GF137" i="11"/>
  <c r="GG137" i="11"/>
  <c r="GH137" i="11"/>
  <c r="GI137" i="11"/>
  <c r="FV138" i="11"/>
  <c r="FW138" i="11"/>
  <c r="FX138" i="11"/>
  <c r="FY138" i="11"/>
  <c r="FZ138" i="11"/>
  <c r="GA138" i="11"/>
  <c r="GD138" i="11"/>
  <c r="GE138" i="11"/>
  <c r="GF138" i="11"/>
  <c r="GG138" i="11"/>
  <c r="GH138" i="11"/>
  <c r="GI138" i="11"/>
  <c r="FV139" i="11"/>
  <c r="FW139" i="11"/>
  <c r="FX139" i="11"/>
  <c r="FY139" i="11"/>
  <c r="FZ139" i="11"/>
  <c r="GA139" i="11"/>
  <c r="GD139" i="11"/>
  <c r="GE139" i="11"/>
  <c r="GF139" i="11"/>
  <c r="GG139" i="11"/>
  <c r="GH139" i="11"/>
  <c r="GI139" i="11"/>
  <c r="FV140" i="11"/>
  <c r="FW140" i="11"/>
  <c r="FX140" i="11"/>
  <c r="FY140" i="11"/>
  <c r="FZ140" i="11"/>
  <c r="GA140" i="11"/>
  <c r="GD140" i="11"/>
  <c r="GE140" i="11"/>
  <c r="GF140" i="11"/>
  <c r="GG140" i="11"/>
  <c r="GH140" i="11"/>
  <c r="GI140" i="11"/>
  <c r="FV141" i="11"/>
  <c r="FW141" i="11"/>
  <c r="FX141" i="11"/>
  <c r="FY141" i="11"/>
  <c r="FZ141" i="11"/>
  <c r="GA141" i="11"/>
  <c r="GD141" i="11"/>
  <c r="GE141" i="11"/>
  <c r="GF141" i="11"/>
  <c r="GG141" i="11"/>
  <c r="GH141" i="11"/>
  <c r="GI141" i="11"/>
  <c r="FV142" i="11"/>
  <c r="FW142" i="11"/>
  <c r="FX142" i="11"/>
  <c r="FY142" i="11"/>
  <c r="FZ142" i="11"/>
  <c r="GA142" i="11"/>
  <c r="GD142" i="11"/>
  <c r="GE142" i="11"/>
  <c r="GF142" i="11"/>
  <c r="GG142" i="11"/>
  <c r="GH142" i="11"/>
  <c r="GI142" i="11"/>
  <c r="FV143" i="11"/>
  <c r="FW143" i="11"/>
  <c r="FX143" i="11"/>
  <c r="FY143" i="11"/>
  <c r="FZ143" i="11"/>
  <c r="GA143" i="11"/>
  <c r="GD143" i="11"/>
  <c r="GE143" i="11"/>
  <c r="GF143" i="11"/>
  <c r="GG143" i="11"/>
  <c r="GH143" i="11"/>
  <c r="GI143" i="11"/>
  <c r="FV144" i="11"/>
  <c r="FW144" i="11"/>
  <c r="FX144" i="11"/>
  <c r="FY144" i="11"/>
  <c r="FZ144" i="11"/>
  <c r="GA144" i="11"/>
  <c r="GD144" i="11"/>
  <c r="GE144" i="11"/>
  <c r="GF144" i="11"/>
  <c r="GG144" i="11"/>
  <c r="GH144" i="11"/>
  <c r="GI144" i="11"/>
  <c r="FV145" i="11"/>
  <c r="FW145" i="11"/>
  <c r="FX145" i="11"/>
  <c r="FY145" i="11"/>
  <c r="FZ145" i="11"/>
  <c r="GA145" i="11"/>
  <c r="GD145" i="11"/>
  <c r="GE145" i="11"/>
  <c r="GF145" i="11"/>
  <c r="GG145" i="11"/>
  <c r="GH145" i="11"/>
  <c r="GI145" i="11"/>
  <c r="FV146" i="11"/>
  <c r="FW146" i="11"/>
  <c r="FX146" i="11"/>
  <c r="FY146" i="11"/>
  <c r="FZ146" i="11"/>
  <c r="GA146" i="11"/>
  <c r="GD146" i="11"/>
  <c r="GE146" i="11"/>
  <c r="GF146" i="11"/>
  <c r="GG146" i="11"/>
  <c r="GH146" i="11"/>
  <c r="GI146" i="11"/>
  <c r="FV147" i="11"/>
  <c r="FW147" i="11"/>
  <c r="FX147" i="11"/>
  <c r="FY147" i="11"/>
  <c r="FZ147" i="11"/>
  <c r="GA147" i="11"/>
  <c r="GD147" i="11"/>
  <c r="GE147" i="11"/>
  <c r="GF147" i="11"/>
  <c r="GG147" i="11"/>
  <c r="GH147" i="11"/>
  <c r="GI147" i="11"/>
  <c r="FV148" i="11"/>
  <c r="FW148" i="11"/>
  <c r="FX148" i="11"/>
  <c r="FY148" i="11"/>
  <c r="FZ148" i="11"/>
  <c r="GA148" i="11"/>
  <c r="GD148" i="11"/>
  <c r="GE148" i="11"/>
  <c r="GF148" i="11"/>
  <c r="GG148" i="11"/>
  <c r="GH148" i="11"/>
  <c r="GI148" i="11"/>
  <c r="FV149" i="11"/>
  <c r="FW149" i="11"/>
  <c r="FX149" i="11"/>
  <c r="FY149" i="11"/>
  <c r="FZ149" i="11"/>
  <c r="GA149" i="11"/>
  <c r="GD149" i="11"/>
  <c r="GE149" i="11"/>
  <c r="GF149" i="11"/>
  <c r="GG149" i="11"/>
  <c r="GH149" i="11"/>
  <c r="GI149" i="11"/>
  <c r="FV150" i="11"/>
  <c r="FW150" i="11"/>
  <c r="FX150" i="11"/>
  <c r="FY150" i="11"/>
  <c r="FZ150" i="11"/>
  <c r="GA150" i="11"/>
  <c r="GD150" i="11"/>
  <c r="GE150" i="11"/>
  <c r="GF150" i="11"/>
  <c r="GG150" i="11"/>
  <c r="GH150" i="11"/>
  <c r="GI150" i="11"/>
  <c r="FV151" i="11"/>
  <c r="FW151" i="11"/>
  <c r="FX151" i="11"/>
  <c r="FY151" i="11"/>
  <c r="FZ151" i="11"/>
  <c r="GA151" i="11"/>
  <c r="GD151" i="11"/>
  <c r="GE151" i="11"/>
  <c r="GF151" i="11"/>
  <c r="GG151" i="11"/>
  <c r="GH151" i="11"/>
  <c r="GI151" i="11"/>
  <c r="FV152" i="11"/>
  <c r="FW152" i="11"/>
  <c r="FX152" i="11"/>
  <c r="FY152" i="11"/>
  <c r="FZ152" i="11"/>
  <c r="GA152" i="11"/>
  <c r="GD152" i="11"/>
  <c r="GE152" i="11"/>
  <c r="GF152" i="11"/>
  <c r="GG152" i="11"/>
  <c r="GH152" i="11"/>
  <c r="GI152" i="11"/>
  <c r="FV153" i="11"/>
  <c r="FW153" i="11"/>
  <c r="FX153" i="11"/>
  <c r="FY153" i="11"/>
  <c r="FZ153" i="11"/>
  <c r="GA153" i="11"/>
  <c r="GD153" i="11"/>
  <c r="GE153" i="11"/>
  <c r="GF153" i="11"/>
  <c r="GG153" i="11"/>
  <c r="GH153" i="11"/>
  <c r="GI153" i="11"/>
  <c r="FV154" i="11"/>
  <c r="FW154" i="11"/>
  <c r="FX154" i="11"/>
  <c r="FY154" i="11"/>
  <c r="FZ154" i="11"/>
  <c r="GA154" i="11"/>
  <c r="GD154" i="11"/>
  <c r="GE154" i="11"/>
  <c r="GF154" i="11"/>
  <c r="GG154" i="11"/>
  <c r="GH154" i="11"/>
  <c r="GI154" i="11"/>
  <c r="FV155" i="11"/>
  <c r="FW155" i="11"/>
  <c r="FX155" i="11"/>
  <c r="FY155" i="11"/>
  <c r="FZ155" i="11"/>
  <c r="GA155" i="11"/>
  <c r="GD155" i="11"/>
  <c r="GE155" i="11"/>
  <c r="GF155" i="11"/>
  <c r="GG155" i="11"/>
  <c r="GH155" i="11"/>
  <c r="GI155" i="11"/>
  <c r="FV156" i="11"/>
  <c r="FW156" i="11"/>
  <c r="FX156" i="11"/>
  <c r="FY156" i="11"/>
  <c r="FZ156" i="11"/>
  <c r="GA156" i="11"/>
  <c r="GD156" i="11"/>
  <c r="GE156" i="11"/>
  <c r="GF156" i="11"/>
  <c r="GG156" i="11"/>
  <c r="GH156" i="11"/>
  <c r="GI156" i="11"/>
  <c r="FV157" i="11"/>
  <c r="FW157" i="11"/>
  <c r="FX157" i="11"/>
  <c r="FY157" i="11"/>
  <c r="FZ157" i="11"/>
  <c r="GA157" i="11"/>
  <c r="GD157" i="11"/>
  <c r="GE157" i="11"/>
  <c r="GF157" i="11"/>
  <c r="GG157" i="11"/>
  <c r="GH157" i="11"/>
  <c r="GI157" i="11"/>
  <c r="FV158" i="11"/>
  <c r="FW158" i="11"/>
  <c r="FX158" i="11"/>
  <c r="FY158" i="11"/>
  <c r="FZ158" i="11"/>
  <c r="GA158" i="11"/>
  <c r="GD158" i="11"/>
  <c r="GE158" i="11"/>
  <c r="GF158" i="11"/>
  <c r="GG158" i="11"/>
  <c r="GH158" i="11"/>
  <c r="GI158" i="11"/>
  <c r="FV159" i="11"/>
  <c r="FW159" i="11"/>
  <c r="FX159" i="11"/>
  <c r="FY159" i="11"/>
  <c r="FZ159" i="11"/>
  <c r="GA159" i="11"/>
  <c r="GD159" i="11"/>
  <c r="GE159" i="11"/>
  <c r="GF159" i="11"/>
  <c r="GG159" i="11"/>
  <c r="GH159" i="11"/>
  <c r="GI159" i="11"/>
  <c r="FV160" i="11"/>
  <c r="FW160" i="11"/>
  <c r="FX160" i="11"/>
  <c r="FY160" i="11"/>
  <c r="FZ160" i="11"/>
  <c r="GA160" i="11"/>
  <c r="GD160" i="11"/>
  <c r="GE160" i="11"/>
  <c r="GF160" i="11"/>
  <c r="GG160" i="11"/>
  <c r="GH160" i="11"/>
  <c r="GI160" i="11"/>
  <c r="FV161" i="11"/>
  <c r="FW161" i="11"/>
  <c r="FX161" i="11"/>
  <c r="FY161" i="11"/>
  <c r="FZ161" i="11"/>
  <c r="GA161" i="11"/>
  <c r="GD161" i="11"/>
  <c r="GE161" i="11"/>
  <c r="GF161" i="11"/>
  <c r="GG161" i="11"/>
  <c r="GH161" i="11"/>
  <c r="GI161" i="11"/>
  <c r="FV162" i="11"/>
  <c r="FW162" i="11"/>
  <c r="FX162" i="11"/>
  <c r="FY162" i="11"/>
  <c r="FZ162" i="11"/>
  <c r="GA162" i="11"/>
  <c r="GD162" i="11"/>
  <c r="GE162" i="11"/>
  <c r="GF162" i="11"/>
  <c r="GG162" i="11"/>
  <c r="GH162" i="11"/>
  <c r="GI162" i="11"/>
  <c r="FV163" i="11"/>
  <c r="FW163" i="11"/>
  <c r="FX163" i="11"/>
  <c r="FY163" i="11"/>
  <c r="FZ163" i="11"/>
  <c r="GA163" i="11"/>
  <c r="GD163" i="11"/>
  <c r="GE163" i="11"/>
  <c r="GF163" i="11"/>
  <c r="GG163" i="11"/>
  <c r="GH163" i="11"/>
  <c r="GI163" i="11"/>
  <c r="FV164" i="11"/>
  <c r="FW164" i="11"/>
  <c r="FX164" i="11"/>
  <c r="FY164" i="11"/>
  <c r="FZ164" i="11"/>
  <c r="GA164" i="11"/>
  <c r="GD164" i="11"/>
  <c r="GE164" i="11"/>
  <c r="GF164" i="11"/>
  <c r="GG164" i="11"/>
  <c r="GH164" i="11"/>
  <c r="GI164" i="11"/>
  <c r="FV165" i="11"/>
  <c r="FW165" i="11"/>
  <c r="FX165" i="11"/>
  <c r="FY165" i="11"/>
  <c r="FZ165" i="11"/>
  <c r="GA165" i="11"/>
  <c r="GD165" i="11"/>
  <c r="GE165" i="11"/>
  <c r="GF165" i="11"/>
  <c r="GG165" i="11"/>
  <c r="GH165" i="11"/>
  <c r="GI165" i="11"/>
  <c r="FV166" i="11"/>
  <c r="FW166" i="11"/>
  <c r="FX166" i="11"/>
  <c r="FY166" i="11"/>
  <c r="FZ166" i="11"/>
  <c r="GA166" i="11"/>
  <c r="GD166" i="11"/>
  <c r="GE166" i="11"/>
  <c r="GF166" i="11"/>
  <c r="GG166" i="11"/>
  <c r="GH166" i="11"/>
  <c r="GI166" i="11"/>
  <c r="FV167" i="11"/>
  <c r="FW167" i="11"/>
  <c r="FX167" i="11"/>
  <c r="FY167" i="11"/>
  <c r="FZ167" i="11"/>
  <c r="GA167" i="11"/>
  <c r="GD167" i="11"/>
  <c r="GE167" i="11"/>
  <c r="GF167" i="11"/>
  <c r="GG167" i="11"/>
  <c r="GH167" i="11"/>
  <c r="GI167" i="11"/>
  <c r="FV168" i="11"/>
  <c r="FW168" i="11"/>
  <c r="FX168" i="11"/>
  <c r="FY168" i="11"/>
  <c r="FZ168" i="11"/>
  <c r="GA168" i="11"/>
  <c r="GD168" i="11"/>
  <c r="GE168" i="11"/>
  <c r="GF168" i="11"/>
  <c r="GG168" i="11"/>
  <c r="GH168" i="11"/>
  <c r="GI168" i="11"/>
  <c r="FV169" i="11"/>
  <c r="FW169" i="11"/>
  <c r="FX169" i="11"/>
  <c r="FY169" i="11"/>
  <c r="FZ169" i="11"/>
  <c r="GA169" i="11"/>
  <c r="GD169" i="11"/>
  <c r="GE169" i="11"/>
  <c r="GF169" i="11"/>
  <c r="GG169" i="11"/>
  <c r="GH169" i="11"/>
  <c r="GI169" i="11"/>
  <c r="FV170" i="11"/>
  <c r="FW170" i="11"/>
  <c r="FX170" i="11"/>
  <c r="FY170" i="11"/>
  <c r="FZ170" i="11"/>
  <c r="GA170" i="11"/>
  <c r="GD170" i="11"/>
  <c r="GE170" i="11"/>
  <c r="GF170" i="11"/>
  <c r="GG170" i="11"/>
  <c r="GH170" i="11"/>
  <c r="GI170" i="11"/>
  <c r="FV171" i="11"/>
  <c r="FW171" i="11"/>
  <c r="FX171" i="11"/>
  <c r="FY171" i="11"/>
  <c r="FZ171" i="11"/>
  <c r="GA171" i="11"/>
  <c r="GD171" i="11"/>
  <c r="GE171" i="11"/>
  <c r="GF171" i="11"/>
  <c r="GG171" i="11"/>
  <c r="GH171" i="11"/>
  <c r="GI171" i="11"/>
  <c r="FV172" i="11"/>
  <c r="FW172" i="11"/>
  <c r="FX172" i="11"/>
  <c r="FY172" i="11"/>
  <c r="FZ172" i="11"/>
  <c r="GA172" i="11"/>
  <c r="GD172" i="11"/>
  <c r="GE172" i="11"/>
  <c r="GF172" i="11"/>
  <c r="GG172" i="11"/>
  <c r="GH172" i="11"/>
  <c r="GI172" i="11"/>
  <c r="FV173" i="11"/>
  <c r="FW173" i="11"/>
  <c r="FX173" i="11"/>
  <c r="FY173" i="11"/>
  <c r="FZ173" i="11"/>
  <c r="GA173" i="11"/>
  <c r="GD173" i="11"/>
  <c r="GE173" i="11"/>
  <c r="GF173" i="11"/>
  <c r="GG173" i="11"/>
  <c r="GH173" i="11"/>
  <c r="GI173" i="11"/>
  <c r="FV174" i="11"/>
  <c r="FW174" i="11"/>
  <c r="FX174" i="11"/>
  <c r="FY174" i="11"/>
  <c r="FZ174" i="11"/>
  <c r="GA174" i="11"/>
  <c r="GD174" i="11"/>
  <c r="GE174" i="11"/>
  <c r="GF174" i="11"/>
  <c r="GG174" i="11"/>
  <c r="GH174" i="11"/>
  <c r="GI174" i="11"/>
  <c r="FV175" i="11"/>
  <c r="FW175" i="11"/>
  <c r="FX175" i="11"/>
  <c r="FY175" i="11"/>
  <c r="FZ175" i="11"/>
  <c r="GA175" i="11"/>
  <c r="GD175" i="11"/>
  <c r="GE175" i="11"/>
  <c r="GF175" i="11"/>
  <c r="GG175" i="11"/>
  <c r="GH175" i="11"/>
  <c r="GI175" i="11"/>
  <c r="FV176" i="11"/>
  <c r="FW176" i="11"/>
  <c r="FX176" i="11"/>
  <c r="FY176" i="11"/>
  <c r="FZ176" i="11"/>
  <c r="GA176" i="11"/>
  <c r="GD176" i="11"/>
  <c r="GE176" i="11"/>
  <c r="GF176" i="11"/>
  <c r="GG176" i="11"/>
  <c r="GH176" i="11"/>
  <c r="GI176" i="11"/>
  <c r="FV177" i="11"/>
  <c r="FW177" i="11"/>
  <c r="FX177" i="11"/>
  <c r="FY177" i="11"/>
  <c r="FZ177" i="11"/>
  <c r="GA177" i="11"/>
  <c r="GD177" i="11"/>
  <c r="GE177" i="11"/>
  <c r="GF177" i="11"/>
  <c r="GG177" i="11"/>
  <c r="GH177" i="11"/>
  <c r="GI177" i="11"/>
  <c r="FV178" i="11"/>
  <c r="FW178" i="11"/>
  <c r="FX178" i="11"/>
  <c r="FY178" i="11"/>
  <c r="FZ178" i="11"/>
  <c r="GA178" i="11"/>
  <c r="GD178" i="11"/>
  <c r="GE178" i="11"/>
  <c r="GF178" i="11"/>
  <c r="GG178" i="11"/>
  <c r="GH178" i="11"/>
  <c r="GI178" i="11"/>
  <c r="FV179" i="11"/>
  <c r="FW179" i="11"/>
  <c r="FX179" i="11"/>
  <c r="FY179" i="11"/>
  <c r="FZ179" i="11"/>
  <c r="GA179" i="11"/>
  <c r="GD179" i="11"/>
  <c r="GE179" i="11"/>
  <c r="GF179" i="11"/>
  <c r="GG179" i="11"/>
  <c r="GH179" i="11"/>
  <c r="GI179" i="11"/>
  <c r="FV180" i="11"/>
  <c r="FW180" i="11"/>
  <c r="FX180" i="11"/>
  <c r="FY180" i="11"/>
  <c r="FZ180" i="11"/>
  <c r="GA180" i="11"/>
  <c r="GD180" i="11"/>
  <c r="GE180" i="11"/>
  <c r="GF180" i="11"/>
  <c r="GG180" i="11"/>
  <c r="GH180" i="11"/>
  <c r="GI180" i="11"/>
  <c r="FV181" i="11"/>
  <c r="FW181" i="11"/>
  <c r="FX181" i="11"/>
  <c r="FY181" i="11"/>
  <c r="FZ181" i="11"/>
  <c r="GA181" i="11"/>
  <c r="GD181" i="11"/>
  <c r="GE181" i="11"/>
  <c r="GF181" i="11"/>
  <c r="GG181" i="11"/>
  <c r="GH181" i="11"/>
  <c r="GI181" i="11"/>
  <c r="FV182" i="11"/>
  <c r="FW182" i="11"/>
  <c r="FX182" i="11"/>
  <c r="FY182" i="11"/>
  <c r="FZ182" i="11"/>
  <c r="GA182" i="11"/>
  <c r="GD182" i="11"/>
  <c r="GE182" i="11"/>
  <c r="GF182" i="11"/>
  <c r="GG182" i="11"/>
  <c r="GH182" i="11"/>
  <c r="GI182" i="11"/>
  <c r="FV183" i="11"/>
  <c r="FW183" i="11"/>
  <c r="FX183" i="11"/>
  <c r="FY183" i="11"/>
  <c r="FZ183" i="11"/>
  <c r="GA183" i="11"/>
  <c r="GD183" i="11"/>
  <c r="GE183" i="11"/>
  <c r="GF183" i="11"/>
  <c r="GG183" i="11"/>
  <c r="GH183" i="11"/>
  <c r="GI183" i="11"/>
  <c r="FV184" i="11"/>
  <c r="FW184" i="11"/>
  <c r="FX184" i="11"/>
  <c r="FY184" i="11"/>
  <c r="FZ184" i="11"/>
  <c r="GA184" i="11"/>
  <c r="GD184" i="11"/>
  <c r="GE184" i="11"/>
  <c r="GF184" i="11"/>
  <c r="GG184" i="11"/>
  <c r="GH184" i="11"/>
  <c r="GI184" i="11"/>
  <c r="FV185" i="11"/>
  <c r="FW185" i="11"/>
  <c r="FX185" i="11"/>
  <c r="FY185" i="11"/>
  <c r="FZ185" i="11"/>
  <c r="GA185" i="11"/>
  <c r="GD185" i="11"/>
  <c r="GE185" i="11"/>
  <c r="GF185" i="11"/>
  <c r="GG185" i="11"/>
  <c r="GH185" i="11"/>
  <c r="GI185" i="11"/>
  <c r="FV186" i="11"/>
  <c r="FW186" i="11"/>
  <c r="FX186" i="11"/>
  <c r="FY186" i="11"/>
  <c r="FZ186" i="11"/>
  <c r="GA186" i="11"/>
  <c r="GD186" i="11"/>
  <c r="GE186" i="11"/>
  <c r="GF186" i="11"/>
  <c r="GG186" i="11"/>
  <c r="GH186" i="11"/>
  <c r="GI186" i="11"/>
  <c r="FV187" i="11"/>
  <c r="FW187" i="11"/>
  <c r="FX187" i="11"/>
  <c r="FY187" i="11"/>
  <c r="FZ187" i="11"/>
  <c r="GA187" i="11"/>
  <c r="GD187" i="11"/>
  <c r="GE187" i="11"/>
  <c r="GF187" i="11"/>
  <c r="GG187" i="11"/>
  <c r="GH187" i="11"/>
  <c r="GI187" i="11"/>
  <c r="FV188" i="11"/>
  <c r="FW188" i="11"/>
  <c r="FX188" i="11"/>
  <c r="FY188" i="11"/>
  <c r="FZ188" i="11"/>
  <c r="GA188" i="11"/>
  <c r="GD188" i="11"/>
  <c r="GE188" i="11"/>
  <c r="GF188" i="11"/>
  <c r="GG188" i="11"/>
  <c r="GH188" i="11"/>
  <c r="GI188" i="11"/>
  <c r="FV189" i="11"/>
  <c r="FW189" i="11"/>
  <c r="FX189" i="11"/>
  <c r="FY189" i="11"/>
  <c r="FZ189" i="11"/>
  <c r="GA189" i="11"/>
  <c r="GD189" i="11"/>
  <c r="GE189" i="11"/>
  <c r="GF189" i="11"/>
  <c r="GG189" i="11"/>
  <c r="GH189" i="11"/>
  <c r="GI189" i="11"/>
  <c r="FV190" i="11"/>
  <c r="FW190" i="11"/>
  <c r="FX190" i="11"/>
  <c r="FY190" i="11"/>
  <c r="FZ190" i="11"/>
  <c r="GA190" i="11"/>
  <c r="GD190" i="11"/>
  <c r="GE190" i="11"/>
  <c r="GF190" i="11"/>
  <c r="GG190" i="11"/>
  <c r="GH190" i="11"/>
  <c r="GI190" i="11"/>
  <c r="FV191" i="11"/>
  <c r="FW191" i="11"/>
  <c r="FX191" i="11"/>
  <c r="FY191" i="11"/>
  <c r="FZ191" i="11"/>
  <c r="GA191" i="11"/>
  <c r="GD191" i="11"/>
  <c r="GE191" i="11"/>
  <c r="GF191" i="11"/>
  <c r="GG191" i="11"/>
  <c r="GH191" i="11"/>
  <c r="GI191" i="11"/>
  <c r="FV192" i="11"/>
  <c r="FW192" i="11"/>
  <c r="FX192" i="11"/>
  <c r="FY192" i="11"/>
  <c r="FZ192" i="11"/>
  <c r="GA192" i="11"/>
  <c r="GD192" i="11"/>
  <c r="GE192" i="11"/>
  <c r="GF192" i="11"/>
  <c r="GG192" i="11"/>
  <c r="GH192" i="11"/>
  <c r="GI192" i="11"/>
  <c r="FV193" i="11"/>
  <c r="FW193" i="11"/>
  <c r="FX193" i="11"/>
  <c r="FY193" i="11"/>
  <c r="FZ193" i="11"/>
  <c r="GA193" i="11"/>
  <c r="GD193" i="11"/>
  <c r="GE193" i="11"/>
  <c r="GF193" i="11"/>
  <c r="GG193" i="11"/>
  <c r="GH193" i="11"/>
  <c r="GI193" i="11"/>
  <c r="FV194" i="11"/>
  <c r="FW194" i="11"/>
  <c r="FX194" i="11"/>
  <c r="FY194" i="11"/>
  <c r="FZ194" i="11"/>
  <c r="FZ225" i="11" s="1"/>
  <c r="GA194" i="11"/>
  <c r="GD194" i="11"/>
  <c r="GE194" i="11"/>
  <c r="GF194" i="11"/>
  <c r="GG194" i="11"/>
  <c r="GH194" i="11"/>
  <c r="GI194" i="11"/>
  <c r="FV195" i="11"/>
  <c r="FW195" i="11"/>
  <c r="FX195" i="11"/>
  <c r="FY195" i="11"/>
  <c r="FZ195" i="11"/>
  <c r="GA195" i="11"/>
  <c r="GD195" i="11"/>
  <c r="GE195" i="11"/>
  <c r="GF195" i="11"/>
  <c r="GG195" i="11"/>
  <c r="GH195" i="11"/>
  <c r="GI195" i="11"/>
  <c r="FV196" i="11"/>
  <c r="FW196" i="11"/>
  <c r="FX196" i="11"/>
  <c r="FY196" i="11"/>
  <c r="FZ196" i="11"/>
  <c r="GA196" i="11"/>
  <c r="GD196" i="11"/>
  <c r="GE196" i="11"/>
  <c r="GF196" i="11"/>
  <c r="GG196" i="11"/>
  <c r="GH196" i="11"/>
  <c r="GI196" i="11"/>
  <c r="FV197" i="11"/>
  <c r="FW197" i="11"/>
  <c r="FX197" i="11"/>
  <c r="FY197" i="11"/>
  <c r="FZ197" i="11"/>
  <c r="GA197" i="11"/>
  <c r="GD197" i="11"/>
  <c r="GE197" i="11"/>
  <c r="GF197" i="11"/>
  <c r="GG197" i="11"/>
  <c r="GH197" i="11"/>
  <c r="GI197" i="11"/>
  <c r="FV198" i="11"/>
  <c r="FW198" i="11"/>
  <c r="FX198" i="11"/>
  <c r="FY198" i="11"/>
  <c r="FZ198" i="11"/>
  <c r="GA198" i="11"/>
  <c r="GD198" i="11"/>
  <c r="GE198" i="11"/>
  <c r="GF198" i="11"/>
  <c r="GG198" i="11"/>
  <c r="GH198" i="11"/>
  <c r="GI198" i="11"/>
  <c r="FV199" i="11"/>
  <c r="FW199" i="11"/>
  <c r="FX199" i="11"/>
  <c r="FY199" i="11"/>
  <c r="FZ199" i="11"/>
  <c r="GA199" i="11"/>
  <c r="GD199" i="11"/>
  <c r="GE199" i="11"/>
  <c r="GF199" i="11"/>
  <c r="GG199" i="11"/>
  <c r="GH199" i="11"/>
  <c r="GI199" i="11"/>
  <c r="FV200" i="11"/>
  <c r="FW200" i="11"/>
  <c r="FX200" i="11"/>
  <c r="FY200" i="11"/>
  <c r="FZ200" i="11"/>
  <c r="GA200" i="11"/>
  <c r="GD200" i="11"/>
  <c r="GE200" i="11"/>
  <c r="GF200" i="11"/>
  <c r="GG200" i="11"/>
  <c r="GH200" i="11"/>
  <c r="GI200" i="11"/>
  <c r="FV201" i="11"/>
  <c r="FW201" i="11"/>
  <c r="FX201" i="11"/>
  <c r="FY201" i="11"/>
  <c r="FZ201" i="11"/>
  <c r="GA201" i="11"/>
  <c r="GD201" i="11"/>
  <c r="GE201" i="11"/>
  <c r="GF201" i="11"/>
  <c r="GG201" i="11"/>
  <c r="GH201" i="11"/>
  <c r="GI201" i="11"/>
  <c r="GI5" i="11"/>
  <c r="GH5" i="11"/>
  <c r="GG5" i="11"/>
  <c r="GF5" i="11"/>
  <c r="GD5" i="11"/>
  <c r="GA5" i="11"/>
  <c r="FZ5" i="11"/>
  <c r="FY5" i="11"/>
  <c r="FX5" i="11"/>
  <c r="FW5" i="11"/>
  <c r="FV5" i="11"/>
  <c r="FO5" i="11"/>
  <c r="FN6" i="11"/>
  <c r="FO6" i="11"/>
  <c r="FP6" i="11"/>
  <c r="FQ6" i="11"/>
  <c r="FR6" i="11"/>
  <c r="FS6" i="11"/>
  <c r="FN7" i="11"/>
  <c r="FO7" i="11"/>
  <c r="FP7" i="11"/>
  <c r="FQ7" i="11"/>
  <c r="FR7" i="11"/>
  <c r="FS7" i="11"/>
  <c r="FN8" i="11"/>
  <c r="FO8" i="11"/>
  <c r="FP8" i="11"/>
  <c r="FQ8" i="11"/>
  <c r="FR8" i="11"/>
  <c r="FS8" i="11"/>
  <c r="FN9" i="11"/>
  <c r="FO9" i="11"/>
  <c r="FP9" i="11"/>
  <c r="FQ9" i="11"/>
  <c r="FR9" i="11"/>
  <c r="FS9" i="11"/>
  <c r="FN10" i="11"/>
  <c r="FO10" i="11"/>
  <c r="FP10" i="11"/>
  <c r="FQ10" i="11"/>
  <c r="FR10" i="11"/>
  <c r="FS10" i="11"/>
  <c r="FN11" i="11"/>
  <c r="FO11" i="11"/>
  <c r="FP11" i="11"/>
  <c r="FQ11" i="11"/>
  <c r="FR11" i="11"/>
  <c r="FS11" i="11"/>
  <c r="FN12" i="11"/>
  <c r="FO12" i="11"/>
  <c r="FP12" i="11"/>
  <c r="FQ12" i="11"/>
  <c r="FR12" i="11"/>
  <c r="FS12" i="11"/>
  <c r="FN13" i="11"/>
  <c r="FO13" i="11"/>
  <c r="FP13" i="11"/>
  <c r="FQ13" i="11"/>
  <c r="FR13" i="11"/>
  <c r="FS13" i="11"/>
  <c r="FN14" i="11"/>
  <c r="FO14" i="11"/>
  <c r="FP14" i="11"/>
  <c r="FQ14" i="11"/>
  <c r="FR14" i="11"/>
  <c r="FS14" i="11"/>
  <c r="FN15" i="11"/>
  <c r="FO15" i="11"/>
  <c r="FP15" i="11"/>
  <c r="FQ15" i="11"/>
  <c r="FR15" i="11"/>
  <c r="FS15" i="11"/>
  <c r="FN16" i="11"/>
  <c r="FO16" i="11"/>
  <c r="FP16" i="11"/>
  <c r="FQ16" i="11"/>
  <c r="FR16" i="11"/>
  <c r="FS16" i="11"/>
  <c r="FN17" i="11"/>
  <c r="FO17" i="11"/>
  <c r="FP17" i="11"/>
  <c r="FQ17" i="11"/>
  <c r="FR17" i="11"/>
  <c r="FS17" i="11"/>
  <c r="FN18" i="11"/>
  <c r="FO18" i="11"/>
  <c r="FP18" i="11"/>
  <c r="FQ18" i="11"/>
  <c r="FR18" i="11"/>
  <c r="FS18" i="11"/>
  <c r="FN19" i="11"/>
  <c r="FO19" i="11"/>
  <c r="FP19" i="11"/>
  <c r="FQ19" i="11"/>
  <c r="FR19" i="11"/>
  <c r="FS19" i="11"/>
  <c r="FN20" i="11"/>
  <c r="FO20" i="11"/>
  <c r="FP20" i="11"/>
  <c r="FQ20" i="11"/>
  <c r="FR20" i="11"/>
  <c r="FS20" i="11"/>
  <c r="FN21" i="11"/>
  <c r="FO21" i="11"/>
  <c r="FP21" i="11"/>
  <c r="FQ21" i="11"/>
  <c r="FR21" i="11"/>
  <c r="FS21" i="11"/>
  <c r="FN22" i="11"/>
  <c r="FO22" i="11"/>
  <c r="FP22" i="11"/>
  <c r="FQ22" i="11"/>
  <c r="FR22" i="11"/>
  <c r="FS22" i="11"/>
  <c r="FN23" i="11"/>
  <c r="FO23" i="11"/>
  <c r="FP23" i="11"/>
  <c r="FQ23" i="11"/>
  <c r="FR23" i="11"/>
  <c r="FS23" i="11"/>
  <c r="FN24" i="11"/>
  <c r="FO24" i="11"/>
  <c r="FP24" i="11"/>
  <c r="FQ24" i="11"/>
  <c r="FR24" i="11"/>
  <c r="FS24" i="11"/>
  <c r="FN25" i="11"/>
  <c r="FO25" i="11"/>
  <c r="FP25" i="11"/>
  <c r="FQ25" i="11"/>
  <c r="FR25" i="11"/>
  <c r="FS25" i="11"/>
  <c r="FN26" i="11"/>
  <c r="FO26" i="11"/>
  <c r="FP26" i="11"/>
  <c r="FQ26" i="11"/>
  <c r="FR26" i="11"/>
  <c r="FS26" i="11"/>
  <c r="FN27" i="11"/>
  <c r="FO27" i="11"/>
  <c r="FP27" i="11"/>
  <c r="FQ27" i="11"/>
  <c r="FR27" i="11"/>
  <c r="FS27" i="11"/>
  <c r="FN28" i="11"/>
  <c r="FO28" i="11"/>
  <c r="FP28" i="11"/>
  <c r="FQ28" i="11"/>
  <c r="FR28" i="11"/>
  <c r="FS28" i="11"/>
  <c r="FN29" i="11"/>
  <c r="FO29" i="11"/>
  <c r="FP29" i="11"/>
  <c r="FQ29" i="11"/>
  <c r="FR29" i="11"/>
  <c r="FS29" i="11"/>
  <c r="FN30" i="11"/>
  <c r="FO30" i="11"/>
  <c r="FP30" i="11"/>
  <c r="FQ30" i="11"/>
  <c r="FR30" i="11"/>
  <c r="FS30" i="11"/>
  <c r="FN31" i="11"/>
  <c r="FO31" i="11"/>
  <c r="FP31" i="11"/>
  <c r="FQ31" i="11"/>
  <c r="FR31" i="11"/>
  <c r="FS31" i="11"/>
  <c r="FN32" i="11"/>
  <c r="FO32" i="11"/>
  <c r="FP32" i="11"/>
  <c r="FQ32" i="11"/>
  <c r="FR32" i="11"/>
  <c r="FS32" i="11"/>
  <c r="FN33" i="11"/>
  <c r="FO33" i="11"/>
  <c r="FP33" i="11"/>
  <c r="FQ33" i="11"/>
  <c r="FR33" i="11"/>
  <c r="FS33" i="11"/>
  <c r="FN34" i="11"/>
  <c r="FO34" i="11"/>
  <c r="FP34" i="11"/>
  <c r="FQ34" i="11"/>
  <c r="FR34" i="11"/>
  <c r="FS34" i="11"/>
  <c r="FN35" i="11"/>
  <c r="FO35" i="11"/>
  <c r="FP35" i="11"/>
  <c r="FQ35" i="11"/>
  <c r="FR35" i="11"/>
  <c r="FS35" i="11"/>
  <c r="FN36" i="11"/>
  <c r="FO36" i="11"/>
  <c r="FP36" i="11"/>
  <c r="FQ36" i="11"/>
  <c r="FR36" i="11"/>
  <c r="FS36" i="11"/>
  <c r="FN37" i="11"/>
  <c r="FO37" i="11"/>
  <c r="FP37" i="11"/>
  <c r="FQ37" i="11"/>
  <c r="FR37" i="11"/>
  <c r="FS37" i="11"/>
  <c r="FN38" i="11"/>
  <c r="FO38" i="11"/>
  <c r="FP38" i="11"/>
  <c r="FQ38" i="11"/>
  <c r="FR38" i="11"/>
  <c r="FS38" i="11"/>
  <c r="FN39" i="11"/>
  <c r="FO39" i="11"/>
  <c r="FP39" i="11"/>
  <c r="FQ39" i="11"/>
  <c r="FR39" i="11"/>
  <c r="FS39" i="11"/>
  <c r="FN40" i="11"/>
  <c r="FO40" i="11"/>
  <c r="FP40" i="11"/>
  <c r="FQ40" i="11"/>
  <c r="FR40" i="11"/>
  <c r="FS40" i="11"/>
  <c r="FN41" i="11"/>
  <c r="FO41" i="11"/>
  <c r="FP41" i="11"/>
  <c r="FQ41" i="11"/>
  <c r="FR41" i="11"/>
  <c r="FS41" i="11"/>
  <c r="FN42" i="11"/>
  <c r="FO42" i="11"/>
  <c r="FP42" i="11"/>
  <c r="FQ42" i="11"/>
  <c r="FR42" i="11"/>
  <c r="FS42" i="11"/>
  <c r="FN43" i="11"/>
  <c r="FO43" i="11"/>
  <c r="FP43" i="11"/>
  <c r="FQ43" i="11"/>
  <c r="FR43" i="11"/>
  <c r="FS43" i="11"/>
  <c r="FN44" i="11"/>
  <c r="FO44" i="11"/>
  <c r="FP44" i="11"/>
  <c r="FQ44" i="11"/>
  <c r="FR44" i="11"/>
  <c r="FS44" i="11"/>
  <c r="FN45" i="11"/>
  <c r="FO45" i="11"/>
  <c r="FP45" i="11"/>
  <c r="FQ45" i="11"/>
  <c r="FR45" i="11"/>
  <c r="FS45" i="11"/>
  <c r="FN46" i="11"/>
  <c r="FO46" i="11"/>
  <c r="FP46" i="11"/>
  <c r="FQ46" i="11"/>
  <c r="FR46" i="11"/>
  <c r="FS46" i="11"/>
  <c r="FN47" i="11"/>
  <c r="FO47" i="11"/>
  <c r="FP47" i="11"/>
  <c r="FQ47" i="11"/>
  <c r="FR47" i="11"/>
  <c r="FS47" i="11"/>
  <c r="FN48" i="11"/>
  <c r="FO48" i="11"/>
  <c r="FP48" i="11"/>
  <c r="FQ48" i="11"/>
  <c r="FR48" i="11"/>
  <c r="FS48" i="11"/>
  <c r="FN49" i="11"/>
  <c r="FO49" i="11"/>
  <c r="FP49" i="11"/>
  <c r="FQ49" i="11"/>
  <c r="FR49" i="11"/>
  <c r="FS49" i="11"/>
  <c r="FN50" i="11"/>
  <c r="FO50" i="11"/>
  <c r="FP50" i="11"/>
  <c r="FQ50" i="11"/>
  <c r="FR50" i="11"/>
  <c r="FS50" i="11"/>
  <c r="FN51" i="11"/>
  <c r="FO51" i="11"/>
  <c r="FP51" i="11"/>
  <c r="FQ51" i="11"/>
  <c r="FR51" i="11"/>
  <c r="FS51" i="11"/>
  <c r="FN52" i="11"/>
  <c r="FO52" i="11"/>
  <c r="FP52" i="11"/>
  <c r="FQ52" i="11"/>
  <c r="FR52" i="11"/>
  <c r="FS52" i="11"/>
  <c r="FN53" i="11"/>
  <c r="FO53" i="11"/>
  <c r="FP53" i="11"/>
  <c r="FQ53" i="11"/>
  <c r="FR53" i="11"/>
  <c r="FS53" i="11"/>
  <c r="FN54" i="11"/>
  <c r="FO54" i="11"/>
  <c r="FP54" i="11"/>
  <c r="FQ54" i="11"/>
  <c r="FR54" i="11"/>
  <c r="FS54" i="11"/>
  <c r="FN55" i="11"/>
  <c r="FO55" i="11"/>
  <c r="FP55" i="11"/>
  <c r="FQ55" i="11"/>
  <c r="FR55" i="11"/>
  <c r="FS55" i="11"/>
  <c r="FN56" i="11"/>
  <c r="FO56" i="11"/>
  <c r="FP56" i="11"/>
  <c r="FQ56" i="11"/>
  <c r="FR56" i="11"/>
  <c r="FS56" i="11"/>
  <c r="FN57" i="11"/>
  <c r="FO57" i="11"/>
  <c r="FP57" i="11"/>
  <c r="FQ57" i="11"/>
  <c r="FR57" i="11"/>
  <c r="FS57" i="11"/>
  <c r="FN58" i="11"/>
  <c r="FO58" i="11"/>
  <c r="FP58" i="11"/>
  <c r="FQ58" i="11"/>
  <c r="FR58" i="11"/>
  <c r="FS58" i="11"/>
  <c r="FN59" i="11"/>
  <c r="FO59" i="11"/>
  <c r="FP59" i="11"/>
  <c r="FQ59" i="11"/>
  <c r="FR59" i="11"/>
  <c r="FS59" i="11"/>
  <c r="FN60" i="11"/>
  <c r="FO60" i="11"/>
  <c r="FP60" i="11"/>
  <c r="FQ60" i="11"/>
  <c r="FR60" i="11"/>
  <c r="FS60" i="11"/>
  <c r="FN61" i="11"/>
  <c r="FO61" i="11"/>
  <c r="FP61" i="11"/>
  <c r="FQ61" i="11"/>
  <c r="FR61" i="11"/>
  <c r="FS61" i="11"/>
  <c r="FN62" i="11"/>
  <c r="FO62" i="11"/>
  <c r="FP62" i="11"/>
  <c r="FQ62" i="11"/>
  <c r="FR62" i="11"/>
  <c r="FS62" i="11"/>
  <c r="FN63" i="11"/>
  <c r="FO63" i="11"/>
  <c r="FP63" i="11"/>
  <c r="FQ63" i="11"/>
  <c r="FR63" i="11"/>
  <c r="FS63" i="11"/>
  <c r="FN64" i="11"/>
  <c r="FO64" i="11"/>
  <c r="FP64" i="11"/>
  <c r="FQ64" i="11"/>
  <c r="FR64" i="11"/>
  <c r="FS64" i="11"/>
  <c r="FN65" i="11"/>
  <c r="FO65" i="11"/>
  <c r="FP65" i="11"/>
  <c r="FQ65" i="11"/>
  <c r="FR65" i="11"/>
  <c r="FS65" i="11"/>
  <c r="FN66" i="11"/>
  <c r="FO66" i="11"/>
  <c r="FP66" i="11"/>
  <c r="FQ66" i="11"/>
  <c r="FR66" i="11"/>
  <c r="FS66" i="11"/>
  <c r="FN67" i="11"/>
  <c r="FO67" i="11"/>
  <c r="FP67" i="11"/>
  <c r="FQ67" i="11"/>
  <c r="FR67" i="11"/>
  <c r="FS67" i="11"/>
  <c r="FN68" i="11"/>
  <c r="FO68" i="11"/>
  <c r="FP68" i="11"/>
  <c r="FQ68" i="11"/>
  <c r="FR68" i="11"/>
  <c r="FS68" i="11"/>
  <c r="FN69" i="11"/>
  <c r="FO69" i="11"/>
  <c r="FP69" i="11"/>
  <c r="FQ69" i="11"/>
  <c r="FR69" i="11"/>
  <c r="FS69" i="11"/>
  <c r="FN70" i="11"/>
  <c r="FO70" i="11"/>
  <c r="FP70" i="11"/>
  <c r="FQ70" i="11"/>
  <c r="FR70" i="11"/>
  <c r="FS70" i="11"/>
  <c r="FN71" i="11"/>
  <c r="FO71" i="11"/>
  <c r="FP71" i="11"/>
  <c r="FQ71" i="11"/>
  <c r="FR71" i="11"/>
  <c r="FS71" i="11"/>
  <c r="FN72" i="11"/>
  <c r="FO72" i="11"/>
  <c r="FP72" i="11"/>
  <c r="FQ72" i="11"/>
  <c r="FR72" i="11"/>
  <c r="FS72" i="11"/>
  <c r="FN73" i="11"/>
  <c r="FO73" i="11"/>
  <c r="FP73" i="11"/>
  <c r="FQ73" i="11"/>
  <c r="FR73" i="11"/>
  <c r="FS73" i="11"/>
  <c r="FN74" i="11"/>
  <c r="FO74" i="11"/>
  <c r="FP74" i="11"/>
  <c r="FQ74" i="11"/>
  <c r="FR74" i="11"/>
  <c r="FS74" i="11"/>
  <c r="FN75" i="11"/>
  <c r="FO75" i="11"/>
  <c r="FP75" i="11"/>
  <c r="FQ75" i="11"/>
  <c r="FR75" i="11"/>
  <c r="FS75" i="11"/>
  <c r="FN76" i="11"/>
  <c r="FO76" i="11"/>
  <c r="FP76" i="11"/>
  <c r="FQ76" i="11"/>
  <c r="FR76" i="11"/>
  <c r="FS76" i="11"/>
  <c r="FN77" i="11"/>
  <c r="FO77" i="11"/>
  <c r="FP77" i="11"/>
  <c r="FQ77" i="11"/>
  <c r="FR77" i="11"/>
  <c r="FS77" i="11"/>
  <c r="FN78" i="11"/>
  <c r="FO78" i="11"/>
  <c r="FP78" i="11"/>
  <c r="FQ78" i="11"/>
  <c r="FR78" i="11"/>
  <c r="FS78" i="11"/>
  <c r="FN79" i="11"/>
  <c r="FO79" i="11"/>
  <c r="FP79" i="11"/>
  <c r="FQ79" i="11"/>
  <c r="FR79" i="11"/>
  <c r="FS79" i="11"/>
  <c r="FN80" i="11"/>
  <c r="FO80" i="11"/>
  <c r="FP80" i="11"/>
  <c r="FQ80" i="11"/>
  <c r="FR80" i="11"/>
  <c r="FS80" i="11"/>
  <c r="FN81" i="11"/>
  <c r="FO81" i="11"/>
  <c r="FP81" i="11"/>
  <c r="FQ81" i="11"/>
  <c r="FR81" i="11"/>
  <c r="FS81" i="11"/>
  <c r="FN82" i="11"/>
  <c r="FO82" i="11"/>
  <c r="FP82" i="11"/>
  <c r="FQ82" i="11"/>
  <c r="FR82" i="11"/>
  <c r="FS82" i="11"/>
  <c r="FN83" i="11"/>
  <c r="FO83" i="11"/>
  <c r="FP83" i="11"/>
  <c r="FQ83" i="11"/>
  <c r="FR83" i="11"/>
  <c r="FS83" i="11"/>
  <c r="FN84" i="11"/>
  <c r="FO84" i="11"/>
  <c r="FP84" i="11"/>
  <c r="FQ84" i="11"/>
  <c r="FR84" i="11"/>
  <c r="FS84" i="11"/>
  <c r="FN85" i="11"/>
  <c r="FO85" i="11"/>
  <c r="FP85" i="11"/>
  <c r="FQ85" i="11"/>
  <c r="FR85" i="11"/>
  <c r="FS85" i="11"/>
  <c r="FN86" i="11"/>
  <c r="FO86" i="11"/>
  <c r="FP86" i="11"/>
  <c r="FQ86" i="11"/>
  <c r="FR86" i="11"/>
  <c r="FS86" i="11"/>
  <c r="FN87" i="11"/>
  <c r="FO87" i="11"/>
  <c r="FP87" i="11"/>
  <c r="FQ87" i="11"/>
  <c r="FR87" i="11"/>
  <c r="FS87" i="11"/>
  <c r="FN88" i="11"/>
  <c r="FO88" i="11"/>
  <c r="FP88" i="11"/>
  <c r="FQ88" i="11"/>
  <c r="FR88" i="11"/>
  <c r="FS88" i="11"/>
  <c r="FN89" i="11"/>
  <c r="FO89" i="11"/>
  <c r="FP89" i="11"/>
  <c r="FQ89" i="11"/>
  <c r="FR89" i="11"/>
  <c r="FS89" i="11"/>
  <c r="FN90" i="11"/>
  <c r="FO90" i="11"/>
  <c r="FP90" i="11"/>
  <c r="FQ90" i="11"/>
  <c r="FR90" i="11"/>
  <c r="FS90" i="11"/>
  <c r="FN91" i="11"/>
  <c r="FO91" i="11"/>
  <c r="FP91" i="11"/>
  <c r="FQ91" i="11"/>
  <c r="FR91" i="11"/>
  <c r="FS91" i="11"/>
  <c r="FN92" i="11"/>
  <c r="FO92" i="11"/>
  <c r="FP92" i="11"/>
  <c r="FQ92" i="11"/>
  <c r="FR92" i="11"/>
  <c r="FS92" i="11"/>
  <c r="FN93" i="11"/>
  <c r="FO93" i="11"/>
  <c r="FP93" i="11"/>
  <c r="FQ93" i="11"/>
  <c r="FR93" i="11"/>
  <c r="FS93" i="11"/>
  <c r="FN94" i="11"/>
  <c r="FO94" i="11"/>
  <c r="FP94" i="11"/>
  <c r="FQ94" i="11"/>
  <c r="FR94" i="11"/>
  <c r="FS94" i="11"/>
  <c r="FN95" i="11"/>
  <c r="FO95" i="11"/>
  <c r="FP95" i="11"/>
  <c r="FQ95" i="11"/>
  <c r="FR95" i="11"/>
  <c r="FS95" i="11"/>
  <c r="FN96" i="11"/>
  <c r="FO96" i="11"/>
  <c r="FP96" i="11"/>
  <c r="FQ96" i="11"/>
  <c r="FR96" i="11"/>
  <c r="FS96" i="11"/>
  <c r="FN97" i="11"/>
  <c r="FO97" i="11"/>
  <c r="FP97" i="11"/>
  <c r="FQ97" i="11"/>
  <c r="FR97" i="11"/>
  <c r="FS97" i="11"/>
  <c r="FN98" i="11"/>
  <c r="FO98" i="11"/>
  <c r="FP98" i="11"/>
  <c r="FQ98" i="11"/>
  <c r="FR98" i="11"/>
  <c r="FS98" i="11"/>
  <c r="FN99" i="11"/>
  <c r="FO99" i="11"/>
  <c r="FP99" i="11"/>
  <c r="FQ99" i="11"/>
  <c r="FR99" i="11"/>
  <c r="FS99" i="11"/>
  <c r="FN100" i="11"/>
  <c r="FO100" i="11"/>
  <c r="FP100" i="11"/>
  <c r="FQ100" i="11"/>
  <c r="FR100" i="11"/>
  <c r="FS100" i="11"/>
  <c r="FN101" i="11"/>
  <c r="FO101" i="11"/>
  <c r="FP101" i="11"/>
  <c r="FQ101" i="11"/>
  <c r="FR101" i="11"/>
  <c r="FS101" i="11"/>
  <c r="FN102" i="11"/>
  <c r="FO102" i="11"/>
  <c r="FP102" i="11"/>
  <c r="FQ102" i="11"/>
  <c r="FR102" i="11"/>
  <c r="FS102" i="11"/>
  <c r="FN103" i="11"/>
  <c r="FO103" i="11"/>
  <c r="FP103" i="11"/>
  <c r="FQ103" i="11"/>
  <c r="FR103" i="11"/>
  <c r="FS103" i="11"/>
  <c r="FN104" i="11"/>
  <c r="FO104" i="11"/>
  <c r="FP104" i="11"/>
  <c r="FQ104" i="11"/>
  <c r="FR104" i="11"/>
  <c r="FS104" i="11"/>
  <c r="FN105" i="11"/>
  <c r="FO105" i="11"/>
  <c r="FP105" i="11"/>
  <c r="FQ105" i="11"/>
  <c r="FR105" i="11"/>
  <c r="FS105" i="11"/>
  <c r="FN106" i="11"/>
  <c r="FO106" i="11"/>
  <c r="FP106" i="11"/>
  <c r="FQ106" i="11"/>
  <c r="FR106" i="11"/>
  <c r="FS106" i="11"/>
  <c r="FN107" i="11"/>
  <c r="FO107" i="11"/>
  <c r="FP107" i="11"/>
  <c r="FQ107" i="11"/>
  <c r="FR107" i="11"/>
  <c r="FS107" i="11"/>
  <c r="FN108" i="11"/>
  <c r="FO108" i="11"/>
  <c r="FP108" i="11"/>
  <c r="FQ108" i="11"/>
  <c r="FR108" i="11"/>
  <c r="FS108" i="11"/>
  <c r="FN109" i="11"/>
  <c r="FO109" i="11"/>
  <c r="FP109" i="11"/>
  <c r="FQ109" i="11"/>
  <c r="FR109" i="11"/>
  <c r="FS109" i="11"/>
  <c r="FN110" i="11"/>
  <c r="FO110" i="11"/>
  <c r="FP110" i="11"/>
  <c r="FQ110" i="11"/>
  <c r="FR110" i="11"/>
  <c r="FS110" i="11"/>
  <c r="FN111" i="11"/>
  <c r="FO111" i="11"/>
  <c r="FP111" i="11"/>
  <c r="FQ111" i="11"/>
  <c r="FR111" i="11"/>
  <c r="FS111" i="11"/>
  <c r="FN112" i="11"/>
  <c r="FO112" i="11"/>
  <c r="FP112" i="11"/>
  <c r="FQ112" i="11"/>
  <c r="FR112" i="11"/>
  <c r="FS112" i="11"/>
  <c r="FN113" i="11"/>
  <c r="FO113" i="11"/>
  <c r="FP113" i="11"/>
  <c r="FQ113" i="11"/>
  <c r="FR113" i="11"/>
  <c r="FS113" i="11"/>
  <c r="FN114" i="11"/>
  <c r="FO114" i="11"/>
  <c r="FP114" i="11"/>
  <c r="FQ114" i="11"/>
  <c r="FR114" i="11"/>
  <c r="FS114" i="11"/>
  <c r="FN115" i="11"/>
  <c r="FO115" i="11"/>
  <c r="FP115" i="11"/>
  <c r="FQ115" i="11"/>
  <c r="FR115" i="11"/>
  <c r="FS115" i="11"/>
  <c r="FN116" i="11"/>
  <c r="FO116" i="11"/>
  <c r="FP116" i="11"/>
  <c r="FQ116" i="11"/>
  <c r="FR116" i="11"/>
  <c r="FS116" i="11"/>
  <c r="FN117" i="11"/>
  <c r="FO117" i="11"/>
  <c r="FP117" i="11"/>
  <c r="FQ117" i="11"/>
  <c r="FR117" i="11"/>
  <c r="FS117" i="11"/>
  <c r="FN118" i="11"/>
  <c r="FO118" i="11"/>
  <c r="FP118" i="11"/>
  <c r="FQ118" i="11"/>
  <c r="FR118" i="11"/>
  <c r="FS118" i="11"/>
  <c r="FN119" i="11"/>
  <c r="FO119" i="11"/>
  <c r="FP119" i="11"/>
  <c r="FQ119" i="11"/>
  <c r="FR119" i="11"/>
  <c r="FS119" i="11"/>
  <c r="FN120" i="11"/>
  <c r="FO120" i="11"/>
  <c r="FP120" i="11"/>
  <c r="FQ120" i="11"/>
  <c r="FR120" i="11"/>
  <c r="FS120" i="11"/>
  <c r="FN121" i="11"/>
  <c r="FO121" i="11"/>
  <c r="FP121" i="11"/>
  <c r="FQ121" i="11"/>
  <c r="FR121" i="11"/>
  <c r="FS121" i="11"/>
  <c r="FN122" i="11"/>
  <c r="FO122" i="11"/>
  <c r="FP122" i="11"/>
  <c r="FQ122" i="11"/>
  <c r="FR122" i="11"/>
  <c r="FS122" i="11"/>
  <c r="FN123" i="11"/>
  <c r="FO123" i="11"/>
  <c r="FP123" i="11"/>
  <c r="FQ123" i="11"/>
  <c r="FR123" i="11"/>
  <c r="FS123" i="11"/>
  <c r="FN124" i="11"/>
  <c r="FO124" i="11"/>
  <c r="FP124" i="11"/>
  <c r="FQ124" i="11"/>
  <c r="FR124" i="11"/>
  <c r="FS124" i="11"/>
  <c r="FN125" i="11"/>
  <c r="FO125" i="11"/>
  <c r="FP125" i="11"/>
  <c r="FQ125" i="11"/>
  <c r="FR125" i="11"/>
  <c r="FS125" i="11"/>
  <c r="FN126" i="11"/>
  <c r="FO126" i="11"/>
  <c r="FP126" i="11"/>
  <c r="FQ126" i="11"/>
  <c r="FR126" i="11"/>
  <c r="FS126" i="11"/>
  <c r="FN127" i="11"/>
  <c r="FO127" i="11"/>
  <c r="FP127" i="11"/>
  <c r="FQ127" i="11"/>
  <c r="FR127" i="11"/>
  <c r="FS127" i="11"/>
  <c r="FN128" i="11"/>
  <c r="FO128" i="11"/>
  <c r="FP128" i="11"/>
  <c r="FQ128" i="11"/>
  <c r="FR128" i="11"/>
  <c r="FS128" i="11"/>
  <c r="FN129" i="11"/>
  <c r="FO129" i="11"/>
  <c r="FP129" i="11"/>
  <c r="FQ129" i="11"/>
  <c r="FR129" i="11"/>
  <c r="FS129" i="11"/>
  <c r="FN130" i="11"/>
  <c r="FO130" i="11"/>
  <c r="FP130" i="11"/>
  <c r="FQ130" i="11"/>
  <c r="FR130" i="11"/>
  <c r="FS130" i="11"/>
  <c r="FN131" i="11"/>
  <c r="FO131" i="11"/>
  <c r="FP131" i="11"/>
  <c r="FQ131" i="11"/>
  <c r="FR131" i="11"/>
  <c r="FS131" i="11"/>
  <c r="FN132" i="11"/>
  <c r="FO132" i="11"/>
  <c r="FP132" i="11"/>
  <c r="FQ132" i="11"/>
  <c r="FR132" i="11"/>
  <c r="FS132" i="11"/>
  <c r="FN133" i="11"/>
  <c r="FO133" i="11"/>
  <c r="FP133" i="11"/>
  <c r="FQ133" i="11"/>
  <c r="FR133" i="11"/>
  <c r="FS133" i="11"/>
  <c r="FN134" i="11"/>
  <c r="FO134" i="11"/>
  <c r="FP134" i="11"/>
  <c r="FQ134" i="11"/>
  <c r="FR134" i="11"/>
  <c r="FS134" i="11"/>
  <c r="FN135" i="11"/>
  <c r="FO135" i="11"/>
  <c r="FP135" i="11"/>
  <c r="FQ135" i="11"/>
  <c r="FR135" i="11"/>
  <c r="FS135" i="11"/>
  <c r="FN136" i="11"/>
  <c r="FO136" i="11"/>
  <c r="FP136" i="11"/>
  <c r="FQ136" i="11"/>
  <c r="FR136" i="11"/>
  <c r="FS136" i="11"/>
  <c r="FN137" i="11"/>
  <c r="FO137" i="11"/>
  <c r="FP137" i="11"/>
  <c r="FQ137" i="11"/>
  <c r="FR137" i="11"/>
  <c r="FS137" i="11"/>
  <c r="FN138" i="11"/>
  <c r="FO138" i="11"/>
  <c r="FP138" i="11"/>
  <c r="FQ138" i="11"/>
  <c r="FR138" i="11"/>
  <c r="FS138" i="11"/>
  <c r="FN139" i="11"/>
  <c r="FO139" i="11"/>
  <c r="FP139" i="11"/>
  <c r="FQ139" i="11"/>
  <c r="FR139" i="11"/>
  <c r="FS139" i="11"/>
  <c r="FN140" i="11"/>
  <c r="FO140" i="11"/>
  <c r="FP140" i="11"/>
  <c r="FQ140" i="11"/>
  <c r="FR140" i="11"/>
  <c r="FS140" i="11"/>
  <c r="FN141" i="11"/>
  <c r="FO141" i="11"/>
  <c r="FP141" i="11"/>
  <c r="FQ141" i="11"/>
  <c r="FR141" i="11"/>
  <c r="FS141" i="11"/>
  <c r="FN142" i="11"/>
  <c r="FO142" i="11"/>
  <c r="FP142" i="11"/>
  <c r="FQ142" i="11"/>
  <c r="FR142" i="11"/>
  <c r="FS142" i="11"/>
  <c r="FN143" i="11"/>
  <c r="FO143" i="11"/>
  <c r="FP143" i="11"/>
  <c r="FQ143" i="11"/>
  <c r="FR143" i="11"/>
  <c r="FS143" i="11"/>
  <c r="FN144" i="11"/>
  <c r="FO144" i="11"/>
  <c r="FP144" i="11"/>
  <c r="FQ144" i="11"/>
  <c r="FR144" i="11"/>
  <c r="FS144" i="11"/>
  <c r="FN145" i="11"/>
  <c r="FO145" i="11"/>
  <c r="FP145" i="11"/>
  <c r="FQ145" i="11"/>
  <c r="FR145" i="11"/>
  <c r="FS145" i="11"/>
  <c r="FN146" i="11"/>
  <c r="FO146" i="11"/>
  <c r="FP146" i="11"/>
  <c r="FQ146" i="11"/>
  <c r="FR146" i="11"/>
  <c r="FS146" i="11"/>
  <c r="FN147" i="11"/>
  <c r="FO147" i="11"/>
  <c r="FP147" i="11"/>
  <c r="FQ147" i="11"/>
  <c r="FR147" i="11"/>
  <c r="FS147" i="11"/>
  <c r="FN148" i="11"/>
  <c r="FO148" i="11"/>
  <c r="FP148" i="11"/>
  <c r="FQ148" i="11"/>
  <c r="FR148" i="11"/>
  <c r="FS148" i="11"/>
  <c r="FN149" i="11"/>
  <c r="FO149" i="11"/>
  <c r="FP149" i="11"/>
  <c r="FQ149" i="11"/>
  <c r="FR149" i="11"/>
  <c r="FS149" i="11"/>
  <c r="FN150" i="11"/>
  <c r="FO150" i="11"/>
  <c r="FP150" i="11"/>
  <c r="FQ150" i="11"/>
  <c r="FR150" i="11"/>
  <c r="FS150" i="11"/>
  <c r="FN151" i="11"/>
  <c r="FO151" i="11"/>
  <c r="FP151" i="11"/>
  <c r="FQ151" i="11"/>
  <c r="FR151" i="11"/>
  <c r="FS151" i="11"/>
  <c r="FN152" i="11"/>
  <c r="FO152" i="11"/>
  <c r="FP152" i="11"/>
  <c r="FQ152" i="11"/>
  <c r="FR152" i="11"/>
  <c r="FS152" i="11"/>
  <c r="FN153" i="11"/>
  <c r="FO153" i="11"/>
  <c r="FP153" i="11"/>
  <c r="FQ153" i="11"/>
  <c r="FR153" i="11"/>
  <c r="FS153" i="11"/>
  <c r="FN154" i="11"/>
  <c r="FO154" i="11"/>
  <c r="FP154" i="11"/>
  <c r="FQ154" i="11"/>
  <c r="FR154" i="11"/>
  <c r="FS154" i="11"/>
  <c r="FN155" i="11"/>
  <c r="FO155" i="11"/>
  <c r="FP155" i="11"/>
  <c r="FQ155" i="11"/>
  <c r="FR155" i="11"/>
  <c r="FS155" i="11"/>
  <c r="FN156" i="11"/>
  <c r="FO156" i="11"/>
  <c r="FP156" i="11"/>
  <c r="FQ156" i="11"/>
  <c r="FR156" i="11"/>
  <c r="FS156" i="11"/>
  <c r="FN157" i="11"/>
  <c r="FO157" i="11"/>
  <c r="FP157" i="11"/>
  <c r="FQ157" i="11"/>
  <c r="FR157" i="11"/>
  <c r="FS157" i="11"/>
  <c r="FN158" i="11"/>
  <c r="FO158" i="11"/>
  <c r="FP158" i="11"/>
  <c r="FQ158" i="11"/>
  <c r="FR158" i="11"/>
  <c r="FS158" i="11"/>
  <c r="FN159" i="11"/>
  <c r="FO159" i="11"/>
  <c r="FP159" i="11"/>
  <c r="FQ159" i="11"/>
  <c r="FR159" i="11"/>
  <c r="FS159" i="11"/>
  <c r="FN160" i="11"/>
  <c r="FO160" i="11"/>
  <c r="FP160" i="11"/>
  <c r="FQ160" i="11"/>
  <c r="FR160" i="11"/>
  <c r="FS160" i="11"/>
  <c r="FN161" i="11"/>
  <c r="FO161" i="11"/>
  <c r="FP161" i="11"/>
  <c r="FQ161" i="11"/>
  <c r="FR161" i="11"/>
  <c r="FS161" i="11"/>
  <c r="FN162" i="11"/>
  <c r="FO162" i="11"/>
  <c r="FP162" i="11"/>
  <c r="FQ162" i="11"/>
  <c r="FR162" i="11"/>
  <c r="FS162" i="11"/>
  <c r="FN163" i="11"/>
  <c r="FO163" i="11"/>
  <c r="FP163" i="11"/>
  <c r="FQ163" i="11"/>
  <c r="FR163" i="11"/>
  <c r="FS163" i="11"/>
  <c r="FN164" i="11"/>
  <c r="FO164" i="11"/>
  <c r="FP164" i="11"/>
  <c r="FQ164" i="11"/>
  <c r="FR164" i="11"/>
  <c r="FS164" i="11"/>
  <c r="FN165" i="11"/>
  <c r="FO165" i="11"/>
  <c r="FP165" i="11"/>
  <c r="FQ165" i="11"/>
  <c r="FR165" i="11"/>
  <c r="FS165" i="11"/>
  <c r="FN166" i="11"/>
  <c r="FO166" i="11"/>
  <c r="FP166" i="11"/>
  <c r="FQ166" i="11"/>
  <c r="FR166" i="11"/>
  <c r="FS166" i="11"/>
  <c r="FN167" i="11"/>
  <c r="FO167" i="11"/>
  <c r="FP167" i="11"/>
  <c r="FQ167" i="11"/>
  <c r="FR167" i="11"/>
  <c r="FS167" i="11"/>
  <c r="FN168" i="11"/>
  <c r="FO168" i="11"/>
  <c r="FP168" i="11"/>
  <c r="FQ168" i="11"/>
  <c r="FR168" i="11"/>
  <c r="FS168" i="11"/>
  <c r="FN169" i="11"/>
  <c r="FO169" i="11"/>
  <c r="FP169" i="11"/>
  <c r="FQ169" i="11"/>
  <c r="FR169" i="11"/>
  <c r="FS169" i="11"/>
  <c r="FN170" i="11"/>
  <c r="FO170" i="11"/>
  <c r="FP170" i="11"/>
  <c r="FQ170" i="11"/>
  <c r="FR170" i="11"/>
  <c r="FS170" i="11"/>
  <c r="FN171" i="11"/>
  <c r="FO171" i="11"/>
  <c r="FP171" i="11"/>
  <c r="FQ171" i="11"/>
  <c r="FR171" i="11"/>
  <c r="FS171" i="11"/>
  <c r="FN172" i="11"/>
  <c r="FO172" i="11"/>
  <c r="FP172" i="11"/>
  <c r="FQ172" i="11"/>
  <c r="FR172" i="11"/>
  <c r="FS172" i="11"/>
  <c r="FN173" i="11"/>
  <c r="FO173" i="11"/>
  <c r="FP173" i="11"/>
  <c r="FQ173" i="11"/>
  <c r="FR173" i="11"/>
  <c r="FS173" i="11"/>
  <c r="FN174" i="11"/>
  <c r="FO174" i="11"/>
  <c r="FP174" i="11"/>
  <c r="FQ174" i="11"/>
  <c r="FR174" i="11"/>
  <c r="FS174" i="11"/>
  <c r="FN175" i="11"/>
  <c r="FO175" i="11"/>
  <c r="FP175" i="11"/>
  <c r="FQ175" i="11"/>
  <c r="FR175" i="11"/>
  <c r="FS175" i="11"/>
  <c r="FN176" i="11"/>
  <c r="FO176" i="11"/>
  <c r="FP176" i="11"/>
  <c r="FQ176" i="11"/>
  <c r="FR176" i="11"/>
  <c r="FS176" i="11"/>
  <c r="FN177" i="11"/>
  <c r="FO177" i="11"/>
  <c r="FP177" i="11"/>
  <c r="FQ177" i="11"/>
  <c r="FR177" i="11"/>
  <c r="FS177" i="11"/>
  <c r="FN178" i="11"/>
  <c r="FO178" i="11"/>
  <c r="FP178" i="11"/>
  <c r="FQ178" i="11"/>
  <c r="FR178" i="11"/>
  <c r="FS178" i="11"/>
  <c r="FN179" i="11"/>
  <c r="FO179" i="11"/>
  <c r="FP179" i="11"/>
  <c r="FQ179" i="11"/>
  <c r="FR179" i="11"/>
  <c r="FS179" i="11"/>
  <c r="FN180" i="11"/>
  <c r="FO180" i="11"/>
  <c r="FP180" i="11"/>
  <c r="FQ180" i="11"/>
  <c r="FR180" i="11"/>
  <c r="FS180" i="11"/>
  <c r="FN181" i="11"/>
  <c r="FO181" i="11"/>
  <c r="FP181" i="11"/>
  <c r="FQ181" i="11"/>
  <c r="FR181" i="11"/>
  <c r="FS181" i="11"/>
  <c r="FN182" i="11"/>
  <c r="FO182" i="11"/>
  <c r="FP182" i="11"/>
  <c r="FQ182" i="11"/>
  <c r="FR182" i="11"/>
  <c r="FS182" i="11"/>
  <c r="FN183" i="11"/>
  <c r="FO183" i="11"/>
  <c r="FP183" i="11"/>
  <c r="FQ183" i="11"/>
  <c r="FR183" i="11"/>
  <c r="FS183" i="11"/>
  <c r="FN184" i="11"/>
  <c r="FO184" i="11"/>
  <c r="FP184" i="11"/>
  <c r="FQ184" i="11"/>
  <c r="FR184" i="11"/>
  <c r="FS184" i="11"/>
  <c r="FN185" i="11"/>
  <c r="FO185" i="11"/>
  <c r="FP185" i="11"/>
  <c r="FQ185" i="11"/>
  <c r="FR185" i="11"/>
  <c r="FS185" i="11"/>
  <c r="FN186" i="11"/>
  <c r="FO186" i="11"/>
  <c r="FP186" i="11"/>
  <c r="FQ186" i="11"/>
  <c r="FR186" i="11"/>
  <c r="FS186" i="11"/>
  <c r="FN187" i="11"/>
  <c r="FO187" i="11"/>
  <c r="FP187" i="11"/>
  <c r="FQ187" i="11"/>
  <c r="FR187" i="11"/>
  <c r="FS187" i="11"/>
  <c r="FN188" i="11"/>
  <c r="FO188" i="11"/>
  <c r="FP188" i="11"/>
  <c r="FQ188" i="11"/>
  <c r="FR188" i="11"/>
  <c r="FS188" i="11"/>
  <c r="FN189" i="11"/>
  <c r="FO189" i="11"/>
  <c r="FP189" i="11"/>
  <c r="FQ189" i="11"/>
  <c r="FR189" i="11"/>
  <c r="FS189" i="11"/>
  <c r="FN190" i="11"/>
  <c r="FO190" i="11"/>
  <c r="FP190" i="11"/>
  <c r="FQ190" i="11"/>
  <c r="FR190" i="11"/>
  <c r="FS190" i="11"/>
  <c r="FN191" i="11"/>
  <c r="FO191" i="11"/>
  <c r="FP191" i="11"/>
  <c r="FQ191" i="11"/>
  <c r="FR191" i="11"/>
  <c r="FS191" i="11"/>
  <c r="FN192" i="11"/>
  <c r="FO192" i="11"/>
  <c r="FP192" i="11"/>
  <c r="FQ192" i="11"/>
  <c r="FR192" i="11"/>
  <c r="FS192" i="11"/>
  <c r="FN193" i="11"/>
  <c r="FO193" i="11"/>
  <c r="FP193" i="11"/>
  <c r="FQ193" i="11"/>
  <c r="FR193" i="11"/>
  <c r="FS193" i="11"/>
  <c r="FN194" i="11"/>
  <c r="FO194" i="11"/>
  <c r="FO225" i="11" s="1"/>
  <c r="FP194" i="11"/>
  <c r="FQ194" i="11"/>
  <c r="FR194" i="11"/>
  <c r="FS194" i="11"/>
  <c r="FS225" i="11" s="1"/>
  <c r="FN195" i="11"/>
  <c r="FO195" i="11"/>
  <c r="FP195" i="11"/>
  <c r="FQ195" i="11"/>
  <c r="FR195" i="11"/>
  <c r="FS195" i="11"/>
  <c r="FN196" i="11"/>
  <c r="FO196" i="11"/>
  <c r="FP196" i="11"/>
  <c r="FQ196" i="11"/>
  <c r="FR196" i="11"/>
  <c r="FS196" i="11"/>
  <c r="FN197" i="11"/>
  <c r="FO197" i="11"/>
  <c r="FP197" i="11"/>
  <c r="FQ197" i="11"/>
  <c r="FR197" i="11"/>
  <c r="FS197" i="11"/>
  <c r="FN198" i="11"/>
  <c r="FO198" i="11"/>
  <c r="FP198" i="11"/>
  <c r="FQ198" i="11"/>
  <c r="FR198" i="11"/>
  <c r="FS198" i="11"/>
  <c r="FN199" i="11"/>
  <c r="FO199" i="11"/>
  <c r="FP199" i="11"/>
  <c r="FQ199" i="11"/>
  <c r="FR199" i="11"/>
  <c r="FS199" i="11"/>
  <c r="FN200" i="11"/>
  <c r="FO200" i="11"/>
  <c r="FP200" i="11"/>
  <c r="FQ200" i="11"/>
  <c r="FR200" i="11"/>
  <c r="FS200" i="11"/>
  <c r="FN201" i="11"/>
  <c r="FO201" i="11"/>
  <c r="FP201" i="11"/>
  <c r="FQ201" i="11"/>
  <c r="FR201" i="11"/>
  <c r="FS201" i="11"/>
  <c r="FS5" i="11"/>
  <c r="FR5" i="11"/>
  <c r="FQ5" i="11"/>
  <c r="FP5" i="11"/>
  <c r="FN5" i="11"/>
  <c r="FK5" i="11"/>
  <c r="FF6" i="11"/>
  <c r="FG6" i="11"/>
  <c r="FH6" i="11"/>
  <c r="FI6" i="11"/>
  <c r="FJ6" i="11"/>
  <c r="FK6" i="11"/>
  <c r="FF7" i="11"/>
  <c r="FG7" i="11"/>
  <c r="FH7" i="11"/>
  <c r="FI7" i="11"/>
  <c r="FJ7" i="11"/>
  <c r="FK7" i="11"/>
  <c r="FF8" i="11"/>
  <c r="FG8" i="11"/>
  <c r="FH8" i="11"/>
  <c r="FI8" i="11"/>
  <c r="FJ8" i="11"/>
  <c r="FK8" i="11"/>
  <c r="FF9" i="11"/>
  <c r="FG9" i="11"/>
  <c r="FH9" i="11"/>
  <c r="FI9" i="11"/>
  <c r="FJ9" i="11"/>
  <c r="FK9" i="11"/>
  <c r="FF10" i="11"/>
  <c r="FG10" i="11"/>
  <c r="FH10" i="11"/>
  <c r="FI10" i="11"/>
  <c r="FJ10" i="11"/>
  <c r="FK10" i="11"/>
  <c r="FF11" i="11"/>
  <c r="FG11" i="11"/>
  <c r="FH11" i="11"/>
  <c r="FI11" i="11"/>
  <c r="FJ11" i="11"/>
  <c r="FK11" i="11"/>
  <c r="FF12" i="11"/>
  <c r="FG12" i="11"/>
  <c r="FH12" i="11"/>
  <c r="FI12" i="11"/>
  <c r="FJ12" i="11"/>
  <c r="FK12" i="11"/>
  <c r="FF13" i="11"/>
  <c r="FG13" i="11"/>
  <c r="FH13" i="11"/>
  <c r="FI13" i="11"/>
  <c r="FJ13" i="11"/>
  <c r="FK13" i="11"/>
  <c r="FF14" i="11"/>
  <c r="FG14" i="11"/>
  <c r="FH14" i="11"/>
  <c r="FI14" i="11"/>
  <c r="FJ14" i="11"/>
  <c r="FK14" i="11"/>
  <c r="FF15" i="11"/>
  <c r="FG15" i="11"/>
  <c r="FH15" i="11"/>
  <c r="FI15" i="11"/>
  <c r="FJ15" i="11"/>
  <c r="FK15" i="11"/>
  <c r="FF16" i="11"/>
  <c r="FG16" i="11"/>
  <c r="FH16" i="11"/>
  <c r="FI16" i="11"/>
  <c r="FJ16" i="11"/>
  <c r="FK16" i="11"/>
  <c r="FF17" i="11"/>
  <c r="FG17" i="11"/>
  <c r="FH17" i="11"/>
  <c r="FI17" i="11"/>
  <c r="FJ17" i="11"/>
  <c r="FK17" i="11"/>
  <c r="FF18" i="11"/>
  <c r="FG18" i="11"/>
  <c r="FH18" i="11"/>
  <c r="FI18" i="11"/>
  <c r="FJ18" i="11"/>
  <c r="FK18" i="11"/>
  <c r="FF19" i="11"/>
  <c r="FG19" i="11"/>
  <c r="FH19" i="11"/>
  <c r="FI19" i="11"/>
  <c r="FJ19" i="11"/>
  <c r="FK19" i="11"/>
  <c r="FF20" i="11"/>
  <c r="FG20" i="11"/>
  <c r="FH20" i="11"/>
  <c r="FI20" i="11"/>
  <c r="FJ20" i="11"/>
  <c r="FK20" i="11"/>
  <c r="FF21" i="11"/>
  <c r="FG21" i="11"/>
  <c r="FH21" i="11"/>
  <c r="FI21" i="11"/>
  <c r="FJ21" i="11"/>
  <c r="FK21" i="11"/>
  <c r="FF22" i="11"/>
  <c r="FG22" i="11"/>
  <c r="FH22" i="11"/>
  <c r="FI22" i="11"/>
  <c r="FJ22" i="11"/>
  <c r="FK22" i="11"/>
  <c r="FF23" i="11"/>
  <c r="FG23" i="11"/>
  <c r="FH23" i="11"/>
  <c r="FI23" i="11"/>
  <c r="FJ23" i="11"/>
  <c r="FK23" i="11"/>
  <c r="FF24" i="11"/>
  <c r="FG24" i="11"/>
  <c r="FH24" i="11"/>
  <c r="FI24" i="11"/>
  <c r="FJ24" i="11"/>
  <c r="FK24" i="11"/>
  <c r="FF25" i="11"/>
  <c r="FG25" i="11"/>
  <c r="FH25" i="11"/>
  <c r="FI25" i="11"/>
  <c r="FJ25" i="11"/>
  <c r="FK25" i="11"/>
  <c r="FF26" i="11"/>
  <c r="FG26" i="11"/>
  <c r="FH26" i="11"/>
  <c r="FI26" i="11"/>
  <c r="FJ26" i="11"/>
  <c r="FK26" i="11"/>
  <c r="FF27" i="11"/>
  <c r="FG27" i="11"/>
  <c r="FH27" i="11"/>
  <c r="FI27" i="11"/>
  <c r="FJ27" i="11"/>
  <c r="FK27" i="11"/>
  <c r="FF28" i="11"/>
  <c r="FG28" i="11"/>
  <c r="FH28" i="11"/>
  <c r="FI28" i="11"/>
  <c r="FJ28" i="11"/>
  <c r="FK28" i="11"/>
  <c r="FF29" i="11"/>
  <c r="FG29" i="11"/>
  <c r="FH29" i="11"/>
  <c r="FI29" i="11"/>
  <c r="FJ29" i="11"/>
  <c r="FK29" i="11"/>
  <c r="FF30" i="11"/>
  <c r="FG30" i="11"/>
  <c r="FH30" i="11"/>
  <c r="FI30" i="11"/>
  <c r="FJ30" i="11"/>
  <c r="FK30" i="11"/>
  <c r="FF31" i="11"/>
  <c r="FG31" i="11"/>
  <c r="FH31" i="11"/>
  <c r="FI31" i="11"/>
  <c r="FJ31" i="11"/>
  <c r="FK31" i="11"/>
  <c r="FF32" i="11"/>
  <c r="FG32" i="11"/>
  <c r="FH32" i="11"/>
  <c r="FI32" i="11"/>
  <c r="FJ32" i="11"/>
  <c r="FK32" i="11"/>
  <c r="FF33" i="11"/>
  <c r="FG33" i="11"/>
  <c r="FH33" i="11"/>
  <c r="FI33" i="11"/>
  <c r="FJ33" i="11"/>
  <c r="FK33" i="11"/>
  <c r="FF34" i="11"/>
  <c r="FG34" i="11"/>
  <c r="FH34" i="11"/>
  <c r="FI34" i="11"/>
  <c r="FJ34" i="11"/>
  <c r="FK34" i="11"/>
  <c r="FF35" i="11"/>
  <c r="FG35" i="11"/>
  <c r="FH35" i="11"/>
  <c r="FI35" i="11"/>
  <c r="FJ35" i="11"/>
  <c r="FK35" i="11"/>
  <c r="FF36" i="11"/>
  <c r="FG36" i="11"/>
  <c r="FH36" i="11"/>
  <c r="FI36" i="11"/>
  <c r="FJ36" i="11"/>
  <c r="FK36" i="11"/>
  <c r="FF37" i="11"/>
  <c r="FG37" i="11"/>
  <c r="FH37" i="11"/>
  <c r="FI37" i="11"/>
  <c r="FJ37" i="11"/>
  <c r="FK37" i="11"/>
  <c r="FF38" i="11"/>
  <c r="FG38" i="11"/>
  <c r="FH38" i="11"/>
  <c r="FI38" i="11"/>
  <c r="FJ38" i="11"/>
  <c r="FK38" i="11"/>
  <c r="FF39" i="11"/>
  <c r="FG39" i="11"/>
  <c r="FH39" i="11"/>
  <c r="FI39" i="11"/>
  <c r="FJ39" i="11"/>
  <c r="FK39" i="11"/>
  <c r="FF40" i="11"/>
  <c r="FG40" i="11"/>
  <c r="FH40" i="11"/>
  <c r="FI40" i="11"/>
  <c r="FJ40" i="11"/>
  <c r="FK40" i="11"/>
  <c r="FF41" i="11"/>
  <c r="FG41" i="11"/>
  <c r="FH41" i="11"/>
  <c r="FI41" i="11"/>
  <c r="FJ41" i="11"/>
  <c r="FK41" i="11"/>
  <c r="FF42" i="11"/>
  <c r="FG42" i="11"/>
  <c r="FH42" i="11"/>
  <c r="FI42" i="11"/>
  <c r="FJ42" i="11"/>
  <c r="FK42" i="11"/>
  <c r="FF43" i="11"/>
  <c r="FG43" i="11"/>
  <c r="FH43" i="11"/>
  <c r="FI43" i="11"/>
  <c r="FJ43" i="11"/>
  <c r="FK43" i="11"/>
  <c r="FF44" i="11"/>
  <c r="FG44" i="11"/>
  <c r="FH44" i="11"/>
  <c r="FI44" i="11"/>
  <c r="FJ44" i="11"/>
  <c r="FK44" i="11"/>
  <c r="FF45" i="11"/>
  <c r="FG45" i="11"/>
  <c r="FH45" i="11"/>
  <c r="FI45" i="11"/>
  <c r="FJ45" i="11"/>
  <c r="FK45" i="11"/>
  <c r="FF46" i="11"/>
  <c r="FG46" i="11"/>
  <c r="FH46" i="11"/>
  <c r="FI46" i="11"/>
  <c r="FJ46" i="11"/>
  <c r="FK46" i="11"/>
  <c r="FF47" i="11"/>
  <c r="FG47" i="11"/>
  <c r="FH47" i="11"/>
  <c r="FI47" i="11"/>
  <c r="FJ47" i="11"/>
  <c r="FK47" i="11"/>
  <c r="FF48" i="11"/>
  <c r="FG48" i="11"/>
  <c r="FH48" i="11"/>
  <c r="FI48" i="11"/>
  <c r="FJ48" i="11"/>
  <c r="FK48" i="11"/>
  <c r="FF49" i="11"/>
  <c r="FG49" i="11"/>
  <c r="FH49" i="11"/>
  <c r="FI49" i="11"/>
  <c r="FJ49" i="11"/>
  <c r="FK49" i="11"/>
  <c r="FF50" i="11"/>
  <c r="FG50" i="11"/>
  <c r="FH50" i="11"/>
  <c r="FI50" i="11"/>
  <c r="FJ50" i="11"/>
  <c r="FK50" i="11"/>
  <c r="FF51" i="11"/>
  <c r="FG51" i="11"/>
  <c r="FH51" i="11"/>
  <c r="FI51" i="11"/>
  <c r="FJ51" i="11"/>
  <c r="FK51" i="11"/>
  <c r="FF52" i="11"/>
  <c r="FG52" i="11"/>
  <c r="FH52" i="11"/>
  <c r="FI52" i="11"/>
  <c r="FJ52" i="11"/>
  <c r="FK52" i="11"/>
  <c r="FF53" i="11"/>
  <c r="FG53" i="11"/>
  <c r="FH53" i="11"/>
  <c r="FI53" i="11"/>
  <c r="FJ53" i="11"/>
  <c r="FK53" i="11"/>
  <c r="FF54" i="11"/>
  <c r="FG54" i="11"/>
  <c r="FH54" i="11"/>
  <c r="FI54" i="11"/>
  <c r="FJ54" i="11"/>
  <c r="FK54" i="11"/>
  <c r="FF55" i="11"/>
  <c r="FG55" i="11"/>
  <c r="FH55" i="11"/>
  <c r="FI55" i="11"/>
  <c r="FJ55" i="11"/>
  <c r="FK55" i="11"/>
  <c r="FF56" i="11"/>
  <c r="FG56" i="11"/>
  <c r="FH56" i="11"/>
  <c r="FI56" i="11"/>
  <c r="FJ56" i="11"/>
  <c r="FK56" i="11"/>
  <c r="FF57" i="11"/>
  <c r="FG57" i="11"/>
  <c r="FH57" i="11"/>
  <c r="FI57" i="11"/>
  <c r="FJ57" i="11"/>
  <c r="FK57" i="11"/>
  <c r="FF58" i="11"/>
  <c r="FG58" i="11"/>
  <c r="FH58" i="11"/>
  <c r="FI58" i="11"/>
  <c r="FJ58" i="11"/>
  <c r="FK58" i="11"/>
  <c r="FF59" i="11"/>
  <c r="FG59" i="11"/>
  <c r="FH59" i="11"/>
  <c r="FI59" i="11"/>
  <c r="FJ59" i="11"/>
  <c r="FK59" i="11"/>
  <c r="FF60" i="11"/>
  <c r="FG60" i="11"/>
  <c r="FH60" i="11"/>
  <c r="FI60" i="11"/>
  <c r="FJ60" i="11"/>
  <c r="FK60" i="11"/>
  <c r="FF61" i="11"/>
  <c r="FG61" i="11"/>
  <c r="FH61" i="11"/>
  <c r="FI61" i="11"/>
  <c r="FJ61" i="11"/>
  <c r="FK61" i="11"/>
  <c r="FF62" i="11"/>
  <c r="FG62" i="11"/>
  <c r="FH62" i="11"/>
  <c r="FI62" i="11"/>
  <c r="FJ62" i="11"/>
  <c r="FK62" i="11"/>
  <c r="FF63" i="11"/>
  <c r="FG63" i="11"/>
  <c r="FH63" i="11"/>
  <c r="FI63" i="11"/>
  <c r="FJ63" i="11"/>
  <c r="FK63" i="11"/>
  <c r="FF64" i="11"/>
  <c r="FG64" i="11"/>
  <c r="FH64" i="11"/>
  <c r="FI64" i="11"/>
  <c r="FJ64" i="11"/>
  <c r="FK64" i="11"/>
  <c r="FF65" i="11"/>
  <c r="FG65" i="11"/>
  <c r="FH65" i="11"/>
  <c r="FI65" i="11"/>
  <c r="FJ65" i="11"/>
  <c r="FK65" i="11"/>
  <c r="FF66" i="11"/>
  <c r="FG66" i="11"/>
  <c r="FH66" i="11"/>
  <c r="FI66" i="11"/>
  <c r="FJ66" i="11"/>
  <c r="FK66" i="11"/>
  <c r="FF67" i="11"/>
  <c r="FG67" i="11"/>
  <c r="FH67" i="11"/>
  <c r="FI67" i="11"/>
  <c r="FJ67" i="11"/>
  <c r="FK67" i="11"/>
  <c r="FF68" i="11"/>
  <c r="FG68" i="11"/>
  <c r="FH68" i="11"/>
  <c r="FI68" i="11"/>
  <c r="FJ68" i="11"/>
  <c r="FK68" i="11"/>
  <c r="FF69" i="11"/>
  <c r="FG69" i="11"/>
  <c r="FH69" i="11"/>
  <c r="FI69" i="11"/>
  <c r="FJ69" i="11"/>
  <c r="FK69" i="11"/>
  <c r="FF70" i="11"/>
  <c r="FG70" i="11"/>
  <c r="FH70" i="11"/>
  <c r="FI70" i="11"/>
  <c r="FJ70" i="11"/>
  <c r="FK70" i="11"/>
  <c r="FF71" i="11"/>
  <c r="FG71" i="11"/>
  <c r="FH71" i="11"/>
  <c r="FI71" i="11"/>
  <c r="FJ71" i="11"/>
  <c r="FK71" i="11"/>
  <c r="FF72" i="11"/>
  <c r="FG72" i="11"/>
  <c r="FH72" i="11"/>
  <c r="FI72" i="11"/>
  <c r="FJ72" i="11"/>
  <c r="FK72" i="11"/>
  <c r="FF73" i="11"/>
  <c r="FG73" i="11"/>
  <c r="FH73" i="11"/>
  <c r="FI73" i="11"/>
  <c r="FJ73" i="11"/>
  <c r="FK73" i="11"/>
  <c r="FF74" i="11"/>
  <c r="FG74" i="11"/>
  <c r="FH74" i="11"/>
  <c r="FI74" i="11"/>
  <c r="FJ74" i="11"/>
  <c r="FK74" i="11"/>
  <c r="FF75" i="11"/>
  <c r="FG75" i="11"/>
  <c r="FH75" i="11"/>
  <c r="FI75" i="11"/>
  <c r="FJ75" i="11"/>
  <c r="FK75" i="11"/>
  <c r="FF76" i="11"/>
  <c r="FG76" i="11"/>
  <c r="FH76" i="11"/>
  <c r="FI76" i="11"/>
  <c r="FJ76" i="11"/>
  <c r="FK76" i="11"/>
  <c r="FF77" i="11"/>
  <c r="FG77" i="11"/>
  <c r="FH77" i="11"/>
  <c r="FI77" i="11"/>
  <c r="FJ77" i="11"/>
  <c r="FK77" i="11"/>
  <c r="FF78" i="11"/>
  <c r="FG78" i="11"/>
  <c r="FH78" i="11"/>
  <c r="FI78" i="11"/>
  <c r="FJ78" i="11"/>
  <c r="FK78" i="11"/>
  <c r="FF79" i="11"/>
  <c r="FG79" i="11"/>
  <c r="FH79" i="11"/>
  <c r="FI79" i="11"/>
  <c r="FJ79" i="11"/>
  <c r="FK79" i="11"/>
  <c r="FF80" i="11"/>
  <c r="FG80" i="11"/>
  <c r="FH80" i="11"/>
  <c r="FI80" i="11"/>
  <c r="FJ80" i="11"/>
  <c r="FK80" i="11"/>
  <c r="FF81" i="11"/>
  <c r="FG81" i="11"/>
  <c r="FH81" i="11"/>
  <c r="FI81" i="11"/>
  <c r="FJ81" i="11"/>
  <c r="FK81" i="11"/>
  <c r="FF82" i="11"/>
  <c r="FG82" i="11"/>
  <c r="FH82" i="11"/>
  <c r="FI82" i="11"/>
  <c r="FJ82" i="11"/>
  <c r="FK82" i="11"/>
  <c r="FF83" i="11"/>
  <c r="FG83" i="11"/>
  <c r="FH83" i="11"/>
  <c r="FI83" i="11"/>
  <c r="FJ83" i="11"/>
  <c r="FK83" i="11"/>
  <c r="FF84" i="11"/>
  <c r="FG84" i="11"/>
  <c r="FH84" i="11"/>
  <c r="FI84" i="11"/>
  <c r="FJ84" i="11"/>
  <c r="FK84" i="11"/>
  <c r="FF85" i="11"/>
  <c r="FG85" i="11"/>
  <c r="FH85" i="11"/>
  <c r="FI85" i="11"/>
  <c r="FJ85" i="11"/>
  <c r="FK85" i="11"/>
  <c r="FF86" i="11"/>
  <c r="FG86" i="11"/>
  <c r="FH86" i="11"/>
  <c r="FI86" i="11"/>
  <c r="FJ86" i="11"/>
  <c r="FK86" i="11"/>
  <c r="FF87" i="11"/>
  <c r="FG87" i="11"/>
  <c r="FH87" i="11"/>
  <c r="FI87" i="11"/>
  <c r="FJ87" i="11"/>
  <c r="FK87" i="11"/>
  <c r="FF88" i="11"/>
  <c r="FG88" i="11"/>
  <c r="FH88" i="11"/>
  <c r="FI88" i="11"/>
  <c r="FJ88" i="11"/>
  <c r="FK88" i="11"/>
  <c r="FF89" i="11"/>
  <c r="FG89" i="11"/>
  <c r="FH89" i="11"/>
  <c r="FI89" i="11"/>
  <c r="FJ89" i="11"/>
  <c r="FK89" i="11"/>
  <c r="FF90" i="11"/>
  <c r="FG90" i="11"/>
  <c r="FH90" i="11"/>
  <c r="FI90" i="11"/>
  <c r="FJ90" i="11"/>
  <c r="FK90" i="11"/>
  <c r="FF91" i="11"/>
  <c r="FG91" i="11"/>
  <c r="FH91" i="11"/>
  <c r="FI91" i="11"/>
  <c r="FJ91" i="11"/>
  <c r="FK91" i="11"/>
  <c r="FF92" i="11"/>
  <c r="FG92" i="11"/>
  <c r="FH92" i="11"/>
  <c r="FI92" i="11"/>
  <c r="FJ92" i="11"/>
  <c r="FK92" i="11"/>
  <c r="FF93" i="11"/>
  <c r="FG93" i="11"/>
  <c r="FH93" i="11"/>
  <c r="FI93" i="11"/>
  <c r="FJ93" i="11"/>
  <c r="FK93" i="11"/>
  <c r="FF94" i="11"/>
  <c r="FG94" i="11"/>
  <c r="FH94" i="11"/>
  <c r="FI94" i="11"/>
  <c r="FJ94" i="11"/>
  <c r="FK94" i="11"/>
  <c r="FF95" i="11"/>
  <c r="FG95" i="11"/>
  <c r="FH95" i="11"/>
  <c r="FI95" i="11"/>
  <c r="FJ95" i="11"/>
  <c r="FK95" i="11"/>
  <c r="FF96" i="11"/>
  <c r="FG96" i="11"/>
  <c r="FH96" i="11"/>
  <c r="FI96" i="11"/>
  <c r="FJ96" i="11"/>
  <c r="FK96" i="11"/>
  <c r="FF97" i="11"/>
  <c r="FG97" i="11"/>
  <c r="FH97" i="11"/>
  <c r="FI97" i="11"/>
  <c r="FJ97" i="11"/>
  <c r="FK97" i="11"/>
  <c r="FF98" i="11"/>
  <c r="FG98" i="11"/>
  <c r="FH98" i="11"/>
  <c r="FI98" i="11"/>
  <c r="FJ98" i="11"/>
  <c r="FK98" i="11"/>
  <c r="FF99" i="11"/>
  <c r="FG99" i="11"/>
  <c r="FH99" i="11"/>
  <c r="FI99" i="11"/>
  <c r="FJ99" i="11"/>
  <c r="FK99" i="11"/>
  <c r="FF100" i="11"/>
  <c r="FG100" i="11"/>
  <c r="FH100" i="11"/>
  <c r="FI100" i="11"/>
  <c r="FJ100" i="11"/>
  <c r="FK100" i="11"/>
  <c r="FF101" i="11"/>
  <c r="FG101" i="11"/>
  <c r="FH101" i="11"/>
  <c r="FI101" i="11"/>
  <c r="FJ101" i="11"/>
  <c r="FK101" i="11"/>
  <c r="FF102" i="11"/>
  <c r="FG102" i="11"/>
  <c r="FH102" i="11"/>
  <c r="FI102" i="11"/>
  <c r="FJ102" i="11"/>
  <c r="FK102" i="11"/>
  <c r="FF103" i="11"/>
  <c r="FG103" i="11"/>
  <c r="FH103" i="11"/>
  <c r="FI103" i="11"/>
  <c r="FJ103" i="11"/>
  <c r="FK103" i="11"/>
  <c r="FF104" i="11"/>
  <c r="FG104" i="11"/>
  <c r="FH104" i="11"/>
  <c r="FI104" i="11"/>
  <c r="FJ104" i="11"/>
  <c r="FK104" i="11"/>
  <c r="FF105" i="11"/>
  <c r="FG105" i="11"/>
  <c r="FH105" i="11"/>
  <c r="FI105" i="11"/>
  <c r="FJ105" i="11"/>
  <c r="FK105" i="11"/>
  <c r="FF106" i="11"/>
  <c r="FG106" i="11"/>
  <c r="FH106" i="11"/>
  <c r="FI106" i="11"/>
  <c r="FJ106" i="11"/>
  <c r="FK106" i="11"/>
  <c r="FF107" i="11"/>
  <c r="FG107" i="11"/>
  <c r="FH107" i="11"/>
  <c r="FI107" i="11"/>
  <c r="FJ107" i="11"/>
  <c r="FK107" i="11"/>
  <c r="FF108" i="11"/>
  <c r="FG108" i="11"/>
  <c r="FH108" i="11"/>
  <c r="FI108" i="11"/>
  <c r="FJ108" i="11"/>
  <c r="FK108" i="11"/>
  <c r="FF109" i="11"/>
  <c r="FG109" i="11"/>
  <c r="FH109" i="11"/>
  <c r="FI109" i="11"/>
  <c r="FJ109" i="11"/>
  <c r="FK109" i="11"/>
  <c r="FF110" i="11"/>
  <c r="FG110" i="11"/>
  <c r="FH110" i="11"/>
  <c r="FI110" i="11"/>
  <c r="FJ110" i="11"/>
  <c r="FK110" i="11"/>
  <c r="FF111" i="11"/>
  <c r="FG111" i="11"/>
  <c r="FH111" i="11"/>
  <c r="FI111" i="11"/>
  <c r="FJ111" i="11"/>
  <c r="FK111" i="11"/>
  <c r="FF112" i="11"/>
  <c r="FG112" i="11"/>
  <c r="FH112" i="11"/>
  <c r="FI112" i="11"/>
  <c r="FJ112" i="11"/>
  <c r="FK112" i="11"/>
  <c r="FF113" i="11"/>
  <c r="FG113" i="11"/>
  <c r="FH113" i="11"/>
  <c r="FI113" i="11"/>
  <c r="FJ113" i="11"/>
  <c r="FK113" i="11"/>
  <c r="FF114" i="11"/>
  <c r="FG114" i="11"/>
  <c r="FH114" i="11"/>
  <c r="FI114" i="11"/>
  <c r="FJ114" i="11"/>
  <c r="FK114" i="11"/>
  <c r="FF115" i="11"/>
  <c r="FG115" i="11"/>
  <c r="FH115" i="11"/>
  <c r="FI115" i="11"/>
  <c r="FJ115" i="11"/>
  <c r="FK115" i="11"/>
  <c r="FF116" i="11"/>
  <c r="FG116" i="11"/>
  <c r="FH116" i="11"/>
  <c r="FI116" i="11"/>
  <c r="FJ116" i="11"/>
  <c r="FK116" i="11"/>
  <c r="FF117" i="11"/>
  <c r="FG117" i="11"/>
  <c r="FH117" i="11"/>
  <c r="FI117" i="11"/>
  <c r="FJ117" i="11"/>
  <c r="FK117" i="11"/>
  <c r="FF118" i="11"/>
  <c r="FG118" i="11"/>
  <c r="FH118" i="11"/>
  <c r="FI118" i="11"/>
  <c r="FJ118" i="11"/>
  <c r="FK118" i="11"/>
  <c r="FF119" i="11"/>
  <c r="FG119" i="11"/>
  <c r="FH119" i="11"/>
  <c r="FI119" i="11"/>
  <c r="FJ119" i="11"/>
  <c r="FK119" i="11"/>
  <c r="FF120" i="11"/>
  <c r="FG120" i="11"/>
  <c r="FH120" i="11"/>
  <c r="FI120" i="11"/>
  <c r="FJ120" i="11"/>
  <c r="FK120" i="11"/>
  <c r="FF121" i="11"/>
  <c r="FG121" i="11"/>
  <c r="FH121" i="11"/>
  <c r="FI121" i="11"/>
  <c r="FJ121" i="11"/>
  <c r="FK121" i="11"/>
  <c r="FF122" i="11"/>
  <c r="FG122" i="11"/>
  <c r="FH122" i="11"/>
  <c r="FI122" i="11"/>
  <c r="FJ122" i="11"/>
  <c r="FK122" i="11"/>
  <c r="FF123" i="11"/>
  <c r="FG123" i="11"/>
  <c r="FH123" i="11"/>
  <c r="FI123" i="11"/>
  <c r="FJ123" i="11"/>
  <c r="FK123" i="11"/>
  <c r="FF124" i="11"/>
  <c r="FG124" i="11"/>
  <c r="FH124" i="11"/>
  <c r="FI124" i="11"/>
  <c r="FJ124" i="11"/>
  <c r="FK124" i="11"/>
  <c r="FF125" i="11"/>
  <c r="FG125" i="11"/>
  <c r="FH125" i="11"/>
  <c r="FI125" i="11"/>
  <c r="FJ125" i="11"/>
  <c r="FK125" i="11"/>
  <c r="FF126" i="11"/>
  <c r="FG126" i="11"/>
  <c r="FH126" i="11"/>
  <c r="FI126" i="11"/>
  <c r="FJ126" i="11"/>
  <c r="FK126" i="11"/>
  <c r="FF127" i="11"/>
  <c r="FG127" i="11"/>
  <c r="FH127" i="11"/>
  <c r="FI127" i="11"/>
  <c r="FJ127" i="11"/>
  <c r="FK127" i="11"/>
  <c r="FF128" i="11"/>
  <c r="FG128" i="11"/>
  <c r="FH128" i="11"/>
  <c r="FI128" i="11"/>
  <c r="FJ128" i="11"/>
  <c r="FK128" i="11"/>
  <c r="FF129" i="11"/>
  <c r="FG129" i="11"/>
  <c r="FH129" i="11"/>
  <c r="FI129" i="11"/>
  <c r="FJ129" i="11"/>
  <c r="FK129" i="11"/>
  <c r="FF130" i="11"/>
  <c r="FG130" i="11"/>
  <c r="FH130" i="11"/>
  <c r="FI130" i="11"/>
  <c r="FJ130" i="11"/>
  <c r="FK130" i="11"/>
  <c r="FF131" i="11"/>
  <c r="FG131" i="11"/>
  <c r="FH131" i="11"/>
  <c r="FI131" i="11"/>
  <c r="FJ131" i="11"/>
  <c r="FK131" i="11"/>
  <c r="FF132" i="11"/>
  <c r="FG132" i="11"/>
  <c r="FH132" i="11"/>
  <c r="FI132" i="11"/>
  <c r="FJ132" i="11"/>
  <c r="FK132" i="11"/>
  <c r="FF133" i="11"/>
  <c r="FG133" i="11"/>
  <c r="FH133" i="11"/>
  <c r="FI133" i="11"/>
  <c r="FJ133" i="11"/>
  <c r="FK133" i="11"/>
  <c r="FF134" i="11"/>
  <c r="FG134" i="11"/>
  <c r="FH134" i="11"/>
  <c r="FI134" i="11"/>
  <c r="FJ134" i="11"/>
  <c r="FK134" i="11"/>
  <c r="FF135" i="11"/>
  <c r="FG135" i="11"/>
  <c r="FH135" i="11"/>
  <c r="FI135" i="11"/>
  <c r="FJ135" i="11"/>
  <c r="FK135" i="11"/>
  <c r="FF136" i="11"/>
  <c r="FG136" i="11"/>
  <c r="FH136" i="11"/>
  <c r="FI136" i="11"/>
  <c r="FJ136" i="11"/>
  <c r="FK136" i="11"/>
  <c r="FF137" i="11"/>
  <c r="FG137" i="11"/>
  <c r="FH137" i="11"/>
  <c r="FI137" i="11"/>
  <c r="FJ137" i="11"/>
  <c r="FK137" i="11"/>
  <c r="FF138" i="11"/>
  <c r="FG138" i="11"/>
  <c r="FH138" i="11"/>
  <c r="FI138" i="11"/>
  <c r="FJ138" i="11"/>
  <c r="FK138" i="11"/>
  <c r="FF139" i="11"/>
  <c r="FG139" i="11"/>
  <c r="FH139" i="11"/>
  <c r="FI139" i="11"/>
  <c r="FJ139" i="11"/>
  <c r="FK139" i="11"/>
  <c r="FF140" i="11"/>
  <c r="FG140" i="11"/>
  <c r="FH140" i="11"/>
  <c r="FI140" i="11"/>
  <c r="FJ140" i="11"/>
  <c r="FK140" i="11"/>
  <c r="FF141" i="11"/>
  <c r="FG141" i="11"/>
  <c r="FH141" i="11"/>
  <c r="FI141" i="11"/>
  <c r="FJ141" i="11"/>
  <c r="FK141" i="11"/>
  <c r="FF142" i="11"/>
  <c r="FG142" i="11"/>
  <c r="FH142" i="11"/>
  <c r="FI142" i="11"/>
  <c r="FJ142" i="11"/>
  <c r="FK142" i="11"/>
  <c r="FF143" i="11"/>
  <c r="FG143" i="11"/>
  <c r="FH143" i="11"/>
  <c r="FI143" i="11"/>
  <c r="FJ143" i="11"/>
  <c r="FK143" i="11"/>
  <c r="FF144" i="11"/>
  <c r="FG144" i="11"/>
  <c r="FH144" i="11"/>
  <c r="FI144" i="11"/>
  <c r="FJ144" i="11"/>
  <c r="FK144" i="11"/>
  <c r="FF145" i="11"/>
  <c r="FG145" i="11"/>
  <c r="FH145" i="11"/>
  <c r="FI145" i="11"/>
  <c r="FJ145" i="11"/>
  <c r="FK145" i="11"/>
  <c r="FF146" i="11"/>
  <c r="FG146" i="11"/>
  <c r="FH146" i="11"/>
  <c r="FI146" i="11"/>
  <c r="FJ146" i="11"/>
  <c r="FK146" i="11"/>
  <c r="FF147" i="11"/>
  <c r="FG147" i="11"/>
  <c r="FH147" i="11"/>
  <c r="FI147" i="11"/>
  <c r="FJ147" i="11"/>
  <c r="FK147" i="11"/>
  <c r="FF148" i="11"/>
  <c r="FG148" i="11"/>
  <c r="FH148" i="11"/>
  <c r="FI148" i="11"/>
  <c r="FJ148" i="11"/>
  <c r="FK148" i="11"/>
  <c r="FF149" i="11"/>
  <c r="FG149" i="11"/>
  <c r="FH149" i="11"/>
  <c r="FI149" i="11"/>
  <c r="FJ149" i="11"/>
  <c r="FK149" i="11"/>
  <c r="FF150" i="11"/>
  <c r="FG150" i="11"/>
  <c r="FH150" i="11"/>
  <c r="FI150" i="11"/>
  <c r="FJ150" i="11"/>
  <c r="FK150" i="11"/>
  <c r="FF151" i="11"/>
  <c r="FG151" i="11"/>
  <c r="FH151" i="11"/>
  <c r="FI151" i="11"/>
  <c r="FJ151" i="11"/>
  <c r="FK151" i="11"/>
  <c r="FF152" i="11"/>
  <c r="FG152" i="11"/>
  <c r="FH152" i="11"/>
  <c r="FI152" i="11"/>
  <c r="FJ152" i="11"/>
  <c r="FK152" i="11"/>
  <c r="FF153" i="11"/>
  <c r="FG153" i="11"/>
  <c r="FH153" i="11"/>
  <c r="FI153" i="11"/>
  <c r="FJ153" i="11"/>
  <c r="FK153" i="11"/>
  <c r="FF154" i="11"/>
  <c r="FG154" i="11"/>
  <c r="FH154" i="11"/>
  <c r="FI154" i="11"/>
  <c r="FJ154" i="11"/>
  <c r="FK154" i="11"/>
  <c r="FF155" i="11"/>
  <c r="FG155" i="11"/>
  <c r="FH155" i="11"/>
  <c r="FI155" i="11"/>
  <c r="FJ155" i="11"/>
  <c r="FK155" i="11"/>
  <c r="FF156" i="11"/>
  <c r="FG156" i="11"/>
  <c r="FH156" i="11"/>
  <c r="FI156" i="11"/>
  <c r="FJ156" i="11"/>
  <c r="FK156" i="11"/>
  <c r="FF157" i="11"/>
  <c r="FG157" i="11"/>
  <c r="FH157" i="11"/>
  <c r="FI157" i="11"/>
  <c r="FJ157" i="11"/>
  <c r="FK157" i="11"/>
  <c r="FF158" i="11"/>
  <c r="FG158" i="11"/>
  <c r="FH158" i="11"/>
  <c r="FI158" i="11"/>
  <c r="FJ158" i="11"/>
  <c r="FK158" i="11"/>
  <c r="FF159" i="11"/>
  <c r="FG159" i="11"/>
  <c r="FH159" i="11"/>
  <c r="FI159" i="11"/>
  <c r="FJ159" i="11"/>
  <c r="FK159" i="11"/>
  <c r="FF160" i="11"/>
  <c r="FG160" i="11"/>
  <c r="FH160" i="11"/>
  <c r="FI160" i="11"/>
  <c r="FJ160" i="11"/>
  <c r="FK160" i="11"/>
  <c r="FF161" i="11"/>
  <c r="FG161" i="11"/>
  <c r="FH161" i="11"/>
  <c r="FI161" i="11"/>
  <c r="FJ161" i="11"/>
  <c r="FK161" i="11"/>
  <c r="FF162" i="11"/>
  <c r="FG162" i="11"/>
  <c r="FH162" i="11"/>
  <c r="FI162" i="11"/>
  <c r="FJ162" i="11"/>
  <c r="FK162" i="11"/>
  <c r="FF163" i="11"/>
  <c r="FG163" i="11"/>
  <c r="FH163" i="11"/>
  <c r="FI163" i="11"/>
  <c r="FJ163" i="11"/>
  <c r="FK163" i="11"/>
  <c r="FF164" i="11"/>
  <c r="FG164" i="11"/>
  <c r="FH164" i="11"/>
  <c r="FI164" i="11"/>
  <c r="FJ164" i="11"/>
  <c r="FK164" i="11"/>
  <c r="FF165" i="11"/>
  <c r="FG165" i="11"/>
  <c r="FH165" i="11"/>
  <c r="FI165" i="11"/>
  <c r="FJ165" i="11"/>
  <c r="FK165" i="11"/>
  <c r="FF166" i="11"/>
  <c r="FG166" i="11"/>
  <c r="FH166" i="11"/>
  <c r="FI166" i="11"/>
  <c r="FJ166" i="11"/>
  <c r="FK166" i="11"/>
  <c r="FF167" i="11"/>
  <c r="FG167" i="11"/>
  <c r="FH167" i="11"/>
  <c r="FI167" i="11"/>
  <c r="FJ167" i="11"/>
  <c r="FK167" i="11"/>
  <c r="FF168" i="11"/>
  <c r="FG168" i="11"/>
  <c r="FH168" i="11"/>
  <c r="FI168" i="11"/>
  <c r="FJ168" i="11"/>
  <c r="FK168" i="11"/>
  <c r="FF169" i="11"/>
  <c r="FG169" i="11"/>
  <c r="FH169" i="11"/>
  <c r="FI169" i="11"/>
  <c r="FJ169" i="11"/>
  <c r="FK169" i="11"/>
  <c r="FF170" i="11"/>
  <c r="FG170" i="11"/>
  <c r="FH170" i="11"/>
  <c r="FI170" i="11"/>
  <c r="FJ170" i="11"/>
  <c r="FK170" i="11"/>
  <c r="FF171" i="11"/>
  <c r="FG171" i="11"/>
  <c r="FH171" i="11"/>
  <c r="FI171" i="11"/>
  <c r="FJ171" i="11"/>
  <c r="FK171" i="11"/>
  <c r="FF172" i="11"/>
  <c r="FG172" i="11"/>
  <c r="FH172" i="11"/>
  <c r="FI172" i="11"/>
  <c r="FJ172" i="11"/>
  <c r="FK172" i="11"/>
  <c r="FF173" i="11"/>
  <c r="FG173" i="11"/>
  <c r="FH173" i="11"/>
  <c r="FI173" i="11"/>
  <c r="FJ173" i="11"/>
  <c r="FK173" i="11"/>
  <c r="FF174" i="11"/>
  <c r="FG174" i="11"/>
  <c r="FH174" i="11"/>
  <c r="FI174" i="11"/>
  <c r="FJ174" i="11"/>
  <c r="FK174" i="11"/>
  <c r="FF175" i="11"/>
  <c r="FG175" i="11"/>
  <c r="FH175" i="11"/>
  <c r="FI175" i="11"/>
  <c r="FJ175" i="11"/>
  <c r="FK175" i="11"/>
  <c r="FF176" i="11"/>
  <c r="FG176" i="11"/>
  <c r="FH176" i="11"/>
  <c r="FI176" i="11"/>
  <c r="FJ176" i="11"/>
  <c r="FK176" i="11"/>
  <c r="FF177" i="11"/>
  <c r="FG177" i="11"/>
  <c r="FH177" i="11"/>
  <c r="FI177" i="11"/>
  <c r="FJ177" i="11"/>
  <c r="FK177" i="11"/>
  <c r="FF178" i="11"/>
  <c r="FG178" i="11"/>
  <c r="FH178" i="11"/>
  <c r="FI178" i="11"/>
  <c r="FJ178" i="11"/>
  <c r="FK178" i="11"/>
  <c r="FF179" i="11"/>
  <c r="FG179" i="11"/>
  <c r="FH179" i="11"/>
  <c r="FI179" i="11"/>
  <c r="FJ179" i="11"/>
  <c r="FK179" i="11"/>
  <c r="FF180" i="11"/>
  <c r="FG180" i="11"/>
  <c r="FH180" i="11"/>
  <c r="FI180" i="11"/>
  <c r="FJ180" i="11"/>
  <c r="FK180" i="11"/>
  <c r="FF181" i="11"/>
  <c r="FG181" i="11"/>
  <c r="FH181" i="11"/>
  <c r="FI181" i="11"/>
  <c r="FJ181" i="11"/>
  <c r="FK181" i="11"/>
  <c r="FF182" i="11"/>
  <c r="FG182" i="11"/>
  <c r="FH182" i="11"/>
  <c r="FI182" i="11"/>
  <c r="FJ182" i="11"/>
  <c r="FK182" i="11"/>
  <c r="FF183" i="11"/>
  <c r="FG183" i="11"/>
  <c r="FH183" i="11"/>
  <c r="FI183" i="11"/>
  <c r="FJ183" i="11"/>
  <c r="FK183" i="11"/>
  <c r="FF184" i="11"/>
  <c r="FG184" i="11"/>
  <c r="FH184" i="11"/>
  <c r="FI184" i="11"/>
  <c r="FJ184" i="11"/>
  <c r="FK184" i="11"/>
  <c r="FF185" i="11"/>
  <c r="FG185" i="11"/>
  <c r="FH185" i="11"/>
  <c r="FI185" i="11"/>
  <c r="FJ185" i="11"/>
  <c r="FK185" i="11"/>
  <c r="FF186" i="11"/>
  <c r="FG186" i="11"/>
  <c r="FH186" i="11"/>
  <c r="FI186" i="11"/>
  <c r="FJ186" i="11"/>
  <c r="FK186" i="11"/>
  <c r="FF187" i="11"/>
  <c r="FG187" i="11"/>
  <c r="FH187" i="11"/>
  <c r="FI187" i="11"/>
  <c r="FJ187" i="11"/>
  <c r="FK187" i="11"/>
  <c r="FF188" i="11"/>
  <c r="FG188" i="11"/>
  <c r="FH188" i="11"/>
  <c r="FI188" i="11"/>
  <c r="FJ188" i="11"/>
  <c r="FK188" i="11"/>
  <c r="FF189" i="11"/>
  <c r="FG189" i="11"/>
  <c r="FH189" i="11"/>
  <c r="FI189" i="11"/>
  <c r="FJ189" i="11"/>
  <c r="FK189" i="11"/>
  <c r="FF190" i="11"/>
  <c r="FG190" i="11"/>
  <c r="FH190" i="11"/>
  <c r="FI190" i="11"/>
  <c r="FJ190" i="11"/>
  <c r="FK190" i="11"/>
  <c r="FF191" i="11"/>
  <c r="FG191" i="11"/>
  <c r="FH191" i="11"/>
  <c r="FI191" i="11"/>
  <c r="FJ191" i="11"/>
  <c r="FK191" i="11"/>
  <c r="FF192" i="11"/>
  <c r="FG192" i="11"/>
  <c r="FH192" i="11"/>
  <c r="FI192" i="11"/>
  <c r="FJ192" i="11"/>
  <c r="FK192" i="11"/>
  <c r="FF193" i="11"/>
  <c r="FG193" i="11"/>
  <c r="FH193" i="11"/>
  <c r="FI193" i="11"/>
  <c r="FJ193" i="11"/>
  <c r="FK193" i="11"/>
  <c r="FF194" i="11"/>
  <c r="FG194" i="11"/>
  <c r="FH194" i="11"/>
  <c r="FI194" i="11"/>
  <c r="FJ194" i="11"/>
  <c r="FK194" i="11"/>
  <c r="FF195" i="11"/>
  <c r="FG195" i="11"/>
  <c r="FH195" i="11"/>
  <c r="FI195" i="11"/>
  <c r="FJ195" i="11"/>
  <c r="FK195" i="11"/>
  <c r="FF196" i="11"/>
  <c r="FG196" i="11"/>
  <c r="FH196" i="11"/>
  <c r="FI196" i="11"/>
  <c r="FJ196" i="11"/>
  <c r="FK196" i="11"/>
  <c r="FF197" i="11"/>
  <c r="FG197" i="11"/>
  <c r="FH197" i="11"/>
  <c r="FI197" i="11"/>
  <c r="FJ197" i="11"/>
  <c r="FK197" i="11"/>
  <c r="FF198" i="11"/>
  <c r="FG198" i="11"/>
  <c r="FH198" i="11"/>
  <c r="FI198" i="11"/>
  <c r="FJ198" i="11"/>
  <c r="FK198" i="11"/>
  <c r="FF199" i="11"/>
  <c r="FG199" i="11"/>
  <c r="FH199" i="11"/>
  <c r="FI199" i="11"/>
  <c r="FJ199" i="11"/>
  <c r="FK199" i="11"/>
  <c r="FF200" i="11"/>
  <c r="FG200" i="11"/>
  <c r="FH200" i="11"/>
  <c r="FI200" i="11"/>
  <c r="FJ200" i="11"/>
  <c r="FK200" i="11"/>
  <c r="FF201" i="11"/>
  <c r="FG201" i="11"/>
  <c r="FH201" i="11"/>
  <c r="FI201" i="11"/>
  <c r="FJ201" i="11"/>
  <c r="FK201" i="11"/>
  <c r="FJ5" i="11"/>
  <c r="FI5" i="11"/>
  <c r="FH5" i="11"/>
  <c r="FG5" i="11"/>
  <c r="FF5" i="11"/>
  <c r="EX6" i="11"/>
  <c r="EY6" i="11"/>
  <c r="EZ6" i="11"/>
  <c r="FA6" i="11"/>
  <c r="FB6" i="11"/>
  <c r="FC6" i="11"/>
  <c r="EX7" i="11"/>
  <c r="EY7" i="11"/>
  <c r="EZ7" i="11"/>
  <c r="FA7" i="11"/>
  <c r="FB7" i="11"/>
  <c r="FC7" i="11"/>
  <c r="EX8" i="11"/>
  <c r="EY8" i="11"/>
  <c r="EZ8" i="11"/>
  <c r="FA8" i="11"/>
  <c r="FB8" i="11"/>
  <c r="FC8" i="11"/>
  <c r="EX9" i="11"/>
  <c r="EY9" i="11"/>
  <c r="EZ9" i="11"/>
  <c r="FA9" i="11"/>
  <c r="FB9" i="11"/>
  <c r="FC9" i="11"/>
  <c r="EX10" i="11"/>
  <c r="EY10" i="11"/>
  <c r="EZ10" i="11"/>
  <c r="FA10" i="11"/>
  <c r="FB10" i="11"/>
  <c r="FC10" i="11"/>
  <c r="EX11" i="11"/>
  <c r="EY11" i="11"/>
  <c r="EZ11" i="11"/>
  <c r="FA11" i="11"/>
  <c r="FB11" i="11"/>
  <c r="FC11" i="11"/>
  <c r="EX12" i="11"/>
  <c r="EY12" i="11"/>
  <c r="EZ12" i="11"/>
  <c r="FA12" i="11"/>
  <c r="FB12" i="11"/>
  <c r="FC12" i="11"/>
  <c r="EX13" i="11"/>
  <c r="EY13" i="11"/>
  <c r="EZ13" i="11"/>
  <c r="FA13" i="11"/>
  <c r="FB13" i="11"/>
  <c r="FC13" i="11"/>
  <c r="EX14" i="11"/>
  <c r="EY14" i="11"/>
  <c r="EZ14" i="11"/>
  <c r="FA14" i="11"/>
  <c r="FB14" i="11"/>
  <c r="FC14" i="11"/>
  <c r="EX15" i="11"/>
  <c r="EY15" i="11"/>
  <c r="EZ15" i="11"/>
  <c r="FA15" i="11"/>
  <c r="FB15" i="11"/>
  <c r="FC15" i="11"/>
  <c r="EX16" i="11"/>
  <c r="EY16" i="11"/>
  <c r="EZ16" i="11"/>
  <c r="FA16" i="11"/>
  <c r="FB16" i="11"/>
  <c r="FC16" i="11"/>
  <c r="EX17" i="11"/>
  <c r="EY17" i="11"/>
  <c r="EZ17" i="11"/>
  <c r="FA17" i="11"/>
  <c r="FB17" i="11"/>
  <c r="FC17" i="11"/>
  <c r="EX18" i="11"/>
  <c r="EY18" i="11"/>
  <c r="EZ18" i="11"/>
  <c r="FA18" i="11"/>
  <c r="FB18" i="11"/>
  <c r="FC18" i="11"/>
  <c r="EX19" i="11"/>
  <c r="EY19" i="11"/>
  <c r="EZ19" i="11"/>
  <c r="FA19" i="11"/>
  <c r="FB19" i="11"/>
  <c r="FC19" i="11"/>
  <c r="EX20" i="11"/>
  <c r="EY20" i="11"/>
  <c r="EZ20" i="11"/>
  <c r="FA20" i="11"/>
  <c r="FB20" i="11"/>
  <c r="FC20" i="11"/>
  <c r="EX21" i="11"/>
  <c r="EY21" i="11"/>
  <c r="EZ21" i="11"/>
  <c r="FA21" i="11"/>
  <c r="FB21" i="11"/>
  <c r="FC21" i="11"/>
  <c r="EX22" i="11"/>
  <c r="EY22" i="11"/>
  <c r="EZ22" i="11"/>
  <c r="FA22" i="11"/>
  <c r="FB22" i="11"/>
  <c r="FC22" i="11"/>
  <c r="EX23" i="11"/>
  <c r="EY23" i="11"/>
  <c r="EZ23" i="11"/>
  <c r="FA23" i="11"/>
  <c r="FB23" i="11"/>
  <c r="FC23" i="11"/>
  <c r="EX24" i="11"/>
  <c r="EY24" i="11"/>
  <c r="EZ24" i="11"/>
  <c r="FA24" i="11"/>
  <c r="FB24" i="11"/>
  <c r="FC24" i="11"/>
  <c r="EX25" i="11"/>
  <c r="EY25" i="11"/>
  <c r="EZ25" i="11"/>
  <c r="FA25" i="11"/>
  <c r="FB25" i="11"/>
  <c r="FC25" i="11"/>
  <c r="EX26" i="11"/>
  <c r="EY26" i="11"/>
  <c r="EZ26" i="11"/>
  <c r="FA26" i="11"/>
  <c r="FB26" i="11"/>
  <c r="FC26" i="11"/>
  <c r="EX27" i="11"/>
  <c r="EY27" i="11"/>
  <c r="EZ27" i="11"/>
  <c r="FA27" i="11"/>
  <c r="FB27" i="11"/>
  <c r="FC27" i="11"/>
  <c r="EX28" i="11"/>
  <c r="EY28" i="11"/>
  <c r="EZ28" i="11"/>
  <c r="FA28" i="11"/>
  <c r="FB28" i="11"/>
  <c r="FC28" i="11"/>
  <c r="EX29" i="11"/>
  <c r="EY29" i="11"/>
  <c r="EZ29" i="11"/>
  <c r="FA29" i="11"/>
  <c r="FB29" i="11"/>
  <c r="FC29" i="11"/>
  <c r="EX30" i="11"/>
  <c r="EY30" i="11"/>
  <c r="EZ30" i="11"/>
  <c r="FA30" i="11"/>
  <c r="FB30" i="11"/>
  <c r="FC30" i="11"/>
  <c r="EX31" i="11"/>
  <c r="EY31" i="11"/>
  <c r="EZ31" i="11"/>
  <c r="FA31" i="11"/>
  <c r="FB31" i="11"/>
  <c r="FC31" i="11"/>
  <c r="EX32" i="11"/>
  <c r="EY32" i="11"/>
  <c r="EZ32" i="11"/>
  <c r="FA32" i="11"/>
  <c r="FB32" i="11"/>
  <c r="FC32" i="11"/>
  <c r="EX33" i="11"/>
  <c r="EY33" i="11"/>
  <c r="EZ33" i="11"/>
  <c r="FA33" i="11"/>
  <c r="FB33" i="11"/>
  <c r="FC33" i="11"/>
  <c r="EX34" i="11"/>
  <c r="EY34" i="11"/>
  <c r="EZ34" i="11"/>
  <c r="FA34" i="11"/>
  <c r="FB34" i="11"/>
  <c r="FC34" i="11"/>
  <c r="EX35" i="11"/>
  <c r="EY35" i="11"/>
  <c r="EZ35" i="11"/>
  <c r="FA35" i="11"/>
  <c r="FB35" i="11"/>
  <c r="FC35" i="11"/>
  <c r="EX36" i="11"/>
  <c r="EY36" i="11"/>
  <c r="EZ36" i="11"/>
  <c r="FA36" i="11"/>
  <c r="FB36" i="11"/>
  <c r="FC36" i="11"/>
  <c r="EX37" i="11"/>
  <c r="EY37" i="11"/>
  <c r="EZ37" i="11"/>
  <c r="FA37" i="11"/>
  <c r="FB37" i="11"/>
  <c r="FC37" i="11"/>
  <c r="EX38" i="11"/>
  <c r="EY38" i="11"/>
  <c r="EZ38" i="11"/>
  <c r="FA38" i="11"/>
  <c r="FB38" i="11"/>
  <c r="FC38" i="11"/>
  <c r="EX39" i="11"/>
  <c r="EY39" i="11"/>
  <c r="EZ39" i="11"/>
  <c r="FA39" i="11"/>
  <c r="FB39" i="11"/>
  <c r="FC39" i="11"/>
  <c r="EX40" i="11"/>
  <c r="EY40" i="11"/>
  <c r="EZ40" i="11"/>
  <c r="FA40" i="11"/>
  <c r="FB40" i="11"/>
  <c r="FC40" i="11"/>
  <c r="EX41" i="11"/>
  <c r="EY41" i="11"/>
  <c r="EZ41" i="11"/>
  <c r="FA41" i="11"/>
  <c r="FB41" i="11"/>
  <c r="FC41" i="11"/>
  <c r="EX42" i="11"/>
  <c r="EY42" i="11"/>
  <c r="EZ42" i="11"/>
  <c r="FA42" i="11"/>
  <c r="FB42" i="11"/>
  <c r="FC42" i="11"/>
  <c r="EX43" i="11"/>
  <c r="EY43" i="11"/>
  <c r="EZ43" i="11"/>
  <c r="FA43" i="11"/>
  <c r="FB43" i="11"/>
  <c r="FC43" i="11"/>
  <c r="EX44" i="11"/>
  <c r="EY44" i="11"/>
  <c r="EZ44" i="11"/>
  <c r="FA44" i="11"/>
  <c r="FB44" i="11"/>
  <c r="FC44" i="11"/>
  <c r="EX45" i="11"/>
  <c r="EY45" i="11"/>
  <c r="EZ45" i="11"/>
  <c r="FA45" i="11"/>
  <c r="FB45" i="11"/>
  <c r="FC45" i="11"/>
  <c r="EX46" i="11"/>
  <c r="EY46" i="11"/>
  <c r="EZ46" i="11"/>
  <c r="FA46" i="11"/>
  <c r="FB46" i="11"/>
  <c r="FC46" i="11"/>
  <c r="EX47" i="11"/>
  <c r="EY47" i="11"/>
  <c r="EZ47" i="11"/>
  <c r="FA47" i="11"/>
  <c r="FB47" i="11"/>
  <c r="FC47" i="11"/>
  <c r="EX48" i="11"/>
  <c r="EY48" i="11"/>
  <c r="EZ48" i="11"/>
  <c r="FA48" i="11"/>
  <c r="FB48" i="11"/>
  <c r="FC48" i="11"/>
  <c r="EX49" i="11"/>
  <c r="EY49" i="11"/>
  <c r="EZ49" i="11"/>
  <c r="FA49" i="11"/>
  <c r="FB49" i="11"/>
  <c r="FC49" i="11"/>
  <c r="EX50" i="11"/>
  <c r="EY50" i="11"/>
  <c r="EZ50" i="11"/>
  <c r="FA50" i="11"/>
  <c r="FB50" i="11"/>
  <c r="FC50" i="11"/>
  <c r="EX51" i="11"/>
  <c r="EY51" i="11"/>
  <c r="EZ51" i="11"/>
  <c r="FA51" i="11"/>
  <c r="FB51" i="11"/>
  <c r="FC51" i="11"/>
  <c r="EX52" i="11"/>
  <c r="EY52" i="11"/>
  <c r="EZ52" i="11"/>
  <c r="FA52" i="11"/>
  <c r="FB52" i="11"/>
  <c r="FC52" i="11"/>
  <c r="EX53" i="11"/>
  <c r="EY53" i="11"/>
  <c r="EZ53" i="11"/>
  <c r="FA53" i="11"/>
  <c r="FB53" i="11"/>
  <c r="FC53" i="11"/>
  <c r="EX54" i="11"/>
  <c r="EY54" i="11"/>
  <c r="EZ54" i="11"/>
  <c r="FA54" i="11"/>
  <c r="FB54" i="11"/>
  <c r="FC54" i="11"/>
  <c r="EX55" i="11"/>
  <c r="EY55" i="11"/>
  <c r="EZ55" i="11"/>
  <c r="FA55" i="11"/>
  <c r="FB55" i="11"/>
  <c r="FC55" i="11"/>
  <c r="EX56" i="11"/>
  <c r="EY56" i="11"/>
  <c r="EZ56" i="11"/>
  <c r="FA56" i="11"/>
  <c r="FB56" i="11"/>
  <c r="FC56" i="11"/>
  <c r="EX57" i="11"/>
  <c r="EY57" i="11"/>
  <c r="EZ57" i="11"/>
  <c r="FA57" i="11"/>
  <c r="FB57" i="11"/>
  <c r="FC57" i="11"/>
  <c r="EX58" i="11"/>
  <c r="EY58" i="11"/>
  <c r="EZ58" i="11"/>
  <c r="FA58" i="11"/>
  <c r="FB58" i="11"/>
  <c r="FC58" i="11"/>
  <c r="EX59" i="11"/>
  <c r="EY59" i="11"/>
  <c r="EZ59" i="11"/>
  <c r="FA59" i="11"/>
  <c r="FB59" i="11"/>
  <c r="FC59" i="11"/>
  <c r="EX60" i="11"/>
  <c r="EY60" i="11"/>
  <c r="EZ60" i="11"/>
  <c r="FA60" i="11"/>
  <c r="FB60" i="11"/>
  <c r="FC60" i="11"/>
  <c r="EX61" i="11"/>
  <c r="EY61" i="11"/>
  <c r="EZ61" i="11"/>
  <c r="FA61" i="11"/>
  <c r="FB61" i="11"/>
  <c r="FC61" i="11"/>
  <c r="EX62" i="11"/>
  <c r="EY62" i="11"/>
  <c r="EZ62" i="11"/>
  <c r="FA62" i="11"/>
  <c r="FB62" i="11"/>
  <c r="FC62" i="11"/>
  <c r="EX63" i="11"/>
  <c r="EY63" i="11"/>
  <c r="EZ63" i="11"/>
  <c r="FA63" i="11"/>
  <c r="FB63" i="11"/>
  <c r="FC63" i="11"/>
  <c r="EX64" i="11"/>
  <c r="EY64" i="11"/>
  <c r="EZ64" i="11"/>
  <c r="FA64" i="11"/>
  <c r="FB64" i="11"/>
  <c r="FC64" i="11"/>
  <c r="EX65" i="11"/>
  <c r="EY65" i="11"/>
  <c r="EZ65" i="11"/>
  <c r="FA65" i="11"/>
  <c r="FB65" i="11"/>
  <c r="FC65" i="11"/>
  <c r="EX66" i="11"/>
  <c r="EY66" i="11"/>
  <c r="EZ66" i="11"/>
  <c r="FA66" i="11"/>
  <c r="FB66" i="11"/>
  <c r="FC66" i="11"/>
  <c r="EX67" i="11"/>
  <c r="EY67" i="11"/>
  <c r="EZ67" i="11"/>
  <c r="FA67" i="11"/>
  <c r="FB67" i="11"/>
  <c r="FC67" i="11"/>
  <c r="EX68" i="11"/>
  <c r="EY68" i="11"/>
  <c r="EZ68" i="11"/>
  <c r="FA68" i="11"/>
  <c r="FB68" i="11"/>
  <c r="FC68" i="11"/>
  <c r="EX69" i="11"/>
  <c r="EY69" i="11"/>
  <c r="EZ69" i="11"/>
  <c r="FA69" i="11"/>
  <c r="FB69" i="11"/>
  <c r="FC69" i="11"/>
  <c r="EX70" i="11"/>
  <c r="EY70" i="11"/>
  <c r="EZ70" i="11"/>
  <c r="FA70" i="11"/>
  <c r="FB70" i="11"/>
  <c r="FC70" i="11"/>
  <c r="EX71" i="11"/>
  <c r="EY71" i="11"/>
  <c r="EZ71" i="11"/>
  <c r="FA71" i="11"/>
  <c r="FB71" i="11"/>
  <c r="FC71" i="11"/>
  <c r="EX72" i="11"/>
  <c r="EY72" i="11"/>
  <c r="EZ72" i="11"/>
  <c r="FA72" i="11"/>
  <c r="FB72" i="11"/>
  <c r="FC72" i="11"/>
  <c r="EX73" i="11"/>
  <c r="EY73" i="11"/>
  <c r="EZ73" i="11"/>
  <c r="FA73" i="11"/>
  <c r="FB73" i="11"/>
  <c r="FC73" i="11"/>
  <c r="EX74" i="11"/>
  <c r="EY74" i="11"/>
  <c r="EZ74" i="11"/>
  <c r="FA74" i="11"/>
  <c r="FB74" i="11"/>
  <c r="FC74" i="11"/>
  <c r="EX75" i="11"/>
  <c r="EY75" i="11"/>
  <c r="EZ75" i="11"/>
  <c r="FA75" i="11"/>
  <c r="FB75" i="11"/>
  <c r="FC75" i="11"/>
  <c r="EX76" i="11"/>
  <c r="EY76" i="11"/>
  <c r="EZ76" i="11"/>
  <c r="FA76" i="11"/>
  <c r="FB76" i="11"/>
  <c r="FC76" i="11"/>
  <c r="EX77" i="11"/>
  <c r="EY77" i="11"/>
  <c r="EZ77" i="11"/>
  <c r="FA77" i="11"/>
  <c r="FB77" i="11"/>
  <c r="FC77" i="11"/>
  <c r="EX78" i="11"/>
  <c r="EY78" i="11"/>
  <c r="EZ78" i="11"/>
  <c r="FA78" i="11"/>
  <c r="FB78" i="11"/>
  <c r="FC78" i="11"/>
  <c r="EX79" i="11"/>
  <c r="EY79" i="11"/>
  <c r="EZ79" i="11"/>
  <c r="FA79" i="11"/>
  <c r="FB79" i="11"/>
  <c r="FC79" i="11"/>
  <c r="EX80" i="11"/>
  <c r="EY80" i="11"/>
  <c r="EZ80" i="11"/>
  <c r="FA80" i="11"/>
  <c r="FB80" i="11"/>
  <c r="FC80" i="11"/>
  <c r="EX81" i="11"/>
  <c r="EY81" i="11"/>
  <c r="EZ81" i="11"/>
  <c r="FA81" i="11"/>
  <c r="FB81" i="11"/>
  <c r="FC81" i="11"/>
  <c r="EX82" i="11"/>
  <c r="EY82" i="11"/>
  <c r="EZ82" i="11"/>
  <c r="FA82" i="11"/>
  <c r="FB82" i="11"/>
  <c r="FC82" i="11"/>
  <c r="EX83" i="11"/>
  <c r="EY83" i="11"/>
  <c r="EZ83" i="11"/>
  <c r="FA83" i="11"/>
  <c r="FB83" i="11"/>
  <c r="FC83" i="11"/>
  <c r="EX84" i="11"/>
  <c r="EY84" i="11"/>
  <c r="EZ84" i="11"/>
  <c r="FA84" i="11"/>
  <c r="FB84" i="11"/>
  <c r="FC84" i="11"/>
  <c r="EX85" i="11"/>
  <c r="EY85" i="11"/>
  <c r="EZ85" i="11"/>
  <c r="FA85" i="11"/>
  <c r="FB85" i="11"/>
  <c r="FC85" i="11"/>
  <c r="EX86" i="11"/>
  <c r="EY86" i="11"/>
  <c r="EZ86" i="11"/>
  <c r="FA86" i="11"/>
  <c r="FB86" i="11"/>
  <c r="FC86" i="11"/>
  <c r="EX87" i="11"/>
  <c r="EY87" i="11"/>
  <c r="EZ87" i="11"/>
  <c r="FA87" i="11"/>
  <c r="FB87" i="11"/>
  <c r="FC87" i="11"/>
  <c r="EX88" i="11"/>
  <c r="EY88" i="11"/>
  <c r="EZ88" i="11"/>
  <c r="FA88" i="11"/>
  <c r="FB88" i="11"/>
  <c r="FC88" i="11"/>
  <c r="EX89" i="11"/>
  <c r="EY89" i="11"/>
  <c r="EZ89" i="11"/>
  <c r="FA89" i="11"/>
  <c r="FB89" i="11"/>
  <c r="FC89" i="11"/>
  <c r="EX90" i="11"/>
  <c r="EY90" i="11"/>
  <c r="EZ90" i="11"/>
  <c r="FA90" i="11"/>
  <c r="FB90" i="11"/>
  <c r="FC90" i="11"/>
  <c r="EX91" i="11"/>
  <c r="EY91" i="11"/>
  <c r="EZ91" i="11"/>
  <c r="FA91" i="11"/>
  <c r="FB91" i="11"/>
  <c r="FC91" i="11"/>
  <c r="EX92" i="11"/>
  <c r="EY92" i="11"/>
  <c r="EZ92" i="11"/>
  <c r="FA92" i="11"/>
  <c r="FB92" i="11"/>
  <c r="FC92" i="11"/>
  <c r="EX93" i="11"/>
  <c r="EY93" i="11"/>
  <c r="EZ93" i="11"/>
  <c r="FA93" i="11"/>
  <c r="FB93" i="11"/>
  <c r="FC93" i="11"/>
  <c r="EX94" i="11"/>
  <c r="EY94" i="11"/>
  <c r="EZ94" i="11"/>
  <c r="FA94" i="11"/>
  <c r="FB94" i="11"/>
  <c r="FC94" i="11"/>
  <c r="EX95" i="11"/>
  <c r="EY95" i="11"/>
  <c r="EZ95" i="11"/>
  <c r="FA95" i="11"/>
  <c r="FB95" i="11"/>
  <c r="FC95" i="11"/>
  <c r="EX96" i="11"/>
  <c r="EY96" i="11"/>
  <c r="EZ96" i="11"/>
  <c r="FA96" i="11"/>
  <c r="FB96" i="11"/>
  <c r="FC96" i="11"/>
  <c r="EX97" i="11"/>
  <c r="EY97" i="11"/>
  <c r="EZ97" i="11"/>
  <c r="FA97" i="11"/>
  <c r="FB97" i="11"/>
  <c r="FC97" i="11"/>
  <c r="EX98" i="11"/>
  <c r="EY98" i="11"/>
  <c r="EZ98" i="11"/>
  <c r="FA98" i="11"/>
  <c r="FB98" i="11"/>
  <c r="FC98" i="11"/>
  <c r="EX99" i="11"/>
  <c r="EY99" i="11"/>
  <c r="EZ99" i="11"/>
  <c r="FA99" i="11"/>
  <c r="FB99" i="11"/>
  <c r="FC99" i="11"/>
  <c r="EX100" i="11"/>
  <c r="EY100" i="11"/>
  <c r="EZ100" i="11"/>
  <c r="FA100" i="11"/>
  <c r="FB100" i="11"/>
  <c r="FC100" i="11"/>
  <c r="EX101" i="11"/>
  <c r="EY101" i="11"/>
  <c r="EZ101" i="11"/>
  <c r="FA101" i="11"/>
  <c r="FB101" i="11"/>
  <c r="FC101" i="11"/>
  <c r="EX102" i="11"/>
  <c r="EY102" i="11"/>
  <c r="EZ102" i="11"/>
  <c r="FA102" i="11"/>
  <c r="FB102" i="11"/>
  <c r="FC102" i="11"/>
  <c r="EX103" i="11"/>
  <c r="EY103" i="11"/>
  <c r="EZ103" i="11"/>
  <c r="FA103" i="11"/>
  <c r="FB103" i="11"/>
  <c r="FC103" i="11"/>
  <c r="EX104" i="11"/>
  <c r="EY104" i="11"/>
  <c r="EZ104" i="11"/>
  <c r="FA104" i="11"/>
  <c r="FB104" i="11"/>
  <c r="FC104" i="11"/>
  <c r="EX105" i="11"/>
  <c r="EY105" i="11"/>
  <c r="EZ105" i="11"/>
  <c r="FA105" i="11"/>
  <c r="FB105" i="11"/>
  <c r="FC105" i="11"/>
  <c r="EX106" i="11"/>
  <c r="EY106" i="11"/>
  <c r="EZ106" i="11"/>
  <c r="FA106" i="11"/>
  <c r="FB106" i="11"/>
  <c r="FC106" i="11"/>
  <c r="EX107" i="11"/>
  <c r="EY107" i="11"/>
  <c r="EZ107" i="11"/>
  <c r="FA107" i="11"/>
  <c r="FB107" i="11"/>
  <c r="FC107" i="11"/>
  <c r="EX108" i="11"/>
  <c r="EY108" i="11"/>
  <c r="EZ108" i="11"/>
  <c r="FA108" i="11"/>
  <c r="FB108" i="11"/>
  <c r="FC108" i="11"/>
  <c r="EX109" i="11"/>
  <c r="EY109" i="11"/>
  <c r="EZ109" i="11"/>
  <c r="FA109" i="11"/>
  <c r="FB109" i="11"/>
  <c r="FC109" i="11"/>
  <c r="EX110" i="11"/>
  <c r="EY110" i="11"/>
  <c r="EZ110" i="11"/>
  <c r="FA110" i="11"/>
  <c r="FB110" i="11"/>
  <c r="FC110" i="11"/>
  <c r="EX111" i="11"/>
  <c r="EY111" i="11"/>
  <c r="EZ111" i="11"/>
  <c r="FA111" i="11"/>
  <c r="FB111" i="11"/>
  <c r="FC111" i="11"/>
  <c r="EX112" i="11"/>
  <c r="EY112" i="11"/>
  <c r="EZ112" i="11"/>
  <c r="FA112" i="11"/>
  <c r="FB112" i="11"/>
  <c r="FC112" i="11"/>
  <c r="EX113" i="11"/>
  <c r="EY113" i="11"/>
  <c r="EZ113" i="11"/>
  <c r="FA113" i="11"/>
  <c r="FB113" i="11"/>
  <c r="FC113" i="11"/>
  <c r="EX114" i="11"/>
  <c r="EY114" i="11"/>
  <c r="EZ114" i="11"/>
  <c r="FA114" i="11"/>
  <c r="FB114" i="11"/>
  <c r="FC114" i="11"/>
  <c r="EX115" i="11"/>
  <c r="EY115" i="11"/>
  <c r="EZ115" i="11"/>
  <c r="FA115" i="11"/>
  <c r="FB115" i="11"/>
  <c r="FC115" i="11"/>
  <c r="EX116" i="11"/>
  <c r="EY116" i="11"/>
  <c r="EZ116" i="11"/>
  <c r="FA116" i="11"/>
  <c r="FB116" i="11"/>
  <c r="FC116" i="11"/>
  <c r="EX117" i="11"/>
  <c r="EY117" i="11"/>
  <c r="EZ117" i="11"/>
  <c r="FA117" i="11"/>
  <c r="FB117" i="11"/>
  <c r="FC117" i="11"/>
  <c r="EX118" i="11"/>
  <c r="EY118" i="11"/>
  <c r="EZ118" i="11"/>
  <c r="FA118" i="11"/>
  <c r="FB118" i="11"/>
  <c r="FC118" i="11"/>
  <c r="EX119" i="11"/>
  <c r="EY119" i="11"/>
  <c r="EZ119" i="11"/>
  <c r="FA119" i="11"/>
  <c r="FB119" i="11"/>
  <c r="FC119" i="11"/>
  <c r="EX120" i="11"/>
  <c r="EY120" i="11"/>
  <c r="EZ120" i="11"/>
  <c r="FA120" i="11"/>
  <c r="FB120" i="11"/>
  <c r="FC120" i="11"/>
  <c r="EX121" i="11"/>
  <c r="EY121" i="11"/>
  <c r="EZ121" i="11"/>
  <c r="FA121" i="11"/>
  <c r="FB121" i="11"/>
  <c r="FC121" i="11"/>
  <c r="EX122" i="11"/>
  <c r="EY122" i="11"/>
  <c r="EZ122" i="11"/>
  <c r="FA122" i="11"/>
  <c r="FB122" i="11"/>
  <c r="FC122" i="11"/>
  <c r="EX123" i="11"/>
  <c r="EY123" i="11"/>
  <c r="EZ123" i="11"/>
  <c r="FA123" i="11"/>
  <c r="FB123" i="11"/>
  <c r="FC123" i="11"/>
  <c r="EX124" i="11"/>
  <c r="EY124" i="11"/>
  <c r="EZ124" i="11"/>
  <c r="FA124" i="11"/>
  <c r="FB124" i="11"/>
  <c r="FC124" i="11"/>
  <c r="EX125" i="11"/>
  <c r="EY125" i="11"/>
  <c r="EZ125" i="11"/>
  <c r="FA125" i="11"/>
  <c r="FB125" i="11"/>
  <c r="FC125" i="11"/>
  <c r="EX126" i="11"/>
  <c r="EY126" i="11"/>
  <c r="EZ126" i="11"/>
  <c r="FA126" i="11"/>
  <c r="FB126" i="11"/>
  <c r="FC126" i="11"/>
  <c r="EX127" i="11"/>
  <c r="EY127" i="11"/>
  <c r="EZ127" i="11"/>
  <c r="FA127" i="11"/>
  <c r="FB127" i="11"/>
  <c r="FC127" i="11"/>
  <c r="EX128" i="11"/>
  <c r="EY128" i="11"/>
  <c r="EZ128" i="11"/>
  <c r="FA128" i="11"/>
  <c r="FB128" i="11"/>
  <c r="FC128" i="11"/>
  <c r="EX129" i="11"/>
  <c r="EY129" i="11"/>
  <c r="EZ129" i="11"/>
  <c r="FA129" i="11"/>
  <c r="FB129" i="11"/>
  <c r="FC129" i="11"/>
  <c r="EX130" i="11"/>
  <c r="EY130" i="11"/>
  <c r="EZ130" i="11"/>
  <c r="FA130" i="11"/>
  <c r="FB130" i="11"/>
  <c r="FC130" i="11"/>
  <c r="EX131" i="11"/>
  <c r="EY131" i="11"/>
  <c r="EZ131" i="11"/>
  <c r="FA131" i="11"/>
  <c r="FB131" i="11"/>
  <c r="FC131" i="11"/>
  <c r="EX132" i="11"/>
  <c r="EY132" i="11"/>
  <c r="EZ132" i="11"/>
  <c r="FA132" i="11"/>
  <c r="FB132" i="11"/>
  <c r="FC132" i="11"/>
  <c r="EX133" i="11"/>
  <c r="EY133" i="11"/>
  <c r="EZ133" i="11"/>
  <c r="FA133" i="11"/>
  <c r="FB133" i="11"/>
  <c r="FC133" i="11"/>
  <c r="EX134" i="11"/>
  <c r="EY134" i="11"/>
  <c r="EZ134" i="11"/>
  <c r="FA134" i="11"/>
  <c r="FB134" i="11"/>
  <c r="FC134" i="11"/>
  <c r="EX135" i="11"/>
  <c r="EY135" i="11"/>
  <c r="EZ135" i="11"/>
  <c r="FA135" i="11"/>
  <c r="FB135" i="11"/>
  <c r="FC135" i="11"/>
  <c r="EX136" i="11"/>
  <c r="EY136" i="11"/>
  <c r="EZ136" i="11"/>
  <c r="FA136" i="11"/>
  <c r="FB136" i="11"/>
  <c r="FC136" i="11"/>
  <c r="EX137" i="11"/>
  <c r="EY137" i="11"/>
  <c r="EZ137" i="11"/>
  <c r="FA137" i="11"/>
  <c r="FB137" i="11"/>
  <c r="FC137" i="11"/>
  <c r="EX138" i="11"/>
  <c r="EY138" i="11"/>
  <c r="EZ138" i="11"/>
  <c r="FA138" i="11"/>
  <c r="FB138" i="11"/>
  <c r="FC138" i="11"/>
  <c r="EX139" i="11"/>
  <c r="EY139" i="11"/>
  <c r="EZ139" i="11"/>
  <c r="FA139" i="11"/>
  <c r="FB139" i="11"/>
  <c r="FC139" i="11"/>
  <c r="EX140" i="11"/>
  <c r="EY140" i="11"/>
  <c r="EZ140" i="11"/>
  <c r="FA140" i="11"/>
  <c r="FB140" i="11"/>
  <c r="FC140" i="11"/>
  <c r="EX141" i="11"/>
  <c r="EY141" i="11"/>
  <c r="EZ141" i="11"/>
  <c r="FA141" i="11"/>
  <c r="FB141" i="11"/>
  <c r="FC141" i="11"/>
  <c r="EX142" i="11"/>
  <c r="EY142" i="11"/>
  <c r="EZ142" i="11"/>
  <c r="FA142" i="11"/>
  <c r="FB142" i="11"/>
  <c r="FC142" i="11"/>
  <c r="EX143" i="11"/>
  <c r="EY143" i="11"/>
  <c r="EZ143" i="11"/>
  <c r="FA143" i="11"/>
  <c r="FB143" i="11"/>
  <c r="FC143" i="11"/>
  <c r="EX144" i="11"/>
  <c r="EY144" i="11"/>
  <c r="EZ144" i="11"/>
  <c r="FA144" i="11"/>
  <c r="FB144" i="11"/>
  <c r="FC144" i="11"/>
  <c r="EX145" i="11"/>
  <c r="EY145" i="11"/>
  <c r="EZ145" i="11"/>
  <c r="FA145" i="11"/>
  <c r="FB145" i="11"/>
  <c r="FC145" i="11"/>
  <c r="EX146" i="11"/>
  <c r="EY146" i="11"/>
  <c r="EZ146" i="11"/>
  <c r="FA146" i="11"/>
  <c r="FB146" i="11"/>
  <c r="FC146" i="11"/>
  <c r="EX147" i="11"/>
  <c r="EY147" i="11"/>
  <c r="EZ147" i="11"/>
  <c r="FA147" i="11"/>
  <c r="FB147" i="11"/>
  <c r="FC147" i="11"/>
  <c r="EX148" i="11"/>
  <c r="EY148" i="11"/>
  <c r="EZ148" i="11"/>
  <c r="FA148" i="11"/>
  <c r="FB148" i="11"/>
  <c r="FC148" i="11"/>
  <c r="EX149" i="11"/>
  <c r="EY149" i="11"/>
  <c r="EZ149" i="11"/>
  <c r="FA149" i="11"/>
  <c r="FB149" i="11"/>
  <c r="FC149" i="11"/>
  <c r="EX150" i="11"/>
  <c r="EY150" i="11"/>
  <c r="EZ150" i="11"/>
  <c r="FA150" i="11"/>
  <c r="FB150" i="11"/>
  <c r="FC150" i="11"/>
  <c r="EX151" i="11"/>
  <c r="EY151" i="11"/>
  <c r="EZ151" i="11"/>
  <c r="FA151" i="11"/>
  <c r="FB151" i="11"/>
  <c r="FC151" i="11"/>
  <c r="EX152" i="11"/>
  <c r="EY152" i="11"/>
  <c r="EZ152" i="11"/>
  <c r="FA152" i="11"/>
  <c r="FB152" i="11"/>
  <c r="FC152" i="11"/>
  <c r="EX153" i="11"/>
  <c r="EY153" i="11"/>
  <c r="EZ153" i="11"/>
  <c r="FA153" i="11"/>
  <c r="FB153" i="11"/>
  <c r="FC153" i="11"/>
  <c r="EX154" i="11"/>
  <c r="EY154" i="11"/>
  <c r="EZ154" i="11"/>
  <c r="FA154" i="11"/>
  <c r="FB154" i="11"/>
  <c r="FC154" i="11"/>
  <c r="EX155" i="11"/>
  <c r="EY155" i="11"/>
  <c r="EZ155" i="11"/>
  <c r="FA155" i="11"/>
  <c r="FB155" i="11"/>
  <c r="FC155" i="11"/>
  <c r="EX156" i="11"/>
  <c r="EY156" i="11"/>
  <c r="EZ156" i="11"/>
  <c r="FA156" i="11"/>
  <c r="FB156" i="11"/>
  <c r="FC156" i="11"/>
  <c r="EX157" i="11"/>
  <c r="EY157" i="11"/>
  <c r="EZ157" i="11"/>
  <c r="FA157" i="11"/>
  <c r="FB157" i="11"/>
  <c r="FC157" i="11"/>
  <c r="EX158" i="11"/>
  <c r="EY158" i="11"/>
  <c r="EZ158" i="11"/>
  <c r="FA158" i="11"/>
  <c r="FB158" i="11"/>
  <c r="FC158" i="11"/>
  <c r="EX159" i="11"/>
  <c r="EY159" i="11"/>
  <c r="EZ159" i="11"/>
  <c r="FA159" i="11"/>
  <c r="FB159" i="11"/>
  <c r="FC159" i="11"/>
  <c r="EX160" i="11"/>
  <c r="EY160" i="11"/>
  <c r="EZ160" i="11"/>
  <c r="FA160" i="11"/>
  <c r="FB160" i="11"/>
  <c r="FC160" i="11"/>
  <c r="EX161" i="11"/>
  <c r="EY161" i="11"/>
  <c r="EZ161" i="11"/>
  <c r="FA161" i="11"/>
  <c r="FB161" i="11"/>
  <c r="FC161" i="11"/>
  <c r="EX162" i="11"/>
  <c r="EY162" i="11"/>
  <c r="EZ162" i="11"/>
  <c r="FA162" i="11"/>
  <c r="FB162" i="11"/>
  <c r="FC162" i="11"/>
  <c r="EX163" i="11"/>
  <c r="EY163" i="11"/>
  <c r="EZ163" i="11"/>
  <c r="FA163" i="11"/>
  <c r="FB163" i="11"/>
  <c r="FC163" i="11"/>
  <c r="EX164" i="11"/>
  <c r="EY164" i="11"/>
  <c r="EZ164" i="11"/>
  <c r="FA164" i="11"/>
  <c r="FB164" i="11"/>
  <c r="FC164" i="11"/>
  <c r="EX165" i="11"/>
  <c r="EY165" i="11"/>
  <c r="EZ165" i="11"/>
  <c r="FA165" i="11"/>
  <c r="FB165" i="11"/>
  <c r="FC165" i="11"/>
  <c r="EX166" i="11"/>
  <c r="EY166" i="11"/>
  <c r="EZ166" i="11"/>
  <c r="FA166" i="11"/>
  <c r="FB166" i="11"/>
  <c r="FC166" i="11"/>
  <c r="EX167" i="11"/>
  <c r="EY167" i="11"/>
  <c r="EZ167" i="11"/>
  <c r="FA167" i="11"/>
  <c r="FB167" i="11"/>
  <c r="FC167" i="11"/>
  <c r="EX168" i="11"/>
  <c r="EY168" i="11"/>
  <c r="EZ168" i="11"/>
  <c r="FA168" i="11"/>
  <c r="FB168" i="11"/>
  <c r="FC168" i="11"/>
  <c r="EX169" i="11"/>
  <c r="EY169" i="11"/>
  <c r="EZ169" i="11"/>
  <c r="FA169" i="11"/>
  <c r="FB169" i="11"/>
  <c r="FC169" i="11"/>
  <c r="EX170" i="11"/>
  <c r="EY170" i="11"/>
  <c r="EZ170" i="11"/>
  <c r="FA170" i="11"/>
  <c r="FB170" i="11"/>
  <c r="FC170" i="11"/>
  <c r="EX171" i="11"/>
  <c r="EY171" i="11"/>
  <c r="EZ171" i="11"/>
  <c r="FA171" i="11"/>
  <c r="FB171" i="11"/>
  <c r="FC171" i="11"/>
  <c r="EX172" i="11"/>
  <c r="EY172" i="11"/>
  <c r="EZ172" i="11"/>
  <c r="FA172" i="11"/>
  <c r="FB172" i="11"/>
  <c r="FC172" i="11"/>
  <c r="EX173" i="11"/>
  <c r="EY173" i="11"/>
  <c r="EZ173" i="11"/>
  <c r="FA173" i="11"/>
  <c r="FB173" i="11"/>
  <c r="FC173" i="11"/>
  <c r="EX174" i="11"/>
  <c r="EY174" i="11"/>
  <c r="EZ174" i="11"/>
  <c r="FA174" i="11"/>
  <c r="FB174" i="11"/>
  <c r="FC174" i="11"/>
  <c r="EX175" i="11"/>
  <c r="EY175" i="11"/>
  <c r="EZ175" i="11"/>
  <c r="FA175" i="11"/>
  <c r="FB175" i="11"/>
  <c r="FC175" i="11"/>
  <c r="EX176" i="11"/>
  <c r="EY176" i="11"/>
  <c r="EZ176" i="11"/>
  <c r="FA176" i="11"/>
  <c r="FB176" i="11"/>
  <c r="FC176" i="11"/>
  <c r="EX177" i="11"/>
  <c r="EY177" i="11"/>
  <c r="EZ177" i="11"/>
  <c r="FA177" i="11"/>
  <c r="FB177" i="11"/>
  <c r="FC177" i="11"/>
  <c r="EX178" i="11"/>
  <c r="EY178" i="11"/>
  <c r="EZ178" i="11"/>
  <c r="FA178" i="11"/>
  <c r="FB178" i="11"/>
  <c r="FC178" i="11"/>
  <c r="EX179" i="11"/>
  <c r="EY179" i="11"/>
  <c r="EZ179" i="11"/>
  <c r="FA179" i="11"/>
  <c r="FB179" i="11"/>
  <c r="FC179" i="11"/>
  <c r="EX180" i="11"/>
  <c r="EY180" i="11"/>
  <c r="EZ180" i="11"/>
  <c r="FA180" i="11"/>
  <c r="FB180" i="11"/>
  <c r="FC180" i="11"/>
  <c r="EX181" i="11"/>
  <c r="EY181" i="11"/>
  <c r="EZ181" i="11"/>
  <c r="FA181" i="11"/>
  <c r="FB181" i="11"/>
  <c r="FC181" i="11"/>
  <c r="EX182" i="11"/>
  <c r="EY182" i="11"/>
  <c r="EZ182" i="11"/>
  <c r="FA182" i="11"/>
  <c r="FB182" i="11"/>
  <c r="FC182" i="11"/>
  <c r="EX183" i="11"/>
  <c r="EY183" i="11"/>
  <c r="EZ183" i="11"/>
  <c r="FA183" i="11"/>
  <c r="FB183" i="11"/>
  <c r="FC183" i="11"/>
  <c r="EX184" i="11"/>
  <c r="EY184" i="11"/>
  <c r="EZ184" i="11"/>
  <c r="FA184" i="11"/>
  <c r="FB184" i="11"/>
  <c r="FC184" i="11"/>
  <c r="EX185" i="11"/>
  <c r="EY185" i="11"/>
  <c r="EZ185" i="11"/>
  <c r="FA185" i="11"/>
  <c r="FB185" i="11"/>
  <c r="FC185" i="11"/>
  <c r="EX186" i="11"/>
  <c r="EY186" i="11"/>
  <c r="EZ186" i="11"/>
  <c r="FA186" i="11"/>
  <c r="FB186" i="11"/>
  <c r="FC186" i="11"/>
  <c r="EX187" i="11"/>
  <c r="EY187" i="11"/>
  <c r="EZ187" i="11"/>
  <c r="FA187" i="11"/>
  <c r="FB187" i="11"/>
  <c r="FC187" i="11"/>
  <c r="EX188" i="11"/>
  <c r="EY188" i="11"/>
  <c r="EZ188" i="11"/>
  <c r="FA188" i="11"/>
  <c r="FB188" i="11"/>
  <c r="FC188" i="11"/>
  <c r="EX189" i="11"/>
  <c r="EY189" i="11"/>
  <c r="EZ189" i="11"/>
  <c r="FA189" i="11"/>
  <c r="FB189" i="11"/>
  <c r="FC189" i="11"/>
  <c r="EX190" i="11"/>
  <c r="EY190" i="11"/>
  <c r="EZ190" i="11"/>
  <c r="FA190" i="11"/>
  <c r="FB190" i="11"/>
  <c r="FC190" i="11"/>
  <c r="EX191" i="11"/>
  <c r="EY191" i="11"/>
  <c r="EZ191" i="11"/>
  <c r="FA191" i="11"/>
  <c r="FB191" i="11"/>
  <c r="FC191" i="11"/>
  <c r="EX192" i="11"/>
  <c r="EY192" i="11"/>
  <c r="EZ192" i="11"/>
  <c r="FA192" i="11"/>
  <c r="FB192" i="11"/>
  <c r="FC192" i="11"/>
  <c r="EX193" i="11"/>
  <c r="EY193" i="11"/>
  <c r="EZ193" i="11"/>
  <c r="FA193" i="11"/>
  <c r="FB193" i="11"/>
  <c r="FC193" i="11"/>
  <c r="EX194" i="11"/>
  <c r="EY194" i="11"/>
  <c r="EZ194" i="11"/>
  <c r="FA194" i="11"/>
  <c r="FB194" i="11"/>
  <c r="FC194" i="11"/>
  <c r="EX195" i="11"/>
  <c r="EY195" i="11"/>
  <c r="EZ195" i="11"/>
  <c r="FA195" i="11"/>
  <c r="FB195" i="11"/>
  <c r="FC195" i="11"/>
  <c r="EX196" i="11"/>
  <c r="EY196" i="11"/>
  <c r="EZ196" i="11"/>
  <c r="FA196" i="11"/>
  <c r="FB196" i="11"/>
  <c r="FC196" i="11"/>
  <c r="EX197" i="11"/>
  <c r="EY197" i="11"/>
  <c r="EZ197" i="11"/>
  <c r="FA197" i="11"/>
  <c r="FB197" i="11"/>
  <c r="FC197" i="11"/>
  <c r="EX198" i="11"/>
  <c r="EY198" i="11"/>
  <c r="EZ198" i="11"/>
  <c r="FA198" i="11"/>
  <c r="FB198" i="11"/>
  <c r="FC198" i="11"/>
  <c r="EX199" i="11"/>
  <c r="EY199" i="11"/>
  <c r="EZ199" i="11"/>
  <c r="FA199" i="11"/>
  <c r="FB199" i="11"/>
  <c r="FC199" i="11"/>
  <c r="EX200" i="11"/>
  <c r="EY200" i="11"/>
  <c r="EZ200" i="11"/>
  <c r="FA200" i="11"/>
  <c r="FB200" i="11"/>
  <c r="FC200" i="11"/>
  <c r="EX201" i="11"/>
  <c r="EY201" i="11"/>
  <c r="EZ201" i="11"/>
  <c r="FA201" i="11"/>
  <c r="FB201" i="11"/>
  <c r="FC201" i="11"/>
  <c r="FC5" i="11"/>
  <c r="FB5" i="11"/>
  <c r="FA5" i="11"/>
  <c r="EZ5" i="11"/>
  <c r="EY5" i="11"/>
  <c r="EX5" i="11"/>
  <c r="CG5" i="11"/>
  <c r="ES5" i="11"/>
  <c r="ES6" i="11"/>
  <c r="ET6" i="11"/>
  <c r="EU6" i="11"/>
  <c r="ES7" i="11"/>
  <c r="ET7" i="11"/>
  <c r="EU7" i="11"/>
  <c r="ES8" i="11"/>
  <c r="ET8" i="11"/>
  <c r="EU8" i="11"/>
  <c r="ES9" i="11"/>
  <c r="ET9" i="11"/>
  <c r="EU9" i="11"/>
  <c r="ES10" i="11"/>
  <c r="ET10" i="11"/>
  <c r="EU10" i="11"/>
  <c r="ES11" i="11"/>
  <c r="ET11" i="11"/>
  <c r="EU11" i="11"/>
  <c r="ES12" i="11"/>
  <c r="ET12" i="11"/>
  <c r="EU12" i="11"/>
  <c r="ES13" i="11"/>
  <c r="ET13" i="11"/>
  <c r="EU13" i="11"/>
  <c r="ES14" i="11"/>
  <c r="ET14" i="11"/>
  <c r="EU14" i="11"/>
  <c r="ES15" i="11"/>
  <c r="ET15" i="11"/>
  <c r="EU15" i="11"/>
  <c r="ES16" i="11"/>
  <c r="ET16" i="11"/>
  <c r="EU16" i="11"/>
  <c r="ES17" i="11"/>
  <c r="ET17" i="11"/>
  <c r="EU17" i="11"/>
  <c r="ES18" i="11"/>
  <c r="ET18" i="11"/>
  <c r="EU18" i="11"/>
  <c r="ES19" i="11"/>
  <c r="ET19" i="11"/>
  <c r="EU19" i="11"/>
  <c r="ES20" i="11"/>
  <c r="ET20" i="11"/>
  <c r="EU20" i="11"/>
  <c r="ES21" i="11"/>
  <c r="ET21" i="11"/>
  <c r="EU21" i="11"/>
  <c r="ES22" i="11"/>
  <c r="ET22" i="11"/>
  <c r="EU22" i="11"/>
  <c r="ES23" i="11"/>
  <c r="ET23" i="11"/>
  <c r="EU23" i="11"/>
  <c r="ES24" i="11"/>
  <c r="ET24" i="11"/>
  <c r="EU24" i="11"/>
  <c r="ES25" i="11"/>
  <c r="ET25" i="11"/>
  <c r="EU25" i="11"/>
  <c r="ES26" i="11"/>
  <c r="ET26" i="11"/>
  <c r="EU26" i="11"/>
  <c r="ES27" i="11"/>
  <c r="ET27" i="11"/>
  <c r="EU27" i="11"/>
  <c r="ES28" i="11"/>
  <c r="ET28" i="11"/>
  <c r="EU28" i="11"/>
  <c r="ES29" i="11"/>
  <c r="ET29" i="11"/>
  <c r="EU29" i="11"/>
  <c r="ES30" i="11"/>
  <c r="ET30" i="11"/>
  <c r="EU30" i="11"/>
  <c r="ES31" i="11"/>
  <c r="ET31" i="11"/>
  <c r="EU31" i="11"/>
  <c r="ES32" i="11"/>
  <c r="ET32" i="11"/>
  <c r="EU32" i="11"/>
  <c r="ES33" i="11"/>
  <c r="ET33" i="11"/>
  <c r="EU33" i="11"/>
  <c r="ES34" i="11"/>
  <c r="ET34" i="11"/>
  <c r="EU34" i="11"/>
  <c r="ES35" i="11"/>
  <c r="ET35" i="11"/>
  <c r="EU35" i="11"/>
  <c r="ES36" i="11"/>
  <c r="ET36" i="11"/>
  <c r="EU36" i="11"/>
  <c r="ES37" i="11"/>
  <c r="ET37" i="11"/>
  <c r="EU37" i="11"/>
  <c r="ES38" i="11"/>
  <c r="ET38" i="11"/>
  <c r="EU38" i="11"/>
  <c r="ES39" i="11"/>
  <c r="ET39" i="11"/>
  <c r="EU39" i="11"/>
  <c r="ES40" i="11"/>
  <c r="ET40" i="11"/>
  <c r="EU40" i="11"/>
  <c r="ES41" i="11"/>
  <c r="ET41" i="11"/>
  <c r="EU41" i="11"/>
  <c r="ES42" i="11"/>
  <c r="ET42" i="11"/>
  <c r="EU42" i="11"/>
  <c r="ES43" i="11"/>
  <c r="ET43" i="11"/>
  <c r="EU43" i="11"/>
  <c r="ES44" i="11"/>
  <c r="ET44" i="11"/>
  <c r="EU44" i="11"/>
  <c r="ES45" i="11"/>
  <c r="ET45" i="11"/>
  <c r="EU45" i="11"/>
  <c r="ES46" i="11"/>
  <c r="ET46" i="11"/>
  <c r="EU46" i="11"/>
  <c r="ES47" i="11"/>
  <c r="ET47" i="11"/>
  <c r="EU47" i="11"/>
  <c r="ES48" i="11"/>
  <c r="ET48" i="11"/>
  <c r="EU48" i="11"/>
  <c r="ES49" i="11"/>
  <c r="ET49" i="11"/>
  <c r="EU49" i="11"/>
  <c r="ES50" i="11"/>
  <c r="ET50" i="11"/>
  <c r="EU50" i="11"/>
  <c r="ES51" i="11"/>
  <c r="ET51" i="11"/>
  <c r="EU51" i="11"/>
  <c r="ES52" i="11"/>
  <c r="ET52" i="11"/>
  <c r="EU52" i="11"/>
  <c r="ES53" i="11"/>
  <c r="ET53" i="11"/>
  <c r="EU53" i="11"/>
  <c r="ES54" i="11"/>
  <c r="ET54" i="11"/>
  <c r="EU54" i="11"/>
  <c r="ES55" i="11"/>
  <c r="ET55" i="11"/>
  <c r="EU55" i="11"/>
  <c r="ES56" i="11"/>
  <c r="ET56" i="11"/>
  <c r="EU56" i="11"/>
  <c r="ES57" i="11"/>
  <c r="ET57" i="11"/>
  <c r="EU57" i="11"/>
  <c r="ES58" i="11"/>
  <c r="ET58" i="11"/>
  <c r="EU58" i="11"/>
  <c r="ES59" i="11"/>
  <c r="ET59" i="11"/>
  <c r="EU59" i="11"/>
  <c r="ES60" i="11"/>
  <c r="ET60" i="11"/>
  <c r="EU60" i="11"/>
  <c r="ES61" i="11"/>
  <c r="ET61" i="11"/>
  <c r="EU61" i="11"/>
  <c r="ES62" i="11"/>
  <c r="ET62" i="11"/>
  <c r="EU62" i="11"/>
  <c r="ES63" i="11"/>
  <c r="ET63" i="11"/>
  <c r="EU63" i="11"/>
  <c r="ES64" i="11"/>
  <c r="ET64" i="11"/>
  <c r="EU64" i="11"/>
  <c r="ES65" i="11"/>
  <c r="ET65" i="11"/>
  <c r="EU65" i="11"/>
  <c r="ES66" i="11"/>
  <c r="ET66" i="11"/>
  <c r="EU66" i="11"/>
  <c r="ES67" i="11"/>
  <c r="ET67" i="11"/>
  <c r="EU67" i="11"/>
  <c r="ES68" i="11"/>
  <c r="ET68" i="11"/>
  <c r="EU68" i="11"/>
  <c r="ES69" i="11"/>
  <c r="ET69" i="11"/>
  <c r="EU69" i="11"/>
  <c r="ES70" i="11"/>
  <c r="ET70" i="11"/>
  <c r="EU70" i="11"/>
  <c r="ES71" i="11"/>
  <c r="ET71" i="11"/>
  <c r="EU71" i="11"/>
  <c r="ES72" i="11"/>
  <c r="ET72" i="11"/>
  <c r="EU72" i="11"/>
  <c r="ES73" i="11"/>
  <c r="ET73" i="11"/>
  <c r="EU73" i="11"/>
  <c r="ES74" i="11"/>
  <c r="ET74" i="11"/>
  <c r="EU74" i="11"/>
  <c r="ES75" i="11"/>
  <c r="ET75" i="11"/>
  <c r="EU75" i="11"/>
  <c r="ES76" i="11"/>
  <c r="ET76" i="11"/>
  <c r="EU76" i="11"/>
  <c r="ES77" i="11"/>
  <c r="ET77" i="11"/>
  <c r="EU77" i="11"/>
  <c r="ES78" i="11"/>
  <c r="ET78" i="11"/>
  <c r="EU78" i="11"/>
  <c r="ES79" i="11"/>
  <c r="ET79" i="11"/>
  <c r="EU79" i="11"/>
  <c r="ES80" i="11"/>
  <c r="ET80" i="11"/>
  <c r="EU80" i="11"/>
  <c r="ES81" i="11"/>
  <c r="ET81" i="11"/>
  <c r="EU81" i="11"/>
  <c r="ES82" i="11"/>
  <c r="ET82" i="11"/>
  <c r="EU82" i="11"/>
  <c r="ES83" i="11"/>
  <c r="ET83" i="11"/>
  <c r="EU83" i="11"/>
  <c r="ES84" i="11"/>
  <c r="ET84" i="11"/>
  <c r="EU84" i="11"/>
  <c r="ES85" i="11"/>
  <c r="ET85" i="11"/>
  <c r="EU85" i="11"/>
  <c r="ES86" i="11"/>
  <c r="ET86" i="11"/>
  <c r="EU86" i="11"/>
  <c r="ES87" i="11"/>
  <c r="ET87" i="11"/>
  <c r="EU87" i="11"/>
  <c r="ES88" i="11"/>
  <c r="ET88" i="11"/>
  <c r="EU88" i="11"/>
  <c r="ES89" i="11"/>
  <c r="ET89" i="11"/>
  <c r="EU89" i="11"/>
  <c r="ES90" i="11"/>
  <c r="ET90" i="11"/>
  <c r="EU90" i="11"/>
  <c r="ES91" i="11"/>
  <c r="ET91" i="11"/>
  <c r="EU91" i="11"/>
  <c r="ES92" i="11"/>
  <c r="ET92" i="11"/>
  <c r="EU92" i="11"/>
  <c r="ES93" i="11"/>
  <c r="ET93" i="11"/>
  <c r="EU93" i="11"/>
  <c r="ES94" i="11"/>
  <c r="ET94" i="11"/>
  <c r="EU94" i="11"/>
  <c r="ES95" i="11"/>
  <c r="ET95" i="11"/>
  <c r="EU95" i="11"/>
  <c r="ES96" i="11"/>
  <c r="ET96" i="11"/>
  <c r="EU96" i="11"/>
  <c r="ES97" i="11"/>
  <c r="ET97" i="11"/>
  <c r="EU97" i="11"/>
  <c r="ES98" i="11"/>
  <c r="ET98" i="11"/>
  <c r="EU98" i="11"/>
  <c r="ES99" i="11"/>
  <c r="ET99" i="11"/>
  <c r="EU99" i="11"/>
  <c r="ES100" i="11"/>
  <c r="ET100" i="11"/>
  <c r="EU100" i="11"/>
  <c r="ES101" i="11"/>
  <c r="ET101" i="11"/>
  <c r="EU101" i="11"/>
  <c r="ES102" i="11"/>
  <c r="ET102" i="11"/>
  <c r="EU102" i="11"/>
  <c r="ES103" i="11"/>
  <c r="ET103" i="11"/>
  <c r="EU103" i="11"/>
  <c r="ES104" i="11"/>
  <c r="ET104" i="11"/>
  <c r="EU104" i="11"/>
  <c r="ES105" i="11"/>
  <c r="ET105" i="11"/>
  <c r="EU105" i="11"/>
  <c r="ES106" i="11"/>
  <c r="ET106" i="11"/>
  <c r="EU106" i="11"/>
  <c r="ES107" i="11"/>
  <c r="ET107" i="11"/>
  <c r="EU107" i="11"/>
  <c r="ES108" i="11"/>
  <c r="ET108" i="11"/>
  <c r="EU108" i="11"/>
  <c r="ES109" i="11"/>
  <c r="ET109" i="11"/>
  <c r="EU109" i="11"/>
  <c r="ES110" i="11"/>
  <c r="ET110" i="11"/>
  <c r="EU110" i="11"/>
  <c r="ES111" i="11"/>
  <c r="ET111" i="11"/>
  <c r="EU111" i="11"/>
  <c r="ES112" i="11"/>
  <c r="ET112" i="11"/>
  <c r="EU112" i="11"/>
  <c r="ES113" i="11"/>
  <c r="ET113" i="11"/>
  <c r="EU113" i="11"/>
  <c r="ES114" i="11"/>
  <c r="ET114" i="11"/>
  <c r="EU114" i="11"/>
  <c r="ES115" i="11"/>
  <c r="ET115" i="11"/>
  <c r="EU115" i="11"/>
  <c r="ES116" i="11"/>
  <c r="ET116" i="11"/>
  <c r="EU116" i="11"/>
  <c r="ES117" i="11"/>
  <c r="ET117" i="11"/>
  <c r="EU117" i="11"/>
  <c r="ES118" i="11"/>
  <c r="ET118" i="11"/>
  <c r="EU118" i="11"/>
  <c r="ES119" i="11"/>
  <c r="ET119" i="11"/>
  <c r="EU119" i="11"/>
  <c r="ES120" i="11"/>
  <c r="ET120" i="11"/>
  <c r="EU120" i="11"/>
  <c r="ES121" i="11"/>
  <c r="ET121" i="11"/>
  <c r="EU121" i="11"/>
  <c r="ES122" i="11"/>
  <c r="ET122" i="11"/>
  <c r="EU122" i="11"/>
  <c r="ES123" i="11"/>
  <c r="ET123" i="11"/>
  <c r="EU123" i="11"/>
  <c r="ES124" i="11"/>
  <c r="ET124" i="11"/>
  <c r="EU124" i="11"/>
  <c r="ES125" i="11"/>
  <c r="ET125" i="11"/>
  <c r="EU125" i="11"/>
  <c r="ES126" i="11"/>
  <c r="ET126" i="11"/>
  <c r="EU126" i="11"/>
  <c r="ES127" i="11"/>
  <c r="ET127" i="11"/>
  <c r="EU127" i="11"/>
  <c r="ES128" i="11"/>
  <c r="ET128" i="11"/>
  <c r="EU128" i="11"/>
  <c r="ES129" i="11"/>
  <c r="ET129" i="11"/>
  <c r="EU129" i="11"/>
  <c r="ES130" i="11"/>
  <c r="ET130" i="11"/>
  <c r="EU130" i="11"/>
  <c r="ES131" i="11"/>
  <c r="ET131" i="11"/>
  <c r="EU131" i="11"/>
  <c r="ES132" i="11"/>
  <c r="ET132" i="11"/>
  <c r="EU132" i="11"/>
  <c r="ES133" i="11"/>
  <c r="ET133" i="11"/>
  <c r="EU133" i="11"/>
  <c r="ES134" i="11"/>
  <c r="ET134" i="11"/>
  <c r="EU134" i="11"/>
  <c r="ES135" i="11"/>
  <c r="ET135" i="11"/>
  <c r="EU135" i="11"/>
  <c r="ES136" i="11"/>
  <c r="ET136" i="11"/>
  <c r="EU136" i="11"/>
  <c r="ES137" i="11"/>
  <c r="ET137" i="11"/>
  <c r="EU137" i="11"/>
  <c r="ES138" i="11"/>
  <c r="ET138" i="11"/>
  <c r="EU138" i="11"/>
  <c r="ES139" i="11"/>
  <c r="ET139" i="11"/>
  <c r="EU139" i="11"/>
  <c r="ES140" i="11"/>
  <c r="ET140" i="11"/>
  <c r="EU140" i="11"/>
  <c r="ES141" i="11"/>
  <c r="ET141" i="11"/>
  <c r="EU141" i="11"/>
  <c r="ES142" i="11"/>
  <c r="ET142" i="11"/>
  <c r="EU142" i="11"/>
  <c r="ES143" i="11"/>
  <c r="ET143" i="11"/>
  <c r="EU143" i="11"/>
  <c r="ES144" i="11"/>
  <c r="ET144" i="11"/>
  <c r="EU144" i="11"/>
  <c r="ES145" i="11"/>
  <c r="ET145" i="11"/>
  <c r="EU145" i="11"/>
  <c r="ES146" i="11"/>
  <c r="ET146" i="11"/>
  <c r="EU146" i="11"/>
  <c r="ES147" i="11"/>
  <c r="ET147" i="11"/>
  <c r="EU147" i="11"/>
  <c r="ES148" i="11"/>
  <c r="ET148" i="11"/>
  <c r="EU148" i="11"/>
  <c r="ES149" i="11"/>
  <c r="ET149" i="11"/>
  <c r="EU149" i="11"/>
  <c r="ES150" i="11"/>
  <c r="ET150" i="11"/>
  <c r="EU150" i="11"/>
  <c r="ES151" i="11"/>
  <c r="ET151" i="11"/>
  <c r="EU151" i="11"/>
  <c r="ES152" i="11"/>
  <c r="ET152" i="11"/>
  <c r="EU152" i="11"/>
  <c r="ES153" i="11"/>
  <c r="ET153" i="11"/>
  <c r="EU153" i="11"/>
  <c r="ES154" i="11"/>
  <c r="ET154" i="11"/>
  <c r="EU154" i="11"/>
  <c r="ES155" i="11"/>
  <c r="ET155" i="11"/>
  <c r="EU155" i="11"/>
  <c r="ES156" i="11"/>
  <c r="ET156" i="11"/>
  <c r="EU156" i="11"/>
  <c r="ES157" i="11"/>
  <c r="ET157" i="11"/>
  <c r="EU157" i="11"/>
  <c r="ES158" i="11"/>
  <c r="ET158" i="11"/>
  <c r="EU158" i="11"/>
  <c r="ES159" i="11"/>
  <c r="ET159" i="11"/>
  <c r="EU159" i="11"/>
  <c r="ES160" i="11"/>
  <c r="ET160" i="11"/>
  <c r="EU160" i="11"/>
  <c r="ES161" i="11"/>
  <c r="ET161" i="11"/>
  <c r="EU161" i="11"/>
  <c r="ES162" i="11"/>
  <c r="ET162" i="11"/>
  <c r="EU162" i="11"/>
  <c r="ES163" i="11"/>
  <c r="ET163" i="11"/>
  <c r="EU163" i="11"/>
  <c r="ES164" i="11"/>
  <c r="ET164" i="11"/>
  <c r="EU164" i="11"/>
  <c r="ES165" i="11"/>
  <c r="ET165" i="11"/>
  <c r="EU165" i="11"/>
  <c r="ES166" i="11"/>
  <c r="ET166" i="11"/>
  <c r="EU166" i="11"/>
  <c r="ES167" i="11"/>
  <c r="ET167" i="11"/>
  <c r="EU167" i="11"/>
  <c r="ES168" i="11"/>
  <c r="ET168" i="11"/>
  <c r="EU168" i="11"/>
  <c r="ES169" i="11"/>
  <c r="ET169" i="11"/>
  <c r="EU169" i="11"/>
  <c r="ES170" i="11"/>
  <c r="ET170" i="11"/>
  <c r="EU170" i="11"/>
  <c r="ES171" i="11"/>
  <c r="ET171" i="11"/>
  <c r="EU171" i="11"/>
  <c r="ES172" i="11"/>
  <c r="ET172" i="11"/>
  <c r="EU172" i="11"/>
  <c r="ES173" i="11"/>
  <c r="ET173" i="11"/>
  <c r="EU173" i="11"/>
  <c r="ES174" i="11"/>
  <c r="ET174" i="11"/>
  <c r="EU174" i="11"/>
  <c r="ES175" i="11"/>
  <c r="ET175" i="11"/>
  <c r="EU175" i="11"/>
  <c r="ES176" i="11"/>
  <c r="ET176" i="11"/>
  <c r="EU176" i="11"/>
  <c r="ES177" i="11"/>
  <c r="ET177" i="11"/>
  <c r="EU177" i="11"/>
  <c r="ES178" i="11"/>
  <c r="ET178" i="11"/>
  <c r="EU178" i="11"/>
  <c r="ES179" i="11"/>
  <c r="ET179" i="11"/>
  <c r="EU179" i="11"/>
  <c r="ES180" i="11"/>
  <c r="ET180" i="11"/>
  <c r="EU180" i="11"/>
  <c r="ES181" i="11"/>
  <c r="ET181" i="11"/>
  <c r="EU181" i="11"/>
  <c r="ES182" i="11"/>
  <c r="ET182" i="11"/>
  <c r="EU182" i="11"/>
  <c r="ES183" i="11"/>
  <c r="ET183" i="11"/>
  <c r="EU183" i="11"/>
  <c r="ES184" i="11"/>
  <c r="ET184" i="11"/>
  <c r="EU184" i="11"/>
  <c r="ES185" i="11"/>
  <c r="ET185" i="11"/>
  <c r="EU185" i="11"/>
  <c r="ES186" i="11"/>
  <c r="ET186" i="11"/>
  <c r="EU186" i="11"/>
  <c r="ES187" i="11"/>
  <c r="ET187" i="11"/>
  <c r="EU187" i="11"/>
  <c r="ES188" i="11"/>
  <c r="ET188" i="11"/>
  <c r="EU188" i="11"/>
  <c r="ES189" i="11"/>
  <c r="ET189" i="11"/>
  <c r="EU189" i="11"/>
  <c r="ES190" i="11"/>
  <c r="ET190" i="11"/>
  <c r="EU190" i="11"/>
  <c r="ES191" i="11"/>
  <c r="ET191" i="11"/>
  <c r="EU191" i="11"/>
  <c r="ES192" i="11"/>
  <c r="ET192" i="11"/>
  <c r="EU192" i="11"/>
  <c r="ES193" i="11"/>
  <c r="ET193" i="11"/>
  <c r="EU193" i="11"/>
  <c r="ES194" i="11"/>
  <c r="ET194" i="11"/>
  <c r="EU194" i="11"/>
  <c r="ES195" i="11"/>
  <c r="ET195" i="11"/>
  <c r="EU195" i="11"/>
  <c r="ES196" i="11"/>
  <c r="ET196" i="11"/>
  <c r="EU196" i="11"/>
  <c r="ES197" i="11"/>
  <c r="ET197" i="11"/>
  <c r="EU197" i="11"/>
  <c r="ES198" i="11"/>
  <c r="ET198" i="11"/>
  <c r="EU198" i="11"/>
  <c r="ES199" i="11"/>
  <c r="ET199" i="11"/>
  <c r="EU199" i="11"/>
  <c r="ES200" i="11"/>
  <c r="ET200" i="11"/>
  <c r="EU200" i="11"/>
  <c r="ES201" i="11"/>
  <c r="ET201" i="11"/>
  <c r="EU201" i="11"/>
  <c r="EU5" i="11"/>
  <c r="ET5" i="11"/>
  <c r="EN5" i="11"/>
  <c r="EK6" i="11"/>
  <c r="EL6" i="11"/>
  <c r="EM6" i="11"/>
  <c r="EN6" i="11"/>
  <c r="EO6" i="11"/>
  <c r="EP6" i="11"/>
  <c r="EK7" i="11"/>
  <c r="EL7" i="11"/>
  <c r="EM7" i="11"/>
  <c r="EN7" i="11"/>
  <c r="EO7" i="11"/>
  <c r="EP7" i="11"/>
  <c r="EK8" i="11"/>
  <c r="EL8" i="11"/>
  <c r="EM8" i="11"/>
  <c r="EN8" i="11"/>
  <c r="EO8" i="11"/>
  <c r="EP8" i="11"/>
  <c r="EK9" i="11"/>
  <c r="EL9" i="11"/>
  <c r="EM9" i="11"/>
  <c r="EN9" i="11"/>
  <c r="EO9" i="11"/>
  <c r="EP9" i="11"/>
  <c r="EK10" i="11"/>
  <c r="EL10" i="11"/>
  <c r="EM10" i="11"/>
  <c r="EN10" i="11"/>
  <c r="EO10" i="11"/>
  <c r="EP10" i="11"/>
  <c r="EK11" i="11"/>
  <c r="EL11" i="11"/>
  <c r="EM11" i="11"/>
  <c r="EN11" i="11"/>
  <c r="EO11" i="11"/>
  <c r="EP11" i="11"/>
  <c r="EK12" i="11"/>
  <c r="EL12" i="11"/>
  <c r="EM12" i="11"/>
  <c r="EN12" i="11"/>
  <c r="EO12" i="11"/>
  <c r="EP12" i="11"/>
  <c r="EK13" i="11"/>
  <c r="EL13" i="11"/>
  <c r="EM13" i="11"/>
  <c r="EN13" i="11"/>
  <c r="EO13" i="11"/>
  <c r="EP13" i="11"/>
  <c r="EK14" i="11"/>
  <c r="EL14" i="11"/>
  <c r="EM14" i="11"/>
  <c r="EN14" i="11"/>
  <c r="EO14" i="11"/>
  <c r="EP14" i="11"/>
  <c r="EK15" i="11"/>
  <c r="EL15" i="11"/>
  <c r="EM15" i="11"/>
  <c r="EN15" i="11"/>
  <c r="EO15" i="11"/>
  <c r="EP15" i="11"/>
  <c r="EK16" i="11"/>
  <c r="EL16" i="11"/>
  <c r="EM16" i="11"/>
  <c r="EN16" i="11"/>
  <c r="EO16" i="11"/>
  <c r="EP16" i="11"/>
  <c r="EK17" i="11"/>
  <c r="EL17" i="11"/>
  <c r="EM17" i="11"/>
  <c r="EN17" i="11"/>
  <c r="EO17" i="11"/>
  <c r="EP17" i="11"/>
  <c r="EK18" i="11"/>
  <c r="EL18" i="11"/>
  <c r="EM18" i="11"/>
  <c r="EN18" i="11"/>
  <c r="EO18" i="11"/>
  <c r="EP18" i="11"/>
  <c r="EK19" i="11"/>
  <c r="EL19" i="11"/>
  <c r="EM19" i="11"/>
  <c r="EN19" i="11"/>
  <c r="EO19" i="11"/>
  <c r="EP19" i="11"/>
  <c r="EK20" i="11"/>
  <c r="EL20" i="11"/>
  <c r="EM20" i="11"/>
  <c r="EN20" i="11"/>
  <c r="EO20" i="11"/>
  <c r="EP20" i="11"/>
  <c r="EK21" i="11"/>
  <c r="EL21" i="11"/>
  <c r="EM21" i="11"/>
  <c r="EN21" i="11"/>
  <c r="EO21" i="11"/>
  <c r="EP21" i="11"/>
  <c r="EK22" i="11"/>
  <c r="EL22" i="11"/>
  <c r="EM22" i="11"/>
  <c r="EN22" i="11"/>
  <c r="EO22" i="11"/>
  <c r="EP22" i="11"/>
  <c r="EK23" i="11"/>
  <c r="EL23" i="11"/>
  <c r="EM23" i="11"/>
  <c r="EN23" i="11"/>
  <c r="EO23" i="11"/>
  <c r="EP23" i="11"/>
  <c r="EK24" i="11"/>
  <c r="EL24" i="11"/>
  <c r="EM24" i="11"/>
  <c r="EN24" i="11"/>
  <c r="EO24" i="11"/>
  <c r="EP24" i="11"/>
  <c r="EK25" i="11"/>
  <c r="EL25" i="11"/>
  <c r="EM25" i="11"/>
  <c r="EN25" i="11"/>
  <c r="EO25" i="11"/>
  <c r="EP25" i="11"/>
  <c r="EK26" i="11"/>
  <c r="EL26" i="11"/>
  <c r="EM26" i="11"/>
  <c r="EN26" i="11"/>
  <c r="EO26" i="11"/>
  <c r="EP26" i="11"/>
  <c r="EK27" i="11"/>
  <c r="EL27" i="11"/>
  <c r="EM27" i="11"/>
  <c r="EN27" i="11"/>
  <c r="EO27" i="11"/>
  <c r="EP27" i="11"/>
  <c r="EK28" i="11"/>
  <c r="EL28" i="11"/>
  <c r="EM28" i="11"/>
  <c r="EN28" i="11"/>
  <c r="EO28" i="11"/>
  <c r="EP28" i="11"/>
  <c r="EK29" i="11"/>
  <c r="EL29" i="11"/>
  <c r="EM29" i="11"/>
  <c r="EN29" i="11"/>
  <c r="EO29" i="11"/>
  <c r="EP29" i="11"/>
  <c r="EK30" i="11"/>
  <c r="EL30" i="11"/>
  <c r="EM30" i="11"/>
  <c r="EN30" i="11"/>
  <c r="EO30" i="11"/>
  <c r="EP30" i="11"/>
  <c r="EK31" i="11"/>
  <c r="EL31" i="11"/>
  <c r="EM31" i="11"/>
  <c r="EN31" i="11"/>
  <c r="EO31" i="11"/>
  <c r="EP31" i="11"/>
  <c r="EK32" i="11"/>
  <c r="EL32" i="11"/>
  <c r="EM32" i="11"/>
  <c r="EN32" i="11"/>
  <c r="EO32" i="11"/>
  <c r="EP32" i="11"/>
  <c r="EK33" i="11"/>
  <c r="EL33" i="11"/>
  <c r="EM33" i="11"/>
  <c r="EN33" i="11"/>
  <c r="EO33" i="11"/>
  <c r="EP33" i="11"/>
  <c r="EK34" i="11"/>
  <c r="EL34" i="11"/>
  <c r="EM34" i="11"/>
  <c r="EN34" i="11"/>
  <c r="EO34" i="11"/>
  <c r="EP34" i="11"/>
  <c r="EK35" i="11"/>
  <c r="EL35" i="11"/>
  <c r="EM35" i="11"/>
  <c r="EN35" i="11"/>
  <c r="EO35" i="11"/>
  <c r="EP35" i="11"/>
  <c r="EK36" i="11"/>
  <c r="EL36" i="11"/>
  <c r="EM36" i="11"/>
  <c r="EN36" i="11"/>
  <c r="EO36" i="11"/>
  <c r="EP36" i="11"/>
  <c r="EK37" i="11"/>
  <c r="EL37" i="11"/>
  <c r="EM37" i="11"/>
  <c r="EN37" i="11"/>
  <c r="EO37" i="11"/>
  <c r="EP37" i="11"/>
  <c r="EK38" i="11"/>
  <c r="EL38" i="11"/>
  <c r="EM38" i="11"/>
  <c r="EN38" i="11"/>
  <c r="EO38" i="11"/>
  <c r="EP38" i="11"/>
  <c r="EK39" i="11"/>
  <c r="EL39" i="11"/>
  <c r="EM39" i="11"/>
  <c r="EN39" i="11"/>
  <c r="EO39" i="11"/>
  <c r="EP39" i="11"/>
  <c r="EK40" i="11"/>
  <c r="EL40" i="11"/>
  <c r="EM40" i="11"/>
  <c r="EN40" i="11"/>
  <c r="EO40" i="11"/>
  <c r="EP40" i="11"/>
  <c r="EK41" i="11"/>
  <c r="EL41" i="11"/>
  <c r="EM41" i="11"/>
  <c r="EN41" i="11"/>
  <c r="EO41" i="11"/>
  <c r="EP41" i="11"/>
  <c r="EK42" i="11"/>
  <c r="EL42" i="11"/>
  <c r="EM42" i="11"/>
  <c r="EN42" i="11"/>
  <c r="EO42" i="11"/>
  <c r="EP42" i="11"/>
  <c r="EK43" i="11"/>
  <c r="EL43" i="11"/>
  <c r="EM43" i="11"/>
  <c r="EN43" i="11"/>
  <c r="EO43" i="11"/>
  <c r="EP43" i="11"/>
  <c r="EK44" i="11"/>
  <c r="EL44" i="11"/>
  <c r="EM44" i="11"/>
  <c r="EN44" i="11"/>
  <c r="EO44" i="11"/>
  <c r="EP44" i="11"/>
  <c r="EK45" i="11"/>
  <c r="EL45" i="11"/>
  <c r="EM45" i="11"/>
  <c r="EN45" i="11"/>
  <c r="EO45" i="11"/>
  <c r="EP45" i="11"/>
  <c r="EK46" i="11"/>
  <c r="EL46" i="11"/>
  <c r="EM46" i="11"/>
  <c r="EN46" i="11"/>
  <c r="EO46" i="11"/>
  <c r="EP46" i="11"/>
  <c r="EK47" i="11"/>
  <c r="EL47" i="11"/>
  <c r="EM47" i="11"/>
  <c r="EN47" i="11"/>
  <c r="EO47" i="11"/>
  <c r="EP47" i="11"/>
  <c r="EK48" i="11"/>
  <c r="EL48" i="11"/>
  <c r="EM48" i="11"/>
  <c r="EN48" i="11"/>
  <c r="EO48" i="11"/>
  <c r="EP48" i="11"/>
  <c r="EK49" i="11"/>
  <c r="EL49" i="11"/>
  <c r="EM49" i="11"/>
  <c r="EN49" i="11"/>
  <c r="EO49" i="11"/>
  <c r="EP49" i="11"/>
  <c r="EK50" i="11"/>
  <c r="EL50" i="11"/>
  <c r="EM50" i="11"/>
  <c r="EN50" i="11"/>
  <c r="EO50" i="11"/>
  <c r="EP50" i="11"/>
  <c r="EK51" i="11"/>
  <c r="EL51" i="11"/>
  <c r="EM51" i="11"/>
  <c r="EN51" i="11"/>
  <c r="EO51" i="11"/>
  <c r="EP51" i="11"/>
  <c r="EK52" i="11"/>
  <c r="EL52" i="11"/>
  <c r="EM52" i="11"/>
  <c r="EN52" i="11"/>
  <c r="EO52" i="11"/>
  <c r="EP52" i="11"/>
  <c r="EK53" i="11"/>
  <c r="EL53" i="11"/>
  <c r="EM53" i="11"/>
  <c r="EN53" i="11"/>
  <c r="EO53" i="11"/>
  <c r="EP53" i="11"/>
  <c r="EK54" i="11"/>
  <c r="EL54" i="11"/>
  <c r="EM54" i="11"/>
  <c r="EN54" i="11"/>
  <c r="EO54" i="11"/>
  <c r="EP54" i="11"/>
  <c r="EK55" i="11"/>
  <c r="EL55" i="11"/>
  <c r="EM55" i="11"/>
  <c r="EN55" i="11"/>
  <c r="EO55" i="11"/>
  <c r="EP55" i="11"/>
  <c r="EK56" i="11"/>
  <c r="EL56" i="11"/>
  <c r="EM56" i="11"/>
  <c r="EN56" i="11"/>
  <c r="EO56" i="11"/>
  <c r="EP56" i="11"/>
  <c r="EK57" i="11"/>
  <c r="EL57" i="11"/>
  <c r="EM57" i="11"/>
  <c r="EN57" i="11"/>
  <c r="EO57" i="11"/>
  <c r="EP57" i="11"/>
  <c r="EK58" i="11"/>
  <c r="EL58" i="11"/>
  <c r="EM58" i="11"/>
  <c r="EN58" i="11"/>
  <c r="EO58" i="11"/>
  <c r="EP58" i="11"/>
  <c r="EK59" i="11"/>
  <c r="EL59" i="11"/>
  <c r="EM59" i="11"/>
  <c r="EN59" i="11"/>
  <c r="EO59" i="11"/>
  <c r="EP59" i="11"/>
  <c r="EK60" i="11"/>
  <c r="EL60" i="11"/>
  <c r="EM60" i="11"/>
  <c r="EN60" i="11"/>
  <c r="EO60" i="11"/>
  <c r="EP60" i="11"/>
  <c r="EK61" i="11"/>
  <c r="EL61" i="11"/>
  <c r="EM61" i="11"/>
  <c r="EN61" i="11"/>
  <c r="EO61" i="11"/>
  <c r="EP61" i="11"/>
  <c r="EK62" i="11"/>
  <c r="EL62" i="11"/>
  <c r="EM62" i="11"/>
  <c r="EN62" i="11"/>
  <c r="EO62" i="11"/>
  <c r="EP62" i="11"/>
  <c r="EK63" i="11"/>
  <c r="EL63" i="11"/>
  <c r="EM63" i="11"/>
  <c r="EN63" i="11"/>
  <c r="EO63" i="11"/>
  <c r="EP63" i="11"/>
  <c r="EK64" i="11"/>
  <c r="EL64" i="11"/>
  <c r="EM64" i="11"/>
  <c r="EN64" i="11"/>
  <c r="EO64" i="11"/>
  <c r="EP64" i="11"/>
  <c r="EK65" i="11"/>
  <c r="EL65" i="11"/>
  <c r="EM65" i="11"/>
  <c r="EN65" i="11"/>
  <c r="EO65" i="11"/>
  <c r="EP65" i="11"/>
  <c r="EK66" i="11"/>
  <c r="EL66" i="11"/>
  <c r="EM66" i="11"/>
  <c r="EN66" i="11"/>
  <c r="EO66" i="11"/>
  <c r="EP66" i="11"/>
  <c r="EK67" i="11"/>
  <c r="EL67" i="11"/>
  <c r="EM67" i="11"/>
  <c r="EN67" i="11"/>
  <c r="EO67" i="11"/>
  <c r="EP67" i="11"/>
  <c r="EK68" i="11"/>
  <c r="EL68" i="11"/>
  <c r="EM68" i="11"/>
  <c r="EN68" i="11"/>
  <c r="EO68" i="11"/>
  <c r="EP68" i="11"/>
  <c r="EK69" i="11"/>
  <c r="EL69" i="11"/>
  <c r="EM69" i="11"/>
  <c r="EN69" i="11"/>
  <c r="EO69" i="11"/>
  <c r="EP69" i="11"/>
  <c r="EK70" i="11"/>
  <c r="EL70" i="11"/>
  <c r="EM70" i="11"/>
  <c r="EN70" i="11"/>
  <c r="EO70" i="11"/>
  <c r="EP70" i="11"/>
  <c r="EK71" i="11"/>
  <c r="EL71" i="11"/>
  <c r="EM71" i="11"/>
  <c r="EN71" i="11"/>
  <c r="EO71" i="11"/>
  <c r="EP71" i="11"/>
  <c r="EK72" i="11"/>
  <c r="EL72" i="11"/>
  <c r="EM72" i="11"/>
  <c r="EN72" i="11"/>
  <c r="EO72" i="11"/>
  <c r="EP72" i="11"/>
  <c r="EK73" i="11"/>
  <c r="EL73" i="11"/>
  <c r="EM73" i="11"/>
  <c r="EN73" i="11"/>
  <c r="EO73" i="11"/>
  <c r="EP73" i="11"/>
  <c r="EK74" i="11"/>
  <c r="EL74" i="11"/>
  <c r="EM74" i="11"/>
  <c r="EN74" i="11"/>
  <c r="EO74" i="11"/>
  <c r="EP74" i="11"/>
  <c r="EK75" i="11"/>
  <c r="EL75" i="11"/>
  <c r="EM75" i="11"/>
  <c r="EN75" i="11"/>
  <c r="EO75" i="11"/>
  <c r="EP75" i="11"/>
  <c r="EK76" i="11"/>
  <c r="EL76" i="11"/>
  <c r="EM76" i="11"/>
  <c r="EN76" i="11"/>
  <c r="EO76" i="11"/>
  <c r="EP76" i="11"/>
  <c r="EK77" i="11"/>
  <c r="EL77" i="11"/>
  <c r="EM77" i="11"/>
  <c r="EN77" i="11"/>
  <c r="EO77" i="11"/>
  <c r="EP77" i="11"/>
  <c r="EK78" i="11"/>
  <c r="EL78" i="11"/>
  <c r="EM78" i="11"/>
  <c r="EN78" i="11"/>
  <c r="EO78" i="11"/>
  <c r="EP78" i="11"/>
  <c r="EK79" i="11"/>
  <c r="EL79" i="11"/>
  <c r="EM79" i="11"/>
  <c r="EN79" i="11"/>
  <c r="EO79" i="11"/>
  <c r="EP79" i="11"/>
  <c r="EK80" i="11"/>
  <c r="EL80" i="11"/>
  <c r="EM80" i="11"/>
  <c r="EN80" i="11"/>
  <c r="EO80" i="11"/>
  <c r="EP80" i="11"/>
  <c r="EK81" i="11"/>
  <c r="EL81" i="11"/>
  <c r="EM81" i="11"/>
  <c r="EN81" i="11"/>
  <c r="EO81" i="11"/>
  <c r="EP81" i="11"/>
  <c r="EK82" i="11"/>
  <c r="EL82" i="11"/>
  <c r="EM82" i="11"/>
  <c r="EN82" i="11"/>
  <c r="EO82" i="11"/>
  <c r="EP82" i="11"/>
  <c r="EK83" i="11"/>
  <c r="EL83" i="11"/>
  <c r="EM83" i="11"/>
  <c r="EN83" i="11"/>
  <c r="EO83" i="11"/>
  <c r="EP83" i="11"/>
  <c r="EK84" i="11"/>
  <c r="EL84" i="11"/>
  <c r="EM84" i="11"/>
  <c r="EN84" i="11"/>
  <c r="EO84" i="11"/>
  <c r="EP84" i="11"/>
  <c r="EK85" i="11"/>
  <c r="EL85" i="11"/>
  <c r="EM85" i="11"/>
  <c r="EN85" i="11"/>
  <c r="EO85" i="11"/>
  <c r="EP85" i="11"/>
  <c r="EK86" i="11"/>
  <c r="EL86" i="11"/>
  <c r="EM86" i="11"/>
  <c r="EN86" i="11"/>
  <c r="EO86" i="11"/>
  <c r="EP86" i="11"/>
  <c r="EK87" i="11"/>
  <c r="EL87" i="11"/>
  <c r="EM87" i="11"/>
  <c r="EN87" i="11"/>
  <c r="EO87" i="11"/>
  <c r="EP87" i="11"/>
  <c r="EK88" i="11"/>
  <c r="EL88" i="11"/>
  <c r="EM88" i="11"/>
  <c r="EN88" i="11"/>
  <c r="EO88" i="11"/>
  <c r="EP88" i="11"/>
  <c r="EK89" i="11"/>
  <c r="EL89" i="11"/>
  <c r="EM89" i="11"/>
  <c r="EN89" i="11"/>
  <c r="EO89" i="11"/>
  <c r="EP89" i="11"/>
  <c r="EK90" i="11"/>
  <c r="EL90" i="11"/>
  <c r="EM90" i="11"/>
  <c r="EN90" i="11"/>
  <c r="EO90" i="11"/>
  <c r="EP90" i="11"/>
  <c r="EK91" i="11"/>
  <c r="EL91" i="11"/>
  <c r="EM91" i="11"/>
  <c r="EN91" i="11"/>
  <c r="EO91" i="11"/>
  <c r="EP91" i="11"/>
  <c r="EK92" i="11"/>
  <c r="EL92" i="11"/>
  <c r="EM92" i="11"/>
  <c r="EN92" i="11"/>
  <c r="EO92" i="11"/>
  <c r="EP92" i="11"/>
  <c r="EK93" i="11"/>
  <c r="EL93" i="11"/>
  <c r="EM93" i="11"/>
  <c r="EN93" i="11"/>
  <c r="EO93" i="11"/>
  <c r="EP93" i="11"/>
  <c r="EK94" i="11"/>
  <c r="EL94" i="11"/>
  <c r="EM94" i="11"/>
  <c r="EN94" i="11"/>
  <c r="EO94" i="11"/>
  <c r="EP94" i="11"/>
  <c r="EK95" i="11"/>
  <c r="EL95" i="11"/>
  <c r="EM95" i="11"/>
  <c r="EN95" i="11"/>
  <c r="EO95" i="11"/>
  <c r="EP95" i="11"/>
  <c r="EK96" i="11"/>
  <c r="EL96" i="11"/>
  <c r="EM96" i="11"/>
  <c r="EN96" i="11"/>
  <c r="EO96" i="11"/>
  <c r="EP96" i="11"/>
  <c r="EK97" i="11"/>
  <c r="EL97" i="11"/>
  <c r="EM97" i="11"/>
  <c r="EN97" i="11"/>
  <c r="EO97" i="11"/>
  <c r="EP97" i="11"/>
  <c r="EK98" i="11"/>
  <c r="EL98" i="11"/>
  <c r="EM98" i="11"/>
  <c r="EN98" i="11"/>
  <c r="EO98" i="11"/>
  <c r="EP98" i="11"/>
  <c r="EK99" i="11"/>
  <c r="EL99" i="11"/>
  <c r="EM99" i="11"/>
  <c r="EN99" i="11"/>
  <c r="EO99" i="11"/>
  <c r="EP99" i="11"/>
  <c r="EK100" i="11"/>
  <c r="EL100" i="11"/>
  <c r="EM100" i="11"/>
  <c r="EN100" i="11"/>
  <c r="EO100" i="11"/>
  <c r="EP100" i="11"/>
  <c r="EK101" i="11"/>
  <c r="EL101" i="11"/>
  <c r="EM101" i="11"/>
  <c r="EN101" i="11"/>
  <c r="EO101" i="11"/>
  <c r="EP101" i="11"/>
  <c r="EK102" i="11"/>
  <c r="EL102" i="11"/>
  <c r="EM102" i="11"/>
  <c r="EN102" i="11"/>
  <c r="EO102" i="11"/>
  <c r="EP102" i="11"/>
  <c r="EK103" i="11"/>
  <c r="EL103" i="11"/>
  <c r="EM103" i="11"/>
  <c r="EN103" i="11"/>
  <c r="EO103" i="11"/>
  <c r="EP103" i="11"/>
  <c r="EK104" i="11"/>
  <c r="EL104" i="11"/>
  <c r="EM104" i="11"/>
  <c r="EN104" i="11"/>
  <c r="EO104" i="11"/>
  <c r="EP104" i="11"/>
  <c r="EK105" i="11"/>
  <c r="EL105" i="11"/>
  <c r="EM105" i="11"/>
  <c r="EN105" i="11"/>
  <c r="EO105" i="11"/>
  <c r="EP105" i="11"/>
  <c r="EK106" i="11"/>
  <c r="EL106" i="11"/>
  <c r="EM106" i="11"/>
  <c r="EN106" i="11"/>
  <c r="EO106" i="11"/>
  <c r="EP106" i="11"/>
  <c r="EK107" i="11"/>
  <c r="EL107" i="11"/>
  <c r="EM107" i="11"/>
  <c r="EN107" i="11"/>
  <c r="EO107" i="11"/>
  <c r="EP107" i="11"/>
  <c r="EK108" i="11"/>
  <c r="EL108" i="11"/>
  <c r="EM108" i="11"/>
  <c r="EN108" i="11"/>
  <c r="EO108" i="11"/>
  <c r="EP108" i="11"/>
  <c r="EK109" i="11"/>
  <c r="EL109" i="11"/>
  <c r="EM109" i="11"/>
  <c r="EN109" i="11"/>
  <c r="EO109" i="11"/>
  <c r="EP109" i="11"/>
  <c r="EK110" i="11"/>
  <c r="EL110" i="11"/>
  <c r="EM110" i="11"/>
  <c r="EN110" i="11"/>
  <c r="EO110" i="11"/>
  <c r="EP110" i="11"/>
  <c r="EK111" i="11"/>
  <c r="EL111" i="11"/>
  <c r="EM111" i="11"/>
  <c r="EN111" i="11"/>
  <c r="EO111" i="11"/>
  <c r="EP111" i="11"/>
  <c r="EK112" i="11"/>
  <c r="EL112" i="11"/>
  <c r="EM112" i="11"/>
  <c r="EN112" i="11"/>
  <c r="EO112" i="11"/>
  <c r="EP112" i="11"/>
  <c r="EK113" i="11"/>
  <c r="EL113" i="11"/>
  <c r="EM113" i="11"/>
  <c r="EN113" i="11"/>
  <c r="EO113" i="11"/>
  <c r="EP113" i="11"/>
  <c r="EK114" i="11"/>
  <c r="EL114" i="11"/>
  <c r="EM114" i="11"/>
  <c r="EN114" i="11"/>
  <c r="EO114" i="11"/>
  <c r="EP114" i="11"/>
  <c r="EK115" i="11"/>
  <c r="EL115" i="11"/>
  <c r="EM115" i="11"/>
  <c r="EN115" i="11"/>
  <c r="EO115" i="11"/>
  <c r="EP115" i="11"/>
  <c r="EK116" i="11"/>
  <c r="EL116" i="11"/>
  <c r="EM116" i="11"/>
  <c r="EN116" i="11"/>
  <c r="EO116" i="11"/>
  <c r="EP116" i="11"/>
  <c r="EK117" i="11"/>
  <c r="EL117" i="11"/>
  <c r="EM117" i="11"/>
  <c r="EN117" i="11"/>
  <c r="EO117" i="11"/>
  <c r="EP117" i="11"/>
  <c r="EK118" i="11"/>
  <c r="EL118" i="11"/>
  <c r="EM118" i="11"/>
  <c r="EN118" i="11"/>
  <c r="EO118" i="11"/>
  <c r="EP118" i="11"/>
  <c r="EK119" i="11"/>
  <c r="EL119" i="11"/>
  <c r="EM119" i="11"/>
  <c r="EN119" i="11"/>
  <c r="EO119" i="11"/>
  <c r="EP119" i="11"/>
  <c r="EK120" i="11"/>
  <c r="EL120" i="11"/>
  <c r="EM120" i="11"/>
  <c r="EN120" i="11"/>
  <c r="EO120" i="11"/>
  <c r="EP120" i="11"/>
  <c r="EK121" i="11"/>
  <c r="EL121" i="11"/>
  <c r="EM121" i="11"/>
  <c r="EN121" i="11"/>
  <c r="EO121" i="11"/>
  <c r="EP121" i="11"/>
  <c r="EK122" i="11"/>
  <c r="EL122" i="11"/>
  <c r="EM122" i="11"/>
  <c r="EN122" i="11"/>
  <c r="EO122" i="11"/>
  <c r="EP122" i="11"/>
  <c r="EK123" i="11"/>
  <c r="EL123" i="11"/>
  <c r="EM123" i="11"/>
  <c r="EN123" i="11"/>
  <c r="EO123" i="11"/>
  <c r="EP123" i="11"/>
  <c r="EK124" i="11"/>
  <c r="EL124" i="11"/>
  <c r="EM124" i="11"/>
  <c r="EN124" i="11"/>
  <c r="EO124" i="11"/>
  <c r="EP124" i="11"/>
  <c r="EK125" i="11"/>
  <c r="EL125" i="11"/>
  <c r="EM125" i="11"/>
  <c r="EN125" i="11"/>
  <c r="EO125" i="11"/>
  <c r="EP125" i="11"/>
  <c r="EK126" i="11"/>
  <c r="EL126" i="11"/>
  <c r="EM126" i="11"/>
  <c r="EN126" i="11"/>
  <c r="EO126" i="11"/>
  <c r="EP126" i="11"/>
  <c r="EK127" i="11"/>
  <c r="EL127" i="11"/>
  <c r="EM127" i="11"/>
  <c r="EN127" i="11"/>
  <c r="EO127" i="11"/>
  <c r="EP127" i="11"/>
  <c r="EK128" i="11"/>
  <c r="EL128" i="11"/>
  <c r="EM128" i="11"/>
  <c r="EN128" i="11"/>
  <c r="EO128" i="11"/>
  <c r="EP128" i="11"/>
  <c r="EK129" i="11"/>
  <c r="EL129" i="11"/>
  <c r="EM129" i="11"/>
  <c r="EN129" i="11"/>
  <c r="EO129" i="11"/>
  <c r="EP129" i="11"/>
  <c r="EK130" i="11"/>
  <c r="EL130" i="11"/>
  <c r="EM130" i="11"/>
  <c r="EN130" i="11"/>
  <c r="EO130" i="11"/>
  <c r="EP130" i="11"/>
  <c r="EK131" i="11"/>
  <c r="EL131" i="11"/>
  <c r="EM131" i="11"/>
  <c r="EN131" i="11"/>
  <c r="EO131" i="11"/>
  <c r="EP131" i="11"/>
  <c r="EK132" i="11"/>
  <c r="EL132" i="11"/>
  <c r="EM132" i="11"/>
  <c r="EN132" i="11"/>
  <c r="EO132" i="11"/>
  <c r="EP132" i="11"/>
  <c r="EK133" i="11"/>
  <c r="EL133" i="11"/>
  <c r="EM133" i="11"/>
  <c r="EN133" i="11"/>
  <c r="EO133" i="11"/>
  <c r="EP133" i="11"/>
  <c r="EK134" i="11"/>
  <c r="EL134" i="11"/>
  <c r="EM134" i="11"/>
  <c r="EN134" i="11"/>
  <c r="EO134" i="11"/>
  <c r="EP134" i="11"/>
  <c r="EK135" i="11"/>
  <c r="EL135" i="11"/>
  <c r="EM135" i="11"/>
  <c r="EN135" i="11"/>
  <c r="EO135" i="11"/>
  <c r="EP135" i="11"/>
  <c r="EK136" i="11"/>
  <c r="EL136" i="11"/>
  <c r="EM136" i="11"/>
  <c r="EN136" i="11"/>
  <c r="EO136" i="11"/>
  <c r="EP136" i="11"/>
  <c r="EK137" i="11"/>
  <c r="EL137" i="11"/>
  <c r="EM137" i="11"/>
  <c r="EN137" i="11"/>
  <c r="EO137" i="11"/>
  <c r="EP137" i="11"/>
  <c r="EK138" i="11"/>
  <c r="EL138" i="11"/>
  <c r="EM138" i="11"/>
  <c r="EN138" i="11"/>
  <c r="EO138" i="11"/>
  <c r="EP138" i="11"/>
  <c r="EK139" i="11"/>
  <c r="EL139" i="11"/>
  <c r="EM139" i="11"/>
  <c r="EN139" i="11"/>
  <c r="EO139" i="11"/>
  <c r="EP139" i="11"/>
  <c r="EK140" i="11"/>
  <c r="EL140" i="11"/>
  <c r="EM140" i="11"/>
  <c r="EN140" i="11"/>
  <c r="EO140" i="11"/>
  <c r="EP140" i="11"/>
  <c r="EK141" i="11"/>
  <c r="EL141" i="11"/>
  <c r="EM141" i="11"/>
  <c r="EN141" i="11"/>
  <c r="EO141" i="11"/>
  <c r="EP141" i="11"/>
  <c r="EK142" i="11"/>
  <c r="EL142" i="11"/>
  <c r="EM142" i="11"/>
  <c r="EN142" i="11"/>
  <c r="EO142" i="11"/>
  <c r="EP142" i="11"/>
  <c r="EK143" i="11"/>
  <c r="EL143" i="11"/>
  <c r="EM143" i="11"/>
  <c r="EN143" i="11"/>
  <c r="EO143" i="11"/>
  <c r="EP143" i="11"/>
  <c r="EK144" i="11"/>
  <c r="EL144" i="11"/>
  <c r="EM144" i="11"/>
  <c r="EN144" i="11"/>
  <c r="EO144" i="11"/>
  <c r="EP144" i="11"/>
  <c r="EK145" i="11"/>
  <c r="EL145" i="11"/>
  <c r="EM145" i="11"/>
  <c r="EN145" i="11"/>
  <c r="EO145" i="11"/>
  <c r="EP145" i="11"/>
  <c r="EK146" i="11"/>
  <c r="EL146" i="11"/>
  <c r="EM146" i="11"/>
  <c r="EN146" i="11"/>
  <c r="EO146" i="11"/>
  <c r="EP146" i="11"/>
  <c r="EK147" i="11"/>
  <c r="EL147" i="11"/>
  <c r="EM147" i="11"/>
  <c r="EN147" i="11"/>
  <c r="EO147" i="11"/>
  <c r="EP147" i="11"/>
  <c r="EK148" i="11"/>
  <c r="EL148" i="11"/>
  <c r="EM148" i="11"/>
  <c r="EN148" i="11"/>
  <c r="EO148" i="11"/>
  <c r="EP148" i="11"/>
  <c r="EK149" i="11"/>
  <c r="EL149" i="11"/>
  <c r="EM149" i="11"/>
  <c r="EN149" i="11"/>
  <c r="EO149" i="11"/>
  <c r="EP149" i="11"/>
  <c r="EK150" i="11"/>
  <c r="EL150" i="11"/>
  <c r="EM150" i="11"/>
  <c r="EN150" i="11"/>
  <c r="EO150" i="11"/>
  <c r="EP150" i="11"/>
  <c r="EK151" i="11"/>
  <c r="EL151" i="11"/>
  <c r="EM151" i="11"/>
  <c r="EN151" i="11"/>
  <c r="EO151" i="11"/>
  <c r="EP151" i="11"/>
  <c r="EK152" i="11"/>
  <c r="EL152" i="11"/>
  <c r="EM152" i="11"/>
  <c r="EN152" i="11"/>
  <c r="EO152" i="11"/>
  <c r="EP152" i="11"/>
  <c r="EK153" i="11"/>
  <c r="EL153" i="11"/>
  <c r="EM153" i="11"/>
  <c r="EN153" i="11"/>
  <c r="EO153" i="11"/>
  <c r="EP153" i="11"/>
  <c r="EK154" i="11"/>
  <c r="EL154" i="11"/>
  <c r="EM154" i="11"/>
  <c r="EN154" i="11"/>
  <c r="EO154" i="11"/>
  <c r="EP154" i="11"/>
  <c r="EK155" i="11"/>
  <c r="EL155" i="11"/>
  <c r="EM155" i="11"/>
  <c r="EN155" i="11"/>
  <c r="EO155" i="11"/>
  <c r="EP155" i="11"/>
  <c r="EK156" i="11"/>
  <c r="EL156" i="11"/>
  <c r="EM156" i="11"/>
  <c r="EN156" i="11"/>
  <c r="EO156" i="11"/>
  <c r="EP156" i="11"/>
  <c r="EK157" i="11"/>
  <c r="EL157" i="11"/>
  <c r="EM157" i="11"/>
  <c r="EN157" i="11"/>
  <c r="EO157" i="11"/>
  <c r="EP157" i="11"/>
  <c r="EK158" i="11"/>
  <c r="EL158" i="11"/>
  <c r="EM158" i="11"/>
  <c r="EN158" i="11"/>
  <c r="EO158" i="11"/>
  <c r="EP158" i="11"/>
  <c r="EK159" i="11"/>
  <c r="EL159" i="11"/>
  <c r="EM159" i="11"/>
  <c r="EN159" i="11"/>
  <c r="EO159" i="11"/>
  <c r="EP159" i="11"/>
  <c r="EK160" i="11"/>
  <c r="EL160" i="11"/>
  <c r="EM160" i="11"/>
  <c r="EN160" i="11"/>
  <c r="EO160" i="11"/>
  <c r="EP160" i="11"/>
  <c r="EK161" i="11"/>
  <c r="EL161" i="11"/>
  <c r="EM161" i="11"/>
  <c r="EN161" i="11"/>
  <c r="EO161" i="11"/>
  <c r="EP161" i="11"/>
  <c r="EK162" i="11"/>
  <c r="EL162" i="11"/>
  <c r="EM162" i="11"/>
  <c r="EN162" i="11"/>
  <c r="EO162" i="11"/>
  <c r="EP162" i="11"/>
  <c r="EK163" i="11"/>
  <c r="EL163" i="11"/>
  <c r="EM163" i="11"/>
  <c r="EN163" i="11"/>
  <c r="EO163" i="11"/>
  <c r="EP163" i="11"/>
  <c r="EK164" i="11"/>
  <c r="EL164" i="11"/>
  <c r="EM164" i="11"/>
  <c r="EN164" i="11"/>
  <c r="EO164" i="11"/>
  <c r="EP164" i="11"/>
  <c r="EK165" i="11"/>
  <c r="EL165" i="11"/>
  <c r="EM165" i="11"/>
  <c r="EN165" i="11"/>
  <c r="EO165" i="11"/>
  <c r="EP165" i="11"/>
  <c r="EK166" i="11"/>
  <c r="EL166" i="11"/>
  <c r="EM166" i="11"/>
  <c r="EN166" i="11"/>
  <c r="EO166" i="11"/>
  <c r="EP166" i="11"/>
  <c r="EK167" i="11"/>
  <c r="EL167" i="11"/>
  <c r="EM167" i="11"/>
  <c r="EN167" i="11"/>
  <c r="EO167" i="11"/>
  <c r="EP167" i="11"/>
  <c r="EK168" i="11"/>
  <c r="EL168" i="11"/>
  <c r="EM168" i="11"/>
  <c r="EN168" i="11"/>
  <c r="EO168" i="11"/>
  <c r="EP168" i="11"/>
  <c r="EK169" i="11"/>
  <c r="EL169" i="11"/>
  <c r="EM169" i="11"/>
  <c r="EN169" i="11"/>
  <c r="EO169" i="11"/>
  <c r="EP169" i="11"/>
  <c r="EK170" i="11"/>
  <c r="EL170" i="11"/>
  <c r="EM170" i="11"/>
  <c r="EN170" i="11"/>
  <c r="EO170" i="11"/>
  <c r="EP170" i="11"/>
  <c r="EK171" i="11"/>
  <c r="EL171" i="11"/>
  <c r="EM171" i="11"/>
  <c r="EN171" i="11"/>
  <c r="EO171" i="11"/>
  <c r="EP171" i="11"/>
  <c r="EK172" i="11"/>
  <c r="EL172" i="11"/>
  <c r="EM172" i="11"/>
  <c r="EN172" i="11"/>
  <c r="EO172" i="11"/>
  <c r="EP172" i="11"/>
  <c r="EK173" i="11"/>
  <c r="EL173" i="11"/>
  <c r="EM173" i="11"/>
  <c r="EN173" i="11"/>
  <c r="EO173" i="11"/>
  <c r="EP173" i="11"/>
  <c r="EK174" i="11"/>
  <c r="EL174" i="11"/>
  <c r="EM174" i="11"/>
  <c r="EN174" i="11"/>
  <c r="EO174" i="11"/>
  <c r="EP174" i="11"/>
  <c r="EK175" i="11"/>
  <c r="EL175" i="11"/>
  <c r="EM175" i="11"/>
  <c r="EN175" i="11"/>
  <c r="EO175" i="11"/>
  <c r="EP175" i="11"/>
  <c r="EK176" i="11"/>
  <c r="EL176" i="11"/>
  <c r="EM176" i="11"/>
  <c r="EN176" i="11"/>
  <c r="EO176" i="11"/>
  <c r="EP176" i="11"/>
  <c r="EK177" i="11"/>
  <c r="EL177" i="11"/>
  <c r="EM177" i="11"/>
  <c r="EN177" i="11"/>
  <c r="EO177" i="11"/>
  <c r="EP177" i="11"/>
  <c r="EK178" i="11"/>
  <c r="EL178" i="11"/>
  <c r="EM178" i="11"/>
  <c r="EN178" i="11"/>
  <c r="EO178" i="11"/>
  <c r="EP178" i="11"/>
  <c r="EK179" i="11"/>
  <c r="EL179" i="11"/>
  <c r="EM179" i="11"/>
  <c r="EN179" i="11"/>
  <c r="EO179" i="11"/>
  <c r="EP179" i="11"/>
  <c r="EK180" i="11"/>
  <c r="EL180" i="11"/>
  <c r="EM180" i="11"/>
  <c r="EN180" i="11"/>
  <c r="EO180" i="11"/>
  <c r="EP180" i="11"/>
  <c r="EK181" i="11"/>
  <c r="EL181" i="11"/>
  <c r="EM181" i="11"/>
  <c r="EN181" i="11"/>
  <c r="EO181" i="11"/>
  <c r="EP181" i="11"/>
  <c r="EK182" i="11"/>
  <c r="EL182" i="11"/>
  <c r="EM182" i="11"/>
  <c r="EN182" i="11"/>
  <c r="EO182" i="11"/>
  <c r="EP182" i="11"/>
  <c r="EK183" i="11"/>
  <c r="EL183" i="11"/>
  <c r="EM183" i="11"/>
  <c r="EN183" i="11"/>
  <c r="EO183" i="11"/>
  <c r="EP183" i="11"/>
  <c r="EK184" i="11"/>
  <c r="EL184" i="11"/>
  <c r="EM184" i="11"/>
  <c r="EN184" i="11"/>
  <c r="EO184" i="11"/>
  <c r="EP184" i="11"/>
  <c r="EK185" i="11"/>
  <c r="EL185" i="11"/>
  <c r="EM185" i="11"/>
  <c r="EN185" i="11"/>
  <c r="EO185" i="11"/>
  <c r="EP185" i="11"/>
  <c r="EK186" i="11"/>
  <c r="EL186" i="11"/>
  <c r="EM186" i="11"/>
  <c r="EN186" i="11"/>
  <c r="EO186" i="11"/>
  <c r="EP186" i="11"/>
  <c r="EK187" i="11"/>
  <c r="EL187" i="11"/>
  <c r="EM187" i="11"/>
  <c r="EN187" i="11"/>
  <c r="EO187" i="11"/>
  <c r="EP187" i="11"/>
  <c r="EK188" i="11"/>
  <c r="EL188" i="11"/>
  <c r="EM188" i="11"/>
  <c r="EN188" i="11"/>
  <c r="EO188" i="11"/>
  <c r="EP188" i="11"/>
  <c r="EK189" i="11"/>
  <c r="EL189" i="11"/>
  <c r="EM189" i="11"/>
  <c r="EN189" i="11"/>
  <c r="EO189" i="11"/>
  <c r="EP189" i="11"/>
  <c r="EK190" i="11"/>
  <c r="EL190" i="11"/>
  <c r="EM190" i="11"/>
  <c r="EN190" i="11"/>
  <c r="EO190" i="11"/>
  <c r="EP190" i="11"/>
  <c r="EK191" i="11"/>
  <c r="EL191" i="11"/>
  <c r="EM191" i="11"/>
  <c r="EN191" i="11"/>
  <c r="EO191" i="11"/>
  <c r="EP191" i="11"/>
  <c r="EK192" i="11"/>
  <c r="EL192" i="11"/>
  <c r="EM192" i="11"/>
  <c r="EN192" i="11"/>
  <c r="EO192" i="11"/>
  <c r="EP192" i="11"/>
  <c r="EK193" i="11"/>
  <c r="EL193" i="11"/>
  <c r="EM193" i="11"/>
  <c r="EN193" i="11"/>
  <c r="EO193" i="11"/>
  <c r="EP193" i="11"/>
  <c r="EK194" i="11"/>
  <c r="EL194" i="11"/>
  <c r="EM194" i="11"/>
  <c r="EN194" i="11"/>
  <c r="EO194" i="11"/>
  <c r="EP194" i="11"/>
  <c r="EK195" i="11"/>
  <c r="EL195" i="11"/>
  <c r="EM195" i="11"/>
  <c r="EN195" i="11"/>
  <c r="EO195" i="11"/>
  <c r="EP195" i="11"/>
  <c r="EK196" i="11"/>
  <c r="EL196" i="11"/>
  <c r="EM196" i="11"/>
  <c r="EN196" i="11"/>
  <c r="EO196" i="11"/>
  <c r="EP196" i="11"/>
  <c r="EK197" i="11"/>
  <c r="EL197" i="11"/>
  <c r="EM197" i="11"/>
  <c r="EN197" i="11"/>
  <c r="EO197" i="11"/>
  <c r="EP197" i="11"/>
  <c r="EK198" i="11"/>
  <c r="EL198" i="11"/>
  <c r="EM198" i="11"/>
  <c r="EN198" i="11"/>
  <c r="EO198" i="11"/>
  <c r="EP198" i="11"/>
  <c r="EK199" i="11"/>
  <c r="EL199" i="11"/>
  <c r="EM199" i="11"/>
  <c r="EN199" i="11"/>
  <c r="EO199" i="11"/>
  <c r="EP199" i="11"/>
  <c r="EK200" i="11"/>
  <c r="EL200" i="11"/>
  <c r="EM200" i="11"/>
  <c r="EN200" i="11"/>
  <c r="EO200" i="11"/>
  <c r="EP200" i="11"/>
  <c r="EK201" i="11"/>
  <c r="EL201" i="11"/>
  <c r="EM201" i="11"/>
  <c r="EN201" i="11"/>
  <c r="EO201" i="11"/>
  <c r="EP201" i="11"/>
  <c r="EP5" i="11"/>
  <c r="EO5" i="11"/>
  <c r="EM5" i="11"/>
  <c r="EL5" i="11"/>
  <c r="EL225" i="11" s="1"/>
  <c r="BO245" i="11" s="1"/>
  <c r="EK5" i="11"/>
  <c r="EC5" i="11"/>
  <c r="EC6" i="11"/>
  <c r="ED6" i="11"/>
  <c r="EE6" i="11"/>
  <c r="EF6" i="11"/>
  <c r="EG6" i="11"/>
  <c r="EH6" i="11"/>
  <c r="EC7" i="11"/>
  <c r="ED7" i="11"/>
  <c r="EE7" i="11"/>
  <c r="EF7" i="11"/>
  <c r="EG7" i="11"/>
  <c r="EH7" i="11"/>
  <c r="EC8" i="11"/>
  <c r="ED8" i="11"/>
  <c r="EE8" i="11"/>
  <c r="EF8" i="11"/>
  <c r="EG8" i="11"/>
  <c r="EH8" i="11"/>
  <c r="EC9" i="11"/>
  <c r="ED9" i="11"/>
  <c r="EE9" i="11"/>
  <c r="EF9" i="11"/>
  <c r="EG9" i="11"/>
  <c r="EH9" i="11"/>
  <c r="EC10" i="11"/>
  <c r="ED10" i="11"/>
  <c r="EE10" i="11"/>
  <c r="EF10" i="11"/>
  <c r="EG10" i="11"/>
  <c r="EH10" i="11"/>
  <c r="EC11" i="11"/>
  <c r="ED11" i="11"/>
  <c r="EE11" i="11"/>
  <c r="EF11" i="11"/>
  <c r="EG11" i="11"/>
  <c r="EH11" i="11"/>
  <c r="EC12" i="11"/>
  <c r="ED12" i="11"/>
  <c r="EE12" i="11"/>
  <c r="EF12" i="11"/>
  <c r="EG12" i="11"/>
  <c r="EH12" i="11"/>
  <c r="EC13" i="11"/>
  <c r="ED13" i="11"/>
  <c r="EE13" i="11"/>
  <c r="EF13" i="11"/>
  <c r="EG13" i="11"/>
  <c r="EH13" i="11"/>
  <c r="EC14" i="11"/>
  <c r="ED14" i="11"/>
  <c r="EE14" i="11"/>
  <c r="EF14" i="11"/>
  <c r="EG14" i="11"/>
  <c r="EH14" i="11"/>
  <c r="EC15" i="11"/>
  <c r="ED15" i="11"/>
  <c r="EE15" i="11"/>
  <c r="EF15" i="11"/>
  <c r="EG15" i="11"/>
  <c r="EH15" i="11"/>
  <c r="EC16" i="11"/>
  <c r="ED16" i="11"/>
  <c r="EE16" i="11"/>
  <c r="EF16" i="11"/>
  <c r="EG16" i="11"/>
  <c r="EH16" i="11"/>
  <c r="EC17" i="11"/>
  <c r="ED17" i="11"/>
  <c r="EE17" i="11"/>
  <c r="EF17" i="11"/>
  <c r="EG17" i="11"/>
  <c r="EH17" i="11"/>
  <c r="EC18" i="11"/>
  <c r="ED18" i="11"/>
  <c r="EE18" i="11"/>
  <c r="EF18" i="11"/>
  <c r="EG18" i="11"/>
  <c r="EH18" i="11"/>
  <c r="EC19" i="11"/>
  <c r="ED19" i="11"/>
  <c r="EE19" i="11"/>
  <c r="EF19" i="11"/>
  <c r="EG19" i="11"/>
  <c r="EH19" i="11"/>
  <c r="EC20" i="11"/>
  <c r="ED20" i="11"/>
  <c r="EE20" i="11"/>
  <c r="EF20" i="11"/>
  <c r="EG20" i="11"/>
  <c r="EH20" i="11"/>
  <c r="EC21" i="11"/>
  <c r="ED21" i="11"/>
  <c r="EE21" i="11"/>
  <c r="EF21" i="11"/>
  <c r="EG21" i="11"/>
  <c r="EH21" i="11"/>
  <c r="EC22" i="11"/>
  <c r="ED22" i="11"/>
  <c r="EE22" i="11"/>
  <c r="EF22" i="11"/>
  <c r="EG22" i="11"/>
  <c r="EH22" i="11"/>
  <c r="EC23" i="11"/>
  <c r="ED23" i="11"/>
  <c r="EE23" i="11"/>
  <c r="EF23" i="11"/>
  <c r="EG23" i="11"/>
  <c r="EH23" i="11"/>
  <c r="EC24" i="11"/>
  <c r="ED24" i="11"/>
  <c r="EE24" i="11"/>
  <c r="EF24" i="11"/>
  <c r="EG24" i="11"/>
  <c r="EH24" i="11"/>
  <c r="EC25" i="11"/>
  <c r="ED25" i="11"/>
  <c r="EE25" i="11"/>
  <c r="EF25" i="11"/>
  <c r="EG25" i="11"/>
  <c r="EH25" i="11"/>
  <c r="EC26" i="11"/>
  <c r="ED26" i="11"/>
  <c r="EE26" i="11"/>
  <c r="EF26" i="11"/>
  <c r="EG26" i="11"/>
  <c r="EH26" i="11"/>
  <c r="EC27" i="11"/>
  <c r="ED27" i="11"/>
  <c r="EE27" i="11"/>
  <c r="EF27" i="11"/>
  <c r="EG27" i="11"/>
  <c r="EH27" i="11"/>
  <c r="EC28" i="11"/>
  <c r="ED28" i="11"/>
  <c r="EE28" i="11"/>
  <c r="EF28" i="11"/>
  <c r="EG28" i="11"/>
  <c r="EH28" i="11"/>
  <c r="EC29" i="11"/>
  <c r="ED29" i="11"/>
  <c r="EE29" i="11"/>
  <c r="EF29" i="11"/>
  <c r="EG29" i="11"/>
  <c r="EH29" i="11"/>
  <c r="EC30" i="11"/>
  <c r="ED30" i="11"/>
  <c r="EE30" i="11"/>
  <c r="EF30" i="11"/>
  <c r="EG30" i="11"/>
  <c r="EH30" i="11"/>
  <c r="EC31" i="11"/>
  <c r="ED31" i="11"/>
  <c r="EE31" i="11"/>
  <c r="EF31" i="11"/>
  <c r="EG31" i="11"/>
  <c r="EH31" i="11"/>
  <c r="EC32" i="11"/>
  <c r="ED32" i="11"/>
  <c r="EE32" i="11"/>
  <c r="EF32" i="11"/>
  <c r="EG32" i="11"/>
  <c r="EH32" i="11"/>
  <c r="EC33" i="11"/>
  <c r="ED33" i="11"/>
  <c r="EE33" i="11"/>
  <c r="EF33" i="11"/>
  <c r="EG33" i="11"/>
  <c r="EH33" i="11"/>
  <c r="EC34" i="11"/>
  <c r="ED34" i="11"/>
  <c r="EE34" i="11"/>
  <c r="EF34" i="11"/>
  <c r="EG34" i="11"/>
  <c r="EH34" i="11"/>
  <c r="EC35" i="11"/>
  <c r="ED35" i="11"/>
  <c r="EE35" i="11"/>
  <c r="EF35" i="11"/>
  <c r="EG35" i="11"/>
  <c r="EH35" i="11"/>
  <c r="EC36" i="11"/>
  <c r="ED36" i="11"/>
  <c r="EE36" i="11"/>
  <c r="EF36" i="11"/>
  <c r="EG36" i="11"/>
  <c r="EH36" i="11"/>
  <c r="EC37" i="11"/>
  <c r="ED37" i="11"/>
  <c r="EE37" i="11"/>
  <c r="EF37" i="11"/>
  <c r="EG37" i="11"/>
  <c r="EH37" i="11"/>
  <c r="EC38" i="11"/>
  <c r="ED38" i="11"/>
  <c r="EE38" i="11"/>
  <c r="EF38" i="11"/>
  <c r="EG38" i="11"/>
  <c r="EH38" i="11"/>
  <c r="EC39" i="11"/>
  <c r="ED39" i="11"/>
  <c r="EE39" i="11"/>
  <c r="EF39" i="11"/>
  <c r="EG39" i="11"/>
  <c r="EH39" i="11"/>
  <c r="EC40" i="11"/>
  <c r="ED40" i="11"/>
  <c r="EE40" i="11"/>
  <c r="EF40" i="11"/>
  <c r="EG40" i="11"/>
  <c r="EH40" i="11"/>
  <c r="EC41" i="11"/>
  <c r="ED41" i="11"/>
  <c r="EE41" i="11"/>
  <c r="EF41" i="11"/>
  <c r="EG41" i="11"/>
  <c r="EH41" i="11"/>
  <c r="EC42" i="11"/>
  <c r="ED42" i="11"/>
  <c r="EE42" i="11"/>
  <c r="EF42" i="11"/>
  <c r="EG42" i="11"/>
  <c r="EH42" i="11"/>
  <c r="EC43" i="11"/>
  <c r="ED43" i="11"/>
  <c r="EE43" i="11"/>
  <c r="EF43" i="11"/>
  <c r="EG43" i="11"/>
  <c r="EH43" i="11"/>
  <c r="EC44" i="11"/>
  <c r="ED44" i="11"/>
  <c r="EE44" i="11"/>
  <c r="EF44" i="11"/>
  <c r="EG44" i="11"/>
  <c r="EH44" i="11"/>
  <c r="EC45" i="11"/>
  <c r="ED45" i="11"/>
  <c r="EE45" i="11"/>
  <c r="EF45" i="11"/>
  <c r="EG45" i="11"/>
  <c r="EH45" i="11"/>
  <c r="EC46" i="11"/>
  <c r="ED46" i="11"/>
  <c r="EE46" i="11"/>
  <c r="EF46" i="11"/>
  <c r="EG46" i="11"/>
  <c r="EH46" i="11"/>
  <c r="EC47" i="11"/>
  <c r="ED47" i="11"/>
  <c r="EE47" i="11"/>
  <c r="EF47" i="11"/>
  <c r="EG47" i="11"/>
  <c r="EH47" i="11"/>
  <c r="EC48" i="11"/>
  <c r="ED48" i="11"/>
  <c r="EE48" i="11"/>
  <c r="EF48" i="11"/>
  <c r="EG48" i="11"/>
  <c r="EH48" i="11"/>
  <c r="EC49" i="11"/>
  <c r="ED49" i="11"/>
  <c r="EE49" i="11"/>
  <c r="EF49" i="11"/>
  <c r="EG49" i="11"/>
  <c r="EH49" i="11"/>
  <c r="EC50" i="11"/>
  <c r="ED50" i="11"/>
  <c r="EE50" i="11"/>
  <c r="EF50" i="11"/>
  <c r="EG50" i="11"/>
  <c r="EH50" i="11"/>
  <c r="EC51" i="11"/>
  <c r="ED51" i="11"/>
  <c r="EE51" i="11"/>
  <c r="EF51" i="11"/>
  <c r="EG51" i="11"/>
  <c r="EH51" i="11"/>
  <c r="EC52" i="11"/>
  <c r="ED52" i="11"/>
  <c r="EE52" i="11"/>
  <c r="EF52" i="11"/>
  <c r="EG52" i="11"/>
  <c r="EH52" i="11"/>
  <c r="EC53" i="11"/>
  <c r="ED53" i="11"/>
  <c r="EE53" i="11"/>
  <c r="EF53" i="11"/>
  <c r="EG53" i="11"/>
  <c r="EH53" i="11"/>
  <c r="EC54" i="11"/>
  <c r="ED54" i="11"/>
  <c r="EE54" i="11"/>
  <c r="EF54" i="11"/>
  <c r="EG54" i="11"/>
  <c r="EH54" i="11"/>
  <c r="EC55" i="11"/>
  <c r="ED55" i="11"/>
  <c r="EE55" i="11"/>
  <c r="EF55" i="11"/>
  <c r="EG55" i="11"/>
  <c r="EH55" i="11"/>
  <c r="EC56" i="11"/>
  <c r="ED56" i="11"/>
  <c r="EE56" i="11"/>
  <c r="EF56" i="11"/>
  <c r="EG56" i="11"/>
  <c r="EH56" i="11"/>
  <c r="EC57" i="11"/>
  <c r="ED57" i="11"/>
  <c r="EE57" i="11"/>
  <c r="EF57" i="11"/>
  <c r="EG57" i="11"/>
  <c r="EH57" i="11"/>
  <c r="EC58" i="11"/>
  <c r="ED58" i="11"/>
  <c r="EE58" i="11"/>
  <c r="EF58" i="11"/>
  <c r="EG58" i="11"/>
  <c r="EH58" i="11"/>
  <c r="EC59" i="11"/>
  <c r="ED59" i="11"/>
  <c r="EE59" i="11"/>
  <c r="EF59" i="11"/>
  <c r="EG59" i="11"/>
  <c r="EH59" i="11"/>
  <c r="EC60" i="11"/>
  <c r="ED60" i="11"/>
  <c r="EE60" i="11"/>
  <c r="EF60" i="11"/>
  <c r="EG60" i="11"/>
  <c r="EH60" i="11"/>
  <c r="EC61" i="11"/>
  <c r="ED61" i="11"/>
  <c r="EE61" i="11"/>
  <c r="EF61" i="11"/>
  <c r="EG61" i="11"/>
  <c r="EH61" i="11"/>
  <c r="EC62" i="11"/>
  <c r="ED62" i="11"/>
  <c r="EE62" i="11"/>
  <c r="EF62" i="11"/>
  <c r="EG62" i="11"/>
  <c r="EH62" i="11"/>
  <c r="EC63" i="11"/>
  <c r="ED63" i="11"/>
  <c r="EE63" i="11"/>
  <c r="EF63" i="11"/>
  <c r="EG63" i="11"/>
  <c r="EH63" i="11"/>
  <c r="EC64" i="11"/>
  <c r="ED64" i="11"/>
  <c r="EE64" i="11"/>
  <c r="EF64" i="11"/>
  <c r="EG64" i="11"/>
  <c r="EH64" i="11"/>
  <c r="EC65" i="11"/>
  <c r="ED65" i="11"/>
  <c r="EE65" i="11"/>
  <c r="EF65" i="11"/>
  <c r="EG65" i="11"/>
  <c r="EH65" i="11"/>
  <c r="EC66" i="11"/>
  <c r="ED66" i="11"/>
  <c r="EE66" i="11"/>
  <c r="EF66" i="11"/>
  <c r="EG66" i="11"/>
  <c r="EH66" i="11"/>
  <c r="EC67" i="11"/>
  <c r="ED67" i="11"/>
  <c r="EE67" i="11"/>
  <c r="EF67" i="11"/>
  <c r="EG67" i="11"/>
  <c r="EH67" i="11"/>
  <c r="EC68" i="11"/>
  <c r="ED68" i="11"/>
  <c r="EE68" i="11"/>
  <c r="EF68" i="11"/>
  <c r="EG68" i="11"/>
  <c r="EH68" i="11"/>
  <c r="EC69" i="11"/>
  <c r="ED69" i="11"/>
  <c r="EE69" i="11"/>
  <c r="EF69" i="11"/>
  <c r="EG69" i="11"/>
  <c r="EH69" i="11"/>
  <c r="EC70" i="11"/>
  <c r="ED70" i="11"/>
  <c r="EE70" i="11"/>
  <c r="EF70" i="11"/>
  <c r="EG70" i="11"/>
  <c r="EH70" i="11"/>
  <c r="EC71" i="11"/>
  <c r="ED71" i="11"/>
  <c r="EE71" i="11"/>
  <c r="EF71" i="11"/>
  <c r="EG71" i="11"/>
  <c r="EH71" i="11"/>
  <c r="EC72" i="11"/>
  <c r="ED72" i="11"/>
  <c r="EE72" i="11"/>
  <c r="EF72" i="11"/>
  <c r="EG72" i="11"/>
  <c r="EH72" i="11"/>
  <c r="EC73" i="11"/>
  <c r="ED73" i="11"/>
  <c r="EE73" i="11"/>
  <c r="EF73" i="11"/>
  <c r="EG73" i="11"/>
  <c r="EH73" i="11"/>
  <c r="EC74" i="11"/>
  <c r="ED74" i="11"/>
  <c r="EE74" i="11"/>
  <c r="EF74" i="11"/>
  <c r="EG74" i="11"/>
  <c r="EH74" i="11"/>
  <c r="EC75" i="11"/>
  <c r="ED75" i="11"/>
  <c r="EE75" i="11"/>
  <c r="EF75" i="11"/>
  <c r="EG75" i="11"/>
  <c r="EH75" i="11"/>
  <c r="EC76" i="11"/>
  <c r="ED76" i="11"/>
  <c r="EE76" i="11"/>
  <c r="EF76" i="11"/>
  <c r="EG76" i="11"/>
  <c r="EH76" i="11"/>
  <c r="EC77" i="11"/>
  <c r="ED77" i="11"/>
  <c r="EE77" i="11"/>
  <c r="EF77" i="11"/>
  <c r="EG77" i="11"/>
  <c r="EH77" i="11"/>
  <c r="EC78" i="11"/>
  <c r="ED78" i="11"/>
  <c r="EE78" i="11"/>
  <c r="EF78" i="11"/>
  <c r="EG78" i="11"/>
  <c r="EH78" i="11"/>
  <c r="EC79" i="11"/>
  <c r="ED79" i="11"/>
  <c r="EE79" i="11"/>
  <c r="EF79" i="11"/>
  <c r="EG79" i="11"/>
  <c r="EH79" i="11"/>
  <c r="EC80" i="11"/>
  <c r="ED80" i="11"/>
  <c r="EE80" i="11"/>
  <c r="EF80" i="11"/>
  <c r="EG80" i="11"/>
  <c r="EH80" i="11"/>
  <c r="EC81" i="11"/>
  <c r="ED81" i="11"/>
  <c r="EE81" i="11"/>
  <c r="EF81" i="11"/>
  <c r="EG81" i="11"/>
  <c r="EH81" i="11"/>
  <c r="EC82" i="11"/>
  <c r="ED82" i="11"/>
  <c r="EE82" i="11"/>
  <c r="EF82" i="11"/>
  <c r="EG82" i="11"/>
  <c r="EH82" i="11"/>
  <c r="EC83" i="11"/>
  <c r="ED83" i="11"/>
  <c r="EE83" i="11"/>
  <c r="EF83" i="11"/>
  <c r="EG83" i="11"/>
  <c r="EH83" i="11"/>
  <c r="EC84" i="11"/>
  <c r="ED84" i="11"/>
  <c r="EE84" i="11"/>
  <c r="EF84" i="11"/>
  <c r="EG84" i="11"/>
  <c r="EH84" i="11"/>
  <c r="EC85" i="11"/>
  <c r="ED85" i="11"/>
  <c r="EE85" i="11"/>
  <c r="EF85" i="11"/>
  <c r="EG85" i="11"/>
  <c r="EH85" i="11"/>
  <c r="EC86" i="11"/>
  <c r="ED86" i="11"/>
  <c r="EE86" i="11"/>
  <c r="EF86" i="11"/>
  <c r="EG86" i="11"/>
  <c r="EH86" i="11"/>
  <c r="EC87" i="11"/>
  <c r="ED87" i="11"/>
  <c r="EE87" i="11"/>
  <c r="EF87" i="11"/>
  <c r="EG87" i="11"/>
  <c r="EH87" i="11"/>
  <c r="EC88" i="11"/>
  <c r="ED88" i="11"/>
  <c r="EE88" i="11"/>
  <c r="EF88" i="11"/>
  <c r="EG88" i="11"/>
  <c r="EH88" i="11"/>
  <c r="EC89" i="11"/>
  <c r="ED89" i="11"/>
  <c r="EE89" i="11"/>
  <c r="EF89" i="11"/>
  <c r="EG89" i="11"/>
  <c r="EH89" i="11"/>
  <c r="EC90" i="11"/>
  <c r="ED90" i="11"/>
  <c r="EE90" i="11"/>
  <c r="EF90" i="11"/>
  <c r="EG90" i="11"/>
  <c r="EH90" i="11"/>
  <c r="EC91" i="11"/>
  <c r="ED91" i="11"/>
  <c r="EE91" i="11"/>
  <c r="EF91" i="11"/>
  <c r="EG91" i="11"/>
  <c r="EH91" i="11"/>
  <c r="EC92" i="11"/>
  <c r="ED92" i="11"/>
  <c r="EE92" i="11"/>
  <c r="EF92" i="11"/>
  <c r="EG92" i="11"/>
  <c r="EH92" i="11"/>
  <c r="EC93" i="11"/>
  <c r="ED93" i="11"/>
  <c r="EE93" i="11"/>
  <c r="EF93" i="11"/>
  <c r="EG93" i="11"/>
  <c r="EH93" i="11"/>
  <c r="EC94" i="11"/>
  <c r="ED94" i="11"/>
  <c r="EE94" i="11"/>
  <c r="EF94" i="11"/>
  <c r="EG94" i="11"/>
  <c r="EH94" i="11"/>
  <c r="EC95" i="11"/>
  <c r="ED95" i="11"/>
  <c r="EE95" i="11"/>
  <c r="EF95" i="11"/>
  <c r="EG95" i="11"/>
  <c r="EH95" i="11"/>
  <c r="EC96" i="11"/>
  <c r="ED96" i="11"/>
  <c r="EE96" i="11"/>
  <c r="EF96" i="11"/>
  <c r="EG96" i="11"/>
  <c r="EH96" i="11"/>
  <c r="EC97" i="11"/>
  <c r="ED97" i="11"/>
  <c r="EE97" i="11"/>
  <c r="EF97" i="11"/>
  <c r="EG97" i="11"/>
  <c r="EH97" i="11"/>
  <c r="EC98" i="11"/>
  <c r="ED98" i="11"/>
  <c r="EE98" i="11"/>
  <c r="EF98" i="11"/>
  <c r="EG98" i="11"/>
  <c r="EH98" i="11"/>
  <c r="EC99" i="11"/>
  <c r="ED99" i="11"/>
  <c r="EE99" i="11"/>
  <c r="EF99" i="11"/>
  <c r="EG99" i="11"/>
  <c r="EH99" i="11"/>
  <c r="EC100" i="11"/>
  <c r="ED100" i="11"/>
  <c r="EE100" i="11"/>
  <c r="EF100" i="11"/>
  <c r="EG100" i="11"/>
  <c r="EH100" i="11"/>
  <c r="EC101" i="11"/>
  <c r="ED101" i="11"/>
  <c r="EE101" i="11"/>
  <c r="EF101" i="11"/>
  <c r="EG101" i="11"/>
  <c r="EH101" i="11"/>
  <c r="EC102" i="11"/>
  <c r="ED102" i="11"/>
  <c r="EE102" i="11"/>
  <c r="EF102" i="11"/>
  <c r="EG102" i="11"/>
  <c r="EH102" i="11"/>
  <c r="EC103" i="11"/>
  <c r="ED103" i="11"/>
  <c r="EE103" i="11"/>
  <c r="EF103" i="11"/>
  <c r="EG103" i="11"/>
  <c r="EH103" i="11"/>
  <c r="EC104" i="11"/>
  <c r="ED104" i="11"/>
  <c r="EE104" i="11"/>
  <c r="EF104" i="11"/>
  <c r="EG104" i="11"/>
  <c r="EH104" i="11"/>
  <c r="EC105" i="11"/>
  <c r="ED105" i="11"/>
  <c r="EE105" i="11"/>
  <c r="EF105" i="11"/>
  <c r="EG105" i="11"/>
  <c r="EH105" i="11"/>
  <c r="EC106" i="11"/>
  <c r="ED106" i="11"/>
  <c r="EE106" i="11"/>
  <c r="EF106" i="11"/>
  <c r="EG106" i="11"/>
  <c r="EH106" i="11"/>
  <c r="EC107" i="11"/>
  <c r="ED107" i="11"/>
  <c r="EE107" i="11"/>
  <c r="EF107" i="11"/>
  <c r="EG107" i="11"/>
  <c r="EH107" i="11"/>
  <c r="EC108" i="11"/>
  <c r="ED108" i="11"/>
  <c r="EE108" i="11"/>
  <c r="EF108" i="11"/>
  <c r="EG108" i="11"/>
  <c r="EH108" i="11"/>
  <c r="EC109" i="11"/>
  <c r="ED109" i="11"/>
  <c r="EE109" i="11"/>
  <c r="EF109" i="11"/>
  <c r="EG109" i="11"/>
  <c r="EH109" i="11"/>
  <c r="EC110" i="11"/>
  <c r="ED110" i="11"/>
  <c r="EE110" i="11"/>
  <c r="EF110" i="11"/>
  <c r="EG110" i="11"/>
  <c r="EH110" i="11"/>
  <c r="EC111" i="11"/>
  <c r="ED111" i="11"/>
  <c r="EE111" i="11"/>
  <c r="EF111" i="11"/>
  <c r="EG111" i="11"/>
  <c r="EH111" i="11"/>
  <c r="EC112" i="11"/>
  <c r="ED112" i="11"/>
  <c r="EE112" i="11"/>
  <c r="EF112" i="11"/>
  <c r="EG112" i="11"/>
  <c r="EH112" i="11"/>
  <c r="EC113" i="11"/>
  <c r="ED113" i="11"/>
  <c r="EE113" i="11"/>
  <c r="EF113" i="11"/>
  <c r="EG113" i="11"/>
  <c r="EH113" i="11"/>
  <c r="EC114" i="11"/>
  <c r="ED114" i="11"/>
  <c r="EE114" i="11"/>
  <c r="EF114" i="11"/>
  <c r="EG114" i="11"/>
  <c r="EH114" i="11"/>
  <c r="EC115" i="11"/>
  <c r="ED115" i="11"/>
  <c r="EE115" i="11"/>
  <c r="EF115" i="11"/>
  <c r="EG115" i="11"/>
  <c r="EH115" i="11"/>
  <c r="EC116" i="11"/>
  <c r="ED116" i="11"/>
  <c r="EE116" i="11"/>
  <c r="EF116" i="11"/>
  <c r="EG116" i="11"/>
  <c r="EH116" i="11"/>
  <c r="EC117" i="11"/>
  <c r="ED117" i="11"/>
  <c r="EE117" i="11"/>
  <c r="EF117" i="11"/>
  <c r="EG117" i="11"/>
  <c r="EH117" i="11"/>
  <c r="EC118" i="11"/>
  <c r="ED118" i="11"/>
  <c r="EE118" i="11"/>
  <c r="EF118" i="11"/>
  <c r="EG118" i="11"/>
  <c r="EH118" i="11"/>
  <c r="EC119" i="11"/>
  <c r="ED119" i="11"/>
  <c r="EE119" i="11"/>
  <c r="EF119" i="11"/>
  <c r="EG119" i="11"/>
  <c r="EH119" i="11"/>
  <c r="EC120" i="11"/>
  <c r="ED120" i="11"/>
  <c r="EE120" i="11"/>
  <c r="EF120" i="11"/>
  <c r="EG120" i="11"/>
  <c r="EH120" i="11"/>
  <c r="EC121" i="11"/>
  <c r="ED121" i="11"/>
  <c r="EE121" i="11"/>
  <c r="EF121" i="11"/>
  <c r="EG121" i="11"/>
  <c r="EH121" i="11"/>
  <c r="EC122" i="11"/>
  <c r="ED122" i="11"/>
  <c r="EE122" i="11"/>
  <c r="EF122" i="11"/>
  <c r="EG122" i="11"/>
  <c r="EH122" i="11"/>
  <c r="EC123" i="11"/>
  <c r="ED123" i="11"/>
  <c r="EE123" i="11"/>
  <c r="EF123" i="11"/>
  <c r="EG123" i="11"/>
  <c r="EH123" i="11"/>
  <c r="EC124" i="11"/>
  <c r="ED124" i="11"/>
  <c r="EE124" i="11"/>
  <c r="EF124" i="11"/>
  <c r="EG124" i="11"/>
  <c r="EH124" i="11"/>
  <c r="EC125" i="11"/>
  <c r="ED125" i="11"/>
  <c r="EE125" i="11"/>
  <c r="EF125" i="11"/>
  <c r="EG125" i="11"/>
  <c r="EH125" i="11"/>
  <c r="EC126" i="11"/>
  <c r="ED126" i="11"/>
  <c r="EE126" i="11"/>
  <c r="EF126" i="11"/>
  <c r="EG126" i="11"/>
  <c r="EH126" i="11"/>
  <c r="EC127" i="11"/>
  <c r="ED127" i="11"/>
  <c r="EE127" i="11"/>
  <c r="EF127" i="11"/>
  <c r="EG127" i="11"/>
  <c r="EH127" i="11"/>
  <c r="EC128" i="11"/>
  <c r="ED128" i="11"/>
  <c r="EE128" i="11"/>
  <c r="EF128" i="11"/>
  <c r="EG128" i="11"/>
  <c r="EH128" i="11"/>
  <c r="EC129" i="11"/>
  <c r="ED129" i="11"/>
  <c r="EE129" i="11"/>
  <c r="EF129" i="11"/>
  <c r="EG129" i="11"/>
  <c r="EH129" i="11"/>
  <c r="EC130" i="11"/>
  <c r="ED130" i="11"/>
  <c r="EE130" i="11"/>
  <c r="EF130" i="11"/>
  <c r="EG130" i="11"/>
  <c r="EH130" i="11"/>
  <c r="EC131" i="11"/>
  <c r="ED131" i="11"/>
  <c r="EE131" i="11"/>
  <c r="EF131" i="11"/>
  <c r="EG131" i="11"/>
  <c r="EH131" i="11"/>
  <c r="EC132" i="11"/>
  <c r="ED132" i="11"/>
  <c r="EE132" i="11"/>
  <c r="EF132" i="11"/>
  <c r="EG132" i="11"/>
  <c r="EH132" i="11"/>
  <c r="EC133" i="11"/>
  <c r="ED133" i="11"/>
  <c r="EE133" i="11"/>
  <c r="EF133" i="11"/>
  <c r="EG133" i="11"/>
  <c r="EH133" i="11"/>
  <c r="EC134" i="11"/>
  <c r="ED134" i="11"/>
  <c r="EE134" i="11"/>
  <c r="EF134" i="11"/>
  <c r="EG134" i="11"/>
  <c r="EH134" i="11"/>
  <c r="EC135" i="11"/>
  <c r="ED135" i="11"/>
  <c r="EE135" i="11"/>
  <c r="EF135" i="11"/>
  <c r="EG135" i="11"/>
  <c r="EH135" i="11"/>
  <c r="EC136" i="11"/>
  <c r="ED136" i="11"/>
  <c r="EE136" i="11"/>
  <c r="EF136" i="11"/>
  <c r="EG136" i="11"/>
  <c r="EH136" i="11"/>
  <c r="EC137" i="11"/>
  <c r="ED137" i="11"/>
  <c r="EE137" i="11"/>
  <c r="EF137" i="11"/>
  <c r="EG137" i="11"/>
  <c r="EH137" i="11"/>
  <c r="EC138" i="11"/>
  <c r="ED138" i="11"/>
  <c r="EE138" i="11"/>
  <c r="EF138" i="11"/>
  <c r="EG138" i="11"/>
  <c r="EH138" i="11"/>
  <c r="EC139" i="11"/>
  <c r="ED139" i="11"/>
  <c r="EE139" i="11"/>
  <c r="EF139" i="11"/>
  <c r="EG139" i="11"/>
  <c r="EH139" i="11"/>
  <c r="EC140" i="11"/>
  <c r="ED140" i="11"/>
  <c r="EE140" i="11"/>
  <c r="EF140" i="11"/>
  <c r="EG140" i="11"/>
  <c r="EH140" i="11"/>
  <c r="EC141" i="11"/>
  <c r="ED141" i="11"/>
  <c r="EE141" i="11"/>
  <c r="EF141" i="11"/>
  <c r="EG141" i="11"/>
  <c r="EH141" i="11"/>
  <c r="EC142" i="11"/>
  <c r="ED142" i="11"/>
  <c r="EE142" i="11"/>
  <c r="EF142" i="11"/>
  <c r="EG142" i="11"/>
  <c r="EH142" i="11"/>
  <c r="EC143" i="11"/>
  <c r="ED143" i="11"/>
  <c r="EE143" i="11"/>
  <c r="EF143" i="11"/>
  <c r="EG143" i="11"/>
  <c r="EH143" i="11"/>
  <c r="EC144" i="11"/>
  <c r="ED144" i="11"/>
  <c r="EE144" i="11"/>
  <c r="EF144" i="11"/>
  <c r="EG144" i="11"/>
  <c r="EH144" i="11"/>
  <c r="EC145" i="11"/>
  <c r="ED145" i="11"/>
  <c r="EE145" i="11"/>
  <c r="EF145" i="11"/>
  <c r="EG145" i="11"/>
  <c r="EH145" i="11"/>
  <c r="EC146" i="11"/>
  <c r="ED146" i="11"/>
  <c r="EE146" i="11"/>
  <c r="EF146" i="11"/>
  <c r="EG146" i="11"/>
  <c r="EH146" i="11"/>
  <c r="EC147" i="11"/>
  <c r="ED147" i="11"/>
  <c r="EE147" i="11"/>
  <c r="EF147" i="11"/>
  <c r="EG147" i="11"/>
  <c r="EH147" i="11"/>
  <c r="EC148" i="11"/>
  <c r="ED148" i="11"/>
  <c r="EE148" i="11"/>
  <c r="EF148" i="11"/>
  <c r="EG148" i="11"/>
  <c r="EH148" i="11"/>
  <c r="EC149" i="11"/>
  <c r="ED149" i="11"/>
  <c r="EE149" i="11"/>
  <c r="EF149" i="11"/>
  <c r="EG149" i="11"/>
  <c r="EH149" i="11"/>
  <c r="EC150" i="11"/>
  <c r="ED150" i="11"/>
  <c r="EE150" i="11"/>
  <c r="EF150" i="11"/>
  <c r="EG150" i="11"/>
  <c r="EH150" i="11"/>
  <c r="EC151" i="11"/>
  <c r="ED151" i="11"/>
  <c r="EE151" i="11"/>
  <c r="EF151" i="11"/>
  <c r="EG151" i="11"/>
  <c r="EH151" i="11"/>
  <c r="EC152" i="11"/>
  <c r="ED152" i="11"/>
  <c r="EE152" i="11"/>
  <c r="EF152" i="11"/>
  <c r="EG152" i="11"/>
  <c r="EH152" i="11"/>
  <c r="EC153" i="11"/>
  <c r="ED153" i="11"/>
  <c r="EE153" i="11"/>
  <c r="EF153" i="11"/>
  <c r="EG153" i="11"/>
  <c r="EH153" i="11"/>
  <c r="EC154" i="11"/>
  <c r="ED154" i="11"/>
  <c r="EE154" i="11"/>
  <c r="EF154" i="11"/>
  <c r="EG154" i="11"/>
  <c r="EH154" i="11"/>
  <c r="EC155" i="11"/>
  <c r="ED155" i="11"/>
  <c r="EE155" i="11"/>
  <c r="EF155" i="11"/>
  <c r="EG155" i="11"/>
  <c r="EH155" i="11"/>
  <c r="EC156" i="11"/>
  <c r="ED156" i="11"/>
  <c r="EE156" i="11"/>
  <c r="EF156" i="11"/>
  <c r="EG156" i="11"/>
  <c r="EH156" i="11"/>
  <c r="EC157" i="11"/>
  <c r="ED157" i="11"/>
  <c r="EE157" i="11"/>
  <c r="EF157" i="11"/>
  <c r="EG157" i="11"/>
  <c r="EH157" i="11"/>
  <c r="EC158" i="11"/>
  <c r="ED158" i="11"/>
  <c r="EE158" i="11"/>
  <c r="EF158" i="11"/>
  <c r="EG158" i="11"/>
  <c r="EH158" i="11"/>
  <c r="EC159" i="11"/>
  <c r="ED159" i="11"/>
  <c r="EE159" i="11"/>
  <c r="EF159" i="11"/>
  <c r="EG159" i="11"/>
  <c r="EH159" i="11"/>
  <c r="EC160" i="11"/>
  <c r="ED160" i="11"/>
  <c r="EE160" i="11"/>
  <c r="EF160" i="11"/>
  <c r="EG160" i="11"/>
  <c r="EH160" i="11"/>
  <c r="EC161" i="11"/>
  <c r="ED161" i="11"/>
  <c r="EE161" i="11"/>
  <c r="EF161" i="11"/>
  <c r="EG161" i="11"/>
  <c r="EH161" i="11"/>
  <c r="EC162" i="11"/>
  <c r="ED162" i="11"/>
  <c r="EE162" i="11"/>
  <c r="EF162" i="11"/>
  <c r="EG162" i="11"/>
  <c r="EH162" i="11"/>
  <c r="EC163" i="11"/>
  <c r="ED163" i="11"/>
  <c r="EE163" i="11"/>
  <c r="EF163" i="11"/>
  <c r="EG163" i="11"/>
  <c r="EH163" i="11"/>
  <c r="EC164" i="11"/>
  <c r="ED164" i="11"/>
  <c r="EE164" i="11"/>
  <c r="EF164" i="11"/>
  <c r="EG164" i="11"/>
  <c r="EH164" i="11"/>
  <c r="EC165" i="11"/>
  <c r="ED165" i="11"/>
  <c r="EE165" i="11"/>
  <c r="EF165" i="11"/>
  <c r="EG165" i="11"/>
  <c r="EH165" i="11"/>
  <c r="EC166" i="11"/>
  <c r="ED166" i="11"/>
  <c r="EE166" i="11"/>
  <c r="EF166" i="11"/>
  <c r="EG166" i="11"/>
  <c r="EH166" i="11"/>
  <c r="EC167" i="11"/>
  <c r="ED167" i="11"/>
  <c r="EE167" i="11"/>
  <c r="EF167" i="11"/>
  <c r="EG167" i="11"/>
  <c r="EH167" i="11"/>
  <c r="EC168" i="11"/>
  <c r="ED168" i="11"/>
  <c r="EE168" i="11"/>
  <c r="EF168" i="11"/>
  <c r="EG168" i="11"/>
  <c r="EH168" i="11"/>
  <c r="EC169" i="11"/>
  <c r="ED169" i="11"/>
  <c r="EE169" i="11"/>
  <c r="EF169" i="11"/>
  <c r="EG169" i="11"/>
  <c r="EH169" i="11"/>
  <c r="EC170" i="11"/>
  <c r="ED170" i="11"/>
  <c r="EE170" i="11"/>
  <c r="EF170" i="11"/>
  <c r="EG170" i="11"/>
  <c r="EH170" i="11"/>
  <c r="EC171" i="11"/>
  <c r="ED171" i="11"/>
  <c r="EE171" i="11"/>
  <c r="EF171" i="11"/>
  <c r="EG171" i="11"/>
  <c r="EH171" i="11"/>
  <c r="EC172" i="11"/>
  <c r="ED172" i="11"/>
  <c r="EE172" i="11"/>
  <c r="EF172" i="11"/>
  <c r="EG172" i="11"/>
  <c r="EH172" i="11"/>
  <c r="EC173" i="11"/>
  <c r="ED173" i="11"/>
  <c r="EE173" i="11"/>
  <c r="EF173" i="11"/>
  <c r="EG173" i="11"/>
  <c r="EH173" i="11"/>
  <c r="EC174" i="11"/>
  <c r="ED174" i="11"/>
  <c r="EE174" i="11"/>
  <c r="EF174" i="11"/>
  <c r="EG174" i="11"/>
  <c r="EH174" i="11"/>
  <c r="EC175" i="11"/>
  <c r="ED175" i="11"/>
  <c r="EE175" i="11"/>
  <c r="EF175" i="11"/>
  <c r="EG175" i="11"/>
  <c r="EH175" i="11"/>
  <c r="EC176" i="11"/>
  <c r="ED176" i="11"/>
  <c r="EE176" i="11"/>
  <c r="EF176" i="11"/>
  <c r="EG176" i="11"/>
  <c r="EH176" i="11"/>
  <c r="EC177" i="11"/>
  <c r="ED177" i="11"/>
  <c r="EE177" i="11"/>
  <c r="EF177" i="11"/>
  <c r="EG177" i="11"/>
  <c r="EH177" i="11"/>
  <c r="EC178" i="11"/>
  <c r="ED178" i="11"/>
  <c r="EE178" i="11"/>
  <c r="EF178" i="11"/>
  <c r="EG178" i="11"/>
  <c r="EH178" i="11"/>
  <c r="EC179" i="11"/>
  <c r="ED179" i="11"/>
  <c r="EE179" i="11"/>
  <c r="EF179" i="11"/>
  <c r="EG179" i="11"/>
  <c r="EH179" i="11"/>
  <c r="EC180" i="11"/>
  <c r="ED180" i="11"/>
  <c r="EE180" i="11"/>
  <c r="EF180" i="11"/>
  <c r="EG180" i="11"/>
  <c r="EH180" i="11"/>
  <c r="EC181" i="11"/>
  <c r="ED181" i="11"/>
  <c r="EE181" i="11"/>
  <c r="EF181" i="11"/>
  <c r="EG181" i="11"/>
  <c r="EH181" i="11"/>
  <c r="EC182" i="11"/>
  <c r="ED182" i="11"/>
  <c r="EE182" i="11"/>
  <c r="EF182" i="11"/>
  <c r="EG182" i="11"/>
  <c r="EH182" i="11"/>
  <c r="EC183" i="11"/>
  <c r="ED183" i="11"/>
  <c r="EE183" i="11"/>
  <c r="EF183" i="11"/>
  <c r="EG183" i="11"/>
  <c r="EH183" i="11"/>
  <c r="EC184" i="11"/>
  <c r="ED184" i="11"/>
  <c r="EE184" i="11"/>
  <c r="EF184" i="11"/>
  <c r="EG184" i="11"/>
  <c r="EH184" i="11"/>
  <c r="EC185" i="11"/>
  <c r="ED185" i="11"/>
  <c r="EE185" i="11"/>
  <c r="EF185" i="11"/>
  <c r="EG185" i="11"/>
  <c r="EH185" i="11"/>
  <c r="EC186" i="11"/>
  <c r="ED186" i="11"/>
  <c r="EE186" i="11"/>
  <c r="EF186" i="11"/>
  <c r="EG186" i="11"/>
  <c r="EH186" i="11"/>
  <c r="EC187" i="11"/>
  <c r="ED187" i="11"/>
  <c r="EE187" i="11"/>
  <c r="EF187" i="11"/>
  <c r="EG187" i="11"/>
  <c r="EH187" i="11"/>
  <c r="EC188" i="11"/>
  <c r="ED188" i="11"/>
  <c r="EE188" i="11"/>
  <c r="EF188" i="11"/>
  <c r="EG188" i="11"/>
  <c r="EH188" i="11"/>
  <c r="EC189" i="11"/>
  <c r="ED189" i="11"/>
  <c r="EE189" i="11"/>
  <c r="EF189" i="11"/>
  <c r="EG189" i="11"/>
  <c r="EH189" i="11"/>
  <c r="EC190" i="11"/>
  <c r="ED190" i="11"/>
  <c r="EE190" i="11"/>
  <c r="EF190" i="11"/>
  <c r="EG190" i="11"/>
  <c r="EH190" i="11"/>
  <c r="EC191" i="11"/>
  <c r="ED191" i="11"/>
  <c r="EE191" i="11"/>
  <c r="EF191" i="11"/>
  <c r="EG191" i="11"/>
  <c r="EH191" i="11"/>
  <c r="EC192" i="11"/>
  <c r="ED192" i="11"/>
  <c r="EE192" i="11"/>
  <c r="EF192" i="11"/>
  <c r="EG192" i="11"/>
  <c r="EH192" i="11"/>
  <c r="EC193" i="11"/>
  <c r="ED193" i="11"/>
  <c r="EE193" i="11"/>
  <c r="EF193" i="11"/>
  <c r="EG193" i="11"/>
  <c r="EH193" i="11"/>
  <c r="EC194" i="11"/>
  <c r="ED194" i="11"/>
  <c r="EE194" i="11"/>
  <c r="EF194" i="11"/>
  <c r="EG194" i="11"/>
  <c r="EH194" i="11"/>
  <c r="EC195" i="11"/>
  <c r="ED195" i="11"/>
  <c r="EE195" i="11"/>
  <c r="EF195" i="11"/>
  <c r="EG195" i="11"/>
  <c r="EH195" i="11"/>
  <c r="EC196" i="11"/>
  <c r="ED196" i="11"/>
  <c r="EE196" i="11"/>
  <c r="EF196" i="11"/>
  <c r="EG196" i="11"/>
  <c r="EH196" i="11"/>
  <c r="EC197" i="11"/>
  <c r="ED197" i="11"/>
  <c r="EE197" i="11"/>
  <c r="EF197" i="11"/>
  <c r="EG197" i="11"/>
  <c r="EH197" i="11"/>
  <c r="EC198" i="11"/>
  <c r="ED198" i="11"/>
  <c r="EE198" i="11"/>
  <c r="EF198" i="11"/>
  <c r="EG198" i="11"/>
  <c r="EH198" i="11"/>
  <c r="EC199" i="11"/>
  <c r="ED199" i="11"/>
  <c r="EE199" i="11"/>
  <c r="EF199" i="11"/>
  <c r="EG199" i="11"/>
  <c r="EH199" i="11"/>
  <c r="EC200" i="11"/>
  <c r="ED200" i="11"/>
  <c r="EE200" i="11"/>
  <c r="EF200" i="11"/>
  <c r="EG200" i="11"/>
  <c r="EH200" i="11"/>
  <c r="EC201" i="11"/>
  <c r="ED201" i="11"/>
  <c r="EE201" i="11"/>
  <c r="EF201" i="11"/>
  <c r="EG201" i="11"/>
  <c r="EH201" i="11"/>
  <c r="EH5" i="11"/>
  <c r="EG5" i="11"/>
  <c r="EF5" i="11"/>
  <c r="EE5" i="11"/>
  <c r="ED5" i="11"/>
  <c r="DU5" i="11"/>
  <c r="DU6" i="11"/>
  <c r="DV6" i="11"/>
  <c r="DW6" i="11"/>
  <c r="DX6" i="11"/>
  <c r="DY6" i="11"/>
  <c r="DZ6" i="11"/>
  <c r="DU7" i="11"/>
  <c r="DV7" i="11"/>
  <c r="DW7" i="11"/>
  <c r="DX7" i="11"/>
  <c r="DY7" i="11"/>
  <c r="DZ7" i="11"/>
  <c r="DU8" i="11"/>
  <c r="DV8" i="11"/>
  <c r="DW8" i="11"/>
  <c r="DX8" i="11"/>
  <c r="DY8" i="11"/>
  <c r="DZ8" i="11"/>
  <c r="DU9" i="11"/>
  <c r="DV9" i="11"/>
  <c r="DW9" i="11"/>
  <c r="DX9" i="11"/>
  <c r="DY9" i="11"/>
  <c r="DZ9" i="11"/>
  <c r="DU10" i="11"/>
  <c r="DV10" i="11"/>
  <c r="DW10" i="11"/>
  <c r="DX10" i="11"/>
  <c r="DY10" i="11"/>
  <c r="DZ10" i="11"/>
  <c r="DU11" i="11"/>
  <c r="DV11" i="11"/>
  <c r="DW11" i="11"/>
  <c r="DX11" i="11"/>
  <c r="DY11" i="11"/>
  <c r="DZ11" i="11"/>
  <c r="DU12" i="11"/>
  <c r="DV12" i="11"/>
  <c r="DW12" i="11"/>
  <c r="DX12" i="11"/>
  <c r="DY12" i="11"/>
  <c r="DZ12" i="11"/>
  <c r="DU13" i="11"/>
  <c r="DV13" i="11"/>
  <c r="DW13" i="11"/>
  <c r="DX13" i="11"/>
  <c r="DY13" i="11"/>
  <c r="DZ13" i="11"/>
  <c r="DU14" i="11"/>
  <c r="DV14" i="11"/>
  <c r="DW14" i="11"/>
  <c r="DX14" i="11"/>
  <c r="DY14" i="11"/>
  <c r="DZ14" i="11"/>
  <c r="DU15" i="11"/>
  <c r="DV15" i="11"/>
  <c r="DW15" i="11"/>
  <c r="DX15" i="11"/>
  <c r="DY15" i="11"/>
  <c r="DZ15" i="11"/>
  <c r="DU16" i="11"/>
  <c r="DV16" i="11"/>
  <c r="DW16" i="11"/>
  <c r="DX16" i="11"/>
  <c r="DY16" i="11"/>
  <c r="DZ16" i="11"/>
  <c r="DU17" i="11"/>
  <c r="DV17" i="11"/>
  <c r="DW17" i="11"/>
  <c r="DX17" i="11"/>
  <c r="DY17" i="11"/>
  <c r="DZ17" i="11"/>
  <c r="DU18" i="11"/>
  <c r="DV18" i="11"/>
  <c r="DW18" i="11"/>
  <c r="DX18" i="11"/>
  <c r="DY18" i="11"/>
  <c r="DZ18" i="11"/>
  <c r="DU19" i="11"/>
  <c r="DV19" i="11"/>
  <c r="DW19" i="11"/>
  <c r="DX19" i="11"/>
  <c r="DY19" i="11"/>
  <c r="DZ19" i="11"/>
  <c r="DU20" i="11"/>
  <c r="DV20" i="11"/>
  <c r="DW20" i="11"/>
  <c r="DX20" i="11"/>
  <c r="DY20" i="11"/>
  <c r="DZ20" i="11"/>
  <c r="DU21" i="11"/>
  <c r="DV21" i="11"/>
  <c r="DW21" i="11"/>
  <c r="DX21" i="11"/>
  <c r="DY21" i="11"/>
  <c r="DZ21" i="11"/>
  <c r="DU22" i="11"/>
  <c r="DV22" i="11"/>
  <c r="DW22" i="11"/>
  <c r="DX22" i="11"/>
  <c r="DY22" i="11"/>
  <c r="DZ22" i="11"/>
  <c r="DU23" i="11"/>
  <c r="DV23" i="11"/>
  <c r="DW23" i="11"/>
  <c r="DX23" i="11"/>
  <c r="DY23" i="11"/>
  <c r="DZ23" i="11"/>
  <c r="DU24" i="11"/>
  <c r="DV24" i="11"/>
  <c r="DW24" i="11"/>
  <c r="DX24" i="11"/>
  <c r="DY24" i="11"/>
  <c r="DZ24" i="11"/>
  <c r="DU25" i="11"/>
  <c r="DV25" i="11"/>
  <c r="DW25" i="11"/>
  <c r="DX25" i="11"/>
  <c r="DY25" i="11"/>
  <c r="DZ25" i="11"/>
  <c r="DU26" i="11"/>
  <c r="DV26" i="11"/>
  <c r="DW26" i="11"/>
  <c r="DX26" i="11"/>
  <c r="DY26" i="11"/>
  <c r="DZ26" i="11"/>
  <c r="DU27" i="11"/>
  <c r="DV27" i="11"/>
  <c r="DW27" i="11"/>
  <c r="DX27" i="11"/>
  <c r="DY27" i="11"/>
  <c r="DZ27" i="11"/>
  <c r="DU28" i="11"/>
  <c r="DV28" i="11"/>
  <c r="DW28" i="11"/>
  <c r="DX28" i="11"/>
  <c r="DY28" i="11"/>
  <c r="DZ28" i="11"/>
  <c r="DU29" i="11"/>
  <c r="DV29" i="11"/>
  <c r="DW29" i="11"/>
  <c r="DX29" i="11"/>
  <c r="DY29" i="11"/>
  <c r="DZ29" i="11"/>
  <c r="DU30" i="11"/>
  <c r="DV30" i="11"/>
  <c r="DW30" i="11"/>
  <c r="DX30" i="11"/>
  <c r="DY30" i="11"/>
  <c r="DZ30" i="11"/>
  <c r="DU31" i="11"/>
  <c r="DV31" i="11"/>
  <c r="DW31" i="11"/>
  <c r="DX31" i="11"/>
  <c r="DY31" i="11"/>
  <c r="DZ31" i="11"/>
  <c r="DU32" i="11"/>
  <c r="DV32" i="11"/>
  <c r="DW32" i="11"/>
  <c r="DX32" i="11"/>
  <c r="DY32" i="11"/>
  <c r="DZ32" i="11"/>
  <c r="DU33" i="11"/>
  <c r="DV33" i="11"/>
  <c r="DW33" i="11"/>
  <c r="DX33" i="11"/>
  <c r="DY33" i="11"/>
  <c r="DZ33" i="11"/>
  <c r="DU34" i="11"/>
  <c r="DV34" i="11"/>
  <c r="DW34" i="11"/>
  <c r="DX34" i="11"/>
  <c r="DY34" i="11"/>
  <c r="DZ34" i="11"/>
  <c r="DU35" i="11"/>
  <c r="DV35" i="11"/>
  <c r="DW35" i="11"/>
  <c r="DX35" i="11"/>
  <c r="DY35" i="11"/>
  <c r="DZ35" i="11"/>
  <c r="DU36" i="11"/>
  <c r="DV36" i="11"/>
  <c r="DW36" i="11"/>
  <c r="DX36" i="11"/>
  <c r="DY36" i="11"/>
  <c r="DZ36" i="11"/>
  <c r="DU37" i="11"/>
  <c r="DV37" i="11"/>
  <c r="DW37" i="11"/>
  <c r="DX37" i="11"/>
  <c r="DY37" i="11"/>
  <c r="DZ37" i="11"/>
  <c r="DU38" i="11"/>
  <c r="DV38" i="11"/>
  <c r="DW38" i="11"/>
  <c r="DX38" i="11"/>
  <c r="DY38" i="11"/>
  <c r="DZ38" i="11"/>
  <c r="DU39" i="11"/>
  <c r="DV39" i="11"/>
  <c r="DW39" i="11"/>
  <c r="DX39" i="11"/>
  <c r="DY39" i="11"/>
  <c r="DZ39" i="11"/>
  <c r="DU40" i="11"/>
  <c r="DV40" i="11"/>
  <c r="DW40" i="11"/>
  <c r="DX40" i="11"/>
  <c r="DY40" i="11"/>
  <c r="DZ40" i="11"/>
  <c r="DU41" i="11"/>
  <c r="DV41" i="11"/>
  <c r="DW41" i="11"/>
  <c r="DX41" i="11"/>
  <c r="DY41" i="11"/>
  <c r="DZ41" i="11"/>
  <c r="DU42" i="11"/>
  <c r="DV42" i="11"/>
  <c r="DW42" i="11"/>
  <c r="DX42" i="11"/>
  <c r="DY42" i="11"/>
  <c r="DZ42" i="11"/>
  <c r="DU43" i="11"/>
  <c r="DV43" i="11"/>
  <c r="DW43" i="11"/>
  <c r="DX43" i="11"/>
  <c r="DY43" i="11"/>
  <c r="DZ43" i="11"/>
  <c r="DU44" i="11"/>
  <c r="DV44" i="11"/>
  <c r="DW44" i="11"/>
  <c r="DX44" i="11"/>
  <c r="DY44" i="11"/>
  <c r="DZ44" i="11"/>
  <c r="DU45" i="11"/>
  <c r="DV45" i="11"/>
  <c r="DW45" i="11"/>
  <c r="DX45" i="11"/>
  <c r="DY45" i="11"/>
  <c r="DZ45" i="11"/>
  <c r="DU46" i="11"/>
  <c r="DV46" i="11"/>
  <c r="DW46" i="11"/>
  <c r="DX46" i="11"/>
  <c r="DY46" i="11"/>
  <c r="DZ46" i="11"/>
  <c r="DU47" i="11"/>
  <c r="DV47" i="11"/>
  <c r="DW47" i="11"/>
  <c r="DX47" i="11"/>
  <c r="DY47" i="11"/>
  <c r="DZ47" i="11"/>
  <c r="DU48" i="11"/>
  <c r="DV48" i="11"/>
  <c r="DW48" i="11"/>
  <c r="DX48" i="11"/>
  <c r="DY48" i="11"/>
  <c r="DZ48" i="11"/>
  <c r="DU49" i="11"/>
  <c r="DV49" i="11"/>
  <c r="DW49" i="11"/>
  <c r="DX49" i="11"/>
  <c r="DY49" i="11"/>
  <c r="DZ49" i="11"/>
  <c r="DU50" i="11"/>
  <c r="DV50" i="11"/>
  <c r="DW50" i="11"/>
  <c r="DX50" i="11"/>
  <c r="DY50" i="11"/>
  <c r="DZ50" i="11"/>
  <c r="DU51" i="11"/>
  <c r="DV51" i="11"/>
  <c r="DW51" i="11"/>
  <c r="DX51" i="11"/>
  <c r="DY51" i="11"/>
  <c r="DZ51" i="11"/>
  <c r="DU52" i="11"/>
  <c r="DV52" i="11"/>
  <c r="DW52" i="11"/>
  <c r="DX52" i="11"/>
  <c r="DY52" i="11"/>
  <c r="DZ52" i="11"/>
  <c r="DU53" i="11"/>
  <c r="DV53" i="11"/>
  <c r="DW53" i="11"/>
  <c r="DX53" i="11"/>
  <c r="DY53" i="11"/>
  <c r="DZ53" i="11"/>
  <c r="DU54" i="11"/>
  <c r="DV54" i="11"/>
  <c r="DW54" i="11"/>
  <c r="DX54" i="11"/>
  <c r="DY54" i="11"/>
  <c r="DZ54" i="11"/>
  <c r="DU55" i="11"/>
  <c r="DV55" i="11"/>
  <c r="DW55" i="11"/>
  <c r="DX55" i="11"/>
  <c r="DY55" i="11"/>
  <c r="DZ55" i="11"/>
  <c r="DU56" i="11"/>
  <c r="DV56" i="11"/>
  <c r="DW56" i="11"/>
  <c r="DX56" i="11"/>
  <c r="DY56" i="11"/>
  <c r="DZ56" i="11"/>
  <c r="DU57" i="11"/>
  <c r="DV57" i="11"/>
  <c r="DW57" i="11"/>
  <c r="DX57" i="11"/>
  <c r="DY57" i="11"/>
  <c r="DZ57" i="11"/>
  <c r="DU58" i="11"/>
  <c r="DV58" i="11"/>
  <c r="DW58" i="11"/>
  <c r="DX58" i="11"/>
  <c r="DY58" i="11"/>
  <c r="DZ58" i="11"/>
  <c r="DU59" i="11"/>
  <c r="DV59" i="11"/>
  <c r="DW59" i="11"/>
  <c r="DX59" i="11"/>
  <c r="DY59" i="11"/>
  <c r="DZ59" i="11"/>
  <c r="DU60" i="11"/>
  <c r="DV60" i="11"/>
  <c r="DW60" i="11"/>
  <c r="DX60" i="11"/>
  <c r="DY60" i="11"/>
  <c r="DZ60" i="11"/>
  <c r="DU61" i="11"/>
  <c r="DV61" i="11"/>
  <c r="DW61" i="11"/>
  <c r="DX61" i="11"/>
  <c r="DY61" i="11"/>
  <c r="DZ61" i="11"/>
  <c r="DU62" i="11"/>
  <c r="DV62" i="11"/>
  <c r="DW62" i="11"/>
  <c r="DX62" i="11"/>
  <c r="DY62" i="11"/>
  <c r="DZ62" i="11"/>
  <c r="DU63" i="11"/>
  <c r="DV63" i="11"/>
  <c r="DW63" i="11"/>
  <c r="DX63" i="11"/>
  <c r="DY63" i="11"/>
  <c r="DZ63" i="11"/>
  <c r="DU64" i="11"/>
  <c r="DV64" i="11"/>
  <c r="DW64" i="11"/>
  <c r="DX64" i="11"/>
  <c r="DY64" i="11"/>
  <c r="DZ64" i="11"/>
  <c r="DU65" i="11"/>
  <c r="DV65" i="11"/>
  <c r="DW65" i="11"/>
  <c r="DX65" i="11"/>
  <c r="DY65" i="11"/>
  <c r="DZ65" i="11"/>
  <c r="DU66" i="11"/>
  <c r="DV66" i="11"/>
  <c r="DW66" i="11"/>
  <c r="DX66" i="11"/>
  <c r="DY66" i="11"/>
  <c r="DZ66" i="11"/>
  <c r="DU67" i="11"/>
  <c r="DV67" i="11"/>
  <c r="DW67" i="11"/>
  <c r="DX67" i="11"/>
  <c r="DY67" i="11"/>
  <c r="DZ67" i="11"/>
  <c r="DU68" i="11"/>
  <c r="DV68" i="11"/>
  <c r="DW68" i="11"/>
  <c r="DX68" i="11"/>
  <c r="DY68" i="11"/>
  <c r="DZ68" i="11"/>
  <c r="DU69" i="11"/>
  <c r="DV69" i="11"/>
  <c r="DW69" i="11"/>
  <c r="DX69" i="11"/>
  <c r="DY69" i="11"/>
  <c r="DZ69" i="11"/>
  <c r="DU70" i="11"/>
  <c r="DV70" i="11"/>
  <c r="DW70" i="11"/>
  <c r="DX70" i="11"/>
  <c r="DY70" i="11"/>
  <c r="DZ70" i="11"/>
  <c r="DU71" i="11"/>
  <c r="DV71" i="11"/>
  <c r="DW71" i="11"/>
  <c r="DX71" i="11"/>
  <c r="DY71" i="11"/>
  <c r="DZ71" i="11"/>
  <c r="DU72" i="11"/>
  <c r="DV72" i="11"/>
  <c r="DW72" i="11"/>
  <c r="DX72" i="11"/>
  <c r="DY72" i="11"/>
  <c r="DZ72" i="11"/>
  <c r="DU73" i="11"/>
  <c r="DV73" i="11"/>
  <c r="DW73" i="11"/>
  <c r="DX73" i="11"/>
  <c r="DY73" i="11"/>
  <c r="DZ73" i="11"/>
  <c r="DU74" i="11"/>
  <c r="DV74" i="11"/>
  <c r="DW74" i="11"/>
  <c r="DX74" i="11"/>
  <c r="DY74" i="11"/>
  <c r="DZ74" i="11"/>
  <c r="DU75" i="11"/>
  <c r="DV75" i="11"/>
  <c r="DW75" i="11"/>
  <c r="DX75" i="11"/>
  <c r="DY75" i="11"/>
  <c r="DZ75" i="11"/>
  <c r="DU76" i="11"/>
  <c r="DV76" i="11"/>
  <c r="DW76" i="11"/>
  <c r="DX76" i="11"/>
  <c r="DY76" i="11"/>
  <c r="DZ76" i="11"/>
  <c r="DU77" i="11"/>
  <c r="DV77" i="11"/>
  <c r="DW77" i="11"/>
  <c r="DX77" i="11"/>
  <c r="DY77" i="11"/>
  <c r="DZ77" i="11"/>
  <c r="DU78" i="11"/>
  <c r="DV78" i="11"/>
  <c r="DW78" i="11"/>
  <c r="DX78" i="11"/>
  <c r="DY78" i="11"/>
  <c r="DZ78" i="11"/>
  <c r="DU79" i="11"/>
  <c r="DV79" i="11"/>
  <c r="DW79" i="11"/>
  <c r="DX79" i="11"/>
  <c r="DY79" i="11"/>
  <c r="DZ79" i="11"/>
  <c r="DU80" i="11"/>
  <c r="DV80" i="11"/>
  <c r="DW80" i="11"/>
  <c r="DX80" i="11"/>
  <c r="DY80" i="11"/>
  <c r="DZ80" i="11"/>
  <c r="DU81" i="11"/>
  <c r="DV81" i="11"/>
  <c r="DW81" i="11"/>
  <c r="DX81" i="11"/>
  <c r="DY81" i="11"/>
  <c r="DZ81" i="11"/>
  <c r="DU82" i="11"/>
  <c r="DV82" i="11"/>
  <c r="DW82" i="11"/>
  <c r="DX82" i="11"/>
  <c r="DY82" i="11"/>
  <c r="DZ82" i="11"/>
  <c r="DU83" i="11"/>
  <c r="DV83" i="11"/>
  <c r="DW83" i="11"/>
  <c r="DX83" i="11"/>
  <c r="DY83" i="11"/>
  <c r="DZ83" i="11"/>
  <c r="DU84" i="11"/>
  <c r="DV84" i="11"/>
  <c r="DW84" i="11"/>
  <c r="DX84" i="11"/>
  <c r="DY84" i="11"/>
  <c r="DZ84" i="11"/>
  <c r="DU85" i="11"/>
  <c r="DV85" i="11"/>
  <c r="DW85" i="11"/>
  <c r="DX85" i="11"/>
  <c r="DY85" i="11"/>
  <c r="DZ85" i="11"/>
  <c r="DU86" i="11"/>
  <c r="DV86" i="11"/>
  <c r="DW86" i="11"/>
  <c r="DX86" i="11"/>
  <c r="DY86" i="11"/>
  <c r="DZ86" i="11"/>
  <c r="DU87" i="11"/>
  <c r="DV87" i="11"/>
  <c r="DW87" i="11"/>
  <c r="DX87" i="11"/>
  <c r="DY87" i="11"/>
  <c r="DZ87" i="11"/>
  <c r="DU88" i="11"/>
  <c r="DV88" i="11"/>
  <c r="DW88" i="11"/>
  <c r="DX88" i="11"/>
  <c r="DY88" i="11"/>
  <c r="DZ88" i="11"/>
  <c r="DU89" i="11"/>
  <c r="DV89" i="11"/>
  <c r="DW89" i="11"/>
  <c r="DX89" i="11"/>
  <c r="DY89" i="11"/>
  <c r="DZ89" i="11"/>
  <c r="DU90" i="11"/>
  <c r="DV90" i="11"/>
  <c r="DW90" i="11"/>
  <c r="DX90" i="11"/>
  <c r="DY90" i="11"/>
  <c r="DZ90" i="11"/>
  <c r="DU91" i="11"/>
  <c r="DV91" i="11"/>
  <c r="DW91" i="11"/>
  <c r="DX91" i="11"/>
  <c r="DY91" i="11"/>
  <c r="DZ91" i="11"/>
  <c r="DU92" i="11"/>
  <c r="DV92" i="11"/>
  <c r="DW92" i="11"/>
  <c r="DX92" i="11"/>
  <c r="DY92" i="11"/>
  <c r="DZ92" i="11"/>
  <c r="DU93" i="11"/>
  <c r="DV93" i="11"/>
  <c r="DW93" i="11"/>
  <c r="DX93" i="11"/>
  <c r="DY93" i="11"/>
  <c r="DZ93" i="11"/>
  <c r="DU94" i="11"/>
  <c r="DV94" i="11"/>
  <c r="DW94" i="11"/>
  <c r="DX94" i="11"/>
  <c r="DY94" i="11"/>
  <c r="DZ94" i="11"/>
  <c r="DU95" i="11"/>
  <c r="DV95" i="11"/>
  <c r="DW95" i="11"/>
  <c r="DX95" i="11"/>
  <c r="DY95" i="11"/>
  <c r="DZ95" i="11"/>
  <c r="DU96" i="11"/>
  <c r="DV96" i="11"/>
  <c r="DW96" i="11"/>
  <c r="DX96" i="11"/>
  <c r="DY96" i="11"/>
  <c r="DZ96" i="11"/>
  <c r="DU97" i="11"/>
  <c r="DV97" i="11"/>
  <c r="DW97" i="11"/>
  <c r="DX97" i="11"/>
  <c r="DY97" i="11"/>
  <c r="DZ97" i="11"/>
  <c r="DU98" i="11"/>
  <c r="DV98" i="11"/>
  <c r="DW98" i="11"/>
  <c r="DX98" i="11"/>
  <c r="DY98" i="11"/>
  <c r="DZ98" i="11"/>
  <c r="DU99" i="11"/>
  <c r="DV99" i="11"/>
  <c r="DW99" i="11"/>
  <c r="DX99" i="11"/>
  <c r="DY99" i="11"/>
  <c r="DZ99" i="11"/>
  <c r="DU100" i="11"/>
  <c r="DV100" i="11"/>
  <c r="DW100" i="11"/>
  <c r="DX100" i="11"/>
  <c r="DY100" i="11"/>
  <c r="DZ100" i="11"/>
  <c r="DU101" i="11"/>
  <c r="DV101" i="11"/>
  <c r="DW101" i="11"/>
  <c r="DX101" i="11"/>
  <c r="DY101" i="11"/>
  <c r="DZ101" i="11"/>
  <c r="DU102" i="11"/>
  <c r="DV102" i="11"/>
  <c r="DW102" i="11"/>
  <c r="DX102" i="11"/>
  <c r="DY102" i="11"/>
  <c r="DZ102" i="11"/>
  <c r="DU103" i="11"/>
  <c r="DV103" i="11"/>
  <c r="DW103" i="11"/>
  <c r="DX103" i="11"/>
  <c r="DY103" i="11"/>
  <c r="DZ103" i="11"/>
  <c r="DU104" i="11"/>
  <c r="DV104" i="11"/>
  <c r="DW104" i="11"/>
  <c r="DX104" i="11"/>
  <c r="DY104" i="11"/>
  <c r="DZ104" i="11"/>
  <c r="DU105" i="11"/>
  <c r="DV105" i="11"/>
  <c r="DW105" i="11"/>
  <c r="DX105" i="11"/>
  <c r="DY105" i="11"/>
  <c r="DZ105" i="11"/>
  <c r="DU106" i="11"/>
  <c r="DV106" i="11"/>
  <c r="DW106" i="11"/>
  <c r="DX106" i="11"/>
  <c r="DY106" i="11"/>
  <c r="DZ106" i="11"/>
  <c r="DU107" i="11"/>
  <c r="DV107" i="11"/>
  <c r="DW107" i="11"/>
  <c r="DX107" i="11"/>
  <c r="DY107" i="11"/>
  <c r="DZ107" i="11"/>
  <c r="DU108" i="11"/>
  <c r="DV108" i="11"/>
  <c r="DW108" i="11"/>
  <c r="DX108" i="11"/>
  <c r="DY108" i="11"/>
  <c r="DZ108" i="11"/>
  <c r="DU109" i="11"/>
  <c r="DV109" i="11"/>
  <c r="DW109" i="11"/>
  <c r="DX109" i="11"/>
  <c r="DY109" i="11"/>
  <c r="DZ109" i="11"/>
  <c r="DU110" i="11"/>
  <c r="DV110" i="11"/>
  <c r="DW110" i="11"/>
  <c r="DX110" i="11"/>
  <c r="DY110" i="11"/>
  <c r="DZ110" i="11"/>
  <c r="DU111" i="11"/>
  <c r="DV111" i="11"/>
  <c r="DW111" i="11"/>
  <c r="DX111" i="11"/>
  <c r="DY111" i="11"/>
  <c r="DZ111" i="11"/>
  <c r="DU112" i="11"/>
  <c r="DV112" i="11"/>
  <c r="DW112" i="11"/>
  <c r="DX112" i="11"/>
  <c r="DY112" i="11"/>
  <c r="DZ112" i="11"/>
  <c r="DU113" i="11"/>
  <c r="DV113" i="11"/>
  <c r="DW113" i="11"/>
  <c r="DX113" i="11"/>
  <c r="DY113" i="11"/>
  <c r="DZ113" i="11"/>
  <c r="DU114" i="11"/>
  <c r="DV114" i="11"/>
  <c r="DW114" i="11"/>
  <c r="DX114" i="11"/>
  <c r="DY114" i="11"/>
  <c r="DZ114" i="11"/>
  <c r="DU115" i="11"/>
  <c r="DV115" i="11"/>
  <c r="DW115" i="11"/>
  <c r="DX115" i="11"/>
  <c r="DY115" i="11"/>
  <c r="DZ115" i="11"/>
  <c r="DU116" i="11"/>
  <c r="DV116" i="11"/>
  <c r="DW116" i="11"/>
  <c r="DX116" i="11"/>
  <c r="DY116" i="11"/>
  <c r="DZ116" i="11"/>
  <c r="DU117" i="11"/>
  <c r="DV117" i="11"/>
  <c r="DW117" i="11"/>
  <c r="DX117" i="11"/>
  <c r="DY117" i="11"/>
  <c r="DZ117" i="11"/>
  <c r="DU118" i="11"/>
  <c r="DV118" i="11"/>
  <c r="DW118" i="11"/>
  <c r="DX118" i="11"/>
  <c r="DY118" i="11"/>
  <c r="DZ118" i="11"/>
  <c r="DU119" i="11"/>
  <c r="DV119" i="11"/>
  <c r="DW119" i="11"/>
  <c r="DX119" i="11"/>
  <c r="DY119" i="11"/>
  <c r="DZ119" i="11"/>
  <c r="DU120" i="11"/>
  <c r="DV120" i="11"/>
  <c r="DW120" i="11"/>
  <c r="DX120" i="11"/>
  <c r="DY120" i="11"/>
  <c r="DZ120" i="11"/>
  <c r="DU121" i="11"/>
  <c r="DV121" i="11"/>
  <c r="DW121" i="11"/>
  <c r="DX121" i="11"/>
  <c r="DY121" i="11"/>
  <c r="DZ121" i="11"/>
  <c r="DU122" i="11"/>
  <c r="DV122" i="11"/>
  <c r="DW122" i="11"/>
  <c r="DX122" i="11"/>
  <c r="DY122" i="11"/>
  <c r="DZ122" i="11"/>
  <c r="DU123" i="11"/>
  <c r="DV123" i="11"/>
  <c r="DW123" i="11"/>
  <c r="DX123" i="11"/>
  <c r="DY123" i="11"/>
  <c r="DZ123" i="11"/>
  <c r="DU124" i="11"/>
  <c r="DV124" i="11"/>
  <c r="DW124" i="11"/>
  <c r="DX124" i="11"/>
  <c r="DY124" i="11"/>
  <c r="DZ124" i="11"/>
  <c r="DU125" i="11"/>
  <c r="DV125" i="11"/>
  <c r="DW125" i="11"/>
  <c r="DX125" i="11"/>
  <c r="DY125" i="11"/>
  <c r="DZ125" i="11"/>
  <c r="DU126" i="11"/>
  <c r="DV126" i="11"/>
  <c r="DW126" i="11"/>
  <c r="DX126" i="11"/>
  <c r="DY126" i="11"/>
  <c r="DZ126" i="11"/>
  <c r="DU127" i="11"/>
  <c r="DV127" i="11"/>
  <c r="DW127" i="11"/>
  <c r="DX127" i="11"/>
  <c r="DY127" i="11"/>
  <c r="DZ127" i="11"/>
  <c r="DU128" i="11"/>
  <c r="DV128" i="11"/>
  <c r="DW128" i="11"/>
  <c r="DX128" i="11"/>
  <c r="DY128" i="11"/>
  <c r="DZ128" i="11"/>
  <c r="DU129" i="11"/>
  <c r="DV129" i="11"/>
  <c r="DW129" i="11"/>
  <c r="DX129" i="11"/>
  <c r="DY129" i="11"/>
  <c r="DZ129" i="11"/>
  <c r="DU130" i="11"/>
  <c r="DV130" i="11"/>
  <c r="DW130" i="11"/>
  <c r="DX130" i="11"/>
  <c r="DY130" i="11"/>
  <c r="DZ130" i="11"/>
  <c r="DU131" i="11"/>
  <c r="DV131" i="11"/>
  <c r="DW131" i="11"/>
  <c r="DX131" i="11"/>
  <c r="DY131" i="11"/>
  <c r="DZ131" i="11"/>
  <c r="DU132" i="11"/>
  <c r="DV132" i="11"/>
  <c r="DW132" i="11"/>
  <c r="DX132" i="11"/>
  <c r="DY132" i="11"/>
  <c r="DZ132" i="11"/>
  <c r="DU133" i="11"/>
  <c r="DV133" i="11"/>
  <c r="DW133" i="11"/>
  <c r="DX133" i="11"/>
  <c r="DY133" i="11"/>
  <c r="DZ133" i="11"/>
  <c r="DU134" i="11"/>
  <c r="DV134" i="11"/>
  <c r="DW134" i="11"/>
  <c r="DX134" i="11"/>
  <c r="DY134" i="11"/>
  <c r="DZ134" i="11"/>
  <c r="DU135" i="11"/>
  <c r="DV135" i="11"/>
  <c r="DW135" i="11"/>
  <c r="DX135" i="11"/>
  <c r="DY135" i="11"/>
  <c r="DZ135" i="11"/>
  <c r="DU136" i="11"/>
  <c r="DV136" i="11"/>
  <c r="DW136" i="11"/>
  <c r="DX136" i="11"/>
  <c r="DY136" i="11"/>
  <c r="DZ136" i="11"/>
  <c r="DU137" i="11"/>
  <c r="DV137" i="11"/>
  <c r="DW137" i="11"/>
  <c r="DX137" i="11"/>
  <c r="DY137" i="11"/>
  <c r="DZ137" i="11"/>
  <c r="DU138" i="11"/>
  <c r="DV138" i="11"/>
  <c r="DW138" i="11"/>
  <c r="DX138" i="11"/>
  <c r="DY138" i="11"/>
  <c r="DZ138" i="11"/>
  <c r="DU139" i="11"/>
  <c r="DV139" i="11"/>
  <c r="DW139" i="11"/>
  <c r="DX139" i="11"/>
  <c r="DY139" i="11"/>
  <c r="DZ139" i="11"/>
  <c r="DU140" i="11"/>
  <c r="DV140" i="11"/>
  <c r="DW140" i="11"/>
  <c r="DX140" i="11"/>
  <c r="DY140" i="11"/>
  <c r="DZ140" i="11"/>
  <c r="DU141" i="11"/>
  <c r="DV141" i="11"/>
  <c r="DW141" i="11"/>
  <c r="DX141" i="11"/>
  <c r="DY141" i="11"/>
  <c r="DZ141" i="11"/>
  <c r="DU142" i="11"/>
  <c r="DV142" i="11"/>
  <c r="DW142" i="11"/>
  <c r="DX142" i="11"/>
  <c r="DY142" i="11"/>
  <c r="DZ142" i="11"/>
  <c r="DU143" i="11"/>
  <c r="DV143" i="11"/>
  <c r="DW143" i="11"/>
  <c r="DX143" i="11"/>
  <c r="DY143" i="11"/>
  <c r="DZ143" i="11"/>
  <c r="DU144" i="11"/>
  <c r="DV144" i="11"/>
  <c r="DW144" i="11"/>
  <c r="DX144" i="11"/>
  <c r="DY144" i="11"/>
  <c r="DZ144" i="11"/>
  <c r="DU145" i="11"/>
  <c r="DV145" i="11"/>
  <c r="DW145" i="11"/>
  <c r="DX145" i="11"/>
  <c r="DY145" i="11"/>
  <c r="DZ145" i="11"/>
  <c r="DU146" i="11"/>
  <c r="DV146" i="11"/>
  <c r="DW146" i="11"/>
  <c r="DX146" i="11"/>
  <c r="DY146" i="11"/>
  <c r="DZ146" i="11"/>
  <c r="DU147" i="11"/>
  <c r="DV147" i="11"/>
  <c r="DW147" i="11"/>
  <c r="DX147" i="11"/>
  <c r="DY147" i="11"/>
  <c r="DZ147" i="11"/>
  <c r="DU148" i="11"/>
  <c r="DV148" i="11"/>
  <c r="DW148" i="11"/>
  <c r="DX148" i="11"/>
  <c r="DY148" i="11"/>
  <c r="DZ148" i="11"/>
  <c r="DU149" i="11"/>
  <c r="DV149" i="11"/>
  <c r="DW149" i="11"/>
  <c r="DX149" i="11"/>
  <c r="DY149" i="11"/>
  <c r="DZ149" i="11"/>
  <c r="DU150" i="11"/>
  <c r="DV150" i="11"/>
  <c r="DW150" i="11"/>
  <c r="DX150" i="11"/>
  <c r="DY150" i="11"/>
  <c r="DZ150" i="11"/>
  <c r="DU151" i="11"/>
  <c r="DV151" i="11"/>
  <c r="DW151" i="11"/>
  <c r="DX151" i="11"/>
  <c r="DY151" i="11"/>
  <c r="DZ151" i="11"/>
  <c r="DU152" i="11"/>
  <c r="DV152" i="11"/>
  <c r="DW152" i="11"/>
  <c r="DX152" i="11"/>
  <c r="DY152" i="11"/>
  <c r="DZ152" i="11"/>
  <c r="DU153" i="11"/>
  <c r="DV153" i="11"/>
  <c r="DW153" i="11"/>
  <c r="DX153" i="11"/>
  <c r="DY153" i="11"/>
  <c r="DZ153" i="11"/>
  <c r="DU154" i="11"/>
  <c r="DV154" i="11"/>
  <c r="DW154" i="11"/>
  <c r="DX154" i="11"/>
  <c r="DY154" i="11"/>
  <c r="DZ154" i="11"/>
  <c r="DU155" i="11"/>
  <c r="DV155" i="11"/>
  <c r="DW155" i="11"/>
  <c r="DX155" i="11"/>
  <c r="DY155" i="11"/>
  <c r="DZ155" i="11"/>
  <c r="DU156" i="11"/>
  <c r="DV156" i="11"/>
  <c r="DW156" i="11"/>
  <c r="DX156" i="11"/>
  <c r="DY156" i="11"/>
  <c r="DZ156" i="11"/>
  <c r="DU157" i="11"/>
  <c r="DV157" i="11"/>
  <c r="DW157" i="11"/>
  <c r="DX157" i="11"/>
  <c r="DY157" i="11"/>
  <c r="DZ157" i="11"/>
  <c r="DU158" i="11"/>
  <c r="DV158" i="11"/>
  <c r="DW158" i="11"/>
  <c r="DX158" i="11"/>
  <c r="DY158" i="11"/>
  <c r="DZ158" i="11"/>
  <c r="DU159" i="11"/>
  <c r="DV159" i="11"/>
  <c r="DW159" i="11"/>
  <c r="DX159" i="11"/>
  <c r="DY159" i="11"/>
  <c r="DZ159" i="11"/>
  <c r="DU160" i="11"/>
  <c r="DV160" i="11"/>
  <c r="DW160" i="11"/>
  <c r="DX160" i="11"/>
  <c r="DY160" i="11"/>
  <c r="DZ160" i="11"/>
  <c r="DU161" i="11"/>
  <c r="DV161" i="11"/>
  <c r="DW161" i="11"/>
  <c r="DX161" i="11"/>
  <c r="DY161" i="11"/>
  <c r="DZ161" i="11"/>
  <c r="DU162" i="11"/>
  <c r="DV162" i="11"/>
  <c r="DW162" i="11"/>
  <c r="DX162" i="11"/>
  <c r="DY162" i="11"/>
  <c r="DZ162" i="11"/>
  <c r="DU163" i="11"/>
  <c r="DV163" i="11"/>
  <c r="DW163" i="11"/>
  <c r="DX163" i="11"/>
  <c r="DY163" i="11"/>
  <c r="DZ163" i="11"/>
  <c r="DU164" i="11"/>
  <c r="DV164" i="11"/>
  <c r="DW164" i="11"/>
  <c r="DX164" i="11"/>
  <c r="DY164" i="11"/>
  <c r="DZ164" i="11"/>
  <c r="DU165" i="11"/>
  <c r="DV165" i="11"/>
  <c r="DW165" i="11"/>
  <c r="DX165" i="11"/>
  <c r="DY165" i="11"/>
  <c r="DZ165" i="11"/>
  <c r="DU166" i="11"/>
  <c r="DV166" i="11"/>
  <c r="DW166" i="11"/>
  <c r="DX166" i="11"/>
  <c r="DY166" i="11"/>
  <c r="DZ166" i="11"/>
  <c r="DU167" i="11"/>
  <c r="DV167" i="11"/>
  <c r="DW167" i="11"/>
  <c r="DX167" i="11"/>
  <c r="DY167" i="11"/>
  <c r="DZ167" i="11"/>
  <c r="DU168" i="11"/>
  <c r="DV168" i="11"/>
  <c r="DW168" i="11"/>
  <c r="DX168" i="11"/>
  <c r="DY168" i="11"/>
  <c r="DZ168" i="11"/>
  <c r="DU169" i="11"/>
  <c r="DV169" i="11"/>
  <c r="DW169" i="11"/>
  <c r="DX169" i="11"/>
  <c r="DY169" i="11"/>
  <c r="DZ169" i="11"/>
  <c r="DU170" i="11"/>
  <c r="DV170" i="11"/>
  <c r="DW170" i="11"/>
  <c r="DX170" i="11"/>
  <c r="DY170" i="11"/>
  <c r="DZ170" i="11"/>
  <c r="DU171" i="11"/>
  <c r="DV171" i="11"/>
  <c r="DW171" i="11"/>
  <c r="DX171" i="11"/>
  <c r="DY171" i="11"/>
  <c r="DZ171" i="11"/>
  <c r="DU172" i="11"/>
  <c r="DV172" i="11"/>
  <c r="DW172" i="11"/>
  <c r="DX172" i="11"/>
  <c r="DY172" i="11"/>
  <c r="DZ172" i="11"/>
  <c r="DU173" i="11"/>
  <c r="DV173" i="11"/>
  <c r="DW173" i="11"/>
  <c r="DX173" i="11"/>
  <c r="DY173" i="11"/>
  <c r="DZ173" i="11"/>
  <c r="DU174" i="11"/>
  <c r="DV174" i="11"/>
  <c r="DW174" i="11"/>
  <c r="DX174" i="11"/>
  <c r="DY174" i="11"/>
  <c r="DZ174" i="11"/>
  <c r="DU175" i="11"/>
  <c r="DV175" i="11"/>
  <c r="DW175" i="11"/>
  <c r="DX175" i="11"/>
  <c r="DY175" i="11"/>
  <c r="DZ175" i="11"/>
  <c r="DU176" i="11"/>
  <c r="DV176" i="11"/>
  <c r="DW176" i="11"/>
  <c r="DX176" i="11"/>
  <c r="DY176" i="11"/>
  <c r="DZ176" i="11"/>
  <c r="DU177" i="11"/>
  <c r="DV177" i="11"/>
  <c r="DW177" i="11"/>
  <c r="DX177" i="11"/>
  <c r="DY177" i="11"/>
  <c r="DZ177" i="11"/>
  <c r="DU178" i="11"/>
  <c r="DV178" i="11"/>
  <c r="DW178" i="11"/>
  <c r="DX178" i="11"/>
  <c r="DY178" i="11"/>
  <c r="DZ178" i="11"/>
  <c r="DU179" i="11"/>
  <c r="DV179" i="11"/>
  <c r="DW179" i="11"/>
  <c r="DX179" i="11"/>
  <c r="DY179" i="11"/>
  <c r="DZ179" i="11"/>
  <c r="DU180" i="11"/>
  <c r="DV180" i="11"/>
  <c r="DW180" i="11"/>
  <c r="DX180" i="11"/>
  <c r="DY180" i="11"/>
  <c r="DZ180" i="11"/>
  <c r="DU181" i="11"/>
  <c r="DV181" i="11"/>
  <c r="DW181" i="11"/>
  <c r="DX181" i="11"/>
  <c r="DY181" i="11"/>
  <c r="DZ181" i="11"/>
  <c r="DU182" i="11"/>
  <c r="DV182" i="11"/>
  <c r="DW182" i="11"/>
  <c r="DX182" i="11"/>
  <c r="DY182" i="11"/>
  <c r="DZ182" i="11"/>
  <c r="DU183" i="11"/>
  <c r="DV183" i="11"/>
  <c r="DW183" i="11"/>
  <c r="DX183" i="11"/>
  <c r="DY183" i="11"/>
  <c r="DZ183" i="11"/>
  <c r="DU184" i="11"/>
  <c r="DV184" i="11"/>
  <c r="DW184" i="11"/>
  <c r="DX184" i="11"/>
  <c r="DY184" i="11"/>
  <c r="DZ184" i="11"/>
  <c r="DU185" i="11"/>
  <c r="DV185" i="11"/>
  <c r="DW185" i="11"/>
  <c r="DX185" i="11"/>
  <c r="DY185" i="11"/>
  <c r="DZ185" i="11"/>
  <c r="DU186" i="11"/>
  <c r="DV186" i="11"/>
  <c r="DW186" i="11"/>
  <c r="DX186" i="11"/>
  <c r="DY186" i="11"/>
  <c r="DZ186" i="11"/>
  <c r="DU187" i="11"/>
  <c r="DV187" i="11"/>
  <c r="DW187" i="11"/>
  <c r="DX187" i="11"/>
  <c r="DY187" i="11"/>
  <c r="DZ187" i="11"/>
  <c r="DU188" i="11"/>
  <c r="DV188" i="11"/>
  <c r="DW188" i="11"/>
  <c r="DX188" i="11"/>
  <c r="DY188" i="11"/>
  <c r="DZ188" i="11"/>
  <c r="DU189" i="11"/>
  <c r="DV189" i="11"/>
  <c r="DW189" i="11"/>
  <c r="DX189" i="11"/>
  <c r="DY189" i="11"/>
  <c r="DZ189" i="11"/>
  <c r="DU190" i="11"/>
  <c r="DV190" i="11"/>
  <c r="DW190" i="11"/>
  <c r="DX190" i="11"/>
  <c r="DY190" i="11"/>
  <c r="DZ190" i="11"/>
  <c r="DU191" i="11"/>
  <c r="DV191" i="11"/>
  <c r="DW191" i="11"/>
  <c r="DX191" i="11"/>
  <c r="DY191" i="11"/>
  <c r="DZ191" i="11"/>
  <c r="DU192" i="11"/>
  <c r="DV192" i="11"/>
  <c r="DW192" i="11"/>
  <c r="DX192" i="11"/>
  <c r="DY192" i="11"/>
  <c r="DZ192" i="11"/>
  <c r="DU193" i="11"/>
  <c r="DV193" i="11"/>
  <c r="DW193" i="11"/>
  <c r="DX193" i="11"/>
  <c r="DY193" i="11"/>
  <c r="DZ193" i="11"/>
  <c r="DU194" i="11"/>
  <c r="DV194" i="11"/>
  <c r="DW194" i="11"/>
  <c r="DX194" i="11"/>
  <c r="DY194" i="11"/>
  <c r="DZ194" i="11"/>
  <c r="DU195" i="11"/>
  <c r="DV195" i="11"/>
  <c r="DW195" i="11"/>
  <c r="DX195" i="11"/>
  <c r="DY195" i="11"/>
  <c r="DZ195" i="11"/>
  <c r="DU196" i="11"/>
  <c r="DV196" i="11"/>
  <c r="DW196" i="11"/>
  <c r="DX196" i="11"/>
  <c r="DY196" i="11"/>
  <c r="DZ196" i="11"/>
  <c r="DU197" i="11"/>
  <c r="DV197" i="11"/>
  <c r="DW197" i="11"/>
  <c r="DX197" i="11"/>
  <c r="DY197" i="11"/>
  <c r="DZ197" i="11"/>
  <c r="DU198" i="11"/>
  <c r="DV198" i="11"/>
  <c r="DW198" i="11"/>
  <c r="DX198" i="11"/>
  <c r="DY198" i="11"/>
  <c r="DZ198" i="11"/>
  <c r="DU199" i="11"/>
  <c r="DV199" i="11"/>
  <c r="DW199" i="11"/>
  <c r="DX199" i="11"/>
  <c r="DY199" i="11"/>
  <c r="DZ199" i="11"/>
  <c r="DU200" i="11"/>
  <c r="DV200" i="11"/>
  <c r="DW200" i="11"/>
  <c r="DX200" i="11"/>
  <c r="DY200" i="11"/>
  <c r="DZ200" i="11"/>
  <c r="DU201" i="11"/>
  <c r="DV201" i="11"/>
  <c r="DW201" i="11"/>
  <c r="DX201" i="11"/>
  <c r="DY201" i="11"/>
  <c r="DZ201" i="11"/>
  <c r="DZ5" i="11"/>
  <c r="DY5" i="11"/>
  <c r="DX5" i="11"/>
  <c r="DW5" i="11"/>
  <c r="DV5" i="11"/>
  <c r="DM5" i="11"/>
  <c r="DM6" i="11"/>
  <c r="DN6" i="11"/>
  <c r="DO6" i="11"/>
  <c r="DP6" i="11"/>
  <c r="DQ6" i="11"/>
  <c r="DR6" i="11"/>
  <c r="DM7" i="11"/>
  <c r="DN7" i="11"/>
  <c r="DO7" i="11"/>
  <c r="DP7" i="11"/>
  <c r="DQ7" i="11"/>
  <c r="DR7" i="11"/>
  <c r="DM8" i="11"/>
  <c r="DN8" i="11"/>
  <c r="DO8" i="11"/>
  <c r="DP8" i="11"/>
  <c r="DQ8" i="11"/>
  <c r="DR8" i="11"/>
  <c r="DM9" i="11"/>
  <c r="DN9" i="11"/>
  <c r="DO9" i="11"/>
  <c r="DP9" i="11"/>
  <c r="DQ9" i="11"/>
  <c r="DR9" i="11"/>
  <c r="DM10" i="11"/>
  <c r="DN10" i="11"/>
  <c r="DO10" i="11"/>
  <c r="DP10" i="11"/>
  <c r="DQ10" i="11"/>
  <c r="DR10" i="11"/>
  <c r="DM11" i="11"/>
  <c r="DN11" i="11"/>
  <c r="DO11" i="11"/>
  <c r="DP11" i="11"/>
  <c r="DQ11" i="11"/>
  <c r="DR11" i="11"/>
  <c r="DM12" i="11"/>
  <c r="DN12" i="11"/>
  <c r="DO12" i="11"/>
  <c r="DP12" i="11"/>
  <c r="DQ12" i="11"/>
  <c r="DR12" i="11"/>
  <c r="DM13" i="11"/>
  <c r="DN13" i="11"/>
  <c r="DO13" i="11"/>
  <c r="DP13" i="11"/>
  <c r="DQ13" i="11"/>
  <c r="DR13" i="11"/>
  <c r="DM14" i="11"/>
  <c r="DN14" i="11"/>
  <c r="DO14" i="11"/>
  <c r="DP14" i="11"/>
  <c r="DQ14" i="11"/>
  <c r="DR14" i="11"/>
  <c r="DM15" i="11"/>
  <c r="DN15" i="11"/>
  <c r="DO15" i="11"/>
  <c r="DP15" i="11"/>
  <c r="DQ15" i="11"/>
  <c r="DR15" i="11"/>
  <c r="DM16" i="11"/>
  <c r="DN16" i="11"/>
  <c r="DO16" i="11"/>
  <c r="DP16" i="11"/>
  <c r="DQ16" i="11"/>
  <c r="DR16" i="11"/>
  <c r="DM17" i="11"/>
  <c r="DN17" i="11"/>
  <c r="DO17" i="11"/>
  <c r="DP17" i="11"/>
  <c r="DQ17" i="11"/>
  <c r="DR17" i="11"/>
  <c r="DM18" i="11"/>
  <c r="DN18" i="11"/>
  <c r="DO18" i="11"/>
  <c r="DP18" i="11"/>
  <c r="DQ18" i="11"/>
  <c r="DR18" i="11"/>
  <c r="DM19" i="11"/>
  <c r="DN19" i="11"/>
  <c r="DO19" i="11"/>
  <c r="DP19" i="11"/>
  <c r="DQ19" i="11"/>
  <c r="DR19" i="11"/>
  <c r="DM20" i="11"/>
  <c r="DN20" i="11"/>
  <c r="DO20" i="11"/>
  <c r="DP20" i="11"/>
  <c r="DQ20" i="11"/>
  <c r="DR20" i="11"/>
  <c r="DM21" i="11"/>
  <c r="DN21" i="11"/>
  <c r="DO21" i="11"/>
  <c r="DP21" i="11"/>
  <c r="DQ21" i="11"/>
  <c r="DR21" i="11"/>
  <c r="DM22" i="11"/>
  <c r="DN22" i="11"/>
  <c r="DO22" i="11"/>
  <c r="DP22" i="11"/>
  <c r="DQ22" i="11"/>
  <c r="DR22" i="11"/>
  <c r="DM23" i="11"/>
  <c r="DN23" i="11"/>
  <c r="DO23" i="11"/>
  <c r="DP23" i="11"/>
  <c r="DQ23" i="11"/>
  <c r="DR23" i="11"/>
  <c r="DM24" i="11"/>
  <c r="DN24" i="11"/>
  <c r="DO24" i="11"/>
  <c r="DP24" i="11"/>
  <c r="DQ24" i="11"/>
  <c r="DR24" i="11"/>
  <c r="DM25" i="11"/>
  <c r="DN25" i="11"/>
  <c r="DO25" i="11"/>
  <c r="DP25" i="11"/>
  <c r="DQ25" i="11"/>
  <c r="DR25" i="11"/>
  <c r="DM26" i="11"/>
  <c r="DN26" i="11"/>
  <c r="DO26" i="11"/>
  <c r="DP26" i="11"/>
  <c r="DQ26" i="11"/>
  <c r="DR26" i="11"/>
  <c r="DM27" i="11"/>
  <c r="DN27" i="11"/>
  <c r="DO27" i="11"/>
  <c r="DP27" i="11"/>
  <c r="DQ27" i="11"/>
  <c r="DR27" i="11"/>
  <c r="DM28" i="11"/>
  <c r="DN28" i="11"/>
  <c r="DO28" i="11"/>
  <c r="DP28" i="11"/>
  <c r="DQ28" i="11"/>
  <c r="DR28" i="11"/>
  <c r="DM29" i="11"/>
  <c r="DN29" i="11"/>
  <c r="DO29" i="11"/>
  <c r="DP29" i="11"/>
  <c r="DQ29" i="11"/>
  <c r="DR29" i="11"/>
  <c r="DM30" i="11"/>
  <c r="DN30" i="11"/>
  <c r="DO30" i="11"/>
  <c r="DP30" i="11"/>
  <c r="DQ30" i="11"/>
  <c r="DR30" i="11"/>
  <c r="DM31" i="11"/>
  <c r="DN31" i="11"/>
  <c r="DO31" i="11"/>
  <c r="DP31" i="11"/>
  <c r="DQ31" i="11"/>
  <c r="DR31" i="11"/>
  <c r="DM32" i="11"/>
  <c r="DN32" i="11"/>
  <c r="DO32" i="11"/>
  <c r="DP32" i="11"/>
  <c r="DQ32" i="11"/>
  <c r="DR32" i="11"/>
  <c r="DM33" i="11"/>
  <c r="DN33" i="11"/>
  <c r="DO33" i="11"/>
  <c r="DP33" i="11"/>
  <c r="DQ33" i="11"/>
  <c r="DR33" i="11"/>
  <c r="DM34" i="11"/>
  <c r="DN34" i="11"/>
  <c r="DO34" i="11"/>
  <c r="DP34" i="11"/>
  <c r="DQ34" i="11"/>
  <c r="DR34" i="11"/>
  <c r="DM35" i="11"/>
  <c r="DN35" i="11"/>
  <c r="DO35" i="11"/>
  <c r="DP35" i="11"/>
  <c r="DQ35" i="11"/>
  <c r="DR35" i="11"/>
  <c r="DM36" i="11"/>
  <c r="DN36" i="11"/>
  <c r="DO36" i="11"/>
  <c r="DP36" i="11"/>
  <c r="DQ36" i="11"/>
  <c r="DR36" i="11"/>
  <c r="DM37" i="11"/>
  <c r="DN37" i="11"/>
  <c r="DO37" i="11"/>
  <c r="DP37" i="11"/>
  <c r="DQ37" i="11"/>
  <c r="DR37" i="11"/>
  <c r="DM38" i="11"/>
  <c r="DN38" i="11"/>
  <c r="DO38" i="11"/>
  <c r="DP38" i="11"/>
  <c r="DQ38" i="11"/>
  <c r="DR38" i="11"/>
  <c r="DM39" i="11"/>
  <c r="DN39" i="11"/>
  <c r="DO39" i="11"/>
  <c r="DP39" i="11"/>
  <c r="DQ39" i="11"/>
  <c r="DR39" i="11"/>
  <c r="DM40" i="11"/>
  <c r="DN40" i="11"/>
  <c r="DO40" i="11"/>
  <c r="DP40" i="11"/>
  <c r="DQ40" i="11"/>
  <c r="DR40" i="11"/>
  <c r="DM41" i="11"/>
  <c r="DN41" i="11"/>
  <c r="DO41" i="11"/>
  <c r="DP41" i="11"/>
  <c r="DQ41" i="11"/>
  <c r="DR41" i="11"/>
  <c r="DM42" i="11"/>
  <c r="DN42" i="11"/>
  <c r="DO42" i="11"/>
  <c r="DP42" i="11"/>
  <c r="DQ42" i="11"/>
  <c r="DR42" i="11"/>
  <c r="DM43" i="11"/>
  <c r="DN43" i="11"/>
  <c r="DO43" i="11"/>
  <c r="DP43" i="11"/>
  <c r="DQ43" i="11"/>
  <c r="DR43" i="11"/>
  <c r="DM44" i="11"/>
  <c r="DN44" i="11"/>
  <c r="DO44" i="11"/>
  <c r="DP44" i="11"/>
  <c r="DQ44" i="11"/>
  <c r="DR44" i="11"/>
  <c r="DM45" i="11"/>
  <c r="DN45" i="11"/>
  <c r="DO45" i="11"/>
  <c r="DP45" i="11"/>
  <c r="DQ45" i="11"/>
  <c r="DR45" i="11"/>
  <c r="DM46" i="11"/>
  <c r="DN46" i="11"/>
  <c r="DO46" i="11"/>
  <c r="DP46" i="11"/>
  <c r="DQ46" i="11"/>
  <c r="DR46" i="11"/>
  <c r="DM47" i="11"/>
  <c r="DN47" i="11"/>
  <c r="DO47" i="11"/>
  <c r="DP47" i="11"/>
  <c r="DQ47" i="11"/>
  <c r="DR47" i="11"/>
  <c r="DM48" i="11"/>
  <c r="DN48" i="11"/>
  <c r="DO48" i="11"/>
  <c r="DP48" i="11"/>
  <c r="DQ48" i="11"/>
  <c r="DR48" i="11"/>
  <c r="DM49" i="11"/>
  <c r="DN49" i="11"/>
  <c r="DO49" i="11"/>
  <c r="DP49" i="11"/>
  <c r="DQ49" i="11"/>
  <c r="DR49" i="11"/>
  <c r="DM50" i="11"/>
  <c r="DN50" i="11"/>
  <c r="DO50" i="11"/>
  <c r="DP50" i="11"/>
  <c r="DQ50" i="11"/>
  <c r="DR50" i="11"/>
  <c r="DM51" i="11"/>
  <c r="DN51" i="11"/>
  <c r="DO51" i="11"/>
  <c r="DP51" i="11"/>
  <c r="DQ51" i="11"/>
  <c r="DR51" i="11"/>
  <c r="DM52" i="11"/>
  <c r="DN52" i="11"/>
  <c r="DO52" i="11"/>
  <c r="DP52" i="11"/>
  <c r="DQ52" i="11"/>
  <c r="DR52" i="11"/>
  <c r="DM53" i="11"/>
  <c r="DN53" i="11"/>
  <c r="DO53" i="11"/>
  <c r="DP53" i="11"/>
  <c r="DQ53" i="11"/>
  <c r="DR53" i="11"/>
  <c r="DM54" i="11"/>
  <c r="DN54" i="11"/>
  <c r="DO54" i="11"/>
  <c r="DP54" i="11"/>
  <c r="DQ54" i="11"/>
  <c r="DR54" i="11"/>
  <c r="DM55" i="11"/>
  <c r="DN55" i="11"/>
  <c r="DO55" i="11"/>
  <c r="DP55" i="11"/>
  <c r="DQ55" i="11"/>
  <c r="DR55" i="11"/>
  <c r="DM56" i="11"/>
  <c r="DN56" i="11"/>
  <c r="DO56" i="11"/>
  <c r="DP56" i="11"/>
  <c r="DQ56" i="11"/>
  <c r="DR56" i="11"/>
  <c r="DM57" i="11"/>
  <c r="DN57" i="11"/>
  <c r="DO57" i="11"/>
  <c r="DP57" i="11"/>
  <c r="DQ57" i="11"/>
  <c r="DR57" i="11"/>
  <c r="DM58" i="11"/>
  <c r="DN58" i="11"/>
  <c r="DO58" i="11"/>
  <c r="DP58" i="11"/>
  <c r="DQ58" i="11"/>
  <c r="DR58" i="11"/>
  <c r="DM59" i="11"/>
  <c r="DN59" i="11"/>
  <c r="DO59" i="11"/>
  <c r="DP59" i="11"/>
  <c r="DQ59" i="11"/>
  <c r="DR59" i="11"/>
  <c r="DM60" i="11"/>
  <c r="DN60" i="11"/>
  <c r="DO60" i="11"/>
  <c r="DP60" i="11"/>
  <c r="DQ60" i="11"/>
  <c r="DR60" i="11"/>
  <c r="DM61" i="11"/>
  <c r="DN61" i="11"/>
  <c r="DO61" i="11"/>
  <c r="DP61" i="11"/>
  <c r="DQ61" i="11"/>
  <c r="DR61" i="11"/>
  <c r="DM62" i="11"/>
  <c r="DN62" i="11"/>
  <c r="DO62" i="11"/>
  <c r="DP62" i="11"/>
  <c r="DQ62" i="11"/>
  <c r="DR62" i="11"/>
  <c r="DM63" i="11"/>
  <c r="DN63" i="11"/>
  <c r="DO63" i="11"/>
  <c r="DP63" i="11"/>
  <c r="DQ63" i="11"/>
  <c r="DR63" i="11"/>
  <c r="DM64" i="11"/>
  <c r="DN64" i="11"/>
  <c r="DO64" i="11"/>
  <c r="DP64" i="11"/>
  <c r="DQ64" i="11"/>
  <c r="DR64" i="11"/>
  <c r="DM65" i="11"/>
  <c r="DN65" i="11"/>
  <c r="DO65" i="11"/>
  <c r="DP65" i="11"/>
  <c r="DQ65" i="11"/>
  <c r="DR65" i="11"/>
  <c r="DM66" i="11"/>
  <c r="DN66" i="11"/>
  <c r="DO66" i="11"/>
  <c r="DP66" i="11"/>
  <c r="DQ66" i="11"/>
  <c r="DR66" i="11"/>
  <c r="DM67" i="11"/>
  <c r="DN67" i="11"/>
  <c r="DO67" i="11"/>
  <c r="DP67" i="11"/>
  <c r="DQ67" i="11"/>
  <c r="DR67" i="11"/>
  <c r="DM68" i="11"/>
  <c r="DN68" i="11"/>
  <c r="DO68" i="11"/>
  <c r="DP68" i="11"/>
  <c r="DQ68" i="11"/>
  <c r="DR68" i="11"/>
  <c r="DM69" i="11"/>
  <c r="DN69" i="11"/>
  <c r="DO69" i="11"/>
  <c r="DP69" i="11"/>
  <c r="DQ69" i="11"/>
  <c r="DR69" i="11"/>
  <c r="DM70" i="11"/>
  <c r="DN70" i="11"/>
  <c r="DO70" i="11"/>
  <c r="DP70" i="11"/>
  <c r="DQ70" i="11"/>
  <c r="DR70" i="11"/>
  <c r="DM71" i="11"/>
  <c r="DN71" i="11"/>
  <c r="DO71" i="11"/>
  <c r="DP71" i="11"/>
  <c r="DQ71" i="11"/>
  <c r="DR71" i="11"/>
  <c r="DM72" i="11"/>
  <c r="DN72" i="11"/>
  <c r="DO72" i="11"/>
  <c r="DP72" i="11"/>
  <c r="DQ72" i="11"/>
  <c r="DR72" i="11"/>
  <c r="DM73" i="11"/>
  <c r="DN73" i="11"/>
  <c r="DO73" i="11"/>
  <c r="DP73" i="11"/>
  <c r="DQ73" i="11"/>
  <c r="DR73" i="11"/>
  <c r="DM74" i="11"/>
  <c r="DN74" i="11"/>
  <c r="DO74" i="11"/>
  <c r="DP74" i="11"/>
  <c r="DQ74" i="11"/>
  <c r="DR74" i="11"/>
  <c r="DM75" i="11"/>
  <c r="DN75" i="11"/>
  <c r="DO75" i="11"/>
  <c r="DP75" i="11"/>
  <c r="DQ75" i="11"/>
  <c r="DR75" i="11"/>
  <c r="DM76" i="11"/>
  <c r="DN76" i="11"/>
  <c r="DO76" i="11"/>
  <c r="DP76" i="11"/>
  <c r="DQ76" i="11"/>
  <c r="DR76" i="11"/>
  <c r="DM77" i="11"/>
  <c r="DN77" i="11"/>
  <c r="DO77" i="11"/>
  <c r="DP77" i="11"/>
  <c r="DQ77" i="11"/>
  <c r="DR77" i="11"/>
  <c r="DM78" i="11"/>
  <c r="DN78" i="11"/>
  <c r="DO78" i="11"/>
  <c r="DP78" i="11"/>
  <c r="DQ78" i="11"/>
  <c r="DR78" i="11"/>
  <c r="DM79" i="11"/>
  <c r="DN79" i="11"/>
  <c r="DO79" i="11"/>
  <c r="DP79" i="11"/>
  <c r="DQ79" i="11"/>
  <c r="DR79" i="11"/>
  <c r="DM80" i="11"/>
  <c r="DN80" i="11"/>
  <c r="DO80" i="11"/>
  <c r="DP80" i="11"/>
  <c r="DQ80" i="11"/>
  <c r="DR80" i="11"/>
  <c r="DM81" i="11"/>
  <c r="DN81" i="11"/>
  <c r="DO81" i="11"/>
  <c r="DP81" i="11"/>
  <c r="DQ81" i="11"/>
  <c r="DR81" i="11"/>
  <c r="DM82" i="11"/>
  <c r="DN82" i="11"/>
  <c r="DO82" i="11"/>
  <c r="DP82" i="11"/>
  <c r="DQ82" i="11"/>
  <c r="DR82" i="11"/>
  <c r="DM83" i="11"/>
  <c r="DN83" i="11"/>
  <c r="DO83" i="11"/>
  <c r="DP83" i="11"/>
  <c r="DQ83" i="11"/>
  <c r="DR83" i="11"/>
  <c r="DM84" i="11"/>
  <c r="DN84" i="11"/>
  <c r="DO84" i="11"/>
  <c r="DP84" i="11"/>
  <c r="DQ84" i="11"/>
  <c r="DR84" i="11"/>
  <c r="DM85" i="11"/>
  <c r="DN85" i="11"/>
  <c r="DO85" i="11"/>
  <c r="DP85" i="11"/>
  <c r="DQ85" i="11"/>
  <c r="DR85" i="11"/>
  <c r="DM86" i="11"/>
  <c r="DN86" i="11"/>
  <c r="DO86" i="11"/>
  <c r="DP86" i="11"/>
  <c r="DQ86" i="11"/>
  <c r="DR86" i="11"/>
  <c r="DM87" i="11"/>
  <c r="DN87" i="11"/>
  <c r="DO87" i="11"/>
  <c r="DP87" i="11"/>
  <c r="DQ87" i="11"/>
  <c r="DR87" i="11"/>
  <c r="DM88" i="11"/>
  <c r="DN88" i="11"/>
  <c r="DO88" i="11"/>
  <c r="DP88" i="11"/>
  <c r="DQ88" i="11"/>
  <c r="DR88" i="11"/>
  <c r="DM89" i="11"/>
  <c r="DN89" i="11"/>
  <c r="DO89" i="11"/>
  <c r="DP89" i="11"/>
  <c r="DQ89" i="11"/>
  <c r="DR89" i="11"/>
  <c r="DM90" i="11"/>
  <c r="DN90" i="11"/>
  <c r="DO90" i="11"/>
  <c r="DP90" i="11"/>
  <c r="DQ90" i="11"/>
  <c r="DR90" i="11"/>
  <c r="DM91" i="11"/>
  <c r="DN91" i="11"/>
  <c r="DO91" i="11"/>
  <c r="DP91" i="11"/>
  <c r="DQ91" i="11"/>
  <c r="DR91" i="11"/>
  <c r="DM92" i="11"/>
  <c r="DN92" i="11"/>
  <c r="DO92" i="11"/>
  <c r="DP92" i="11"/>
  <c r="DQ92" i="11"/>
  <c r="DR92" i="11"/>
  <c r="DM93" i="11"/>
  <c r="DN93" i="11"/>
  <c r="DO93" i="11"/>
  <c r="DP93" i="11"/>
  <c r="DQ93" i="11"/>
  <c r="DR93" i="11"/>
  <c r="DM94" i="11"/>
  <c r="DN94" i="11"/>
  <c r="DO94" i="11"/>
  <c r="DP94" i="11"/>
  <c r="DQ94" i="11"/>
  <c r="DR94" i="11"/>
  <c r="DM95" i="11"/>
  <c r="DN95" i="11"/>
  <c r="DO95" i="11"/>
  <c r="DP95" i="11"/>
  <c r="DQ95" i="11"/>
  <c r="DR95" i="11"/>
  <c r="DM96" i="11"/>
  <c r="DN96" i="11"/>
  <c r="DO96" i="11"/>
  <c r="DP96" i="11"/>
  <c r="DQ96" i="11"/>
  <c r="DR96" i="11"/>
  <c r="DM97" i="11"/>
  <c r="DN97" i="11"/>
  <c r="DO97" i="11"/>
  <c r="DP97" i="11"/>
  <c r="DQ97" i="11"/>
  <c r="DR97" i="11"/>
  <c r="DM98" i="11"/>
  <c r="DN98" i="11"/>
  <c r="DO98" i="11"/>
  <c r="DP98" i="11"/>
  <c r="DQ98" i="11"/>
  <c r="DR98" i="11"/>
  <c r="DM99" i="11"/>
  <c r="DN99" i="11"/>
  <c r="DO99" i="11"/>
  <c r="DP99" i="11"/>
  <c r="DQ99" i="11"/>
  <c r="DR99" i="11"/>
  <c r="DM100" i="11"/>
  <c r="DN100" i="11"/>
  <c r="DO100" i="11"/>
  <c r="DP100" i="11"/>
  <c r="DQ100" i="11"/>
  <c r="DR100" i="11"/>
  <c r="DM101" i="11"/>
  <c r="DN101" i="11"/>
  <c r="DO101" i="11"/>
  <c r="DP101" i="11"/>
  <c r="DQ101" i="11"/>
  <c r="DR101" i="11"/>
  <c r="DM102" i="11"/>
  <c r="DN102" i="11"/>
  <c r="DO102" i="11"/>
  <c r="DP102" i="11"/>
  <c r="DQ102" i="11"/>
  <c r="DR102" i="11"/>
  <c r="DM103" i="11"/>
  <c r="DN103" i="11"/>
  <c r="DO103" i="11"/>
  <c r="DP103" i="11"/>
  <c r="DQ103" i="11"/>
  <c r="DR103" i="11"/>
  <c r="DM104" i="11"/>
  <c r="DN104" i="11"/>
  <c r="DO104" i="11"/>
  <c r="DP104" i="11"/>
  <c r="DQ104" i="11"/>
  <c r="DR104" i="11"/>
  <c r="DM105" i="11"/>
  <c r="DN105" i="11"/>
  <c r="DO105" i="11"/>
  <c r="DP105" i="11"/>
  <c r="DQ105" i="11"/>
  <c r="DR105" i="11"/>
  <c r="DM106" i="11"/>
  <c r="DN106" i="11"/>
  <c r="DO106" i="11"/>
  <c r="DP106" i="11"/>
  <c r="DQ106" i="11"/>
  <c r="DR106" i="11"/>
  <c r="DM107" i="11"/>
  <c r="DN107" i="11"/>
  <c r="DO107" i="11"/>
  <c r="DP107" i="11"/>
  <c r="DQ107" i="11"/>
  <c r="DR107" i="11"/>
  <c r="DM108" i="11"/>
  <c r="DN108" i="11"/>
  <c r="DO108" i="11"/>
  <c r="DP108" i="11"/>
  <c r="DQ108" i="11"/>
  <c r="DR108" i="11"/>
  <c r="DM109" i="11"/>
  <c r="DN109" i="11"/>
  <c r="DO109" i="11"/>
  <c r="DP109" i="11"/>
  <c r="DQ109" i="11"/>
  <c r="DR109" i="11"/>
  <c r="DM110" i="11"/>
  <c r="DN110" i="11"/>
  <c r="DO110" i="11"/>
  <c r="DP110" i="11"/>
  <c r="DQ110" i="11"/>
  <c r="DR110" i="11"/>
  <c r="DM111" i="11"/>
  <c r="DN111" i="11"/>
  <c r="DO111" i="11"/>
  <c r="DP111" i="11"/>
  <c r="DQ111" i="11"/>
  <c r="DR111" i="11"/>
  <c r="DM112" i="11"/>
  <c r="DN112" i="11"/>
  <c r="DO112" i="11"/>
  <c r="DP112" i="11"/>
  <c r="DQ112" i="11"/>
  <c r="DR112" i="11"/>
  <c r="DM113" i="11"/>
  <c r="DN113" i="11"/>
  <c r="DO113" i="11"/>
  <c r="DP113" i="11"/>
  <c r="DQ113" i="11"/>
  <c r="DR113" i="11"/>
  <c r="DM114" i="11"/>
  <c r="DN114" i="11"/>
  <c r="DO114" i="11"/>
  <c r="DP114" i="11"/>
  <c r="DQ114" i="11"/>
  <c r="DR114" i="11"/>
  <c r="DM115" i="11"/>
  <c r="DN115" i="11"/>
  <c r="DO115" i="11"/>
  <c r="DP115" i="11"/>
  <c r="DQ115" i="11"/>
  <c r="DR115" i="11"/>
  <c r="DM116" i="11"/>
  <c r="DN116" i="11"/>
  <c r="DO116" i="11"/>
  <c r="DP116" i="11"/>
  <c r="DQ116" i="11"/>
  <c r="DR116" i="11"/>
  <c r="DM117" i="11"/>
  <c r="DN117" i="11"/>
  <c r="DO117" i="11"/>
  <c r="DP117" i="11"/>
  <c r="DQ117" i="11"/>
  <c r="DR117" i="11"/>
  <c r="DM118" i="11"/>
  <c r="DN118" i="11"/>
  <c r="DO118" i="11"/>
  <c r="DP118" i="11"/>
  <c r="DQ118" i="11"/>
  <c r="DR118" i="11"/>
  <c r="DM119" i="11"/>
  <c r="DN119" i="11"/>
  <c r="DO119" i="11"/>
  <c r="DP119" i="11"/>
  <c r="DQ119" i="11"/>
  <c r="DR119" i="11"/>
  <c r="DM120" i="11"/>
  <c r="DN120" i="11"/>
  <c r="DO120" i="11"/>
  <c r="DP120" i="11"/>
  <c r="DQ120" i="11"/>
  <c r="DR120" i="11"/>
  <c r="DM121" i="11"/>
  <c r="DN121" i="11"/>
  <c r="DO121" i="11"/>
  <c r="DP121" i="11"/>
  <c r="DQ121" i="11"/>
  <c r="DR121" i="11"/>
  <c r="DM122" i="11"/>
  <c r="DN122" i="11"/>
  <c r="DO122" i="11"/>
  <c r="DP122" i="11"/>
  <c r="DQ122" i="11"/>
  <c r="DR122" i="11"/>
  <c r="DM123" i="11"/>
  <c r="DN123" i="11"/>
  <c r="DO123" i="11"/>
  <c r="DP123" i="11"/>
  <c r="DQ123" i="11"/>
  <c r="DR123" i="11"/>
  <c r="DM124" i="11"/>
  <c r="DN124" i="11"/>
  <c r="DO124" i="11"/>
  <c r="DP124" i="11"/>
  <c r="DQ124" i="11"/>
  <c r="DR124" i="11"/>
  <c r="DM125" i="11"/>
  <c r="DN125" i="11"/>
  <c r="DO125" i="11"/>
  <c r="DP125" i="11"/>
  <c r="DQ125" i="11"/>
  <c r="DR125" i="11"/>
  <c r="DM126" i="11"/>
  <c r="DN126" i="11"/>
  <c r="DO126" i="11"/>
  <c r="DP126" i="11"/>
  <c r="DQ126" i="11"/>
  <c r="DR126" i="11"/>
  <c r="DM127" i="11"/>
  <c r="DN127" i="11"/>
  <c r="DO127" i="11"/>
  <c r="DP127" i="11"/>
  <c r="DQ127" i="11"/>
  <c r="DR127" i="11"/>
  <c r="DM128" i="11"/>
  <c r="DN128" i="11"/>
  <c r="DO128" i="11"/>
  <c r="DP128" i="11"/>
  <c r="DQ128" i="11"/>
  <c r="DR128" i="11"/>
  <c r="DM129" i="11"/>
  <c r="DN129" i="11"/>
  <c r="DO129" i="11"/>
  <c r="DP129" i="11"/>
  <c r="DQ129" i="11"/>
  <c r="DR129" i="11"/>
  <c r="DM130" i="11"/>
  <c r="DN130" i="11"/>
  <c r="DO130" i="11"/>
  <c r="DP130" i="11"/>
  <c r="DQ130" i="11"/>
  <c r="DR130" i="11"/>
  <c r="DM131" i="11"/>
  <c r="DN131" i="11"/>
  <c r="DO131" i="11"/>
  <c r="DP131" i="11"/>
  <c r="DQ131" i="11"/>
  <c r="DR131" i="11"/>
  <c r="DM132" i="11"/>
  <c r="DN132" i="11"/>
  <c r="DO132" i="11"/>
  <c r="DP132" i="11"/>
  <c r="DQ132" i="11"/>
  <c r="DR132" i="11"/>
  <c r="DM133" i="11"/>
  <c r="DN133" i="11"/>
  <c r="DO133" i="11"/>
  <c r="DP133" i="11"/>
  <c r="DQ133" i="11"/>
  <c r="DR133" i="11"/>
  <c r="DM134" i="11"/>
  <c r="DN134" i="11"/>
  <c r="DO134" i="11"/>
  <c r="DP134" i="11"/>
  <c r="DQ134" i="11"/>
  <c r="DR134" i="11"/>
  <c r="DM135" i="11"/>
  <c r="DN135" i="11"/>
  <c r="DO135" i="11"/>
  <c r="DP135" i="11"/>
  <c r="DQ135" i="11"/>
  <c r="DR135" i="11"/>
  <c r="DM136" i="11"/>
  <c r="DN136" i="11"/>
  <c r="DO136" i="11"/>
  <c r="DP136" i="11"/>
  <c r="DQ136" i="11"/>
  <c r="DR136" i="11"/>
  <c r="DM137" i="11"/>
  <c r="DN137" i="11"/>
  <c r="DO137" i="11"/>
  <c r="DP137" i="11"/>
  <c r="DQ137" i="11"/>
  <c r="DR137" i="11"/>
  <c r="DM138" i="11"/>
  <c r="DN138" i="11"/>
  <c r="DO138" i="11"/>
  <c r="DP138" i="11"/>
  <c r="DQ138" i="11"/>
  <c r="DR138" i="11"/>
  <c r="DM139" i="11"/>
  <c r="DN139" i="11"/>
  <c r="DO139" i="11"/>
  <c r="DP139" i="11"/>
  <c r="DQ139" i="11"/>
  <c r="DR139" i="11"/>
  <c r="DM140" i="11"/>
  <c r="DN140" i="11"/>
  <c r="DO140" i="11"/>
  <c r="DP140" i="11"/>
  <c r="DQ140" i="11"/>
  <c r="DR140" i="11"/>
  <c r="DM141" i="11"/>
  <c r="DN141" i="11"/>
  <c r="DO141" i="11"/>
  <c r="DP141" i="11"/>
  <c r="DQ141" i="11"/>
  <c r="DR141" i="11"/>
  <c r="DM142" i="11"/>
  <c r="DN142" i="11"/>
  <c r="DO142" i="11"/>
  <c r="DP142" i="11"/>
  <c r="DQ142" i="11"/>
  <c r="DR142" i="11"/>
  <c r="DM143" i="11"/>
  <c r="DN143" i="11"/>
  <c r="DO143" i="11"/>
  <c r="DP143" i="11"/>
  <c r="DQ143" i="11"/>
  <c r="DR143" i="11"/>
  <c r="DM144" i="11"/>
  <c r="DN144" i="11"/>
  <c r="DO144" i="11"/>
  <c r="DP144" i="11"/>
  <c r="DQ144" i="11"/>
  <c r="DR144" i="11"/>
  <c r="DM145" i="11"/>
  <c r="DN145" i="11"/>
  <c r="DO145" i="11"/>
  <c r="DP145" i="11"/>
  <c r="DQ145" i="11"/>
  <c r="DR145" i="11"/>
  <c r="DM146" i="11"/>
  <c r="DN146" i="11"/>
  <c r="DO146" i="11"/>
  <c r="DP146" i="11"/>
  <c r="DQ146" i="11"/>
  <c r="DR146" i="11"/>
  <c r="DM147" i="11"/>
  <c r="DN147" i="11"/>
  <c r="DO147" i="11"/>
  <c r="DP147" i="11"/>
  <c r="DQ147" i="11"/>
  <c r="DR147" i="11"/>
  <c r="DM148" i="11"/>
  <c r="DN148" i="11"/>
  <c r="DO148" i="11"/>
  <c r="DP148" i="11"/>
  <c r="DQ148" i="11"/>
  <c r="DR148" i="11"/>
  <c r="DM149" i="11"/>
  <c r="DN149" i="11"/>
  <c r="DO149" i="11"/>
  <c r="DP149" i="11"/>
  <c r="DQ149" i="11"/>
  <c r="DR149" i="11"/>
  <c r="DM150" i="11"/>
  <c r="DN150" i="11"/>
  <c r="DO150" i="11"/>
  <c r="DP150" i="11"/>
  <c r="DQ150" i="11"/>
  <c r="DR150" i="11"/>
  <c r="DM151" i="11"/>
  <c r="DN151" i="11"/>
  <c r="DO151" i="11"/>
  <c r="DP151" i="11"/>
  <c r="DQ151" i="11"/>
  <c r="DR151" i="11"/>
  <c r="DM152" i="11"/>
  <c r="DN152" i="11"/>
  <c r="DO152" i="11"/>
  <c r="DP152" i="11"/>
  <c r="DQ152" i="11"/>
  <c r="DR152" i="11"/>
  <c r="DM153" i="11"/>
  <c r="DN153" i="11"/>
  <c r="DO153" i="11"/>
  <c r="DP153" i="11"/>
  <c r="DQ153" i="11"/>
  <c r="DR153" i="11"/>
  <c r="DM154" i="11"/>
  <c r="DN154" i="11"/>
  <c r="DO154" i="11"/>
  <c r="DP154" i="11"/>
  <c r="DQ154" i="11"/>
  <c r="DR154" i="11"/>
  <c r="DM155" i="11"/>
  <c r="DN155" i="11"/>
  <c r="DO155" i="11"/>
  <c r="DP155" i="11"/>
  <c r="DQ155" i="11"/>
  <c r="DR155" i="11"/>
  <c r="DM156" i="11"/>
  <c r="DN156" i="11"/>
  <c r="DO156" i="11"/>
  <c r="DP156" i="11"/>
  <c r="DQ156" i="11"/>
  <c r="DR156" i="11"/>
  <c r="DM157" i="11"/>
  <c r="DN157" i="11"/>
  <c r="DO157" i="11"/>
  <c r="DP157" i="11"/>
  <c r="DQ157" i="11"/>
  <c r="DR157" i="11"/>
  <c r="DM158" i="11"/>
  <c r="DN158" i="11"/>
  <c r="DO158" i="11"/>
  <c r="DP158" i="11"/>
  <c r="DQ158" i="11"/>
  <c r="DR158" i="11"/>
  <c r="DM159" i="11"/>
  <c r="DN159" i="11"/>
  <c r="DO159" i="11"/>
  <c r="DP159" i="11"/>
  <c r="DQ159" i="11"/>
  <c r="DR159" i="11"/>
  <c r="DM160" i="11"/>
  <c r="DN160" i="11"/>
  <c r="DO160" i="11"/>
  <c r="DP160" i="11"/>
  <c r="DQ160" i="11"/>
  <c r="DR160" i="11"/>
  <c r="DM161" i="11"/>
  <c r="DN161" i="11"/>
  <c r="DO161" i="11"/>
  <c r="DP161" i="11"/>
  <c r="DQ161" i="11"/>
  <c r="DR161" i="11"/>
  <c r="DM162" i="11"/>
  <c r="DN162" i="11"/>
  <c r="DO162" i="11"/>
  <c r="DP162" i="11"/>
  <c r="DQ162" i="11"/>
  <c r="DR162" i="11"/>
  <c r="DM163" i="11"/>
  <c r="DN163" i="11"/>
  <c r="DO163" i="11"/>
  <c r="DP163" i="11"/>
  <c r="DQ163" i="11"/>
  <c r="DR163" i="11"/>
  <c r="DM164" i="11"/>
  <c r="DN164" i="11"/>
  <c r="DO164" i="11"/>
  <c r="DP164" i="11"/>
  <c r="DQ164" i="11"/>
  <c r="DR164" i="11"/>
  <c r="DM165" i="11"/>
  <c r="DN165" i="11"/>
  <c r="DO165" i="11"/>
  <c r="DP165" i="11"/>
  <c r="DQ165" i="11"/>
  <c r="DR165" i="11"/>
  <c r="DM166" i="11"/>
  <c r="DN166" i="11"/>
  <c r="DO166" i="11"/>
  <c r="DP166" i="11"/>
  <c r="DQ166" i="11"/>
  <c r="DR166" i="11"/>
  <c r="DM167" i="11"/>
  <c r="DN167" i="11"/>
  <c r="DO167" i="11"/>
  <c r="DP167" i="11"/>
  <c r="DQ167" i="11"/>
  <c r="DR167" i="11"/>
  <c r="DM168" i="11"/>
  <c r="DN168" i="11"/>
  <c r="DO168" i="11"/>
  <c r="DP168" i="11"/>
  <c r="DQ168" i="11"/>
  <c r="DR168" i="11"/>
  <c r="DM169" i="11"/>
  <c r="DN169" i="11"/>
  <c r="DO169" i="11"/>
  <c r="DP169" i="11"/>
  <c r="DQ169" i="11"/>
  <c r="DR169" i="11"/>
  <c r="DM170" i="11"/>
  <c r="DN170" i="11"/>
  <c r="DO170" i="11"/>
  <c r="DP170" i="11"/>
  <c r="DQ170" i="11"/>
  <c r="DR170" i="11"/>
  <c r="DM171" i="11"/>
  <c r="DN171" i="11"/>
  <c r="DO171" i="11"/>
  <c r="DP171" i="11"/>
  <c r="DQ171" i="11"/>
  <c r="DR171" i="11"/>
  <c r="DM172" i="11"/>
  <c r="DN172" i="11"/>
  <c r="DO172" i="11"/>
  <c r="DP172" i="11"/>
  <c r="DQ172" i="11"/>
  <c r="DR172" i="11"/>
  <c r="DM173" i="11"/>
  <c r="DN173" i="11"/>
  <c r="DO173" i="11"/>
  <c r="DP173" i="11"/>
  <c r="DQ173" i="11"/>
  <c r="DR173" i="11"/>
  <c r="DM174" i="11"/>
  <c r="DN174" i="11"/>
  <c r="DO174" i="11"/>
  <c r="DP174" i="11"/>
  <c r="DQ174" i="11"/>
  <c r="DR174" i="11"/>
  <c r="DM175" i="11"/>
  <c r="DN175" i="11"/>
  <c r="DO175" i="11"/>
  <c r="DP175" i="11"/>
  <c r="DQ175" i="11"/>
  <c r="DR175" i="11"/>
  <c r="DM176" i="11"/>
  <c r="DN176" i="11"/>
  <c r="DO176" i="11"/>
  <c r="DP176" i="11"/>
  <c r="DQ176" i="11"/>
  <c r="DR176" i="11"/>
  <c r="DM177" i="11"/>
  <c r="DN177" i="11"/>
  <c r="DO177" i="11"/>
  <c r="DP177" i="11"/>
  <c r="DQ177" i="11"/>
  <c r="DR177" i="11"/>
  <c r="DM178" i="11"/>
  <c r="DN178" i="11"/>
  <c r="DO178" i="11"/>
  <c r="DP178" i="11"/>
  <c r="DQ178" i="11"/>
  <c r="DR178" i="11"/>
  <c r="DM179" i="11"/>
  <c r="DN179" i="11"/>
  <c r="DO179" i="11"/>
  <c r="DP179" i="11"/>
  <c r="DQ179" i="11"/>
  <c r="DR179" i="11"/>
  <c r="DM180" i="11"/>
  <c r="DN180" i="11"/>
  <c r="DO180" i="11"/>
  <c r="DP180" i="11"/>
  <c r="DQ180" i="11"/>
  <c r="DR180" i="11"/>
  <c r="DM181" i="11"/>
  <c r="DN181" i="11"/>
  <c r="DO181" i="11"/>
  <c r="DP181" i="11"/>
  <c r="DQ181" i="11"/>
  <c r="DR181" i="11"/>
  <c r="DM182" i="11"/>
  <c r="DN182" i="11"/>
  <c r="DO182" i="11"/>
  <c r="DP182" i="11"/>
  <c r="DQ182" i="11"/>
  <c r="DR182" i="11"/>
  <c r="DM183" i="11"/>
  <c r="DN183" i="11"/>
  <c r="DO183" i="11"/>
  <c r="DP183" i="11"/>
  <c r="DQ183" i="11"/>
  <c r="DR183" i="11"/>
  <c r="DM184" i="11"/>
  <c r="DN184" i="11"/>
  <c r="DO184" i="11"/>
  <c r="DP184" i="11"/>
  <c r="DQ184" i="11"/>
  <c r="DR184" i="11"/>
  <c r="DM185" i="11"/>
  <c r="DN185" i="11"/>
  <c r="DO185" i="11"/>
  <c r="DP185" i="11"/>
  <c r="DQ185" i="11"/>
  <c r="DR185" i="11"/>
  <c r="DM186" i="11"/>
  <c r="DN186" i="11"/>
  <c r="DO186" i="11"/>
  <c r="DP186" i="11"/>
  <c r="DQ186" i="11"/>
  <c r="DR186" i="11"/>
  <c r="DM187" i="11"/>
  <c r="DN187" i="11"/>
  <c r="DO187" i="11"/>
  <c r="DP187" i="11"/>
  <c r="DQ187" i="11"/>
  <c r="DR187" i="11"/>
  <c r="DM188" i="11"/>
  <c r="DN188" i="11"/>
  <c r="DO188" i="11"/>
  <c r="DP188" i="11"/>
  <c r="DQ188" i="11"/>
  <c r="DR188" i="11"/>
  <c r="DM189" i="11"/>
  <c r="DN189" i="11"/>
  <c r="DO189" i="11"/>
  <c r="DP189" i="11"/>
  <c r="DQ189" i="11"/>
  <c r="DR189" i="11"/>
  <c r="DM190" i="11"/>
  <c r="DN190" i="11"/>
  <c r="DO190" i="11"/>
  <c r="DP190" i="11"/>
  <c r="DQ190" i="11"/>
  <c r="DR190" i="11"/>
  <c r="DM191" i="11"/>
  <c r="DN191" i="11"/>
  <c r="DO191" i="11"/>
  <c r="DP191" i="11"/>
  <c r="DQ191" i="11"/>
  <c r="DR191" i="11"/>
  <c r="DM192" i="11"/>
  <c r="DN192" i="11"/>
  <c r="DO192" i="11"/>
  <c r="DP192" i="11"/>
  <c r="DQ192" i="11"/>
  <c r="DR192" i="11"/>
  <c r="DM193" i="11"/>
  <c r="DN193" i="11"/>
  <c r="DO193" i="11"/>
  <c r="DP193" i="11"/>
  <c r="DQ193" i="11"/>
  <c r="DR193" i="11"/>
  <c r="DM194" i="11"/>
  <c r="DN194" i="11"/>
  <c r="DO194" i="11"/>
  <c r="DP194" i="11"/>
  <c r="DQ194" i="11"/>
  <c r="DR194" i="11"/>
  <c r="DM195" i="11"/>
  <c r="DN195" i="11"/>
  <c r="DO195" i="11"/>
  <c r="DP195" i="11"/>
  <c r="DQ195" i="11"/>
  <c r="DR195" i="11"/>
  <c r="DM196" i="11"/>
  <c r="DN196" i="11"/>
  <c r="DO196" i="11"/>
  <c r="DP196" i="11"/>
  <c r="DQ196" i="11"/>
  <c r="DR196" i="11"/>
  <c r="DM197" i="11"/>
  <c r="DN197" i="11"/>
  <c r="DO197" i="11"/>
  <c r="DP197" i="11"/>
  <c r="DQ197" i="11"/>
  <c r="DR197" i="11"/>
  <c r="DM198" i="11"/>
  <c r="DN198" i="11"/>
  <c r="DO198" i="11"/>
  <c r="DP198" i="11"/>
  <c r="DQ198" i="11"/>
  <c r="DR198" i="11"/>
  <c r="DM199" i="11"/>
  <c r="DN199" i="11"/>
  <c r="DO199" i="11"/>
  <c r="DP199" i="11"/>
  <c r="DQ199" i="11"/>
  <c r="DR199" i="11"/>
  <c r="DM200" i="11"/>
  <c r="DN200" i="11"/>
  <c r="DO200" i="11"/>
  <c r="DP200" i="11"/>
  <c r="DQ200" i="11"/>
  <c r="DR200" i="11"/>
  <c r="DM201" i="11"/>
  <c r="DN201" i="11"/>
  <c r="DO201" i="11"/>
  <c r="DP201" i="11"/>
  <c r="DQ201" i="11"/>
  <c r="DR201" i="11"/>
  <c r="DR5" i="11"/>
  <c r="DQ5" i="11"/>
  <c r="DP5" i="11"/>
  <c r="DO5" i="11"/>
  <c r="DN5" i="11"/>
  <c r="DE6" i="11"/>
  <c r="DF6" i="11"/>
  <c r="DG6" i="11"/>
  <c r="DH6" i="11"/>
  <c r="DI6" i="11"/>
  <c r="DJ6" i="11"/>
  <c r="DE7" i="11"/>
  <c r="DF7" i="11"/>
  <c r="DG7" i="11"/>
  <c r="DH7" i="11"/>
  <c r="DI7" i="11"/>
  <c r="DJ7" i="11"/>
  <c r="DE8" i="11"/>
  <c r="DF8" i="11"/>
  <c r="DG8" i="11"/>
  <c r="DH8" i="11"/>
  <c r="DI8" i="11"/>
  <c r="DJ8" i="11"/>
  <c r="DE9" i="11"/>
  <c r="DF9" i="11"/>
  <c r="DG9" i="11"/>
  <c r="DH9" i="11"/>
  <c r="DI9" i="11"/>
  <c r="DJ9" i="11"/>
  <c r="DE10" i="11"/>
  <c r="DF10" i="11"/>
  <c r="DG10" i="11"/>
  <c r="DH10" i="11"/>
  <c r="DI10" i="11"/>
  <c r="DJ10" i="11"/>
  <c r="DE11" i="11"/>
  <c r="DF11" i="11"/>
  <c r="DG11" i="11"/>
  <c r="DH11" i="11"/>
  <c r="DI11" i="11"/>
  <c r="DJ11" i="11"/>
  <c r="DE12" i="11"/>
  <c r="DF12" i="11"/>
  <c r="DG12" i="11"/>
  <c r="DH12" i="11"/>
  <c r="DI12" i="11"/>
  <c r="DJ12" i="11"/>
  <c r="DE13" i="11"/>
  <c r="DF13" i="11"/>
  <c r="DG13" i="11"/>
  <c r="DH13" i="11"/>
  <c r="DI13" i="11"/>
  <c r="DJ13" i="11"/>
  <c r="DE14" i="11"/>
  <c r="DF14" i="11"/>
  <c r="DG14" i="11"/>
  <c r="DH14" i="11"/>
  <c r="DI14" i="11"/>
  <c r="DJ14" i="11"/>
  <c r="DE15" i="11"/>
  <c r="DF15" i="11"/>
  <c r="DG15" i="11"/>
  <c r="DH15" i="11"/>
  <c r="DI15" i="11"/>
  <c r="DJ15" i="11"/>
  <c r="DE16" i="11"/>
  <c r="DF16" i="11"/>
  <c r="DG16" i="11"/>
  <c r="DH16" i="11"/>
  <c r="DI16" i="11"/>
  <c r="DJ16" i="11"/>
  <c r="DE17" i="11"/>
  <c r="DF17" i="11"/>
  <c r="DG17" i="11"/>
  <c r="DH17" i="11"/>
  <c r="DI17" i="11"/>
  <c r="DJ17" i="11"/>
  <c r="DE18" i="11"/>
  <c r="DF18" i="11"/>
  <c r="DG18" i="11"/>
  <c r="DH18" i="11"/>
  <c r="DI18" i="11"/>
  <c r="DJ18" i="11"/>
  <c r="DE19" i="11"/>
  <c r="DF19" i="11"/>
  <c r="DG19" i="11"/>
  <c r="DH19" i="11"/>
  <c r="DI19" i="11"/>
  <c r="DJ19" i="11"/>
  <c r="DE20" i="11"/>
  <c r="DF20" i="11"/>
  <c r="DG20" i="11"/>
  <c r="DH20" i="11"/>
  <c r="DI20" i="11"/>
  <c r="DJ20" i="11"/>
  <c r="DE21" i="11"/>
  <c r="DF21" i="11"/>
  <c r="DG21" i="11"/>
  <c r="DH21" i="11"/>
  <c r="DI21" i="11"/>
  <c r="DJ21" i="11"/>
  <c r="DE22" i="11"/>
  <c r="DF22" i="11"/>
  <c r="DG22" i="11"/>
  <c r="DH22" i="11"/>
  <c r="DI22" i="11"/>
  <c r="DJ22" i="11"/>
  <c r="DE23" i="11"/>
  <c r="DF23" i="11"/>
  <c r="DG23" i="11"/>
  <c r="DH23" i="11"/>
  <c r="DI23" i="11"/>
  <c r="DJ23" i="11"/>
  <c r="DE24" i="11"/>
  <c r="DF24" i="11"/>
  <c r="DG24" i="11"/>
  <c r="DH24" i="11"/>
  <c r="DI24" i="11"/>
  <c r="DJ24" i="11"/>
  <c r="DE25" i="11"/>
  <c r="DF25" i="11"/>
  <c r="DG25" i="11"/>
  <c r="DH25" i="11"/>
  <c r="DI25" i="11"/>
  <c r="DJ25" i="11"/>
  <c r="DE26" i="11"/>
  <c r="DF26" i="11"/>
  <c r="DG26" i="11"/>
  <c r="DH26" i="11"/>
  <c r="DI26" i="11"/>
  <c r="DJ26" i="11"/>
  <c r="DE27" i="11"/>
  <c r="DF27" i="11"/>
  <c r="DG27" i="11"/>
  <c r="DH27" i="11"/>
  <c r="DI27" i="11"/>
  <c r="DJ27" i="11"/>
  <c r="DE28" i="11"/>
  <c r="DF28" i="11"/>
  <c r="DG28" i="11"/>
  <c r="DH28" i="11"/>
  <c r="DI28" i="11"/>
  <c r="DJ28" i="11"/>
  <c r="DE29" i="11"/>
  <c r="DF29" i="11"/>
  <c r="DG29" i="11"/>
  <c r="DH29" i="11"/>
  <c r="DI29" i="11"/>
  <c r="DJ29" i="11"/>
  <c r="DE30" i="11"/>
  <c r="DF30" i="11"/>
  <c r="DG30" i="11"/>
  <c r="DH30" i="11"/>
  <c r="DI30" i="11"/>
  <c r="DJ30" i="11"/>
  <c r="DE31" i="11"/>
  <c r="DF31" i="11"/>
  <c r="DG31" i="11"/>
  <c r="DH31" i="11"/>
  <c r="DI31" i="11"/>
  <c r="DJ31" i="11"/>
  <c r="DE32" i="11"/>
  <c r="DF32" i="11"/>
  <c r="DG32" i="11"/>
  <c r="DH32" i="11"/>
  <c r="DI32" i="11"/>
  <c r="DJ32" i="11"/>
  <c r="DE33" i="11"/>
  <c r="DF33" i="11"/>
  <c r="DG33" i="11"/>
  <c r="DH33" i="11"/>
  <c r="DI33" i="11"/>
  <c r="DJ33" i="11"/>
  <c r="DE34" i="11"/>
  <c r="DF34" i="11"/>
  <c r="DG34" i="11"/>
  <c r="DH34" i="11"/>
  <c r="DI34" i="11"/>
  <c r="DJ34" i="11"/>
  <c r="DE35" i="11"/>
  <c r="DF35" i="11"/>
  <c r="DG35" i="11"/>
  <c r="DH35" i="11"/>
  <c r="DI35" i="11"/>
  <c r="DJ35" i="11"/>
  <c r="DE36" i="11"/>
  <c r="DF36" i="11"/>
  <c r="DG36" i="11"/>
  <c r="DH36" i="11"/>
  <c r="DI36" i="11"/>
  <c r="DJ36" i="11"/>
  <c r="DE37" i="11"/>
  <c r="DF37" i="11"/>
  <c r="DG37" i="11"/>
  <c r="DH37" i="11"/>
  <c r="DI37" i="11"/>
  <c r="DJ37" i="11"/>
  <c r="DE38" i="11"/>
  <c r="DF38" i="11"/>
  <c r="DG38" i="11"/>
  <c r="DH38" i="11"/>
  <c r="DI38" i="11"/>
  <c r="DJ38" i="11"/>
  <c r="DE39" i="11"/>
  <c r="DF39" i="11"/>
  <c r="DG39" i="11"/>
  <c r="DH39" i="11"/>
  <c r="DI39" i="11"/>
  <c r="DJ39" i="11"/>
  <c r="DE40" i="11"/>
  <c r="DF40" i="11"/>
  <c r="DG40" i="11"/>
  <c r="DH40" i="11"/>
  <c r="DI40" i="11"/>
  <c r="DJ40" i="11"/>
  <c r="DE41" i="11"/>
  <c r="DF41" i="11"/>
  <c r="DG41" i="11"/>
  <c r="DH41" i="11"/>
  <c r="DI41" i="11"/>
  <c r="DJ41" i="11"/>
  <c r="DE42" i="11"/>
  <c r="DF42" i="11"/>
  <c r="DG42" i="11"/>
  <c r="DH42" i="11"/>
  <c r="DI42" i="11"/>
  <c r="DJ42" i="11"/>
  <c r="DE43" i="11"/>
  <c r="DF43" i="11"/>
  <c r="DG43" i="11"/>
  <c r="DH43" i="11"/>
  <c r="DI43" i="11"/>
  <c r="DJ43" i="11"/>
  <c r="DE44" i="11"/>
  <c r="DF44" i="11"/>
  <c r="DG44" i="11"/>
  <c r="DH44" i="11"/>
  <c r="DI44" i="11"/>
  <c r="DJ44" i="11"/>
  <c r="DE45" i="11"/>
  <c r="DF45" i="11"/>
  <c r="DG45" i="11"/>
  <c r="DH45" i="11"/>
  <c r="DI45" i="11"/>
  <c r="DJ45" i="11"/>
  <c r="DE46" i="11"/>
  <c r="DF46" i="11"/>
  <c r="DG46" i="11"/>
  <c r="DH46" i="11"/>
  <c r="DI46" i="11"/>
  <c r="DJ46" i="11"/>
  <c r="DE47" i="11"/>
  <c r="DF47" i="11"/>
  <c r="DG47" i="11"/>
  <c r="DH47" i="11"/>
  <c r="DI47" i="11"/>
  <c r="DJ47" i="11"/>
  <c r="DE48" i="11"/>
  <c r="DF48" i="11"/>
  <c r="DG48" i="11"/>
  <c r="DH48" i="11"/>
  <c r="DI48" i="11"/>
  <c r="DJ48" i="11"/>
  <c r="DE49" i="11"/>
  <c r="DF49" i="11"/>
  <c r="DG49" i="11"/>
  <c r="DH49" i="11"/>
  <c r="DI49" i="11"/>
  <c r="DJ49" i="11"/>
  <c r="DE50" i="11"/>
  <c r="DF50" i="11"/>
  <c r="DG50" i="11"/>
  <c r="DH50" i="11"/>
  <c r="DI50" i="11"/>
  <c r="DJ50" i="11"/>
  <c r="DE51" i="11"/>
  <c r="DF51" i="11"/>
  <c r="DG51" i="11"/>
  <c r="DH51" i="11"/>
  <c r="DI51" i="11"/>
  <c r="DJ51" i="11"/>
  <c r="DE52" i="11"/>
  <c r="DF52" i="11"/>
  <c r="DG52" i="11"/>
  <c r="DH52" i="11"/>
  <c r="DI52" i="11"/>
  <c r="DJ52" i="11"/>
  <c r="DE53" i="11"/>
  <c r="DF53" i="11"/>
  <c r="DG53" i="11"/>
  <c r="DH53" i="11"/>
  <c r="DI53" i="11"/>
  <c r="DJ53" i="11"/>
  <c r="DE54" i="11"/>
  <c r="DF54" i="11"/>
  <c r="DG54" i="11"/>
  <c r="DH54" i="11"/>
  <c r="DI54" i="11"/>
  <c r="DJ54" i="11"/>
  <c r="DE55" i="11"/>
  <c r="DF55" i="11"/>
  <c r="DG55" i="11"/>
  <c r="DH55" i="11"/>
  <c r="DI55" i="11"/>
  <c r="DJ55" i="11"/>
  <c r="DE56" i="11"/>
  <c r="DF56" i="11"/>
  <c r="DG56" i="11"/>
  <c r="DH56" i="11"/>
  <c r="DI56" i="11"/>
  <c r="DJ56" i="11"/>
  <c r="DE57" i="11"/>
  <c r="DF57" i="11"/>
  <c r="DG57" i="11"/>
  <c r="DH57" i="11"/>
  <c r="DI57" i="11"/>
  <c r="DJ57" i="11"/>
  <c r="DE58" i="11"/>
  <c r="DF58" i="11"/>
  <c r="DG58" i="11"/>
  <c r="DH58" i="11"/>
  <c r="DI58" i="11"/>
  <c r="DJ58" i="11"/>
  <c r="DE59" i="11"/>
  <c r="DF59" i="11"/>
  <c r="DG59" i="11"/>
  <c r="DH59" i="11"/>
  <c r="DI59" i="11"/>
  <c r="DJ59" i="11"/>
  <c r="DE60" i="11"/>
  <c r="DF60" i="11"/>
  <c r="DG60" i="11"/>
  <c r="DH60" i="11"/>
  <c r="DI60" i="11"/>
  <c r="DJ60" i="11"/>
  <c r="DE61" i="11"/>
  <c r="DF61" i="11"/>
  <c r="DG61" i="11"/>
  <c r="DH61" i="11"/>
  <c r="DI61" i="11"/>
  <c r="DJ61" i="11"/>
  <c r="DE62" i="11"/>
  <c r="DF62" i="11"/>
  <c r="DG62" i="11"/>
  <c r="DH62" i="11"/>
  <c r="DI62" i="11"/>
  <c r="DJ62" i="11"/>
  <c r="DE63" i="11"/>
  <c r="DF63" i="11"/>
  <c r="DG63" i="11"/>
  <c r="DH63" i="11"/>
  <c r="DI63" i="11"/>
  <c r="DJ63" i="11"/>
  <c r="DE64" i="11"/>
  <c r="DF64" i="11"/>
  <c r="DG64" i="11"/>
  <c r="DH64" i="11"/>
  <c r="DI64" i="11"/>
  <c r="DJ64" i="11"/>
  <c r="DE65" i="11"/>
  <c r="DF65" i="11"/>
  <c r="DG65" i="11"/>
  <c r="DH65" i="11"/>
  <c r="DI65" i="11"/>
  <c r="DJ65" i="11"/>
  <c r="DE66" i="11"/>
  <c r="DF66" i="11"/>
  <c r="DG66" i="11"/>
  <c r="DH66" i="11"/>
  <c r="DI66" i="11"/>
  <c r="DJ66" i="11"/>
  <c r="DE67" i="11"/>
  <c r="DF67" i="11"/>
  <c r="DG67" i="11"/>
  <c r="DH67" i="11"/>
  <c r="DI67" i="11"/>
  <c r="DJ67" i="11"/>
  <c r="DE68" i="11"/>
  <c r="DF68" i="11"/>
  <c r="DG68" i="11"/>
  <c r="DH68" i="11"/>
  <c r="DI68" i="11"/>
  <c r="DJ68" i="11"/>
  <c r="DE69" i="11"/>
  <c r="DF69" i="11"/>
  <c r="DG69" i="11"/>
  <c r="DH69" i="11"/>
  <c r="DI69" i="11"/>
  <c r="DJ69" i="11"/>
  <c r="DE70" i="11"/>
  <c r="DF70" i="11"/>
  <c r="DG70" i="11"/>
  <c r="DH70" i="11"/>
  <c r="DI70" i="11"/>
  <c r="DJ70" i="11"/>
  <c r="DE71" i="11"/>
  <c r="DF71" i="11"/>
  <c r="DG71" i="11"/>
  <c r="DH71" i="11"/>
  <c r="DI71" i="11"/>
  <c r="DJ71" i="11"/>
  <c r="DE72" i="11"/>
  <c r="DF72" i="11"/>
  <c r="DG72" i="11"/>
  <c r="DH72" i="11"/>
  <c r="DI72" i="11"/>
  <c r="DJ72" i="11"/>
  <c r="DE73" i="11"/>
  <c r="DF73" i="11"/>
  <c r="DG73" i="11"/>
  <c r="DH73" i="11"/>
  <c r="DI73" i="11"/>
  <c r="DJ73" i="11"/>
  <c r="DE74" i="11"/>
  <c r="DF74" i="11"/>
  <c r="DG74" i="11"/>
  <c r="DH74" i="11"/>
  <c r="DI74" i="11"/>
  <c r="DJ74" i="11"/>
  <c r="DE75" i="11"/>
  <c r="DF75" i="11"/>
  <c r="DG75" i="11"/>
  <c r="DH75" i="11"/>
  <c r="DI75" i="11"/>
  <c r="DJ75" i="11"/>
  <c r="DE76" i="11"/>
  <c r="DF76" i="11"/>
  <c r="DG76" i="11"/>
  <c r="DH76" i="11"/>
  <c r="DI76" i="11"/>
  <c r="DJ76" i="11"/>
  <c r="DE77" i="11"/>
  <c r="DF77" i="11"/>
  <c r="DG77" i="11"/>
  <c r="DH77" i="11"/>
  <c r="DI77" i="11"/>
  <c r="DJ77" i="11"/>
  <c r="DE78" i="11"/>
  <c r="DF78" i="11"/>
  <c r="DG78" i="11"/>
  <c r="DH78" i="11"/>
  <c r="DI78" i="11"/>
  <c r="DJ78" i="11"/>
  <c r="DE79" i="11"/>
  <c r="DF79" i="11"/>
  <c r="DG79" i="11"/>
  <c r="DH79" i="11"/>
  <c r="DI79" i="11"/>
  <c r="DJ79" i="11"/>
  <c r="DE80" i="11"/>
  <c r="DF80" i="11"/>
  <c r="DG80" i="11"/>
  <c r="DH80" i="11"/>
  <c r="DI80" i="11"/>
  <c r="DJ80" i="11"/>
  <c r="DE81" i="11"/>
  <c r="DF81" i="11"/>
  <c r="DG81" i="11"/>
  <c r="DH81" i="11"/>
  <c r="DI81" i="11"/>
  <c r="DJ81" i="11"/>
  <c r="DE82" i="11"/>
  <c r="DF82" i="11"/>
  <c r="DG82" i="11"/>
  <c r="DH82" i="11"/>
  <c r="DI82" i="11"/>
  <c r="DJ82" i="11"/>
  <c r="DE83" i="11"/>
  <c r="DF83" i="11"/>
  <c r="DG83" i="11"/>
  <c r="DH83" i="11"/>
  <c r="DI83" i="11"/>
  <c r="DJ83" i="11"/>
  <c r="DE84" i="11"/>
  <c r="DF84" i="11"/>
  <c r="DG84" i="11"/>
  <c r="DH84" i="11"/>
  <c r="DI84" i="11"/>
  <c r="DJ84" i="11"/>
  <c r="DE85" i="11"/>
  <c r="DF85" i="11"/>
  <c r="DG85" i="11"/>
  <c r="DH85" i="11"/>
  <c r="DI85" i="11"/>
  <c r="DJ85" i="11"/>
  <c r="DE86" i="11"/>
  <c r="DF86" i="11"/>
  <c r="DG86" i="11"/>
  <c r="DH86" i="11"/>
  <c r="DI86" i="11"/>
  <c r="DJ86" i="11"/>
  <c r="DE87" i="11"/>
  <c r="DF87" i="11"/>
  <c r="DG87" i="11"/>
  <c r="DH87" i="11"/>
  <c r="DI87" i="11"/>
  <c r="DJ87" i="11"/>
  <c r="DE88" i="11"/>
  <c r="DF88" i="11"/>
  <c r="DG88" i="11"/>
  <c r="DH88" i="11"/>
  <c r="DI88" i="11"/>
  <c r="DJ88" i="11"/>
  <c r="DE89" i="11"/>
  <c r="DF89" i="11"/>
  <c r="DG89" i="11"/>
  <c r="DH89" i="11"/>
  <c r="DI89" i="11"/>
  <c r="DJ89" i="11"/>
  <c r="DE90" i="11"/>
  <c r="DF90" i="11"/>
  <c r="DG90" i="11"/>
  <c r="DH90" i="11"/>
  <c r="DI90" i="11"/>
  <c r="DJ90" i="11"/>
  <c r="DE91" i="11"/>
  <c r="DF91" i="11"/>
  <c r="DG91" i="11"/>
  <c r="DH91" i="11"/>
  <c r="DI91" i="11"/>
  <c r="DJ91" i="11"/>
  <c r="DE92" i="11"/>
  <c r="DF92" i="11"/>
  <c r="DG92" i="11"/>
  <c r="DH92" i="11"/>
  <c r="DI92" i="11"/>
  <c r="DJ92" i="11"/>
  <c r="DE93" i="11"/>
  <c r="DF93" i="11"/>
  <c r="DG93" i="11"/>
  <c r="DH93" i="11"/>
  <c r="DI93" i="11"/>
  <c r="DJ93" i="11"/>
  <c r="DE94" i="11"/>
  <c r="DF94" i="11"/>
  <c r="DG94" i="11"/>
  <c r="DH94" i="11"/>
  <c r="DI94" i="11"/>
  <c r="DJ94" i="11"/>
  <c r="DE95" i="11"/>
  <c r="DF95" i="11"/>
  <c r="DG95" i="11"/>
  <c r="DH95" i="11"/>
  <c r="DI95" i="11"/>
  <c r="DJ95" i="11"/>
  <c r="DE96" i="11"/>
  <c r="DF96" i="11"/>
  <c r="DG96" i="11"/>
  <c r="DH96" i="11"/>
  <c r="DI96" i="11"/>
  <c r="DJ96" i="11"/>
  <c r="DE97" i="11"/>
  <c r="DF97" i="11"/>
  <c r="DG97" i="11"/>
  <c r="DH97" i="11"/>
  <c r="DI97" i="11"/>
  <c r="DJ97" i="11"/>
  <c r="DE98" i="11"/>
  <c r="DF98" i="11"/>
  <c r="DG98" i="11"/>
  <c r="DH98" i="11"/>
  <c r="DI98" i="11"/>
  <c r="DJ98" i="11"/>
  <c r="DE99" i="11"/>
  <c r="DF99" i="11"/>
  <c r="DG99" i="11"/>
  <c r="DH99" i="11"/>
  <c r="DI99" i="11"/>
  <c r="DJ99" i="11"/>
  <c r="DE100" i="11"/>
  <c r="DF100" i="11"/>
  <c r="DG100" i="11"/>
  <c r="DH100" i="11"/>
  <c r="DI100" i="11"/>
  <c r="DJ100" i="11"/>
  <c r="DE101" i="11"/>
  <c r="DF101" i="11"/>
  <c r="DG101" i="11"/>
  <c r="DH101" i="11"/>
  <c r="DI101" i="11"/>
  <c r="DJ101" i="11"/>
  <c r="DE102" i="11"/>
  <c r="DF102" i="11"/>
  <c r="DG102" i="11"/>
  <c r="DH102" i="11"/>
  <c r="DI102" i="11"/>
  <c r="DJ102" i="11"/>
  <c r="DE103" i="11"/>
  <c r="DF103" i="11"/>
  <c r="DG103" i="11"/>
  <c r="DH103" i="11"/>
  <c r="DI103" i="11"/>
  <c r="DJ103" i="11"/>
  <c r="DE104" i="11"/>
  <c r="DF104" i="11"/>
  <c r="DG104" i="11"/>
  <c r="DH104" i="11"/>
  <c r="DI104" i="11"/>
  <c r="DJ104" i="11"/>
  <c r="DE105" i="11"/>
  <c r="DF105" i="11"/>
  <c r="DG105" i="11"/>
  <c r="DH105" i="11"/>
  <c r="DI105" i="11"/>
  <c r="DJ105" i="11"/>
  <c r="DE106" i="11"/>
  <c r="DF106" i="11"/>
  <c r="DG106" i="11"/>
  <c r="DH106" i="11"/>
  <c r="DI106" i="11"/>
  <c r="DJ106" i="11"/>
  <c r="DE107" i="11"/>
  <c r="DF107" i="11"/>
  <c r="DG107" i="11"/>
  <c r="DH107" i="11"/>
  <c r="DI107" i="11"/>
  <c r="DJ107" i="11"/>
  <c r="DE108" i="11"/>
  <c r="DF108" i="11"/>
  <c r="DG108" i="11"/>
  <c r="DH108" i="11"/>
  <c r="DI108" i="11"/>
  <c r="DJ108" i="11"/>
  <c r="DE109" i="11"/>
  <c r="DF109" i="11"/>
  <c r="DG109" i="11"/>
  <c r="DH109" i="11"/>
  <c r="DI109" i="11"/>
  <c r="DJ109" i="11"/>
  <c r="DE110" i="11"/>
  <c r="DF110" i="11"/>
  <c r="DG110" i="11"/>
  <c r="DH110" i="11"/>
  <c r="DI110" i="11"/>
  <c r="DJ110" i="11"/>
  <c r="DE111" i="11"/>
  <c r="DF111" i="11"/>
  <c r="DG111" i="11"/>
  <c r="DH111" i="11"/>
  <c r="DI111" i="11"/>
  <c r="DJ111" i="11"/>
  <c r="DE112" i="11"/>
  <c r="DF112" i="11"/>
  <c r="DG112" i="11"/>
  <c r="DH112" i="11"/>
  <c r="DI112" i="11"/>
  <c r="DJ112" i="11"/>
  <c r="DE113" i="11"/>
  <c r="DF113" i="11"/>
  <c r="DG113" i="11"/>
  <c r="DH113" i="11"/>
  <c r="DI113" i="11"/>
  <c r="DJ113" i="11"/>
  <c r="DE114" i="11"/>
  <c r="DF114" i="11"/>
  <c r="DG114" i="11"/>
  <c r="DH114" i="11"/>
  <c r="DI114" i="11"/>
  <c r="DJ114" i="11"/>
  <c r="DE115" i="11"/>
  <c r="DF115" i="11"/>
  <c r="DG115" i="11"/>
  <c r="DH115" i="11"/>
  <c r="DI115" i="11"/>
  <c r="DJ115" i="11"/>
  <c r="DE116" i="11"/>
  <c r="DF116" i="11"/>
  <c r="DG116" i="11"/>
  <c r="DH116" i="11"/>
  <c r="DI116" i="11"/>
  <c r="DJ116" i="11"/>
  <c r="DE117" i="11"/>
  <c r="DF117" i="11"/>
  <c r="DG117" i="11"/>
  <c r="DH117" i="11"/>
  <c r="DI117" i="11"/>
  <c r="DJ117" i="11"/>
  <c r="DE118" i="11"/>
  <c r="DF118" i="11"/>
  <c r="DG118" i="11"/>
  <c r="DH118" i="11"/>
  <c r="DI118" i="11"/>
  <c r="DJ118" i="11"/>
  <c r="DE119" i="11"/>
  <c r="DF119" i="11"/>
  <c r="DG119" i="11"/>
  <c r="DH119" i="11"/>
  <c r="DI119" i="11"/>
  <c r="DJ119" i="11"/>
  <c r="DE120" i="11"/>
  <c r="DF120" i="11"/>
  <c r="DG120" i="11"/>
  <c r="DH120" i="11"/>
  <c r="DI120" i="11"/>
  <c r="DJ120" i="11"/>
  <c r="DE121" i="11"/>
  <c r="DF121" i="11"/>
  <c r="DG121" i="11"/>
  <c r="DH121" i="11"/>
  <c r="DI121" i="11"/>
  <c r="DJ121" i="11"/>
  <c r="DE122" i="11"/>
  <c r="DF122" i="11"/>
  <c r="DG122" i="11"/>
  <c r="DH122" i="11"/>
  <c r="DI122" i="11"/>
  <c r="DJ122" i="11"/>
  <c r="DE123" i="11"/>
  <c r="DF123" i="11"/>
  <c r="DG123" i="11"/>
  <c r="DH123" i="11"/>
  <c r="DI123" i="11"/>
  <c r="DJ123" i="11"/>
  <c r="DE124" i="11"/>
  <c r="DF124" i="11"/>
  <c r="DG124" i="11"/>
  <c r="DH124" i="11"/>
  <c r="DI124" i="11"/>
  <c r="DJ124" i="11"/>
  <c r="DE125" i="11"/>
  <c r="DF125" i="11"/>
  <c r="DG125" i="11"/>
  <c r="DH125" i="11"/>
  <c r="DI125" i="11"/>
  <c r="DJ125" i="11"/>
  <c r="DE126" i="11"/>
  <c r="DF126" i="11"/>
  <c r="DG126" i="11"/>
  <c r="DH126" i="11"/>
  <c r="DI126" i="11"/>
  <c r="DJ126" i="11"/>
  <c r="DE127" i="11"/>
  <c r="DF127" i="11"/>
  <c r="DG127" i="11"/>
  <c r="DH127" i="11"/>
  <c r="DI127" i="11"/>
  <c r="DJ127" i="11"/>
  <c r="DE128" i="11"/>
  <c r="DF128" i="11"/>
  <c r="DG128" i="11"/>
  <c r="DH128" i="11"/>
  <c r="DI128" i="11"/>
  <c r="DJ128" i="11"/>
  <c r="DE129" i="11"/>
  <c r="DF129" i="11"/>
  <c r="DG129" i="11"/>
  <c r="DH129" i="11"/>
  <c r="DI129" i="11"/>
  <c r="DJ129" i="11"/>
  <c r="DE130" i="11"/>
  <c r="DF130" i="11"/>
  <c r="DG130" i="11"/>
  <c r="DH130" i="11"/>
  <c r="DI130" i="11"/>
  <c r="DJ130" i="11"/>
  <c r="DE131" i="11"/>
  <c r="DF131" i="11"/>
  <c r="DG131" i="11"/>
  <c r="DH131" i="11"/>
  <c r="DI131" i="11"/>
  <c r="DJ131" i="11"/>
  <c r="DE132" i="11"/>
  <c r="DF132" i="11"/>
  <c r="DG132" i="11"/>
  <c r="DH132" i="11"/>
  <c r="DI132" i="11"/>
  <c r="DJ132" i="11"/>
  <c r="DE133" i="11"/>
  <c r="DF133" i="11"/>
  <c r="DG133" i="11"/>
  <c r="DH133" i="11"/>
  <c r="DI133" i="11"/>
  <c r="DJ133" i="11"/>
  <c r="DE134" i="11"/>
  <c r="DF134" i="11"/>
  <c r="DG134" i="11"/>
  <c r="DH134" i="11"/>
  <c r="DI134" i="11"/>
  <c r="DJ134" i="11"/>
  <c r="DE135" i="11"/>
  <c r="DF135" i="11"/>
  <c r="DG135" i="11"/>
  <c r="DH135" i="11"/>
  <c r="DI135" i="11"/>
  <c r="DJ135" i="11"/>
  <c r="DE136" i="11"/>
  <c r="DF136" i="11"/>
  <c r="DG136" i="11"/>
  <c r="DH136" i="11"/>
  <c r="DI136" i="11"/>
  <c r="DJ136" i="11"/>
  <c r="DE137" i="11"/>
  <c r="DF137" i="11"/>
  <c r="DG137" i="11"/>
  <c r="DH137" i="11"/>
  <c r="DI137" i="11"/>
  <c r="DJ137" i="11"/>
  <c r="DE138" i="11"/>
  <c r="DF138" i="11"/>
  <c r="DG138" i="11"/>
  <c r="DH138" i="11"/>
  <c r="DI138" i="11"/>
  <c r="DJ138" i="11"/>
  <c r="DE139" i="11"/>
  <c r="DF139" i="11"/>
  <c r="DG139" i="11"/>
  <c r="DH139" i="11"/>
  <c r="DI139" i="11"/>
  <c r="DJ139" i="11"/>
  <c r="DE140" i="11"/>
  <c r="DF140" i="11"/>
  <c r="DG140" i="11"/>
  <c r="DH140" i="11"/>
  <c r="DI140" i="11"/>
  <c r="DJ140" i="11"/>
  <c r="DE141" i="11"/>
  <c r="DF141" i="11"/>
  <c r="DG141" i="11"/>
  <c r="DH141" i="11"/>
  <c r="DI141" i="11"/>
  <c r="DJ141" i="11"/>
  <c r="DE142" i="11"/>
  <c r="DF142" i="11"/>
  <c r="DG142" i="11"/>
  <c r="DH142" i="11"/>
  <c r="DI142" i="11"/>
  <c r="DJ142" i="11"/>
  <c r="DE143" i="11"/>
  <c r="DF143" i="11"/>
  <c r="DG143" i="11"/>
  <c r="DH143" i="11"/>
  <c r="DI143" i="11"/>
  <c r="DJ143" i="11"/>
  <c r="DE144" i="11"/>
  <c r="DF144" i="11"/>
  <c r="DG144" i="11"/>
  <c r="DH144" i="11"/>
  <c r="DI144" i="11"/>
  <c r="DJ144" i="11"/>
  <c r="DE145" i="11"/>
  <c r="DF145" i="11"/>
  <c r="DG145" i="11"/>
  <c r="DH145" i="11"/>
  <c r="DI145" i="11"/>
  <c r="DJ145" i="11"/>
  <c r="DE146" i="11"/>
  <c r="DF146" i="11"/>
  <c r="DG146" i="11"/>
  <c r="DH146" i="11"/>
  <c r="DI146" i="11"/>
  <c r="DJ146" i="11"/>
  <c r="DE147" i="11"/>
  <c r="DF147" i="11"/>
  <c r="DG147" i="11"/>
  <c r="DH147" i="11"/>
  <c r="DI147" i="11"/>
  <c r="DJ147" i="11"/>
  <c r="DE148" i="11"/>
  <c r="DF148" i="11"/>
  <c r="DG148" i="11"/>
  <c r="DH148" i="11"/>
  <c r="DI148" i="11"/>
  <c r="DJ148" i="11"/>
  <c r="DE149" i="11"/>
  <c r="DF149" i="11"/>
  <c r="DG149" i="11"/>
  <c r="DH149" i="11"/>
  <c r="DI149" i="11"/>
  <c r="DJ149" i="11"/>
  <c r="DE150" i="11"/>
  <c r="DF150" i="11"/>
  <c r="DG150" i="11"/>
  <c r="DH150" i="11"/>
  <c r="DI150" i="11"/>
  <c r="DJ150" i="11"/>
  <c r="DE151" i="11"/>
  <c r="DF151" i="11"/>
  <c r="DG151" i="11"/>
  <c r="DH151" i="11"/>
  <c r="DI151" i="11"/>
  <c r="DJ151" i="11"/>
  <c r="DE152" i="11"/>
  <c r="DF152" i="11"/>
  <c r="DG152" i="11"/>
  <c r="DH152" i="11"/>
  <c r="DI152" i="11"/>
  <c r="DJ152" i="11"/>
  <c r="DE153" i="11"/>
  <c r="DF153" i="11"/>
  <c r="DG153" i="11"/>
  <c r="DH153" i="11"/>
  <c r="DI153" i="11"/>
  <c r="DJ153" i="11"/>
  <c r="DE154" i="11"/>
  <c r="DF154" i="11"/>
  <c r="DG154" i="11"/>
  <c r="DH154" i="11"/>
  <c r="DI154" i="11"/>
  <c r="DJ154" i="11"/>
  <c r="DE155" i="11"/>
  <c r="DF155" i="11"/>
  <c r="DG155" i="11"/>
  <c r="DH155" i="11"/>
  <c r="DI155" i="11"/>
  <c r="DJ155" i="11"/>
  <c r="DE156" i="11"/>
  <c r="DF156" i="11"/>
  <c r="DG156" i="11"/>
  <c r="DH156" i="11"/>
  <c r="DI156" i="11"/>
  <c r="DJ156" i="11"/>
  <c r="DE157" i="11"/>
  <c r="DF157" i="11"/>
  <c r="DG157" i="11"/>
  <c r="DH157" i="11"/>
  <c r="DI157" i="11"/>
  <c r="DJ157" i="11"/>
  <c r="DE158" i="11"/>
  <c r="DF158" i="11"/>
  <c r="DG158" i="11"/>
  <c r="DH158" i="11"/>
  <c r="DI158" i="11"/>
  <c r="DJ158" i="11"/>
  <c r="DE159" i="11"/>
  <c r="DF159" i="11"/>
  <c r="DG159" i="11"/>
  <c r="DH159" i="11"/>
  <c r="DI159" i="11"/>
  <c r="DJ159" i="11"/>
  <c r="DE160" i="11"/>
  <c r="DF160" i="11"/>
  <c r="DG160" i="11"/>
  <c r="DH160" i="11"/>
  <c r="DI160" i="11"/>
  <c r="DJ160" i="11"/>
  <c r="DE161" i="11"/>
  <c r="DF161" i="11"/>
  <c r="DG161" i="11"/>
  <c r="DH161" i="11"/>
  <c r="DI161" i="11"/>
  <c r="DJ161" i="11"/>
  <c r="DE162" i="11"/>
  <c r="DF162" i="11"/>
  <c r="DG162" i="11"/>
  <c r="DH162" i="11"/>
  <c r="DI162" i="11"/>
  <c r="DJ162" i="11"/>
  <c r="DE163" i="11"/>
  <c r="DF163" i="11"/>
  <c r="DG163" i="11"/>
  <c r="DH163" i="11"/>
  <c r="DI163" i="11"/>
  <c r="DJ163" i="11"/>
  <c r="DE164" i="11"/>
  <c r="DF164" i="11"/>
  <c r="DG164" i="11"/>
  <c r="DH164" i="11"/>
  <c r="DI164" i="11"/>
  <c r="DJ164" i="11"/>
  <c r="DE165" i="11"/>
  <c r="DF165" i="11"/>
  <c r="DG165" i="11"/>
  <c r="DH165" i="11"/>
  <c r="DI165" i="11"/>
  <c r="DJ165" i="11"/>
  <c r="DE166" i="11"/>
  <c r="DF166" i="11"/>
  <c r="DG166" i="11"/>
  <c r="DH166" i="11"/>
  <c r="DI166" i="11"/>
  <c r="DJ166" i="11"/>
  <c r="DE167" i="11"/>
  <c r="DF167" i="11"/>
  <c r="DG167" i="11"/>
  <c r="DH167" i="11"/>
  <c r="DI167" i="11"/>
  <c r="DJ167" i="11"/>
  <c r="DE168" i="11"/>
  <c r="DF168" i="11"/>
  <c r="DG168" i="11"/>
  <c r="DH168" i="11"/>
  <c r="DI168" i="11"/>
  <c r="DJ168" i="11"/>
  <c r="DE169" i="11"/>
  <c r="DF169" i="11"/>
  <c r="DG169" i="11"/>
  <c r="DH169" i="11"/>
  <c r="DI169" i="11"/>
  <c r="DJ169" i="11"/>
  <c r="DE170" i="11"/>
  <c r="DF170" i="11"/>
  <c r="DG170" i="11"/>
  <c r="DH170" i="11"/>
  <c r="DI170" i="11"/>
  <c r="DJ170" i="11"/>
  <c r="DE171" i="11"/>
  <c r="DF171" i="11"/>
  <c r="DG171" i="11"/>
  <c r="DH171" i="11"/>
  <c r="DI171" i="11"/>
  <c r="DJ171" i="11"/>
  <c r="DE172" i="11"/>
  <c r="DF172" i="11"/>
  <c r="DG172" i="11"/>
  <c r="DH172" i="11"/>
  <c r="DI172" i="11"/>
  <c r="DJ172" i="11"/>
  <c r="DE173" i="11"/>
  <c r="DF173" i="11"/>
  <c r="DG173" i="11"/>
  <c r="DH173" i="11"/>
  <c r="DI173" i="11"/>
  <c r="DJ173" i="11"/>
  <c r="DE174" i="11"/>
  <c r="DF174" i="11"/>
  <c r="DG174" i="11"/>
  <c r="DH174" i="11"/>
  <c r="DI174" i="11"/>
  <c r="DJ174" i="11"/>
  <c r="DE175" i="11"/>
  <c r="DF175" i="11"/>
  <c r="DG175" i="11"/>
  <c r="DH175" i="11"/>
  <c r="DI175" i="11"/>
  <c r="DJ175" i="11"/>
  <c r="DE176" i="11"/>
  <c r="DF176" i="11"/>
  <c r="DG176" i="11"/>
  <c r="DH176" i="11"/>
  <c r="DI176" i="11"/>
  <c r="DJ176" i="11"/>
  <c r="DE177" i="11"/>
  <c r="DF177" i="11"/>
  <c r="DG177" i="11"/>
  <c r="DH177" i="11"/>
  <c r="DI177" i="11"/>
  <c r="DJ177" i="11"/>
  <c r="DE178" i="11"/>
  <c r="DF178" i="11"/>
  <c r="DG178" i="11"/>
  <c r="DH178" i="11"/>
  <c r="DI178" i="11"/>
  <c r="DJ178" i="11"/>
  <c r="DE179" i="11"/>
  <c r="DF179" i="11"/>
  <c r="DG179" i="11"/>
  <c r="DH179" i="11"/>
  <c r="DI179" i="11"/>
  <c r="DJ179" i="11"/>
  <c r="DE180" i="11"/>
  <c r="DF180" i="11"/>
  <c r="DG180" i="11"/>
  <c r="DH180" i="11"/>
  <c r="DI180" i="11"/>
  <c r="DJ180" i="11"/>
  <c r="DE181" i="11"/>
  <c r="DF181" i="11"/>
  <c r="DG181" i="11"/>
  <c r="DH181" i="11"/>
  <c r="DI181" i="11"/>
  <c r="DJ181" i="11"/>
  <c r="DE182" i="11"/>
  <c r="DF182" i="11"/>
  <c r="DG182" i="11"/>
  <c r="DH182" i="11"/>
  <c r="DI182" i="11"/>
  <c r="DJ182" i="11"/>
  <c r="DE183" i="11"/>
  <c r="DF183" i="11"/>
  <c r="DG183" i="11"/>
  <c r="DH183" i="11"/>
  <c r="DI183" i="11"/>
  <c r="DJ183" i="11"/>
  <c r="DE184" i="11"/>
  <c r="DF184" i="11"/>
  <c r="DG184" i="11"/>
  <c r="DH184" i="11"/>
  <c r="DI184" i="11"/>
  <c r="DJ184" i="11"/>
  <c r="DE185" i="11"/>
  <c r="DF185" i="11"/>
  <c r="DG185" i="11"/>
  <c r="DH185" i="11"/>
  <c r="DI185" i="11"/>
  <c r="DJ185" i="11"/>
  <c r="DE186" i="11"/>
  <c r="DF186" i="11"/>
  <c r="DG186" i="11"/>
  <c r="DH186" i="11"/>
  <c r="DI186" i="11"/>
  <c r="DJ186" i="11"/>
  <c r="DE187" i="11"/>
  <c r="DF187" i="11"/>
  <c r="DG187" i="11"/>
  <c r="DH187" i="11"/>
  <c r="DI187" i="11"/>
  <c r="DJ187" i="11"/>
  <c r="DE188" i="11"/>
  <c r="DF188" i="11"/>
  <c r="DG188" i="11"/>
  <c r="DH188" i="11"/>
  <c r="DI188" i="11"/>
  <c r="DJ188" i="11"/>
  <c r="DE189" i="11"/>
  <c r="DF189" i="11"/>
  <c r="DG189" i="11"/>
  <c r="DH189" i="11"/>
  <c r="DI189" i="11"/>
  <c r="DJ189" i="11"/>
  <c r="DE190" i="11"/>
  <c r="DF190" i="11"/>
  <c r="DG190" i="11"/>
  <c r="DH190" i="11"/>
  <c r="DI190" i="11"/>
  <c r="DJ190" i="11"/>
  <c r="DE191" i="11"/>
  <c r="DF191" i="11"/>
  <c r="DG191" i="11"/>
  <c r="DH191" i="11"/>
  <c r="DI191" i="11"/>
  <c r="DJ191" i="11"/>
  <c r="DE192" i="11"/>
  <c r="DF192" i="11"/>
  <c r="DG192" i="11"/>
  <c r="DH192" i="11"/>
  <c r="DI192" i="11"/>
  <c r="DJ192" i="11"/>
  <c r="DE193" i="11"/>
  <c r="DF193" i="11"/>
  <c r="DG193" i="11"/>
  <c r="DH193" i="11"/>
  <c r="DI193" i="11"/>
  <c r="DJ193" i="11"/>
  <c r="DE194" i="11"/>
  <c r="DF194" i="11"/>
  <c r="DG194" i="11"/>
  <c r="DH194" i="11"/>
  <c r="DI194" i="11"/>
  <c r="DI225" i="11" s="1"/>
  <c r="AL245" i="11" s="1"/>
  <c r="DJ194" i="11"/>
  <c r="DE195" i="11"/>
  <c r="DF195" i="11"/>
  <c r="DG195" i="11"/>
  <c r="DH195" i="11"/>
  <c r="DI195" i="11"/>
  <c r="DJ195" i="11"/>
  <c r="DE196" i="11"/>
  <c r="DF196" i="11"/>
  <c r="DG196" i="11"/>
  <c r="DH196" i="11"/>
  <c r="DI196" i="11"/>
  <c r="DJ196" i="11"/>
  <c r="DE197" i="11"/>
  <c r="DF197" i="11"/>
  <c r="DG197" i="11"/>
  <c r="DH197" i="11"/>
  <c r="DI197" i="11"/>
  <c r="DJ197" i="11"/>
  <c r="DE198" i="11"/>
  <c r="DF198" i="11"/>
  <c r="DG198" i="11"/>
  <c r="DH198" i="11"/>
  <c r="DI198" i="11"/>
  <c r="DJ198" i="11"/>
  <c r="DE199" i="11"/>
  <c r="DF199" i="11"/>
  <c r="DG199" i="11"/>
  <c r="DH199" i="11"/>
  <c r="DI199" i="11"/>
  <c r="DJ199" i="11"/>
  <c r="DE200" i="11"/>
  <c r="DF200" i="11"/>
  <c r="DG200" i="11"/>
  <c r="DH200" i="11"/>
  <c r="DI200" i="11"/>
  <c r="DJ200" i="11"/>
  <c r="DE201" i="11"/>
  <c r="DF201" i="11"/>
  <c r="DG201" i="11"/>
  <c r="DH201" i="11"/>
  <c r="DI201" i="11"/>
  <c r="DJ201" i="11"/>
  <c r="DJ5" i="11"/>
  <c r="DI5" i="11"/>
  <c r="DH5" i="11"/>
  <c r="DG5" i="11"/>
  <c r="DF5" i="11"/>
  <c r="DE5" i="11"/>
  <c r="CW6" i="11"/>
  <c r="CX6" i="11"/>
  <c r="CY6" i="11"/>
  <c r="CZ6" i="11"/>
  <c r="DA6" i="11"/>
  <c r="DB6" i="11"/>
  <c r="CW7" i="11"/>
  <c r="CX7" i="11"/>
  <c r="CY7" i="11"/>
  <c r="CZ7" i="11"/>
  <c r="DA7" i="11"/>
  <c r="DB7" i="11"/>
  <c r="CW8" i="11"/>
  <c r="CX8" i="11"/>
  <c r="CY8" i="11"/>
  <c r="CZ8" i="11"/>
  <c r="DA8" i="11"/>
  <c r="DB8" i="11"/>
  <c r="CW9" i="11"/>
  <c r="CX9" i="11"/>
  <c r="CY9" i="11"/>
  <c r="CZ9" i="11"/>
  <c r="DA9" i="11"/>
  <c r="DB9" i="11"/>
  <c r="CW10" i="11"/>
  <c r="CX10" i="11"/>
  <c r="CY10" i="11"/>
  <c r="CZ10" i="11"/>
  <c r="DA10" i="11"/>
  <c r="DB10" i="11"/>
  <c r="CW11" i="11"/>
  <c r="CX11" i="11"/>
  <c r="CY11" i="11"/>
  <c r="CZ11" i="11"/>
  <c r="DA11" i="11"/>
  <c r="DB11" i="11"/>
  <c r="CW12" i="11"/>
  <c r="CX12" i="11"/>
  <c r="CY12" i="11"/>
  <c r="CZ12" i="11"/>
  <c r="DA12" i="11"/>
  <c r="DB12" i="11"/>
  <c r="CW13" i="11"/>
  <c r="CX13" i="11"/>
  <c r="CY13" i="11"/>
  <c r="CZ13" i="11"/>
  <c r="DA13" i="11"/>
  <c r="DB13" i="11"/>
  <c r="CW14" i="11"/>
  <c r="CX14" i="11"/>
  <c r="CY14" i="11"/>
  <c r="CZ14" i="11"/>
  <c r="DA14" i="11"/>
  <c r="DB14" i="11"/>
  <c r="CW15" i="11"/>
  <c r="CX15" i="11"/>
  <c r="CY15" i="11"/>
  <c r="CZ15" i="11"/>
  <c r="DA15" i="11"/>
  <c r="DB15" i="11"/>
  <c r="CW16" i="11"/>
  <c r="CX16" i="11"/>
  <c r="CY16" i="11"/>
  <c r="CZ16" i="11"/>
  <c r="DA16" i="11"/>
  <c r="DB16" i="11"/>
  <c r="CW17" i="11"/>
  <c r="CX17" i="11"/>
  <c r="CY17" i="11"/>
  <c r="CZ17" i="11"/>
  <c r="DA17" i="11"/>
  <c r="DB17" i="11"/>
  <c r="CW18" i="11"/>
  <c r="CX18" i="11"/>
  <c r="CY18" i="11"/>
  <c r="CZ18" i="11"/>
  <c r="DA18" i="11"/>
  <c r="DB18" i="11"/>
  <c r="CW19" i="11"/>
  <c r="CX19" i="11"/>
  <c r="CY19" i="11"/>
  <c r="CZ19" i="11"/>
  <c r="DA19" i="11"/>
  <c r="DB19" i="11"/>
  <c r="CW20" i="11"/>
  <c r="CX20" i="11"/>
  <c r="CY20" i="11"/>
  <c r="CZ20" i="11"/>
  <c r="DA20" i="11"/>
  <c r="DB20" i="11"/>
  <c r="CW21" i="11"/>
  <c r="CX21" i="11"/>
  <c r="CY21" i="11"/>
  <c r="CZ21" i="11"/>
  <c r="DA21" i="11"/>
  <c r="DB21" i="11"/>
  <c r="CW22" i="11"/>
  <c r="CX22" i="11"/>
  <c r="CY22" i="11"/>
  <c r="CZ22" i="11"/>
  <c r="DA22" i="11"/>
  <c r="DB22" i="11"/>
  <c r="CW23" i="11"/>
  <c r="CX23" i="11"/>
  <c r="CY23" i="11"/>
  <c r="CZ23" i="11"/>
  <c r="DA23" i="11"/>
  <c r="DB23" i="11"/>
  <c r="CW24" i="11"/>
  <c r="CX24" i="11"/>
  <c r="CY24" i="11"/>
  <c r="CZ24" i="11"/>
  <c r="DA24" i="11"/>
  <c r="DB24" i="11"/>
  <c r="CW25" i="11"/>
  <c r="CX25" i="11"/>
  <c r="CY25" i="11"/>
  <c r="CZ25" i="11"/>
  <c r="DA25" i="11"/>
  <c r="DB25" i="11"/>
  <c r="CW26" i="11"/>
  <c r="CX26" i="11"/>
  <c r="CY26" i="11"/>
  <c r="CZ26" i="11"/>
  <c r="DA26" i="11"/>
  <c r="DB26" i="11"/>
  <c r="CW27" i="11"/>
  <c r="CX27" i="11"/>
  <c r="CY27" i="11"/>
  <c r="CZ27" i="11"/>
  <c r="DA27" i="11"/>
  <c r="DB27" i="11"/>
  <c r="CW28" i="11"/>
  <c r="CX28" i="11"/>
  <c r="CY28" i="11"/>
  <c r="CZ28" i="11"/>
  <c r="DA28" i="11"/>
  <c r="DB28" i="11"/>
  <c r="CW29" i="11"/>
  <c r="CX29" i="11"/>
  <c r="CY29" i="11"/>
  <c r="CZ29" i="11"/>
  <c r="DA29" i="11"/>
  <c r="DB29" i="11"/>
  <c r="CW30" i="11"/>
  <c r="CX30" i="11"/>
  <c r="CY30" i="11"/>
  <c r="CZ30" i="11"/>
  <c r="DA30" i="11"/>
  <c r="DB30" i="11"/>
  <c r="CW31" i="11"/>
  <c r="CX31" i="11"/>
  <c r="CY31" i="11"/>
  <c r="CZ31" i="11"/>
  <c r="DA31" i="11"/>
  <c r="DB31" i="11"/>
  <c r="CW32" i="11"/>
  <c r="CX32" i="11"/>
  <c r="CY32" i="11"/>
  <c r="CZ32" i="11"/>
  <c r="DA32" i="11"/>
  <c r="DB32" i="11"/>
  <c r="CW33" i="11"/>
  <c r="CX33" i="11"/>
  <c r="CY33" i="11"/>
  <c r="CZ33" i="11"/>
  <c r="DA33" i="11"/>
  <c r="DB33" i="11"/>
  <c r="CW34" i="11"/>
  <c r="CX34" i="11"/>
  <c r="CY34" i="11"/>
  <c r="CZ34" i="11"/>
  <c r="DA34" i="11"/>
  <c r="DB34" i="11"/>
  <c r="CW35" i="11"/>
  <c r="CX35" i="11"/>
  <c r="CY35" i="11"/>
  <c r="CZ35" i="11"/>
  <c r="DA35" i="11"/>
  <c r="DB35" i="11"/>
  <c r="CW36" i="11"/>
  <c r="CX36" i="11"/>
  <c r="CY36" i="11"/>
  <c r="CZ36" i="11"/>
  <c r="DA36" i="11"/>
  <c r="DB36" i="11"/>
  <c r="CW37" i="11"/>
  <c r="CX37" i="11"/>
  <c r="CY37" i="11"/>
  <c r="CZ37" i="11"/>
  <c r="DA37" i="11"/>
  <c r="DB37" i="11"/>
  <c r="CW38" i="11"/>
  <c r="CX38" i="11"/>
  <c r="CY38" i="11"/>
  <c r="CZ38" i="11"/>
  <c r="DA38" i="11"/>
  <c r="DB38" i="11"/>
  <c r="CW39" i="11"/>
  <c r="CX39" i="11"/>
  <c r="CY39" i="11"/>
  <c r="CZ39" i="11"/>
  <c r="DA39" i="11"/>
  <c r="DB39" i="11"/>
  <c r="CW40" i="11"/>
  <c r="CX40" i="11"/>
  <c r="CY40" i="11"/>
  <c r="CZ40" i="11"/>
  <c r="DA40" i="11"/>
  <c r="DB40" i="11"/>
  <c r="CW41" i="11"/>
  <c r="CX41" i="11"/>
  <c r="CY41" i="11"/>
  <c r="CZ41" i="11"/>
  <c r="DA41" i="11"/>
  <c r="DB41" i="11"/>
  <c r="CW42" i="11"/>
  <c r="CX42" i="11"/>
  <c r="CY42" i="11"/>
  <c r="CZ42" i="11"/>
  <c r="DA42" i="11"/>
  <c r="DB42" i="11"/>
  <c r="CW43" i="11"/>
  <c r="CX43" i="11"/>
  <c r="CY43" i="11"/>
  <c r="CZ43" i="11"/>
  <c r="DA43" i="11"/>
  <c r="DB43" i="11"/>
  <c r="CW44" i="11"/>
  <c r="CX44" i="11"/>
  <c r="CY44" i="11"/>
  <c r="CZ44" i="11"/>
  <c r="DA44" i="11"/>
  <c r="DB44" i="11"/>
  <c r="CW45" i="11"/>
  <c r="CX45" i="11"/>
  <c r="CY45" i="11"/>
  <c r="CZ45" i="11"/>
  <c r="DA45" i="11"/>
  <c r="DB45" i="11"/>
  <c r="CW46" i="11"/>
  <c r="CX46" i="11"/>
  <c r="CY46" i="11"/>
  <c r="CZ46" i="11"/>
  <c r="DA46" i="11"/>
  <c r="DB46" i="11"/>
  <c r="CW47" i="11"/>
  <c r="CX47" i="11"/>
  <c r="CY47" i="11"/>
  <c r="CZ47" i="11"/>
  <c r="DA47" i="11"/>
  <c r="DB47" i="11"/>
  <c r="CW48" i="11"/>
  <c r="CX48" i="11"/>
  <c r="CY48" i="11"/>
  <c r="CZ48" i="11"/>
  <c r="DA48" i="11"/>
  <c r="DB48" i="11"/>
  <c r="CW49" i="11"/>
  <c r="CX49" i="11"/>
  <c r="CY49" i="11"/>
  <c r="CZ49" i="11"/>
  <c r="DA49" i="11"/>
  <c r="DB49" i="11"/>
  <c r="CW50" i="11"/>
  <c r="CX50" i="11"/>
  <c r="CY50" i="11"/>
  <c r="CZ50" i="11"/>
  <c r="DA50" i="11"/>
  <c r="DB50" i="11"/>
  <c r="CW51" i="11"/>
  <c r="CX51" i="11"/>
  <c r="CY51" i="11"/>
  <c r="CZ51" i="11"/>
  <c r="DA51" i="11"/>
  <c r="DB51" i="11"/>
  <c r="CW52" i="11"/>
  <c r="CX52" i="11"/>
  <c r="CY52" i="11"/>
  <c r="CZ52" i="11"/>
  <c r="DA52" i="11"/>
  <c r="DB52" i="11"/>
  <c r="CW53" i="11"/>
  <c r="CX53" i="11"/>
  <c r="CY53" i="11"/>
  <c r="CZ53" i="11"/>
  <c r="DA53" i="11"/>
  <c r="DB53" i="11"/>
  <c r="CW54" i="11"/>
  <c r="CX54" i="11"/>
  <c r="CY54" i="11"/>
  <c r="CZ54" i="11"/>
  <c r="DA54" i="11"/>
  <c r="DB54" i="11"/>
  <c r="CW55" i="11"/>
  <c r="CX55" i="11"/>
  <c r="CY55" i="11"/>
  <c r="CZ55" i="11"/>
  <c r="DA55" i="11"/>
  <c r="DB55" i="11"/>
  <c r="CW56" i="11"/>
  <c r="CX56" i="11"/>
  <c r="CY56" i="11"/>
  <c r="CZ56" i="11"/>
  <c r="DA56" i="11"/>
  <c r="DB56" i="11"/>
  <c r="CW57" i="11"/>
  <c r="CX57" i="11"/>
  <c r="CY57" i="11"/>
  <c r="CZ57" i="11"/>
  <c r="DA57" i="11"/>
  <c r="DB57" i="11"/>
  <c r="CW58" i="11"/>
  <c r="CX58" i="11"/>
  <c r="CY58" i="11"/>
  <c r="CZ58" i="11"/>
  <c r="DA58" i="11"/>
  <c r="DB58" i="11"/>
  <c r="CW59" i="11"/>
  <c r="CX59" i="11"/>
  <c r="CY59" i="11"/>
  <c r="CZ59" i="11"/>
  <c r="DA59" i="11"/>
  <c r="DB59" i="11"/>
  <c r="CW60" i="11"/>
  <c r="CX60" i="11"/>
  <c r="CY60" i="11"/>
  <c r="CZ60" i="11"/>
  <c r="DA60" i="11"/>
  <c r="DB60" i="11"/>
  <c r="CW61" i="11"/>
  <c r="CX61" i="11"/>
  <c r="CY61" i="11"/>
  <c r="CZ61" i="11"/>
  <c r="DA61" i="11"/>
  <c r="DB61" i="11"/>
  <c r="CW62" i="11"/>
  <c r="CX62" i="11"/>
  <c r="CY62" i="11"/>
  <c r="CZ62" i="11"/>
  <c r="DA62" i="11"/>
  <c r="DB62" i="11"/>
  <c r="CW63" i="11"/>
  <c r="CX63" i="11"/>
  <c r="CY63" i="11"/>
  <c r="CZ63" i="11"/>
  <c r="DA63" i="11"/>
  <c r="DB63" i="11"/>
  <c r="CW64" i="11"/>
  <c r="CX64" i="11"/>
  <c r="CY64" i="11"/>
  <c r="CZ64" i="11"/>
  <c r="DA64" i="11"/>
  <c r="DB64" i="11"/>
  <c r="CW65" i="11"/>
  <c r="CX65" i="11"/>
  <c r="CY65" i="11"/>
  <c r="CZ65" i="11"/>
  <c r="DA65" i="11"/>
  <c r="DB65" i="11"/>
  <c r="CW66" i="11"/>
  <c r="CX66" i="11"/>
  <c r="CY66" i="11"/>
  <c r="CZ66" i="11"/>
  <c r="DA66" i="11"/>
  <c r="DB66" i="11"/>
  <c r="CW67" i="11"/>
  <c r="CX67" i="11"/>
  <c r="CY67" i="11"/>
  <c r="CZ67" i="11"/>
  <c r="DA67" i="11"/>
  <c r="DB67" i="11"/>
  <c r="CW68" i="11"/>
  <c r="CX68" i="11"/>
  <c r="CY68" i="11"/>
  <c r="CZ68" i="11"/>
  <c r="DA68" i="11"/>
  <c r="DB68" i="11"/>
  <c r="CW69" i="11"/>
  <c r="CX69" i="11"/>
  <c r="CY69" i="11"/>
  <c r="CZ69" i="11"/>
  <c r="DA69" i="11"/>
  <c r="DB69" i="11"/>
  <c r="CW70" i="11"/>
  <c r="CX70" i="11"/>
  <c r="CY70" i="11"/>
  <c r="CZ70" i="11"/>
  <c r="DA70" i="11"/>
  <c r="DB70" i="11"/>
  <c r="CW71" i="11"/>
  <c r="CX71" i="11"/>
  <c r="CY71" i="11"/>
  <c r="CZ71" i="11"/>
  <c r="DA71" i="11"/>
  <c r="DB71" i="11"/>
  <c r="CW72" i="11"/>
  <c r="CX72" i="11"/>
  <c r="CY72" i="11"/>
  <c r="CZ72" i="11"/>
  <c r="DA72" i="11"/>
  <c r="DB72" i="11"/>
  <c r="CW73" i="11"/>
  <c r="CX73" i="11"/>
  <c r="CY73" i="11"/>
  <c r="CZ73" i="11"/>
  <c r="DA73" i="11"/>
  <c r="DB73" i="11"/>
  <c r="CW74" i="11"/>
  <c r="CX74" i="11"/>
  <c r="CY74" i="11"/>
  <c r="CZ74" i="11"/>
  <c r="DA74" i="11"/>
  <c r="DB74" i="11"/>
  <c r="CW75" i="11"/>
  <c r="CX75" i="11"/>
  <c r="CY75" i="11"/>
  <c r="CZ75" i="11"/>
  <c r="DA75" i="11"/>
  <c r="DB75" i="11"/>
  <c r="CW76" i="11"/>
  <c r="CX76" i="11"/>
  <c r="CY76" i="11"/>
  <c r="CZ76" i="11"/>
  <c r="DA76" i="11"/>
  <c r="DB76" i="11"/>
  <c r="CW77" i="11"/>
  <c r="CX77" i="11"/>
  <c r="CY77" i="11"/>
  <c r="CZ77" i="11"/>
  <c r="DA77" i="11"/>
  <c r="DB77" i="11"/>
  <c r="CW78" i="11"/>
  <c r="CX78" i="11"/>
  <c r="CY78" i="11"/>
  <c r="CZ78" i="11"/>
  <c r="DA78" i="11"/>
  <c r="DB78" i="11"/>
  <c r="CW79" i="11"/>
  <c r="CX79" i="11"/>
  <c r="CY79" i="11"/>
  <c r="CZ79" i="11"/>
  <c r="DA79" i="11"/>
  <c r="DB79" i="11"/>
  <c r="CW80" i="11"/>
  <c r="CX80" i="11"/>
  <c r="CY80" i="11"/>
  <c r="CZ80" i="11"/>
  <c r="DA80" i="11"/>
  <c r="DB80" i="11"/>
  <c r="CW81" i="11"/>
  <c r="CX81" i="11"/>
  <c r="CY81" i="11"/>
  <c r="CZ81" i="11"/>
  <c r="DA81" i="11"/>
  <c r="DB81" i="11"/>
  <c r="CW82" i="11"/>
  <c r="CX82" i="11"/>
  <c r="CY82" i="11"/>
  <c r="CZ82" i="11"/>
  <c r="DA82" i="11"/>
  <c r="DB82" i="11"/>
  <c r="CW83" i="11"/>
  <c r="CX83" i="11"/>
  <c r="CY83" i="11"/>
  <c r="CZ83" i="11"/>
  <c r="DA83" i="11"/>
  <c r="DB83" i="11"/>
  <c r="CW84" i="11"/>
  <c r="CX84" i="11"/>
  <c r="CY84" i="11"/>
  <c r="CZ84" i="11"/>
  <c r="DA84" i="11"/>
  <c r="DB84" i="11"/>
  <c r="CW85" i="11"/>
  <c r="CX85" i="11"/>
  <c r="CY85" i="11"/>
  <c r="CZ85" i="11"/>
  <c r="DA85" i="11"/>
  <c r="DB85" i="11"/>
  <c r="CW86" i="11"/>
  <c r="CX86" i="11"/>
  <c r="CY86" i="11"/>
  <c r="CZ86" i="11"/>
  <c r="DA86" i="11"/>
  <c r="DB86" i="11"/>
  <c r="CW87" i="11"/>
  <c r="CX87" i="11"/>
  <c r="CY87" i="11"/>
  <c r="CZ87" i="11"/>
  <c r="DA87" i="11"/>
  <c r="DB87" i="11"/>
  <c r="CW88" i="11"/>
  <c r="CX88" i="11"/>
  <c r="CY88" i="11"/>
  <c r="CZ88" i="11"/>
  <c r="DA88" i="11"/>
  <c r="DB88" i="11"/>
  <c r="CW89" i="11"/>
  <c r="CX89" i="11"/>
  <c r="CY89" i="11"/>
  <c r="CZ89" i="11"/>
  <c r="DA89" i="11"/>
  <c r="DB89" i="11"/>
  <c r="CW90" i="11"/>
  <c r="CX90" i="11"/>
  <c r="CY90" i="11"/>
  <c r="CZ90" i="11"/>
  <c r="DA90" i="11"/>
  <c r="DB90" i="11"/>
  <c r="CW91" i="11"/>
  <c r="CX91" i="11"/>
  <c r="CY91" i="11"/>
  <c r="CZ91" i="11"/>
  <c r="DA91" i="11"/>
  <c r="DB91" i="11"/>
  <c r="CW92" i="11"/>
  <c r="CX92" i="11"/>
  <c r="CY92" i="11"/>
  <c r="CZ92" i="11"/>
  <c r="DA92" i="11"/>
  <c r="DB92" i="11"/>
  <c r="CW93" i="11"/>
  <c r="CX93" i="11"/>
  <c r="CY93" i="11"/>
  <c r="CZ93" i="11"/>
  <c r="DA93" i="11"/>
  <c r="DB93" i="11"/>
  <c r="CW94" i="11"/>
  <c r="CX94" i="11"/>
  <c r="CY94" i="11"/>
  <c r="CZ94" i="11"/>
  <c r="DA94" i="11"/>
  <c r="DB94" i="11"/>
  <c r="CW95" i="11"/>
  <c r="CX95" i="11"/>
  <c r="CY95" i="11"/>
  <c r="CZ95" i="11"/>
  <c r="DA95" i="11"/>
  <c r="DB95" i="11"/>
  <c r="CW96" i="11"/>
  <c r="CX96" i="11"/>
  <c r="CY96" i="11"/>
  <c r="CZ96" i="11"/>
  <c r="DA96" i="11"/>
  <c r="DB96" i="11"/>
  <c r="CW97" i="11"/>
  <c r="CX97" i="11"/>
  <c r="CY97" i="11"/>
  <c r="CZ97" i="11"/>
  <c r="DA97" i="11"/>
  <c r="DB97" i="11"/>
  <c r="CW98" i="11"/>
  <c r="CX98" i="11"/>
  <c r="CY98" i="11"/>
  <c r="CZ98" i="11"/>
  <c r="DA98" i="11"/>
  <c r="DB98" i="11"/>
  <c r="CW99" i="11"/>
  <c r="CX99" i="11"/>
  <c r="CY99" i="11"/>
  <c r="CZ99" i="11"/>
  <c r="DA99" i="11"/>
  <c r="DB99" i="11"/>
  <c r="CW100" i="11"/>
  <c r="CX100" i="11"/>
  <c r="CY100" i="11"/>
  <c r="CZ100" i="11"/>
  <c r="DA100" i="11"/>
  <c r="DB100" i="11"/>
  <c r="CW101" i="11"/>
  <c r="CX101" i="11"/>
  <c r="CY101" i="11"/>
  <c r="CZ101" i="11"/>
  <c r="DA101" i="11"/>
  <c r="DB101" i="11"/>
  <c r="CW102" i="11"/>
  <c r="CX102" i="11"/>
  <c r="CY102" i="11"/>
  <c r="CZ102" i="11"/>
  <c r="DA102" i="11"/>
  <c r="DB102" i="11"/>
  <c r="CW103" i="11"/>
  <c r="CX103" i="11"/>
  <c r="CY103" i="11"/>
  <c r="CZ103" i="11"/>
  <c r="DA103" i="11"/>
  <c r="DB103" i="11"/>
  <c r="CW104" i="11"/>
  <c r="CX104" i="11"/>
  <c r="CY104" i="11"/>
  <c r="CZ104" i="11"/>
  <c r="DA104" i="11"/>
  <c r="DB104" i="11"/>
  <c r="CW105" i="11"/>
  <c r="CX105" i="11"/>
  <c r="CY105" i="11"/>
  <c r="CZ105" i="11"/>
  <c r="DA105" i="11"/>
  <c r="DB105" i="11"/>
  <c r="CW106" i="11"/>
  <c r="CX106" i="11"/>
  <c r="CY106" i="11"/>
  <c r="CZ106" i="11"/>
  <c r="DA106" i="11"/>
  <c r="DB106" i="11"/>
  <c r="CW107" i="11"/>
  <c r="CX107" i="11"/>
  <c r="CY107" i="11"/>
  <c r="CZ107" i="11"/>
  <c r="DA107" i="11"/>
  <c r="DB107" i="11"/>
  <c r="CW108" i="11"/>
  <c r="CX108" i="11"/>
  <c r="CY108" i="11"/>
  <c r="CZ108" i="11"/>
  <c r="DA108" i="11"/>
  <c r="DB108" i="11"/>
  <c r="CW109" i="11"/>
  <c r="CX109" i="11"/>
  <c r="CY109" i="11"/>
  <c r="CZ109" i="11"/>
  <c r="DA109" i="11"/>
  <c r="DB109" i="11"/>
  <c r="CW110" i="11"/>
  <c r="CX110" i="11"/>
  <c r="CY110" i="11"/>
  <c r="CZ110" i="11"/>
  <c r="DA110" i="11"/>
  <c r="DB110" i="11"/>
  <c r="CW111" i="11"/>
  <c r="CX111" i="11"/>
  <c r="CY111" i="11"/>
  <c r="CZ111" i="11"/>
  <c r="DA111" i="11"/>
  <c r="DB111" i="11"/>
  <c r="CW112" i="11"/>
  <c r="CX112" i="11"/>
  <c r="CY112" i="11"/>
  <c r="CZ112" i="11"/>
  <c r="DA112" i="11"/>
  <c r="DB112" i="11"/>
  <c r="CW113" i="11"/>
  <c r="CX113" i="11"/>
  <c r="CY113" i="11"/>
  <c r="CZ113" i="11"/>
  <c r="DA113" i="11"/>
  <c r="DB113" i="11"/>
  <c r="CW114" i="11"/>
  <c r="CX114" i="11"/>
  <c r="CY114" i="11"/>
  <c r="CZ114" i="11"/>
  <c r="DA114" i="11"/>
  <c r="DB114" i="11"/>
  <c r="CW115" i="11"/>
  <c r="CX115" i="11"/>
  <c r="CY115" i="11"/>
  <c r="CZ115" i="11"/>
  <c r="DA115" i="11"/>
  <c r="DB115" i="11"/>
  <c r="CW116" i="11"/>
  <c r="CX116" i="11"/>
  <c r="CY116" i="11"/>
  <c r="CZ116" i="11"/>
  <c r="DA116" i="11"/>
  <c r="DB116" i="11"/>
  <c r="CW117" i="11"/>
  <c r="CX117" i="11"/>
  <c r="CY117" i="11"/>
  <c r="CZ117" i="11"/>
  <c r="DA117" i="11"/>
  <c r="DB117" i="11"/>
  <c r="CW118" i="11"/>
  <c r="CX118" i="11"/>
  <c r="CY118" i="11"/>
  <c r="CZ118" i="11"/>
  <c r="DA118" i="11"/>
  <c r="DB118" i="11"/>
  <c r="CW119" i="11"/>
  <c r="CX119" i="11"/>
  <c r="CY119" i="11"/>
  <c r="CZ119" i="11"/>
  <c r="DA119" i="11"/>
  <c r="DB119" i="11"/>
  <c r="CW120" i="11"/>
  <c r="CX120" i="11"/>
  <c r="CY120" i="11"/>
  <c r="CZ120" i="11"/>
  <c r="DA120" i="11"/>
  <c r="DB120" i="11"/>
  <c r="CW121" i="11"/>
  <c r="CX121" i="11"/>
  <c r="CY121" i="11"/>
  <c r="CZ121" i="11"/>
  <c r="DA121" i="11"/>
  <c r="DB121" i="11"/>
  <c r="CW122" i="11"/>
  <c r="CX122" i="11"/>
  <c r="CY122" i="11"/>
  <c r="CZ122" i="11"/>
  <c r="DA122" i="11"/>
  <c r="DB122" i="11"/>
  <c r="CW123" i="11"/>
  <c r="CX123" i="11"/>
  <c r="CY123" i="11"/>
  <c r="CZ123" i="11"/>
  <c r="DA123" i="11"/>
  <c r="DB123" i="11"/>
  <c r="CW124" i="11"/>
  <c r="CX124" i="11"/>
  <c r="CY124" i="11"/>
  <c r="CZ124" i="11"/>
  <c r="DA124" i="11"/>
  <c r="DB124" i="11"/>
  <c r="CW125" i="11"/>
  <c r="CX125" i="11"/>
  <c r="CY125" i="11"/>
  <c r="CZ125" i="11"/>
  <c r="DA125" i="11"/>
  <c r="DB125" i="11"/>
  <c r="CW126" i="11"/>
  <c r="CX126" i="11"/>
  <c r="CY126" i="11"/>
  <c r="CZ126" i="11"/>
  <c r="DA126" i="11"/>
  <c r="DB126" i="11"/>
  <c r="CW127" i="11"/>
  <c r="CX127" i="11"/>
  <c r="CY127" i="11"/>
  <c r="CZ127" i="11"/>
  <c r="DA127" i="11"/>
  <c r="DB127" i="11"/>
  <c r="CW128" i="11"/>
  <c r="CX128" i="11"/>
  <c r="CY128" i="11"/>
  <c r="CZ128" i="11"/>
  <c r="DA128" i="11"/>
  <c r="DB128" i="11"/>
  <c r="CW129" i="11"/>
  <c r="CX129" i="11"/>
  <c r="CY129" i="11"/>
  <c r="CZ129" i="11"/>
  <c r="DA129" i="11"/>
  <c r="DB129" i="11"/>
  <c r="CW130" i="11"/>
  <c r="CX130" i="11"/>
  <c r="CY130" i="11"/>
  <c r="CZ130" i="11"/>
  <c r="DA130" i="11"/>
  <c r="DB130" i="11"/>
  <c r="CW131" i="11"/>
  <c r="CX131" i="11"/>
  <c r="CY131" i="11"/>
  <c r="CZ131" i="11"/>
  <c r="DA131" i="11"/>
  <c r="DB131" i="11"/>
  <c r="CW132" i="11"/>
  <c r="CX132" i="11"/>
  <c r="CY132" i="11"/>
  <c r="CZ132" i="11"/>
  <c r="DA132" i="11"/>
  <c r="DB132" i="11"/>
  <c r="CW133" i="11"/>
  <c r="CX133" i="11"/>
  <c r="CY133" i="11"/>
  <c r="CZ133" i="11"/>
  <c r="DA133" i="11"/>
  <c r="DB133" i="11"/>
  <c r="CW134" i="11"/>
  <c r="CX134" i="11"/>
  <c r="CY134" i="11"/>
  <c r="CZ134" i="11"/>
  <c r="DA134" i="11"/>
  <c r="DB134" i="11"/>
  <c r="CW135" i="11"/>
  <c r="CX135" i="11"/>
  <c r="CY135" i="11"/>
  <c r="CZ135" i="11"/>
  <c r="DA135" i="11"/>
  <c r="DB135" i="11"/>
  <c r="CW136" i="11"/>
  <c r="CX136" i="11"/>
  <c r="CY136" i="11"/>
  <c r="CZ136" i="11"/>
  <c r="DA136" i="11"/>
  <c r="DB136" i="11"/>
  <c r="CW137" i="11"/>
  <c r="CX137" i="11"/>
  <c r="CY137" i="11"/>
  <c r="CZ137" i="11"/>
  <c r="DA137" i="11"/>
  <c r="DB137" i="11"/>
  <c r="CW138" i="11"/>
  <c r="CX138" i="11"/>
  <c r="CY138" i="11"/>
  <c r="CZ138" i="11"/>
  <c r="DA138" i="11"/>
  <c r="DB138" i="11"/>
  <c r="CW139" i="11"/>
  <c r="CX139" i="11"/>
  <c r="CY139" i="11"/>
  <c r="CZ139" i="11"/>
  <c r="DA139" i="11"/>
  <c r="DB139" i="11"/>
  <c r="CW140" i="11"/>
  <c r="CX140" i="11"/>
  <c r="CY140" i="11"/>
  <c r="CZ140" i="11"/>
  <c r="DA140" i="11"/>
  <c r="DB140" i="11"/>
  <c r="CW141" i="11"/>
  <c r="CX141" i="11"/>
  <c r="CY141" i="11"/>
  <c r="CZ141" i="11"/>
  <c r="DA141" i="11"/>
  <c r="DB141" i="11"/>
  <c r="CW142" i="11"/>
  <c r="CX142" i="11"/>
  <c r="CY142" i="11"/>
  <c r="CZ142" i="11"/>
  <c r="DA142" i="11"/>
  <c r="DB142" i="11"/>
  <c r="CW143" i="11"/>
  <c r="CX143" i="11"/>
  <c r="CY143" i="11"/>
  <c r="CZ143" i="11"/>
  <c r="DA143" i="11"/>
  <c r="DB143" i="11"/>
  <c r="CW144" i="11"/>
  <c r="CX144" i="11"/>
  <c r="CY144" i="11"/>
  <c r="CZ144" i="11"/>
  <c r="DA144" i="11"/>
  <c r="DB144" i="11"/>
  <c r="CW145" i="11"/>
  <c r="CX145" i="11"/>
  <c r="CY145" i="11"/>
  <c r="CZ145" i="11"/>
  <c r="DA145" i="11"/>
  <c r="DB145" i="11"/>
  <c r="CW146" i="11"/>
  <c r="CX146" i="11"/>
  <c r="CY146" i="11"/>
  <c r="CZ146" i="11"/>
  <c r="DA146" i="11"/>
  <c r="DB146" i="11"/>
  <c r="CW147" i="11"/>
  <c r="CX147" i="11"/>
  <c r="CY147" i="11"/>
  <c r="CZ147" i="11"/>
  <c r="DA147" i="11"/>
  <c r="DB147" i="11"/>
  <c r="CW148" i="11"/>
  <c r="CX148" i="11"/>
  <c r="CY148" i="11"/>
  <c r="CZ148" i="11"/>
  <c r="DA148" i="11"/>
  <c r="DB148" i="11"/>
  <c r="CW149" i="11"/>
  <c r="CX149" i="11"/>
  <c r="CY149" i="11"/>
  <c r="CZ149" i="11"/>
  <c r="DA149" i="11"/>
  <c r="DB149" i="11"/>
  <c r="CW150" i="11"/>
  <c r="CX150" i="11"/>
  <c r="CY150" i="11"/>
  <c r="CZ150" i="11"/>
  <c r="DA150" i="11"/>
  <c r="DB150" i="11"/>
  <c r="CW151" i="11"/>
  <c r="CX151" i="11"/>
  <c r="CY151" i="11"/>
  <c r="CZ151" i="11"/>
  <c r="DA151" i="11"/>
  <c r="DB151" i="11"/>
  <c r="CW152" i="11"/>
  <c r="CX152" i="11"/>
  <c r="CY152" i="11"/>
  <c r="CZ152" i="11"/>
  <c r="DA152" i="11"/>
  <c r="DB152" i="11"/>
  <c r="CW153" i="11"/>
  <c r="CX153" i="11"/>
  <c r="CY153" i="11"/>
  <c r="CZ153" i="11"/>
  <c r="DA153" i="11"/>
  <c r="DB153" i="11"/>
  <c r="CW154" i="11"/>
  <c r="CX154" i="11"/>
  <c r="CY154" i="11"/>
  <c r="CZ154" i="11"/>
  <c r="DA154" i="11"/>
  <c r="DB154" i="11"/>
  <c r="CW155" i="11"/>
  <c r="CX155" i="11"/>
  <c r="CY155" i="11"/>
  <c r="CZ155" i="11"/>
  <c r="DA155" i="11"/>
  <c r="DB155" i="11"/>
  <c r="CW156" i="11"/>
  <c r="CX156" i="11"/>
  <c r="CY156" i="11"/>
  <c r="CZ156" i="11"/>
  <c r="DA156" i="11"/>
  <c r="DB156" i="11"/>
  <c r="CW157" i="11"/>
  <c r="CX157" i="11"/>
  <c r="CY157" i="11"/>
  <c r="CZ157" i="11"/>
  <c r="DA157" i="11"/>
  <c r="DB157" i="11"/>
  <c r="CW158" i="11"/>
  <c r="CX158" i="11"/>
  <c r="CY158" i="11"/>
  <c r="CZ158" i="11"/>
  <c r="DA158" i="11"/>
  <c r="DB158" i="11"/>
  <c r="CW159" i="11"/>
  <c r="CX159" i="11"/>
  <c r="CY159" i="11"/>
  <c r="CZ159" i="11"/>
  <c r="DA159" i="11"/>
  <c r="DB159" i="11"/>
  <c r="CW160" i="11"/>
  <c r="CX160" i="11"/>
  <c r="CY160" i="11"/>
  <c r="CZ160" i="11"/>
  <c r="DA160" i="11"/>
  <c r="DB160" i="11"/>
  <c r="CW161" i="11"/>
  <c r="CX161" i="11"/>
  <c r="CY161" i="11"/>
  <c r="CZ161" i="11"/>
  <c r="DA161" i="11"/>
  <c r="DB161" i="11"/>
  <c r="CW162" i="11"/>
  <c r="CX162" i="11"/>
  <c r="CY162" i="11"/>
  <c r="CZ162" i="11"/>
  <c r="DA162" i="11"/>
  <c r="DB162" i="11"/>
  <c r="CW163" i="11"/>
  <c r="CX163" i="11"/>
  <c r="CY163" i="11"/>
  <c r="CZ163" i="11"/>
  <c r="DA163" i="11"/>
  <c r="DB163" i="11"/>
  <c r="CW164" i="11"/>
  <c r="CX164" i="11"/>
  <c r="CY164" i="11"/>
  <c r="CZ164" i="11"/>
  <c r="DA164" i="11"/>
  <c r="DB164" i="11"/>
  <c r="CW165" i="11"/>
  <c r="CX165" i="11"/>
  <c r="CY165" i="11"/>
  <c r="CZ165" i="11"/>
  <c r="DA165" i="11"/>
  <c r="DB165" i="11"/>
  <c r="CW166" i="11"/>
  <c r="CX166" i="11"/>
  <c r="CY166" i="11"/>
  <c r="CZ166" i="11"/>
  <c r="DA166" i="11"/>
  <c r="DB166" i="11"/>
  <c r="CW167" i="11"/>
  <c r="CX167" i="11"/>
  <c r="CY167" i="11"/>
  <c r="CZ167" i="11"/>
  <c r="DA167" i="11"/>
  <c r="DB167" i="11"/>
  <c r="CW168" i="11"/>
  <c r="CX168" i="11"/>
  <c r="CY168" i="11"/>
  <c r="CZ168" i="11"/>
  <c r="DA168" i="11"/>
  <c r="DB168" i="11"/>
  <c r="CW169" i="11"/>
  <c r="CX169" i="11"/>
  <c r="CY169" i="11"/>
  <c r="CZ169" i="11"/>
  <c r="DA169" i="11"/>
  <c r="DB169" i="11"/>
  <c r="CW170" i="11"/>
  <c r="CX170" i="11"/>
  <c r="CY170" i="11"/>
  <c r="CZ170" i="11"/>
  <c r="DA170" i="11"/>
  <c r="DB170" i="11"/>
  <c r="CW171" i="11"/>
  <c r="CX171" i="11"/>
  <c r="CY171" i="11"/>
  <c r="CZ171" i="11"/>
  <c r="DA171" i="11"/>
  <c r="DB171" i="11"/>
  <c r="CW172" i="11"/>
  <c r="CX172" i="11"/>
  <c r="CY172" i="11"/>
  <c r="CZ172" i="11"/>
  <c r="DA172" i="11"/>
  <c r="DB172" i="11"/>
  <c r="CW173" i="11"/>
  <c r="CX173" i="11"/>
  <c r="CY173" i="11"/>
  <c r="CZ173" i="11"/>
  <c r="DA173" i="11"/>
  <c r="DB173" i="11"/>
  <c r="CW174" i="11"/>
  <c r="CX174" i="11"/>
  <c r="CY174" i="11"/>
  <c r="CZ174" i="11"/>
  <c r="DA174" i="11"/>
  <c r="DB174" i="11"/>
  <c r="CW175" i="11"/>
  <c r="CX175" i="11"/>
  <c r="CY175" i="11"/>
  <c r="CZ175" i="11"/>
  <c r="DA175" i="11"/>
  <c r="DB175" i="11"/>
  <c r="CW176" i="11"/>
  <c r="CX176" i="11"/>
  <c r="CY176" i="11"/>
  <c r="CZ176" i="11"/>
  <c r="DA176" i="11"/>
  <c r="DB176" i="11"/>
  <c r="CW177" i="11"/>
  <c r="CX177" i="11"/>
  <c r="CY177" i="11"/>
  <c r="CZ177" i="11"/>
  <c r="DA177" i="11"/>
  <c r="DB177" i="11"/>
  <c r="CW178" i="11"/>
  <c r="CX178" i="11"/>
  <c r="CY178" i="11"/>
  <c r="CZ178" i="11"/>
  <c r="DA178" i="11"/>
  <c r="DB178" i="11"/>
  <c r="CW179" i="11"/>
  <c r="CX179" i="11"/>
  <c r="CY179" i="11"/>
  <c r="CZ179" i="11"/>
  <c r="DA179" i="11"/>
  <c r="DB179" i="11"/>
  <c r="CW180" i="11"/>
  <c r="CX180" i="11"/>
  <c r="CY180" i="11"/>
  <c r="CZ180" i="11"/>
  <c r="DA180" i="11"/>
  <c r="DB180" i="11"/>
  <c r="CW181" i="11"/>
  <c r="CX181" i="11"/>
  <c r="CY181" i="11"/>
  <c r="CZ181" i="11"/>
  <c r="DA181" i="11"/>
  <c r="DB181" i="11"/>
  <c r="CW182" i="11"/>
  <c r="CX182" i="11"/>
  <c r="CY182" i="11"/>
  <c r="CZ182" i="11"/>
  <c r="DA182" i="11"/>
  <c r="DB182" i="11"/>
  <c r="CW183" i="11"/>
  <c r="CX183" i="11"/>
  <c r="CY183" i="11"/>
  <c r="CZ183" i="11"/>
  <c r="DA183" i="11"/>
  <c r="DB183" i="11"/>
  <c r="CW184" i="11"/>
  <c r="CX184" i="11"/>
  <c r="CY184" i="11"/>
  <c r="CZ184" i="11"/>
  <c r="DA184" i="11"/>
  <c r="DB184" i="11"/>
  <c r="CW185" i="11"/>
  <c r="CX185" i="11"/>
  <c r="CY185" i="11"/>
  <c r="CZ185" i="11"/>
  <c r="DA185" i="11"/>
  <c r="DB185" i="11"/>
  <c r="CW186" i="11"/>
  <c r="CX186" i="11"/>
  <c r="CY186" i="11"/>
  <c r="CZ186" i="11"/>
  <c r="DA186" i="11"/>
  <c r="DB186" i="11"/>
  <c r="CW187" i="11"/>
  <c r="CX187" i="11"/>
  <c r="CY187" i="11"/>
  <c r="CZ187" i="11"/>
  <c r="DA187" i="11"/>
  <c r="DB187" i="11"/>
  <c r="CW188" i="11"/>
  <c r="CX188" i="11"/>
  <c r="CY188" i="11"/>
  <c r="CZ188" i="11"/>
  <c r="DA188" i="11"/>
  <c r="DB188" i="11"/>
  <c r="CW189" i="11"/>
  <c r="CX189" i="11"/>
  <c r="CY189" i="11"/>
  <c r="CZ189" i="11"/>
  <c r="DA189" i="11"/>
  <c r="DB189" i="11"/>
  <c r="CW190" i="11"/>
  <c r="CX190" i="11"/>
  <c r="CY190" i="11"/>
  <c r="CZ190" i="11"/>
  <c r="DA190" i="11"/>
  <c r="DB190" i="11"/>
  <c r="CW191" i="11"/>
  <c r="CX191" i="11"/>
  <c r="CY191" i="11"/>
  <c r="CZ191" i="11"/>
  <c r="DA191" i="11"/>
  <c r="DB191" i="11"/>
  <c r="CW192" i="11"/>
  <c r="CX192" i="11"/>
  <c r="CY192" i="11"/>
  <c r="CZ192" i="11"/>
  <c r="DA192" i="11"/>
  <c r="DB192" i="11"/>
  <c r="CW193" i="11"/>
  <c r="CX193" i="11"/>
  <c r="CY193" i="11"/>
  <c r="CZ193" i="11"/>
  <c r="DA193" i="11"/>
  <c r="DB193" i="11"/>
  <c r="CW194" i="11"/>
  <c r="CX194" i="11"/>
  <c r="CX225" i="11" s="1"/>
  <c r="AA245" i="11" s="1"/>
  <c r="CY194" i="11"/>
  <c r="CY225" i="11" s="1"/>
  <c r="AB245" i="11" s="1"/>
  <c r="CZ194" i="11"/>
  <c r="DA194" i="11"/>
  <c r="DB194" i="11"/>
  <c r="DB225" i="11" s="1"/>
  <c r="CW195" i="11"/>
  <c r="CX195" i="11"/>
  <c r="CY195" i="11"/>
  <c r="CZ195" i="11"/>
  <c r="DA195" i="11"/>
  <c r="DB195" i="11"/>
  <c r="CW196" i="11"/>
  <c r="CX196" i="11"/>
  <c r="CY196" i="11"/>
  <c r="CZ196" i="11"/>
  <c r="DA196" i="11"/>
  <c r="DB196" i="11"/>
  <c r="CW197" i="11"/>
  <c r="CX197" i="11"/>
  <c r="CY197" i="11"/>
  <c r="CZ197" i="11"/>
  <c r="DA197" i="11"/>
  <c r="DB197" i="11"/>
  <c r="CW198" i="11"/>
  <c r="CX198" i="11"/>
  <c r="CY198" i="11"/>
  <c r="CZ198" i="11"/>
  <c r="DA198" i="11"/>
  <c r="DB198" i="11"/>
  <c r="CW199" i="11"/>
  <c r="CX199" i="11"/>
  <c r="CY199" i="11"/>
  <c r="CZ199" i="11"/>
  <c r="DA199" i="11"/>
  <c r="DB199" i="11"/>
  <c r="CW200" i="11"/>
  <c r="CX200" i="11"/>
  <c r="CY200" i="11"/>
  <c r="CZ200" i="11"/>
  <c r="DA200" i="11"/>
  <c r="DB200" i="11"/>
  <c r="CW201" i="11"/>
  <c r="CX201" i="11"/>
  <c r="CY201" i="11"/>
  <c r="CZ201" i="11"/>
  <c r="DA201" i="11"/>
  <c r="DB201" i="11"/>
  <c r="DB5" i="11"/>
  <c r="DA5" i="11"/>
  <c r="CZ5" i="11"/>
  <c r="CY5" i="11"/>
  <c r="CX5" i="11"/>
  <c r="CW5" i="11"/>
  <c r="CO5" i="11"/>
  <c r="CO6" i="11"/>
  <c r="CP6" i="11"/>
  <c r="CQ6" i="11"/>
  <c r="CR6" i="11"/>
  <c r="CS6" i="11"/>
  <c r="CT6" i="11"/>
  <c r="CO7" i="11"/>
  <c r="CP7" i="11"/>
  <c r="CQ7" i="11"/>
  <c r="CR7" i="11"/>
  <c r="CS7" i="11"/>
  <c r="CT7" i="11"/>
  <c r="CO8" i="11"/>
  <c r="CP8" i="11"/>
  <c r="CQ8" i="11"/>
  <c r="CR8" i="11"/>
  <c r="CS8" i="11"/>
  <c r="CT8" i="11"/>
  <c r="CO9" i="11"/>
  <c r="CP9" i="11"/>
  <c r="CQ9" i="11"/>
  <c r="CR9" i="11"/>
  <c r="CS9" i="11"/>
  <c r="CT9" i="11"/>
  <c r="CO10" i="11"/>
  <c r="CP10" i="11"/>
  <c r="CQ10" i="11"/>
  <c r="CR10" i="11"/>
  <c r="CS10" i="11"/>
  <c r="CT10" i="11"/>
  <c r="CO11" i="11"/>
  <c r="CP11" i="11"/>
  <c r="CQ11" i="11"/>
  <c r="CR11" i="11"/>
  <c r="CS11" i="11"/>
  <c r="CT11" i="11"/>
  <c r="CO12" i="11"/>
  <c r="CP12" i="11"/>
  <c r="CQ12" i="11"/>
  <c r="CR12" i="11"/>
  <c r="CS12" i="11"/>
  <c r="CT12" i="11"/>
  <c r="CO13" i="11"/>
  <c r="CP13" i="11"/>
  <c r="CQ13" i="11"/>
  <c r="CR13" i="11"/>
  <c r="CS13" i="11"/>
  <c r="CT13" i="11"/>
  <c r="CO14" i="11"/>
  <c r="CP14" i="11"/>
  <c r="CQ14" i="11"/>
  <c r="CR14" i="11"/>
  <c r="CS14" i="11"/>
  <c r="CT14" i="11"/>
  <c r="CO15" i="11"/>
  <c r="CP15" i="11"/>
  <c r="CQ15" i="11"/>
  <c r="CR15" i="11"/>
  <c r="CS15" i="11"/>
  <c r="CT15" i="11"/>
  <c r="CO16" i="11"/>
  <c r="CP16" i="11"/>
  <c r="CQ16" i="11"/>
  <c r="CR16" i="11"/>
  <c r="CS16" i="11"/>
  <c r="CT16" i="11"/>
  <c r="CO17" i="11"/>
  <c r="CP17" i="11"/>
  <c r="CQ17" i="11"/>
  <c r="CR17" i="11"/>
  <c r="CS17" i="11"/>
  <c r="CT17" i="11"/>
  <c r="CO18" i="11"/>
  <c r="CP18" i="11"/>
  <c r="CQ18" i="11"/>
  <c r="CR18" i="11"/>
  <c r="CS18" i="11"/>
  <c r="CT18" i="11"/>
  <c r="CO19" i="11"/>
  <c r="CP19" i="11"/>
  <c r="CQ19" i="11"/>
  <c r="CR19" i="11"/>
  <c r="CS19" i="11"/>
  <c r="CT19" i="11"/>
  <c r="CO20" i="11"/>
  <c r="CP20" i="11"/>
  <c r="CQ20" i="11"/>
  <c r="CR20" i="11"/>
  <c r="CS20" i="11"/>
  <c r="CT20" i="11"/>
  <c r="CO21" i="11"/>
  <c r="CP21" i="11"/>
  <c r="CQ21" i="11"/>
  <c r="CR21" i="11"/>
  <c r="CS21" i="11"/>
  <c r="CT21" i="11"/>
  <c r="CO22" i="11"/>
  <c r="CP22" i="11"/>
  <c r="CQ22" i="11"/>
  <c r="CR22" i="11"/>
  <c r="CS22" i="11"/>
  <c r="CT22" i="11"/>
  <c r="CO23" i="11"/>
  <c r="CP23" i="11"/>
  <c r="CQ23" i="11"/>
  <c r="CR23" i="11"/>
  <c r="CS23" i="11"/>
  <c r="CT23" i="11"/>
  <c r="CO24" i="11"/>
  <c r="CP24" i="11"/>
  <c r="CQ24" i="11"/>
  <c r="CR24" i="11"/>
  <c r="CS24" i="11"/>
  <c r="CT24" i="11"/>
  <c r="CO25" i="11"/>
  <c r="CP25" i="11"/>
  <c r="CQ25" i="11"/>
  <c r="CR25" i="11"/>
  <c r="CS25" i="11"/>
  <c r="CT25" i="11"/>
  <c r="CO26" i="11"/>
  <c r="CP26" i="11"/>
  <c r="CQ26" i="11"/>
  <c r="CR26" i="11"/>
  <c r="CS26" i="11"/>
  <c r="CT26" i="11"/>
  <c r="CO27" i="11"/>
  <c r="CP27" i="11"/>
  <c r="CQ27" i="11"/>
  <c r="CR27" i="11"/>
  <c r="CS27" i="11"/>
  <c r="CT27" i="11"/>
  <c r="CO28" i="11"/>
  <c r="CP28" i="11"/>
  <c r="CQ28" i="11"/>
  <c r="CR28" i="11"/>
  <c r="CS28" i="11"/>
  <c r="CT28" i="11"/>
  <c r="CO29" i="11"/>
  <c r="CP29" i="11"/>
  <c r="CQ29" i="11"/>
  <c r="CR29" i="11"/>
  <c r="CS29" i="11"/>
  <c r="CT29" i="11"/>
  <c r="CO30" i="11"/>
  <c r="CP30" i="11"/>
  <c r="CQ30" i="11"/>
  <c r="CR30" i="11"/>
  <c r="CS30" i="11"/>
  <c r="CT30" i="11"/>
  <c r="CO31" i="11"/>
  <c r="CP31" i="11"/>
  <c r="CQ31" i="11"/>
  <c r="CR31" i="11"/>
  <c r="CS31" i="11"/>
  <c r="CT31" i="11"/>
  <c r="CO32" i="11"/>
  <c r="CP32" i="11"/>
  <c r="CQ32" i="11"/>
  <c r="CR32" i="11"/>
  <c r="CS32" i="11"/>
  <c r="CT32" i="11"/>
  <c r="CO33" i="11"/>
  <c r="CP33" i="11"/>
  <c r="CQ33" i="11"/>
  <c r="CR33" i="11"/>
  <c r="CS33" i="11"/>
  <c r="CT33" i="11"/>
  <c r="CO34" i="11"/>
  <c r="CP34" i="11"/>
  <c r="CQ34" i="11"/>
  <c r="CR34" i="11"/>
  <c r="CS34" i="11"/>
  <c r="CT34" i="11"/>
  <c r="CO35" i="11"/>
  <c r="CP35" i="11"/>
  <c r="CQ35" i="11"/>
  <c r="CR35" i="11"/>
  <c r="CS35" i="11"/>
  <c r="CT35" i="11"/>
  <c r="CO36" i="11"/>
  <c r="CP36" i="11"/>
  <c r="CQ36" i="11"/>
  <c r="CR36" i="11"/>
  <c r="CS36" i="11"/>
  <c r="CT36" i="11"/>
  <c r="CO37" i="11"/>
  <c r="CP37" i="11"/>
  <c r="CQ37" i="11"/>
  <c r="CR37" i="11"/>
  <c r="CS37" i="11"/>
  <c r="CT37" i="11"/>
  <c r="CO38" i="11"/>
  <c r="CP38" i="11"/>
  <c r="CQ38" i="11"/>
  <c r="CR38" i="11"/>
  <c r="CS38" i="11"/>
  <c r="CT38" i="11"/>
  <c r="CO39" i="11"/>
  <c r="CP39" i="11"/>
  <c r="CQ39" i="11"/>
  <c r="CR39" i="11"/>
  <c r="CS39" i="11"/>
  <c r="CT39" i="11"/>
  <c r="CO40" i="11"/>
  <c r="CP40" i="11"/>
  <c r="CQ40" i="11"/>
  <c r="CR40" i="11"/>
  <c r="CS40" i="11"/>
  <c r="CT40" i="11"/>
  <c r="CO41" i="11"/>
  <c r="CP41" i="11"/>
  <c r="CQ41" i="11"/>
  <c r="CR41" i="11"/>
  <c r="CS41" i="11"/>
  <c r="CT41" i="11"/>
  <c r="CO42" i="11"/>
  <c r="CP42" i="11"/>
  <c r="CQ42" i="11"/>
  <c r="CR42" i="11"/>
  <c r="CS42" i="11"/>
  <c r="CT42" i="11"/>
  <c r="CO43" i="11"/>
  <c r="CP43" i="11"/>
  <c r="CQ43" i="11"/>
  <c r="CR43" i="11"/>
  <c r="CS43" i="11"/>
  <c r="CT43" i="11"/>
  <c r="CO44" i="11"/>
  <c r="CP44" i="11"/>
  <c r="CQ44" i="11"/>
  <c r="CR44" i="11"/>
  <c r="CS44" i="11"/>
  <c r="CT44" i="11"/>
  <c r="CO45" i="11"/>
  <c r="CP45" i="11"/>
  <c r="CQ45" i="11"/>
  <c r="CR45" i="11"/>
  <c r="CS45" i="11"/>
  <c r="CT45" i="11"/>
  <c r="CO46" i="11"/>
  <c r="CP46" i="11"/>
  <c r="CQ46" i="11"/>
  <c r="CR46" i="11"/>
  <c r="CS46" i="11"/>
  <c r="CT46" i="11"/>
  <c r="CO47" i="11"/>
  <c r="CP47" i="11"/>
  <c r="CQ47" i="11"/>
  <c r="CR47" i="11"/>
  <c r="CS47" i="11"/>
  <c r="CT47" i="11"/>
  <c r="CO48" i="11"/>
  <c r="CP48" i="11"/>
  <c r="CQ48" i="11"/>
  <c r="CR48" i="11"/>
  <c r="CS48" i="11"/>
  <c r="CT48" i="11"/>
  <c r="CO49" i="11"/>
  <c r="CP49" i="11"/>
  <c r="CQ49" i="11"/>
  <c r="CR49" i="11"/>
  <c r="CS49" i="11"/>
  <c r="CT49" i="11"/>
  <c r="CO50" i="11"/>
  <c r="CP50" i="11"/>
  <c r="CQ50" i="11"/>
  <c r="CR50" i="11"/>
  <c r="CS50" i="11"/>
  <c r="CT50" i="11"/>
  <c r="CO51" i="11"/>
  <c r="CP51" i="11"/>
  <c r="CQ51" i="11"/>
  <c r="CR51" i="11"/>
  <c r="CS51" i="11"/>
  <c r="CT51" i="11"/>
  <c r="CO52" i="11"/>
  <c r="CP52" i="11"/>
  <c r="CQ52" i="11"/>
  <c r="CR52" i="11"/>
  <c r="CS52" i="11"/>
  <c r="CT52" i="11"/>
  <c r="CO53" i="11"/>
  <c r="CP53" i="11"/>
  <c r="CQ53" i="11"/>
  <c r="CR53" i="11"/>
  <c r="CS53" i="11"/>
  <c r="CT53" i="11"/>
  <c r="CO54" i="11"/>
  <c r="CP54" i="11"/>
  <c r="CQ54" i="11"/>
  <c r="CR54" i="11"/>
  <c r="CS54" i="11"/>
  <c r="CT54" i="11"/>
  <c r="CO55" i="11"/>
  <c r="CP55" i="11"/>
  <c r="CQ55" i="11"/>
  <c r="CR55" i="11"/>
  <c r="CS55" i="11"/>
  <c r="CT55" i="11"/>
  <c r="CO56" i="11"/>
  <c r="CP56" i="11"/>
  <c r="CQ56" i="11"/>
  <c r="CR56" i="11"/>
  <c r="CS56" i="11"/>
  <c r="CT56" i="11"/>
  <c r="CO57" i="11"/>
  <c r="CP57" i="11"/>
  <c r="CQ57" i="11"/>
  <c r="CR57" i="11"/>
  <c r="CS57" i="11"/>
  <c r="CT57" i="11"/>
  <c r="CO58" i="11"/>
  <c r="CP58" i="11"/>
  <c r="CQ58" i="11"/>
  <c r="CR58" i="11"/>
  <c r="CS58" i="11"/>
  <c r="CT58" i="11"/>
  <c r="CO59" i="11"/>
  <c r="CP59" i="11"/>
  <c r="CQ59" i="11"/>
  <c r="CR59" i="11"/>
  <c r="CS59" i="11"/>
  <c r="CT59" i="11"/>
  <c r="CO60" i="11"/>
  <c r="CP60" i="11"/>
  <c r="CQ60" i="11"/>
  <c r="CR60" i="11"/>
  <c r="CS60" i="11"/>
  <c r="CT60" i="11"/>
  <c r="CO61" i="11"/>
  <c r="CP61" i="11"/>
  <c r="CQ61" i="11"/>
  <c r="CR61" i="11"/>
  <c r="CS61" i="11"/>
  <c r="CT61" i="11"/>
  <c r="CO62" i="11"/>
  <c r="CP62" i="11"/>
  <c r="CQ62" i="11"/>
  <c r="CR62" i="11"/>
  <c r="CS62" i="11"/>
  <c r="CT62" i="11"/>
  <c r="CO63" i="11"/>
  <c r="CP63" i="11"/>
  <c r="CQ63" i="11"/>
  <c r="CR63" i="11"/>
  <c r="CS63" i="11"/>
  <c r="CT63" i="11"/>
  <c r="CO64" i="11"/>
  <c r="CP64" i="11"/>
  <c r="CQ64" i="11"/>
  <c r="CR64" i="11"/>
  <c r="CS64" i="11"/>
  <c r="CT64" i="11"/>
  <c r="CO65" i="11"/>
  <c r="CP65" i="11"/>
  <c r="CQ65" i="11"/>
  <c r="CR65" i="11"/>
  <c r="CS65" i="11"/>
  <c r="CT65" i="11"/>
  <c r="CO66" i="11"/>
  <c r="CP66" i="11"/>
  <c r="CQ66" i="11"/>
  <c r="CR66" i="11"/>
  <c r="CS66" i="11"/>
  <c r="CT66" i="11"/>
  <c r="CO67" i="11"/>
  <c r="CP67" i="11"/>
  <c r="CQ67" i="11"/>
  <c r="CR67" i="11"/>
  <c r="CS67" i="11"/>
  <c r="CT67" i="11"/>
  <c r="CO68" i="11"/>
  <c r="CP68" i="11"/>
  <c r="CQ68" i="11"/>
  <c r="CR68" i="11"/>
  <c r="CS68" i="11"/>
  <c r="CT68" i="11"/>
  <c r="CO69" i="11"/>
  <c r="CP69" i="11"/>
  <c r="CQ69" i="11"/>
  <c r="CR69" i="11"/>
  <c r="CS69" i="11"/>
  <c r="CT69" i="11"/>
  <c r="CO70" i="11"/>
  <c r="CP70" i="11"/>
  <c r="CQ70" i="11"/>
  <c r="CR70" i="11"/>
  <c r="CS70" i="11"/>
  <c r="CT70" i="11"/>
  <c r="CO71" i="11"/>
  <c r="CP71" i="11"/>
  <c r="CQ71" i="11"/>
  <c r="CR71" i="11"/>
  <c r="CS71" i="11"/>
  <c r="CT71" i="11"/>
  <c r="CO72" i="11"/>
  <c r="CP72" i="11"/>
  <c r="CQ72" i="11"/>
  <c r="CR72" i="11"/>
  <c r="CS72" i="11"/>
  <c r="CT72" i="11"/>
  <c r="CO73" i="11"/>
  <c r="CP73" i="11"/>
  <c r="CQ73" i="11"/>
  <c r="CR73" i="11"/>
  <c r="CS73" i="11"/>
  <c r="CT73" i="11"/>
  <c r="CO74" i="11"/>
  <c r="CP74" i="11"/>
  <c r="CQ74" i="11"/>
  <c r="CR74" i="11"/>
  <c r="CS74" i="11"/>
  <c r="CT74" i="11"/>
  <c r="CO75" i="11"/>
  <c r="CP75" i="11"/>
  <c r="CQ75" i="11"/>
  <c r="CR75" i="11"/>
  <c r="CS75" i="11"/>
  <c r="CT75" i="11"/>
  <c r="CO76" i="11"/>
  <c r="CP76" i="11"/>
  <c r="CQ76" i="11"/>
  <c r="CR76" i="11"/>
  <c r="CS76" i="11"/>
  <c r="CT76" i="11"/>
  <c r="CO77" i="11"/>
  <c r="CP77" i="11"/>
  <c r="CQ77" i="11"/>
  <c r="CR77" i="11"/>
  <c r="CS77" i="11"/>
  <c r="CT77" i="11"/>
  <c r="CO78" i="11"/>
  <c r="CP78" i="11"/>
  <c r="CQ78" i="11"/>
  <c r="CR78" i="11"/>
  <c r="CS78" i="11"/>
  <c r="CT78" i="11"/>
  <c r="CO79" i="11"/>
  <c r="CP79" i="11"/>
  <c r="CQ79" i="11"/>
  <c r="CR79" i="11"/>
  <c r="CS79" i="11"/>
  <c r="CT79" i="11"/>
  <c r="CO80" i="11"/>
  <c r="CP80" i="11"/>
  <c r="CQ80" i="11"/>
  <c r="CR80" i="11"/>
  <c r="CS80" i="11"/>
  <c r="CT80" i="11"/>
  <c r="CO81" i="11"/>
  <c r="CP81" i="11"/>
  <c r="CQ81" i="11"/>
  <c r="CR81" i="11"/>
  <c r="CS81" i="11"/>
  <c r="CT81" i="11"/>
  <c r="CO82" i="11"/>
  <c r="CP82" i="11"/>
  <c r="CQ82" i="11"/>
  <c r="CR82" i="11"/>
  <c r="CS82" i="11"/>
  <c r="CT82" i="11"/>
  <c r="CO83" i="11"/>
  <c r="CP83" i="11"/>
  <c r="CQ83" i="11"/>
  <c r="CR83" i="11"/>
  <c r="CS83" i="11"/>
  <c r="CT83" i="11"/>
  <c r="CO84" i="11"/>
  <c r="CP84" i="11"/>
  <c r="CQ84" i="11"/>
  <c r="CR84" i="11"/>
  <c r="CS84" i="11"/>
  <c r="CT84" i="11"/>
  <c r="CO85" i="11"/>
  <c r="CP85" i="11"/>
  <c r="CQ85" i="11"/>
  <c r="CR85" i="11"/>
  <c r="CS85" i="11"/>
  <c r="CT85" i="11"/>
  <c r="CO86" i="11"/>
  <c r="CP86" i="11"/>
  <c r="CQ86" i="11"/>
  <c r="CR86" i="11"/>
  <c r="CS86" i="11"/>
  <c r="CT86" i="11"/>
  <c r="CO87" i="11"/>
  <c r="CP87" i="11"/>
  <c r="CQ87" i="11"/>
  <c r="CR87" i="11"/>
  <c r="CS87" i="11"/>
  <c r="CT87" i="11"/>
  <c r="CO88" i="11"/>
  <c r="CP88" i="11"/>
  <c r="CQ88" i="11"/>
  <c r="CR88" i="11"/>
  <c r="CS88" i="11"/>
  <c r="CT88" i="11"/>
  <c r="CO89" i="11"/>
  <c r="CP89" i="11"/>
  <c r="CQ89" i="11"/>
  <c r="CR89" i="11"/>
  <c r="CS89" i="11"/>
  <c r="CT89" i="11"/>
  <c r="CO90" i="11"/>
  <c r="CP90" i="11"/>
  <c r="CQ90" i="11"/>
  <c r="CR90" i="11"/>
  <c r="CS90" i="11"/>
  <c r="CT90" i="11"/>
  <c r="CO91" i="11"/>
  <c r="CP91" i="11"/>
  <c r="CQ91" i="11"/>
  <c r="CR91" i="11"/>
  <c r="CS91" i="11"/>
  <c r="CT91" i="11"/>
  <c r="CO92" i="11"/>
  <c r="CP92" i="11"/>
  <c r="CQ92" i="11"/>
  <c r="CR92" i="11"/>
  <c r="CS92" i="11"/>
  <c r="CT92" i="11"/>
  <c r="CO93" i="11"/>
  <c r="CP93" i="11"/>
  <c r="CQ93" i="11"/>
  <c r="CR93" i="11"/>
  <c r="CS93" i="11"/>
  <c r="CT93" i="11"/>
  <c r="CO94" i="11"/>
  <c r="CP94" i="11"/>
  <c r="CQ94" i="11"/>
  <c r="CR94" i="11"/>
  <c r="CS94" i="11"/>
  <c r="CT94" i="11"/>
  <c r="CO95" i="11"/>
  <c r="CP95" i="11"/>
  <c r="CQ95" i="11"/>
  <c r="CR95" i="11"/>
  <c r="CS95" i="11"/>
  <c r="CT95" i="11"/>
  <c r="CO96" i="11"/>
  <c r="CP96" i="11"/>
  <c r="CQ96" i="11"/>
  <c r="CR96" i="11"/>
  <c r="CS96" i="11"/>
  <c r="CT96" i="11"/>
  <c r="CO97" i="11"/>
  <c r="CP97" i="11"/>
  <c r="CQ97" i="11"/>
  <c r="CR97" i="11"/>
  <c r="CS97" i="11"/>
  <c r="CT97" i="11"/>
  <c r="CO98" i="11"/>
  <c r="CP98" i="11"/>
  <c r="CQ98" i="11"/>
  <c r="CR98" i="11"/>
  <c r="CS98" i="11"/>
  <c r="CT98" i="11"/>
  <c r="CO99" i="11"/>
  <c r="CP99" i="11"/>
  <c r="CQ99" i="11"/>
  <c r="CR99" i="11"/>
  <c r="CS99" i="11"/>
  <c r="CT99" i="11"/>
  <c r="CO100" i="11"/>
  <c r="CP100" i="11"/>
  <c r="CQ100" i="11"/>
  <c r="CR100" i="11"/>
  <c r="CS100" i="11"/>
  <c r="CT100" i="11"/>
  <c r="CO101" i="11"/>
  <c r="CP101" i="11"/>
  <c r="CQ101" i="11"/>
  <c r="CR101" i="11"/>
  <c r="CS101" i="11"/>
  <c r="CT101" i="11"/>
  <c r="CO102" i="11"/>
  <c r="CP102" i="11"/>
  <c r="CQ102" i="11"/>
  <c r="CR102" i="11"/>
  <c r="CS102" i="11"/>
  <c r="CT102" i="11"/>
  <c r="CO103" i="11"/>
  <c r="CP103" i="11"/>
  <c r="CQ103" i="11"/>
  <c r="CR103" i="11"/>
  <c r="CS103" i="11"/>
  <c r="CT103" i="11"/>
  <c r="CO104" i="11"/>
  <c r="CP104" i="11"/>
  <c r="CQ104" i="11"/>
  <c r="CR104" i="11"/>
  <c r="CS104" i="11"/>
  <c r="CT104" i="11"/>
  <c r="CO105" i="11"/>
  <c r="CP105" i="11"/>
  <c r="CQ105" i="11"/>
  <c r="CR105" i="11"/>
  <c r="CS105" i="11"/>
  <c r="CT105" i="11"/>
  <c r="CO106" i="11"/>
  <c r="CP106" i="11"/>
  <c r="CQ106" i="11"/>
  <c r="CR106" i="11"/>
  <c r="CS106" i="11"/>
  <c r="CT106" i="11"/>
  <c r="CO107" i="11"/>
  <c r="CP107" i="11"/>
  <c r="CQ107" i="11"/>
  <c r="CR107" i="11"/>
  <c r="CS107" i="11"/>
  <c r="CT107" i="11"/>
  <c r="CO108" i="11"/>
  <c r="CP108" i="11"/>
  <c r="CQ108" i="11"/>
  <c r="CR108" i="11"/>
  <c r="CS108" i="11"/>
  <c r="CT108" i="11"/>
  <c r="CO109" i="11"/>
  <c r="CP109" i="11"/>
  <c r="CQ109" i="11"/>
  <c r="CR109" i="11"/>
  <c r="CS109" i="11"/>
  <c r="CT109" i="11"/>
  <c r="CO110" i="11"/>
  <c r="CP110" i="11"/>
  <c r="CQ110" i="11"/>
  <c r="CR110" i="11"/>
  <c r="CS110" i="11"/>
  <c r="CT110" i="11"/>
  <c r="CO111" i="11"/>
  <c r="CP111" i="11"/>
  <c r="CQ111" i="11"/>
  <c r="CR111" i="11"/>
  <c r="CS111" i="11"/>
  <c r="CT111" i="11"/>
  <c r="CO112" i="11"/>
  <c r="CP112" i="11"/>
  <c r="CQ112" i="11"/>
  <c r="CR112" i="11"/>
  <c r="CS112" i="11"/>
  <c r="CT112" i="11"/>
  <c r="CO113" i="11"/>
  <c r="CP113" i="11"/>
  <c r="CQ113" i="11"/>
  <c r="CR113" i="11"/>
  <c r="CS113" i="11"/>
  <c r="CT113" i="11"/>
  <c r="CO114" i="11"/>
  <c r="CP114" i="11"/>
  <c r="CQ114" i="11"/>
  <c r="CR114" i="11"/>
  <c r="CS114" i="11"/>
  <c r="CT114" i="11"/>
  <c r="CO115" i="11"/>
  <c r="CP115" i="11"/>
  <c r="CQ115" i="11"/>
  <c r="CR115" i="11"/>
  <c r="CS115" i="11"/>
  <c r="CT115" i="11"/>
  <c r="CO116" i="11"/>
  <c r="CP116" i="11"/>
  <c r="CQ116" i="11"/>
  <c r="CR116" i="11"/>
  <c r="CS116" i="11"/>
  <c r="CT116" i="11"/>
  <c r="CO117" i="11"/>
  <c r="CP117" i="11"/>
  <c r="CQ117" i="11"/>
  <c r="CR117" i="11"/>
  <c r="CS117" i="11"/>
  <c r="CT117" i="11"/>
  <c r="CO118" i="11"/>
  <c r="CP118" i="11"/>
  <c r="CQ118" i="11"/>
  <c r="CR118" i="11"/>
  <c r="CS118" i="11"/>
  <c r="CT118" i="11"/>
  <c r="CO119" i="11"/>
  <c r="CP119" i="11"/>
  <c r="CQ119" i="11"/>
  <c r="CR119" i="11"/>
  <c r="CS119" i="11"/>
  <c r="CT119" i="11"/>
  <c r="CO120" i="11"/>
  <c r="CP120" i="11"/>
  <c r="CQ120" i="11"/>
  <c r="CR120" i="11"/>
  <c r="CS120" i="11"/>
  <c r="CT120" i="11"/>
  <c r="CO121" i="11"/>
  <c r="CP121" i="11"/>
  <c r="CQ121" i="11"/>
  <c r="CR121" i="11"/>
  <c r="CS121" i="11"/>
  <c r="CT121" i="11"/>
  <c r="CO122" i="11"/>
  <c r="CP122" i="11"/>
  <c r="CQ122" i="11"/>
  <c r="CR122" i="11"/>
  <c r="CS122" i="11"/>
  <c r="CT122" i="11"/>
  <c r="CO123" i="11"/>
  <c r="CP123" i="11"/>
  <c r="CQ123" i="11"/>
  <c r="CR123" i="11"/>
  <c r="CS123" i="11"/>
  <c r="CT123" i="11"/>
  <c r="CO124" i="11"/>
  <c r="CP124" i="11"/>
  <c r="CQ124" i="11"/>
  <c r="CR124" i="11"/>
  <c r="CS124" i="11"/>
  <c r="CT124" i="11"/>
  <c r="CO125" i="11"/>
  <c r="CP125" i="11"/>
  <c r="CQ125" i="11"/>
  <c r="CR125" i="11"/>
  <c r="CS125" i="11"/>
  <c r="CT125" i="11"/>
  <c r="CO126" i="11"/>
  <c r="CP126" i="11"/>
  <c r="CQ126" i="11"/>
  <c r="CR126" i="11"/>
  <c r="CS126" i="11"/>
  <c r="CT126" i="11"/>
  <c r="CO127" i="11"/>
  <c r="CP127" i="11"/>
  <c r="CQ127" i="11"/>
  <c r="CR127" i="11"/>
  <c r="CS127" i="11"/>
  <c r="CT127" i="11"/>
  <c r="CO128" i="11"/>
  <c r="CP128" i="11"/>
  <c r="CQ128" i="11"/>
  <c r="CR128" i="11"/>
  <c r="CS128" i="11"/>
  <c r="CT128" i="11"/>
  <c r="CO129" i="11"/>
  <c r="CP129" i="11"/>
  <c r="CQ129" i="11"/>
  <c r="CR129" i="11"/>
  <c r="CS129" i="11"/>
  <c r="CT129" i="11"/>
  <c r="CO130" i="11"/>
  <c r="CP130" i="11"/>
  <c r="CQ130" i="11"/>
  <c r="CR130" i="11"/>
  <c r="CS130" i="11"/>
  <c r="CT130" i="11"/>
  <c r="CO131" i="11"/>
  <c r="CP131" i="11"/>
  <c r="CQ131" i="11"/>
  <c r="CR131" i="11"/>
  <c r="CS131" i="11"/>
  <c r="CT131" i="11"/>
  <c r="CO132" i="11"/>
  <c r="CP132" i="11"/>
  <c r="CQ132" i="11"/>
  <c r="CR132" i="11"/>
  <c r="CS132" i="11"/>
  <c r="CT132" i="11"/>
  <c r="CO133" i="11"/>
  <c r="CP133" i="11"/>
  <c r="CQ133" i="11"/>
  <c r="CR133" i="11"/>
  <c r="CS133" i="11"/>
  <c r="CT133" i="11"/>
  <c r="CO134" i="11"/>
  <c r="CP134" i="11"/>
  <c r="CQ134" i="11"/>
  <c r="CR134" i="11"/>
  <c r="CS134" i="11"/>
  <c r="CT134" i="11"/>
  <c r="CO135" i="11"/>
  <c r="CP135" i="11"/>
  <c r="CQ135" i="11"/>
  <c r="CR135" i="11"/>
  <c r="CS135" i="11"/>
  <c r="CT135" i="11"/>
  <c r="CO136" i="11"/>
  <c r="CP136" i="11"/>
  <c r="CQ136" i="11"/>
  <c r="CR136" i="11"/>
  <c r="CS136" i="11"/>
  <c r="CT136" i="11"/>
  <c r="CO137" i="11"/>
  <c r="CP137" i="11"/>
  <c r="CQ137" i="11"/>
  <c r="CR137" i="11"/>
  <c r="CS137" i="11"/>
  <c r="CT137" i="11"/>
  <c r="CO138" i="11"/>
  <c r="CP138" i="11"/>
  <c r="CQ138" i="11"/>
  <c r="CR138" i="11"/>
  <c r="CS138" i="11"/>
  <c r="CT138" i="11"/>
  <c r="CO139" i="11"/>
  <c r="CP139" i="11"/>
  <c r="CQ139" i="11"/>
  <c r="CR139" i="11"/>
  <c r="CS139" i="11"/>
  <c r="CT139" i="11"/>
  <c r="CO140" i="11"/>
  <c r="CP140" i="11"/>
  <c r="CQ140" i="11"/>
  <c r="CR140" i="11"/>
  <c r="CS140" i="11"/>
  <c r="CT140" i="11"/>
  <c r="CO141" i="11"/>
  <c r="CP141" i="11"/>
  <c r="CQ141" i="11"/>
  <c r="CR141" i="11"/>
  <c r="CS141" i="11"/>
  <c r="CT141" i="11"/>
  <c r="CO142" i="11"/>
  <c r="CP142" i="11"/>
  <c r="CQ142" i="11"/>
  <c r="CR142" i="11"/>
  <c r="CS142" i="11"/>
  <c r="CT142" i="11"/>
  <c r="CO143" i="11"/>
  <c r="CP143" i="11"/>
  <c r="CQ143" i="11"/>
  <c r="CR143" i="11"/>
  <c r="CS143" i="11"/>
  <c r="CT143" i="11"/>
  <c r="CO144" i="11"/>
  <c r="CP144" i="11"/>
  <c r="CQ144" i="11"/>
  <c r="CR144" i="11"/>
  <c r="CS144" i="11"/>
  <c r="CT144" i="11"/>
  <c r="CO145" i="11"/>
  <c r="CP145" i="11"/>
  <c r="CQ145" i="11"/>
  <c r="CR145" i="11"/>
  <c r="CS145" i="11"/>
  <c r="CT145" i="11"/>
  <c r="CO146" i="11"/>
  <c r="CP146" i="11"/>
  <c r="CQ146" i="11"/>
  <c r="CR146" i="11"/>
  <c r="CS146" i="11"/>
  <c r="CT146" i="11"/>
  <c r="CO147" i="11"/>
  <c r="CP147" i="11"/>
  <c r="CQ147" i="11"/>
  <c r="CR147" i="11"/>
  <c r="CS147" i="11"/>
  <c r="CT147" i="11"/>
  <c r="CO148" i="11"/>
  <c r="CP148" i="11"/>
  <c r="CQ148" i="11"/>
  <c r="CR148" i="11"/>
  <c r="CS148" i="11"/>
  <c r="CT148" i="11"/>
  <c r="CO149" i="11"/>
  <c r="CP149" i="11"/>
  <c r="CQ149" i="11"/>
  <c r="CR149" i="11"/>
  <c r="CS149" i="11"/>
  <c r="CT149" i="11"/>
  <c r="CO150" i="11"/>
  <c r="CP150" i="11"/>
  <c r="CQ150" i="11"/>
  <c r="CR150" i="11"/>
  <c r="CS150" i="11"/>
  <c r="CT150" i="11"/>
  <c r="CO151" i="11"/>
  <c r="CP151" i="11"/>
  <c r="CQ151" i="11"/>
  <c r="CR151" i="11"/>
  <c r="CS151" i="11"/>
  <c r="CT151" i="11"/>
  <c r="CO152" i="11"/>
  <c r="CP152" i="11"/>
  <c r="CQ152" i="11"/>
  <c r="CR152" i="11"/>
  <c r="CS152" i="11"/>
  <c r="CT152" i="11"/>
  <c r="CO153" i="11"/>
  <c r="CP153" i="11"/>
  <c r="CQ153" i="11"/>
  <c r="CR153" i="11"/>
  <c r="CS153" i="11"/>
  <c r="CT153" i="11"/>
  <c r="CO154" i="11"/>
  <c r="CP154" i="11"/>
  <c r="CQ154" i="11"/>
  <c r="CR154" i="11"/>
  <c r="CS154" i="11"/>
  <c r="CT154" i="11"/>
  <c r="CO155" i="11"/>
  <c r="CP155" i="11"/>
  <c r="CQ155" i="11"/>
  <c r="CR155" i="11"/>
  <c r="CS155" i="11"/>
  <c r="CT155" i="11"/>
  <c r="CO156" i="11"/>
  <c r="CP156" i="11"/>
  <c r="CQ156" i="11"/>
  <c r="CR156" i="11"/>
  <c r="CS156" i="11"/>
  <c r="CT156" i="11"/>
  <c r="CO157" i="11"/>
  <c r="CP157" i="11"/>
  <c r="CQ157" i="11"/>
  <c r="CR157" i="11"/>
  <c r="CS157" i="11"/>
  <c r="CT157" i="11"/>
  <c r="CO158" i="11"/>
  <c r="CP158" i="11"/>
  <c r="CQ158" i="11"/>
  <c r="CR158" i="11"/>
  <c r="CS158" i="11"/>
  <c r="CT158" i="11"/>
  <c r="CO159" i="11"/>
  <c r="CP159" i="11"/>
  <c r="CQ159" i="11"/>
  <c r="CR159" i="11"/>
  <c r="CS159" i="11"/>
  <c r="CT159" i="11"/>
  <c r="CO160" i="11"/>
  <c r="CP160" i="11"/>
  <c r="CQ160" i="11"/>
  <c r="CR160" i="11"/>
  <c r="CS160" i="11"/>
  <c r="CT160" i="11"/>
  <c r="CO161" i="11"/>
  <c r="CP161" i="11"/>
  <c r="CQ161" i="11"/>
  <c r="CR161" i="11"/>
  <c r="CS161" i="11"/>
  <c r="CT161" i="11"/>
  <c r="CO162" i="11"/>
  <c r="CP162" i="11"/>
  <c r="CQ162" i="11"/>
  <c r="CR162" i="11"/>
  <c r="CS162" i="11"/>
  <c r="CT162" i="11"/>
  <c r="CO163" i="11"/>
  <c r="CP163" i="11"/>
  <c r="CQ163" i="11"/>
  <c r="CR163" i="11"/>
  <c r="CS163" i="11"/>
  <c r="CT163" i="11"/>
  <c r="CO164" i="11"/>
  <c r="CP164" i="11"/>
  <c r="CQ164" i="11"/>
  <c r="CR164" i="11"/>
  <c r="CS164" i="11"/>
  <c r="CT164" i="11"/>
  <c r="CO165" i="11"/>
  <c r="CP165" i="11"/>
  <c r="CQ165" i="11"/>
  <c r="CR165" i="11"/>
  <c r="CS165" i="11"/>
  <c r="CT165" i="11"/>
  <c r="CO166" i="11"/>
  <c r="CP166" i="11"/>
  <c r="CQ166" i="11"/>
  <c r="CR166" i="11"/>
  <c r="CS166" i="11"/>
  <c r="CT166" i="11"/>
  <c r="CO167" i="11"/>
  <c r="CP167" i="11"/>
  <c r="CQ167" i="11"/>
  <c r="CR167" i="11"/>
  <c r="CS167" i="11"/>
  <c r="CT167" i="11"/>
  <c r="CO168" i="11"/>
  <c r="CP168" i="11"/>
  <c r="CQ168" i="11"/>
  <c r="CR168" i="11"/>
  <c r="CS168" i="11"/>
  <c r="CT168" i="11"/>
  <c r="CO169" i="11"/>
  <c r="CP169" i="11"/>
  <c r="CQ169" i="11"/>
  <c r="CR169" i="11"/>
  <c r="CS169" i="11"/>
  <c r="CT169" i="11"/>
  <c r="CO170" i="11"/>
  <c r="CP170" i="11"/>
  <c r="CQ170" i="11"/>
  <c r="CR170" i="11"/>
  <c r="CS170" i="11"/>
  <c r="CT170" i="11"/>
  <c r="CO171" i="11"/>
  <c r="CP171" i="11"/>
  <c r="CQ171" i="11"/>
  <c r="CR171" i="11"/>
  <c r="CS171" i="11"/>
  <c r="CT171" i="11"/>
  <c r="CO172" i="11"/>
  <c r="CP172" i="11"/>
  <c r="CQ172" i="11"/>
  <c r="CR172" i="11"/>
  <c r="CS172" i="11"/>
  <c r="CT172" i="11"/>
  <c r="CO173" i="11"/>
  <c r="CP173" i="11"/>
  <c r="CQ173" i="11"/>
  <c r="CR173" i="11"/>
  <c r="CS173" i="11"/>
  <c r="CT173" i="11"/>
  <c r="CO174" i="11"/>
  <c r="CP174" i="11"/>
  <c r="CQ174" i="11"/>
  <c r="CR174" i="11"/>
  <c r="CS174" i="11"/>
  <c r="CT174" i="11"/>
  <c r="CO175" i="11"/>
  <c r="CP175" i="11"/>
  <c r="CQ175" i="11"/>
  <c r="CR175" i="11"/>
  <c r="CS175" i="11"/>
  <c r="CT175" i="11"/>
  <c r="CO176" i="11"/>
  <c r="CP176" i="11"/>
  <c r="CQ176" i="11"/>
  <c r="CR176" i="11"/>
  <c r="CS176" i="11"/>
  <c r="CT176" i="11"/>
  <c r="CO177" i="11"/>
  <c r="CP177" i="11"/>
  <c r="CQ177" i="11"/>
  <c r="CR177" i="11"/>
  <c r="CS177" i="11"/>
  <c r="CT177" i="11"/>
  <c r="CO178" i="11"/>
  <c r="CP178" i="11"/>
  <c r="CQ178" i="11"/>
  <c r="CR178" i="11"/>
  <c r="CS178" i="11"/>
  <c r="CT178" i="11"/>
  <c r="CO179" i="11"/>
  <c r="CP179" i="11"/>
  <c r="CQ179" i="11"/>
  <c r="CR179" i="11"/>
  <c r="CS179" i="11"/>
  <c r="CT179" i="11"/>
  <c r="CO180" i="11"/>
  <c r="CP180" i="11"/>
  <c r="CQ180" i="11"/>
  <c r="CR180" i="11"/>
  <c r="CS180" i="11"/>
  <c r="CT180" i="11"/>
  <c r="CO181" i="11"/>
  <c r="CP181" i="11"/>
  <c r="CQ181" i="11"/>
  <c r="CR181" i="11"/>
  <c r="CS181" i="11"/>
  <c r="CT181" i="11"/>
  <c r="CO182" i="11"/>
  <c r="CP182" i="11"/>
  <c r="CQ182" i="11"/>
  <c r="CR182" i="11"/>
  <c r="CS182" i="11"/>
  <c r="CT182" i="11"/>
  <c r="CO183" i="11"/>
  <c r="CP183" i="11"/>
  <c r="CQ183" i="11"/>
  <c r="CR183" i="11"/>
  <c r="CS183" i="11"/>
  <c r="CT183" i="11"/>
  <c r="CO184" i="11"/>
  <c r="CP184" i="11"/>
  <c r="CQ184" i="11"/>
  <c r="CR184" i="11"/>
  <c r="CS184" i="11"/>
  <c r="CT184" i="11"/>
  <c r="CO185" i="11"/>
  <c r="CP185" i="11"/>
  <c r="CQ185" i="11"/>
  <c r="CR185" i="11"/>
  <c r="CS185" i="11"/>
  <c r="CT185" i="11"/>
  <c r="CO186" i="11"/>
  <c r="CP186" i="11"/>
  <c r="CQ186" i="11"/>
  <c r="CR186" i="11"/>
  <c r="CR225" i="11" s="1"/>
  <c r="U245" i="11" s="1"/>
  <c r="CS186" i="11"/>
  <c r="CT186" i="11"/>
  <c r="CO187" i="11"/>
  <c r="CP187" i="11"/>
  <c r="CQ187" i="11"/>
  <c r="CR187" i="11"/>
  <c r="CS187" i="11"/>
  <c r="CT187" i="11"/>
  <c r="CO188" i="11"/>
  <c r="CP188" i="11"/>
  <c r="CQ188" i="11"/>
  <c r="CR188" i="11"/>
  <c r="CS188" i="11"/>
  <c r="CT188" i="11"/>
  <c r="CO189" i="11"/>
  <c r="CP189" i="11"/>
  <c r="CQ189" i="11"/>
  <c r="CR189" i="11"/>
  <c r="CS189" i="11"/>
  <c r="CT189" i="11"/>
  <c r="CO190" i="11"/>
  <c r="CP190" i="11"/>
  <c r="CQ190" i="11"/>
  <c r="CR190" i="11"/>
  <c r="CS190" i="11"/>
  <c r="CT190" i="11"/>
  <c r="CO191" i="11"/>
  <c r="CP191" i="11"/>
  <c r="CQ191" i="11"/>
  <c r="CR191" i="11"/>
  <c r="CS191" i="11"/>
  <c r="CT191" i="11"/>
  <c r="CO192" i="11"/>
  <c r="CP192" i="11"/>
  <c r="CQ192" i="11"/>
  <c r="CR192" i="11"/>
  <c r="CS192" i="11"/>
  <c r="CT192" i="11"/>
  <c r="CO193" i="11"/>
  <c r="CP193" i="11"/>
  <c r="CQ193" i="11"/>
  <c r="CR193" i="11"/>
  <c r="CS193" i="11"/>
  <c r="CT193" i="11"/>
  <c r="CO194" i="11"/>
  <c r="CP194" i="11"/>
  <c r="CQ194" i="11"/>
  <c r="CR194" i="11"/>
  <c r="CS194" i="11"/>
  <c r="CT194" i="11"/>
  <c r="CO195" i="11"/>
  <c r="CP195" i="11"/>
  <c r="CQ195" i="11"/>
  <c r="CR195" i="11"/>
  <c r="CS195" i="11"/>
  <c r="CT195" i="11"/>
  <c r="CO196" i="11"/>
  <c r="CP196" i="11"/>
  <c r="CQ196" i="11"/>
  <c r="CR196" i="11"/>
  <c r="CS196" i="11"/>
  <c r="CT196" i="11"/>
  <c r="CO197" i="11"/>
  <c r="CP197" i="11"/>
  <c r="CQ197" i="11"/>
  <c r="CR197" i="11"/>
  <c r="CS197" i="11"/>
  <c r="CT197" i="11"/>
  <c r="CO198" i="11"/>
  <c r="CP198" i="11"/>
  <c r="CQ198" i="11"/>
  <c r="CR198" i="11"/>
  <c r="CS198" i="11"/>
  <c r="CT198" i="11"/>
  <c r="CO199" i="11"/>
  <c r="CP199" i="11"/>
  <c r="CQ199" i="11"/>
  <c r="CR199" i="11"/>
  <c r="CS199" i="11"/>
  <c r="CT199" i="11"/>
  <c r="CO200" i="11"/>
  <c r="CP200" i="11"/>
  <c r="CQ200" i="11"/>
  <c r="CR200" i="11"/>
  <c r="CS200" i="11"/>
  <c r="CT200" i="11"/>
  <c r="CO201" i="11"/>
  <c r="CP201" i="11"/>
  <c r="CQ201" i="11"/>
  <c r="CR201" i="11"/>
  <c r="CS201" i="11"/>
  <c r="CT201" i="11"/>
  <c r="CT5" i="11"/>
  <c r="CS5" i="11"/>
  <c r="CR5" i="11"/>
  <c r="CQ5" i="11"/>
  <c r="CP5" i="11"/>
  <c r="CG6" i="11"/>
  <c r="CI6" i="11"/>
  <c r="CJ6" i="11"/>
  <c r="CK6" i="11"/>
  <c r="CL6" i="11"/>
  <c r="CG7" i="11"/>
  <c r="CH7" i="11"/>
  <c r="CI7" i="11"/>
  <c r="CJ7" i="11"/>
  <c r="CK7" i="11"/>
  <c r="CL7" i="11"/>
  <c r="CG8" i="11"/>
  <c r="CH8" i="11"/>
  <c r="CI8" i="11"/>
  <c r="CJ8" i="11"/>
  <c r="CK8" i="11"/>
  <c r="CL8" i="11"/>
  <c r="CG9" i="11"/>
  <c r="CH9" i="11"/>
  <c r="CI9" i="11"/>
  <c r="CJ9" i="11"/>
  <c r="CK9" i="11"/>
  <c r="CL9" i="11"/>
  <c r="CG10" i="11"/>
  <c r="CH10" i="11"/>
  <c r="CI10" i="11"/>
  <c r="CJ10" i="11"/>
  <c r="CK10" i="11"/>
  <c r="CL10" i="11"/>
  <c r="CG11" i="11"/>
  <c r="CH11" i="11"/>
  <c r="CI11" i="11"/>
  <c r="CJ11" i="11"/>
  <c r="CK11" i="11"/>
  <c r="CL11" i="11"/>
  <c r="CG12" i="11"/>
  <c r="CH12" i="11"/>
  <c r="CI12" i="11"/>
  <c r="CJ12" i="11"/>
  <c r="CK12" i="11"/>
  <c r="CL12" i="11"/>
  <c r="CG13" i="11"/>
  <c r="CH13" i="11"/>
  <c r="CI13" i="11"/>
  <c r="CJ13" i="11"/>
  <c r="CK13" i="11"/>
  <c r="CL13" i="11"/>
  <c r="CG14" i="11"/>
  <c r="CH14" i="11"/>
  <c r="CI14" i="11"/>
  <c r="CJ14" i="11"/>
  <c r="CK14" i="11"/>
  <c r="CL14" i="11"/>
  <c r="CG15" i="11"/>
  <c r="CH15" i="11"/>
  <c r="CI15" i="11"/>
  <c r="CJ15" i="11"/>
  <c r="CK15" i="11"/>
  <c r="CL15" i="11"/>
  <c r="CG16" i="11"/>
  <c r="CH16" i="11"/>
  <c r="CI16" i="11"/>
  <c r="CJ16" i="11"/>
  <c r="CK16" i="11"/>
  <c r="CL16" i="11"/>
  <c r="CG17" i="11"/>
  <c r="CH17" i="11"/>
  <c r="CI17" i="11"/>
  <c r="CJ17" i="11"/>
  <c r="CK17" i="11"/>
  <c r="CL17" i="11"/>
  <c r="CG18" i="11"/>
  <c r="CH18" i="11"/>
  <c r="CI18" i="11"/>
  <c r="CJ18" i="11"/>
  <c r="CK18" i="11"/>
  <c r="CL18" i="11"/>
  <c r="CG19" i="11"/>
  <c r="CH19" i="11"/>
  <c r="CI19" i="11"/>
  <c r="CJ19" i="11"/>
  <c r="CK19" i="11"/>
  <c r="CL19" i="11"/>
  <c r="CG20" i="11"/>
  <c r="CH20" i="11"/>
  <c r="CI20" i="11"/>
  <c r="CJ20" i="11"/>
  <c r="CK20" i="11"/>
  <c r="CL20" i="11"/>
  <c r="CG21" i="11"/>
  <c r="CH21" i="11"/>
  <c r="CI21" i="11"/>
  <c r="CJ21" i="11"/>
  <c r="CK21" i="11"/>
  <c r="CL21" i="11"/>
  <c r="CG22" i="11"/>
  <c r="CH22" i="11"/>
  <c r="CI22" i="11"/>
  <c r="CJ22" i="11"/>
  <c r="CK22" i="11"/>
  <c r="CL22" i="11"/>
  <c r="CG23" i="11"/>
  <c r="CH23" i="11"/>
  <c r="CI23" i="11"/>
  <c r="CJ23" i="11"/>
  <c r="CK23" i="11"/>
  <c r="CL23" i="11"/>
  <c r="CG24" i="11"/>
  <c r="CH24" i="11"/>
  <c r="CI24" i="11"/>
  <c r="CJ24" i="11"/>
  <c r="CK24" i="11"/>
  <c r="CL24" i="11"/>
  <c r="CG25" i="11"/>
  <c r="CH25" i="11"/>
  <c r="CI25" i="11"/>
  <c r="CJ25" i="11"/>
  <c r="CK25" i="11"/>
  <c r="CL25" i="11"/>
  <c r="CG26" i="11"/>
  <c r="CH26" i="11"/>
  <c r="CI26" i="11"/>
  <c r="CJ26" i="11"/>
  <c r="CK26" i="11"/>
  <c r="CL26" i="11"/>
  <c r="CG27" i="11"/>
  <c r="CH27" i="11"/>
  <c r="CI27" i="11"/>
  <c r="CJ27" i="11"/>
  <c r="CK27" i="11"/>
  <c r="CL27" i="11"/>
  <c r="CG28" i="11"/>
  <c r="CH28" i="11"/>
  <c r="CI28" i="11"/>
  <c r="CJ28" i="11"/>
  <c r="CK28" i="11"/>
  <c r="CL28" i="11"/>
  <c r="CG29" i="11"/>
  <c r="CH29" i="11"/>
  <c r="CI29" i="11"/>
  <c r="CJ29" i="11"/>
  <c r="CK29" i="11"/>
  <c r="CL29" i="11"/>
  <c r="CG30" i="11"/>
  <c r="CH30" i="11"/>
  <c r="CI30" i="11"/>
  <c r="CJ30" i="11"/>
  <c r="CK30" i="11"/>
  <c r="CL30" i="11"/>
  <c r="CG31" i="11"/>
  <c r="CH31" i="11"/>
  <c r="CI31" i="11"/>
  <c r="CJ31" i="11"/>
  <c r="CK31" i="11"/>
  <c r="CL31" i="11"/>
  <c r="CG32" i="11"/>
  <c r="CH32" i="11"/>
  <c r="CI32" i="11"/>
  <c r="CJ32" i="11"/>
  <c r="CK32" i="11"/>
  <c r="CL32" i="11"/>
  <c r="CG33" i="11"/>
  <c r="CH33" i="11"/>
  <c r="CI33" i="11"/>
  <c r="CJ33" i="11"/>
  <c r="CK33" i="11"/>
  <c r="CL33" i="11"/>
  <c r="CG34" i="11"/>
  <c r="CH34" i="11"/>
  <c r="CI34" i="11"/>
  <c r="CJ34" i="11"/>
  <c r="CK34" i="11"/>
  <c r="CL34" i="11"/>
  <c r="CG35" i="11"/>
  <c r="CH35" i="11"/>
  <c r="CI35" i="11"/>
  <c r="CJ35" i="11"/>
  <c r="CK35" i="11"/>
  <c r="CL35" i="11"/>
  <c r="CG36" i="11"/>
  <c r="CH36" i="11"/>
  <c r="CI36" i="11"/>
  <c r="CJ36" i="11"/>
  <c r="CK36" i="11"/>
  <c r="CL36" i="11"/>
  <c r="CG37" i="11"/>
  <c r="CH37" i="11"/>
  <c r="CI37" i="11"/>
  <c r="CJ37" i="11"/>
  <c r="CK37" i="11"/>
  <c r="CL37" i="11"/>
  <c r="CG38" i="11"/>
  <c r="CH38" i="11"/>
  <c r="CI38" i="11"/>
  <c r="CJ38" i="11"/>
  <c r="CK38" i="11"/>
  <c r="CL38" i="11"/>
  <c r="CG39" i="11"/>
  <c r="CH39" i="11"/>
  <c r="CI39" i="11"/>
  <c r="CJ39" i="11"/>
  <c r="CK39" i="11"/>
  <c r="CL39" i="11"/>
  <c r="CG40" i="11"/>
  <c r="CH40" i="11"/>
  <c r="CI40" i="11"/>
  <c r="CJ40" i="11"/>
  <c r="CK40" i="11"/>
  <c r="CL40" i="11"/>
  <c r="CG41" i="11"/>
  <c r="CH41" i="11"/>
  <c r="CI41" i="11"/>
  <c r="CJ41" i="11"/>
  <c r="CK41" i="11"/>
  <c r="CL41" i="11"/>
  <c r="CG42" i="11"/>
  <c r="CH42" i="11"/>
  <c r="CI42" i="11"/>
  <c r="CJ42" i="11"/>
  <c r="CK42" i="11"/>
  <c r="CL42" i="11"/>
  <c r="CG43" i="11"/>
  <c r="CH43" i="11"/>
  <c r="CI43" i="11"/>
  <c r="CJ43" i="11"/>
  <c r="CK43" i="11"/>
  <c r="CL43" i="11"/>
  <c r="CG44" i="11"/>
  <c r="CH44" i="11"/>
  <c r="CI44" i="11"/>
  <c r="CJ44" i="11"/>
  <c r="CK44" i="11"/>
  <c r="CL44" i="11"/>
  <c r="CG45" i="11"/>
  <c r="CH45" i="11"/>
  <c r="CI45" i="11"/>
  <c r="CJ45" i="11"/>
  <c r="CK45" i="11"/>
  <c r="CL45" i="11"/>
  <c r="CG46" i="11"/>
  <c r="CH46" i="11"/>
  <c r="CI46" i="11"/>
  <c r="CJ46" i="11"/>
  <c r="CK46" i="11"/>
  <c r="CL46" i="11"/>
  <c r="CG47" i="11"/>
  <c r="CH47" i="11"/>
  <c r="CI47" i="11"/>
  <c r="CJ47" i="11"/>
  <c r="CK47" i="11"/>
  <c r="CL47" i="11"/>
  <c r="CG48" i="11"/>
  <c r="CH48" i="11"/>
  <c r="CI48" i="11"/>
  <c r="CJ48" i="11"/>
  <c r="CK48" i="11"/>
  <c r="CL48" i="11"/>
  <c r="CG49" i="11"/>
  <c r="CH49" i="11"/>
  <c r="CI49" i="11"/>
  <c r="CJ49" i="11"/>
  <c r="CK49" i="11"/>
  <c r="CL49" i="11"/>
  <c r="CG50" i="11"/>
  <c r="CH50" i="11"/>
  <c r="CI50" i="11"/>
  <c r="CJ50" i="11"/>
  <c r="CK50" i="11"/>
  <c r="CL50" i="11"/>
  <c r="CG51" i="11"/>
  <c r="CH51" i="11"/>
  <c r="CI51" i="11"/>
  <c r="CJ51" i="11"/>
  <c r="CK51" i="11"/>
  <c r="CL51" i="11"/>
  <c r="CG52" i="11"/>
  <c r="CH52" i="11"/>
  <c r="CI52" i="11"/>
  <c r="CJ52" i="11"/>
  <c r="CK52" i="11"/>
  <c r="CL52" i="11"/>
  <c r="CG53" i="11"/>
  <c r="CH53" i="11"/>
  <c r="CI53" i="11"/>
  <c r="CJ53" i="11"/>
  <c r="CK53" i="11"/>
  <c r="CL53" i="11"/>
  <c r="CG54" i="11"/>
  <c r="CH54" i="11"/>
  <c r="CI54" i="11"/>
  <c r="CJ54" i="11"/>
  <c r="CK54" i="11"/>
  <c r="CL54" i="11"/>
  <c r="CG55" i="11"/>
  <c r="CH55" i="11"/>
  <c r="CI55" i="11"/>
  <c r="CJ55" i="11"/>
  <c r="CK55" i="11"/>
  <c r="CL55" i="11"/>
  <c r="CG56" i="11"/>
  <c r="CH56" i="11"/>
  <c r="CI56" i="11"/>
  <c r="CJ56" i="11"/>
  <c r="CK56" i="11"/>
  <c r="CL56" i="11"/>
  <c r="CG57" i="11"/>
  <c r="CH57" i="11"/>
  <c r="CI57" i="11"/>
  <c r="CJ57" i="11"/>
  <c r="CK57" i="11"/>
  <c r="CL57" i="11"/>
  <c r="CG58" i="11"/>
  <c r="CH58" i="11"/>
  <c r="CI58" i="11"/>
  <c r="CJ58" i="11"/>
  <c r="CK58" i="11"/>
  <c r="CL58" i="11"/>
  <c r="CG59" i="11"/>
  <c r="CH59" i="11"/>
  <c r="CI59" i="11"/>
  <c r="CJ59" i="11"/>
  <c r="CK59" i="11"/>
  <c r="CL59" i="11"/>
  <c r="CG60" i="11"/>
  <c r="CH60" i="11"/>
  <c r="CI60" i="11"/>
  <c r="CJ60" i="11"/>
  <c r="CK60" i="11"/>
  <c r="CL60" i="11"/>
  <c r="CG61" i="11"/>
  <c r="CH61" i="11"/>
  <c r="CI61" i="11"/>
  <c r="CJ61" i="11"/>
  <c r="CK61" i="11"/>
  <c r="CL61" i="11"/>
  <c r="CG62" i="11"/>
  <c r="CH62" i="11"/>
  <c r="CI62" i="11"/>
  <c r="CJ62" i="11"/>
  <c r="CK62" i="11"/>
  <c r="CL62" i="11"/>
  <c r="CG63" i="11"/>
  <c r="CH63" i="11"/>
  <c r="CI63" i="11"/>
  <c r="CJ63" i="11"/>
  <c r="CK63" i="11"/>
  <c r="CL63" i="11"/>
  <c r="CG64" i="11"/>
  <c r="CH64" i="11"/>
  <c r="CI64" i="11"/>
  <c r="CJ64" i="11"/>
  <c r="CK64" i="11"/>
  <c r="CL64" i="11"/>
  <c r="CG65" i="11"/>
  <c r="CH65" i="11"/>
  <c r="CI65" i="11"/>
  <c r="CJ65" i="11"/>
  <c r="CK65" i="11"/>
  <c r="CL65" i="11"/>
  <c r="CG66" i="11"/>
  <c r="CH66" i="11"/>
  <c r="CI66" i="11"/>
  <c r="CJ66" i="11"/>
  <c r="CK66" i="11"/>
  <c r="CL66" i="11"/>
  <c r="CG67" i="11"/>
  <c r="CH67" i="11"/>
  <c r="CI67" i="11"/>
  <c r="CJ67" i="11"/>
  <c r="CK67" i="11"/>
  <c r="CL67" i="11"/>
  <c r="CG68" i="11"/>
  <c r="CH68" i="11"/>
  <c r="CI68" i="11"/>
  <c r="CJ68" i="11"/>
  <c r="CK68" i="11"/>
  <c r="CL68" i="11"/>
  <c r="CG69" i="11"/>
  <c r="CH69" i="11"/>
  <c r="CI69" i="11"/>
  <c r="CJ69" i="11"/>
  <c r="CK69" i="11"/>
  <c r="CL69" i="11"/>
  <c r="CG70" i="11"/>
  <c r="CH70" i="11"/>
  <c r="CI70" i="11"/>
  <c r="CJ70" i="11"/>
  <c r="CK70" i="11"/>
  <c r="CL70" i="11"/>
  <c r="CG71" i="11"/>
  <c r="CH71" i="11"/>
  <c r="CI71" i="11"/>
  <c r="CJ71" i="11"/>
  <c r="CK71" i="11"/>
  <c r="CL71" i="11"/>
  <c r="CG72" i="11"/>
  <c r="CH72" i="11"/>
  <c r="CI72" i="11"/>
  <c r="CJ72" i="11"/>
  <c r="CK72" i="11"/>
  <c r="CL72" i="11"/>
  <c r="CG73" i="11"/>
  <c r="CH73" i="11"/>
  <c r="CI73" i="11"/>
  <c r="CJ73" i="11"/>
  <c r="CK73" i="11"/>
  <c r="CL73" i="11"/>
  <c r="CG74" i="11"/>
  <c r="CH74" i="11"/>
  <c r="CI74" i="11"/>
  <c r="CJ74" i="11"/>
  <c r="CK74" i="11"/>
  <c r="CL74" i="11"/>
  <c r="CG75" i="11"/>
  <c r="CH75" i="11"/>
  <c r="CI75" i="11"/>
  <c r="CJ75" i="11"/>
  <c r="CK75" i="11"/>
  <c r="CL75" i="11"/>
  <c r="CG76" i="11"/>
  <c r="CH76" i="11"/>
  <c r="CI76" i="11"/>
  <c r="CJ76" i="11"/>
  <c r="CK76" i="11"/>
  <c r="CL76" i="11"/>
  <c r="CG77" i="11"/>
  <c r="CH77" i="11"/>
  <c r="CI77" i="11"/>
  <c r="CJ77" i="11"/>
  <c r="CK77" i="11"/>
  <c r="CL77" i="11"/>
  <c r="CG78" i="11"/>
  <c r="CH78" i="11"/>
  <c r="CI78" i="11"/>
  <c r="CJ78" i="11"/>
  <c r="CK78" i="11"/>
  <c r="CL78" i="11"/>
  <c r="CG79" i="11"/>
  <c r="CH79" i="11"/>
  <c r="CI79" i="11"/>
  <c r="CJ79" i="11"/>
  <c r="CK79" i="11"/>
  <c r="CL79" i="11"/>
  <c r="CG80" i="11"/>
  <c r="CH80" i="11"/>
  <c r="CI80" i="11"/>
  <c r="CJ80" i="11"/>
  <c r="CK80" i="11"/>
  <c r="CL80" i="11"/>
  <c r="CG81" i="11"/>
  <c r="CH81" i="11"/>
  <c r="CI81" i="11"/>
  <c r="CJ81" i="11"/>
  <c r="CK81" i="11"/>
  <c r="CL81" i="11"/>
  <c r="CG82" i="11"/>
  <c r="CH82" i="11"/>
  <c r="CI82" i="11"/>
  <c r="CJ82" i="11"/>
  <c r="CK82" i="11"/>
  <c r="CL82" i="11"/>
  <c r="CG83" i="11"/>
  <c r="CH83" i="11"/>
  <c r="CI83" i="11"/>
  <c r="CJ83" i="11"/>
  <c r="CK83" i="11"/>
  <c r="CL83" i="11"/>
  <c r="CG84" i="11"/>
  <c r="CH84" i="11"/>
  <c r="CI84" i="11"/>
  <c r="CJ84" i="11"/>
  <c r="CK84" i="11"/>
  <c r="CL84" i="11"/>
  <c r="CG85" i="11"/>
  <c r="CH85" i="11"/>
  <c r="CI85" i="11"/>
  <c r="CJ85" i="11"/>
  <c r="CK85" i="11"/>
  <c r="CL85" i="11"/>
  <c r="CG86" i="11"/>
  <c r="CH86" i="11"/>
  <c r="CI86" i="11"/>
  <c r="CJ86" i="11"/>
  <c r="CK86" i="11"/>
  <c r="CL86" i="11"/>
  <c r="CG87" i="11"/>
  <c r="CH87" i="11"/>
  <c r="CI87" i="11"/>
  <c r="CJ87" i="11"/>
  <c r="CK87" i="11"/>
  <c r="CL87" i="11"/>
  <c r="CG88" i="11"/>
  <c r="CH88" i="11"/>
  <c r="CI88" i="11"/>
  <c r="CJ88" i="11"/>
  <c r="CK88" i="11"/>
  <c r="CL88" i="11"/>
  <c r="CG89" i="11"/>
  <c r="CH89" i="11"/>
  <c r="CI89" i="11"/>
  <c r="CJ89" i="11"/>
  <c r="CK89" i="11"/>
  <c r="CL89" i="11"/>
  <c r="CG90" i="11"/>
  <c r="CH90" i="11"/>
  <c r="CI90" i="11"/>
  <c r="CJ90" i="11"/>
  <c r="CK90" i="11"/>
  <c r="CL90" i="11"/>
  <c r="CG91" i="11"/>
  <c r="CH91" i="11"/>
  <c r="CI91" i="11"/>
  <c r="CJ91" i="11"/>
  <c r="CK91" i="11"/>
  <c r="CL91" i="11"/>
  <c r="CG92" i="11"/>
  <c r="CH92" i="11"/>
  <c r="CI92" i="11"/>
  <c r="CJ92" i="11"/>
  <c r="CK92" i="11"/>
  <c r="CL92" i="11"/>
  <c r="CG93" i="11"/>
  <c r="CH93" i="11"/>
  <c r="CI93" i="11"/>
  <c r="CJ93" i="11"/>
  <c r="CK93" i="11"/>
  <c r="CL93" i="11"/>
  <c r="CG94" i="11"/>
  <c r="CH94" i="11"/>
  <c r="CI94" i="11"/>
  <c r="CJ94" i="11"/>
  <c r="CK94" i="11"/>
  <c r="CL94" i="11"/>
  <c r="CG95" i="11"/>
  <c r="CH95" i="11"/>
  <c r="CI95" i="11"/>
  <c r="CJ95" i="11"/>
  <c r="CK95" i="11"/>
  <c r="CL95" i="11"/>
  <c r="CG96" i="11"/>
  <c r="CH96" i="11"/>
  <c r="CI96" i="11"/>
  <c r="CJ96" i="11"/>
  <c r="CK96" i="11"/>
  <c r="CL96" i="11"/>
  <c r="CG97" i="11"/>
  <c r="CH97" i="11"/>
  <c r="CI97" i="11"/>
  <c r="CJ97" i="11"/>
  <c r="CK97" i="11"/>
  <c r="CL97" i="11"/>
  <c r="CG98" i="11"/>
  <c r="CH98" i="11"/>
  <c r="CI98" i="11"/>
  <c r="CJ98" i="11"/>
  <c r="CK98" i="11"/>
  <c r="CL98" i="11"/>
  <c r="CG99" i="11"/>
  <c r="CH99" i="11"/>
  <c r="CI99" i="11"/>
  <c r="CJ99" i="11"/>
  <c r="CK99" i="11"/>
  <c r="CL99" i="11"/>
  <c r="CG100" i="11"/>
  <c r="CH100" i="11"/>
  <c r="CI100" i="11"/>
  <c r="CJ100" i="11"/>
  <c r="CK100" i="11"/>
  <c r="CL100" i="11"/>
  <c r="CG101" i="11"/>
  <c r="CH101" i="11"/>
  <c r="CI101" i="11"/>
  <c r="CJ101" i="11"/>
  <c r="CK101" i="11"/>
  <c r="CL101" i="11"/>
  <c r="CG102" i="11"/>
  <c r="CH102" i="11"/>
  <c r="CI102" i="11"/>
  <c r="CJ102" i="11"/>
  <c r="CK102" i="11"/>
  <c r="CL102" i="11"/>
  <c r="CG103" i="11"/>
  <c r="CH103" i="11"/>
  <c r="CI103" i="11"/>
  <c r="CJ103" i="11"/>
  <c r="CK103" i="11"/>
  <c r="CL103" i="11"/>
  <c r="CG104" i="11"/>
  <c r="CH104" i="11"/>
  <c r="CI104" i="11"/>
  <c r="CJ104" i="11"/>
  <c r="CK104" i="11"/>
  <c r="CL104" i="11"/>
  <c r="CG105" i="11"/>
  <c r="CH105" i="11"/>
  <c r="CI105" i="11"/>
  <c r="CJ105" i="11"/>
  <c r="CK105" i="11"/>
  <c r="CL105" i="11"/>
  <c r="CG106" i="11"/>
  <c r="CH106" i="11"/>
  <c r="CI106" i="11"/>
  <c r="CJ106" i="11"/>
  <c r="CK106" i="11"/>
  <c r="CL106" i="11"/>
  <c r="CG107" i="11"/>
  <c r="CH107" i="11"/>
  <c r="CI107" i="11"/>
  <c r="CJ107" i="11"/>
  <c r="CK107" i="11"/>
  <c r="CL107" i="11"/>
  <c r="CG108" i="11"/>
  <c r="CH108" i="11"/>
  <c r="CI108" i="11"/>
  <c r="CJ108" i="11"/>
  <c r="CK108" i="11"/>
  <c r="CL108" i="11"/>
  <c r="CG109" i="11"/>
  <c r="CH109" i="11"/>
  <c r="CI109" i="11"/>
  <c r="CJ109" i="11"/>
  <c r="CK109" i="11"/>
  <c r="CL109" i="11"/>
  <c r="CG110" i="11"/>
  <c r="CH110" i="11"/>
  <c r="CI110" i="11"/>
  <c r="CJ110" i="11"/>
  <c r="CK110" i="11"/>
  <c r="CL110" i="11"/>
  <c r="CG111" i="11"/>
  <c r="CH111" i="11"/>
  <c r="CI111" i="11"/>
  <c r="CJ111" i="11"/>
  <c r="CK111" i="11"/>
  <c r="CL111" i="11"/>
  <c r="CG112" i="11"/>
  <c r="CH112" i="11"/>
  <c r="CI112" i="11"/>
  <c r="CJ112" i="11"/>
  <c r="CK112" i="11"/>
  <c r="CL112" i="11"/>
  <c r="CG113" i="11"/>
  <c r="CH113" i="11"/>
  <c r="CI113" i="11"/>
  <c r="CJ113" i="11"/>
  <c r="CK113" i="11"/>
  <c r="CL113" i="11"/>
  <c r="CG114" i="11"/>
  <c r="CH114" i="11"/>
  <c r="CI114" i="11"/>
  <c r="CJ114" i="11"/>
  <c r="CK114" i="11"/>
  <c r="CL114" i="11"/>
  <c r="CG115" i="11"/>
  <c r="CH115" i="11"/>
  <c r="CI115" i="11"/>
  <c r="CJ115" i="11"/>
  <c r="CK115" i="11"/>
  <c r="CL115" i="11"/>
  <c r="CG116" i="11"/>
  <c r="CH116" i="11"/>
  <c r="CI116" i="11"/>
  <c r="CJ116" i="11"/>
  <c r="CK116" i="11"/>
  <c r="CL116" i="11"/>
  <c r="CG117" i="11"/>
  <c r="CH117" i="11"/>
  <c r="CI117" i="11"/>
  <c r="CJ117" i="11"/>
  <c r="CK117" i="11"/>
  <c r="CL117" i="11"/>
  <c r="CG118" i="11"/>
  <c r="CH118" i="11"/>
  <c r="CI118" i="11"/>
  <c r="CJ118" i="11"/>
  <c r="CK118" i="11"/>
  <c r="CL118" i="11"/>
  <c r="CG119" i="11"/>
  <c r="CH119" i="11"/>
  <c r="CI119" i="11"/>
  <c r="CJ119" i="11"/>
  <c r="CK119" i="11"/>
  <c r="CL119" i="11"/>
  <c r="CG120" i="11"/>
  <c r="CH120" i="11"/>
  <c r="CI120" i="11"/>
  <c r="CJ120" i="11"/>
  <c r="CK120" i="11"/>
  <c r="CL120" i="11"/>
  <c r="CG121" i="11"/>
  <c r="CH121" i="11"/>
  <c r="CI121" i="11"/>
  <c r="CJ121" i="11"/>
  <c r="CK121" i="11"/>
  <c r="CL121" i="11"/>
  <c r="CG122" i="11"/>
  <c r="CH122" i="11"/>
  <c r="CI122" i="11"/>
  <c r="CJ122" i="11"/>
  <c r="CK122" i="11"/>
  <c r="CL122" i="11"/>
  <c r="CG123" i="11"/>
  <c r="CH123" i="11"/>
  <c r="CI123" i="11"/>
  <c r="CJ123" i="11"/>
  <c r="CK123" i="11"/>
  <c r="CL123" i="11"/>
  <c r="CG124" i="11"/>
  <c r="CH124" i="11"/>
  <c r="CI124" i="11"/>
  <c r="CJ124" i="11"/>
  <c r="CK124" i="11"/>
  <c r="CL124" i="11"/>
  <c r="CG125" i="11"/>
  <c r="CH125" i="11"/>
  <c r="CI125" i="11"/>
  <c r="CJ125" i="11"/>
  <c r="CK125" i="11"/>
  <c r="CL125" i="11"/>
  <c r="CG126" i="11"/>
  <c r="CH126" i="11"/>
  <c r="CI126" i="11"/>
  <c r="CJ126" i="11"/>
  <c r="CK126" i="11"/>
  <c r="CL126" i="11"/>
  <c r="CG127" i="11"/>
  <c r="CH127" i="11"/>
  <c r="CI127" i="11"/>
  <c r="CJ127" i="11"/>
  <c r="CK127" i="11"/>
  <c r="CL127" i="11"/>
  <c r="CG128" i="11"/>
  <c r="CH128" i="11"/>
  <c r="CI128" i="11"/>
  <c r="CJ128" i="11"/>
  <c r="CK128" i="11"/>
  <c r="CL128" i="11"/>
  <c r="CG129" i="11"/>
  <c r="CH129" i="11"/>
  <c r="CI129" i="11"/>
  <c r="CJ129" i="11"/>
  <c r="CK129" i="11"/>
  <c r="CL129" i="11"/>
  <c r="CG130" i="11"/>
  <c r="CH130" i="11"/>
  <c r="CI130" i="11"/>
  <c r="CJ130" i="11"/>
  <c r="CK130" i="11"/>
  <c r="CL130" i="11"/>
  <c r="CG131" i="11"/>
  <c r="CH131" i="11"/>
  <c r="CI131" i="11"/>
  <c r="CJ131" i="11"/>
  <c r="CK131" i="11"/>
  <c r="CL131" i="11"/>
  <c r="CG132" i="11"/>
  <c r="CH132" i="11"/>
  <c r="CI132" i="11"/>
  <c r="CJ132" i="11"/>
  <c r="CK132" i="11"/>
  <c r="CL132" i="11"/>
  <c r="CG133" i="11"/>
  <c r="CH133" i="11"/>
  <c r="CI133" i="11"/>
  <c r="CJ133" i="11"/>
  <c r="CK133" i="11"/>
  <c r="CL133" i="11"/>
  <c r="CG134" i="11"/>
  <c r="CH134" i="11"/>
  <c r="CI134" i="11"/>
  <c r="CJ134" i="11"/>
  <c r="CK134" i="11"/>
  <c r="CL134" i="11"/>
  <c r="CG135" i="11"/>
  <c r="CH135" i="11"/>
  <c r="CI135" i="11"/>
  <c r="CJ135" i="11"/>
  <c r="CK135" i="11"/>
  <c r="CL135" i="11"/>
  <c r="CG136" i="11"/>
  <c r="CH136" i="11"/>
  <c r="CI136" i="11"/>
  <c r="CJ136" i="11"/>
  <c r="CK136" i="11"/>
  <c r="CL136" i="11"/>
  <c r="CG137" i="11"/>
  <c r="CH137" i="11"/>
  <c r="CI137" i="11"/>
  <c r="CJ137" i="11"/>
  <c r="CK137" i="11"/>
  <c r="CL137" i="11"/>
  <c r="CG138" i="11"/>
  <c r="CH138" i="11"/>
  <c r="CI138" i="11"/>
  <c r="CJ138" i="11"/>
  <c r="CK138" i="11"/>
  <c r="CL138" i="11"/>
  <c r="CG139" i="11"/>
  <c r="CH139" i="11"/>
  <c r="CI139" i="11"/>
  <c r="CJ139" i="11"/>
  <c r="CK139" i="11"/>
  <c r="CL139" i="11"/>
  <c r="CG140" i="11"/>
  <c r="CH140" i="11"/>
  <c r="CI140" i="11"/>
  <c r="CJ140" i="11"/>
  <c r="CK140" i="11"/>
  <c r="CL140" i="11"/>
  <c r="CG141" i="11"/>
  <c r="CH141" i="11"/>
  <c r="CI141" i="11"/>
  <c r="CJ141" i="11"/>
  <c r="CK141" i="11"/>
  <c r="CL141" i="11"/>
  <c r="CG142" i="11"/>
  <c r="CH142" i="11"/>
  <c r="CI142" i="11"/>
  <c r="CJ142" i="11"/>
  <c r="CK142" i="11"/>
  <c r="CL142" i="11"/>
  <c r="CG143" i="11"/>
  <c r="CH143" i="11"/>
  <c r="CI143" i="11"/>
  <c r="CJ143" i="11"/>
  <c r="CK143" i="11"/>
  <c r="CL143" i="11"/>
  <c r="CG144" i="11"/>
  <c r="CH144" i="11"/>
  <c r="CI144" i="11"/>
  <c r="CJ144" i="11"/>
  <c r="CK144" i="11"/>
  <c r="CL144" i="11"/>
  <c r="CG145" i="11"/>
  <c r="CH145" i="11"/>
  <c r="CI145" i="11"/>
  <c r="CJ145" i="11"/>
  <c r="CK145" i="11"/>
  <c r="CL145" i="11"/>
  <c r="CG146" i="11"/>
  <c r="CH146" i="11"/>
  <c r="CI146" i="11"/>
  <c r="CJ146" i="11"/>
  <c r="CK146" i="11"/>
  <c r="CL146" i="11"/>
  <c r="CG147" i="11"/>
  <c r="CH147" i="11"/>
  <c r="CI147" i="11"/>
  <c r="CJ147" i="11"/>
  <c r="CK147" i="11"/>
  <c r="CL147" i="11"/>
  <c r="CG148" i="11"/>
  <c r="CH148" i="11"/>
  <c r="CI148" i="11"/>
  <c r="CJ148" i="11"/>
  <c r="CK148" i="11"/>
  <c r="CL148" i="11"/>
  <c r="CG149" i="11"/>
  <c r="CH149" i="11"/>
  <c r="CI149" i="11"/>
  <c r="CJ149" i="11"/>
  <c r="CK149" i="11"/>
  <c r="CL149" i="11"/>
  <c r="CG150" i="11"/>
  <c r="CH150" i="11"/>
  <c r="CI150" i="11"/>
  <c r="CJ150" i="11"/>
  <c r="CK150" i="11"/>
  <c r="CL150" i="11"/>
  <c r="CG151" i="11"/>
  <c r="CH151" i="11"/>
  <c r="CI151" i="11"/>
  <c r="CJ151" i="11"/>
  <c r="CK151" i="11"/>
  <c r="CL151" i="11"/>
  <c r="CG152" i="11"/>
  <c r="CH152" i="11"/>
  <c r="CI152" i="11"/>
  <c r="CJ152" i="11"/>
  <c r="CK152" i="11"/>
  <c r="CL152" i="11"/>
  <c r="CG153" i="11"/>
  <c r="CH153" i="11"/>
  <c r="CI153" i="11"/>
  <c r="CJ153" i="11"/>
  <c r="CK153" i="11"/>
  <c r="CL153" i="11"/>
  <c r="CG154" i="11"/>
  <c r="CH154" i="11"/>
  <c r="CI154" i="11"/>
  <c r="CJ154" i="11"/>
  <c r="CK154" i="11"/>
  <c r="CL154" i="11"/>
  <c r="CG155" i="11"/>
  <c r="CH155" i="11"/>
  <c r="CI155" i="11"/>
  <c r="CJ155" i="11"/>
  <c r="CK155" i="11"/>
  <c r="CL155" i="11"/>
  <c r="CG156" i="11"/>
  <c r="CH156" i="11"/>
  <c r="CI156" i="11"/>
  <c r="CJ156" i="11"/>
  <c r="CK156" i="11"/>
  <c r="CL156" i="11"/>
  <c r="CG157" i="11"/>
  <c r="CH157" i="11"/>
  <c r="CI157" i="11"/>
  <c r="CJ157" i="11"/>
  <c r="CK157" i="11"/>
  <c r="CL157" i="11"/>
  <c r="CG158" i="11"/>
  <c r="CH158" i="11"/>
  <c r="CI158" i="11"/>
  <c r="CJ158" i="11"/>
  <c r="CK158" i="11"/>
  <c r="CL158" i="11"/>
  <c r="CG159" i="11"/>
  <c r="CH159" i="11"/>
  <c r="CI159" i="11"/>
  <c r="CJ159" i="11"/>
  <c r="CK159" i="11"/>
  <c r="CL159" i="11"/>
  <c r="CG160" i="11"/>
  <c r="CH160" i="11"/>
  <c r="CI160" i="11"/>
  <c r="CJ160" i="11"/>
  <c r="CK160" i="11"/>
  <c r="CL160" i="11"/>
  <c r="CG161" i="11"/>
  <c r="CH161" i="11"/>
  <c r="CI161" i="11"/>
  <c r="CJ161" i="11"/>
  <c r="CK161" i="11"/>
  <c r="CL161" i="11"/>
  <c r="CG162" i="11"/>
  <c r="CH162" i="11"/>
  <c r="CI162" i="11"/>
  <c r="CJ162" i="11"/>
  <c r="CK162" i="11"/>
  <c r="CL162" i="11"/>
  <c r="CG163" i="11"/>
  <c r="CH163" i="11"/>
  <c r="CI163" i="11"/>
  <c r="CJ163" i="11"/>
  <c r="CK163" i="11"/>
  <c r="CL163" i="11"/>
  <c r="CG164" i="11"/>
  <c r="CH164" i="11"/>
  <c r="CI164" i="11"/>
  <c r="CJ164" i="11"/>
  <c r="CK164" i="11"/>
  <c r="CL164" i="11"/>
  <c r="CG165" i="11"/>
  <c r="CH165" i="11"/>
  <c r="CI165" i="11"/>
  <c r="CJ165" i="11"/>
  <c r="CK165" i="11"/>
  <c r="CL165" i="11"/>
  <c r="CG166" i="11"/>
  <c r="CH166" i="11"/>
  <c r="CI166" i="11"/>
  <c r="CJ166" i="11"/>
  <c r="CK166" i="11"/>
  <c r="CL166" i="11"/>
  <c r="CG167" i="11"/>
  <c r="CH167" i="11"/>
  <c r="CI167" i="11"/>
  <c r="CJ167" i="11"/>
  <c r="CK167" i="11"/>
  <c r="CL167" i="11"/>
  <c r="CG168" i="11"/>
  <c r="CH168" i="11"/>
  <c r="CI168" i="11"/>
  <c r="CJ168" i="11"/>
  <c r="CK168" i="11"/>
  <c r="CL168" i="11"/>
  <c r="CG169" i="11"/>
  <c r="CH169" i="11"/>
  <c r="CI169" i="11"/>
  <c r="CJ169" i="11"/>
  <c r="CK169" i="11"/>
  <c r="CL169" i="11"/>
  <c r="CG170" i="11"/>
  <c r="CH170" i="11"/>
  <c r="CI170" i="11"/>
  <c r="CJ170" i="11"/>
  <c r="CK170" i="11"/>
  <c r="CL170" i="11"/>
  <c r="CG171" i="11"/>
  <c r="CH171" i="11"/>
  <c r="CI171" i="11"/>
  <c r="CJ171" i="11"/>
  <c r="CK171" i="11"/>
  <c r="CL171" i="11"/>
  <c r="CG172" i="11"/>
  <c r="CH172" i="11"/>
  <c r="CI172" i="11"/>
  <c r="CJ172" i="11"/>
  <c r="CK172" i="11"/>
  <c r="CL172" i="11"/>
  <c r="CG173" i="11"/>
  <c r="CH173" i="11"/>
  <c r="CI173" i="11"/>
  <c r="CJ173" i="11"/>
  <c r="CK173" i="11"/>
  <c r="CL173" i="11"/>
  <c r="CG174" i="11"/>
  <c r="CH174" i="11"/>
  <c r="CI174" i="11"/>
  <c r="CJ174" i="11"/>
  <c r="CK174" i="11"/>
  <c r="CL174" i="11"/>
  <c r="CG175" i="11"/>
  <c r="CH175" i="11"/>
  <c r="CI175" i="11"/>
  <c r="CJ175" i="11"/>
  <c r="CK175" i="11"/>
  <c r="CL175" i="11"/>
  <c r="CG176" i="11"/>
  <c r="CH176" i="11"/>
  <c r="CI176" i="11"/>
  <c r="CJ176" i="11"/>
  <c r="CK176" i="11"/>
  <c r="CL176" i="11"/>
  <c r="CG177" i="11"/>
  <c r="CH177" i="11"/>
  <c r="CI177" i="11"/>
  <c r="CJ177" i="11"/>
  <c r="CK177" i="11"/>
  <c r="CL177" i="11"/>
  <c r="CG178" i="11"/>
  <c r="CH178" i="11"/>
  <c r="CI178" i="11"/>
  <c r="CJ178" i="11"/>
  <c r="CK178" i="11"/>
  <c r="CL178" i="11"/>
  <c r="CG179" i="11"/>
  <c r="CH179" i="11"/>
  <c r="CI179" i="11"/>
  <c r="CJ179" i="11"/>
  <c r="CK179" i="11"/>
  <c r="CL179" i="11"/>
  <c r="CG180" i="11"/>
  <c r="CH180" i="11"/>
  <c r="CI180" i="11"/>
  <c r="CJ180" i="11"/>
  <c r="CK180" i="11"/>
  <c r="CL180" i="11"/>
  <c r="CG181" i="11"/>
  <c r="CH181" i="11"/>
  <c r="CI181" i="11"/>
  <c r="CJ181" i="11"/>
  <c r="CK181" i="11"/>
  <c r="CL181" i="11"/>
  <c r="CG182" i="11"/>
  <c r="CH182" i="11"/>
  <c r="CI182" i="11"/>
  <c r="CJ182" i="11"/>
  <c r="CK182" i="11"/>
  <c r="CL182" i="11"/>
  <c r="CG183" i="11"/>
  <c r="CH183" i="11"/>
  <c r="CI183" i="11"/>
  <c r="CJ183" i="11"/>
  <c r="CK183" i="11"/>
  <c r="CL183" i="11"/>
  <c r="CG184" i="11"/>
  <c r="CH184" i="11"/>
  <c r="CI184" i="11"/>
  <c r="CJ184" i="11"/>
  <c r="CK184" i="11"/>
  <c r="CL184" i="11"/>
  <c r="CG185" i="11"/>
  <c r="CH185" i="11"/>
  <c r="CI185" i="11"/>
  <c r="CJ185" i="11"/>
  <c r="CK185" i="11"/>
  <c r="CL185" i="11"/>
  <c r="CG186" i="11"/>
  <c r="CH186" i="11"/>
  <c r="CI186" i="11"/>
  <c r="CJ186" i="11"/>
  <c r="CK186" i="11"/>
  <c r="CL186" i="11"/>
  <c r="CG187" i="11"/>
  <c r="CH187" i="11"/>
  <c r="CI187" i="11"/>
  <c r="CJ187" i="11"/>
  <c r="CK187" i="11"/>
  <c r="CL187" i="11"/>
  <c r="CG188" i="11"/>
  <c r="CH188" i="11"/>
  <c r="CI188" i="11"/>
  <c r="CJ188" i="11"/>
  <c r="CK188" i="11"/>
  <c r="CL188" i="11"/>
  <c r="CG189" i="11"/>
  <c r="CH189" i="11"/>
  <c r="CI189" i="11"/>
  <c r="CJ189" i="11"/>
  <c r="CK189" i="11"/>
  <c r="CL189" i="11"/>
  <c r="CG190" i="11"/>
  <c r="CH190" i="11"/>
  <c r="CI190" i="11"/>
  <c r="CJ190" i="11"/>
  <c r="CK190" i="11"/>
  <c r="CL190" i="11"/>
  <c r="CG191" i="11"/>
  <c r="CH191" i="11"/>
  <c r="CI191" i="11"/>
  <c r="CJ191" i="11"/>
  <c r="CK191" i="11"/>
  <c r="CL191" i="11"/>
  <c r="CG192" i="11"/>
  <c r="CH192" i="11"/>
  <c r="CI192" i="11"/>
  <c r="CJ192" i="11"/>
  <c r="CK192" i="11"/>
  <c r="CL192" i="11"/>
  <c r="CG193" i="11"/>
  <c r="CH193" i="11"/>
  <c r="CI193" i="11"/>
  <c r="CJ193" i="11"/>
  <c r="CK193" i="11"/>
  <c r="CL193" i="11"/>
  <c r="CG194" i="11"/>
  <c r="CH194" i="11"/>
  <c r="CI194" i="11"/>
  <c r="CJ194" i="11"/>
  <c r="CK194" i="11"/>
  <c r="CL194" i="11"/>
  <c r="CG195" i="11"/>
  <c r="CH195" i="11"/>
  <c r="CI195" i="11"/>
  <c r="CJ195" i="11"/>
  <c r="CK195" i="11"/>
  <c r="CL195" i="11"/>
  <c r="CG196" i="11"/>
  <c r="CH196" i="11"/>
  <c r="CI196" i="11"/>
  <c r="CJ196" i="11"/>
  <c r="CK196" i="11"/>
  <c r="CL196" i="11"/>
  <c r="CG197" i="11"/>
  <c r="CH197" i="11"/>
  <c r="CI197" i="11"/>
  <c r="CJ197" i="11"/>
  <c r="CK197" i="11"/>
  <c r="CL197" i="11"/>
  <c r="CG198" i="11"/>
  <c r="CH198" i="11"/>
  <c r="CI198" i="11"/>
  <c r="CJ198" i="11"/>
  <c r="CK198" i="11"/>
  <c r="CL198" i="11"/>
  <c r="CG199" i="11"/>
  <c r="CH199" i="11"/>
  <c r="CI199" i="11"/>
  <c r="CJ199" i="11"/>
  <c r="CK199" i="11"/>
  <c r="CL199" i="11"/>
  <c r="CG200" i="11"/>
  <c r="CH200" i="11"/>
  <c r="CI200" i="11"/>
  <c r="CJ200" i="11"/>
  <c r="CK200" i="11"/>
  <c r="CL200" i="11"/>
  <c r="CG201" i="11"/>
  <c r="CH201" i="11"/>
  <c r="CI201" i="11"/>
  <c r="CJ201" i="11"/>
  <c r="CK201" i="11"/>
  <c r="CL201" i="11"/>
  <c r="CL5" i="11"/>
  <c r="CK5" i="11"/>
  <c r="CJ5" i="11"/>
  <c r="CI5" i="11"/>
  <c r="GH221" i="11"/>
  <c r="FX221" i="11"/>
  <c r="FX220" i="11"/>
  <c r="FY217" i="11"/>
  <c r="FX216" i="11"/>
  <c r="FX224" i="11" s="1"/>
  <c r="FX215" i="11"/>
  <c r="GH214" i="11"/>
  <c r="FX214" i="11"/>
  <c r="GD213" i="11"/>
  <c r="FX213" i="11"/>
  <c r="GY212" i="11"/>
  <c r="GD212" i="11"/>
  <c r="FX212" i="11"/>
  <c r="FX211" i="11"/>
  <c r="CC222" i="11"/>
  <c r="CB222" i="11"/>
  <c r="CC221" i="11"/>
  <c r="CB221" i="11"/>
  <c r="CC220" i="11"/>
  <c r="CB220" i="11"/>
  <c r="CC217" i="11"/>
  <c r="CB217" i="11"/>
  <c r="CC216" i="11"/>
  <c r="CC224" i="11" s="1"/>
  <c r="CB216" i="11"/>
  <c r="CB224" i="11" s="1"/>
  <c r="CC215" i="11"/>
  <c r="CB215" i="11"/>
  <c r="CC214" i="11"/>
  <c r="CB214" i="11"/>
  <c r="CC213" i="11"/>
  <c r="CB213" i="11"/>
  <c r="CC212" i="11"/>
  <c r="CB212" i="11"/>
  <c r="CC211" i="11"/>
  <c r="CB211" i="11"/>
  <c r="CC210" i="11"/>
  <c r="CB210" i="11"/>
  <c r="CD222" i="11"/>
  <c r="CA222" i="11"/>
  <c r="CD221" i="11"/>
  <c r="CA221" i="11"/>
  <c r="CD220" i="11"/>
  <c r="CA220" i="11"/>
  <c r="CD217" i="11"/>
  <c r="CA217" i="11"/>
  <c r="CD216" i="11"/>
  <c r="CD224" i="11" s="1"/>
  <c r="CA216" i="11"/>
  <c r="CA224" i="11" s="1"/>
  <c r="CD215" i="11"/>
  <c r="CA215" i="11"/>
  <c r="CD214" i="11"/>
  <c r="CA214" i="11"/>
  <c r="CD213" i="11"/>
  <c r="CA213" i="11"/>
  <c r="CD212" i="11"/>
  <c r="CA212" i="11"/>
  <c r="CD211" i="11"/>
  <c r="CA211" i="11"/>
  <c r="CD210" i="11"/>
  <c r="CA210" i="11"/>
  <c r="BZ222" i="11"/>
  <c r="BZ221" i="11"/>
  <c r="BZ220" i="11"/>
  <c r="BZ217" i="11"/>
  <c r="BZ216" i="11"/>
  <c r="BZ224" i="11" s="1"/>
  <c r="BZ215" i="11"/>
  <c r="BZ214" i="11"/>
  <c r="BZ213" i="11"/>
  <c r="BZ212" i="11"/>
  <c r="BZ211" i="11"/>
  <c r="BZ210" i="11"/>
  <c r="BY222" i="11"/>
  <c r="BY221" i="11"/>
  <c r="BY220" i="11"/>
  <c r="BY217" i="11"/>
  <c r="BY216" i="11"/>
  <c r="BY224" i="11" s="1"/>
  <c r="BY215" i="11"/>
  <c r="BY214" i="11"/>
  <c r="BY213" i="11"/>
  <c r="BY212" i="11"/>
  <c r="BY211" i="11"/>
  <c r="BY210" i="11"/>
  <c r="EM225" i="11" l="1"/>
  <c r="BP245" i="11" s="1"/>
  <c r="FC225" i="11"/>
  <c r="ET225" i="11"/>
  <c r="GX225" i="11"/>
  <c r="HK225" i="11"/>
  <c r="BW225" i="11" s="1"/>
  <c r="FI225" i="11"/>
  <c r="U225" i="11" s="1"/>
  <c r="GA225" i="11"/>
  <c r="ES225" i="11"/>
  <c r="BV245" i="11" s="1"/>
  <c r="FJ221" i="11"/>
  <c r="FR225" i="11"/>
  <c r="HJ225" i="11"/>
  <c r="CZ225" i="11"/>
  <c r="AC245" i="11" s="1"/>
  <c r="EU225" i="11"/>
  <c r="BX245" i="11" s="1"/>
  <c r="GH215" i="11"/>
  <c r="GH213" i="11"/>
  <c r="FW225" i="11"/>
  <c r="EE225" i="11"/>
  <c r="BH245" i="11" s="1"/>
  <c r="FX225" i="11"/>
  <c r="GD215" i="11"/>
  <c r="HD225" i="11"/>
  <c r="EN225" i="11"/>
  <c r="BQ245" i="11" s="1"/>
  <c r="HC225" i="11"/>
  <c r="BO225" i="11" s="1"/>
  <c r="HG225" i="11"/>
  <c r="EO225" i="11"/>
  <c r="BR245" i="11" s="1"/>
  <c r="HE225" i="11"/>
  <c r="BQ225" i="11" s="1"/>
  <c r="EK225" i="11"/>
  <c r="BN245" i="11" s="1"/>
  <c r="EP225" i="11"/>
  <c r="BS245" i="11" s="1"/>
  <c r="HB225" i="11"/>
  <c r="HF225" i="11"/>
  <c r="FY225" i="11"/>
  <c r="DH225" i="11"/>
  <c r="AK245" i="11" s="1"/>
  <c r="DE225" i="11"/>
  <c r="AH245" i="11" s="1"/>
  <c r="FV225" i="11"/>
  <c r="DG225" i="11"/>
  <c r="AJ245" i="11" s="1"/>
  <c r="DF225" i="11"/>
  <c r="AI245" i="11" s="1"/>
  <c r="DJ225" i="11"/>
  <c r="AM245" i="11" s="1"/>
  <c r="AL225" i="11"/>
  <c r="DA225" i="11"/>
  <c r="AD245" i="11" s="1"/>
  <c r="FQ225" i="11"/>
  <c r="FP225" i="11"/>
  <c r="AB225" i="11" s="1"/>
  <c r="FN225" i="11"/>
  <c r="CW225" i="11"/>
  <c r="Z245" i="11" s="1"/>
  <c r="EG225" i="11"/>
  <c r="BJ245" i="11" s="1"/>
  <c r="GV225" i="11"/>
  <c r="GT225" i="11"/>
  <c r="BX225" i="11"/>
  <c r="BW245" i="11"/>
  <c r="CS225" i="11"/>
  <c r="V245" i="11" s="1"/>
  <c r="FJ225" i="11"/>
  <c r="V225" i="11" s="1"/>
  <c r="CT225" i="11"/>
  <c r="W245" i="11" s="1"/>
  <c r="FK225" i="11"/>
  <c r="W225" i="11" s="1"/>
  <c r="FH225" i="11"/>
  <c r="CQ225" i="11"/>
  <c r="T245" i="11" s="1"/>
  <c r="CP225" i="11"/>
  <c r="S245" i="11" s="1"/>
  <c r="FG225" i="11"/>
  <c r="CO225" i="11"/>
  <c r="R245" i="11" s="1"/>
  <c r="FF225" i="11"/>
  <c r="CL225" i="11"/>
  <c r="O245" i="11" s="1"/>
  <c r="CG225" i="11"/>
  <c r="J245" i="11" s="1"/>
  <c r="CJ225" i="11"/>
  <c r="M245" i="11" s="1"/>
  <c r="FA225" i="11"/>
  <c r="EZ225" i="11"/>
  <c r="CI225" i="11"/>
  <c r="L245" i="11" s="1"/>
  <c r="EY225" i="11"/>
  <c r="CH225" i="11"/>
  <c r="FB225" i="11"/>
  <c r="CK225" i="11"/>
  <c r="N245" i="11" s="1"/>
  <c r="EX225" i="11"/>
  <c r="K245" i="11"/>
  <c r="GW225" i="11"/>
  <c r="ED225" i="11"/>
  <c r="EH225" i="11"/>
  <c r="EC225" i="11"/>
  <c r="BF245" i="11" s="1"/>
  <c r="GU225" i="11"/>
  <c r="GY225" i="11"/>
  <c r="EF225" i="11"/>
  <c r="BI245" i="11" s="1"/>
  <c r="AE225" i="11"/>
  <c r="AE245" i="11"/>
  <c r="AA225" i="11"/>
  <c r="DZ225" i="11"/>
  <c r="BC245" i="11" s="1"/>
  <c r="GQ225" i="11"/>
  <c r="GP225" i="11"/>
  <c r="DV225" i="11"/>
  <c r="AY245" i="11" s="1"/>
  <c r="GM225" i="11"/>
  <c r="DY225" i="11"/>
  <c r="BB245" i="11" s="1"/>
  <c r="DU225" i="11"/>
  <c r="AX245" i="11" s="1"/>
  <c r="GL225" i="11"/>
  <c r="DX225" i="11"/>
  <c r="BA245" i="11" s="1"/>
  <c r="GO225" i="11"/>
  <c r="DW225" i="11"/>
  <c r="AZ245" i="11" s="1"/>
  <c r="GN225" i="11"/>
  <c r="GH211" i="11"/>
  <c r="GH219" i="11" s="1"/>
  <c r="GH216" i="11"/>
  <c r="GH224" i="11" s="1"/>
  <c r="GD220" i="11"/>
  <c r="GD214" i="11"/>
  <c r="GH212" i="11"/>
  <c r="DM225" i="11"/>
  <c r="AP245" i="11" s="1"/>
  <c r="GD221" i="11"/>
  <c r="GI225" i="11"/>
  <c r="GH220" i="11"/>
  <c r="GH225" i="11"/>
  <c r="GG225" i="11"/>
  <c r="DO225" i="11"/>
  <c r="AR245" i="11" s="1"/>
  <c r="GE225" i="11"/>
  <c r="GD225" i="11"/>
  <c r="DR225" i="11"/>
  <c r="DQ225" i="11"/>
  <c r="AT245" i="11" s="1"/>
  <c r="DP225" i="11"/>
  <c r="AS245" i="11" s="1"/>
  <c r="DN225" i="11"/>
  <c r="AQ245" i="11" s="1"/>
  <c r="GF225" i="11"/>
  <c r="GD211" i="11"/>
  <c r="ET223" i="11"/>
  <c r="HL223" i="11"/>
  <c r="ES223" i="11"/>
  <c r="HK223" i="11"/>
  <c r="EU223" i="11"/>
  <c r="BX243" i="11" s="1"/>
  <c r="HJ223" i="11"/>
  <c r="HF221" i="11"/>
  <c r="GH210" i="11"/>
  <c r="DY216" i="11"/>
  <c r="FH210" i="11"/>
  <c r="HB212" i="11"/>
  <c r="GW214" i="11"/>
  <c r="HG213" i="11"/>
  <c r="HC215" i="11"/>
  <c r="GA221" i="11"/>
  <c r="HC210" i="11"/>
  <c r="HG210" i="11"/>
  <c r="HF217" i="11"/>
  <c r="HK213" i="11"/>
  <c r="EO221" i="11"/>
  <c r="FV212" i="11"/>
  <c r="GN212" i="11"/>
  <c r="GW217" i="11"/>
  <c r="HC220" i="11"/>
  <c r="HG215" i="11"/>
  <c r="FO221" i="11"/>
  <c r="GA222" i="11"/>
  <c r="GM221" i="11"/>
  <c r="GQ217" i="11"/>
  <c r="GX212" i="11"/>
  <c r="GT212" i="11"/>
  <c r="HF210" i="11"/>
  <c r="HD213" i="11"/>
  <c r="HB217" i="11"/>
  <c r="HK212" i="11"/>
  <c r="HJ214" i="11"/>
  <c r="EE211" i="11"/>
  <c r="GL211" i="11"/>
  <c r="FN217" i="11"/>
  <c r="EL217" i="11"/>
  <c r="GA210" i="11"/>
  <c r="EO222" i="11"/>
  <c r="EK222" i="11"/>
  <c r="FR220" i="11"/>
  <c r="FR217" i="11"/>
  <c r="FV211" i="11"/>
  <c r="FZ210" i="11"/>
  <c r="FV210" i="11"/>
  <c r="FZ215" i="11"/>
  <c r="FZ216" i="11"/>
  <c r="FZ224" i="11" s="1"/>
  <c r="FZ214" i="11"/>
  <c r="GU213" i="11"/>
  <c r="GW216" i="11"/>
  <c r="GW224" i="11" s="1"/>
  <c r="GW215" i="11"/>
  <c r="DW212" i="11"/>
  <c r="AZ232" i="11" s="1"/>
  <c r="EE212" i="11"/>
  <c r="EC212" i="11"/>
  <c r="EM221" i="11"/>
  <c r="FJ213" i="11"/>
  <c r="FP215" i="11"/>
  <c r="FR210" i="11"/>
  <c r="CW215" i="11"/>
  <c r="Z235" i="11" s="1"/>
  <c r="DI213" i="11"/>
  <c r="AL233" i="11" s="1"/>
  <c r="EZ210" i="11"/>
  <c r="FG212" i="11"/>
  <c r="FQ212" i="11"/>
  <c r="GG210" i="11"/>
  <c r="FW213" i="11"/>
  <c r="GG212" i="11"/>
  <c r="GA212" i="11"/>
  <c r="FW212" i="11"/>
  <c r="HF212" i="11"/>
  <c r="GU212" i="11"/>
  <c r="HE217" i="11"/>
  <c r="HG220" i="11"/>
  <c r="DQ210" i="11"/>
  <c r="AT230" i="11" s="1"/>
  <c r="EG212" i="11"/>
  <c r="EK210" i="11"/>
  <c r="FR216" i="11"/>
  <c r="FR224" i="11" s="1"/>
  <c r="FN212" i="11"/>
  <c r="GF217" i="11"/>
  <c r="FV215" i="11"/>
  <c r="GP214" i="11"/>
  <c r="GN213" i="11"/>
  <c r="EM220" i="11"/>
  <c r="FJ212" i="11"/>
  <c r="FV220" i="11"/>
  <c r="FV221" i="11"/>
  <c r="CG216" i="11"/>
  <c r="DJ210" i="11"/>
  <c r="AM230" i="11" s="1"/>
  <c r="DW210" i="11"/>
  <c r="AZ230" i="11" s="1"/>
  <c r="EG210" i="11"/>
  <c r="FB216" i="11"/>
  <c r="FB224" i="11" s="1"/>
  <c r="FK221" i="11"/>
  <c r="FG216" i="11"/>
  <c r="FG224" i="11" s="1"/>
  <c r="FK217" i="11"/>
  <c r="FG217" i="11"/>
  <c r="FI215" i="11"/>
  <c r="FO214" i="11"/>
  <c r="FS216" i="11"/>
  <c r="FS224" i="11" s="1"/>
  <c r="FS217" i="11"/>
  <c r="GG221" i="11"/>
  <c r="FW221" i="11"/>
  <c r="FW210" i="11"/>
  <c r="FW215" i="11"/>
  <c r="GG216" i="11"/>
  <c r="GG224" i="11" s="1"/>
  <c r="GA216" i="11"/>
  <c r="GA224" i="11" s="1"/>
  <c r="FW216" i="11"/>
  <c r="FW224" i="11" s="1"/>
  <c r="GG220" i="11"/>
  <c r="GG217" i="11"/>
  <c r="GA217" i="11"/>
  <c r="FW217" i="11"/>
  <c r="GG215" i="11"/>
  <c r="GA215" i="11"/>
  <c r="GW210" i="11"/>
  <c r="HB221" i="11"/>
  <c r="HD210" i="11"/>
  <c r="HD216" i="11"/>
  <c r="HD224" i="11" s="1"/>
  <c r="HK220" i="11"/>
  <c r="HK215" i="11"/>
  <c r="EC217" i="11"/>
  <c r="EC218" i="11" s="1"/>
  <c r="CT217" i="11"/>
  <c r="W237" i="11" s="1"/>
  <c r="DE210" i="11"/>
  <c r="AH230" i="11" s="1"/>
  <c r="EH210" i="11"/>
  <c r="FI210" i="11"/>
  <c r="FK216" i="11"/>
  <c r="FK224" i="11" s="1"/>
  <c r="EG217" i="11"/>
  <c r="HJ221" i="11"/>
  <c r="HJ222" i="11"/>
  <c r="HJ210" i="11"/>
  <c r="DB212" i="11"/>
  <c r="AE232" i="11" s="1"/>
  <c r="DG222" i="11"/>
  <c r="AJ242" i="11" s="1"/>
  <c r="DQ213" i="11"/>
  <c r="AT233" i="11" s="1"/>
  <c r="DM215" i="11"/>
  <c r="AP235" i="11" s="1"/>
  <c r="DO220" i="11"/>
  <c r="AR240" i="11" s="1"/>
  <c r="DM212" i="11"/>
  <c r="AP232" i="11" s="1"/>
  <c r="DU215" i="11"/>
  <c r="AX235" i="11" s="1"/>
  <c r="DY213" i="11"/>
  <c r="BB233" i="11" s="1"/>
  <c r="DY212" i="11"/>
  <c r="BB232" i="11" s="1"/>
  <c r="DU212" i="11"/>
  <c r="AX232" i="11" s="1"/>
  <c r="ED210" i="11"/>
  <c r="EG213" i="11"/>
  <c r="EC213" i="11"/>
  <c r="EE217" i="11"/>
  <c r="EE218" i="11" s="1"/>
  <c r="EG216" i="11"/>
  <c r="EG224" i="11" s="1"/>
  <c r="BJ244" i="11" s="1"/>
  <c r="EC220" i="11"/>
  <c r="EE221" i="11"/>
  <c r="EM213" i="11"/>
  <c r="EO210" i="11"/>
  <c r="EK216" i="11"/>
  <c r="EK224" i="11" s="1"/>
  <c r="BN244" i="11" s="1"/>
  <c r="EO215" i="11"/>
  <c r="EK215" i="11"/>
  <c r="EM215" i="11"/>
  <c r="EK212" i="11"/>
  <c r="EM214" i="11"/>
  <c r="EM212" i="11"/>
  <c r="EO212" i="11"/>
  <c r="ET217" i="11"/>
  <c r="BW237" i="11" s="1"/>
  <c r="ES212" i="11"/>
  <c r="BV232" i="11" s="1"/>
  <c r="EU210" i="11"/>
  <c r="BX230" i="11" s="1"/>
  <c r="EY213" i="11"/>
  <c r="FA212" i="11"/>
  <c r="FC222" i="11"/>
  <c r="FF212" i="11"/>
  <c r="FF221" i="11"/>
  <c r="FN210" i="11"/>
  <c r="FN216" i="11"/>
  <c r="FN224" i="11" s="1"/>
  <c r="FP214" i="11"/>
  <c r="FP213" i="11"/>
  <c r="FR212" i="11"/>
  <c r="FP221" i="11"/>
  <c r="FX210" i="11"/>
  <c r="GD210" i="11"/>
  <c r="FZ217" i="11"/>
  <c r="FV217" i="11"/>
  <c r="GF216" i="11"/>
  <c r="GF224" i="11" s="1"/>
  <c r="FV216" i="11"/>
  <c r="FV224" i="11" s="1"/>
  <c r="GF215" i="11"/>
  <c r="GF214" i="11"/>
  <c r="GF213" i="11"/>
  <c r="GF212" i="11"/>
  <c r="FZ212" i="11"/>
  <c r="FZ220" i="11"/>
  <c r="GF221" i="11"/>
  <c r="FZ221" i="11"/>
  <c r="GF210" i="11"/>
  <c r="GN210" i="11"/>
  <c r="AZ210" i="11" s="1"/>
  <c r="GN217" i="11"/>
  <c r="GP216" i="11"/>
  <c r="GL216" i="11"/>
  <c r="GL224" i="11" s="1"/>
  <c r="GP215" i="11"/>
  <c r="GL215" i="11"/>
  <c r="AX215" i="11" s="1"/>
  <c r="GN221" i="11"/>
  <c r="GY220" i="11"/>
  <c r="GW221" i="11"/>
  <c r="DG211" i="11"/>
  <c r="AJ231" i="11" s="1"/>
  <c r="DX221" i="11"/>
  <c r="BA241" i="11" s="1"/>
  <c r="ED212" i="11"/>
  <c r="CY220" i="11"/>
  <c r="AB240" i="11" s="1"/>
  <c r="CY213" i="11"/>
  <c r="AB233" i="11" s="1"/>
  <c r="DG212" i="11"/>
  <c r="AJ232" i="11" s="1"/>
  <c r="DN212" i="11"/>
  <c r="AQ232" i="11" s="1"/>
  <c r="DX215" i="11"/>
  <c r="BA235" i="11" s="1"/>
  <c r="DV217" i="11"/>
  <c r="AY237" i="11" s="1"/>
  <c r="EG222" i="11"/>
  <c r="EF220" i="11"/>
  <c r="EF214" i="11"/>
  <c r="EP216" i="11"/>
  <c r="EP224" i="11" s="1"/>
  <c r="FS222" i="11"/>
  <c r="GA211" i="11"/>
  <c r="HF211" i="11"/>
  <c r="GY211" i="11"/>
  <c r="CO215" i="11"/>
  <c r="R235" i="11" s="1"/>
  <c r="EE216" i="11"/>
  <c r="EE224" i="11" s="1"/>
  <c r="BH244" i="11" s="1"/>
  <c r="EK221" i="11"/>
  <c r="EM216" i="11"/>
  <c r="EM224" i="11" s="1"/>
  <c r="BP244" i="11" s="1"/>
  <c r="EO217" i="11"/>
  <c r="EO218" i="11" s="1"/>
  <c r="EM217" i="11"/>
  <c r="EO211" i="11"/>
  <c r="FC217" i="11"/>
  <c r="FC221" i="11"/>
  <c r="CP217" i="11"/>
  <c r="S237" i="11" s="1"/>
  <c r="DA216" i="11"/>
  <c r="DA215" i="11"/>
  <c r="AD235" i="11" s="1"/>
  <c r="DE220" i="11"/>
  <c r="AH240" i="11" s="1"/>
  <c r="DE217" i="11"/>
  <c r="AH237" i="11" s="1"/>
  <c r="DR210" i="11"/>
  <c r="AU230" i="11" s="1"/>
  <c r="CS217" i="11"/>
  <c r="V237" i="11" s="1"/>
  <c r="CX216" i="11"/>
  <c r="DJ214" i="11"/>
  <c r="AM234" i="11" s="1"/>
  <c r="DO217" i="11"/>
  <c r="AR237" i="11" s="1"/>
  <c r="DU210" i="11"/>
  <c r="AX230" i="11" s="1"/>
  <c r="DU216" i="11"/>
  <c r="DW216" i="11"/>
  <c r="DW220" i="11"/>
  <c r="AZ240" i="11" s="1"/>
  <c r="EG214" i="11"/>
  <c r="EC216" i="11"/>
  <c r="EC224" i="11" s="1"/>
  <c r="BF244" i="11" s="1"/>
  <c r="EE215" i="11"/>
  <c r="EO216" i="11"/>
  <c r="EK217" i="11"/>
  <c r="EK211" i="11"/>
  <c r="FH211" i="11"/>
  <c r="FV222" i="11"/>
  <c r="CW216" i="11"/>
  <c r="DG221" i="11"/>
  <c r="AJ241" i="11" s="1"/>
  <c r="DN216" i="11"/>
  <c r="DQ220" i="11"/>
  <c r="AT240" i="11" s="1"/>
  <c r="DZ213" i="11"/>
  <c r="BC233" i="11" s="1"/>
  <c r="DV213" i="11"/>
  <c r="AY233" i="11" s="1"/>
  <c r="FB212" i="11"/>
  <c r="FI214" i="11"/>
  <c r="FG213" i="11"/>
  <c r="FI211" i="11"/>
  <c r="FG222" i="11"/>
  <c r="FS213" i="11"/>
  <c r="FO220" i="11"/>
  <c r="GG214" i="11"/>
  <c r="GA214" i="11"/>
  <c r="AM214" i="11" s="1"/>
  <c r="FW214" i="11"/>
  <c r="GG213" i="11"/>
  <c r="GA213" i="11"/>
  <c r="GA220" i="11"/>
  <c r="FW220" i="11"/>
  <c r="GG211" i="11"/>
  <c r="FW211" i="11"/>
  <c r="HF214" i="11"/>
  <c r="HB214" i="11"/>
  <c r="HB211" i="11"/>
  <c r="HD211" i="11"/>
  <c r="HJ211" i="11"/>
  <c r="CI220" i="11"/>
  <c r="L240" i="11" s="1"/>
  <c r="DA212" i="11"/>
  <c r="AD232" i="11" s="1"/>
  <c r="DI217" i="11"/>
  <c r="AL237" i="11" s="1"/>
  <c r="DI214" i="11"/>
  <c r="AL234" i="11" s="1"/>
  <c r="DI220" i="11"/>
  <c r="AL240" i="11" s="1"/>
  <c r="DP212" i="11"/>
  <c r="AS232" i="11" s="1"/>
  <c r="DW221" i="11"/>
  <c r="AZ241" i="11" s="1"/>
  <c r="DW213" i="11"/>
  <c r="AZ233" i="11" s="1"/>
  <c r="EG215" i="11"/>
  <c r="EC214" i="11"/>
  <c r="EG221" i="11"/>
  <c r="EK214" i="11"/>
  <c r="FC213" i="11"/>
  <c r="FA220" i="11"/>
  <c r="EY214" i="11"/>
  <c r="FA213" i="11"/>
  <c r="FC220" i="11"/>
  <c r="FF213" i="11"/>
  <c r="FN220" i="11"/>
  <c r="FR211" i="11"/>
  <c r="FN211" i="11"/>
  <c r="FP222" i="11"/>
  <c r="FV214" i="11"/>
  <c r="FZ213" i="11"/>
  <c r="FV213" i="11"/>
  <c r="GF220" i="11"/>
  <c r="GF211" i="11"/>
  <c r="FZ222" i="11"/>
  <c r="GL214" i="11"/>
  <c r="GN220" i="11"/>
  <c r="GN222" i="11"/>
  <c r="GP211" i="11"/>
  <c r="GY213" i="11"/>
  <c r="GU220" i="11"/>
  <c r="GU222" i="11"/>
  <c r="HC213" i="11"/>
  <c r="HE211" i="11"/>
  <c r="CR215" i="11"/>
  <c r="U235" i="11" s="1"/>
  <c r="CR211" i="11"/>
  <c r="U231" i="11" s="1"/>
  <c r="CW221" i="11"/>
  <c r="Z241" i="11" s="1"/>
  <c r="DG215" i="11"/>
  <c r="AJ235" i="11" s="1"/>
  <c r="DY215" i="11"/>
  <c r="BB235" i="11" s="1"/>
  <c r="EE213" i="11"/>
  <c r="EC221" i="11"/>
  <c r="EE222" i="11"/>
  <c r="EO213" i="11"/>
  <c r="EM211" i="11"/>
  <c r="FA217" i="11"/>
  <c r="FA221" i="11"/>
  <c r="FC215" i="11"/>
  <c r="FC216" i="11"/>
  <c r="FC224" i="11" s="1"/>
  <c r="EY212" i="11"/>
  <c r="FC212" i="11"/>
  <c r="EY220" i="11"/>
  <c r="EG220" i="11"/>
  <c r="CS212" i="11"/>
  <c r="CO212" i="11"/>
  <c r="R232" i="11" s="1"/>
  <c r="CX212" i="11"/>
  <c r="AA232" i="11" s="1"/>
  <c r="CZ210" i="11"/>
  <c r="AC230" i="11" s="1"/>
  <c r="DI210" i="11"/>
  <c r="AL230" i="11" s="1"/>
  <c r="DH216" i="11"/>
  <c r="DF210" i="11"/>
  <c r="AI230" i="11" s="1"/>
  <c r="DQ217" i="11"/>
  <c r="AT237" i="11" s="1"/>
  <c r="DM216" i="11"/>
  <c r="DM221" i="11"/>
  <c r="AP241" i="11" s="1"/>
  <c r="DY210" i="11"/>
  <c r="BB230" i="11" s="1"/>
  <c r="DZ217" i="11"/>
  <c r="BC237" i="11" s="1"/>
  <c r="EE210" i="11"/>
  <c r="EH216" i="11"/>
  <c r="EH224" i="11" s="1"/>
  <c r="ED216" i="11"/>
  <c r="ED224" i="11" s="1"/>
  <c r="EF212" i="11"/>
  <c r="EH212" i="11"/>
  <c r="BK212" i="11" s="1"/>
  <c r="EF210" i="11"/>
  <c r="EC210" i="11"/>
  <c r="EP212" i="11"/>
  <c r="EP210" i="11"/>
  <c r="ES216" i="11"/>
  <c r="EX216" i="11"/>
  <c r="EX224" i="11" s="1"/>
  <c r="EZ221" i="11"/>
  <c r="FK212" i="11"/>
  <c r="FG221" i="11"/>
  <c r="FO217" i="11"/>
  <c r="FO216" i="11"/>
  <c r="FQ215" i="11"/>
  <c r="FS221" i="11"/>
  <c r="GI217" i="11"/>
  <c r="GE217" i="11"/>
  <c r="GM217" i="11"/>
  <c r="GQ221" i="11"/>
  <c r="CZ214" i="11"/>
  <c r="AC234" i="11" s="1"/>
  <c r="CG212" i="11"/>
  <c r="J232" i="11" s="1"/>
  <c r="CG211" i="11"/>
  <c r="J231" i="11" s="1"/>
  <c r="CR221" i="11"/>
  <c r="U241" i="11" s="1"/>
  <c r="CY217" i="11"/>
  <c r="AB237" i="11" s="1"/>
  <c r="CW212" i="11"/>
  <c r="Z232" i="11" s="1"/>
  <c r="DA221" i="11"/>
  <c r="AD241" i="11" s="1"/>
  <c r="DG216" i="11"/>
  <c r="DP216" i="11"/>
  <c r="DR220" i="11"/>
  <c r="AU240" i="11" s="1"/>
  <c r="DU217" i="11"/>
  <c r="AX237" i="11" s="1"/>
  <c r="DW215" i="11"/>
  <c r="AZ235" i="11" s="1"/>
  <c r="DU211" i="11"/>
  <c r="AX231" i="11" s="1"/>
  <c r="EC215" i="11"/>
  <c r="EE220" i="11"/>
  <c r="EO214" i="11"/>
  <c r="EK213" i="11"/>
  <c r="EY221" i="11"/>
  <c r="FA222" i="11"/>
  <c r="FC214" i="11"/>
  <c r="FC211" i="11"/>
  <c r="FA210" i="11"/>
  <c r="HB210" i="11"/>
  <c r="BN210" i="11" s="1"/>
  <c r="CK213" i="11"/>
  <c r="N233" i="11" s="1"/>
  <c r="DA211" i="11"/>
  <c r="AD231" i="11" s="1"/>
  <c r="CW222" i="11"/>
  <c r="Z242" i="11" s="1"/>
  <c r="DE214" i="11"/>
  <c r="AH234" i="11" s="1"/>
  <c r="DR214" i="11"/>
  <c r="AU234" i="11" s="1"/>
  <c r="DW214" i="11"/>
  <c r="AZ234" i="11" s="1"/>
  <c r="DY214" i="11"/>
  <c r="BB234" i="11" s="1"/>
  <c r="DU222" i="11"/>
  <c r="AX242" i="11" s="1"/>
  <c r="EE214" i="11"/>
  <c r="EG211" i="11"/>
  <c r="FW222" i="11"/>
  <c r="CS213" i="11"/>
  <c r="V233" i="11" s="1"/>
  <c r="CO211" i="11"/>
  <c r="R231" i="11" s="1"/>
  <c r="CQ220" i="11"/>
  <c r="T240" i="11" s="1"/>
  <c r="DF214" i="11"/>
  <c r="AI234" i="11" s="1"/>
  <c r="DJ220" i="11"/>
  <c r="AM240" i="11" s="1"/>
  <c r="DO214" i="11"/>
  <c r="AR234" i="11" s="1"/>
  <c r="DQ214" i="11"/>
  <c r="AT234" i="11" s="1"/>
  <c r="DO213" i="11"/>
  <c r="AR233" i="11" s="1"/>
  <c r="DM211" i="11"/>
  <c r="AP231" i="11" s="1"/>
  <c r="DX211" i="11"/>
  <c r="BA231" i="11" s="1"/>
  <c r="EN214" i="11"/>
  <c r="EL213" i="11"/>
  <c r="EN220" i="11"/>
  <c r="EL211" i="11"/>
  <c r="EU214" i="11"/>
  <c r="BX234" i="11" s="1"/>
  <c r="ET213" i="11"/>
  <c r="BW233" i="11" s="1"/>
  <c r="EU220" i="11"/>
  <c r="BX240" i="11" s="1"/>
  <c r="EZ214" i="11"/>
  <c r="FK213" i="11"/>
  <c r="FK220" i="11"/>
  <c r="FG220" i="11"/>
  <c r="FK222" i="11"/>
  <c r="FS214" i="11"/>
  <c r="FO213" i="11"/>
  <c r="FS220" i="11"/>
  <c r="FQ211" i="11"/>
  <c r="FO222" i="11"/>
  <c r="GF222" i="11"/>
  <c r="GY222" i="11"/>
  <c r="GG222" i="11"/>
  <c r="CK222" i="11"/>
  <c r="N242" i="11" s="1"/>
  <c r="CY214" i="11"/>
  <c r="AB234" i="11" s="1"/>
  <c r="CW211" i="11"/>
  <c r="Z231" i="11" s="1"/>
  <c r="DA222" i="11"/>
  <c r="AD242" i="11" s="1"/>
  <c r="DE213" i="11"/>
  <c r="AH233" i="11" s="1"/>
  <c r="DU214" i="11"/>
  <c r="AX234" i="11" s="1"/>
  <c r="DU213" i="11"/>
  <c r="AX233" i="11" s="1"/>
  <c r="DY211" i="11"/>
  <c r="BB231" i="11" s="1"/>
  <c r="DW211" i="11"/>
  <c r="AZ231" i="11" s="1"/>
  <c r="EC211" i="11"/>
  <c r="FA214" i="11"/>
  <c r="FZ211" i="11"/>
  <c r="GU211" i="11"/>
  <c r="EY222" i="11"/>
  <c r="FC210" i="11"/>
  <c r="EX212" i="11"/>
  <c r="FA215" i="11"/>
  <c r="CK212" i="11"/>
  <c r="N232" i="11" s="1"/>
  <c r="CH216" i="11"/>
  <c r="CO221" i="11"/>
  <c r="R241" i="11" s="1"/>
  <c r="CL216" i="11"/>
  <c r="CS222" i="11"/>
  <c r="V242" i="11" s="1"/>
  <c r="CS216" i="11"/>
  <c r="CQ214" i="11"/>
  <c r="T234" i="11" s="1"/>
  <c r="CZ220" i="11"/>
  <c r="AC240" i="11" s="1"/>
  <c r="CQ221" i="11"/>
  <c r="T241" i="11" s="1"/>
  <c r="CO216" i="11"/>
  <c r="CQ215" i="11"/>
  <c r="T235" i="11" s="1"/>
  <c r="CQ211" i="11"/>
  <c r="T231" i="11" s="1"/>
  <c r="CQ210" i="11"/>
  <c r="T230" i="11" s="1"/>
  <c r="CI221" i="11"/>
  <c r="L241" i="11" s="1"/>
  <c r="CK216" i="11"/>
  <c r="CK217" i="11"/>
  <c r="N237" i="11" s="1"/>
  <c r="CG215" i="11"/>
  <c r="J235" i="11" s="1"/>
  <c r="CI215" i="11"/>
  <c r="L235" i="11" s="1"/>
  <c r="CI211" i="11"/>
  <c r="L231" i="11" s="1"/>
  <c r="EY210" i="11"/>
  <c r="EY216" i="11"/>
  <c r="EY224" i="11" s="1"/>
  <c r="EY217" i="11"/>
  <c r="EY218" i="11" s="1"/>
  <c r="EY215" i="11"/>
  <c r="FA211" i="11"/>
  <c r="FJ216" i="11"/>
  <c r="FJ224" i="11" s="1"/>
  <c r="FF216" i="11"/>
  <c r="FP216" i="11"/>
  <c r="FP224" i="11" s="1"/>
  <c r="HG216" i="11"/>
  <c r="HG224" i="11" s="1"/>
  <c r="HC216" i="11"/>
  <c r="HC224" i="11" s="1"/>
  <c r="HK216" i="11"/>
  <c r="HK224" i="11" s="1"/>
  <c r="DQ216" i="11"/>
  <c r="GO216" i="11"/>
  <c r="GO224" i="11" s="1"/>
  <c r="GT217" i="11"/>
  <c r="GV216" i="11"/>
  <c r="GV224" i="11" s="1"/>
  <c r="BH224" i="11" s="1"/>
  <c r="CT216" i="11"/>
  <c r="FA216" i="11"/>
  <c r="FA224" i="11" s="1"/>
  <c r="HD217" i="11"/>
  <c r="HF216" i="11"/>
  <c r="HF224" i="11" s="1"/>
  <c r="HB216" i="11"/>
  <c r="HB224" i="11" s="1"/>
  <c r="BN224" i="11" s="1"/>
  <c r="DB216" i="11"/>
  <c r="FQ217" i="11"/>
  <c r="GX217" i="11"/>
  <c r="GX218" i="11" s="1"/>
  <c r="CR217" i="11"/>
  <c r="U237" i="11" s="1"/>
  <c r="CP216" i="11"/>
  <c r="EY211" i="11"/>
  <c r="CJ211" i="11"/>
  <c r="M231" i="11" s="1"/>
  <c r="CL213" i="11"/>
  <c r="O233" i="11" s="1"/>
  <c r="CI210" i="11"/>
  <c r="L230" i="11" s="1"/>
  <c r="CI217" i="11"/>
  <c r="L237" i="11" s="1"/>
  <c r="CL215" i="11"/>
  <c r="O235" i="11" s="1"/>
  <c r="CH213" i="11"/>
  <c r="K233" i="11" s="1"/>
  <c r="CH214" i="11"/>
  <c r="K234" i="11" s="1"/>
  <c r="CH215" i="11"/>
  <c r="K235" i="11" s="1"/>
  <c r="CL212" i="11"/>
  <c r="O232" i="11" s="1"/>
  <c r="CH217" i="11"/>
  <c r="K237" i="11" s="1"/>
  <c r="CL221" i="11"/>
  <c r="O241" i="11" s="1"/>
  <c r="CL211" i="11"/>
  <c r="CJ215" i="11"/>
  <c r="M235" i="11" s="1"/>
  <c r="CJ217" i="11"/>
  <c r="M237" i="11" s="1"/>
  <c r="CJ221" i="11"/>
  <c r="M241" i="11" s="1"/>
  <c r="CJ216" i="11"/>
  <c r="CL214" i="11"/>
  <c r="O234" i="11" s="1"/>
  <c r="CJ213" i="11"/>
  <c r="M233" i="11" s="1"/>
  <c r="CJ212" i="11"/>
  <c r="M232" i="11" s="1"/>
  <c r="CH212" i="11"/>
  <c r="K232" i="11" s="1"/>
  <c r="CL217" i="11"/>
  <c r="CH221" i="11"/>
  <c r="K241" i="11" s="1"/>
  <c r="CH211" i="11"/>
  <c r="K231" i="11" s="1"/>
  <c r="CL222" i="11"/>
  <c r="O242" i="11" s="1"/>
  <c r="CR214" i="11"/>
  <c r="U234" i="11" s="1"/>
  <c r="CR220" i="11"/>
  <c r="U240" i="11" s="1"/>
  <c r="CT222" i="11"/>
  <c r="W242" i="11" s="1"/>
  <c r="CP222" i="11"/>
  <c r="S242" i="11" s="1"/>
  <c r="DG217" i="11"/>
  <c r="AJ237" i="11" s="1"/>
  <c r="DI216" i="11"/>
  <c r="DE216" i="11"/>
  <c r="DI215" i="11"/>
  <c r="AL235" i="11" s="1"/>
  <c r="DE215" i="11"/>
  <c r="AH235" i="11" s="1"/>
  <c r="DG214" i="11"/>
  <c r="AJ234" i="11" s="1"/>
  <c r="DG213" i="11"/>
  <c r="AJ233" i="11" s="1"/>
  <c r="DI212" i="11"/>
  <c r="AL232" i="11" s="1"/>
  <c r="DE212" i="11"/>
  <c r="AH232" i="11" s="1"/>
  <c r="DG220" i="11"/>
  <c r="AJ240" i="11" s="1"/>
  <c r="DI221" i="11"/>
  <c r="AL241" i="11" s="1"/>
  <c r="DE221" i="11"/>
  <c r="AH241" i="11" s="1"/>
  <c r="DI211" i="11"/>
  <c r="AL231" i="11" s="1"/>
  <c r="DE211" i="11"/>
  <c r="AH231" i="11" s="1"/>
  <c r="DI222" i="11"/>
  <c r="AL242" i="11" s="1"/>
  <c r="DE222" i="11"/>
  <c r="AH242" i="11" s="1"/>
  <c r="DG210" i="11"/>
  <c r="AJ230" i="11" s="1"/>
  <c r="DP217" i="11"/>
  <c r="AS237" i="11" s="1"/>
  <c r="DR217" i="11"/>
  <c r="AU237" i="11" s="1"/>
  <c r="DN217" i="11"/>
  <c r="AQ237" i="11" s="1"/>
  <c r="DR216" i="11"/>
  <c r="DR215" i="11"/>
  <c r="AU235" i="11" s="1"/>
  <c r="DP215" i="11"/>
  <c r="AS235" i="11" s="1"/>
  <c r="DP214" i="11"/>
  <c r="AS234" i="11" s="1"/>
  <c r="DN214" i="11"/>
  <c r="AQ234" i="11" s="1"/>
  <c r="DP222" i="11"/>
  <c r="AS242" i="11" s="1"/>
  <c r="DN222" i="11"/>
  <c r="AQ242" i="11" s="1"/>
  <c r="DN213" i="11"/>
  <c r="AQ233" i="11" s="1"/>
  <c r="DP213" i="11"/>
  <c r="AS233" i="11" s="1"/>
  <c r="DR212" i="11"/>
  <c r="AU232" i="11" s="1"/>
  <c r="DP220" i="11"/>
  <c r="AS240" i="11" s="1"/>
  <c r="ES210" i="11"/>
  <c r="BV230" i="11" s="1"/>
  <c r="ET222" i="11"/>
  <c r="BW242" i="11" s="1"/>
  <c r="FJ217" i="11"/>
  <c r="FF217" i="11"/>
  <c r="FH215" i="11"/>
  <c r="FJ220" i="11"/>
  <c r="FF220" i="11"/>
  <c r="FP217" i="11"/>
  <c r="AB217" i="11" s="1"/>
  <c r="CH222" i="11"/>
  <c r="K242" i="11" s="1"/>
  <c r="DB217" i="11"/>
  <c r="AE237" i="11" s="1"/>
  <c r="CX217" i="11"/>
  <c r="AA237" i="11" s="1"/>
  <c r="CZ216" i="11"/>
  <c r="CZ215" i="11"/>
  <c r="AC235" i="11" s="1"/>
  <c r="DB214" i="11"/>
  <c r="AE234" i="11" s="1"/>
  <c r="CX214" i="11"/>
  <c r="AA234" i="11" s="1"/>
  <c r="CX222" i="11"/>
  <c r="AA242" i="11" s="1"/>
  <c r="DB222" i="11"/>
  <c r="AE242" i="11" s="1"/>
  <c r="DB213" i="11"/>
  <c r="AE233" i="11" s="1"/>
  <c r="CX213" i="11"/>
  <c r="AA233" i="11" s="1"/>
  <c r="CZ213" i="11"/>
  <c r="AC233" i="11" s="1"/>
  <c r="CZ212" i="11"/>
  <c r="AC232" i="11" s="1"/>
  <c r="DB220" i="11"/>
  <c r="AE240" i="11" s="1"/>
  <c r="CX220" i="11"/>
  <c r="AA240" i="11" s="1"/>
  <c r="CZ211" i="11"/>
  <c r="AC231" i="11" s="1"/>
  <c r="CZ221" i="11"/>
  <c r="AC241" i="11" s="1"/>
  <c r="DB210" i="11"/>
  <c r="AE230" i="11" s="1"/>
  <c r="CX210" i="11"/>
  <c r="AA230" i="11" s="1"/>
  <c r="CZ222" i="11"/>
  <c r="AC242" i="11" s="1"/>
  <c r="DM217" i="11"/>
  <c r="AP237" i="11" s="1"/>
  <c r="DO216" i="11"/>
  <c r="DQ215" i="11"/>
  <c r="AT235" i="11" s="1"/>
  <c r="DO215" i="11"/>
  <c r="AR235" i="11" s="1"/>
  <c r="DM214" i="11"/>
  <c r="AP234" i="11" s="1"/>
  <c r="DM213" i="11"/>
  <c r="AP233" i="11" s="1"/>
  <c r="DO212" i="11"/>
  <c r="AR232" i="11" s="1"/>
  <c r="DQ212" i="11"/>
  <c r="AT232" i="11" s="1"/>
  <c r="DQ221" i="11"/>
  <c r="AT241" i="11" s="1"/>
  <c r="DQ211" i="11"/>
  <c r="AT231" i="11" s="1"/>
  <c r="DM220" i="11"/>
  <c r="AP240" i="11" s="1"/>
  <c r="DO211" i="11"/>
  <c r="AR231" i="11" s="1"/>
  <c r="DO221" i="11"/>
  <c r="AR241" i="11" s="1"/>
  <c r="DQ222" i="11"/>
  <c r="AT242" i="11" s="1"/>
  <c r="DO222" i="11"/>
  <c r="AR242" i="11" s="1"/>
  <c r="DX214" i="11"/>
  <c r="BA234" i="11" s="1"/>
  <c r="DX220" i="11"/>
  <c r="BA240" i="11" s="1"/>
  <c r="DZ222" i="11"/>
  <c r="BC242" i="11" s="1"/>
  <c r="DV222" i="11"/>
  <c r="AY242" i="11" s="1"/>
  <c r="EH217" i="11"/>
  <c r="ED217" i="11"/>
  <c r="EF216" i="11"/>
  <c r="EF224" i="11" s="1"/>
  <c r="EH220" i="11"/>
  <c r="ED220" i="11"/>
  <c r="EF215" i="11"/>
  <c r="EF222" i="11"/>
  <c r="EH214" i="11"/>
  <c r="ED214" i="11"/>
  <c r="EF213" i="11"/>
  <c r="EF211" i="11"/>
  <c r="EF221" i="11"/>
  <c r="BI221" i="11" s="1"/>
  <c r="EN217" i="11"/>
  <c r="EP215" i="11"/>
  <c r="EP222" i="11"/>
  <c r="EP211" i="11"/>
  <c r="EP221" i="11"/>
  <c r="FQ216" i="11"/>
  <c r="FQ224" i="11" s="1"/>
  <c r="FS215" i="11"/>
  <c r="FO215" i="11"/>
  <c r="FQ214" i="11"/>
  <c r="AC214" i="11" s="1"/>
  <c r="FQ213" i="11"/>
  <c r="FS212" i="11"/>
  <c r="FO212" i="11"/>
  <c r="FQ220" i="11"/>
  <c r="AC220" i="11" s="1"/>
  <c r="FS211" i="11"/>
  <c r="FO211" i="11"/>
  <c r="FQ221" i="11"/>
  <c r="FS210" i="11"/>
  <c r="FO210" i="11"/>
  <c r="FQ222" i="11"/>
  <c r="GI216" i="11"/>
  <c r="GI224" i="11" s="1"/>
  <c r="GE216" i="11"/>
  <c r="GE224" i="11" s="1"/>
  <c r="FY216" i="11"/>
  <c r="FY224" i="11" s="1"/>
  <c r="GI215" i="11"/>
  <c r="GE215" i="11"/>
  <c r="FY215" i="11"/>
  <c r="GI214" i="11"/>
  <c r="GE214" i="11"/>
  <c r="AQ214" i="11" s="1"/>
  <c r="FY214" i="11"/>
  <c r="GI213" i="11"/>
  <c r="GE213" i="11"/>
  <c r="AQ213" i="11" s="1"/>
  <c r="FY213" i="11"/>
  <c r="GI212" i="11"/>
  <c r="AU212" i="11" s="1"/>
  <c r="GE212" i="11"/>
  <c r="FY212" i="11"/>
  <c r="CJ210" i="11"/>
  <c r="M230" i="11" s="1"/>
  <c r="CG217" i="11"/>
  <c r="CI216" i="11"/>
  <c r="CI224" i="11" s="1"/>
  <c r="L244" i="11" s="1"/>
  <c r="CK215" i="11"/>
  <c r="N235" i="11" s="1"/>
  <c r="CG221" i="11"/>
  <c r="J241" i="11" s="1"/>
  <c r="CI214" i="11"/>
  <c r="L234" i="11" s="1"/>
  <c r="CK214" i="11"/>
  <c r="N234" i="11" s="1"/>
  <c r="CG214" i="11"/>
  <c r="J234" i="11" s="1"/>
  <c r="CG213" i="11"/>
  <c r="J233" i="11" s="1"/>
  <c r="CI213" i="11"/>
  <c r="L233" i="11" s="1"/>
  <c r="CI212" i="11"/>
  <c r="L232" i="11" s="1"/>
  <c r="CK221" i="11"/>
  <c r="N241" i="11" s="1"/>
  <c r="CK211" i="11"/>
  <c r="CG220" i="11"/>
  <c r="J240" i="11" s="1"/>
  <c r="CK210" i="11"/>
  <c r="N230" i="11" s="1"/>
  <c r="CI222" i="11"/>
  <c r="L242" i="11" s="1"/>
  <c r="CR216" i="11"/>
  <c r="CT215" i="11"/>
  <c r="W235" i="11" s="1"/>
  <c r="CP215" i="11"/>
  <c r="S235" i="11" s="1"/>
  <c r="CT214" i="11"/>
  <c r="W234" i="11" s="1"/>
  <c r="CP214" i="11"/>
  <c r="S234" i="11" s="1"/>
  <c r="CT213" i="11"/>
  <c r="W233" i="11" s="1"/>
  <c r="CP213" i="11"/>
  <c r="S233" i="11" s="1"/>
  <c r="CR213" i="11"/>
  <c r="U233" i="11" s="1"/>
  <c r="CR212" i="11"/>
  <c r="U232" i="11" s="1"/>
  <c r="CT212" i="11"/>
  <c r="W232" i="11" s="1"/>
  <c r="CP212" i="11"/>
  <c r="S232" i="11" s="1"/>
  <c r="CT221" i="11"/>
  <c r="W241" i="11" s="1"/>
  <c r="CP221" i="11"/>
  <c r="S241" i="11" s="1"/>
  <c r="CT211" i="11"/>
  <c r="CP211" i="11"/>
  <c r="S231" i="11" s="1"/>
  <c r="CT210" i="11"/>
  <c r="W230" i="11" s="1"/>
  <c r="CR210" i="11"/>
  <c r="U230" i="11" s="1"/>
  <c r="CO222" i="11"/>
  <c r="R242" i="11" s="1"/>
  <c r="DA217" i="11"/>
  <c r="AD237" i="11" s="1"/>
  <c r="CW217" i="11"/>
  <c r="Z237" i="11" s="1"/>
  <c r="CY216" i="11"/>
  <c r="CY215" i="11"/>
  <c r="AB235" i="11" s="1"/>
  <c r="DA214" i="11"/>
  <c r="AD234" i="11" s="1"/>
  <c r="CW214" i="11"/>
  <c r="Z234" i="11" s="1"/>
  <c r="DA213" i="11"/>
  <c r="AD233" i="11" s="1"/>
  <c r="CW213" i="11"/>
  <c r="Z233" i="11" s="1"/>
  <c r="CY212" i="11"/>
  <c r="AB232" i="11" s="1"/>
  <c r="DA220" i="11"/>
  <c r="AD240" i="11" s="1"/>
  <c r="CW220" i="11"/>
  <c r="Z240" i="11" s="1"/>
  <c r="CY211" i="11"/>
  <c r="AB231" i="11" s="1"/>
  <c r="CY221" i="11"/>
  <c r="AB241" i="11" s="1"/>
  <c r="DA210" i="11"/>
  <c r="AD230" i="11" s="1"/>
  <c r="CW210" i="11"/>
  <c r="Z230" i="11" s="1"/>
  <c r="CY222" i="11"/>
  <c r="AB242" i="11" s="1"/>
  <c r="DN215" i="11"/>
  <c r="AQ235" i="11" s="1"/>
  <c r="DR213" i="11"/>
  <c r="AU233" i="11" s="1"/>
  <c r="DN211" i="11"/>
  <c r="AQ231" i="11" s="1"/>
  <c r="DN221" i="11"/>
  <c r="AQ241" i="11" s="1"/>
  <c r="ES222" i="11"/>
  <c r="BV242" i="11" s="1"/>
  <c r="ES217" i="11"/>
  <c r="BV237" i="11" s="1"/>
  <c r="EU217" i="11"/>
  <c r="BX237" i="11" s="1"/>
  <c r="EU216" i="11"/>
  <c r="EU215" i="11"/>
  <c r="BX235" i="11" s="1"/>
  <c r="ET215" i="11"/>
  <c r="BW235" i="11" s="1"/>
  <c r="ET214" i="11"/>
  <c r="BW234" i="11" s="1"/>
  <c r="ES214" i="11"/>
  <c r="BV234" i="11" s="1"/>
  <c r="ES213" i="11"/>
  <c r="BV233" i="11" s="1"/>
  <c r="EU221" i="11"/>
  <c r="BX241" i="11" s="1"/>
  <c r="EU212" i="11"/>
  <c r="BX232" i="11" s="1"/>
  <c r="ET220" i="11"/>
  <c r="BW240" i="11" s="1"/>
  <c r="EU211" i="11"/>
  <c r="BX231" i="11" s="1"/>
  <c r="ET211" i="11"/>
  <c r="BW231" i="11" s="1"/>
  <c r="ES211" i="11"/>
  <c r="ET221" i="11"/>
  <c r="BW241" i="11" s="1"/>
  <c r="ET210" i="11"/>
  <c r="BW230" i="11" s="1"/>
  <c r="CJ214" i="11"/>
  <c r="M234" i="11" s="1"/>
  <c r="CJ220" i="11"/>
  <c r="M240" i="11" s="1"/>
  <c r="CQ217" i="11"/>
  <c r="T237" i="11" s="1"/>
  <c r="CO217" i="11"/>
  <c r="R237" i="11" s="1"/>
  <c r="CQ216" i="11"/>
  <c r="CS215" i="11"/>
  <c r="V235" i="11" s="1"/>
  <c r="CS214" i="11"/>
  <c r="V234" i="11" s="1"/>
  <c r="CO214" i="11"/>
  <c r="R234" i="11" s="1"/>
  <c r="CO213" i="11"/>
  <c r="R233" i="11" s="1"/>
  <c r="CQ213" i="11"/>
  <c r="T233" i="11" s="1"/>
  <c r="CQ212" i="11"/>
  <c r="T232" i="11" s="1"/>
  <c r="CS221" i="11"/>
  <c r="V241" i="11" s="1"/>
  <c r="CS211" i="11"/>
  <c r="V231" i="11" s="1"/>
  <c r="CO220" i="11"/>
  <c r="R240" i="11" s="1"/>
  <c r="CS210" i="11"/>
  <c r="V230" i="11" s="1"/>
  <c r="CQ222" i="11"/>
  <c r="T242" i="11" s="1"/>
  <c r="CZ217" i="11"/>
  <c r="AC237" i="11" s="1"/>
  <c r="DB215" i="11"/>
  <c r="AE235" i="11" s="1"/>
  <c r="CX215" i="11"/>
  <c r="AA235" i="11" s="1"/>
  <c r="DB211" i="11"/>
  <c r="CX211" i="11"/>
  <c r="AA231" i="11" s="1"/>
  <c r="DB221" i="11"/>
  <c r="AE241" i="11" s="1"/>
  <c r="CX221" i="11"/>
  <c r="AA241" i="11" s="1"/>
  <c r="DH217" i="11"/>
  <c r="AK237" i="11" s="1"/>
  <c r="DJ217" i="11"/>
  <c r="AM237" i="11" s="1"/>
  <c r="DF217" i="11"/>
  <c r="AI237" i="11" s="1"/>
  <c r="DJ216" i="11"/>
  <c r="DF216" i="11"/>
  <c r="DJ215" i="11"/>
  <c r="AM235" i="11" s="1"/>
  <c r="DF215" i="11"/>
  <c r="AI235" i="11" s="1"/>
  <c r="DH215" i="11"/>
  <c r="AK235" i="11" s="1"/>
  <c r="DH214" i="11"/>
  <c r="AK234" i="11" s="1"/>
  <c r="DJ213" i="11"/>
  <c r="AM233" i="11" s="1"/>
  <c r="DF213" i="11"/>
  <c r="AI233" i="11" s="1"/>
  <c r="DH213" i="11"/>
  <c r="AK233" i="11" s="1"/>
  <c r="DF220" i="11"/>
  <c r="AI240" i="11" s="1"/>
  <c r="DH222" i="11"/>
  <c r="AK242" i="11" s="1"/>
  <c r="DJ212" i="11"/>
  <c r="AM232" i="11" s="1"/>
  <c r="DF212" i="11"/>
  <c r="AI232" i="11" s="1"/>
  <c r="DH220" i="11"/>
  <c r="AK240" i="11" s="1"/>
  <c r="DJ221" i="11"/>
  <c r="AM241" i="11" s="1"/>
  <c r="DF221" i="11"/>
  <c r="AI241" i="11" s="1"/>
  <c r="DJ211" i="11"/>
  <c r="AM231" i="11" s="1"/>
  <c r="DF211" i="11"/>
  <c r="AI231" i="11" s="1"/>
  <c r="DH211" i="11"/>
  <c r="AK231" i="11" s="1"/>
  <c r="DH221" i="11"/>
  <c r="AK241" i="11" s="1"/>
  <c r="DJ222" i="11"/>
  <c r="AM242" i="11" s="1"/>
  <c r="DF222" i="11"/>
  <c r="AI242" i="11" s="1"/>
  <c r="DH210" i="11"/>
  <c r="AK230" i="11" s="1"/>
  <c r="DX217" i="11"/>
  <c r="BA237" i="11" s="1"/>
  <c r="DX216" i="11"/>
  <c r="DZ216" i="11"/>
  <c r="DV216" i="11"/>
  <c r="DZ215" i="11"/>
  <c r="BC235" i="11" s="1"/>
  <c r="DV215" i="11"/>
  <c r="AY235" i="11" s="1"/>
  <c r="DZ214" i="11"/>
  <c r="BC234" i="11" s="1"/>
  <c r="DV214" i="11"/>
  <c r="AY234" i="11" s="1"/>
  <c r="DX213" i="11"/>
  <c r="BA233" i="11" s="1"/>
  <c r="DX212" i="11"/>
  <c r="BA232" i="11" s="1"/>
  <c r="DZ212" i="11"/>
  <c r="BC232" i="11" s="1"/>
  <c r="DV212" i="11"/>
  <c r="AY232" i="11" s="1"/>
  <c r="DZ221" i="11"/>
  <c r="BC241" i="11" s="1"/>
  <c r="DV221" i="11"/>
  <c r="AY241" i="11" s="1"/>
  <c r="DZ211" i="11"/>
  <c r="DV211" i="11"/>
  <c r="DZ210" i="11"/>
  <c r="BC230" i="11" s="1"/>
  <c r="DV210" i="11"/>
  <c r="AY230" i="11" s="1"/>
  <c r="DX210" i="11"/>
  <c r="BA230" i="11" s="1"/>
  <c r="EF217" i="11"/>
  <c r="EH215" i="11"/>
  <c r="ED215" i="11"/>
  <c r="EH213" i="11"/>
  <c r="ED213" i="11"/>
  <c r="EH211" i="11"/>
  <c r="ED211" i="11"/>
  <c r="EH221" i="11"/>
  <c r="ED221" i="11"/>
  <c r="EP217" i="11"/>
  <c r="EN216" i="11"/>
  <c r="EN224" i="11" s="1"/>
  <c r="EL216" i="11"/>
  <c r="EL224" i="11" s="1"/>
  <c r="EL215" i="11"/>
  <c r="EN215" i="11"/>
  <c r="EP214" i="11"/>
  <c r="EL214" i="11"/>
  <c r="EP213" i="11"/>
  <c r="EN213" i="11"/>
  <c r="EL221" i="11"/>
  <c r="EN212" i="11"/>
  <c r="EP220" i="11"/>
  <c r="EL212" i="11"/>
  <c r="EL220" i="11"/>
  <c r="EN211" i="11"/>
  <c r="EN221" i="11"/>
  <c r="EN222" i="11"/>
  <c r="FR215" i="11"/>
  <c r="FN215" i="11"/>
  <c r="FR213" i="11"/>
  <c r="FN213" i="11"/>
  <c r="FP212" i="11"/>
  <c r="FP220" i="11"/>
  <c r="FR221" i="11"/>
  <c r="FN221" i="11"/>
  <c r="Z221" i="11" s="1"/>
  <c r="FR222" i="11"/>
  <c r="AD222" i="11" s="1"/>
  <c r="FN222" i="11"/>
  <c r="GP217" i="11"/>
  <c r="GL217" i="11"/>
  <c r="AX217" i="11" s="1"/>
  <c r="GN216" i="11"/>
  <c r="GN224" i="11" s="1"/>
  <c r="GN215" i="11"/>
  <c r="GN214" i="11"/>
  <c r="GP213" i="11"/>
  <c r="BB213" i="11" s="1"/>
  <c r="GL213" i="11"/>
  <c r="GP212" i="11"/>
  <c r="GL212" i="11"/>
  <c r="GP221" i="11"/>
  <c r="GL221" i="11"/>
  <c r="GP220" i="11"/>
  <c r="GL220" i="11"/>
  <c r="GN211" i="11"/>
  <c r="GP222" i="11"/>
  <c r="GL222" i="11"/>
  <c r="HJ217" i="11"/>
  <c r="HL217" i="11"/>
  <c r="HJ216" i="11"/>
  <c r="HJ224" i="11" s="1"/>
  <c r="HL216" i="11"/>
  <c r="HL224" i="11" s="1"/>
  <c r="HL215" i="11"/>
  <c r="HL214" i="11"/>
  <c r="HK214" i="11"/>
  <c r="HL213" i="11"/>
  <c r="HJ213" i="11"/>
  <c r="HJ212" i="11"/>
  <c r="HL212" i="11"/>
  <c r="HL220" i="11"/>
  <c r="HK211" i="11"/>
  <c r="HJ220" i="11"/>
  <c r="HK221" i="11"/>
  <c r="HK222" i="11"/>
  <c r="GI220" i="11"/>
  <c r="AU220" i="11" s="1"/>
  <c r="GE220" i="11"/>
  <c r="FY220" i="11"/>
  <c r="GI211" i="11"/>
  <c r="GE211" i="11"/>
  <c r="FY211" i="11"/>
  <c r="GI221" i="11"/>
  <c r="GE221" i="11"/>
  <c r="FY221" i="11"/>
  <c r="FY210" i="11"/>
  <c r="GI222" i="11"/>
  <c r="GE222" i="11"/>
  <c r="FY222" i="11"/>
  <c r="AK222" i="11" s="1"/>
  <c r="GO214" i="11"/>
  <c r="GQ213" i="11"/>
  <c r="BC213" i="11" s="1"/>
  <c r="GM213" i="11"/>
  <c r="AY213" i="11" s="1"/>
  <c r="GQ222" i="11"/>
  <c r="GM222" i="11"/>
  <c r="GV217" i="11"/>
  <c r="GX216" i="11"/>
  <c r="GX224" i="11" s="1"/>
  <c r="GT216" i="11"/>
  <c r="GT224" i="11" s="1"/>
  <c r="BF224" i="11" s="1"/>
  <c r="GX215" i="11"/>
  <c r="GT215" i="11"/>
  <c r="GX214" i="11"/>
  <c r="GT214" i="11"/>
  <c r="GV214" i="11"/>
  <c r="GV213" i="11"/>
  <c r="GX213" i="11"/>
  <c r="GT213" i="11"/>
  <c r="GV212" i="11"/>
  <c r="GV220" i="11"/>
  <c r="GX211" i="11"/>
  <c r="GT211" i="11"/>
  <c r="GX221" i="11"/>
  <c r="GT221" i="11"/>
  <c r="GV222" i="11"/>
  <c r="GX222" i="11"/>
  <c r="GT222" i="11"/>
  <c r="HG217" i="11"/>
  <c r="HC217" i="11"/>
  <c r="BO217" i="11" s="1"/>
  <c r="HE216" i="11"/>
  <c r="HE224" i="11" s="1"/>
  <c r="HE215" i="11"/>
  <c r="BQ215" i="11" s="1"/>
  <c r="HE214" i="11"/>
  <c r="HG214" i="11"/>
  <c r="HC214" i="11"/>
  <c r="HE213" i="11"/>
  <c r="BQ213" i="11" s="1"/>
  <c r="HE212" i="11"/>
  <c r="HG212" i="11"/>
  <c r="HC212" i="11"/>
  <c r="HE220" i="11"/>
  <c r="HG221" i="11"/>
  <c r="HC221" i="11"/>
  <c r="HG211" i="11"/>
  <c r="HC211" i="11"/>
  <c r="HE221" i="11"/>
  <c r="HG222" i="11"/>
  <c r="HC222" i="11"/>
  <c r="HE210" i="11"/>
  <c r="HK217" i="11"/>
  <c r="HJ215" i="11"/>
  <c r="HL221" i="11"/>
  <c r="HL211" i="11"/>
  <c r="HL222" i="11"/>
  <c r="FH217" i="11"/>
  <c r="FH216" i="11"/>
  <c r="FJ215" i="11"/>
  <c r="V215" i="11" s="1"/>
  <c r="FF215" i="11"/>
  <c r="FJ214" i="11"/>
  <c r="FF214" i="11"/>
  <c r="FH214" i="11"/>
  <c r="FH213" i="11"/>
  <c r="FH212" i="11"/>
  <c r="FH221" i="11"/>
  <c r="T221" i="11" s="1"/>
  <c r="FH220" i="11"/>
  <c r="FJ211" i="11"/>
  <c r="FF211" i="11"/>
  <c r="FH222" i="11"/>
  <c r="FJ222" i="11"/>
  <c r="FR214" i="11"/>
  <c r="FN214" i="11"/>
  <c r="FP211" i="11"/>
  <c r="FP210" i="11"/>
  <c r="GH217" i="11"/>
  <c r="GD217" i="11"/>
  <c r="FX217" i="11"/>
  <c r="GH222" i="11"/>
  <c r="GD222" i="11"/>
  <c r="GY217" i="11"/>
  <c r="GY218" i="11" s="1"/>
  <c r="GU217" i="11"/>
  <c r="GY216" i="11"/>
  <c r="GY224" i="11" s="1"/>
  <c r="GU216" i="11"/>
  <c r="GU224" i="11" s="1"/>
  <c r="GY215" i="11"/>
  <c r="GU215" i="11"/>
  <c r="GY214" i="11"/>
  <c r="GU214" i="11"/>
  <c r="GW213" i="11"/>
  <c r="GW212" i="11"/>
  <c r="GW220" i="11"/>
  <c r="GY221" i="11"/>
  <c r="GU221" i="11"/>
  <c r="GW211" i="11"/>
  <c r="GY210" i="11"/>
  <c r="GU210" i="11"/>
  <c r="GW222" i="11"/>
  <c r="HD215" i="11"/>
  <c r="HF215" i="11"/>
  <c r="HB215" i="11"/>
  <c r="HD214" i="11"/>
  <c r="HF213" i="11"/>
  <c r="HB213" i="11"/>
  <c r="HD212" i="11"/>
  <c r="HF220" i="11"/>
  <c r="HB220" i="11"/>
  <c r="HD221" i="11"/>
  <c r="HB222" i="11"/>
  <c r="DR221" i="11"/>
  <c r="AU241" i="11" s="1"/>
  <c r="DR211" i="11"/>
  <c r="AU231" i="11" s="1"/>
  <c r="DN220" i="11"/>
  <c r="AQ240" i="11" s="1"/>
  <c r="DP211" i="11"/>
  <c r="AS231" i="11" s="1"/>
  <c r="DP221" i="11"/>
  <c r="AS241" i="11" s="1"/>
  <c r="DR222" i="11"/>
  <c r="AU242" i="11" s="1"/>
  <c r="DN210" i="11"/>
  <c r="AQ230" i="11" s="1"/>
  <c r="DM222" i="11"/>
  <c r="AP242" i="11" s="1"/>
  <c r="DY220" i="11"/>
  <c r="BB240" i="11" s="1"/>
  <c r="DU220" i="11"/>
  <c r="AX240" i="11" s="1"/>
  <c r="DW222" i="11"/>
  <c r="AZ242" i="11" s="1"/>
  <c r="DY217" i="11"/>
  <c r="BB237" i="11" s="1"/>
  <c r="DY221" i="11"/>
  <c r="BB241" i="11" s="1"/>
  <c r="DU221" i="11"/>
  <c r="AX241" i="11" s="1"/>
  <c r="DW217" i="11"/>
  <c r="AZ237" i="11" s="1"/>
  <c r="EM222" i="11"/>
  <c r="EK220" i="11"/>
  <c r="EO220" i="11"/>
  <c r="ET216" i="11"/>
  <c r="ES215" i="11"/>
  <c r="BV235" i="11" s="1"/>
  <c r="EU213" i="11"/>
  <c r="BX233" i="11" s="1"/>
  <c r="ET212" i="11"/>
  <c r="BW232" i="11" s="1"/>
  <c r="ES221" i="11"/>
  <c r="BV241" i="11" s="1"/>
  <c r="EU222" i="11"/>
  <c r="BX242" i="11" s="1"/>
  <c r="EZ217" i="11"/>
  <c r="FB217" i="11"/>
  <c r="EX217" i="11"/>
  <c r="EZ216" i="11"/>
  <c r="EZ224" i="11" s="1"/>
  <c r="L224" i="11" s="1"/>
  <c r="FB215" i="11"/>
  <c r="EX215" i="11"/>
  <c r="EZ215" i="11"/>
  <c r="FB214" i="11"/>
  <c r="EX214" i="11"/>
  <c r="FB213" i="11"/>
  <c r="EX213" i="11"/>
  <c r="EZ213" i="11"/>
  <c r="EZ212" i="11"/>
  <c r="EZ220" i="11"/>
  <c r="FB221" i="11"/>
  <c r="EX221" i="11"/>
  <c r="FB220" i="11"/>
  <c r="EX211" i="11"/>
  <c r="EZ211" i="11"/>
  <c r="FB222" i="11"/>
  <c r="EX210" i="11"/>
  <c r="EZ222" i="11"/>
  <c r="FI217" i="11"/>
  <c r="FI216" i="11"/>
  <c r="FI224" i="11" s="1"/>
  <c r="FK215" i="11"/>
  <c r="FG215" i="11"/>
  <c r="FK214" i="11"/>
  <c r="FG214" i="11"/>
  <c r="FI213" i="11"/>
  <c r="FI212" i="11"/>
  <c r="FI220" i="11"/>
  <c r="FK211" i="11"/>
  <c r="W211" i="11" s="1"/>
  <c r="FG211" i="11"/>
  <c r="S211" i="11" s="1"/>
  <c r="FI221" i="11"/>
  <c r="FK210" i="11"/>
  <c r="FG210" i="11"/>
  <c r="FI222" i="11"/>
  <c r="GO217" i="11"/>
  <c r="GQ216" i="11"/>
  <c r="GM216" i="11"/>
  <c r="GQ215" i="11"/>
  <c r="GM215" i="11"/>
  <c r="GO215" i="11"/>
  <c r="BA215" i="11" s="1"/>
  <c r="GQ214" i="11"/>
  <c r="GM214" i="11"/>
  <c r="GO213" i="11"/>
  <c r="GO212" i="11"/>
  <c r="GQ212" i="11"/>
  <c r="GM212" i="11"/>
  <c r="GO220" i="11"/>
  <c r="BA220" i="11" s="1"/>
  <c r="GQ220" i="11"/>
  <c r="GM220" i="11"/>
  <c r="GO211" i="11"/>
  <c r="GO221" i="11"/>
  <c r="BA221" i="11" s="1"/>
  <c r="GO222" i="11"/>
  <c r="GV215" i="11"/>
  <c r="GX220" i="11"/>
  <c r="GT220" i="11"/>
  <c r="GV221" i="11"/>
  <c r="GV210" i="11"/>
  <c r="HK210" i="11"/>
  <c r="BW210" i="11" s="1"/>
  <c r="HL210" i="11"/>
  <c r="HD222" i="11"/>
  <c r="HD220" i="11"/>
  <c r="HE222" i="11"/>
  <c r="HF222" i="11"/>
  <c r="GT210" i="11"/>
  <c r="GX210" i="11"/>
  <c r="GV211" i="11"/>
  <c r="GO210" i="11"/>
  <c r="BA210" i="11" s="1"/>
  <c r="GM211" i="11"/>
  <c r="GQ211" i="11"/>
  <c r="GL210" i="11"/>
  <c r="AX210" i="11" s="1"/>
  <c r="GP210" i="11"/>
  <c r="GM210" i="11"/>
  <c r="GQ210" i="11"/>
  <c r="GE210" i="11"/>
  <c r="GI210" i="11"/>
  <c r="GD216" i="11"/>
  <c r="GD224" i="11" s="1"/>
  <c r="FX222" i="11"/>
  <c r="FQ210" i="11"/>
  <c r="FJ210" i="11"/>
  <c r="FF210" i="11"/>
  <c r="FF222" i="11"/>
  <c r="FB211" i="11"/>
  <c r="FB210" i="11"/>
  <c r="EX220" i="11"/>
  <c r="EX222" i="11"/>
  <c r="CG210" i="11"/>
  <c r="J230" i="11" s="1"/>
  <c r="ES220" i="11"/>
  <c r="BV240" i="11" s="1"/>
  <c r="EN210" i="11"/>
  <c r="EL210" i="11"/>
  <c r="EM210" i="11"/>
  <c r="EL222" i="11"/>
  <c r="EC222" i="11"/>
  <c r="ED222" i="11"/>
  <c r="EH222" i="11"/>
  <c r="DY222" i="11"/>
  <c r="BB242" i="11" s="1"/>
  <c r="DV220" i="11"/>
  <c r="AY240" i="11" s="1"/>
  <c r="DX222" i="11"/>
  <c r="BA242" i="11" s="1"/>
  <c r="DZ220" i="11"/>
  <c r="BC240" i="11" s="1"/>
  <c r="DM210" i="11"/>
  <c r="AP230" i="11" s="1"/>
  <c r="DO210" i="11"/>
  <c r="AR230" i="11" s="1"/>
  <c r="DP210" i="11"/>
  <c r="AS230" i="11" s="1"/>
  <c r="DH212" i="11"/>
  <c r="AK232" i="11" s="1"/>
  <c r="CY210" i="11"/>
  <c r="AB230" i="11" s="1"/>
  <c r="CO210" i="11"/>
  <c r="R230" i="11" s="1"/>
  <c r="CP220" i="11"/>
  <c r="S240" i="11" s="1"/>
  <c r="CR222" i="11"/>
  <c r="U242" i="11" s="1"/>
  <c r="CT220" i="11"/>
  <c r="W240" i="11" s="1"/>
  <c r="CS220" i="11"/>
  <c r="V240" i="11" s="1"/>
  <c r="CP210" i="11"/>
  <c r="S230" i="11" s="1"/>
  <c r="CK220" i="11"/>
  <c r="N240" i="11" s="1"/>
  <c r="CH210" i="11"/>
  <c r="K230" i="11" s="1"/>
  <c r="CH220" i="11"/>
  <c r="K240" i="11" s="1"/>
  <c r="CJ222" i="11"/>
  <c r="M242" i="11" s="1"/>
  <c r="CL210" i="11"/>
  <c r="O230" i="11" s="1"/>
  <c r="CL220" i="11"/>
  <c r="O240" i="11" s="1"/>
  <c r="CG222" i="11"/>
  <c r="J242" i="11" s="1"/>
  <c r="FX219" i="11"/>
  <c r="BZ219" i="11"/>
  <c r="CC219" i="11"/>
  <c r="CA219" i="11"/>
  <c r="CD219" i="11"/>
  <c r="CB219" i="11"/>
  <c r="CB218" i="11"/>
  <c r="CC218" i="11"/>
  <c r="CA218" i="11"/>
  <c r="CD218" i="11"/>
  <c r="BZ218" i="11"/>
  <c r="BY219" i="11"/>
  <c r="BY218" i="11"/>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5" i="10"/>
  <c r="M4" i="10"/>
  <c r="M3" i="10"/>
  <c r="K216" i="10"/>
  <c r="K215" i="10"/>
  <c r="K214" i="10"/>
  <c r="K211" i="10"/>
  <c r="K210" i="10"/>
  <c r="K209" i="10"/>
  <c r="K208" i="10"/>
  <c r="K207" i="10"/>
  <c r="K206" i="10"/>
  <c r="K205" i="10"/>
  <c r="K213" i="10" s="1"/>
  <c r="K204" i="10"/>
  <c r="K214" i="9"/>
  <c r="K212" i="9"/>
  <c r="K215" i="9"/>
  <c r="K216" i="9"/>
  <c r="K211" i="9"/>
  <c r="K210" i="9"/>
  <c r="K209" i="9"/>
  <c r="K208" i="9"/>
  <c r="K207" i="9"/>
  <c r="K206" i="9"/>
  <c r="K205" i="9"/>
  <c r="K213" i="9" s="1"/>
  <c r="K204" i="9"/>
  <c r="L71" i="10"/>
  <c r="L70" i="10"/>
  <c r="L165" i="10"/>
  <c r="L50" i="10"/>
  <c r="L145" i="10"/>
  <c r="L49" i="10"/>
  <c r="L23" i="10"/>
  <c r="L144" i="10"/>
  <c r="L112" i="10"/>
  <c r="L69" i="10"/>
  <c r="L111" i="10"/>
  <c r="L164" i="10"/>
  <c r="L22" i="10"/>
  <c r="L68" i="10"/>
  <c r="L48" i="10"/>
  <c r="L21" i="10"/>
  <c r="L20" i="10"/>
  <c r="L163" i="10"/>
  <c r="L143" i="10"/>
  <c r="L47" i="10"/>
  <c r="L199" i="10"/>
  <c r="L46" i="10"/>
  <c r="L19" i="10"/>
  <c r="L45" i="10"/>
  <c r="L18" i="10"/>
  <c r="L162" i="10"/>
  <c r="L110" i="10"/>
  <c r="L109" i="10"/>
  <c r="L67" i="10"/>
  <c r="L142" i="10"/>
  <c r="L161" i="10"/>
  <c r="L174" i="10"/>
  <c r="L108" i="10"/>
  <c r="L66" i="10"/>
  <c r="L65" i="10"/>
  <c r="L64" i="10"/>
  <c r="L44" i="10"/>
  <c r="L107" i="10"/>
  <c r="L106" i="10"/>
  <c r="L43" i="10"/>
  <c r="L198" i="10"/>
  <c r="L63" i="10"/>
  <c r="L17" i="10"/>
  <c r="L197" i="10"/>
  <c r="L160" i="10"/>
  <c r="L196" i="10"/>
  <c r="L105" i="10"/>
  <c r="L42" i="10"/>
  <c r="L141" i="10"/>
  <c r="L140" i="10"/>
  <c r="L139" i="10"/>
  <c r="L62" i="10"/>
  <c r="L16" i="10"/>
  <c r="L15" i="10"/>
  <c r="L14" i="10"/>
  <c r="L41" i="10"/>
  <c r="L159" i="10"/>
  <c r="L104" i="10"/>
  <c r="L103" i="10"/>
  <c r="L40" i="10"/>
  <c r="L138" i="10"/>
  <c r="L137" i="10"/>
  <c r="L39" i="10"/>
  <c r="L136" i="10"/>
  <c r="L102" i="10"/>
  <c r="L38" i="10"/>
  <c r="L173" i="10"/>
  <c r="L158" i="10"/>
  <c r="L101" i="10"/>
  <c r="L100" i="10"/>
  <c r="L195" i="10"/>
  <c r="L194" i="10"/>
  <c r="L135" i="10"/>
  <c r="L99" i="10"/>
  <c r="L98" i="10"/>
  <c r="L172" i="10"/>
  <c r="L37" i="10"/>
  <c r="L61" i="10"/>
  <c r="L36" i="10"/>
  <c r="L60" i="10"/>
  <c r="L157" i="10"/>
  <c r="L13" i="10"/>
  <c r="L35" i="10"/>
  <c r="L97" i="10"/>
  <c r="L34" i="10"/>
  <c r="L134" i="10"/>
  <c r="L59" i="10"/>
  <c r="L193" i="10"/>
  <c r="L33" i="10"/>
  <c r="L96" i="10"/>
  <c r="L192" i="10"/>
  <c r="L171" i="10"/>
  <c r="L32" i="10"/>
  <c r="L58" i="10"/>
  <c r="L57" i="10"/>
  <c r="L95" i="10"/>
  <c r="L94" i="10"/>
  <c r="L93" i="10"/>
  <c r="L156" i="10"/>
  <c r="L191" i="10"/>
  <c r="L56" i="10"/>
  <c r="L155" i="10"/>
  <c r="L92" i="10"/>
  <c r="L31" i="10"/>
  <c r="L12" i="10"/>
  <c r="L154" i="10"/>
  <c r="L30" i="10"/>
  <c r="L55" i="10"/>
  <c r="L11" i="10"/>
  <c r="L153" i="10"/>
  <c r="L91" i="10"/>
  <c r="L133" i="10"/>
  <c r="L90" i="10"/>
  <c r="L89" i="10"/>
  <c r="L88" i="10"/>
  <c r="L152" i="10"/>
  <c r="L151" i="10"/>
  <c r="L29" i="10"/>
  <c r="L170" i="10"/>
  <c r="L87" i="10"/>
  <c r="L86" i="10"/>
  <c r="L132" i="10"/>
  <c r="L166" i="10"/>
  <c r="L131" i="10"/>
  <c r="L130" i="10"/>
  <c r="L190" i="10"/>
  <c r="L189" i="10"/>
  <c r="L129" i="10"/>
  <c r="L128" i="10"/>
  <c r="L85" i="10"/>
  <c r="L188" i="10"/>
  <c r="L84" i="10"/>
  <c r="L10" i="10"/>
  <c r="L187" i="10"/>
  <c r="L186" i="10"/>
  <c r="L83" i="10"/>
  <c r="L82" i="10"/>
  <c r="L28" i="10"/>
  <c r="L54" i="10"/>
  <c r="L81" i="10"/>
  <c r="L150" i="10"/>
  <c r="L185" i="10"/>
  <c r="L127" i="10"/>
  <c r="L149" i="10"/>
  <c r="L126" i="10"/>
  <c r="L125" i="10"/>
  <c r="L124" i="10"/>
  <c r="L148" i="10"/>
  <c r="L80" i="10"/>
  <c r="L184" i="10"/>
  <c r="L27" i="10"/>
  <c r="L79" i="10"/>
  <c r="L78" i="10"/>
  <c r="L123" i="10"/>
  <c r="L9" i="10"/>
  <c r="L183" i="10"/>
  <c r="L122" i="10"/>
  <c r="L77" i="10"/>
  <c r="L182" i="10"/>
  <c r="L53" i="10"/>
  <c r="L121" i="10"/>
  <c r="L26" i="10"/>
  <c r="L120" i="10"/>
  <c r="L181" i="10"/>
  <c r="L180" i="10"/>
  <c r="L76" i="10"/>
  <c r="L179" i="10"/>
  <c r="L25" i="10"/>
  <c r="L178" i="10"/>
  <c r="L177" i="10"/>
  <c r="L176" i="10"/>
  <c r="L8" i="10"/>
  <c r="L24" i="10"/>
  <c r="L119" i="10"/>
  <c r="L52" i="10"/>
  <c r="L7" i="10"/>
  <c r="L118" i="10"/>
  <c r="L169" i="10"/>
  <c r="L175" i="10"/>
  <c r="L117" i="10"/>
  <c r="L75" i="10"/>
  <c r="L6" i="10"/>
  <c r="L116" i="10"/>
  <c r="L168" i="10"/>
  <c r="L147" i="10"/>
  <c r="L115" i="10"/>
  <c r="L5" i="10"/>
  <c r="L74" i="10"/>
  <c r="L73" i="10"/>
  <c r="L4" i="10"/>
  <c r="L114" i="10"/>
  <c r="L113" i="10"/>
  <c r="L51" i="10"/>
  <c r="L72" i="10"/>
  <c r="L146" i="10"/>
  <c r="L3" i="10"/>
  <c r="L167" i="10"/>
  <c r="M113" i="9"/>
  <c r="M114" i="9"/>
  <c r="M4" i="9"/>
  <c r="M73" i="9"/>
  <c r="M74" i="9"/>
  <c r="M5" i="9"/>
  <c r="M115" i="9"/>
  <c r="M147" i="9"/>
  <c r="M168" i="9"/>
  <c r="M116" i="9"/>
  <c r="M6" i="9"/>
  <c r="M75" i="9"/>
  <c r="M117" i="9"/>
  <c r="M175" i="9"/>
  <c r="M169" i="9"/>
  <c r="M118" i="9"/>
  <c r="M7" i="9"/>
  <c r="M52" i="9"/>
  <c r="M119" i="9"/>
  <c r="M24" i="9"/>
  <c r="M8" i="9"/>
  <c r="M176" i="9"/>
  <c r="M177" i="9"/>
  <c r="M178" i="9"/>
  <c r="M25" i="9"/>
  <c r="M179" i="9"/>
  <c r="M76" i="9"/>
  <c r="M180" i="9"/>
  <c r="M181" i="9"/>
  <c r="M120" i="9"/>
  <c r="M26" i="9"/>
  <c r="M121" i="9"/>
  <c r="M53" i="9"/>
  <c r="M182" i="9"/>
  <c r="M77" i="9"/>
  <c r="M122" i="9"/>
  <c r="M183" i="9"/>
  <c r="M9" i="9"/>
  <c r="M123" i="9"/>
  <c r="M78" i="9"/>
  <c r="M79" i="9"/>
  <c r="M27" i="9"/>
  <c r="M184" i="9"/>
  <c r="M80" i="9"/>
  <c r="M148" i="9"/>
  <c r="M124" i="9"/>
  <c r="M125" i="9"/>
  <c r="M126" i="9"/>
  <c r="M149" i="9"/>
  <c r="M127" i="9"/>
  <c r="M185" i="9"/>
  <c r="M150" i="9"/>
  <c r="M81" i="9"/>
  <c r="M54" i="9"/>
  <c r="M28" i="9"/>
  <c r="M82" i="9"/>
  <c r="M83" i="9"/>
  <c r="M186" i="9"/>
  <c r="M187" i="9"/>
  <c r="M10" i="9"/>
  <c r="M84" i="9"/>
  <c r="M188" i="9"/>
  <c r="M85" i="9"/>
  <c r="M128" i="9"/>
  <c r="M129" i="9"/>
  <c r="M189" i="9"/>
  <c r="M190" i="9"/>
  <c r="M130" i="9"/>
  <c r="M131" i="9"/>
  <c r="M166" i="9"/>
  <c r="M132" i="9"/>
  <c r="M86" i="9"/>
  <c r="M87" i="9"/>
  <c r="M170" i="9"/>
  <c r="M29" i="9"/>
  <c r="M151" i="9"/>
  <c r="M152" i="9"/>
  <c r="M88" i="9"/>
  <c r="M89" i="9"/>
  <c r="M90" i="9"/>
  <c r="M133" i="9"/>
  <c r="M91" i="9"/>
  <c r="M153" i="9"/>
  <c r="M11" i="9"/>
  <c r="M55" i="9"/>
  <c r="M30" i="9"/>
  <c r="M154" i="9"/>
  <c r="M12" i="9"/>
  <c r="M31" i="9"/>
  <c r="M92" i="9"/>
  <c r="M155" i="9"/>
  <c r="M56" i="9"/>
  <c r="M191" i="9"/>
  <c r="M156" i="9"/>
  <c r="M93" i="9"/>
  <c r="M94" i="9"/>
  <c r="M95" i="9"/>
  <c r="M57" i="9"/>
  <c r="M58" i="9"/>
  <c r="M32" i="9"/>
  <c r="M171" i="9"/>
  <c r="M192" i="9"/>
  <c r="M96" i="9"/>
  <c r="M33" i="9"/>
  <c r="M193" i="9"/>
  <c r="M59" i="9"/>
  <c r="M134" i="9"/>
  <c r="M34" i="9"/>
  <c r="M97" i="9"/>
  <c r="M35" i="9"/>
  <c r="M13" i="9"/>
  <c r="M157" i="9"/>
  <c r="M60" i="9"/>
  <c r="M36" i="9"/>
  <c r="M61" i="9"/>
  <c r="M37" i="9"/>
  <c r="M172" i="9"/>
  <c r="M98" i="9"/>
  <c r="M99" i="9"/>
  <c r="M135" i="9"/>
  <c r="M194" i="9"/>
  <c r="M195" i="9"/>
  <c r="M100" i="9"/>
  <c r="M101" i="9"/>
  <c r="M158" i="9"/>
  <c r="M173" i="9"/>
  <c r="M38" i="9"/>
  <c r="M102" i="9"/>
  <c r="M136" i="9"/>
  <c r="M39" i="9"/>
  <c r="M137" i="9"/>
  <c r="M138" i="9"/>
  <c r="M40" i="9"/>
  <c r="M103" i="9"/>
  <c r="M104" i="9"/>
  <c r="M159" i="9"/>
  <c r="M41" i="9"/>
  <c r="M14" i="9"/>
  <c r="M15" i="9"/>
  <c r="M16" i="9"/>
  <c r="M62" i="9"/>
  <c r="M139" i="9"/>
  <c r="M140" i="9"/>
  <c r="M141" i="9"/>
  <c r="M42" i="9"/>
  <c r="M105" i="9"/>
  <c r="M196" i="9"/>
  <c r="M160" i="9"/>
  <c r="M197" i="9"/>
  <c r="M17" i="9"/>
  <c r="M63" i="9"/>
  <c r="M198" i="9"/>
  <c r="M43" i="9"/>
  <c r="M106" i="9"/>
  <c r="M107" i="9"/>
  <c r="M44" i="9"/>
  <c r="M64" i="9"/>
  <c r="M65" i="9"/>
  <c r="M66" i="9"/>
  <c r="M108" i="9"/>
  <c r="M174" i="9"/>
  <c r="M161" i="9"/>
  <c r="M142" i="9"/>
  <c r="M67" i="9"/>
  <c r="M109" i="9"/>
  <c r="M110" i="9"/>
  <c r="M162" i="9"/>
  <c r="M18" i="9"/>
  <c r="M45" i="9"/>
  <c r="M19" i="9"/>
  <c r="M46" i="9"/>
  <c r="M199" i="9"/>
  <c r="M47" i="9"/>
  <c r="M143" i="9"/>
  <c r="M163" i="9"/>
  <c r="M20" i="9"/>
  <c r="M21" i="9"/>
  <c r="M48" i="9"/>
  <c r="M68" i="9"/>
  <c r="M22" i="9"/>
  <c r="M164" i="9"/>
  <c r="M111" i="9"/>
  <c r="M69" i="9"/>
  <c r="M112" i="9"/>
  <c r="M144" i="9"/>
  <c r="M23" i="9"/>
  <c r="M49" i="9"/>
  <c r="M145" i="9"/>
  <c r="M50" i="9"/>
  <c r="M165" i="9"/>
  <c r="M70" i="9"/>
  <c r="M71" i="9"/>
  <c r="M51" i="9"/>
  <c r="M72" i="9"/>
  <c r="M146" i="9"/>
  <c r="M3" i="9"/>
  <c r="M167" i="9"/>
  <c r="L4" i="9"/>
  <c r="L73" i="9"/>
  <c r="L74" i="9"/>
  <c r="L5" i="9"/>
  <c r="L115" i="9"/>
  <c r="L147" i="9"/>
  <c r="L168" i="9"/>
  <c r="L116" i="9"/>
  <c r="L6" i="9"/>
  <c r="L75" i="9"/>
  <c r="L117" i="9"/>
  <c r="L175" i="9"/>
  <c r="L169" i="9"/>
  <c r="L118" i="9"/>
  <c r="L7" i="9"/>
  <c r="L52" i="9"/>
  <c r="L119" i="9"/>
  <c r="L24" i="9"/>
  <c r="L8" i="9"/>
  <c r="L176" i="9"/>
  <c r="L177" i="9"/>
  <c r="L178" i="9"/>
  <c r="L25" i="9"/>
  <c r="L179" i="9"/>
  <c r="L76" i="9"/>
  <c r="L180" i="9"/>
  <c r="L181" i="9"/>
  <c r="L120" i="9"/>
  <c r="L26" i="9"/>
  <c r="L121" i="9"/>
  <c r="L53" i="9"/>
  <c r="L182" i="9"/>
  <c r="L77" i="9"/>
  <c r="L122" i="9"/>
  <c r="L183" i="9"/>
  <c r="L9" i="9"/>
  <c r="L123" i="9"/>
  <c r="L78" i="9"/>
  <c r="L79" i="9"/>
  <c r="L27" i="9"/>
  <c r="L184" i="9"/>
  <c r="L80" i="9"/>
  <c r="L148" i="9"/>
  <c r="L124" i="9"/>
  <c r="L125" i="9"/>
  <c r="L126" i="9"/>
  <c r="L149" i="9"/>
  <c r="L127" i="9"/>
  <c r="L185" i="9"/>
  <c r="L150" i="9"/>
  <c r="L81" i="9"/>
  <c r="L54" i="9"/>
  <c r="L28" i="9"/>
  <c r="L82" i="9"/>
  <c r="L83" i="9"/>
  <c r="L186" i="9"/>
  <c r="L187" i="9"/>
  <c r="L10" i="9"/>
  <c r="L84" i="9"/>
  <c r="L188" i="9"/>
  <c r="L85" i="9"/>
  <c r="L128" i="9"/>
  <c r="L129" i="9"/>
  <c r="L189" i="9"/>
  <c r="L190" i="9"/>
  <c r="L130" i="9"/>
  <c r="L131" i="9"/>
  <c r="L166" i="9"/>
  <c r="L132" i="9"/>
  <c r="L86" i="9"/>
  <c r="L87" i="9"/>
  <c r="L170" i="9"/>
  <c r="L29" i="9"/>
  <c r="L151" i="9"/>
  <c r="L152" i="9"/>
  <c r="L88" i="9"/>
  <c r="L89" i="9"/>
  <c r="L90" i="9"/>
  <c r="L133" i="9"/>
  <c r="L91" i="9"/>
  <c r="L153" i="9"/>
  <c r="L11" i="9"/>
  <c r="L55" i="9"/>
  <c r="L30" i="9"/>
  <c r="L154" i="9"/>
  <c r="L12" i="9"/>
  <c r="L31" i="9"/>
  <c r="L92" i="9"/>
  <c r="L155" i="9"/>
  <c r="L56" i="9"/>
  <c r="L191" i="9"/>
  <c r="L156" i="9"/>
  <c r="L93" i="9"/>
  <c r="L94" i="9"/>
  <c r="L95" i="9"/>
  <c r="L57" i="9"/>
  <c r="L58" i="9"/>
  <c r="L32" i="9"/>
  <c r="L171" i="9"/>
  <c r="L192" i="9"/>
  <c r="L96" i="9"/>
  <c r="L33" i="9"/>
  <c r="L193" i="9"/>
  <c r="L59" i="9"/>
  <c r="L134" i="9"/>
  <c r="L34" i="9"/>
  <c r="L97" i="9"/>
  <c r="L35" i="9"/>
  <c r="L13" i="9"/>
  <c r="L157" i="9"/>
  <c r="L60" i="9"/>
  <c r="L36" i="9"/>
  <c r="L61" i="9"/>
  <c r="L37" i="9"/>
  <c r="L172" i="9"/>
  <c r="L98" i="9"/>
  <c r="L99" i="9"/>
  <c r="L135" i="9"/>
  <c r="L194" i="9"/>
  <c r="L195" i="9"/>
  <c r="L100" i="9"/>
  <c r="L101" i="9"/>
  <c r="L158" i="9"/>
  <c r="L173" i="9"/>
  <c r="L38" i="9"/>
  <c r="L102" i="9"/>
  <c r="L136" i="9"/>
  <c r="L39" i="9"/>
  <c r="L137" i="9"/>
  <c r="L138" i="9"/>
  <c r="L40" i="9"/>
  <c r="L103" i="9"/>
  <c r="L104" i="9"/>
  <c r="L159" i="9"/>
  <c r="L41" i="9"/>
  <c r="L14" i="9"/>
  <c r="L15" i="9"/>
  <c r="L16" i="9"/>
  <c r="L62" i="9"/>
  <c r="L139" i="9"/>
  <c r="L140" i="9"/>
  <c r="L141" i="9"/>
  <c r="L42" i="9"/>
  <c r="L105" i="9"/>
  <c r="L196" i="9"/>
  <c r="L160" i="9"/>
  <c r="L197" i="9"/>
  <c r="L17" i="9"/>
  <c r="L63" i="9"/>
  <c r="L198" i="9"/>
  <c r="L43" i="9"/>
  <c r="L106" i="9"/>
  <c r="L107" i="9"/>
  <c r="L44" i="9"/>
  <c r="L64" i="9"/>
  <c r="L65" i="9"/>
  <c r="L66" i="9"/>
  <c r="L108" i="9"/>
  <c r="L174" i="9"/>
  <c r="L161" i="9"/>
  <c r="L142" i="9"/>
  <c r="L67" i="9"/>
  <c r="L109" i="9"/>
  <c r="L110" i="9"/>
  <c r="L162" i="9"/>
  <c r="L18" i="9"/>
  <c r="L45" i="9"/>
  <c r="L19" i="9"/>
  <c r="L46" i="9"/>
  <c r="L199" i="9"/>
  <c r="L47" i="9"/>
  <c r="L143" i="9"/>
  <c r="L163" i="9"/>
  <c r="L20" i="9"/>
  <c r="L21" i="9"/>
  <c r="L48" i="9"/>
  <c r="L68" i="9"/>
  <c r="L22" i="9"/>
  <c r="L164" i="9"/>
  <c r="L111" i="9"/>
  <c r="L69" i="9"/>
  <c r="L112" i="9"/>
  <c r="L144" i="9"/>
  <c r="L23" i="9"/>
  <c r="L49" i="9"/>
  <c r="L145" i="9"/>
  <c r="L50" i="9"/>
  <c r="L165" i="9"/>
  <c r="L70" i="9"/>
  <c r="L71" i="9"/>
  <c r="L114" i="9"/>
  <c r="L113" i="9"/>
  <c r="L51" i="9"/>
  <c r="L72" i="9"/>
  <c r="L146" i="9"/>
  <c r="L3" i="9"/>
  <c r="L167" i="9"/>
  <c r="BR225" i="11" l="1"/>
  <c r="BP225" i="11"/>
  <c r="BH225" i="11"/>
  <c r="O225" i="11"/>
  <c r="K225" i="11"/>
  <c r="K212" i="10"/>
  <c r="N225" i="11"/>
  <c r="M225" i="11"/>
  <c r="AC225" i="11"/>
  <c r="BV225" i="11"/>
  <c r="BS225" i="11"/>
  <c r="AC210" i="11"/>
  <c r="BX224" i="11"/>
  <c r="AC236" i="11"/>
  <c r="CZ224" i="11"/>
  <c r="AE236" i="11"/>
  <c r="DB224" i="11"/>
  <c r="O236" i="11"/>
  <c r="CL224" i="11"/>
  <c r="M236" i="11"/>
  <c r="CJ224" i="11"/>
  <c r="M244" i="11" s="1"/>
  <c r="AM236" i="11"/>
  <c r="DJ224" i="11"/>
  <c r="BX236" i="11"/>
  <c r="EU224" i="11"/>
  <c r="BX244" i="11" s="1"/>
  <c r="AL236" i="11"/>
  <c r="DI224" i="11"/>
  <c r="AL244" i="11" s="1"/>
  <c r="W236" i="11"/>
  <c r="CT224" i="11"/>
  <c r="N236" i="11"/>
  <c r="CK224" i="11"/>
  <c r="N244" i="11" s="1"/>
  <c r="BV236" i="11"/>
  <c r="ES224" i="11"/>
  <c r="BV244" i="11" s="1"/>
  <c r="AK236" i="11"/>
  <c r="DH224" i="11"/>
  <c r="AD236" i="11"/>
  <c r="DA224" i="11"/>
  <c r="AD244" i="11" s="1"/>
  <c r="AD224" i="11"/>
  <c r="BW236" i="11"/>
  <c r="ET224" i="11"/>
  <c r="U236" i="11"/>
  <c r="CR224" i="11"/>
  <c r="V236" i="11"/>
  <c r="CS224" i="11"/>
  <c r="V244" i="11" s="1"/>
  <c r="AL224" i="11"/>
  <c r="AY216" i="11"/>
  <c r="GM224" i="11"/>
  <c r="AJ236" i="11"/>
  <c r="DG224" i="11"/>
  <c r="AY211" i="11"/>
  <c r="AZ211" i="11"/>
  <c r="AB236" i="11"/>
  <c r="CY224" i="11"/>
  <c r="AB244" i="11" s="1"/>
  <c r="R216" i="11"/>
  <c r="FF224" i="11"/>
  <c r="R236" i="11"/>
  <c r="CO224" i="11"/>
  <c r="R244" i="11" s="1"/>
  <c r="K236" i="11"/>
  <c r="CH224" i="11"/>
  <c r="AP236" i="11"/>
  <c r="DM224" i="11"/>
  <c r="AP244" i="11" s="1"/>
  <c r="AZ236" i="11"/>
  <c r="DW224" i="11"/>
  <c r="AZ244" i="11" s="1"/>
  <c r="AX211" i="11"/>
  <c r="R225" i="11"/>
  <c r="Z225" i="11"/>
  <c r="AH225" i="11"/>
  <c r="AY215" i="11"/>
  <c r="T216" i="11"/>
  <c r="FH224" i="11"/>
  <c r="AY236" i="11"/>
  <c r="DV224" i="11"/>
  <c r="T236" i="11"/>
  <c r="CQ224" i="11"/>
  <c r="T244" i="11" s="1"/>
  <c r="AA216" i="11"/>
  <c r="FO224" i="11"/>
  <c r="AX236" i="11"/>
  <c r="DU224" i="11"/>
  <c r="AX244" i="11" s="1"/>
  <c r="AA236" i="11"/>
  <c r="CX224" i="11"/>
  <c r="J236" i="11"/>
  <c r="CG224" i="11"/>
  <c r="J244" i="11" s="1"/>
  <c r="AZ224" i="11"/>
  <c r="AZ215" i="11"/>
  <c r="AI236" i="11"/>
  <c r="DF224" i="11"/>
  <c r="AH236" i="11"/>
  <c r="DE224" i="11"/>
  <c r="AH244" i="11" s="1"/>
  <c r="S236" i="11"/>
  <c r="CP224" i="11"/>
  <c r="J224" i="11"/>
  <c r="Z236" i="11"/>
  <c r="CW224" i="11"/>
  <c r="Z244" i="11" s="1"/>
  <c r="BQ224" i="11"/>
  <c r="BQ244" i="11"/>
  <c r="BO224" i="11"/>
  <c r="BO244" i="11"/>
  <c r="BS224" i="11"/>
  <c r="BS244" i="11"/>
  <c r="EO219" i="11"/>
  <c r="EO224" i="11"/>
  <c r="BR244" i="11" s="1"/>
  <c r="BR224" i="11"/>
  <c r="BP224" i="11"/>
  <c r="BN225" i="11"/>
  <c r="BC210" i="11"/>
  <c r="AK225" i="11"/>
  <c r="AI225" i="11"/>
  <c r="AJ225" i="11"/>
  <c r="AM225" i="11"/>
  <c r="AD225" i="11"/>
  <c r="Z222" i="11"/>
  <c r="BJ225" i="11"/>
  <c r="BF225" i="11"/>
  <c r="T225" i="11"/>
  <c r="S225" i="11"/>
  <c r="J225" i="11"/>
  <c r="L225" i="11"/>
  <c r="BJ224" i="11"/>
  <c r="BG224" i="11"/>
  <c r="BG244" i="11"/>
  <c r="BG225" i="11"/>
  <c r="BG245" i="11"/>
  <c r="BI224" i="11"/>
  <c r="BI244" i="11"/>
  <c r="BK225" i="11"/>
  <c r="BK245" i="11"/>
  <c r="BK224" i="11"/>
  <c r="BK244" i="11"/>
  <c r="BI225" i="11"/>
  <c r="BC236" i="11"/>
  <c r="DZ224" i="11"/>
  <c r="BC216" i="11"/>
  <c r="GQ224" i="11"/>
  <c r="BB216" i="11"/>
  <c r="GP224" i="11"/>
  <c r="BB236" i="11"/>
  <c r="DY224" i="11"/>
  <c r="BB244" i="11" s="1"/>
  <c r="BA236" i="11"/>
  <c r="DX224" i="11"/>
  <c r="BB210" i="11"/>
  <c r="AY214" i="11"/>
  <c r="BC214" i="11"/>
  <c r="BA214" i="11"/>
  <c r="AZ214" i="11"/>
  <c r="BC225" i="11"/>
  <c r="AY212" i="11"/>
  <c r="AX212" i="11"/>
  <c r="BC212" i="11"/>
  <c r="AX225" i="11"/>
  <c r="BC211" i="11"/>
  <c r="BB225" i="11"/>
  <c r="BB221" i="11"/>
  <c r="AZ225" i="11"/>
  <c r="AY225" i="11"/>
  <c r="BA225" i="11"/>
  <c r="AY217" i="11"/>
  <c r="BC220" i="11"/>
  <c r="AU236" i="11"/>
  <c r="DR224" i="11"/>
  <c r="AT236" i="11"/>
  <c r="DQ224" i="11"/>
  <c r="AT244" i="11" s="1"/>
  <c r="AT224" i="11"/>
  <c r="AS236" i="11"/>
  <c r="DP224" i="11"/>
  <c r="AR236" i="11"/>
  <c r="DO224" i="11"/>
  <c r="AR244" i="11" s="1"/>
  <c r="AQ236" i="11"/>
  <c r="DN224" i="11"/>
  <c r="AU214" i="11"/>
  <c r="AP225" i="11"/>
  <c r="AU225" i="11"/>
  <c r="AQ222" i="11"/>
  <c r="AQ225" i="11"/>
  <c r="AU245" i="11"/>
  <c r="AR225" i="11"/>
  <c r="AT225" i="11"/>
  <c r="AS225" i="11"/>
  <c r="GL219" i="11"/>
  <c r="AX216" i="11"/>
  <c r="AY220" i="11"/>
  <c r="BB222" i="11"/>
  <c r="AX221" i="11"/>
  <c r="AX213" i="11"/>
  <c r="AZ216" i="11"/>
  <c r="BC221" i="11"/>
  <c r="AX214" i="11"/>
  <c r="BB215" i="11"/>
  <c r="BB214" i="11"/>
  <c r="BA213" i="11"/>
  <c r="BA217" i="11"/>
  <c r="BB217" i="11"/>
  <c r="BC217" i="11"/>
  <c r="BC215" i="11"/>
  <c r="BA216" i="11"/>
  <c r="AZ217" i="11"/>
  <c r="AZ213" i="11"/>
  <c r="BA222" i="11"/>
  <c r="AZ212" i="11"/>
  <c r="BA211" i="11"/>
  <c r="AQ221" i="11"/>
  <c r="AX222" i="11"/>
  <c r="BB220" i="11"/>
  <c r="BB212" i="11"/>
  <c r="DZ219" i="11"/>
  <c r="BC239" i="11" s="1"/>
  <c r="BC231" i="11"/>
  <c r="AZ220" i="11"/>
  <c r="AR220" i="11"/>
  <c r="AY221" i="11"/>
  <c r="AY210" i="11"/>
  <c r="BA212" i="11"/>
  <c r="AY222" i="11"/>
  <c r="BB211" i="11"/>
  <c r="AU210" i="11"/>
  <c r="BC222" i="11"/>
  <c r="AX220" i="11"/>
  <c r="DV219" i="11"/>
  <c r="AY239" i="11" s="1"/>
  <c r="AY231" i="11"/>
  <c r="AZ222" i="11"/>
  <c r="AZ221" i="11"/>
  <c r="AQ210" i="11"/>
  <c r="AU216" i="11"/>
  <c r="AC221" i="11"/>
  <c r="AH217" i="11"/>
  <c r="AT222" i="11"/>
  <c r="GX219" i="11"/>
  <c r="Z215" i="11"/>
  <c r="AQ212" i="11"/>
  <c r="AQ216" i="11"/>
  <c r="AS211" i="11"/>
  <c r="AS213" i="11"/>
  <c r="AR216" i="11"/>
  <c r="AP215" i="11"/>
  <c r="AT211" i="11"/>
  <c r="AT214" i="11"/>
  <c r="AQ211" i="11"/>
  <c r="AR222" i="11"/>
  <c r="AR211" i="11"/>
  <c r="AR212" i="11"/>
  <c r="AS215" i="11"/>
  <c r="AS220" i="11"/>
  <c r="AR217" i="11"/>
  <c r="AS212" i="11"/>
  <c r="AP213" i="11"/>
  <c r="GD218" i="11"/>
  <c r="AP217" i="11"/>
  <c r="AU213" i="11"/>
  <c r="AU217" i="11"/>
  <c r="AU222" i="11"/>
  <c r="AQ215" i="11"/>
  <c r="AS222" i="11"/>
  <c r="AR214" i="11"/>
  <c r="AS210" i="11"/>
  <c r="AT220" i="11"/>
  <c r="AP211" i="11"/>
  <c r="AP221" i="11"/>
  <c r="AP212" i="11"/>
  <c r="AQ217" i="11"/>
  <c r="AS214" i="11"/>
  <c r="AP210" i="11"/>
  <c r="AT213" i="11"/>
  <c r="AU211" i="11"/>
  <c r="AR221" i="11"/>
  <c r="AR213" i="11"/>
  <c r="AT210" i="11"/>
  <c r="AT221" i="11"/>
  <c r="AT212" i="11"/>
  <c r="AP222" i="11"/>
  <c r="GH218" i="11"/>
  <c r="AT217" i="11"/>
  <c r="AU221" i="11"/>
  <c r="GD219" i="11"/>
  <c r="AP216" i="11"/>
  <c r="AQ220" i="11"/>
  <c r="AU215" i="11"/>
  <c r="AR210" i="11"/>
  <c r="AR215" i="11"/>
  <c r="AS217" i="11"/>
  <c r="AS216" i="11"/>
  <c r="AS221" i="11"/>
  <c r="AT216" i="11"/>
  <c r="AT215" i="11"/>
  <c r="AP220" i="11"/>
  <c r="AP214" i="11"/>
  <c r="AI214" i="11"/>
  <c r="AK220" i="11"/>
  <c r="AK214" i="11"/>
  <c r="AL211" i="11"/>
  <c r="AH213" i="11"/>
  <c r="AI220" i="11"/>
  <c r="AH222" i="11"/>
  <c r="AM217" i="11"/>
  <c r="AI221" i="11"/>
  <c r="AH220" i="11"/>
  <c r="AL214" i="11"/>
  <c r="AL210" i="11"/>
  <c r="AM221" i="11"/>
  <c r="AJ222" i="11"/>
  <c r="AK221" i="11"/>
  <c r="AD221" i="11"/>
  <c r="AM222" i="11"/>
  <c r="AK210" i="11"/>
  <c r="AK211" i="11"/>
  <c r="AK213" i="11"/>
  <c r="AA211" i="11"/>
  <c r="AE212" i="11"/>
  <c r="AL222" i="11"/>
  <c r="AL213" i="11"/>
  <c r="AM220" i="11"/>
  <c r="AM211" i="11"/>
  <c r="AL212" i="11"/>
  <c r="AL217" i="11"/>
  <c r="AM215" i="11"/>
  <c r="AH215" i="11"/>
  <c r="AM212" i="11"/>
  <c r="AL216" i="11"/>
  <c r="AH211" i="11"/>
  <c r="AJ211" i="11"/>
  <c r="AJ214" i="11"/>
  <c r="AL220" i="11"/>
  <c r="AJ216" i="11"/>
  <c r="FY218" i="11"/>
  <c r="AK212" i="11"/>
  <c r="AK216" i="11"/>
  <c r="AI222" i="11"/>
  <c r="AH214" i="11"/>
  <c r="AI211" i="11"/>
  <c r="AM213" i="11"/>
  <c r="AL221" i="11"/>
  <c r="AH216" i="11"/>
  <c r="AI215" i="11"/>
  <c r="AL215" i="11"/>
  <c r="AM210" i="11"/>
  <c r="AH212" i="11"/>
  <c r="AJ213" i="11"/>
  <c r="AJ221" i="11"/>
  <c r="AM216" i="11"/>
  <c r="AI212" i="11"/>
  <c r="AJ220" i="11"/>
  <c r="FX218" i="11"/>
  <c r="AJ217" i="11"/>
  <c r="Z214" i="11"/>
  <c r="AB220" i="11"/>
  <c r="AK215" i="11"/>
  <c r="AE210" i="11"/>
  <c r="AE214" i="11"/>
  <c r="AA217" i="11"/>
  <c r="AB222" i="11"/>
  <c r="AA220" i="11"/>
  <c r="AJ210" i="11"/>
  <c r="AB214" i="11"/>
  <c r="AI217" i="11"/>
  <c r="AI216" i="11"/>
  <c r="AI210" i="11"/>
  <c r="AH221" i="11"/>
  <c r="Z212" i="11"/>
  <c r="AI213" i="11"/>
  <c r="AB215" i="11"/>
  <c r="AH210" i="11"/>
  <c r="AD220" i="11"/>
  <c r="BR221" i="11"/>
  <c r="AJ215" i="11"/>
  <c r="AJ212" i="11"/>
  <c r="AK217" i="11"/>
  <c r="BO210" i="11"/>
  <c r="AA222" i="11"/>
  <c r="AE216" i="11"/>
  <c r="AD214" i="11"/>
  <c r="AB212" i="11"/>
  <c r="AD215" i="11"/>
  <c r="BO220" i="11"/>
  <c r="AA212" i="11"/>
  <c r="AA215" i="11"/>
  <c r="AB216" i="11"/>
  <c r="AC211" i="11"/>
  <c r="AE221" i="11"/>
  <c r="Z211" i="11"/>
  <c r="AE213" i="11"/>
  <c r="AB221" i="11"/>
  <c r="Z216" i="11"/>
  <c r="AA214" i="11"/>
  <c r="AD216" i="11"/>
  <c r="Z217" i="11"/>
  <c r="BV223" i="11"/>
  <c r="BV243" i="11"/>
  <c r="DB219" i="11"/>
  <c r="AE239" i="11" s="1"/>
  <c r="AE231" i="11"/>
  <c r="BK210" i="11"/>
  <c r="Z213" i="11"/>
  <c r="AC222" i="11"/>
  <c r="AE215" i="11"/>
  <c r="AE220" i="11"/>
  <c r="AC215" i="11"/>
  <c r="AD211" i="11"/>
  <c r="AD212" i="11"/>
  <c r="Z210" i="11"/>
  <c r="AC212" i="11"/>
  <c r="AA221" i="11"/>
  <c r="BX223" i="11"/>
  <c r="AB210" i="11"/>
  <c r="T220" i="11"/>
  <c r="AB211" i="11"/>
  <c r="AD213" i="11"/>
  <c r="BG213" i="11"/>
  <c r="AA210" i="11"/>
  <c r="AE211" i="11"/>
  <c r="AC213" i="11"/>
  <c r="AC216" i="11"/>
  <c r="AC217" i="11"/>
  <c r="AA213" i="11"/>
  <c r="Z220" i="11"/>
  <c r="AE222" i="11"/>
  <c r="AB213" i="11"/>
  <c r="AE217" i="11"/>
  <c r="AD210" i="11"/>
  <c r="AD217" i="11"/>
  <c r="BW223" i="11"/>
  <c r="BW243" i="11"/>
  <c r="L207" i="10"/>
  <c r="J221" i="10" s="1"/>
  <c r="L205" i="10"/>
  <c r="J219" i="10" s="1"/>
  <c r="S215" i="11"/>
  <c r="T222" i="11"/>
  <c r="R214" i="11"/>
  <c r="FS219" i="11"/>
  <c r="BR210" i="11"/>
  <c r="S214" i="11"/>
  <c r="U216" i="11"/>
  <c r="T213" i="11"/>
  <c r="EP219" i="11"/>
  <c r="R220" i="11"/>
  <c r="V217" i="11"/>
  <c r="HB219" i="11"/>
  <c r="W222" i="11"/>
  <c r="FC218" i="11"/>
  <c r="BI214" i="11"/>
  <c r="FW218" i="11"/>
  <c r="BH221" i="11"/>
  <c r="BR215" i="11"/>
  <c r="BV212" i="11"/>
  <c r="V210" i="11"/>
  <c r="U221" i="11"/>
  <c r="U212" i="11"/>
  <c r="T215" i="11"/>
  <c r="V216" i="11"/>
  <c r="W220" i="11"/>
  <c r="R221" i="11"/>
  <c r="U210" i="11"/>
  <c r="S212" i="11"/>
  <c r="T214" i="11"/>
  <c r="R222" i="11"/>
  <c r="W215" i="11"/>
  <c r="R211" i="11"/>
  <c r="T212" i="11"/>
  <c r="T217" i="11"/>
  <c r="L211" i="11"/>
  <c r="V214" i="11"/>
  <c r="U220" i="11"/>
  <c r="U217" i="11"/>
  <c r="U222" i="11"/>
  <c r="FG218" i="11"/>
  <c r="S217" i="11"/>
  <c r="R210" i="11"/>
  <c r="S210" i="11"/>
  <c r="V211" i="11"/>
  <c r="R215" i="11"/>
  <c r="W210" i="11"/>
  <c r="W214" i="11"/>
  <c r="V222" i="11"/>
  <c r="V220" i="11"/>
  <c r="S220" i="11"/>
  <c r="W212" i="11"/>
  <c r="CS218" i="11"/>
  <c r="V238" i="11" s="1"/>
  <c r="V232" i="11"/>
  <c r="S222" i="11"/>
  <c r="T211" i="11"/>
  <c r="FR218" i="11"/>
  <c r="BN216" i="11"/>
  <c r="W216" i="11"/>
  <c r="U215" i="11"/>
  <c r="W221" i="11"/>
  <c r="V212" i="11"/>
  <c r="T210" i="11"/>
  <c r="U213" i="11"/>
  <c r="BJ216" i="11"/>
  <c r="R217" i="11"/>
  <c r="W213" i="11"/>
  <c r="R213" i="11"/>
  <c r="S213" i="11"/>
  <c r="R212" i="11"/>
  <c r="W217" i="11"/>
  <c r="U211" i="11"/>
  <c r="CT219" i="11"/>
  <c r="W239" i="11" s="1"/>
  <c r="W231" i="11"/>
  <c r="DY219" i="11"/>
  <c r="BB239" i="11" s="1"/>
  <c r="S221" i="11"/>
  <c r="U214" i="11"/>
  <c r="S216" i="11"/>
  <c r="V213" i="11"/>
  <c r="V221" i="11"/>
  <c r="CR218" i="11"/>
  <c r="U238" i="11" s="1"/>
  <c r="FN218" i="11"/>
  <c r="BO215" i="11"/>
  <c r="FB218" i="11"/>
  <c r="DG219" i="11"/>
  <c r="AJ239" i="11" s="1"/>
  <c r="L220" i="11"/>
  <c r="N213" i="11"/>
  <c r="GW218" i="11"/>
  <c r="FP219" i="11"/>
  <c r="HE219" i="11"/>
  <c r="BS220" i="11"/>
  <c r="BI217" i="11"/>
  <c r="DH219" i="11"/>
  <c r="AK239" i="11" s="1"/>
  <c r="CO219" i="11"/>
  <c r="R239" i="11" s="1"/>
  <c r="BN212" i="11"/>
  <c r="GA218" i="11"/>
  <c r="HB218" i="11"/>
  <c r="HF218" i="11"/>
  <c r="BR218" i="11" s="1"/>
  <c r="J220" i="11"/>
  <c r="BH222" i="11"/>
  <c r="BQ211" i="11"/>
  <c r="EL219" i="11"/>
  <c r="BK213" i="11"/>
  <c r="CO218" i="11"/>
  <c r="R238" i="11" s="1"/>
  <c r="GT218" i="11"/>
  <c r="BF218" i="11" s="1"/>
  <c r="BF212" i="11"/>
  <c r="FZ218" i="11"/>
  <c r="BW222" i="11"/>
  <c r="BI215" i="11"/>
  <c r="FQ218" i="11"/>
  <c r="DZ218" i="11"/>
  <c r="BC238" i="11" s="1"/>
  <c r="CR219" i="11"/>
  <c r="U239" i="11" s="1"/>
  <c r="EK219" i="11"/>
  <c r="FV219" i="11"/>
  <c r="BP215" i="11"/>
  <c r="BG210" i="11"/>
  <c r="BJ212" i="11"/>
  <c r="HE218" i="11"/>
  <c r="BF221" i="11"/>
  <c r="GN218" i="11"/>
  <c r="BH210" i="11"/>
  <c r="BR222" i="11"/>
  <c r="J213" i="11"/>
  <c r="BP221" i="11"/>
  <c r="BK220" i="11"/>
  <c r="FJ218" i="11"/>
  <c r="BR217" i="11"/>
  <c r="BS213" i="11"/>
  <c r="BS215" i="11"/>
  <c r="BH211" i="11"/>
  <c r="GF218" i="11"/>
  <c r="GW219" i="11"/>
  <c r="GU218" i="11"/>
  <c r="BJ222" i="11"/>
  <c r="BF216" i="11"/>
  <c r="CX219" i="11"/>
  <c r="AA239" i="11" s="1"/>
  <c r="DQ219" i="11"/>
  <c r="AT239" i="11" s="1"/>
  <c r="BS210" i="11"/>
  <c r="BK217" i="11"/>
  <c r="DU219" i="11"/>
  <c r="AX239" i="11" s="1"/>
  <c r="J216" i="11"/>
  <c r="BR212" i="11"/>
  <c r="HC219" i="11"/>
  <c r="BJ221" i="11"/>
  <c r="EP218" i="11"/>
  <c r="FV218" i="11"/>
  <c r="BI216" i="11"/>
  <c r="DG218" i="11"/>
  <c r="AJ238" i="11" s="1"/>
  <c r="BP213" i="11"/>
  <c r="GT219" i="11"/>
  <c r="EG218" i="11"/>
  <c r="BJ218" i="11" s="1"/>
  <c r="EU218" i="11"/>
  <c r="BX238" i="11" s="1"/>
  <c r="BP210" i="11"/>
  <c r="N211" i="11"/>
  <c r="FI219" i="11"/>
  <c r="J221" i="11"/>
  <c r="BN215" i="11"/>
  <c r="BH217" i="11"/>
  <c r="BV216" i="11"/>
  <c r="FQ219" i="11"/>
  <c r="DM218" i="11"/>
  <c r="AP238" i="11" s="1"/>
  <c r="CW219" i="11"/>
  <c r="Z239" i="11" s="1"/>
  <c r="DU218" i="11"/>
  <c r="AX238" i="11" s="1"/>
  <c r="BH212" i="11"/>
  <c r="BH214" i="11"/>
  <c r="BJ215" i="11"/>
  <c r="BX217" i="11"/>
  <c r="EL218" i="11"/>
  <c r="EH219" i="11"/>
  <c r="EC219" i="11"/>
  <c r="EE219" i="11"/>
  <c r="BG212" i="11"/>
  <c r="GG218" i="11"/>
  <c r="GG219" i="11"/>
  <c r="GO218" i="11"/>
  <c r="FI218" i="11"/>
  <c r="DW218" i="11"/>
  <c r="AZ238" i="11" s="1"/>
  <c r="BI220" i="11"/>
  <c r="BK214" i="11"/>
  <c r="BX214" i="11"/>
  <c r="DA218" i="11"/>
  <c r="AD238" i="11" s="1"/>
  <c r="DR218" i="11"/>
  <c r="AU238" i="11" s="1"/>
  <c r="K211" i="11"/>
  <c r="BJ213" i="11"/>
  <c r="GI219" i="11"/>
  <c r="BX216" i="11"/>
  <c r="HD219" i="11"/>
  <c r="CK218" i="11"/>
  <c r="N238" i="11" s="1"/>
  <c r="BN222" i="11"/>
  <c r="BW221" i="11"/>
  <c r="BX212" i="11"/>
  <c r="BW214" i="11"/>
  <c r="BG217" i="11"/>
  <c r="BH216" i="11"/>
  <c r="BW216" i="11"/>
  <c r="FA218" i="11"/>
  <c r="FR219" i="11"/>
  <c r="BN211" i="11"/>
  <c r="EK218" i="11"/>
  <c r="BP216" i="11"/>
  <c r="BV221" i="11"/>
  <c r="FK218" i="11"/>
  <c r="BW212" i="11"/>
  <c r="HK218" i="11"/>
  <c r="BW217" i="11"/>
  <c r="EM219" i="11"/>
  <c r="BP220" i="11"/>
  <c r="GM218" i="11"/>
  <c r="J214" i="11"/>
  <c r="N215" i="11"/>
  <c r="BI213" i="11"/>
  <c r="BV215" i="11"/>
  <c r="HG218" i="11"/>
  <c r="BJ214" i="11"/>
  <c r="BX220" i="11"/>
  <c r="BX213" i="11"/>
  <c r="ES219" i="11"/>
  <c r="BV239" i="11" s="1"/>
  <c r="BV231" i="11"/>
  <c r="FW219" i="11"/>
  <c r="BV222" i="11"/>
  <c r="BX222" i="11"/>
  <c r="BW215" i="11"/>
  <c r="GY219" i="11"/>
  <c r="BQ217" i="11"/>
  <c r="EH218" i="11"/>
  <c r="BK218" i="11" s="1"/>
  <c r="FF218" i="11"/>
  <c r="BO213" i="11"/>
  <c r="GE218" i="11"/>
  <c r="DQ218" i="11"/>
  <c r="AT238" i="11" s="1"/>
  <c r="BH213" i="11"/>
  <c r="GF219" i="11"/>
  <c r="DI218" i="11"/>
  <c r="AL238" i="11" s="1"/>
  <c r="BN214" i="11"/>
  <c r="DO218" i="11"/>
  <c r="AR238" i="11" s="1"/>
  <c r="BN221" i="11"/>
  <c r="BR211" i="11"/>
  <c r="BW220" i="11"/>
  <c r="BI210" i="11"/>
  <c r="GA219" i="11"/>
  <c r="BV214" i="11"/>
  <c r="BJ210" i="11"/>
  <c r="N221" i="11"/>
  <c r="HL219" i="11"/>
  <c r="BX211" i="11"/>
  <c r="BQ220" i="11"/>
  <c r="FY219" i="11"/>
  <c r="BV220" i="11"/>
  <c r="BN217" i="11"/>
  <c r="GP219" i="11"/>
  <c r="BX210" i="11"/>
  <c r="J211" i="11"/>
  <c r="BX221" i="11"/>
  <c r="BW211" i="11"/>
  <c r="BV213" i="11"/>
  <c r="BX215" i="11"/>
  <c r="BV217" i="11"/>
  <c r="CY219" i="11"/>
  <c r="AB239" i="11" s="1"/>
  <c r="BS216" i="11"/>
  <c r="M215" i="11"/>
  <c r="BV211" i="11"/>
  <c r="BV210" i="11"/>
  <c r="BW213" i="11"/>
  <c r="DJ218" i="11"/>
  <c r="AM238" i="11" s="1"/>
  <c r="BG222" i="11"/>
  <c r="FN219" i="11"/>
  <c r="BF217" i="11"/>
  <c r="DY218" i="11"/>
  <c r="BB238" i="11" s="1"/>
  <c r="HD218" i="11"/>
  <c r="FJ219" i="11"/>
  <c r="BF215" i="11"/>
  <c r="CW218" i="11"/>
  <c r="Z238" i="11" s="1"/>
  <c r="K217" i="11"/>
  <c r="J215" i="11"/>
  <c r="BI212" i="11"/>
  <c r="BF211" i="11"/>
  <c r="BF213" i="11"/>
  <c r="EF218" i="11"/>
  <c r="CQ219" i="11"/>
  <c r="T239" i="11" s="1"/>
  <c r="DA219" i="11"/>
  <c r="AD239" i="11" s="1"/>
  <c r="FC219" i="11"/>
  <c r="GI218" i="11"/>
  <c r="BR214" i="11"/>
  <c r="DN219" i="11"/>
  <c r="AQ239" i="11" s="1"/>
  <c r="BP217" i="11"/>
  <c r="ED218" i="11"/>
  <c r="GV218" i="11"/>
  <c r="BH218" i="11" s="1"/>
  <c r="BJ220" i="11"/>
  <c r="BP214" i="11"/>
  <c r="EN218" i="11"/>
  <c r="BO216" i="11"/>
  <c r="DF219" i="11"/>
  <c r="AI239" i="11" s="1"/>
  <c r="FO219" i="11"/>
  <c r="DB218" i="11"/>
  <c r="AE238" i="11" s="1"/>
  <c r="DI219" i="11"/>
  <c r="AL239" i="11" s="1"/>
  <c r="ES218" i="11"/>
  <c r="BV238" i="11" s="1"/>
  <c r="BQ210" i="11"/>
  <c r="BJ211" i="11"/>
  <c r="BN213" i="11"/>
  <c r="GL218" i="11"/>
  <c r="CP218" i="11"/>
  <c r="S238" i="11" s="1"/>
  <c r="BK211" i="11"/>
  <c r="BF222" i="11"/>
  <c r="BQ222" i="11"/>
  <c r="BF220" i="11"/>
  <c r="L222" i="11"/>
  <c r="N217" i="11"/>
  <c r="ET218" i="11"/>
  <c r="BW238" i="11" s="1"/>
  <c r="BR220" i="11"/>
  <c r="BO212" i="11"/>
  <c r="BO214" i="11"/>
  <c r="GE219" i="11"/>
  <c r="HJ218" i="11"/>
  <c r="GP218" i="11"/>
  <c r="DV218" i="11"/>
  <c r="AY238" i="11" s="1"/>
  <c r="CS219" i="11"/>
  <c r="V239" i="11" s="1"/>
  <c r="CP219" i="11"/>
  <c r="S239" i="11" s="1"/>
  <c r="DN218" i="11"/>
  <c r="AQ238" i="11" s="1"/>
  <c r="BK216" i="11"/>
  <c r="BK215" i="11"/>
  <c r="FH218" i="11"/>
  <c r="DP218" i="11"/>
  <c r="AS238" i="11" s="1"/>
  <c r="BO211" i="11"/>
  <c r="L213" i="11"/>
  <c r="BS221" i="11"/>
  <c r="BH220" i="11"/>
  <c r="FP218" i="11"/>
  <c r="DE219" i="11"/>
  <c r="AH239" i="11" s="1"/>
  <c r="O217" i="11"/>
  <c r="HF219" i="11"/>
  <c r="BR216" i="11"/>
  <c r="DW219" i="11"/>
  <c r="AZ239" i="11" s="1"/>
  <c r="CX218" i="11"/>
  <c r="AA238" i="11" s="1"/>
  <c r="DR219" i="11"/>
  <c r="AU239" i="11" s="1"/>
  <c r="BJ217" i="11"/>
  <c r="EY219" i="11"/>
  <c r="FO218" i="11"/>
  <c r="AA218" i="11" s="1"/>
  <c r="HC218" i="11"/>
  <c r="CY218" i="11"/>
  <c r="AB238" i="11" s="1"/>
  <c r="HG219" i="11"/>
  <c r="BS211" i="11"/>
  <c r="CZ218" i="11"/>
  <c r="AC238" i="11" s="1"/>
  <c r="BR213" i="11"/>
  <c r="BF214" i="11"/>
  <c r="FH219" i="11"/>
  <c r="EM218" i="11"/>
  <c r="BG221" i="11"/>
  <c r="N210" i="11"/>
  <c r="L215" i="11"/>
  <c r="L212" i="11"/>
  <c r="DX219" i="11"/>
  <c r="BA239" i="11" s="1"/>
  <c r="BF210" i="11"/>
  <c r="L217" i="11"/>
  <c r="BS212" i="11"/>
  <c r="BH215" i="11"/>
  <c r="N222" i="11"/>
  <c r="N214" i="11"/>
  <c r="L216" i="11"/>
  <c r="BK221" i="11"/>
  <c r="BG216" i="11"/>
  <c r="BQ221" i="11"/>
  <c r="BQ214" i="11"/>
  <c r="BS217" i="11"/>
  <c r="GN219" i="11"/>
  <c r="AZ219" i="11" s="1"/>
  <c r="BO221" i="11"/>
  <c r="BG211" i="11"/>
  <c r="DF218" i="11"/>
  <c r="AI238" i="11" s="1"/>
  <c r="BG220" i="11"/>
  <c r="EG219" i="11"/>
  <c r="FZ219" i="11"/>
  <c r="BP211" i="11"/>
  <c r="FB219" i="11"/>
  <c r="BI222" i="11"/>
  <c r="CG219" i="11"/>
  <c r="J239" i="11" s="1"/>
  <c r="BG215" i="11"/>
  <c r="CG218" i="11"/>
  <c r="J238" i="11" s="1"/>
  <c r="J237" i="11"/>
  <c r="CL219" i="11"/>
  <c r="O239" i="11" s="1"/>
  <c r="O231" i="11"/>
  <c r="O211" i="11"/>
  <c r="K213" i="11"/>
  <c r="O212" i="11"/>
  <c r="M221" i="11"/>
  <c r="M220" i="11"/>
  <c r="O222" i="11"/>
  <c r="EZ219" i="11"/>
  <c r="EX218" i="11"/>
  <c r="J217" i="11"/>
  <c r="CK219" i="11"/>
  <c r="N239" i="11" s="1"/>
  <c r="N231" i="11"/>
  <c r="K216" i="11"/>
  <c r="J212" i="11"/>
  <c r="L214" i="11"/>
  <c r="O214" i="11"/>
  <c r="M212" i="11"/>
  <c r="L221" i="11"/>
  <c r="L210" i="11"/>
  <c r="K212" i="11"/>
  <c r="M217" i="11"/>
  <c r="O220" i="11"/>
  <c r="O213" i="11"/>
  <c r="N216" i="11"/>
  <c r="J222" i="11"/>
  <c r="BN220" i="11"/>
  <c r="ET219" i="11"/>
  <c r="BW239" i="11" s="1"/>
  <c r="M216" i="11"/>
  <c r="FA219" i="11"/>
  <c r="M211" i="11"/>
  <c r="K210" i="11"/>
  <c r="O210" i="11"/>
  <c r="M214" i="11"/>
  <c r="M222" i="11"/>
  <c r="O216" i="11"/>
  <c r="M213" i="11"/>
  <c r="N212" i="11"/>
  <c r="O221" i="11"/>
  <c r="BP222" i="11"/>
  <c r="J210" i="11"/>
  <c r="N220" i="11"/>
  <c r="CI219" i="11"/>
  <c r="L239" i="11" s="1"/>
  <c r="L236" i="11"/>
  <c r="CL218" i="11"/>
  <c r="O238" i="11" s="1"/>
  <c r="O237" i="11"/>
  <c r="K215" i="11"/>
  <c r="K222" i="11"/>
  <c r="M210" i="11"/>
  <c r="K221" i="11"/>
  <c r="K220" i="11"/>
  <c r="O215" i="11"/>
  <c r="K214" i="11"/>
  <c r="EX219" i="11"/>
  <c r="CZ219" i="11"/>
  <c r="AC239" i="11" s="1"/>
  <c r="FG219" i="11"/>
  <c r="BK222" i="11"/>
  <c r="BO222" i="11"/>
  <c r="BG214" i="11"/>
  <c r="BS214" i="11"/>
  <c r="EN219" i="11"/>
  <c r="DJ219" i="11"/>
  <c r="AM239" i="11" s="1"/>
  <c r="EU219" i="11"/>
  <c r="BX239" i="11" s="1"/>
  <c r="BS222" i="11"/>
  <c r="BI211" i="11"/>
  <c r="CJ219" i="11"/>
  <c r="M239" i="11" s="1"/>
  <c r="HK219" i="11"/>
  <c r="FF219" i="11"/>
  <c r="DM219" i="11"/>
  <c r="AP239" i="11" s="1"/>
  <c r="GO219" i="11"/>
  <c r="BA219" i="11" s="1"/>
  <c r="CJ218" i="11"/>
  <c r="M238" i="11" s="1"/>
  <c r="HL218" i="11"/>
  <c r="BQ212" i="11"/>
  <c r="FS218" i="11"/>
  <c r="AE218" i="11" s="1"/>
  <c r="FK219" i="11"/>
  <c r="ED219" i="11"/>
  <c r="CQ218" i="11"/>
  <c r="T238" i="11" s="1"/>
  <c r="DO219" i="11"/>
  <c r="AR239" i="11" s="1"/>
  <c r="GM219" i="11"/>
  <c r="EZ218" i="11"/>
  <c r="CI218" i="11"/>
  <c r="L238" i="11" s="1"/>
  <c r="EF219" i="11"/>
  <c r="DP219" i="11"/>
  <c r="AS239" i="11" s="1"/>
  <c r="DE218" i="11"/>
  <c r="AH238" i="11" s="1"/>
  <c r="DX218" i="11"/>
  <c r="BA238" i="11" s="1"/>
  <c r="BQ216" i="11"/>
  <c r="GU219" i="11"/>
  <c r="GQ218" i="11"/>
  <c r="CT218" i="11"/>
  <c r="W238" i="11" s="1"/>
  <c r="BP212" i="11"/>
  <c r="HJ219" i="11"/>
  <c r="GV219" i="11"/>
  <c r="CH218" i="11"/>
  <c r="K238" i="11" s="1"/>
  <c r="CH219" i="11"/>
  <c r="K239" i="11" s="1"/>
  <c r="L210" i="10"/>
  <c r="J224" i="10" s="1"/>
  <c r="L206" i="10"/>
  <c r="J220" i="10" s="1"/>
  <c r="M205" i="10"/>
  <c r="J205" i="10" s="1"/>
  <c r="L214" i="9"/>
  <c r="J228" i="9" s="1"/>
  <c r="M215" i="9"/>
  <c r="L215" i="9"/>
  <c r="J229" i="9" s="1"/>
  <c r="GQ219" i="11"/>
  <c r="DH218" i="11"/>
  <c r="AK238" i="11" s="1"/>
  <c r="M210" i="9"/>
  <c r="M208" i="9"/>
  <c r="M216" i="9"/>
  <c r="L216" i="9"/>
  <c r="J230" i="9" s="1"/>
  <c r="M206" i="9"/>
  <c r="M205" i="9"/>
  <c r="M213" i="9" s="1"/>
  <c r="M209" i="9"/>
  <c r="M207" i="9"/>
  <c r="M211" i="9"/>
  <c r="M204" i="9"/>
  <c r="M214" i="9"/>
  <c r="J214" i="9" s="1"/>
  <c r="M207" i="10"/>
  <c r="J207" i="10" s="1"/>
  <c r="L215" i="10"/>
  <c r="J229" i="10" s="1"/>
  <c r="L209" i="10"/>
  <c r="J223" i="10" s="1"/>
  <c r="L208" i="10"/>
  <c r="J222" i="10" s="1"/>
  <c r="L216" i="10"/>
  <c r="J230" i="10" s="1"/>
  <c r="L211" i="10"/>
  <c r="J225" i="10" s="1"/>
  <c r="L214" i="10"/>
  <c r="J228" i="10" s="1"/>
  <c r="M216" i="10"/>
  <c r="M211" i="10"/>
  <c r="M210" i="10"/>
  <c r="M209" i="10"/>
  <c r="J209" i="10" s="1"/>
  <c r="M208" i="10"/>
  <c r="J208" i="10" s="1"/>
  <c r="M206" i="10"/>
  <c r="J206" i="10" s="1"/>
  <c r="M215" i="10"/>
  <c r="J215" i="10" s="1"/>
  <c r="M214" i="10"/>
  <c r="L204" i="10"/>
  <c r="J218" i="10" s="1"/>
  <c r="M204" i="10"/>
  <c r="J204" i="10" s="1"/>
  <c r="L210" i="9"/>
  <c r="J224" i="9" s="1"/>
  <c r="L206" i="9"/>
  <c r="J220" i="9" s="1"/>
  <c r="L208" i="9"/>
  <c r="J222" i="9" s="1"/>
  <c r="L204" i="9"/>
  <c r="J218" i="9" s="1"/>
  <c r="L207" i="9"/>
  <c r="J221" i="9" s="1"/>
  <c r="L211" i="9"/>
  <c r="L205" i="9"/>
  <c r="L209" i="9"/>
  <c r="J223" i="9" s="1"/>
  <c r="AE219" i="11" l="1"/>
  <c r="AK219" i="11"/>
  <c r="U224" i="11"/>
  <c r="U244" i="11"/>
  <c r="AE224" i="11"/>
  <c r="AE244" i="11"/>
  <c r="W224" i="11"/>
  <c r="W244" i="11"/>
  <c r="BV224" i="11"/>
  <c r="O224" i="11"/>
  <c r="O244" i="11"/>
  <c r="BW224" i="11"/>
  <c r="BW244" i="11"/>
  <c r="V224" i="11"/>
  <c r="AC224" i="11"/>
  <c r="AC244" i="11"/>
  <c r="AK224" i="11"/>
  <c r="AK244" i="11"/>
  <c r="AM224" i="11"/>
  <c r="AM244" i="11"/>
  <c r="M224" i="11"/>
  <c r="N224" i="11"/>
  <c r="AA224" i="11"/>
  <c r="AA244" i="11"/>
  <c r="AY224" i="11"/>
  <c r="AY244" i="11"/>
  <c r="AP224" i="11"/>
  <c r="AB224" i="11"/>
  <c r="AH224" i="11"/>
  <c r="S224" i="11"/>
  <c r="S244" i="11"/>
  <c r="AI224" i="11"/>
  <c r="AI244" i="11"/>
  <c r="AX224" i="11"/>
  <c r="Z224" i="11"/>
  <c r="T224" i="11"/>
  <c r="K224" i="11"/>
  <c r="K244" i="11"/>
  <c r="R224" i="11"/>
  <c r="AJ244" i="11"/>
  <c r="AJ224" i="11"/>
  <c r="BR219" i="11"/>
  <c r="J214" i="10"/>
  <c r="BJ219" i="11"/>
  <c r="BC224" i="11"/>
  <c r="BC244" i="11"/>
  <c r="BB224" i="11"/>
  <c r="BA224" i="11"/>
  <c r="BA244" i="11"/>
  <c r="BB219" i="11"/>
  <c r="AX218" i="11"/>
  <c r="BC218" i="11"/>
  <c r="BB218" i="11"/>
  <c r="AU224" i="11"/>
  <c r="AU244" i="11"/>
  <c r="AS224" i="11"/>
  <c r="AS244" i="11"/>
  <c r="AR224" i="11"/>
  <c r="AQ224" i="11"/>
  <c r="AQ244" i="11"/>
  <c r="BC219" i="11"/>
  <c r="AY219" i="11"/>
  <c r="AY218" i="11"/>
  <c r="AZ218" i="11"/>
  <c r="BA218" i="11"/>
  <c r="AX219" i="11"/>
  <c r="AQ219" i="11"/>
  <c r="AU219" i="11"/>
  <c r="BO219" i="11"/>
  <c r="AT218" i="11"/>
  <c r="AT219" i="11"/>
  <c r="AU218" i="11"/>
  <c r="AQ218" i="11"/>
  <c r="AS218" i="11"/>
  <c r="AR218" i="11"/>
  <c r="AR219" i="11"/>
  <c r="AS219" i="11"/>
  <c r="AP219" i="11"/>
  <c r="AP218" i="11"/>
  <c r="AL218" i="11"/>
  <c r="AM218" i="11"/>
  <c r="AJ219" i="11"/>
  <c r="AL219" i="11"/>
  <c r="BN219" i="11"/>
  <c r="AH219" i="11"/>
  <c r="AI219" i="11"/>
  <c r="U219" i="11"/>
  <c r="AK218" i="11"/>
  <c r="AM219" i="11"/>
  <c r="AH218" i="11"/>
  <c r="AI218" i="11"/>
  <c r="AJ218" i="11"/>
  <c r="S219" i="11"/>
  <c r="AB218" i="11"/>
  <c r="AA219" i="11"/>
  <c r="BI218" i="11"/>
  <c r="Z219" i="11"/>
  <c r="AD219" i="11"/>
  <c r="V218" i="11"/>
  <c r="AB219" i="11"/>
  <c r="Z218" i="11"/>
  <c r="AC219" i="11"/>
  <c r="BS219" i="11"/>
  <c r="AC218" i="11"/>
  <c r="AD218" i="11"/>
  <c r="BS218" i="11"/>
  <c r="W219" i="11"/>
  <c r="T219" i="11"/>
  <c r="BG218" i="11"/>
  <c r="R218" i="11"/>
  <c r="W218" i="11"/>
  <c r="U218" i="11"/>
  <c r="N218" i="11"/>
  <c r="R219" i="11"/>
  <c r="BQ219" i="11"/>
  <c r="T218" i="11"/>
  <c r="V219" i="11"/>
  <c r="S218" i="11"/>
  <c r="BV218" i="11"/>
  <c r="BQ218" i="11"/>
  <c r="BN218" i="11"/>
  <c r="BI219" i="11"/>
  <c r="BK219" i="11"/>
  <c r="BF219" i="11"/>
  <c r="BO218" i="11"/>
  <c r="BX218" i="11"/>
  <c r="J218" i="11"/>
  <c r="BP218" i="11"/>
  <c r="BH219" i="11"/>
  <c r="BW219" i="11"/>
  <c r="BP219" i="11"/>
  <c r="BX219" i="11"/>
  <c r="BV219" i="11"/>
  <c r="BW218" i="11"/>
  <c r="J219" i="11"/>
  <c r="O219" i="11"/>
  <c r="BG219" i="11"/>
  <c r="L218" i="11"/>
  <c r="M219" i="11"/>
  <c r="O218" i="11"/>
  <c r="N219" i="11"/>
  <c r="K218" i="11"/>
  <c r="K219" i="11"/>
  <c r="L219" i="11"/>
  <c r="M218" i="11"/>
  <c r="L213" i="10"/>
  <c r="J227" i="10" s="1"/>
  <c r="L212" i="10"/>
  <c r="J226" i="10" s="1"/>
  <c r="M212" i="10"/>
  <c r="J216" i="10"/>
  <c r="J210" i="10"/>
  <c r="M213" i="10"/>
  <c r="J219" i="9"/>
  <c r="L213" i="9"/>
  <c r="J227" i="9" s="1"/>
  <c r="J213" i="9"/>
  <c r="J215" i="9"/>
  <c r="J216" i="9"/>
  <c r="J209" i="9"/>
  <c r="J204" i="9"/>
  <c r="J205" i="9"/>
  <c r="J208" i="9"/>
  <c r="J225" i="9"/>
  <c r="L212" i="9"/>
  <c r="J226" i="9" s="1"/>
  <c r="J211" i="9"/>
  <c r="M212" i="9"/>
  <c r="J206" i="9"/>
  <c r="J210" i="9"/>
  <c r="J207" i="9"/>
  <c r="J211" i="10"/>
  <c r="J213" i="10" l="1"/>
  <c r="J212" i="10"/>
  <c r="J212" i="9"/>
</calcChain>
</file>

<file path=xl/comments1.xml><?xml version="1.0" encoding="utf-8"?>
<comments xmlns="http://schemas.openxmlformats.org/spreadsheetml/2006/main">
  <authors>
    <author>Tyler Andrew Porth</author>
  </authors>
  <commentList>
    <comment ref="B4" authorId="0" shapeId="0">
      <text>
        <r>
          <rPr>
            <b/>
            <sz val="9"/>
            <color indexed="81"/>
            <rFont val="Tahoma"/>
            <family val="2"/>
          </rPr>
          <t>Tyler Andrew Porth:</t>
        </r>
        <r>
          <rPr>
            <sz val="9"/>
            <color indexed="81"/>
            <rFont val="Tahoma"/>
            <family val="2"/>
          </rPr>
          <t xml:space="preserve">
Columns require update
</t>
        </r>
      </text>
    </comment>
  </commentList>
</comments>
</file>

<file path=xl/sharedStrings.xml><?xml version="1.0" encoding="utf-8"?>
<sst xmlns="http://schemas.openxmlformats.org/spreadsheetml/2006/main" count="85801" uniqueCount="1452">
  <si>
    <t>TABLE 1: Elimination of new HIV infections among children by 2015 and keeping their mothers alive in low- and middle-income countries</t>
  </si>
  <si>
    <t>Countries and territories</t>
  </si>
  <si>
    <t>Estimate</t>
  </si>
  <si>
    <t>Low estimate</t>
  </si>
  <si>
    <t>High estimate</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</si>
  <si>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</si>
  <si>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</si>
  <si>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</si>
  <si>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</si>
  <si>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</si>
  <si>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</si>
  <si>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</si>
  <si>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</si>
  <si>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</si>
  <si>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</si>
  <si>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</si>
  <si>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</si>
  <si>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</si>
  <si>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</si>
  <si>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</si>
  <si>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</si>
  <si>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</si>
  <si>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</si>
  <si>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</si>
  <si>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</si>
  <si>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</si>
  <si>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</si>
  <si>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</si>
  <si>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</si>
  <si>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</si>
  <si>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</si>
  <si>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</si>
  <si>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</si>
  <si>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Cambodia</t>
  </si>
  <si>
    <t>Cameroon</t>
  </si>
  <si>
    <t>Canada</t>
  </si>
  <si>
    <t>Central African Republic</t>
  </si>
  <si>
    <t>Chad</t>
  </si>
  <si>
    <t>Chile</t>
  </si>
  <si>
    <t>China</t>
  </si>
  <si>
    <t>Colombia</t>
  </si>
  <si>
    <t>Comoros</t>
  </si>
  <si>
    <t>Congo</t>
  </si>
  <si>
    <t>Cook Islands</t>
  </si>
  <si>
    <t>Costa Rica</t>
  </si>
  <si>
    <t>Côte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</si>
  <si>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</si>
  <si>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</si>
  <si>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</si>
  <si>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</si>
  <si>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</si>
  <si>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</si>
  <si>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</si>
  <si>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</si>
  <si>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</si>
  <si>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</si>
  <si>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</si>
  <si>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</si>
  <si>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</si>
  <si>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</si>
  <si>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</si>
  <si>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</si>
  <si>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</si>
  <si>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</si>
  <si>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</si>
  <si>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</si>
  <si>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</si>
  <si>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</si>
  <si>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</si>
  <si>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</si>
  <si>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</si>
  <si>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</si>
  <si>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</si>
  <si>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</si>
  <si>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</si>
  <si>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</si>
  <si>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</si>
  <si>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</si>
  <si>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</si>
  <si>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</si>
  <si>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</si>
  <si>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</si>
  <si>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</si>
  <si>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</si>
  <si>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</si>
  <si>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</si>
  <si>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</si>
  <si>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</si>
  <si>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</si>
  <si>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</si>
  <si>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</si>
  <si>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</si>
  <si>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</si>
  <si>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</si>
  <si>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</si>
  <si>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</si>
  <si>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</si>
  <si>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</si>
  <si>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</si>
  <si>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</si>
  <si>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</si>
  <si>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</si>
  <si>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</si>
  <si>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</si>
  <si>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</si>
  <si>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</si>
  <si>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</si>
  <si>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</si>
  <si>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</si>
  <si>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</si>
  <si>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</si>
  <si>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</si>
  <si>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</si>
  <si>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</si>
  <si>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</si>
  <si>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</si>
  <si>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</si>
  <si>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</si>
  <si>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</si>
  <si>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</si>
  <si>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</si>
  <si>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</si>
  <si>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</si>
  <si>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</si>
  <si>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</si>
  <si>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</si>
  <si>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</si>
  <si>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</si>
  <si>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</si>
  <si>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</si>
  <si>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</si>
  <si>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</si>
  <si>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</si>
  <si>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</si>
  <si>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</si>
  <si>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</si>
  <si>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Palestine, State of</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</si>
  <si>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</si>
  <si>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</si>
  <si>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</si>
  <si>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</si>
  <si>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</si>
  <si>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</si>
  <si>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</si>
  <si>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</si>
  <si>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</si>
  <si>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</si>
  <si>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</si>
  <si>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</si>
  <si>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</si>
  <si>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</si>
  <si>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</si>
  <si>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</si>
  <si>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</si>
  <si>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</si>
  <si>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</si>
  <si>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</si>
  <si>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</si>
  <si>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</si>
  <si>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</si>
  <si>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</si>
  <si>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</si>
  <si>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</si>
  <si>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</si>
  <si>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</si>
  <si>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</si>
  <si>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</si>
  <si>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</si>
  <si>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</si>
  <si>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</si>
  <si>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</si>
  <si>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</si>
  <si>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</si>
  <si>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</si>
  <si>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</si>
  <si>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</si>
  <si>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</si>
  <si>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</si>
  <si>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</si>
  <si>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</si>
  <si>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</si>
  <si>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</si>
  <si>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</si>
  <si>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</si>
  <si>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</si>
  <si>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</si>
  <si>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</si>
  <si>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</si>
  <si>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</si>
  <si>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</si>
  <si>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</si>
  <si>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</si>
  <si>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</si>
  <si>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</si>
  <si>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</si>
  <si>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</si>
  <si>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</si>
  <si>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</si>
  <si>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</si>
  <si>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Eastern and Southern Africa</t>
  </si>
  <si>
    <t>West and Central Africa</t>
  </si>
  <si>
    <t>Middle East and North Africa</t>
  </si>
  <si>
    <t>South Asia</t>
  </si>
  <si>
    <t>Latin America and Caribbean</t>
  </si>
  <si>
    <t>CEE/CIS</t>
  </si>
  <si>
    <t>Least developed countries</t>
  </si>
  <si>
    <t>World</t>
  </si>
  <si>
    <t>TABLE 2: Providing paediatric HIV care and treatment in low- and middle-income countries</t>
  </si>
  <si>
    <t>TABLE 3: Demography and epidemiology of HIV among adolescents in low- and middle-income countries</t>
  </si>
  <si>
    <t>Demographics</t>
  </si>
  <si>
    <t>Epidemiology</t>
  </si>
  <si>
    <t>Adolescents aged 10-19 as a % of total population</t>
  </si>
  <si>
    <t>Total</t>
  </si>
  <si>
    <t>Age 10-19</t>
  </si>
  <si>
    <t>Female 10-19</t>
  </si>
  <si>
    <t>Male 10-19</t>
  </si>
  <si>
    <t>TABLE 4: Knowledge, HIV testing, and sexual behaviour among adolescents in low- and middle-income countries</t>
  </si>
  <si>
    <t>Knowledge</t>
  </si>
  <si>
    <t>Sexual Behaviour</t>
  </si>
  <si>
    <t>Testing</t>
  </si>
  <si>
    <t>% of adolescents (15-19) who have comprehensive knowledge of HIV, 2008-2013*</t>
  </si>
  <si>
    <t>% of adolescents (15-19) who had sex with more than one partner in the last 12 months, 2008-2013*</t>
  </si>
  <si>
    <t>% of adolescents (15-19) with multiple partners who used a condom at last sex, 2008-2013*</t>
  </si>
  <si>
    <t>% of adolescents (15-19) who had sex before age 15, 2008-2013*</t>
  </si>
  <si>
    <t>Female</t>
  </si>
  <si>
    <t>Male</t>
  </si>
  <si>
    <t>Access</t>
  </si>
  <si>
    <t>People who inject drugs</t>
  </si>
  <si>
    <t>Sex workers</t>
  </si>
  <si>
    <t>Men who have sex with men</t>
  </si>
  <si>
    <t>TABLE 6: Protection, care and support for children affected by HIV and AIDS in low- and middle-income countries</t>
  </si>
  <si>
    <t>Orphaned and Vulnerable Children</t>
  </si>
  <si>
    <t>&lt;100</t>
  </si>
  <si>
    <t>Low</t>
  </si>
  <si>
    <t>High</t>
  </si>
  <si>
    <t>&lt;1000</t>
  </si>
  <si>
    <t>&lt;500</t>
  </si>
  <si>
    <t>&lt;200</t>
  </si>
  <si>
    <t>Value</t>
  </si>
  <si>
    <t>Footnote</t>
  </si>
  <si>
    <t xml:space="preserve"> </t>
  </si>
  <si>
    <t>Total 10-19</t>
  </si>
  <si>
    <t>Sudan</t>
  </si>
  <si>
    <t>East Asia and the Pacific</t>
  </si>
  <si>
    <t>FN</t>
  </si>
  <si>
    <t>South Sudan</t>
  </si>
  <si>
    <r>
      <t>Sub-Saharan Africa</t>
    </r>
    <r>
      <rPr>
        <vertAlign val="superscript"/>
        <sz val="10"/>
        <rFont val="Arial Narrow"/>
        <family val="2"/>
      </rPr>
      <t>a/</t>
    </r>
  </si>
  <si>
    <r>
      <t>South Sudan</t>
    </r>
    <r>
      <rPr>
        <vertAlign val="superscript"/>
        <sz val="10"/>
        <rFont val="Arial Narrow"/>
        <family val="2"/>
      </rPr>
      <t>δ</t>
    </r>
  </si>
  <si>
    <r>
      <t>Sudan</t>
    </r>
    <r>
      <rPr>
        <vertAlign val="superscript"/>
        <sz val="10"/>
        <rFont val="Arial Narrow"/>
        <family val="2"/>
      </rPr>
      <t>δ</t>
    </r>
  </si>
  <si>
    <t>SUMMARY INDICATORS</t>
  </si>
  <si>
    <t>% of adolescents (aged 15-19) who have comprehensive knowledge of HIV, 2008-2013*</t>
  </si>
  <si>
    <t>% of adolescents (aged 15-19) who had sex with more than one partner in the last 12 months, 2008-2013*</t>
  </si>
  <si>
    <t>% of adolescents (aged 15-19) with multiple partners who used a condom at last sex, 2008-2013*</t>
  </si>
  <si>
    <t>% of adolescents (aged 15-19) who had sex before age 15, 2008-2013*</t>
  </si>
  <si>
    <t>Low- and middle-income countries</t>
  </si>
  <si>
    <t>Cabo Verde</t>
  </si>
  <si>
    <t>Estimated HIV prevalence (%) among adults (aged 15-49), 2013</t>
  </si>
  <si>
    <t>Antenatal care coverage - at least one visit (%), 2008-2013*</t>
  </si>
  <si>
    <t>Annual number of births (thousands), 2013</t>
  </si>
  <si>
    <t>Estimated number of pregnant women living with HIV delivering, 2013</t>
  </si>
  <si>
    <t>Reported number of pregnant women living with HIV delivering who received ARVs for PMTCT, 2013</t>
  </si>
  <si>
    <t>Estimated percentage of pregnant women living with HIV delivering who received ARVs for PMTCT, 2013</t>
  </si>
  <si>
    <t>Estimated number of children (aged 0-14) living with HIV, 2013</t>
  </si>
  <si>
    <t>Number of infants born to pregnant women living with HIV started on cotrimoxazole prophylaxis, 2013</t>
  </si>
  <si>
    <t>% of infants born to pregnant women living with HIV started on cotrimoxazole prophylaxis, 2013</t>
  </si>
  <si>
    <t>Number of infants born to pregnant women living with HIV started on antiretroviral prophylaxis to prevent mother-to-child transmission, 2013</t>
  </si>
  <si>
    <t>% of infants born to pregnant women living with HIV started on antiretroviral prophylaxis to prevent mother-to-child transmission, 2013</t>
  </si>
  <si>
    <t>Number of infants born to pregnant women living with HIV receiving virological test for HIV within 2 months of birth, 2013</t>
  </si>
  <si>
    <t>% of infants born to pregnant women living with HIV receiving virological test for HIV within 2 months of birth, 2013</t>
  </si>
  <si>
    <t>Number of children (aged 0-14) receiving antiretroviral therapy, 2013</t>
  </si>
  <si>
    <t>Estimated antiretroviral therapy coverage among children (aged 0-14) living with HIV, %, 2013</t>
  </si>
  <si>
    <t>Estimated number of children (aged 0-14) newly infected with HIV, 2013</t>
  </si>
  <si>
    <t>Estimated mother-to-child transmission rate (%), 2013</t>
  </si>
  <si>
    <t xml:space="preserve">   Eastern and Southern Africa</t>
  </si>
  <si>
    <t xml:space="preserve">   West and Central Africa</t>
  </si>
  <si>
    <t>Population (thousands), 2013</t>
  </si>
  <si>
    <t>Estimated number of adolescents living with HIV, 2013</t>
  </si>
  <si>
    <t>Adolescents (aged 15-19) living with HIV as a % of adults (15+) living with HIV, 2013</t>
  </si>
  <si>
    <t>Number of new HIV infections among adolescents (aged 15-19), 2013</t>
  </si>
  <si>
    <t>Number of AIDS deaths among adolescents (aged 10-19), 2013</t>
  </si>
  <si>
    <t>Children who have lost one or both parents due to all causes, 2013</t>
  </si>
  <si>
    <t>Children who have lost one or both parents due to AIDS, 2013</t>
  </si>
  <si>
    <t>Children both of whose parents have died due to any cause, 2013</t>
  </si>
  <si>
    <t>Children both of whose parents have died due to AIDS, 2013</t>
  </si>
  <si>
    <t>22 Global Plan priority countries</t>
  </si>
  <si>
    <t>21 African Global Plan priority countries</t>
  </si>
  <si>
    <t>25 All-In Initiative priority countries</t>
  </si>
  <si>
    <t>% of adolescents (aged 15-19) who have been circumcised, 2008-2013*</t>
  </si>
  <si>
    <t>Year</t>
  </si>
  <si>
    <t>Time_Period</t>
  </si>
  <si>
    <t>Total 0-17 Years</t>
  </si>
  <si>
    <t>2008-2009</t>
  </si>
  <si>
    <t>2005-2006</t>
  </si>
  <si>
    <t>2006-2007</t>
  </si>
  <si>
    <t>2007-2008</t>
  </si>
  <si>
    <t>Countries</t>
  </si>
  <si>
    <t>Code</t>
  </si>
  <si>
    <t>UNICEF Region</t>
  </si>
  <si>
    <t>WHO Region</t>
  </si>
  <si>
    <t>UNAIDS Region</t>
  </si>
  <si>
    <t>MDG Region</t>
  </si>
  <si>
    <t>25 Adolescent focus countries</t>
  </si>
  <si>
    <t>16 VMMC focus countries</t>
  </si>
  <si>
    <t>2014 World Bank Income</t>
  </si>
  <si>
    <t>Developing</t>
  </si>
  <si>
    <t>LDC</t>
  </si>
  <si>
    <t>AFG</t>
  </si>
  <si>
    <t>Eastern Mediterranean</t>
  </si>
  <si>
    <t>Asia and Pacific</t>
  </si>
  <si>
    <t>Southern Asia</t>
  </si>
  <si>
    <t>a</t>
  </si>
  <si>
    <t>ALB</t>
  </si>
  <si>
    <t>Europe</t>
  </si>
  <si>
    <t>Eastern Europe and Central Asia</t>
  </si>
  <si>
    <t>Developed regions</t>
  </si>
  <si>
    <t>c</t>
  </si>
  <si>
    <t>DZA</t>
  </si>
  <si>
    <t>Africa</t>
  </si>
  <si>
    <t>Northern Africa</t>
  </si>
  <si>
    <t>AND</t>
  </si>
  <si>
    <t>Industrialized Countries</t>
  </si>
  <si>
    <t>Other regions</t>
  </si>
  <si>
    <t>e</t>
  </si>
  <si>
    <t>AGO</t>
  </si>
  <si>
    <t>Sub-Saharan Africa</t>
  </si>
  <si>
    <t>East and Southern Africa</t>
  </si>
  <si>
    <t>Latin America and the Caribbean</t>
  </si>
  <si>
    <t>ATG</t>
  </si>
  <si>
    <t>America</t>
  </si>
  <si>
    <t>Caribbean</t>
  </si>
  <si>
    <t>Latin America &amp; the Caribbean</t>
  </si>
  <si>
    <t>ARG</t>
  </si>
  <si>
    <t>Latin America</t>
  </si>
  <si>
    <t>ARM</t>
  </si>
  <si>
    <t>Caucasus and Central Asia</t>
  </si>
  <si>
    <t>b</t>
  </si>
  <si>
    <t>AUS</t>
  </si>
  <si>
    <t>Western Pacific</t>
  </si>
  <si>
    <t>Oceania</t>
  </si>
  <si>
    <t>d</t>
  </si>
  <si>
    <t>AUT</t>
  </si>
  <si>
    <t>AZE</t>
  </si>
  <si>
    <t>BHS</t>
  </si>
  <si>
    <t>BHR</t>
  </si>
  <si>
    <t>Western Asia</t>
  </si>
  <si>
    <t>BGD</t>
  </si>
  <si>
    <t>South-East Asia</t>
  </si>
  <si>
    <t>BRB</t>
  </si>
  <si>
    <t>BLR</t>
  </si>
  <si>
    <t>BEL</t>
  </si>
  <si>
    <t>BLZ</t>
  </si>
  <si>
    <t>BEN</t>
  </si>
  <si>
    <t>BTN</t>
  </si>
  <si>
    <t>BOL</t>
  </si>
  <si>
    <t>BIH</t>
  </si>
  <si>
    <t>BWA</t>
  </si>
  <si>
    <t>BRA</t>
  </si>
  <si>
    <t>BRN</t>
  </si>
  <si>
    <t>South-eastern Asia</t>
  </si>
  <si>
    <t>BGR</t>
  </si>
  <si>
    <t>BFA</t>
  </si>
  <si>
    <t>BDI</t>
  </si>
  <si>
    <t>CPV</t>
  </si>
  <si>
    <t>KHM</t>
  </si>
  <si>
    <t>CMR</t>
  </si>
  <si>
    <t>CAN</t>
  </si>
  <si>
    <t>CAF</t>
  </si>
  <si>
    <t>TCD</t>
  </si>
  <si>
    <t>CHL</t>
  </si>
  <si>
    <t>CHN</t>
  </si>
  <si>
    <t>Eastern Asia</t>
  </si>
  <si>
    <t>COL</t>
  </si>
  <si>
    <t>COM</t>
  </si>
  <si>
    <t>COG</t>
  </si>
  <si>
    <t>COK</t>
  </si>
  <si>
    <t>CRI</t>
  </si>
  <si>
    <t>CIV</t>
  </si>
  <si>
    <t>HRV</t>
  </si>
  <si>
    <t>CUB</t>
  </si>
  <si>
    <t>CYP</t>
  </si>
  <si>
    <t>CZE</t>
  </si>
  <si>
    <t>PRK</t>
  </si>
  <si>
    <t>COD</t>
  </si>
  <si>
    <t>DNK</t>
  </si>
  <si>
    <t>DJI</t>
  </si>
  <si>
    <t>DMA</t>
  </si>
  <si>
    <t>DOM</t>
  </si>
  <si>
    <t>ECU</t>
  </si>
  <si>
    <t>EGY</t>
  </si>
  <si>
    <t>SLV</t>
  </si>
  <si>
    <t>GNQ</t>
  </si>
  <si>
    <t>ERI</t>
  </si>
  <si>
    <t>EST</t>
  </si>
  <si>
    <t>ETH</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</si>
  <si>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</si>
  <si>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</si>
  <si>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</si>
  <si>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</si>
  <si>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</si>
  <si>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</si>
  <si>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</si>
  <si>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</si>
  <si>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</si>
  <si>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</si>
  <si>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</si>
  <si>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</si>
  <si>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</si>
  <si>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</si>
  <si>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</si>
  <si>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</si>
  <si>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</si>
  <si>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</si>
  <si>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</si>
  <si>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</si>
  <si>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</si>
  <si>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</si>
  <si>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</si>
  <si>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</si>
  <si>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</si>
  <si>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</si>
  <si>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</si>
  <si>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</si>
  <si>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</si>
  <si>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</si>
  <si>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</si>
  <si>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</si>
  <si>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</si>
  <si>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</si>
  <si>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</si>
  <si>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</si>
  <si>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</si>
  <si>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</si>
  <si>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</si>
  <si>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LIE</t>
  </si>
  <si>
    <t>LTU</t>
  </si>
  <si>
    <t>LUX</t>
  </si>
  <si>
    <t>MDG</t>
  </si>
  <si>
    <t>MWI</t>
  </si>
  <si>
    <t>MYS</t>
  </si>
  <si>
    <t>MDV</t>
  </si>
  <si>
    <t>MLI</t>
  </si>
  <si>
    <t>MLT</t>
  </si>
  <si>
    <t>MHL</t>
  </si>
  <si>
    <t>MRT</t>
  </si>
  <si>
    <t>MUS</t>
  </si>
  <si>
    <t>MEX</t>
  </si>
  <si>
    <t>FSM</t>
  </si>
  <si>
    <t>MCO</t>
  </si>
  <si>
    <t>MNG</t>
  </si>
  <si>
    <t>MNE</t>
  </si>
  <si>
    <t>MAR</t>
  </si>
  <si>
    <t>MOZ</t>
  </si>
  <si>
    <t>MMR</t>
  </si>
  <si>
    <t>NAM</t>
  </si>
  <si>
    <t>NRU</t>
  </si>
  <si>
    <t>NPL</t>
  </si>
  <si>
    <t>NLD</t>
  </si>
  <si>
    <t>NZL</t>
  </si>
  <si>
    <t>NIC</t>
  </si>
  <si>
    <t>NER</t>
  </si>
  <si>
    <t>NGA</t>
  </si>
  <si>
    <t>NIU</t>
  </si>
  <si>
    <t>NOR</t>
  </si>
  <si>
    <t>OMN</t>
  </si>
  <si>
    <t>PAK</t>
  </si>
  <si>
    <t>PLW</t>
  </si>
  <si>
    <t>PSE</t>
  </si>
  <si>
    <t>PAN</t>
  </si>
  <si>
    <t>PNG</t>
  </si>
  <si>
    <t>PRY</t>
  </si>
  <si>
    <t>PER</t>
  </si>
  <si>
    <t>PHL</t>
  </si>
  <si>
    <t>POL</t>
  </si>
  <si>
    <t>PRT</t>
  </si>
  <si>
    <t>QAT</t>
  </si>
  <si>
    <t>KOR</t>
  </si>
  <si>
    <t>MDA</t>
  </si>
  <si>
    <t>ROU</t>
  </si>
  <si>
    <t>RUS</t>
  </si>
  <si>
    <t>RWA</t>
  </si>
  <si>
    <t>KNA</t>
  </si>
  <si>
    <t>LCA</t>
  </si>
  <si>
    <t>VCT</t>
  </si>
  <si>
    <t>WSM</t>
  </si>
  <si>
    <t>SMR</t>
  </si>
  <si>
    <t>STP</t>
  </si>
  <si>
    <t>SAU</t>
  </si>
  <si>
    <t>SEN</t>
  </si>
  <si>
    <t>SRB</t>
  </si>
  <si>
    <t>SYC</t>
  </si>
  <si>
    <t>SLE</t>
  </si>
  <si>
    <t>SGP</t>
  </si>
  <si>
    <t>SVK</t>
  </si>
  <si>
    <t>SVN</t>
  </si>
  <si>
    <t>SLB</t>
  </si>
  <si>
    <t>SOM</t>
  </si>
  <si>
    <t>ZAF</t>
  </si>
  <si>
    <t>SSD</t>
  </si>
  <si>
    <t>Eastern Mediterranean, Africa</t>
  </si>
  <si>
    <t>ESP</t>
  </si>
  <si>
    <t>LKA</t>
  </si>
  <si>
    <t>Sudan (North)</t>
  </si>
  <si>
    <t>SDN</t>
  </si>
  <si>
    <t>SUR</t>
  </si>
  <si>
    <t>SWZ</t>
  </si>
  <si>
    <t>SWE</t>
  </si>
  <si>
    <t>CHE</t>
  </si>
  <si>
    <t>SYR</t>
  </si>
  <si>
    <t>TJK</t>
  </si>
  <si>
    <t>THA</t>
  </si>
  <si>
    <t>MKD</t>
  </si>
  <si>
    <t>TLS</t>
  </si>
  <si>
    <t>TGO</t>
  </si>
  <si>
    <t>TON</t>
  </si>
  <si>
    <t>TTO</t>
  </si>
  <si>
    <t>TUN</t>
  </si>
  <si>
    <t>TUR</t>
  </si>
  <si>
    <t>TKM</t>
  </si>
  <si>
    <t>TUV</t>
  </si>
  <si>
    <t>UGA</t>
  </si>
  <si>
    <t>UKR</t>
  </si>
  <si>
    <t>ARE</t>
  </si>
  <si>
    <t>GBR</t>
  </si>
  <si>
    <t>TZA</t>
  </si>
  <si>
    <t>United States of America</t>
  </si>
  <si>
    <t>USA</t>
  </si>
  <si>
    <t>URY</t>
  </si>
  <si>
    <t>UZB</t>
  </si>
  <si>
    <t>VUT</t>
  </si>
  <si>
    <t>VEN</t>
  </si>
  <si>
    <t>VNM</t>
  </si>
  <si>
    <t>YEM</t>
  </si>
  <si>
    <t>ZMB</t>
  </si>
  <si>
    <t>ZWE</t>
  </si>
  <si>
    <t>0-4</t>
  </si>
  <si>
    <t>5-9</t>
  </si>
  <si>
    <t>10-14</t>
  </si>
  <si>
    <t>15-19</t>
  </si>
  <si>
    <t>20-24</t>
  </si>
  <si>
    <t>15-24</t>
  </si>
  <si>
    <t>25-29</t>
  </si>
  <si>
    <t>30-34</t>
  </si>
  <si>
    <t>35-39</t>
  </si>
  <si>
    <t>40-44</t>
  </si>
  <si>
    <t>45-49</t>
  </si>
  <si>
    <t>50-54</t>
  </si>
  <si>
    <t>55-59</t>
  </si>
  <si>
    <t>60-64</t>
  </si>
  <si>
    <t>65-69</t>
  </si>
  <si>
    <t>70-74</t>
  </si>
  <si>
    <t>75-79</t>
  </si>
  <si>
    <t>80-84</t>
  </si>
  <si>
    <t>85-89</t>
  </si>
  <si>
    <t>90-94</t>
  </si>
  <si>
    <t>95-99</t>
  </si>
  <si>
    <t>100+</t>
  </si>
  <si>
    <t>SURVEY VALUES</t>
  </si>
  <si>
    <t>POPULATION</t>
  </si>
  <si>
    <t>Total 0-17</t>
  </si>
  <si>
    <t>0-17</t>
  </si>
  <si>
    <t>Surveyed pop.</t>
  </si>
  <si>
    <t>"YES" pop</t>
  </si>
  <si>
    <t>School attendance ratio</t>
  </si>
  <si>
    <t>Total 10-14</t>
  </si>
  <si>
    <t>-</t>
  </si>
  <si>
    <t>Uses "orphaned children"</t>
  </si>
  <si>
    <t xml:space="preserve">Refers only to orphans receiving any form of external support, and is not for households </t>
  </si>
  <si>
    <t>Survey falls outside of indicated time range</t>
  </si>
  <si>
    <t>Footnotes</t>
  </si>
  <si>
    <t>2011-2012</t>
  </si>
  <si>
    <t>2012-2013</t>
  </si>
  <si>
    <t>2010-2011</t>
  </si>
  <si>
    <t>2009-2010</t>
  </si>
  <si>
    <t/>
  </si>
  <si>
    <t>denominators not published in final report</t>
  </si>
  <si>
    <t>Based on small denominators (typically 2549 unweighted cases).</t>
  </si>
  <si>
    <t xml:space="preserve">Based on small denominators (typically 2549 unweighted cases). </t>
  </si>
  <si>
    <t>No denominators available</t>
  </si>
  <si>
    <t xml:space="preserve">Survey falls outside of indicated time range. Based on small denominators (typically 2549 unweighted cases). </t>
  </si>
  <si>
    <t>N/A</t>
  </si>
  <si>
    <t>25 All-In Initiative Countries</t>
  </si>
  <si>
    <t>Least Developed Countries</t>
  </si>
  <si>
    <t>2006-2013</t>
  </si>
  <si>
    <t>SSA</t>
  </si>
  <si>
    <t>% of adolescents (aged 15-19) who were tested and received results in the last 12 months, 2008-2013*</t>
  </si>
  <si>
    <t>Asia</t>
  </si>
  <si>
    <t>SURVEY</t>
  </si>
  <si>
    <t>Comprehensive Knowledge</t>
  </si>
  <si>
    <t>Sex by 15</t>
  </si>
  <si>
    <t>Multiple Sexual Partners</t>
  </si>
  <si>
    <t>Multiple Sexual Partners - Condom Use</t>
  </si>
  <si>
    <t>Higher Risk Sex - Condom Use</t>
  </si>
  <si>
    <t>Higher Risk Sex</t>
  </si>
  <si>
    <t>Tested/Received Results in last 12 months</t>
  </si>
  <si>
    <t>Ever tested/received results</t>
  </si>
  <si>
    <t>Male Circumcision</t>
  </si>
  <si>
    <t>Total Population</t>
  </si>
  <si>
    <t>VALUES REPORTED IN SURVEYS</t>
  </si>
  <si>
    <t>Male circumcision</t>
  </si>
  <si>
    <t>Multiple Partners</t>
  </si>
  <si>
    <t>Multiple Partner - Condom Use</t>
  </si>
  <si>
    <t>Higher Risk Sex-Condom Use</t>
  </si>
  <si>
    <t>Tested/received last 12 months</t>
  </si>
  <si>
    <t>Ever tested/received</t>
  </si>
  <si>
    <t>SURVEYED POPULATION</t>
  </si>
  <si>
    <t>"YES" RESPONSE POPULATION</t>
  </si>
  <si>
    <t>2014 WB Income</t>
  </si>
  <si>
    <t>16 VMMC countries</t>
  </si>
  <si>
    <t>25 All-In countries</t>
  </si>
  <si>
    <t>2005-2013</t>
  </si>
  <si>
    <t>2008-2013</t>
  </si>
  <si>
    <t>based on denominator less than 25</t>
  </si>
  <si>
    <t>Currently married men</t>
  </si>
  <si>
    <t>Currently married men. Based on small denominators</t>
  </si>
  <si>
    <t>Uses "kissing on hands or cheeks" instead of "supernatural forces" for the transmission beliefs</t>
  </si>
  <si>
    <t>Missing one component of comprehensive knowledge "transmission by supernatural forces"</t>
  </si>
  <si>
    <t xml:space="preserve">Sample included Ever Married Women [instead of All Women]. </t>
  </si>
  <si>
    <t>Sample uses evermarried men and women</t>
  </si>
  <si>
    <t>Sample uses evermarried men and women. Based on small denominators</t>
  </si>
  <si>
    <t>Did not include one component of the indicator</t>
  </si>
  <si>
    <t>Uses “percentage who know transmission can be prevented by abstaining from sex” instead of “having only one faithful uninfected partner.”</t>
  </si>
  <si>
    <t>Circumcision</t>
  </si>
  <si>
    <t>Comments | Comments | Comments | Comments | Comments | Comments | Comments | Comments</t>
  </si>
  <si>
    <t>Tested/received in last 12 months</t>
  </si>
  <si>
    <t>Survey does not account for non-response\</t>
  </si>
  <si>
    <t>2013-2014</t>
  </si>
  <si>
    <t xml:space="preserve">16 VMMC </t>
  </si>
  <si>
    <t>less than 25 cases</t>
  </si>
  <si>
    <t>Based on small denominators</t>
  </si>
  <si>
    <t>less than 25</t>
  </si>
  <si>
    <t>Based on small denominators.</t>
  </si>
  <si>
    <t>East Asia and the Pacific (excl. China)</t>
  </si>
  <si>
    <t>World (excl. China)</t>
  </si>
  <si>
    <t>Asia (excl. China)</t>
  </si>
  <si>
    <t>68.6</t>
  </si>
  <si>
    <t>31.4</t>
  </si>
  <si>
    <t>88.0</t>
  </si>
  <si>
    <t>uses sexuallyactive youth instead of all youth</t>
  </si>
  <si>
    <t>% of population covered by surveys</t>
  </si>
  <si>
    <t>Regional values</t>
  </si>
  <si>
    <t>Condom use refers to last sex only  not specifically higherrisk sex</t>
  </si>
  <si>
    <t>Survey count (#)</t>
  </si>
  <si>
    <t xml:space="preserve">number of countries </t>
  </si>
  <si>
    <t>South Asia (excl. India)</t>
  </si>
  <si>
    <t>16 VMMC</t>
  </si>
  <si>
    <t>All LMIC</t>
  </si>
  <si>
    <t>25 All-In Initiative Countries (excl. India)</t>
  </si>
  <si>
    <t>Treatment</t>
  </si>
  <si>
    <t>% of adolescents (aged 10-19) living with HIV receiving ART, 2013</t>
  </si>
  <si>
    <t>UNROUNDED</t>
  </si>
  <si>
    <t>ROUNDED</t>
  </si>
  <si>
    <t>e- HIV population (10-19) Total Region; Male+Female</t>
  </si>
  <si>
    <t>e- HIV population (10-19) Total Region; Male</t>
  </si>
  <si>
    <t>e- HIV population (10-19) Total Region; Female</t>
  </si>
  <si>
    <t>% of population living with HIV who is adolescents (aged 10-19)</t>
  </si>
  <si>
    <t>e- Annual AIDS deaths (10-19) Total Region; Male+Female</t>
  </si>
  <si>
    <t>e- Annual AIDS deaths (10-19) Total Region; Male</t>
  </si>
  <si>
    <t>e- Annual AIDS deaths (10-19) Total Region; Female</t>
  </si>
  <si>
    <t>e- New infections by age 15-19; Male+Female</t>
  </si>
  <si>
    <t>e- New infections by age 15-19; Male</t>
  </si>
  <si>
    <t>e- New infections by age 15-19; Female</t>
  </si>
  <si>
    <t>...</t>
  </si>
  <si>
    <t>&lt;1,000</t>
  </si>
  <si>
    <t>1100</t>
  </si>
  <si>
    <t>1700</t>
  </si>
  <si>
    <t>1200</t>
  </si>
  <si>
    <t>3000</t>
  </si>
  <si>
    <t>1800</t>
  </si>
  <si>
    <t>1500</t>
  </si>
  <si>
    <t>1300</t>
  </si>
  <si>
    <t>2700</t>
  </si>
  <si>
    <t>1900</t>
  </si>
  <si>
    <t>2800</t>
  </si>
  <si>
    <t>2000</t>
  </si>
  <si>
    <t>7000</t>
  </si>
  <si>
    <t>5000</t>
  </si>
  <si>
    <t>2900</t>
  </si>
  <si>
    <t>1400</t>
  </si>
  <si>
    <t>3800</t>
  </si>
  <si>
    <t>18 000</t>
  </si>
  <si>
    <t>7700</t>
  </si>
  <si>
    <t>10 000</t>
  </si>
  <si>
    <t>3100</t>
  </si>
  <si>
    <t>3200</t>
  </si>
  <si>
    <t>1000</t>
  </si>
  <si>
    <t>2200</t>
  </si>
  <si>
    <t>17 000</t>
  </si>
  <si>
    <t>4600</t>
  </si>
  <si>
    <t>12 000</t>
  </si>
  <si>
    <t>6700</t>
  </si>
  <si>
    <t>2100</t>
  </si>
  <si>
    <t>4700</t>
  </si>
  <si>
    <t>15 000</t>
  </si>
  <si>
    <t>4500</t>
  </si>
  <si>
    <t>23 000</t>
  </si>
  <si>
    <t>11 000</t>
  </si>
  <si>
    <t>8800</t>
  </si>
  <si>
    <t>6200</t>
  </si>
  <si>
    <t>6100</t>
  </si>
  <si>
    <t>4300</t>
  </si>
  <si>
    <t>5300</t>
  </si>
  <si>
    <t>53 000</t>
  </si>
  <si>
    <t>45 000</t>
  </si>
  <si>
    <t>Population (thousands), 2012</t>
  </si>
  <si>
    <t>22 Global Plan</t>
  </si>
  <si>
    <t>21 African Global Plan</t>
  </si>
  <si>
    <t>25 All In</t>
  </si>
  <si>
    <t>All In Initiative</t>
  </si>
  <si>
    <t>TABLE 1: Demography and epidemiology of HIV among adolescents in low- and middle-income countries</t>
  </si>
  <si>
    <t>TABLE 2: Knowledge, HIV testing, and sexual behaviour among adolescents in low- and middle-income countries</t>
  </si>
  <si>
    <t>HIV Prevalence (%) among higher-risk populations in capital city (&lt;25 years), 2008-2013*</t>
  </si>
  <si>
    <t>% of higher-risk populations (&lt;25) using a condom at last sex, 2008-2013*</t>
  </si>
  <si>
    <t>% of higher-risk populations (&lt;25) who received an HIV test and knew their result, 2008-2013*</t>
  </si>
  <si>
    <t>% of persons who inject drugs (&lt;25 years) reporting use of sterile injecting equipment the last time they injected, 2008-2013*</t>
  </si>
  <si>
    <t>Sexual Violence</t>
  </si>
  <si>
    <t>% of women (aged 20-24) who were married or in union by age 18, 2008-2012</t>
  </si>
  <si>
    <t>Child Marriage</t>
  </si>
  <si>
    <t>% of women (aged 15-19) who have ever experienced sexual violence</t>
  </si>
  <si>
    <t>TABLE 3: Epidemiology, Knowledge, HIV testing and sexual behavior among young key affected populations (aged &lt;25) in low- and middle-income countries</t>
  </si>
  <si>
    <t>Survey is outside of indicated time period</t>
  </si>
  <si>
    <t>% of women (aged 15-19) who have ever experienced sexual violence, 2008-2012</t>
  </si>
  <si>
    <t>Survey is outside of indicated time period. Only includes forced sex.</t>
  </si>
  <si>
    <t>1.1.</t>
  </si>
  <si>
    <t>Survey falls outside of indicated time period</t>
  </si>
  <si>
    <t>2009-2013</t>
  </si>
  <si>
    <t>% of adolescents (aged 15-19) who have been circumcised, 2009-2014*</t>
  </si>
  <si>
    <t>% of adolescents (aged 15-19) who have comprehensive knowledge of HIV, 2009-2014*</t>
  </si>
  <si>
    <t>% of adolescents (aged 15-19) who had sex before age 15, 2009-2014*</t>
  </si>
  <si>
    <t>% of adolescents (aged 15-19) who had sex with more than one partner in the last 12 months, 2009-2014*</t>
  </si>
  <si>
    <t>% of adolescents (aged 15-19) with multiple partners who used a condom at last sex, 2009-2014*</t>
  </si>
  <si>
    <t>% of adolescents (aged 15-19) who were tested and received results in the last 12 months, 2009-2014*</t>
  </si>
  <si>
    <t>Population (thousands), 2014</t>
  </si>
  <si>
    <t>x</t>
  </si>
  <si>
    <t>Orphan school attendance ratio, 2009-2014*</t>
  </si>
  <si>
    <t>% of children whose households received external support, 2009-2014*</t>
  </si>
  <si>
    <t>Low-/middle-income countries</t>
  </si>
  <si>
    <t>7600</t>
  </si>
  <si>
    <t>9600</t>
  </si>
  <si>
    <t>7100</t>
  </si>
  <si>
    <t>–</t>
  </si>
  <si>
    <t>y</t>
  </si>
  <si>
    <t>Female population</t>
  </si>
  <si>
    <t>Male Population</t>
  </si>
  <si>
    <t>Reference date (as of 1 July)</t>
  </si>
  <si>
    <t>Ages 10-14</t>
  </si>
  <si>
    <t>Ages 10-19</t>
  </si>
  <si>
    <t>Ages 15-19</t>
  </si>
  <si>
    <t>Ages 20-24</t>
  </si>
  <si>
    <t>Ages 15-24</t>
  </si>
  <si>
    <t>e- HIV population Total Region; Male+Female</t>
  </si>
  <si>
    <t>e- HIV population Total - Lower</t>
  </si>
  <si>
    <t>e- HIV population Total - Higher</t>
  </si>
  <si>
    <t>e- HIV population Total Region; Male</t>
  </si>
  <si>
    <t>e- HIV population Total Region; Female</t>
  </si>
  <si>
    <t>e- HIV population (0-14) Total Region; Male+Female</t>
  </si>
  <si>
    <t>e- HIV population- children Lower</t>
  </si>
  <si>
    <t>e- HIV population- children Upper</t>
  </si>
  <si>
    <t>e- HIV population (0-14) Total Region; Male</t>
  </si>
  <si>
    <t>e- HIV population (0-14) Total Region; Female</t>
  </si>
  <si>
    <t>e- HIV population (15+) Total Region; Male+Female</t>
  </si>
  <si>
    <t>e- HIV Adults 15+ Lower</t>
  </si>
  <si>
    <t>e- HIV Adults 15+ Upper</t>
  </si>
  <si>
    <t>e- HIV population (15+) Total Region; Male</t>
  </si>
  <si>
    <t>e- HIV population (15+) Total Region; Female</t>
  </si>
  <si>
    <t>e- HIV population (10-19) Total Region; Male+Female - Lower</t>
  </si>
  <si>
    <t>e- HIV population (10-19) Total Region; Male+Female - Upper</t>
  </si>
  <si>
    <t>e- HIV population (15-24) Total Region; Male+Female</t>
  </si>
  <si>
    <t>e- HIV population (15-24) Total Region; Male+Female - Lower</t>
  </si>
  <si>
    <t>e- HIV population (15-24) Total Region; Male+Female - Upper</t>
  </si>
  <si>
    <t>e- HIV population (15-24) Total Region; Male</t>
  </si>
  <si>
    <t>e- HIV population (15-24) Total Region; Female</t>
  </si>
  <si>
    <t>e- HIV age distribution  0-4 ; Male+Female</t>
  </si>
  <si>
    <t>e- HIV age distribution  5-9 ; Male+Female</t>
  </si>
  <si>
    <t>e- HIV age distribution 10-14; Male+Female</t>
  </si>
  <si>
    <t>e- HIV age distribution 15-19; Male+Female</t>
  </si>
  <si>
    <t>e- HIV age distribution 20-24; Male+Female</t>
  </si>
  <si>
    <t>e- HIV age distribution  0-4 ; Male</t>
  </si>
  <si>
    <t>e- HIV age distribution  5-9 ; Male</t>
  </si>
  <si>
    <t>e- HIV age distribution 10-14; Male</t>
  </si>
  <si>
    <t>e- HIV age distribution 15-19; Male</t>
  </si>
  <si>
    <t>e- HIV age distribution 20-24; Male</t>
  </si>
  <si>
    <t>e- HIV age distribution  0-4 ; Female</t>
  </si>
  <si>
    <t>e- HIV age distribution  5-9 ; Female</t>
  </si>
  <si>
    <t>e- HIV age distribution 10-14; Female</t>
  </si>
  <si>
    <t>e- HIV age distribution 15-19; Female</t>
  </si>
  <si>
    <t>e- HIV age distribution 20-24; Female</t>
  </si>
  <si>
    <t>HIV prevalence - Total HIV population</t>
  </si>
  <si>
    <t>HIV prevalence - Total HIV population - Lower</t>
  </si>
  <si>
    <t>HIV prevalence - Total HIV population - Upper</t>
  </si>
  <si>
    <t>Total HIV prevalence - Male</t>
  </si>
  <si>
    <t>Total HIV prevalence - Female</t>
  </si>
  <si>
    <t>e- Adult prevalence (15+) ages 15 plus; Male+Female</t>
  </si>
  <si>
    <t>e- Adult prevalence (15+) ages 15 plus; Male+Female - Lower</t>
  </si>
  <si>
    <t>e- Adult prevalence (15+) ages 15 plus; Male+Female - Upper</t>
  </si>
  <si>
    <t>Adult (15+) prevalence - Male</t>
  </si>
  <si>
    <t>Adult (15+)prevalence - Female</t>
  </si>
  <si>
    <t>e- Adult prevalence (15-49) Total Region; Male+Female</t>
  </si>
  <si>
    <t>e- Prevalence Adult Lower</t>
  </si>
  <si>
    <t>e- Prevalence Adult Upper</t>
  </si>
  <si>
    <t>e- Adult prevalence (15-49) Total Region; Male</t>
  </si>
  <si>
    <t>e- Adult prevalence (15-49) Total Region; Female</t>
  </si>
  <si>
    <t>e- Adult prevalence (15-24) Total Region; Male+Female</t>
  </si>
  <si>
    <t>e- Adult prevalence (15-24) Total Region; Male+Female - Lower</t>
  </si>
  <si>
    <t>e- Adult prevalence (15-24) Total Region; Male+Female - Upper</t>
  </si>
  <si>
    <t>e- Adult prevalence (15-24) Total Region; Male</t>
  </si>
  <si>
    <t>e- Adult prevalence (15-24) Total Region; Female</t>
  </si>
  <si>
    <t>e- Number of new HIV infections Total Region; Male+Female</t>
  </si>
  <si>
    <t>e- Number of new HIV infections Lower</t>
  </si>
  <si>
    <t>e- Number of new HIV infections Upper</t>
  </si>
  <si>
    <t>e- Number of new HIV infections Total Region; Male</t>
  </si>
  <si>
    <t>e- Number of new HIV infections Total Region; Female</t>
  </si>
  <si>
    <t>e- New HIV infections (0-14) Total Region; Male+Female</t>
  </si>
  <si>
    <t>e- New HIV infections- Children Lower</t>
  </si>
  <si>
    <t>e- New HIV infections- Children Upper</t>
  </si>
  <si>
    <t>e- New HIV infections (0-14) Total Region; Male</t>
  </si>
  <si>
    <t>e- New HIV infections (0-14) Total Region; Female</t>
  </si>
  <si>
    <t>e- New HIV infections (15+) Total Region; Male+Female</t>
  </si>
  <si>
    <t>e- New HIV infections- Adult Lower</t>
  </si>
  <si>
    <t>e- New HIV infections- Adult Upper</t>
  </si>
  <si>
    <t>e- New HIV infections (15+) Total Region; Male</t>
  </si>
  <si>
    <t>e- New HIV infections (15+) Total Region; Female</t>
  </si>
  <si>
    <t>e- New HIV infections (15-24) Total Region; Male+Female</t>
  </si>
  <si>
    <t>e- New HIV infections (15-24) Total Region; Male+Female - Lower</t>
  </si>
  <si>
    <t>e- New HIV infections (15-24) Total Region; Male+Female - Upper</t>
  </si>
  <si>
    <t>e- New HIV infections (15-24) Total Region; Male</t>
  </si>
  <si>
    <t>e- New HIV infections (15-24) Total Region; Female</t>
  </si>
  <si>
    <t>e- New infections by age  0-4 ; Male+Female</t>
  </si>
  <si>
    <t>e- New infections by age 20-24; Male+Female</t>
  </si>
  <si>
    <t>e- New infections by age  0-4 ; Male</t>
  </si>
  <si>
    <t>e- New infections by age 20-24; Male</t>
  </si>
  <si>
    <t>e- New infections by age  0-4 ; Female</t>
  </si>
  <si>
    <t>e- New infections by age 20-24; Female</t>
  </si>
  <si>
    <t>e- AIDS deaths Total Region; Male+Female</t>
  </si>
  <si>
    <t>e- Annual AIDS deaths Lower</t>
  </si>
  <si>
    <t>e- Annual AIDS deaths Upper</t>
  </si>
  <si>
    <t>e- AIDS deaths Total Region; Male</t>
  </si>
  <si>
    <t>e- AIDS deaths Total Region; Female</t>
  </si>
  <si>
    <t>e- Annual AIDS deaths (0-14) Total Region; Male+Female</t>
  </si>
  <si>
    <t>e- Annual AIDS deaths- Children Lower</t>
  </si>
  <si>
    <t>e- Annual AIDS deaths- Children Upper</t>
  </si>
  <si>
    <t>e- Annual AIDS deaths (0-14) Total Region; Male</t>
  </si>
  <si>
    <t>e- Annual AIDS deaths (0-14) Total Region; Female</t>
  </si>
  <si>
    <t>e- Annual AIDS deaths (15+) Total Region; Male+Female</t>
  </si>
  <si>
    <t>e- Annual AIDS deaths- Adult Lower</t>
  </si>
  <si>
    <t>e- Annual AIDS deaths- Adult Upper</t>
  </si>
  <si>
    <t>e- Annual AIDS deaths (15+) Total Region; Male</t>
  </si>
  <si>
    <t>e- Annual AIDS deaths (15+) Total Region; Female</t>
  </si>
  <si>
    <t>e- Annual AIDS deaths (10-19) Total Region; Male+Female - Lower</t>
  </si>
  <si>
    <t>e- Annual AIDS deaths (10-19) Total Region; Male+Female  - Upper</t>
  </si>
  <si>
    <t>e- Annual AIDS deaths (15-24) Total Region; Male+Female</t>
  </si>
  <si>
    <t>e- Annual AIDS deaths (15-24) Total Region; Male+Female - Lower</t>
  </si>
  <si>
    <t>e- Annual AIDS deaths (15-24) Total Region; Male+Female  - Upper</t>
  </si>
  <si>
    <t>e- Annual AIDS deaths (15-24) Total Region; Male</t>
  </si>
  <si>
    <t>e- Annual AIDS deaths (15-24) Total Region; Female</t>
  </si>
  <si>
    <t>e- AIDS deaths by age  0-4 ; Male+Female</t>
  </si>
  <si>
    <t>e- AIDS deaths by age  5-9 ; Male+Female</t>
  </si>
  <si>
    <t>e- AIDS deaths by age 10-14; Male+Female</t>
  </si>
  <si>
    <t>e- AIDS deaths by age 15-19; Male+Female</t>
  </si>
  <si>
    <t>e- AIDS deaths by age 20-24; Male+Female</t>
  </si>
  <si>
    <t>e- AIDS deaths by age  0-4 ; Male</t>
  </si>
  <si>
    <t>e- AIDS deaths by age  5-9 ; Male</t>
  </si>
  <si>
    <t>e- AIDS deaths by age 10-14; Male</t>
  </si>
  <si>
    <t>e- AIDS deaths by age 15-19; Male</t>
  </si>
  <si>
    <t>e- AIDS deaths by age 20-24; Male</t>
  </si>
  <si>
    <t>e- AIDS deaths by age  0-4 ; Female</t>
  </si>
  <si>
    <t>e- AIDS deaths by age  5-9 ; Female</t>
  </si>
  <si>
    <t>e- AIDS deaths by age 10-14; Female</t>
  </si>
  <si>
    <t>e- AIDS deaths by age 15-19; Female</t>
  </si>
  <si>
    <t>e- AIDS deaths by age 20-24; Female</t>
  </si>
  <si>
    <t>e- All AIDS orphans Total Region; Male+Female</t>
  </si>
  <si>
    <t>e- AIDS orphans Lower</t>
  </si>
  <si>
    <t>e- AIDS orphans Upper</t>
  </si>
  <si>
    <t>e- Mothers needing PMTCT Total Region; Female</t>
  </si>
  <si>
    <t>e- Mothers needing PMTCT Lower</t>
  </si>
  <si>
    <t>e- Mothers needing PMTCT Upper</t>
  </si>
  <si>
    <t>Mother-to-child transmission rate</t>
  </si>
  <si>
    <t>e- HIV Adults + Children Lower</t>
  </si>
  <si>
    <t>e- HIV Adults + Children Upper</t>
  </si>
  <si>
    <t>e- Annual AIDS deaths (15-24) Total Region; Male+Female - Upper</t>
  </si>
  <si>
    <t>1600</t>
  </si>
  <si>
    <t>4200</t>
  </si>
  <si>
    <t>16 000</t>
  </si>
  <si>
    <t>&lt;0.1</t>
  </si>
  <si>
    <t>0.1</t>
  </si>
  <si>
    <t>2600</t>
  </si>
  <si>
    <t>2400</t>
  </si>
  <si>
    <t>25 000</t>
  </si>
  <si>
    <t>13 000</t>
  </si>
  <si>
    <t>43 000</t>
  </si>
  <si>
    <t>24 000</t>
  </si>
  <si>
    <t>40 000</t>
  </si>
  <si>
    <t>4800</t>
  </si>
  <si>
    <t>3500</t>
  </si>
  <si>
    <t>0.2</t>
  </si>
  <si>
    <t>4100</t>
  </si>
  <si>
    <t>2500</t>
  </si>
  <si>
    <t>3900</t>
  </si>
  <si>
    <t>3300</t>
  </si>
  <si>
    <t>250 000</t>
  </si>
  <si>
    <t>180 000</t>
  </si>
  <si>
    <t>340 000</t>
  </si>
  <si>
    <t>110 000</t>
  </si>
  <si>
    <t>150 000</t>
  </si>
  <si>
    <t>29 000</t>
  </si>
  <si>
    <t>19 000</t>
  </si>
  <si>
    <t>41 000</t>
  </si>
  <si>
    <t>14 000</t>
  </si>
  <si>
    <t>220 000</t>
  </si>
  <si>
    <t>160 000</t>
  </si>
  <si>
    <t>300 000</t>
  </si>
  <si>
    <t>92 000</t>
  </si>
  <si>
    <t>130 000</t>
  </si>
  <si>
    <t>34 000</t>
  </si>
  <si>
    <t>57 000</t>
  </si>
  <si>
    <t>22 000</t>
  </si>
  <si>
    <t>9900</t>
  </si>
  <si>
    <t>5700</t>
  </si>
  <si>
    <t>8400</t>
  </si>
  <si>
    <t>26 000</t>
  </si>
  <si>
    <t>6800</t>
  </si>
  <si>
    <t>8900</t>
  </si>
  <si>
    <t>4900</t>
  </si>
  <si>
    <t>5500</t>
  </si>
  <si>
    <t>2.2</t>
  </si>
  <si>
    <t>2.4</t>
  </si>
  <si>
    <t>1.7</t>
  </si>
  <si>
    <t>3.2</t>
  </si>
  <si>
    <t>1.9</t>
  </si>
  <si>
    <t>2.8</t>
  </si>
  <si>
    <t>0.9</t>
  </si>
  <si>
    <t>0.6</t>
  </si>
  <si>
    <t>1.2</t>
  </si>
  <si>
    <t>28 000</t>
  </si>
  <si>
    <t>42 000</t>
  </si>
  <si>
    <t>4000</t>
  </si>
  <si>
    <t>6400</t>
  </si>
  <si>
    <t>36 000</t>
  </si>
  <si>
    <t>8500</t>
  </si>
  <si>
    <t>5800</t>
  </si>
  <si>
    <t>3600</t>
  </si>
  <si>
    <t>6300</t>
  </si>
  <si>
    <t>6500</t>
  </si>
  <si>
    <t>2300</t>
  </si>
  <si>
    <t>9200</t>
  </si>
  <si>
    <t>120 000</t>
  </si>
  <si>
    <t>70 000</t>
  </si>
  <si>
    <t>170 000</t>
  </si>
  <si>
    <t>5200</t>
  </si>
  <si>
    <t>5100</t>
  </si>
  <si>
    <t>8000</t>
  </si>
  <si>
    <t>3700</t>
  </si>
  <si>
    <t>5900</t>
  </si>
  <si>
    <t>0.3</t>
  </si>
  <si>
    <t>9000</t>
  </si>
  <si>
    <t>6600</t>
  </si>
  <si>
    <t>7300</t>
  </si>
  <si>
    <t>8300</t>
  </si>
  <si>
    <t>8200</t>
  </si>
  <si>
    <t>2.6</t>
  </si>
  <si>
    <t>3.1</t>
  </si>
  <si>
    <t>3.5</t>
  </si>
  <si>
    <t>3.3</t>
  </si>
  <si>
    <t>1.6</t>
  </si>
  <si>
    <t>1.4</t>
  </si>
  <si>
    <t>9500</t>
  </si>
  <si>
    <t>97 000</t>
  </si>
  <si>
    <t>3400</t>
  </si>
  <si>
    <t>9300</t>
  </si>
  <si>
    <t>95 000</t>
  </si>
  <si>
    <t>6000</t>
  </si>
  <si>
    <t>27 000</t>
  </si>
  <si>
    <t>0.7</t>
  </si>
  <si>
    <t>0.5</t>
  </si>
  <si>
    <t>0.4</t>
  </si>
  <si>
    <t>1.3</t>
  </si>
  <si>
    <t>1.5</t>
  </si>
  <si>
    <t>74 000</t>
  </si>
  <si>
    <t>69 000</t>
  </si>
  <si>
    <t>80 000</t>
  </si>
  <si>
    <t>31 000</t>
  </si>
  <si>
    <t>65 000</t>
  </si>
  <si>
    <t>61 000</t>
  </si>
  <si>
    <t>71 000</t>
  </si>
  <si>
    <t>39 000</t>
  </si>
  <si>
    <t>1.1</t>
  </si>
  <si>
    <t>5400</t>
  </si>
  <si>
    <t>35 000</t>
  </si>
  <si>
    <t>46 000</t>
  </si>
  <si>
    <t>7900</t>
  </si>
  <si>
    <t>33 000</t>
  </si>
  <si>
    <t>30 000</t>
  </si>
  <si>
    <t>320 000</t>
  </si>
  <si>
    <t>310 000</t>
  </si>
  <si>
    <t>140 000</t>
  </si>
  <si>
    <t>5600</t>
  </si>
  <si>
    <t>290 000</t>
  </si>
  <si>
    <t>330 000</t>
  </si>
  <si>
    <t>20 000</t>
  </si>
  <si>
    <t>7500</t>
  </si>
  <si>
    <t>9400</t>
  </si>
  <si>
    <t>21.8</t>
  </si>
  <si>
    <t>21.9</t>
  </si>
  <si>
    <t>20.8</t>
  </si>
  <si>
    <t>23.1</t>
  </si>
  <si>
    <t>18.4</t>
  </si>
  <si>
    <t>25.5</t>
  </si>
  <si>
    <t>4.7</t>
  </si>
  <si>
    <t>6.0</t>
  </si>
  <si>
    <t>9100</t>
  </si>
  <si>
    <t>7200</t>
  </si>
  <si>
    <t>6900</t>
  </si>
  <si>
    <t>96 000</t>
  </si>
  <si>
    <t>85 000</t>
  </si>
  <si>
    <t>730 000</t>
  </si>
  <si>
    <t>660 000</t>
  </si>
  <si>
    <t>810 000</t>
  </si>
  <si>
    <t>510 000</t>
  </si>
  <si>
    <t>720 000</t>
  </si>
  <si>
    <t>800 000</t>
  </si>
  <si>
    <t>210 000</t>
  </si>
  <si>
    <t>83 000</t>
  </si>
  <si>
    <t>58 000</t>
  </si>
  <si>
    <t>59 000</t>
  </si>
  <si>
    <t>0.8</t>
  </si>
  <si>
    <t>44 000</t>
  </si>
  <si>
    <t>21 000</t>
  </si>
  <si>
    <t>100 000</t>
  </si>
  <si>
    <t>48 000</t>
  </si>
  <si>
    <t>94 000</t>
  </si>
  <si>
    <t>84 000</t>
  </si>
  <si>
    <t>38 000</t>
  </si>
  <si>
    <t>56 000</t>
  </si>
  <si>
    <t>9700</t>
  </si>
  <si>
    <t>98 000</t>
  </si>
  <si>
    <t>76 000</t>
  </si>
  <si>
    <t>91 000</t>
  </si>
  <si>
    <t>64 000</t>
  </si>
  <si>
    <t>1.0</t>
  </si>
  <si>
    <t>73 000</t>
  </si>
  <si>
    <t>62 000</t>
  </si>
  <si>
    <t>75 000</t>
  </si>
  <si>
    <t>600 000</t>
  </si>
  <si>
    <t>560 000</t>
  </si>
  <si>
    <t>650 000</t>
  </si>
  <si>
    <t>260 000</t>
  </si>
  <si>
    <t>47 000</t>
  </si>
  <si>
    <t>470 000</t>
  </si>
  <si>
    <t>550 000</t>
  </si>
  <si>
    <t>66 000</t>
  </si>
  <si>
    <t>49 000</t>
  </si>
  <si>
    <t>32 000</t>
  </si>
  <si>
    <t>3.9</t>
  </si>
  <si>
    <t>4.3</t>
  </si>
  <si>
    <t>4.0</t>
  </si>
  <si>
    <t>4.6</t>
  </si>
  <si>
    <t>5.0</t>
  </si>
  <si>
    <t>55 000</t>
  </si>
  <si>
    <t>37 000</t>
  </si>
  <si>
    <t>8100</t>
  </si>
  <si>
    <t>460 000</t>
  </si>
  <si>
    <t>50 000</t>
  </si>
  <si>
    <t>60 000</t>
  </si>
  <si>
    <t>4400</t>
  </si>
  <si>
    <t>3.6</t>
  </si>
  <si>
    <t>3.8</t>
  </si>
  <si>
    <t>3.4</t>
  </si>
  <si>
    <t>4.5</t>
  </si>
  <si>
    <t>7800</t>
  </si>
  <si>
    <t>90 000</t>
  </si>
  <si>
    <t>87 000</t>
  </si>
  <si>
    <t>8700</t>
  </si>
  <si>
    <t>2.5</t>
  </si>
  <si>
    <t>2.1</t>
  </si>
  <si>
    <t>3.0</t>
  </si>
  <si>
    <t>2.0</t>
  </si>
  <si>
    <t>200 000</t>
  </si>
  <si>
    <t>51 000</t>
  </si>
  <si>
    <t>2.3</t>
  </si>
  <si>
    <t>2.7</t>
  </si>
  <si>
    <t>370 000</t>
  </si>
  <si>
    <t>410 000</t>
  </si>
  <si>
    <t>72 000</t>
  </si>
  <si>
    <t>63 000</t>
  </si>
  <si>
    <t>82 000</t>
  </si>
  <si>
    <t>7400</t>
  </si>
  <si>
    <t>400 000</t>
  </si>
  <si>
    <t>350 000</t>
  </si>
  <si>
    <t>450 000</t>
  </si>
  <si>
    <t>440 000</t>
  </si>
  <si>
    <t>520 000</t>
  </si>
  <si>
    <t>190 000</t>
  </si>
  <si>
    <t>380 000</t>
  </si>
  <si>
    <t>430 000</t>
  </si>
  <si>
    <t>8600</t>
  </si>
  <si>
    <t>1.8</t>
  </si>
  <si>
    <t>790 000</t>
  </si>
  <si>
    <t>890 000</t>
  </si>
  <si>
    <t>230 000</t>
  </si>
  <si>
    <t>99 000</t>
  </si>
  <si>
    <t>590 000</t>
  </si>
  <si>
    <t>540 000</t>
  </si>
  <si>
    <t>670 000</t>
  </si>
  <si>
    <t>77 000</t>
  </si>
  <si>
    <t>93 000</t>
  </si>
  <si>
    <t>52 000</t>
  </si>
  <si>
    <t>900 000</t>
  </si>
  <si>
    <t>770 000</t>
  </si>
  <si>
    <t>1 000 000</t>
  </si>
  <si>
    <t>4.4</t>
  </si>
  <si>
    <t>5.5</t>
  </si>
  <si>
    <t>78 000</t>
  </si>
  <si>
    <t>68 000</t>
  </si>
  <si>
    <t>3.7</t>
  </si>
  <si>
    <t>81 000</t>
  </si>
  <si>
    <t>88 000</t>
  </si>
  <si>
    <t>2 100 000</t>
  </si>
  <si>
    <t>1 700 000</t>
  </si>
  <si>
    <t>2 700 000</t>
  </si>
  <si>
    <t>1 300 000</t>
  </si>
  <si>
    <t>820 000</t>
  </si>
  <si>
    <t>67 000</t>
  </si>
  <si>
    <t>1 900 000</t>
  </si>
  <si>
    <t>1 500 000</t>
  </si>
  <si>
    <t>2 500 000</t>
  </si>
  <si>
    <t>1 200 000</t>
  </si>
  <si>
    <t>750 000</t>
  </si>
  <si>
    <t>79 000</t>
  </si>
  <si>
    <t>86 000</t>
  </si>
  <si>
    <t>640 000</t>
  </si>
  <si>
    <t>420 000</t>
  </si>
  <si>
    <t>390 000</t>
  </si>
  <si>
    <t>620 000</t>
  </si>
  <si>
    <t>970 000</t>
  </si>
  <si>
    <t>240 000</t>
  </si>
  <si>
    <t>1 600 000</t>
  </si>
  <si>
    <t>690 000</t>
  </si>
  <si>
    <t>910 000</t>
  </si>
  <si>
    <t>1 400 000</t>
  </si>
  <si>
    <t>5.7</t>
  </si>
  <si>
    <t>5.6</t>
  </si>
  <si>
    <t>6.6</t>
  </si>
  <si>
    <t>7.1</t>
  </si>
  <si>
    <t>89 000</t>
  </si>
  <si>
    <t>1 100 000</t>
  </si>
  <si>
    <t>360 000</t>
  </si>
  <si>
    <t>22.9</t>
  </si>
  <si>
    <t>21.6</t>
  </si>
  <si>
    <t>24.1</t>
  </si>
  <si>
    <t>19.0</t>
  </si>
  <si>
    <t>26.7</t>
  </si>
  <si>
    <t>8.1</t>
  </si>
  <si>
    <t>5.8</t>
  </si>
  <si>
    <t>10.5</t>
  </si>
  <si>
    <t>54 000</t>
  </si>
  <si>
    <t>580 000</t>
  </si>
  <si>
    <t>850 000</t>
  </si>
  <si>
    <t>500 000</t>
  </si>
  <si>
    <t>10.0</t>
  </si>
  <si>
    <t>10.3</t>
  </si>
  <si>
    <t>9.6</t>
  </si>
  <si>
    <t>10.8</t>
  </si>
  <si>
    <t>8.4</t>
  </si>
  <si>
    <t>12.2</t>
  </si>
  <si>
    <t>9800</t>
  </si>
  <si>
    <t>1 800 000</t>
  </si>
  <si>
    <t>10.1</t>
  </si>
  <si>
    <t>12.3</t>
  </si>
  <si>
    <t>9.0</t>
  </si>
  <si>
    <t>12.4</t>
  </si>
  <si>
    <t>6.1</t>
  </si>
  <si>
    <t>700 000</t>
  </si>
  <si>
    <t>940 000</t>
  </si>
  <si>
    <t>13.9</t>
  </si>
  <si>
    <t>14.3</t>
  </si>
  <si>
    <t>11.8</t>
  </si>
  <si>
    <t>17.3</t>
  </si>
  <si>
    <t>11.6</t>
  </si>
  <si>
    <t>17.0</t>
  </si>
  <si>
    <t>4.8</t>
  </si>
  <si>
    <t>3 200 000</t>
  </si>
  <si>
    <t>3 000 000</t>
  </si>
  <si>
    <t>3 600 000</t>
  </si>
  <si>
    <t>2 800 000</t>
  </si>
  <si>
    <t>2 600 000</t>
  </si>
  <si>
    <t>490 000</t>
  </si>
  <si>
    <t>2.9</t>
  </si>
  <si>
    <t>270 000</t>
  </si>
  <si>
    <t>2 000 000</t>
  </si>
  <si>
    <t>2 300 000</t>
  </si>
  <si>
    <t>6 300 000</t>
  </si>
  <si>
    <t>6 000 000</t>
  </si>
  <si>
    <t>6 500 000</t>
  </si>
  <si>
    <t>3 700 000</t>
  </si>
  <si>
    <t>5 900 000</t>
  </si>
  <si>
    <t>5 700 000</t>
  </si>
  <si>
    <t>6 200 000</t>
  </si>
  <si>
    <t>2 400 000</t>
  </si>
  <si>
    <t>3 500 000</t>
  </si>
  <si>
    <t>610 000</t>
  </si>
  <si>
    <t>16.4</t>
  </si>
  <si>
    <t>19.1</t>
  </si>
  <si>
    <t>18.1</t>
  </si>
  <si>
    <t>19.9</t>
  </si>
  <si>
    <t>15.1</t>
  </si>
  <si>
    <t>8.6</t>
  </si>
  <si>
    <t>13.1</t>
  </si>
  <si>
    <t>2 200 000</t>
  </si>
  <si>
    <t>280 000</t>
  </si>
  <si>
    <t>5.3</t>
  </si>
  <si>
    <t>27.4</t>
  </si>
  <si>
    <t>26.6</t>
  </si>
  <si>
    <t>28.1</t>
  </si>
  <si>
    <t>22.6</t>
  </si>
  <si>
    <t>31.9</t>
  </si>
  <si>
    <t>9.8</t>
  </si>
  <si>
    <t>4.1</t>
  </si>
  <si>
    <t>680 000</t>
  </si>
  <si>
    <t>7.2</t>
  </si>
  <si>
    <t>7.4</t>
  </si>
  <si>
    <t>7.0</t>
  </si>
  <si>
    <t>8.0</t>
  </si>
  <si>
    <t>6.2</t>
  </si>
  <si>
    <t>8.7</t>
  </si>
  <si>
    <t>4.2</t>
  </si>
  <si>
    <t>920 000</t>
  </si>
  <si>
    <t>5.9</t>
  </si>
  <si>
    <t>570 000</t>
  </si>
  <si>
    <t>960 000</t>
  </si>
  <si>
    <t>12.5</t>
  </si>
  <si>
    <t>11.9</t>
  </si>
  <si>
    <t>13.3</t>
  </si>
  <si>
    <t>12.0</t>
  </si>
  <si>
    <t>13.0</t>
  </si>
  <si>
    <t>14.6</t>
  </si>
  <si>
    <t>15.0</t>
  </si>
  <si>
    <t>14.2</t>
  </si>
  <si>
    <t>15.7</t>
  </si>
  <si>
    <t>17.7</t>
  </si>
  <si>
    <t>Estimated number of children (aged 0-14) who died of AIDS, 2013</t>
  </si>
  <si>
    <t>7.3</t>
  </si>
  <si>
    <t>Reported number of pregnant women living with HIV delivering who antiretroviral therapy (ART), 2013</t>
  </si>
  <si>
    <t>Estimated percentage of pregnant women living with HIV delivering who antiretroviral therapy (ART), 2013</t>
  </si>
  <si>
    <t>Number of children (aged 0-14) living with HIV receiving antiretroviral therapy, 2013</t>
  </si>
  <si>
    <t>Maternal PMTCT</t>
  </si>
  <si>
    <t>Maternal ART</t>
  </si>
  <si>
    <t>PedART</t>
  </si>
  <si>
    <t>Adult ART</t>
  </si>
  <si>
    <t>EID</t>
  </si>
  <si>
    <t>Cotrim</t>
  </si>
  <si>
    <t>InfARV</t>
  </si>
  <si>
    <t>&gt;95%</t>
  </si>
  <si>
    <t>&lt;1%</t>
  </si>
  <si>
    <t>…</t>
  </si>
  <si>
    <t>lower</t>
  </si>
  <si>
    <t>upper</t>
  </si>
  <si>
    <t>Children with HIV</t>
  </si>
  <si>
    <t>Time Period</t>
  </si>
  <si>
    <t>&lt; 25</t>
  </si>
  <si>
    <t>Men who have sex with men: HIV prevalence - Percent</t>
  </si>
  <si>
    <t>Men who have sex with men: HIV testing - Percent</t>
  </si>
  <si>
    <t>Men who have sex with men: condom use - Percent</t>
  </si>
  <si>
    <t>People who inject drugs: Condom use - Percent</t>
  </si>
  <si>
    <t>People who inject drugs: HIV prevalence - Percent</t>
  </si>
  <si>
    <t>People who inject drugs: HIV testing - Percent</t>
  </si>
  <si>
    <t>People who inject drugs: Safe injecting practices - Percent</t>
  </si>
  <si>
    <t>Sex workers: Condom Use - Percent</t>
  </si>
  <si>
    <t>Sex workers: HIV prevalence - Percent</t>
  </si>
  <si>
    <t>Sex workers: HIV testing - Percent</t>
  </si>
  <si>
    <t>27x</t>
  </si>
  <si>
    <t>24x</t>
  </si>
  <si>
    <t>35x</t>
  </si>
  <si>
    <t>83x</t>
  </si>
  <si>
    <t>73x</t>
  </si>
  <si>
    <t>91x</t>
  </si>
  <si>
    <t>0x</t>
  </si>
  <si>
    <t>9x</t>
  </si>
  <si>
    <t>10x</t>
  </si>
  <si>
    <t>6x</t>
  </si>
  <si>
    <t>2x</t>
  </si>
  <si>
    <t>99x</t>
  </si>
  <si>
    <t>42x</t>
  </si>
  <si>
    <t>52x</t>
  </si>
  <si>
    <t>17x</t>
  </si>
  <si>
    <t>31x</t>
  </si>
  <si>
    <t>38x</t>
  </si>
  <si>
    <t>65x</t>
  </si>
  <si>
    <t>98x</t>
  </si>
  <si>
    <t>92x</t>
  </si>
  <si>
    <t>1x</t>
  </si>
  <si>
    <t>4x</t>
  </si>
  <si>
    <t>45x</t>
  </si>
  <si>
    <t>22x</t>
  </si>
  <si>
    <t>100x</t>
  </si>
  <si>
    <t>76x</t>
  </si>
  <si>
    <t>96x</t>
  </si>
  <si>
    <t>34x</t>
  </si>
  <si>
    <t>7x</t>
  </si>
  <si>
    <t>32x</t>
  </si>
  <si>
    <t>87x</t>
  </si>
  <si>
    <t>95x</t>
  </si>
  <si>
    <t>68x</t>
  </si>
  <si>
    <t>46x</t>
  </si>
  <si>
    <t>18x</t>
  </si>
  <si>
    <t>i</t>
  </si>
  <si>
    <t>**</t>
  </si>
  <si>
    <t>2009-2013*</t>
  </si>
  <si>
    <t>At least four times</t>
  </si>
  <si>
    <t>At least once</t>
  </si>
  <si>
    <t>Antenatal care coverage (%)</t>
  </si>
  <si>
    <t>ANC2 attendance</t>
  </si>
  <si>
    <t>ANC1 attendance</t>
  </si>
  <si>
    <t>ANC4 Fem Pop surveyed</t>
  </si>
  <si>
    <t>ANC1 Fem Pop surveyed</t>
  </si>
  <si>
    <t>Births per year</t>
  </si>
  <si>
    <t xml:space="preserve">Births per year (thousands)                                    </t>
  </si>
  <si>
    <t>Female population 15-49 (thousands)</t>
  </si>
  <si>
    <t>Lower</t>
  </si>
  <si>
    <t>Upper</t>
  </si>
  <si>
    <t>Adolescents (aged 10-19) living with HIV as a % of people (all ages) living with HIV, 2013</t>
  </si>
  <si>
    <t>Adolescent AIDS deaths</t>
  </si>
  <si>
    <t>Adolescents newly infected</t>
  </si>
  <si>
    <t>Adolescents living with HIV</t>
  </si>
  <si>
    <t>Antenatal care coverage - at least one visit (%), 2009-2013*</t>
  </si>
  <si>
    <t>Antenatal care coverage - at least four visits (%), 2009-2013*</t>
  </si>
  <si>
    <t>p</t>
  </si>
  <si>
    <t>y,p</t>
  </si>
  <si>
    <t>DEFINITIONS OF THE INDICATORS</t>
  </si>
  <si>
    <r>
      <rPr>
        <b/>
        <sz val="10"/>
        <color theme="1"/>
        <rFont val="Arial Narrow"/>
        <family val="2"/>
      </rPr>
      <t>Orphan school attendance ratio</t>
    </r>
    <r>
      <rPr>
        <sz val="10"/>
        <color theme="1"/>
        <rFont val="Arial Narrow"/>
        <family val="2"/>
      </rPr>
      <t>: Percentage of children (aged 10–14) who have lost both biological and who are currently attending school as a percentage of non-orphaned children of the same age who live with at least one parent and who are attending school.</t>
    </r>
  </si>
  <si>
    <t>MAIN DATA SOURCES</t>
  </si>
  <si>
    <t>NOTES</t>
  </si>
  <si>
    <t>Data not available.</t>
  </si>
  <si>
    <t>*</t>
  </si>
  <si>
    <t>Data refer to the most recent year available during the period specified in the column heading.</t>
  </si>
  <si>
    <t>Excludes China.</t>
  </si>
  <si>
    <t>ǂ</t>
  </si>
  <si>
    <t>Regional averages are calculated only when the population represents 50 per cent or more of the region’s total population of interest.</t>
  </si>
  <si>
    <t>Data refer to years or periods other than those specified in the column heading. Such data are not included in the calculation of regional and global averages, with the exception of 2005–2006 India. Estimates from years prior to 2005 are not displayed.</t>
  </si>
  <si>
    <t>Data differ from the standard definition or refer to only part of a country. If they fall within the reference period, such data are included in the calculation of regional and global averages.</t>
  </si>
  <si>
    <t>Based on small denominators (typically 25–29 unweighted cases). No data based on fewer than 25 unweighted cases are displayed.</t>
  </si>
  <si>
    <t>a/</t>
  </si>
  <si>
    <t>Sub-Saharan Africa includes the Sudan and Djibouti.</t>
  </si>
  <si>
    <t>Some estimates do not add up to the totals because of rounding.</t>
  </si>
  <si>
    <r>
      <rPr>
        <b/>
        <sz val="10"/>
        <color theme="1"/>
        <rFont val="Arial Narrow"/>
        <family val="2"/>
      </rPr>
      <t>Children who have lost one or both parents due to all causes:</t>
    </r>
    <r>
      <rPr>
        <i/>
        <sz val="10"/>
        <color theme="1"/>
        <rFont val="Arial Narrow"/>
        <family val="2"/>
      </rPr>
      <t xml:space="preserve"> </t>
    </r>
    <r>
      <rPr>
        <sz val="10"/>
        <color theme="1"/>
        <rFont val="Arial Narrow"/>
        <family val="2"/>
      </rPr>
      <t>Estimated number of children (aged 0</t>
    </r>
    <r>
      <rPr>
        <sz val="10"/>
        <color theme="1"/>
        <rFont val="Times New Roman"/>
        <family val="1"/>
      </rPr>
      <t>–</t>
    </r>
    <r>
      <rPr>
        <sz val="10"/>
        <color theme="1"/>
        <rFont val="Arial Narrow"/>
        <family val="2"/>
      </rPr>
      <t>17) as 2013 who have lost one or both parents due to any cause.</t>
    </r>
  </si>
  <si>
    <r>
      <rPr>
        <b/>
        <sz val="10"/>
        <color theme="1"/>
        <rFont val="Arial Narrow"/>
        <family val="2"/>
      </rPr>
      <t xml:space="preserve">Children who have lost one or both parents due to AIDS: </t>
    </r>
    <r>
      <rPr>
        <sz val="10"/>
        <color theme="1"/>
        <rFont val="Arial Narrow"/>
        <family val="2"/>
      </rPr>
      <t>Estimated number of children (aged 0–17) as 2013 who have lost one or both parents due to AIDS.</t>
    </r>
  </si>
  <si>
    <r>
      <rPr>
        <b/>
        <sz val="10"/>
        <color theme="1"/>
        <rFont val="Arial Narrow"/>
        <family val="2"/>
      </rPr>
      <t xml:space="preserve">Children both of whose parents have died due to any cause: </t>
    </r>
    <r>
      <rPr>
        <sz val="10"/>
        <color theme="1"/>
        <rFont val="Arial Narrow"/>
        <family val="2"/>
      </rPr>
      <t>Estimated number of children (aged 0–17) as 2013 who have lost both parents due to any cause.</t>
    </r>
  </si>
  <si>
    <r>
      <rPr>
        <b/>
        <sz val="10"/>
        <color theme="1"/>
        <rFont val="Arial Narrow"/>
        <family val="2"/>
      </rPr>
      <t>Children both of whose parents have died due to AIDS:</t>
    </r>
    <r>
      <rPr>
        <sz val="10"/>
        <color theme="1"/>
        <rFont val="Arial Narrow"/>
        <family val="2"/>
      </rPr>
      <t xml:space="preserve">  Estimated number of children (aged 0–17) as 2013 who have lost both parents due to AIDS.</t>
    </r>
  </si>
  <si>
    <r>
      <rPr>
        <b/>
        <sz val="10"/>
        <color theme="1"/>
        <rFont val="Arial Narrow"/>
        <family val="2"/>
      </rPr>
      <t>Percentage of children whose households received external support</t>
    </r>
    <r>
      <rPr>
        <sz val="10"/>
        <color theme="1"/>
        <rFont val="Arial Narrow"/>
        <family val="2"/>
      </rPr>
      <t>, 2009-2014: Percentage of orphaned and vulnerable children whose households received free basic external support in caring for the child.</t>
    </r>
  </si>
  <si>
    <t>Orphan school attendance ratio, 2009-2014*ǂ</t>
  </si>
  <si>
    <t>% of children whose households received external support, 2009-2014*ǂ</t>
  </si>
  <si>
    <t>Low- and middle-income countries are classified as such by the World Bank.</t>
  </si>
  <si>
    <t>Data refer to years or periods other than those specified in the column heading. Such data are not included in the calculation of regional and global averages, with the exception of 2005–2006 India. Estimates from years prior to 2006 are not displayed.</t>
  </si>
  <si>
    <t>Sub-Saharan Africa consists of Eastern and Southern Africa, West and Central Africa, the Sudan and Djibouti.</t>
  </si>
  <si>
    <r>
      <t>Current Spectrum modelling software used by UNAIDS assumes younger adolescents (aged 10</t>
    </r>
    <r>
      <rPr>
        <sz val="10"/>
        <color theme="1"/>
        <rFont val="Times New Roman"/>
        <family val="1"/>
      </rPr>
      <t>–</t>
    </r>
    <r>
      <rPr>
        <sz val="10"/>
        <color theme="1"/>
        <rFont val="Arial Narrow"/>
        <family val="2"/>
      </rPr>
      <t>14) who are living with HIV are due to mother-to-child transmission. No other transmission routes are included in the model for this age group and, therefore, there are no new infections in this age group.</t>
    </r>
  </si>
  <si>
    <t>Due to the cession in July 2011 of the Republic of South Sudan by the Republic of the Sudan, and its subsequent admission to the United Nations on 14 July 2011, disaggregated data for the Sudan and South Sudan as separate States are not yet available for all indicators. In these cases, aggregated data are presented for the Sudan pre-cession.</t>
  </si>
  <si>
    <t>Adolescent data that come from nationally-representative household surveys do not cover the younger adolescents who are aged 10-14 years. Therefore, the values from older adolescent respondents aged 15-19 are presented.</t>
  </si>
  <si>
    <t xml:space="preserve">Antiretroviral therapy (ART) data has traditionally been reported for just two broad age groups: children (aged 0-14) and adults (aged 15+). Because of this, treatment data for adolescents (aged 10-19) are largely unavailable. Global AIDS Response Progress Reporting (GARPR) guidelines now recommend that treatment data be reported by 5-year age groups in order to calculate treatment coverage among additional age groups. It is critical that national health information and reporting systems be adapted so that treatment data can be reported for these disaggregated age groups. </t>
  </si>
  <si>
    <t>East Asia and the Pacific**</t>
  </si>
  <si>
    <t>Low- and middle-income countries**</t>
  </si>
  <si>
    <t>World**</t>
  </si>
  <si>
    <t>SUMMARY INDICATORSǂ</t>
  </si>
  <si>
    <r>
      <rPr>
        <b/>
        <sz val="10"/>
        <color theme="1"/>
        <rFont val="Arial Narrow"/>
        <family val="2"/>
      </rPr>
      <t>Percentage of adolescents (aged 15–19) who have comprehensive knowledge of HIV:</t>
    </r>
    <r>
      <rPr>
        <sz val="10"/>
        <color theme="1"/>
        <rFont val="Arial Narrow"/>
        <family val="2"/>
      </rPr>
      <t xml:space="preserve"> Percentage of adolescents (aged 15–19) with comprehensive, correct knowledge of HIV. Comprehensive, correct knowledge about HIV and AIDS is defined as correctly identifying the two major ways of preventing the sexual transmission of HIV (using condoms and limiting sex to one faithful, uninfected  partner), rejecting the two most common local misconceptions about HIV transmission and knowing that a healthy-looking person can transmit HIV.</t>
    </r>
  </si>
  <si>
    <r>
      <rPr>
        <b/>
        <sz val="10"/>
        <color theme="1"/>
        <rFont val="Arial Narrow"/>
        <family val="2"/>
      </rPr>
      <t xml:space="preserve">Percentage of adolescents (aged 15–19) who had sex before age 15: </t>
    </r>
    <r>
      <rPr>
        <sz val="10"/>
        <color theme="1"/>
        <rFont val="Arial Narrow"/>
        <family val="2"/>
      </rPr>
      <t>Percentage of adolescents (aged 15–19) who reported having sex before age 15.</t>
    </r>
  </si>
  <si>
    <r>
      <rPr>
        <b/>
        <sz val="10"/>
        <color theme="1"/>
        <rFont val="Arial Narrow"/>
        <family val="2"/>
      </rPr>
      <t>Percentage of adolescents (aged 15–19) who had sex with more than one partner in the last 12 months:</t>
    </r>
    <r>
      <rPr>
        <sz val="10"/>
        <color theme="1"/>
        <rFont val="Arial Narrow"/>
        <family val="2"/>
      </rPr>
      <t xml:space="preserve"> Percentage of adolescents (aged 15–19) who reported having sexual intercourse with more than one partner in the last 12 months.</t>
    </r>
  </si>
  <si>
    <r>
      <rPr>
        <b/>
        <sz val="10"/>
        <color theme="1"/>
        <rFont val="Arial Narrow"/>
        <family val="2"/>
      </rPr>
      <t>Percentage of adolescents (aged 15–19) with multiple partners who used a condom at last sex:</t>
    </r>
    <r>
      <rPr>
        <sz val="10"/>
        <color theme="1"/>
        <rFont val="Arial Narrow"/>
        <family val="2"/>
      </rPr>
      <t xml:space="preserve"> Percentage of adolescents (aged 15–19) who reported having sexual intercourse with more than one partner in the last 12 months and who reported the use of a condom during their last sexual intercourse.</t>
    </r>
  </si>
  <si>
    <r>
      <rPr>
        <b/>
        <sz val="10"/>
        <color theme="1"/>
        <rFont val="Arial Narrow"/>
        <family val="2"/>
      </rPr>
      <t>Percentage of adolescent boys (aged 15-19) who have been circumcised:</t>
    </r>
    <r>
      <rPr>
        <sz val="10"/>
        <color theme="1"/>
        <rFont val="Arial Narrow"/>
        <family val="2"/>
      </rPr>
      <t xml:space="preserve"> Percentage of adolescent boys (aged 15-19) who ever have been circumcised.</t>
    </r>
  </si>
  <si>
    <r>
      <rPr>
        <b/>
        <sz val="10"/>
        <color theme="1"/>
        <rFont val="Arial Narrow"/>
        <family val="2"/>
      </rPr>
      <t>Percentage of women (aged 20-24) who were married or in union by age 18:</t>
    </r>
    <r>
      <rPr>
        <sz val="10"/>
        <color theme="1"/>
        <rFont val="Arial Narrow"/>
        <family val="2"/>
      </rPr>
      <t xml:space="preserve"> Percentage of women (aged 20-24) who were first married or in union before they were 18 years old.</t>
    </r>
  </si>
  <si>
    <r>
      <rPr>
        <b/>
        <sz val="10"/>
        <color theme="1"/>
        <rFont val="Arial Narrow"/>
        <family val="2"/>
      </rPr>
      <t>Percentage of women (aged 15-19) who have ever experienced sexual violence:</t>
    </r>
    <r>
      <rPr>
        <sz val="10"/>
        <color theme="1"/>
        <rFont val="Arial Narrow"/>
        <family val="2"/>
      </rPr>
      <t xml:space="preserve"> Percentage of girls (aged 15-19) who ever experienced forced sexual intercourse or any other forced sexual acts (including in childhood).</t>
    </r>
  </si>
  <si>
    <r>
      <rPr>
        <b/>
        <sz val="10"/>
        <color theme="1"/>
        <rFont val="Arial Narrow"/>
        <family val="2"/>
      </rPr>
      <t>Percentage of adolescents (aged 10-19) living with HIV receiving ART:</t>
    </r>
    <r>
      <rPr>
        <sz val="10"/>
        <color theme="1"/>
        <rFont val="Arial Narrow"/>
        <family val="2"/>
      </rPr>
      <t xml:space="preserve"> Percentage of adolescents (aged 10-19) who are living with HIV and are receiving antiretroviral therapy (ART). The coverage estimate is based on the estimated unrounded number of all adults and children living with HIV receiving ART. UNAIDS recommends the denominator of all adults and children living with HIV and not just those eligible for ART based on 2013 WHO eligibility HIV treatment criteria.</t>
    </r>
  </si>
  <si>
    <r>
      <rPr>
        <b/>
        <sz val="10"/>
        <color theme="1"/>
        <rFont val="Arial Narrow"/>
        <family val="2"/>
      </rPr>
      <t>Percentage of adolescents (aged 15–19) who have comprehensive knowledge of HIV:</t>
    </r>
    <r>
      <rPr>
        <sz val="10"/>
        <color theme="1"/>
        <rFont val="Arial Narrow"/>
        <family val="2"/>
      </rPr>
      <t xml:space="preserve"> UNICEF global databases, 2014, based on DHS, MICS and other national surveys, 2006–2013.</t>
    </r>
  </si>
  <si>
    <r>
      <rPr>
        <b/>
        <sz val="10"/>
        <color theme="1"/>
        <rFont val="Arial Narrow"/>
        <family val="2"/>
      </rPr>
      <t>Percentage of adolescents (aged 15–19) who had sex before age 15:</t>
    </r>
    <r>
      <rPr>
        <sz val="10"/>
        <color theme="1"/>
        <rFont val="Arial Narrow"/>
        <family val="2"/>
      </rPr>
      <t xml:space="preserve"> UNICEF global databases, 2014, based on DHS, MICS and other national surveys, 2006–2013.</t>
    </r>
  </si>
  <si>
    <r>
      <rPr>
        <b/>
        <sz val="10"/>
        <color theme="1"/>
        <rFont val="Arial Narrow"/>
        <family val="2"/>
      </rPr>
      <t>Percentage of adolescents (aged 15–19) who had sex with more than one partner in the last 12 months:</t>
    </r>
    <r>
      <rPr>
        <sz val="10"/>
        <color theme="1"/>
        <rFont val="Arial Narrow"/>
        <family val="2"/>
      </rPr>
      <t xml:space="preserve"> UNICEF global databases, 2014, based on DHS, MICS and other national surveys, 2006–2013.</t>
    </r>
  </si>
  <si>
    <r>
      <rPr>
        <b/>
        <sz val="10"/>
        <color theme="1"/>
        <rFont val="Arial Narrow"/>
        <family val="2"/>
      </rPr>
      <t>Percentage of adolescents (aged 15–19) with multiple partners who used a condom at last sex:</t>
    </r>
    <r>
      <rPr>
        <sz val="10"/>
        <color theme="1"/>
        <rFont val="Arial Narrow"/>
        <family val="2"/>
      </rPr>
      <t xml:space="preserve"> UNICEF global databases, 2014, based on DHS, MICS and other national surveys, 2006–2013.</t>
    </r>
  </si>
  <si>
    <r>
      <rPr>
        <b/>
        <sz val="10"/>
        <color theme="1"/>
        <rFont val="Arial Narrow"/>
        <family val="2"/>
      </rPr>
      <t>Percentage of adolescents (aged 15–19) who were tested and received results:</t>
    </r>
    <r>
      <rPr>
        <sz val="10"/>
        <color theme="1"/>
        <rFont val="Arial Narrow"/>
        <family val="2"/>
      </rPr>
      <t xml:space="preserve"> UNICEF global databases, 2014, based on DHS, MICS and other national surveys, 2006–2013.</t>
    </r>
  </si>
  <si>
    <r>
      <rPr>
        <b/>
        <sz val="10"/>
        <color theme="1"/>
        <rFont val="Arial Narrow"/>
        <family val="2"/>
      </rPr>
      <t>Percentage of adolescent boys (aged 15-19) who have been circumcised:</t>
    </r>
    <r>
      <rPr>
        <sz val="10"/>
        <color theme="1"/>
        <rFont val="Arial Narrow"/>
        <family val="2"/>
      </rPr>
      <t xml:space="preserve"> UNICEF global databases, 2014, based on DHS, MICS and other national surveys, 2006–2013.</t>
    </r>
  </si>
  <si>
    <r>
      <rPr>
        <b/>
        <sz val="10"/>
        <color theme="1"/>
        <rFont val="Arial Narrow"/>
        <family val="2"/>
      </rPr>
      <t>Percentage of women (aged 20-24) who were married or in union by age 18:</t>
    </r>
    <r>
      <rPr>
        <sz val="10"/>
        <color theme="1"/>
        <rFont val="Arial Narrow"/>
        <family val="2"/>
      </rPr>
      <t xml:space="preserve"> UNICEF global databases, 2014, based on DHS, MICS and other national surveys, 2006–2012.</t>
    </r>
  </si>
  <si>
    <r>
      <rPr>
        <b/>
        <sz val="10"/>
        <color theme="1"/>
        <rFont val="Arial Narrow"/>
        <family val="2"/>
      </rPr>
      <t>Percentage of women (aged 15-19) who have ever experienced sexual violence:</t>
    </r>
    <r>
      <rPr>
        <sz val="10"/>
        <color theme="1"/>
        <rFont val="Arial Narrow"/>
        <family val="2"/>
      </rPr>
      <t xml:space="preserve"> UNICEF global databases, 2014, based on DHS, MICS and other national surveys, 2004–2013.</t>
    </r>
  </si>
  <si>
    <r>
      <t xml:space="preserve">Percentage of adolescents (aged 10-19) living with HIV receiving ART: </t>
    </r>
    <r>
      <rPr>
        <sz val="10"/>
        <color theme="1"/>
        <rFont val="Arial Narrow"/>
        <family val="2"/>
      </rPr>
      <t>UNAIDS, UNICEF, WHO, 2014 Global AIDS Response Progress Reporting (GARPR) and UNAIDS 2013 HIV and AIDS unpublished estimates, based on 2014 Spectrum modelling.</t>
    </r>
  </si>
  <si>
    <r>
      <rPr>
        <b/>
        <sz val="10"/>
        <color theme="1"/>
        <rFont val="Arial Narrow"/>
        <family val="2"/>
      </rPr>
      <t>Percentage of adolescents (aged 15–19) who were tested and received results:</t>
    </r>
    <r>
      <rPr>
        <sz val="10"/>
        <color theme="1"/>
        <rFont val="Arial Narrow"/>
        <family val="2"/>
      </rPr>
      <t xml:space="preserve"> Percentage of adolescents (aged 15–19) who have been tested for HIV in the last 12 months and received the result of their most recent test.</t>
    </r>
  </si>
  <si>
    <r>
      <rPr>
        <b/>
        <sz val="10"/>
        <color theme="1"/>
        <rFont val="Arial Narrow"/>
        <family val="2"/>
      </rPr>
      <t>Orphan school attendance ratio:</t>
    </r>
    <r>
      <rPr>
        <sz val="10"/>
        <color theme="1"/>
        <rFont val="Arial Narrow"/>
        <family val="2"/>
      </rPr>
      <t xml:space="preserve"> UNICEF global databases, 2014, based on DHS, MICS and other national surveys, 2006–2013.</t>
    </r>
  </si>
  <si>
    <r>
      <rPr>
        <b/>
        <sz val="10"/>
        <color theme="1"/>
        <rFont val="Arial Narrow"/>
        <family val="2"/>
      </rPr>
      <t>Percentage of children whose households received external support</t>
    </r>
    <r>
      <rPr>
        <sz val="10"/>
        <color theme="1"/>
        <rFont val="Arial Narrow"/>
        <family val="2"/>
      </rPr>
      <t>:</t>
    </r>
    <r>
      <rPr>
        <i/>
        <sz val="10"/>
        <color theme="1"/>
        <rFont val="Arial Narrow"/>
        <family val="2"/>
      </rPr>
      <t xml:space="preserve"> </t>
    </r>
    <r>
      <rPr>
        <sz val="10"/>
        <color theme="1"/>
        <rFont val="Arial Narrow"/>
        <family val="2"/>
      </rPr>
      <t>UNICEF global databases, 2014, based on DHS, MICS and other national surveys, 2006–2013.</t>
    </r>
  </si>
  <si>
    <t>TABLE 5: Epidemiology, knowledge, HIV testing and sexual behavior among young (aged &lt;25) key affected populations in low- and middle-income countries</t>
  </si>
  <si>
    <r>
      <rPr>
        <b/>
        <sz val="10"/>
        <color theme="1"/>
        <rFont val="Arial Narrow"/>
        <family val="2"/>
      </rPr>
      <t xml:space="preserve">Adolescents aged 10–19 as a % of total population: </t>
    </r>
    <r>
      <rPr>
        <sz val="10"/>
        <color theme="1"/>
        <rFont val="Arial Narrow"/>
        <family val="2"/>
      </rPr>
      <t>Percentage of the total population that is adolescents (aged 10–19).</t>
    </r>
  </si>
  <si>
    <r>
      <rPr>
        <b/>
        <sz val="10"/>
        <color theme="1"/>
        <rFont val="Arial Narrow"/>
        <family val="2"/>
      </rPr>
      <t>Number of AIDS deaths among adolescents (aged 10–19), 2013:</t>
    </r>
    <r>
      <rPr>
        <sz val="10"/>
        <color theme="1"/>
        <rFont val="Arial Narrow"/>
        <family val="2"/>
      </rPr>
      <t xml:space="preserve"> Estimated number of AIDS-attributed deaths among adolescents (aged 10–19) as of 2013.</t>
    </r>
  </si>
  <si>
    <r>
      <rPr>
        <b/>
        <sz val="10"/>
        <color theme="1"/>
        <rFont val="Arial Narrow"/>
        <family val="2"/>
      </rPr>
      <t>Adolescents aged 10–19 as a % of total population:</t>
    </r>
    <r>
      <rPr>
        <sz val="10"/>
        <color theme="1"/>
        <rFont val="Arial Narrow"/>
        <family val="2"/>
      </rPr>
      <t xml:space="preserve"> United Nations Population Division, 2014.</t>
    </r>
  </si>
  <si>
    <r>
      <rPr>
        <b/>
        <sz val="10"/>
        <color theme="1"/>
        <rFont val="Arial Narrow"/>
        <family val="2"/>
      </rPr>
      <t>HIV prevalence (%) among higher-risk populations in capital city (aged &lt;25 years):</t>
    </r>
    <r>
      <rPr>
        <sz val="10"/>
        <color theme="1"/>
        <rFont val="Arial Narrow"/>
        <family val="2"/>
      </rPr>
      <t xml:space="preserve"> Percentage of higher-risk populations (persons who inject drugs, sex workers and men who have sex with men aged 0–24) living with HIV.</t>
    </r>
  </si>
  <si>
    <r>
      <rPr>
        <b/>
        <sz val="10"/>
        <color theme="1"/>
        <rFont val="Arial Narrow"/>
        <family val="2"/>
      </rPr>
      <t>Percentage of higher-risk populations (aged &lt;25 years) using a condom at last sex:</t>
    </r>
    <r>
      <rPr>
        <sz val="10"/>
        <color theme="1"/>
        <rFont val="Arial Narrow"/>
        <family val="2"/>
      </rPr>
      <t xml:space="preserve"> Percentage of higher-risk populations (persons who inject drugs, sex workers and men who have sex with men aged 0–24) using a condom at last sex.</t>
    </r>
  </si>
  <si>
    <r>
      <rPr>
        <b/>
        <sz val="10"/>
        <color theme="1"/>
        <rFont val="Arial Narrow"/>
        <family val="2"/>
      </rPr>
      <t>Percentage of persons who inject drugs (aged &lt;25 years) reporting use of sterile infecting equipment the last time they injected:</t>
    </r>
    <r>
      <rPr>
        <sz val="10"/>
        <color theme="1"/>
        <rFont val="Arial Narrow"/>
        <family val="2"/>
      </rPr>
      <t xml:space="preserve"> Percentage of people who inject drugs (aged 0–24) reporting the use of sterile infecting equipment the last time they injected.</t>
    </r>
  </si>
  <si>
    <r>
      <rPr>
        <b/>
        <sz val="10"/>
        <color theme="1"/>
        <rFont val="Arial Narrow"/>
        <family val="2"/>
      </rPr>
      <t>Percentage of higher-risk populations (aged &lt;25 years) who received an HIV test and knew their result:</t>
    </r>
    <r>
      <rPr>
        <sz val="10"/>
        <color theme="1"/>
        <rFont val="Arial Narrow"/>
        <family val="2"/>
      </rPr>
      <t xml:space="preserve"> Percentage of higher-risk populations (persons who inject drugs, sex workers and men who have sex with men aged 0–24) who received an HIV test in the past 12 months and knew the result.</t>
    </r>
  </si>
  <si>
    <r>
      <rPr>
        <b/>
        <sz val="10"/>
        <color theme="1"/>
        <rFont val="Arial Narrow"/>
        <family val="2"/>
      </rPr>
      <t>HIV prevalence (%) among higher-risk populations in capital city (aged &lt;25 years):</t>
    </r>
    <r>
      <rPr>
        <sz val="10"/>
        <color theme="1"/>
        <rFont val="Arial Narrow"/>
        <family val="2"/>
      </rPr>
      <t xml:space="preserve"> UNAIDS online database, &lt;www.aidsinfoonline.org&gt; accessed on September 2014.</t>
    </r>
  </si>
  <si>
    <r>
      <rPr>
        <b/>
        <sz val="10"/>
        <color theme="1"/>
        <rFont val="Arial Narrow"/>
        <family val="2"/>
      </rPr>
      <t>Percentage of higher-risk populations (aged &lt;25) using a condom at last sex:</t>
    </r>
    <r>
      <rPr>
        <sz val="10"/>
        <color theme="1"/>
        <rFont val="Arial Narrow"/>
        <family val="2"/>
      </rPr>
      <t xml:space="preserve"> UNAIDS online database, &lt;www.aidsinfoonline.org&gt; accessed on September 2014.</t>
    </r>
  </si>
  <si>
    <r>
      <rPr>
        <b/>
        <sz val="10"/>
        <color theme="1"/>
        <rFont val="Arial Narrow"/>
        <family val="2"/>
      </rPr>
      <t>Percentage of persons who inject drugs (aged &lt;25 years) reporting use of sterile infecting equipment the last time they injected:</t>
    </r>
    <r>
      <rPr>
        <sz val="10"/>
        <color theme="1"/>
        <rFont val="Arial Narrow"/>
        <family val="2"/>
      </rPr>
      <t xml:space="preserve"> UNAIDS online database, &lt;www.aidsinfoonline.org&gt; accessed on September 2014.</t>
    </r>
  </si>
  <si>
    <r>
      <rPr>
        <b/>
        <sz val="10"/>
        <color theme="1"/>
        <rFont val="Arial Narrow"/>
        <family val="2"/>
      </rPr>
      <t>Percentage of higher-risk populations (aged &lt;25 years) who received an HIV test and knew their result:</t>
    </r>
    <r>
      <rPr>
        <sz val="10"/>
        <color theme="1"/>
        <rFont val="Arial Narrow"/>
        <family val="2"/>
      </rPr>
      <t xml:space="preserve"> UNAIDS online database, &lt;www.aidsinfoonline.org&gt; accessed on September 2014.</t>
    </r>
  </si>
  <si>
    <r>
      <rPr>
        <b/>
        <sz val="10"/>
        <color theme="1"/>
        <rFont val="Arial Narrow"/>
        <family val="2"/>
      </rPr>
      <t>Children who have lost one or both parents due to all causes:</t>
    </r>
    <r>
      <rPr>
        <sz val="10"/>
        <color theme="1"/>
        <rFont val="Arial Narrow"/>
        <family val="2"/>
      </rPr>
      <t xml:space="preserve"> UNAIDS 2013 HIV and AIDS estimates, based on 2014 Spectrum modelling, July 2014.</t>
    </r>
  </si>
  <si>
    <r>
      <rPr>
        <b/>
        <sz val="10"/>
        <color theme="1"/>
        <rFont val="Arial Narrow"/>
        <family val="2"/>
      </rPr>
      <t>Children who have lost one or both parents due to AIDS:</t>
    </r>
    <r>
      <rPr>
        <b/>
        <i/>
        <sz val="10"/>
        <color theme="1"/>
        <rFont val="Arial Narrow"/>
        <family val="2"/>
      </rPr>
      <t xml:space="preserve"> </t>
    </r>
    <r>
      <rPr>
        <sz val="10"/>
        <color theme="1"/>
        <rFont val="Arial Narrow"/>
        <family val="2"/>
      </rPr>
      <t>UNAIDS 2013 HIV and AIDS estimates, based on 2014 Spectrum modelling, July 2014.</t>
    </r>
  </si>
  <si>
    <r>
      <rPr>
        <b/>
        <sz val="10"/>
        <color theme="1"/>
        <rFont val="Arial Narrow"/>
        <family val="2"/>
      </rPr>
      <t>Children both of whose parents have died due to any cause:</t>
    </r>
    <r>
      <rPr>
        <b/>
        <i/>
        <sz val="10"/>
        <color theme="1"/>
        <rFont val="Arial Narrow"/>
        <family val="2"/>
      </rPr>
      <t xml:space="preserve"> </t>
    </r>
    <r>
      <rPr>
        <sz val="10"/>
        <color theme="1"/>
        <rFont val="Arial Narrow"/>
        <family val="2"/>
      </rPr>
      <t>UNAIDS 2013 HIV and AIDS estimates, based on 2014 Spectrum modelling, July 2014.</t>
    </r>
  </si>
  <si>
    <r>
      <rPr>
        <b/>
        <sz val="10"/>
        <color theme="1"/>
        <rFont val="Arial Narrow"/>
        <family val="2"/>
      </rPr>
      <t xml:space="preserve">Children both of whose parents have died due to AIDS: </t>
    </r>
    <r>
      <rPr>
        <sz val="10"/>
        <color theme="1"/>
        <rFont val="Arial Narrow"/>
        <family val="2"/>
      </rPr>
      <t>UNAIDS 2013 HIV and AIDS estimates, based on 2014 Spectrum modelling, July 2014.</t>
    </r>
  </si>
  <si>
    <r>
      <rPr>
        <b/>
        <sz val="10"/>
        <color theme="1"/>
        <rFont val="Arial Narrow"/>
        <family val="2"/>
      </rPr>
      <t>Adolescents (aged 15–19) as a % of total population of adults (aged 15+) living with HIV:</t>
    </r>
    <r>
      <rPr>
        <sz val="10"/>
        <color theme="1"/>
        <rFont val="Arial Narrow"/>
        <family val="2"/>
      </rPr>
      <t xml:space="preserve"> UNICEF analysis of UNAIDS 2013 HIV and AIDS estimates, based on 2014 Spectrum modelling, July 2014.</t>
    </r>
  </si>
  <si>
    <r>
      <rPr>
        <b/>
        <sz val="10"/>
        <rFont val="Arial Narrow"/>
        <family val="2"/>
      </rPr>
      <t>Antenatal care coverage at least one visit (%):</t>
    </r>
    <r>
      <rPr>
        <sz val="10"/>
        <rFont val="Arial Narrow"/>
        <family val="2"/>
      </rPr>
      <t xml:space="preserve"> Statistical data provided by UNICEF Data and Analytics Section, September 2014.</t>
    </r>
  </si>
  <si>
    <r>
      <rPr>
        <b/>
        <sz val="10"/>
        <color theme="1"/>
        <rFont val="Arial Narrow"/>
        <family val="2"/>
      </rPr>
      <t>Annual number of births (thousands):</t>
    </r>
    <r>
      <rPr>
        <i/>
        <sz val="10"/>
        <color theme="1"/>
        <rFont val="Arial Narrow"/>
        <family val="2"/>
      </rPr>
      <t xml:space="preserve"> </t>
    </r>
    <r>
      <rPr>
        <sz val="10"/>
        <color theme="1"/>
        <rFont val="Arial Narrow"/>
        <family val="2"/>
      </rPr>
      <t>United Nations Population Division, 2014.</t>
    </r>
  </si>
  <si>
    <r>
      <rPr>
        <b/>
        <sz val="10"/>
        <rFont val="Arial Narrow"/>
        <family val="2"/>
      </rPr>
      <t>Antenatal care coverage at least four visits (%):</t>
    </r>
    <r>
      <rPr>
        <sz val="10"/>
        <rFont val="Arial Narrow"/>
        <family val="2"/>
      </rPr>
      <t xml:space="preserve"> Statistical data provided by UNICEF Data and Analytics Section, September 2014.</t>
    </r>
  </si>
  <si>
    <t>Reported number of pregnant women living with HIV delivering who received antiretroviral therapy (ART), 2013</t>
  </si>
  <si>
    <t>Estimated percentage of pregnant women living with HIV delivering who received antiretroviral therapy (ART), 2013</t>
  </si>
  <si>
    <r>
      <rPr>
        <b/>
        <sz val="10"/>
        <color theme="1"/>
        <rFont val="Arial Narrow"/>
        <family val="2"/>
      </rPr>
      <t>Estimated HIV prevalence (%) among adults (aged 15–49):</t>
    </r>
    <r>
      <rPr>
        <sz val="10"/>
        <color theme="1"/>
        <rFont val="Arial Narrow"/>
        <family val="2"/>
      </rPr>
      <t xml:space="preserve"> UNAIDS 2013 HIV and AIDS estimates, based on 2014 Spectrum modelling, July 2014.</t>
    </r>
  </si>
  <si>
    <r>
      <rPr>
        <b/>
        <sz val="10"/>
        <color theme="1"/>
        <rFont val="Arial Narrow"/>
        <family val="2"/>
      </rPr>
      <t>Estimated number of pregnant women living with HIV:</t>
    </r>
    <r>
      <rPr>
        <sz val="10"/>
        <color theme="1"/>
        <rFont val="Arial Narrow"/>
        <family val="2"/>
      </rPr>
      <t xml:space="preserve"> UNAIDS 2013 HIV and AIDS estimates, based on 2014 Spectrum modelling, July 2014.</t>
    </r>
  </si>
  <si>
    <r>
      <rPr>
        <b/>
        <sz val="10"/>
        <color theme="1"/>
        <rFont val="Arial Narrow"/>
        <family val="2"/>
      </rPr>
      <t>Reported number of pregnant women living with HIV who received ARVs for PMTCT:</t>
    </r>
    <r>
      <rPr>
        <sz val="10"/>
        <color theme="1"/>
        <rFont val="Arial Narrow"/>
        <family val="2"/>
      </rPr>
      <t xml:space="preserve"> UNAIDS, UNICEF, WHO, 2013 Global AIDS Response Progress Reporting, 2014.</t>
    </r>
  </si>
  <si>
    <r>
      <t xml:space="preserve">Reported number of pregnant women living with HIV delivering who received antiretroviral therapy (ART): </t>
    </r>
    <r>
      <rPr>
        <sz val="10"/>
        <color theme="1"/>
        <rFont val="Arial Narrow"/>
        <family val="2"/>
      </rPr>
      <t>UNAIDS, UNICEF, WHO, 2013 Global AIDS Response Progress Reporting, 2014.</t>
    </r>
  </si>
  <si>
    <r>
      <rPr>
        <b/>
        <sz val="10"/>
        <color theme="1"/>
        <rFont val="Arial Narrow"/>
        <family val="2"/>
      </rPr>
      <t>Estimated percentage of pregnant women living with HIV who received ARVs for PMTCT:</t>
    </r>
    <r>
      <rPr>
        <i/>
        <sz val="10"/>
        <color theme="1"/>
        <rFont val="Arial Narrow"/>
        <family val="2"/>
      </rPr>
      <t xml:space="preserve"> </t>
    </r>
    <r>
      <rPr>
        <sz val="10"/>
        <color theme="1"/>
        <rFont val="Arial Narrow"/>
        <family val="2"/>
      </rPr>
      <t>UNAIDS, UNICEF, WHO, 2013 Global AIDS Response Progress Reporting, 2014.; and UNAIDS 2013 HIV and AIDS estimates, based on 2014 Spectrum modelling, July 2014.</t>
    </r>
  </si>
  <si>
    <r>
      <t xml:space="preserve">Estimated percentage of pregnant women living with HIV delivering who received antiretroviral therapy (ART): </t>
    </r>
    <r>
      <rPr>
        <sz val="10"/>
        <color theme="1"/>
        <rFont val="Arial Narrow"/>
        <family val="2"/>
      </rPr>
      <t>UNAIDS, UNICEF, WHO, 2013 Global AIDS Response Progress Reporting, 2014.; and UNAIDS 2013 HIV and AIDS estimates, based on 2014 Spectrum modelling, July 2014.</t>
    </r>
  </si>
  <si>
    <r>
      <rPr>
        <b/>
        <sz val="10"/>
        <color theme="1"/>
        <rFont val="Arial Narrow"/>
        <family val="2"/>
      </rPr>
      <t>Antenatal care coverage at least one visit (%):</t>
    </r>
    <r>
      <rPr>
        <sz val="10"/>
        <color theme="1"/>
        <rFont val="Arial Narrow"/>
        <family val="2"/>
      </rPr>
      <t xml:space="preserve"> Percentage of women (aged 15–49) attended at least once during pregnancy by skilled health personnel (doctor, nurse, midwife).</t>
    </r>
  </si>
  <si>
    <r>
      <rPr>
        <b/>
        <sz val="10"/>
        <color theme="1"/>
        <rFont val="Arial Narrow"/>
        <family val="2"/>
      </rPr>
      <t xml:space="preserve">Reported number of pregnant women living with HIV who received ARVs for PMTCT: </t>
    </r>
    <r>
      <rPr>
        <sz val="10"/>
        <color theme="1"/>
        <rFont val="Arial Narrow"/>
        <family val="2"/>
      </rPr>
      <t>Number of women testing HIV-positive during visits to antenatal clinics who were provided with most effective antiretrovirals (ARVs) to prevent mother-to-child transmission of HIV. Excludes single-dose nevirapine.</t>
    </r>
  </si>
  <si>
    <r>
      <rPr>
        <b/>
        <sz val="10"/>
        <color theme="1"/>
        <rFont val="Arial Narrow"/>
        <family val="2"/>
      </rPr>
      <t>Estimated HIV prevalence (%) among adults (aged 15–49):</t>
    </r>
    <r>
      <rPr>
        <sz val="10"/>
        <color theme="1"/>
        <rFont val="Arial Narrow"/>
        <family val="2"/>
      </rPr>
      <t xml:space="preserve"> Percentage of adults (aged 15–49) living with HIV as of 2013.</t>
    </r>
  </si>
  <si>
    <r>
      <rPr>
        <b/>
        <sz val="10"/>
        <color theme="1"/>
        <rFont val="Arial Narrow"/>
        <family val="2"/>
      </rPr>
      <t>Antenatal care coverage at least one visit (%):</t>
    </r>
    <r>
      <rPr>
        <sz val="10"/>
        <color theme="1"/>
        <rFont val="Arial Narrow"/>
        <family val="2"/>
      </rPr>
      <t xml:space="preserve"> Percentage of women (aged 15–49) attended at least four times during pregnancy by skilled health personnel (doctor, nurse, midwife).</t>
    </r>
  </si>
  <si>
    <r>
      <rPr>
        <b/>
        <sz val="10"/>
        <color theme="1"/>
        <rFont val="Arial Narrow"/>
        <family val="2"/>
      </rPr>
      <t>Annual number of births (thousands):</t>
    </r>
    <r>
      <rPr>
        <sz val="10"/>
        <color theme="1"/>
        <rFont val="Arial Narrow"/>
        <family val="2"/>
      </rPr>
      <t xml:space="preserve"> Estimated number of live births in 2013 (in thousands).</t>
    </r>
  </si>
  <si>
    <r>
      <rPr>
        <b/>
        <sz val="10"/>
        <color theme="1"/>
        <rFont val="Arial Narrow"/>
        <family val="2"/>
      </rPr>
      <t>Estimated number of pregnant women living with HIV:</t>
    </r>
    <r>
      <rPr>
        <sz val="10"/>
        <color theme="1"/>
        <rFont val="Arial Narrow"/>
        <family val="2"/>
      </rPr>
      <t xml:space="preserve"> Estimated number of pregnant women living with HIV as of 2013.</t>
    </r>
  </si>
  <si>
    <r>
      <rPr>
        <b/>
        <sz val="10"/>
        <color theme="1"/>
        <rFont val="Arial Narrow"/>
        <family val="2"/>
      </rPr>
      <t xml:space="preserve">Estimated percentage of pregnant women living with HIV who received ARVs for PMTCT: </t>
    </r>
    <r>
      <rPr>
        <sz val="10"/>
        <color theme="1"/>
        <rFont val="Arial Narrow"/>
        <family val="2"/>
      </rPr>
      <t>Calculated by dividing the reported number of HIV-positive pregnant women who received most effective ARVs (excluding single-dose nevirapine) for prevention of mother-to-child transmission (PMTCT) of HIV by the estimated unrounded number of pregnant women living with HIV in 2013. The point estimates and ranges are given for countries with a generalized epidemic whereas only ranges are given for countries with a low or concentrated epidemic. Ranges in coverage estimates are based on plausibility (uncertainty) bounds in the denominator (i.e. low and high estimated number of pregnant women living with HIV).</t>
    </r>
  </si>
  <si>
    <r>
      <t xml:space="preserve">Estimated mother-to-child transmission rate (%): </t>
    </r>
    <r>
      <rPr>
        <sz val="10"/>
        <color theme="1"/>
        <rFont val="Arial Narrow"/>
        <family val="2"/>
      </rPr>
      <t>UNAIDS 2013 HIV and AIDS estimates, based on 2014 Spectrum modelling, July 2014.</t>
    </r>
  </si>
  <si>
    <t>Estimated number of children (aged 0-14) newly infected with HIV: UNAIDS 2013 HIV and AIDS estimates, based on 2014 Spectrum modelling, July 2014.</t>
  </si>
  <si>
    <t xml:space="preserve">Estimated mother-to-child transmission rate (%): Estimated percentage of infants born to pregnant women living with HIV who are vertically infected with HIV, as of 2013. </t>
  </si>
  <si>
    <t>Estimated number of children (aged 0-14) newly infected with HIV: Estimated number of children (aged 0–14) newly infected with HIV as of 2013.</t>
  </si>
  <si>
    <t>Reported number of pregnant women living with HIV delivering who received antiretroviral therapy (ART): Number of women testing HIV-positive during visits to antenatal clinics who were initiated on or were already on antiretroviral therapy (ART).</t>
  </si>
  <si>
    <r>
      <t xml:space="preserve">Estimated of pregnant women living with HIV delivering who received antiretroviral therapy (ART): </t>
    </r>
    <r>
      <rPr>
        <sz val="10"/>
        <color theme="1"/>
        <rFont val="Arial Narrow"/>
        <family val="2"/>
      </rPr>
      <t>Calculated by dividing the reported number of HIV-positive pregnant women receiving antriretroviral therapy (ART) by the estimated unrounded number of pregnant women living with HIV in 2013. The point estimates and ranges are given for countries with a generalized epidemic whereas only ranges are given for countries with a low or concentrated epidemic. Ranges in coverage estimates are based on plausibility (uncertainty) bounds in the denominator (i.e. low and high estimated number of pregnant women living with HIV).</t>
    </r>
  </si>
  <si>
    <r>
      <rPr>
        <b/>
        <sz val="10"/>
        <color theme="1"/>
        <rFont val="Arial Narrow"/>
        <family val="2"/>
      </rPr>
      <t>Estimated number of pregnant women living with HIV:</t>
    </r>
    <r>
      <rPr>
        <i/>
        <sz val="10"/>
        <color theme="1"/>
        <rFont val="Arial Narrow"/>
        <family val="2"/>
      </rPr>
      <t xml:space="preserve"> </t>
    </r>
    <r>
      <rPr>
        <sz val="10"/>
        <color theme="1"/>
        <rFont val="Arial Narrow"/>
        <family val="2"/>
      </rPr>
      <t>Estimated number of pregnant women living with HIV as of 2013.</t>
    </r>
  </si>
  <si>
    <r>
      <rPr>
        <b/>
        <sz val="10"/>
        <color theme="1"/>
        <rFont val="Arial Narrow"/>
        <family val="2"/>
      </rPr>
      <t xml:space="preserve">Number of infants born to pregnant women living with HIV started on cotrimoxazole prophylaxis: </t>
    </r>
    <r>
      <rPr>
        <sz val="10"/>
        <color theme="1"/>
        <rFont val="Arial Narrow"/>
        <family val="2"/>
      </rPr>
      <t>Reported number of HIV-exposed infants (those born to HIV-positive mothers) started on cotrimoxazole prophylaxis within two months of birth.</t>
    </r>
  </si>
  <si>
    <r>
      <rPr>
        <b/>
        <sz val="10"/>
        <color theme="1"/>
        <rFont val="Arial Narrow"/>
        <family val="2"/>
      </rPr>
      <t>Percentage of infants born to pregnant women living with HIV started on cotrimoxazole prophylaxis</t>
    </r>
    <r>
      <rPr>
        <sz val="10"/>
        <color theme="1"/>
        <rFont val="Arial Narrow"/>
        <family val="2"/>
      </rPr>
      <t>: Calculated by dividing the number of HIV-exposed infants started on cotrimoxazole prophylaxis by the estimated number of children born of pregnant women living with HIV. The denominator is the estimated unrounded number of pregnant women living with HIV as of 2013.</t>
    </r>
  </si>
  <si>
    <r>
      <rPr>
        <b/>
        <sz val="10"/>
        <color theme="1"/>
        <rFont val="Arial Narrow"/>
        <family val="2"/>
      </rPr>
      <t>Number of infants born to pregnant women living with HIV started on antiretroviral prophylaxis to prevent mother-to-child transmission:</t>
    </r>
    <r>
      <rPr>
        <sz val="10"/>
        <color theme="1"/>
        <rFont val="Arial Narrow"/>
        <family val="2"/>
      </rPr>
      <t xml:space="preserve"> Reported number of HIV-exposed infants given antiretroviral prophylaxis for the prevention of mother-to-child transmission of HIV as of 2013.</t>
    </r>
  </si>
  <si>
    <r>
      <rPr>
        <b/>
        <sz val="10"/>
        <color theme="1"/>
        <rFont val="Arial Narrow"/>
        <family val="2"/>
      </rPr>
      <t>Percentage of infants born to pregnant women living with HIV started on antiretroviral prophylaxis to prevent mother-to-child transmission:</t>
    </r>
    <r>
      <rPr>
        <sz val="10"/>
        <color theme="1"/>
        <rFont val="Arial Narrow"/>
        <family val="2"/>
      </rPr>
      <t xml:space="preserve"> Calculated by dividing the number of HIV-exposed infants given antiretroviral prophylaxis by the estimated number of children born of pregnant women living with HIV. The denominator is the estimated unrounded number of pregnant women living with HIV as of 2013.</t>
    </r>
  </si>
  <si>
    <r>
      <rPr>
        <b/>
        <sz val="10"/>
        <color theme="1"/>
        <rFont val="Arial Narrow"/>
        <family val="2"/>
      </rPr>
      <t>Number of infants born to pregnant women living with HIV receiving virological test for HIV within two months of birth:</t>
    </r>
    <r>
      <rPr>
        <sz val="10"/>
        <color theme="1"/>
        <rFont val="Arial Narrow"/>
        <family val="2"/>
      </rPr>
      <t xml:space="preserve"> Reported number of HIV-exposed infants receiving a virological HIV test within two months of birth.</t>
    </r>
  </si>
  <si>
    <r>
      <rPr>
        <b/>
        <sz val="10"/>
        <color theme="1"/>
        <rFont val="Arial Narrow"/>
        <family val="2"/>
      </rPr>
      <t>Percentage of infants born to pregnant women living with HIV receiving virological test for HIV within two months of birth:</t>
    </r>
    <r>
      <rPr>
        <sz val="10"/>
        <color theme="1"/>
        <rFont val="Arial Narrow"/>
        <family val="2"/>
      </rPr>
      <t xml:space="preserve"> Calculated by dividing the number of HIV-exposed infants receiving a virological HIV test by the estimated number of children born of pregnant women living with HIV. The denominator is the estimated unrounded number of pregnant women living with HIV as of 2013.</t>
    </r>
  </si>
  <si>
    <r>
      <rPr>
        <b/>
        <sz val="10"/>
        <color theme="1"/>
        <rFont val="Arial Narrow"/>
        <family val="2"/>
      </rPr>
      <t>Estimated number of children (aged 0–14) living with HIV:</t>
    </r>
    <r>
      <rPr>
        <sz val="10"/>
        <color theme="1"/>
        <rFont val="Arial Narrow"/>
        <family val="2"/>
      </rPr>
      <t xml:space="preserve"> Estimated number of children (aged 0–14) living with HIV as of 2013.</t>
    </r>
  </si>
  <si>
    <r>
      <rPr>
        <b/>
        <sz val="10"/>
        <color theme="1"/>
        <rFont val="Arial Narrow"/>
        <family val="2"/>
      </rPr>
      <t>Number of children (aged 0–14) receiving antiretroviral therapy:</t>
    </r>
    <r>
      <rPr>
        <sz val="10"/>
        <color theme="1"/>
        <rFont val="Arial Narrow"/>
        <family val="2"/>
      </rPr>
      <t xml:space="preserve"> Reported number of children (aged 0–14) living with HIV receiving ART as of 2013.</t>
    </r>
  </si>
  <si>
    <r>
      <rPr>
        <b/>
        <sz val="10"/>
        <color theme="1"/>
        <rFont val="Arial Narrow"/>
        <family val="2"/>
      </rPr>
      <t xml:space="preserve">Estimated antiretroviral therapy coverage among children (aged 0–14), %: </t>
    </r>
    <r>
      <rPr>
        <sz val="10"/>
        <color theme="1"/>
        <rFont val="Arial Narrow"/>
        <family val="2"/>
      </rPr>
      <t>Calculated by dividing the reported number of children (aged 0–14) receiving ART by the estimated number of children (aged 0–14) living with HIV as 2013.</t>
    </r>
  </si>
  <si>
    <r>
      <rPr>
        <b/>
        <sz val="10"/>
        <color theme="1"/>
        <rFont val="Arial Narrow"/>
        <family val="2"/>
      </rPr>
      <t>Estimated number of children (aged 0-14) who died of AIDS:</t>
    </r>
    <r>
      <rPr>
        <sz val="10"/>
        <color theme="1"/>
        <rFont val="Arial Narrow"/>
        <family val="2"/>
      </rPr>
      <t xml:space="preserve"> Estimated number of children (aged 0–14) who died of an AIDS-related cause as of 2013.</t>
    </r>
  </si>
  <si>
    <r>
      <rPr>
        <b/>
        <sz val="10"/>
        <color theme="1"/>
        <rFont val="Arial Narrow"/>
        <family val="2"/>
      </rPr>
      <t>Number of infants born to pregnant women living with HIV started on cotrimoxazole prophylaxis:</t>
    </r>
    <r>
      <rPr>
        <sz val="10"/>
        <color theme="1"/>
        <rFont val="Arial Narrow"/>
        <family val="2"/>
      </rPr>
      <t xml:space="preserve"> UNAIDS, UNICEF, WHO, 2013 Global AIDS Response Progress Reporting, 2014.</t>
    </r>
  </si>
  <si>
    <r>
      <rPr>
        <b/>
        <sz val="10"/>
        <color theme="1"/>
        <rFont val="Arial Narrow"/>
        <family val="2"/>
      </rPr>
      <t>Percentage of infants born to pregnant women living with HIV started on cotrimoxazole prophylaxis:</t>
    </r>
    <r>
      <rPr>
        <sz val="10"/>
        <color theme="1"/>
        <rFont val="Arial Narrow"/>
        <family val="2"/>
      </rPr>
      <t xml:space="preserve"> UNAIDS, UNICEF, WHO, 2013 Global AIDS Response Progress Reporting, 2014.; and UNAIDS 2013 HIV and AIDS estimates, based on 2014 Spectrum modelling, July 2014.</t>
    </r>
  </si>
  <si>
    <r>
      <rPr>
        <b/>
        <sz val="10"/>
        <color theme="1"/>
        <rFont val="Arial Narrow"/>
        <family val="2"/>
      </rPr>
      <t>Number of infants born to pregnant women living with HIV started on antiretroviral prophylaxis to prevent mother-to-child transmission:</t>
    </r>
    <r>
      <rPr>
        <sz val="10"/>
        <color theme="1"/>
        <rFont val="Arial Narrow"/>
        <family val="2"/>
      </rPr>
      <t xml:space="preserve"> UNAIDS, UNICEF, WHO, 2013 Global AIDS Response Progress Reporting, 2014.</t>
    </r>
  </si>
  <si>
    <r>
      <rPr>
        <b/>
        <sz val="10"/>
        <color theme="1"/>
        <rFont val="Arial Narrow"/>
        <family val="2"/>
      </rPr>
      <t>Percentage of infants born to pregnant women living with HIV started on antiretroviral prophylaxis to prevent mother-to-child transmission:</t>
    </r>
    <r>
      <rPr>
        <sz val="10"/>
        <color theme="1"/>
        <rFont val="Arial Narrow"/>
        <family val="2"/>
      </rPr>
      <t xml:space="preserve"> UNAIDS, UNICEF, WHO, 2013 Global AIDS Response Progress Reporting, 2014.; and UNAIDS 2013 HIV and AIDS estimates, based on 2014 Spectrum modelling, July 2014.</t>
    </r>
  </si>
  <si>
    <r>
      <rPr>
        <b/>
        <sz val="10"/>
        <color theme="1"/>
        <rFont val="Arial Narrow"/>
        <family val="2"/>
      </rPr>
      <t>Number of infants born to pregnant women living with HIV receiving virological test for HIV within 2 months of birth:</t>
    </r>
    <r>
      <rPr>
        <sz val="10"/>
        <color theme="1"/>
        <rFont val="Arial Narrow"/>
        <family val="2"/>
      </rPr>
      <t xml:space="preserve"> UNAIDS, UNICEF, WHO, 2013 Global AIDS Response Progress Reporting, 2014.</t>
    </r>
  </si>
  <si>
    <r>
      <rPr>
        <b/>
        <sz val="10"/>
        <color theme="1"/>
        <rFont val="Arial Narrow"/>
        <family val="2"/>
      </rPr>
      <t>Percentage of infants born to pregnant women living with HIV receiving virological test for HIV within 2 months of birth:</t>
    </r>
    <r>
      <rPr>
        <sz val="10"/>
        <color theme="1"/>
        <rFont val="Arial Narrow"/>
        <family val="2"/>
      </rPr>
      <t xml:space="preserve"> UNAIDS, UNICEF, WHO, 2013 Global AIDS Response Progress Reporting, 2014.; and UNAIDS 2013 HIV and AIDS estimates, based on 2014 Spectrum modelling, July 2014.</t>
    </r>
  </si>
  <si>
    <r>
      <rPr>
        <b/>
        <sz val="10"/>
        <color theme="1"/>
        <rFont val="Arial Narrow"/>
        <family val="2"/>
      </rPr>
      <t>Estimated number of children (aged 0–14) living with HIV:</t>
    </r>
    <r>
      <rPr>
        <sz val="10"/>
        <color theme="1"/>
        <rFont val="Arial Narrow"/>
        <family val="2"/>
      </rPr>
      <t xml:space="preserve"> UNAIDS 2013 HIV and AIDS estimates, based on 2014 Spectrum modelling, July 2014.</t>
    </r>
  </si>
  <si>
    <r>
      <rPr>
        <b/>
        <sz val="10"/>
        <color theme="1"/>
        <rFont val="Arial Narrow"/>
        <family val="2"/>
      </rPr>
      <t>Number of children (aged 0–14) receiving antiretroviral therapy:</t>
    </r>
    <r>
      <rPr>
        <sz val="10"/>
        <color theme="1"/>
        <rFont val="Arial Narrow"/>
        <family val="2"/>
      </rPr>
      <t xml:space="preserve"> UNAIDS, UNICEF, WHO, 2013 Global AIDS Response Progress Reporting, 2014.</t>
    </r>
  </si>
  <si>
    <r>
      <rPr>
        <b/>
        <sz val="10"/>
        <color theme="1"/>
        <rFont val="Arial Narrow"/>
        <family val="2"/>
      </rPr>
      <t>Estimated antiretroviral therapy coverage among children (aged 0–14):</t>
    </r>
    <r>
      <rPr>
        <sz val="10"/>
        <color theme="1"/>
        <rFont val="Arial Narrow"/>
        <family val="2"/>
      </rPr>
      <t xml:space="preserve"> UNAIDS, UNICEF, WHO, 2013 Global AIDS Response Progress Reporting, 2014.; and UNAIDS 2013 HIV and AIDS estimates, based on 2014 Spectrum modelling, July 2014.</t>
    </r>
  </si>
  <si>
    <r>
      <rPr>
        <b/>
        <sz val="10"/>
        <color theme="1"/>
        <rFont val="Arial Narrow"/>
        <family val="2"/>
      </rPr>
      <t>Estimated number of children (aged 0-14) who died of AIDS:</t>
    </r>
    <r>
      <rPr>
        <sz val="10"/>
        <color theme="1"/>
        <rFont val="Arial Narrow"/>
        <family val="2"/>
      </rPr>
      <t xml:space="preserve"> UNAIDS 2013 HIV and AIDS estimates, based on 2014 Spectrum modelling, July 2014.</t>
    </r>
  </si>
  <si>
    <r>
      <rPr>
        <b/>
        <sz val="10"/>
        <color theme="1"/>
        <rFont val="Arial Narrow"/>
        <family val="2"/>
      </rPr>
      <t>Population (thousands):</t>
    </r>
    <r>
      <rPr>
        <sz val="10"/>
        <color theme="1"/>
        <rFont val="Arial Narrow"/>
        <family val="2"/>
      </rPr>
      <t xml:space="preserve"> Estimated total population as of 2013 (in thousands).</t>
    </r>
  </si>
  <si>
    <r>
      <rPr>
        <b/>
        <sz val="10"/>
        <color theme="1"/>
        <rFont val="Arial Narrow"/>
        <family val="2"/>
      </rPr>
      <t>Estimated number of adolescents living with HIV:</t>
    </r>
    <r>
      <rPr>
        <sz val="10"/>
        <color theme="1"/>
        <rFont val="Arial Narrow"/>
        <family val="2"/>
      </rPr>
      <t xml:space="preserve"> Estimated number of children (aged 0–14) living with HIV as of 2013.</t>
    </r>
  </si>
  <si>
    <r>
      <rPr>
        <b/>
        <sz val="10"/>
        <color theme="1"/>
        <rFont val="Arial Narrow"/>
        <family val="2"/>
      </rPr>
      <t>Adolescents (aged 10–19) living with HIV as a % of people (all ages) living with HIV:</t>
    </r>
    <r>
      <rPr>
        <sz val="10"/>
        <color theme="1"/>
        <rFont val="Arial Narrow"/>
        <family val="2"/>
      </rPr>
      <t xml:space="preserve"> Percentage of the estimated number of adults (aged 15+) living with HIV who are adolescents (aged 15–19) living with HIV.</t>
    </r>
  </si>
  <si>
    <r>
      <rPr>
        <b/>
        <sz val="10"/>
        <color theme="1"/>
        <rFont val="Arial Narrow"/>
        <family val="2"/>
      </rPr>
      <t>Number of new HIV infections among adolescents (aged 15–19):</t>
    </r>
    <r>
      <rPr>
        <sz val="10"/>
        <color theme="1"/>
        <rFont val="Arial Narrow"/>
        <family val="2"/>
      </rPr>
      <t xml:space="preserve"> Estimated number of new HIV infections among adolescents (aged 15–19) as of 2013.</t>
    </r>
  </si>
  <si>
    <r>
      <rPr>
        <b/>
        <sz val="10"/>
        <color theme="1"/>
        <rFont val="Arial Narrow"/>
        <family val="2"/>
      </rPr>
      <t>Population (thousands):</t>
    </r>
    <r>
      <rPr>
        <sz val="10"/>
        <color theme="1"/>
        <rFont val="Arial Narrow"/>
        <family val="2"/>
      </rPr>
      <t xml:space="preserve"> United Nations Population Division, 2014.</t>
    </r>
  </si>
  <si>
    <r>
      <rPr>
        <b/>
        <sz val="10"/>
        <color theme="1"/>
        <rFont val="Arial Narrow"/>
        <family val="2"/>
      </rPr>
      <t>Estimated number of adolescents living with HIV:</t>
    </r>
    <r>
      <rPr>
        <sz val="10"/>
        <color theme="1"/>
        <rFont val="Arial Narrow"/>
        <family val="2"/>
      </rPr>
      <t xml:space="preserve"> UNAIDS 2013 HIV and AIDS estimates, based on 2014 Spectrum modelling, July 2014.</t>
    </r>
  </si>
  <si>
    <r>
      <rPr>
        <b/>
        <sz val="10"/>
        <color theme="1"/>
        <rFont val="Arial Narrow"/>
        <family val="2"/>
      </rPr>
      <t>Adolescents (aged 10–19) living with HIV as a % of people (all ages) living with HIV:</t>
    </r>
    <r>
      <rPr>
        <sz val="10"/>
        <color theme="1"/>
        <rFont val="Arial Narrow"/>
        <family val="2"/>
      </rPr>
      <t xml:space="preserve"> UNICEF analysis of UNAIDS 2013 HIV and AIDS estimates, based on 2014 Spectrum modelling, July 2014.</t>
    </r>
  </si>
  <si>
    <r>
      <rPr>
        <b/>
        <sz val="10"/>
        <color theme="1"/>
        <rFont val="Arial Narrow"/>
        <family val="2"/>
      </rPr>
      <t>Number of new HIV infections among adolescents (aged 15–19):</t>
    </r>
    <r>
      <rPr>
        <sz val="10"/>
        <color theme="1"/>
        <rFont val="Arial Narrow"/>
        <family val="2"/>
      </rPr>
      <t xml:space="preserve"> UNAIDS 2013 HIV and AIDS estimates, based on 2014 Spectrum modelling, July 2014.</t>
    </r>
  </si>
  <si>
    <r>
      <rPr>
        <b/>
        <sz val="10"/>
        <color theme="1"/>
        <rFont val="Arial Narrow"/>
        <family val="2"/>
      </rPr>
      <t>Number of AIDS deaths among adolescents (aged 10–19):</t>
    </r>
    <r>
      <rPr>
        <sz val="10"/>
        <color theme="1"/>
        <rFont val="Arial Narrow"/>
        <family val="2"/>
      </rPr>
      <t xml:space="preserve"> UNAIDS 2013 HIV and AIDS estimates, based on 2014 Spectrum modelling, July 2014.</t>
    </r>
  </si>
  <si>
    <t>data.unicef.org | online HIV/AIDS database 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</si>
</sst>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
    <numFmt numFmtId="165" formatCode="_(* #,##0_);_(* \(#,##0\);_(* &quot;-&quot;??_);_(@_)"/>
    <numFmt numFmtId="166" formatCode="0.0%"/>
  </numFmts>
  <fonts count="49" x14ac:knownFonts="1">
    <font>
      <sz val="12"/>
      <color theme="1"/>
      <name val="Times New Roman"/>
      <family val="2"/>
    </font>
    <font>
      <sz val="12"/>
      <color theme="1"/>
      <name val="Times New Roman"/>
      <family val="2"/>
    </font>
    <font>
      <sz val="14"/>
      <color theme="1"/>
      <name val="Arial Narrow"/>
      <family val="2"/>
    </font>
    <font>
      <b/>
      <sz val="14"/>
      <name val="Arial"/>
      <family val="2"/>
    </font>
    <font>
      <sz val="10"/>
      <name val="Arial"/>
      <family val="2"/>
    </font>
    <font>
      <sz val="9"/>
      <name val="Arial Narrow"/>
      <family val="2"/>
    </font>
    <font>
      <sz val="9"/>
      <color theme="1"/>
      <name val="Arial Narrow"/>
      <family val="2"/>
    </font>
    <font>
      <sz val="12"/>
      <name val="Arial"/>
      <family val="2"/>
    </font>
    <font>
      <sz val="11"/>
      <color theme="1"/>
      <name val="Calibri"/>
      <family val="2"/>
      <scheme val="minor"/>
    </font>
    <font>
      <sz val="8"/>
      <color theme="1"/>
      <name val="Calibri"/>
      <family val="2"/>
      <scheme val="minor"/>
    </font>
    <font>
      <sz val="10"/>
      <name val="Arial Narrow"/>
      <family val="2"/>
    </font>
    <font>
      <sz val="10"/>
      <color theme="1"/>
      <name val="Arial Narrow"/>
      <family val="2"/>
    </font>
    <font>
      <b/>
      <sz val="10"/>
      <name val="Arial Narrow"/>
      <family val="2"/>
    </font>
    <font>
      <vertAlign val="superscript"/>
      <sz val="10"/>
      <name val="Arial Narrow"/>
      <family val="2"/>
    </font>
    <font>
      <b/>
      <sz val="14"/>
      <name val="Arial Narrow"/>
      <family val="2"/>
    </font>
    <font>
      <b/>
      <sz val="10"/>
      <color theme="1"/>
      <name val="Arial Narrow"/>
      <family val="2"/>
    </font>
    <font>
      <b/>
      <sz val="10"/>
      <color rgb="FFC00000"/>
      <name val="Arial Narrow"/>
      <family val="2"/>
    </font>
    <font>
      <sz val="10"/>
      <color theme="3" tint="0.39997558519241921"/>
      <name val="Arial Narrow"/>
      <family val="2"/>
    </font>
    <font>
      <sz val="9"/>
      <color theme="1"/>
      <name val="Calibri"/>
      <family val="2"/>
      <scheme val="minor"/>
    </font>
    <font>
      <sz val="10"/>
      <color indexed="8"/>
      <name val="Arial"/>
      <family val="2"/>
    </font>
    <font>
      <sz val="9"/>
      <name val="Calibri"/>
      <family val="2"/>
      <scheme val="minor"/>
    </font>
    <font>
      <b/>
      <sz val="9"/>
      <color theme="1"/>
      <name val="Calibri"/>
      <family val="2"/>
      <scheme val="minor"/>
    </font>
    <font>
      <b/>
      <sz val="9"/>
      <name val="Calibri"/>
      <family val="2"/>
      <scheme val="minor"/>
    </font>
    <font>
      <b/>
      <sz val="10"/>
      <color theme="1"/>
      <name val="Arial"/>
      <family val="2"/>
    </font>
    <font>
      <sz val="10"/>
      <color theme="1"/>
      <name val="Arial"/>
      <family val="2"/>
    </font>
    <font>
      <sz val="10"/>
      <color rgb="FFFF0000"/>
      <name val="Arial"/>
      <family val="2"/>
    </font>
    <font>
      <sz val="9"/>
      <color rgb="FFFF0000"/>
      <name val="Calibri"/>
      <family val="2"/>
      <scheme val="minor"/>
    </font>
    <font>
      <i/>
      <sz val="9"/>
      <color rgb="FFC00000"/>
      <name val="Calibri"/>
      <family val="2"/>
      <scheme val="minor"/>
    </font>
    <font>
      <i/>
      <sz val="9"/>
      <color rgb="FFFF0000"/>
      <name val="Calibri"/>
      <family val="2"/>
      <scheme val="minor"/>
    </font>
    <font>
      <b/>
      <sz val="10"/>
      <color theme="1"/>
      <name val="Calibri"/>
      <family val="2"/>
      <scheme val="minor"/>
    </font>
    <font>
      <sz val="11"/>
      <color theme="1"/>
      <name val="Times New Roman"/>
      <family val="2"/>
    </font>
    <font>
      <sz val="9"/>
      <color rgb="FFC00000"/>
      <name val="Calibri"/>
      <family val="2"/>
      <scheme val="minor"/>
    </font>
    <font>
      <b/>
      <sz val="10"/>
      <name val="Calibri"/>
      <family val="2"/>
      <scheme val="minor"/>
    </font>
    <font>
      <b/>
      <sz val="10"/>
      <color theme="1"/>
      <name val="Times New Roman"/>
      <family val="2"/>
    </font>
    <font>
      <b/>
      <sz val="10"/>
      <name val="Calibri"/>
      <family val="2"/>
    </font>
    <font>
      <sz val="10"/>
      <name val="Calibri"/>
      <family val="2"/>
    </font>
    <font>
      <sz val="9"/>
      <color indexed="81"/>
      <name val="Tahoma"/>
      <family val="2"/>
    </font>
    <font>
      <b/>
      <sz val="9"/>
      <color indexed="81"/>
      <name val="Tahoma"/>
      <family val="2"/>
    </font>
    <font>
      <i/>
      <sz val="9"/>
      <name val="Arial Narrow"/>
      <family val="2"/>
    </font>
    <font>
      <b/>
      <sz val="9"/>
      <color theme="1"/>
      <name val="Arial"/>
      <family val="2"/>
    </font>
    <font>
      <sz val="9"/>
      <color theme="1"/>
      <name val="Arial"/>
      <family val="2"/>
    </font>
    <font>
      <b/>
      <sz val="9"/>
      <name val="Arial"/>
      <family val="2"/>
    </font>
    <font>
      <sz val="9"/>
      <name val="Arial"/>
      <family val="2"/>
    </font>
    <font>
      <b/>
      <sz val="8"/>
      <color rgb="FF404141"/>
      <name val="Arial"/>
      <family val="2"/>
    </font>
    <font>
      <sz val="8"/>
      <color rgb="FF404141"/>
      <name val="Arial"/>
      <family val="2"/>
    </font>
    <font>
      <i/>
      <sz val="10"/>
      <color theme="1"/>
      <name val="Arial Narrow"/>
      <family val="2"/>
    </font>
    <font>
      <sz val="10"/>
      <color theme="1"/>
      <name val="Times New Roman"/>
      <family val="1"/>
    </font>
    <font>
      <b/>
      <i/>
      <sz val="10"/>
      <color theme="1"/>
      <name val="Arial Narrow"/>
      <family val="2"/>
    </font>
    <font>
      <vertAlign val="superscript"/>
      <sz val="10"/>
      <color theme="1"/>
      <name val="Arial Narrow"/>
      <family val="2"/>
    </font>
  </fonts>
  <fills count="25">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rgb="FFFFFF00"/>
        <bgColor indexed="64"/>
      </patternFill>
    </fill>
    <fill>
      <patternFill patternType="solid">
        <fgColor indexed="44"/>
        <bgColor indexed="64"/>
      </patternFill>
    </fill>
    <fill>
      <patternFill patternType="solid">
        <fgColor rgb="FFFF99FF"/>
        <bgColor indexed="64"/>
      </patternFill>
    </fill>
    <fill>
      <patternFill patternType="solid">
        <fgColor theme="0" tint="-0.14999847407452621"/>
        <bgColor indexed="64"/>
      </patternFill>
    </fill>
    <fill>
      <patternFill patternType="solid">
        <fgColor theme="1"/>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rgb="FFC00000"/>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CE2FE"/>
        <bgColor indexed="64"/>
      </patternFill>
    </fill>
    <fill>
      <patternFill patternType="solid">
        <fgColor rgb="FFE2EFFF"/>
        <bgColor indexed="64"/>
      </patternFill>
    </fill>
    <fill>
      <patternFill patternType="solid">
        <fgColor theme="8"/>
        <bgColor indexed="64"/>
      </patternFill>
    </fill>
  </fills>
  <borders count="61">
    <border>
      <left/>
      <right/>
      <top/>
      <bottom/>
      <diagonal/>
    </border>
    <border>
      <left/>
      <right/>
      <top/>
      <bottom style="double">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hair">
        <color indexed="64"/>
      </right>
      <top style="thin">
        <color indexed="64"/>
      </top>
      <bottom/>
      <diagonal/>
    </border>
    <border>
      <left/>
      <right style="hair">
        <color indexed="64"/>
      </right>
      <top/>
      <bottom/>
      <diagonal/>
    </border>
    <border>
      <left/>
      <right style="hair">
        <color indexed="64"/>
      </right>
      <top/>
      <bottom style="thin">
        <color indexed="64"/>
      </bottom>
      <diagonal/>
    </border>
    <border>
      <left style="hair">
        <color indexed="64"/>
      </left>
      <right/>
      <top/>
      <bottom/>
      <diagonal/>
    </border>
    <border>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style="hair">
        <color indexed="64"/>
      </right>
      <top/>
      <bottom style="hair">
        <color indexed="64"/>
      </bottom>
      <diagonal/>
    </border>
    <border>
      <left style="hair">
        <color auto="1"/>
      </left>
      <right style="thin">
        <color auto="1"/>
      </right>
      <top/>
      <bottom style="hair">
        <color auto="1"/>
      </bottom>
      <diagonal/>
    </border>
    <border>
      <left style="thin">
        <color indexed="64"/>
      </left>
      <right/>
      <top style="thin">
        <color indexed="64"/>
      </top>
      <bottom style="hair">
        <color indexed="64"/>
      </bottom>
      <diagonal/>
    </border>
    <border>
      <left/>
      <right style="hair">
        <color indexed="64"/>
      </right>
      <top style="thin">
        <color indexed="64"/>
      </top>
      <bottom style="thin">
        <color indexed="64"/>
      </bottom>
      <diagonal/>
    </border>
    <border>
      <left style="thin">
        <color auto="1"/>
      </left>
      <right style="hair">
        <color auto="1"/>
      </right>
      <top/>
      <bottom style="hair">
        <color auto="1"/>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indexed="64"/>
      </right>
      <top style="hair">
        <color indexed="64"/>
      </top>
      <bottom style="hair">
        <color indexed="64"/>
      </bottom>
      <diagonal/>
    </border>
    <border>
      <left style="medium">
        <color rgb="FFD1D1D1"/>
      </left>
      <right style="medium">
        <color rgb="FFD1D1D1"/>
      </right>
      <top style="medium">
        <color rgb="FFD1D1D1"/>
      </top>
      <bottom style="medium">
        <color rgb="FFD1D1D1"/>
      </bottom>
      <diagonal/>
    </border>
    <border>
      <left style="medium">
        <color rgb="FFD1D1D1"/>
      </left>
      <right style="medium">
        <color rgb="FFD1D1D1"/>
      </right>
      <top style="medium">
        <color rgb="FFD1D1D1"/>
      </top>
      <bottom/>
      <diagonal/>
    </border>
    <border>
      <left style="medium">
        <color rgb="FFD1D1D1"/>
      </left>
      <right style="medium">
        <color rgb="FFD1D1D1"/>
      </right>
      <top/>
      <bottom/>
      <diagonal/>
    </border>
  </borders>
  <cellStyleXfs count="29">
    <xf numFmtId="0" fontId="0" fillId="0" borderId="0"/>
    <xf numFmtId="9" fontId="1" fillId="0" borderId="0" applyFont="0" applyFill="0" applyBorder="0" applyAlignment="0" applyProtection="0"/>
    <xf numFmtId="0" fontId="4" fillId="0" borderId="0"/>
    <xf numFmtId="0" fontId="7" fillId="0" borderId="0"/>
    <xf numFmtId="0" fontId="4" fillId="0" borderId="0"/>
    <xf numFmtId="0" fontId="8" fillId="0" borderId="0"/>
    <xf numFmtId="0" fontId="9" fillId="0" borderId="0"/>
    <xf numFmtId="0" fontId="4"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9"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1" fillId="0" borderId="0"/>
    <xf numFmtId="43" fontId="1" fillId="0" borderId="0" applyFont="0" applyFill="0" applyBorder="0" applyAlignment="0" applyProtection="0"/>
    <xf numFmtId="9" fontId="8" fillId="0" borderId="0" applyFont="0" applyFill="0" applyBorder="0" applyAlignment="0" applyProtection="0"/>
    <xf numFmtId="0" fontId="1" fillId="0" borderId="0"/>
    <xf numFmtId="9" fontId="1" fillId="0" borderId="0" applyFont="0" applyFill="0" applyBorder="0" applyAlignment="0" applyProtection="0"/>
    <xf numFmtId="0" fontId="4" fillId="0" borderId="0"/>
    <xf numFmtId="43" fontId="1" fillId="0" borderId="0" applyFont="0" applyFill="0" applyBorder="0" applyAlignment="0" applyProtection="0"/>
    <xf numFmtId="43" fontId="4" fillId="0" borderId="0" applyFont="0" applyFill="0" applyBorder="0" applyAlignment="0" applyProtection="0"/>
    <xf numFmtId="0" fontId="7" fillId="0" borderId="0"/>
    <xf numFmtId="0" fontId="1" fillId="0" borderId="0"/>
  </cellStyleXfs>
  <cellXfs count="1025">
    <xf numFmtId="0" fontId="0" fillId="0" borderId="0" xfId="0"/>
    <xf numFmtId="0" fontId="0" fillId="2" borderId="0" xfId="0" applyFill="1" applyBorder="1"/>
    <xf numFmtId="0" fontId="0" fillId="2" borderId="1" xfId="0" applyFill="1" applyBorder="1"/>
    <xf numFmtId="0" fontId="0" fillId="2" borderId="0" xfId="0" applyFill="1" applyAlignment="1"/>
    <xf numFmtId="0" fontId="2" fillId="2" borderId="0" xfId="0" applyFont="1" applyFill="1" applyBorder="1"/>
    <xf numFmtId="0" fontId="0" fillId="2" borderId="0" xfId="0" applyFill="1"/>
    <xf numFmtId="0" fontId="3" fillId="2" borderId="1" xfId="0" applyFont="1" applyFill="1" applyBorder="1"/>
    <xf numFmtId="0" fontId="0" fillId="2" borderId="0" xfId="0" applyFill="1" applyBorder="1" applyAlignment="1">
      <alignment horizontal="center"/>
    </xf>
    <xf numFmtId="0" fontId="0" fillId="2" borderId="0" xfId="0" applyFill="1" applyAlignment="1">
      <alignment horizontal="center"/>
    </xf>
    <xf numFmtId="0" fontId="0" fillId="2" borderId="1" xfId="0" applyFill="1" applyBorder="1" applyAlignment="1">
      <alignment horizontal="center"/>
    </xf>
    <xf numFmtId="0" fontId="0" fillId="2" borderId="0" xfId="0" applyFill="1" applyAlignment="1">
      <alignment wrapText="1"/>
    </xf>
    <xf numFmtId="3" fontId="11" fillId="2" borderId="5" xfId="0" applyNumberFormat="1" applyFont="1" applyFill="1" applyBorder="1" applyAlignment="1">
      <alignment horizontal="right"/>
    </xf>
    <xf numFmtId="3" fontId="11" fillId="2" borderId="12" xfId="0" applyNumberFormat="1" applyFont="1" applyFill="1" applyBorder="1" applyAlignment="1">
      <alignment horizontal="right"/>
    </xf>
    <xf numFmtId="3" fontId="11" fillId="2" borderId="13" xfId="0" applyNumberFormat="1" applyFont="1" applyFill="1" applyBorder="1" applyAlignment="1">
      <alignment horizontal="right"/>
    </xf>
    <xf numFmtId="3" fontId="11" fillId="2" borderId="14" xfId="0" applyNumberFormat="1" applyFont="1" applyFill="1" applyBorder="1" applyAlignment="1">
      <alignment horizontal="right"/>
    </xf>
    <xf numFmtId="2" fontId="11" fillId="2" borderId="20" xfId="0" applyNumberFormat="1" applyFont="1" applyFill="1" applyBorder="1" applyAlignment="1">
      <alignment horizontal="right"/>
    </xf>
    <xf numFmtId="0" fontId="11" fillId="2" borderId="28" xfId="0" applyFont="1" applyFill="1" applyBorder="1" applyAlignment="1">
      <alignment horizontal="right"/>
    </xf>
    <xf numFmtId="2" fontId="11" fillId="2" borderId="12" xfId="0" applyNumberFormat="1" applyFont="1" applyFill="1" applyBorder="1" applyAlignment="1">
      <alignment horizontal="right"/>
    </xf>
    <xf numFmtId="0" fontId="11" fillId="2" borderId="29" xfId="0" applyFont="1" applyFill="1" applyBorder="1" applyAlignment="1">
      <alignment horizontal="right"/>
    </xf>
    <xf numFmtId="0" fontId="11" fillId="2" borderId="0" xfId="0" applyFont="1" applyFill="1" applyAlignment="1">
      <alignment horizontal="right"/>
    </xf>
    <xf numFmtId="0" fontId="10" fillId="2" borderId="5" xfId="0" applyFont="1" applyFill="1" applyBorder="1" applyAlignment="1">
      <alignment horizontal="left"/>
    </xf>
    <xf numFmtId="0" fontId="11" fillId="2" borderId="0" xfId="0" applyFont="1" applyFill="1" applyAlignment="1">
      <alignment horizontal="left"/>
    </xf>
    <xf numFmtId="1" fontId="10" fillId="2" borderId="25" xfId="3" applyNumberFormat="1" applyFont="1" applyFill="1" applyBorder="1" applyAlignment="1">
      <alignment horizontal="left"/>
    </xf>
    <xf numFmtId="1" fontId="10" fillId="2" borderId="26" xfId="3" applyNumberFormat="1" applyFont="1" applyFill="1" applyBorder="1" applyAlignment="1">
      <alignment horizontal="left"/>
    </xf>
    <xf numFmtId="1" fontId="10" fillId="2" borderId="23" xfId="3" applyNumberFormat="1" applyFont="1" applyFill="1" applyBorder="1" applyAlignment="1">
      <alignment horizontal="left"/>
    </xf>
    <xf numFmtId="1" fontId="10" fillId="2" borderId="24" xfId="3" applyNumberFormat="1" applyFont="1" applyFill="1" applyBorder="1" applyAlignment="1">
      <alignment horizontal="left"/>
    </xf>
    <xf numFmtId="0" fontId="11" fillId="2" borderId="2" xfId="0" applyFont="1" applyFill="1" applyBorder="1" applyAlignment="1">
      <alignment horizontal="right"/>
    </xf>
    <xf numFmtId="0" fontId="11" fillId="2" borderId="5" xfId="0" applyFont="1" applyFill="1" applyBorder="1" applyAlignment="1">
      <alignment horizontal="right"/>
    </xf>
    <xf numFmtId="0" fontId="11" fillId="2" borderId="20" xfId="0" applyFont="1" applyFill="1" applyBorder="1" applyAlignment="1">
      <alignment horizontal="right"/>
    </xf>
    <xf numFmtId="0" fontId="11" fillId="2" borderId="21" xfId="0" applyFont="1" applyFill="1" applyBorder="1" applyAlignment="1">
      <alignment horizontal="right"/>
    </xf>
    <xf numFmtId="0" fontId="11" fillId="2" borderId="22" xfId="0" applyFont="1" applyFill="1" applyBorder="1" applyAlignment="1">
      <alignment horizontal="right"/>
    </xf>
    <xf numFmtId="0" fontId="11" fillId="2" borderId="12" xfId="0" applyFont="1" applyFill="1" applyBorder="1" applyAlignment="1">
      <alignment horizontal="right"/>
    </xf>
    <xf numFmtId="0" fontId="11" fillId="2" borderId="13" xfId="0" applyFont="1" applyFill="1" applyBorder="1" applyAlignment="1">
      <alignment horizontal="right"/>
    </xf>
    <xf numFmtId="0" fontId="11" fillId="2" borderId="14" xfId="0" applyFont="1" applyFill="1" applyBorder="1" applyAlignment="1">
      <alignment horizontal="right"/>
    </xf>
    <xf numFmtId="0" fontId="11" fillId="2" borderId="17" xfId="0" applyFont="1" applyFill="1" applyBorder="1" applyAlignment="1">
      <alignment horizontal="right"/>
    </xf>
    <xf numFmtId="0" fontId="11" fillId="2" borderId="18" xfId="0" applyFont="1" applyFill="1" applyBorder="1" applyAlignment="1">
      <alignment horizontal="right"/>
    </xf>
    <xf numFmtId="0" fontId="11" fillId="2" borderId="15" xfId="0" applyFont="1" applyFill="1" applyBorder="1" applyAlignment="1">
      <alignment horizontal="right"/>
    </xf>
    <xf numFmtId="0" fontId="11" fillId="2" borderId="9" xfId="0" applyFont="1" applyFill="1" applyBorder="1" applyAlignment="1">
      <alignment horizontal="right"/>
    </xf>
    <xf numFmtId="0" fontId="11" fillId="2" borderId="11" xfId="0" applyFont="1" applyFill="1" applyBorder="1" applyAlignment="1">
      <alignment horizontal="right"/>
    </xf>
    <xf numFmtId="3" fontId="11" fillId="2" borderId="0" xfId="0" applyNumberFormat="1" applyFont="1" applyFill="1" applyBorder="1" applyAlignment="1">
      <alignment horizontal="right"/>
    </xf>
    <xf numFmtId="0" fontId="10" fillId="2" borderId="8" xfId="0" applyFont="1" applyFill="1" applyBorder="1" applyAlignment="1">
      <alignment horizontal="left"/>
    </xf>
    <xf numFmtId="3" fontId="11" fillId="2" borderId="8" xfId="0" applyNumberFormat="1" applyFont="1" applyFill="1" applyBorder="1" applyAlignment="1">
      <alignment horizontal="right"/>
    </xf>
    <xf numFmtId="3" fontId="11" fillId="2" borderId="16" xfId="0" applyNumberFormat="1" applyFont="1" applyFill="1" applyBorder="1" applyAlignment="1">
      <alignment horizontal="right"/>
    </xf>
    <xf numFmtId="3" fontId="11" fillId="2" borderId="17" xfId="0" applyNumberFormat="1" applyFont="1" applyFill="1" applyBorder="1" applyAlignment="1">
      <alignment horizontal="right"/>
    </xf>
    <xf numFmtId="3" fontId="11" fillId="2" borderId="18" xfId="0" applyNumberFormat="1" applyFont="1" applyFill="1" applyBorder="1" applyAlignment="1">
      <alignment horizontal="right"/>
    </xf>
    <xf numFmtId="3" fontId="11" fillId="2" borderId="6" xfId="0" applyNumberFormat="1" applyFont="1" applyFill="1" applyBorder="1" applyAlignment="1">
      <alignment horizontal="right"/>
    </xf>
    <xf numFmtId="2" fontId="11" fillId="2" borderId="16" xfId="0" applyNumberFormat="1" applyFont="1" applyFill="1" applyBorder="1" applyAlignment="1">
      <alignment horizontal="right"/>
    </xf>
    <xf numFmtId="0" fontId="11" fillId="2" borderId="30" xfId="0" applyFont="1" applyFill="1" applyBorder="1" applyAlignment="1">
      <alignment horizontal="right"/>
    </xf>
    <xf numFmtId="1" fontId="11" fillId="2" borderId="12" xfId="0" applyNumberFormat="1" applyFont="1" applyFill="1" applyBorder="1" applyAlignment="1">
      <alignment horizontal="right"/>
    </xf>
    <xf numFmtId="1" fontId="11" fillId="2" borderId="28" xfId="0" applyNumberFormat="1" applyFont="1" applyFill="1" applyBorder="1" applyAlignment="1">
      <alignment horizontal="right"/>
    </xf>
    <xf numFmtId="1" fontId="11" fillId="2" borderId="21" xfId="0" applyNumberFormat="1" applyFont="1" applyFill="1" applyBorder="1" applyAlignment="1">
      <alignment horizontal="right"/>
    </xf>
    <xf numFmtId="1" fontId="11" fillId="2" borderId="20" xfId="0" applyNumberFormat="1" applyFont="1" applyFill="1" applyBorder="1" applyAlignment="1">
      <alignment horizontal="right"/>
    </xf>
    <xf numFmtId="1" fontId="11" fillId="2" borderId="29" xfId="0" applyNumberFormat="1" applyFont="1" applyFill="1" applyBorder="1" applyAlignment="1">
      <alignment horizontal="right"/>
    </xf>
    <xf numFmtId="1" fontId="11" fillId="2" borderId="13" xfId="0" applyNumberFormat="1" applyFont="1" applyFill="1" applyBorder="1" applyAlignment="1">
      <alignment horizontal="right"/>
    </xf>
    <xf numFmtId="1" fontId="11" fillId="2" borderId="16" xfId="0" applyNumberFormat="1" applyFont="1" applyFill="1" applyBorder="1" applyAlignment="1">
      <alignment horizontal="right"/>
    </xf>
    <xf numFmtId="1" fontId="11" fillId="2" borderId="30" xfId="0" applyNumberFormat="1" applyFont="1" applyFill="1" applyBorder="1" applyAlignment="1">
      <alignment horizontal="right"/>
    </xf>
    <xf numFmtId="1" fontId="11" fillId="2" borderId="17" xfId="0" applyNumberFormat="1" applyFont="1" applyFill="1" applyBorder="1" applyAlignment="1">
      <alignment horizontal="right"/>
    </xf>
    <xf numFmtId="1" fontId="10" fillId="2" borderId="12" xfId="4" applyNumberFormat="1" applyFont="1" applyFill="1" applyBorder="1" applyAlignment="1">
      <alignment horizontal="right"/>
    </xf>
    <xf numFmtId="1" fontId="10" fillId="2" borderId="16" xfId="4" applyNumberFormat="1" applyFont="1" applyFill="1" applyBorder="1" applyAlignment="1">
      <alignment horizontal="right"/>
    </xf>
    <xf numFmtId="1" fontId="10" fillId="2" borderId="9" xfId="4" applyNumberFormat="1" applyFont="1" applyFill="1" applyBorder="1" applyAlignment="1">
      <alignment horizontal="right"/>
    </xf>
    <xf numFmtId="0" fontId="11" fillId="2" borderId="4" xfId="0" applyFont="1" applyFill="1" applyBorder="1" applyAlignment="1">
      <alignment horizontal="right"/>
    </xf>
    <xf numFmtId="0" fontId="11" fillId="2" borderId="19" xfId="0" applyFont="1" applyFill="1" applyBorder="1" applyAlignment="1">
      <alignment horizontal="right"/>
    </xf>
    <xf numFmtId="0" fontId="11" fillId="2" borderId="7" xfId="0" applyFont="1" applyFill="1" applyBorder="1" applyAlignment="1">
      <alignment horizontal="right"/>
    </xf>
    <xf numFmtId="0" fontId="6" fillId="2" borderId="14" xfId="0" applyFont="1" applyFill="1" applyBorder="1" applyAlignment="1">
      <alignment horizontal="right"/>
    </xf>
    <xf numFmtId="0" fontId="6" fillId="2" borderId="11" xfId="0" applyFont="1" applyFill="1" applyBorder="1" applyAlignment="1">
      <alignment horizontal="right"/>
    </xf>
    <xf numFmtId="1" fontId="11" fillId="2" borderId="9" xfId="0" applyNumberFormat="1" applyFont="1" applyFill="1" applyBorder="1" applyAlignment="1">
      <alignment horizontal="right"/>
    </xf>
    <xf numFmtId="0" fontId="11" fillId="2" borderId="9" xfId="0" applyFont="1" applyFill="1" applyBorder="1" applyAlignment="1">
      <alignment horizontal="center"/>
    </xf>
    <xf numFmtId="0" fontId="11" fillId="2" borderId="10" xfId="0" applyFont="1" applyFill="1" applyBorder="1" applyAlignment="1">
      <alignment horizontal="center"/>
    </xf>
    <xf numFmtId="0" fontId="11" fillId="2" borderId="11" xfId="0" applyFont="1" applyFill="1" applyBorder="1" applyAlignment="1">
      <alignment horizontal="center"/>
    </xf>
    <xf numFmtId="0" fontId="10" fillId="2" borderId="5" xfId="0" applyFont="1" applyFill="1" applyBorder="1"/>
    <xf numFmtId="0" fontId="10" fillId="2" borderId="8" xfId="0" applyFont="1" applyFill="1" applyBorder="1"/>
    <xf numFmtId="0" fontId="14" fillId="2" borderId="1" xfId="0" applyFont="1" applyFill="1" applyBorder="1"/>
    <xf numFmtId="0" fontId="11" fillId="2" borderId="0" xfId="0" applyFont="1" applyFill="1" applyBorder="1"/>
    <xf numFmtId="0" fontId="11" fillId="2" borderId="0" xfId="0" applyFont="1" applyFill="1" applyBorder="1" applyAlignment="1">
      <alignment horizontal="center"/>
    </xf>
    <xf numFmtId="0" fontId="11" fillId="2" borderId="0" xfId="0" applyFont="1" applyFill="1"/>
    <xf numFmtId="0" fontId="12" fillId="2" borderId="1" xfId="0" applyFont="1" applyFill="1" applyBorder="1"/>
    <xf numFmtId="0" fontId="11" fillId="2" borderId="1" xfId="0" applyFont="1" applyFill="1" applyBorder="1" applyAlignment="1">
      <alignment horizontal="center"/>
    </xf>
    <xf numFmtId="0" fontId="11" fillId="2" borderId="1" xfId="0" applyFont="1" applyFill="1" applyBorder="1" applyAlignment="1">
      <alignment horizontal="right"/>
    </xf>
    <xf numFmtId="0" fontId="11" fillId="2" borderId="0" xfId="0" applyFont="1" applyFill="1" applyAlignment="1">
      <alignment horizontal="center"/>
    </xf>
    <xf numFmtId="0" fontId="11" fillId="2" borderId="0" xfId="0" applyFont="1" applyFill="1" applyAlignment="1"/>
    <xf numFmtId="0" fontId="11" fillId="2" borderId="16" xfId="0" applyFont="1" applyFill="1" applyBorder="1" applyAlignment="1">
      <alignment horizontal="center" wrapText="1"/>
    </xf>
    <xf numFmtId="0" fontId="11" fillId="2" borderId="17" xfId="0" applyFont="1" applyFill="1" applyBorder="1" applyAlignment="1">
      <alignment horizontal="right" wrapText="1"/>
    </xf>
    <xf numFmtId="0" fontId="11" fillId="2" borderId="10" xfId="0" applyFont="1" applyFill="1" applyBorder="1" applyAlignment="1">
      <alignment horizontal="right" wrapText="1"/>
    </xf>
    <xf numFmtId="0" fontId="11" fillId="2" borderId="11" xfId="0" applyFont="1" applyFill="1" applyBorder="1" applyAlignment="1">
      <alignment horizontal="right" wrapText="1"/>
    </xf>
    <xf numFmtId="0" fontId="10" fillId="2" borderId="2" xfId="0" applyFont="1" applyFill="1" applyBorder="1"/>
    <xf numFmtId="0" fontId="10" fillId="2" borderId="0" xfId="0" applyFont="1" applyFill="1" applyBorder="1"/>
    <xf numFmtId="1" fontId="11" fillId="2" borderId="6" xfId="0" applyNumberFormat="1" applyFont="1" applyFill="1" applyBorder="1" applyAlignment="1">
      <alignment horizontal="right"/>
    </xf>
    <xf numFmtId="0" fontId="11" fillId="2" borderId="6" xfId="0" applyFont="1" applyFill="1" applyBorder="1" applyAlignment="1">
      <alignment horizontal="center"/>
    </xf>
    <xf numFmtId="0" fontId="11" fillId="2" borderId="6" xfId="0" applyFont="1" applyFill="1" applyBorder="1" applyAlignment="1">
      <alignment horizontal="right"/>
    </xf>
    <xf numFmtId="1" fontId="10" fillId="2" borderId="26" xfId="3" applyNumberFormat="1" applyFont="1" applyFill="1" applyBorder="1"/>
    <xf numFmtId="1" fontId="10" fillId="2" borderId="23" xfId="3" applyNumberFormat="1" applyFont="1" applyFill="1" applyBorder="1"/>
    <xf numFmtId="1" fontId="10" fillId="2" borderId="24" xfId="0" applyNumberFormat="1" applyFont="1" applyFill="1" applyBorder="1"/>
    <xf numFmtId="1" fontId="10" fillId="2" borderId="25" xfId="3" applyNumberFormat="1" applyFont="1" applyFill="1" applyBorder="1"/>
    <xf numFmtId="0" fontId="11" fillId="2" borderId="1" xfId="0" applyFont="1" applyFill="1" applyBorder="1"/>
    <xf numFmtId="0" fontId="11" fillId="2" borderId="11" xfId="0" applyFont="1" applyFill="1" applyBorder="1" applyAlignment="1">
      <alignment horizontal="center" wrapText="1"/>
    </xf>
    <xf numFmtId="0" fontId="11" fillId="0" borderId="9" xfId="0" applyFont="1" applyFill="1" applyBorder="1" applyAlignment="1">
      <alignment horizontal="center"/>
    </xf>
    <xf numFmtId="3" fontId="11" fillId="2" borderId="2" xfId="0" applyNumberFormat="1" applyFont="1" applyFill="1" applyBorder="1" applyAlignment="1">
      <alignment horizontal="right"/>
    </xf>
    <xf numFmtId="3" fontId="11" fillId="2" borderId="20" xfId="0" applyNumberFormat="1" applyFont="1" applyFill="1" applyBorder="1" applyAlignment="1">
      <alignment horizontal="right"/>
    </xf>
    <xf numFmtId="3" fontId="11" fillId="2" borderId="21" xfId="0" applyNumberFormat="1" applyFont="1" applyFill="1" applyBorder="1" applyAlignment="1">
      <alignment horizontal="right"/>
    </xf>
    <xf numFmtId="3" fontId="11" fillId="2" borderId="9" xfId="0" applyNumberFormat="1" applyFont="1" applyFill="1" applyBorder="1" applyAlignment="1">
      <alignment horizontal="right"/>
    </xf>
    <xf numFmtId="3" fontId="11" fillId="2" borderId="10" xfId="0" applyNumberFormat="1" applyFont="1" applyFill="1" applyBorder="1" applyAlignment="1">
      <alignment horizontal="right"/>
    </xf>
    <xf numFmtId="3" fontId="11" fillId="2" borderId="15" xfId="0" applyNumberFormat="1" applyFont="1" applyFill="1" applyBorder="1" applyAlignment="1">
      <alignment horizontal="right"/>
    </xf>
    <xf numFmtId="0" fontId="11" fillId="2" borderId="0" xfId="0" applyFont="1" applyFill="1" applyBorder="1" applyAlignment="1">
      <alignment horizontal="right"/>
    </xf>
    <xf numFmtId="3" fontId="11" fillId="2" borderId="22" xfId="0" applyNumberFormat="1" applyFont="1" applyFill="1" applyBorder="1" applyAlignment="1">
      <alignment horizontal="right"/>
    </xf>
    <xf numFmtId="3" fontId="11" fillId="2" borderId="26" xfId="0" applyNumberFormat="1" applyFont="1" applyFill="1" applyBorder="1" applyAlignment="1">
      <alignment horizontal="right"/>
    </xf>
    <xf numFmtId="3" fontId="11" fillId="2" borderId="31" xfId="0" applyNumberFormat="1" applyFont="1" applyFill="1" applyBorder="1" applyAlignment="1">
      <alignment horizontal="right"/>
    </xf>
    <xf numFmtId="3" fontId="11" fillId="2" borderId="23" xfId="0" applyNumberFormat="1" applyFont="1" applyFill="1" applyBorder="1" applyAlignment="1">
      <alignment horizontal="right"/>
    </xf>
    <xf numFmtId="1" fontId="11" fillId="2" borderId="14" xfId="0" applyNumberFormat="1" applyFont="1" applyFill="1" applyBorder="1" applyAlignment="1">
      <alignment horizontal="right"/>
    </xf>
    <xf numFmtId="3" fontId="11" fillId="2" borderId="34" xfId="0" applyNumberFormat="1" applyFont="1" applyFill="1" applyBorder="1" applyAlignment="1">
      <alignment horizontal="right"/>
    </xf>
    <xf numFmtId="3" fontId="11" fillId="2" borderId="24" xfId="0" applyNumberFormat="1" applyFont="1" applyFill="1" applyBorder="1" applyAlignment="1">
      <alignment horizontal="right"/>
    </xf>
    <xf numFmtId="1" fontId="10" fillId="2" borderId="2" xfId="3" applyNumberFormat="1" applyFont="1" applyFill="1" applyBorder="1"/>
    <xf numFmtId="1" fontId="10" fillId="2" borderId="5" xfId="3" applyNumberFormat="1" applyFont="1" applyFill="1" applyBorder="1"/>
    <xf numFmtId="165" fontId="16" fillId="2" borderId="0" xfId="10" applyNumberFormat="1" applyFont="1" applyFill="1" applyBorder="1" applyAlignment="1">
      <alignment horizontal="right"/>
    </xf>
    <xf numFmtId="0" fontId="12" fillId="2" borderId="1" xfId="0" applyFont="1" applyFill="1" applyBorder="1" applyAlignment="1">
      <alignment horizontal="right"/>
    </xf>
    <xf numFmtId="0" fontId="11" fillId="2" borderId="24" xfId="0" applyFont="1" applyFill="1" applyBorder="1" applyAlignment="1">
      <alignment horizontal="right" wrapText="1"/>
    </xf>
    <xf numFmtId="1" fontId="10" fillId="2" borderId="20" xfId="0" applyNumberFormat="1" applyFont="1" applyFill="1" applyBorder="1" applyAlignment="1">
      <alignment horizontal="right"/>
    </xf>
    <xf numFmtId="1" fontId="10" fillId="2" borderId="12" xfId="0" applyNumberFormat="1" applyFont="1" applyFill="1" applyBorder="1" applyAlignment="1">
      <alignment horizontal="right"/>
    </xf>
    <xf numFmtId="0" fontId="10" fillId="2" borderId="5" xfId="0" applyFont="1" applyFill="1" applyBorder="1" applyAlignment="1">
      <alignment horizontal="right"/>
    </xf>
    <xf numFmtId="1" fontId="10" fillId="2" borderId="16" xfId="0" applyNumberFormat="1" applyFont="1" applyFill="1" applyBorder="1" applyAlignment="1">
      <alignment horizontal="right"/>
    </xf>
    <xf numFmtId="1" fontId="12" fillId="2" borderId="0" xfId="7" applyNumberFormat="1" applyFont="1" applyFill="1" applyBorder="1" applyAlignment="1">
      <alignment horizontal="right"/>
    </xf>
    <xf numFmtId="1" fontId="12" fillId="2" borderId="0" xfId="3" applyNumberFormat="1" applyFont="1" applyFill="1" applyBorder="1" applyAlignment="1">
      <alignment horizontal="left"/>
    </xf>
    <xf numFmtId="165" fontId="11" fillId="2" borderId="0" xfId="0" applyNumberFormat="1" applyFont="1" applyFill="1" applyBorder="1" applyAlignment="1">
      <alignment horizontal="right"/>
    </xf>
    <xf numFmtId="1" fontId="10" fillId="2" borderId="0" xfId="3" applyNumberFormat="1" applyFont="1" applyFill="1" applyBorder="1" applyAlignment="1">
      <alignment horizontal="left"/>
    </xf>
    <xf numFmtId="1" fontId="17" fillId="2" borderId="0" xfId="3" applyNumberFormat="1" applyFont="1" applyFill="1" applyBorder="1" applyAlignment="1">
      <alignment horizontal="left"/>
    </xf>
    <xf numFmtId="1" fontId="10" fillId="2" borderId="0" xfId="7" applyNumberFormat="1" applyFont="1" applyFill="1" applyBorder="1" applyAlignment="1">
      <alignment horizontal="left"/>
    </xf>
    <xf numFmtId="0" fontId="10" fillId="2" borderId="13" xfId="0" applyFont="1" applyFill="1" applyBorder="1" applyAlignment="1">
      <alignment horizontal="right"/>
    </xf>
    <xf numFmtId="3" fontId="11" fillId="2" borderId="11" xfId="0" applyNumberFormat="1" applyFont="1" applyFill="1" applyBorder="1" applyAlignment="1">
      <alignment horizontal="right"/>
    </xf>
    <xf numFmtId="0" fontId="10" fillId="2" borderId="21" xfId="0" applyFont="1" applyFill="1" applyBorder="1" applyAlignment="1">
      <alignment horizontal="right"/>
    </xf>
    <xf numFmtId="0" fontId="10" fillId="2" borderId="8" xfId="0" applyFont="1" applyFill="1" applyBorder="1" applyAlignment="1">
      <alignment horizontal="right"/>
    </xf>
    <xf numFmtId="0" fontId="10" fillId="2" borderId="17" xfId="0" applyFont="1" applyFill="1" applyBorder="1" applyAlignment="1">
      <alignment horizontal="right"/>
    </xf>
    <xf numFmtId="166" fontId="11" fillId="2" borderId="2" xfId="1" applyNumberFormat="1" applyFont="1" applyFill="1" applyBorder="1" applyAlignment="1">
      <alignment horizontal="right"/>
    </xf>
    <xf numFmtId="166" fontId="11" fillId="2" borderId="5" xfId="1" applyNumberFormat="1" applyFont="1" applyFill="1" applyBorder="1" applyAlignment="1">
      <alignment horizontal="right"/>
    </xf>
    <xf numFmtId="166" fontId="11" fillId="2" borderId="8" xfId="1" applyNumberFormat="1" applyFont="1" applyFill="1" applyBorder="1" applyAlignment="1">
      <alignment horizontal="right"/>
    </xf>
    <xf numFmtId="0" fontId="11" fillId="2" borderId="3" xfId="0" applyFont="1" applyFill="1" applyBorder="1"/>
    <xf numFmtId="0" fontId="11" fillId="2" borderId="6" xfId="0" applyFont="1" applyFill="1" applyBorder="1"/>
    <xf numFmtId="0" fontId="18" fillId="2" borderId="15" xfId="0" applyFont="1" applyFill="1" applyBorder="1" applyAlignment="1">
      <alignment wrapText="1"/>
    </xf>
    <xf numFmtId="0" fontId="20" fillId="2" borderId="15" xfId="12" applyFont="1" applyFill="1" applyBorder="1" applyAlignment="1">
      <alignment horizontal="left" wrapText="1"/>
    </xf>
    <xf numFmtId="0" fontId="20" fillId="2" borderId="15" xfId="0" applyFont="1" applyFill="1" applyBorder="1" applyAlignment="1">
      <alignment horizontal="center" wrapText="1"/>
    </xf>
    <xf numFmtId="0" fontId="18" fillId="2" borderId="35" xfId="0" applyFont="1" applyFill="1" applyBorder="1" applyAlignment="1"/>
    <xf numFmtId="0" fontId="18" fillId="2" borderId="35" xfId="0" applyFont="1" applyFill="1" applyBorder="1"/>
    <xf numFmtId="0" fontId="18" fillId="2" borderId="36" xfId="0" applyFont="1" applyFill="1" applyBorder="1" applyAlignment="1"/>
    <xf numFmtId="0" fontId="18" fillId="2" borderId="36" xfId="0" applyFont="1" applyFill="1" applyBorder="1"/>
    <xf numFmtId="0" fontId="18" fillId="4" borderId="36" xfId="0" applyFont="1" applyFill="1" applyBorder="1"/>
    <xf numFmtId="0" fontId="18" fillId="2" borderId="37" xfId="0" applyFont="1" applyFill="1" applyBorder="1" applyAlignment="1"/>
    <xf numFmtId="0" fontId="18" fillId="2" borderId="37" xfId="0" applyFont="1" applyFill="1" applyBorder="1"/>
    <xf numFmtId="0" fontId="18" fillId="2" borderId="38" xfId="0" applyFont="1" applyFill="1" applyBorder="1" applyAlignment="1"/>
    <xf numFmtId="0" fontId="18" fillId="2" borderId="39" xfId="0" applyFont="1" applyFill="1" applyBorder="1" applyAlignment="1"/>
    <xf numFmtId="0" fontId="18" fillId="2" borderId="40" xfId="0" applyFont="1" applyFill="1" applyBorder="1" applyAlignment="1"/>
    <xf numFmtId="0" fontId="20" fillId="2" borderId="0" xfId="0" applyFont="1" applyFill="1" applyBorder="1" applyAlignment="1">
      <alignment horizontal="center"/>
    </xf>
    <xf numFmtId="0" fontId="20" fillId="4" borderId="0" xfId="0" applyFont="1" applyFill="1" applyBorder="1" applyAlignment="1">
      <alignment horizontal="center"/>
    </xf>
    <xf numFmtId="0" fontId="18" fillId="0" borderId="0" xfId="0" applyFont="1"/>
    <xf numFmtId="0" fontId="21" fillId="0" borderId="0" xfId="0" applyFont="1"/>
    <xf numFmtId="0" fontId="23" fillId="2" borderId="2" xfId="0" applyFont="1" applyFill="1" applyBorder="1" applyAlignment="1">
      <alignment horizontal="center" vertical="center"/>
    </xf>
    <xf numFmtId="0" fontId="23" fillId="5" borderId="27" xfId="0" applyFont="1" applyFill="1" applyBorder="1" applyAlignment="1">
      <alignment horizontal="center"/>
    </xf>
    <xf numFmtId="0" fontId="23" fillId="6" borderId="15" xfId="0" applyFont="1" applyFill="1" applyBorder="1" applyAlignment="1">
      <alignment horizontal="center"/>
    </xf>
    <xf numFmtId="0" fontId="23" fillId="5" borderId="15" xfId="0" applyFont="1" applyFill="1" applyBorder="1" applyAlignment="1">
      <alignment horizontal="center"/>
    </xf>
    <xf numFmtId="0" fontId="23" fillId="7" borderId="15" xfId="0" applyFont="1" applyFill="1" applyBorder="1" applyAlignment="1">
      <alignment horizontal="center"/>
    </xf>
    <xf numFmtId="0" fontId="23" fillId="2" borderId="8" xfId="0" quotePrefix="1" applyFont="1" applyFill="1" applyBorder="1" applyAlignment="1">
      <alignment horizontal="center" vertical="center" wrapText="1"/>
    </xf>
    <xf numFmtId="0" fontId="23" fillId="5" borderId="27" xfId="0" quotePrefix="1" applyFont="1" applyFill="1" applyBorder="1" applyAlignment="1">
      <alignment horizontal="center"/>
    </xf>
    <xf numFmtId="0" fontId="23" fillId="6" borderId="15" xfId="0" quotePrefix="1" applyFont="1" applyFill="1" applyBorder="1" applyAlignment="1">
      <alignment horizontal="center"/>
    </xf>
    <xf numFmtId="0" fontId="23" fillId="5" borderId="15" xfId="0" quotePrefix="1" applyFont="1" applyFill="1" applyBorder="1" applyAlignment="1">
      <alignment horizontal="center"/>
    </xf>
    <xf numFmtId="17" fontId="23" fillId="7" borderId="15" xfId="0" quotePrefix="1" applyNumberFormat="1" applyFont="1" applyFill="1" applyBorder="1" applyAlignment="1">
      <alignment horizontal="center"/>
    </xf>
    <xf numFmtId="0" fontId="23" fillId="7" borderId="15" xfId="0" quotePrefix="1" applyFont="1" applyFill="1" applyBorder="1" applyAlignment="1">
      <alignment horizontal="center"/>
    </xf>
    <xf numFmtId="0" fontId="24" fillId="0" borderId="5" xfId="0" applyFont="1" applyBorder="1" applyAlignment="1">
      <alignment horizontal="center"/>
    </xf>
    <xf numFmtId="3" fontId="24" fillId="0" borderId="0" xfId="0" applyNumberFormat="1" applyFont="1" applyAlignment="1">
      <alignment horizontal="right"/>
    </xf>
    <xf numFmtId="0" fontId="24" fillId="4" borderId="5" xfId="0" applyFont="1" applyFill="1" applyBorder="1" applyAlignment="1">
      <alignment horizontal="center"/>
    </xf>
    <xf numFmtId="3" fontId="24" fillId="4" borderId="0" xfId="0" applyNumberFormat="1" applyFont="1" applyFill="1" applyAlignment="1">
      <alignment horizontal="right"/>
    </xf>
    <xf numFmtId="0" fontId="22" fillId="2" borderId="24" xfId="0" applyFont="1" applyFill="1" applyBorder="1" applyAlignment="1">
      <alignment horizontal="center" wrapText="1"/>
    </xf>
    <xf numFmtId="0" fontId="22" fillId="2" borderId="6" xfId="0" applyFont="1" applyFill="1" applyBorder="1" applyAlignment="1">
      <alignment horizontal="center" wrapText="1"/>
    </xf>
    <xf numFmtId="3" fontId="22" fillId="2" borderId="7" xfId="0" applyNumberFormat="1" applyFont="1" applyFill="1" applyBorder="1" applyAlignment="1">
      <alignment horizontal="center" wrapText="1"/>
    </xf>
    <xf numFmtId="0" fontId="18" fillId="0" borderId="4" xfId="0" applyFont="1" applyBorder="1" applyAlignment="1">
      <alignment horizontal="center"/>
    </xf>
    <xf numFmtId="0" fontId="18" fillId="0" borderId="23" xfId="0" applyFont="1" applyBorder="1"/>
    <xf numFmtId="0" fontId="18" fillId="0" borderId="0" xfId="0" applyFont="1" applyBorder="1"/>
    <xf numFmtId="0" fontId="18" fillId="0" borderId="19" xfId="0" applyFont="1" applyBorder="1"/>
    <xf numFmtId="0" fontId="20" fillId="2" borderId="23" xfId="0" applyFont="1" applyFill="1" applyBorder="1" applyAlignment="1">
      <alignment horizontal="center"/>
    </xf>
    <xf numFmtId="164" fontId="20" fillId="2" borderId="19" xfId="0" applyNumberFormat="1" applyFont="1" applyFill="1" applyBorder="1" applyAlignment="1">
      <alignment horizontal="center" wrapText="1"/>
    </xf>
    <xf numFmtId="0" fontId="20" fillId="4" borderId="23" xfId="0" applyFont="1" applyFill="1" applyBorder="1" applyAlignment="1">
      <alignment horizontal="center"/>
    </xf>
    <xf numFmtId="164" fontId="20" fillId="4" borderId="19" xfId="0" applyNumberFormat="1" applyFont="1" applyFill="1" applyBorder="1" applyAlignment="1">
      <alignment horizontal="center"/>
    </xf>
    <xf numFmtId="164" fontId="20" fillId="2" borderId="19" xfId="0" applyNumberFormat="1" applyFont="1" applyFill="1" applyBorder="1" applyAlignment="1">
      <alignment horizontal="center"/>
    </xf>
    <xf numFmtId="0" fontId="18" fillId="0" borderId="15" xfId="0" applyFont="1" applyBorder="1" applyAlignment="1">
      <alignment horizontal="center"/>
    </xf>
    <xf numFmtId="165" fontId="18" fillId="0" borderId="5" xfId="11" applyNumberFormat="1" applyFont="1" applyBorder="1"/>
    <xf numFmtId="165" fontId="18" fillId="0" borderId="8" xfId="11" applyNumberFormat="1" applyFont="1" applyBorder="1"/>
    <xf numFmtId="0" fontId="18" fillId="0" borderId="15" xfId="0" applyFont="1" applyBorder="1"/>
    <xf numFmtId="165" fontId="18" fillId="0" borderId="2" xfId="11" applyNumberFormat="1" applyFont="1" applyBorder="1" applyAlignment="1">
      <alignment horizontal="right"/>
    </xf>
    <xf numFmtId="165" fontId="18" fillId="0" borderId="5" xfId="11" applyNumberFormat="1" applyFont="1" applyBorder="1" applyAlignment="1">
      <alignment horizontal="right"/>
    </xf>
    <xf numFmtId="165" fontId="18" fillId="0" borderId="8" xfId="11" applyNumberFormat="1" applyFont="1" applyBorder="1" applyAlignment="1">
      <alignment horizontal="right"/>
    </xf>
    <xf numFmtId="165" fontId="18" fillId="0" borderId="0" xfId="11" applyNumberFormat="1" applyFont="1"/>
    <xf numFmtId="0" fontId="25" fillId="2" borderId="0" xfId="0" applyFont="1" applyFill="1" applyBorder="1" applyAlignment="1">
      <alignment horizontal="left" vertical="top"/>
    </xf>
    <xf numFmtId="0" fontId="26" fillId="0" borderId="0" xfId="0" applyFont="1"/>
    <xf numFmtId="0" fontId="20" fillId="4" borderId="24" xfId="0" applyFont="1" applyFill="1" applyBorder="1" applyAlignment="1">
      <alignment horizontal="center"/>
    </xf>
    <xf numFmtId="0" fontId="20" fillId="4" borderId="6" xfId="0" applyFont="1" applyFill="1" applyBorder="1" applyAlignment="1">
      <alignment horizontal="center"/>
    </xf>
    <xf numFmtId="164" fontId="20" fillId="4" borderId="7" xfId="0" applyNumberFormat="1" applyFont="1" applyFill="1" applyBorder="1" applyAlignment="1">
      <alignment horizontal="center"/>
    </xf>
    <xf numFmtId="0" fontId="18" fillId="2" borderId="15" xfId="0" applyFont="1" applyFill="1" applyBorder="1" applyAlignment="1"/>
    <xf numFmtId="165" fontId="18" fillId="0" borderId="0" xfId="0" applyNumberFormat="1" applyFont="1"/>
    <xf numFmtId="9" fontId="18" fillId="0" borderId="0" xfId="1" applyFont="1"/>
    <xf numFmtId="9" fontId="18" fillId="0" borderId="0" xfId="1" applyNumberFormat="1" applyFont="1"/>
    <xf numFmtId="0" fontId="21" fillId="0" borderId="0" xfId="0" applyFont="1" applyAlignment="1">
      <alignment wrapText="1"/>
    </xf>
    <xf numFmtId="0" fontId="21" fillId="2" borderId="15" xfId="0" applyFont="1" applyFill="1" applyBorder="1" applyAlignment="1">
      <alignment wrapText="1"/>
    </xf>
    <xf numFmtId="165" fontId="18" fillId="0" borderId="0" xfId="11" applyNumberFormat="1" applyFont="1" applyAlignment="1">
      <alignment horizontal="right"/>
    </xf>
    <xf numFmtId="0" fontId="18" fillId="0" borderId="0" xfId="0" applyFont="1" applyFill="1"/>
    <xf numFmtId="0" fontId="20" fillId="0" borderId="0" xfId="0" applyFont="1" applyFill="1" applyBorder="1" applyAlignment="1">
      <alignment horizontal="center"/>
    </xf>
    <xf numFmtId="2" fontId="20" fillId="0" borderId="0" xfId="0" applyNumberFormat="1" applyFont="1" applyFill="1" applyBorder="1" applyAlignment="1">
      <alignment horizontal="center"/>
    </xf>
    <xf numFmtId="0" fontId="11" fillId="2" borderId="0" xfId="0" applyFont="1" applyFill="1" applyAlignment="1">
      <alignment horizontal="center" vertical="center"/>
    </xf>
    <xf numFmtId="164" fontId="26" fillId="0" borderId="0" xfId="0" applyNumberFormat="1" applyFont="1" applyAlignment="1">
      <alignment horizontal="center"/>
    </xf>
    <xf numFmtId="164" fontId="28" fillId="0" borderId="0" xfId="0" applyNumberFormat="1" applyFont="1" applyAlignment="1">
      <alignment horizontal="center"/>
    </xf>
    <xf numFmtId="164" fontId="29" fillId="0" borderId="0" xfId="0" applyNumberFormat="1" applyFont="1" applyAlignment="1">
      <alignment horizontal="center"/>
    </xf>
    <xf numFmtId="2" fontId="28" fillId="0" borderId="0" xfId="0" applyNumberFormat="1" applyFont="1" applyAlignment="1">
      <alignment horizontal="center"/>
    </xf>
    <xf numFmtId="2" fontId="29" fillId="0" borderId="0" xfId="0" applyNumberFormat="1" applyFont="1" applyAlignment="1">
      <alignment horizontal="center"/>
    </xf>
    <xf numFmtId="165" fontId="18" fillId="7" borderId="5" xfId="11" applyNumberFormat="1" applyFont="1" applyFill="1" applyBorder="1" applyAlignment="1">
      <alignment horizontal="right"/>
    </xf>
    <xf numFmtId="165" fontId="18" fillId="7" borderId="8" xfId="11" applyNumberFormat="1" applyFont="1" applyFill="1" applyBorder="1" applyAlignment="1">
      <alignment horizontal="right"/>
    </xf>
    <xf numFmtId="0" fontId="18" fillId="7" borderId="0" xfId="0" applyFont="1" applyFill="1"/>
    <xf numFmtId="165" fontId="18" fillId="7" borderId="0" xfId="0" applyNumberFormat="1" applyFont="1" applyFill="1"/>
    <xf numFmtId="3" fontId="22" fillId="7" borderId="15" xfId="0" applyNumberFormat="1" applyFont="1" applyFill="1" applyBorder="1" applyAlignment="1">
      <alignment horizontal="center" wrapText="1"/>
    </xf>
    <xf numFmtId="0" fontId="18" fillId="10" borderId="0" xfId="0" applyFont="1" applyFill="1"/>
    <xf numFmtId="2" fontId="20" fillId="10" borderId="0" xfId="0" applyNumberFormat="1" applyFont="1" applyFill="1" applyBorder="1" applyAlignment="1">
      <alignment horizontal="center"/>
    </xf>
    <xf numFmtId="3" fontId="22" fillId="7" borderId="27" xfId="0" applyNumberFormat="1" applyFont="1" applyFill="1" applyBorder="1" applyAlignment="1">
      <alignment horizontal="center" wrapText="1"/>
    </xf>
    <xf numFmtId="165" fontId="18" fillId="7" borderId="19" xfId="11" applyNumberFormat="1" applyFont="1" applyFill="1" applyBorder="1" applyAlignment="1">
      <alignment horizontal="right"/>
    </xf>
    <xf numFmtId="165" fontId="18" fillId="7" borderId="7" xfId="11" applyNumberFormat="1" applyFont="1" applyFill="1" applyBorder="1" applyAlignment="1">
      <alignment horizontal="right"/>
    </xf>
    <xf numFmtId="0" fontId="18" fillId="0" borderId="39" xfId="0" applyFont="1" applyBorder="1"/>
    <xf numFmtId="0" fontId="18" fillId="0" borderId="40" xfId="0" applyFont="1" applyBorder="1"/>
    <xf numFmtId="0" fontId="18" fillId="10" borderId="36" xfId="0" applyFont="1" applyFill="1" applyBorder="1"/>
    <xf numFmtId="0" fontId="18" fillId="10" borderId="44" xfId="0" applyFont="1" applyFill="1" applyBorder="1"/>
    <xf numFmtId="2" fontId="20" fillId="10" borderId="36" xfId="0" applyNumberFormat="1" applyFont="1" applyFill="1" applyBorder="1" applyAlignment="1">
      <alignment horizontal="center"/>
    </xf>
    <xf numFmtId="2" fontId="20" fillId="10" borderId="44" xfId="0" applyNumberFormat="1" applyFont="1" applyFill="1" applyBorder="1" applyAlignment="1">
      <alignment horizontal="center"/>
    </xf>
    <xf numFmtId="2" fontId="20" fillId="10" borderId="37" xfId="0" applyNumberFormat="1" applyFont="1" applyFill="1" applyBorder="1" applyAlignment="1">
      <alignment horizontal="center"/>
    </xf>
    <xf numFmtId="2" fontId="20" fillId="10" borderId="46" xfId="0" applyNumberFormat="1" applyFont="1" applyFill="1" applyBorder="1" applyAlignment="1">
      <alignment horizontal="center"/>
    </xf>
    <xf numFmtId="0" fontId="18" fillId="11" borderId="43" xfId="0" applyFont="1" applyFill="1" applyBorder="1"/>
    <xf numFmtId="0" fontId="18" fillId="11" borderId="36" xfId="0" applyFont="1" applyFill="1" applyBorder="1"/>
    <xf numFmtId="0" fontId="18" fillId="11" borderId="44" xfId="0" applyFont="1" applyFill="1" applyBorder="1"/>
    <xf numFmtId="0" fontId="18" fillId="11" borderId="0" xfId="0" applyFont="1" applyFill="1"/>
    <xf numFmtId="2" fontId="28" fillId="11" borderId="0" xfId="0" applyNumberFormat="1" applyFont="1" applyFill="1" applyAlignment="1">
      <alignment horizontal="center"/>
    </xf>
    <xf numFmtId="2" fontId="21" fillId="11" borderId="0" xfId="0" applyNumberFormat="1" applyFont="1" applyFill="1" applyAlignment="1">
      <alignment horizontal="center"/>
    </xf>
    <xf numFmtId="2" fontId="29" fillId="11" borderId="0" xfId="0" applyNumberFormat="1" applyFont="1" applyFill="1" applyAlignment="1">
      <alignment horizontal="center"/>
    </xf>
    <xf numFmtId="3" fontId="22" fillId="7" borderId="25" xfId="0" applyNumberFormat="1" applyFont="1" applyFill="1" applyBorder="1" applyAlignment="1">
      <alignment horizontal="center" wrapText="1"/>
    </xf>
    <xf numFmtId="0" fontId="18" fillId="11" borderId="47" xfId="0" applyFont="1" applyFill="1" applyBorder="1"/>
    <xf numFmtId="0" fontId="18" fillId="11" borderId="48" xfId="0" applyFont="1" applyFill="1" applyBorder="1"/>
    <xf numFmtId="3" fontId="22" fillId="11" borderId="9" xfId="0" applyNumberFormat="1" applyFont="1" applyFill="1" applyBorder="1" applyAlignment="1">
      <alignment horizontal="center" wrapText="1"/>
    </xf>
    <xf numFmtId="3" fontId="22" fillId="11" borderId="10" xfId="0" applyNumberFormat="1" applyFont="1" applyFill="1" applyBorder="1" applyAlignment="1">
      <alignment horizontal="center" wrapText="1"/>
    </xf>
    <xf numFmtId="3" fontId="22" fillId="11" borderId="11" xfId="0" applyNumberFormat="1" applyFont="1" applyFill="1" applyBorder="1" applyAlignment="1">
      <alignment horizontal="center" wrapText="1"/>
    </xf>
    <xf numFmtId="0" fontId="22" fillId="10" borderId="9" xfId="0" applyFont="1" applyFill="1" applyBorder="1" applyAlignment="1">
      <alignment horizontal="center" wrapText="1"/>
    </xf>
    <xf numFmtId="0" fontId="22" fillId="10" borderId="10" xfId="0" applyFont="1" applyFill="1" applyBorder="1" applyAlignment="1">
      <alignment horizontal="center" wrapText="1"/>
    </xf>
    <xf numFmtId="3" fontId="22" fillId="10" borderId="10" xfId="0" applyNumberFormat="1" applyFont="1" applyFill="1" applyBorder="1" applyAlignment="1">
      <alignment horizontal="center" wrapText="1"/>
    </xf>
    <xf numFmtId="3" fontId="22" fillId="10" borderId="11" xfId="0" applyNumberFormat="1" applyFont="1" applyFill="1" applyBorder="1" applyAlignment="1">
      <alignment horizontal="center" wrapText="1"/>
    </xf>
    <xf numFmtId="0" fontId="18" fillId="2" borderId="49" xfId="0" applyFont="1" applyFill="1" applyBorder="1" applyAlignment="1"/>
    <xf numFmtId="0" fontId="18" fillId="2" borderId="52" xfId="0" applyFont="1" applyFill="1" applyBorder="1" applyAlignment="1"/>
    <xf numFmtId="0" fontId="18" fillId="2" borderId="53" xfId="0" applyFont="1" applyFill="1" applyBorder="1" applyAlignment="1"/>
    <xf numFmtId="0" fontId="18" fillId="2" borderId="25" xfId="0" applyFont="1" applyFill="1" applyBorder="1" applyAlignment="1"/>
    <xf numFmtId="0" fontId="18" fillId="0" borderId="25" xfId="0" applyFont="1" applyBorder="1"/>
    <xf numFmtId="2" fontId="28" fillId="10" borderId="0" xfId="0" applyNumberFormat="1" applyFont="1" applyFill="1" applyBorder="1" applyAlignment="1">
      <alignment horizontal="center"/>
    </xf>
    <xf numFmtId="2" fontId="28" fillId="10" borderId="19" xfId="0" applyNumberFormat="1" applyFont="1" applyFill="1" applyBorder="1" applyAlignment="1">
      <alignment horizontal="center"/>
    </xf>
    <xf numFmtId="2" fontId="28" fillId="10" borderId="6" xfId="0" applyNumberFormat="1" applyFont="1" applyFill="1" applyBorder="1" applyAlignment="1">
      <alignment horizontal="center"/>
    </xf>
    <xf numFmtId="2" fontId="28" fillId="10" borderId="7" xfId="0" applyNumberFormat="1" applyFont="1" applyFill="1" applyBorder="1" applyAlignment="1">
      <alignment horizontal="center"/>
    </xf>
    <xf numFmtId="2" fontId="29" fillId="10" borderId="0" xfId="0" applyNumberFormat="1" applyFont="1" applyFill="1" applyBorder="1" applyAlignment="1">
      <alignment horizontal="center"/>
    </xf>
    <xf numFmtId="2" fontId="29" fillId="10" borderId="19" xfId="0" applyNumberFormat="1" applyFont="1" applyFill="1" applyBorder="1" applyAlignment="1">
      <alignment horizontal="center"/>
    </xf>
    <xf numFmtId="0" fontId="18" fillId="10" borderId="0" xfId="0" applyFont="1" applyFill="1" applyAlignment="1">
      <alignment horizontal="center"/>
    </xf>
    <xf numFmtId="0" fontId="18" fillId="4" borderId="39" xfId="0" applyFont="1" applyFill="1" applyBorder="1" applyAlignment="1"/>
    <xf numFmtId="3" fontId="22" fillId="12" borderId="50" xfId="0" applyNumberFormat="1" applyFont="1" applyFill="1" applyBorder="1" applyAlignment="1">
      <alignment horizontal="center" wrapText="1"/>
    </xf>
    <xf numFmtId="3" fontId="22" fillId="12" borderId="10" xfId="0" applyNumberFormat="1" applyFont="1" applyFill="1" applyBorder="1" applyAlignment="1">
      <alignment horizontal="center" wrapText="1"/>
    </xf>
    <xf numFmtId="3" fontId="22" fillId="12" borderId="11" xfId="0" applyNumberFormat="1" applyFont="1" applyFill="1" applyBorder="1" applyAlignment="1">
      <alignment horizontal="center" wrapText="1"/>
    </xf>
    <xf numFmtId="0" fontId="18" fillId="12" borderId="36" xfId="0" applyFont="1" applyFill="1" applyBorder="1"/>
    <xf numFmtId="0" fontId="18" fillId="12" borderId="44" xfId="0" applyFont="1" applyFill="1" applyBorder="1"/>
    <xf numFmtId="0" fontId="18" fillId="12" borderId="0" xfId="0" applyFont="1" applyFill="1"/>
    <xf numFmtId="2" fontId="28" fillId="12" borderId="0" xfId="0" applyNumberFormat="1" applyFont="1" applyFill="1" applyAlignment="1">
      <alignment horizontal="center"/>
    </xf>
    <xf numFmtId="2" fontId="21" fillId="12" borderId="0" xfId="0" applyNumberFormat="1" applyFont="1" applyFill="1" applyAlignment="1">
      <alignment horizontal="center"/>
    </xf>
    <xf numFmtId="2" fontId="29" fillId="12" borderId="0" xfId="0" applyNumberFormat="1" applyFont="1" applyFill="1" applyAlignment="1">
      <alignment horizontal="center"/>
    </xf>
    <xf numFmtId="3" fontId="22" fillId="12" borderId="9" xfId="0" applyNumberFormat="1" applyFont="1" applyFill="1" applyBorder="1" applyAlignment="1">
      <alignment horizontal="center" wrapText="1"/>
    </xf>
    <xf numFmtId="165" fontId="18" fillId="12" borderId="23" xfId="0" applyNumberFormat="1" applyFont="1" applyFill="1" applyBorder="1"/>
    <xf numFmtId="165" fontId="18" fillId="12" borderId="0" xfId="0" applyNumberFormat="1" applyFont="1" applyFill="1" applyBorder="1"/>
    <xf numFmtId="165" fontId="18" fillId="12" borderId="19" xfId="0" applyNumberFormat="1" applyFont="1" applyFill="1" applyBorder="1"/>
    <xf numFmtId="165" fontId="18" fillId="12" borderId="24" xfId="0" applyNumberFormat="1" applyFont="1" applyFill="1" applyBorder="1"/>
    <xf numFmtId="165" fontId="18" fillId="12" borderId="6" xfId="0" applyNumberFormat="1" applyFont="1" applyFill="1" applyBorder="1"/>
    <xf numFmtId="165" fontId="18" fillId="12" borderId="7" xfId="0" applyNumberFormat="1" applyFont="1" applyFill="1" applyBorder="1"/>
    <xf numFmtId="165" fontId="18" fillId="11" borderId="23" xfId="0" applyNumberFormat="1" applyFont="1" applyFill="1" applyBorder="1"/>
    <xf numFmtId="165" fontId="18" fillId="11" borderId="0" xfId="0" applyNumberFormat="1" applyFont="1" applyFill="1" applyBorder="1"/>
    <xf numFmtId="165" fontId="18" fillId="11" borderId="19" xfId="0" applyNumberFormat="1" applyFont="1" applyFill="1" applyBorder="1"/>
    <xf numFmtId="165" fontId="18" fillId="11" borderId="24" xfId="0" applyNumberFormat="1" applyFont="1" applyFill="1" applyBorder="1"/>
    <xf numFmtId="165" fontId="18" fillId="11" borderId="6" xfId="0" applyNumberFormat="1" applyFont="1" applyFill="1" applyBorder="1"/>
    <xf numFmtId="165" fontId="18" fillId="11" borderId="7" xfId="0" applyNumberFormat="1" applyFont="1" applyFill="1" applyBorder="1"/>
    <xf numFmtId="2" fontId="20" fillId="10" borderId="19" xfId="0" applyNumberFormat="1" applyFont="1" applyFill="1" applyBorder="1" applyAlignment="1">
      <alignment horizontal="center"/>
    </xf>
    <xf numFmtId="2" fontId="20" fillId="10" borderId="6" xfId="0" applyNumberFormat="1" applyFont="1" applyFill="1" applyBorder="1" applyAlignment="1">
      <alignment horizontal="center"/>
    </xf>
    <xf numFmtId="2" fontId="20" fillId="10" borderId="7" xfId="0" applyNumberFormat="1" applyFont="1" applyFill="1" applyBorder="1" applyAlignment="1">
      <alignment horizontal="center"/>
    </xf>
    <xf numFmtId="3" fontId="22" fillId="10" borderId="50" xfId="0" applyNumberFormat="1" applyFont="1" applyFill="1" applyBorder="1" applyAlignment="1">
      <alignment horizontal="center" wrapText="1"/>
    </xf>
    <xf numFmtId="165" fontId="18" fillId="8" borderId="0" xfId="11" applyNumberFormat="1" applyFont="1" applyFill="1" applyBorder="1" applyAlignment="1">
      <alignment horizontal="right"/>
    </xf>
    <xf numFmtId="165" fontId="18" fillId="8" borderId="6" xfId="11" applyNumberFormat="1" applyFont="1" applyFill="1" applyBorder="1" applyAlignment="1">
      <alignment horizontal="right"/>
    </xf>
    <xf numFmtId="165" fontId="18" fillId="7" borderId="23" xfId="11" applyNumberFormat="1" applyFont="1" applyFill="1" applyBorder="1" applyAlignment="1">
      <alignment horizontal="right"/>
    </xf>
    <xf numFmtId="165" fontId="18" fillId="7" borderId="24" xfId="11" applyNumberFormat="1" applyFont="1" applyFill="1" applyBorder="1" applyAlignment="1">
      <alignment horizontal="right"/>
    </xf>
    <xf numFmtId="0" fontId="18" fillId="11" borderId="41" xfId="0" applyFont="1" applyFill="1" applyBorder="1"/>
    <xf numFmtId="0" fontId="18" fillId="11" borderId="35" xfId="0" applyFont="1" applyFill="1" applyBorder="1"/>
    <xf numFmtId="0" fontId="18" fillId="11" borderId="42" xfId="0" applyFont="1" applyFill="1" applyBorder="1"/>
    <xf numFmtId="0" fontId="18" fillId="11" borderId="45" xfId="0" applyFont="1" applyFill="1" applyBorder="1"/>
    <xf numFmtId="0" fontId="18" fillId="11" borderId="37" xfId="0" applyFont="1" applyFill="1" applyBorder="1"/>
    <xf numFmtId="0" fontId="18" fillId="11" borderId="46" xfId="0" applyFont="1" applyFill="1" applyBorder="1"/>
    <xf numFmtId="0" fontId="18" fillId="11" borderId="51" xfId="0" applyFont="1" applyFill="1" applyBorder="1"/>
    <xf numFmtId="0" fontId="18" fillId="11" borderId="16" xfId="0" applyFont="1" applyFill="1" applyBorder="1"/>
    <xf numFmtId="0" fontId="18" fillId="11" borderId="17" xfId="0" applyFont="1" applyFill="1" applyBorder="1"/>
    <xf numFmtId="0" fontId="18" fillId="11" borderId="18" xfId="0" applyFont="1" applyFill="1" applyBorder="1"/>
    <xf numFmtId="0" fontId="0" fillId="8" borderId="0" xfId="0" applyFill="1" applyBorder="1" applyAlignment="1">
      <alignment horizontal="center"/>
    </xf>
    <xf numFmtId="0" fontId="18" fillId="8" borderId="0" xfId="0" applyFont="1" applyFill="1" applyBorder="1" applyAlignment="1">
      <alignment horizontal="center"/>
    </xf>
    <xf numFmtId="3" fontId="22" fillId="8" borderId="0" xfId="0" applyNumberFormat="1" applyFont="1" applyFill="1" applyBorder="1" applyAlignment="1">
      <alignment horizontal="center" wrapText="1"/>
    </xf>
    <xf numFmtId="165" fontId="18" fillId="8" borderId="0" xfId="0" applyNumberFormat="1" applyFont="1" applyFill="1" applyBorder="1"/>
    <xf numFmtId="0" fontId="18" fillId="8" borderId="0" xfId="0" applyFont="1" applyFill="1" applyBorder="1"/>
    <xf numFmtId="0" fontId="18" fillId="12" borderId="43" xfId="0" applyFont="1" applyFill="1" applyBorder="1"/>
    <xf numFmtId="0" fontId="18" fillId="12" borderId="41" xfId="0" applyFont="1" applyFill="1" applyBorder="1"/>
    <xf numFmtId="0" fontId="18" fillId="12" borderId="35" xfId="0" applyFont="1" applyFill="1" applyBorder="1"/>
    <xf numFmtId="0" fontId="18" fillId="12" borderId="42" xfId="0" applyFont="1" applyFill="1" applyBorder="1"/>
    <xf numFmtId="0" fontId="18" fillId="12" borderId="45" xfId="0" applyFont="1" applyFill="1" applyBorder="1"/>
    <xf numFmtId="0" fontId="18" fillId="12" borderId="37" xfId="0" applyFont="1" applyFill="1" applyBorder="1"/>
    <xf numFmtId="0" fontId="18" fillId="12" borderId="46" xfId="0" applyFont="1" applyFill="1" applyBorder="1"/>
    <xf numFmtId="0" fontId="30" fillId="8" borderId="32" xfId="0" applyFont="1" applyFill="1" applyBorder="1" applyAlignment="1">
      <alignment horizontal="center"/>
    </xf>
    <xf numFmtId="0" fontId="18" fillId="2" borderId="41" xfId="0" applyFont="1" applyFill="1" applyBorder="1" applyAlignment="1"/>
    <xf numFmtId="0" fontId="18" fillId="2" borderId="43" xfId="0" applyFont="1" applyFill="1" applyBorder="1" applyAlignment="1"/>
    <xf numFmtId="0" fontId="18" fillId="2" borderId="45" xfId="0" applyFont="1" applyFill="1" applyBorder="1" applyAlignment="1"/>
    <xf numFmtId="0" fontId="18" fillId="0" borderId="6" xfId="0" applyFont="1" applyBorder="1"/>
    <xf numFmtId="0" fontId="18" fillId="0" borderId="7" xfId="0" applyFont="1" applyBorder="1"/>
    <xf numFmtId="0" fontId="21" fillId="2" borderId="2" xfId="0" applyFont="1" applyFill="1" applyBorder="1" applyAlignment="1">
      <alignment wrapText="1"/>
    </xf>
    <xf numFmtId="0" fontId="21" fillId="0" borderId="2" xfId="0" applyFont="1" applyBorder="1" applyAlignment="1">
      <alignment wrapText="1"/>
    </xf>
    <xf numFmtId="0" fontId="21" fillId="0" borderId="2" xfId="0" applyFont="1" applyBorder="1"/>
    <xf numFmtId="0" fontId="21" fillId="0" borderId="26" xfId="0" applyFont="1" applyBorder="1"/>
    <xf numFmtId="0" fontId="22" fillId="10" borderId="20" xfId="0" applyFont="1" applyFill="1" applyBorder="1" applyAlignment="1">
      <alignment horizontal="center" wrapText="1"/>
    </xf>
    <xf numFmtId="0" fontId="22" fillId="10" borderId="21" xfId="0" applyFont="1" applyFill="1" applyBorder="1" applyAlignment="1">
      <alignment horizontal="center" wrapText="1"/>
    </xf>
    <xf numFmtId="3" fontId="22" fillId="10" borderId="21" xfId="0" applyNumberFormat="1" applyFont="1" applyFill="1" applyBorder="1" applyAlignment="1">
      <alignment horizontal="center" wrapText="1"/>
    </xf>
    <xf numFmtId="3" fontId="22" fillId="10" borderId="22" xfId="0" applyNumberFormat="1" applyFont="1" applyFill="1" applyBorder="1" applyAlignment="1">
      <alignment horizontal="center" wrapText="1"/>
    </xf>
    <xf numFmtId="3" fontId="22" fillId="7" borderId="2" xfId="0" applyNumberFormat="1" applyFont="1" applyFill="1" applyBorder="1" applyAlignment="1">
      <alignment horizontal="center" wrapText="1"/>
    </xf>
    <xf numFmtId="3" fontId="22" fillId="7" borderId="26" xfId="0" applyNumberFormat="1" applyFont="1" applyFill="1" applyBorder="1" applyAlignment="1">
      <alignment horizontal="center" wrapText="1"/>
    </xf>
    <xf numFmtId="3" fontId="22" fillId="11" borderId="20" xfId="0" applyNumberFormat="1" applyFont="1" applyFill="1" applyBorder="1" applyAlignment="1">
      <alignment horizontal="center" wrapText="1"/>
    </xf>
    <xf numFmtId="3" fontId="22" fillId="11" borderId="21" xfId="0" applyNumberFormat="1" applyFont="1" applyFill="1" applyBorder="1" applyAlignment="1">
      <alignment horizontal="center" wrapText="1"/>
    </xf>
    <xf numFmtId="3" fontId="22" fillId="11" borderId="22" xfId="0" applyNumberFormat="1" applyFont="1" applyFill="1" applyBorder="1" applyAlignment="1">
      <alignment horizontal="center" wrapText="1"/>
    </xf>
    <xf numFmtId="3" fontId="22" fillId="11" borderId="28" xfId="0" applyNumberFormat="1" applyFont="1" applyFill="1" applyBorder="1" applyAlignment="1">
      <alignment horizontal="center" wrapText="1"/>
    </xf>
    <xf numFmtId="3" fontId="22" fillId="12" borderId="20" xfId="0" applyNumberFormat="1" applyFont="1" applyFill="1" applyBorder="1" applyAlignment="1">
      <alignment horizontal="center" wrapText="1"/>
    </xf>
    <xf numFmtId="3" fontId="22" fillId="12" borderId="21" xfId="0" applyNumberFormat="1" applyFont="1" applyFill="1" applyBorder="1" applyAlignment="1">
      <alignment horizontal="center" wrapText="1"/>
    </xf>
    <xf numFmtId="3" fontId="22" fillId="12" borderId="22" xfId="0" applyNumberFormat="1" applyFont="1" applyFill="1" applyBorder="1" applyAlignment="1">
      <alignment horizontal="center" wrapText="1"/>
    </xf>
    <xf numFmtId="3" fontId="22" fillId="12" borderId="28" xfId="0" applyNumberFormat="1" applyFont="1" applyFill="1" applyBorder="1" applyAlignment="1">
      <alignment horizontal="center" wrapText="1"/>
    </xf>
    <xf numFmtId="3" fontId="22" fillId="14" borderId="21" xfId="0" applyNumberFormat="1" applyFont="1" applyFill="1" applyBorder="1" applyAlignment="1">
      <alignment horizontal="center" wrapText="1"/>
    </xf>
    <xf numFmtId="3" fontId="22" fillId="14" borderId="22" xfId="0" applyNumberFormat="1" applyFont="1" applyFill="1" applyBorder="1" applyAlignment="1">
      <alignment horizontal="center" wrapText="1"/>
    </xf>
    <xf numFmtId="0" fontId="18" fillId="0" borderId="3" xfId="0" applyFont="1" applyBorder="1"/>
    <xf numFmtId="0" fontId="18" fillId="0" borderId="4" xfId="0" applyFont="1" applyBorder="1"/>
    <xf numFmtId="0" fontId="18" fillId="0" borderId="38" xfId="0" applyFont="1" applyBorder="1"/>
    <xf numFmtId="0" fontId="18" fillId="10" borderId="35" xfId="0" applyFont="1" applyFill="1" applyBorder="1"/>
    <xf numFmtId="0" fontId="18" fillId="10" borderId="42" xfId="0" applyFont="1" applyFill="1" applyBorder="1"/>
    <xf numFmtId="165" fontId="18" fillId="7" borderId="4" xfId="11" applyNumberFormat="1" applyFont="1" applyFill="1" applyBorder="1" applyAlignment="1">
      <alignment horizontal="right"/>
    </xf>
    <xf numFmtId="165" fontId="18" fillId="7" borderId="2" xfId="11" applyNumberFormat="1" applyFont="1" applyFill="1" applyBorder="1" applyAlignment="1">
      <alignment horizontal="right"/>
    </xf>
    <xf numFmtId="165" fontId="18" fillId="7" borderId="26" xfId="11" applyNumberFormat="1" applyFont="1" applyFill="1" applyBorder="1" applyAlignment="1">
      <alignment horizontal="right"/>
    </xf>
    <xf numFmtId="165" fontId="18" fillId="8" borderId="3" xfId="11" applyNumberFormat="1" applyFont="1" applyFill="1" applyBorder="1" applyAlignment="1">
      <alignment horizontal="right"/>
    </xf>
    <xf numFmtId="0" fontId="31" fillId="13" borderId="3" xfId="0" applyFont="1" applyFill="1" applyBorder="1"/>
    <xf numFmtId="0" fontId="31" fillId="13" borderId="0" xfId="0" applyFont="1" applyFill="1" applyBorder="1"/>
    <xf numFmtId="0" fontId="31" fillId="13" borderId="6" xfId="0" applyFont="1" applyFill="1" applyBorder="1"/>
    <xf numFmtId="0" fontId="18" fillId="10" borderId="41" xfId="0" applyFont="1" applyFill="1" applyBorder="1" applyAlignment="1">
      <alignment horizontal="right"/>
    </xf>
    <xf numFmtId="0" fontId="18" fillId="10" borderId="35" xfId="0" applyFont="1" applyFill="1" applyBorder="1" applyAlignment="1">
      <alignment horizontal="right"/>
    </xf>
    <xf numFmtId="0" fontId="18" fillId="10" borderId="43" xfId="0" applyFont="1" applyFill="1" applyBorder="1" applyAlignment="1">
      <alignment horizontal="right"/>
    </xf>
    <xf numFmtId="0" fontId="18" fillId="10" borderId="36" xfId="0" applyFont="1" applyFill="1" applyBorder="1" applyAlignment="1">
      <alignment horizontal="right"/>
    </xf>
    <xf numFmtId="0" fontId="20" fillId="10" borderId="43" xfId="0" applyFont="1" applyFill="1" applyBorder="1" applyAlignment="1">
      <alignment horizontal="right"/>
    </xf>
    <xf numFmtId="0" fontId="20" fillId="10" borderId="36" xfId="0" applyFont="1" applyFill="1" applyBorder="1" applyAlignment="1">
      <alignment horizontal="right"/>
    </xf>
    <xf numFmtId="0" fontId="20" fillId="10" borderId="45" xfId="0" applyFont="1" applyFill="1" applyBorder="1" applyAlignment="1">
      <alignment horizontal="right"/>
    </xf>
    <xf numFmtId="0" fontId="20" fillId="10" borderId="37" xfId="0" applyFont="1" applyFill="1" applyBorder="1" applyAlignment="1">
      <alignment horizontal="right"/>
    </xf>
    <xf numFmtId="0" fontId="26" fillId="9" borderId="3" xfId="0" applyFont="1" applyFill="1" applyBorder="1"/>
    <xf numFmtId="0" fontId="26" fillId="9" borderId="0" xfId="0" applyFont="1" applyFill="1" applyBorder="1"/>
    <xf numFmtId="0" fontId="26" fillId="9" borderId="6" xfId="0" applyFont="1" applyFill="1" applyBorder="1"/>
    <xf numFmtId="0" fontId="31" fillId="9" borderId="3" xfId="0" applyFont="1" applyFill="1" applyBorder="1"/>
    <xf numFmtId="0" fontId="31" fillId="9" borderId="0" xfId="0" applyFont="1" applyFill="1" applyBorder="1"/>
    <xf numFmtId="0" fontId="31" fillId="9" borderId="6" xfId="0" applyFont="1" applyFill="1" applyBorder="1"/>
    <xf numFmtId="164" fontId="18" fillId="10" borderId="35" xfId="0" applyNumberFormat="1" applyFont="1" applyFill="1" applyBorder="1" applyAlignment="1">
      <alignment horizontal="center"/>
    </xf>
    <xf numFmtId="164" fontId="18" fillId="10" borderId="42" xfId="0" applyNumberFormat="1" applyFont="1" applyFill="1" applyBorder="1" applyAlignment="1">
      <alignment horizontal="center"/>
    </xf>
    <xf numFmtId="164" fontId="18" fillId="10" borderId="36" xfId="0" applyNumberFormat="1" applyFont="1" applyFill="1" applyBorder="1" applyAlignment="1">
      <alignment horizontal="center"/>
    </xf>
    <xf numFmtId="164" fontId="18" fillId="10" borderId="44" xfId="0" applyNumberFormat="1" applyFont="1" applyFill="1" applyBorder="1" applyAlignment="1">
      <alignment horizontal="center"/>
    </xf>
    <xf numFmtId="164" fontId="20" fillId="10" borderId="36" xfId="0" applyNumberFormat="1" applyFont="1" applyFill="1" applyBorder="1" applyAlignment="1">
      <alignment horizontal="center"/>
    </xf>
    <xf numFmtId="164" fontId="20" fillId="10" borderId="44" xfId="0" applyNumberFormat="1" applyFont="1" applyFill="1" applyBorder="1" applyAlignment="1">
      <alignment horizontal="center"/>
    </xf>
    <xf numFmtId="164" fontId="20" fillId="10" borderId="37" xfId="0" applyNumberFormat="1" applyFont="1" applyFill="1" applyBorder="1" applyAlignment="1">
      <alignment horizontal="center"/>
    </xf>
    <xf numFmtId="164" fontId="20" fillId="10" borderId="46" xfId="0" applyNumberFormat="1" applyFont="1" applyFill="1" applyBorder="1" applyAlignment="1">
      <alignment horizontal="center"/>
    </xf>
    <xf numFmtId="9" fontId="20" fillId="10" borderId="0" xfId="1" applyFont="1" applyFill="1" applyBorder="1" applyAlignment="1">
      <alignment horizontal="center"/>
    </xf>
    <xf numFmtId="9" fontId="20" fillId="10" borderId="19" xfId="1" applyFont="1" applyFill="1" applyBorder="1" applyAlignment="1">
      <alignment horizontal="center"/>
    </xf>
    <xf numFmtId="9" fontId="20" fillId="10" borderId="6" xfId="1" applyFont="1" applyFill="1" applyBorder="1" applyAlignment="1">
      <alignment horizontal="center"/>
    </xf>
    <xf numFmtId="9" fontId="20" fillId="10" borderId="7" xfId="1" applyFont="1" applyFill="1" applyBorder="1" applyAlignment="1">
      <alignment horizontal="center"/>
    </xf>
    <xf numFmtId="9" fontId="20" fillId="10" borderId="0" xfId="1" applyNumberFormat="1" applyFont="1" applyFill="1" applyBorder="1" applyAlignment="1">
      <alignment horizontal="center"/>
    </xf>
    <xf numFmtId="2" fontId="32" fillId="0" borderId="0" xfId="0" applyNumberFormat="1" applyFont="1" applyAlignment="1">
      <alignment horizontal="center"/>
    </xf>
    <xf numFmtId="164" fontId="27" fillId="10" borderId="26" xfId="0" applyNumberFormat="1" applyFont="1" applyFill="1" applyBorder="1" applyAlignment="1">
      <alignment horizontal="center"/>
    </xf>
    <xf numFmtId="164" fontId="27" fillId="10" borderId="3" xfId="0" applyNumberFormat="1" applyFont="1" applyFill="1" applyBorder="1" applyAlignment="1">
      <alignment horizontal="center"/>
    </xf>
    <xf numFmtId="164" fontId="27" fillId="10" borderId="4" xfId="0" applyNumberFormat="1" applyFont="1" applyFill="1" applyBorder="1" applyAlignment="1">
      <alignment horizontal="center"/>
    </xf>
    <xf numFmtId="164" fontId="27" fillId="10" borderId="0" xfId="0" applyNumberFormat="1" applyFont="1" applyFill="1" applyBorder="1" applyAlignment="1">
      <alignment horizontal="center"/>
    </xf>
    <xf numFmtId="164" fontId="27" fillId="10" borderId="19" xfId="0" applyNumberFormat="1" applyFont="1" applyFill="1" applyBorder="1" applyAlignment="1">
      <alignment horizontal="center"/>
    </xf>
    <xf numFmtId="164" fontId="27" fillId="10" borderId="23" xfId="0" applyNumberFormat="1" applyFont="1" applyFill="1" applyBorder="1" applyAlignment="1">
      <alignment horizontal="center"/>
    </xf>
    <xf numFmtId="164" fontId="32" fillId="10" borderId="23" xfId="0" applyNumberFormat="1" applyFont="1" applyFill="1" applyBorder="1" applyAlignment="1">
      <alignment horizontal="center"/>
    </xf>
    <xf numFmtId="164" fontId="32" fillId="10" borderId="0" xfId="0" applyNumberFormat="1" applyFont="1" applyFill="1" applyBorder="1" applyAlignment="1">
      <alignment horizontal="center"/>
    </xf>
    <xf numFmtId="164" fontId="32" fillId="10" borderId="19" xfId="0" applyNumberFormat="1" applyFont="1" applyFill="1" applyBorder="1" applyAlignment="1">
      <alignment horizontal="center"/>
    </xf>
    <xf numFmtId="164" fontId="32" fillId="10" borderId="24" xfId="0" applyNumberFormat="1" applyFont="1" applyFill="1" applyBorder="1" applyAlignment="1">
      <alignment horizontal="center"/>
    </xf>
    <xf numFmtId="164" fontId="32" fillId="10" borderId="6" xfId="0" applyNumberFormat="1" applyFont="1" applyFill="1" applyBorder="1" applyAlignment="1">
      <alignment horizontal="center"/>
    </xf>
    <xf numFmtId="164" fontId="32" fillId="10" borderId="7" xfId="0" applyNumberFormat="1" applyFont="1" applyFill="1" applyBorder="1" applyAlignment="1">
      <alignment horizontal="center"/>
    </xf>
    <xf numFmtId="1" fontId="18" fillId="10" borderId="41" xfId="0" applyNumberFormat="1" applyFont="1" applyFill="1" applyBorder="1" applyAlignment="1">
      <alignment horizontal="right"/>
    </xf>
    <xf numFmtId="1" fontId="18" fillId="10" borderId="35" xfId="0" applyNumberFormat="1" applyFont="1" applyFill="1" applyBorder="1" applyAlignment="1">
      <alignment horizontal="right"/>
    </xf>
    <xf numFmtId="1" fontId="18" fillId="10" borderId="43" xfId="0" applyNumberFormat="1" applyFont="1" applyFill="1" applyBorder="1" applyAlignment="1">
      <alignment horizontal="right"/>
    </xf>
    <xf numFmtId="1" fontId="18" fillId="10" borderId="36" xfId="0" applyNumberFormat="1" applyFont="1" applyFill="1" applyBorder="1" applyAlignment="1">
      <alignment horizontal="right"/>
    </xf>
    <xf numFmtId="1" fontId="20" fillId="10" borderId="43" xfId="0" applyNumberFormat="1" applyFont="1" applyFill="1" applyBorder="1" applyAlignment="1">
      <alignment horizontal="right"/>
    </xf>
    <xf numFmtId="1" fontId="20" fillId="10" borderId="36" xfId="0" applyNumberFormat="1" applyFont="1" applyFill="1" applyBorder="1" applyAlignment="1">
      <alignment horizontal="right"/>
    </xf>
    <xf numFmtId="1" fontId="20" fillId="10" borderId="45" xfId="0" applyNumberFormat="1" applyFont="1" applyFill="1" applyBorder="1" applyAlignment="1">
      <alignment horizontal="right"/>
    </xf>
    <xf numFmtId="1" fontId="20" fillId="10" borderId="37" xfId="0" applyNumberFormat="1" applyFont="1" applyFill="1" applyBorder="1" applyAlignment="1">
      <alignment horizontal="right"/>
    </xf>
    <xf numFmtId="164" fontId="18" fillId="10" borderId="35" xfId="0" applyNumberFormat="1" applyFont="1" applyFill="1" applyBorder="1" applyAlignment="1">
      <alignment horizontal="right"/>
    </xf>
    <xf numFmtId="164" fontId="18" fillId="10" borderId="42" xfId="0" applyNumberFormat="1" applyFont="1" applyFill="1" applyBorder="1" applyAlignment="1">
      <alignment horizontal="right"/>
    </xf>
    <xf numFmtId="164" fontId="18" fillId="10" borderId="36" xfId="0" applyNumberFormat="1" applyFont="1" applyFill="1" applyBorder="1" applyAlignment="1">
      <alignment horizontal="right"/>
    </xf>
    <xf numFmtId="164" fontId="18" fillId="10" borderId="44" xfId="0" applyNumberFormat="1" applyFont="1" applyFill="1" applyBorder="1" applyAlignment="1">
      <alignment horizontal="right"/>
    </xf>
    <xf numFmtId="164" fontId="20" fillId="10" borderId="36" xfId="0" applyNumberFormat="1" applyFont="1" applyFill="1" applyBorder="1" applyAlignment="1">
      <alignment horizontal="right"/>
    </xf>
    <xf numFmtId="164" fontId="20" fillId="10" borderId="44" xfId="0" applyNumberFormat="1" applyFont="1" applyFill="1" applyBorder="1" applyAlignment="1">
      <alignment horizontal="right"/>
    </xf>
    <xf numFmtId="164" fontId="20" fillId="10" borderId="37" xfId="0" applyNumberFormat="1" applyFont="1" applyFill="1" applyBorder="1" applyAlignment="1">
      <alignment horizontal="right"/>
    </xf>
    <xf numFmtId="164" fontId="20" fillId="10" borderId="46" xfId="0" applyNumberFormat="1" applyFont="1" applyFill="1" applyBorder="1" applyAlignment="1">
      <alignment horizontal="right"/>
    </xf>
    <xf numFmtId="164" fontId="27" fillId="10" borderId="6" xfId="0" applyNumberFormat="1" applyFont="1" applyFill="1" applyBorder="1" applyAlignment="1">
      <alignment horizontal="center"/>
    </xf>
    <xf numFmtId="164" fontId="27" fillId="10" borderId="7" xfId="0" applyNumberFormat="1" applyFont="1" applyFill="1" applyBorder="1" applyAlignment="1">
      <alignment horizontal="center"/>
    </xf>
    <xf numFmtId="0" fontId="31" fillId="9" borderId="4" xfId="0" applyFont="1" applyFill="1" applyBorder="1"/>
    <xf numFmtId="0" fontId="31" fillId="9" borderId="19" xfId="0" applyFont="1" applyFill="1" applyBorder="1"/>
    <xf numFmtId="0" fontId="31" fillId="9" borderId="7" xfId="0" applyFont="1" applyFill="1" applyBorder="1"/>
    <xf numFmtId="9" fontId="20" fillId="10" borderId="6" xfId="1" applyNumberFormat="1" applyFont="1" applyFill="1" applyBorder="1" applyAlignment="1">
      <alignment horizontal="center"/>
    </xf>
    <xf numFmtId="165" fontId="18" fillId="11" borderId="0" xfId="0" applyNumberFormat="1" applyFont="1" applyFill="1"/>
    <xf numFmtId="165" fontId="18" fillId="12" borderId="0" xfId="0" applyNumberFormat="1" applyFont="1" applyFill="1"/>
    <xf numFmtId="0" fontId="18" fillId="10" borderId="45" xfId="0" applyFont="1" applyFill="1" applyBorder="1" applyAlignment="1">
      <alignment horizontal="right"/>
    </xf>
    <xf numFmtId="0" fontId="18" fillId="10" borderId="37" xfId="0" applyFont="1" applyFill="1" applyBorder="1" applyAlignment="1">
      <alignment horizontal="right"/>
    </xf>
    <xf numFmtId="0" fontId="18" fillId="10" borderId="35" xfId="0" applyFont="1" applyFill="1" applyBorder="1" applyAlignment="1">
      <alignment horizontal="center"/>
    </xf>
    <xf numFmtId="0" fontId="18" fillId="10" borderId="42" xfId="0" applyFont="1" applyFill="1" applyBorder="1" applyAlignment="1">
      <alignment horizontal="center"/>
    </xf>
    <xf numFmtId="0" fontId="18" fillId="10" borderId="36" xfId="0" applyFont="1" applyFill="1" applyBorder="1" applyAlignment="1">
      <alignment horizontal="center"/>
    </xf>
    <xf numFmtId="0" fontId="18" fillId="10" borderId="44" xfId="0" applyFont="1" applyFill="1" applyBorder="1" applyAlignment="1">
      <alignment horizontal="center"/>
    </xf>
    <xf numFmtId="0" fontId="18" fillId="10" borderId="37" xfId="0" applyFont="1" applyFill="1" applyBorder="1" applyAlignment="1">
      <alignment horizontal="center"/>
    </xf>
    <xf numFmtId="0" fontId="18" fillId="10" borderId="46" xfId="0" applyFont="1" applyFill="1" applyBorder="1" applyAlignment="1">
      <alignment horizontal="center"/>
    </xf>
    <xf numFmtId="0" fontId="0" fillId="15" borderId="0" xfId="0" applyFill="1" applyBorder="1" applyAlignment="1">
      <alignment horizontal="center"/>
    </xf>
    <xf numFmtId="0" fontId="18" fillId="15" borderId="0" xfId="0" applyFont="1" applyFill="1" applyBorder="1" applyAlignment="1">
      <alignment horizontal="center"/>
    </xf>
    <xf numFmtId="3" fontId="22" fillId="15" borderId="20" xfId="0" applyNumberFormat="1" applyFont="1" applyFill="1" applyBorder="1" applyAlignment="1">
      <alignment horizontal="center" wrapText="1"/>
    </xf>
    <xf numFmtId="3" fontId="22" fillId="15" borderId="21" xfId="0" applyNumberFormat="1" applyFont="1" applyFill="1" applyBorder="1" applyAlignment="1">
      <alignment horizontal="center" wrapText="1"/>
    </xf>
    <xf numFmtId="3" fontId="22" fillId="15" borderId="22" xfId="0" applyNumberFormat="1" applyFont="1" applyFill="1" applyBorder="1" applyAlignment="1">
      <alignment horizontal="center" wrapText="1"/>
    </xf>
    <xf numFmtId="3" fontId="22" fillId="15" borderId="28" xfId="0" applyNumberFormat="1" applyFont="1" applyFill="1" applyBorder="1" applyAlignment="1">
      <alignment horizontal="center" wrapText="1"/>
    </xf>
    <xf numFmtId="3" fontId="22" fillId="15" borderId="0" xfId="0" applyNumberFormat="1" applyFont="1" applyFill="1" applyBorder="1" applyAlignment="1">
      <alignment horizontal="center" wrapText="1"/>
    </xf>
    <xf numFmtId="0" fontId="18" fillId="15" borderId="41" xfId="0" applyFont="1" applyFill="1" applyBorder="1"/>
    <xf numFmtId="0" fontId="18" fillId="15" borderId="35" xfId="0" applyFont="1" applyFill="1" applyBorder="1"/>
    <xf numFmtId="0" fontId="18" fillId="15" borderId="42" xfId="0" applyFont="1" applyFill="1" applyBorder="1"/>
    <xf numFmtId="0" fontId="18" fillId="15" borderId="43" xfId="0" applyFont="1" applyFill="1" applyBorder="1"/>
    <xf numFmtId="0" fontId="18" fillId="15" borderId="36" xfId="0" applyFont="1" applyFill="1" applyBorder="1"/>
    <xf numFmtId="0" fontId="18" fillId="15" borderId="44" xfId="0" applyFont="1" applyFill="1" applyBorder="1"/>
    <xf numFmtId="0" fontId="18" fillId="15" borderId="45" xfId="0" applyFont="1" applyFill="1" applyBorder="1"/>
    <xf numFmtId="0" fontId="18" fillId="15" borderId="37" xfId="0" applyFont="1" applyFill="1" applyBorder="1"/>
    <xf numFmtId="0" fontId="18" fillId="15" borderId="46" xfId="0" applyFont="1" applyFill="1" applyBorder="1"/>
    <xf numFmtId="0" fontId="18" fillId="15" borderId="0" xfId="0" applyFont="1" applyFill="1"/>
    <xf numFmtId="0" fontId="18" fillId="15" borderId="0" xfId="0" applyFont="1" applyFill="1" applyBorder="1"/>
    <xf numFmtId="3" fontId="22" fillId="15" borderId="9" xfId="0" applyNumberFormat="1" applyFont="1" applyFill="1" applyBorder="1" applyAlignment="1">
      <alignment horizontal="center" wrapText="1"/>
    </xf>
    <xf numFmtId="3" fontId="22" fillId="15" borderId="10" xfId="0" applyNumberFormat="1" applyFont="1" applyFill="1" applyBorder="1" applyAlignment="1">
      <alignment horizontal="center" wrapText="1"/>
    </xf>
    <xf numFmtId="3" fontId="22" fillId="15" borderId="11" xfId="0" applyNumberFormat="1" applyFont="1" applyFill="1" applyBorder="1" applyAlignment="1">
      <alignment horizontal="center" wrapText="1"/>
    </xf>
    <xf numFmtId="165" fontId="18" fillId="15" borderId="23" xfId="0" applyNumberFormat="1" applyFont="1" applyFill="1" applyBorder="1"/>
    <xf numFmtId="165" fontId="18" fillId="15" borderId="0" xfId="0" applyNumberFormat="1" applyFont="1" applyFill="1" applyBorder="1"/>
    <xf numFmtId="165" fontId="18" fillId="15" borderId="19" xfId="0" applyNumberFormat="1" applyFont="1" applyFill="1" applyBorder="1"/>
    <xf numFmtId="165" fontId="18" fillId="15" borderId="24" xfId="0" applyNumberFormat="1" applyFont="1" applyFill="1" applyBorder="1"/>
    <xf numFmtId="165" fontId="18" fillId="15" borderId="6" xfId="0" applyNumberFormat="1" applyFont="1" applyFill="1" applyBorder="1"/>
    <xf numFmtId="165" fontId="18" fillId="15" borderId="7" xfId="0" applyNumberFormat="1" applyFont="1" applyFill="1" applyBorder="1"/>
    <xf numFmtId="165" fontId="18" fillId="15" borderId="0" xfId="0" applyNumberFormat="1" applyFont="1" applyFill="1"/>
    <xf numFmtId="2" fontId="28" fillId="15" borderId="0" xfId="0" applyNumberFormat="1" applyFont="1" applyFill="1" applyAlignment="1">
      <alignment horizontal="center"/>
    </xf>
    <xf numFmtId="2" fontId="21" fillId="15" borderId="0" xfId="0" applyNumberFormat="1" applyFont="1" applyFill="1" applyAlignment="1">
      <alignment horizontal="center"/>
    </xf>
    <xf numFmtId="2" fontId="29" fillId="15" borderId="0" xfId="0" applyNumberFormat="1" applyFont="1" applyFill="1" applyAlignment="1">
      <alignment horizontal="center"/>
    </xf>
    <xf numFmtId="165" fontId="18" fillId="15" borderId="54" xfId="11" applyNumberFormat="1" applyFont="1" applyFill="1" applyBorder="1" applyAlignment="1">
      <alignment horizontal="right"/>
    </xf>
    <xf numFmtId="165" fontId="18" fillId="15" borderId="55" xfId="11" applyNumberFormat="1" applyFont="1" applyFill="1" applyBorder="1" applyAlignment="1">
      <alignment horizontal="right"/>
    </xf>
    <xf numFmtId="165" fontId="18" fillId="15" borderId="56" xfId="11" applyNumberFormat="1" applyFont="1" applyFill="1" applyBorder="1" applyAlignment="1">
      <alignment horizontal="right"/>
    </xf>
    <xf numFmtId="1" fontId="20" fillId="10" borderId="3" xfId="0" applyNumberFormat="1" applyFont="1" applyFill="1" applyBorder="1" applyAlignment="1">
      <alignment horizontal="center"/>
    </xf>
    <xf numFmtId="1" fontId="20" fillId="10" borderId="4" xfId="0" applyNumberFormat="1" applyFont="1" applyFill="1" applyBorder="1" applyAlignment="1">
      <alignment horizontal="center"/>
    </xf>
    <xf numFmtId="1" fontId="20" fillId="10" borderId="0" xfId="0" applyNumberFormat="1" applyFont="1" applyFill="1" applyBorder="1" applyAlignment="1">
      <alignment horizontal="center"/>
    </xf>
    <xf numFmtId="1" fontId="20" fillId="10" borderId="19" xfId="0" applyNumberFormat="1" applyFont="1" applyFill="1" applyBorder="1" applyAlignment="1">
      <alignment horizontal="center"/>
    </xf>
    <xf numFmtId="1" fontId="20" fillId="10" borderId="6" xfId="0" applyNumberFormat="1" applyFont="1" applyFill="1" applyBorder="1" applyAlignment="1">
      <alignment horizontal="center"/>
    </xf>
    <xf numFmtId="1" fontId="20" fillId="10" borderId="7" xfId="0" applyNumberFormat="1" applyFont="1" applyFill="1" applyBorder="1" applyAlignment="1">
      <alignment horizontal="center"/>
    </xf>
    <xf numFmtId="1" fontId="20" fillId="10" borderId="33" xfId="0" applyNumberFormat="1" applyFont="1" applyFill="1" applyBorder="1" applyAlignment="1">
      <alignment horizontal="center"/>
    </xf>
    <xf numFmtId="1" fontId="20" fillId="10" borderId="31" xfId="0" applyNumberFormat="1" applyFont="1" applyFill="1" applyBorder="1" applyAlignment="1">
      <alignment horizontal="center"/>
    </xf>
    <xf numFmtId="1" fontId="20" fillId="10" borderId="34" xfId="0" applyNumberFormat="1" applyFont="1" applyFill="1" applyBorder="1" applyAlignment="1">
      <alignment horizontal="center"/>
    </xf>
    <xf numFmtId="0" fontId="18" fillId="10" borderId="0" xfId="0" applyFont="1" applyFill="1" applyBorder="1" applyAlignment="1">
      <alignment horizontal="center"/>
    </xf>
    <xf numFmtId="164" fontId="27" fillId="4" borderId="19" xfId="0" applyNumberFormat="1" applyFont="1" applyFill="1" applyBorder="1" applyAlignment="1">
      <alignment horizontal="center"/>
    </xf>
    <xf numFmtId="164" fontId="27" fillId="4" borderId="0" xfId="0" applyNumberFormat="1" applyFont="1" applyFill="1" applyBorder="1" applyAlignment="1">
      <alignment horizontal="center"/>
    </xf>
    <xf numFmtId="164" fontId="27" fillId="4" borderId="6" xfId="0" applyNumberFormat="1" applyFont="1" applyFill="1" applyBorder="1" applyAlignment="1">
      <alignment horizontal="center"/>
    </xf>
    <xf numFmtId="164" fontId="20" fillId="10" borderId="24" xfId="0" applyNumberFormat="1" applyFont="1" applyFill="1" applyBorder="1" applyAlignment="1">
      <alignment horizontal="center"/>
    </xf>
    <xf numFmtId="164" fontId="20" fillId="10" borderId="6" xfId="0" applyNumberFormat="1" applyFont="1" applyFill="1" applyBorder="1" applyAlignment="1">
      <alignment horizontal="center"/>
    </xf>
    <xf numFmtId="164" fontId="20" fillId="10" borderId="7" xfId="0" applyNumberFormat="1" applyFont="1" applyFill="1" applyBorder="1" applyAlignment="1">
      <alignment horizontal="center"/>
    </xf>
    <xf numFmtId="165" fontId="20" fillId="7" borderId="0" xfId="0" applyNumberFormat="1" applyFont="1" applyFill="1"/>
    <xf numFmtId="165" fontId="20" fillId="15" borderId="0" xfId="0" applyNumberFormat="1" applyFont="1" applyFill="1"/>
    <xf numFmtId="0" fontId="20" fillId="0" borderId="0" xfId="0" applyFont="1"/>
    <xf numFmtId="165" fontId="20" fillId="11" borderId="0" xfId="0" applyNumberFormat="1" applyFont="1" applyFill="1"/>
    <xf numFmtId="165" fontId="20" fillId="12" borderId="0" xfId="0" applyNumberFormat="1" applyFont="1" applyFill="1"/>
    <xf numFmtId="164" fontId="18" fillId="10" borderId="37" xfId="0" applyNumberFormat="1" applyFont="1" applyFill="1" applyBorder="1" applyAlignment="1">
      <alignment horizontal="center"/>
    </xf>
    <xf numFmtId="164" fontId="18" fillId="10" borderId="46" xfId="0" applyNumberFormat="1" applyFont="1" applyFill="1" applyBorder="1" applyAlignment="1">
      <alignment horizontal="center"/>
    </xf>
    <xf numFmtId="0" fontId="18" fillId="0" borderId="0" xfId="0" applyFont="1" applyAlignment="1">
      <alignment horizontal="center"/>
    </xf>
    <xf numFmtId="0" fontId="0" fillId="0" borderId="0" xfId="0" applyAlignment="1">
      <alignment horizontal="center"/>
    </xf>
    <xf numFmtId="0" fontId="0" fillId="0" borderId="19" xfId="0" applyBorder="1" applyAlignment="1">
      <alignment horizontal="center"/>
    </xf>
    <xf numFmtId="0" fontId="20" fillId="10" borderId="23" xfId="0" applyFont="1" applyFill="1" applyBorder="1" applyAlignment="1">
      <alignment horizontal="center"/>
    </xf>
    <xf numFmtId="0" fontId="20" fillId="10" borderId="19" xfId="0" applyFont="1" applyFill="1" applyBorder="1" applyAlignment="1">
      <alignment horizontal="center"/>
    </xf>
    <xf numFmtId="164" fontId="18" fillId="10" borderId="44" xfId="0" applyNumberFormat="1" applyFont="1" applyFill="1" applyBorder="1"/>
    <xf numFmtId="0" fontId="18" fillId="10" borderId="44" xfId="0" applyFont="1" applyFill="1" applyBorder="1" applyAlignment="1">
      <alignment horizontal="right"/>
    </xf>
    <xf numFmtId="2" fontId="20" fillId="10" borderId="36" xfId="0" applyNumberFormat="1" applyFont="1" applyFill="1" applyBorder="1" applyAlignment="1">
      <alignment horizontal="right"/>
    </xf>
    <xf numFmtId="2" fontId="20" fillId="10" borderId="44" xfId="0" applyNumberFormat="1" applyFont="1" applyFill="1" applyBorder="1" applyAlignment="1">
      <alignment horizontal="right"/>
    </xf>
    <xf numFmtId="0" fontId="11" fillId="2" borderId="15" xfId="0" applyFont="1" applyFill="1" applyBorder="1" applyAlignment="1">
      <alignment horizontal="center"/>
    </xf>
    <xf numFmtId="0" fontId="11" fillId="2" borderId="0" xfId="0" applyFont="1" applyFill="1" applyBorder="1" applyAlignment="1">
      <alignment horizontal="left"/>
    </xf>
    <xf numFmtId="0" fontId="34" fillId="7" borderId="15" xfId="0" applyFont="1" applyFill="1" applyBorder="1" applyAlignment="1">
      <alignment horizontal="center" vertical="center" wrapText="1"/>
    </xf>
    <xf numFmtId="0" fontId="34" fillId="16" borderId="15" xfId="4" applyFont="1" applyFill="1" applyBorder="1" applyAlignment="1">
      <alignment horizontal="center" vertical="center" wrapText="1"/>
    </xf>
    <xf numFmtId="0" fontId="34" fillId="15" borderId="15" xfId="4" applyFont="1" applyFill="1" applyBorder="1" applyAlignment="1">
      <alignment horizontal="center" vertical="center" wrapText="1"/>
    </xf>
    <xf numFmtId="0" fontId="34" fillId="17" borderId="15" xfId="0" applyFont="1" applyFill="1" applyBorder="1" applyAlignment="1">
      <alignment horizontal="center" vertical="center" wrapText="1"/>
    </xf>
    <xf numFmtId="3" fontId="34" fillId="18" borderId="15" xfId="4" applyNumberFormat="1" applyFont="1" applyFill="1" applyBorder="1" applyAlignment="1">
      <alignment horizontal="center" vertical="center" wrapText="1"/>
    </xf>
    <xf numFmtId="3" fontId="34" fillId="15" borderId="15" xfId="4" applyNumberFormat="1" applyFont="1" applyFill="1" applyBorder="1" applyAlignment="1">
      <alignment horizontal="center" vertical="center" wrapText="1"/>
    </xf>
    <xf numFmtId="0" fontId="34" fillId="18" borderId="15" xfId="4" applyFont="1" applyFill="1" applyBorder="1" applyAlignment="1">
      <alignment horizontal="center" vertical="center" wrapText="1"/>
    </xf>
    <xf numFmtId="3" fontId="35" fillId="2" borderId="36" xfId="0" applyNumberFormat="1" applyFont="1" applyFill="1" applyBorder="1" applyAlignment="1">
      <alignment horizontal="right" vertical="center" wrapText="1"/>
    </xf>
    <xf numFmtId="9" fontId="35" fillId="2" borderId="47" xfId="1" applyFont="1" applyFill="1" applyBorder="1" applyAlignment="1">
      <alignment horizontal="right" vertical="center" wrapText="1"/>
    </xf>
    <xf numFmtId="3" fontId="35" fillId="2" borderId="36" xfId="4" applyNumberFormat="1" applyFont="1" applyFill="1" applyBorder="1" applyAlignment="1">
      <alignment horizontal="right" vertical="center" wrapText="1"/>
    </xf>
    <xf numFmtId="3" fontId="35" fillId="0" borderId="36" xfId="0" applyNumberFormat="1" applyFont="1" applyBorder="1" applyAlignment="1">
      <alignment horizontal="right" vertical="center" wrapText="1"/>
    </xf>
    <xf numFmtId="49" fontId="35" fillId="0" borderId="36" xfId="0" applyNumberFormat="1" applyFont="1" applyBorder="1" applyAlignment="1">
      <alignment horizontal="right" vertical="center" wrapText="1"/>
    </xf>
    <xf numFmtId="3" fontId="35" fillId="0" borderId="36" xfId="4" applyNumberFormat="1" applyFont="1" applyBorder="1" applyAlignment="1">
      <alignment horizontal="right" vertical="center" wrapText="1"/>
    </xf>
    <xf numFmtId="49" fontId="35" fillId="4" borderId="36" xfId="0" applyNumberFormat="1" applyFont="1" applyFill="1" applyBorder="1" applyAlignment="1">
      <alignment horizontal="right" vertical="center" wrapText="1"/>
    </xf>
    <xf numFmtId="3" fontId="35" fillId="4" borderId="36" xfId="4" applyNumberFormat="1" applyFont="1" applyFill="1" applyBorder="1" applyAlignment="1">
      <alignment horizontal="right" vertical="center" wrapText="1"/>
    </xf>
    <xf numFmtId="49" fontId="35" fillId="2" borderId="36" xfId="0" applyNumberFormat="1" applyFont="1" applyFill="1" applyBorder="1" applyAlignment="1">
      <alignment horizontal="right" vertical="center" wrapText="1"/>
    </xf>
    <xf numFmtId="0" fontId="34" fillId="7" borderId="15" xfId="4" applyFont="1" applyFill="1" applyBorder="1" applyAlignment="1">
      <alignment horizontal="center" vertical="center" wrapText="1"/>
    </xf>
    <xf numFmtId="3" fontId="34" fillId="7" borderId="15" xfId="4" applyNumberFormat="1" applyFont="1" applyFill="1" applyBorder="1" applyAlignment="1">
      <alignment horizontal="center" vertical="center" wrapText="1"/>
    </xf>
    <xf numFmtId="3" fontId="35" fillId="7" borderId="36" xfId="0" applyNumberFormat="1" applyFont="1" applyFill="1" applyBorder="1" applyAlignment="1">
      <alignment horizontal="right" vertical="center" wrapText="1"/>
    </xf>
    <xf numFmtId="9" fontId="35" fillId="7" borderId="47" xfId="1" applyFont="1" applyFill="1" applyBorder="1" applyAlignment="1">
      <alignment horizontal="right" vertical="center" wrapText="1"/>
    </xf>
    <xf numFmtId="3" fontId="35" fillId="7" borderId="36" xfId="4" applyNumberFormat="1" applyFont="1" applyFill="1" applyBorder="1" applyAlignment="1">
      <alignment horizontal="right" vertical="center" wrapText="1"/>
    </xf>
    <xf numFmtId="3" fontId="35" fillId="4" borderId="47" xfId="4" applyNumberFormat="1" applyFont="1" applyFill="1" applyBorder="1" applyAlignment="1">
      <alignment horizontal="right" vertical="center" wrapText="1"/>
    </xf>
    <xf numFmtId="9" fontId="35" fillId="2" borderId="36" xfId="1" applyFont="1" applyFill="1" applyBorder="1" applyAlignment="1">
      <alignment horizontal="right" vertical="center" wrapText="1"/>
    </xf>
    <xf numFmtId="3" fontId="35" fillId="2" borderId="0" xfId="0" applyNumberFormat="1" applyFont="1" applyFill="1" applyBorder="1" applyAlignment="1">
      <alignment horizontal="right" vertical="center" wrapText="1"/>
    </xf>
    <xf numFmtId="3" fontId="35" fillId="0" borderId="0" xfId="0" applyNumberFormat="1" applyFont="1" applyFill="1" applyBorder="1" applyAlignment="1">
      <alignment horizontal="right" vertical="center" wrapText="1"/>
    </xf>
    <xf numFmtId="49" fontId="35" fillId="0" borderId="0" xfId="0" applyNumberFormat="1" applyFont="1" applyFill="1" applyBorder="1" applyAlignment="1">
      <alignment horizontal="right" vertical="center" wrapText="1"/>
    </xf>
    <xf numFmtId="3" fontId="35" fillId="0" borderId="0" xfId="4" applyNumberFormat="1" applyFont="1" applyFill="1" applyBorder="1" applyAlignment="1">
      <alignment horizontal="right" vertical="center" wrapText="1"/>
    </xf>
    <xf numFmtId="3" fontId="35" fillId="2" borderId="0" xfId="4" applyNumberFormat="1" applyFont="1" applyFill="1" applyBorder="1" applyAlignment="1">
      <alignment horizontal="right" vertical="center" wrapText="1"/>
    </xf>
    <xf numFmtId="3" fontId="35" fillId="2" borderId="13" xfId="0" applyNumberFormat="1" applyFont="1" applyFill="1" applyBorder="1" applyAlignment="1">
      <alignment horizontal="right" vertical="center" wrapText="1"/>
    </xf>
    <xf numFmtId="3" fontId="35" fillId="0" borderId="13" xfId="0" applyNumberFormat="1" applyFont="1" applyFill="1" applyBorder="1" applyAlignment="1">
      <alignment horizontal="right" vertical="center" wrapText="1"/>
    </xf>
    <xf numFmtId="49" fontId="35" fillId="0" borderId="13" xfId="0" applyNumberFormat="1" applyFont="1" applyFill="1" applyBorder="1" applyAlignment="1">
      <alignment horizontal="right" vertical="center" wrapText="1"/>
    </xf>
    <xf numFmtId="3" fontId="35" fillId="0" borderId="13" xfId="4" applyNumberFormat="1" applyFont="1" applyFill="1" applyBorder="1" applyAlignment="1">
      <alignment horizontal="right" vertical="center" wrapText="1"/>
    </xf>
    <xf numFmtId="3" fontId="35" fillId="2" borderId="13" xfId="4" applyNumberFormat="1" applyFont="1" applyFill="1" applyBorder="1" applyAlignment="1">
      <alignment horizontal="right" vertical="center" wrapText="1"/>
    </xf>
    <xf numFmtId="49" fontId="35" fillId="4" borderId="13" xfId="0" applyNumberFormat="1" applyFont="1" applyFill="1" applyBorder="1" applyAlignment="1">
      <alignment horizontal="right" vertical="center" wrapText="1"/>
    </xf>
    <xf numFmtId="3" fontId="35" fillId="4" borderId="13" xfId="4" applyNumberFormat="1" applyFont="1" applyFill="1" applyBorder="1" applyAlignment="1">
      <alignment horizontal="right" vertical="center" wrapText="1"/>
    </xf>
    <xf numFmtId="9" fontId="11" fillId="2" borderId="4" xfId="1" applyFont="1" applyFill="1" applyBorder="1" applyAlignment="1">
      <alignment horizontal="right"/>
    </xf>
    <xf numFmtId="9" fontId="11" fillId="2" borderId="19" xfId="1" applyFont="1" applyFill="1" applyBorder="1" applyAlignment="1">
      <alignment horizontal="right"/>
    </xf>
    <xf numFmtId="0" fontId="11" fillId="0" borderId="10" xfId="0" applyFont="1" applyFill="1" applyBorder="1" applyAlignment="1">
      <alignment horizontal="center"/>
    </xf>
    <xf numFmtId="0" fontId="11" fillId="0" borderId="11" xfId="0" applyFont="1" applyFill="1" applyBorder="1" applyAlignment="1">
      <alignment horizontal="center"/>
    </xf>
    <xf numFmtId="0" fontId="11" fillId="2" borderId="9" xfId="0" applyFont="1" applyFill="1" applyBorder="1" applyAlignment="1">
      <alignment horizontal="center" wrapText="1"/>
    </xf>
    <xf numFmtId="0" fontId="11" fillId="4" borderId="9" xfId="0" applyFont="1" applyFill="1" applyBorder="1" applyAlignment="1">
      <alignment horizontal="center" wrapText="1"/>
    </xf>
    <xf numFmtId="0" fontId="11" fillId="4" borderId="11" xfId="0" applyFont="1" applyFill="1" applyBorder="1" applyAlignment="1">
      <alignment horizontal="center" wrapText="1"/>
    </xf>
    <xf numFmtId="165" fontId="11" fillId="2" borderId="12" xfId="11" applyNumberFormat="1" applyFont="1" applyFill="1" applyBorder="1" applyAlignment="1">
      <alignment horizontal="right"/>
    </xf>
    <xf numFmtId="165" fontId="11" fillId="2" borderId="13" xfId="11" applyNumberFormat="1" applyFont="1" applyFill="1" applyBorder="1" applyAlignment="1">
      <alignment horizontal="right"/>
    </xf>
    <xf numFmtId="165" fontId="11" fillId="2" borderId="14" xfId="11" applyNumberFormat="1" applyFont="1" applyFill="1" applyBorder="1" applyAlignment="1">
      <alignment horizontal="right"/>
    </xf>
    <xf numFmtId="165" fontId="11" fillId="2" borderId="9" xfId="11" applyNumberFormat="1" applyFont="1" applyFill="1" applyBorder="1" applyAlignment="1">
      <alignment horizontal="right"/>
    </xf>
    <xf numFmtId="165" fontId="11" fillId="2" borderId="10" xfId="11" applyNumberFormat="1" applyFont="1" applyFill="1" applyBorder="1" applyAlignment="1">
      <alignment horizontal="right"/>
    </xf>
    <xf numFmtId="165" fontId="11" fillId="2" borderId="11" xfId="11" applyNumberFormat="1" applyFont="1" applyFill="1" applyBorder="1" applyAlignment="1">
      <alignment horizontal="right"/>
    </xf>
    <xf numFmtId="3" fontId="11" fillId="2" borderId="25" xfId="0" applyNumberFormat="1" applyFont="1" applyFill="1" applyBorder="1" applyAlignment="1">
      <alignment horizontal="right"/>
    </xf>
    <xf numFmtId="9" fontId="11" fillId="2" borderId="2" xfId="1" applyFont="1" applyFill="1" applyBorder="1" applyAlignment="1">
      <alignment horizontal="right"/>
    </xf>
    <xf numFmtId="9" fontId="11" fillId="2" borderId="5" xfId="1" applyFont="1" applyFill="1" applyBorder="1" applyAlignment="1">
      <alignment horizontal="right"/>
    </xf>
    <xf numFmtId="9" fontId="11" fillId="2" borderId="15" xfId="1" applyFont="1" applyFill="1" applyBorder="1" applyAlignment="1">
      <alignment horizontal="right"/>
    </xf>
    <xf numFmtId="3" fontId="0" fillId="0" borderId="0" xfId="0" applyNumberFormat="1"/>
    <xf numFmtId="9" fontId="0" fillId="0" borderId="0" xfId="1" applyFont="1"/>
    <xf numFmtId="1" fontId="11" fillId="2" borderId="23" xfId="1" applyNumberFormat="1" applyFont="1" applyFill="1" applyBorder="1" applyAlignment="1">
      <alignment horizontal="right"/>
    </xf>
    <xf numFmtId="1" fontId="11" fillId="2" borderId="24" xfId="1" applyNumberFormat="1" applyFont="1" applyFill="1" applyBorder="1" applyAlignment="1">
      <alignment horizontal="right"/>
    </xf>
    <xf numFmtId="9" fontId="11" fillId="2" borderId="19" xfId="1" applyNumberFormat="1" applyFont="1" applyFill="1" applyBorder="1" applyAlignment="1">
      <alignment horizontal="right"/>
    </xf>
    <xf numFmtId="9" fontId="11" fillId="2" borderId="7" xfId="1" applyNumberFormat="1" applyFont="1" applyFill="1" applyBorder="1" applyAlignment="1">
      <alignment horizontal="right"/>
    </xf>
    <xf numFmtId="1" fontId="11" fillId="2" borderId="18" xfId="0" applyNumberFormat="1" applyFont="1" applyFill="1" applyBorder="1" applyAlignment="1">
      <alignment horizontal="right"/>
    </xf>
    <xf numFmtId="1" fontId="11" fillId="2" borderId="11" xfId="0" applyNumberFormat="1" applyFont="1" applyFill="1" applyBorder="1" applyAlignment="1">
      <alignment horizontal="right"/>
    </xf>
    <xf numFmtId="164" fontId="11" fillId="2" borderId="12" xfId="0" applyNumberFormat="1" applyFont="1" applyFill="1" applyBorder="1" applyAlignment="1">
      <alignment horizontal="right"/>
    </xf>
    <xf numFmtId="164" fontId="11" fillId="2" borderId="16" xfId="0" applyNumberFormat="1" applyFont="1" applyFill="1" applyBorder="1" applyAlignment="1">
      <alignment horizontal="right"/>
    </xf>
    <xf numFmtId="0" fontId="11" fillId="2" borderId="27" xfId="0" applyFont="1" applyFill="1" applyBorder="1" applyAlignment="1">
      <alignment horizontal="right"/>
    </xf>
    <xf numFmtId="164" fontId="11" fillId="2" borderId="20" xfId="0" applyNumberFormat="1" applyFont="1" applyFill="1" applyBorder="1" applyAlignment="1">
      <alignment horizontal="right"/>
    </xf>
    <xf numFmtId="0" fontId="11" fillId="2" borderId="50" xfId="0" applyFont="1" applyFill="1" applyBorder="1" applyAlignment="1">
      <alignment horizontal="right" wrapText="1"/>
    </xf>
    <xf numFmtId="0" fontId="11" fillId="2" borderId="28" xfId="0" applyFont="1" applyFill="1" applyBorder="1" applyAlignment="1">
      <alignment horizontal="right" wrapText="1"/>
    </xf>
    <xf numFmtId="0" fontId="11" fillId="2" borderId="4" xfId="0" applyFont="1" applyFill="1" applyBorder="1" applyAlignment="1">
      <alignment horizontal="right" wrapText="1"/>
    </xf>
    <xf numFmtId="1" fontId="38" fillId="2" borderId="12" xfId="0" applyNumberFormat="1" applyFont="1" applyFill="1" applyBorder="1" applyAlignment="1">
      <alignment horizontal="right"/>
    </xf>
    <xf numFmtId="1" fontId="10" fillId="2" borderId="9" xfId="0" applyNumberFormat="1" applyFont="1" applyFill="1" applyBorder="1" applyAlignment="1">
      <alignment horizontal="right"/>
    </xf>
    <xf numFmtId="164" fontId="11" fillId="2" borderId="21" xfId="0" applyNumberFormat="1" applyFont="1" applyFill="1" applyBorder="1" applyAlignment="1">
      <alignment horizontal="right"/>
    </xf>
    <xf numFmtId="164" fontId="11" fillId="2" borderId="22" xfId="0" applyNumberFormat="1" applyFont="1" applyFill="1" applyBorder="1" applyAlignment="1">
      <alignment horizontal="right"/>
    </xf>
    <xf numFmtId="164" fontId="11" fillId="2" borderId="2" xfId="0" applyNumberFormat="1" applyFont="1" applyFill="1" applyBorder="1" applyAlignment="1">
      <alignment horizontal="right"/>
    </xf>
    <xf numFmtId="164" fontId="11" fillId="2" borderId="13" xfId="0" applyNumberFormat="1" applyFont="1" applyFill="1" applyBorder="1" applyAlignment="1">
      <alignment horizontal="right"/>
    </xf>
    <xf numFmtId="164" fontId="11" fillId="2" borderId="14" xfId="0" applyNumberFormat="1" applyFont="1" applyFill="1" applyBorder="1" applyAlignment="1">
      <alignment horizontal="right"/>
    </xf>
    <xf numFmtId="164" fontId="11" fillId="2" borderId="5" xfId="0" applyNumberFormat="1" applyFont="1" applyFill="1" applyBorder="1" applyAlignment="1">
      <alignment horizontal="right"/>
    </xf>
    <xf numFmtId="164" fontId="11" fillId="2" borderId="17" xfId="0" applyNumberFormat="1" applyFont="1" applyFill="1" applyBorder="1" applyAlignment="1">
      <alignment horizontal="right"/>
    </xf>
    <xf numFmtId="164" fontId="11" fillId="2" borderId="18" xfId="0" applyNumberFormat="1" applyFont="1" applyFill="1" applyBorder="1" applyAlignment="1">
      <alignment horizontal="right"/>
    </xf>
    <xf numFmtId="164" fontId="11" fillId="2" borderId="8" xfId="0" applyNumberFormat="1" applyFont="1" applyFill="1" applyBorder="1" applyAlignment="1">
      <alignment horizontal="right"/>
    </xf>
    <xf numFmtId="0" fontId="11" fillId="2" borderId="18" xfId="0" applyFont="1" applyFill="1" applyBorder="1" applyAlignment="1">
      <alignment horizontal="right" wrapText="1"/>
    </xf>
    <xf numFmtId="1" fontId="11" fillId="2" borderId="19" xfId="0" applyNumberFormat="1" applyFont="1" applyFill="1" applyBorder="1" applyAlignment="1">
      <alignment horizontal="right"/>
    </xf>
    <xf numFmtId="1" fontId="11" fillId="2" borderId="7" xfId="0" applyNumberFormat="1" applyFont="1" applyFill="1" applyBorder="1" applyAlignment="1">
      <alignment horizontal="right"/>
    </xf>
    <xf numFmtId="0" fontId="11" fillId="2" borderId="9" xfId="0" applyFont="1" applyFill="1" applyBorder="1" applyAlignment="1">
      <alignment horizontal="center" wrapText="1"/>
    </xf>
    <xf numFmtId="1" fontId="11" fillId="2" borderId="27" xfId="0" applyNumberFormat="1" applyFont="1" applyFill="1" applyBorder="1" applyAlignment="1">
      <alignment horizontal="right"/>
    </xf>
    <xf numFmtId="3" fontId="22" fillId="10" borderId="28" xfId="0" applyNumberFormat="1" applyFont="1" applyFill="1" applyBorder="1" applyAlignment="1">
      <alignment horizontal="center" wrapText="1"/>
    </xf>
    <xf numFmtId="0" fontId="18" fillId="10" borderId="0" xfId="0" applyFont="1" applyFill="1" applyBorder="1" applyAlignment="1">
      <alignment horizontal="center"/>
    </xf>
    <xf numFmtId="0" fontId="20" fillId="10" borderId="23" xfId="0" applyFont="1" applyFill="1" applyBorder="1" applyAlignment="1">
      <alignment horizontal="center"/>
    </xf>
    <xf numFmtId="0" fontId="20" fillId="10" borderId="19" xfId="0" applyFont="1" applyFill="1" applyBorder="1" applyAlignment="1">
      <alignment horizontal="center"/>
    </xf>
    <xf numFmtId="2" fontId="20" fillId="3" borderId="0" xfId="0" applyNumberFormat="1" applyFont="1" applyFill="1" applyBorder="1" applyAlignment="1">
      <alignment horizontal="center"/>
    </xf>
    <xf numFmtId="0" fontId="18" fillId="3" borderId="0" xfId="0" applyFont="1" applyFill="1"/>
    <xf numFmtId="2" fontId="27" fillId="0" borderId="0" xfId="0" applyNumberFormat="1" applyFont="1" applyAlignment="1">
      <alignment horizontal="center"/>
    </xf>
    <xf numFmtId="9" fontId="18" fillId="0" borderId="0" xfId="1" applyNumberFormat="1" applyFont="1" applyFill="1"/>
    <xf numFmtId="0" fontId="18" fillId="3" borderId="43" xfId="0" applyFont="1" applyFill="1" applyBorder="1" applyAlignment="1">
      <alignment horizontal="right"/>
    </xf>
    <xf numFmtId="0" fontId="18" fillId="3" borderId="36" xfId="0" applyFont="1" applyFill="1" applyBorder="1" applyAlignment="1">
      <alignment horizontal="right"/>
    </xf>
    <xf numFmtId="0" fontId="18" fillId="3" borderId="36" xfId="0" applyFont="1" applyFill="1" applyBorder="1" applyAlignment="1">
      <alignment horizontal="center"/>
    </xf>
    <xf numFmtId="164" fontId="18" fillId="3" borderId="36" xfId="0" applyNumberFormat="1" applyFont="1" applyFill="1" applyBorder="1" applyAlignment="1">
      <alignment horizontal="center"/>
    </xf>
    <xf numFmtId="164" fontId="18" fillId="3" borderId="44" xfId="0" applyNumberFormat="1" applyFont="1" applyFill="1" applyBorder="1" applyAlignment="1">
      <alignment horizontal="center"/>
    </xf>
    <xf numFmtId="164" fontId="22" fillId="10" borderId="23" xfId="0" applyNumberFormat="1" applyFont="1" applyFill="1" applyBorder="1" applyAlignment="1">
      <alignment horizontal="center"/>
    </xf>
    <xf numFmtId="164" fontId="22" fillId="10" borderId="0" xfId="0" applyNumberFormat="1" applyFont="1" applyFill="1" applyBorder="1" applyAlignment="1">
      <alignment horizontal="center"/>
    </xf>
    <xf numFmtId="164" fontId="22" fillId="10" borderId="19" xfId="0" applyNumberFormat="1" applyFont="1" applyFill="1" applyBorder="1" applyAlignment="1">
      <alignment horizontal="center"/>
    </xf>
    <xf numFmtId="164" fontId="22" fillId="10" borderId="24" xfId="0" applyNumberFormat="1" applyFont="1" applyFill="1" applyBorder="1" applyAlignment="1">
      <alignment horizontal="center"/>
    </xf>
    <xf numFmtId="164" fontId="22" fillId="10" borderId="6" xfId="0" applyNumberFormat="1" applyFont="1" applyFill="1" applyBorder="1" applyAlignment="1">
      <alignment horizontal="center"/>
    </xf>
    <xf numFmtId="164" fontId="22" fillId="10" borderId="7" xfId="0" applyNumberFormat="1" applyFont="1" applyFill="1" applyBorder="1" applyAlignment="1">
      <alignment horizontal="center"/>
    </xf>
    <xf numFmtId="1" fontId="18" fillId="3" borderId="43" xfId="0" applyNumberFormat="1" applyFont="1" applyFill="1" applyBorder="1" applyAlignment="1">
      <alignment horizontal="right"/>
    </xf>
    <xf numFmtId="1" fontId="18" fillId="3" borderId="36" xfId="0" applyNumberFormat="1" applyFont="1" applyFill="1" applyBorder="1" applyAlignment="1">
      <alignment horizontal="right"/>
    </xf>
    <xf numFmtId="164" fontId="18" fillId="3" borderId="36" xfId="0" applyNumberFormat="1" applyFont="1" applyFill="1" applyBorder="1" applyAlignment="1">
      <alignment horizontal="right"/>
    </xf>
    <xf numFmtId="164" fontId="18" fillId="3" borderId="44" xfId="0" applyNumberFormat="1" applyFont="1" applyFill="1" applyBorder="1" applyAlignment="1">
      <alignment horizontal="right"/>
    </xf>
    <xf numFmtId="164" fontId="27" fillId="10" borderId="25" xfId="0" applyNumberFormat="1" applyFont="1" applyFill="1" applyBorder="1" applyAlignment="1">
      <alignment horizontal="center"/>
    </xf>
    <xf numFmtId="164" fontId="27" fillId="10" borderId="32" xfId="0" applyNumberFormat="1" applyFont="1" applyFill="1" applyBorder="1" applyAlignment="1">
      <alignment horizontal="center"/>
    </xf>
    <xf numFmtId="164" fontId="27" fillId="10" borderId="27" xfId="0" applyNumberFormat="1" applyFont="1" applyFill="1" applyBorder="1" applyAlignment="1">
      <alignment horizontal="center"/>
    </xf>
    <xf numFmtId="164" fontId="22" fillId="10" borderId="25" xfId="0" applyNumberFormat="1" applyFont="1" applyFill="1" applyBorder="1" applyAlignment="1">
      <alignment horizontal="center"/>
    </xf>
    <xf numFmtId="164" fontId="22" fillId="10" borderId="32" xfId="0" applyNumberFormat="1" applyFont="1" applyFill="1" applyBorder="1" applyAlignment="1">
      <alignment horizontal="center"/>
    </xf>
    <xf numFmtId="164" fontId="22" fillId="10" borderId="27" xfId="0" applyNumberFormat="1" applyFont="1" applyFill="1" applyBorder="1" applyAlignment="1">
      <alignment horizontal="center"/>
    </xf>
    <xf numFmtId="1" fontId="20" fillId="3" borderId="43" xfId="0" applyNumberFormat="1" applyFont="1" applyFill="1" applyBorder="1" applyAlignment="1">
      <alignment horizontal="right"/>
    </xf>
    <xf numFmtId="1" fontId="20" fillId="3" borderId="36" xfId="0" applyNumberFormat="1" applyFont="1" applyFill="1" applyBorder="1" applyAlignment="1">
      <alignment horizontal="right"/>
    </xf>
    <xf numFmtId="164" fontId="20" fillId="3" borderId="36" xfId="0" applyNumberFormat="1" applyFont="1" applyFill="1" applyBorder="1" applyAlignment="1">
      <alignment horizontal="center"/>
    </xf>
    <xf numFmtId="164" fontId="20" fillId="3" borderId="44" xfId="0" applyNumberFormat="1" applyFont="1" applyFill="1" applyBorder="1" applyAlignment="1">
      <alignment horizontal="center"/>
    </xf>
    <xf numFmtId="0" fontId="18" fillId="3" borderId="36" xfId="0" applyFont="1" applyFill="1" applyBorder="1"/>
    <xf numFmtId="0" fontId="18" fillId="3" borderId="44" xfId="0" applyFont="1" applyFill="1" applyBorder="1"/>
    <xf numFmtId="0" fontId="18" fillId="10" borderId="42" xfId="0" applyFont="1" applyFill="1" applyBorder="1" applyAlignment="1">
      <alignment horizontal="right"/>
    </xf>
    <xf numFmtId="2" fontId="20" fillId="10" borderId="37" xfId="0" applyNumberFormat="1" applyFont="1" applyFill="1" applyBorder="1" applyAlignment="1">
      <alignment horizontal="right"/>
    </xf>
    <xf numFmtId="2" fontId="20" fillId="10" borderId="46" xfId="0" applyNumberFormat="1" applyFont="1" applyFill="1" applyBorder="1" applyAlignment="1">
      <alignment horizontal="right"/>
    </xf>
    <xf numFmtId="164" fontId="22" fillId="0" borderId="0" xfId="0" applyNumberFormat="1" applyFont="1" applyFill="1" applyBorder="1" applyAlignment="1">
      <alignment horizontal="center"/>
    </xf>
    <xf numFmtId="164" fontId="27" fillId="0" borderId="0" xfId="0" applyNumberFormat="1" applyFont="1" applyFill="1" applyBorder="1" applyAlignment="1">
      <alignment horizontal="center"/>
    </xf>
    <xf numFmtId="0" fontId="18" fillId="0" borderId="0" xfId="0" applyFont="1" applyFill="1" applyBorder="1"/>
    <xf numFmtId="1" fontId="10" fillId="0" borderId="0" xfId="3" applyNumberFormat="1" applyFont="1" applyFill="1" applyBorder="1"/>
    <xf numFmtId="0" fontId="18" fillId="0" borderId="0" xfId="0" applyFont="1" applyFill="1" applyBorder="1" applyAlignment="1"/>
    <xf numFmtId="1" fontId="10" fillId="0" borderId="0" xfId="3" applyNumberFormat="1" applyFont="1" applyFill="1" applyBorder="1" applyAlignment="1">
      <alignment horizontal="left"/>
    </xf>
    <xf numFmtId="1" fontId="10" fillId="0" borderId="0" xfId="0" applyNumberFormat="1" applyFont="1" applyFill="1" applyBorder="1"/>
    <xf numFmtId="0" fontId="20" fillId="0" borderId="0" xfId="0" applyFont="1" applyFill="1" applyBorder="1"/>
    <xf numFmtId="0" fontId="18" fillId="10" borderId="0" xfId="0" applyFont="1" applyFill="1" applyBorder="1"/>
    <xf numFmtId="0" fontId="18" fillId="2" borderId="0" xfId="0" applyFont="1" applyFill="1" applyBorder="1" applyAlignment="1"/>
    <xf numFmtId="0" fontId="20" fillId="10" borderId="0" xfId="0" applyFont="1" applyFill="1" applyBorder="1" applyAlignment="1">
      <alignment horizontal="center"/>
    </xf>
    <xf numFmtId="9" fontId="11" fillId="2" borderId="8" xfId="1" applyFont="1" applyFill="1" applyBorder="1" applyAlignment="1">
      <alignment horizontal="right"/>
    </xf>
    <xf numFmtId="2" fontId="20" fillId="4" borderId="0" xfId="0" applyNumberFormat="1" applyFont="1" applyFill="1" applyBorder="1" applyAlignment="1">
      <alignment horizontal="center"/>
    </xf>
    <xf numFmtId="2" fontId="22" fillId="0" borderId="0" xfId="0" applyNumberFormat="1" applyFont="1" applyAlignment="1">
      <alignment horizontal="center"/>
    </xf>
    <xf numFmtId="2" fontId="11" fillId="2" borderId="9" xfId="0" applyNumberFormat="1" applyFont="1" applyFill="1" applyBorder="1" applyAlignment="1">
      <alignment horizontal="right"/>
    </xf>
    <xf numFmtId="1" fontId="10" fillId="2" borderId="25" xfId="0" applyNumberFormat="1" applyFont="1" applyFill="1" applyBorder="1" applyAlignment="1">
      <alignment horizontal="left"/>
    </xf>
    <xf numFmtId="0" fontId="6" fillId="2" borderId="10" xfId="0" applyFont="1" applyFill="1" applyBorder="1" applyAlignment="1">
      <alignment horizontal="center" wrapText="1"/>
    </xf>
    <xf numFmtId="0" fontId="6" fillId="2" borderId="11" xfId="0" applyFont="1" applyFill="1" applyBorder="1" applyAlignment="1">
      <alignment horizontal="center" wrapText="1"/>
    </xf>
    <xf numFmtId="0" fontId="9" fillId="0" borderId="0" xfId="6"/>
    <xf numFmtId="0" fontId="39" fillId="5" borderId="2" xfId="6" applyFont="1" applyFill="1" applyBorder="1" applyAlignment="1">
      <alignment horizontal="center" vertical="center"/>
    </xf>
    <xf numFmtId="0" fontId="39" fillId="5" borderId="24" xfId="6" quotePrefix="1" applyFont="1" applyFill="1" applyBorder="1" applyAlignment="1">
      <alignment horizontal="center" vertical="center" wrapText="1"/>
    </xf>
    <xf numFmtId="0" fontId="39" fillId="15" borderId="24" xfId="6" quotePrefix="1" applyFont="1" applyFill="1" applyBorder="1" applyAlignment="1">
      <alignment horizontal="center" vertical="center" wrapText="1"/>
    </xf>
    <xf numFmtId="0" fontId="18" fillId="2" borderId="41" xfId="6" applyFont="1" applyFill="1" applyBorder="1" applyAlignment="1"/>
    <xf numFmtId="0" fontId="18" fillId="0" borderId="38" xfId="6" applyFont="1" applyBorder="1"/>
    <xf numFmtId="0" fontId="40" fillId="0" borderId="0" xfId="6" applyFont="1" applyAlignment="1">
      <alignment horizontal="center"/>
    </xf>
    <xf numFmtId="3" fontId="40" fillId="0" borderId="0" xfId="6" applyNumberFormat="1" applyFont="1" applyAlignment="1">
      <alignment horizontal="right"/>
    </xf>
    <xf numFmtId="3" fontId="10" fillId="2" borderId="2" xfId="6" applyNumberFormat="1" applyFont="1" applyFill="1" applyBorder="1"/>
    <xf numFmtId="0" fontId="18" fillId="2" borderId="43" xfId="6" applyFont="1" applyFill="1" applyBorder="1" applyAlignment="1"/>
    <xf numFmtId="0" fontId="18" fillId="0" borderId="39" xfId="6" applyFont="1" applyBorder="1"/>
    <xf numFmtId="3" fontId="10" fillId="2" borderId="5" xfId="6" applyNumberFormat="1" applyFont="1" applyFill="1" applyBorder="1"/>
    <xf numFmtId="0" fontId="18" fillId="2" borderId="45" xfId="6" applyFont="1" applyFill="1" applyBorder="1" applyAlignment="1"/>
    <xf numFmtId="0" fontId="18" fillId="0" borderId="40" xfId="6" applyFont="1" applyBorder="1"/>
    <xf numFmtId="3" fontId="10" fillId="2" borderId="8" xfId="6" applyNumberFormat="1" applyFont="1" applyFill="1" applyBorder="1"/>
    <xf numFmtId="0" fontId="39" fillId="17" borderId="24" xfId="6" quotePrefix="1" applyFont="1" applyFill="1" applyBorder="1" applyAlignment="1">
      <alignment horizontal="center" vertical="center" wrapText="1"/>
    </xf>
    <xf numFmtId="0" fontId="39" fillId="10" borderId="24" xfId="6" quotePrefix="1" applyFont="1" applyFill="1" applyBorder="1" applyAlignment="1">
      <alignment horizontal="center" vertical="center" wrapText="1"/>
    </xf>
    <xf numFmtId="1" fontId="10" fillId="2" borderId="0" xfId="3" applyNumberFormat="1" applyFont="1" applyFill="1" applyBorder="1"/>
    <xf numFmtId="0" fontId="9" fillId="2" borderId="0" xfId="6" applyFill="1" applyBorder="1"/>
    <xf numFmtId="165" fontId="18" fillId="7" borderId="0" xfId="6" applyNumberFormat="1" applyFont="1" applyFill="1"/>
    <xf numFmtId="43" fontId="18" fillId="7" borderId="0" xfId="6" applyNumberFormat="1" applyFont="1" applyFill="1"/>
    <xf numFmtId="1" fontId="10" fillId="2" borderId="0" xfId="6" applyNumberFormat="1" applyFont="1" applyFill="1" applyBorder="1"/>
    <xf numFmtId="165" fontId="20" fillId="7" borderId="0" xfId="6" applyNumberFormat="1" applyFont="1" applyFill="1"/>
    <xf numFmtId="0" fontId="40" fillId="0" borderId="0" xfId="0" applyFont="1"/>
    <xf numFmtId="0" fontId="41" fillId="0" borderId="15" xfId="0" applyFont="1" applyBorder="1" applyAlignment="1">
      <alignment horizontal="center" wrapText="1"/>
    </xf>
    <xf numFmtId="0" fontId="41" fillId="7" borderId="15" xfId="0" applyFont="1" applyFill="1" applyBorder="1" applyAlignment="1">
      <alignment horizontal="center" vertical="center" wrapText="1"/>
    </xf>
    <xf numFmtId="0" fontId="41" fillId="16" borderId="15" xfId="4" applyFont="1" applyFill="1" applyBorder="1" applyAlignment="1">
      <alignment horizontal="center" vertical="center" wrapText="1"/>
    </xf>
    <xf numFmtId="0" fontId="41" fillId="15" borderId="15" xfId="4" applyFont="1" applyFill="1" applyBorder="1" applyAlignment="1">
      <alignment horizontal="center" vertical="center" wrapText="1"/>
    </xf>
    <xf numFmtId="2" fontId="41" fillId="7" borderId="15" xfId="14" applyNumberFormat="1" applyFont="1" applyFill="1" applyBorder="1" applyAlignment="1">
      <alignment horizontal="center" vertical="center" wrapText="1"/>
    </xf>
    <xf numFmtId="0" fontId="41" fillId="18" borderId="15" xfId="4" applyFont="1" applyFill="1" applyBorder="1" applyAlignment="1">
      <alignment horizontal="center" vertical="center" wrapText="1"/>
    </xf>
    <xf numFmtId="3" fontId="41" fillId="18" borderId="15" xfId="4" applyNumberFormat="1" applyFont="1" applyFill="1" applyBorder="1" applyAlignment="1">
      <alignment horizontal="center" vertical="center" wrapText="1"/>
    </xf>
    <xf numFmtId="3" fontId="41" fillId="15" borderId="15" xfId="4" applyNumberFormat="1" applyFont="1" applyFill="1" applyBorder="1" applyAlignment="1">
      <alignment horizontal="center" vertical="center" wrapText="1"/>
    </xf>
    <xf numFmtId="3" fontId="41" fillId="7" borderId="15" xfId="14" applyNumberFormat="1" applyFont="1" applyFill="1" applyBorder="1" applyAlignment="1">
      <alignment horizontal="center" vertical="center" wrapText="1"/>
    </xf>
    <xf numFmtId="3" fontId="41" fillId="16" borderId="15" xfId="4" applyNumberFormat="1" applyFont="1" applyFill="1" applyBorder="1" applyAlignment="1">
      <alignment horizontal="center" vertical="center" wrapText="1"/>
    </xf>
    <xf numFmtId="0" fontId="41" fillId="19" borderId="15" xfId="0" applyFont="1" applyFill="1" applyBorder="1" applyAlignment="1">
      <alignment horizontal="center" vertical="center" wrapText="1"/>
    </xf>
    <xf numFmtId="0" fontId="41" fillId="20" borderId="15" xfId="0" applyFont="1" applyFill="1" applyBorder="1" applyAlignment="1">
      <alignment horizontal="center" vertical="center" wrapText="1"/>
    </xf>
    <xf numFmtId="0" fontId="42" fillId="2" borderId="5" xfId="0" applyFont="1" applyFill="1" applyBorder="1"/>
    <xf numFmtId="0" fontId="42" fillId="0" borderId="39" xfId="0" applyFont="1" applyBorder="1" applyAlignment="1">
      <alignment horizontal="right" vertical="center" wrapText="1"/>
    </xf>
    <xf numFmtId="3" fontId="42" fillId="0" borderId="57" xfId="0" applyNumberFormat="1" applyFont="1" applyBorder="1" applyAlignment="1">
      <alignment horizontal="right" vertical="center" wrapText="1"/>
    </xf>
    <xf numFmtId="3" fontId="42" fillId="0" borderId="36" xfId="0" applyNumberFormat="1" applyFont="1" applyBorder="1" applyAlignment="1">
      <alignment horizontal="right" vertical="center" wrapText="1"/>
    </xf>
    <xf numFmtId="3" fontId="42" fillId="0" borderId="36" xfId="4" applyNumberFormat="1" applyFont="1" applyBorder="1" applyAlignment="1">
      <alignment horizontal="right" vertical="center" wrapText="1"/>
    </xf>
    <xf numFmtId="3" fontId="42" fillId="2" borderId="36" xfId="0" applyNumberFormat="1" applyFont="1" applyFill="1" applyBorder="1" applyAlignment="1">
      <alignment horizontal="right" vertical="center" wrapText="1"/>
    </xf>
    <xf numFmtId="2" fontId="42" fillId="0" borderId="36" xfId="0" applyNumberFormat="1" applyFont="1" applyBorder="1" applyAlignment="1">
      <alignment horizontal="center" vertical="center" wrapText="1"/>
    </xf>
    <xf numFmtId="2" fontId="42" fillId="0" borderId="36" xfId="4" applyNumberFormat="1" applyFont="1" applyBorder="1" applyAlignment="1">
      <alignment horizontal="right" vertical="center" wrapText="1"/>
    </xf>
    <xf numFmtId="2" fontId="42" fillId="0" borderId="36" xfId="14" applyNumberFormat="1" applyFont="1" applyBorder="1" applyAlignment="1">
      <alignment horizontal="right" vertical="center" wrapText="1"/>
    </xf>
    <xf numFmtId="2" fontId="42" fillId="0" borderId="36" xfId="0" applyNumberFormat="1" applyFont="1" applyBorder="1" applyAlignment="1">
      <alignment horizontal="right" vertical="center" wrapText="1"/>
    </xf>
    <xf numFmtId="3" fontId="42" fillId="0" borderId="36" xfId="14" applyNumberFormat="1" applyFont="1" applyBorder="1" applyAlignment="1">
      <alignment horizontal="right" vertical="center" wrapText="1"/>
    </xf>
    <xf numFmtId="3" fontId="42" fillId="2" borderId="36" xfId="4" applyNumberFormat="1" applyFont="1" applyFill="1" applyBorder="1" applyAlignment="1">
      <alignment horizontal="right" vertical="center" wrapText="1"/>
    </xf>
    <xf numFmtId="166" fontId="42" fillId="0" borderId="44" xfId="0" applyNumberFormat="1" applyFont="1" applyBorder="1" applyAlignment="1">
      <alignment horizontal="right" wrapText="1"/>
    </xf>
    <xf numFmtId="0" fontId="42" fillId="2" borderId="8" xfId="0" applyFont="1" applyFill="1" applyBorder="1"/>
    <xf numFmtId="0" fontId="41" fillId="0" borderId="15" xfId="4" applyFont="1" applyBorder="1" applyAlignment="1">
      <alignment horizontal="center" vertical="center" wrapText="1"/>
    </xf>
    <xf numFmtId="0" fontId="41" fillId="7" borderId="15" xfId="14" applyFont="1" applyFill="1" applyBorder="1" applyAlignment="1">
      <alignment horizontal="center" vertical="center" wrapText="1"/>
    </xf>
    <xf numFmtId="0" fontId="41" fillId="9" borderId="15" xfId="0" applyFont="1" applyFill="1" applyBorder="1" applyAlignment="1">
      <alignment horizontal="center" vertical="center" wrapText="1"/>
    </xf>
    <xf numFmtId="49" fontId="42" fillId="0" borderId="43" xfId="0" applyNumberFormat="1" applyFont="1" applyBorder="1" applyAlignment="1">
      <alignment horizontal="right" vertical="center" wrapText="1"/>
    </xf>
    <xf numFmtId="49" fontId="42" fillId="0" borderId="36" xfId="0" applyNumberFormat="1" applyFont="1" applyBorder="1" applyAlignment="1">
      <alignment horizontal="right" vertical="center" wrapText="1"/>
    </xf>
    <xf numFmtId="0" fontId="42" fillId="0" borderId="36" xfId="0" applyNumberFormat="1" applyFont="1" applyBorder="1" applyAlignment="1">
      <alignment horizontal="right" vertical="center" wrapText="1"/>
    </xf>
    <xf numFmtId="49" fontId="42" fillId="0" borderId="36" xfId="15" applyNumberFormat="1" applyFont="1" applyBorder="1" applyAlignment="1">
      <alignment horizontal="right" vertical="center" wrapText="1"/>
    </xf>
    <xf numFmtId="49" fontId="42" fillId="0" borderId="44" xfId="0" applyNumberFormat="1" applyFont="1" applyBorder="1" applyAlignment="1">
      <alignment horizontal="right" vertical="center" wrapText="1"/>
    </xf>
    <xf numFmtId="49" fontId="42" fillId="0" borderId="23" xfId="0" applyNumberFormat="1" applyFont="1" applyFill="1" applyBorder="1" applyAlignment="1">
      <alignment horizontal="right" vertical="center" wrapText="1"/>
    </xf>
    <xf numFmtId="49" fontId="42" fillId="0" borderId="0" xfId="0" applyNumberFormat="1" applyFont="1" applyFill="1" applyBorder="1" applyAlignment="1">
      <alignment horizontal="right" vertical="center" wrapText="1"/>
    </xf>
    <xf numFmtId="3" fontId="42" fillId="0" borderId="0" xfId="4" applyNumberFormat="1" applyFont="1" applyFill="1" applyBorder="1" applyAlignment="1">
      <alignment horizontal="right" vertical="center" wrapText="1"/>
    </xf>
    <xf numFmtId="0" fontId="42" fillId="0" borderId="0" xfId="0" applyNumberFormat="1" applyFont="1" applyFill="1" applyBorder="1" applyAlignment="1">
      <alignment horizontal="right" vertical="center" wrapText="1"/>
    </xf>
    <xf numFmtId="2" fontId="42" fillId="0" borderId="0" xfId="4" applyNumberFormat="1" applyFont="1" applyFill="1" applyBorder="1" applyAlignment="1">
      <alignment horizontal="right" vertical="center" wrapText="1"/>
    </xf>
    <xf numFmtId="49" fontId="42" fillId="0" borderId="0" xfId="15" applyNumberFormat="1" applyFont="1" applyFill="1" applyBorder="1" applyAlignment="1">
      <alignment horizontal="right" vertical="center" wrapText="1"/>
    </xf>
    <xf numFmtId="49" fontId="42" fillId="0" borderId="19" xfId="0" applyNumberFormat="1" applyFont="1" applyFill="1" applyBorder="1" applyAlignment="1">
      <alignment horizontal="right" vertical="center" wrapText="1"/>
    </xf>
    <xf numFmtId="49" fontId="42" fillId="0" borderId="12" xfId="0" applyNumberFormat="1" applyFont="1" applyFill="1" applyBorder="1" applyAlignment="1">
      <alignment horizontal="right" vertical="center" wrapText="1"/>
    </xf>
    <xf numFmtId="49" fontId="42" fillId="0" borderId="13" xfId="0" applyNumberFormat="1" applyFont="1" applyFill="1" applyBorder="1" applyAlignment="1">
      <alignment horizontal="right" vertical="center" wrapText="1"/>
    </xf>
    <xf numFmtId="3" fontId="42" fillId="0" borderId="13" xfId="4" applyNumberFormat="1" applyFont="1" applyFill="1" applyBorder="1" applyAlignment="1">
      <alignment horizontal="right" vertical="center" wrapText="1"/>
    </xf>
    <xf numFmtId="0" fontId="42" fillId="0" borderId="13" xfId="0" applyNumberFormat="1" applyFont="1" applyFill="1" applyBorder="1" applyAlignment="1">
      <alignment horizontal="right" vertical="center" wrapText="1"/>
    </xf>
    <xf numFmtId="2" fontId="42" fillId="0" borderId="13" xfId="4" applyNumberFormat="1" applyFont="1" applyFill="1" applyBorder="1" applyAlignment="1">
      <alignment horizontal="right" vertical="center" wrapText="1"/>
    </xf>
    <xf numFmtId="49" fontId="42" fillId="0" borderId="13" xfId="15" applyNumberFormat="1" applyFont="1" applyFill="1" applyBorder="1" applyAlignment="1">
      <alignment horizontal="right" vertical="center" wrapText="1"/>
    </xf>
    <xf numFmtId="49" fontId="42" fillId="0" borderId="14" xfId="0" applyNumberFormat="1" applyFont="1" applyFill="1" applyBorder="1" applyAlignment="1">
      <alignment horizontal="right" vertical="center" wrapText="1"/>
    </xf>
    <xf numFmtId="0" fontId="42" fillId="0" borderId="31" xfId="0" applyNumberFormat="1" applyFont="1" applyFill="1" applyBorder="1" applyAlignment="1">
      <alignment horizontal="right" vertical="center" wrapText="1"/>
    </xf>
    <xf numFmtId="2" fontId="42" fillId="0" borderId="29" xfId="4" applyNumberFormat="1" applyFont="1" applyFill="1" applyBorder="1" applyAlignment="1">
      <alignment horizontal="right" vertical="center" wrapText="1"/>
    </xf>
    <xf numFmtId="1" fontId="10" fillId="2" borderId="25" xfId="0" applyNumberFormat="1" applyFont="1" applyFill="1" applyBorder="1"/>
    <xf numFmtId="166" fontId="11" fillId="2" borderId="15" xfId="1" applyNumberFormat="1" applyFont="1" applyFill="1" applyBorder="1" applyAlignment="1">
      <alignment horizontal="right"/>
    </xf>
    <xf numFmtId="3" fontId="10" fillId="2" borderId="2" xfId="16" applyNumberFormat="1" applyFont="1" applyFill="1" applyBorder="1" applyAlignment="1">
      <alignment horizontal="right" vertical="center" wrapText="1"/>
    </xf>
    <xf numFmtId="3" fontId="10" fillId="2" borderId="5" xfId="16" applyNumberFormat="1" applyFont="1" applyFill="1" applyBorder="1" applyAlignment="1">
      <alignment horizontal="right" vertical="center" wrapText="1"/>
    </xf>
    <xf numFmtId="3" fontId="10" fillId="2" borderId="8" xfId="16" applyNumberFormat="1" applyFont="1" applyFill="1" applyBorder="1" applyAlignment="1">
      <alignment horizontal="right" vertical="center" wrapText="1"/>
    </xf>
    <xf numFmtId="0" fontId="0" fillId="0" borderId="0" xfId="0"/>
    <xf numFmtId="0" fontId="20" fillId="0" borderId="15" xfId="17" applyFont="1" applyBorder="1" applyAlignment="1">
      <alignment horizontal="center" vertical="center" wrapText="1"/>
    </xf>
    <xf numFmtId="3" fontId="20" fillId="0" borderId="42" xfId="16" applyNumberFormat="1" applyFont="1" applyBorder="1" applyAlignment="1">
      <alignment horizontal="right" vertical="center" wrapText="1"/>
    </xf>
    <xf numFmtId="3" fontId="20" fillId="0" borderId="44" xfId="16" applyNumberFormat="1" applyFont="1" applyBorder="1" applyAlignment="1">
      <alignment horizontal="right" vertical="center" wrapText="1"/>
    </xf>
    <xf numFmtId="0" fontId="18" fillId="0" borderId="44" xfId="0" applyFont="1" applyBorder="1" applyAlignment="1">
      <alignment horizontal="right"/>
    </xf>
    <xf numFmtId="3" fontId="20" fillId="0" borderId="46" xfId="16" applyNumberFormat="1" applyFont="1" applyBorder="1" applyAlignment="1">
      <alignment horizontal="right" vertical="center" wrapText="1"/>
    </xf>
    <xf numFmtId="3" fontId="18" fillId="0" borderId="44" xfId="0" applyNumberFormat="1" applyFont="1" applyBorder="1" applyAlignment="1">
      <alignment horizontal="right"/>
    </xf>
    <xf numFmtId="0" fontId="18" fillId="0" borderId="0" xfId="0" applyFont="1" applyAlignment="1">
      <alignment horizontal="center"/>
    </xf>
    <xf numFmtId="3" fontId="20" fillId="0" borderId="14" xfId="16" applyNumberFormat="1" applyFont="1" applyFill="1" applyBorder="1" applyAlignment="1">
      <alignment horizontal="right" vertical="center" wrapText="1"/>
    </xf>
    <xf numFmtId="0" fontId="18" fillId="0" borderId="14" xfId="0" applyFont="1" applyFill="1" applyBorder="1" applyAlignment="1">
      <alignment horizontal="right"/>
    </xf>
    <xf numFmtId="0" fontId="10" fillId="2" borderId="5" xfId="0" applyFont="1" applyFill="1" applyBorder="1"/>
    <xf numFmtId="0" fontId="10" fillId="2" borderId="8" xfId="0" applyFont="1" applyFill="1" applyBorder="1"/>
    <xf numFmtId="0" fontId="0" fillId="0" borderId="0" xfId="0" applyAlignment="1">
      <alignment horizontal="right"/>
    </xf>
    <xf numFmtId="0" fontId="20" fillId="0" borderId="38" xfId="12" applyFont="1" applyFill="1" applyBorder="1" applyAlignment="1"/>
    <xf numFmtId="0" fontId="20" fillId="0" borderId="39" xfId="12" applyFont="1" applyFill="1" applyBorder="1" applyAlignment="1"/>
    <xf numFmtId="0" fontId="18" fillId="0" borderId="39" xfId="0" applyFont="1" applyFill="1" applyBorder="1" applyAlignment="1"/>
    <xf numFmtId="0" fontId="20" fillId="0" borderId="39" xfId="18" applyFont="1" applyFill="1" applyBorder="1" applyAlignment="1"/>
    <xf numFmtId="0" fontId="20" fillId="0" borderId="40" xfId="12" applyFont="1" applyFill="1" applyBorder="1" applyAlignment="1"/>
    <xf numFmtId="0" fontId="20" fillId="0" borderId="0" xfId="12" applyFont="1" applyFill="1" applyBorder="1" applyAlignment="1"/>
    <xf numFmtId="0" fontId="20" fillId="0" borderId="5" xfId="12" applyFont="1" applyFill="1" applyBorder="1" applyAlignment="1"/>
    <xf numFmtId="9" fontId="10" fillId="2" borderId="14" xfId="1" applyFont="1" applyFill="1" applyBorder="1" applyAlignment="1">
      <alignment horizontal="right" vertical="center" wrapText="1"/>
    </xf>
    <xf numFmtId="9" fontId="10" fillId="2" borderId="13" xfId="1" applyFont="1" applyFill="1" applyBorder="1" applyAlignment="1">
      <alignment horizontal="right" vertical="center" wrapText="1"/>
    </xf>
    <xf numFmtId="9" fontId="10" fillId="2" borderId="20" xfId="1" applyFont="1" applyFill="1" applyBorder="1" applyAlignment="1">
      <alignment horizontal="right" vertical="center" wrapText="1"/>
    </xf>
    <xf numFmtId="9" fontId="10" fillId="2" borderId="21" xfId="1" applyFont="1" applyFill="1" applyBorder="1" applyAlignment="1">
      <alignment horizontal="right" vertical="center" wrapText="1"/>
    </xf>
    <xf numFmtId="9" fontId="10" fillId="2" borderId="22" xfId="1" applyFont="1" applyFill="1" applyBorder="1" applyAlignment="1">
      <alignment horizontal="right" vertical="center" wrapText="1"/>
    </xf>
    <xf numFmtId="9" fontId="10" fillId="2" borderId="12" xfId="1" applyFont="1" applyFill="1" applyBorder="1" applyAlignment="1">
      <alignment horizontal="right" vertical="center" wrapText="1"/>
    </xf>
    <xf numFmtId="9" fontId="10" fillId="2" borderId="16" xfId="1" applyFont="1" applyFill="1" applyBorder="1" applyAlignment="1">
      <alignment horizontal="right" vertical="center" wrapText="1"/>
    </xf>
    <xf numFmtId="9" fontId="10" fillId="2" borderId="17" xfId="1" applyFont="1" applyFill="1" applyBorder="1" applyAlignment="1">
      <alignment horizontal="right" vertical="center" wrapText="1"/>
    </xf>
    <xf numFmtId="9" fontId="10" fillId="2" borderId="18" xfId="1" applyFont="1" applyFill="1" applyBorder="1" applyAlignment="1">
      <alignment horizontal="right" vertical="center" wrapText="1"/>
    </xf>
    <xf numFmtId="0" fontId="10" fillId="2" borderId="5" xfId="0" applyFont="1" applyFill="1" applyBorder="1"/>
    <xf numFmtId="0" fontId="10" fillId="2" borderId="8" xfId="0" applyFont="1" applyFill="1" applyBorder="1"/>
    <xf numFmtId="9" fontId="10" fillId="2" borderId="12" xfId="21" applyFont="1" applyFill="1" applyBorder="1" applyAlignment="1">
      <alignment horizontal="right" vertical="center" wrapText="1"/>
    </xf>
    <xf numFmtId="9" fontId="10" fillId="2" borderId="13" xfId="21" applyFont="1" applyFill="1" applyBorder="1" applyAlignment="1">
      <alignment horizontal="right" vertical="center" wrapText="1"/>
    </xf>
    <xf numFmtId="9" fontId="10" fillId="2" borderId="14" xfId="21" applyFont="1" applyFill="1" applyBorder="1" applyAlignment="1">
      <alignment horizontal="right" vertical="center" wrapText="1"/>
    </xf>
    <xf numFmtId="9" fontId="10" fillId="2" borderId="16" xfId="21" applyNumberFormat="1" applyFont="1" applyFill="1" applyBorder="1" applyAlignment="1">
      <alignment horizontal="right" vertical="center" wrapText="1"/>
    </xf>
    <xf numFmtId="9" fontId="10" fillId="2" borderId="17" xfId="21" applyFont="1" applyFill="1" applyBorder="1" applyAlignment="1">
      <alignment horizontal="right" vertical="center" wrapText="1"/>
    </xf>
    <xf numFmtId="9" fontId="10" fillId="2" borderId="18" xfId="21" applyFont="1" applyFill="1" applyBorder="1" applyAlignment="1">
      <alignment horizontal="right" vertical="center" wrapText="1"/>
    </xf>
    <xf numFmtId="9" fontId="10" fillId="2" borderId="20" xfId="21" applyFont="1" applyFill="1" applyBorder="1" applyAlignment="1">
      <alignment horizontal="right" vertical="center" wrapText="1"/>
    </xf>
    <xf numFmtId="9" fontId="10" fillId="2" borderId="21" xfId="21" applyFont="1" applyFill="1" applyBorder="1" applyAlignment="1">
      <alignment horizontal="right" vertical="center" wrapText="1"/>
    </xf>
    <xf numFmtId="9" fontId="10" fillId="2" borderId="22" xfId="21" applyFont="1" applyFill="1" applyBorder="1" applyAlignment="1">
      <alignment horizontal="right" vertical="center" wrapText="1"/>
    </xf>
    <xf numFmtId="9" fontId="10" fillId="2" borderId="16" xfId="21" applyFont="1" applyFill="1" applyBorder="1" applyAlignment="1">
      <alignment horizontal="right" vertical="center" wrapText="1"/>
    </xf>
    <xf numFmtId="9" fontId="10" fillId="2" borderId="9" xfId="21" applyFont="1" applyFill="1" applyBorder="1" applyAlignment="1">
      <alignment horizontal="right" vertical="center" wrapText="1"/>
    </xf>
    <xf numFmtId="9" fontId="10" fillId="2" borderId="10" xfId="21" applyFont="1" applyFill="1" applyBorder="1" applyAlignment="1">
      <alignment horizontal="right" vertical="center" wrapText="1"/>
    </xf>
    <xf numFmtId="9" fontId="10" fillId="2" borderId="11" xfId="21" applyFont="1" applyFill="1" applyBorder="1" applyAlignment="1">
      <alignment horizontal="right" vertical="center" wrapText="1"/>
    </xf>
    <xf numFmtId="9" fontId="10" fillId="2" borderId="20" xfId="21" applyFont="1" applyFill="1" applyBorder="1" applyAlignment="1">
      <alignment horizontal="right" wrapText="1"/>
    </xf>
    <xf numFmtId="9" fontId="10" fillId="2" borderId="12" xfId="21" applyFont="1" applyFill="1" applyBorder="1" applyAlignment="1">
      <alignment horizontal="right" wrapText="1"/>
    </xf>
    <xf numFmtId="9" fontId="10" fillId="2" borderId="16" xfId="21" applyFont="1" applyFill="1" applyBorder="1" applyAlignment="1">
      <alignment horizontal="right" wrapText="1"/>
    </xf>
    <xf numFmtId="9" fontId="10" fillId="2" borderId="16" xfId="21" applyNumberFormat="1" applyFont="1" applyFill="1" applyBorder="1" applyAlignment="1">
      <alignment horizontal="right" wrapText="1"/>
    </xf>
    <xf numFmtId="9" fontId="10" fillId="2" borderId="9" xfId="21" applyFont="1" applyFill="1" applyBorder="1" applyAlignment="1">
      <alignment horizontal="right" wrapText="1"/>
    </xf>
    <xf numFmtId="37" fontId="11" fillId="2" borderId="2" xfId="11" applyNumberFormat="1" applyFont="1" applyFill="1" applyBorder="1" applyAlignment="1">
      <alignment horizontal="right"/>
    </xf>
    <xf numFmtId="37" fontId="11" fillId="2" borderId="5" xfId="11" applyNumberFormat="1" applyFont="1" applyFill="1" applyBorder="1" applyAlignment="1">
      <alignment horizontal="right"/>
    </xf>
    <xf numFmtId="37" fontId="11" fillId="2" borderId="15" xfId="11" applyNumberFormat="1" applyFont="1" applyFill="1" applyBorder="1" applyAlignment="1">
      <alignment horizontal="right"/>
    </xf>
    <xf numFmtId="0" fontId="11" fillId="2" borderId="21" xfId="0" applyFont="1" applyFill="1" applyBorder="1" applyAlignment="1">
      <alignment horizontal="center" wrapText="1"/>
    </xf>
    <xf numFmtId="9" fontId="10" fillId="2" borderId="21" xfId="21" applyFont="1" applyFill="1" applyBorder="1" applyAlignment="1">
      <alignment horizontal="right" wrapText="1"/>
    </xf>
    <xf numFmtId="9" fontId="10" fillId="2" borderId="22" xfId="21" applyFont="1" applyFill="1" applyBorder="1" applyAlignment="1">
      <alignment horizontal="right" wrapText="1"/>
    </xf>
    <xf numFmtId="9" fontId="10" fillId="2" borderId="13" xfId="21" applyFont="1" applyFill="1" applyBorder="1" applyAlignment="1">
      <alignment horizontal="right" wrapText="1"/>
    </xf>
    <xf numFmtId="9" fontId="10" fillId="2" borderId="14" xfId="21" applyFont="1" applyFill="1" applyBorder="1" applyAlignment="1">
      <alignment horizontal="right" wrapText="1"/>
    </xf>
    <xf numFmtId="9" fontId="10" fillId="2" borderId="17" xfId="21" applyFont="1" applyFill="1" applyBorder="1" applyAlignment="1">
      <alignment horizontal="right" wrapText="1"/>
    </xf>
    <xf numFmtId="9" fontId="10" fillId="2" borderId="18" xfId="21" applyFont="1" applyFill="1" applyBorder="1" applyAlignment="1">
      <alignment horizontal="right" wrapText="1"/>
    </xf>
    <xf numFmtId="9" fontId="10" fillId="2" borderId="10" xfId="21" applyFont="1" applyFill="1" applyBorder="1" applyAlignment="1">
      <alignment horizontal="right" wrapText="1"/>
    </xf>
    <xf numFmtId="9" fontId="10" fillId="2" borderId="11" xfId="21" applyFont="1" applyFill="1" applyBorder="1" applyAlignment="1">
      <alignment horizontal="right" wrapText="1"/>
    </xf>
    <xf numFmtId="0" fontId="41" fillId="7" borderId="27" xfId="0" applyFont="1" applyFill="1" applyBorder="1" applyAlignment="1">
      <alignment horizontal="center" vertical="center" wrapText="1"/>
    </xf>
    <xf numFmtId="0" fontId="40" fillId="0" borderId="0" xfId="0" applyFont="1" applyBorder="1"/>
    <xf numFmtId="0" fontId="41" fillId="0" borderId="27" xfId="0" applyFont="1" applyBorder="1" applyAlignment="1">
      <alignment horizontal="center" wrapText="1"/>
    </xf>
    <xf numFmtId="0" fontId="40" fillId="2" borderId="0" xfId="0" applyFont="1" applyFill="1"/>
    <xf numFmtId="0" fontId="0" fillId="0" borderId="0" xfId="0" applyAlignment="1"/>
    <xf numFmtId="0" fontId="43" fillId="23" borderId="58" xfId="0" applyFont="1" applyFill="1" applyBorder="1" applyAlignment="1">
      <alignment horizontal="center" vertical="center"/>
    </xf>
    <xf numFmtId="0" fontId="0" fillId="0" borderId="0" xfId="0" applyFill="1" applyAlignment="1"/>
    <xf numFmtId="0" fontId="44" fillId="21" borderId="58" xfId="0" applyFont="1" applyFill="1" applyBorder="1" applyAlignment="1">
      <alignment horizontal="left" vertical="top"/>
    </xf>
    <xf numFmtId="0" fontId="44" fillId="21" borderId="58" xfId="0" applyFont="1" applyFill="1" applyBorder="1" applyAlignment="1">
      <alignment horizontal="center" vertical="top"/>
    </xf>
    <xf numFmtId="1" fontId="44" fillId="21" borderId="58" xfId="0" applyNumberFormat="1" applyFont="1" applyFill="1" applyBorder="1" applyAlignment="1">
      <alignment horizontal="right" vertical="center"/>
    </xf>
    <xf numFmtId="0" fontId="44" fillId="20" borderId="59" xfId="0" applyFont="1" applyFill="1" applyBorder="1" applyAlignment="1">
      <alignment horizontal="left" vertical="top"/>
    </xf>
    <xf numFmtId="0" fontId="44" fillId="20" borderId="58" xfId="0" applyFont="1" applyFill="1" applyBorder="1" applyAlignment="1">
      <alignment horizontal="left" vertical="top"/>
    </xf>
    <xf numFmtId="0" fontId="44" fillId="20" borderId="58" xfId="0" applyFont="1" applyFill="1" applyBorder="1" applyAlignment="1">
      <alignment horizontal="center" vertical="top"/>
    </xf>
    <xf numFmtId="1" fontId="44" fillId="20" borderId="58" xfId="0" applyNumberFormat="1" applyFont="1" applyFill="1" applyBorder="1" applyAlignment="1">
      <alignment horizontal="right" vertical="center"/>
    </xf>
    <xf numFmtId="1" fontId="11" fillId="2" borderId="5" xfId="0" applyNumberFormat="1" applyFont="1" applyFill="1" applyBorder="1" applyAlignment="1">
      <alignment horizontal="right"/>
    </xf>
    <xf numFmtId="1" fontId="11" fillId="2" borderId="8" xfId="0" applyNumberFormat="1" applyFont="1" applyFill="1" applyBorder="1" applyAlignment="1">
      <alignment horizontal="right"/>
    </xf>
    <xf numFmtId="1" fontId="10" fillId="2" borderId="13" xfId="0" applyNumberFormat="1" applyFont="1" applyFill="1" applyBorder="1" applyAlignment="1">
      <alignment horizontal="right"/>
    </xf>
    <xf numFmtId="0" fontId="0" fillId="4" borderId="0" xfId="0" applyFill="1"/>
    <xf numFmtId="0" fontId="20" fillId="24" borderId="43" xfId="0" applyFont="1" applyFill="1" applyBorder="1" applyAlignment="1">
      <alignment horizontal="right"/>
    </xf>
    <xf numFmtId="0" fontId="20" fillId="24" borderId="36" xfId="0" applyFont="1" applyFill="1" applyBorder="1" applyAlignment="1">
      <alignment horizontal="right"/>
    </xf>
    <xf numFmtId="164" fontId="20" fillId="24" borderId="36" xfId="0" applyNumberFormat="1" applyFont="1" applyFill="1" applyBorder="1" applyAlignment="1">
      <alignment horizontal="center"/>
    </xf>
    <xf numFmtId="164" fontId="20" fillId="24" borderId="44" xfId="0" applyNumberFormat="1" applyFont="1" applyFill="1" applyBorder="1" applyAlignment="1">
      <alignment horizontal="center"/>
    </xf>
    <xf numFmtId="0" fontId="18" fillId="24" borderId="43" xfId="0" applyFont="1" applyFill="1" applyBorder="1" applyAlignment="1">
      <alignment horizontal="right"/>
    </xf>
    <xf numFmtId="0" fontId="18" fillId="24" borderId="36" xfId="0" applyFont="1" applyFill="1" applyBorder="1" applyAlignment="1">
      <alignment horizontal="right"/>
    </xf>
    <xf numFmtId="0" fontId="18" fillId="24" borderId="36" xfId="0" applyFont="1" applyFill="1" applyBorder="1" applyAlignment="1">
      <alignment horizontal="center"/>
    </xf>
    <xf numFmtId="0" fontId="18" fillId="24" borderId="44" xfId="0" applyFont="1" applyFill="1" applyBorder="1" applyAlignment="1">
      <alignment horizontal="center"/>
    </xf>
    <xf numFmtId="1" fontId="20" fillId="24" borderId="43" xfId="0" applyNumberFormat="1" applyFont="1" applyFill="1" applyBorder="1" applyAlignment="1">
      <alignment horizontal="right"/>
    </xf>
    <xf numFmtId="1" fontId="20" fillId="24" borderId="36" xfId="0" applyNumberFormat="1" applyFont="1" applyFill="1" applyBorder="1" applyAlignment="1">
      <alignment horizontal="right"/>
    </xf>
    <xf numFmtId="164" fontId="20" fillId="24" borderId="36" xfId="0" applyNumberFormat="1" applyFont="1" applyFill="1" applyBorder="1" applyAlignment="1">
      <alignment horizontal="right"/>
    </xf>
    <xf numFmtId="164" fontId="20" fillId="24" borderId="44" xfId="0" applyNumberFormat="1" applyFont="1" applyFill="1" applyBorder="1" applyAlignment="1">
      <alignment horizontal="right"/>
    </xf>
    <xf numFmtId="0" fontId="0" fillId="0" borderId="0" xfId="0" applyBorder="1" applyAlignment="1"/>
    <xf numFmtId="1" fontId="5" fillId="0" borderId="0" xfId="1" applyNumberFormat="1" applyFont="1" applyFill="1" applyAlignment="1">
      <alignment horizontal="right"/>
    </xf>
    <xf numFmtId="165" fontId="18" fillId="4" borderId="0" xfId="0" applyNumberFormat="1" applyFont="1" applyFill="1"/>
    <xf numFmtId="1" fontId="5" fillId="4" borderId="0" xfId="1" applyNumberFormat="1" applyFont="1" applyFill="1" applyAlignment="1">
      <alignment horizontal="right"/>
    </xf>
    <xf numFmtId="1" fontId="0" fillId="4" borderId="0" xfId="0" applyNumberFormat="1" applyFill="1"/>
    <xf numFmtId="0" fontId="5" fillId="12" borderId="15" xfId="27" applyFont="1" applyFill="1" applyBorder="1" applyAlignment="1">
      <alignment horizontal="center" wrapText="1"/>
    </xf>
    <xf numFmtId="1" fontId="5" fillId="0" borderId="0" xfId="4" applyNumberFormat="1" applyFont="1" applyFill="1" applyAlignment="1">
      <alignment horizontal="right"/>
    </xf>
    <xf numFmtId="0" fontId="6" fillId="0" borderId="0" xfId="28" applyFont="1" applyFill="1"/>
    <xf numFmtId="0" fontId="6" fillId="0" borderId="0" xfId="28" applyFont="1" applyFill="1" applyAlignment="1">
      <alignment horizontal="right"/>
    </xf>
    <xf numFmtId="1" fontId="5" fillId="0" borderId="0" xfId="28" applyNumberFormat="1" applyFont="1" applyFill="1" applyBorder="1" applyAlignment="1"/>
    <xf numFmtId="1" fontId="6" fillId="0" borderId="0" xfId="28" applyNumberFormat="1" applyFont="1" applyFill="1" applyAlignment="1">
      <alignment horizontal="right"/>
    </xf>
    <xf numFmtId="3" fontId="11" fillId="2" borderId="12" xfId="11" applyNumberFormat="1" applyFont="1" applyFill="1" applyBorder="1" applyAlignment="1">
      <alignment horizontal="right"/>
    </xf>
    <xf numFmtId="1" fontId="10" fillId="2" borderId="26" xfId="0" applyNumberFormat="1" applyFont="1" applyFill="1" applyBorder="1"/>
    <xf numFmtId="1" fontId="10" fillId="2" borderId="20" xfId="4" applyNumberFormat="1" applyFont="1" applyFill="1" applyBorder="1" applyAlignment="1">
      <alignment horizontal="right"/>
    </xf>
    <xf numFmtId="1" fontId="10" fillId="2" borderId="24" xfId="3" applyNumberFormat="1" applyFont="1" applyFill="1" applyBorder="1"/>
    <xf numFmtId="0" fontId="6" fillId="2" borderId="22" xfId="0" applyFont="1" applyFill="1" applyBorder="1" applyAlignment="1">
      <alignment horizontal="right"/>
    </xf>
    <xf numFmtId="0" fontId="6" fillId="2" borderId="18" xfId="0" applyFont="1" applyFill="1" applyBorder="1" applyAlignment="1">
      <alignment horizontal="right"/>
    </xf>
    <xf numFmtId="0" fontId="11" fillId="2" borderId="16" xfId="0" applyFont="1" applyFill="1" applyBorder="1" applyAlignment="1">
      <alignment horizontal="right"/>
    </xf>
    <xf numFmtId="9" fontId="11" fillId="2" borderId="2" xfId="1" applyNumberFormat="1" applyFont="1" applyFill="1" applyBorder="1" applyAlignment="1">
      <alignment horizontal="right"/>
    </xf>
    <xf numFmtId="3" fontId="11" fillId="2" borderId="20" xfId="11" applyNumberFormat="1" applyFont="1" applyFill="1" applyBorder="1" applyAlignment="1">
      <alignment horizontal="right"/>
    </xf>
    <xf numFmtId="9" fontId="11" fillId="2" borderId="8" xfId="1" applyNumberFormat="1" applyFont="1" applyFill="1" applyBorder="1" applyAlignment="1">
      <alignment horizontal="right"/>
    </xf>
    <xf numFmtId="37" fontId="11" fillId="2" borderId="8" xfId="11" applyNumberFormat="1" applyFont="1" applyFill="1" applyBorder="1" applyAlignment="1">
      <alignment horizontal="right"/>
    </xf>
    <xf numFmtId="0" fontId="11" fillId="2" borderId="8" xfId="0" applyFont="1" applyFill="1" applyBorder="1" applyAlignment="1">
      <alignment horizontal="right"/>
    </xf>
    <xf numFmtId="1" fontId="22" fillId="10" borderId="0" xfId="0" applyNumberFormat="1" applyFont="1" applyFill="1" applyBorder="1" applyAlignment="1">
      <alignment horizontal="center"/>
    </xf>
    <xf numFmtId="1" fontId="22" fillId="10" borderId="24" xfId="0" applyNumberFormat="1" applyFont="1" applyFill="1" applyBorder="1" applyAlignment="1">
      <alignment horizontal="center"/>
    </xf>
    <xf numFmtId="1" fontId="22" fillId="10" borderId="6" xfId="0" applyNumberFormat="1" applyFont="1" applyFill="1" applyBorder="1" applyAlignment="1">
      <alignment horizontal="center"/>
    </xf>
    <xf numFmtId="0" fontId="11" fillId="2" borderId="9" xfId="0" applyFont="1" applyFill="1" applyBorder="1" applyAlignment="1">
      <alignment horizontal="center" wrapText="1"/>
    </xf>
    <xf numFmtId="0" fontId="11" fillId="2" borderId="10" xfId="0" applyFont="1" applyFill="1" applyBorder="1" applyAlignment="1">
      <alignment horizontal="center" wrapText="1"/>
    </xf>
    <xf numFmtId="0" fontId="11" fillId="2" borderId="15" xfId="0" applyFont="1" applyFill="1" applyBorder="1" applyAlignment="1">
      <alignment horizontal="center"/>
    </xf>
    <xf numFmtId="0" fontId="11" fillId="2" borderId="6" xfId="0" applyFont="1" applyFill="1" applyBorder="1" applyAlignment="1">
      <alignment horizontal="center" wrapText="1"/>
    </xf>
    <xf numFmtId="0" fontId="11" fillId="2" borderId="24" xfId="0" applyFont="1" applyFill="1" applyBorder="1" applyAlignment="1">
      <alignment horizontal="center" wrapText="1"/>
    </xf>
    <xf numFmtId="0" fontId="11" fillId="2" borderId="20" xfId="0" applyFont="1" applyFill="1" applyBorder="1" applyAlignment="1">
      <alignment horizontal="center" wrapText="1"/>
    </xf>
    <xf numFmtId="0" fontId="11" fillId="2" borderId="22" xfId="0" applyFont="1" applyFill="1" applyBorder="1" applyAlignment="1">
      <alignment horizontal="center" wrapText="1"/>
    </xf>
    <xf numFmtId="0" fontId="6" fillId="2" borderId="9" xfId="0" applyFont="1" applyFill="1" applyBorder="1" applyAlignment="1">
      <alignment horizontal="center" wrapText="1"/>
    </xf>
    <xf numFmtId="0" fontId="15" fillId="2" borderId="0" xfId="0" applyFont="1" applyFill="1"/>
    <xf numFmtId="0" fontId="11" fillId="2" borderId="0" xfId="0" applyFont="1" applyFill="1" applyAlignment="1">
      <alignment horizontal="left" vertical="center"/>
    </xf>
    <xf numFmtId="0" fontId="11" fillId="2" borderId="0" xfId="0" applyFont="1" applyFill="1" applyAlignment="1">
      <alignment horizontal="left" vertical="center" indent="2"/>
    </xf>
    <xf numFmtId="0" fontId="11" fillId="2" borderId="0" xfId="0" applyFont="1" applyFill="1" applyAlignment="1">
      <alignment vertical="center"/>
    </xf>
    <xf numFmtId="0" fontId="6" fillId="2" borderId="16" xfId="0" applyFont="1" applyFill="1" applyBorder="1" applyAlignment="1">
      <alignment horizontal="center" wrapText="1"/>
    </xf>
    <xf numFmtId="0" fontId="6" fillId="2" borderId="18" xfId="0" applyFont="1" applyFill="1" applyBorder="1" applyAlignment="1">
      <alignment horizontal="center" wrapText="1"/>
    </xf>
    <xf numFmtId="0" fontId="6" fillId="2" borderId="30" xfId="0" applyFont="1" applyFill="1" applyBorder="1" applyAlignment="1">
      <alignment horizontal="center" wrapText="1"/>
    </xf>
    <xf numFmtId="0" fontId="48" fillId="2" borderId="0" xfId="0" applyFont="1" applyFill="1" applyAlignment="1">
      <alignment horizontal="left" vertical="center" indent="2"/>
    </xf>
    <xf numFmtId="0" fontId="15" fillId="2" borderId="0" xfId="0" applyFont="1" applyFill="1" applyAlignment="1"/>
    <xf numFmtId="0" fontId="15" fillId="2" borderId="0" xfId="0" applyFont="1" applyFill="1" applyAlignment="1">
      <alignment horizontal="left" vertical="center"/>
    </xf>
    <xf numFmtId="0" fontId="48" fillId="2" borderId="0" xfId="0" applyFont="1" applyFill="1" applyAlignment="1">
      <alignment horizontal="left" vertical="center"/>
    </xf>
    <xf numFmtId="0" fontId="11" fillId="2" borderId="0" xfId="0" applyFont="1" applyFill="1" applyAlignment="1">
      <alignment vertical="center" wrapText="1"/>
    </xf>
    <xf numFmtId="9" fontId="11" fillId="2" borderId="0" xfId="1" applyFont="1" applyFill="1" applyAlignment="1">
      <alignment horizontal="right"/>
    </xf>
    <xf numFmtId="3" fontId="11" fillId="2" borderId="33" xfId="0" applyNumberFormat="1" applyFont="1" applyFill="1" applyBorder="1" applyAlignment="1">
      <alignment horizontal="right"/>
    </xf>
    <xf numFmtId="0" fontId="11" fillId="2" borderId="0" xfId="0" applyFont="1" applyFill="1" applyBorder="1" applyAlignment="1"/>
    <xf numFmtId="0" fontId="15" fillId="2" borderId="0" xfId="9" applyFont="1" applyFill="1" applyBorder="1" applyAlignment="1">
      <alignment horizontal="right" vertical="top"/>
    </xf>
    <xf numFmtId="0" fontId="10" fillId="2" borderId="0" xfId="0" applyFont="1" applyFill="1"/>
    <xf numFmtId="0" fontId="15" fillId="2" borderId="0" xfId="0" applyFont="1" applyFill="1" applyAlignment="1">
      <alignment horizontal="left"/>
    </xf>
    <xf numFmtId="0" fontId="10" fillId="2" borderId="2" xfId="2" applyFont="1" applyFill="1" applyBorder="1" applyAlignment="1">
      <alignment horizontal="left"/>
    </xf>
    <xf numFmtId="0" fontId="10" fillId="2" borderId="5" xfId="2" applyFont="1" applyFill="1" applyBorder="1" applyAlignment="1">
      <alignment horizontal="left"/>
    </xf>
    <xf numFmtId="0" fontId="10" fillId="2" borderId="24" xfId="2" applyFont="1" applyFill="1" applyBorder="1" applyAlignment="1">
      <alignment horizontal="left"/>
    </xf>
    <xf numFmtId="0" fontId="11" fillId="4" borderId="25" xfId="0" applyFont="1" applyFill="1" applyBorder="1" applyAlignment="1">
      <alignment horizontal="center" wrapText="1"/>
    </xf>
    <xf numFmtId="0" fontId="11" fillId="4" borderId="32" xfId="0" applyFont="1" applyFill="1" applyBorder="1" applyAlignment="1">
      <alignment horizontal="center" wrapText="1"/>
    </xf>
    <xf numFmtId="0" fontId="11" fillId="4" borderId="27" xfId="0" applyFont="1" applyFill="1" applyBorder="1" applyAlignment="1">
      <alignment horizontal="center" wrapText="1"/>
    </xf>
    <xf numFmtId="0" fontId="11" fillId="2" borderId="25" xfId="0" applyFont="1" applyFill="1" applyBorder="1" applyAlignment="1">
      <alignment horizontal="center"/>
    </xf>
    <xf numFmtId="0" fontId="11" fillId="2" borderId="32" xfId="0" applyFont="1" applyFill="1" applyBorder="1" applyAlignment="1">
      <alignment horizontal="center"/>
    </xf>
    <xf numFmtId="0" fontId="0" fillId="0" borderId="27" xfId="0" applyBorder="1" applyAlignment="1">
      <alignment horizontal="center"/>
    </xf>
    <xf numFmtId="0" fontId="11" fillId="4" borderId="20" xfId="0" applyFont="1" applyFill="1" applyBorder="1" applyAlignment="1">
      <alignment horizontal="center" wrapText="1"/>
    </xf>
    <xf numFmtId="0" fontId="11" fillId="4" borderId="22" xfId="0" applyFont="1" applyFill="1" applyBorder="1" applyAlignment="1">
      <alignment horizontal="center" wrapText="1"/>
    </xf>
    <xf numFmtId="0" fontId="11" fillId="4" borderId="26" xfId="0" applyFont="1" applyFill="1" applyBorder="1" applyAlignment="1">
      <alignment horizontal="center" wrapText="1"/>
    </xf>
    <xf numFmtId="0" fontId="11" fillId="2" borderId="9" xfId="0" applyFont="1" applyFill="1" applyBorder="1" applyAlignment="1">
      <alignment horizontal="center" wrapText="1"/>
    </xf>
    <xf numFmtId="0" fontId="11" fillId="2" borderId="50" xfId="0" applyFont="1" applyFill="1" applyBorder="1" applyAlignment="1">
      <alignment horizontal="center" wrapText="1"/>
    </xf>
    <xf numFmtId="0" fontId="11" fillId="2" borderId="10" xfId="0" applyFont="1" applyFill="1" applyBorder="1" applyAlignment="1">
      <alignment horizontal="center" wrapText="1"/>
    </xf>
    <xf numFmtId="0" fontId="11" fillId="2" borderId="4" xfId="0" applyFont="1" applyFill="1" applyBorder="1" applyAlignment="1">
      <alignment horizontal="center" wrapText="1"/>
    </xf>
    <xf numFmtId="0" fontId="11" fillId="2" borderId="27" xfId="0" applyFont="1" applyFill="1" applyBorder="1" applyAlignment="1">
      <alignment horizontal="center" wrapText="1"/>
    </xf>
    <xf numFmtId="0" fontId="0" fillId="2" borderId="10" xfId="0" applyFill="1" applyBorder="1" applyAlignment="1">
      <alignment horizontal="center" wrapText="1"/>
    </xf>
    <xf numFmtId="0" fontId="0" fillId="2" borderId="11" xfId="0" applyFill="1" applyBorder="1" applyAlignment="1">
      <alignment horizontal="center" wrapText="1"/>
    </xf>
    <xf numFmtId="0" fontId="12" fillId="2" borderId="2" xfId="0" applyFont="1" applyFill="1" applyBorder="1" applyAlignment="1">
      <alignment horizontal="left"/>
    </xf>
    <xf numFmtId="0" fontId="11" fillId="2" borderId="5" xfId="0" applyFont="1" applyFill="1" applyBorder="1" applyAlignment="1">
      <alignment horizontal="left"/>
    </xf>
    <xf numFmtId="0" fontId="11" fillId="2" borderId="8" xfId="0" applyFont="1" applyFill="1" applyBorder="1" applyAlignment="1">
      <alignment horizontal="left"/>
    </xf>
    <xf numFmtId="0" fontId="11" fillId="0" borderId="9" xfId="0" applyFont="1" applyFill="1" applyBorder="1" applyAlignment="1">
      <alignment horizontal="center" wrapText="1"/>
    </xf>
    <xf numFmtId="0" fontId="11" fillId="0" borderId="50" xfId="0" applyFont="1" applyFill="1" applyBorder="1" applyAlignment="1">
      <alignment horizontal="center" wrapText="1"/>
    </xf>
    <xf numFmtId="0" fontId="11" fillId="0" borderId="10" xfId="0" applyFont="1" applyFill="1" applyBorder="1" applyAlignment="1">
      <alignment horizontal="center" wrapText="1"/>
    </xf>
    <xf numFmtId="0" fontId="11" fillId="0" borderId="4" xfId="0" applyFont="1" applyFill="1" applyBorder="1" applyAlignment="1">
      <alignment horizontal="center" wrapText="1"/>
    </xf>
    <xf numFmtId="0" fontId="11" fillId="0" borderId="27" xfId="0" applyFont="1" applyFill="1" applyBorder="1" applyAlignment="1">
      <alignment horizontal="center" wrapText="1"/>
    </xf>
    <xf numFmtId="0" fontId="11" fillId="2" borderId="25" xfId="0" applyFont="1" applyFill="1" applyBorder="1" applyAlignment="1">
      <alignment horizontal="center" wrapText="1"/>
    </xf>
    <xf numFmtId="0" fontId="11" fillId="2" borderId="32" xfId="0" applyFont="1" applyFill="1" applyBorder="1" applyAlignment="1">
      <alignment horizontal="center" wrapText="1"/>
    </xf>
    <xf numFmtId="0" fontId="11" fillId="0" borderId="32" xfId="0" applyFont="1" applyBorder="1" applyAlignment="1">
      <alignment horizontal="center"/>
    </xf>
    <xf numFmtId="0" fontId="11" fillId="0" borderId="27" xfId="0" applyFont="1" applyBorder="1" applyAlignment="1">
      <alignment horizontal="center"/>
    </xf>
    <xf numFmtId="0" fontId="11" fillId="0" borderId="25" xfId="0" applyFont="1" applyFill="1" applyBorder="1" applyAlignment="1">
      <alignment horizontal="center" wrapText="1"/>
    </xf>
    <xf numFmtId="0" fontId="0" fillId="0" borderId="32" xfId="0" applyBorder="1" applyAlignment="1"/>
    <xf numFmtId="0" fontId="0" fillId="0" borderId="27" xfId="0" applyBorder="1" applyAlignment="1"/>
    <xf numFmtId="0" fontId="11" fillId="0" borderId="24" xfId="0" applyFont="1" applyFill="1" applyBorder="1" applyAlignment="1">
      <alignment horizontal="center" wrapText="1"/>
    </xf>
    <xf numFmtId="0" fontId="0" fillId="0" borderId="6" xfId="0" applyBorder="1" applyAlignment="1"/>
    <xf numFmtId="0" fontId="0" fillId="0" borderId="7" xfId="0" applyBorder="1" applyAlignment="1"/>
    <xf numFmtId="0" fontId="10" fillId="2" borderId="8" xfId="2" applyFont="1" applyFill="1" applyBorder="1" applyAlignment="1">
      <alignment horizontal="left"/>
    </xf>
    <xf numFmtId="0" fontId="11" fillId="2" borderId="15" xfId="0" applyFont="1" applyFill="1" applyBorder="1" applyAlignment="1">
      <alignment horizontal="center"/>
    </xf>
    <xf numFmtId="0" fontId="11" fillId="2" borderId="15" xfId="0" applyFont="1" applyFill="1" applyBorder="1" applyAlignment="1">
      <alignment horizontal="center" wrapText="1"/>
    </xf>
    <xf numFmtId="0" fontId="11" fillId="2" borderId="2" xfId="0" applyFont="1" applyFill="1" applyBorder="1" applyAlignment="1">
      <alignment horizontal="center" wrapText="1"/>
    </xf>
    <xf numFmtId="0" fontId="11" fillId="2" borderId="5" xfId="0" applyFont="1" applyFill="1" applyBorder="1" applyAlignment="1">
      <alignment horizontal="center" wrapText="1"/>
    </xf>
    <xf numFmtId="0" fontId="11" fillId="2" borderId="8" xfId="0" applyFont="1" applyFill="1" applyBorder="1" applyAlignment="1">
      <alignment horizontal="center" wrapText="1"/>
    </xf>
    <xf numFmtId="0" fontId="11" fillId="2" borderId="3" xfId="0" applyFont="1" applyFill="1" applyBorder="1" applyAlignment="1">
      <alignment horizontal="center" wrapText="1"/>
    </xf>
    <xf numFmtId="0" fontId="11" fillId="2" borderId="6" xfId="0" applyFont="1" applyFill="1" applyBorder="1" applyAlignment="1">
      <alignment horizontal="center" wrapText="1"/>
    </xf>
    <xf numFmtId="0" fontId="11" fillId="2" borderId="7" xfId="0" applyFont="1" applyFill="1" applyBorder="1" applyAlignment="1">
      <alignment horizontal="center" wrapText="1"/>
    </xf>
    <xf numFmtId="0" fontId="11" fillId="2" borderId="26" xfId="0" applyFont="1" applyFill="1" applyBorder="1" applyAlignment="1">
      <alignment horizontal="center" wrapText="1"/>
    </xf>
    <xf numFmtId="0" fontId="11" fillId="2" borderId="24" xfId="0" applyFont="1" applyFill="1" applyBorder="1" applyAlignment="1">
      <alignment horizontal="center" wrapText="1"/>
    </xf>
    <xf numFmtId="0" fontId="11" fillId="2" borderId="3"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1" fillId="2" borderId="7" xfId="0" applyFont="1" applyFill="1" applyBorder="1" applyAlignment="1">
      <alignment horizontal="center" vertical="center" wrapText="1"/>
    </xf>
    <xf numFmtId="0" fontId="11" fillId="2" borderId="26"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3" xfId="0" applyFill="1" applyBorder="1" applyAlignment="1">
      <alignment horizontal="center" vertical="center" wrapText="1"/>
    </xf>
    <xf numFmtId="0" fontId="0" fillId="2" borderId="0" xfId="0" applyFill="1" applyAlignment="1">
      <alignment horizontal="center" vertical="center" wrapText="1"/>
    </xf>
    <xf numFmtId="0" fontId="0" fillId="2" borderId="19" xfId="0" applyFill="1" applyBorder="1" applyAlignment="1">
      <alignment horizontal="center" vertical="center" wrapText="1"/>
    </xf>
    <xf numFmtId="0" fontId="11" fillId="2" borderId="23" xfId="0" applyFont="1" applyFill="1" applyBorder="1" applyAlignment="1">
      <alignment horizontal="center" wrapText="1"/>
    </xf>
    <xf numFmtId="0" fontId="11" fillId="2" borderId="0" xfId="0" applyFont="1" applyFill="1" applyAlignment="1">
      <alignment horizontal="center" wrapText="1"/>
    </xf>
    <xf numFmtId="0" fontId="11" fillId="2" borderId="19" xfId="0" applyFont="1" applyFill="1" applyBorder="1" applyAlignment="1">
      <alignment horizontal="center" wrapText="1"/>
    </xf>
    <xf numFmtId="0" fontId="11" fillId="2" borderId="0" xfId="0" applyFont="1" applyFill="1" applyBorder="1" applyAlignment="1">
      <alignment horizontal="center" wrapText="1"/>
    </xf>
    <xf numFmtId="0" fontId="0" fillId="2" borderId="27" xfId="0" applyFill="1" applyBorder="1" applyAlignment="1">
      <alignment horizontal="center"/>
    </xf>
    <xf numFmtId="0" fontId="11" fillId="2" borderId="20" xfId="0" applyFont="1" applyFill="1" applyBorder="1" applyAlignment="1">
      <alignment horizontal="center" wrapText="1"/>
    </xf>
    <xf numFmtId="0" fontId="11" fillId="2" borderId="22" xfId="0" applyFont="1" applyFill="1" applyBorder="1" applyAlignment="1">
      <alignment horizontal="center" wrapText="1"/>
    </xf>
    <xf numFmtId="0" fontId="11" fillId="2" borderId="27" xfId="0" applyFont="1" applyFill="1" applyBorder="1" applyAlignment="1">
      <alignment horizontal="center"/>
    </xf>
    <xf numFmtId="0" fontId="0" fillId="2" borderId="32" xfId="0" applyFill="1" applyBorder="1" applyAlignment="1"/>
    <xf numFmtId="0" fontId="0" fillId="2" borderId="27" xfId="0" applyFill="1" applyBorder="1" applyAlignment="1"/>
    <xf numFmtId="0" fontId="0" fillId="2" borderId="6" xfId="0" applyFill="1" applyBorder="1" applyAlignment="1"/>
    <xf numFmtId="0" fontId="0" fillId="2" borderId="7" xfId="0" applyFill="1" applyBorder="1" applyAlignment="1"/>
    <xf numFmtId="0" fontId="6" fillId="2" borderId="25" xfId="0" applyFont="1" applyFill="1" applyBorder="1" applyAlignment="1">
      <alignment horizontal="center" wrapText="1"/>
    </xf>
    <xf numFmtId="0" fontId="6" fillId="2" borderId="27" xfId="0" applyFont="1" applyFill="1" applyBorder="1" applyAlignment="1">
      <alignment horizontal="center" wrapText="1"/>
    </xf>
    <xf numFmtId="0" fontId="5" fillId="2" borderId="32" xfId="0" applyFont="1" applyFill="1" applyBorder="1" applyAlignment="1">
      <alignment horizontal="center" wrapText="1"/>
    </xf>
    <xf numFmtId="0" fontId="5" fillId="2" borderId="27" xfId="0" applyFont="1" applyFill="1" applyBorder="1" applyAlignment="1">
      <alignment horizontal="center" wrapText="1"/>
    </xf>
    <xf numFmtId="0" fontId="5" fillId="2" borderId="2" xfId="2" applyFont="1" applyFill="1" applyBorder="1" applyAlignment="1">
      <alignment horizontal="left"/>
    </xf>
    <xf numFmtId="0" fontId="5" fillId="2" borderId="5" xfId="2" applyFont="1" applyFill="1" applyBorder="1" applyAlignment="1">
      <alignment horizontal="left"/>
    </xf>
    <xf numFmtId="0" fontId="5" fillId="2" borderId="8" xfId="2" applyFont="1" applyFill="1" applyBorder="1" applyAlignment="1">
      <alignment horizontal="left"/>
    </xf>
    <xf numFmtId="0" fontId="6" fillId="2" borderId="15" xfId="0" applyFont="1" applyFill="1" applyBorder="1" applyAlignment="1">
      <alignment horizontal="center" wrapText="1"/>
    </xf>
    <xf numFmtId="0" fontId="6" fillId="2" borderId="2" xfId="0" applyFont="1" applyFill="1" applyBorder="1" applyAlignment="1">
      <alignment horizontal="center" wrapText="1"/>
    </xf>
    <xf numFmtId="0" fontId="0" fillId="2" borderId="8" xfId="0" applyFill="1" applyBorder="1" applyAlignment="1">
      <alignment horizontal="center" wrapText="1"/>
    </xf>
    <xf numFmtId="0" fontId="6" fillId="2" borderId="9" xfId="0" applyFont="1" applyFill="1" applyBorder="1" applyAlignment="1">
      <alignment horizontal="center" wrapText="1"/>
    </xf>
    <xf numFmtId="0" fontId="6" fillId="2" borderId="32" xfId="0" applyFont="1" applyFill="1" applyBorder="1" applyAlignment="1">
      <alignment horizontal="center" wrapText="1"/>
    </xf>
    <xf numFmtId="0" fontId="0" fillId="7" borderId="25" xfId="0" applyFill="1" applyBorder="1" applyAlignment="1">
      <alignment horizontal="center"/>
    </xf>
    <xf numFmtId="0" fontId="0" fillId="7" borderId="32" xfId="0" applyFill="1" applyBorder="1" applyAlignment="1">
      <alignment horizontal="center"/>
    </xf>
    <xf numFmtId="0" fontId="0" fillId="7" borderId="27" xfId="0" applyFill="1"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20" fillId="10" borderId="24" xfId="0" applyFont="1" applyFill="1" applyBorder="1" applyAlignment="1">
      <alignment horizontal="center"/>
    </xf>
    <xf numFmtId="0" fontId="20" fillId="10" borderId="30" xfId="0" applyFont="1" applyFill="1" applyBorder="1" applyAlignment="1">
      <alignment horizontal="center"/>
    </xf>
    <xf numFmtId="0" fontId="18" fillId="0" borderId="0" xfId="0" applyFont="1" applyAlignment="1">
      <alignment horizontal="center"/>
    </xf>
    <xf numFmtId="0" fontId="0" fillId="0" borderId="0" xfId="0" applyAlignment="1">
      <alignment horizontal="center"/>
    </xf>
    <xf numFmtId="0" fontId="0" fillId="0" borderId="19" xfId="0" applyBorder="1" applyAlignment="1">
      <alignment horizontal="center"/>
    </xf>
    <xf numFmtId="0" fontId="20" fillId="10" borderId="6" xfId="0" applyFont="1" applyFill="1" applyBorder="1" applyAlignment="1">
      <alignment horizontal="center"/>
    </xf>
    <xf numFmtId="0" fontId="18" fillId="10" borderId="24" xfId="0" applyFont="1" applyFill="1" applyBorder="1" applyAlignment="1">
      <alignment horizontal="center"/>
    </xf>
    <xf numFmtId="0" fontId="18" fillId="10" borderId="6" xfId="0" applyFont="1" applyFill="1" applyBorder="1" applyAlignment="1">
      <alignment horizontal="center"/>
    </xf>
    <xf numFmtId="0" fontId="18" fillId="10" borderId="23" xfId="0" applyFont="1" applyFill="1" applyBorder="1" applyAlignment="1">
      <alignment horizontal="center"/>
    </xf>
    <xf numFmtId="0" fontId="18" fillId="10" borderId="0" xfId="0" applyFont="1" applyFill="1" applyBorder="1" applyAlignment="1">
      <alignment horizontal="center"/>
    </xf>
    <xf numFmtId="0" fontId="18" fillId="14" borderId="2" xfId="0" applyFont="1" applyFill="1" applyBorder="1" applyAlignment="1">
      <alignment horizontal="center"/>
    </xf>
    <xf numFmtId="0" fontId="30" fillId="14" borderId="32" xfId="0" applyFont="1" applyFill="1" applyBorder="1" applyAlignment="1">
      <alignment horizontal="center"/>
    </xf>
    <xf numFmtId="0" fontId="30" fillId="14" borderId="27" xfId="0" applyFont="1" applyFill="1" applyBorder="1" applyAlignment="1">
      <alignment horizontal="center"/>
    </xf>
    <xf numFmtId="0" fontId="18" fillId="14" borderId="15" xfId="0" applyFont="1" applyFill="1" applyBorder="1" applyAlignment="1">
      <alignment horizontal="center"/>
    </xf>
    <xf numFmtId="0" fontId="18" fillId="12" borderId="4" xfId="0" applyFont="1" applyFill="1" applyBorder="1" applyAlignment="1">
      <alignment horizontal="center"/>
    </xf>
    <xf numFmtId="0" fontId="18" fillId="12" borderId="2" xfId="0" applyFont="1" applyFill="1" applyBorder="1" applyAlignment="1">
      <alignment horizontal="center"/>
    </xf>
    <xf numFmtId="0" fontId="18" fillId="7" borderId="26" xfId="0" applyFont="1" applyFill="1" applyBorder="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8" fillId="10" borderId="25" xfId="0" applyFont="1" applyFill="1" applyBorder="1" applyAlignment="1">
      <alignment horizontal="center"/>
    </xf>
    <xf numFmtId="0" fontId="30" fillId="10" borderId="32" xfId="0" applyFont="1" applyFill="1" applyBorder="1" applyAlignment="1">
      <alignment horizontal="center"/>
    </xf>
    <xf numFmtId="0" fontId="30" fillId="10" borderId="27" xfId="0" applyFont="1" applyFill="1" applyBorder="1" applyAlignment="1">
      <alignment horizontal="center"/>
    </xf>
    <xf numFmtId="0" fontId="30" fillId="11" borderId="25" xfId="0" applyFont="1" applyFill="1" applyBorder="1" applyAlignment="1">
      <alignment horizontal="center"/>
    </xf>
    <xf numFmtId="0" fontId="30" fillId="11" borderId="32" xfId="0" applyFont="1" applyFill="1" applyBorder="1" applyAlignment="1">
      <alignment horizontal="center"/>
    </xf>
    <xf numFmtId="0" fontId="30" fillId="11" borderId="27" xfId="0" applyFont="1" applyFill="1" applyBorder="1" applyAlignment="1">
      <alignment horizontal="center"/>
    </xf>
    <xf numFmtId="0" fontId="30" fillId="12" borderId="25" xfId="0" applyFont="1" applyFill="1" applyBorder="1" applyAlignment="1">
      <alignment horizontal="center"/>
    </xf>
    <xf numFmtId="0" fontId="30" fillId="12" borderId="32" xfId="0" applyFont="1" applyFill="1" applyBorder="1" applyAlignment="1">
      <alignment horizontal="center"/>
    </xf>
    <xf numFmtId="0" fontId="30" fillId="12" borderId="27" xfId="0" applyFont="1" applyFill="1" applyBorder="1" applyAlignment="1">
      <alignment horizontal="center"/>
    </xf>
    <xf numFmtId="0" fontId="18" fillId="11" borderId="15" xfId="0" applyFont="1" applyFill="1" applyBorder="1" applyAlignment="1">
      <alignment horizontal="center"/>
    </xf>
    <xf numFmtId="0" fontId="18" fillId="12" borderId="15" xfId="0" applyFont="1" applyFill="1" applyBorder="1" applyAlignment="1">
      <alignment horizontal="center"/>
    </xf>
    <xf numFmtId="0" fontId="18" fillId="11" borderId="2" xfId="0" applyFont="1" applyFill="1" applyBorder="1" applyAlignment="1">
      <alignment horizontal="center"/>
    </xf>
    <xf numFmtId="0" fontId="18" fillId="7" borderId="27" xfId="0" applyFont="1" applyFill="1" applyBorder="1" applyAlignment="1">
      <alignment horizontal="center"/>
    </xf>
    <xf numFmtId="0" fontId="18" fillId="7" borderId="15" xfId="0" applyFont="1" applyFill="1" applyBorder="1" applyAlignment="1">
      <alignment horizontal="center"/>
    </xf>
    <xf numFmtId="0" fontId="0" fillId="0" borderId="24" xfId="0" applyBorder="1" applyAlignment="1">
      <alignment horizontal="center"/>
    </xf>
    <xf numFmtId="0" fontId="18" fillId="10" borderId="2" xfId="0" applyFont="1" applyFill="1" applyBorder="1" applyAlignment="1">
      <alignment horizontal="center"/>
    </xf>
    <xf numFmtId="0" fontId="18" fillId="10" borderId="29" xfId="0" applyFont="1" applyFill="1" applyBorder="1" applyAlignment="1">
      <alignment horizontal="center"/>
    </xf>
    <xf numFmtId="0" fontId="18" fillId="10" borderId="30" xfId="0" applyFont="1" applyFill="1" applyBorder="1" applyAlignment="1">
      <alignment horizontal="center"/>
    </xf>
    <xf numFmtId="0" fontId="18" fillId="10" borderId="15" xfId="0" applyFont="1" applyFill="1" applyBorder="1" applyAlignment="1">
      <alignment horizontal="center"/>
    </xf>
    <xf numFmtId="0" fontId="18" fillId="10" borderId="4" xfId="0" applyFont="1" applyFill="1" applyBorder="1" applyAlignment="1">
      <alignment horizontal="center"/>
    </xf>
    <xf numFmtId="0" fontId="18" fillId="10" borderId="20" xfId="0" applyFont="1" applyFill="1" applyBorder="1" applyAlignment="1">
      <alignment horizontal="center"/>
    </xf>
    <xf numFmtId="0" fontId="18" fillId="11" borderId="4" xfId="0" applyFont="1" applyFill="1" applyBorder="1" applyAlignment="1">
      <alignment horizontal="center"/>
    </xf>
    <xf numFmtId="0" fontId="18" fillId="3" borderId="15" xfId="0" applyFont="1" applyFill="1" applyBorder="1" applyAlignment="1">
      <alignment horizontal="center"/>
    </xf>
    <xf numFmtId="0" fontId="18" fillId="10" borderId="26" xfId="0" applyFont="1" applyFill="1" applyBorder="1" applyAlignment="1">
      <alignment horizontal="center"/>
    </xf>
    <xf numFmtId="0" fontId="18" fillId="10" borderId="3" xfId="0" applyFont="1" applyFill="1" applyBorder="1" applyAlignment="1">
      <alignment horizontal="center"/>
    </xf>
    <xf numFmtId="0" fontId="29" fillId="0" borderId="2" xfId="0" applyFont="1" applyBorder="1" applyAlignment="1">
      <alignment vertical="center" wrapText="1"/>
    </xf>
    <xf numFmtId="0" fontId="33" fillId="0" borderId="5" xfId="0" applyFont="1" applyBorder="1" applyAlignment="1">
      <alignment vertical="center" wrapText="1"/>
    </xf>
    <xf numFmtId="0" fontId="33" fillId="0" borderId="8" xfId="0" applyFont="1" applyBorder="1" applyAlignment="1">
      <alignment vertical="center" wrapText="1"/>
    </xf>
    <xf numFmtId="0" fontId="30" fillId="15" borderId="32" xfId="0" applyFont="1" applyFill="1" applyBorder="1" applyAlignment="1">
      <alignment horizontal="center"/>
    </xf>
    <xf numFmtId="0" fontId="30" fillId="15" borderId="27" xfId="0" applyFont="1" applyFill="1" applyBorder="1" applyAlignment="1">
      <alignment horizontal="center"/>
    </xf>
    <xf numFmtId="0" fontId="18" fillId="15" borderId="15" xfId="0" applyFont="1" applyFill="1" applyBorder="1" applyAlignment="1">
      <alignment horizontal="center"/>
    </xf>
    <xf numFmtId="0" fontId="18" fillId="15" borderId="4" xfId="0" applyFont="1" applyFill="1" applyBorder="1" applyAlignment="1">
      <alignment horizontal="center"/>
    </xf>
    <xf numFmtId="0" fontId="18" fillId="15" borderId="2" xfId="0" applyFont="1" applyFill="1" applyBorder="1" applyAlignment="1">
      <alignment horizontal="center"/>
    </xf>
    <xf numFmtId="0" fontId="30" fillId="15" borderId="25" xfId="0" applyFont="1" applyFill="1" applyBorder="1" applyAlignment="1">
      <alignment horizontal="center"/>
    </xf>
    <xf numFmtId="0" fontId="5" fillId="12" borderId="2" xfId="0" applyFont="1" applyFill="1" applyBorder="1" applyAlignment="1">
      <alignment horizontal="center" wrapText="1"/>
    </xf>
    <xf numFmtId="0" fontId="5" fillId="12" borderId="8" xfId="0" applyFont="1" applyFill="1" applyBorder="1" applyAlignment="1">
      <alignment horizontal="center" wrapText="1"/>
    </xf>
    <xf numFmtId="0" fontId="5" fillId="12" borderId="15" xfId="0" applyFont="1" applyFill="1" applyBorder="1" applyAlignment="1">
      <alignment horizontal="center" wrapText="1"/>
    </xf>
    <xf numFmtId="0" fontId="5" fillId="0" borderId="26"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25" xfId="0" applyFont="1" applyFill="1" applyBorder="1" applyAlignment="1">
      <alignment horizontal="center" vertical="center" wrapText="1"/>
    </xf>
    <xf numFmtId="0" fontId="5" fillId="0" borderId="27" xfId="0" applyFont="1" applyFill="1" applyBorder="1" applyAlignment="1">
      <alignment horizontal="center" vertical="center" wrapText="1"/>
    </xf>
    <xf numFmtId="0" fontId="0" fillId="0" borderId="23" xfId="0" applyBorder="1" applyAlignment="1">
      <alignment wrapText="1"/>
    </xf>
    <xf numFmtId="0" fontId="5" fillId="0" borderId="32" xfId="0" applyFont="1" applyFill="1" applyBorder="1" applyAlignment="1">
      <alignment horizontal="center" vertical="center" wrapText="1"/>
    </xf>
    <xf numFmtId="0" fontId="43" fillId="22" borderId="59" xfId="0" applyFont="1" applyFill="1" applyBorder="1" applyAlignment="1">
      <alignment horizontal="center" vertical="center"/>
    </xf>
    <xf numFmtId="0" fontId="43" fillId="22" borderId="60" xfId="0" applyFont="1" applyFill="1" applyBorder="1" applyAlignment="1">
      <alignment horizontal="center" vertical="center"/>
    </xf>
    <xf numFmtId="0" fontId="20" fillId="10" borderId="7" xfId="0" applyFont="1" applyFill="1" applyBorder="1" applyAlignment="1">
      <alignment horizontal="center"/>
    </xf>
    <xf numFmtId="0" fontId="20" fillId="10" borderId="23" xfId="0" applyFont="1" applyFill="1" applyBorder="1" applyAlignment="1">
      <alignment horizontal="center"/>
    </xf>
    <xf numFmtId="0" fontId="20" fillId="10" borderId="19" xfId="0" applyFont="1" applyFill="1" applyBorder="1" applyAlignment="1">
      <alignment horizontal="center"/>
    </xf>
    <xf numFmtId="0" fontId="20" fillId="10" borderId="26" xfId="0" applyFont="1" applyFill="1" applyBorder="1" applyAlignment="1">
      <alignment horizontal="center"/>
    </xf>
    <xf numFmtId="0" fontId="20" fillId="10" borderId="4" xfId="0" applyFont="1" applyFill="1" applyBorder="1" applyAlignment="1">
      <alignment horizontal="center"/>
    </xf>
    <xf numFmtId="0" fontId="39" fillId="5" borderId="26" xfId="6" applyFont="1" applyFill="1" applyBorder="1" applyAlignment="1">
      <alignment horizontal="center" vertical="center"/>
    </xf>
    <xf numFmtId="0" fontId="9" fillId="0" borderId="3" xfId="6" applyBorder="1" applyAlignment="1">
      <alignment horizontal="center" vertical="center"/>
    </xf>
    <xf numFmtId="0" fontId="9" fillId="0" borderId="4" xfId="6" applyBorder="1" applyAlignment="1">
      <alignment horizontal="center" vertical="center"/>
    </xf>
    <xf numFmtId="0" fontId="39" fillId="15" borderId="26" xfId="6" applyFont="1" applyFill="1" applyBorder="1" applyAlignment="1">
      <alignment horizontal="center" vertical="center"/>
    </xf>
    <xf numFmtId="0" fontId="9" fillId="15" borderId="3" xfId="6" applyFill="1" applyBorder="1" applyAlignment="1">
      <alignment horizontal="center" vertical="center"/>
    </xf>
    <xf numFmtId="0" fontId="9" fillId="15" borderId="4" xfId="6" applyFill="1" applyBorder="1" applyAlignment="1">
      <alignment horizontal="center" vertical="center"/>
    </xf>
    <xf numFmtId="0" fontId="33" fillId="0" borderId="5" xfId="6" applyFont="1" applyBorder="1" applyAlignment="1">
      <alignment vertical="center" wrapText="1"/>
    </xf>
    <xf numFmtId="0" fontId="39" fillId="17" borderId="26" xfId="6" applyFont="1" applyFill="1" applyBorder="1" applyAlignment="1">
      <alignment horizontal="center" vertical="center"/>
    </xf>
    <xf numFmtId="0" fontId="9" fillId="17" borderId="3" xfId="6" applyFill="1" applyBorder="1" applyAlignment="1">
      <alignment horizontal="center" vertical="center"/>
    </xf>
    <xf numFmtId="0" fontId="9" fillId="17" borderId="4" xfId="6" applyFill="1" applyBorder="1" applyAlignment="1">
      <alignment horizontal="center" vertical="center"/>
    </xf>
    <xf numFmtId="0" fontId="39" fillId="10" borderId="26" xfId="6" applyFont="1" applyFill="1" applyBorder="1" applyAlignment="1">
      <alignment horizontal="center" vertical="center"/>
    </xf>
    <xf numFmtId="0" fontId="9" fillId="10" borderId="3" xfId="6" applyFill="1" applyBorder="1" applyAlignment="1">
      <alignment horizontal="center" vertical="center"/>
    </xf>
    <xf numFmtId="0" fontId="9" fillId="10" borderId="4" xfId="6" applyFill="1" applyBorder="1" applyAlignment="1">
      <alignment horizontal="center" vertical="center"/>
    </xf>
    <xf numFmtId="0" fontId="18" fillId="0" borderId="23" xfId="0" applyFont="1" applyBorder="1" applyAlignment="1">
      <alignment horizontal="center"/>
    </xf>
    <xf numFmtId="0" fontId="18" fillId="0" borderId="25" xfId="0" applyFont="1" applyBorder="1" applyAlignment="1">
      <alignment horizontal="center"/>
    </xf>
  </cellXfs>
  <cellStyles count="29">
    <cellStyle name="Comma" xfId="11" builtinId="3"/>
    <cellStyle name="Comma 2" xfId="13"/>
    <cellStyle name="Comma 2 2" xfId="26"/>
    <cellStyle name="Comma 2 3" xfId="20"/>
    <cellStyle name="Comma 3" xfId="10"/>
    <cellStyle name="Comma 4" xfId="25"/>
    <cellStyle name="Normal" xfId="0" builtinId="0"/>
    <cellStyle name="Normal 10" xfId="18"/>
    <cellStyle name="Normal 10 2 3" xfId="9"/>
    <cellStyle name="Normal 2" xfId="4"/>
    <cellStyle name="Normal 2 2" xfId="5"/>
    <cellStyle name="Normal 2 3" xfId="6"/>
    <cellStyle name="Normal 2 4" xfId="24"/>
    <cellStyle name="Normal 2 5" xfId="19"/>
    <cellStyle name="Normal 3" xfId="7"/>
    <cellStyle name="Normal 3 2 2" xfId="28"/>
    <cellStyle name="Normal 4" xfId="8"/>
    <cellStyle name="Normal 5" xfId="22"/>
    <cellStyle name="Normal_Countries-All data" xfId="16"/>
    <cellStyle name="Normal_Low birth weight SOWC 2008" xfId="3"/>
    <cellStyle name="Normal_Regions" xfId="17"/>
    <cellStyle name="Normal_review SOWC_HIVAIDS_Database_06 Aug 2008" xfId="2"/>
    <cellStyle name="Normal_Rounded-Published" xfId="15"/>
    <cellStyle name="Normal_Sheet1" xfId="12"/>
    <cellStyle name="Normal_Table 9 Protection SOWC 2007" xfId="27"/>
    <cellStyle name="Normal_Unrounded-All" xfId="14"/>
    <cellStyle name="Percent" xfId="1" builtinId="5"/>
    <cellStyle name="Percent 2" xfId="23"/>
    <cellStyle name="Percent 3" xfId="21"/>
  </cellStyles>
  <dxfs count="451">
    <dxf>
      <font>
        <b val="0"/>
        <i/>
        <color rgb="FFC00000"/>
      </font>
    </dxf>
    <dxf>
      <font>
        <b val="0"/>
        <i/>
        <color rgb="FFC00000"/>
      </font>
    </dxf>
    <dxf>
      <font>
        <color auto="1"/>
      </font>
      <fill>
        <patternFill>
          <bgColor rgb="FFFFFF00"/>
        </patternFill>
      </fill>
    </dxf>
    <dxf>
      <font>
        <color auto="1"/>
      </font>
      <fill>
        <patternFill>
          <bgColor rgb="FFFFFF00"/>
        </patternFill>
      </fill>
    </dxf>
    <dxf>
      <font>
        <b val="0"/>
        <i/>
        <color rgb="FFC00000"/>
      </font>
    </dxf>
    <dxf>
      <fill>
        <patternFill>
          <bgColor rgb="FFFFFF00"/>
        </patternFill>
      </fill>
    </dxf>
    <dxf>
      <font>
        <b val="0"/>
        <i/>
        <color rgb="FFC00000"/>
      </font>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ont>
        <b/>
        <i/>
        <color rgb="FFC00000"/>
      </font>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color rgb="FFC00000"/>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fill>
        <patternFill>
          <bgColor rgb="FFFFFF00"/>
        </patternFill>
      </fill>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FF00"/>
        </patternFill>
      </fill>
    </dxf>
    <dxf>
      <fill>
        <patternFill>
          <bgColor rgb="FFC00000"/>
        </patternFill>
      </fill>
    </dxf>
    <dxf>
      <fill>
        <patternFill>
          <bgColor rgb="FFC00000"/>
        </patternFill>
      </fill>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fill>
        <patternFill>
          <bgColor rgb="FFFFFF00"/>
        </patternFill>
      </fill>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fill>
        <patternFill>
          <bgColor rgb="FFFFFF00"/>
        </patternFill>
      </fill>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ont>
        <b/>
        <i/>
        <color rgb="FFC00000"/>
      </font>
    </dxf>
    <dxf>
      <fill>
        <patternFill>
          <bgColor rgb="FFFFFF00"/>
        </patternFill>
      </fill>
    </dxf>
    <dxf>
      <fill>
        <patternFill>
          <bgColor rgb="FFFFFF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571500</xdr:colOff>
      <xdr:row>2</xdr:row>
      <xdr:rowOff>38100</xdr:rowOff>
    </xdr:to>
    <xdr:pic>
      <xdr:nvPicPr>
        <xdr:cNvPr id="2" name="Picture 1" descr="unlogo.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0" y="0"/>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sheetPr>
  <dimension ref="A1:N46"/>
  <sheetViews>
    <sheetView zoomScale="90" zoomScaleNormal="90" workbookViewId="0"/>
  </sheetViews>
  <sheetFormatPr defaultRowHeight="12.75" x14ac:dyDescent="0.2"/>
  <cols>
    <col min="1" max="1" width="24.375" style="74" bestFit="1" customWidth="1"/>
    <col min="2" max="3" width="9.375" style="74" bestFit="1" customWidth="1"/>
    <col min="4" max="4" width="15.625" style="78" customWidth="1"/>
    <col min="5" max="5" width="9.75" style="74" bestFit="1" customWidth="1"/>
    <col min="6" max="6" width="8.625" style="74" bestFit="1" customWidth="1"/>
    <col min="7" max="7" width="10.25" style="74" bestFit="1" customWidth="1"/>
    <col min="8" max="8" width="23.75" style="74" customWidth="1"/>
    <col min="9" max="14" width="10.125" style="74" customWidth="1"/>
    <col min="15" max="16384" width="9" style="74"/>
  </cols>
  <sheetData>
    <row r="1" spans="1:14" ht="18" x14ac:dyDescent="0.25">
      <c r="A1" s="4" t="s">
        <v>707</v>
      </c>
      <c r="B1" s="72"/>
      <c r="C1" s="72"/>
      <c r="D1" s="73"/>
      <c r="E1" s="72"/>
      <c r="F1" s="72"/>
      <c r="G1" s="72"/>
      <c r="J1" s="72"/>
      <c r="K1" s="72"/>
      <c r="M1" s="72"/>
      <c r="N1" s="72"/>
    </row>
    <row r="2" spans="1:14" ht="18.75" thickBot="1" x14ac:dyDescent="0.3">
      <c r="A2" s="71" t="s">
        <v>708</v>
      </c>
      <c r="B2" s="93"/>
      <c r="C2" s="93"/>
      <c r="D2" s="76"/>
      <c r="E2" s="93"/>
      <c r="F2" s="93"/>
      <c r="G2" s="93"/>
      <c r="H2" s="93"/>
      <c r="J2" s="72"/>
      <c r="K2" s="72"/>
      <c r="M2" s="72"/>
      <c r="N2" s="72"/>
    </row>
    <row r="3" spans="1:14" ht="13.5" thickTop="1" x14ac:dyDescent="0.2"/>
    <row r="4" spans="1:14" s="79" customFormat="1" ht="15.75" x14ac:dyDescent="0.25">
      <c r="A4" s="847" t="s">
        <v>1</v>
      </c>
      <c r="B4" s="850" t="s">
        <v>209</v>
      </c>
      <c r="C4" s="851"/>
      <c r="D4" s="852"/>
      <c r="E4" s="853" t="s">
        <v>210</v>
      </c>
      <c r="F4" s="854"/>
      <c r="G4" s="854"/>
      <c r="H4" s="854"/>
      <c r="I4" s="854"/>
      <c r="J4" s="854"/>
      <c r="K4" s="854"/>
      <c r="L4" s="854"/>
      <c r="M4" s="854"/>
      <c r="N4" s="855"/>
    </row>
    <row r="5" spans="1:14" s="79" customFormat="1" ht="31.5" customHeight="1" x14ac:dyDescent="0.25">
      <c r="A5" s="848"/>
      <c r="B5" s="856" t="s">
        <v>703</v>
      </c>
      <c r="C5" s="857"/>
      <c r="D5" s="858" t="s">
        <v>211</v>
      </c>
      <c r="E5" s="859" t="s">
        <v>276</v>
      </c>
      <c r="F5" s="860"/>
      <c r="G5" s="861"/>
      <c r="H5" s="862" t="s">
        <v>277</v>
      </c>
      <c r="I5" s="859" t="s">
        <v>278</v>
      </c>
      <c r="J5" s="860"/>
      <c r="K5" s="864"/>
      <c r="L5" s="859" t="s">
        <v>279</v>
      </c>
      <c r="M5" s="860"/>
      <c r="N5" s="865"/>
    </row>
    <row r="6" spans="1:14" s="79" customFormat="1" x14ac:dyDescent="0.2">
      <c r="A6" s="849"/>
      <c r="B6" s="526" t="s">
        <v>212</v>
      </c>
      <c r="C6" s="527" t="s">
        <v>213</v>
      </c>
      <c r="D6" s="850"/>
      <c r="E6" s="66" t="s">
        <v>241</v>
      </c>
      <c r="F6" s="67" t="s">
        <v>214</v>
      </c>
      <c r="G6" s="68" t="s">
        <v>215</v>
      </c>
      <c r="H6" s="863"/>
      <c r="I6" s="66" t="s">
        <v>241</v>
      </c>
      <c r="J6" s="67" t="s">
        <v>214</v>
      </c>
      <c r="K6" s="68" t="s">
        <v>215</v>
      </c>
      <c r="L6" s="66" t="s">
        <v>241</v>
      </c>
      <c r="M6" s="67" t="s">
        <v>214</v>
      </c>
      <c r="N6" s="68" t="s">
        <v>215</v>
      </c>
    </row>
    <row r="7" spans="1:14" x14ac:dyDescent="0.2">
      <c r="A7" s="69" t="s">
        <v>27</v>
      </c>
      <c r="B7" s="12">
        <f>T3_AdolescentEpi!B29</f>
        <v>2038.5849999999996</v>
      </c>
      <c r="C7" s="14">
        <f>T3_AdolescentEpi!C29</f>
        <v>442.80099999999999</v>
      </c>
      <c r="D7" s="540">
        <f>T3_AdolescentEpi!D29</f>
        <v>0.21720997652783675</v>
      </c>
      <c r="E7" s="12">
        <f>T3_AdolescentEpi!E29</f>
        <v>11000</v>
      </c>
      <c r="F7" s="13">
        <f>T3_AdolescentEpi!F29</f>
        <v>10000</v>
      </c>
      <c r="G7" s="14">
        <f>T3_AdolescentEpi!G29</f>
        <v>12000</v>
      </c>
      <c r="H7" s="542">
        <f>T3_AdolescentEpi!H29</f>
        <v>3.5118945211692759E-2</v>
      </c>
      <c r="I7" s="12" t="str">
        <f>T3_AdolescentEpi!I29</f>
        <v>&lt;1000</v>
      </c>
      <c r="J7" s="13" t="str">
        <f>T3_AdolescentEpi!J29</f>
        <v>&lt;1,000</v>
      </c>
      <c r="K7" s="14">
        <f>T3_AdolescentEpi!K29</f>
        <v>1100</v>
      </c>
      <c r="L7" s="12" t="str">
        <f>T3_AdolescentEpi!L29</f>
        <v>&lt;500</v>
      </c>
      <c r="M7" s="13" t="str">
        <f>T3_AdolescentEpi!M29</f>
        <v>&lt;200</v>
      </c>
      <c r="N7" s="14" t="str">
        <f>T3_AdolescentEpi!N29</f>
        <v>&lt;500</v>
      </c>
    </row>
    <row r="8" spans="1:14" x14ac:dyDescent="0.2">
      <c r="A8" s="69" t="s">
        <v>28</v>
      </c>
      <c r="B8" s="12">
        <f>T3_AdolescentEpi!B30</f>
        <v>202033.67300000001</v>
      </c>
      <c r="C8" s="14">
        <f>T3_AdolescentEpi!C30</f>
        <v>34508.055999999997</v>
      </c>
      <c r="D8" s="540">
        <f>T3_AdolescentEpi!D30</f>
        <v>0.17080348779284923</v>
      </c>
      <c r="E8" s="12">
        <f>T3_AdolescentEpi!E30</f>
        <v>29000</v>
      </c>
      <c r="F8" s="13">
        <f>T3_AdolescentEpi!F30</f>
        <v>27000</v>
      </c>
      <c r="G8" s="14">
        <f>T3_AdolescentEpi!G30</f>
        <v>32000</v>
      </c>
      <c r="H8" s="542">
        <f>T3_AdolescentEpi!H30</f>
        <v>4.0415755285094848E-2</v>
      </c>
      <c r="I8" s="12">
        <f>T3_AdolescentEpi!I30</f>
        <v>7000</v>
      </c>
      <c r="J8" s="13">
        <f>T3_AdolescentEpi!J30</f>
        <v>5000</v>
      </c>
      <c r="K8" s="14">
        <f>T3_AdolescentEpi!K30</f>
        <v>9800</v>
      </c>
      <c r="L8" s="12" t="str">
        <f>T3_AdolescentEpi!L30</f>
        <v>&lt;500</v>
      </c>
      <c r="M8" s="13" t="str">
        <f>T3_AdolescentEpi!M30</f>
        <v>&lt;500</v>
      </c>
      <c r="N8" s="14" t="str">
        <f>T3_AdolescentEpi!N30</f>
        <v>&lt;1,000</v>
      </c>
    </row>
    <row r="9" spans="1:14" x14ac:dyDescent="0.2">
      <c r="A9" s="69" t="s">
        <v>34</v>
      </c>
      <c r="B9" s="12">
        <f>T3_AdolescentEpi!B37</f>
        <v>22818.632000000001</v>
      </c>
      <c r="C9" s="14">
        <f>T3_AdolescentEpi!C37</f>
        <v>5288.56</v>
      </c>
      <c r="D9" s="540">
        <f>T3_AdolescentEpi!D37</f>
        <v>0.2317649892421246</v>
      </c>
      <c r="E9" s="12">
        <f>T3_AdolescentEpi!E37</f>
        <v>41000</v>
      </c>
      <c r="F9" s="13">
        <f>T3_AdolescentEpi!F37</f>
        <v>37000</v>
      </c>
      <c r="G9" s="14">
        <f>T3_AdolescentEpi!G37</f>
        <v>46000</v>
      </c>
      <c r="H9" s="542">
        <f>T3_AdolescentEpi!H37</f>
        <v>6.8616068988703385E-2</v>
      </c>
      <c r="I9" s="12">
        <f>T3_AdolescentEpi!I37</f>
        <v>3800</v>
      </c>
      <c r="J9" s="13">
        <f>T3_AdolescentEpi!J37</f>
        <v>2800</v>
      </c>
      <c r="K9" s="14">
        <f>T3_AdolescentEpi!K37</f>
        <v>5000</v>
      </c>
      <c r="L9" s="12">
        <f>T3_AdolescentEpi!L37</f>
        <v>3500</v>
      </c>
      <c r="M9" s="13">
        <f>T3_AdolescentEpi!M37</f>
        <v>2900</v>
      </c>
      <c r="N9" s="14">
        <f>T3_AdolescentEpi!N37</f>
        <v>4000</v>
      </c>
    </row>
    <row r="10" spans="1:14" x14ac:dyDescent="0.2">
      <c r="A10" s="69" t="s">
        <v>45</v>
      </c>
      <c r="B10" s="12">
        <f>T3_AdolescentEpi!B48</f>
        <v>20804.775000000001</v>
      </c>
      <c r="C10" s="14">
        <f>T3_AdolescentEpi!C48</f>
        <v>4770.4709999999995</v>
      </c>
      <c r="D10" s="540">
        <f>T3_AdolescentEpi!D48</f>
        <v>0.22929692822921657</v>
      </c>
      <c r="E10" s="12">
        <f>T3_AdolescentEpi!E48</f>
        <v>41000</v>
      </c>
      <c r="F10" s="13">
        <f>T3_AdolescentEpi!F48</f>
        <v>36000</v>
      </c>
      <c r="G10" s="14">
        <f>T3_AdolescentEpi!G48</f>
        <v>47000</v>
      </c>
      <c r="H10" s="542">
        <f>T3_AdolescentEpi!H48</f>
        <v>0.11038099620322309</v>
      </c>
      <c r="I10" s="12">
        <f>T3_AdolescentEpi!I48</f>
        <v>1400</v>
      </c>
      <c r="J10" s="13" t="str">
        <f>T3_AdolescentEpi!J48</f>
        <v>&lt;1,000</v>
      </c>
      <c r="K10" s="14">
        <f>T3_AdolescentEpi!K48</f>
        <v>2100</v>
      </c>
      <c r="L10" s="12">
        <f>T3_AdolescentEpi!L48</f>
        <v>4100</v>
      </c>
      <c r="M10" s="13">
        <f>T3_AdolescentEpi!M48</f>
        <v>3400</v>
      </c>
      <c r="N10" s="14">
        <f>T3_AdolescentEpi!N48</f>
        <v>4900</v>
      </c>
    </row>
    <row r="11" spans="1:14" x14ac:dyDescent="0.2">
      <c r="A11" s="69" t="s">
        <v>51</v>
      </c>
      <c r="B11" s="12">
        <f>T3_AdolescentEpi!B54</f>
        <v>69360.118000000002</v>
      </c>
      <c r="C11" s="14">
        <f>T3_AdolescentEpi!C54</f>
        <v>16262.729000000001</v>
      </c>
      <c r="D11" s="540">
        <f>T3_AdolescentEpi!D54</f>
        <v>0.23446801229490413</v>
      </c>
      <c r="E11" s="12">
        <f>T3_AdolescentEpi!E54</f>
        <v>32000</v>
      </c>
      <c r="F11" s="13">
        <f>T3_AdolescentEpi!F54</f>
        <v>26000</v>
      </c>
      <c r="G11" s="14">
        <f>T3_AdolescentEpi!G54</f>
        <v>39000</v>
      </c>
      <c r="H11" s="542">
        <f>T3_AdolescentEpi!H54</f>
        <v>7.1604782086153451E-2</v>
      </c>
      <c r="I11" s="12">
        <f>T3_AdolescentEpi!I54</f>
        <v>2900</v>
      </c>
      <c r="J11" s="13">
        <f>T3_AdolescentEpi!J54</f>
        <v>2000</v>
      </c>
      <c r="K11" s="14">
        <f>T3_AdolescentEpi!K54</f>
        <v>3900</v>
      </c>
      <c r="L11" s="12">
        <f>T3_AdolescentEpi!L54</f>
        <v>2500</v>
      </c>
      <c r="M11" s="13">
        <f>T3_AdolescentEpi!M54</f>
        <v>2000</v>
      </c>
      <c r="N11" s="14">
        <f>T3_AdolescentEpi!N54</f>
        <v>3200</v>
      </c>
    </row>
    <row r="12" spans="1:14" x14ac:dyDescent="0.2">
      <c r="A12" s="69" t="s">
        <v>62</v>
      </c>
      <c r="B12" s="12">
        <f>T3_AdolescentEpi!B65</f>
        <v>96506.028000000006</v>
      </c>
      <c r="C12" s="14">
        <f>T3_AdolescentEpi!C65</f>
        <v>24123.034</v>
      </c>
      <c r="D12" s="540">
        <f>T3_AdolescentEpi!D65</f>
        <v>0.24996401261069409</v>
      </c>
      <c r="E12" s="12">
        <f>T3_AdolescentEpi!E65</f>
        <v>140000</v>
      </c>
      <c r="F12" s="13">
        <f>T3_AdolescentEpi!F65</f>
        <v>120000</v>
      </c>
      <c r="G12" s="14">
        <f>T3_AdolescentEpi!G65</f>
        <v>160000</v>
      </c>
      <c r="H12" s="542">
        <f>T3_AdolescentEpi!H65</f>
        <v>0.17544427715587024</v>
      </c>
      <c r="I12" s="12">
        <f>T3_AdolescentEpi!I65</f>
        <v>1500</v>
      </c>
      <c r="J12" s="13" t="str">
        <f>T3_AdolescentEpi!J65</f>
        <v>&lt;1,000</v>
      </c>
      <c r="K12" s="14">
        <f>T3_AdolescentEpi!K65</f>
        <v>2600</v>
      </c>
      <c r="L12" s="12">
        <f>T3_AdolescentEpi!L65</f>
        <v>12000</v>
      </c>
      <c r="M12" s="13">
        <f>T3_AdolescentEpi!M65</f>
        <v>9900</v>
      </c>
      <c r="N12" s="14">
        <f>T3_AdolescentEpi!N65</f>
        <v>14000</v>
      </c>
    </row>
    <row r="13" spans="1:14" x14ac:dyDescent="0.2">
      <c r="A13" s="69" t="s">
        <v>77</v>
      </c>
      <c r="B13" s="12">
        <f>T3_AdolescentEpi!B80</f>
        <v>10461.407999999999</v>
      </c>
      <c r="C13" s="14">
        <f>T3_AdolescentEpi!C80</f>
        <v>2269.3000000000002</v>
      </c>
      <c r="D13" s="540">
        <f>T3_AdolescentEpi!D80</f>
        <v>0.21692108748650279</v>
      </c>
      <c r="E13" s="12">
        <f>T3_AdolescentEpi!E80</f>
        <v>10000</v>
      </c>
      <c r="F13" s="13">
        <f>T3_AdolescentEpi!F80</f>
        <v>8500</v>
      </c>
      <c r="G13" s="14">
        <f>T3_AdolescentEpi!G80</f>
        <v>12000</v>
      </c>
      <c r="H13" s="542">
        <f>T3_AdolescentEpi!H80</f>
        <v>7.2107942313646145E-2</v>
      </c>
      <c r="I13" s="12" t="str">
        <f>T3_AdolescentEpi!I80</f>
        <v>&lt;1000</v>
      </c>
      <c r="J13" s="13" t="str">
        <f>T3_AdolescentEpi!J80</f>
        <v>&lt;500</v>
      </c>
      <c r="K13" s="14" t="str">
        <f>T3_AdolescentEpi!K80</f>
        <v>&lt;1,000</v>
      </c>
      <c r="L13" s="12" t="str">
        <f>T3_AdolescentEpi!L80</f>
        <v>&lt;1,000</v>
      </c>
      <c r="M13" s="13" t="str">
        <f>T3_AdolescentEpi!M80</f>
        <v>&lt;1,000</v>
      </c>
      <c r="N13" s="14" t="str">
        <f>T3_AdolescentEpi!N80</f>
        <v>&lt;1,000</v>
      </c>
    </row>
    <row r="14" spans="1:14" x14ac:dyDescent="0.2">
      <c r="A14" s="69" t="s">
        <v>82</v>
      </c>
      <c r="B14" s="12">
        <f>T3_AdolescentEpi!B85</f>
        <v>1267401.848</v>
      </c>
      <c r="C14" s="14">
        <f>T3_AdolescentEpi!C85</f>
        <v>240215.092</v>
      </c>
      <c r="D14" s="540">
        <f>T3_AdolescentEpi!D85</f>
        <v>0.18953348725115635</v>
      </c>
      <c r="E14" s="12">
        <f>T3_AdolescentEpi!E85</f>
        <v>120000</v>
      </c>
      <c r="F14" s="13">
        <f>T3_AdolescentEpi!F85</f>
        <v>100000</v>
      </c>
      <c r="G14" s="14">
        <f>T3_AdolescentEpi!G85</f>
        <v>160000</v>
      </c>
      <c r="H14" s="542">
        <f>T3_AdolescentEpi!H85</f>
        <v>6.0045035579839104E-2</v>
      </c>
      <c r="I14" s="12">
        <f>T3_AdolescentEpi!I85</f>
        <v>23000</v>
      </c>
      <c r="J14" s="13">
        <f>T3_AdolescentEpi!J85</f>
        <v>13120</v>
      </c>
      <c r="K14" s="14">
        <f>T3_AdolescentEpi!K85</f>
        <v>46000</v>
      </c>
      <c r="L14" s="12">
        <f>T3_AdolescentEpi!L85</f>
        <v>5200</v>
      </c>
      <c r="M14" s="13">
        <f>T3_AdolescentEpi!M85</f>
        <v>3800</v>
      </c>
      <c r="N14" s="14">
        <f>T3_AdolescentEpi!N85</f>
        <v>7100</v>
      </c>
    </row>
    <row r="15" spans="1:14" x14ac:dyDescent="0.2">
      <c r="A15" s="69" t="s">
        <v>83</v>
      </c>
      <c r="B15" s="12">
        <f>T3_AdolescentEpi!B86</f>
        <v>252812.24499999997</v>
      </c>
      <c r="C15" s="14">
        <f>T3_AdolescentEpi!C86</f>
        <v>45812.209000000003</v>
      </c>
      <c r="D15" s="540">
        <f>T3_AdolescentEpi!D86</f>
        <v>0.18121040379195244</v>
      </c>
      <c r="E15" s="12">
        <f>T3_AdolescentEpi!E86</f>
        <v>46000</v>
      </c>
      <c r="F15" s="13">
        <f>T3_AdolescentEpi!F86</f>
        <v>30000</v>
      </c>
      <c r="G15" s="14">
        <f>T3_AdolescentEpi!G86</f>
        <v>69000</v>
      </c>
      <c r="H15" s="542">
        <f>T3_AdolescentEpi!H86</f>
        <v>7.1892652944762603E-2</v>
      </c>
      <c r="I15" s="12">
        <f>T3_AdolescentEpi!I86</f>
        <v>18000</v>
      </c>
      <c r="J15" s="13">
        <f>T3_AdolescentEpi!J86</f>
        <v>10000</v>
      </c>
      <c r="K15" s="14">
        <f>T3_AdolescentEpi!K86</f>
        <v>38000</v>
      </c>
      <c r="L15" s="12" t="str">
        <f>T3_AdolescentEpi!L86</f>
        <v>&lt;500</v>
      </c>
      <c r="M15" s="13" t="str">
        <f>T3_AdolescentEpi!M86</f>
        <v>&lt;500</v>
      </c>
      <c r="N15" s="14" t="str">
        <f>T3_AdolescentEpi!N86</f>
        <v>&lt;1,000</v>
      </c>
    </row>
    <row r="16" spans="1:14" x14ac:dyDescent="0.2">
      <c r="A16" s="69" t="s">
        <v>84</v>
      </c>
      <c r="B16" s="12">
        <f>T3_AdolescentEpi!B87</f>
        <v>78470.222999999998</v>
      </c>
      <c r="C16" s="14">
        <f>T3_AdolescentEpi!C87</f>
        <v>11252.300999999999</v>
      </c>
      <c r="D16" s="540">
        <f>T3_AdolescentEpi!D87</f>
        <v>0.14339580760462475</v>
      </c>
      <c r="E16" s="12">
        <f>T3_AdolescentEpi!E87</f>
        <v>3200</v>
      </c>
      <c r="F16" s="13">
        <f>T3_AdolescentEpi!F87</f>
        <v>2300</v>
      </c>
      <c r="G16" s="14">
        <f>T3_AdolescentEpi!G87</f>
        <v>4600</v>
      </c>
      <c r="H16" s="542">
        <f>T3_AdolescentEpi!H87</f>
        <v>4.6068342051398682E-2</v>
      </c>
      <c r="I16" s="12">
        <f>T3_AdolescentEpi!I87</f>
        <v>1100</v>
      </c>
      <c r="J16" s="13" t="str">
        <f>T3_AdolescentEpi!J87</f>
        <v>&lt;1,000</v>
      </c>
      <c r="K16" s="14">
        <f>T3_AdolescentEpi!K87</f>
        <v>3000</v>
      </c>
      <c r="L16" s="12" t="str">
        <f>T3_AdolescentEpi!L87</f>
        <v>&lt;100</v>
      </c>
      <c r="M16" s="13" t="str">
        <f>T3_AdolescentEpi!M87</f>
        <v>&lt;100</v>
      </c>
      <c r="N16" s="14" t="str">
        <f>T3_AdolescentEpi!N87</f>
        <v>&lt;100</v>
      </c>
    </row>
    <row r="17" spans="1:14" x14ac:dyDescent="0.2">
      <c r="A17" s="69" t="s">
        <v>93</v>
      </c>
      <c r="B17" s="12">
        <f>T3_AdolescentEpi!B96</f>
        <v>45545.978999999999</v>
      </c>
      <c r="C17" s="14">
        <f>T3_AdolescentEpi!C96</f>
        <v>10216.831</v>
      </c>
      <c r="D17" s="540">
        <f>T3_AdolescentEpi!D96</f>
        <v>0.22431905569534472</v>
      </c>
      <c r="E17" s="12">
        <f>T3_AdolescentEpi!E96</f>
        <v>140000</v>
      </c>
      <c r="F17" s="13">
        <f>T3_AdolescentEpi!F96</f>
        <v>120000</v>
      </c>
      <c r="G17" s="14">
        <f>T3_AdolescentEpi!G96</f>
        <v>160000</v>
      </c>
      <c r="H17" s="542">
        <f>T3_AdolescentEpi!H96</f>
        <v>8.8169127862554847E-2</v>
      </c>
      <c r="I17" s="12">
        <f>T3_AdolescentEpi!I96</f>
        <v>8800</v>
      </c>
      <c r="J17" s="13">
        <f>T3_AdolescentEpi!J96</f>
        <v>6300</v>
      </c>
      <c r="K17" s="14">
        <f>T3_AdolescentEpi!K96</f>
        <v>12000</v>
      </c>
      <c r="L17" s="12">
        <f>T3_AdolescentEpi!L96</f>
        <v>7900</v>
      </c>
      <c r="M17" s="13">
        <f>T3_AdolescentEpi!M96</f>
        <v>6200</v>
      </c>
      <c r="N17" s="14">
        <f>T3_AdolescentEpi!N96</f>
        <v>9900</v>
      </c>
    </row>
    <row r="18" spans="1:14" x14ac:dyDescent="0.2">
      <c r="A18" s="69" t="s">
        <v>100</v>
      </c>
      <c r="B18" s="12">
        <f>T3_AdolescentEpi!B103</f>
        <v>2097.5130000000008</v>
      </c>
      <c r="C18" s="14">
        <f>T3_AdolescentEpi!C103</f>
        <v>495.291</v>
      </c>
      <c r="D18" s="540">
        <f>T3_AdolescentEpi!D103</f>
        <v>0.2361325054957942</v>
      </c>
      <c r="E18" s="12">
        <f>T3_AdolescentEpi!E103</f>
        <v>21000</v>
      </c>
      <c r="F18" s="13">
        <f>T3_AdolescentEpi!F103</f>
        <v>19000</v>
      </c>
      <c r="G18" s="14">
        <f>T3_AdolescentEpi!G103</f>
        <v>23000</v>
      </c>
      <c r="H18" s="542">
        <f>T3_AdolescentEpi!H103</f>
        <v>5.7521613832853029E-2</v>
      </c>
      <c r="I18" s="12">
        <f>T3_AdolescentEpi!I103</f>
        <v>8200</v>
      </c>
      <c r="J18" s="13">
        <f>T3_AdolescentEpi!J103</f>
        <v>2200</v>
      </c>
      <c r="K18" s="14">
        <f>T3_AdolescentEpi!K103</f>
        <v>3500</v>
      </c>
      <c r="L18" s="12">
        <f>T3_AdolescentEpi!L103</f>
        <v>1200</v>
      </c>
      <c r="M18" s="13">
        <f>T3_AdolescentEpi!M103</f>
        <v>1100</v>
      </c>
      <c r="N18" s="14">
        <f>T3_AdolescentEpi!N103</f>
        <v>1400</v>
      </c>
    </row>
    <row r="19" spans="1:14" x14ac:dyDescent="0.2">
      <c r="A19" s="69" t="s">
        <v>107</v>
      </c>
      <c r="B19" s="12">
        <f>T3_AdolescentEpi!B110</f>
        <v>16829.146000000004</v>
      </c>
      <c r="C19" s="14">
        <f>T3_AdolescentEpi!C110</f>
        <v>3993.9430000000002</v>
      </c>
      <c r="D19" s="540">
        <f>T3_AdolescentEpi!D110</f>
        <v>0.23732297527159127</v>
      </c>
      <c r="E19" s="12">
        <f>T3_AdolescentEpi!E110</f>
        <v>93000</v>
      </c>
      <c r="F19" s="13">
        <f>T3_AdolescentEpi!F110</f>
        <v>83000</v>
      </c>
      <c r="G19" s="14">
        <f>T3_AdolescentEpi!G110</f>
        <v>100000</v>
      </c>
      <c r="H19" s="542">
        <f>T3_AdolescentEpi!H110</f>
        <v>9.1453295864611622E-2</v>
      </c>
      <c r="I19" s="12">
        <f>T3_AdolescentEpi!I110</f>
        <v>3200</v>
      </c>
      <c r="J19" s="13">
        <f>T3_AdolescentEpi!J110</f>
        <v>2400</v>
      </c>
      <c r="K19" s="14">
        <f>T3_AdolescentEpi!K110</f>
        <v>4300</v>
      </c>
      <c r="L19" s="12">
        <f>T3_AdolescentEpi!L110</f>
        <v>6900</v>
      </c>
      <c r="M19" s="13">
        <f>T3_AdolescentEpi!M110</f>
        <v>5700</v>
      </c>
      <c r="N19" s="14">
        <f>T3_AdolescentEpi!N110</f>
        <v>8000</v>
      </c>
    </row>
    <row r="20" spans="1:14" x14ac:dyDescent="0.2">
      <c r="A20" s="69" t="s">
        <v>121</v>
      </c>
      <c r="B20" s="12">
        <f>T3_AdolescentEpi!B124</f>
        <v>26472.977999999999</v>
      </c>
      <c r="C20" s="14">
        <f>T3_AdolescentEpi!C124</f>
        <v>6278.5640000000003</v>
      </c>
      <c r="D20" s="540">
        <f>T3_AdolescentEpi!D124</f>
        <v>0.23716878395773988</v>
      </c>
      <c r="E20" s="12">
        <f>T3_AdolescentEpi!E124</f>
        <v>110000</v>
      </c>
      <c r="F20" s="13">
        <f>T3_AdolescentEpi!F124</f>
        <v>91000</v>
      </c>
      <c r="G20" s="14">
        <f>T3_AdolescentEpi!G124</f>
        <v>130000</v>
      </c>
      <c r="H20" s="542">
        <f>T3_AdolescentEpi!H124</f>
        <v>6.8863853624107713E-2</v>
      </c>
      <c r="I20" s="12">
        <f>T3_AdolescentEpi!I124</f>
        <v>17000</v>
      </c>
      <c r="J20" s="13">
        <f>T3_AdolescentEpi!J124</f>
        <v>12465</v>
      </c>
      <c r="K20" s="14">
        <f>T3_AdolescentEpi!K124</f>
        <v>22000</v>
      </c>
      <c r="L20" s="12">
        <f>T3_AdolescentEpi!L124</f>
        <v>4500</v>
      </c>
      <c r="M20" s="13">
        <f>T3_AdolescentEpi!M124</f>
        <v>3600</v>
      </c>
      <c r="N20" s="14">
        <f>T3_AdolescentEpi!N124</f>
        <v>6000</v>
      </c>
    </row>
    <row r="21" spans="1:14" x14ac:dyDescent="0.2">
      <c r="A21" s="69" t="s">
        <v>123</v>
      </c>
      <c r="B21" s="12">
        <f>T3_AdolescentEpi!B126</f>
        <v>2347.9839999999999</v>
      </c>
      <c r="C21" s="14">
        <f>T3_AdolescentEpi!C126</f>
        <v>535.53599999999994</v>
      </c>
      <c r="D21" s="540">
        <f>T3_AdolescentEpi!D126</f>
        <v>0.2280833259511138</v>
      </c>
      <c r="E21" s="12">
        <f>T3_AdolescentEpi!E126</f>
        <v>13000</v>
      </c>
      <c r="F21" s="13">
        <f>T3_AdolescentEpi!F126</f>
        <v>10000</v>
      </c>
      <c r="G21" s="14">
        <f>T3_AdolescentEpi!G126</f>
        <v>15000</v>
      </c>
      <c r="H21" s="542">
        <f>T3_AdolescentEpi!H126</f>
        <v>5.0963721362456235E-2</v>
      </c>
      <c r="I21" s="12">
        <f>T3_AdolescentEpi!I126</f>
        <v>1200</v>
      </c>
      <c r="J21" s="13" t="str">
        <f>T3_AdolescentEpi!J126</f>
        <v>&lt;1,000</v>
      </c>
      <c r="K21" s="14">
        <f>T3_AdolescentEpi!K126</f>
        <v>1700</v>
      </c>
      <c r="L21" s="12" t="str">
        <f>T3_AdolescentEpi!L126</f>
        <v>&lt;500</v>
      </c>
      <c r="M21" s="13" t="str">
        <f>T3_AdolescentEpi!M126</f>
        <v>&lt;500</v>
      </c>
      <c r="N21" s="14" t="str">
        <f>T3_AdolescentEpi!N126</f>
        <v>&lt;1,000</v>
      </c>
    </row>
    <row r="22" spans="1:14" x14ac:dyDescent="0.2">
      <c r="A22" s="69" t="s">
        <v>130</v>
      </c>
      <c r="B22" s="12">
        <f>T3_AdolescentEpi!B133</f>
        <v>178516.90599999999</v>
      </c>
      <c r="C22" s="14">
        <f>T3_AdolescentEpi!C133</f>
        <v>40098.559999999998</v>
      </c>
      <c r="D22" s="540">
        <f>T3_AdolescentEpi!D133</f>
        <v>0.22462051857430243</v>
      </c>
      <c r="E22" s="12">
        <f>T3_AdolescentEpi!E133</f>
        <v>160000</v>
      </c>
      <c r="F22" s="13">
        <f>T3_AdolescentEpi!F133</f>
        <v>140000</v>
      </c>
      <c r="G22" s="14">
        <f>T3_AdolescentEpi!G133</f>
        <v>180000</v>
      </c>
      <c r="H22" s="542">
        <f>T3_AdolescentEpi!H133</f>
        <v>5.0367183604191249E-2</v>
      </c>
      <c r="I22" s="12">
        <f>T3_AdolescentEpi!I133</f>
        <v>17000</v>
      </c>
      <c r="J22" s="13">
        <f>T3_AdolescentEpi!J133</f>
        <v>12354</v>
      </c>
      <c r="K22" s="14">
        <f>T3_AdolescentEpi!K133</f>
        <v>23000</v>
      </c>
      <c r="L22" s="12">
        <f>T3_AdolescentEpi!L133</f>
        <v>11000</v>
      </c>
      <c r="M22" s="13">
        <f>T3_AdolescentEpi!M133</f>
        <v>9700</v>
      </c>
      <c r="N22" s="14">
        <f>T3_AdolescentEpi!N133</f>
        <v>13000</v>
      </c>
    </row>
    <row r="23" spans="1:14" x14ac:dyDescent="0.2">
      <c r="A23" s="69" t="s">
        <v>149</v>
      </c>
      <c r="B23" s="12">
        <f>T3_AdolescentEpi!B152</f>
        <v>12100.05</v>
      </c>
      <c r="C23" s="14">
        <f>T3_AdolescentEpi!C152</f>
        <v>2956.5509999999999</v>
      </c>
      <c r="D23" s="540">
        <f>T3_AdolescentEpi!D152</f>
        <v>0.24434204817335467</v>
      </c>
      <c r="E23" s="12">
        <f>T3_AdolescentEpi!E152</f>
        <v>18000</v>
      </c>
      <c r="F23" s="13">
        <f>T3_AdolescentEpi!F152</f>
        <v>16000</v>
      </c>
      <c r="G23" s="14">
        <f>T3_AdolescentEpi!G152</f>
        <v>22000</v>
      </c>
      <c r="H23" s="542">
        <f>T3_AdolescentEpi!H152</f>
        <v>9.4035382284286831E-2</v>
      </c>
      <c r="I23" s="12" t="str">
        <f>T3_AdolescentEpi!I152</f>
        <v>&lt;500</v>
      </c>
      <c r="J23" s="13" t="str">
        <f>T3_AdolescentEpi!J152</f>
        <v>&lt;500</v>
      </c>
      <c r="K23" s="14" t="str">
        <f>T3_AdolescentEpi!K152</f>
        <v>&lt;1,000</v>
      </c>
      <c r="L23" s="12" t="str">
        <f>T3_AdolescentEpi!L152</f>
        <v>&lt;1,000</v>
      </c>
      <c r="M23" s="13" t="str">
        <f>T3_AdolescentEpi!M152</f>
        <v>&lt;1,000</v>
      </c>
      <c r="N23" s="14">
        <f>T3_AdolescentEpi!N152</f>
        <v>1100</v>
      </c>
    </row>
    <row r="24" spans="1:14" x14ac:dyDescent="0.2">
      <c r="A24" s="69" t="s">
        <v>166</v>
      </c>
      <c r="B24" s="12">
        <f>T3_AdolescentEpi!B169</f>
        <v>53139.528000000013</v>
      </c>
      <c r="C24" s="14">
        <f>T3_AdolescentEpi!C169</f>
        <v>9561.4130000000005</v>
      </c>
      <c r="D24" s="540">
        <f>T3_AdolescentEpi!D169</f>
        <v>0.17993033359272589</v>
      </c>
      <c r="E24" s="12">
        <f>T3_AdolescentEpi!E169</f>
        <v>320000</v>
      </c>
      <c r="F24" s="13">
        <f>T3_AdolescentEpi!F169</f>
        <v>290000</v>
      </c>
      <c r="G24" s="14">
        <f>T3_AdolescentEpi!G169</f>
        <v>350000</v>
      </c>
      <c r="H24" s="542">
        <f>T3_AdolescentEpi!H169</f>
        <v>5.1655929121844107E-2</v>
      </c>
      <c r="I24" s="12">
        <f>T3_AdolescentEpi!I169</f>
        <v>53000</v>
      </c>
      <c r="J24" s="13">
        <f>T3_AdolescentEpi!J169</f>
        <v>40423</v>
      </c>
      <c r="K24" s="14">
        <f>T3_AdolescentEpi!K169</f>
        <v>64000</v>
      </c>
      <c r="L24" s="12">
        <f>T3_AdolescentEpi!L169</f>
        <v>9500</v>
      </c>
      <c r="M24" s="13">
        <f>T3_AdolescentEpi!M169</f>
        <v>7800</v>
      </c>
      <c r="N24" s="14">
        <f>T3_AdolescentEpi!N169</f>
        <v>11000</v>
      </c>
    </row>
    <row r="25" spans="1:14" x14ac:dyDescent="0.2">
      <c r="A25" s="69" t="s">
        <v>170</v>
      </c>
      <c r="B25" s="12">
        <f>T3_AdolescentEpi!B175</f>
        <v>1267.7030000000002</v>
      </c>
      <c r="C25" s="14">
        <f>T3_AdolescentEpi!C175</f>
        <v>295.875</v>
      </c>
      <c r="D25" s="540">
        <f>T3_AdolescentEpi!D175</f>
        <v>0.2333945727035433</v>
      </c>
      <c r="E25" s="12">
        <f>T3_AdolescentEpi!E175</f>
        <v>11000</v>
      </c>
      <c r="F25" s="13">
        <f>T3_AdolescentEpi!F175</f>
        <v>10000</v>
      </c>
      <c r="G25" s="14">
        <f>T3_AdolescentEpi!G175</f>
        <v>12000</v>
      </c>
      <c r="H25" s="542">
        <f>T3_AdolescentEpi!H175</f>
        <v>5.47374611030799E-2</v>
      </c>
      <c r="I25" s="12">
        <f>T3_AdolescentEpi!I175</f>
        <v>1300</v>
      </c>
      <c r="J25" s="13">
        <f>T3_AdolescentEpi!J175</f>
        <v>1100</v>
      </c>
      <c r="K25" s="14">
        <f>T3_AdolescentEpi!K175</f>
        <v>1600</v>
      </c>
      <c r="L25" s="12" t="str">
        <f>T3_AdolescentEpi!L175</f>
        <v>&lt;500</v>
      </c>
      <c r="M25" s="13" t="str">
        <f>T3_AdolescentEpi!M175</f>
        <v>&lt;500</v>
      </c>
      <c r="N25" s="14" t="str">
        <f>T3_AdolescentEpi!N175</f>
        <v>&lt;500</v>
      </c>
    </row>
    <row r="26" spans="1:14" x14ac:dyDescent="0.2">
      <c r="A26" s="69" t="s">
        <v>175</v>
      </c>
      <c r="B26" s="12">
        <f>T3_AdolescentEpi!B180</f>
        <v>67222.972999999998</v>
      </c>
      <c r="C26" s="14">
        <f>T3_AdolescentEpi!C180</f>
        <v>8820.5210000000006</v>
      </c>
      <c r="D26" s="540">
        <f>T3_AdolescentEpi!D180</f>
        <v>0.13121289651976567</v>
      </c>
      <c r="E26" s="12">
        <f>T3_AdolescentEpi!E180</f>
        <v>11000</v>
      </c>
      <c r="F26" s="13">
        <f>T3_AdolescentEpi!F180</f>
        <v>10000</v>
      </c>
      <c r="G26" s="14">
        <f>T3_AdolescentEpi!G180</f>
        <v>12000</v>
      </c>
      <c r="H26" s="542">
        <f>T3_AdolescentEpi!H180</f>
        <v>2.5309912608779555E-2</v>
      </c>
      <c r="I26" s="12">
        <f>T3_AdolescentEpi!I180</f>
        <v>1700</v>
      </c>
      <c r="J26" s="13" t="str">
        <f>T3_AdolescentEpi!J180</f>
        <v>&lt;1,000</v>
      </c>
      <c r="K26" s="14">
        <f>T3_AdolescentEpi!K180</f>
        <v>3600</v>
      </c>
      <c r="L26" s="12" t="str">
        <f>T3_AdolescentEpi!L180</f>
        <v>&lt;500</v>
      </c>
      <c r="M26" s="13" t="str">
        <f>T3_AdolescentEpi!M180</f>
        <v>&lt;200</v>
      </c>
      <c r="N26" s="14" t="str">
        <f>T3_AdolescentEpi!N180</f>
        <v>&lt;500</v>
      </c>
    </row>
    <row r="27" spans="1:14" x14ac:dyDescent="0.2">
      <c r="A27" s="69" t="s">
        <v>185</v>
      </c>
      <c r="B27" s="12">
        <f>T3_AdolescentEpi!B190</f>
        <v>38844.625999999997</v>
      </c>
      <c r="C27" s="14">
        <f>T3_AdolescentEpi!C190</f>
        <v>9524.6569999999992</v>
      </c>
      <c r="D27" s="540">
        <f>T3_AdolescentEpi!D190</f>
        <v>0.24519883393908851</v>
      </c>
      <c r="E27" s="12">
        <f>T3_AdolescentEpi!E190</f>
        <v>110000</v>
      </c>
      <c r="F27" s="13">
        <f>T3_AdolescentEpi!F190</f>
        <v>98000</v>
      </c>
      <c r="G27" s="14">
        <f>T3_AdolescentEpi!G190</f>
        <v>130000</v>
      </c>
      <c r="H27" s="542">
        <f>T3_AdolescentEpi!H190</f>
        <v>7.2806126270784394E-2</v>
      </c>
      <c r="I27" s="12">
        <f>T3_AdolescentEpi!I190</f>
        <v>15000</v>
      </c>
      <c r="J27" s="13">
        <f>T3_AdolescentEpi!J190</f>
        <v>11105</v>
      </c>
      <c r="K27" s="14">
        <f>T3_AdolescentEpi!K190</f>
        <v>19000</v>
      </c>
      <c r="L27" s="12">
        <f>T3_AdolescentEpi!L190</f>
        <v>6500</v>
      </c>
      <c r="M27" s="13">
        <f>T3_AdolescentEpi!M190</f>
        <v>5000</v>
      </c>
      <c r="N27" s="14">
        <f>T3_AdolescentEpi!N190</f>
        <v>7900</v>
      </c>
    </row>
    <row r="28" spans="1:14" x14ac:dyDescent="0.2">
      <c r="A28" s="69" t="s">
        <v>186</v>
      </c>
      <c r="B28" s="12">
        <f>T3_AdolescentEpi!B191</f>
        <v>44941.303000000007</v>
      </c>
      <c r="C28" s="14">
        <f>T3_AdolescentEpi!C191</f>
        <v>4055.03</v>
      </c>
      <c r="D28" s="540">
        <f>T3_AdolescentEpi!D191</f>
        <v>9.022947109477443E-2</v>
      </c>
      <c r="E28" s="12">
        <f>T3_AdolescentEpi!E191</f>
        <v>3700</v>
      </c>
      <c r="F28" s="13">
        <f>T3_AdolescentEpi!F191</f>
        <v>3600</v>
      </c>
      <c r="G28" s="14">
        <f>T3_AdolescentEpi!G191</f>
        <v>4200</v>
      </c>
      <c r="H28" s="542">
        <f>T3_AdolescentEpi!H191</f>
        <v>1.7480658787792491E-2</v>
      </c>
      <c r="I28" s="12" t="str">
        <f>T3_AdolescentEpi!I191</f>
        <v>&lt;1000</v>
      </c>
      <c r="J28" s="13" t="str">
        <f>T3_AdolescentEpi!J191</f>
        <v>&lt;500</v>
      </c>
      <c r="K28" s="14" t="str">
        <f>T3_AdolescentEpi!K191</f>
        <v>&lt;1,000</v>
      </c>
      <c r="L28" s="12" t="str">
        <f>T3_AdolescentEpi!L191</f>
        <v>&lt;100</v>
      </c>
      <c r="M28" s="13" t="str">
        <f>T3_AdolescentEpi!M191</f>
        <v>&lt;100</v>
      </c>
      <c r="N28" s="14" t="str">
        <f>T3_AdolescentEpi!N191</f>
        <v>&lt;200</v>
      </c>
    </row>
    <row r="29" spans="1:14" x14ac:dyDescent="0.2">
      <c r="A29" s="69" t="s">
        <v>189</v>
      </c>
      <c r="B29" s="12">
        <f>T3_AdolescentEpi!B194</f>
        <v>50757.459000000003</v>
      </c>
      <c r="C29" s="14">
        <f>T3_AdolescentEpi!C194</f>
        <v>11538.451999999999</v>
      </c>
      <c r="D29" s="540">
        <f>T3_AdolescentEpi!D194</f>
        <v>0.22732524888607994</v>
      </c>
      <c r="E29" s="12">
        <f>T3_AdolescentEpi!E194</f>
        <v>140000</v>
      </c>
      <c r="F29" s="13">
        <f>T3_AdolescentEpi!F194</f>
        <v>120000</v>
      </c>
      <c r="G29" s="14">
        <f>T3_AdolescentEpi!G194</f>
        <v>160000</v>
      </c>
      <c r="H29" s="542">
        <f>T3_AdolescentEpi!H194</f>
        <v>0.10215185824126861</v>
      </c>
      <c r="I29" s="12">
        <f>T3_AdolescentEpi!I194</f>
        <v>6100</v>
      </c>
      <c r="J29" s="13">
        <f>T3_AdolescentEpi!J194</f>
        <v>4400</v>
      </c>
      <c r="K29" s="14">
        <f>T3_AdolescentEpi!K194</f>
        <v>8100</v>
      </c>
      <c r="L29" s="12">
        <f>T3_AdolescentEpi!L194</f>
        <v>11000</v>
      </c>
      <c r="M29" s="13">
        <f>T3_AdolescentEpi!M194</f>
        <v>9200</v>
      </c>
      <c r="N29" s="14">
        <f>T3_AdolescentEpi!N194</f>
        <v>14000</v>
      </c>
    </row>
    <row r="30" spans="1:14" x14ac:dyDescent="0.2">
      <c r="A30" s="69" t="s">
        <v>197</v>
      </c>
      <c r="B30" s="12">
        <f>T3_AdolescentEpi!B202</f>
        <v>15021.003999999997</v>
      </c>
      <c r="C30" s="14">
        <f>T3_AdolescentEpi!C202</f>
        <v>3596.5639999999999</v>
      </c>
      <c r="D30" s="540">
        <f>T3_AdolescentEpi!D202</f>
        <v>0.23943565956043952</v>
      </c>
      <c r="E30" s="12">
        <f>T3_AdolescentEpi!E202</f>
        <v>79000</v>
      </c>
      <c r="F30" s="13">
        <f>T3_AdolescentEpi!F202</f>
        <v>71000</v>
      </c>
      <c r="G30" s="14">
        <f>T3_AdolescentEpi!G202</f>
        <v>88000</v>
      </c>
      <c r="H30" s="542">
        <f>T3_AdolescentEpi!H202</f>
        <v>7.135478909122675E-2</v>
      </c>
      <c r="I30" s="12">
        <f>T3_AdolescentEpi!I202</f>
        <v>5000</v>
      </c>
      <c r="J30" s="13">
        <f>T3_AdolescentEpi!J202</f>
        <v>3700</v>
      </c>
      <c r="K30" s="14">
        <f>T3_AdolescentEpi!K202</f>
        <v>6400</v>
      </c>
      <c r="L30" s="12">
        <f>T3_AdolescentEpi!L202</f>
        <v>3900</v>
      </c>
      <c r="M30" s="13">
        <f>T3_AdolescentEpi!M202</f>
        <v>3300</v>
      </c>
      <c r="N30" s="14">
        <f>T3_AdolescentEpi!N202</f>
        <v>4800</v>
      </c>
    </row>
    <row r="31" spans="1:14" x14ac:dyDescent="0.2">
      <c r="A31" s="70" t="s">
        <v>198</v>
      </c>
      <c r="B31" s="42">
        <f>T3_AdolescentEpi!B203</f>
        <v>14599.325000000003</v>
      </c>
      <c r="C31" s="44">
        <f>T3_AdolescentEpi!C203</f>
        <v>3385.4760000000001</v>
      </c>
      <c r="D31" s="541">
        <f>T3_AdolescentEpi!D203</f>
        <v>0.23189263887200262</v>
      </c>
      <c r="E31" s="42">
        <f>T3_AdolescentEpi!E203</f>
        <v>110000</v>
      </c>
      <c r="F31" s="43">
        <f>T3_AdolescentEpi!F203</f>
        <v>100000</v>
      </c>
      <c r="G31" s="44">
        <f>T3_AdolescentEpi!G203</f>
        <v>130000</v>
      </c>
      <c r="H31" s="543">
        <f>T3_AdolescentEpi!H203</f>
        <v>8.1782760900040496E-2</v>
      </c>
      <c r="I31" s="42">
        <f>T3_AdolescentEpi!I203</f>
        <v>6700</v>
      </c>
      <c r="J31" s="43">
        <f>T3_AdolescentEpi!J203</f>
        <v>5200</v>
      </c>
      <c r="K31" s="44">
        <f>T3_AdolescentEpi!K203</f>
        <v>8300</v>
      </c>
      <c r="L31" s="42">
        <f>T3_AdolescentEpi!L203</f>
        <v>7700</v>
      </c>
      <c r="M31" s="43">
        <f>T3_AdolescentEpi!M203</f>
        <v>6200</v>
      </c>
      <c r="N31" s="44">
        <f>T3_AdolescentEpi!N203</f>
        <v>9300</v>
      </c>
    </row>
    <row r="33" spans="1:14" ht="15.75" x14ac:dyDescent="0.25">
      <c r="A33" s="866" t="s">
        <v>249</v>
      </c>
      <c r="B33" s="850" t="s">
        <v>209</v>
      </c>
      <c r="C33" s="851"/>
      <c r="D33" s="852"/>
      <c r="E33" s="853" t="s">
        <v>210</v>
      </c>
      <c r="F33" s="854"/>
      <c r="G33" s="854"/>
      <c r="H33" s="854"/>
      <c r="I33" s="854"/>
      <c r="J33" s="854"/>
      <c r="K33" s="854"/>
      <c r="L33" s="854"/>
      <c r="M33" s="854"/>
      <c r="N33" s="855"/>
    </row>
    <row r="34" spans="1:14" ht="12.75" customHeight="1" x14ac:dyDescent="0.25">
      <c r="A34" s="867"/>
      <c r="B34" s="856" t="s">
        <v>275</v>
      </c>
      <c r="C34" s="857"/>
      <c r="D34" s="858" t="s">
        <v>211</v>
      </c>
      <c r="E34" s="869" t="s">
        <v>276</v>
      </c>
      <c r="F34" s="870"/>
      <c r="G34" s="871"/>
      <c r="H34" s="872" t="s">
        <v>277</v>
      </c>
      <c r="I34" s="859" t="s">
        <v>278</v>
      </c>
      <c r="J34" s="860"/>
      <c r="K34" s="864"/>
      <c r="L34" s="859" t="s">
        <v>279</v>
      </c>
      <c r="M34" s="860"/>
      <c r="N34" s="864"/>
    </row>
    <row r="35" spans="1:14" x14ac:dyDescent="0.2">
      <c r="A35" s="868"/>
      <c r="B35" s="526" t="s">
        <v>212</v>
      </c>
      <c r="C35" s="527" t="s">
        <v>213</v>
      </c>
      <c r="D35" s="850"/>
      <c r="E35" s="95" t="s">
        <v>241</v>
      </c>
      <c r="F35" s="523" t="s">
        <v>214</v>
      </c>
      <c r="G35" s="524" t="s">
        <v>215</v>
      </c>
      <c r="H35" s="873"/>
      <c r="I35" s="66" t="s">
        <v>241</v>
      </c>
      <c r="J35" s="67" t="s">
        <v>214</v>
      </c>
      <c r="K35" s="68" t="s">
        <v>215</v>
      </c>
      <c r="L35" s="66" t="s">
        <v>241</v>
      </c>
      <c r="M35" s="67" t="s">
        <v>214</v>
      </c>
      <c r="N35" s="68" t="s">
        <v>215</v>
      </c>
    </row>
    <row r="36" spans="1:14" ht="15" x14ac:dyDescent="0.2">
      <c r="A36" s="89" t="s">
        <v>246</v>
      </c>
      <c r="B36" s="97">
        <f>T3_AdolescentEpi!B208</f>
        <v>923582.99899999995</v>
      </c>
      <c r="C36" s="103">
        <f>T3_AdolescentEpi!C208</f>
        <v>211995.25399999999</v>
      </c>
      <c r="D36" s="104">
        <f>T3_AdolescentEpi!D208</f>
        <v>0.22953568247741207</v>
      </c>
      <c r="E36" s="97">
        <f>T3_AdolescentEpi!E208</f>
        <v>1800000</v>
      </c>
      <c r="F36" s="98">
        <f>T3_AdolescentEpi!F208</f>
        <v>1600000</v>
      </c>
      <c r="G36" s="103">
        <f>T3_AdolescentEpi!G208</f>
        <v>1900000</v>
      </c>
      <c r="H36" s="535">
        <f>T3_AdolescentEpi!H208</f>
        <v>7.0914570921218958E-2</v>
      </c>
      <c r="I36" s="97">
        <f>T3_AdolescentEpi!I208</f>
        <v>160000</v>
      </c>
      <c r="J36" s="98">
        <f>T3_AdolescentEpi!J208</f>
        <v>140000</v>
      </c>
      <c r="K36" s="103">
        <f>T3_AdolescentEpi!K208</f>
        <v>190000</v>
      </c>
      <c r="L36" s="97">
        <f>T3_AdolescentEpi!L208</f>
        <v>110000</v>
      </c>
      <c r="M36" s="98">
        <f>T3_AdolescentEpi!M208</f>
        <v>93000</v>
      </c>
      <c r="N36" s="103">
        <f>T3_AdolescentEpi!N208</f>
        <v>120000</v>
      </c>
    </row>
    <row r="37" spans="1:14" x14ac:dyDescent="0.2">
      <c r="A37" s="90" t="s">
        <v>273</v>
      </c>
      <c r="B37" s="12">
        <f>T3_AdolescentEpi!B209</f>
        <v>447916.402</v>
      </c>
      <c r="C37" s="14">
        <f>T3_AdolescentEpi!C209</f>
        <v>103499.304</v>
      </c>
      <c r="D37" s="106">
        <f>T3_AdolescentEpi!D209</f>
        <v>0.23106835011592186</v>
      </c>
      <c r="E37" s="12">
        <f>T3_AdolescentEpi!E209</f>
        <v>1400000</v>
      </c>
      <c r="F37" s="13">
        <f>T3_AdolescentEpi!F209</f>
        <v>1200000</v>
      </c>
      <c r="G37" s="14">
        <f>T3_AdolescentEpi!G209</f>
        <v>1500000</v>
      </c>
      <c r="H37" s="536">
        <f>T3_AdolescentEpi!H209</f>
        <v>7.3271366706972652E-2</v>
      </c>
      <c r="I37" s="12">
        <f>T3_AdolescentEpi!I209</f>
        <v>130000</v>
      </c>
      <c r="J37" s="13">
        <f>T3_AdolescentEpi!J209</f>
        <v>100000</v>
      </c>
      <c r="K37" s="14">
        <f>T3_AdolescentEpi!K209</f>
        <v>160000</v>
      </c>
      <c r="L37" s="12">
        <f>T3_AdolescentEpi!L209</f>
        <v>75000</v>
      </c>
      <c r="M37" s="13">
        <f>T3_AdolescentEpi!M209</f>
        <v>65000</v>
      </c>
      <c r="N37" s="14">
        <f>T3_AdolescentEpi!N209</f>
        <v>87000</v>
      </c>
    </row>
    <row r="38" spans="1:14" x14ac:dyDescent="0.2">
      <c r="A38" s="90" t="s">
        <v>274</v>
      </c>
      <c r="B38" s="12">
        <f>T3_AdolescentEpi!B210</f>
        <v>468244.11200000002</v>
      </c>
      <c r="C38" s="14">
        <f>T3_AdolescentEpi!C210</f>
        <v>106886.67</v>
      </c>
      <c r="D38" s="106">
        <f>T3_AdolescentEpi!D210</f>
        <v>0.22827125266660053</v>
      </c>
      <c r="E38" s="12">
        <f>T3_AdolescentEpi!E210</f>
        <v>390000</v>
      </c>
      <c r="F38" s="13">
        <f>T3_AdolescentEpi!F210</f>
        <v>350000</v>
      </c>
      <c r="G38" s="14">
        <f>T3_AdolescentEpi!G210</f>
        <v>440000</v>
      </c>
      <c r="H38" s="536">
        <f>T3_AdolescentEpi!H210</f>
        <v>6.3703240577782358E-2</v>
      </c>
      <c r="I38" s="12">
        <f>T3_AdolescentEpi!I210</f>
        <v>32000</v>
      </c>
      <c r="J38" s="13">
        <f>T3_AdolescentEpi!J210</f>
        <v>28000</v>
      </c>
      <c r="K38" s="14">
        <f>T3_AdolescentEpi!K210</f>
        <v>36000</v>
      </c>
      <c r="L38" s="12">
        <f>T3_AdolescentEpi!L210</f>
        <v>31000</v>
      </c>
      <c r="M38" s="13">
        <f>T3_AdolescentEpi!M210</f>
        <v>27000</v>
      </c>
      <c r="N38" s="14">
        <f>T3_AdolescentEpi!N210</f>
        <v>35000</v>
      </c>
    </row>
    <row r="39" spans="1:14" x14ac:dyDescent="0.2">
      <c r="A39" s="90" t="s">
        <v>201</v>
      </c>
      <c r="B39" s="12">
        <f>T3_AdolescentEpi!B211</f>
        <v>442863.29</v>
      </c>
      <c r="C39" s="14">
        <f>T3_AdolescentEpi!C211</f>
        <v>79827.100000000006</v>
      </c>
      <c r="D39" s="106">
        <f>T3_AdolescentEpi!D211</f>
        <v>0.18025223991810208</v>
      </c>
      <c r="E39" s="12">
        <f>T3_AdolescentEpi!E211</f>
        <v>14000</v>
      </c>
      <c r="F39" s="13">
        <f>T3_AdolescentEpi!F211</f>
        <v>10000</v>
      </c>
      <c r="G39" s="14">
        <f>T3_AdolescentEpi!G211</f>
        <v>20000</v>
      </c>
      <c r="H39" s="536">
        <f>T3_AdolescentEpi!H211</f>
        <v>6.501868405627198E-2</v>
      </c>
      <c r="I39" s="12">
        <f>T3_AdolescentEpi!I211</f>
        <v>3600</v>
      </c>
      <c r="J39" s="13">
        <f>T3_AdolescentEpi!J211</f>
        <v>2300</v>
      </c>
      <c r="K39" s="14">
        <f>T3_AdolescentEpi!K211</f>
        <v>5400</v>
      </c>
      <c r="L39" s="528" t="str">
        <f>T3_AdolescentEpi!L211</f>
        <v>&lt;500</v>
      </c>
      <c r="M39" s="529" t="str">
        <f>T3_AdolescentEpi!M211</f>
        <v>&lt;500</v>
      </c>
      <c r="N39" s="530" t="str">
        <f>T3_AdolescentEpi!N211</f>
        <v>&lt;1,000</v>
      </c>
    </row>
    <row r="40" spans="1:14" x14ac:dyDescent="0.2">
      <c r="A40" s="90" t="s">
        <v>202</v>
      </c>
      <c r="B40" s="12">
        <f>T3_AdolescentEpi!B212</f>
        <v>1693011.504</v>
      </c>
      <c r="C40" s="14">
        <f>T3_AdolescentEpi!C212</f>
        <v>330620.234</v>
      </c>
      <c r="D40" s="106">
        <f>T3_AdolescentEpi!D212</f>
        <v>0.19528528496047362</v>
      </c>
      <c r="E40" s="12">
        <f>T3_AdolescentEpi!E212</f>
        <v>130000</v>
      </c>
      <c r="F40" s="13">
        <f>T3_AdolescentEpi!F212</f>
        <v>120000</v>
      </c>
      <c r="G40" s="14">
        <f>T3_AdolescentEpi!G212</f>
        <v>190000</v>
      </c>
      <c r="H40" s="536">
        <f>T3_AdolescentEpi!H212</f>
        <v>6.0657845819073408E-2</v>
      </c>
      <c r="I40" s="12">
        <f>T3_AdolescentEpi!I212</f>
        <v>27000</v>
      </c>
      <c r="J40" s="13">
        <f>T3_AdolescentEpi!J212</f>
        <v>21000</v>
      </c>
      <c r="K40" s="14">
        <f>T3_AdolescentEpi!K212</f>
        <v>43000</v>
      </c>
      <c r="L40" s="12">
        <f>T3_AdolescentEpi!L212</f>
        <v>5300</v>
      </c>
      <c r="M40" s="13">
        <f>T3_AdolescentEpi!M212</f>
        <v>4500</v>
      </c>
      <c r="N40" s="14">
        <f>T3_AdolescentEpi!N212</f>
        <v>8200</v>
      </c>
    </row>
    <row r="41" spans="1:14" x14ac:dyDescent="0.2">
      <c r="A41" s="90" t="s">
        <v>243</v>
      </c>
      <c r="B41" s="12">
        <f>T3_AdolescentEpi!B213</f>
        <v>2106885.2790000001</v>
      </c>
      <c r="C41" s="14">
        <f>T3_AdolescentEpi!C213</f>
        <v>286412.96600000001</v>
      </c>
      <c r="D41" s="106">
        <f>T3_AdolescentEpi!D213</f>
        <v>0.13594141496680892</v>
      </c>
      <c r="E41" s="12">
        <f>T3_AdolescentEpi!E213</f>
        <v>82000</v>
      </c>
      <c r="F41" s="13">
        <f>T3_AdolescentEpi!F213</f>
        <v>73000</v>
      </c>
      <c r="G41" s="14">
        <f>T3_AdolescentEpi!G213</f>
        <v>92000</v>
      </c>
      <c r="H41" s="536">
        <f>T3_AdolescentEpi!H213</f>
        <v>3.2285790352237727E-2</v>
      </c>
      <c r="I41" s="12">
        <f>T3_AdolescentEpi!I213</f>
        <v>25000</v>
      </c>
      <c r="J41" s="13">
        <f>T3_AdolescentEpi!J213</f>
        <v>17000</v>
      </c>
      <c r="K41" s="14">
        <f>T3_AdolescentEpi!K213</f>
        <v>35000</v>
      </c>
      <c r="L41" s="12">
        <f>T3_AdolescentEpi!L213</f>
        <v>1200</v>
      </c>
      <c r="M41" s="529" t="str">
        <f>T3_AdolescentEpi!M213</f>
        <v>&lt;1,000</v>
      </c>
      <c r="N41" s="530">
        <f>T3_AdolescentEpi!N213</f>
        <v>1600</v>
      </c>
    </row>
    <row r="42" spans="1:14" x14ac:dyDescent="0.2">
      <c r="A42" s="90" t="s">
        <v>203</v>
      </c>
      <c r="B42" s="12">
        <f>T3_AdolescentEpi!B214</f>
        <v>617900.946</v>
      </c>
      <c r="C42" s="14">
        <f>T3_AdolescentEpi!C214</f>
        <v>111494.254</v>
      </c>
      <c r="D42" s="106">
        <f>T3_AdolescentEpi!D214</f>
        <v>0.18044033549675129</v>
      </c>
      <c r="E42" s="12">
        <f>T3_AdolescentEpi!E214</f>
        <v>85000</v>
      </c>
      <c r="F42" s="13">
        <f>T3_AdolescentEpi!F214</f>
        <v>70000</v>
      </c>
      <c r="G42" s="14">
        <f>T3_AdolescentEpi!G214</f>
        <v>120000</v>
      </c>
      <c r="H42" s="536">
        <f>T3_AdolescentEpi!H214</f>
        <v>4.7237852767465123E-2</v>
      </c>
      <c r="I42" s="12">
        <f>T3_AdolescentEpi!I214</f>
        <v>18000</v>
      </c>
      <c r="J42" s="13">
        <f>T3_AdolescentEpi!J214</f>
        <v>9000</v>
      </c>
      <c r="K42" s="14">
        <f>T3_AdolescentEpi!K214</f>
        <v>63000</v>
      </c>
      <c r="L42" s="12">
        <f>T3_AdolescentEpi!L214</f>
        <v>1900</v>
      </c>
      <c r="M42" s="529">
        <f>T3_AdolescentEpi!M214</f>
        <v>1200</v>
      </c>
      <c r="N42" s="14">
        <f>T3_AdolescentEpi!N214</f>
        <v>3800</v>
      </c>
    </row>
    <row r="43" spans="1:14" x14ac:dyDescent="0.2">
      <c r="A43" s="90" t="s">
        <v>204</v>
      </c>
      <c r="B43" s="12">
        <f>T3_AdolescentEpi!B215</f>
        <v>410398.326</v>
      </c>
      <c r="C43" s="14">
        <f>T3_AdolescentEpi!C215</f>
        <v>51370.167000000001</v>
      </c>
      <c r="D43" s="106">
        <f>T3_AdolescentEpi!D215</f>
        <v>0.12517148279011256</v>
      </c>
      <c r="E43" s="12">
        <f>T3_AdolescentEpi!E215</f>
        <v>15000</v>
      </c>
      <c r="F43" s="13">
        <f>T3_AdolescentEpi!F215</f>
        <v>15000</v>
      </c>
      <c r="G43" s="14">
        <f>T3_AdolescentEpi!G215</f>
        <v>16000</v>
      </c>
      <c r="H43" s="536">
        <f>T3_AdolescentEpi!H215</f>
        <v>1.3357876399985407E-2</v>
      </c>
      <c r="I43" s="12">
        <f>T3_AdolescentEpi!I215</f>
        <v>4600</v>
      </c>
      <c r="J43" s="13">
        <f>T3_AdolescentEpi!J215</f>
        <v>3200</v>
      </c>
      <c r="K43" s="14">
        <f>T3_AdolescentEpi!K215</f>
        <v>6600</v>
      </c>
      <c r="L43" s="528" t="str">
        <f>T3_AdolescentEpi!L215</f>
        <v>&lt;200</v>
      </c>
      <c r="M43" s="529" t="str">
        <f>T3_AdolescentEpi!M215</f>
        <v>&lt;200</v>
      </c>
      <c r="N43" s="530" t="str">
        <f>T3_AdolescentEpi!N215</f>
        <v>&lt;500</v>
      </c>
    </row>
    <row r="44" spans="1:14" s="134" customFormat="1" x14ac:dyDescent="0.2">
      <c r="A44" s="22" t="s">
        <v>286</v>
      </c>
      <c r="B44" s="99" t="e">
        <f>T3_AdolescentEpi!#REF!</f>
        <v>#REF!</v>
      </c>
      <c r="C44" s="126" t="e">
        <f>T3_AdolescentEpi!#REF!</f>
        <v>#REF!</v>
      </c>
      <c r="D44" s="534" t="e">
        <f>T3_AdolescentEpi!#REF!</f>
        <v>#REF!</v>
      </c>
      <c r="E44" s="99" t="e">
        <f>T3_AdolescentEpi!#REF!</f>
        <v>#REF!</v>
      </c>
      <c r="F44" s="100" t="e">
        <f>T3_AdolescentEpi!#REF!</f>
        <v>#REF!</v>
      </c>
      <c r="G44" s="126" t="e">
        <f>T3_AdolescentEpi!#REF!</f>
        <v>#REF!</v>
      </c>
      <c r="H44" s="537" t="e">
        <f>T3_AdolescentEpi!#REF!</f>
        <v>#REF!</v>
      </c>
      <c r="I44" s="531" t="e">
        <f>T3_AdolescentEpi!#REF!</f>
        <v>#REF!</v>
      </c>
      <c r="J44" s="532" t="e">
        <f>T3_AdolescentEpi!#REF!</f>
        <v>#REF!</v>
      </c>
      <c r="K44" s="533" t="e">
        <f>T3_AdolescentEpi!#REF!</f>
        <v>#REF!</v>
      </c>
      <c r="L44" s="531" t="e">
        <f>T3_AdolescentEpi!#REF!</f>
        <v>#REF!</v>
      </c>
      <c r="M44" s="532" t="e">
        <f>T3_AdolescentEpi!#REF!</f>
        <v>#REF!</v>
      </c>
      <c r="N44" s="533" t="e">
        <f>T3_AdolescentEpi!#REF!</f>
        <v>#REF!</v>
      </c>
    </row>
    <row r="45" spans="1:14" x14ac:dyDescent="0.2">
      <c r="A45" s="91" t="s">
        <v>205</v>
      </c>
      <c r="B45" s="42">
        <f>T3_AdolescentEpi!B216</f>
        <v>918927.68700000003</v>
      </c>
      <c r="C45" s="44">
        <f>T3_AdolescentEpi!C216</f>
        <v>208723.796</v>
      </c>
      <c r="D45" s="109">
        <f>T3_AdolescentEpi!D216</f>
        <v>0.22713843423459718</v>
      </c>
      <c r="E45" s="99">
        <f>T3_AdolescentEpi!E216</f>
        <v>900000</v>
      </c>
      <c r="F45" s="100">
        <f>T3_AdolescentEpi!F216</f>
        <v>810000</v>
      </c>
      <c r="G45" s="126">
        <f>T3_AdolescentEpi!G216</f>
        <v>1000000</v>
      </c>
      <c r="H45" s="537">
        <f>T3_AdolescentEpi!H216</f>
        <v>8.3925498820286909E-2</v>
      </c>
      <c r="I45" s="99">
        <f>T3_AdolescentEpi!I216</f>
        <v>68000</v>
      </c>
      <c r="J45" s="100">
        <f>T3_AdolescentEpi!J216</f>
        <v>55000</v>
      </c>
      <c r="K45" s="126">
        <f>T3_AdolescentEpi!K216</f>
        <v>83000</v>
      </c>
      <c r="L45" s="99">
        <f>T3_AdolescentEpi!L216</f>
        <v>60000</v>
      </c>
      <c r="M45" s="100">
        <f>T3_AdolescentEpi!M216</f>
        <v>52000</v>
      </c>
      <c r="N45" s="126">
        <f>T3_AdolescentEpi!N216</f>
        <v>71000</v>
      </c>
    </row>
    <row r="46" spans="1:14" x14ac:dyDescent="0.2">
      <c r="A46" s="92" t="s">
        <v>206</v>
      </c>
      <c r="B46" s="99">
        <f>T3_AdolescentEpi!B218</f>
        <v>7243784.1190000018</v>
      </c>
      <c r="C46" s="126">
        <f>T3_AdolescentEpi!C218</f>
        <v>1190236.8929999999</v>
      </c>
      <c r="D46" s="534">
        <f>T3_AdolescentEpi!D218</f>
        <v>0.16431148049789079</v>
      </c>
      <c r="E46" s="99">
        <f>T3_AdolescentEpi!E218</f>
        <v>2100000</v>
      </c>
      <c r="F46" s="100">
        <f>T3_AdolescentEpi!F218</f>
        <v>1900000</v>
      </c>
      <c r="G46" s="126">
        <f>T3_AdolescentEpi!G218</f>
        <v>2300000</v>
      </c>
      <c r="H46" s="537">
        <f>T3_AdolescentEpi!H218</f>
        <v>6.0536123551072171E-2</v>
      </c>
      <c r="I46" s="99">
        <f>T3_AdolescentEpi!I218</f>
        <v>250000</v>
      </c>
      <c r="J46" s="100">
        <f>T3_AdolescentEpi!J218</f>
        <v>210000</v>
      </c>
      <c r="K46" s="126">
        <f>T3_AdolescentEpi!K218</f>
        <v>290000</v>
      </c>
      <c r="L46" s="99">
        <f>T3_AdolescentEpi!L218</f>
        <v>120000</v>
      </c>
      <c r="M46" s="100">
        <f>T3_AdolescentEpi!M218</f>
        <v>100000</v>
      </c>
      <c r="N46" s="126">
        <f>T3_AdolescentEpi!N218</f>
        <v>130000</v>
      </c>
    </row>
  </sheetData>
  <mergeCells count="18">
    <mergeCell ref="A33:A35"/>
    <mergeCell ref="B33:D33"/>
    <mergeCell ref="E33:N33"/>
    <mergeCell ref="B34:C34"/>
    <mergeCell ref="D34:D35"/>
    <mergeCell ref="E34:G34"/>
    <mergeCell ref="H34:H35"/>
    <mergeCell ref="I34:K34"/>
    <mergeCell ref="L34:N34"/>
    <mergeCell ref="A4:A6"/>
    <mergeCell ref="B4:D4"/>
    <mergeCell ref="E4:N4"/>
    <mergeCell ref="B5:C5"/>
    <mergeCell ref="D5:D6"/>
    <mergeCell ref="E5:G5"/>
    <mergeCell ref="H5:H6"/>
    <mergeCell ref="I5:K5"/>
    <mergeCell ref="L5:N5"/>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6"/>
  <sheetViews>
    <sheetView zoomScale="90" zoomScaleNormal="90" workbookViewId="0">
      <pane xSplit="1" topLeftCell="B1" activePane="topRight" state="frozen"/>
      <selection pane="topRight"/>
    </sheetView>
  </sheetViews>
  <sheetFormatPr defaultRowHeight="12.75" x14ac:dyDescent="0.2"/>
  <cols>
    <col min="1" max="1" width="24.375" style="74" bestFit="1" customWidth="1"/>
    <col min="2" max="2" width="8.625" style="78" customWidth="1"/>
    <col min="3" max="3" width="4.625" style="19" customWidth="1"/>
    <col min="4" max="4" width="8.625" style="78" customWidth="1"/>
    <col min="5" max="5" width="4.625" style="19" customWidth="1"/>
    <col min="6" max="6" width="8.625" style="78" customWidth="1"/>
    <col min="7" max="7" width="4.625" style="19" customWidth="1"/>
    <col min="8" max="8" width="8.625" style="78" customWidth="1"/>
    <col min="9" max="9" width="4.625" style="19" customWidth="1"/>
    <col min="10" max="10" width="8.625" style="78" customWidth="1"/>
    <col min="11" max="11" width="4.625" style="19" customWidth="1"/>
    <col min="12" max="12" width="8.625" style="78" customWidth="1"/>
    <col min="13" max="13" width="4.625" style="19" customWidth="1"/>
    <col min="14" max="14" width="8.625" style="78" customWidth="1"/>
    <col min="15" max="15" width="4.625" style="19" customWidth="1"/>
    <col min="16" max="16" width="8.625" style="78" customWidth="1"/>
    <col min="17" max="17" width="4.625" style="19" customWidth="1"/>
    <col min="18" max="18" width="8.625" style="78" customWidth="1"/>
    <col min="19" max="19" width="4.625" style="19" customWidth="1"/>
    <col min="20" max="20" width="8.625" style="78" customWidth="1"/>
    <col min="21" max="21" width="4.625" style="19" customWidth="1"/>
    <col min="22" max="22" width="13.75" style="78" customWidth="1"/>
    <col min="23" max="23" width="2.875" style="19" bestFit="1" customWidth="1"/>
    <col min="24" max="24" width="8.625" style="78" customWidth="1"/>
    <col min="25" max="25" width="4.625" style="19" customWidth="1"/>
    <col min="26" max="26" width="8.625" style="78" customWidth="1"/>
    <col min="27" max="27" width="4.625" style="19" customWidth="1"/>
    <col min="28" max="28" width="8.625" style="78" customWidth="1"/>
    <col min="29" max="29" width="4.625" style="19" customWidth="1"/>
    <col min="30" max="30" width="8.625" style="78" customWidth="1"/>
    <col min="31" max="31" width="4.625" style="19" customWidth="1"/>
    <col min="32" max="16384" width="9" style="74"/>
  </cols>
  <sheetData>
    <row r="1" spans="1:31" ht="18" x14ac:dyDescent="0.25">
      <c r="A1" s="4" t="s">
        <v>707</v>
      </c>
      <c r="B1" s="73"/>
      <c r="D1" s="73"/>
      <c r="F1" s="73"/>
      <c r="H1" s="73"/>
      <c r="J1" s="73"/>
      <c r="L1" s="73"/>
      <c r="N1" s="73"/>
      <c r="P1" s="73"/>
      <c r="R1" s="73"/>
      <c r="T1" s="73"/>
      <c r="V1" s="73"/>
      <c r="X1" s="73"/>
      <c r="Y1" s="102"/>
      <c r="Z1" s="73"/>
      <c r="AA1" s="102"/>
      <c r="AB1" s="73"/>
      <c r="AC1" s="102"/>
      <c r="AD1" s="73"/>
      <c r="AE1" s="102"/>
    </row>
    <row r="2" spans="1:31" ht="18.75" thickBot="1" x14ac:dyDescent="0.3">
      <c r="A2" s="71" t="s">
        <v>709</v>
      </c>
      <c r="B2" s="76"/>
      <c r="C2" s="77"/>
      <c r="D2" s="76"/>
      <c r="E2" s="77"/>
      <c r="F2" s="76"/>
      <c r="G2" s="77"/>
      <c r="H2" s="76"/>
      <c r="I2" s="77"/>
      <c r="J2" s="76"/>
      <c r="K2" s="77"/>
      <c r="L2" s="76"/>
      <c r="M2" s="77"/>
      <c r="N2" s="76"/>
      <c r="O2" s="102"/>
      <c r="P2" s="73"/>
      <c r="Q2" s="102"/>
      <c r="R2" s="73"/>
      <c r="T2" s="73"/>
      <c r="V2" s="73"/>
      <c r="X2" s="73"/>
      <c r="Y2" s="102"/>
      <c r="Z2" s="73"/>
      <c r="AA2" s="102"/>
      <c r="AB2" s="73"/>
      <c r="AC2" s="102"/>
      <c r="AD2" s="73"/>
      <c r="AE2" s="102"/>
    </row>
    <row r="3" spans="1:31" ht="13.5" thickTop="1" x14ac:dyDescent="0.2">
      <c r="F3" s="21"/>
      <c r="H3" s="21"/>
      <c r="J3" s="21"/>
      <c r="L3" s="21"/>
      <c r="N3" s="21"/>
      <c r="P3" s="21"/>
      <c r="R3" s="21"/>
      <c r="X3" s="485"/>
      <c r="Y3" s="102"/>
      <c r="Z3" s="485"/>
      <c r="AA3" s="102"/>
      <c r="AB3" s="485"/>
      <c r="AC3" s="102"/>
      <c r="AD3" s="485"/>
      <c r="AE3" s="102"/>
    </row>
    <row r="4" spans="1:31" s="79" customFormat="1" ht="15.75" x14ac:dyDescent="0.25">
      <c r="A4" s="847" t="s">
        <v>1</v>
      </c>
      <c r="B4" s="874" t="s">
        <v>217</v>
      </c>
      <c r="C4" s="875"/>
      <c r="D4" s="875"/>
      <c r="E4" s="875"/>
      <c r="F4" s="878" t="s">
        <v>218</v>
      </c>
      <c r="G4" s="879"/>
      <c r="H4" s="879"/>
      <c r="I4" s="879"/>
      <c r="J4" s="879"/>
      <c r="K4" s="879"/>
      <c r="L4" s="879"/>
      <c r="M4" s="879"/>
      <c r="N4" s="879"/>
      <c r="O4" s="879"/>
      <c r="P4" s="879"/>
      <c r="Q4" s="879"/>
      <c r="R4" s="879"/>
      <c r="S4" s="879"/>
      <c r="T4" s="879"/>
      <c r="U4" s="879"/>
      <c r="V4" s="879"/>
      <c r="W4" s="880"/>
      <c r="X4" s="853" t="s">
        <v>716</v>
      </c>
      <c r="Y4" s="876"/>
      <c r="Z4" s="853" t="s">
        <v>714</v>
      </c>
      <c r="AA4" s="877"/>
      <c r="AB4" s="853" t="s">
        <v>647</v>
      </c>
      <c r="AC4" s="876"/>
      <c r="AD4" s="876"/>
      <c r="AE4" s="877"/>
    </row>
    <row r="5" spans="1:31" s="79" customFormat="1" ht="66.75" customHeight="1" x14ac:dyDescent="0.2">
      <c r="A5" s="848"/>
      <c r="B5" s="874" t="s">
        <v>250</v>
      </c>
      <c r="C5" s="875"/>
      <c r="D5" s="875"/>
      <c r="E5" s="875"/>
      <c r="F5" s="874" t="s">
        <v>253</v>
      </c>
      <c r="G5" s="875"/>
      <c r="H5" s="875"/>
      <c r="I5" s="875"/>
      <c r="J5" s="874" t="s">
        <v>251</v>
      </c>
      <c r="K5" s="875"/>
      <c r="L5" s="875"/>
      <c r="M5" s="875"/>
      <c r="N5" s="874" t="s">
        <v>252</v>
      </c>
      <c r="O5" s="875"/>
      <c r="P5" s="875"/>
      <c r="Q5" s="875"/>
      <c r="R5" s="874" t="s">
        <v>584</v>
      </c>
      <c r="S5" s="875"/>
      <c r="T5" s="875"/>
      <c r="U5" s="863"/>
      <c r="V5" s="875" t="s">
        <v>287</v>
      </c>
      <c r="W5" s="863"/>
      <c r="X5" s="874" t="s">
        <v>715</v>
      </c>
      <c r="Y5" s="875"/>
      <c r="Z5" s="874" t="s">
        <v>720</v>
      </c>
      <c r="AA5" s="863"/>
      <c r="AB5" s="874" t="s">
        <v>648</v>
      </c>
      <c r="AC5" s="875"/>
      <c r="AD5" s="875"/>
      <c r="AE5" s="863"/>
    </row>
    <row r="6" spans="1:31" s="79" customFormat="1" x14ac:dyDescent="0.2">
      <c r="A6" s="849"/>
      <c r="B6" s="80" t="s">
        <v>224</v>
      </c>
      <c r="C6" s="81" t="s">
        <v>244</v>
      </c>
      <c r="D6" s="525" t="s">
        <v>225</v>
      </c>
      <c r="E6" s="82" t="s">
        <v>244</v>
      </c>
      <c r="F6" s="80" t="s">
        <v>224</v>
      </c>
      <c r="G6" s="81" t="s">
        <v>244</v>
      </c>
      <c r="H6" s="525" t="s">
        <v>225</v>
      </c>
      <c r="I6" s="82" t="s">
        <v>244</v>
      </c>
      <c r="J6" s="80" t="s">
        <v>224</v>
      </c>
      <c r="K6" s="81" t="s">
        <v>244</v>
      </c>
      <c r="L6" s="525" t="s">
        <v>225</v>
      </c>
      <c r="M6" s="82" t="s">
        <v>244</v>
      </c>
      <c r="N6" s="80" t="s">
        <v>224</v>
      </c>
      <c r="O6" s="81" t="s">
        <v>244</v>
      </c>
      <c r="P6" s="525" t="s">
        <v>225</v>
      </c>
      <c r="Q6" s="82" t="s">
        <v>244</v>
      </c>
      <c r="R6" s="80" t="s">
        <v>224</v>
      </c>
      <c r="S6" s="81" t="s">
        <v>244</v>
      </c>
      <c r="T6" s="525" t="s">
        <v>225</v>
      </c>
      <c r="U6" s="83" t="s">
        <v>244</v>
      </c>
      <c r="V6" s="525" t="s">
        <v>238</v>
      </c>
      <c r="W6" s="83" t="s">
        <v>244</v>
      </c>
      <c r="X6" s="80" t="s">
        <v>238</v>
      </c>
      <c r="Y6" s="81" t="s">
        <v>244</v>
      </c>
      <c r="Z6" s="80" t="s">
        <v>238</v>
      </c>
      <c r="AA6" s="564" t="s">
        <v>244</v>
      </c>
      <c r="AB6" s="80" t="s">
        <v>224</v>
      </c>
      <c r="AC6" s="81" t="s">
        <v>244</v>
      </c>
      <c r="AD6" s="525" t="s">
        <v>225</v>
      </c>
      <c r="AE6" s="83" t="s">
        <v>244</v>
      </c>
    </row>
    <row r="7" spans="1:31" x14ac:dyDescent="0.2">
      <c r="A7" s="69" t="s">
        <v>27</v>
      </c>
      <c r="B7" s="48" t="str">
        <f>T4_KBAT_Adolescents!B29</f>
        <v>–</v>
      </c>
      <c r="C7" s="52" t="str">
        <f>T4_KBAT_Adolescents!C29</f>
        <v>–</v>
      </c>
      <c r="D7" s="48" t="str">
        <f>T4_KBAT_Adolescents!D29</f>
        <v>–</v>
      </c>
      <c r="E7" s="53" t="str">
        <f>T4_KBAT_Adolescents!E29</f>
        <v>–</v>
      </c>
      <c r="F7" s="48">
        <f>T4_KBAT_Adolescents!F29</f>
        <v>1.7</v>
      </c>
      <c r="G7" s="52" t="str">
        <f>T4_KBAT_Adolescents!G29</f>
        <v>–</v>
      </c>
      <c r="H7" s="48">
        <f>T4_KBAT_Adolescents!H29</f>
        <v>2.7</v>
      </c>
      <c r="I7" s="53" t="str">
        <f>T4_KBAT_Adolescents!I29</f>
        <v>–</v>
      </c>
      <c r="J7" s="48">
        <f>T4_KBAT_Adolescents!J29</f>
        <v>2.4</v>
      </c>
      <c r="K7" s="52" t="str">
        <f>T4_KBAT_Adolescents!K29</f>
        <v>–</v>
      </c>
      <c r="L7" s="48">
        <f>T4_KBAT_Adolescents!L29</f>
        <v>1.1000000000000001</v>
      </c>
      <c r="M7" s="53" t="str">
        <f>T4_KBAT_Adolescents!M29</f>
        <v>–</v>
      </c>
      <c r="N7" s="48" t="str">
        <f>T4_KBAT_Adolescents!N29</f>
        <v>–</v>
      </c>
      <c r="O7" s="52" t="str">
        <f>T4_KBAT_Adolescents!O29</f>
        <v>–</v>
      </c>
      <c r="P7" s="48" t="str">
        <f>T4_KBAT_Adolescents!P29</f>
        <v>–</v>
      </c>
      <c r="Q7" s="53" t="str">
        <f>T4_KBAT_Adolescents!Q29</f>
        <v>–</v>
      </c>
      <c r="R7" s="48" t="str">
        <f>T4_KBAT_Adolescents!R29</f>
        <v>–</v>
      </c>
      <c r="S7" s="52" t="str">
        <f>T4_KBAT_Adolescents!S29</f>
        <v>–</v>
      </c>
      <c r="T7" s="48" t="str">
        <f>T4_KBAT_Adolescents!T29</f>
        <v>–</v>
      </c>
      <c r="U7" s="107" t="str">
        <f>T4_KBAT_Adolescents!U29</f>
        <v>–</v>
      </c>
      <c r="V7" s="48">
        <f>T4_KBAT_Adolescents!V29</f>
        <v>5.7</v>
      </c>
      <c r="W7" s="107" t="str">
        <f>T4_KBAT_Adolescents!W29</f>
        <v>–</v>
      </c>
      <c r="X7" s="48" t="s">
        <v>661</v>
      </c>
      <c r="Y7" s="52" t="s">
        <v>661</v>
      </c>
      <c r="Z7" s="48" t="s">
        <v>661</v>
      </c>
      <c r="AA7" s="565" t="s">
        <v>661</v>
      </c>
      <c r="AB7" s="48" t="str">
        <f>T4_KBAT_Adolescents!X29</f>
        <v>–</v>
      </c>
      <c r="AC7" s="52" t="s">
        <v>661</v>
      </c>
      <c r="AD7" s="48" t="str">
        <f>T4_KBAT_Adolescents!Z29</f>
        <v>–</v>
      </c>
      <c r="AE7" s="107" t="s">
        <v>661</v>
      </c>
    </row>
    <row r="8" spans="1:31" x14ac:dyDescent="0.2">
      <c r="A8" s="69" t="s">
        <v>28</v>
      </c>
      <c r="B8" s="48" t="str">
        <f>T4_KBAT_Adolescents!B30</f>
        <v>–</v>
      </c>
      <c r="C8" s="107" t="str">
        <f>T4_KBAT_Adolescents!C30</f>
        <v>–</v>
      </c>
      <c r="D8" s="48" t="str">
        <f>T4_KBAT_Adolescents!D30</f>
        <v>–</v>
      </c>
      <c r="E8" s="107" t="str">
        <f>T4_KBAT_Adolescents!E30</f>
        <v>–</v>
      </c>
      <c r="F8" s="48">
        <f>T4_KBAT_Adolescents!F30</f>
        <v>32.6</v>
      </c>
      <c r="G8" s="107" t="str">
        <f>T4_KBAT_Adolescents!G30</f>
        <v>–</v>
      </c>
      <c r="H8" s="48" t="str">
        <f>T4_KBAT_Adolescents!H30</f>
        <v>–</v>
      </c>
      <c r="I8" s="107" t="str">
        <f>T4_KBAT_Adolescents!I30</f>
        <v>–</v>
      </c>
      <c r="J8" s="48" t="str">
        <f>T4_KBAT_Adolescents!J30</f>
        <v>–</v>
      </c>
      <c r="K8" s="107" t="str">
        <f>T4_KBAT_Adolescents!K30</f>
        <v>–</v>
      </c>
      <c r="L8" s="48" t="str">
        <f>T4_KBAT_Adolescents!L30</f>
        <v>–</v>
      </c>
      <c r="M8" s="107" t="str">
        <f>T4_KBAT_Adolescents!M30</f>
        <v>–</v>
      </c>
      <c r="N8" s="48" t="str">
        <f>T4_KBAT_Adolescents!N30</f>
        <v>–</v>
      </c>
      <c r="O8" s="107" t="str">
        <f>T4_KBAT_Adolescents!O30</f>
        <v>–</v>
      </c>
      <c r="P8" s="48" t="str">
        <f>T4_KBAT_Adolescents!P30</f>
        <v>–</v>
      </c>
      <c r="Q8" s="107" t="str">
        <f>T4_KBAT_Adolescents!Q30</f>
        <v>–</v>
      </c>
      <c r="R8" s="48" t="str">
        <f>T4_KBAT_Adolescents!R30</f>
        <v>–</v>
      </c>
      <c r="S8" s="107" t="str">
        <f>T4_KBAT_Adolescents!S30</f>
        <v>–</v>
      </c>
      <c r="T8" s="48" t="str">
        <f>T4_KBAT_Adolescents!T30</f>
        <v>–</v>
      </c>
      <c r="U8" s="107" t="str">
        <f>T4_KBAT_Adolescents!U30</f>
        <v>–</v>
      </c>
      <c r="V8" s="48" t="str">
        <f>T4_KBAT_Adolescents!V30</f>
        <v>–</v>
      </c>
      <c r="W8" s="107" t="str">
        <f>T4_KBAT_Adolescents!W30</f>
        <v>–</v>
      </c>
      <c r="X8" s="48">
        <v>36</v>
      </c>
      <c r="Y8" s="107" t="s">
        <v>661</v>
      </c>
      <c r="Z8" s="48" t="s">
        <v>661</v>
      </c>
      <c r="AA8" s="107" t="s">
        <v>661</v>
      </c>
      <c r="AB8" s="48" t="str">
        <f>T4_KBAT_Adolescents!X30</f>
        <v>–</v>
      </c>
      <c r="AC8" s="107" t="s">
        <v>661</v>
      </c>
      <c r="AD8" s="48" t="str">
        <f>T4_KBAT_Adolescents!Z30</f>
        <v>–</v>
      </c>
      <c r="AE8" s="107" t="s">
        <v>661</v>
      </c>
    </row>
    <row r="9" spans="1:31" x14ac:dyDescent="0.2">
      <c r="A9" s="69" t="s">
        <v>34</v>
      </c>
      <c r="B9" s="48">
        <f>T4_KBAT_Adolescents!B37</f>
        <v>25.7</v>
      </c>
      <c r="C9" s="52" t="str">
        <f>T4_KBAT_Adolescents!C37</f>
        <v>–</v>
      </c>
      <c r="D9" s="48">
        <f>T4_KBAT_Adolescents!D37</f>
        <v>29.8</v>
      </c>
      <c r="E9" s="53" t="str">
        <f>T4_KBAT_Adolescents!E37</f>
        <v>–</v>
      </c>
      <c r="F9" s="48">
        <f>T4_KBAT_Adolescents!F37</f>
        <v>15</v>
      </c>
      <c r="G9" s="52" t="str">
        <f>T4_KBAT_Adolescents!G37</f>
        <v>–</v>
      </c>
      <c r="H9" s="48">
        <f>T4_KBAT_Adolescents!H37</f>
        <v>11.2</v>
      </c>
      <c r="I9" s="53" t="str">
        <f>T4_KBAT_Adolescents!I37</f>
        <v>–</v>
      </c>
      <c r="J9" s="48">
        <f>T4_KBAT_Adolescents!J37</f>
        <v>4</v>
      </c>
      <c r="K9" s="52" t="str">
        <f>T4_KBAT_Adolescents!K37</f>
        <v>–</v>
      </c>
      <c r="L9" s="48">
        <f>T4_KBAT_Adolescents!L37</f>
        <v>9.5</v>
      </c>
      <c r="M9" s="53" t="str">
        <f>T4_KBAT_Adolescents!M37</f>
        <v>–</v>
      </c>
      <c r="N9" s="48">
        <f>T4_KBAT_Adolescents!N37</f>
        <v>52</v>
      </c>
      <c r="O9" s="52" t="str">
        <f>T4_KBAT_Adolescents!O37</f>
        <v>–</v>
      </c>
      <c r="P9" s="48">
        <f>T4_KBAT_Adolescents!P37</f>
        <v>69.599999999999994</v>
      </c>
      <c r="Q9" s="53" t="str">
        <f>T4_KBAT_Adolescents!Q37</f>
        <v>–</v>
      </c>
      <c r="R9" s="48">
        <f>T4_KBAT_Adolescents!R37</f>
        <v>14.5</v>
      </c>
      <c r="S9" s="52" t="str">
        <f>T4_KBAT_Adolescents!S37</f>
        <v>–</v>
      </c>
      <c r="T9" s="48">
        <f>T4_KBAT_Adolescents!T37</f>
        <v>6.9</v>
      </c>
      <c r="U9" s="107" t="str">
        <f>T4_KBAT_Adolescents!U37</f>
        <v>–</v>
      </c>
      <c r="V9" s="48">
        <f>T4_KBAT_Adolescents!V37</f>
        <v>91.9</v>
      </c>
      <c r="W9" s="107" t="str">
        <f>T4_KBAT_Adolescents!W37</f>
        <v>–</v>
      </c>
      <c r="X9" s="48">
        <v>38</v>
      </c>
      <c r="Y9" s="52" t="s">
        <v>661</v>
      </c>
      <c r="Z9" s="48">
        <v>22.4</v>
      </c>
      <c r="AA9" s="565" t="s">
        <v>661</v>
      </c>
      <c r="AB9" s="48" t="str">
        <f>T4_KBAT_Adolescents!X37</f>
        <v>–</v>
      </c>
      <c r="AC9" s="52" t="s">
        <v>661</v>
      </c>
      <c r="AD9" s="48" t="str">
        <f>T4_KBAT_Adolescents!Z37</f>
        <v>–</v>
      </c>
      <c r="AE9" s="107" t="s">
        <v>661</v>
      </c>
    </row>
    <row r="10" spans="1:31" x14ac:dyDescent="0.2">
      <c r="A10" s="69" t="s">
        <v>45</v>
      </c>
      <c r="B10" s="48">
        <f>T4_KBAT_Adolescents!B48</f>
        <v>15</v>
      </c>
      <c r="C10" s="52" t="str">
        <f>T4_KBAT_Adolescents!C48</f>
        <v>–</v>
      </c>
      <c r="D10" s="48">
        <f>T4_KBAT_Adolescents!D48</f>
        <v>20.9</v>
      </c>
      <c r="E10" s="53" t="str">
        <f>T4_KBAT_Adolescents!E48</f>
        <v>–</v>
      </c>
      <c r="F10" s="48">
        <f>T4_KBAT_Adolescents!F48</f>
        <v>20.8</v>
      </c>
      <c r="G10" s="52" t="str">
        <f>T4_KBAT_Adolescents!G48</f>
        <v>–</v>
      </c>
      <c r="H10" s="48">
        <f>T4_KBAT_Adolescents!H48</f>
        <v>14.1</v>
      </c>
      <c r="I10" s="53" t="str">
        <f>T4_KBAT_Adolescents!I48</f>
        <v>–</v>
      </c>
      <c r="J10" s="48">
        <f>T4_KBAT_Adolescents!J48</f>
        <v>4.3</v>
      </c>
      <c r="K10" s="52" t="str">
        <f>T4_KBAT_Adolescents!K48</f>
        <v>–</v>
      </c>
      <c r="L10" s="48">
        <f>T4_KBAT_Adolescents!L48</f>
        <v>13.1</v>
      </c>
      <c r="M10" s="53" t="str">
        <f>T4_KBAT_Adolescents!M48</f>
        <v>–</v>
      </c>
      <c r="N10" s="48">
        <f>T4_KBAT_Adolescents!N48</f>
        <v>31.8</v>
      </c>
      <c r="O10" s="52" t="str">
        <f>T4_KBAT_Adolescents!O48</f>
        <v>p</v>
      </c>
      <c r="P10" s="48">
        <f>T4_KBAT_Adolescents!P48</f>
        <v>70.099999999999994</v>
      </c>
      <c r="Q10" s="53" t="str">
        <f>T4_KBAT_Adolescents!Q48</f>
        <v>p</v>
      </c>
      <c r="R10" s="48">
        <f>T4_KBAT_Adolescents!R48</f>
        <v>9.6999999999999993</v>
      </c>
      <c r="S10" s="52" t="str">
        <f>T4_KBAT_Adolescents!S48</f>
        <v>–</v>
      </c>
      <c r="T10" s="48">
        <f>T4_KBAT_Adolescents!T48</f>
        <v>5.2</v>
      </c>
      <c r="U10" s="107" t="str">
        <f>T4_KBAT_Adolescents!U48</f>
        <v>–</v>
      </c>
      <c r="V10" s="48">
        <f>T4_KBAT_Adolescents!V48</f>
        <v>95.7</v>
      </c>
      <c r="W10" s="107" t="str">
        <f>T4_KBAT_Adolescents!W48</f>
        <v>–</v>
      </c>
      <c r="X10" s="48">
        <v>33</v>
      </c>
      <c r="Y10" s="52" t="s">
        <v>661</v>
      </c>
      <c r="Z10" s="48" t="s">
        <v>661</v>
      </c>
      <c r="AA10" s="565" t="s">
        <v>661</v>
      </c>
      <c r="AB10" s="48" t="str">
        <f>T4_KBAT_Adolescents!X48</f>
        <v>–</v>
      </c>
      <c r="AC10" s="52" t="s">
        <v>661</v>
      </c>
      <c r="AD10" s="48" t="str">
        <f>T4_KBAT_Adolescents!Z48</f>
        <v>–</v>
      </c>
      <c r="AE10" s="107" t="s">
        <v>661</v>
      </c>
    </row>
    <row r="11" spans="1:31" x14ac:dyDescent="0.2">
      <c r="A11" s="69" t="s">
        <v>51</v>
      </c>
      <c r="B11" s="48">
        <f>T4_KBAT_Adolescents!B54</f>
        <v>17.100000000000001</v>
      </c>
      <c r="C11" s="52" t="str">
        <f>T4_KBAT_Adolescents!C54</f>
        <v>–</v>
      </c>
      <c r="D11" s="48">
        <f>T4_KBAT_Adolescents!D54</f>
        <v>20.3</v>
      </c>
      <c r="E11" s="53" t="str">
        <f>T4_KBAT_Adolescents!E54</f>
        <v>–</v>
      </c>
      <c r="F11" s="48">
        <f>T4_KBAT_Adolescents!F54</f>
        <v>18.899999999999999</v>
      </c>
      <c r="G11" s="52" t="str">
        <f>T4_KBAT_Adolescents!G54</f>
        <v>–</v>
      </c>
      <c r="H11" s="48">
        <f>T4_KBAT_Adolescents!H54</f>
        <v>20</v>
      </c>
      <c r="I11" s="53" t="str">
        <f>T4_KBAT_Adolescents!I54</f>
        <v>–</v>
      </c>
      <c r="J11" s="48">
        <f>T4_KBAT_Adolescents!J54</f>
        <v>3</v>
      </c>
      <c r="K11" s="52" t="str">
        <f>T4_KBAT_Adolescents!K54</f>
        <v>–</v>
      </c>
      <c r="L11" s="48">
        <f>T4_KBAT_Adolescents!L54</f>
        <v>8.6999999999999993</v>
      </c>
      <c r="M11" s="53" t="str">
        <f>T4_KBAT_Adolescents!M54</f>
        <v>–</v>
      </c>
      <c r="N11" s="48">
        <f>T4_KBAT_Adolescents!N54</f>
        <v>12.1</v>
      </c>
      <c r="O11" s="52" t="str">
        <f>T4_KBAT_Adolescents!O54</f>
        <v>–</v>
      </c>
      <c r="P11" s="48">
        <f>T4_KBAT_Adolescents!P54</f>
        <v>17.3</v>
      </c>
      <c r="Q11" s="53" t="str">
        <f>T4_KBAT_Adolescents!Q54</f>
        <v>–</v>
      </c>
      <c r="R11" s="48">
        <f>T4_KBAT_Adolescents!R54</f>
        <v>4.5</v>
      </c>
      <c r="S11" s="52" t="str">
        <f>T4_KBAT_Adolescents!S54</f>
        <v>–</v>
      </c>
      <c r="T11" s="48">
        <f>T4_KBAT_Adolescents!T54</f>
        <v>1.4</v>
      </c>
      <c r="U11" s="107" t="str">
        <f>T4_KBAT_Adolescents!U54</f>
        <v>–</v>
      </c>
      <c r="V11" s="48">
        <f>T4_KBAT_Adolescents!V54</f>
        <v>96.6</v>
      </c>
      <c r="W11" s="107" t="str">
        <f>T4_KBAT_Adolescents!W54</f>
        <v>–</v>
      </c>
      <c r="X11" s="48">
        <v>39</v>
      </c>
      <c r="Y11" s="52" t="s">
        <v>661</v>
      </c>
      <c r="Z11" s="48">
        <v>20.8</v>
      </c>
      <c r="AA11" s="565" t="s">
        <v>721</v>
      </c>
      <c r="AB11" s="48" t="str">
        <f>T4_KBAT_Adolescents!X54</f>
        <v>–</v>
      </c>
      <c r="AC11" s="52" t="s">
        <v>661</v>
      </c>
      <c r="AD11" s="48" t="str">
        <f>T4_KBAT_Adolescents!Z54</f>
        <v>–</v>
      </c>
      <c r="AE11" s="107" t="s">
        <v>661</v>
      </c>
    </row>
    <row r="12" spans="1:31" x14ac:dyDescent="0.2">
      <c r="A12" s="69" t="s">
        <v>62</v>
      </c>
      <c r="B12" s="48">
        <f>T4_KBAT_Adolescents!B65</f>
        <v>24</v>
      </c>
      <c r="C12" s="52" t="str">
        <f>T4_KBAT_Adolescents!C65</f>
        <v>–</v>
      </c>
      <c r="D12" s="48">
        <f>T4_KBAT_Adolescents!D65</f>
        <v>31.8</v>
      </c>
      <c r="E12" s="53" t="str">
        <f>T4_KBAT_Adolescents!E65</f>
        <v>–</v>
      </c>
      <c r="F12" s="48">
        <f>T4_KBAT_Adolescents!F65</f>
        <v>7.1</v>
      </c>
      <c r="G12" s="52" t="str">
        <f>T4_KBAT_Adolescents!G65</f>
        <v>–</v>
      </c>
      <c r="H12" s="48">
        <f>T4_KBAT_Adolescents!H65</f>
        <v>1.2</v>
      </c>
      <c r="I12" s="53" t="str">
        <f>T4_KBAT_Adolescents!I65</f>
        <v>–</v>
      </c>
      <c r="J12" s="48">
        <f>T4_KBAT_Adolescents!J65</f>
        <v>0.3</v>
      </c>
      <c r="K12" s="52" t="str">
        <f>T4_KBAT_Adolescents!K65</f>
        <v>–</v>
      </c>
      <c r="L12" s="48">
        <f>T4_KBAT_Adolescents!L65</f>
        <v>0.5</v>
      </c>
      <c r="M12" s="53" t="str">
        <f>T4_KBAT_Adolescents!M65</f>
        <v>–</v>
      </c>
      <c r="N12" s="48" t="str">
        <f>T4_KBAT_Adolescents!N65</f>
        <v>–</v>
      </c>
      <c r="O12" s="52" t="str">
        <f>T4_KBAT_Adolescents!O65</f>
        <v>–</v>
      </c>
      <c r="P12" s="48" t="str">
        <f>T4_KBAT_Adolescents!P65</f>
        <v>–</v>
      </c>
      <c r="Q12" s="53" t="str">
        <f>T4_KBAT_Adolescents!Q65</f>
        <v>–</v>
      </c>
      <c r="R12" s="48">
        <f>T4_KBAT_Adolescents!R65</f>
        <v>18.8</v>
      </c>
      <c r="S12" s="52" t="str">
        <f>T4_KBAT_Adolescents!S65</f>
        <v>–</v>
      </c>
      <c r="T12" s="48">
        <f>T4_KBAT_Adolescents!T65</f>
        <v>16.5</v>
      </c>
      <c r="U12" s="107" t="str">
        <f>T4_KBAT_Adolescents!U65</f>
        <v>–</v>
      </c>
      <c r="V12" s="48">
        <f>T4_KBAT_Adolescents!V65</f>
        <v>87.6</v>
      </c>
      <c r="W12" s="107" t="str">
        <f>T4_KBAT_Adolescents!W65</f>
        <v>–</v>
      </c>
      <c r="X12" s="48">
        <v>41</v>
      </c>
      <c r="Y12" s="52" t="s">
        <v>661</v>
      </c>
      <c r="Z12" s="48" t="s">
        <v>661</v>
      </c>
      <c r="AA12" s="565" t="s">
        <v>661</v>
      </c>
      <c r="AB12" s="48" t="str">
        <f>T4_KBAT_Adolescents!X65</f>
        <v>–</v>
      </c>
      <c r="AC12" s="52" t="s">
        <v>661</v>
      </c>
      <c r="AD12" s="48" t="str">
        <f>T4_KBAT_Adolescents!Z65</f>
        <v>–</v>
      </c>
      <c r="AE12" s="107" t="s">
        <v>661</v>
      </c>
    </row>
    <row r="13" spans="1:31" x14ac:dyDescent="0.2">
      <c r="A13" s="69" t="s">
        <v>77</v>
      </c>
      <c r="B13" s="48">
        <f>T4_KBAT_Adolescents!B80</f>
        <v>31.7</v>
      </c>
      <c r="C13" s="52" t="str">
        <f>T4_KBAT_Adolescents!C80</f>
        <v>–</v>
      </c>
      <c r="D13" s="48">
        <f>T4_KBAT_Adolescents!D80</f>
        <v>25.4</v>
      </c>
      <c r="E13" s="53" t="str">
        <f>T4_KBAT_Adolescents!E80</f>
        <v>–</v>
      </c>
      <c r="F13" s="48">
        <f>T4_KBAT_Adolescents!F80</f>
        <v>14</v>
      </c>
      <c r="G13" s="52" t="str">
        <f>T4_KBAT_Adolescents!G80</f>
        <v>–</v>
      </c>
      <c r="H13" s="48">
        <f>T4_KBAT_Adolescents!H80</f>
        <v>35.700000000000003</v>
      </c>
      <c r="I13" s="53" t="str">
        <f>T4_KBAT_Adolescents!I80</f>
        <v>–</v>
      </c>
      <c r="J13" s="48">
        <f>T4_KBAT_Adolescents!J80</f>
        <v>1.6</v>
      </c>
      <c r="K13" s="52" t="str">
        <f>T4_KBAT_Adolescents!K80</f>
        <v>–</v>
      </c>
      <c r="L13" s="48">
        <f>T4_KBAT_Adolescents!L80</f>
        <v>14.2</v>
      </c>
      <c r="M13" s="53" t="str">
        <f>T4_KBAT_Adolescents!M80</f>
        <v>–</v>
      </c>
      <c r="N13" s="48">
        <f>T4_KBAT_Adolescents!N80</f>
        <v>41.9</v>
      </c>
      <c r="O13" s="52" t="str">
        <f>T4_KBAT_Adolescents!O80</f>
        <v>–</v>
      </c>
      <c r="P13" s="48">
        <f>T4_KBAT_Adolescents!P80</f>
        <v>58</v>
      </c>
      <c r="Q13" s="53" t="str">
        <f>T4_KBAT_Adolescents!Q80</f>
        <v>–</v>
      </c>
      <c r="R13" s="48">
        <f>T4_KBAT_Adolescents!R80</f>
        <v>9.3000000000000007</v>
      </c>
      <c r="S13" s="52" t="str">
        <f>T4_KBAT_Adolescents!S80</f>
        <v>–</v>
      </c>
      <c r="T13" s="48">
        <f>T4_KBAT_Adolescents!T80</f>
        <v>4.3</v>
      </c>
      <c r="U13" s="107" t="str">
        <f>T4_KBAT_Adolescents!U80</f>
        <v>–</v>
      </c>
      <c r="V13" s="48" t="str">
        <f>T4_KBAT_Adolescents!V80</f>
        <v>–</v>
      </c>
      <c r="W13" s="107" t="str">
        <f>T4_KBAT_Adolescents!W80</f>
        <v>–</v>
      </c>
      <c r="X13" s="48">
        <v>18</v>
      </c>
      <c r="Y13" s="52" t="s">
        <v>661</v>
      </c>
      <c r="Z13" s="48">
        <v>9.8000000000000007</v>
      </c>
      <c r="AA13" s="565" t="s">
        <v>661</v>
      </c>
      <c r="AB13" s="48" t="str">
        <f>T4_KBAT_Adolescents!X80</f>
        <v>–</v>
      </c>
      <c r="AC13" s="52" t="s">
        <v>661</v>
      </c>
      <c r="AD13" s="48" t="str">
        <f>T4_KBAT_Adolescents!Z80</f>
        <v>–</v>
      </c>
      <c r="AE13" s="107" t="s">
        <v>661</v>
      </c>
    </row>
    <row r="14" spans="1:31" x14ac:dyDescent="0.2">
      <c r="A14" s="69" t="s">
        <v>82</v>
      </c>
      <c r="B14" s="48">
        <f>T4_KBAT_Adolescents!B85</f>
        <v>18.600000000000001</v>
      </c>
      <c r="C14" s="52" t="str">
        <f>T4_KBAT_Adolescents!C85</f>
        <v>–</v>
      </c>
      <c r="D14" s="48">
        <f>T4_KBAT_Adolescents!D85</f>
        <v>34.5</v>
      </c>
      <c r="E14" s="53" t="str">
        <f>T4_KBAT_Adolescents!E85</f>
        <v>–</v>
      </c>
      <c r="F14" s="48">
        <f>T4_KBAT_Adolescents!F85</f>
        <v>8</v>
      </c>
      <c r="G14" s="52" t="str">
        <f>T4_KBAT_Adolescents!G85</f>
        <v>x</v>
      </c>
      <c r="H14" s="48">
        <f>T4_KBAT_Adolescents!H85</f>
        <v>2.7</v>
      </c>
      <c r="I14" s="53" t="str">
        <f>T4_KBAT_Adolescents!I85</f>
        <v>x</v>
      </c>
      <c r="J14" s="48">
        <f>T4_KBAT_Adolescents!J85</f>
        <v>0</v>
      </c>
      <c r="K14" s="52" t="str">
        <f>T4_KBAT_Adolescents!K85</f>
        <v>x</v>
      </c>
      <c r="L14" s="48">
        <f>T4_KBAT_Adolescents!L85</f>
        <v>1.2</v>
      </c>
      <c r="M14" s="53" t="str">
        <f>T4_KBAT_Adolescents!M85</f>
        <v>x</v>
      </c>
      <c r="N14" s="48" t="str">
        <f>T4_KBAT_Adolescents!N85</f>
        <v>–</v>
      </c>
      <c r="O14" s="52" t="str">
        <f>T4_KBAT_Adolescents!O85</f>
        <v>–</v>
      </c>
      <c r="P14" s="48">
        <f>T4_KBAT_Adolescents!P85</f>
        <v>38.6</v>
      </c>
      <c r="Q14" s="53" t="str">
        <f>T4_KBAT_Adolescents!Q85</f>
        <v>–</v>
      </c>
      <c r="R14" s="48">
        <f>T4_KBAT_Adolescents!R85</f>
        <v>0.6</v>
      </c>
      <c r="S14" s="52" t="str">
        <f>T4_KBAT_Adolescents!S85</f>
        <v>x</v>
      </c>
      <c r="T14" s="48">
        <f>T4_KBAT_Adolescents!T85</f>
        <v>0.3</v>
      </c>
      <c r="U14" s="107" t="str">
        <f>T4_KBAT_Adolescents!U85</f>
        <v>x</v>
      </c>
      <c r="V14" s="48" t="str">
        <f>T4_KBAT_Adolescents!V85</f>
        <v>–</v>
      </c>
      <c r="W14" s="107" t="str">
        <f>T4_KBAT_Adolescents!W85</f>
        <v>–</v>
      </c>
      <c r="X14" s="48">
        <v>47</v>
      </c>
      <c r="Y14" s="52" t="s">
        <v>661</v>
      </c>
      <c r="Z14" s="48">
        <v>4.5</v>
      </c>
      <c r="AA14" s="565" t="s">
        <v>719</v>
      </c>
      <c r="AB14" s="48" t="str">
        <f>T4_KBAT_Adolescents!X85</f>
        <v>–</v>
      </c>
      <c r="AC14" s="52" t="s">
        <v>661</v>
      </c>
      <c r="AD14" s="48" t="str">
        <f>T4_KBAT_Adolescents!Z85</f>
        <v>–</v>
      </c>
      <c r="AE14" s="107" t="s">
        <v>661</v>
      </c>
    </row>
    <row r="15" spans="1:31" x14ac:dyDescent="0.2">
      <c r="A15" s="69" t="s">
        <v>83</v>
      </c>
      <c r="B15" s="48">
        <f>T4_KBAT_Adolescents!B86</f>
        <v>9.4</v>
      </c>
      <c r="C15" s="52" t="str">
        <f>T4_KBAT_Adolescents!C86</f>
        <v>–</v>
      </c>
      <c r="D15" s="48">
        <f>T4_KBAT_Adolescents!D86</f>
        <v>4</v>
      </c>
      <c r="E15" s="53" t="str">
        <f>T4_KBAT_Adolescents!E86</f>
        <v>–</v>
      </c>
      <c r="F15" s="48">
        <f>T4_KBAT_Adolescents!F86</f>
        <v>1.6</v>
      </c>
      <c r="G15" s="52" t="str">
        <f>T4_KBAT_Adolescents!G86</f>
        <v>–</v>
      </c>
      <c r="H15" s="48">
        <f>T4_KBAT_Adolescents!H86</f>
        <v>21</v>
      </c>
      <c r="I15" s="53" t="str">
        <f>T4_KBAT_Adolescents!I86</f>
        <v>–</v>
      </c>
      <c r="J15" s="48" t="str">
        <f>T4_KBAT_Adolescents!J86</f>
        <v>–</v>
      </c>
      <c r="K15" s="52" t="str">
        <f>T4_KBAT_Adolescents!K86</f>
        <v>–</v>
      </c>
      <c r="L15" s="48" t="str">
        <f>T4_KBAT_Adolescents!L86</f>
        <v>–</v>
      </c>
      <c r="M15" s="53" t="str">
        <f>T4_KBAT_Adolescents!M86</f>
        <v>–</v>
      </c>
      <c r="N15" s="48" t="str">
        <f>T4_KBAT_Adolescents!N86</f>
        <v>–</v>
      </c>
      <c r="O15" s="52" t="str">
        <f>T4_KBAT_Adolescents!O86</f>
        <v>–</v>
      </c>
      <c r="P15" s="48" t="str">
        <f>T4_KBAT_Adolescents!P86</f>
        <v>–</v>
      </c>
      <c r="Q15" s="53" t="str">
        <f>T4_KBAT_Adolescents!Q86</f>
        <v>–</v>
      </c>
      <c r="R15" s="48" t="str">
        <f>T4_KBAT_Adolescents!R86</f>
        <v>–</v>
      </c>
      <c r="S15" s="52" t="str">
        <f>T4_KBAT_Adolescents!S86</f>
        <v>–</v>
      </c>
      <c r="T15" s="48" t="str">
        <f>T4_KBAT_Adolescents!T86</f>
        <v>–</v>
      </c>
      <c r="U15" s="107" t="str">
        <f>T4_KBAT_Adolescents!U86</f>
        <v>–</v>
      </c>
      <c r="V15" s="48" t="str">
        <f>T4_KBAT_Adolescents!V86</f>
        <v>–</v>
      </c>
      <c r="W15" s="107" t="str">
        <f>T4_KBAT_Adolescents!W86</f>
        <v>–</v>
      </c>
      <c r="X15" s="48">
        <v>17</v>
      </c>
      <c r="Y15" s="52" t="s">
        <v>661</v>
      </c>
      <c r="Z15" s="48" t="s">
        <v>661</v>
      </c>
      <c r="AA15" s="565" t="s">
        <v>661</v>
      </c>
      <c r="AB15" s="48" t="str">
        <f>T4_KBAT_Adolescents!X86</f>
        <v>–</v>
      </c>
      <c r="AC15" s="52" t="s">
        <v>661</v>
      </c>
      <c r="AD15" s="48" t="str">
        <f>T4_KBAT_Adolescents!Z86</f>
        <v>–</v>
      </c>
      <c r="AE15" s="107" t="s">
        <v>661</v>
      </c>
    </row>
    <row r="16" spans="1:31" x14ac:dyDescent="0.2">
      <c r="A16" s="69" t="s">
        <v>84</v>
      </c>
      <c r="B16" s="48" t="str">
        <f>T4_KBAT_Adolescents!B87</f>
        <v>–</v>
      </c>
      <c r="C16" s="52" t="str">
        <f>T4_KBAT_Adolescents!C87</f>
        <v>–</v>
      </c>
      <c r="D16" s="48" t="str">
        <f>T4_KBAT_Adolescents!D87</f>
        <v>–</v>
      </c>
      <c r="E16" s="53" t="str">
        <f>T4_KBAT_Adolescents!E87</f>
        <v>–</v>
      </c>
      <c r="F16" s="48" t="str">
        <f>T4_KBAT_Adolescents!F87</f>
        <v>–</v>
      </c>
      <c r="G16" s="52" t="str">
        <f>T4_KBAT_Adolescents!G87</f>
        <v>–</v>
      </c>
      <c r="H16" s="48" t="str">
        <f>T4_KBAT_Adolescents!H87</f>
        <v>–</v>
      </c>
      <c r="I16" s="53" t="str">
        <f>T4_KBAT_Adolescents!I87</f>
        <v>–</v>
      </c>
      <c r="J16" s="48" t="str">
        <f>T4_KBAT_Adolescents!J87</f>
        <v>–</v>
      </c>
      <c r="K16" s="52" t="str">
        <f>T4_KBAT_Adolescents!K87</f>
        <v>–</v>
      </c>
      <c r="L16" s="48" t="str">
        <f>T4_KBAT_Adolescents!L87</f>
        <v>–</v>
      </c>
      <c r="M16" s="53" t="str">
        <f>T4_KBAT_Adolescents!M87</f>
        <v>–</v>
      </c>
      <c r="N16" s="48" t="str">
        <f>T4_KBAT_Adolescents!N87</f>
        <v>–</v>
      </c>
      <c r="O16" s="52" t="str">
        <f>T4_KBAT_Adolescents!O87</f>
        <v>–</v>
      </c>
      <c r="P16" s="48" t="str">
        <f>T4_KBAT_Adolescents!P87</f>
        <v>–</v>
      </c>
      <c r="Q16" s="53" t="str">
        <f>T4_KBAT_Adolescents!Q87</f>
        <v>–</v>
      </c>
      <c r="R16" s="48" t="str">
        <f>T4_KBAT_Adolescents!R87</f>
        <v>–</v>
      </c>
      <c r="S16" s="52" t="str">
        <f>T4_KBAT_Adolescents!S87</f>
        <v>–</v>
      </c>
      <c r="T16" s="48" t="str">
        <f>T4_KBAT_Adolescents!T87</f>
        <v>–</v>
      </c>
      <c r="U16" s="107" t="str">
        <f>T4_KBAT_Adolescents!U87</f>
        <v>–</v>
      </c>
      <c r="V16" s="48" t="str">
        <f>T4_KBAT_Adolescents!V87</f>
        <v>–</v>
      </c>
      <c r="W16" s="107" t="str">
        <f>T4_KBAT_Adolescents!W87</f>
        <v>–</v>
      </c>
      <c r="X16" s="48">
        <v>17</v>
      </c>
      <c r="Y16" s="52" t="s">
        <v>661</v>
      </c>
      <c r="Z16" s="48" t="s">
        <v>661</v>
      </c>
      <c r="AA16" s="565" t="s">
        <v>661</v>
      </c>
      <c r="AB16" s="48" t="str">
        <f>T4_KBAT_Adolescents!X87</f>
        <v>–</v>
      </c>
      <c r="AC16" s="52" t="s">
        <v>661</v>
      </c>
      <c r="AD16" s="48" t="str">
        <f>T4_KBAT_Adolescents!Z87</f>
        <v>–</v>
      </c>
      <c r="AE16" s="107" t="s">
        <v>661</v>
      </c>
    </row>
    <row r="17" spans="1:31" x14ac:dyDescent="0.2">
      <c r="A17" s="69" t="s">
        <v>93</v>
      </c>
      <c r="B17" s="48">
        <f>T4_KBAT_Adolescents!B96</f>
        <v>41.9</v>
      </c>
      <c r="C17" s="52" t="str">
        <f>T4_KBAT_Adolescents!C96</f>
        <v>–</v>
      </c>
      <c r="D17" s="48">
        <f>T4_KBAT_Adolescents!D96</f>
        <v>51.2</v>
      </c>
      <c r="E17" s="53" t="str">
        <f>T4_KBAT_Adolescents!E96</f>
        <v>–</v>
      </c>
      <c r="F17" s="48">
        <f>T4_KBAT_Adolescents!F96</f>
        <v>11.5</v>
      </c>
      <c r="G17" s="52" t="str">
        <f>T4_KBAT_Adolescents!G96</f>
        <v>–</v>
      </c>
      <c r="H17" s="48">
        <f>T4_KBAT_Adolescents!H96</f>
        <v>22.3</v>
      </c>
      <c r="I17" s="53" t="str">
        <f>T4_KBAT_Adolescents!I96</f>
        <v>–</v>
      </c>
      <c r="J17" s="48">
        <f>T4_KBAT_Adolescents!J96</f>
        <v>1.3</v>
      </c>
      <c r="K17" s="52" t="str">
        <f>T4_KBAT_Adolescents!K96</f>
        <v>–</v>
      </c>
      <c r="L17" s="48">
        <f>T4_KBAT_Adolescents!L96</f>
        <v>4.3</v>
      </c>
      <c r="M17" s="53" t="str">
        <f>T4_KBAT_Adolescents!M96</f>
        <v>–</v>
      </c>
      <c r="N17" s="48" t="str">
        <f>T4_KBAT_Adolescents!N96</f>
        <v>–</v>
      </c>
      <c r="O17" s="52" t="str">
        <f>T4_KBAT_Adolescents!O96</f>
        <v>–</v>
      </c>
      <c r="P17" s="48">
        <f>T4_KBAT_Adolescents!P96</f>
        <v>69.099999999999994</v>
      </c>
      <c r="Q17" s="52" t="str">
        <f>T4_KBAT_Adolescents!Q96</f>
        <v>–</v>
      </c>
      <c r="R17" s="48">
        <f>T4_KBAT_Adolescents!R96</f>
        <v>17.8</v>
      </c>
      <c r="S17" s="52" t="str">
        <f>T4_KBAT_Adolescents!S96</f>
        <v>–</v>
      </c>
      <c r="T17" s="48">
        <f>T4_KBAT_Adolescents!T96</f>
        <v>13.1</v>
      </c>
      <c r="U17" s="107" t="str">
        <f>T4_KBAT_Adolescents!U96</f>
        <v>–</v>
      </c>
      <c r="V17" s="48">
        <f>T4_KBAT_Adolescents!V96</f>
        <v>75.5</v>
      </c>
      <c r="W17" s="107" t="str">
        <f>T4_KBAT_Adolescents!W96</f>
        <v>–</v>
      </c>
      <c r="X17" s="48">
        <v>26</v>
      </c>
      <c r="Y17" s="52" t="s">
        <v>661</v>
      </c>
      <c r="Z17" s="48">
        <v>11.3</v>
      </c>
      <c r="AA17" s="565" t="s">
        <v>661</v>
      </c>
      <c r="AB17" s="48" t="str">
        <f>T4_KBAT_Adolescents!X96</f>
        <v>–</v>
      </c>
      <c r="AC17" s="52" t="s">
        <v>661</v>
      </c>
      <c r="AD17" s="48" t="str">
        <f>T4_KBAT_Adolescents!Z96</f>
        <v>–</v>
      </c>
      <c r="AE17" s="107" t="s">
        <v>661</v>
      </c>
    </row>
    <row r="18" spans="1:31" x14ac:dyDescent="0.2">
      <c r="A18" s="69" t="s">
        <v>100</v>
      </c>
      <c r="B18" s="48">
        <f>T4_KBAT_Adolescents!B103</f>
        <v>35.200000000000003</v>
      </c>
      <c r="C18" s="52" t="str">
        <f>T4_KBAT_Adolescents!C103</f>
        <v>–</v>
      </c>
      <c r="D18" s="48">
        <f>T4_KBAT_Adolescents!D103</f>
        <v>28.1</v>
      </c>
      <c r="E18" s="53" t="str">
        <f>T4_KBAT_Adolescents!E103</f>
        <v>–</v>
      </c>
      <c r="F18" s="48">
        <f>T4_KBAT_Adolescents!F103</f>
        <v>8.5</v>
      </c>
      <c r="G18" s="52" t="str">
        <f>T4_KBAT_Adolescents!G103</f>
        <v>–</v>
      </c>
      <c r="H18" s="48">
        <f>T4_KBAT_Adolescents!H103</f>
        <v>25.5</v>
      </c>
      <c r="I18" s="53" t="str">
        <f>T4_KBAT_Adolescents!I103</f>
        <v>–</v>
      </c>
      <c r="J18" s="48">
        <f>T4_KBAT_Adolescents!J103</f>
        <v>2.1</v>
      </c>
      <c r="K18" s="52" t="str">
        <f>T4_KBAT_Adolescents!K103</f>
        <v>–</v>
      </c>
      <c r="L18" s="48">
        <f>T4_KBAT_Adolescents!L103</f>
        <v>13.4</v>
      </c>
      <c r="M18" s="53" t="str">
        <f>T4_KBAT_Adolescents!M103</f>
        <v>–</v>
      </c>
      <c r="N18" s="48">
        <f>T4_KBAT_Adolescents!N103</f>
        <v>36.6</v>
      </c>
      <c r="O18" s="52" t="str">
        <f>T4_KBAT_Adolescents!O103</f>
        <v>–</v>
      </c>
      <c r="P18" s="48">
        <f>T4_KBAT_Adolescents!P103</f>
        <v>60.2</v>
      </c>
      <c r="Q18" s="53" t="str">
        <f>T4_KBAT_Adolescents!Q103</f>
        <v>–</v>
      </c>
      <c r="R18" s="48">
        <f>T4_KBAT_Adolescents!R103</f>
        <v>33.1</v>
      </c>
      <c r="S18" s="52" t="str">
        <f>T4_KBAT_Adolescents!S103</f>
        <v>–</v>
      </c>
      <c r="T18" s="48">
        <f>T4_KBAT_Adolescents!T103</f>
        <v>11.8</v>
      </c>
      <c r="U18" s="107" t="str">
        <f>T4_KBAT_Adolescents!U103</f>
        <v>–</v>
      </c>
      <c r="V18" s="48">
        <f>T4_KBAT_Adolescents!V103</f>
        <v>26.8</v>
      </c>
      <c r="W18" s="107" t="str">
        <f>T4_KBAT_Adolescents!W103</f>
        <v>–</v>
      </c>
      <c r="X18" s="48">
        <v>19</v>
      </c>
      <c r="Y18" s="52" t="s">
        <v>661</v>
      </c>
      <c r="Z18" s="48" t="s">
        <v>661</v>
      </c>
      <c r="AA18" s="565" t="s">
        <v>661</v>
      </c>
      <c r="AB18" s="48" t="str">
        <f>T4_KBAT_Adolescents!X103</f>
        <v>–</v>
      </c>
      <c r="AC18" s="52" t="s">
        <v>661</v>
      </c>
      <c r="AD18" s="48" t="str">
        <f>T4_KBAT_Adolescents!Z103</f>
        <v>–</v>
      </c>
      <c r="AE18" s="107" t="s">
        <v>661</v>
      </c>
    </row>
    <row r="19" spans="1:31" x14ac:dyDescent="0.2">
      <c r="A19" s="69" t="s">
        <v>107</v>
      </c>
      <c r="B19" s="48">
        <f>T4_KBAT_Adolescents!B110</f>
        <v>39.5</v>
      </c>
      <c r="C19" s="52" t="str">
        <f>T4_KBAT_Adolescents!C110</f>
        <v>–</v>
      </c>
      <c r="D19" s="48">
        <f>T4_KBAT_Adolescents!D110</f>
        <v>44.7</v>
      </c>
      <c r="E19" s="53" t="str">
        <f>T4_KBAT_Adolescents!E110</f>
        <v>–</v>
      </c>
      <c r="F19" s="48">
        <f>T4_KBAT_Adolescents!F110</f>
        <v>12.1</v>
      </c>
      <c r="G19" s="52" t="str">
        <f>T4_KBAT_Adolescents!G110</f>
        <v>–</v>
      </c>
      <c r="H19" s="48">
        <f>T4_KBAT_Adolescents!H110</f>
        <v>26.4</v>
      </c>
      <c r="I19" s="53" t="str">
        <f>T4_KBAT_Adolescents!I110</f>
        <v>–</v>
      </c>
      <c r="J19" s="48">
        <f>T4_KBAT_Adolescents!J110</f>
        <v>0.7</v>
      </c>
      <c r="K19" s="52" t="str">
        <f>T4_KBAT_Adolescents!K110</f>
        <v>–</v>
      </c>
      <c r="L19" s="48">
        <f>T4_KBAT_Adolescents!L110</f>
        <v>4.9000000000000004</v>
      </c>
      <c r="M19" s="53" t="str">
        <f>T4_KBAT_Adolescents!M110</f>
        <v>–</v>
      </c>
      <c r="N19" s="48">
        <f>T4_KBAT_Adolescents!N110</f>
        <v>41.7</v>
      </c>
      <c r="O19" s="52" t="str">
        <f>T4_KBAT_Adolescents!O110</f>
        <v>–</v>
      </c>
      <c r="P19" s="48">
        <f>T4_KBAT_Adolescents!P110</f>
        <v>36.1</v>
      </c>
      <c r="Q19" s="53" t="str">
        <f>T4_KBAT_Adolescents!Q110</f>
        <v>–</v>
      </c>
      <c r="R19" s="48">
        <f>T4_KBAT_Adolescents!R110</f>
        <v>44.1</v>
      </c>
      <c r="S19" s="52" t="str">
        <f>T4_KBAT_Adolescents!S110</f>
        <v>–</v>
      </c>
      <c r="T19" s="48">
        <f>T4_KBAT_Adolescents!T110</f>
        <v>21</v>
      </c>
      <c r="U19" s="107" t="str">
        <f>T4_KBAT_Adolescents!U110</f>
        <v>–</v>
      </c>
      <c r="V19" s="48">
        <f>T4_KBAT_Adolescents!V110</f>
        <v>21.7</v>
      </c>
      <c r="W19" s="107" t="str">
        <f>T4_KBAT_Adolescents!W110</f>
        <v>–</v>
      </c>
      <c r="X19" s="48">
        <v>50</v>
      </c>
      <c r="Y19" s="52" t="s">
        <v>661</v>
      </c>
      <c r="Z19" s="48">
        <v>17.8</v>
      </c>
      <c r="AA19" s="565" t="s">
        <v>661</v>
      </c>
      <c r="AB19" s="48" t="str">
        <f>T4_KBAT_Adolescents!X110</f>
        <v>–</v>
      </c>
      <c r="AC19" s="52" t="s">
        <v>661</v>
      </c>
      <c r="AD19" s="48" t="str">
        <f>T4_KBAT_Adolescents!Z110</f>
        <v>–</v>
      </c>
      <c r="AE19" s="107" t="s">
        <v>661</v>
      </c>
    </row>
    <row r="20" spans="1:31" x14ac:dyDescent="0.2">
      <c r="A20" s="69" t="s">
        <v>121</v>
      </c>
      <c r="B20" s="48">
        <f>T4_KBAT_Adolescents!B124</f>
        <v>27.4</v>
      </c>
      <c r="C20" s="52" t="str">
        <f>T4_KBAT_Adolescents!C124</f>
        <v>–</v>
      </c>
      <c r="D20" s="48">
        <f>T4_KBAT_Adolescents!D124</f>
        <v>48.5</v>
      </c>
      <c r="E20" s="53" t="str">
        <f>T4_KBAT_Adolescents!E124</f>
        <v>–</v>
      </c>
      <c r="F20" s="48">
        <f>T4_KBAT_Adolescents!F124</f>
        <v>21.8</v>
      </c>
      <c r="G20" s="52" t="str">
        <f>T4_KBAT_Adolescents!G124</f>
        <v>–</v>
      </c>
      <c r="H20" s="48">
        <f>T4_KBAT_Adolescents!H124</f>
        <v>16.8</v>
      </c>
      <c r="I20" s="53" t="str">
        <f>T4_KBAT_Adolescents!I124</f>
        <v>–</v>
      </c>
      <c r="J20" s="48">
        <f>T4_KBAT_Adolescents!J124</f>
        <v>2.7</v>
      </c>
      <c r="K20" s="52" t="str">
        <f>T4_KBAT_Adolescents!K124</f>
        <v>–</v>
      </c>
      <c r="L20" s="48">
        <f>T4_KBAT_Adolescents!L124</f>
        <v>17.899999999999999</v>
      </c>
      <c r="M20" s="53" t="str">
        <f>T4_KBAT_Adolescents!M124</f>
        <v>–</v>
      </c>
      <c r="N20" s="48">
        <f>T4_KBAT_Adolescents!N124</f>
        <v>42.5</v>
      </c>
      <c r="O20" s="52" t="str">
        <f>T4_KBAT_Adolescents!O124</f>
        <v>–</v>
      </c>
      <c r="P20" s="48">
        <f>T4_KBAT_Adolescents!P124</f>
        <v>43.5</v>
      </c>
      <c r="Q20" s="53" t="str">
        <f>T4_KBAT_Adolescents!Q124</f>
        <v>–</v>
      </c>
      <c r="R20" s="48">
        <f>T4_KBAT_Adolescents!R124</f>
        <v>17.8</v>
      </c>
      <c r="S20" s="52" t="str">
        <f>T4_KBAT_Adolescents!S124</f>
        <v>–</v>
      </c>
      <c r="T20" s="48">
        <f>T4_KBAT_Adolescents!T124</f>
        <v>7.7</v>
      </c>
      <c r="U20" s="107" t="str">
        <f>T4_KBAT_Adolescents!U124</f>
        <v>–</v>
      </c>
      <c r="V20" s="48">
        <f>T4_KBAT_Adolescents!V124</f>
        <v>36.200000000000003</v>
      </c>
      <c r="W20" s="107" t="str">
        <f>T4_KBAT_Adolescents!W124</f>
        <v>–</v>
      </c>
      <c r="X20" s="48">
        <v>48</v>
      </c>
      <c r="Y20" s="52" t="s">
        <v>661</v>
      </c>
      <c r="Z20" s="48">
        <v>9.3000000000000007</v>
      </c>
      <c r="AA20" s="565" t="s">
        <v>661</v>
      </c>
      <c r="AB20" s="48" t="str">
        <f>T4_KBAT_Adolescents!X124</f>
        <v>–</v>
      </c>
      <c r="AC20" s="52" t="s">
        <v>661</v>
      </c>
      <c r="AD20" s="48" t="str">
        <f>T4_KBAT_Adolescents!Z124</f>
        <v>–</v>
      </c>
      <c r="AE20" s="107" t="s">
        <v>661</v>
      </c>
    </row>
    <row r="21" spans="1:31" x14ac:dyDescent="0.2">
      <c r="A21" s="69" t="s">
        <v>123</v>
      </c>
      <c r="B21" s="48">
        <f>T4_KBAT_Adolescents!B126</f>
        <v>62.2</v>
      </c>
      <c r="C21" s="52" t="str">
        <f>T4_KBAT_Adolescents!C126</f>
        <v>–</v>
      </c>
      <c r="D21" s="48">
        <f>T4_KBAT_Adolescents!D126</f>
        <v>58.5</v>
      </c>
      <c r="E21" s="53" t="str">
        <f>T4_KBAT_Adolescents!E126</f>
        <v>–</v>
      </c>
      <c r="F21" s="48">
        <f>T4_KBAT_Adolescents!F126</f>
        <v>7.4</v>
      </c>
      <c r="G21" s="52" t="str">
        <f>T4_KBAT_Adolescents!G126</f>
        <v>–</v>
      </c>
      <c r="H21" s="48">
        <f>T4_KBAT_Adolescents!H126</f>
        <v>19.2</v>
      </c>
      <c r="I21" s="53" t="str">
        <f>T4_KBAT_Adolescents!I126</f>
        <v>–</v>
      </c>
      <c r="J21" s="48">
        <f>T4_KBAT_Adolescents!J126</f>
        <v>2.1</v>
      </c>
      <c r="K21" s="52" t="str">
        <f>T4_KBAT_Adolescents!K126</f>
        <v>–</v>
      </c>
      <c r="L21" s="48">
        <f>T4_KBAT_Adolescents!L126</f>
        <v>4.9000000000000004</v>
      </c>
      <c r="M21" s="53" t="str">
        <f>T4_KBAT_Adolescents!M126</f>
        <v>–</v>
      </c>
      <c r="N21" s="48">
        <f>T4_KBAT_Adolescents!N126</f>
        <v>61.4</v>
      </c>
      <c r="O21" s="52" t="str">
        <f>T4_KBAT_Adolescents!O126</f>
        <v>p</v>
      </c>
      <c r="P21" s="48">
        <f>T4_KBAT_Adolescents!P126</f>
        <v>75.099999999999994</v>
      </c>
      <c r="Q21" s="53" t="str">
        <f>T4_KBAT_Adolescents!Q126</f>
        <v>–</v>
      </c>
      <c r="R21" s="48">
        <f>T4_KBAT_Adolescents!R126</f>
        <v>28.5</v>
      </c>
      <c r="S21" s="52" t="str">
        <f>T4_KBAT_Adolescents!S126</f>
        <v>–</v>
      </c>
      <c r="T21" s="48">
        <f>T4_KBAT_Adolescents!T126</f>
        <v>13.9</v>
      </c>
      <c r="U21" s="107" t="str">
        <f>T4_KBAT_Adolescents!U126</f>
        <v>–</v>
      </c>
      <c r="V21" s="48">
        <f>T4_KBAT_Adolescents!V126</f>
        <v>16.600000000000001</v>
      </c>
      <c r="W21" s="107" t="str">
        <f>T4_KBAT_Adolescents!W126</f>
        <v>–</v>
      </c>
      <c r="X21" s="48">
        <v>9</v>
      </c>
      <c r="Y21" s="52" t="s">
        <v>661</v>
      </c>
      <c r="Z21" s="48" t="s">
        <v>661</v>
      </c>
      <c r="AA21" s="565" t="s">
        <v>661</v>
      </c>
      <c r="AB21" s="48" t="str">
        <f>T4_KBAT_Adolescents!X126</f>
        <v>–</v>
      </c>
      <c r="AC21" s="52" t="s">
        <v>661</v>
      </c>
      <c r="AD21" s="48" t="str">
        <f>T4_KBAT_Adolescents!Z126</f>
        <v>–</v>
      </c>
      <c r="AE21" s="107" t="s">
        <v>661</v>
      </c>
    </row>
    <row r="22" spans="1:31" x14ac:dyDescent="0.2">
      <c r="A22" s="69" t="s">
        <v>130</v>
      </c>
      <c r="B22" s="48">
        <f>T4_KBAT_Adolescents!B133</f>
        <v>22.4</v>
      </c>
      <c r="C22" s="52" t="str">
        <f>T4_KBAT_Adolescents!C133</f>
        <v>–</v>
      </c>
      <c r="D22" s="48">
        <f>T4_KBAT_Adolescents!D133</f>
        <v>29.3</v>
      </c>
      <c r="E22" s="53" t="str">
        <f>T4_KBAT_Adolescents!E133</f>
        <v>–</v>
      </c>
      <c r="F22" s="48">
        <f>T4_KBAT_Adolescents!F133</f>
        <v>15.6</v>
      </c>
      <c r="G22" s="52" t="str">
        <f>T4_KBAT_Adolescents!G133</f>
        <v>–</v>
      </c>
      <c r="H22" s="48">
        <f>T4_KBAT_Adolescents!H133</f>
        <v>2.9</v>
      </c>
      <c r="I22" s="53" t="str">
        <f>T4_KBAT_Adolescents!I133</f>
        <v>–</v>
      </c>
      <c r="J22" s="48">
        <f>T4_KBAT_Adolescents!J133</f>
        <v>0.7</v>
      </c>
      <c r="K22" s="52" t="str">
        <f>T4_KBAT_Adolescents!K133</f>
        <v>–</v>
      </c>
      <c r="L22" s="48">
        <f>T4_KBAT_Adolescents!L133</f>
        <v>1.1000000000000001</v>
      </c>
      <c r="M22" s="53" t="str">
        <f>T4_KBAT_Adolescents!M133</f>
        <v>–</v>
      </c>
      <c r="N22" s="48">
        <f>T4_KBAT_Adolescents!N133</f>
        <v>38.1</v>
      </c>
      <c r="O22" s="52" t="str">
        <f>T4_KBAT_Adolescents!O133</f>
        <v>–</v>
      </c>
      <c r="P22" s="48">
        <f>T4_KBAT_Adolescents!P133</f>
        <v>46.1</v>
      </c>
      <c r="Q22" s="53" t="str">
        <f>T4_KBAT_Adolescents!Q133</f>
        <v>–</v>
      </c>
      <c r="R22" s="48">
        <f>T4_KBAT_Adolescents!R133</f>
        <v>4.2</v>
      </c>
      <c r="S22" s="52" t="str">
        <f>T4_KBAT_Adolescents!S133</f>
        <v>–</v>
      </c>
      <c r="T22" s="48">
        <f>T4_KBAT_Adolescents!T133</f>
        <v>2.2999999999999998</v>
      </c>
      <c r="U22" s="107" t="str">
        <f>T4_KBAT_Adolescents!U133</f>
        <v>–</v>
      </c>
      <c r="V22" s="48">
        <f>T4_KBAT_Adolescents!V133</f>
        <v>98.5</v>
      </c>
      <c r="W22" s="107" t="str">
        <f>T4_KBAT_Adolescents!W133</f>
        <v>–</v>
      </c>
      <c r="X22" s="48">
        <v>39</v>
      </c>
      <c r="Y22" s="52" t="s">
        <v>661</v>
      </c>
      <c r="Z22" s="48">
        <v>5.6</v>
      </c>
      <c r="AA22" s="565" t="s">
        <v>661</v>
      </c>
      <c r="AB22" s="48" t="str">
        <f>T4_KBAT_Adolescents!X133</f>
        <v>–</v>
      </c>
      <c r="AC22" s="52" t="s">
        <v>661</v>
      </c>
      <c r="AD22" s="48" t="str">
        <f>T4_KBAT_Adolescents!Z133</f>
        <v>–</v>
      </c>
      <c r="AE22" s="107" t="s">
        <v>661</v>
      </c>
    </row>
    <row r="23" spans="1:31" x14ac:dyDescent="0.2">
      <c r="A23" s="69" t="s">
        <v>149</v>
      </c>
      <c r="B23" s="48">
        <f>T4_KBAT_Adolescents!B152</f>
        <v>49.3</v>
      </c>
      <c r="C23" s="52" t="str">
        <f>T4_KBAT_Adolescents!C152</f>
        <v>–</v>
      </c>
      <c r="D23" s="48">
        <f>T4_KBAT_Adolescents!D152</f>
        <v>43.5</v>
      </c>
      <c r="E23" s="53" t="str">
        <f>T4_KBAT_Adolescents!E152</f>
        <v>–</v>
      </c>
      <c r="F23" s="48">
        <f>T4_KBAT_Adolescents!F152</f>
        <v>4.8</v>
      </c>
      <c r="G23" s="52" t="str">
        <f>T4_KBAT_Adolescents!G152</f>
        <v>–</v>
      </c>
      <c r="H23" s="48">
        <f>T4_KBAT_Adolescents!H152</f>
        <v>13.3</v>
      </c>
      <c r="I23" s="53" t="str">
        <f>T4_KBAT_Adolescents!I152</f>
        <v>–</v>
      </c>
      <c r="J23" s="48">
        <f>T4_KBAT_Adolescents!J152</f>
        <v>0.3</v>
      </c>
      <c r="K23" s="52" t="str">
        <f>T4_KBAT_Adolescents!K152</f>
        <v>–</v>
      </c>
      <c r="L23" s="48">
        <f>T4_KBAT_Adolescents!L152</f>
        <v>0.4</v>
      </c>
      <c r="M23" s="53" t="str">
        <f>T4_KBAT_Adolescents!M152</f>
        <v>–</v>
      </c>
      <c r="N23" s="48" t="str">
        <f>T4_KBAT_Adolescents!N152</f>
        <v>–</v>
      </c>
      <c r="O23" s="52" t="str">
        <f>T4_KBAT_Adolescents!O152</f>
        <v>–</v>
      </c>
      <c r="P23" s="48" t="str">
        <f>T4_KBAT_Adolescents!P152</f>
        <v>–</v>
      </c>
      <c r="Q23" s="53" t="str">
        <f>T4_KBAT_Adolescents!Q152</f>
        <v>–</v>
      </c>
      <c r="R23" s="48">
        <f>T4_KBAT_Adolescents!R152</f>
        <v>27.3</v>
      </c>
      <c r="S23" s="52" t="str">
        <f>T4_KBAT_Adolescents!S152</f>
        <v>–</v>
      </c>
      <c r="T23" s="48">
        <f>T4_KBAT_Adolescents!T152</f>
        <v>23.9</v>
      </c>
      <c r="U23" s="107" t="str">
        <f>T4_KBAT_Adolescents!U152</f>
        <v>–</v>
      </c>
      <c r="V23" s="48">
        <f>T4_KBAT_Adolescents!V152</f>
        <v>10</v>
      </c>
      <c r="W23" s="107" t="str">
        <f>T4_KBAT_Adolescents!W152</f>
        <v>–</v>
      </c>
      <c r="X23" s="48">
        <v>8</v>
      </c>
      <c r="Y23" s="52" t="s">
        <v>661</v>
      </c>
      <c r="Z23" s="48">
        <v>12</v>
      </c>
      <c r="AA23" s="565" t="s">
        <v>661</v>
      </c>
      <c r="AB23" s="48" t="str">
        <f>T4_KBAT_Adolescents!X152</f>
        <v>–</v>
      </c>
      <c r="AC23" s="52" t="s">
        <v>661</v>
      </c>
      <c r="AD23" s="48" t="str">
        <f>T4_KBAT_Adolescents!Z152</f>
        <v>–</v>
      </c>
      <c r="AE23" s="107" t="s">
        <v>661</v>
      </c>
    </row>
    <row r="24" spans="1:31" x14ac:dyDescent="0.2">
      <c r="A24" s="69" t="s">
        <v>166</v>
      </c>
      <c r="B24" s="48" t="str">
        <f>T4_KBAT_Adolescents!B169</f>
        <v>–</v>
      </c>
      <c r="C24" s="52" t="str">
        <f>T4_KBAT_Adolescents!C169</f>
        <v>y</v>
      </c>
      <c r="D24" s="48" t="str">
        <f>T4_KBAT_Adolescents!D169</f>
        <v>–</v>
      </c>
      <c r="E24" s="53" t="str">
        <f>T4_KBAT_Adolescents!E169</f>
        <v>–</v>
      </c>
      <c r="F24" s="48" t="str">
        <f>T4_KBAT_Adolescents!F169</f>
        <v>–</v>
      </c>
      <c r="G24" s="52" t="str">
        <f>T4_KBAT_Adolescents!G169</f>
        <v>–</v>
      </c>
      <c r="H24" s="48" t="str">
        <f>T4_KBAT_Adolescents!H169</f>
        <v>–</v>
      </c>
      <c r="I24" s="53" t="str">
        <f>T4_KBAT_Adolescents!I169</f>
        <v>–</v>
      </c>
      <c r="J24" s="48" t="str">
        <f>T4_KBAT_Adolescents!J169</f>
        <v>–</v>
      </c>
      <c r="K24" s="52" t="str">
        <f>T4_KBAT_Adolescents!K169</f>
        <v>–</v>
      </c>
      <c r="L24" s="48" t="str">
        <f>T4_KBAT_Adolescents!L169</f>
        <v>–</v>
      </c>
      <c r="M24" s="53" t="str">
        <f>T4_KBAT_Adolescents!M169</f>
        <v>–</v>
      </c>
      <c r="N24" s="48" t="str">
        <f>T4_KBAT_Adolescents!N169</f>
        <v>–</v>
      </c>
      <c r="O24" s="52" t="str">
        <f>T4_KBAT_Adolescents!O169</f>
        <v>–</v>
      </c>
      <c r="P24" s="48" t="str">
        <f>T4_KBAT_Adolescents!P169</f>
        <v>–</v>
      </c>
      <c r="Q24" s="53" t="str">
        <f>T4_KBAT_Adolescents!Q169</f>
        <v>–</v>
      </c>
      <c r="R24" s="48" t="str">
        <f>T4_KBAT_Adolescents!R169</f>
        <v>–</v>
      </c>
      <c r="S24" s="52" t="str">
        <f>T4_KBAT_Adolescents!S169</f>
        <v>–</v>
      </c>
      <c r="T24" s="48" t="str">
        <f>T4_KBAT_Adolescents!T169</f>
        <v>–</v>
      </c>
      <c r="U24" s="107" t="str">
        <f>T4_KBAT_Adolescents!U169</f>
        <v>–</v>
      </c>
      <c r="V24" s="48">
        <f>T4_KBAT_Adolescents!V169</f>
        <v>33.299999999999997</v>
      </c>
      <c r="W24" s="107" t="str">
        <f>T4_KBAT_Adolescents!W169</f>
        <v>–</v>
      </c>
      <c r="X24" s="48">
        <v>6</v>
      </c>
      <c r="Y24" s="52" t="s">
        <v>661</v>
      </c>
      <c r="Z24" s="48" t="s">
        <v>661</v>
      </c>
      <c r="AA24" s="565" t="s">
        <v>661</v>
      </c>
      <c r="AB24" s="48" t="str">
        <f>T4_KBAT_Adolescents!X169</f>
        <v>–</v>
      </c>
      <c r="AC24" s="52" t="s">
        <v>661</v>
      </c>
      <c r="AD24" s="48" t="str">
        <f>T4_KBAT_Adolescents!Z169</f>
        <v>–</v>
      </c>
      <c r="AE24" s="107" t="s">
        <v>661</v>
      </c>
    </row>
    <row r="25" spans="1:31" x14ac:dyDescent="0.2">
      <c r="A25" s="69" t="s">
        <v>170</v>
      </c>
      <c r="B25" s="48">
        <f>T4_KBAT_Adolescents!B175</f>
        <v>56.4</v>
      </c>
      <c r="C25" s="52" t="str">
        <f>T4_KBAT_Adolescents!C175</f>
        <v>y</v>
      </c>
      <c r="D25" s="48">
        <f>T4_KBAT_Adolescents!D175</f>
        <v>52.1</v>
      </c>
      <c r="E25" s="53" t="str">
        <f>T4_KBAT_Adolescents!E175</f>
        <v>–</v>
      </c>
      <c r="F25" s="48">
        <f>T4_KBAT_Adolescents!F175</f>
        <v>3.2</v>
      </c>
      <c r="G25" s="52" t="str">
        <f>T4_KBAT_Adolescents!G175</f>
        <v>–</v>
      </c>
      <c r="H25" s="48">
        <f>T4_KBAT_Adolescents!H175</f>
        <v>2.2999999999999998</v>
      </c>
      <c r="I25" s="53" t="str">
        <f>T4_KBAT_Adolescents!I175</f>
        <v>–</v>
      </c>
      <c r="J25" s="48">
        <f>T4_KBAT_Adolescents!J175</f>
        <v>1.1000000000000001</v>
      </c>
      <c r="K25" s="52" t="str">
        <f>T4_KBAT_Adolescents!K175</f>
        <v>–</v>
      </c>
      <c r="L25" s="48">
        <f>T4_KBAT_Adolescents!L175</f>
        <v>2.7</v>
      </c>
      <c r="M25" s="53" t="str">
        <f>T4_KBAT_Adolescents!M175</f>
        <v>–</v>
      </c>
      <c r="N25" s="48" t="str">
        <f>T4_KBAT_Adolescents!N175</f>
        <v>–</v>
      </c>
      <c r="O25" s="52" t="str">
        <f>T4_KBAT_Adolescents!O175</f>
        <v>–</v>
      </c>
      <c r="P25" s="48">
        <f>T4_KBAT_Adolescents!P175</f>
        <v>92.4</v>
      </c>
      <c r="Q25" s="52" t="str">
        <f>T4_KBAT_Adolescents!Q175</f>
        <v>–</v>
      </c>
      <c r="R25" s="48">
        <f>T4_KBAT_Adolescents!R175</f>
        <v>22.8</v>
      </c>
      <c r="S25" s="52" t="str">
        <f>T4_KBAT_Adolescents!S175</f>
        <v>–</v>
      </c>
      <c r="T25" s="48">
        <f>T4_KBAT_Adolescents!T175</f>
        <v>18.399999999999999</v>
      </c>
      <c r="U25" s="107" t="str">
        <f>T4_KBAT_Adolescents!U175</f>
        <v>–</v>
      </c>
      <c r="V25" s="48" t="str">
        <f>T4_KBAT_Adolescents!V175</f>
        <v>–</v>
      </c>
      <c r="W25" s="107" t="str">
        <f>T4_KBAT_Adolescents!W175</f>
        <v>–</v>
      </c>
      <c r="X25" s="48">
        <v>7</v>
      </c>
      <c r="Y25" s="52" t="s">
        <v>661</v>
      </c>
      <c r="Z25" s="48" t="s">
        <v>661</v>
      </c>
      <c r="AA25" s="565" t="s">
        <v>661</v>
      </c>
      <c r="AB25" s="48" t="str">
        <f>T4_KBAT_Adolescents!X175</f>
        <v>–</v>
      </c>
      <c r="AC25" s="52" t="s">
        <v>661</v>
      </c>
      <c r="AD25" s="48" t="str">
        <f>T4_KBAT_Adolescents!Z175</f>
        <v>–</v>
      </c>
      <c r="AE25" s="107" t="s">
        <v>661</v>
      </c>
    </row>
    <row r="26" spans="1:31" x14ac:dyDescent="0.2">
      <c r="A26" s="69" t="s">
        <v>175</v>
      </c>
      <c r="B26" s="48">
        <f>T4_KBAT_Adolescents!B180</f>
        <v>56.9</v>
      </c>
      <c r="C26" s="52" t="str">
        <f>T4_KBAT_Adolescents!C180</f>
        <v>–</v>
      </c>
      <c r="D26" s="48" t="str">
        <f>T4_KBAT_Adolescents!D180</f>
        <v>–</v>
      </c>
      <c r="E26" s="53" t="str">
        <f>T4_KBAT_Adolescents!E180</f>
        <v>–</v>
      </c>
      <c r="F26" s="48" t="str">
        <f>T4_KBAT_Adolescents!F180</f>
        <v>–</v>
      </c>
      <c r="G26" s="52" t="str">
        <f>T4_KBAT_Adolescents!G180</f>
        <v>–</v>
      </c>
      <c r="H26" s="48" t="str">
        <f>T4_KBAT_Adolescents!H180</f>
        <v>–</v>
      </c>
      <c r="I26" s="53" t="str">
        <f>T4_KBAT_Adolescents!I180</f>
        <v>–</v>
      </c>
      <c r="J26" s="48" t="str">
        <f>T4_KBAT_Adolescents!J180</f>
        <v>–</v>
      </c>
      <c r="K26" s="52" t="str">
        <f>T4_KBAT_Adolescents!K180</f>
        <v>–</v>
      </c>
      <c r="L26" s="48" t="str">
        <f>T4_KBAT_Adolescents!L180</f>
        <v>–</v>
      </c>
      <c r="M26" s="53" t="str">
        <f>T4_KBAT_Adolescents!M180</f>
        <v>–</v>
      </c>
      <c r="N26" s="48" t="str">
        <f>T4_KBAT_Adolescents!N180</f>
        <v>–</v>
      </c>
      <c r="O26" s="52" t="str">
        <f>T4_KBAT_Adolescents!O180</f>
        <v>–</v>
      </c>
      <c r="P26" s="48" t="str">
        <f>T4_KBAT_Adolescents!P180</f>
        <v>–</v>
      </c>
      <c r="Q26" s="53" t="str">
        <f>T4_KBAT_Adolescents!Q180</f>
        <v>–</v>
      </c>
      <c r="R26" s="48">
        <f>T4_KBAT_Adolescents!R180</f>
        <v>7.1</v>
      </c>
      <c r="S26" s="52" t="str">
        <f>T4_KBAT_Adolescents!S180</f>
        <v>–</v>
      </c>
      <c r="T26" s="48" t="str">
        <f>T4_KBAT_Adolescents!T180</f>
        <v>–</v>
      </c>
      <c r="U26" s="107" t="str">
        <f>T4_KBAT_Adolescents!U180</f>
        <v>–</v>
      </c>
      <c r="V26" s="48" t="str">
        <f>T4_KBAT_Adolescents!V180</f>
        <v>–</v>
      </c>
      <c r="W26" s="107" t="str">
        <f>T4_KBAT_Adolescents!W180</f>
        <v>–</v>
      </c>
      <c r="X26" s="48">
        <v>20</v>
      </c>
      <c r="Y26" s="52" t="s">
        <v>661</v>
      </c>
      <c r="Z26" s="48" t="s">
        <v>661</v>
      </c>
      <c r="AA26" s="565" t="s">
        <v>661</v>
      </c>
      <c r="AB26" s="48" t="str">
        <f>T4_KBAT_Adolescents!X180</f>
        <v>–</v>
      </c>
      <c r="AC26" s="52" t="s">
        <v>661</v>
      </c>
      <c r="AD26" s="48" t="str">
        <f>T4_KBAT_Adolescents!Z180</f>
        <v>–</v>
      </c>
      <c r="AE26" s="107" t="s">
        <v>661</v>
      </c>
    </row>
    <row r="27" spans="1:31" x14ac:dyDescent="0.2">
      <c r="A27" s="69" t="s">
        <v>185</v>
      </c>
      <c r="B27" s="48">
        <f>T4_KBAT_Adolescents!B190</f>
        <v>36.299999999999997</v>
      </c>
      <c r="C27" s="52" t="str">
        <f>T4_KBAT_Adolescents!C190</f>
        <v>–</v>
      </c>
      <c r="D27" s="48">
        <f>T4_KBAT_Adolescents!D190</f>
        <v>36.1</v>
      </c>
      <c r="E27" s="53" t="str">
        <f>T4_KBAT_Adolescents!E190</f>
        <v>–</v>
      </c>
      <c r="F27" s="48">
        <f>T4_KBAT_Adolescents!F190</f>
        <v>11.4</v>
      </c>
      <c r="G27" s="52" t="str">
        <f>T4_KBAT_Adolescents!G190</f>
        <v>–</v>
      </c>
      <c r="H27" s="48">
        <f>T4_KBAT_Adolescents!H190</f>
        <v>12.9</v>
      </c>
      <c r="I27" s="53" t="str">
        <f>T4_KBAT_Adolescents!I190</f>
        <v>–</v>
      </c>
      <c r="J27" s="48">
        <f>T4_KBAT_Adolescents!J190</f>
        <v>2.2000000000000002</v>
      </c>
      <c r="K27" s="52" t="str">
        <f>T4_KBAT_Adolescents!K190</f>
        <v>–</v>
      </c>
      <c r="L27" s="48">
        <f>T4_KBAT_Adolescents!L190</f>
        <v>4.7</v>
      </c>
      <c r="M27" s="53" t="str">
        <f>T4_KBAT_Adolescents!M190</f>
        <v>–</v>
      </c>
      <c r="N27" s="48">
        <f>T4_KBAT_Adolescents!N190</f>
        <v>25.5</v>
      </c>
      <c r="O27" s="52" t="str">
        <f>T4_KBAT_Adolescents!O190</f>
        <v>–</v>
      </c>
      <c r="P27" s="48">
        <f>T4_KBAT_Adolescents!P190</f>
        <v>31.7</v>
      </c>
      <c r="Q27" s="53" t="str">
        <f>T4_KBAT_Adolescents!Q190</f>
        <v>–</v>
      </c>
      <c r="R27" s="48">
        <f>T4_KBAT_Adolescents!R190</f>
        <v>30.7</v>
      </c>
      <c r="S27" s="52" t="str">
        <f>T4_KBAT_Adolescents!S190</f>
        <v>–</v>
      </c>
      <c r="T27" s="48">
        <f>T4_KBAT_Adolescents!T190</f>
        <v>17.399999999999999</v>
      </c>
      <c r="U27" s="107" t="str">
        <f>T4_KBAT_Adolescents!U190</f>
        <v>–</v>
      </c>
      <c r="V27" s="48">
        <f>T4_KBAT_Adolescents!V190</f>
        <v>23.4</v>
      </c>
      <c r="W27" s="107" t="str">
        <f>T4_KBAT_Adolescents!W190</f>
        <v>–</v>
      </c>
      <c r="X27" s="48">
        <v>40</v>
      </c>
      <c r="Y27" s="52" t="s">
        <v>661</v>
      </c>
      <c r="Z27" s="48">
        <v>19.2</v>
      </c>
      <c r="AA27" s="565" t="s">
        <v>661</v>
      </c>
      <c r="AB27" s="48" t="str">
        <f>T4_KBAT_Adolescents!X190</f>
        <v>–</v>
      </c>
      <c r="AC27" s="52" t="s">
        <v>661</v>
      </c>
      <c r="AD27" s="48" t="str">
        <f>T4_KBAT_Adolescents!Z190</f>
        <v>–</v>
      </c>
      <c r="AE27" s="107" t="s">
        <v>661</v>
      </c>
    </row>
    <row r="28" spans="1:31" x14ac:dyDescent="0.2">
      <c r="A28" s="69" t="s">
        <v>186</v>
      </c>
      <c r="B28" s="48">
        <f>T4_KBAT_Adolescents!B191</f>
        <v>42.6</v>
      </c>
      <c r="C28" s="52" t="str">
        <f>T4_KBAT_Adolescents!C191</f>
        <v>–</v>
      </c>
      <c r="D28" s="48">
        <f>T4_KBAT_Adolescents!D191</f>
        <v>36.6</v>
      </c>
      <c r="E28" s="53" t="str">
        <f>T4_KBAT_Adolescents!E191</f>
        <v>–</v>
      </c>
      <c r="F28" s="48">
        <f>T4_KBAT_Adolescents!F191</f>
        <v>0.2</v>
      </c>
      <c r="G28" s="52" t="str">
        <f>T4_KBAT_Adolescents!G191</f>
        <v>–</v>
      </c>
      <c r="H28" s="48">
        <f>T4_KBAT_Adolescents!H191</f>
        <v>1.6</v>
      </c>
      <c r="I28" s="53" t="str">
        <f>T4_KBAT_Adolescents!I191</f>
        <v>–</v>
      </c>
      <c r="J28" s="48">
        <f>T4_KBAT_Adolescents!J191</f>
        <v>3.1</v>
      </c>
      <c r="K28" s="52" t="str">
        <f>T4_KBAT_Adolescents!K191</f>
        <v>–</v>
      </c>
      <c r="L28" s="48">
        <f>T4_KBAT_Adolescents!L191</f>
        <v>14.8</v>
      </c>
      <c r="M28" s="53" t="str">
        <f>T4_KBAT_Adolescents!M191</f>
        <v>–</v>
      </c>
      <c r="N28" s="48" t="str">
        <f>T4_KBAT_Adolescents!N191</f>
        <v>–</v>
      </c>
      <c r="O28" s="52" t="str">
        <f>T4_KBAT_Adolescents!O191</f>
        <v>–</v>
      </c>
      <c r="P28" s="48">
        <f>T4_KBAT_Adolescents!P191</f>
        <v>89.8</v>
      </c>
      <c r="Q28" s="52" t="str">
        <f>T4_KBAT_Adolescents!Q191</f>
        <v>p</v>
      </c>
      <c r="R28" s="48">
        <f>T4_KBAT_Adolescents!R191</f>
        <v>6.9</v>
      </c>
      <c r="S28" s="52" t="str">
        <f>T4_KBAT_Adolescents!S191</f>
        <v>–</v>
      </c>
      <c r="T28" s="48">
        <f>T4_KBAT_Adolescents!T191</f>
        <v>9.9</v>
      </c>
      <c r="U28" s="107" t="str">
        <f>T4_KBAT_Adolescents!U191</f>
        <v>–</v>
      </c>
      <c r="V28" s="48" t="str">
        <f>T4_KBAT_Adolescents!V191</f>
        <v>–</v>
      </c>
      <c r="W28" s="107" t="str">
        <f>T4_KBAT_Adolescents!W191</f>
        <v>–</v>
      </c>
      <c r="X28" s="48">
        <v>10</v>
      </c>
      <c r="Y28" s="52" t="s">
        <v>661</v>
      </c>
      <c r="Z28" s="48">
        <v>0.3</v>
      </c>
      <c r="AA28" s="565" t="s">
        <v>719</v>
      </c>
      <c r="AB28" s="48" t="str">
        <f>T4_KBAT_Adolescents!X191</f>
        <v>–</v>
      </c>
      <c r="AC28" s="52" t="s">
        <v>661</v>
      </c>
      <c r="AD28" s="48" t="str">
        <f>T4_KBAT_Adolescents!Z191</f>
        <v>–</v>
      </c>
      <c r="AE28" s="107" t="s">
        <v>661</v>
      </c>
    </row>
    <row r="29" spans="1:31" x14ac:dyDescent="0.2">
      <c r="A29" s="69" t="s">
        <v>189</v>
      </c>
      <c r="B29" s="48">
        <f>T4_KBAT_Adolescents!B194</f>
        <v>36.799999999999997</v>
      </c>
      <c r="C29" s="52" t="str">
        <f>T4_KBAT_Adolescents!C194</f>
        <v>–</v>
      </c>
      <c r="D29" s="48">
        <f>T4_KBAT_Adolescents!D194</f>
        <v>41.9</v>
      </c>
      <c r="E29" s="53" t="str">
        <f>T4_KBAT_Adolescents!E194</f>
        <v>–</v>
      </c>
      <c r="F29" s="48">
        <f>T4_KBAT_Adolescents!F194</f>
        <v>9.4</v>
      </c>
      <c r="G29" s="52" t="str">
        <f>T4_KBAT_Adolescents!G194</f>
        <v>–</v>
      </c>
      <c r="H29" s="48">
        <f>T4_KBAT_Adolescents!H194</f>
        <v>12</v>
      </c>
      <c r="I29" s="53" t="str">
        <f>T4_KBAT_Adolescents!I194</f>
        <v>–</v>
      </c>
      <c r="J29" s="48">
        <f>T4_KBAT_Adolescents!J194</f>
        <v>3</v>
      </c>
      <c r="K29" s="52" t="str">
        <f>T4_KBAT_Adolescents!K194</f>
        <v>–</v>
      </c>
      <c r="L29" s="48">
        <f>T4_KBAT_Adolescents!L194</f>
        <v>7.1</v>
      </c>
      <c r="M29" s="53" t="str">
        <f>T4_KBAT_Adolescents!M194</f>
        <v>–</v>
      </c>
      <c r="N29" s="48">
        <f>T4_KBAT_Adolescents!N194</f>
        <v>37.700000000000003</v>
      </c>
      <c r="O29" s="52" t="str">
        <f>T4_KBAT_Adolescents!O194</f>
        <v>–</v>
      </c>
      <c r="P29" s="48">
        <f>T4_KBAT_Adolescents!P194</f>
        <v>45.2</v>
      </c>
      <c r="Q29" s="53" t="str">
        <f>T4_KBAT_Adolescents!Q194</f>
        <v>–</v>
      </c>
      <c r="R29" s="48">
        <f>T4_KBAT_Adolescents!R194</f>
        <v>20.8</v>
      </c>
      <c r="S29" s="52" t="str">
        <f>T4_KBAT_Adolescents!S194</f>
        <v>–</v>
      </c>
      <c r="T29" s="48">
        <f>T4_KBAT_Adolescents!T194</f>
        <v>13.1</v>
      </c>
      <c r="U29" s="107" t="str">
        <f>T4_KBAT_Adolescents!U194</f>
        <v>–</v>
      </c>
      <c r="V29" s="48">
        <f>T4_KBAT_Adolescents!V194</f>
        <v>66.2</v>
      </c>
      <c r="W29" s="107" t="str">
        <f>T4_KBAT_Adolescents!W194</f>
        <v>–</v>
      </c>
      <c r="X29" s="48">
        <v>37</v>
      </c>
      <c r="Y29" s="52" t="s">
        <v>661</v>
      </c>
      <c r="Z29" s="48">
        <v>13.2</v>
      </c>
      <c r="AA29" s="565" t="s">
        <v>661</v>
      </c>
      <c r="AB29" s="48" t="str">
        <f>T4_KBAT_Adolescents!X194</f>
        <v>–</v>
      </c>
      <c r="AC29" s="52" t="s">
        <v>661</v>
      </c>
      <c r="AD29" s="48" t="str">
        <f>T4_KBAT_Adolescents!Z194</f>
        <v>–</v>
      </c>
      <c r="AE29" s="107" t="s">
        <v>661</v>
      </c>
    </row>
    <row r="30" spans="1:31" x14ac:dyDescent="0.2">
      <c r="A30" s="69" t="s">
        <v>197</v>
      </c>
      <c r="B30" s="48">
        <f>T4_KBAT_Adolescents!B202</f>
        <v>36.299999999999997</v>
      </c>
      <c r="C30" s="52" t="str">
        <f>T4_KBAT_Adolescents!C202</f>
        <v>–</v>
      </c>
      <c r="D30" s="48">
        <f>T4_KBAT_Adolescents!D202</f>
        <v>37.5</v>
      </c>
      <c r="E30" s="53" t="str">
        <f>T4_KBAT_Adolescents!E202</f>
        <v>–</v>
      </c>
      <c r="F30" s="48">
        <f>T4_KBAT_Adolescents!F202</f>
        <v>7.2</v>
      </c>
      <c r="G30" s="52" t="str">
        <f>T4_KBAT_Adolescents!G202</f>
        <v>–</v>
      </c>
      <c r="H30" s="48">
        <f>T4_KBAT_Adolescents!H202</f>
        <v>9</v>
      </c>
      <c r="I30" s="53" t="str">
        <f>T4_KBAT_Adolescents!I202</f>
        <v>–</v>
      </c>
      <c r="J30" s="48">
        <f>T4_KBAT_Adolescents!J202</f>
        <v>1.5</v>
      </c>
      <c r="K30" s="52" t="str">
        <f>T4_KBAT_Adolescents!K202</f>
        <v>–</v>
      </c>
      <c r="L30" s="48">
        <f>T4_KBAT_Adolescents!L202</f>
        <v>7.5</v>
      </c>
      <c r="M30" s="53" t="str">
        <f>T4_KBAT_Adolescents!M202</f>
        <v>–</v>
      </c>
      <c r="N30" s="48">
        <f>T4_KBAT_Adolescents!N202</f>
        <v>33</v>
      </c>
      <c r="O30" s="52" t="str">
        <f>T4_KBAT_Adolescents!O202</f>
        <v>–</v>
      </c>
      <c r="P30" s="48">
        <f>T4_KBAT_Adolescents!P202</f>
        <v>37.700000000000003</v>
      </c>
      <c r="Q30" s="53" t="str">
        <f>T4_KBAT_Adolescents!Q202</f>
        <v>–</v>
      </c>
      <c r="R30" s="48">
        <f>T4_KBAT_Adolescents!R202</f>
        <v>22.3</v>
      </c>
      <c r="S30" s="52" t="str">
        <f>T4_KBAT_Adolescents!S202</f>
        <v>–</v>
      </c>
      <c r="T30" s="48">
        <f>T4_KBAT_Adolescents!T202</f>
        <v>9.6999999999999993</v>
      </c>
      <c r="U30" s="107" t="str">
        <f>T4_KBAT_Adolescents!U202</f>
        <v>–</v>
      </c>
      <c r="V30" s="48">
        <f>T4_KBAT_Adolescents!V202</f>
        <v>11.3</v>
      </c>
      <c r="W30" s="107" t="str">
        <f>T4_KBAT_Adolescents!W202</f>
        <v>–</v>
      </c>
      <c r="X30" s="48">
        <v>42</v>
      </c>
      <c r="Y30" s="52" t="s">
        <v>661</v>
      </c>
      <c r="Z30" s="48">
        <v>15.5</v>
      </c>
      <c r="AA30" s="565" t="s">
        <v>719</v>
      </c>
      <c r="AB30" s="48" t="str">
        <f>T4_KBAT_Adolescents!X202</f>
        <v>–</v>
      </c>
      <c r="AC30" s="52" t="s">
        <v>661</v>
      </c>
      <c r="AD30" s="48" t="str">
        <f>T4_KBAT_Adolescents!Z202</f>
        <v>–</v>
      </c>
      <c r="AE30" s="107" t="s">
        <v>661</v>
      </c>
    </row>
    <row r="31" spans="1:31" x14ac:dyDescent="0.2">
      <c r="A31" s="70" t="s">
        <v>198</v>
      </c>
      <c r="B31" s="54">
        <f>T4_KBAT_Adolescents!B203</f>
        <v>46.3</v>
      </c>
      <c r="C31" s="55" t="str">
        <f>T4_KBAT_Adolescents!C203</f>
        <v>–</v>
      </c>
      <c r="D31" s="54">
        <f>T4_KBAT_Adolescents!D203</f>
        <v>41.7</v>
      </c>
      <c r="E31" s="56" t="str">
        <f>T4_KBAT_Adolescents!E203</f>
        <v>–</v>
      </c>
      <c r="F31" s="54">
        <f>T4_KBAT_Adolescents!F203</f>
        <v>3.9</v>
      </c>
      <c r="G31" s="55" t="str">
        <f>T4_KBAT_Adolescents!G203</f>
        <v>–</v>
      </c>
      <c r="H31" s="54">
        <f>T4_KBAT_Adolescents!H203</f>
        <v>3.6</v>
      </c>
      <c r="I31" s="56" t="str">
        <f>T4_KBAT_Adolescents!I203</f>
        <v>–</v>
      </c>
      <c r="J31" s="54">
        <f>T4_KBAT_Adolescents!J203</f>
        <v>0.9</v>
      </c>
      <c r="K31" s="55" t="str">
        <f>T4_KBAT_Adolescents!K203</f>
        <v>–</v>
      </c>
      <c r="L31" s="54">
        <f>T4_KBAT_Adolescents!L203</f>
        <v>2.5</v>
      </c>
      <c r="M31" s="56" t="str">
        <f>T4_KBAT_Adolescents!M203</f>
        <v>–</v>
      </c>
      <c r="N31" s="54" t="str">
        <f>T4_KBAT_Adolescents!N203</f>
        <v>–</v>
      </c>
      <c r="O31" s="55" t="str">
        <f>T4_KBAT_Adolescents!O203</f>
        <v>–</v>
      </c>
      <c r="P31" s="54">
        <f>T4_KBAT_Adolescents!P203</f>
        <v>66.2</v>
      </c>
      <c r="Q31" s="55" t="str">
        <f>T4_KBAT_Adolescents!Q203</f>
        <v>p</v>
      </c>
      <c r="R31" s="54">
        <f>T4_KBAT_Adolescents!R203</f>
        <v>18.399999999999999</v>
      </c>
      <c r="S31" s="55" t="str">
        <f>T4_KBAT_Adolescents!S203</f>
        <v>–</v>
      </c>
      <c r="T31" s="54">
        <f>T4_KBAT_Adolescents!T203</f>
        <v>7</v>
      </c>
      <c r="U31" s="544" t="str">
        <f>T4_KBAT_Adolescents!U203</f>
        <v>–</v>
      </c>
      <c r="V31" s="54">
        <f>T4_KBAT_Adolescents!V203</f>
        <v>5.3</v>
      </c>
      <c r="W31" s="544" t="str">
        <f>T4_KBAT_Adolescents!W203</f>
        <v>–</v>
      </c>
      <c r="X31" s="54">
        <v>31</v>
      </c>
      <c r="Y31" s="55" t="s">
        <v>661</v>
      </c>
      <c r="Z31" s="54">
        <v>18</v>
      </c>
      <c r="AA31" s="566" t="s">
        <v>661</v>
      </c>
      <c r="AB31" s="54" t="str">
        <f>T4_KBAT_Adolescents!X203</f>
        <v>–</v>
      </c>
      <c r="AC31" s="55" t="s">
        <v>661</v>
      </c>
      <c r="AD31" s="54" t="str">
        <f>T4_KBAT_Adolescents!Z203</f>
        <v>–</v>
      </c>
      <c r="AE31" s="544" t="s">
        <v>661</v>
      </c>
    </row>
    <row r="32" spans="1:31" s="72" customFormat="1" x14ac:dyDescent="0.2">
      <c r="A32" s="85"/>
      <c r="B32" s="86"/>
      <c r="C32" s="86"/>
      <c r="D32" s="86"/>
      <c r="E32" s="86"/>
      <c r="F32" s="87"/>
      <c r="G32" s="88"/>
      <c r="H32" s="87"/>
      <c r="I32" s="88"/>
      <c r="J32" s="87"/>
      <c r="K32" s="88"/>
      <c r="L32" s="87"/>
      <c r="M32" s="88"/>
      <c r="N32" s="87"/>
      <c r="O32" s="88"/>
      <c r="P32" s="87"/>
      <c r="Q32" s="88"/>
      <c r="R32" s="87"/>
      <c r="S32" s="88"/>
      <c r="T32" s="87"/>
      <c r="U32" s="88"/>
      <c r="V32" s="87"/>
      <c r="W32" s="88"/>
      <c r="X32" s="87"/>
      <c r="Y32" s="88"/>
      <c r="Z32" s="87"/>
      <c r="AA32" s="88"/>
      <c r="AB32" s="87"/>
      <c r="AC32" s="88"/>
      <c r="AD32" s="87"/>
      <c r="AE32" s="88"/>
    </row>
    <row r="33" spans="1:31" ht="12.75" customHeight="1" x14ac:dyDescent="0.25">
      <c r="A33" s="866" t="s">
        <v>249</v>
      </c>
      <c r="B33" s="874" t="s">
        <v>217</v>
      </c>
      <c r="C33" s="875"/>
      <c r="D33" s="875"/>
      <c r="E33" s="875"/>
      <c r="F33" s="881" t="s">
        <v>218</v>
      </c>
      <c r="G33" s="882"/>
      <c r="H33" s="882"/>
      <c r="I33" s="882"/>
      <c r="J33" s="882"/>
      <c r="K33" s="882"/>
      <c r="L33" s="882"/>
      <c r="M33" s="882"/>
      <c r="N33" s="882"/>
      <c r="O33" s="882"/>
      <c r="P33" s="882"/>
      <c r="Q33" s="882"/>
      <c r="R33" s="882"/>
      <c r="S33" s="882"/>
      <c r="T33" s="882"/>
      <c r="U33" s="882"/>
      <c r="V33" s="882"/>
      <c r="W33" s="883"/>
      <c r="X33" s="853" t="s">
        <v>716</v>
      </c>
      <c r="Y33" s="876"/>
      <c r="Z33" s="853" t="s">
        <v>714</v>
      </c>
      <c r="AA33" s="877"/>
      <c r="AB33" s="853" t="s">
        <v>647</v>
      </c>
      <c r="AC33" s="876"/>
      <c r="AD33" s="876"/>
      <c r="AE33" s="877"/>
    </row>
    <row r="34" spans="1:31" ht="63.75" customHeight="1" x14ac:dyDescent="0.2">
      <c r="A34" s="867"/>
      <c r="B34" s="874" t="s">
        <v>220</v>
      </c>
      <c r="C34" s="875"/>
      <c r="D34" s="875"/>
      <c r="E34" s="875"/>
      <c r="F34" s="874" t="s">
        <v>223</v>
      </c>
      <c r="G34" s="875"/>
      <c r="H34" s="875"/>
      <c r="I34" s="875"/>
      <c r="J34" s="874" t="s">
        <v>221</v>
      </c>
      <c r="K34" s="875"/>
      <c r="L34" s="875"/>
      <c r="M34" s="875"/>
      <c r="N34" s="874" t="s">
        <v>222</v>
      </c>
      <c r="O34" s="875"/>
      <c r="P34" s="875"/>
      <c r="Q34" s="875"/>
      <c r="R34" s="874" t="s">
        <v>584</v>
      </c>
      <c r="S34" s="875"/>
      <c r="T34" s="875"/>
      <c r="U34" s="863"/>
      <c r="V34" s="875" t="s">
        <v>287</v>
      </c>
      <c r="W34" s="863"/>
      <c r="X34" s="850" t="s">
        <v>715</v>
      </c>
      <c r="Y34" s="851"/>
      <c r="Z34" s="850" t="s">
        <v>717</v>
      </c>
      <c r="AA34" s="852"/>
      <c r="AB34" s="874" t="s">
        <v>648</v>
      </c>
      <c r="AC34" s="875"/>
      <c r="AD34" s="875"/>
      <c r="AE34" s="863"/>
    </row>
    <row r="35" spans="1:31" x14ac:dyDescent="0.2">
      <c r="A35" s="868"/>
      <c r="B35" s="525" t="s">
        <v>224</v>
      </c>
      <c r="C35" s="82" t="s">
        <v>244</v>
      </c>
      <c r="D35" s="525" t="s">
        <v>225</v>
      </c>
      <c r="E35" s="82" t="s">
        <v>244</v>
      </c>
      <c r="F35" s="525" t="s">
        <v>224</v>
      </c>
      <c r="G35" s="82" t="s">
        <v>244</v>
      </c>
      <c r="H35" s="525" t="s">
        <v>225</v>
      </c>
      <c r="I35" s="82" t="s">
        <v>244</v>
      </c>
      <c r="J35" s="525" t="s">
        <v>224</v>
      </c>
      <c r="K35" s="82" t="s">
        <v>244</v>
      </c>
      <c r="L35" s="525" t="s">
        <v>225</v>
      </c>
      <c r="M35" s="82" t="s">
        <v>244</v>
      </c>
      <c r="N35" s="525" t="s">
        <v>224</v>
      </c>
      <c r="O35" s="82" t="s">
        <v>244</v>
      </c>
      <c r="P35" s="525" t="s">
        <v>225</v>
      </c>
      <c r="Q35" s="82" t="s">
        <v>244</v>
      </c>
      <c r="R35" s="567" t="s">
        <v>224</v>
      </c>
      <c r="S35" s="82" t="s">
        <v>244</v>
      </c>
      <c r="T35" s="567" t="s">
        <v>225</v>
      </c>
      <c r="U35" s="83" t="s">
        <v>244</v>
      </c>
      <c r="V35" s="525" t="s">
        <v>238</v>
      </c>
      <c r="W35" s="82" t="s">
        <v>244</v>
      </c>
      <c r="X35" s="80" t="s">
        <v>238</v>
      </c>
      <c r="Y35" s="81" t="s">
        <v>244</v>
      </c>
      <c r="Z35" s="80" t="s">
        <v>238</v>
      </c>
      <c r="AA35" s="564" t="s">
        <v>244</v>
      </c>
      <c r="AB35" s="525" t="s">
        <v>224</v>
      </c>
      <c r="AC35" s="82" t="s">
        <v>244</v>
      </c>
      <c r="AD35" s="525" t="s">
        <v>225</v>
      </c>
      <c r="AE35" s="83" t="s">
        <v>244</v>
      </c>
    </row>
    <row r="36" spans="1:31" ht="15" x14ac:dyDescent="0.2">
      <c r="A36" s="89" t="s">
        <v>246</v>
      </c>
      <c r="B36" s="57">
        <f>T4_KBAT_Adolescents!B208</f>
        <v>26.389399665471458</v>
      </c>
      <c r="C36" s="107" t="str">
        <f>T4_KBAT_Adolescents!C208</f>
        <v>–</v>
      </c>
      <c r="D36" s="57">
        <f>T4_KBAT_Adolescents!D208</f>
        <v>32.4009128420075</v>
      </c>
      <c r="E36" s="107" t="str">
        <f>T4_KBAT_Adolescents!E208</f>
        <v>–</v>
      </c>
      <c r="F36" s="48">
        <f>T4_KBAT_Adolescents!F208</f>
        <v>13.377688430833878</v>
      </c>
      <c r="G36" s="107" t="str">
        <f>T4_KBAT_Adolescents!G208</f>
        <v>–</v>
      </c>
      <c r="H36" s="48">
        <f>T4_KBAT_Adolescents!H208</f>
        <v>9.2958411707601503</v>
      </c>
      <c r="I36" s="107" t="str">
        <f>T4_KBAT_Adolescents!I208</f>
        <v>–</v>
      </c>
      <c r="J36" s="48">
        <f>T4_KBAT_Adolescents!J208</f>
        <v>1.6292774445284046</v>
      </c>
      <c r="K36" s="107" t="str">
        <f>T4_KBAT_Adolescents!K208</f>
        <v>–</v>
      </c>
      <c r="L36" s="48">
        <f>T4_KBAT_Adolescents!L208</f>
        <v>4.5499932962807028</v>
      </c>
      <c r="M36" s="107" t="str">
        <f>T4_KBAT_Adolescents!M208</f>
        <v>–</v>
      </c>
      <c r="N36" s="48">
        <f>T4_KBAT_Adolescents!N208</f>
        <v>31.3585844527631</v>
      </c>
      <c r="O36" s="107" t="str">
        <f>T4_KBAT_Adolescents!O208</f>
        <v>–</v>
      </c>
      <c r="P36" s="48">
        <f>T4_KBAT_Adolescents!P208</f>
        <v>44.911916089477209</v>
      </c>
      <c r="Q36" s="107" t="str">
        <f>T4_KBAT_Adolescents!Q208</f>
        <v>–</v>
      </c>
      <c r="R36" s="48">
        <f>T4_KBAT_Adolescents!R208</f>
        <v>12.877517643881109</v>
      </c>
      <c r="S36" s="565" t="str">
        <f>T4_KBAT_Adolescents!S208</f>
        <v>–</v>
      </c>
      <c r="T36" s="48">
        <f>T4_KBAT_Adolescents!T208</f>
        <v>7.930350721379698</v>
      </c>
      <c r="U36" s="107" t="str">
        <f>T4_KBAT_Adolescents!U208</f>
        <v>–</v>
      </c>
      <c r="V36" s="48">
        <f>T4_KBAT_Adolescents!V208</f>
        <v>71.474442017745361</v>
      </c>
      <c r="W36" s="107" t="str">
        <f>T4_KBAT_Adolescents!W208</f>
        <v>–</v>
      </c>
      <c r="X36" s="48" t="s">
        <v>661</v>
      </c>
      <c r="Y36" s="107" t="s">
        <v>661</v>
      </c>
      <c r="Z36" s="48" t="s">
        <v>661</v>
      </c>
      <c r="AA36" s="107" t="s">
        <v>661</v>
      </c>
      <c r="AB36" s="48" t="str">
        <f>T4_KBAT_Adolescents!X208</f>
        <v>–</v>
      </c>
      <c r="AC36" s="107" t="s">
        <v>661</v>
      </c>
      <c r="AD36" s="48" t="str">
        <f>T4_KBAT_Adolescents!Z208</f>
        <v>–</v>
      </c>
      <c r="AE36" s="107" t="s">
        <v>661</v>
      </c>
    </row>
    <row r="37" spans="1:31" x14ac:dyDescent="0.2">
      <c r="A37" s="90" t="s">
        <v>273</v>
      </c>
      <c r="B37" s="57">
        <f>T4_KBAT_Adolescents!B209</f>
        <v>31.573281393813694</v>
      </c>
      <c r="C37" s="107" t="str">
        <f>T4_KBAT_Adolescents!C209</f>
        <v>–</v>
      </c>
      <c r="D37" s="57">
        <f>T4_KBAT_Adolescents!D209</f>
        <v>37.791719166671214</v>
      </c>
      <c r="E37" s="107" t="str">
        <f>T4_KBAT_Adolescents!E209</f>
        <v>–</v>
      </c>
      <c r="F37" s="48">
        <f>T4_KBAT_Adolescents!F209</f>
        <v>10.177352852073616</v>
      </c>
      <c r="G37" s="107" t="str">
        <f>T4_KBAT_Adolescents!G209</f>
        <v>–</v>
      </c>
      <c r="H37" s="48">
        <f>T4_KBAT_Adolescents!H209</f>
        <v>10.659984424901717</v>
      </c>
      <c r="I37" s="107" t="str">
        <f>T4_KBAT_Adolescents!I209</f>
        <v>–</v>
      </c>
      <c r="J37" s="48">
        <f>T4_KBAT_Adolescents!J209</f>
        <v>1.4416532417647783</v>
      </c>
      <c r="K37" s="107" t="str">
        <f>T4_KBAT_Adolescents!K209</f>
        <v>–</v>
      </c>
      <c r="L37" s="48">
        <f>T4_KBAT_Adolescents!L209</f>
        <v>4.6459608921500948</v>
      </c>
      <c r="M37" s="107" t="str">
        <f>T4_KBAT_Adolescents!M209</f>
        <v>–</v>
      </c>
      <c r="N37" s="48" t="str">
        <f>T4_KBAT_Adolescents!N209</f>
        <v>–</v>
      </c>
      <c r="O37" s="107" t="str">
        <f>T4_KBAT_Adolescents!O209</f>
        <v>–</v>
      </c>
      <c r="P37" s="48">
        <f>T4_KBAT_Adolescents!P209</f>
        <v>43.967331288127873</v>
      </c>
      <c r="Q37" s="107" t="str">
        <f>T4_KBAT_Adolescents!Q209</f>
        <v>–</v>
      </c>
      <c r="R37" s="48">
        <f>T4_KBAT_Adolescents!R209</f>
        <v>20.889102554350941</v>
      </c>
      <c r="S37" s="565" t="str">
        <f>T4_KBAT_Adolescents!S209</f>
        <v>–</v>
      </c>
      <c r="T37" s="48">
        <f>T4_KBAT_Adolescents!T209</f>
        <v>13.75221988952981</v>
      </c>
      <c r="U37" s="107" t="str">
        <f>T4_KBAT_Adolescents!U209</f>
        <v>–</v>
      </c>
      <c r="V37" s="48">
        <f>T4_KBAT_Adolescents!V209</f>
        <v>56.311186243253729</v>
      </c>
      <c r="W37" s="107" t="str">
        <f>T4_KBAT_Adolescents!W209</f>
        <v>–</v>
      </c>
      <c r="X37" s="48" t="s">
        <v>661</v>
      </c>
      <c r="Y37" s="107" t="s">
        <v>661</v>
      </c>
      <c r="Z37" s="48" t="s">
        <v>661</v>
      </c>
      <c r="AA37" s="107" t="s">
        <v>661</v>
      </c>
      <c r="AB37" s="48" t="str">
        <f>T4_KBAT_Adolescents!X209</f>
        <v>–</v>
      </c>
      <c r="AC37" s="107" t="s">
        <v>661</v>
      </c>
      <c r="AD37" s="48" t="str">
        <f>T4_KBAT_Adolescents!Z209</f>
        <v>–</v>
      </c>
      <c r="AE37" s="107" t="s">
        <v>661</v>
      </c>
    </row>
    <row r="38" spans="1:31" x14ac:dyDescent="0.2">
      <c r="A38" s="90" t="s">
        <v>274</v>
      </c>
      <c r="B38" s="57">
        <f>T4_KBAT_Adolescents!B210</f>
        <v>21.985166530751989</v>
      </c>
      <c r="C38" s="107" t="str">
        <f>T4_KBAT_Adolescents!C210</f>
        <v>–</v>
      </c>
      <c r="D38" s="57">
        <f>T4_KBAT_Adolescents!D210</f>
        <v>27.620277955394656</v>
      </c>
      <c r="E38" s="107" t="str">
        <f>T4_KBAT_Adolescents!E210</f>
        <v>–</v>
      </c>
      <c r="F38" s="48">
        <f>T4_KBAT_Adolescents!F210</f>
        <v>16.090053594789076</v>
      </c>
      <c r="G38" s="107" t="str">
        <f>T4_KBAT_Adolescents!G210</f>
        <v>–</v>
      </c>
      <c r="H38" s="48">
        <f>T4_KBAT_Adolescents!H210</f>
        <v>8.2632408181429469</v>
      </c>
      <c r="I38" s="107" t="str">
        <f>T4_KBAT_Adolescents!I210</f>
        <v>–</v>
      </c>
      <c r="J38" s="48">
        <f>T4_KBAT_Adolescents!J210</f>
        <v>1.797236125272567</v>
      </c>
      <c r="K38" s="107" t="str">
        <f>T4_KBAT_Adolescents!K210</f>
        <v>–</v>
      </c>
      <c r="L38" s="48">
        <f>T4_KBAT_Adolescents!L210</f>
        <v>4.4304486817094109</v>
      </c>
      <c r="M38" s="107" t="str">
        <f>T4_KBAT_Adolescents!M210</f>
        <v>–</v>
      </c>
      <c r="N38" s="48">
        <f>T4_KBAT_Adolescents!N210</f>
        <v>32.574731539504533</v>
      </c>
      <c r="O38" s="107" t="str">
        <f>T4_KBAT_Adolescents!O210</f>
        <v>–</v>
      </c>
      <c r="P38" s="48">
        <f>T4_KBAT_Adolescents!P210</f>
        <v>44.806219452393698</v>
      </c>
      <c r="Q38" s="107" t="str">
        <f>T4_KBAT_Adolescents!Q210</f>
        <v>–</v>
      </c>
      <c r="R38" s="48">
        <f>T4_KBAT_Adolescents!R210</f>
        <v>6.2428815595144096</v>
      </c>
      <c r="S38" s="565" t="str">
        <f>T4_KBAT_Adolescents!S210</f>
        <v>–</v>
      </c>
      <c r="T38" s="48">
        <f>T4_KBAT_Adolescents!T210</f>
        <v>3.0263461624313952</v>
      </c>
      <c r="U38" s="107" t="str">
        <f>T4_KBAT_Adolescents!U210</f>
        <v>–</v>
      </c>
      <c r="V38" s="48">
        <f>T4_KBAT_Adolescents!V210</f>
        <v>93.98243415724103</v>
      </c>
      <c r="W38" s="107" t="str">
        <f>T4_KBAT_Adolescents!W210</f>
        <v>–</v>
      </c>
      <c r="X38" s="48" t="s">
        <v>661</v>
      </c>
      <c r="Y38" s="107" t="s">
        <v>661</v>
      </c>
      <c r="Z38" s="48" t="s">
        <v>661</v>
      </c>
      <c r="AA38" s="107" t="s">
        <v>661</v>
      </c>
      <c r="AB38" s="48" t="str">
        <f>T4_KBAT_Adolescents!X210</f>
        <v>–</v>
      </c>
      <c r="AC38" s="107" t="s">
        <v>661</v>
      </c>
      <c r="AD38" s="48" t="str">
        <f>T4_KBAT_Adolescents!Z210</f>
        <v>–</v>
      </c>
      <c r="AE38" s="107" t="s">
        <v>661</v>
      </c>
    </row>
    <row r="39" spans="1:31" x14ac:dyDescent="0.2">
      <c r="A39" s="90" t="s">
        <v>201</v>
      </c>
      <c r="B39" s="57" t="str">
        <f>T4_KBAT_Adolescents!B211</f>
        <v>–</v>
      </c>
      <c r="C39" s="107" t="str">
        <f>T4_KBAT_Adolescents!C211</f>
        <v>–</v>
      </c>
      <c r="D39" s="57" t="str">
        <f>T4_KBAT_Adolescents!D211</f>
        <v>–</v>
      </c>
      <c r="E39" s="107" t="str">
        <f>T4_KBAT_Adolescents!E211</f>
        <v>–</v>
      </c>
      <c r="F39" s="48" t="str">
        <f>T4_KBAT_Adolescents!F211</f>
        <v>–</v>
      </c>
      <c r="G39" s="107" t="str">
        <f>T4_KBAT_Adolescents!G211</f>
        <v>–</v>
      </c>
      <c r="H39" s="48" t="str">
        <f>T4_KBAT_Adolescents!H211</f>
        <v>–</v>
      </c>
      <c r="I39" s="107" t="str">
        <f>T4_KBAT_Adolescents!I211</f>
        <v>–</v>
      </c>
      <c r="J39" s="48" t="str">
        <f>T4_KBAT_Adolescents!J211</f>
        <v>–</v>
      </c>
      <c r="K39" s="107" t="str">
        <f>T4_KBAT_Adolescents!K211</f>
        <v>–</v>
      </c>
      <c r="L39" s="48" t="str">
        <f>T4_KBAT_Adolescents!L211</f>
        <v>–</v>
      </c>
      <c r="M39" s="107" t="str">
        <f>T4_KBAT_Adolescents!M211</f>
        <v>–</v>
      </c>
      <c r="N39" s="48" t="str">
        <f>T4_KBAT_Adolescents!N211</f>
        <v>–</v>
      </c>
      <c r="O39" s="107" t="str">
        <f>T4_KBAT_Adolescents!O211</f>
        <v>–</v>
      </c>
      <c r="P39" s="48" t="str">
        <f>T4_KBAT_Adolescents!P211</f>
        <v>–</v>
      </c>
      <c r="Q39" s="107" t="str">
        <f>T4_KBAT_Adolescents!Q211</f>
        <v>–</v>
      </c>
      <c r="R39" s="48" t="str">
        <f>T4_KBAT_Adolescents!R211</f>
        <v>–</v>
      </c>
      <c r="S39" s="565" t="str">
        <f>T4_KBAT_Adolescents!S211</f>
        <v>–</v>
      </c>
      <c r="T39" s="48" t="str">
        <f>T4_KBAT_Adolescents!T211</f>
        <v>–</v>
      </c>
      <c r="U39" s="107" t="str">
        <f>T4_KBAT_Adolescents!U211</f>
        <v>–</v>
      </c>
      <c r="V39" s="48" t="str">
        <f>T4_KBAT_Adolescents!V211</f>
        <v>–</v>
      </c>
      <c r="W39" s="107" t="str">
        <f>T4_KBAT_Adolescents!W211</f>
        <v>–</v>
      </c>
      <c r="X39" s="48" t="s">
        <v>661</v>
      </c>
      <c r="Y39" s="107" t="s">
        <v>661</v>
      </c>
      <c r="Z39" s="48" t="s">
        <v>661</v>
      </c>
      <c r="AA39" s="107" t="s">
        <v>661</v>
      </c>
      <c r="AB39" s="48" t="str">
        <f>T4_KBAT_Adolescents!X211</f>
        <v>–</v>
      </c>
      <c r="AC39" s="107" t="s">
        <v>661</v>
      </c>
      <c r="AD39" s="48" t="str">
        <f>T4_KBAT_Adolescents!Z211</f>
        <v>–</v>
      </c>
      <c r="AE39" s="107" t="s">
        <v>661</v>
      </c>
    </row>
    <row r="40" spans="1:31" x14ac:dyDescent="0.2">
      <c r="A40" s="90" t="s">
        <v>202</v>
      </c>
      <c r="B40" s="57">
        <f>T4_KBAT_Adolescents!B212</f>
        <v>15.324486258750053</v>
      </c>
      <c r="C40" s="107" t="str">
        <f>T4_KBAT_Adolescents!C212</f>
        <v>–</v>
      </c>
      <c r="D40" s="57">
        <f>T4_KBAT_Adolescents!D212</f>
        <v>30.35524294707173</v>
      </c>
      <c r="E40" s="107" t="str">
        <f>T4_KBAT_Adolescents!E212</f>
        <v>–</v>
      </c>
      <c r="F40" s="48">
        <f>T4_KBAT_Adolescents!F212</f>
        <v>7.90129580046528</v>
      </c>
      <c r="G40" s="107" t="str">
        <f>T4_KBAT_Adolescents!G212</f>
        <v>–</v>
      </c>
      <c r="H40" s="48">
        <f>T4_KBAT_Adolescents!H212</f>
        <v>2.7241489947247519</v>
      </c>
      <c r="I40" s="107" t="str">
        <f>T4_KBAT_Adolescents!I212</f>
        <v>–</v>
      </c>
      <c r="J40" s="48">
        <f>T4_KBAT_Adolescents!J212</f>
        <v>1.297897351908734E-4</v>
      </c>
      <c r="K40" s="107" t="str">
        <f>T4_KBAT_Adolescents!K212</f>
        <v>–</v>
      </c>
      <c r="L40" s="48">
        <f>T4_KBAT_Adolescents!L212</f>
        <v>1.2072446984174254</v>
      </c>
      <c r="M40" s="107" t="str">
        <f>T4_KBAT_Adolescents!M212</f>
        <v>–</v>
      </c>
      <c r="N40" s="48" t="str">
        <f>T4_KBAT_Adolescents!N212</f>
        <v>–</v>
      </c>
      <c r="O40" s="107" t="str">
        <f>T4_KBAT_Adolescents!O212</f>
        <v>–</v>
      </c>
      <c r="P40" s="48">
        <f>T4_KBAT_Adolescents!P212</f>
        <v>38.6</v>
      </c>
      <c r="Q40" s="107" t="str">
        <f>T4_KBAT_Adolescents!Q212</f>
        <v>–</v>
      </c>
      <c r="R40" s="48">
        <f>T4_KBAT_Adolescents!R212</f>
        <v>0.63723730924972966</v>
      </c>
      <c r="S40" s="565" t="str">
        <f>T4_KBAT_Adolescents!S212</f>
        <v>–</v>
      </c>
      <c r="T40" s="48">
        <f>T4_KBAT_Adolescents!T212</f>
        <v>0.36761718522930453</v>
      </c>
      <c r="U40" s="107" t="str">
        <f>T4_KBAT_Adolescents!U212</f>
        <v>–</v>
      </c>
      <c r="V40" s="48" t="str">
        <f>T4_KBAT_Adolescents!V212</f>
        <v>–</v>
      </c>
      <c r="W40" s="107" t="str">
        <f>T4_KBAT_Adolescents!W212</f>
        <v>–</v>
      </c>
      <c r="X40" s="48" t="s">
        <v>661</v>
      </c>
      <c r="Y40" s="107" t="s">
        <v>661</v>
      </c>
      <c r="Z40" s="48" t="s">
        <v>661</v>
      </c>
      <c r="AA40" s="107" t="s">
        <v>661</v>
      </c>
      <c r="AB40" s="48" t="str">
        <f>T4_KBAT_Adolescents!X212</f>
        <v>–</v>
      </c>
      <c r="AC40" s="107" t="s">
        <v>661</v>
      </c>
      <c r="AD40" s="48" t="str">
        <f>T4_KBAT_Adolescents!Z212</f>
        <v>–</v>
      </c>
      <c r="AE40" s="107" t="s">
        <v>661</v>
      </c>
    </row>
    <row r="41" spans="1:31" x14ac:dyDescent="0.2">
      <c r="A41" s="90" t="s">
        <v>243</v>
      </c>
      <c r="B41" s="57">
        <f>T4_KBAT_Adolescents!B213</f>
        <v>25.106078915442104</v>
      </c>
      <c r="C41" s="107" t="str">
        <f>T4_KBAT_Adolescents!C213</f>
        <v>–</v>
      </c>
      <c r="D41" s="57" t="str">
        <f>T4_KBAT_Adolescents!D213</f>
        <v>–</v>
      </c>
      <c r="E41" s="107" t="str">
        <f>T4_KBAT_Adolescents!E213</f>
        <v>–</v>
      </c>
      <c r="F41" s="48">
        <f>T4_KBAT_Adolescents!F213</f>
        <v>1.5597478013927091</v>
      </c>
      <c r="G41" s="107" t="str">
        <f>T4_KBAT_Adolescents!G213</f>
        <v>–</v>
      </c>
      <c r="H41" s="48" t="str">
        <f>T4_KBAT_Adolescents!H213</f>
        <v>–</v>
      </c>
      <c r="I41" s="107" t="str">
        <f>T4_KBAT_Adolescents!I213</f>
        <v>–</v>
      </c>
      <c r="J41" s="48" t="str">
        <f>T4_KBAT_Adolescents!J213</f>
        <v>–</v>
      </c>
      <c r="K41" s="107" t="str">
        <f>T4_KBAT_Adolescents!K213</f>
        <v>–</v>
      </c>
      <c r="L41" s="48" t="str">
        <f>T4_KBAT_Adolescents!L213</f>
        <v>–</v>
      </c>
      <c r="M41" s="107" t="str">
        <f>T4_KBAT_Adolescents!M213</f>
        <v>–</v>
      </c>
      <c r="N41" s="48" t="str">
        <f>T4_KBAT_Adolescents!N213</f>
        <v>–</v>
      </c>
      <c r="O41" s="107" t="str">
        <f>T4_KBAT_Adolescents!O213</f>
        <v>–</v>
      </c>
      <c r="P41" s="48" t="str">
        <f>T4_KBAT_Adolescents!P213</f>
        <v>–</v>
      </c>
      <c r="Q41" s="107" t="str">
        <f>T4_KBAT_Adolescents!Q213</f>
        <v>–</v>
      </c>
      <c r="R41" s="48" t="str">
        <f>T4_KBAT_Adolescents!R213</f>
        <v>–</v>
      </c>
      <c r="S41" s="565" t="str">
        <f>T4_KBAT_Adolescents!S213</f>
        <v>–</v>
      </c>
      <c r="T41" s="48" t="str">
        <f>T4_KBAT_Adolescents!T213</f>
        <v>–</v>
      </c>
      <c r="U41" s="107" t="str">
        <f>T4_KBAT_Adolescents!U213</f>
        <v>–</v>
      </c>
      <c r="V41" s="48" t="str">
        <f>T4_KBAT_Adolescents!V213</f>
        <v>–</v>
      </c>
      <c r="W41" s="107" t="str">
        <f>T4_KBAT_Adolescents!W213</f>
        <v>–</v>
      </c>
      <c r="X41" s="48" t="s">
        <v>661</v>
      </c>
      <c r="Y41" s="107" t="s">
        <v>661</v>
      </c>
      <c r="Z41" s="48" t="s">
        <v>661</v>
      </c>
      <c r="AA41" s="107" t="s">
        <v>661</v>
      </c>
      <c r="AB41" s="48" t="str">
        <f>T4_KBAT_Adolescents!X213</f>
        <v>–</v>
      </c>
      <c r="AC41" s="107" t="s">
        <v>661</v>
      </c>
      <c r="AD41" s="48" t="str">
        <f>T4_KBAT_Adolescents!Z213</f>
        <v>–</v>
      </c>
      <c r="AE41" s="107" t="s">
        <v>661</v>
      </c>
    </row>
    <row r="42" spans="1:31" x14ac:dyDescent="0.2">
      <c r="A42" s="90" t="s">
        <v>203</v>
      </c>
      <c r="B42" s="57" t="str">
        <f>T4_KBAT_Adolescents!B214</f>
        <v>–</v>
      </c>
      <c r="C42" s="107" t="str">
        <f>T4_KBAT_Adolescents!C214</f>
        <v>–</v>
      </c>
      <c r="D42" s="57" t="str">
        <f>T4_KBAT_Adolescents!D214</f>
        <v>–</v>
      </c>
      <c r="E42" s="107" t="str">
        <f>T4_KBAT_Adolescents!E214</f>
        <v>–</v>
      </c>
      <c r="F42" s="48" t="str">
        <f>T4_KBAT_Adolescents!F214</f>
        <v>–</v>
      </c>
      <c r="G42" s="107" t="str">
        <f>T4_KBAT_Adolescents!G214</f>
        <v>–</v>
      </c>
      <c r="H42" s="48" t="str">
        <f>T4_KBAT_Adolescents!H214</f>
        <v>–</v>
      </c>
      <c r="I42" s="107" t="str">
        <f>T4_KBAT_Adolescents!I214</f>
        <v>–</v>
      </c>
      <c r="J42" s="48" t="str">
        <f>T4_KBAT_Adolescents!J214</f>
        <v>–</v>
      </c>
      <c r="K42" s="107" t="str">
        <f>T4_KBAT_Adolescents!K214</f>
        <v>–</v>
      </c>
      <c r="L42" s="48" t="str">
        <f>T4_KBAT_Adolescents!L214</f>
        <v>–</v>
      </c>
      <c r="M42" s="107" t="str">
        <f>T4_KBAT_Adolescents!M214</f>
        <v>–</v>
      </c>
      <c r="N42" s="48" t="str">
        <f>T4_KBAT_Adolescents!N214</f>
        <v>–</v>
      </c>
      <c r="O42" s="107" t="str">
        <f>T4_KBAT_Adolescents!O214</f>
        <v>–</v>
      </c>
      <c r="P42" s="48" t="str">
        <f>T4_KBAT_Adolescents!P214</f>
        <v>–</v>
      </c>
      <c r="Q42" s="107" t="str">
        <f>T4_KBAT_Adolescents!Q214</f>
        <v>–</v>
      </c>
      <c r="R42" s="48" t="str">
        <f>T4_KBAT_Adolescents!R214</f>
        <v>–</v>
      </c>
      <c r="S42" s="565" t="str">
        <f>T4_KBAT_Adolescents!S214</f>
        <v>–</v>
      </c>
      <c r="T42" s="48" t="str">
        <f>T4_KBAT_Adolescents!T214</f>
        <v>–</v>
      </c>
      <c r="U42" s="107" t="str">
        <f>T4_KBAT_Adolescents!U214</f>
        <v>–</v>
      </c>
      <c r="V42" s="48" t="str">
        <f>T4_KBAT_Adolescents!V214</f>
        <v>–</v>
      </c>
      <c r="W42" s="107" t="str">
        <f>T4_KBAT_Adolescents!W214</f>
        <v>–</v>
      </c>
      <c r="X42" s="48" t="s">
        <v>661</v>
      </c>
      <c r="Y42" s="107" t="s">
        <v>661</v>
      </c>
      <c r="Z42" s="48" t="s">
        <v>661</v>
      </c>
      <c r="AA42" s="107" t="s">
        <v>661</v>
      </c>
      <c r="AB42" s="48" t="str">
        <f>T4_KBAT_Adolescents!X214</f>
        <v>–</v>
      </c>
      <c r="AC42" s="107" t="s">
        <v>661</v>
      </c>
      <c r="AD42" s="48" t="str">
        <f>T4_KBAT_Adolescents!Z214</f>
        <v>–</v>
      </c>
      <c r="AE42" s="107" t="s">
        <v>661</v>
      </c>
    </row>
    <row r="43" spans="1:31" x14ac:dyDescent="0.2">
      <c r="A43" s="90" t="s">
        <v>204</v>
      </c>
      <c r="B43" s="57" t="str">
        <f>T4_KBAT_Adolescents!B215</f>
        <v>–</v>
      </c>
      <c r="C43" s="107" t="str">
        <f>T4_KBAT_Adolescents!C215</f>
        <v>–</v>
      </c>
      <c r="D43" s="57" t="str">
        <f>T4_KBAT_Adolescents!D215</f>
        <v>–</v>
      </c>
      <c r="E43" s="107" t="str">
        <f>T4_KBAT_Adolescents!E215</f>
        <v>–</v>
      </c>
      <c r="F43" s="48" t="str">
        <f>T4_KBAT_Adolescents!F215</f>
        <v>–</v>
      </c>
      <c r="G43" s="107" t="str">
        <f>T4_KBAT_Adolescents!G215</f>
        <v>–</v>
      </c>
      <c r="H43" s="48" t="str">
        <f>T4_KBAT_Adolescents!H215</f>
        <v>–</v>
      </c>
      <c r="I43" s="107" t="str">
        <f>T4_KBAT_Adolescents!I215</f>
        <v>–</v>
      </c>
      <c r="J43" s="48" t="str">
        <f>T4_KBAT_Adolescents!J215</f>
        <v>–</v>
      </c>
      <c r="K43" s="107" t="str">
        <f>T4_KBAT_Adolescents!K215</f>
        <v>–</v>
      </c>
      <c r="L43" s="48" t="str">
        <f>T4_KBAT_Adolescents!L215</f>
        <v>–</v>
      </c>
      <c r="M43" s="107" t="str">
        <f>T4_KBAT_Adolescents!M215</f>
        <v>–</v>
      </c>
      <c r="N43" s="48" t="str">
        <f>T4_KBAT_Adolescents!N215</f>
        <v>–</v>
      </c>
      <c r="O43" s="107" t="str">
        <f>T4_KBAT_Adolescents!O215</f>
        <v>–</v>
      </c>
      <c r="P43" s="48" t="str">
        <f>T4_KBAT_Adolescents!P215</f>
        <v>–</v>
      </c>
      <c r="Q43" s="107" t="str">
        <f>T4_KBAT_Adolescents!Q215</f>
        <v>–</v>
      </c>
      <c r="R43" s="48" t="str">
        <f>T4_KBAT_Adolescents!R215</f>
        <v>–</v>
      </c>
      <c r="S43" s="565" t="str">
        <f>T4_KBAT_Adolescents!S215</f>
        <v>–</v>
      </c>
      <c r="T43" s="48" t="str">
        <f>T4_KBAT_Adolescents!T215</f>
        <v>–</v>
      </c>
      <c r="U43" s="107" t="str">
        <f>T4_KBAT_Adolescents!U215</f>
        <v>–</v>
      </c>
      <c r="V43" s="48" t="str">
        <f>T4_KBAT_Adolescents!V215</f>
        <v>–</v>
      </c>
      <c r="W43" s="107" t="str">
        <f>T4_KBAT_Adolescents!W215</f>
        <v>–</v>
      </c>
      <c r="X43" s="48" t="s">
        <v>661</v>
      </c>
      <c r="Y43" s="107" t="s">
        <v>661</v>
      </c>
      <c r="Z43" s="48" t="s">
        <v>661</v>
      </c>
      <c r="AA43" s="107" t="s">
        <v>661</v>
      </c>
      <c r="AB43" s="48" t="str">
        <f>T4_KBAT_Adolescents!X215</f>
        <v>–</v>
      </c>
      <c r="AC43" s="107" t="s">
        <v>661</v>
      </c>
      <c r="AD43" s="48" t="str">
        <f>T4_KBAT_Adolescents!Z215</f>
        <v>–</v>
      </c>
      <c r="AE43" s="107" t="s">
        <v>661</v>
      </c>
    </row>
    <row r="44" spans="1:31" s="134" customFormat="1" x14ac:dyDescent="0.2">
      <c r="A44" s="22" t="s">
        <v>286</v>
      </c>
      <c r="B44" s="59" t="e">
        <f>T4_KBAT_Adolescents!#REF!</f>
        <v>#REF!</v>
      </c>
      <c r="C44" s="545" t="e">
        <f>T4_KBAT_Adolescents!#REF!</f>
        <v>#REF!</v>
      </c>
      <c r="D44" s="59" t="e">
        <f>T4_KBAT_Adolescents!#REF!</f>
        <v>#REF!</v>
      </c>
      <c r="E44" s="545" t="e">
        <f>T4_KBAT_Adolescents!#REF!</f>
        <v>#REF!</v>
      </c>
      <c r="F44" s="65" t="e">
        <f>T4_KBAT_Adolescents!#REF!</f>
        <v>#REF!</v>
      </c>
      <c r="G44" s="545" t="e">
        <f>T4_KBAT_Adolescents!#REF!</f>
        <v>#REF!</v>
      </c>
      <c r="H44" s="65" t="e">
        <f>T4_KBAT_Adolescents!#REF!</f>
        <v>#REF!</v>
      </c>
      <c r="I44" s="545" t="e">
        <f>T4_KBAT_Adolescents!#REF!</f>
        <v>#REF!</v>
      </c>
      <c r="J44" s="65" t="e">
        <f>T4_KBAT_Adolescents!#REF!</f>
        <v>#REF!</v>
      </c>
      <c r="K44" s="545" t="e">
        <f>T4_KBAT_Adolescents!#REF!</f>
        <v>#REF!</v>
      </c>
      <c r="L44" s="65" t="e">
        <f>T4_KBAT_Adolescents!#REF!</f>
        <v>#REF!</v>
      </c>
      <c r="M44" s="545" t="e">
        <f>T4_KBAT_Adolescents!#REF!</f>
        <v>#REF!</v>
      </c>
      <c r="N44" s="65" t="e">
        <f>T4_KBAT_Adolescents!#REF!</f>
        <v>#REF!</v>
      </c>
      <c r="O44" s="545" t="e">
        <f>T4_KBAT_Adolescents!#REF!</f>
        <v>#REF!</v>
      </c>
      <c r="P44" s="65" t="e">
        <f>T4_KBAT_Adolescents!#REF!</f>
        <v>#REF!</v>
      </c>
      <c r="Q44" s="545" t="e">
        <f>T4_KBAT_Adolescents!#REF!</f>
        <v>#REF!</v>
      </c>
      <c r="R44" s="65" t="e">
        <f>T4_KBAT_Adolescents!#REF!</f>
        <v>#REF!</v>
      </c>
      <c r="S44" s="568" t="e">
        <f>T4_KBAT_Adolescents!#REF!</f>
        <v>#REF!</v>
      </c>
      <c r="T44" s="65" t="e">
        <f>T4_KBAT_Adolescents!#REF!</f>
        <v>#REF!</v>
      </c>
      <c r="U44" s="545" t="e">
        <f>T4_KBAT_Adolescents!#REF!</f>
        <v>#REF!</v>
      </c>
      <c r="V44" s="65" t="e">
        <f>T4_KBAT_Adolescents!#REF!</f>
        <v>#REF!</v>
      </c>
      <c r="W44" s="545" t="e">
        <f>T4_KBAT_Adolescents!#REF!</f>
        <v>#REF!</v>
      </c>
      <c r="X44" s="65" t="s">
        <v>661</v>
      </c>
      <c r="Y44" s="545" t="s">
        <v>661</v>
      </c>
      <c r="Z44" s="65" t="s">
        <v>661</v>
      </c>
      <c r="AA44" s="545" t="s">
        <v>661</v>
      </c>
      <c r="AB44" s="65" t="e">
        <f>T4_KBAT_Adolescents!#REF!</f>
        <v>#REF!</v>
      </c>
      <c r="AC44" s="545" t="s">
        <v>661</v>
      </c>
      <c r="AD44" s="65" t="e">
        <f>T4_KBAT_Adolescents!#REF!</f>
        <v>#REF!</v>
      </c>
      <c r="AE44" s="545" t="s">
        <v>661</v>
      </c>
    </row>
    <row r="45" spans="1:31" x14ac:dyDescent="0.2">
      <c r="A45" s="91" t="s">
        <v>205</v>
      </c>
      <c r="B45" s="58">
        <f>T4_KBAT_Adolescents!B216</f>
        <v>22.050083501555456</v>
      </c>
      <c r="C45" s="544" t="str">
        <f>T4_KBAT_Adolescents!C216</f>
        <v>–</v>
      </c>
      <c r="D45" s="58">
        <f>T4_KBAT_Adolescents!D216</f>
        <v>30.61262005962239</v>
      </c>
      <c r="E45" s="544" t="str">
        <f>T4_KBAT_Adolescents!E216</f>
        <v>–</v>
      </c>
      <c r="F45" s="54">
        <f>T4_KBAT_Adolescents!F216</f>
        <v>12.01652759681445</v>
      </c>
      <c r="G45" s="544" t="str">
        <f>T4_KBAT_Adolescents!G216</f>
        <v>–</v>
      </c>
      <c r="H45" s="54">
        <f>T4_KBAT_Adolescents!H216</f>
        <v>10.041690786786942</v>
      </c>
      <c r="I45" s="544" t="str">
        <f>T4_KBAT_Adolescents!I216</f>
        <v>–</v>
      </c>
      <c r="J45" s="54">
        <f>T4_KBAT_Adolescents!J216</f>
        <v>1.6460386240761726</v>
      </c>
      <c r="K45" s="544" t="str">
        <f>T4_KBAT_Adolescents!K216</f>
        <v>–</v>
      </c>
      <c r="L45" s="54">
        <f>T4_KBAT_Adolescents!L216</f>
        <v>5.0295482472904958</v>
      </c>
      <c r="M45" s="544" t="str">
        <f>T4_KBAT_Adolescents!M216</f>
        <v>–</v>
      </c>
      <c r="N45" s="54" t="str">
        <f>T4_KBAT_Adolescents!N216</f>
        <v>–</v>
      </c>
      <c r="O45" s="544" t="str">
        <f>T4_KBAT_Adolescents!O216</f>
        <v>–</v>
      </c>
      <c r="P45" s="54" t="str">
        <f>T4_KBAT_Adolescents!P216</f>
        <v>–</v>
      </c>
      <c r="Q45" s="544" t="str">
        <f>T4_KBAT_Adolescents!Q216</f>
        <v>–</v>
      </c>
      <c r="R45" s="54">
        <f>T4_KBAT_Adolescents!R216</f>
        <v>14.192395236075006</v>
      </c>
      <c r="S45" s="566" t="str">
        <f>T4_KBAT_Adolescents!S216</f>
        <v>–</v>
      </c>
      <c r="T45" s="54">
        <f>T4_KBAT_Adolescents!T216</f>
        <v>9.1791683574144471</v>
      </c>
      <c r="U45" s="544" t="str">
        <f>T4_KBAT_Adolescents!U216</f>
        <v>–</v>
      </c>
      <c r="V45" s="54" t="str">
        <f>T4_KBAT_Adolescents!V216</f>
        <v>–</v>
      </c>
      <c r="W45" s="544" t="str">
        <f>T4_KBAT_Adolescents!W216</f>
        <v>–</v>
      </c>
      <c r="X45" s="54" t="s">
        <v>661</v>
      </c>
      <c r="Y45" s="544" t="s">
        <v>661</v>
      </c>
      <c r="Z45" s="54" t="s">
        <v>661</v>
      </c>
      <c r="AA45" s="544" t="s">
        <v>661</v>
      </c>
      <c r="AB45" s="54" t="str">
        <f>T4_KBAT_Adolescents!X216</f>
        <v>–</v>
      </c>
      <c r="AC45" s="544" t="s">
        <v>661</v>
      </c>
      <c r="AD45" s="54" t="str">
        <f>T4_KBAT_Adolescents!Z216</f>
        <v>–</v>
      </c>
      <c r="AE45" s="544" t="s">
        <v>661</v>
      </c>
    </row>
    <row r="46" spans="1:31" x14ac:dyDescent="0.2">
      <c r="A46" s="92" t="s">
        <v>206</v>
      </c>
      <c r="B46" s="59">
        <f>T4_KBAT_Adolescents!B218</f>
        <v>20.458973242641594</v>
      </c>
      <c r="C46" s="545" t="str">
        <f>T4_KBAT_Adolescents!C218</f>
        <v>–</v>
      </c>
      <c r="D46" s="59">
        <f>T4_KBAT_Adolescents!D218</f>
        <v>28.60588296214398</v>
      </c>
      <c r="E46" s="545" t="str">
        <f>T4_KBAT_Adolescents!E218</f>
        <v>–</v>
      </c>
      <c r="F46" s="65">
        <f>T4_KBAT_Adolescents!F218</f>
        <v>8.5302443100324226</v>
      </c>
      <c r="G46" s="545" t="str">
        <f>T4_KBAT_Adolescents!G218</f>
        <v>–</v>
      </c>
      <c r="H46" s="65" t="str">
        <f>T4_KBAT_Adolescents!H218</f>
        <v>–</v>
      </c>
      <c r="I46" s="545" t="str">
        <f>T4_KBAT_Adolescents!I218</f>
        <v>–</v>
      </c>
      <c r="J46" s="65" t="str">
        <f>T4_KBAT_Adolescents!J218</f>
        <v>–</v>
      </c>
      <c r="K46" s="545" t="str">
        <f>T4_KBAT_Adolescents!K218</f>
        <v>–</v>
      </c>
      <c r="L46" s="65" t="str">
        <f>T4_KBAT_Adolescents!L218</f>
        <v>–</v>
      </c>
      <c r="M46" s="545" t="str">
        <f>T4_KBAT_Adolescents!M218</f>
        <v>–</v>
      </c>
      <c r="N46" s="65" t="str">
        <f>T4_KBAT_Adolescents!N218</f>
        <v>–</v>
      </c>
      <c r="O46" s="545" t="str">
        <f>T4_KBAT_Adolescents!O218</f>
        <v>–</v>
      </c>
      <c r="P46" s="65" t="str">
        <f>T4_KBAT_Adolescents!P218</f>
        <v>–</v>
      </c>
      <c r="Q46" s="545" t="str">
        <f>T4_KBAT_Adolescents!Q218</f>
        <v>–</v>
      </c>
      <c r="R46" s="65">
        <f>T4_KBAT_Adolescents!R218</f>
        <v>5.5682205613973927</v>
      </c>
      <c r="S46" s="568" t="str">
        <f>T4_KBAT_Adolescents!S218</f>
        <v>–</v>
      </c>
      <c r="T46" s="65" t="str">
        <f>T4_KBAT_Adolescents!T218</f>
        <v>–</v>
      </c>
      <c r="U46" s="545" t="str">
        <f>T4_KBAT_Adolescents!U218</f>
        <v>–</v>
      </c>
      <c r="V46" s="65" t="str">
        <f>T4_KBAT_Adolescents!V218</f>
        <v>–</v>
      </c>
      <c r="W46" s="545" t="str">
        <f>T4_KBAT_Adolescents!W218</f>
        <v>–</v>
      </c>
      <c r="X46" s="65" t="s">
        <v>661</v>
      </c>
      <c r="Y46" s="545" t="s">
        <v>661</v>
      </c>
      <c r="Z46" s="65" t="s">
        <v>661</v>
      </c>
      <c r="AA46" s="545" t="s">
        <v>661</v>
      </c>
      <c r="AB46" s="65" t="str">
        <f>T4_KBAT_Adolescents!X218</f>
        <v>–</v>
      </c>
      <c r="AC46" s="545" t="s">
        <v>661</v>
      </c>
      <c r="AD46" s="65" t="str">
        <f>T4_KBAT_Adolescents!Z218</f>
        <v>–</v>
      </c>
      <c r="AE46" s="545" t="s">
        <v>661</v>
      </c>
    </row>
  </sheetData>
  <mergeCells count="30">
    <mergeCell ref="A4:A6"/>
    <mergeCell ref="B4:E4"/>
    <mergeCell ref="F4:W4"/>
    <mergeCell ref="AB4:AE4"/>
    <mergeCell ref="A33:A35"/>
    <mergeCell ref="B33:E33"/>
    <mergeCell ref="F33:W33"/>
    <mergeCell ref="AB33:AE33"/>
    <mergeCell ref="B34:E34"/>
    <mergeCell ref="F34:I34"/>
    <mergeCell ref="J34:M34"/>
    <mergeCell ref="N34:Q34"/>
    <mergeCell ref="R34:U34"/>
    <mergeCell ref="B5:E5"/>
    <mergeCell ref="F5:I5"/>
    <mergeCell ref="J5:M5"/>
    <mergeCell ref="N5:Q5"/>
    <mergeCell ref="R5:U5"/>
    <mergeCell ref="Z4:AA4"/>
    <mergeCell ref="Z5:AA5"/>
    <mergeCell ref="Z33:AA33"/>
    <mergeCell ref="AB34:AE34"/>
    <mergeCell ref="AB5:AE5"/>
    <mergeCell ref="Z34:AA34"/>
    <mergeCell ref="V5:W5"/>
    <mergeCell ref="X4:Y4"/>
    <mergeCell ref="X5:Y5"/>
    <mergeCell ref="X33:Y33"/>
    <mergeCell ref="X34:Y34"/>
    <mergeCell ref="V34:W34"/>
  </mergeCells>
  <conditionalFormatting sqref="O31 O7 O20 O22:O29 O9:O17">
    <cfRule type="cellIs" dxfId="450" priority="2" operator="between">
      <formula>0.00000000000001</formula>
      <formula>50</formula>
    </cfRule>
  </conditionalFormatting>
  <conditionalFormatting sqref="Q7 Q29:Q30 Q26:Q27 Q18:Q24 Q9:Q16">
    <cfRule type="cellIs" dxfId="449" priority="1" operator="between">
      <formula>0.000000000000000001</formula>
      <formula>50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zoomScale="90" zoomScaleNormal="90" zoomScalePageLayoutView="125" workbookViewId="0"/>
  </sheetViews>
  <sheetFormatPr defaultColWidth="8.875" defaultRowHeight="15.75" x14ac:dyDescent="0.25"/>
  <cols>
    <col min="1" max="1" width="24.375" style="5" bestFit="1" customWidth="1"/>
    <col min="2" max="7" width="16.625" style="8" customWidth="1"/>
    <col min="8" max="8" width="37.625" style="8" customWidth="1"/>
    <col min="9" max="11" width="16.625" style="8" customWidth="1"/>
    <col min="12" max="16384" width="8.875" style="5"/>
  </cols>
  <sheetData>
    <row r="1" spans="1:11" ht="18" x14ac:dyDescent="0.25">
      <c r="A1" s="4" t="s">
        <v>707</v>
      </c>
      <c r="B1" s="7"/>
      <c r="C1" s="7"/>
      <c r="D1" s="7"/>
    </row>
    <row r="2" spans="1:11" ht="18.75" thickBot="1" x14ac:dyDescent="0.3">
      <c r="A2" s="71" t="s">
        <v>718</v>
      </c>
      <c r="B2" s="9"/>
      <c r="C2" s="9"/>
      <c r="D2" s="9"/>
      <c r="E2" s="9"/>
      <c r="F2" s="9"/>
      <c r="G2" s="9"/>
      <c r="H2" s="9"/>
      <c r="I2" s="9"/>
    </row>
    <row r="3" spans="1:11" ht="16.5" thickTop="1" x14ac:dyDescent="0.25"/>
    <row r="4" spans="1:11" s="3" customFormat="1" x14ac:dyDescent="0.25">
      <c r="A4" s="847" t="s">
        <v>1</v>
      </c>
      <c r="B4" s="885" t="s">
        <v>210</v>
      </c>
      <c r="C4" s="885"/>
      <c r="D4" s="885"/>
      <c r="E4" s="885" t="s">
        <v>218</v>
      </c>
      <c r="F4" s="885"/>
      <c r="G4" s="885"/>
      <c r="H4" s="484" t="s">
        <v>226</v>
      </c>
      <c r="I4" s="885" t="s">
        <v>219</v>
      </c>
      <c r="J4" s="885"/>
      <c r="K4" s="885"/>
    </row>
    <row r="5" spans="1:11" s="10" customFormat="1" ht="31.5" customHeight="1" x14ac:dyDescent="0.25">
      <c r="A5" s="848"/>
      <c r="B5" s="886" t="s">
        <v>710</v>
      </c>
      <c r="C5" s="886"/>
      <c r="D5" s="886"/>
      <c r="E5" s="886" t="s">
        <v>711</v>
      </c>
      <c r="F5" s="886"/>
      <c r="G5" s="874"/>
      <c r="H5" s="886" t="s">
        <v>713</v>
      </c>
      <c r="I5" s="863" t="s">
        <v>712</v>
      </c>
      <c r="J5" s="886"/>
      <c r="K5" s="886"/>
    </row>
    <row r="6" spans="1:11" s="3" customFormat="1" x14ac:dyDescent="0.25">
      <c r="A6" s="884"/>
      <c r="B6" s="66" t="s">
        <v>227</v>
      </c>
      <c r="C6" s="67" t="s">
        <v>228</v>
      </c>
      <c r="D6" s="68" t="s">
        <v>229</v>
      </c>
      <c r="E6" s="66" t="s">
        <v>227</v>
      </c>
      <c r="F6" s="67" t="s">
        <v>228</v>
      </c>
      <c r="G6" s="68" t="s">
        <v>229</v>
      </c>
      <c r="H6" s="886"/>
      <c r="I6" s="66" t="s">
        <v>227</v>
      </c>
      <c r="J6" s="67" t="s">
        <v>228</v>
      </c>
      <c r="K6" s="68" t="s">
        <v>229</v>
      </c>
    </row>
    <row r="7" spans="1:11" x14ac:dyDescent="0.25">
      <c r="A7" s="69" t="s">
        <v>27</v>
      </c>
      <c r="B7" s="549" t="s">
        <v>661</v>
      </c>
      <c r="C7" s="555" t="s">
        <v>661</v>
      </c>
      <c r="D7" s="556" t="s">
        <v>661</v>
      </c>
      <c r="E7" s="549" t="s">
        <v>661</v>
      </c>
      <c r="F7" s="555" t="s">
        <v>661</v>
      </c>
      <c r="G7" s="556" t="s">
        <v>661</v>
      </c>
      <c r="H7" s="557" t="s">
        <v>661</v>
      </c>
      <c r="I7" s="549" t="s">
        <v>661</v>
      </c>
      <c r="J7" s="555" t="s">
        <v>661</v>
      </c>
      <c r="K7" s="556" t="s">
        <v>661</v>
      </c>
    </row>
    <row r="8" spans="1:11" x14ac:dyDescent="0.25">
      <c r="A8" s="69" t="s">
        <v>28</v>
      </c>
      <c r="B8" s="546" t="s">
        <v>661</v>
      </c>
      <c r="C8" s="558" t="s">
        <v>661</v>
      </c>
      <c r="D8" s="559" t="s">
        <v>661</v>
      </c>
      <c r="E8" s="546" t="s">
        <v>661</v>
      </c>
      <c r="F8" s="558" t="s">
        <v>661</v>
      </c>
      <c r="G8" s="559" t="s">
        <v>661</v>
      </c>
      <c r="H8" s="560" t="s">
        <v>661</v>
      </c>
      <c r="I8" s="546" t="s">
        <v>661</v>
      </c>
      <c r="J8" s="558">
        <v>17.940000000000001</v>
      </c>
      <c r="K8" s="559">
        <v>20.7</v>
      </c>
    </row>
    <row r="9" spans="1:11" x14ac:dyDescent="0.25">
      <c r="A9" s="69" t="s">
        <v>34</v>
      </c>
      <c r="B9" s="546" t="s">
        <v>661</v>
      </c>
      <c r="C9" s="558">
        <v>27.5</v>
      </c>
      <c r="D9" s="559">
        <v>28.8</v>
      </c>
      <c r="E9" s="546" t="s">
        <v>661</v>
      </c>
      <c r="F9" s="558" t="s">
        <v>661</v>
      </c>
      <c r="G9" s="559">
        <v>53.7</v>
      </c>
      <c r="H9" s="560" t="s">
        <v>661</v>
      </c>
      <c r="I9" s="546" t="s">
        <v>661</v>
      </c>
      <c r="J9" s="558" t="s">
        <v>661</v>
      </c>
      <c r="K9" s="559" t="s">
        <v>661</v>
      </c>
    </row>
    <row r="10" spans="1:11" x14ac:dyDescent="0.25">
      <c r="A10" s="69" t="s">
        <v>45</v>
      </c>
      <c r="B10" s="546" t="s">
        <v>661</v>
      </c>
      <c r="C10" s="558">
        <v>11.74</v>
      </c>
      <c r="D10" s="559">
        <v>13.8</v>
      </c>
      <c r="E10" s="546" t="s">
        <v>661</v>
      </c>
      <c r="F10" s="558">
        <v>91.5</v>
      </c>
      <c r="G10" s="559">
        <v>66.8</v>
      </c>
      <c r="H10" s="560" t="s">
        <v>661</v>
      </c>
      <c r="I10" s="546" t="s">
        <v>661</v>
      </c>
      <c r="J10" s="558">
        <v>46.79</v>
      </c>
      <c r="K10" s="559">
        <v>59.4</v>
      </c>
    </row>
    <row r="11" spans="1:11" x14ac:dyDescent="0.25">
      <c r="A11" s="69" t="s">
        <v>51</v>
      </c>
      <c r="B11" s="546" t="s">
        <v>661</v>
      </c>
      <c r="C11" s="558">
        <v>4.5</v>
      </c>
      <c r="D11" s="559">
        <v>5.5</v>
      </c>
      <c r="E11" s="546" t="s">
        <v>661</v>
      </c>
      <c r="F11" s="558">
        <v>66.5</v>
      </c>
      <c r="G11" s="559">
        <v>16.3</v>
      </c>
      <c r="H11" s="560" t="s">
        <v>661</v>
      </c>
      <c r="I11" s="546" t="s">
        <v>661</v>
      </c>
      <c r="J11" s="558">
        <v>39.799999999999997</v>
      </c>
      <c r="K11" s="559">
        <v>80.599999999999994</v>
      </c>
    </row>
    <row r="12" spans="1:11" x14ac:dyDescent="0.25">
      <c r="A12" s="69" t="s">
        <v>62</v>
      </c>
      <c r="B12" s="546" t="s">
        <v>661</v>
      </c>
      <c r="C12" s="558" t="s">
        <v>661</v>
      </c>
      <c r="D12" s="559" t="s">
        <v>661</v>
      </c>
      <c r="E12" s="546" t="s">
        <v>661</v>
      </c>
      <c r="F12" s="558">
        <v>98</v>
      </c>
      <c r="G12" s="559" t="s">
        <v>661</v>
      </c>
      <c r="H12" s="560" t="s">
        <v>661</v>
      </c>
      <c r="I12" s="546" t="s">
        <v>661</v>
      </c>
      <c r="J12" s="558" t="s">
        <v>661</v>
      </c>
      <c r="K12" s="559" t="s">
        <v>661</v>
      </c>
    </row>
    <row r="13" spans="1:11" x14ac:dyDescent="0.25">
      <c r="A13" s="69" t="s">
        <v>77</v>
      </c>
      <c r="B13" s="546" t="s">
        <v>661</v>
      </c>
      <c r="C13" s="558">
        <v>6.72</v>
      </c>
      <c r="D13" s="559">
        <v>13.34</v>
      </c>
      <c r="E13" s="546" t="s">
        <v>661</v>
      </c>
      <c r="F13" s="558">
        <v>90.86</v>
      </c>
      <c r="G13" s="559">
        <v>70.78</v>
      </c>
      <c r="H13" s="560" t="s">
        <v>661</v>
      </c>
      <c r="I13" s="546" t="s">
        <v>661</v>
      </c>
      <c r="J13" s="558">
        <v>65.739999999999995</v>
      </c>
      <c r="K13" s="559">
        <v>47.43</v>
      </c>
    </row>
    <row r="14" spans="1:11" x14ac:dyDescent="0.25">
      <c r="A14" s="69" t="s">
        <v>82</v>
      </c>
      <c r="B14" s="546">
        <v>5.25</v>
      </c>
      <c r="C14" s="558">
        <v>1.7</v>
      </c>
      <c r="D14" s="559">
        <v>3.5</v>
      </c>
      <c r="E14" s="546">
        <v>13</v>
      </c>
      <c r="F14" s="558">
        <v>88</v>
      </c>
      <c r="G14" s="559">
        <v>44</v>
      </c>
      <c r="H14" s="560">
        <v>85</v>
      </c>
      <c r="I14" s="546">
        <v>21</v>
      </c>
      <c r="J14" s="558">
        <v>38</v>
      </c>
      <c r="K14" s="559">
        <v>7</v>
      </c>
    </row>
    <row r="15" spans="1:11" x14ac:dyDescent="0.25">
      <c r="A15" s="69" t="s">
        <v>83</v>
      </c>
      <c r="B15" s="546">
        <v>11.59</v>
      </c>
      <c r="C15" s="558">
        <v>8.02</v>
      </c>
      <c r="D15" s="559">
        <v>6.14</v>
      </c>
      <c r="E15" s="546">
        <v>55.98</v>
      </c>
      <c r="F15" s="558">
        <v>49.49</v>
      </c>
      <c r="G15" s="559">
        <v>63.82</v>
      </c>
      <c r="H15" s="560">
        <v>82.18</v>
      </c>
      <c r="I15" s="546">
        <v>83.7</v>
      </c>
      <c r="J15" s="558">
        <v>78.040000000000006</v>
      </c>
      <c r="K15" s="559">
        <v>92.31</v>
      </c>
    </row>
    <row r="16" spans="1:11" x14ac:dyDescent="0.25">
      <c r="A16" s="69" t="s">
        <v>84</v>
      </c>
      <c r="B16" s="546">
        <v>6.64</v>
      </c>
      <c r="C16" s="558">
        <v>0</v>
      </c>
      <c r="D16" s="559" t="s">
        <v>661</v>
      </c>
      <c r="E16" s="546">
        <v>23.68</v>
      </c>
      <c r="F16" s="558">
        <v>61.9</v>
      </c>
      <c r="G16" s="559">
        <v>44</v>
      </c>
      <c r="H16" s="560">
        <v>91.05</v>
      </c>
      <c r="I16" s="546">
        <v>16.920000000000002</v>
      </c>
      <c r="J16" s="558">
        <v>25.24</v>
      </c>
      <c r="K16" s="559">
        <v>11</v>
      </c>
    </row>
    <row r="17" spans="1:11" x14ac:dyDescent="0.25">
      <c r="A17" s="69" t="s">
        <v>93</v>
      </c>
      <c r="B17" s="546">
        <v>15.97</v>
      </c>
      <c r="C17" s="558" t="s">
        <v>661</v>
      </c>
      <c r="D17" s="559">
        <v>12.2</v>
      </c>
      <c r="E17" s="546" t="s">
        <v>661</v>
      </c>
      <c r="F17" s="558">
        <v>87</v>
      </c>
      <c r="G17" s="559" t="s">
        <v>661</v>
      </c>
      <c r="H17" s="560" t="s">
        <v>661</v>
      </c>
      <c r="I17" s="546" t="s">
        <v>661</v>
      </c>
      <c r="J17" s="558">
        <v>95</v>
      </c>
      <c r="K17" s="559" t="s">
        <v>661</v>
      </c>
    </row>
    <row r="18" spans="1:11" x14ac:dyDescent="0.25">
      <c r="A18" s="69" t="s">
        <v>100</v>
      </c>
      <c r="B18" s="546" t="s">
        <v>661</v>
      </c>
      <c r="C18" s="558" t="s">
        <v>661</v>
      </c>
      <c r="D18" s="559" t="s">
        <v>661</v>
      </c>
      <c r="E18" s="546" t="s">
        <v>661</v>
      </c>
      <c r="F18" s="558" t="s">
        <v>661</v>
      </c>
      <c r="G18" s="559" t="s">
        <v>661</v>
      </c>
      <c r="H18" s="560" t="s">
        <v>661</v>
      </c>
      <c r="I18" s="546" t="s">
        <v>661</v>
      </c>
      <c r="J18" s="558" t="s">
        <v>661</v>
      </c>
      <c r="K18" s="559" t="s">
        <v>661</v>
      </c>
    </row>
    <row r="19" spans="1:11" x14ac:dyDescent="0.25">
      <c r="A19" s="69" t="s">
        <v>107</v>
      </c>
      <c r="B19" s="546" t="s">
        <v>661</v>
      </c>
      <c r="C19" s="558" t="s">
        <v>661</v>
      </c>
      <c r="D19" s="559" t="s">
        <v>661</v>
      </c>
      <c r="E19" s="546" t="s">
        <v>661</v>
      </c>
      <c r="F19" s="558" t="s">
        <v>661</v>
      </c>
      <c r="G19" s="559" t="s">
        <v>661</v>
      </c>
      <c r="H19" s="560" t="s">
        <v>661</v>
      </c>
      <c r="I19" s="546" t="s">
        <v>661</v>
      </c>
      <c r="J19" s="558" t="s">
        <v>661</v>
      </c>
      <c r="K19" s="559" t="s">
        <v>661</v>
      </c>
    </row>
    <row r="20" spans="1:11" x14ac:dyDescent="0.25">
      <c r="A20" s="69" t="s">
        <v>121</v>
      </c>
      <c r="B20" s="546" t="s">
        <v>661</v>
      </c>
      <c r="C20" s="558" t="s">
        <v>661</v>
      </c>
      <c r="D20" s="559" t="s">
        <v>661</v>
      </c>
      <c r="E20" s="546" t="s">
        <v>661</v>
      </c>
      <c r="F20" s="558" t="s">
        <v>661</v>
      </c>
      <c r="G20" s="559" t="s">
        <v>661</v>
      </c>
      <c r="H20" s="560" t="s">
        <v>661</v>
      </c>
      <c r="I20" s="546" t="s">
        <v>661</v>
      </c>
      <c r="J20" s="558" t="s">
        <v>661</v>
      </c>
      <c r="K20" s="559" t="s">
        <v>661</v>
      </c>
    </row>
    <row r="21" spans="1:11" x14ac:dyDescent="0.25">
      <c r="A21" s="69" t="s">
        <v>123</v>
      </c>
      <c r="B21" s="546" t="s">
        <v>661</v>
      </c>
      <c r="C21" s="558" t="s">
        <v>661</v>
      </c>
      <c r="D21" s="559" t="s">
        <v>661</v>
      </c>
      <c r="E21" s="546" t="s">
        <v>661</v>
      </c>
      <c r="F21" s="558" t="s">
        <v>661</v>
      </c>
      <c r="G21" s="559" t="s">
        <v>661</v>
      </c>
      <c r="H21" s="560" t="s">
        <v>661</v>
      </c>
      <c r="I21" s="546" t="s">
        <v>661</v>
      </c>
      <c r="J21" s="558" t="s">
        <v>661</v>
      </c>
      <c r="K21" s="559" t="s">
        <v>661</v>
      </c>
    </row>
    <row r="22" spans="1:11" x14ac:dyDescent="0.25">
      <c r="A22" s="69" t="s">
        <v>130</v>
      </c>
      <c r="B22" s="546">
        <v>3.66</v>
      </c>
      <c r="C22" s="558">
        <v>18.97</v>
      </c>
      <c r="D22" s="559">
        <v>15.08</v>
      </c>
      <c r="E22" s="546">
        <v>55.1</v>
      </c>
      <c r="F22" s="558">
        <v>86.6</v>
      </c>
      <c r="G22" s="559">
        <v>47.76</v>
      </c>
      <c r="H22" s="560">
        <v>75.400000000000006</v>
      </c>
      <c r="I22" s="546">
        <v>17.63</v>
      </c>
      <c r="J22" s="558">
        <v>36.51</v>
      </c>
      <c r="K22" s="559">
        <v>21.09</v>
      </c>
    </row>
    <row r="23" spans="1:11" x14ac:dyDescent="0.25">
      <c r="A23" s="69" t="s">
        <v>149</v>
      </c>
      <c r="B23" s="546" t="s">
        <v>661</v>
      </c>
      <c r="C23" s="558">
        <v>42.07</v>
      </c>
      <c r="D23" s="559" t="s">
        <v>661</v>
      </c>
      <c r="E23" s="546" t="s">
        <v>661</v>
      </c>
      <c r="F23" s="558">
        <v>82.91</v>
      </c>
      <c r="G23" s="559" t="s">
        <v>661</v>
      </c>
      <c r="H23" s="560" t="s">
        <v>661</v>
      </c>
      <c r="I23" s="546" t="s">
        <v>661</v>
      </c>
      <c r="J23" s="558">
        <v>86.38</v>
      </c>
      <c r="K23" s="559" t="s">
        <v>661</v>
      </c>
    </row>
    <row r="24" spans="1:11" x14ac:dyDescent="0.25">
      <c r="A24" s="69" t="s">
        <v>166</v>
      </c>
      <c r="B24" s="546" t="s">
        <v>661</v>
      </c>
      <c r="C24" s="558" t="s">
        <v>661</v>
      </c>
      <c r="D24" s="559" t="s">
        <v>661</v>
      </c>
      <c r="E24" s="546" t="s">
        <v>661</v>
      </c>
      <c r="F24" s="558" t="s">
        <v>661</v>
      </c>
      <c r="G24" s="559" t="s">
        <v>661</v>
      </c>
      <c r="H24" s="560" t="s">
        <v>661</v>
      </c>
      <c r="I24" s="546" t="s">
        <v>661</v>
      </c>
      <c r="J24" s="558" t="s">
        <v>661</v>
      </c>
      <c r="K24" s="559" t="s">
        <v>661</v>
      </c>
    </row>
    <row r="25" spans="1:11" x14ac:dyDescent="0.25">
      <c r="A25" s="69" t="s">
        <v>170</v>
      </c>
      <c r="B25" s="546" t="s">
        <v>661</v>
      </c>
      <c r="C25" s="558">
        <v>64.14</v>
      </c>
      <c r="D25" s="559" t="s">
        <v>661</v>
      </c>
      <c r="E25" s="546" t="s">
        <v>661</v>
      </c>
      <c r="F25" s="558">
        <v>87</v>
      </c>
      <c r="G25" s="559" t="s">
        <v>661</v>
      </c>
      <c r="H25" s="560" t="s">
        <v>661</v>
      </c>
      <c r="I25" s="546" t="s">
        <v>661</v>
      </c>
      <c r="J25" s="558" t="s">
        <v>661</v>
      </c>
      <c r="K25" s="559" t="s">
        <v>661</v>
      </c>
    </row>
    <row r="26" spans="1:11" x14ac:dyDescent="0.25">
      <c r="A26" s="69" t="s">
        <v>175</v>
      </c>
      <c r="B26" s="546">
        <v>25</v>
      </c>
      <c r="C26" s="558" t="s">
        <v>661</v>
      </c>
      <c r="D26" s="559">
        <v>5.3</v>
      </c>
      <c r="E26" s="546">
        <v>49</v>
      </c>
      <c r="F26" s="558">
        <v>93.71</v>
      </c>
      <c r="G26" s="559">
        <v>85.9</v>
      </c>
      <c r="H26" s="560">
        <v>72.900000000000006</v>
      </c>
      <c r="I26" s="546">
        <v>54.2</v>
      </c>
      <c r="J26" s="558">
        <v>39.79</v>
      </c>
      <c r="K26" s="559">
        <v>17.399999999999999</v>
      </c>
    </row>
    <row r="27" spans="1:11" x14ac:dyDescent="0.25">
      <c r="A27" s="69" t="s">
        <v>185</v>
      </c>
      <c r="B27" s="546" t="s">
        <v>661</v>
      </c>
      <c r="C27" s="558" t="s">
        <v>661</v>
      </c>
      <c r="D27" s="559" t="s">
        <v>661</v>
      </c>
      <c r="E27" s="546" t="s">
        <v>661</v>
      </c>
      <c r="F27" s="558" t="s">
        <v>661</v>
      </c>
      <c r="G27" s="559" t="s">
        <v>661</v>
      </c>
      <c r="H27" s="560" t="s">
        <v>661</v>
      </c>
      <c r="I27" s="546" t="s">
        <v>661</v>
      </c>
      <c r="J27" s="558" t="s">
        <v>661</v>
      </c>
      <c r="K27" s="559" t="s">
        <v>661</v>
      </c>
    </row>
    <row r="28" spans="1:11" x14ac:dyDescent="0.25">
      <c r="A28" s="69" t="s">
        <v>186</v>
      </c>
      <c r="B28" s="546">
        <v>6.4</v>
      </c>
      <c r="C28" s="558">
        <v>2.2999999999999998</v>
      </c>
      <c r="D28" s="559">
        <v>3</v>
      </c>
      <c r="E28" s="546">
        <v>62.9</v>
      </c>
      <c r="F28" s="558">
        <v>96.5</v>
      </c>
      <c r="G28" s="559">
        <v>70.7</v>
      </c>
      <c r="H28" s="560">
        <v>97.8</v>
      </c>
      <c r="I28" s="546">
        <v>34.700000000000003</v>
      </c>
      <c r="J28" s="558">
        <v>95.5</v>
      </c>
      <c r="K28" s="559">
        <v>32.799999999999997</v>
      </c>
    </row>
    <row r="29" spans="1:11" x14ac:dyDescent="0.25">
      <c r="A29" s="69" t="s">
        <v>189</v>
      </c>
      <c r="B29" s="546">
        <v>12.3</v>
      </c>
      <c r="C29" s="558" t="s">
        <v>661</v>
      </c>
      <c r="D29" s="559">
        <v>18.2</v>
      </c>
      <c r="E29" s="546">
        <v>24.2</v>
      </c>
      <c r="F29" s="558">
        <v>77.400000000000006</v>
      </c>
      <c r="G29" s="559">
        <v>55.5</v>
      </c>
      <c r="H29" s="560">
        <v>83.6</v>
      </c>
      <c r="I29" s="546">
        <v>65.8</v>
      </c>
      <c r="J29" s="558">
        <v>76.8</v>
      </c>
      <c r="K29" s="559">
        <v>100</v>
      </c>
    </row>
    <row r="30" spans="1:11" x14ac:dyDescent="0.25">
      <c r="A30" s="69" t="s">
        <v>197</v>
      </c>
      <c r="B30" s="546" t="s">
        <v>661</v>
      </c>
      <c r="C30" s="558" t="s">
        <v>661</v>
      </c>
      <c r="D30" s="559" t="s">
        <v>661</v>
      </c>
      <c r="E30" s="546" t="s">
        <v>661</v>
      </c>
      <c r="F30" s="558" t="s">
        <v>661</v>
      </c>
      <c r="G30" s="559" t="s">
        <v>661</v>
      </c>
      <c r="H30" s="560" t="s">
        <v>661</v>
      </c>
      <c r="I30" s="546" t="s">
        <v>661</v>
      </c>
      <c r="J30" s="558" t="s">
        <v>661</v>
      </c>
      <c r="K30" s="559" t="s">
        <v>661</v>
      </c>
    </row>
    <row r="31" spans="1:11" x14ac:dyDescent="0.25">
      <c r="A31" s="70" t="s">
        <v>198</v>
      </c>
      <c r="B31" s="547" t="s">
        <v>661</v>
      </c>
      <c r="C31" s="561">
        <v>25.06</v>
      </c>
      <c r="D31" s="562" t="s">
        <v>661</v>
      </c>
      <c r="E31" s="547" t="s">
        <v>661</v>
      </c>
      <c r="F31" s="561">
        <v>52.06</v>
      </c>
      <c r="G31" s="562" t="s">
        <v>661</v>
      </c>
      <c r="H31" s="563" t="s">
        <v>661</v>
      </c>
      <c r="I31" s="547" t="s">
        <v>661</v>
      </c>
      <c r="J31" s="561">
        <v>52.83</v>
      </c>
      <c r="K31" s="562" t="s">
        <v>661</v>
      </c>
    </row>
  </sheetData>
  <mergeCells count="8">
    <mergeCell ref="A4:A6"/>
    <mergeCell ref="B4:D4"/>
    <mergeCell ref="E4:G4"/>
    <mergeCell ref="I4:K4"/>
    <mergeCell ref="B5:D5"/>
    <mergeCell ref="E5:G5"/>
    <mergeCell ref="H5:H6"/>
    <mergeCell ref="I5:K5"/>
  </mergeCells>
  <pageMargins left="0.7" right="0.7" top="0.75" bottom="0.75" header="0.3" footer="0.3"/>
  <pageSetup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0"/>
  <sheetViews>
    <sheetView showRowColHeaders="0" tabSelected="1" zoomScale="90" zoomScaleNormal="90" workbookViewId="0">
      <pane xSplit="1" topLeftCell="B1" activePane="topRight" state="frozen"/>
      <selection activeCell="B1" sqref="B1"/>
      <selection pane="topRight" activeCell="B1" sqref="B1"/>
    </sheetView>
  </sheetViews>
  <sheetFormatPr defaultRowHeight="12.75" x14ac:dyDescent="0.2"/>
  <cols>
    <col min="1" max="1" width="24.375" style="74" bestFit="1" customWidth="1"/>
    <col min="2" max="2" width="20.625" style="74" customWidth="1"/>
    <col min="3" max="3" width="13.125" style="19" customWidth="1"/>
    <col min="4" max="4" width="6" style="74" bestFit="1" customWidth="1"/>
    <col min="5" max="5" width="13.5" style="19" customWidth="1"/>
    <col min="6" max="6" width="6" style="74" bestFit="1" customWidth="1"/>
    <col min="7" max="7" width="12.625" style="74" customWidth="1"/>
    <col min="8" max="10" width="9" style="74"/>
    <col min="11" max="11" width="27.625" style="74" customWidth="1"/>
    <col min="12" max="14" width="12.625" style="74" customWidth="1"/>
    <col min="15" max="15" width="27.625" style="74" customWidth="1"/>
    <col min="16" max="18" width="12.625" style="74" customWidth="1"/>
    <col min="19" max="21" width="9" style="19"/>
    <col min="22" max="22" width="20.5" style="19" customWidth="1"/>
    <col min="23" max="16384" width="9" style="74"/>
  </cols>
  <sheetData>
    <row r="1" spans="1:22" ht="18" x14ac:dyDescent="0.25">
      <c r="A1" s="4" t="s">
        <v>1451</v>
      </c>
      <c r="B1" s="72"/>
      <c r="C1" s="102"/>
      <c r="D1" s="72"/>
      <c r="E1" s="102"/>
      <c r="F1" s="72"/>
      <c r="G1" s="72"/>
      <c r="H1" s="72"/>
      <c r="I1" s="72"/>
      <c r="J1" s="72"/>
      <c r="K1" s="72"/>
      <c r="L1" s="72"/>
      <c r="O1" s="72"/>
      <c r="P1" s="72"/>
      <c r="S1" s="4"/>
      <c r="T1" s="102"/>
      <c r="U1" s="102"/>
    </row>
    <row r="2" spans="1:22" ht="18.75" thickBot="1" x14ac:dyDescent="0.3">
      <c r="A2" s="71" t="s">
        <v>0</v>
      </c>
      <c r="B2" s="75"/>
      <c r="C2" s="113"/>
      <c r="D2" s="75"/>
      <c r="E2" s="113"/>
      <c r="F2" s="75"/>
      <c r="G2" s="93"/>
      <c r="H2" s="93"/>
      <c r="I2" s="93"/>
      <c r="J2" s="93"/>
      <c r="K2" s="93"/>
      <c r="L2" s="72"/>
      <c r="O2" s="72"/>
      <c r="P2" s="72"/>
      <c r="S2" s="4"/>
      <c r="T2" s="102"/>
      <c r="U2" s="102"/>
    </row>
    <row r="3" spans="1:22" ht="13.5" thickTop="1" x14ac:dyDescent="0.2"/>
    <row r="4" spans="1:22" s="79" customFormat="1" x14ac:dyDescent="0.2">
      <c r="A4" s="847" t="s">
        <v>1</v>
      </c>
      <c r="B4" s="887" t="s">
        <v>256</v>
      </c>
      <c r="C4" s="893" t="s">
        <v>1322</v>
      </c>
      <c r="D4" s="862"/>
      <c r="E4" s="893" t="s">
        <v>1323</v>
      </c>
      <c r="F4" s="862"/>
      <c r="G4" s="887" t="s">
        <v>258</v>
      </c>
      <c r="H4" s="890" t="s">
        <v>259</v>
      </c>
      <c r="I4" s="890"/>
      <c r="J4" s="862"/>
      <c r="K4" s="887" t="s">
        <v>260</v>
      </c>
      <c r="L4" s="890" t="s">
        <v>261</v>
      </c>
      <c r="M4" s="890"/>
      <c r="N4" s="862"/>
      <c r="O4" s="887" t="s">
        <v>1400</v>
      </c>
      <c r="P4" s="890" t="s">
        <v>1401</v>
      </c>
      <c r="Q4" s="890"/>
      <c r="R4" s="862"/>
      <c r="S4" s="890" t="s">
        <v>271</v>
      </c>
      <c r="T4" s="890"/>
      <c r="U4" s="862"/>
      <c r="V4" s="887" t="s">
        <v>272</v>
      </c>
    </row>
    <row r="5" spans="1:22" s="79" customFormat="1" x14ac:dyDescent="0.2">
      <c r="A5" s="848"/>
      <c r="B5" s="888"/>
      <c r="C5" s="894"/>
      <c r="D5" s="892"/>
      <c r="E5" s="894"/>
      <c r="F5" s="892"/>
      <c r="G5" s="888"/>
      <c r="H5" s="891"/>
      <c r="I5" s="891"/>
      <c r="J5" s="892"/>
      <c r="K5" s="888"/>
      <c r="L5" s="891"/>
      <c r="M5" s="891"/>
      <c r="N5" s="892"/>
      <c r="O5" s="888"/>
      <c r="P5" s="891"/>
      <c r="Q5" s="891"/>
      <c r="R5" s="892"/>
      <c r="S5" s="891"/>
      <c r="T5" s="891"/>
      <c r="U5" s="892"/>
      <c r="V5" s="888"/>
    </row>
    <row r="6" spans="1:22" s="79" customFormat="1" x14ac:dyDescent="0.2">
      <c r="A6" s="884"/>
      <c r="B6" s="889"/>
      <c r="C6" s="114" t="s">
        <v>238</v>
      </c>
      <c r="D6" s="824" t="s">
        <v>244</v>
      </c>
      <c r="E6" s="114" t="s">
        <v>238</v>
      </c>
      <c r="F6" s="824" t="s">
        <v>244</v>
      </c>
      <c r="G6" s="889"/>
      <c r="H6" s="821" t="s">
        <v>2</v>
      </c>
      <c r="I6" s="822" t="s">
        <v>3</v>
      </c>
      <c r="J6" s="94" t="s">
        <v>4</v>
      </c>
      <c r="K6" s="889"/>
      <c r="L6" s="821" t="s">
        <v>2</v>
      </c>
      <c r="M6" s="822" t="s">
        <v>3</v>
      </c>
      <c r="N6" s="94" t="s">
        <v>4</v>
      </c>
      <c r="O6" s="889"/>
      <c r="P6" s="821" t="s">
        <v>2</v>
      </c>
      <c r="Q6" s="822" t="s">
        <v>3</v>
      </c>
      <c r="R6" s="94" t="s">
        <v>4</v>
      </c>
      <c r="S6" s="821" t="s">
        <v>2</v>
      </c>
      <c r="T6" s="822" t="s">
        <v>233</v>
      </c>
      <c r="U6" s="94" t="s">
        <v>234</v>
      </c>
      <c r="V6" s="889"/>
    </row>
    <row r="7" spans="1:22" x14ac:dyDescent="0.2">
      <c r="A7" s="733" t="s">
        <v>5</v>
      </c>
      <c r="B7" s="117" t="s">
        <v>882</v>
      </c>
      <c r="C7" s="115">
        <v>47.9</v>
      </c>
      <c r="D7" s="127" t="s">
        <v>739</v>
      </c>
      <c r="E7" s="115">
        <v>14.6</v>
      </c>
      <c r="F7" s="127" t="s">
        <v>739</v>
      </c>
      <c r="G7" s="11">
        <v>1042.442</v>
      </c>
      <c r="H7" s="12" t="s">
        <v>237</v>
      </c>
      <c r="I7" s="13" t="s">
        <v>232</v>
      </c>
      <c r="J7" s="105" t="s">
        <v>662</v>
      </c>
      <c r="K7" s="701">
        <v>4</v>
      </c>
      <c r="L7" s="726">
        <v>2.4844720496894408E-2</v>
      </c>
      <c r="M7" s="727">
        <v>6.269592476489028E-3</v>
      </c>
      <c r="N7" s="728">
        <v>6.8965517241379309E-2</v>
      </c>
      <c r="O7" s="701">
        <v>2</v>
      </c>
      <c r="P7" s="726">
        <v>1.2422360248447204E-2</v>
      </c>
      <c r="Q7" s="727" t="s">
        <v>1251</v>
      </c>
      <c r="R7" s="728">
        <v>3.4482758620689655E-2</v>
      </c>
      <c r="S7" s="97" t="s">
        <v>232</v>
      </c>
      <c r="T7" s="98" t="s">
        <v>232</v>
      </c>
      <c r="U7" s="103" t="s">
        <v>237</v>
      </c>
      <c r="V7" s="130">
        <v>0.27950310559006208</v>
      </c>
    </row>
    <row r="8" spans="1:22" x14ac:dyDescent="0.2">
      <c r="A8" s="733" t="s">
        <v>6</v>
      </c>
      <c r="B8" s="117" t="s">
        <v>882</v>
      </c>
      <c r="C8" s="116">
        <v>97.3</v>
      </c>
      <c r="D8" s="125" t="s">
        <v>739</v>
      </c>
      <c r="E8" s="116">
        <v>66.8</v>
      </c>
      <c r="F8" s="125" t="s">
        <v>739</v>
      </c>
      <c r="G8" s="11">
        <v>40.890999999999998</v>
      </c>
      <c r="H8" s="12" t="s">
        <v>739</v>
      </c>
      <c r="I8" s="13" t="s">
        <v>739</v>
      </c>
      <c r="J8" s="105" t="s">
        <v>739</v>
      </c>
      <c r="K8" s="702">
        <v>4</v>
      </c>
      <c r="L8" s="729" t="s">
        <v>739</v>
      </c>
      <c r="M8" s="725" t="s">
        <v>739</v>
      </c>
      <c r="N8" s="724" t="s">
        <v>739</v>
      </c>
      <c r="O8" s="702">
        <v>2</v>
      </c>
      <c r="P8" s="729" t="s">
        <v>739</v>
      </c>
      <c r="Q8" s="725" t="s">
        <v>739</v>
      </c>
      <c r="R8" s="724" t="s">
        <v>739</v>
      </c>
      <c r="S8" s="12" t="s">
        <v>739</v>
      </c>
      <c r="T8" s="13" t="s">
        <v>739</v>
      </c>
      <c r="U8" s="14" t="s">
        <v>739</v>
      </c>
      <c r="V8" s="131" t="s">
        <v>739</v>
      </c>
    </row>
    <row r="9" spans="1:22" x14ac:dyDescent="0.2">
      <c r="A9" s="733" t="s">
        <v>7</v>
      </c>
      <c r="B9" s="117" t="s">
        <v>883</v>
      </c>
      <c r="C9" s="116">
        <v>92.9</v>
      </c>
      <c r="D9" s="125" t="s">
        <v>739</v>
      </c>
      <c r="E9" s="116">
        <v>67.5</v>
      </c>
      <c r="F9" s="125" t="s">
        <v>739</v>
      </c>
      <c r="G9" s="11">
        <v>951.98400000000004</v>
      </c>
      <c r="H9" s="12" t="s">
        <v>662</v>
      </c>
      <c r="I9" s="13" t="s">
        <v>236</v>
      </c>
      <c r="J9" s="105">
        <v>1400</v>
      </c>
      <c r="K9" s="702">
        <v>200</v>
      </c>
      <c r="L9" s="729">
        <v>0.25188916876574308</v>
      </c>
      <c r="M9" s="725">
        <v>0.14104372355430184</v>
      </c>
      <c r="N9" s="724">
        <v>0.49627791563275436</v>
      </c>
      <c r="O9" s="702">
        <v>200</v>
      </c>
      <c r="P9" s="729">
        <v>0.25188916876574308</v>
      </c>
      <c r="Q9" s="725">
        <v>0.14104372355430184</v>
      </c>
      <c r="R9" s="724">
        <v>0.49627791563275436</v>
      </c>
      <c r="S9" s="12" t="s">
        <v>237</v>
      </c>
      <c r="T9" s="13" t="s">
        <v>232</v>
      </c>
      <c r="U9" s="14" t="s">
        <v>236</v>
      </c>
      <c r="V9" s="131">
        <v>0.20906801007556675</v>
      </c>
    </row>
    <row r="10" spans="1:22" x14ac:dyDescent="0.2">
      <c r="A10" s="733" t="s">
        <v>8</v>
      </c>
      <c r="B10" s="117" t="s">
        <v>739</v>
      </c>
      <c r="C10" s="116" t="s">
        <v>739</v>
      </c>
      <c r="D10" s="125" t="s">
        <v>739</v>
      </c>
      <c r="E10" s="116" t="s">
        <v>739</v>
      </c>
      <c r="F10" s="125" t="s">
        <v>739</v>
      </c>
      <c r="G10" s="11" t="s">
        <v>739</v>
      </c>
      <c r="H10" s="12" t="s">
        <v>739</v>
      </c>
      <c r="I10" s="13" t="s">
        <v>739</v>
      </c>
      <c r="J10" s="105" t="s">
        <v>739</v>
      </c>
      <c r="K10" s="11" t="s">
        <v>739</v>
      </c>
      <c r="L10" s="729" t="s">
        <v>739</v>
      </c>
      <c r="M10" s="725" t="s">
        <v>739</v>
      </c>
      <c r="N10" s="724" t="s">
        <v>739</v>
      </c>
      <c r="O10" s="11" t="s">
        <v>739</v>
      </c>
      <c r="P10" s="31" t="s">
        <v>739</v>
      </c>
      <c r="Q10" s="32" t="s">
        <v>739</v>
      </c>
      <c r="R10" s="33" t="s">
        <v>739</v>
      </c>
      <c r="S10" s="12" t="s">
        <v>739</v>
      </c>
      <c r="T10" s="13" t="s">
        <v>739</v>
      </c>
      <c r="U10" s="14" t="s">
        <v>739</v>
      </c>
      <c r="V10" s="131" t="s">
        <v>739</v>
      </c>
    </row>
    <row r="11" spans="1:22" x14ac:dyDescent="0.2">
      <c r="A11" s="733" t="s">
        <v>9</v>
      </c>
      <c r="B11" s="117" t="s">
        <v>924</v>
      </c>
      <c r="C11" s="116">
        <v>79.8</v>
      </c>
      <c r="D11" s="125" t="s">
        <v>732</v>
      </c>
      <c r="E11" s="116" t="s">
        <v>739</v>
      </c>
      <c r="F11" s="125" t="s">
        <v>739</v>
      </c>
      <c r="G11" s="11">
        <v>948.95799999999997</v>
      </c>
      <c r="H11" s="12">
        <v>16000</v>
      </c>
      <c r="I11" s="13">
        <v>11000</v>
      </c>
      <c r="J11" s="105">
        <v>22000</v>
      </c>
      <c r="K11" s="702">
        <v>6104</v>
      </c>
      <c r="L11" s="729">
        <v>0.39191011235955059</v>
      </c>
      <c r="M11" s="725">
        <v>0.27562539510521089</v>
      </c>
      <c r="N11" s="724">
        <v>0.5778661365142479</v>
      </c>
      <c r="O11" s="702">
        <v>6104</v>
      </c>
      <c r="P11" s="729">
        <v>0.39191011235955059</v>
      </c>
      <c r="Q11" s="725">
        <v>0.27562539510521089</v>
      </c>
      <c r="R11" s="724">
        <v>0.5778661365142479</v>
      </c>
      <c r="S11" s="12">
        <v>4000</v>
      </c>
      <c r="T11" s="13">
        <v>2100</v>
      </c>
      <c r="U11" s="14">
        <v>6400</v>
      </c>
      <c r="V11" s="131">
        <v>0.25444622792937399</v>
      </c>
    </row>
    <row r="12" spans="1:22" x14ac:dyDescent="0.2">
      <c r="A12" s="733" t="s">
        <v>10</v>
      </c>
      <c r="B12" s="117" t="s">
        <v>739</v>
      </c>
      <c r="C12" s="116">
        <v>100</v>
      </c>
      <c r="D12" s="125" t="s">
        <v>732</v>
      </c>
      <c r="E12" s="116" t="s">
        <v>739</v>
      </c>
      <c r="F12" s="125" t="s">
        <v>739</v>
      </c>
      <c r="G12" s="11">
        <v>1.4810000000000001</v>
      </c>
      <c r="H12" s="12" t="s">
        <v>739</v>
      </c>
      <c r="I12" s="13" t="s">
        <v>739</v>
      </c>
      <c r="J12" s="105" t="s">
        <v>739</v>
      </c>
      <c r="K12" s="11" t="s">
        <v>739</v>
      </c>
      <c r="L12" s="729" t="s">
        <v>739</v>
      </c>
      <c r="M12" s="725" t="s">
        <v>739</v>
      </c>
      <c r="N12" s="724" t="s">
        <v>739</v>
      </c>
      <c r="O12" s="11" t="s">
        <v>739</v>
      </c>
      <c r="P12" s="729" t="s">
        <v>739</v>
      </c>
      <c r="Q12" s="725" t="s">
        <v>739</v>
      </c>
      <c r="R12" s="724" t="s">
        <v>739</v>
      </c>
      <c r="S12" s="12" t="s">
        <v>739</v>
      </c>
      <c r="T12" s="13" t="s">
        <v>739</v>
      </c>
      <c r="U12" s="14" t="s">
        <v>739</v>
      </c>
      <c r="V12" s="131" t="s">
        <v>739</v>
      </c>
    </row>
    <row r="13" spans="1:22" x14ac:dyDescent="0.2">
      <c r="A13" s="733" t="s">
        <v>11</v>
      </c>
      <c r="B13" s="117" t="s">
        <v>739</v>
      </c>
      <c r="C13" s="116">
        <v>98.1</v>
      </c>
      <c r="D13" s="125" t="s">
        <v>739</v>
      </c>
      <c r="E13" s="116">
        <v>89.8</v>
      </c>
      <c r="F13" s="125" t="s">
        <v>739</v>
      </c>
      <c r="G13" s="11">
        <v>694.49599999999998</v>
      </c>
      <c r="H13" s="12" t="s">
        <v>739</v>
      </c>
      <c r="I13" s="13" t="s">
        <v>662</v>
      </c>
      <c r="J13" s="105">
        <v>1600</v>
      </c>
      <c r="K13" s="702">
        <v>2396</v>
      </c>
      <c r="L13" s="729" t="s">
        <v>739</v>
      </c>
      <c r="M13" s="725" t="s">
        <v>1250</v>
      </c>
      <c r="N13" s="724" t="s">
        <v>1250</v>
      </c>
      <c r="O13" s="702">
        <v>2396</v>
      </c>
      <c r="P13" s="729" t="s">
        <v>739</v>
      </c>
      <c r="Q13" s="725" t="s">
        <v>1250</v>
      </c>
      <c r="R13" s="724" t="s">
        <v>1250</v>
      </c>
      <c r="S13" s="12" t="s">
        <v>739</v>
      </c>
      <c r="T13" s="13" t="s">
        <v>232</v>
      </c>
      <c r="U13" s="14" t="s">
        <v>232</v>
      </c>
      <c r="V13" s="131" t="s">
        <v>739</v>
      </c>
    </row>
    <row r="14" spans="1:22" x14ac:dyDescent="0.2">
      <c r="A14" s="733" t="s">
        <v>12</v>
      </c>
      <c r="B14" s="117" t="s">
        <v>893</v>
      </c>
      <c r="C14" s="116">
        <v>99.1</v>
      </c>
      <c r="D14" s="125" t="s">
        <v>739</v>
      </c>
      <c r="E14" s="116">
        <v>92.8</v>
      </c>
      <c r="F14" s="125" t="s">
        <v>739</v>
      </c>
      <c r="G14" s="11">
        <v>40.786000000000001</v>
      </c>
      <c r="H14" s="12" t="s">
        <v>739</v>
      </c>
      <c r="I14" s="13" t="s">
        <v>232</v>
      </c>
      <c r="J14" s="105" t="s">
        <v>232</v>
      </c>
      <c r="K14" s="702">
        <v>19</v>
      </c>
      <c r="L14" s="729" t="s">
        <v>739</v>
      </c>
      <c r="M14" s="725">
        <v>0.52777777777777779</v>
      </c>
      <c r="N14" s="724" t="s">
        <v>1250</v>
      </c>
      <c r="O14" s="702">
        <v>4</v>
      </c>
      <c r="P14" s="729" t="s">
        <v>739</v>
      </c>
      <c r="Q14" s="725">
        <v>0.1111111111111111</v>
      </c>
      <c r="R14" s="724" t="s">
        <v>1250</v>
      </c>
      <c r="S14" s="12" t="s">
        <v>739</v>
      </c>
      <c r="T14" s="13" t="s">
        <v>232</v>
      </c>
      <c r="U14" s="14" t="s">
        <v>232</v>
      </c>
      <c r="V14" s="131" t="s">
        <v>739</v>
      </c>
    </row>
    <row r="15" spans="1:22" x14ac:dyDescent="0.2">
      <c r="A15" s="733" t="s">
        <v>13</v>
      </c>
      <c r="B15" s="117" t="s">
        <v>893</v>
      </c>
      <c r="C15" s="116">
        <v>98.3</v>
      </c>
      <c r="D15" s="125" t="s">
        <v>732</v>
      </c>
      <c r="E15" s="116">
        <v>92</v>
      </c>
      <c r="F15" s="125" t="s">
        <v>732</v>
      </c>
      <c r="G15" s="11">
        <v>308.05099999999999</v>
      </c>
      <c r="H15" s="12" t="s">
        <v>739</v>
      </c>
      <c r="I15" s="13" t="s">
        <v>232</v>
      </c>
      <c r="J15" s="105" t="s">
        <v>237</v>
      </c>
      <c r="K15" s="702">
        <v>68</v>
      </c>
      <c r="L15" s="729" t="s">
        <v>739</v>
      </c>
      <c r="M15" s="725">
        <v>0.61818181818181817</v>
      </c>
      <c r="N15" s="724" t="s">
        <v>1250</v>
      </c>
      <c r="O15" s="702">
        <v>68</v>
      </c>
      <c r="P15" s="729" t="s">
        <v>739</v>
      </c>
      <c r="Q15" s="725">
        <v>0.61818181818181817</v>
      </c>
      <c r="R15" s="724" t="s">
        <v>1250</v>
      </c>
      <c r="S15" s="12" t="s">
        <v>739</v>
      </c>
      <c r="T15" s="13" t="s">
        <v>232</v>
      </c>
      <c r="U15" s="14" t="s">
        <v>232</v>
      </c>
      <c r="V15" s="131" t="s">
        <v>739</v>
      </c>
    </row>
    <row r="16" spans="1:22" x14ac:dyDescent="0.2">
      <c r="A16" s="733" t="s">
        <v>14</v>
      </c>
      <c r="B16" s="117" t="s">
        <v>739</v>
      </c>
      <c r="C16" s="116" t="s">
        <v>739</v>
      </c>
      <c r="D16" s="125" t="s">
        <v>739</v>
      </c>
      <c r="E16" s="116" t="s">
        <v>739</v>
      </c>
      <c r="F16" s="125" t="s">
        <v>739</v>
      </c>
      <c r="G16" s="11">
        <v>80.906000000000006</v>
      </c>
      <c r="H16" s="12" t="s">
        <v>739</v>
      </c>
      <c r="I16" s="13" t="s">
        <v>232</v>
      </c>
      <c r="J16" s="105" t="s">
        <v>232</v>
      </c>
      <c r="K16" s="702">
        <v>47</v>
      </c>
      <c r="L16" s="729" t="s">
        <v>739</v>
      </c>
      <c r="M16" s="725">
        <v>0.65277777777777779</v>
      </c>
      <c r="N16" s="724" t="s">
        <v>1250</v>
      </c>
      <c r="O16" s="702">
        <v>47</v>
      </c>
      <c r="P16" s="729" t="s">
        <v>739</v>
      </c>
      <c r="Q16" s="725">
        <v>0.65277777777777779</v>
      </c>
      <c r="R16" s="724" t="s">
        <v>1250</v>
      </c>
      <c r="S16" s="12" t="s">
        <v>739</v>
      </c>
      <c r="T16" s="13" t="s">
        <v>232</v>
      </c>
      <c r="U16" s="14" t="s">
        <v>232</v>
      </c>
      <c r="V16" s="131" t="s">
        <v>739</v>
      </c>
    </row>
    <row r="17" spans="1:22" x14ac:dyDescent="0.2">
      <c r="A17" s="733" t="s">
        <v>15</v>
      </c>
      <c r="B17" s="117" t="s">
        <v>893</v>
      </c>
      <c r="C17" s="116">
        <v>76.599999999999994</v>
      </c>
      <c r="D17" s="125" t="s">
        <v>732</v>
      </c>
      <c r="E17" s="116">
        <v>45.2</v>
      </c>
      <c r="F17" s="125" t="s">
        <v>732</v>
      </c>
      <c r="G17" s="11">
        <v>167.31800000000001</v>
      </c>
      <c r="H17" s="12" t="s">
        <v>237</v>
      </c>
      <c r="I17" s="13" t="s">
        <v>237</v>
      </c>
      <c r="J17" s="105" t="s">
        <v>236</v>
      </c>
      <c r="K17" s="702">
        <v>43</v>
      </c>
      <c r="L17" s="729">
        <v>0.26708074534161491</v>
      </c>
      <c r="M17" s="725">
        <v>0.20187793427230047</v>
      </c>
      <c r="N17" s="724">
        <v>0.37068965517241381</v>
      </c>
      <c r="O17" s="702">
        <v>0</v>
      </c>
      <c r="P17" s="729" t="s">
        <v>1251</v>
      </c>
      <c r="Q17" s="725" t="s">
        <v>1251</v>
      </c>
      <c r="R17" s="724" t="s">
        <v>1251</v>
      </c>
      <c r="S17" s="12" t="s">
        <v>232</v>
      </c>
      <c r="T17" s="13" t="s">
        <v>232</v>
      </c>
      <c r="U17" s="14" t="s">
        <v>232</v>
      </c>
      <c r="V17" s="131">
        <v>0.24223602484472051</v>
      </c>
    </row>
    <row r="18" spans="1:22" x14ac:dyDescent="0.2">
      <c r="A18" s="733" t="s">
        <v>16</v>
      </c>
      <c r="B18" s="117" t="s">
        <v>926</v>
      </c>
      <c r="C18" s="116">
        <v>98</v>
      </c>
      <c r="D18" s="125" t="s">
        <v>732</v>
      </c>
      <c r="E18" s="116" t="s">
        <v>739</v>
      </c>
      <c r="F18" s="125" t="s">
        <v>739</v>
      </c>
      <c r="G18" s="11">
        <v>5.7729999999999997</v>
      </c>
      <c r="H18" s="12" t="s">
        <v>237</v>
      </c>
      <c r="I18" s="13" t="s">
        <v>237</v>
      </c>
      <c r="J18" s="105" t="s">
        <v>237</v>
      </c>
      <c r="K18" s="702">
        <v>62</v>
      </c>
      <c r="L18" s="729">
        <v>0.44927536231884058</v>
      </c>
      <c r="M18" s="725">
        <v>0.39743589743589741</v>
      </c>
      <c r="N18" s="724">
        <v>0.51239669421487599</v>
      </c>
      <c r="O18" s="702">
        <v>27</v>
      </c>
      <c r="P18" s="729">
        <v>0.19565217391304349</v>
      </c>
      <c r="Q18" s="725">
        <v>0.17307692307692307</v>
      </c>
      <c r="R18" s="724">
        <v>0.2231404958677686</v>
      </c>
      <c r="S18" s="12" t="s">
        <v>232</v>
      </c>
      <c r="T18" s="13" t="s">
        <v>232</v>
      </c>
      <c r="U18" s="14" t="s">
        <v>232</v>
      </c>
      <c r="V18" s="131">
        <v>0.11594202898550725</v>
      </c>
    </row>
    <row r="19" spans="1:22" x14ac:dyDescent="0.2">
      <c r="A19" s="733" t="s">
        <v>17</v>
      </c>
      <c r="B19" s="117" t="s">
        <v>739</v>
      </c>
      <c r="C19" s="116">
        <v>100</v>
      </c>
      <c r="D19" s="125" t="s">
        <v>732</v>
      </c>
      <c r="E19" s="116" t="s">
        <v>739</v>
      </c>
      <c r="F19" s="125" t="s">
        <v>739</v>
      </c>
      <c r="G19" s="11">
        <v>20.109000000000002</v>
      </c>
      <c r="H19" s="12" t="s">
        <v>739</v>
      </c>
      <c r="I19" s="13" t="s">
        <v>739</v>
      </c>
      <c r="J19" s="105" t="s">
        <v>739</v>
      </c>
      <c r="K19" s="11" t="s">
        <v>739</v>
      </c>
      <c r="L19" s="729" t="s">
        <v>739</v>
      </c>
      <c r="M19" s="725" t="s">
        <v>739</v>
      </c>
      <c r="N19" s="724" t="s">
        <v>739</v>
      </c>
      <c r="O19" s="11" t="s">
        <v>739</v>
      </c>
      <c r="P19" s="729" t="s">
        <v>739</v>
      </c>
      <c r="Q19" s="725" t="s">
        <v>739</v>
      </c>
      <c r="R19" s="724" t="s">
        <v>739</v>
      </c>
      <c r="S19" s="12" t="s">
        <v>739</v>
      </c>
      <c r="T19" s="13" t="s">
        <v>739</v>
      </c>
      <c r="U19" s="14" t="s">
        <v>739</v>
      </c>
      <c r="V19" s="131" t="s">
        <v>739</v>
      </c>
    </row>
    <row r="20" spans="1:22" x14ac:dyDescent="0.2">
      <c r="A20" s="733" t="s">
        <v>18</v>
      </c>
      <c r="B20" s="117" t="s">
        <v>882</v>
      </c>
      <c r="C20" s="116">
        <v>52.5</v>
      </c>
      <c r="D20" s="125" t="s">
        <v>739</v>
      </c>
      <c r="E20" s="116">
        <v>25</v>
      </c>
      <c r="F20" s="125" t="s">
        <v>739</v>
      </c>
      <c r="G20" s="11">
        <v>3137.681</v>
      </c>
      <c r="H20" s="12" t="s">
        <v>237</v>
      </c>
      <c r="I20" s="13" t="s">
        <v>232</v>
      </c>
      <c r="J20" s="105">
        <v>1700</v>
      </c>
      <c r="K20" s="702">
        <v>18</v>
      </c>
      <c r="L20" s="729">
        <v>0.13043478260869565</v>
      </c>
      <c r="M20" s="725">
        <v>1.0588235294117647E-2</v>
      </c>
      <c r="N20" s="724">
        <v>0.33333333333333331</v>
      </c>
      <c r="O20" s="702">
        <v>16</v>
      </c>
      <c r="P20" s="729">
        <v>0.11594202898550725</v>
      </c>
      <c r="Q20" s="725">
        <v>9.4117647058823521E-3</v>
      </c>
      <c r="R20" s="724">
        <v>0.29629629629629628</v>
      </c>
      <c r="S20" s="12" t="s">
        <v>232</v>
      </c>
      <c r="T20" s="13" t="s">
        <v>232</v>
      </c>
      <c r="U20" s="14" t="s">
        <v>662</v>
      </c>
      <c r="V20" s="131">
        <v>0.35507246376811596</v>
      </c>
    </row>
    <row r="21" spans="1:22" x14ac:dyDescent="0.2">
      <c r="A21" s="733" t="s">
        <v>19</v>
      </c>
      <c r="B21" s="117" t="s">
        <v>929</v>
      </c>
      <c r="C21" s="116">
        <v>100</v>
      </c>
      <c r="D21" s="125" t="s">
        <v>732</v>
      </c>
      <c r="E21" s="116" t="s">
        <v>739</v>
      </c>
      <c r="F21" s="125" t="s">
        <v>739</v>
      </c>
      <c r="G21" s="11">
        <v>3.6080000000000001</v>
      </c>
      <c r="H21" s="12" t="s">
        <v>739</v>
      </c>
      <c r="I21" s="13" t="s">
        <v>232</v>
      </c>
      <c r="J21" s="105" t="s">
        <v>232</v>
      </c>
      <c r="K21" s="702">
        <v>19</v>
      </c>
      <c r="L21" s="729" t="s">
        <v>739</v>
      </c>
      <c r="M21" s="725" t="s">
        <v>1250</v>
      </c>
      <c r="N21" s="724" t="s">
        <v>1250</v>
      </c>
      <c r="O21" s="702">
        <v>10</v>
      </c>
      <c r="P21" s="729" t="s">
        <v>739</v>
      </c>
      <c r="Q21" s="725">
        <v>0.52631578947368418</v>
      </c>
      <c r="R21" s="724" t="s">
        <v>1250</v>
      </c>
      <c r="S21" s="12" t="s">
        <v>739</v>
      </c>
      <c r="T21" s="13" t="s">
        <v>232</v>
      </c>
      <c r="U21" s="14" t="s">
        <v>232</v>
      </c>
      <c r="V21" s="131" t="s">
        <v>739</v>
      </c>
    </row>
    <row r="22" spans="1:22" x14ac:dyDescent="0.2">
      <c r="A22" s="733" t="s">
        <v>20</v>
      </c>
      <c r="B22" s="117" t="s">
        <v>972</v>
      </c>
      <c r="C22" s="116">
        <v>99.7</v>
      </c>
      <c r="D22" s="125" t="s">
        <v>739</v>
      </c>
      <c r="E22" s="116">
        <v>99.7</v>
      </c>
      <c r="F22" s="125" t="s">
        <v>739</v>
      </c>
      <c r="G22" s="11">
        <v>102.803</v>
      </c>
      <c r="H22" s="12" t="s">
        <v>739</v>
      </c>
      <c r="I22" s="13" t="s">
        <v>236</v>
      </c>
      <c r="J22" s="105" t="s">
        <v>236</v>
      </c>
      <c r="K22" s="702">
        <v>237</v>
      </c>
      <c r="L22" s="729" t="s">
        <v>739</v>
      </c>
      <c r="M22" s="725">
        <v>0.72256097560975607</v>
      </c>
      <c r="N22" s="724" t="s">
        <v>1250</v>
      </c>
      <c r="O22" s="702">
        <v>46</v>
      </c>
      <c r="P22" s="729" t="s">
        <v>739</v>
      </c>
      <c r="Q22" s="725">
        <v>0.1402439024390244</v>
      </c>
      <c r="R22" s="724">
        <v>0.22009569377990432</v>
      </c>
      <c r="S22" s="12" t="s">
        <v>739</v>
      </c>
      <c r="T22" s="13" t="s">
        <v>232</v>
      </c>
      <c r="U22" s="14" t="s">
        <v>232</v>
      </c>
      <c r="V22" s="131" t="s">
        <v>739</v>
      </c>
    </row>
    <row r="23" spans="1:22" x14ac:dyDescent="0.2">
      <c r="A23" s="733" t="s">
        <v>21</v>
      </c>
      <c r="B23" s="117" t="s">
        <v>739</v>
      </c>
      <c r="C23" s="116" t="s">
        <v>739</v>
      </c>
      <c r="D23" s="125" t="s">
        <v>739</v>
      </c>
      <c r="E23" s="116" t="s">
        <v>739</v>
      </c>
      <c r="F23" s="125" t="s">
        <v>739</v>
      </c>
      <c r="G23" s="11">
        <v>129.322</v>
      </c>
      <c r="H23" s="12" t="s">
        <v>739</v>
      </c>
      <c r="I23" s="13" t="s">
        <v>237</v>
      </c>
      <c r="J23" s="105" t="s">
        <v>236</v>
      </c>
      <c r="K23" s="702">
        <v>224</v>
      </c>
      <c r="L23" s="729" t="s">
        <v>739</v>
      </c>
      <c r="M23" s="725">
        <v>0.65306122448979587</v>
      </c>
      <c r="N23" s="724" t="s">
        <v>1250</v>
      </c>
      <c r="O23" s="702">
        <v>224</v>
      </c>
      <c r="P23" s="729" t="s">
        <v>739</v>
      </c>
      <c r="Q23" s="725">
        <v>0.65306122448979587</v>
      </c>
      <c r="R23" s="724" t="s">
        <v>1250</v>
      </c>
      <c r="S23" s="12" t="s">
        <v>739</v>
      </c>
      <c r="T23" s="13" t="s">
        <v>232</v>
      </c>
      <c r="U23" s="14" t="s">
        <v>232</v>
      </c>
      <c r="V23" s="131" t="s">
        <v>739</v>
      </c>
    </row>
    <row r="24" spans="1:22" x14ac:dyDescent="0.2">
      <c r="A24" s="733" t="s">
        <v>22</v>
      </c>
      <c r="B24" s="117" t="s">
        <v>975</v>
      </c>
      <c r="C24" s="116">
        <v>96.2</v>
      </c>
      <c r="D24" s="125" t="s">
        <v>739</v>
      </c>
      <c r="E24" s="116">
        <v>83.1</v>
      </c>
      <c r="F24" s="125" t="s">
        <v>739</v>
      </c>
      <c r="G24" s="11">
        <v>7.7759999999999998</v>
      </c>
      <c r="H24" s="12" t="s">
        <v>232</v>
      </c>
      <c r="I24" s="13" t="s">
        <v>232</v>
      </c>
      <c r="J24" s="105" t="s">
        <v>232</v>
      </c>
      <c r="K24" s="702">
        <v>50</v>
      </c>
      <c r="L24" s="729">
        <v>0.63291139240506333</v>
      </c>
      <c r="M24" s="725">
        <v>0.5376344086021505</v>
      </c>
      <c r="N24" s="724">
        <v>0.76923076923076927</v>
      </c>
      <c r="O24" s="702">
        <v>50</v>
      </c>
      <c r="P24" s="729">
        <v>0.63291139240506333</v>
      </c>
      <c r="Q24" s="725">
        <v>0.5376344086021505</v>
      </c>
      <c r="R24" s="724">
        <v>0.76923076923076927</v>
      </c>
      <c r="S24" s="12" t="s">
        <v>232</v>
      </c>
      <c r="T24" s="13" t="s">
        <v>232</v>
      </c>
      <c r="U24" s="14" t="s">
        <v>232</v>
      </c>
      <c r="V24" s="131">
        <v>0.15189873417721519</v>
      </c>
    </row>
    <row r="25" spans="1:22" x14ac:dyDescent="0.2">
      <c r="A25" s="733" t="s">
        <v>23</v>
      </c>
      <c r="B25" s="117" t="s">
        <v>984</v>
      </c>
      <c r="C25" s="116">
        <v>83.5</v>
      </c>
      <c r="D25" s="125" t="s">
        <v>739</v>
      </c>
      <c r="E25" s="116">
        <v>58.2</v>
      </c>
      <c r="F25" s="125" t="s">
        <v>739</v>
      </c>
      <c r="G25" s="11">
        <v>376.36</v>
      </c>
      <c r="H25" s="12">
        <v>3400</v>
      </c>
      <c r="I25" s="13">
        <v>3000</v>
      </c>
      <c r="J25" s="105">
        <v>3900</v>
      </c>
      <c r="K25" s="702">
        <v>1528</v>
      </c>
      <c r="L25" s="729">
        <v>0.44574095682613768</v>
      </c>
      <c r="M25" s="725">
        <v>0.39401753481175866</v>
      </c>
      <c r="N25" s="724">
        <v>0.51309603760913369</v>
      </c>
      <c r="O25" s="702">
        <v>915</v>
      </c>
      <c r="P25" s="729">
        <v>0.26691948658109688</v>
      </c>
      <c r="Q25" s="725">
        <v>0.23594636410520886</v>
      </c>
      <c r="R25" s="724">
        <v>0.30725319006044327</v>
      </c>
      <c r="S25" s="12" t="s">
        <v>662</v>
      </c>
      <c r="T25" s="13" t="s">
        <v>662</v>
      </c>
      <c r="U25" s="14" t="s">
        <v>662</v>
      </c>
      <c r="V25" s="131">
        <v>0.21674445740956827</v>
      </c>
    </row>
    <row r="26" spans="1:22" x14ac:dyDescent="0.2">
      <c r="A26" s="733" t="s">
        <v>24</v>
      </c>
      <c r="B26" s="117" t="s">
        <v>883</v>
      </c>
      <c r="C26" s="116">
        <v>97.3</v>
      </c>
      <c r="D26" s="125" t="s">
        <v>739</v>
      </c>
      <c r="E26" s="116">
        <v>77.3</v>
      </c>
      <c r="F26" s="125" t="s">
        <v>739</v>
      </c>
      <c r="G26" s="11">
        <v>14.74</v>
      </c>
      <c r="H26" s="12" t="s">
        <v>739</v>
      </c>
      <c r="I26" s="13" t="s">
        <v>232</v>
      </c>
      <c r="J26" s="105" t="s">
        <v>232</v>
      </c>
      <c r="K26" s="702">
        <v>12</v>
      </c>
      <c r="L26" s="729" t="s">
        <v>739</v>
      </c>
      <c r="M26" s="725">
        <v>0.12903225806451613</v>
      </c>
      <c r="N26" s="724">
        <v>0.92307692307692313</v>
      </c>
      <c r="O26" s="702">
        <v>0</v>
      </c>
      <c r="P26" s="729" t="s">
        <v>739</v>
      </c>
      <c r="Q26" s="725" t="s">
        <v>1251</v>
      </c>
      <c r="R26" s="724" t="s">
        <v>1251</v>
      </c>
      <c r="S26" s="12" t="s">
        <v>739</v>
      </c>
      <c r="T26" s="13" t="s">
        <v>232</v>
      </c>
      <c r="U26" s="14" t="s">
        <v>232</v>
      </c>
      <c r="V26" s="131" t="s">
        <v>739</v>
      </c>
    </row>
    <row r="27" spans="1:22" x14ac:dyDescent="0.2">
      <c r="A27" s="733" t="s">
        <v>25</v>
      </c>
      <c r="B27" s="117" t="s">
        <v>952</v>
      </c>
      <c r="C27" s="116">
        <v>85.8</v>
      </c>
      <c r="D27" s="125" t="s">
        <v>732</v>
      </c>
      <c r="E27" s="116">
        <v>72.099999999999994</v>
      </c>
      <c r="F27" s="125" t="s">
        <v>732</v>
      </c>
      <c r="G27" s="11">
        <v>274.63799999999998</v>
      </c>
      <c r="H27" s="12" t="s">
        <v>236</v>
      </c>
      <c r="I27" s="13" t="s">
        <v>237</v>
      </c>
      <c r="J27" s="105" t="s">
        <v>662</v>
      </c>
      <c r="K27" s="702">
        <v>212</v>
      </c>
      <c r="L27" s="729">
        <v>0.65634674922600622</v>
      </c>
      <c r="M27" s="725">
        <v>0.35871404399323181</v>
      </c>
      <c r="N27" s="724" t="s">
        <v>1250</v>
      </c>
      <c r="O27" s="702">
        <v>212</v>
      </c>
      <c r="P27" s="729">
        <v>0.65634674922600622</v>
      </c>
      <c r="Q27" s="725">
        <v>0.35871404399323181</v>
      </c>
      <c r="R27" s="724" t="s">
        <v>1250</v>
      </c>
      <c r="S27" s="12" t="s">
        <v>232</v>
      </c>
      <c r="T27" s="13" t="s">
        <v>232</v>
      </c>
      <c r="U27" s="14" t="s">
        <v>237</v>
      </c>
      <c r="V27" s="131">
        <v>9.2879256965944276E-2</v>
      </c>
    </row>
    <row r="28" spans="1:22" x14ac:dyDescent="0.2">
      <c r="A28" s="733" t="s">
        <v>26</v>
      </c>
      <c r="B28" s="117" t="s">
        <v>739</v>
      </c>
      <c r="C28" s="116">
        <v>87</v>
      </c>
      <c r="D28" s="125" t="s">
        <v>739</v>
      </c>
      <c r="E28" s="116">
        <v>84.2</v>
      </c>
      <c r="F28" s="125" t="s">
        <v>739</v>
      </c>
      <c r="G28" s="11">
        <v>34.335999999999999</v>
      </c>
      <c r="H28" s="12" t="s">
        <v>739</v>
      </c>
      <c r="I28" s="13" t="s">
        <v>739</v>
      </c>
      <c r="J28" s="105" t="s">
        <v>739</v>
      </c>
      <c r="K28" s="702">
        <v>6</v>
      </c>
      <c r="L28" s="729" t="s">
        <v>739</v>
      </c>
      <c r="M28" s="725" t="s">
        <v>739</v>
      </c>
      <c r="N28" s="724" t="s">
        <v>739</v>
      </c>
      <c r="O28" s="702">
        <v>2</v>
      </c>
      <c r="P28" s="729" t="s">
        <v>739</v>
      </c>
      <c r="Q28" s="725" t="s">
        <v>739</v>
      </c>
      <c r="R28" s="724" t="s">
        <v>739</v>
      </c>
      <c r="S28" s="12" t="s">
        <v>739</v>
      </c>
      <c r="T28" s="13" t="s">
        <v>739</v>
      </c>
      <c r="U28" s="14" t="s">
        <v>739</v>
      </c>
      <c r="V28" s="131" t="s">
        <v>739</v>
      </c>
    </row>
    <row r="29" spans="1:22" x14ac:dyDescent="0.2">
      <c r="A29" s="733" t="s">
        <v>27</v>
      </c>
      <c r="B29" s="117" t="s">
        <v>1001</v>
      </c>
      <c r="C29" s="116">
        <v>94.1</v>
      </c>
      <c r="D29" s="125" t="s">
        <v>732</v>
      </c>
      <c r="E29" s="116">
        <v>73.3</v>
      </c>
      <c r="F29" s="125" t="s">
        <v>732</v>
      </c>
      <c r="G29" s="11">
        <v>47.66</v>
      </c>
      <c r="H29" s="12">
        <v>11000</v>
      </c>
      <c r="I29" s="13">
        <v>9900</v>
      </c>
      <c r="J29" s="105">
        <v>12000</v>
      </c>
      <c r="K29" s="702">
        <v>10648</v>
      </c>
      <c r="L29" s="729">
        <v>0.95902008466180311</v>
      </c>
      <c r="M29" s="725">
        <v>0.86957942017149858</v>
      </c>
      <c r="N29" s="724" t="s">
        <v>1250</v>
      </c>
      <c r="O29" s="702">
        <v>6129</v>
      </c>
      <c r="P29" s="729">
        <v>0.55201296946771139</v>
      </c>
      <c r="Q29" s="725">
        <v>0.50053082890975908</v>
      </c>
      <c r="R29" s="724">
        <v>0.61802964606231725</v>
      </c>
      <c r="S29" s="12" t="s">
        <v>236</v>
      </c>
      <c r="T29" s="13" t="s">
        <v>236</v>
      </c>
      <c r="U29" s="14" t="s">
        <v>236</v>
      </c>
      <c r="V29" s="131">
        <v>2.3867423218949833E-2</v>
      </c>
    </row>
    <row r="30" spans="1:22" x14ac:dyDescent="0.2">
      <c r="A30" s="733" t="s">
        <v>28</v>
      </c>
      <c r="B30" s="117" t="s">
        <v>930</v>
      </c>
      <c r="C30" s="116">
        <v>98.2</v>
      </c>
      <c r="D30" s="125" t="s">
        <v>739</v>
      </c>
      <c r="E30" s="116">
        <v>89.83</v>
      </c>
      <c r="F30" s="125" t="s">
        <v>739</v>
      </c>
      <c r="G30" s="11">
        <v>2994.5810000000001</v>
      </c>
      <c r="H30" s="12" t="s">
        <v>739</v>
      </c>
      <c r="I30" s="13">
        <v>4900</v>
      </c>
      <c r="J30" s="105">
        <v>6700</v>
      </c>
      <c r="K30" s="702">
        <v>10117</v>
      </c>
      <c r="L30" s="729" t="s">
        <v>739</v>
      </c>
      <c r="M30" s="725" t="s">
        <v>1250</v>
      </c>
      <c r="N30" s="724" t="s">
        <v>1250</v>
      </c>
      <c r="O30" s="702">
        <v>6063</v>
      </c>
      <c r="P30" s="729" t="s">
        <v>739</v>
      </c>
      <c r="Q30" s="725">
        <v>0.91063382397116255</v>
      </c>
      <c r="R30" s="724" t="s">
        <v>1250</v>
      </c>
      <c r="S30" s="12" t="s">
        <v>739</v>
      </c>
      <c r="T30" s="13" t="s">
        <v>237</v>
      </c>
      <c r="U30" s="14" t="s">
        <v>236</v>
      </c>
      <c r="V30" s="131" t="s">
        <v>739</v>
      </c>
    </row>
    <row r="31" spans="1:22" x14ac:dyDescent="0.2">
      <c r="A31" s="733" t="s">
        <v>29</v>
      </c>
      <c r="B31" s="117" t="s">
        <v>739</v>
      </c>
      <c r="C31" s="116">
        <v>99</v>
      </c>
      <c r="D31" s="125" t="s">
        <v>739</v>
      </c>
      <c r="E31" s="116" t="s">
        <v>739</v>
      </c>
      <c r="F31" s="125" t="s">
        <v>739</v>
      </c>
      <c r="G31" s="11">
        <v>6.4930000000000003</v>
      </c>
      <c r="H31" s="12" t="s">
        <v>739</v>
      </c>
      <c r="I31" s="13" t="s">
        <v>739</v>
      </c>
      <c r="J31" s="105" t="s">
        <v>739</v>
      </c>
      <c r="K31" s="11" t="s">
        <v>739</v>
      </c>
      <c r="L31" s="729" t="s">
        <v>739</v>
      </c>
      <c r="M31" s="725" t="s">
        <v>739</v>
      </c>
      <c r="N31" s="724" t="s">
        <v>739</v>
      </c>
      <c r="O31" s="11" t="s">
        <v>739</v>
      </c>
      <c r="P31" s="729" t="s">
        <v>739</v>
      </c>
      <c r="Q31" s="725" t="s">
        <v>739</v>
      </c>
      <c r="R31" s="724" t="s">
        <v>739</v>
      </c>
      <c r="S31" s="12" t="s">
        <v>739</v>
      </c>
      <c r="T31" s="13" t="s">
        <v>739</v>
      </c>
      <c r="U31" s="14" t="s">
        <v>739</v>
      </c>
      <c r="V31" s="131" t="s">
        <v>739</v>
      </c>
    </row>
    <row r="32" spans="1:22" x14ac:dyDescent="0.2">
      <c r="A32" s="733" t="s">
        <v>30</v>
      </c>
      <c r="B32" s="117" t="s">
        <v>739</v>
      </c>
      <c r="C32" s="116" t="s">
        <v>739</v>
      </c>
      <c r="D32" s="125" t="s">
        <v>739</v>
      </c>
      <c r="E32" s="116" t="s">
        <v>739</v>
      </c>
      <c r="F32" s="125" t="s">
        <v>739</v>
      </c>
      <c r="G32" s="11">
        <v>69.17</v>
      </c>
      <c r="H32" s="12" t="s">
        <v>739</v>
      </c>
      <c r="I32" s="13" t="s">
        <v>232</v>
      </c>
      <c r="J32" s="105" t="s">
        <v>232</v>
      </c>
      <c r="K32" s="702">
        <v>12</v>
      </c>
      <c r="L32" s="729" t="s">
        <v>739</v>
      </c>
      <c r="M32" s="725">
        <v>0.6</v>
      </c>
      <c r="N32" s="724" t="s">
        <v>1250</v>
      </c>
      <c r="O32" s="702">
        <v>7</v>
      </c>
      <c r="P32" s="729" t="s">
        <v>739</v>
      </c>
      <c r="Q32" s="725">
        <v>0.35</v>
      </c>
      <c r="R32" s="724">
        <v>0.875</v>
      </c>
      <c r="S32" s="12" t="s">
        <v>739</v>
      </c>
      <c r="T32" s="13" t="s">
        <v>232</v>
      </c>
      <c r="U32" s="14" t="s">
        <v>232</v>
      </c>
      <c r="V32" s="131" t="s">
        <v>739</v>
      </c>
    </row>
    <row r="33" spans="1:22" x14ac:dyDescent="0.2">
      <c r="A33" s="733" t="s">
        <v>31</v>
      </c>
      <c r="B33" s="117" t="s">
        <v>929</v>
      </c>
      <c r="C33" s="116">
        <v>94.3</v>
      </c>
      <c r="D33" s="125" t="s">
        <v>739</v>
      </c>
      <c r="E33" s="116">
        <v>33.700000000000003</v>
      </c>
      <c r="F33" s="125" t="s">
        <v>739</v>
      </c>
      <c r="G33" s="11">
        <v>692.995</v>
      </c>
      <c r="H33" s="12">
        <v>5400</v>
      </c>
      <c r="I33" s="13">
        <v>4600</v>
      </c>
      <c r="J33" s="105">
        <v>6600</v>
      </c>
      <c r="K33" s="702">
        <v>3369</v>
      </c>
      <c r="L33" s="729">
        <v>0.62089937338739398</v>
      </c>
      <c r="M33" s="725">
        <v>0.51419413919413914</v>
      </c>
      <c r="N33" s="724">
        <v>0.73913997367266349</v>
      </c>
      <c r="O33" s="702">
        <v>668</v>
      </c>
      <c r="P33" s="729">
        <v>0.12311094729082196</v>
      </c>
      <c r="Q33" s="725">
        <v>0.10195360195360195</v>
      </c>
      <c r="R33" s="724">
        <v>0.14655550680122861</v>
      </c>
      <c r="S33" s="12">
        <v>1200</v>
      </c>
      <c r="T33" s="13" t="s">
        <v>662</v>
      </c>
      <c r="U33" s="14">
        <v>1700</v>
      </c>
      <c r="V33" s="131">
        <v>0.22410615554736454</v>
      </c>
    </row>
    <row r="34" spans="1:22" x14ac:dyDescent="0.2">
      <c r="A34" s="733" t="s">
        <v>32</v>
      </c>
      <c r="B34" s="117" t="s">
        <v>1037</v>
      </c>
      <c r="C34" s="116">
        <v>98.9</v>
      </c>
      <c r="D34" s="125" t="s">
        <v>739</v>
      </c>
      <c r="E34" s="116">
        <v>33.4</v>
      </c>
      <c r="F34" s="125" t="s">
        <v>739</v>
      </c>
      <c r="G34" s="11">
        <v>454.923</v>
      </c>
      <c r="H34" s="12">
        <v>5300</v>
      </c>
      <c r="I34" s="13">
        <v>4500</v>
      </c>
      <c r="J34" s="105">
        <v>6300</v>
      </c>
      <c r="K34" s="702">
        <v>3084</v>
      </c>
      <c r="L34" s="729">
        <v>0.57915492957746484</v>
      </c>
      <c r="M34" s="725">
        <v>0.48643533123028393</v>
      </c>
      <c r="N34" s="724">
        <v>0.69163489571652836</v>
      </c>
      <c r="O34" s="702">
        <v>1165</v>
      </c>
      <c r="P34" s="729">
        <v>0.2187793427230047</v>
      </c>
      <c r="Q34" s="725">
        <v>0.18375394321766561</v>
      </c>
      <c r="R34" s="724">
        <v>0.26126934290199594</v>
      </c>
      <c r="S34" s="12">
        <v>1300</v>
      </c>
      <c r="T34" s="13" t="s">
        <v>662</v>
      </c>
      <c r="U34" s="14">
        <v>1700</v>
      </c>
      <c r="V34" s="131">
        <v>0.24826291079812207</v>
      </c>
    </row>
    <row r="35" spans="1:22" x14ac:dyDescent="0.2">
      <c r="A35" s="733" t="s">
        <v>255</v>
      </c>
      <c r="B35" s="117" t="s">
        <v>972</v>
      </c>
      <c r="C35" s="116">
        <v>97.6</v>
      </c>
      <c r="D35" s="125" t="s">
        <v>732</v>
      </c>
      <c r="E35" s="116">
        <v>72.3</v>
      </c>
      <c r="F35" s="125" t="s">
        <v>732</v>
      </c>
      <c r="G35" s="11">
        <v>10.074999999999999</v>
      </c>
      <c r="H35" s="12" t="s">
        <v>232</v>
      </c>
      <c r="I35" s="13" t="s">
        <v>232</v>
      </c>
      <c r="J35" s="105" t="s">
        <v>232</v>
      </c>
      <c r="K35" s="702">
        <v>84</v>
      </c>
      <c r="L35" s="729" t="s">
        <v>1250</v>
      </c>
      <c r="M35" s="725" t="s">
        <v>1250</v>
      </c>
      <c r="N35" s="724" t="s">
        <v>1250</v>
      </c>
      <c r="O35" s="702">
        <v>11</v>
      </c>
      <c r="P35" s="729">
        <v>0.37931034482758619</v>
      </c>
      <c r="Q35" s="725">
        <v>0.29729729729729731</v>
      </c>
      <c r="R35" s="724">
        <v>0.5</v>
      </c>
      <c r="S35" s="12" t="s">
        <v>232</v>
      </c>
      <c r="T35" s="13" t="s">
        <v>232</v>
      </c>
      <c r="U35" s="14" t="s">
        <v>232</v>
      </c>
      <c r="V35" s="131">
        <v>0.31034482758620691</v>
      </c>
    </row>
    <row r="36" spans="1:22" x14ac:dyDescent="0.2">
      <c r="A36" s="733" t="s">
        <v>33</v>
      </c>
      <c r="B36" s="117" t="s">
        <v>971</v>
      </c>
      <c r="C36" s="116">
        <v>89.1</v>
      </c>
      <c r="D36" s="125" t="s">
        <v>739</v>
      </c>
      <c r="E36" s="116">
        <v>59.4</v>
      </c>
      <c r="F36" s="125" t="s">
        <v>739</v>
      </c>
      <c r="G36" s="11">
        <v>388.79500000000002</v>
      </c>
      <c r="H36" s="12">
        <v>1100</v>
      </c>
      <c r="I36" s="13" t="s">
        <v>236</v>
      </c>
      <c r="J36" s="105">
        <v>2500</v>
      </c>
      <c r="K36" s="702">
        <v>860</v>
      </c>
      <c r="L36" s="729">
        <v>0.79482439926062842</v>
      </c>
      <c r="M36" s="725">
        <v>0.33951835767864191</v>
      </c>
      <c r="N36" s="724" t="s">
        <v>1250</v>
      </c>
      <c r="O36" s="702">
        <v>777</v>
      </c>
      <c r="P36" s="729">
        <v>0.71811460258780035</v>
      </c>
      <c r="Q36" s="725">
        <v>0.30675088827477298</v>
      </c>
      <c r="R36" s="724" t="s">
        <v>1250</v>
      </c>
      <c r="S36" s="12" t="s">
        <v>237</v>
      </c>
      <c r="T36" s="13" t="s">
        <v>232</v>
      </c>
      <c r="U36" s="14" t="s">
        <v>236</v>
      </c>
      <c r="V36" s="131">
        <v>0.1367837338262477</v>
      </c>
    </row>
    <row r="37" spans="1:22" x14ac:dyDescent="0.2">
      <c r="A37" s="733" t="s">
        <v>34</v>
      </c>
      <c r="B37" s="117" t="s">
        <v>1052</v>
      </c>
      <c r="C37" s="116">
        <v>84.7</v>
      </c>
      <c r="D37" s="125" t="s">
        <v>739</v>
      </c>
      <c r="E37" s="116">
        <v>62.2</v>
      </c>
      <c r="F37" s="125" t="s">
        <v>739</v>
      </c>
      <c r="G37" s="11">
        <v>830.62800000000004</v>
      </c>
      <c r="H37" s="12">
        <v>38000</v>
      </c>
      <c r="I37" s="13">
        <v>34000</v>
      </c>
      <c r="J37" s="105">
        <v>43000</v>
      </c>
      <c r="K37" s="702">
        <v>23173</v>
      </c>
      <c r="L37" s="729">
        <v>0.60630559916274207</v>
      </c>
      <c r="M37" s="725">
        <v>0.54418429889862152</v>
      </c>
      <c r="N37" s="724">
        <v>0.68695342839356122</v>
      </c>
      <c r="O37" s="702">
        <v>6121</v>
      </c>
      <c r="P37" s="729">
        <v>0.16015175300889586</v>
      </c>
      <c r="Q37" s="725">
        <v>0.1437428081628819</v>
      </c>
      <c r="R37" s="724">
        <v>0.18145436219725491</v>
      </c>
      <c r="S37" s="12">
        <v>9500</v>
      </c>
      <c r="T37" s="13">
        <v>7700</v>
      </c>
      <c r="U37" s="14">
        <v>11000</v>
      </c>
      <c r="V37" s="131">
        <v>0.24759288330716903</v>
      </c>
    </row>
    <row r="38" spans="1:22" x14ac:dyDescent="0.2">
      <c r="A38" s="733" t="s">
        <v>35</v>
      </c>
      <c r="B38" s="117" t="s">
        <v>739</v>
      </c>
      <c r="C38" s="116">
        <v>100</v>
      </c>
      <c r="D38" s="125" t="s">
        <v>732</v>
      </c>
      <c r="E38" s="116">
        <v>99</v>
      </c>
      <c r="F38" s="125" t="s">
        <v>732</v>
      </c>
      <c r="G38" s="11">
        <v>395.69900000000001</v>
      </c>
      <c r="H38" s="12" t="s">
        <v>739</v>
      </c>
      <c r="I38" s="13" t="s">
        <v>236</v>
      </c>
      <c r="J38" s="105" t="s">
        <v>662</v>
      </c>
      <c r="K38" s="702">
        <v>410</v>
      </c>
      <c r="L38" s="729" t="s">
        <v>739</v>
      </c>
      <c r="M38" s="725">
        <v>0.62310030395136773</v>
      </c>
      <c r="N38" s="724" t="s">
        <v>1250</v>
      </c>
      <c r="O38" s="702">
        <v>410</v>
      </c>
      <c r="P38" s="729" t="s">
        <v>739</v>
      </c>
      <c r="Q38" s="725">
        <v>0.62310030395136773</v>
      </c>
      <c r="R38" s="724" t="s">
        <v>1250</v>
      </c>
      <c r="S38" s="12" t="s">
        <v>739</v>
      </c>
      <c r="T38" s="13" t="s">
        <v>232</v>
      </c>
      <c r="U38" s="14" t="s">
        <v>232</v>
      </c>
      <c r="V38" s="131" t="s">
        <v>739</v>
      </c>
    </row>
    <row r="39" spans="1:22" x14ac:dyDescent="0.2">
      <c r="A39" s="733" t="s">
        <v>36</v>
      </c>
      <c r="B39" s="117" t="s">
        <v>1064</v>
      </c>
      <c r="C39" s="116">
        <v>68.2</v>
      </c>
      <c r="D39" s="125" t="s">
        <v>739</v>
      </c>
      <c r="E39" s="116">
        <v>38.1</v>
      </c>
      <c r="F39" s="125" t="s">
        <v>739</v>
      </c>
      <c r="G39" s="11">
        <v>158.03200000000001</v>
      </c>
      <c r="H39" s="12">
        <v>4700</v>
      </c>
      <c r="I39" s="13">
        <v>3900</v>
      </c>
      <c r="J39" s="105">
        <v>5500</v>
      </c>
      <c r="K39" s="702">
        <v>1541</v>
      </c>
      <c r="L39" s="729">
        <v>0.33075767332045503</v>
      </c>
      <c r="M39" s="725">
        <v>0.28099927060539753</v>
      </c>
      <c r="N39" s="724">
        <v>0.391912512716175</v>
      </c>
      <c r="O39" s="702">
        <v>0</v>
      </c>
      <c r="P39" s="729" t="s">
        <v>1251</v>
      </c>
      <c r="Q39" s="725" t="s">
        <v>1251</v>
      </c>
      <c r="R39" s="724" t="s">
        <v>1251</v>
      </c>
      <c r="S39" s="12">
        <v>1500</v>
      </c>
      <c r="T39" s="13">
        <v>1300</v>
      </c>
      <c r="U39" s="14">
        <v>1800</v>
      </c>
      <c r="V39" s="131">
        <v>0.32431852328825928</v>
      </c>
    </row>
    <row r="40" spans="1:22" x14ac:dyDescent="0.2">
      <c r="A40" s="733" t="s">
        <v>37</v>
      </c>
      <c r="B40" s="117" t="s">
        <v>1071</v>
      </c>
      <c r="C40" s="116">
        <v>53.2</v>
      </c>
      <c r="D40" s="125" t="s">
        <v>739</v>
      </c>
      <c r="E40" s="116">
        <v>23.1</v>
      </c>
      <c r="F40" s="125" t="s">
        <v>739</v>
      </c>
      <c r="G40" s="11">
        <v>589.80200000000002</v>
      </c>
      <c r="H40" s="12">
        <v>12000</v>
      </c>
      <c r="I40" s="13">
        <v>9200</v>
      </c>
      <c r="J40" s="105">
        <v>15000</v>
      </c>
      <c r="K40" s="702">
        <v>2169</v>
      </c>
      <c r="L40" s="729">
        <v>0.18696664080682701</v>
      </c>
      <c r="M40" s="725">
        <v>0.14772185520670164</v>
      </c>
      <c r="N40" s="724">
        <v>0.23553045933326094</v>
      </c>
      <c r="O40" s="702">
        <v>2169</v>
      </c>
      <c r="P40" s="729">
        <v>0.18696664080682701</v>
      </c>
      <c r="Q40" s="725">
        <v>0.14772185520670164</v>
      </c>
      <c r="R40" s="724">
        <v>0.23553045933326094</v>
      </c>
      <c r="S40" s="12">
        <v>3700</v>
      </c>
      <c r="T40" s="13">
        <v>2800</v>
      </c>
      <c r="U40" s="14">
        <v>4900</v>
      </c>
      <c r="V40" s="131">
        <v>0.31678303594517715</v>
      </c>
    </row>
    <row r="41" spans="1:22" x14ac:dyDescent="0.2">
      <c r="A41" s="733" t="s">
        <v>38</v>
      </c>
      <c r="B41" s="117" t="s">
        <v>952</v>
      </c>
      <c r="C41" s="116" t="s">
        <v>739</v>
      </c>
      <c r="D41" s="125" t="s">
        <v>739</v>
      </c>
      <c r="E41" s="116" t="s">
        <v>739</v>
      </c>
      <c r="F41" s="125" t="s">
        <v>739</v>
      </c>
      <c r="G41" s="11">
        <v>245.328</v>
      </c>
      <c r="H41" s="12" t="s">
        <v>739</v>
      </c>
      <c r="I41" s="13" t="s">
        <v>232</v>
      </c>
      <c r="J41" s="105">
        <v>240</v>
      </c>
      <c r="K41" s="702">
        <v>157</v>
      </c>
      <c r="L41" s="729" t="s">
        <v>739</v>
      </c>
      <c r="M41" s="725">
        <v>0.65416666666666667</v>
      </c>
      <c r="N41" s="724" t="s">
        <v>1250</v>
      </c>
      <c r="O41" s="702">
        <v>157</v>
      </c>
      <c r="P41" s="729" t="s">
        <v>739</v>
      </c>
      <c r="Q41" s="725">
        <v>0.65416666666666667</v>
      </c>
      <c r="R41" s="724" t="s">
        <v>1250</v>
      </c>
      <c r="S41" s="12" t="s">
        <v>739</v>
      </c>
      <c r="T41" s="13" t="s">
        <v>232</v>
      </c>
      <c r="U41" s="14" t="s">
        <v>232</v>
      </c>
      <c r="V41" s="131" t="s">
        <v>739</v>
      </c>
    </row>
    <row r="42" spans="1:22" x14ac:dyDescent="0.2">
      <c r="A42" s="733" t="s">
        <v>39</v>
      </c>
      <c r="B42" s="117" t="s">
        <v>739</v>
      </c>
      <c r="C42" s="116">
        <v>95</v>
      </c>
      <c r="D42" s="125" t="s">
        <v>739</v>
      </c>
      <c r="E42" s="116" t="s">
        <v>739</v>
      </c>
      <c r="F42" s="125" t="s">
        <v>739</v>
      </c>
      <c r="G42" s="11">
        <v>18440.329000000002</v>
      </c>
      <c r="H42" s="12" t="s">
        <v>739</v>
      </c>
      <c r="I42" s="13" t="s">
        <v>739</v>
      </c>
      <c r="J42" s="105" t="s">
        <v>739</v>
      </c>
      <c r="K42" s="702">
        <v>3050</v>
      </c>
      <c r="L42" s="729" t="s">
        <v>739</v>
      </c>
      <c r="M42" s="725" t="s">
        <v>739</v>
      </c>
      <c r="N42" s="724" t="s">
        <v>739</v>
      </c>
      <c r="O42" s="702">
        <v>749</v>
      </c>
      <c r="P42" s="729" t="s">
        <v>739</v>
      </c>
      <c r="Q42" s="725" t="s">
        <v>739</v>
      </c>
      <c r="R42" s="724" t="s">
        <v>739</v>
      </c>
      <c r="S42" s="12" t="s">
        <v>739</v>
      </c>
      <c r="T42" s="13" t="s">
        <v>739</v>
      </c>
      <c r="U42" s="14" t="s">
        <v>739</v>
      </c>
      <c r="V42" s="131" t="s">
        <v>739</v>
      </c>
    </row>
    <row r="43" spans="1:22" x14ac:dyDescent="0.2">
      <c r="A43" s="733" t="s">
        <v>40</v>
      </c>
      <c r="B43" s="117" t="s">
        <v>972</v>
      </c>
      <c r="C43" s="116">
        <v>97</v>
      </c>
      <c r="D43" s="125" t="s">
        <v>739</v>
      </c>
      <c r="E43" s="116">
        <v>88.6</v>
      </c>
      <c r="F43" s="125" t="s">
        <v>739</v>
      </c>
      <c r="G43" s="11">
        <v>907.41</v>
      </c>
      <c r="H43" s="12" t="s">
        <v>739</v>
      </c>
      <c r="I43" s="13">
        <v>1200</v>
      </c>
      <c r="J43" s="105">
        <v>2100</v>
      </c>
      <c r="K43" s="702">
        <v>695</v>
      </c>
      <c r="L43" s="729" t="s">
        <v>739</v>
      </c>
      <c r="M43" s="725">
        <v>0.32860520094562645</v>
      </c>
      <c r="N43" s="724">
        <v>0.58798646362098139</v>
      </c>
      <c r="O43" s="702">
        <v>692</v>
      </c>
      <c r="P43" s="729" t="s">
        <v>739</v>
      </c>
      <c r="Q43" s="725">
        <v>0.32718676122931439</v>
      </c>
      <c r="R43" s="724">
        <v>0.58544839255499159</v>
      </c>
      <c r="S43" s="12" t="s">
        <v>739</v>
      </c>
      <c r="T43" s="13" t="s">
        <v>237</v>
      </c>
      <c r="U43" s="14" t="s">
        <v>236</v>
      </c>
      <c r="V43" s="131" t="s">
        <v>739</v>
      </c>
    </row>
    <row r="44" spans="1:22" x14ac:dyDescent="0.2">
      <c r="A44" s="733" t="s">
        <v>41</v>
      </c>
      <c r="B44" s="117" t="s">
        <v>739</v>
      </c>
      <c r="C44" s="116">
        <v>92.1</v>
      </c>
      <c r="D44" s="125" t="s">
        <v>739</v>
      </c>
      <c r="E44" s="116">
        <v>48.9</v>
      </c>
      <c r="F44" s="125" t="s">
        <v>739</v>
      </c>
      <c r="G44" s="11">
        <v>25.902999999999999</v>
      </c>
      <c r="H44" s="12" t="s">
        <v>739</v>
      </c>
      <c r="I44" s="13" t="s">
        <v>739</v>
      </c>
      <c r="J44" s="105" t="s">
        <v>739</v>
      </c>
      <c r="K44" s="11" t="s">
        <v>739</v>
      </c>
      <c r="L44" s="729" t="s">
        <v>739</v>
      </c>
      <c r="M44" s="725" t="s">
        <v>739</v>
      </c>
      <c r="N44" s="724" t="s">
        <v>739</v>
      </c>
      <c r="O44" s="11" t="s">
        <v>739</v>
      </c>
      <c r="P44" s="729" t="s">
        <v>739</v>
      </c>
      <c r="Q44" s="725" t="s">
        <v>739</v>
      </c>
      <c r="R44" s="724" t="s">
        <v>739</v>
      </c>
      <c r="S44" s="12" t="s">
        <v>739</v>
      </c>
      <c r="T44" s="13" t="s">
        <v>739</v>
      </c>
      <c r="U44" s="14" t="s">
        <v>739</v>
      </c>
      <c r="V44" s="131" t="s">
        <v>739</v>
      </c>
    </row>
    <row r="45" spans="1:22" x14ac:dyDescent="0.2">
      <c r="A45" s="733" t="s">
        <v>42</v>
      </c>
      <c r="B45" s="117" t="s">
        <v>1071</v>
      </c>
      <c r="C45" s="116">
        <v>92.6</v>
      </c>
      <c r="D45" s="125" t="s">
        <v>739</v>
      </c>
      <c r="E45" s="116">
        <v>78.900000000000006</v>
      </c>
      <c r="F45" s="125" t="s">
        <v>739</v>
      </c>
      <c r="G45" s="11">
        <v>166.929</v>
      </c>
      <c r="H45" s="12">
        <v>2900</v>
      </c>
      <c r="I45" s="13">
        <v>2500</v>
      </c>
      <c r="J45" s="105">
        <v>3300</v>
      </c>
      <c r="K45" s="702">
        <v>655</v>
      </c>
      <c r="L45" s="729">
        <v>0.22894092974484445</v>
      </c>
      <c r="M45" s="725">
        <v>0.19842471978188428</v>
      </c>
      <c r="N45" s="724">
        <v>0.2653970826580227</v>
      </c>
      <c r="O45" s="702">
        <v>0</v>
      </c>
      <c r="P45" s="729" t="s">
        <v>1251</v>
      </c>
      <c r="Q45" s="725" t="s">
        <v>1251</v>
      </c>
      <c r="R45" s="724" t="s">
        <v>1251</v>
      </c>
      <c r="S45" s="12" t="s">
        <v>662</v>
      </c>
      <c r="T45" s="13" t="s">
        <v>662</v>
      </c>
      <c r="U45" s="14">
        <v>1200</v>
      </c>
      <c r="V45" s="131">
        <v>0.34428521495980424</v>
      </c>
    </row>
    <row r="46" spans="1:22" x14ac:dyDescent="0.2">
      <c r="A46" s="733" t="s">
        <v>43</v>
      </c>
      <c r="B46" s="117" t="s">
        <v>739</v>
      </c>
      <c r="C46" s="116">
        <v>100</v>
      </c>
      <c r="D46" s="125" t="s">
        <v>732</v>
      </c>
      <c r="E46" s="116" t="s">
        <v>739</v>
      </c>
      <c r="F46" s="125" t="s">
        <v>739</v>
      </c>
      <c r="G46" s="11" t="s">
        <v>739</v>
      </c>
      <c r="H46" s="12" t="s">
        <v>739</v>
      </c>
      <c r="I46" s="13" t="s">
        <v>739</v>
      </c>
      <c r="J46" s="105" t="s">
        <v>739</v>
      </c>
      <c r="K46" s="11" t="s">
        <v>739</v>
      </c>
      <c r="L46" s="729" t="s">
        <v>739</v>
      </c>
      <c r="M46" s="725" t="s">
        <v>739</v>
      </c>
      <c r="N46" s="724" t="s">
        <v>739</v>
      </c>
      <c r="O46" s="11" t="s">
        <v>739</v>
      </c>
      <c r="P46" s="729" t="s">
        <v>739</v>
      </c>
      <c r="Q46" s="725" t="s">
        <v>739</v>
      </c>
      <c r="R46" s="724" t="s">
        <v>739</v>
      </c>
      <c r="S46" s="12" t="s">
        <v>739</v>
      </c>
      <c r="T46" s="13" t="s">
        <v>739</v>
      </c>
      <c r="U46" s="14" t="s">
        <v>739</v>
      </c>
      <c r="V46" s="131" t="s">
        <v>739</v>
      </c>
    </row>
    <row r="47" spans="1:22" x14ac:dyDescent="0.2">
      <c r="A47" s="733" t="s">
        <v>44</v>
      </c>
      <c r="B47" s="117" t="s">
        <v>893</v>
      </c>
      <c r="C47" s="116">
        <v>98.1</v>
      </c>
      <c r="D47" s="125" t="s">
        <v>739</v>
      </c>
      <c r="E47" s="116">
        <v>90.2</v>
      </c>
      <c r="F47" s="125" t="s">
        <v>739</v>
      </c>
      <c r="G47" s="11">
        <v>73.686999999999998</v>
      </c>
      <c r="H47" s="12" t="s">
        <v>739</v>
      </c>
      <c r="I47" s="13" t="s">
        <v>739</v>
      </c>
      <c r="J47" s="105" t="s">
        <v>739</v>
      </c>
      <c r="K47" s="702">
        <v>30</v>
      </c>
      <c r="L47" s="729" t="s">
        <v>739</v>
      </c>
      <c r="M47" s="725" t="s">
        <v>739</v>
      </c>
      <c r="N47" s="724" t="s">
        <v>739</v>
      </c>
      <c r="O47" s="702">
        <v>30</v>
      </c>
      <c r="P47" s="729" t="s">
        <v>739</v>
      </c>
      <c r="Q47" s="725" t="s">
        <v>739</v>
      </c>
      <c r="R47" s="724" t="s">
        <v>739</v>
      </c>
      <c r="S47" s="12" t="s">
        <v>739</v>
      </c>
      <c r="T47" s="13" t="s">
        <v>739</v>
      </c>
      <c r="U47" s="14" t="s">
        <v>739</v>
      </c>
      <c r="V47" s="131" t="s">
        <v>739</v>
      </c>
    </row>
    <row r="48" spans="1:22" x14ac:dyDescent="0.2">
      <c r="A48" s="733" t="s">
        <v>45</v>
      </c>
      <c r="B48" s="117" t="s">
        <v>1078</v>
      </c>
      <c r="C48" s="116">
        <v>90.6</v>
      </c>
      <c r="D48" s="125" t="s">
        <v>739</v>
      </c>
      <c r="E48" s="116">
        <v>44.2</v>
      </c>
      <c r="F48" s="125" t="s">
        <v>739</v>
      </c>
      <c r="G48" s="11">
        <v>744.94100000000003</v>
      </c>
      <c r="H48" s="12">
        <v>21000</v>
      </c>
      <c r="I48" s="13">
        <v>18000</v>
      </c>
      <c r="J48" s="105">
        <v>25000</v>
      </c>
      <c r="K48" s="702">
        <v>16032</v>
      </c>
      <c r="L48" s="729">
        <v>0.74591727539198804</v>
      </c>
      <c r="M48" s="725">
        <v>0.64344196500240813</v>
      </c>
      <c r="N48" s="724">
        <v>0.87914016231629744</v>
      </c>
      <c r="O48" s="702">
        <v>4371</v>
      </c>
      <c r="P48" s="729">
        <v>0.20336853859396081</v>
      </c>
      <c r="Q48" s="725">
        <v>0.17542944292823889</v>
      </c>
      <c r="R48" s="724">
        <v>0.23969072164948454</v>
      </c>
      <c r="S48" s="12">
        <v>4900</v>
      </c>
      <c r="T48" s="13">
        <v>3700</v>
      </c>
      <c r="U48" s="14">
        <v>6200</v>
      </c>
      <c r="V48" s="131">
        <v>0.22798120318243148</v>
      </c>
    </row>
    <row r="49" spans="1:22" x14ac:dyDescent="0.2">
      <c r="A49" s="733" t="s">
        <v>46</v>
      </c>
      <c r="B49" s="117" t="s">
        <v>739</v>
      </c>
      <c r="C49" s="116" t="s">
        <v>739</v>
      </c>
      <c r="D49" s="125" t="s">
        <v>739</v>
      </c>
      <c r="E49" s="116" t="s">
        <v>739</v>
      </c>
      <c r="F49" s="125" t="s">
        <v>739</v>
      </c>
      <c r="G49" s="11">
        <v>40.761000000000003</v>
      </c>
      <c r="H49" s="12" t="s">
        <v>739</v>
      </c>
      <c r="I49" s="13" t="s">
        <v>232</v>
      </c>
      <c r="J49" s="105" t="s">
        <v>232</v>
      </c>
      <c r="K49" s="702">
        <v>5</v>
      </c>
      <c r="L49" s="729" t="s">
        <v>739</v>
      </c>
      <c r="M49" s="725">
        <v>0.7142857142857143</v>
      </c>
      <c r="N49" s="724" t="s">
        <v>1250</v>
      </c>
      <c r="O49" s="702">
        <v>0</v>
      </c>
      <c r="P49" s="729" t="s">
        <v>739</v>
      </c>
      <c r="Q49" s="725" t="s">
        <v>1251</v>
      </c>
      <c r="R49" s="724" t="s">
        <v>1251</v>
      </c>
      <c r="S49" s="12" t="s">
        <v>739</v>
      </c>
      <c r="T49" s="13" t="s">
        <v>232</v>
      </c>
      <c r="U49" s="14" t="s">
        <v>232</v>
      </c>
      <c r="V49" s="131" t="s">
        <v>739</v>
      </c>
    </row>
    <row r="50" spans="1:22" x14ac:dyDescent="0.2">
      <c r="A50" s="733" t="s">
        <v>47</v>
      </c>
      <c r="B50" s="117" t="s">
        <v>893</v>
      </c>
      <c r="C50" s="116">
        <v>100</v>
      </c>
      <c r="D50" s="125" t="s">
        <v>739</v>
      </c>
      <c r="E50" s="116">
        <v>100</v>
      </c>
      <c r="F50" s="125" t="s">
        <v>739</v>
      </c>
      <c r="G50" s="11">
        <v>107.08199999999999</v>
      </c>
      <c r="H50" s="12" t="s">
        <v>739</v>
      </c>
      <c r="I50" s="13" t="s">
        <v>232</v>
      </c>
      <c r="J50" s="105" t="s">
        <v>237</v>
      </c>
      <c r="K50" s="702">
        <v>108</v>
      </c>
      <c r="L50" s="729" t="s">
        <v>739</v>
      </c>
      <c r="M50" s="725" t="s">
        <v>1250</v>
      </c>
      <c r="N50" s="724" t="s">
        <v>1250</v>
      </c>
      <c r="O50" s="702">
        <v>108</v>
      </c>
      <c r="P50" s="729" t="s">
        <v>739</v>
      </c>
      <c r="Q50" s="725" t="s">
        <v>1250</v>
      </c>
      <c r="R50" s="724" t="s">
        <v>1250</v>
      </c>
      <c r="S50" s="12" t="s">
        <v>739</v>
      </c>
      <c r="T50" s="13" t="s">
        <v>232</v>
      </c>
      <c r="U50" s="14" t="s">
        <v>232</v>
      </c>
      <c r="V50" s="131" t="s">
        <v>739</v>
      </c>
    </row>
    <row r="51" spans="1:22" x14ac:dyDescent="0.2">
      <c r="A51" s="733" t="s">
        <v>48</v>
      </c>
      <c r="B51" s="117" t="s">
        <v>882</v>
      </c>
      <c r="C51" s="116">
        <v>99.2</v>
      </c>
      <c r="D51" s="125" t="s">
        <v>732</v>
      </c>
      <c r="E51" s="116" t="s">
        <v>739</v>
      </c>
      <c r="F51" s="125" t="s">
        <v>739</v>
      </c>
      <c r="G51" s="11">
        <v>13.101000000000001</v>
      </c>
      <c r="H51" s="12" t="s">
        <v>739</v>
      </c>
      <c r="I51" s="13" t="s">
        <v>739</v>
      </c>
      <c r="J51" s="105" t="s">
        <v>739</v>
      </c>
      <c r="K51" s="702">
        <v>0</v>
      </c>
      <c r="L51" s="729" t="s">
        <v>739</v>
      </c>
      <c r="M51" s="725" t="s">
        <v>739</v>
      </c>
      <c r="N51" s="724" t="s">
        <v>739</v>
      </c>
      <c r="O51" s="702">
        <v>0</v>
      </c>
      <c r="P51" s="729" t="s">
        <v>739</v>
      </c>
      <c r="Q51" s="725" t="s">
        <v>739</v>
      </c>
      <c r="R51" s="724" t="s">
        <v>739</v>
      </c>
      <c r="S51" s="12" t="s">
        <v>739</v>
      </c>
      <c r="T51" s="13" t="s">
        <v>739</v>
      </c>
      <c r="U51" s="14" t="s">
        <v>739</v>
      </c>
      <c r="V51" s="131" t="s">
        <v>739</v>
      </c>
    </row>
    <row r="52" spans="1:22" x14ac:dyDescent="0.2">
      <c r="A52" s="733" t="s">
        <v>49</v>
      </c>
      <c r="B52" s="117" t="s">
        <v>882</v>
      </c>
      <c r="C52" s="116" t="s">
        <v>739</v>
      </c>
      <c r="D52" s="125" t="s">
        <v>739</v>
      </c>
      <c r="E52" s="116" t="s">
        <v>739</v>
      </c>
      <c r="F52" s="125" t="s">
        <v>739</v>
      </c>
      <c r="G52" s="11">
        <v>118.328</v>
      </c>
      <c r="H52" s="12" t="s">
        <v>739</v>
      </c>
      <c r="I52" s="13" t="s">
        <v>232</v>
      </c>
      <c r="J52" s="105" t="s">
        <v>232</v>
      </c>
      <c r="K52" s="702">
        <v>15</v>
      </c>
      <c r="L52" s="729" t="s">
        <v>739</v>
      </c>
      <c r="M52" s="725">
        <v>0.78947368421052633</v>
      </c>
      <c r="N52" s="724" t="s">
        <v>1250</v>
      </c>
      <c r="O52" s="702">
        <v>15</v>
      </c>
      <c r="P52" s="729" t="s">
        <v>739</v>
      </c>
      <c r="Q52" s="725">
        <v>0.78947368421052633</v>
      </c>
      <c r="R52" s="724" t="s">
        <v>1250</v>
      </c>
      <c r="S52" s="12" t="s">
        <v>739</v>
      </c>
      <c r="T52" s="13" t="s">
        <v>232</v>
      </c>
      <c r="U52" s="14" t="s">
        <v>232</v>
      </c>
      <c r="V52" s="131" t="s">
        <v>739</v>
      </c>
    </row>
    <row r="53" spans="1:22" x14ac:dyDescent="0.2">
      <c r="A53" s="733" t="s">
        <v>50</v>
      </c>
      <c r="B53" s="117" t="s">
        <v>739</v>
      </c>
      <c r="C53" s="116">
        <v>100</v>
      </c>
      <c r="D53" s="125" t="s">
        <v>739</v>
      </c>
      <c r="E53" s="116">
        <v>93.5</v>
      </c>
      <c r="F53" s="125" t="s">
        <v>739</v>
      </c>
      <c r="G53" s="11">
        <v>357.81400000000002</v>
      </c>
      <c r="H53" s="12" t="s">
        <v>739</v>
      </c>
      <c r="I53" s="13" t="s">
        <v>739</v>
      </c>
      <c r="J53" s="105" t="s">
        <v>739</v>
      </c>
      <c r="K53" s="702">
        <v>0</v>
      </c>
      <c r="L53" s="729" t="s">
        <v>739</v>
      </c>
      <c r="M53" s="725" t="s">
        <v>739</v>
      </c>
      <c r="N53" s="724" t="s">
        <v>739</v>
      </c>
      <c r="O53" s="702">
        <v>0</v>
      </c>
      <c r="P53" s="729" t="s">
        <v>739</v>
      </c>
      <c r="Q53" s="725" t="s">
        <v>739</v>
      </c>
      <c r="R53" s="724" t="s">
        <v>739</v>
      </c>
      <c r="S53" s="12" t="s">
        <v>739</v>
      </c>
      <c r="T53" s="13" t="s">
        <v>739</v>
      </c>
      <c r="U53" s="14" t="s">
        <v>739</v>
      </c>
      <c r="V53" s="131" t="s">
        <v>739</v>
      </c>
    </row>
    <row r="54" spans="1:22" x14ac:dyDescent="0.2">
      <c r="A54" s="733" t="s">
        <v>51</v>
      </c>
      <c r="B54" s="117" t="s">
        <v>984</v>
      </c>
      <c r="C54" s="116">
        <v>88.8</v>
      </c>
      <c r="D54" s="125" t="s">
        <v>739</v>
      </c>
      <c r="E54" s="116">
        <v>44.7</v>
      </c>
      <c r="F54" s="125" t="s">
        <v>739</v>
      </c>
      <c r="G54" s="11">
        <v>2888.8339999999998</v>
      </c>
      <c r="H54" s="12">
        <v>26000</v>
      </c>
      <c r="I54" s="13">
        <v>21000</v>
      </c>
      <c r="J54" s="105">
        <v>32000</v>
      </c>
      <c r="K54" s="702">
        <v>8575</v>
      </c>
      <c r="L54" s="729">
        <v>0.33421678294422574</v>
      </c>
      <c r="M54" s="725">
        <v>0.26994270603790216</v>
      </c>
      <c r="N54" s="724">
        <v>0.40897600992035105</v>
      </c>
      <c r="O54" s="702">
        <v>4255</v>
      </c>
      <c r="P54" s="729">
        <v>0.16584168063296567</v>
      </c>
      <c r="Q54" s="725">
        <v>0.1339482465529182</v>
      </c>
      <c r="R54" s="724">
        <v>0.20293795011208088</v>
      </c>
      <c r="S54" s="12">
        <v>7400</v>
      </c>
      <c r="T54" s="13">
        <v>5600</v>
      </c>
      <c r="U54" s="14">
        <v>9600</v>
      </c>
      <c r="V54" s="131">
        <v>0.28756284834548079</v>
      </c>
    </row>
    <row r="55" spans="1:22" x14ac:dyDescent="0.2">
      <c r="A55" s="733" t="s">
        <v>52</v>
      </c>
      <c r="B55" s="117" t="s">
        <v>893</v>
      </c>
      <c r="C55" s="116" t="s">
        <v>739</v>
      </c>
      <c r="D55" s="125" t="s">
        <v>739</v>
      </c>
      <c r="E55" s="116" t="s">
        <v>739</v>
      </c>
      <c r="F55" s="125" t="s">
        <v>739</v>
      </c>
      <c r="G55" s="11">
        <v>63.686</v>
      </c>
      <c r="H55" s="12" t="s">
        <v>739</v>
      </c>
      <c r="I55" s="13" t="s">
        <v>232</v>
      </c>
      <c r="J55" s="105" t="s">
        <v>232</v>
      </c>
      <c r="K55" s="702">
        <v>42</v>
      </c>
      <c r="L55" s="729" t="s">
        <v>739</v>
      </c>
      <c r="M55" s="725">
        <v>0.76363636363636367</v>
      </c>
      <c r="N55" s="724" t="s">
        <v>1250</v>
      </c>
      <c r="O55" s="702">
        <v>42</v>
      </c>
      <c r="P55" s="729" t="s">
        <v>739</v>
      </c>
      <c r="Q55" s="725">
        <v>0.76363636363636367</v>
      </c>
      <c r="R55" s="724" t="s">
        <v>1250</v>
      </c>
      <c r="S55" s="12" t="s">
        <v>739</v>
      </c>
      <c r="T55" s="13" t="s">
        <v>232</v>
      </c>
      <c r="U55" s="14" t="s">
        <v>232</v>
      </c>
      <c r="V55" s="131" t="s">
        <v>739</v>
      </c>
    </row>
    <row r="56" spans="1:22" x14ac:dyDescent="0.2">
      <c r="A56" s="733" t="s">
        <v>53</v>
      </c>
      <c r="B56" s="117" t="s">
        <v>929</v>
      </c>
      <c r="C56" s="116">
        <v>87.7</v>
      </c>
      <c r="D56" s="125" t="s">
        <v>739</v>
      </c>
      <c r="E56" s="116">
        <v>22.6</v>
      </c>
      <c r="F56" s="125" t="s">
        <v>739</v>
      </c>
      <c r="G56" s="11">
        <v>24.007000000000001</v>
      </c>
      <c r="H56" s="12" t="s">
        <v>236</v>
      </c>
      <c r="I56" s="13" t="s">
        <v>237</v>
      </c>
      <c r="J56" s="105" t="s">
        <v>236</v>
      </c>
      <c r="K56" s="702">
        <v>82</v>
      </c>
      <c r="L56" s="729">
        <v>0.36283185840707965</v>
      </c>
      <c r="M56" s="725">
        <v>0.26114649681528662</v>
      </c>
      <c r="N56" s="724">
        <v>0.52229299363057324</v>
      </c>
      <c r="O56" s="702">
        <v>82</v>
      </c>
      <c r="P56" s="729">
        <v>0.36283185840707965</v>
      </c>
      <c r="Q56" s="725">
        <v>0.26114649681528662</v>
      </c>
      <c r="R56" s="724">
        <v>0.52229299363057324</v>
      </c>
      <c r="S56" s="12" t="s">
        <v>232</v>
      </c>
      <c r="T56" s="13" t="s">
        <v>232</v>
      </c>
      <c r="U56" s="14" t="s">
        <v>237</v>
      </c>
      <c r="V56" s="131">
        <v>0.30530973451327431</v>
      </c>
    </row>
    <row r="57" spans="1:22" x14ac:dyDescent="0.2">
      <c r="A57" s="733" t="s">
        <v>54</v>
      </c>
      <c r="B57" s="117" t="s">
        <v>739</v>
      </c>
      <c r="C57" s="116">
        <v>100</v>
      </c>
      <c r="D57" s="125" t="s">
        <v>732</v>
      </c>
      <c r="E57" s="116" t="s">
        <v>739</v>
      </c>
      <c r="F57" s="125" t="s">
        <v>739</v>
      </c>
      <c r="G57" s="11" t="s">
        <v>739</v>
      </c>
      <c r="H57" s="12" t="s">
        <v>739</v>
      </c>
      <c r="I57" s="13" t="s">
        <v>739</v>
      </c>
      <c r="J57" s="105" t="s">
        <v>739</v>
      </c>
      <c r="K57" s="11" t="s">
        <v>739</v>
      </c>
      <c r="L57" s="729" t="s">
        <v>739</v>
      </c>
      <c r="M57" s="725" t="s">
        <v>739</v>
      </c>
      <c r="N57" s="724" t="s">
        <v>739</v>
      </c>
      <c r="O57" s="11" t="s">
        <v>739</v>
      </c>
      <c r="P57" s="729" t="s">
        <v>739</v>
      </c>
      <c r="Q57" s="725" t="s">
        <v>739</v>
      </c>
      <c r="R57" s="724" t="s">
        <v>739</v>
      </c>
      <c r="S57" s="12" t="s">
        <v>739</v>
      </c>
      <c r="T57" s="13" t="s">
        <v>739</v>
      </c>
      <c r="U57" s="14" t="s">
        <v>739</v>
      </c>
      <c r="V57" s="131" t="s">
        <v>739</v>
      </c>
    </row>
    <row r="58" spans="1:22" x14ac:dyDescent="0.2">
      <c r="A58" s="733" t="s">
        <v>55</v>
      </c>
      <c r="B58" s="117" t="s">
        <v>971</v>
      </c>
      <c r="C58" s="116">
        <v>99.3</v>
      </c>
      <c r="D58" s="125" t="s">
        <v>739</v>
      </c>
      <c r="E58" s="116">
        <v>94.5</v>
      </c>
      <c r="F58" s="125" t="s">
        <v>732</v>
      </c>
      <c r="G58" s="11">
        <v>216.625</v>
      </c>
      <c r="H58" s="12" t="s">
        <v>739</v>
      </c>
      <c r="I58" s="13" t="s">
        <v>662</v>
      </c>
      <c r="J58" s="105">
        <v>1200</v>
      </c>
      <c r="K58" s="702">
        <v>1308</v>
      </c>
      <c r="L58" s="729" t="s">
        <v>739</v>
      </c>
      <c r="M58" s="725" t="s">
        <v>1250</v>
      </c>
      <c r="N58" s="724" t="s">
        <v>1250</v>
      </c>
      <c r="O58" s="702">
        <v>1308</v>
      </c>
      <c r="P58" s="729" t="s">
        <v>739</v>
      </c>
      <c r="Q58" s="725" t="s">
        <v>1250</v>
      </c>
      <c r="R58" s="724" t="s">
        <v>1250</v>
      </c>
      <c r="S58" s="12" t="s">
        <v>739</v>
      </c>
      <c r="T58" s="13" t="s">
        <v>232</v>
      </c>
      <c r="U58" s="14" t="s">
        <v>232</v>
      </c>
      <c r="V58" s="131" t="s">
        <v>739</v>
      </c>
    </row>
    <row r="59" spans="1:22" x14ac:dyDescent="0.2">
      <c r="A59" s="733" t="s">
        <v>56</v>
      </c>
      <c r="B59" s="117" t="s">
        <v>973</v>
      </c>
      <c r="C59" s="116">
        <v>84.2</v>
      </c>
      <c r="D59" s="125" t="s">
        <v>732</v>
      </c>
      <c r="E59" s="116">
        <v>57.5</v>
      </c>
      <c r="F59" s="125" t="s">
        <v>732</v>
      </c>
      <c r="G59" s="11">
        <v>327.63600000000002</v>
      </c>
      <c r="H59" s="12" t="s">
        <v>662</v>
      </c>
      <c r="I59" s="13" t="s">
        <v>236</v>
      </c>
      <c r="J59" s="105" t="s">
        <v>662</v>
      </c>
      <c r="K59" s="702">
        <v>520</v>
      </c>
      <c r="L59" s="729">
        <v>0.94545454545454544</v>
      </c>
      <c r="M59" s="725">
        <v>0.52104208416833664</v>
      </c>
      <c r="N59" s="724" t="s">
        <v>1250</v>
      </c>
      <c r="O59" s="702">
        <v>0</v>
      </c>
      <c r="P59" s="729" t="s">
        <v>1251</v>
      </c>
      <c r="Q59" s="725" t="s">
        <v>1251</v>
      </c>
      <c r="R59" s="724" t="s">
        <v>1251</v>
      </c>
      <c r="S59" s="12" t="s">
        <v>232</v>
      </c>
      <c r="T59" s="13" t="s">
        <v>232</v>
      </c>
      <c r="U59" s="14" t="s">
        <v>236</v>
      </c>
      <c r="V59" s="131">
        <v>4.363636363636364E-2</v>
      </c>
    </row>
    <row r="60" spans="1:22" x14ac:dyDescent="0.2">
      <c r="A60" s="733" t="s">
        <v>57</v>
      </c>
      <c r="B60" s="117" t="s">
        <v>882</v>
      </c>
      <c r="C60" s="116">
        <v>73.599999999999994</v>
      </c>
      <c r="D60" s="125" t="s">
        <v>732</v>
      </c>
      <c r="E60" s="116">
        <v>66</v>
      </c>
      <c r="F60" s="125" t="s">
        <v>732</v>
      </c>
      <c r="G60" s="11">
        <v>1901.4649999999999</v>
      </c>
      <c r="H60" s="12" t="s">
        <v>237</v>
      </c>
      <c r="I60" s="13" t="s">
        <v>232</v>
      </c>
      <c r="J60" s="105" t="s">
        <v>236</v>
      </c>
      <c r="K60" s="702">
        <v>19</v>
      </c>
      <c r="L60" s="729">
        <v>0.14615384615384616</v>
      </c>
      <c r="M60" s="725">
        <v>8.755760368663594E-2</v>
      </c>
      <c r="N60" s="724">
        <v>0.22352941176470589</v>
      </c>
      <c r="O60" s="702">
        <v>9</v>
      </c>
      <c r="P60" s="729">
        <v>6.9230769230769235E-2</v>
      </c>
      <c r="Q60" s="725">
        <v>4.1474654377880185E-2</v>
      </c>
      <c r="R60" s="724">
        <v>0.10588235294117647</v>
      </c>
      <c r="S60" s="12" t="s">
        <v>232</v>
      </c>
      <c r="T60" s="13" t="s">
        <v>232</v>
      </c>
      <c r="U60" s="14" t="s">
        <v>232</v>
      </c>
      <c r="V60" s="131">
        <v>0.32307692307692309</v>
      </c>
    </row>
    <row r="61" spans="1:22" x14ac:dyDescent="0.2">
      <c r="A61" s="733" t="s">
        <v>58</v>
      </c>
      <c r="B61" s="117" t="s">
        <v>972</v>
      </c>
      <c r="C61" s="116">
        <v>94</v>
      </c>
      <c r="D61" s="125" t="s">
        <v>732</v>
      </c>
      <c r="E61" s="116">
        <v>78.3</v>
      </c>
      <c r="F61" s="125" t="s">
        <v>732</v>
      </c>
      <c r="G61" s="11">
        <v>127.66200000000001</v>
      </c>
      <c r="H61" s="12" t="s">
        <v>236</v>
      </c>
      <c r="I61" s="13" t="s">
        <v>236</v>
      </c>
      <c r="J61" s="105" t="s">
        <v>662</v>
      </c>
      <c r="K61" s="702">
        <v>203</v>
      </c>
      <c r="L61" s="729">
        <v>0.46666666666666667</v>
      </c>
      <c r="M61" s="725">
        <v>0.21688034188034189</v>
      </c>
      <c r="N61" s="724">
        <v>0.88646288209606983</v>
      </c>
      <c r="O61" s="702">
        <v>203</v>
      </c>
      <c r="P61" s="729">
        <v>0.46666666666666667</v>
      </c>
      <c r="Q61" s="725">
        <v>0.21688034188034189</v>
      </c>
      <c r="R61" s="724">
        <v>0.88646288209606983</v>
      </c>
      <c r="S61" s="12" t="s">
        <v>232</v>
      </c>
      <c r="T61" s="13" t="s">
        <v>232</v>
      </c>
      <c r="U61" s="14" t="s">
        <v>236</v>
      </c>
      <c r="V61" s="131">
        <v>0.15172413793103448</v>
      </c>
    </row>
    <row r="62" spans="1:22" x14ac:dyDescent="0.2">
      <c r="A62" s="733" t="s">
        <v>59</v>
      </c>
      <c r="B62" s="117" t="s">
        <v>739</v>
      </c>
      <c r="C62" s="116">
        <v>91.3</v>
      </c>
      <c r="D62" s="125" t="s">
        <v>739</v>
      </c>
      <c r="E62" s="116">
        <v>66.900000000000006</v>
      </c>
      <c r="F62" s="125" t="s">
        <v>739</v>
      </c>
      <c r="G62" s="11">
        <v>26.812999999999999</v>
      </c>
      <c r="H62" s="12" t="s">
        <v>739</v>
      </c>
      <c r="I62" s="13" t="s">
        <v>662</v>
      </c>
      <c r="J62" s="105">
        <v>1500</v>
      </c>
      <c r="K62" s="702">
        <v>1056</v>
      </c>
      <c r="L62" s="729" t="s">
        <v>739</v>
      </c>
      <c r="M62" s="725">
        <v>0.68438107582631236</v>
      </c>
      <c r="N62" s="724" t="s">
        <v>1250</v>
      </c>
      <c r="O62" s="702">
        <v>849</v>
      </c>
      <c r="P62" s="729" t="s">
        <v>739</v>
      </c>
      <c r="Q62" s="725">
        <v>0.55022683084899549</v>
      </c>
      <c r="R62" s="724">
        <v>0.92584514721919298</v>
      </c>
      <c r="S62" s="12" t="s">
        <v>739</v>
      </c>
      <c r="T62" s="13" t="s">
        <v>237</v>
      </c>
      <c r="U62" s="14" t="s">
        <v>236</v>
      </c>
      <c r="V62" s="131" t="s">
        <v>739</v>
      </c>
    </row>
    <row r="63" spans="1:22" x14ac:dyDescent="0.2">
      <c r="A63" s="733" t="s">
        <v>60</v>
      </c>
      <c r="B63" s="117" t="s">
        <v>930</v>
      </c>
      <c r="C63" s="116">
        <v>88.5</v>
      </c>
      <c r="D63" s="125" t="s">
        <v>739</v>
      </c>
      <c r="E63" s="116">
        <v>57.4</v>
      </c>
      <c r="F63" s="125" t="s">
        <v>739</v>
      </c>
      <c r="G63" s="11">
        <v>232.64500000000001</v>
      </c>
      <c r="H63" s="12" t="s">
        <v>662</v>
      </c>
      <c r="I63" s="13" t="s">
        <v>236</v>
      </c>
      <c r="J63" s="105" t="s">
        <v>662</v>
      </c>
      <c r="K63" s="702">
        <v>238</v>
      </c>
      <c r="L63" s="729">
        <v>0.3783783783783784</v>
      </c>
      <c r="M63" s="725">
        <v>0.28813559322033899</v>
      </c>
      <c r="N63" s="724">
        <v>0.50105263157894742</v>
      </c>
      <c r="O63" s="702">
        <v>238</v>
      </c>
      <c r="P63" s="729">
        <v>0.3783783783783784</v>
      </c>
      <c r="Q63" s="725">
        <v>0.28813559322033899</v>
      </c>
      <c r="R63" s="724">
        <v>0.50105263157894742</v>
      </c>
      <c r="S63" s="12" t="s">
        <v>237</v>
      </c>
      <c r="T63" s="13" t="s">
        <v>237</v>
      </c>
      <c r="U63" s="14" t="s">
        <v>236</v>
      </c>
      <c r="V63" s="131">
        <v>0.2686804451510334</v>
      </c>
    </row>
    <row r="64" spans="1:22" x14ac:dyDescent="0.2">
      <c r="A64" s="733" t="s">
        <v>61</v>
      </c>
      <c r="B64" s="117" t="s">
        <v>974</v>
      </c>
      <c r="C64" s="116" t="s">
        <v>739</v>
      </c>
      <c r="D64" s="125" t="s">
        <v>739</v>
      </c>
      <c r="E64" s="116" t="s">
        <v>739</v>
      </c>
      <c r="F64" s="125" t="s">
        <v>739</v>
      </c>
      <c r="G64" s="11">
        <v>14.01</v>
      </c>
      <c r="H64" s="12" t="s">
        <v>739</v>
      </c>
      <c r="I64" s="13" t="s">
        <v>232</v>
      </c>
      <c r="J64" s="105" t="s">
        <v>237</v>
      </c>
      <c r="K64" s="702">
        <v>76</v>
      </c>
      <c r="L64" s="729" t="s">
        <v>739</v>
      </c>
      <c r="M64" s="725">
        <v>0.67256637168141598</v>
      </c>
      <c r="N64" s="724" t="s">
        <v>1250</v>
      </c>
      <c r="O64" s="702">
        <v>0</v>
      </c>
      <c r="P64" s="729" t="s">
        <v>739</v>
      </c>
      <c r="Q64" s="725" t="s">
        <v>1251</v>
      </c>
      <c r="R64" s="724" t="s">
        <v>1251</v>
      </c>
      <c r="S64" s="12" t="s">
        <v>739</v>
      </c>
      <c r="T64" s="13" t="s">
        <v>232</v>
      </c>
      <c r="U64" s="14" t="s">
        <v>232</v>
      </c>
      <c r="V64" s="131" t="s">
        <v>739</v>
      </c>
    </row>
    <row r="65" spans="1:22" x14ac:dyDescent="0.2">
      <c r="A65" s="733" t="s">
        <v>62</v>
      </c>
      <c r="B65" s="117" t="s">
        <v>931</v>
      </c>
      <c r="C65" s="116">
        <v>42.5</v>
      </c>
      <c r="D65" s="125" t="s">
        <v>739</v>
      </c>
      <c r="E65" s="116">
        <v>19.100000000000001</v>
      </c>
      <c r="F65" s="125" t="s">
        <v>739</v>
      </c>
      <c r="G65" s="11">
        <v>3113.4859999999999</v>
      </c>
      <c r="H65" s="12">
        <v>33000</v>
      </c>
      <c r="I65" s="13">
        <v>28000</v>
      </c>
      <c r="J65" s="105">
        <v>39000</v>
      </c>
      <c r="K65" s="702">
        <v>18269</v>
      </c>
      <c r="L65" s="729">
        <v>0.55090163440082018</v>
      </c>
      <c r="M65" s="725">
        <v>0.46649813594811296</v>
      </c>
      <c r="N65" s="724">
        <v>0.6472401332105151</v>
      </c>
      <c r="O65" s="702">
        <v>12308</v>
      </c>
      <c r="P65" s="729">
        <v>0.37114769917375307</v>
      </c>
      <c r="Q65" s="725">
        <v>0.3142842551452939</v>
      </c>
      <c r="R65" s="724">
        <v>0.43605186707291149</v>
      </c>
      <c r="S65" s="12">
        <v>8300</v>
      </c>
      <c r="T65" s="13">
        <v>6200</v>
      </c>
      <c r="U65" s="14">
        <v>11000</v>
      </c>
      <c r="V65" s="131">
        <v>0.25143236234244015</v>
      </c>
    </row>
    <row r="66" spans="1:22" x14ac:dyDescent="0.2">
      <c r="A66" s="733" t="s">
        <v>63</v>
      </c>
      <c r="B66" s="117" t="s">
        <v>883</v>
      </c>
      <c r="C66" s="116">
        <v>100</v>
      </c>
      <c r="D66" s="125" t="s">
        <v>732</v>
      </c>
      <c r="E66" s="116">
        <v>93.6</v>
      </c>
      <c r="F66" s="125" t="s">
        <v>739</v>
      </c>
      <c r="G66" s="11">
        <v>17.977</v>
      </c>
      <c r="H66" s="12" t="s">
        <v>739</v>
      </c>
      <c r="I66" s="13" t="s">
        <v>232</v>
      </c>
      <c r="J66" s="105" t="s">
        <v>232</v>
      </c>
      <c r="K66" s="702">
        <v>25</v>
      </c>
      <c r="L66" s="729" t="s">
        <v>739</v>
      </c>
      <c r="M66" s="725" t="s">
        <v>1250</v>
      </c>
      <c r="N66" s="724" t="s">
        <v>1250</v>
      </c>
      <c r="O66" s="702">
        <v>25</v>
      </c>
      <c r="P66" s="729" t="s">
        <v>739</v>
      </c>
      <c r="Q66" s="725" t="s">
        <v>1250</v>
      </c>
      <c r="R66" s="724" t="s">
        <v>1250</v>
      </c>
      <c r="S66" s="12" t="s">
        <v>739</v>
      </c>
      <c r="T66" s="13" t="s">
        <v>232</v>
      </c>
      <c r="U66" s="14" t="s">
        <v>232</v>
      </c>
      <c r="V66" s="131" t="s">
        <v>739</v>
      </c>
    </row>
    <row r="67" spans="1:22" x14ac:dyDescent="0.2">
      <c r="A67" s="733" t="s">
        <v>64</v>
      </c>
      <c r="B67" s="117" t="s">
        <v>739</v>
      </c>
      <c r="C67" s="116">
        <v>99.8</v>
      </c>
      <c r="D67" s="125" t="s">
        <v>732</v>
      </c>
      <c r="E67" s="116" t="s">
        <v>739</v>
      </c>
      <c r="F67" s="125" t="s">
        <v>739</v>
      </c>
      <c r="G67" s="11">
        <v>60.926000000000002</v>
      </c>
      <c r="H67" s="12" t="s">
        <v>739</v>
      </c>
      <c r="I67" s="13" t="s">
        <v>232</v>
      </c>
      <c r="J67" s="105" t="s">
        <v>232</v>
      </c>
      <c r="K67" s="702">
        <v>35</v>
      </c>
      <c r="L67" s="729" t="s">
        <v>739</v>
      </c>
      <c r="M67" s="725">
        <v>0.74468085106382975</v>
      </c>
      <c r="N67" s="724" t="s">
        <v>1250</v>
      </c>
      <c r="O67" s="702">
        <v>35</v>
      </c>
      <c r="P67" s="729" t="s">
        <v>739</v>
      </c>
      <c r="Q67" s="725">
        <v>0.74468085106382975</v>
      </c>
      <c r="R67" s="724" t="s">
        <v>1250</v>
      </c>
      <c r="S67" s="12" t="s">
        <v>739</v>
      </c>
      <c r="T67" s="13" t="s">
        <v>232</v>
      </c>
      <c r="U67" s="14" t="s">
        <v>232</v>
      </c>
      <c r="V67" s="131" t="s">
        <v>739</v>
      </c>
    </row>
    <row r="68" spans="1:22" x14ac:dyDescent="0.2">
      <c r="A68" s="733" t="s">
        <v>65</v>
      </c>
      <c r="B68" s="117" t="s">
        <v>739</v>
      </c>
      <c r="C68" s="116">
        <v>99.8</v>
      </c>
      <c r="D68" s="125" t="s">
        <v>732</v>
      </c>
      <c r="E68" s="116" t="s">
        <v>739</v>
      </c>
      <c r="F68" s="125" t="s">
        <v>739</v>
      </c>
      <c r="G68" s="11">
        <v>791.85299999999995</v>
      </c>
      <c r="H68" s="12" t="s">
        <v>739</v>
      </c>
      <c r="I68" s="13" t="s">
        <v>662</v>
      </c>
      <c r="J68" s="105">
        <v>2300</v>
      </c>
      <c r="K68" s="702">
        <v>1607</v>
      </c>
      <c r="L68" s="729" t="s">
        <v>739</v>
      </c>
      <c r="M68" s="725">
        <v>0.69446845289541914</v>
      </c>
      <c r="N68" s="724" t="s">
        <v>1250</v>
      </c>
      <c r="O68" s="702">
        <v>1607</v>
      </c>
      <c r="P68" s="729" t="s">
        <v>739</v>
      </c>
      <c r="Q68" s="725">
        <v>0.69446845289541914</v>
      </c>
      <c r="R68" s="724" t="s">
        <v>1250</v>
      </c>
      <c r="S68" s="12" t="s">
        <v>739</v>
      </c>
      <c r="T68" s="13" t="s">
        <v>232</v>
      </c>
      <c r="U68" s="14" t="s">
        <v>232</v>
      </c>
      <c r="V68" s="131" t="s">
        <v>739</v>
      </c>
    </row>
    <row r="69" spans="1:22" x14ac:dyDescent="0.2">
      <c r="A69" s="733" t="s">
        <v>66</v>
      </c>
      <c r="B69" s="117" t="s">
        <v>1051</v>
      </c>
      <c r="C69" s="116">
        <v>94.7</v>
      </c>
      <c r="D69" s="125" t="s">
        <v>739</v>
      </c>
      <c r="E69" s="116">
        <v>77.599999999999994</v>
      </c>
      <c r="F69" s="125" t="s">
        <v>739</v>
      </c>
      <c r="G69" s="11">
        <v>53.343000000000004</v>
      </c>
      <c r="H69" s="12">
        <v>1900</v>
      </c>
      <c r="I69" s="13">
        <v>1600</v>
      </c>
      <c r="J69" s="105">
        <v>2200</v>
      </c>
      <c r="K69" s="702">
        <v>1165</v>
      </c>
      <c r="L69" s="729">
        <v>0.61738208797032323</v>
      </c>
      <c r="M69" s="725">
        <v>0.51985720660419454</v>
      </c>
      <c r="N69" s="724">
        <v>0.74536148432501603</v>
      </c>
      <c r="O69" s="702">
        <v>990</v>
      </c>
      <c r="P69" s="729">
        <v>0.5246422893481717</v>
      </c>
      <c r="Q69" s="725">
        <v>0.44176706827309237</v>
      </c>
      <c r="R69" s="724">
        <v>0.63339731285988488</v>
      </c>
      <c r="S69" s="12" t="s">
        <v>236</v>
      </c>
      <c r="T69" s="13" t="s">
        <v>237</v>
      </c>
      <c r="U69" s="14" t="s">
        <v>236</v>
      </c>
      <c r="V69" s="131">
        <v>0.14361420243773185</v>
      </c>
    </row>
    <row r="70" spans="1:22" x14ac:dyDescent="0.2">
      <c r="A70" s="733" t="s">
        <v>67</v>
      </c>
      <c r="B70" s="117" t="s">
        <v>931</v>
      </c>
      <c r="C70" s="116">
        <v>98.1</v>
      </c>
      <c r="D70" s="125" t="s">
        <v>739</v>
      </c>
      <c r="E70" s="116">
        <v>72</v>
      </c>
      <c r="F70" s="125" t="s">
        <v>739</v>
      </c>
      <c r="G70" s="11">
        <v>79.221000000000004</v>
      </c>
      <c r="H70" s="12" t="s">
        <v>662</v>
      </c>
      <c r="I70" s="13" t="s">
        <v>662</v>
      </c>
      <c r="J70" s="105">
        <v>1300</v>
      </c>
      <c r="K70" s="702">
        <v>729</v>
      </c>
      <c r="L70" s="729">
        <v>0.84375</v>
      </c>
      <c r="M70" s="725">
        <v>0.57903097696584593</v>
      </c>
      <c r="N70" s="724" t="s">
        <v>1250</v>
      </c>
      <c r="O70" s="702">
        <v>0</v>
      </c>
      <c r="P70" s="729" t="s">
        <v>1251</v>
      </c>
      <c r="Q70" s="725" t="s">
        <v>1251</v>
      </c>
      <c r="R70" s="724" t="s">
        <v>1251</v>
      </c>
      <c r="S70" s="12" t="s">
        <v>237</v>
      </c>
      <c r="T70" s="13" t="s">
        <v>232</v>
      </c>
      <c r="U70" s="14" t="s">
        <v>236</v>
      </c>
      <c r="V70" s="131">
        <v>0.2013888888888889</v>
      </c>
    </row>
    <row r="71" spans="1:22" x14ac:dyDescent="0.2">
      <c r="A71" s="733" t="s">
        <v>68</v>
      </c>
      <c r="B71" s="117" t="s">
        <v>952</v>
      </c>
      <c r="C71" s="116">
        <v>97.6</v>
      </c>
      <c r="D71" s="125" t="s">
        <v>739</v>
      </c>
      <c r="E71" s="116">
        <v>84.2</v>
      </c>
      <c r="F71" s="125" t="s">
        <v>739</v>
      </c>
      <c r="G71" s="11">
        <v>57.808999999999997</v>
      </c>
      <c r="H71" s="12" t="s">
        <v>232</v>
      </c>
      <c r="I71" s="13" t="s">
        <v>232</v>
      </c>
      <c r="J71" s="105" t="s">
        <v>232</v>
      </c>
      <c r="K71" s="702">
        <v>42</v>
      </c>
      <c r="L71" s="729">
        <v>0.79245283018867929</v>
      </c>
      <c r="M71" s="725">
        <v>0.59154929577464788</v>
      </c>
      <c r="N71" s="724" t="s">
        <v>1250</v>
      </c>
      <c r="O71" s="702">
        <v>24</v>
      </c>
      <c r="P71" s="729">
        <v>0.45283018867924529</v>
      </c>
      <c r="Q71" s="725">
        <v>0.3380281690140845</v>
      </c>
      <c r="R71" s="724">
        <v>0.58536585365853655</v>
      </c>
      <c r="S71" s="12" t="s">
        <v>232</v>
      </c>
      <c r="T71" s="13" t="s">
        <v>232</v>
      </c>
      <c r="U71" s="14" t="s">
        <v>232</v>
      </c>
      <c r="V71" s="131">
        <v>9.4339622641509441E-2</v>
      </c>
    </row>
    <row r="72" spans="1:22" x14ac:dyDescent="0.2">
      <c r="A72" s="733" t="s">
        <v>69</v>
      </c>
      <c r="B72" s="117" t="s">
        <v>739</v>
      </c>
      <c r="C72" s="116">
        <v>100</v>
      </c>
      <c r="D72" s="125" t="s">
        <v>732</v>
      </c>
      <c r="E72" s="116" t="s">
        <v>739</v>
      </c>
      <c r="F72" s="125" t="s">
        <v>739</v>
      </c>
      <c r="G72" s="11">
        <v>701.56200000000001</v>
      </c>
      <c r="H72" s="12" t="s">
        <v>739</v>
      </c>
      <c r="I72" s="13" t="s">
        <v>236</v>
      </c>
      <c r="J72" s="105" t="s">
        <v>236</v>
      </c>
      <c r="K72" s="702">
        <v>278</v>
      </c>
      <c r="L72" s="729" t="s">
        <v>739</v>
      </c>
      <c r="M72" s="725">
        <v>0.79885057471264365</v>
      </c>
      <c r="N72" s="724" t="s">
        <v>1250</v>
      </c>
      <c r="O72" s="702">
        <v>0</v>
      </c>
      <c r="P72" s="729" t="s">
        <v>739</v>
      </c>
      <c r="Q72" s="725" t="s">
        <v>1251</v>
      </c>
      <c r="R72" s="724" t="s">
        <v>1251</v>
      </c>
      <c r="S72" s="12" t="s">
        <v>739</v>
      </c>
      <c r="T72" s="13" t="s">
        <v>232</v>
      </c>
      <c r="U72" s="14" t="s">
        <v>232</v>
      </c>
      <c r="V72" s="131" t="s">
        <v>739</v>
      </c>
    </row>
    <row r="73" spans="1:22" x14ac:dyDescent="0.2">
      <c r="A73" s="733" t="s">
        <v>70</v>
      </c>
      <c r="B73" s="117" t="s">
        <v>974</v>
      </c>
      <c r="C73" s="116">
        <v>96.4</v>
      </c>
      <c r="D73" s="125" t="s">
        <v>739</v>
      </c>
      <c r="E73" s="116">
        <v>86.6</v>
      </c>
      <c r="F73" s="125" t="s">
        <v>739</v>
      </c>
      <c r="G73" s="11">
        <v>799.55200000000002</v>
      </c>
      <c r="H73" s="12">
        <v>12000</v>
      </c>
      <c r="I73" s="13">
        <v>8400</v>
      </c>
      <c r="J73" s="105">
        <v>16000</v>
      </c>
      <c r="K73" s="702">
        <v>7266</v>
      </c>
      <c r="L73" s="729">
        <v>0.62198253723677455</v>
      </c>
      <c r="M73" s="725">
        <v>0.44377939290294999</v>
      </c>
      <c r="N73" s="724">
        <v>0.86417697431018081</v>
      </c>
      <c r="O73" s="702">
        <v>3554</v>
      </c>
      <c r="P73" s="729">
        <v>0.30422872795754152</v>
      </c>
      <c r="Q73" s="725">
        <v>0.21706467965553045</v>
      </c>
      <c r="R73" s="724">
        <v>0.42269267364414842</v>
      </c>
      <c r="S73" s="12">
        <v>2400</v>
      </c>
      <c r="T73" s="13">
        <v>1000</v>
      </c>
      <c r="U73" s="14">
        <v>4500</v>
      </c>
      <c r="V73" s="131">
        <v>0.20604348570450265</v>
      </c>
    </row>
    <row r="74" spans="1:22" x14ac:dyDescent="0.2">
      <c r="A74" s="733" t="s">
        <v>71</v>
      </c>
      <c r="B74" s="117" t="s">
        <v>739</v>
      </c>
      <c r="C74" s="116" t="s">
        <v>739</v>
      </c>
      <c r="D74" s="125" t="s">
        <v>739</v>
      </c>
      <c r="E74" s="116" t="s">
        <v>739</v>
      </c>
      <c r="F74" s="125" t="s">
        <v>739</v>
      </c>
      <c r="G74" s="11">
        <v>108.38500000000001</v>
      </c>
      <c r="H74" s="12" t="s">
        <v>739</v>
      </c>
      <c r="I74" s="13" t="s">
        <v>232</v>
      </c>
      <c r="J74" s="105" t="s">
        <v>232</v>
      </c>
      <c r="K74" s="702">
        <v>45</v>
      </c>
      <c r="L74" s="729" t="s">
        <v>739</v>
      </c>
      <c r="M74" s="725">
        <v>0.625</v>
      </c>
      <c r="N74" s="724" t="s">
        <v>1250</v>
      </c>
      <c r="O74" s="702">
        <v>19</v>
      </c>
      <c r="P74" s="729" t="s">
        <v>739</v>
      </c>
      <c r="Q74" s="725">
        <v>0.2638888888888889</v>
      </c>
      <c r="R74" s="724">
        <v>0.47499999999999998</v>
      </c>
      <c r="S74" s="12" t="s">
        <v>739</v>
      </c>
      <c r="T74" s="13" t="s">
        <v>232</v>
      </c>
      <c r="U74" s="14" t="s">
        <v>232</v>
      </c>
      <c r="V74" s="131" t="s">
        <v>739</v>
      </c>
    </row>
    <row r="75" spans="1:22" x14ac:dyDescent="0.2">
      <c r="A75" s="733" t="s">
        <v>72</v>
      </c>
      <c r="B75" s="117" t="s">
        <v>739</v>
      </c>
      <c r="C75" s="116">
        <v>100</v>
      </c>
      <c r="D75" s="125" t="s">
        <v>732</v>
      </c>
      <c r="E75" s="116" t="s">
        <v>739</v>
      </c>
      <c r="F75" s="125" t="s">
        <v>739</v>
      </c>
      <c r="G75" s="11">
        <v>2.0449999999999999</v>
      </c>
      <c r="H75" s="12" t="s">
        <v>739</v>
      </c>
      <c r="I75" s="13" t="s">
        <v>739</v>
      </c>
      <c r="J75" s="105" t="s">
        <v>739</v>
      </c>
      <c r="K75" s="11" t="s">
        <v>739</v>
      </c>
      <c r="L75" s="729" t="s">
        <v>739</v>
      </c>
      <c r="M75" s="725" t="s">
        <v>739</v>
      </c>
      <c r="N75" s="724" t="s">
        <v>739</v>
      </c>
      <c r="O75" s="11" t="s">
        <v>739</v>
      </c>
      <c r="P75" s="729" t="s">
        <v>739</v>
      </c>
      <c r="Q75" s="725" t="s">
        <v>739</v>
      </c>
      <c r="R75" s="724" t="s">
        <v>739</v>
      </c>
      <c r="S75" s="12" t="s">
        <v>739</v>
      </c>
      <c r="T75" s="13" t="s">
        <v>739</v>
      </c>
      <c r="U75" s="14" t="s">
        <v>739</v>
      </c>
      <c r="V75" s="131" t="s">
        <v>739</v>
      </c>
    </row>
    <row r="76" spans="1:22" x14ac:dyDescent="0.2">
      <c r="A76" s="733" t="s">
        <v>73</v>
      </c>
      <c r="B76" s="117" t="s">
        <v>930</v>
      </c>
      <c r="C76" s="116">
        <v>93.2</v>
      </c>
      <c r="D76" s="125" t="s">
        <v>739</v>
      </c>
      <c r="E76" s="116" t="s">
        <v>739</v>
      </c>
      <c r="F76" s="125" t="s">
        <v>739</v>
      </c>
      <c r="G76" s="11">
        <v>480.17099999999999</v>
      </c>
      <c r="H76" s="12">
        <v>1800</v>
      </c>
      <c r="I76" s="13" t="s">
        <v>236</v>
      </c>
      <c r="J76" s="105">
        <v>11000</v>
      </c>
      <c r="K76" s="702">
        <v>394</v>
      </c>
      <c r="L76" s="729">
        <v>0.21600877192982457</v>
      </c>
      <c r="M76" s="725">
        <v>3.4787215256930952E-2</v>
      </c>
      <c r="N76" s="724" t="s">
        <v>1250</v>
      </c>
      <c r="O76" s="702">
        <v>394</v>
      </c>
      <c r="P76" s="729">
        <v>0.21600877192982457</v>
      </c>
      <c r="Q76" s="725">
        <v>3.4787215256930952E-2</v>
      </c>
      <c r="R76" s="724" t="s">
        <v>1250</v>
      </c>
      <c r="S76" s="12" t="s">
        <v>236</v>
      </c>
      <c r="T76" s="13" t="s">
        <v>232</v>
      </c>
      <c r="U76" s="14" t="s">
        <v>897</v>
      </c>
      <c r="V76" s="131">
        <v>0.24671052631578946</v>
      </c>
    </row>
    <row r="77" spans="1:22" x14ac:dyDescent="0.2">
      <c r="A77" s="733" t="s">
        <v>74</v>
      </c>
      <c r="B77" s="117" t="s">
        <v>925</v>
      </c>
      <c r="C77" s="116">
        <v>85.2</v>
      </c>
      <c r="D77" s="125" t="s">
        <v>739</v>
      </c>
      <c r="E77" s="116">
        <v>56.6</v>
      </c>
      <c r="F77" s="125" t="s">
        <v>739</v>
      </c>
      <c r="G77" s="11">
        <v>433.911</v>
      </c>
      <c r="H77" s="12">
        <v>6600</v>
      </c>
      <c r="I77" s="13">
        <v>5400</v>
      </c>
      <c r="J77" s="105">
        <v>7900</v>
      </c>
      <c r="K77" s="702">
        <v>3030</v>
      </c>
      <c r="L77" s="729">
        <v>0.45756569012382964</v>
      </c>
      <c r="M77" s="725">
        <v>0.38315629742033386</v>
      </c>
      <c r="N77" s="724">
        <v>0.5586283185840708</v>
      </c>
      <c r="O77" s="702">
        <v>0</v>
      </c>
      <c r="P77" s="729" t="s">
        <v>1251</v>
      </c>
      <c r="Q77" s="725" t="s">
        <v>1251</v>
      </c>
      <c r="R77" s="724" t="s">
        <v>1251</v>
      </c>
      <c r="S77" s="12">
        <v>1400</v>
      </c>
      <c r="T77" s="13">
        <v>1200</v>
      </c>
      <c r="U77" s="14">
        <v>1700</v>
      </c>
      <c r="V77" s="131">
        <v>0.21609785563273937</v>
      </c>
    </row>
    <row r="78" spans="1:22" x14ac:dyDescent="0.2">
      <c r="A78" s="733" t="s">
        <v>75</v>
      </c>
      <c r="B78" s="117" t="s">
        <v>1112</v>
      </c>
      <c r="C78" s="116">
        <v>92.6</v>
      </c>
      <c r="D78" s="125" t="s">
        <v>739</v>
      </c>
      <c r="E78" s="116">
        <v>67.599999999999994</v>
      </c>
      <c r="F78" s="125" t="s">
        <v>739</v>
      </c>
      <c r="G78" s="11">
        <v>63.963999999999999</v>
      </c>
      <c r="H78" s="12">
        <v>2100</v>
      </c>
      <c r="I78" s="13">
        <v>1800</v>
      </c>
      <c r="J78" s="105">
        <v>2500</v>
      </c>
      <c r="K78" s="702">
        <v>1184</v>
      </c>
      <c r="L78" s="729">
        <v>0.55691439322671688</v>
      </c>
      <c r="M78" s="725">
        <v>0.47152528872958982</v>
      </c>
      <c r="N78" s="724">
        <v>0.66330532212885152</v>
      </c>
      <c r="O78" s="702">
        <v>306</v>
      </c>
      <c r="P78" s="729">
        <v>0.14393226716839136</v>
      </c>
      <c r="Q78" s="725">
        <v>0.12186379928315412</v>
      </c>
      <c r="R78" s="724">
        <v>0.17142857142857143</v>
      </c>
      <c r="S78" s="12" t="s">
        <v>662</v>
      </c>
      <c r="T78" s="13" t="s">
        <v>236</v>
      </c>
      <c r="U78" s="14" t="s">
        <v>662</v>
      </c>
      <c r="V78" s="131">
        <v>0.24176857949200375</v>
      </c>
    </row>
    <row r="79" spans="1:22" x14ac:dyDescent="0.2">
      <c r="A79" s="733" t="s">
        <v>76</v>
      </c>
      <c r="B79" s="117" t="s">
        <v>963</v>
      </c>
      <c r="C79" s="116">
        <v>92.1</v>
      </c>
      <c r="D79" s="125" t="s">
        <v>739</v>
      </c>
      <c r="E79" s="116">
        <v>78.5</v>
      </c>
      <c r="F79" s="125" t="s">
        <v>739</v>
      </c>
      <c r="G79" s="11">
        <v>16.18</v>
      </c>
      <c r="H79" s="12" t="s">
        <v>739</v>
      </c>
      <c r="I79" s="13" t="s">
        <v>232</v>
      </c>
      <c r="J79" s="105" t="s">
        <v>236</v>
      </c>
      <c r="K79" s="702">
        <v>196</v>
      </c>
      <c r="L79" s="729" t="s">
        <v>739</v>
      </c>
      <c r="M79" s="725">
        <v>0.54748603351955305</v>
      </c>
      <c r="N79" s="724" t="s">
        <v>1250</v>
      </c>
      <c r="O79" s="702">
        <v>171</v>
      </c>
      <c r="P79" s="729" t="s">
        <v>739</v>
      </c>
      <c r="Q79" s="725">
        <v>0.47765363128491622</v>
      </c>
      <c r="R79" s="724" t="s">
        <v>1250</v>
      </c>
      <c r="S79" s="12" t="s">
        <v>739</v>
      </c>
      <c r="T79" s="13" t="s">
        <v>232</v>
      </c>
      <c r="U79" s="14" t="s">
        <v>232</v>
      </c>
      <c r="V79" s="131" t="s">
        <v>739</v>
      </c>
    </row>
    <row r="80" spans="1:22" x14ac:dyDescent="0.2">
      <c r="A80" s="733" t="s">
        <v>77</v>
      </c>
      <c r="B80" s="117" t="s">
        <v>1074</v>
      </c>
      <c r="C80" s="116">
        <v>90.3</v>
      </c>
      <c r="D80" s="125" t="s">
        <v>739</v>
      </c>
      <c r="E80" s="116">
        <v>67.3</v>
      </c>
      <c r="F80" s="125" t="s">
        <v>739</v>
      </c>
      <c r="G80" s="11">
        <v>264.64</v>
      </c>
      <c r="H80" s="12">
        <v>5600</v>
      </c>
      <c r="I80" s="13">
        <v>4900</v>
      </c>
      <c r="J80" s="105">
        <v>6300</v>
      </c>
      <c r="K80" s="702">
        <v>5226</v>
      </c>
      <c r="L80" s="729">
        <v>0.92956243329775878</v>
      </c>
      <c r="M80" s="725">
        <v>0.82847178186429926</v>
      </c>
      <c r="N80" s="724" t="s">
        <v>1250</v>
      </c>
      <c r="O80" s="702">
        <v>4968</v>
      </c>
      <c r="P80" s="729">
        <v>0.88367129135538958</v>
      </c>
      <c r="Q80" s="725">
        <v>0.78757133798351298</v>
      </c>
      <c r="R80" s="724" t="s">
        <v>1250</v>
      </c>
      <c r="S80" s="12" t="s">
        <v>236</v>
      </c>
      <c r="T80" s="13" t="s">
        <v>236</v>
      </c>
      <c r="U80" s="14" t="s">
        <v>662</v>
      </c>
      <c r="V80" s="131">
        <v>7.6840981856990398E-2</v>
      </c>
    </row>
    <row r="81" spans="1:22" x14ac:dyDescent="0.2">
      <c r="A81" s="733" t="s">
        <v>78</v>
      </c>
      <c r="B81" s="117" t="s">
        <v>739</v>
      </c>
      <c r="C81" s="116" t="s">
        <v>739</v>
      </c>
      <c r="D81" s="125" t="s">
        <v>739</v>
      </c>
      <c r="E81" s="116" t="s">
        <v>739</v>
      </c>
      <c r="F81" s="125" t="s">
        <v>739</v>
      </c>
      <c r="G81" s="11" t="s">
        <v>739</v>
      </c>
      <c r="H81" s="12" t="s">
        <v>739</v>
      </c>
      <c r="I81" s="13" t="s">
        <v>739</v>
      </c>
      <c r="J81" s="105" t="s">
        <v>739</v>
      </c>
      <c r="K81" s="11" t="s">
        <v>739</v>
      </c>
      <c r="L81" s="729" t="s">
        <v>739</v>
      </c>
      <c r="M81" s="725" t="s">
        <v>739</v>
      </c>
      <c r="N81" s="724" t="s">
        <v>739</v>
      </c>
      <c r="O81" s="11" t="s">
        <v>739</v>
      </c>
      <c r="P81" s="729" t="s">
        <v>739</v>
      </c>
      <c r="Q81" s="725" t="s">
        <v>739</v>
      </c>
      <c r="R81" s="724" t="s">
        <v>739</v>
      </c>
      <c r="S81" s="12" t="s">
        <v>739</v>
      </c>
      <c r="T81" s="13" t="s">
        <v>739</v>
      </c>
      <c r="U81" s="14" t="s">
        <v>739</v>
      </c>
      <c r="V81" s="131" t="s">
        <v>739</v>
      </c>
    </row>
    <row r="82" spans="1:22" x14ac:dyDescent="0.2">
      <c r="A82" s="733" t="s">
        <v>79</v>
      </c>
      <c r="B82" s="117" t="s">
        <v>972</v>
      </c>
      <c r="C82" s="116">
        <v>96.6</v>
      </c>
      <c r="D82" s="125" t="s">
        <v>739</v>
      </c>
      <c r="E82" s="116">
        <v>88.9</v>
      </c>
      <c r="F82" s="125" t="s">
        <v>739</v>
      </c>
      <c r="G82" s="11">
        <v>209.02699999999999</v>
      </c>
      <c r="H82" s="12" t="s">
        <v>236</v>
      </c>
      <c r="I82" s="13" t="s">
        <v>236</v>
      </c>
      <c r="J82" s="105" t="s">
        <v>662</v>
      </c>
      <c r="K82" s="702">
        <v>220</v>
      </c>
      <c r="L82" s="729">
        <v>0.47008547008547008</v>
      </c>
      <c r="M82" s="725">
        <v>0.36544850498338871</v>
      </c>
      <c r="N82" s="724">
        <v>0.59782608695652173</v>
      </c>
      <c r="O82" s="702">
        <v>220</v>
      </c>
      <c r="P82" s="729">
        <v>0.47008547008547008</v>
      </c>
      <c r="Q82" s="725">
        <v>0.36544850498338871</v>
      </c>
      <c r="R82" s="724">
        <v>0.59782608695652173</v>
      </c>
      <c r="S82" s="12" t="s">
        <v>232</v>
      </c>
      <c r="T82" s="13" t="s">
        <v>232</v>
      </c>
      <c r="U82" s="14" t="s">
        <v>237</v>
      </c>
      <c r="V82" s="131">
        <v>0.1752136752136752</v>
      </c>
    </row>
    <row r="83" spans="1:22" x14ac:dyDescent="0.2">
      <c r="A83" s="733" t="s">
        <v>80</v>
      </c>
      <c r="B83" s="117" t="s">
        <v>739</v>
      </c>
      <c r="C83" s="116" t="s">
        <v>739</v>
      </c>
      <c r="D83" s="125" t="s">
        <v>739</v>
      </c>
      <c r="E83" s="116" t="s">
        <v>739</v>
      </c>
      <c r="F83" s="125" t="s">
        <v>739</v>
      </c>
      <c r="G83" s="11">
        <v>98.09</v>
      </c>
      <c r="H83" s="12" t="s">
        <v>739</v>
      </c>
      <c r="I83" s="13" t="s">
        <v>232</v>
      </c>
      <c r="J83" s="105" t="s">
        <v>232</v>
      </c>
      <c r="K83" s="702">
        <v>8</v>
      </c>
      <c r="L83" s="729" t="s">
        <v>739</v>
      </c>
      <c r="M83" s="725">
        <v>0.72727272727272729</v>
      </c>
      <c r="N83" s="724" t="s">
        <v>1250</v>
      </c>
      <c r="O83" s="702">
        <v>0</v>
      </c>
      <c r="P83" s="729" t="s">
        <v>739</v>
      </c>
      <c r="Q83" s="725" t="s">
        <v>1251</v>
      </c>
      <c r="R83" s="724" t="s">
        <v>1251</v>
      </c>
      <c r="S83" s="12" t="s">
        <v>739</v>
      </c>
      <c r="T83" s="13" t="s">
        <v>232</v>
      </c>
      <c r="U83" s="14" t="s">
        <v>232</v>
      </c>
      <c r="V83" s="131" t="s">
        <v>739</v>
      </c>
    </row>
    <row r="84" spans="1:22" x14ac:dyDescent="0.2">
      <c r="A84" s="733" t="s">
        <v>81</v>
      </c>
      <c r="B84" s="117" t="s">
        <v>739</v>
      </c>
      <c r="C84" s="116" t="s">
        <v>739</v>
      </c>
      <c r="D84" s="125" t="s">
        <v>739</v>
      </c>
      <c r="E84" s="116" t="s">
        <v>739</v>
      </c>
      <c r="F84" s="125" t="s">
        <v>739</v>
      </c>
      <c r="G84" s="11">
        <v>4.7750000000000004</v>
      </c>
      <c r="H84" s="12" t="s">
        <v>739</v>
      </c>
      <c r="I84" s="13" t="s">
        <v>232</v>
      </c>
      <c r="J84" s="105" t="s">
        <v>232</v>
      </c>
      <c r="K84" s="702">
        <v>6</v>
      </c>
      <c r="L84" s="729" t="s">
        <v>739</v>
      </c>
      <c r="M84" s="725">
        <v>0.66666666666666663</v>
      </c>
      <c r="N84" s="724" t="s">
        <v>1250</v>
      </c>
      <c r="O84" s="702">
        <v>0</v>
      </c>
      <c r="P84" s="729" t="s">
        <v>739</v>
      </c>
      <c r="Q84" s="725" t="s">
        <v>1251</v>
      </c>
      <c r="R84" s="724" t="s">
        <v>1251</v>
      </c>
      <c r="S84" s="12" t="s">
        <v>739</v>
      </c>
      <c r="T84" s="13" t="s">
        <v>232</v>
      </c>
      <c r="U84" s="14" t="s">
        <v>232</v>
      </c>
      <c r="V84" s="131" t="s">
        <v>739</v>
      </c>
    </row>
    <row r="85" spans="1:22" x14ac:dyDescent="0.2">
      <c r="A85" s="733" t="s">
        <v>82</v>
      </c>
      <c r="B85" s="117" t="s">
        <v>952</v>
      </c>
      <c r="C85" s="116">
        <v>74.2</v>
      </c>
      <c r="D85" s="125" t="s">
        <v>1303</v>
      </c>
      <c r="E85" s="116">
        <v>37</v>
      </c>
      <c r="F85" s="125" t="s">
        <v>1303</v>
      </c>
      <c r="G85" s="11">
        <v>25595.238000000001</v>
      </c>
      <c r="H85" s="12">
        <v>35000</v>
      </c>
      <c r="I85" s="13">
        <v>26000</v>
      </c>
      <c r="J85" s="105">
        <v>50000</v>
      </c>
      <c r="K85" s="702">
        <v>6155</v>
      </c>
      <c r="L85" s="729">
        <v>0.1775258861873035</v>
      </c>
      <c r="M85" s="725">
        <v>0.12380439874514436</v>
      </c>
      <c r="N85" s="724">
        <v>0.2401599400429687</v>
      </c>
      <c r="O85" s="702">
        <v>0</v>
      </c>
      <c r="P85" s="729" t="s">
        <v>1251</v>
      </c>
      <c r="Q85" s="725" t="s">
        <v>1251</v>
      </c>
      <c r="R85" s="724" t="s">
        <v>1251</v>
      </c>
      <c r="S85" s="12">
        <v>13000</v>
      </c>
      <c r="T85" s="13">
        <v>9300</v>
      </c>
      <c r="U85" s="14">
        <v>19000</v>
      </c>
      <c r="V85" s="131">
        <v>0.37538576908655646</v>
      </c>
    </row>
    <row r="86" spans="1:22" x14ac:dyDescent="0.2">
      <c r="A86" s="733" t="s">
        <v>83</v>
      </c>
      <c r="B86" s="117" t="s">
        <v>972</v>
      </c>
      <c r="C86" s="116">
        <v>95.7</v>
      </c>
      <c r="D86" s="125" t="s">
        <v>739</v>
      </c>
      <c r="E86" s="116">
        <v>87.8</v>
      </c>
      <c r="F86" s="125" t="s">
        <v>739</v>
      </c>
      <c r="G86" s="11">
        <v>4690.5969999999998</v>
      </c>
      <c r="H86" s="12">
        <v>17000</v>
      </c>
      <c r="I86" s="13">
        <v>11000</v>
      </c>
      <c r="J86" s="105">
        <v>27000</v>
      </c>
      <c r="K86" s="702">
        <v>1551</v>
      </c>
      <c r="L86" s="729">
        <v>9.0258379888268153E-2</v>
      </c>
      <c r="M86" s="725">
        <v>5.7001102535832411E-2</v>
      </c>
      <c r="N86" s="724">
        <v>0.14559279076316531</v>
      </c>
      <c r="O86" s="702">
        <v>1551</v>
      </c>
      <c r="P86" s="729">
        <v>9.0258379888268153E-2</v>
      </c>
      <c r="Q86" s="725">
        <v>5.7001102535832411E-2</v>
      </c>
      <c r="R86" s="724">
        <v>0.14559279076316531</v>
      </c>
      <c r="S86" s="12">
        <v>5500</v>
      </c>
      <c r="T86" s="13">
        <v>2900</v>
      </c>
      <c r="U86" s="14">
        <v>9500</v>
      </c>
      <c r="V86" s="131">
        <v>0.31948324022346369</v>
      </c>
    </row>
    <row r="87" spans="1:22" x14ac:dyDescent="0.2">
      <c r="A87" s="733" t="s">
        <v>84</v>
      </c>
      <c r="B87" s="117" t="s">
        <v>883</v>
      </c>
      <c r="C87" s="116">
        <v>96.9</v>
      </c>
      <c r="D87" s="125" t="s">
        <v>739</v>
      </c>
      <c r="E87" s="116">
        <v>94.3</v>
      </c>
      <c r="F87" s="125" t="s">
        <v>732</v>
      </c>
      <c r="G87" s="11">
        <v>1455.4849999999999</v>
      </c>
      <c r="H87" s="12" t="s">
        <v>662</v>
      </c>
      <c r="I87" s="13" t="s">
        <v>662</v>
      </c>
      <c r="J87" s="105">
        <v>1600</v>
      </c>
      <c r="K87" s="702">
        <v>132</v>
      </c>
      <c r="L87" s="729">
        <v>0.14117647058823529</v>
      </c>
      <c r="M87" s="725">
        <v>8.0931943592887801E-2</v>
      </c>
      <c r="N87" s="724">
        <v>0.22719449225473323</v>
      </c>
      <c r="O87" s="702">
        <v>56</v>
      </c>
      <c r="P87" s="729">
        <v>5.9893048128342244E-2</v>
      </c>
      <c r="Q87" s="725">
        <v>3.4334763948497854E-2</v>
      </c>
      <c r="R87" s="724">
        <v>9.6385542168674704E-2</v>
      </c>
      <c r="S87" s="12" t="s">
        <v>236</v>
      </c>
      <c r="T87" s="13" t="s">
        <v>236</v>
      </c>
      <c r="U87" s="14" t="s">
        <v>662</v>
      </c>
      <c r="V87" s="131">
        <v>0.42459893048128344</v>
      </c>
    </row>
    <row r="88" spans="1:22" x14ac:dyDescent="0.2">
      <c r="A88" s="733" t="s">
        <v>85</v>
      </c>
      <c r="B88" s="117" t="s">
        <v>739</v>
      </c>
      <c r="C88" s="116">
        <v>77.7</v>
      </c>
      <c r="D88" s="125" t="s">
        <v>739</v>
      </c>
      <c r="E88" s="116">
        <v>49.6</v>
      </c>
      <c r="F88" s="125" t="s">
        <v>739</v>
      </c>
      <c r="G88" s="11">
        <v>1052.153</v>
      </c>
      <c r="H88" s="12" t="s">
        <v>739</v>
      </c>
      <c r="I88" s="13" t="s">
        <v>739</v>
      </c>
      <c r="J88" s="105" t="s">
        <v>739</v>
      </c>
      <c r="K88" s="11" t="s">
        <v>739</v>
      </c>
      <c r="L88" s="729" t="s">
        <v>739</v>
      </c>
      <c r="M88" s="725" t="s">
        <v>739</v>
      </c>
      <c r="N88" s="724" t="s">
        <v>739</v>
      </c>
      <c r="O88" s="11" t="s">
        <v>739</v>
      </c>
      <c r="P88" s="729" t="s">
        <v>739</v>
      </c>
      <c r="Q88" s="725" t="s">
        <v>739</v>
      </c>
      <c r="R88" s="724" t="s">
        <v>739</v>
      </c>
      <c r="S88" s="12" t="s">
        <v>739</v>
      </c>
      <c r="T88" s="13" t="s">
        <v>739</v>
      </c>
      <c r="U88" s="14" t="s">
        <v>739</v>
      </c>
      <c r="V88" s="131" t="s">
        <v>739</v>
      </c>
    </row>
    <row r="89" spans="1:22" x14ac:dyDescent="0.2">
      <c r="A89" s="733" t="s">
        <v>86</v>
      </c>
      <c r="B89" s="117" t="s">
        <v>739</v>
      </c>
      <c r="C89" s="116">
        <v>99.5</v>
      </c>
      <c r="D89" s="125" t="s">
        <v>732</v>
      </c>
      <c r="E89" s="116" t="s">
        <v>739</v>
      </c>
      <c r="F89" s="125" t="s">
        <v>739</v>
      </c>
      <c r="G89" s="11">
        <v>71.239999999999995</v>
      </c>
      <c r="H89" s="12" t="s">
        <v>739</v>
      </c>
      <c r="I89" s="13" t="s">
        <v>232</v>
      </c>
      <c r="J89" s="105" t="s">
        <v>237</v>
      </c>
      <c r="K89" s="702">
        <v>92</v>
      </c>
      <c r="L89" s="729" t="s">
        <v>739</v>
      </c>
      <c r="M89" s="725">
        <v>0.69172932330827064</v>
      </c>
      <c r="N89" s="724" t="s">
        <v>1250</v>
      </c>
      <c r="O89" s="702">
        <v>92</v>
      </c>
      <c r="P89" s="729" t="s">
        <v>739</v>
      </c>
      <c r="Q89" s="725">
        <v>0.69172932330827064</v>
      </c>
      <c r="R89" s="724" t="s">
        <v>1250</v>
      </c>
      <c r="S89" s="12" t="s">
        <v>739</v>
      </c>
      <c r="T89" s="13" t="s">
        <v>232</v>
      </c>
      <c r="U89" s="14" t="s">
        <v>232</v>
      </c>
      <c r="V89" s="131" t="s">
        <v>739</v>
      </c>
    </row>
    <row r="90" spans="1:22" x14ac:dyDescent="0.2">
      <c r="A90" s="733" t="s">
        <v>87</v>
      </c>
      <c r="B90" s="117" t="s">
        <v>739</v>
      </c>
      <c r="C90" s="116" t="s">
        <v>739</v>
      </c>
      <c r="D90" s="125" t="s">
        <v>739</v>
      </c>
      <c r="E90" s="116" t="s">
        <v>739</v>
      </c>
      <c r="F90" s="125" t="s">
        <v>739</v>
      </c>
      <c r="G90" s="11">
        <v>156.773</v>
      </c>
      <c r="H90" s="12" t="s">
        <v>739</v>
      </c>
      <c r="I90" s="13" t="s">
        <v>232</v>
      </c>
      <c r="J90" s="105" t="s">
        <v>237</v>
      </c>
      <c r="K90" s="702">
        <v>128</v>
      </c>
      <c r="L90" s="729" t="s">
        <v>739</v>
      </c>
      <c r="M90" s="725">
        <v>0.65979381443298968</v>
      </c>
      <c r="N90" s="724" t="s">
        <v>1250</v>
      </c>
      <c r="O90" s="702">
        <v>128</v>
      </c>
      <c r="P90" s="729" t="s">
        <v>739</v>
      </c>
      <c r="Q90" s="725">
        <v>0.65979381443298968</v>
      </c>
      <c r="R90" s="724" t="s">
        <v>1250</v>
      </c>
      <c r="S90" s="12" t="s">
        <v>739</v>
      </c>
      <c r="T90" s="13" t="s">
        <v>232</v>
      </c>
      <c r="U90" s="14" t="s">
        <v>232</v>
      </c>
      <c r="V90" s="131" t="s">
        <v>739</v>
      </c>
    </row>
    <row r="91" spans="1:22" x14ac:dyDescent="0.2">
      <c r="A91" s="733" t="s">
        <v>88</v>
      </c>
      <c r="B91" s="117" t="s">
        <v>952</v>
      </c>
      <c r="C91" s="116">
        <v>99</v>
      </c>
      <c r="D91" s="125" t="s">
        <v>732</v>
      </c>
      <c r="E91" s="116">
        <v>68.099999999999994</v>
      </c>
      <c r="F91" s="125" t="s">
        <v>732</v>
      </c>
      <c r="G91" s="11">
        <v>559.64200000000005</v>
      </c>
      <c r="H91" s="12" t="s">
        <v>739</v>
      </c>
      <c r="I91" s="13" t="s">
        <v>237</v>
      </c>
      <c r="J91" s="105" t="s">
        <v>236</v>
      </c>
      <c r="K91" s="702">
        <v>185</v>
      </c>
      <c r="L91" s="729" t="s">
        <v>739</v>
      </c>
      <c r="M91" s="725">
        <v>0.80434782608695654</v>
      </c>
      <c r="N91" s="724" t="s">
        <v>1250</v>
      </c>
      <c r="O91" s="702">
        <v>185</v>
      </c>
      <c r="P91" s="729" t="s">
        <v>739</v>
      </c>
      <c r="Q91" s="725">
        <v>0.80434782608695654</v>
      </c>
      <c r="R91" s="724" t="s">
        <v>1250</v>
      </c>
      <c r="S91" s="12" t="s">
        <v>739</v>
      </c>
      <c r="T91" s="13" t="s">
        <v>232</v>
      </c>
      <c r="U91" s="14" t="s">
        <v>232</v>
      </c>
      <c r="V91" s="131" t="s">
        <v>739</v>
      </c>
    </row>
    <row r="92" spans="1:22" x14ac:dyDescent="0.2">
      <c r="A92" s="733" t="s">
        <v>89</v>
      </c>
      <c r="B92" s="117" t="s">
        <v>1094</v>
      </c>
      <c r="C92" s="116">
        <v>97.7</v>
      </c>
      <c r="D92" s="125" t="s">
        <v>739</v>
      </c>
      <c r="E92" s="116">
        <v>85.6</v>
      </c>
      <c r="F92" s="125" t="s">
        <v>739</v>
      </c>
      <c r="G92" s="11">
        <v>50.116999999999997</v>
      </c>
      <c r="H92" s="12" t="s">
        <v>236</v>
      </c>
      <c r="I92" s="13" t="s">
        <v>236</v>
      </c>
      <c r="J92" s="105" t="s">
        <v>662</v>
      </c>
      <c r="K92" s="702">
        <v>281</v>
      </c>
      <c r="L92" s="729">
        <v>0.60300429184549353</v>
      </c>
      <c r="M92" s="725">
        <v>0.4938488576449912</v>
      </c>
      <c r="N92" s="724">
        <v>0.8144927536231884</v>
      </c>
      <c r="O92" s="702">
        <v>0</v>
      </c>
      <c r="P92" s="729" t="s">
        <v>1251</v>
      </c>
      <c r="Q92" s="725" t="s">
        <v>1251</v>
      </c>
      <c r="R92" s="724" t="s">
        <v>1251</v>
      </c>
      <c r="S92" s="12" t="s">
        <v>232</v>
      </c>
      <c r="T92" s="13" t="s">
        <v>232</v>
      </c>
      <c r="U92" s="14" t="s">
        <v>232</v>
      </c>
      <c r="V92" s="131">
        <v>9.012875536480687E-2</v>
      </c>
    </row>
    <row r="93" spans="1:22" x14ac:dyDescent="0.2">
      <c r="A93" s="733" t="s">
        <v>90</v>
      </c>
      <c r="B93" s="117" t="s">
        <v>739</v>
      </c>
      <c r="C93" s="116" t="s">
        <v>739</v>
      </c>
      <c r="D93" s="125" t="s">
        <v>739</v>
      </c>
      <c r="E93" s="116" t="s">
        <v>739</v>
      </c>
      <c r="F93" s="125" t="s">
        <v>739</v>
      </c>
      <c r="G93" s="11">
        <v>1061.7170000000001</v>
      </c>
      <c r="H93" s="12" t="s">
        <v>739</v>
      </c>
      <c r="I93" s="13" t="s">
        <v>232</v>
      </c>
      <c r="J93" s="105" t="s">
        <v>237</v>
      </c>
      <c r="K93" s="702">
        <v>92</v>
      </c>
      <c r="L93" s="729" t="s">
        <v>739</v>
      </c>
      <c r="M93" s="725">
        <v>0.70229007633587781</v>
      </c>
      <c r="N93" s="724" t="s">
        <v>1250</v>
      </c>
      <c r="O93" s="702">
        <v>92</v>
      </c>
      <c r="P93" s="729" t="s">
        <v>739</v>
      </c>
      <c r="Q93" s="725">
        <v>0.70229007633587781</v>
      </c>
      <c r="R93" s="724" t="s">
        <v>1250</v>
      </c>
      <c r="S93" s="12" t="s">
        <v>739</v>
      </c>
      <c r="T93" s="13" t="s">
        <v>232</v>
      </c>
      <c r="U93" s="14" t="s">
        <v>232</v>
      </c>
      <c r="V93" s="131" t="s">
        <v>739</v>
      </c>
    </row>
    <row r="94" spans="1:22" x14ac:dyDescent="0.2">
      <c r="A94" s="733" t="s">
        <v>91</v>
      </c>
      <c r="B94" s="117" t="s">
        <v>739</v>
      </c>
      <c r="C94" s="116">
        <v>99.1</v>
      </c>
      <c r="D94" s="125" t="s">
        <v>739</v>
      </c>
      <c r="E94" s="116">
        <v>94.5</v>
      </c>
      <c r="F94" s="125" t="s">
        <v>739</v>
      </c>
      <c r="G94" s="11">
        <v>193.39500000000001</v>
      </c>
      <c r="H94" s="12" t="s">
        <v>739</v>
      </c>
      <c r="I94" s="13" t="s">
        <v>739</v>
      </c>
      <c r="J94" s="105" t="s">
        <v>739</v>
      </c>
      <c r="K94" s="11" t="s">
        <v>739</v>
      </c>
      <c r="L94" s="729" t="s">
        <v>739</v>
      </c>
      <c r="M94" s="725" t="s">
        <v>739</v>
      </c>
      <c r="N94" s="724" t="s">
        <v>739</v>
      </c>
      <c r="O94" s="11" t="s">
        <v>739</v>
      </c>
      <c r="P94" s="729" t="s">
        <v>739</v>
      </c>
      <c r="Q94" s="725" t="s">
        <v>739</v>
      </c>
      <c r="R94" s="724" t="s">
        <v>739</v>
      </c>
      <c r="S94" s="12" t="s">
        <v>739</v>
      </c>
      <c r="T94" s="13" t="s">
        <v>739</v>
      </c>
      <c r="U94" s="14" t="s">
        <v>739</v>
      </c>
      <c r="V94" s="131" t="s">
        <v>739</v>
      </c>
    </row>
    <row r="95" spans="1:22" x14ac:dyDescent="0.2">
      <c r="A95" s="733" t="s">
        <v>92</v>
      </c>
      <c r="B95" s="117" t="s">
        <v>739</v>
      </c>
      <c r="C95" s="116">
        <v>99.2</v>
      </c>
      <c r="D95" s="125" t="s">
        <v>739</v>
      </c>
      <c r="E95" s="116">
        <v>87</v>
      </c>
      <c r="F95" s="125" t="s">
        <v>739</v>
      </c>
      <c r="G95" s="11">
        <v>336.834</v>
      </c>
      <c r="H95" s="12" t="s">
        <v>739</v>
      </c>
      <c r="I95" s="13" t="s">
        <v>739</v>
      </c>
      <c r="J95" s="105" t="s">
        <v>739</v>
      </c>
      <c r="K95" s="702">
        <v>313</v>
      </c>
      <c r="L95" s="729" t="s">
        <v>739</v>
      </c>
      <c r="M95" s="725" t="s">
        <v>739</v>
      </c>
      <c r="N95" s="724" t="s">
        <v>739</v>
      </c>
      <c r="O95" s="702">
        <v>51</v>
      </c>
      <c r="P95" s="729" t="s">
        <v>739</v>
      </c>
      <c r="Q95" s="725" t="s">
        <v>739</v>
      </c>
      <c r="R95" s="724" t="s">
        <v>739</v>
      </c>
      <c r="S95" s="12" t="s">
        <v>739</v>
      </c>
      <c r="T95" s="13" t="s">
        <v>739</v>
      </c>
      <c r="U95" s="14" t="s">
        <v>739</v>
      </c>
      <c r="V95" s="131" t="s">
        <v>739</v>
      </c>
    </row>
    <row r="96" spans="1:22" x14ac:dyDescent="0.2">
      <c r="A96" s="733" t="s">
        <v>93</v>
      </c>
      <c r="B96" s="117" t="s">
        <v>1007</v>
      </c>
      <c r="C96" s="116">
        <v>91.5</v>
      </c>
      <c r="D96" s="125" t="s">
        <v>739</v>
      </c>
      <c r="E96" s="116">
        <v>47.1</v>
      </c>
      <c r="F96" s="125" t="s">
        <v>739</v>
      </c>
      <c r="G96" s="11">
        <v>1549.5219999999999</v>
      </c>
      <c r="H96" s="12">
        <v>79000</v>
      </c>
      <c r="I96" s="13">
        <v>69000</v>
      </c>
      <c r="J96" s="105">
        <v>90000</v>
      </c>
      <c r="K96" s="702">
        <v>50000</v>
      </c>
      <c r="L96" s="729">
        <v>0.63262310845690573</v>
      </c>
      <c r="M96" s="725">
        <v>0.55282826942638541</v>
      </c>
      <c r="N96" s="724">
        <v>0.72463768115942029</v>
      </c>
      <c r="O96" s="702">
        <v>20006</v>
      </c>
      <c r="P96" s="729">
        <v>0.25312515815577713</v>
      </c>
      <c r="Q96" s="725">
        <v>0.22119764716288531</v>
      </c>
      <c r="R96" s="724">
        <v>0.28994202898550725</v>
      </c>
      <c r="S96" s="12">
        <v>13000</v>
      </c>
      <c r="T96" s="13">
        <v>9200</v>
      </c>
      <c r="U96" s="14">
        <v>17000</v>
      </c>
      <c r="V96" s="131">
        <v>0.16228047978136545</v>
      </c>
    </row>
    <row r="97" spans="1:22" x14ac:dyDescent="0.2">
      <c r="A97" s="733" t="s">
        <v>94</v>
      </c>
      <c r="B97" s="117" t="s">
        <v>739</v>
      </c>
      <c r="C97" s="116">
        <v>88.4</v>
      </c>
      <c r="D97" s="125" t="s">
        <v>739</v>
      </c>
      <c r="E97" s="116">
        <v>70.8</v>
      </c>
      <c r="F97" s="125" t="s">
        <v>739</v>
      </c>
      <c r="G97" s="11">
        <v>2.3849999999999998</v>
      </c>
      <c r="H97" s="12" t="s">
        <v>739</v>
      </c>
      <c r="I97" s="13" t="s">
        <v>739</v>
      </c>
      <c r="J97" s="105" t="s">
        <v>739</v>
      </c>
      <c r="K97" s="11" t="s">
        <v>739</v>
      </c>
      <c r="L97" s="729" t="s">
        <v>739</v>
      </c>
      <c r="M97" s="725" t="s">
        <v>739</v>
      </c>
      <c r="N97" s="724" t="s">
        <v>739</v>
      </c>
      <c r="O97" s="11" t="s">
        <v>739</v>
      </c>
      <c r="P97" s="729" t="s">
        <v>739</v>
      </c>
      <c r="Q97" s="725" t="s">
        <v>739</v>
      </c>
      <c r="R97" s="724" t="s">
        <v>739</v>
      </c>
      <c r="S97" s="12" t="s">
        <v>739</v>
      </c>
      <c r="T97" s="13" t="s">
        <v>739</v>
      </c>
      <c r="U97" s="14" t="s">
        <v>739</v>
      </c>
      <c r="V97" s="131" t="s">
        <v>739</v>
      </c>
    </row>
    <row r="98" spans="1:22" x14ac:dyDescent="0.2">
      <c r="A98" s="733" t="s">
        <v>95</v>
      </c>
      <c r="B98" s="117" t="s">
        <v>739</v>
      </c>
      <c r="C98" s="116">
        <v>100</v>
      </c>
      <c r="D98" s="125" t="s">
        <v>732</v>
      </c>
      <c r="E98" s="116" t="s">
        <v>739</v>
      </c>
      <c r="F98" s="125" t="s">
        <v>739</v>
      </c>
      <c r="G98" s="11">
        <v>68.697999999999993</v>
      </c>
      <c r="H98" s="12" t="s">
        <v>739</v>
      </c>
      <c r="I98" s="13" t="s">
        <v>739</v>
      </c>
      <c r="J98" s="105" t="s">
        <v>739</v>
      </c>
      <c r="K98" s="11" t="s">
        <v>739</v>
      </c>
      <c r="L98" s="729" t="s">
        <v>739</v>
      </c>
      <c r="M98" s="725" t="s">
        <v>739</v>
      </c>
      <c r="N98" s="724" t="s">
        <v>739</v>
      </c>
      <c r="O98" s="11" t="s">
        <v>739</v>
      </c>
      <c r="P98" s="729" t="s">
        <v>739</v>
      </c>
      <c r="Q98" s="725" t="s">
        <v>739</v>
      </c>
      <c r="R98" s="724" t="s">
        <v>739</v>
      </c>
      <c r="S98" s="12" t="s">
        <v>739</v>
      </c>
      <c r="T98" s="13" t="s">
        <v>739</v>
      </c>
      <c r="U98" s="14" t="s">
        <v>739</v>
      </c>
      <c r="V98" s="131" t="s">
        <v>739</v>
      </c>
    </row>
    <row r="99" spans="1:22" x14ac:dyDescent="0.2">
      <c r="A99" s="733" t="s">
        <v>96</v>
      </c>
      <c r="B99" s="117" t="s">
        <v>893</v>
      </c>
      <c r="C99" s="116">
        <v>97</v>
      </c>
      <c r="D99" s="125" t="s">
        <v>739</v>
      </c>
      <c r="E99" s="116">
        <v>83.6</v>
      </c>
      <c r="F99" s="125" t="s">
        <v>739</v>
      </c>
      <c r="G99" s="11">
        <v>150.779</v>
      </c>
      <c r="H99" s="12" t="s">
        <v>237</v>
      </c>
      <c r="I99" s="13" t="s">
        <v>237</v>
      </c>
      <c r="J99" s="105" t="s">
        <v>237</v>
      </c>
      <c r="K99" s="702">
        <v>129</v>
      </c>
      <c r="L99" s="729">
        <v>0.94852941176470584</v>
      </c>
      <c r="M99" s="725">
        <v>0.71270718232044195</v>
      </c>
      <c r="N99" s="724" t="s">
        <v>1250</v>
      </c>
      <c r="O99" s="702">
        <v>73</v>
      </c>
      <c r="P99" s="729">
        <v>0.53676470588235292</v>
      </c>
      <c r="Q99" s="725">
        <v>0.40331491712707185</v>
      </c>
      <c r="R99" s="724">
        <v>0.71568627450980393</v>
      </c>
      <c r="S99" s="12" t="s">
        <v>232</v>
      </c>
      <c r="T99" s="13" t="s">
        <v>232</v>
      </c>
      <c r="U99" s="14" t="s">
        <v>232</v>
      </c>
      <c r="V99" s="131">
        <v>2.9411764705882353E-2</v>
      </c>
    </row>
    <row r="100" spans="1:22" x14ac:dyDescent="0.2">
      <c r="A100" s="733" t="s">
        <v>97</v>
      </c>
      <c r="B100" s="117" t="s">
        <v>893</v>
      </c>
      <c r="C100" s="116">
        <v>54.2</v>
      </c>
      <c r="D100" s="125" t="s">
        <v>739</v>
      </c>
      <c r="E100" s="116">
        <v>36.9</v>
      </c>
      <c r="F100" s="125" t="s">
        <v>739</v>
      </c>
      <c r="G100" s="11">
        <v>181.078</v>
      </c>
      <c r="H100" s="12" t="s">
        <v>237</v>
      </c>
      <c r="I100" s="13" t="s">
        <v>237</v>
      </c>
      <c r="J100" s="105" t="s">
        <v>236</v>
      </c>
      <c r="K100" s="702">
        <v>60</v>
      </c>
      <c r="L100" s="729">
        <v>0.36144578313253012</v>
      </c>
      <c r="M100" s="725">
        <v>0.23622047244094488</v>
      </c>
      <c r="N100" s="724">
        <v>0.52631578947368418</v>
      </c>
      <c r="O100" s="702">
        <v>60</v>
      </c>
      <c r="P100" s="729">
        <v>0.36144578313253012</v>
      </c>
      <c r="Q100" s="725">
        <v>0.23622047244094488</v>
      </c>
      <c r="R100" s="724">
        <v>0.52631578947368418</v>
      </c>
      <c r="S100" s="12" t="s">
        <v>232</v>
      </c>
      <c r="T100" s="13" t="s">
        <v>232</v>
      </c>
      <c r="U100" s="14" t="s">
        <v>232</v>
      </c>
      <c r="V100" s="131">
        <v>0.28313253012048195</v>
      </c>
    </row>
    <row r="101" spans="1:22" x14ac:dyDescent="0.2">
      <c r="A101" s="733" t="s">
        <v>98</v>
      </c>
      <c r="B101" s="117" t="s">
        <v>739</v>
      </c>
      <c r="C101" s="116">
        <v>91.8</v>
      </c>
      <c r="D101" s="125" t="s">
        <v>732</v>
      </c>
      <c r="E101" s="116" t="s">
        <v>739</v>
      </c>
      <c r="F101" s="125" t="s">
        <v>739</v>
      </c>
      <c r="G101" s="11">
        <v>22.649000000000001</v>
      </c>
      <c r="H101" s="12" t="s">
        <v>739</v>
      </c>
      <c r="I101" s="13" t="s">
        <v>232</v>
      </c>
      <c r="J101" s="105" t="s">
        <v>232</v>
      </c>
      <c r="K101" s="702">
        <v>61</v>
      </c>
      <c r="L101" s="729" t="s">
        <v>739</v>
      </c>
      <c r="M101" s="725">
        <v>0.76249999999999996</v>
      </c>
      <c r="N101" s="724" t="s">
        <v>1250</v>
      </c>
      <c r="O101" s="702">
        <v>61</v>
      </c>
      <c r="P101" s="729" t="s">
        <v>739</v>
      </c>
      <c r="Q101" s="725">
        <v>0.76249999999999996</v>
      </c>
      <c r="R101" s="724" t="s">
        <v>1250</v>
      </c>
      <c r="S101" s="12" t="s">
        <v>739</v>
      </c>
      <c r="T101" s="13" t="s">
        <v>232</v>
      </c>
      <c r="U101" s="14" t="s">
        <v>232</v>
      </c>
      <c r="V101" s="131" t="s">
        <v>739</v>
      </c>
    </row>
    <row r="102" spans="1:22" x14ac:dyDescent="0.2">
      <c r="A102" s="733" t="s">
        <v>99</v>
      </c>
      <c r="B102" s="117" t="s">
        <v>739</v>
      </c>
      <c r="C102" s="116">
        <v>95.6</v>
      </c>
      <c r="D102" s="125" t="s">
        <v>732</v>
      </c>
      <c r="E102" s="116" t="s">
        <v>739</v>
      </c>
      <c r="F102" s="125" t="s">
        <v>739</v>
      </c>
      <c r="G102" s="11">
        <v>63.762</v>
      </c>
      <c r="H102" s="12" t="s">
        <v>739</v>
      </c>
      <c r="I102" s="13" t="s">
        <v>739</v>
      </c>
      <c r="J102" s="105" t="s">
        <v>739</v>
      </c>
      <c r="K102" s="11" t="s">
        <v>739</v>
      </c>
      <c r="L102" s="729" t="s">
        <v>739</v>
      </c>
      <c r="M102" s="725" t="s">
        <v>739</v>
      </c>
      <c r="N102" s="724" t="s">
        <v>739</v>
      </c>
      <c r="O102" s="11" t="s">
        <v>739</v>
      </c>
      <c r="P102" s="729" t="s">
        <v>739</v>
      </c>
      <c r="Q102" s="725" t="s">
        <v>739</v>
      </c>
      <c r="R102" s="724" t="s">
        <v>739</v>
      </c>
      <c r="S102" s="12" t="s">
        <v>739</v>
      </c>
      <c r="T102" s="13" t="s">
        <v>739</v>
      </c>
      <c r="U102" s="14" t="s">
        <v>739</v>
      </c>
      <c r="V102" s="131" t="s">
        <v>739</v>
      </c>
    </row>
    <row r="103" spans="1:22" x14ac:dyDescent="0.2">
      <c r="A103" s="733" t="s">
        <v>100</v>
      </c>
      <c r="B103" s="117" t="s">
        <v>1145</v>
      </c>
      <c r="C103" s="116">
        <v>91.8</v>
      </c>
      <c r="D103" s="125" t="s">
        <v>739</v>
      </c>
      <c r="E103" s="116">
        <v>70.400000000000006</v>
      </c>
      <c r="F103" s="125" t="s">
        <v>739</v>
      </c>
      <c r="G103" s="11">
        <v>57.014000000000003</v>
      </c>
      <c r="H103" s="12">
        <v>16000</v>
      </c>
      <c r="I103" s="13">
        <v>14000</v>
      </c>
      <c r="J103" s="105">
        <v>17000</v>
      </c>
      <c r="K103" s="702">
        <v>8218</v>
      </c>
      <c r="L103" s="729">
        <v>0.52968095391556558</v>
      </c>
      <c r="M103" s="725">
        <v>0.48515260641124031</v>
      </c>
      <c r="N103" s="724">
        <v>0.58805008944543824</v>
      </c>
      <c r="O103" s="702">
        <v>6361</v>
      </c>
      <c r="P103" s="729">
        <v>0.40999033193683532</v>
      </c>
      <c r="Q103" s="725">
        <v>0.3755239388393648</v>
      </c>
      <c r="R103" s="724">
        <v>0.45516994633273705</v>
      </c>
      <c r="S103" s="12">
        <v>3400</v>
      </c>
      <c r="T103" s="13">
        <v>2800</v>
      </c>
      <c r="U103" s="14">
        <v>3900</v>
      </c>
      <c r="V103" s="131">
        <v>0.21714469867869804</v>
      </c>
    </row>
    <row r="104" spans="1:22" x14ac:dyDescent="0.2">
      <c r="A104" s="733" t="s">
        <v>101</v>
      </c>
      <c r="B104" s="117" t="s">
        <v>984</v>
      </c>
      <c r="C104" s="116">
        <v>79.3</v>
      </c>
      <c r="D104" s="125" t="s">
        <v>732</v>
      </c>
      <c r="E104" s="116">
        <v>66</v>
      </c>
      <c r="F104" s="125" t="s">
        <v>732</v>
      </c>
      <c r="G104" s="11">
        <v>152.03100000000001</v>
      </c>
      <c r="H104" s="12">
        <v>1300</v>
      </c>
      <c r="I104" s="13" t="s">
        <v>662</v>
      </c>
      <c r="J104" s="105">
        <v>1600</v>
      </c>
      <c r="K104" s="702">
        <v>874</v>
      </c>
      <c r="L104" s="729">
        <v>0.6942017474185862</v>
      </c>
      <c r="M104" s="725">
        <v>0.55351488283723871</v>
      </c>
      <c r="N104" s="724">
        <v>0.91041666666666665</v>
      </c>
      <c r="O104" s="702">
        <v>112</v>
      </c>
      <c r="P104" s="729">
        <v>8.8959491660047657E-2</v>
      </c>
      <c r="Q104" s="725">
        <v>7.0930968967701083E-2</v>
      </c>
      <c r="R104" s="724">
        <v>0.11666666666666667</v>
      </c>
      <c r="S104" s="12" t="s">
        <v>236</v>
      </c>
      <c r="T104" s="13" t="s">
        <v>236</v>
      </c>
      <c r="U104" s="14" t="s">
        <v>236</v>
      </c>
      <c r="V104" s="131">
        <v>0.24861000794281177</v>
      </c>
    </row>
    <row r="105" spans="1:22" x14ac:dyDescent="0.2">
      <c r="A105" s="733" t="s">
        <v>102</v>
      </c>
      <c r="B105" s="117" t="s">
        <v>739</v>
      </c>
      <c r="C105" s="116">
        <v>93</v>
      </c>
      <c r="D105" s="125" t="s">
        <v>732</v>
      </c>
      <c r="E105" s="116" t="s">
        <v>739</v>
      </c>
      <c r="F105" s="125" t="s">
        <v>739</v>
      </c>
      <c r="G105" s="11">
        <v>128.6</v>
      </c>
      <c r="H105" s="12" t="s">
        <v>739</v>
      </c>
      <c r="I105" s="13" t="s">
        <v>739</v>
      </c>
      <c r="J105" s="105" t="s">
        <v>739</v>
      </c>
      <c r="K105" s="11" t="s">
        <v>739</v>
      </c>
      <c r="L105" s="729" t="s">
        <v>739</v>
      </c>
      <c r="M105" s="725" t="s">
        <v>739</v>
      </c>
      <c r="N105" s="724" t="s">
        <v>739</v>
      </c>
      <c r="O105" s="11" t="s">
        <v>739</v>
      </c>
      <c r="P105" s="729" t="s">
        <v>739</v>
      </c>
      <c r="Q105" s="725" t="s">
        <v>739</v>
      </c>
      <c r="R105" s="724" t="s">
        <v>739</v>
      </c>
      <c r="S105" s="12" t="s">
        <v>739</v>
      </c>
      <c r="T105" s="13" t="s">
        <v>739</v>
      </c>
      <c r="U105" s="14" t="s">
        <v>739</v>
      </c>
      <c r="V105" s="131" t="s">
        <v>739</v>
      </c>
    </row>
    <row r="106" spans="1:22" x14ac:dyDescent="0.2">
      <c r="A106" s="733" t="s">
        <v>103</v>
      </c>
      <c r="B106" s="117" t="s">
        <v>739</v>
      </c>
      <c r="C106" s="116" t="s">
        <v>739</v>
      </c>
      <c r="D106" s="125" t="s">
        <v>739</v>
      </c>
      <c r="E106" s="116" t="s">
        <v>739</v>
      </c>
      <c r="F106" s="125" t="s">
        <v>739</v>
      </c>
      <c r="G106" s="11" t="s">
        <v>739</v>
      </c>
      <c r="H106" s="12" t="s">
        <v>739</v>
      </c>
      <c r="I106" s="13" t="s">
        <v>739</v>
      </c>
      <c r="J106" s="105" t="s">
        <v>739</v>
      </c>
      <c r="K106" s="11" t="s">
        <v>739</v>
      </c>
      <c r="L106" s="729" t="s">
        <v>739</v>
      </c>
      <c r="M106" s="725" t="s">
        <v>739</v>
      </c>
      <c r="N106" s="724" t="s">
        <v>739</v>
      </c>
      <c r="O106" s="11" t="s">
        <v>739</v>
      </c>
      <c r="P106" s="729" t="s">
        <v>739</v>
      </c>
      <c r="Q106" s="725" t="s">
        <v>739</v>
      </c>
      <c r="R106" s="724" t="s">
        <v>739</v>
      </c>
      <c r="S106" s="12" t="s">
        <v>739</v>
      </c>
      <c r="T106" s="13" t="s">
        <v>739</v>
      </c>
      <c r="U106" s="14" t="s">
        <v>739</v>
      </c>
      <c r="V106" s="131" t="s">
        <v>739</v>
      </c>
    </row>
    <row r="107" spans="1:22" x14ac:dyDescent="0.2">
      <c r="A107" s="733" t="s">
        <v>104</v>
      </c>
      <c r="B107" s="117" t="s">
        <v>739</v>
      </c>
      <c r="C107" s="116">
        <v>100</v>
      </c>
      <c r="D107" s="125" t="s">
        <v>732</v>
      </c>
      <c r="E107" s="116" t="s">
        <v>739</v>
      </c>
      <c r="F107" s="125" t="s">
        <v>739</v>
      </c>
      <c r="G107" s="11">
        <v>34.152000000000001</v>
      </c>
      <c r="H107" s="12" t="s">
        <v>739</v>
      </c>
      <c r="I107" s="13" t="s">
        <v>232</v>
      </c>
      <c r="J107" s="105" t="s">
        <v>232</v>
      </c>
      <c r="K107" s="702">
        <v>17</v>
      </c>
      <c r="L107" s="729" t="s">
        <v>739</v>
      </c>
      <c r="M107" s="725" t="s">
        <v>1250</v>
      </c>
      <c r="N107" s="724" t="s">
        <v>1250</v>
      </c>
      <c r="O107" s="702">
        <v>11</v>
      </c>
      <c r="P107" s="729" t="s">
        <v>739</v>
      </c>
      <c r="Q107" s="725" t="s">
        <v>1250</v>
      </c>
      <c r="R107" s="724" t="s">
        <v>1250</v>
      </c>
      <c r="S107" s="12" t="s">
        <v>739</v>
      </c>
      <c r="T107" s="13" t="s">
        <v>232</v>
      </c>
      <c r="U107" s="14" t="s">
        <v>232</v>
      </c>
      <c r="V107" s="131" t="s">
        <v>739</v>
      </c>
    </row>
    <row r="108" spans="1:22" x14ac:dyDescent="0.2">
      <c r="A108" s="733" t="s">
        <v>105</v>
      </c>
      <c r="B108" s="117" t="s">
        <v>739</v>
      </c>
      <c r="C108" s="116" t="s">
        <v>739</v>
      </c>
      <c r="D108" s="125" t="s">
        <v>739</v>
      </c>
      <c r="E108" s="116" t="s">
        <v>739</v>
      </c>
      <c r="F108" s="125" t="s">
        <v>739</v>
      </c>
      <c r="G108" s="11">
        <v>6.1420000000000003</v>
      </c>
      <c r="H108" s="12" t="s">
        <v>739</v>
      </c>
      <c r="I108" s="13" t="s">
        <v>232</v>
      </c>
      <c r="J108" s="105" t="s">
        <v>232</v>
      </c>
      <c r="K108" s="702">
        <v>10</v>
      </c>
      <c r="L108" s="729" t="s">
        <v>739</v>
      </c>
      <c r="M108" s="725">
        <v>0.66666666666666663</v>
      </c>
      <c r="N108" s="724" t="s">
        <v>1250</v>
      </c>
      <c r="O108" s="702">
        <v>0</v>
      </c>
      <c r="P108" s="729" t="s">
        <v>739</v>
      </c>
      <c r="Q108" s="725" t="s">
        <v>1251</v>
      </c>
      <c r="R108" s="724" t="s">
        <v>1251</v>
      </c>
      <c r="S108" s="12" t="s">
        <v>739</v>
      </c>
      <c r="T108" s="13" t="s">
        <v>232</v>
      </c>
      <c r="U108" s="14" t="s">
        <v>232</v>
      </c>
      <c r="V108" s="131" t="s">
        <v>739</v>
      </c>
    </row>
    <row r="109" spans="1:22" x14ac:dyDescent="0.2">
      <c r="A109" s="733" t="s">
        <v>106</v>
      </c>
      <c r="B109" s="117" t="s">
        <v>973</v>
      </c>
      <c r="C109" s="116">
        <v>82.1</v>
      </c>
      <c r="D109" s="125" t="s">
        <v>739</v>
      </c>
      <c r="E109" s="116">
        <v>51.1</v>
      </c>
      <c r="F109" s="125" t="s">
        <v>739</v>
      </c>
      <c r="G109" s="11">
        <v>796.84900000000005</v>
      </c>
      <c r="H109" s="12">
        <v>2200</v>
      </c>
      <c r="I109" s="13">
        <v>1800</v>
      </c>
      <c r="J109" s="105">
        <v>2700</v>
      </c>
      <c r="K109" s="702">
        <v>62</v>
      </c>
      <c r="L109" s="729">
        <v>2.775290957923008E-2</v>
      </c>
      <c r="M109" s="725">
        <v>2.2594752186588921E-2</v>
      </c>
      <c r="N109" s="724">
        <v>3.4387132556849692E-2</v>
      </c>
      <c r="O109" s="702">
        <v>0</v>
      </c>
      <c r="P109" s="729" t="s">
        <v>1251</v>
      </c>
      <c r="Q109" s="725" t="s">
        <v>1251</v>
      </c>
      <c r="R109" s="724" t="s">
        <v>1251</v>
      </c>
      <c r="S109" s="12" t="s">
        <v>662</v>
      </c>
      <c r="T109" s="13" t="s">
        <v>662</v>
      </c>
      <c r="U109" s="14" t="s">
        <v>684</v>
      </c>
      <c r="V109" s="131">
        <v>0.38182632050134291</v>
      </c>
    </row>
    <row r="110" spans="1:22" x14ac:dyDescent="0.2">
      <c r="A110" s="733" t="s">
        <v>107</v>
      </c>
      <c r="B110" s="117" t="s">
        <v>1158</v>
      </c>
      <c r="C110" s="116">
        <v>94.7</v>
      </c>
      <c r="D110" s="125" t="s">
        <v>739</v>
      </c>
      <c r="E110" s="116">
        <v>45.5</v>
      </c>
      <c r="F110" s="125" t="s">
        <v>739</v>
      </c>
      <c r="G110" s="11">
        <v>651.68399999999997</v>
      </c>
      <c r="H110" s="12">
        <v>58000</v>
      </c>
      <c r="I110" s="13">
        <v>52000</v>
      </c>
      <c r="J110" s="105">
        <v>65000</v>
      </c>
      <c r="K110" s="702">
        <v>46175</v>
      </c>
      <c r="L110" s="729">
        <v>0.79283997252747251</v>
      </c>
      <c r="M110" s="725">
        <v>0.71295123984806841</v>
      </c>
      <c r="N110" s="724">
        <v>0.88217874746857206</v>
      </c>
      <c r="O110" s="702">
        <v>46175</v>
      </c>
      <c r="P110" s="729">
        <v>0.79283997252747251</v>
      </c>
      <c r="Q110" s="725">
        <v>0.71295123984806841</v>
      </c>
      <c r="R110" s="724">
        <v>0.88217874746857206</v>
      </c>
      <c r="S110" s="12">
        <v>7400</v>
      </c>
      <c r="T110" s="13">
        <v>5100</v>
      </c>
      <c r="U110" s="14">
        <v>9800</v>
      </c>
      <c r="V110" s="131">
        <v>0.1271462912087912</v>
      </c>
    </row>
    <row r="111" spans="1:22" x14ac:dyDescent="0.2">
      <c r="A111" s="733" t="s">
        <v>108</v>
      </c>
      <c r="B111" s="117" t="s">
        <v>973</v>
      </c>
      <c r="C111" s="116">
        <v>96.52</v>
      </c>
      <c r="D111" s="125" t="s">
        <v>739</v>
      </c>
      <c r="E111" s="116" t="s">
        <v>739</v>
      </c>
      <c r="F111" s="125" t="s">
        <v>739</v>
      </c>
      <c r="G111" s="11">
        <v>524.81500000000005</v>
      </c>
      <c r="H111" s="12" t="s">
        <v>236</v>
      </c>
      <c r="I111" s="13" t="s">
        <v>236</v>
      </c>
      <c r="J111" s="105" t="s">
        <v>662</v>
      </c>
      <c r="K111" s="702">
        <v>343</v>
      </c>
      <c r="L111" s="729">
        <v>0.85536159600997508</v>
      </c>
      <c r="M111" s="725">
        <v>0.61690647482014394</v>
      </c>
      <c r="N111" s="724" t="s">
        <v>1250</v>
      </c>
      <c r="O111" s="702">
        <v>343</v>
      </c>
      <c r="P111" s="729">
        <v>0.85536159600997508</v>
      </c>
      <c r="Q111" s="725">
        <v>0.61690647482014394</v>
      </c>
      <c r="R111" s="724" t="s">
        <v>1250</v>
      </c>
      <c r="S111" s="12" t="s">
        <v>232</v>
      </c>
      <c r="T111" s="13" t="s">
        <v>232</v>
      </c>
      <c r="U111" s="14" t="s">
        <v>232</v>
      </c>
      <c r="V111" s="131">
        <v>7.7306733167082295E-2</v>
      </c>
    </row>
    <row r="112" spans="1:22" x14ac:dyDescent="0.2">
      <c r="A112" s="733" t="s">
        <v>109</v>
      </c>
      <c r="B112" s="117" t="s">
        <v>882</v>
      </c>
      <c r="C112" s="116">
        <v>99.1</v>
      </c>
      <c r="D112" s="125" t="s">
        <v>739</v>
      </c>
      <c r="E112" s="116">
        <v>85.1</v>
      </c>
      <c r="F112" s="125" t="s">
        <v>739</v>
      </c>
      <c r="G112" s="11">
        <v>7.5739999999999998</v>
      </c>
      <c r="H112" s="12" t="s">
        <v>739</v>
      </c>
      <c r="I112" s="13" t="s">
        <v>232</v>
      </c>
      <c r="J112" s="105" t="s">
        <v>232</v>
      </c>
      <c r="K112" s="702">
        <v>0</v>
      </c>
      <c r="L112" s="729" t="s">
        <v>739</v>
      </c>
      <c r="M112" s="725" t="s">
        <v>1251</v>
      </c>
      <c r="N112" s="724" t="s">
        <v>1251</v>
      </c>
      <c r="O112" s="702">
        <v>0</v>
      </c>
      <c r="P112" s="729" t="s">
        <v>739</v>
      </c>
      <c r="Q112" s="725" t="s">
        <v>1251</v>
      </c>
      <c r="R112" s="724" t="s">
        <v>1251</v>
      </c>
      <c r="S112" s="12" t="s">
        <v>739</v>
      </c>
      <c r="T112" s="13" t="s">
        <v>232</v>
      </c>
      <c r="U112" s="14" t="s">
        <v>232</v>
      </c>
      <c r="V112" s="131" t="s">
        <v>739</v>
      </c>
    </row>
    <row r="113" spans="1:22" x14ac:dyDescent="0.2">
      <c r="A113" s="733" t="s">
        <v>110</v>
      </c>
      <c r="B113" s="117" t="s">
        <v>929</v>
      </c>
      <c r="C113" s="116">
        <v>74.599999999999994</v>
      </c>
      <c r="D113" s="125" t="s">
        <v>739</v>
      </c>
      <c r="E113" s="116">
        <v>34.9</v>
      </c>
      <c r="F113" s="125" t="s">
        <v>739</v>
      </c>
      <c r="G113" s="11">
        <v>723.29300000000001</v>
      </c>
      <c r="H113" s="12">
        <v>5200</v>
      </c>
      <c r="I113" s="13">
        <v>4000</v>
      </c>
      <c r="J113" s="105">
        <v>7000</v>
      </c>
      <c r="K113" s="702">
        <v>1527</v>
      </c>
      <c r="L113" s="729">
        <v>0.29297774366845741</v>
      </c>
      <c r="M113" s="725">
        <v>0.21923905240488156</v>
      </c>
      <c r="N113" s="724">
        <v>0.38570346046981563</v>
      </c>
      <c r="O113" s="702">
        <v>1527</v>
      </c>
      <c r="P113" s="729">
        <v>0.29297774366845741</v>
      </c>
      <c r="Q113" s="725">
        <v>0.21923905240488156</v>
      </c>
      <c r="R113" s="724">
        <v>0.38570346046981563</v>
      </c>
      <c r="S113" s="12">
        <v>1400</v>
      </c>
      <c r="T113" s="13" t="s">
        <v>662</v>
      </c>
      <c r="U113" s="14">
        <v>2100</v>
      </c>
      <c r="V113" s="131">
        <v>0.27628549501151189</v>
      </c>
    </row>
    <row r="114" spans="1:22" x14ac:dyDescent="0.2">
      <c r="A114" s="733" t="s">
        <v>111</v>
      </c>
      <c r="B114" s="117" t="s">
        <v>739</v>
      </c>
      <c r="C114" s="116">
        <v>100</v>
      </c>
      <c r="D114" s="125" t="s">
        <v>732</v>
      </c>
      <c r="E114" s="116" t="s">
        <v>739</v>
      </c>
      <c r="F114" s="125" t="s">
        <v>739</v>
      </c>
      <c r="G114" s="11">
        <v>3.9529999999999998</v>
      </c>
      <c r="H114" s="12" t="s">
        <v>739</v>
      </c>
      <c r="I114" s="13" t="s">
        <v>232</v>
      </c>
      <c r="J114" s="105" t="s">
        <v>232</v>
      </c>
      <c r="K114" s="702">
        <v>6</v>
      </c>
      <c r="L114" s="729" t="s">
        <v>739</v>
      </c>
      <c r="M114" s="725" t="s">
        <v>1250</v>
      </c>
      <c r="N114" s="724" t="s">
        <v>1250</v>
      </c>
      <c r="O114" s="702">
        <v>3</v>
      </c>
      <c r="P114" s="729" t="s">
        <v>739</v>
      </c>
      <c r="Q114" s="725" t="s">
        <v>1250</v>
      </c>
      <c r="R114" s="724" t="s">
        <v>1250</v>
      </c>
      <c r="S114" s="12" t="s">
        <v>739</v>
      </c>
      <c r="T114" s="13" t="s">
        <v>232</v>
      </c>
      <c r="U114" s="14" t="s">
        <v>232</v>
      </c>
      <c r="V114" s="131" t="s">
        <v>739</v>
      </c>
    </row>
    <row r="115" spans="1:22" x14ac:dyDescent="0.2">
      <c r="A115" s="733" t="s">
        <v>112</v>
      </c>
      <c r="B115" s="117" t="s">
        <v>739</v>
      </c>
      <c r="C115" s="116">
        <v>81.2</v>
      </c>
      <c r="D115" s="125" t="s">
        <v>732</v>
      </c>
      <c r="E115" s="116">
        <v>77.099999999999994</v>
      </c>
      <c r="F115" s="125" t="s">
        <v>732</v>
      </c>
      <c r="G115" s="11" t="s">
        <v>739</v>
      </c>
      <c r="H115" s="12" t="s">
        <v>739</v>
      </c>
      <c r="I115" s="13" t="s">
        <v>739</v>
      </c>
      <c r="J115" s="105" t="s">
        <v>739</v>
      </c>
      <c r="K115" s="11" t="s">
        <v>739</v>
      </c>
      <c r="L115" s="729" t="s">
        <v>739</v>
      </c>
      <c r="M115" s="725" t="s">
        <v>739</v>
      </c>
      <c r="N115" s="724" t="s">
        <v>739</v>
      </c>
      <c r="O115" s="11" t="s">
        <v>739</v>
      </c>
      <c r="P115" s="729" t="s">
        <v>739</v>
      </c>
      <c r="Q115" s="725" t="s">
        <v>739</v>
      </c>
      <c r="R115" s="724" t="s">
        <v>739</v>
      </c>
      <c r="S115" s="12" t="s">
        <v>739</v>
      </c>
      <c r="T115" s="13" t="s">
        <v>739</v>
      </c>
      <c r="U115" s="14" t="s">
        <v>739</v>
      </c>
      <c r="V115" s="131" t="s">
        <v>739</v>
      </c>
    </row>
    <row r="116" spans="1:22" x14ac:dyDescent="0.2">
      <c r="A116" s="733" t="s">
        <v>113</v>
      </c>
      <c r="B116" s="117" t="s">
        <v>739</v>
      </c>
      <c r="C116" s="116">
        <v>84.2</v>
      </c>
      <c r="D116" s="125" t="s">
        <v>739</v>
      </c>
      <c r="E116" s="116">
        <v>48.4</v>
      </c>
      <c r="F116" s="125" t="s">
        <v>739</v>
      </c>
      <c r="G116" s="11">
        <v>132.61799999999999</v>
      </c>
      <c r="H116" s="12" t="s">
        <v>739</v>
      </c>
      <c r="I116" s="13" t="s">
        <v>236</v>
      </c>
      <c r="J116" s="105" t="s">
        <v>662</v>
      </c>
      <c r="K116" s="702">
        <v>33</v>
      </c>
      <c r="L116" s="729" t="s">
        <v>739</v>
      </c>
      <c r="M116" s="725">
        <v>4.1509433962264149E-2</v>
      </c>
      <c r="N116" s="724">
        <v>9.4827586206896547E-2</v>
      </c>
      <c r="O116" s="702">
        <v>20</v>
      </c>
      <c r="P116" s="729" t="s">
        <v>739</v>
      </c>
      <c r="Q116" s="725">
        <v>2.5157232704402517E-2</v>
      </c>
      <c r="R116" s="724">
        <v>5.7471264367816091E-2</v>
      </c>
      <c r="S116" s="12" t="s">
        <v>739</v>
      </c>
      <c r="T116" s="13" t="s">
        <v>232</v>
      </c>
      <c r="U116" s="14" t="s">
        <v>232</v>
      </c>
      <c r="V116" s="131" t="s">
        <v>739</v>
      </c>
    </row>
    <row r="117" spans="1:22" x14ac:dyDescent="0.2">
      <c r="A117" s="733" t="s">
        <v>114</v>
      </c>
      <c r="B117" s="117" t="s">
        <v>984</v>
      </c>
      <c r="C117" s="116" t="s">
        <v>739</v>
      </c>
      <c r="D117" s="125" t="s">
        <v>739</v>
      </c>
      <c r="E117" s="116" t="s">
        <v>739</v>
      </c>
      <c r="F117" s="125" t="s">
        <v>739</v>
      </c>
      <c r="G117" s="11">
        <v>14.269</v>
      </c>
      <c r="H117" s="12" t="s">
        <v>739</v>
      </c>
      <c r="I117" s="13" t="s">
        <v>232</v>
      </c>
      <c r="J117" s="105" t="s">
        <v>232</v>
      </c>
      <c r="K117" s="702">
        <v>91</v>
      </c>
      <c r="L117" s="729" t="s">
        <v>739</v>
      </c>
      <c r="M117" s="725" t="s">
        <v>1250</v>
      </c>
      <c r="N117" s="724" t="s">
        <v>1250</v>
      </c>
      <c r="O117" s="702">
        <v>0</v>
      </c>
      <c r="P117" s="729" t="s">
        <v>739</v>
      </c>
      <c r="Q117" s="725" t="s">
        <v>1251</v>
      </c>
      <c r="R117" s="724" t="s">
        <v>1251</v>
      </c>
      <c r="S117" s="12" t="s">
        <v>739</v>
      </c>
      <c r="T117" s="13" t="s">
        <v>232</v>
      </c>
      <c r="U117" s="14" t="s">
        <v>232</v>
      </c>
      <c r="V117" s="131" t="s">
        <v>739</v>
      </c>
    </row>
    <row r="118" spans="1:22" x14ac:dyDescent="0.2">
      <c r="A118" s="733" t="s">
        <v>115</v>
      </c>
      <c r="B118" s="117" t="s">
        <v>893</v>
      </c>
      <c r="C118" s="116">
        <v>97.58</v>
      </c>
      <c r="D118" s="125" t="s">
        <v>739</v>
      </c>
      <c r="E118" s="116">
        <v>92.62</v>
      </c>
      <c r="F118" s="125" t="s">
        <v>739</v>
      </c>
      <c r="G118" s="11">
        <v>2251.6889999999999</v>
      </c>
      <c r="H118" s="12">
        <v>1500</v>
      </c>
      <c r="I118" s="13">
        <v>1100</v>
      </c>
      <c r="J118" s="105">
        <v>2100</v>
      </c>
      <c r="K118" s="702">
        <v>1104</v>
      </c>
      <c r="L118" s="729">
        <v>0.74695534506089312</v>
      </c>
      <c r="M118" s="725">
        <v>0.53359110681488642</v>
      </c>
      <c r="N118" s="724" t="s">
        <v>1250</v>
      </c>
      <c r="O118" s="702">
        <v>1104</v>
      </c>
      <c r="P118" s="729">
        <v>0.74695534506089312</v>
      </c>
      <c r="Q118" s="725">
        <v>0.53359110681488642</v>
      </c>
      <c r="R118" s="724" t="s">
        <v>1250</v>
      </c>
      <c r="S118" s="12" t="s">
        <v>232</v>
      </c>
      <c r="T118" s="13" t="s">
        <v>232</v>
      </c>
      <c r="U118" s="14" t="s">
        <v>236</v>
      </c>
      <c r="V118" s="131">
        <v>6.5629228687415428E-2</v>
      </c>
    </row>
    <row r="119" spans="1:22" x14ac:dyDescent="0.2">
      <c r="A119" s="733" t="s">
        <v>116</v>
      </c>
      <c r="B119" s="117" t="s">
        <v>739</v>
      </c>
      <c r="C119" s="116">
        <v>80</v>
      </c>
      <c r="D119" s="125" t="s">
        <v>732</v>
      </c>
      <c r="E119" s="116" t="s">
        <v>739</v>
      </c>
      <c r="F119" s="125" t="s">
        <v>739</v>
      </c>
      <c r="G119" s="11">
        <v>2.4529999999999998</v>
      </c>
      <c r="H119" s="12" t="s">
        <v>739</v>
      </c>
      <c r="I119" s="13" t="s">
        <v>739</v>
      </c>
      <c r="J119" s="105" t="s">
        <v>739</v>
      </c>
      <c r="K119" s="11" t="s">
        <v>739</v>
      </c>
      <c r="L119" s="729" t="s">
        <v>739</v>
      </c>
      <c r="M119" s="725" t="s">
        <v>739</v>
      </c>
      <c r="N119" s="724" t="s">
        <v>739</v>
      </c>
      <c r="O119" s="11" t="s">
        <v>739</v>
      </c>
      <c r="P119" s="729" t="s">
        <v>739</v>
      </c>
      <c r="Q119" s="725" t="s">
        <v>739</v>
      </c>
      <c r="R119" s="724" t="s">
        <v>739</v>
      </c>
      <c r="S119" s="12" t="s">
        <v>739</v>
      </c>
      <c r="T119" s="13" t="s">
        <v>739</v>
      </c>
      <c r="U119" s="14" t="s">
        <v>739</v>
      </c>
      <c r="V119" s="131" t="s">
        <v>739</v>
      </c>
    </row>
    <row r="120" spans="1:22" x14ac:dyDescent="0.2">
      <c r="A120" s="733" t="s">
        <v>117</v>
      </c>
      <c r="B120" s="117" t="s">
        <v>739</v>
      </c>
      <c r="C120" s="116" t="s">
        <v>739</v>
      </c>
      <c r="D120" s="125" t="s">
        <v>739</v>
      </c>
      <c r="E120" s="116" t="s">
        <v>739</v>
      </c>
      <c r="F120" s="125" t="s">
        <v>739</v>
      </c>
      <c r="G120" s="11" t="s">
        <v>739</v>
      </c>
      <c r="H120" s="12" t="s">
        <v>739</v>
      </c>
      <c r="I120" s="13" t="s">
        <v>739</v>
      </c>
      <c r="J120" s="105" t="s">
        <v>739</v>
      </c>
      <c r="K120" s="11" t="s">
        <v>739</v>
      </c>
      <c r="L120" s="729" t="s">
        <v>739</v>
      </c>
      <c r="M120" s="725" t="s">
        <v>739</v>
      </c>
      <c r="N120" s="724" t="s">
        <v>739</v>
      </c>
      <c r="O120" s="11" t="s">
        <v>739</v>
      </c>
      <c r="P120" s="729" t="s">
        <v>739</v>
      </c>
      <c r="Q120" s="725" t="s">
        <v>739</v>
      </c>
      <c r="R120" s="724" t="s">
        <v>739</v>
      </c>
      <c r="S120" s="12" t="s">
        <v>739</v>
      </c>
      <c r="T120" s="13" t="s">
        <v>739</v>
      </c>
      <c r="U120" s="14" t="s">
        <v>739</v>
      </c>
      <c r="V120" s="131" t="s">
        <v>739</v>
      </c>
    </row>
    <row r="121" spans="1:22" x14ac:dyDescent="0.2">
      <c r="A121" s="733" t="s">
        <v>118</v>
      </c>
      <c r="B121" s="117" t="s">
        <v>882</v>
      </c>
      <c r="C121" s="116">
        <v>99</v>
      </c>
      <c r="D121" s="125" t="s">
        <v>739</v>
      </c>
      <c r="E121" s="116">
        <v>81.400000000000006</v>
      </c>
      <c r="F121" s="125" t="s">
        <v>739</v>
      </c>
      <c r="G121" s="11">
        <v>64.28</v>
      </c>
      <c r="H121" s="12" t="s">
        <v>739</v>
      </c>
      <c r="I121" s="13" t="s">
        <v>232</v>
      </c>
      <c r="J121" s="105" t="s">
        <v>232</v>
      </c>
      <c r="K121" s="702">
        <v>2</v>
      </c>
      <c r="L121" s="729" t="s">
        <v>739</v>
      </c>
      <c r="M121" s="725">
        <v>0.5</v>
      </c>
      <c r="N121" s="724" t="s">
        <v>1250</v>
      </c>
      <c r="O121" s="702">
        <v>2</v>
      </c>
      <c r="P121" s="729" t="s">
        <v>739</v>
      </c>
      <c r="Q121" s="725">
        <v>0.5</v>
      </c>
      <c r="R121" s="724" t="s">
        <v>1250</v>
      </c>
      <c r="S121" s="12" t="s">
        <v>739</v>
      </c>
      <c r="T121" s="13" t="s">
        <v>232</v>
      </c>
      <c r="U121" s="14" t="s">
        <v>232</v>
      </c>
      <c r="V121" s="131" t="s">
        <v>739</v>
      </c>
    </row>
    <row r="122" spans="1:22" x14ac:dyDescent="0.2">
      <c r="A122" s="733" t="s">
        <v>119</v>
      </c>
      <c r="B122" s="117" t="s">
        <v>739</v>
      </c>
      <c r="C122" s="116">
        <v>97.4</v>
      </c>
      <c r="D122" s="125" t="s">
        <v>732</v>
      </c>
      <c r="E122" s="116" t="s">
        <v>739</v>
      </c>
      <c r="F122" s="125" t="s">
        <v>739</v>
      </c>
      <c r="G122" s="11">
        <v>7.2130000000000001</v>
      </c>
      <c r="H122" s="12" t="s">
        <v>739</v>
      </c>
      <c r="I122" s="13" t="s">
        <v>739</v>
      </c>
      <c r="J122" s="105" t="s">
        <v>739</v>
      </c>
      <c r="K122" s="702">
        <v>0</v>
      </c>
      <c r="L122" s="729" t="s">
        <v>739</v>
      </c>
      <c r="M122" s="725" t="s">
        <v>739</v>
      </c>
      <c r="N122" s="724" t="s">
        <v>739</v>
      </c>
      <c r="O122" s="702">
        <v>0</v>
      </c>
      <c r="P122" s="729" t="s">
        <v>739</v>
      </c>
      <c r="Q122" s="725" t="s">
        <v>739</v>
      </c>
      <c r="R122" s="724" t="s">
        <v>739</v>
      </c>
      <c r="S122" s="12" t="s">
        <v>739</v>
      </c>
      <c r="T122" s="13" t="s">
        <v>739</v>
      </c>
      <c r="U122" s="14" t="s">
        <v>739</v>
      </c>
      <c r="V122" s="131" t="s">
        <v>739</v>
      </c>
    </row>
    <row r="123" spans="1:22" x14ac:dyDescent="0.2">
      <c r="A123" s="733" t="s">
        <v>120</v>
      </c>
      <c r="B123" s="117" t="s">
        <v>893</v>
      </c>
      <c r="C123" s="116">
        <v>77.099999999999994</v>
      </c>
      <c r="D123" s="125" t="s">
        <v>739</v>
      </c>
      <c r="E123" s="116">
        <v>55.3</v>
      </c>
      <c r="F123" s="125" t="s">
        <v>739</v>
      </c>
      <c r="G123" s="11">
        <v>749.88199999999995</v>
      </c>
      <c r="H123" s="12" t="s">
        <v>236</v>
      </c>
      <c r="I123" s="13" t="s">
        <v>236</v>
      </c>
      <c r="J123" s="105" t="s">
        <v>662</v>
      </c>
      <c r="K123" s="702">
        <v>182</v>
      </c>
      <c r="L123" s="729">
        <v>0.39393939393939392</v>
      </c>
      <c r="M123" s="725">
        <v>0.28797468354430378</v>
      </c>
      <c r="N123" s="724">
        <v>0.54984894259818728</v>
      </c>
      <c r="O123" s="702">
        <v>0</v>
      </c>
      <c r="P123" s="729" t="s">
        <v>1251</v>
      </c>
      <c r="Q123" s="725" t="s">
        <v>1251</v>
      </c>
      <c r="R123" s="724" t="s">
        <v>1251</v>
      </c>
      <c r="S123" s="12" t="s">
        <v>232</v>
      </c>
      <c r="T123" s="13" t="s">
        <v>232</v>
      </c>
      <c r="U123" s="14" t="s">
        <v>237</v>
      </c>
      <c r="V123" s="131">
        <v>0.19696969696969696</v>
      </c>
    </row>
    <row r="124" spans="1:22" x14ac:dyDescent="0.2">
      <c r="A124" s="733" t="s">
        <v>121</v>
      </c>
      <c r="B124" s="117" t="s">
        <v>1160</v>
      </c>
      <c r="C124" s="116">
        <v>90.6</v>
      </c>
      <c r="D124" s="125" t="s">
        <v>739</v>
      </c>
      <c r="E124" s="116">
        <v>50.6</v>
      </c>
      <c r="F124" s="125" t="s">
        <v>739</v>
      </c>
      <c r="G124" s="11">
        <v>1005.489</v>
      </c>
      <c r="H124" s="12">
        <v>100000</v>
      </c>
      <c r="I124" s="13">
        <v>88000</v>
      </c>
      <c r="J124" s="105">
        <v>120000</v>
      </c>
      <c r="K124" s="702">
        <v>83766</v>
      </c>
      <c r="L124" s="729">
        <v>0.8366476563358336</v>
      </c>
      <c r="M124" s="725">
        <v>0.71346863329134735</v>
      </c>
      <c r="N124" s="724">
        <v>0.95513563956861203</v>
      </c>
      <c r="O124" s="702">
        <v>41933</v>
      </c>
      <c r="P124" s="729">
        <v>0.41882322389908211</v>
      </c>
      <c r="Q124" s="725">
        <v>0.35716018670828342</v>
      </c>
      <c r="R124" s="724">
        <v>0.47813794109818553</v>
      </c>
      <c r="S124" s="12">
        <v>12000</v>
      </c>
      <c r="T124" s="13">
        <v>8500</v>
      </c>
      <c r="U124" s="14">
        <v>19000</v>
      </c>
      <c r="V124" s="131">
        <v>0.11906593022442845</v>
      </c>
    </row>
    <row r="125" spans="1:22" x14ac:dyDescent="0.2">
      <c r="A125" s="733" t="s">
        <v>122</v>
      </c>
      <c r="B125" s="117" t="s">
        <v>930</v>
      </c>
      <c r="C125" s="116">
        <v>83.1</v>
      </c>
      <c r="D125" s="125" t="s">
        <v>739</v>
      </c>
      <c r="E125" s="116">
        <v>73.400000000000006</v>
      </c>
      <c r="F125" s="125" t="s">
        <v>732</v>
      </c>
      <c r="G125" s="11">
        <v>916.53899999999999</v>
      </c>
      <c r="H125" s="12">
        <v>4300</v>
      </c>
      <c r="I125" s="13">
        <v>3500</v>
      </c>
      <c r="J125" s="105">
        <v>5000</v>
      </c>
      <c r="K125" s="702">
        <v>3066</v>
      </c>
      <c r="L125" s="729">
        <v>0.71518544436668996</v>
      </c>
      <c r="M125" s="725">
        <v>0.61418269230769229</v>
      </c>
      <c r="N125" s="724">
        <v>0.87077534791252487</v>
      </c>
      <c r="O125" s="702">
        <v>1029</v>
      </c>
      <c r="P125" s="729">
        <v>0.24002799160251925</v>
      </c>
      <c r="Q125" s="725">
        <v>0.20612980769230768</v>
      </c>
      <c r="R125" s="724">
        <v>0.2922465208747515</v>
      </c>
      <c r="S125" s="12" t="s">
        <v>662</v>
      </c>
      <c r="T125" s="13" t="s">
        <v>662</v>
      </c>
      <c r="U125" s="14" t="s">
        <v>665</v>
      </c>
      <c r="V125" s="131">
        <v>0.22276650338231863</v>
      </c>
    </row>
    <row r="126" spans="1:22" x14ac:dyDescent="0.2">
      <c r="A126" s="733" t="s">
        <v>123</v>
      </c>
      <c r="B126" s="117" t="s">
        <v>1173</v>
      </c>
      <c r="C126" s="116">
        <v>94.6</v>
      </c>
      <c r="D126" s="125" t="s">
        <v>732</v>
      </c>
      <c r="E126" s="116">
        <v>70.400000000000006</v>
      </c>
      <c r="F126" s="125" t="s">
        <v>732</v>
      </c>
      <c r="G126" s="11">
        <v>60.037999999999997</v>
      </c>
      <c r="H126" s="12">
        <v>10000</v>
      </c>
      <c r="I126" s="13">
        <v>8300</v>
      </c>
      <c r="J126" s="105">
        <v>13000</v>
      </c>
      <c r="K126" s="702">
        <v>9412</v>
      </c>
      <c r="L126" s="729">
        <v>0.90378336854234687</v>
      </c>
      <c r="M126" s="725">
        <v>0.725674633770239</v>
      </c>
      <c r="N126" s="724" t="s">
        <v>1250</v>
      </c>
      <c r="O126" s="702">
        <v>5805</v>
      </c>
      <c r="P126" s="729">
        <v>0.55742270021125406</v>
      </c>
      <c r="Q126" s="725">
        <v>0.44757131842713954</v>
      </c>
      <c r="R126" s="724">
        <v>0.70015679652635388</v>
      </c>
      <c r="S126" s="12">
        <v>1100</v>
      </c>
      <c r="T126" s="13" t="s">
        <v>662</v>
      </c>
      <c r="U126" s="14">
        <v>1800</v>
      </c>
      <c r="V126" s="131">
        <v>0.10159400806606492</v>
      </c>
    </row>
    <row r="127" spans="1:22" x14ac:dyDescent="0.2">
      <c r="A127" s="733" t="s">
        <v>124</v>
      </c>
      <c r="B127" s="117" t="s">
        <v>739</v>
      </c>
      <c r="C127" s="116">
        <v>94.5</v>
      </c>
      <c r="D127" s="125" t="s">
        <v>732</v>
      </c>
      <c r="E127" s="116">
        <v>40.200000000000003</v>
      </c>
      <c r="F127" s="125" t="s">
        <v>732</v>
      </c>
      <c r="G127" s="11" t="s">
        <v>739</v>
      </c>
      <c r="H127" s="12" t="s">
        <v>739</v>
      </c>
      <c r="I127" s="13" t="s">
        <v>739</v>
      </c>
      <c r="J127" s="105" t="s">
        <v>739</v>
      </c>
      <c r="K127" s="11" t="s">
        <v>739</v>
      </c>
      <c r="L127" s="729" t="s">
        <v>739</v>
      </c>
      <c r="M127" s="725" t="s">
        <v>739</v>
      </c>
      <c r="N127" s="724" t="s">
        <v>739</v>
      </c>
      <c r="O127" s="11" t="s">
        <v>739</v>
      </c>
      <c r="P127" s="729" t="s">
        <v>739</v>
      </c>
      <c r="Q127" s="725" t="s">
        <v>739</v>
      </c>
      <c r="R127" s="724" t="s">
        <v>739</v>
      </c>
      <c r="S127" s="12" t="s">
        <v>739</v>
      </c>
      <c r="T127" s="13" t="s">
        <v>739</v>
      </c>
      <c r="U127" s="14" t="s">
        <v>739</v>
      </c>
      <c r="V127" s="131" t="s">
        <v>739</v>
      </c>
    </row>
    <row r="128" spans="1:22" x14ac:dyDescent="0.2">
      <c r="A128" s="733" t="s">
        <v>125</v>
      </c>
      <c r="B128" s="117" t="s">
        <v>893</v>
      </c>
      <c r="C128" s="116">
        <v>58.3</v>
      </c>
      <c r="D128" s="125" t="s">
        <v>739</v>
      </c>
      <c r="E128" s="116">
        <v>50.1</v>
      </c>
      <c r="F128" s="125" t="s">
        <v>739</v>
      </c>
      <c r="G128" s="11">
        <v>583.87099999999998</v>
      </c>
      <c r="H128" s="12" t="s">
        <v>236</v>
      </c>
      <c r="I128" s="13" t="s">
        <v>236</v>
      </c>
      <c r="J128" s="105" t="s">
        <v>662</v>
      </c>
      <c r="K128" s="702">
        <v>120</v>
      </c>
      <c r="L128" s="729">
        <v>0.27149321266968324</v>
      </c>
      <c r="M128" s="725">
        <v>0.19480519480519481</v>
      </c>
      <c r="N128" s="724">
        <v>0.35820895522388058</v>
      </c>
      <c r="O128" s="702">
        <v>70</v>
      </c>
      <c r="P128" s="729">
        <v>0.15837104072398189</v>
      </c>
      <c r="Q128" s="725">
        <v>0.11363636363636363</v>
      </c>
      <c r="R128" s="724">
        <v>0.20895522388059701</v>
      </c>
      <c r="S128" s="12" t="s">
        <v>237</v>
      </c>
      <c r="T128" s="13" t="s">
        <v>232</v>
      </c>
      <c r="U128" s="14" t="s">
        <v>236</v>
      </c>
      <c r="V128" s="131">
        <v>0.30769230769230771</v>
      </c>
    </row>
    <row r="129" spans="1:22" x14ac:dyDescent="0.2">
      <c r="A129" s="733" t="s">
        <v>126</v>
      </c>
      <c r="B129" s="117" t="s">
        <v>739</v>
      </c>
      <c r="C129" s="116" t="s">
        <v>739</v>
      </c>
      <c r="D129" s="125" t="s">
        <v>739</v>
      </c>
      <c r="E129" s="116" t="s">
        <v>739</v>
      </c>
      <c r="F129" s="125" t="s">
        <v>739</v>
      </c>
      <c r="G129" s="11">
        <v>179.43299999999999</v>
      </c>
      <c r="H129" s="12" t="s">
        <v>739</v>
      </c>
      <c r="I129" s="13" t="s">
        <v>232</v>
      </c>
      <c r="J129" s="105" t="s">
        <v>237</v>
      </c>
      <c r="K129" s="702">
        <v>82</v>
      </c>
      <c r="L129" s="729" t="s">
        <v>739</v>
      </c>
      <c r="M129" s="725">
        <v>0.59854014598540151</v>
      </c>
      <c r="N129" s="724" t="s">
        <v>1250</v>
      </c>
      <c r="O129" s="702">
        <v>0</v>
      </c>
      <c r="P129" s="729" t="s">
        <v>739</v>
      </c>
      <c r="Q129" s="725" t="s">
        <v>1251</v>
      </c>
      <c r="R129" s="724" t="s">
        <v>1251</v>
      </c>
      <c r="S129" s="12" t="s">
        <v>739</v>
      </c>
      <c r="T129" s="13" t="s">
        <v>232</v>
      </c>
      <c r="U129" s="14" t="s">
        <v>232</v>
      </c>
      <c r="V129" s="131" t="s">
        <v>739</v>
      </c>
    </row>
    <row r="130" spans="1:22" x14ac:dyDescent="0.2">
      <c r="A130" s="733" t="s">
        <v>127</v>
      </c>
      <c r="B130" s="117" t="s">
        <v>739</v>
      </c>
      <c r="C130" s="116" t="s">
        <v>739</v>
      </c>
      <c r="D130" s="125" t="s">
        <v>739</v>
      </c>
      <c r="E130" s="116" t="s">
        <v>739</v>
      </c>
      <c r="F130" s="125" t="s">
        <v>739</v>
      </c>
      <c r="G130" s="11">
        <v>62.316000000000003</v>
      </c>
      <c r="H130" s="12" t="s">
        <v>739</v>
      </c>
      <c r="I130" s="13" t="s">
        <v>232</v>
      </c>
      <c r="J130" s="105" t="s">
        <v>232</v>
      </c>
      <c r="K130" s="702">
        <v>15</v>
      </c>
      <c r="L130" s="729" t="s">
        <v>739</v>
      </c>
      <c r="M130" s="725">
        <v>0.51724137931034486</v>
      </c>
      <c r="N130" s="724" t="s">
        <v>1250</v>
      </c>
      <c r="O130" s="702">
        <v>0</v>
      </c>
      <c r="P130" s="729" t="s">
        <v>739</v>
      </c>
      <c r="Q130" s="725" t="s">
        <v>1251</v>
      </c>
      <c r="R130" s="724" t="s">
        <v>1251</v>
      </c>
      <c r="S130" s="12" t="s">
        <v>739</v>
      </c>
      <c r="T130" s="13" t="s">
        <v>232</v>
      </c>
      <c r="U130" s="14" t="s">
        <v>232</v>
      </c>
      <c r="V130" s="131" t="s">
        <v>739</v>
      </c>
    </row>
    <row r="131" spans="1:22" x14ac:dyDescent="0.2">
      <c r="A131" s="733" t="s">
        <v>128</v>
      </c>
      <c r="B131" s="117" t="s">
        <v>893</v>
      </c>
      <c r="C131" s="116">
        <v>94.7</v>
      </c>
      <c r="D131" s="125" t="s">
        <v>739</v>
      </c>
      <c r="E131" s="116">
        <v>87.8</v>
      </c>
      <c r="F131" s="125" t="s">
        <v>739</v>
      </c>
      <c r="G131" s="11">
        <v>138.27500000000001</v>
      </c>
      <c r="H131" s="12" t="s">
        <v>237</v>
      </c>
      <c r="I131" s="13" t="s">
        <v>232</v>
      </c>
      <c r="J131" s="105" t="s">
        <v>237</v>
      </c>
      <c r="K131" s="702">
        <v>109</v>
      </c>
      <c r="L131" s="729">
        <v>0.86507936507936511</v>
      </c>
      <c r="M131" s="725">
        <v>0.60220994475138123</v>
      </c>
      <c r="N131" s="724" t="s">
        <v>1250</v>
      </c>
      <c r="O131" s="702">
        <v>13</v>
      </c>
      <c r="P131" s="729">
        <v>0.10317460317460317</v>
      </c>
      <c r="Q131" s="725">
        <v>7.18232044198895E-2</v>
      </c>
      <c r="R131" s="724">
        <v>0.16883116883116883</v>
      </c>
      <c r="S131" s="12" t="s">
        <v>232</v>
      </c>
      <c r="T131" s="13" t="s">
        <v>232</v>
      </c>
      <c r="U131" s="14" t="s">
        <v>232</v>
      </c>
      <c r="V131" s="131">
        <v>7.1428571428571425E-2</v>
      </c>
    </row>
    <row r="132" spans="1:22" x14ac:dyDescent="0.2">
      <c r="A132" s="733" t="s">
        <v>129</v>
      </c>
      <c r="B132" s="117" t="s">
        <v>973</v>
      </c>
      <c r="C132" s="116">
        <v>82.8</v>
      </c>
      <c r="D132" s="125" t="s">
        <v>739</v>
      </c>
      <c r="E132" s="116">
        <v>32.799999999999997</v>
      </c>
      <c r="F132" s="125" t="s">
        <v>739</v>
      </c>
      <c r="G132" s="11">
        <v>889.57399999999996</v>
      </c>
      <c r="H132" s="12">
        <v>2500</v>
      </c>
      <c r="I132" s="13">
        <v>1900</v>
      </c>
      <c r="J132" s="105">
        <v>3300</v>
      </c>
      <c r="K132" s="702">
        <v>1301</v>
      </c>
      <c r="L132" s="729">
        <v>0.52672064777327932</v>
      </c>
      <c r="M132" s="725">
        <v>0.38917140293149866</v>
      </c>
      <c r="N132" s="724">
        <v>0.68258132214060863</v>
      </c>
      <c r="O132" s="702">
        <v>0</v>
      </c>
      <c r="P132" s="729" t="s">
        <v>1251</v>
      </c>
      <c r="Q132" s="725" t="s">
        <v>1251</v>
      </c>
      <c r="R132" s="724" t="s">
        <v>1251</v>
      </c>
      <c r="S132" s="12" t="s">
        <v>662</v>
      </c>
      <c r="T132" s="13" t="s">
        <v>236</v>
      </c>
      <c r="U132" s="14" t="s">
        <v>662</v>
      </c>
      <c r="V132" s="131">
        <v>0.22631578947368422</v>
      </c>
    </row>
    <row r="133" spans="1:22" x14ac:dyDescent="0.2">
      <c r="A133" s="733" t="s">
        <v>130</v>
      </c>
      <c r="B133" s="117" t="s">
        <v>926</v>
      </c>
      <c r="C133" s="116">
        <v>60.6</v>
      </c>
      <c r="D133" s="125" t="s">
        <v>739</v>
      </c>
      <c r="E133" s="116">
        <v>51.1</v>
      </c>
      <c r="F133" s="125" t="s">
        <v>739</v>
      </c>
      <c r="G133" s="11">
        <v>7173.02</v>
      </c>
      <c r="H133" s="12">
        <v>190000</v>
      </c>
      <c r="I133" s="13">
        <v>170000</v>
      </c>
      <c r="J133" s="105">
        <v>220000</v>
      </c>
      <c r="K133" s="702">
        <v>52446</v>
      </c>
      <c r="L133" s="729">
        <v>0.27243684645233679</v>
      </c>
      <c r="M133" s="725">
        <v>0.24161092376582455</v>
      </c>
      <c r="N133" s="724">
        <v>0.30861480522537366</v>
      </c>
      <c r="O133" s="702">
        <v>22581</v>
      </c>
      <c r="P133" s="729">
        <v>0.1172996306627811</v>
      </c>
      <c r="Q133" s="725">
        <v>0.10402730941456134</v>
      </c>
      <c r="R133" s="724">
        <v>0.13287630928563021</v>
      </c>
      <c r="S133" s="12">
        <v>51000</v>
      </c>
      <c r="T133" s="13">
        <v>44000</v>
      </c>
      <c r="U133" s="14">
        <v>60000</v>
      </c>
      <c r="V133" s="131">
        <v>0.26498776667861429</v>
      </c>
    </row>
    <row r="134" spans="1:22" x14ac:dyDescent="0.2">
      <c r="A134" s="733" t="s">
        <v>131</v>
      </c>
      <c r="B134" s="117" t="s">
        <v>739</v>
      </c>
      <c r="C134" s="116">
        <v>100</v>
      </c>
      <c r="D134" s="125" t="s">
        <v>732</v>
      </c>
      <c r="E134" s="116" t="s">
        <v>739</v>
      </c>
      <c r="F134" s="125" t="s">
        <v>739</v>
      </c>
      <c r="G134" s="11" t="s">
        <v>739</v>
      </c>
      <c r="H134" s="12" t="s">
        <v>739</v>
      </c>
      <c r="I134" s="13" t="s">
        <v>739</v>
      </c>
      <c r="J134" s="105" t="s">
        <v>739</v>
      </c>
      <c r="K134" s="11" t="s">
        <v>739</v>
      </c>
      <c r="L134" s="729" t="s">
        <v>739</v>
      </c>
      <c r="M134" s="725" t="s">
        <v>739</v>
      </c>
      <c r="N134" s="724" t="s">
        <v>739</v>
      </c>
      <c r="O134" s="11" t="s">
        <v>739</v>
      </c>
      <c r="P134" s="729" t="s">
        <v>739</v>
      </c>
      <c r="Q134" s="725" t="s">
        <v>739</v>
      </c>
      <c r="R134" s="724" t="s">
        <v>739</v>
      </c>
      <c r="S134" s="12" t="s">
        <v>739</v>
      </c>
      <c r="T134" s="13" t="s">
        <v>739</v>
      </c>
      <c r="U134" s="14" t="s">
        <v>739</v>
      </c>
      <c r="V134" s="131" t="s">
        <v>739</v>
      </c>
    </row>
    <row r="135" spans="1:22" x14ac:dyDescent="0.2">
      <c r="A135" s="733" t="s">
        <v>132</v>
      </c>
      <c r="B135" s="117" t="s">
        <v>739</v>
      </c>
      <c r="C135" s="116" t="s">
        <v>739</v>
      </c>
      <c r="D135" s="125" t="s">
        <v>739</v>
      </c>
      <c r="E135" s="116" t="s">
        <v>739</v>
      </c>
      <c r="F135" s="125" t="s">
        <v>739</v>
      </c>
      <c r="G135" s="11">
        <v>62.613</v>
      </c>
      <c r="H135" s="12" t="s">
        <v>739</v>
      </c>
      <c r="I135" s="13" t="s">
        <v>232</v>
      </c>
      <c r="J135" s="105" t="s">
        <v>232</v>
      </c>
      <c r="K135" s="702">
        <v>40</v>
      </c>
      <c r="L135" s="729" t="s">
        <v>739</v>
      </c>
      <c r="M135" s="725">
        <v>0.60606060606060608</v>
      </c>
      <c r="N135" s="724" t="s">
        <v>1250</v>
      </c>
      <c r="O135" s="702">
        <v>40</v>
      </c>
      <c r="P135" s="729" t="s">
        <v>739</v>
      </c>
      <c r="Q135" s="725">
        <v>0.60606060606060608</v>
      </c>
      <c r="R135" s="724" t="s">
        <v>1250</v>
      </c>
      <c r="S135" s="12" t="s">
        <v>739</v>
      </c>
      <c r="T135" s="13" t="s">
        <v>232</v>
      </c>
      <c r="U135" s="14" t="s">
        <v>232</v>
      </c>
      <c r="V135" s="131" t="s">
        <v>739</v>
      </c>
    </row>
    <row r="136" spans="1:22" x14ac:dyDescent="0.2">
      <c r="A136" s="733" t="s">
        <v>133</v>
      </c>
      <c r="B136" s="117" t="s">
        <v>739</v>
      </c>
      <c r="C136" s="116">
        <v>99</v>
      </c>
      <c r="D136" s="125" t="s">
        <v>739</v>
      </c>
      <c r="E136" s="116">
        <v>96.4</v>
      </c>
      <c r="F136" s="125" t="s">
        <v>732</v>
      </c>
      <c r="G136" s="11">
        <v>74.328999999999994</v>
      </c>
      <c r="H136" s="12" t="s">
        <v>739</v>
      </c>
      <c r="I136" s="13" t="s">
        <v>232</v>
      </c>
      <c r="J136" s="105" t="s">
        <v>232</v>
      </c>
      <c r="K136" s="702">
        <v>34</v>
      </c>
      <c r="L136" s="729" t="s">
        <v>739</v>
      </c>
      <c r="M136" s="725">
        <v>0.69387755102040816</v>
      </c>
      <c r="N136" s="724" t="s">
        <v>1250</v>
      </c>
      <c r="O136" s="702">
        <v>0</v>
      </c>
      <c r="P136" s="729" t="s">
        <v>739</v>
      </c>
      <c r="Q136" s="725" t="s">
        <v>1251</v>
      </c>
      <c r="R136" s="724" t="s">
        <v>1251</v>
      </c>
      <c r="S136" s="12" t="s">
        <v>739</v>
      </c>
      <c r="T136" s="13" t="s">
        <v>232</v>
      </c>
      <c r="U136" s="14" t="s">
        <v>232</v>
      </c>
      <c r="V136" s="131" t="s">
        <v>739</v>
      </c>
    </row>
    <row r="137" spans="1:22" x14ac:dyDescent="0.2">
      <c r="A137" s="733" t="s">
        <v>134</v>
      </c>
      <c r="B137" s="117" t="s">
        <v>882</v>
      </c>
      <c r="C137" s="116">
        <v>73.099999999999994</v>
      </c>
      <c r="D137" s="125" t="s">
        <v>739</v>
      </c>
      <c r="E137" s="116">
        <v>36.6</v>
      </c>
      <c r="F137" s="125" t="s">
        <v>739</v>
      </c>
      <c r="G137" s="11">
        <v>4599.4219999999996</v>
      </c>
      <c r="H137" s="12">
        <v>1500</v>
      </c>
      <c r="I137" s="13" t="s">
        <v>662</v>
      </c>
      <c r="J137" s="105">
        <v>2800</v>
      </c>
      <c r="K137" s="702">
        <v>126</v>
      </c>
      <c r="L137" s="729">
        <v>8.5889570552147243E-2</v>
      </c>
      <c r="M137" s="725">
        <v>4.5470949115842658E-2</v>
      </c>
      <c r="N137" s="724">
        <v>0.14141414141414141</v>
      </c>
      <c r="O137" s="702">
        <v>0</v>
      </c>
      <c r="P137" s="729" t="s">
        <v>1251</v>
      </c>
      <c r="Q137" s="725" t="s">
        <v>1251</v>
      </c>
      <c r="R137" s="724" t="s">
        <v>1251</v>
      </c>
      <c r="S137" s="12" t="s">
        <v>662</v>
      </c>
      <c r="T137" s="13" t="s">
        <v>236</v>
      </c>
      <c r="U137" s="14" t="s">
        <v>662</v>
      </c>
      <c r="V137" s="131">
        <v>0.34219495569188818</v>
      </c>
    </row>
    <row r="138" spans="1:22" x14ac:dyDescent="0.2">
      <c r="A138" s="733" t="s">
        <v>135</v>
      </c>
      <c r="B138" s="117" t="s">
        <v>739</v>
      </c>
      <c r="C138" s="116">
        <v>90.3</v>
      </c>
      <c r="D138" s="125" t="s">
        <v>739</v>
      </c>
      <c r="E138" s="116">
        <v>81</v>
      </c>
      <c r="F138" s="125" t="s">
        <v>739</v>
      </c>
      <c r="G138" s="11" t="s">
        <v>739</v>
      </c>
      <c r="H138" s="12" t="s">
        <v>739</v>
      </c>
      <c r="I138" s="13" t="s">
        <v>739</v>
      </c>
      <c r="J138" s="105" t="s">
        <v>739</v>
      </c>
      <c r="K138" s="11" t="s">
        <v>739</v>
      </c>
      <c r="L138" s="729" t="s">
        <v>739</v>
      </c>
      <c r="M138" s="725" t="s">
        <v>739</v>
      </c>
      <c r="N138" s="724" t="s">
        <v>739</v>
      </c>
      <c r="O138" s="11" t="s">
        <v>739</v>
      </c>
      <c r="P138" s="729" t="s">
        <v>739</v>
      </c>
      <c r="Q138" s="725" t="s">
        <v>739</v>
      </c>
      <c r="R138" s="724" t="s">
        <v>739</v>
      </c>
      <c r="S138" s="12" t="s">
        <v>739</v>
      </c>
      <c r="T138" s="13" t="s">
        <v>739</v>
      </c>
      <c r="U138" s="14" t="s">
        <v>739</v>
      </c>
      <c r="V138" s="131" t="s">
        <v>739</v>
      </c>
    </row>
    <row r="139" spans="1:22" x14ac:dyDescent="0.2">
      <c r="A139" s="733" t="s">
        <v>136</v>
      </c>
      <c r="B139" s="117" t="s">
        <v>739</v>
      </c>
      <c r="C139" s="116">
        <v>98</v>
      </c>
      <c r="D139" s="125" t="s">
        <v>739</v>
      </c>
      <c r="E139" s="116">
        <v>94</v>
      </c>
      <c r="F139" s="125" t="s">
        <v>739</v>
      </c>
      <c r="G139" s="11">
        <v>131.815</v>
      </c>
      <c r="H139" s="12" t="s">
        <v>739</v>
      </c>
      <c r="I139" s="13" t="s">
        <v>739</v>
      </c>
      <c r="J139" s="105" t="s">
        <v>739</v>
      </c>
      <c r="K139" s="11" t="s">
        <v>739</v>
      </c>
      <c r="L139" s="729" t="s">
        <v>739</v>
      </c>
      <c r="M139" s="725" t="s">
        <v>739</v>
      </c>
      <c r="N139" s="724" t="s">
        <v>739</v>
      </c>
      <c r="O139" s="11" t="s">
        <v>739</v>
      </c>
      <c r="P139" s="729" t="s">
        <v>739</v>
      </c>
      <c r="Q139" s="725" t="s">
        <v>739</v>
      </c>
      <c r="R139" s="724" t="s">
        <v>739</v>
      </c>
      <c r="S139" s="12" t="s">
        <v>739</v>
      </c>
      <c r="T139" s="13" t="s">
        <v>739</v>
      </c>
      <c r="U139" s="14" t="s">
        <v>739</v>
      </c>
      <c r="V139" s="131" t="s">
        <v>739</v>
      </c>
    </row>
    <row r="140" spans="1:22" x14ac:dyDescent="0.2">
      <c r="A140" s="733" t="s">
        <v>137</v>
      </c>
      <c r="B140" s="117" t="s">
        <v>971</v>
      </c>
      <c r="C140" s="116">
        <v>95.8</v>
      </c>
      <c r="D140" s="125" t="s">
        <v>739</v>
      </c>
      <c r="E140" s="116" t="s">
        <v>739</v>
      </c>
      <c r="F140" s="125" t="s">
        <v>739</v>
      </c>
      <c r="G140" s="11">
        <v>75.17</v>
      </c>
      <c r="H140" s="12" t="s">
        <v>236</v>
      </c>
      <c r="I140" s="13" t="s">
        <v>237</v>
      </c>
      <c r="J140" s="105" t="s">
        <v>236</v>
      </c>
      <c r="K140" s="702">
        <v>185</v>
      </c>
      <c r="L140" s="729">
        <v>0.92500000000000004</v>
      </c>
      <c r="M140" s="725">
        <v>0.70342205323193918</v>
      </c>
      <c r="N140" s="724" t="s">
        <v>1250</v>
      </c>
      <c r="O140" s="702">
        <v>0</v>
      </c>
      <c r="P140" s="729" t="s">
        <v>1251</v>
      </c>
      <c r="Q140" s="725" t="s">
        <v>1251</v>
      </c>
      <c r="R140" s="724" t="s">
        <v>1251</v>
      </c>
      <c r="S140" s="12" t="s">
        <v>232</v>
      </c>
      <c r="T140" s="13" t="s">
        <v>232</v>
      </c>
      <c r="U140" s="14" t="s">
        <v>232</v>
      </c>
      <c r="V140" s="131">
        <v>5.5E-2</v>
      </c>
    </row>
    <row r="141" spans="1:22" x14ac:dyDescent="0.2">
      <c r="A141" s="733" t="s">
        <v>138</v>
      </c>
      <c r="B141" s="117" t="s">
        <v>971</v>
      </c>
      <c r="C141" s="116">
        <v>78.8</v>
      </c>
      <c r="D141" s="125" t="s">
        <v>732</v>
      </c>
      <c r="E141" s="116">
        <v>54.9</v>
      </c>
      <c r="F141" s="125" t="s">
        <v>732</v>
      </c>
      <c r="G141" s="11">
        <v>211.55500000000001</v>
      </c>
      <c r="H141" s="12">
        <v>1000</v>
      </c>
      <c r="I141" s="13" t="s">
        <v>662</v>
      </c>
      <c r="J141" s="105">
        <v>1200</v>
      </c>
      <c r="K141" s="702">
        <v>427</v>
      </c>
      <c r="L141" s="729">
        <v>0.40822179732313574</v>
      </c>
      <c r="M141" s="725">
        <v>0.35057471264367818</v>
      </c>
      <c r="N141" s="724">
        <v>0.474972191323693</v>
      </c>
      <c r="O141" s="702">
        <v>424</v>
      </c>
      <c r="P141" s="729">
        <v>0.40535372848948376</v>
      </c>
      <c r="Q141" s="725">
        <v>0.34811165845648606</v>
      </c>
      <c r="R141" s="724">
        <v>0.47163515016685204</v>
      </c>
      <c r="S141" s="12" t="s">
        <v>236</v>
      </c>
      <c r="T141" s="13" t="s">
        <v>236</v>
      </c>
      <c r="U141" s="14" t="s">
        <v>236</v>
      </c>
      <c r="V141" s="131">
        <v>0.31835564053537285</v>
      </c>
    </row>
    <row r="142" spans="1:22" x14ac:dyDescent="0.2">
      <c r="A142" s="733" t="s">
        <v>139</v>
      </c>
      <c r="B142" s="117" t="s">
        <v>973</v>
      </c>
      <c r="C142" s="116">
        <v>96.3</v>
      </c>
      <c r="D142" s="125" t="s">
        <v>732</v>
      </c>
      <c r="E142" s="116">
        <v>90.5</v>
      </c>
      <c r="F142" s="125" t="s">
        <v>732</v>
      </c>
      <c r="G142" s="11">
        <v>161.518</v>
      </c>
      <c r="H142" s="12" t="s">
        <v>236</v>
      </c>
      <c r="I142" s="13" t="s">
        <v>237</v>
      </c>
      <c r="J142" s="105" t="s">
        <v>662</v>
      </c>
      <c r="K142" s="702">
        <v>172</v>
      </c>
      <c r="L142" s="729">
        <v>0.48314606741573035</v>
      </c>
      <c r="M142" s="725">
        <v>0.24431818181818182</v>
      </c>
      <c r="N142" s="724">
        <v>0.92972972972972978</v>
      </c>
      <c r="O142" s="702">
        <v>77</v>
      </c>
      <c r="P142" s="729">
        <v>0.21629213483146068</v>
      </c>
      <c r="Q142" s="725">
        <v>0.109375</v>
      </c>
      <c r="R142" s="724">
        <v>0.41621621621621624</v>
      </c>
      <c r="S142" s="12" t="s">
        <v>232</v>
      </c>
      <c r="T142" s="13" t="s">
        <v>232</v>
      </c>
      <c r="U142" s="14" t="s">
        <v>237</v>
      </c>
      <c r="V142" s="131">
        <v>0.14325842696629212</v>
      </c>
    </row>
    <row r="143" spans="1:22" x14ac:dyDescent="0.2">
      <c r="A143" s="733" t="s">
        <v>140</v>
      </c>
      <c r="B143" s="117" t="s">
        <v>973</v>
      </c>
      <c r="C143" s="116">
        <v>96</v>
      </c>
      <c r="D143" s="125" t="s">
        <v>739</v>
      </c>
      <c r="E143" s="116">
        <v>94.4</v>
      </c>
      <c r="F143" s="125" t="s">
        <v>739</v>
      </c>
      <c r="G143" s="11">
        <v>599.09500000000003</v>
      </c>
      <c r="H143" s="12">
        <v>1100</v>
      </c>
      <c r="I143" s="13" t="s">
        <v>662</v>
      </c>
      <c r="J143" s="105">
        <v>1700</v>
      </c>
      <c r="K143" s="702">
        <v>740</v>
      </c>
      <c r="L143" s="729">
        <v>0.70142180094786732</v>
      </c>
      <c r="M143" s="725">
        <v>0.44391121775644871</v>
      </c>
      <c r="N143" s="724" t="s">
        <v>1250</v>
      </c>
      <c r="O143" s="702">
        <v>214</v>
      </c>
      <c r="P143" s="729">
        <v>0.20284360189573461</v>
      </c>
      <c r="Q143" s="725">
        <v>0.12837432513497302</v>
      </c>
      <c r="R143" s="724">
        <v>0.31240875912408761</v>
      </c>
      <c r="S143" s="12" t="s">
        <v>237</v>
      </c>
      <c r="T143" s="13" t="s">
        <v>232</v>
      </c>
      <c r="U143" s="14" t="s">
        <v>236</v>
      </c>
      <c r="V143" s="131">
        <v>0.12037914691943127</v>
      </c>
    </row>
    <row r="144" spans="1:22" x14ac:dyDescent="0.2">
      <c r="A144" s="733" t="s">
        <v>141</v>
      </c>
      <c r="B144" s="117" t="s">
        <v>739</v>
      </c>
      <c r="C144" s="116">
        <v>94.5</v>
      </c>
      <c r="D144" s="125" t="s">
        <v>739</v>
      </c>
      <c r="E144" s="116">
        <v>78.099999999999994</v>
      </c>
      <c r="F144" s="125" t="s">
        <v>739</v>
      </c>
      <c r="G144" s="11">
        <v>2403.9430000000002</v>
      </c>
      <c r="H144" s="12" t="s">
        <v>739</v>
      </c>
      <c r="I144" s="13" t="s">
        <v>232</v>
      </c>
      <c r="J144" s="105" t="s">
        <v>237</v>
      </c>
      <c r="K144" s="702">
        <v>13</v>
      </c>
      <c r="L144" s="729" t="s">
        <v>739</v>
      </c>
      <c r="M144" s="725">
        <v>8.387096774193549E-2</v>
      </c>
      <c r="N144" s="724">
        <v>0.13402061855670103</v>
      </c>
      <c r="O144" s="702">
        <v>3</v>
      </c>
      <c r="P144" s="729" t="s">
        <v>739</v>
      </c>
      <c r="Q144" s="725">
        <v>1.935483870967742E-2</v>
      </c>
      <c r="R144" s="724">
        <v>3.0927835051546393E-2</v>
      </c>
      <c r="S144" s="12" t="s">
        <v>739</v>
      </c>
      <c r="T144" s="13" t="s">
        <v>232</v>
      </c>
      <c r="U144" s="14" t="s">
        <v>232</v>
      </c>
      <c r="V144" s="131" t="s">
        <v>739</v>
      </c>
    </row>
    <row r="145" spans="1:22" x14ac:dyDescent="0.2">
      <c r="A145" s="733" t="s">
        <v>142</v>
      </c>
      <c r="B145" s="117" t="s">
        <v>739</v>
      </c>
      <c r="C145" s="116" t="s">
        <v>739</v>
      </c>
      <c r="D145" s="125" t="s">
        <v>739</v>
      </c>
      <c r="E145" s="116" t="s">
        <v>739</v>
      </c>
      <c r="F145" s="125" t="s">
        <v>739</v>
      </c>
      <c r="G145" s="11">
        <v>412.65699999999998</v>
      </c>
      <c r="H145" s="12" t="s">
        <v>739</v>
      </c>
      <c r="I145" s="13" t="s">
        <v>232</v>
      </c>
      <c r="J145" s="105" t="s">
        <v>236</v>
      </c>
      <c r="K145" s="702">
        <v>150</v>
      </c>
      <c r="L145" s="729" t="s">
        <v>739</v>
      </c>
      <c r="M145" s="725">
        <v>0.62240663900414939</v>
      </c>
      <c r="N145" s="724" t="s">
        <v>1250</v>
      </c>
      <c r="O145" s="702">
        <v>150</v>
      </c>
      <c r="P145" s="729" t="s">
        <v>739</v>
      </c>
      <c r="Q145" s="725">
        <v>0.62240663900414939</v>
      </c>
      <c r="R145" s="724" t="s">
        <v>1250</v>
      </c>
      <c r="S145" s="12" t="s">
        <v>739</v>
      </c>
      <c r="T145" s="13" t="s">
        <v>232</v>
      </c>
      <c r="U145" s="14" t="s">
        <v>232</v>
      </c>
      <c r="V145" s="131" t="s">
        <v>739</v>
      </c>
    </row>
    <row r="146" spans="1:22" x14ac:dyDescent="0.2">
      <c r="A146" s="733" t="s">
        <v>143</v>
      </c>
      <c r="B146" s="117" t="s">
        <v>739</v>
      </c>
      <c r="C146" s="116">
        <v>100</v>
      </c>
      <c r="D146" s="125" t="s">
        <v>732</v>
      </c>
      <c r="E146" s="116" t="s">
        <v>739</v>
      </c>
      <c r="F146" s="125" t="s">
        <v>739</v>
      </c>
      <c r="G146" s="11">
        <v>91.962999999999994</v>
      </c>
      <c r="H146" s="12" t="s">
        <v>739</v>
      </c>
      <c r="I146" s="13" t="s">
        <v>237</v>
      </c>
      <c r="J146" s="105" t="s">
        <v>236</v>
      </c>
      <c r="K146" s="702">
        <v>433</v>
      </c>
      <c r="L146" s="729" t="s">
        <v>739</v>
      </c>
      <c r="M146" s="725" t="s">
        <v>1250</v>
      </c>
      <c r="N146" s="724" t="s">
        <v>1250</v>
      </c>
      <c r="O146" s="702">
        <v>229</v>
      </c>
      <c r="P146" s="729" t="s">
        <v>739</v>
      </c>
      <c r="Q146" s="725">
        <v>0.62228260869565222</v>
      </c>
      <c r="R146" s="724" t="s">
        <v>1250</v>
      </c>
      <c r="S146" s="12" t="s">
        <v>739</v>
      </c>
      <c r="T146" s="13" t="s">
        <v>232</v>
      </c>
      <c r="U146" s="14" t="s">
        <v>232</v>
      </c>
      <c r="V146" s="131" t="s">
        <v>739</v>
      </c>
    </row>
    <row r="147" spans="1:22" x14ac:dyDescent="0.2">
      <c r="A147" s="733" t="s">
        <v>144</v>
      </c>
      <c r="B147" s="117" t="s">
        <v>739</v>
      </c>
      <c r="C147" s="116">
        <v>100</v>
      </c>
      <c r="D147" s="125" t="s">
        <v>739</v>
      </c>
      <c r="E147" s="116" t="s">
        <v>739</v>
      </c>
      <c r="F147" s="125" t="s">
        <v>739</v>
      </c>
      <c r="G147" s="11">
        <v>23.199000000000002</v>
      </c>
      <c r="H147" s="12" t="s">
        <v>739</v>
      </c>
      <c r="I147" s="13" t="s">
        <v>739</v>
      </c>
      <c r="J147" s="105" t="s">
        <v>739</v>
      </c>
      <c r="K147" s="11" t="s">
        <v>739</v>
      </c>
      <c r="L147" s="729" t="s">
        <v>739</v>
      </c>
      <c r="M147" s="725" t="s">
        <v>739</v>
      </c>
      <c r="N147" s="724" t="s">
        <v>739</v>
      </c>
      <c r="O147" s="11" t="s">
        <v>739</v>
      </c>
      <c r="P147" s="31" t="s">
        <v>739</v>
      </c>
      <c r="Q147" s="32" t="s">
        <v>739</v>
      </c>
      <c r="R147" s="33" t="s">
        <v>739</v>
      </c>
      <c r="S147" s="12" t="s">
        <v>739</v>
      </c>
      <c r="T147" s="13" t="s">
        <v>739</v>
      </c>
      <c r="U147" s="14" t="s">
        <v>739</v>
      </c>
      <c r="V147" s="131" t="s">
        <v>739</v>
      </c>
    </row>
    <row r="148" spans="1:22" x14ac:dyDescent="0.2">
      <c r="A148" s="733" t="s">
        <v>145</v>
      </c>
      <c r="B148" s="117" t="s">
        <v>739</v>
      </c>
      <c r="C148" s="116" t="s">
        <v>739</v>
      </c>
      <c r="D148" s="125" t="s">
        <v>739</v>
      </c>
      <c r="E148" s="116" t="s">
        <v>739</v>
      </c>
      <c r="F148" s="125" t="s">
        <v>739</v>
      </c>
      <c r="G148" s="11">
        <v>472.38600000000002</v>
      </c>
      <c r="H148" s="12" t="s">
        <v>739</v>
      </c>
      <c r="I148" s="13" t="s">
        <v>232</v>
      </c>
      <c r="J148" s="105" t="s">
        <v>232</v>
      </c>
      <c r="K148" s="702">
        <v>128</v>
      </c>
      <c r="L148" s="729" t="s">
        <v>739</v>
      </c>
      <c r="M148" s="725" t="s">
        <v>1250</v>
      </c>
      <c r="N148" s="724" t="s">
        <v>1250</v>
      </c>
      <c r="O148" s="702">
        <v>128</v>
      </c>
      <c r="P148" s="729" t="s">
        <v>739</v>
      </c>
      <c r="Q148" s="725" t="s">
        <v>1250</v>
      </c>
      <c r="R148" s="724" t="s">
        <v>1250</v>
      </c>
      <c r="S148" s="12" t="s">
        <v>739</v>
      </c>
      <c r="T148" s="13" t="s">
        <v>232</v>
      </c>
      <c r="U148" s="14" t="s">
        <v>232</v>
      </c>
      <c r="V148" s="131" t="s">
        <v>739</v>
      </c>
    </row>
    <row r="149" spans="1:22" x14ac:dyDescent="0.2">
      <c r="A149" s="733" t="s">
        <v>146</v>
      </c>
      <c r="B149" s="117" t="s">
        <v>930</v>
      </c>
      <c r="C149" s="116">
        <v>98.8</v>
      </c>
      <c r="D149" s="125" t="s">
        <v>739</v>
      </c>
      <c r="E149" s="116">
        <v>95.4</v>
      </c>
      <c r="F149" s="125" t="s">
        <v>739</v>
      </c>
      <c r="G149" s="11">
        <v>42.363999999999997</v>
      </c>
      <c r="H149" s="12" t="s">
        <v>237</v>
      </c>
      <c r="I149" s="13" t="s">
        <v>237</v>
      </c>
      <c r="J149" s="105" t="s">
        <v>236</v>
      </c>
      <c r="K149" s="702">
        <v>146</v>
      </c>
      <c r="L149" s="729">
        <v>0.81111111111111112</v>
      </c>
      <c r="M149" s="725">
        <v>0.67132424685236292</v>
      </c>
      <c r="N149" s="724">
        <v>0.97770235927615201</v>
      </c>
      <c r="O149" s="702">
        <v>64</v>
      </c>
      <c r="P149" s="729">
        <v>0.35555555555555557</v>
      </c>
      <c r="Q149" s="725">
        <v>0.29427912190788508</v>
      </c>
      <c r="R149" s="724">
        <v>0.42858185612105293</v>
      </c>
      <c r="S149" s="12" t="s">
        <v>232</v>
      </c>
      <c r="T149" s="13" t="s">
        <v>232</v>
      </c>
      <c r="U149" s="14" t="s">
        <v>232</v>
      </c>
      <c r="V149" s="131">
        <v>6.6666666666666666E-2</v>
      </c>
    </row>
    <row r="150" spans="1:22" x14ac:dyDescent="0.2">
      <c r="A150" s="733" t="s">
        <v>147</v>
      </c>
      <c r="B150" s="117" t="s">
        <v>883</v>
      </c>
      <c r="C150" s="116">
        <v>93.5</v>
      </c>
      <c r="D150" s="125" t="s">
        <v>732</v>
      </c>
      <c r="E150" s="116">
        <v>76</v>
      </c>
      <c r="F150" s="125" t="s">
        <v>732</v>
      </c>
      <c r="G150" s="11">
        <v>223.14699999999999</v>
      </c>
      <c r="H150" s="12" t="s">
        <v>739</v>
      </c>
      <c r="I150" s="13" t="s">
        <v>232</v>
      </c>
      <c r="J150" s="105" t="s">
        <v>236</v>
      </c>
      <c r="K150" s="702">
        <v>205</v>
      </c>
      <c r="L150" s="729" t="s">
        <v>739</v>
      </c>
      <c r="M150" s="725" t="s">
        <v>1250</v>
      </c>
      <c r="N150" s="724" t="s">
        <v>1250</v>
      </c>
      <c r="O150" s="702">
        <v>205</v>
      </c>
      <c r="P150" s="729" t="s">
        <v>739</v>
      </c>
      <c r="Q150" s="725" t="s">
        <v>1250</v>
      </c>
      <c r="R150" s="724" t="s">
        <v>1250</v>
      </c>
      <c r="S150" s="12" t="s">
        <v>739</v>
      </c>
      <c r="T150" s="13" t="s">
        <v>232</v>
      </c>
      <c r="U150" s="14" t="s">
        <v>232</v>
      </c>
      <c r="V150" s="131" t="s">
        <v>739</v>
      </c>
    </row>
    <row r="151" spans="1:22" x14ac:dyDescent="0.2">
      <c r="A151" s="733" t="s">
        <v>148</v>
      </c>
      <c r="B151" s="117" t="s">
        <v>739</v>
      </c>
      <c r="C151" s="116" t="s">
        <v>739</v>
      </c>
      <c r="D151" s="125" t="s">
        <v>739</v>
      </c>
      <c r="E151" s="116" t="s">
        <v>739</v>
      </c>
      <c r="F151" s="125" t="s">
        <v>739</v>
      </c>
      <c r="G151" s="11">
        <v>1686.17</v>
      </c>
      <c r="H151" s="12" t="s">
        <v>739</v>
      </c>
      <c r="I151" s="13" t="s">
        <v>739</v>
      </c>
      <c r="J151" s="105" t="s">
        <v>739</v>
      </c>
      <c r="K151" s="702">
        <v>13355</v>
      </c>
      <c r="L151" s="729" t="s">
        <v>739</v>
      </c>
      <c r="M151" s="725" t="s">
        <v>739</v>
      </c>
      <c r="N151" s="724" t="s">
        <v>739</v>
      </c>
      <c r="O151" s="702">
        <v>0</v>
      </c>
      <c r="P151" s="729" t="s">
        <v>739</v>
      </c>
      <c r="Q151" s="725" t="s">
        <v>739</v>
      </c>
      <c r="R151" s="724" t="s">
        <v>739</v>
      </c>
      <c r="S151" s="12" t="s">
        <v>739</v>
      </c>
      <c r="T151" s="13" t="s">
        <v>739</v>
      </c>
      <c r="U151" s="14" t="s">
        <v>739</v>
      </c>
      <c r="V151" s="131" t="s">
        <v>739</v>
      </c>
    </row>
    <row r="152" spans="1:22" x14ac:dyDescent="0.2">
      <c r="A152" s="733" t="s">
        <v>149</v>
      </c>
      <c r="B152" s="117" t="s">
        <v>1185</v>
      </c>
      <c r="C152" s="116">
        <v>98</v>
      </c>
      <c r="D152" s="125" t="s">
        <v>739</v>
      </c>
      <c r="E152" s="116">
        <v>35.4</v>
      </c>
      <c r="F152" s="125" t="s">
        <v>739</v>
      </c>
      <c r="G152" s="11">
        <v>414.27199999999999</v>
      </c>
      <c r="H152" s="12" t="s">
        <v>739</v>
      </c>
      <c r="I152" s="13" t="s">
        <v>739</v>
      </c>
      <c r="J152" s="105" t="s">
        <v>739</v>
      </c>
      <c r="K152" s="702">
        <v>9089</v>
      </c>
      <c r="L152" s="729" t="s">
        <v>739</v>
      </c>
      <c r="M152" s="725" t="s">
        <v>739</v>
      </c>
      <c r="N152" s="724" t="s">
        <v>739</v>
      </c>
      <c r="O152" s="702">
        <v>8656</v>
      </c>
      <c r="P152" s="729" t="s">
        <v>739</v>
      </c>
      <c r="Q152" s="725" t="s">
        <v>739</v>
      </c>
      <c r="R152" s="724" t="s">
        <v>739</v>
      </c>
      <c r="S152" s="12" t="s">
        <v>739</v>
      </c>
      <c r="T152" s="13" t="s">
        <v>739</v>
      </c>
      <c r="U152" s="14" t="s">
        <v>739</v>
      </c>
      <c r="V152" s="131" t="s">
        <v>739</v>
      </c>
    </row>
    <row r="153" spans="1:22" x14ac:dyDescent="0.2">
      <c r="A153" s="733" t="s">
        <v>150</v>
      </c>
      <c r="B153" s="117" t="s">
        <v>739</v>
      </c>
      <c r="C153" s="116">
        <v>100</v>
      </c>
      <c r="D153" s="125" t="s">
        <v>732</v>
      </c>
      <c r="E153" s="116" t="s">
        <v>739</v>
      </c>
      <c r="F153" s="125" t="s">
        <v>739</v>
      </c>
      <c r="G153" s="11" t="s">
        <v>739</v>
      </c>
      <c r="H153" s="12" t="s">
        <v>739</v>
      </c>
      <c r="I153" s="13" t="s">
        <v>739</v>
      </c>
      <c r="J153" s="105" t="s">
        <v>739</v>
      </c>
      <c r="K153" s="11" t="s">
        <v>739</v>
      </c>
      <c r="L153" s="729" t="s">
        <v>739</v>
      </c>
      <c r="M153" s="725" t="s">
        <v>739</v>
      </c>
      <c r="N153" s="724" t="s">
        <v>739</v>
      </c>
      <c r="O153" s="11" t="s">
        <v>739</v>
      </c>
      <c r="P153" s="729" t="s">
        <v>739</v>
      </c>
      <c r="Q153" s="725" t="s">
        <v>739</v>
      </c>
      <c r="R153" s="724" t="s">
        <v>739</v>
      </c>
      <c r="S153" s="12" t="s">
        <v>739</v>
      </c>
      <c r="T153" s="13" t="s">
        <v>739</v>
      </c>
      <c r="U153" s="14" t="s">
        <v>739</v>
      </c>
      <c r="V153" s="131" t="s">
        <v>739</v>
      </c>
    </row>
    <row r="154" spans="1:22" x14ac:dyDescent="0.2">
      <c r="A154" s="733" t="s">
        <v>151</v>
      </c>
      <c r="B154" s="117" t="s">
        <v>739</v>
      </c>
      <c r="C154" s="116">
        <v>96.9</v>
      </c>
      <c r="D154" s="125" t="s">
        <v>739</v>
      </c>
      <c r="E154" s="116">
        <v>90.3</v>
      </c>
      <c r="F154" s="125" t="s">
        <v>739</v>
      </c>
      <c r="G154" s="11">
        <v>2.8079999999999998</v>
      </c>
      <c r="H154" s="12" t="s">
        <v>739</v>
      </c>
      <c r="I154" s="13" t="s">
        <v>739</v>
      </c>
      <c r="J154" s="105" t="s">
        <v>739</v>
      </c>
      <c r="K154" s="11" t="s">
        <v>739</v>
      </c>
      <c r="L154" s="729" t="s">
        <v>739</v>
      </c>
      <c r="M154" s="725" t="s">
        <v>739</v>
      </c>
      <c r="N154" s="724" t="s">
        <v>739</v>
      </c>
      <c r="O154" s="11" t="s">
        <v>739</v>
      </c>
      <c r="P154" s="729" t="s">
        <v>739</v>
      </c>
      <c r="Q154" s="725" t="s">
        <v>739</v>
      </c>
      <c r="R154" s="724" t="s">
        <v>739</v>
      </c>
      <c r="S154" s="12" t="s">
        <v>739</v>
      </c>
      <c r="T154" s="13" t="s">
        <v>739</v>
      </c>
      <c r="U154" s="14" t="s">
        <v>739</v>
      </c>
      <c r="V154" s="131" t="s">
        <v>739</v>
      </c>
    </row>
    <row r="155" spans="1:22" x14ac:dyDescent="0.2">
      <c r="A155" s="733" t="s">
        <v>152</v>
      </c>
      <c r="B155" s="117" t="s">
        <v>739</v>
      </c>
      <c r="C155" s="116">
        <v>99.5</v>
      </c>
      <c r="D155" s="125" t="s">
        <v>732</v>
      </c>
      <c r="E155" s="116" t="s">
        <v>739</v>
      </c>
      <c r="F155" s="125" t="s">
        <v>739</v>
      </c>
      <c r="G155" s="11">
        <v>1.7829999999999999</v>
      </c>
      <c r="H155" s="12" t="s">
        <v>739</v>
      </c>
      <c r="I155" s="13" t="s">
        <v>739</v>
      </c>
      <c r="J155" s="105" t="s">
        <v>739</v>
      </c>
      <c r="K155" s="11" t="s">
        <v>739</v>
      </c>
      <c r="L155" s="729" t="s">
        <v>739</v>
      </c>
      <c r="M155" s="725" t="s">
        <v>739</v>
      </c>
      <c r="N155" s="724" t="s">
        <v>739</v>
      </c>
      <c r="O155" s="11" t="s">
        <v>739</v>
      </c>
      <c r="P155" s="729" t="s">
        <v>739</v>
      </c>
      <c r="Q155" s="725" t="s">
        <v>739</v>
      </c>
      <c r="R155" s="724" t="s">
        <v>739</v>
      </c>
      <c r="S155" s="12" t="s">
        <v>739</v>
      </c>
      <c r="T155" s="13" t="s">
        <v>739</v>
      </c>
      <c r="U155" s="14" t="s">
        <v>739</v>
      </c>
      <c r="V155" s="131" t="s">
        <v>739</v>
      </c>
    </row>
    <row r="156" spans="1:22" x14ac:dyDescent="0.2">
      <c r="A156" s="733" t="s">
        <v>153</v>
      </c>
      <c r="B156" s="117" t="s">
        <v>739</v>
      </c>
      <c r="C156" s="116">
        <v>93</v>
      </c>
      <c r="D156" s="125" t="s">
        <v>739</v>
      </c>
      <c r="E156" s="116">
        <v>58.4</v>
      </c>
      <c r="F156" s="125" t="s">
        <v>739</v>
      </c>
      <c r="G156" s="11">
        <v>4.9859999999999998</v>
      </c>
      <c r="H156" s="12" t="s">
        <v>739</v>
      </c>
      <c r="I156" s="13" t="s">
        <v>739</v>
      </c>
      <c r="J156" s="105" t="s">
        <v>739</v>
      </c>
      <c r="K156" s="11" t="s">
        <v>739</v>
      </c>
      <c r="L156" s="729" t="s">
        <v>739</v>
      </c>
      <c r="M156" s="725" t="s">
        <v>739</v>
      </c>
      <c r="N156" s="724" t="s">
        <v>739</v>
      </c>
      <c r="O156" s="11" t="s">
        <v>739</v>
      </c>
      <c r="P156" s="729" t="s">
        <v>739</v>
      </c>
      <c r="Q156" s="725" t="s">
        <v>739</v>
      </c>
      <c r="R156" s="724" t="s">
        <v>739</v>
      </c>
      <c r="S156" s="12" t="s">
        <v>739</v>
      </c>
      <c r="T156" s="13" t="s">
        <v>739</v>
      </c>
      <c r="U156" s="14" t="s">
        <v>739</v>
      </c>
      <c r="V156" s="131" t="s">
        <v>739</v>
      </c>
    </row>
    <row r="157" spans="1:22" x14ac:dyDescent="0.2">
      <c r="A157" s="733" t="s">
        <v>154</v>
      </c>
      <c r="B157" s="117" t="s">
        <v>739</v>
      </c>
      <c r="C157" s="116" t="s">
        <v>739</v>
      </c>
      <c r="D157" s="125" t="s">
        <v>739</v>
      </c>
      <c r="E157" s="116" t="s">
        <v>739</v>
      </c>
      <c r="F157" s="125" t="s">
        <v>739</v>
      </c>
      <c r="G157" s="11" t="s">
        <v>739</v>
      </c>
      <c r="H157" s="12" t="s">
        <v>739</v>
      </c>
      <c r="I157" s="13" t="s">
        <v>739</v>
      </c>
      <c r="J157" s="105" t="s">
        <v>739</v>
      </c>
      <c r="K157" s="11" t="s">
        <v>739</v>
      </c>
      <c r="L157" s="729" t="s">
        <v>739</v>
      </c>
      <c r="M157" s="725" t="s">
        <v>739</v>
      </c>
      <c r="N157" s="724" t="s">
        <v>739</v>
      </c>
      <c r="O157" s="11" t="s">
        <v>739</v>
      </c>
      <c r="P157" s="729" t="s">
        <v>739</v>
      </c>
      <c r="Q157" s="725" t="s">
        <v>739</v>
      </c>
      <c r="R157" s="724" t="s">
        <v>739</v>
      </c>
      <c r="S157" s="12" t="s">
        <v>739</v>
      </c>
      <c r="T157" s="13" t="s">
        <v>739</v>
      </c>
      <c r="U157" s="14" t="s">
        <v>739</v>
      </c>
      <c r="V157" s="131" t="s">
        <v>739</v>
      </c>
    </row>
    <row r="158" spans="1:22" x14ac:dyDescent="0.2">
      <c r="A158" s="733" t="s">
        <v>155</v>
      </c>
      <c r="B158" s="117" t="s">
        <v>930</v>
      </c>
      <c r="C158" s="116">
        <v>97.9</v>
      </c>
      <c r="D158" s="125" t="s">
        <v>739</v>
      </c>
      <c r="E158" s="116">
        <v>72.400000000000006</v>
      </c>
      <c r="F158" s="125" t="s">
        <v>739</v>
      </c>
      <c r="G158" s="11">
        <v>6.5380000000000003</v>
      </c>
      <c r="H158" s="12" t="s">
        <v>232</v>
      </c>
      <c r="I158" s="13" t="s">
        <v>232</v>
      </c>
      <c r="J158" s="105" t="s">
        <v>237</v>
      </c>
      <c r="K158" s="702">
        <v>31</v>
      </c>
      <c r="L158" s="729">
        <v>0.41891891891891891</v>
      </c>
      <c r="M158" s="725">
        <v>0.30097087378640774</v>
      </c>
      <c r="N158" s="724">
        <v>0.5535714285714286</v>
      </c>
      <c r="O158" s="702">
        <v>31</v>
      </c>
      <c r="P158" s="729">
        <v>0.41891891891891891</v>
      </c>
      <c r="Q158" s="725">
        <v>0.30097087378640774</v>
      </c>
      <c r="R158" s="724">
        <v>0.5535714285714286</v>
      </c>
      <c r="S158" s="12" t="s">
        <v>232</v>
      </c>
      <c r="T158" s="13" t="s">
        <v>232</v>
      </c>
      <c r="U158" s="14" t="s">
        <v>232</v>
      </c>
      <c r="V158" s="131">
        <v>0.32432432432432434</v>
      </c>
    </row>
    <row r="159" spans="1:22" x14ac:dyDescent="0.2">
      <c r="A159" s="733" t="s">
        <v>156</v>
      </c>
      <c r="B159" s="117" t="s">
        <v>739</v>
      </c>
      <c r="C159" s="116">
        <v>97</v>
      </c>
      <c r="D159" s="125" t="s">
        <v>732</v>
      </c>
      <c r="E159" s="116" t="s">
        <v>739</v>
      </c>
      <c r="F159" s="125" t="s">
        <v>739</v>
      </c>
      <c r="G159" s="11">
        <v>561.17700000000002</v>
      </c>
      <c r="H159" s="12" t="s">
        <v>739</v>
      </c>
      <c r="I159" s="13" t="s">
        <v>739</v>
      </c>
      <c r="J159" s="105" t="s">
        <v>739</v>
      </c>
      <c r="K159" s="11" t="s">
        <v>739</v>
      </c>
      <c r="L159" s="729" t="s">
        <v>739</v>
      </c>
      <c r="M159" s="725" t="s">
        <v>739</v>
      </c>
      <c r="N159" s="724" t="s">
        <v>739</v>
      </c>
      <c r="O159" s="11" t="s">
        <v>739</v>
      </c>
      <c r="P159" s="729" t="s">
        <v>739</v>
      </c>
      <c r="Q159" s="725" t="s">
        <v>739</v>
      </c>
      <c r="R159" s="724" t="s">
        <v>739</v>
      </c>
      <c r="S159" s="12" t="s">
        <v>739</v>
      </c>
      <c r="T159" s="13" t="s">
        <v>739</v>
      </c>
      <c r="U159" s="14" t="s">
        <v>739</v>
      </c>
      <c r="V159" s="131" t="s">
        <v>739</v>
      </c>
    </row>
    <row r="160" spans="1:22" x14ac:dyDescent="0.2">
      <c r="A160" s="733" t="s">
        <v>157</v>
      </c>
      <c r="B160" s="117" t="s">
        <v>972</v>
      </c>
      <c r="C160" s="116">
        <v>94.5</v>
      </c>
      <c r="D160" s="125" t="s">
        <v>739</v>
      </c>
      <c r="E160" s="116">
        <v>46.5</v>
      </c>
      <c r="F160" s="125" t="s">
        <v>739</v>
      </c>
      <c r="G160" s="11">
        <v>534.27499999999998</v>
      </c>
      <c r="H160" s="12">
        <v>2200</v>
      </c>
      <c r="I160" s="13">
        <v>1800</v>
      </c>
      <c r="J160" s="105">
        <v>2700</v>
      </c>
      <c r="K160" s="702">
        <v>1371</v>
      </c>
      <c r="L160" s="729">
        <v>0.6240327719617661</v>
      </c>
      <c r="M160" s="725">
        <v>0.50702662721893488</v>
      </c>
      <c r="N160" s="724">
        <v>0.76806722689075635</v>
      </c>
      <c r="O160" s="702">
        <v>1371</v>
      </c>
      <c r="P160" s="729">
        <v>0.6240327719617661</v>
      </c>
      <c r="Q160" s="725">
        <v>0.50702662721893488</v>
      </c>
      <c r="R160" s="724">
        <v>0.76806722689075635</v>
      </c>
      <c r="S160" s="12" t="s">
        <v>236</v>
      </c>
      <c r="T160" s="13" t="s">
        <v>236</v>
      </c>
      <c r="U160" s="14" t="s">
        <v>662</v>
      </c>
      <c r="V160" s="131">
        <v>0.17478379608557124</v>
      </c>
    </row>
    <row r="161" spans="1:22" x14ac:dyDescent="0.2">
      <c r="A161" s="733" t="s">
        <v>158</v>
      </c>
      <c r="B161" s="117" t="s">
        <v>882</v>
      </c>
      <c r="C161" s="116">
        <v>99</v>
      </c>
      <c r="D161" s="125" t="s">
        <v>739</v>
      </c>
      <c r="E161" s="116">
        <v>94.2</v>
      </c>
      <c r="F161" s="125" t="s">
        <v>739</v>
      </c>
      <c r="G161" s="11">
        <v>92.507999999999996</v>
      </c>
      <c r="H161" s="12" t="s">
        <v>739</v>
      </c>
      <c r="I161" s="13" t="s">
        <v>232</v>
      </c>
      <c r="J161" s="105" t="s">
        <v>232</v>
      </c>
      <c r="K161" s="702">
        <v>3</v>
      </c>
      <c r="L161" s="729" t="s">
        <v>739</v>
      </c>
      <c r="M161" s="725">
        <v>0.1</v>
      </c>
      <c r="N161" s="724">
        <v>0.33333333333333331</v>
      </c>
      <c r="O161" s="702">
        <v>3</v>
      </c>
      <c r="P161" s="729" t="s">
        <v>739</v>
      </c>
      <c r="Q161" s="725">
        <v>0.1</v>
      </c>
      <c r="R161" s="724">
        <v>0.33333333333333331</v>
      </c>
      <c r="S161" s="12" t="s">
        <v>739</v>
      </c>
      <c r="T161" s="13" t="s">
        <v>232</v>
      </c>
      <c r="U161" s="14" t="s">
        <v>232</v>
      </c>
      <c r="V161" s="131" t="s">
        <v>739</v>
      </c>
    </row>
    <row r="162" spans="1:22" x14ac:dyDescent="0.2">
      <c r="A162" s="733" t="s">
        <v>159</v>
      </c>
      <c r="B162" s="117" t="s">
        <v>739</v>
      </c>
      <c r="C162" s="116" t="s">
        <v>739</v>
      </c>
      <c r="D162" s="125" t="s">
        <v>739</v>
      </c>
      <c r="E162" s="116" t="s">
        <v>739</v>
      </c>
      <c r="F162" s="125" t="s">
        <v>739</v>
      </c>
      <c r="G162" s="11">
        <v>1.536</v>
      </c>
      <c r="H162" s="12" t="s">
        <v>739</v>
      </c>
      <c r="I162" s="13" t="s">
        <v>739</v>
      </c>
      <c r="J162" s="105" t="s">
        <v>739</v>
      </c>
      <c r="K162" s="11" t="s">
        <v>739</v>
      </c>
      <c r="L162" s="729" t="s">
        <v>739</v>
      </c>
      <c r="M162" s="725" t="s">
        <v>739</v>
      </c>
      <c r="N162" s="724" t="s">
        <v>739</v>
      </c>
      <c r="O162" s="11" t="s">
        <v>739</v>
      </c>
      <c r="P162" s="729" t="s">
        <v>739</v>
      </c>
      <c r="Q162" s="725" t="s">
        <v>739</v>
      </c>
      <c r="R162" s="724" t="s">
        <v>739</v>
      </c>
      <c r="S162" s="12" t="s">
        <v>739</v>
      </c>
      <c r="T162" s="13" t="s">
        <v>739</v>
      </c>
      <c r="U162" s="14" t="s">
        <v>739</v>
      </c>
      <c r="V162" s="131" t="s">
        <v>739</v>
      </c>
    </row>
    <row r="163" spans="1:22" x14ac:dyDescent="0.2">
      <c r="A163" s="733" t="s">
        <v>160</v>
      </c>
      <c r="B163" s="117" t="s">
        <v>962</v>
      </c>
      <c r="C163" s="116">
        <v>97.1</v>
      </c>
      <c r="D163" s="125" t="s">
        <v>739</v>
      </c>
      <c r="E163" s="116">
        <v>74.7</v>
      </c>
      <c r="F163" s="125" t="s">
        <v>739</v>
      </c>
      <c r="G163" s="11">
        <v>223.261</v>
      </c>
      <c r="H163" s="12">
        <v>2900</v>
      </c>
      <c r="I163" s="13">
        <v>2200</v>
      </c>
      <c r="J163" s="105">
        <v>3900</v>
      </c>
      <c r="K163" s="702">
        <v>2686</v>
      </c>
      <c r="L163" s="729">
        <v>0.92588762495691146</v>
      </c>
      <c r="M163" s="725">
        <v>0.69639616282084527</v>
      </c>
      <c r="N163" s="724" t="s">
        <v>1250</v>
      </c>
      <c r="O163" s="702">
        <v>305</v>
      </c>
      <c r="P163" s="729">
        <v>0.10513615994484661</v>
      </c>
      <c r="Q163" s="725">
        <v>7.9077002851957484E-2</v>
      </c>
      <c r="R163" s="724">
        <v>0.14022988505747128</v>
      </c>
      <c r="S163" s="12" t="s">
        <v>662</v>
      </c>
      <c r="T163" s="13" t="s">
        <v>236</v>
      </c>
      <c r="U163" s="14" t="s">
        <v>662</v>
      </c>
      <c r="V163" s="131">
        <v>0.18958979662185454</v>
      </c>
    </row>
    <row r="164" spans="1:22" x14ac:dyDescent="0.2">
      <c r="A164" s="733" t="s">
        <v>161</v>
      </c>
      <c r="B164" s="117" t="s">
        <v>739</v>
      </c>
      <c r="C164" s="116" t="s">
        <v>739</v>
      </c>
      <c r="D164" s="125" t="s">
        <v>739</v>
      </c>
      <c r="E164" s="116" t="s">
        <v>739</v>
      </c>
      <c r="F164" s="125" t="s">
        <v>739</v>
      </c>
      <c r="G164" s="11">
        <v>53.587000000000003</v>
      </c>
      <c r="H164" s="12" t="s">
        <v>739</v>
      </c>
      <c r="I164" s="13" t="s">
        <v>232</v>
      </c>
      <c r="J164" s="105" t="s">
        <v>232</v>
      </c>
      <c r="K164" s="702">
        <v>9</v>
      </c>
      <c r="L164" s="729" t="s">
        <v>739</v>
      </c>
      <c r="M164" s="725">
        <v>0.33333333333333331</v>
      </c>
      <c r="N164" s="724">
        <v>0.9</v>
      </c>
      <c r="O164" s="702">
        <v>9</v>
      </c>
      <c r="P164" s="729" t="s">
        <v>739</v>
      </c>
      <c r="Q164" s="725">
        <v>0.33333333333333331</v>
      </c>
      <c r="R164" s="724">
        <v>0.9</v>
      </c>
      <c r="S164" s="12" t="s">
        <v>739</v>
      </c>
      <c r="T164" s="13" t="s">
        <v>232</v>
      </c>
      <c r="U164" s="14" t="s">
        <v>232</v>
      </c>
      <c r="V164" s="131" t="s">
        <v>739</v>
      </c>
    </row>
    <row r="165" spans="1:22" x14ac:dyDescent="0.2">
      <c r="A165" s="733" t="s">
        <v>162</v>
      </c>
      <c r="B165" s="117" t="s">
        <v>739</v>
      </c>
      <c r="C165" s="116">
        <v>96.9</v>
      </c>
      <c r="D165" s="125" t="s">
        <v>732</v>
      </c>
      <c r="E165" s="116" t="s">
        <v>739</v>
      </c>
      <c r="F165" s="125" t="s">
        <v>739</v>
      </c>
      <c r="G165" s="11">
        <v>58.259</v>
      </c>
      <c r="H165" s="12" t="s">
        <v>739</v>
      </c>
      <c r="I165" s="13" t="s">
        <v>232</v>
      </c>
      <c r="J165" s="105" t="s">
        <v>232</v>
      </c>
      <c r="K165" s="702">
        <v>2</v>
      </c>
      <c r="L165" s="729" t="s">
        <v>739</v>
      </c>
      <c r="M165" s="725" t="s">
        <v>1250</v>
      </c>
      <c r="N165" s="724" t="s">
        <v>1250</v>
      </c>
      <c r="O165" s="702">
        <v>1</v>
      </c>
      <c r="P165" s="729" t="s">
        <v>739</v>
      </c>
      <c r="Q165" s="725">
        <v>0.5</v>
      </c>
      <c r="R165" s="724" t="s">
        <v>1250</v>
      </c>
      <c r="S165" s="12" t="s">
        <v>739</v>
      </c>
      <c r="T165" s="13" t="s">
        <v>232</v>
      </c>
      <c r="U165" s="14" t="s">
        <v>232</v>
      </c>
      <c r="V165" s="131" t="s">
        <v>739</v>
      </c>
    </row>
    <row r="166" spans="1:22" x14ac:dyDescent="0.2">
      <c r="A166" s="733" t="s">
        <v>163</v>
      </c>
      <c r="B166" s="117" t="s">
        <v>739</v>
      </c>
      <c r="C166" s="116">
        <v>99.5</v>
      </c>
      <c r="D166" s="125" t="s">
        <v>732</v>
      </c>
      <c r="E166" s="116" t="s">
        <v>739</v>
      </c>
      <c r="F166" s="125" t="s">
        <v>739</v>
      </c>
      <c r="G166" s="11">
        <v>20.734999999999999</v>
      </c>
      <c r="H166" s="12" t="s">
        <v>739</v>
      </c>
      <c r="I166" s="13" t="s">
        <v>232</v>
      </c>
      <c r="J166" s="105" t="s">
        <v>232</v>
      </c>
      <c r="K166" s="702">
        <v>2</v>
      </c>
      <c r="L166" s="729" t="s">
        <v>739</v>
      </c>
      <c r="M166" s="725">
        <v>0.66666666666666663</v>
      </c>
      <c r="N166" s="724" t="s">
        <v>1250</v>
      </c>
      <c r="O166" s="702">
        <v>0</v>
      </c>
      <c r="P166" s="729" t="s">
        <v>739</v>
      </c>
      <c r="Q166" s="725" t="s">
        <v>1251</v>
      </c>
      <c r="R166" s="724" t="s">
        <v>1251</v>
      </c>
      <c r="S166" s="12" t="s">
        <v>739</v>
      </c>
      <c r="T166" s="13" t="s">
        <v>232</v>
      </c>
      <c r="U166" s="14" t="s">
        <v>232</v>
      </c>
      <c r="V166" s="131" t="s">
        <v>739</v>
      </c>
    </row>
    <row r="167" spans="1:22" x14ac:dyDescent="0.2">
      <c r="A167" s="733" t="s">
        <v>164</v>
      </c>
      <c r="B167" s="117" t="s">
        <v>739</v>
      </c>
      <c r="C167" s="116">
        <v>73.900000000000006</v>
      </c>
      <c r="D167" s="125" t="s">
        <v>732</v>
      </c>
      <c r="E167" s="116">
        <v>64.599999999999994</v>
      </c>
      <c r="F167" s="125" t="s">
        <v>732</v>
      </c>
      <c r="G167" s="11">
        <v>17.292999999999999</v>
      </c>
      <c r="H167" s="12" t="s">
        <v>739</v>
      </c>
      <c r="I167" s="13" t="s">
        <v>739</v>
      </c>
      <c r="J167" s="105" t="s">
        <v>739</v>
      </c>
      <c r="K167" s="11" t="s">
        <v>739</v>
      </c>
      <c r="L167" s="729" t="s">
        <v>739</v>
      </c>
      <c r="M167" s="725" t="s">
        <v>739</v>
      </c>
      <c r="N167" s="724" t="s">
        <v>739</v>
      </c>
      <c r="O167" s="11" t="s">
        <v>739</v>
      </c>
      <c r="P167" s="729" t="s">
        <v>739</v>
      </c>
      <c r="Q167" s="725" t="s">
        <v>739</v>
      </c>
      <c r="R167" s="724" t="s">
        <v>739</v>
      </c>
      <c r="S167" s="12" t="s">
        <v>739</v>
      </c>
      <c r="T167" s="13" t="s">
        <v>739</v>
      </c>
      <c r="U167" s="14" t="s">
        <v>739</v>
      </c>
      <c r="V167" s="131" t="s">
        <v>739</v>
      </c>
    </row>
    <row r="168" spans="1:22" x14ac:dyDescent="0.2">
      <c r="A168" s="733" t="s">
        <v>165</v>
      </c>
      <c r="B168" s="117" t="s">
        <v>972</v>
      </c>
      <c r="C168" s="116">
        <v>26.1</v>
      </c>
      <c r="D168" s="125" t="s">
        <v>732</v>
      </c>
      <c r="E168" s="116">
        <v>6.3</v>
      </c>
      <c r="F168" s="125" t="s">
        <v>732</v>
      </c>
      <c r="G168" s="11">
        <v>460.65800000000002</v>
      </c>
      <c r="H168" s="12">
        <v>1800</v>
      </c>
      <c r="I168" s="13">
        <v>1100</v>
      </c>
      <c r="J168" s="105">
        <v>2900</v>
      </c>
      <c r="K168" s="702">
        <v>52</v>
      </c>
      <c r="L168" s="729">
        <v>2.8230184581976112E-2</v>
      </c>
      <c r="M168" s="725">
        <v>1.7633095964733808E-2</v>
      </c>
      <c r="N168" s="724">
        <v>4.5977011494252873E-2</v>
      </c>
      <c r="O168" s="702">
        <v>30</v>
      </c>
      <c r="P168" s="729">
        <v>1.6286644951140065E-2</v>
      </c>
      <c r="Q168" s="725">
        <v>1.0172939979654121E-2</v>
      </c>
      <c r="R168" s="724">
        <v>2.6525198938992044E-2</v>
      </c>
      <c r="S168" s="12" t="s">
        <v>662</v>
      </c>
      <c r="T168" s="13" t="s">
        <v>236</v>
      </c>
      <c r="U168" s="14" t="s">
        <v>684</v>
      </c>
      <c r="V168" s="131">
        <v>0.34093376764386535</v>
      </c>
    </row>
    <row r="169" spans="1:22" x14ac:dyDescent="0.2">
      <c r="A169" s="733" t="s">
        <v>166</v>
      </c>
      <c r="B169" s="117" t="s">
        <v>1200</v>
      </c>
      <c r="C169" s="116">
        <v>97.1</v>
      </c>
      <c r="D169" s="125" t="s">
        <v>732</v>
      </c>
      <c r="E169" s="116">
        <v>87.1</v>
      </c>
      <c r="F169" s="125" t="s">
        <v>732</v>
      </c>
      <c r="G169" s="11">
        <v>1098.8140000000001</v>
      </c>
      <c r="H169" s="12">
        <v>260000</v>
      </c>
      <c r="I169" s="13">
        <v>230000</v>
      </c>
      <c r="J169" s="105">
        <v>280000</v>
      </c>
      <c r="K169" s="702">
        <v>232854</v>
      </c>
      <c r="L169" s="729">
        <v>0.90136799646968657</v>
      </c>
      <c r="M169" s="725">
        <v>0.82808727039954477</v>
      </c>
      <c r="N169" s="724" t="s">
        <v>1250</v>
      </c>
      <c r="O169" s="702">
        <v>61072</v>
      </c>
      <c r="P169" s="729">
        <v>0.23640713185256296</v>
      </c>
      <c r="Q169" s="725">
        <v>0.21718736108394532</v>
      </c>
      <c r="R169" s="724">
        <v>0.26185086094532484</v>
      </c>
      <c r="S169" s="12">
        <v>16000</v>
      </c>
      <c r="T169" s="13">
        <v>14000</v>
      </c>
      <c r="U169" s="14">
        <v>19000</v>
      </c>
      <c r="V169" s="131">
        <v>6.1397260910294425E-2</v>
      </c>
    </row>
    <row r="170" spans="1:22" x14ac:dyDescent="0.2">
      <c r="A170" s="733" t="s">
        <v>245</v>
      </c>
      <c r="B170" s="117" t="s">
        <v>923</v>
      </c>
      <c r="C170" s="116">
        <v>40.299999999999997</v>
      </c>
      <c r="D170" s="125" t="s">
        <v>739</v>
      </c>
      <c r="E170" s="116">
        <v>17.3</v>
      </c>
      <c r="F170" s="125" t="s">
        <v>739</v>
      </c>
      <c r="G170" s="11">
        <v>406.41800000000001</v>
      </c>
      <c r="H170" s="12">
        <v>8200</v>
      </c>
      <c r="I170" s="13">
        <v>3100</v>
      </c>
      <c r="J170" s="105">
        <v>20000</v>
      </c>
      <c r="K170" s="702">
        <v>1277</v>
      </c>
      <c r="L170" s="729">
        <v>0.15544735240413876</v>
      </c>
      <c r="M170" s="725">
        <v>6.5159710174507599E-2</v>
      </c>
      <c r="N170" s="724">
        <v>0.41313490779682949</v>
      </c>
      <c r="O170" s="702">
        <v>541</v>
      </c>
      <c r="P170" s="729">
        <v>6.5855143031040786E-2</v>
      </c>
      <c r="Q170" s="725">
        <v>2.7604857638534545E-2</v>
      </c>
      <c r="R170" s="724">
        <v>0.17502426399223553</v>
      </c>
      <c r="S170" s="12">
        <v>2600</v>
      </c>
      <c r="T170" s="13" t="s">
        <v>662</v>
      </c>
      <c r="U170" s="14">
        <v>6600</v>
      </c>
      <c r="V170" s="131">
        <v>0.31430310407790629</v>
      </c>
    </row>
    <row r="171" spans="1:22" x14ac:dyDescent="0.2">
      <c r="A171" s="733" t="s">
        <v>167</v>
      </c>
      <c r="B171" s="117" t="s">
        <v>973</v>
      </c>
      <c r="C171" s="116" t="s">
        <v>739</v>
      </c>
      <c r="D171" s="125" t="s">
        <v>739</v>
      </c>
      <c r="E171" s="116" t="s">
        <v>739</v>
      </c>
      <c r="F171" s="125" t="s">
        <v>739</v>
      </c>
      <c r="G171" s="11">
        <v>487.87299999999999</v>
      </c>
      <c r="H171" s="12" t="s">
        <v>739</v>
      </c>
      <c r="I171" s="13" t="s">
        <v>236</v>
      </c>
      <c r="J171" s="105" t="s">
        <v>662</v>
      </c>
      <c r="K171" s="702">
        <v>56</v>
      </c>
      <c r="L171" s="729" t="s">
        <v>739</v>
      </c>
      <c r="M171" s="725">
        <v>9.7902097902097904E-2</v>
      </c>
      <c r="N171" s="724">
        <v>0.14814814814814814</v>
      </c>
      <c r="O171" s="702">
        <v>28</v>
      </c>
      <c r="P171" s="729" t="s">
        <v>739</v>
      </c>
      <c r="Q171" s="725">
        <v>4.8951048951048952E-2</v>
      </c>
      <c r="R171" s="724">
        <v>7.407407407407407E-2</v>
      </c>
      <c r="S171" s="12" t="s">
        <v>739</v>
      </c>
      <c r="T171" s="13" t="s">
        <v>232</v>
      </c>
      <c r="U171" s="14" t="s">
        <v>232</v>
      </c>
      <c r="V171" s="131" t="s">
        <v>739</v>
      </c>
    </row>
    <row r="172" spans="1:22" x14ac:dyDescent="0.2">
      <c r="A172" s="733" t="s">
        <v>168</v>
      </c>
      <c r="B172" s="117" t="s">
        <v>882</v>
      </c>
      <c r="C172" s="116">
        <v>99.4</v>
      </c>
      <c r="D172" s="125" t="s">
        <v>732</v>
      </c>
      <c r="E172" s="116">
        <v>92.5</v>
      </c>
      <c r="F172" s="125" t="s">
        <v>732</v>
      </c>
      <c r="G172" s="11">
        <v>380.00900000000001</v>
      </c>
      <c r="H172" s="12" t="s">
        <v>739</v>
      </c>
      <c r="I172" s="13" t="s">
        <v>232</v>
      </c>
      <c r="J172" s="105" t="s">
        <v>232</v>
      </c>
      <c r="K172" s="702">
        <v>9</v>
      </c>
      <c r="L172" s="729" t="s">
        <v>739</v>
      </c>
      <c r="M172" s="725">
        <v>0.10344827586206896</v>
      </c>
      <c r="N172" s="724">
        <v>0.33333333333333331</v>
      </c>
      <c r="O172" s="702">
        <v>9</v>
      </c>
      <c r="P172" s="729" t="s">
        <v>739</v>
      </c>
      <c r="Q172" s="725">
        <v>0.10344827586206896</v>
      </c>
      <c r="R172" s="724">
        <v>0.33333333333333331</v>
      </c>
      <c r="S172" s="12" t="s">
        <v>739</v>
      </c>
      <c r="T172" s="13" t="s">
        <v>232</v>
      </c>
      <c r="U172" s="14" t="s">
        <v>232</v>
      </c>
      <c r="V172" s="131" t="s">
        <v>739</v>
      </c>
    </row>
    <row r="173" spans="1:22" x14ac:dyDescent="0.2">
      <c r="A173" s="733" t="s">
        <v>242</v>
      </c>
      <c r="B173" s="117" t="s">
        <v>893</v>
      </c>
      <c r="C173" s="116">
        <v>74.3</v>
      </c>
      <c r="D173" s="125" t="s">
        <v>739</v>
      </c>
      <c r="E173" s="116">
        <v>47.1</v>
      </c>
      <c r="F173" s="125" t="s">
        <v>739</v>
      </c>
      <c r="G173" s="11">
        <v>1275.155</v>
      </c>
      <c r="H173" s="12">
        <v>2500</v>
      </c>
      <c r="I173" s="13">
        <v>1600</v>
      </c>
      <c r="J173" s="105">
        <v>3500</v>
      </c>
      <c r="K173" s="702">
        <v>74</v>
      </c>
      <c r="L173" s="729">
        <v>3.0167142274765593E-2</v>
      </c>
      <c r="M173" s="725">
        <v>2.0886254586508609E-2</v>
      </c>
      <c r="N173" s="724">
        <v>4.6776232616940583E-2</v>
      </c>
      <c r="O173" s="702">
        <v>0</v>
      </c>
      <c r="P173" s="729" t="s">
        <v>1251</v>
      </c>
      <c r="Q173" s="725" t="s">
        <v>1251</v>
      </c>
      <c r="R173" s="724" t="s">
        <v>1251</v>
      </c>
      <c r="S173" s="12" t="s">
        <v>662</v>
      </c>
      <c r="T173" s="13" t="s">
        <v>662</v>
      </c>
      <c r="U173" s="14">
        <v>1200</v>
      </c>
      <c r="V173" s="131">
        <v>0.3383611903791276</v>
      </c>
    </row>
    <row r="174" spans="1:22" x14ac:dyDescent="0.2">
      <c r="A174" s="733" t="s">
        <v>169</v>
      </c>
      <c r="B174" s="117" t="s">
        <v>929</v>
      </c>
      <c r="C174" s="116">
        <v>90.9</v>
      </c>
      <c r="D174" s="125" t="s">
        <v>739</v>
      </c>
      <c r="E174" s="116">
        <v>66.8</v>
      </c>
      <c r="F174" s="125" t="s">
        <v>739</v>
      </c>
      <c r="G174" s="11">
        <v>9.5690000000000008</v>
      </c>
      <c r="H174" s="12" t="s">
        <v>739</v>
      </c>
      <c r="I174" s="13" t="s">
        <v>232</v>
      </c>
      <c r="J174" s="105" t="s">
        <v>232</v>
      </c>
      <c r="K174" s="702">
        <v>109</v>
      </c>
      <c r="L174" s="729" t="s">
        <v>739</v>
      </c>
      <c r="M174" s="725" t="s">
        <v>1250</v>
      </c>
      <c r="N174" s="724" t="s">
        <v>1250</v>
      </c>
      <c r="O174" s="702">
        <v>0</v>
      </c>
      <c r="P174" s="729" t="s">
        <v>739</v>
      </c>
      <c r="Q174" s="725" t="s">
        <v>1251</v>
      </c>
      <c r="R174" s="724" t="s">
        <v>1251</v>
      </c>
      <c r="S174" s="12" t="s">
        <v>739</v>
      </c>
      <c r="T174" s="13" t="s">
        <v>232</v>
      </c>
      <c r="U174" s="14" t="s">
        <v>232</v>
      </c>
      <c r="V174" s="131" t="s">
        <v>739</v>
      </c>
    </row>
    <row r="175" spans="1:22" x14ac:dyDescent="0.2">
      <c r="A175" s="733" t="s">
        <v>170</v>
      </c>
      <c r="B175" s="117" t="s">
        <v>1209</v>
      </c>
      <c r="C175" s="116">
        <v>96.8</v>
      </c>
      <c r="D175" s="125" t="s">
        <v>739</v>
      </c>
      <c r="E175" s="116">
        <v>76.599999999999994</v>
      </c>
      <c r="F175" s="125" t="s">
        <v>739</v>
      </c>
      <c r="G175" s="11">
        <v>37.271999999999998</v>
      </c>
      <c r="H175" s="12">
        <v>10000</v>
      </c>
      <c r="I175" s="13">
        <v>9400</v>
      </c>
      <c r="J175" s="105">
        <v>11000</v>
      </c>
      <c r="K175" s="702">
        <v>11148</v>
      </c>
      <c r="L175" s="729" t="s">
        <v>1250</v>
      </c>
      <c r="M175" s="725" t="s">
        <v>1250</v>
      </c>
      <c r="N175" s="724" t="s">
        <v>1250</v>
      </c>
      <c r="O175" s="702">
        <v>5018</v>
      </c>
      <c r="P175" s="729">
        <v>0.49037427929248512</v>
      </c>
      <c r="Q175" s="725">
        <v>0.45568470759171814</v>
      </c>
      <c r="R175" s="724">
        <v>0.53422761631001814</v>
      </c>
      <c r="S175" s="12">
        <v>1100</v>
      </c>
      <c r="T175" s="13" t="s">
        <v>662</v>
      </c>
      <c r="U175" s="14">
        <v>1200</v>
      </c>
      <c r="V175" s="131">
        <v>0.10280465161731653</v>
      </c>
    </row>
    <row r="176" spans="1:22" x14ac:dyDescent="0.2">
      <c r="A176" s="733" t="s">
        <v>171</v>
      </c>
      <c r="B176" s="117" t="s">
        <v>739</v>
      </c>
      <c r="C176" s="116">
        <v>100</v>
      </c>
      <c r="D176" s="125" t="s">
        <v>732</v>
      </c>
      <c r="E176" s="116" t="s">
        <v>739</v>
      </c>
      <c r="F176" s="125" t="s">
        <v>739</v>
      </c>
      <c r="G176" s="11">
        <v>115.045</v>
      </c>
      <c r="H176" s="12" t="s">
        <v>739</v>
      </c>
      <c r="I176" s="13" t="s">
        <v>232</v>
      </c>
      <c r="J176" s="105" t="s">
        <v>237</v>
      </c>
      <c r="K176" s="702">
        <v>200</v>
      </c>
      <c r="L176" s="729" t="s">
        <v>739</v>
      </c>
      <c r="M176" s="725" t="s">
        <v>1250</v>
      </c>
      <c r="N176" s="724" t="s">
        <v>1250</v>
      </c>
      <c r="O176" s="702">
        <v>100</v>
      </c>
      <c r="P176" s="729" t="s">
        <v>739</v>
      </c>
      <c r="Q176" s="725">
        <v>0.70422535211267601</v>
      </c>
      <c r="R176" s="724" t="s">
        <v>1250</v>
      </c>
      <c r="S176" s="12" t="s">
        <v>739</v>
      </c>
      <c r="T176" s="13" t="s">
        <v>232</v>
      </c>
      <c r="U176" s="14" t="s">
        <v>232</v>
      </c>
      <c r="V176" s="131" t="s">
        <v>739</v>
      </c>
    </row>
    <row r="177" spans="1:22" x14ac:dyDescent="0.2">
      <c r="A177" s="733" t="s">
        <v>172</v>
      </c>
      <c r="B177" s="117" t="s">
        <v>973</v>
      </c>
      <c r="C177" s="116" t="s">
        <v>739</v>
      </c>
      <c r="D177" s="125" t="s">
        <v>739</v>
      </c>
      <c r="E177" s="116" t="s">
        <v>739</v>
      </c>
      <c r="F177" s="125" t="s">
        <v>739</v>
      </c>
      <c r="G177" s="11">
        <v>84.003</v>
      </c>
      <c r="H177" s="12" t="s">
        <v>739</v>
      </c>
      <c r="I177" s="13" t="s">
        <v>232</v>
      </c>
      <c r="J177" s="105" t="s">
        <v>237</v>
      </c>
      <c r="K177" s="702">
        <v>115</v>
      </c>
      <c r="L177" s="729" t="s">
        <v>739</v>
      </c>
      <c r="M177" s="725">
        <v>0.66860465116279066</v>
      </c>
      <c r="N177" s="724" t="s">
        <v>1250</v>
      </c>
      <c r="O177" s="702">
        <v>115</v>
      </c>
      <c r="P177" s="729" t="s">
        <v>739</v>
      </c>
      <c r="Q177" s="725">
        <v>0.66860465116279066</v>
      </c>
      <c r="R177" s="724" t="s">
        <v>1250</v>
      </c>
      <c r="S177" s="12" t="s">
        <v>739</v>
      </c>
      <c r="T177" s="13" t="s">
        <v>232</v>
      </c>
      <c r="U177" s="14" t="s">
        <v>232</v>
      </c>
      <c r="V177" s="131" t="s">
        <v>739</v>
      </c>
    </row>
    <row r="178" spans="1:22" x14ac:dyDescent="0.2">
      <c r="A178" s="733" t="s">
        <v>173</v>
      </c>
      <c r="B178" s="117" t="s">
        <v>739</v>
      </c>
      <c r="C178" s="116">
        <v>87.7</v>
      </c>
      <c r="D178" s="125" t="s">
        <v>739</v>
      </c>
      <c r="E178" s="116">
        <v>63.7</v>
      </c>
      <c r="F178" s="125" t="s">
        <v>739</v>
      </c>
      <c r="G178" s="11">
        <v>531.55799999999999</v>
      </c>
      <c r="H178" s="12" t="s">
        <v>739</v>
      </c>
      <c r="I178" s="13" t="s">
        <v>739</v>
      </c>
      <c r="J178" s="105" t="s">
        <v>739</v>
      </c>
      <c r="K178" s="11" t="s">
        <v>739</v>
      </c>
      <c r="L178" s="729" t="s">
        <v>739</v>
      </c>
      <c r="M178" s="725" t="s">
        <v>739</v>
      </c>
      <c r="N178" s="724" t="s">
        <v>739</v>
      </c>
      <c r="O178" s="11" t="s">
        <v>739</v>
      </c>
      <c r="P178" s="729" t="s">
        <v>739</v>
      </c>
      <c r="Q178" s="725" t="s">
        <v>739</v>
      </c>
      <c r="R178" s="724" t="s">
        <v>739</v>
      </c>
      <c r="S178" s="12" t="s">
        <v>739</v>
      </c>
      <c r="T178" s="13" t="s">
        <v>739</v>
      </c>
      <c r="U178" s="14" t="s">
        <v>739</v>
      </c>
      <c r="V178" s="131" t="s">
        <v>739</v>
      </c>
    </row>
    <row r="179" spans="1:22" x14ac:dyDescent="0.2">
      <c r="A179" s="733" t="s">
        <v>174</v>
      </c>
      <c r="B179" s="117" t="s">
        <v>952</v>
      </c>
      <c r="C179" s="116">
        <v>78.8</v>
      </c>
      <c r="D179" s="125" t="s">
        <v>739</v>
      </c>
      <c r="E179" s="116">
        <v>52.5</v>
      </c>
      <c r="F179" s="125" t="s">
        <v>739</v>
      </c>
      <c r="G179" s="11">
        <v>271.04199999999997</v>
      </c>
      <c r="H179" s="12" t="s">
        <v>236</v>
      </c>
      <c r="I179" s="13" t="s">
        <v>236</v>
      </c>
      <c r="J179" s="105" t="s">
        <v>236</v>
      </c>
      <c r="K179" s="702">
        <v>117</v>
      </c>
      <c r="L179" s="729">
        <v>0.38741721854304634</v>
      </c>
      <c r="M179" s="725">
        <v>0.25545851528384278</v>
      </c>
      <c r="N179" s="724">
        <v>0.55980861244019142</v>
      </c>
      <c r="O179" s="702">
        <v>41</v>
      </c>
      <c r="P179" s="729">
        <v>0.13576158940397351</v>
      </c>
      <c r="Q179" s="725">
        <v>8.9519650655021835E-2</v>
      </c>
      <c r="R179" s="724">
        <v>0.19617224880382775</v>
      </c>
      <c r="S179" s="12" t="s">
        <v>237</v>
      </c>
      <c r="T179" s="13" t="s">
        <v>232</v>
      </c>
      <c r="U179" s="14" t="s">
        <v>236</v>
      </c>
      <c r="V179" s="131">
        <v>0.37748344370860926</v>
      </c>
    </row>
    <row r="180" spans="1:22" x14ac:dyDescent="0.2">
      <c r="A180" s="733" t="s">
        <v>175</v>
      </c>
      <c r="B180" s="117" t="s">
        <v>984</v>
      </c>
      <c r="C180" s="116">
        <v>98.1</v>
      </c>
      <c r="D180" s="125" t="s">
        <v>739</v>
      </c>
      <c r="E180" s="116">
        <v>93.4</v>
      </c>
      <c r="F180" s="125" t="s">
        <v>739</v>
      </c>
      <c r="G180" s="11">
        <v>686.71600000000001</v>
      </c>
      <c r="H180" s="12">
        <v>4700</v>
      </c>
      <c r="I180" s="13">
        <v>3900</v>
      </c>
      <c r="J180" s="105">
        <v>5600</v>
      </c>
      <c r="K180" s="702">
        <v>4843</v>
      </c>
      <c r="L180" s="729" t="s">
        <v>1250</v>
      </c>
      <c r="M180" s="725">
        <v>0.85838355193193905</v>
      </c>
      <c r="N180" s="724" t="s">
        <v>1250</v>
      </c>
      <c r="O180" s="702">
        <v>3300</v>
      </c>
      <c r="P180" s="729">
        <v>0.69561551433389546</v>
      </c>
      <c r="Q180" s="725">
        <v>0.58489897199574614</v>
      </c>
      <c r="R180" s="724">
        <v>0.8375634517766497</v>
      </c>
      <c r="S180" s="12" t="s">
        <v>237</v>
      </c>
      <c r="T180" s="13" t="s">
        <v>237</v>
      </c>
      <c r="U180" s="14" t="s">
        <v>237</v>
      </c>
      <c r="V180" s="131">
        <v>2.5927487352445194E-2</v>
      </c>
    </row>
    <row r="181" spans="1:22" x14ac:dyDescent="0.2">
      <c r="A181" s="733" t="s">
        <v>176</v>
      </c>
      <c r="B181" s="117" t="s">
        <v>882</v>
      </c>
      <c r="C181" s="116">
        <v>98.6</v>
      </c>
      <c r="D181" s="125" t="s">
        <v>739</v>
      </c>
      <c r="E181" s="116">
        <v>93.9</v>
      </c>
      <c r="F181" s="125" t="s">
        <v>739</v>
      </c>
      <c r="G181" s="11">
        <v>22.530999999999999</v>
      </c>
      <c r="H181" s="12" t="s">
        <v>739</v>
      </c>
      <c r="I181" s="13" t="s">
        <v>739</v>
      </c>
      <c r="J181" s="105" t="s">
        <v>739</v>
      </c>
      <c r="K181" s="702">
        <v>0</v>
      </c>
      <c r="L181" s="729" t="s">
        <v>739</v>
      </c>
      <c r="M181" s="725" t="s">
        <v>739</v>
      </c>
      <c r="N181" s="724" t="s">
        <v>739</v>
      </c>
      <c r="O181" s="702">
        <v>0</v>
      </c>
      <c r="P181" s="729" t="s">
        <v>739</v>
      </c>
      <c r="Q181" s="725" t="s">
        <v>739</v>
      </c>
      <c r="R181" s="724" t="s">
        <v>739</v>
      </c>
      <c r="S181" s="12" t="s">
        <v>739</v>
      </c>
      <c r="T181" s="13" t="s">
        <v>739</v>
      </c>
      <c r="U181" s="14" t="s">
        <v>739</v>
      </c>
      <c r="V181" s="131" t="s">
        <v>739</v>
      </c>
    </row>
    <row r="182" spans="1:22" x14ac:dyDescent="0.2">
      <c r="A182" s="733" t="s">
        <v>177</v>
      </c>
      <c r="B182" s="117" t="s">
        <v>739</v>
      </c>
      <c r="C182" s="116">
        <v>84.4</v>
      </c>
      <c r="D182" s="125" t="s">
        <v>739</v>
      </c>
      <c r="E182" s="116">
        <v>55.1</v>
      </c>
      <c r="F182" s="125" t="s">
        <v>739</v>
      </c>
      <c r="G182" s="11">
        <v>40.645000000000003</v>
      </c>
      <c r="H182" s="12" t="s">
        <v>739</v>
      </c>
      <c r="I182" s="13" t="s">
        <v>739</v>
      </c>
      <c r="J182" s="105" t="s">
        <v>739</v>
      </c>
      <c r="K182" s="11" t="s">
        <v>739</v>
      </c>
      <c r="L182" s="729" t="s">
        <v>739</v>
      </c>
      <c r="M182" s="725" t="s">
        <v>739</v>
      </c>
      <c r="N182" s="724" t="s">
        <v>739</v>
      </c>
      <c r="O182" s="11" t="s">
        <v>739</v>
      </c>
      <c r="P182" s="729" t="s">
        <v>739</v>
      </c>
      <c r="Q182" s="725" t="s">
        <v>739</v>
      </c>
      <c r="R182" s="724" t="s">
        <v>739</v>
      </c>
      <c r="S182" s="12" t="s">
        <v>739</v>
      </c>
      <c r="T182" s="13" t="s">
        <v>739</v>
      </c>
      <c r="U182" s="14" t="s">
        <v>739</v>
      </c>
      <c r="V182" s="131" t="s">
        <v>739</v>
      </c>
    </row>
    <row r="183" spans="1:22" x14ac:dyDescent="0.2">
      <c r="A183" s="733" t="s">
        <v>178</v>
      </c>
      <c r="B183" s="117" t="s">
        <v>1077</v>
      </c>
      <c r="C183" s="116">
        <v>71.599999999999994</v>
      </c>
      <c r="D183" s="125" t="s">
        <v>739</v>
      </c>
      <c r="E183" s="116">
        <v>54.9</v>
      </c>
      <c r="F183" s="125" t="s">
        <v>739</v>
      </c>
      <c r="G183" s="11">
        <v>248.334</v>
      </c>
      <c r="H183" s="12">
        <v>6000</v>
      </c>
      <c r="I183" s="13">
        <v>3400</v>
      </c>
      <c r="J183" s="105">
        <v>11000</v>
      </c>
      <c r="K183" s="702">
        <v>4465</v>
      </c>
      <c r="L183" s="729">
        <v>0.74903539674551245</v>
      </c>
      <c r="M183" s="725">
        <v>0.42055194499387777</v>
      </c>
      <c r="N183" s="724" t="s">
        <v>1250</v>
      </c>
      <c r="O183" s="702">
        <v>1043</v>
      </c>
      <c r="P183" s="729">
        <v>0.17497064250964603</v>
      </c>
      <c r="Q183" s="725">
        <v>9.8238673824997652E-2</v>
      </c>
      <c r="R183" s="724">
        <v>0.30848861283643891</v>
      </c>
      <c r="S183" s="12">
        <v>1100</v>
      </c>
      <c r="T183" s="13" t="s">
        <v>236</v>
      </c>
      <c r="U183" s="14">
        <v>2800</v>
      </c>
      <c r="V183" s="131">
        <v>0.17866129843985909</v>
      </c>
    </row>
    <row r="184" spans="1:22" x14ac:dyDescent="0.2">
      <c r="A184" s="733" t="s">
        <v>179</v>
      </c>
      <c r="B184" s="117" t="s">
        <v>739</v>
      </c>
      <c r="C184" s="116">
        <v>97.9</v>
      </c>
      <c r="D184" s="125" t="s">
        <v>739</v>
      </c>
      <c r="E184" s="116">
        <v>70.400000000000006</v>
      </c>
      <c r="F184" s="125" t="s">
        <v>739</v>
      </c>
      <c r="G184" s="11">
        <v>2.6890000000000001</v>
      </c>
      <c r="H184" s="12" t="s">
        <v>739</v>
      </c>
      <c r="I184" s="13" t="s">
        <v>739</v>
      </c>
      <c r="J184" s="105" t="s">
        <v>739</v>
      </c>
      <c r="K184" s="11" t="s">
        <v>739</v>
      </c>
      <c r="L184" s="729" t="s">
        <v>739</v>
      </c>
      <c r="M184" s="725" t="s">
        <v>739</v>
      </c>
      <c r="N184" s="724" t="s">
        <v>739</v>
      </c>
      <c r="O184" s="11" t="s">
        <v>739</v>
      </c>
      <c r="P184" s="729" t="s">
        <v>739</v>
      </c>
      <c r="Q184" s="725" t="s">
        <v>739</v>
      </c>
      <c r="R184" s="724" t="s">
        <v>739</v>
      </c>
      <c r="S184" s="12" t="s">
        <v>739</v>
      </c>
      <c r="T184" s="13" t="s">
        <v>739</v>
      </c>
      <c r="U184" s="14" t="s">
        <v>739</v>
      </c>
      <c r="V184" s="131" t="s">
        <v>739</v>
      </c>
    </row>
    <row r="185" spans="1:22" x14ac:dyDescent="0.2">
      <c r="A185" s="733" t="s">
        <v>180</v>
      </c>
      <c r="B185" s="117" t="s">
        <v>925</v>
      </c>
      <c r="C185" s="116">
        <v>95.7</v>
      </c>
      <c r="D185" s="125" t="s">
        <v>732</v>
      </c>
      <c r="E185" s="116" t="s">
        <v>739</v>
      </c>
      <c r="F185" s="125" t="s">
        <v>739</v>
      </c>
      <c r="G185" s="11">
        <v>19.352</v>
      </c>
      <c r="H185" s="12" t="s">
        <v>237</v>
      </c>
      <c r="I185" s="13" t="s">
        <v>237</v>
      </c>
      <c r="J185" s="105" t="s">
        <v>236</v>
      </c>
      <c r="K185" s="702">
        <v>151</v>
      </c>
      <c r="L185" s="729">
        <v>0.80319148936170215</v>
      </c>
      <c r="M185" s="725">
        <v>0.71226415094339623</v>
      </c>
      <c r="N185" s="724">
        <v>0.92638036809815949</v>
      </c>
      <c r="O185" s="702">
        <v>0</v>
      </c>
      <c r="P185" s="729" t="s">
        <v>1251</v>
      </c>
      <c r="Q185" s="725" t="s">
        <v>1251</v>
      </c>
      <c r="R185" s="724" t="s">
        <v>1251</v>
      </c>
      <c r="S185" s="12" t="s">
        <v>232</v>
      </c>
      <c r="T185" s="13" t="s">
        <v>232</v>
      </c>
      <c r="U185" s="14" t="s">
        <v>232</v>
      </c>
      <c r="V185" s="131">
        <v>7.9787234042553196E-2</v>
      </c>
    </row>
    <row r="186" spans="1:22" x14ac:dyDescent="0.2">
      <c r="A186" s="733" t="s">
        <v>181</v>
      </c>
      <c r="B186" s="117" t="s">
        <v>882</v>
      </c>
      <c r="C186" s="116">
        <v>98.1</v>
      </c>
      <c r="D186" s="125" t="s">
        <v>739</v>
      </c>
      <c r="E186" s="116">
        <v>85.1</v>
      </c>
      <c r="F186" s="125" t="s">
        <v>739</v>
      </c>
      <c r="G186" s="11">
        <v>189.53899999999999</v>
      </c>
      <c r="H186" s="12" t="s">
        <v>739</v>
      </c>
      <c r="I186" s="13" t="s">
        <v>232</v>
      </c>
      <c r="J186" s="105" t="s">
        <v>232</v>
      </c>
      <c r="K186" s="702">
        <v>12</v>
      </c>
      <c r="L186" s="729" t="s">
        <v>739</v>
      </c>
      <c r="M186" s="725">
        <v>0.17142857142857143</v>
      </c>
      <c r="N186" s="724">
        <v>0.44444444444444442</v>
      </c>
      <c r="O186" s="702">
        <v>12</v>
      </c>
      <c r="P186" s="729" t="s">
        <v>739</v>
      </c>
      <c r="Q186" s="725">
        <v>0.17142857142857143</v>
      </c>
      <c r="R186" s="724">
        <v>0.44444444444444442</v>
      </c>
      <c r="S186" s="12" t="s">
        <v>739</v>
      </c>
      <c r="T186" s="13" t="s">
        <v>232</v>
      </c>
      <c r="U186" s="14" t="s">
        <v>232</v>
      </c>
      <c r="V186" s="131" t="s">
        <v>739</v>
      </c>
    </row>
    <row r="187" spans="1:22" x14ac:dyDescent="0.2">
      <c r="A187" s="733" t="s">
        <v>182</v>
      </c>
      <c r="B187" s="117" t="s">
        <v>739</v>
      </c>
      <c r="C187" s="116">
        <v>92</v>
      </c>
      <c r="D187" s="125" t="s">
        <v>732</v>
      </c>
      <c r="E187" s="116">
        <v>73.7</v>
      </c>
      <c r="F187" s="125" t="s">
        <v>732</v>
      </c>
      <c r="G187" s="11">
        <v>1260.5409999999999</v>
      </c>
      <c r="H187" s="12" t="s">
        <v>739</v>
      </c>
      <c r="I187" s="13" t="s">
        <v>232</v>
      </c>
      <c r="J187" s="105" t="s">
        <v>237</v>
      </c>
      <c r="K187" s="702">
        <v>0</v>
      </c>
      <c r="L187" s="729" t="s">
        <v>739</v>
      </c>
      <c r="M187" s="725" t="s">
        <v>1251</v>
      </c>
      <c r="N187" s="724" t="s">
        <v>1251</v>
      </c>
      <c r="O187" s="702">
        <v>0</v>
      </c>
      <c r="P187" s="729" t="s">
        <v>739</v>
      </c>
      <c r="Q187" s="725" t="s">
        <v>1251</v>
      </c>
      <c r="R187" s="724" t="s">
        <v>1251</v>
      </c>
      <c r="S187" s="12" t="s">
        <v>739</v>
      </c>
      <c r="T187" s="13" t="s">
        <v>232</v>
      </c>
      <c r="U187" s="14" t="s">
        <v>232</v>
      </c>
      <c r="V187" s="131" t="s">
        <v>739</v>
      </c>
    </row>
    <row r="188" spans="1:22" x14ac:dyDescent="0.2">
      <c r="A188" s="733" t="s">
        <v>183</v>
      </c>
      <c r="B188" s="117" t="s">
        <v>739</v>
      </c>
      <c r="C188" s="116">
        <v>98.1</v>
      </c>
      <c r="D188" s="125" t="s">
        <v>732</v>
      </c>
      <c r="E188" s="116">
        <v>82.8</v>
      </c>
      <c r="F188" s="125" t="s">
        <v>732</v>
      </c>
      <c r="G188" s="11">
        <v>111.762</v>
      </c>
      <c r="H188" s="12" t="s">
        <v>739</v>
      </c>
      <c r="I188" s="13" t="s">
        <v>739</v>
      </c>
      <c r="J188" s="105" t="s">
        <v>739</v>
      </c>
      <c r="K188" s="11" t="s">
        <v>739</v>
      </c>
      <c r="L188" s="729" t="s">
        <v>739</v>
      </c>
      <c r="M188" s="725" t="s">
        <v>739</v>
      </c>
      <c r="N188" s="724" t="s">
        <v>739</v>
      </c>
      <c r="O188" s="11" t="s">
        <v>739</v>
      </c>
      <c r="P188" s="729" t="s">
        <v>739</v>
      </c>
      <c r="Q188" s="725" t="s">
        <v>739</v>
      </c>
      <c r="R188" s="724" t="s">
        <v>739</v>
      </c>
      <c r="S188" s="12" t="s">
        <v>739</v>
      </c>
      <c r="T188" s="13" t="s">
        <v>739</v>
      </c>
      <c r="U188" s="14" t="s">
        <v>739</v>
      </c>
      <c r="V188" s="131" t="s">
        <v>739</v>
      </c>
    </row>
    <row r="189" spans="1:22" x14ac:dyDescent="0.2">
      <c r="A189" s="733" t="s">
        <v>184</v>
      </c>
      <c r="B189" s="117" t="s">
        <v>739</v>
      </c>
      <c r="C189" s="116">
        <v>97.4</v>
      </c>
      <c r="D189" s="125" t="s">
        <v>732</v>
      </c>
      <c r="E189" s="116">
        <v>67.3</v>
      </c>
      <c r="F189" s="125" t="s">
        <v>732</v>
      </c>
      <c r="G189" s="11" t="s">
        <v>739</v>
      </c>
      <c r="H189" s="12" t="s">
        <v>739</v>
      </c>
      <c r="I189" s="13" t="s">
        <v>739</v>
      </c>
      <c r="J189" s="105" t="s">
        <v>739</v>
      </c>
      <c r="K189" s="11" t="s">
        <v>739</v>
      </c>
      <c r="L189" s="729" t="s">
        <v>739</v>
      </c>
      <c r="M189" s="725" t="s">
        <v>739</v>
      </c>
      <c r="N189" s="724" t="s">
        <v>739</v>
      </c>
      <c r="O189" s="11" t="s">
        <v>739</v>
      </c>
      <c r="P189" s="729" t="s">
        <v>739</v>
      </c>
      <c r="Q189" s="725" t="s">
        <v>739</v>
      </c>
      <c r="R189" s="724" t="s">
        <v>739</v>
      </c>
      <c r="S189" s="12" t="s">
        <v>739</v>
      </c>
      <c r="T189" s="13" t="s">
        <v>739</v>
      </c>
      <c r="U189" s="14" t="s">
        <v>739</v>
      </c>
      <c r="V189" s="131" t="s">
        <v>739</v>
      </c>
    </row>
    <row r="190" spans="1:22" x14ac:dyDescent="0.2">
      <c r="A190" s="733" t="s">
        <v>185</v>
      </c>
      <c r="B190" s="117" t="s">
        <v>1218</v>
      </c>
      <c r="C190" s="116">
        <v>93.3</v>
      </c>
      <c r="D190" s="125" t="s">
        <v>739</v>
      </c>
      <c r="E190" s="116">
        <v>47.6</v>
      </c>
      <c r="F190" s="125" t="s">
        <v>739</v>
      </c>
      <c r="G190" s="11">
        <v>1625.654</v>
      </c>
      <c r="H190" s="12">
        <v>120000</v>
      </c>
      <c r="I190" s="13">
        <v>100000</v>
      </c>
      <c r="J190" s="105">
        <v>130000</v>
      </c>
      <c r="K190" s="702">
        <v>88266</v>
      </c>
      <c r="L190" s="729">
        <v>0.75428776523470542</v>
      </c>
      <c r="M190" s="725">
        <v>0.67633672015079771</v>
      </c>
      <c r="N190" s="724">
        <v>0.84955292260604254</v>
      </c>
      <c r="O190" s="702">
        <v>75566</v>
      </c>
      <c r="P190" s="729">
        <v>0.64575838111759631</v>
      </c>
      <c r="Q190" s="725">
        <v>0.57902318667340968</v>
      </c>
      <c r="R190" s="724">
        <v>0.72731647689538681</v>
      </c>
      <c r="S190" s="12">
        <v>16000</v>
      </c>
      <c r="T190" s="13">
        <v>10000</v>
      </c>
      <c r="U190" s="14">
        <v>21000</v>
      </c>
      <c r="V190" s="131">
        <v>0.13330313880651859</v>
      </c>
    </row>
    <row r="191" spans="1:22" x14ac:dyDescent="0.2">
      <c r="A191" s="733" t="s">
        <v>186</v>
      </c>
      <c r="B191" s="117" t="s">
        <v>1023</v>
      </c>
      <c r="C191" s="116">
        <v>98.6</v>
      </c>
      <c r="D191" s="125" t="s">
        <v>739</v>
      </c>
      <c r="E191" s="116">
        <v>87.2</v>
      </c>
      <c r="F191" s="125" t="s">
        <v>739</v>
      </c>
      <c r="G191" s="11">
        <v>490.21899999999999</v>
      </c>
      <c r="H191" s="12" t="s">
        <v>739</v>
      </c>
      <c r="I191" s="13">
        <v>1600</v>
      </c>
      <c r="J191" s="105">
        <v>3500</v>
      </c>
      <c r="K191" s="702">
        <v>3548</v>
      </c>
      <c r="L191" s="729" t="s">
        <v>739</v>
      </c>
      <c r="M191" s="725" t="s">
        <v>1250</v>
      </c>
      <c r="N191" s="724" t="s">
        <v>1250</v>
      </c>
      <c r="O191" s="702">
        <v>0</v>
      </c>
      <c r="P191" s="729" t="s">
        <v>739</v>
      </c>
      <c r="Q191" s="725" t="s">
        <v>1251</v>
      </c>
      <c r="R191" s="724" t="s">
        <v>1251</v>
      </c>
      <c r="S191" s="12" t="s">
        <v>739</v>
      </c>
      <c r="T191" s="13" t="s">
        <v>236</v>
      </c>
      <c r="U191" s="14" t="s">
        <v>662</v>
      </c>
      <c r="V191" s="131" t="s">
        <v>739</v>
      </c>
    </row>
    <row r="192" spans="1:22" x14ac:dyDescent="0.2">
      <c r="A192" s="733" t="s">
        <v>187</v>
      </c>
      <c r="B192" s="117" t="s">
        <v>739</v>
      </c>
      <c r="C192" s="116">
        <v>100</v>
      </c>
      <c r="D192" s="125" t="s">
        <v>732</v>
      </c>
      <c r="E192" s="116" t="s">
        <v>739</v>
      </c>
      <c r="F192" s="125" t="s">
        <v>739</v>
      </c>
      <c r="G192" s="11">
        <v>131.65700000000001</v>
      </c>
      <c r="H192" s="12" t="s">
        <v>739</v>
      </c>
      <c r="I192" s="13" t="s">
        <v>739</v>
      </c>
      <c r="J192" s="105" t="s">
        <v>739</v>
      </c>
      <c r="K192" s="11" t="s">
        <v>739</v>
      </c>
      <c r="L192" s="729" t="s">
        <v>739</v>
      </c>
      <c r="M192" s="725" t="s">
        <v>739</v>
      </c>
      <c r="N192" s="724" t="s">
        <v>739</v>
      </c>
      <c r="O192" s="11" t="s">
        <v>739</v>
      </c>
      <c r="P192" s="729" t="s">
        <v>739</v>
      </c>
      <c r="Q192" s="725" t="s">
        <v>739</v>
      </c>
      <c r="R192" s="724" t="s">
        <v>739</v>
      </c>
      <c r="S192" s="12" t="s">
        <v>739</v>
      </c>
      <c r="T192" s="13" t="s">
        <v>739</v>
      </c>
      <c r="U192" s="14" t="s">
        <v>739</v>
      </c>
      <c r="V192" s="131" t="s">
        <v>739</v>
      </c>
    </row>
    <row r="193" spans="1:22" x14ac:dyDescent="0.2">
      <c r="A193" s="733" t="s">
        <v>188</v>
      </c>
      <c r="B193" s="117" t="s">
        <v>952</v>
      </c>
      <c r="C193" s="116" t="s">
        <v>739</v>
      </c>
      <c r="D193" s="125" t="s">
        <v>739</v>
      </c>
      <c r="E193" s="116" t="s">
        <v>739</v>
      </c>
      <c r="F193" s="125" t="s">
        <v>739</v>
      </c>
      <c r="G193" s="11">
        <v>770.32899999999995</v>
      </c>
      <c r="H193" s="12" t="s">
        <v>739</v>
      </c>
      <c r="I193" s="13" t="s">
        <v>662</v>
      </c>
      <c r="J193" s="105">
        <v>1600</v>
      </c>
      <c r="K193" s="702">
        <v>1092</v>
      </c>
      <c r="L193" s="729" t="s">
        <v>739</v>
      </c>
      <c r="M193" s="725">
        <v>0.70360824742268047</v>
      </c>
      <c r="N193" s="724" t="s">
        <v>1250</v>
      </c>
      <c r="O193" s="702">
        <v>1092</v>
      </c>
      <c r="P193" s="729" t="s">
        <v>739</v>
      </c>
      <c r="Q193" s="725">
        <v>0.70360824742268047</v>
      </c>
      <c r="R193" s="724" t="s">
        <v>1250</v>
      </c>
      <c r="S193" s="12" t="s">
        <v>739</v>
      </c>
      <c r="T193" s="13" t="s">
        <v>232</v>
      </c>
      <c r="U193" s="14" t="s">
        <v>232</v>
      </c>
      <c r="V193" s="131" t="s">
        <v>739</v>
      </c>
    </row>
    <row r="194" spans="1:22" x14ac:dyDescent="0.2">
      <c r="A194" s="733" t="s">
        <v>189</v>
      </c>
      <c r="B194" s="117" t="s">
        <v>1055</v>
      </c>
      <c r="C194" s="116">
        <v>87.8</v>
      </c>
      <c r="D194" s="125" t="s">
        <v>739</v>
      </c>
      <c r="E194" s="116">
        <v>42.8</v>
      </c>
      <c r="F194" s="125" t="s">
        <v>739</v>
      </c>
      <c r="G194" s="11">
        <v>1931.039</v>
      </c>
      <c r="H194" s="12">
        <v>100000</v>
      </c>
      <c r="I194" s="13">
        <v>89000</v>
      </c>
      <c r="J194" s="105">
        <v>110000</v>
      </c>
      <c r="K194" s="702">
        <v>73960</v>
      </c>
      <c r="L194" s="729">
        <v>0.73064232509434335</v>
      </c>
      <c r="M194" s="725">
        <v>0.65310880142701977</v>
      </c>
      <c r="N194" s="724">
        <v>0.82730231881788385</v>
      </c>
      <c r="O194" s="702">
        <v>40051</v>
      </c>
      <c r="P194" s="729">
        <v>0.39565921798747355</v>
      </c>
      <c r="Q194" s="725">
        <v>0.35367307471543497</v>
      </c>
      <c r="R194" s="724">
        <v>0.44800277408024697</v>
      </c>
      <c r="S194" s="12">
        <v>16000</v>
      </c>
      <c r="T194" s="13">
        <v>12000</v>
      </c>
      <c r="U194" s="14">
        <v>20000</v>
      </c>
      <c r="V194" s="131">
        <v>0.1575484559302946</v>
      </c>
    </row>
    <row r="195" spans="1:22" x14ac:dyDescent="0.2">
      <c r="A195" s="733" t="s">
        <v>190</v>
      </c>
      <c r="B195" s="117" t="s">
        <v>739</v>
      </c>
      <c r="C195" s="116" t="s">
        <v>739</v>
      </c>
      <c r="D195" s="125" t="s">
        <v>739</v>
      </c>
      <c r="E195" s="116" t="s">
        <v>739</v>
      </c>
      <c r="F195" s="125" t="s">
        <v>739</v>
      </c>
      <c r="G195" s="11">
        <v>4229.875</v>
      </c>
      <c r="H195" s="12" t="s">
        <v>739</v>
      </c>
      <c r="I195" s="13">
        <v>3200</v>
      </c>
      <c r="J195" s="105">
        <v>12000</v>
      </c>
      <c r="K195" s="702">
        <v>6309</v>
      </c>
      <c r="L195" s="729" t="s">
        <v>739</v>
      </c>
      <c r="M195" s="725">
        <v>0.54599740372133276</v>
      </c>
      <c r="N195" s="724" t="s">
        <v>1250</v>
      </c>
      <c r="O195" s="702">
        <v>0</v>
      </c>
      <c r="P195" s="729" t="s">
        <v>739</v>
      </c>
      <c r="Q195" s="725" t="s">
        <v>1251</v>
      </c>
      <c r="R195" s="724" t="s">
        <v>1251</v>
      </c>
      <c r="S195" s="12" t="s">
        <v>739</v>
      </c>
      <c r="T195" s="13" t="s">
        <v>232</v>
      </c>
      <c r="U195" s="14" t="s">
        <v>236</v>
      </c>
      <c r="V195" s="131" t="s">
        <v>739</v>
      </c>
    </row>
    <row r="196" spans="1:22" x14ac:dyDescent="0.2">
      <c r="A196" s="733" t="s">
        <v>191</v>
      </c>
      <c r="B196" s="117" t="s">
        <v>971</v>
      </c>
      <c r="C196" s="116">
        <v>96.2</v>
      </c>
      <c r="D196" s="125" t="s">
        <v>732</v>
      </c>
      <c r="E196" s="116">
        <v>90</v>
      </c>
      <c r="F196" s="125" t="s">
        <v>732</v>
      </c>
      <c r="G196" s="11">
        <v>49.296999999999997</v>
      </c>
      <c r="H196" s="12" t="s">
        <v>739</v>
      </c>
      <c r="I196" s="13" t="s">
        <v>232</v>
      </c>
      <c r="J196" s="105" t="s">
        <v>237</v>
      </c>
      <c r="K196" s="702">
        <v>149</v>
      </c>
      <c r="L196" s="729" t="s">
        <v>739</v>
      </c>
      <c r="M196" s="725">
        <v>0.79255319148936165</v>
      </c>
      <c r="N196" s="724" t="s">
        <v>1250</v>
      </c>
      <c r="O196" s="702">
        <v>14</v>
      </c>
      <c r="P196" s="729" t="s">
        <v>739</v>
      </c>
      <c r="Q196" s="725">
        <v>7.4468085106382975E-2</v>
      </c>
      <c r="R196" s="724">
        <v>0.21875</v>
      </c>
      <c r="S196" s="12" t="s">
        <v>739</v>
      </c>
      <c r="T196" s="13" t="s">
        <v>232</v>
      </c>
      <c r="U196" s="14" t="s">
        <v>232</v>
      </c>
      <c r="V196" s="131" t="s">
        <v>739</v>
      </c>
    </row>
    <row r="197" spans="1:22" x14ac:dyDescent="0.2">
      <c r="A197" s="733" t="s">
        <v>192</v>
      </c>
      <c r="B197" s="117" t="s">
        <v>893</v>
      </c>
      <c r="C197" s="116">
        <v>99</v>
      </c>
      <c r="D197" s="125" t="s">
        <v>732</v>
      </c>
      <c r="E197" s="116" t="s">
        <v>739</v>
      </c>
      <c r="F197" s="125" t="s">
        <v>739</v>
      </c>
      <c r="G197" s="11">
        <v>621.68600000000004</v>
      </c>
      <c r="H197" s="12" t="s">
        <v>662</v>
      </c>
      <c r="I197" s="13" t="s">
        <v>236</v>
      </c>
      <c r="J197" s="105">
        <v>1000</v>
      </c>
      <c r="K197" s="702">
        <v>542</v>
      </c>
      <c r="L197" s="729">
        <v>0.88273615635179148</v>
      </c>
      <c r="M197" s="725">
        <v>0.52981427174975559</v>
      </c>
      <c r="N197" s="724" t="s">
        <v>1250</v>
      </c>
      <c r="O197" s="702">
        <v>114</v>
      </c>
      <c r="P197" s="729">
        <v>0.18566775244299674</v>
      </c>
      <c r="Q197" s="725">
        <v>0.11143695014662756</v>
      </c>
      <c r="R197" s="724">
        <v>0.29381443298969073</v>
      </c>
      <c r="S197" s="12" t="s">
        <v>232</v>
      </c>
      <c r="T197" s="13" t="s">
        <v>232</v>
      </c>
      <c r="U197" s="14" t="s">
        <v>232</v>
      </c>
      <c r="V197" s="131">
        <v>3.4201954397394138E-2</v>
      </c>
    </row>
    <row r="198" spans="1:22" x14ac:dyDescent="0.2">
      <c r="A198" s="733" t="s">
        <v>193</v>
      </c>
      <c r="B198" s="117" t="s">
        <v>739</v>
      </c>
      <c r="C198" s="116">
        <v>75.599999999999994</v>
      </c>
      <c r="D198" s="125" t="s">
        <v>739</v>
      </c>
      <c r="E198" s="116">
        <v>51.8</v>
      </c>
      <c r="F198" s="125" t="s">
        <v>739</v>
      </c>
      <c r="G198" s="11">
        <v>6.7359999999999998</v>
      </c>
      <c r="H198" s="12" t="s">
        <v>739</v>
      </c>
      <c r="I198" s="13" t="s">
        <v>739</v>
      </c>
      <c r="J198" s="105" t="s">
        <v>739</v>
      </c>
      <c r="K198" s="11" t="s">
        <v>739</v>
      </c>
      <c r="L198" s="729" t="s">
        <v>739</v>
      </c>
      <c r="M198" s="725" t="s">
        <v>739</v>
      </c>
      <c r="N198" s="724" t="s">
        <v>739</v>
      </c>
      <c r="O198" s="11" t="s">
        <v>739</v>
      </c>
      <c r="P198" s="729" t="s">
        <v>739</v>
      </c>
      <c r="Q198" s="725" t="s">
        <v>739</v>
      </c>
      <c r="R198" s="724" t="s">
        <v>739</v>
      </c>
      <c r="S198" s="12" t="s">
        <v>739</v>
      </c>
      <c r="T198" s="13" t="s">
        <v>739</v>
      </c>
      <c r="U198" s="14" t="s">
        <v>739</v>
      </c>
      <c r="V198" s="131" t="s">
        <v>739</v>
      </c>
    </row>
    <row r="199" spans="1:22" x14ac:dyDescent="0.2">
      <c r="A199" s="733" t="s">
        <v>194</v>
      </c>
      <c r="B199" s="117" t="s">
        <v>930</v>
      </c>
      <c r="C199" s="116">
        <v>94.1</v>
      </c>
      <c r="D199" s="125" t="s">
        <v>732</v>
      </c>
      <c r="E199" s="116" t="s">
        <v>739</v>
      </c>
      <c r="F199" s="125" t="s">
        <v>739</v>
      </c>
      <c r="G199" s="11">
        <v>600.98099999999999</v>
      </c>
      <c r="H199" s="12">
        <v>1600</v>
      </c>
      <c r="I199" s="13" t="s">
        <v>662</v>
      </c>
      <c r="J199" s="105">
        <v>2600</v>
      </c>
      <c r="K199" s="702">
        <v>432</v>
      </c>
      <c r="L199" s="729">
        <v>0.27551020408163263</v>
      </c>
      <c r="M199" s="725">
        <v>0.16770186335403728</v>
      </c>
      <c r="N199" s="724">
        <v>0.56544502617801051</v>
      </c>
      <c r="O199" s="702">
        <v>432</v>
      </c>
      <c r="P199" s="729">
        <v>0.27551020408163263</v>
      </c>
      <c r="Q199" s="725">
        <v>0.16770186335403728</v>
      </c>
      <c r="R199" s="724">
        <v>0.56544502617801051</v>
      </c>
      <c r="S199" s="12" t="s">
        <v>236</v>
      </c>
      <c r="T199" s="13" t="s">
        <v>232</v>
      </c>
      <c r="U199" s="14" t="s">
        <v>662</v>
      </c>
      <c r="V199" s="131">
        <v>0.21875</v>
      </c>
    </row>
    <row r="200" spans="1:22" x14ac:dyDescent="0.2">
      <c r="A200" s="733" t="s">
        <v>195</v>
      </c>
      <c r="B200" s="117" t="s">
        <v>973</v>
      </c>
      <c r="C200" s="116">
        <v>93.7</v>
      </c>
      <c r="D200" s="125" t="s">
        <v>739</v>
      </c>
      <c r="E200" s="116">
        <v>59.6</v>
      </c>
      <c r="F200" s="125" t="s">
        <v>739</v>
      </c>
      <c r="G200" s="11">
        <v>1423.991</v>
      </c>
      <c r="H200" s="12">
        <v>1800</v>
      </c>
      <c r="I200" s="13">
        <v>1600</v>
      </c>
      <c r="J200" s="105">
        <v>2100</v>
      </c>
      <c r="K200" s="702">
        <v>1192</v>
      </c>
      <c r="L200" s="729">
        <v>0.65279299014238779</v>
      </c>
      <c r="M200" s="725">
        <v>0.56226415094339621</v>
      </c>
      <c r="N200" s="724">
        <v>0.76606683804627251</v>
      </c>
      <c r="O200" s="702">
        <v>791</v>
      </c>
      <c r="P200" s="729">
        <v>0.43318729463307776</v>
      </c>
      <c r="Q200" s="725">
        <v>0.37311320754716981</v>
      </c>
      <c r="R200" s="724">
        <v>0.50835475578406175</v>
      </c>
      <c r="S200" s="12" t="s">
        <v>236</v>
      </c>
      <c r="T200" s="13" t="s">
        <v>236</v>
      </c>
      <c r="U200" s="14" t="s">
        <v>236</v>
      </c>
      <c r="V200" s="131">
        <v>0.16593647316538881</v>
      </c>
    </row>
    <row r="201" spans="1:22" x14ac:dyDescent="0.2">
      <c r="A201" s="733" t="s">
        <v>196</v>
      </c>
      <c r="B201" s="117" t="s">
        <v>882</v>
      </c>
      <c r="C201" s="116">
        <v>47</v>
      </c>
      <c r="D201" s="125" t="s">
        <v>732</v>
      </c>
      <c r="E201" s="116">
        <v>13.9</v>
      </c>
      <c r="F201" s="125" t="s">
        <v>732</v>
      </c>
      <c r="G201" s="11">
        <v>760.06700000000001</v>
      </c>
      <c r="H201" s="12" t="s">
        <v>237</v>
      </c>
      <c r="I201" s="13" t="s">
        <v>232</v>
      </c>
      <c r="J201" s="105" t="s">
        <v>236</v>
      </c>
      <c r="K201" s="702">
        <v>20</v>
      </c>
      <c r="L201" s="729">
        <v>0.10752688172043011</v>
      </c>
      <c r="M201" s="725">
        <v>4.0733197556008148E-2</v>
      </c>
      <c r="N201" s="724">
        <v>0.21978021978021978</v>
      </c>
      <c r="O201" s="702">
        <v>15</v>
      </c>
      <c r="P201" s="729">
        <v>8.0645161290322578E-2</v>
      </c>
      <c r="Q201" s="725">
        <v>3.0549898167006109E-2</v>
      </c>
      <c r="R201" s="724">
        <v>0.16483516483516483</v>
      </c>
      <c r="S201" s="12" t="s">
        <v>232</v>
      </c>
      <c r="T201" s="13" t="s">
        <v>232</v>
      </c>
      <c r="U201" s="14" t="s">
        <v>237</v>
      </c>
      <c r="V201" s="131">
        <v>0.32795698924731181</v>
      </c>
    </row>
    <row r="202" spans="1:22" x14ac:dyDescent="0.2">
      <c r="A202" s="733" t="s">
        <v>197</v>
      </c>
      <c r="B202" s="117" t="s">
        <v>1228</v>
      </c>
      <c r="C202" s="116">
        <v>93.7</v>
      </c>
      <c r="D202" s="125" t="s">
        <v>732</v>
      </c>
      <c r="E202" s="116">
        <v>60.3</v>
      </c>
      <c r="F202" s="125" t="s">
        <v>732</v>
      </c>
      <c r="G202" s="11">
        <v>624.91899999999998</v>
      </c>
      <c r="H202" s="12">
        <v>78000</v>
      </c>
      <c r="I202" s="13">
        <v>70000</v>
      </c>
      <c r="J202" s="105">
        <v>87000</v>
      </c>
      <c r="K202" s="702">
        <v>59227</v>
      </c>
      <c r="L202" s="729">
        <v>0.7585036627221966</v>
      </c>
      <c r="M202" s="725">
        <v>0.68424640125696068</v>
      </c>
      <c r="N202" s="724">
        <v>0.84302896590989962</v>
      </c>
      <c r="O202" s="702">
        <v>33825</v>
      </c>
      <c r="P202" s="729">
        <v>0.43318733671430765</v>
      </c>
      <c r="Q202" s="725">
        <v>0.39077843757942649</v>
      </c>
      <c r="R202" s="724">
        <v>0.48146039427798731</v>
      </c>
      <c r="S202" s="12">
        <v>12000</v>
      </c>
      <c r="T202" s="13">
        <v>9800</v>
      </c>
      <c r="U202" s="14">
        <v>15000</v>
      </c>
      <c r="V202" s="131">
        <v>0.15147789559961067</v>
      </c>
    </row>
    <row r="203" spans="1:22" x14ac:dyDescent="0.2">
      <c r="A203" s="734" t="s">
        <v>198</v>
      </c>
      <c r="B203" s="128" t="s">
        <v>1234</v>
      </c>
      <c r="C203" s="118">
        <v>89.8</v>
      </c>
      <c r="D203" s="129" t="s">
        <v>739</v>
      </c>
      <c r="E203" s="118">
        <v>64.8</v>
      </c>
      <c r="F203" s="129" t="s">
        <v>739</v>
      </c>
      <c r="G203" s="41">
        <v>445.54599999999999</v>
      </c>
      <c r="H203" s="42">
        <v>70000</v>
      </c>
      <c r="I203" s="43">
        <v>63000</v>
      </c>
      <c r="J203" s="108">
        <v>78000</v>
      </c>
      <c r="K203" s="703">
        <v>54842</v>
      </c>
      <c r="L203" s="730">
        <v>0.78033579965850886</v>
      </c>
      <c r="M203" s="731">
        <v>0.69914967937685646</v>
      </c>
      <c r="N203" s="732">
        <v>0.87481256978784494</v>
      </c>
      <c r="O203" s="703">
        <v>26959</v>
      </c>
      <c r="P203" s="730">
        <v>0.38359419464997152</v>
      </c>
      <c r="Q203" s="731">
        <v>0.34368506265855864</v>
      </c>
      <c r="R203" s="732">
        <v>0.43003668846706011</v>
      </c>
      <c r="S203" s="42">
        <v>9000</v>
      </c>
      <c r="T203" s="43">
        <v>6200</v>
      </c>
      <c r="U203" s="44">
        <v>12000</v>
      </c>
      <c r="V203" s="132">
        <v>0.12872794536141149</v>
      </c>
    </row>
    <row r="205" spans="1:22" ht="12.75" customHeight="1" x14ac:dyDescent="0.2">
      <c r="A205" s="866" t="s">
        <v>249</v>
      </c>
      <c r="B205" s="887" t="s">
        <v>256</v>
      </c>
      <c r="C205" s="893" t="s">
        <v>257</v>
      </c>
      <c r="D205" s="862"/>
      <c r="E205" s="893" t="s">
        <v>257</v>
      </c>
      <c r="F205" s="862"/>
      <c r="G205" s="887" t="s">
        <v>258</v>
      </c>
      <c r="H205" s="890" t="s">
        <v>259</v>
      </c>
      <c r="I205" s="890"/>
      <c r="J205" s="862"/>
      <c r="K205" s="887" t="s">
        <v>260</v>
      </c>
      <c r="L205" s="890" t="s">
        <v>261</v>
      </c>
      <c r="M205" s="890"/>
      <c r="N205" s="862"/>
      <c r="O205" s="887" t="s">
        <v>1240</v>
      </c>
      <c r="P205" s="890" t="s">
        <v>1241</v>
      </c>
      <c r="Q205" s="890"/>
      <c r="R205" s="862"/>
      <c r="S205" s="890" t="s">
        <v>271</v>
      </c>
      <c r="T205" s="890"/>
      <c r="U205" s="862"/>
      <c r="V205" s="887" t="s">
        <v>272</v>
      </c>
    </row>
    <row r="206" spans="1:22" x14ac:dyDescent="0.2">
      <c r="A206" s="867"/>
      <c r="B206" s="888"/>
      <c r="C206" s="894"/>
      <c r="D206" s="892"/>
      <c r="E206" s="894"/>
      <c r="F206" s="892"/>
      <c r="G206" s="888"/>
      <c r="H206" s="891"/>
      <c r="I206" s="891"/>
      <c r="J206" s="892"/>
      <c r="K206" s="888"/>
      <c r="L206" s="891"/>
      <c r="M206" s="891"/>
      <c r="N206" s="892"/>
      <c r="O206" s="888"/>
      <c r="P206" s="891"/>
      <c r="Q206" s="891"/>
      <c r="R206" s="892"/>
      <c r="S206" s="891"/>
      <c r="T206" s="891"/>
      <c r="U206" s="892"/>
      <c r="V206" s="888"/>
    </row>
    <row r="207" spans="1:22" x14ac:dyDescent="0.2">
      <c r="A207" s="868"/>
      <c r="B207" s="889"/>
      <c r="C207" s="825" t="s">
        <v>238</v>
      </c>
      <c r="D207" s="824" t="s">
        <v>244</v>
      </c>
      <c r="E207" s="825" t="s">
        <v>238</v>
      </c>
      <c r="F207" s="824" t="s">
        <v>244</v>
      </c>
      <c r="G207" s="889"/>
      <c r="H207" s="821" t="s">
        <v>2</v>
      </c>
      <c r="I207" s="822" t="s">
        <v>3</v>
      </c>
      <c r="J207" s="94" t="s">
        <v>4</v>
      </c>
      <c r="K207" s="889"/>
      <c r="L207" s="826" t="s">
        <v>2</v>
      </c>
      <c r="M207" s="756" t="s">
        <v>3</v>
      </c>
      <c r="N207" s="827" t="s">
        <v>4</v>
      </c>
      <c r="O207" s="889"/>
      <c r="P207" s="821" t="s">
        <v>2</v>
      </c>
      <c r="Q207" s="822" t="s">
        <v>3</v>
      </c>
      <c r="R207" s="94" t="s">
        <v>4</v>
      </c>
      <c r="S207" s="821" t="s">
        <v>2</v>
      </c>
      <c r="T207" s="822" t="s">
        <v>233</v>
      </c>
      <c r="U207" s="94" t="s">
        <v>234</v>
      </c>
      <c r="V207" s="889"/>
    </row>
    <row r="208" spans="1:22" ht="15" x14ac:dyDescent="0.2">
      <c r="A208" s="110" t="s">
        <v>246</v>
      </c>
      <c r="B208" s="26" t="s">
        <v>1054</v>
      </c>
      <c r="C208" s="51">
        <v>76.286729747493951</v>
      </c>
      <c r="D208" s="30" t="s">
        <v>739</v>
      </c>
      <c r="E208" s="48">
        <v>45.357838157976779</v>
      </c>
      <c r="F208" s="33" t="s">
        <v>739</v>
      </c>
      <c r="G208" s="11">
        <v>34026.919000000002</v>
      </c>
      <c r="H208" s="97">
        <v>1300000</v>
      </c>
      <c r="I208" s="98">
        <v>1200000</v>
      </c>
      <c r="J208" s="103">
        <v>1400000</v>
      </c>
      <c r="K208" s="96">
        <v>903154</v>
      </c>
      <c r="L208" s="741">
        <v>0.67662932729190639</v>
      </c>
      <c r="M208" s="742">
        <v>0.63</v>
      </c>
      <c r="N208" s="743">
        <v>0.74</v>
      </c>
      <c r="O208" s="96">
        <v>449223</v>
      </c>
      <c r="P208" s="741">
        <v>0.33655108242232451</v>
      </c>
      <c r="Q208" s="742">
        <v>0.311</v>
      </c>
      <c r="R208" s="743">
        <v>0.36699999999999999</v>
      </c>
      <c r="S208" s="97">
        <v>210000</v>
      </c>
      <c r="T208" s="98">
        <v>180000</v>
      </c>
      <c r="U208" s="103">
        <v>250000</v>
      </c>
      <c r="V208" s="130">
        <v>0.16086348053317992</v>
      </c>
    </row>
    <row r="209" spans="1:22" x14ac:dyDescent="0.2">
      <c r="A209" s="111" t="s">
        <v>273</v>
      </c>
      <c r="B209" s="27" t="s">
        <v>1239</v>
      </c>
      <c r="C209" s="48">
        <v>77.453249036925499</v>
      </c>
      <c r="D209" s="33" t="s">
        <v>739</v>
      </c>
      <c r="E209" s="48">
        <v>39.299540984439865</v>
      </c>
      <c r="F209" s="33" t="s">
        <v>739</v>
      </c>
      <c r="G209" s="11">
        <v>15317.000000000004</v>
      </c>
      <c r="H209" s="12">
        <v>980000</v>
      </c>
      <c r="I209" s="13">
        <v>890000</v>
      </c>
      <c r="J209" s="14">
        <v>1100000</v>
      </c>
      <c r="K209" s="11">
        <v>763460</v>
      </c>
      <c r="L209" s="735">
        <v>0.78083594222227226</v>
      </c>
      <c r="M209" s="736">
        <v>0.72</v>
      </c>
      <c r="N209" s="737">
        <v>0.86</v>
      </c>
      <c r="O209" s="11">
        <v>396539</v>
      </c>
      <c r="P209" s="735">
        <v>0.40556401604914155</v>
      </c>
      <c r="Q209" s="736">
        <v>0.373</v>
      </c>
      <c r="R209" s="737">
        <v>0.44500000000000001</v>
      </c>
      <c r="S209" s="12">
        <v>120000</v>
      </c>
      <c r="T209" s="13">
        <v>100000</v>
      </c>
      <c r="U209" s="14">
        <v>150000</v>
      </c>
      <c r="V209" s="131">
        <v>0.12570532049702018</v>
      </c>
    </row>
    <row r="210" spans="1:22" x14ac:dyDescent="0.2">
      <c r="A210" s="111" t="s">
        <v>274</v>
      </c>
      <c r="B210" s="27" t="s">
        <v>923</v>
      </c>
      <c r="C210" s="48">
        <v>75.579682296233088</v>
      </c>
      <c r="D210" s="33" t="s">
        <v>739</v>
      </c>
      <c r="E210" s="48">
        <v>49.593836402048467</v>
      </c>
      <c r="F210" s="33" t="s">
        <v>739</v>
      </c>
      <c r="G210" s="11">
        <v>18453.267000000003</v>
      </c>
      <c r="H210" s="12">
        <v>360000</v>
      </c>
      <c r="I210" s="13">
        <v>320000</v>
      </c>
      <c r="J210" s="14">
        <v>390000</v>
      </c>
      <c r="K210" s="11">
        <v>139374</v>
      </c>
      <c r="L210" s="735">
        <v>0.39129995339461288</v>
      </c>
      <c r="M210" s="736">
        <v>0.36</v>
      </c>
      <c r="N210" s="737">
        <v>0.43</v>
      </c>
      <c r="O210" s="11">
        <v>52364</v>
      </c>
      <c r="P210" s="735">
        <v>0.14701472842535557</v>
      </c>
      <c r="Q210" s="736">
        <v>0.13300000000000001</v>
      </c>
      <c r="R210" s="737">
        <v>0.16300000000000001</v>
      </c>
      <c r="S210" s="12">
        <v>92000</v>
      </c>
      <c r="T210" s="13">
        <v>80000</v>
      </c>
      <c r="U210" s="14">
        <v>100000</v>
      </c>
      <c r="V210" s="131">
        <v>0.2570932837706566</v>
      </c>
    </row>
    <row r="211" spans="1:22" x14ac:dyDescent="0.2">
      <c r="A211" s="111" t="s">
        <v>201</v>
      </c>
      <c r="B211" s="27" t="s">
        <v>883</v>
      </c>
      <c r="C211" s="48">
        <v>86.112971467422582</v>
      </c>
      <c r="D211" s="33" t="s">
        <v>739</v>
      </c>
      <c r="E211" s="48">
        <v>58.667260928940316</v>
      </c>
      <c r="F211" s="33" t="s">
        <v>739</v>
      </c>
      <c r="G211" s="11">
        <v>10388.865999999998</v>
      </c>
      <c r="H211" s="12">
        <v>5900</v>
      </c>
      <c r="I211" s="13">
        <v>4100</v>
      </c>
      <c r="J211" s="14">
        <v>8300</v>
      </c>
      <c r="K211" s="11">
        <v>993</v>
      </c>
      <c r="L211" s="735">
        <v>0.16839070713922333</v>
      </c>
      <c r="M211" s="736">
        <v>0.12</v>
      </c>
      <c r="N211" s="737">
        <v>0.24</v>
      </c>
      <c r="O211" s="11">
        <v>612</v>
      </c>
      <c r="P211" s="735">
        <v>0.10378158385619807</v>
      </c>
      <c r="Q211" s="736">
        <v>7.3999999999999996E-2</v>
      </c>
      <c r="R211" s="737">
        <v>0.15</v>
      </c>
      <c r="S211" s="12">
        <v>1800</v>
      </c>
      <c r="T211" s="13">
        <v>1200</v>
      </c>
      <c r="U211" s="14">
        <v>2700</v>
      </c>
      <c r="V211" s="131">
        <v>0.3133796845853824</v>
      </c>
    </row>
    <row r="212" spans="1:22" x14ac:dyDescent="0.2">
      <c r="A212" s="111" t="s">
        <v>202</v>
      </c>
      <c r="B212" s="27" t="s">
        <v>893</v>
      </c>
      <c r="C212" s="48">
        <v>71.074937000028129</v>
      </c>
      <c r="D212" s="33" t="s">
        <v>739</v>
      </c>
      <c r="E212" s="48">
        <v>35.4495683452785</v>
      </c>
      <c r="F212" s="33" t="s">
        <v>739</v>
      </c>
      <c r="G212" s="11">
        <v>35360.976999999999</v>
      </c>
      <c r="H212" s="12">
        <v>37000</v>
      </c>
      <c r="I212" s="13">
        <v>30000</v>
      </c>
      <c r="J212" s="14">
        <v>56000</v>
      </c>
      <c r="K212" s="11">
        <v>6444</v>
      </c>
      <c r="L212" s="735">
        <v>0.17439612682115568</v>
      </c>
      <c r="M212" s="736">
        <v>0.12</v>
      </c>
      <c r="N212" s="737">
        <v>0.22</v>
      </c>
      <c r="O212" s="11">
        <v>97</v>
      </c>
      <c r="P212" s="735" t="s">
        <v>1251</v>
      </c>
      <c r="Q212" s="736" t="s">
        <v>1251</v>
      </c>
      <c r="R212" s="737" t="s">
        <v>1251</v>
      </c>
      <c r="S212" s="12">
        <v>14000</v>
      </c>
      <c r="T212" s="13">
        <v>11000</v>
      </c>
      <c r="U212" s="14">
        <v>22000</v>
      </c>
      <c r="V212" s="131">
        <v>0.37269293700747214</v>
      </c>
    </row>
    <row r="213" spans="1:22" x14ac:dyDescent="0.2">
      <c r="A213" s="111" t="s">
        <v>243</v>
      </c>
      <c r="B213" s="27" t="s">
        <v>893</v>
      </c>
      <c r="C213" s="48">
        <v>94.471212282615397</v>
      </c>
      <c r="D213" s="33" t="s">
        <v>1304</v>
      </c>
      <c r="E213" s="48">
        <v>80.016120756588947</v>
      </c>
      <c r="F213" s="33" t="s">
        <v>1304</v>
      </c>
      <c r="G213" s="11">
        <v>30918.081999999995</v>
      </c>
      <c r="H213" s="12">
        <v>37000</v>
      </c>
      <c r="I213" s="13">
        <v>30000</v>
      </c>
      <c r="J213" s="14">
        <v>45000</v>
      </c>
      <c r="K213" s="11">
        <v>15569</v>
      </c>
      <c r="L213" s="735">
        <v>0.42632602207070291</v>
      </c>
      <c r="M213" s="736">
        <v>0.35</v>
      </c>
      <c r="N213" s="737">
        <v>0.52</v>
      </c>
      <c r="O213" s="11">
        <v>9191</v>
      </c>
      <c r="P213" s="735">
        <v>0.25167720912401764</v>
      </c>
      <c r="Q213" s="736">
        <v>0.2</v>
      </c>
      <c r="R213" s="737">
        <v>0.307</v>
      </c>
      <c r="S213" s="12">
        <v>8200</v>
      </c>
      <c r="T213" s="13">
        <v>5700</v>
      </c>
      <c r="U213" s="14">
        <v>12000</v>
      </c>
      <c r="V213" s="131">
        <v>0.22532049344177005</v>
      </c>
    </row>
    <row r="214" spans="1:22" x14ac:dyDescent="0.2">
      <c r="A214" s="111" t="s">
        <v>203</v>
      </c>
      <c r="B214" s="27" t="s">
        <v>972</v>
      </c>
      <c r="C214" s="48">
        <v>97.194123066500254</v>
      </c>
      <c r="D214" s="33" t="s">
        <v>739</v>
      </c>
      <c r="E214" s="48">
        <v>90.057622317698645</v>
      </c>
      <c r="F214" s="33" t="s">
        <v>739</v>
      </c>
      <c r="G214" s="11">
        <v>10919.500000000002</v>
      </c>
      <c r="H214" s="12">
        <v>25000</v>
      </c>
      <c r="I214" s="13">
        <v>19000</v>
      </c>
      <c r="J214" s="14">
        <v>44000</v>
      </c>
      <c r="K214" s="11">
        <v>25345</v>
      </c>
      <c r="L214" s="735" t="s">
        <v>1250</v>
      </c>
      <c r="M214" s="736">
        <v>0.57999999999999996</v>
      </c>
      <c r="N214" s="737" t="s">
        <v>1250</v>
      </c>
      <c r="O214" s="11">
        <v>18863</v>
      </c>
      <c r="P214" s="735">
        <v>0.75895228132292591</v>
      </c>
      <c r="Q214" s="736">
        <v>0.433</v>
      </c>
      <c r="R214" s="737">
        <v>0.98</v>
      </c>
      <c r="S214" s="12">
        <v>2300</v>
      </c>
      <c r="T214" s="13">
        <v>1200</v>
      </c>
      <c r="U214" s="14">
        <v>8200</v>
      </c>
      <c r="V214" s="131">
        <v>9.3508014806469794E-2</v>
      </c>
    </row>
    <row r="215" spans="1:22" x14ac:dyDescent="0.2">
      <c r="A215" s="111" t="s">
        <v>204</v>
      </c>
      <c r="B215" s="27" t="s">
        <v>972</v>
      </c>
      <c r="C215" s="48" t="s">
        <v>1252</v>
      </c>
      <c r="D215" s="33" t="s">
        <v>739</v>
      </c>
      <c r="E215" s="48" t="s">
        <v>1252</v>
      </c>
      <c r="F215" s="33" t="s">
        <v>739</v>
      </c>
      <c r="G215" s="11">
        <v>5870.6699999999992</v>
      </c>
      <c r="H215" s="12">
        <v>10000</v>
      </c>
      <c r="I215" s="13">
        <v>8000</v>
      </c>
      <c r="J215" s="14">
        <v>13000</v>
      </c>
      <c r="K215" s="11">
        <v>18726</v>
      </c>
      <c r="L215" s="738" t="s">
        <v>1250</v>
      </c>
      <c r="M215" s="739" t="s">
        <v>1250</v>
      </c>
      <c r="N215" s="740" t="s">
        <v>1250</v>
      </c>
      <c r="O215" s="11">
        <v>636</v>
      </c>
      <c r="P215" s="744">
        <v>6.1765562785277263E-2</v>
      </c>
      <c r="Q215" s="739">
        <v>4.8000000000000001E-2</v>
      </c>
      <c r="R215" s="740">
        <v>7.9000000000000001E-2</v>
      </c>
      <c r="S215" s="12" t="s">
        <v>235</v>
      </c>
      <c r="T215" s="13" t="s">
        <v>235</v>
      </c>
      <c r="U215" s="14">
        <v>1200</v>
      </c>
      <c r="V215" s="131">
        <v>8.4619345440419547E-2</v>
      </c>
    </row>
    <row r="216" spans="1:22" s="133" customFormat="1" x14ac:dyDescent="0.2">
      <c r="A216" s="23" t="s">
        <v>284</v>
      </c>
      <c r="B216" s="26" t="s">
        <v>739</v>
      </c>
      <c r="C216" s="51">
        <v>75.121090353386492</v>
      </c>
      <c r="D216" s="30" t="s">
        <v>739</v>
      </c>
      <c r="E216" s="51">
        <v>41.229954453458696</v>
      </c>
      <c r="F216" s="30" t="s">
        <v>739</v>
      </c>
      <c r="G216" s="96">
        <v>52274.033000000003</v>
      </c>
      <c r="H216" s="97">
        <v>1300000</v>
      </c>
      <c r="I216" s="98">
        <v>1100000</v>
      </c>
      <c r="J216" s="103">
        <v>1500000</v>
      </c>
      <c r="K216" s="96">
        <v>871789</v>
      </c>
      <c r="L216" s="741">
        <v>0.67086598055556834</v>
      </c>
      <c r="M216" s="757">
        <f>(M217/L217)*L216</f>
        <v>0.62735384651760562</v>
      </c>
      <c r="N216" s="758">
        <f>(N217/L217)*L216</f>
        <v>0.72537788503598144</v>
      </c>
      <c r="O216" s="96">
        <v>431528</v>
      </c>
      <c r="P216" s="741">
        <v>0.33207284659152997</v>
      </c>
      <c r="Q216" s="757">
        <f>(Q217/P217)*P216</f>
        <v>0.30895286653966336</v>
      </c>
      <c r="R216" s="758">
        <f>(R217/P217)*P216</f>
        <v>0.35986116471271395</v>
      </c>
      <c r="S216" s="97">
        <v>210000</v>
      </c>
      <c r="T216" s="98">
        <v>160000</v>
      </c>
      <c r="U216" s="103">
        <v>270000</v>
      </c>
      <c r="V216" s="130">
        <v>0.16287212446652477</v>
      </c>
    </row>
    <row r="217" spans="1:22" s="72" customFormat="1" x14ac:dyDescent="0.2">
      <c r="A217" s="25" t="s">
        <v>285</v>
      </c>
      <c r="B217" s="817" t="s">
        <v>739</v>
      </c>
      <c r="C217" s="54">
        <v>76.910519040687262</v>
      </c>
      <c r="D217" s="35" t="s">
        <v>739</v>
      </c>
      <c r="E217" s="54">
        <v>49.690631931958265</v>
      </c>
      <c r="F217" s="35" t="s">
        <v>739</v>
      </c>
      <c r="G217" s="41">
        <v>26678.795000000002</v>
      </c>
      <c r="H217" s="42">
        <v>1300000</v>
      </c>
      <c r="I217" s="43">
        <v>1200000</v>
      </c>
      <c r="J217" s="44">
        <v>1400000</v>
      </c>
      <c r="K217" s="41">
        <v>865634</v>
      </c>
      <c r="L217" s="744">
        <v>0.68438924849010974</v>
      </c>
      <c r="M217" s="739">
        <v>0.64</v>
      </c>
      <c r="N217" s="740">
        <v>0.74</v>
      </c>
      <c r="O217" s="41">
        <v>431528</v>
      </c>
      <c r="P217" s="744">
        <v>0.3411755125404502</v>
      </c>
      <c r="Q217" s="739">
        <v>0.31742177559663054</v>
      </c>
      <c r="R217" s="740">
        <v>0.36972555442115196</v>
      </c>
      <c r="S217" s="42">
        <v>200000</v>
      </c>
      <c r="T217" s="43">
        <v>170000</v>
      </c>
      <c r="U217" s="44">
        <v>230000</v>
      </c>
      <c r="V217" s="132">
        <v>0.15704677398569133</v>
      </c>
    </row>
    <row r="218" spans="1:22" x14ac:dyDescent="0.2">
      <c r="A218" s="699" t="s">
        <v>205</v>
      </c>
      <c r="B218" s="36" t="s">
        <v>927</v>
      </c>
      <c r="C218" s="65">
        <v>74.096163613903968</v>
      </c>
      <c r="D218" s="38" t="s">
        <v>739</v>
      </c>
      <c r="E218" s="65">
        <v>37.993348094819055</v>
      </c>
      <c r="F218" s="38" t="s">
        <v>739</v>
      </c>
      <c r="G218" s="101">
        <v>29625.840999999997</v>
      </c>
      <c r="H218" s="99">
        <v>640000</v>
      </c>
      <c r="I218" s="100">
        <v>580000</v>
      </c>
      <c r="J218" s="126">
        <v>710000</v>
      </c>
      <c r="K218" s="101">
        <v>442798</v>
      </c>
      <c r="L218" s="745">
        <v>0.69057488903652831</v>
      </c>
      <c r="M218" s="746">
        <v>0.63</v>
      </c>
      <c r="N218" s="747">
        <v>0.76</v>
      </c>
      <c r="O218" s="101">
        <v>293543</v>
      </c>
      <c r="P218" s="745">
        <v>0.45780112975318232</v>
      </c>
      <c r="Q218" s="746">
        <v>0.41</v>
      </c>
      <c r="R218" s="747">
        <v>0.50600000000000001</v>
      </c>
      <c r="S218" s="99">
        <v>110000</v>
      </c>
      <c r="T218" s="100">
        <v>88000</v>
      </c>
      <c r="U218" s="126">
        <v>130000</v>
      </c>
      <c r="V218" s="700">
        <v>0.16885942339543544</v>
      </c>
    </row>
    <row r="219" spans="1:22" x14ac:dyDescent="0.2">
      <c r="A219" s="807" t="s">
        <v>254</v>
      </c>
      <c r="B219" s="557">
        <v>0.83248999999999995</v>
      </c>
      <c r="C219" s="51">
        <v>85.095616640511963</v>
      </c>
      <c r="D219" s="30" t="s">
        <v>739</v>
      </c>
      <c r="E219" s="51">
        <v>56.992863307546649</v>
      </c>
      <c r="F219" s="30" t="s">
        <v>739</v>
      </c>
      <c r="G219" s="96">
        <v>123968.04899999998</v>
      </c>
      <c r="H219" s="97">
        <v>1400000</v>
      </c>
      <c r="I219" s="98">
        <v>1300000</v>
      </c>
      <c r="J219" s="103">
        <v>1600000</v>
      </c>
      <c r="K219" s="96">
        <v>968525</v>
      </c>
      <c r="L219" s="741">
        <v>0.66939860370637683</v>
      </c>
      <c r="M219" s="742">
        <v>0.62</v>
      </c>
      <c r="N219" s="743">
        <v>0.73</v>
      </c>
      <c r="O219" s="96">
        <v>477351</v>
      </c>
      <c r="P219" s="741">
        <v>0.32992149949436045</v>
      </c>
      <c r="Q219" s="742">
        <v>0.30384189561046132</v>
      </c>
      <c r="R219" s="743">
        <v>0.35855820244299424</v>
      </c>
      <c r="S219" s="97">
        <v>240000</v>
      </c>
      <c r="T219" s="98">
        <v>210000</v>
      </c>
      <c r="U219" s="103">
        <v>280000</v>
      </c>
      <c r="V219" s="130">
        <v>0.16677162372454968</v>
      </c>
    </row>
    <row r="220" spans="1:22" x14ac:dyDescent="0.2">
      <c r="A220" s="809" t="s">
        <v>206</v>
      </c>
      <c r="B220" s="817" t="s">
        <v>1023</v>
      </c>
      <c r="C220" s="54">
        <v>82.080228428893648</v>
      </c>
      <c r="D220" s="35" t="s">
        <v>1304</v>
      </c>
      <c r="E220" s="54">
        <v>50.9629690875203</v>
      </c>
      <c r="F220" s="35" t="s">
        <v>1304</v>
      </c>
      <c r="G220" s="41">
        <v>138740.23999999996</v>
      </c>
      <c r="H220" s="42">
        <v>1500000</v>
      </c>
      <c r="I220" s="43">
        <v>1300000</v>
      </c>
      <c r="J220" s="44">
        <v>1600000</v>
      </c>
      <c r="K220" s="41">
        <v>981859</v>
      </c>
      <c r="L220" s="738">
        <v>0.67224400676372975</v>
      </c>
      <c r="M220" s="739">
        <v>0.62</v>
      </c>
      <c r="N220" s="740">
        <v>0.73</v>
      </c>
      <c r="O220" s="41">
        <v>483096</v>
      </c>
      <c r="P220" s="744">
        <v>0.33075868397756786</v>
      </c>
      <c r="Q220" s="739">
        <v>0.3</v>
      </c>
      <c r="R220" s="740">
        <v>0.36</v>
      </c>
      <c r="S220" s="42">
        <v>240000</v>
      </c>
      <c r="T220" s="43">
        <v>210000</v>
      </c>
      <c r="U220" s="44">
        <v>280000</v>
      </c>
      <c r="V220" s="132">
        <v>0.1655250268193374</v>
      </c>
    </row>
    <row r="221" spans="1:22" x14ac:dyDescent="0.2">
      <c r="E221" s="74"/>
    </row>
    <row r="222" spans="1:22" x14ac:dyDescent="0.2">
      <c r="A222" s="829" t="s">
        <v>1326</v>
      </c>
      <c r="E222" s="74"/>
    </row>
    <row r="223" spans="1:22" x14ac:dyDescent="0.2">
      <c r="A223" s="79" t="s">
        <v>1410</v>
      </c>
      <c r="B223" s="843"/>
      <c r="C223" s="102"/>
      <c r="D223" s="843"/>
      <c r="E223" s="79"/>
      <c r="F223" s="79"/>
      <c r="G223" s="79"/>
      <c r="H223" s="79"/>
      <c r="I223" s="79"/>
      <c r="J223" s="79"/>
      <c r="K223" s="79"/>
      <c r="L223" s="79"/>
    </row>
    <row r="224" spans="1:22" x14ac:dyDescent="0.2">
      <c r="A224" s="79" t="s">
        <v>1408</v>
      </c>
      <c r="B224" s="119"/>
      <c r="C224" s="844"/>
      <c r="D224" s="843"/>
      <c r="E224" s="843"/>
      <c r="F224" s="843"/>
      <c r="G224" s="79"/>
      <c r="H224" s="79"/>
      <c r="I224" s="79"/>
      <c r="J224" s="79"/>
      <c r="K224" s="79"/>
      <c r="L224" s="79"/>
    </row>
    <row r="225" spans="1:12" x14ac:dyDescent="0.2">
      <c r="A225" s="79" t="s">
        <v>1411</v>
      </c>
      <c r="B225" s="119"/>
      <c r="C225" s="844"/>
      <c r="D225" s="843"/>
      <c r="E225" s="843"/>
      <c r="F225" s="843"/>
      <c r="G225" s="79"/>
      <c r="H225" s="79"/>
      <c r="I225" s="79"/>
      <c r="J225" s="79"/>
      <c r="K225" s="79"/>
      <c r="L225" s="79"/>
    </row>
    <row r="226" spans="1:12" x14ac:dyDescent="0.2">
      <c r="A226" s="79" t="s">
        <v>1412</v>
      </c>
      <c r="B226" s="120"/>
      <c r="C226" s="112"/>
      <c r="D226" s="843"/>
      <c r="E226" s="121"/>
      <c r="F226" s="843"/>
      <c r="G226" s="79"/>
      <c r="H226" s="79"/>
      <c r="I226" s="79"/>
      <c r="J226" s="79"/>
      <c r="K226" s="79"/>
      <c r="L226" s="79"/>
    </row>
    <row r="227" spans="1:12" x14ac:dyDescent="0.2">
      <c r="A227" s="79" t="s">
        <v>1413</v>
      </c>
      <c r="B227" s="122"/>
      <c r="C227" s="112"/>
      <c r="D227" s="843"/>
      <c r="E227" s="121"/>
      <c r="F227" s="843"/>
      <c r="G227" s="79"/>
      <c r="H227" s="79"/>
      <c r="I227" s="79"/>
      <c r="J227" s="79"/>
      <c r="K227" s="79"/>
      <c r="L227" s="79"/>
    </row>
    <row r="228" spans="1:12" x14ac:dyDescent="0.2">
      <c r="A228" s="21" t="s">
        <v>1409</v>
      </c>
      <c r="B228" s="21"/>
      <c r="C228" s="21"/>
      <c r="D228" s="21"/>
      <c r="E228" s="21"/>
      <c r="F228" s="21"/>
      <c r="G228" s="21"/>
      <c r="H228" s="21"/>
      <c r="I228" s="21"/>
      <c r="J228" s="21"/>
      <c r="K228" s="21"/>
      <c r="L228" s="21"/>
    </row>
    <row r="229" spans="1:12" x14ac:dyDescent="0.2">
      <c r="A229" s="21" t="s">
        <v>1414</v>
      </c>
      <c r="B229" s="21"/>
      <c r="C229" s="21"/>
      <c r="D229" s="21"/>
      <c r="E229" s="21"/>
      <c r="F229" s="21"/>
      <c r="G229" s="21"/>
      <c r="H229" s="21"/>
      <c r="I229" s="21"/>
      <c r="J229" s="21"/>
      <c r="K229" s="21"/>
      <c r="L229" s="21"/>
    </row>
    <row r="230" spans="1:12" x14ac:dyDescent="0.2">
      <c r="A230" s="846" t="s">
        <v>1419</v>
      </c>
      <c r="B230" s="21"/>
      <c r="C230" s="21"/>
      <c r="D230" s="21"/>
      <c r="E230" s="21"/>
      <c r="F230" s="21"/>
      <c r="G230" s="21"/>
      <c r="H230" s="21"/>
      <c r="I230" s="21"/>
      <c r="J230" s="21"/>
      <c r="K230" s="21"/>
      <c r="L230" s="21"/>
    </row>
    <row r="231" spans="1:12" x14ac:dyDescent="0.2">
      <c r="A231" s="846" t="s">
        <v>1420</v>
      </c>
      <c r="B231" s="21"/>
      <c r="C231" s="21"/>
      <c r="D231" s="21"/>
      <c r="E231" s="21"/>
      <c r="F231" s="21"/>
      <c r="G231" s="21"/>
      <c r="H231" s="21"/>
      <c r="I231" s="21"/>
      <c r="J231" s="21"/>
      <c r="K231" s="21"/>
      <c r="L231" s="21"/>
    </row>
    <row r="232" spans="1:12" x14ac:dyDescent="0.2">
      <c r="A232" s="846" t="s">
        <v>1418</v>
      </c>
      <c r="B232" s="21"/>
      <c r="C232" s="21"/>
      <c r="D232" s="21"/>
      <c r="E232" s="21"/>
      <c r="F232" s="21"/>
      <c r="G232" s="21"/>
      <c r="H232" s="21"/>
      <c r="I232" s="21"/>
      <c r="J232" s="21"/>
      <c r="K232" s="21"/>
      <c r="L232" s="21"/>
    </row>
    <row r="233" spans="1:12" x14ac:dyDescent="0.2">
      <c r="A233" s="846" t="s">
        <v>1417</v>
      </c>
      <c r="B233" s="21"/>
      <c r="C233" s="21"/>
      <c r="D233" s="21"/>
      <c r="E233" s="21"/>
      <c r="F233" s="21"/>
      <c r="G233" s="21"/>
      <c r="H233" s="21"/>
      <c r="I233" s="21"/>
      <c r="J233" s="21"/>
      <c r="K233" s="21"/>
      <c r="L233" s="21"/>
    </row>
    <row r="234" spans="1:12" x14ac:dyDescent="0.2">
      <c r="A234" s="72"/>
      <c r="B234" s="123"/>
      <c r="C234" s="112"/>
      <c r="D234" s="72"/>
      <c r="E234" s="121"/>
      <c r="F234" s="72"/>
    </row>
    <row r="235" spans="1:12" x14ac:dyDescent="0.2">
      <c r="A235" s="829" t="s">
        <v>1328</v>
      </c>
      <c r="B235" s="120"/>
      <c r="C235" s="112"/>
      <c r="D235" s="72"/>
      <c r="E235" s="121"/>
      <c r="F235" s="72"/>
    </row>
    <row r="236" spans="1:12" x14ac:dyDescent="0.2">
      <c r="A236" s="74" t="s">
        <v>1402</v>
      </c>
      <c r="B236" s="122"/>
      <c r="C236" s="112"/>
      <c r="D236" s="72"/>
      <c r="E236" s="121"/>
      <c r="F236" s="72"/>
    </row>
    <row r="237" spans="1:12" x14ac:dyDescent="0.2">
      <c r="A237" s="845" t="s">
        <v>1397</v>
      </c>
      <c r="B237" s="122"/>
      <c r="C237" s="112"/>
      <c r="D237" s="72"/>
      <c r="E237" s="121"/>
      <c r="F237" s="72"/>
    </row>
    <row r="238" spans="1:12" x14ac:dyDescent="0.2">
      <c r="A238" s="845" t="s">
        <v>1399</v>
      </c>
      <c r="B238" s="122"/>
      <c r="C238" s="112"/>
      <c r="D238" s="72"/>
      <c r="E238" s="121"/>
      <c r="F238" s="72"/>
    </row>
    <row r="239" spans="1:12" x14ac:dyDescent="0.2">
      <c r="A239" s="74" t="s">
        <v>1398</v>
      </c>
      <c r="B239" s="122"/>
      <c r="C239" s="112"/>
      <c r="D239" s="72"/>
      <c r="E239" s="121"/>
      <c r="F239" s="72"/>
    </row>
    <row r="240" spans="1:12" x14ac:dyDescent="0.2">
      <c r="A240" s="74" t="s">
        <v>1403</v>
      </c>
      <c r="B240" s="122"/>
      <c r="C240" s="112"/>
      <c r="D240" s="72"/>
      <c r="E240" s="121"/>
      <c r="F240" s="72"/>
    </row>
    <row r="241" spans="1:12" x14ac:dyDescent="0.2">
      <c r="A241" s="74" t="s">
        <v>1404</v>
      </c>
      <c r="B241" s="122"/>
      <c r="C241" s="112"/>
      <c r="D241" s="72"/>
      <c r="E241" s="72"/>
      <c r="F241" s="72"/>
    </row>
    <row r="242" spans="1:12" x14ac:dyDescent="0.2">
      <c r="A242" s="74" t="s">
        <v>1406</v>
      </c>
      <c r="B242" s="122"/>
      <c r="C242" s="112"/>
      <c r="D242" s="72"/>
      <c r="E242" s="74"/>
    </row>
    <row r="243" spans="1:12" x14ac:dyDescent="0.2">
      <c r="A243" s="829" t="s">
        <v>1405</v>
      </c>
      <c r="B243" s="124"/>
      <c r="C243" s="112"/>
      <c r="D243" s="72"/>
      <c r="E243" s="112"/>
      <c r="F243" s="72"/>
    </row>
    <row r="244" spans="1:12" x14ac:dyDescent="0.2">
      <c r="A244" s="829" t="s">
        <v>1407</v>
      </c>
      <c r="B244" s="124"/>
      <c r="C244" s="112"/>
      <c r="D244" s="72"/>
      <c r="E244" s="112"/>
      <c r="F244" s="72"/>
    </row>
    <row r="245" spans="1:12" x14ac:dyDescent="0.2">
      <c r="A245" s="846" t="s">
        <v>1416</v>
      </c>
      <c r="B245" s="21"/>
      <c r="C245" s="21"/>
      <c r="D245" s="21"/>
      <c r="E245" s="21"/>
      <c r="F245" s="21"/>
      <c r="G245" s="21"/>
      <c r="H245" s="21"/>
      <c r="I245" s="21"/>
      <c r="J245" s="21"/>
      <c r="K245" s="21"/>
      <c r="L245" s="21"/>
    </row>
    <row r="246" spans="1:12" x14ac:dyDescent="0.2">
      <c r="A246" s="846" t="s">
        <v>1415</v>
      </c>
      <c r="B246" s="21"/>
      <c r="C246" s="21"/>
      <c r="D246" s="21"/>
      <c r="E246" s="21"/>
      <c r="F246" s="21"/>
      <c r="G246" s="21"/>
      <c r="H246" s="21"/>
      <c r="I246" s="21"/>
      <c r="J246" s="21"/>
      <c r="K246" s="21"/>
      <c r="L246" s="21"/>
    </row>
    <row r="247" spans="1:12" x14ac:dyDescent="0.2">
      <c r="A247" s="72"/>
      <c r="B247" s="122"/>
      <c r="C247" s="112"/>
      <c r="D247" s="72"/>
      <c r="E247" s="112"/>
      <c r="F247" s="72"/>
    </row>
    <row r="248" spans="1:12" x14ac:dyDescent="0.2">
      <c r="A248" s="829" t="s">
        <v>1329</v>
      </c>
      <c r="B248" s="78"/>
      <c r="C248" s="112"/>
      <c r="D248" s="72"/>
      <c r="E248" s="112"/>
      <c r="F248" s="72"/>
    </row>
    <row r="249" spans="1:12" x14ac:dyDescent="0.2">
      <c r="A249" s="831" t="s">
        <v>739</v>
      </c>
      <c r="B249" s="830" t="s">
        <v>1330</v>
      </c>
      <c r="C249" s="102"/>
      <c r="D249" s="72"/>
      <c r="E249" s="102"/>
      <c r="F249" s="72"/>
    </row>
    <row r="250" spans="1:12" x14ac:dyDescent="0.2">
      <c r="A250" s="831" t="s">
        <v>1331</v>
      </c>
      <c r="B250" s="830" t="s">
        <v>1332</v>
      </c>
    </row>
    <row r="251" spans="1:12" x14ac:dyDescent="0.2">
      <c r="A251" s="831" t="s">
        <v>1304</v>
      </c>
      <c r="B251" s="830" t="s">
        <v>1333</v>
      </c>
    </row>
    <row r="252" spans="1:12" x14ac:dyDescent="0.2">
      <c r="A252" s="831" t="s">
        <v>1334</v>
      </c>
      <c r="B252" s="830" t="s">
        <v>1335</v>
      </c>
    </row>
    <row r="253" spans="1:12" x14ac:dyDescent="0.2">
      <c r="A253" s="831" t="s">
        <v>732</v>
      </c>
      <c r="B253" s="830" t="s">
        <v>1336</v>
      </c>
    </row>
    <row r="254" spans="1:12" x14ac:dyDescent="0.2">
      <c r="A254" s="831" t="s">
        <v>740</v>
      </c>
      <c r="B254" s="830" t="s">
        <v>1337</v>
      </c>
    </row>
    <row r="255" spans="1:12" x14ac:dyDescent="0.2">
      <c r="A255" s="831" t="s">
        <v>1324</v>
      </c>
      <c r="B255" s="830" t="s">
        <v>1338</v>
      </c>
    </row>
    <row r="256" spans="1:12" x14ac:dyDescent="0.2">
      <c r="A256" s="831" t="s">
        <v>1339</v>
      </c>
      <c r="B256" s="830" t="s">
        <v>1340</v>
      </c>
    </row>
    <row r="257" spans="1:2" x14ac:dyDescent="0.2">
      <c r="B257" s="78"/>
    </row>
    <row r="258" spans="1:2" x14ac:dyDescent="0.2">
      <c r="A258" s="832" t="s">
        <v>1353</v>
      </c>
      <c r="B258" s="78"/>
    </row>
    <row r="259" spans="1:2" x14ac:dyDescent="0.2">
      <c r="A259" s="832" t="s">
        <v>1341</v>
      </c>
      <c r="B259" s="19"/>
    </row>
    <row r="260" spans="1:2" x14ac:dyDescent="0.2">
      <c r="A260" s="832" t="s">
        <v>1349</v>
      </c>
      <c r="B260" s="19"/>
    </row>
  </sheetData>
  <sortState ref="A7:V203">
    <sortCondition ref="A7:A203"/>
  </sortState>
  <mergeCells count="24">
    <mergeCell ref="S4:U5"/>
    <mergeCell ref="V4:V6"/>
    <mergeCell ref="S205:U206"/>
    <mergeCell ref="V205:V207"/>
    <mergeCell ref="C205:D206"/>
    <mergeCell ref="L4:N5"/>
    <mergeCell ref="L205:N206"/>
    <mergeCell ref="O4:O6"/>
    <mergeCell ref="P4:R5"/>
    <mergeCell ref="O205:O207"/>
    <mergeCell ref="P205:R206"/>
    <mergeCell ref="A205:A207"/>
    <mergeCell ref="B205:B207"/>
    <mergeCell ref="G205:G207"/>
    <mergeCell ref="H205:J206"/>
    <mergeCell ref="K205:K207"/>
    <mergeCell ref="E205:F206"/>
    <mergeCell ref="A4:A6"/>
    <mergeCell ref="B4:B6"/>
    <mergeCell ref="G4:G6"/>
    <mergeCell ref="H4:J5"/>
    <mergeCell ref="K4:K6"/>
    <mergeCell ref="C4:D5"/>
    <mergeCell ref="E4:F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0"/>
  <sheetViews>
    <sheetView showRowColHeaders="0" zoomScale="90" zoomScaleNormal="90" workbookViewId="0">
      <pane xSplit="1" topLeftCell="B1" activePane="topRight" state="frozen"/>
      <selection activeCell="B26" sqref="B26"/>
      <selection pane="topRight" activeCell="B1" sqref="B1"/>
    </sheetView>
  </sheetViews>
  <sheetFormatPr defaultRowHeight="12.75" x14ac:dyDescent="0.2"/>
  <cols>
    <col min="1" max="1" width="24.375" style="74" bestFit="1" customWidth="1"/>
    <col min="2" max="4" width="9" style="19"/>
    <col min="5" max="5" width="18" style="19" customWidth="1"/>
    <col min="6" max="8" width="9" style="19" customWidth="1"/>
    <col min="9" max="9" width="23" style="19" customWidth="1"/>
    <col min="10" max="12" width="9.625" style="19" customWidth="1"/>
    <col min="13" max="13" width="21.75" style="19" customWidth="1"/>
    <col min="14" max="16" width="8" style="19" customWidth="1"/>
    <col min="17" max="19" width="9" style="19"/>
    <col min="20" max="20" width="16" style="19" customWidth="1"/>
    <col min="21" max="23" width="7.75" style="19" customWidth="1"/>
    <col min="24" max="26" width="9" style="19"/>
    <col min="27" max="16384" width="9" style="74"/>
  </cols>
  <sheetData>
    <row r="1" spans="1:26" ht="18" x14ac:dyDescent="0.25">
      <c r="A1" s="4" t="s">
        <v>1451</v>
      </c>
      <c r="B1" s="102"/>
      <c r="C1" s="102"/>
      <c r="D1" s="102"/>
      <c r="E1" s="102"/>
      <c r="Q1" s="4"/>
      <c r="R1" s="102"/>
      <c r="S1" s="102"/>
      <c r="X1" s="4"/>
      <c r="Y1" s="102"/>
      <c r="Z1" s="102"/>
    </row>
    <row r="2" spans="1:26" ht="18.75" thickBot="1" x14ac:dyDescent="0.3">
      <c r="A2" s="71" t="s">
        <v>207</v>
      </c>
      <c r="B2" s="77"/>
      <c r="C2" s="77"/>
      <c r="D2" s="77"/>
      <c r="E2" s="77"/>
      <c r="F2" s="77"/>
      <c r="G2" s="77"/>
      <c r="H2" s="102"/>
      <c r="Q2" s="4"/>
      <c r="R2" s="102"/>
      <c r="S2" s="102"/>
      <c r="X2" s="4"/>
      <c r="Y2" s="102"/>
      <c r="Z2" s="102"/>
    </row>
    <row r="3" spans="1:26" ht="13.5" thickTop="1" x14ac:dyDescent="0.2">
      <c r="F3" s="74"/>
      <c r="G3" s="74"/>
      <c r="H3" s="74"/>
      <c r="J3" s="74"/>
      <c r="K3" s="74"/>
      <c r="L3" s="74"/>
      <c r="N3" s="74"/>
      <c r="O3" s="74"/>
      <c r="P3" s="74"/>
      <c r="U3" s="74"/>
      <c r="V3" s="74"/>
      <c r="W3" s="74"/>
    </row>
    <row r="4" spans="1:26" s="202" customFormat="1" ht="15.75" customHeight="1" x14ac:dyDescent="0.25">
      <c r="A4" s="847" t="s">
        <v>1</v>
      </c>
      <c r="B4" s="899" t="s">
        <v>259</v>
      </c>
      <c r="C4" s="895"/>
      <c r="D4" s="896"/>
      <c r="E4" s="901" t="s">
        <v>263</v>
      </c>
      <c r="F4" s="899" t="s">
        <v>264</v>
      </c>
      <c r="G4" s="904"/>
      <c r="H4" s="905"/>
      <c r="I4" s="901" t="s">
        <v>265</v>
      </c>
      <c r="J4" s="899" t="s">
        <v>266</v>
      </c>
      <c r="K4" s="904"/>
      <c r="L4" s="905"/>
      <c r="M4" s="901" t="s">
        <v>267</v>
      </c>
      <c r="N4" s="899" t="s">
        <v>268</v>
      </c>
      <c r="O4" s="904"/>
      <c r="P4" s="905"/>
      <c r="Q4" s="895" t="s">
        <v>262</v>
      </c>
      <c r="R4" s="895"/>
      <c r="S4" s="896"/>
      <c r="T4" s="901" t="s">
        <v>1242</v>
      </c>
      <c r="U4" s="895" t="s">
        <v>270</v>
      </c>
      <c r="V4" s="895"/>
      <c r="W4" s="896"/>
      <c r="X4" s="895" t="s">
        <v>1238</v>
      </c>
      <c r="Y4" s="895"/>
      <c r="Z4" s="896"/>
    </row>
    <row r="5" spans="1:26" s="202" customFormat="1" ht="25.5" customHeight="1" x14ac:dyDescent="0.25">
      <c r="A5" s="848"/>
      <c r="B5" s="900"/>
      <c r="C5" s="897"/>
      <c r="D5" s="898"/>
      <c r="E5" s="902"/>
      <c r="F5" s="906"/>
      <c r="G5" s="907"/>
      <c r="H5" s="908"/>
      <c r="I5" s="902"/>
      <c r="J5" s="906"/>
      <c r="K5" s="907"/>
      <c r="L5" s="908"/>
      <c r="M5" s="902"/>
      <c r="N5" s="906"/>
      <c r="O5" s="907"/>
      <c r="P5" s="908"/>
      <c r="Q5" s="897"/>
      <c r="R5" s="897"/>
      <c r="S5" s="898"/>
      <c r="T5" s="902"/>
      <c r="U5" s="897"/>
      <c r="V5" s="897"/>
      <c r="W5" s="898"/>
      <c r="X5" s="897"/>
      <c r="Y5" s="897"/>
      <c r="Z5" s="898"/>
    </row>
    <row r="6" spans="1:26" s="78" customFormat="1" x14ac:dyDescent="0.2">
      <c r="A6" s="884"/>
      <c r="B6" s="821" t="s">
        <v>2</v>
      </c>
      <c r="C6" s="822" t="s">
        <v>233</v>
      </c>
      <c r="D6" s="94" t="s">
        <v>234</v>
      </c>
      <c r="E6" s="903"/>
      <c r="F6" s="821" t="s">
        <v>2</v>
      </c>
      <c r="G6" s="822" t="s">
        <v>233</v>
      </c>
      <c r="H6" s="94" t="s">
        <v>234</v>
      </c>
      <c r="I6" s="903"/>
      <c r="J6" s="821" t="s">
        <v>2</v>
      </c>
      <c r="K6" s="822" t="s">
        <v>233</v>
      </c>
      <c r="L6" s="94" t="s">
        <v>234</v>
      </c>
      <c r="M6" s="903"/>
      <c r="N6" s="821" t="s">
        <v>2</v>
      </c>
      <c r="O6" s="822" t="s">
        <v>233</v>
      </c>
      <c r="P6" s="94" t="s">
        <v>234</v>
      </c>
      <c r="Q6" s="821" t="s">
        <v>2</v>
      </c>
      <c r="R6" s="822" t="s">
        <v>233</v>
      </c>
      <c r="S6" s="94" t="s">
        <v>234</v>
      </c>
      <c r="T6" s="903"/>
      <c r="U6" s="821" t="s">
        <v>2</v>
      </c>
      <c r="V6" s="822" t="s">
        <v>233</v>
      </c>
      <c r="W6" s="94" t="s">
        <v>234</v>
      </c>
      <c r="X6" s="821" t="s">
        <v>2</v>
      </c>
      <c r="Y6" s="822" t="s">
        <v>233</v>
      </c>
      <c r="Z6" s="94" t="s">
        <v>234</v>
      </c>
    </row>
    <row r="7" spans="1:26" x14ac:dyDescent="0.2">
      <c r="A7" s="733" t="s">
        <v>5</v>
      </c>
      <c r="B7" s="97" t="s">
        <v>237</v>
      </c>
      <c r="C7" s="98" t="s">
        <v>232</v>
      </c>
      <c r="D7" s="842" t="s">
        <v>662</v>
      </c>
      <c r="E7" s="701">
        <v>0</v>
      </c>
      <c r="F7" s="726" t="s">
        <v>1251</v>
      </c>
      <c r="G7" s="727" t="s">
        <v>1251</v>
      </c>
      <c r="H7" s="728" t="s">
        <v>1251</v>
      </c>
      <c r="I7" s="701">
        <v>1</v>
      </c>
      <c r="J7" s="726">
        <v>6.2111801242236021E-3</v>
      </c>
      <c r="K7" s="727" t="s">
        <v>1251</v>
      </c>
      <c r="L7" s="728">
        <v>1.7241379310344827E-2</v>
      </c>
      <c r="M7" s="701">
        <v>0</v>
      </c>
      <c r="N7" s="726" t="s">
        <v>1251</v>
      </c>
      <c r="O7" s="727" t="s">
        <v>1251</v>
      </c>
      <c r="P7" s="728" t="s">
        <v>1251</v>
      </c>
      <c r="Q7" s="97" t="s">
        <v>236</v>
      </c>
      <c r="R7" s="98" t="s">
        <v>232</v>
      </c>
      <c r="S7" s="103" t="s">
        <v>662</v>
      </c>
      <c r="T7" s="701">
        <v>16</v>
      </c>
      <c r="U7" s="726">
        <v>6.7796610169491525E-2</v>
      </c>
      <c r="V7" s="727">
        <v>1.9417475728155338E-2</v>
      </c>
      <c r="W7" s="728">
        <v>0.16494845360824742</v>
      </c>
      <c r="X7" s="97" t="s">
        <v>232</v>
      </c>
      <c r="Y7" s="98" t="s">
        <v>232</v>
      </c>
      <c r="Z7" s="103" t="s">
        <v>237</v>
      </c>
    </row>
    <row r="8" spans="1:26" x14ac:dyDescent="0.2">
      <c r="A8" s="733" t="s">
        <v>6</v>
      </c>
      <c r="B8" s="12" t="s">
        <v>739</v>
      </c>
      <c r="C8" s="13" t="s">
        <v>739</v>
      </c>
      <c r="D8" s="105" t="s">
        <v>739</v>
      </c>
      <c r="E8" s="702" t="s">
        <v>739</v>
      </c>
      <c r="F8" s="729" t="s">
        <v>739</v>
      </c>
      <c r="G8" s="725" t="s">
        <v>739</v>
      </c>
      <c r="H8" s="724" t="s">
        <v>739</v>
      </c>
      <c r="I8" s="702" t="s">
        <v>739</v>
      </c>
      <c r="J8" s="729" t="s">
        <v>739</v>
      </c>
      <c r="K8" s="725" t="s">
        <v>739</v>
      </c>
      <c r="L8" s="724" t="s">
        <v>739</v>
      </c>
      <c r="M8" s="702" t="s">
        <v>739</v>
      </c>
      <c r="N8" s="729" t="s">
        <v>739</v>
      </c>
      <c r="O8" s="725" t="s">
        <v>739</v>
      </c>
      <c r="P8" s="724" t="s">
        <v>739</v>
      </c>
      <c r="Q8" s="12" t="s">
        <v>739</v>
      </c>
      <c r="R8" s="13" t="s">
        <v>739</v>
      </c>
      <c r="S8" s="14" t="s">
        <v>739</v>
      </c>
      <c r="T8" s="702">
        <v>8</v>
      </c>
      <c r="U8" s="729" t="s">
        <v>739</v>
      </c>
      <c r="V8" s="725" t="s">
        <v>739</v>
      </c>
      <c r="W8" s="724" t="s">
        <v>739</v>
      </c>
      <c r="X8" s="12" t="s">
        <v>739</v>
      </c>
      <c r="Y8" s="13" t="s">
        <v>739</v>
      </c>
      <c r="Z8" s="14" t="s">
        <v>739</v>
      </c>
    </row>
    <row r="9" spans="1:26" x14ac:dyDescent="0.2">
      <c r="A9" s="733" t="s">
        <v>7</v>
      </c>
      <c r="B9" s="12" t="s">
        <v>662</v>
      </c>
      <c r="C9" s="13" t="s">
        <v>236</v>
      </c>
      <c r="D9" s="105">
        <v>1400</v>
      </c>
      <c r="E9" s="702">
        <v>157</v>
      </c>
      <c r="F9" s="729">
        <v>0.19773299748110831</v>
      </c>
      <c r="G9" s="725">
        <v>0.11071932299012693</v>
      </c>
      <c r="H9" s="724">
        <v>0.38957816377171217</v>
      </c>
      <c r="I9" s="702">
        <v>175</v>
      </c>
      <c r="J9" s="729">
        <v>0.22040302267002518</v>
      </c>
      <c r="K9" s="725">
        <v>0.12341325811001411</v>
      </c>
      <c r="L9" s="724">
        <v>0.43424317617866004</v>
      </c>
      <c r="M9" s="702">
        <v>169</v>
      </c>
      <c r="N9" s="729">
        <v>0.2128463476070529</v>
      </c>
      <c r="O9" s="725">
        <v>0.11918194640338504</v>
      </c>
      <c r="P9" s="724">
        <v>0.41935483870967744</v>
      </c>
      <c r="Q9" s="12">
        <v>1100</v>
      </c>
      <c r="R9" s="13" t="s">
        <v>236</v>
      </c>
      <c r="S9" s="14">
        <v>2800</v>
      </c>
      <c r="T9" s="702">
        <v>437</v>
      </c>
      <c r="U9" s="729">
        <v>0.40091743119266054</v>
      </c>
      <c r="V9" s="725">
        <v>0.15850562205295612</v>
      </c>
      <c r="W9" s="724" t="s">
        <v>1250</v>
      </c>
      <c r="X9" s="12" t="s">
        <v>232</v>
      </c>
      <c r="Y9" s="13" t="s">
        <v>232</v>
      </c>
      <c r="Z9" s="14" t="s">
        <v>236</v>
      </c>
    </row>
    <row r="10" spans="1:26" x14ac:dyDescent="0.2">
      <c r="A10" s="733" t="s">
        <v>8</v>
      </c>
      <c r="B10" s="12" t="s">
        <v>739</v>
      </c>
      <c r="C10" s="13" t="s">
        <v>739</v>
      </c>
      <c r="D10" s="105" t="s">
        <v>739</v>
      </c>
      <c r="E10" s="27" t="s">
        <v>739</v>
      </c>
      <c r="F10" s="729" t="s">
        <v>739</v>
      </c>
      <c r="G10" s="725" t="s">
        <v>739</v>
      </c>
      <c r="H10" s="724" t="s">
        <v>739</v>
      </c>
      <c r="I10" s="27" t="s">
        <v>739</v>
      </c>
      <c r="J10" s="729" t="s">
        <v>739</v>
      </c>
      <c r="K10" s="725" t="s">
        <v>739</v>
      </c>
      <c r="L10" s="724" t="s">
        <v>739</v>
      </c>
      <c r="M10" s="27" t="s">
        <v>739</v>
      </c>
      <c r="N10" s="729" t="s">
        <v>739</v>
      </c>
      <c r="O10" s="725" t="s">
        <v>739</v>
      </c>
      <c r="P10" s="724" t="s">
        <v>739</v>
      </c>
      <c r="Q10" s="12" t="s">
        <v>739</v>
      </c>
      <c r="R10" s="13" t="s">
        <v>739</v>
      </c>
      <c r="S10" s="14" t="s">
        <v>739</v>
      </c>
      <c r="T10" s="27" t="s">
        <v>739</v>
      </c>
      <c r="U10" s="31" t="s">
        <v>739</v>
      </c>
      <c r="V10" s="32" t="s">
        <v>739</v>
      </c>
      <c r="W10" s="724" t="s">
        <v>739</v>
      </c>
      <c r="X10" s="12" t="s">
        <v>739</v>
      </c>
      <c r="Y10" s="13" t="s">
        <v>739</v>
      </c>
      <c r="Z10" s="14" t="s">
        <v>739</v>
      </c>
    </row>
    <row r="11" spans="1:26" x14ac:dyDescent="0.2">
      <c r="A11" s="733" t="s">
        <v>9</v>
      </c>
      <c r="B11" s="12">
        <v>16000</v>
      </c>
      <c r="C11" s="13">
        <v>11000</v>
      </c>
      <c r="D11" s="105">
        <v>22000</v>
      </c>
      <c r="E11" s="702">
        <v>4547</v>
      </c>
      <c r="F11" s="729">
        <v>0.2919422150882825</v>
      </c>
      <c r="G11" s="725">
        <v>0.20531924501038562</v>
      </c>
      <c r="H11" s="724">
        <v>0.43046483006721575</v>
      </c>
      <c r="I11" s="702">
        <v>4547</v>
      </c>
      <c r="J11" s="729">
        <v>0.2919422150882825</v>
      </c>
      <c r="K11" s="725">
        <v>0.20531924501038562</v>
      </c>
      <c r="L11" s="724">
        <v>0.43046483006721575</v>
      </c>
      <c r="M11" s="702">
        <v>2725</v>
      </c>
      <c r="N11" s="729">
        <v>0.17495987158908508</v>
      </c>
      <c r="O11" s="725">
        <v>0.12304705138625485</v>
      </c>
      <c r="P11" s="724">
        <v>0.25797595380100352</v>
      </c>
      <c r="Q11" s="12">
        <v>29000</v>
      </c>
      <c r="R11" s="13">
        <v>19000</v>
      </c>
      <c r="S11" s="14">
        <v>41000</v>
      </c>
      <c r="T11" s="702">
        <v>4167</v>
      </c>
      <c r="U11" s="729">
        <v>0.1431811153489331</v>
      </c>
      <c r="V11" s="725">
        <v>0.10120710174143249</v>
      </c>
      <c r="W11" s="724">
        <v>0.21816753926701571</v>
      </c>
      <c r="X11" s="12">
        <v>2300</v>
      </c>
      <c r="Y11" s="13">
        <v>1400</v>
      </c>
      <c r="Z11" s="14">
        <v>3500</v>
      </c>
    </row>
    <row r="12" spans="1:26" x14ac:dyDescent="0.2">
      <c r="A12" s="733" t="s">
        <v>10</v>
      </c>
      <c r="B12" s="12" t="s">
        <v>739</v>
      </c>
      <c r="C12" s="13" t="s">
        <v>739</v>
      </c>
      <c r="D12" s="105" t="s">
        <v>739</v>
      </c>
      <c r="E12" s="11">
        <v>4</v>
      </c>
      <c r="F12" s="729" t="s">
        <v>739</v>
      </c>
      <c r="G12" s="725" t="s">
        <v>739</v>
      </c>
      <c r="H12" s="724" t="s">
        <v>739</v>
      </c>
      <c r="I12" s="11">
        <v>2</v>
      </c>
      <c r="J12" s="729" t="s">
        <v>739</v>
      </c>
      <c r="K12" s="725" t="s">
        <v>739</v>
      </c>
      <c r="L12" s="724" t="s">
        <v>739</v>
      </c>
      <c r="M12" s="11">
        <v>4</v>
      </c>
      <c r="N12" s="729" t="s">
        <v>739</v>
      </c>
      <c r="O12" s="725" t="s">
        <v>739</v>
      </c>
      <c r="P12" s="724" t="s">
        <v>739</v>
      </c>
      <c r="Q12" s="12" t="s">
        <v>739</v>
      </c>
      <c r="R12" s="13" t="s">
        <v>739</v>
      </c>
      <c r="S12" s="14" t="s">
        <v>739</v>
      </c>
      <c r="T12" s="27" t="s">
        <v>739</v>
      </c>
      <c r="U12" s="729" t="s">
        <v>739</v>
      </c>
      <c r="V12" s="725" t="s">
        <v>739</v>
      </c>
      <c r="W12" s="724" t="s">
        <v>739</v>
      </c>
      <c r="X12" s="12" t="s">
        <v>739</v>
      </c>
      <c r="Y12" s="13" t="s">
        <v>739</v>
      </c>
      <c r="Z12" s="14" t="s">
        <v>739</v>
      </c>
    </row>
    <row r="13" spans="1:26" x14ac:dyDescent="0.2">
      <c r="A13" s="733" t="s">
        <v>11</v>
      </c>
      <c r="B13" s="12" t="s">
        <v>739</v>
      </c>
      <c r="C13" s="13" t="s">
        <v>662</v>
      </c>
      <c r="D13" s="105">
        <v>1600</v>
      </c>
      <c r="E13" s="702">
        <v>2688</v>
      </c>
      <c r="F13" s="729" t="s">
        <v>739</v>
      </c>
      <c r="G13" s="725" t="s">
        <v>1250</v>
      </c>
      <c r="H13" s="724" t="s">
        <v>1250</v>
      </c>
      <c r="I13" s="702">
        <v>2688</v>
      </c>
      <c r="J13" s="729" t="s">
        <v>739</v>
      </c>
      <c r="K13" s="725" t="s">
        <v>1250</v>
      </c>
      <c r="L13" s="724" t="s">
        <v>1250</v>
      </c>
      <c r="M13" s="702">
        <v>190</v>
      </c>
      <c r="N13" s="729" t="s">
        <v>739</v>
      </c>
      <c r="O13" s="725">
        <v>0.11771995043370508</v>
      </c>
      <c r="P13" s="724">
        <v>0.21814006888633755</v>
      </c>
      <c r="Q13" s="12" t="s">
        <v>739</v>
      </c>
      <c r="R13" s="13" t="s">
        <v>739</v>
      </c>
      <c r="S13" s="14" t="s">
        <v>739</v>
      </c>
      <c r="T13" s="702">
        <v>3337</v>
      </c>
      <c r="U13" s="729" t="s">
        <v>739</v>
      </c>
      <c r="V13" s="725" t="s">
        <v>739</v>
      </c>
      <c r="W13" s="724" t="s">
        <v>739</v>
      </c>
      <c r="X13" s="12" t="s">
        <v>232</v>
      </c>
      <c r="Y13" s="13" t="s">
        <v>232</v>
      </c>
      <c r="Z13" s="14" t="s">
        <v>232</v>
      </c>
    </row>
    <row r="14" spans="1:26" x14ac:dyDescent="0.2">
      <c r="A14" s="733" t="s">
        <v>12</v>
      </c>
      <c r="B14" s="12" t="s">
        <v>739</v>
      </c>
      <c r="C14" s="13" t="s">
        <v>232</v>
      </c>
      <c r="D14" s="105" t="s">
        <v>232</v>
      </c>
      <c r="E14" s="702">
        <v>8</v>
      </c>
      <c r="F14" s="729" t="s">
        <v>739</v>
      </c>
      <c r="G14" s="725">
        <v>0.22222222222222221</v>
      </c>
      <c r="H14" s="724" t="s">
        <v>1250</v>
      </c>
      <c r="I14" s="702">
        <v>20</v>
      </c>
      <c r="J14" s="729" t="s">
        <v>739</v>
      </c>
      <c r="K14" s="725">
        <v>0.55555555555555558</v>
      </c>
      <c r="L14" s="724" t="s">
        <v>1250</v>
      </c>
      <c r="M14" s="702">
        <v>10</v>
      </c>
      <c r="N14" s="729" t="s">
        <v>739</v>
      </c>
      <c r="O14" s="725">
        <v>0.27777777777777779</v>
      </c>
      <c r="P14" s="724" t="s">
        <v>1250</v>
      </c>
      <c r="Q14" s="12" t="s">
        <v>739</v>
      </c>
      <c r="R14" s="13" t="s">
        <v>739</v>
      </c>
      <c r="S14" s="14" t="s">
        <v>739</v>
      </c>
      <c r="T14" s="702">
        <v>15</v>
      </c>
      <c r="U14" s="729" t="s">
        <v>739</v>
      </c>
      <c r="V14" s="725" t="s">
        <v>739</v>
      </c>
      <c r="W14" s="724" t="s">
        <v>739</v>
      </c>
      <c r="X14" s="12" t="s">
        <v>739</v>
      </c>
      <c r="Y14" s="13" t="s">
        <v>739</v>
      </c>
      <c r="Z14" s="14" t="s">
        <v>739</v>
      </c>
    </row>
    <row r="15" spans="1:26" x14ac:dyDescent="0.2">
      <c r="A15" s="733" t="s">
        <v>13</v>
      </c>
      <c r="B15" s="12" t="s">
        <v>739</v>
      </c>
      <c r="C15" s="13" t="s">
        <v>232</v>
      </c>
      <c r="D15" s="105" t="s">
        <v>237</v>
      </c>
      <c r="E15" s="702" t="s">
        <v>739</v>
      </c>
      <c r="F15" s="729" t="s">
        <v>739</v>
      </c>
      <c r="G15" s="725" t="s">
        <v>739</v>
      </c>
      <c r="H15" s="724" t="s">
        <v>739</v>
      </c>
      <c r="I15" s="702" t="s">
        <v>739</v>
      </c>
      <c r="J15" s="729" t="s">
        <v>739</v>
      </c>
      <c r="K15" s="725" t="s">
        <v>739</v>
      </c>
      <c r="L15" s="724" t="s">
        <v>739</v>
      </c>
      <c r="M15" s="702">
        <v>74</v>
      </c>
      <c r="N15" s="729" t="s">
        <v>739</v>
      </c>
      <c r="O15" s="725">
        <v>0.67272727272727273</v>
      </c>
      <c r="P15" s="724" t="s">
        <v>1250</v>
      </c>
      <c r="Q15" s="12" t="s">
        <v>739</v>
      </c>
      <c r="R15" s="13" t="s">
        <v>739</v>
      </c>
      <c r="S15" s="14" t="s">
        <v>739</v>
      </c>
      <c r="T15" s="702">
        <v>303</v>
      </c>
      <c r="U15" s="729" t="s">
        <v>739</v>
      </c>
      <c r="V15" s="725" t="s">
        <v>739</v>
      </c>
      <c r="W15" s="724" t="s">
        <v>739</v>
      </c>
      <c r="X15" s="12" t="s">
        <v>739</v>
      </c>
      <c r="Y15" s="13" t="s">
        <v>739</v>
      </c>
      <c r="Z15" s="14" t="s">
        <v>739</v>
      </c>
    </row>
    <row r="16" spans="1:26" x14ac:dyDescent="0.2">
      <c r="A16" s="733" t="s">
        <v>14</v>
      </c>
      <c r="B16" s="12" t="s">
        <v>739</v>
      </c>
      <c r="C16" s="13" t="s">
        <v>232</v>
      </c>
      <c r="D16" s="105" t="s">
        <v>232</v>
      </c>
      <c r="E16" s="702" t="s">
        <v>739</v>
      </c>
      <c r="F16" s="729" t="s">
        <v>739</v>
      </c>
      <c r="G16" s="725" t="s">
        <v>739</v>
      </c>
      <c r="H16" s="724" t="s">
        <v>739</v>
      </c>
      <c r="I16" s="702" t="s">
        <v>739</v>
      </c>
      <c r="J16" s="729" t="s">
        <v>739</v>
      </c>
      <c r="K16" s="725" t="s">
        <v>739</v>
      </c>
      <c r="L16" s="724" t="s">
        <v>739</v>
      </c>
      <c r="M16" s="702" t="s">
        <v>739</v>
      </c>
      <c r="N16" s="729" t="s">
        <v>739</v>
      </c>
      <c r="O16" s="725" t="s">
        <v>739</v>
      </c>
      <c r="P16" s="724" t="s">
        <v>739</v>
      </c>
      <c r="Q16" s="12" t="s">
        <v>739</v>
      </c>
      <c r="R16" s="13" t="s">
        <v>739</v>
      </c>
      <c r="S16" s="14" t="s">
        <v>739</v>
      </c>
      <c r="T16" s="702">
        <v>63</v>
      </c>
      <c r="U16" s="729" t="s">
        <v>739</v>
      </c>
      <c r="V16" s="725" t="s">
        <v>739</v>
      </c>
      <c r="W16" s="724" t="s">
        <v>739</v>
      </c>
      <c r="X16" s="12" t="s">
        <v>739</v>
      </c>
      <c r="Y16" s="13" t="s">
        <v>739</v>
      </c>
      <c r="Z16" s="14" t="s">
        <v>739</v>
      </c>
    </row>
    <row r="17" spans="1:26" x14ac:dyDescent="0.2">
      <c r="A17" s="733" t="s">
        <v>15</v>
      </c>
      <c r="B17" s="12" t="s">
        <v>237</v>
      </c>
      <c r="C17" s="13" t="s">
        <v>237</v>
      </c>
      <c r="D17" s="105" t="s">
        <v>236</v>
      </c>
      <c r="E17" s="702">
        <v>43</v>
      </c>
      <c r="F17" s="729">
        <v>0.26708074534161491</v>
      </c>
      <c r="G17" s="725">
        <v>0.20187793427230047</v>
      </c>
      <c r="H17" s="724">
        <v>0.37068965517241381</v>
      </c>
      <c r="I17" s="702">
        <v>45</v>
      </c>
      <c r="J17" s="729">
        <v>0.27950310559006208</v>
      </c>
      <c r="K17" s="725">
        <v>0.21126760563380281</v>
      </c>
      <c r="L17" s="724">
        <v>0.38793103448275862</v>
      </c>
      <c r="M17" s="702">
        <v>45</v>
      </c>
      <c r="N17" s="729">
        <v>0.27950310559006208</v>
      </c>
      <c r="O17" s="725">
        <v>0.21126760563380281</v>
      </c>
      <c r="P17" s="724">
        <v>0.38793103448275862</v>
      </c>
      <c r="Q17" s="12" t="s">
        <v>237</v>
      </c>
      <c r="R17" s="13" t="s">
        <v>237</v>
      </c>
      <c r="S17" s="14" t="s">
        <v>236</v>
      </c>
      <c r="T17" s="702">
        <v>36</v>
      </c>
      <c r="U17" s="729">
        <v>0.20930232558139536</v>
      </c>
      <c r="V17" s="725">
        <v>0.14634146341463414</v>
      </c>
      <c r="W17" s="724">
        <v>0.31034482758620691</v>
      </c>
      <c r="X17" s="12" t="s">
        <v>232</v>
      </c>
      <c r="Y17" s="13" t="s">
        <v>232</v>
      </c>
      <c r="Z17" s="14" t="s">
        <v>232</v>
      </c>
    </row>
    <row r="18" spans="1:26" x14ac:dyDescent="0.2">
      <c r="A18" s="733" t="s">
        <v>16</v>
      </c>
      <c r="B18" s="12" t="s">
        <v>237</v>
      </c>
      <c r="C18" s="13" t="s">
        <v>237</v>
      </c>
      <c r="D18" s="105" t="s">
        <v>237</v>
      </c>
      <c r="E18" s="702" t="s">
        <v>739</v>
      </c>
      <c r="F18" s="729" t="s">
        <v>739</v>
      </c>
      <c r="G18" s="725" t="s">
        <v>739</v>
      </c>
      <c r="H18" s="724" t="s">
        <v>739</v>
      </c>
      <c r="I18" s="702">
        <v>66</v>
      </c>
      <c r="J18" s="729">
        <v>0.47826086956521741</v>
      </c>
      <c r="K18" s="725">
        <v>0.42307692307692307</v>
      </c>
      <c r="L18" s="724">
        <v>0.54545454545454541</v>
      </c>
      <c r="M18" s="702">
        <v>65</v>
      </c>
      <c r="N18" s="729">
        <v>0.47101449275362317</v>
      </c>
      <c r="O18" s="725">
        <v>0.41666666666666669</v>
      </c>
      <c r="P18" s="724">
        <v>0.53719008264462809</v>
      </c>
      <c r="Q18" s="12" t="s">
        <v>237</v>
      </c>
      <c r="R18" s="13" t="s">
        <v>237</v>
      </c>
      <c r="S18" s="14" t="s">
        <v>237</v>
      </c>
      <c r="T18" s="702">
        <v>49</v>
      </c>
      <c r="U18" s="729">
        <v>0.3983739837398374</v>
      </c>
      <c r="V18" s="725">
        <v>0.36842105263157893</v>
      </c>
      <c r="W18" s="724">
        <v>0.4336283185840708</v>
      </c>
      <c r="X18" s="12" t="s">
        <v>232</v>
      </c>
      <c r="Y18" s="13" t="s">
        <v>232</v>
      </c>
      <c r="Z18" s="14" t="s">
        <v>232</v>
      </c>
    </row>
    <row r="19" spans="1:26" x14ac:dyDescent="0.2">
      <c r="A19" s="733" t="s">
        <v>17</v>
      </c>
      <c r="B19" s="12" t="s">
        <v>739</v>
      </c>
      <c r="C19" s="13" t="s">
        <v>739</v>
      </c>
      <c r="D19" s="105" t="s">
        <v>739</v>
      </c>
      <c r="E19" s="11" t="s">
        <v>739</v>
      </c>
      <c r="F19" s="729" t="s">
        <v>739</v>
      </c>
      <c r="G19" s="725" t="s">
        <v>739</v>
      </c>
      <c r="H19" s="724" t="s">
        <v>739</v>
      </c>
      <c r="I19" s="11" t="s">
        <v>739</v>
      </c>
      <c r="J19" s="729" t="s">
        <v>739</v>
      </c>
      <c r="K19" s="725" t="s">
        <v>739</v>
      </c>
      <c r="L19" s="724" t="s">
        <v>739</v>
      </c>
      <c r="M19" s="11" t="s">
        <v>739</v>
      </c>
      <c r="N19" s="729" t="s">
        <v>739</v>
      </c>
      <c r="O19" s="725" t="s">
        <v>739</v>
      </c>
      <c r="P19" s="724" t="s">
        <v>739</v>
      </c>
      <c r="Q19" s="12" t="s">
        <v>739</v>
      </c>
      <c r="R19" s="13" t="s">
        <v>739</v>
      </c>
      <c r="S19" s="14" t="s">
        <v>739</v>
      </c>
      <c r="T19" s="27" t="s">
        <v>739</v>
      </c>
      <c r="U19" s="729" t="s">
        <v>739</v>
      </c>
      <c r="V19" s="725" t="s">
        <v>739</v>
      </c>
      <c r="W19" s="724" t="s">
        <v>739</v>
      </c>
      <c r="X19" s="12" t="s">
        <v>739</v>
      </c>
      <c r="Y19" s="13" t="s">
        <v>739</v>
      </c>
      <c r="Z19" s="14" t="s">
        <v>739</v>
      </c>
    </row>
    <row r="20" spans="1:26" x14ac:dyDescent="0.2">
      <c r="A20" s="733" t="s">
        <v>18</v>
      </c>
      <c r="B20" s="12" t="s">
        <v>237</v>
      </c>
      <c r="C20" s="13" t="s">
        <v>232</v>
      </c>
      <c r="D20" s="105">
        <v>1700</v>
      </c>
      <c r="E20" s="702">
        <v>9</v>
      </c>
      <c r="F20" s="729">
        <v>6.5217391304347824E-2</v>
      </c>
      <c r="G20" s="725">
        <v>5.2941176470588233E-3</v>
      </c>
      <c r="H20" s="724">
        <v>0.16666666666666666</v>
      </c>
      <c r="I20" s="702">
        <v>9</v>
      </c>
      <c r="J20" s="729">
        <v>6.5217391304347824E-2</v>
      </c>
      <c r="K20" s="725">
        <v>5.2941176470588233E-3</v>
      </c>
      <c r="L20" s="724">
        <v>0.16666666666666666</v>
      </c>
      <c r="M20" s="702">
        <v>4</v>
      </c>
      <c r="N20" s="729">
        <v>2.8985507246376812E-2</v>
      </c>
      <c r="O20" s="725" t="s">
        <v>1251</v>
      </c>
      <c r="P20" s="724">
        <v>7.407407407407407E-2</v>
      </c>
      <c r="Q20" s="12" t="s">
        <v>236</v>
      </c>
      <c r="R20" s="13" t="s">
        <v>237</v>
      </c>
      <c r="S20" s="14">
        <v>2100</v>
      </c>
      <c r="T20" s="702">
        <v>60</v>
      </c>
      <c r="U20" s="729">
        <v>0.20618556701030927</v>
      </c>
      <c r="V20" s="725">
        <v>2.8929604628736741E-2</v>
      </c>
      <c r="W20" s="724">
        <v>0.46511627906976744</v>
      </c>
      <c r="X20" s="12" t="s">
        <v>232</v>
      </c>
      <c r="Y20" s="13" t="s">
        <v>232</v>
      </c>
      <c r="Z20" s="14" t="s">
        <v>236</v>
      </c>
    </row>
    <row r="21" spans="1:26" x14ac:dyDescent="0.2">
      <c r="A21" s="733" t="s">
        <v>19</v>
      </c>
      <c r="B21" s="12" t="s">
        <v>739</v>
      </c>
      <c r="C21" s="13" t="s">
        <v>232</v>
      </c>
      <c r="D21" s="105" t="s">
        <v>232</v>
      </c>
      <c r="E21" s="702">
        <v>16</v>
      </c>
      <c r="F21" s="729" t="s">
        <v>739</v>
      </c>
      <c r="G21" s="725">
        <v>0.84210526315789469</v>
      </c>
      <c r="H21" s="724" t="s">
        <v>1250</v>
      </c>
      <c r="I21" s="702" t="s">
        <v>739</v>
      </c>
      <c r="J21" s="729" t="s">
        <v>739</v>
      </c>
      <c r="K21" s="725" t="s">
        <v>739</v>
      </c>
      <c r="L21" s="724" t="s">
        <v>739</v>
      </c>
      <c r="M21" s="702">
        <v>16</v>
      </c>
      <c r="N21" s="729" t="s">
        <v>739</v>
      </c>
      <c r="O21" s="725">
        <v>0.84210526315789469</v>
      </c>
      <c r="P21" s="724" t="s">
        <v>1250</v>
      </c>
      <c r="Q21" s="12" t="s">
        <v>739</v>
      </c>
      <c r="R21" s="13" t="s">
        <v>739</v>
      </c>
      <c r="S21" s="14" t="s">
        <v>739</v>
      </c>
      <c r="T21" s="702">
        <v>10</v>
      </c>
      <c r="U21" s="729" t="s">
        <v>739</v>
      </c>
      <c r="V21" s="725" t="s">
        <v>739</v>
      </c>
      <c r="W21" s="724" t="s">
        <v>739</v>
      </c>
      <c r="X21" s="12" t="s">
        <v>739</v>
      </c>
      <c r="Y21" s="13" t="s">
        <v>739</v>
      </c>
      <c r="Z21" s="14" t="s">
        <v>739</v>
      </c>
    </row>
    <row r="22" spans="1:26" x14ac:dyDescent="0.2">
      <c r="A22" s="733" t="s">
        <v>20</v>
      </c>
      <c r="B22" s="12" t="s">
        <v>739</v>
      </c>
      <c r="C22" s="13" t="s">
        <v>236</v>
      </c>
      <c r="D22" s="105" t="s">
        <v>236</v>
      </c>
      <c r="E22" s="702">
        <v>225</v>
      </c>
      <c r="F22" s="729" t="s">
        <v>739</v>
      </c>
      <c r="G22" s="725">
        <v>0.68597560975609762</v>
      </c>
      <c r="H22" s="724" t="s">
        <v>1250</v>
      </c>
      <c r="I22" s="702">
        <v>237</v>
      </c>
      <c r="J22" s="729" t="s">
        <v>739</v>
      </c>
      <c r="K22" s="725">
        <v>0.72256097560975607</v>
      </c>
      <c r="L22" s="724" t="s">
        <v>1250</v>
      </c>
      <c r="M22" s="702">
        <v>198</v>
      </c>
      <c r="N22" s="729" t="s">
        <v>739</v>
      </c>
      <c r="O22" s="725">
        <v>0.60365853658536583</v>
      </c>
      <c r="P22" s="724">
        <v>0.94736842105263153</v>
      </c>
      <c r="Q22" s="12" t="s">
        <v>739</v>
      </c>
      <c r="R22" s="13" t="s">
        <v>739</v>
      </c>
      <c r="S22" s="14" t="s">
        <v>739</v>
      </c>
      <c r="T22" s="702">
        <v>173</v>
      </c>
      <c r="U22" s="729" t="s">
        <v>739</v>
      </c>
      <c r="V22" s="725" t="s">
        <v>739</v>
      </c>
      <c r="W22" s="724" t="s">
        <v>739</v>
      </c>
      <c r="X22" s="12" t="s">
        <v>739</v>
      </c>
      <c r="Y22" s="13" t="s">
        <v>739</v>
      </c>
      <c r="Z22" s="14" t="s">
        <v>739</v>
      </c>
    </row>
    <row r="23" spans="1:26" x14ac:dyDescent="0.2">
      <c r="A23" s="733" t="s">
        <v>21</v>
      </c>
      <c r="B23" s="12" t="s">
        <v>739</v>
      </c>
      <c r="C23" s="13" t="s">
        <v>237</v>
      </c>
      <c r="D23" s="105" t="s">
        <v>236</v>
      </c>
      <c r="E23" s="702" t="s">
        <v>739</v>
      </c>
      <c r="F23" s="729" t="s">
        <v>739</v>
      </c>
      <c r="G23" s="725" t="s">
        <v>739</v>
      </c>
      <c r="H23" s="724" t="s">
        <v>739</v>
      </c>
      <c r="I23" s="702" t="s">
        <v>739</v>
      </c>
      <c r="J23" s="729" t="s">
        <v>739</v>
      </c>
      <c r="K23" s="725" t="s">
        <v>739</v>
      </c>
      <c r="L23" s="724" t="s">
        <v>739</v>
      </c>
      <c r="M23" s="702" t="s">
        <v>739</v>
      </c>
      <c r="N23" s="729" t="s">
        <v>739</v>
      </c>
      <c r="O23" s="725" t="s">
        <v>739</v>
      </c>
      <c r="P23" s="724" t="s">
        <v>739</v>
      </c>
      <c r="Q23" s="12" t="s">
        <v>739</v>
      </c>
      <c r="R23" s="13" t="s">
        <v>739</v>
      </c>
      <c r="S23" s="14" t="s">
        <v>739</v>
      </c>
      <c r="T23" s="702">
        <v>165</v>
      </c>
      <c r="U23" s="729" t="s">
        <v>739</v>
      </c>
      <c r="V23" s="725" t="s">
        <v>739</v>
      </c>
      <c r="W23" s="724" t="s">
        <v>739</v>
      </c>
      <c r="X23" s="12" t="s">
        <v>739</v>
      </c>
      <c r="Y23" s="13" t="s">
        <v>739</v>
      </c>
      <c r="Z23" s="14" t="s">
        <v>739</v>
      </c>
    </row>
    <row r="24" spans="1:26" x14ac:dyDescent="0.2">
      <c r="A24" s="733" t="s">
        <v>22</v>
      </c>
      <c r="B24" s="12" t="s">
        <v>232</v>
      </c>
      <c r="C24" s="13" t="s">
        <v>232</v>
      </c>
      <c r="D24" s="105" t="s">
        <v>232</v>
      </c>
      <c r="E24" s="702" t="s">
        <v>739</v>
      </c>
      <c r="F24" s="729" t="s">
        <v>739</v>
      </c>
      <c r="G24" s="725" t="s">
        <v>739</v>
      </c>
      <c r="H24" s="724" t="s">
        <v>739</v>
      </c>
      <c r="I24" s="702">
        <v>46</v>
      </c>
      <c r="J24" s="729">
        <v>0.58227848101265822</v>
      </c>
      <c r="K24" s="725">
        <v>0.4946236559139785</v>
      </c>
      <c r="L24" s="724">
        <v>0.70769230769230773</v>
      </c>
      <c r="M24" s="702">
        <v>47</v>
      </c>
      <c r="N24" s="729">
        <v>0.59493670886075944</v>
      </c>
      <c r="O24" s="725">
        <v>0.5053763440860215</v>
      </c>
      <c r="P24" s="724">
        <v>0.72307692307692306</v>
      </c>
      <c r="Q24" s="12" t="s">
        <v>236</v>
      </c>
      <c r="R24" s="13" t="s">
        <v>237</v>
      </c>
      <c r="S24" s="14" t="s">
        <v>236</v>
      </c>
      <c r="T24" s="702">
        <v>98</v>
      </c>
      <c r="U24" s="729">
        <v>0.47115384615384615</v>
      </c>
      <c r="V24" s="725">
        <v>0.41350210970464135</v>
      </c>
      <c r="W24" s="724">
        <v>0.54143646408839774</v>
      </c>
      <c r="X24" s="12" t="s">
        <v>232</v>
      </c>
      <c r="Y24" s="13" t="s">
        <v>232</v>
      </c>
      <c r="Z24" s="14" t="s">
        <v>232</v>
      </c>
    </row>
    <row r="25" spans="1:26" x14ac:dyDescent="0.2">
      <c r="A25" s="733" t="s">
        <v>23</v>
      </c>
      <c r="B25" s="12">
        <v>3400</v>
      </c>
      <c r="C25" s="13">
        <v>3000</v>
      </c>
      <c r="D25" s="105">
        <v>3900</v>
      </c>
      <c r="E25" s="702" t="s">
        <v>739</v>
      </c>
      <c r="F25" s="729" t="s">
        <v>739</v>
      </c>
      <c r="G25" s="725" t="s">
        <v>739</v>
      </c>
      <c r="H25" s="724" t="s">
        <v>739</v>
      </c>
      <c r="I25" s="702">
        <v>1415</v>
      </c>
      <c r="J25" s="729">
        <v>0.41277712952158691</v>
      </c>
      <c r="K25" s="725">
        <v>0.36487880350696233</v>
      </c>
      <c r="L25" s="724">
        <v>0.47515110812625921</v>
      </c>
      <c r="M25" s="702">
        <v>611</v>
      </c>
      <c r="N25" s="729">
        <v>0.17823803967327889</v>
      </c>
      <c r="O25" s="725">
        <v>0.15755544094894275</v>
      </c>
      <c r="P25" s="724">
        <v>0.20517125587642712</v>
      </c>
      <c r="Q25" s="12">
        <v>8400</v>
      </c>
      <c r="R25" s="13">
        <v>7300</v>
      </c>
      <c r="S25" s="14">
        <v>9600</v>
      </c>
      <c r="T25" s="702">
        <v>1374</v>
      </c>
      <c r="U25" s="729">
        <v>0.16355195810022616</v>
      </c>
      <c r="V25" s="725">
        <v>0.14382916361352455</v>
      </c>
      <c r="W25" s="724">
        <v>0.18946497517926089</v>
      </c>
      <c r="X25" s="12" t="s">
        <v>662</v>
      </c>
      <c r="Y25" s="13" t="s">
        <v>662</v>
      </c>
      <c r="Z25" s="14" t="s">
        <v>662</v>
      </c>
    </row>
    <row r="26" spans="1:26" x14ac:dyDescent="0.2">
      <c r="A26" s="733" t="s">
        <v>24</v>
      </c>
      <c r="B26" s="12" t="s">
        <v>739</v>
      </c>
      <c r="C26" s="13" t="s">
        <v>232</v>
      </c>
      <c r="D26" s="105" t="s">
        <v>232</v>
      </c>
      <c r="E26" s="702" t="s">
        <v>739</v>
      </c>
      <c r="F26" s="729" t="s">
        <v>739</v>
      </c>
      <c r="G26" s="725" t="s">
        <v>739</v>
      </c>
      <c r="H26" s="724" t="s">
        <v>739</v>
      </c>
      <c r="I26" s="702" t="s">
        <v>739</v>
      </c>
      <c r="J26" s="729" t="s">
        <v>739</v>
      </c>
      <c r="K26" s="725" t="s">
        <v>739</v>
      </c>
      <c r="L26" s="724" t="s">
        <v>739</v>
      </c>
      <c r="M26" s="702" t="s">
        <v>739</v>
      </c>
      <c r="N26" s="729" t="s">
        <v>739</v>
      </c>
      <c r="O26" s="725" t="s">
        <v>739</v>
      </c>
      <c r="P26" s="724" t="s">
        <v>739</v>
      </c>
      <c r="Q26" s="12" t="s">
        <v>739</v>
      </c>
      <c r="R26" s="13" t="s">
        <v>739</v>
      </c>
      <c r="S26" s="14" t="s">
        <v>739</v>
      </c>
      <c r="T26" s="702">
        <v>7</v>
      </c>
      <c r="U26" s="729" t="s">
        <v>739</v>
      </c>
      <c r="V26" s="725" t="s">
        <v>739</v>
      </c>
      <c r="W26" s="724" t="s">
        <v>739</v>
      </c>
      <c r="X26" s="12" t="s">
        <v>739</v>
      </c>
      <c r="Y26" s="13" t="s">
        <v>739</v>
      </c>
      <c r="Z26" s="14" t="s">
        <v>739</v>
      </c>
    </row>
    <row r="27" spans="1:26" x14ac:dyDescent="0.2">
      <c r="A27" s="733" t="s">
        <v>25</v>
      </c>
      <c r="B27" s="12" t="s">
        <v>236</v>
      </c>
      <c r="C27" s="13" t="s">
        <v>237</v>
      </c>
      <c r="D27" s="105" t="s">
        <v>662</v>
      </c>
      <c r="E27" s="702" t="s">
        <v>739</v>
      </c>
      <c r="F27" s="729" t="s">
        <v>739</v>
      </c>
      <c r="G27" s="725" t="s">
        <v>739</v>
      </c>
      <c r="H27" s="724" t="s">
        <v>739</v>
      </c>
      <c r="I27" s="702">
        <v>108</v>
      </c>
      <c r="J27" s="729">
        <v>0.33436532507739936</v>
      </c>
      <c r="K27" s="725">
        <v>0.18274111675126903</v>
      </c>
      <c r="L27" s="724">
        <v>0.8571428571428571</v>
      </c>
      <c r="M27" s="702" t="s">
        <v>739</v>
      </c>
      <c r="N27" s="729" t="s">
        <v>739</v>
      </c>
      <c r="O27" s="725" t="s">
        <v>739</v>
      </c>
      <c r="P27" s="724" t="s">
        <v>739</v>
      </c>
      <c r="Q27" s="12">
        <v>1100</v>
      </c>
      <c r="R27" s="13" t="s">
        <v>662</v>
      </c>
      <c r="S27" s="14">
        <v>1700</v>
      </c>
      <c r="T27" s="702">
        <v>104</v>
      </c>
      <c r="U27" s="729">
        <v>0.10166177908113393</v>
      </c>
      <c r="V27" s="725">
        <v>6.280193236714976E-2</v>
      </c>
      <c r="W27" s="724">
        <v>0.14130434782608695</v>
      </c>
      <c r="X27" s="12" t="s">
        <v>232</v>
      </c>
      <c r="Y27" s="13" t="s">
        <v>232</v>
      </c>
      <c r="Z27" s="14" t="s">
        <v>237</v>
      </c>
    </row>
    <row r="28" spans="1:26" x14ac:dyDescent="0.2">
      <c r="A28" s="733" t="s">
        <v>26</v>
      </c>
      <c r="B28" s="12" t="s">
        <v>739</v>
      </c>
      <c r="C28" s="13" t="s">
        <v>739</v>
      </c>
      <c r="D28" s="105" t="s">
        <v>739</v>
      </c>
      <c r="E28" s="702">
        <v>0</v>
      </c>
      <c r="F28" s="729" t="s">
        <v>739</v>
      </c>
      <c r="G28" s="725" t="s">
        <v>739</v>
      </c>
      <c r="H28" s="724" t="s">
        <v>739</v>
      </c>
      <c r="I28" s="702" t="s">
        <v>739</v>
      </c>
      <c r="J28" s="729" t="s">
        <v>739</v>
      </c>
      <c r="K28" s="725" t="s">
        <v>739</v>
      </c>
      <c r="L28" s="724" t="s">
        <v>739</v>
      </c>
      <c r="M28" s="702">
        <v>1</v>
      </c>
      <c r="N28" s="729" t="s">
        <v>739</v>
      </c>
      <c r="O28" s="725" t="s">
        <v>739</v>
      </c>
      <c r="P28" s="724" t="s">
        <v>739</v>
      </c>
      <c r="Q28" s="12" t="s">
        <v>739</v>
      </c>
      <c r="R28" s="13" t="s">
        <v>739</v>
      </c>
      <c r="S28" s="14" t="s">
        <v>739</v>
      </c>
      <c r="T28" s="702">
        <v>0</v>
      </c>
      <c r="U28" s="729" t="s">
        <v>739</v>
      </c>
      <c r="V28" s="725" t="s">
        <v>739</v>
      </c>
      <c r="W28" s="724" t="s">
        <v>739</v>
      </c>
      <c r="X28" s="12" t="s">
        <v>739</v>
      </c>
      <c r="Y28" s="13" t="s">
        <v>739</v>
      </c>
      <c r="Z28" s="14" t="s">
        <v>739</v>
      </c>
    </row>
    <row r="29" spans="1:26" x14ac:dyDescent="0.2">
      <c r="A29" s="733" t="s">
        <v>27</v>
      </c>
      <c r="B29" s="12">
        <v>11000</v>
      </c>
      <c r="C29" s="13">
        <v>9900</v>
      </c>
      <c r="D29" s="105">
        <v>12000</v>
      </c>
      <c r="E29" s="702">
        <v>8864</v>
      </c>
      <c r="F29" s="729">
        <v>0.79834279023687293</v>
      </c>
      <c r="G29" s="725">
        <v>0.72388730093915887</v>
      </c>
      <c r="H29" s="724">
        <v>0.8938186951699103</v>
      </c>
      <c r="I29" s="702">
        <v>13030</v>
      </c>
      <c r="J29" s="729" t="s">
        <v>1250</v>
      </c>
      <c r="K29" s="725" t="s">
        <v>1250</v>
      </c>
      <c r="L29" s="724" t="s">
        <v>1250</v>
      </c>
      <c r="M29" s="702">
        <v>6408</v>
      </c>
      <c r="N29" s="729">
        <v>0.57714131315860573</v>
      </c>
      <c r="O29" s="725">
        <v>0.52331563903634137</v>
      </c>
      <c r="P29" s="724">
        <v>0.64616315417969139</v>
      </c>
      <c r="Q29" s="12">
        <v>11000</v>
      </c>
      <c r="R29" s="13">
        <v>11000</v>
      </c>
      <c r="S29" s="14">
        <v>12000</v>
      </c>
      <c r="T29" s="702">
        <v>9553</v>
      </c>
      <c r="U29" s="729">
        <v>0.84130339057683845</v>
      </c>
      <c r="V29" s="725">
        <v>0.78631986171701374</v>
      </c>
      <c r="W29" s="724">
        <v>0.90825251949039743</v>
      </c>
      <c r="X29" s="12" t="s">
        <v>236</v>
      </c>
      <c r="Y29" s="13" t="s">
        <v>237</v>
      </c>
      <c r="Z29" s="14" t="s">
        <v>236</v>
      </c>
    </row>
    <row r="30" spans="1:26" x14ac:dyDescent="0.2">
      <c r="A30" s="733" t="s">
        <v>28</v>
      </c>
      <c r="B30" s="12" t="s">
        <v>739</v>
      </c>
      <c r="C30" s="13">
        <v>4900</v>
      </c>
      <c r="D30" s="105">
        <v>6700</v>
      </c>
      <c r="E30" s="702" t="s">
        <v>739</v>
      </c>
      <c r="F30" s="729" t="s">
        <v>739</v>
      </c>
      <c r="G30" s="725" t="s">
        <v>739</v>
      </c>
      <c r="H30" s="724" t="s">
        <v>739</v>
      </c>
      <c r="I30" s="702">
        <v>7752</v>
      </c>
      <c r="J30" s="729" t="s">
        <v>739</v>
      </c>
      <c r="K30" s="725" t="s">
        <v>1250</v>
      </c>
      <c r="L30" s="724" t="s">
        <v>1250</v>
      </c>
      <c r="M30" s="702">
        <v>4095</v>
      </c>
      <c r="N30" s="729" t="s">
        <v>739</v>
      </c>
      <c r="O30" s="725">
        <v>0.61504956443376391</v>
      </c>
      <c r="P30" s="724">
        <v>0.84380795384298368</v>
      </c>
      <c r="Q30" s="12" t="s">
        <v>739</v>
      </c>
      <c r="R30" s="13" t="s">
        <v>739</v>
      </c>
      <c r="S30" s="14" t="s">
        <v>739</v>
      </c>
      <c r="T30" s="702">
        <v>5880</v>
      </c>
      <c r="U30" s="729" t="s">
        <v>739</v>
      </c>
      <c r="V30" s="725" t="s">
        <v>739</v>
      </c>
      <c r="W30" s="724" t="s">
        <v>739</v>
      </c>
      <c r="X30" s="12" t="s">
        <v>739</v>
      </c>
      <c r="Y30" s="13" t="s">
        <v>739</v>
      </c>
      <c r="Z30" s="14" t="s">
        <v>739</v>
      </c>
    </row>
    <row r="31" spans="1:26" x14ac:dyDescent="0.2">
      <c r="A31" s="733" t="s">
        <v>29</v>
      </c>
      <c r="B31" s="12" t="s">
        <v>739</v>
      </c>
      <c r="C31" s="13" t="s">
        <v>739</v>
      </c>
      <c r="D31" s="105" t="s">
        <v>739</v>
      </c>
      <c r="E31" s="11">
        <v>2</v>
      </c>
      <c r="F31" s="729" t="s">
        <v>739</v>
      </c>
      <c r="G31" s="725" t="s">
        <v>739</v>
      </c>
      <c r="H31" s="724" t="s">
        <v>739</v>
      </c>
      <c r="I31" s="11">
        <v>2</v>
      </c>
      <c r="J31" s="729" t="s">
        <v>739</v>
      </c>
      <c r="K31" s="725" t="s">
        <v>739</v>
      </c>
      <c r="L31" s="724" t="s">
        <v>739</v>
      </c>
      <c r="M31" s="11">
        <v>1</v>
      </c>
      <c r="N31" s="729" t="s">
        <v>739</v>
      </c>
      <c r="O31" s="725" t="s">
        <v>739</v>
      </c>
      <c r="P31" s="724" t="s">
        <v>739</v>
      </c>
      <c r="Q31" s="12" t="s">
        <v>739</v>
      </c>
      <c r="R31" s="13" t="s">
        <v>739</v>
      </c>
      <c r="S31" s="14" t="s">
        <v>739</v>
      </c>
      <c r="T31" s="27" t="s">
        <v>739</v>
      </c>
      <c r="U31" s="729" t="s">
        <v>739</v>
      </c>
      <c r="V31" s="725" t="s">
        <v>739</v>
      </c>
      <c r="W31" s="724" t="s">
        <v>739</v>
      </c>
      <c r="X31" s="12" t="s">
        <v>739</v>
      </c>
      <c r="Y31" s="13" t="s">
        <v>739</v>
      </c>
      <c r="Z31" s="14" t="s">
        <v>739</v>
      </c>
    </row>
    <row r="32" spans="1:26" x14ac:dyDescent="0.2">
      <c r="A32" s="733" t="s">
        <v>30</v>
      </c>
      <c r="B32" s="12" t="s">
        <v>739</v>
      </c>
      <c r="C32" s="13" t="s">
        <v>232</v>
      </c>
      <c r="D32" s="105" t="s">
        <v>232</v>
      </c>
      <c r="E32" s="702" t="s">
        <v>739</v>
      </c>
      <c r="F32" s="729" t="s">
        <v>739</v>
      </c>
      <c r="G32" s="725" t="s">
        <v>739</v>
      </c>
      <c r="H32" s="724" t="s">
        <v>739</v>
      </c>
      <c r="I32" s="702">
        <v>7</v>
      </c>
      <c r="J32" s="729" t="s">
        <v>739</v>
      </c>
      <c r="K32" s="725">
        <v>0.35</v>
      </c>
      <c r="L32" s="724">
        <v>0.875</v>
      </c>
      <c r="M32" s="702">
        <v>7</v>
      </c>
      <c r="N32" s="729" t="s">
        <v>739</v>
      </c>
      <c r="O32" s="725">
        <v>0.35</v>
      </c>
      <c r="P32" s="724">
        <v>0.875</v>
      </c>
      <c r="Q32" s="12" t="s">
        <v>739</v>
      </c>
      <c r="R32" s="13" t="s">
        <v>739</v>
      </c>
      <c r="S32" s="14" t="s">
        <v>739</v>
      </c>
      <c r="T32" s="702">
        <v>14</v>
      </c>
      <c r="U32" s="729" t="s">
        <v>739</v>
      </c>
      <c r="V32" s="725" t="s">
        <v>739</v>
      </c>
      <c r="W32" s="724" t="s">
        <v>739</v>
      </c>
      <c r="X32" s="12" t="s">
        <v>739</v>
      </c>
      <c r="Y32" s="13" t="s">
        <v>739</v>
      </c>
      <c r="Z32" s="14" t="s">
        <v>739</v>
      </c>
    </row>
    <row r="33" spans="1:26" x14ac:dyDescent="0.2">
      <c r="A33" s="733" t="s">
        <v>31</v>
      </c>
      <c r="B33" s="12">
        <v>5400</v>
      </c>
      <c r="C33" s="13">
        <v>4600</v>
      </c>
      <c r="D33" s="105">
        <v>6600</v>
      </c>
      <c r="E33" s="702">
        <v>2369</v>
      </c>
      <c r="F33" s="729">
        <v>0.43660154810173241</v>
      </c>
      <c r="G33" s="725">
        <v>0.36156898656898656</v>
      </c>
      <c r="H33" s="724">
        <v>0.51974550241333917</v>
      </c>
      <c r="I33" s="702">
        <v>2369</v>
      </c>
      <c r="J33" s="729">
        <v>0.43660154810173241</v>
      </c>
      <c r="K33" s="725">
        <v>0.36156898656898656</v>
      </c>
      <c r="L33" s="724">
        <v>0.51974550241333917</v>
      </c>
      <c r="M33" s="702">
        <v>1435</v>
      </c>
      <c r="N33" s="729">
        <v>0.26446737928492442</v>
      </c>
      <c r="O33" s="725">
        <v>0.21901709401709402</v>
      </c>
      <c r="P33" s="724">
        <v>0.31483106625713031</v>
      </c>
      <c r="Q33" s="12">
        <v>18000</v>
      </c>
      <c r="R33" s="13">
        <v>15000</v>
      </c>
      <c r="S33" s="14">
        <v>22000</v>
      </c>
      <c r="T33" s="702">
        <v>1869</v>
      </c>
      <c r="U33" s="729">
        <v>0.10176967056901715</v>
      </c>
      <c r="V33" s="725">
        <v>8.4219538572458549E-2</v>
      </c>
      <c r="W33" s="724">
        <v>0.12194167155999217</v>
      </c>
      <c r="X33" s="12">
        <v>1200</v>
      </c>
      <c r="Y33" s="13" t="s">
        <v>662</v>
      </c>
      <c r="Z33" s="14">
        <v>1500</v>
      </c>
    </row>
    <row r="34" spans="1:26" x14ac:dyDescent="0.2">
      <c r="A34" s="733" t="s">
        <v>32</v>
      </c>
      <c r="B34" s="12">
        <v>5300</v>
      </c>
      <c r="C34" s="13">
        <v>4500</v>
      </c>
      <c r="D34" s="105">
        <v>6300</v>
      </c>
      <c r="E34" s="702">
        <v>2416</v>
      </c>
      <c r="F34" s="729">
        <v>0.45370892018779341</v>
      </c>
      <c r="G34" s="725">
        <v>0.38107255520504729</v>
      </c>
      <c r="H34" s="724">
        <v>0.54182552141735818</v>
      </c>
      <c r="I34" s="702" t="s">
        <v>739</v>
      </c>
      <c r="J34" s="729" t="s">
        <v>739</v>
      </c>
      <c r="K34" s="725" t="s">
        <v>739</v>
      </c>
      <c r="L34" s="724" t="s">
        <v>739</v>
      </c>
      <c r="M34" s="702">
        <v>881</v>
      </c>
      <c r="N34" s="729">
        <v>0.16544600938967136</v>
      </c>
      <c r="O34" s="725">
        <v>0.13895899053627761</v>
      </c>
      <c r="P34" s="724">
        <v>0.19757793227180984</v>
      </c>
      <c r="Q34" s="12">
        <v>18000</v>
      </c>
      <c r="R34" s="13">
        <v>16000</v>
      </c>
      <c r="S34" s="14">
        <v>21000</v>
      </c>
      <c r="T34" s="702">
        <v>2189</v>
      </c>
      <c r="U34" s="729">
        <v>0.11873508353221957</v>
      </c>
      <c r="V34" s="725">
        <v>0.1031865749033657</v>
      </c>
      <c r="W34" s="724">
        <v>0.1384741902834008</v>
      </c>
      <c r="X34" s="12">
        <v>1100</v>
      </c>
      <c r="Y34" s="13" t="s">
        <v>662</v>
      </c>
      <c r="Z34" s="14">
        <v>1300</v>
      </c>
    </row>
    <row r="35" spans="1:26" x14ac:dyDescent="0.2">
      <c r="A35" s="733" t="s">
        <v>255</v>
      </c>
      <c r="B35" s="12" t="s">
        <v>232</v>
      </c>
      <c r="C35" s="13" t="s">
        <v>232</v>
      </c>
      <c r="D35" s="105" t="s">
        <v>232</v>
      </c>
      <c r="E35" s="702">
        <v>45</v>
      </c>
      <c r="F35" s="729" t="s">
        <v>1250</v>
      </c>
      <c r="G35" s="725" t="s">
        <v>1250</v>
      </c>
      <c r="H35" s="724" t="s">
        <v>1250</v>
      </c>
      <c r="I35" s="702">
        <v>66</v>
      </c>
      <c r="J35" s="729" t="s">
        <v>1250</v>
      </c>
      <c r="K35" s="725" t="s">
        <v>1250</v>
      </c>
      <c r="L35" s="724" t="s">
        <v>1250</v>
      </c>
      <c r="M35" s="702">
        <v>46</v>
      </c>
      <c r="N35" s="729" t="s">
        <v>1250</v>
      </c>
      <c r="O35" s="725" t="s">
        <v>1250</v>
      </c>
      <c r="P35" s="724" t="s">
        <v>1250</v>
      </c>
      <c r="Q35" s="12" t="s">
        <v>237</v>
      </c>
      <c r="R35" s="13" t="s">
        <v>237</v>
      </c>
      <c r="S35" s="14" t="s">
        <v>237</v>
      </c>
      <c r="T35" s="702">
        <v>63</v>
      </c>
      <c r="U35" s="729">
        <v>0.47727272727272729</v>
      </c>
      <c r="V35" s="725">
        <v>0.39374999999999999</v>
      </c>
      <c r="W35" s="724">
        <v>0.56756756756756754</v>
      </c>
      <c r="X35" s="12" t="s">
        <v>232</v>
      </c>
      <c r="Y35" s="13" t="s">
        <v>232</v>
      </c>
      <c r="Z35" s="14" t="s">
        <v>232</v>
      </c>
    </row>
    <row r="36" spans="1:26" x14ac:dyDescent="0.2">
      <c r="A36" s="733" t="s">
        <v>33</v>
      </c>
      <c r="B36" s="12">
        <v>1100</v>
      </c>
      <c r="C36" s="13" t="s">
        <v>236</v>
      </c>
      <c r="D36" s="105">
        <v>2500</v>
      </c>
      <c r="E36" s="702" t="s">
        <v>739</v>
      </c>
      <c r="F36" s="729" t="s">
        <v>739</v>
      </c>
      <c r="G36" s="725" t="s">
        <v>739</v>
      </c>
      <c r="H36" s="724" t="s">
        <v>739</v>
      </c>
      <c r="I36" s="702">
        <v>700</v>
      </c>
      <c r="J36" s="729">
        <v>0.64695009242144175</v>
      </c>
      <c r="K36" s="725">
        <v>0.27635215159889459</v>
      </c>
      <c r="L36" s="724" t="s">
        <v>1250</v>
      </c>
      <c r="M36" s="702">
        <v>434</v>
      </c>
      <c r="N36" s="729">
        <v>0.40110905730129393</v>
      </c>
      <c r="O36" s="725">
        <v>0.17133833399131465</v>
      </c>
      <c r="P36" s="724" t="s">
        <v>1250</v>
      </c>
      <c r="Q36" s="12">
        <v>5200</v>
      </c>
      <c r="R36" s="13">
        <v>5100</v>
      </c>
      <c r="S36" s="14">
        <v>5300</v>
      </c>
      <c r="T36" s="702">
        <v>4052</v>
      </c>
      <c r="U36" s="729">
        <v>0.77535399923459625</v>
      </c>
      <c r="V36" s="725">
        <v>0.76640817098543601</v>
      </c>
      <c r="W36" s="724">
        <v>0.7890944498539435</v>
      </c>
      <c r="X36" s="12" t="s">
        <v>232</v>
      </c>
      <c r="Y36" s="13" t="s">
        <v>232</v>
      </c>
      <c r="Z36" s="14" t="s">
        <v>236</v>
      </c>
    </row>
    <row r="37" spans="1:26" x14ac:dyDescent="0.2">
      <c r="A37" s="733" t="s">
        <v>34</v>
      </c>
      <c r="B37" s="12">
        <v>38000</v>
      </c>
      <c r="C37" s="13">
        <v>34000</v>
      </c>
      <c r="D37" s="105">
        <v>43000</v>
      </c>
      <c r="E37" s="702">
        <v>9750</v>
      </c>
      <c r="F37" s="729">
        <v>0.25510204081632654</v>
      </c>
      <c r="G37" s="725">
        <v>0.2289646102904915</v>
      </c>
      <c r="H37" s="724">
        <v>0.2890344766252631</v>
      </c>
      <c r="I37" s="702">
        <v>13244</v>
      </c>
      <c r="J37" s="729">
        <v>0.34652014652014651</v>
      </c>
      <c r="K37" s="725">
        <v>0.31101613319869431</v>
      </c>
      <c r="L37" s="724">
        <v>0.3926125752230753</v>
      </c>
      <c r="M37" s="702">
        <v>9004</v>
      </c>
      <c r="N37" s="729">
        <v>0.23558346415489273</v>
      </c>
      <c r="O37" s="725">
        <v>0.21144588215954724</v>
      </c>
      <c r="P37" s="724">
        <v>0.2669196335932173</v>
      </c>
      <c r="Q37" s="12">
        <v>94000</v>
      </c>
      <c r="R37" s="13">
        <v>83000</v>
      </c>
      <c r="S37" s="14">
        <v>110000</v>
      </c>
      <c r="T37" s="702">
        <v>5631</v>
      </c>
      <c r="U37" s="729">
        <v>6.0088355813556427E-2</v>
      </c>
      <c r="V37" s="725">
        <v>5.3627549951429494E-2</v>
      </c>
      <c r="W37" s="724">
        <v>6.7998212797816718E-2</v>
      </c>
      <c r="X37" s="12">
        <v>7200</v>
      </c>
      <c r="Y37" s="13">
        <v>6100</v>
      </c>
      <c r="Z37" s="14">
        <v>8300</v>
      </c>
    </row>
    <row r="38" spans="1:26" x14ac:dyDescent="0.2">
      <c r="A38" s="733" t="s">
        <v>35</v>
      </c>
      <c r="B38" s="12" t="s">
        <v>739</v>
      </c>
      <c r="C38" s="13" t="s">
        <v>236</v>
      </c>
      <c r="D38" s="105" t="s">
        <v>662</v>
      </c>
      <c r="E38" s="702" t="s">
        <v>739</v>
      </c>
      <c r="F38" s="729" t="s">
        <v>739</v>
      </c>
      <c r="G38" s="725" t="s">
        <v>739</v>
      </c>
      <c r="H38" s="724" t="s">
        <v>739</v>
      </c>
      <c r="I38" s="702" t="s">
        <v>739</v>
      </c>
      <c r="J38" s="729" t="s">
        <v>739</v>
      </c>
      <c r="K38" s="725" t="s">
        <v>739</v>
      </c>
      <c r="L38" s="724" t="s">
        <v>739</v>
      </c>
      <c r="M38" s="702" t="s">
        <v>739</v>
      </c>
      <c r="N38" s="729" t="s">
        <v>739</v>
      </c>
      <c r="O38" s="725" t="s">
        <v>739</v>
      </c>
      <c r="P38" s="724" t="s">
        <v>739</v>
      </c>
      <c r="Q38" s="12" t="s">
        <v>739</v>
      </c>
      <c r="R38" s="13" t="s">
        <v>739</v>
      </c>
      <c r="S38" s="14" t="s">
        <v>739</v>
      </c>
      <c r="T38" s="702">
        <v>540</v>
      </c>
      <c r="U38" s="729" t="s">
        <v>739</v>
      </c>
      <c r="V38" s="725" t="s">
        <v>739</v>
      </c>
      <c r="W38" s="724" t="s">
        <v>739</v>
      </c>
      <c r="X38" s="12" t="s">
        <v>739</v>
      </c>
      <c r="Y38" s="13" t="s">
        <v>739</v>
      </c>
      <c r="Z38" s="14" t="s">
        <v>739</v>
      </c>
    </row>
    <row r="39" spans="1:26" x14ac:dyDescent="0.2">
      <c r="A39" s="733" t="s">
        <v>36</v>
      </c>
      <c r="B39" s="12">
        <v>4700</v>
      </c>
      <c r="C39" s="13">
        <v>3900</v>
      </c>
      <c r="D39" s="105">
        <v>5500</v>
      </c>
      <c r="E39" s="702">
        <v>622</v>
      </c>
      <c r="F39" s="729">
        <v>0.13350504400085855</v>
      </c>
      <c r="G39" s="725">
        <v>0.11342086068563093</v>
      </c>
      <c r="H39" s="724">
        <v>0.15818921668362157</v>
      </c>
      <c r="I39" s="702">
        <v>590</v>
      </c>
      <c r="J39" s="729">
        <v>0.12663661729984976</v>
      </c>
      <c r="K39" s="725">
        <v>0.10758570386579139</v>
      </c>
      <c r="L39" s="724">
        <v>0.15005086469989828</v>
      </c>
      <c r="M39" s="702">
        <v>166</v>
      </c>
      <c r="N39" s="729">
        <v>3.5629963511483148E-2</v>
      </c>
      <c r="O39" s="725">
        <v>3.0269876002917577E-2</v>
      </c>
      <c r="P39" s="724">
        <v>4.22177009155646E-2</v>
      </c>
      <c r="Q39" s="12">
        <v>17000</v>
      </c>
      <c r="R39" s="13">
        <v>14000</v>
      </c>
      <c r="S39" s="14">
        <v>20000</v>
      </c>
      <c r="T39" s="702">
        <v>922</v>
      </c>
      <c r="U39" s="729">
        <v>5.4766854766854764E-2</v>
      </c>
      <c r="V39" s="725">
        <v>4.6441343877499625E-2</v>
      </c>
      <c r="W39" s="724">
        <v>6.4139130434782615E-2</v>
      </c>
      <c r="X39" s="12">
        <v>1300</v>
      </c>
      <c r="Y39" s="13">
        <v>1000</v>
      </c>
      <c r="Z39" s="14">
        <v>1500</v>
      </c>
    </row>
    <row r="40" spans="1:26" x14ac:dyDescent="0.2">
      <c r="A40" s="733" t="s">
        <v>37</v>
      </c>
      <c r="B40" s="12">
        <v>12000</v>
      </c>
      <c r="C40" s="13">
        <v>9200</v>
      </c>
      <c r="D40" s="105">
        <v>15000</v>
      </c>
      <c r="E40" s="702">
        <v>386</v>
      </c>
      <c r="F40" s="729">
        <v>3.3272993707439011E-2</v>
      </c>
      <c r="G40" s="725">
        <v>2.6288905537015596E-2</v>
      </c>
      <c r="H40" s="724">
        <v>4.1915517428602451E-2</v>
      </c>
      <c r="I40" s="702">
        <v>1637</v>
      </c>
      <c r="J40" s="729">
        <v>0.14110852512714422</v>
      </c>
      <c r="K40" s="725">
        <v>0.1114894776271879</v>
      </c>
      <c r="L40" s="724">
        <v>0.17776088608969487</v>
      </c>
      <c r="M40" s="702">
        <v>421</v>
      </c>
      <c r="N40" s="729">
        <v>3.6289975002154987E-2</v>
      </c>
      <c r="O40" s="725">
        <v>2.8672614588299394E-2</v>
      </c>
      <c r="P40" s="724">
        <v>4.5716147247258115E-2</v>
      </c>
      <c r="Q40" s="12">
        <v>34000</v>
      </c>
      <c r="R40" s="13">
        <v>28000</v>
      </c>
      <c r="S40" s="14">
        <v>42000</v>
      </c>
      <c r="T40" s="702">
        <v>1573</v>
      </c>
      <c r="U40" s="729">
        <v>4.6184562083443438E-2</v>
      </c>
      <c r="V40" s="725">
        <v>3.7797962322183777E-2</v>
      </c>
      <c r="W40" s="724">
        <v>5.6542056074766353E-2</v>
      </c>
      <c r="X40" s="12">
        <v>2800</v>
      </c>
      <c r="Y40" s="13">
        <v>2200</v>
      </c>
      <c r="Z40" s="14">
        <v>3500</v>
      </c>
    </row>
    <row r="41" spans="1:26" x14ac:dyDescent="0.2">
      <c r="A41" s="733" t="s">
        <v>38</v>
      </c>
      <c r="B41" s="12" t="s">
        <v>739</v>
      </c>
      <c r="C41" s="13" t="s">
        <v>232</v>
      </c>
      <c r="D41" s="105">
        <v>240</v>
      </c>
      <c r="E41" s="702" t="s">
        <v>739</v>
      </c>
      <c r="F41" s="729" t="s">
        <v>739</v>
      </c>
      <c r="G41" s="725" t="s">
        <v>739</v>
      </c>
      <c r="H41" s="724" t="s">
        <v>739</v>
      </c>
      <c r="I41" s="702">
        <v>166</v>
      </c>
      <c r="J41" s="729" t="s">
        <v>739</v>
      </c>
      <c r="K41" s="725">
        <v>0.69166666666666665</v>
      </c>
      <c r="L41" s="724" t="s">
        <v>1250</v>
      </c>
      <c r="M41" s="702">
        <v>155</v>
      </c>
      <c r="N41" s="729" t="s">
        <v>739</v>
      </c>
      <c r="O41" s="725">
        <v>0.64583333333333337</v>
      </c>
      <c r="P41" s="724" t="s">
        <v>1250</v>
      </c>
      <c r="Q41" s="12" t="s">
        <v>739</v>
      </c>
      <c r="R41" s="13" t="s">
        <v>739</v>
      </c>
      <c r="S41" s="14" t="s">
        <v>739</v>
      </c>
      <c r="T41" s="702">
        <v>168</v>
      </c>
      <c r="U41" s="729" t="s">
        <v>739</v>
      </c>
      <c r="V41" s="725" t="s">
        <v>739</v>
      </c>
      <c r="W41" s="724" t="s">
        <v>739</v>
      </c>
      <c r="X41" s="12" t="s">
        <v>739</v>
      </c>
      <c r="Y41" s="13" t="s">
        <v>739</v>
      </c>
      <c r="Z41" s="14" t="s">
        <v>739</v>
      </c>
    </row>
    <row r="42" spans="1:26" x14ac:dyDescent="0.2">
      <c r="A42" s="733" t="s">
        <v>39</v>
      </c>
      <c r="B42" s="12" t="s">
        <v>739</v>
      </c>
      <c r="C42" s="13" t="s">
        <v>739</v>
      </c>
      <c r="D42" s="105" t="s">
        <v>739</v>
      </c>
      <c r="E42" s="702" t="s">
        <v>739</v>
      </c>
      <c r="F42" s="729" t="s">
        <v>739</v>
      </c>
      <c r="G42" s="725" t="s">
        <v>739</v>
      </c>
      <c r="H42" s="724" t="s">
        <v>739</v>
      </c>
      <c r="I42" s="702" t="s">
        <v>739</v>
      </c>
      <c r="J42" s="729" t="s">
        <v>739</v>
      </c>
      <c r="K42" s="725" t="s">
        <v>739</v>
      </c>
      <c r="L42" s="724" t="s">
        <v>739</v>
      </c>
      <c r="M42" s="702" t="s">
        <v>739</v>
      </c>
      <c r="N42" s="729" t="s">
        <v>739</v>
      </c>
      <c r="O42" s="725" t="s">
        <v>739</v>
      </c>
      <c r="P42" s="724" t="s">
        <v>739</v>
      </c>
      <c r="Q42" s="12" t="s">
        <v>739</v>
      </c>
      <c r="R42" s="13" t="s">
        <v>739</v>
      </c>
      <c r="S42" s="14" t="s">
        <v>739</v>
      </c>
      <c r="T42" s="702">
        <v>3337</v>
      </c>
      <c r="U42" s="729" t="s">
        <v>739</v>
      </c>
      <c r="V42" s="725" t="s">
        <v>739</v>
      </c>
      <c r="W42" s="724" t="s">
        <v>739</v>
      </c>
      <c r="X42" s="12" t="s">
        <v>739</v>
      </c>
      <c r="Y42" s="13" t="s">
        <v>739</v>
      </c>
      <c r="Z42" s="14" t="s">
        <v>739</v>
      </c>
    </row>
    <row r="43" spans="1:26" x14ac:dyDescent="0.2">
      <c r="A43" s="733" t="s">
        <v>40</v>
      </c>
      <c r="B43" s="12" t="s">
        <v>739</v>
      </c>
      <c r="C43" s="13">
        <v>1200</v>
      </c>
      <c r="D43" s="105">
        <v>2100</v>
      </c>
      <c r="E43" s="702" t="s">
        <v>739</v>
      </c>
      <c r="F43" s="729" t="s">
        <v>739</v>
      </c>
      <c r="G43" s="725" t="s">
        <v>739</v>
      </c>
      <c r="H43" s="724" t="s">
        <v>739</v>
      </c>
      <c r="I43" s="702">
        <v>605</v>
      </c>
      <c r="J43" s="729" t="s">
        <v>739</v>
      </c>
      <c r="K43" s="725">
        <v>0.2860520094562648</v>
      </c>
      <c r="L43" s="724">
        <v>0.51184433164128595</v>
      </c>
      <c r="M43" s="702">
        <v>454</v>
      </c>
      <c r="N43" s="729" t="s">
        <v>739</v>
      </c>
      <c r="O43" s="725">
        <v>0.21465721040189126</v>
      </c>
      <c r="P43" s="724">
        <v>0.38409475465313031</v>
      </c>
      <c r="Q43" s="12" t="s">
        <v>739</v>
      </c>
      <c r="R43" s="13" t="s">
        <v>739</v>
      </c>
      <c r="S43" s="14" t="s">
        <v>739</v>
      </c>
      <c r="T43" s="702">
        <v>5802</v>
      </c>
      <c r="U43" s="729" t="s">
        <v>739</v>
      </c>
      <c r="V43" s="725" t="s">
        <v>739</v>
      </c>
      <c r="W43" s="724" t="s">
        <v>739</v>
      </c>
      <c r="X43" s="12" t="s">
        <v>739</v>
      </c>
      <c r="Y43" s="13" t="s">
        <v>739</v>
      </c>
      <c r="Z43" s="14" t="s">
        <v>739</v>
      </c>
    </row>
    <row r="44" spans="1:26" x14ac:dyDescent="0.2">
      <c r="A44" s="733" t="s">
        <v>41</v>
      </c>
      <c r="B44" s="12" t="s">
        <v>739</v>
      </c>
      <c r="C44" s="13" t="s">
        <v>739</v>
      </c>
      <c r="D44" s="105" t="s">
        <v>739</v>
      </c>
      <c r="E44" s="11">
        <v>1</v>
      </c>
      <c r="F44" s="729" t="s">
        <v>739</v>
      </c>
      <c r="G44" s="725" t="s">
        <v>739</v>
      </c>
      <c r="H44" s="724" t="s">
        <v>739</v>
      </c>
      <c r="I44" s="11">
        <v>0</v>
      </c>
      <c r="J44" s="729" t="s">
        <v>739</v>
      </c>
      <c r="K44" s="725" t="s">
        <v>739</v>
      </c>
      <c r="L44" s="724" t="s">
        <v>739</v>
      </c>
      <c r="M44" s="11">
        <v>1</v>
      </c>
      <c r="N44" s="729" t="s">
        <v>739</v>
      </c>
      <c r="O44" s="725" t="s">
        <v>739</v>
      </c>
      <c r="P44" s="724" t="s">
        <v>739</v>
      </c>
      <c r="Q44" s="12" t="s">
        <v>739</v>
      </c>
      <c r="R44" s="13" t="s">
        <v>739</v>
      </c>
      <c r="S44" s="14" t="s">
        <v>739</v>
      </c>
      <c r="T44" s="27" t="s">
        <v>739</v>
      </c>
      <c r="U44" s="729" t="s">
        <v>739</v>
      </c>
      <c r="V44" s="725" t="s">
        <v>739</v>
      </c>
      <c r="W44" s="724" t="s">
        <v>739</v>
      </c>
      <c r="X44" s="12" t="s">
        <v>739</v>
      </c>
      <c r="Y44" s="13" t="s">
        <v>739</v>
      </c>
      <c r="Z44" s="14" t="s">
        <v>739</v>
      </c>
    </row>
    <row r="45" spans="1:26" x14ac:dyDescent="0.2">
      <c r="A45" s="733" t="s">
        <v>42</v>
      </c>
      <c r="B45" s="12">
        <v>2900</v>
      </c>
      <c r="C45" s="13">
        <v>2500</v>
      </c>
      <c r="D45" s="105">
        <v>3300</v>
      </c>
      <c r="E45" s="702">
        <v>107</v>
      </c>
      <c r="F45" s="729">
        <v>3.7399510660608176E-2</v>
      </c>
      <c r="G45" s="725">
        <v>3.2414419872765832E-2</v>
      </c>
      <c r="H45" s="724">
        <v>4.3354943273905995E-2</v>
      </c>
      <c r="I45" s="702">
        <v>312</v>
      </c>
      <c r="J45" s="729">
        <v>0.10905277874868927</v>
      </c>
      <c r="K45" s="725">
        <v>9.4516813086943346E-2</v>
      </c>
      <c r="L45" s="724">
        <v>0.12641815235008103</v>
      </c>
      <c r="M45" s="702">
        <v>263</v>
      </c>
      <c r="N45" s="729">
        <v>9.1925900034952809E-2</v>
      </c>
      <c r="O45" s="725">
        <v>7.9672826416237505E-2</v>
      </c>
      <c r="P45" s="724">
        <v>0.10656401944894651</v>
      </c>
      <c r="Q45" s="12">
        <v>13000</v>
      </c>
      <c r="R45" s="13">
        <v>11000</v>
      </c>
      <c r="S45" s="14">
        <v>14000</v>
      </c>
      <c r="T45" s="702">
        <v>1170</v>
      </c>
      <c r="U45" s="729">
        <v>9.2599920854768494E-2</v>
      </c>
      <c r="V45" s="725">
        <v>8.2417582417582416E-2</v>
      </c>
      <c r="W45" s="724">
        <v>0.1048951048951049</v>
      </c>
      <c r="X45" s="12" t="s">
        <v>662</v>
      </c>
      <c r="Y45" s="13" t="s">
        <v>662</v>
      </c>
      <c r="Z45" s="14">
        <v>1000</v>
      </c>
    </row>
    <row r="46" spans="1:26" x14ac:dyDescent="0.2">
      <c r="A46" s="733" t="s">
        <v>43</v>
      </c>
      <c r="B46" s="12" t="s">
        <v>739</v>
      </c>
      <c r="C46" s="13" t="s">
        <v>739</v>
      </c>
      <c r="D46" s="105" t="s">
        <v>739</v>
      </c>
      <c r="E46" s="11" t="s">
        <v>739</v>
      </c>
      <c r="F46" s="729" t="s">
        <v>739</v>
      </c>
      <c r="G46" s="725" t="s">
        <v>739</v>
      </c>
      <c r="H46" s="724" t="s">
        <v>739</v>
      </c>
      <c r="I46" s="11" t="s">
        <v>739</v>
      </c>
      <c r="J46" s="729" t="s">
        <v>739</v>
      </c>
      <c r="K46" s="725" t="s">
        <v>739</v>
      </c>
      <c r="L46" s="724" t="s">
        <v>739</v>
      </c>
      <c r="M46" s="11" t="s">
        <v>739</v>
      </c>
      <c r="N46" s="729" t="s">
        <v>739</v>
      </c>
      <c r="O46" s="725" t="s">
        <v>739</v>
      </c>
      <c r="P46" s="724" t="s">
        <v>739</v>
      </c>
      <c r="Q46" s="12" t="s">
        <v>739</v>
      </c>
      <c r="R46" s="13" t="s">
        <v>739</v>
      </c>
      <c r="S46" s="14" t="s">
        <v>739</v>
      </c>
      <c r="T46" s="27" t="s">
        <v>739</v>
      </c>
      <c r="U46" s="729" t="s">
        <v>739</v>
      </c>
      <c r="V46" s="725" t="s">
        <v>739</v>
      </c>
      <c r="W46" s="724" t="s">
        <v>739</v>
      </c>
      <c r="X46" s="12" t="s">
        <v>739</v>
      </c>
      <c r="Y46" s="13" t="s">
        <v>739</v>
      </c>
      <c r="Z46" s="14" t="s">
        <v>739</v>
      </c>
    </row>
    <row r="47" spans="1:26" x14ac:dyDescent="0.2">
      <c r="A47" s="733" t="s">
        <v>44</v>
      </c>
      <c r="B47" s="12" t="s">
        <v>739</v>
      </c>
      <c r="C47" s="13" t="s">
        <v>739</v>
      </c>
      <c r="D47" s="105" t="s">
        <v>739</v>
      </c>
      <c r="E47" s="702">
        <v>36</v>
      </c>
      <c r="F47" s="729" t="s">
        <v>739</v>
      </c>
      <c r="G47" s="725" t="s">
        <v>739</v>
      </c>
      <c r="H47" s="724" t="s">
        <v>739</v>
      </c>
      <c r="I47" s="702">
        <v>36</v>
      </c>
      <c r="J47" s="729" t="s">
        <v>739</v>
      </c>
      <c r="K47" s="725" t="s">
        <v>739</v>
      </c>
      <c r="L47" s="724" t="s">
        <v>739</v>
      </c>
      <c r="M47" s="702">
        <v>38</v>
      </c>
      <c r="N47" s="729" t="s">
        <v>739</v>
      </c>
      <c r="O47" s="725" t="s">
        <v>739</v>
      </c>
      <c r="P47" s="724" t="s">
        <v>739</v>
      </c>
      <c r="Q47" s="12" t="s">
        <v>739</v>
      </c>
      <c r="R47" s="13" t="s">
        <v>739</v>
      </c>
      <c r="S47" s="14" t="s">
        <v>739</v>
      </c>
      <c r="T47" s="702">
        <v>64</v>
      </c>
      <c r="U47" s="729" t="s">
        <v>739</v>
      </c>
      <c r="V47" s="725" t="s">
        <v>739</v>
      </c>
      <c r="W47" s="724" t="s">
        <v>739</v>
      </c>
      <c r="X47" s="12" t="s">
        <v>739</v>
      </c>
      <c r="Y47" s="13" t="s">
        <v>739</v>
      </c>
      <c r="Z47" s="14" t="s">
        <v>739</v>
      </c>
    </row>
    <row r="48" spans="1:26" x14ac:dyDescent="0.2">
      <c r="A48" s="733" t="s">
        <v>45</v>
      </c>
      <c r="B48" s="12">
        <v>21000</v>
      </c>
      <c r="C48" s="13">
        <v>18000</v>
      </c>
      <c r="D48" s="105">
        <v>25000</v>
      </c>
      <c r="E48" s="702">
        <v>4951</v>
      </c>
      <c r="F48" s="729">
        <v>0.23035406876657516</v>
      </c>
      <c r="G48" s="725">
        <v>0.1987076577299727</v>
      </c>
      <c r="H48" s="724">
        <v>0.27149594209256417</v>
      </c>
      <c r="I48" s="702">
        <v>9112</v>
      </c>
      <c r="J48" s="729">
        <v>0.42395198436700321</v>
      </c>
      <c r="K48" s="725">
        <v>0.36570878150585967</v>
      </c>
      <c r="L48" s="724">
        <v>0.49967098047817504</v>
      </c>
      <c r="M48" s="702">
        <v>3326</v>
      </c>
      <c r="N48" s="729">
        <v>0.15474805750709533</v>
      </c>
      <c r="O48" s="725">
        <v>0.13348852143201156</v>
      </c>
      <c r="P48" s="724">
        <v>0.18238648826497039</v>
      </c>
      <c r="Q48" s="12">
        <v>72000</v>
      </c>
      <c r="R48" s="13">
        <v>63000</v>
      </c>
      <c r="S48" s="14">
        <v>82000</v>
      </c>
      <c r="T48" s="702">
        <v>5467</v>
      </c>
      <c r="U48" s="729">
        <v>7.5473521453420955E-2</v>
      </c>
      <c r="V48" s="725">
        <v>6.6316504524612435E-2</v>
      </c>
      <c r="W48" s="724">
        <v>8.6966896266484253E-2</v>
      </c>
      <c r="X48" s="12">
        <v>5000</v>
      </c>
      <c r="Y48" s="13">
        <v>4100</v>
      </c>
      <c r="Z48" s="14">
        <v>5900</v>
      </c>
    </row>
    <row r="49" spans="1:26" x14ac:dyDescent="0.2">
      <c r="A49" s="733" t="s">
        <v>46</v>
      </c>
      <c r="B49" s="12" t="s">
        <v>739</v>
      </c>
      <c r="C49" s="13" t="s">
        <v>232</v>
      </c>
      <c r="D49" s="105" t="s">
        <v>232</v>
      </c>
      <c r="E49" s="702" t="s">
        <v>739</v>
      </c>
      <c r="F49" s="729" t="s">
        <v>739</v>
      </c>
      <c r="G49" s="725" t="s">
        <v>739</v>
      </c>
      <c r="H49" s="724" t="s">
        <v>739</v>
      </c>
      <c r="I49" s="702" t="s">
        <v>739</v>
      </c>
      <c r="J49" s="729" t="s">
        <v>739</v>
      </c>
      <c r="K49" s="725" t="s">
        <v>739</v>
      </c>
      <c r="L49" s="724" t="s">
        <v>739</v>
      </c>
      <c r="M49" s="702" t="s">
        <v>739</v>
      </c>
      <c r="N49" s="729" t="s">
        <v>739</v>
      </c>
      <c r="O49" s="725" t="s">
        <v>739</v>
      </c>
      <c r="P49" s="724" t="s">
        <v>739</v>
      </c>
      <c r="Q49" s="12" t="s">
        <v>739</v>
      </c>
      <c r="R49" s="13" t="s">
        <v>739</v>
      </c>
      <c r="S49" s="14" t="s">
        <v>739</v>
      </c>
      <c r="T49" s="702">
        <v>4</v>
      </c>
      <c r="U49" s="729" t="s">
        <v>739</v>
      </c>
      <c r="V49" s="725" t="s">
        <v>739</v>
      </c>
      <c r="W49" s="724" t="s">
        <v>739</v>
      </c>
      <c r="X49" s="12" t="s">
        <v>739</v>
      </c>
      <c r="Y49" s="13" t="s">
        <v>739</v>
      </c>
      <c r="Z49" s="14" t="s">
        <v>739</v>
      </c>
    </row>
    <row r="50" spans="1:26" x14ac:dyDescent="0.2">
      <c r="A50" s="733" t="s">
        <v>47</v>
      </c>
      <c r="B50" s="12" t="s">
        <v>739</v>
      </c>
      <c r="C50" s="13" t="s">
        <v>232</v>
      </c>
      <c r="D50" s="105" t="s">
        <v>237</v>
      </c>
      <c r="E50" s="702" t="s">
        <v>739</v>
      </c>
      <c r="F50" s="729" t="s">
        <v>739</v>
      </c>
      <c r="G50" s="725" t="s">
        <v>739</v>
      </c>
      <c r="H50" s="724" t="s">
        <v>739</v>
      </c>
      <c r="I50" s="702">
        <v>112</v>
      </c>
      <c r="J50" s="729" t="s">
        <v>739</v>
      </c>
      <c r="K50" s="725" t="s">
        <v>1250</v>
      </c>
      <c r="L50" s="724" t="s">
        <v>1250</v>
      </c>
      <c r="M50" s="702">
        <v>111</v>
      </c>
      <c r="N50" s="729" t="s">
        <v>739</v>
      </c>
      <c r="O50" s="725" t="s">
        <v>1250</v>
      </c>
      <c r="P50" s="724" t="s">
        <v>1250</v>
      </c>
      <c r="Q50" s="12" t="s">
        <v>739</v>
      </c>
      <c r="R50" s="13" t="s">
        <v>739</v>
      </c>
      <c r="S50" s="14" t="s">
        <v>739</v>
      </c>
      <c r="T50" s="702">
        <v>25</v>
      </c>
      <c r="U50" s="729" t="s">
        <v>739</v>
      </c>
      <c r="V50" s="725" t="s">
        <v>739</v>
      </c>
      <c r="W50" s="724" t="s">
        <v>739</v>
      </c>
      <c r="X50" s="12" t="s">
        <v>739</v>
      </c>
      <c r="Y50" s="13" t="s">
        <v>739</v>
      </c>
      <c r="Z50" s="14" t="s">
        <v>739</v>
      </c>
    </row>
    <row r="51" spans="1:26" x14ac:dyDescent="0.2">
      <c r="A51" s="733" t="s">
        <v>48</v>
      </c>
      <c r="B51" s="12" t="s">
        <v>739</v>
      </c>
      <c r="C51" s="13" t="s">
        <v>739</v>
      </c>
      <c r="D51" s="105" t="s">
        <v>739</v>
      </c>
      <c r="E51" s="702" t="s">
        <v>739</v>
      </c>
      <c r="F51" s="729" t="s">
        <v>739</v>
      </c>
      <c r="G51" s="725" t="s">
        <v>739</v>
      </c>
      <c r="H51" s="724" t="s">
        <v>739</v>
      </c>
      <c r="I51" s="702" t="s">
        <v>739</v>
      </c>
      <c r="J51" s="729" t="s">
        <v>739</v>
      </c>
      <c r="K51" s="725" t="s">
        <v>739</v>
      </c>
      <c r="L51" s="724" t="s">
        <v>739</v>
      </c>
      <c r="M51" s="702" t="s">
        <v>739</v>
      </c>
      <c r="N51" s="729" t="s">
        <v>739</v>
      </c>
      <c r="O51" s="725" t="s">
        <v>739</v>
      </c>
      <c r="P51" s="724" t="s">
        <v>739</v>
      </c>
      <c r="Q51" s="12" t="s">
        <v>739</v>
      </c>
      <c r="R51" s="13" t="s">
        <v>739</v>
      </c>
      <c r="S51" s="14" t="s">
        <v>739</v>
      </c>
      <c r="T51" s="702">
        <v>1</v>
      </c>
      <c r="U51" s="729" t="s">
        <v>739</v>
      </c>
      <c r="V51" s="725" t="s">
        <v>739</v>
      </c>
      <c r="W51" s="724" t="s">
        <v>739</v>
      </c>
      <c r="X51" s="12" t="s">
        <v>739</v>
      </c>
      <c r="Y51" s="13" t="s">
        <v>739</v>
      </c>
      <c r="Z51" s="14" t="s">
        <v>739</v>
      </c>
    </row>
    <row r="52" spans="1:26" x14ac:dyDescent="0.2">
      <c r="A52" s="733" t="s">
        <v>49</v>
      </c>
      <c r="B52" s="12" t="s">
        <v>739</v>
      </c>
      <c r="C52" s="13" t="s">
        <v>232</v>
      </c>
      <c r="D52" s="105" t="s">
        <v>232</v>
      </c>
      <c r="E52" s="702" t="s">
        <v>739</v>
      </c>
      <c r="F52" s="729" t="s">
        <v>739</v>
      </c>
      <c r="G52" s="725" t="s">
        <v>739</v>
      </c>
      <c r="H52" s="724" t="s">
        <v>739</v>
      </c>
      <c r="I52" s="702" t="s">
        <v>739</v>
      </c>
      <c r="J52" s="729" t="s">
        <v>739</v>
      </c>
      <c r="K52" s="725" t="s">
        <v>739</v>
      </c>
      <c r="L52" s="724" t="s">
        <v>739</v>
      </c>
      <c r="M52" s="702" t="s">
        <v>739</v>
      </c>
      <c r="N52" s="729" t="s">
        <v>739</v>
      </c>
      <c r="O52" s="725" t="s">
        <v>739</v>
      </c>
      <c r="P52" s="724" t="s">
        <v>739</v>
      </c>
      <c r="Q52" s="12" t="s">
        <v>739</v>
      </c>
      <c r="R52" s="13" t="s">
        <v>739</v>
      </c>
      <c r="S52" s="14" t="s">
        <v>739</v>
      </c>
      <c r="T52" s="702">
        <v>15</v>
      </c>
      <c r="U52" s="729" t="s">
        <v>739</v>
      </c>
      <c r="V52" s="725" t="s">
        <v>739</v>
      </c>
      <c r="W52" s="724" t="s">
        <v>739</v>
      </c>
      <c r="X52" s="12" t="s">
        <v>739</v>
      </c>
      <c r="Y52" s="13" t="s">
        <v>739</v>
      </c>
      <c r="Z52" s="14" t="s">
        <v>739</v>
      </c>
    </row>
    <row r="53" spans="1:26" x14ac:dyDescent="0.2">
      <c r="A53" s="733" t="s">
        <v>50</v>
      </c>
      <c r="B53" s="12" t="s">
        <v>739</v>
      </c>
      <c r="C53" s="13" t="s">
        <v>739</v>
      </c>
      <c r="D53" s="105" t="s">
        <v>739</v>
      </c>
      <c r="E53" s="702" t="s">
        <v>739</v>
      </c>
      <c r="F53" s="729" t="s">
        <v>739</v>
      </c>
      <c r="G53" s="725" t="s">
        <v>739</v>
      </c>
      <c r="H53" s="724" t="s">
        <v>739</v>
      </c>
      <c r="I53" s="702" t="s">
        <v>739</v>
      </c>
      <c r="J53" s="729" t="s">
        <v>739</v>
      </c>
      <c r="K53" s="725" t="s">
        <v>739</v>
      </c>
      <c r="L53" s="724" t="s">
        <v>739</v>
      </c>
      <c r="M53" s="702" t="s">
        <v>739</v>
      </c>
      <c r="N53" s="729" t="s">
        <v>739</v>
      </c>
      <c r="O53" s="725" t="s">
        <v>739</v>
      </c>
      <c r="P53" s="724" t="s">
        <v>739</v>
      </c>
      <c r="Q53" s="12" t="s">
        <v>739</v>
      </c>
      <c r="R53" s="13" t="s">
        <v>739</v>
      </c>
      <c r="S53" s="14" t="s">
        <v>739</v>
      </c>
      <c r="T53" s="702">
        <v>0</v>
      </c>
      <c r="U53" s="729" t="s">
        <v>739</v>
      </c>
      <c r="V53" s="725" t="s">
        <v>739</v>
      </c>
      <c r="W53" s="724" t="s">
        <v>739</v>
      </c>
      <c r="X53" s="12" t="s">
        <v>739</v>
      </c>
      <c r="Y53" s="13" t="s">
        <v>739</v>
      </c>
      <c r="Z53" s="14" t="s">
        <v>739</v>
      </c>
    </row>
    <row r="54" spans="1:26" x14ac:dyDescent="0.2">
      <c r="A54" s="733" t="s">
        <v>51</v>
      </c>
      <c r="B54" s="12">
        <v>26000</v>
      </c>
      <c r="C54" s="13">
        <v>21000</v>
      </c>
      <c r="D54" s="105">
        <v>32000</v>
      </c>
      <c r="E54" s="702" t="s">
        <v>739</v>
      </c>
      <c r="F54" s="729" t="s">
        <v>739</v>
      </c>
      <c r="G54" s="725" t="s">
        <v>739</v>
      </c>
      <c r="H54" s="724" t="s">
        <v>739</v>
      </c>
      <c r="I54" s="702">
        <v>2561</v>
      </c>
      <c r="J54" s="729">
        <v>9.9816814124800243E-2</v>
      </c>
      <c r="K54" s="725">
        <v>8.0620789523389788E-2</v>
      </c>
      <c r="L54" s="724">
        <v>0.12214432202985644</v>
      </c>
      <c r="M54" s="702">
        <v>2541</v>
      </c>
      <c r="N54" s="729">
        <v>9.9037299762248121E-2</v>
      </c>
      <c r="O54" s="725">
        <v>7.9991185544292645E-2</v>
      </c>
      <c r="P54" s="724">
        <v>0.12119044212333667</v>
      </c>
      <c r="Q54" s="12">
        <v>66000</v>
      </c>
      <c r="R54" s="13">
        <v>55000</v>
      </c>
      <c r="S54" s="14">
        <v>82000</v>
      </c>
      <c r="T54" s="702">
        <v>5055</v>
      </c>
      <c r="U54" s="729">
        <v>7.6188035991499495E-2</v>
      </c>
      <c r="V54" s="725">
        <v>6.1535277791303501E-2</v>
      </c>
      <c r="W54" s="724">
        <v>9.2612949323952948E-2</v>
      </c>
      <c r="X54" s="12">
        <v>5300</v>
      </c>
      <c r="Y54" s="13">
        <v>4200</v>
      </c>
      <c r="Z54" s="14">
        <v>6800</v>
      </c>
    </row>
    <row r="55" spans="1:26" x14ac:dyDescent="0.2">
      <c r="A55" s="733" t="s">
        <v>52</v>
      </c>
      <c r="B55" s="12" t="s">
        <v>739</v>
      </c>
      <c r="C55" s="13" t="s">
        <v>232</v>
      </c>
      <c r="D55" s="105" t="s">
        <v>232</v>
      </c>
      <c r="E55" s="702" t="s">
        <v>739</v>
      </c>
      <c r="F55" s="729" t="s">
        <v>739</v>
      </c>
      <c r="G55" s="725" t="s">
        <v>739</v>
      </c>
      <c r="H55" s="724" t="s">
        <v>739</v>
      </c>
      <c r="I55" s="702">
        <v>29</v>
      </c>
      <c r="J55" s="729" t="s">
        <v>739</v>
      </c>
      <c r="K55" s="725">
        <v>0.52727272727272723</v>
      </c>
      <c r="L55" s="724">
        <v>0.96666666666666667</v>
      </c>
      <c r="M55" s="702" t="s">
        <v>739</v>
      </c>
      <c r="N55" s="729" t="s">
        <v>739</v>
      </c>
      <c r="O55" s="725" t="s">
        <v>739</v>
      </c>
      <c r="P55" s="724" t="s">
        <v>739</v>
      </c>
      <c r="Q55" s="12" t="s">
        <v>739</v>
      </c>
      <c r="R55" s="13" t="s">
        <v>739</v>
      </c>
      <c r="S55" s="14" t="s">
        <v>739</v>
      </c>
      <c r="T55" s="702">
        <v>2</v>
      </c>
      <c r="U55" s="729" t="s">
        <v>739</v>
      </c>
      <c r="V55" s="725" t="s">
        <v>739</v>
      </c>
      <c r="W55" s="724" t="s">
        <v>739</v>
      </c>
      <c r="X55" s="12" t="s">
        <v>739</v>
      </c>
      <c r="Y55" s="13" t="s">
        <v>739</v>
      </c>
      <c r="Z55" s="14" t="s">
        <v>739</v>
      </c>
    </row>
    <row r="56" spans="1:26" x14ac:dyDescent="0.2">
      <c r="A56" s="733" t="s">
        <v>53</v>
      </c>
      <c r="B56" s="12" t="s">
        <v>236</v>
      </c>
      <c r="C56" s="13" t="s">
        <v>237</v>
      </c>
      <c r="D56" s="105" t="s">
        <v>236</v>
      </c>
      <c r="E56" s="702" t="s">
        <v>739</v>
      </c>
      <c r="F56" s="729" t="s">
        <v>739</v>
      </c>
      <c r="G56" s="725" t="s">
        <v>739</v>
      </c>
      <c r="H56" s="724" t="s">
        <v>739</v>
      </c>
      <c r="I56" s="702" t="s">
        <v>739</v>
      </c>
      <c r="J56" s="729" t="s">
        <v>739</v>
      </c>
      <c r="K56" s="725" t="s">
        <v>739</v>
      </c>
      <c r="L56" s="724" t="s">
        <v>739</v>
      </c>
      <c r="M56" s="702">
        <v>22</v>
      </c>
      <c r="N56" s="729">
        <v>9.7345132743362831E-2</v>
      </c>
      <c r="O56" s="725">
        <v>7.0063694267515922E-2</v>
      </c>
      <c r="P56" s="724">
        <v>0.14012738853503184</v>
      </c>
      <c r="Q56" s="12">
        <v>1100</v>
      </c>
      <c r="R56" s="13" t="s">
        <v>662</v>
      </c>
      <c r="S56" s="14">
        <v>1500</v>
      </c>
      <c r="T56" s="702">
        <v>46</v>
      </c>
      <c r="U56" s="729">
        <v>4.0492957746478875E-2</v>
      </c>
      <c r="V56" s="725">
        <v>3.1313818924438394E-2</v>
      </c>
      <c r="W56" s="724">
        <v>5.2812858783008038E-2</v>
      </c>
      <c r="X56" s="12" t="s">
        <v>232</v>
      </c>
      <c r="Y56" s="13" t="s">
        <v>232</v>
      </c>
      <c r="Z56" s="14" t="s">
        <v>237</v>
      </c>
    </row>
    <row r="57" spans="1:26" x14ac:dyDescent="0.2">
      <c r="A57" s="733" t="s">
        <v>54</v>
      </c>
      <c r="B57" s="12" t="s">
        <v>739</v>
      </c>
      <c r="C57" s="13" t="s">
        <v>739</v>
      </c>
      <c r="D57" s="105" t="s">
        <v>739</v>
      </c>
      <c r="E57" s="11">
        <v>2</v>
      </c>
      <c r="F57" s="729" t="s">
        <v>739</v>
      </c>
      <c r="G57" s="725" t="s">
        <v>739</v>
      </c>
      <c r="H57" s="724" t="s">
        <v>739</v>
      </c>
      <c r="I57" s="11">
        <v>2</v>
      </c>
      <c r="J57" s="729" t="s">
        <v>739</v>
      </c>
      <c r="K57" s="725" t="s">
        <v>739</v>
      </c>
      <c r="L57" s="724" t="s">
        <v>739</v>
      </c>
      <c r="M57" s="11">
        <v>2</v>
      </c>
      <c r="N57" s="729" t="s">
        <v>739</v>
      </c>
      <c r="O57" s="725" t="s">
        <v>739</v>
      </c>
      <c r="P57" s="724" t="s">
        <v>739</v>
      </c>
      <c r="Q57" s="12" t="s">
        <v>739</v>
      </c>
      <c r="R57" s="13" t="s">
        <v>739</v>
      </c>
      <c r="S57" s="14" t="s">
        <v>739</v>
      </c>
      <c r="T57" s="27" t="s">
        <v>739</v>
      </c>
      <c r="U57" s="729" t="s">
        <v>739</v>
      </c>
      <c r="V57" s="725" t="s">
        <v>739</v>
      </c>
      <c r="W57" s="724" t="s">
        <v>739</v>
      </c>
      <c r="X57" s="12" t="s">
        <v>739</v>
      </c>
      <c r="Y57" s="13" t="s">
        <v>739</v>
      </c>
      <c r="Z57" s="14" t="s">
        <v>739</v>
      </c>
    </row>
    <row r="58" spans="1:26" x14ac:dyDescent="0.2">
      <c r="A58" s="733" t="s">
        <v>55</v>
      </c>
      <c r="B58" s="12" t="s">
        <v>739</v>
      </c>
      <c r="C58" s="13" t="s">
        <v>662</v>
      </c>
      <c r="D58" s="105">
        <v>1200</v>
      </c>
      <c r="E58" s="702">
        <v>595</v>
      </c>
      <c r="F58" s="729" t="s">
        <v>739</v>
      </c>
      <c r="G58" s="725">
        <v>0.49749163879598662</v>
      </c>
      <c r="H58" s="724" t="s">
        <v>1250</v>
      </c>
      <c r="I58" s="702">
        <v>671</v>
      </c>
      <c r="J58" s="729" t="s">
        <v>739</v>
      </c>
      <c r="K58" s="725">
        <v>0.56103678929765888</v>
      </c>
      <c r="L58" s="724" t="s">
        <v>1250</v>
      </c>
      <c r="M58" s="702">
        <v>671</v>
      </c>
      <c r="N58" s="729" t="s">
        <v>739</v>
      </c>
      <c r="O58" s="725">
        <v>0.56103678929765888</v>
      </c>
      <c r="P58" s="724" t="s">
        <v>1250</v>
      </c>
      <c r="Q58" s="12" t="s">
        <v>739</v>
      </c>
      <c r="R58" s="13" t="s">
        <v>739</v>
      </c>
      <c r="S58" s="14" t="s">
        <v>739</v>
      </c>
      <c r="T58" s="702">
        <v>700</v>
      </c>
      <c r="U58" s="729" t="s">
        <v>739</v>
      </c>
      <c r="V58" s="725" t="s">
        <v>739</v>
      </c>
      <c r="W58" s="724" t="s">
        <v>739</v>
      </c>
      <c r="X58" s="12" t="s">
        <v>739</v>
      </c>
      <c r="Y58" s="13" t="s">
        <v>739</v>
      </c>
      <c r="Z58" s="14" t="s">
        <v>739</v>
      </c>
    </row>
    <row r="59" spans="1:26" x14ac:dyDescent="0.2">
      <c r="A59" s="733" t="s">
        <v>56</v>
      </c>
      <c r="B59" s="12" t="s">
        <v>662</v>
      </c>
      <c r="C59" s="13" t="s">
        <v>236</v>
      </c>
      <c r="D59" s="105" t="s">
        <v>662</v>
      </c>
      <c r="E59" s="702">
        <v>245</v>
      </c>
      <c r="F59" s="729">
        <v>0.44545454545454544</v>
      </c>
      <c r="G59" s="725">
        <v>0.24549098196392785</v>
      </c>
      <c r="H59" s="724">
        <v>0.70809248554913296</v>
      </c>
      <c r="I59" s="702">
        <v>464</v>
      </c>
      <c r="J59" s="729">
        <v>0.84363636363636363</v>
      </c>
      <c r="K59" s="725">
        <v>0.4649298597194389</v>
      </c>
      <c r="L59" s="724" t="s">
        <v>1250</v>
      </c>
      <c r="M59" s="702">
        <v>134</v>
      </c>
      <c r="N59" s="729">
        <v>0.24363636363636362</v>
      </c>
      <c r="O59" s="725">
        <v>0.13426853707414829</v>
      </c>
      <c r="P59" s="724">
        <v>0.38728323699421963</v>
      </c>
      <c r="Q59" s="12" t="s">
        <v>662</v>
      </c>
      <c r="R59" s="13" t="s">
        <v>662</v>
      </c>
      <c r="S59" s="14">
        <v>1300</v>
      </c>
      <c r="T59" s="702">
        <v>580</v>
      </c>
      <c r="U59" s="729">
        <v>0.6987951807228916</v>
      </c>
      <c r="V59" s="725">
        <v>0.43026706231454004</v>
      </c>
      <c r="W59" s="724">
        <v>0.89922480620155043</v>
      </c>
      <c r="X59" s="12" t="s">
        <v>232</v>
      </c>
      <c r="Y59" s="13" t="s">
        <v>232</v>
      </c>
      <c r="Z59" s="14" t="s">
        <v>237</v>
      </c>
    </row>
    <row r="60" spans="1:26" x14ac:dyDescent="0.2">
      <c r="A60" s="733" t="s">
        <v>57</v>
      </c>
      <c r="B60" s="12" t="s">
        <v>237</v>
      </c>
      <c r="C60" s="13" t="s">
        <v>232</v>
      </c>
      <c r="D60" s="105" t="s">
        <v>236</v>
      </c>
      <c r="E60" s="702">
        <v>0</v>
      </c>
      <c r="F60" s="729" t="s">
        <v>1251</v>
      </c>
      <c r="G60" s="725" t="s">
        <v>1251</v>
      </c>
      <c r="H60" s="724" t="s">
        <v>1251</v>
      </c>
      <c r="I60" s="702">
        <v>9</v>
      </c>
      <c r="J60" s="729">
        <v>6.9230769230769235E-2</v>
      </c>
      <c r="K60" s="725">
        <v>4.1474654377880185E-2</v>
      </c>
      <c r="L60" s="724">
        <v>0.10588235294117647</v>
      </c>
      <c r="M60" s="702">
        <v>9</v>
      </c>
      <c r="N60" s="729">
        <v>6.9230769230769235E-2</v>
      </c>
      <c r="O60" s="725">
        <v>4.1474654377880185E-2</v>
      </c>
      <c r="P60" s="724">
        <v>0.10588235294117647</v>
      </c>
      <c r="Q60" s="12" t="s">
        <v>236</v>
      </c>
      <c r="R60" s="13" t="s">
        <v>237</v>
      </c>
      <c r="S60" s="14" t="s">
        <v>236</v>
      </c>
      <c r="T60" s="702">
        <v>53</v>
      </c>
      <c r="U60" s="729">
        <v>0.21810699588477367</v>
      </c>
      <c r="V60" s="725">
        <v>0.12470588235294118</v>
      </c>
      <c r="W60" s="724">
        <v>0.31547619047619047</v>
      </c>
      <c r="X60" s="12" t="s">
        <v>232</v>
      </c>
      <c r="Y60" s="13" t="s">
        <v>232</v>
      </c>
      <c r="Z60" s="14" t="s">
        <v>232</v>
      </c>
    </row>
    <row r="61" spans="1:26" x14ac:dyDescent="0.2">
      <c r="A61" s="733" t="s">
        <v>58</v>
      </c>
      <c r="B61" s="12" t="s">
        <v>236</v>
      </c>
      <c r="C61" s="13" t="s">
        <v>236</v>
      </c>
      <c r="D61" s="105" t="s">
        <v>662</v>
      </c>
      <c r="E61" s="702">
        <v>4</v>
      </c>
      <c r="F61" s="729">
        <v>9.1954022988505746E-3</v>
      </c>
      <c r="G61" s="725" t="s">
        <v>1251</v>
      </c>
      <c r="H61" s="724">
        <v>1.7467248908296942E-2</v>
      </c>
      <c r="I61" s="702">
        <v>125</v>
      </c>
      <c r="J61" s="729">
        <v>0.28735632183908044</v>
      </c>
      <c r="K61" s="725">
        <v>0.13354700854700854</v>
      </c>
      <c r="L61" s="724">
        <v>0.54585152838427953</v>
      </c>
      <c r="M61" s="702">
        <v>125</v>
      </c>
      <c r="N61" s="729">
        <v>0.28735632183908044</v>
      </c>
      <c r="O61" s="725">
        <v>0.13354700854700854</v>
      </c>
      <c r="P61" s="724">
        <v>0.54585152838427953</v>
      </c>
      <c r="Q61" s="12" t="s">
        <v>662</v>
      </c>
      <c r="R61" s="13" t="s">
        <v>662</v>
      </c>
      <c r="S61" s="14">
        <v>1600</v>
      </c>
      <c r="T61" s="702">
        <v>308</v>
      </c>
      <c r="U61" s="729">
        <v>0.34841628959276016</v>
      </c>
      <c r="V61" s="725">
        <v>0.19506016466117795</v>
      </c>
      <c r="W61" s="724">
        <v>0.59344894026974948</v>
      </c>
      <c r="X61" s="12" t="s">
        <v>232</v>
      </c>
      <c r="Y61" s="13" t="s">
        <v>232</v>
      </c>
      <c r="Z61" s="14" t="s">
        <v>237</v>
      </c>
    </row>
    <row r="62" spans="1:26" x14ac:dyDescent="0.2">
      <c r="A62" s="733" t="s">
        <v>59</v>
      </c>
      <c r="B62" s="12" t="s">
        <v>739</v>
      </c>
      <c r="C62" s="13" t="s">
        <v>662</v>
      </c>
      <c r="D62" s="105">
        <v>1500</v>
      </c>
      <c r="E62" s="702">
        <v>387</v>
      </c>
      <c r="F62" s="729" t="s">
        <v>739</v>
      </c>
      <c r="G62" s="725">
        <v>0.25081011017498378</v>
      </c>
      <c r="H62" s="724">
        <v>0.42202835332606325</v>
      </c>
      <c r="I62" s="702">
        <v>652</v>
      </c>
      <c r="J62" s="729" t="s">
        <v>739</v>
      </c>
      <c r="K62" s="725">
        <v>0.42255346727154891</v>
      </c>
      <c r="L62" s="724">
        <v>0.71101417666303157</v>
      </c>
      <c r="M62" s="702" t="s">
        <v>739</v>
      </c>
      <c r="N62" s="729" t="s">
        <v>739</v>
      </c>
      <c r="O62" s="725" t="s">
        <v>739</v>
      </c>
      <c r="P62" s="724" t="s">
        <v>739</v>
      </c>
      <c r="Q62" s="12" t="s">
        <v>739</v>
      </c>
      <c r="R62" s="13" t="s">
        <v>739</v>
      </c>
      <c r="S62" s="14" t="s">
        <v>739</v>
      </c>
      <c r="T62" s="702">
        <v>194</v>
      </c>
      <c r="U62" s="729" t="s">
        <v>739</v>
      </c>
      <c r="V62" s="725" t="s">
        <v>739</v>
      </c>
      <c r="W62" s="724" t="s">
        <v>739</v>
      </c>
      <c r="X62" s="12" t="s">
        <v>739</v>
      </c>
      <c r="Y62" s="13" t="s">
        <v>739</v>
      </c>
      <c r="Z62" s="14" t="s">
        <v>739</v>
      </c>
    </row>
    <row r="63" spans="1:26" x14ac:dyDescent="0.2">
      <c r="A63" s="733" t="s">
        <v>60</v>
      </c>
      <c r="B63" s="12" t="s">
        <v>662</v>
      </c>
      <c r="C63" s="13" t="s">
        <v>236</v>
      </c>
      <c r="D63" s="105" t="s">
        <v>662</v>
      </c>
      <c r="E63" s="702">
        <v>194</v>
      </c>
      <c r="F63" s="729">
        <v>0.30842607313195547</v>
      </c>
      <c r="G63" s="725">
        <v>0.23486682808716708</v>
      </c>
      <c r="H63" s="724">
        <v>0.40842105263157896</v>
      </c>
      <c r="I63" s="702">
        <v>226</v>
      </c>
      <c r="J63" s="729">
        <v>0.35930047694753575</v>
      </c>
      <c r="K63" s="725">
        <v>0.27360774818401939</v>
      </c>
      <c r="L63" s="724">
        <v>0.47578947368421054</v>
      </c>
      <c r="M63" s="702">
        <v>186</v>
      </c>
      <c r="N63" s="729">
        <v>0.29570747217806043</v>
      </c>
      <c r="O63" s="725">
        <v>0.22518159806295399</v>
      </c>
      <c r="P63" s="724">
        <v>0.39157894736842103</v>
      </c>
      <c r="Q63" s="12">
        <v>3300</v>
      </c>
      <c r="R63" s="13">
        <v>2400</v>
      </c>
      <c r="S63" s="14">
        <v>4500</v>
      </c>
      <c r="T63" s="702">
        <v>692</v>
      </c>
      <c r="U63" s="729">
        <v>0.20944309927360774</v>
      </c>
      <c r="V63" s="725">
        <v>0.15487914055505819</v>
      </c>
      <c r="W63" s="724">
        <v>0.28881469115191988</v>
      </c>
      <c r="X63" s="12" t="s">
        <v>236</v>
      </c>
      <c r="Y63" s="13" t="s">
        <v>237</v>
      </c>
      <c r="Z63" s="14" t="s">
        <v>236</v>
      </c>
    </row>
    <row r="64" spans="1:26" x14ac:dyDescent="0.2">
      <c r="A64" s="733" t="s">
        <v>61</v>
      </c>
      <c r="B64" s="12" t="s">
        <v>739</v>
      </c>
      <c r="C64" s="13" t="s">
        <v>232</v>
      </c>
      <c r="D64" s="105" t="s">
        <v>237</v>
      </c>
      <c r="E64" s="702" t="s">
        <v>739</v>
      </c>
      <c r="F64" s="729" t="s">
        <v>739</v>
      </c>
      <c r="G64" s="725" t="s">
        <v>739</v>
      </c>
      <c r="H64" s="724" t="s">
        <v>739</v>
      </c>
      <c r="I64" s="702" t="s">
        <v>739</v>
      </c>
      <c r="J64" s="729" t="s">
        <v>739</v>
      </c>
      <c r="K64" s="725" t="s">
        <v>739</v>
      </c>
      <c r="L64" s="724" t="s">
        <v>739</v>
      </c>
      <c r="M64" s="702" t="s">
        <v>739</v>
      </c>
      <c r="N64" s="729" t="s">
        <v>739</v>
      </c>
      <c r="O64" s="725" t="s">
        <v>739</v>
      </c>
      <c r="P64" s="724" t="s">
        <v>739</v>
      </c>
      <c r="Q64" s="12" t="s">
        <v>739</v>
      </c>
      <c r="R64" s="13" t="s">
        <v>739</v>
      </c>
      <c r="S64" s="14" t="s">
        <v>739</v>
      </c>
      <c r="T64" s="702">
        <v>33</v>
      </c>
      <c r="U64" s="729" t="s">
        <v>739</v>
      </c>
      <c r="V64" s="725" t="s">
        <v>739</v>
      </c>
      <c r="W64" s="724" t="s">
        <v>739</v>
      </c>
      <c r="X64" s="12" t="s">
        <v>739</v>
      </c>
      <c r="Y64" s="13" t="s">
        <v>739</v>
      </c>
      <c r="Z64" s="14" t="s">
        <v>739</v>
      </c>
    </row>
    <row r="65" spans="1:26" x14ac:dyDescent="0.2">
      <c r="A65" s="733" t="s">
        <v>62</v>
      </c>
      <c r="B65" s="12">
        <v>33000</v>
      </c>
      <c r="C65" s="13">
        <v>28000</v>
      </c>
      <c r="D65" s="105">
        <v>39000</v>
      </c>
      <c r="E65" s="702">
        <v>3533</v>
      </c>
      <c r="F65" s="729">
        <v>0.10653760328086363</v>
      </c>
      <c r="G65" s="725">
        <v>9.0215004340942748E-2</v>
      </c>
      <c r="H65" s="724">
        <v>0.12516828456033444</v>
      </c>
      <c r="I65" s="702" t="s">
        <v>739</v>
      </c>
      <c r="J65" s="729" t="s">
        <v>739</v>
      </c>
      <c r="K65" s="725" t="s">
        <v>739</v>
      </c>
      <c r="L65" s="724" t="s">
        <v>739</v>
      </c>
      <c r="M65" s="702">
        <v>7070</v>
      </c>
      <c r="N65" s="729">
        <v>0.21319582654845909</v>
      </c>
      <c r="O65" s="725">
        <v>0.180532148511312</v>
      </c>
      <c r="P65" s="724">
        <v>0.25047828243463471</v>
      </c>
      <c r="Q65" s="12">
        <v>200000</v>
      </c>
      <c r="R65" s="13">
        <v>170000</v>
      </c>
      <c r="S65" s="14">
        <v>230000</v>
      </c>
      <c r="T65" s="702">
        <v>18931</v>
      </c>
      <c r="U65" s="729">
        <v>9.4499076523735834E-2</v>
      </c>
      <c r="V65" s="725">
        <v>8.1471312251467531E-2</v>
      </c>
      <c r="W65" s="724">
        <v>0.10982833340101758</v>
      </c>
      <c r="X65" s="12">
        <v>13000</v>
      </c>
      <c r="Y65" s="13">
        <v>11000</v>
      </c>
      <c r="Z65" s="14">
        <v>16000</v>
      </c>
    </row>
    <row r="66" spans="1:26" x14ac:dyDescent="0.2">
      <c r="A66" s="733" t="s">
        <v>63</v>
      </c>
      <c r="B66" s="12" t="s">
        <v>739</v>
      </c>
      <c r="C66" s="13" t="s">
        <v>232</v>
      </c>
      <c r="D66" s="105" t="s">
        <v>232</v>
      </c>
      <c r="E66" s="702">
        <v>14</v>
      </c>
      <c r="F66" s="729" t="s">
        <v>739</v>
      </c>
      <c r="G66" s="725">
        <v>0.82352941176470584</v>
      </c>
      <c r="H66" s="724" t="s">
        <v>1250</v>
      </c>
      <c r="I66" s="702">
        <v>13</v>
      </c>
      <c r="J66" s="729" t="s">
        <v>739</v>
      </c>
      <c r="K66" s="725">
        <v>0.76470588235294112</v>
      </c>
      <c r="L66" s="724" t="s">
        <v>1250</v>
      </c>
      <c r="M66" s="702">
        <v>9</v>
      </c>
      <c r="N66" s="729" t="s">
        <v>739</v>
      </c>
      <c r="O66" s="725">
        <v>0.52941176470588236</v>
      </c>
      <c r="P66" s="724">
        <v>0.9</v>
      </c>
      <c r="Q66" s="12" t="s">
        <v>739</v>
      </c>
      <c r="R66" s="13" t="s">
        <v>739</v>
      </c>
      <c r="S66" s="14" t="s">
        <v>739</v>
      </c>
      <c r="T66" s="702">
        <v>12</v>
      </c>
      <c r="U66" s="729" t="s">
        <v>739</v>
      </c>
      <c r="V66" s="725" t="s">
        <v>739</v>
      </c>
      <c r="W66" s="724" t="s">
        <v>739</v>
      </c>
      <c r="X66" s="12" t="s">
        <v>739</v>
      </c>
      <c r="Y66" s="13" t="s">
        <v>739</v>
      </c>
      <c r="Z66" s="14" t="s">
        <v>739</v>
      </c>
    </row>
    <row r="67" spans="1:26" x14ac:dyDescent="0.2">
      <c r="A67" s="733" t="s">
        <v>64</v>
      </c>
      <c r="B67" s="12" t="s">
        <v>739</v>
      </c>
      <c r="C67" s="13" t="s">
        <v>232</v>
      </c>
      <c r="D67" s="105" t="s">
        <v>232</v>
      </c>
      <c r="E67" s="702" t="s">
        <v>739</v>
      </c>
      <c r="F67" s="729" t="s">
        <v>739</v>
      </c>
      <c r="G67" s="725" t="s">
        <v>739</v>
      </c>
      <c r="H67" s="724" t="s">
        <v>739</v>
      </c>
      <c r="I67" s="702" t="s">
        <v>739</v>
      </c>
      <c r="J67" s="729" t="s">
        <v>739</v>
      </c>
      <c r="K67" s="725" t="s">
        <v>739</v>
      </c>
      <c r="L67" s="724" t="s">
        <v>739</v>
      </c>
      <c r="M67" s="702" t="s">
        <v>739</v>
      </c>
      <c r="N67" s="729" t="s">
        <v>739</v>
      </c>
      <c r="O67" s="725" t="s">
        <v>739</v>
      </c>
      <c r="P67" s="724" t="s">
        <v>739</v>
      </c>
      <c r="Q67" s="12" t="s">
        <v>739</v>
      </c>
      <c r="R67" s="13" t="s">
        <v>739</v>
      </c>
      <c r="S67" s="14" t="s">
        <v>739</v>
      </c>
      <c r="T67" s="702">
        <v>2</v>
      </c>
      <c r="U67" s="729" t="s">
        <v>739</v>
      </c>
      <c r="V67" s="725" t="s">
        <v>739</v>
      </c>
      <c r="W67" s="724" t="s">
        <v>739</v>
      </c>
      <c r="X67" s="12" t="s">
        <v>739</v>
      </c>
      <c r="Y67" s="13" t="s">
        <v>739</v>
      </c>
      <c r="Z67" s="14" t="s">
        <v>739</v>
      </c>
    </row>
    <row r="68" spans="1:26" x14ac:dyDescent="0.2">
      <c r="A68" s="733" t="s">
        <v>65</v>
      </c>
      <c r="B68" s="12" t="s">
        <v>739</v>
      </c>
      <c r="C68" s="13" t="s">
        <v>662</v>
      </c>
      <c r="D68" s="105">
        <v>2300</v>
      </c>
      <c r="E68" s="702" t="s">
        <v>739</v>
      </c>
      <c r="F68" s="729" t="s">
        <v>739</v>
      </c>
      <c r="G68" s="725" t="s">
        <v>739</v>
      </c>
      <c r="H68" s="724" t="s">
        <v>739</v>
      </c>
      <c r="I68" s="702" t="s">
        <v>739</v>
      </c>
      <c r="J68" s="729" t="s">
        <v>739</v>
      </c>
      <c r="K68" s="725" t="s">
        <v>739</v>
      </c>
      <c r="L68" s="724" t="s">
        <v>739</v>
      </c>
      <c r="M68" s="702" t="s">
        <v>739</v>
      </c>
      <c r="N68" s="729" t="s">
        <v>739</v>
      </c>
      <c r="O68" s="725" t="s">
        <v>739</v>
      </c>
      <c r="P68" s="724" t="s">
        <v>739</v>
      </c>
      <c r="Q68" s="12" t="s">
        <v>739</v>
      </c>
      <c r="R68" s="13" t="s">
        <v>739</v>
      </c>
      <c r="S68" s="14" t="s">
        <v>739</v>
      </c>
      <c r="T68" s="702">
        <v>1862</v>
      </c>
      <c r="U68" s="729" t="s">
        <v>739</v>
      </c>
      <c r="V68" s="725" t="s">
        <v>739</v>
      </c>
      <c r="W68" s="724" t="s">
        <v>739</v>
      </c>
      <c r="X68" s="12" t="s">
        <v>739</v>
      </c>
      <c r="Y68" s="13" t="s">
        <v>739</v>
      </c>
      <c r="Z68" s="14" t="s">
        <v>739</v>
      </c>
    </row>
    <row r="69" spans="1:26" x14ac:dyDescent="0.2">
      <c r="A69" s="733" t="s">
        <v>66</v>
      </c>
      <c r="B69" s="12">
        <v>1900</v>
      </c>
      <c r="C69" s="13">
        <v>1600</v>
      </c>
      <c r="D69" s="105">
        <v>2200</v>
      </c>
      <c r="E69" s="702">
        <v>863</v>
      </c>
      <c r="F69" s="729">
        <v>0.4573396926338103</v>
      </c>
      <c r="G69" s="725">
        <v>0.38509593931280678</v>
      </c>
      <c r="H69" s="724">
        <v>0.55214331413947537</v>
      </c>
      <c r="I69" s="702">
        <v>915</v>
      </c>
      <c r="J69" s="729">
        <v>0.48489666136724963</v>
      </c>
      <c r="K69" s="725">
        <v>0.40829986613119146</v>
      </c>
      <c r="L69" s="724">
        <v>0.58541266794625724</v>
      </c>
      <c r="M69" s="702">
        <v>412</v>
      </c>
      <c r="N69" s="729">
        <v>0.21833598304186538</v>
      </c>
      <c r="O69" s="725">
        <v>0.18384649709950915</v>
      </c>
      <c r="P69" s="724">
        <v>0.26359564939219449</v>
      </c>
      <c r="Q69" s="12">
        <v>4000</v>
      </c>
      <c r="R69" s="13">
        <v>3300</v>
      </c>
      <c r="S69" s="14">
        <v>4900</v>
      </c>
      <c r="T69" s="702">
        <v>732</v>
      </c>
      <c r="U69" s="729">
        <v>0.18087472201630839</v>
      </c>
      <c r="V69" s="725">
        <v>0.14908350305498982</v>
      </c>
      <c r="W69" s="724">
        <v>0.22323879231473009</v>
      </c>
      <c r="X69" s="12" t="s">
        <v>236</v>
      </c>
      <c r="Y69" s="13" t="s">
        <v>236</v>
      </c>
      <c r="Z69" s="14" t="s">
        <v>236</v>
      </c>
    </row>
    <row r="70" spans="1:26" x14ac:dyDescent="0.2">
      <c r="A70" s="733" t="s">
        <v>67</v>
      </c>
      <c r="B70" s="12" t="s">
        <v>662</v>
      </c>
      <c r="C70" s="13" t="s">
        <v>662</v>
      </c>
      <c r="D70" s="105">
        <v>1300</v>
      </c>
      <c r="E70" s="702">
        <v>615</v>
      </c>
      <c r="F70" s="729">
        <v>0.71180555555555558</v>
      </c>
      <c r="G70" s="725">
        <v>0.48848292295472595</v>
      </c>
      <c r="H70" s="724" t="s">
        <v>1250</v>
      </c>
      <c r="I70" s="702">
        <v>424</v>
      </c>
      <c r="J70" s="729">
        <v>0.49074074074074076</v>
      </c>
      <c r="K70" s="725">
        <v>0.33677521842732328</v>
      </c>
      <c r="L70" s="724">
        <v>0.73739130434782607</v>
      </c>
      <c r="M70" s="702" t="s">
        <v>739</v>
      </c>
      <c r="N70" s="729" t="s">
        <v>739</v>
      </c>
      <c r="O70" s="725" t="s">
        <v>739</v>
      </c>
      <c r="P70" s="724" t="s">
        <v>739</v>
      </c>
      <c r="Q70" s="12">
        <v>1600</v>
      </c>
      <c r="R70" s="13">
        <v>1100</v>
      </c>
      <c r="S70" s="14">
        <v>2500</v>
      </c>
      <c r="T70" s="702">
        <v>289</v>
      </c>
      <c r="U70" s="729">
        <v>0.17697489283527251</v>
      </c>
      <c r="V70" s="725">
        <v>0.11686211079660332</v>
      </c>
      <c r="W70" s="724">
        <v>0.25849731663685149</v>
      </c>
      <c r="X70" s="12" t="s">
        <v>232</v>
      </c>
      <c r="Y70" s="13" t="s">
        <v>232</v>
      </c>
      <c r="Z70" s="14" t="s">
        <v>237</v>
      </c>
    </row>
    <row r="71" spans="1:26" x14ac:dyDescent="0.2">
      <c r="A71" s="733" t="s">
        <v>68</v>
      </c>
      <c r="B71" s="12" t="s">
        <v>232</v>
      </c>
      <c r="C71" s="13" t="s">
        <v>232</v>
      </c>
      <c r="D71" s="105" t="s">
        <v>232</v>
      </c>
      <c r="E71" s="702">
        <v>25</v>
      </c>
      <c r="F71" s="729">
        <v>0.47169811320754718</v>
      </c>
      <c r="G71" s="725">
        <v>0.352112676056338</v>
      </c>
      <c r="H71" s="724">
        <v>0.6097560975609756</v>
      </c>
      <c r="I71" s="702">
        <v>25</v>
      </c>
      <c r="J71" s="729">
        <v>0.47169811320754718</v>
      </c>
      <c r="K71" s="725">
        <v>0.352112676056338</v>
      </c>
      <c r="L71" s="724">
        <v>0.6097560975609756</v>
      </c>
      <c r="M71" s="702">
        <v>25</v>
      </c>
      <c r="N71" s="729">
        <v>0.47169811320754718</v>
      </c>
      <c r="O71" s="725">
        <v>0.352112676056338</v>
      </c>
      <c r="P71" s="724">
        <v>0.6097560975609756</v>
      </c>
      <c r="Q71" s="12" t="s">
        <v>232</v>
      </c>
      <c r="R71" s="13" t="s">
        <v>232</v>
      </c>
      <c r="S71" s="14" t="s">
        <v>232</v>
      </c>
      <c r="T71" s="702">
        <v>45</v>
      </c>
      <c r="U71" s="729">
        <v>0.73770491803278693</v>
      </c>
      <c r="V71" s="725">
        <v>0.67164179104477617</v>
      </c>
      <c r="W71" s="724">
        <v>0.75</v>
      </c>
      <c r="X71" s="12" t="s">
        <v>232</v>
      </c>
      <c r="Y71" s="13" t="s">
        <v>232</v>
      </c>
      <c r="Z71" s="14" t="s">
        <v>232</v>
      </c>
    </row>
    <row r="72" spans="1:26" x14ac:dyDescent="0.2">
      <c r="A72" s="733" t="s">
        <v>69</v>
      </c>
      <c r="B72" s="12" t="s">
        <v>739</v>
      </c>
      <c r="C72" s="13" t="s">
        <v>236</v>
      </c>
      <c r="D72" s="105" t="s">
        <v>236</v>
      </c>
      <c r="E72" s="702" t="s">
        <v>739</v>
      </c>
      <c r="F72" s="729" t="s">
        <v>739</v>
      </c>
      <c r="G72" s="725" t="s">
        <v>739</v>
      </c>
      <c r="H72" s="724" t="s">
        <v>739</v>
      </c>
      <c r="I72" s="702" t="s">
        <v>739</v>
      </c>
      <c r="J72" s="729" t="s">
        <v>739</v>
      </c>
      <c r="K72" s="725" t="s">
        <v>739</v>
      </c>
      <c r="L72" s="724" t="s">
        <v>739</v>
      </c>
      <c r="M72" s="702" t="s">
        <v>739</v>
      </c>
      <c r="N72" s="729" t="s">
        <v>739</v>
      </c>
      <c r="O72" s="725" t="s">
        <v>739</v>
      </c>
      <c r="P72" s="724" t="s">
        <v>739</v>
      </c>
      <c r="Q72" s="12" t="s">
        <v>739</v>
      </c>
      <c r="R72" s="13" t="s">
        <v>739</v>
      </c>
      <c r="S72" s="14" t="s">
        <v>739</v>
      </c>
      <c r="T72" s="702">
        <v>0</v>
      </c>
      <c r="U72" s="729" t="s">
        <v>739</v>
      </c>
      <c r="V72" s="725" t="s">
        <v>739</v>
      </c>
      <c r="W72" s="724" t="s">
        <v>739</v>
      </c>
      <c r="X72" s="12" t="s">
        <v>739</v>
      </c>
      <c r="Y72" s="13" t="s">
        <v>739</v>
      </c>
      <c r="Z72" s="14" t="s">
        <v>739</v>
      </c>
    </row>
    <row r="73" spans="1:26" x14ac:dyDescent="0.2">
      <c r="A73" s="733" t="s">
        <v>70</v>
      </c>
      <c r="B73" s="12">
        <v>12000</v>
      </c>
      <c r="C73" s="13">
        <v>8400</v>
      </c>
      <c r="D73" s="105">
        <v>16000</v>
      </c>
      <c r="E73" s="702">
        <v>2375</v>
      </c>
      <c r="F73" s="729">
        <v>0.20330422872795753</v>
      </c>
      <c r="G73" s="725">
        <v>0.14505588468820618</v>
      </c>
      <c r="H73" s="724">
        <v>0.28246907706945767</v>
      </c>
      <c r="I73" s="702">
        <v>2375</v>
      </c>
      <c r="J73" s="729">
        <v>0.20330422872795753</v>
      </c>
      <c r="K73" s="725">
        <v>0.14505588468820618</v>
      </c>
      <c r="L73" s="724">
        <v>0.28246907706945767</v>
      </c>
      <c r="M73" s="702">
        <v>3546</v>
      </c>
      <c r="N73" s="729">
        <v>0.30354391371340522</v>
      </c>
      <c r="O73" s="725">
        <v>0.21657607035973858</v>
      </c>
      <c r="P73" s="724">
        <v>0.42174119885823025</v>
      </c>
      <c r="Q73" s="12">
        <v>35000</v>
      </c>
      <c r="R73" s="13">
        <v>25000</v>
      </c>
      <c r="S73" s="14">
        <v>46000</v>
      </c>
      <c r="T73" s="702">
        <v>3907</v>
      </c>
      <c r="U73" s="729">
        <v>0.11305958271840727</v>
      </c>
      <c r="V73" s="725">
        <v>8.426069703243616E-2</v>
      </c>
      <c r="W73" s="724">
        <v>0.15676911965331836</v>
      </c>
      <c r="X73" s="12">
        <v>2200</v>
      </c>
      <c r="Y73" s="13">
        <v>1400</v>
      </c>
      <c r="Z73" s="14">
        <v>3500</v>
      </c>
    </row>
    <row r="74" spans="1:26" x14ac:dyDescent="0.2">
      <c r="A74" s="733" t="s">
        <v>71</v>
      </c>
      <c r="B74" s="12" t="s">
        <v>739</v>
      </c>
      <c r="C74" s="13" t="s">
        <v>232</v>
      </c>
      <c r="D74" s="105" t="s">
        <v>232</v>
      </c>
      <c r="E74" s="702" t="s">
        <v>739</v>
      </c>
      <c r="F74" s="729" t="s">
        <v>739</v>
      </c>
      <c r="G74" s="725" t="s">
        <v>739</v>
      </c>
      <c r="H74" s="724" t="s">
        <v>739</v>
      </c>
      <c r="I74" s="702">
        <v>26</v>
      </c>
      <c r="J74" s="729" t="s">
        <v>739</v>
      </c>
      <c r="K74" s="725">
        <v>0.3611111111111111</v>
      </c>
      <c r="L74" s="724">
        <v>0.65</v>
      </c>
      <c r="M74" s="702">
        <v>24</v>
      </c>
      <c r="N74" s="729" t="s">
        <v>739</v>
      </c>
      <c r="O74" s="725">
        <v>0.33333333333333331</v>
      </c>
      <c r="P74" s="724">
        <v>0.6</v>
      </c>
      <c r="Q74" s="12" t="s">
        <v>739</v>
      </c>
      <c r="R74" s="13" t="s">
        <v>739</v>
      </c>
      <c r="S74" s="14" t="s">
        <v>739</v>
      </c>
      <c r="T74" s="702">
        <v>126</v>
      </c>
      <c r="U74" s="729" t="s">
        <v>739</v>
      </c>
      <c r="V74" s="725" t="s">
        <v>739</v>
      </c>
      <c r="W74" s="724" t="s">
        <v>739</v>
      </c>
      <c r="X74" s="12" t="s">
        <v>739</v>
      </c>
      <c r="Y74" s="13" t="s">
        <v>739</v>
      </c>
      <c r="Z74" s="14" t="s">
        <v>739</v>
      </c>
    </row>
    <row r="75" spans="1:26" x14ac:dyDescent="0.2">
      <c r="A75" s="733" t="s">
        <v>72</v>
      </c>
      <c r="B75" s="12" t="s">
        <v>739</v>
      </c>
      <c r="C75" s="13" t="s">
        <v>739</v>
      </c>
      <c r="D75" s="105" t="s">
        <v>739</v>
      </c>
      <c r="E75" s="11">
        <v>8</v>
      </c>
      <c r="F75" s="729" t="s">
        <v>739</v>
      </c>
      <c r="G75" s="725" t="s">
        <v>739</v>
      </c>
      <c r="H75" s="724" t="s">
        <v>739</v>
      </c>
      <c r="I75" s="11">
        <v>9</v>
      </c>
      <c r="J75" s="729" t="s">
        <v>739</v>
      </c>
      <c r="K75" s="725" t="s">
        <v>739</v>
      </c>
      <c r="L75" s="724" t="s">
        <v>739</v>
      </c>
      <c r="M75" s="11">
        <v>2</v>
      </c>
      <c r="N75" s="729" t="s">
        <v>739</v>
      </c>
      <c r="O75" s="725" t="s">
        <v>739</v>
      </c>
      <c r="P75" s="724" t="s">
        <v>739</v>
      </c>
      <c r="Q75" s="12" t="s">
        <v>739</v>
      </c>
      <c r="R75" s="13" t="s">
        <v>739</v>
      </c>
      <c r="S75" s="14" t="s">
        <v>739</v>
      </c>
      <c r="T75" s="27" t="s">
        <v>739</v>
      </c>
      <c r="U75" s="729" t="s">
        <v>739</v>
      </c>
      <c r="V75" s="725" t="s">
        <v>739</v>
      </c>
      <c r="W75" s="724" t="s">
        <v>739</v>
      </c>
      <c r="X75" s="12" t="s">
        <v>739</v>
      </c>
      <c r="Y75" s="13" t="s">
        <v>739</v>
      </c>
      <c r="Z75" s="14" t="s">
        <v>739</v>
      </c>
    </row>
    <row r="76" spans="1:26" x14ac:dyDescent="0.2">
      <c r="A76" s="733" t="s">
        <v>73</v>
      </c>
      <c r="B76" s="12">
        <v>1800</v>
      </c>
      <c r="C76" s="13" t="s">
        <v>236</v>
      </c>
      <c r="D76" s="105">
        <v>11000</v>
      </c>
      <c r="E76" s="702">
        <v>200</v>
      </c>
      <c r="F76" s="729">
        <v>0.10964912280701754</v>
      </c>
      <c r="G76" s="725">
        <v>1.7658484901995408E-2</v>
      </c>
      <c r="H76" s="724">
        <v>0.74626865671641796</v>
      </c>
      <c r="I76" s="702">
        <v>347</v>
      </c>
      <c r="J76" s="729">
        <v>0.19024122807017543</v>
      </c>
      <c r="K76" s="725">
        <v>3.0637471304962034E-2</v>
      </c>
      <c r="L76" s="724" t="s">
        <v>1250</v>
      </c>
      <c r="M76" s="702">
        <v>140</v>
      </c>
      <c r="N76" s="729">
        <v>7.6754385964912283E-2</v>
      </c>
      <c r="O76" s="725">
        <v>1.2360939431396786E-2</v>
      </c>
      <c r="P76" s="724">
        <v>0.52238805970149249</v>
      </c>
      <c r="Q76" s="12">
        <v>3100</v>
      </c>
      <c r="R76" s="13" t="s">
        <v>662</v>
      </c>
      <c r="S76" s="14">
        <v>14000</v>
      </c>
      <c r="T76" s="702">
        <v>945</v>
      </c>
      <c r="U76" s="729">
        <v>0.30642023346303504</v>
      </c>
      <c r="V76" s="725">
        <v>6.7283730865076538E-2</v>
      </c>
      <c r="W76" s="724" t="s">
        <v>1250</v>
      </c>
      <c r="X76" s="12" t="s">
        <v>236</v>
      </c>
      <c r="Y76" s="13" t="s">
        <v>232</v>
      </c>
      <c r="Z76" s="14">
        <v>1500</v>
      </c>
    </row>
    <row r="77" spans="1:26" x14ac:dyDescent="0.2">
      <c r="A77" s="733" t="s">
        <v>74</v>
      </c>
      <c r="B77" s="12">
        <v>6600</v>
      </c>
      <c r="C77" s="13">
        <v>5400</v>
      </c>
      <c r="D77" s="105">
        <v>7900</v>
      </c>
      <c r="E77" s="702">
        <v>3117</v>
      </c>
      <c r="F77" s="729">
        <v>0.47070371488976143</v>
      </c>
      <c r="G77" s="725">
        <v>0.3941578148710167</v>
      </c>
      <c r="H77" s="724">
        <v>0.57466814159292035</v>
      </c>
      <c r="I77" s="702">
        <v>1093</v>
      </c>
      <c r="J77" s="729">
        <v>0.16505587435819993</v>
      </c>
      <c r="K77" s="725">
        <v>0.13821446636317652</v>
      </c>
      <c r="L77" s="724">
        <v>0.2015117994100295</v>
      </c>
      <c r="M77" s="702">
        <v>357</v>
      </c>
      <c r="N77" s="729">
        <v>5.3911205073995772E-2</v>
      </c>
      <c r="O77" s="725">
        <v>4.5144157814871015E-2</v>
      </c>
      <c r="P77" s="724">
        <v>6.5818584070796465E-2</v>
      </c>
      <c r="Q77" s="12">
        <v>13000</v>
      </c>
      <c r="R77" s="13">
        <v>11000</v>
      </c>
      <c r="S77" s="14">
        <v>16000</v>
      </c>
      <c r="T77" s="702">
        <v>1333</v>
      </c>
      <c r="U77" s="729">
        <v>9.8821261768848687E-2</v>
      </c>
      <c r="V77" s="725">
        <v>8.2212902429998763E-2</v>
      </c>
      <c r="W77" s="724">
        <v>0.1184573002754821</v>
      </c>
      <c r="X77" s="12" t="s">
        <v>662</v>
      </c>
      <c r="Y77" s="13" t="s">
        <v>662</v>
      </c>
      <c r="Z77" s="14">
        <v>1200</v>
      </c>
    </row>
    <row r="78" spans="1:26" x14ac:dyDescent="0.2">
      <c r="A78" s="733" t="s">
        <v>75</v>
      </c>
      <c r="B78" s="12">
        <v>2100</v>
      </c>
      <c r="C78" s="13">
        <v>1800</v>
      </c>
      <c r="D78" s="105">
        <v>2500</v>
      </c>
      <c r="E78" s="702" t="s">
        <v>739</v>
      </c>
      <c r="F78" s="729" t="s">
        <v>739</v>
      </c>
      <c r="G78" s="725" t="s">
        <v>739</v>
      </c>
      <c r="H78" s="724" t="s">
        <v>739</v>
      </c>
      <c r="I78" s="702">
        <v>500</v>
      </c>
      <c r="J78" s="729">
        <v>0.23518344308560676</v>
      </c>
      <c r="K78" s="725">
        <v>0.19912385503783353</v>
      </c>
      <c r="L78" s="724">
        <v>0.28011204481792717</v>
      </c>
      <c r="M78" s="702">
        <v>124</v>
      </c>
      <c r="N78" s="729">
        <v>5.8325493885230478E-2</v>
      </c>
      <c r="O78" s="725">
        <v>4.9382716049382713E-2</v>
      </c>
      <c r="P78" s="724">
        <v>6.9467787114845941E-2</v>
      </c>
      <c r="Q78" s="12">
        <v>6100</v>
      </c>
      <c r="R78" s="13">
        <v>5200</v>
      </c>
      <c r="S78" s="14">
        <v>7200</v>
      </c>
      <c r="T78" s="702">
        <v>428</v>
      </c>
      <c r="U78" s="729">
        <v>7.0094988535866362E-2</v>
      </c>
      <c r="V78" s="725">
        <v>5.9684841723608981E-2</v>
      </c>
      <c r="W78" s="724">
        <v>8.227604767397155E-2</v>
      </c>
      <c r="X78" s="12" t="s">
        <v>236</v>
      </c>
      <c r="Y78" s="13" t="s">
        <v>236</v>
      </c>
      <c r="Z78" s="14" t="s">
        <v>236</v>
      </c>
    </row>
    <row r="79" spans="1:26" x14ac:dyDescent="0.2">
      <c r="A79" s="733" t="s">
        <v>76</v>
      </c>
      <c r="B79" s="12" t="s">
        <v>739</v>
      </c>
      <c r="C79" s="13" t="s">
        <v>232</v>
      </c>
      <c r="D79" s="105" t="s">
        <v>236</v>
      </c>
      <c r="E79" s="702">
        <v>153</v>
      </c>
      <c r="F79" s="729" t="s">
        <v>739</v>
      </c>
      <c r="G79" s="725">
        <v>0.42737430167597767</v>
      </c>
      <c r="H79" s="724" t="s">
        <v>1250</v>
      </c>
      <c r="I79" s="702">
        <v>192</v>
      </c>
      <c r="J79" s="729" t="s">
        <v>739</v>
      </c>
      <c r="K79" s="725">
        <v>0.53631284916201116</v>
      </c>
      <c r="L79" s="724" t="s">
        <v>1250</v>
      </c>
      <c r="M79" s="702">
        <v>62</v>
      </c>
      <c r="N79" s="729" t="s">
        <v>739</v>
      </c>
      <c r="O79" s="725">
        <v>0.17318435754189945</v>
      </c>
      <c r="P79" s="724">
        <v>0.74698795180722888</v>
      </c>
      <c r="Q79" s="12" t="s">
        <v>739</v>
      </c>
      <c r="R79" s="13" t="s">
        <v>739</v>
      </c>
      <c r="S79" s="14" t="s">
        <v>739</v>
      </c>
      <c r="T79" s="702">
        <v>184</v>
      </c>
      <c r="U79" s="729" t="s">
        <v>739</v>
      </c>
      <c r="V79" s="725" t="s">
        <v>739</v>
      </c>
      <c r="W79" s="724" t="s">
        <v>739</v>
      </c>
      <c r="X79" s="12" t="s">
        <v>739</v>
      </c>
      <c r="Y79" s="13" t="s">
        <v>739</v>
      </c>
      <c r="Z79" s="14" t="s">
        <v>739</v>
      </c>
    </row>
    <row r="80" spans="1:26" x14ac:dyDescent="0.2">
      <c r="A80" s="733" t="s">
        <v>77</v>
      </c>
      <c r="B80" s="12">
        <v>5600</v>
      </c>
      <c r="C80" s="13">
        <v>4900</v>
      </c>
      <c r="D80" s="105">
        <v>6300</v>
      </c>
      <c r="E80" s="702">
        <v>1051</v>
      </c>
      <c r="F80" s="729">
        <v>0.18694414799003914</v>
      </c>
      <c r="G80" s="725">
        <v>0.16661382371591629</v>
      </c>
      <c r="H80" s="724">
        <v>0.21475275847977116</v>
      </c>
      <c r="I80" s="702">
        <v>2883</v>
      </c>
      <c r="J80" s="729">
        <v>0.51280683030949836</v>
      </c>
      <c r="K80" s="725">
        <v>0.45703868103994927</v>
      </c>
      <c r="L80" s="724">
        <v>0.58908868001634651</v>
      </c>
      <c r="M80" s="702">
        <v>2088</v>
      </c>
      <c r="N80" s="729">
        <v>0.37139807897545357</v>
      </c>
      <c r="O80" s="725">
        <v>0.33100824350031705</v>
      </c>
      <c r="P80" s="724">
        <v>0.42664487127094403</v>
      </c>
      <c r="Q80" s="12">
        <v>13000</v>
      </c>
      <c r="R80" s="13">
        <v>11000</v>
      </c>
      <c r="S80" s="14">
        <v>15000</v>
      </c>
      <c r="T80" s="702">
        <v>2625</v>
      </c>
      <c r="U80" s="729">
        <v>0.19651145381045065</v>
      </c>
      <c r="V80" s="725">
        <v>0.16973811833171679</v>
      </c>
      <c r="W80" s="724">
        <v>0.23036419482229048</v>
      </c>
      <c r="X80" s="12" t="s">
        <v>662</v>
      </c>
      <c r="Y80" s="13" t="s">
        <v>662</v>
      </c>
      <c r="Z80" s="14" t="s">
        <v>662</v>
      </c>
    </row>
    <row r="81" spans="1:26" x14ac:dyDescent="0.2">
      <c r="A81" s="733" t="s">
        <v>78</v>
      </c>
      <c r="B81" s="12" t="s">
        <v>739</v>
      </c>
      <c r="C81" s="13" t="s">
        <v>739</v>
      </c>
      <c r="D81" s="105" t="s">
        <v>739</v>
      </c>
      <c r="E81" s="27" t="s">
        <v>739</v>
      </c>
      <c r="F81" s="729" t="s">
        <v>739</v>
      </c>
      <c r="G81" s="725" t="s">
        <v>739</v>
      </c>
      <c r="H81" s="724" t="s">
        <v>739</v>
      </c>
      <c r="I81" s="27" t="s">
        <v>739</v>
      </c>
      <c r="J81" s="729" t="s">
        <v>739</v>
      </c>
      <c r="K81" s="725" t="s">
        <v>739</v>
      </c>
      <c r="L81" s="724" t="s">
        <v>739</v>
      </c>
      <c r="M81" s="27" t="s">
        <v>739</v>
      </c>
      <c r="N81" s="729" t="s">
        <v>739</v>
      </c>
      <c r="O81" s="725" t="s">
        <v>739</v>
      </c>
      <c r="P81" s="724" t="s">
        <v>739</v>
      </c>
      <c r="Q81" s="12" t="s">
        <v>739</v>
      </c>
      <c r="R81" s="13" t="s">
        <v>739</v>
      </c>
      <c r="S81" s="14" t="s">
        <v>739</v>
      </c>
      <c r="T81" s="27" t="s">
        <v>739</v>
      </c>
      <c r="U81" s="729" t="s">
        <v>739</v>
      </c>
      <c r="V81" s="725" t="s">
        <v>739</v>
      </c>
      <c r="W81" s="724" t="s">
        <v>739</v>
      </c>
      <c r="X81" s="12" t="s">
        <v>739</v>
      </c>
      <c r="Y81" s="13" t="s">
        <v>739</v>
      </c>
      <c r="Z81" s="14" t="s">
        <v>739</v>
      </c>
    </row>
    <row r="82" spans="1:26" x14ac:dyDescent="0.2">
      <c r="A82" s="733" t="s">
        <v>79</v>
      </c>
      <c r="B82" s="12" t="s">
        <v>236</v>
      </c>
      <c r="C82" s="13" t="s">
        <v>236</v>
      </c>
      <c r="D82" s="105" t="s">
        <v>662</v>
      </c>
      <c r="E82" s="702" t="s">
        <v>739</v>
      </c>
      <c r="F82" s="729" t="s">
        <v>739</v>
      </c>
      <c r="G82" s="725" t="s">
        <v>739</v>
      </c>
      <c r="H82" s="724" t="s">
        <v>739</v>
      </c>
      <c r="I82" s="702">
        <v>176</v>
      </c>
      <c r="J82" s="729">
        <v>0.37606837606837606</v>
      </c>
      <c r="K82" s="725">
        <v>0.29235880398671099</v>
      </c>
      <c r="L82" s="724">
        <v>0.47826086956521741</v>
      </c>
      <c r="M82" s="702">
        <v>186</v>
      </c>
      <c r="N82" s="729">
        <v>0.39743589743589741</v>
      </c>
      <c r="O82" s="725">
        <v>0.30897009966777411</v>
      </c>
      <c r="P82" s="724">
        <v>0.50543478260869568</v>
      </c>
      <c r="Q82" s="12">
        <v>2200</v>
      </c>
      <c r="R82" s="13">
        <v>1800</v>
      </c>
      <c r="S82" s="14">
        <v>2700</v>
      </c>
      <c r="T82" s="702">
        <v>725</v>
      </c>
      <c r="U82" s="729">
        <v>0.32613585245164195</v>
      </c>
      <c r="V82" s="725">
        <v>0.2662504590525156</v>
      </c>
      <c r="W82" s="724">
        <v>0.40300166759310729</v>
      </c>
      <c r="X82" s="12" t="s">
        <v>237</v>
      </c>
      <c r="Y82" s="13" t="s">
        <v>232</v>
      </c>
      <c r="Z82" s="14" t="s">
        <v>237</v>
      </c>
    </row>
    <row r="83" spans="1:26" x14ac:dyDescent="0.2">
      <c r="A83" s="733" t="s">
        <v>80</v>
      </c>
      <c r="B83" s="12" t="s">
        <v>739</v>
      </c>
      <c r="C83" s="13" t="s">
        <v>232</v>
      </c>
      <c r="D83" s="105" t="s">
        <v>232</v>
      </c>
      <c r="E83" s="702" t="s">
        <v>739</v>
      </c>
      <c r="F83" s="729" t="s">
        <v>739</v>
      </c>
      <c r="G83" s="725" t="s">
        <v>739</v>
      </c>
      <c r="H83" s="724" t="s">
        <v>739</v>
      </c>
      <c r="I83" s="702" t="s">
        <v>739</v>
      </c>
      <c r="J83" s="729" t="s">
        <v>739</v>
      </c>
      <c r="K83" s="725" t="s">
        <v>739</v>
      </c>
      <c r="L83" s="724" t="s">
        <v>739</v>
      </c>
      <c r="M83" s="702" t="s">
        <v>739</v>
      </c>
      <c r="N83" s="729" t="s">
        <v>739</v>
      </c>
      <c r="O83" s="725" t="s">
        <v>739</v>
      </c>
      <c r="P83" s="724" t="s">
        <v>739</v>
      </c>
      <c r="Q83" s="12" t="s">
        <v>739</v>
      </c>
      <c r="R83" s="13" t="s">
        <v>739</v>
      </c>
      <c r="S83" s="14" t="s">
        <v>739</v>
      </c>
      <c r="T83" s="702">
        <v>19</v>
      </c>
      <c r="U83" s="729" t="s">
        <v>739</v>
      </c>
      <c r="V83" s="725" t="s">
        <v>739</v>
      </c>
      <c r="W83" s="724" t="s">
        <v>739</v>
      </c>
      <c r="X83" s="12" t="s">
        <v>739</v>
      </c>
      <c r="Y83" s="13" t="s">
        <v>739</v>
      </c>
      <c r="Z83" s="14" t="s">
        <v>739</v>
      </c>
    </row>
    <row r="84" spans="1:26" x14ac:dyDescent="0.2">
      <c r="A84" s="733" t="s">
        <v>81</v>
      </c>
      <c r="B84" s="12" t="s">
        <v>739</v>
      </c>
      <c r="C84" s="13" t="s">
        <v>232</v>
      </c>
      <c r="D84" s="105" t="s">
        <v>232</v>
      </c>
      <c r="E84" s="702" t="s">
        <v>739</v>
      </c>
      <c r="F84" s="729" t="s">
        <v>739</v>
      </c>
      <c r="G84" s="725" t="s">
        <v>739</v>
      </c>
      <c r="H84" s="724" t="s">
        <v>739</v>
      </c>
      <c r="I84" s="702" t="s">
        <v>739</v>
      </c>
      <c r="J84" s="729" t="s">
        <v>739</v>
      </c>
      <c r="K84" s="725" t="s">
        <v>739</v>
      </c>
      <c r="L84" s="724" t="s">
        <v>739</v>
      </c>
      <c r="M84" s="702" t="s">
        <v>739</v>
      </c>
      <c r="N84" s="729" t="s">
        <v>739</v>
      </c>
      <c r="O84" s="725" t="s">
        <v>739</v>
      </c>
      <c r="P84" s="724" t="s">
        <v>739</v>
      </c>
      <c r="Q84" s="12" t="s">
        <v>739</v>
      </c>
      <c r="R84" s="13" t="s">
        <v>739</v>
      </c>
      <c r="S84" s="14" t="s">
        <v>739</v>
      </c>
      <c r="T84" s="702">
        <v>2</v>
      </c>
      <c r="U84" s="729" t="s">
        <v>739</v>
      </c>
      <c r="V84" s="725" t="s">
        <v>739</v>
      </c>
      <c r="W84" s="724" t="s">
        <v>739</v>
      </c>
      <c r="X84" s="12" t="s">
        <v>739</v>
      </c>
      <c r="Y84" s="13" t="s">
        <v>739</v>
      </c>
      <c r="Z84" s="14" t="s">
        <v>739</v>
      </c>
    </row>
    <row r="85" spans="1:26" x14ac:dyDescent="0.2">
      <c r="A85" s="733" t="s">
        <v>82</v>
      </c>
      <c r="B85" s="12">
        <v>35000</v>
      </c>
      <c r="C85" s="13">
        <v>26000</v>
      </c>
      <c r="D85" s="105">
        <v>50000</v>
      </c>
      <c r="E85" s="702">
        <v>6203</v>
      </c>
      <c r="F85" s="729">
        <v>0.17891032851662772</v>
      </c>
      <c r="G85" s="725">
        <v>0.12476989202536644</v>
      </c>
      <c r="H85" s="724">
        <v>0.24203283640723555</v>
      </c>
      <c r="I85" s="702">
        <v>10988</v>
      </c>
      <c r="J85" s="729">
        <v>0.31692192322113583</v>
      </c>
      <c r="K85" s="725">
        <v>0.22101750339750548</v>
      </c>
      <c r="L85" s="724">
        <v>0.42873719272008776</v>
      </c>
      <c r="M85" s="702" t="s">
        <v>739</v>
      </c>
      <c r="N85" s="729" t="s">
        <v>739</v>
      </c>
      <c r="O85" s="725" t="s">
        <v>739</v>
      </c>
      <c r="P85" s="724" t="s">
        <v>739</v>
      </c>
      <c r="Q85" s="12">
        <v>140000</v>
      </c>
      <c r="R85" s="13">
        <v>110000</v>
      </c>
      <c r="S85" s="14">
        <v>170000</v>
      </c>
      <c r="T85" s="702">
        <v>41638</v>
      </c>
      <c r="U85" s="729">
        <v>0.29946562524722925</v>
      </c>
      <c r="V85" s="725">
        <v>0.23793882167053049</v>
      </c>
      <c r="W85" s="724">
        <v>0.37428963893215739</v>
      </c>
      <c r="X85" s="12">
        <v>9100</v>
      </c>
      <c r="Y85" s="13">
        <v>6600</v>
      </c>
      <c r="Z85" s="14">
        <v>12000</v>
      </c>
    </row>
    <row r="86" spans="1:26" x14ac:dyDescent="0.2">
      <c r="A86" s="733" t="s">
        <v>83</v>
      </c>
      <c r="B86" s="12">
        <v>17000</v>
      </c>
      <c r="C86" s="13">
        <v>11000</v>
      </c>
      <c r="D86" s="105">
        <v>27000</v>
      </c>
      <c r="E86" s="702">
        <v>529</v>
      </c>
      <c r="F86" s="729">
        <v>3.0784450651769088E-2</v>
      </c>
      <c r="G86" s="725">
        <v>1.9441381844909959E-2</v>
      </c>
      <c r="H86" s="724">
        <v>4.9657373509809442E-2</v>
      </c>
      <c r="I86" s="702">
        <v>1214</v>
      </c>
      <c r="J86" s="729">
        <v>7.0647113594040967E-2</v>
      </c>
      <c r="K86" s="725">
        <v>4.4615950018375594E-2</v>
      </c>
      <c r="L86" s="724">
        <v>0.113958509340092</v>
      </c>
      <c r="M86" s="702">
        <v>416</v>
      </c>
      <c r="N86" s="729">
        <v>2.4208566108007448E-2</v>
      </c>
      <c r="O86" s="725">
        <v>1.5288496876148475E-2</v>
      </c>
      <c r="P86" s="724">
        <v>3.9050032854594949E-2</v>
      </c>
      <c r="Q86" s="12">
        <v>25000</v>
      </c>
      <c r="R86" s="13">
        <v>16000</v>
      </c>
      <c r="S86" s="14">
        <v>37000</v>
      </c>
      <c r="T86" s="702">
        <v>1695</v>
      </c>
      <c r="U86" s="729">
        <v>6.8462719121092169E-2</v>
      </c>
      <c r="V86" s="725">
        <v>4.583062946138871E-2</v>
      </c>
      <c r="W86" s="724">
        <v>0.10543667578999751</v>
      </c>
      <c r="X86" s="12">
        <v>2600</v>
      </c>
      <c r="Y86" s="13">
        <v>1400</v>
      </c>
      <c r="Z86" s="14">
        <v>4200</v>
      </c>
    </row>
    <row r="87" spans="1:26" x14ac:dyDescent="0.2">
      <c r="A87" s="733" t="s">
        <v>84</v>
      </c>
      <c r="B87" s="12" t="s">
        <v>662</v>
      </c>
      <c r="C87" s="13" t="s">
        <v>662</v>
      </c>
      <c r="D87" s="105">
        <v>1600</v>
      </c>
      <c r="E87" s="702">
        <v>88</v>
      </c>
      <c r="F87" s="729">
        <v>9.4117647058823528E-2</v>
      </c>
      <c r="G87" s="725">
        <v>5.3954629061925198E-2</v>
      </c>
      <c r="H87" s="724">
        <v>0.15146299483648881</v>
      </c>
      <c r="I87" s="702">
        <v>99</v>
      </c>
      <c r="J87" s="729">
        <v>0.10588235294117647</v>
      </c>
      <c r="K87" s="725">
        <v>6.069895769466585E-2</v>
      </c>
      <c r="L87" s="724">
        <v>0.1703958691910499</v>
      </c>
      <c r="M87" s="702">
        <v>58</v>
      </c>
      <c r="N87" s="729">
        <v>6.2032085561497328E-2</v>
      </c>
      <c r="O87" s="725">
        <v>3.5561005518087066E-2</v>
      </c>
      <c r="P87" s="724">
        <v>9.9827882960413075E-2</v>
      </c>
      <c r="Q87" s="12">
        <v>2100</v>
      </c>
      <c r="R87" s="13">
        <v>1500</v>
      </c>
      <c r="S87" s="14">
        <v>3000</v>
      </c>
      <c r="T87" s="702">
        <v>172</v>
      </c>
      <c r="U87" s="729">
        <v>8.10938236680811E-2</v>
      </c>
      <c r="V87" s="725">
        <v>5.7295136575616253E-2</v>
      </c>
      <c r="W87" s="724">
        <v>0.11505016722408026</v>
      </c>
      <c r="X87" s="12" t="s">
        <v>237</v>
      </c>
      <c r="Y87" s="13" t="s">
        <v>237</v>
      </c>
      <c r="Z87" s="14" t="s">
        <v>236</v>
      </c>
    </row>
    <row r="88" spans="1:26" x14ac:dyDescent="0.2">
      <c r="A88" s="733" t="s">
        <v>85</v>
      </c>
      <c r="B88" s="12" t="s">
        <v>739</v>
      </c>
      <c r="C88" s="13" t="s">
        <v>739</v>
      </c>
      <c r="D88" s="105" t="s">
        <v>739</v>
      </c>
      <c r="E88" s="11" t="s">
        <v>739</v>
      </c>
      <c r="F88" s="729" t="s">
        <v>739</v>
      </c>
      <c r="G88" s="725" t="s">
        <v>739</v>
      </c>
      <c r="H88" s="724" t="s">
        <v>739</v>
      </c>
      <c r="I88" s="11" t="s">
        <v>739</v>
      </c>
      <c r="J88" s="729" t="s">
        <v>739</v>
      </c>
      <c r="K88" s="725" t="s">
        <v>739</v>
      </c>
      <c r="L88" s="724" t="s">
        <v>739</v>
      </c>
      <c r="M88" s="11" t="s">
        <v>739</v>
      </c>
      <c r="N88" s="729" t="s">
        <v>739</v>
      </c>
      <c r="O88" s="725" t="s">
        <v>739</v>
      </c>
      <c r="P88" s="724" t="s">
        <v>739</v>
      </c>
      <c r="Q88" s="12" t="s">
        <v>739</v>
      </c>
      <c r="R88" s="13" t="s">
        <v>739</v>
      </c>
      <c r="S88" s="14" t="s">
        <v>739</v>
      </c>
      <c r="T88" s="27" t="s">
        <v>739</v>
      </c>
      <c r="U88" s="729" t="s">
        <v>739</v>
      </c>
      <c r="V88" s="725" t="s">
        <v>739</v>
      </c>
      <c r="W88" s="724" t="s">
        <v>739</v>
      </c>
      <c r="X88" s="12" t="s">
        <v>739</v>
      </c>
      <c r="Y88" s="13" t="s">
        <v>739</v>
      </c>
      <c r="Z88" s="14" t="s">
        <v>739</v>
      </c>
    </row>
    <row r="89" spans="1:26" x14ac:dyDescent="0.2">
      <c r="A89" s="733" t="s">
        <v>86</v>
      </c>
      <c r="B89" s="12" t="s">
        <v>739</v>
      </c>
      <c r="C89" s="13" t="s">
        <v>232</v>
      </c>
      <c r="D89" s="105" t="s">
        <v>237</v>
      </c>
      <c r="E89" s="702" t="s">
        <v>739</v>
      </c>
      <c r="F89" s="729" t="s">
        <v>739</v>
      </c>
      <c r="G89" s="725" t="s">
        <v>739</v>
      </c>
      <c r="H89" s="724" t="s">
        <v>739</v>
      </c>
      <c r="I89" s="702" t="s">
        <v>739</v>
      </c>
      <c r="J89" s="729" t="s">
        <v>739</v>
      </c>
      <c r="K89" s="725" t="s">
        <v>739</v>
      </c>
      <c r="L89" s="724" t="s">
        <v>739</v>
      </c>
      <c r="M89" s="702" t="s">
        <v>739</v>
      </c>
      <c r="N89" s="729" t="s">
        <v>739</v>
      </c>
      <c r="O89" s="725" t="s">
        <v>739</v>
      </c>
      <c r="P89" s="724" t="s">
        <v>739</v>
      </c>
      <c r="Q89" s="12" t="s">
        <v>739</v>
      </c>
      <c r="R89" s="13" t="s">
        <v>739</v>
      </c>
      <c r="S89" s="14" t="s">
        <v>739</v>
      </c>
      <c r="T89" s="702">
        <v>32</v>
      </c>
      <c r="U89" s="729" t="s">
        <v>739</v>
      </c>
      <c r="V89" s="725" t="s">
        <v>739</v>
      </c>
      <c r="W89" s="724" t="s">
        <v>739</v>
      </c>
      <c r="X89" s="12" t="s">
        <v>739</v>
      </c>
      <c r="Y89" s="13" t="s">
        <v>739</v>
      </c>
      <c r="Z89" s="14" t="s">
        <v>739</v>
      </c>
    </row>
    <row r="90" spans="1:26" x14ac:dyDescent="0.2">
      <c r="A90" s="733" t="s">
        <v>87</v>
      </c>
      <c r="B90" s="12" t="s">
        <v>739</v>
      </c>
      <c r="C90" s="13" t="s">
        <v>232</v>
      </c>
      <c r="D90" s="105" t="s">
        <v>237</v>
      </c>
      <c r="E90" s="702" t="s">
        <v>739</v>
      </c>
      <c r="F90" s="729" t="s">
        <v>739</v>
      </c>
      <c r="G90" s="725" t="s">
        <v>739</v>
      </c>
      <c r="H90" s="724" t="s">
        <v>739</v>
      </c>
      <c r="I90" s="702" t="s">
        <v>739</v>
      </c>
      <c r="J90" s="729" t="s">
        <v>739</v>
      </c>
      <c r="K90" s="725" t="s">
        <v>739</v>
      </c>
      <c r="L90" s="724" t="s">
        <v>739</v>
      </c>
      <c r="M90" s="702" t="s">
        <v>739</v>
      </c>
      <c r="N90" s="729" t="s">
        <v>739</v>
      </c>
      <c r="O90" s="725" t="s">
        <v>739</v>
      </c>
      <c r="P90" s="724" t="s">
        <v>739</v>
      </c>
      <c r="Q90" s="12" t="s">
        <v>739</v>
      </c>
      <c r="R90" s="13" t="s">
        <v>739</v>
      </c>
      <c r="S90" s="14" t="s">
        <v>739</v>
      </c>
      <c r="T90" s="702">
        <v>55</v>
      </c>
      <c r="U90" s="729" t="s">
        <v>739</v>
      </c>
      <c r="V90" s="725" t="s">
        <v>739</v>
      </c>
      <c r="W90" s="724" t="s">
        <v>739</v>
      </c>
      <c r="X90" s="12" t="s">
        <v>739</v>
      </c>
      <c r="Y90" s="13" t="s">
        <v>739</v>
      </c>
      <c r="Z90" s="14" t="s">
        <v>739</v>
      </c>
    </row>
    <row r="91" spans="1:26" x14ac:dyDescent="0.2">
      <c r="A91" s="733" t="s">
        <v>88</v>
      </c>
      <c r="B91" s="12" t="s">
        <v>739</v>
      </c>
      <c r="C91" s="13" t="s">
        <v>237</v>
      </c>
      <c r="D91" s="105" t="s">
        <v>236</v>
      </c>
      <c r="E91" s="702" t="s">
        <v>739</v>
      </c>
      <c r="F91" s="729" t="s">
        <v>739</v>
      </c>
      <c r="G91" s="725" t="s">
        <v>739</v>
      </c>
      <c r="H91" s="724" t="s">
        <v>739</v>
      </c>
      <c r="I91" s="702" t="s">
        <v>739</v>
      </c>
      <c r="J91" s="729" t="s">
        <v>739</v>
      </c>
      <c r="K91" s="725" t="s">
        <v>739</v>
      </c>
      <c r="L91" s="724" t="s">
        <v>739</v>
      </c>
      <c r="M91" s="702" t="s">
        <v>739</v>
      </c>
      <c r="N91" s="729" t="s">
        <v>739</v>
      </c>
      <c r="O91" s="725" t="s">
        <v>739</v>
      </c>
      <c r="P91" s="724" t="s">
        <v>739</v>
      </c>
      <c r="Q91" s="12" t="s">
        <v>739</v>
      </c>
      <c r="R91" s="13" t="s">
        <v>739</v>
      </c>
      <c r="S91" s="14" t="s">
        <v>739</v>
      </c>
      <c r="T91" s="702">
        <v>1650</v>
      </c>
      <c r="U91" s="729" t="s">
        <v>739</v>
      </c>
      <c r="V91" s="725" t="s">
        <v>739</v>
      </c>
      <c r="W91" s="724" t="s">
        <v>739</v>
      </c>
      <c r="X91" s="12" t="s">
        <v>739</v>
      </c>
      <c r="Y91" s="13" t="s">
        <v>739</v>
      </c>
      <c r="Z91" s="14" t="s">
        <v>739</v>
      </c>
    </row>
    <row r="92" spans="1:26" x14ac:dyDescent="0.2">
      <c r="A92" s="733" t="s">
        <v>89</v>
      </c>
      <c r="B92" s="12" t="s">
        <v>236</v>
      </c>
      <c r="C92" s="13" t="s">
        <v>236</v>
      </c>
      <c r="D92" s="105" t="s">
        <v>662</v>
      </c>
      <c r="E92" s="702">
        <v>323</v>
      </c>
      <c r="F92" s="729">
        <v>0.69313304721030045</v>
      </c>
      <c r="G92" s="725">
        <v>0.56766256590509667</v>
      </c>
      <c r="H92" s="724">
        <v>0.93623188405797098</v>
      </c>
      <c r="I92" s="702">
        <v>422</v>
      </c>
      <c r="J92" s="729">
        <v>0.90557939914163088</v>
      </c>
      <c r="K92" s="725">
        <v>0.74165202108963091</v>
      </c>
      <c r="L92" s="724" t="s">
        <v>1250</v>
      </c>
      <c r="M92" s="702">
        <v>287</v>
      </c>
      <c r="N92" s="729">
        <v>0.61587982832618027</v>
      </c>
      <c r="O92" s="725">
        <v>0.50439367311072059</v>
      </c>
      <c r="P92" s="724">
        <v>0.8318840579710145</v>
      </c>
      <c r="Q92" s="12" t="s">
        <v>662</v>
      </c>
      <c r="R92" s="13" t="s">
        <v>662</v>
      </c>
      <c r="S92" s="14" t="s">
        <v>662</v>
      </c>
      <c r="T92" s="702">
        <v>515</v>
      </c>
      <c r="U92" s="729">
        <v>0.9296028880866426</v>
      </c>
      <c r="V92" s="725">
        <v>0.89409722222222221</v>
      </c>
      <c r="W92" s="724">
        <v>0.94495412844036697</v>
      </c>
      <c r="X92" s="12" t="s">
        <v>232</v>
      </c>
      <c r="Y92" s="13" t="s">
        <v>232</v>
      </c>
      <c r="Z92" s="14" t="s">
        <v>232</v>
      </c>
    </row>
    <row r="93" spans="1:26" x14ac:dyDescent="0.2">
      <c r="A93" s="733" t="s">
        <v>90</v>
      </c>
      <c r="B93" s="12" t="s">
        <v>739</v>
      </c>
      <c r="C93" s="13" t="s">
        <v>232</v>
      </c>
      <c r="D93" s="105" t="s">
        <v>237</v>
      </c>
      <c r="E93" s="702" t="s">
        <v>739</v>
      </c>
      <c r="F93" s="729" t="s">
        <v>739</v>
      </c>
      <c r="G93" s="725" t="s">
        <v>739</v>
      </c>
      <c r="H93" s="724" t="s">
        <v>739</v>
      </c>
      <c r="I93" s="702" t="s">
        <v>739</v>
      </c>
      <c r="J93" s="729" t="s">
        <v>739</v>
      </c>
      <c r="K93" s="725" t="s">
        <v>739</v>
      </c>
      <c r="L93" s="724" t="s">
        <v>739</v>
      </c>
      <c r="M93" s="702" t="s">
        <v>739</v>
      </c>
      <c r="N93" s="729" t="s">
        <v>739</v>
      </c>
      <c r="O93" s="725" t="s">
        <v>739</v>
      </c>
      <c r="P93" s="724" t="s">
        <v>739</v>
      </c>
      <c r="Q93" s="12" t="s">
        <v>739</v>
      </c>
      <c r="R93" s="13" t="s">
        <v>739</v>
      </c>
      <c r="S93" s="14" t="s">
        <v>739</v>
      </c>
      <c r="T93" s="702">
        <v>88</v>
      </c>
      <c r="U93" s="729" t="s">
        <v>739</v>
      </c>
      <c r="V93" s="725" t="s">
        <v>739</v>
      </c>
      <c r="W93" s="724" t="s">
        <v>739</v>
      </c>
      <c r="X93" s="12" t="s">
        <v>739</v>
      </c>
      <c r="Y93" s="13" t="s">
        <v>739</v>
      </c>
      <c r="Z93" s="14" t="s">
        <v>739</v>
      </c>
    </row>
    <row r="94" spans="1:26" x14ac:dyDescent="0.2">
      <c r="A94" s="733" t="s">
        <v>91</v>
      </c>
      <c r="B94" s="12" t="s">
        <v>739</v>
      </c>
      <c r="C94" s="13" t="s">
        <v>739</v>
      </c>
      <c r="D94" s="105" t="s">
        <v>739</v>
      </c>
      <c r="E94" s="11" t="s">
        <v>739</v>
      </c>
      <c r="F94" s="729" t="s">
        <v>739</v>
      </c>
      <c r="G94" s="725" t="s">
        <v>739</v>
      </c>
      <c r="H94" s="724" t="s">
        <v>739</v>
      </c>
      <c r="I94" s="11" t="s">
        <v>739</v>
      </c>
      <c r="J94" s="729" t="s">
        <v>739</v>
      </c>
      <c r="K94" s="725" t="s">
        <v>739</v>
      </c>
      <c r="L94" s="724" t="s">
        <v>739</v>
      </c>
      <c r="M94" s="11">
        <v>1</v>
      </c>
      <c r="N94" s="729" t="s">
        <v>739</v>
      </c>
      <c r="O94" s="725" t="s">
        <v>739</v>
      </c>
      <c r="P94" s="724" t="s">
        <v>739</v>
      </c>
      <c r="Q94" s="12" t="s">
        <v>739</v>
      </c>
      <c r="R94" s="13" t="s">
        <v>739</v>
      </c>
      <c r="S94" s="14" t="s">
        <v>739</v>
      </c>
      <c r="T94" s="27" t="s">
        <v>739</v>
      </c>
      <c r="U94" s="729" t="s">
        <v>739</v>
      </c>
      <c r="V94" s="725" t="s">
        <v>739</v>
      </c>
      <c r="W94" s="724" t="s">
        <v>739</v>
      </c>
      <c r="X94" s="12" t="s">
        <v>739</v>
      </c>
      <c r="Y94" s="13" t="s">
        <v>739</v>
      </c>
      <c r="Z94" s="14" t="s">
        <v>739</v>
      </c>
    </row>
    <row r="95" spans="1:26" x14ac:dyDescent="0.2">
      <c r="A95" s="733" t="s">
        <v>92</v>
      </c>
      <c r="B95" s="12" t="s">
        <v>739</v>
      </c>
      <c r="C95" s="13" t="s">
        <v>739</v>
      </c>
      <c r="D95" s="105" t="s">
        <v>739</v>
      </c>
      <c r="E95" s="702">
        <v>321</v>
      </c>
      <c r="F95" s="729" t="s">
        <v>739</v>
      </c>
      <c r="G95" s="725" t="s">
        <v>739</v>
      </c>
      <c r="H95" s="724" t="s">
        <v>739</v>
      </c>
      <c r="I95" s="702">
        <v>321</v>
      </c>
      <c r="J95" s="729" t="s">
        <v>739</v>
      </c>
      <c r="K95" s="725" t="s">
        <v>739</v>
      </c>
      <c r="L95" s="724" t="s">
        <v>739</v>
      </c>
      <c r="M95" s="702">
        <v>323</v>
      </c>
      <c r="N95" s="729" t="s">
        <v>739</v>
      </c>
      <c r="O95" s="725" t="s">
        <v>739</v>
      </c>
      <c r="P95" s="724" t="s">
        <v>739</v>
      </c>
      <c r="Q95" s="12" t="s">
        <v>739</v>
      </c>
      <c r="R95" s="13" t="s">
        <v>739</v>
      </c>
      <c r="S95" s="14" t="s">
        <v>739</v>
      </c>
      <c r="T95" s="702">
        <v>331</v>
      </c>
      <c r="U95" s="729" t="s">
        <v>739</v>
      </c>
      <c r="V95" s="725" t="s">
        <v>739</v>
      </c>
      <c r="W95" s="724" t="s">
        <v>739</v>
      </c>
      <c r="X95" s="12" t="s">
        <v>739</v>
      </c>
      <c r="Y95" s="13" t="s">
        <v>739</v>
      </c>
      <c r="Z95" s="14" t="s">
        <v>739</v>
      </c>
    </row>
    <row r="96" spans="1:26" x14ac:dyDescent="0.2">
      <c r="A96" s="733" t="s">
        <v>93</v>
      </c>
      <c r="B96" s="12">
        <v>79000</v>
      </c>
      <c r="C96" s="13">
        <v>69000</v>
      </c>
      <c r="D96" s="105">
        <v>90000</v>
      </c>
      <c r="E96" s="702" t="s">
        <v>739</v>
      </c>
      <c r="F96" s="729" t="s">
        <v>739</v>
      </c>
      <c r="G96" s="725" t="s">
        <v>739</v>
      </c>
      <c r="H96" s="724" t="s">
        <v>739</v>
      </c>
      <c r="I96" s="702">
        <v>43798</v>
      </c>
      <c r="J96" s="729">
        <v>0.55415253808391118</v>
      </c>
      <c r="K96" s="725">
        <v>0.48425545088673655</v>
      </c>
      <c r="L96" s="724">
        <v>0.63475362318840578</v>
      </c>
      <c r="M96" s="702">
        <v>33392</v>
      </c>
      <c r="N96" s="729">
        <v>0.4224910167518599</v>
      </c>
      <c r="O96" s="725">
        <v>0.36920083145371724</v>
      </c>
      <c r="P96" s="724">
        <v>0.48394202898550726</v>
      </c>
      <c r="Q96" s="12">
        <v>190000</v>
      </c>
      <c r="R96" s="13">
        <v>170000</v>
      </c>
      <c r="S96" s="14">
        <v>220000</v>
      </c>
      <c r="T96" s="702">
        <v>60141</v>
      </c>
      <c r="U96" s="729">
        <v>0.31365421423467871</v>
      </c>
      <c r="V96" s="725">
        <v>0.27375392598661752</v>
      </c>
      <c r="W96" s="724">
        <v>0.36240433865622174</v>
      </c>
      <c r="X96" s="12">
        <v>10000</v>
      </c>
      <c r="Y96" s="13">
        <v>8200</v>
      </c>
      <c r="Z96" s="14">
        <v>13000</v>
      </c>
    </row>
    <row r="97" spans="1:26" x14ac:dyDescent="0.2">
      <c r="A97" s="733" t="s">
        <v>94</v>
      </c>
      <c r="B97" s="12" t="s">
        <v>739</v>
      </c>
      <c r="C97" s="13" t="s">
        <v>739</v>
      </c>
      <c r="D97" s="105" t="s">
        <v>739</v>
      </c>
      <c r="E97" s="11" t="s">
        <v>739</v>
      </c>
      <c r="F97" s="729" t="s">
        <v>739</v>
      </c>
      <c r="G97" s="725" t="s">
        <v>739</v>
      </c>
      <c r="H97" s="724" t="s">
        <v>739</v>
      </c>
      <c r="I97" s="11" t="s">
        <v>739</v>
      </c>
      <c r="J97" s="729" t="s">
        <v>739</v>
      </c>
      <c r="K97" s="725" t="s">
        <v>739</v>
      </c>
      <c r="L97" s="724" t="s">
        <v>739</v>
      </c>
      <c r="M97" s="11">
        <v>0</v>
      </c>
      <c r="N97" s="729" t="s">
        <v>739</v>
      </c>
      <c r="O97" s="725" t="s">
        <v>739</v>
      </c>
      <c r="P97" s="724" t="s">
        <v>739</v>
      </c>
      <c r="Q97" s="12" t="s">
        <v>739</v>
      </c>
      <c r="R97" s="13" t="s">
        <v>739</v>
      </c>
      <c r="S97" s="14" t="s">
        <v>739</v>
      </c>
      <c r="T97" s="27" t="s">
        <v>739</v>
      </c>
      <c r="U97" s="729" t="s">
        <v>739</v>
      </c>
      <c r="V97" s="725" t="s">
        <v>739</v>
      </c>
      <c r="W97" s="724" t="s">
        <v>739</v>
      </c>
      <c r="X97" s="12" t="s">
        <v>739</v>
      </c>
      <c r="Y97" s="13" t="s">
        <v>739</v>
      </c>
      <c r="Z97" s="14" t="s">
        <v>739</v>
      </c>
    </row>
    <row r="98" spans="1:26" x14ac:dyDescent="0.2">
      <c r="A98" s="733" t="s">
        <v>95</v>
      </c>
      <c r="B98" s="12" t="s">
        <v>739</v>
      </c>
      <c r="C98" s="13" t="s">
        <v>739</v>
      </c>
      <c r="D98" s="105" t="s">
        <v>739</v>
      </c>
      <c r="E98" s="702" t="s">
        <v>739</v>
      </c>
      <c r="F98" s="729" t="s">
        <v>739</v>
      </c>
      <c r="G98" s="725" t="s">
        <v>739</v>
      </c>
      <c r="H98" s="724" t="s">
        <v>739</v>
      </c>
      <c r="I98" s="702" t="s">
        <v>739</v>
      </c>
      <c r="J98" s="729" t="s">
        <v>739</v>
      </c>
      <c r="K98" s="725" t="s">
        <v>739</v>
      </c>
      <c r="L98" s="724" t="s">
        <v>739</v>
      </c>
      <c r="M98" s="27" t="s">
        <v>739</v>
      </c>
      <c r="N98" s="729" t="s">
        <v>739</v>
      </c>
      <c r="O98" s="725" t="s">
        <v>739</v>
      </c>
      <c r="P98" s="724" t="s">
        <v>739</v>
      </c>
      <c r="Q98" s="12" t="s">
        <v>739</v>
      </c>
      <c r="R98" s="13" t="s">
        <v>739</v>
      </c>
      <c r="S98" s="14" t="s">
        <v>739</v>
      </c>
      <c r="T98" s="27" t="s">
        <v>739</v>
      </c>
      <c r="U98" s="729" t="s">
        <v>739</v>
      </c>
      <c r="V98" s="725" t="s">
        <v>739</v>
      </c>
      <c r="W98" s="724" t="s">
        <v>739</v>
      </c>
      <c r="X98" s="12" t="s">
        <v>739</v>
      </c>
      <c r="Y98" s="13" t="s">
        <v>739</v>
      </c>
      <c r="Z98" s="14" t="s">
        <v>739</v>
      </c>
    </row>
    <row r="99" spans="1:26" x14ac:dyDescent="0.2">
      <c r="A99" s="733" t="s">
        <v>96</v>
      </c>
      <c r="B99" s="12" t="s">
        <v>237</v>
      </c>
      <c r="C99" s="13" t="s">
        <v>237</v>
      </c>
      <c r="D99" s="105" t="s">
        <v>237</v>
      </c>
      <c r="E99" s="702">
        <v>80</v>
      </c>
      <c r="F99" s="729">
        <v>0.58823529411764708</v>
      </c>
      <c r="G99" s="725">
        <v>0.44198895027624308</v>
      </c>
      <c r="H99" s="724">
        <v>0.78431372549019607</v>
      </c>
      <c r="I99" s="702">
        <v>95</v>
      </c>
      <c r="J99" s="729">
        <v>0.69852941176470584</v>
      </c>
      <c r="K99" s="725">
        <v>0.52486187845303867</v>
      </c>
      <c r="L99" s="724">
        <v>0.93137254901960786</v>
      </c>
      <c r="M99" s="702">
        <v>15</v>
      </c>
      <c r="N99" s="729">
        <v>0.11029411764705882</v>
      </c>
      <c r="O99" s="725">
        <v>8.2872928176795577E-2</v>
      </c>
      <c r="P99" s="724">
        <v>0.14705882352941177</v>
      </c>
      <c r="Q99" s="12" t="s">
        <v>237</v>
      </c>
      <c r="R99" s="13" t="s">
        <v>237</v>
      </c>
      <c r="S99" s="14" t="s">
        <v>237</v>
      </c>
      <c r="T99" s="702">
        <v>295</v>
      </c>
      <c r="U99" s="729" t="s">
        <v>1250</v>
      </c>
      <c r="V99" s="725" t="s">
        <v>1250</v>
      </c>
      <c r="W99" s="724" t="s">
        <v>1250</v>
      </c>
      <c r="X99" s="12" t="s">
        <v>232</v>
      </c>
      <c r="Y99" s="13" t="s">
        <v>232</v>
      </c>
      <c r="Z99" s="14" t="s">
        <v>232</v>
      </c>
    </row>
    <row r="100" spans="1:26" x14ac:dyDescent="0.2">
      <c r="A100" s="733" t="s">
        <v>97</v>
      </c>
      <c r="B100" s="12" t="s">
        <v>237</v>
      </c>
      <c r="C100" s="13" t="s">
        <v>237</v>
      </c>
      <c r="D100" s="105" t="s">
        <v>236</v>
      </c>
      <c r="E100" s="702" t="s">
        <v>739</v>
      </c>
      <c r="F100" s="729" t="s">
        <v>739</v>
      </c>
      <c r="G100" s="725" t="s">
        <v>739</v>
      </c>
      <c r="H100" s="724" t="s">
        <v>739</v>
      </c>
      <c r="I100" s="702" t="s">
        <v>739</v>
      </c>
      <c r="J100" s="729" t="s">
        <v>739</v>
      </c>
      <c r="K100" s="725" t="s">
        <v>739</v>
      </c>
      <c r="L100" s="724" t="s">
        <v>739</v>
      </c>
      <c r="M100" s="702">
        <v>39</v>
      </c>
      <c r="N100" s="729">
        <v>0.23493975903614459</v>
      </c>
      <c r="O100" s="725">
        <v>0.15354330708661418</v>
      </c>
      <c r="P100" s="724">
        <v>0.34210526315789475</v>
      </c>
      <c r="Q100" s="12" t="s">
        <v>662</v>
      </c>
      <c r="R100" s="13" t="s">
        <v>236</v>
      </c>
      <c r="S100" s="14" t="s">
        <v>662</v>
      </c>
      <c r="T100" s="702">
        <v>183</v>
      </c>
      <c r="U100" s="729">
        <v>0.34990439770554493</v>
      </c>
      <c r="V100" s="725">
        <v>0.22704714640198512</v>
      </c>
      <c r="W100" s="724">
        <v>0.50692520775623273</v>
      </c>
      <c r="X100" s="12" t="s">
        <v>232</v>
      </c>
      <c r="Y100" s="13" t="s">
        <v>232</v>
      </c>
      <c r="Z100" s="14" t="s">
        <v>232</v>
      </c>
    </row>
    <row r="101" spans="1:26" x14ac:dyDescent="0.2">
      <c r="A101" s="733" t="s">
        <v>98</v>
      </c>
      <c r="B101" s="12" t="s">
        <v>739</v>
      </c>
      <c r="C101" s="13" t="s">
        <v>232</v>
      </c>
      <c r="D101" s="105" t="s">
        <v>232</v>
      </c>
      <c r="E101" s="702" t="s">
        <v>739</v>
      </c>
      <c r="F101" s="729" t="s">
        <v>739</v>
      </c>
      <c r="G101" s="725" t="s">
        <v>739</v>
      </c>
      <c r="H101" s="724" t="s">
        <v>739</v>
      </c>
      <c r="I101" s="702" t="s">
        <v>739</v>
      </c>
      <c r="J101" s="729" t="s">
        <v>739</v>
      </c>
      <c r="K101" s="725" t="s">
        <v>739</v>
      </c>
      <c r="L101" s="724" t="s">
        <v>739</v>
      </c>
      <c r="M101" s="702">
        <v>60</v>
      </c>
      <c r="N101" s="729" t="s">
        <v>739</v>
      </c>
      <c r="O101" s="725">
        <v>0.75</v>
      </c>
      <c r="P101" s="724" t="s">
        <v>1250</v>
      </c>
      <c r="Q101" s="12" t="s">
        <v>739</v>
      </c>
      <c r="R101" s="13" t="s">
        <v>739</v>
      </c>
      <c r="S101" s="14" t="s">
        <v>739</v>
      </c>
      <c r="T101" s="702">
        <v>35</v>
      </c>
      <c r="U101" s="729" t="s">
        <v>739</v>
      </c>
      <c r="V101" s="725" t="s">
        <v>739</v>
      </c>
      <c r="W101" s="724" t="s">
        <v>739</v>
      </c>
      <c r="X101" s="12" t="s">
        <v>739</v>
      </c>
      <c r="Y101" s="13" t="s">
        <v>739</v>
      </c>
      <c r="Z101" s="14" t="s">
        <v>739</v>
      </c>
    </row>
    <row r="102" spans="1:26" x14ac:dyDescent="0.2">
      <c r="A102" s="733" t="s">
        <v>99</v>
      </c>
      <c r="B102" s="12" t="s">
        <v>739</v>
      </c>
      <c r="C102" s="13" t="s">
        <v>739</v>
      </c>
      <c r="D102" s="105" t="s">
        <v>739</v>
      </c>
      <c r="E102" s="11">
        <v>5</v>
      </c>
      <c r="F102" s="729" t="s">
        <v>739</v>
      </c>
      <c r="G102" s="725" t="s">
        <v>739</v>
      </c>
      <c r="H102" s="724" t="s">
        <v>739</v>
      </c>
      <c r="I102" s="11">
        <v>5</v>
      </c>
      <c r="J102" s="729" t="s">
        <v>739</v>
      </c>
      <c r="K102" s="725" t="s">
        <v>739</v>
      </c>
      <c r="L102" s="724" t="s">
        <v>739</v>
      </c>
      <c r="M102" s="11" t="s">
        <v>739</v>
      </c>
      <c r="N102" s="729" t="s">
        <v>739</v>
      </c>
      <c r="O102" s="725" t="s">
        <v>739</v>
      </c>
      <c r="P102" s="724" t="s">
        <v>739</v>
      </c>
      <c r="Q102" s="12" t="s">
        <v>739</v>
      </c>
      <c r="R102" s="13" t="s">
        <v>739</v>
      </c>
      <c r="S102" s="14" t="s">
        <v>739</v>
      </c>
      <c r="T102" s="27" t="s">
        <v>739</v>
      </c>
      <c r="U102" s="729" t="s">
        <v>739</v>
      </c>
      <c r="V102" s="725" t="s">
        <v>739</v>
      </c>
      <c r="W102" s="724" t="s">
        <v>739</v>
      </c>
      <c r="X102" s="12" t="s">
        <v>739</v>
      </c>
      <c r="Y102" s="13" t="s">
        <v>739</v>
      </c>
      <c r="Z102" s="14" t="s">
        <v>739</v>
      </c>
    </row>
    <row r="103" spans="1:26" x14ac:dyDescent="0.2">
      <c r="A103" s="733" t="s">
        <v>100</v>
      </c>
      <c r="B103" s="12">
        <v>16000</v>
      </c>
      <c r="C103" s="13">
        <v>14000</v>
      </c>
      <c r="D103" s="105">
        <v>17000</v>
      </c>
      <c r="E103" s="702" t="s">
        <v>739</v>
      </c>
      <c r="F103" s="729" t="s">
        <v>739</v>
      </c>
      <c r="G103" s="725" t="s">
        <v>739</v>
      </c>
      <c r="H103" s="724" t="s">
        <v>739</v>
      </c>
      <c r="I103" s="702">
        <v>5580</v>
      </c>
      <c r="J103" s="729">
        <v>0.35965194972607156</v>
      </c>
      <c r="K103" s="725">
        <v>0.32941732097526416</v>
      </c>
      <c r="L103" s="724">
        <v>0.39928443649373879</v>
      </c>
      <c r="M103" s="702">
        <v>5580</v>
      </c>
      <c r="N103" s="729">
        <v>0.35965194972607156</v>
      </c>
      <c r="O103" s="725">
        <v>0.32941732097526416</v>
      </c>
      <c r="P103" s="724">
        <v>0.39928443649373879</v>
      </c>
      <c r="Q103" s="12">
        <v>36000</v>
      </c>
      <c r="R103" s="13">
        <v>32000</v>
      </c>
      <c r="S103" s="14">
        <v>40000</v>
      </c>
      <c r="T103" s="702">
        <v>5243</v>
      </c>
      <c r="U103" s="729">
        <v>0.14530388271485187</v>
      </c>
      <c r="V103" s="725">
        <v>0.13231545741324921</v>
      </c>
      <c r="W103" s="724">
        <v>0.1618010122207135</v>
      </c>
      <c r="X103" s="12">
        <v>2400</v>
      </c>
      <c r="Y103" s="13">
        <v>2100</v>
      </c>
      <c r="Z103" s="14">
        <v>2700</v>
      </c>
    </row>
    <row r="104" spans="1:26" x14ac:dyDescent="0.2">
      <c r="A104" s="733" t="s">
        <v>101</v>
      </c>
      <c r="B104" s="12">
        <v>1300</v>
      </c>
      <c r="C104" s="13" t="s">
        <v>662</v>
      </c>
      <c r="D104" s="105">
        <v>1600</v>
      </c>
      <c r="E104" s="702">
        <v>744</v>
      </c>
      <c r="F104" s="729">
        <v>0.59094519459888806</v>
      </c>
      <c r="G104" s="725">
        <v>0.47118429385687144</v>
      </c>
      <c r="H104" s="724">
        <v>0.77500000000000002</v>
      </c>
      <c r="I104" s="702">
        <v>629</v>
      </c>
      <c r="J104" s="729">
        <v>0.49960285941223193</v>
      </c>
      <c r="K104" s="725">
        <v>0.39835338822039268</v>
      </c>
      <c r="L104" s="724">
        <v>0.65520833333333328</v>
      </c>
      <c r="M104" s="702">
        <v>604</v>
      </c>
      <c r="N104" s="729">
        <v>0.47974583002382842</v>
      </c>
      <c r="O104" s="725">
        <v>0.38252058264724509</v>
      </c>
      <c r="P104" s="724">
        <v>0.62916666666666665</v>
      </c>
      <c r="Q104" s="12">
        <v>5100</v>
      </c>
      <c r="R104" s="13">
        <v>4100</v>
      </c>
      <c r="S104" s="14">
        <v>6200</v>
      </c>
      <c r="T104" s="702">
        <v>378</v>
      </c>
      <c r="U104" s="729">
        <v>7.3842547372533693E-2</v>
      </c>
      <c r="V104" s="725">
        <v>6.0509044341283819E-2</v>
      </c>
      <c r="W104" s="724">
        <v>9.201557935735151E-2</v>
      </c>
      <c r="X104" s="12" t="s">
        <v>236</v>
      </c>
      <c r="Y104" s="13" t="s">
        <v>236</v>
      </c>
      <c r="Z104" s="14" t="s">
        <v>236</v>
      </c>
    </row>
    <row r="105" spans="1:26" x14ac:dyDescent="0.2">
      <c r="A105" s="733" t="s">
        <v>102</v>
      </c>
      <c r="B105" s="12" t="s">
        <v>739</v>
      </c>
      <c r="C105" s="13" t="s">
        <v>739</v>
      </c>
      <c r="D105" s="105" t="s">
        <v>739</v>
      </c>
      <c r="E105" s="11" t="s">
        <v>739</v>
      </c>
      <c r="F105" s="729" t="s">
        <v>739</v>
      </c>
      <c r="G105" s="725" t="s">
        <v>739</v>
      </c>
      <c r="H105" s="724" t="s">
        <v>739</v>
      </c>
      <c r="I105" s="11">
        <v>41</v>
      </c>
      <c r="J105" s="729" t="s">
        <v>739</v>
      </c>
      <c r="K105" s="725" t="s">
        <v>739</v>
      </c>
      <c r="L105" s="724" t="s">
        <v>739</v>
      </c>
      <c r="M105" s="11">
        <v>41</v>
      </c>
      <c r="N105" s="729" t="s">
        <v>739</v>
      </c>
      <c r="O105" s="725" t="s">
        <v>739</v>
      </c>
      <c r="P105" s="724" t="s">
        <v>739</v>
      </c>
      <c r="Q105" s="12" t="s">
        <v>739</v>
      </c>
      <c r="R105" s="13" t="s">
        <v>739</v>
      </c>
      <c r="S105" s="14" t="s">
        <v>739</v>
      </c>
      <c r="T105" s="27" t="s">
        <v>739</v>
      </c>
      <c r="U105" s="729" t="s">
        <v>739</v>
      </c>
      <c r="V105" s="725" t="s">
        <v>739</v>
      </c>
      <c r="W105" s="724" t="s">
        <v>739</v>
      </c>
      <c r="X105" s="12" t="s">
        <v>739</v>
      </c>
      <c r="Y105" s="13" t="s">
        <v>739</v>
      </c>
      <c r="Z105" s="14" t="s">
        <v>739</v>
      </c>
    </row>
    <row r="106" spans="1:26" x14ac:dyDescent="0.2">
      <c r="A106" s="733" t="s">
        <v>103</v>
      </c>
      <c r="B106" s="12" t="s">
        <v>739</v>
      </c>
      <c r="C106" s="13" t="s">
        <v>739</v>
      </c>
      <c r="D106" s="105" t="s">
        <v>739</v>
      </c>
      <c r="E106" s="702" t="s">
        <v>739</v>
      </c>
      <c r="F106" s="729" t="s">
        <v>739</v>
      </c>
      <c r="G106" s="725" t="s">
        <v>739</v>
      </c>
      <c r="H106" s="724" t="s">
        <v>739</v>
      </c>
      <c r="I106" s="27" t="s">
        <v>739</v>
      </c>
      <c r="J106" s="729" t="s">
        <v>739</v>
      </c>
      <c r="K106" s="725" t="s">
        <v>739</v>
      </c>
      <c r="L106" s="724" t="s">
        <v>739</v>
      </c>
      <c r="M106" s="27" t="s">
        <v>739</v>
      </c>
      <c r="N106" s="729" t="s">
        <v>739</v>
      </c>
      <c r="O106" s="725" t="s">
        <v>739</v>
      </c>
      <c r="P106" s="724" t="s">
        <v>739</v>
      </c>
      <c r="Q106" s="12" t="s">
        <v>739</v>
      </c>
      <c r="R106" s="13" t="s">
        <v>739</v>
      </c>
      <c r="S106" s="14" t="s">
        <v>739</v>
      </c>
      <c r="T106" s="27" t="s">
        <v>739</v>
      </c>
      <c r="U106" s="729" t="s">
        <v>739</v>
      </c>
      <c r="V106" s="725" t="s">
        <v>739</v>
      </c>
      <c r="W106" s="724" t="s">
        <v>739</v>
      </c>
      <c r="X106" s="12" t="s">
        <v>739</v>
      </c>
      <c r="Y106" s="13" t="s">
        <v>739</v>
      </c>
      <c r="Z106" s="14" t="s">
        <v>739</v>
      </c>
    </row>
    <row r="107" spans="1:26" x14ac:dyDescent="0.2">
      <c r="A107" s="733" t="s">
        <v>104</v>
      </c>
      <c r="B107" s="12" t="s">
        <v>739</v>
      </c>
      <c r="C107" s="13" t="s">
        <v>232</v>
      </c>
      <c r="D107" s="105" t="s">
        <v>232</v>
      </c>
      <c r="E107" s="702" t="s">
        <v>739</v>
      </c>
      <c r="F107" s="729" t="s">
        <v>739</v>
      </c>
      <c r="G107" s="725" t="s">
        <v>739</v>
      </c>
      <c r="H107" s="724" t="s">
        <v>739</v>
      </c>
      <c r="I107" s="702">
        <v>6</v>
      </c>
      <c r="J107" s="729" t="s">
        <v>739</v>
      </c>
      <c r="K107" s="725">
        <v>0.54545454545454541</v>
      </c>
      <c r="L107" s="724" t="s">
        <v>1250</v>
      </c>
      <c r="M107" s="702" t="s">
        <v>739</v>
      </c>
      <c r="N107" s="729" t="s">
        <v>739</v>
      </c>
      <c r="O107" s="725" t="s">
        <v>739</v>
      </c>
      <c r="P107" s="724" t="s">
        <v>739</v>
      </c>
      <c r="Q107" s="12" t="s">
        <v>739</v>
      </c>
      <c r="R107" s="13" t="s">
        <v>739</v>
      </c>
      <c r="S107" s="14" t="s">
        <v>739</v>
      </c>
      <c r="T107" s="702">
        <v>8</v>
      </c>
      <c r="U107" s="729" t="s">
        <v>739</v>
      </c>
      <c r="V107" s="725" t="s">
        <v>739</v>
      </c>
      <c r="W107" s="724" t="s">
        <v>739</v>
      </c>
      <c r="X107" s="12" t="s">
        <v>739</v>
      </c>
      <c r="Y107" s="13" t="s">
        <v>739</v>
      </c>
      <c r="Z107" s="14" t="s">
        <v>739</v>
      </c>
    </row>
    <row r="108" spans="1:26" x14ac:dyDescent="0.2">
      <c r="A108" s="733" t="s">
        <v>105</v>
      </c>
      <c r="B108" s="12" t="s">
        <v>739</v>
      </c>
      <c r="C108" s="13" t="s">
        <v>232</v>
      </c>
      <c r="D108" s="105" t="s">
        <v>232</v>
      </c>
      <c r="E108" s="702" t="s">
        <v>739</v>
      </c>
      <c r="F108" s="729" t="s">
        <v>739</v>
      </c>
      <c r="G108" s="725" t="s">
        <v>739</v>
      </c>
      <c r="H108" s="724" t="s">
        <v>739</v>
      </c>
      <c r="I108" s="702" t="s">
        <v>739</v>
      </c>
      <c r="J108" s="729" t="s">
        <v>739</v>
      </c>
      <c r="K108" s="725" t="s">
        <v>739</v>
      </c>
      <c r="L108" s="724" t="s">
        <v>739</v>
      </c>
      <c r="M108" s="702">
        <v>8</v>
      </c>
      <c r="N108" s="729" t="s">
        <v>739</v>
      </c>
      <c r="O108" s="725">
        <v>0.53333333333333333</v>
      </c>
      <c r="P108" s="724" t="s">
        <v>1250</v>
      </c>
      <c r="Q108" s="12" t="s">
        <v>739</v>
      </c>
      <c r="R108" s="13" t="s">
        <v>739</v>
      </c>
      <c r="S108" s="14" t="s">
        <v>739</v>
      </c>
      <c r="T108" s="702">
        <v>9</v>
      </c>
      <c r="U108" s="729" t="s">
        <v>739</v>
      </c>
      <c r="V108" s="725" t="s">
        <v>739</v>
      </c>
      <c r="W108" s="724" t="s">
        <v>739</v>
      </c>
      <c r="X108" s="12" t="s">
        <v>739</v>
      </c>
      <c r="Y108" s="13" t="s">
        <v>739</v>
      </c>
      <c r="Z108" s="14" t="s">
        <v>739</v>
      </c>
    </row>
    <row r="109" spans="1:26" x14ac:dyDescent="0.2">
      <c r="A109" s="733" t="s">
        <v>106</v>
      </c>
      <c r="B109" s="12">
        <v>2200</v>
      </c>
      <c r="C109" s="13">
        <v>1800</v>
      </c>
      <c r="D109" s="105">
        <v>2700</v>
      </c>
      <c r="E109" s="702">
        <v>0</v>
      </c>
      <c r="F109" s="729" t="s">
        <v>1251</v>
      </c>
      <c r="G109" s="725" t="s">
        <v>1251</v>
      </c>
      <c r="H109" s="724" t="s">
        <v>1251</v>
      </c>
      <c r="I109" s="702">
        <v>17</v>
      </c>
      <c r="J109" s="729">
        <v>7.609668755595345E-3</v>
      </c>
      <c r="K109" s="725">
        <v>6.1953352769679301E-3</v>
      </c>
      <c r="L109" s="724">
        <v>9.4287298946200779E-3</v>
      </c>
      <c r="M109" s="702">
        <v>0</v>
      </c>
      <c r="N109" s="729" t="s">
        <v>1251</v>
      </c>
      <c r="O109" s="725" t="s">
        <v>1251</v>
      </c>
      <c r="P109" s="724" t="s">
        <v>1251</v>
      </c>
      <c r="Q109" s="12">
        <v>8000</v>
      </c>
      <c r="R109" s="13">
        <v>6700</v>
      </c>
      <c r="S109" s="14">
        <v>9600</v>
      </c>
      <c r="T109" s="702">
        <v>17</v>
      </c>
      <c r="U109" s="729" t="s">
        <v>1251</v>
      </c>
      <c r="V109" s="725" t="s">
        <v>1251</v>
      </c>
      <c r="W109" s="724" t="s">
        <v>1251</v>
      </c>
      <c r="X109" s="12" t="s">
        <v>662</v>
      </c>
      <c r="Y109" s="13" t="s">
        <v>662</v>
      </c>
      <c r="Z109" s="14" t="s">
        <v>662</v>
      </c>
    </row>
    <row r="110" spans="1:26" x14ac:dyDescent="0.2">
      <c r="A110" s="733" t="s">
        <v>107</v>
      </c>
      <c r="B110" s="12">
        <v>58000</v>
      </c>
      <c r="C110" s="13">
        <v>52000</v>
      </c>
      <c r="D110" s="105">
        <v>65000</v>
      </c>
      <c r="E110" s="702">
        <v>24506</v>
      </c>
      <c r="F110" s="729">
        <v>0.42077609890109891</v>
      </c>
      <c r="G110" s="725">
        <v>0.37837754377296728</v>
      </c>
      <c r="H110" s="724">
        <v>0.46818998127698597</v>
      </c>
      <c r="I110" s="702">
        <v>29714</v>
      </c>
      <c r="J110" s="729">
        <v>0.51019917582417584</v>
      </c>
      <c r="K110" s="725">
        <v>0.45879010591977271</v>
      </c>
      <c r="L110" s="724">
        <v>0.56768942722861182</v>
      </c>
      <c r="M110" s="702">
        <v>8657</v>
      </c>
      <c r="N110" s="729">
        <v>0.14864354395604396</v>
      </c>
      <c r="O110" s="725">
        <v>0.13366581230892752</v>
      </c>
      <c r="P110" s="724">
        <v>0.16539299224332277</v>
      </c>
      <c r="Q110" s="12">
        <v>170000</v>
      </c>
      <c r="R110" s="13">
        <v>150000</v>
      </c>
      <c r="S110" s="14">
        <v>190000</v>
      </c>
      <c r="T110" s="702">
        <v>42220</v>
      </c>
      <c r="U110" s="729">
        <v>0.24344536894485863</v>
      </c>
      <c r="V110" s="725">
        <v>0.21921535234376621</v>
      </c>
      <c r="W110" s="724">
        <v>0.27347216374647798</v>
      </c>
      <c r="X110" s="12">
        <v>9500</v>
      </c>
      <c r="Y110" s="13">
        <v>7900</v>
      </c>
      <c r="Z110" s="14">
        <v>11000</v>
      </c>
    </row>
    <row r="111" spans="1:26" x14ac:dyDescent="0.2">
      <c r="A111" s="733" t="s">
        <v>108</v>
      </c>
      <c r="B111" s="12" t="s">
        <v>236</v>
      </c>
      <c r="C111" s="13" t="s">
        <v>236</v>
      </c>
      <c r="D111" s="105" t="s">
        <v>662</v>
      </c>
      <c r="E111" s="702">
        <v>274</v>
      </c>
      <c r="F111" s="729">
        <v>0.68329177057356605</v>
      </c>
      <c r="G111" s="725">
        <v>0.49280575539568344</v>
      </c>
      <c r="H111" s="724">
        <v>0.96478873239436624</v>
      </c>
      <c r="I111" s="702">
        <v>274</v>
      </c>
      <c r="J111" s="729">
        <v>0.68329177057356605</v>
      </c>
      <c r="K111" s="725">
        <v>0.49280575539568344</v>
      </c>
      <c r="L111" s="724">
        <v>0.96478873239436624</v>
      </c>
      <c r="M111" s="702">
        <v>274</v>
      </c>
      <c r="N111" s="729">
        <v>0.68329177057356605</v>
      </c>
      <c r="O111" s="725">
        <v>0.49280575539568344</v>
      </c>
      <c r="P111" s="724">
        <v>0.96478873239436624</v>
      </c>
      <c r="Q111" s="12" t="s">
        <v>662</v>
      </c>
      <c r="R111" s="13" t="s">
        <v>662</v>
      </c>
      <c r="S111" s="14" t="s">
        <v>662</v>
      </c>
      <c r="T111" s="702">
        <v>507</v>
      </c>
      <c r="U111" s="729">
        <v>0.67962466487935658</v>
      </c>
      <c r="V111" s="725">
        <v>0.53764581124072108</v>
      </c>
      <c r="W111" s="724">
        <v>0.76701966717095316</v>
      </c>
      <c r="X111" s="12" t="s">
        <v>232</v>
      </c>
      <c r="Y111" s="13" t="s">
        <v>232</v>
      </c>
      <c r="Z111" s="14" t="s">
        <v>232</v>
      </c>
    </row>
    <row r="112" spans="1:26" x14ac:dyDescent="0.2">
      <c r="A112" s="733" t="s">
        <v>109</v>
      </c>
      <c r="B112" s="12" t="s">
        <v>739</v>
      </c>
      <c r="C112" s="13" t="s">
        <v>232</v>
      </c>
      <c r="D112" s="105" t="s">
        <v>232</v>
      </c>
      <c r="E112" s="702" t="s">
        <v>739</v>
      </c>
      <c r="F112" s="729" t="s">
        <v>739</v>
      </c>
      <c r="G112" s="725" t="s">
        <v>739</v>
      </c>
      <c r="H112" s="724" t="s">
        <v>739</v>
      </c>
      <c r="I112" s="702" t="s">
        <v>739</v>
      </c>
      <c r="J112" s="729" t="s">
        <v>739</v>
      </c>
      <c r="K112" s="725" t="s">
        <v>739</v>
      </c>
      <c r="L112" s="724" t="s">
        <v>739</v>
      </c>
      <c r="M112" s="702" t="s">
        <v>739</v>
      </c>
      <c r="N112" s="729" t="s">
        <v>739</v>
      </c>
      <c r="O112" s="725" t="s">
        <v>739</v>
      </c>
      <c r="P112" s="724" t="s">
        <v>739</v>
      </c>
      <c r="Q112" s="12" t="s">
        <v>739</v>
      </c>
      <c r="R112" s="13" t="s">
        <v>739</v>
      </c>
      <c r="S112" s="14" t="s">
        <v>739</v>
      </c>
      <c r="T112" s="702">
        <v>0</v>
      </c>
      <c r="U112" s="729" t="s">
        <v>739</v>
      </c>
      <c r="V112" s="725" t="s">
        <v>739</v>
      </c>
      <c r="W112" s="724" t="s">
        <v>739</v>
      </c>
      <c r="X112" s="12" t="s">
        <v>739</v>
      </c>
      <c r="Y112" s="13" t="s">
        <v>739</v>
      </c>
      <c r="Z112" s="14" t="s">
        <v>739</v>
      </c>
    </row>
    <row r="113" spans="1:26" x14ac:dyDescent="0.2">
      <c r="A113" s="733" t="s">
        <v>110</v>
      </c>
      <c r="B113" s="12">
        <v>5200</v>
      </c>
      <c r="C113" s="13">
        <v>4000</v>
      </c>
      <c r="D113" s="105">
        <v>7000</v>
      </c>
      <c r="E113" s="702">
        <v>814</v>
      </c>
      <c r="F113" s="729">
        <v>0.15617805065234075</v>
      </c>
      <c r="G113" s="725">
        <v>0.11687006460875808</v>
      </c>
      <c r="H113" s="724">
        <v>0.20560747663551401</v>
      </c>
      <c r="I113" s="702">
        <v>1029</v>
      </c>
      <c r="J113" s="729">
        <v>0.19742900997697621</v>
      </c>
      <c r="K113" s="725">
        <v>0.14773869346733667</v>
      </c>
      <c r="L113" s="724">
        <v>0.25991411972720385</v>
      </c>
      <c r="M113" s="702">
        <v>626</v>
      </c>
      <c r="N113" s="729">
        <v>0.12010744435917114</v>
      </c>
      <c r="O113" s="725">
        <v>8.987796123474516E-2</v>
      </c>
      <c r="P113" s="724">
        <v>0.1581207375599899</v>
      </c>
      <c r="Q113" s="12">
        <v>16000</v>
      </c>
      <c r="R113" s="13">
        <v>13000</v>
      </c>
      <c r="S113" s="14">
        <v>20000</v>
      </c>
      <c r="T113" s="702">
        <v>2001</v>
      </c>
      <c r="U113" s="729">
        <v>0.1255568802158499</v>
      </c>
      <c r="V113" s="725">
        <v>0.10203977562468128</v>
      </c>
      <c r="W113" s="724">
        <v>0.1584950495049505</v>
      </c>
      <c r="X113" s="12">
        <v>1100</v>
      </c>
      <c r="Y113" s="13" t="s">
        <v>662</v>
      </c>
      <c r="Z113" s="14">
        <v>1500</v>
      </c>
    </row>
    <row r="114" spans="1:26" x14ac:dyDescent="0.2">
      <c r="A114" s="733" t="s">
        <v>111</v>
      </c>
      <c r="B114" s="12" t="s">
        <v>739</v>
      </c>
      <c r="C114" s="13" t="s">
        <v>232</v>
      </c>
      <c r="D114" s="105" t="s">
        <v>232</v>
      </c>
      <c r="E114" s="702">
        <v>0</v>
      </c>
      <c r="F114" s="729" t="s">
        <v>739</v>
      </c>
      <c r="G114" s="725" t="s">
        <v>1251</v>
      </c>
      <c r="H114" s="724" t="s">
        <v>1251</v>
      </c>
      <c r="I114" s="702">
        <v>4</v>
      </c>
      <c r="J114" s="729" t="s">
        <v>739</v>
      </c>
      <c r="K114" s="725" t="s">
        <v>1250</v>
      </c>
      <c r="L114" s="724" t="s">
        <v>1250</v>
      </c>
      <c r="M114" s="702">
        <v>4</v>
      </c>
      <c r="N114" s="729" t="s">
        <v>739</v>
      </c>
      <c r="O114" s="725" t="s">
        <v>1250</v>
      </c>
      <c r="P114" s="724" t="s">
        <v>1250</v>
      </c>
      <c r="Q114" s="12" t="s">
        <v>739</v>
      </c>
      <c r="R114" s="13" t="s">
        <v>739</v>
      </c>
      <c r="S114" s="14" t="s">
        <v>739</v>
      </c>
      <c r="T114" s="702">
        <v>1</v>
      </c>
      <c r="U114" s="729" t="s">
        <v>739</v>
      </c>
      <c r="V114" s="725" t="s">
        <v>739</v>
      </c>
      <c r="W114" s="724" t="s">
        <v>739</v>
      </c>
      <c r="X114" s="12" t="s">
        <v>739</v>
      </c>
      <c r="Y114" s="13" t="s">
        <v>739</v>
      </c>
      <c r="Z114" s="14" t="s">
        <v>739</v>
      </c>
    </row>
    <row r="115" spans="1:26" x14ac:dyDescent="0.2">
      <c r="A115" s="733" t="s">
        <v>112</v>
      </c>
      <c r="B115" s="12" t="s">
        <v>739</v>
      </c>
      <c r="C115" s="13" t="s">
        <v>739</v>
      </c>
      <c r="D115" s="105" t="s">
        <v>739</v>
      </c>
      <c r="E115" s="11" t="s">
        <v>739</v>
      </c>
      <c r="F115" s="729" t="s">
        <v>739</v>
      </c>
      <c r="G115" s="725" t="s">
        <v>739</v>
      </c>
      <c r="H115" s="724" t="s">
        <v>739</v>
      </c>
      <c r="I115" s="11" t="s">
        <v>739</v>
      </c>
      <c r="J115" s="729" t="s">
        <v>739</v>
      </c>
      <c r="K115" s="725" t="s">
        <v>739</v>
      </c>
      <c r="L115" s="724" t="s">
        <v>739</v>
      </c>
      <c r="M115" s="11">
        <v>0</v>
      </c>
      <c r="N115" s="729" t="s">
        <v>739</v>
      </c>
      <c r="O115" s="725" t="s">
        <v>739</v>
      </c>
      <c r="P115" s="724" t="s">
        <v>739</v>
      </c>
      <c r="Q115" s="12" t="s">
        <v>739</v>
      </c>
      <c r="R115" s="13" t="s">
        <v>739</v>
      </c>
      <c r="S115" s="14" t="s">
        <v>739</v>
      </c>
      <c r="T115" s="27" t="s">
        <v>739</v>
      </c>
      <c r="U115" s="729" t="s">
        <v>739</v>
      </c>
      <c r="V115" s="725" t="s">
        <v>739</v>
      </c>
      <c r="W115" s="724" t="s">
        <v>739</v>
      </c>
      <c r="X115" s="12" t="s">
        <v>739</v>
      </c>
      <c r="Y115" s="13" t="s">
        <v>739</v>
      </c>
      <c r="Z115" s="14" t="s">
        <v>739</v>
      </c>
    </row>
    <row r="116" spans="1:26" x14ac:dyDescent="0.2">
      <c r="A116" s="733" t="s">
        <v>113</v>
      </c>
      <c r="B116" s="12" t="s">
        <v>739</v>
      </c>
      <c r="C116" s="13" t="s">
        <v>236</v>
      </c>
      <c r="D116" s="105" t="s">
        <v>662</v>
      </c>
      <c r="E116" s="702">
        <v>33</v>
      </c>
      <c r="F116" s="729" t="s">
        <v>739</v>
      </c>
      <c r="G116" s="725">
        <v>4.1509433962264149E-2</v>
      </c>
      <c r="H116" s="724">
        <v>9.4827586206896547E-2</v>
      </c>
      <c r="I116" s="702">
        <v>33</v>
      </c>
      <c r="J116" s="729" t="s">
        <v>739</v>
      </c>
      <c r="K116" s="725">
        <v>4.1509433962264149E-2</v>
      </c>
      <c r="L116" s="724">
        <v>9.4827586206896547E-2</v>
      </c>
      <c r="M116" s="702" t="s">
        <v>739</v>
      </c>
      <c r="N116" s="729" t="s">
        <v>739</v>
      </c>
      <c r="O116" s="725" t="s">
        <v>739</v>
      </c>
      <c r="P116" s="724" t="s">
        <v>739</v>
      </c>
      <c r="Q116" s="12" t="s">
        <v>739</v>
      </c>
      <c r="R116" s="13" t="s">
        <v>739</v>
      </c>
      <c r="S116" s="14" t="s">
        <v>739</v>
      </c>
      <c r="T116" s="702">
        <v>87</v>
      </c>
      <c r="U116" s="729" t="s">
        <v>739</v>
      </c>
      <c r="V116" s="725" t="s">
        <v>739</v>
      </c>
      <c r="W116" s="724" t="s">
        <v>739</v>
      </c>
      <c r="X116" s="12" t="s">
        <v>739</v>
      </c>
      <c r="Y116" s="13" t="s">
        <v>739</v>
      </c>
      <c r="Z116" s="14" t="s">
        <v>739</v>
      </c>
    </row>
    <row r="117" spans="1:26" x14ac:dyDescent="0.2">
      <c r="A117" s="733" t="s">
        <v>114</v>
      </c>
      <c r="B117" s="12" t="s">
        <v>739</v>
      </c>
      <c r="C117" s="13" t="s">
        <v>232</v>
      </c>
      <c r="D117" s="105" t="s">
        <v>232</v>
      </c>
      <c r="E117" s="702">
        <v>65</v>
      </c>
      <c r="F117" s="729" t="s">
        <v>739</v>
      </c>
      <c r="G117" s="725">
        <v>0.8441558441558441</v>
      </c>
      <c r="H117" s="724" t="s">
        <v>1250</v>
      </c>
      <c r="I117" s="702">
        <v>68</v>
      </c>
      <c r="J117" s="729" t="s">
        <v>739</v>
      </c>
      <c r="K117" s="725">
        <v>0.88311688311688308</v>
      </c>
      <c r="L117" s="724" t="s">
        <v>1250</v>
      </c>
      <c r="M117" s="702">
        <v>4</v>
      </c>
      <c r="N117" s="729" t="s">
        <v>739</v>
      </c>
      <c r="O117" s="725">
        <v>5.1948051948051951E-2</v>
      </c>
      <c r="P117" s="724">
        <v>6.8965517241379309E-2</v>
      </c>
      <c r="Q117" s="12" t="s">
        <v>739</v>
      </c>
      <c r="R117" s="13" t="s">
        <v>739</v>
      </c>
      <c r="S117" s="14" t="s">
        <v>739</v>
      </c>
      <c r="T117" s="702">
        <v>12</v>
      </c>
      <c r="U117" s="729" t="s">
        <v>739</v>
      </c>
      <c r="V117" s="725" t="s">
        <v>739</v>
      </c>
      <c r="W117" s="724" t="s">
        <v>739</v>
      </c>
      <c r="X117" s="12" t="s">
        <v>739</v>
      </c>
      <c r="Y117" s="13" t="s">
        <v>739</v>
      </c>
      <c r="Z117" s="14" t="s">
        <v>739</v>
      </c>
    </row>
    <row r="118" spans="1:26" x14ac:dyDescent="0.2">
      <c r="A118" s="733" t="s">
        <v>115</v>
      </c>
      <c r="B118" s="12">
        <v>1500</v>
      </c>
      <c r="C118" s="13">
        <v>1100</v>
      </c>
      <c r="D118" s="105">
        <v>2100</v>
      </c>
      <c r="E118" s="702" t="s">
        <v>739</v>
      </c>
      <c r="F118" s="729" t="s">
        <v>739</v>
      </c>
      <c r="G118" s="725" t="s">
        <v>739</v>
      </c>
      <c r="H118" s="724" t="s">
        <v>739</v>
      </c>
      <c r="I118" s="702" t="s">
        <v>739</v>
      </c>
      <c r="J118" s="729" t="s">
        <v>739</v>
      </c>
      <c r="K118" s="725" t="s">
        <v>739</v>
      </c>
      <c r="L118" s="724" t="s">
        <v>739</v>
      </c>
      <c r="M118" s="702" t="s">
        <v>739</v>
      </c>
      <c r="N118" s="729" t="s">
        <v>739</v>
      </c>
      <c r="O118" s="725" t="s">
        <v>739</v>
      </c>
      <c r="P118" s="724" t="s">
        <v>739</v>
      </c>
      <c r="Q118" s="12">
        <v>2200</v>
      </c>
      <c r="R118" s="13">
        <v>1700</v>
      </c>
      <c r="S118" s="14">
        <v>2900</v>
      </c>
      <c r="T118" s="702">
        <v>1802</v>
      </c>
      <c r="U118" s="729">
        <v>0.80482358195623049</v>
      </c>
      <c r="V118" s="725">
        <v>0.61230037376826363</v>
      </c>
      <c r="W118" s="724" t="s">
        <v>1250</v>
      </c>
      <c r="X118" s="12" t="s">
        <v>232</v>
      </c>
      <c r="Y118" s="13" t="s">
        <v>232</v>
      </c>
      <c r="Z118" s="14" t="s">
        <v>237</v>
      </c>
    </row>
    <row r="119" spans="1:26" x14ac:dyDescent="0.2">
      <c r="A119" s="733" t="s">
        <v>116</v>
      </c>
      <c r="B119" s="12" t="s">
        <v>739</v>
      </c>
      <c r="C119" s="13" t="s">
        <v>739</v>
      </c>
      <c r="D119" s="105" t="s">
        <v>739</v>
      </c>
      <c r="E119" s="11">
        <v>0</v>
      </c>
      <c r="F119" s="729" t="s">
        <v>739</v>
      </c>
      <c r="G119" s="725" t="s">
        <v>739</v>
      </c>
      <c r="H119" s="724" t="s">
        <v>739</v>
      </c>
      <c r="I119" s="11">
        <v>0</v>
      </c>
      <c r="J119" s="729" t="s">
        <v>739</v>
      </c>
      <c r="K119" s="725" t="s">
        <v>739</v>
      </c>
      <c r="L119" s="724" t="s">
        <v>739</v>
      </c>
      <c r="M119" s="11">
        <v>0</v>
      </c>
      <c r="N119" s="729" t="s">
        <v>739</v>
      </c>
      <c r="O119" s="725" t="s">
        <v>739</v>
      </c>
      <c r="P119" s="724" t="s">
        <v>739</v>
      </c>
      <c r="Q119" s="12" t="s">
        <v>739</v>
      </c>
      <c r="R119" s="13" t="s">
        <v>739</v>
      </c>
      <c r="S119" s="14" t="s">
        <v>739</v>
      </c>
      <c r="T119" s="27" t="s">
        <v>739</v>
      </c>
      <c r="U119" s="729" t="s">
        <v>739</v>
      </c>
      <c r="V119" s="725" t="s">
        <v>739</v>
      </c>
      <c r="W119" s="724" t="s">
        <v>739</v>
      </c>
      <c r="X119" s="12" t="s">
        <v>739</v>
      </c>
      <c r="Y119" s="13" t="s">
        <v>739</v>
      </c>
      <c r="Z119" s="14" t="s">
        <v>739</v>
      </c>
    </row>
    <row r="120" spans="1:26" x14ac:dyDescent="0.2">
      <c r="A120" s="733" t="s">
        <v>117</v>
      </c>
      <c r="B120" s="12" t="s">
        <v>739</v>
      </c>
      <c r="C120" s="13" t="s">
        <v>739</v>
      </c>
      <c r="D120" s="105" t="s">
        <v>739</v>
      </c>
      <c r="E120" s="27" t="s">
        <v>739</v>
      </c>
      <c r="F120" s="729" t="s">
        <v>739</v>
      </c>
      <c r="G120" s="725" t="s">
        <v>739</v>
      </c>
      <c r="H120" s="724" t="s">
        <v>739</v>
      </c>
      <c r="I120" s="27" t="s">
        <v>739</v>
      </c>
      <c r="J120" s="729" t="s">
        <v>739</v>
      </c>
      <c r="K120" s="725" t="s">
        <v>739</v>
      </c>
      <c r="L120" s="724" t="s">
        <v>739</v>
      </c>
      <c r="M120" s="27" t="s">
        <v>739</v>
      </c>
      <c r="N120" s="729" t="s">
        <v>739</v>
      </c>
      <c r="O120" s="725" t="s">
        <v>739</v>
      </c>
      <c r="P120" s="724" t="s">
        <v>739</v>
      </c>
      <c r="Q120" s="12" t="s">
        <v>739</v>
      </c>
      <c r="R120" s="13" t="s">
        <v>739</v>
      </c>
      <c r="S120" s="14" t="s">
        <v>739</v>
      </c>
      <c r="T120" s="27" t="s">
        <v>739</v>
      </c>
      <c r="U120" s="729" t="s">
        <v>739</v>
      </c>
      <c r="V120" s="725" t="s">
        <v>739</v>
      </c>
      <c r="W120" s="724" t="s">
        <v>739</v>
      </c>
      <c r="X120" s="12" t="s">
        <v>739</v>
      </c>
      <c r="Y120" s="13" t="s">
        <v>739</v>
      </c>
      <c r="Z120" s="14" t="s">
        <v>739</v>
      </c>
    </row>
    <row r="121" spans="1:26" x14ac:dyDescent="0.2">
      <c r="A121" s="733" t="s">
        <v>118</v>
      </c>
      <c r="B121" s="12" t="s">
        <v>739</v>
      </c>
      <c r="C121" s="13" t="s">
        <v>232</v>
      </c>
      <c r="D121" s="105" t="s">
        <v>232</v>
      </c>
      <c r="E121" s="702">
        <v>0</v>
      </c>
      <c r="F121" s="729" t="s">
        <v>739</v>
      </c>
      <c r="G121" s="725" t="s">
        <v>1251</v>
      </c>
      <c r="H121" s="724" t="s">
        <v>1251</v>
      </c>
      <c r="I121" s="702">
        <v>0</v>
      </c>
      <c r="J121" s="729" t="s">
        <v>739</v>
      </c>
      <c r="K121" s="725" t="s">
        <v>1251</v>
      </c>
      <c r="L121" s="724" t="s">
        <v>1251</v>
      </c>
      <c r="M121" s="702">
        <v>0</v>
      </c>
      <c r="N121" s="729" t="s">
        <v>739</v>
      </c>
      <c r="O121" s="725" t="s">
        <v>1251</v>
      </c>
      <c r="P121" s="724" t="s">
        <v>1251</v>
      </c>
      <c r="Q121" s="12" t="s">
        <v>739</v>
      </c>
      <c r="R121" s="13" t="s">
        <v>739</v>
      </c>
      <c r="S121" s="14" t="s">
        <v>739</v>
      </c>
      <c r="T121" s="702">
        <v>0</v>
      </c>
      <c r="U121" s="729" t="s">
        <v>739</v>
      </c>
      <c r="V121" s="725" t="s">
        <v>739</v>
      </c>
      <c r="W121" s="724" t="s">
        <v>739</v>
      </c>
      <c r="X121" s="12" t="s">
        <v>739</v>
      </c>
      <c r="Y121" s="13" t="s">
        <v>739</v>
      </c>
      <c r="Z121" s="14" t="s">
        <v>739</v>
      </c>
    </row>
    <row r="122" spans="1:26" x14ac:dyDescent="0.2">
      <c r="A122" s="733" t="s">
        <v>119</v>
      </c>
      <c r="B122" s="12" t="s">
        <v>739</v>
      </c>
      <c r="C122" s="13" t="s">
        <v>739</v>
      </c>
      <c r="D122" s="105" t="s">
        <v>739</v>
      </c>
      <c r="E122" s="702" t="s">
        <v>739</v>
      </c>
      <c r="F122" s="729" t="s">
        <v>739</v>
      </c>
      <c r="G122" s="725" t="s">
        <v>739</v>
      </c>
      <c r="H122" s="724" t="s">
        <v>739</v>
      </c>
      <c r="I122" s="702" t="s">
        <v>739</v>
      </c>
      <c r="J122" s="729" t="s">
        <v>739</v>
      </c>
      <c r="K122" s="725" t="s">
        <v>739</v>
      </c>
      <c r="L122" s="724" t="s">
        <v>739</v>
      </c>
      <c r="M122" s="702">
        <v>1</v>
      </c>
      <c r="N122" s="729" t="s">
        <v>739</v>
      </c>
      <c r="O122" s="725" t="s">
        <v>739</v>
      </c>
      <c r="P122" s="724" t="s">
        <v>739</v>
      </c>
      <c r="Q122" s="12" t="s">
        <v>739</v>
      </c>
      <c r="R122" s="13" t="s">
        <v>739</v>
      </c>
      <c r="S122" s="14" t="s">
        <v>739</v>
      </c>
      <c r="T122" s="702">
        <v>0</v>
      </c>
      <c r="U122" s="729" t="s">
        <v>739</v>
      </c>
      <c r="V122" s="725" t="s">
        <v>739</v>
      </c>
      <c r="W122" s="724" t="s">
        <v>739</v>
      </c>
      <c r="X122" s="12" t="s">
        <v>739</v>
      </c>
      <c r="Y122" s="13" t="s">
        <v>739</v>
      </c>
      <c r="Z122" s="14" t="s">
        <v>739</v>
      </c>
    </row>
    <row r="123" spans="1:26" x14ac:dyDescent="0.2">
      <c r="A123" s="733" t="s">
        <v>120</v>
      </c>
      <c r="B123" s="12" t="s">
        <v>236</v>
      </c>
      <c r="C123" s="13" t="s">
        <v>236</v>
      </c>
      <c r="D123" s="105" t="s">
        <v>662</v>
      </c>
      <c r="E123" s="702">
        <v>190</v>
      </c>
      <c r="F123" s="729">
        <v>0.41125541125541126</v>
      </c>
      <c r="G123" s="725">
        <v>0.30063291139240506</v>
      </c>
      <c r="H123" s="724">
        <v>0.57401812688821752</v>
      </c>
      <c r="I123" s="702">
        <v>190</v>
      </c>
      <c r="J123" s="729">
        <v>0.41125541125541126</v>
      </c>
      <c r="K123" s="725">
        <v>0.30063291139240506</v>
      </c>
      <c r="L123" s="724">
        <v>0.57401812688821752</v>
      </c>
      <c r="M123" s="702">
        <v>190</v>
      </c>
      <c r="N123" s="729">
        <v>0.41125541125541126</v>
      </c>
      <c r="O123" s="725">
        <v>0.30063291139240506</v>
      </c>
      <c r="P123" s="724">
        <v>0.57401812688821752</v>
      </c>
      <c r="Q123" s="12" t="s">
        <v>662</v>
      </c>
      <c r="R123" s="13" t="s">
        <v>236</v>
      </c>
      <c r="S123" s="14" t="s">
        <v>662</v>
      </c>
      <c r="T123" s="702">
        <v>333</v>
      </c>
      <c r="U123" s="729">
        <v>0.53280000000000005</v>
      </c>
      <c r="V123" s="725">
        <v>0.38364055299539168</v>
      </c>
      <c r="W123" s="724">
        <v>0.79285714285714282</v>
      </c>
      <c r="X123" s="12" t="s">
        <v>232</v>
      </c>
      <c r="Y123" s="13" t="s">
        <v>232</v>
      </c>
      <c r="Z123" s="14" t="s">
        <v>232</v>
      </c>
    </row>
    <row r="124" spans="1:26" x14ac:dyDescent="0.2">
      <c r="A124" s="733" t="s">
        <v>121</v>
      </c>
      <c r="B124" s="12">
        <v>100000</v>
      </c>
      <c r="C124" s="13">
        <v>88000</v>
      </c>
      <c r="D124" s="105">
        <v>120000</v>
      </c>
      <c r="E124" s="702">
        <v>68053</v>
      </c>
      <c r="F124" s="729">
        <v>0.67970755385982962</v>
      </c>
      <c r="G124" s="725">
        <v>0.57963470741561096</v>
      </c>
      <c r="H124" s="724">
        <v>0.77596931546883885</v>
      </c>
      <c r="I124" s="702">
        <v>61147</v>
      </c>
      <c r="J124" s="729">
        <v>0.61073101547127973</v>
      </c>
      <c r="K124" s="725">
        <v>0.52081353436795386</v>
      </c>
      <c r="L124" s="724">
        <v>0.69722415959580164</v>
      </c>
      <c r="M124" s="702">
        <v>35388</v>
      </c>
      <c r="N124" s="729">
        <v>0.35345232268954563</v>
      </c>
      <c r="O124" s="725">
        <v>0.30141379551266867</v>
      </c>
      <c r="P124" s="724">
        <v>0.40350906111135831</v>
      </c>
      <c r="Q124" s="12">
        <v>190000</v>
      </c>
      <c r="R124" s="13">
        <v>160000</v>
      </c>
      <c r="S124" s="14">
        <v>220000</v>
      </c>
      <c r="T124" s="702">
        <v>41400</v>
      </c>
      <c r="U124" s="729">
        <v>0.22148868214234124</v>
      </c>
      <c r="V124" s="725">
        <v>0.18409712399697567</v>
      </c>
      <c r="W124" s="724">
        <v>0.26200930354153296</v>
      </c>
      <c r="X124" s="12">
        <v>9600</v>
      </c>
      <c r="Y124" s="13">
        <v>7600</v>
      </c>
      <c r="Z124" s="14">
        <v>13000</v>
      </c>
    </row>
    <row r="125" spans="1:26" x14ac:dyDescent="0.2">
      <c r="A125" s="733" t="s">
        <v>122</v>
      </c>
      <c r="B125" s="12">
        <v>4300</v>
      </c>
      <c r="C125" s="13">
        <v>3500</v>
      </c>
      <c r="D125" s="105">
        <v>5000</v>
      </c>
      <c r="E125" s="702">
        <v>1052</v>
      </c>
      <c r="F125" s="729">
        <v>0.24539304875204104</v>
      </c>
      <c r="G125" s="725">
        <v>0.21073717948717949</v>
      </c>
      <c r="H125" s="724">
        <v>0.29877875603521725</v>
      </c>
      <c r="I125" s="702">
        <v>1323</v>
      </c>
      <c r="J125" s="729">
        <v>0.3086074177746676</v>
      </c>
      <c r="K125" s="725">
        <v>0.26502403846153844</v>
      </c>
      <c r="L125" s="724">
        <v>0.37574552683896623</v>
      </c>
      <c r="M125" s="702" t="s">
        <v>739</v>
      </c>
      <c r="N125" s="729" t="s">
        <v>739</v>
      </c>
      <c r="O125" s="725" t="s">
        <v>739</v>
      </c>
      <c r="P125" s="724" t="s">
        <v>739</v>
      </c>
      <c r="Q125" s="12">
        <v>11000</v>
      </c>
      <c r="R125" s="13">
        <v>9600</v>
      </c>
      <c r="S125" s="14">
        <v>13000</v>
      </c>
      <c r="T125" s="702">
        <v>4925</v>
      </c>
      <c r="U125" s="729">
        <v>0.43201754385964913</v>
      </c>
      <c r="V125" s="725">
        <v>0.36932883389576304</v>
      </c>
      <c r="W125" s="724">
        <v>0.51222048881955273</v>
      </c>
      <c r="X125" s="12" t="s">
        <v>236</v>
      </c>
      <c r="Y125" s="13" t="s">
        <v>236</v>
      </c>
      <c r="Z125" s="14" t="s">
        <v>662</v>
      </c>
    </row>
    <row r="126" spans="1:26" x14ac:dyDescent="0.2">
      <c r="A126" s="733" t="s">
        <v>123</v>
      </c>
      <c r="B126" s="12">
        <v>10000</v>
      </c>
      <c r="C126" s="13">
        <v>8300</v>
      </c>
      <c r="D126" s="105">
        <v>13000</v>
      </c>
      <c r="E126" s="702" t="s">
        <v>739</v>
      </c>
      <c r="F126" s="729" t="s">
        <v>739</v>
      </c>
      <c r="G126" s="725" t="s">
        <v>739</v>
      </c>
      <c r="H126" s="724" t="s">
        <v>739</v>
      </c>
      <c r="I126" s="702">
        <v>8795</v>
      </c>
      <c r="J126" s="729">
        <v>0.84453620126752449</v>
      </c>
      <c r="K126" s="725">
        <v>0.67810331534309942</v>
      </c>
      <c r="L126" s="724" t="s">
        <v>1250</v>
      </c>
      <c r="M126" s="702">
        <v>5858</v>
      </c>
      <c r="N126" s="729">
        <v>0.56251200307278659</v>
      </c>
      <c r="O126" s="725">
        <v>0.45165767154973013</v>
      </c>
      <c r="P126" s="724">
        <v>0.70654927029308889</v>
      </c>
      <c r="Q126" s="12">
        <v>23000</v>
      </c>
      <c r="R126" s="13">
        <v>18000</v>
      </c>
      <c r="S126" s="14">
        <v>28000</v>
      </c>
      <c r="T126" s="702">
        <v>10247</v>
      </c>
      <c r="U126" s="729">
        <v>0.4455411104830645</v>
      </c>
      <c r="V126" s="725">
        <v>0.36051789044084015</v>
      </c>
      <c r="W126" s="724">
        <v>0.55866317740704396</v>
      </c>
      <c r="X126" s="12" t="s">
        <v>662</v>
      </c>
      <c r="Y126" s="13" t="s">
        <v>662</v>
      </c>
      <c r="Z126" s="14">
        <v>1500</v>
      </c>
    </row>
    <row r="127" spans="1:26" x14ac:dyDescent="0.2">
      <c r="A127" s="733" t="s">
        <v>124</v>
      </c>
      <c r="B127" s="12" t="s">
        <v>739</v>
      </c>
      <c r="C127" s="13" t="s">
        <v>739</v>
      </c>
      <c r="D127" s="105" t="s">
        <v>739</v>
      </c>
      <c r="E127" s="11" t="s">
        <v>739</v>
      </c>
      <c r="F127" s="729" t="s">
        <v>739</v>
      </c>
      <c r="G127" s="725" t="s">
        <v>739</v>
      </c>
      <c r="H127" s="724" t="s">
        <v>739</v>
      </c>
      <c r="I127" s="11" t="s">
        <v>739</v>
      </c>
      <c r="J127" s="729" t="s">
        <v>739</v>
      </c>
      <c r="K127" s="725" t="s">
        <v>739</v>
      </c>
      <c r="L127" s="724" t="s">
        <v>739</v>
      </c>
      <c r="M127" s="11" t="s">
        <v>739</v>
      </c>
      <c r="N127" s="729" t="s">
        <v>739</v>
      </c>
      <c r="O127" s="725" t="s">
        <v>739</v>
      </c>
      <c r="P127" s="724" t="s">
        <v>739</v>
      </c>
      <c r="Q127" s="12" t="s">
        <v>739</v>
      </c>
      <c r="R127" s="13" t="s">
        <v>739</v>
      </c>
      <c r="S127" s="14" t="s">
        <v>739</v>
      </c>
      <c r="T127" s="27" t="s">
        <v>739</v>
      </c>
      <c r="U127" s="729" t="s">
        <v>739</v>
      </c>
      <c r="V127" s="725" t="s">
        <v>739</v>
      </c>
      <c r="W127" s="724" t="s">
        <v>739</v>
      </c>
      <c r="X127" s="12" t="s">
        <v>739</v>
      </c>
      <c r="Y127" s="13" t="s">
        <v>739</v>
      </c>
      <c r="Z127" s="14" t="s">
        <v>739</v>
      </c>
    </row>
    <row r="128" spans="1:26" x14ac:dyDescent="0.2">
      <c r="A128" s="733" t="s">
        <v>125</v>
      </c>
      <c r="B128" s="12" t="s">
        <v>236</v>
      </c>
      <c r="C128" s="13" t="s">
        <v>236</v>
      </c>
      <c r="D128" s="105" t="s">
        <v>662</v>
      </c>
      <c r="E128" s="702">
        <v>81</v>
      </c>
      <c r="F128" s="729">
        <v>0.18325791855203619</v>
      </c>
      <c r="G128" s="725">
        <v>0.1314935064935065</v>
      </c>
      <c r="H128" s="724">
        <v>0.2417910447761194</v>
      </c>
      <c r="I128" s="702">
        <v>136</v>
      </c>
      <c r="J128" s="729">
        <v>0.30769230769230771</v>
      </c>
      <c r="K128" s="725">
        <v>0.22077922077922077</v>
      </c>
      <c r="L128" s="724">
        <v>0.40597014925373132</v>
      </c>
      <c r="M128" s="702">
        <v>21</v>
      </c>
      <c r="N128" s="729">
        <v>4.7511312217194568E-2</v>
      </c>
      <c r="O128" s="725">
        <v>3.4090909090909088E-2</v>
      </c>
      <c r="P128" s="724">
        <v>6.2686567164179099E-2</v>
      </c>
      <c r="Q128" s="12">
        <v>1900</v>
      </c>
      <c r="R128" s="13">
        <v>1500</v>
      </c>
      <c r="S128" s="14">
        <v>2500</v>
      </c>
      <c r="T128" s="702">
        <v>638</v>
      </c>
      <c r="U128" s="729">
        <v>0.33774483853890946</v>
      </c>
      <c r="V128" s="725">
        <v>0.25767366720516965</v>
      </c>
      <c r="W128" s="724">
        <v>0.4273275284661755</v>
      </c>
      <c r="X128" s="12" t="s">
        <v>237</v>
      </c>
      <c r="Y128" s="13" t="s">
        <v>232</v>
      </c>
      <c r="Z128" s="14" t="s">
        <v>237</v>
      </c>
    </row>
    <row r="129" spans="1:26" x14ac:dyDescent="0.2">
      <c r="A129" s="733" t="s">
        <v>126</v>
      </c>
      <c r="B129" s="12" t="s">
        <v>739</v>
      </c>
      <c r="C129" s="13" t="s">
        <v>232</v>
      </c>
      <c r="D129" s="105" t="s">
        <v>237</v>
      </c>
      <c r="E129" s="702" t="s">
        <v>739</v>
      </c>
      <c r="F129" s="729" t="s">
        <v>739</v>
      </c>
      <c r="G129" s="725" t="s">
        <v>739</v>
      </c>
      <c r="H129" s="724" t="s">
        <v>739</v>
      </c>
      <c r="I129" s="702" t="s">
        <v>739</v>
      </c>
      <c r="J129" s="729" t="s">
        <v>739</v>
      </c>
      <c r="K129" s="725" t="s">
        <v>739</v>
      </c>
      <c r="L129" s="724" t="s">
        <v>739</v>
      </c>
      <c r="M129" s="702" t="s">
        <v>739</v>
      </c>
      <c r="N129" s="729" t="s">
        <v>739</v>
      </c>
      <c r="O129" s="725" t="s">
        <v>739</v>
      </c>
      <c r="P129" s="724" t="s">
        <v>739</v>
      </c>
      <c r="Q129" s="12" t="s">
        <v>739</v>
      </c>
      <c r="R129" s="13" t="s">
        <v>739</v>
      </c>
      <c r="S129" s="14" t="s">
        <v>739</v>
      </c>
      <c r="T129" s="702">
        <v>296</v>
      </c>
      <c r="U129" s="729" t="s">
        <v>739</v>
      </c>
      <c r="V129" s="725" t="s">
        <v>739</v>
      </c>
      <c r="W129" s="724" t="s">
        <v>739</v>
      </c>
      <c r="X129" s="12" t="s">
        <v>739</v>
      </c>
      <c r="Y129" s="13" t="s">
        <v>739</v>
      </c>
      <c r="Z129" s="14" t="s">
        <v>739</v>
      </c>
    </row>
    <row r="130" spans="1:26" x14ac:dyDescent="0.2">
      <c r="A130" s="733" t="s">
        <v>127</v>
      </c>
      <c r="B130" s="12" t="s">
        <v>739</v>
      </c>
      <c r="C130" s="13" t="s">
        <v>232</v>
      </c>
      <c r="D130" s="105" t="s">
        <v>232</v>
      </c>
      <c r="E130" s="702" t="s">
        <v>739</v>
      </c>
      <c r="F130" s="729" t="s">
        <v>739</v>
      </c>
      <c r="G130" s="725" t="s">
        <v>739</v>
      </c>
      <c r="H130" s="724" t="s">
        <v>739</v>
      </c>
      <c r="I130" s="702">
        <v>9</v>
      </c>
      <c r="J130" s="729" t="s">
        <v>739</v>
      </c>
      <c r="K130" s="725">
        <v>0.31034482758620691</v>
      </c>
      <c r="L130" s="724">
        <v>0.75</v>
      </c>
      <c r="M130" s="702">
        <v>9</v>
      </c>
      <c r="N130" s="729" t="s">
        <v>739</v>
      </c>
      <c r="O130" s="725">
        <v>0.31034482758620691</v>
      </c>
      <c r="P130" s="724">
        <v>0.75</v>
      </c>
      <c r="Q130" s="12" t="s">
        <v>739</v>
      </c>
      <c r="R130" s="13" t="s">
        <v>739</v>
      </c>
      <c r="S130" s="14" t="s">
        <v>739</v>
      </c>
      <c r="T130" s="702">
        <v>27</v>
      </c>
      <c r="U130" s="729" t="s">
        <v>739</v>
      </c>
      <c r="V130" s="725" t="s">
        <v>739</v>
      </c>
      <c r="W130" s="724" t="s">
        <v>739</v>
      </c>
      <c r="X130" s="12" t="s">
        <v>739</v>
      </c>
      <c r="Y130" s="13" t="s">
        <v>739</v>
      </c>
      <c r="Z130" s="14" t="s">
        <v>739</v>
      </c>
    </row>
    <row r="131" spans="1:26" x14ac:dyDescent="0.2">
      <c r="A131" s="733" t="s">
        <v>128</v>
      </c>
      <c r="B131" s="12" t="s">
        <v>237</v>
      </c>
      <c r="C131" s="13" t="s">
        <v>232</v>
      </c>
      <c r="D131" s="105" t="s">
        <v>237</v>
      </c>
      <c r="E131" s="702">
        <v>100</v>
      </c>
      <c r="F131" s="729">
        <v>0.79365079365079361</v>
      </c>
      <c r="G131" s="725">
        <v>0.5524861878453039</v>
      </c>
      <c r="H131" s="724" t="s">
        <v>1250</v>
      </c>
      <c r="I131" s="702">
        <v>107</v>
      </c>
      <c r="J131" s="729">
        <v>0.84920634920634919</v>
      </c>
      <c r="K131" s="725">
        <v>0.59116022099447518</v>
      </c>
      <c r="L131" s="724" t="s">
        <v>1250</v>
      </c>
      <c r="M131" s="702">
        <v>79</v>
      </c>
      <c r="N131" s="729">
        <v>0.62698412698412698</v>
      </c>
      <c r="O131" s="725">
        <v>0.43646408839779005</v>
      </c>
      <c r="P131" s="724" t="s">
        <v>1250</v>
      </c>
      <c r="Q131" s="12" t="s">
        <v>237</v>
      </c>
      <c r="R131" s="13" t="s">
        <v>237</v>
      </c>
      <c r="S131" s="14" t="s">
        <v>236</v>
      </c>
      <c r="T131" s="702">
        <v>112</v>
      </c>
      <c r="U131" s="729">
        <v>0.75167785234899331</v>
      </c>
      <c r="V131" s="725">
        <v>0.44800000000000001</v>
      </c>
      <c r="W131" s="724">
        <v>0.82962962962962961</v>
      </c>
      <c r="X131" s="12" t="s">
        <v>232</v>
      </c>
      <c r="Y131" s="13" t="s">
        <v>232</v>
      </c>
      <c r="Z131" s="14" t="s">
        <v>232</v>
      </c>
    </row>
    <row r="132" spans="1:26" x14ac:dyDescent="0.2">
      <c r="A132" s="733" t="s">
        <v>129</v>
      </c>
      <c r="B132" s="12">
        <v>2500</v>
      </c>
      <c r="C132" s="13">
        <v>1900</v>
      </c>
      <c r="D132" s="105">
        <v>3300</v>
      </c>
      <c r="E132" s="702">
        <v>623</v>
      </c>
      <c r="F132" s="729">
        <v>0.25222672064777329</v>
      </c>
      <c r="G132" s="725">
        <v>0.18635955728387676</v>
      </c>
      <c r="H132" s="724">
        <v>0.32686253934942289</v>
      </c>
      <c r="I132" s="702">
        <v>623</v>
      </c>
      <c r="J132" s="729">
        <v>0.25222672064777329</v>
      </c>
      <c r="K132" s="725">
        <v>0.18635955728387676</v>
      </c>
      <c r="L132" s="724">
        <v>0.32686253934942289</v>
      </c>
      <c r="M132" s="702">
        <v>220</v>
      </c>
      <c r="N132" s="729">
        <v>8.9068825910931168E-2</v>
      </c>
      <c r="O132" s="725">
        <v>6.5809153454980562E-2</v>
      </c>
      <c r="P132" s="724">
        <v>0.11542497376705142</v>
      </c>
      <c r="Q132" s="12">
        <v>8100</v>
      </c>
      <c r="R132" s="13">
        <v>6200</v>
      </c>
      <c r="S132" s="14">
        <v>11000</v>
      </c>
      <c r="T132" s="702">
        <v>554</v>
      </c>
      <c r="U132" s="729">
        <v>6.8471140773699174E-2</v>
      </c>
      <c r="V132" s="725">
        <v>5.1950487621905475E-2</v>
      </c>
      <c r="W132" s="724">
        <v>8.9110503458259605E-2</v>
      </c>
      <c r="X132" s="12" t="s">
        <v>662</v>
      </c>
      <c r="Y132" s="13" t="s">
        <v>236</v>
      </c>
      <c r="Z132" s="14" t="s">
        <v>662</v>
      </c>
    </row>
    <row r="133" spans="1:26" x14ac:dyDescent="0.2">
      <c r="A133" s="733" t="s">
        <v>130</v>
      </c>
      <c r="B133" s="12">
        <v>190000</v>
      </c>
      <c r="C133" s="13">
        <v>170000</v>
      </c>
      <c r="D133" s="105">
        <v>220000</v>
      </c>
      <c r="E133" s="702">
        <v>10198</v>
      </c>
      <c r="F133" s="729">
        <v>5.2974697024004321E-2</v>
      </c>
      <c r="G133" s="725">
        <v>4.6980669651906316E-2</v>
      </c>
      <c r="H133" s="724">
        <v>6.0009415087678007E-2</v>
      </c>
      <c r="I133" s="702" t="s">
        <v>739</v>
      </c>
      <c r="J133" s="729" t="s">
        <v>739</v>
      </c>
      <c r="K133" s="725" t="s">
        <v>739</v>
      </c>
      <c r="L133" s="724" t="s">
        <v>739</v>
      </c>
      <c r="M133" s="702">
        <v>7459</v>
      </c>
      <c r="N133" s="729">
        <v>3.8746642979216338E-2</v>
      </c>
      <c r="O133" s="725">
        <v>3.4362503915823614E-2</v>
      </c>
      <c r="P133" s="724">
        <v>4.3891961868894901E-2</v>
      </c>
      <c r="Q133" s="12">
        <v>400000</v>
      </c>
      <c r="R133" s="13">
        <v>350000</v>
      </c>
      <c r="S133" s="14">
        <v>450000</v>
      </c>
      <c r="T133" s="702">
        <v>47313</v>
      </c>
      <c r="U133" s="729">
        <v>0.11826062178496978</v>
      </c>
      <c r="V133" s="725">
        <v>0.1041512573964497</v>
      </c>
      <c r="W133" s="724">
        <v>0.13461844875661527</v>
      </c>
      <c r="X133" s="12">
        <v>33000</v>
      </c>
      <c r="Y133" s="13">
        <v>29000</v>
      </c>
      <c r="Z133" s="14">
        <v>39000</v>
      </c>
    </row>
    <row r="134" spans="1:26" x14ac:dyDescent="0.2">
      <c r="A134" s="733" t="s">
        <v>131</v>
      </c>
      <c r="B134" s="12" t="s">
        <v>739</v>
      </c>
      <c r="C134" s="13" t="s">
        <v>739</v>
      </c>
      <c r="D134" s="105" t="s">
        <v>739</v>
      </c>
      <c r="E134" s="11" t="s">
        <v>739</v>
      </c>
      <c r="F134" s="729" t="s">
        <v>739</v>
      </c>
      <c r="G134" s="725" t="s">
        <v>739</v>
      </c>
      <c r="H134" s="724" t="s">
        <v>739</v>
      </c>
      <c r="I134" s="11" t="s">
        <v>739</v>
      </c>
      <c r="J134" s="729" t="s">
        <v>739</v>
      </c>
      <c r="K134" s="725" t="s">
        <v>739</v>
      </c>
      <c r="L134" s="724" t="s">
        <v>739</v>
      </c>
      <c r="M134" s="11" t="s">
        <v>739</v>
      </c>
      <c r="N134" s="729" t="s">
        <v>739</v>
      </c>
      <c r="O134" s="725" t="s">
        <v>739</v>
      </c>
      <c r="P134" s="724" t="s">
        <v>739</v>
      </c>
      <c r="Q134" s="12" t="s">
        <v>739</v>
      </c>
      <c r="R134" s="13" t="s">
        <v>739</v>
      </c>
      <c r="S134" s="14" t="s">
        <v>739</v>
      </c>
      <c r="T134" s="27" t="s">
        <v>739</v>
      </c>
      <c r="U134" s="729" t="s">
        <v>739</v>
      </c>
      <c r="V134" s="725" t="s">
        <v>739</v>
      </c>
      <c r="W134" s="724" t="s">
        <v>739</v>
      </c>
      <c r="X134" s="12" t="s">
        <v>739</v>
      </c>
      <c r="Y134" s="13" t="s">
        <v>739</v>
      </c>
      <c r="Z134" s="14" t="s">
        <v>739</v>
      </c>
    </row>
    <row r="135" spans="1:26" x14ac:dyDescent="0.2">
      <c r="A135" s="733" t="s">
        <v>132</v>
      </c>
      <c r="B135" s="12" t="s">
        <v>739</v>
      </c>
      <c r="C135" s="13" t="s">
        <v>232</v>
      </c>
      <c r="D135" s="105" t="s">
        <v>232</v>
      </c>
      <c r="E135" s="702" t="s">
        <v>739</v>
      </c>
      <c r="F135" s="729" t="s">
        <v>739</v>
      </c>
      <c r="G135" s="725" t="s">
        <v>739</v>
      </c>
      <c r="H135" s="724" t="s">
        <v>739</v>
      </c>
      <c r="I135" s="702" t="s">
        <v>739</v>
      </c>
      <c r="J135" s="729" t="s">
        <v>739</v>
      </c>
      <c r="K135" s="725" t="s">
        <v>739</v>
      </c>
      <c r="L135" s="724" t="s">
        <v>739</v>
      </c>
      <c r="M135" s="702" t="s">
        <v>739</v>
      </c>
      <c r="N135" s="729" t="s">
        <v>739</v>
      </c>
      <c r="O135" s="725" t="s">
        <v>739</v>
      </c>
      <c r="P135" s="724" t="s">
        <v>739</v>
      </c>
      <c r="Q135" s="12" t="s">
        <v>739</v>
      </c>
      <c r="R135" s="13" t="s">
        <v>739</v>
      </c>
      <c r="S135" s="14" t="s">
        <v>739</v>
      </c>
      <c r="T135" s="702">
        <v>18</v>
      </c>
      <c r="U135" s="729" t="s">
        <v>739</v>
      </c>
      <c r="V135" s="725" t="s">
        <v>739</v>
      </c>
      <c r="W135" s="724" t="s">
        <v>739</v>
      </c>
      <c r="X135" s="12" t="s">
        <v>739</v>
      </c>
      <c r="Y135" s="13" t="s">
        <v>739</v>
      </c>
      <c r="Z135" s="14" t="s">
        <v>739</v>
      </c>
    </row>
    <row r="136" spans="1:26" x14ac:dyDescent="0.2">
      <c r="A136" s="733" t="s">
        <v>133</v>
      </c>
      <c r="B136" s="12" t="s">
        <v>739</v>
      </c>
      <c r="C136" s="13" t="s">
        <v>232</v>
      </c>
      <c r="D136" s="105" t="s">
        <v>232</v>
      </c>
      <c r="E136" s="702" t="s">
        <v>739</v>
      </c>
      <c r="F136" s="729" t="s">
        <v>739</v>
      </c>
      <c r="G136" s="725" t="s">
        <v>739</v>
      </c>
      <c r="H136" s="724" t="s">
        <v>739</v>
      </c>
      <c r="I136" s="702">
        <v>20</v>
      </c>
      <c r="J136" s="729" t="s">
        <v>739</v>
      </c>
      <c r="K136" s="725">
        <v>0.40816326530612246</v>
      </c>
      <c r="L136" s="724">
        <v>0.7142857142857143</v>
      </c>
      <c r="M136" s="702">
        <v>17</v>
      </c>
      <c r="N136" s="729" t="s">
        <v>739</v>
      </c>
      <c r="O136" s="725">
        <v>0.34693877551020408</v>
      </c>
      <c r="P136" s="724">
        <v>0.6071428571428571</v>
      </c>
      <c r="Q136" s="12" t="s">
        <v>739</v>
      </c>
      <c r="R136" s="13" t="s">
        <v>739</v>
      </c>
      <c r="S136" s="14" t="s">
        <v>739</v>
      </c>
      <c r="T136" s="702">
        <v>22</v>
      </c>
      <c r="U136" s="729" t="s">
        <v>739</v>
      </c>
      <c r="V136" s="725" t="s">
        <v>739</v>
      </c>
      <c r="W136" s="724" t="s">
        <v>739</v>
      </c>
      <c r="X136" s="12" t="s">
        <v>739</v>
      </c>
      <c r="Y136" s="13" t="s">
        <v>739</v>
      </c>
      <c r="Z136" s="14" t="s">
        <v>739</v>
      </c>
    </row>
    <row r="137" spans="1:26" x14ac:dyDescent="0.2">
      <c r="A137" s="733" t="s">
        <v>134</v>
      </c>
      <c r="B137" s="12">
        <v>1500</v>
      </c>
      <c r="C137" s="13" t="s">
        <v>662</v>
      </c>
      <c r="D137" s="105">
        <v>2800</v>
      </c>
      <c r="E137" s="702" t="s">
        <v>739</v>
      </c>
      <c r="F137" s="729" t="s">
        <v>739</v>
      </c>
      <c r="G137" s="725" t="s">
        <v>739</v>
      </c>
      <c r="H137" s="724" t="s">
        <v>739</v>
      </c>
      <c r="I137" s="702">
        <v>37</v>
      </c>
      <c r="J137" s="729">
        <v>2.5221540558963872E-2</v>
      </c>
      <c r="K137" s="725">
        <v>1.335258029592205E-2</v>
      </c>
      <c r="L137" s="724">
        <v>4.1526374859708191E-2</v>
      </c>
      <c r="M137" s="702">
        <v>30</v>
      </c>
      <c r="N137" s="729">
        <v>2.0449897750511249E-2</v>
      </c>
      <c r="O137" s="725">
        <v>1.0826416456153013E-2</v>
      </c>
      <c r="P137" s="724">
        <v>3.3670033670033669E-2</v>
      </c>
      <c r="Q137" s="12">
        <v>1600</v>
      </c>
      <c r="R137" s="13">
        <v>1100</v>
      </c>
      <c r="S137" s="14">
        <v>2900</v>
      </c>
      <c r="T137" s="702">
        <v>70</v>
      </c>
      <c r="U137" s="729">
        <v>4.2761148442272447E-2</v>
      </c>
      <c r="V137" s="725">
        <v>2.4552788495264818E-2</v>
      </c>
      <c r="W137" s="724">
        <v>6.4935064935064929E-2</v>
      </c>
      <c r="X137" s="12" t="s">
        <v>237</v>
      </c>
      <c r="Y137" s="13" t="s">
        <v>237</v>
      </c>
      <c r="Z137" s="14" t="s">
        <v>236</v>
      </c>
    </row>
    <row r="138" spans="1:26" x14ac:dyDescent="0.2">
      <c r="A138" s="733" t="s">
        <v>135</v>
      </c>
      <c r="B138" s="12" t="s">
        <v>739</v>
      </c>
      <c r="C138" s="13" t="s">
        <v>739</v>
      </c>
      <c r="D138" s="105" t="s">
        <v>739</v>
      </c>
      <c r="E138" s="11" t="s">
        <v>739</v>
      </c>
      <c r="F138" s="729" t="s">
        <v>739</v>
      </c>
      <c r="G138" s="725" t="s">
        <v>739</v>
      </c>
      <c r="H138" s="724" t="s">
        <v>739</v>
      </c>
      <c r="I138" s="11" t="s">
        <v>739</v>
      </c>
      <c r="J138" s="729" t="s">
        <v>739</v>
      </c>
      <c r="K138" s="725" t="s">
        <v>739</v>
      </c>
      <c r="L138" s="724" t="s">
        <v>739</v>
      </c>
      <c r="M138" s="11" t="s">
        <v>739</v>
      </c>
      <c r="N138" s="729" t="s">
        <v>739</v>
      </c>
      <c r="O138" s="725" t="s">
        <v>739</v>
      </c>
      <c r="P138" s="724" t="s">
        <v>739</v>
      </c>
      <c r="Q138" s="12" t="s">
        <v>739</v>
      </c>
      <c r="R138" s="13" t="s">
        <v>739</v>
      </c>
      <c r="S138" s="14" t="s">
        <v>739</v>
      </c>
      <c r="T138" s="27" t="s">
        <v>739</v>
      </c>
      <c r="U138" s="729" t="s">
        <v>739</v>
      </c>
      <c r="V138" s="725" t="s">
        <v>739</v>
      </c>
      <c r="W138" s="724" t="s">
        <v>739</v>
      </c>
      <c r="X138" s="12" t="s">
        <v>739</v>
      </c>
      <c r="Y138" s="13" t="s">
        <v>739</v>
      </c>
      <c r="Z138" s="14" t="s">
        <v>739</v>
      </c>
    </row>
    <row r="139" spans="1:26" x14ac:dyDescent="0.2">
      <c r="A139" s="733" t="s">
        <v>136</v>
      </c>
      <c r="B139" s="12" t="s">
        <v>739</v>
      </c>
      <c r="C139" s="13" t="s">
        <v>739</v>
      </c>
      <c r="D139" s="105" t="s">
        <v>739</v>
      </c>
      <c r="E139" s="11" t="s">
        <v>739</v>
      </c>
      <c r="F139" s="729" t="s">
        <v>739</v>
      </c>
      <c r="G139" s="725" t="s">
        <v>739</v>
      </c>
      <c r="H139" s="724" t="s">
        <v>739</v>
      </c>
      <c r="I139" s="11" t="s">
        <v>739</v>
      </c>
      <c r="J139" s="729" t="s">
        <v>739</v>
      </c>
      <c r="K139" s="725" t="s">
        <v>739</v>
      </c>
      <c r="L139" s="724" t="s">
        <v>739</v>
      </c>
      <c r="M139" s="11" t="s">
        <v>739</v>
      </c>
      <c r="N139" s="729" t="s">
        <v>739</v>
      </c>
      <c r="O139" s="725" t="s">
        <v>739</v>
      </c>
      <c r="P139" s="724" t="s">
        <v>739</v>
      </c>
      <c r="Q139" s="12" t="s">
        <v>739</v>
      </c>
      <c r="R139" s="13" t="s">
        <v>739</v>
      </c>
      <c r="S139" s="14" t="s">
        <v>739</v>
      </c>
      <c r="T139" s="27" t="s">
        <v>739</v>
      </c>
      <c r="U139" s="729" t="s">
        <v>739</v>
      </c>
      <c r="V139" s="725" t="s">
        <v>739</v>
      </c>
      <c r="W139" s="724" t="s">
        <v>739</v>
      </c>
      <c r="X139" s="12" t="s">
        <v>739</v>
      </c>
      <c r="Y139" s="13" t="s">
        <v>739</v>
      </c>
      <c r="Z139" s="14" t="s">
        <v>739</v>
      </c>
    </row>
    <row r="140" spans="1:26" x14ac:dyDescent="0.2">
      <c r="A140" s="733" t="s">
        <v>137</v>
      </c>
      <c r="B140" s="12" t="s">
        <v>236</v>
      </c>
      <c r="C140" s="13" t="s">
        <v>237</v>
      </c>
      <c r="D140" s="105" t="s">
        <v>236</v>
      </c>
      <c r="E140" s="702">
        <v>147</v>
      </c>
      <c r="F140" s="729">
        <v>0.73499999999999999</v>
      </c>
      <c r="G140" s="725">
        <v>0.55893536121673004</v>
      </c>
      <c r="H140" s="724">
        <v>0.96710526315789469</v>
      </c>
      <c r="I140" s="702">
        <v>160</v>
      </c>
      <c r="J140" s="729">
        <v>0.8</v>
      </c>
      <c r="K140" s="725">
        <v>0.60836501901140683</v>
      </c>
      <c r="L140" s="724" t="s">
        <v>1250</v>
      </c>
      <c r="M140" s="702">
        <v>121</v>
      </c>
      <c r="N140" s="729">
        <v>0.60499999999999998</v>
      </c>
      <c r="O140" s="725">
        <v>0.46007604562737642</v>
      </c>
      <c r="P140" s="724">
        <v>0.79605263157894735</v>
      </c>
      <c r="Q140" s="12" t="s">
        <v>236</v>
      </c>
      <c r="R140" s="13" t="s">
        <v>236</v>
      </c>
      <c r="S140" s="14" t="s">
        <v>236</v>
      </c>
      <c r="T140" s="702">
        <v>226</v>
      </c>
      <c r="U140" s="729">
        <v>0.83703703703703702</v>
      </c>
      <c r="V140" s="725">
        <v>0.79577464788732399</v>
      </c>
      <c r="W140" s="724">
        <v>0.86590038314176243</v>
      </c>
      <c r="X140" s="12" t="s">
        <v>232</v>
      </c>
      <c r="Y140" s="13" t="s">
        <v>232</v>
      </c>
      <c r="Z140" s="14" t="s">
        <v>232</v>
      </c>
    </row>
    <row r="141" spans="1:26" x14ac:dyDescent="0.2">
      <c r="A141" s="733" t="s">
        <v>138</v>
      </c>
      <c r="B141" s="12">
        <v>1000</v>
      </c>
      <c r="C141" s="13" t="s">
        <v>662</v>
      </c>
      <c r="D141" s="105">
        <v>1200</v>
      </c>
      <c r="E141" s="702" t="s">
        <v>739</v>
      </c>
      <c r="F141" s="729" t="s">
        <v>739</v>
      </c>
      <c r="G141" s="725" t="s">
        <v>739</v>
      </c>
      <c r="H141" s="724" t="s">
        <v>739</v>
      </c>
      <c r="I141" s="702">
        <v>307</v>
      </c>
      <c r="J141" s="729">
        <v>0.29349904397705545</v>
      </c>
      <c r="K141" s="725">
        <v>0.25205254515599346</v>
      </c>
      <c r="L141" s="724">
        <v>0.34149054505005561</v>
      </c>
      <c r="M141" s="702">
        <v>825</v>
      </c>
      <c r="N141" s="729">
        <v>0.78871892925430209</v>
      </c>
      <c r="O141" s="725">
        <v>0.67733990147783252</v>
      </c>
      <c r="P141" s="724">
        <v>0.91768631813125701</v>
      </c>
      <c r="Q141" s="12">
        <v>4300</v>
      </c>
      <c r="R141" s="13">
        <v>3800</v>
      </c>
      <c r="S141" s="14">
        <v>5100</v>
      </c>
      <c r="T141" s="702">
        <v>876</v>
      </c>
      <c r="U141" s="729">
        <v>0.20202952029520296</v>
      </c>
      <c r="V141" s="725">
        <v>0.17339667458432304</v>
      </c>
      <c r="W141" s="724">
        <v>0.23242239320774741</v>
      </c>
      <c r="X141" s="12" t="s">
        <v>236</v>
      </c>
      <c r="Y141" s="13" t="s">
        <v>236</v>
      </c>
      <c r="Z141" s="14" t="s">
        <v>236</v>
      </c>
    </row>
    <row r="142" spans="1:26" x14ac:dyDescent="0.2">
      <c r="A142" s="733" t="s">
        <v>139</v>
      </c>
      <c r="B142" s="12" t="s">
        <v>236</v>
      </c>
      <c r="C142" s="13" t="s">
        <v>237</v>
      </c>
      <c r="D142" s="105" t="s">
        <v>662</v>
      </c>
      <c r="E142" s="702">
        <v>113</v>
      </c>
      <c r="F142" s="729">
        <v>0.31741573033707865</v>
      </c>
      <c r="G142" s="725">
        <v>0.16051136363636365</v>
      </c>
      <c r="H142" s="724">
        <v>0.61081081081081079</v>
      </c>
      <c r="I142" s="702">
        <v>167</v>
      </c>
      <c r="J142" s="729">
        <v>0.4691011235955056</v>
      </c>
      <c r="K142" s="725">
        <v>0.23721590909090909</v>
      </c>
      <c r="L142" s="724">
        <v>0.9027027027027027</v>
      </c>
      <c r="M142" s="702">
        <v>127</v>
      </c>
      <c r="N142" s="729">
        <v>0.35674157303370785</v>
      </c>
      <c r="O142" s="725">
        <v>0.18039772727272727</v>
      </c>
      <c r="P142" s="724">
        <v>0.68648648648648647</v>
      </c>
      <c r="Q142" s="12" t="s">
        <v>236</v>
      </c>
      <c r="R142" s="13" t="s">
        <v>237</v>
      </c>
      <c r="S142" s="14" t="s">
        <v>662</v>
      </c>
      <c r="T142" s="702">
        <v>219</v>
      </c>
      <c r="U142" s="729">
        <v>0.78214285714285714</v>
      </c>
      <c r="V142" s="725">
        <v>0.35842880523731585</v>
      </c>
      <c r="W142" s="724" t="s">
        <v>1250</v>
      </c>
      <c r="X142" s="12" t="s">
        <v>232</v>
      </c>
      <c r="Y142" s="13" t="s">
        <v>232</v>
      </c>
      <c r="Z142" s="14" t="s">
        <v>232</v>
      </c>
    </row>
    <row r="143" spans="1:26" x14ac:dyDescent="0.2">
      <c r="A143" s="733" t="s">
        <v>140</v>
      </c>
      <c r="B143" s="12">
        <v>1100</v>
      </c>
      <c r="C143" s="13" t="s">
        <v>662</v>
      </c>
      <c r="D143" s="105">
        <v>1700</v>
      </c>
      <c r="E143" s="702" t="s">
        <v>739</v>
      </c>
      <c r="F143" s="729" t="s">
        <v>739</v>
      </c>
      <c r="G143" s="725" t="s">
        <v>739</v>
      </c>
      <c r="H143" s="724" t="s">
        <v>739</v>
      </c>
      <c r="I143" s="702">
        <v>584</v>
      </c>
      <c r="J143" s="729">
        <v>0.5535545023696683</v>
      </c>
      <c r="K143" s="725">
        <v>0.35032993401319734</v>
      </c>
      <c r="L143" s="724">
        <v>0.85255474452554747</v>
      </c>
      <c r="M143" s="702">
        <v>353</v>
      </c>
      <c r="N143" s="729">
        <v>0.33459715639810428</v>
      </c>
      <c r="O143" s="725">
        <v>0.21175764847030593</v>
      </c>
      <c r="P143" s="724">
        <v>0.51532846715328462</v>
      </c>
      <c r="Q143" s="12">
        <v>2400</v>
      </c>
      <c r="R143" s="13">
        <v>1500</v>
      </c>
      <c r="S143" s="14">
        <v>3900</v>
      </c>
      <c r="T143" s="702">
        <v>901</v>
      </c>
      <c r="U143" s="729">
        <v>0.36790526745610452</v>
      </c>
      <c r="V143" s="725">
        <v>0.23055271238485159</v>
      </c>
      <c r="W143" s="724">
        <v>0.60307898259705484</v>
      </c>
      <c r="X143" s="12" t="s">
        <v>237</v>
      </c>
      <c r="Y143" s="13" t="s">
        <v>232</v>
      </c>
      <c r="Z143" s="14" t="s">
        <v>236</v>
      </c>
    </row>
    <row r="144" spans="1:26" x14ac:dyDescent="0.2">
      <c r="A144" s="733" t="s">
        <v>141</v>
      </c>
      <c r="B144" s="12" t="s">
        <v>739</v>
      </c>
      <c r="C144" s="13" t="s">
        <v>232</v>
      </c>
      <c r="D144" s="105" t="s">
        <v>237</v>
      </c>
      <c r="E144" s="702">
        <v>4</v>
      </c>
      <c r="F144" s="729" t="s">
        <v>739</v>
      </c>
      <c r="G144" s="725">
        <v>2.5806451612903226E-2</v>
      </c>
      <c r="H144" s="724">
        <v>4.1237113402061855E-2</v>
      </c>
      <c r="I144" s="702">
        <v>8</v>
      </c>
      <c r="J144" s="729" t="s">
        <v>739</v>
      </c>
      <c r="K144" s="725">
        <v>5.1612903225806452E-2</v>
      </c>
      <c r="L144" s="724">
        <v>8.247422680412371E-2</v>
      </c>
      <c r="M144" s="702">
        <v>1</v>
      </c>
      <c r="N144" s="729" t="s">
        <v>739</v>
      </c>
      <c r="O144" s="725">
        <v>6.4516129032258064E-3</v>
      </c>
      <c r="P144" s="724">
        <v>1.0309278350515464E-2</v>
      </c>
      <c r="Q144" s="12" t="s">
        <v>739</v>
      </c>
      <c r="R144" s="13" t="s">
        <v>739</v>
      </c>
      <c r="S144" s="14" t="s">
        <v>739</v>
      </c>
      <c r="T144" s="702">
        <v>17</v>
      </c>
      <c r="U144" s="729" t="s">
        <v>739</v>
      </c>
      <c r="V144" s="725" t="s">
        <v>739</v>
      </c>
      <c r="W144" s="724" t="s">
        <v>739</v>
      </c>
      <c r="X144" s="12" t="s">
        <v>739</v>
      </c>
      <c r="Y144" s="13" t="s">
        <v>739</v>
      </c>
      <c r="Z144" s="14" t="s">
        <v>739</v>
      </c>
    </row>
    <row r="145" spans="1:26" x14ac:dyDescent="0.2">
      <c r="A145" s="733" t="s">
        <v>142</v>
      </c>
      <c r="B145" s="12" t="s">
        <v>739</v>
      </c>
      <c r="C145" s="13" t="s">
        <v>232</v>
      </c>
      <c r="D145" s="105" t="s">
        <v>236</v>
      </c>
      <c r="E145" s="702" t="s">
        <v>739</v>
      </c>
      <c r="F145" s="729" t="s">
        <v>739</v>
      </c>
      <c r="G145" s="725" t="s">
        <v>739</v>
      </c>
      <c r="H145" s="724" t="s">
        <v>739</v>
      </c>
      <c r="I145" s="702" t="s">
        <v>739</v>
      </c>
      <c r="J145" s="729" t="s">
        <v>739</v>
      </c>
      <c r="K145" s="725" t="s">
        <v>739</v>
      </c>
      <c r="L145" s="724" t="s">
        <v>739</v>
      </c>
      <c r="M145" s="702" t="s">
        <v>739</v>
      </c>
      <c r="N145" s="729" t="s">
        <v>739</v>
      </c>
      <c r="O145" s="725" t="s">
        <v>739</v>
      </c>
      <c r="P145" s="724" t="s">
        <v>739</v>
      </c>
      <c r="Q145" s="12" t="s">
        <v>739</v>
      </c>
      <c r="R145" s="13" t="s">
        <v>739</v>
      </c>
      <c r="S145" s="14" t="s">
        <v>739</v>
      </c>
      <c r="T145" s="702">
        <v>37</v>
      </c>
      <c r="U145" s="729" t="s">
        <v>739</v>
      </c>
      <c r="V145" s="725" t="s">
        <v>739</v>
      </c>
      <c r="W145" s="724" t="s">
        <v>739</v>
      </c>
      <c r="X145" s="12" t="s">
        <v>739</v>
      </c>
      <c r="Y145" s="13" t="s">
        <v>739</v>
      </c>
      <c r="Z145" s="14" t="s">
        <v>739</v>
      </c>
    </row>
    <row r="146" spans="1:26" x14ac:dyDescent="0.2">
      <c r="A146" s="733" t="s">
        <v>143</v>
      </c>
      <c r="B146" s="12" t="s">
        <v>739</v>
      </c>
      <c r="C146" s="13" t="s">
        <v>237</v>
      </c>
      <c r="D146" s="105" t="s">
        <v>236</v>
      </c>
      <c r="E146" s="702" t="s">
        <v>739</v>
      </c>
      <c r="F146" s="729" t="s">
        <v>739</v>
      </c>
      <c r="G146" s="725" t="s">
        <v>739</v>
      </c>
      <c r="H146" s="724" t="s">
        <v>739</v>
      </c>
      <c r="I146" s="702">
        <v>237</v>
      </c>
      <c r="J146" s="729" t="s">
        <v>739</v>
      </c>
      <c r="K146" s="725">
        <v>0.64402173913043481</v>
      </c>
      <c r="L146" s="724" t="s">
        <v>1250</v>
      </c>
      <c r="M146" s="702">
        <v>237</v>
      </c>
      <c r="N146" s="729" t="s">
        <v>739</v>
      </c>
      <c r="O146" s="725">
        <v>0.64402173913043481</v>
      </c>
      <c r="P146" s="724" t="s">
        <v>1250</v>
      </c>
      <c r="Q146" s="12" t="s">
        <v>739</v>
      </c>
      <c r="R146" s="13" t="s">
        <v>739</v>
      </c>
      <c r="S146" s="14" t="s">
        <v>739</v>
      </c>
      <c r="T146" s="702">
        <v>362</v>
      </c>
      <c r="U146" s="729" t="s">
        <v>739</v>
      </c>
      <c r="V146" s="725" t="s">
        <v>739</v>
      </c>
      <c r="W146" s="724" t="s">
        <v>739</v>
      </c>
      <c r="X146" s="12" t="s">
        <v>739</v>
      </c>
      <c r="Y146" s="13" t="s">
        <v>739</v>
      </c>
      <c r="Z146" s="14" t="s">
        <v>739</v>
      </c>
    </row>
    <row r="147" spans="1:26" x14ac:dyDescent="0.2">
      <c r="A147" s="733" t="s">
        <v>144</v>
      </c>
      <c r="B147" s="12" t="s">
        <v>739</v>
      </c>
      <c r="C147" s="13" t="s">
        <v>739</v>
      </c>
      <c r="D147" s="105" t="s">
        <v>739</v>
      </c>
      <c r="E147" s="702" t="s">
        <v>739</v>
      </c>
      <c r="F147" s="729" t="s">
        <v>739</v>
      </c>
      <c r="G147" s="725" t="s">
        <v>739</v>
      </c>
      <c r="H147" s="724" t="s">
        <v>739</v>
      </c>
      <c r="I147" s="27" t="s">
        <v>739</v>
      </c>
      <c r="J147" s="729" t="s">
        <v>739</v>
      </c>
      <c r="K147" s="725" t="s">
        <v>739</v>
      </c>
      <c r="L147" s="724" t="s">
        <v>739</v>
      </c>
      <c r="M147" s="27" t="s">
        <v>739</v>
      </c>
      <c r="N147" s="729" t="s">
        <v>739</v>
      </c>
      <c r="O147" s="725" t="s">
        <v>739</v>
      </c>
      <c r="P147" s="724" t="s">
        <v>739</v>
      </c>
      <c r="Q147" s="12" t="s">
        <v>739</v>
      </c>
      <c r="R147" s="13" t="s">
        <v>739</v>
      </c>
      <c r="S147" s="14" t="s">
        <v>739</v>
      </c>
      <c r="T147" s="27" t="s">
        <v>739</v>
      </c>
      <c r="U147" s="31" t="s">
        <v>739</v>
      </c>
      <c r="V147" s="32" t="s">
        <v>739</v>
      </c>
      <c r="W147" s="724" t="s">
        <v>739</v>
      </c>
      <c r="X147" s="12" t="s">
        <v>739</v>
      </c>
      <c r="Y147" s="13" t="s">
        <v>739</v>
      </c>
      <c r="Z147" s="14" t="s">
        <v>739</v>
      </c>
    </row>
    <row r="148" spans="1:26" x14ac:dyDescent="0.2">
      <c r="A148" s="733" t="s">
        <v>145</v>
      </c>
      <c r="B148" s="12" t="s">
        <v>739</v>
      </c>
      <c r="C148" s="13" t="s">
        <v>232</v>
      </c>
      <c r="D148" s="105" t="s">
        <v>232</v>
      </c>
      <c r="E148" s="702" t="s">
        <v>739</v>
      </c>
      <c r="F148" s="729" t="s">
        <v>739</v>
      </c>
      <c r="G148" s="725" t="s">
        <v>739</v>
      </c>
      <c r="H148" s="724" t="s">
        <v>739</v>
      </c>
      <c r="I148" s="702" t="s">
        <v>739</v>
      </c>
      <c r="J148" s="729" t="s">
        <v>739</v>
      </c>
      <c r="K148" s="725" t="s">
        <v>739</v>
      </c>
      <c r="L148" s="724" t="s">
        <v>739</v>
      </c>
      <c r="M148" s="702" t="s">
        <v>739</v>
      </c>
      <c r="N148" s="729" t="s">
        <v>739</v>
      </c>
      <c r="O148" s="725" t="s">
        <v>739</v>
      </c>
      <c r="P148" s="724" t="s">
        <v>739</v>
      </c>
      <c r="Q148" s="12" t="s">
        <v>739</v>
      </c>
      <c r="R148" s="13" t="s">
        <v>739</v>
      </c>
      <c r="S148" s="14" t="s">
        <v>739</v>
      </c>
      <c r="T148" s="702">
        <v>142</v>
      </c>
      <c r="U148" s="729" t="s">
        <v>739</v>
      </c>
      <c r="V148" s="725" t="s">
        <v>739</v>
      </c>
      <c r="W148" s="724" t="s">
        <v>739</v>
      </c>
      <c r="X148" s="12" t="s">
        <v>739</v>
      </c>
      <c r="Y148" s="13" t="s">
        <v>739</v>
      </c>
      <c r="Z148" s="14" t="s">
        <v>739</v>
      </c>
    </row>
    <row r="149" spans="1:26" x14ac:dyDescent="0.2">
      <c r="A149" s="733" t="s">
        <v>146</v>
      </c>
      <c r="B149" s="12" t="s">
        <v>237</v>
      </c>
      <c r="C149" s="13" t="s">
        <v>237</v>
      </c>
      <c r="D149" s="105" t="s">
        <v>236</v>
      </c>
      <c r="E149" s="702">
        <v>78</v>
      </c>
      <c r="F149" s="729">
        <v>0.43333333333333335</v>
      </c>
      <c r="G149" s="725">
        <v>0.35865267982523497</v>
      </c>
      <c r="H149" s="724">
        <v>0.5223341371475333</v>
      </c>
      <c r="I149" s="702">
        <v>148</v>
      </c>
      <c r="J149" s="729">
        <v>0.82222222222222219</v>
      </c>
      <c r="K149" s="725">
        <v>0.6805204694119843</v>
      </c>
      <c r="L149" s="724">
        <v>0.9910955422799349</v>
      </c>
      <c r="M149" s="702">
        <v>138</v>
      </c>
      <c r="N149" s="729">
        <v>0.76666666666666672</v>
      </c>
      <c r="O149" s="725">
        <v>0.63453935661387728</v>
      </c>
      <c r="P149" s="724">
        <v>0.92412962726102044</v>
      </c>
      <c r="Q149" s="12" t="s">
        <v>237</v>
      </c>
      <c r="R149" s="13" t="s">
        <v>237</v>
      </c>
      <c r="S149" s="14" t="s">
        <v>237</v>
      </c>
      <c r="T149" s="702">
        <v>82</v>
      </c>
      <c r="U149" s="729">
        <v>0.69491525423728817</v>
      </c>
      <c r="V149" s="725">
        <v>0.6768753781628446</v>
      </c>
      <c r="W149" s="724">
        <v>0.7111166612899309</v>
      </c>
      <c r="X149" s="12" t="s">
        <v>232</v>
      </c>
      <c r="Y149" s="13" t="s">
        <v>232</v>
      </c>
      <c r="Z149" s="14" t="s">
        <v>232</v>
      </c>
    </row>
    <row r="150" spans="1:26" x14ac:dyDescent="0.2">
      <c r="A150" s="733" t="s">
        <v>147</v>
      </c>
      <c r="B150" s="12" t="s">
        <v>739</v>
      </c>
      <c r="C150" s="13" t="s">
        <v>232</v>
      </c>
      <c r="D150" s="105" t="s">
        <v>236</v>
      </c>
      <c r="E150" s="702">
        <v>10</v>
      </c>
      <c r="F150" s="729" t="s">
        <v>739</v>
      </c>
      <c r="G150" s="725">
        <v>4.9019607843137254E-2</v>
      </c>
      <c r="H150" s="724">
        <v>0.10526315789473684</v>
      </c>
      <c r="I150" s="702">
        <v>236</v>
      </c>
      <c r="J150" s="729" t="s">
        <v>739</v>
      </c>
      <c r="K150" s="725" t="s">
        <v>1250</v>
      </c>
      <c r="L150" s="724" t="s">
        <v>1250</v>
      </c>
      <c r="M150" s="702">
        <v>245</v>
      </c>
      <c r="N150" s="729" t="s">
        <v>739</v>
      </c>
      <c r="O150" s="725" t="s">
        <v>1250</v>
      </c>
      <c r="P150" s="724" t="s">
        <v>1250</v>
      </c>
      <c r="Q150" s="12" t="s">
        <v>739</v>
      </c>
      <c r="R150" s="13" t="s">
        <v>739</v>
      </c>
      <c r="S150" s="14" t="s">
        <v>739</v>
      </c>
      <c r="T150" s="702">
        <v>215</v>
      </c>
      <c r="U150" s="729" t="s">
        <v>739</v>
      </c>
      <c r="V150" s="725" t="s">
        <v>739</v>
      </c>
      <c r="W150" s="724" t="s">
        <v>739</v>
      </c>
      <c r="X150" s="12" t="s">
        <v>739</v>
      </c>
      <c r="Y150" s="13" t="s">
        <v>739</v>
      </c>
      <c r="Z150" s="14" t="s">
        <v>739</v>
      </c>
    </row>
    <row r="151" spans="1:26" x14ac:dyDescent="0.2">
      <c r="A151" s="733" t="s">
        <v>148</v>
      </c>
      <c r="B151" s="12" t="s">
        <v>739</v>
      </c>
      <c r="C151" s="13" t="s">
        <v>739</v>
      </c>
      <c r="D151" s="105" t="s">
        <v>739</v>
      </c>
      <c r="E151" s="702" t="s">
        <v>739</v>
      </c>
      <c r="F151" s="729" t="s">
        <v>739</v>
      </c>
      <c r="G151" s="725" t="s">
        <v>739</v>
      </c>
      <c r="H151" s="724" t="s">
        <v>739</v>
      </c>
      <c r="I151" s="702" t="s">
        <v>739</v>
      </c>
      <c r="J151" s="729" t="s">
        <v>739</v>
      </c>
      <c r="K151" s="725" t="s">
        <v>739</v>
      </c>
      <c r="L151" s="724" t="s">
        <v>739</v>
      </c>
      <c r="M151" s="702" t="s">
        <v>739</v>
      </c>
      <c r="N151" s="729" t="s">
        <v>739</v>
      </c>
      <c r="O151" s="725" t="s">
        <v>739</v>
      </c>
      <c r="P151" s="724" t="s">
        <v>739</v>
      </c>
      <c r="Q151" s="12" t="s">
        <v>739</v>
      </c>
      <c r="R151" s="13" t="s">
        <v>739</v>
      </c>
      <c r="S151" s="14" t="s">
        <v>739</v>
      </c>
      <c r="T151" s="702">
        <v>6274</v>
      </c>
      <c r="U151" s="729" t="s">
        <v>739</v>
      </c>
      <c r="V151" s="725" t="s">
        <v>739</v>
      </c>
      <c r="W151" s="724" t="s">
        <v>739</v>
      </c>
      <c r="X151" s="12" t="s">
        <v>739</v>
      </c>
      <c r="Y151" s="13" t="s">
        <v>739</v>
      </c>
      <c r="Z151" s="14" t="s">
        <v>739</v>
      </c>
    </row>
    <row r="152" spans="1:26" x14ac:dyDescent="0.2">
      <c r="A152" s="733" t="s">
        <v>149</v>
      </c>
      <c r="B152" s="12" t="s">
        <v>739</v>
      </c>
      <c r="C152" s="13" t="s">
        <v>739</v>
      </c>
      <c r="D152" s="105" t="s">
        <v>739</v>
      </c>
      <c r="E152" s="702">
        <v>7660</v>
      </c>
      <c r="F152" s="729" t="s">
        <v>739</v>
      </c>
      <c r="G152" s="725" t="s">
        <v>739</v>
      </c>
      <c r="H152" s="724" t="s">
        <v>739</v>
      </c>
      <c r="I152" s="702">
        <v>7242</v>
      </c>
      <c r="J152" s="729" t="s">
        <v>739</v>
      </c>
      <c r="K152" s="725" t="s">
        <v>739</v>
      </c>
      <c r="L152" s="724" t="s">
        <v>739</v>
      </c>
      <c r="M152" s="702">
        <v>7840</v>
      </c>
      <c r="N152" s="729" t="s">
        <v>739</v>
      </c>
      <c r="O152" s="725" t="s">
        <v>739</v>
      </c>
      <c r="P152" s="724" t="s">
        <v>739</v>
      </c>
      <c r="Q152" s="12" t="s">
        <v>739</v>
      </c>
      <c r="R152" s="13" t="s">
        <v>739</v>
      </c>
      <c r="S152" s="14" t="s">
        <v>739</v>
      </c>
      <c r="T152" s="702">
        <v>8116</v>
      </c>
      <c r="U152" s="729" t="s">
        <v>739</v>
      </c>
      <c r="V152" s="725" t="s">
        <v>739</v>
      </c>
      <c r="W152" s="724" t="s">
        <v>739</v>
      </c>
      <c r="X152" s="12" t="s">
        <v>739</v>
      </c>
      <c r="Y152" s="13" t="s">
        <v>739</v>
      </c>
      <c r="Z152" s="14" t="s">
        <v>739</v>
      </c>
    </row>
    <row r="153" spans="1:26" x14ac:dyDescent="0.2">
      <c r="A153" s="733" t="s">
        <v>150</v>
      </c>
      <c r="B153" s="12" t="s">
        <v>739</v>
      </c>
      <c r="C153" s="13" t="s">
        <v>739</v>
      </c>
      <c r="D153" s="105" t="s">
        <v>739</v>
      </c>
      <c r="E153" s="11">
        <v>0</v>
      </c>
      <c r="F153" s="729" t="s">
        <v>739</v>
      </c>
      <c r="G153" s="725" t="s">
        <v>739</v>
      </c>
      <c r="H153" s="724" t="s">
        <v>739</v>
      </c>
      <c r="I153" s="11">
        <v>0</v>
      </c>
      <c r="J153" s="729" t="s">
        <v>739</v>
      </c>
      <c r="K153" s="725" t="s">
        <v>739</v>
      </c>
      <c r="L153" s="724" t="s">
        <v>739</v>
      </c>
      <c r="M153" s="11">
        <v>0</v>
      </c>
      <c r="N153" s="729" t="s">
        <v>739</v>
      </c>
      <c r="O153" s="725" t="s">
        <v>739</v>
      </c>
      <c r="P153" s="724" t="s">
        <v>739</v>
      </c>
      <c r="Q153" s="12" t="s">
        <v>739</v>
      </c>
      <c r="R153" s="13" t="s">
        <v>739</v>
      </c>
      <c r="S153" s="14" t="s">
        <v>739</v>
      </c>
      <c r="T153" s="27" t="s">
        <v>739</v>
      </c>
      <c r="U153" s="729" t="s">
        <v>739</v>
      </c>
      <c r="V153" s="725" t="s">
        <v>739</v>
      </c>
      <c r="W153" s="724" t="s">
        <v>739</v>
      </c>
      <c r="X153" s="12" t="s">
        <v>739</v>
      </c>
      <c r="Y153" s="13" t="s">
        <v>739</v>
      </c>
      <c r="Z153" s="14" t="s">
        <v>739</v>
      </c>
    </row>
    <row r="154" spans="1:26" x14ac:dyDescent="0.2">
      <c r="A154" s="733" t="s">
        <v>151</v>
      </c>
      <c r="B154" s="12" t="s">
        <v>739</v>
      </c>
      <c r="C154" s="13" t="s">
        <v>739</v>
      </c>
      <c r="D154" s="105" t="s">
        <v>739</v>
      </c>
      <c r="E154" s="11">
        <v>6</v>
      </c>
      <c r="F154" s="729" t="s">
        <v>739</v>
      </c>
      <c r="G154" s="725" t="s">
        <v>739</v>
      </c>
      <c r="H154" s="724" t="s">
        <v>739</v>
      </c>
      <c r="I154" s="11">
        <v>8</v>
      </c>
      <c r="J154" s="729" t="s">
        <v>739</v>
      </c>
      <c r="K154" s="725" t="s">
        <v>739</v>
      </c>
      <c r="L154" s="724" t="s">
        <v>739</v>
      </c>
      <c r="M154" s="11">
        <v>5</v>
      </c>
      <c r="N154" s="729" t="s">
        <v>739</v>
      </c>
      <c r="O154" s="725" t="s">
        <v>739</v>
      </c>
      <c r="P154" s="724" t="s">
        <v>739</v>
      </c>
      <c r="Q154" s="12" t="s">
        <v>739</v>
      </c>
      <c r="R154" s="13" t="s">
        <v>739</v>
      </c>
      <c r="S154" s="14" t="s">
        <v>739</v>
      </c>
      <c r="T154" s="27" t="s">
        <v>739</v>
      </c>
      <c r="U154" s="729" t="s">
        <v>739</v>
      </c>
      <c r="V154" s="725" t="s">
        <v>739</v>
      </c>
      <c r="W154" s="724" t="s">
        <v>739</v>
      </c>
      <c r="X154" s="12" t="s">
        <v>739</v>
      </c>
      <c r="Y154" s="13" t="s">
        <v>739</v>
      </c>
      <c r="Z154" s="14" t="s">
        <v>739</v>
      </c>
    </row>
    <row r="155" spans="1:26" x14ac:dyDescent="0.2">
      <c r="A155" s="733" t="s">
        <v>152</v>
      </c>
      <c r="B155" s="12" t="s">
        <v>739</v>
      </c>
      <c r="C155" s="13" t="s">
        <v>739</v>
      </c>
      <c r="D155" s="105" t="s">
        <v>739</v>
      </c>
      <c r="E155" s="11">
        <v>14</v>
      </c>
      <c r="F155" s="729" t="s">
        <v>739</v>
      </c>
      <c r="G155" s="725" t="s">
        <v>739</v>
      </c>
      <c r="H155" s="724" t="s">
        <v>739</v>
      </c>
      <c r="I155" s="11">
        <v>15</v>
      </c>
      <c r="J155" s="729" t="s">
        <v>739</v>
      </c>
      <c r="K155" s="725" t="s">
        <v>739</v>
      </c>
      <c r="L155" s="724" t="s">
        <v>739</v>
      </c>
      <c r="M155" s="11">
        <v>13</v>
      </c>
      <c r="N155" s="729" t="s">
        <v>739</v>
      </c>
      <c r="O155" s="725" t="s">
        <v>739</v>
      </c>
      <c r="P155" s="724" t="s">
        <v>739</v>
      </c>
      <c r="Q155" s="12" t="s">
        <v>739</v>
      </c>
      <c r="R155" s="13" t="s">
        <v>739</v>
      </c>
      <c r="S155" s="14" t="s">
        <v>739</v>
      </c>
      <c r="T155" s="27" t="s">
        <v>739</v>
      </c>
      <c r="U155" s="729" t="s">
        <v>739</v>
      </c>
      <c r="V155" s="725" t="s">
        <v>739</v>
      </c>
      <c r="W155" s="724" t="s">
        <v>739</v>
      </c>
      <c r="X155" s="12" t="s">
        <v>739</v>
      </c>
      <c r="Y155" s="13" t="s">
        <v>739</v>
      </c>
      <c r="Z155" s="14" t="s">
        <v>739</v>
      </c>
    </row>
    <row r="156" spans="1:26" x14ac:dyDescent="0.2">
      <c r="A156" s="733" t="s">
        <v>153</v>
      </c>
      <c r="B156" s="12" t="s">
        <v>739</v>
      </c>
      <c r="C156" s="13" t="s">
        <v>739</v>
      </c>
      <c r="D156" s="105" t="s">
        <v>739</v>
      </c>
      <c r="E156" s="11" t="s">
        <v>739</v>
      </c>
      <c r="F156" s="729" t="s">
        <v>739</v>
      </c>
      <c r="G156" s="725" t="s">
        <v>739</v>
      </c>
      <c r="H156" s="724" t="s">
        <v>739</v>
      </c>
      <c r="I156" s="11" t="s">
        <v>739</v>
      </c>
      <c r="J156" s="729" t="s">
        <v>739</v>
      </c>
      <c r="K156" s="725" t="s">
        <v>739</v>
      </c>
      <c r="L156" s="724" t="s">
        <v>739</v>
      </c>
      <c r="M156" s="11">
        <v>1</v>
      </c>
      <c r="N156" s="729" t="s">
        <v>739</v>
      </c>
      <c r="O156" s="725" t="s">
        <v>739</v>
      </c>
      <c r="P156" s="724" t="s">
        <v>739</v>
      </c>
      <c r="Q156" s="12" t="s">
        <v>739</v>
      </c>
      <c r="R156" s="13" t="s">
        <v>739</v>
      </c>
      <c r="S156" s="14" t="s">
        <v>739</v>
      </c>
      <c r="T156" s="27" t="s">
        <v>739</v>
      </c>
      <c r="U156" s="729" t="s">
        <v>739</v>
      </c>
      <c r="V156" s="725" t="s">
        <v>739</v>
      </c>
      <c r="W156" s="724" t="s">
        <v>739</v>
      </c>
      <c r="X156" s="12" t="s">
        <v>739</v>
      </c>
      <c r="Y156" s="13" t="s">
        <v>739</v>
      </c>
      <c r="Z156" s="14" t="s">
        <v>739</v>
      </c>
    </row>
    <row r="157" spans="1:26" x14ac:dyDescent="0.2">
      <c r="A157" s="733" t="s">
        <v>154</v>
      </c>
      <c r="B157" s="12" t="s">
        <v>739</v>
      </c>
      <c r="C157" s="13" t="s">
        <v>739</v>
      </c>
      <c r="D157" s="105" t="s">
        <v>739</v>
      </c>
      <c r="E157" s="27" t="s">
        <v>739</v>
      </c>
      <c r="F157" s="729" t="s">
        <v>739</v>
      </c>
      <c r="G157" s="725" t="s">
        <v>739</v>
      </c>
      <c r="H157" s="724" t="s">
        <v>739</v>
      </c>
      <c r="I157" s="27" t="s">
        <v>739</v>
      </c>
      <c r="J157" s="729" t="s">
        <v>739</v>
      </c>
      <c r="K157" s="725" t="s">
        <v>739</v>
      </c>
      <c r="L157" s="724" t="s">
        <v>739</v>
      </c>
      <c r="M157" s="27" t="s">
        <v>739</v>
      </c>
      <c r="N157" s="729" t="s">
        <v>739</v>
      </c>
      <c r="O157" s="725" t="s">
        <v>739</v>
      </c>
      <c r="P157" s="724" t="s">
        <v>739</v>
      </c>
      <c r="Q157" s="12" t="s">
        <v>739</v>
      </c>
      <c r="R157" s="13" t="s">
        <v>739</v>
      </c>
      <c r="S157" s="14" t="s">
        <v>739</v>
      </c>
      <c r="T157" s="27" t="s">
        <v>739</v>
      </c>
      <c r="U157" s="729" t="s">
        <v>739</v>
      </c>
      <c r="V157" s="725" t="s">
        <v>739</v>
      </c>
      <c r="W157" s="724" t="s">
        <v>739</v>
      </c>
      <c r="X157" s="12" t="s">
        <v>739</v>
      </c>
      <c r="Y157" s="13" t="s">
        <v>739</v>
      </c>
      <c r="Z157" s="14" t="s">
        <v>739</v>
      </c>
    </row>
    <row r="158" spans="1:26" x14ac:dyDescent="0.2">
      <c r="A158" s="733" t="s">
        <v>155</v>
      </c>
      <c r="B158" s="12" t="s">
        <v>232</v>
      </c>
      <c r="C158" s="13" t="s">
        <v>232</v>
      </c>
      <c r="D158" s="105" t="s">
        <v>237</v>
      </c>
      <c r="E158" s="702">
        <v>20</v>
      </c>
      <c r="F158" s="729">
        <v>0.27027027027027029</v>
      </c>
      <c r="G158" s="725">
        <v>0.1941747572815534</v>
      </c>
      <c r="H158" s="724">
        <v>0.35714285714285715</v>
      </c>
      <c r="I158" s="702">
        <v>25</v>
      </c>
      <c r="J158" s="729">
        <v>0.33783783783783783</v>
      </c>
      <c r="K158" s="725">
        <v>0.24271844660194175</v>
      </c>
      <c r="L158" s="724">
        <v>0.44642857142857145</v>
      </c>
      <c r="M158" s="702" t="s">
        <v>739</v>
      </c>
      <c r="N158" s="729" t="s">
        <v>739</v>
      </c>
      <c r="O158" s="725" t="s">
        <v>739</v>
      </c>
      <c r="P158" s="724" t="s">
        <v>739</v>
      </c>
      <c r="Q158" s="12" t="s">
        <v>236</v>
      </c>
      <c r="R158" s="13" t="s">
        <v>236</v>
      </c>
      <c r="S158" s="14" t="s">
        <v>662</v>
      </c>
      <c r="T158" s="702">
        <v>11</v>
      </c>
      <c r="U158" s="729">
        <v>2.576112412177986E-2</v>
      </c>
      <c r="V158" s="725">
        <v>2.1072796934865901E-2</v>
      </c>
      <c r="W158" s="724">
        <v>3.2163742690058478E-2</v>
      </c>
      <c r="X158" s="12" t="s">
        <v>232</v>
      </c>
      <c r="Y158" s="13" t="s">
        <v>232</v>
      </c>
      <c r="Z158" s="14" t="s">
        <v>232</v>
      </c>
    </row>
    <row r="159" spans="1:26" x14ac:dyDescent="0.2">
      <c r="A159" s="733" t="s">
        <v>156</v>
      </c>
      <c r="B159" s="12" t="s">
        <v>739</v>
      </c>
      <c r="C159" s="13" t="s">
        <v>739</v>
      </c>
      <c r="D159" s="105" t="s">
        <v>739</v>
      </c>
      <c r="E159" s="27" t="s">
        <v>739</v>
      </c>
      <c r="F159" s="729" t="s">
        <v>739</v>
      </c>
      <c r="G159" s="725" t="s">
        <v>739</v>
      </c>
      <c r="H159" s="724" t="s">
        <v>739</v>
      </c>
      <c r="I159" s="27" t="s">
        <v>739</v>
      </c>
      <c r="J159" s="729" t="s">
        <v>739</v>
      </c>
      <c r="K159" s="725" t="s">
        <v>739</v>
      </c>
      <c r="L159" s="724" t="s">
        <v>739</v>
      </c>
      <c r="M159" s="27" t="s">
        <v>739</v>
      </c>
      <c r="N159" s="729" t="s">
        <v>739</v>
      </c>
      <c r="O159" s="725" t="s">
        <v>739</v>
      </c>
      <c r="P159" s="724" t="s">
        <v>739</v>
      </c>
      <c r="Q159" s="12" t="s">
        <v>739</v>
      </c>
      <c r="R159" s="13" t="s">
        <v>739</v>
      </c>
      <c r="S159" s="14" t="s">
        <v>739</v>
      </c>
      <c r="T159" s="27" t="s">
        <v>739</v>
      </c>
      <c r="U159" s="729" t="s">
        <v>739</v>
      </c>
      <c r="V159" s="725" t="s">
        <v>739</v>
      </c>
      <c r="W159" s="724" t="s">
        <v>739</v>
      </c>
      <c r="X159" s="12" t="s">
        <v>739</v>
      </c>
      <c r="Y159" s="13" t="s">
        <v>739</v>
      </c>
      <c r="Z159" s="14" t="s">
        <v>739</v>
      </c>
    </row>
    <row r="160" spans="1:26" x14ac:dyDescent="0.2">
      <c r="A160" s="733" t="s">
        <v>157</v>
      </c>
      <c r="B160" s="12">
        <v>2200</v>
      </c>
      <c r="C160" s="13">
        <v>1800</v>
      </c>
      <c r="D160" s="105">
        <v>2700</v>
      </c>
      <c r="E160" s="702">
        <v>728</v>
      </c>
      <c r="F160" s="729">
        <v>0.33136094674556216</v>
      </c>
      <c r="G160" s="725">
        <v>0.26923076923076922</v>
      </c>
      <c r="H160" s="724">
        <v>0.40784313725490196</v>
      </c>
      <c r="I160" s="702">
        <v>638</v>
      </c>
      <c r="J160" s="729">
        <v>0.29039599453800635</v>
      </c>
      <c r="K160" s="725">
        <v>0.23594674556213019</v>
      </c>
      <c r="L160" s="724">
        <v>0.35742296918767508</v>
      </c>
      <c r="M160" s="702">
        <v>348</v>
      </c>
      <c r="N160" s="729">
        <v>0.15839781520254892</v>
      </c>
      <c r="O160" s="725">
        <v>0.128698224852071</v>
      </c>
      <c r="P160" s="724">
        <v>0.19495798319327731</v>
      </c>
      <c r="Q160" s="12">
        <v>5400</v>
      </c>
      <c r="R160" s="13">
        <v>4300</v>
      </c>
      <c r="S160" s="14">
        <v>6900</v>
      </c>
      <c r="T160" s="702">
        <v>823</v>
      </c>
      <c r="U160" s="729">
        <v>0.15271850064947115</v>
      </c>
      <c r="V160" s="725">
        <v>0.11887909865665174</v>
      </c>
      <c r="W160" s="724">
        <v>0.19224480261621116</v>
      </c>
      <c r="X160" s="12" t="s">
        <v>236</v>
      </c>
      <c r="Y160" s="13" t="s">
        <v>236</v>
      </c>
      <c r="Z160" s="14" t="s">
        <v>236</v>
      </c>
    </row>
    <row r="161" spans="1:26" x14ac:dyDescent="0.2">
      <c r="A161" s="733" t="s">
        <v>158</v>
      </c>
      <c r="B161" s="12" t="s">
        <v>739</v>
      </c>
      <c r="C161" s="13" t="s">
        <v>232</v>
      </c>
      <c r="D161" s="105" t="s">
        <v>232</v>
      </c>
      <c r="E161" s="702" t="s">
        <v>739</v>
      </c>
      <c r="F161" s="729" t="s">
        <v>739</v>
      </c>
      <c r="G161" s="725" t="s">
        <v>739</v>
      </c>
      <c r="H161" s="724" t="s">
        <v>739</v>
      </c>
      <c r="I161" s="702" t="s">
        <v>739</v>
      </c>
      <c r="J161" s="729" t="s">
        <v>739</v>
      </c>
      <c r="K161" s="725" t="s">
        <v>739</v>
      </c>
      <c r="L161" s="724" t="s">
        <v>739</v>
      </c>
      <c r="M161" s="702">
        <v>3</v>
      </c>
      <c r="N161" s="729" t="s">
        <v>739</v>
      </c>
      <c r="O161" s="725">
        <v>0.1</v>
      </c>
      <c r="P161" s="724">
        <v>0.33333333333333331</v>
      </c>
      <c r="Q161" s="12" t="s">
        <v>739</v>
      </c>
      <c r="R161" s="13" t="s">
        <v>739</v>
      </c>
      <c r="S161" s="14" t="s">
        <v>739</v>
      </c>
      <c r="T161" s="702">
        <v>11</v>
      </c>
      <c r="U161" s="729" t="s">
        <v>739</v>
      </c>
      <c r="V161" s="725" t="s">
        <v>739</v>
      </c>
      <c r="W161" s="724" t="s">
        <v>739</v>
      </c>
      <c r="X161" s="12" t="s">
        <v>739</v>
      </c>
      <c r="Y161" s="13" t="s">
        <v>739</v>
      </c>
      <c r="Z161" s="14" t="s">
        <v>739</v>
      </c>
    </row>
    <row r="162" spans="1:26" x14ac:dyDescent="0.2">
      <c r="A162" s="733" t="s">
        <v>159</v>
      </c>
      <c r="B162" s="12" t="s">
        <v>739</v>
      </c>
      <c r="C162" s="13" t="s">
        <v>739</v>
      </c>
      <c r="D162" s="105" t="s">
        <v>739</v>
      </c>
      <c r="E162" s="11">
        <v>3</v>
      </c>
      <c r="F162" s="729" t="s">
        <v>739</v>
      </c>
      <c r="G162" s="725" t="s">
        <v>739</v>
      </c>
      <c r="H162" s="724" t="s">
        <v>739</v>
      </c>
      <c r="I162" s="11">
        <v>3</v>
      </c>
      <c r="J162" s="729" t="s">
        <v>739</v>
      </c>
      <c r="K162" s="725" t="s">
        <v>739</v>
      </c>
      <c r="L162" s="724" t="s">
        <v>739</v>
      </c>
      <c r="M162" s="11">
        <v>0</v>
      </c>
      <c r="N162" s="729" t="s">
        <v>739</v>
      </c>
      <c r="O162" s="725" t="s">
        <v>739</v>
      </c>
      <c r="P162" s="724" t="s">
        <v>739</v>
      </c>
      <c r="Q162" s="12" t="s">
        <v>739</v>
      </c>
      <c r="R162" s="13" t="s">
        <v>739</v>
      </c>
      <c r="S162" s="14" t="s">
        <v>739</v>
      </c>
      <c r="T162" s="27" t="s">
        <v>739</v>
      </c>
      <c r="U162" s="729" t="s">
        <v>739</v>
      </c>
      <c r="V162" s="725" t="s">
        <v>739</v>
      </c>
      <c r="W162" s="724" t="s">
        <v>739</v>
      </c>
      <c r="X162" s="12" t="s">
        <v>739</v>
      </c>
      <c r="Y162" s="13" t="s">
        <v>739</v>
      </c>
      <c r="Z162" s="14" t="s">
        <v>739</v>
      </c>
    </row>
    <row r="163" spans="1:26" x14ac:dyDescent="0.2">
      <c r="A163" s="733" t="s">
        <v>160</v>
      </c>
      <c r="B163" s="12">
        <v>2900</v>
      </c>
      <c r="C163" s="13">
        <v>2200</v>
      </c>
      <c r="D163" s="105">
        <v>3900</v>
      </c>
      <c r="E163" s="702">
        <v>604</v>
      </c>
      <c r="F163" s="729">
        <v>0.20820406756290935</v>
      </c>
      <c r="G163" s="725">
        <v>0.15659839253305677</v>
      </c>
      <c r="H163" s="724">
        <v>0.27770114942528734</v>
      </c>
      <c r="I163" s="702">
        <v>693</v>
      </c>
      <c r="J163" s="729">
        <v>0.23888314374353672</v>
      </c>
      <c r="K163" s="725">
        <v>0.17967332123411978</v>
      </c>
      <c r="L163" s="724">
        <v>0.31862068965517243</v>
      </c>
      <c r="M163" s="702">
        <v>1182</v>
      </c>
      <c r="N163" s="729">
        <v>0.40744570837642191</v>
      </c>
      <c r="O163" s="725">
        <v>0.30645579465906142</v>
      </c>
      <c r="P163" s="724">
        <v>0.54344827586206901</v>
      </c>
      <c r="Q163" s="12">
        <v>5000</v>
      </c>
      <c r="R163" s="13">
        <v>4000</v>
      </c>
      <c r="S163" s="14">
        <v>6100</v>
      </c>
      <c r="T163" s="702">
        <v>385</v>
      </c>
      <c r="U163" s="729">
        <v>7.7683615819209045E-2</v>
      </c>
      <c r="V163" s="725">
        <v>6.3374485596707816E-2</v>
      </c>
      <c r="W163" s="724">
        <v>9.5842668658202637E-2</v>
      </c>
      <c r="X163" s="12" t="s">
        <v>236</v>
      </c>
      <c r="Y163" s="13" t="s">
        <v>236</v>
      </c>
      <c r="Z163" s="14" t="s">
        <v>236</v>
      </c>
    </row>
    <row r="164" spans="1:26" x14ac:dyDescent="0.2">
      <c r="A164" s="733" t="s">
        <v>161</v>
      </c>
      <c r="B164" s="12" t="s">
        <v>739</v>
      </c>
      <c r="C164" s="13" t="s">
        <v>232</v>
      </c>
      <c r="D164" s="105" t="s">
        <v>232</v>
      </c>
      <c r="E164" s="702">
        <v>0</v>
      </c>
      <c r="F164" s="729" t="s">
        <v>739</v>
      </c>
      <c r="G164" s="725" t="s">
        <v>1251</v>
      </c>
      <c r="H164" s="724" t="s">
        <v>1251</v>
      </c>
      <c r="I164" s="702">
        <v>10</v>
      </c>
      <c r="J164" s="729" t="s">
        <v>739</v>
      </c>
      <c r="K164" s="725">
        <v>0.37037037037037035</v>
      </c>
      <c r="L164" s="724" t="s">
        <v>1250</v>
      </c>
      <c r="M164" s="702">
        <v>10</v>
      </c>
      <c r="N164" s="729" t="s">
        <v>739</v>
      </c>
      <c r="O164" s="725">
        <v>0.37037037037037035</v>
      </c>
      <c r="P164" s="724" t="s">
        <v>1250</v>
      </c>
      <c r="Q164" s="12" t="s">
        <v>739</v>
      </c>
      <c r="R164" s="13" t="s">
        <v>739</v>
      </c>
      <c r="S164" s="14" t="s">
        <v>739</v>
      </c>
      <c r="T164" s="702">
        <v>23</v>
      </c>
      <c r="U164" s="729" t="s">
        <v>739</v>
      </c>
      <c r="V164" s="725" t="s">
        <v>739</v>
      </c>
      <c r="W164" s="724" t="s">
        <v>739</v>
      </c>
      <c r="X164" s="12" t="s">
        <v>739</v>
      </c>
      <c r="Y164" s="13" t="s">
        <v>739</v>
      </c>
      <c r="Z164" s="14" t="s">
        <v>739</v>
      </c>
    </row>
    <row r="165" spans="1:26" x14ac:dyDescent="0.2">
      <c r="A165" s="733" t="s">
        <v>162</v>
      </c>
      <c r="B165" s="12" t="s">
        <v>739</v>
      </c>
      <c r="C165" s="13" t="s">
        <v>232</v>
      </c>
      <c r="D165" s="105" t="s">
        <v>232</v>
      </c>
      <c r="E165" s="702">
        <v>0</v>
      </c>
      <c r="F165" s="729" t="s">
        <v>739</v>
      </c>
      <c r="G165" s="725" t="s">
        <v>1251</v>
      </c>
      <c r="H165" s="724" t="s">
        <v>1251</v>
      </c>
      <c r="I165" s="702">
        <v>1</v>
      </c>
      <c r="J165" s="729" t="s">
        <v>739</v>
      </c>
      <c r="K165" s="725">
        <v>0.5</v>
      </c>
      <c r="L165" s="724" t="s">
        <v>1250</v>
      </c>
      <c r="M165" s="702">
        <v>1</v>
      </c>
      <c r="N165" s="729" t="s">
        <v>739</v>
      </c>
      <c r="O165" s="725">
        <v>0.5</v>
      </c>
      <c r="P165" s="724" t="s">
        <v>1250</v>
      </c>
      <c r="Q165" s="12" t="s">
        <v>739</v>
      </c>
      <c r="R165" s="13" t="s">
        <v>739</v>
      </c>
      <c r="S165" s="14" t="s">
        <v>739</v>
      </c>
      <c r="T165" s="702">
        <v>0</v>
      </c>
      <c r="U165" s="729" t="s">
        <v>739</v>
      </c>
      <c r="V165" s="725" t="s">
        <v>739</v>
      </c>
      <c r="W165" s="724" t="s">
        <v>739</v>
      </c>
      <c r="X165" s="12" t="s">
        <v>739</v>
      </c>
      <c r="Y165" s="13" t="s">
        <v>739</v>
      </c>
      <c r="Z165" s="14" t="s">
        <v>739</v>
      </c>
    </row>
    <row r="166" spans="1:26" x14ac:dyDescent="0.2">
      <c r="A166" s="733" t="s">
        <v>163</v>
      </c>
      <c r="B166" s="12" t="s">
        <v>739</v>
      </c>
      <c r="C166" s="13" t="s">
        <v>232</v>
      </c>
      <c r="D166" s="105" t="s">
        <v>232</v>
      </c>
      <c r="E166" s="702" t="s">
        <v>739</v>
      </c>
      <c r="F166" s="729" t="s">
        <v>739</v>
      </c>
      <c r="G166" s="725" t="s">
        <v>739</v>
      </c>
      <c r="H166" s="724" t="s">
        <v>739</v>
      </c>
      <c r="I166" s="702" t="s">
        <v>739</v>
      </c>
      <c r="J166" s="729" t="s">
        <v>739</v>
      </c>
      <c r="K166" s="725" t="s">
        <v>739</v>
      </c>
      <c r="L166" s="724" t="s">
        <v>739</v>
      </c>
      <c r="M166" s="702" t="s">
        <v>739</v>
      </c>
      <c r="N166" s="729" t="s">
        <v>739</v>
      </c>
      <c r="O166" s="725" t="s">
        <v>739</v>
      </c>
      <c r="P166" s="724" t="s">
        <v>739</v>
      </c>
      <c r="Q166" s="12" t="s">
        <v>739</v>
      </c>
      <c r="R166" s="13" t="s">
        <v>739</v>
      </c>
      <c r="S166" s="14" t="s">
        <v>739</v>
      </c>
      <c r="T166" s="702">
        <v>3</v>
      </c>
      <c r="U166" s="729" t="s">
        <v>739</v>
      </c>
      <c r="V166" s="725" t="s">
        <v>739</v>
      </c>
      <c r="W166" s="724" t="s">
        <v>739</v>
      </c>
      <c r="X166" s="12" t="s">
        <v>739</v>
      </c>
      <c r="Y166" s="13" t="s">
        <v>739</v>
      </c>
      <c r="Z166" s="14" t="s">
        <v>739</v>
      </c>
    </row>
    <row r="167" spans="1:26" x14ac:dyDescent="0.2">
      <c r="A167" s="733" t="s">
        <v>164</v>
      </c>
      <c r="B167" s="12" t="s">
        <v>739</v>
      </c>
      <c r="C167" s="13" t="s">
        <v>739</v>
      </c>
      <c r="D167" s="105" t="s">
        <v>739</v>
      </c>
      <c r="E167" s="11" t="s">
        <v>739</v>
      </c>
      <c r="F167" s="729" t="s">
        <v>739</v>
      </c>
      <c r="G167" s="725" t="s">
        <v>739</v>
      </c>
      <c r="H167" s="724" t="s">
        <v>739</v>
      </c>
      <c r="I167" s="11" t="s">
        <v>739</v>
      </c>
      <c r="J167" s="729" t="s">
        <v>739</v>
      </c>
      <c r="K167" s="725" t="s">
        <v>739</v>
      </c>
      <c r="L167" s="724" t="s">
        <v>739</v>
      </c>
      <c r="M167" s="11" t="s">
        <v>739</v>
      </c>
      <c r="N167" s="729" t="s">
        <v>739</v>
      </c>
      <c r="O167" s="725" t="s">
        <v>739</v>
      </c>
      <c r="P167" s="724" t="s">
        <v>739</v>
      </c>
      <c r="Q167" s="12" t="s">
        <v>739</v>
      </c>
      <c r="R167" s="13" t="s">
        <v>739</v>
      </c>
      <c r="S167" s="14" t="s">
        <v>739</v>
      </c>
      <c r="T167" s="27" t="s">
        <v>739</v>
      </c>
      <c r="U167" s="729" t="s">
        <v>739</v>
      </c>
      <c r="V167" s="725" t="s">
        <v>739</v>
      </c>
      <c r="W167" s="724" t="s">
        <v>739</v>
      </c>
      <c r="X167" s="12" t="s">
        <v>739</v>
      </c>
      <c r="Y167" s="13" t="s">
        <v>739</v>
      </c>
      <c r="Z167" s="14" t="s">
        <v>739</v>
      </c>
    </row>
    <row r="168" spans="1:26" x14ac:dyDescent="0.2">
      <c r="A168" s="733" t="s">
        <v>165</v>
      </c>
      <c r="B168" s="12">
        <v>1800</v>
      </c>
      <c r="C168" s="13">
        <v>1100</v>
      </c>
      <c r="D168" s="105">
        <v>2900</v>
      </c>
      <c r="E168" s="702" t="s">
        <v>739</v>
      </c>
      <c r="F168" s="729" t="s">
        <v>739</v>
      </c>
      <c r="G168" s="725" t="s">
        <v>739</v>
      </c>
      <c r="H168" s="724" t="s">
        <v>739</v>
      </c>
      <c r="I168" s="702">
        <v>48</v>
      </c>
      <c r="J168" s="729">
        <v>2.6058631921824105E-2</v>
      </c>
      <c r="K168" s="725">
        <v>1.6276703967446592E-2</v>
      </c>
      <c r="L168" s="724">
        <v>4.2440318302387266E-2</v>
      </c>
      <c r="M168" s="702" t="s">
        <v>739</v>
      </c>
      <c r="N168" s="729" t="s">
        <v>739</v>
      </c>
      <c r="O168" s="725" t="s">
        <v>739</v>
      </c>
      <c r="P168" s="724" t="s">
        <v>739</v>
      </c>
      <c r="Q168" s="12">
        <v>5400</v>
      </c>
      <c r="R168" s="13">
        <v>3600</v>
      </c>
      <c r="S168" s="14">
        <v>8100</v>
      </c>
      <c r="T168" s="702">
        <v>315</v>
      </c>
      <c r="U168" s="729">
        <v>5.82039911308204E-2</v>
      </c>
      <c r="V168" s="725">
        <v>3.8855310225730848E-2</v>
      </c>
      <c r="W168" s="724">
        <v>8.8557773404554396E-2</v>
      </c>
      <c r="X168" s="12" t="s">
        <v>236</v>
      </c>
      <c r="Y168" s="13" t="s">
        <v>236</v>
      </c>
      <c r="Z168" s="14" t="s">
        <v>662</v>
      </c>
    </row>
    <row r="169" spans="1:26" x14ac:dyDescent="0.2">
      <c r="A169" s="733" t="s">
        <v>166</v>
      </c>
      <c r="B169" s="12">
        <v>260000</v>
      </c>
      <c r="C169" s="13">
        <v>230000</v>
      </c>
      <c r="D169" s="105">
        <v>280000</v>
      </c>
      <c r="E169" s="702">
        <v>201055</v>
      </c>
      <c r="F169" s="729">
        <v>0.77827541090216545</v>
      </c>
      <c r="G169" s="725">
        <v>0.71500204484432506</v>
      </c>
      <c r="H169" s="724">
        <v>0.86203865678809077</v>
      </c>
      <c r="I169" s="702">
        <v>237547</v>
      </c>
      <c r="J169" s="729">
        <v>0.91953440120154528</v>
      </c>
      <c r="K169" s="725">
        <v>0.84477675634346272</v>
      </c>
      <c r="L169" s="724" t="s">
        <v>1250</v>
      </c>
      <c r="M169" s="702">
        <v>201191</v>
      </c>
      <c r="N169" s="729">
        <v>0.77880186115648731</v>
      </c>
      <c r="O169" s="725">
        <v>0.71548569498035175</v>
      </c>
      <c r="P169" s="724">
        <v>0.86262176716745553</v>
      </c>
      <c r="Q169" s="12">
        <v>360000</v>
      </c>
      <c r="R169" s="13">
        <v>320000</v>
      </c>
      <c r="S169" s="14">
        <v>390000</v>
      </c>
      <c r="T169" s="702">
        <v>156706</v>
      </c>
      <c r="U169" s="729">
        <v>0.43571927073340949</v>
      </c>
      <c r="V169" s="725">
        <v>0.39795721425378894</v>
      </c>
      <c r="W169" s="724">
        <v>0.48287358871961739</v>
      </c>
      <c r="X169" s="12">
        <v>15000</v>
      </c>
      <c r="Y169" s="13">
        <v>12000</v>
      </c>
      <c r="Z169" s="14">
        <v>18000</v>
      </c>
    </row>
    <row r="170" spans="1:26" x14ac:dyDescent="0.2">
      <c r="A170" s="733" t="s">
        <v>245</v>
      </c>
      <c r="B170" s="12">
        <v>8200</v>
      </c>
      <c r="C170" s="13">
        <v>3100</v>
      </c>
      <c r="D170" s="105">
        <v>20000</v>
      </c>
      <c r="E170" s="702" t="s">
        <v>739</v>
      </c>
      <c r="F170" s="729" t="s">
        <v>739</v>
      </c>
      <c r="G170" s="725" t="s">
        <v>739</v>
      </c>
      <c r="H170" s="724" t="s">
        <v>739</v>
      </c>
      <c r="I170" s="702" t="s">
        <v>739</v>
      </c>
      <c r="J170" s="729" t="s">
        <v>739</v>
      </c>
      <c r="K170" s="725" t="s">
        <v>739</v>
      </c>
      <c r="L170" s="724" t="s">
        <v>739</v>
      </c>
      <c r="M170" s="702" t="s">
        <v>739</v>
      </c>
      <c r="N170" s="729" t="s">
        <v>739</v>
      </c>
      <c r="O170" s="725" t="s">
        <v>739</v>
      </c>
      <c r="P170" s="724" t="s">
        <v>739</v>
      </c>
      <c r="Q170" s="12">
        <v>18000</v>
      </c>
      <c r="R170" s="13">
        <v>7300</v>
      </c>
      <c r="S170" s="14">
        <v>44000</v>
      </c>
      <c r="T170" s="702">
        <v>286</v>
      </c>
      <c r="U170" s="729">
        <v>1.5974976260961851E-2</v>
      </c>
      <c r="V170" s="725">
        <v>6.558730449938082E-3</v>
      </c>
      <c r="W170" s="724">
        <v>3.9264140582097748E-2</v>
      </c>
      <c r="X170" s="12">
        <v>1700</v>
      </c>
      <c r="Y170" s="13" t="s">
        <v>662</v>
      </c>
      <c r="Z170" s="14">
        <v>4100</v>
      </c>
    </row>
    <row r="171" spans="1:26" x14ac:dyDescent="0.2">
      <c r="A171" s="733" t="s">
        <v>167</v>
      </c>
      <c r="B171" s="12" t="s">
        <v>739</v>
      </c>
      <c r="C171" s="13" t="s">
        <v>236</v>
      </c>
      <c r="D171" s="105" t="s">
        <v>662</v>
      </c>
      <c r="E171" s="702" t="s">
        <v>739</v>
      </c>
      <c r="F171" s="729" t="s">
        <v>739</v>
      </c>
      <c r="G171" s="725" t="s">
        <v>739</v>
      </c>
      <c r="H171" s="724" t="s">
        <v>739</v>
      </c>
      <c r="I171" s="702">
        <v>94</v>
      </c>
      <c r="J171" s="729" t="s">
        <v>739</v>
      </c>
      <c r="K171" s="725">
        <v>0.16433566433566432</v>
      </c>
      <c r="L171" s="724">
        <v>0.24867724867724866</v>
      </c>
      <c r="M171" s="702">
        <v>27</v>
      </c>
      <c r="N171" s="729" t="s">
        <v>739</v>
      </c>
      <c r="O171" s="725">
        <v>4.72027972027972E-2</v>
      </c>
      <c r="P171" s="724">
        <v>7.1428571428571425E-2</v>
      </c>
      <c r="Q171" s="12" t="s">
        <v>739</v>
      </c>
      <c r="R171" s="13" t="s">
        <v>739</v>
      </c>
      <c r="S171" s="14" t="s">
        <v>739</v>
      </c>
      <c r="T171" s="702">
        <v>2031</v>
      </c>
      <c r="U171" s="729" t="s">
        <v>739</v>
      </c>
      <c r="V171" s="725" t="s">
        <v>739</v>
      </c>
      <c r="W171" s="724" t="s">
        <v>739</v>
      </c>
      <c r="X171" s="12" t="s">
        <v>739</v>
      </c>
      <c r="Y171" s="13" t="s">
        <v>739</v>
      </c>
      <c r="Z171" s="14" t="s">
        <v>739</v>
      </c>
    </row>
    <row r="172" spans="1:26" x14ac:dyDescent="0.2">
      <c r="A172" s="733" t="s">
        <v>168</v>
      </c>
      <c r="B172" s="12" t="s">
        <v>739</v>
      </c>
      <c r="C172" s="13" t="s">
        <v>232</v>
      </c>
      <c r="D172" s="105" t="s">
        <v>232</v>
      </c>
      <c r="E172" s="702">
        <v>6</v>
      </c>
      <c r="F172" s="729" t="s">
        <v>739</v>
      </c>
      <c r="G172" s="725">
        <v>6.8965517241379309E-2</v>
      </c>
      <c r="H172" s="724">
        <v>0.22222222222222221</v>
      </c>
      <c r="I172" s="702">
        <v>6</v>
      </c>
      <c r="J172" s="729" t="s">
        <v>739</v>
      </c>
      <c r="K172" s="725">
        <v>6.8965517241379309E-2</v>
      </c>
      <c r="L172" s="724">
        <v>0.22222222222222221</v>
      </c>
      <c r="M172" s="702">
        <v>4</v>
      </c>
      <c r="N172" s="729" t="s">
        <v>739</v>
      </c>
      <c r="O172" s="725">
        <v>4.5977011494252873E-2</v>
      </c>
      <c r="P172" s="724">
        <v>0.14814814814814814</v>
      </c>
      <c r="Q172" s="12" t="s">
        <v>739</v>
      </c>
      <c r="R172" s="13" t="s">
        <v>739</v>
      </c>
      <c r="S172" s="14" t="s">
        <v>739</v>
      </c>
      <c r="T172" s="702">
        <v>27</v>
      </c>
      <c r="U172" s="729" t="s">
        <v>739</v>
      </c>
      <c r="V172" s="725" t="s">
        <v>739</v>
      </c>
      <c r="W172" s="724" t="s">
        <v>739</v>
      </c>
      <c r="X172" s="12" t="s">
        <v>739</v>
      </c>
      <c r="Y172" s="13" t="s">
        <v>739</v>
      </c>
      <c r="Z172" s="14" t="s">
        <v>739</v>
      </c>
    </row>
    <row r="173" spans="1:26" x14ac:dyDescent="0.2">
      <c r="A173" s="733" t="s">
        <v>242</v>
      </c>
      <c r="B173" s="12">
        <v>2500</v>
      </c>
      <c r="C173" s="13">
        <v>1600</v>
      </c>
      <c r="D173" s="105">
        <v>3500</v>
      </c>
      <c r="E173" s="702" t="s">
        <v>739</v>
      </c>
      <c r="F173" s="729" t="s">
        <v>739</v>
      </c>
      <c r="G173" s="725" t="s">
        <v>739</v>
      </c>
      <c r="H173" s="724" t="s">
        <v>739</v>
      </c>
      <c r="I173" s="702">
        <v>88</v>
      </c>
      <c r="J173" s="729">
        <v>3.5874439461883408E-2</v>
      </c>
      <c r="K173" s="725">
        <v>2.4837708156929157E-2</v>
      </c>
      <c r="L173" s="724">
        <v>5.5625790139064477E-2</v>
      </c>
      <c r="M173" s="702" t="s">
        <v>739</v>
      </c>
      <c r="N173" s="729" t="s">
        <v>739</v>
      </c>
      <c r="O173" s="725" t="s">
        <v>739</v>
      </c>
      <c r="P173" s="724" t="s">
        <v>739</v>
      </c>
      <c r="Q173" s="12">
        <v>4600</v>
      </c>
      <c r="R173" s="13">
        <v>3700</v>
      </c>
      <c r="S173" s="14">
        <v>5600</v>
      </c>
      <c r="T173" s="702">
        <v>250</v>
      </c>
      <c r="U173" s="729">
        <v>5.4776511831726556E-2</v>
      </c>
      <c r="V173" s="725">
        <v>4.4444444444444446E-2</v>
      </c>
      <c r="W173" s="724">
        <v>6.7349137931034489E-2</v>
      </c>
      <c r="X173" s="12" t="s">
        <v>236</v>
      </c>
      <c r="Y173" s="13" t="s">
        <v>236</v>
      </c>
      <c r="Z173" s="14" t="s">
        <v>662</v>
      </c>
    </row>
    <row r="174" spans="1:26" x14ac:dyDescent="0.2">
      <c r="A174" s="733" t="s">
        <v>169</v>
      </c>
      <c r="B174" s="12" t="s">
        <v>739</v>
      </c>
      <c r="C174" s="13" t="s">
        <v>232</v>
      </c>
      <c r="D174" s="105" t="s">
        <v>232</v>
      </c>
      <c r="E174" s="702" t="s">
        <v>739</v>
      </c>
      <c r="F174" s="729" t="s">
        <v>739</v>
      </c>
      <c r="G174" s="725" t="s">
        <v>739</v>
      </c>
      <c r="H174" s="724" t="s">
        <v>739</v>
      </c>
      <c r="I174" s="702" t="s">
        <v>739</v>
      </c>
      <c r="J174" s="729" t="s">
        <v>739</v>
      </c>
      <c r="K174" s="725" t="s">
        <v>739</v>
      </c>
      <c r="L174" s="724" t="s">
        <v>739</v>
      </c>
      <c r="M174" s="702" t="s">
        <v>739</v>
      </c>
      <c r="N174" s="729" t="s">
        <v>739</v>
      </c>
      <c r="O174" s="725" t="s">
        <v>739</v>
      </c>
      <c r="P174" s="724" t="s">
        <v>739</v>
      </c>
      <c r="Q174" s="12" t="s">
        <v>739</v>
      </c>
      <c r="R174" s="13" t="s">
        <v>739</v>
      </c>
      <c r="S174" s="14" t="s">
        <v>739</v>
      </c>
      <c r="T174" s="702">
        <v>84</v>
      </c>
      <c r="U174" s="729" t="s">
        <v>739</v>
      </c>
      <c r="V174" s="725" t="s">
        <v>739</v>
      </c>
      <c r="W174" s="724" t="s">
        <v>739</v>
      </c>
      <c r="X174" s="12" t="s">
        <v>739</v>
      </c>
      <c r="Y174" s="13" t="s">
        <v>739</v>
      </c>
      <c r="Z174" s="14" t="s">
        <v>739</v>
      </c>
    </row>
    <row r="175" spans="1:26" x14ac:dyDescent="0.2">
      <c r="A175" s="733" t="s">
        <v>170</v>
      </c>
      <c r="B175" s="12">
        <v>10000</v>
      </c>
      <c r="C175" s="13">
        <v>9400</v>
      </c>
      <c r="D175" s="105">
        <v>11000</v>
      </c>
      <c r="E175" s="702">
        <v>9260</v>
      </c>
      <c r="F175" s="729">
        <v>0.90491546955926905</v>
      </c>
      <c r="G175" s="725">
        <v>0.84090083545223393</v>
      </c>
      <c r="H175" s="724">
        <v>0.98584051953582452</v>
      </c>
      <c r="I175" s="702">
        <v>8550</v>
      </c>
      <c r="J175" s="729">
        <v>0.83553210202286721</v>
      </c>
      <c r="K175" s="725">
        <v>0.77642571739920085</v>
      </c>
      <c r="L175" s="724">
        <v>0.9102523155541361</v>
      </c>
      <c r="M175" s="702">
        <v>9082</v>
      </c>
      <c r="N175" s="729">
        <v>0.88752076614873454</v>
      </c>
      <c r="O175" s="725">
        <v>0.82473665092626225</v>
      </c>
      <c r="P175" s="724">
        <v>0.9668902374108379</v>
      </c>
      <c r="Q175" s="12">
        <v>17000</v>
      </c>
      <c r="R175" s="13">
        <v>16000</v>
      </c>
      <c r="S175" s="14">
        <v>19000</v>
      </c>
      <c r="T175" s="702">
        <v>7898</v>
      </c>
      <c r="U175" s="729">
        <v>0.45592564798245105</v>
      </c>
      <c r="V175" s="725">
        <v>0.42201442693026986</v>
      </c>
      <c r="W175" s="724">
        <v>0.49461422845691383</v>
      </c>
      <c r="X175" s="12" t="s">
        <v>662</v>
      </c>
      <c r="Y175" s="13" t="s">
        <v>662</v>
      </c>
      <c r="Z175" s="14" t="s">
        <v>662</v>
      </c>
    </row>
    <row r="176" spans="1:26" x14ac:dyDescent="0.2">
      <c r="A176" s="733" t="s">
        <v>171</v>
      </c>
      <c r="B176" s="12" t="s">
        <v>739</v>
      </c>
      <c r="C176" s="13" t="s">
        <v>232</v>
      </c>
      <c r="D176" s="105" t="s">
        <v>237</v>
      </c>
      <c r="E176" s="702" t="s">
        <v>739</v>
      </c>
      <c r="F176" s="729" t="s">
        <v>739</v>
      </c>
      <c r="G176" s="725" t="s">
        <v>739</v>
      </c>
      <c r="H176" s="724" t="s">
        <v>739</v>
      </c>
      <c r="I176" s="702" t="s">
        <v>739</v>
      </c>
      <c r="J176" s="729" t="s">
        <v>739</v>
      </c>
      <c r="K176" s="725" t="s">
        <v>739</v>
      </c>
      <c r="L176" s="724" t="s">
        <v>739</v>
      </c>
      <c r="M176" s="702">
        <v>23</v>
      </c>
      <c r="N176" s="729" t="s">
        <v>739</v>
      </c>
      <c r="O176" s="725">
        <v>0.1619718309859155</v>
      </c>
      <c r="P176" s="724">
        <v>0.44230769230769229</v>
      </c>
      <c r="Q176" s="12" t="s">
        <v>739</v>
      </c>
      <c r="R176" s="13" t="s">
        <v>739</v>
      </c>
      <c r="S176" s="14" t="s">
        <v>739</v>
      </c>
      <c r="T176" s="702">
        <v>86</v>
      </c>
      <c r="U176" s="729" t="s">
        <v>739</v>
      </c>
      <c r="V176" s="725" t="s">
        <v>739</v>
      </c>
      <c r="W176" s="724" t="s">
        <v>739</v>
      </c>
      <c r="X176" s="12" t="s">
        <v>739</v>
      </c>
      <c r="Y176" s="13" t="s">
        <v>739</v>
      </c>
      <c r="Z176" s="14" t="s">
        <v>739</v>
      </c>
    </row>
    <row r="177" spans="1:26" x14ac:dyDescent="0.2">
      <c r="A177" s="733" t="s">
        <v>172</v>
      </c>
      <c r="B177" s="12" t="s">
        <v>739</v>
      </c>
      <c r="C177" s="13" t="s">
        <v>232</v>
      </c>
      <c r="D177" s="105" t="s">
        <v>237</v>
      </c>
      <c r="E177" s="702" t="s">
        <v>739</v>
      </c>
      <c r="F177" s="729" t="s">
        <v>739</v>
      </c>
      <c r="G177" s="725" t="s">
        <v>739</v>
      </c>
      <c r="H177" s="724" t="s">
        <v>739</v>
      </c>
      <c r="I177" s="702" t="s">
        <v>739</v>
      </c>
      <c r="J177" s="729" t="s">
        <v>739</v>
      </c>
      <c r="K177" s="725" t="s">
        <v>739</v>
      </c>
      <c r="L177" s="724" t="s">
        <v>739</v>
      </c>
      <c r="M177" s="702" t="s">
        <v>739</v>
      </c>
      <c r="N177" s="729" t="s">
        <v>739</v>
      </c>
      <c r="O177" s="725" t="s">
        <v>739</v>
      </c>
      <c r="P177" s="724" t="s">
        <v>739</v>
      </c>
      <c r="Q177" s="12" t="s">
        <v>739</v>
      </c>
      <c r="R177" s="13" t="s">
        <v>739</v>
      </c>
      <c r="S177" s="14" t="s">
        <v>739</v>
      </c>
      <c r="T177" s="702">
        <v>192</v>
      </c>
      <c r="U177" s="729" t="s">
        <v>739</v>
      </c>
      <c r="V177" s="725" t="s">
        <v>739</v>
      </c>
      <c r="W177" s="724" t="s">
        <v>739</v>
      </c>
      <c r="X177" s="12" t="s">
        <v>739</v>
      </c>
      <c r="Y177" s="13" t="s">
        <v>739</v>
      </c>
      <c r="Z177" s="14" t="s">
        <v>739</v>
      </c>
    </row>
    <row r="178" spans="1:26" x14ac:dyDescent="0.2">
      <c r="A178" s="733" t="s">
        <v>173</v>
      </c>
      <c r="B178" s="12" t="s">
        <v>739</v>
      </c>
      <c r="C178" s="13" t="s">
        <v>739</v>
      </c>
      <c r="D178" s="105" t="s">
        <v>739</v>
      </c>
      <c r="E178" s="11" t="s">
        <v>739</v>
      </c>
      <c r="F178" s="729" t="s">
        <v>739</v>
      </c>
      <c r="G178" s="725" t="s">
        <v>739</v>
      </c>
      <c r="H178" s="724" t="s">
        <v>739</v>
      </c>
      <c r="I178" s="11" t="s">
        <v>739</v>
      </c>
      <c r="J178" s="729" t="s">
        <v>739</v>
      </c>
      <c r="K178" s="725" t="s">
        <v>739</v>
      </c>
      <c r="L178" s="724" t="s">
        <v>739</v>
      </c>
      <c r="M178" s="11" t="s">
        <v>739</v>
      </c>
      <c r="N178" s="729" t="s">
        <v>739</v>
      </c>
      <c r="O178" s="725" t="s">
        <v>739</v>
      </c>
      <c r="P178" s="724" t="s">
        <v>739</v>
      </c>
      <c r="Q178" s="12" t="s">
        <v>739</v>
      </c>
      <c r="R178" s="13" t="s">
        <v>739</v>
      </c>
      <c r="S178" s="14" t="s">
        <v>739</v>
      </c>
      <c r="T178" s="27" t="s">
        <v>739</v>
      </c>
      <c r="U178" s="729" t="s">
        <v>739</v>
      </c>
      <c r="V178" s="725" t="s">
        <v>739</v>
      </c>
      <c r="W178" s="724" t="s">
        <v>739</v>
      </c>
      <c r="X178" s="12" t="s">
        <v>739</v>
      </c>
      <c r="Y178" s="13" t="s">
        <v>739</v>
      </c>
      <c r="Z178" s="14" t="s">
        <v>739</v>
      </c>
    </row>
    <row r="179" spans="1:26" x14ac:dyDescent="0.2">
      <c r="A179" s="733" t="s">
        <v>174</v>
      </c>
      <c r="B179" s="12" t="s">
        <v>236</v>
      </c>
      <c r="C179" s="13" t="s">
        <v>236</v>
      </c>
      <c r="D179" s="105" t="s">
        <v>236</v>
      </c>
      <c r="E179" s="702">
        <v>86</v>
      </c>
      <c r="F179" s="729">
        <v>0.28476821192052981</v>
      </c>
      <c r="G179" s="725">
        <v>0.18777292576419213</v>
      </c>
      <c r="H179" s="724">
        <v>0.41148325358851673</v>
      </c>
      <c r="I179" s="702">
        <v>84</v>
      </c>
      <c r="J179" s="729">
        <v>0.27814569536423839</v>
      </c>
      <c r="K179" s="725">
        <v>0.18340611353711792</v>
      </c>
      <c r="L179" s="724">
        <v>0.40191387559808611</v>
      </c>
      <c r="M179" s="702">
        <v>27</v>
      </c>
      <c r="N179" s="729">
        <v>8.9403973509933773E-2</v>
      </c>
      <c r="O179" s="725">
        <v>5.8951965065502182E-2</v>
      </c>
      <c r="P179" s="724">
        <v>0.12918660287081341</v>
      </c>
      <c r="Q179" s="12" t="s">
        <v>662</v>
      </c>
      <c r="R179" s="13" t="s">
        <v>662</v>
      </c>
      <c r="S179" s="14">
        <v>1400</v>
      </c>
      <c r="T179" s="702">
        <v>254</v>
      </c>
      <c r="U179" s="729">
        <v>0.26458333333333334</v>
      </c>
      <c r="V179" s="725">
        <v>0.18731563421828909</v>
      </c>
      <c r="W179" s="724">
        <v>0.37853949329359166</v>
      </c>
      <c r="X179" s="12" t="s">
        <v>232</v>
      </c>
      <c r="Y179" s="13" t="s">
        <v>232</v>
      </c>
      <c r="Z179" s="14" t="s">
        <v>237</v>
      </c>
    </row>
    <row r="180" spans="1:26" x14ac:dyDescent="0.2">
      <c r="A180" s="733" t="s">
        <v>175</v>
      </c>
      <c r="B180" s="12">
        <v>4700</v>
      </c>
      <c r="C180" s="13">
        <v>3900</v>
      </c>
      <c r="D180" s="105">
        <v>5600</v>
      </c>
      <c r="E180" s="702">
        <v>2919</v>
      </c>
      <c r="F180" s="729">
        <v>0.6153035413153457</v>
      </c>
      <c r="G180" s="725">
        <v>0.51736972704714645</v>
      </c>
      <c r="H180" s="724">
        <v>0.74086294416243659</v>
      </c>
      <c r="I180" s="702">
        <v>5064</v>
      </c>
      <c r="J180" s="729" t="s">
        <v>1250</v>
      </c>
      <c r="K180" s="725">
        <v>0.89755405884438144</v>
      </c>
      <c r="L180" s="724" t="s">
        <v>1250</v>
      </c>
      <c r="M180" s="702">
        <v>3710</v>
      </c>
      <c r="N180" s="729">
        <v>0.78204047217537942</v>
      </c>
      <c r="O180" s="725">
        <v>0.65756823821339949</v>
      </c>
      <c r="P180" s="724">
        <v>0.94162436548223349</v>
      </c>
      <c r="Q180" s="12">
        <v>8300</v>
      </c>
      <c r="R180" s="13">
        <v>7600</v>
      </c>
      <c r="S180" s="14">
        <v>9000</v>
      </c>
      <c r="T180" s="702">
        <v>5142</v>
      </c>
      <c r="U180" s="729">
        <v>0.62319718821960979</v>
      </c>
      <c r="V180" s="725">
        <v>0.56949828330933661</v>
      </c>
      <c r="W180" s="724">
        <v>0.67863270423650524</v>
      </c>
      <c r="X180" s="12" t="s">
        <v>237</v>
      </c>
      <c r="Y180" s="13" t="s">
        <v>237</v>
      </c>
      <c r="Z180" s="14" t="s">
        <v>236</v>
      </c>
    </row>
    <row r="181" spans="1:26" x14ac:dyDescent="0.2">
      <c r="A181" s="733" t="s">
        <v>176</v>
      </c>
      <c r="B181" s="12" t="s">
        <v>739</v>
      </c>
      <c r="C181" s="13" t="s">
        <v>739</v>
      </c>
      <c r="D181" s="105" t="s">
        <v>739</v>
      </c>
      <c r="E181" s="702" t="s">
        <v>739</v>
      </c>
      <c r="F181" s="729" t="s">
        <v>739</v>
      </c>
      <c r="G181" s="725" t="s">
        <v>739</v>
      </c>
      <c r="H181" s="724" t="s">
        <v>739</v>
      </c>
      <c r="I181" s="702" t="s">
        <v>739</v>
      </c>
      <c r="J181" s="729" t="s">
        <v>739</v>
      </c>
      <c r="K181" s="725" t="s">
        <v>739</v>
      </c>
      <c r="L181" s="724" t="s">
        <v>739</v>
      </c>
      <c r="M181" s="702" t="s">
        <v>739</v>
      </c>
      <c r="N181" s="729" t="s">
        <v>739</v>
      </c>
      <c r="O181" s="725" t="s">
        <v>739</v>
      </c>
      <c r="P181" s="724" t="s">
        <v>739</v>
      </c>
      <c r="Q181" s="12" t="s">
        <v>739</v>
      </c>
      <c r="R181" s="13" t="s">
        <v>739</v>
      </c>
      <c r="S181" s="14" t="s">
        <v>739</v>
      </c>
      <c r="T181" s="702">
        <v>0</v>
      </c>
      <c r="U181" s="729" t="s">
        <v>739</v>
      </c>
      <c r="V181" s="725" t="s">
        <v>739</v>
      </c>
      <c r="W181" s="724" t="s">
        <v>739</v>
      </c>
      <c r="X181" s="12" t="s">
        <v>739</v>
      </c>
      <c r="Y181" s="13" t="s">
        <v>739</v>
      </c>
      <c r="Z181" s="14" t="s">
        <v>739</v>
      </c>
    </row>
    <row r="182" spans="1:26" x14ac:dyDescent="0.2">
      <c r="A182" s="733" t="s">
        <v>177</v>
      </c>
      <c r="B182" s="12" t="s">
        <v>739</v>
      </c>
      <c r="C182" s="13" t="s">
        <v>739</v>
      </c>
      <c r="D182" s="105" t="s">
        <v>739</v>
      </c>
      <c r="E182" s="11">
        <v>8</v>
      </c>
      <c r="F182" s="729" t="s">
        <v>739</v>
      </c>
      <c r="G182" s="725" t="s">
        <v>739</v>
      </c>
      <c r="H182" s="724" t="s">
        <v>739</v>
      </c>
      <c r="I182" s="11">
        <v>8</v>
      </c>
      <c r="J182" s="729" t="s">
        <v>739</v>
      </c>
      <c r="K182" s="725" t="s">
        <v>739</v>
      </c>
      <c r="L182" s="724" t="s">
        <v>739</v>
      </c>
      <c r="M182" s="11">
        <v>2</v>
      </c>
      <c r="N182" s="729" t="s">
        <v>739</v>
      </c>
      <c r="O182" s="725" t="s">
        <v>739</v>
      </c>
      <c r="P182" s="724" t="s">
        <v>739</v>
      </c>
      <c r="Q182" s="12" t="s">
        <v>739</v>
      </c>
      <c r="R182" s="13" t="s">
        <v>739</v>
      </c>
      <c r="S182" s="14" t="s">
        <v>739</v>
      </c>
      <c r="T182" s="27" t="s">
        <v>739</v>
      </c>
      <c r="U182" s="729" t="s">
        <v>739</v>
      </c>
      <c r="V182" s="725" t="s">
        <v>739</v>
      </c>
      <c r="W182" s="724" t="s">
        <v>739</v>
      </c>
      <c r="X182" s="12" t="s">
        <v>739</v>
      </c>
      <c r="Y182" s="13" t="s">
        <v>739</v>
      </c>
      <c r="Z182" s="14" t="s">
        <v>739</v>
      </c>
    </row>
    <row r="183" spans="1:26" x14ac:dyDescent="0.2">
      <c r="A183" s="733" t="s">
        <v>178</v>
      </c>
      <c r="B183" s="12">
        <v>6000</v>
      </c>
      <c r="C183" s="13">
        <v>3400</v>
      </c>
      <c r="D183" s="105">
        <v>11000</v>
      </c>
      <c r="E183" s="702">
        <v>2412</v>
      </c>
      <c r="F183" s="729">
        <v>0.40463009562154001</v>
      </c>
      <c r="G183" s="725">
        <v>0.22718282000565132</v>
      </c>
      <c r="H183" s="724">
        <v>0.71339840283939659</v>
      </c>
      <c r="I183" s="702">
        <v>2705</v>
      </c>
      <c r="J183" s="729">
        <v>0.4537829223284684</v>
      </c>
      <c r="K183" s="725">
        <v>0.25478006969953848</v>
      </c>
      <c r="L183" s="724">
        <v>0.80005915409642114</v>
      </c>
      <c r="M183" s="702">
        <v>828</v>
      </c>
      <c r="N183" s="729">
        <v>0.1389028686462003</v>
      </c>
      <c r="O183" s="725">
        <v>7.7988132240745967E-2</v>
      </c>
      <c r="P183" s="724">
        <v>0.24489795918367346</v>
      </c>
      <c r="Q183" s="12">
        <v>21000</v>
      </c>
      <c r="R183" s="13">
        <v>11000</v>
      </c>
      <c r="S183" s="14">
        <v>38000</v>
      </c>
      <c r="T183" s="702">
        <v>3258</v>
      </c>
      <c r="U183" s="729">
        <v>0.15572125035847434</v>
      </c>
      <c r="V183" s="725">
        <v>8.5849802371541509E-2</v>
      </c>
      <c r="W183" s="724">
        <v>0.29185702768073096</v>
      </c>
      <c r="X183" s="12">
        <v>1300</v>
      </c>
      <c r="Y183" s="13" t="s">
        <v>662</v>
      </c>
      <c r="Z183" s="14">
        <v>2800</v>
      </c>
    </row>
    <row r="184" spans="1:26" x14ac:dyDescent="0.2">
      <c r="A184" s="733" t="s">
        <v>179</v>
      </c>
      <c r="B184" s="12" t="s">
        <v>739</v>
      </c>
      <c r="C184" s="13" t="s">
        <v>739</v>
      </c>
      <c r="D184" s="105" t="s">
        <v>739</v>
      </c>
      <c r="E184" s="11" t="s">
        <v>739</v>
      </c>
      <c r="F184" s="729" t="s">
        <v>739</v>
      </c>
      <c r="G184" s="725" t="s">
        <v>739</v>
      </c>
      <c r="H184" s="724" t="s">
        <v>739</v>
      </c>
      <c r="I184" s="11" t="s">
        <v>739</v>
      </c>
      <c r="J184" s="729" t="s">
        <v>739</v>
      </c>
      <c r="K184" s="725" t="s">
        <v>739</v>
      </c>
      <c r="L184" s="724" t="s">
        <v>739</v>
      </c>
      <c r="M184" s="11" t="s">
        <v>739</v>
      </c>
      <c r="N184" s="729" t="s">
        <v>739</v>
      </c>
      <c r="O184" s="725" t="s">
        <v>739</v>
      </c>
      <c r="P184" s="724" t="s">
        <v>739</v>
      </c>
      <c r="Q184" s="12" t="s">
        <v>739</v>
      </c>
      <c r="R184" s="13" t="s">
        <v>739</v>
      </c>
      <c r="S184" s="14" t="s">
        <v>739</v>
      </c>
      <c r="T184" s="27" t="s">
        <v>739</v>
      </c>
      <c r="U184" s="729" t="s">
        <v>739</v>
      </c>
      <c r="V184" s="725" t="s">
        <v>739</v>
      </c>
      <c r="W184" s="724" t="s">
        <v>739</v>
      </c>
      <c r="X184" s="12" t="s">
        <v>739</v>
      </c>
      <c r="Y184" s="13" t="s">
        <v>739</v>
      </c>
      <c r="Z184" s="14" t="s">
        <v>739</v>
      </c>
    </row>
    <row r="185" spans="1:26" x14ac:dyDescent="0.2">
      <c r="A185" s="733" t="s">
        <v>180</v>
      </c>
      <c r="B185" s="12" t="s">
        <v>237</v>
      </c>
      <c r="C185" s="13" t="s">
        <v>237</v>
      </c>
      <c r="D185" s="105" t="s">
        <v>236</v>
      </c>
      <c r="E185" s="702">
        <v>131</v>
      </c>
      <c r="F185" s="729">
        <v>0.69680851063829785</v>
      </c>
      <c r="G185" s="725">
        <v>0.61792452830188682</v>
      </c>
      <c r="H185" s="724">
        <v>0.80368098159509205</v>
      </c>
      <c r="I185" s="702">
        <v>162</v>
      </c>
      <c r="J185" s="729">
        <v>0.86170212765957444</v>
      </c>
      <c r="K185" s="725">
        <v>0.76415094339622647</v>
      </c>
      <c r="L185" s="724">
        <v>0.99386503067484666</v>
      </c>
      <c r="M185" s="702">
        <v>90</v>
      </c>
      <c r="N185" s="729">
        <v>0.47872340425531917</v>
      </c>
      <c r="O185" s="725">
        <v>0.42452830188679247</v>
      </c>
      <c r="P185" s="724">
        <v>0.55214723926380371</v>
      </c>
      <c r="Q185" s="12" t="s">
        <v>236</v>
      </c>
      <c r="R185" s="13" t="s">
        <v>237</v>
      </c>
      <c r="S185" s="14" t="s">
        <v>236</v>
      </c>
      <c r="T185" s="702">
        <v>146</v>
      </c>
      <c r="U185" s="729">
        <v>0.71921182266009853</v>
      </c>
      <c r="V185" s="725">
        <v>0.70192307692307687</v>
      </c>
      <c r="W185" s="724">
        <v>0.74489795918367352</v>
      </c>
      <c r="X185" s="12" t="s">
        <v>232</v>
      </c>
      <c r="Y185" s="13" t="s">
        <v>232</v>
      </c>
      <c r="Z185" s="14" t="s">
        <v>232</v>
      </c>
    </row>
    <row r="186" spans="1:26" x14ac:dyDescent="0.2">
      <c r="A186" s="733" t="s">
        <v>181</v>
      </c>
      <c r="B186" s="12" t="s">
        <v>739</v>
      </c>
      <c r="C186" s="13" t="s">
        <v>232</v>
      </c>
      <c r="D186" s="105" t="s">
        <v>232</v>
      </c>
      <c r="E186" s="702">
        <v>0</v>
      </c>
      <c r="F186" s="729" t="s">
        <v>739</v>
      </c>
      <c r="G186" s="725" t="s">
        <v>1251</v>
      </c>
      <c r="H186" s="724" t="s">
        <v>1251</v>
      </c>
      <c r="I186" s="702">
        <v>7</v>
      </c>
      <c r="J186" s="729" t="s">
        <v>739</v>
      </c>
      <c r="K186" s="725">
        <v>0.1</v>
      </c>
      <c r="L186" s="724">
        <v>0.25925925925925924</v>
      </c>
      <c r="M186" s="702">
        <v>7</v>
      </c>
      <c r="N186" s="729" t="s">
        <v>739</v>
      </c>
      <c r="O186" s="725">
        <v>0.1</v>
      </c>
      <c r="P186" s="724">
        <v>0.25925925925925924</v>
      </c>
      <c r="Q186" s="12" t="s">
        <v>739</v>
      </c>
      <c r="R186" s="13" t="s">
        <v>739</v>
      </c>
      <c r="S186" s="14" t="s">
        <v>739</v>
      </c>
      <c r="T186" s="702">
        <v>21</v>
      </c>
      <c r="U186" s="729" t="s">
        <v>739</v>
      </c>
      <c r="V186" s="725" t="s">
        <v>739</v>
      </c>
      <c r="W186" s="724" t="s">
        <v>739</v>
      </c>
      <c r="X186" s="12" t="s">
        <v>739</v>
      </c>
      <c r="Y186" s="13" t="s">
        <v>739</v>
      </c>
      <c r="Z186" s="14" t="s">
        <v>739</v>
      </c>
    </row>
    <row r="187" spans="1:26" x14ac:dyDescent="0.2">
      <c r="A187" s="733" t="s">
        <v>182</v>
      </c>
      <c r="B187" s="12" t="s">
        <v>739</v>
      </c>
      <c r="C187" s="13" t="s">
        <v>232</v>
      </c>
      <c r="D187" s="105" t="s">
        <v>237</v>
      </c>
      <c r="E187" s="702" t="s">
        <v>739</v>
      </c>
      <c r="F187" s="729" t="s">
        <v>739</v>
      </c>
      <c r="G187" s="725" t="s">
        <v>739</v>
      </c>
      <c r="H187" s="724" t="s">
        <v>739</v>
      </c>
      <c r="I187" s="702">
        <v>5</v>
      </c>
      <c r="J187" s="729" t="s">
        <v>739</v>
      </c>
      <c r="K187" s="725">
        <v>2.976190476190476E-2</v>
      </c>
      <c r="L187" s="724">
        <v>7.3529411764705885E-2</v>
      </c>
      <c r="M187" s="702">
        <v>6</v>
      </c>
      <c r="N187" s="729" t="s">
        <v>739</v>
      </c>
      <c r="O187" s="725">
        <v>3.5714285714285712E-2</v>
      </c>
      <c r="P187" s="724">
        <v>8.8235294117647065E-2</v>
      </c>
      <c r="Q187" s="12" t="s">
        <v>739</v>
      </c>
      <c r="R187" s="13" t="s">
        <v>739</v>
      </c>
      <c r="S187" s="14" t="s">
        <v>739</v>
      </c>
      <c r="T187" s="702">
        <v>0</v>
      </c>
      <c r="U187" s="729" t="s">
        <v>739</v>
      </c>
      <c r="V187" s="725" t="s">
        <v>739</v>
      </c>
      <c r="W187" s="724" t="s">
        <v>739</v>
      </c>
      <c r="X187" s="12" t="s">
        <v>739</v>
      </c>
      <c r="Y187" s="13" t="s">
        <v>739</v>
      </c>
      <c r="Z187" s="14" t="s">
        <v>739</v>
      </c>
    </row>
    <row r="188" spans="1:26" x14ac:dyDescent="0.2">
      <c r="A188" s="733" t="s">
        <v>183</v>
      </c>
      <c r="B188" s="12" t="s">
        <v>739</v>
      </c>
      <c r="C188" s="13" t="s">
        <v>739</v>
      </c>
      <c r="D188" s="105" t="s">
        <v>739</v>
      </c>
      <c r="E188" s="11" t="s">
        <v>739</v>
      </c>
      <c r="F188" s="729" t="s">
        <v>739</v>
      </c>
      <c r="G188" s="725" t="s">
        <v>739</v>
      </c>
      <c r="H188" s="724" t="s">
        <v>739</v>
      </c>
      <c r="I188" s="11" t="s">
        <v>739</v>
      </c>
      <c r="J188" s="729" t="s">
        <v>739</v>
      </c>
      <c r="K188" s="725" t="s">
        <v>739</v>
      </c>
      <c r="L188" s="724" t="s">
        <v>739</v>
      </c>
      <c r="M188" s="11" t="s">
        <v>739</v>
      </c>
      <c r="N188" s="729" t="s">
        <v>739</v>
      </c>
      <c r="O188" s="725" t="s">
        <v>739</v>
      </c>
      <c r="P188" s="724" t="s">
        <v>739</v>
      </c>
      <c r="Q188" s="12" t="s">
        <v>739</v>
      </c>
      <c r="R188" s="13" t="s">
        <v>739</v>
      </c>
      <c r="S188" s="14" t="s">
        <v>739</v>
      </c>
      <c r="T188" s="27" t="s">
        <v>739</v>
      </c>
      <c r="U188" s="729" t="s">
        <v>739</v>
      </c>
      <c r="V188" s="725" t="s">
        <v>739</v>
      </c>
      <c r="W188" s="724" t="s">
        <v>739</v>
      </c>
      <c r="X188" s="12" t="s">
        <v>739</v>
      </c>
      <c r="Y188" s="13" t="s">
        <v>739</v>
      </c>
      <c r="Z188" s="14" t="s">
        <v>739</v>
      </c>
    </row>
    <row r="189" spans="1:26" x14ac:dyDescent="0.2">
      <c r="A189" s="733" t="s">
        <v>184</v>
      </c>
      <c r="B189" s="12" t="s">
        <v>739</v>
      </c>
      <c r="C189" s="13" t="s">
        <v>739</v>
      </c>
      <c r="D189" s="105" t="s">
        <v>739</v>
      </c>
      <c r="E189" s="11" t="s">
        <v>739</v>
      </c>
      <c r="F189" s="729" t="s">
        <v>739</v>
      </c>
      <c r="G189" s="725" t="s">
        <v>739</v>
      </c>
      <c r="H189" s="724" t="s">
        <v>739</v>
      </c>
      <c r="I189" s="11" t="s">
        <v>739</v>
      </c>
      <c r="J189" s="729" t="s">
        <v>739</v>
      </c>
      <c r="K189" s="725" t="s">
        <v>739</v>
      </c>
      <c r="L189" s="724" t="s">
        <v>739</v>
      </c>
      <c r="M189" s="11" t="s">
        <v>739</v>
      </c>
      <c r="N189" s="729" t="s">
        <v>739</v>
      </c>
      <c r="O189" s="725" t="s">
        <v>739</v>
      </c>
      <c r="P189" s="724" t="s">
        <v>739</v>
      </c>
      <c r="Q189" s="12" t="s">
        <v>739</v>
      </c>
      <c r="R189" s="13" t="s">
        <v>739</v>
      </c>
      <c r="S189" s="14" t="s">
        <v>739</v>
      </c>
      <c r="T189" s="27" t="s">
        <v>739</v>
      </c>
      <c r="U189" s="729" t="s">
        <v>739</v>
      </c>
      <c r="V189" s="725" t="s">
        <v>739</v>
      </c>
      <c r="W189" s="724" t="s">
        <v>739</v>
      </c>
      <c r="X189" s="12" t="s">
        <v>739</v>
      </c>
      <c r="Y189" s="13" t="s">
        <v>739</v>
      </c>
      <c r="Z189" s="14" t="s">
        <v>739</v>
      </c>
    </row>
    <row r="190" spans="1:26" x14ac:dyDescent="0.2">
      <c r="A190" s="733" t="s">
        <v>185</v>
      </c>
      <c r="B190" s="12">
        <v>120000</v>
      </c>
      <c r="C190" s="13">
        <v>100000</v>
      </c>
      <c r="D190" s="105">
        <v>130000</v>
      </c>
      <c r="E190" s="702">
        <v>30655</v>
      </c>
      <c r="F190" s="729">
        <v>0.26196600552047106</v>
      </c>
      <c r="G190" s="725">
        <v>0.23489341486215193</v>
      </c>
      <c r="H190" s="724">
        <v>0.29505183017796471</v>
      </c>
      <c r="I190" s="702">
        <v>37423</v>
      </c>
      <c r="J190" s="729">
        <v>0.31980276707201394</v>
      </c>
      <c r="K190" s="725">
        <v>0.28675309947435368</v>
      </c>
      <c r="L190" s="724">
        <v>0.36019326833306065</v>
      </c>
      <c r="M190" s="702">
        <v>42667</v>
      </c>
      <c r="N190" s="729">
        <v>0.36461600252950377</v>
      </c>
      <c r="O190" s="725">
        <v>0.32693516006926887</v>
      </c>
      <c r="P190" s="724">
        <v>0.41066633300287786</v>
      </c>
      <c r="Q190" s="12">
        <v>190000</v>
      </c>
      <c r="R190" s="13">
        <v>170000</v>
      </c>
      <c r="S190" s="14">
        <v>220000</v>
      </c>
      <c r="T190" s="702">
        <v>43525</v>
      </c>
      <c r="U190" s="729">
        <v>0.22460574660446683</v>
      </c>
      <c r="V190" s="725">
        <v>0.19913893286238482</v>
      </c>
      <c r="W190" s="724">
        <v>0.26043536535745915</v>
      </c>
      <c r="X190" s="12">
        <v>11000</v>
      </c>
      <c r="Y190" s="13">
        <v>8500</v>
      </c>
      <c r="Z190" s="14">
        <v>14000</v>
      </c>
    </row>
    <row r="191" spans="1:26" x14ac:dyDescent="0.2">
      <c r="A191" s="733" t="s">
        <v>186</v>
      </c>
      <c r="B191" s="12" t="s">
        <v>739</v>
      </c>
      <c r="C191" s="13">
        <v>1600</v>
      </c>
      <c r="D191" s="105">
        <v>3500</v>
      </c>
      <c r="E191" s="702">
        <v>3211</v>
      </c>
      <c r="F191" s="729" t="s">
        <v>739</v>
      </c>
      <c r="G191" s="725">
        <v>0.91066364152013612</v>
      </c>
      <c r="H191" s="724" t="s">
        <v>1250</v>
      </c>
      <c r="I191" s="702">
        <v>3742</v>
      </c>
      <c r="J191" s="729" t="s">
        <v>739</v>
      </c>
      <c r="K191" s="725" t="s">
        <v>1250</v>
      </c>
      <c r="L191" s="724" t="s">
        <v>1250</v>
      </c>
      <c r="M191" s="702">
        <v>2537</v>
      </c>
      <c r="N191" s="729" t="s">
        <v>739</v>
      </c>
      <c r="O191" s="725">
        <v>0.71951219512195119</v>
      </c>
      <c r="P191" s="724" t="s">
        <v>1250</v>
      </c>
      <c r="Q191" s="12" t="s">
        <v>739</v>
      </c>
      <c r="R191" s="13" t="s">
        <v>739</v>
      </c>
      <c r="S191" s="14" t="s">
        <v>739</v>
      </c>
      <c r="T191" s="702">
        <v>2945</v>
      </c>
      <c r="U191" s="729" t="s">
        <v>739</v>
      </c>
      <c r="V191" s="725" t="s">
        <v>739</v>
      </c>
      <c r="W191" s="724" t="s">
        <v>739</v>
      </c>
      <c r="X191" s="12" t="s">
        <v>739</v>
      </c>
      <c r="Y191" s="13" t="s">
        <v>739</v>
      </c>
      <c r="Z191" s="14" t="s">
        <v>739</v>
      </c>
    </row>
    <row r="192" spans="1:26" x14ac:dyDescent="0.2">
      <c r="A192" s="733" t="s">
        <v>187</v>
      </c>
      <c r="B192" s="12" t="s">
        <v>739</v>
      </c>
      <c r="C192" s="13" t="s">
        <v>739</v>
      </c>
      <c r="D192" s="105" t="s">
        <v>739</v>
      </c>
      <c r="E192" s="11">
        <v>4</v>
      </c>
      <c r="F192" s="729" t="s">
        <v>739</v>
      </c>
      <c r="G192" s="725" t="s">
        <v>739</v>
      </c>
      <c r="H192" s="724" t="s">
        <v>739</v>
      </c>
      <c r="I192" s="11">
        <v>4</v>
      </c>
      <c r="J192" s="729" t="s">
        <v>739</v>
      </c>
      <c r="K192" s="725" t="s">
        <v>739</v>
      </c>
      <c r="L192" s="724" t="s">
        <v>739</v>
      </c>
      <c r="M192" s="11">
        <v>4</v>
      </c>
      <c r="N192" s="729" t="s">
        <v>739</v>
      </c>
      <c r="O192" s="725" t="s">
        <v>739</v>
      </c>
      <c r="P192" s="724" t="s">
        <v>739</v>
      </c>
      <c r="Q192" s="12" t="s">
        <v>739</v>
      </c>
      <c r="R192" s="13" t="s">
        <v>739</v>
      </c>
      <c r="S192" s="14" t="s">
        <v>739</v>
      </c>
      <c r="T192" s="27" t="s">
        <v>739</v>
      </c>
      <c r="U192" s="729" t="s">
        <v>739</v>
      </c>
      <c r="V192" s="725" t="s">
        <v>739</v>
      </c>
      <c r="W192" s="724" t="s">
        <v>739</v>
      </c>
      <c r="X192" s="12" t="s">
        <v>739</v>
      </c>
      <c r="Y192" s="13" t="s">
        <v>739</v>
      </c>
      <c r="Z192" s="14" t="s">
        <v>739</v>
      </c>
    </row>
    <row r="193" spans="1:26" x14ac:dyDescent="0.2">
      <c r="A193" s="733" t="s">
        <v>188</v>
      </c>
      <c r="B193" s="12" t="s">
        <v>739</v>
      </c>
      <c r="C193" s="13" t="s">
        <v>662</v>
      </c>
      <c r="D193" s="105">
        <v>1600</v>
      </c>
      <c r="E193" s="702" t="s">
        <v>739</v>
      </c>
      <c r="F193" s="729" t="s">
        <v>739</v>
      </c>
      <c r="G193" s="725" t="s">
        <v>739</v>
      </c>
      <c r="H193" s="724" t="s">
        <v>739</v>
      </c>
      <c r="I193" s="702" t="s">
        <v>739</v>
      </c>
      <c r="J193" s="729" t="s">
        <v>739</v>
      </c>
      <c r="K193" s="725" t="s">
        <v>739</v>
      </c>
      <c r="L193" s="724" t="s">
        <v>739</v>
      </c>
      <c r="M193" s="702">
        <v>1098</v>
      </c>
      <c r="N193" s="729" t="s">
        <v>739</v>
      </c>
      <c r="O193" s="725">
        <v>0.70747422680412375</v>
      </c>
      <c r="P193" s="724" t="s">
        <v>1250</v>
      </c>
      <c r="Q193" s="12" t="s">
        <v>739</v>
      </c>
      <c r="R193" s="13" t="s">
        <v>739</v>
      </c>
      <c r="S193" s="14" t="s">
        <v>739</v>
      </c>
      <c r="T193" s="702">
        <v>1310</v>
      </c>
      <c r="U193" s="729" t="s">
        <v>739</v>
      </c>
      <c r="V193" s="725" t="s">
        <v>739</v>
      </c>
      <c r="W193" s="724" t="s">
        <v>739</v>
      </c>
      <c r="X193" s="12" t="s">
        <v>739</v>
      </c>
      <c r="Y193" s="13" t="s">
        <v>739</v>
      </c>
      <c r="Z193" s="14" t="s">
        <v>739</v>
      </c>
    </row>
    <row r="194" spans="1:26" x14ac:dyDescent="0.2">
      <c r="A194" s="733" t="s">
        <v>189</v>
      </c>
      <c r="B194" s="12">
        <v>100000</v>
      </c>
      <c r="C194" s="13">
        <v>89000</v>
      </c>
      <c r="D194" s="105">
        <v>110000</v>
      </c>
      <c r="E194" s="702">
        <v>23312</v>
      </c>
      <c r="F194" s="729">
        <v>0.2302965641238417</v>
      </c>
      <c r="G194" s="725">
        <v>0.20585819874076103</v>
      </c>
      <c r="H194" s="724">
        <v>0.26076354321636708</v>
      </c>
      <c r="I194" s="702">
        <v>68238</v>
      </c>
      <c r="J194" s="729">
        <v>0.6741153458597593</v>
      </c>
      <c r="K194" s="725">
        <v>0.60258029193857454</v>
      </c>
      <c r="L194" s="724">
        <v>0.76329712860322818</v>
      </c>
      <c r="M194" s="702">
        <v>26617</v>
      </c>
      <c r="N194" s="729">
        <v>0.26294627862406894</v>
      </c>
      <c r="O194" s="725">
        <v>0.23504322562984026</v>
      </c>
      <c r="P194" s="724">
        <v>0.29773263683038959</v>
      </c>
      <c r="Q194" s="12">
        <v>250000</v>
      </c>
      <c r="R194" s="13">
        <v>210000</v>
      </c>
      <c r="S194" s="14">
        <v>280000</v>
      </c>
      <c r="T194" s="702">
        <v>38848</v>
      </c>
      <c r="U194" s="729">
        <v>0.1580877116592129</v>
      </c>
      <c r="V194" s="725">
        <v>0.13841560310979042</v>
      </c>
      <c r="W194" s="724">
        <v>0.18284079089184777</v>
      </c>
      <c r="X194" s="12">
        <v>16000</v>
      </c>
      <c r="Y194" s="13">
        <v>13000</v>
      </c>
      <c r="Z194" s="14">
        <v>19000</v>
      </c>
    </row>
    <row r="195" spans="1:26" x14ac:dyDescent="0.2">
      <c r="A195" s="733" t="s">
        <v>190</v>
      </c>
      <c r="B195" s="12" t="s">
        <v>739</v>
      </c>
      <c r="C195" s="13">
        <v>3200</v>
      </c>
      <c r="D195" s="105">
        <v>12000</v>
      </c>
      <c r="E195" s="702" t="s">
        <v>739</v>
      </c>
      <c r="F195" s="729" t="s">
        <v>739</v>
      </c>
      <c r="G195" s="725" t="s">
        <v>739</v>
      </c>
      <c r="H195" s="724" t="s">
        <v>739</v>
      </c>
      <c r="I195" s="702" t="s">
        <v>739</v>
      </c>
      <c r="J195" s="729" t="s">
        <v>739</v>
      </c>
      <c r="K195" s="725" t="s">
        <v>739</v>
      </c>
      <c r="L195" s="724" t="s">
        <v>739</v>
      </c>
      <c r="M195" s="702" t="s">
        <v>739</v>
      </c>
      <c r="N195" s="729" t="s">
        <v>739</v>
      </c>
      <c r="O195" s="725" t="s">
        <v>739</v>
      </c>
      <c r="P195" s="724" t="s">
        <v>739</v>
      </c>
      <c r="Q195" s="12" t="s">
        <v>739</v>
      </c>
      <c r="R195" s="13" t="s">
        <v>739</v>
      </c>
      <c r="S195" s="14" t="s">
        <v>739</v>
      </c>
      <c r="T195" s="702">
        <v>13000</v>
      </c>
      <c r="U195" s="729" t="s">
        <v>739</v>
      </c>
      <c r="V195" s="725" t="s">
        <v>739</v>
      </c>
      <c r="W195" s="724" t="s">
        <v>739</v>
      </c>
      <c r="X195" s="12" t="s">
        <v>739</v>
      </c>
      <c r="Y195" s="13" t="s">
        <v>739</v>
      </c>
      <c r="Z195" s="14" t="s">
        <v>739</v>
      </c>
    </row>
    <row r="196" spans="1:26" x14ac:dyDescent="0.2">
      <c r="A196" s="733" t="s">
        <v>191</v>
      </c>
      <c r="B196" s="12" t="s">
        <v>739</v>
      </c>
      <c r="C196" s="13" t="s">
        <v>232</v>
      </c>
      <c r="D196" s="105" t="s">
        <v>237</v>
      </c>
      <c r="E196" s="702">
        <v>135</v>
      </c>
      <c r="F196" s="729" t="s">
        <v>739</v>
      </c>
      <c r="G196" s="725">
        <v>0.71808510638297873</v>
      </c>
      <c r="H196" s="724" t="s">
        <v>1250</v>
      </c>
      <c r="I196" s="702">
        <v>135</v>
      </c>
      <c r="J196" s="729" t="s">
        <v>739</v>
      </c>
      <c r="K196" s="725">
        <v>0.71808510638297873</v>
      </c>
      <c r="L196" s="724" t="s">
        <v>1250</v>
      </c>
      <c r="M196" s="702">
        <v>135</v>
      </c>
      <c r="N196" s="729" t="s">
        <v>739</v>
      </c>
      <c r="O196" s="725">
        <v>0.71808510638297873</v>
      </c>
      <c r="P196" s="724" t="s">
        <v>1250</v>
      </c>
      <c r="Q196" s="12" t="s">
        <v>739</v>
      </c>
      <c r="R196" s="13" t="s">
        <v>739</v>
      </c>
      <c r="S196" s="14" t="s">
        <v>739</v>
      </c>
      <c r="T196" s="702">
        <v>121</v>
      </c>
      <c r="U196" s="729" t="s">
        <v>739</v>
      </c>
      <c r="V196" s="725" t="s">
        <v>739</v>
      </c>
      <c r="W196" s="724" t="s">
        <v>739</v>
      </c>
      <c r="X196" s="12" t="s">
        <v>739</v>
      </c>
      <c r="Y196" s="13" t="s">
        <v>739</v>
      </c>
      <c r="Z196" s="14" t="s">
        <v>739</v>
      </c>
    </row>
    <row r="197" spans="1:26" x14ac:dyDescent="0.2">
      <c r="A197" s="733" t="s">
        <v>192</v>
      </c>
      <c r="B197" s="12" t="s">
        <v>662</v>
      </c>
      <c r="C197" s="13" t="s">
        <v>236</v>
      </c>
      <c r="D197" s="105">
        <v>1000</v>
      </c>
      <c r="E197" s="702" t="s">
        <v>739</v>
      </c>
      <c r="F197" s="729" t="s">
        <v>739</v>
      </c>
      <c r="G197" s="725" t="s">
        <v>739</v>
      </c>
      <c r="H197" s="724" t="s">
        <v>739</v>
      </c>
      <c r="I197" s="702">
        <v>593</v>
      </c>
      <c r="J197" s="729">
        <v>0.96579804560260585</v>
      </c>
      <c r="K197" s="725">
        <v>0.57966764418377326</v>
      </c>
      <c r="L197" s="724" t="s">
        <v>1250</v>
      </c>
      <c r="M197" s="702">
        <v>230</v>
      </c>
      <c r="N197" s="729">
        <v>0.3745928338762215</v>
      </c>
      <c r="O197" s="725">
        <v>0.22482893450635386</v>
      </c>
      <c r="P197" s="724">
        <v>0.59278350515463918</v>
      </c>
      <c r="Q197" s="12">
        <v>2900</v>
      </c>
      <c r="R197" s="13">
        <v>2800</v>
      </c>
      <c r="S197" s="14">
        <v>3000</v>
      </c>
      <c r="T197" s="702">
        <v>3145</v>
      </c>
      <c r="U197" s="729" t="s">
        <v>1250</v>
      </c>
      <c r="V197" s="725" t="s">
        <v>1250</v>
      </c>
      <c r="W197" s="724" t="s">
        <v>1250</v>
      </c>
      <c r="X197" s="12" t="s">
        <v>232</v>
      </c>
      <c r="Y197" s="13" t="s">
        <v>232</v>
      </c>
      <c r="Z197" s="14" t="s">
        <v>232</v>
      </c>
    </row>
    <row r="198" spans="1:26" x14ac:dyDescent="0.2">
      <c r="A198" s="733" t="s">
        <v>193</v>
      </c>
      <c r="B198" s="12" t="s">
        <v>739</v>
      </c>
      <c r="C198" s="13" t="s">
        <v>739</v>
      </c>
      <c r="D198" s="105" t="s">
        <v>739</v>
      </c>
      <c r="E198" s="11">
        <v>0</v>
      </c>
      <c r="F198" s="729" t="s">
        <v>739</v>
      </c>
      <c r="G198" s="725" t="s">
        <v>739</v>
      </c>
      <c r="H198" s="724" t="s">
        <v>739</v>
      </c>
      <c r="I198" s="11">
        <v>0</v>
      </c>
      <c r="J198" s="729" t="s">
        <v>739</v>
      </c>
      <c r="K198" s="725" t="s">
        <v>739</v>
      </c>
      <c r="L198" s="724" t="s">
        <v>739</v>
      </c>
      <c r="M198" s="11">
        <v>0</v>
      </c>
      <c r="N198" s="729" t="s">
        <v>739</v>
      </c>
      <c r="O198" s="725" t="s">
        <v>739</v>
      </c>
      <c r="P198" s="724" t="s">
        <v>739</v>
      </c>
      <c r="Q198" s="12" t="s">
        <v>739</v>
      </c>
      <c r="R198" s="13" t="s">
        <v>739</v>
      </c>
      <c r="S198" s="14" t="s">
        <v>739</v>
      </c>
      <c r="T198" s="27" t="s">
        <v>739</v>
      </c>
      <c r="U198" s="729" t="s">
        <v>739</v>
      </c>
      <c r="V198" s="725" t="s">
        <v>739</v>
      </c>
      <c r="W198" s="724" t="s">
        <v>739</v>
      </c>
      <c r="X198" s="12" t="s">
        <v>739</v>
      </c>
      <c r="Y198" s="13" t="s">
        <v>739</v>
      </c>
      <c r="Z198" s="14" t="s">
        <v>739</v>
      </c>
    </row>
    <row r="199" spans="1:26" x14ac:dyDescent="0.2">
      <c r="A199" s="733" t="s">
        <v>194</v>
      </c>
      <c r="B199" s="12">
        <v>1600</v>
      </c>
      <c r="C199" s="13" t="s">
        <v>662</v>
      </c>
      <c r="D199" s="105">
        <v>2600</v>
      </c>
      <c r="E199" s="702" t="s">
        <v>739</v>
      </c>
      <c r="F199" s="729" t="s">
        <v>739</v>
      </c>
      <c r="G199" s="725" t="s">
        <v>739</v>
      </c>
      <c r="H199" s="724" t="s">
        <v>739</v>
      </c>
      <c r="I199" s="702" t="s">
        <v>739</v>
      </c>
      <c r="J199" s="729" t="s">
        <v>739</v>
      </c>
      <c r="K199" s="725" t="s">
        <v>739</v>
      </c>
      <c r="L199" s="724" t="s">
        <v>739</v>
      </c>
      <c r="M199" s="702">
        <v>125</v>
      </c>
      <c r="N199" s="729">
        <v>7.9719387755102039E-2</v>
      </c>
      <c r="O199" s="725">
        <v>4.8524844720496896E-2</v>
      </c>
      <c r="P199" s="724">
        <v>0.16361256544502617</v>
      </c>
      <c r="Q199" s="12">
        <v>3000</v>
      </c>
      <c r="R199" s="13">
        <v>1500</v>
      </c>
      <c r="S199" s="14">
        <v>5100</v>
      </c>
      <c r="T199" s="702">
        <v>976</v>
      </c>
      <c r="U199" s="729">
        <v>0.3207361156753204</v>
      </c>
      <c r="V199" s="725">
        <v>0.19193706981317601</v>
      </c>
      <c r="W199" s="724">
        <v>0.66621160409556313</v>
      </c>
      <c r="X199" s="12" t="s">
        <v>236</v>
      </c>
      <c r="Y199" s="13" t="s">
        <v>232</v>
      </c>
      <c r="Z199" s="14" t="s">
        <v>236</v>
      </c>
    </row>
    <row r="200" spans="1:26" x14ac:dyDescent="0.2">
      <c r="A200" s="733" t="s">
        <v>195</v>
      </c>
      <c r="B200" s="12">
        <v>1800</v>
      </c>
      <c r="C200" s="13">
        <v>1600</v>
      </c>
      <c r="D200" s="105">
        <v>2100</v>
      </c>
      <c r="E200" s="702">
        <v>1122</v>
      </c>
      <c r="F200" s="729">
        <v>0.61445783132530118</v>
      </c>
      <c r="G200" s="725">
        <v>0.52924528301886797</v>
      </c>
      <c r="H200" s="724">
        <v>0.72107969151670948</v>
      </c>
      <c r="I200" s="702">
        <v>1770</v>
      </c>
      <c r="J200" s="729">
        <v>0.96933187294633083</v>
      </c>
      <c r="K200" s="725">
        <v>0.83490566037735847</v>
      </c>
      <c r="L200" s="724" t="s">
        <v>1250</v>
      </c>
      <c r="M200" s="702">
        <v>1985</v>
      </c>
      <c r="N200" s="729" t="s">
        <v>1250</v>
      </c>
      <c r="O200" s="725">
        <v>0.93632075471698117</v>
      </c>
      <c r="P200" s="724" t="s">
        <v>1250</v>
      </c>
      <c r="Q200" s="12">
        <v>5000</v>
      </c>
      <c r="R200" s="13">
        <v>4700</v>
      </c>
      <c r="S200" s="14">
        <v>5600</v>
      </c>
      <c r="T200" s="702">
        <v>4204</v>
      </c>
      <c r="U200" s="729">
        <v>0.84502512562814069</v>
      </c>
      <c r="V200" s="725">
        <v>0.752191805331902</v>
      </c>
      <c r="W200" s="724">
        <v>0.89162248144220568</v>
      </c>
      <c r="X200" s="12" t="s">
        <v>237</v>
      </c>
      <c r="Y200" s="13" t="s">
        <v>232</v>
      </c>
      <c r="Z200" s="14" t="s">
        <v>236</v>
      </c>
    </row>
    <row r="201" spans="1:26" x14ac:dyDescent="0.2">
      <c r="A201" s="733" t="s">
        <v>196</v>
      </c>
      <c r="B201" s="12" t="s">
        <v>237</v>
      </c>
      <c r="C201" s="13" t="s">
        <v>232</v>
      </c>
      <c r="D201" s="105" t="s">
        <v>236</v>
      </c>
      <c r="E201" s="702">
        <v>15</v>
      </c>
      <c r="F201" s="729">
        <v>8.0645161290322578E-2</v>
      </c>
      <c r="G201" s="725">
        <v>3.0549898167006109E-2</v>
      </c>
      <c r="H201" s="724">
        <v>0.16483516483516483</v>
      </c>
      <c r="I201" s="702">
        <v>18</v>
      </c>
      <c r="J201" s="729">
        <v>9.6774193548387094E-2</v>
      </c>
      <c r="K201" s="725">
        <v>3.6659877800407331E-2</v>
      </c>
      <c r="L201" s="724">
        <v>0.19780219780219779</v>
      </c>
      <c r="M201" s="702">
        <v>10</v>
      </c>
      <c r="N201" s="729">
        <v>5.3763440860215055E-2</v>
      </c>
      <c r="O201" s="725">
        <v>2.0366598778004074E-2</v>
      </c>
      <c r="P201" s="724">
        <v>0.10989010989010989</v>
      </c>
      <c r="Q201" s="12" t="s">
        <v>236</v>
      </c>
      <c r="R201" s="13" t="s">
        <v>237</v>
      </c>
      <c r="S201" s="14">
        <v>1200</v>
      </c>
      <c r="T201" s="702">
        <v>59</v>
      </c>
      <c r="U201" s="729">
        <v>0.16761363636363635</v>
      </c>
      <c r="V201" s="725">
        <v>4.7465808527755428E-2</v>
      </c>
      <c r="W201" s="724">
        <v>0.34911242603550297</v>
      </c>
      <c r="X201" s="12" t="s">
        <v>232</v>
      </c>
      <c r="Y201" s="13" t="s">
        <v>232</v>
      </c>
      <c r="Z201" s="14" t="s">
        <v>237</v>
      </c>
    </row>
    <row r="202" spans="1:26" x14ac:dyDescent="0.2">
      <c r="A202" s="733" t="s">
        <v>197</v>
      </c>
      <c r="B202" s="12">
        <v>78000</v>
      </c>
      <c r="C202" s="13">
        <v>70000</v>
      </c>
      <c r="D202" s="105">
        <v>87000</v>
      </c>
      <c r="E202" s="702">
        <v>30712</v>
      </c>
      <c r="F202" s="729">
        <v>0.39332001434352748</v>
      </c>
      <c r="G202" s="725">
        <v>0.3548141130802468</v>
      </c>
      <c r="H202" s="724">
        <v>0.43715038075581808</v>
      </c>
      <c r="I202" s="702">
        <v>31402</v>
      </c>
      <c r="J202" s="729">
        <v>0.40215665181087035</v>
      </c>
      <c r="K202" s="725">
        <v>0.36278564661845236</v>
      </c>
      <c r="L202" s="724">
        <v>0.4469717457832183</v>
      </c>
      <c r="M202" s="702">
        <v>43141</v>
      </c>
      <c r="N202" s="729">
        <v>0.55249474924440345</v>
      </c>
      <c r="O202" s="725">
        <v>0.4984056932923589</v>
      </c>
      <c r="P202" s="724">
        <v>0.61406305601024835</v>
      </c>
      <c r="Q202" s="12">
        <v>150000</v>
      </c>
      <c r="R202" s="13">
        <v>140000</v>
      </c>
      <c r="S202" s="14">
        <v>170000</v>
      </c>
      <c r="T202" s="702">
        <v>49389</v>
      </c>
      <c r="U202" s="729">
        <v>0.32584944250181436</v>
      </c>
      <c r="V202" s="725">
        <v>0.29264434015927188</v>
      </c>
      <c r="W202" s="724">
        <v>0.36234446531283016</v>
      </c>
      <c r="X202" s="12">
        <v>7200</v>
      </c>
      <c r="Y202" s="13">
        <v>6100</v>
      </c>
      <c r="Z202" s="14">
        <v>8600</v>
      </c>
    </row>
    <row r="203" spans="1:26" x14ac:dyDescent="0.2">
      <c r="A203" s="734" t="s">
        <v>198</v>
      </c>
      <c r="B203" s="42">
        <v>70000</v>
      </c>
      <c r="C203" s="43">
        <v>63000</v>
      </c>
      <c r="D203" s="108">
        <v>78000</v>
      </c>
      <c r="E203" s="703">
        <v>38351</v>
      </c>
      <c r="F203" s="730">
        <v>0.5456886738759249</v>
      </c>
      <c r="G203" s="731">
        <v>0.48891523565482337</v>
      </c>
      <c r="H203" s="732">
        <v>0.61175626096666136</v>
      </c>
      <c r="I203" s="703">
        <v>53177</v>
      </c>
      <c r="J203" s="730">
        <v>0.75664484917472963</v>
      </c>
      <c r="K203" s="731">
        <v>0.67792353488609269</v>
      </c>
      <c r="L203" s="732">
        <v>0.84825330993778914</v>
      </c>
      <c r="M203" s="703">
        <v>35273</v>
      </c>
      <c r="N203" s="730">
        <v>0.50189243027888442</v>
      </c>
      <c r="O203" s="731">
        <v>0.44967555232595197</v>
      </c>
      <c r="P203" s="732">
        <v>0.5626575211357473</v>
      </c>
      <c r="Q203" s="42">
        <v>170000</v>
      </c>
      <c r="R203" s="43">
        <v>150000</v>
      </c>
      <c r="S203" s="44">
        <v>190000</v>
      </c>
      <c r="T203" s="703">
        <v>46319</v>
      </c>
      <c r="U203" s="730">
        <v>0.2711901123542878</v>
      </c>
      <c r="V203" s="731">
        <v>0.2447580900847583</v>
      </c>
      <c r="W203" s="732">
        <v>0.30231374212707635</v>
      </c>
      <c r="X203" s="42">
        <v>8700</v>
      </c>
      <c r="Y203" s="43">
        <v>7100</v>
      </c>
      <c r="Z203" s="44">
        <v>11000</v>
      </c>
    </row>
    <row r="205" spans="1:26" ht="12.75" customHeight="1" x14ac:dyDescent="0.2">
      <c r="A205" s="866" t="s">
        <v>249</v>
      </c>
      <c r="B205" s="893" t="s">
        <v>259</v>
      </c>
      <c r="C205" s="890"/>
      <c r="D205" s="862"/>
      <c r="E205" s="887" t="s">
        <v>263</v>
      </c>
      <c r="F205" s="893" t="s">
        <v>264</v>
      </c>
      <c r="G205" s="890"/>
      <c r="H205" s="862"/>
      <c r="I205" s="887" t="s">
        <v>265</v>
      </c>
      <c r="J205" s="893" t="s">
        <v>266</v>
      </c>
      <c r="K205" s="890"/>
      <c r="L205" s="862"/>
      <c r="M205" s="887" t="s">
        <v>267</v>
      </c>
      <c r="N205" s="893" t="s">
        <v>268</v>
      </c>
      <c r="O205" s="890"/>
      <c r="P205" s="862"/>
      <c r="Q205" s="890" t="s">
        <v>262</v>
      </c>
      <c r="R205" s="890"/>
      <c r="S205" s="862"/>
      <c r="T205" s="887" t="s">
        <v>269</v>
      </c>
      <c r="U205" s="890" t="s">
        <v>270</v>
      </c>
      <c r="V205" s="890"/>
      <c r="W205" s="862"/>
      <c r="X205" s="895" t="s">
        <v>1238</v>
      </c>
      <c r="Y205" s="895"/>
      <c r="Z205" s="896"/>
    </row>
    <row r="206" spans="1:26" x14ac:dyDescent="0.2">
      <c r="A206" s="867"/>
      <c r="B206" s="894"/>
      <c r="C206" s="891"/>
      <c r="D206" s="892"/>
      <c r="E206" s="888"/>
      <c r="F206" s="909"/>
      <c r="G206" s="910"/>
      <c r="H206" s="911"/>
      <c r="I206" s="888"/>
      <c r="J206" s="909"/>
      <c r="K206" s="910"/>
      <c r="L206" s="911"/>
      <c r="M206" s="888"/>
      <c r="N206" s="909"/>
      <c r="O206" s="912"/>
      <c r="P206" s="911"/>
      <c r="Q206" s="891"/>
      <c r="R206" s="891"/>
      <c r="S206" s="892"/>
      <c r="T206" s="888"/>
      <c r="U206" s="891"/>
      <c r="V206" s="891"/>
      <c r="W206" s="892"/>
      <c r="X206" s="897"/>
      <c r="Y206" s="897"/>
      <c r="Z206" s="898"/>
    </row>
    <row r="207" spans="1:26" ht="25.5" x14ac:dyDescent="0.2">
      <c r="A207" s="868"/>
      <c r="B207" s="821" t="s">
        <v>2</v>
      </c>
      <c r="C207" s="822" t="s">
        <v>233</v>
      </c>
      <c r="D207" s="94" t="s">
        <v>234</v>
      </c>
      <c r="E207" s="889"/>
      <c r="F207" s="909"/>
      <c r="G207" s="912"/>
      <c r="H207" s="911"/>
      <c r="I207" s="889"/>
      <c r="J207" s="909"/>
      <c r="K207" s="912"/>
      <c r="L207" s="911"/>
      <c r="M207" s="889"/>
      <c r="N207" s="909"/>
      <c r="O207" s="912"/>
      <c r="P207" s="911"/>
      <c r="Q207" s="821" t="s">
        <v>2</v>
      </c>
      <c r="R207" s="822" t="s">
        <v>233</v>
      </c>
      <c r="S207" s="94" t="s">
        <v>234</v>
      </c>
      <c r="T207" s="889"/>
      <c r="U207" s="826" t="s">
        <v>2</v>
      </c>
      <c r="V207" s="756" t="s">
        <v>3</v>
      </c>
      <c r="W207" s="827" t="s">
        <v>4</v>
      </c>
      <c r="X207" s="821" t="s">
        <v>2</v>
      </c>
      <c r="Y207" s="822" t="s">
        <v>233</v>
      </c>
      <c r="Z207" s="94" t="s">
        <v>234</v>
      </c>
    </row>
    <row r="208" spans="1:26" ht="15" x14ac:dyDescent="0.2">
      <c r="A208" s="89" t="s">
        <v>246</v>
      </c>
      <c r="B208" s="97">
        <v>1300000</v>
      </c>
      <c r="C208" s="98">
        <v>1200000</v>
      </c>
      <c r="D208" s="103">
        <v>1400000</v>
      </c>
      <c r="E208" s="96">
        <v>504604</v>
      </c>
      <c r="F208" s="748">
        <v>0.38101436909624953</v>
      </c>
      <c r="G208" s="757">
        <v>0.33263859417524533</v>
      </c>
      <c r="H208" s="758">
        <v>0.43604972975462747</v>
      </c>
      <c r="I208" s="753">
        <v>676127</v>
      </c>
      <c r="J208" s="748">
        <v>0.50654412998657461</v>
      </c>
      <c r="K208" s="757">
        <v>0.44192933284409031</v>
      </c>
      <c r="L208" s="758">
        <v>0.5801137469822325</v>
      </c>
      <c r="M208" s="96">
        <v>505501</v>
      </c>
      <c r="N208" s="748">
        <v>0.38233487779678732</v>
      </c>
      <c r="O208" s="757">
        <v>0.33614915534159079</v>
      </c>
      <c r="P208" s="758">
        <v>0.4359850826116286</v>
      </c>
      <c r="Q208" s="97">
        <v>2900000</v>
      </c>
      <c r="R208" s="98">
        <v>2700000</v>
      </c>
      <c r="S208" s="103">
        <v>3200000</v>
      </c>
      <c r="T208" s="96">
        <v>631077</v>
      </c>
      <c r="U208" s="748">
        <v>0.21674816</v>
      </c>
      <c r="V208" s="757">
        <v>0.19769804000000002</v>
      </c>
      <c r="W208" s="758">
        <v>0.23789843999999999</v>
      </c>
      <c r="X208" s="97">
        <v>180000</v>
      </c>
      <c r="Y208" s="98">
        <v>150000</v>
      </c>
      <c r="Z208" s="103">
        <v>200000</v>
      </c>
    </row>
    <row r="209" spans="1:26" x14ac:dyDescent="0.2">
      <c r="A209" s="90" t="s">
        <v>199</v>
      </c>
      <c r="B209" s="12">
        <v>980000</v>
      </c>
      <c r="C209" s="13">
        <v>890000</v>
      </c>
      <c r="D209" s="14">
        <v>1100000</v>
      </c>
      <c r="E209" s="11">
        <v>458309</v>
      </c>
      <c r="F209" s="749">
        <v>0.47378617291046621</v>
      </c>
      <c r="G209" s="759">
        <v>0.41762113231274778</v>
      </c>
      <c r="H209" s="760">
        <v>0.53739114011876377</v>
      </c>
      <c r="I209" s="754">
        <v>617635</v>
      </c>
      <c r="J209" s="749">
        <v>0.63169204303362736</v>
      </c>
      <c r="K209" s="759">
        <v>0.55622863616854679</v>
      </c>
      <c r="L209" s="760">
        <v>0.71723645546702064</v>
      </c>
      <c r="M209" s="11">
        <v>470893</v>
      </c>
      <c r="N209" s="749">
        <v>0.48661554836776238</v>
      </c>
      <c r="O209" s="759">
        <v>0.43286546458821695</v>
      </c>
      <c r="P209" s="760">
        <v>0.5495246896237248</v>
      </c>
      <c r="Q209" s="12">
        <v>2000000</v>
      </c>
      <c r="R209" s="13">
        <v>1900000</v>
      </c>
      <c r="S209" s="14">
        <v>2200000</v>
      </c>
      <c r="T209" s="11">
        <v>543333</v>
      </c>
      <c r="U209" s="749">
        <v>0.26617022000000001</v>
      </c>
      <c r="V209" s="759">
        <v>0.24240249</v>
      </c>
      <c r="W209" s="760">
        <v>0.29208327000000001</v>
      </c>
      <c r="X209" s="12">
        <v>110000</v>
      </c>
      <c r="Y209" s="13">
        <v>95000</v>
      </c>
      <c r="Z209" s="14">
        <v>130000</v>
      </c>
    </row>
    <row r="210" spans="1:26" x14ac:dyDescent="0.2">
      <c r="A210" s="90" t="s">
        <v>200</v>
      </c>
      <c r="B210" s="12">
        <v>360000</v>
      </c>
      <c r="C210" s="13">
        <v>320000</v>
      </c>
      <c r="D210" s="14">
        <v>390000</v>
      </c>
      <c r="E210" s="11">
        <v>46083</v>
      </c>
      <c r="F210" s="749">
        <v>0.12938048525753687</v>
      </c>
      <c r="G210" s="759">
        <v>0.11013943394693193</v>
      </c>
      <c r="H210" s="760">
        <v>0.15171657711757269</v>
      </c>
      <c r="I210" s="754">
        <v>58244</v>
      </c>
      <c r="J210" s="749">
        <v>0.16352314266302059</v>
      </c>
      <c r="K210" s="759">
        <v>0.13920450471551554</v>
      </c>
      <c r="L210" s="760">
        <v>0.19175358196375897</v>
      </c>
      <c r="M210" s="11">
        <v>34400</v>
      </c>
      <c r="N210" s="749">
        <v>9.7285893262669079E-2</v>
      </c>
      <c r="O210" s="759">
        <v>8.2929733925734495E-2</v>
      </c>
      <c r="P210" s="760">
        <v>0.11394350522020245</v>
      </c>
      <c r="Q210" s="12">
        <v>870000</v>
      </c>
      <c r="R210" s="13">
        <v>770000</v>
      </c>
      <c r="S210" s="14">
        <v>970000</v>
      </c>
      <c r="T210" s="11">
        <v>87006</v>
      </c>
      <c r="U210" s="749">
        <v>0.10048866000000001</v>
      </c>
      <c r="V210" s="759">
        <v>9.0075679999999991E-2</v>
      </c>
      <c r="W210" s="760">
        <v>0.1124498</v>
      </c>
      <c r="X210" s="12">
        <v>67000</v>
      </c>
      <c r="Y210" s="13">
        <v>58000</v>
      </c>
      <c r="Z210" s="14">
        <v>76000</v>
      </c>
    </row>
    <row r="211" spans="1:26" x14ac:dyDescent="0.2">
      <c r="A211" s="90" t="s">
        <v>201</v>
      </c>
      <c r="B211" s="12">
        <v>5900</v>
      </c>
      <c r="C211" s="13">
        <v>4100</v>
      </c>
      <c r="D211" s="14">
        <v>8300</v>
      </c>
      <c r="E211" s="11">
        <v>662</v>
      </c>
      <c r="F211" s="749">
        <v>0.19436288901937757</v>
      </c>
      <c r="G211" s="759">
        <v>0.11823539917842472</v>
      </c>
      <c r="H211" s="760">
        <v>0.30790697674418605</v>
      </c>
      <c r="I211" s="754">
        <v>854</v>
      </c>
      <c r="J211" s="749">
        <v>0.14481939969476004</v>
      </c>
      <c r="K211" s="759">
        <v>9.2916984006092912E-2</v>
      </c>
      <c r="L211" s="760">
        <v>0.22712765957446809</v>
      </c>
      <c r="M211" s="11">
        <v>668</v>
      </c>
      <c r="N211" s="749">
        <v>0.19396051103368175</v>
      </c>
      <c r="O211" s="759">
        <v>0.11827195467422097</v>
      </c>
      <c r="P211" s="760">
        <v>0.30670339761248855</v>
      </c>
      <c r="Q211" s="12">
        <v>14000</v>
      </c>
      <c r="R211" s="13">
        <v>9800</v>
      </c>
      <c r="S211" s="14">
        <v>19000</v>
      </c>
      <c r="T211" s="11">
        <v>2085</v>
      </c>
      <c r="U211" s="749">
        <v>0.15355721999999999</v>
      </c>
      <c r="V211" s="759">
        <v>0.10951052999999999</v>
      </c>
      <c r="W211" s="760">
        <v>0.21221117</v>
      </c>
      <c r="X211" s="12">
        <v>1100</v>
      </c>
      <c r="Y211" s="13" t="s">
        <v>235</v>
      </c>
      <c r="Z211" s="14">
        <v>1600</v>
      </c>
    </row>
    <row r="212" spans="1:26" x14ac:dyDescent="0.2">
      <c r="A212" s="90" t="s">
        <v>202</v>
      </c>
      <c r="B212" s="12">
        <v>37000</v>
      </c>
      <c r="C212" s="13">
        <v>30000</v>
      </c>
      <c r="D212" s="14">
        <v>56000</v>
      </c>
      <c r="E212" s="11">
        <v>6306</v>
      </c>
      <c r="F212" s="749">
        <v>0.1706613866750788</v>
      </c>
      <c r="G212" s="759">
        <v>0.11337438762661059</v>
      </c>
      <c r="H212" s="760">
        <v>0.23349484603079185</v>
      </c>
      <c r="I212" s="754">
        <v>11190</v>
      </c>
      <c r="J212" s="749">
        <v>0.3028387118449305</v>
      </c>
      <c r="K212" s="759">
        <v>0.20118290477985609</v>
      </c>
      <c r="L212" s="760">
        <v>0.41433671536386946</v>
      </c>
      <c r="M212" s="11">
        <v>1655</v>
      </c>
      <c r="N212" s="749">
        <v>4.4822570720463022E-2</v>
      </c>
      <c r="O212" s="759">
        <v>2.9804768089720799E-2</v>
      </c>
      <c r="P212" s="760">
        <v>6.13098750711829E-2</v>
      </c>
      <c r="Q212" s="12">
        <v>140000</v>
      </c>
      <c r="R212" s="13">
        <v>130000</v>
      </c>
      <c r="S212" s="14">
        <v>200000</v>
      </c>
      <c r="T212" s="11">
        <v>42456</v>
      </c>
      <c r="U212" s="749">
        <v>0.29642662999999997</v>
      </c>
      <c r="V212" s="759">
        <v>0.21040185</v>
      </c>
      <c r="W212" s="760">
        <v>0.32773601999999996</v>
      </c>
      <c r="X212" s="12">
        <v>9400</v>
      </c>
      <c r="Y212" s="13">
        <v>8000</v>
      </c>
      <c r="Z212" s="14">
        <v>15000</v>
      </c>
    </row>
    <row r="213" spans="1:26" x14ac:dyDescent="0.2">
      <c r="A213" s="90" t="s">
        <v>243</v>
      </c>
      <c r="B213" s="12">
        <v>37000</v>
      </c>
      <c r="C213" s="13">
        <v>30000</v>
      </c>
      <c r="D213" s="14">
        <v>45000</v>
      </c>
      <c r="E213" s="11">
        <v>6614</v>
      </c>
      <c r="F213" s="749">
        <v>0.18138935359131175</v>
      </c>
      <c r="G213" s="759">
        <v>0.1222031299078026</v>
      </c>
      <c r="H213" s="760">
        <v>0.26548388391602779</v>
      </c>
      <c r="I213" s="754">
        <v>14020</v>
      </c>
      <c r="J213" s="749">
        <v>0.38449935551106601</v>
      </c>
      <c r="K213" s="759">
        <v>0.25903959499658186</v>
      </c>
      <c r="L213" s="760">
        <v>0.56275839922931803</v>
      </c>
      <c r="M213" s="11">
        <v>9065</v>
      </c>
      <c r="N213" s="749">
        <v>0.24860817815319639</v>
      </c>
      <c r="O213" s="759">
        <v>0.16748886794893114</v>
      </c>
      <c r="P213" s="760">
        <v>0.36386625456588928</v>
      </c>
      <c r="Q213" s="12">
        <v>66000</v>
      </c>
      <c r="R213" s="13">
        <v>59000</v>
      </c>
      <c r="S213" s="14">
        <v>74000</v>
      </c>
      <c r="T213" s="11">
        <v>25115</v>
      </c>
      <c r="U213" s="749">
        <v>0.38010987999999996</v>
      </c>
      <c r="V213" s="759">
        <v>0.33949046000000005</v>
      </c>
      <c r="W213" s="760">
        <v>0.42653736999999997</v>
      </c>
      <c r="X213" s="12">
        <v>4200</v>
      </c>
      <c r="Y213" s="13">
        <v>3000</v>
      </c>
      <c r="Z213" s="14">
        <v>5700</v>
      </c>
    </row>
    <row r="214" spans="1:26" x14ac:dyDescent="0.2">
      <c r="A214" s="90" t="s">
        <v>203</v>
      </c>
      <c r="B214" s="12">
        <v>25000</v>
      </c>
      <c r="C214" s="13">
        <v>19000</v>
      </c>
      <c r="D214" s="14">
        <v>44000</v>
      </c>
      <c r="E214" s="11">
        <v>6089</v>
      </c>
      <c r="F214" s="749">
        <v>0.47503510688094869</v>
      </c>
      <c r="G214" s="759">
        <v>0.23534186217292158</v>
      </c>
      <c r="H214" s="760">
        <v>0.70450075205368501</v>
      </c>
      <c r="I214" s="754">
        <v>18601</v>
      </c>
      <c r="J214" s="749">
        <v>0.74871196264691675</v>
      </c>
      <c r="K214" s="759">
        <v>0.44446833930704899</v>
      </c>
      <c r="L214" s="760" t="s">
        <v>1250</v>
      </c>
      <c r="M214" s="11">
        <v>10054</v>
      </c>
      <c r="N214" s="749">
        <v>0.43009924709103353</v>
      </c>
      <c r="O214" s="759">
        <v>0.25261306532663319</v>
      </c>
      <c r="P214" s="760">
        <v>0.60548027702499252</v>
      </c>
      <c r="Q214" s="12">
        <v>52000</v>
      </c>
      <c r="R214" s="13">
        <v>43000</v>
      </c>
      <c r="S214" s="14">
        <v>70000</v>
      </c>
      <c r="T214" s="11">
        <v>26706</v>
      </c>
      <c r="U214" s="749">
        <v>0.51239446999999994</v>
      </c>
      <c r="V214" s="759">
        <v>0.37908669000000006</v>
      </c>
      <c r="W214" s="760">
        <v>0.62627178000000006</v>
      </c>
      <c r="X214" s="12">
        <v>2400</v>
      </c>
      <c r="Y214" s="13">
        <v>1600</v>
      </c>
      <c r="Z214" s="14">
        <v>4900</v>
      </c>
    </row>
    <row r="215" spans="1:26" x14ac:dyDescent="0.2">
      <c r="A215" s="90" t="s">
        <v>204</v>
      </c>
      <c r="B215" s="12">
        <v>10000</v>
      </c>
      <c r="C215" s="13">
        <v>8000</v>
      </c>
      <c r="D215" s="14">
        <v>13000</v>
      </c>
      <c r="E215" s="11">
        <v>4087</v>
      </c>
      <c r="F215" s="750" t="s">
        <v>1250</v>
      </c>
      <c r="G215" s="761">
        <v>0.71645436045483268</v>
      </c>
      <c r="H215" s="762" t="s">
        <v>1250</v>
      </c>
      <c r="I215" s="754">
        <v>14305</v>
      </c>
      <c r="J215" s="750" t="s">
        <v>1250</v>
      </c>
      <c r="K215" s="761" t="s">
        <v>1250</v>
      </c>
      <c r="L215" s="762" t="s">
        <v>1250</v>
      </c>
      <c r="M215" s="11">
        <v>3811</v>
      </c>
      <c r="N215" s="751">
        <v>0.80383885256275045</v>
      </c>
      <c r="O215" s="761">
        <v>0.54996906983187166</v>
      </c>
      <c r="P215" s="762" t="s">
        <v>1250</v>
      </c>
      <c r="Q215" s="12">
        <v>14000</v>
      </c>
      <c r="R215" s="13">
        <v>13000</v>
      </c>
      <c r="S215" s="14">
        <v>15000</v>
      </c>
      <c r="T215" s="11">
        <v>13847</v>
      </c>
      <c r="U215" s="751" t="s">
        <v>1250</v>
      </c>
      <c r="V215" s="761">
        <v>0.93930440999999998</v>
      </c>
      <c r="W215" s="762" t="s">
        <v>1250</v>
      </c>
      <c r="X215" s="12" t="s">
        <v>236</v>
      </c>
      <c r="Y215" s="13" t="s">
        <v>236</v>
      </c>
      <c r="Z215" s="14" t="s">
        <v>235</v>
      </c>
    </row>
    <row r="216" spans="1:26" s="133" customFormat="1" x14ac:dyDescent="0.2">
      <c r="A216" s="23" t="s">
        <v>284</v>
      </c>
      <c r="B216" s="97">
        <v>1300000</v>
      </c>
      <c r="C216" s="98">
        <v>1100000</v>
      </c>
      <c r="D216" s="103">
        <v>1500000</v>
      </c>
      <c r="E216" s="96">
        <v>487000</v>
      </c>
      <c r="F216" s="748">
        <v>0.37778763835405604</v>
      </c>
      <c r="G216" s="757">
        <v>0.33185504006047539</v>
      </c>
      <c r="H216" s="758">
        <v>0.43052753654623227</v>
      </c>
      <c r="I216" s="753">
        <v>664541</v>
      </c>
      <c r="J216" s="748">
        <v>0.51138285707250031</v>
      </c>
      <c r="K216" s="757">
        <v>0.44886914907329079</v>
      </c>
      <c r="L216" s="758">
        <v>0.58320624793138498</v>
      </c>
      <c r="M216" s="96">
        <v>491823</v>
      </c>
      <c r="N216" s="748">
        <v>0.37847153285345569</v>
      </c>
      <c r="O216" s="757">
        <v>0.33220549447614683</v>
      </c>
      <c r="P216" s="758">
        <v>0.43162761436293251</v>
      </c>
      <c r="Q216" s="97">
        <v>2800000</v>
      </c>
      <c r="R216" s="98">
        <v>2500000</v>
      </c>
      <c r="S216" s="103">
        <v>3300000</v>
      </c>
      <c r="T216" s="96">
        <v>647360</v>
      </c>
      <c r="U216" s="748">
        <v>0.22718507181829126</v>
      </c>
      <c r="V216" s="757">
        <f>(V217/U217)*U216</f>
        <v>0.20982089224644934</v>
      </c>
      <c r="W216" s="758">
        <f>(W217/U217)*U216</f>
        <v>0.24719004154327481</v>
      </c>
      <c r="X216" s="97">
        <v>170000</v>
      </c>
      <c r="Y216" s="98">
        <v>140000</v>
      </c>
      <c r="Z216" s="103">
        <v>210000</v>
      </c>
    </row>
    <row r="217" spans="1:26" s="72" customFormat="1" x14ac:dyDescent="0.2">
      <c r="A217" s="25" t="s">
        <v>285</v>
      </c>
      <c r="B217" s="42">
        <v>1300000</v>
      </c>
      <c r="C217" s="43">
        <v>1200000</v>
      </c>
      <c r="D217" s="44">
        <v>1400000</v>
      </c>
      <c r="E217" s="41">
        <v>480797</v>
      </c>
      <c r="F217" s="750">
        <v>0.38328445256865162</v>
      </c>
      <c r="G217" s="761">
        <v>0.33911657109585808</v>
      </c>
      <c r="H217" s="762">
        <v>0.43489723564936017</v>
      </c>
      <c r="I217" s="816">
        <v>653553</v>
      </c>
      <c r="J217" s="750">
        <v>0.51671335289332054</v>
      </c>
      <c r="K217" s="761">
        <v>0.45678643885807341</v>
      </c>
      <c r="L217" s="762">
        <v>0.58676050669935087</v>
      </c>
      <c r="M217" s="41">
        <v>490227</v>
      </c>
      <c r="N217" s="750">
        <v>0.3875842308869118</v>
      </c>
      <c r="O217" s="761">
        <v>0.34263333740657109</v>
      </c>
      <c r="P217" s="762">
        <v>0.4401262681338815</v>
      </c>
      <c r="Q217" s="42">
        <v>2700000</v>
      </c>
      <c r="R217" s="43">
        <v>2500000</v>
      </c>
      <c r="S217" s="44">
        <v>2900000</v>
      </c>
      <c r="T217" s="41">
        <v>605722</v>
      </c>
      <c r="U217" s="750">
        <v>0.22347719999999999</v>
      </c>
      <c r="V217" s="761">
        <v>0.20639642</v>
      </c>
      <c r="W217" s="762">
        <v>0.24315567000000002</v>
      </c>
      <c r="X217" s="42">
        <v>160000</v>
      </c>
      <c r="Y217" s="43">
        <v>130000</v>
      </c>
      <c r="Z217" s="44">
        <v>200000</v>
      </c>
    </row>
    <row r="218" spans="1:26" x14ac:dyDescent="0.2">
      <c r="A218" s="699" t="s">
        <v>205</v>
      </c>
      <c r="B218" s="99">
        <v>640000</v>
      </c>
      <c r="C218" s="100">
        <v>580000</v>
      </c>
      <c r="D218" s="126">
        <v>710000</v>
      </c>
      <c r="E218" s="101">
        <v>215484</v>
      </c>
      <c r="F218" s="752">
        <v>0.3373531700245323</v>
      </c>
      <c r="G218" s="763">
        <v>0.28553570026415581</v>
      </c>
      <c r="H218" s="764">
        <v>0.39317332350463519</v>
      </c>
      <c r="I218" s="755">
        <v>277886</v>
      </c>
      <c r="J218" s="752">
        <v>0.43338292768893422</v>
      </c>
      <c r="K218" s="763">
        <v>0.36650331084810783</v>
      </c>
      <c r="L218" s="764">
        <v>0.50557301544341493</v>
      </c>
      <c r="M218" s="101">
        <v>193076</v>
      </c>
      <c r="N218" s="752">
        <v>0.30838870431893689</v>
      </c>
      <c r="O218" s="763">
        <v>0.26505819880287468</v>
      </c>
      <c r="P218" s="764">
        <v>0.35623625352166238</v>
      </c>
      <c r="Q218" s="99">
        <v>1600000</v>
      </c>
      <c r="R218" s="100">
        <v>1400000</v>
      </c>
      <c r="S218" s="126">
        <v>1700000</v>
      </c>
      <c r="T218" s="101">
        <v>288733</v>
      </c>
      <c r="U218" s="752">
        <v>0.18532879999999999</v>
      </c>
      <c r="V218" s="763">
        <v>0.16574533</v>
      </c>
      <c r="W218" s="764">
        <v>0.20512665999999999</v>
      </c>
      <c r="X218" s="99">
        <v>95000</v>
      </c>
      <c r="Y218" s="100">
        <v>82000</v>
      </c>
      <c r="Z218" s="126">
        <v>110000</v>
      </c>
    </row>
    <row r="219" spans="1:26" x14ac:dyDescent="0.2">
      <c r="A219" s="807" t="s">
        <v>254</v>
      </c>
      <c r="B219" s="97">
        <v>1400000</v>
      </c>
      <c r="C219" s="98">
        <v>1300000</v>
      </c>
      <c r="D219" s="103">
        <v>1600000</v>
      </c>
      <c r="E219" s="96">
        <v>527572</v>
      </c>
      <c r="F219" s="748">
        <v>0.37267322185238999</v>
      </c>
      <c r="G219" s="757">
        <v>0.31764660039391845</v>
      </c>
      <c r="H219" s="758">
        <v>0.43213041958631493</v>
      </c>
      <c r="I219" s="753">
        <v>733945</v>
      </c>
      <c r="J219" s="748">
        <v>0.50729468324188043</v>
      </c>
      <c r="K219" s="757">
        <v>0.43150284119956112</v>
      </c>
      <c r="L219" s="758">
        <v>0.58951548498315198</v>
      </c>
      <c r="M219" s="96">
        <v>530418</v>
      </c>
      <c r="N219" s="748">
        <v>0.37198838443494503</v>
      </c>
      <c r="O219" s="757">
        <v>0.31870025433829041</v>
      </c>
      <c r="P219" s="758">
        <v>0.43038353261859963</v>
      </c>
      <c r="Q219" s="97">
        <v>3200000</v>
      </c>
      <c r="R219" s="98">
        <v>2900000</v>
      </c>
      <c r="S219" s="103">
        <v>3500000</v>
      </c>
      <c r="T219" s="96">
        <v>740001</v>
      </c>
      <c r="U219" s="748">
        <v>0.23176108697899028</v>
      </c>
      <c r="V219" s="757">
        <v>0.21036258928138671</v>
      </c>
      <c r="W219" s="758">
        <v>0.25196923051254727</v>
      </c>
      <c r="X219" s="97">
        <v>190000</v>
      </c>
      <c r="Y219" s="98">
        <v>170000</v>
      </c>
      <c r="Z219" s="103">
        <v>220000</v>
      </c>
    </row>
    <row r="220" spans="1:26" x14ac:dyDescent="0.2">
      <c r="A220" s="809" t="s">
        <v>206</v>
      </c>
      <c r="B220" s="42">
        <v>1500000</v>
      </c>
      <c r="C220" s="43">
        <v>1300000</v>
      </c>
      <c r="D220" s="44">
        <v>1600000</v>
      </c>
      <c r="E220" s="41">
        <v>528176</v>
      </c>
      <c r="F220" s="750">
        <v>0.37268892679727422</v>
      </c>
      <c r="G220" s="761">
        <v>0.31763504026841954</v>
      </c>
      <c r="H220" s="762">
        <v>0.43219473815350662</v>
      </c>
      <c r="I220" s="816">
        <v>735307</v>
      </c>
      <c r="J220" s="750">
        <v>0.50733382531946192</v>
      </c>
      <c r="K220" s="761">
        <v>0.43145914239247429</v>
      </c>
      <c r="L220" s="762">
        <v>0.5896821535651382</v>
      </c>
      <c r="M220" s="41">
        <v>532173</v>
      </c>
      <c r="N220" s="751">
        <v>0.37253154826939894</v>
      </c>
      <c r="O220" s="761">
        <v>0.31907051890320021</v>
      </c>
      <c r="P220" s="762">
        <v>0.43113349634146414</v>
      </c>
      <c r="Q220" s="42">
        <v>3200000</v>
      </c>
      <c r="R220" s="43">
        <v>2900000</v>
      </c>
      <c r="S220" s="44">
        <v>3500000</v>
      </c>
      <c r="T220" s="41">
        <v>762921</v>
      </c>
      <c r="U220" s="750">
        <v>0.23852391999999997</v>
      </c>
      <c r="V220" s="761">
        <v>0.21649425999999999</v>
      </c>
      <c r="W220" s="762">
        <v>0.25934942</v>
      </c>
      <c r="X220" s="42">
        <v>190000</v>
      </c>
      <c r="Y220" s="43">
        <v>170000</v>
      </c>
      <c r="Z220" s="44">
        <v>220000</v>
      </c>
    </row>
    <row r="221" spans="1:26" x14ac:dyDescent="0.2">
      <c r="M221" s="841"/>
      <c r="N221" s="841"/>
      <c r="O221" s="841"/>
    </row>
    <row r="222" spans="1:26" x14ac:dyDescent="0.2">
      <c r="A222" s="829" t="s">
        <v>1326</v>
      </c>
      <c r="M222" s="841"/>
      <c r="N222" s="841"/>
      <c r="O222" s="841"/>
    </row>
    <row r="223" spans="1:26" x14ac:dyDescent="0.2">
      <c r="A223" s="74" t="s">
        <v>1421</v>
      </c>
      <c r="M223" s="841"/>
      <c r="N223" s="841"/>
      <c r="O223" s="841"/>
    </row>
    <row r="224" spans="1:26" x14ac:dyDescent="0.2">
      <c r="A224" s="74" t="s">
        <v>1422</v>
      </c>
      <c r="M224" s="841"/>
      <c r="N224" s="841"/>
      <c r="O224" s="841"/>
    </row>
    <row r="225" spans="1:15" x14ac:dyDescent="0.2">
      <c r="A225" s="74" t="s">
        <v>1423</v>
      </c>
      <c r="M225" s="841"/>
      <c r="N225" s="841"/>
      <c r="O225" s="841"/>
    </row>
    <row r="226" spans="1:15" x14ac:dyDescent="0.2">
      <c r="A226" s="74" t="s">
        <v>1424</v>
      </c>
      <c r="M226" s="841"/>
      <c r="N226" s="841"/>
      <c r="O226" s="841"/>
    </row>
    <row r="227" spans="1:15" x14ac:dyDescent="0.2">
      <c r="A227" s="74" t="s">
        <v>1425</v>
      </c>
      <c r="M227" s="841"/>
      <c r="N227" s="841"/>
      <c r="O227" s="841"/>
    </row>
    <row r="228" spans="1:15" x14ac:dyDescent="0.2">
      <c r="A228" s="74" t="s">
        <v>1426</v>
      </c>
      <c r="M228" s="841"/>
      <c r="N228" s="841"/>
      <c r="O228" s="841"/>
    </row>
    <row r="229" spans="1:15" x14ac:dyDescent="0.2">
      <c r="A229" s="74" t="s">
        <v>1427</v>
      </c>
      <c r="M229" s="841"/>
      <c r="N229" s="841"/>
      <c r="O229" s="841"/>
    </row>
    <row r="230" spans="1:15" x14ac:dyDescent="0.2">
      <c r="A230" s="74" t="s">
        <v>1428</v>
      </c>
      <c r="M230" s="841"/>
      <c r="N230" s="841"/>
      <c r="O230" s="841"/>
    </row>
    <row r="231" spans="1:15" x14ac:dyDescent="0.2">
      <c r="A231" s="74" t="s">
        <v>1429</v>
      </c>
    </row>
    <row r="232" spans="1:15" x14ac:dyDescent="0.2">
      <c r="A232" s="74" t="s">
        <v>1430</v>
      </c>
    </row>
    <row r="233" spans="1:15" x14ac:dyDescent="0.2">
      <c r="A233" s="74" t="s">
        <v>1431</v>
      </c>
    </row>
    <row r="235" spans="1:15" x14ac:dyDescent="0.2">
      <c r="A235" s="829" t="s">
        <v>1328</v>
      </c>
    </row>
    <row r="236" spans="1:15" x14ac:dyDescent="0.2">
      <c r="A236" s="74" t="s">
        <v>1403</v>
      </c>
    </row>
    <row r="237" spans="1:15" x14ac:dyDescent="0.2">
      <c r="A237" s="74" t="s">
        <v>1432</v>
      </c>
    </row>
    <row r="238" spans="1:15" x14ac:dyDescent="0.2">
      <c r="A238" s="74" t="s">
        <v>1433</v>
      </c>
    </row>
    <row r="239" spans="1:15" x14ac:dyDescent="0.2">
      <c r="A239" s="74" t="s">
        <v>1434</v>
      </c>
    </row>
    <row r="240" spans="1:15" x14ac:dyDescent="0.2">
      <c r="A240" s="74" t="s">
        <v>1435</v>
      </c>
    </row>
    <row r="241" spans="1:2" x14ac:dyDescent="0.2">
      <c r="A241" s="74" t="s">
        <v>1436</v>
      </c>
    </row>
    <row r="242" spans="1:2" x14ac:dyDescent="0.2">
      <c r="A242" s="74" t="s">
        <v>1437</v>
      </c>
    </row>
    <row r="243" spans="1:2" x14ac:dyDescent="0.2">
      <c r="A243" s="74" t="s">
        <v>1438</v>
      </c>
    </row>
    <row r="244" spans="1:2" x14ac:dyDescent="0.2">
      <c r="A244" s="74" t="s">
        <v>1439</v>
      </c>
    </row>
    <row r="245" spans="1:2" x14ac:dyDescent="0.2">
      <c r="A245" s="74" t="s">
        <v>1440</v>
      </c>
    </row>
    <row r="246" spans="1:2" x14ac:dyDescent="0.2">
      <c r="A246" s="74" t="s">
        <v>1441</v>
      </c>
    </row>
    <row r="248" spans="1:2" x14ac:dyDescent="0.2">
      <c r="A248" s="829" t="s">
        <v>1329</v>
      </c>
      <c r="B248" s="78"/>
    </row>
    <row r="249" spans="1:2" x14ac:dyDescent="0.2">
      <c r="A249" s="831" t="s">
        <v>739</v>
      </c>
      <c r="B249" s="830" t="s">
        <v>1330</v>
      </c>
    </row>
    <row r="250" spans="1:2" x14ac:dyDescent="0.2">
      <c r="A250" s="831" t="s">
        <v>1331</v>
      </c>
      <c r="B250" s="830" t="s">
        <v>1332</v>
      </c>
    </row>
    <row r="251" spans="1:2" x14ac:dyDescent="0.2">
      <c r="A251" s="831" t="s">
        <v>1304</v>
      </c>
      <c r="B251" s="830" t="s">
        <v>1333</v>
      </c>
    </row>
    <row r="252" spans="1:2" x14ac:dyDescent="0.2">
      <c r="A252" s="831" t="s">
        <v>1334</v>
      </c>
      <c r="B252" s="830" t="s">
        <v>1335</v>
      </c>
    </row>
    <row r="253" spans="1:2" x14ac:dyDescent="0.2">
      <c r="A253" s="831" t="s">
        <v>732</v>
      </c>
      <c r="B253" s="830" t="s">
        <v>1336</v>
      </c>
    </row>
    <row r="254" spans="1:2" x14ac:dyDescent="0.2">
      <c r="A254" s="831" t="s">
        <v>740</v>
      </c>
      <c r="B254" s="830" t="s">
        <v>1337</v>
      </c>
    </row>
    <row r="255" spans="1:2" x14ac:dyDescent="0.2">
      <c r="A255" s="831" t="s">
        <v>1324</v>
      </c>
      <c r="B255" s="830" t="s">
        <v>1338</v>
      </c>
    </row>
    <row r="256" spans="1:2" x14ac:dyDescent="0.2">
      <c r="A256" s="831" t="s">
        <v>1339</v>
      </c>
      <c r="B256" s="830" t="s">
        <v>1340</v>
      </c>
    </row>
    <row r="257" spans="1:2" x14ac:dyDescent="0.2">
      <c r="B257" s="78"/>
    </row>
    <row r="258" spans="1:2" x14ac:dyDescent="0.2">
      <c r="A258" s="832" t="s">
        <v>1353</v>
      </c>
      <c r="B258" s="78"/>
    </row>
    <row r="259" spans="1:2" x14ac:dyDescent="0.2">
      <c r="A259" s="832" t="s">
        <v>1341</v>
      </c>
    </row>
    <row r="260" spans="1:2" x14ac:dyDescent="0.2">
      <c r="A260" s="832" t="s">
        <v>1349</v>
      </c>
    </row>
  </sheetData>
  <sortState ref="A7:Z203">
    <sortCondition ref="A7:A203"/>
  </sortState>
  <mergeCells count="24">
    <mergeCell ref="X4:Z5"/>
    <mergeCell ref="X205:Z206"/>
    <mergeCell ref="J205:L207"/>
    <mergeCell ref="N205:P207"/>
    <mergeCell ref="T205:T207"/>
    <mergeCell ref="U205:W206"/>
    <mergeCell ref="M205:M207"/>
    <mergeCell ref="Q205:S206"/>
    <mergeCell ref="T4:T6"/>
    <mergeCell ref="U4:W5"/>
    <mergeCell ref="A205:A207"/>
    <mergeCell ref="B205:D206"/>
    <mergeCell ref="F205:H207"/>
    <mergeCell ref="I205:I207"/>
    <mergeCell ref="E205:E207"/>
    <mergeCell ref="A4:A6"/>
    <mergeCell ref="Q4:S5"/>
    <mergeCell ref="B4:D5"/>
    <mergeCell ref="E4:E6"/>
    <mergeCell ref="I4:I6"/>
    <mergeCell ref="M4:M6"/>
    <mergeCell ref="F4:H5"/>
    <mergeCell ref="J4:L5"/>
    <mergeCell ref="N4:P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2"/>
  <sheetViews>
    <sheetView showRowColHeaders="0" zoomScale="90" zoomScaleNormal="90" workbookViewId="0">
      <pane xSplit="1" ySplit="6" topLeftCell="B7" activePane="bottomRight" state="frozen"/>
      <selection pane="topRight" activeCell="B1" sqref="B1"/>
      <selection pane="bottomLeft" activeCell="A7" sqref="A7"/>
      <selection pane="bottomRight" activeCell="B7" sqref="B7"/>
    </sheetView>
  </sheetViews>
  <sheetFormatPr defaultRowHeight="12.75" x14ac:dyDescent="0.2"/>
  <cols>
    <col min="1" max="1" width="24.375" style="74" bestFit="1" customWidth="1"/>
    <col min="2" max="3" width="9.375" style="74" bestFit="1" customWidth="1"/>
    <col min="4" max="4" width="15.625" style="78" customWidth="1"/>
    <col min="5" max="5" width="9.75" style="74" bestFit="1" customWidth="1"/>
    <col min="6" max="6" width="8.625" style="74" bestFit="1" customWidth="1"/>
    <col min="7" max="7" width="10.25" style="74" bestFit="1" customWidth="1"/>
    <col min="8" max="8" width="23.75" style="74" customWidth="1"/>
    <col min="9" max="14" width="10.125" style="74" customWidth="1"/>
    <col min="15" max="16384" width="9" style="74"/>
  </cols>
  <sheetData>
    <row r="1" spans="1:14" ht="18" x14ac:dyDescent="0.25">
      <c r="A1" s="4" t="s">
        <v>1451</v>
      </c>
      <c r="B1" s="72"/>
      <c r="C1" s="72"/>
      <c r="D1" s="73"/>
      <c r="E1" s="72"/>
      <c r="F1" s="72"/>
      <c r="G1" s="72"/>
      <c r="J1" s="72"/>
      <c r="K1" s="72"/>
      <c r="M1" s="72"/>
      <c r="N1" s="72"/>
    </row>
    <row r="2" spans="1:14" ht="18.75" thickBot="1" x14ac:dyDescent="0.3">
      <c r="A2" s="71" t="s">
        <v>208</v>
      </c>
      <c r="B2" s="93"/>
      <c r="C2" s="93"/>
      <c r="D2" s="76"/>
      <c r="E2" s="93"/>
      <c r="F2" s="93"/>
      <c r="G2" s="93"/>
      <c r="H2" s="93"/>
      <c r="J2" s="72"/>
      <c r="K2" s="72"/>
      <c r="M2" s="72"/>
      <c r="N2" s="72"/>
    </row>
    <row r="3" spans="1:14" ht="13.5" thickTop="1" x14ac:dyDescent="0.2"/>
    <row r="4" spans="1:14" s="79" customFormat="1" ht="15.75" x14ac:dyDescent="0.25">
      <c r="A4" s="847" t="s">
        <v>1</v>
      </c>
      <c r="B4" s="874" t="s">
        <v>209</v>
      </c>
      <c r="C4" s="875"/>
      <c r="D4" s="863"/>
      <c r="E4" s="853" t="s">
        <v>210</v>
      </c>
      <c r="F4" s="854"/>
      <c r="G4" s="854"/>
      <c r="H4" s="854"/>
      <c r="I4" s="854"/>
      <c r="J4" s="854"/>
      <c r="K4" s="854"/>
      <c r="L4" s="854"/>
      <c r="M4" s="854"/>
      <c r="N4" s="913"/>
    </row>
    <row r="5" spans="1:14" s="79" customFormat="1" ht="31.5" customHeight="1" x14ac:dyDescent="0.25">
      <c r="A5" s="848"/>
      <c r="B5" s="914" t="s">
        <v>731</v>
      </c>
      <c r="C5" s="915"/>
      <c r="D5" s="893" t="s">
        <v>211</v>
      </c>
      <c r="E5" s="859" t="s">
        <v>276</v>
      </c>
      <c r="F5" s="860"/>
      <c r="G5" s="861"/>
      <c r="H5" s="862" t="s">
        <v>1318</v>
      </c>
      <c r="I5" s="859" t="s">
        <v>278</v>
      </c>
      <c r="J5" s="860"/>
      <c r="K5" s="864"/>
      <c r="L5" s="859" t="s">
        <v>279</v>
      </c>
      <c r="M5" s="860"/>
      <c r="N5" s="865"/>
    </row>
    <row r="6" spans="1:14" s="79" customFormat="1" x14ac:dyDescent="0.2">
      <c r="A6" s="849"/>
      <c r="B6" s="821" t="s">
        <v>212</v>
      </c>
      <c r="C6" s="94" t="s">
        <v>213</v>
      </c>
      <c r="D6" s="874"/>
      <c r="E6" s="66" t="s">
        <v>2</v>
      </c>
      <c r="F6" s="67" t="s">
        <v>1316</v>
      </c>
      <c r="G6" s="68" t="s">
        <v>1317</v>
      </c>
      <c r="H6" s="863"/>
      <c r="I6" s="66" t="s">
        <v>2</v>
      </c>
      <c r="J6" s="67" t="s">
        <v>1316</v>
      </c>
      <c r="K6" s="68" t="s">
        <v>1317</v>
      </c>
      <c r="L6" s="66" t="s">
        <v>2</v>
      </c>
      <c r="M6" s="67" t="s">
        <v>1316</v>
      </c>
      <c r="N6" s="68" t="s">
        <v>1317</v>
      </c>
    </row>
    <row r="7" spans="1:14" x14ac:dyDescent="0.2">
      <c r="A7" s="84" t="s">
        <v>5</v>
      </c>
      <c r="B7" s="97">
        <v>31280.518</v>
      </c>
      <c r="C7" s="103">
        <v>8361.4279999999999</v>
      </c>
      <c r="D7" s="535">
        <v>0.26730465269149317</v>
      </c>
      <c r="E7" s="97" t="s">
        <v>237</v>
      </c>
      <c r="F7" s="98" t="s">
        <v>232</v>
      </c>
      <c r="G7" s="103" t="s">
        <v>662</v>
      </c>
      <c r="H7" s="521">
        <v>3.4768954688200987E-2</v>
      </c>
      <c r="I7" s="97" t="s">
        <v>232</v>
      </c>
      <c r="J7" s="98" t="s">
        <v>232</v>
      </c>
      <c r="K7" s="103" t="s">
        <v>236</v>
      </c>
      <c r="L7" s="97" t="s">
        <v>232</v>
      </c>
      <c r="M7" s="98" t="s">
        <v>232</v>
      </c>
      <c r="N7" s="103" t="s">
        <v>232</v>
      </c>
    </row>
    <row r="8" spans="1:14" x14ac:dyDescent="0.2">
      <c r="A8" s="733" t="s">
        <v>6</v>
      </c>
      <c r="B8" s="12">
        <v>3185.4070000000002</v>
      </c>
      <c r="C8" s="14">
        <v>535.346</v>
      </c>
      <c r="D8" s="536">
        <v>0.16806204042371978</v>
      </c>
      <c r="E8" s="12" t="s">
        <v>232</v>
      </c>
      <c r="F8" s="13" t="s">
        <v>232</v>
      </c>
      <c r="G8" s="14" t="s">
        <v>232</v>
      </c>
      <c r="H8" s="522">
        <v>8.1201669195751128E-2</v>
      </c>
      <c r="I8" s="12" t="s">
        <v>232</v>
      </c>
      <c r="J8" s="13" t="s">
        <v>232</v>
      </c>
      <c r="K8" s="14" t="s">
        <v>232</v>
      </c>
      <c r="L8" s="12" t="s">
        <v>232</v>
      </c>
      <c r="M8" s="13" t="s">
        <v>232</v>
      </c>
      <c r="N8" s="14" t="s">
        <v>232</v>
      </c>
    </row>
    <row r="9" spans="1:14" x14ac:dyDescent="0.2">
      <c r="A9" s="733" t="s">
        <v>7</v>
      </c>
      <c r="B9" s="12">
        <v>39928.947999999982</v>
      </c>
      <c r="C9" s="14">
        <v>6093.2790000000005</v>
      </c>
      <c r="D9" s="536">
        <v>0.15260304378667836</v>
      </c>
      <c r="E9" s="12">
        <v>1400</v>
      </c>
      <c r="F9" s="13" t="s">
        <v>662</v>
      </c>
      <c r="G9" s="14">
        <v>3600</v>
      </c>
      <c r="H9" s="522">
        <v>5.7251756858696948E-2</v>
      </c>
      <c r="I9" s="12" t="s">
        <v>236</v>
      </c>
      <c r="J9" s="13" t="s">
        <v>236</v>
      </c>
      <c r="K9" s="14" t="s">
        <v>662</v>
      </c>
      <c r="L9" s="12" t="s">
        <v>232</v>
      </c>
      <c r="M9" s="13" t="s">
        <v>232</v>
      </c>
      <c r="N9" s="14" t="s">
        <v>232</v>
      </c>
    </row>
    <row r="10" spans="1:14" x14ac:dyDescent="0.2">
      <c r="A10" s="733" t="s">
        <v>8</v>
      </c>
      <c r="B10" s="12" t="s">
        <v>739</v>
      </c>
      <c r="C10" s="14" t="s">
        <v>739</v>
      </c>
      <c r="D10" s="536" t="s">
        <v>739</v>
      </c>
      <c r="E10" s="12" t="s">
        <v>739</v>
      </c>
      <c r="F10" s="13" t="s">
        <v>739</v>
      </c>
      <c r="G10" s="14" t="s">
        <v>739</v>
      </c>
      <c r="H10" s="522" t="s">
        <v>739</v>
      </c>
      <c r="I10" s="12" t="s">
        <v>739</v>
      </c>
      <c r="J10" s="13" t="s">
        <v>739</v>
      </c>
      <c r="K10" s="14" t="s">
        <v>739</v>
      </c>
      <c r="L10" s="12" t="s">
        <v>739</v>
      </c>
      <c r="M10" s="13" t="s">
        <v>739</v>
      </c>
      <c r="N10" s="14" t="s">
        <v>739</v>
      </c>
    </row>
    <row r="11" spans="1:14" x14ac:dyDescent="0.2">
      <c r="A11" s="733" t="s">
        <v>9</v>
      </c>
      <c r="B11" s="12">
        <v>22137.262999999999</v>
      </c>
      <c r="C11" s="14">
        <v>5254.6819999999998</v>
      </c>
      <c r="D11" s="536">
        <v>0.2373681877475097</v>
      </c>
      <c r="E11" s="12">
        <v>14000</v>
      </c>
      <c r="F11" s="13">
        <v>9300</v>
      </c>
      <c r="G11" s="14">
        <v>20000</v>
      </c>
      <c r="H11" s="522">
        <v>5.5867824902060978E-2</v>
      </c>
      <c r="I11" s="12">
        <v>2700</v>
      </c>
      <c r="J11" s="13">
        <v>1600</v>
      </c>
      <c r="K11" s="14">
        <v>4300</v>
      </c>
      <c r="L11" s="12" t="s">
        <v>662</v>
      </c>
      <c r="M11" s="13" t="s">
        <v>236</v>
      </c>
      <c r="N11" s="14">
        <v>1100</v>
      </c>
    </row>
    <row r="12" spans="1:14" x14ac:dyDescent="0.2">
      <c r="A12" s="733" t="s">
        <v>10</v>
      </c>
      <c r="B12" s="12">
        <v>90.905000000000001</v>
      </c>
      <c r="C12" s="14">
        <v>15.647</v>
      </c>
      <c r="D12" s="536">
        <v>0.17212474561355262</v>
      </c>
      <c r="E12" s="12" t="s">
        <v>739</v>
      </c>
      <c r="F12" s="13" t="s">
        <v>739</v>
      </c>
      <c r="G12" s="14" t="s">
        <v>739</v>
      </c>
      <c r="H12" s="522" t="s">
        <v>739</v>
      </c>
      <c r="I12" s="12" t="s">
        <v>739</v>
      </c>
      <c r="J12" s="13" t="s">
        <v>739</v>
      </c>
      <c r="K12" s="14" t="s">
        <v>739</v>
      </c>
      <c r="L12" s="12" t="s">
        <v>739</v>
      </c>
      <c r="M12" s="13" t="s">
        <v>739</v>
      </c>
      <c r="N12" s="14" t="s">
        <v>739</v>
      </c>
    </row>
    <row r="13" spans="1:14" x14ac:dyDescent="0.2">
      <c r="A13" s="733" t="s">
        <v>11</v>
      </c>
      <c r="B13" s="12">
        <v>41803.122000000003</v>
      </c>
      <c r="C13" s="14">
        <v>6658.67</v>
      </c>
      <c r="D13" s="536">
        <v>0.15928642841556187</v>
      </c>
      <c r="E13" s="12">
        <v>4000</v>
      </c>
      <c r="F13" s="13">
        <v>3900</v>
      </c>
      <c r="G13" s="14">
        <v>4100</v>
      </c>
      <c r="H13" s="522">
        <v>4.8150548474592547E-2</v>
      </c>
      <c r="I13" s="12" t="s">
        <v>235</v>
      </c>
      <c r="J13" s="13" t="s">
        <v>662</v>
      </c>
      <c r="K13" s="14">
        <v>1500</v>
      </c>
      <c r="L13" s="12" t="s">
        <v>232</v>
      </c>
      <c r="M13" s="13" t="s">
        <v>232</v>
      </c>
      <c r="N13" s="14" t="s">
        <v>232</v>
      </c>
    </row>
    <row r="14" spans="1:14" x14ac:dyDescent="0.2">
      <c r="A14" s="733" t="s">
        <v>12</v>
      </c>
      <c r="B14" s="12">
        <v>2983.9920000000002</v>
      </c>
      <c r="C14" s="14">
        <v>391.721</v>
      </c>
      <c r="D14" s="536">
        <v>0.13127414550709252</v>
      </c>
      <c r="E14" s="12" t="s">
        <v>232</v>
      </c>
      <c r="F14" s="13" t="s">
        <v>232</v>
      </c>
      <c r="G14" s="14" t="s">
        <v>232</v>
      </c>
      <c r="H14" s="522">
        <v>9.2870800327779293E-3</v>
      </c>
      <c r="I14" s="12" t="s">
        <v>232</v>
      </c>
      <c r="J14" s="13" t="s">
        <v>232</v>
      </c>
      <c r="K14" s="14" t="s">
        <v>232</v>
      </c>
      <c r="L14" s="12" t="s">
        <v>232</v>
      </c>
      <c r="M14" s="13" t="s">
        <v>232</v>
      </c>
      <c r="N14" s="14" t="s">
        <v>232</v>
      </c>
    </row>
    <row r="15" spans="1:14" x14ac:dyDescent="0.2">
      <c r="A15" s="733" t="s">
        <v>13</v>
      </c>
      <c r="B15" s="12">
        <v>23630.167000000001</v>
      </c>
      <c r="C15" s="14">
        <v>2939.835</v>
      </c>
      <c r="D15" s="536">
        <v>0.12441025067660334</v>
      </c>
      <c r="E15" s="12" t="s">
        <v>236</v>
      </c>
      <c r="F15" s="13" t="s">
        <v>237</v>
      </c>
      <c r="G15" s="14" t="s">
        <v>662</v>
      </c>
      <c r="H15" s="522">
        <v>1.5611302525485739E-2</v>
      </c>
      <c r="I15" s="12" t="s">
        <v>237</v>
      </c>
      <c r="J15" s="13" t="s">
        <v>232</v>
      </c>
      <c r="K15" s="14" t="s">
        <v>236</v>
      </c>
      <c r="L15" s="12" t="s">
        <v>232</v>
      </c>
      <c r="M15" s="13" t="s">
        <v>232</v>
      </c>
      <c r="N15" s="14" t="s">
        <v>232</v>
      </c>
    </row>
    <row r="16" spans="1:14" x14ac:dyDescent="0.2">
      <c r="A16" s="733" t="s">
        <v>14</v>
      </c>
      <c r="B16" s="12">
        <v>8526.4299999999985</v>
      </c>
      <c r="C16" s="14">
        <v>885.7</v>
      </c>
      <c r="D16" s="536">
        <v>0.10387700362285272</v>
      </c>
      <c r="E16" s="12" t="s">
        <v>739</v>
      </c>
      <c r="F16" s="13" t="s">
        <v>739</v>
      </c>
      <c r="G16" s="14" t="s">
        <v>739</v>
      </c>
      <c r="H16" s="522" t="s">
        <v>739</v>
      </c>
      <c r="I16" s="12" t="s">
        <v>739</v>
      </c>
      <c r="J16" s="13" t="s">
        <v>739</v>
      </c>
      <c r="K16" s="14" t="s">
        <v>739</v>
      </c>
      <c r="L16" s="12" t="s">
        <v>739</v>
      </c>
      <c r="M16" s="13" t="s">
        <v>739</v>
      </c>
      <c r="N16" s="14" t="s">
        <v>739</v>
      </c>
    </row>
    <row r="17" spans="1:14" x14ac:dyDescent="0.2">
      <c r="A17" s="733" t="s">
        <v>15</v>
      </c>
      <c r="B17" s="12">
        <v>9514.885000000002</v>
      </c>
      <c r="C17" s="14">
        <v>1396.9</v>
      </c>
      <c r="D17" s="536">
        <v>0.14681207392417248</v>
      </c>
      <c r="E17" s="12" t="s">
        <v>236</v>
      </c>
      <c r="F17" s="13" t="s">
        <v>236</v>
      </c>
      <c r="G17" s="14" t="s">
        <v>662</v>
      </c>
      <c r="H17" s="522">
        <v>5.1938153310104526E-2</v>
      </c>
      <c r="I17" s="12" t="s">
        <v>237</v>
      </c>
      <c r="J17" s="13" t="s">
        <v>237</v>
      </c>
      <c r="K17" s="14" t="s">
        <v>236</v>
      </c>
      <c r="L17" s="12" t="s">
        <v>232</v>
      </c>
      <c r="M17" s="13" t="s">
        <v>232</v>
      </c>
      <c r="N17" s="14" t="s">
        <v>232</v>
      </c>
    </row>
    <row r="18" spans="1:14" x14ac:dyDescent="0.2">
      <c r="A18" s="733" t="s">
        <v>16</v>
      </c>
      <c r="B18" s="12">
        <v>382.57</v>
      </c>
      <c r="C18" s="14">
        <v>56.825000000000003</v>
      </c>
      <c r="D18" s="536">
        <v>0.14853490864416971</v>
      </c>
      <c r="E18" s="12" t="s">
        <v>236</v>
      </c>
      <c r="F18" s="13" t="s">
        <v>236</v>
      </c>
      <c r="G18" s="14" t="s">
        <v>236</v>
      </c>
      <c r="H18" s="522">
        <v>4.1688379364252216E-2</v>
      </c>
      <c r="I18" s="12" t="s">
        <v>232</v>
      </c>
      <c r="J18" s="13" t="s">
        <v>232</v>
      </c>
      <c r="K18" s="14" t="s">
        <v>237</v>
      </c>
      <c r="L18" s="12" t="s">
        <v>232</v>
      </c>
      <c r="M18" s="13" t="s">
        <v>232</v>
      </c>
      <c r="N18" s="14" t="s">
        <v>232</v>
      </c>
    </row>
    <row r="19" spans="1:14" x14ac:dyDescent="0.2">
      <c r="A19" s="733" t="s">
        <v>17</v>
      </c>
      <c r="B19" s="12">
        <v>1344.1099999999997</v>
      </c>
      <c r="C19" s="14">
        <v>164.642</v>
      </c>
      <c r="D19" s="536">
        <v>0.12249146275230452</v>
      </c>
      <c r="E19" s="12" t="s">
        <v>739</v>
      </c>
      <c r="F19" s="13" t="s">
        <v>739</v>
      </c>
      <c r="G19" s="14" t="s">
        <v>739</v>
      </c>
      <c r="H19" s="522" t="s">
        <v>739</v>
      </c>
      <c r="I19" s="12" t="s">
        <v>739</v>
      </c>
      <c r="J19" s="13" t="s">
        <v>739</v>
      </c>
      <c r="K19" s="14" t="s">
        <v>739</v>
      </c>
      <c r="L19" s="12" t="s">
        <v>739</v>
      </c>
      <c r="M19" s="13" t="s">
        <v>739</v>
      </c>
      <c r="N19" s="14" t="s">
        <v>739</v>
      </c>
    </row>
    <row r="20" spans="1:14" x14ac:dyDescent="0.2">
      <c r="A20" s="733" t="s">
        <v>18</v>
      </c>
      <c r="B20" s="12">
        <v>158512.57100000003</v>
      </c>
      <c r="C20" s="14">
        <v>32281.582999999999</v>
      </c>
      <c r="D20" s="536">
        <v>0.2036531411757872</v>
      </c>
      <c r="E20" s="12" t="s">
        <v>236</v>
      </c>
      <c r="F20" s="13" t="s">
        <v>232</v>
      </c>
      <c r="G20" s="14">
        <v>1400</v>
      </c>
      <c r="H20" s="522">
        <v>2.1051529116045246E-2</v>
      </c>
      <c r="I20" s="12" t="s">
        <v>232</v>
      </c>
      <c r="J20" s="13" t="s">
        <v>232</v>
      </c>
      <c r="K20" s="14">
        <v>1700</v>
      </c>
      <c r="L20" s="12" t="s">
        <v>232</v>
      </c>
      <c r="M20" s="13" t="s">
        <v>232</v>
      </c>
      <c r="N20" s="14" t="s">
        <v>232</v>
      </c>
    </row>
    <row r="21" spans="1:14" x14ac:dyDescent="0.2">
      <c r="A21" s="733" t="s">
        <v>19</v>
      </c>
      <c r="B21" s="12">
        <v>286.06299999999999</v>
      </c>
      <c r="C21" s="14">
        <v>36.825000000000003</v>
      </c>
      <c r="D21" s="536">
        <v>0.12873038456563765</v>
      </c>
      <c r="E21" s="12" t="s">
        <v>232</v>
      </c>
      <c r="F21" s="13" t="s">
        <v>232</v>
      </c>
      <c r="G21" s="14" t="s">
        <v>232</v>
      </c>
      <c r="H21" s="522">
        <v>1.9138755980861243E-2</v>
      </c>
      <c r="I21" s="12" t="s">
        <v>232</v>
      </c>
      <c r="J21" s="13" t="s">
        <v>232</v>
      </c>
      <c r="K21" s="14" t="s">
        <v>232</v>
      </c>
      <c r="L21" s="12" t="s">
        <v>232</v>
      </c>
      <c r="M21" s="13" t="s">
        <v>232</v>
      </c>
      <c r="N21" s="14" t="s">
        <v>232</v>
      </c>
    </row>
    <row r="22" spans="1:14" x14ac:dyDescent="0.2">
      <c r="A22" s="733" t="s">
        <v>20</v>
      </c>
      <c r="B22" s="12">
        <v>9307.61</v>
      </c>
      <c r="C22" s="14">
        <v>912.18799999999999</v>
      </c>
      <c r="D22" s="536">
        <v>9.8004536073170223E-2</v>
      </c>
      <c r="E22" s="12" t="s">
        <v>662</v>
      </c>
      <c r="F22" s="13" t="s">
        <v>662</v>
      </c>
      <c r="G22" s="14">
        <v>1000</v>
      </c>
      <c r="H22" s="522">
        <v>3.9531653105774958E-2</v>
      </c>
      <c r="I22" s="12" t="s">
        <v>236</v>
      </c>
      <c r="J22" s="13" t="s">
        <v>236</v>
      </c>
      <c r="K22" s="14" t="s">
        <v>236</v>
      </c>
      <c r="L22" s="12" t="s">
        <v>232</v>
      </c>
      <c r="M22" s="13" t="s">
        <v>232</v>
      </c>
      <c r="N22" s="14" t="s">
        <v>232</v>
      </c>
    </row>
    <row r="23" spans="1:14" x14ac:dyDescent="0.2">
      <c r="A23" s="733" t="s">
        <v>21</v>
      </c>
      <c r="B23" s="12">
        <v>11144.42</v>
      </c>
      <c r="C23" s="14">
        <v>1217.8320000000001</v>
      </c>
      <c r="D23" s="536">
        <v>0.10927728854440161</v>
      </c>
      <c r="E23" s="12" t="s">
        <v>739</v>
      </c>
      <c r="F23" s="13" t="s">
        <v>739</v>
      </c>
      <c r="G23" s="14" t="s">
        <v>739</v>
      </c>
      <c r="H23" s="522" t="s">
        <v>739</v>
      </c>
      <c r="I23" s="12" t="s">
        <v>739</v>
      </c>
      <c r="J23" s="13" t="s">
        <v>739</v>
      </c>
      <c r="K23" s="14" t="s">
        <v>739</v>
      </c>
      <c r="L23" s="12" t="s">
        <v>739</v>
      </c>
      <c r="M23" s="13" t="s">
        <v>739</v>
      </c>
      <c r="N23" s="14" t="s">
        <v>739</v>
      </c>
    </row>
    <row r="24" spans="1:14" x14ac:dyDescent="0.2">
      <c r="A24" s="733" t="s">
        <v>22</v>
      </c>
      <c r="B24" s="12">
        <v>339.75799999999998</v>
      </c>
      <c r="C24" s="14">
        <v>71.841999999999999</v>
      </c>
      <c r="D24" s="536">
        <v>0.21145050300508009</v>
      </c>
      <c r="E24" s="12" t="s">
        <v>237</v>
      </c>
      <c r="F24" s="13" t="s">
        <v>237</v>
      </c>
      <c r="G24" s="14" t="s">
        <v>236</v>
      </c>
      <c r="H24" s="522">
        <v>5.9275184275184273E-2</v>
      </c>
      <c r="I24" s="12" t="s">
        <v>232</v>
      </c>
      <c r="J24" s="13" t="s">
        <v>232</v>
      </c>
      <c r="K24" s="14" t="s">
        <v>232</v>
      </c>
      <c r="L24" s="12" t="s">
        <v>232</v>
      </c>
      <c r="M24" s="13" t="s">
        <v>232</v>
      </c>
      <c r="N24" s="14" t="s">
        <v>232</v>
      </c>
    </row>
    <row r="25" spans="1:14" x14ac:dyDescent="0.2">
      <c r="A25" s="733" t="s">
        <v>23</v>
      </c>
      <c r="B25" s="12">
        <v>10599.511</v>
      </c>
      <c r="C25" s="14">
        <v>2462.3910000000001</v>
      </c>
      <c r="D25" s="536">
        <v>0.23231175475925256</v>
      </c>
      <c r="E25" s="12">
        <v>4800</v>
      </c>
      <c r="F25" s="13">
        <v>4100</v>
      </c>
      <c r="G25" s="14">
        <v>5400</v>
      </c>
      <c r="H25" s="522">
        <v>6.4326614595318993E-2</v>
      </c>
      <c r="I25" s="12" t="s">
        <v>236</v>
      </c>
      <c r="J25" s="13" t="s">
        <v>236</v>
      </c>
      <c r="K25" s="14" t="s">
        <v>662</v>
      </c>
      <c r="L25" s="12" t="s">
        <v>236</v>
      </c>
      <c r="M25" s="13" t="s">
        <v>236</v>
      </c>
      <c r="N25" s="14" t="s">
        <v>236</v>
      </c>
    </row>
    <row r="26" spans="1:14" x14ac:dyDescent="0.2">
      <c r="A26" s="733" t="s">
        <v>24</v>
      </c>
      <c r="B26" s="12">
        <v>765.55399999999986</v>
      </c>
      <c r="C26" s="14">
        <v>144.494</v>
      </c>
      <c r="D26" s="536">
        <v>0.18874436029333008</v>
      </c>
      <c r="E26" s="12" t="s">
        <v>232</v>
      </c>
      <c r="F26" s="13" t="s">
        <v>232</v>
      </c>
      <c r="G26" s="14" t="s">
        <v>237</v>
      </c>
      <c r="H26" s="522">
        <v>6.8642745709828396E-2</v>
      </c>
      <c r="I26" s="12" t="s">
        <v>232</v>
      </c>
      <c r="J26" s="13" t="s">
        <v>232</v>
      </c>
      <c r="K26" s="14" t="s">
        <v>232</v>
      </c>
      <c r="L26" s="12" t="s">
        <v>232</v>
      </c>
      <c r="M26" s="13" t="s">
        <v>232</v>
      </c>
      <c r="N26" s="14" t="s">
        <v>232</v>
      </c>
    </row>
    <row r="27" spans="1:14" x14ac:dyDescent="0.2">
      <c r="A27" s="733" t="s">
        <v>25</v>
      </c>
      <c r="B27" s="12">
        <v>10847.659999999998</v>
      </c>
      <c r="C27" s="14">
        <v>2344.1350000000002</v>
      </c>
      <c r="D27" s="536">
        <v>0.21609591377310872</v>
      </c>
      <c r="E27" s="12">
        <v>1200</v>
      </c>
      <c r="F27" s="13" t="s">
        <v>662</v>
      </c>
      <c r="G27" s="14">
        <v>2000</v>
      </c>
      <c r="H27" s="522">
        <v>7.8906552927491269E-2</v>
      </c>
      <c r="I27" s="12" t="s">
        <v>236</v>
      </c>
      <c r="J27" s="13" t="s">
        <v>232</v>
      </c>
      <c r="K27" s="14" t="s">
        <v>236</v>
      </c>
      <c r="L27" s="12" t="s">
        <v>232</v>
      </c>
      <c r="M27" s="13" t="s">
        <v>232</v>
      </c>
      <c r="N27" s="14" t="s">
        <v>237</v>
      </c>
    </row>
    <row r="28" spans="1:14" x14ac:dyDescent="0.2">
      <c r="A28" s="733" t="s">
        <v>26</v>
      </c>
      <c r="B28" s="12">
        <v>3824.7460000000001</v>
      </c>
      <c r="C28" s="14">
        <v>517.71299999999997</v>
      </c>
      <c r="D28" s="536">
        <v>0.13535879245314589</v>
      </c>
      <c r="E28" s="12" t="s">
        <v>739</v>
      </c>
      <c r="F28" s="13" t="s">
        <v>739</v>
      </c>
      <c r="G28" s="14" t="s">
        <v>739</v>
      </c>
      <c r="H28" s="522" t="s">
        <v>739</v>
      </c>
      <c r="I28" s="12" t="s">
        <v>739</v>
      </c>
      <c r="J28" s="13" t="s">
        <v>739</v>
      </c>
      <c r="K28" s="14" t="s">
        <v>739</v>
      </c>
      <c r="L28" s="12" t="s">
        <v>739</v>
      </c>
      <c r="M28" s="13" t="s">
        <v>739</v>
      </c>
      <c r="N28" s="14" t="s">
        <v>739</v>
      </c>
    </row>
    <row r="29" spans="1:14" x14ac:dyDescent="0.2">
      <c r="A29" s="733" t="s">
        <v>27</v>
      </c>
      <c r="B29" s="12">
        <v>2038.5849999999996</v>
      </c>
      <c r="C29" s="14">
        <v>442.80099999999999</v>
      </c>
      <c r="D29" s="536">
        <v>0.21720997652783675</v>
      </c>
      <c r="E29" s="12">
        <v>11000</v>
      </c>
      <c r="F29" s="13">
        <v>10000</v>
      </c>
      <c r="G29" s="14">
        <v>12000</v>
      </c>
      <c r="H29" s="522">
        <v>3.5118945211692759E-2</v>
      </c>
      <c r="I29" s="12" t="s">
        <v>235</v>
      </c>
      <c r="J29" s="13" t="s">
        <v>662</v>
      </c>
      <c r="K29" s="14">
        <v>1100</v>
      </c>
      <c r="L29" s="12" t="s">
        <v>236</v>
      </c>
      <c r="M29" s="13" t="s">
        <v>237</v>
      </c>
      <c r="N29" s="14" t="s">
        <v>236</v>
      </c>
    </row>
    <row r="30" spans="1:14" x14ac:dyDescent="0.2">
      <c r="A30" s="733" t="s">
        <v>28</v>
      </c>
      <c r="B30" s="12">
        <v>202033.67300000001</v>
      </c>
      <c r="C30" s="14">
        <v>34508.055999999997</v>
      </c>
      <c r="D30" s="536">
        <v>0.17080348779284923</v>
      </c>
      <c r="E30" s="12">
        <v>29000</v>
      </c>
      <c r="F30" s="13">
        <v>27000</v>
      </c>
      <c r="G30" s="14">
        <v>32000</v>
      </c>
      <c r="H30" s="522">
        <v>4.0415755285094848E-2</v>
      </c>
      <c r="I30" s="12">
        <v>7000</v>
      </c>
      <c r="J30" s="13">
        <v>5000</v>
      </c>
      <c r="K30" s="14">
        <v>9800</v>
      </c>
      <c r="L30" s="12" t="s">
        <v>236</v>
      </c>
      <c r="M30" s="13" t="s">
        <v>236</v>
      </c>
      <c r="N30" s="14" t="s">
        <v>662</v>
      </c>
    </row>
    <row r="31" spans="1:14" x14ac:dyDescent="0.2">
      <c r="A31" s="733" t="s">
        <v>29</v>
      </c>
      <c r="B31" s="12">
        <v>423.20699999999999</v>
      </c>
      <c r="C31" s="14">
        <v>71.454999999999998</v>
      </c>
      <c r="D31" s="536">
        <v>0.16884172520775884</v>
      </c>
      <c r="E31" s="12" t="s">
        <v>739</v>
      </c>
      <c r="F31" s="13" t="s">
        <v>739</v>
      </c>
      <c r="G31" s="14" t="s">
        <v>739</v>
      </c>
      <c r="H31" s="522" t="s">
        <v>739</v>
      </c>
      <c r="I31" s="12" t="s">
        <v>739</v>
      </c>
      <c r="J31" s="13" t="s">
        <v>739</v>
      </c>
      <c r="K31" s="14" t="s">
        <v>739</v>
      </c>
      <c r="L31" s="12" t="s">
        <v>739</v>
      </c>
      <c r="M31" s="13" t="s">
        <v>739</v>
      </c>
      <c r="N31" s="14" t="s">
        <v>739</v>
      </c>
    </row>
    <row r="32" spans="1:14" x14ac:dyDescent="0.2">
      <c r="A32" s="733" t="s">
        <v>30</v>
      </c>
      <c r="B32" s="12">
        <v>7167.9969999999994</v>
      </c>
      <c r="C32" s="14">
        <v>641.95399999999995</v>
      </c>
      <c r="D32" s="536">
        <v>8.9558352214712145E-2</v>
      </c>
      <c r="E32" s="12" t="s">
        <v>739</v>
      </c>
      <c r="F32" s="13" t="s">
        <v>739</v>
      </c>
      <c r="G32" s="14" t="s">
        <v>739</v>
      </c>
      <c r="H32" s="522" t="s">
        <v>739</v>
      </c>
      <c r="I32" s="12" t="s">
        <v>739</v>
      </c>
      <c r="J32" s="13" t="s">
        <v>739</v>
      </c>
      <c r="K32" s="14" t="s">
        <v>739</v>
      </c>
      <c r="L32" s="12" t="s">
        <v>739</v>
      </c>
      <c r="M32" s="13" t="s">
        <v>739</v>
      </c>
      <c r="N32" s="14" t="s">
        <v>739</v>
      </c>
    </row>
    <row r="33" spans="1:14" x14ac:dyDescent="0.2">
      <c r="A33" s="733" t="s">
        <v>31</v>
      </c>
      <c r="B33" s="12">
        <v>17419.617000000002</v>
      </c>
      <c r="C33" s="14">
        <v>4155.8209999999999</v>
      </c>
      <c r="D33" s="536">
        <v>0.23857131876091187</v>
      </c>
      <c r="E33" s="12">
        <v>14000</v>
      </c>
      <c r="F33" s="13">
        <v>12000</v>
      </c>
      <c r="G33" s="14">
        <v>17000</v>
      </c>
      <c r="H33" s="522">
        <v>0.12662985188402456</v>
      </c>
      <c r="I33" s="12" t="s">
        <v>235</v>
      </c>
      <c r="J33" s="13" t="s">
        <v>236</v>
      </c>
      <c r="K33" s="14" t="s">
        <v>662</v>
      </c>
      <c r="L33" s="12">
        <v>1300</v>
      </c>
      <c r="M33" s="13" t="s">
        <v>662</v>
      </c>
      <c r="N33" s="14">
        <v>1600</v>
      </c>
    </row>
    <row r="34" spans="1:14" x14ac:dyDescent="0.2">
      <c r="A34" s="733" t="s">
        <v>32</v>
      </c>
      <c r="B34" s="12">
        <v>10482.751999999997</v>
      </c>
      <c r="C34" s="14">
        <v>2266.1080000000002</v>
      </c>
      <c r="D34" s="536">
        <v>0.21617491284731347</v>
      </c>
      <c r="E34" s="12">
        <v>7100</v>
      </c>
      <c r="F34" s="13">
        <v>6100</v>
      </c>
      <c r="G34" s="14">
        <v>8100</v>
      </c>
      <c r="H34" s="522">
        <v>8.5501948727880125E-2</v>
      </c>
      <c r="I34" s="12" t="s">
        <v>232</v>
      </c>
      <c r="J34" s="13" t="s">
        <v>232</v>
      </c>
      <c r="K34" s="14" t="s">
        <v>237</v>
      </c>
      <c r="L34" s="12" t="s">
        <v>662</v>
      </c>
      <c r="M34" s="13" t="s">
        <v>236</v>
      </c>
      <c r="N34" s="14" t="s">
        <v>662</v>
      </c>
    </row>
    <row r="35" spans="1:14" x14ac:dyDescent="0.2">
      <c r="A35" s="733" t="s">
        <v>255</v>
      </c>
      <c r="B35" s="12">
        <v>503.63299999999998</v>
      </c>
      <c r="C35" s="14">
        <v>104.34099999999999</v>
      </c>
      <c r="D35" s="536">
        <v>0.20717665442891947</v>
      </c>
      <c r="E35" s="12" t="s">
        <v>237</v>
      </c>
      <c r="F35" s="13" t="s">
        <v>237</v>
      </c>
      <c r="G35" s="14" t="s">
        <v>237</v>
      </c>
      <c r="H35" s="522">
        <v>8.3550913838120106E-2</v>
      </c>
      <c r="I35" s="12" t="s">
        <v>232</v>
      </c>
      <c r="J35" s="13" t="s">
        <v>232</v>
      </c>
      <c r="K35" s="14" t="s">
        <v>232</v>
      </c>
      <c r="L35" s="12" t="s">
        <v>232</v>
      </c>
      <c r="M35" s="13" t="s">
        <v>232</v>
      </c>
      <c r="N35" s="14" t="s">
        <v>232</v>
      </c>
    </row>
    <row r="36" spans="1:14" x14ac:dyDescent="0.2">
      <c r="A36" s="733" t="s">
        <v>33</v>
      </c>
      <c r="B36" s="12">
        <v>15408.269</v>
      </c>
      <c r="C36" s="14">
        <v>2941.0450000000001</v>
      </c>
      <c r="D36" s="536">
        <v>0.19087445838335249</v>
      </c>
      <c r="E36" s="12">
        <v>3500</v>
      </c>
      <c r="F36" s="13">
        <v>3500</v>
      </c>
      <c r="G36" s="14">
        <v>3600</v>
      </c>
      <c r="H36" s="522">
        <v>4.6871677652562192E-2</v>
      </c>
      <c r="I36" s="12" t="s">
        <v>236</v>
      </c>
      <c r="J36" s="13" t="s">
        <v>237</v>
      </c>
      <c r="K36" s="14" t="s">
        <v>662</v>
      </c>
      <c r="L36" s="12" t="s">
        <v>232</v>
      </c>
      <c r="M36" s="13" t="s">
        <v>232</v>
      </c>
      <c r="N36" s="14" t="s">
        <v>237</v>
      </c>
    </row>
    <row r="37" spans="1:14" x14ac:dyDescent="0.2">
      <c r="A37" s="733" t="s">
        <v>34</v>
      </c>
      <c r="B37" s="12">
        <v>22818.632000000001</v>
      </c>
      <c r="C37" s="14">
        <v>5288.56</v>
      </c>
      <c r="D37" s="536">
        <v>0.2317649892421246</v>
      </c>
      <c r="E37" s="12">
        <v>41000</v>
      </c>
      <c r="F37" s="13">
        <v>37000</v>
      </c>
      <c r="G37" s="14">
        <v>46000</v>
      </c>
      <c r="H37" s="522">
        <v>6.8616068988703385E-2</v>
      </c>
      <c r="I37" s="12">
        <v>3800</v>
      </c>
      <c r="J37" s="13">
        <v>2800</v>
      </c>
      <c r="K37" s="14">
        <v>5000</v>
      </c>
      <c r="L37" s="12">
        <v>3500</v>
      </c>
      <c r="M37" s="13">
        <v>2900</v>
      </c>
      <c r="N37" s="14">
        <v>4000</v>
      </c>
    </row>
    <row r="38" spans="1:14" x14ac:dyDescent="0.2">
      <c r="A38" s="733" t="s">
        <v>35</v>
      </c>
      <c r="B38" s="12">
        <v>35524.732999999986</v>
      </c>
      <c r="C38" s="14">
        <v>3993.203</v>
      </c>
      <c r="D38" s="536">
        <v>0.11240627762072136</v>
      </c>
      <c r="E38" s="12">
        <v>1200</v>
      </c>
      <c r="F38" s="13">
        <v>1000</v>
      </c>
      <c r="G38" s="14">
        <v>1700</v>
      </c>
      <c r="H38" s="522">
        <v>1.4786047671642854E-2</v>
      </c>
      <c r="I38" s="12" t="s">
        <v>236</v>
      </c>
      <c r="J38" s="13" t="s">
        <v>232</v>
      </c>
      <c r="K38" s="14" t="s">
        <v>662</v>
      </c>
      <c r="L38" s="12" t="s">
        <v>232</v>
      </c>
      <c r="M38" s="13" t="s">
        <v>232</v>
      </c>
      <c r="N38" s="14" t="s">
        <v>232</v>
      </c>
    </row>
    <row r="39" spans="1:14" x14ac:dyDescent="0.2">
      <c r="A39" s="733" t="s">
        <v>36</v>
      </c>
      <c r="B39" s="12">
        <v>4709.2050000000008</v>
      </c>
      <c r="C39" s="14">
        <v>1080.827</v>
      </c>
      <c r="D39" s="536">
        <v>0.22951368649273068</v>
      </c>
      <c r="E39" s="12">
        <v>9800</v>
      </c>
      <c r="F39" s="13">
        <v>8400</v>
      </c>
      <c r="G39" s="14">
        <v>12000</v>
      </c>
      <c r="H39" s="522">
        <v>8.2577224139382205E-2</v>
      </c>
      <c r="I39" s="12" t="s">
        <v>235</v>
      </c>
      <c r="J39" s="13" t="s">
        <v>236</v>
      </c>
      <c r="K39" s="14" t="s">
        <v>662</v>
      </c>
      <c r="L39" s="12">
        <v>1000</v>
      </c>
      <c r="M39" s="13" t="s">
        <v>662</v>
      </c>
      <c r="N39" s="14">
        <v>1200</v>
      </c>
    </row>
    <row r="40" spans="1:14" x14ac:dyDescent="0.2">
      <c r="A40" s="733" t="s">
        <v>37</v>
      </c>
      <c r="B40" s="12">
        <v>13211.147000000001</v>
      </c>
      <c r="C40" s="14">
        <v>3229.1579999999999</v>
      </c>
      <c r="D40" s="536">
        <v>0.2444267708170986</v>
      </c>
      <c r="E40" s="12">
        <v>14000</v>
      </c>
      <c r="F40" s="13">
        <v>11000</v>
      </c>
      <c r="G40" s="14">
        <v>17000</v>
      </c>
      <c r="H40" s="522">
        <v>6.792164348075902E-2</v>
      </c>
      <c r="I40" s="12" t="s">
        <v>235</v>
      </c>
      <c r="J40" s="13" t="s">
        <v>662</v>
      </c>
      <c r="K40" s="14">
        <v>1500</v>
      </c>
      <c r="L40" s="12">
        <v>1200</v>
      </c>
      <c r="M40" s="13" t="s">
        <v>662</v>
      </c>
      <c r="N40" s="14">
        <v>1500</v>
      </c>
    </row>
    <row r="41" spans="1:14" x14ac:dyDescent="0.2">
      <c r="A41" s="733" t="s">
        <v>38</v>
      </c>
      <c r="B41" s="12">
        <v>17772.871000000006</v>
      </c>
      <c r="C41" s="14">
        <v>2618.3710000000001</v>
      </c>
      <c r="D41" s="536">
        <v>0.14732403110335968</v>
      </c>
      <c r="E41" s="12">
        <v>1100</v>
      </c>
      <c r="F41" s="13">
        <v>1100</v>
      </c>
      <c r="G41" s="14">
        <v>1300</v>
      </c>
      <c r="H41" s="522">
        <v>2.9790490263338434E-2</v>
      </c>
      <c r="I41" s="12" t="s">
        <v>236</v>
      </c>
      <c r="J41" s="13" t="s">
        <v>237</v>
      </c>
      <c r="K41" s="14" t="s">
        <v>662</v>
      </c>
      <c r="L41" s="12" t="s">
        <v>232</v>
      </c>
      <c r="M41" s="13" t="s">
        <v>232</v>
      </c>
      <c r="N41" s="14" t="s">
        <v>232</v>
      </c>
    </row>
    <row r="42" spans="1:14" x14ac:dyDescent="0.2">
      <c r="A42" s="733" t="s">
        <v>39</v>
      </c>
      <c r="B42" s="12">
        <v>1393783.8370000001</v>
      </c>
      <c r="C42" s="14">
        <v>163964.40400000001</v>
      </c>
      <c r="D42" s="536">
        <v>0.117639765684842</v>
      </c>
      <c r="E42" s="12" t="s">
        <v>739</v>
      </c>
      <c r="F42" s="13" t="s">
        <v>739</v>
      </c>
      <c r="G42" s="14" t="s">
        <v>739</v>
      </c>
      <c r="H42" s="522" t="s">
        <v>739</v>
      </c>
      <c r="I42" s="12" t="s">
        <v>739</v>
      </c>
      <c r="J42" s="13" t="s">
        <v>739</v>
      </c>
      <c r="K42" s="14" t="s">
        <v>739</v>
      </c>
      <c r="L42" s="12" t="s">
        <v>739</v>
      </c>
      <c r="M42" s="13" t="s">
        <v>739</v>
      </c>
      <c r="N42" s="14" t="s">
        <v>739</v>
      </c>
    </row>
    <row r="43" spans="1:14" x14ac:dyDescent="0.2">
      <c r="A43" s="733" t="s">
        <v>40</v>
      </c>
      <c r="B43" s="12">
        <v>48929.703999999991</v>
      </c>
      <c r="C43" s="14">
        <v>8797.7610000000004</v>
      </c>
      <c r="D43" s="536">
        <v>0.17980409200922209</v>
      </c>
      <c r="E43" s="12">
        <v>7800</v>
      </c>
      <c r="F43" s="13">
        <v>6800</v>
      </c>
      <c r="G43" s="14">
        <v>9600</v>
      </c>
      <c r="H43" s="522">
        <v>5.7014330510213054E-2</v>
      </c>
      <c r="I43" s="12">
        <v>1500</v>
      </c>
      <c r="J43" s="13">
        <v>1000</v>
      </c>
      <c r="K43" s="14">
        <v>2200</v>
      </c>
      <c r="L43" s="12" t="s">
        <v>232</v>
      </c>
      <c r="M43" s="13" t="s">
        <v>232</v>
      </c>
      <c r="N43" s="14" t="s">
        <v>237</v>
      </c>
    </row>
    <row r="44" spans="1:14" x14ac:dyDescent="0.2">
      <c r="A44" s="733" t="s">
        <v>41</v>
      </c>
      <c r="B44" s="12">
        <v>752.43999999999971</v>
      </c>
      <c r="C44" s="14">
        <v>166.72499999999999</v>
      </c>
      <c r="D44" s="536">
        <v>0.22157912923289572</v>
      </c>
      <c r="E44" s="12" t="s">
        <v>739</v>
      </c>
      <c r="F44" s="13" t="s">
        <v>739</v>
      </c>
      <c r="G44" s="14" t="s">
        <v>739</v>
      </c>
      <c r="H44" s="522" t="s">
        <v>739</v>
      </c>
      <c r="I44" s="12" t="s">
        <v>739</v>
      </c>
      <c r="J44" s="13" t="s">
        <v>739</v>
      </c>
      <c r="K44" s="14" t="s">
        <v>739</v>
      </c>
      <c r="L44" s="12" t="s">
        <v>739</v>
      </c>
      <c r="M44" s="13" t="s">
        <v>739</v>
      </c>
      <c r="N44" s="14" t="s">
        <v>739</v>
      </c>
    </row>
    <row r="45" spans="1:14" x14ac:dyDescent="0.2">
      <c r="A45" s="733" t="s">
        <v>42</v>
      </c>
      <c r="B45" s="12">
        <v>4558.5919999999996</v>
      </c>
      <c r="C45" s="14">
        <v>1005.784</v>
      </c>
      <c r="D45" s="536">
        <v>0.22063479249733253</v>
      </c>
      <c r="E45" s="12">
        <v>7200</v>
      </c>
      <c r="F45" s="13">
        <v>6400</v>
      </c>
      <c r="G45" s="14">
        <v>8100</v>
      </c>
      <c r="H45" s="522">
        <v>0.10513475836431227</v>
      </c>
      <c r="I45" s="12" t="s">
        <v>236</v>
      </c>
      <c r="J45" s="13" t="s">
        <v>236</v>
      </c>
      <c r="K45" s="14" t="s">
        <v>236</v>
      </c>
      <c r="L45" s="12" t="s">
        <v>662</v>
      </c>
      <c r="M45" s="13" t="s">
        <v>662</v>
      </c>
      <c r="N45" s="14" t="s">
        <v>662</v>
      </c>
    </row>
    <row r="46" spans="1:14" x14ac:dyDescent="0.2">
      <c r="A46" s="733" t="s">
        <v>43</v>
      </c>
      <c r="B46" s="12" t="s">
        <v>739</v>
      </c>
      <c r="C46" s="14" t="s">
        <v>739</v>
      </c>
      <c r="D46" s="536" t="s">
        <v>739</v>
      </c>
      <c r="E46" s="12" t="s">
        <v>739</v>
      </c>
      <c r="F46" s="13" t="s">
        <v>739</v>
      </c>
      <c r="G46" s="14" t="s">
        <v>739</v>
      </c>
      <c r="H46" s="522" t="s">
        <v>739</v>
      </c>
      <c r="I46" s="12" t="s">
        <v>739</v>
      </c>
      <c r="J46" s="13" t="s">
        <v>739</v>
      </c>
      <c r="K46" s="14" t="s">
        <v>739</v>
      </c>
      <c r="L46" s="12" t="s">
        <v>739</v>
      </c>
      <c r="M46" s="13" t="s">
        <v>739</v>
      </c>
      <c r="N46" s="14" t="s">
        <v>739</v>
      </c>
    </row>
    <row r="47" spans="1:14" x14ac:dyDescent="0.2">
      <c r="A47" s="733" t="s">
        <v>44</v>
      </c>
      <c r="B47" s="12">
        <v>4937.7529999999997</v>
      </c>
      <c r="C47" s="14">
        <v>821.23699999999997</v>
      </c>
      <c r="D47" s="536">
        <v>0.1663179587962379</v>
      </c>
      <c r="E47" s="12" t="s">
        <v>236</v>
      </c>
      <c r="F47" s="13" t="s">
        <v>237</v>
      </c>
      <c r="G47" s="14" t="s">
        <v>236</v>
      </c>
      <c r="H47" s="522">
        <v>3.0513357778941853E-2</v>
      </c>
      <c r="I47" s="12" t="s">
        <v>232</v>
      </c>
      <c r="J47" s="13" t="s">
        <v>232</v>
      </c>
      <c r="K47" s="14" t="s">
        <v>232</v>
      </c>
      <c r="L47" s="12" t="s">
        <v>232</v>
      </c>
      <c r="M47" s="13" t="s">
        <v>232</v>
      </c>
      <c r="N47" s="14" t="s">
        <v>232</v>
      </c>
    </row>
    <row r="48" spans="1:14" x14ac:dyDescent="0.2">
      <c r="A48" s="733" t="s">
        <v>45</v>
      </c>
      <c r="B48" s="12">
        <v>20804.775000000001</v>
      </c>
      <c r="C48" s="14">
        <v>4770.4709999999995</v>
      </c>
      <c r="D48" s="536">
        <v>0.22929692822921657</v>
      </c>
      <c r="E48" s="12">
        <v>41000</v>
      </c>
      <c r="F48" s="13">
        <v>36000</v>
      </c>
      <c r="G48" s="14">
        <v>47000</v>
      </c>
      <c r="H48" s="522">
        <v>0.11038099620322309</v>
      </c>
      <c r="I48" s="12">
        <v>1400</v>
      </c>
      <c r="J48" s="13" t="s">
        <v>662</v>
      </c>
      <c r="K48" s="14">
        <v>2100</v>
      </c>
      <c r="L48" s="12">
        <v>4100</v>
      </c>
      <c r="M48" s="13">
        <v>3400</v>
      </c>
      <c r="N48" s="14">
        <v>4900</v>
      </c>
    </row>
    <row r="49" spans="1:14" x14ac:dyDescent="0.2">
      <c r="A49" s="733" t="s">
        <v>46</v>
      </c>
      <c r="B49" s="12">
        <v>4272.0439999999999</v>
      </c>
      <c r="C49" s="14">
        <v>452.35199999999998</v>
      </c>
      <c r="D49" s="536">
        <v>0.10588654985763254</v>
      </c>
      <c r="E49" s="12" t="s">
        <v>739</v>
      </c>
      <c r="F49" s="13" t="s">
        <v>739</v>
      </c>
      <c r="G49" s="14" t="s">
        <v>739</v>
      </c>
      <c r="H49" s="522" t="s">
        <v>739</v>
      </c>
      <c r="I49" s="12" t="s">
        <v>739</v>
      </c>
      <c r="J49" s="13" t="s">
        <v>739</v>
      </c>
      <c r="K49" s="14" t="s">
        <v>739</v>
      </c>
      <c r="L49" s="12" t="s">
        <v>739</v>
      </c>
      <c r="M49" s="13" t="s">
        <v>739</v>
      </c>
      <c r="N49" s="14" t="s">
        <v>739</v>
      </c>
    </row>
    <row r="50" spans="1:14" x14ac:dyDescent="0.2">
      <c r="A50" s="733" t="s">
        <v>47</v>
      </c>
      <c r="B50" s="12">
        <v>11258.597</v>
      </c>
      <c r="C50" s="14">
        <v>1386.8689999999999</v>
      </c>
      <c r="D50" s="536">
        <v>0.12318311064868917</v>
      </c>
      <c r="E50" s="12" t="s">
        <v>662</v>
      </c>
      <c r="F50" s="13" t="s">
        <v>662</v>
      </c>
      <c r="G50" s="14" t="s">
        <v>662</v>
      </c>
      <c r="H50" s="522">
        <v>4.2747111681643135E-2</v>
      </c>
      <c r="I50" s="12" t="s">
        <v>236</v>
      </c>
      <c r="J50" s="13" t="s">
        <v>237</v>
      </c>
      <c r="K50" s="14" t="s">
        <v>236</v>
      </c>
      <c r="L50" s="12" t="s">
        <v>232</v>
      </c>
      <c r="M50" s="13" t="s">
        <v>232</v>
      </c>
      <c r="N50" s="14" t="s">
        <v>232</v>
      </c>
    </row>
    <row r="51" spans="1:14" x14ac:dyDescent="0.2">
      <c r="A51" s="733" t="s">
        <v>48</v>
      </c>
      <c r="B51" s="12">
        <v>1153.0580000000004</v>
      </c>
      <c r="C51" s="14">
        <v>142.22700000000003</v>
      </c>
      <c r="D51" s="536">
        <v>0.12334765467131747</v>
      </c>
      <c r="E51" s="12" t="s">
        <v>232</v>
      </c>
      <c r="F51" s="13" t="s">
        <v>232</v>
      </c>
      <c r="G51" s="14" t="s">
        <v>232</v>
      </c>
      <c r="H51" s="522">
        <v>1.1318670076726343E-2</v>
      </c>
      <c r="I51" s="12" t="s">
        <v>232</v>
      </c>
      <c r="J51" s="13" t="s">
        <v>232</v>
      </c>
      <c r="K51" s="14" t="s">
        <v>232</v>
      </c>
      <c r="L51" s="12" t="s">
        <v>232</v>
      </c>
      <c r="M51" s="13" t="s">
        <v>232</v>
      </c>
      <c r="N51" s="14" t="s">
        <v>232</v>
      </c>
    </row>
    <row r="52" spans="1:14" x14ac:dyDescent="0.2">
      <c r="A52" s="733" t="s">
        <v>49</v>
      </c>
      <c r="B52" s="12">
        <v>10740.467000000001</v>
      </c>
      <c r="C52" s="14">
        <v>947.72</v>
      </c>
      <c r="D52" s="536">
        <v>8.8238248858266588E-2</v>
      </c>
      <c r="E52" s="12" t="s">
        <v>232</v>
      </c>
      <c r="F52" s="13" t="s">
        <v>232</v>
      </c>
      <c r="G52" s="14" t="s">
        <v>232</v>
      </c>
      <c r="H52" s="522">
        <v>2.1409720570749108E-2</v>
      </c>
      <c r="I52" s="12" t="s">
        <v>232</v>
      </c>
      <c r="J52" s="13" t="s">
        <v>232</v>
      </c>
      <c r="K52" s="14" t="s">
        <v>232</v>
      </c>
      <c r="L52" s="12" t="s">
        <v>232</v>
      </c>
      <c r="M52" s="13" t="s">
        <v>232</v>
      </c>
      <c r="N52" s="14" t="s">
        <v>232</v>
      </c>
    </row>
    <row r="53" spans="1:14" x14ac:dyDescent="0.2">
      <c r="A53" s="733" t="s">
        <v>50</v>
      </c>
      <c r="B53" s="12">
        <v>25026.59</v>
      </c>
      <c r="C53" s="14">
        <v>3865.1080000000002</v>
      </c>
      <c r="D53" s="536">
        <v>0.15444005755478474</v>
      </c>
      <c r="E53" s="12" t="s">
        <v>739</v>
      </c>
      <c r="F53" s="13" t="s">
        <v>739</v>
      </c>
      <c r="G53" s="14" t="s">
        <v>739</v>
      </c>
      <c r="H53" s="522" t="s">
        <v>739</v>
      </c>
      <c r="I53" s="12" t="s">
        <v>739</v>
      </c>
      <c r="J53" s="13" t="s">
        <v>739</v>
      </c>
      <c r="K53" s="14" t="s">
        <v>739</v>
      </c>
      <c r="L53" s="12" t="s">
        <v>739</v>
      </c>
      <c r="M53" s="13" t="s">
        <v>739</v>
      </c>
      <c r="N53" s="14" t="s">
        <v>739</v>
      </c>
    </row>
    <row r="54" spans="1:14" x14ac:dyDescent="0.2">
      <c r="A54" s="733" t="s">
        <v>51</v>
      </c>
      <c r="B54" s="12">
        <v>69360.118000000002</v>
      </c>
      <c r="C54" s="14">
        <v>16262.729000000001</v>
      </c>
      <c r="D54" s="536">
        <v>0.23446801229490413</v>
      </c>
      <c r="E54" s="12">
        <v>32000</v>
      </c>
      <c r="F54" s="13">
        <v>26000</v>
      </c>
      <c r="G54" s="14">
        <v>39000</v>
      </c>
      <c r="H54" s="522">
        <v>7.1604782086153451E-2</v>
      </c>
      <c r="I54" s="12">
        <v>2900</v>
      </c>
      <c r="J54" s="13">
        <v>2000</v>
      </c>
      <c r="K54" s="14">
        <v>3900</v>
      </c>
      <c r="L54" s="12">
        <v>2500</v>
      </c>
      <c r="M54" s="13">
        <v>2000</v>
      </c>
      <c r="N54" s="14">
        <v>3200</v>
      </c>
    </row>
    <row r="55" spans="1:14" x14ac:dyDescent="0.2">
      <c r="A55" s="733" t="s">
        <v>52</v>
      </c>
      <c r="B55" s="12">
        <v>5640.1850000000004</v>
      </c>
      <c r="C55" s="14">
        <v>687.20399999999995</v>
      </c>
      <c r="D55" s="536">
        <v>0.12184068430379498</v>
      </c>
      <c r="E55" s="12" t="s">
        <v>232</v>
      </c>
      <c r="F55" s="13" t="s">
        <v>232</v>
      </c>
      <c r="G55" s="14" t="s">
        <v>237</v>
      </c>
      <c r="H55" s="522">
        <v>1.6892495277348443E-2</v>
      </c>
      <c r="I55" s="12" t="s">
        <v>232</v>
      </c>
      <c r="J55" s="13" t="s">
        <v>232</v>
      </c>
      <c r="K55" s="14" t="s">
        <v>232</v>
      </c>
      <c r="L55" s="12" t="s">
        <v>232</v>
      </c>
      <c r="M55" s="13" t="s">
        <v>232</v>
      </c>
      <c r="N55" s="14" t="s">
        <v>232</v>
      </c>
    </row>
    <row r="56" spans="1:14" x14ac:dyDescent="0.2">
      <c r="A56" s="733" t="s">
        <v>53</v>
      </c>
      <c r="B56" s="12">
        <v>886.31299999999999</v>
      </c>
      <c r="C56" s="14">
        <v>176.92099999999999</v>
      </c>
      <c r="D56" s="536">
        <v>0.19961458311002997</v>
      </c>
      <c r="E56" s="12" t="s">
        <v>236</v>
      </c>
      <c r="F56" s="13" t="s">
        <v>236</v>
      </c>
      <c r="G56" s="14" t="s">
        <v>662</v>
      </c>
      <c r="H56" s="522">
        <v>6.8192888455918171E-2</v>
      </c>
      <c r="I56" s="12" t="s">
        <v>232</v>
      </c>
      <c r="J56" s="13" t="s">
        <v>232</v>
      </c>
      <c r="K56" s="14" t="s">
        <v>232</v>
      </c>
      <c r="L56" s="12" t="s">
        <v>232</v>
      </c>
      <c r="M56" s="13" t="s">
        <v>232</v>
      </c>
      <c r="N56" s="14" t="s">
        <v>232</v>
      </c>
    </row>
    <row r="57" spans="1:14" x14ac:dyDescent="0.2">
      <c r="A57" s="733" t="s">
        <v>54</v>
      </c>
      <c r="B57" s="12" t="s">
        <v>739</v>
      </c>
      <c r="C57" s="14" t="s">
        <v>739</v>
      </c>
      <c r="D57" s="536" t="s">
        <v>739</v>
      </c>
      <c r="E57" s="12" t="s">
        <v>739</v>
      </c>
      <c r="F57" s="13" t="s">
        <v>739</v>
      </c>
      <c r="G57" s="14" t="s">
        <v>739</v>
      </c>
      <c r="H57" s="522" t="s">
        <v>739</v>
      </c>
      <c r="I57" s="12" t="s">
        <v>739</v>
      </c>
      <c r="J57" s="13" t="s">
        <v>739</v>
      </c>
      <c r="K57" s="14" t="s">
        <v>739</v>
      </c>
      <c r="L57" s="12" t="s">
        <v>739</v>
      </c>
      <c r="M57" s="13" t="s">
        <v>739</v>
      </c>
      <c r="N57" s="14" t="s">
        <v>739</v>
      </c>
    </row>
    <row r="58" spans="1:14" x14ac:dyDescent="0.2">
      <c r="A58" s="733" t="s">
        <v>55</v>
      </c>
      <c r="B58" s="12">
        <v>10528.953999999998</v>
      </c>
      <c r="C58" s="14">
        <v>2006.845</v>
      </c>
      <c r="D58" s="536">
        <v>0.19060250429434875</v>
      </c>
      <c r="E58" s="12">
        <v>2300</v>
      </c>
      <c r="F58" s="13">
        <v>1600</v>
      </c>
      <c r="G58" s="14">
        <v>3500</v>
      </c>
      <c r="H58" s="522">
        <v>5.124827086489691E-2</v>
      </c>
      <c r="I58" s="12" t="s">
        <v>237</v>
      </c>
      <c r="J58" s="13" t="s">
        <v>232</v>
      </c>
      <c r="K58" s="14" t="s">
        <v>236</v>
      </c>
      <c r="L58" s="12" t="s">
        <v>232</v>
      </c>
      <c r="M58" s="13" t="s">
        <v>232</v>
      </c>
      <c r="N58" s="14" t="s">
        <v>237</v>
      </c>
    </row>
    <row r="59" spans="1:14" x14ac:dyDescent="0.2">
      <c r="A59" s="733" t="s">
        <v>56</v>
      </c>
      <c r="B59" s="12">
        <v>15982.551000000001</v>
      </c>
      <c r="C59" s="14">
        <v>3017.663</v>
      </c>
      <c r="D59" s="536">
        <v>0.18880984643815621</v>
      </c>
      <c r="E59" s="12">
        <v>1900</v>
      </c>
      <c r="F59" s="13">
        <v>1500</v>
      </c>
      <c r="G59" s="14">
        <v>3100</v>
      </c>
      <c r="H59" s="522">
        <v>5.1276578715684445E-2</v>
      </c>
      <c r="I59" s="12" t="s">
        <v>236</v>
      </c>
      <c r="J59" s="13" t="s">
        <v>236</v>
      </c>
      <c r="K59" s="14">
        <v>1300</v>
      </c>
      <c r="L59" s="12" t="s">
        <v>232</v>
      </c>
      <c r="M59" s="13" t="s">
        <v>232</v>
      </c>
      <c r="N59" s="14" t="s">
        <v>237</v>
      </c>
    </row>
    <row r="60" spans="1:14" x14ac:dyDescent="0.2">
      <c r="A60" s="733" t="s">
        <v>57</v>
      </c>
      <c r="B60" s="12">
        <v>83386.740999999995</v>
      </c>
      <c r="C60" s="14">
        <v>15467.531000000001</v>
      </c>
      <c r="D60" s="536">
        <v>0.18549149198671766</v>
      </c>
      <c r="E60" s="12" t="s">
        <v>662</v>
      </c>
      <c r="F60" s="13" t="s">
        <v>236</v>
      </c>
      <c r="G60" s="14" t="s">
        <v>662</v>
      </c>
      <c r="H60" s="522">
        <v>7.1514988573733035E-2</v>
      </c>
      <c r="I60" s="12" t="s">
        <v>237</v>
      </c>
      <c r="J60" s="13" t="s">
        <v>237</v>
      </c>
      <c r="K60" s="14" t="s">
        <v>236</v>
      </c>
      <c r="L60" s="12" t="s">
        <v>232</v>
      </c>
      <c r="M60" s="13" t="s">
        <v>232</v>
      </c>
      <c r="N60" s="14" t="s">
        <v>232</v>
      </c>
    </row>
    <row r="61" spans="1:14" x14ac:dyDescent="0.2">
      <c r="A61" s="733" t="s">
        <v>58</v>
      </c>
      <c r="B61" s="12">
        <v>6383.7529999999979</v>
      </c>
      <c r="C61" s="14">
        <v>1367.0070000000001</v>
      </c>
      <c r="D61" s="536">
        <v>0.21413845429169964</v>
      </c>
      <c r="E61" s="12">
        <v>1400</v>
      </c>
      <c r="F61" s="13" t="s">
        <v>662</v>
      </c>
      <c r="G61" s="14">
        <v>2400</v>
      </c>
      <c r="H61" s="522">
        <v>6.3285205325332827E-2</v>
      </c>
      <c r="I61" s="12" t="s">
        <v>236</v>
      </c>
      <c r="J61" s="13" t="s">
        <v>237</v>
      </c>
      <c r="K61" s="14" t="s">
        <v>662</v>
      </c>
      <c r="L61" s="12" t="s">
        <v>232</v>
      </c>
      <c r="M61" s="13" t="s">
        <v>232</v>
      </c>
      <c r="N61" s="14" t="s">
        <v>232</v>
      </c>
    </row>
    <row r="62" spans="1:14" x14ac:dyDescent="0.2">
      <c r="A62" s="733" t="s">
        <v>59</v>
      </c>
      <c r="B62" s="12">
        <v>778.06200000000013</v>
      </c>
      <c r="C62" s="14">
        <v>161.821</v>
      </c>
      <c r="D62" s="536">
        <v>0.20797956975151077</v>
      </c>
      <c r="E62" s="12" t="s">
        <v>739</v>
      </c>
      <c r="F62" s="13" t="s">
        <v>739</v>
      </c>
      <c r="G62" s="14" t="s">
        <v>739</v>
      </c>
      <c r="H62" s="522" t="s">
        <v>739</v>
      </c>
      <c r="I62" s="12" t="s">
        <v>739</v>
      </c>
      <c r="J62" s="13" t="s">
        <v>739</v>
      </c>
      <c r="K62" s="14" t="s">
        <v>739</v>
      </c>
      <c r="L62" s="12" t="s">
        <v>739</v>
      </c>
      <c r="M62" s="13" t="s">
        <v>739</v>
      </c>
      <c r="N62" s="14" t="s">
        <v>739</v>
      </c>
    </row>
    <row r="63" spans="1:14" x14ac:dyDescent="0.2">
      <c r="A63" s="733" t="s">
        <v>60</v>
      </c>
      <c r="B63" s="12">
        <v>6536.1719999999996</v>
      </c>
      <c r="C63" s="14">
        <v>1432.3589999999999</v>
      </c>
      <c r="D63" s="536">
        <v>0.21914340687484968</v>
      </c>
      <c r="E63" s="12">
        <v>2000</v>
      </c>
      <c r="F63" s="13">
        <v>1500</v>
      </c>
      <c r="G63" s="14">
        <v>2800</v>
      </c>
      <c r="H63" s="522">
        <v>0.11625526106245024</v>
      </c>
      <c r="I63" s="12" t="s">
        <v>232</v>
      </c>
      <c r="J63" s="13" t="s">
        <v>232</v>
      </c>
      <c r="K63" s="14" t="s">
        <v>232</v>
      </c>
      <c r="L63" s="12" t="s">
        <v>237</v>
      </c>
      <c r="M63" s="13" t="s">
        <v>232</v>
      </c>
      <c r="N63" s="14" t="s">
        <v>236</v>
      </c>
    </row>
    <row r="64" spans="1:14" x14ac:dyDescent="0.2">
      <c r="A64" s="733" t="s">
        <v>61</v>
      </c>
      <c r="B64" s="12">
        <v>1283.769</v>
      </c>
      <c r="C64" s="14">
        <v>126.59399999999999</v>
      </c>
      <c r="D64" s="536">
        <v>9.861119874369921E-2</v>
      </c>
      <c r="E64" s="12" t="s">
        <v>739</v>
      </c>
      <c r="F64" s="13" t="s">
        <v>739</v>
      </c>
      <c r="G64" s="14" t="s">
        <v>739</v>
      </c>
      <c r="H64" s="522" t="s">
        <v>739</v>
      </c>
      <c r="I64" s="12" t="s">
        <v>739</v>
      </c>
      <c r="J64" s="13" t="s">
        <v>739</v>
      </c>
      <c r="K64" s="14" t="s">
        <v>739</v>
      </c>
      <c r="L64" s="12" t="s">
        <v>739</v>
      </c>
      <c r="M64" s="13" t="s">
        <v>739</v>
      </c>
      <c r="N64" s="14" t="s">
        <v>739</v>
      </c>
    </row>
    <row r="65" spans="1:14" x14ac:dyDescent="0.2">
      <c r="A65" s="733" t="s">
        <v>62</v>
      </c>
      <c r="B65" s="12">
        <v>96506.028000000006</v>
      </c>
      <c r="C65" s="14">
        <v>24123.034</v>
      </c>
      <c r="D65" s="536">
        <v>0.24996401261069409</v>
      </c>
      <c r="E65" s="12">
        <v>140000</v>
      </c>
      <c r="F65" s="13">
        <v>120000</v>
      </c>
      <c r="G65" s="14">
        <v>160000</v>
      </c>
      <c r="H65" s="522">
        <v>0.17544427715587024</v>
      </c>
      <c r="I65" s="12">
        <v>1500</v>
      </c>
      <c r="J65" s="13" t="s">
        <v>662</v>
      </c>
      <c r="K65" s="14">
        <v>2600</v>
      </c>
      <c r="L65" s="12">
        <v>12000</v>
      </c>
      <c r="M65" s="13">
        <v>9900</v>
      </c>
      <c r="N65" s="14">
        <v>14000</v>
      </c>
    </row>
    <row r="66" spans="1:14" x14ac:dyDescent="0.2">
      <c r="A66" s="733" t="s">
        <v>63</v>
      </c>
      <c r="B66" s="12">
        <v>887.029</v>
      </c>
      <c r="C66" s="14">
        <v>157.46799999999999</v>
      </c>
      <c r="D66" s="536">
        <v>0.17752294457114703</v>
      </c>
      <c r="E66" s="12" t="s">
        <v>232</v>
      </c>
      <c r="F66" s="13" t="s">
        <v>232</v>
      </c>
      <c r="G66" s="14" t="s">
        <v>232</v>
      </c>
      <c r="H66" s="522">
        <v>7.5471698113207544E-2</v>
      </c>
      <c r="I66" s="12" t="s">
        <v>232</v>
      </c>
      <c r="J66" s="13" t="s">
        <v>232</v>
      </c>
      <c r="K66" s="14" t="s">
        <v>232</v>
      </c>
      <c r="L66" s="12" t="s">
        <v>232</v>
      </c>
      <c r="M66" s="13" t="s">
        <v>232</v>
      </c>
      <c r="N66" s="14" t="s">
        <v>232</v>
      </c>
    </row>
    <row r="67" spans="1:14" x14ac:dyDescent="0.2">
      <c r="A67" s="733" t="s">
        <v>64</v>
      </c>
      <c r="B67" s="12">
        <v>5443.4979999999996</v>
      </c>
      <c r="C67" s="14">
        <v>601.13599999999997</v>
      </c>
      <c r="D67" s="536">
        <v>0.11043193182031114</v>
      </c>
      <c r="E67" s="12" t="s">
        <v>739</v>
      </c>
      <c r="F67" s="13" t="s">
        <v>739</v>
      </c>
      <c r="G67" s="14" t="s">
        <v>739</v>
      </c>
      <c r="H67" s="522" t="s">
        <v>739</v>
      </c>
      <c r="I67" s="12" t="s">
        <v>739</v>
      </c>
      <c r="J67" s="13" t="s">
        <v>739</v>
      </c>
      <c r="K67" s="14" t="s">
        <v>739</v>
      </c>
      <c r="L67" s="12" t="s">
        <v>739</v>
      </c>
      <c r="M67" s="13" t="s">
        <v>739</v>
      </c>
      <c r="N67" s="14" t="s">
        <v>739</v>
      </c>
    </row>
    <row r="68" spans="1:14" x14ac:dyDescent="0.2">
      <c r="A68" s="733" t="s">
        <v>65</v>
      </c>
      <c r="B68" s="12">
        <v>64641.277999999998</v>
      </c>
      <c r="C68" s="14">
        <v>7781.7</v>
      </c>
      <c r="D68" s="536">
        <v>0.12038283030233406</v>
      </c>
      <c r="E68" s="12">
        <v>3000</v>
      </c>
      <c r="F68" s="13">
        <v>2100</v>
      </c>
      <c r="G68" s="14">
        <v>4000</v>
      </c>
      <c r="H68" s="522">
        <v>1.6091320946256069E-2</v>
      </c>
      <c r="I68" s="12">
        <v>1100</v>
      </c>
      <c r="J68" s="13" t="s">
        <v>236</v>
      </c>
      <c r="K68" s="14">
        <v>1800</v>
      </c>
      <c r="L68" s="12" t="s">
        <v>232</v>
      </c>
      <c r="M68" s="13" t="s">
        <v>232</v>
      </c>
      <c r="N68" s="14" t="s">
        <v>232</v>
      </c>
    </row>
    <row r="69" spans="1:14" x14ac:dyDescent="0.2">
      <c r="A69" s="733" t="s">
        <v>66</v>
      </c>
      <c r="B69" s="12">
        <v>1711.2949999999998</v>
      </c>
      <c r="C69" s="14">
        <v>364.36399999999998</v>
      </c>
      <c r="D69" s="536">
        <v>0.21291711832267377</v>
      </c>
      <c r="E69" s="12">
        <v>2100</v>
      </c>
      <c r="F69" s="13">
        <v>1700</v>
      </c>
      <c r="G69" s="14">
        <v>2600</v>
      </c>
      <c r="H69" s="522">
        <v>5.2619937082186395E-2</v>
      </c>
      <c r="I69" s="12" t="s">
        <v>236</v>
      </c>
      <c r="J69" s="13" t="s">
        <v>237</v>
      </c>
      <c r="K69" s="14" t="s">
        <v>236</v>
      </c>
      <c r="L69" s="12" t="s">
        <v>237</v>
      </c>
      <c r="M69" s="13" t="s">
        <v>232</v>
      </c>
      <c r="N69" s="14" t="s">
        <v>237</v>
      </c>
    </row>
    <row r="70" spans="1:14" x14ac:dyDescent="0.2">
      <c r="A70" s="733" t="s">
        <v>67</v>
      </c>
      <c r="B70" s="12">
        <v>1908.9530000000002</v>
      </c>
      <c r="C70" s="14">
        <v>443.93599999999998</v>
      </c>
      <c r="D70" s="536">
        <v>0.23255470407076545</v>
      </c>
      <c r="E70" s="12" t="s">
        <v>662</v>
      </c>
      <c r="F70" s="13" t="s">
        <v>236</v>
      </c>
      <c r="G70" s="14" t="s">
        <v>662</v>
      </c>
      <c r="H70" s="522">
        <v>4.0773694390715667E-2</v>
      </c>
      <c r="I70" s="12" t="s">
        <v>232</v>
      </c>
      <c r="J70" s="13" t="s">
        <v>232</v>
      </c>
      <c r="K70" s="14" t="s">
        <v>237</v>
      </c>
      <c r="L70" s="12" t="s">
        <v>232</v>
      </c>
      <c r="M70" s="13" t="s">
        <v>232</v>
      </c>
      <c r="N70" s="14" t="s">
        <v>232</v>
      </c>
    </row>
    <row r="71" spans="1:14" x14ac:dyDescent="0.2">
      <c r="A71" s="733" t="s">
        <v>68</v>
      </c>
      <c r="B71" s="12">
        <v>4322.8429999999998</v>
      </c>
      <c r="C71" s="14">
        <v>463.70499999999998</v>
      </c>
      <c r="D71" s="536">
        <v>0.10726852675426797</v>
      </c>
      <c r="E71" s="12" t="s">
        <v>236</v>
      </c>
      <c r="F71" s="13" t="s">
        <v>236</v>
      </c>
      <c r="G71" s="14" t="s">
        <v>236</v>
      </c>
      <c r="H71" s="522">
        <v>3.6844591402928673E-2</v>
      </c>
      <c r="I71" s="12" t="s">
        <v>232</v>
      </c>
      <c r="J71" s="13" t="s">
        <v>232</v>
      </c>
      <c r="K71" s="14" t="s">
        <v>237</v>
      </c>
      <c r="L71" s="12" t="s">
        <v>232</v>
      </c>
      <c r="M71" s="13" t="s">
        <v>232</v>
      </c>
      <c r="N71" s="14" t="s">
        <v>232</v>
      </c>
    </row>
    <row r="72" spans="1:14" x14ac:dyDescent="0.2">
      <c r="A72" s="733" t="s">
        <v>69</v>
      </c>
      <c r="B72" s="12">
        <v>82652.257999999987</v>
      </c>
      <c r="C72" s="14">
        <v>7849.7039999999997</v>
      </c>
      <c r="D72" s="536">
        <v>9.4972650353968568E-2</v>
      </c>
      <c r="E72" s="12" t="s">
        <v>739</v>
      </c>
      <c r="F72" s="13" t="s">
        <v>739</v>
      </c>
      <c r="G72" s="14" t="s">
        <v>739</v>
      </c>
      <c r="H72" s="522" t="s">
        <v>739</v>
      </c>
      <c r="I72" s="12" t="s">
        <v>739</v>
      </c>
      <c r="J72" s="13" t="s">
        <v>739</v>
      </c>
      <c r="K72" s="14" t="s">
        <v>739</v>
      </c>
      <c r="L72" s="12" t="s">
        <v>739</v>
      </c>
      <c r="M72" s="13" t="s">
        <v>739</v>
      </c>
      <c r="N72" s="14" t="s">
        <v>739</v>
      </c>
    </row>
    <row r="73" spans="1:14" x14ac:dyDescent="0.2">
      <c r="A73" s="733" t="s">
        <v>70</v>
      </c>
      <c r="B73" s="12">
        <v>26442.175999999999</v>
      </c>
      <c r="C73" s="14">
        <v>5752.4849999999997</v>
      </c>
      <c r="D73" s="536">
        <v>0.217549607112516</v>
      </c>
      <c r="E73" s="12">
        <v>17000</v>
      </c>
      <c r="F73" s="13">
        <v>13000</v>
      </c>
      <c r="G73" s="14">
        <v>23000</v>
      </c>
      <c r="H73" s="522">
        <v>7.7834895406435983E-2</v>
      </c>
      <c r="I73" s="12" t="s">
        <v>236</v>
      </c>
      <c r="J73" s="13" t="s">
        <v>232</v>
      </c>
      <c r="K73" s="14">
        <v>1200</v>
      </c>
      <c r="L73" s="12">
        <v>1400</v>
      </c>
      <c r="M73" s="13" t="s">
        <v>662</v>
      </c>
      <c r="N73" s="14">
        <v>2100</v>
      </c>
    </row>
    <row r="74" spans="1:14" x14ac:dyDescent="0.2">
      <c r="A74" s="733" t="s">
        <v>71</v>
      </c>
      <c r="B74" s="12">
        <v>11128.404000000002</v>
      </c>
      <c r="C74" s="14">
        <v>1050.5969999999998</v>
      </c>
      <c r="D74" s="536">
        <v>9.4406799034255001E-2</v>
      </c>
      <c r="E74" s="12" t="s">
        <v>739</v>
      </c>
      <c r="F74" s="13" t="s">
        <v>739</v>
      </c>
      <c r="G74" s="14" t="s">
        <v>739</v>
      </c>
      <c r="H74" s="522" t="s">
        <v>739</v>
      </c>
      <c r="I74" s="12" t="s">
        <v>739</v>
      </c>
      <c r="J74" s="13" t="s">
        <v>739</v>
      </c>
      <c r="K74" s="14" t="s">
        <v>739</v>
      </c>
      <c r="L74" s="12" t="s">
        <v>739</v>
      </c>
      <c r="M74" s="13" t="s">
        <v>739</v>
      </c>
      <c r="N74" s="14" t="s">
        <v>739</v>
      </c>
    </row>
    <row r="75" spans="1:14" x14ac:dyDescent="0.2">
      <c r="A75" s="733" t="s">
        <v>72</v>
      </c>
      <c r="B75" s="12">
        <v>106.304</v>
      </c>
      <c r="C75" s="14">
        <v>18.998000000000001</v>
      </c>
      <c r="D75" s="536">
        <v>0.17871387718242024</v>
      </c>
      <c r="E75" s="12" t="s">
        <v>739</v>
      </c>
      <c r="F75" s="13" t="s">
        <v>739</v>
      </c>
      <c r="G75" s="14" t="s">
        <v>739</v>
      </c>
      <c r="H75" s="522" t="s">
        <v>739</v>
      </c>
      <c r="I75" s="12" t="s">
        <v>739</v>
      </c>
      <c r="J75" s="13" t="s">
        <v>739</v>
      </c>
      <c r="K75" s="14" t="s">
        <v>739</v>
      </c>
      <c r="L75" s="12" t="s">
        <v>739</v>
      </c>
      <c r="M75" s="13" t="s">
        <v>739</v>
      </c>
      <c r="N75" s="14" t="s">
        <v>739</v>
      </c>
    </row>
    <row r="76" spans="1:14" x14ac:dyDescent="0.2">
      <c r="A76" s="733" t="s">
        <v>73</v>
      </c>
      <c r="B76" s="12">
        <v>15859.710999999996</v>
      </c>
      <c r="C76" s="14">
        <v>3690.4059999999999</v>
      </c>
      <c r="D76" s="536">
        <v>0.23269062090727888</v>
      </c>
      <c r="E76" s="12">
        <v>3000</v>
      </c>
      <c r="F76" s="13" t="s">
        <v>662</v>
      </c>
      <c r="G76" s="14">
        <v>14000</v>
      </c>
      <c r="H76" s="522">
        <v>5.7403758714762047E-2</v>
      </c>
      <c r="I76" s="12" t="s">
        <v>235</v>
      </c>
      <c r="J76" s="13" t="s">
        <v>232</v>
      </c>
      <c r="K76" s="14">
        <v>8400</v>
      </c>
      <c r="L76" s="12" t="s">
        <v>232</v>
      </c>
      <c r="M76" s="13" t="s">
        <v>232</v>
      </c>
      <c r="N76" s="14" t="s">
        <v>236</v>
      </c>
    </row>
    <row r="77" spans="1:14" x14ac:dyDescent="0.2">
      <c r="A77" s="733" t="s">
        <v>74</v>
      </c>
      <c r="B77" s="12">
        <v>12043.898999999999</v>
      </c>
      <c r="C77" s="14">
        <v>2766.4659999999999</v>
      </c>
      <c r="D77" s="536">
        <v>0.22969853865430123</v>
      </c>
      <c r="E77" s="12">
        <v>6300</v>
      </c>
      <c r="F77" s="13">
        <v>5200</v>
      </c>
      <c r="G77" s="14">
        <v>7600</v>
      </c>
      <c r="H77" s="522">
        <v>5.0026635287382826E-2</v>
      </c>
      <c r="I77" s="12" t="s">
        <v>235</v>
      </c>
      <c r="J77" s="13" t="s">
        <v>662</v>
      </c>
      <c r="K77" s="14">
        <v>1400</v>
      </c>
      <c r="L77" s="12" t="s">
        <v>236</v>
      </c>
      <c r="M77" s="13" t="s">
        <v>236</v>
      </c>
      <c r="N77" s="14" t="s">
        <v>236</v>
      </c>
    </row>
    <row r="78" spans="1:14" x14ac:dyDescent="0.2">
      <c r="A78" s="733" t="s">
        <v>75</v>
      </c>
      <c r="B78" s="12">
        <v>1745.798</v>
      </c>
      <c r="C78" s="14">
        <v>392.83199999999999</v>
      </c>
      <c r="D78" s="536">
        <v>0.22501572346857998</v>
      </c>
      <c r="E78" s="12">
        <v>2600</v>
      </c>
      <c r="F78" s="13">
        <v>2200</v>
      </c>
      <c r="G78" s="14">
        <v>3100</v>
      </c>
      <c r="H78" s="522">
        <v>6.2999734280261857E-2</v>
      </c>
      <c r="I78" s="12" t="s">
        <v>236</v>
      </c>
      <c r="J78" s="13" t="s">
        <v>237</v>
      </c>
      <c r="K78" s="14" t="s">
        <v>236</v>
      </c>
      <c r="L78" s="12" t="s">
        <v>237</v>
      </c>
      <c r="M78" s="13" t="s">
        <v>237</v>
      </c>
      <c r="N78" s="14" t="s">
        <v>236</v>
      </c>
    </row>
    <row r="79" spans="1:14" x14ac:dyDescent="0.2">
      <c r="A79" s="733" t="s">
        <v>76</v>
      </c>
      <c r="B79" s="12">
        <v>803.67699999999991</v>
      </c>
      <c r="C79" s="14">
        <v>186.25899999999999</v>
      </c>
      <c r="D79" s="536">
        <v>0.23175852985714412</v>
      </c>
      <c r="E79" s="12" t="s">
        <v>662</v>
      </c>
      <c r="F79" s="13" t="s">
        <v>662</v>
      </c>
      <c r="G79" s="14">
        <v>1100</v>
      </c>
      <c r="H79" s="522">
        <v>6.6502143135472133E-2</v>
      </c>
      <c r="I79" s="12" t="s">
        <v>237</v>
      </c>
      <c r="J79" s="13" t="s">
        <v>232</v>
      </c>
      <c r="K79" s="14" t="s">
        <v>236</v>
      </c>
      <c r="L79" s="12" t="s">
        <v>232</v>
      </c>
      <c r="M79" s="13" t="s">
        <v>232</v>
      </c>
      <c r="N79" s="14" t="s">
        <v>232</v>
      </c>
    </row>
    <row r="80" spans="1:14" x14ac:dyDescent="0.2">
      <c r="A80" s="733" t="s">
        <v>77</v>
      </c>
      <c r="B80" s="12">
        <v>10461.407999999999</v>
      </c>
      <c r="C80" s="14">
        <v>2269.3000000000002</v>
      </c>
      <c r="D80" s="536">
        <v>0.21692108748650279</v>
      </c>
      <c r="E80" s="12">
        <v>10000</v>
      </c>
      <c r="F80" s="13">
        <v>8500</v>
      </c>
      <c r="G80" s="14">
        <v>12000</v>
      </c>
      <c r="H80" s="522">
        <v>7.2107942313646145E-2</v>
      </c>
      <c r="I80" s="12" t="s">
        <v>235</v>
      </c>
      <c r="J80" s="13" t="s">
        <v>236</v>
      </c>
      <c r="K80" s="14" t="s">
        <v>662</v>
      </c>
      <c r="L80" s="12" t="s">
        <v>662</v>
      </c>
      <c r="M80" s="13" t="s">
        <v>662</v>
      </c>
      <c r="N80" s="14" t="s">
        <v>662</v>
      </c>
    </row>
    <row r="81" spans="1:14" x14ac:dyDescent="0.2">
      <c r="A81" s="733" t="s">
        <v>78</v>
      </c>
      <c r="B81" s="12" t="s">
        <v>739</v>
      </c>
      <c r="C81" s="14" t="s">
        <v>739</v>
      </c>
      <c r="D81" s="536" t="s">
        <v>739</v>
      </c>
      <c r="E81" s="12" t="s">
        <v>739</v>
      </c>
      <c r="F81" s="13" t="s">
        <v>739</v>
      </c>
      <c r="G81" s="14" t="s">
        <v>739</v>
      </c>
      <c r="H81" s="522" t="s">
        <v>739</v>
      </c>
      <c r="I81" s="12" t="s">
        <v>739</v>
      </c>
      <c r="J81" s="13" t="s">
        <v>739</v>
      </c>
      <c r="K81" s="14" t="s">
        <v>739</v>
      </c>
      <c r="L81" s="12" t="s">
        <v>739</v>
      </c>
      <c r="M81" s="13" t="s">
        <v>739</v>
      </c>
      <c r="N81" s="14" t="s">
        <v>739</v>
      </c>
    </row>
    <row r="82" spans="1:14" x14ac:dyDescent="0.2">
      <c r="A82" s="733" t="s">
        <v>79</v>
      </c>
      <c r="B82" s="12">
        <v>8260.7479999999996</v>
      </c>
      <c r="C82" s="14">
        <v>1808.806</v>
      </c>
      <c r="D82" s="536">
        <v>0.21896394854315857</v>
      </c>
      <c r="E82" s="12">
        <v>2400</v>
      </c>
      <c r="F82" s="13">
        <v>1900</v>
      </c>
      <c r="G82" s="14">
        <v>2900</v>
      </c>
      <c r="H82" s="522">
        <v>9.7767073519206438E-2</v>
      </c>
      <c r="I82" s="12" t="s">
        <v>237</v>
      </c>
      <c r="J82" s="13" t="s">
        <v>237</v>
      </c>
      <c r="K82" s="14" t="s">
        <v>236</v>
      </c>
      <c r="L82" s="12" t="s">
        <v>237</v>
      </c>
      <c r="M82" s="13" t="s">
        <v>232</v>
      </c>
      <c r="N82" s="14" t="s">
        <v>237</v>
      </c>
    </row>
    <row r="83" spans="1:14" x14ac:dyDescent="0.2">
      <c r="A83" s="733" t="s">
        <v>80</v>
      </c>
      <c r="B83" s="12">
        <v>9933.1730000000007</v>
      </c>
      <c r="C83" s="14">
        <v>999.61900000000003</v>
      </c>
      <c r="D83" s="536">
        <v>0.10063440956882559</v>
      </c>
      <c r="E83" s="12" t="s">
        <v>739</v>
      </c>
      <c r="F83" s="13" t="s">
        <v>739</v>
      </c>
      <c r="G83" s="14" t="s">
        <v>739</v>
      </c>
      <c r="H83" s="522" t="s">
        <v>739</v>
      </c>
      <c r="I83" s="12" t="s">
        <v>739</v>
      </c>
      <c r="J83" s="13" t="s">
        <v>739</v>
      </c>
      <c r="K83" s="14" t="s">
        <v>739</v>
      </c>
      <c r="L83" s="12" t="s">
        <v>739</v>
      </c>
      <c r="M83" s="13" t="s">
        <v>739</v>
      </c>
      <c r="N83" s="14" t="s">
        <v>739</v>
      </c>
    </row>
    <row r="84" spans="1:14" x14ac:dyDescent="0.2">
      <c r="A84" s="733" t="s">
        <v>81</v>
      </c>
      <c r="B84" s="12">
        <v>333.137</v>
      </c>
      <c r="C84" s="14">
        <v>44.036000000000001</v>
      </c>
      <c r="D84" s="536">
        <v>0.13218585747004985</v>
      </c>
      <c r="E84" s="12" t="s">
        <v>739</v>
      </c>
      <c r="F84" s="13" t="s">
        <v>739</v>
      </c>
      <c r="G84" s="14" t="s">
        <v>739</v>
      </c>
      <c r="H84" s="522" t="s">
        <v>739</v>
      </c>
      <c r="I84" s="12" t="s">
        <v>739</v>
      </c>
      <c r="J84" s="13" t="s">
        <v>739</v>
      </c>
      <c r="K84" s="14" t="s">
        <v>739</v>
      </c>
      <c r="L84" s="12" t="s">
        <v>739</v>
      </c>
      <c r="M84" s="13" t="s">
        <v>739</v>
      </c>
      <c r="N84" s="14" t="s">
        <v>739</v>
      </c>
    </row>
    <row r="85" spans="1:14" x14ac:dyDescent="0.2">
      <c r="A85" s="733" t="s">
        <v>82</v>
      </c>
      <c r="B85" s="12">
        <v>1267401.848</v>
      </c>
      <c r="C85" s="14">
        <v>240215.092</v>
      </c>
      <c r="D85" s="536">
        <v>0.18953348725115635</v>
      </c>
      <c r="E85" s="12">
        <v>120000</v>
      </c>
      <c r="F85" s="13">
        <v>100000</v>
      </c>
      <c r="G85" s="14">
        <v>160000</v>
      </c>
      <c r="H85" s="522">
        <v>6.0045035579839104E-2</v>
      </c>
      <c r="I85" s="12">
        <v>23000</v>
      </c>
      <c r="J85" s="13">
        <v>13120</v>
      </c>
      <c r="K85" s="14">
        <v>46000</v>
      </c>
      <c r="L85" s="12">
        <v>5200</v>
      </c>
      <c r="M85" s="13">
        <v>3800</v>
      </c>
      <c r="N85" s="14">
        <v>7100</v>
      </c>
    </row>
    <row r="86" spans="1:14" x14ac:dyDescent="0.2">
      <c r="A86" s="733" t="s">
        <v>83</v>
      </c>
      <c r="B86" s="12">
        <v>252812.24499999997</v>
      </c>
      <c r="C86" s="14">
        <v>45812.209000000003</v>
      </c>
      <c r="D86" s="536">
        <v>0.18121040379195244</v>
      </c>
      <c r="E86" s="12">
        <v>46000</v>
      </c>
      <c r="F86" s="13">
        <v>30000</v>
      </c>
      <c r="G86" s="14">
        <v>69000</v>
      </c>
      <c r="H86" s="522">
        <v>7.1892652944762603E-2</v>
      </c>
      <c r="I86" s="12">
        <v>18000</v>
      </c>
      <c r="J86" s="13">
        <v>10000</v>
      </c>
      <c r="K86" s="14">
        <v>38000</v>
      </c>
      <c r="L86" s="12" t="s">
        <v>236</v>
      </c>
      <c r="M86" s="13" t="s">
        <v>236</v>
      </c>
      <c r="N86" s="14" t="s">
        <v>662</v>
      </c>
    </row>
    <row r="87" spans="1:14" x14ac:dyDescent="0.2">
      <c r="A87" s="733" t="s">
        <v>84</v>
      </c>
      <c r="B87" s="12">
        <v>78470.222999999998</v>
      </c>
      <c r="C87" s="14">
        <v>11252.300999999999</v>
      </c>
      <c r="D87" s="536">
        <v>0.14339580760462475</v>
      </c>
      <c r="E87" s="12">
        <v>3200</v>
      </c>
      <c r="F87" s="13">
        <v>2300</v>
      </c>
      <c r="G87" s="14">
        <v>4600</v>
      </c>
      <c r="H87" s="522">
        <v>4.6068342051398682E-2</v>
      </c>
      <c r="I87" s="12">
        <v>1100</v>
      </c>
      <c r="J87" s="13" t="s">
        <v>662</v>
      </c>
      <c r="K87" s="14">
        <v>3000</v>
      </c>
      <c r="L87" s="12" t="s">
        <v>232</v>
      </c>
      <c r="M87" s="13" t="s">
        <v>232</v>
      </c>
      <c r="N87" s="14" t="s">
        <v>232</v>
      </c>
    </row>
    <row r="88" spans="1:14" x14ac:dyDescent="0.2">
      <c r="A88" s="733" t="s">
        <v>85</v>
      </c>
      <c r="B88" s="12">
        <v>34768.76</v>
      </c>
      <c r="C88" s="14">
        <v>7896.7579999999998</v>
      </c>
      <c r="D88" s="536">
        <v>0.22712222121237569</v>
      </c>
      <c r="E88" s="12" t="s">
        <v>739</v>
      </c>
      <c r="F88" s="13" t="s">
        <v>739</v>
      </c>
      <c r="G88" s="14" t="s">
        <v>739</v>
      </c>
      <c r="H88" s="522" t="s">
        <v>739</v>
      </c>
      <c r="I88" s="12" t="s">
        <v>739</v>
      </c>
      <c r="J88" s="13" t="s">
        <v>739</v>
      </c>
      <c r="K88" s="14" t="s">
        <v>739</v>
      </c>
      <c r="L88" s="12" t="s">
        <v>739</v>
      </c>
      <c r="M88" s="13" t="s">
        <v>739</v>
      </c>
      <c r="N88" s="14" t="s">
        <v>739</v>
      </c>
    </row>
    <row r="89" spans="1:14" x14ac:dyDescent="0.2">
      <c r="A89" s="733" t="s">
        <v>86</v>
      </c>
      <c r="B89" s="12">
        <v>4677.34</v>
      </c>
      <c r="C89" s="14">
        <v>597.86699999999996</v>
      </c>
      <c r="D89" s="536">
        <v>0.12782200994582391</v>
      </c>
      <c r="E89" s="12" t="s">
        <v>739</v>
      </c>
      <c r="F89" s="13" t="s">
        <v>739</v>
      </c>
      <c r="G89" s="14" t="s">
        <v>739</v>
      </c>
      <c r="H89" s="522" t="s">
        <v>739</v>
      </c>
      <c r="I89" s="12" t="s">
        <v>739</v>
      </c>
      <c r="J89" s="13" t="s">
        <v>739</v>
      </c>
      <c r="K89" s="14" t="s">
        <v>739</v>
      </c>
      <c r="L89" s="12" t="s">
        <v>739</v>
      </c>
      <c r="M89" s="13" t="s">
        <v>739</v>
      </c>
      <c r="N89" s="14" t="s">
        <v>739</v>
      </c>
    </row>
    <row r="90" spans="1:14" x14ac:dyDescent="0.2">
      <c r="A90" s="733" t="s">
        <v>87</v>
      </c>
      <c r="B90" s="12">
        <v>7822.1100000000006</v>
      </c>
      <c r="C90" s="14">
        <v>1260.5550000000001</v>
      </c>
      <c r="D90" s="536">
        <v>0.16115280915251767</v>
      </c>
      <c r="E90" s="12" t="s">
        <v>739</v>
      </c>
      <c r="F90" s="13" t="s">
        <v>739</v>
      </c>
      <c r="G90" s="14" t="s">
        <v>739</v>
      </c>
      <c r="H90" s="522" t="s">
        <v>739</v>
      </c>
      <c r="I90" s="12" t="s">
        <v>739</v>
      </c>
      <c r="J90" s="13" t="s">
        <v>739</v>
      </c>
      <c r="K90" s="14" t="s">
        <v>739</v>
      </c>
      <c r="L90" s="12" t="s">
        <v>739</v>
      </c>
      <c r="M90" s="13" t="s">
        <v>739</v>
      </c>
      <c r="N90" s="14" t="s">
        <v>739</v>
      </c>
    </row>
    <row r="91" spans="1:14" x14ac:dyDescent="0.2">
      <c r="A91" s="733" t="s">
        <v>88</v>
      </c>
      <c r="B91" s="12">
        <v>61070.222999999998</v>
      </c>
      <c r="C91" s="14">
        <v>5756.9790000000003</v>
      </c>
      <c r="D91" s="536">
        <v>9.4268183694040233E-2</v>
      </c>
      <c r="E91" s="12" t="s">
        <v>739</v>
      </c>
      <c r="F91" s="13" t="s">
        <v>739</v>
      </c>
      <c r="G91" s="14" t="s">
        <v>739</v>
      </c>
      <c r="H91" s="522" t="s">
        <v>739</v>
      </c>
      <c r="I91" s="12" t="s">
        <v>739</v>
      </c>
      <c r="J91" s="13" t="s">
        <v>739</v>
      </c>
      <c r="K91" s="14" t="s">
        <v>739</v>
      </c>
      <c r="L91" s="12" t="s">
        <v>739</v>
      </c>
      <c r="M91" s="13" t="s">
        <v>739</v>
      </c>
      <c r="N91" s="14" t="s">
        <v>739</v>
      </c>
    </row>
    <row r="92" spans="1:14" x14ac:dyDescent="0.2">
      <c r="A92" s="733" t="s">
        <v>89</v>
      </c>
      <c r="B92" s="12">
        <v>2798.835</v>
      </c>
      <c r="C92" s="14">
        <v>547.82500000000005</v>
      </c>
      <c r="D92" s="536">
        <v>0.19573322471671251</v>
      </c>
      <c r="E92" s="12">
        <v>1300</v>
      </c>
      <c r="F92" s="13">
        <v>1300</v>
      </c>
      <c r="G92" s="14">
        <v>1400</v>
      </c>
      <c r="H92" s="522">
        <v>4.3215782007719458E-2</v>
      </c>
      <c r="I92" s="12" t="s">
        <v>236</v>
      </c>
      <c r="J92" s="13" t="s">
        <v>237</v>
      </c>
      <c r="K92" s="14" t="s">
        <v>236</v>
      </c>
      <c r="L92" s="12" t="s">
        <v>232</v>
      </c>
      <c r="M92" s="13" t="s">
        <v>232</v>
      </c>
      <c r="N92" s="14" t="s">
        <v>232</v>
      </c>
    </row>
    <row r="93" spans="1:14" x14ac:dyDescent="0.2">
      <c r="A93" s="733" t="s">
        <v>90</v>
      </c>
      <c r="B93" s="12">
        <v>126999.80699999997</v>
      </c>
      <c r="C93" s="14">
        <v>11657.113000000001</v>
      </c>
      <c r="D93" s="536">
        <v>9.1788430828087825E-2</v>
      </c>
      <c r="E93" s="12" t="s">
        <v>739</v>
      </c>
      <c r="F93" s="13" t="s">
        <v>739</v>
      </c>
      <c r="G93" s="14" t="s">
        <v>739</v>
      </c>
      <c r="H93" s="522" t="s">
        <v>739</v>
      </c>
      <c r="I93" s="12" t="s">
        <v>739</v>
      </c>
      <c r="J93" s="13" t="s">
        <v>739</v>
      </c>
      <c r="K93" s="14" t="s">
        <v>739</v>
      </c>
      <c r="L93" s="12" t="s">
        <v>739</v>
      </c>
      <c r="M93" s="13" t="s">
        <v>739</v>
      </c>
      <c r="N93" s="14" t="s">
        <v>739</v>
      </c>
    </row>
    <row r="94" spans="1:14" x14ac:dyDescent="0.2">
      <c r="A94" s="733" t="s">
        <v>91</v>
      </c>
      <c r="B94" s="12">
        <v>7504.8119999999999</v>
      </c>
      <c r="C94" s="14">
        <v>1418.271</v>
      </c>
      <c r="D94" s="536">
        <v>0.18898154943788065</v>
      </c>
      <c r="E94" s="12" t="s">
        <v>739</v>
      </c>
      <c r="F94" s="13" t="s">
        <v>739</v>
      </c>
      <c r="G94" s="14" t="s">
        <v>739</v>
      </c>
      <c r="H94" s="522" t="s">
        <v>739</v>
      </c>
      <c r="I94" s="12" t="s">
        <v>739</v>
      </c>
      <c r="J94" s="13" t="s">
        <v>739</v>
      </c>
      <c r="K94" s="14" t="s">
        <v>739</v>
      </c>
      <c r="L94" s="12" t="s">
        <v>739</v>
      </c>
      <c r="M94" s="13" t="s">
        <v>739</v>
      </c>
      <c r="N94" s="14" t="s">
        <v>739</v>
      </c>
    </row>
    <row r="95" spans="1:14" x14ac:dyDescent="0.2">
      <c r="A95" s="733" t="s">
        <v>92</v>
      </c>
      <c r="B95" s="12">
        <v>16606.875</v>
      </c>
      <c r="C95" s="14">
        <v>2374.0390000000002</v>
      </c>
      <c r="D95" s="536">
        <v>0.14295519175040458</v>
      </c>
      <c r="E95" s="12" t="s">
        <v>739</v>
      </c>
      <c r="F95" s="13" t="s">
        <v>739</v>
      </c>
      <c r="G95" s="14" t="s">
        <v>739</v>
      </c>
      <c r="H95" s="522" t="s">
        <v>739</v>
      </c>
      <c r="I95" s="12" t="s">
        <v>739</v>
      </c>
      <c r="J95" s="13" t="s">
        <v>739</v>
      </c>
      <c r="K95" s="14" t="s">
        <v>739</v>
      </c>
      <c r="L95" s="12" t="s">
        <v>739</v>
      </c>
      <c r="M95" s="13" t="s">
        <v>739</v>
      </c>
      <c r="N95" s="14" t="s">
        <v>739</v>
      </c>
    </row>
    <row r="96" spans="1:14" x14ac:dyDescent="0.2">
      <c r="A96" s="733" t="s">
        <v>93</v>
      </c>
      <c r="B96" s="12">
        <v>45545.978999999999</v>
      </c>
      <c r="C96" s="14">
        <v>10216.831</v>
      </c>
      <c r="D96" s="536">
        <v>0.22431905569534472</v>
      </c>
      <c r="E96" s="12">
        <v>140000</v>
      </c>
      <c r="F96" s="13">
        <v>120000</v>
      </c>
      <c r="G96" s="14">
        <v>160000</v>
      </c>
      <c r="H96" s="522">
        <v>8.8169127862554847E-2</v>
      </c>
      <c r="I96" s="12">
        <v>8800</v>
      </c>
      <c r="J96" s="13">
        <v>6300</v>
      </c>
      <c r="K96" s="14">
        <v>12000</v>
      </c>
      <c r="L96" s="12">
        <v>7900</v>
      </c>
      <c r="M96" s="13">
        <v>6200</v>
      </c>
      <c r="N96" s="14">
        <v>9900</v>
      </c>
    </row>
    <row r="97" spans="1:14" x14ac:dyDescent="0.2">
      <c r="A97" s="733" t="s">
        <v>94</v>
      </c>
      <c r="B97" s="12">
        <v>103.94100000000002</v>
      </c>
      <c r="C97" s="14">
        <v>22.16</v>
      </c>
      <c r="D97" s="536">
        <v>0.21319787186961831</v>
      </c>
      <c r="E97" s="12" t="s">
        <v>739</v>
      </c>
      <c r="F97" s="13" t="s">
        <v>739</v>
      </c>
      <c r="G97" s="14" t="s">
        <v>739</v>
      </c>
      <c r="H97" s="522" t="s">
        <v>739</v>
      </c>
      <c r="I97" s="12" t="s">
        <v>739</v>
      </c>
      <c r="J97" s="13" t="s">
        <v>739</v>
      </c>
      <c r="K97" s="14" t="s">
        <v>739</v>
      </c>
      <c r="L97" s="12" t="s">
        <v>739</v>
      </c>
      <c r="M97" s="13" t="s">
        <v>739</v>
      </c>
      <c r="N97" s="14" t="s">
        <v>739</v>
      </c>
    </row>
    <row r="98" spans="1:14" x14ac:dyDescent="0.2">
      <c r="A98" s="733" t="s">
        <v>95</v>
      </c>
      <c r="B98" s="12">
        <v>3479.373</v>
      </c>
      <c r="C98" s="14">
        <v>478.70699999999999</v>
      </c>
      <c r="D98" s="536">
        <v>0.13758427164894363</v>
      </c>
      <c r="E98" s="12" t="s">
        <v>739</v>
      </c>
      <c r="F98" s="13" t="s">
        <v>739</v>
      </c>
      <c r="G98" s="14" t="s">
        <v>739</v>
      </c>
      <c r="H98" s="522" t="s">
        <v>739</v>
      </c>
      <c r="I98" s="12" t="s">
        <v>739</v>
      </c>
      <c r="J98" s="13" t="s">
        <v>739</v>
      </c>
      <c r="K98" s="14" t="s">
        <v>739</v>
      </c>
      <c r="L98" s="12" t="s">
        <v>739</v>
      </c>
      <c r="M98" s="13" t="s">
        <v>739</v>
      </c>
      <c r="N98" s="14" t="s">
        <v>739</v>
      </c>
    </row>
    <row r="99" spans="1:14" x14ac:dyDescent="0.2">
      <c r="A99" s="733" t="s">
        <v>96</v>
      </c>
      <c r="B99" s="12">
        <v>5625.0119999999997</v>
      </c>
      <c r="C99" s="14">
        <v>993.74800000000005</v>
      </c>
      <c r="D99" s="536">
        <v>0.17666593422378479</v>
      </c>
      <c r="E99" s="12" t="s">
        <v>236</v>
      </c>
      <c r="F99" s="13" t="s">
        <v>236</v>
      </c>
      <c r="G99" s="14" t="s">
        <v>662</v>
      </c>
      <c r="H99" s="522">
        <v>5.7100112205460664E-2</v>
      </c>
      <c r="I99" s="12" t="s">
        <v>237</v>
      </c>
      <c r="J99" s="13" t="s">
        <v>232</v>
      </c>
      <c r="K99" s="14" t="s">
        <v>236</v>
      </c>
      <c r="L99" s="12" t="s">
        <v>232</v>
      </c>
      <c r="M99" s="13" t="s">
        <v>232</v>
      </c>
      <c r="N99" s="14" t="s">
        <v>232</v>
      </c>
    </row>
    <row r="100" spans="1:14" x14ac:dyDescent="0.2">
      <c r="A100" s="733" t="s">
        <v>97</v>
      </c>
      <c r="B100" s="12">
        <v>6894.098</v>
      </c>
      <c r="C100" s="14">
        <v>1510.867</v>
      </c>
      <c r="D100" s="536">
        <v>0.21915368769054341</v>
      </c>
      <c r="E100" s="12" t="s">
        <v>236</v>
      </c>
      <c r="F100" s="13" t="s">
        <v>236</v>
      </c>
      <c r="G100" s="14" t="s">
        <v>662</v>
      </c>
      <c r="H100" s="522">
        <v>6.1245496654657748E-2</v>
      </c>
      <c r="I100" s="12" t="s">
        <v>232</v>
      </c>
      <c r="J100" s="13" t="s">
        <v>232</v>
      </c>
      <c r="K100" s="14" t="s">
        <v>237</v>
      </c>
      <c r="L100" s="12" t="s">
        <v>232</v>
      </c>
      <c r="M100" s="13" t="s">
        <v>232</v>
      </c>
      <c r="N100" s="14" t="s">
        <v>232</v>
      </c>
    </row>
    <row r="101" spans="1:14" x14ac:dyDescent="0.2">
      <c r="A101" s="733" t="s">
        <v>98</v>
      </c>
      <c r="B101" s="12">
        <v>2041.1110000000003</v>
      </c>
      <c r="C101" s="14">
        <v>187.01300000000001</v>
      </c>
      <c r="D101" s="536">
        <v>9.1623140534738176E-2</v>
      </c>
      <c r="E101" s="12" t="s">
        <v>739</v>
      </c>
      <c r="F101" s="13" t="s">
        <v>739</v>
      </c>
      <c r="G101" s="14" t="s">
        <v>739</v>
      </c>
      <c r="H101" s="522" t="s">
        <v>739</v>
      </c>
      <c r="I101" s="12" t="s">
        <v>739</v>
      </c>
      <c r="J101" s="13" t="s">
        <v>739</v>
      </c>
      <c r="K101" s="14" t="s">
        <v>739</v>
      </c>
      <c r="L101" s="12" t="s">
        <v>739</v>
      </c>
      <c r="M101" s="13" t="s">
        <v>739</v>
      </c>
      <c r="N101" s="14" t="s">
        <v>739</v>
      </c>
    </row>
    <row r="102" spans="1:14" x14ac:dyDescent="0.2">
      <c r="A102" s="733" t="s">
        <v>99</v>
      </c>
      <c r="B102" s="12">
        <v>4965.9090000000006</v>
      </c>
      <c r="C102" s="14">
        <v>823.75800000000004</v>
      </c>
      <c r="D102" s="536">
        <v>0.16588262088572303</v>
      </c>
      <c r="E102" s="12" t="s">
        <v>739</v>
      </c>
      <c r="F102" s="13" t="s">
        <v>739</v>
      </c>
      <c r="G102" s="14" t="s">
        <v>739</v>
      </c>
      <c r="H102" s="522" t="s">
        <v>739</v>
      </c>
      <c r="I102" s="12" t="s">
        <v>739</v>
      </c>
      <c r="J102" s="13" t="s">
        <v>739</v>
      </c>
      <c r="K102" s="14" t="s">
        <v>739</v>
      </c>
      <c r="L102" s="12" t="s">
        <v>739</v>
      </c>
      <c r="M102" s="13" t="s">
        <v>739</v>
      </c>
      <c r="N102" s="14" t="s">
        <v>739</v>
      </c>
    </row>
    <row r="103" spans="1:14" x14ac:dyDescent="0.2">
      <c r="A103" s="733" t="s">
        <v>100</v>
      </c>
      <c r="B103" s="12">
        <v>2097.5130000000008</v>
      </c>
      <c r="C103" s="14">
        <v>495.291</v>
      </c>
      <c r="D103" s="536">
        <v>0.2361325054957942</v>
      </c>
      <c r="E103" s="12">
        <v>21000</v>
      </c>
      <c r="F103" s="13">
        <v>19000</v>
      </c>
      <c r="G103" s="14">
        <v>23000</v>
      </c>
      <c r="H103" s="522">
        <v>5.7521613832853029E-2</v>
      </c>
      <c r="I103" s="12">
        <v>8200</v>
      </c>
      <c r="J103" s="13">
        <v>2200</v>
      </c>
      <c r="K103" s="14">
        <v>3500</v>
      </c>
      <c r="L103" s="12">
        <v>1200</v>
      </c>
      <c r="M103" s="13">
        <v>1100</v>
      </c>
      <c r="N103" s="14">
        <v>1400</v>
      </c>
    </row>
    <row r="104" spans="1:14" x14ac:dyDescent="0.2">
      <c r="A104" s="733" t="s">
        <v>101</v>
      </c>
      <c r="B104" s="12">
        <v>4396.8710000000001</v>
      </c>
      <c r="C104" s="14">
        <v>1012.602</v>
      </c>
      <c r="D104" s="536">
        <v>0.23030059330828673</v>
      </c>
      <c r="E104" s="12">
        <v>2900</v>
      </c>
      <c r="F104" s="13">
        <v>2300</v>
      </c>
      <c r="G104" s="14">
        <v>3500</v>
      </c>
      <c r="H104" s="522">
        <v>9.3862103011354281E-2</v>
      </c>
      <c r="I104" s="12" t="s">
        <v>237</v>
      </c>
      <c r="J104" s="13" t="s">
        <v>232</v>
      </c>
      <c r="K104" s="14" t="s">
        <v>236</v>
      </c>
      <c r="L104" s="12" t="s">
        <v>236</v>
      </c>
      <c r="M104" s="13" t="s">
        <v>236</v>
      </c>
      <c r="N104" s="14" t="s">
        <v>236</v>
      </c>
    </row>
    <row r="105" spans="1:14" x14ac:dyDescent="0.2">
      <c r="A105" s="733" t="s">
        <v>102</v>
      </c>
      <c r="B105" s="12">
        <v>6253.4480000000012</v>
      </c>
      <c r="C105" s="14">
        <v>1107.58</v>
      </c>
      <c r="D105" s="536">
        <v>0.177115089147619</v>
      </c>
      <c r="E105" s="12" t="s">
        <v>739</v>
      </c>
      <c r="F105" s="13" t="s">
        <v>739</v>
      </c>
      <c r="G105" s="14" t="s">
        <v>739</v>
      </c>
      <c r="H105" s="522" t="s">
        <v>739</v>
      </c>
      <c r="I105" s="12" t="s">
        <v>739</v>
      </c>
      <c r="J105" s="13" t="s">
        <v>739</v>
      </c>
      <c r="K105" s="14" t="s">
        <v>739</v>
      </c>
      <c r="L105" s="12" t="s">
        <v>739</v>
      </c>
      <c r="M105" s="13" t="s">
        <v>739</v>
      </c>
      <c r="N105" s="14" t="s">
        <v>739</v>
      </c>
    </row>
    <row r="106" spans="1:14" x14ac:dyDescent="0.2">
      <c r="A106" s="733" t="s">
        <v>103</v>
      </c>
      <c r="B106" s="12" t="s">
        <v>739</v>
      </c>
      <c r="C106" s="14" t="s">
        <v>739</v>
      </c>
      <c r="D106" s="536" t="s">
        <v>739</v>
      </c>
      <c r="E106" s="12" t="s">
        <v>739</v>
      </c>
      <c r="F106" s="13" t="s">
        <v>739</v>
      </c>
      <c r="G106" s="14" t="s">
        <v>739</v>
      </c>
      <c r="H106" s="522" t="s">
        <v>739</v>
      </c>
      <c r="I106" s="12" t="s">
        <v>739</v>
      </c>
      <c r="J106" s="13" t="s">
        <v>739</v>
      </c>
      <c r="K106" s="14" t="s">
        <v>739</v>
      </c>
      <c r="L106" s="12" t="s">
        <v>739</v>
      </c>
      <c r="M106" s="13" t="s">
        <v>739</v>
      </c>
      <c r="N106" s="14" t="s">
        <v>739</v>
      </c>
    </row>
    <row r="107" spans="1:14" x14ac:dyDescent="0.2">
      <c r="A107" s="733" t="s">
        <v>104</v>
      </c>
      <c r="B107" s="12">
        <v>3008.2860000000001</v>
      </c>
      <c r="C107" s="14">
        <v>314.22300000000001</v>
      </c>
      <c r="D107" s="536">
        <v>0.1044525021889541</v>
      </c>
      <c r="E107" s="12" t="s">
        <v>739</v>
      </c>
      <c r="F107" s="13" t="s">
        <v>739</v>
      </c>
      <c r="G107" s="14" t="s">
        <v>739</v>
      </c>
      <c r="H107" s="522" t="s">
        <v>739</v>
      </c>
      <c r="I107" s="12" t="s">
        <v>739</v>
      </c>
      <c r="J107" s="13" t="s">
        <v>739</v>
      </c>
      <c r="K107" s="14" t="s">
        <v>739</v>
      </c>
      <c r="L107" s="12" t="s">
        <v>739</v>
      </c>
      <c r="M107" s="13" t="s">
        <v>739</v>
      </c>
      <c r="N107" s="14" t="s">
        <v>739</v>
      </c>
    </row>
    <row r="108" spans="1:14" x14ac:dyDescent="0.2">
      <c r="A108" s="733" t="s">
        <v>105</v>
      </c>
      <c r="B108" s="12">
        <v>536.75999999999988</v>
      </c>
      <c r="C108" s="14">
        <v>65.313999999999993</v>
      </c>
      <c r="D108" s="536">
        <v>0.12168194351292945</v>
      </c>
      <c r="E108" s="12" t="s">
        <v>739</v>
      </c>
      <c r="F108" s="13" t="s">
        <v>739</v>
      </c>
      <c r="G108" s="14" t="s">
        <v>739</v>
      </c>
      <c r="H108" s="522" t="s">
        <v>739</v>
      </c>
      <c r="I108" s="12" t="s">
        <v>739</v>
      </c>
      <c r="J108" s="13" t="s">
        <v>739</v>
      </c>
      <c r="K108" s="14" t="s">
        <v>739</v>
      </c>
      <c r="L108" s="12" t="s">
        <v>739</v>
      </c>
      <c r="M108" s="13" t="s">
        <v>739</v>
      </c>
      <c r="N108" s="14" t="s">
        <v>739</v>
      </c>
    </row>
    <row r="109" spans="1:14" x14ac:dyDescent="0.2">
      <c r="A109" s="733" t="s">
        <v>106</v>
      </c>
      <c r="B109" s="12">
        <v>23571.961999999992</v>
      </c>
      <c r="C109" s="14">
        <v>5588.7190000000001</v>
      </c>
      <c r="D109" s="536">
        <v>0.23709180423759388</v>
      </c>
      <c r="E109" s="12">
        <v>4700</v>
      </c>
      <c r="F109" s="13">
        <v>4000</v>
      </c>
      <c r="G109" s="14">
        <v>5700</v>
      </c>
      <c r="H109" s="522">
        <v>8.6842542507430717E-2</v>
      </c>
      <c r="I109" s="12" t="s">
        <v>235</v>
      </c>
      <c r="J109" s="13" t="s">
        <v>236</v>
      </c>
      <c r="K109" s="14">
        <v>1100</v>
      </c>
      <c r="L109" s="12" t="s">
        <v>236</v>
      </c>
      <c r="M109" s="13" t="s">
        <v>236</v>
      </c>
      <c r="N109" s="14" t="s">
        <v>662</v>
      </c>
    </row>
    <row r="110" spans="1:14" x14ac:dyDescent="0.2">
      <c r="A110" s="733" t="s">
        <v>107</v>
      </c>
      <c r="B110" s="12">
        <v>16829.146000000004</v>
      </c>
      <c r="C110" s="14">
        <v>3993.9430000000002</v>
      </c>
      <c r="D110" s="536">
        <v>0.23732297527159127</v>
      </c>
      <c r="E110" s="12">
        <v>93000</v>
      </c>
      <c r="F110" s="13">
        <v>83000</v>
      </c>
      <c r="G110" s="14">
        <v>100000</v>
      </c>
      <c r="H110" s="522">
        <v>9.1453295864611622E-2</v>
      </c>
      <c r="I110" s="12">
        <v>3200</v>
      </c>
      <c r="J110" s="13">
        <v>2400</v>
      </c>
      <c r="K110" s="14">
        <v>4300</v>
      </c>
      <c r="L110" s="12">
        <v>6900</v>
      </c>
      <c r="M110" s="13">
        <v>5700</v>
      </c>
      <c r="N110" s="14">
        <v>8000</v>
      </c>
    </row>
    <row r="111" spans="1:14" x14ac:dyDescent="0.2">
      <c r="A111" s="733" t="s">
        <v>108</v>
      </c>
      <c r="B111" s="12">
        <v>30187.9</v>
      </c>
      <c r="C111" s="14">
        <v>5502.7439999999997</v>
      </c>
      <c r="D111" s="536">
        <v>0.18228310018252344</v>
      </c>
      <c r="E111" s="12" t="s">
        <v>662</v>
      </c>
      <c r="F111" s="13" t="s">
        <v>662</v>
      </c>
      <c r="G111" s="14">
        <v>1200</v>
      </c>
      <c r="H111" s="522">
        <v>1.0611185765256475E-2</v>
      </c>
      <c r="I111" s="12" t="s">
        <v>236</v>
      </c>
      <c r="J111" s="13" t="s">
        <v>236</v>
      </c>
      <c r="K111" s="14" t="s">
        <v>236</v>
      </c>
      <c r="L111" s="12" t="s">
        <v>232</v>
      </c>
      <c r="M111" s="13" t="s">
        <v>232</v>
      </c>
      <c r="N111" s="14" t="s">
        <v>232</v>
      </c>
    </row>
    <row r="112" spans="1:14" x14ac:dyDescent="0.2">
      <c r="A112" s="733" t="s">
        <v>109</v>
      </c>
      <c r="B112" s="12">
        <v>351.57299999999998</v>
      </c>
      <c r="C112" s="14">
        <v>65.085999999999999</v>
      </c>
      <c r="D112" s="536">
        <v>0.18512798195538338</v>
      </c>
      <c r="E112" s="12" t="s">
        <v>232</v>
      </c>
      <c r="F112" s="13" t="s">
        <v>232</v>
      </c>
      <c r="G112" s="14" t="s">
        <v>232</v>
      </c>
      <c r="H112" s="522">
        <v>4.3185185185185181E-2</v>
      </c>
      <c r="I112" s="12" t="s">
        <v>232</v>
      </c>
      <c r="J112" s="13" t="s">
        <v>232</v>
      </c>
      <c r="K112" s="14" t="s">
        <v>232</v>
      </c>
      <c r="L112" s="12" t="s">
        <v>232</v>
      </c>
      <c r="M112" s="13" t="s">
        <v>232</v>
      </c>
      <c r="N112" s="14" t="s">
        <v>232</v>
      </c>
    </row>
    <row r="113" spans="1:14" x14ac:dyDescent="0.2">
      <c r="A113" s="733" t="s">
        <v>110</v>
      </c>
      <c r="B113" s="12">
        <v>15768.228999999998</v>
      </c>
      <c r="C113" s="14">
        <v>3667.9560000000001</v>
      </c>
      <c r="D113" s="536">
        <v>0.23261686521675964</v>
      </c>
      <c r="E113" s="12">
        <v>7500</v>
      </c>
      <c r="F113" s="13">
        <v>5900</v>
      </c>
      <c r="G113" s="14">
        <v>9200</v>
      </c>
      <c r="H113" s="522">
        <v>7.7403786660066823E-2</v>
      </c>
      <c r="I113" s="12" t="s">
        <v>236</v>
      </c>
      <c r="J113" s="13" t="s">
        <v>237</v>
      </c>
      <c r="K113" s="14" t="s">
        <v>662</v>
      </c>
      <c r="L113" s="12" t="s">
        <v>662</v>
      </c>
      <c r="M113" s="13" t="s">
        <v>236</v>
      </c>
      <c r="N113" s="14" t="s">
        <v>662</v>
      </c>
    </row>
    <row r="114" spans="1:14" x14ac:dyDescent="0.2">
      <c r="A114" s="733" t="s">
        <v>111</v>
      </c>
      <c r="B114" s="12">
        <v>430.14800000000002</v>
      </c>
      <c r="C114" s="14">
        <v>47.705999999999996</v>
      </c>
      <c r="D114" s="536">
        <v>0.11090601374410666</v>
      </c>
      <c r="E114" s="12" t="s">
        <v>739</v>
      </c>
      <c r="F114" s="13" t="s">
        <v>739</v>
      </c>
      <c r="G114" s="14" t="s">
        <v>739</v>
      </c>
      <c r="H114" s="522" t="s">
        <v>739</v>
      </c>
      <c r="I114" s="12" t="s">
        <v>739</v>
      </c>
      <c r="J114" s="13" t="s">
        <v>739</v>
      </c>
      <c r="K114" s="14" t="s">
        <v>739</v>
      </c>
      <c r="L114" s="12" t="s">
        <v>739</v>
      </c>
      <c r="M114" s="13" t="s">
        <v>739</v>
      </c>
      <c r="N114" s="14" t="s">
        <v>739</v>
      </c>
    </row>
    <row r="115" spans="1:14" x14ac:dyDescent="0.2">
      <c r="A115" s="733" t="s">
        <v>112</v>
      </c>
      <c r="B115" s="12" t="s">
        <v>739</v>
      </c>
      <c r="C115" s="14" t="s">
        <v>739</v>
      </c>
      <c r="D115" s="536" t="s">
        <v>739</v>
      </c>
      <c r="E115" s="12" t="s">
        <v>739</v>
      </c>
      <c r="F115" s="13" t="s">
        <v>739</v>
      </c>
      <c r="G115" s="14" t="s">
        <v>739</v>
      </c>
      <c r="H115" s="522" t="s">
        <v>739</v>
      </c>
      <c r="I115" s="12" t="s">
        <v>739</v>
      </c>
      <c r="J115" s="13" t="s">
        <v>739</v>
      </c>
      <c r="K115" s="14" t="s">
        <v>739</v>
      </c>
      <c r="L115" s="12" t="s">
        <v>739</v>
      </c>
      <c r="M115" s="13" t="s">
        <v>739</v>
      </c>
      <c r="N115" s="14" t="s">
        <v>739</v>
      </c>
    </row>
    <row r="116" spans="1:14" x14ac:dyDescent="0.2">
      <c r="A116" s="733" t="s">
        <v>113</v>
      </c>
      <c r="B116" s="12">
        <v>3984.4549999999986</v>
      </c>
      <c r="C116" s="14">
        <v>881.62900000000002</v>
      </c>
      <c r="D116" s="536">
        <v>0.22126714945958739</v>
      </c>
      <c r="E116" s="12" t="s">
        <v>739</v>
      </c>
      <c r="F116" s="13" t="s">
        <v>739</v>
      </c>
      <c r="G116" s="14" t="s">
        <v>739</v>
      </c>
      <c r="H116" s="522" t="s">
        <v>739</v>
      </c>
      <c r="I116" s="12" t="s">
        <v>739</v>
      </c>
      <c r="J116" s="13" t="s">
        <v>739</v>
      </c>
      <c r="K116" s="14" t="s">
        <v>739</v>
      </c>
      <c r="L116" s="12" t="s">
        <v>739</v>
      </c>
      <c r="M116" s="13" t="s">
        <v>739</v>
      </c>
      <c r="N116" s="14" t="s">
        <v>739</v>
      </c>
    </row>
    <row r="117" spans="1:14" x14ac:dyDescent="0.2">
      <c r="A117" s="733" t="s">
        <v>114</v>
      </c>
      <c r="B117" s="12">
        <v>1249.1500000000001</v>
      </c>
      <c r="C117" s="14">
        <v>187.45599999999999</v>
      </c>
      <c r="D117" s="536">
        <v>0.15006684545490931</v>
      </c>
      <c r="E117" s="12" t="s">
        <v>232</v>
      </c>
      <c r="F117" s="13" t="s">
        <v>232</v>
      </c>
      <c r="G117" s="14" t="s">
        <v>232</v>
      </c>
      <c r="H117" s="522">
        <v>6.7462376751427086E-3</v>
      </c>
      <c r="I117" s="12" t="s">
        <v>232</v>
      </c>
      <c r="J117" s="13" t="s">
        <v>232</v>
      </c>
      <c r="K117" s="14" t="s">
        <v>232</v>
      </c>
      <c r="L117" s="12" t="s">
        <v>232</v>
      </c>
      <c r="M117" s="13" t="s">
        <v>232</v>
      </c>
      <c r="N117" s="14" t="s">
        <v>232</v>
      </c>
    </row>
    <row r="118" spans="1:14" x14ac:dyDescent="0.2">
      <c r="A118" s="733" t="s">
        <v>115</v>
      </c>
      <c r="B118" s="12">
        <v>123799.21700000002</v>
      </c>
      <c r="C118" s="14">
        <v>23618.228999999999</v>
      </c>
      <c r="D118" s="536">
        <v>0.19077850064269788</v>
      </c>
      <c r="E118" s="12">
        <v>5800</v>
      </c>
      <c r="F118" s="13">
        <v>4400</v>
      </c>
      <c r="G118" s="14">
        <v>7700</v>
      </c>
      <c r="H118" s="522">
        <v>3.3285168453336227E-2</v>
      </c>
      <c r="I118" s="12">
        <v>1700</v>
      </c>
      <c r="J118" s="13">
        <v>1100</v>
      </c>
      <c r="K118" s="14">
        <v>3200</v>
      </c>
      <c r="L118" s="12" t="s">
        <v>232</v>
      </c>
      <c r="M118" s="13" t="s">
        <v>232</v>
      </c>
      <c r="N118" s="14" t="s">
        <v>232</v>
      </c>
    </row>
    <row r="119" spans="1:14" x14ac:dyDescent="0.2">
      <c r="A119" s="733" t="s">
        <v>116</v>
      </c>
      <c r="B119" s="12">
        <v>103.90300000000001</v>
      </c>
      <c r="C119" s="14">
        <v>25.754999999999999</v>
      </c>
      <c r="D119" s="536">
        <v>0.24787542226884687</v>
      </c>
      <c r="E119" s="12" t="s">
        <v>739</v>
      </c>
      <c r="F119" s="13" t="s">
        <v>739</v>
      </c>
      <c r="G119" s="14" t="s">
        <v>739</v>
      </c>
      <c r="H119" s="522" t="s">
        <v>739</v>
      </c>
      <c r="I119" s="12" t="s">
        <v>739</v>
      </c>
      <c r="J119" s="13" t="s">
        <v>739</v>
      </c>
      <c r="K119" s="14" t="s">
        <v>739</v>
      </c>
      <c r="L119" s="12" t="s">
        <v>739</v>
      </c>
      <c r="M119" s="13" t="s">
        <v>739</v>
      </c>
      <c r="N119" s="14" t="s">
        <v>739</v>
      </c>
    </row>
    <row r="120" spans="1:14" x14ac:dyDescent="0.2">
      <c r="A120" s="733" t="s">
        <v>117</v>
      </c>
      <c r="B120" s="12" t="s">
        <v>739</v>
      </c>
      <c r="C120" s="14" t="s">
        <v>739</v>
      </c>
      <c r="D120" s="536" t="s">
        <v>739</v>
      </c>
      <c r="E120" s="12" t="s">
        <v>739</v>
      </c>
      <c r="F120" s="13" t="s">
        <v>739</v>
      </c>
      <c r="G120" s="14" t="s">
        <v>739</v>
      </c>
      <c r="H120" s="522" t="s">
        <v>739</v>
      </c>
      <c r="I120" s="12" t="s">
        <v>739</v>
      </c>
      <c r="J120" s="13" t="s">
        <v>739</v>
      </c>
      <c r="K120" s="14" t="s">
        <v>739</v>
      </c>
      <c r="L120" s="12" t="s">
        <v>739</v>
      </c>
      <c r="M120" s="13" t="s">
        <v>739</v>
      </c>
      <c r="N120" s="14" t="s">
        <v>739</v>
      </c>
    </row>
    <row r="121" spans="1:14" x14ac:dyDescent="0.2">
      <c r="A121" s="733" t="s">
        <v>118</v>
      </c>
      <c r="B121" s="12">
        <v>2881.415</v>
      </c>
      <c r="C121" s="14">
        <v>451.76900000000001</v>
      </c>
      <c r="D121" s="536">
        <v>0.15678720350938688</v>
      </c>
      <c r="E121" s="12" t="s">
        <v>232</v>
      </c>
      <c r="F121" s="13" t="s">
        <v>232</v>
      </c>
      <c r="G121" s="14" t="s">
        <v>232</v>
      </c>
      <c r="H121" s="522">
        <v>6.6484899845916795E-2</v>
      </c>
      <c r="I121" s="12" t="s">
        <v>232</v>
      </c>
      <c r="J121" s="13" t="s">
        <v>232</v>
      </c>
      <c r="K121" s="14" t="s">
        <v>232</v>
      </c>
      <c r="L121" s="12" t="s">
        <v>232</v>
      </c>
      <c r="M121" s="13" t="s">
        <v>232</v>
      </c>
      <c r="N121" s="14" t="s">
        <v>232</v>
      </c>
    </row>
    <row r="122" spans="1:14" x14ac:dyDescent="0.2">
      <c r="A122" s="733" t="s">
        <v>119</v>
      </c>
      <c r="B122" s="12">
        <v>621.54100000000005</v>
      </c>
      <c r="C122" s="14">
        <v>81.331000000000003</v>
      </c>
      <c r="D122" s="536">
        <v>0.13085379725553101</v>
      </c>
      <c r="E122" s="12" t="s">
        <v>739</v>
      </c>
      <c r="F122" s="13" t="s">
        <v>739</v>
      </c>
      <c r="G122" s="14" t="s">
        <v>739</v>
      </c>
      <c r="H122" s="522" t="s">
        <v>739</v>
      </c>
      <c r="I122" s="12" t="s">
        <v>739</v>
      </c>
      <c r="J122" s="13" t="s">
        <v>739</v>
      </c>
      <c r="K122" s="14" t="s">
        <v>739</v>
      </c>
      <c r="L122" s="12" t="s">
        <v>739</v>
      </c>
      <c r="M122" s="13" t="s">
        <v>739</v>
      </c>
      <c r="N122" s="14" t="s">
        <v>739</v>
      </c>
    </row>
    <row r="123" spans="1:14" x14ac:dyDescent="0.2">
      <c r="A123" s="733" t="s">
        <v>120</v>
      </c>
      <c r="B123" s="12">
        <v>33492.908000000003</v>
      </c>
      <c r="C123" s="14">
        <v>5893.7629999999999</v>
      </c>
      <c r="D123" s="536">
        <v>0.17597047709324015</v>
      </c>
      <c r="E123" s="12">
        <v>1700</v>
      </c>
      <c r="F123" s="13">
        <v>1100</v>
      </c>
      <c r="G123" s="14">
        <v>2300</v>
      </c>
      <c r="H123" s="522">
        <v>5.4228302133787147E-2</v>
      </c>
      <c r="I123" s="12" t="s">
        <v>235</v>
      </c>
      <c r="J123" s="13" t="s">
        <v>236</v>
      </c>
      <c r="K123" s="14" t="s">
        <v>662</v>
      </c>
      <c r="L123" s="12" t="s">
        <v>232</v>
      </c>
      <c r="M123" s="13" t="s">
        <v>232</v>
      </c>
      <c r="N123" s="14" t="s">
        <v>232</v>
      </c>
    </row>
    <row r="124" spans="1:14" x14ac:dyDescent="0.2">
      <c r="A124" s="733" t="s">
        <v>121</v>
      </c>
      <c r="B124" s="12">
        <v>26472.977999999999</v>
      </c>
      <c r="C124" s="14">
        <v>6278.5640000000003</v>
      </c>
      <c r="D124" s="536">
        <v>0.23716878395773988</v>
      </c>
      <c r="E124" s="12">
        <v>110000</v>
      </c>
      <c r="F124" s="13">
        <v>91000</v>
      </c>
      <c r="G124" s="14">
        <v>130000</v>
      </c>
      <c r="H124" s="522">
        <v>6.8863853624107713E-2</v>
      </c>
      <c r="I124" s="12">
        <v>17000</v>
      </c>
      <c r="J124" s="13">
        <v>12465</v>
      </c>
      <c r="K124" s="14">
        <v>22000</v>
      </c>
      <c r="L124" s="12">
        <v>4500</v>
      </c>
      <c r="M124" s="13">
        <v>3600</v>
      </c>
      <c r="N124" s="14">
        <v>6000</v>
      </c>
    </row>
    <row r="125" spans="1:14" x14ac:dyDescent="0.2">
      <c r="A125" s="733" t="s">
        <v>122</v>
      </c>
      <c r="B125" s="12">
        <v>53718.958999999995</v>
      </c>
      <c r="C125" s="14">
        <v>9143.616</v>
      </c>
      <c r="D125" s="536">
        <v>0.17021208471295954</v>
      </c>
      <c r="E125" s="12">
        <v>7700</v>
      </c>
      <c r="F125" s="13">
        <v>6500</v>
      </c>
      <c r="G125" s="14">
        <v>9000</v>
      </c>
      <c r="H125" s="522">
        <v>3.9841010053776015E-2</v>
      </c>
      <c r="I125" s="12">
        <v>1200</v>
      </c>
      <c r="J125" s="13" t="s">
        <v>662</v>
      </c>
      <c r="K125" s="14">
        <v>1700</v>
      </c>
      <c r="L125" s="12" t="s">
        <v>236</v>
      </c>
      <c r="M125" s="13" t="s">
        <v>237</v>
      </c>
      <c r="N125" s="14" t="s">
        <v>236</v>
      </c>
    </row>
    <row r="126" spans="1:14" x14ac:dyDescent="0.2">
      <c r="A126" s="733" t="s">
        <v>123</v>
      </c>
      <c r="B126" s="12">
        <v>2347.9839999999999</v>
      </c>
      <c r="C126" s="14">
        <v>535.53599999999994</v>
      </c>
      <c r="D126" s="536">
        <v>0.2280833259511138</v>
      </c>
      <c r="E126" s="12">
        <v>13000</v>
      </c>
      <c r="F126" s="13">
        <v>10000</v>
      </c>
      <c r="G126" s="14">
        <v>15000</v>
      </c>
      <c r="H126" s="522">
        <v>5.0963721362456235E-2</v>
      </c>
      <c r="I126" s="12">
        <v>1200</v>
      </c>
      <c r="J126" s="13" t="s">
        <v>662</v>
      </c>
      <c r="K126" s="14">
        <v>1700</v>
      </c>
      <c r="L126" s="12" t="s">
        <v>236</v>
      </c>
      <c r="M126" s="13" t="s">
        <v>236</v>
      </c>
      <c r="N126" s="14" t="s">
        <v>662</v>
      </c>
    </row>
    <row r="127" spans="1:14" x14ac:dyDescent="0.2">
      <c r="A127" s="733" t="s">
        <v>124</v>
      </c>
      <c r="B127" s="12" t="s">
        <v>739</v>
      </c>
      <c r="C127" s="14" t="s">
        <v>739</v>
      </c>
      <c r="D127" s="536" t="s">
        <v>739</v>
      </c>
      <c r="E127" s="12" t="s">
        <v>739</v>
      </c>
      <c r="F127" s="13" t="s">
        <v>739</v>
      </c>
      <c r="G127" s="14" t="s">
        <v>739</v>
      </c>
      <c r="H127" s="522" t="s">
        <v>739</v>
      </c>
      <c r="I127" s="12" t="s">
        <v>739</v>
      </c>
      <c r="J127" s="13" t="s">
        <v>739</v>
      </c>
      <c r="K127" s="14" t="s">
        <v>739</v>
      </c>
      <c r="L127" s="12" t="s">
        <v>739</v>
      </c>
      <c r="M127" s="13" t="s">
        <v>739</v>
      </c>
      <c r="N127" s="14" t="s">
        <v>739</v>
      </c>
    </row>
    <row r="128" spans="1:14" x14ac:dyDescent="0.2">
      <c r="A128" s="733" t="s">
        <v>125</v>
      </c>
      <c r="B128" s="12">
        <v>28120.737999999998</v>
      </c>
      <c r="C128" s="14">
        <v>6544.0309999999999</v>
      </c>
      <c r="D128" s="536">
        <v>0.23271192242536454</v>
      </c>
      <c r="E128" s="12">
        <v>1200</v>
      </c>
      <c r="F128" s="13" t="s">
        <v>662</v>
      </c>
      <c r="G128" s="14">
        <v>1600</v>
      </c>
      <c r="H128" s="522">
        <v>3.1166150670794635E-2</v>
      </c>
      <c r="I128" s="12" t="s">
        <v>236</v>
      </c>
      <c r="J128" s="13" t="s">
        <v>237</v>
      </c>
      <c r="K128" s="14" t="s">
        <v>236</v>
      </c>
      <c r="L128" s="12" t="s">
        <v>232</v>
      </c>
      <c r="M128" s="13" t="s">
        <v>232</v>
      </c>
      <c r="N128" s="14" t="s">
        <v>232</v>
      </c>
    </row>
    <row r="129" spans="1:14" x14ac:dyDescent="0.2">
      <c r="A129" s="733" t="s">
        <v>126</v>
      </c>
      <c r="B129" s="12">
        <v>16802.462</v>
      </c>
      <c r="C129" s="14">
        <v>2007.144</v>
      </c>
      <c r="D129" s="536">
        <v>0.11945535124554961</v>
      </c>
      <c r="E129" s="12" t="s">
        <v>739</v>
      </c>
      <c r="F129" s="13" t="s">
        <v>739</v>
      </c>
      <c r="G129" s="14" t="s">
        <v>739</v>
      </c>
      <c r="H129" s="522" t="s">
        <v>739</v>
      </c>
      <c r="I129" s="12" t="s">
        <v>739</v>
      </c>
      <c r="J129" s="13" t="s">
        <v>739</v>
      </c>
      <c r="K129" s="14" t="s">
        <v>739</v>
      </c>
      <c r="L129" s="12" t="s">
        <v>739</v>
      </c>
      <c r="M129" s="13" t="s">
        <v>739</v>
      </c>
      <c r="N129" s="14" t="s">
        <v>739</v>
      </c>
    </row>
    <row r="130" spans="1:14" x14ac:dyDescent="0.2">
      <c r="A130" s="733" t="s">
        <v>127</v>
      </c>
      <c r="B130" s="12">
        <v>4551.3450000000003</v>
      </c>
      <c r="C130" s="14">
        <v>596.63599999999997</v>
      </c>
      <c r="D130" s="536">
        <v>0.13109004041662409</v>
      </c>
      <c r="E130" s="12" t="s">
        <v>739</v>
      </c>
      <c r="F130" s="13" t="s">
        <v>739</v>
      </c>
      <c r="G130" s="14" t="s">
        <v>739</v>
      </c>
      <c r="H130" s="522" t="s">
        <v>739</v>
      </c>
      <c r="I130" s="12" t="s">
        <v>739</v>
      </c>
      <c r="J130" s="13" t="s">
        <v>739</v>
      </c>
      <c r="K130" s="14" t="s">
        <v>739</v>
      </c>
      <c r="L130" s="12" t="s">
        <v>739</v>
      </c>
      <c r="M130" s="13" t="s">
        <v>739</v>
      </c>
      <c r="N130" s="14" t="s">
        <v>739</v>
      </c>
    </row>
    <row r="131" spans="1:14" x14ac:dyDescent="0.2">
      <c r="A131" s="733" t="s">
        <v>128</v>
      </c>
      <c r="B131" s="12">
        <v>6169.27</v>
      </c>
      <c r="C131" s="14">
        <v>1300.2829999999999</v>
      </c>
      <c r="D131" s="536">
        <v>0.21076772454439502</v>
      </c>
      <c r="E131" s="12" t="s">
        <v>236</v>
      </c>
      <c r="F131" s="13" t="s">
        <v>236</v>
      </c>
      <c r="G131" s="14" t="s">
        <v>662</v>
      </c>
      <c r="H131" s="522">
        <v>6.6326530612244902E-2</v>
      </c>
      <c r="I131" s="12" t="s">
        <v>237</v>
      </c>
      <c r="J131" s="13" t="s">
        <v>232</v>
      </c>
      <c r="K131" s="14" t="s">
        <v>236</v>
      </c>
      <c r="L131" s="12" t="s">
        <v>232</v>
      </c>
      <c r="M131" s="13" t="s">
        <v>232</v>
      </c>
      <c r="N131" s="14" t="s">
        <v>232</v>
      </c>
    </row>
    <row r="132" spans="1:14" x14ac:dyDescent="0.2">
      <c r="A132" s="733" t="s">
        <v>129</v>
      </c>
      <c r="B132" s="12">
        <v>18534.804</v>
      </c>
      <c r="C132" s="14">
        <v>4343.2889999999998</v>
      </c>
      <c r="D132" s="536">
        <v>0.23433153110224417</v>
      </c>
      <c r="E132" s="12">
        <v>3500</v>
      </c>
      <c r="F132" s="13">
        <v>2700</v>
      </c>
      <c r="G132" s="14">
        <v>4600</v>
      </c>
      <c r="H132" s="522">
        <v>8.6249845850289802E-2</v>
      </c>
      <c r="I132" s="12" t="s">
        <v>232</v>
      </c>
      <c r="J132" s="13" t="s">
        <v>232</v>
      </c>
      <c r="K132" s="14" t="s">
        <v>232</v>
      </c>
      <c r="L132" s="12" t="s">
        <v>236</v>
      </c>
      <c r="M132" s="13" t="s">
        <v>236</v>
      </c>
      <c r="N132" s="14" t="s">
        <v>236</v>
      </c>
    </row>
    <row r="133" spans="1:14" x14ac:dyDescent="0.2">
      <c r="A133" s="733" t="s">
        <v>130</v>
      </c>
      <c r="B133" s="12">
        <v>178516.90599999999</v>
      </c>
      <c r="C133" s="14">
        <v>40098.559999999998</v>
      </c>
      <c r="D133" s="536">
        <v>0.22462051857430243</v>
      </c>
      <c r="E133" s="12">
        <v>160000</v>
      </c>
      <c r="F133" s="13">
        <v>140000</v>
      </c>
      <c r="G133" s="14">
        <v>180000</v>
      </c>
      <c r="H133" s="522">
        <v>5.0367183604191249E-2</v>
      </c>
      <c r="I133" s="12">
        <v>17000</v>
      </c>
      <c r="J133" s="13">
        <v>12354</v>
      </c>
      <c r="K133" s="14">
        <v>23000</v>
      </c>
      <c r="L133" s="12">
        <v>11000</v>
      </c>
      <c r="M133" s="13">
        <v>9700</v>
      </c>
      <c r="N133" s="14">
        <v>13000</v>
      </c>
    </row>
    <row r="134" spans="1:14" x14ac:dyDescent="0.2">
      <c r="A134" s="733" t="s">
        <v>131</v>
      </c>
      <c r="B134" s="12" t="s">
        <v>739</v>
      </c>
      <c r="C134" s="14" t="s">
        <v>739</v>
      </c>
      <c r="D134" s="536" t="s">
        <v>739</v>
      </c>
      <c r="E134" s="12" t="s">
        <v>739</v>
      </c>
      <c r="F134" s="13" t="s">
        <v>739</v>
      </c>
      <c r="G134" s="14" t="s">
        <v>739</v>
      </c>
      <c r="H134" s="522" t="s">
        <v>739</v>
      </c>
      <c r="I134" s="12" t="s">
        <v>739</v>
      </c>
      <c r="J134" s="13" t="s">
        <v>739</v>
      </c>
      <c r="K134" s="14" t="s">
        <v>739</v>
      </c>
      <c r="L134" s="12" t="s">
        <v>739</v>
      </c>
      <c r="M134" s="13" t="s">
        <v>739</v>
      </c>
      <c r="N134" s="14" t="s">
        <v>739</v>
      </c>
    </row>
    <row r="135" spans="1:14" x14ac:dyDescent="0.2">
      <c r="A135" s="733" t="s">
        <v>132</v>
      </c>
      <c r="B135" s="12">
        <v>5091.9229999999998</v>
      </c>
      <c r="C135" s="14">
        <v>638.31100000000004</v>
      </c>
      <c r="D135" s="536">
        <v>0.12535755155763353</v>
      </c>
      <c r="E135" s="12" t="s">
        <v>739</v>
      </c>
      <c r="F135" s="13" t="s">
        <v>739</v>
      </c>
      <c r="G135" s="14" t="s">
        <v>739</v>
      </c>
      <c r="H135" s="522" t="s">
        <v>739</v>
      </c>
      <c r="I135" s="12" t="s">
        <v>739</v>
      </c>
      <c r="J135" s="13" t="s">
        <v>739</v>
      </c>
      <c r="K135" s="14" t="s">
        <v>739</v>
      </c>
      <c r="L135" s="12" t="s">
        <v>739</v>
      </c>
      <c r="M135" s="13" t="s">
        <v>739</v>
      </c>
      <c r="N135" s="14" t="s">
        <v>739</v>
      </c>
    </row>
    <row r="136" spans="1:14" x14ac:dyDescent="0.2">
      <c r="A136" s="733" t="s">
        <v>133</v>
      </c>
      <c r="B136" s="12">
        <v>3926.4910000000004</v>
      </c>
      <c r="C136" s="14">
        <v>520.22500000000002</v>
      </c>
      <c r="D136" s="536">
        <v>0.13249107154454193</v>
      </c>
      <c r="E136" s="12" t="s">
        <v>739</v>
      </c>
      <c r="F136" s="13" t="s">
        <v>739</v>
      </c>
      <c r="G136" s="14" t="s">
        <v>739</v>
      </c>
      <c r="H136" s="522" t="s">
        <v>739</v>
      </c>
      <c r="I136" s="12" t="s">
        <v>739</v>
      </c>
      <c r="J136" s="13" t="s">
        <v>739</v>
      </c>
      <c r="K136" s="14" t="s">
        <v>739</v>
      </c>
      <c r="L136" s="12" t="s">
        <v>739</v>
      </c>
      <c r="M136" s="13" t="s">
        <v>739</v>
      </c>
      <c r="N136" s="14" t="s">
        <v>739</v>
      </c>
    </row>
    <row r="137" spans="1:14" x14ac:dyDescent="0.2">
      <c r="A137" s="733" t="s">
        <v>134</v>
      </c>
      <c r="B137" s="12">
        <v>185132.92499999999</v>
      </c>
      <c r="C137" s="14">
        <v>39720.341999999997</v>
      </c>
      <c r="D137" s="536">
        <v>0.21455039399393705</v>
      </c>
      <c r="E137" s="12">
        <v>7000</v>
      </c>
      <c r="F137" s="13">
        <v>4600</v>
      </c>
      <c r="G137" s="14">
        <v>12000</v>
      </c>
      <c r="H137" s="522">
        <v>0.10310672192340475</v>
      </c>
      <c r="I137" s="12">
        <v>3000</v>
      </c>
      <c r="J137" s="13">
        <v>1500</v>
      </c>
      <c r="K137" s="14">
        <v>7200</v>
      </c>
      <c r="L137" s="12" t="s">
        <v>232</v>
      </c>
      <c r="M137" s="13" t="s">
        <v>232</v>
      </c>
      <c r="N137" s="14" t="s">
        <v>232</v>
      </c>
    </row>
    <row r="138" spans="1:14" x14ac:dyDescent="0.2">
      <c r="A138" s="733" t="s">
        <v>135</v>
      </c>
      <c r="B138" s="12" t="s">
        <v>739</v>
      </c>
      <c r="C138" s="14" t="s">
        <v>739</v>
      </c>
      <c r="D138" s="536" t="s">
        <v>739</v>
      </c>
      <c r="E138" s="12" t="s">
        <v>739</v>
      </c>
      <c r="F138" s="13" t="s">
        <v>739</v>
      </c>
      <c r="G138" s="14" t="s">
        <v>739</v>
      </c>
      <c r="H138" s="522" t="s">
        <v>739</v>
      </c>
      <c r="I138" s="12" t="s">
        <v>739</v>
      </c>
      <c r="J138" s="13" t="s">
        <v>739</v>
      </c>
      <c r="K138" s="14" t="s">
        <v>739</v>
      </c>
      <c r="L138" s="12" t="s">
        <v>739</v>
      </c>
      <c r="M138" s="13" t="s">
        <v>739</v>
      </c>
      <c r="N138" s="14" t="s">
        <v>739</v>
      </c>
    </row>
    <row r="139" spans="1:14" x14ac:dyDescent="0.2">
      <c r="A139" s="733" t="s">
        <v>136</v>
      </c>
      <c r="B139" s="12">
        <v>4436.4109999999991</v>
      </c>
      <c r="C139" s="14">
        <v>1077.547</v>
      </c>
      <c r="D139" s="536">
        <v>0.24288709950453199</v>
      </c>
      <c r="E139" s="12" t="s">
        <v>739</v>
      </c>
      <c r="F139" s="13" t="s">
        <v>739</v>
      </c>
      <c r="G139" s="14" t="s">
        <v>739</v>
      </c>
      <c r="H139" s="522" t="s">
        <v>739</v>
      </c>
      <c r="I139" s="12" t="s">
        <v>739</v>
      </c>
      <c r="J139" s="13" t="s">
        <v>739</v>
      </c>
      <c r="K139" s="14" t="s">
        <v>739</v>
      </c>
      <c r="L139" s="12" t="s">
        <v>739</v>
      </c>
      <c r="M139" s="13" t="s">
        <v>739</v>
      </c>
      <c r="N139" s="14" t="s">
        <v>739</v>
      </c>
    </row>
    <row r="140" spans="1:14" x14ac:dyDescent="0.2">
      <c r="A140" s="733" t="s">
        <v>137</v>
      </c>
      <c r="B140" s="12">
        <v>3926.014999999999</v>
      </c>
      <c r="C140" s="14">
        <v>706.05799999999999</v>
      </c>
      <c r="D140" s="536">
        <v>0.1798408819120661</v>
      </c>
      <c r="E140" s="12" t="s">
        <v>662</v>
      </c>
      <c r="F140" s="13" t="s">
        <v>662</v>
      </c>
      <c r="G140" s="14" t="s">
        <v>662</v>
      </c>
      <c r="H140" s="522">
        <v>4.2065993439248731E-2</v>
      </c>
      <c r="I140" s="12" t="s">
        <v>237</v>
      </c>
      <c r="J140" s="13" t="s">
        <v>237</v>
      </c>
      <c r="K140" s="14" t="s">
        <v>236</v>
      </c>
      <c r="L140" s="12" t="s">
        <v>232</v>
      </c>
      <c r="M140" s="13" t="s">
        <v>232</v>
      </c>
      <c r="N140" s="14" t="s">
        <v>232</v>
      </c>
    </row>
    <row r="141" spans="1:14" x14ac:dyDescent="0.2">
      <c r="A141" s="733" t="s">
        <v>138</v>
      </c>
      <c r="B141" s="12">
        <v>7476.107</v>
      </c>
      <c r="C141" s="14">
        <v>1674.7470000000001</v>
      </c>
      <c r="D141" s="536">
        <v>0.22401324646637616</v>
      </c>
      <c r="E141" s="12">
        <v>1800</v>
      </c>
      <c r="F141" s="13">
        <v>1600</v>
      </c>
      <c r="G141" s="14">
        <v>2100</v>
      </c>
      <c r="H141" s="522">
        <v>5.7223352637345438E-2</v>
      </c>
      <c r="I141" s="12" t="s">
        <v>237</v>
      </c>
      <c r="J141" s="13" t="s">
        <v>237</v>
      </c>
      <c r="K141" s="14" t="s">
        <v>236</v>
      </c>
      <c r="L141" s="12" t="s">
        <v>237</v>
      </c>
      <c r="M141" s="13" t="s">
        <v>232</v>
      </c>
      <c r="N141" s="14" t="s">
        <v>237</v>
      </c>
    </row>
    <row r="142" spans="1:14" x14ac:dyDescent="0.2">
      <c r="A142" s="733" t="s">
        <v>139</v>
      </c>
      <c r="B142" s="12">
        <v>6917.5810000000001</v>
      </c>
      <c r="C142" s="14">
        <v>1410.3449999999998</v>
      </c>
      <c r="D142" s="536">
        <v>0.20387834996077384</v>
      </c>
      <c r="E142" s="12">
        <v>1100</v>
      </c>
      <c r="F142" s="13" t="s">
        <v>662</v>
      </c>
      <c r="G142" s="14">
        <v>2400</v>
      </c>
      <c r="H142" s="522">
        <v>7.0857650342552647E-2</v>
      </c>
      <c r="I142" s="12" t="s">
        <v>236</v>
      </c>
      <c r="J142" s="13" t="s">
        <v>237</v>
      </c>
      <c r="K142" s="14">
        <v>1100</v>
      </c>
      <c r="L142" s="12" t="s">
        <v>232</v>
      </c>
      <c r="M142" s="13" t="s">
        <v>232</v>
      </c>
      <c r="N142" s="14" t="s">
        <v>232</v>
      </c>
    </row>
    <row r="143" spans="1:14" x14ac:dyDescent="0.2">
      <c r="A143" s="733" t="s">
        <v>140</v>
      </c>
      <c r="B143" s="12">
        <v>30769.077000000005</v>
      </c>
      <c r="C143" s="14">
        <v>5803.0569999999998</v>
      </c>
      <c r="D143" s="536">
        <v>0.18860029502997439</v>
      </c>
      <c r="E143" s="12">
        <v>3600</v>
      </c>
      <c r="F143" s="13">
        <v>2200</v>
      </c>
      <c r="G143" s="14">
        <v>5700</v>
      </c>
      <c r="H143" s="522">
        <v>5.5171672501689084E-2</v>
      </c>
      <c r="I143" s="12" t="s">
        <v>235</v>
      </c>
      <c r="J143" s="13" t="s">
        <v>236</v>
      </c>
      <c r="K143" s="14">
        <v>1300</v>
      </c>
      <c r="L143" s="12" t="s">
        <v>237</v>
      </c>
      <c r="M143" s="13" t="s">
        <v>232</v>
      </c>
      <c r="N143" s="14" t="s">
        <v>236</v>
      </c>
    </row>
    <row r="144" spans="1:14" x14ac:dyDescent="0.2">
      <c r="A144" s="733" t="s">
        <v>141</v>
      </c>
      <c r="B144" s="12">
        <v>100096.49600000001</v>
      </c>
      <c r="C144" s="14">
        <v>21405.495999999999</v>
      </c>
      <c r="D144" s="536">
        <v>0.21384860465045646</v>
      </c>
      <c r="E144" s="12" t="s">
        <v>739</v>
      </c>
      <c r="F144" s="13" t="s">
        <v>739</v>
      </c>
      <c r="G144" s="14" t="s">
        <v>739</v>
      </c>
      <c r="H144" s="522" t="s">
        <v>739</v>
      </c>
      <c r="I144" s="12" t="s">
        <v>739</v>
      </c>
      <c r="J144" s="13" t="s">
        <v>739</v>
      </c>
      <c r="K144" s="14" t="s">
        <v>739</v>
      </c>
      <c r="L144" s="12" t="s">
        <v>739</v>
      </c>
      <c r="M144" s="13" t="s">
        <v>739</v>
      </c>
      <c r="N144" s="14" t="s">
        <v>739</v>
      </c>
    </row>
    <row r="145" spans="1:14" x14ac:dyDescent="0.2">
      <c r="A145" s="733" t="s">
        <v>142</v>
      </c>
      <c r="B145" s="12">
        <v>38220.542999999998</v>
      </c>
      <c r="C145" s="14">
        <v>3847.8120000000004</v>
      </c>
      <c r="D145" s="536">
        <v>0.10067392292150325</v>
      </c>
      <c r="E145" s="12" t="s">
        <v>739</v>
      </c>
      <c r="F145" s="13" t="s">
        <v>739</v>
      </c>
      <c r="G145" s="14" t="s">
        <v>739</v>
      </c>
      <c r="H145" s="522" t="s">
        <v>739</v>
      </c>
      <c r="I145" s="12" t="s">
        <v>739</v>
      </c>
      <c r="J145" s="13" t="s">
        <v>739</v>
      </c>
      <c r="K145" s="14" t="s">
        <v>739</v>
      </c>
      <c r="L145" s="12" t="s">
        <v>739</v>
      </c>
      <c r="M145" s="13" t="s">
        <v>739</v>
      </c>
      <c r="N145" s="14" t="s">
        <v>739</v>
      </c>
    </row>
    <row r="146" spans="1:14" x14ac:dyDescent="0.2">
      <c r="A146" s="733" t="s">
        <v>143</v>
      </c>
      <c r="B146" s="12">
        <v>10610.303</v>
      </c>
      <c r="C146" s="14">
        <v>1095.93</v>
      </c>
      <c r="D146" s="536">
        <v>0.10328922746127044</v>
      </c>
      <c r="E146" s="12" t="s">
        <v>739</v>
      </c>
      <c r="F146" s="13" t="s">
        <v>739</v>
      </c>
      <c r="G146" s="14" t="s">
        <v>739</v>
      </c>
      <c r="H146" s="522" t="s">
        <v>739</v>
      </c>
      <c r="I146" s="12" t="s">
        <v>739</v>
      </c>
      <c r="J146" s="13" t="s">
        <v>739</v>
      </c>
      <c r="K146" s="14" t="s">
        <v>739</v>
      </c>
      <c r="L146" s="12" t="s">
        <v>739</v>
      </c>
      <c r="M146" s="13" t="s">
        <v>739</v>
      </c>
      <c r="N146" s="14" t="s">
        <v>739</v>
      </c>
    </row>
    <row r="147" spans="1:14" x14ac:dyDescent="0.2">
      <c r="A147" s="733" t="s">
        <v>144</v>
      </c>
      <c r="B147" s="12">
        <v>2267.9209999999998</v>
      </c>
      <c r="C147" s="14">
        <v>178.60400000000001</v>
      </c>
      <c r="D147" s="536">
        <v>7.8752302218639908E-2</v>
      </c>
      <c r="E147" s="12" t="s">
        <v>739</v>
      </c>
      <c r="F147" s="13" t="s">
        <v>739</v>
      </c>
      <c r="G147" s="14" t="s">
        <v>739</v>
      </c>
      <c r="H147" s="522" t="s">
        <v>739</v>
      </c>
      <c r="I147" s="12" t="s">
        <v>739</v>
      </c>
      <c r="J147" s="13" t="s">
        <v>739</v>
      </c>
      <c r="K147" s="14" t="s">
        <v>739</v>
      </c>
      <c r="L147" s="12" t="s">
        <v>739</v>
      </c>
      <c r="M147" s="13" t="s">
        <v>739</v>
      </c>
      <c r="N147" s="14" t="s">
        <v>739</v>
      </c>
    </row>
    <row r="148" spans="1:14" x14ac:dyDescent="0.2">
      <c r="A148" s="733" t="s">
        <v>145</v>
      </c>
      <c r="B148" s="12">
        <v>49512.023000000001</v>
      </c>
      <c r="C148" s="14">
        <v>5895.6</v>
      </c>
      <c r="D148" s="536">
        <v>0.11907410852511521</v>
      </c>
      <c r="E148" s="12" t="s">
        <v>739</v>
      </c>
      <c r="F148" s="13" t="s">
        <v>739</v>
      </c>
      <c r="G148" s="14" t="s">
        <v>739</v>
      </c>
      <c r="H148" s="522" t="s">
        <v>739</v>
      </c>
      <c r="I148" s="12" t="s">
        <v>739</v>
      </c>
      <c r="J148" s="13" t="s">
        <v>739</v>
      </c>
      <c r="K148" s="14" t="s">
        <v>739</v>
      </c>
      <c r="L148" s="12" t="s">
        <v>739</v>
      </c>
      <c r="M148" s="13" t="s">
        <v>739</v>
      </c>
      <c r="N148" s="14" t="s">
        <v>739</v>
      </c>
    </row>
    <row r="149" spans="1:14" x14ac:dyDescent="0.2">
      <c r="A149" s="733" t="s">
        <v>146</v>
      </c>
      <c r="B149" s="12">
        <v>3461.3769999999995</v>
      </c>
      <c r="C149" s="14">
        <v>373.06400000000002</v>
      </c>
      <c r="D149" s="536">
        <v>0.10777907173936849</v>
      </c>
      <c r="E149" s="12" t="s">
        <v>662</v>
      </c>
      <c r="F149" s="13" t="s">
        <v>662</v>
      </c>
      <c r="G149" s="14" t="s">
        <v>662</v>
      </c>
      <c r="H149" s="522">
        <v>4.2091750557394773E-2</v>
      </c>
      <c r="I149" s="12" t="s">
        <v>237</v>
      </c>
      <c r="J149" s="13" t="s">
        <v>237</v>
      </c>
      <c r="K149" s="14" t="s">
        <v>236</v>
      </c>
      <c r="L149" s="12" t="s">
        <v>232</v>
      </c>
      <c r="M149" s="13" t="s">
        <v>232</v>
      </c>
      <c r="N149" s="14" t="s">
        <v>232</v>
      </c>
    </row>
    <row r="150" spans="1:14" x14ac:dyDescent="0.2">
      <c r="A150" s="733" t="s">
        <v>147</v>
      </c>
      <c r="B150" s="12">
        <v>21640.168000000001</v>
      </c>
      <c r="C150" s="14">
        <v>2185.2740000000003</v>
      </c>
      <c r="D150" s="536">
        <v>0.10098230291003286</v>
      </c>
      <c r="E150" s="12" t="s">
        <v>236</v>
      </c>
      <c r="F150" s="13" t="s">
        <v>236</v>
      </c>
      <c r="G150" s="14" t="s">
        <v>236</v>
      </c>
      <c r="H150" s="522">
        <v>2.0261922411662959E-2</v>
      </c>
      <c r="I150" s="12" t="s">
        <v>232</v>
      </c>
      <c r="J150" s="13" t="s">
        <v>232</v>
      </c>
      <c r="K150" s="14" t="s">
        <v>237</v>
      </c>
      <c r="L150" s="12" t="s">
        <v>232</v>
      </c>
      <c r="M150" s="13" t="s">
        <v>232</v>
      </c>
      <c r="N150" s="14" t="s">
        <v>232</v>
      </c>
    </row>
    <row r="151" spans="1:14" x14ac:dyDescent="0.2">
      <c r="A151" s="733" t="s">
        <v>148</v>
      </c>
      <c r="B151" s="12">
        <v>142467.652</v>
      </c>
      <c r="C151" s="14">
        <v>13596.404</v>
      </c>
      <c r="D151" s="536">
        <v>9.5435025489154557E-2</v>
      </c>
      <c r="E151" s="12" t="s">
        <v>739</v>
      </c>
      <c r="F151" s="13" t="s">
        <v>739</v>
      </c>
      <c r="G151" s="14" t="s">
        <v>739</v>
      </c>
      <c r="H151" s="522" t="s">
        <v>739</v>
      </c>
      <c r="I151" s="12" t="s">
        <v>739</v>
      </c>
      <c r="J151" s="13" t="s">
        <v>739</v>
      </c>
      <c r="K151" s="14" t="s">
        <v>739</v>
      </c>
      <c r="L151" s="12" t="s">
        <v>739</v>
      </c>
      <c r="M151" s="13" t="s">
        <v>739</v>
      </c>
      <c r="N151" s="14" t="s">
        <v>739</v>
      </c>
    </row>
    <row r="152" spans="1:14" x14ac:dyDescent="0.2">
      <c r="A152" s="733" t="s">
        <v>149</v>
      </c>
      <c r="B152" s="12">
        <v>12100.05</v>
      </c>
      <c r="C152" s="14">
        <v>2956.5509999999999</v>
      </c>
      <c r="D152" s="536">
        <v>0.24434204817335467</v>
      </c>
      <c r="E152" s="12">
        <v>18000</v>
      </c>
      <c r="F152" s="13">
        <v>16000</v>
      </c>
      <c r="G152" s="14">
        <v>22000</v>
      </c>
      <c r="H152" s="522">
        <v>9.4035382284286831E-2</v>
      </c>
      <c r="I152" s="12" t="s">
        <v>236</v>
      </c>
      <c r="J152" s="13" t="s">
        <v>236</v>
      </c>
      <c r="K152" s="14" t="s">
        <v>662</v>
      </c>
      <c r="L152" s="12" t="s">
        <v>662</v>
      </c>
      <c r="M152" s="13" t="s">
        <v>662</v>
      </c>
      <c r="N152" s="14">
        <v>1100</v>
      </c>
    </row>
    <row r="153" spans="1:14" x14ac:dyDescent="0.2">
      <c r="A153" s="733" t="s">
        <v>150</v>
      </c>
      <c r="B153" s="12" t="s">
        <v>739</v>
      </c>
      <c r="C153" s="14" t="s">
        <v>739</v>
      </c>
      <c r="D153" s="536" t="s">
        <v>739</v>
      </c>
      <c r="E153" s="12" t="s">
        <v>739</v>
      </c>
      <c r="F153" s="13" t="s">
        <v>739</v>
      </c>
      <c r="G153" s="14" t="s">
        <v>739</v>
      </c>
      <c r="H153" s="522" t="s">
        <v>739</v>
      </c>
      <c r="I153" s="12" t="s">
        <v>739</v>
      </c>
      <c r="J153" s="13" t="s">
        <v>739</v>
      </c>
      <c r="K153" s="14" t="s">
        <v>739</v>
      </c>
      <c r="L153" s="12" t="s">
        <v>739</v>
      </c>
      <c r="M153" s="13" t="s">
        <v>739</v>
      </c>
      <c r="N153" s="14" t="s">
        <v>739</v>
      </c>
    </row>
    <row r="154" spans="1:14" x14ac:dyDescent="0.2">
      <c r="A154" s="733" t="s">
        <v>151</v>
      </c>
      <c r="B154" s="12">
        <v>183.59899999999999</v>
      </c>
      <c r="C154" s="14">
        <v>31.26</v>
      </c>
      <c r="D154" s="536">
        <v>0.17026236526342739</v>
      </c>
      <c r="E154" s="12" t="s">
        <v>739</v>
      </c>
      <c r="F154" s="13" t="s">
        <v>739</v>
      </c>
      <c r="G154" s="14" t="s">
        <v>739</v>
      </c>
      <c r="H154" s="522" t="s">
        <v>739</v>
      </c>
      <c r="I154" s="12" t="s">
        <v>739</v>
      </c>
      <c r="J154" s="13" t="s">
        <v>739</v>
      </c>
      <c r="K154" s="14" t="s">
        <v>739</v>
      </c>
      <c r="L154" s="12" t="s">
        <v>739</v>
      </c>
      <c r="M154" s="13" t="s">
        <v>739</v>
      </c>
      <c r="N154" s="14" t="s">
        <v>739</v>
      </c>
    </row>
    <row r="155" spans="1:14" x14ac:dyDescent="0.2">
      <c r="A155" s="733" t="s">
        <v>152</v>
      </c>
      <c r="B155" s="12">
        <v>109.37</v>
      </c>
      <c r="C155" s="14">
        <v>19.388000000000002</v>
      </c>
      <c r="D155" s="536">
        <v>0.17726981804882511</v>
      </c>
      <c r="E155" s="12" t="s">
        <v>739</v>
      </c>
      <c r="F155" s="13" t="s">
        <v>739</v>
      </c>
      <c r="G155" s="14" t="s">
        <v>739</v>
      </c>
      <c r="H155" s="522" t="s">
        <v>739</v>
      </c>
      <c r="I155" s="12" t="s">
        <v>739</v>
      </c>
      <c r="J155" s="13" t="s">
        <v>739</v>
      </c>
      <c r="K155" s="14" t="s">
        <v>739</v>
      </c>
      <c r="L155" s="12" t="s">
        <v>739</v>
      </c>
      <c r="M155" s="13" t="s">
        <v>739</v>
      </c>
      <c r="N155" s="14" t="s">
        <v>739</v>
      </c>
    </row>
    <row r="156" spans="1:14" x14ac:dyDescent="0.2">
      <c r="A156" s="733" t="s">
        <v>153</v>
      </c>
      <c r="B156" s="12">
        <v>191.83199999999999</v>
      </c>
      <c r="C156" s="14">
        <v>42.783999999999999</v>
      </c>
      <c r="D156" s="536">
        <v>0.22302848325618249</v>
      </c>
      <c r="E156" s="12" t="s">
        <v>739</v>
      </c>
      <c r="F156" s="13" t="s">
        <v>739</v>
      </c>
      <c r="G156" s="14" t="s">
        <v>739</v>
      </c>
      <c r="H156" s="522" t="s">
        <v>739</v>
      </c>
      <c r="I156" s="12" t="s">
        <v>739</v>
      </c>
      <c r="J156" s="13" t="s">
        <v>739</v>
      </c>
      <c r="K156" s="14" t="s">
        <v>739</v>
      </c>
      <c r="L156" s="12" t="s">
        <v>739</v>
      </c>
      <c r="M156" s="13" t="s">
        <v>739</v>
      </c>
      <c r="N156" s="14" t="s">
        <v>739</v>
      </c>
    </row>
    <row r="157" spans="1:14" x14ac:dyDescent="0.2">
      <c r="A157" s="733" t="s">
        <v>154</v>
      </c>
      <c r="B157" s="12" t="s">
        <v>739</v>
      </c>
      <c r="C157" s="14" t="s">
        <v>739</v>
      </c>
      <c r="D157" s="536" t="s">
        <v>739</v>
      </c>
      <c r="E157" s="12" t="s">
        <v>739</v>
      </c>
      <c r="F157" s="13" t="s">
        <v>739</v>
      </c>
      <c r="G157" s="14" t="s">
        <v>739</v>
      </c>
      <c r="H157" s="522" t="s">
        <v>739</v>
      </c>
      <c r="I157" s="12" t="s">
        <v>739</v>
      </c>
      <c r="J157" s="13" t="s">
        <v>739</v>
      </c>
      <c r="K157" s="14" t="s">
        <v>739</v>
      </c>
      <c r="L157" s="12" t="s">
        <v>739</v>
      </c>
      <c r="M157" s="13" t="s">
        <v>739</v>
      </c>
      <c r="N157" s="14" t="s">
        <v>739</v>
      </c>
    </row>
    <row r="158" spans="1:14" x14ac:dyDescent="0.2">
      <c r="A158" s="733" t="s">
        <v>155</v>
      </c>
      <c r="B158" s="12">
        <v>197.88400000000007</v>
      </c>
      <c r="C158" s="14">
        <v>42.628999999999998</v>
      </c>
      <c r="D158" s="536">
        <v>0.21542418790806728</v>
      </c>
      <c r="E158" s="12" t="s">
        <v>237</v>
      </c>
      <c r="F158" s="13" t="s">
        <v>237</v>
      </c>
      <c r="G158" s="14" t="s">
        <v>237</v>
      </c>
      <c r="H158" s="522">
        <v>6.7262664963814389E-2</v>
      </c>
      <c r="I158" s="12" t="s">
        <v>232</v>
      </c>
      <c r="J158" s="13" t="s">
        <v>232</v>
      </c>
      <c r="K158" s="14" t="s">
        <v>232</v>
      </c>
      <c r="L158" s="12" t="s">
        <v>232</v>
      </c>
      <c r="M158" s="13" t="s">
        <v>232</v>
      </c>
      <c r="N158" s="14" t="s">
        <v>232</v>
      </c>
    </row>
    <row r="159" spans="1:14" x14ac:dyDescent="0.2">
      <c r="A159" s="733" t="s">
        <v>156</v>
      </c>
      <c r="B159" s="12">
        <v>29369.427</v>
      </c>
      <c r="C159" s="14">
        <v>4665.9830000000002</v>
      </c>
      <c r="D159" s="536">
        <v>0.15887211555063707</v>
      </c>
      <c r="E159" s="12" t="s">
        <v>739</v>
      </c>
      <c r="F159" s="13" t="s">
        <v>739</v>
      </c>
      <c r="G159" s="14" t="s">
        <v>739</v>
      </c>
      <c r="H159" s="522" t="s">
        <v>739</v>
      </c>
      <c r="I159" s="12" t="s">
        <v>739</v>
      </c>
      <c r="J159" s="13" t="s">
        <v>739</v>
      </c>
      <c r="K159" s="14" t="s">
        <v>739</v>
      </c>
      <c r="L159" s="12" t="s">
        <v>739</v>
      </c>
      <c r="M159" s="13" t="s">
        <v>739</v>
      </c>
      <c r="N159" s="14" t="s">
        <v>739</v>
      </c>
    </row>
    <row r="160" spans="1:14" x14ac:dyDescent="0.2">
      <c r="A160" s="733" t="s">
        <v>157</v>
      </c>
      <c r="B160" s="12">
        <v>14548.171</v>
      </c>
      <c r="C160" s="14">
        <v>3334.3049999999998</v>
      </c>
      <c r="D160" s="536">
        <v>0.22919066596069015</v>
      </c>
      <c r="E160" s="12">
        <v>2600</v>
      </c>
      <c r="F160" s="13">
        <v>2100</v>
      </c>
      <c r="G160" s="14">
        <v>3400</v>
      </c>
      <c r="H160" s="522">
        <v>6.8110175184744978E-2</v>
      </c>
      <c r="I160" s="12" t="s">
        <v>236</v>
      </c>
      <c r="J160" s="13" t="s">
        <v>237</v>
      </c>
      <c r="K160" s="14" t="s">
        <v>236</v>
      </c>
      <c r="L160" s="12" t="s">
        <v>237</v>
      </c>
      <c r="M160" s="13" t="s">
        <v>237</v>
      </c>
      <c r="N160" s="14" t="s">
        <v>236</v>
      </c>
    </row>
    <row r="161" spans="1:14" x14ac:dyDescent="0.2">
      <c r="A161" s="733" t="s">
        <v>158</v>
      </c>
      <c r="B161" s="12">
        <v>9468.3780000000006</v>
      </c>
      <c r="C161" s="14">
        <v>1131.9960000000001</v>
      </c>
      <c r="D161" s="536">
        <v>0.11955542966282082</v>
      </c>
      <c r="E161" s="12" t="s">
        <v>232</v>
      </c>
      <c r="F161" s="13" t="s">
        <v>232</v>
      </c>
      <c r="G161" s="14" t="s">
        <v>237</v>
      </c>
      <c r="H161" s="522">
        <v>2.5853496851176664E-2</v>
      </c>
      <c r="I161" s="12" t="s">
        <v>232</v>
      </c>
      <c r="J161" s="13" t="s">
        <v>232</v>
      </c>
      <c r="K161" s="14" t="s">
        <v>232</v>
      </c>
      <c r="L161" s="12" t="s">
        <v>232</v>
      </c>
      <c r="M161" s="13" t="s">
        <v>232</v>
      </c>
      <c r="N161" s="14" t="s">
        <v>232</v>
      </c>
    </row>
    <row r="162" spans="1:14" x14ac:dyDescent="0.2">
      <c r="A162" s="733" t="s">
        <v>159</v>
      </c>
      <c r="B162" s="12">
        <v>93.308999999999997</v>
      </c>
      <c r="C162" s="14">
        <v>13.677</v>
      </c>
      <c r="D162" s="536">
        <v>0.14657750056264668</v>
      </c>
      <c r="E162" s="12" t="s">
        <v>739</v>
      </c>
      <c r="F162" s="13" t="s">
        <v>739</v>
      </c>
      <c r="G162" s="14" t="s">
        <v>739</v>
      </c>
      <c r="H162" s="522" t="s">
        <v>739</v>
      </c>
      <c r="I162" s="12" t="s">
        <v>739</v>
      </c>
      <c r="J162" s="13" t="s">
        <v>739</v>
      </c>
      <c r="K162" s="14" t="s">
        <v>739</v>
      </c>
      <c r="L162" s="12" t="s">
        <v>739</v>
      </c>
      <c r="M162" s="13" t="s">
        <v>739</v>
      </c>
      <c r="N162" s="14" t="s">
        <v>739</v>
      </c>
    </row>
    <row r="163" spans="1:14" x14ac:dyDescent="0.2">
      <c r="A163" s="733" t="s">
        <v>160</v>
      </c>
      <c r="B163" s="12">
        <v>6205.384</v>
      </c>
      <c r="C163" s="14">
        <v>1428.9929999999999</v>
      </c>
      <c r="D163" s="536">
        <v>0.23028276735170619</v>
      </c>
      <c r="E163" s="12">
        <v>1900</v>
      </c>
      <c r="F163" s="13">
        <v>1500</v>
      </c>
      <c r="G163" s="14">
        <v>2300</v>
      </c>
      <c r="H163" s="522">
        <v>3.2682141231663339E-2</v>
      </c>
      <c r="I163" s="12" t="s">
        <v>236</v>
      </c>
      <c r="J163" s="13" t="s">
        <v>237</v>
      </c>
      <c r="K163" s="14" t="s">
        <v>662</v>
      </c>
      <c r="L163" s="12" t="s">
        <v>232</v>
      </c>
      <c r="M163" s="13" t="s">
        <v>232</v>
      </c>
      <c r="N163" s="14" t="s">
        <v>237</v>
      </c>
    </row>
    <row r="164" spans="1:14" x14ac:dyDescent="0.2">
      <c r="A164" s="733" t="s">
        <v>161</v>
      </c>
      <c r="B164" s="12">
        <v>5517.1020000000008</v>
      </c>
      <c r="C164" s="14">
        <v>677.86900000000003</v>
      </c>
      <c r="D164" s="536">
        <v>0.12286686017405514</v>
      </c>
      <c r="E164" s="12" t="s">
        <v>739</v>
      </c>
      <c r="F164" s="13" t="s">
        <v>739</v>
      </c>
      <c r="G164" s="14" t="s">
        <v>739</v>
      </c>
      <c r="H164" s="522" t="s">
        <v>739</v>
      </c>
      <c r="I164" s="12" t="s">
        <v>739</v>
      </c>
      <c r="J164" s="13" t="s">
        <v>739</v>
      </c>
      <c r="K164" s="14" t="s">
        <v>739</v>
      </c>
      <c r="L164" s="12" t="s">
        <v>739</v>
      </c>
      <c r="M164" s="13" t="s">
        <v>739</v>
      </c>
      <c r="N164" s="14" t="s">
        <v>739</v>
      </c>
    </row>
    <row r="165" spans="1:14" x14ac:dyDescent="0.2">
      <c r="A165" s="733" t="s">
        <v>162</v>
      </c>
      <c r="B165" s="12">
        <v>5454.1539999999986</v>
      </c>
      <c r="C165" s="14">
        <v>553.65200000000004</v>
      </c>
      <c r="D165" s="536">
        <v>0.10151015171188789</v>
      </c>
      <c r="E165" s="12" t="s">
        <v>739</v>
      </c>
      <c r="F165" s="13" t="s">
        <v>739</v>
      </c>
      <c r="G165" s="14" t="s">
        <v>739</v>
      </c>
      <c r="H165" s="522" t="s">
        <v>739</v>
      </c>
      <c r="I165" s="12" t="s">
        <v>739</v>
      </c>
      <c r="J165" s="13" t="s">
        <v>739</v>
      </c>
      <c r="K165" s="14" t="s">
        <v>739</v>
      </c>
      <c r="L165" s="12" t="s">
        <v>739</v>
      </c>
      <c r="M165" s="13" t="s">
        <v>739</v>
      </c>
      <c r="N165" s="14" t="s">
        <v>739</v>
      </c>
    </row>
    <row r="166" spans="1:14" x14ac:dyDescent="0.2">
      <c r="A166" s="733" t="s">
        <v>163</v>
      </c>
      <c r="B166" s="12">
        <v>2075.5920000000001</v>
      </c>
      <c r="C166" s="14">
        <v>186.649</v>
      </c>
      <c r="D166" s="536">
        <v>8.9925669399380986E-2</v>
      </c>
      <c r="E166" s="12" t="s">
        <v>739</v>
      </c>
      <c r="F166" s="13" t="s">
        <v>739</v>
      </c>
      <c r="G166" s="14" t="s">
        <v>739</v>
      </c>
      <c r="H166" s="522" t="s">
        <v>739</v>
      </c>
      <c r="I166" s="12" t="s">
        <v>739</v>
      </c>
      <c r="J166" s="13" t="s">
        <v>739</v>
      </c>
      <c r="K166" s="14" t="s">
        <v>739</v>
      </c>
      <c r="L166" s="12" t="s">
        <v>739</v>
      </c>
      <c r="M166" s="13" t="s">
        <v>739</v>
      </c>
      <c r="N166" s="14" t="s">
        <v>739</v>
      </c>
    </row>
    <row r="167" spans="1:14" x14ac:dyDescent="0.2">
      <c r="A167" s="733" t="s">
        <v>164</v>
      </c>
      <c r="B167" s="12">
        <v>572.86799999999994</v>
      </c>
      <c r="C167" s="14">
        <v>130.38399999999999</v>
      </c>
      <c r="D167" s="536">
        <v>0.22759867892778091</v>
      </c>
      <c r="E167" s="12" t="s">
        <v>739</v>
      </c>
      <c r="F167" s="13" t="s">
        <v>739</v>
      </c>
      <c r="G167" s="14" t="s">
        <v>739</v>
      </c>
      <c r="H167" s="522" t="s">
        <v>739</v>
      </c>
      <c r="I167" s="12" t="s">
        <v>739</v>
      </c>
      <c r="J167" s="13" t="s">
        <v>739</v>
      </c>
      <c r="K167" s="14" t="s">
        <v>739</v>
      </c>
      <c r="L167" s="12" t="s">
        <v>739</v>
      </c>
      <c r="M167" s="13" t="s">
        <v>739</v>
      </c>
      <c r="N167" s="14" t="s">
        <v>739</v>
      </c>
    </row>
    <row r="168" spans="1:14" x14ac:dyDescent="0.2">
      <c r="A168" s="733" t="s">
        <v>165</v>
      </c>
      <c r="B168" s="12">
        <v>10805.65</v>
      </c>
      <c r="C168" s="14">
        <v>2601.2550000000001</v>
      </c>
      <c r="D168" s="536">
        <v>0.24073100646421086</v>
      </c>
      <c r="E168" s="12">
        <v>2400</v>
      </c>
      <c r="F168" s="13">
        <v>1600</v>
      </c>
      <c r="G168" s="14">
        <v>3600</v>
      </c>
      <c r="H168" s="522">
        <v>7.4644879769752107E-2</v>
      </c>
      <c r="I168" s="12" t="s">
        <v>236</v>
      </c>
      <c r="J168" s="13" t="s">
        <v>237</v>
      </c>
      <c r="K168" s="14" t="s">
        <v>662</v>
      </c>
      <c r="L168" s="12" t="s">
        <v>236</v>
      </c>
      <c r="M168" s="13" t="s">
        <v>237</v>
      </c>
      <c r="N168" s="14" t="s">
        <v>236</v>
      </c>
    </row>
    <row r="169" spans="1:14" x14ac:dyDescent="0.2">
      <c r="A169" s="733" t="s">
        <v>166</v>
      </c>
      <c r="B169" s="12">
        <v>53139.528000000013</v>
      </c>
      <c r="C169" s="14">
        <v>9561.4130000000005</v>
      </c>
      <c r="D169" s="536">
        <v>0.17993033359272589</v>
      </c>
      <c r="E169" s="12">
        <v>320000</v>
      </c>
      <c r="F169" s="13">
        <v>290000</v>
      </c>
      <c r="G169" s="14">
        <v>350000</v>
      </c>
      <c r="H169" s="522">
        <v>5.1655929121844107E-2</v>
      </c>
      <c r="I169" s="12">
        <v>53000</v>
      </c>
      <c r="J169" s="13">
        <v>40423</v>
      </c>
      <c r="K169" s="14">
        <v>64000</v>
      </c>
      <c r="L169" s="12">
        <v>9500</v>
      </c>
      <c r="M169" s="13">
        <v>7800</v>
      </c>
      <c r="N169" s="14">
        <v>11000</v>
      </c>
    </row>
    <row r="170" spans="1:14" x14ac:dyDescent="0.2">
      <c r="A170" s="733" t="s">
        <v>245</v>
      </c>
      <c r="B170" s="12">
        <v>11738.72</v>
      </c>
      <c r="C170" s="14">
        <v>2741.8020000000001</v>
      </c>
      <c r="D170" s="536">
        <v>0.2335690773781128</v>
      </c>
      <c r="E170" s="12">
        <v>8200</v>
      </c>
      <c r="F170" s="13">
        <v>3300</v>
      </c>
      <c r="G170" s="14">
        <v>20000</v>
      </c>
      <c r="H170" s="522">
        <v>5.3576560336494501E-2</v>
      </c>
      <c r="I170" s="12">
        <v>1300</v>
      </c>
      <c r="J170" s="13" t="s">
        <v>236</v>
      </c>
      <c r="K170" s="14">
        <v>3600</v>
      </c>
      <c r="L170" s="12" t="s">
        <v>662</v>
      </c>
      <c r="M170" s="13" t="s">
        <v>236</v>
      </c>
      <c r="N170" s="14">
        <v>1500</v>
      </c>
    </row>
    <row r="171" spans="1:14" x14ac:dyDescent="0.2">
      <c r="A171" s="733" t="s">
        <v>167</v>
      </c>
      <c r="B171" s="12">
        <v>47066.40400000001</v>
      </c>
      <c r="C171" s="14">
        <v>4364.5860000000002</v>
      </c>
      <c r="D171" s="536">
        <v>9.2732514682872302E-2</v>
      </c>
      <c r="E171" s="12" t="s">
        <v>662</v>
      </c>
      <c r="F171" s="13" t="s">
        <v>662</v>
      </c>
      <c r="G171" s="14">
        <v>1200</v>
      </c>
      <c r="H171" s="522">
        <v>6.4550869542094351E-3</v>
      </c>
      <c r="I171" s="12" t="s">
        <v>236</v>
      </c>
      <c r="J171" s="13" t="s">
        <v>236</v>
      </c>
      <c r="K171" s="14" t="s">
        <v>236</v>
      </c>
      <c r="L171" s="12" t="s">
        <v>232</v>
      </c>
      <c r="M171" s="13" t="s">
        <v>232</v>
      </c>
      <c r="N171" s="14" t="s">
        <v>232</v>
      </c>
    </row>
    <row r="172" spans="1:14" x14ac:dyDescent="0.2">
      <c r="A172" s="733" t="s">
        <v>168</v>
      </c>
      <c r="B172" s="12">
        <v>21445.776999999998</v>
      </c>
      <c r="C172" s="14">
        <v>3288.1779999999999</v>
      </c>
      <c r="D172" s="536">
        <v>0.15332519777669981</v>
      </c>
      <c r="E172" s="12" t="s">
        <v>237</v>
      </c>
      <c r="F172" s="13" t="s">
        <v>237</v>
      </c>
      <c r="G172" s="14" t="s">
        <v>236</v>
      </c>
      <c r="H172" s="522">
        <v>6.6970546984572235E-2</v>
      </c>
      <c r="I172" s="12" t="s">
        <v>232</v>
      </c>
      <c r="J172" s="13" t="s">
        <v>232</v>
      </c>
      <c r="K172" s="14" t="s">
        <v>237</v>
      </c>
      <c r="L172" s="12" t="s">
        <v>232</v>
      </c>
      <c r="M172" s="13" t="s">
        <v>232</v>
      </c>
      <c r="N172" s="14" t="s">
        <v>232</v>
      </c>
    </row>
    <row r="173" spans="1:14" x14ac:dyDescent="0.2">
      <c r="A173" s="733" t="s">
        <v>242</v>
      </c>
      <c r="B173" s="12">
        <v>38764.088000000003</v>
      </c>
      <c r="C173" s="14">
        <v>8919.6980000000003</v>
      </c>
      <c r="D173" s="536">
        <v>0.2301020986228284</v>
      </c>
      <c r="E173" s="12">
        <v>4000</v>
      </c>
      <c r="F173" s="13">
        <v>3300</v>
      </c>
      <c r="G173" s="14">
        <v>5000</v>
      </c>
      <c r="H173" s="522">
        <v>8.2151480106316066E-2</v>
      </c>
      <c r="I173" s="12">
        <v>1100</v>
      </c>
      <c r="J173" s="13" t="s">
        <v>236</v>
      </c>
      <c r="K173" s="14">
        <v>2300</v>
      </c>
      <c r="L173" s="12" t="s">
        <v>237</v>
      </c>
      <c r="M173" s="13" t="s">
        <v>232</v>
      </c>
      <c r="N173" s="14" t="s">
        <v>237</v>
      </c>
    </row>
    <row r="174" spans="1:14" x14ac:dyDescent="0.2">
      <c r="A174" s="733" t="s">
        <v>169</v>
      </c>
      <c r="B174" s="12">
        <v>543.92700000000002</v>
      </c>
      <c r="C174" s="14">
        <v>100.111</v>
      </c>
      <c r="D174" s="536">
        <v>0.18405227172028599</v>
      </c>
      <c r="E174" s="12" t="s">
        <v>237</v>
      </c>
      <c r="F174" s="13" t="s">
        <v>237</v>
      </c>
      <c r="G174" s="14" t="s">
        <v>237</v>
      </c>
      <c r="H174" s="522">
        <v>4.7397769516728624E-2</v>
      </c>
      <c r="I174" s="12" t="s">
        <v>232</v>
      </c>
      <c r="J174" s="13" t="s">
        <v>232</v>
      </c>
      <c r="K174" s="14" t="s">
        <v>232</v>
      </c>
      <c r="L174" s="12" t="s">
        <v>232</v>
      </c>
      <c r="M174" s="13" t="s">
        <v>232</v>
      </c>
      <c r="N174" s="14" t="s">
        <v>232</v>
      </c>
    </row>
    <row r="175" spans="1:14" x14ac:dyDescent="0.2">
      <c r="A175" s="733" t="s">
        <v>170</v>
      </c>
      <c r="B175" s="12">
        <v>1267.7030000000002</v>
      </c>
      <c r="C175" s="14">
        <v>295.875</v>
      </c>
      <c r="D175" s="536">
        <v>0.2333945727035433</v>
      </c>
      <c r="E175" s="12">
        <v>11000</v>
      </c>
      <c r="F175" s="13">
        <v>10000</v>
      </c>
      <c r="G175" s="14">
        <v>12000</v>
      </c>
      <c r="H175" s="522">
        <v>5.47374611030799E-2</v>
      </c>
      <c r="I175" s="12">
        <v>1300</v>
      </c>
      <c r="J175" s="13">
        <v>1100</v>
      </c>
      <c r="K175" s="14">
        <v>1600</v>
      </c>
      <c r="L175" s="12" t="s">
        <v>236</v>
      </c>
      <c r="M175" s="13" t="s">
        <v>236</v>
      </c>
      <c r="N175" s="14" t="s">
        <v>236</v>
      </c>
    </row>
    <row r="176" spans="1:14" x14ac:dyDescent="0.2">
      <c r="A176" s="733" t="s">
        <v>171</v>
      </c>
      <c r="B176" s="12">
        <v>9631.2610000000004</v>
      </c>
      <c r="C176" s="14">
        <v>1043.7180000000001</v>
      </c>
      <c r="D176" s="536">
        <v>0.10836774125423453</v>
      </c>
      <c r="E176" s="12" t="s">
        <v>739</v>
      </c>
      <c r="F176" s="13" t="s">
        <v>739</v>
      </c>
      <c r="G176" s="14" t="s">
        <v>739</v>
      </c>
      <c r="H176" s="522" t="s">
        <v>739</v>
      </c>
      <c r="I176" s="12" t="s">
        <v>739</v>
      </c>
      <c r="J176" s="13" t="s">
        <v>739</v>
      </c>
      <c r="K176" s="14" t="s">
        <v>739</v>
      </c>
      <c r="L176" s="12" t="s">
        <v>739</v>
      </c>
      <c r="M176" s="13" t="s">
        <v>739</v>
      </c>
      <c r="N176" s="14" t="s">
        <v>739</v>
      </c>
    </row>
    <row r="177" spans="1:14" x14ac:dyDescent="0.2">
      <c r="A177" s="733" t="s">
        <v>172</v>
      </c>
      <c r="B177" s="12">
        <v>8157.8969999999999</v>
      </c>
      <c r="C177" s="14">
        <v>843.678</v>
      </c>
      <c r="D177" s="536">
        <v>0.10341856485807556</v>
      </c>
      <c r="E177" s="12" t="s">
        <v>739</v>
      </c>
      <c r="F177" s="13" t="s">
        <v>739</v>
      </c>
      <c r="G177" s="14" t="s">
        <v>739</v>
      </c>
      <c r="H177" s="522" t="s">
        <v>739</v>
      </c>
      <c r="I177" s="12" t="s">
        <v>739</v>
      </c>
      <c r="J177" s="13" t="s">
        <v>739</v>
      </c>
      <c r="K177" s="14" t="s">
        <v>739</v>
      </c>
      <c r="L177" s="12" t="s">
        <v>739</v>
      </c>
      <c r="M177" s="13" t="s">
        <v>739</v>
      </c>
      <c r="N177" s="14" t="s">
        <v>739</v>
      </c>
    </row>
    <row r="178" spans="1:14" x14ac:dyDescent="0.2">
      <c r="A178" s="733" t="s">
        <v>173</v>
      </c>
      <c r="B178" s="12">
        <v>21986.616999999995</v>
      </c>
      <c r="C178" s="14">
        <v>4860.8450000000003</v>
      </c>
      <c r="D178" s="536">
        <v>0.22108198819309044</v>
      </c>
      <c r="E178" s="12" t="s">
        <v>739</v>
      </c>
      <c r="F178" s="13" t="s">
        <v>739</v>
      </c>
      <c r="G178" s="14" t="s">
        <v>739</v>
      </c>
      <c r="H178" s="522" t="s">
        <v>739</v>
      </c>
      <c r="I178" s="12" t="s">
        <v>739</v>
      </c>
      <c r="J178" s="13" t="s">
        <v>739</v>
      </c>
      <c r="K178" s="14" t="s">
        <v>739</v>
      </c>
      <c r="L178" s="12" t="s">
        <v>739</v>
      </c>
      <c r="M178" s="13" t="s">
        <v>739</v>
      </c>
      <c r="N178" s="14" t="s">
        <v>739</v>
      </c>
    </row>
    <row r="179" spans="1:14" x14ac:dyDescent="0.2">
      <c r="A179" s="733" t="s">
        <v>174</v>
      </c>
      <c r="B179" s="12">
        <v>8408.9459999999999</v>
      </c>
      <c r="C179" s="14">
        <v>1691.43</v>
      </c>
      <c r="D179" s="536">
        <v>0.20114649327038134</v>
      </c>
      <c r="E179" s="12" t="s">
        <v>662</v>
      </c>
      <c r="F179" s="13" t="s">
        <v>236</v>
      </c>
      <c r="G179" s="14" t="s">
        <v>662</v>
      </c>
      <c r="H179" s="522">
        <v>4.3999711003540207E-2</v>
      </c>
      <c r="I179" s="12" t="s">
        <v>237</v>
      </c>
      <c r="J179" s="13" t="s">
        <v>232</v>
      </c>
      <c r="K179" s="14" t="s">
        <v>236</v>
      </c>
      <c r="L179" s="12" t="s">
        <v>232</v>
      </c>
      <c r="M179" s="13" t="s">
        <v>232</v>
      </c>
      <c r="N179" s="14" t="s">
        <v>232</v>
      </c>
    </row>
    <row r="180" spans="1:14" x14ac:dyDescent="0.2">
      <c r="A180" s="733" t="s">
        <v>175</v>
      </c>
      <c r="B180" s="12">
        <v>67222.972999999998</v>
      </c>
      <c r="C180" s="14">
        <v>8820.5210000000006</v>
      </c>
      <c r="D180" s="536">
        <v>0.13121289651976567</v>
      </c>
      <c r="E180" s="12">
        <v>11000</v>
      </c>
      <c r="F180" s="13">
        <v>10000</v>
      </c>
      <c r="G180" s="14">
        <v>12000</v>
      </c>
      <c r="H180" s="522">
        <v>2.5309912608779555E-2</v>
      </c>
      <c r="I180" s="12">
        <v>1700</v>
      </c>
      <c r="J180" s="13" t="s">
        <v>662</v>
      </c>
      <c r="K180" s="14">
        <v>3600</v>
      </c>
      <c r="L180" s="12" t="s">
        <v>236</v>
      </c>
      <c r="M180" s="13" t="s">
        <v>237</v>
      </c>
      <c r="N180" s="14" t="s">
        <v>236</v>
      </c>
    </row>
    <row r="181" spans="1:14" x14ac:dyDescent="0.2">
      <c r="A181" s="733" t="s">
        <v>176</v>
      </c>
      <c r="B181" s="12">
        <v>2108.4340000000002</v>
      </c>
      <c r="C181" s="14">
        <v>257.74799999999999</v>
      </c>
      <c r="D181" s="536">
        <v>0.12224617891762321</v>
      </c>
      <c r="E181" s="12" t="s">
        <v>232</v>
      </c>
      <c r="F181" s="13" t="s">
        <v>232</v>
      </c>
      <c r="G181" s="14" t="s">
        <v>232</v>
      </c>
      <c r="H181" s="522">
        <v>1.1084020618556702E-2</v>
      </c>
      <c r="I181" s="12" t="s">
        <v>232</v>
      </c>
      <c r="J181" s="13" t="s">
        <v>232</v>
      </c>
      <c r="K181" s="14" t="s">
        <v>232</v>
      </c>
      <c r="L181" s="12" t="s">
        <v>232</v>
      </c>
      <c r="M181" s="13" t="s">
        <v>232</v>
      </c>
      <c r="N181" s="14" t="s">
        <v>232</v>
      </c>
    </row>
    <row r="182" spans="1:14" x14ac:dyDescent="0.2">
      <c r="A182" s="733" t="s">
        <v>177</v>
      </c>
      <c r="B182" s="12">
        <v>1152.4369999999999</v>
      </c>
      <c r="C182" s="14">
        <v>319.94099999999997</v>
      </c>
      <c r="D182" s="536">
        <v>0.27762124957806805</v>
      </c>
      <c r="E182" s="12" t="s">
        <v>739</v>
      </c>
      <c r="F182" s="13" t="s">
        <v>739</v>
      </c>
      <c r="G182" s="14" t="s">
        <v>739</v>
      </c>
      <c r="H182" s="522" t="s">
        <v>739</v>
      </c>
      <c r="I182" s="12" t="s">
        <v>739</v>
      </c>
      <c r="J182" s="13" t="s">
        <v>739</v>
      </c>
      <c r="K182" s="14" t="s">
        <v>739</v>
      </c>
      <c r="L182" s="12" t="s">
        <v>739</v>
      </c>
      <c r="M182" s="13" t="s">
        <v>739</v>
      </c>
      <c r="N182" s="14" t="s">
        <v>739</v>
      </c>
    </row>
    <row r="183" spans="1:14" x14ac:dyDescent="0.2">
      <c r="A183" s="733" t="s">
        <v>178</v>
      </c>
      <c r="B183" s="12">
        <v>6993.2430000000013</v>
      </c>
      <c r="C183" s="14">
        <v>1568.6130000000001</v>
      </c>
      <c r="D183" s="536">
        <v>0.22430408896130161</v>
      </c>
      <c r="E183" s="12">
        <v>9900</v>
      </c>
      <c r="F183" s="13">
        <v>5300</v>
      </c>
      <c r="G183" s="14">
        <v>18000</v>
      </c>
      <c r="H183" s="522">
        <v>8.7664143978664594E-2</v>
      </c>
      <c r="I183" s="12" t="s">
        <v>236</v>
      </c>
      <c r="J183" s="13" t="s">
        <v>232</v>
      </c>
      <c r="K183" s="14" t="s">
        <v>662</v>
      </c>
      <c r="L183" s="12" t="s">
        <v>662</v>
      </c>
      <c r="M183" s="13" t="s">
        <v>236</v>
      </c>
      <c r="N183" s="14">
        <v>1900</v>
      </c>
    </row>
    <row r="184" spans="1:14" x14ac:dyDescent="0.2">
      <c r="A184" s="733" t="s">
        <v>179</v>
      </c>
      <c r="B184" s="12">
        <v>105.78500000000001</v>
      </c>
      <c r="C184" s="14">
        <v>24.085999999999999</v>
      </c>
      <c r="D184" s="536">
        <v>0.22768823557215104</v>
      </c>
      <c r="E184" s="12" t="s">
        <v>739</v>
      </c>
      <c r="F184" s="13" t="s">
        <v>739</v>
      </c>
      <c r="G184" s="14" t="s">
        <v>739</v>
      </c>
      <c r="H184" s="522" t="s">
        <v>739</v>
      </c>
      <c r="I184" s="12" t="s">
        <v>739</v>
      </c>
      <c r="J184" s="13" t="s">
        <v>739</v>
      </c>
      <c r="K184" s="14" t="s">
        <v>739</v>
      </c>
      <c r="L184" s="12" t="s">
        <v>739</v>
      </c>
      <c r="M184" s="13" t="s">
        <v>739</v>
      </c>
      <c r="N184" s="14" t="s">
        <v>739</v>
      </c>
    </row>
    <row r="185" spans="1:14" x14ac:dyDescent="0.2">
      <c r="A185" s="733" t="s">
        <v>180</v>
      </c>
      <c r="B185" s="12">
        <v>1344.2339999999999</v>
      </c>
      <c r="C185" s="14">
        <v>174.613</v>
      </c>
      <c r="D185" s="536">
        <v>0.12989777077502876</v>
      </c>
      <c r="E185" s="12" t="s">
        <v>236</v>
      </c>
      <c r="F185" s="13" t="s">
        <v>236</v>
      </c>
      <c r="G185" s="14" t="s">
        <v>236</v>
      </c>
      <c r="H185" s="522">
        <v>3.0326872183677848E-2</v>
      </c>
      <c r="I185" s="12" t="s">
        <v>237</v>
      </c>
      <c r="J185" s="13" t="s">
        <v>232</v>
      </c>
      <c r="K185" s="14" t="s">
        <v>237</v>
      </c>
      <c r="L185" s="12" t="s">
        <v>232</v>
      </c>
      <c r="M185" s="13" t="s">
        <v>232</v>
      </c>
      <c r="N185" s="14" t="s">
        <v>232</v>
      </c>
    </row>
    <row r="186" spans="1:14" x14ac:dyDescent="0.2">
      <c r="A186" s="733" t="s">
        <v>181</v>
      </c>
      <c r="B186" s="12">
        <v>11116.900000000003</v>
      </c>
      <c r="C186" s="14">
        <v>1624.3929999999998</v>
      </c>
      <c r="D186" s="536">
        <v>0.14611924187498307</v>
      </c>
      <c r="E186" s="12" t="s">
        <v>236</v>
      </c>
      <c r="F186" s="13" t="s">
        <v>237</v>
      </c>
      <c r="G186" s="14" t="s">
        <v>236</v>
      </c>
      <c r="H186" s="522">
        <v>6.1498105508598078E-2</v>
      </c>
      <c r="I186" s="12" t="s">
        <v>232</v>
      </c>
      <c r="J186" s="13" t="s">
        <v>232</v>
      </c>
      <c r="K186" s="14" t="s">
        <v>237</v>
      </c>
      <c r="L186" s="12" t="s">
        <v>232</v>
      </c>
      <c r="M186" s="13" t="s">
        <v>232</v>
      </c>
      <c r="N186" s="14" t="s">
        <v>232</v>
      </c>
    </row>
    <row r="187" spans="1:14" x14ac:dyDescent="0.2">
      <c r="A187" s="733" t="s">
        <v>182</v>
      </c>
      <c r="B187" s="12">
        <v>75837.024000000005</v>
      </c>
      <c r="C187" s="14">
        <v>12914.031000000001</v>
      </c>
      <c r="D187" s="536">
        <v>0.17028662675370806</v>
      </c>
      <c r="E187" s="12" t="s">
        <v>739</v>
      </c>
      <c r="F187" s="13" t="s">
        <v>739</v>
      </c>
      <c r="G187" s="14" t="s">
        <v>739</v>
      </c>
      <c r="H187" s="522" t="s">
        <v>739</v>
      </c>
      <c r="I187" s="12" t="s">
        <v>739</v>
      </c>
      <c r="J187" s="13" t="s">
        <v>739</v>
      </c>
      <c r="K187" s="14" t="s">
        <v>739</v>
      </c>
      <c r="L187" s="12" t="s">
        <v>739</v>
      </c>
      <c r="M187" s="13" t="s">
        <v>739</v>
      </c>
      <c r="N187" s="14" t="s">
        <v>739</v>
      </c>
    </row>
    <row r="188" spans="1:14" x14ac:dyDescent="0.2">
      <c r="A188" s="733" t="s">
        <v>183</v>
      </c>
      <c r="B188" s="12">
        <v>5307.1719999999987</v>
      </c>
      <c r="C188" s="14">
        <v>966.31399999999996</v>
      </c>
      <c r="D188" s="536">
        <v>0.18207700824469231</v>
      </c>
      <c r="E188" s="12" t="s">
        <v>739</v>
      </c>
      <c r="F188" s="13" t="s">
        <v>739</v>
      </c>
      <c r="G188" s="14" t="s">
        <v>739</v>
      </c>
      <c r="H188" s="522" t="s">
        <v>739</v>
      </c>
      <c r="I188" s="12" t="s">
        <v>739</v>
      </c>
      <c r="J188" s="13" t="s">
        <v>739</v>
      </c>
      <c r="K188" s="14" t="s">
        <v>739</v>
      </c>
      <c r="L188" s="12" t="s">
        <v>739</v>
      </c>
      <c r="M188" s="13" t="s">
        <v>739</v>
      </c>
      <c r="N188" s="14" t="s">
        <v>739</v>
      </c>
    </row>
    <row r="189" spans="1:14" x14ac:dyDescent="0.2">
      <c r="A189" s="733" t="s">
        <v>184</v>
      </c>
      <c r="B189" s="12" t="s">
        <v>739</v>
      </c>
      <c r="C189" s="14" t="s">
        <v>739</v>
      </c>
      <c r="D189" s="536" t="s">
        <v>739</v>
      </c>
      <c r="E189" s="12" t="s">
        <v>739</v>
      </c>
      <c r="F189" s="13" t="s">
        <v>739</v>
      </c>
      <c r="G189" s="14" t="s">
        <v>739</v>
      </c>
      <c r="H189" s="522" t="s">
        <v>739</v>
      </c>
      <c r="I189" s="12" t="s">
        <v>739</v>
      </c>
      <c r="J189" s="13" t="s">
        <v>739</v>
      </c>
      <c r="K189" s="14" t="s">
        <v>739</v>
      </c>
      <c r="L189" s="12" t="s">
        <v>739</v>
      </c>
      <c r="M189" s="13" t="s">
        <v>739</v>
      </c>
      <c r="N189" s="14" t="s">
        <v>739</v>
      </c>
    </row>
    <row r="190" spans="1:14" x14ac:dyDescent="0.2">
      <c r="A190" s="733" t="s">
        <v>185</v>
      </c>
      <c r="B190" s="12">
        <v>38844.625999999997</v>
      </c>
      <c r="C190" s="14">
        <v>9524.6569999999992</v>
      </c>
      <c r="D190" s="536">
        <v>0.24519883393908851</v>
      </c>
      <c r="E190" s="12">
        <v>110000</v>
      </c>
      <c r="F190" s="13">
        <v>98000</v>
      </c>
      <c r="G190" s="14">
        <v>130000</v>
      </c>
      <c r="H190" s="522">
        <v>7.2806126270784394E-2</v>
      </c>
      <c r="I190" s="12">
        <v>15000</v>
      </c>
      <c r="J190" s="13">
        <v>11105</v>
      </c>
      <c r="K190" s="14">
        <v>19000</v>
      </c>
      <c r="L190" s="12">
        <v>6500</v>
      </c>
      <c r="M190" s="13">
        <v>5000</v>
      </c>
      <c r="N190" s="14">
        <v>7900</v>
      </c>
    </row>
    <row r="191" spans="1:14" x14ac:dyDescent="0.2">
      <c r="A191" s="733" t="s">
        <v>186</v>
      </c>
      <c r="B191" s="12">
        <v>44941.303000000007</v>
      </c>
      <c r="C191" s="14">
        <v>4055.03</v>
      </c>
      <c r="D191" s="536">
        <v>9.022947109477443E-2</v>
      </c>
      <c r="E191" s="12">
        <v>3700</v>
      </c>
      <c r="F191" s="13">
        <v>3600</v>
      </c>
      <c r="G191" s="14">
        <v>4200</v>
      </c>
      <c r="H191" s="522">
        <v>1.7480658787792491E-2</v>
      </c>
      <c r="I191" s="12" t="s">
        <v>235</v>
      </c>
      <c r="J191" s="13" t="s">
        <v>236</v>
      </c>
      <c r="K191" s="14" t="s">
        <v>662</v>
      </c>
      <c r="L191" s="12" t="s">
        <v>232</v>
      </c>
      <c r="M191" s="13" t="s">
        <v>232</v>
      </c>
      <c r="N191" s="14" t="s">
        <v>237</v>
      </c>
    </row>
    <row r="192" spans="1:14" x14ac:dyDescent="0.2">
      <c r="A192" s="733" t="s">
        <v>187</v>
      </c>
      <c r="B192" s="12">
        <v>9445.6209999999955</v>
      </c>
      <c r="C192" s="14">
        <v>742.56200000000001</v>
      </c>
      <c r="D192" s="536">
        <v>7.8614418257941993E-2</v>
      </c>
      <c r="E192" s="12" t="s">
        <v>739</v>
      </c>
      <c r="F192" s="13" t="s">
        <v>739</v>
      </c>
      <c r="G192" s="14" t="s">
        <v>739</v>
      </c>
      <c r="H192" s="522" t="s">
        <v>739</v>
      </c>
      <c r="I192" s="12" t="s">
        <v>739</v>
      </c>
      <c r="J192" s="13" t="s">
        <v>739</v>
      </c>
      <c r="K192" s="14" t="s">
        <v>739</v>
      </c>
      <c r="L192" s="12" t="s">
        <v>739</v>
      </c>
      <c r="M192" s="13" t="s">
        <v>739</v>
      </c>
      <c r="N192" s="14" t="s">
        <v>739</v>
      </c>
    </row>
    <row r="193" spans="1:14" x14ac:dyDescent="0.2">
      <c r="A193" s="733" t="s">
        <v>188</v>
      </c>
      <c r="B193" s="12">
        <v>63489.233</v>
      </c>
      <c r="C193" s="14">
        <v>7119.2629999999999</v>
      </c>
      <c r="D193" s="536">
        <v>0.11213339118461235</v>
      </c>
      <c r="E193" s="12">
        <v>2700</v>
      </c>
      <c r="F193" s="13">
        <v>2000</v>
      </c>
      <c r="G193" s="14">
        <v>3600</v>
      </c>
      <c r="H193" s="522">
        <v>2.1451129006789832E-2</v>
      </c>
      <c r="I193" s="12" t="s">
        <v>235</v>
      </c>
      <c r="J193" s="13" t="s">
        <v>662</v>
      </c>
      <c r="K193" s="14">
        <v>1300</v>
      </c>
      <c r="L193" s="12" t="s">
        <v>232</v>
      </c>
      <c r="M193" s="13" t="s">
        <v>232</v>
      </c>
      <c r="N193" s="14" t="s">
        <v>232</v>
      </c>
    </row>
    <row r="194" spans="1:14" x14ac:dyDescent="0.2">
      <c r="A194" s="733" t="s">
        <v>189</v>
      </c>
      <c r="B194" s="12">
        <v>50757.459000000003</v>
      </c>
      <c r="C194" s="14">
        <v>11538.451999999999</v>
      </c>
      <c r="D194" s="536">
        <v>0.22732524888607994</v>
      </c>
      <c r="E194" s="12">
        <v>140000</v>
      </c>
      <c r="F194" s="13">
        <v>120000</v>
      </c>
      <c r="G194" s="14">
        <v>160000</v>
      </c>
      <c r="H194" s="522">
        <v>0.10215185824126861</v>
      </c>
      <c r="I194" s="12">
        <v>6100</v>
      </c>
      <c r="J194" s="13">
        <v>4400</v>
      </c>
      <c r="K194" s="14">
        <v>8100</v>
      </c>
      <c r="L194" s="12">
        <v>11000</v>
      </c>
      <c r="M194" s="13">
        <v>9200</v>
      </c>
      <c r="N194" s="14">
        <v>14000</v>
      </c>
    </row>
    <row r="195" spans="1:14" x14ac:dyDescent="0.2">
      <c r="A195" s="733" t="s">
        <v>190</v>
      </c>
      <c r="B195" s="12">
        <v>322583.00599999999</v>
      </c>
      <c r="C195" s="14">
        <v>42736.421000000002</v>
      </c>
      <c r="D195" s="536">
        <v>0.13248193551770673</v>
      </c>
      <c r="E195" s="12" t="s">
        <v>739</v>
      </c>
      <c r="F195" s="13" t="s">
        <v>739</v>
      </c>
      <c r="G195" s="14" t="s">
        <v>739</v>
      </c>
      <c r="H195" s="522" t="s">
        <v>739</v>
      </c>
      <c r="I195" s="12" t="s">
        <v>739</v>
      </c>
      <c r="J195" s="13" t="s">
        <v>739</v>
      </c>
      <c r="K195" s="14" t="s">
        <v>739</v>
      </c>
      <c r="L195" s="12" t="s">
        <v>739</v>
      </c>
      <c r="M195" s="13" t="s">
        <v>739</v>
      </c>
      <c r="N195" s="14" t="s">
        <v>739</v>
      </c>
    </row>
    <row r="196" spans="1:14" x14ac:dyDescent="0.2">
      <c r="A196" s="733" t="s">
        <v>191</v>
      </c>
      <c r="B196" s="12">
        <v>3418.6939999999995</v>
      </c>
      <c r="C196" s="14">
        <v>512.11099999999999</v>
      </c>
      <c r="D196" s="536">
        <v>0.14979726176136268</v>
      </c>
      <c r="E196" s="12" t="s">
        <v>236</v>
      </c>
      <c r="F196" s="13" t="s">
        <v>236</v>
      </c>
      <c r="G196" s="14" t="s">
        <v>236</v>
      </c>
      <c r="H196" s="522">
        <v>3.3466533466533464E-2</v>
      </c>
      <c r="I196" s="12" t="s">
        <v>237</v>
      </c>
      <c r="J196" s="13" t="s">
        <v>232</v>
      </c>
      <c r="K196" s="14" t="s">
        <v>236</v>
      </c>
      <c r="L196" s="12" t="s">
        <v>232</v>
      </c>
      <c r="M196" s="13" t="s">
        <v>232</v>
      </c>
      <c r="N196" s="14" t="s">
        <v>232</v>
      </c>
    </row>
    <row r="197" spans="1:14" x14ac:dyDescent="0.2">
      <c r="A197" s="733" t="s">
        <v>192</v>
      </c>
      <c r="B197" s="12">
        <v>29324.92</v>
      </c>
      <c r="C197" s="14">
        <v>5437.8789999999999</v>
      </c>
      <c r="D197" s="536">
        <v>0.18543542488777465</v>
      </c>
      <c r="E197" s="12">
        <v>1400</v>
      </c>
      <c r="F197" s="13">
        <v>1400</v>
      </c>
      <c r="G197" s="14">
        <v>1400</v>
      </c>
      <c r="H197" s="522">
        <v>4.0662824207492794E-2</v>
      </c>
      <c r="I197" s="12" t="s">
        <v>236</v>
      </c>
      <c r="J197" s="13" t="s">
        <v>237</v>
      </c>
      <c r="K197" s="14" t="s">
        <v>236</v>
      </c>
      <c r="L197" s="12" t="s">
        <v>232</v>
      </c>
      <c r="M197" s="13" t="s">
        <v>232</v>
      </c>
      <c r="N197" s="14" t="s">
        <v>232</v>
      </c>
    </row>
    <row r="198" spans="1:14" x14ac:dyDescent="0.2">
      <c r="A198" s="733" t="s">
        <v>193</v>
      </c>
      <c r="B198" s="12">
        <v>258.303</v>
      </c>
      <c r="C198" s="14">
        <v>54.704999999999998</v>
      </c>
      <c r="D198" s="536">
        <v>0.21178615811663046</v>
      </c>
      <c r="E198" s="12" t="s">
        <v>739</v>
      </c>
      <c r="F198" s="13" t="s">
        <v>739</v>
      </c>
      <c r="G198" s="14" t="s">
        <v>739</v>
      </c>
      <c r="H198" s="522" t="s">
        <v>739</v>
      </c>
      <c r="I198" s="12" t="s">
        <v>739</v>
      </c>
      <c r="J198" s="13" t="s">
        <v>739</v>
      </c>
      <c r="K198" s="14" t="s">
        <v>739</v>
      </c>
      <c r="L198" s="12" t="s">
        <v>739</v>
      </c>
      <c r="M198" s="13" t="s">
        <v>739</v>
      </c>
      <c r="N198" s="14" t="s">
        <v>739</v>
      </c>
    </row>
    <row r="199" spans="1:14" x14ac:dyDescent="0.2">
      <c r="A199" s="733" t="s">
        <v>194</v>
      </c>
      <c r="B199" s="12">
        <v>30851.345000000008</v>
      </c>
      <c r="C199" s="14">
        <v>5589.4520000000002</v>
      </c>
      <c r="D199" s="536">
        <v>0.18117368951013316</v>
      </c>
      <c r="E199" s="12">
        <v>4800</v>
      </c>
      <c r="F199" s="13">
        <v>2300</v>
      </c>
      <c r="G199" s="14">
        <v>8000</v>
      </c>
      <c r="H199" s="522">
        <v>4.6834660200846187E-2</v>
      </c>
      <c r="I199" s="12">
        <v>1100</v>
      </c>
      <c r="J199" s="13" t="s">
        <v>236</v>
      </c>
      <c r="K199" s="14">
        <v>2100</v>
      </c>
      <c r="L199" s="12" t="s">
        <v>237</v>
      </c>
      <c r="M199" s="13" t="s">
        <v>232</v>
      </c>
      <c r="N199" s="14" t="s">
        <v>236</v>
      </c>
    </row>
    <row r="200" spans="1:14" x14ac:dyDescent="0.2">
      <c r="A200" s="733" t="s">
        <v>195</v>
      </c>
      <c r="B200" s="12">
        <v>92547.96</v>
      </c>
      <c r="C200" s="14">
        <v>13898.233</v>
      </c>
      <c r="D200" s="536">
        <v>0.15017330473842966</v>
      </c>
      <c r="E200" s="12">
        <v>2600</v>
      </c>
      <c r="F200" s="13">
        <v>2500</v>
      </c>
      <c r="G200" s="14">
        <v>2900</v>
      </c>
      <c r="H200" s="522">
        <v>1.0448589561062715E-2</v>
      </c>
      <c r="I200" s="12" t="s">
        <v>235</v>
      </c>
      <c r="J200" s="13" t="s">
        <v>236</v>
      </c>
      <c r="K200" s="14" t="s">
        <v>662</v>
      </c>
      <c r="L200" s="12" t="s">
        <v>232</v>
      </c>
      <c r="M200" s="13" t="s">
        <v>232</v>
      </c>
      <c r="N200" s="14" t="s">
        <v>232</v>
      </c>
    </row>
    <row r="201" spans="1:14" x14ac:dyDescent="0.2">
      <c r="A201" s="733" t="s">
        <v>196</v>
      </c>
      <c r="B201" s="12">
        <v>24968.508000000005</v>
      </c>
      <c r="C201" s="14">
        <v>6108.92</v>
      </c>
      <c r="D201" s="536">
        <v>0.24466499960670451</v>
      </c>
      <c r="E201" s="12" t="s">
        <v>236</v>
      </c>
      <c r="F201" s="13" t="s">
        <v>236</v>
      </c>
      <c r="G201" s="14">
        <v>1700</v>
      </c>
      <c r="H201" s="522">
        <v>7.8497148607849718E-2</v>
      </c>
      <c r="I201" s="12" t="s">
        <v>237</v>
      </c>
      <c r="J201" s="13" t="s">
        <v>232</v>
      </c>
      <c r="K201" s="14" t="s">
        <v>236</v>
      </c>
      <c r="L201" s="12" t="s">
        <v>232</v>
      </c>
      <c r="M201" s="13" t="s">
        <v>232</v>
      </c>
      <c r="N201" s="14" t="s">
        <v>232</v>
      </c>
    </row>
    <row r="202" spans="1:14" x14ac:dyDescent="0.2">
      <c r="A202" s="733" t="s">
        <v>197</v>
      </c>
      <c r="B202" s="12">
        <v>15021.003999999997</v>
      </c>
      <c r="C202" s="14">
        <v>3596.5639999999999</v>
      </c>
      <c r="D202" s="536">
        <v>0.23943565956043952</v>
      </c>
      <c r="E202" s="12">
        <v>79000</v>
      </c>
      <c r="F202" s="13">
        <v>71000</v>
      </c>
      <c r="G202" s="14">
        <v>88000</v>
      </c>
      <c r="H202" s="522">
        <v>7.135478909122675E-2</v>
      </c>
      <c r="I202" s="12">
        <v>5000</v>
      </c>
      <c r="J202" s="13">
        <v>3700</v>
      </c>
      <c r="K202" s="14">
        <v>6400</v>
      </c>
      <c r="L202" s="12">
        <v>3900</v>
      </c>
      <c r="M202" s="13">
        <v>3300</v>
      </c>
      <c r="N202" s="14">
        <v>4800</v>
      </c>
    </row>
    <row r="203" spans="1:14" x14ac:dyDescent="0.2">
      <c r="A203" s="734" t="s">
        <v>198</v>
      </c>
      <c r="B203" s="42">
        <v>14599.325000000003</v>
      </c>
      <c r="C203" s="44">
        <v>3385.4760000000001</v>
      </c>
      <c r="D203" s="618">
        <v>0.23189263887200262</v>
      </c>
      <c r="E203" s="42">
        <v>110000</v>
      </c>
      <c r="F203" s="43">
        <v>100000</v>
      </c>
      <c r="G203" s="44">
        <v>130000</v>
      </c>
      <c r="H203" s="543">
        <v>8.1782760900040496E-2</v>
      </c>
      <c r="I203" s="42">
        <v>6700</v>
      </c>
      <c r="J203" s="43">
        <v>5200</v>
      </c>
      <c r="K203" s="44">
        <v>8300</v>
      </c>
      <c r="L203" s="42">
        <v>7700</v>
      </c>
      <c r="M203" s="43">
        <v>6200</v>
      </c>
      <c r="N203" s="44">
        <v>9300</v>
      </c>
    </row>
    <row r="205" spans="1:14" ht="15.75" x14ac:dyDescent="0.25">
      <c r="A205" s="866" t="s">
        <v>249</v>
      </c>
      <c r="B205" s="874" t="s">
        <v>209</v>
      </c>
      <c r="C205" s="875"/>
      <c r="D205" s="863"/>
      <c r="E205" s="853" t="s">
        <v>210</v>
      </c>
      <c r="F205" s="854"/>
      <c r="G205" s="854"/>
      <c r="H205" s="854"/>
      <c r="I205" s="854"/>
      <c r="J205" s="854"/>
      <c r="K205" s="854"/>
      <c r="L205" s="854"/>
      <c r="M205" s="854"/>
      <c r="N205" s="913"/>
    </row>
    <row r="206" spans="1:14" ht="12.75" customHeight="1" x14ac:dyDescent="0.25">
      <c r="A206" s="867"/>
      <c r="B206" s="914" t="s">
        <v>275</v>
      </c>
      <c r="C206" s="915"/>
      <c r="D206" s="893" t="s">
        <v>211</v>
      </c>
      <c r="E206" s="859" t="s">
        <v>276</v>
      </c>
      <c r="F206" s="860"/>
      <c r="G206" s="861"/>
      <c r="H206" s="862" t="s">
        <v>1318</v>
      </c>
      <c r="I206" s="859" t="s">
        <v>278</v>
      </c>
      <c r="J206" s="860"/>
      <c r="K206" s="864"/>
      <c r="L206" s="859" t="s">
        <v>279</v>
      </c>
      <c r="M206" s="860"/>
      <c r="N206" s="864"/>
    </row>
    <row r="207" spans="1:14" x14ac:dyDescent="0.2">
      <c r="A207" s="868"/>
      <c r="B207" s="821" t="s">
        <v>212</v>
      </c>
      <c r="C207" s="94" t="s">
        <v>213</v>
      </c>
      <c r="D207" s="874"/>
      <c r="E207" s="66" t="s">
        <v>2</v>
      </c>
      <c r="F207" s="67" t="s">
        <v>1316</v>
      </c>
      <c r="G207" s="68" t="s">
        <v>1317</v>
      </c>
      <c r="H207" s="863"/>
      <c r="I207" s="66" t="s">
        <v>2</v>
      </c>
      <c r="J207" s="67" t="s">
        <v>1316</v>
      </c>
      <c r="K207" s="68" t="s">
        <v>1317</v>
      </c>
      <c r="L207" s="66" t="s">
        <v>2</v>
      </c>
      <c r="M207" s="67" t="s">
        <v>1316</v>
      </c>
      <c r="N207" s="68" t="s">
        <v>1317</v>
      </c>
    </row>
    <row r="208" spans="1:14" ht="15" x14ac:dyDescent="0.2">
      <c r="A208" s="89" t="s">
        <v>246</v>
      </c>
      <c r="B208" s="97">
        <v>923582.99899999995</v>
      </c>
      <c r="C208" s="103">
        <v>211995.25399999999</v>
      </c>
      <c r="D208" s="535">
        <v>0.22953568247741207</v>
      </c>
      <c r="E208" s="97">
        <v>1800000</v>
      </c>
      <c r="F208" s="98">
        <v>1600000</v>
      </c>
      <c r="G208" s="103">
        <v>1900000</v>
      </c>
      <c r="H208" s="535">
        <v>7.0914570921218958E-2</v>
      </c>
      <c r="I208" s="97">
        <v>160000</v>
      </c>
      <c r="J208" s="98">
        <v>140000</v>
      </c>
      <c r="K208" s="103">
        <v>190000</v>
      </c>
      <c r="L208" s="97">
        <v>110000</v>
      </c>
      <c r="M208" s="98">
        <v>93000</v>
      </c>
      <c r="N208" s="103">
        <v>120000</v>
      </c>
    </row>
    <row r="209" spans="1:14" x14ac:dyDescent="0.2">
      <c r="A209" s="90" t="s">
        <v>199</v>
      </c>
      <c r="B209" s="12">
        <v>447916.402</v>
      </c>
      <c r="C209" s="14">
        <v>103499.304</v>
      </c>
      <c r="D209" s="536">
        <v>0.23106835011592186</v>
      </c>
      <c r="E209" s="12">
        <v>1400000</v>
      </c>
      <c r="F209" s="13">
        <v>1200000</v>
      </c>
      <c r="G209" s="14">
        <v>1500000</v>
      </c>
      <c r="H209" s="536">
        <v>7.3271366706972652E-2</v>
      </c>
      <c r="I209" s="12">
        <v>130000</v>
      </c>
      <c r="J209" s="13">
        <v>100000</v>
      </c>
      <c r="K209" s="14">
        <v>160000</v>
      </c>
      <c r="L209" s="12">
        <v>75000</v>
      </c>
      <c r="M209" s="13">
        <v>65000</v>
      </c>
      <c r="N209" s="14">
        <v>87000</v>
      </c>
    </row>
    <row r="210" spans="1:14" x14ac:dyDescent="0.2">
      <c r="A210" s="90" t="s">
        <v>200</v>
      </c>
      <c r="B210" s="12">
        <v>468244.11200000002</v>
      </c>
      <c r="C210" s="14">
        <v>106886.67</v>
      </c>
      <c r="D210" s="536">
        <v>0.22827125266660053</v>
      </c>
      <c r="E210" s="12">
        <v>390000</v>
      </c>
      <c r="F210" s="13">
        <v>350000</v>
      </c>
      <c r="G210" s="14">
        <v>440000</v>
      </c>
      <c r="H210" s="536">
        <v>6.3703240577782358E-2</v>
      </c>
      <c r="I210" s="12">
        <v>32000</v>
      </c>
      <c r="J210" s="13">
        <v>28000</v>
      </c>
      <c r="K210" s="14">
        <v>36000</v>
      </c>
      <c r="L210" s="12">
        <v>31000</v>
      </c>
      <c r="M210" s="13">
        <v>27000</v>
      </c>
      <c r="N210" s="14">
        <v>35000</v>
      </c>
    </row>
    <row r="211" spans="1:14" x14ac:dyDescent="0.2">
      <c r="A211" s="90" t="s">
        <v>201</v>
      </c>
      <c r="B211" s="12">
        <v>442863.29</v>
      </c>
      <c r="C211" s="14">
        <v>79827.100000000006</v>
      </c>
      <c r="D211" s="536">
        <v>0.18025223991810208</v>
      </c>
      <c r="E211" s="12">
        <v>14000</v>
      </c>
      <c r="F211" s="13">
        <v>10000</v>
      </c>
      <c r="G211" s="14">
        <v>20000</v>
      </c>
      <c r="H211" s="536">
        <v>6.501868405627198E-2</v>
      </c>
      <c r="I211" s="12">
        <v>3600</v>
      </c>
      <c r="J211" s="13">
        <v>2300</v>
      </c>
      <c r="K211" s="14">
        <v>5400</v>
      </c>
      <c r="L211" s="806" t="s">
        <v>236</v>
      </c>
      <c r="M211" s="13" t="s">
        <v>236</v>
      </c>
      <c r="N211" s="14" t="s">
        <v>662</v>
      </c>
    </row>
    <row r="212" spans="1:14" x14ac:dyDescent="0.2">
      <c r="A212" s="90" t="s">
        <v>202</v>
      </c>
      <c r="B212" s="12">
        <v>1693011.504</v>
      </c>
      <c r="C212" s="14">
        <v>330620.234</v>
      </c>
      <c r="D212" s="536">
        <v>0.19528528496047362</v>
      </c>
      <c r="E212" s="12">
        <v>130000</v>
      </c>
      <c r="F212" s="13">
        <v>120000</v>
      </c>
      <c r="G212" s="14">
        <v>190000</v>
      </c>
      <c r="H212" s="536">
        <v>6.0657845819073408E-2</v>
      </c>
      <c r="I212" s="12">
        <v>27000</v>
      </c>
      <c r="J212" s="13">
        <v>21000</v>
      </c>
      <c r="K212" s="14">
        <v>43000</v>
      </c>
      <c r="L212" s="12">
        <v>5300</v>
      </c>
      <c r="M212" s="13">
        <v>4500</v>
      </c>
      <c r="N212" s="14">
        <v>8200</v>
      </c>
    </row>
    <row r="213" spans="1:14" x14ac:dyDescent="0.2">
      <c r="A213" s="90" t="s">
        <v>243</v>
      </c>
      <c r="B213" s="12">
        <v>2106885.2790000001</v>
      </c>
      <c r="C213" s="14">
        <v>286412.96600000001</v>
      </c>
      <c r="D213" s="536">
        <v>0.13594141496680892</v>
      </c>
      <c r="E213" s="12">
        <v>82000</v>
      </c>
      <c r="F213" s="13">
        <v>73000</v>
      </c>
      <c r="G213" s="14">
        <v>92000</v>
      </c>
      <c r="H213" s="536">
        <v>3.2285790352237727E-2</v>
      </c>
      <c r="I213" s="12">
        <v>25000</v>
      </c>
      <c r="J213" s="13">
        <v>17000</v>
      </c>
      <c r="K213" s="14">
        <v>35000</v>
      </c>
      <c r="L213" s="12">
        <v>1200</v>
      </c>
      <c r="M213" s="13" t="s">
        <v>662</v>
      </c>
      <c r="N213" s="14">
        <v>1600</v>
      </c>
    </row>
    <row r="214" spans="1:14" x14ac:dyDescent="0.2">
      <c r="A214" s="90" t="s">
        <v>203</v>
      </c>
      <c r="B214" s="12">
        <v>617900.946</v>
      </c>
      <c r="C214" s="14">
        <v>111494.254</v>
      </c>
      <c r="D214" s="536">
        <v>0.18044033549675129</v>
      </c>
      <c r="E214" s="12">
        <v>85000</v>
      </c>
      <c r="F214" s="13">
        <v>70000</v>
      </c>
      <c r="G214" s="14">
        <v>120000</v>
      </c>
      <c r="H214" s="536">
        <v>4.7237852767465123E-2</v>
      </c>
      <c r="I214" s="12">
        <v>18000</v>
      </c>
      <c r="J214" s="13">
        <v>9000</v>
      </c>
      <c r="K214" s="14">
        <v>63000</v>
      </c>
      <c r="L214" s="12">
        <v>1900</v>
      </c>
      <c r="M214" s="13">
        <v>1200</v>
      </c>
      <c r="N214" s="14">
        <v>3800</v>
      </c>
    </row>
    <row r="215" spans="1:14" x14ac:dyDescent="0.2">
      <c r="A215" s="90" t="s">
        <v>204</v>
      </c>
      <c r="B215" s="12">
        <v>410398.326</v>
      </c>
      <c r="C215" s="14">
        <v>51370.167000000001</v>
      </c>
      <c r="D215" s="536">
        <v>0.12517148279011256</v>
      </c>
      <c r="E215" s="12">
        <v>15000</v>
      </c>
      <c r="F215" s="13">
        <v>15000</v>
      </c>
      <c r="G215" s="14">
        <v>16000</v>
      </c>
      <c r="H215" s="536">
        <v>1.3357876399985407E-2</v>
      </c>
      <c r="I215" s="12">
        <v>4600</v>
      </c>
      <c r="J215" s="13">
        <v>3200</v>
      </c>
      <c r="K215" s="14">
        <v>6600</v>
      </c>
      <c r="L215" s="806" t="s">
        <v>237</v>
      </c>
      <c r="M215" s="13" t="s">
        <v>237</v>
      </c>
      <c r="N215" s="14" t="s">
        <v>236</v>
      </c>
    </row>
    <row r="216" spans="1:14" x14ac:dyDescent="0.2">
      <c r="A216" s="699" t="s">
        <v>205</v>
      </c>
      <c r="B216" s="99">
        <v>918927.68700000003</v>
      </c>
      <c r="C216" s="126">
        <v>208723.796</v>
      </c>
      <c r="D216" s="537">
        <v>0.22713843423459718</v>
      </c>
      <c r="E216" s="99">
        <v>900000</v>
      </c>
      <c r="F216" s="100">
        <v>810000</v>
      </c>
      <c r="G216" s="126">
        <v>1000000</v>
      </c>
      <c r="H216" s="537">
        <v>8.3925498820286909E-2</v>
      </c>
      <c r="I216" s="99">
        <v>68000</v>
      </c>
      <c r="J216" s="100">
        <v>55000</v>
      </c>
      <c r="K216" s="126">
        <v>83000</v>
      </c>
      <c r="L216" s="99">
        <v>60000</v>
      </c>
      <c r="M216" s="100">
        <v>52000</v>
      </c>
      <c r="N216" s="126">
        <v>71000</v>
      </c>
    </row>
    <row r="217" spans="1:14" x14ac:dyDescent="0.2">
      <c r="A217" s="807" t="s">
        <v>254</v>
      </c>
      <c r="B217" s="97">
        <v>5925491.0729999999</v>
      </c>
      <c r="C217" s="103">
        <v>1041167.245</v>
      </c>
      <c r="D217" s="535">
        <v>0.17570986643523376</v>
      </c>
      <c r="E217" s="97">
        <v>2100000</v>
      </c>
      <c r="F217" s="98">
        <v>1900000</v>
      </c>
      <c r="G217" s="103">
        <v>2300000</v>
      </c>
      <c r="H217" s="813">
        <v>6.3871802528627758E-2</v>
      </c>
      <c r="I217" s="814">
        <v>240000</v>
      </c>
      <c r="J217" s="98">
        <v>200000</v>
      </c>
      <c r="K217" s="103">
        <v>290000</v>
      </c>
      <c r="L217" s="814">
        <v>120000</v>
      </c>
      <c r="M217" s="98">
        <v>100000</v>
      </c>
      <c r="N217" s="103">
        <v>130000</v>
      </c>
    </row>
    <row r="218" spans="1:14" x14ac:dyDescent="0.2">
      <c r="A218" s="809" t="s">
        <v>206</v>
      </c>
      <c r="B218" s="42">
        <v>7243784.1190000018</v>
      </c>
      <c r="C218" s="44">
        <v>1190236.8929999999</v>
      </c>
      <c r="D218" s="618">
        <v>0.16431148049789079</v>
      </c>
      <c r="E218" s="42">
        <v>2100000</v>
      </c>
      <c r="F218" s="43">
        <v>1900000</v>
      </c>
      <c r="G218" s="44">
        <v>2300000</v>
      </c>
      <c r="H218" s="815">
        <v>6.0536123551072171E-2</v>
      </c>
      <c r="I218" s="42">
        <v>250000</v>
      </c>
      <c r="J218" s="43">
        <v>210000</v>
      </c>
      <c r="K218" s="44">
        <v>290000</v>
      </c>
      <c r="L218" s="42">
        <v>120000</v>
      </c>
      <c r="M218" s="43">
        <v>100000</v>
      </c>
      <c r="N218" s="44">
        <v>130000</v>
      </c>
    </row>
    <row r="220" spans="1:14" x14ac:dyDescent="0.2">
      <c r="A220" s="829" t="s">
        <v>1326</v>
      </c>
    </row>
    <row r="221" spans="1:14" x14ac:dyDescent="0.2">
      <c r="A221" s="74" t="s">
        <v>1442</v>
      </c>
    </row>
    <row r="222" spans="1:14" x14ac:dyDescent="0.2">
      <c r="A222" s="74" t="s">
        <v>1381</v>
      </c>
    </row>
    <row r="223" spans="1:14" x14ac:dyDescent="0.2">
      <c r="A223" s="74" t="s">
        <v>1443</v>
      </c>
    </row>
    <row r="224" spans="1:14" x14ac:dyDescent="0.2">
      <c r="A224" s="74" t="s">
        <v>1444</v>
      </c>
    </row>
    <row r="225" spans="1:2" x14ac:dyDescent="0.2">
      <c r="A225" s="74" t="s">
        <v>1445</v>
      </c>
    </row>
    <row r="226" spans="1:2" x14ac:dyDescent="0.2">
      <c r="A226" s="74" t="s">
        <v>1382</v>
      </c>
    </row>
    <row r="228" spans="1:2" x14ac:dyDescent="0.2">
      <c r="A228" s="829" t="s">
        <v>1328</v>
      </c>
    </row>
    <row r="229" spans="1:2" x14ac:dyDescent="0.2">
      <c r="A229" s="74" t="s">
        <v>1446</v>
      </c>
    </row>
    <row r="230" spans="1:2" x14ac:dyDescent="0.2">
      <c r="A230" s="74" t="s">
        <v>1383</v>
      </c>
    </row>
    <row r="231" spans="1:2" x14ac:dyDescent="0.2">
      <c r="A231" s="74" t="s">
        <v>1447</v>
      </c>
    </row>
    <row r="232" spans="1:2" x14ac:dyDescent="0.2">
      <c r="A232" s="74" t="s">
        <v>1448</v>
      </c>
    </row>
    <row r="233" spans="1:2" x14ac:dyDescent="0.2">
      <c r="A233" s="74" t="s">
        <v>1396</v>
      </c>
    </row>
    <row r="234" spans="1:2" x14ac:dyDescent="0.2">
      <c r="A234" s="74" t="s">
        <v>1449</v>
      </c>
    </row>
    <row r="235" spans="1:2" x14ac:dyDescent="0.2">
      <c r="A235" s="74" t="s">
        <v>1450</v>
      </c>
    </row>
    <row r="237" spans="1:2" x14ac:dyDescent="0.2">
      <c r="A237" s="829" t="s">
        <v>1329</v>
      </c>
      <c r="B237" s="78"/>
    </row>
    <row r="238" spans="1:2" x14ac:dyDescent="0.2">
      <c r="A238" s="831" t="s">
        <v>739</v>
      </c>
      <c r="B238" s="830" t="s">
        <v>1330</v>
      </c>
    </row>
    <row r="239" spans="1:2" x14ac:dyDescent="0.2">
      <c r="A239" s="831" t="s">
        <v>1331</v>
      </c>
      <c r="B239" s="830" t="s">
        <v>1332</v>
      </c>
    </row>
    <row r="240" spans="1:2" x14ac:dyDescent="0.2">
      <c r="A240" s="831" t="s">
        <v>1304</v>
      </c>
      <c r="B240" s="830" t="s">
        <v>1333</v>
      </c>
    </row>
    <row r="241" spans="1:13" x14ac:dyDescent="0.2">
      <c r="A241" s="831" t="s">
        <v>1334</v>
      </c>
      <c r="B241" s="830" t="s">
        <v>1335</v>
      </c>
    </row>
    <row r="242" spans="1:13" x14ac:dyDescent="0.2">
      <c r="A242" s="831" t="s">
        <v>732</v>
      </c>
      <c r="B242" s="830" t="s">
        <v>1350</v>
      </c>
    </row>
    <row r="243" spans="1:13" x14ac:dyDescent="0.2">
      <c r="A243" s="831" t="s">
        <v>740</v>
      </c>
      <c r="B243" s="830" t="s">
        <v>1337</v>
      </c>
    </row>
    <row r="244" spans="1:13" x14ac:dyDescent="0.2">
      <c r="A244" s="831" t="s">
        <v>1324</v>
      </c>
      <c r="B244" s="830" t="s">
        <v>1338</v>
      </c>
    </row>
    <row r="245" spans="1:13" ht="15" x14ac:dyDescent="0.2">
      <c r="A245" s="836" t="s">
        <v>1339</v>
      </c>
      <c r="B245" s="830" t="s">
        <v>1351</v>
      </c>
    </row>
    <row r="246" spans="1:13" x14ac:dyDescent="0.2">
      <c r="A246" s="831"/>
    </row>
    <row r="247" spans="1:13" ht="15" customHeight="1" x14ac:dyDescent="0.2">
      <c r="A247" s="830" t="s">
        <v>1352</v>
      </c>
      <c r="B247" s="79"/>
      <c r="C247" s="78"/>
      <c r="D247" s="79"/>
      <c r="E247" s="79"/>
      <c r="F247" s="79"/>
      <c r="G247" s="79"/>
      <c r="H247" s="79"/>
      <c r="I247" s="79"/>
      <c r="J247" s="79"/>
      <c r="K247" s="79"/>
      <c r="L247" s="79"/>
      <c r="M247" s="79"/>
    </row>
    <row r="248" spans="1:13" x14ac:dyDescent="0.2">
      <c r="A248" s="832" t="s">
        <v>1353</v>
      </c>
      <c r="B248" s="832"/>
      <c r="C248" s="832"/>
      <c r="D248" s="832"/>
      <c r="E248" s="832"/>
      <c r="F248" s="832"/>
      <c r="G248" s="832"/>
      <c r="H248" s="832"/>
      <c r="I248" s="832"/>
      <c r="J248" s="832"/>
      <c r="K248" s="832"/>
      <c r="L248" s="832"/>
      <c r="M248" s="832"/>
    </row>
    <row r="249" spans="1:13" x14ac:dyDescent="0.2">
      <c r="A249" s="832" t="s">
        <v>1341</v>
      </c>
      <c r="B249" s="78"/>
    </row>
    <row r="250" spans="1:13" x14ac:dyDescent="0.2">
      <c r="A250" s="832" t="s">
        <v>1349</v>
      </c>
      <c r="B250" s="78"/>
    </row>
    <row r="251" spans="1:13" x14ac:dyDescent="0.2">
      <c r="A251" s="832" t="s">
        <v>1354</v>
      </c>
    </row>
    <row r="252" spans="1:13" x14ac:dyDescent="0.2">
      <c r="A252" s="74" t="s">
        <v>1355</v>
      </c>
    </row>
  </sheetData>
  <sortState ref="A7:N203">
    <sortCondition ref="A7:A203"/>
  </sortState>
  <mergeCells count="18">
    <mergeCell ref="A205:A207"/>
    <mergeCell ref="B205:D205"/>
    <mergeCell ref="B206:C206"/>
    <mergeCell ref="A4:A6"/>
    <mergeCell ref="B5:C5"/>
    <mergeCell ref="D5:D6"/>
    <mergeCell ref="B4:D4"/>
    <mergeCell ref="D206:D207"/>
    <mergeCell ref="L206:N206"/>
    <mergeCell ref="E205:N205"/>
    <mergeCell ref="L5:N5"/>
    <mergeCell ref="I5:K5"/>
    <mergeCell ref="E4:N4"/>
    <mergeCell ref="H206:H207"/>
    <mergeCell ref="E5:G5"/>
    <mergeCell ref="H5:H6"/>
    <mergeCell ref="E206:G206"/>
    <mergeCell ref="I206:K20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A257"/>
  <sheetViews>
    <sheetView showRowColHeaders="0" zoomScale="90" zoomScaleNormal="90" workbookViewId="0">
      <pane xSplit="1" ySplit="6" topLeftCell="B7" activePane="bottomRight" state="frozen"/>
      <selection pane="topRight" activeCell="B1" sqref="B1"/>
      <selection pane="bottomLeft" activeCell="A7" sqref="A7"/>
      <selection pane="bottomRight" activeCell="B7" sqref="B7"/>
    </sheetView>
  </sheetViews>
  <sheetFormatPr defaultRowHeight="12.75" x14ac:dyDescent="0.2"/>
  <cols>
    <col min="1" max="1" width="24.375" style="74" bestFit="1" customWidth="1"/>
    <col min="2" max="2" width="8.625" style="78" customWidth="1"/>
    <col min="3" max="3" width="4.625" style="19" customWidth="1"/>
    <col min="4" max="4" width="8.625" style="78" customWidth="1"/>
    <col min="5" max="5" width="4.625" style="19" customWidth="1"/>
    <col min="6" max="6" width="8.625" style="78" customWidth="1"/>
    <col min="7" max="7" width="4.625" style="19" customWidth="1"/>
    <col min="8" max="8" width="8.625" style="78" customWidth="1"/>
    <col min="9" max="9" width="4.625" style="19" customWidth="1"/>
    <col min="10" max="10" width="8.625" style="78" customWidth="1"/>
    <col min="11" max="11" width="4.625" style="19" customWidth="1"/>
    <col min="12" max="12" width="8.625" style="78" customWidth="1"/>
    <col min="13" max="13" width="4.625" style="19" customWidth="1"/>
    <col min="14" max="14" width="8.625" style="78" customWidth="1"/>
    <col min="15" max="15" width="4.625" style="19" customWidth="1"/>
    <col min="16" max="16" width="8.625" style="78" customWidth="1"/>
    <col min="17" max="17" width="4.625" style="19" customWidth="1"/>
    <col min="18" max="18" width="8.625" style="78" customWidth="1"/>
    <col min="19" max="19" width="4.625" style="19" customWidth="1"/>
    <col min="20" max="20" width="8.625" style="78" customWidth="1"/>
    <col min="21" max="21" width="4.625" style="19" customWidth="1"/>
    <col min="22" max="22" width="13.75" style="78" customWidth="1"/>
    <col min="23" max="23" width="2.875" style="19" bestFit="1" customWidth="1"/>
    <col min="24" max="24" width="8.625" style="78" customWidth="1"/>
    <col min="25" max="25" width="4.625" style="19" customWidth="1"/>
    <col min="26" max="26" width="8.625" style="78" customWidth="1"/>
    <col min="27" max="27" width="4.625" style="19" customWidth="1"/>
    <col min="28" max="16384" width="9" style="74"/>
  </cols>
  <sheetData>
    <row r="1" spans="1:27" ht="18" x14ac:dyDescent="0.25">
      <c r="A1" s="4" t="s">
        <v>1451</v>
      </c>
      <c r="B1" s="73"/>
      <c r="D1" s="73"/>
      <c r="F1" s="73"/>
      <c r="H1" s="73"/>
      <c r="J1" s="73"/>
      <c r="L1" s="73"/>
      <c r="N1" s="73"/>
      <c r="P1" s="73"/>
      <c r="R1" s="73"/>
      <c r="T1" s="73"/>
      <c r="V1" s="73"/>
      <c r="X1" s="73"/>
      <c r="Y1" s="102"/>
      <c r="Z1" s="73"/>
      <c r="AA1" s="102"/>
    </row>
    <row r="2" spans="1:27" ht="18.75" thickBot="1" x14ac:dyDescent="0.3">
      <c r="A2" s="71" t="s">
        <v>216</v>
      </c>
      <c r="B2" s="76"/>
      <c r="C2" s="77"/>
      <c r="D2" s="76"/>
      <c r="E2" s="77"/>
      <c r="F2" s="76"/>
      <c r="G2" s="77"/>
      <c r="H2" s="76"/>
      <c r="I2" s="77"/>
      <c r="J2" s="76"/>
      <c r="K2" s="77"/>
      <c r="L2" s="76"/>
      <c r="M2" s="77"/>
      <c r="N2" s="76"/>
      <c r="O2" s="102"/>
      <c r="P2" s="73"/>
      <c r="Q2" s="102"/>
      <c r="R2" s="73"/>
      <c r="T2" s="73"/>
      <c r="V2" s="73"/>
      <c r="X2" s="73"/>
      <c r="Y2" s="102"/>
      <c r="Z2" s="73"/>
      <c r="AA2" s="102"/>
    </row>
    <row r="3" spans="1:27" ht="13.5" thickTop="1" x14ac:dyDescent="0.2">
      <c r="F3" s="21"/>
      <c r="H3" s="21"/>
      <c r="J3" s="21"/>
      <c r="L3" s="21"/>
      <c r="N3" s="21"/>
      <c r="P3" s="21"/>
      <c r="R3" s="21"/>
      <c r="X3" s="485"/>
      <c r="Y3" s="102"/>
      <c r="Z3" s="485"/>
      <c r="AA3" s="102"/>
    </row>
    <row r="4" spans="1:27" s="79" customFormat="1" ht="15.75" x14ac:dyDescent="0.25">
      <c r="A4" s="847" t="s">
        <v>1</v>
      </c>
      <c r="B4" s="874" t="s">
        <v>217</v>
      </c>
      <c r="C4" s="875"/>
      <c r="D4" s="875"/>
      <c r="E4" s="875"/>
      <c r="F4" s="874" t="s">
        <v>218</v>
      </c>
      <c r="G4" s="917"/>
      <c r="H4" s="917"/>
      <c r="I4" s="917"/>
      <c r="J4" s="917"/>
      <c r="K4" s="917"/>
      <c r="L4" s="917"/>
      <c r="M4" s="917"/>
      <c r="N4" s="917"/>
      <c r="O4" s="917"/>
      <c r="P4" s="917"/>
      <c r="Q4" s="917"/>
      <c r="R4" s="917"/>
      <c r="S4" s="917"/>
      <c r="T4" s="917"/>
      <c r="U4" s="917"/>
      <c r="V4" s="917"/>
      <c r="W4" s="918"/>
      <c r="X4" s="853" t="s">
        <v>647</v>
      </c>
      <c r="Y4" s="854"/>
      <c r="Z4" s="854"/>
      <c r="AA4" s="916"/>
    </row>
    <row r="5" spans="1:27" s="79" customFormat="1" ht="41.25" customHeight="1" x14ac:dyDescent="0.2">
      <c r="A5" s="848"/>
      <c r="B5" s="874" t="s">
        <v>726</v>
      </c>
      <c r="C5" s="875"/>
      <c r="D5" s="875"/>
      <c r="E5" s="875"/>
      <c r="F5" s="874" t="s">
        <v>727</v>
      </c>
      <c r="G5" s="875"/>
      <c r="H5" s="875"/>
      <c r="I5" s="875"/>
      <c r="J5" s="874" t="s">
        <v>728</v>
      </c>
      <c r="K5" s="875"/>
      <c r="L5" s="875"/>
      <c r="M5" s="875"/>
      <c r="N5" s="874" t="s">
        <v>729</v>
      </c>
      <c r="O5" s="875"/>
      <c r="P5" s="875"/>
      <c r="Q5" s="875"/>
      <c r="R5" s="874" t="s">
        <v>730</v>
      </c>
      <c r="S5" s="875"/>
      <c r="T5" s="875"/>
      <c r="U5" s="863"/>
      <c r="V5" s="875" t="s">
        <v>725</v>
      </c>
      <c r="W5" s="863"/>
      <c r="X5" s="874" t="s">
        <v>648</v>
      </c>
      <c r="Y5" s="875"/>
      <c r="Z5" s="875"/>
      <c r="AA5" s="863"/>
    </row>
    <row r="6" spans="1:27" s="79" customFormat="1" x14ac:dyDescent="0.2">
      <c r="A6" s="849"/>
      <c r="B6" s="80" t="s">
        <v>224</v>
      </c>
      <c r="C6" s="81" t="s">
        <v>244</v>
      </c>
      <c r="D6" s="821" t="s">
        <v>225</v>
      </c>
      <c r="E6" s="82" t="s">
        <v>244</v>
      </c>
      <c r="F6" s="80" t="s">
        <v>224</v>
      </c>
      <c r="G6" s="81" t="s">
        <v>244</v>
      </c>
      <c r="H6" s="821" t="s">
        <v>225</v>
      </c>
      <c r="I6" s="82" t="s">
        <v>244</v>
      </c>
      <c r="J6" s="80" t="s">
        <v>224</v>
      </c>
      <c r="K6" s="81" t="s">
        <v>244</v>
      </c>
      <c r="L6" s="821" t="s">
        <v>225</v>
      </c>
      <c r="M6" s="82" t="s">
        <v>244</v>
      </c>
      <c r="N6" s="80" t="s">
        <v>224</v>
      </c>
      <c r="O6" s="81" t="s">
        <v>244</v>
      </c>
      <c r="P6" s="821" t="s">
        <v>225</v>
      </c>
      <c r="Q6" s="82" t="s">
        <v>244</v>
      </c>
      <c r="R6" s="80" t="s">
        <v>224</v>
      </c>
      <c r="S6" s="81" t="s">
        <v>244</v>
      </c>
      <c r="T6" s="821" t="s">
        <v>225</v>
      </c>
      <c r="U6" s="83" t="s">
        <v>244</v>
      </c>
      <c r="V6" s="821" t="s">
        <v>225</v>
      </c>
      <c r="W6" s="83" t="s">
        <v>244</v>
      </c>
      <c r="X6" s="80" t="s">
        <v>224</v>
      </c>
      <c r="Y6" s="81" t="s">
        <v>244</v>
      </c>
      <c r="Z6" s="821" t="s">
        <v>225</v>
      </c>
      <c r="AA6" s="83" t="s">
        <v>244</v>
      </c>
    </row>
    <row r="7" spans="1:27" x14ac:dyDescent="0.2">
      <c r="A7" s="84" t="s">
        <v>5</v>
      </c>
      <c r="B7" s="48">
        <v>1.9</v>
      </c>
      <c r="C7" s="49" t="s">
        <v>739</v>
      </c>
      <c r="D7" s="48" t="s">
        <v>739</v>
      </c>
      <c r="E7" s="50" t="s">
        <v>739</v>
      </c>
      <c r="F7" s="51" t="s">
        <v>739</v>
      </c>
      <c r="G7" s="16" t="s">
        <v>739</v>
      </c>
      <c r="H7" s="51" t="s">
        <v>739</v>
      </c>
      <c r="I7" s="29" t="s">
        <v>739</v>
      </c>
      <c r="J7" s="51" t="s">
        <v>739</v>
      </c>
      <c r="K7" s="16" t="s">
        <v>739</v>
      </c>
      <c r="L7" s="51" t="s">
        <v>739</v>
      </c>
      <c r="M7" s="29" t="s">
        <v>739</v>
      </c>
      <c r="N7" s="51" t="s">
        <v>739</v>
      </c>
      <c r="O7" s="16" t="s">
        <v>739</v>
      </c>
      <c r="P7" s="51" t="s">
        <v>739</v>
      </c>
      <c r="Q7" s="16" t="s">
        <v>739</v>
      </c>
      <c r="R7" s="48" t="s">
        <v>739</v>
      </c>
      <c r="S7" s="16" t="s">
        <v>739</v>
      </c>
      <c r="T7" s="48" t="s">
        <v>739</v>
      </c>
      <c r="U7" s="16" t="s">
        <v>739</v>
      </c>
      <c r="V7" s="48" t="s">
        <v>739</v>
      </c>
      <c r="W7" s="30" t="s">
        <v>739</v>
      </c>
      <c r="X7" s="51" t="s">
        <v>739</v>
      </c>
      <c r="Y7" s="16" t="s">
        <v>739</v>
      </c>
      <c r="Z7" s="51" t="s">
        <v>739</v>
      </c>
      <c r="AA7" s="30" t="s">
        <v>739</v>
      </c>
    </row>
    <row r="8" spans="1:27" x14ac:dyDescent="0.2">
      <c r="A8" s="733" t="s">
        <v>6</v>
      </c>
      <c r="B8" s="48">
        <v>35.799999999999997</v>
      </c>
      <c r="C8" s="52" t="s">
        <v>739</v>
      </c>
      <c r="D8" s="48">
        <v>21.2</v>
      </c>
      <c r="E8" s="53" t="s">
        <v>739</v>
      </c>
      <c r="F8" s="48">
        <v>0.6</v>
      </c>
      <c r="G8" s="18" t="s">
        <v>739</v>
      </c>
      <c r="H8" s="48">
        <v>1.4</v>
      </c>
      <c r="I8" s="32" t="s">
        <v>739</v>
      </c>
      <c r="J8" s="48">
        <v>0.1</v>
      </c>
      <c r="K8" s="18" t="s">
        <v>739</v>
      </c>
      <c r="L8" s="48">
        <v>1.6</v>
      </c>
      <c r="M8" s="32" t="s">
        <v>739</v>
      </c>
      <c r="N8" s="48" t="s">
        <v>739</v>
      </c>
      <c r="O8" s="18" t="s">
        <v>739</v>
      </c>
      <c r="P8" s="48" t="s">
        <v>739</v>
      </c>
      <c r="Q8" s="18" t="s">
        <v>739</v>
      </c>
      <c r="R8" s="48">
        <v>0.3</v>
      </c>
      <c r="S8" s="18" t="s">
        <v>739</v>
      </c>
      <c r="T8" s="48">
        <v>0.2</v>
      </c>
      <c r="U8" s="18" t="s">
        <v>739</v>
      </c>
      <c r="V8" s="48">
        <v>49.9</v>
      </c>
      <c r="W8" s="33" t="s">
        <v>739</v>
      </c>
      <c r="X8" s="48" t="s">
        <v>739</v>
      </c>
      <c r="Y8" s="18" t="s">
        <v>739</v>
      </c>
      <c r="Z8" s="48" t="s">
        <v>739</v>
      </c>
      <c r="AA8" s="33" t="s">
        <v>739</v>
      </c>
    </row>
    <row r="9" spans="1:27" x14ac:dyDescent="0.2">
      <c r="A9" s="733" t="s">
        <v>7</v>
      </c>
      <c r="B9" s="48">
        <v>11.5</v>
      </c>
      <c r="C9" s="52" t="s">
        <v>739</v>
      </c>
      <c r="D9" s="48" t="s">
        <v>739</v>
      </c>
      <c r="E9" s="53" t="s">
        <v>739</v>
      </c>
      <c r="F9" s="48" t="s">
        <v>739</v>
      </c>
      <c r="G9" s="18" t="s">
        <v>739</v>
      </c>
      <c r="H9" s="48" t="s">
        <v>739</v>
      </c>
      <c r="I9" s="32" t="s">
        <v>739</v>
      </c>
      <c r="J9" s="48" t="s">
        <v>739</v>
      </c>
      <c r="K9" s="18" t="s">
        <v>739</v>
      </c>
      <c r="L9" s="48" t="s">
        <v>739</v>
      </c>
      <c r="M9" s="32" t="s">
        <v>739</v>
      </c>
      <c r="N9" s="48" t="s">
        <v>739</v>
      </c>
      <c r="O9" s="18" t="s">
        <v>739</v>
      </c>
      <c r="P9" s="48" t="s">
        <v>739</v>
      </c>
      <c r="Q9" s="18" t="s">
        <v>739</v>
      </c>
      <c r="R9" s="48" t="s">
        <v>739</v>
      </c>
      <c r="S9" s="18" t="s">
        <v>739</v>
      </c>
      <c r="T9" s="48" t="s">
        <v>739</v>
      </c>
      <c r="U9" s="18" t="s">
        <v>739</v>
      </c>
      <c r="V9" s="48" t="s">
        <v>739</v>
      </c>
      <c r="W9" s="33" t="s">
        <v>739</v>
      </c>
      <c r="X9" s="48" t="s">
        <v>739</v>
      </c>
      <c r="Y9" s="18" t="s">
        <v>739</v>
      </c>
      <c r="Z9" s="48" t="s">
        <v>739</v>
      </c>
      <c r="AA9" s="33" t="s">
        <v>739</v>
      </c>
    </row>
    <row r="10" spans="1:27" x14ac:dyDescent="0.2">
      <c r="A10" s="733" t="s">
        <v>8</v>
      </c>
      <c r="B10" s="48" t="s">
        <v>739</v>
      </c>
      <c r="C10" s="52" t="s">
        <v>739</v>
      </c>
      <c r="D10" s="48" t="s">
        <v>739</v>
      </c>
      <c r="E10" s="53" t="s">
        <v>739</v>
      </c>
      <c r="F10" s="48" t="s">
        <v>739</v>
      </c>
      <c r="G10" s="18" t="s">
        <v>739</v>
      </c>
      <c r="H10" s="48" t="s">
        <v>739</v>
      </c>
      <c r="I10" s="32" t="s">
        <v>739</v>
      </c>
      <c r="J10" s="48" t="s">
        <v>739</v>
      </c>
      <c r="K10" s="18" t="s">
        <v>739</v>
      </c>
      <c r="L10" s="48" t="s">
        <v>739</v>
      </c>
      <c r="M10" s="32" t="s">
        <v>739</v>
      </c>
      <c r="N10" s="48" t="s">
        <v>739</v>
      </c>
      <c r="O10" s="18" t="s">
        <v>739</v>
      </c>
      <c r="P10" s="48" t="s">
        <v>739</v>
      </c>
      <c r="Q10" s="18" t="s">
        <v>739</v>
      </c>
      <c r="R10" s="48" t="s">
        <v>739</v>
      </c>
      <c r="S10" s="18" t="s">
        <v>739</v>
      </c>
      <c r="T10" s="48" t="s">
        <v>739</v>
      </c>
      <c r="U10" s="18" t="s">
        <v>739</v>
      </c>
      <c r="V10" s="48" t="s">
        <v>739</v>
      </c>
      <c r="W10" s="33" t="s">
        <v>739</v>
      </c>
      <c r="X10" s="48" t="s">
        <v>739</v>
      </c>
      <c r="Y10" s="18" t="s">
        <v>739</v>
      </c>
      <c r="Z10" s="48" t="s">
        <v>739</v>
      </c>
      <c r="AA10" s="33" t="s">
        <v>739</v>
      </c>
    </row>
    <row r="11" spans="1:27" x14ac:dyDescent="0.2">
      <c r="A11" s="733" t="s">
        <v>9</v>
      </c>
      <c r="B11" s="48">
        <v>24.2</v>
      </c>
      <c r="C11" s="52" t="s">
        <v>739</v>
      </c>
      <c r="D11" s="48">
        <v>26.2</v>
      </c>
      <c r="E11" s="53" t="s">
        <v>739</v>
      </c>
      <c r="F11" s="48" t="s">
        <v>739</v>
      </c>
      <c r="G11" s="18" t="s">
        <v>739</v>
      </c>
      <c r="H11" s="48" t="s">
        <v>739</v>
      </c>
      <c r="I11" s="32" t="s">
        <v>739</v>
      </c>
      <c r="J11" s="48" t="s">
        <v>739</v>
      </c>
      <c r="K11" s="18" t="s">
        <v>739</v>
      </c>
      <c r="L11" s="48" t="s">
        <v>739</v>
      </c>
      <c r="M11" s="32" t="s">
        <v>739</v>
      </c>
      <c r="N11" s="48" t="s">
        <v>739</v>
      </c>
      <c r="O11" s="18" t="s">
        <v>739</v>
      </c>
      <c r="P11" s="48" t="s">
        <v>739</v>
      </c>
      <c r="Q11" s="18" t="s">
        <v>739</v>
      </c>
      <c r="R11" s="48" t="s">
        <v>739</v>
      </c>
      <c r="S11" s="18" t="s">
        <v>739</v>
      </c>
      <c r="T11" s="48" t="s">
        <v>739</v>
      </c>
      <c r="U11" s="18" t="s">
        <v>739</v>
      </c>
      <c r="V11" s="48" t="s">
        <v>739</v>
      </c>
      <c r="W11" s="33" t="s">
        <v>739</v>
      </c>
      <c r="X11" s="48" t="s">
        <v>739</v>
      </c>
      <c r="Y11" s="18" t="s">
        <v>739</v>
      </c>
      <c r="Z11" s="48" t="s">
        <v>739</v>
      </c>
      <c r="AA11" s="33" t="s">
        <v>739</v>
      </c>
    </row>
    <row r="12" spans="1:27" x14ac:dyDescent="0.2">
      <c r="A12" s="733" t="s">
        <v>10</v>
      </c>
      <c r="B12" s="48">
        <v>40.200000000000003</v>
      </c>
      <c r="C12" s="52" t="s">
        <v>739</v>
      </c>
      <c r="D12" s="48">
        <v>55.1</v>
      </c>
      <c r="E12" s="53" t="s">
        <v>739</v>
      </c>
      <c r="F12" s="48">
        <v>12.7</v>
      </c>
      <c r="G12" s="18" t="s">
        <v>739</v>
      </c>
      <c r="H12" s="48">
        <v>27.5</v>
      </c>
      <c r="I12" s="32" t="s">
        <v>739</v>
      </c>
      <c r="J12" s="48">
        <v>20.5</v>
      </c>
      <c r="K12" s="18" t="s">
        <v>739</v>
      </c>
      <c r="L12" s="48">
        <v>15.9</v>
      </c>
      <c r="M12" s="32" t="s">
        <v>739</v>
      </c>
      <c r="N12" s="48">
        <v>53.8</v>
      </c>
      <c r="O12" s="18" t="s">
        <v>739</v>
      </c>
      <c r="P12" s="48">
        <v>100</v>
      </c>
      <c r="Q12" s="32" t="s">
        <v>739</v>
      </c>
      <c r="R12" s="48" t="s">
        <v>739</v>
      </c>
      <c r="S12" s="18" t="s">
        <v>739</v>
      </c>
      <c r="T12" s="48" t="s">
        <v>739</v>
      </c>
      <c r="U12" s="18" t="s">
        <v>739</v>
      </c>
      <c r="V12" s="48" t="s">
        <v>739</v>
      </c>
      <c r="W12" s="33" t="s">
        <v>739</v>
      </c>
      <c r="X12" s="48" t="s">
        <v>739</v>
      </c>
      <c r="Y12" s="18" t="s">
        <v>739</v>
      </c>
      <c r="Z12" s="48" t="s">
        <v>739</v>
      </c>
      <c r="AA12" s="33" t="s">
        <v>739</v>
      </c>
    </row>
    <row r="13" spans="1:27" x14ac:dyDescent="0.2">
      <c r="A13" s="733" t="s">
        <v>11</v>
      </c>
      <c r="B13" s="48">
        <v>35.700000000000003</v>
      </c>
      <c r="C13" s="52" t="s">
        <v>739</v>
      </c>
      <c r="D13" s="48" t="s">
        <v>739</v>
      </c>
      <c r="E13" s="53" t="s">
        <v>739</v>
      </c>
      <c r="F13" s="48" t="s">
        <v>739</v>
      </c>
      <c r="G13" s="18" t="s">
        <v>739</v>
      </c>
      <c r="H13" s="48" t="s">
        <v>739</v>
      </c>
      <c r="I13" s="32" t="s">
        <v>739</v>
      </c>
      <c r="J13" s="48" t="s">
        <v>739</v>
      </c>
      <c r="K13" s="18" t="s">
        <v>739</v>
      </c>
      <c r="L13" s="48" t="s">
        <v>739</v>
      </c>
      <c r="M13" s="32" t="s">
        <v>739</v>
      </c>
      <c r="N13" s="48" t="s">
        <v>739</v>
      </c>
      <c r="O13" s="18" t="s">
        <v>739</v>
      </c>
      <c r="P13" s="48" t="s">
        <v>739</v>
      </c>
      <c r="Q13" s="32" t="s">
        <v>739</v>
      </c>
      <c r="R13" s="48" t="s">
        <v>739</v>
      </c>
      <c r="S13" s="18" t="s">
        <v>739</v>
      </c>
      <c r="T13" s="48" t="s">
        <v>739</v>
      </c>
      <c r="U13" s="18" t="s">
        <v>739</v>
      </c>
      <c r="V13" s="48" t="s">
        <v>739</v>
      </c>
      <c r="W13" s="33" t="s">
        <v>739</v>
      </c>
      <c r="X13" s="48" t="s">
        <v>739</v>
      </c>
      <c r="Y13" s="18" t="s">
        <v>739</v>
      </c>
      <c r="Z13" s="48" t="s">
        <v>739</v>
      </c>
      <c r="AA13" s="33" t="s">
        <v>739</v>
      </c>
    </row>
    <row r="14" spans="1:27" x14ac:dyDescent="0.2">
      <c r="A14" s="733" t="s">
        <v>12</v>
      </c>
      <c r="B14" s="48">
        <v>10.4</v>
      </c>
      <c r="C14" s="52" t="s">
        <v>739</v>
      </c>
      <c r="D14" s="48">
        <v>3.9</v>
      </c>
      <c r="E14" s="53" t="s">
        <v>739</v>
      </c>
      <c r="F14" s="48" t="s">
        <v>739</v>
      </c>
      <c r="G14" s="18" t="s">
        <v>739</v>
      </c>
      <c r="H14" s="48">
        <v>0.4</v>
      </c>
      <c r="I14" s="32" t="s">
        <v>739</v>
      </c>
      <c r="J14" s="48" t="s">
        <v>739</v>
      </c>
      <c r="K14" s="18" t="s">
        <v>739</v>
      </c>
      <c r="L14" s="48">
        <v>5.9</v>
      </c>
      <c r="M14" s="32" t="s">
        <v>739</v>
      </c>
      <c r="N14" s="48" t="s">
        <v>739</v>
      </c>
      <c r="O14" s="18" t="s">
        <v>739</v>
      </c>
      <c r="P14" s="48" t="s">
        <v>739</v>
      </c>
      <c r="Q14" s="32" t="s">
        <v>739</v>
      </c>
      <c r="R14" s="48">
        <v>0.5</v>
      </c>
      <c r="S14" s="18" t="s">
        <v>739</v>
      </c>
      <c r="T14" s="48">
        <v>0</v>
      </c>
      <c r="U14" s="18" t="s">
        <v>739</v>
      </c>
      <c r="V14" s="48" t="s">
        <v>739</v>
      </c>
      <c r="W14" s="33" t="s">
        <v>739</v>
      </c>
      <c r="X14" s="48" t="s">
        <v>739</v>
      </c>
      <c r="Y14" s="18" t="s">
        <v>739</v>
      </c>
      <c r="Z14" s="48" t="s">
        <v>739</v>
      </c>
      <c r="AA14" s="33" t="s">
        <v>739</v>
      </c>
    </row>
    <row r="15" spans="1:27" x14ac:dyDescent="0.2">
      <c r="A15" s="733" t="s">
        <v>13</v>
      </c>
      <c r="B15" s="48" t="s">
        <v>739</v>
      </c>
      <c r="C15" s="52" t="s">
        <v>739</v>
      </c>
      <c r="D15" s="48" t="s">
        <v>739</v>
      </c>
      <c r="E15" s="53" t="s">
        <v>739</v>
      </c>
      <c r="F15" s="48" t="s">
        <v>739</v>
      </c>
      <c r="G15" s="18" t="s">
        <v>739</v>
      </c>
      <c r="H15" s="48" t="s">
        <v>739</v>
      </c>
      <c r="I15" s="32" t="s">
        <v>739</v>
      </c>
      <c r="J15" s="48" t="s">
        <v>739</v>
      </c>
      <c r="K15" s="18" t="s">
        <v>739</v>
      </c>
      <c r="L15" s="48" t="s">
        <v>739</v>
      </c>
      <c r="M15" s="32" t="s">
        <v>739</v>
      </c>
      <c r="N15" s="48" t="s">
        <v>739</v>
      </c>
      <c r="O15" s="18" t="s">
        <v>739</v>
      </c>
      <c r="P15" s="48" t="s">
        <v>739</v>
      </c>
      <c r="Q15" s="32" t="s">
        <v>739</v>
      </c>
      <c r="R15" s="48" t="s">
        <v>739</v>
      </c>
      <c r="S15" s="18" t="s">
        <v>739</v>
      </c>
      <c r="T15" s="48" t="s">
        <v>739</v>
      </c>
      <c r="U15" s="18" t="s">
        <v>739</v>
      </c>
      <c r="V15" s="48" t="s">
        <v>739</v>
      </c>
      <c r="W15" s="33" t="s">
        <v>739</v>
      </c>
      <c r="X15" s="48" t="s">
        <v>739</v>
      </c>
      <c r="Y15" s="18" t="s">
        <v>739</v>
      </c>
      <c r="Z15" s="48" t="s">
        <v>739</v>
      </c>
      <c r="AA15" s="33" t="s">
        <v>739</v>
      </c>
    </row>
    <row r="16" spans="1:27" x14ac:dyDescent="0.2">
      <c r="A16" s="733" t="s">
        <v>14</v>
      </c>
      <c r="B16" s="48" t="s">
        <v>739</v>
      </c>
      <c r="C16" s="52" t="s">
        <v>739</v>
      </c>
      <c r="D16" s="48" t="s">
        <v>739</v>
      </c>
      <c r="E16" s="53" t="s">
        <v>739</v>
      </c>
      <c r="F16" s="48" t="s">
        <v>739</v>
      </c>
      <c r="G16" s="18" t="s">
        <v>739</v>
      </c>
      <c r="H16" s="48" t="s">
        <v>739</v>
      </c>
      <c r="I16" s="32" t="s">
        <v>739</v>
      </c>
      <c r="J16" s="48" t="s">
        <v>739</v>
      </c>
      <c r="K16" s="18" t="s">
        <v>739</v>
      </c>
      <c r="L16" s="48" t="s">
        <v>739</v>
      </c>
      <c r="M16" s="32" t="s">
        <v>739</v>
      </c>
      <c r="N16" s="48" t="s">
        <v>739</v>
      </c>
      <c r="O16" s="18" t="s">
        <v>739</v>
      </c>
      <c r="P16" s="48" t="s">
        <v>739</v>
      </c>
      <c r="Q16" s="32" t="s">
        <v>739</v>
      </c>
      <c r="R16" s="48" t="s">
        <v>739</v>
      </c>
      <c r="S16" s="18" t="s">
        <v>739</v>
      </c>
      <c r="T16" s="48" t="s">
        <v>739</v>
      </c>
      <c r="U16" s="18" t="s">
        <v>739</v>
      </c>
      <c r="V16" s="48" t="s">
        <v>739</v>
      </c>
      <c r="W16" s="33" t="s">
        <v>739</v>
      </c>
      <c r="X16" s="48" t="s">
        <v>739</v>
      </c>
      <c r="Y16" s="18" t="s">
        <v>739</v>
      </c>
      <c r="Z16" s="48" t="s">
        <v>739</v>
      </c>
      <c r="AA16" s="33" t="s">
        <v>739</v>
      </c>
    </row>
    <row r="17" spans="1:27" x14ac:dyDescent="0.2">
      <c r="A17" s="733" t="s">
        <v>15</v>
      </c>
      <c r="B17" s="48">
        <v>3.1</v>
      </c>
      <c r="C17" s="52" t="s">
        <v>739</v>
      </c>
      <c r="D17" s="48">
        <v>2.1</v>
      </c>
      <c r="E17" s="53" t="s">
        <v>739</v>
      </c>
      <c r="F17" s="48">
        <v>0.4</v>
      </c>
      <c r="G17" s="18" t="s">
        <v>739</v>
      </c>
      <c r="H17" s="48">
        <v>0.6</v>
      </c>
      <c r="I17" s="32" t="s">
        <v>739</v>
      </c>
      <c r="J17" s="48">
        <v>0</v>
      </c>
      <c r="K17" s="18" t="s">
        <v>739</v>
      </c>
      <c r="L17" s="48">
        <v>2.9</v>
      </c>
      <c r="M17" s="32" t="s">
        <v>739</v>
      </c>
      <c r="N17" s="48" t="s">
        <v>739</v>
      </c>
      <c r="O17" s="18" t="s">
        <v>739</v>
      </c>
      <c r="P17" s="48" t="s">
        <v>739</v>
      </c>
      <c r="Q17" s="32" t="s">
        <v>739</v>
      </c>
      <c r="R17" s="48" t="s">
        <v>739</v>
      </c>
      <c r="S17" s="18" t="s">
        <v>739</v>
      </c>
      <c r="T17" s="48" t="s">
        <v>739</v>
      </c>
      <c r="U17" s="18" t="s">
        <v>739</v>
      </c>
      <c r="V17" s="48" t="s">
        <v>739</v>
      </c>
      <c r="W17" s="33" t="s">
        <v>739</v>
      </c>
      <c r="X17" s="48" t="s">
        <v>739</v>
      </c>
      <c r="Y17" s="18" t="s">
        <v>739</v>
      </c>
      <c r="Z17" s="48" t="s">
        <v>739</v>
      </c>
      <c r="AA17" s="33" t="s">
        <v>739</v>
      </c>
    </row>
    <row r="18" spans="1:27" x14ac:dyDescent="0.2">
      <c r="A18" s="733" t="s">
        <v>16</v>
      </c>
      <c r="B18" s="48" t="s">
        <v>739</v>
      </c>
      <c r="C18" s="52" t="s">
        <v>739</v>
      </c>
      <c r="D18" s="48" t="s">
        <v>739</v>
      </c>
      <c r="E18" s="53" t="s">
        <v>739</v>
      </c>
      <c r="F18" s="48" t="s">
        <v>739</v>
      </c>
      <c r="G18" s="18" t="s">
        <v>739</v>
      </c>
      <c r="H18" s="48" t="s">
        <v>739</v>
      </c>
      <c r="I18" s="32" t="s">
        <v>739</v>
      </c>
      <c r="J18" s="48" t="s">
        <v>739</v>
      </c>
      <c r="K18" s="18" t="s">
        <v>739</v>
      </c>
      <c r="L18" s="48" t="s">
        <v>739</v>
      </c>
      <c r="M18" s="32" t="s">
        <v>739</v>
      </c>
      <c r="N18" s="48" t="s">
        <v>739</v>
      </c>
      <c r="O18" s="18" t="s">
        <v>739</v>
      </c>
      <c r="P18" s="48" t="s">
        <v>739</v>
      </c>
      <c r="Q18" s="32" t="s">
        <v>739</v>
      </c>
      <c r="R18" s="48" t="s">
        <v>739</v>
      </c>
      <c r="S18" s="18" t="s">
        <v>739</v>
      </c>
      <c r="T18" s="48" t="s">
        <v>739</v>
      </c>
      <c r="U18" s="18" t="s">
        <v>739</v>
      </c>
      <c r="V18" s="48" t="s">
        <v>739</v>
      </c>
      <c r="W18" s="33" t="s">
        <v>739</v>
      </c>
      <c r="X18" s="48" t="s">
        <v>739</v>
      </c>
      <c r="Y18" s="18" t="s">
        <v>739</v>
      </c>
      <c r="Z18" s="48" t="s">
        <v>739</v>
      </c>
      <c r="AA18" s="33" t="s">
        <v>739</v>
      </c>
    </row>
    <row r="19" spans="1:27" x14ac:dyDescent="0.2">
      <c r="A19" s="733" t="s">
        <v>17</v>
      </c>
      <c r="B19" s="48" t="s">
        <v>739</v>
      </c>
      <c r="C19" s="52" t="s">
        <v>739</v>
      </c>
      <c r="D19" s="48" t="s">
        <v>739</v>
      </c>
      <c r="E19" s="53" t="s">
        <v>739</v>
      </c>
      <c r="F19" s="48" t="s">
        <v>739</v>
      </c>
      <c r="G19" s="18" t="s">
        <v>739</v>
      </c>
      <c r="H19" s="48" t="s">
        <v>739</v>
      </c>
      <c r="I19" s="32" t="s">
        <v>739</v>
      </c>
      <c r="J19" s="48" t="s">
        <v>739</v>
      </c>
      <c r="K19" s="18" t="s">
        <v>739</v>
      </c>
      <c r="L19" s="48" t="s">
        <v>739</v>
      </c>
      <c r="M19" s="32" t="s">
        <v>739</v>
      </c>
      <c r="N19" s="48" t="s">
        <v>739</v>
      </c>
      <c r="O19" s="18" t="s">
        <v>739</v>
      </c>
      <c r="P19" s="48" t="s">
        <v>739</v>
      </c>
      <c r="Q19" s="32" t="s">
        <v>739</v>
      </c>
      <c r="R19" s="48" t="s">
        <v>739</v>
      </c>
      <c r="S19" s="18" t="s">
        <v>739</v>
      </c>
      <c r="T19" s="48" t="s">
        <v>739</v>
      </c>
      <c r="U19" s="18" t="s">
        <v>739</v>
      </c>
      <c r="V19" s="48" t="s">
        <v>739</v>
      </c>
      <c r="W19" s="33" t="s">
        <v>739</v>
      </c>
      <c r="X19" s="48" t="s">
        <v>739</v>
      </c>
      <c r="Y19" s="18" t="s">
        <v>739</v>
      </c>
      <c r="Z19" s="48" t="s">
        <v>739</v>
      </c>
      <c r="AA19" s="33" t="s">
        <v>739</v>
      </c>
    </row>
    <row r="20" spans="1:27" x14ac:dyDescent="0.2">
      <c r="A20" s="733" t="s">
        <v>18</v>
      </c>
      <c r="B20" s="48">
        <v>9.1</v>
      </c>
      <c r="C20" s="52" t="s">
        <v>739</v>
      </c>
      <c r="D20" s="48" t="s">
        <v>739</v>
      </c>
      <c r="E20" s="53" t="s">
        <v>739</v>
      </c>
      <c r="F20" s="48" t="s">
        <v>739</v>
      </c>
      <c r="G20" s="18" t="s">
        <v>739</v>
      </c>
      <c r="H20" s="48" t="s">
        <v>739</v>
      </c>
      <c r="I20" s="32" t="s">
        <v>739</v>
      </c>
      <c r="J20" s="48" t="s">
        <v>739</v>
      </c>
      <c r="K20" s="18" t="s">
        <v>739</v>
      </c>
      <c r="L20" s="48" t="s">
        <v>739</v>
      </c>
      <c r="M20" s="32" t="s">
        <v>739</v>
      </c>
      <c r="N20" s="48" t="s">
        <v>739</v>
      </c>
      <c r="O20" s="18" t="s">
        <v>739</v>
      </c>
      <c r="P20" s="48" t="s">
        <v>739</v>
      </c>
      <c r="Q20" s="32" t="s">
        <v>739</v>
      </c>
      <c r="R20" s="48" t="s">
        <v>739</v>
      </c>
      <c r="S20" s="18" t="s">
        <v>739</v>
      </c>
      <c r="T20" s="48" t="s">
        <v>739</v>
      </c>
      <c r="U20" s="18" t="s">
        <v>739</v>
      </c>
      <c r="V20" s="48" t="s">
        <v>739</v>
      </c>
      <c r="W20" s="33" t="s">
        <v>739</v>
      </c>
      <c r="X20" s="48" t="s">
        <v>739</v>
      </c>
      <c r="Y20" s="18" t="s">
        <v>739</v>
      </c>
      <c r="Z20" s="48" t="s">
        <v>739</v>
      </c>
      <c r="AA20" s="33" t="s">
        <v>739</v>
      </c>
    </row>
    <row r="21" spans="1:27" x14ac:dyDescent="0.2">
      <c r="A21" s="733" t="s">
        <v>19</v>
      </c>
      <c r="B21" s="48">
        <v>65.599999999999994</v>
      </c>
      <c r="C21" s="52" t="s">
        <v>739</v>
      </c>
      <c r="D21" s="48" t="s">
        <v>739</v>
      </c>
      <c r="E21" s="53" t="s">
        <v>739</v>
      </c>
      <c r="F21" s="48">
        <v>8.6999999999999993</v>
      </c>
      <c r="G21" s="18" t="s">
        <v>739</v>
      </c>
      <c r="H21" s="48" t="s">
        <v>739</v>
      </c>
      <c r="I21" s="32" t="s">
        <v>739</v>
      </c>
      <c r="J21" s="48">
        <v>0.3</v>
      </c>
      <c r="K21" s="18" t="s">
        <v>739</v>
      </c>
      <c r="L21" s="48" t="s">
        <v>739</v>
      </c>
      <c r="M21" s="32" t="s">
        <v>739</v>
      </c>
      <c r="N21" s="48" t="s">
        <v>739</v>
      </c>
      <c r="O21" s="18" t="s">
        <v>739</v>
      </c>
      <c r="P21" s="48" t="s">
        <v>739</v>
      </c>
      <c r="Q21" s="32" t="s">
        <v>739</v>
      </c>
      <c r="R21" s="48">
        <v>9.6999999999999993</v>
      </c>
      <c r="S21" s="18" t="s">
        <v>739</v>
      </c>
      <c r="T21" s="48" t="s">
        <v>739</v>
      </c>
      <c r="U21" s="18" t="s">
        <v>739</v>
      </c>
      <c r="V21" s="48" t="s">
        <v>739</v>
      </c>
      <c r="W21" s="33" t="s">
        <v>739</v>
      </c>
      <c r="X21" s="48" t="s">
        <v>739</v>
      </c>
      <c r="Y21" s="18" t="s">
        <v>739</v>
      </c>
      <c r="Z21" s="48" t="s">
        <v>739</v>
      </c>
      <c r="AA21" s="33" t="s">
        <v>739</v>
      </c>
    </row>
    <row r="22" spans="1:27" x14ac:dyDescent="0.2">
      <c r="A22" s="733" t="s">
        <v>20</v>
      </c>
      <c r="B22" s="48">
        <v>50.8</v>
      </c>
      <c r="C22" s="52" t="s">
        <v>739</v>
      </c>
      <c r="D22" s="48">
        <v>52.8</v>
      </c>
      <c r="E22" s="53" t="s">
        <v>739</v>
      </c>
      <c r="F22" s="48">
        <v>1</v>
      </c>
      <c r="G22" s="18" t="s">
        <v>739</v>
      </c>
      <c r="H22" s="48">
        <v>1</v>
      </c>
      <c r="I22" s="32" t="s">
        <v>739</v>
      </c>
      <c r="J22" s="48">
        <v>1</v>
      </c>
      <c r="K22" s="18" t="s">
        <v>739</v>
      </c>
      <c r="L22" s="48">
        <v>7.7</v>
      </c>
      <c r="M22" s="32" t="s">
        <v>739</v>
      </c>
      <c r="N22" s="48" t="s">
        <v>739</v>
      </c>
      <c r="O22" s="18" t="s">
        <v>739</v>
      </c>
      <c r="P22" s="48" t="s">
        <v>739</v>
      </c>
      <c r="Q22" s="32" t="s">
        <v>739</v>
      </c>
      <c r="R22" s="48">
        <v>15.1</v>
      </c>
      <c r="S22" s="18" t="s">
        <v>739</v>
      </c>
      <c r="T22" s="48">
        <v>14.7</v>
      </c>
      <c r="U22" s="18" t="s">
        <v>739</v>
      </c>
      <c r="V22" s="48" t="s">
        <v>739</v>
      </c>
      <c r="W22" s="33" t="s">
        <v>739</v>
      </c>
      <c r="X22" s="48" t="s">
        <v>739</v>
      </c>
      <c r="Y22" s="18" t="s">
        <v>739</v>
      </c>
      <c r="Z22" s="48" t="s">
        <v>739</v>
      </c>
      <c r="AA22" s="33" t="s">
        <v>739</v>
      </c>
    </row>
    <row r="23" spans="1:27" x14ac:dyDescent="0.2">
      <c r="A23" s="733" t="s">
        <v>21</v>
      </c>
      <c r="B23" s="48" t="s">
        <v>739</v>
      </c>
      <c r="C23" s="52" t="s">
        <v>739</v>
      </c>
      <c r="D23" s="48" t="s">
        <v>739</v>
      </c>
      <c r="E23" s="53" t="s">
        <v>739</v>
      </c>
      <c r="F23" s="48" t="s">
        <v>739</v>
      </c>
      <c r="G23" s="18" t="s">
        <v>739</v>
      </c>
      <c r="H23" s="48" t="s">
        <v>739</v>
      </c>
      <c r="I23" s="32" t="s">
        <v>739</v>
      </c>
      <c r="J23" s="48" t="s">
        <v>739</v>
      </c>
      <c r="K23" s="18" t="s">
        <v>739</v>
      </c>
      <c r="L23" s="48" t="s">
        <v>739</v>
      </c>
      <c r="M23" s="32" t="s">
        <v>739</v>
      </c>
      <c r="N23" s="48" t="s">
        <v>739</v>
      </c>
      <c r="O23" s="18" t="s">
        <v>739</v>
      </c>
      <c r="P23" s="48" t="s">
        <v>739</v>
      </c>
      <c r="Q23" s="32" t="s">
        <v>739</v>
      </c>
      <c r="R23" s="48" t="s">
        <v>739</v>
      </c>
      <c r="S23" s="18" t="s">
        <v>739</v>
      </c>
      <c r="T23" s="48" t="s">
        <v>739</v>
      </c>
      <c r="U23" s="18" t="s">
        <v>739</v>
      </c>
      <c r="V23" s="48" t="s">
        <v>739</v>
      </c>
      <c r="W23" s="33" t="s">
        <v>739</v>
      </c>
      <c r="X23" s="48" t="s">
        <v>739</v>
      </c>
      <c r="Y23" s="18" t="s">
        <v>739</v>
      </c>
      <c r="Z23" s="48" t="s">
        <v>739</v>
      </c>
      <c r="AA23" s="33" t="s">
        <v>739</v>
      </c>
    </row>
    <row r="24" spans="1:27" x14ac:dyDescent="0.2">
      <c r="A24" s="733" t="s">
        <v>22</v>
      </c>
      <c r="B24" s="48">
        <v>39.1</v>
      </c>
      <c r="C24" s="52" t="s">
        <v>739</v>
      </c>
      <c r="D24" s="48" t="s">
        <v>739</v>
      </c>
      <c r="E24" s="53" t="s">
        <v>739</v>
      </c>
      <c r="F24" s="48">
        <v>4.0999999999999996</v>
      </c>
      <c r="G24" s="18" t="s">
        <v>739</v>
      </c>
      <c r="H24" s="48" t="s">
        <v>739</v>
      </c>
      <c r="I24" s="32" t="s">
        <v>739</v>
      </c>
      <c r="J24" s="48">
        <v>1.4</v>
      </c>
      <c r="K24" s="18" t="s">
        <v>739</v>
      </c>
      <c r="L24" s="48" t="s">
        <v>739</v>
      </c>
      <c r="M24" s="32" t="s">
        <v>739</v>
      </c>
      <c r="N24" s="48" t="s">
        <v>739</v>
      </c>
      <c r="O24" s="18" t="s">
        <v>739</v>
      </c>
      <c r="P24" s="48" t="s">
        <v>739</v>
      </c>
      <c r="Q24" s="32" t="s">
        <v>739</v>
      </c>
      <c r="R24" s="48">
        <v>13.7</v>
      </c>
      <c r="S24" s="18" t="s">
        <v>739</v>
      </c>
      <c r="T24" s="48" t="s">
        <v>739</v>
      </c>
      <c r="U24" s="18" t="s">
        <v>739</v>
      </c>
      <c r="V24" s="48" t="s">
        <v>739</v>
      </c>
      <c r="W24" s="33" t="s">
        <v>739</v>
      </c>
      <c r="X24" s="48" t="s">
        <v>739</v>
      </c>
      <c r="Y24" s="18" t="s">
        <v>739</v>
      </c>
      <c r="Z24" s="48" t="s">
        <v>739</v>
      </c>
      <c r="AA24" s="33" t="s">
        <v>739</v>
      </c>
    </row>
    <row r="25" spans="1:27" x14ac:dyDescent="0.2">
      <c r="A25" s="733" t="s">
        <v>23</v>
      </c>
      <c r="B25" s="48">
        <v>25.5</v>
      </c>
      <c r="C25" s="52" t="s">
        <v>739</v>
      </c>
      <c r="D25" s="48">
        <v>27.1</v>
      </c>
      <c r="E25" s="53" t="s">
        <v>739</v>
      </c>
      <c r="F25" s="48">
        <v>11.9</v>
      </c>
      <c r="G25" s="18" t="s">
        <v>739</v>
      </c>
      <c r="H25" s="48">
        <v>16.8</v>
      </c>
      <c r="I25" s="32" t="s">
        <v>739</v>
      </c>
      <c r="J25" s="48">
        <v>2.1</v>
      </c>
      <c r="K25" s="18" t="s">
        <v>739</v>
      </c>
      <c r="L25" s="48">
        <v>7.7</v>
      </c>
      <c r="M25" s="32" t="s">
        <v>739</v>
      </c>
      <c r="N25" s="48">
        <v>33</v>
      </c>
      <c r="O25" s="18" t="s">
        <v>739</v>
      </c>
      <c r="P25" s="48">
        <v>40.299999999999997</v>
      </c>
      <c r="Q25" s="32" t="s">
        <v>739</v>
      </c>
      <c r="R25" s="48">
        <v>9.4</v>
      </c>
      <c r="S25" s="18" t="s">
        <v>739</v>
      </c>
      <c r="T25" s="48">
        <v>3.8</v>
      </c>
      <c r="U25" s="18" t="s">
        <v>739</v>
      </c>
      <c r="V25" s="48">
        <v>93.3</v>
      </c>
      <c r="W25" s="33" t="s">
        <v>739</v>
      </c>
      <c r="X25" s="48" t="s">
        <v>739</v>
      </c>
      <c r="Y25" s="18" t="s">
        <v>739</v>
      </c>
      <c r="Z25" s="48" t="s">
        <v>739</v>
      </c>
      <c r="AA25" s="33" t="s">
        <v>739</v>
      </c>
    </row>
    <row r="26" spans="1:27" x14ac:dyDescent="0.2">
      <c r="A26" s="733" t="s">
        <v>24</v>
      </c>
      <c r="B26" s="48">
        <v>21.9</v>
      </c>
      <c r="C26" s="52" t="s">
        <v>739</v>
      </c>
      <c r="D26" s="48" t="s">
        <v>739</v>
      </c>
      <c r="E26" s="53" t="s">
        <v>739</v>
      </c>
      <c r="F26" s="48">
        <v>2.2000000000000002</v>
      </c>
      <c r="G26" s="18" t="s">
        <v>739</v>
      </c>
      <c r="H26" s="48" t="s">
        <v>739</v>
      </c>
      <c r="I26" s="32" t="s">
        <v>739</v>
      </c>
      <c r="J26" s="48">
        <v>0.2</v>
      </c>
      <c r="K26" s="18" t="s">
        <v>739</v>
      </c>
      <c r="L26" s="48" t="s">
        <v>739</v>
      </c>
      <c r="M26" s="32" t="s">
        <v>739</v>
      </c>
      <c r="N26" s="48" t="s">
        <v>739</v>
      </c>
      <c r="O26" s="18" t="s">
        <v>739</v>
      </c>
      <c r="P26" s="48" t="s">
        <v>739</v>
      </c>
      <c r="Q26" s="32" t="s">
        <v>739</v>
      </c>
      <c r="R26" s="48">
        <v>3.4</v>
      </c>
      <c r="S26" s="18" t="s">
        <v>739</v>
      </c>
      <c r="T26" s="48" t="s">
        <v>739</v>
      </c>
      <c r="U26" s="18" t="s">
        <v>739</v>
      </c>
      <c r="V26" s="48" t="s">
        <v>739</v>
      </c>
      <c r="W26" s="33" t="s">
        <v>739</v>
      </c>
      <c r="X26" s="48" t="s">
        <v>739</v>
      </c>
      <c r="Y26" s="18" t="s">
        <v>739</v>
      </c>
      <c r="Z26" s="48" t="s">
        <v>739</v>
      </c>
      <c r="AA26" s="33" t="s">
        <v>739</v>
      </c>
    </row>
    <row r="27" spans="1:27" x14ac:dyDescent="0.2">
      <c r="A27" s="733" t="s">
        <v>25</v>
      </c>
      <c r="B27" s="48">
        <v>20</v>
      </c>
      <c r="C27" s="52" t="s">
        <v>739</v>
      </c>
      <c r="D27" s="48">
        <v>23.8</v>
      </c>
      <c r="E27" s="53" t="s">
        <v>739</v>
      </c>
      <c r="F27" s="48">
        <v>7.3</v>
      </c>
      <c r="G27" s="18" t="s">
        <v>739</v>
      </c>
      <c r="H27" s="48">
        <v>10.4</v>
      </c>
      <c r="I27" s="32" t="s">
        <v>739</v>
      </c>
      <c r="J27" s="48" t="s">
        <v>739</v>
      </c>
      <c r="K27" s="18" t="s">
        <v>739</v>
      </c>
      <c r="L27" s="48">
        <v>9.5</v>
      </c>
      <c r="M27" s="32" t="s">
        <v>739</v>
      </c>
      <c r="N27" s="48" t="s">
        <v>739</v>
      </c>
      <c r="O27" s="18" t="s">
        <v>739</v>
      </c>
      <c r="P27" s="48">
        <v>43.2</v>
      </c>
      <c r="Q27" s="32" t="s">
        <v>739</v>
      </c>
      <c r="R27" s="48" t="s">
        <v>739</v>
      </c>
      <c r="S27" s="18" t="s">
        <v>739</v>
      </c>
      <c r="T27" s="48">
        <v>1.4</v>
      </c>
      <c r="U27" s="18" t="s">
        <v>739</v>
      </c>
      <c r="V27" s="48" t="s">
        <v>739</v>
      </c>
      <c r="W27" s="33" t="s">
        <v>739</v>
      </c>
      <c r="X27" s="48" t="s">
        <v>739</v>
      </c>
      <c r="Y27" s="18" t="s">
        <v>739</v>
      </c>
      <c r="Z27" s="48" t="s">
        <v>739</v>
      </c>
      <c r="AA27" s="33" t="s">
        <v>739</v>
      </c>
    </row>
    <row r="28" spans="1:27" x14ac:dyDescent="0.2">
      <c r="A28" s="733" t="s">
        <v>26</v>
      </c>
      <c r="B28" s="48">
        <v>42.3</v>
      </c>
      <c r="C28" s="52" t="s">
        <v>739</v>
      </c>
      <c r="D28" s="48">
        <v>41</v>
      </c>
      <c r="E28" s="53" t="s">
        <v>739</v>
      </c>
      <c r="F28" s="48">
        <v>0</v>
      </c>
      <c r="G28" s="18" t="s">
        <v>739</v>
      </c>
      <c r="H28" s="48">
        <v>1.8</v>
      </c>
      <c r="I28" s="32" t="s">
        <v>739</v>
      </c>
      <c r="J28" s="48">
        <v>0.6</v>
      </c>
      <c r="K28" s="18" t="s">
        <v>739</v>
      </c>
      <c r="L28" s="48">
        <v>4.7</v>
      </c>
      <c r="M28" s="32" t="s">
        <v>739</v>
      </c>
      <c r="N28" s="48" t="s">
        <v>739</v>
      </c>
      <c r="O28" s="18" t="s">
        <v>739</v>
      </c>
      <c r="P28" s="48" t="s">
        <v>739</v>
      </c>
      <c r="Q28" s="32" t="s">
        <v>739</v>
      </c>
      <c r="R28" s="48">
        <v>0</v>
      </c>
      <c r="S28" s="18" t="s">
        <v>739</v>
      </c>
      <c r="T28" s="48">
        <v>0</v>
      </c>
      <c r="U28" s="18" t="s">
        <v>739</v>
      </c>
      <c r="V28" s="48" t="s">
        <v>739</v>
      </c>
      <c r="W28" s="33" t="s">
        <v>739</v>
      </c>
      <c r="X28" s="48" t="s">
        <v>739</v>
      </c>
      <c r="Y28" s="18" t="s">
        <v>739</v>
      </c>
      <c r="Z28" s="48" t="s">
        <v>739</v>
      </c>
      <c r="AA28" s="33" t="s">
        <v>739</v>
      </c>
    </row>
    <row r="29" spans="1:27" x14ac:dyDescent="0.2">
      <c r="A29" s="733" t="s">
        <v>27</v>
      </c>
      <c r="B29" s="48" t="s">
        <v>739</v>
      </c>
      <c r="C29" s="52" t="s">
        <v>739</v>
      </c>
      <c r="D29" s="48" t="s">
        <v>739</v>
      </c>
      <c r="E29" s="53" t="s">
        <v>739</v>
      </c>
      <c r="F29" s="48">
        <v>1.7</v>
      </c>
      <c r="G29" s="18" t="s">
        <v>739</v>
      </c>
      <c r="H29" s="48">
        <v>2.7</v>
      </c>
      <c r="I29" s="32" t="s">
        <v>739</v>
      </c>
      <c r="J29" s="48">
        <v>2.4</v>
      </c>
      <c r="K29" s="18" t="s">
        <v>739</v>
      </c>
      <c r="L29" s="48">
        <v>1.1000000000000001</v>
      </c>
      <c r="M29" s="32" t="s">
        <v>739</v>
      </c>
      <c r="N29" s="48" t="s">
        <v>739</v>
      </c>
      <c r="O29" s="18" t="s">
        <v>739</v>
      </c>
      <c r="P29" s="48" t="s">
        <v>739</v>
      </c>
      <c r="Q29" s="32" t="s">
        <v>739</v>
      </c>
      <c r="R29" s="48" t="s">
        <v>739</v>
      </c>
      <c r="S29" s="18" t="s">
        <v>739</v>
      </c>
      <c r="T29" s="48" t="s">
        <v>739</v>
      </c>
      <c r="U29" s="18" t="s">
        <v>739</v>
      </c>
      <c r="V29" s="48">
        <v>5.7</v>
      </c>
      <c r="W29" s="33" t="s">
        <v>739</v>
      </c>
      <c r="X29" s="48" t="s">
        <v>739</v>
      </c>
      <c r="Y29" s="18" t="s">
        <v>739</v>
      </c>
      <c r="Z29" s="48" t="s">
        <v>739</v>
      </c>
      <c r="AA29" s="33" t="s">
        <v>739</v>
      </c>
    </row>
    <row r="30" spans="1:27" x14ac:dyDescent="0.2">
      <c r="A30" s="733" t="s">
        <v>28</v>
      </c>
      <c r="B30" s="48" t="s">
        <v>739</v>
      </c>
      <c r="C30" s="52" t="s">
        <v>739</v>
      </c>
      <c r="D30" s="48" t="s">
        <v>739</v>
      </c>
      <c r="E30" s="53" t="s">
        <v>739</v>
      </c>
      <c r="F30" s="48">
        <v>32.6</v>
      </c>
      <c r="G30" s="18" t="s">
        <v>739</v>
      </c>
      <c r="H30" s="48" t="s">
        <v>739</v>
      </c>
      <c r="I30" s="32" t="s">
        <v>739</v>
      </c>
      <c r="J30" s="48" t="s">
        <v>739</v>
      </c>
      <c r="K30" s="18" t="s">
        <v>739</v>
      </c>
      <c r="L30" s="48" t="s">
        <v>739</v>
      </c>
      <c r="M30" s="32" t="s">
        <v>739</v>
      </c>
      <c r="N30" s="48" t="s">
        <v>739</v>
      </c>
      <c r="O30" s="18" t="s">
        <v>739</v>
      </c>
      <c r="P30" s="48" t="s">
        <v>739</v>
      </c>
      <c r="Q30" s="32" t="s">
        <v>739</v>
      </c>
      <c r="R30" s="48" t="s">
        <v>739</v>
      </c>
      <c r="S30" s="18" t="s">
        <v>739</v>
      </c>
      <c r="T30" s="48" t="s">
        <v>739</v>
      </c>
      <c r="U30" s="18" t="s">
        <v>739</v>
      </c>
      <c r="V30" s="48" t="s">
        <v>739</v>
      </c>
      <c r="W30" s="33" t="s">
        <v>739</v>
      </c>
      <c r="X30" s="48" t="s">
        <v>739</v>
      </c>
      <c r="Y30" s="18" t="s">
        <v>739</v>
      </c>
      <c r="Z30" s="48" t="s">
        <v>739</v>
      </c>
      <c r="AA30" s="33" t="s">
        <v>739</v>
      </c>
    </row>
    <row r="31" spans="1:27" x14ac:dyDescent="0.2">
      <c r="A31" s="733" t="s">
        <v>29</v>
      </c>
      <c r="B31" s="48" t="s">
        <v>739</v>
      </c>
      <c r="C31" s="52" t="s">
        <v>739</v>
      </c>
      <c r="D31" s="48" t="s">
        <v>739</v>
      </c>
      <c r="E31" s="53" t="s">
        <v>739</v>
      </c>
      <c r="F31" s="48" t="s">
        <v>739</v>
      </c>
      <c r="G31" s="18" t="s">
        <v>739</v>
      </c>
      <c r="H31" s="48" t="s">
        <v>739</v>
      </c>
      <c r="I31" s="32" t="s">
        <v>739</v>
      </c>
      <c r="J31" s="48" t="s">
        <v>739</v>
      </c>
      <c r="K31" s="18" t="s">
        <v>739</v>
      </c>
      <c r="L31" s="48" t="s">
        <v>739</v>
      </c>
      <c r="M31" s="32" t="s">
        <v>739</v>
      </c>
      <c r="N31" s="48" t="s">
        <v>739</v>
      </c>
      <c r="O31" s="18" t="s">
        <v>739</v>
      </c>
      <c r="P31" s="48" t="s">
        <v>739</v>
      </c>
      <c r="Q31" s="32" t="s">
        <v>739</v>
      </c>
      <c r="R31" s="48" t="s">
        <v>739</v>
      </c>
      <c r="S31" s="18" t="s">
        <v>739</v>
      </c>
      <c r="T31" s="48" t="s">
        <v>739</v>
      </c>
      <c r="U31" s="18" t="s">
        <v>739</v>
      </c>
      <c r="V31" s="48" t="s">
        <v>739</v>
      </c>
      <c r="W31" s="33" t="s">
        <v>739</v>
      </c>
      <c r="X31" s="48" t="s">
        <v>739</v>
      </c>
      <c r="Y31" s="18" t="s">
        <v>739</v>
      </c>
      <c r="Z31" s="48" t="s">
        <v>739</v>
      </c>
      <c r="AA31" s="33" t="s">
        <v>739</v>
      </c>
    </row>
    <row r="32" spans="1:27" x14ac:dyDescent="0.2">
      <c r="A32" s="733" t="s">
        <v>30</v>
      </c>
      <c r="B32" s="48" t="s">
        <v>739</v>
      </c>
      <c r="C32" s="52" t="s">
        <v>739</v>
      </c>
      <c r="D32" s="48" t="s">
        <v>739</v>
      </c>
      <c r="E32" s="53" t="s">
        <v>739</v>
      </c>
      <c r="F32" s="48" t="s">
        <v>739</v>
      </c>
      <c r="G32" s="18" t="s">
        <v>739</v>
      </c>
      <c r="H32" s="48" t="s">
        <v>739</v>
      </c>
      <c r="I32" s="32" t="s">
        <v>739</v>
      </c>
      <c r="J32" s="48" t="s">
        <v>739</v>
      </c>
      <c r="K32" s="18" t="s">
        <v>739</v>
      </c>
      <c r="L32" s="48" t="s">
        <v>739</v>
      </c>
      <c r="M32" s="32" t="s">
        <v>739</v>
      </c>
      <c r="N32" s="48" t="s">
        <v>739</v>
      </c>
      <c r="O32" s="18" t="s">
        <v>739</v>
      </c>
      <c r="P32" s="48" t="s">
        <v>739</v>
      </c>
      <c r="Q32" s="32" t="s">
        <v>739</v>
      </c>
      <c r="R32" s="48" t="s">
        <v>739</v>
      </c>
      <c r="S32" s="18" t="s">
        <v>739</v>
      </c>
      <c r="T32" s="48" t="s">
        <v>739</v>
      </c>
      <c r="U32" s="18" t="s">
        <v>739</v>
      </c>
      <c r="V32" s="48" t="s">
        <v>739</v>
      </c>
      <c r="W32" s="33" t="s">
        <v>739</v>
      </c>
      <c r="X32" s="48" t="s">
        <v>739</v>
      </c>
      <c r="Y32" s="18" t="s">
        <v>739</v>
      </c>
      <c r="Z32" s="48" t="s">
        <v>739</v>
      </c>
      <c r="AA32" s="33" t="s">
        <v>739</v>
      </c>
    </row>
    <row r="33" spans="1:27" x14ac:dyDescent="0.2">
      <c r="A33" s="733" t="s">
        <v>31</v>
      </c>
      <c r="B33" s="48">
        <v>29</v>
      </c>
      <c r="C33" s="52" t="s">
        <v>739</v>
      </c>
      <c r="D33" s="48">
        <v>30.8</v>
      </c>
      <c r="E33" s="53" t="s">
        <v>740</v>
      </c>
      <c r="F33" s="48">
        <v>7.7</v>
      </c>
      <c r="G33" s="18" t="s">
        <v>739</v>
      </c>
      <c r="H33" s="48">
        <v>1.6</v>
      </c>
      <c r="I33" s="32" t="s">
        <v>1325</v>
      </c>
      <c r="J33" s="48">
        <v>0.9</v>
      </c>
      <c r="K33" s="18" t="s">
        <v>739</v>
      </c>
      <c r="L33" s="48">
        <v>2</v>
      </c>
      <c r="M33" s="32" t="s">
        <v>739</v>
      </c>
      <c r="N33" s="48">
        <v>57.3</v>
      </c>
      <c r="O33" s="18" t="s">
        <v>739</v>
      </c>
      <c r="P33" s="48">
        <v>76.400000000000006</v>
      </c>
      <c r="Q33" s="32" t="s">
        <v>739</v>
      </c>
      <c r="R33" s="48">
        <v>7.9</v>
      </c>
      <c r="S33" s="18" t="s">
        <v>739</v>
      </c>
      <c r="T33" s="48">
        <v>4</v>
      </c>
      <c r="U33" s="18" t="s">
        <v>739</v>
      </c>
      <c r="V33" s="48">
        <v>84.6</v>
      </c>
      <c r="W33" s="33" t="s">
        <v>739</v>
      </c>
      <c r="X33" s="48" t="s">
        <v>739</v>
      </c>
      <c r="Y33" s="18" t="s">
        <v>739</v>
      </c>
      <c r="Z33" s="48" t="s">
        <v>739</v>
      </c>
      <c r="AA33" s="33" t="s">
        <v>739</v>
      </c>
    </row>
    <row r="34" spans="1:27" x14ac:dyDescent="0.2">
      <c r="A34" s="733" t="s">
        <v>32</v>
      </c>
      <c r="B34" s="48">
        <v>43.2</v>
      </c>
      <c r="C34" s="52" t="s">
        <v>739</v>
      </c>
      <c r="D34" s="48">
        <v>44.9</v>
      </c>
      <c r="E34" s="53" t="s">
        <v>739</v>
      </c>
      <c r="F34" s="48">
        <v>3.5</v>
      </c>
      <c r="G34" s="18" t="s">
        <v>739</v>
      </c>
      <c r="H34" s="48">
        <v>9.3000000000000007</v>
      </c>
      <c r="I34" s="32" t="s">
        <v>739</v>
      </c>
      <c r="J34" s="48">
        <v>0.2</v>
      </c>
      <c r="K34" s="18" t="s">
        <v>739</v>
      </c>
      <c r="L34" s="48">
        <v>0.8</v>
      </c>
      <c r="M34" s="32" t="s">
        <v>739</v>
      </c>
      <c r="N34" s="48" t="s">
        <v>739</v>
      </c>
      <c r="O34" s="18" t="s">
        <v>739</v>
      </c>
      <c r="P34" s="48" t="s">
        <v>739</v>
      </c>
      <c r="Q34" s="32" t="s">
        <v>739</v>
      </c>
      <c r="R34" s="48">
        <v>11.4</v>
      </c>
      <c r="S34" s="18" t="s">
        <v>739</v>
      </c>
      <c r="T34" s="48">
        <v>6.4</v>
      </c>
      <c r="U34" s="18" t="s">
        <v>739</v>
      </c>
      <c r="V34" s="48">
        <v>30.4</v>
      </c>
      <c r="W34" s="33" t="s">
        <v>739</v>
      </c>
      <c r="X34" s="48" t="s">
        <v>739</v>
      </c>
      <c r="Y34" s="18" t="s">
        <v>739</v>
      </c>
      <c r="Z34" s="48" t="s">
        <v>739</v>
      </c>
      <c r="AA34" s="33" t="s">
        <v>739</v>
      </c>
    </row>
    <row r="35" spans="1:27" x14ac:dyDescent="0.2">
      <c r="A35" s="733" t="s">
        <v>255</v>
      </c>
      <c r="B35" s="48" t="s">
        <v>739</v>
      </c>
      <c r="C35" s="52" t="s">
        <v>739</v>
      </c>
      <c r="D35" s="48" t="s">
        <v>739</v>
      </c>
      <c r="E35" s="53" t="s">
        <v>739</v>
      </c>
      <c r="F35" s="48">
        <v>11.7</v>
      </c>
      <c r="G35" s="18" t="s">
        <v>739</v>
      </c>
      <c r="H35" s="48">
        <v>17.100000000000001</v>
      </c>
      <c r="I35" s="32" t="s">
        <v>739</v>
      </c>
      <c r="J35" s="48">
        <v>12.6</v>
      </c>
      <c r="K35" s="18" t="s">
        <v>739</v>
      </c>
      <c r="L35" s="48">
        <v>31</v>
      </c>
      <c r="M35" s="32" t="s">
        <v>739</v>
      </c>
      <c r="N35" s="48" t="s">
        <v>739</v>
      </c>
      <c r="O35" s="18" t="s">
        <v>739</v>
      </c>
      <c r="P35" s="48" t="s">
        <v>739</v>
      </c>
      <c r="Q35" s="32" t="s">
        <v>739</v>
      </c>
      <c r="R35" s="48" t="s">
        <v>739</v>
      </c>
      <c r="S35" s="18" t="s">
        <v>739</v>
      </c>
      <c r="T35" s="48" t="s">
        <v>739</v>
      </c>
      <c r="U35" s="18" t="s">
        <v>739</v>
      </c>
      <c r="V35" s="48" t="s">
        <v>739</v>
      </c>
      <c r="W35" s="33" t="s">
        <v>739</v>
      </c>
      <c r="X35" s="48" t="s">
        <v>739</v>
      </c>
      <c r="Y35" s="18" t="s">
        <v>739</v>
      </c>
      <c r="Z35" s="48" t="s">
        <v>739</v>
      </c>
      <c r="AA35" s="33" t="s">
        <v>739</v>
      </c>
    </row>
    <row r="36" spans="1:27" x14ac:dyDescent="0.2">
      <c r="A36" s="733" t="s">
        <v>33</v>
      </c>
      <c r="B36" s="48">
        <v>42.8</v>
      </c>
      <c r="C36" s="52" t="s">
        <v>739</v>
      </c>
      <c r="D36" s="48">
        <v>40.9</v>
      </c>
      <c r="E36" s="53" t="s">
        <v>739</v>
      </c>
      <c r="F36" s="48">
        <v>0.4</v>
      </c>
      <c r="G36" s="18" t="s">
        <v>739</v>
      </c>
      <c r="H36" s="48">
        <v>0.1</v>
      </c>
      <c r="I36" s="32" t="s">
        <v>739</v>
      </c>
      <c r="J36" s="48">
        <v>0.1</v>
      </c>
      <c r="K36" s="18" t="s">
        <v>739</v>
      </c>
      <c r="L36" s="48">
        <v>0.3</v>
      </c>
      <c r="M36" s="32" t="s">
        <v>739</v>
      </c>
      <c r="N36" s="48" t="s">
        <v>739</v>
      </c>
      <c r="O36" s="18" t="s">
        <v>739</v>
      </c>
      <c r="P36" s="48" t="s">
        <v>739</v>
      </c>
      <c r="Q36" s="32" t="s">
        <v>739</v>
      </c>
      <c r="R36" s="48">
        <v>3.7</v>
      </c>
      <c r="S36" s="18" t="s">
        <v>739</v>
      </c>
      <c r="T36" s="48">
        <v>1.8</v>
      </c>
      <c r="U36" s="18" t="s">
        <v>739</v>
      </c>
      <c r="V36" s="48" t="s">
        <v>739</v>
      </c>
      <c r="W36" s="33" t="s">
        <v>739</v>
      </c>
      <c r="X36" s="48" t="s">
        <v>739</v>
      </c>
      <c r="Y36" s="18" t="s">
        <v>739</v>
      </c>
      <c r="Z36" s="48" t="s">
        <v>739</v>
      </c>
      <c r="AA36" s="33" t="s">
        <v>739</v>
      </c>
    </row>
    <row r="37" spans="1:27" x14ac:dyDescent="0.2">
      <c r="A37" s="733" t="s">
        <v>34</v>
      </c>
      <c r="B37" s="48">
        <v>25.7</v>
      </c>
      <c r="C37" s="52" t="s">
        <v>739</v>
      </c>
      <c r="D37" s="48">
        <v>29.8</v>
      </c>
      <c r="E37" s="53" t="s">
        <v>739</v>
      </c>
      <c r="F37" s="48">
        <v>15</v>
      </c>
      <c r="G37" s="18" t="s">
        <v>739</v>
      </c>
      <c r="H37" s="48">
        <v>11.2</v>
      </c>
      <c r="I37" s="32" t="s">
        <v>739</v>
      </c>
      <c r="J37" s="48">
        <v>4</v>
      </c>
      <c r="K37" s="18" t="s">
        <v>739</v>
      </c>
      <c r="L37" s="48">
        <v>9.5</v>
      </c>
      <c r="M37" s="32" t="s">
        <v>739</v>
      </c>
      <c r="N37" s="48">
        <v>52</v>
      </c>
      <c r="O37" s="18" t="s">
        <v>739</v>
      </c>
      <c r="P37" s="48">
        <v>69.599999999999994</v>
      </c>
      <c r="Q37" s="32" t="s">
        <v>739</v>
      </c>
      <c r="R37" s="48">
        <v>14.5</v>
      </c>
      <c r="S37" s="18" t="s">
        <v>739</v>
      </c>
      <c r="T37" s="48">
        <v>6.9</v>
      </c>
      <c r="U37" s="18" t="s">
        <v>739</v>
      </c>
      <c r="V37" s="48">
        <v>91.9</v>
      </c>
      <c r="W37" s="33" t="s">
        <v>739</v>
      </c>
      <c r="X37" s="48" t="s">
        <v>739</v>
      </c>
      <c r="Y37" s="18" t="s">
        <v>739</v>
      </c>
      <c r="Z37" s="48" t="s">
        <v>739</v>
      </c>
      <c r="AA37" s="33" t="s">
        <v>739</v>
      </c>
    </row>
    <row r="38" spans="1:27" x14ac:dyDescent="0.2">
      <c r="A38" s="733" t="s">
        <v>35</v>
      </c>
      <c r="B38" s="48" t="s">
        <v>739</v>
      </c>
      <c r="C38" s="52" t="s">
        <v>739</v>
      </c>
      <c r="D38" s="48" t="s">
        <v>739</v>
      </c>
      <c r="E38" s="53" t="s">
        <v>739</v>
      </c>
      <c r="F38" s="48" t="s">
        <v>739</v>
      </c>
      <c r="G38" s="18" t="s">
        <v>739</v>
      </c>
      <c r="H38" s="48" t="s">
        <v>739</v>
      </c>
      <c r="I38" s="32" t="s">
        <v>739</v>
      </c>
      <c r="J38" s="48" t="s">
        <v>739</v>
      </c>
      <c r="K38" s="18" t="s">
        <v>739</v>
      </c>
      <c r="L38" s="48" t="s">
        <v>739</v>
      </c>
      <c r="M38" s="32" t="s">
        <v>739</v>
      </c>
      <c r="N38" s="48" t="s">
        <v>739</v>
      </c>
      <c r="O38" s="18" t="s">
        <v>739</v>
      </c>
      <c r="P38" s="48" t="s">
        <v>739</v>
      </c>
      <c r="Q38" s="32" t="s">
        <v>739</v>
      </c>
      <c r="R38" s="48" t="s">
        <v>739</v>
      </c>
      <c r="S38" s="18" t="s">
        <v>739</v>
      </c>
      <c r="T38" s="48" t="s">
        <v>739</v>
      </c>
      <c r="U38" s="18" t="s">
        <v>739</v>
      </c>
      <c r="V38" s="48" t="s">
        <v>739</v>
      </c>
      <c r="W38" s="33" t="s">
        <v>739</v>
      </c>
      <c r="X38" s="48" t="s">
        <v>739</v>
      </c>
      <c r="Y38" s="18" t="s">
        <v>739</v>
      </c>
      <c r="Z38" s="48" t="s">
        <v>739</v>
      </c>
      <c r="AA38" s="33" t="s">
        <v>739</v>
      </c>
    </row>
    <row r="39" spans="1:27" x14ac:dyDescent="0.2">
      <c r="A39" s="733" t="s">
        <v>36</v>
      </c>
      <c r="B39" s="48">
        <v>17.100000000000001</v>
      </c>
      <c r="C39" s="52" t="s">
        <v>739</v>
      </c>
      <c r="D39" s="48">
        <v>26.4</v>
      </c>
      <c r="E39" s="53" t="s">
        <v>739</v>
      </c>
      <c r="F39" s="48">
        <v>27.2</v>
      </c>
      <c r="G39" s="18" t="s">
        <v>739</v>
      </c>
      <c r="H39" s="48">
        <v>9.9</v>
      </c>
      <c r="I39" s="32" t="s">
        <v>739</v>
      </c>
      <c r="J39" s="48">
        <v>6.4</v>
      </c>
      <c r="K39" s="18" t="s">
        <v>739</v>
      </c>
      <c r="L39" s="48">
        <v>16.5</v>
      </c>
      <c r="M39" s="32" t="s">
        <v>739</v>
      </c>
      <c r="N39" s="48">
        <v>28.1</v>
      </c>
      <c r="O39" s="18" t="s">
        <v>739</v>
      </c>
      <c r="P39" s="48">
        <v>49.8</v>
      </c>
      <c r="Q39" s="32" t="s">
        <v>1324</v>
      </c>
      <c r="R39" s="48">
        <v>14.6</v>
      </c>
      <c r="S39" s="18" t="s">
        <v>739</v>
      </c>
      <c r="T39" s="48">
        <v>6.8</v>
      </c>
      <c r="U39" s="18" t="s">
        <v>739</v>
      </c>
      <c r="V39" s="48" t="s">
        <v>739</v>
      </c>
      <c r="W39" s="33" t="s">
        <v>739</v>
      </c>
      <c r="X39" s="48" t="s">
        <v>739</v>
      </c>
      <c r="Y39" s="18" t="s">
        <v>739</v>
      </c>
      <c r="Z39" s="48" t="s">
        <v>739</v>
      </c>
      <c r="AA39" s="33" t="s">
        <v>739</v>
      </c>
    </row>
    <row r="40" spans="1:27" x14ac:dyDescent="0.2">
      <c r="A40" s="733" t="s">
        <v>37</v>
      </c>
      <c r="B40" s="48">
        <v>10.199999999999999</v>
      </c>
      <c r="C40" s="52" t="s">
        <v>739</v>
      </c>
      <c r="D40" s="48" t="s">
        <v>739</v>
      </c>
      <c r="E40" s="53" t="s">
        <v>739</v>
      </c>
      <c r="F40" s="48">
        <v>20.9</v>
      </c>
      <c r="G40" s="18" t="s">
        <v>739</v>
      </c>
      <c r="H40" s="48" t="s">
        <v>739</v>
      </c>
      <c r="I40" s="32" t="s">
        <v>739</v>
      </c>
      <c r="J40" s="48">
        <v>0.4</v>
      </c>
      <c r="K40" s="18" t="s">
        <v>739</v>
      </c>
      <c r="L40" s="48" t="s">
        <v>739</v>
      </c>
      <c r="M40" s="32" t="s">
        <v>739</v>
      </c>
      <c r="N40" s="48" t="s">
        <v>739</v>
      </c>
      <c r="O40" s="18" t="s">
        <v>739</v>
      </c>
      <c r="P40" s="48" t="s">
        <v>739</v>
      </c>
      <c r="Q40" s="32" t="s">
        <v>739</v>
      </c>
      <c r="R40" s="48">
        <v>2.7</v>
      </c>
      <c r="S40" s="18" t="s">
        <v>739</v>
      </c>
      <c r="T40" s="48" t="s">
        <v>739</v>
      </c>
      <c r="U40" s="18" t="s">
        <v>739</v>
      </c>
      <c r="V40" s="48" t="s">
        <v>739</v>
      </c>
      <c r="W40" s="33" t="s">
        <v>739</v>
      </c>
      <c r="X40" s="48" t="s">
        <v>739</v>
      </c>
      <c r="Y40" s="18" t="s">
        <v>739</v>
      </c>
      <c r="Z40" s="48" t="s">
        <v>739</v>
      </c>
      <c r="AA40" s="33" t="s">
        <v>739</v>
      </c>
    </row>
    <row r="41" spans="1:27" x14ac:dyDescent="0.2">
      <c r="A41" s="733" t="s">
        <v>38</v>
      </c>
      <c r="B41" s="48" t="s">
        <v>739</v>
      </c>
      <c r="C41" s="52" t="s">
        <v>739</v>
      </c>
      <c r="D41" s="48" t="s">
        <v>739</v>
      </c>
      <c r="E41" s="53" t="s">
        <v>739</v>
      </c>
      <c r="F41" s="48" t="s">
        <v>739</v>
      </c>
      <c r="G41" s="18" t="s">
        <v>739</v>
      </c>
      <c r="H41" s="48" t="s">
        <v>739</v>
      </c>
      <c r="I41" s="32" t="s">
        <v>739</v>
      </c>
      <c r="J41" s="48" t="s">
        <v>739</v>
      </c>
      <c r="K41" s="18" t="s">
        <v>739</v>
      </c>
      <c r="L41" s="48" t="s">
        <v>739</v>
      </c>
      <c r="M41" s="32" t="s">
        <v>739</v>
      </c>
      <c r="N41" s="48" t="s">
        <v>739</v>
      </c>
      <c r="O41" s="18" t="s">
        <v>739</v>
      </c>
      <c r="P41" s="48" t="s">
        <v>739</v>
      </c>
      <c r="Q41" s="32" t="s">
        <v>739</v>
      </c>
      <c r="R41" s="48" t="s">
        <v>739</v>
      </c>
      <c r="S41" s="18" t="s">
        <v>739</v>
      </c>
      <c r="T41" s="48" t="s">
        <v>739</v>
      </c>
      <c r="U41" s="18" t="s">
        <v>739</v>
      </c>
      <c r="V41" s="48" t="s">
        <v>739</v>
      </c>
      <c r="W41" s="33" t="s">
        <v>739</v>
      </c>
      <c r="X41" s="48" t="s">
        <v>739</v>
      </c>
      <c r="Y41" s="18" t="s">
        <v>739</v>
      </c>
      <c r="Z41" s="48" t="s">
        <v>739</v>
      </c>
      <c r="AA41" s="33" t="s">
        <v>739</v>
      </c>
    </row>
    <row r="42" spans="1:27" x14ac:dyDescent="0.2">
      <c r="A42" s="733" t="s">
        <v>39</v>
      </c>
      <c r="B42" s="48" t="s">
        <v>739</v>
      </c>
      <c r="C42" s="52" t="s">
        <v>739</v>
      </c>
      <c r="D42" s="48" t="s">
        <v>739</v>
      </c>
      <c r="E42" s="53" t="s">
        <v>739</v>
      </c>
      <c r="F42" s="48" t="s">
        <v>739</v>
      </c>
      <c r="G42" s="18" t="s">
        <v>739</v>
      </c>
      <c r="H42" s="48" t="s">
        <v>739</v>
      </c>
      <c r="I42" s="32" t="s">
        <v>739</v>
      </c>
      <c r="J42" s="48" t="s">
        <v>739</v>
      </c>
      <c r="K42" s="18" t="s">
        <v>739</v>
      </c>
      <c r="L42" s="48" t="s">
        <v>739</v>
      </c>
      <c r="M42" s="32" t="s">
        <v>739</v>
      </c>
      <c r="N42" s="48" t="s">
        <v>739</v>
      </c>
      <c r="O42" s="18" t="s">
        <v>739</v>
      </c>
      <c r="P42" s="48" t="s">
        <v>739</v>
      </c>
      <c r="Q42" s="32" t="s">
        <v>739</v>
      </c>
      <c r="R42" s="48" t="s">
        <v>739</v>
      </c>
      <c r="S42" s="18" t="s">
        <v>739</v>
      </c>
      <c r="T42" s="48" t="s">
        <v>739</v>
      </c>
      <c r="U42" s="18" t="s">
        <v>739</v>
      </c>
      <c r="V42" s="48" t="s">
        <v>739</v>
      </c>
      <c r="W42" s="33" t="s">
        <v>739</v>
      </c>
      <c r="X42" s="48" t="s">
        <v>739</v>
      </c>
      <c r="Y42" s="18" t="s">
        <v>739</v>
      </c>
      <c r="Z42" s="48" t="s">
        <v>739</v>
      </c>
      <c r="AA42" s="33" t="s">
        <v>739</v>
      </c>
    </row>
    <row r="43" spans="1:27" x14ac:dyDescent="0.2">
      <c r="A43" s="733" t="s">
        <v>40</v>
      </c>
      <c r="B43" s="48">
        <v>20.5</v>
      </c>
      <c r="C43" s="52" t="s">
        <v>739</v>
      </c>
      <c r="D43" s="48" t="s">
        <v>739</v>
      </c>
      <c r="E43" s="53" t="s">
        <v>739</v>
      </c>
      <c r="F43" s="48">
        <v>13.5</v>
      </c>
      <c r="G43" s="18" t="s">
        <v>739</v>
      </c>
      <c r="H43" s="48" t="s">
        <v>739</v>
      </c>
      <c r="I43" s="32" t="s">
        <v>739</v>
      </c>
      <c r="J43" s="48">
        <v>4.9000000000000004</v>
      </c>
      <c r="K43" s="18" t="s">
        <v>739</v>
      </c>
      <c r="L43" s="48" t="s">
        <v>739</v>
      </c>
      <c r="M43" s="32" t="s">
        <v>739</v>
      </c>
      <c r="N43" s="48">
        <v>44.5</v>
      </c>
      <c r="O43" s="18" t="s">
        <v>739</v>
      </c>
      <c r="P43" s="48" t="s">
        <v>739</v>
      </c>
      <c r="Q43" s="32" t="s">
        <v>739</v>
      </c>
      <c r="R43" s="48">
        <v>8.1</v>
      </c>
      <c r="S43" s="18" t="s">
        <v>739</v>
      </c>
      <c r="T43" s="48" t="s">
        <v>739</v>
      </c>
      <c r="U43" s="18" t="s">
        <v>739</v>
      </c>
      <c r="V43" s="48" t="s">
        <v>739</v>
      </c>
      <c r="W43" s="33" t="s">
        <v>739</v>
      </c>
      <c r="X43" s="48" t="s">
        <v>739</v>
      </c>
      <c r="Y43" s="18" t="s">
        <v>739</v>
      </c>
      <c r="Z43" s="48" t="s">
        <v>739</v>
      </c>
      <c r="AA43" s="33" t="s">
        <v>739</v>
      </c>
    </row>
    <row r="44" spans="1:27" x14ac:dyDescent="0.2">
      <c r="A44" s="733" t="s">
        <v>41</v>
      </c>
      <c r="B44" s="48">
        <v>17.8</v>
      </c>
      <c r="C44" s="52" t="s">
        <v>739</v>
      </c>
      <c r="D44" s="48">
        <v>20.6</v>
      </c>
      <c r="E44" s="53" t="s">
        <v>739</v>
      </c>
      <c r="F44" s="48">
        <v>5.7</v>
      </c>
      <c r="G44" s="18" t="s">
        <v>739</v>
      </c>
      <c r="H44" s="48">
        <v>7.9</v>
      </c>
      <c r="I44" s="32" t="s">
        <v>739</v>
      </c>
      <c r="J44" s="48">
        <v>0.6</v>
      </c>
      <c r="K44" s="18" t="s">
        <v>739</v>
      </c>
      <c r="L44" s="48">
        <v>7.3</v>
      </c>
      <c r="M44" s="32" t="s">
        <v>739</v>
      </c>
      <c r="N44" s="48" t="s">
        <v>739</v>
      </c>
      <c r="O44" s="18" t="s">
        <v>739</v>
      </c>
      <c r="P44" s="48">
        <v>50.7</v>
      </c>
      <c r="Q44" s="18" t="s">
        <v>739</v>
      </c>
      <c r="R44" s="48">
        <v>1.8</v>
      </c>
      <c r="S44" s="18" t="s">
        <v>739</v>
      </c>
      <c r="T44" s="48">
        <v>2.5</v>
      </c>
      <c r="U44" s="18" t="s">
        <v>739</v>
      </c>
      <c r="V44" s="48">
        <v>99.2</v>
      </c>
      <c r="W44" s="33" t="s">
        <v>739</v>
      </c>
      <c r="X44" s="48" t="s">
        <v>739</v>
      </c>
      <c r="Y44" s="18" t="s">
        <v>739</v>
      </c>
      <c r="Z44" s="48" t="s">
        <v>739</v>
      </c>
      <c r="AA44" s="33" t="s">
        <v>739</v>
      </c>
    </row>
    <row r="45" spans="1:27" x14ac:dyDescent="0.2">
      <c r="A45" s="733" t="s">
        <v>42</v>
      </c>
      <c r="B45" s="48">
        <v>15.7</v>
      </c>
      <c r="C45" s="52" t="s">
        <v>739</v>
      </c>
      <c r="D45" s="48">
        <v>25</v>
      </c>
      <c r="E45" s="53" t="s">
        <v>739</v>
      </c>
      <c r="F45" s="48">
        <v>23</v>
      </c>
      <c r="G45" s="18" t="s">
        <v>739</v>
      </c>
      <c r="H45" s="48">
        <v>23</v>
      </c>
      <c r="I45" s="32" t="s">
        <v>739</v>
      </c>
      <c r="J45" s="48">
        <v>3.4</v>
      </c>
      <c r="K45" s="18" t="s">
        <v>739</v>
      </c>
      <c r="L45" s="48">
        <v>19.7</v>
      </c>
      <c r="M45" s="32" t="s">
        <v>739</v>
      </c>
      <c r="N45" s="48">
        <v>45.5</v>
      </c>
      <c r="O45" s="18" t="s">
        <v>739</v>
      </c>
      <c r="P45" s="48">
        <v>56</v>
      </c>
      <c r="Q45" s="32" t="s">
        <v>739</v>
      </c>
      <c r="R45" s="48">
        <v>8</v>
      </c>
      <c r="S45" s="18" t="s">
        <v>739</v>
      </c>
      <c r="T45" s="48">
        <v>3.8</v>
      </c>
      <c r="U45" s="18" t="s">
        <v>739</v>
      </c>
      <c r="V45" s="48" t="s">
        <v>739</v>
      </c>
      <c r="W45" s="33" t="s">
        <v>739</v>
      </c>
      <c r="X45" s="48" t="s">
        <v>739</v>
      </c>
      <c r="Y45" s="18" t="s">
        <v>739</v>
      </c>
      <c r="Z45" s="48" t="s">
        <v>739</v>
      </c>
      <c r="AA45" s="33" t="s">
        <v>739</v>
      </c>
    </row>
    <row r="46" spans="1:27" x14ac:dyDescent="0.2">
      <c r="A46" s="733" t="s">
        <v>43</v>
      </c>
      <c r="B46" s="48" t="s">
        <v>739</v>
      </c>
      <c r="C46" s="52" t="s">
        <v>739</v>
      </c>
      <c r="D46" s="48" t="s">
        <v>739</v>
      </c>
      <c r="E46" s="53" t="s">
        <v>739</v>
      </c>
      <c r="F46" s="48" t="s">
        <v>739</v>
      </c>
      <c r="G46" s="18" t="s">
        <v>739</v>
      </c>
      <c r="H46" s="48" t="s">
        <v>739</v>
      </c>
      <c r="I46" s="32" t="s">
        <v>739</v>
      </c>
      <c r="J46" s="48" t="s">
        <v>739</v>
      </c>
      <c r="K46" s="18" t="s">
        <v>739</v>
      </c>
      <c r="L46" s="48" t="s">
        <v>739</v>
      </c>
      <c r="M46" s="32" t="s">
        <v>739</v>
      </c>
      <c r="N46" s="48" t="s">
        <v>739</v>
      </c>
      <c r="O46" s="18" t="s">
        <v>739</v>
      </c>
      <c r="P46" s="48" t="s">
        <v>739</v>
      </c>
      <c r="Q46" s="32" t="s">
        <v>739</v>
      </c>
      <c r="R46" s="48" t="s">
        <v>739</v>
      </c>
      <c r="S46" s="18" t="s">
        <v>739</v>
      </c>
      <c r="T46" s="48" t="s">
        <v>739</v>
      </c>
      <c r="U46" s="18" t="s">
        <v>739</v>
      </c>
      <c r="V46" s="48" t="s">
        <v>739</v>
      </c>
      <c r="W46" s="33" t="s">
        <v>739</v>
      </c>
      <c r="X46" s="48" t="s">
        <v>739</v>
      </c>
      <c r="Y46" s="18" t="s">
        <v>739</v>
      </c>
      <c r="Z46" s="48" t="s">
        <v>739</v>
      </c>
      <c r="AA46" s="33" t="s">
        <v>739</v>
      </c>
    </row>
    <row r="47" spans="1:27" x14ac:dyDescent="0.2">
      <c r="A47" s="733" t="s">
        <v>44</v>
      </c>
      <c r="B47" s="48">
        <v>29.1</v>
      </c>
      <c r="C47" s="52" t="s">
        <v>739</v>
      </c>
      <c r="D47" s="48" t="s">
        <v>739</v>
      </c>
      <c r="E47" s="53" t="s">
        <v>739</v>
      </c>
      <c r="F47" s="48">
        <v>12.2</v>
      </c>
      <c r="G47" s="18" t="s">
        <v>739</v>
      </c>
      <c r="H47" s="48" t="s">
        <v>739</v>
      </c>
      <c r="I47" s="32" t="s">
        <v>739</v>
      </c>
      <c r="J47" s="48">
        <v>4.4000000000000004</v>
      </c>
      <c r="K47" s="18" t="s">
        <v>739</v>
      </c>
      <c r="L47" s="48" t="s">
        <v>739</v>
      </c>
      <c r="M47" s="32" t="s">
        <v>739</v>
      </c>
      <c r="N47" s="48">
        <v>58.6</v>
      </c>
      <c r="O47" s="18" t="s">
        <v>739</v>
      </c>
      <c r="P47" s="48" t="s">
        <v>739</v>
      </c>
      <c r="Q47" s="32" t="s">
        <v>739</v>
      </c>
      <c r="R47" s="48">
        <v>9.4</v>
      </c>
      <c r="S47" s="18" t="s">
        <v>739</v>
      </c>
      <c r="T47" s="48" t="s">
        <v>739</v>
      </c>
      <c r="U47" s="18" t="s">
        <v>739</v>
      </c>
      <c r="V47" s="48" t="s">
        <v>739</v>
      </c>
      <c r="W47" s="33" t="s">
        <v>739</v>
      </c>
      <c r="X47" s="48" t="s">
        <v>739</v>
      </c>
      <c r="Y47" s="18" t="s">
        <v>739</v>
      </c>
      <c r="Z47" s="48" t="s">
        <v>739</v>
      </c>
      <c r="AA47" s="33" t="s">
        <v>739</v>
      </c>
    </row>
    <row r="48" spans="1:27" x14ac:dyDescent="0.2">
      <c r="A48" s="733" t="s">
        <v>45</v>
      </c>
      <c r="B48" s="48">
        <v>15</v>
      </c>
      <c r="C48" s="52" t="s">
        <v>739</v>
      </c>
      <c r="D48" s="48">
        <v>20.9</v>
      </c>
      <c r="E48" s="53" t="s">
        <v>739</v>
      </c>
      <c r="F48" s="48">
        <v>20.8</v>
      </c>
      <c r="G48" s="18" t="s">
        <v>739</v>
      </c>
      <c r="H48" s="48">
        <v>14.1</v>
      </c>
      <c r="I48" s="32" t="s">
        <v>739</v>
      </c>
      <c r="J48" s="48">
        <v>4.3</v>
      </c>
      <c r="K48" s="18" t="s">
        <v>739</v>
      </c>
      <c r="L48" s="48">
        <v>13.1</v>
      </c>
      <c r="M48" s="32" t="s">
        <v>739</v>
      </c>
      <c r="N48" s="48">
        <v>31.8</v>
      </c>
      <c r="O48" s="18" t="s">
        <v>1324</v>
      </c>
      <c r="P48" s="48">
        <v>70.099999999999994</v>
      </c>
      <c r="Q48" s="32" t="s">
        <v>1324</v>
      </c>
      <c r="R48" s="48">
        <v>9.6999999999999993</v>
      </c>
      <c r="S48" s="18" t="s">
        <v>739</v>
      </c>
      <c r="T48" s="48">
        <v>5.2</v>
      </c>
      <c r="U48" s="18" t="s">
        <v>739</v>
      </c>
      <c r="V48" s="48">
        <v>95.7</v>
      </c>
      <c r="W48" s="33" t="s">
        <v>739</v>
      </c>
      <c r="X48" s="48" t="s">
        <v>739</v>
      </c>
      <c r="Y48" s="18" t="s">
        <v>739</v>
      </c>
      <c r="Z48" s="48" t="s">
        <v>739</v>
      </c>
      <c r="AA48" s="33" t="s">
        <v>739</v>
      </c>
    </row>
    <row r="49" spans="1:27" x14ac:dyDescent="0.2">
      <c r="A49" s="733" t="s">
        <v>46</v>
      </c>
      <c r="B49" s="48" t="s">
        <v>739</v>
      </c>
      <c r="C49" s="52" t="s">
        <v>739</v>
      </c>
      <c r="D49" s="48" t="s">
        <v>739</v>
      </c>
      <c r="E49" s="53" t="s">
        <v>739</v>
      </c>
      <c r="F49" s="48" t="s">
        <v>739</v>
      </c>
      <c r="G49" s="18" t="s">
        <v>739</v>
      </c>
      <c r="H49" s="48" t="s">
        <v>739</v>
      </c>
      <c r="I49" s="32" t="s">
        <v>739</v>
      </c>
      <c r="J49" s="48" t="s">
        <v>739</v>
      </c>
      <c r="K49" s="18" t="s">
        <v>739</v>
      </c>
      <c r="L49" s="48" t="s">
        <v>739</v>
      </c>
      <c r="M49" s="32" t="s">
        <v>739</v>
      </c>
      <c r="N49" s="48" t="s">
        <v>739</v>
      </c>
      <c r="O49" s="18" t="s">
        <v>739</v>
      </c>
      <c r="P49" s="48" t="s">
        <v>739</v>
      </c>
      <c r="Q49" s="32" t="s">
        <v>739</v>
      </c>
      <c r="R49" s="48" t="s">
        <v>739</v>
      </c>
      <c r="S49" s="18" t="s">
        <v>739</v>
      </c>
      <c r="T49" s="48" t="s">
        <v>739</v>
      </c>
      <c r="U49" s="18" t="s">
        <v>739</v>
      </c>
      <c r="V49" s="48" t="s">
        <v>739</v>
      </c>
      <c r="W49" s="33" t="s">
        <v>739</v>
      </c>
      <c r="X49" s="48" t="s">
        <v>739</v>
      </c>
      <c r="Y49" s="18" t="s">
        <v>739</v>
      </c>
      <c r="Z49" s="48" t="s">
        <v>739</v>
      </c>
      <c r="AA49" s="33" t="s">
        <v>739</v>
      </c>
    </row>
    <row r="50" spans="1:27" x14ac:dyDescent="0.2">
      <c r="A50" s="733" t="s">
        <v>47</v>
      </c>
      <c r="B50" s="48">
        <v>53.7</v>
      </c>
      <c r="C50" s="52" t="s">
        <v>739</v>
      </c>
      <c r="D50" s="48" t="s">
        <v>739</v>
      </c>
      <c r="E50" s="53" t="s">
        <v>739</v>
      </c>
      <c r="F50" s="48">
        <v>11.7</v>
      </c>
      <c r="G50" s="18" t="s">
        <v>739</v>
      </c>
      <c r="H50" s="48" t="s">
        <v>739</v>
      </c>
      <c r="I50" s="32" t="s">
        <v>739</v>
      </c>
      <c r="J50" s="48">
        <v>7.3</v>
      </c>
      <c r="K50" s="18" t="s">
        <v>739</v>
      </c>
      <c r="L50" s="48" t="s">
        <v>739</v>
      </c>
      <c r="M50" s="32" t="s">
        <v>739</v>
      </c>
      <c r="N50" s="48">
        <v>63.8</v>
      </c>
      <c r="O50" s="18" t="s">
        <v>739</v>
      </c>
      <c r="P50" s="48" t="s">
        <v>739</v>
      </c>
      <c r="Q50" s="32" t="s">
        <v>739</v>
      </c>
      <c r="R50" s="48">
        <v>19.399999999999999</v>
      </c>
      <c r="S50" s="18" t="s">
        <v>739</v>
      </c>
      <c r="T50" s="48" t="s">
        <v>739</v>
      </c>
      <c r="U50" s="18" t="s">
        <v>739</v>
      </c>
      <c r="V50" s="48" t="s">
        <v>739</v>
      </c>
      <c r="W50" s="33" t="s">
        <v>739</v>
      </c>
      <c r="X50" s="48" t="s">
        <v>739</v>
      </c>
      <c r="Y50" s="18" t="s">
        <v>739</v>
      </c>
      <c r="Z50" s="48" t="s">
        <v>739</v>
      </c>
      <c r="AA50" s="33" t="s">
        <v>739</v>
      </c>
    </row>
    <row r="51" spans="1:27" x14ac:dyDescent="0.2">
      <c r="A51" s="733" t="s">
        <v>48</v>
      </c>
      <c r="B51" s="48" t="s">
        <v>739</v>
      </c>
      <c r="C51" s="52" t="s">
        <v>739</v>
      </c>
      <c r="D51" s="48" t="s">
        <v>739</v>
      </c>
      <c r="E51" s="53" t="s">
        <v>739</v>
      </c>
      <c r="F51" s="48" t="s">
        <v>739</v>
      </c>
      <c r="G51" s="18" t="s">
        <v>739</v>
      </c>
      <c r="H51" s="48" t="s">
        <v>739</v>
      </c>
      <c r="I51" s="32" t="s">
        <v>739</v>
      </c>
      <c r="J51" s="48" t="s">
        <v>739</v>
      </c>
      <c r="K51" s="18" t="s">
        <v>739</v>
      </c>
      <c r="L51" s="48" t="s">
        <v>739</v>
      </c>
      <c r="M51" s="32" t="s">
        <v>739</v>
      </c>
      <c r="N51" s="48" t="s">
        <v>739</v>
      </c>
      <c r="O51" s="18" t="s">
        <v>739</v>
      </c>
      <c r="P51" s="48" t="s">
        <v>739</v>
      </c>
      <c r="Q51" s="32" t="s">
        <v>739</v>
      </c>
      <c r="R51" s="48" t="s">
        <v>739</v>
      </c>
      <c r="S51" s="18" t="s">
        <v>739</v>
      </c>
      <c r="T51" s="48" t="s">
        <v>739</v>
      </c>
      <c r="U51" s="18" t="s">
        <v>739</v>
      </c>
      <c r="V51" s="48" t="s">
        <v>739</v>
      </c>
      <c r="W51" s="33" t="s">
        <v>739</v>
      </c>
      <c r="X51" s="48" t="s">
        <v>739</v>
      </c>
      <c r="Y51" s="18" t="s">
        <v>739</v>
      </c>
      <c r="Z51" s="48" t="s">
        <v>739</v>
      </c>
      <c r="AA51" s="33" t="s">
        <v>739</v>
      </c>
    </row>
    <row r="52" spans="1:27" x14ac:dyDescent="0.2">
      <c r="A52" s="733" t="s">
        <v>49</v>
      </c>
      <c r="B52" s="48" t="s">
        <v>739</v>
      </c>
      <c r="C52" s="52" t="s">
        <v>739</v>
      </c>
      <c r="D52" s="48" t="s">
        <v>739</v>
      </c>
      <c r="E52" s="53" t="s">
        <v>739</v>
      </c>
      <c r="F52" s="48" t="s">
        <v>739</v>
      </c>
      <c r="G52" s="18" t="s">
        <v>739</v>
      </c>
      <c r="H52" s="48" t="s">
        <v>739</v>
      </c>
      <c r="I52" s="32" t="s">
        <v>739</v>
      </c>
      <c r="J52" s="48" t="s">
        <v>739</v>
      </c>
      <c r="K52" s="18" t="s">
        <v>739</v>
      </c>
      <c r="L52" s="48" t="s">
        <v>739</v>
      </c>
      <c r="M52" s="32" t="s">
        <v>739</v>
      </c>
      <c r="N52" s="48" t="s">
        <v>739</v>
      </c>
      <c r="O52" s="18" t="s">
        <v>739</v>
      </c>
      <c r="P52" s="48" t="s">
        <v>739</v>
      </c>
      <c r="Q52" s="32" t="s">
        <v>739</v>
      </c>
      <c r="R52" s="48" t="s">
        <v>739</v>
      </c>
      <c r="S52" s="18" t="s">
        <v>739</v>
      </c>
      <c r="T52" s="48" t="s">
        <v>739</v>
      </c>
      <c r="U52" s="18" t="s">
        <v>739</v>
      </c>
      <c r="V52" s="48" t="s">
        <v>739</v>
      </c>
      <c r="W52" s="33" t="s">
        <v>739</v>
      </c>
      <c r="X52" s="48" t="s">
        <v>739</v>
      </c>
      <c r="Y52" s="18" t="s">
        <v>739</v>
      </c>
      <c r="Z52" s="48" t="s">
        <v>739</v>
      </c>
      <c r="AA52" s="33" t="s">
        <v>739</v>
      </c>
    </row>
    <row r="53" spans="1:27" x14ac:dyDescent="0.2">
      <c r="A53" s="733" t="s">
        <v>50</v>
      </c>
      <c r="B53" s="48">
        <v>7.3</v>
      </c>
      <c r="C53" s="52" t="s">
        <v>739</v>
      </c>
      <c r="D53" s="48" t="s">
        <v>739</v>
      </c>
      <c r="E53" s="53" t="s">
        <v>739</v>
      </c>
      <c r="F53" s="48" t="s">
        <v>739</v>
      </c>
      <c r="G53" s="18" t="s">
        <v>739</v>
      </c>
      <c r="H53" s="48" t="s">
        <v>739</v>
      </c>
      <c r="I53" s="32" t="s">
        <v>739</v>
      </c>
      <c r="J53" s="48" t="s">
        <v>739</v>
      </c>
      <c r="K53" s="18" t="s">
        <v>739</v>
      </c>
      <c r="L53" s="48" t="s">
        <v>739</v>
      </c>
      <c r="M53" s="32" t="s">
        <v>739</v>
      </c>
      <c r="N53" s="48" t="s">
        <v>739</v>
      </c>
      <c r="O53" s="18" t="s">
        <v>739</v>
      </c>
      <c r="P53" s="48" t="s">
        <v>739</v>
      </c>
      <c r="Q53" s="32" t="s">
        <v>739</v>
      </c>
      <c r="R53" s="48" t="s">
        <v>739</v>
      </c>
      <c r="S53" s="18" t="s">
        <v>739</v>
      </c>
      <c r="T53" s="48" t="s">
        <v>739</v>
      </c>
      <c r="U53" s="18" t="s">
        <v>739</v>
      </c>
      <c r="V53" s="48" t="s">
        <v>739</v>
      </c>
      <c r="W53" s="33" t="s">
        <v>739</v>
      </c>
      <c r="X53" s="48" t="s">
        <v>739</v>
      </c>
      <c r="Y53" s="18" t="s">
        <v>739</v>
      </c>
      <c r="Z53" s="48" t="s">
        <v>739</v>
      </c>
      <c r="AA53" s="33" t="s">
        <v>739</v>
      </c>
    </row>
    <row r="54" spans="1:27" x14ac:dyDescent="0.2">
      <c r="A54" s="733" t="s">
        <v>51</v>
      </c>
      <c r="B54" s="48">
        <v>17.100000000000001</v>
      </c>
      <c r="C54" s="52" t="s">
        <v>739</v>
      </c>
      <c r="D54" s="48">
        <v>20.3</v>
      </c>
      <c r="E54" s="53" t="s">
        <v>739</v>
      </c>
      <c r="F54" s="48">
        <v>18.899999999999999</v>
      </c>
      <c r="G54" s="18" t="s">
        <v>739</v>
      </c>
      <c r="H54" s="48">
        <v>20</v>
      </c>
      <c r="I54" s="32" t="s">
        <v>739</v>
      </c>
      <c r="J54" s="48">
        <v>3</v>
      </c>
      <c r="K54" s="18" t="s">
        <v>739</v>
      </c>
      <c r="L54" s="48">
        <v>8.6999999999999993</v>
      </c>
      <c r="M54" s="32" t="s">
        <v>739</v>
      </c>
      <c r="N54" s="48">
        <v>12.1</v>
      </c>
      <c r="O54" s="18" t="s">
        <v>739</v>
      </c>
      <c r="P54" s="48">
        <v>17.3</v>
      </c>
      <c r="Q54" s="32" t="s">
        <v>739</v>
      </c>
      <c r="R54" s="48">
        <v>4.5</v>
      </c>
      <c r="S54" s="18" t="s">
        <v>739</v>
      </c>
      <c r="T54" s="48">
        <v>1.4</v>
      </c>
      <c r="U54" s="18" t="s">
        <v>739</v>
      </c>
      <c r="V54" s="48">
        <v>96.6</v>
      </c>
      <c r="W54" s="33" t="s">
        <v>739</v>
      </c>
      <c r="X54" s="48" t="s">
        <v>739</v>
      </c>
      <c r="Y54" s="18" t="s">
        <v>739</v>
      </c>
      <c r="Z54" s="48" t="s">
        <v>739</v>
      </c>
      <c r="AA54" s="33" t="s">
        <v>739</v>
      </c>
    </row>
    <row r="55" spans="1:27" x14ac:dyDescent="0.2">
      <c r="A55" s="733" t="s">
        <v>52</v>
      </c>
      <c r="B55" s="48" t="s">
        <v>739</v>
      </c>
      <c r="C55" s="52" t="s">
        <v>739</v>
      </c>
      <c r="D55" s="48" t="s">
        <v>739</v>
      </c>
      <c r="E55" s="53" t="s">
        <v>739</v>
      </c>
      <c r="F55" s="48" t="s">
        <v>739</v>
      </c>
      <c r="G55" s="18" t="s">
        <v>739</v>
      </c>
      <c r="H55" s="48" t="s">
        <v>739</v>
      </c>
      <c r="I55" s="32" t="s">
        <v>739</v>
      </c>
      <c r="J55" s="48" t="s">
        <v>739</v>
      </c>
      <c r="K55" s="18" t="s">
        <v>739</v>
      </c>
      <c r="L55" s="48" t="s">
        <v>739</v>
      </c>
      <c r="M55" s="32" t="s">
        <v>739</v>
      </c>
      <c r="N55" s="48" t="s">
        <v>739</v>
      </c>
      <c r="O55" s="18" t="s">
        <v>739</v>
      </c>
      <c r="P55" s="48" t="s">
        <v>739</v>
      </c>
      <c r="Q55" s="32" t="s">
        <v>739</v>
      </c>
      <c r="R55" s="48" t="s">
        <v>739</v>
      </c>
      <c r="S55" s="18" t="s">
        <v>739</v>
      </c>
      <c r="T55" s="48" t="s">
        <v>739</v>
      </c>
      <c r="U55" s="18" t="s">
        <v>739</v>
      </c>
      <c r="V55" s="48" t="s">
        <v>739</v>
      </c>
      <c r="W55" s="33" t="s">
        <v>739</v>
      </c>
      <c r="X55" s="48" t="s">
        <v>739</v>
      </c>
      <c r="Y55" s="18" t="s">
        <v>739</v>
      </c>
      <c r="Z55" s="48" t="s">
        <v>739</v>
      </c>
      <c r="AA55" s="33" t="s">
        <v>739</v>
      </c>
    </row>
    <row r="56" spans="1:27" x14ac:dyDescent="0.2">
      <c r="A56" s="733" t="s">
        <v>53</v>
      </c>
      <c r="B56" s="48">
        <v>16.3</v>
      </c>
      <c r="C56" s="52" t="s">
        <v>739</v>
      </c>
      <c r="D56" s="48" t="s">
        <v>739</v>
      </c>
      <c r="E56" s="53" t="s">
        <v>739</v>
      </c>
      <c r="F56" s="48" t="s">
        <v>739</v>
      </c>
      <c r="G56" s="18" t="s">
        <v>739</v>
      </c>
      <c r="H56" s="48" t="s">
        <v>739</v>
      </c>
      <c r="I56" s="32" t="s">
        <v>739</v>
      </c>
      <c r="J56" s="48" t="s">
        <v>739</v>
      </c>
      <c r="K56" s="18" t="s">
        <v>739</v>
      </c>
      <c r="L56" s="48" t="s">
        <v>739</v>
      </c>
      <c r="M56" s="32" t="s">
        <v>739</v>
      </c>
      <c r="N56" s="48" t="s">
        <v>739</v>
      </c>
      <c r="O56" s="18" t="s">
        <v>739</v>
      </c>
      <c r="P56" s="48" t="s">
        <v>739</v>
      </c>
      <c r="Q56" s="32" t="s">
        <v>739</v>
      </c>
      <c r="R56" s="48" t="s">
        <v>739</v>
      </c>
      <c r="S56" s="18" t="s">
        <v>739</v>
      </c>
      <c r="T56" s="48" t="s">
        <v>739</v>
      </c>
      <c r="U56" s="18" t="s">
        <v>739</v>
      </c>
      <c r="V56" s="48" t="s">
        <v>739</v>
      </c>
      <c r="W56" s="33" t="s">
        <v>739</v>
      </c>
      <c r="X56" s="48" t="s">
        <v>739</v>
      </c>
      <c r="Y56" s="18" t="s">
        <v>739</v>
      </c>
      <c r="Z56" s="48" t="s">
        <v>739</v>
      </c>
      <c r="AA56" s="33" t="s">
        <v>739</v>
      </c>
    </row>
    <row r="57" spans="1:27" x14ac:dyDescent="0.2">
      <c r="A57" s="733" t="s">
        <v>54</v>
      </c>
      <c r="B57" s="48">
        <v>49.2</v>
      </c>
      <c r="C57" s="52" t="s">
        <v>739</v>
      </c>
      <c r="D57" s="48">
        <v>39.299999999999997</v>
      </c>
      <c r="E57" s="53" t="s">
        <v>739</v>
      </c>
      <c r="F57" s="48">
        <v>8.1999999999999993</v>
      </c>
      <c r="G57" s="18" t="s">
        <v>739</v>
      </c>
      <c r="H57" s="48">
        <v>30.3</v>
      </c>
      <c r="I57" s="32" t="s">
        <v>739</v>
      </c>
      <c r="J57" s="48">
        <v>11.5</v>
      </c>
      <c r="K57" s="18" t="s">
        <v>739</v>
      </c>
      <c r="L57" s="48">
        <v>38.200000000000003</v>
      </c>
      <c r="M57" s="32" t="s">
        <v>739</v>
      </c>
      <c r="N57" s="48">
        <v>85.7</v>
      </c>
      <c r="O57" s="18" t="s">
        <v>1324</v>
      </c>
      <c r="P57" s="48">
        <v>73.5</v>
      </c>
      <c r="Q57" s="32" t="s">
        <v>1324</v>
      </c>
      <c r="R57" s="48" t="s">
        <v>739</v>
      </c>
      <c r="S57" s="18" t="s">
        <v>739</v>
      </c>
      <c r="T57" s="48" t="s">
        <v>739</v>
      </c>
      <c r="U57" s="18" t="s">
        <v>739</v>
      </c>
      <c r="V57" s="48" t="s">
        <v>739</v>
      </c>
      <c r="W57" s="33" t="s">
        <v>739</v>
      </c>
      <c r="X57" s="48" t="s">
        <v>739</v>
      </c>
      <c r="Y57" s="18" t="s">
        <v>739</v>
      </c>
      <c r="Z57" s="48" t="s">
        <v>739</v>
      </c>
      <c r="AA57" s="33" t="s">
        <v>739</v>
      </c>
    </row>
    <row r="58" spans="1:27" x14ac:dyDescent="0.2">
      <c r="A58" s="733" t="s">
        <v>55</v>
      </c>
      <c r="B58" s="48">
        <v>39.4</v>
      </c>
      <c r="C58" s="52" t="s">
        <v>739</v>
      </c>
      <c r="D58" s="48">
        <v>39.200000000000003</v>
      </c>
      <c r="E58" s="53" t="s">
        <v>739</v>
      </c>
      <c r="F58" s="48">
        <v>16.8</v>
      </c>
      <c r="G58" s="18" t="s">
        <v>739</v>
      </c>
      <c r="H58" s="48">
        <v>28.3</v>
      </c>
      <c r="I58" s="32" t="s">
        <v>739</v>
      </c>
      <c r="J58" s="48">
        <v>6.3</v>
      </c>
      <c r="K58" s="18" t="s">
        <v>739</v>
      </c>
      <c r="L58" s="48">
        <v>18.899999999999999</v>
      </c>
      <c r="M58" s="32" t="s">
        <v>739</v>
      </c>
      <c r="N58" s="48">
        <v>40.299999999999997</v>
      </c>
      <c r="O58" s="18" t="s">
        <v>739</v>
      </c>
      <c r="P58" s="48">
        <v>67.400000000000006</v>
      </c>
      <c r="Q58" s="18" t="s">
        <v>739</v>
      </c>
      <c r="R58" s="48">
        <v>11.6</v>
      </c>
      <c r="S58" s="18" t="s">
        <v>739</v>
      </c>
      <c r="T58" s="48">
        <v>5.3</v>
      </c>
      <c r="U58" s="18" t="s">
        <v>739</v>
      </c>
      <c r="V58" s="48">
        <v>10.9</v>
      </c>
      <c r="W58" s="33" t="s">
        <v>739</v>
      </c>
      <c r="X58" s="48" t="s">
        <v>739</v>
      </c>
      <c r="Y58" s="18" t="s">
        <v>739</v>
      </c>
      <c r="Z58" s="48" t="s">
        <v>739</v>
      </c>
      <c r="AA58" s="33" t="s">
        <v>739</v>
      </c>
    </row>
    <row r="59" spans="1:27" x14ac:dyDescent="0.2">
      <c r="A59" s="733" t="s">
        <v>56</v>
      </c>
      <c r="B59" s="48" t="s">
        <v>739</v>
      </c>
      <c r="C59" s="52" t="s">
        <v>739</v>
      </c>
      <c r="D59" s="48" t="s">
        <v>739</v>
      </c>
      <c r="E59" s="53" t="s">
        <v>739</v>
      </c>
      <c r="F59" s="48" t="s">
        <v>739</v>
      </c>
      <c r="G59" s="18" t="s">
        <v>739</v>
      </c>
      <c r="H59" s="48" t="s">
        <v>739</v>
      </c>
      <c r="I59" s="32" t="s">
        <v>739</v>
      </c>
      <c r="J59" s="48" t="s">
        <v>739</v>
      </c>
      <c r="K59" s="18" t="s">
        <v>739</v>
      </c>
      <c r="L59" s="48" t="s">
        <v>739</v>
      </c>
      <c r="M59" s="32" t="s">
        <v>739</v>
      </c>
      <c r="N59" s="48" t="s">
        <v>739</v>
      </c>
      <c r="O59" s="18" t="s">
        <v>739</v>
      </c>
      <c r="P59" s="48" t="s">
        <v>739</v>
      </c>
      <c r="Q59" s="18" t="s">
        <v>739</v>
      </c>
      <c r="R59" s="48" t="s">
        <v>739</v>
      </c>
      <c r="S59" s="18" t="s">
        <v>739</v>
      </c>
      <c r="T59" s="48" t="s">
        <v>739</v>
      </c>
      <c r="U59" s="18" t="s">
        <v>739</v>
      </c>
      <c r="V59" s="48" t="s">
        <v>739</v>
      </c>
      <c r="W59" s="33" t="s">
        <v>739</v>
      </c>
      <c r="X59" s="48" t="s">
        <v>739</v>
      </c>
      <c r="Y59" s="18" t="s">
        <v>739</v>
      </c>
      <c r="Z59" s="48" t="s">
        <v>739</v>
      </c>
      <c r="AA59" s="33" t="s">
        <v>739</v>
      </c>
    </row>
    <row r="60" spans="1:27" x14ac:dyDescent="0.2">
      <c r="A60" s="733" t="s">
        <v>57</v>
      </c>
      <c r="B60" s="48">
        <v>3.1</v>
      </c>
      <c r="C60" s="52" t="s">
        <v>739</v>
      </c>
      <c r="D60" s="48">
        <v>16</v>
      </c>
      <c r="E60" s="53" t="s">
        <v>739</v>
      </c>
      <c r="F60" s="48" t="s">
        <v>739</v>
      </c>
      <c r="G60" s="18" t="s">
        <v>739</v>
      </c>
      <c r="H60" s="48" t="s">
        <v>739</v>
      </c>
      <c r="I60" s="32" t="s">
        <v>739</v>
      </c>
      <c r="J60" s="48" t="s">
        <v>739</v>
      </c>
      <c r="K60" s="18" t="s">
        <v>739</v>
      </c>
      <c r="L60" s="48" t="s">
        <v>739</v>
      </c>
      <c r="M60" s="32" t="s">
        <v>739</v>
      </c>
      <c r="N60" s="48" t="s">
        <v>739</v>
      </c>
      <c r="O60" s="18" t="s">
        <v>739</v>
      </c>
      <c r="P60" s="48" t="s">
        <v>739</v>
      </c>
      <c r="Q60" s="32" t="s">
        <v>739</v>
      </c>
      <c r="R60" s="48" t="s">
        <v>739</v>
      </c>
      <c r="S60" s="18" t="s">
        <v>739</v>
      </c>
      <c r="T60" s="48" t="s">
        <v>739</v>
      </c>
      <c r="U60" s="18" t="s">
        <v>739</v>
      </c>
      <c r="V60" s="48" t="s">
        <v>739</v>
      </c>
      <c r="W60" s="33" t="s">
        <v>739</v>
      </c>
      <c r="X60" s="48" t="s">
        <v>739</v>
      </c>
      <c r="Y60" s="18" t="s">
        <v>739</v>
      </c>
      <c r="Z60" s="48" t="s">
        <v>739</v>
      </c>
      <c r="AA60" s="33" t="s">
        <v>739</v>
      </c>
    </row>
    <row r="61" spans="1:27" x14ac:dyDescent="0.2">
      <c r="A61" s="733" t="s">
        <v>58</v>
      </c>
      <c r="B61" s="48" t="s">
        <v>739</v>
      </c>
      <c r="C61" s="52" t="s">
        <v>739</v>
      </c>
      <c r="D61" s="48" t="s">
        <v>739</v>
      </c>
      <c r="E61" s="53" t="s">
        <v>739</v>
      </c>
      <c r="F61" s="48" t="s">
        <v>739</v>
      </c>
      <c r="G61" s="18" t="s">
        <v>739</v>
      </c>
      <c r="H61" s="48" t="s">
        <v>739</v>
      </c>
      <c r="I61" s="32" t="s">
        <v>739</v>
      </c>
      <c r="J61" s="48" t="s">
        <v>739</v>
      </c>
      <c r="K61" s="18" t="s">
        <v>739</v>
      </c>
      <c r="L61" s="48" t="s">
        <v>739</v>
      </c>
      <c r="M61" s="32" t="s">
        <v>739</v>
      </c>
      <c r="N61" s="48" t="s">
        <v>739</v>
      </c>
      <c r="O61" s="18" t="s">
        <v>739</v>
      </c>
      <c r="P61" s="48" t="s">
        <v>739</v>
      </c>
      <c r="Q61" s="32" t="s">
        <v>739</v>
      </c>
      <c r="R61" s="48" t="s">
        <v>739</v>
      </c>
      <c r="S61" s="18" t="s">
        <v>739</v>
      </c>
      <c r="T61" s="48" t="s">
        <v>739</v>
      </c>
      <c r="U61" s="18" t="s">
        <v>739</v>
      </c>
      <c r="V61" s="48" t="s">
        <v>739</v>
      </c>
      <c r="W61" s="33" t="s">
        <v>739</v>
      </c>
      <c r="X61" s="48" t="s">
        <v>739</v>
      </c>
      <c r="Y61" s="18" t="s">
        <v>739</v>
      </c>
      <c r="Z61" s="48" t="s">
        <v>739</v>
      </c>
      <c r="AA61" s="33" t="s">
        <v>739</v>
      </c>
    </row>
    <row r="62" spans="1:27" x14ac:dyDescent="0.2">
      <c r="A62" s="733" t="s">
        <v>59</v>
      </c>
      <c r="B62" s="48">
        <v>17.3</v>
      </c>
      <c r="C62" s="52" t="s">
        <v>739</v>
      </c>
      <c r="D62" s="48">
        <v>12.3</v>
      </c>
      <c r="E62" s="53" t="s">
        <v>739</v>
      </c>
      <c r="F62" s="48">
        <v>28.7</v>
      </c>
      <c r="G62" s="18" t="s">
        <v>739</v>
      </c>
      <c r="H62" s="48">
        <v>34.1</v>
      </c>
      <c r="I62" s="32" t="s">
        <v>739</v>
      </c>
      <c r="J62" s="48">
        <v>16.2</v>
      </c>
      <c r="K62" s="18" t="s">
        <v>739</v>
      </c>
      <c r="L62" s="48">
        <v>25.6</v>
      </c>
      <c r="M62" s="32" t="s">
        <v>739</v>
      </c>
      <c r="N62" s="48">
        <v>17.399999999999999</v>
      </c>
      <c r="O62" s="18" t="s">
        <v>1324</v>
      </c>
      <c r="P62" s="48">
        <v>31.4</v>
      </c>
      <c r="Q62" s="32" t="s">
        <v>739</v>
      </c>
      <c r="R62" s="48">
        <v>26.9</v>
      </c>
      <c r="S62" s="18" t="s">
        <v>739</v>
      </c>
      <c r="T62" s="48">
        <v>6.8</v>
      </c>
      <c r="U62" s="18" t="s">
        <v>739</v>
      </c>
      <c r="V62" s="48" t="s">
        <v>739</v>
      </c>
      <c r="W62" s="33" t="s">
        <v>739</v>
      </c>
      <c r="X62" s="48" t="s">
        <v>739</v>
      </c>
      <c r="Y62" s="18" t="s">
        <v>739</v>
      </c>
      <c r="Z62" s="48" t="s">
        <v>739</v>
      </c>
      <c r="AA62" s="33" t="s">
        <v>739</v>
      </c>
    </row>
    <row r="63" spans="1:27" x14ac:dyDescent="0.2">
      <c r="A63" s="733" t="s">
        <v>60</v>
      </c>
      <c r="B63" s="48">
        <v>22.3</v>
      </c>
      <c r="C63" s="52" t="s">
        <v>739</v>
      </c>
      <c r="D63" s="48">
        <v>31.9</v>
      </c>
      <c r="E63" s="53" t="s">
        <v>739</v>
      </c>
      <c r="F63" s="48">
        <v>6</v>
      </c>
      <c r="G63" s="18" t="s">
        <v>739</v>
      </c>
      <c r="H63" s="48">
        <v>1.8</v>
      </c>
      <c r="I63" s="32" t="s">
        <v>739</v>
      </c>
      <c r="J63" s="48">
        <v>0.6</v>
      </c>
      <c r="K63" s="18" t="s">
        <v>739</v>
      </c>
      <c r="L63" s="48">
        <v>7.3</v>
      </c>
      <c r="M63" s="32" t="s">
        <v>739</v>
      </c>
      <c r="N63" s="48">
        <v>3.5</v>
      </c>
      <c r="O63" s="18" t="s">
        <v>739</v>
      </c>
      <c r="P63" s="48">
        <v>88</v>
      </c>
      <c r="Q63" s="32" t="s">
        <v>739</v>
      </c>
      <c r="R63" s="48" t="s">
        <v>739</v>
      </c>
      <c r="S63" s="18" t="s">
        <v>739</v>
      </c>
      <c r="T63" s="48" t="s">
        <v>739</v>
      </c>
      <c r="U63" s="18" t="s">
        <v>739</v>
      </c>
      <c r="V63" s="48">
        <v>97.5</v>
      </c>
      <c r="W63" s="33" t="s">
        <v>739</v>
      </c>
      <c r="X63" s="48" t="s">
        <v>739</v>
      </c>
      <c r="Y63" s="18" t="s">
        <v>739</v>
      </c>
      <c r="Z63" s="48" t="s">
        <v>739</v>
      </c>
      <c r="AA63" s="33" t="s">
        <v>739</v>
      </c>
    </row>
    <row r="64" spans="1:27" x14ac:dyDescent="0.2">
      <c r="A64" s="733" t="s">
        <v>61</v>
      </c>
      <c r="B64" s="48" t="s">
        <v>739</v>
      </c>
      <c r="C64" s="52" t="s">
        <v>739</v>
      </c>
      <c r="D64" s="48" t="s">
        <v>739</v>
      </c>
      <c r="E64" s="53" t="s">
        <v>739</v>
      </c>
      <c r="F64" s="48" t="s">
        <v>739</v>
      </c>
      <c r="G64" s="18" t="s">
        <v>739</v>
      </c>
      <c r="H64" s="48" t="s">
        <v>739</v>
      </c>
      <c r="I64" s="32" t="s">
        <v>739</v>
      </c>
      <c r="J64" s="48" t="s">
        <v>739</v>
      </c>
      <c r="K64" s="18" t="s">
        <v>739</v>
      </c>
      <c r="L64" s="48" t="s">
        <v>739</v>
      </c>
      <c r="M64" s="32" t="s">
        <v>739</v>
      </c>
      <c r="N64" s="48" t="s">
        <v>739</v>
      </c>
      <c r="O64" s="18" t="s">
        <v>739</v>
      </c>
      <c r="P64" s="48" t="s">
        <v>739</v>
      </c>
      <c r="Q64" s="32" t="s">
        <v>739</v>
      </c>
      <c r="R64" s="48" t="s">
        <v>739</v>
      </c>
      <c r="S64" s="18" t="s">
        <v>739</v>
      </c>
      <c r="T64" s="48" t="s">
        <v>739</v>
      </c>
      <c r="U64" s="18" t="s">
        <v>739</v>
      </c>
      <c r="V64" s="48" t="s">
        <v>739</v>
      </c>
      <c r="W64" s="33" t="s">
        <v>739</v>
      </c>
      <c r="X64" s="48" t="s">
        <v>739</v>
      </c>
      <c r="Y64" s="18" t="s">
        <v>739</v>
      </c>
      <c r="Z64" s="48" t="s">
        <v>739</v>
      </c>
      <c r="AA64" s="33" t="s">
        <v>739</v>
      </c>
    </row>
    <row r="65" spans="1:27" x14ac:dyDescent="0.2">
      <c r="A65" s="733" t="s">
        <v>62</v>
      </c>
      <c r="B65" s="48">
        <v>24</v>
      </c>
      <c r="C65" s="52" t="s">
        <v>739</v>
      </c>
      <c r="D65" s="48">
        <v>31.8</v>
      </c>
      <c r="E65" s="53" t="s">
        <v>739</v>
      </c>
      <c r="F65" s="48">
        <v>7.1</v>
      </c>
      <c r="G65" s="18" t="s">
        <v>739</v>
      </c>
      <c r="H65" s="48">
        <v>1.2</v>
      </c>
      <c r="I65" s="32" t="s">
        <v>739</v>
      </c>
      <c r="J65" s="48">
        <v>0.3</v>
      </c>
      <c r="K65" s="18" t="s">
        <v>739</v>
      </c>
      <c r="L65" s="48">
        <v>0.5</v>
      </c>
      <c r="M65" s="32" t="s">
        <v>739</v>
      </c>
      <c r="N65" s="48" t="s">
        <v>739</v>
      </c>
      <c r="O65" s="18" t="s">
        <v>739</v>
      </c>
      <c r="P65" s="48" t="s">
        <v>739</v>
      </c>
      <c r="Q65" s="32" t="s">
        <v>739</v>
      </c>
      <c r="R65" s="48">
        <v>18.8</v>
      </c>
      <c r="S65" s="18" t="s">
        <v>739</v>
      </c>
      <c r="T65" s="48">
        <v>16.5</v>
      </c>
      <c r="U65" s="18" t="s">
        <v>739</v>
      </c>
      <c r="V65" s="48">
        <v>87.6</v>
      </c>
      <c r="W65" s="33" t="s">
        <v>739</v>
      </c>
      <c r="X65" s="48" t="s">
        <v>739</v>
      </c>
      <c r="Y65" s="18" t="s">
        <v>739</v>
      </c>
      <c r="Z65" s="48" t="s">
        <v>739</v>
      </c>
      <c r="AA65" s="33" t="s">
        <v>739</v>
      </c>
    </row>
    <row r="66" spans="1:27" x14ac:dyDescent="0.2">
      <c r="A66" s="733" t="s">
        <v>63</v>
      </c>
      <c r="B66" s="48" t="s">
        <v>739</v>
      </c>
      <c r="C66" s="52" t="s">
        <v>739</v>
      </c>
      <c r="D66" s="48" t="s">
        <v>739</v>
      </c>
      <c r="E66" s="53" t="s">
        <v>739</v>
      </c>
      <c r="F66" s="48" t="s">
        <v>739</v>
      </c>
      <c r="G66" s="18" t="s">
        <v>739</v>
      </c>
      <c r="H66" s="48" t="s">
        <v>739</v>
      </c>
      <c r="I66" s="32" t="s">
        <v>739</v>
      </c>
      <c r="J66" s="48" t="s">
        <v>739</v>
      </c>
      <c r="K66" s="18" t="s">
        <v>739</v>
      </c>
      <c r="L66" s="48" t="s">
        <v>739</v>
      </c>
      <c r="M66" s="32" t="s">
        <v>739</v>
      </c>
      <c r="N66" s="48" t="s">
        <v>739</v>
      </c>
      <c r="O66" s="18" t="s">
        <v>739</v>
      </c>
      <c r="P66" s="48" t="s">
        <v>739</v>
      </c>
      <c r="Q66" s="32" t="s">
        <v>739</v>
      </c>
      <c r="R66" s="48" t="s">
        <v>739</v>
      </c>
      <c r="S66" s="18" t="s">
        <v>739</v>
      </c>
      <c r="T66" s="48" t="s">
        <v>739</v>
      </c>
      <c r="U66" s="18" t="s">
        <v>739</v>
      </c>
      <c r="V66" s="48" t="s">
        <v>739</v>
      </c>
      <c r="W66" s="33" t="s">
        <v>739</v>
      </c>
      <c r="X66" s="48" t="s">
        <v>739</v>
      </c>
      <c r="Y66" s="18" t="s">
        <v>739</v>
      </c>
      <c r="Z66" s="48" t="s">
        <v>739</v>
      </c>
      <c r="AA66" s="33" t="s">
        <v>739</v>
      </c>
    </row>
    <row r="67" spans="1:27" x14ac:dyDescent="0.2">
      <c r="A67" s="733" t="s">
        <v>64</v>
      </c>
      <c r="B67" s="48" t="s">
        <v>739</v>
      </c>
      <c r="C67" s="52" t="s">
        <v>739</v>
      </c>
      <c r="D67" s="48" t="s">
        <v>739</v>
      </c>
      <c r="E67" s="53" t="s">
        <v>739</v>
      </c>
      <c r="F67" s="48" t="s">
        <v>739</v>
      </c>
      <c r="G67" s="18" t="s">
        <v>739</v>
      </c>
      <c r="H67" s="48" t="s">
        <v>739</v>
      </c>
      <c r="I67" s="32" t="s">
        <v>739</v>
      </c>
      <c r="J67" s="48" t="s">
        <v>739</v>
      </c>
      <c r="K67" s="18" t="s">
        <v>739</v>
      </c>
      <c r="L67" s="48" t="s">
        <v>739</v>
      </c>
      <c r="M67" s="32" t="s">
        <v>739</v>
      </c>
      <c r="N67" s="48" t="s">
        <v>739</v>
      </c>
      <c r="O67" s="18" t="s">
        <v>739</v>
      </c>
      <c r="P67" s="48" t="s">
        <v>739</v>
      </c>
      <c r="Q67" s="32" t="s">
        <v>739</v>
      </c>
      <c r="R67" s="48" t="s">
        <v>739</v>
      </c>
      <c r="S67" s="18" t="s">
        <v>739</v>
      </c>
      <c r="T67" s="48" t="s">
        <v>739</v>
      </c>
      <c r="U67" s="18" t="s">
        <v>739</v>
      </c>
      <c r="V67" s="48" t="s">
        <v>739</v>
      </c>
      <c r="W67" s="33" t="s">
        <v>739</v>
      </c>
      <c r="X67" s="48" t="s">
        <v>739</v>
      </c>
      <c r="Y67" s="18" t="s">
        <v>739</v>
      </c>
      <c r="Z67" s="48" t="s">
        <v>739</v>
      </c>
      <c r="AA67" s="33" t="s">
        <v>739</v>
      </c>
    </row>
    <row r="68" spans="1:27" x14ac:dyDescent="0.2">
      <c r="A68" s="733" t="s">
        <v>65</v>
      </c>
      <c r="B68" s="48" t="s">
        <v>739</v>
      </c>
      <c r="C68" s="52" t="s">
        <v>739</v>
      </c>
      <c r="D68" s="48" t="s">
        <v>739</v>
      </c>
      <c r="E68" s="53" t="s">
        <v>739</v>
      </c>
      <c r="F68" s="48" t="s">
        <v>739</v>
      </c>
      <c r="G68" s="18" t="s">
        <v>739</v>
      </c>
      <c r="H68" s="48" t="s">
        <v>739</v>
      </c>
      <c r="I68" s="32" t="s">
        <v>739</v>
      </c>
      <c r="J68" s="48" t="s">
        <v>739</v>
      </c>
      <c r="K68" s="18" t="s">
        <v>739</v>
      </c>
      <c r="L68" s="48" t="s">
        <v>739</v>
      </c>
      <c r="M68" s="32" t="s">
        <v>739</v>
      </c>
      <c r="N68" s="48" t="s">
        <v>739</v>
      </c>
      <c r="O68" s="18" t="s">
        <v>739</v>
      </c>
      <c r="P68" s="48" t="s">
        <v>739</v>
      </c>
      <c r="Q68" s="32" t="s">
        <v>739</v>
      </c>
      <c r="R68" s="48" t="s">
        <v>739</v>
      </c>
      <c r="S68" s="18" t="s">
        <v>739</v>
      </c>
      <c r="T68" s="48" t="s">
        <v>739</v>
      </c>
      <c r="U68" s="18" t="s">
        <v>739</v>
      </c>
      <c r="V68" s="48" t="s">
        <v>739</v>
      </c>
      <c r="W68" s="33" t="s">
        <v>739</v>
      </c>
      <c r="X68" s="48" t="s">
        <v>739</v>
      </c>
      <c r="Y68" s="18" t="s">
        <v>739</v>
      </c>
      <c r="Z68" s="48" t="s">
        <v>739</v>
      </c>
      <c r="AA68" s="33" t="s">
        <v>739</v>
      </c>
    </row>
    <row r="69" spans="1:27" x14ac:dyDescent="0.2">
      <c r="A69" s="733" t="s">
        <v>66</v>
      </c>
      <c r="B69" s="48">
        <v>28.8</v>
      </c>
      <c r="C69" s="52" t="s">
        <v>739</v>
      </c>
      <c r="D69" s="48">
        <v>34.799999999999997</v>
      </c>
      <c r="E69" s="53" t="s">
        <v>739</v>
      </c>
      <c r="F69" s="48">
        <v>16.8</v>
      </c>
      <c r="G69" s="18" t="s">
        <v>739</v>
      </c>
      <c r="H69" s="48">
        <v>34.6</v>
      </c>
      <c r="I69" s="32" t="s">
        <v>739</v>
      </c>
      <c r="J69" s="48">
        <v>9.4</v>
      </c>
      <c r="K69" s="18" t="s">
        <v>739</v>
      </c>
      <c r="L69" s="48">
        <v>14.9</v>
      </c>
      <c r="M69" s="32" t="s">
        <v>739</v>
      </c>
      <c r="N69" s="48">
        <v>58.3</v>
      </c>
      <c r="O69" s="18" t="s">
        <v>739</v>
      </c>
      <c r="P69" s="48">
        <v>77.3</v>
      </c>
      <c r="Q69" s="32" t="s">
        <v>739</v>
      </c>
      <c r="R69" s="48">
        <v>20.399999999999999</v>
      </c>
      <c r="S69" s="18" t="s">
        <v>739</v>
      </c>
      <c r="T69" s="48">
        <v>6.1</v>
      </c>
      <c r="U69" s="18" t="s">
        <v>739</v>
      </c>
      <c r="V69" s="48" t="s">
        <v>739</v>
      </c>
      <c r="W69" s="33" t="s">
        <v>739</v>
      </c>
      <c r="X69" s="48" t="s">
        <v>739</v>
      </c>
      <c r="Y69" s="18" t="s">
        <v>739</v>
      </c>
      <c r="Z69" s="48" t="s">
        <v>739</v>
      </c>
      <c r="AA69" s="33" t="s">
        <v>739</v>
      </c>
    </row>
    <row r="70" spans="1:27" x14ac:dyDescent="0.2">
      <c r="A70" s="733" t="s">
        <v>67</v>
      </c>
      <c r="B70" s="48">
        <v>33</v>
      </c>
      <c r="C70" s="52" t="s">
        <v>739</v>
      </c>
      <c r="D70" s="48" t="s">
        <v>739</v>
      </c>
      <c r="E70" s="53" t="s">
        <v>739</v>
      </c>
      <c r="F70" s="48">
        <v>4.5999999999999996</v>
      </c>
      <c r="G70" s="18" t="s">
        <v>739</v>
      </c>
      <c r="H70" s="48" t="s">
        <v>739</v>
      </c>
      <c r="I70" s="32" t="s">
        <v>739</v>
      </c>
      <c r="J70" s="48">
        <v>0.1</v>
      </c>
      <c r="K70" s="18" t="s">
        <v>739</v>
      </c>
      <c r="L70" s="48">
        <v>1.4</v>
      </c>
      <c r="M70" s="32" t="s">
        <v>739</v>
      </c>
      <c r="N70" s="48" t="s">
        <v>739</v>
      </c>
      <c r="O70" s="18" t="s">
        <v>739</v>
      </c>
      <c r="P70" s="48" t="s">
        <v>739</v>
      </c>
      <c r="Q70" s="32" t="s">
        <v>739</v>
      </c>
      <c r="R70" s="48" t="s">
        <v>739</v>
      </c>
      <c r="S70" s="18" t="s">
        <v>739</v>
      </c>
      <c r="T70" s="48" t="s">
        <v>739</v>
      </c>
      <c r="U70" s="18" t="s">
        <v>739</v>
      </c>
      <c r="V70" s="48" t="s">
        <v>739</v>
      </c>
      <c r="W70" s="33" t="s">
        <v>739</v>
      </c>
      <c r="X70" s="48" t="s">
        <v>739</v>
      </c>
      <c r="Y70" s="18" t="s">
        <v>739</v>
      </c>
      <c r="Z70" s="48" t="s">
        <v>739</v>
      </c>
      <c r="AA70" s="33" t="s">
        <v>739</v>
      </c>
    </row>
    <row r="71" spans="1:27" x14ac:dyDescent="0.2">
      <c r="A71" s="733" t="s">
        <v>68</v>
      </c>
      <c r="B71" s="48" t="s">
        <v>739</v>
      </c>
      <c r="C71" s="52" t="s">
        <v>739</v>
      </c>
      <c r="D71" s="48" t="s">
        <v>739</v>
      </c>
      <c r="E71" s="53" t="s">
        <v>739</v>
      </c>
      <c r="F71" s="48" t="s">
        <v>739</v>
      </c>
      <c r="G71" s="18" t="s">
        <v>739</v>
      </c>
      <c r="H71" s="48" t="s">
        <v>739</v>
      </c>
      <c r="I71" s="32" t="s">
        <v>739</v>
      </c>
      <c r="J71" s="48" t="s">
        <v>739</v>
      </c>
      <c r="K71" s="18" t="s">
        <v>739</v>
      </c>
      <c r="L71" s="48" t="s">
        <v>739</v>
      </c>
      <c r="M71" s="32" t="s">
        <v>739</v>
      </c>
      <c r="N71" s="48" t="s">
        <v>739</v>
      </c>
      <c r="O71" s="18" t="s">
        <v>739</v>
      </c>
      <c r="P71" s="48" t="s">
        <v>739</v>
      </c>
      <c r="Q71" s="32" t="s">
        <v>739</v>
      </c>
      <c r="R71" s="48">
        <v>1.6</v>
      </c>
      <c r="S71" s="18" t="s">
        <v>739</v>
      </c>
      <c r="T71" s="48" t="s">
        <v>739</v>
      </c>
      <c r="U71" s="18" t="s">
        <v>739</v>
      </c>
      <c r="V71" s="48" t="s">
        <v>739</v>
      </c>
      <c r="W71" s="33" t="s">
        <v>739</v>
      </c>
      <c r="X71" s="48" t="s">
        <v>739</v>
      </c>
      <c r="Y71" s="18" t="s">
        <v>739</v>
      </c>
      <c r="Z71" s="48" t="s">
        <v>739</v>
      </c>
      <c r="AA71" s="33" t="s">
        <v>739</v>
      </c>
    </row>
    <row r="72" spans="1:27" x14ac:dyDescent="0.2">
      <c r="A72" s="733" t="s">
        <v>69</v>
      </c>
      <c r="B72" s="48" t="s">
        <v>739</v>
      </c>
      <c r="C72" s="52" t="s">
        <v>739</v>
      </c>
      <c r="D72" s="48" t="s">
        <v>739</v>
      </c>
      <c r="E72" s="53" t="s">
        <v>739</v>
      </c>
      <c r="F72" s="48" t="s">
        <v>739</v>
      </c>
      <c r="G72" s="18" t="s">
        <v>739</v>
      </c>
      <c r="H72" s="48" t="s">
        <v>739</v>
      </c>
      <c r="I72" s="32" t="s">
        <v>739</v>
      </c>
      <c r="J72" s="48" t="s">
        <v>739</v>
      </c>
      <c r="K72" s="18" t="s">
        <v>739</v>
      </c>
      <c r="L72" s="48" t="s">
        <v>739</v>
      </c>
      <c r="M72" s="32" t="s">
        <v>739</v>
      </c>
      <c r="N72" s="48" t="s">
        <v>739</v>
      </c>
      <c r="O72" s="18" t="s">
        <v>739</v>
      </c>
      <c r="P72" s="48" t="s">
        <v>739</v>
      </c>
      <c r="Q72" s="32" t="s">
        <v>739</v>
      </c>
      <c r="R72" s="48" t="s">
        <v>739</v>
      </c>
      <c r="S72" s="18" t="s">
        <v>739</v>
      </c>
      <c r="T72" s="48" t="s">
        <v>739</v>
      </c>
      <c r="U72" s="18" t="s">
        <v>739</v>
      </c>
      <c r="V72" s="48" t="s">
        <v>739</v>
      </c>
      <c r="W72" s="33" t="s">
        <v>739</v>
      </c>
      <c r="X72" s="48" t="s">
        <v>739</v>
      </c>
      <c r="Y72" s="18" t="s">
        <v>739</v>
      </c>
      <c r="Z72" s="48" t="s">
        <v>739</v>
      </c>
      <c r="AA72" s="33" t="s">
        <v>739</v>
      </c>
    </row>
    <row r="73" spans="1:27" x14ac:dyDescent="0.2">
      <c r="A73" s="733" t="s">
        <v>70</v>
      </c>
      <c r="B73" s="48">
        <v>34.5</v>
      </c>
      <c r="C73" s="52" t="s">
        <v>739</v>
      </c>
      <c r="D73" s="48">
        <v>34.200000000000003</v>
      </c>
      <c r="E73" s="53" t="s">
        <v>739</v>
      </c>
      <c r="F73" s="48">
        <v>10.1</v>
      </c>
      <c r="G73" s="18" t="s">
        <v>739</v>
      </c>
      <c r="H73" s="48">
        <v>6.2</v>
      </c>
      <c r="I73" s="32" t="s">
        <v>739</v>
      </c>
      <c r="J73" s="48">
        <v>2.2000000000000002</v>
      </c>
      <c r="K73" s="18" t="s">
        <v>739</v>
      </c>
      <c r="L73" s="48">
        <v>2.6</v>
      </c>
      <c r="M73" s="32" t="s">
        <v>739</v>
      </c>
      <c r="N73" s="48">
        <v>22.3</v>
      </c>
      <c r="O73" s="18" t="s">
        <v>739</v>
      </c>
      <c r="P73" s="48" t="s">
        <v>739</v>
      </c>
      <c r="Q73" s="32" t="s">
        <v>739</v>
      </c>
      <c r="R73" s="48">
        <v>6.4</v>
      </c>
      <c r="S73" s="18" t="s">
        <v>739</v>
      </c>
      <c r="T73" s="48">
        <v>2.8</v>
      </c>
      <c r="U73" s="18" t="s">
        <v>739</v>
      </c>
      <c r="V73" s="48">
        <v>91.6</v>
      </c>
      <c r="W73" s="33" t="s">
        <v>739</v>
      </c>
      <c r="X73" s="48" t="s">
        <v>739</v>
      </c>
      <c r="Y73" s="18" t="s">
        <v>739</v>
      </c>
      <c r="Z73" s="48" t="s">
        <v>739</v>
      </c>
      <c r="AA73" s="33" t="s">
        <v>739</v>
      </c>
    </row>
    <row r="74" spans="1:27" x14ac:dyDescent="0.2">
      <c r="A74" s="733" t="s">
        <v>71</v>
      </c>
      <c r="B74" s="48" t="s">
        <v>739</v>
      </c>
      <c r="C74" s="52" t="s">
        <v>739</v>
      </c>
      <c r="D74" s="48" t="s">
        <v>739</v>
      </c>
      <c r="E74" s="53" t="s">
        <v>739</v>
      </c>
      <c r="F74" s="48" t="s">
        <v>739</v>
      </c>
      <c r="G74" s="18" t="s">
        <v>739</v>
      </c>
      <c r="H74" s="48" t="s">
        <v>739</v>
      </c>
      <c r="I74" s="32" t="s">
        <v>739</v>
      </c>
      <c r="J74" s="48" t="s">
        <v>739</v>
      </c>
      <c r="K74" s="18" t="s">
        <v>739</v>
      </c>
      <c r="L74" s="48" t="s">
        <v>739</v>
      </c>
      <c r="M74" s="32" t="s">
        <v>739</v>
      </c>
      <c r="N74" s="48" t="s">
        <v>739</v>
      </c>
      <c r="O74" s="18" t="s">
        <v>739</v>
      </c>
      <c r="P74" s="48" t="s">
        <v>739</v>
      </c>
      <c r="Q74" s="32" t="s">
        <v>739</v>
      </c>
      <c r="R74" s="48" t="s">
        <v>739</v>
      </c>
      <c r="S74" s="18" t="s">
        <v>739</v>
      </c>
      <c r="T74" s="48" t="s">
        <v>739</v>
      </c>
      <c r="U74" s="18" t="s">
        <v>739</v>
      </c>
      <c r="V74" s="48" t="s">
        <v>739</v>
      </c>
      <c r="W74" s="33" t="s">
        <v>739</v>
      </c>
      <c r="X74" s="48" t="s">
        <v>739</v>
      </c>
      <c r="Y74" s="18" t="s">
        <v>739</v>
      </c>
      <c r="Z74" s="48" t="s">
        <v>739</v>
      </c>
      <c r="AA74" s="33" t="s">
        <v>739</v>
      </c>
    </row>
    <row r="75" spans="1:27" x14ac:dyDescent="0.2">
      <c r="A75" s="733" t="s">
        <v>72</v>
      </c>
      <c r="B75" s="48">
        <v>58.5</v>
      </c>
      <c r="C75" s="52" t="s">
        <v>739</v>
      </c>
      <c r="D75" s="48">
        <v>66.7</v>
      </c>
      <c r="E75" s="53" t="s">
        <v>739</v>
      </c>
      <c r="F75" s="48">
        <v>12.2</v>
      </c>
      <c r="G75" s="18" t="s">
        <v>739</v>
      </c>
      <c r="H75" s="48">
        <v>33.299999999999997</v>
      </c>
      <c r="I75" s="32" t="s">
        <v>739</v>
      </c>
      <c r="J75" s="48">
        <v>15.9</v>
      </c>
      <c r="K75" s="18" t="s">
        <v>739</v>
      </c>
      <c r="L75" s="48">
        <v>19.600000000000001</v>
      </c>
      <c r="M75" s="32" t="s">
        <v>739</v>
      </c>
      <c r="N75" s="48">
        <v>92.3</v>
      </c>
      <c r="O75" s="18" t="s">
        <v>1324</v>
      </c>
      <c r="P75" s="48">
        <v>80</v>
      </c>
      <c r="Q75" s="32" t="s">
        <v>1324</v>
      </c>
      <c r="R75" s="48" t="s">
        <v>739</v>
      </c>
      <c r="S75" s="18" t="s">
        <v>739</v>
      </c>
      <c r="T75" s="48" t="s">
        <v>739</v>
      </c>
      <c r="U75" s="18" t="s">
        <v>739</v>
      </c>
      <c r="V75" s="48" t="s">
        <v>739</v>
      </c>
      <c r="W75" s="33" t="s">
        <v>739</v>
      </c>
      <c r="X75" s="48" t="s">
        <v>739</v>
      </c>
      <c r="Y75" s="18" t="s">
        <v>739</v>
      </c>
      <c r="Z75" s="48" t="s">
        <v>739</v>
      </c>
      <c r="AA75" s="33" t="s">
        <v>739</v>
      </c>
    </row>
    <row r="76" spans="1:27" x14ac:dyDescent="0.2">
      <c r="A76" s="733" t="s">
        <v>73</v>
      </c>
      <c r="B76" s="48">
        <v>20.3</v>
      </c>
      <c r="C76" s="52" t="s">
        <v>739</v>
      </c>
      <c r="D76" s="48">
        <v>23.97</v>
      </c>
      <c r="E76" s="53" t="s">
        <v>739</v>
      </c>
      <c r="F76" s="48">
        <v>7.1</v>
      </c>
      <c r="G76" s="18" t="s">
        <v>739</v>
      </c>
      <c r="H76" s="48">
        <v>13.97</v>
      </c>
      <c r="I76" s="32" t="s">
        <v>739</v>
      </c>
      <c r="J76" s="48">
        <v>0.57999999999999996</v>
      </c>
      <c r="K76" s="18" t="s">
        <v>739</v>
      </c>
      <c r="L76" s="48">
        <v>12.96</v>
      </c>
      <c r="M76" s="32" t="s">
        <v>739</v>
      </c>
      <c r="N76" s="48" t="s">
        <v>739</v>
      </c>
      <c r="O76" s="18" t="s">
        <v>739</v>
      </c>
      <c r="P76" s="48">
        <v>78.88</v>
      </c>
      <c r="Q76" s="32" t="s">
        <v>739</v>
      </c>
      <c r="R76" s="48" t="s">
        <v>739</v>
      </c>
      <c r="S76" s="18" t="s">
        <v>739</v>
      </c>
      <c r="T76" s="48" t="s">
        <v>739</v>
      </c>
      <c r="U76" s="18" t="s">
        <v>739</v>
      </c>
      <c r="V76" s="48" t="s">
        <v>739</v>
      </c>
      <c r="W76" s="33" t="s">
        <v>739</v>
      </c>
      <c r="X76" s="48" t="s">
        <v>739</v>
      </c>
      <c r="Y76" s="18" t="s">
        <v>739</v>
      </c>
      <c r="Z76" s="48" t="s">
        <v>739</v>
      </c>
      <c r="AA76" s="33" t="s">
        <v>739</v>
      </c>
    </row>
    <row r="77" spans="1:27" x14ac:dyDescent="0.2">
      <c r="A77" s="733" t="s">
        <v>74</v>
      </c>
      <c r="B77" s="48">
        <v>19.8</v>
      </c>
      <c r="C77" s="52" t="s">
        <v>739</v>
      </c>
      <c r="D77" s="48">
        <v>28.7</v>
      </c>
      <c r="E77" s="53" t="s">
        <v>739</v>
      </c>
      <c r="F77" s="48">
        <v>22.4</v>
      </c>
      <c r="G77" s="18" t="s">
        <v>739</v>
      </c>
      <c r="H77" s="48">
        <v>9.5</v>
      </c>
      <c r="I77" s="32" t="s">
        <v>739</v>
      </c>
      <c r="J77" s="48">
        <v>2.2000000000000002</v>
      </c>
      <c r="K77" s="18" t="s">
        <v>739</v>
      </c>
      <c r="L77" s="48">
        <v>5.8</v>
      </c>
      <c r="M77" s="32" t="s">
        <v>739</v>
      </c>
      <c r="N77" s="48">
        <v>29.7</v>
      </c>
      <c r="O77" s="18" t="s">
        <v>739</v>
      </c>
      <c r="P77" s="48">
        <v>46.2</v>
      </c>
      <c r="Q77" s="32" t="s">
        <v>739</v>
      </c>
      <c r="R77" s="48">
        <v>2.5</v>
      </c>
      <c r="S77" s="18" t="s">
        <v>739</v>
      </c>
      <c r="T77" s="48">
        <v>0.9</v>
      </c>
      <c r="U77" s="18" t="s">
        <v>739</v>
      </c>
      <c r="V77" s="48" t="s">
        <v>739</v>
      </c>
      <c r="W77" s="33" t="s">
        <v>739</v>
      </c>
      <c r="X77" s="48" t="s">
        <v>739</v>
      </c>
      <c r="Y77" s="18" t="s">
        <v>739</v>
      </c>
      <c r="Z77" s="48" t="s">
        <v>739</v>
      </c>
      <c r="AA77" s="33" t="s">
        <v>739</v>
      </c>
    </row>
    <row r="78" spans="1:27" x14ac:dyDescent="0.2">
      <c r="A78" s="733" t="s">
        <v>75</v>
      </c>
      <c r="B78" s="48">
        <v>11.8</v>
      </c>
      <c r="C78" s="52" t="s">
        <v>739</v>
      </c>
      <c r="D78" s="48" t="s">
        <v>739</v>
      </c>
      <c r="E78" s="53" t="s">
        <v>739</v>
      </c>
      <c r="F78" s="48">
        <v>26.6</v>
      </c>
      <c r="G78" s="18" t="s">
        <v>739</v>
      </c>
      <c r="H78" s="48" t="s">
        <v>739</v>
      </c>
      <c r="I78" s="32" t="s">
        <v>739</v>
      </c>
      <c r="J78" s="48">
        <v>4.8</v>
      </c>
      <c r="K78" s="18" t="s">
        <v>739</v>
      </c>
      <c r="L78" s="48" t="s">
        <v>739</v>
      </c>
      <c r="M78" s="32" t="s">
        <v>739</v>
      </c>
      <c r="N78" s="48">
        <v>55.7</v>
      </c>
      <c r="O78" s="18" t="s">
        <v>739</v>
      </c>
      <c r="P78" s="48" t="s">
        <v>739</v>
      </c>
      <c r="Q78" s="32" t="s">
        <v>739</v>
      </c>
      <c r="R78" s="48">
        <v>6.4</v>
      </c>
      <c r="S78" s="18" t="s">
        <v>739</v>
      </c>
      <c r="T78" s="48" t="s">
        <v>739</v>
      </c>
      <c r="U78" s="18" t="s">
        <v>739</v>
      </c>
      <c r="V78" s="48" t="s">
        <v>739</v>
      </c>
      <c r="W78" s="33" t="s">
        <v>739</v>
      </c>
      <c r="X78" s="48" t="s">
        <v>739</v>
      </c>
      <c r="Y78" s="18" t="s">
        <v>739</v>
      </c>
      <c r="Z78" s="48" t="s">
        <v>739</v>
      </c>
      <c r="AA78" s="33" t="s">
        <v>739</v>
      </c>
    </row>
    <row r="79" spans="1:27" x14ac:dyDescent="0.2">
      <c r="A79" s="733" t="s">
        <v>76</v>
      </c>
      <c r="B79" s="48">
        <v>53.1</v>
      </c>
      <c r="C79" s="52" t="s">
        <v>739</v>
      </c>
      <c r="D79" s="48">
        <v>44.5</v>
      </c>
      <c r="E79" s="53" t="s">
        <v>739</v>
      </c>
      <c r="F79" s="48">
        <v>10.3</v>
      </c>
      <c r="G79" s="18" t="s">
        <v>739</v>
      </c>
      <c r="H79" s="48">
        <v>15.7</v>
      </c>
      <c r="I79" s="32" t="s">
        <v>739</v>
      </c>
      <c r="J79" s="48">
        <v>1.1000000000000001</v>
      </c>
      <c r="K79" s="18" t="s">
        <v>739</v>
      </c>
      <c r="L79" s="48">
        <v>8</v>
      </c>
      <c r="M79" s="32" t="s">
        <v>739</v>
      </c>
      <c r="N79" s="48" t="s">
        <v>739</v>
      </c>
      <c r="O79" s="18" t="s">
        <v>739</v>
      </c>
      <c r="P79" s="48">
        <v>85.8</v>
      </c>
      <c r="Q79" s="32" t="s">
        <v>739</v>
      </c>
      <c r="R79" s="48">
        <v>21.9</v>
      </c>
      <c r="S79" s="18" t="s">
        <v>739</v>
      </c>
      <c r="T79" s="48">
        <v>13.5</v>
      </c>
      <c r="U79" s="18" t="s">
        <v>739</v>
      </c>
      <c r="V79" s="48" t="s">
        <v>739</v>
      </c>
      <c r="W79" s="33" t="s">
        <v>739</v>
      </c>
      <c r="X79" s="48" t="s">
        <v>739</v>
      </c>
      <c r="Y79" s="18" t="s">
        <v>739</v>
      </c>
      <c r="Z79" s="48" t="s">
        <v>739</v>
      </c>
      <c r="AA79" s="33" t="s">
        <v>739</v>
      </c>
    </row>
    <row r="80" spans="1:27" x14ac:dyDescent="0.2">
      <c r="A80" s="733" t="s">
        <v>77</v>
      </c>
      <c r="B80" s="48">
        <v>31.7</v>
      </c>
      <c r="C80" s="52" t="s">
        <v>739</v>
      </c>
      <c r="D80" s="48">
        <v>25.4</v>
      </c>
      <c r="E80" s="53" t="s">
        <v>739</v>
      </c>
      <c r="F80" s="48">
        <v>14</v>
      </c>
      <c r="G80" s="18" t="s">
        <v>739</v>
      </c>
      <c r="H80" s="48">
        <v>35.700000000000003</v>
      </c>
      <c r="I80" s="32" t="s">
        <v>739</v>
      </c>
      <c r="J80" s="48">
        <v>1.6</v>
      </c>
      <c r="K80" s="18" t="s">
        <v>739</v>
      </c>
      <c r="L80" s="48">
        <v>14.2</v>
      </c>
      <c r="M80" s="32" t="s">
        <v>739</v>
      </c>
      <c r="N80" s="48">
        <v>41.9</v>
      </c>
      <c r="O80" s="18" t="s">
        <v>739</v>
      </c>
      <c r="P80" s="48">
        <v>58</v>
      </c>
      <c r="Q80" s="32" t="s">
        <v>739</v>
      </c>
      <c r="R80" s="48">
        <v>9.3000000000000007</v>
      </c>
      <c r="S80" s="18" t="s">
        <v>739</v>
      </c>
      <c r="T80" s="48">
        <v>4.3</v>
      </c>
      <c r="U80" s="18" t="s">
        <v>739</v>
      </c>
      <c r="V80" s="48" t="s">
        <v>739</v>
      </c>
      <c r="W80" s="33" t="s">
        <v>739</v>
      </c>
      <c r="X80" s="48" t="s">
        <v>739</v>
      </c>
      <c r="Y80" s="18" t="s">
        <v>739</v>
      </c>
      <c r="Z80" s="48" t="s">
        <v>739</v>
      </c>
      <c r="AA80" s="33" t="s">
        <v>739</v>
      </c>
    </row>
    <row r="81" spans="1:27" x14ac:dyDescent="0.2">
      <c r="A81" s="733" t="s">
        <v>78</v>
      </c>
      <c r="B81" s="48" t="s">
        <v>739</v>
      </c>
      <c r="C81" s="52" t="s">
        <v>739</v>
      </c>
      <c r="D81" s="48" t="s">
        <v>739</v>
      </c>
      <c r="E81" s="53" t="s">
        <v>739</v>
      </c>
      <c r="F81" s="48" t="s">
        <v>739</v>
      </c>
      <c r="G81" s="18" t="s">
        <v>739</v>
      </c>
      <c r="H81" s="48" t="s">
        <v>739</v>
      </c>
      <c r="I81" s="32" t="s">
        <v>739</v>
      </c>
      <c r="J81" s="48" t="s">
        <v>739</v>
      </c>
      <c r="K81" s="18" t="s">
        <v>739</v>
      </c>
      <c r="L81" s="48" t="s">
        <v>739</v>
      </c>
      <c r="M81" s="32" t="s">
        <v>739</v>
      </c>
      <c r="N81" s="48" t="s">
        <v>739</v>
      </c>
      <c r="O81" s="18" t="s">
        <v>739</v>
      </c>
      <c r="P81" s="48" t="s">
        <v>739</v>
      </c>
      <c r="Q81" s="32" t="s">
        <v>739</v>
      </c>
      <c r="R81" s="48" t="s">
        <v>739</v>
      </c>
      <c r="S81" s="18" t="s">
        <v>739</v>
      </c>
      <c r="T81" s="48" t="s">
        <v>739</v>
      </c>
      <c r="U81" s="18" t="s">
        <v>739</v>
      </c>
      <c r="V81" s="48" t="s">
        <v>739</v>
      </c>
      <c r="W81" s="33" t="s">
        <v>739</v>
      </c>
      <c r="X81" s="48" t="s">
        <v>739</v>
      </c>
      <c r="Y81" s="18" t="s">
        <v>739</v>
      </c>
      <c r="Z81" s="48" t="s">
        <v>739</v>
      </c>
      <c r="AA81" s="33" t="s">
        <v>739</v>
      </c>
    </row>
    <row r="82" spans="1:27" x14ac:dyDescent="0.2">
      <c r="A82" s="733" t="s">
        <v>79</v>
      </c>
      <c r="B82" s="48">
        <v>29.2</v>
      </c>
      <c r="C82" s="52" t="s">
        <v>739</v>
      </c>
      <c r="D82" s="48">
        <v>32.6</v>
      </c>
      <c r="E82" s="53" t="s">
        <v>739</v>
      </c>
      <c r="F82" s="48">
        <v>12.1</v>
      </c>
      <c r="G82" s="18" t="s">
        <v>739</v>
      </c>
      <c r="H82" s="48">
        <v>23.6</v>
      </c>
      <c r="I82" s="32" t="s">
        <v>739</v>
      </c>
      <c r="J82" s="48">
        <v>1.5</v>
      </c>
      <c r="K82" s="18" t="s">
        <v>739</v>
      </c>
      <c r="L82" s="48">
        <v>15.5</v>
      </c>
      <c r="M82" s="32" t="s">
        <v>739</v>
      </c>
      <c r="N82" s="48">
        <v>38.9</v>
      </c>
      <c r="O82" s="18" t="s">
        <v>739</v>
      </c>
      <c r="P82" s="48">
        <v>72.599999999999994</v>
      </c>
      <c r="Q82" s="32" t="s">
        <v>739</v>
      </c>
      <c r="R82" s="48">
        <v>9.6</v>
      </c>
      <c r="S82" s="18" t="s">
        <v>739</v>
      </c>
      <c r="T82" s="48">
        <v>2.8</v>
      </c>
      <c r="U82" s="18" t="s">
        <v>739</v>
      </c>
      <c r="V82" s="48" t="s">
        <v>739</v>
      </c>
      <c r="W82" s="33" t="s">
        <v>739</v>
      </c>
      <c r="X82" s="48" t="s">
        <v>739</v>
      </c>
      <c r="Y82" s="18" t="s">
        <v>739</v>
      </c>
      <c r="Z82" s="48" t="s">
        <v>739</v>
      </c>
      <c r="AA82" s="33" t="s">
        <v>739</v>
      </c>
    </row>
    <row r="83" spans="1:27" x14ac:dyDescent="0.2">
      <c r="A83" s="733" t="s">
        <v>80</v>
      </c>
      <c r="B83" s="48" t="s">
        <v>739</v>
      </c>
      <c r="C83" s="52" t="s">
        <v>739</v>
      </c>
      <c r="D83" s="48" t="s">
        <v>739</v>
      </c>
      <c r="E83" s="53" t="s">
        <v>739</v>
      </c>
      <c r="F83" s="48" t="s">
        <v>739</v>
      </c>
      <c r="G83" s="18" t="s">
        <v>739</v>
      </c>
      <c r="H83" s="48" t="s">
        <v>739</v>
      </c>
      <c r="I83" s="32" t="s">
        <v>739</v>
      </c>
      <c r="J83" s="48" t="s">
        <v>739</v>
      </c>
      <c r="K83" s="18" t="s">
        <v>739</v>
      </c>
      <c r="L83" s="48" t="s">
        <v>739</v>
      </c>
      <c r="M83" s="32" t="s">
        <v>739</v>
      </c>
      <c r="N83" s="48" t="s">
        <v>739</v>
      </c>
      <c r="O83" s="18" t="s">
        <v>739</v>
      </c>
      <c r="P83" s="48" t="s">
        <v>739</v>
      </c>
      <c r="Q83" s="32" t="s">
        <v>739</v>
      </c>
      <c r="R83" s="48" t="s">
        <v>739</v>
      </c>
      <c r="S83" s="18" t="s">
        <v>739</v>
      </c>
      <c r="T83" s="48" t="s">
        <v>739</v>
      </c>
      <c r="U83" s="18" t="s">
        <v>739</v>
      </c>
      <c r="V83" s="48" t="s">
        <v>739</v>
      </c>
      <c r="W83" s="33" t="s">
        <v>739</v>
      </c>
      <c r="X83" s="48" t="s">
        <v>739</v>
      </c>
      <c r="Y83" s="18" t="s">
        <v>739</v>
      </c>
      <c r="Z83" s="48" t="s">
        <v>739</v>
      </c>
      <c r="AA83" s="33" t="s">
        <v>739</v>
      </c>
    </row>
    <row r="84" spans="1:27" x14ac:dyDescent="0.2">
      <c r="A84" s="733" t="s">
        <v>81</v>
      </c>
      <c r="B84" s="48" t="s">
        <v>739</v>
      </c>
      <c r="C84" s="52" t="s">
        <v>739</v>
      </c>
      <c r="D84" s="48" t="s">
        <v>739</v>
      </c>
      <c r="E84" s="53" t="s">
        <v>739</v>
      </c>
      <c r="F84" s="48" t="s">
        <v>739</v>
      </c>
      <c r="G84" s="18" t="s">
        <v>739</v>
      </c>
      <c r="H84" s="48" t="s">
        <v>739</v>
      </c>
      <c r="I84" s="32" t="s">
        <v>739</v>
      </c>
      <c r="J84" s="48" t="s">
        <v>739</v>
      </c>
      <c r="K84" s="18" t="s">
        <v>739</v>
      </c>
      <c r="L84" s="48" t="s">
        <v>739</v>
      </c>
      <c r="M84" s="32" t="s">
        <v>739</v>
      </c>
      <c r="N84" s="48" t="s">
        <v>739</v>
      </c>
      <c r="O84" s="18" t="s">
        <v>739</v>
      </c>
      <c r="P84" s="48" t="s">
        <v>739</v>
      </c>
      <c r="Q84" s="32" t="s">
        <v>739</v>
      </c>
      <c r="R84" s="48" t="s">
        <v>739</v>
      </c>
      <c r="S84" s="18" t="s">
        <v>739</v>
      </c>
      <c r="T84" s="48" t="s">
        <v>739</v>
      </c>
      <c r="U84" s="18" t="s">
        <v>739</v>
      </c>
      <c r="V84" s="48" t="s">
        <v>739</v>
      </c>
      <c r="W84" s="33" t="s">
        <v>739</v>
      </c>
      <c r="X84" s="48" t="s">
        <v>739</v>
      </c>
      <c r="Y84" s="18" t="s">
        <v>739</v>
      </c>
      <c r="Z84" s="48" t="s">
        <v>739</v>
      </c>
      <c r="AA84" s="33" t="s">
        <v>739</v>
      </c>
    </row>
    <row r="85" spans="1:27" x14ac:dyDescent="0.2">
      <c r="A85" s="733" t="s">
        <v>82</v>
      </c>
      <c r="B85" s="48">
        <v>18.600000000000001</v>
      </c>
      <c r="C85" s="52" t="s">
        <v>739</v>
      </c>
      <c r="D85" s="48">
        <v>34.5</v>
      </c>
      <c r="E85" s="53" t="s">
        <v>739</v>
      </c>
      <c r="F85" s="48">
        <v>8</v>
      </c>
      <c r="G85" s="18" t="s">
        <v>732</v>
      </c>
      <c r="H85" s="48">
        <v>2.7</v>
      </c>
      <c r="I85" s="32" t="s">
        <v>732</v>
      </c>
      <c r="J85" s="48">
        <v>0</v>
      </c>
      <c r="K85" s="18" t="s">
        <v>732</v>
      </c>
      <c r="L85" s="48">
        <v>1.2</v>
      </c>
      <c r="M85" s="32" t="s">
        <v>732</v>
      </c>
      <c r="N85" s="48" t="s">
        <v>739</v>
      </c>
      <c r="O85" s="18" t="s">
        <v>739</v>
      </c>
      <c r="P85" s="48">
        <v>38.6</v>
      </c>
      <c r="Q85" s="32" t="s">
        <v>739</v>
      </c>
      <c r="R85" s="48">
        <v>0.6</v>
      </c>
      <c r="S85" s="18" t="s">
        <v>732</v>
      </c>
      <c r="T85" s="48">
        <v>0.3</v>
      </c>
      <c r="U85" s="18" t="s">
        <v>732</v>
      </c>
      <c r="V85" s="48" t="s">
        <v>739</v>
      </c>
      <c r="W85" s="33" t="s">
        <v>739</v>
      </c>
      <c r="X85" s="48" t="s">
        <v>739</v>
      </c>
      <c r="Y85" s="18" t="s">
        <v>739</v>
      </c>
      <c r="Z85" s="48" t="s">
        <v>739</v>
      </c>
      <c r="AA85" s="33" t="s">
        <v>739</v>
      </c>
    </row>
    <row r="86" spans="1:27" x14ac:dyDescent="0.2">
      <c r="A86" s="733" t="s">
        <v>83</v>
      </c>
      <c r="B86" s="48">
        <v>9.4</v>
      </c>
      <c r="C86" s="52" t="s">
        <v>739</v>
      </c>
      <c r="D86" s="48">
        <v>4</v>
      </c>
      <c r="E86" s="53" t="s">
        <v>739</v>
      </c>
      <c r="F86" s="48">
        <v>1.6</v>
      </c>
      <c r="G86" s="18" t="s">
        <v>739</v>
      </c>
      <c r="H86" s="48">
        <v>21</v>
      </c>
      <c r="I86" s="32" t="s">
        <v>739</v>
      </c>
      <c r="J86" s="48" t="s">
        <v>739</v>
      </c>
      <c r="K86" s="18" t="s">
        <v>739</v>
      </c>
      <c r="L86" s="48" t="s">
        <v>739</v>
      </c>
      <c r="M86" s="32" t="s">
        <v>739</v>
      </c>
      <c r="N86" s="48" t="s">
        <v>739</v>
      </c>
      <c r="O86" s="18" t="s">
        <v>739</v>
      </c>
      <c r="P86" s="48" t="s">
        <v>739</v>
      </c>
      <c r="Q86" s="32" t="s">
        <v>739</v>
      </c>
      <c r="R86" s="48" t="s">
        <v>739</v>
      </c>
      <c r="S86" s="18" t="s">
        <v>739</v>
      </c>
      <c r="T86" s="48" t="s">
        <v>739</v>
      </c>
      <c r="U86" s="18" t="s">
        <v>739</v>
      </c>
      <c r="V86" s="48" t="s">
        <v>739</v>
      </c>
      <c r="W86" s="33" t="s">
        <v>739</v>
      </c>
      <c r="X86" s="48" t="s">
        <v>739</v>
      </c>
      <c r="Y86" s="18" t="s">
        <v>739</v>
      </c>
      <c r="Z86" s="48" t="s">
        <v>739</v>
      </c>
      <c r="AA86" s="33" t="s">
        <v>739</v>
      </c>
    </row>
    <row r="87" spans="1:27" x14ac:dyDescent="0.2">
      <c r="A87" s="733" t="s">
        <v>84</v>
      </c>
      <c r="B87" s="48" t="s">
        <v>739</v>
      </c>
      <c r="C87" s="52" t="s">
        <v>739</v>
      </c>
      <c r="D87" s="48" t="s">
        <v>739</v>
      </c>
      <c r="E87" s="53" t="s">
        <v>739</v>
      </c>
      <c r="F87" s="48" t="s">
        <v>739</v>
      </c>
      <c r="G87" s="18" t="s">
        <v>739</v>
      </c>
      <c r="H87" s="48" t="s">
        <v>739</v>
      </c>
      <c r="I87" s="32" t="s">
        <v>739</v>
      </c>
      <c r="J87" s="48" t="s">
        <v>739</v>
      </c>
      <c r="K87" s="18" t="s">
        <v>739</v>
      </c>
      <c r="L87" s="48" t="s">
        <v>739</v>
      </c>
      <c r="M87" s="32" t="s">
        <v>739</v>
      </c>
      <c r="N87" s="48" t="s">
        <v>739</v>
      </c>
      <c r="O87" s="18" t="s">
        <v>739</v>
      </c>
      <c r="P87" s="48" t="s">
        <v>739</v>
      </c>
      <c r="Q87" s="32" t="s">
        <v>739</v>
      </c>
      <c r="R87" s="48" t="s">
        <v>739</v>
      </c>
      <c r="S87" s="18" t="s">
        <v>739</v>
      </c>
      <c r="T87" s="48" t="s">
        <v>739</v>
      </c>
      <c r="U87" s="18" t="s">
        <v>739</v>
      </c>
      <c r="V87" s="48" t="s">
        <v>739</v>
      </c>
      <c r="W87" s="33" t="s">
        <v>739</v>
      </c>
      <c r="X87" s="48" t="s">
        <v>739</v>
      </c>
      <c r="Y87" s="18" t="s">
        <v>739</v>
      </c>
      <c r="Z87" s="48" t="s">
        <v>739</v>
      </c>
      <c r="AA87" s="33" t="s">
        <v>739</v>
      </c>
    </row>
    <row r="88" spans="1:27" x14ac:dyDescent="0.2">
      <c r="A88" s="733" t="s">
        <v>85</v>
      </c>
      <c r="B88" s="48">
        <v>2.6</v>
      </c>
      <c r="C88" s="52" t="s">
        <v>739</v>
      </c>
      <c r="D88" s="48" t="s">
        <v>739</v>
      </c>
      <c r="E88" s="53" t="s">
        <v>739</v>
      </c>
      <c r="F88" s="48" t="s">
        <v>739</v>
      </c>
      <c r="G88" s="18" t="s">
        <v>739</v>
      </c>
      <c r="H88" s="48" t="s">
        <v>739</v>
      </c>
      <c r="I88" s="32" t="s">
        <v>739</v>
      </c>
      <c r="J88" s="48" t="s">
        <v>739</v>
      </c>
      <c r="K88" s="18" t="s">
        <v>739</v>
      </c>
      <c r="L88" s="48" t="s">
        <v>739</v>
      </c>
      <c r="M88" s="32" t="s">
        <v>739</v>
      </c>
      <c r="N88" s="48" t="s">
        <v>739</v>
      </c>
      <c r="O88" s="18" t="s">
        <v>739</v>
      </c>
      <c r="P88" s="48" t="s">
        <v>739</v>
      </c>
      <c r="Q88" s="32" t="s">
        <v>739</v>
      </c>
      <c r="R88" s="48">
        <v>0.2</v>
      </c>
      <c r="S88" s="18" t="s">
        <v>739</v>
      </c>
      <c r="T88" s="48" t="s">
        <v>739</v>
      </c>
      <c r="U88" s="18" t="s">
        <v>739</v>
      </c>
      <c r="V88" s="48" t="s">
        <v>739</v>
      </c>
      <c r="W88" s="33" t="s">
        <v>739</v>
      </c>
      <c r="X88" s="48" t="s">
        <v>739</v>
      </c>
      <c r="Y88" s="18" t="s">
        <v>739</v>
      </c>
      <c r="Z88" s="48" t="s">
        <v>739</v>
      </c>
      <c r="AA88" s="33" t="s">
        <v>739</v>
      </c>
    </row>
    <row r="89" spans="1:27" x14ac:dyDescent="0.2">
      <c r="A89" s="733" t="s">
        <v>86</v>
      </c>
      <c r="B89" s="48" t="s">
        <v>739</v>
      </c>
      <c r="C89" s="52" t="s">
        <v>739</v>
      </c>
      <c r="D89" s="48" t="s">
        <v>739</v>
      </c>
      <c r="E89" s="53" t="s">
        <v>739</v>
      </c>
      <c r="F89" s="48" t="s">
        <v>739</v>
      </c>
      <c r="G89" s="18" t="s">
        <v>739</v>
      </c>
      <c r="H89" s="48" t="s">
        <v>739</v>
      </c>
      <c r="I89" s="32" t="s">
        <v>739</v>
      </c>
      <c r="J89" s="48" t="s">
        <v>739</v>
      </c>
      <c r="K89" s="18" t="s">
        <v>739</v>
      </c>
      <c r="L89" s="48" t="s">
        <v>739</v>
      </c>
      <c r="M89" s="32" t="s">
        <v>739</v>
      </c>
      <c r="N89" s="48" t="s">
        <v>739</v>
      </c>
      <c r="O89" s="18" t="s">
        <v>739</v>
      </c>
      <c r="P89" s="48" t="s">
        <v>739</v>
      </c>
      <c r="Q89" s="32" t="s">
        <v>739</v>
      </c>
      <c r="R89" s="48" t="s">
        <v>739</v>
      </c>
      <c r="S89" s="18" t="s">
        <v>739</v>
      </c>
      <c r="T89" s="48" t="s">
        <v>739</v>
      </c>
      <c r="U89" s="18" t="s">
        <v>739</v>
      </c>
      <c r="V89" s="48" t="s">
        <v>739</v>
      </c>
      <c r="W89" s="33" t="s">
        <v>739</v>
      </c>
      <c r="X89" s="48" t="s">
        <v>739</v>
      </c>
      <c r="Y89" s="18" t="s">
        <v>739</v>
      </c>
      <c r="Z89" s="48" t="s">
        <v>739</v>
      </c>
      <c r="AA89" s="33" t="s">
        <v>739</v>
      </c>
    </row>
    <row r="90" spans="1:27" x14ac:dyDescent="0.2">
      <c r="A90" s="733" t="s">
        <v>87</v>
      </c>
      <c r="B90" s="48" t="s">
        <v>739</v>
      </c>
      <c r="C90" s="52" t="s">
        <v>739</v>
      </c>
      <c r="D90" s="48" t="s">
        <v>739</v>
      </c>
      <c r="E90" s="53" t="s">
        <v>739</v>
      </c>
      <c r="F90" s="48" t="s">
        <v>739</v>
      </c>
      <c r="G90" s="18" t="s">
        <v>739</v>
      </c>
      <c r="H90" s="48" t="s">
        <v>739</v>
      </c>
      <c r="I90" s="32" t="s">
        <v>739</v>
      </c>
      <c r="J90" s="48" t="s">
        <v>739</v>
      </c>
      <c r="K90" s="18" t="s">
        <v>739</v>
      </c>
      <c r="L90" s="48" t="s">
        <v>739</v>
      </c>
      <c r="M90" s="32" t="s">
        <v>739</v>
      </c>
      <c r="N90" s="48" t="s">
        <v>739</v>
      </c>
      <c r="O90" s="18" t="s">
        <v>739</v>
      </c>
      <c r="P90" s="48" t="s">
        <v>739</v>
      </c>
      <c r="Q90" s="32" t="s">
        <v>739</v>
      </c>
      <c r="R90" s="48" t="s">
        <v>739</v>
      </c>
      <c r="S90" s="18" t="s">
        <v>739</v>
      </c>
      <c r="T90" s="48" t="s">
        <v>739</v>
      </c>
      <c r="U90" s="18" t="s">
        <v>739</v>
      </c>
      <c r="V90" s="48" t="s">
        <v>739</v>
      </c>
      <c r="W90" s="33" t="s">
        <v>739</v>
      </c>
      <c r="X90" s="48" t="s">
        <v>739</v>
      </c>
      <c r="Y90" s="18" t="s">
        <v>739</v>
      </c>
      <c r="Z90" s="48" t="s">
        <v>739</v>
      </c>
      <c r="AA90" s="33" t="s">
        <v>739</v>
      </c>
    </row>
    <row r="91" spans="1:27" x14ac:dyDescent="0.2">
      <c r="A91" s="733" t="s">
        <v>88</v>
      </c>
      <c r="B91" s="48" t="s">
        <v>739</v>
      </c>
      <c r="C91" s="52" t="s">
        <v>739</v>
      </c>
      <c r="D91" s="48" t="s">
        <v>739</v>
      </c>
      <c r="E91" s="53" t="s">
        <v>739</v>
      </c>
      <c r="F91" s="48" t="s">
        <v>739</v>
      </c>
      <c r="G91" s="18" t="s">
        <v>739</v>
      </c>
      <c r="H91" s="48" t="s">
        <v>739</v>
      </c>
      <c r="I91" s="32" t="s">
        <v>739</v>
      </c>
      <c r="J91" s="48" t="s">
        <v>739</v>
      </c>
      <c r="K91" s="18" t="s">
        <v>739</v>
      </c>
      <c r="L91" s="48" t="s">
        <v>739</v>
      </c>
      <c r="M91" s="32" t="s">
        <v>739</v>
      </c>
      <c r="N91" s="48" t="s">
        <v>739</v>
      </c>
      <c r="O91" s="18" t="s">
        <v>739</v>
      </c>
      <c r="P91" s="48" t="s">
        <v>739</v>
      </c>
      <c r="Q91" s="32" t="s">
        <v>739</v>
      </c>
      <c r="R91" s="48" t="s">
        <v>739</v>
      </c>
      <c r="S91" s="18" t="s">
        <v>739</v>
      </c>
      <c r="T91" s="48" t="s">
        <v>739</v>
      </c>
      <c r="U91" s="18" t="s">
        <v>739</v>
      </c>
      <c r="V91" s="48" t="s">
        <v>739</v>
      </c>
      <c r="W91" s="33" t="s">
        <v>739</v>
      </c>
      <c r="X91" s="48" t="s">
        <v>739</v>
      </c>
      <c r="Y91" s="18" t="s">
        <v>739</v>
      </c>
      <c r="Z91" s="48" t="s">
        <v>739</v>
      </c>
      <c r="AA91" s="33" t="s">
        <v>739</v>
      </c>
    </row>
    <row r="92" spans="1:27" x14ac:dyDescent="0.2">
      <c r="A92" s="733" t="s">
        <v>89</v>
      </c>
      <c r="B92" s="48">
        <v>39.1</v>
      </c>
      <c r="C92" s="52" t="s">
        <v>739</v>
      </c>
      <c r="D92" s="48">
        <v>33.700000000000003</v>
      </c>
      <c r="E92" s="53" t="s">
        <v>739</v>
      </c>
      <c r="F92" s="48">
        <v>16.3</v>
      </c>
      <c r="G92" s="18" t="s">
        <v>739</v>
      </c>
      <c r="H92" s="48">
        <v>48.9</v>
      </c>
      <c r="I92" s="32" t="s">
        <v>739</v>
      </c>
      <c r="J92" s="48">
        <v>15.81</v>
      </c>
      <c r="K92" s="18" t="s">
        <v>739</v>
      </c>
      <c r="L92" s="48">
        <v>38.89</v>
      </c>
      <c r="M92" s="32" t="s">
        <v>739</v>
      </c>
      <c r="N92" s="48">
        <v>55.9</v>
      </c>
      <c r="O92" s="18" t="s">
        <v>739</v>
      </c>
      <c r="P92" s="48">
        <v>75.239999999999995</v>
      </c>
      <c r="Q92" s="32" t="s">
        <v>739</v>
      </c>
      <c r="R92" s="48">
        <v>34.700000000000003</v>
      </c>
      <c r="S92" s="18" t="s">
        <v>739</v>
      </c>
      <c r="T92" s="48">
        <v>20</v>
      </c>
      <c r="U92" s="18" t="s">
        <v>739</v>
      </c>
      <c r="V92" s="48" t="s">
        <v>739</v>
      </c>
      <c r="W92" s="33" t="s">
        <v>739</v>
      </c>
      <c r="X92" s="48" t="s">
        <v>739</v>
      </c>
      <c r="Y92" s="18" t="s">
        <v>739</v>
      </c>
      <c r="Z92" s="48" t="s">
        <v>739</v>
      </c>
      <c r="AA92" s="33" t="s">
        <v>739</v>
      </c>
    </row>
    <row r="93" spans="1:27" x14ac:dyDescent="0.2">
      <c r="A93" s="733" t="s">
        <v>90</v>
      </c>
      <c r="B93" s="48" t="s">
        <v>739</v>
      </c>
      <c r="C93" s="52" t="s">
        <v>739</v>
      </c>
      <c r="D93" s="48" t="s">
        <v>739</v>
      </c>
      <c r="E93" s="53" t="s">
        <v>739</v>
      </c>
      <c r="F93" s="48" t="s">
        <v>739</v>
      </c>
      <c r="G93" s="18" t="s">
        <v>739</v>
      </c>
      <c r="H93" s="48" t="s">
        <v>739</v>
      </c>
      <c r="I93" s="32" t="s">
        <v>739</v>
      </c>
      <c r="J93" s="48" t="s">
        <v>739</v>
      </c>
      <c r="K93" s="18" t="s">
        <v>739</v>
      </c>
      <c r="L93" s="48" t="s">
        <v>739</v>
      </c>
      <c r="M93" s="32" t="s">
        <v>739</v>
      </c>
      <c r="N93" s="48" t="s">
        <v>739</v>
      </c>
      <c r="O93" s="18" t="s">
        <v>739</v>
      </c>
      <c r="P93" s="48" t="s">
        <v>739</v>
      </c>
      <c r="Q93" s="32" t="s">
        <v>739</v>
      </c>
      <c r="R93" s="48" t="s">
        <v>739</v>
      </c>
      <c r="S93" s="18" t="s">
        <v>739</v>
      </c>
      <c r="T93" s="48" t="s">
        <v>739</v>
      </c>
      <c r="U93" s="18" t="s">
        <v>739</v>
      </c>
      <c r="V93" s="48" t="s">
        <v>739</v>
      </c>
      <c r="W93" s="33" t="s">
        <v>739</v>
      </c>
      <c r="X93" s="48" t="s">
        <v>739</v>
      </c>
      <c r="Y93" s="18" t="s">
        <v>739</v>
      </c>
      <c r="Z93" s="48" t="s">
        <v>739</v>
      </c>
      <c r="AA93" s="33" t="s">
        <v>739</v>
      </c>
    </row>
    <row r="94" spans="1:27" x14ac:dyDescent="0.2">
      <c r="A94" s="733" t="s">
        <v>91</v>
      </c>
      <c r="B94" s="48">
        <v>5.6</v>
      </c>
      <c r="C94" s="52" t="s">
        <v>739</v>
      </c>
      <c r="D94" s="48" t="s">
        <v>739</v>
      </c>
      <c r="E94" s="53" t="s">
        <v>739</v>
      </c>
      <c r="F94" s="48" t="s">
        <v>739</v>
      </c>
      <c r="G94" s="18" t="s">
        <v>739</v>
      </c>
      <c r="H94" s="48" t="s">
        <v>739</v>
      </c>
      <c r="I94" s="32" t="s">
        <v>739</v>
      </c>
      <c r="J94" s="48" t="s">
        <v>739</v>
      </c>
      <c r="K94" s="18" t="s">
        <v>739</v>
      </c>
      <c r="L94" s="48" t="s">
        <v>739</v>
      </c>
      <c r="M94" s="32" t="s">
        <v>739</v>
      </c>
      <c r="N94" s="48" t="s">
        <v>739</v>
      </c>
      <c r="O94" s="18" t="s">
        <v>739</v>
      </c>
      <c r="P94" s="48" t="s">
        <v>739</v>
      </c>
      <c r="Q94" s="32" t="s">
        <v>739</v>
      </c>
      <c r="R94" s="48" t="s">
        <v>739</v>
      </c>
      <c r="S94" s="18" t="s">
        <v>739</v>
      </c>
      <c r="T94" s="48" t="s">
        <v>739</v>
      </c>
      <c r="U94" s="18" t="s">
        <v>739</v>
      </c>
      <c r="V94" s="48" t="s">
        <v>739</v>
      </c>
      <c r="W94" s="33" t="s">
        <v>739</v>
      </c>
      <c r="X94" s="48" t="s">
        <v>739</v>
      </c>
      <c r="Y94" s="18" t="s">
        <v>739</v>
      </c>
      <c r="Z94" s="48" t="s">
        <v>739</v>
      </c>
      <c r="AA94" s="33" t="s">
        <v>739</v>
      </c>
    </row>
    <row r="95" spans="1:27" x14ac:dyDescent="0.2">
      <c r="A95" s="733" t="s">
        <v>92</v>
      </c>
      <c r="B95" s="48">
        <v>30.2</v>
      </c>
      <c r="C95" s="52" t="s">
        <v>739</v>
      </c>
      <c r="D95" s="48">
        <v>29.5</v>
      </c>
      <c r="E95" s="53" t="s">
        <v>739</v>
      </c>
      <c r="F95" s="48">
        <v>0.4</v>
      </c>
      <c r="G95" s="18" t="s">
        <v>739</v>
      </c>
      <c r="H95" s="48">
        <v>0.3</v>
      </c>
      <c r="I95" s="32" t="s">
        <v>739</v>
      </c>
      <c r="J95" s="48">
        <v>0.3</v>
      </c>
      <c r="K95" s="18" t="s">
        <v>739</v>
      </c>
      <c r="L95" s="48">
        <v>7.6</v>
      </c>
      <c r="M95" s="32" t="s">
        <v>739</v>
      </c>
      <c r="N95" s="48" t="s">
        <v>739</v>
      </c>
      <c r="O95" s="18" t="s">
        <v>739</v>
      </c>
      <c r="P95" s="48">
        <v>93.6</v>
      </c>
      <c r="Q95" s="18" t="s">
        <v>739</v>
      </c>
      <c r="R95" s="48">
        <v>13.5</v>
      </c>
      <c r="S95" s="18" t="s">
        <v>739</v>
      </c>
      <c r="T95" s="48">
        <v>13.8</v>
      </c>
      <c r="U95" s="18" t="s">
        <v>739</v>
      </c>
      <c r="V95" s="48">
        <v>75.3</v>
      </c>
      <c r="W95" s="33" t="s">
        <v>739</v>
      </c>
      <c r="X95" s="48" t="s">
        <v>739</v>
      </c>
      <c r="Y95" s="18" t="s">
        <v>739</v>
      </c>
      <c r="Z95" s="48" t="s">
        <v>739</v>
      </c>
      <c r="AA95" s="33" t="s">
        <v>739</v>
      </c>
    </row>
    <row r="96" spans="1:27" x14ac:dyDescent="0.2">
      <c r="A96" s="733" t="s">
        <v>93</v>
      </c>
      <c r="B96" s="48">
        <v>41.9</v>
      </c>
      <c r="C96" s="52" t="s">
        <v>739</v>
      </c>
      <c r="D96" s="48">
        <v>51.2</v>
      </c>
      <c r="E96" s="53" t="s">
        <v>739</v>
      </c>
      <c r="F96" s="48">
        <v>11.5</v>
      </c>
      <c r="G96" s="18" t="s">
        <v>739</v>
      </c>
      <c r="H96" s="48">
        <v>22.3</v>
      </c>
      <c r="I96" s="32" t="s">
        <v>739</v>
      </c>
      <c r="J96" s="48">
        <v>1.3</v>
      </c>
      <c r="K96" s="18" t="s">
        <v>739</v>
      </c>
      <c r="L96" s="48">
        <v>4.3</v>
      </c>
      <c r="M96" s="32" t="s">
        <v>739</v>
      </c>
      <c r="N96" s="48" t="s">
        <v>739</v>
      </c>
      <c r="O96" s="18" t="s">
        <v>739</v>
      </c>
      <c r="P96" s="48">
        <v>69.099999999999994</v>
      </c>
      <c r="Q96" s="18" t="s">
        <v>739</v>
      </c>
      <c r="R96" s="48">
        <v>17.8</v>
      </c>
      <c r="S96" s="18" t="s">
        <v>739</v>
      </c>
      <c r="T96" s="48">
        <v>13.1</v>
      </c>
      <c r="U96" s="18" t="s">
        <v>739</v>
      </c>
      <c r="V96" s="48">
        <v>75.5</v>
      </c>
      <c r="W96" s="33" t="s">
        <v>739</v>
      </c>
      <c r="X96" s="48" t="s">
        <v>739</v>
      </c>
      <c r="Y96" s="18" t="s">
        <v>739</v>
      </c>
      <c r="Z96" s="48" t="s">
        <v>739</v>
      </c>
      <c r="AA96" s="33" t="s">
        <v>739</v>
      </c>
    </row>
    <row r="97" spans="1:27" x14ac:dyDescent="0.2">
      <c r="A97" s="733" t="s">
        <v>94</v>
      </c>
      <c r="B97" s="48">
        <v>41.4</v>
      </c>
      <c r="C97" s="52" t="s">
        <v>739</v>
      </c>
      <c r="D97" s="48">
        <v>45.5</v>
      </c>
      <c r="E97" s="53" t="s">
        <v>739</v>
      </c>
      <c r="F97" s="48">
        <v>1.4</v>
      </c>
      <c r="G97" s="18" t="s">
        <v>739</v>
      </c>
      <c r="H97" s="48">
        <v>16</v>
      </c>
      <c r="I97" s="32" t="s">
        <v>739</v>
      </c>
      <c r="J97" s="48">
        <v>1.3</v>
      </c>
      <c r="K97" s="18" t="s">
        <v>739</v>
      </c>
      <c r="L97" s="48">
        <v>16.7</v>
      </c>
      <c r="M97" s="32" t="s">
        <v>739</v>
      </c>
      <c r="N97" s="48" t="s">
        <v>739</v>
      </c>
      <c r="O97" s="18" t="s">
        <v>739</v>
      </c>
      <c r="P97" s="48">
        <v>29.1</v>
      </c>
      <c r="Q97" s="32" t="s">
        <v>739</v>
      </c>
      <c r="R97" s="48" t="s">
        <v>739</v>
      </c>
      <c r="S97" s="18" t="s">
        <v>739</v>
      </c>
      <c r="T97" s="48" t="s">
        <v>739</v>
      </c>
      <c r="U97" s="18" t="s">
        <v>739</v>
      </c>
      <c r="V97" s="48">
        <v>99.3</v>
      </c>
      <c r="W97" s="33" t="s">
        <v>739</v>
      </c>
      <c r="X97" s="48" t="s">
        <v>739</v>
      </c>
      <c r="Y97" s="18" t="s">
        <v>739</v>
      </c>
      <c r="Z97" s="48" t="s">
        <v>739</v>
      </c>
      <c r="AA97" s="33" t="s">
        <v>739</v>
      </c>
    </row>
    <row r="98" spans="1:27" x14ac:dyDescent="0.2">
      <c r="A98" s="733" t="s">
        <v>95</v>
      </c>
      <c r="B98" s="48" t="s">
        <v>739</v>
      </c>
      <c r="C98" s="52" t="s">
        <v>739</v>
      </c>
      <c r="D98" s="48" t="s">
        <v>739</v>
      </c>
      <c r="E98" s="53" t="s">
        <v>739</v>
      </c>
      <c r="F98" s="48" t="s">
        <v>739</v>
      </c>
      <c r="G98" s="18" t="s">
        <v>739</v>
      </c>
      <c r="H98" s="48" t="s">
        <v>739</v>
      </c>
      <c r="I98" s="32" t="s">
        <v>739</v>
      </c>
      <c r="J98" s="48" t="s">
        <v>739</v>
      </c>
      <c r="K98" s="18" t="s">
        <v>739</v>
      </c>
      <c r="L98" s="48" t="s">
        <v>739</v>
      </c>
      <c r="M98" s="32" t="s">
        <v>739</v>
      </c>
      <c r="N98" s="48" t="s">
        <v>739</v>
      </c>
      <c r="O98" s="18" t="s">
        <v>739</v>
      </c>
      <c r="P98" s="48" t="s">
        <v>739</v>
      </c>
      <c r="Q98" s="32" t="s">
        <v>739</v>
      </c>
      <c r="R98" s="48" t="s">
        <v>739</v>
      </c>
      <c r="S98" s="18" t="s">
        <v>739</v>
      </c>
      <c r="T98" s="48" t="s">
        <v>739</v>
      </c>
      <c r="U98" s="18" t="s">
        <v>739</v>
      </c>
      <c r="V98" s="48" t="s">
        <v>739</v>
      </c>
      <c r="W98" s="33" t="s">
        <v>739</v>
      </c>
      <c r="X98" s="48" t="s">
        <v>739</v>
      </c>
      <c r="Y98" s="18" t="s">
        <v>739</v>
      </c>
      <c r="Z98" s="48" t="s">
        <v>739</v>
      </c>
      <c r="AA98" s="33" t="s">
        <v>739</v>
      </c>
    </row>
    <row r="99" spans="1:27" x14ac:dyDescent="0.2">
      <c r="A99" s="733" t="s">
        <v>96</v>
      </c>
      <c r="B99" s="48">
        <v>14</v>
      </c>
      <c r="C99" s="52" t="s">
        <v>739</v>
      </c>
      <c r="D99" s="48">
        <v>18.3</v>
      </c>
      <c r="E99" s="53" t="s">
        <v>739</v>
      </c>
      <c r="F99" s="48">
        <v>0</v>
      </c>
      <c r="G99" s="18" t="s">
        <v>739</v>
      </c>
      <c r="H99" s="48">
        <v>2.2000000000000002</v>
      </c>
      <c r="I99" s="32" t="s">
        <v>739</v>
      </c>
      <c r="J99" s="48">
        <v>0</v>
      </c>
      <c r="K99" s="18" t="s">
        <v>739</v>
      </c>
      <c r="L99" s="48">
        <v>7.4</v>
      </c>
      <c r="M99" s="32" t="s">
        <v>739</v>
      </c>
      <c r="N99" s="48" t="s">
        <v>739</v>
      </c>
      <c r="O99" s="18" t="s">
        <v>739</v>
      </c>
      <c r="P99" s="48" t="s">
        <v>739</v>
      </c>
      <c r="Q99" s="32" t="s">
        <v>739</v>
      </c>
      <c r="R99" s="48">
        <v>5.5</v>
      </c>
      <c r="S99" s="18" t="s">
        <v>739</v>
      </c>
      <c r="T99" s="48">
        <v>0.9</v>
      </c>
      <c r="U99" s="18" t="s">
        <v>739</v>
      </c>
      <c r="V99" s="48">
        <v>95.4</v>
      </c>
      <c r="W99" s="33" t="s">
        <v>739</v>
      </c>
      <c r="X99" s="48" t="s">
        <v>739</v>
      </c>
      <c r="Y99" s="18" t="s">
        <v>739</v>
      </c>
      <c r="Z99" s="48" t="s">
        <v>739</v>
      </c>
      <c r="AA99" s="33" t="s">
        <v>739</v>
      </c>
    </row>
    <row r="100" spans="1:27" x14ac:dyDescent="0.2">
      <c r="A100" s="733" t="s">
        <v>97</v>
      </c>
      <c r="B100" s="48">
        <v>23.3</v>
      </c>
      <c r="C100" s="52" t="s">
        <v>739</v>
      </c>
      <c r="D100" s="48">
        <v>24.6</v>
      </c>
      <c r="E100" s="53" t="s">
        <v>739</v>
      </c>
      <c r="F100" s="48">
        <v>5.2</v>
      </c>
      <c r="G100" s="18" t="s">
        <v>739</v>
      </c>
      <c r="H100" s="48">
        <v>2.9</v>
      </c>
      <c r="I100" s="32" t="s">
        <v>739</v>
      </c>
      <c r="J100" s="48" t="s">
        <v>739</v>
      </c>
      <c r="K100" s="18" t="s">
        <v>739</v>
      </c>
      <c r="L100" s="48" t="s">
        <v>739</v>
      </c>
      <c r="M100" s="32" t="s">
        <v>739</v>
      </c>
      <c r="N100" s="48" t="s">
        <v>739</v>
      </c>
      <c r="O100" s="18" t="s">
        <v>739</v>
      </c>
      <c r="P100" s="48" t="s">
        <v>739</v>
      </c>
      <c r="Q100" s="32" t="s">
        <v>739</v>
      </c>
      <c r="R100" s="48">
        <v>1.1000000000000001</v>
      </c>
      <c r="S100" s="18" t="s">
        <v>739</v>
      </c>
      <c r="T100" s="48" t="s">
        <v>722</v>
      </c>
      <c r="U100" s="18" t="s">
        <v>739</v>
      </c>
      <c r="V100" s="48" t="s">
        <v>739</v>
      </c>
      <c r="W100" s="33" t="s">
        <v>739</v>
      </c>
      <c r="X100" s="48" t="s">
        <v>739</v>
      </c>
      <c r="Y100" s="18" t="s">
        <v>739</v>
      </c>
      <c r="Z100" s="48" t="s">
        <v>739</v>
      </c>
      <c r="AA100" s="33" t="s">
        <v>739</v>
      </c>
    </row>
    <row r="101" spans="1:27" x14ac:dyDescent="0.2">
      <c r="A101" s="733" t="s">
        <v>98</v>
      </c>
      <c r="B101" s="48" t="s">
        <v>739</v>
      </c>
      <c r="C101" s="52" t="s">
        <v>739</v>
      </c>
      <c r="D101" s="48" t="s">
        <v>739</v>
      </c>
      <c r="E101" s="53" t="s">
        <v>739</v>
      </c>
      <c r="F101" s="48" t="s">
        <v>739</v>
      </c>
      <c r="G101" s="18" t="s">
        <v>739</v>
      </c>
      <c r="H101" s="48" t="s">
        <v>739</v>
      </c>
      <c r="I101" s="32" t="s">
        <v>739</v>
      </c>
      <c r="J101" s="48" t="s">
        <v>739</v>
      </c>
      <c r="K101" s="18" t="s">
        <v>739</v>
      </c>
      <c r="L101" s="48" t="s">
        <v>739</v>
      </c>
      <c r="M101" s="32" t="s">
        <v>739</v>
      </c>
      <c r="N101" s="48" t="s">
        <v>739</v>
      </c>
      <c r="O101" s="18" t="s">
        <v>739</v>
      </c>
      <c r="P101" s="48" t="s">
        <v>739</v>
      </c>
      <c r="Q101" s="32" t="s">
        <v>739</v>
      </c>
      <c r="R101" s="48" t="s">
        <v>739</v>
      </c>
      <c r="S101" s="18" t="s">
        <v>739</v>
      </c>
      <c r="T101" s="48" t="s">
        <v>739</v>
      </c>
      <c r="U101" s="18" t="s">
        <v>739</v>
      </c>
      <c r="V101" s="48" t="s">
        <v>739</v>
      </c>
      <c r="W101" s="33" t="s">
        <v>739</v>
      </c>
      <c r="X101" s="48" t="s">
        <v>739</v>
      </c>
      <c r="Y101" s="18" t="s">
        <v>739</v>
      </c>
      <c r="Z101" s="48" t="s">
        <v>739</v>
      </c>
      <c r="AA101" s="33" t="s">
        <v>739</v>
      </c>
    </row>
    <row r="102" spans="1:27" x14ac:dyDescent="0.2">
      <c r="A102" s="733" t="s">
        <v>99</v>
      </c>
      <c r="B102" s="48" t="s">
        <v>739</v>
      </c>
      <c r="C102" s="52" t="s">
        <v>739</v>
      </c>
      <c r="D102" s="48" t="s">
        <v>739</v>
      </c>
      <c r="E102" s="53" t="s">
        <v>739</v>
      </c>
      <c r="F102" s="48" t="s">
        <v>739</v>
      </c>
      <c r="G102" s="18" t="s">
        <v>739</v>
      </c>
      <c r="H102" s="48" t="s">
        <v>739</v>
      </c>
      <c r="I102" s="32" t="s">
        <v>739</v>
      </c>
      <c r="J102" s="48" t="s">
        <v>739</v>
      </c>
      <c r="K102" s="18" t="s">
        <v>739</v>
      </c>
      <c r="L102" s="48" t="s">
        <v>739</v>
      </c>
      <c r="M102" s="32" t="s">
        <v>739</v>
      </c>
      <c r="N102" s="48" t="s">
        <v>739</v>
      </c>
      <c r="O102" s="18" t="s">
        <v>739</v>
      </c>
      <c r="P102" s="48" t="s">
        <v>739</v>
      </c>
      <c r="Q102" s="32" t="s">
        <v>739</v>
      </c>
      <c r="R102" s="48" t="s">
        <v>739</v>
      </c>
      <c r="S102" s="18" t="s">
        <v>739</v>
      </c>
      <c r="T102" s="48" t="s">
        <v>739</v>
      </c>
      <c r="U102" s="18" t="s">
        <v>739</v>
      </c>
      <c r="V102" s="48" t="s">
        <v>739</v>
      </c>
      <c r="W102" s="33" t="s">
        <v>739</v>
      </c>
      <c r="X102" s="48" t="s">
        <v>739</v>
      </c>
      <c r="Y102" s="18" t="s">
        <v>739</v>
      </c>
      <c r="Z102" s="48" t="s">
        <v>739</v>
      </c>
      <c r="AA102" s="33" t="s">
        <v>739</v>
      </c>
    </row>
    <row r="103" spans="1:27" x14ac:dyDescent="0.2">
      <c r="A103" s="733" t="s">
        <v>100</v>
      </c>
      <c r="B103" s="48">
        <v>35.200000000000003</v>
      </c>
      <c r="C103" s="52" t="s">
        <v>739</v>
      </c>
      <c r="D103" s="48">
        <v>28.1</v>
      </c>
      <c r="E103" s="53" t="s">
        <v>739</v>
      </c>
      <c r="F103" s="48">
        <v>8.5</v>
      </c>
      <c r="G103" s="18" t="s">
        <v>739</v>
      </c>
      <c r="H103" s="48">
        <v>25.5</v>
      </c>
      <c r="I103" s="32" t="s">
        <v>739</v>
      </c>
      <c r="J103" s="48">
        <v>2.1</v>
      </c>
      <c r="K103" s="18" t="s">
        <v>739</v>
      </c>
      <c r="L103" s="48">
        <v>13.4</v>
      </c>
      <c r="M103" s="32" t="s">
        <v>739</v>
      </c>
      <c r="N103" s="48">
        <v>36.6</v>
      </c>
      <c r="O103" s="18" t="s">
        <v>739</v>
      </c>
      <c r="P103" s="48">
        <v>60.2</v>
      </c>
      <c r="Q103" s="32" t="s">
        <v>739</v>
      </c>
      <c r="R103" s="48">
        <v>33.1</v>
      </c>
      <c r="S103" s="18" t="s">
        <v>739</v>
      </c>
      <c r="T103" s="48">
        <v>11.8</v>
      </c>
      <c r="U103" s="18" t="s">
        <v>739</v>
      </c>
      <c r="V103" s="48">
        <v>26.8</v>
      </c>
      <c r="W103" s="33" t="s">
        <v>739</v>
      </c>
      <c r="X103" s="48" t="s">
        <v>739</v>
      </c>
      <c r="Y103" s="18" t="s">
        <v>739</v>
      </c>
      <c r="Z103" s="48" t="s">
        <v>739</v>
      </c>
      <c r="AA103" s="33" t="s">
        <v>739</v>
      </c>
    </row>
    <row r="104" spans="1:27" x14ac:dyDescent="0.2">
      <c r="A104" s="733" t="s">
        <v>101</v>
      </c>
      <c r="B104" s="48">
        <v>34.6</v>
      </c>
      <c r="C104" s="52" t="s">
        <v>739</v>
      </c>
      <c r="D104" s="48">
        <v>19</v>
      </c>
      <c r="E104" s="53" t="s">
        <v>739</v>
      </c>
      <c r="F104" s="48">
        <v>23.3</v>
      </c>
      <c r="G104" s="18" t="s">
        <v>739</v>
      </c>
      <c r="H104" s="48">
        <v>8.9</v>
      </c>
      <c r="I104" s="32" t="s">
        <v>739</v>
      </c>
      <c r="J104" s="48">
        <v>8.6</v>
      </c>
      <c r="K104" s="18" t="s">
        <v>739</v>
      </c>
      <c r="L104" s="48">
        <v>4.4000000000000004</v>
      </c>
      <c r="M104" s="32" t="s">
        <v>739</v>
      </c>
      <c r="N104" s="48">
        <v>27.1</v>
      </c>
      <c r="O104" s="18" t="s">
        <v>739</v>
      </c>
      <c r="P104" s="48">
        <v>21.6</v>
      </c>
      <c r="Q104" s="32" t="s">
        <v>1324</v>
      </c>
      <c r="R104" s="48">
        <v>13.1</v>
      </c>
      <c r="S104" s="18" t="s">
        <v>739</v>
      </c>
      <c r="T104" s="48">
        <v>3.6</v>
      </c>
      <c r="U104" s="18" t="s">
        <v>739</v>
      </c>
      <c r="V104" s="48">
        <v>97.8</v>
      </c>
      <c r="W104" s="33" t="s">
        <v>739</v>
      </c>
      <c r="X104" s="48" t="s">
        <v>739</v>
      </c>
      <c r="Y104" s="18" t="s">
        <v>739</v>
      </c>
      <c r="Z104" s="48" t="s">
        <v>739</v>
      </c>
      <c r="AA104" s="33" t="s">
        <v>739</v>
      </c>
    </row>
    <row r="105" spans="1:27" x14ac:dyDescent="0.2">
      <c r="A105" s="733" t="s">
        <v>102</v>
      </c>
      <c r="B105" s="48" t="s">
        <v>739</v>
      </c>
      <c r="C105" s="52" t="s">
        <v>739</v>
      </c>
      <c r="D105" s="48" t="s">
        <v>739</v>
      </c>
      <c r="E105" s="53" t="s">
        <v>739</v>
      </c>
      <c r="F105" s="48" t="s">
        <v>739</v>
      </c>
      <c r="G105" s="18" t="s">
        <v>739</v>
      </c>
      <c r="H105" s="48" t="s">
        <v>739</v>
      </c>
      <c r="I105" s="32" t="s">
        <v>739</v>
      </c>
      <c r="J105" s="48" t="s">
        <v>739</v>
      </c>
      <c r="K105" s="18" t="s">
        <v>739</v>
      </c>
      <c r="L105" s="48" t="s">
        <v>739</v>
      </c>
      <c r="M105" s="32" t="s">
        <v>739</v>
      </c>
      <c r="N105" s="48" t="s">
        <v>739</v>
      </c>
      <c r="O105" s="18" t="s">
        <v>739</v>
      </c>
      <c r="P105" s="48" t="s">
        <v>739</v>
      </c>
      <c r="Q105" s="32" t="s">
        <v>739</v>
      </c>
      <c r="R105" s="48" t="s">
        <v>739</v>
      </c>
      <c r="S105" s="18" t="s">
        <v>739</v>
      </c>
      <c r="T105" s="48" t="s">
        <v>739</v>
      </c>
      <c r="U105" s="18" t="s">
        <v>739</v>
      </c>
      <c r="V105" s="48" t="s">
        <v>739</v>
      </c>
      <c r="W105" s="33" t="s">
        <v>739</v>
      </c>
      <c r="X105" s="48" t="s">
        <v>739</v>
      </c>
      <c r="Y105" s="18" t="s">
        <v>739</v>
      </c>
      <c r="Z105" s="48" t="s">
        <v>739</v>
      </c>
      <c r="AA105" s="33" t="s">
        <v>739</v>
      </c>
    </row>
    <row r="106" spans="1:27" x14ac:dyDescent="0.2">
      <c r="A106" s="733" t="s">
        <v>103</v>
      </c>
      <c r="B106" s="48" t="s">
        <v>739</v>
      </c>
      <c r="C106" s="52" t="s">
        <v>739</v>
      </c>
      <c r="D106" s="48" t="s">
        <v>739</v>
      </c>
      <c r="E106" s="53" t="s">
        <v>739</v>
      </c>
      <c r="F106" s="48" t="s">
        <v>739</v>
      </c>
      <c r="G106" s="18" t="s">
        <v>739</v>
      </c>
      <c r="H106" s="48" t="s">
        <v>739</v>
      </c>
      <c r="I106" s="32" t="s">
        <v>739</v>
      </c>
      <c r="J106" s="48" t="s">
        <v>739</v>
      </c>
      <c r="K106" s="18" t="s">
        <v>739</v>
      </c>
      <c r="L106" s="48" t="s">
        <v>739</v>
      </c>
      <c r="M106" s="32" t="s">
        <v>739</v>
      </c>
      <c r="N106" s="48" t="s">
        <v>739</v>
      </c>
      <c r="O106" s="18" t="s">
        <v>739</v>
      </c>
      <c r="P106" s="48" t="s">
        <v>739</v>
      </c>
      <c r="Q106" s="32" t="s">
        <v>739</v>
      </c>
      <c r="R106" s="48" t="s">
        <v>739</v>
      </c>
      <c r="S106" s="18" t="s">
        <v>739</v>
      </c>
      <c r="T106" s="48" t="s">
        <v>739</v>
      </c>
      <c r="U106" s="18" t="s">
        <v>739</v>
      </c>
      <c r="V106" s="48" t="s">
        <v>739</v>
      </c>
      <c r="W106" s="33" t="s">
        <v>739</v>
      </c>
      <c r="X106" s="48" t="s">
        <v>739</v>
      </c>
      <c r="Y106" s="18" t="s">
        <v>739</v>
      </c>
      <c r="Z106" s="48" t="s">
        <v>739</v>
      </c>
      <c r="AA106" s="33" t="s">
        <v>739</v>
      </c>
    </row>
    <row r="107" spans="1:27" x14ac:dyDescent="0.2">
      <c r="A107" s="733" t="s">
        <v>104</v>
      </c>
      <c r="B107" s="48" t="s">
        <v>739</v>
      </c>
      <c r="C107" s="52" t="s">
        <v>739</v>
      </c>
      <c r="D107" s="48" t="s">
        <v>739</v>
      </c>
      <c r="E107" s="53" t="s">
        <v>739</v>
      </c>
      <c r="F107" s="48" t="s">
        <v>739</v>
      </c>
      <c r="G107" s="18" t="s">
        <v>739</v>
      </c>
      <c r="H107" s="48" t="s">
        <v>739</v>
      </c>
      <c r="I107" s="32" t="s">
        <v>739</v>
      </c>
      <c r="J107" s="48" t="s">
        <v>739</v>
      </c>
      <c r="K107" s="18" t="s">
        <v>739</v>
      </c>
      <c r="L107" s="48" t="s">
        <v>739</v>
      </c>
      <c r="M107" s="32" t="s">
        <v>739</v>
      </c>
      <c r="N107" s="48" t="s">
        <v>739</v>
      </c>
      <c r="O107" s="18" t="s">
        <v>739</v>
      </c>
      <c r="P107" s="48" t="s">
        <v>739</v>
      </c>
      <c r="Q107" s="32" t="s">
        <v>739</v>
      </c>
      <c r="R107" s="48" t="s">
        <v>739</v>
      </c>
      <c r="S107" s="18" t="s">
        <v>739</v>
      </c>
      <c r="T107" s="48" t="s">
        <v>739</v>
      </c>
      <c r="U107" s="18" t="s">
        <v>739</v>
      </c>
      <c r="V107" s="48" t="s">
        <v>739</v>
      </c>
      <c r="W107" s="33" t="s">
        <v>739</v>
      </c>
      <c r="X107" s="48" t="s">
        <v>739</v>
      </c>
      <c r="Y107" s="18" t="s">
        <v>739</v>
      </c>
      <c r="Z107" s="48" t="s">
        <v>739</v>
      </c>
      <c r="AA107" s="33" t="s">
        <v>739</v>
      </c>
    </row>
    <row r="108" spans="1:27" x14ac:dyDescent="0.2">
      <c r="A108" s="733" t="s">
        <v>105</v>
      </c>
      <c r="B108" s="48" t="s">
        <v>739</v>
      </c>
      <c r="C108" s="52" t="s">
        <v>739</v>
      </c>
      <c r="D108" s="48" t="s">
        <v>739</v>
      </c>
      <c r="E108" s="53" t="s">
        <v>739</v>
      </c>
      <c r="F108" s="48" t="s">
        <v>739</v>
      </c>
      <c r="G108" s="18" t="s">
        <v>739</v>
      </c>
      <c r="H108" s="48" t="s">
        <v>739</v>
      </c>
      <c r="I108" s="32" t="s">
        <v>739</v>
      </c>
      <c r="J108" s="48" t="s">
        <v>739</v>
      </c>
      <c r="K108" s="18" t="s">
        <v>739</v>
      </c>
      <c r="L108" s="48" t="s">
        <v>739</v>
      </c>
      <c r="M108" s="32" t="s">
        <v>739</v>
      </c>
      <c r="N108" s="48" t="s">
        <v>739</v>
      </c>
      <c r="O108" s="18" t="s">
        <v>739</v>
      </c>
      <c r="P108" s="48" t="s">
        <v>739</v>
      </c>
      <c r="Q108" s="32" t="s">
        <v>739</v>
      </c>
      <c r="R108" s="48" t="s">
        <v>739</v>
      </c>
      <c r="S108" s="18" t="s">
        <v>739</v>
      </c>
      <c r="T108" s="48" t="s">
        <v>739</v>
      </c>
      <c r="U108" s="18" t="s">
        <v>739</v>
      </c>
      <c r="V108" s="48" t="s">
        <v>739</v>
      </c>
      <c r="W108" s="33" t="s">
        <v>739</v>
      </c>
      <c r="X108" s="48" t="s">
        <v>739</v>
      </c>
      <c r="Y108" s="18" t="s">
        <v>739</v>
      </c>
      <c r="Z108" s="48" t="s">
        <v>739</v>
      </c>
      <c r="AA108" s="33" t="s">
        <v>739</v>
      </c>
    </row>
    <row r="109" spans="1:27" x14ac:dyDescent="0.2">
      <c r="A109" s="733" t="s">
        <v>106</v>
      </c>
      <c r="B109" s="48">
        <v>20.9</v>
      </c>
      <c r="C109" s="52" t="s">
        <v>739</v>
      </c>
      <c r="D109" s="48">
        <v>24</v>
      </c>
      <c r="E109" s="53" t="s">
        <v>739</v>
      </c>
      <c r="F109" s="48">
        <v>16.100000000000001</v>
      </c>
      <c r="G109" s="18" t="s">
        <v>739</v>
      </c>
      <c r="H109" s="48">
        <v>10.4</v>
      </c>
      <c r="I109" s="32" t="s">
        <v>739</v>
      </c>
      <c r="J109" s="48">
        <v>1.3</v>
      </c>
      <c r="K109" s="18" t="s">
        <v>739</v>
      </c>
      <c r="L109" s="48">
        <v>5.3</v>
      </c>
      <c r="M109" s="32" t="s">
        <v>739</v>
      </c>
      <c r="N109" s="48">
        <v>5.5</v>
      </c>
      <c r="O109" s="18" t="s">
        <v>739</v>
      </c>
      <c r="P109" s="48">
        <v>5.2</v>
      </c>
      <c r="Q109" s="32" t="s">
        <v>739</v>
      </c>
      <c r="R109" s="48">
        <v>2</v>
      </c>
      <c r="S109" s="18" t="s">
        <v>739</v>
      </c>
      <c r="T109" s="48">
        <v>0.8</v>
      </c>
      <c r="U109" s="18" t="s">
        <v>739</v>
      </c>
      <c r="V109" s="48">
        <v>93.8</v>
      </c>
      <c r="W109" s="33" t="s">
        <v>739</v>
      </c>
      <c r="X109" s="48" t="s">
        <v>739</v>
      </c>
      <c r="Y109" s="18" t="s">
        <v>739</v>
      </c>
      <c r="Z109" s="48" t="s">
        <v>739</v>
      </c>
      <c r="AA109" s="33" t="s">
        <v>739</v>
      </c>
    </row>
    <row r="110" spans="1:27" x14ac:dyDescent="0.2">
      <c r="A110" s="733" t="s">
        <v>107</v>
      </c>
      <c r="B110" s="48">
        <v>39.5</v>
      </c>
      <c r="C110" s="52" t="s">
        <v>739</v>
      </c>
      <c r="D110" s="48">
        <v>44.7</v>
      </c>
      <c r="E110" s="53" t="s">
        <v>739</v>
      </c>
      <c r="F110" s="48">
        <v>12.1</v>
      </c>
      <c r="G110" s="18" t="s">
        <v>739</v>
      </c>
      <c r="H110" s="48">
        <v>26.4</v>
      </c>
      <c r="I110" s="32" t="s">
        <v>739</v>
      </c>
      <c r="J110" s="48">
        <v>0.7</v>
      </c>
      <c r="K110" s="18" t="s">
        <v>739</v>
      </c>
      <c r="L110" s="48">
        <v>4.9000000000000004</v>
      </c>
      <c r="M110" s="32" t="s">
        <v>739</v>
      </c>
      <c r="N110" s="48">
        <v>41.7</v>
      </c>
      <c r="O110" s="18" t="s">
        <v>739</v>
      </c>
      <c r="P110" s="48">
        <v>36.1</v>
      </c>
      <c r="Q110" s="32" t="s">
        <v>739</v>
      </c>
      <c r="R110" s="48">
        <v>44.1</v>
      </c>
      <c r="S110" s="18" t="s">
        <v>739</v>
      </c>
      <c r="T110" s="48">
        <v>21</v>
      </c>
      <c r="U110" s="18" t="s">
        <v>739</v>
      </c>
      <c r="V110" s="48">
        <v>21.7</v>
      </c>
      <c r="W110" s="33" t="s">
        <v>739</v>
      </c>
      <c r="X110" s="48" t="s">
        <v>739</v>
      </c>
      <c r="Y110" s="18" t="s">
        <v>739</v>
      </c>
      <c r="Z110" s="48" t="s">
        <v>739</v>
      </c>
      <c r="AA110" s="33" t="s">
        <v>739</v>
      </c>
    </row>
    <row r="111" spans="1:27" x14ac:dyDescent="0.2">
      <c r="A111" s="733" t="s">
        <v>108</v>
      </c>
      <c r="B111" s="48" t="s">
        <v>739</v>
      </c>
      <c r="C111" s="52" t="s">
        <v>739</v>
      </c>
      <c r="D111" s="48" t="s">
        <v>739</v>
      </c>
      <c r="E111" s="53" t="s">
        <v>739</v>
      </c>
      <c r="F111" s="48" t="s">
        <v>739</v>
      </c>
      <c r="G111" s="18" t="s">
        <v>739</v>
      </c>
      <c r="H111" s="48" t="s">
        <v>739</v>
      </c>
      <c r="I111" s="32" t="s">
        <v>739</v>
      </c>
      <c r="J111" s="48" t="s">
        <v>739</v>
      </c>
      <c r="K111" s="18" t="s">
        <v>739</v>
      </c>
      <c r="L111" s="48" t="s">
        <v>739</v>
      </c>
      <c r="M111" s="32" t="s">
        <v>739</v>
      </c>
      <c r="N111" s="48" t="s">
        <v>739</v>
      </c>
      <c r="O111" s="18" t="s">
        <v>739</v>
      </c>
      <c r="P111" s="48" t="s">
        <v>739</v>
      </c>
      <c r="Q111" s="32" t="s">
        <v>739</v>
      </c>
      <c r="R111" s="48" t="s">
        <v>739</v>
      </c>
      <c r="S111" s="18" t="s">
        <v>739</v>
      </c>
      <c r="T111" s="48" t="s">
        <v>739</v>
      </c>
      <c r="U111" s="18" t="s">
        <v>739</v>
      </c>
      <c r="V111" s="48" t="s">
        <v>739</v>
      </c>
      <c r="W111" s="33" t="s">
        <v>739</v>
      </c>
      <c r="X111" s="48" t="s">
        <v>739</v>
      </c>
      <c r="Y111" s="18" t="s">
        <v>739</v>
      </c>
      <c r="Z111" s="48" t="s">
        <v>739</v>
      </c>
      <c r="AA111" s="33" t="s">
        <v>739</v>
      </c>
    </row>
    <row r="112" spans="1:27" x14ac:dyDescent="0.2">
      <c r="A112" s="733" t="s">
        <v>109</v>
      </c>
      <c r="B112" s="48">
        <v>21.5</v>
      </c>
      <c r="C112" s="52" t="s">
        <v>739</v>
      </c>
      <c r="D112" s="48" t="s">
        <v>739</v>
      </c>
      <c r="E112" s="53" t="s">
        <v>739</v>
      </c>
      <c r="F112" s="48">
        <v>0.1</v>
      </c>
      <c r="G112" s="18" t="s">
        <v>739</v>
      </c>
      <c r="H112" s="48" t="s">
        <v>739</v>
      </c>
      <c r="I112" s="32" t="s">
        <v>739</v>
      </c>
      <c r="J112" s="48" t="s">
        <v>739</v>
      </c>
      <c r="K112" s="18" t="s">
        <v>739</v>
      </c>
      <c r="L112" s="48" t="s">
        <v>739</v>
      </c>
      <c r="M112" s="32" t="s">
        <v>739</v>
      </c>
      <c r="N112" s="48" t="s">
        <v>739</v>
      </c>
      <c r="O112" s="18" t="s">
        <v>739</v>
      </c>
      <c r="P112" s="48" t="s">
        <v>739</v>
      </c>
      <c r="Q112" s="32" t="s">
        <v>739</v>
      </c>
      <c r="R112" s="48" t="s">
        <v>739</v>
      </c>
      <c r="S112" s="18" t="s">
        <v>739</v>
      </c>
      <c r="T112" s="48" t="s">
        <v>739</v>
      </c>
      <c r="U112" s="18" t="s">
        <v>739</v>
      </c>
      <c r="V112" s="48" t="s">
        <v>739</v>
      </c>
      <c r="W112" s="33" t="s">
        <v>739</v>
      </c>
      <c r="X112" s="48" t="s">
        <v>739</v>
      </c>
      <c r="Y112" s="18" t="s">
        <v>739</v>
      </c>
      <c r="Z112" s="48" t="s">
        <v>739</v>
      </c>
      <c r="AA112" s="33" t="s">
        <v>739</v>
      </c>
    </row>
    <row r="113" spans="1:27" x14ac:dyDescent="0.2">
      <c r="A113" s="733" t="s">
        <v>110</v>
      </c>
      <c r="B113" s="48">
        <v>14.4</v>
      </c>
      <c r="C113" s="52" t="s">
        <v>739</v>
      </c>
      <c r="D113" s="48" t="s">
        <v>739</v>
      </c>
      <c r="E113" s="53" t="s">
        <v>739</v>
      </c>
      <c r="F113" s="48">
        <v>16.5</v>
      </c>
      <c r="G113" s="18" t="s">
        <v>739</v>
      </c>
      <c r="H113" s="48" t="s">
        <v>739</v>
      </c>
      <c r="I113" s="32" t="s">
        <v>739</v>
      </c>
      <c r="J113" s="48">
        <v>0.4</v>
      </c>
      <c r="K113" s="18" t="s">
        <v>739</v>
      </c>
      <c r="L113" s="48" t="s">
        <v>739</v>
      </c>
      <c r="M113" s="32" t="s">
        <v>739</v>
      </c>
      <c r="N113" s="48" t="s">
        <v>739</v>
      </c>
      <c r="O113" s="18" t="s">
        <v>739</v>
      </c>
      <c r="P113" s="48" t="s">
        <v>739</v>
      </c>
      <c r="Q113" s="32" t="s">
        <v>739</v>
      </c>
      <c r="R113" s="48">
        <v>3.2</v>
      </c>
      <c r="S113" s="18" t="s">
        <v>732</v>
      </c>
      <c r="T113" s="48">
        <v>1.3</v>
      </c>
      <c r="U113" s="18" t="s">
        <v>732</v>
      </c>
      <c r="V113" s="48" t="s">
        <v>739</v>
      </c>
      <c r="W113" s="33" t="s">
        <v>739</v>
      </c>
      <c r="X113" s="48" t="s">
        <v>739</v>
      </c>
      <c r="Y113" s="18" t="s">
        <v>739</v>
      </c>
      <c r="Z113" s="48" t="s">
        <v>739</v>
      </c>
      <c r="AA113" s="33" t="s">
        <v>739</v>
      </c>
    </row>
    <row r="114" spans="1:27" x14ac:dyDescent="0.2">
      <c r="A114" s="733" t="s">
        <v>111</v>
      </c>
      <c r="B114" s="48" t="s">
        <v>739</v>
      </c>
      <c r="C114" s="52" t="s">
        <v>739</v>
      </c>
      <c r="D114" s="48" t="s">
        <v>739</v>
      </c>
      <c r="E114" s="53" t="s">
        <v>739</v>
      </c>
      <c r="F114" s="48" t="s">
        <v>739</v>
      </c>
      <c r="G114" s="18" t="s">
        <v>739</v>
      </c>
      <c r="H114" s="48" t="s">
        <v>739</v>
      </c>
      <c r="I114" s="32" t="s">
        <v>739</v>
      </c>
      <c r="J114" s="48" t="s">
        <v>739</v>
      </c>
      <c r="K114" s="18" t="s">
        <v>739</v>
      </c>
      <c r="L114" s="48" t="s">
        <v>739</v>
      </c>
      <c r="M114" s="32" t="s">
        <v>739</v>
      </c>
      <c r="N114" s="48" t="s">
        <v>739</v>
      </c>
      <c r="O114" s="18" t="s">
        <v>739</v>
      </c>
      <c r="P114" s="48" t="s">
        <v>739</v>
      </c>
      <c r="Q114" s="32" t="s">
        <v>739</v>
      </c>
      <c r="R114" s="48" t="s">
        <v>739</v>
      </c>
      <c r="S114" s="18" t="s">
        <v>739</v>
      </c>
      <c r="T114" s="48" t="s">
        <v>739</v>
      </c>
      <c r="U114" s="18" t="s">
        <v>739</v>
      </c>
      <c r="V114" s="48" t="s">
        <v>739</v>
      </c>
      <c r="W114" s="33" t="s">
        <v>739</v>
      </c>
      <c r="X114" s="48" t="s">
        <v>739</v>
      </c>
      <c r="Y114" s="18" t="s">
        <v>739</v>
      </c>
      <c r="Z114" s="48" t="s">
        <v>739</v>
      </c>
      <c r="AA114" s="33" t="s">
        <v>739</v>
      </c>
    </row>
    <row r="115" spans="1:27" x14ac:dyDescent="0.2">
      <c r="A115" s="733" t="s">
        <v>112</v>
      </c>
      <c r="B115" s="48">
        <v>26.7</v>
      </c>
      <c r="C115" s="52" t="s">
        <v>739</v>
      </c>
      <c r="D115" s="48">
        <v>34.799999999999997</v>
      </c>
      <c r="E115" s="53" t="s">
        <v>739</v>
      </c>
      <c r="F115" s="48">
        <v>15</v>
      </c>
      <c r="G115" s="18" t="s">
        <v>739</v>
      </c>
      <c r="H115" s="48">
        <v>24.6</v>
      </c>
      <c r="I115" s="32" t="s">
        <v>739</v>
      </c>
      <c r="J115" s="48">
        <v>5.0999999999999996</v>
      </c>
      <c r="K115" s="18" t="s">
        <v>739</v>
      </c>
      <c r="L115" s="48">
        <v>10.1</v>
      </c>
      <c r="M115" s="32" t="s">
        <v>739</v>
      </c>
      <c r="N115" s="48" t="s">
        <v>739</v>
      </c>
      <c r="O115" s="18" t="s">
        <v>739</v>
      </c>
      <c r="P115" s="48" t="s">
        <v>739</v>
      </c>
      <c r="Q115" s="32" t="s">
        <v>739</v>
      </c>
      <c r="R115" s="48" t="s">
        <v>739</v>
      </c>
      <c r="S115" s="18" t="s">
        <v>739</v>
      </c>
      <c r="T115" s="48" t="s">
        <v>739</v>
      </c>
      <c r="U115" s="18" t="s">
        <v>739</v>
      </c>
      <c r="V115" s="48" t="s">
        <v>739</v>
      </c>
      <c r="W115" s="33" t="s">
        <v>739</v>
      </c>
      <c r="X115" s="48" t="s">
        <v>739</v>
      </c>
      <c r="Y115" s="18" t="s">
        <v>739</v>
      </c>
      <c r="Z115" s="48" t="s">
        <v>739</v>
      </c>
      <c r="AA115" s="33" t="s">
        <v>739</v>
      </c>
    </row>
    <row r="116" spans="1:27" x14ac:dyDescent="0.2">
      <c r="A116" s="733" t="s">
        <v>113</v>
      </c>
      <c r="B116" s="48">
        <v>5.2</v>
      </c>
      <c r="C116" s="52" t="s">
        <v>739</v>
      </c>
      <c r="D116" s="48" t="s">
        <v>739</v>
      </c>
      <c r="E116" s="53" t="s">
        <v>739</v>
      </c>
      <c r="F116" s="48" t="s">
        <v>739</v>
      </c>
      <c r="G116" s="18" t="s">
        <v>739</v>
      </c>
      <c r="H116" s="48" t="s">
        <v>739</v>
      </c>
      <c r="I116" s="32" t="s">
        <v>739</v>
      </c>
      <c r="J116" s="48" t="s">
        <v>739</v>
      </c>
      <c r="K116" s="18" t="s">
        <v>739</v>
      </c>
      <c r="L116" s="48" t="s">
        <v>739</v>
      </c>
      <c r="M116" s="32" t="s">
        <v>739</v>
      </c>
      <c r="N116" s="48" t="s">
        <v>739</v>
      </c>
      <c r="O116" s="18" t="s">
        <v>739</v>
      </c>
      <c r="P116" s="48" t="s">
        <v>739</v>
      </c>
      <c r="Q116" s="32" t="s">
        <v>739</v>
      </c>
      <c r="R116" s="48" t="s">
        <v>739</v>
      </c>
      <c r="S116" s="18" t="s">
        <v>739</v>
      </c>
      <c r="T116" s="48" t="s">
        <v>739</v>
      </c>
      <c r="U116" s="18" t="s">
        <v>739</v>
      </c>
      <c r="V116" s="48" t="s">
        <v>739</v>
      </c>
      <c r="W116" s="33" t="s">
        <v>739</v>
      </c>
      <c r="X116" s="48" t="s">
        <v>739</v>
      </c>
      <c r="Y116" s="18" t="s">
        <v>739</v>
      </c>
      <c r="Z116" s="48" t="s">
        <v>739</v>
      </c>
      <c r="AA116" s="33" t="s">
        <v>739</v>
      </c>
    </row>
    <row r="117" spans="1:27" x14ac:dyDescent="0.2">
      <c r="A117" s="733" t="s">
        <v>114</v>
      </c>
      <c r="B117" s="48" t="s">
        <v>739</v>
      </c>
      <c r="C117" s="52" t="s">
        <v>739</v>
      </c>
      <c r="D117" s="48" t="s">
        <v>739</v>
      </c>
      <c r="E117" s="53" t="s">
        <v>739</v>
      </c>
      <c r="F117" s="48" t="s">
        <v>739</v>
      </c>
      <c r="G117" s="18" t="s">
        <v>739</v>
      </c>
      <c r="H117" s="48" t="s">
        <v>739</v>
      </c>
      <c r="I117" s="32" t="s">
        <v>739</v>
      </c>
      <c r="J117" s="48" t="s">
        <v>739</v>
      </c>
      <c r="K117" s="18" t="s">
        <v>739</v>
      </c>
      <c r="L117" s="48" t="s">
        <v>739</v>
      </c>
      <c r="M117" s="32" t="s">
        <v>739</v>
      </c>
      <c r="N117" s="48" t="s">
        <v>739</v>
      </c>
      <c r="O117" s="18" t="s">
        <v>739</v>
      </c>
      <c r="P117" s="48" t="s">
        <v>739</v>
      </c>
      <c r="Q117" s="32" t="s">
        <v>739</v>
      </c>
      <c r="R117" s="48" t="s">
        <v>739</v>
      </c>
      <c r="S117" s="18" t="s">
        <v>739</v>
      </c>
      <c r="T117" s="48" t="s">
        <v>739</v>
      </c>
      <c r="U117" s="18" t="s">
        <v>739</v>
      </c>
      <c r="V117" s="48" t="s">
        <v>739</v>
      </c>
      <c r="W117" s="33" t="s">
        <v>739</v>
      </c>
      <c r="X117" s="48" t="s">
        <v>739</v>
      </c>
      <c r="Y117" s="18" t="s">
        <v>739</v>
      </c>
      <c r="Z117" s="48" t="s">
        <v>739</v>
      </c>
      <c r="AA117" s="33" t="s">
        <v>739</v>
      </c>
    </row>
    <row r="118" spans="1:27" x14ac:dyDescent="0.2">
      <c r="A118" s="733" t="s">
        <v>115</v>
      </c>
      <c r="B118" s="48" t="s">
        <v>739</v>
      </c>
      <c r="C118" s="52" t="s">
        <v>739</v>
      </c>
      <c r="D118" s="48" t="s">
        <v>739</v>
      </c>
      <c r="E118" s="53" t="s">
        <v>739</v>
      </c>
      <c r="F118" s="48">
        <v>4.1500000000000004</v>
      </c>
      <c r="G118" s="18" t="s">
        <v>739</v>
      </c>
      <c r="H118" s="48" t="s">
        <v>739</v>
      </c>
      <c r="I118" s="32" t="s">
        <v>739</v>
      </c>
      <c r="J118" s="48" t="s">
        <v>739</v>
      </c>
      <c r="K118" s="18" t="s">
        <v>739</v>
      </c>
      <c r="L118" s="48" t="s">
        <v>739</v>
      </c>
      <c r="M118" s="32" t="s">
        <v>739</v>
      </c>
      <c r="N118" s="48" t="s">
        <v>739</v>
      </c>
      <c r="O118" s="18" t="s">
        <v>739</v>
      </c>
      <c r="P118" s="48" t="s">
        <v>739</v>
      </c>
      <c r="Q118" s="32" t="s">
        <v>739</v>
      </c>
      <c r="R118" s="48" t="s">
        <v>739</v>
      </c>
      <c r="S118" s="18" t="s">
        <v>739</v>
      </c>
      <c r="T118" s="48" t="s">
        <v>739</v>
      </c>
      <c r="U118" s="18" t="s">
        <v>739</v>
      </c>
      <c r="V118" s="48" t="s">
        <v>739</v>
      </c>
      <c r="W118" s="33" t="s">
        <v>739</v>
      </c>
      <c r="X118" s="48" t="s">
        <v>739</v>
      </c>
      <c r="Y118" s="18" t="s">
        <v>739</v>
      </c>
      <c r="Z118" s="48" t="s">
        <v>739</v>
      </c>
      <c r="AA118" s="33" t="s">
        <v>739</v>
      </c>
    </row>
    <row r="119" spans="1:27" x14ac:dyDescent="0.2">
      <c r="A119" s="733" t="s">
        <v>116</v>
      </c>
      <c r="B119" s="48" t="s">
        <v>739</v>
      </c>
      <c r="C119" s="52" t="s">
        <v>739</v>
      </c>
      <c r="D119" s="48" t="s">
        <v>739</v>
      </c>
      <c r="E119" s="53" t="s">
        <v>739</v>
      </c>
      <c r="F119" s="48" t="s">
        <v>739</v>
      </c>
      <c r="G119" s="18" t="s">
        <v>739</v>
      </c>
      <c r="H119" s="48" t="s">
        <v>739</v>
      </c>
      <c r="I119" s="32" t="s">
        <v>739</v>
      </c>
      <c r="J119" s="48" t="s">
        <v>739</v>
      </c>
      <c r="K119" s="18" t="s">
        <v>739</v>
      </c>
      <c r="L119" s="48" t="s">
        <v>739</v>
      </c>
      <c r="M119" s="32" t="s">
        <v>739</v>
      </c>
      <c r="N119" s="48" t="s">
        <v>739</v>
      </c>
      <c r="O119" s="18" t="s">
        <v>739</v>
      </c>
      <c r="P119" s="48" t="s">
        <v>739</v>
      </c>
      <c r="Q119" s="32" t="s">
        <v>739</v>
      </c>
      <c r="R119" s="48" t="s">
        <v>739</v>
      </c>
      <c r="S119" s="18" t="s">
        <v>739</v>
      </c>
      <c r="T119" s="48" t="s">
        <v>739</v>
      </c>
      <c r="U119" s="18" t="s">
        <v>739</v>
      </c>
      <c r="V119" s="48" t="s">
        <v>739</v>
      </c>
      <c r="W119" s="33" t="s">
        <v>739</v>
      </c>
      <c r="X119" s="48" t="s">
        <v>739</v>
      </c>
      <c r="Y119" s="18" t="s">
        <v>739</v>
      </c>
      <c r="Z119" s="48" t="s">
        <v>739</v>
      </c>
      <c r="AA119" s="33" t="s">
        <v>739</v>
      </c>
    </row>
    <row r="120" spans="1:27" x14ac:dyDescent="0.2">
      <c r="A120" s="733" t="s">
        <v>117</v>
      </c>
      <c r="B120" s="48" t="s">
        <v>739</v>
      </c>
      <c r="C120" s="52" t="s">
        <v>739</v>
      </c>
      <c r="D120" s="48" t="s">
        <v>739</v>
      </c>
      <c r="E120" s="53" t="s">
        <v>739</v>
      </c>
      <c r="F120" s="48" t="s">
        <v>739</v>
      </c>
      <c r="G120" s="18" t="s">
        <v>739</v>
      </c>
      <c r="H120" s="48" t="s">
        <v>739</v>
      </c>
      <c r="I120" s="32" t="s">
        <v>739</v>
      </c>
      <c r="J120" s="48" t="s">
        <v>739</v>
      </c>
      <c r="K120" s="18" t="s">
        <v>739</v>
      </c>
      <c r="L120" s="48" t="s">
        <v>739</v>
      </c>
      <c r="M120" s="32" t="s">
        <v>739</v>
      </c>
      <c r="N120" s="48" t="s">
        <v>739</v>
      </c>
      <c r="O120" s="18" t="s">
        <v>739</v>
      </c>
      <c r="P120" s="48" t="s">
        <v>739</v>
      </c>
      <c r="Q120" s="32" t="s">
        <v>739</v>
      </c>
      <c r="R120" s="48" t="s">
        <v>739</v>
      </c>
      <c r="S120" s="18" t="s">
        <v>739</v>
      </c>
      <c r="T120" s="48" t="s">
        <v>739</v>
      </c>
      <c r="U120" s="18" t="s">
        <v>739</v>
      </c>
      <c r="V120" s="48" t="s">
        <v>739</v>
      </c>
      <c r="W120" s="33" t="s">
        <v>739</v>
      </c>
      <c r="X120" s="48" t="s">
        <v>739</v>
      </c>
      <c r="Y120" s="18" t="s">
        <v>739</v>
      </c>
      <c r="Z120" s="48" t="s">
        <v>739</v>
      </c>
      <c r="AA120" s="33" t="s">
        <v>739</v>
      </c>
    </row>
    <row r="121" spans="1:27" x14ac:dyDescent="0.2">
      <c r="A121" s="733" t="s">
        <v>118</v>
      </c>
      <c r="B121" s="48">
        <v>28.3</v>
      </c>
      <c r="C121" s="52" t="s">
        <v>739</v>
      </c>
      <c r="D121" s="48">
        <v>24.2</v>
      </c>
      <c r="E121" s="53" t="s">
        <v>739</v>
      </c>
      <c r="F121" s="48">
        <v>0.3</v>
      </c>
      <c r="G121" s="18" t="s">
        <v>739</v>
      </c>
      <c r="H121" s="48">
        <v>2.2999999999999998</v>
      </c>
      <c r="I121" s="32" t="s">
        <v>739</v>
      </c>
      <c r="J121" s="48">
        <v>0.4</v>
      </c>
      <c r="K121" s="18" t="s">
        <v>739</v>
      </c>
      <c r="L121" s="48">
        <v>5.2</v>
      </c>
      <c r="M121" s="32" t="s">
        <v>739</v>
      </c>
      <c r="N121" s="48" t="s">
        <v>739</v>
      </c>
      <c r="O121" s="18" t="s">
        <v>739</v>
      </c>
      <c r="P121" s="48">
        <v>68.400000000000006</v>
      </c>
      <c r="Q121" s="18" t="s">
        <v>739</v>
      </c>
      <c r="R121" s="48">
        <v>5.6</v>
      </c>
      <c r="S121" s="18" t="s">
        <v>739</v>
      </c>
      <c r="T121" s="48">
        <v>3.9</v>
      </c>
      <c r="U121" s="18" t="s">
        <v>739</v>
      </c>
      <c r="V121" s="48" t="s">
        <v>739</v>
      </c>
      <c r="W121" s="33" t="s">
        <v>739</v>
      </c>
      <c r="X121" s="48" t="s">
        <v>739</v>
      </c>
      <c r="Y121" s="18" t="s">
        <v>739</v>
      </c>
      <c r="Z121" s="48" t="s">
        <v>739</v>
      </c>
      <c r="AA121" s="33" t="s">
        <v>739</v>
      </c>
    </row>
    <row r="122" spans="1:27" x14ac:dyDescent="0.2">
      <c r="A122" s="733" t="s">
        <v>119</v>
      </c>
      <c r="B122" s="48">
        <v>42.3</v>
      </c>
      <c r="C122" s="52" t="s">
        <v>739</v>
      </c>
      <c r="D122" s="48">
        <v>35.200000000000003</v>
      </c>
      <c r="E122" s="53" t="s">
        <v>739</v>
      </c>
      <c r="F122" s="48" t="s">
        <v>739</v>
      </c>
      <c r="G122" s="18" t="s">
        <v>739</v>
      </c>
      <c r="H122" s="48" t="s">
        <v>739</v>
      </c>
      <c r="I122" s="32" t="s">
        <v>739</v>
      </c>
      <c r="J122" s="48">
        <v>0.3</v>
      </c>
      <c r="K122" s="18" t="s">
        <v>739</v>
      </c>
      <c r="L122" s="48">
        <v>11.1</v>
      </c>
      <c r="M122" s="32" t="s">
        <v>1324</v>
      </c>
      <c r="N122" s="48" t="s">
        <v>739</v>
      </c>
      <c r="O122" s="18" t="s">
        <v>739</v>
      </c>
      <c r="P122" s="48">
        <v>64.400000000000006</v>
      </c>
      <c r="Q122" s="32" t="s">
        <v>1324</v>
      </c>
      <c r="R122" s="48">
        <v>0.4</v>
      </c>
      <c r="S122" s="18" t="s">
        <v>739</v>
      </c>
      <c r="T122" s="48">
        <v>0</v>
      </c>
      <c r="U122" s="18" t="s">
        <v>739</v>
      </c>
      <c r="V122" s="48" t="s">
        <v>739</v>
      </c>
      <c r="W122" s="33" t="s">
        <v>739</v>
      </c>
      <c r="X122" s="48" t="s">
        <v>739</v>
      </c>
      <c r="Y122" s="18" t="s">
        <v>739</v>
      </c>
      <c r="Z122" s="48" t="s">
        <v>739</v>
      </c>
      <c r="AA122" s="33" t="s">
        <v>739</v>
      </c>
    </row>
    <row r="123" spans="1:27" x14ac:dyDescent="0.2">
      <c r="A123" s="733" t="s">
        <v>120</v>
      </c>
      <c r="B123" s="48" t="s">
        <v>739</v>
      </c>
      <c r="C123" s="52" t="s">
        <v>739</v>
      </c>
      <c r="D123" s="48" t="s">
        <v>739</v>
      </c>
      <c r="E123" s="53" t="s">
        <v>739</v>
      </c>
      <c r="F123" s="48" t="s">
        <v>739</v>
      </c>
      <c r="G123" s="18" t="s">
        <v>739</v>
      </c>
      <c r="H123" s="48" t="s">
        <v>739</v>
      </c>
      <c r="I123" s="32" t="s">
        <v>739</v>
      </c>
      <c r="J123" s="48" t="s">
        <v>739</v>
      </c>
      <c r="K123" s="18" t="s">
        <v>739</v>
      </c>
      <c r="L123" s="48" t="s">
        <v>739</v>
      </c>
      <c r="M123" s="32" t="s">
        <v>739</v>
      </c>
      <c r="N123" s="48" t="s">
        <v>739</v>
      </c>
      <c r="O123" s="18" t="s">
        <v>739</v>
      </c>
      <c r="P123" s="48" t="s">
        <v>739</v>
      </c>
      <c r="Q123" s="32" t="s">
        <v>739</v>
      </c>
      <c r="R123" s="48" t="s">
        <v>739</v>
      </c>
      <c r="S123" s="18" t="s">
        <v>739</v>
      </c>
      <c r="T123" s="48" t="s">
        <v>739</v>
      </c>
      <c r="U123" s="18" t="s">
        <v>739</v>
      </c>
      <c r="V123" s="48" t="s">
        <v>739</v>
      </c>
      <c r="W123" s="33" t="s">
        <v>739</v>
      </c>
      <c r="X123" s="48" t="s">
        <v>739</v>
      </c>
      <c r="Y123" s="18" t="s">
        <v>739</v>
      </c>
      <c r="Z123" s="48" t="s">
        <v>739</v>
      </c>
      <c r="AA123" s="33" t="s">
        <v>739</v>
      </c>
    </row>
    <row r="124" spans="1:27" x14ac:dyDescent="0.2">
      <c r="A124" s="733" t="s">
        <v>121</v>
      </c>
      <c r="B124" s="48">
        <v>27.4</v>
      </c>
      <c r="C124" s="52" t="s">
        <v>739</v>
      </c>
      <c r="D124" s="48">
        <v>48.5</v>
      </c>
      <c r="E124" s="53" t="s">
        <v>739</v>
      </c>
      <c r="F124" s="48">
        <v>21.8</v>
      </c>
      <c r="G124" s="18" t="s">
        <v>739</v>
      </c>
      <c r="H124" s="48">
        <v>16.8</v>
      </c>
      <c r="I124" s="32" t="s">
        <v>739</v>
      </c>
      <c r="J124" s="48">
        <v>2.7</v>
      </c>
      <c r="K124" s="18" t="s">
        <v>739</v>
      </c>
      <c r="L124" s="48">
        <v>17.899999999999999</v>
      </c>
      <c r="M124" s="32" t="s">
        <v>739</v>
      </c>
      <c r="N124" s="48">
        <v>42.5</v>
      </c>
      <c r="O124" s="18" t="s">
        <v>739</v>
      </c>
      <c r="P124" s="48">
        <v>43.5</v>
      </c>
      <c r="Q124" s="32" t="s">
        <v>739</v>
      </c>
      <c r="R124" s="48">
        <v>17.8</v>
      </c>
      <c r="S124" s="18" t="s">
        <v>739</v>
      </c>
      <c r="T124" s="48">
        <v>7.7</v>
      </c>
      <c r="U124" s="18" t="s">
        <v>739</v>
      </c>
      <c r="V124" s="48">
        <v>36.200000000000003</v>
      </c>
      <c r="W124" s="33" t="s">
        <v>739</v>
      </c>
      <c r="X124" s="48" t="s">
        <v>739</v>
      </c>
      <c r="Y124" s="18" t="s">
        <v>739</v>
      </c>
      <c r="Z124" s="48" t="s">
        <v>739</v>
      </c>
      <c r="AA124" s="33" t="s">
        <v>739</v>
      </c>
    </row>
    <row r="125" spans="1:27" x14ac:dyDescent="0.2">
      <c r="A125" s="733" t="s">
        <v>122</v>
      </c>
      <c r="B125" s="48">
        <v>30.9</v>
      </c>
      <c r="C125" s="52" t="s">
        <v>739</v>
      </c>
      <c r="D125" s="48" t="s">
        <v>739</v>
      </c>
      <c r="E125" s="53" t="s">
        <v>739</v>
      </c>
      <c r="F125" s="48" t="s">
        <v>739</v>
      </c>
      <c r="G125" s="18" t="s">
        <v>739</v>
      </c>
      <c r="H125" s="48" t="s">
        <v>739</v>
      </c>
      <c r="I125" s="32" t="s">
        <v>739</v>
      </c>
      <c r="J125" s="48" t="s">
        <v>739</v>
      </c>
      <c r="K125" s="18" t="s">
        <v>739</v>
      </c>
      <c r="L125" s="48" t="s">
        <v>739</v>
      </c>
      <c r="M125" s="32" t="s">
        <v>739</v>
      </c>
      <c r="N125" s="48" t="s">
        <v>739</v>
      </c>
      <c r="O125" s="18" t="s">
        <v>739</v>
      </c>
      <c r="P125" s="48" t="s">
        <v>739</v>
      </c>
      <c r="Q125" s="32" t="s">
        <v>739</v>
      </c>
      <c r="R125" s="48" t="s">
        <v>739</v>
      </c>
      <c r="S125" s="18" t="s">
        <v>739</v>
      </c>
      <c r="T125" s="48" t="s">
        <v>739</v>
      </c>
      <c r="U125" s="18" t="s">
        <v>739</v>
      </c>
      <c r="V125" s="48" t="s">
        <v>739</v>
      </c>
      <c r="W125" s="33" t="s">
        <v>739</v>
      </c>
      <c r="X125" s="48" t="s">
        <v>739</v>
      </c>
      <c r="Y125" s="18" t="s">
        <v>739</v>
      </c>
      <c r="Z125" s="48" t="s">
        <v>739</v>
      </c>
      <c r="AA125" s="33" t="s">
        <v>739</v>
      </c>
    </row>
    <row r="126" spans="1:27" x14ac:dyDescent="0.2">
      <c r="A126" s="733" t="s">
        <v>123</v>
      </c>
      <c r="B126" s="48">
        <v>62.2</v>
      </c>
      <c r="C126" s="52" t="s">
        <v>739</v>
      </c>
      <c r="D126" s="48">
        <v>58.5</v>
      </c>
      <c r="E126" s="53" t="s">
        <v>739</v>
      </c>
      <c r="F126" s="48">
        <v>7.4</v>
      </c>
      <c r="G126" s="18" t="s">
        <v>739</v>
      </c>
      <c r="H126" s="48">
        <v>19.2</v>
      </c>
      <c r="I126" s="32" t="s">
        <v>739</v>
      </c>
      <c r="J126" s="48">
        <v>2.1</v>
      </c>
      <c r="K126" s="18" t="s">
        <v>739</v>
      </c>
      <c r="L126" s="48">
        <v>4.9000000000000004</v>
      </c>
      <c r="M126" s="32" t="s">
        <v>739</v>
      </c>
      <c r="N126" s="48">
        <v>61.4</v>
      </c>
      <c r="O126" s="18" t="s">
        <v>1324</v>
      </c>
      <c r="P126" s="48">
        <v>75.099999999999994</v>
      </c>
      <c r="Q126" s="32" t="s">
        <v>739</v>
      </c>
      <c r="R126" s="48">
        <v>28.5</v>
      </c>
      <c r="S126" s="18" t="s">
        <v>739</v>
      </c>
      <c r="T126" s="48">
        <v>13.9</v>
      </c>
      <c r="U126" s="18" t="s">
        <v>739</v>
      </c>
      <c r="V126" s="48">
        <v>16.600000000000001</v>
      </c>
      <c r="W126" s="33" t="s">
        <v>739</v>
      </c>
      <c r="X126" s="48" t="s">
        <v>739</v>
      </c>
      <c r="Y126" s="18" t="s">
        <v>739</v>
      </c>
      <c r="Z126" s="48" t="s">
        <v>739</v>
      </c>
      <c r="AA126" s="33" t="s">
        <v>739</v>
      </c>
    </row>
    <row r="127" spans="1:27" x14ac:dyDescent="0.2">
      <c r="A127" s="733" t="s">
        <v>124</v>
      </c>
      <c r="B127" s="48">
        <v>7.6</v>
      </c>
      <c r="C127" s="52" t="s">
        <v>739</v>
      </c>
      <c r="D127" s="48">
        <v>7.8</v>
      </c>
      <c r="E127" s="53" t="s">
        <v>739</v>
      </c>
      <c r="F127" s="48">
        <v>14.9</v>
      </c>
      <c r="G127" s="18" t="s">
        <v>739</v>
      </c>
      <c r="H127" s="48">
        <v>34.799999999999997</v>
      </c>
      <c r="I127" s="32" t="s">
        <v>739</v>
      </c>
      <c r="J127" s="48" t="s">
        <v>739</v>
      </c>
      <c r="K127" s="18" t="s">
        <v>739</v>
      </c>
      <c r="L127" s="48" t="s">
        <v>739</v>
      </c>
      <c r="M127" s="32" t="s">
        <v>739</v>
      </c>
      <c r="N127" s="48" t="s">
        <v>739</v>
      </c>
      <c r="O127" s="18" t="s">
        <v>739</v>
      </c>
      <c r="P127" s="48" t="s">
        <v>739</v>
      </c>
      <c r="Q127" s="32" t="s">
        <v>739</v>
      </c>
      <c r="R127" s="48" t="s">
        <v>739</v>
      </c>
      <c r="S127" s="18" t="s">
        <v>739</v>
      </c>
      <c r="T127" s="48" t="s">
        <v>739</v>
      </c>
      <c r="U127" s="18" t="s">
        <v>739</v>
      </c>
      <c r="V127" s="48" t="s">
        <v>739</v>
      </c>
      <c r="W127" s="33" t="s">
        <v>739</v>
      </c>
      <c r="X127" s="48" t="s">
        <v>739</v>
      </c>
      <c r="Y127" s="18" t="s">
        <v>739</v>
      </c>
      <c r="Z127" s="48" t="s">
        <v>739</v>
      </c>
      <c r="AA127" s="33" t="s">
        <v>739</v>
      </c>
    </row>
    <row r="128" spans="1:27" x14ac:dyDescent="0.2">
      <c r="A128" s="733" t="s">
        <v>125</v>
      </c>
      <c r="B128" s="48">
        <v>25</v>
      </c>
      <c r="C128" s="52" t="s">
        <v>739</v>
      </c>
      <c r="D128" s="48">
        <v>32.700000000000003</v>
      </c>
      <c r="E128" s="53" t="s">
        <v>739</v>
      </c>
      <c r="F128" s="48">
        <v>4.5999999999999996</v>
      </c>
      <c r="G128" s="18" t="s">
        <v>739</v>
      </c>
      <c r="H128" s="48">
        <v>3.7</v>
      </c>
      <c r="I128" s="32" t="s">
        <v>739</v>
      </c>
      <c r="J128" s="48" t="s">
        <v>739</v>
      </c>
      <c r="K128" s="18" t="s">
        <v>739</v>
      </c>
      <c r="L128" s="48">
        <v>1.5</v>
      </c>
      <c r="M128" s="32" t="s">
        <v>739</v>
      </c>
      <c r="N128" s="48" t="s">
        <v>739</v>
      </c>
      <c r="O128" s="18" t="s">
        <v>739</v>
      </c>
      <c r="P128" s="48" t="s">
        <v>739</v>
      </c>
      <c r="Q128" s="32" t="s">
        <v>739</v>
      </c>
      <c r="R128" s="48">
        <v>1.9</v>
      </c>
      <c r="S128" s="18" t="s">
        <v>739</v>
      </c>
      <c r="T128" s="48">
        <v>3.1</v>
      </c>
      <c r="U128" s="18" t="s">
        <v>739</v>
      </c>
      <c r="V128" s="48" t="s">
        <v>739</v>
      </c>
      <c r="W128" s="33" t="s">
        <v>739</v>
      </c>
      <c r="X128" s="48" t="s">
        <v>739</v>
      </c>
      <c r="Y128" s="18" t="s">
        <v>739</v>
      </c>
      <c r="Z128" s="48" t="s">
        <v>739</v>
      </c>
      <c r="AA128" s="33" t="s">
        <v>739</v>
      </c>
    </row>
    <row r="129" spans="1:27" x14ac:dyDescent="0.2">
      <c r="A129" s="733" t="s">
        <v>126</v>
      </c>
      <c r="B129" s="48" t="s">
        <v>739</v>
      </c>
      <c r="C129" s="52" t="s">
        <v>739</v>
      </c>
      <c r="D129" s="48" t="s">
        <v>739</v>
      </c>
      <c r="E129" s="53" t="s">
        <v>739</v>
      </c>
      <c r="F129" s="48" t="s">
        <v>739</v>
      </c>
      <c r="G129" s="18" t="s">
        <v>739</v>
      </c>
      <c r="H129" s="48" t="s">
        <v>739</v>
      </c>
      <c r="I129" s="32" t="s">
        <v>739</v>
      </c>
      <c r="J129" s="48" t="s">
        <v>739</v>
      </c>
      <c r="K129" s="18" t="s">
        <v>739</v>
      </c>
      <c r="L129" s="48" t="s">
        <v>739</v>
      </c>
      <c r="M129" s="32" t="s">
        <v>739</v>
      </c>
      <c r="N129" s="48" t="s">
        <v>739</v>
      </c>
      <c r="O129" s="18" t="s">
        <v>739</v>
      </c>
      <c r="P129" s="48" t="s">
        <v>739</v>
      </c>
      <c r="Q129" s="32" t="s">
        <v>739</v>
      </c>
      <c r="R129" s="48" t="s">
        <v>739</v>
      </c>
      <c r="S129" s="18" t="s">
        <v>739</v>
      </c>
      <c r="T129" s="48" t="s">
        <v>739</v>
      </c>
      <c r="U129" s="18" t="s">
        <v>739</v>
      </c>
      <c r="V129" s="48" t="s">
        <v>739</v>
      </c>
      <c r="W129" s="33" t="s">
        <v>739</v>
      </c>
      <c r="X129" s="48" t="s">
        <v>739</v>
      </c>
      <c r="Y129" s="18" t="s">
        <v>739</v>
      </c>
      <c r="Z129" s="48" t="s">
        <v>739</v>
      </c>
      <c r="AA129" s="33" t="s">
        <v>739</v>
      </c>
    </row>
    <row r="130" spans="1:27" x14ac:dyDescent="0.2">
      <c r="A130" s="733" t="s">
        <v>127</v>
      </c>
      <c r="B130" s="48" t="s">
        <v>739</v>
      </c>
      <c r="C130" s="52" t="s">
        <v>739</v>
      </c>
      <c r="D130" s="48" t="s">
        <v>739</v>
      </c>
      <c r="E130" s="53" t="s">
        <v>739</v>
      </c>
      <c r="F130" s="48" t="s">
        <v>739</v>
      </c>
      <c r="G130" s="18" t="s">
        <v>739</v>
      </c>
      <c r="H130" s="48" t="s">
        <v>739</v>
      </c>
      <c r="I130" s="32" t="s">
        <v>739</v>
      </c>
      <c r="J130" s="48" t="s">
        <v>739</v>
      </c>
      <c r="K130" s="18" t="s">
        <v>739</v>
      </c>
      <c r="L130" s="48" t="s">
        <v>739</v>
      </c>
      <c r="M130" s="32" t="s">
        <v>739</v>
      </c>
      <c r="N130" s="48" t="s">
        <v>739</v>
      </c>
      <c r="O130" s="18" t="s">
        <v>739</v>
      </c>
      <c r="P130" s="48" t="s">
        <v>739</v>
      </c>
      <c r="Q130" s="32" t="s">
        <v>739</v>
      </c>
      <c r="R130" s="48" t="s">
        <v>739</v>
      </c>
      <c r="S130" s="18" t="s">
        <v>739</v>
      </c>
      <c r="T130" s="48" t="s">
        <v>739</v>
      </c>
      <c r="U130" s="18" t="s">
        <v>739</v>
      </c>
      <c r="V130" s="48" t="s">
        <v>739</v>
      </c>
      <c r="W130" s="33" t="s">
        <v>739</v>
      </c>
      <c r="X130" s="48" t="s">
        <v>739</v>
      </c>
      <c r="Y130" s="18" t="s">
        <v>739</v>
      </c>
      <c r="Z130" s="48" t="s">
        <v>739</v>
      </c>
      <c r="AA130" s="33" t="s">
        <v>739</v>
      </c>
    </row>
    <row r="131" spans="1:27" x14ac:dyDescent="0.2">
      <c r="A131" s="733" t="s">
        <v>128</v>
      </c>
      <c r="B131" s="48" t="s">
        <v>739</v>
      </c>
      <c r="C131" s="52" t="s">
        <v>739</v>
      </c>
      <c r="D131" s="48" t="s">
        <v>739</v>
      </c>
      <c r="E131" s="53" t="s">
        <v>739</v>
      </c>
      <c r="F131" s="48">
        <v>13</v>
      </c>
      <c r="G131" s="18" t="s">
        <v>739</v>
      </c>
      <c r="H131" s="48" t="s">
        <v>739</v>
      </c>
      <c r="I131" s="32" t="s">
        <v>739</v>
      </c>
      <c r="J131" s="48" t="s">
        <v>739</v>
      </c>
      <c r="K131" s="18" t="s">
        <v>739</v>
      </c>
      <c r="L131" s="48" t="s">
        <v>739</v>
      </c>
      <c r="M131" s="32" t="s">
        <v>739</v>
      </c>
      <c r="N131" s="48" t="s">
        <v>739</v>
      </c>
      <c r="O131" s="18" t="s">
        <v>739</v>
      </c>
      <c r="P131" s="48" t="s">
        <v>739</v>
      </c>
      <c r="Q131" s="32" t="s">
        <v>739</v>
      </c>
      <c r="R131" s="48" t="s">
        <v>739</v>
      </c>
      <c r="S131" s="18" t="s">
        <v>739</v>
      </c>
      <c r="T131" s="48" t="s">
        <v>739</v>
      </c>
      <c r="U131" s="18" t="s">
        <v>739</v>
      </c>
      <c r="V131" s="48" t="s">
        <v>739</v>
      </c>
      <c r="W131" s="33" t="s">
        <v>739</v>
      </c>
      <c r="X131" s="48" t="s">
        <v>739</v>
      </c>
      <c r="Y131" s="18" t="s">
        <v>739</v>
      </c>
      <c r="Z131" s="48" t="s">
        <v>739</v>
      </c>
      <c r="AA131" s="33" t="s">
        <v>739</v>
      </c>
    </row>
    <row r="132" spans="1:27" x14ac:dyDescent="0.2">
      <c r="A132" s="733" t="s">
        <v>129</v>
      </c>
      <c r="B132" s="48">
        <v>12.3</v>
      </c>
      <c r="C132" s="52" t="s">
        <v>739</v>
      </c>
      <c r="D132" s="48">
        <v>21.3</v>
      </c>
      <c r="E132" s="53" t="s">
        <v>739</v>
      </c>
      <c r="F132" s="48">
        <v>22.8</v>
      </c>
      <c r="G132" s="18" t="s">
        <v>739</v>
      </c>
      <c r="H132" s="48">
        <v>1</v>
      </c>
      <c r="I132" s="32" t="s">
        <v>739</v>
      </c>
      <c r="J132" s="48">
        <v>0.1</v>
      </c>
      <c r="K132" s="18" t="s">
        <v>739</v>
      </c>
      <c r="L132" s="48">
        <v>0.1</v>
      </c>
      <c r="M132" s="32" t="s">
        <v>739</v>
      </c>
      <c r="N132" s="48" t="s">
        <v>739</v>
      </c>
      <c r="O132" s="18" t="s">
        <v>739</v>
      </c>
      <c r="P132" s="48" t="s">
        <v>739</v>
      </c>
      <c r="Q132" s="32" t="s">
        <v>739</v>
      </c>
      <c r="R132" s="48">
        <v>4.0999999999999996</v>
      </c>
      <c r="S132" s="18" t="s">
        <v>739</v>
      </c>
      <c r="T132" s="48">
        <v>1.5</v>
      </c>
      <c r="U132" s="18" t="s">
        <v>739</v>
      </c>
      <c r="V132" s="48" t="s">
        <v>739</v>
      </c>
      <c r="W132" s="33" t="s">
        <v>739</v>
      </c>
      <c r="X132" s="48" t="s">
        <v>739</v>
      </c>
      <c r="Y132" s="18" t="s">
        <v>739</v>
      </c>
      <c r="Z132" s="48" t="s">
        <v>739</v>
      </c>
      <c r="AA132" s="33" t="s">
        <v>739</v>
      </c>
    </row>
    <row r="133" spans="1:27" x14ac:dyDescent="0.2">
      <c r="A133" s="733" t="s">
        <v>130</v>
      </c>
      <c r="B133" s="48">
        <v>22.4</v>
      </c>
      <c r="C133" s="52" t="s">
        <v>739</v>
      </c>
      <c r="D133" s="48">
        <v>29.3</v>
      </c>
      <c r="E133" s="53" t="s">
        <v>739</v>
      </c>
      <c r="F133" s="48">
        <v>15.6</v>
      </c>
      <c r="G133" s="18" t="s">
        <v>739</v>
      </c>
      <c r="H133" s="48">
        <v>2.9</v>
      </c>
      <c r="I133" s="32" t="s">
        <v>739</v>
      </c>
      <c r="J133" s="48">
        <v>0.7</v>
      </c>
      <c r="K133" s="18" t="s">
        <v>739</v>
      </c>
      <c r="L133" s="48">
        <v>1.1000000000000001</v>
      </c>
      <c r="M133" s="32" t="s">
        <v>739</v>
      </c>
      <c r="N133" s="48">
        <v>38.1</v>
      </c>
      <c r="O133" s="18" t="s">
        <v>739</v>
      </c>
      <c r="P133" s="48">
        <v>46.1</v>
      </c>
      <c r="Q133" s="32" t="s">
        <v>739</v>
      </c>
      <c r="R133" s="48">
        <v>4.2</v>
      </c>
      <c r="S133" s="18" t="s">
        <v>739</v>
      </c>
      <c r="T133" s="48">
        <v>2.2999999999999998</v>
      </c>
      <c r="U133" s="18" t="s">
        <v>739</v>
      </c>
      <c r="V133" s="48">
        <v>98.5</v>
      </c>
      <c r="W133" s="33" t="s">
        <v>739</v>
      </c>
      <c r="X133" s="48" t="s">
        <v>739</v>
      </c>
      <c r="Y133" s="18" t="s">
        <v>739</v>
      </c>
      <c r="Z133" s="48" t="s">
        <v>739</v>
      </c>
      <c r="AA133" s="33" t="s">
        <v>739</v>
      </c>
    </row>
    <row r="134" spans="1:27" x14ac:dyDescent="0.2">
      <c r="A134" s="733" t="s">
        <v>131</v>
      </c>
      <c r="B134" s="48" t="s">
        <v>739</v>
      </c>
      <c r="C134" s="52" t="s">
        <v>739</v>
      </c>
      <c r="D134" s="48" t="s">
        <v>739</v>
      </c>
      <c r="E134" s="53" t="s">
        <v>739</v>
      </c>
      <c r="F134" s="48" t="s">
        <v>739</v>
      </c>
      <c r="G134" s="18" t="s">
        <v>739</v>
      </c>
      <c r="H134" s="48" t="s">
        <v>739</v>
      </c>
      <c r="I134" s="32" t="s">
        <v>739</v>
      </c>
      <c r="J134" s="48" t="s">
        <v>739</v>
      </c>
      <c r="K134" s="18" t="s">
        <v>739</v>
      </c>
      <c r="L134" s="48" t="s">
        <v>739</v>
      </c>
      <c r="M134" s="32" t="s">
        <v>739</v>
      </c>
      <c r="N134" s="48" t="s">
        <v>739</v>
      </c>
      <c r="O134" s="18" t="s">
        <v>739</v>
      </c>
      <c r="P134" s="48" t="s">
        <v>739</v>
      </c>
      <c r="Q134" s="32" t="s">
        <v>739</v>
      </c>
      <c r="R134" s="48" t="s">
        <v>739</v>
      </c>
      <c r="S134" s="18" t="s">
        <v>739</v>
      </c>
      <c r="T134" s="48" t="s">
        <v>739</v>
      </c>
      <c r="U134" s="18" t="s">
        <v>739</v>
      </c>
      <c r="V134" s="48" t="s">
        <v>739</v>
      </c>
      <c r="W134" s="33" t="s">
        <v>739</v>
      </c>
      <c r="X134" s="48" t="s">
        <v>739</v>
      </c>
      <c r="Y134" s="18" t="s">
        <v>739</v>
      </c>
      <c r="Z134" s="48" t="s">
        <v>739</v>
      </c>
      <c r="AA134" s="33" t="s">
        <v>739</v>
      </c>
    </row>
    <row r="135" spans="1:27" x14ac:dyDescent="0.2">
      <c r="A135" s="733" t="s">
        <v>132</v>
      </c>
      <c r="B135" s="48" t="s">
        <v>739</v>
      </c>
      <c r="C135" s="52" t="s">
        <v>739</v>
      </c>
      <c r="D135" s="48" t="s">
        <v>739</v>
      </c>
      <c r="E135" s="53" t="s">
        <v>739</v>
      </c>
      <c r="F135" s="48" t="s">
        <v>739</v>
      </c>
      <c r="G135" s="18" t="s">
        <v>739</v>
      </c>
      <c r="H135" s="48" t="s">
        <v>739</v>
      </c>
      <c r="I135" s="32" t="s">
        <v>739</v>
      </c>
      <c r="J135" s="48" t="s">
        <v>739</v>
      </c>
      <c r="K135" s="18" t="s">
        <v>739</v>
      </c>
      <c r="L135" s="48" t="s">
        <v>739</v>
      </c>
      <c r="M135" s="32" t="s">
        <v>739</v>
      </c>
      <c r="N135" s="48" t="s">
        <v>739</v>
      </c>
      <c r="O135" s="18" t="s">
        <v>739</v>
      </c>
      <c r="P135" s="48" t="s">
        <v>739</v>
      </c>
      <c r="Q135" s="32" t="s">
        <v>739</v>
      </c>
      <c r="R135" s="48" t="s">
        <v>739</v>
      </c>
      <c r="S135" s="18" t="s">
        <v>739</v>
      </c>
      <c r="T135" s="48" t="s">
        <v>739</v>
      </c>
      <c r="U135" s="18" t="s">
        <v>739</v>
      </c>
      <c r="V135" s="48" t="s">
        <v>739</v>
      </c>
      <c r="W135" s="33" t="s">
        <v>739</v>
      </c>
      <c r="X135" s="48" t="s">
        <v>739</v>
      </c>
      <c r="Y135" s="18" t="s">
        <v>739</v>
      </c>
      <c r="Z135" s="48" t="s">
        <v>739</v>
      </c>
      <c r="AA135" s="33" t="s">
        <v>739</v>
      </c>
    </row>
    <row r="136" spans="1:27" x14ac:dyDescent="0.2">
      <c r="A136" s="733" t="s">
        <v>133</v>
      </c>
      <c r="B136" s="48" t="s">
        <v>739</v>
      </c>
      <c r="C136" s="52" t="s">
        <v>739</v>
      </c>
      <c r="D136" s="48" t="s">
        <v>739</v>
      </c>
      <c r="E136" s="53" t="s">
        <v>739</v>
      </c>
      <c r="F136" s="48" t="s">
        <v>739</v>
      </c>
      <c r="G136" s="18" t="s">
        <v>739</v>
      </c>
      <c r="H136" s="48" t="s">
        <v>739</v>
      </c>
      <c r="I136" s="32" t="s">
        <v>739</v>
      </c>
      <c r="J136" s="48" t="s">
        <v>739</v>
      </c>
      <c r="K136" s="18" t="s">
        <v>739</v>
      </c>
      <c r="L136" s="48" t="s">
        <v>739</v>
      </c>
      <c r="M136" s="32" t="s">
        <v>739</v>
      </c>
      <c r="N136" s="48" t="s">
        <v>739</v>
      </c>
      <c r="O136" s="18" t="s">
        <v>739</v>
      </c>
      <c r="P136" s="48" t="s">
        <v>739</v>
      </c>
      <c r="Q136" s="32" t="s">
        <v>739</v>
      </c>
      <c r="R136" s="48" t="s">
        <v>739</v>
      </c>
      <c r="S136" s="18" t="s">
        <v>739</v>
      </c>
      <c r="T136" s="48" t="s">
        <v>739</v>
      </c>
      <c r="U136" s="18" t="s">
        <v>739</v>
      </c>
      <c r="V136" s="48" t="s">
        <v>739</v>
      </c>
      <c r="W136" s="33" t="s">
        <v>739</v>
      </c>
      <c r="X136" s="48" t="s">
        <v>739</v>
      </c>
      <c r="Y136" s="18" t="s">
        <v>739</v>
      </c>
      <c r="Z136" s="48" t="s">
        <v>739</v>
      </c>
      <c r="AA136" s="33" t="s">
        <v>739</v>
      </c>
    </row>
    <row r="137" spans="1:27" x14ac:dyDescent="0.2">
      <c r="A137" s="733" t="s">
        <v>134</v>
      </c>
      <c r="B137" s="48">
        <v>0.6</v>
      </c>
      <c r="C137" s="52" t="s">
        <v>740</v>
      </c>
      <c r="D137" s="48">
        <v>5.4</v>
      </c>
      <c r="E137" s="53" t="s">
        <v>740</v>
      </c>
      <c r="F137" s="48" t="s">
        <v>739</v>
      </c>
      <c r="G137" s="18" t="s">
        <v>739</v>
      </c>
      <c r="H137" s="48" t="s">
        <v>739</v>
      </c>
      <c r="I137" s="32" t="s">
        <v>739</v>
      </c>
      <c r="J137" s="48" t="s">
        <v>739</v>
      </c>
      <c r="K137" s="18" t="s">
        <v>739</v>
      </c>
      <c r="L137" s="48" t="s">
        <v>739</v>
      </c>
      <c r="M137" s="32" t="s">
        <v>739</v>
      </c>
      <c r="N137" s="48" t="s">
        <v>739</v>
      </c>
      <c r="O137" s="18" t="s">
        <v>739</v>
      </c>
      <c r="P137" s="48" t="s">
        <v>739</v>
      </c>
      <c r="Q137" s="32" t="s">
        <v>739</v>
      </c>
      <c r="R137" s="48" t="s">
        <v>739</v>
      </c>
      <c r="S137" s="18" t="s">
        <v>739</v>
      </c>
      <c r="T137" s="48" t="s">
        <v>739</v>
      </c>
      <c r="U137" s="18" t="s">
        <v>739</v>
      </c>
      <c r="V137" s="48" t="s">
        <v>739</v>
      </c>
      <c r="W137" s="33" t="s">
        <v>739</v>
      </c>
      <c r="X137" s="48" t="s">
        <v>739</v>
      </c>
      <c r="Y137" s="18" t="s">
        <v>739</v>
      </c>
      <c r="Z137" s="48" t="s">
        <v>739</v>
      </c>
      <c r="AA137" s="33" t="s">
        <v>739</v>
      </c>
    </row>
    <row r="138" spans="1:27" x14ac:dyDescent="0.2">
      <c r="A138" s="733" t="s">
        <v>135</v>
      </c>
      <c r="B138" s="48" t="s">
        <v>739</v>
      </c>
      <c r="C138" s="52" t="s">
        <v>739</v>
      </c>
      <c r="D138" s="48" t="s">
        <v>739</v>
      </c>
      <c r="E138" s="53" t="s">
        <v>739</v>
      </c>
      <c r="F138" s="48" t="s">
        <v>739</v>
      </c>
      <c r="G138" s="18" t="s">
        <v>739</v>
      </c>
      <c r="H138" s="48" t="s">
        <v>739</v>
      </c>
      <c r="I138" s="32" t="s">
        <v>739</v>
      </c>
      <c r="J138" s="48" t="s">
        <v>739</v>
      </c>
      <c r="K138" s="18" t="s">
        <v>739</v>
      </c>
      <c r="L138" s="48" t="s">
        <v>739</v>
      </c>
      <c r="M138" s="32" t="s">
        <v>739</v>
      </c>
      <c r="N138" s="48" t="s">
        <v>739</v>
      </c>
      <c r="O138" s="18" t="s">
        <v>739</v>
      </c>
      <c r="P138" s="48" t="s">
        <v>739</v>
      </c>
      <c r="Q138" s="32" t="s">
        <v>739</v>
      </c>
      <c r="R138" s="48" t="s">
        <v>739</v>
      </c>
      <c r="S138" s="18" t="s">
        <v>739</v>
      </c>
      <c r="T138" s="48" t="s">
        <v>739</v>
      </c>
      <c r="U138" s="18" t="s">
        <v>739</v>
      </c>
      <c r="V138" s="48" t="s">
        <v>739</v>
      </c>
      <c r="W138" s="33" t="s">
        <v>739</v>
      </c>
      <c r="X138" s="48" t="s">
        <v>739</v>
      </c>
      <c r="Y138" s="18" t="s">
        <v>739</v>
      </c>
      <c r="Z138" s="48" t="s">
        <v>739</v>
      </c>
      <c r="AA138" s="33" t="s">
        <v>739</v>
      </c>
    </row>
    <row r="139" spans="1:27" x14ac:dyDescent="0.2">
      <c r="A139" s="733" t="s">
        <v>136</v>
      </c>
      <c r="B139" s="48">
        <v>5.0999999999999996</v>
      </c>
      <c r="C139" s="52" t="s">
        <v>739</v>
      </c>
      <c r="D139" s="48" t="s">
        <v>739</v>
      </c>
      <c r="E139" s="53" t="s">
        <v>739</v>
      </c>
      <c r="F139" s="48" t="s">
        <v>739</v>
      </c>
      <c r="G139" s="18" t="s">
        <v>739</v>
      </c>
      <c r="H139" s="48" t="s">
        <v>739</v>
      </c>
      <c r="I139" s="32" t="s">
        <v>739</v>
      </c>
      <c r="J139" s="48" t="s">
        <v>739</v>
      </c>
      <c r="K139" s="18" t="s">
        <v>739</v>
      </c>
      <c r="L139" s="48" t="s">
        <v>739</v>
      </c>
      <c r="M139" s="32" t="s">
        <v>739</v>
      </c>
      <c r="N139" s="48" t="s">
        <v>739</v>
      </c>
      <c r="O139" s="18" t="s">
        <v>739</v>
      </c>
      <c r="P139" s="48" t="s">
        <v>739</v>
      </c>
      <c r="Q139" s="32" t="s">
        <v>739</v>
      </c>
      <c r="R139" s="48" t="s">
        <v>739</v>
      </c>
      <c r="S139" s="18" t="s">
        <v>739</v>
      </c>
      <c r="T139" s="48" t="s">
        <v>739</v>
      </c>
      <c r="U139" s="18" t="s">
        <v>739</v>
      </c>
      <c r="V139" s="48" t="s">
        <v>739</v>
      </c>
      <c r="W139" s="33" t="s">
        <v>739</v>
      </c>
      <c r="X139" s="48" t="s">
        <v>739</v>
      </c>
      <c r="Y139" s="18" t="s">
        <v>739</v>
      </c>
      <c r="Z139" s="48" t="s">
        <v>739</v>
      </c>
      <c r="AA139" s="33" t="s">
        <v>739</v>
      </c>
    </row>
    <row r="140" spans="1:27" x14ac:dyDescent="0.2">
      <c r="A140" s="733" t="s">
        <v>137</v>
      </c>
      <c r="B140" s="48" t="s">
        <v>739</v>
      </c>
      <c r="C140" s="52" t="s">
        <v>739</v>
      </c>
      <c r="D140" s="48" t="s">
        <v>739</v>
      </c>
      <c r="E140" s="53" t="s">
        <v>739</v>
      </c>
      <c r="F140" s="48" t="s">
        <v>739</v>
      </c>
      <c r="G140" s="18" t="s">
        <v>739</v>
      </c>
      <c r="H140" s="48" t="s">
        <v>739</v>
      </c>
      <c r="I140" s="32" t="s">
        <v>739</v>
      </c>
      <c r="J140" s="48" t="s">
        <v>739</v>
      </c>
      <c r="K140" s="18" t="s">
        <v>739</v>
      </c>
      <c r="L140" s="48" t="s">
        <v>739</v>
      </c>
      <c r="M140" s="32" t="s">
        <v>739</v>
      </c>
      <c r="N140" s="48" t="s">
        <v>739</v>
      </c>
      <c r="O140" s="18" t="s">
        <v>739</v>
      </c>
      <c r="P140" s="48" t="s">
        <v>739</v>
      </c>
      <c r="Q140" s="32" t="s">
        <v>739</v>
      </c>
      <c r="R140" s="48" t="s">
        <v>739</v>
      </c>
      <c r="S140" s="18" t="s">
        <v>739</v>
      </c>
      <c r="T140" s="48" t="s">
        <v>739</v>
      </c>
      <c r="U140" s="18" t="s">
        <v>739</v>
      </c>
      <c r="V140" s="48" t="s">
        <v>739</v>
      </c>
      <c r="W140" s="33" t="s">
        <v>739</v>
      </c>
      <c r="X140" s="48" t="s">
        <v>739</v>
      </c>
      <c r="Y140" s="18" t="s">
        <v>739</v>
      </c>
      <c r="Z140" s="48" t="s">
        <v>739</v>
      </c>
      <c r="AA140" s="33" t="s">
        <v>739</v>
      </c>
    </row>
    <row r="141" spans="1:27" x14ac:dyDescent="0.2">
      <c r="A141" s="733" t="s">
        <v>138</v>
      </c>
      <c r="B141" s="48" t="s">
        <v>739</v>
      </c>
      <c r="C141" s="52" t="s">
        <v>739</v>
      </c>
      <c r="D141" s="48" t="s">
        <v>739</v>
      </c>
      <c r="E141" s="53" t="s">
        <v>739</v>
      </c>
      <c r="F141" s="48">
        <v>4.2</v>
      </c>
      <c r="G141" s="18" t="s">
        <v>739</v>
      </c>
      <c r="H141" s="48">
        <v>3.5</v>
      </c>
      <c r="I141" s="32" t="s">
        <v>739</v>
      </c>
      <c r="J141" s="48" t="s">
        <v>739</v>
      </c>
      <c r="K141" s="18" t="s">
        <v>739</v>
      </c>
      <c r="L141" s="48" t="s">
        <v>739</v>
      </c>
      <c r="M141" s="32" t="s">
        <v>739</v>
      </c>
      <c r="N141" s="48" t="s">
        <v>739</v>
      </c>
      <c r="O141" s="18" t="s">
        <v>739</v>
      </c>
      <c r="P141" s="48" t="s">
        <v>739</v>
      </c>
      <c r="Q141" s="32" t="s">
        <v>739</v>
      </c>
      <c r="R141" s="48" t="s">
        <v>739</v>
      </c>
      <c r="S141" s="18" t="s">
        <v>739</v>
      </c>
      <c r="T141" s="48" t="s">
        <v>739</v>
      </c>
      <c r="U141" s="18" t="s">
        <v>739</v>
      </c>
      <c r="V141" s="48" t="s">
        <v>739</v>
      </c>
      <c r="W141" s="33" t="s">
        <v>739</v>
      </c>
      <c r="X141" s="48" t="s">
        <v>739</v>
      </c>
      <c r="Y141" s="18" t="s">
        <v>739</v>
      </c>
      <c r="Z141" s="48" t="s">
        <v>739</v>
      </c>
      <c r="AA141" s="33" t="s">
        <v>739</v>
      </c>
    </row>
    <row r="142" spans="1:27" x14ac:dyDescent="0.2">
      <c r="A142" s="733" t="s">
        <v>139</v>
      </c>
      <c r="B142" s="48" t="s">
        <v>739</v>
      </c>
      <c r="C142" s="52" t="s">
        <v>739</v>
      </c>
      <c r="D142" s="48" t="s">
        <v>739</v>
      </c>
      <c r="E142" s="53" t="s">
        <v>739</v>
      </c>
      <c r="F142" s="48">
        <v>7.3</v>
      </c>
      <c r="G142" s="18" t="s">
        <v>739</v>
      </c>
      <c r="H142" s="48" t="s">
        <v>739</v>
      </c>
      <c r="I142" s="32" t="s">
        <v>739</v>
      </c>
      <c r="J142" s="48">
        <v>6.1</v>
      </c>
      <c r="K142" s="18" t="s">
        <v>739</v>
      </c>
      <c r="L142" s="48" t="s">
        <v>739</v>
      </c>
      <c r="M142" s="32" t="s">
        <v>739</v>
      </c>
      <c r="N142" s="48">
        <v>50</v>
      </c>
      <c r="O142" s="18" t="s">
        <v>739</v>
      </c>
      <c r="P142" s="48" t="s">
        <v>739</v>
      </c>
      <c r="Q142" s="32" t="s">
        <v>739</v>
      </c>
      <c r="R142" s="48" t="s">
        <v>739</v>
      </c>
      <c r="S142" s="18" t="s">
        <v>739</v>
      </c>
      <c r="T142" s="48" t="s">
        <v>739</v>
      </c>
      <c r="U142" s="18" t="s">
        <v>739</v>
      </c>
      <c r="V142" s="48" t="s">
        <v>739</v>
      </c>
      <c r="W142" s="33" t="s">
        <v>739</v>
      </c>
      <c r="X142" s="48" t="s">
        <v>739</v>
      </c>
      <c r="Y142" s="18" t="s">
        <v>739</v>
      </c>
      <c r="Z142" s="48" t="s">
        <v>739</v>
      </c>
      <c r="AA142" s="33" t="s">
        <v>739</v>
      </c>
    </row>
    <row r="143" spans="1:27" x14ac:dyDescent="0.2">
      <c r="A143" s="733" t="s">
        <v>140</v>
      </c>
      <c r="B143" s="48">
        <v>20.8</v>
      </c>
      <c r="C143" s="52" t="s">
        <v>739</v>
      </c>
      <c r="D143" s="48" t="s">
        <v>739</v>
      </c>
      <c r="E143" s="53" t="s">
        <v>739</v>
      </c>
      <c r="F143" s="48">
        <v>6</v>
      </c>
      <c r="G143" s="18" t="s">
        <v>739</v>
      </c>
      <c r="H143" s="48" t="s">
        <v>739</v>
      </c>
      <c r="I143" s="32" t="s">
        <v>739</v>
      </c>
      <c r="J143" s="48">
        <v>1.7</v>
      </c>
      <c r="K143" s="18" t="s">
        <v>739</v>
      </c>
      <c r="L143" s="48" t="s">
        <v>739</v>
      </c>
      <c r="M143" s="32" t="s">
        <v>739</v>
      </c>
      <c r="N143" s="48">
        <v>19.7</v>
      </c>
      <c r="O143" s="18" t="s">
        <v>739</v>
      </c>
      <c r="P143" s="48" t="s">
        <v>739</v>
      </c>
      <c r="Q143" s="32" t="s">
        <v>739</v>
      </c>
      <c r="R143" s="48" t="s">
        <v>739</v>
      </c>
      <c r="S143" s="18" t="s">
        <v>739</v>
      </c>
      <c r="T143" s="48" t="s">
        <v>739</v>
      </c>
      <c r="U143" s="18" t="s">
        <v>739</v>
      </c>
      <c r="V143" s="48" t="s">
        <v>739</v>
      </c>
      <c r="W143" s="33" t="s">
        <v>739</v>
      </c>
      <c r="X143" s="48" t="s">
        <v>739</v>
      </c>
      <c r="Y143" s="18" t="s">
        <v>739</v>
      </c>
      <c r="Z143" s="48" t="s">
        <v>739</v>
      </c>
      <c r="AA143" s="33" t="s">
        <v>739</v>
      </c>
    </row>
    <row r="144" spans="1:27" x14ac:dyDescent="0.2">
      <c r="A144" s="733" t="s">
        <v>141</v>
      </c>
      <c r="B144" s="48">
        <v>18.7</v>
      </c>
      <c r="C144" s="52" t="s">
        <v>739</v>
      </c>
      <c r="D144" s="48" t="s">
        <v>739</v>
      </c>
      <c r="E144" s="53" t="s">
        <v>739</v>
      </c>
      <c r="F144" s="48">
        <v>2.2000000000000002</v>
      </c>
      <c r="G144" s="18" t="s">
        <v>739</v>
      </c>
      <c r="H144" s="48" t="s">
        <v>739</v>
      </c>
      <c r="I144" s="32" t="s">
        <v>739</v>
      </c>
      <c r="J144" s="48" t="s">
        <v>739</v>
      </c>
      <c r="K144" s="18" t="s">
        <v>739</v>
      </c>
      <c r="L144" s="48" t="s">
        <v>739</v>
      </c>
      <c r="M144" s="32" t="s">
        <v>739</v>
      </c>
      <c r="N144" s="48" t="s">
        <v>739</v>
      </c>
      <c r="O144" s="18" t="s">
        <v>739</v>
      </c>
      <c r="P144" s="48" t="s">
        <v>739</v>
      </c>
      <c r="Q144" s="32" t="s">
        <v>739</v>
      </c>
      <c r="R144" s="48">
        <v>0</v>
      </c>
      <c r="S144" s="18" t="s">
        <v>739</v>
      </c>
      <c r="T144" s="48" t="s">
        <v>739</v>
      </c>
      <c r="U144" s="18" t="s">
        <v>739</v>
      </c>
      <c r="V144" s="48" t="s">
        <v>739</v>
      </c>
      <c r="W144" s="33" t="s">
        <v>739</v>
      </c>
      <c r="X144" s="48" t="s">
        <v>739</v>
      </c>
      <c r="Y144" s="18" t="s">
        <v>739</v>
      </c>
      <c r="Z144" s="48" t="s">
        <v>739</v>
      </c>
      <c r="AA144" s="33" t="s">
        <v>739</v>
      </c>
    </row>
    <row r="145" spans="1:27" x14ac:dyDescent="0.2">
      <c r="A145" s="733" t="s">
        <v>142</v>
      </c>
      <c r="B145" s="48" t="s">
        <v>739</v>
      </c>
      <c r="C145" s="52" t="s">
        <v>739</v>
      </c>
      <c r="D145" s="48" t="s">
        <v>739</v>
      </c>
      <c r="E145" s="53" t="s">
        <v>739</v>
      </c>
      <c r="F145" s="48" t="s">
        <v>739</v>
      </c>
      <c r="G145" s="18" t="s">
        <v>739</v>
      </c>
      <c r="H145" s="48" t="s">
        <v>739</v>
      </c>
      <c r="I145" s="32" t="s">
        <v>739</v>
      </c>
      <c r="J145" s="48" t="s">
        <v>739</v>
      </c>
      <c r="K145" s="18" t="s">
        <v>739</v>
      </c>
      <c r="L145" s="48" t="s">
        <v>739</v>
      </c>
      <c r="M145" s="32" t="s">
        <v>739</v>
      </c>
      <c r="N145" s="48" t="s">
        <v>739</v>
      </c>
      <c r="O145" s="18" t="s">
        <v>739</v>
      </c>
      <c r="P145" s="48" t="s">
        <v>739</v>
      </c>
      <c r="Q145" s="32" t="s">
        <v>739</v>
      </c>
      <c r="R145" s="48" t="s">
        <v>739</v>
      </c>
      <c r="S145" s="18" t="s">
        <v>739</v>
      </c>
      <c r="T145" s="48" t="s">
        <v>739</v>
      </c>
      <c r="U145" s="18" t="s">
        <v>739</v>
      </c>
      <c r="V145" s="48" t="s">
        <v>739</v>
      </c>
      <c r="W145" s="33" t="s">
        <v>739</v>
      </c>
      <c r="X145" s="48" t="s">
        <v>739</v>
      </c>
      <c r="Y145" s="18" t="s">
        <v>739</v>
      </c>
      <c r="Z145" s="48" t="s">
        <v>739</v>
      </c>
      <c r="AA145" s="33" t="s">
        <v>739</v>
      </c>
    </row>
    <row r="146" spans="1:27" x14ac:dyDescent="0.2">
      <c r="A146" s="733" t="s">
        <v>143</v>
      </c>
      <c r="B146" s="48" t="s">
        <v>739</v>
      </c>
      <c r="C146" s="52" t="s">
        <v>739</v>
      </c>
      <c r="D146" s="48" t="s">
        <v>739</v>
      </c>
      <c r="E146" s="53" t="s">
        <v>739</v>
      </c>
      <c r="F146" s="48" t="s">
        <v>739</v>
      </c>
      <c r="G146" s="18" t="s">
        <v>739</v>
      </c>
      <c r="H146" s="48" t="s">
        <v>739</v>
      </c>
      <c r="I146" s="32" t="s">
        <v>739</v>
      </c>
      <c r="J146" s="48" t="s">
        <v>739</v>
      </c>
      <c r="K146" s="18" t="s">
        <v>739</v>
      </c>
      <c r="L146" s="48" t="s">
        <v>739</v>
      </c>
      <c r="M146" s="32" t="s">
        <v>739</v>
      </c>
      <c r="N146" s="48" t="s">
        <v>739</v>
      </c>
      <c r="O146" s="18" t="s">
        <v>739</v>
      </c>
      <c r="P146" s="48" t="s">
        <v>739</v>
      </c>
      <c r="Q146" s="32" t="s">
        <v>739</v>
      </c>
      <c r="R146" s="48" t="s">
        <v>739</v>
      </c>
      <c r="S146" s="18" t="s">
        <v>739</v>
      </c>
      <c r="T146" s="48" t="s">
        <v>739</v>
      </c>
      <c r="U146" s="18" t="s">
        <v>739</v>
      </c>
      <c r="V146" s="48" t="s">
        <v>739</v>
      </c>
      <c r="W146" s="33" t="s">
        <v>739</v>
      </c>
      <c r="X146" s="48" t="s">
        <v>739</v>
      </c>
      <c r="Y146" s="18" t="s">
        <v>739</v>
      </c>
      <c r="Z146" s="48" t="s">
        <v>739</v>
      </c>
      <c r="AA146" s="33" t="s">
        <v>739</v>
      </c>
    </row>
    <row r="147" spans="1:27" x14ac:dyDescent="0.2">
      <c r="A147" s="733" t="s">
        <v>144</v>
      </c>
      <c r="B147" s="48" t="s">
        <v>739</v>
      </c>
      <c r="C147" s="52" t="s">
        <v>739</v>
      </c>
      <c r="D147" s="48" t="s">
        <v>739</v>
      </c>
      <c r="E147" s="53" t="s">
        <v>739</v>
      </c>
      <c r="F147" s="48" t="s">
        <v>739</v>
      </c>
      <c r="G147" s="18" t="s">
        <v>739</v>
      </c>
      <c r="H147" s="48" t="s">
        <v>739</v>
      </c>
      <c r="I147" s="32" t="s">
        <v>739</v>
      </c>
      <c r="J147" s="48" t="s">
        <v>739</v>
      </c>
      <c r="K147" s="18" t="s">
        <v>739</v>
      </c>
      <c r="L147" s="48" t="s">
        <v>739</v>
      </c>
      <c r="M147" s="32" t="s">
        <v>739</v>
      </c>
      <c r="N147" s="48" t="s">
        <v>739</v>
      </c>
      <c r="O147" s="18" t="s">
        <v>739</v>
      </c>
      <c r="P147" s="48" t="s">
        <v>739</v>
      </c>
      <c r="Q147" s="32" t="s">
        <v>739</v>
      </c>
      <c r="R147" s="48" t="s">
        <v>739</v>
      </c>
      <c r="S147" s="18" t="s">
        <v>739</v>
      </c>
      <c r="T147" s="48" t="s">
        <v>739</v>
      </c>
      <c r="U147" s="18" t="s">
        <v>739</v>
      </c>
      <c r="V147" s="48" t="s">
        <v>739</v>
      </c>
      <c r="W147" s="33" t="s">
        <v>739</v>
      </c>
      <c r="X147" s="48" t="s">
        <v>739</v>
      </c>
      <c r="Y147" s="18" t="s">
        <v>739</v>
      </c>
      <c r="Z147" s="48" t="s">
        <v>739</v>
      </c>
      <c r="AA147" s="33" t="s">
        <v>739</v>
      </c>
    </row>
    <row r="148" spans="1:27" x14ac:dyDescent="0.2">
      <c r="A148" s="733" t="s">
        <v>145</v>
      </c>
      <c r="B148" s="48" t="s">
        <v>739</v>
      </c>
      <c r="C148" s="52" t="s">
        <v>739</v>
      </c>
      <c r="D148" s="48" t="s">
        <v>739</v>
      </c>
      <c r="E148" s="53" t="s">
        <v>739</v>
      </c>
      <c r="F148" s="48" t="s">
        <v>739</v>
      </c>
      <c r="G148" s="18" t="s">
        <v>739</v>
      </c>
      <c r="H148" s="48" t="s">
        <v>739</v>
      </c>
      <c r="I148" s="32" t="s">
        <v>739</v>
      </c>
      <c r="J148" s="48" t="s">
        <v>739</v>
      </c>
      <c r="K148" s="18" t="s">
        <v>739</v>
      </c>
      <c r="L148" s="48" t="s">
        <v>739</v>
      </c>
      <c r="M148" s="32" t="s">
        <v>739</v>
      </c>
      <c r="N148" s="48" t="s">
        <v>739</v>
      </c>
      <c r="O148" s="18" t="s">
        <v>739</v>
      </c>
      <c r="P148" s="48" t="s">
        <v>739</v>
      </c>
      <c r="Q148" s="32" t="s">
        <v>739</v>
      </c>
      <c r="R148" s="48" t="s">
        <v>739</v>
      </c>
      <c r="S148" s="18" t="s">
        <v>739</v>
      </c>
      <c r="T148" s="48" t="s">
        <v>739</v>
      </c>
      <c r="U148" s="18" t="s">
        <v>739</v>
      </c>
      <c r="V148" s="48" t="s">
        <v>739</v>
      </c>
      <c r="W148" s="33" t="s">
        <v>739</v>
      </c>
      <c r="X148" s="48" t="s">
        <v>739</v>
      </c>
      <c r="Y148" s="18" t="s">
        <v>739</v>
      </c>
      <c r="Z148" s="48" t="s">
        <v>739</v>
      </c>
      <c r="AA148" s="33" t="s">
        <v>739</v>
      </c>
    </row>
    <row r="149" spans="1:27" x14ac:dyDescent="0.2">
      <c r="A149" s="733" t="s">
        <v>146</v>
      </c>
      <c r="B149" s="48" t="s">
        <v>739</v>
      </c>
      <c r="C149" s="52" t="s">
        <v>739</v>
      </c>
      <c r="D149" s="48" t="s">
        <v>739</v>
      </c>
      <c r="E149" s="53" t="s">
        <v>739</v>
      </c>
      <c r="F149" s="48" t="s">
        <v>739</v>
      </c>
      <c r="G149" s="18" t="s">
        <v>739</v>
      </c>
      <c r="H149" s="48" t="s">
        <v>739</v>
      </c>
      <c r="I149" s="32" t="s">
        <v>739</v>
      </c>
      <c r="J149" s="48" t="s">
        <v>739</v>
      </c>
      <c r="K149" s="18" t="s">
        <v>739</v>
      </c>
      <c r="L149" s="48" t="s">
        <v>739</v>
      </c>
      <c r="M149" s="32" t="s">
        <v>739</v>
      </c>
      <c r="N149" s="48" t="s">
        <v>739</v>
      </c>
      <c r="O149" s="18" t="s">
        <v>739</v>
      </c>
      <c r="P149" s="48" t="s">
        <v>739</v>
      </c>
      <c r="Q149" s="32" t="s">
        <v>739</v>
      </c>
      <c r="R149" s="48" t="s">
        <v>739</v>
      </c>
      <c r="S149" s="18" t="s">
        <v>739</v>
      </c>
      <c r="T149" s="48" t="s">
        <v>739</v>
      </c>
      <c r="U149" s="18" t="s">
        <v>739</v>
      </c>
      <c r="V149" s="48" t="s">
        <v>739</v>
      </c>
      <c r="W149" s="33" t="s">
        <v>739</v>
      </c>
      <c r="X149" s="48" t="s">
        <v>739</v>
      </c>
      <c r="Y149" s="18" t="s">
        <v>739</v>
      </c>
      <c r="Z149" s="48" t="s">
        <v>739</v>
      </c>
      <c r="AA149" s="33" t="s">
        <v>739</v>
      </c>
    </row>
    <row r="150" spans="1:27" x14ac:dyDescent="0.2">
      <c r="A150" s="733" t="s">
        <v>147</v>
      </c>
      <c r="B150" s="48" t="s">
        <v>739</v>
      </c>
      <c r="C150" s="52" t="s">
        <v>739</v>
      </c>
      <c r="D150" s="48" t="s">
        <v>739</v>
      </c>
      <c r="E150" s="53" t="s">
        <v>739</v>
      </c>
      <c r="F150" s="48" t="s">
        <v>739</v>
      </c>
      <c r="G150" s="18" t="s">
        <v>739</v>
      </c>
      <c r="H150" s="48" t="s">
        <v>739</v>
      </c>
      <c r="I150" s="32" t="s">
        <v>739</v>
      </c>
      <c r="J150" s="48" t="s">
        <v>739</v>
      </c>
      <c r="K150" s="18" t="s">
        <v>739</v>
      </c>
      <c r="L150" s="48" t="s">
        <v>739</v>
      </c>
      <c r="M150" s="32" t="s">
        <v>739</v>
      </c>
      <c r="N150" s="48" t="s">
        <v>739</v>
      </c>
      <c r="O150" s="18" t="s">
        <v>739</v>
      </c>
      <c r="P150" s="48" t="s">
        <v>739</v>
      </c>
      <c r="Q150" s="32" t="s">
        <v>739</v>
      </c>
      <c r="R150" s="48" t="s">
        <v>739</v>
      </c>
      <c r="S150" s="18" t="s">
        <v>739</v>
      </c>
      <c r="T150" s="48" t="s">
        <v>739</v>
      </c>
      <c r="U150" s="18" t="s">
        <v>739</v>
      </c>
      <c r="V150" s="48" t="s">
        <v>739</v>
      </c>
      <c r="W150" s="33" t="s">
        <v>739</v>
      </c>
      <c r="X150" s="48" t="s">
        <v>739</v>
      </c>
      <c r="Y150" s="18" t="s">
        <v>739</v>
      </c>
      <c r="Z150" s="48" t="s">
        <v>739</v>
      </c>
      <c r="AA150" s="33" t="s">
        <v>739</v>
      </c>
    </row>
    <row r="151" spans="1:27" x14ac:dyDescent="0.2">
      <c r="A151" s="733" t="s">
        <v>148</v>
      </c>
      <c r="B151" s="48" t="s">
        <v>739</v>
      </c>
      <c r="C151" s="52" t="s">
        <v>739</v>
      </c>
      <c r="D151" s="48" t="s">
        <v>739</v>
      </c>
      <c r="E151" s="53" t="s">
        <v>739</v>
      </c>
      <c r="F151" s="48" t="s">
        <v>739</v>
      </c>
      <c r="G151" s="18" t="s">
        <v>739</v>
      </c>
      <c r="H151" s="48" t="s">
        <v>739</v>
      </c>
      <c r="I151" s="32" t="s">
        <v>739</v>
      </c>
      <c r="J151" s="48" t="s">
        <v>739</v>
      </c>
      <c r="K151" s="18" t="s">
        <v>739</v>
      </c>
      <c r="L151" s="48" t="s">
        <v>739</v>
      </c>
      <c r="M151" s="32" t="s">
        <v>739</v>
      </c>
      <c r="N151" s="48" t="s">
        <v>739</v>
      </c>
      <c r="O151" s="18" t="s">
        <v>739</v>
      </c>
      <c r="P151" s="48" t="s">
        <v>739</v>
      </c>
      <c r="Q151" s="32" t="s">
        <v>739</v>
      </c>
      <c r="R151" s="48" t="s">
        <v>739</v>
      </c>
      <c r="S151" s="18" t="s">
        <v>739</v>
      </c>
      <c r="T151" s="48" t="s">
        <v>739</v>
      </c>
      <c r="U151" s="18" t="s">
        <v>739</v>
      </c>
      <c r="V151" s="48" t="s">
        <v>739</v>
      </c>
      <c r="W151" s="33" t="s">
        <v>739</v>
      </c>
      <c r="X151" s="48" t="s">
        <v>739</v>
      </c>
      <c r="Y151" s="18" t="s">
        <v>739</v>
      </c>
      <c r="Z151" s="48" t="s">
        <v>739</v>
      </c>
      <c r="AA151" s="33" t="s">
        <v>739</v>
      </c>
    </row>
    <row r="152" spans="1:27" x14ac:dyDescent="0.2">
      <c r="A152" s="733" t="s">
        <v>149</v>
      </c>
      <c r="B152" s="48">
        <v>49.3</v>
      </c>
      <c r="C152" s="52" t="s">
        <v>739</v>
      </c>
      <c r="D152" s="48">
        <v>43.5</v>
      </c>
      <c r="E152" s="53" t="s">
        <v>739</v>
      </c>
      <c r="F152" s="48">
        <v>4.8</v>
      </c>
      <c r="G152" s="18" t="s">
        <v>739</v>
      </c>
      <c r="H152" s="48">
        <v>13.3</v>
      </c>
      <c r="I152" s="32" t="s">
        <v>739</v>
      </c>
      <c r="J152" s="48">
        <v>0.3</v>
      </c>
      <c r="K152" s="18" t="s">
        <v>739</v>
      </c>
      <c r="L152" s="48">
        <v>0.4</v>
      </c>
      <c r="M152" s="32" t="s">
        <v>739</v>
      </c>
      <c r="N152" s="48" t="s">
        <v>739</v>
      </c>
      <c r="O152" s="18" t="s">
        <v>739</v>
      </c>
      <c r="P152" s="48" t="s">
        <v>739</v>
      </c>
      <c r="Q152" s="32" t="s">
        <v>739</v>
      </c>
      <c r="R152" s="48">
        <v>27.3</v>
      </c>
      <c r="S152" s="18" t="s">
        <v>739</v>
      </c>
      <c r="T152" s="48">
        <v>23.9</v>
      </c>
      <c r="U152" s="18" t="s">
        <v>739</v>
      </c>
      <c r="V152" s="48">
        <v>10</v>
      </c>
      <c r="W152" s="33" t="s">
        <v>739</v>
      </c>
      <c r="X152" s="48" t="s">
        <v>739</v>
      </c>
      <c r="Y152" s="18" t="s">
        <v>739</v>
      </c>
      <c r="Z152" s="48" t="s">
        <v>739</v>
      </c>
      <c r="AA152" s="33" t="s">
        <v>739</v>
      </c>
    </row>
    <row r="153" spans="1:27" x14ac:dyDescent="0.2">
      <c r="A153" s="733" t="s">
        <v>150</v>
      </c>
      <c r="B153" s="48">
        <v>54.4</v>
      </c>
      <c r="C153" s="52" t="s">
        <v>739</v>
      </c>
      <c r="D153" s="48">
        <v>55.2</v>
      </c>
      <c r="E153" s="53" t="s">
        <v>739</v>
      </c>
      <c r="F153" s="48">
        <v>3.5</v>
      </c>
      <c r="G153" s="18" t="s">
        <v>739</v>
      </c>
      <c r="H153" s="48">
        <v>17.2</v>
      </c>
      <c r="I153" s="32" t="s">
        <v>739</v>
      </c>
      <c r="J153" s="48">
        <v>3.5</v>
      </c>
      <c r="K153" s="18" t="s">
        <v>739</v>
      </c>
      <c r="L153" s="48">
        <v>22.4</v>
      </c>
      <c r="M153" s="32" t="s">
        <v>739</v>
      </c>
      <c r="N153" s="48">
        <v>50</v>
      </c>
      <c r="O153" s="18" t="s">
        <v>739</v>
      </c>
      <c r="P153" s="48">
        <v>53.8</v>
      </c>
      <c r="Q153" s="32" t="s">
        <v>739</v>
      </c>
      <c r="R153" s="48" t="s">
        <v>739</v>
      </c>
      <c r="S153" s="18" t="s">
        <v>739</v>
      </c>
      <c r="T153" s="48" t="s">
        <v>739</v>
      </c>
      <c r="U153" s="18" t="s">
        <v>739</v>
      </c>
      <c r="V153" s="48" t="s">
        <v>739</v>
      </c>
      <c r="W153" s="33" t="s">
        <v>739</v>
      </c>
      <c r="X153" s="48" t="s">
        <v>739</v>
      </c>
      <c r="Y153" s="18" t="s">
        <v>739</v>
      </c>
      <c r="Z153" s="48" t="s">
        <v>739</v>
      </c>
      <c r="AA153" s="33" t="s">
        <v>739</v>
      </c>
    </row>
    <row r="154" spans="1:27" x14ac:dyDescent="0.2">
      <c r="A154" s="733" t="s">
        <v>151</v>
      </c>
      <c r="B154" s="48">
        <v>57.7</v>
      </c>
      <c r="C154" s="52" t="s">
        <v>739</v>
      </c>
      <c r="D154" s="48" t="s">
        <v>739</v>
      </c>
      <c r="E154" s="53" t="s">
        <v>739</v>
      </c>
      <c r="F154" s="48">
        <v>5.3</v>
      </c>
      <c r="G154" s="18" t="s">
        <v>739</v>
      </c>
      <c r="H154" s="48" t="s">
        <v>739</v>
      </c>
      <c r="I154" s="32" t="s">
        <v>739</v>
      </c>
      <c r="J154" s="48">
        <v>5.9</v>
      </c>
      <c r="K154" s="18" t="s">
        <v>739</v>
      </c>
      <c r="L154" s="48" t="s">
        <v>739</v>
      </c>
      <c r="M154" s="32" t="s">
        <v>739</v>
      </c>
      <c r="N154" s="48" t="s">
        <v>739</v>
      </c>
      <c r="O154" s="18" t="s">
        <v>739</v>
      </c>
      <c r="P154" s="48" t="s">
        <v>739</v>
      </c>
      <c r="Q154" s="32" t="s">
        <v>739</v>
      </c>
      <c r="R154" s="48">
        <v>11.9</v>
      </c>
      <c r="S154" s="18" t="s">
        <v>739</v>
      </c>
      <c r="T154" s="48" t="s">
        <v>739</v>
      </c>
      <c r="U154" s="18" t="s">
        <v>739</v>
      </c>
      <c r="V154" s="48" t="s">
        <v>739</v>
      </c>
      <c r="W154" s="33" t="s">
        <v>739</v>
      </c>
      <c r="X154" s="48" t="s">
        <v>739</v>
      </c>
      <c r="Y154" s="18" t="s">
        <v>739</v>
      </c>
      <c r="Z154" s="48" t="s">
        <v>739</v>
      </c>
      <c r="AA154" s="33" t="s">
        <v>739</v>
      </c>
    </row>
    <row r="155" spans="1:27" x14ac:dyDescent="0.2">
      <c r="A155" s="733" t="s">
        <v>152</v>
      </c>
      <c r="B155" s="48" t="s">
        <v>739</v>
      </c>
      <c r="C155" s="52" t="s">
        <v>739</v>
      </c>
      <c r="D155" s="48" t="s">
        <v>739</v>
      </c>
      <c r="E155" s="53" t="s">
        <v>739</v>
      </c>
      <c r="F155" s="48" t="s">
        <v>739</v>
      </c>
      <c r="G155" s="18" t="s">
        <v>739</v>
      </c>
      <c r="H155" s="48" t="s">
        <v>739</v>
      </c>
      <c r="I155" s="32" t="s">
        <v>739</v>
      </c>
      <c r="J155" s="48" t="s">
        <v>739</v>
      </c>
      <c r="K155" s="18" t="s">
        <v>739</v>
      </c>
      <c r="L155" s="48" t="s">
        <v>739</v>
      </c>
      <c r="M155" s="32" t="s">
        <v>739</v>
      </c>
      <c r="N155" s="48" t="s">
        <v>739</v>
      </c>
      <c r="O155" s="18" t="s">
        <v>739</v>
      </c>
      <c r="P155" s="48" t="s">
        <v>739</v>
      </c>
      <c r="Q155" s="32" t="s">
        <v>739</v>
      </c>
      <c r="R155" s="48" t="s">
        <v>739</v>
      </c>
      <c r="S155" s="18" t="s">
        <v>739</v>
      </c>
      <c r="T155" s="48" t="s">
        <v>739</v>
      </c>
      <c r="U155" s="18" t="s">
        <v>739</v>
      </c>
      <c r="V155" s="48" t="s">
        <v>739</v>
      </c>
      <c r="W155" s="33" t="s">
        <v>739</v>
      </c>
      <c r="X155" s="48" t="s">
        <v>739</v>
      </c>
      <c r="Y155" s="18" t="s">
        <v>739</v>
      </c>
      <c r="Z155" s="48" t="s">
        <v>739</v>
      </c>
      <c r="AA155" s="33" t="s">
        <v>739</v>
      </c>
    </row>
    <row r="156" spans="1:27" x14ac:dyDescent="0.2">
      <c r="A156" s="733" t="s">
        <v>153</v>
      </c>
      <c r="B156" s="48">
        <v>2</v>
      </c>
      <c r="C156" s="52" t="s">
        <v>739</v>
      </c>
      <c r="D156" s="48">
        <v>4.5999999999999996</v>
      </c>
      <c r="E156" s="53" t="s">
        <v>739</v>
      </c>
      <c r="F156" s="48" t="s">
        <v>739</v>
      </c>
      <c r="G156" s="18" t="s">
        <v>739</v>
      </c>
      <c r="H156" s="48" t="s">
        <v>739</v>
      </c>
      <c r="I156" s="32" t="s">
        <v>739</v>
      </c>
      <c r="J156" s="48" t="s">
        <v>739</v>
      </c>
      <c r="K156" s="18" t="s">
        <v>739</v>
      </c>
      <c r="L156" s="48" t="s">
        <v>739</v>
      </c>
      <c r="M156" s="32" t="s">
        <v>739</v>
      </c>
      <c r="N156" s="48" t="s">
        <v>739</v>
      </c>
      <c r="O156" s="18" t="s">
        <v>739</v>
      </c>
      <c r="P156" s="48" t="s">
        <v>739</v>
      </c>
      <c r="Q156" s="32" t="s">
        <v>739</v>
      </c>
      <c r="R156" s="48">
        <v>0.4</v>
      </c>
      <c r="S156" s="18" t="s">
        <v>739</v>
      </c>
      <c r="T156" s="48">
        <v>0.7</v>
      </c>
      <c r="U156" s="18" t="s">
        <v>739</v>
      </c>
      <c r="V156" s="48" t="s">
        <v>739</v>
      </c>
      <c r="W156" s="33" t="s">
        <v>739</v>
      </c>
      <c r="X156" s="48" t="s">
        <v>739</v>
      </c>
      <c r="Y156" s="18" t="s">
        <v>739</v>
      </c>
      <c r="Z156" s="48" t="s">
        <v>739</v>
      </c>
      <c r="AA156" s="33" t="s">
        <v>739</v>
      </c>
    </row>
    <row r="157" spans="1:27" x14ac:dyDescent="0.2">
      <c r="A157" s="733" t="s">
        <v>154</v>
      </c>
      <c r="B157" s="48" t="s">
        <v>739</v>
      </c>
      <c r="C157" s="52" t="s">
        <v>739</v>
      </c>
      <c r="D157" s="48" t="s">
        <v>739</v>
      </c>
      <c r="E157" s="53" t="s">
        <v>739</v>
      </c>
      <c r="F157" s="48" t="s">
        <v>739</v>
      </c>
      <c r="G157" s="18" t="s">
        <v>739</v>
      </c>
      <c r="H157" s="48" t="s">
        <v>739</v>
      </c>
      <c r="I157" s="32" t="s">
        <v>739</v>
      </c>
      <c r="J157" s="48" t="s">
        <v>739</v>
      </c>
      <c r="K157" s="18" t="s">
        <v>739</v>
      </c>
      <c r="L157" s="48" t="s">
        <v>739</v>
      </c>
      <c r="M157" s="32" t="s">
        <v>739</v>
      </c>
      <c r="N157" s="48" t="s">
        <v>739</v>
      </c>
      <c r="O157" s="18" t="s">
        <v>739</v>
      </c>
      <c r="P157" s="48" t="s">
        <v>739</v>
      </c>
      <c r="Q157" s="32" t="s">
        <v>739</v>
      </c>
      <c r="R157" s="48" t="s">
        <v>739</v>
      </c>
      <c r="S157" s="18" t="s">
        <v>739</v>
      </c>
      <c r="T157" s="48" t="s">
        <v>739</v>
      </c>
      <c r="U157" s="18" t="s">
        <v>739</v>
      </c>
      <c r="V157" s="48" t="s">
        <v>739</v>
      </c>
      <c r="W157" s="33" t="s">
        <v>739</v>
      </c>
      <c r="X157" s="48" t="s">
        <v>739</v>
      </c>
      <c r="Y157" s="18" t="s">
        <v>739</v>
      </c>
      <c r="Z157" s="48" t="s">
        <v>739</v>
      </c>
      <c r="AA157" s="33" t="s">
        <v>739</v>
      </c>
    </row>
    <row r="158" spans="1:27" x14ac:dyDescent="0.2">
      <c r="A158" s="733" t="s">
        <v>155</v>
      </c>
      <c r="B158" s="48">
        <v>39</v>
      </c>
      <c r="C158" s="52" t="s">
        <v>739</v>
      </c>
      <c r="D158" s="48">
        <v>39</v>
      </c>
      <c r="E158" s="53" t="s">
        <v>739</v>
      </c>
      <c r="F158" s="48">
        <v>9.6999999999999993</v>
      </c>
      <c r="G158" s="18" t="s">
        <v>739</v>
      </c>
      <c r="H158" s="48">
        <v>11.7</v>
      </c>
      <c r="I158" s="32" t="s">
        <v>739</v>
      </c>
      <c r="J158" s="48">
        <v>1.2</v>
      </c>
      <c r="K158" s="18" t="s">
        <v>739</v>
      </c>
      <c r="L158" s="48">
        <v>7.1</v>
      </c>
      <c r="M158" s="32" t="s">
        <v>739</v>
      </c>
      <c r="N158" s="48" t="s">
        <v>739</v>
      </c>
      <c r="O158" s="18" t="s">
        <v>739</v>
      </c>
      <c r="P158" s="48">
        <v>62.3</v>
      </c>
      <c r="Q158" s="18" t="s">
        <v>739</v>
      </c>
      <c r="R158" s="48">
        <v>15.7</v>
      </c>
      <c r="S158" s="18" t="s">
        <v>739</v>
      </c>
      <c r="T158" s="48">
        <v>6.1</v>
      </c>
      <c r="U158" s="18" t="s">
        <v>739</v>
      </c>
      <c r="V158" s="48" t="s">
        <v>739</v>
      </c>
      <c r="W158" s="33" t="s">
        <v>739</v>
      </c>
      <c r="X158" s="48" t="s">
        <v>739</v>
      </c>
      <c r="Y158" s="18" t="s">
        <v>739</v>
      </c>
      <c r="Z158" s="48" t="s">
        <v>739</v>
      </c>
      <c r="AA158" s="33" t="s">
        <v>739</v>
      </c>
    </row>
    <row r="159" spans="1:27" x14ac:dyDescent="0.2">
      <c r="A159" s="733" t="s">
        <v>156</v>
      </c>
      <c r="B159" s="48" t="s">
        <v>739</v>
      </c>
      <c r="C159" s="52" t="s">
        <v>739</v>
      </c>
      <c r="D159" s="48" t="s">
        <v>739</v>
      </c>
      <c r="E159" s="53" t="s">
        <v>739</v>
      </c>
      <c r="F159" s="48" t="s">
        <v>739</v>
      </c>
      <c r="G159" s="18" t="s">
        <v>739</v>
      </c>
      <c r="H159" s="48" t="s">
        <v>739</v>
      </c>
      <c r="I159" s="32" t="s">
        <v>739</v>
      </c>
      <c r="J159" s="48" t="s">
        <v>739</v>
      </c>
      <c r="K159" s="18" t="s">
        <v>739</v>
      </c>
      <c r="L159" s="48" t="s">
        <v>739</v>
      </c>
      <c r="M159" s="32" t="s">
        <v>739</v>
      </c>
      <c r="N159" s="48" t="s">
        <v>739</v>
      </c>
      <c r="O159" s="18" t="s">
        <v>739</v>
      </c>
      <c r="P159" s="48" t="s">
        <v>739</v>
      </c>
      <c r="Q159" s="32" t="s">
        <v>739</v>
      </c>
      <c r="R159" s="48" t="s">
        <v>739</v>
      </c>
      <c r="S159" s="18" t="s">
        <v>739</v>
      </c>
      <c r="T159" s="48" t="s">
        <v>739</v>
      </c>
      <c r="U159" s="18" t="s">
        <v>739</v>
      </c>
      <c r="V159" s="48" t="s">
        <v>739</v>
      </c>
      <c r="W159" s="33" t="s">
        <v>739</v>
      </c>
      <c r="X159" s="48" t="s">
        <v>739</v>
      </c>
      <c r="Y159" s="18" t="s">
        <v>739</v>
      </c>
      <c r="Z159" s="48" t="s">
        <v>739</v>
      </c>
      <c r="AA159" s="33" t="s">
        <v>739</v>
      </c>
    </row>
    <row r="160" spans="1:27" x14ac:dyDescent="0.2">
      <c r="A160" s="733" t="s">
        <v>157</v>
      </c>
      <c r="B160" s="48">
        <v>26.1</v>
      </c>
      <c r="C160" s="52" t="s">
        <v>739</v>
      </c>
      <c r="D160" s="48">
        <v>28.2</v>
      </c>
      <c r="E160" s="53" t="s">
        <v>739</v>
      </c>
      <c r="F160" s="48">
        <v>9.6</v>
      </c>
      <c r="G160" s="18" t="s">
        <v>739</v>
      </c>
      <c r="H160" s="48">
        <v>6.3</v>
      </c>
      <c r="I160" s="32" t="s">
        <v>739</v>
      </c>
      <c r="J160" s="48">
        <v>0.1</v>
      </c>
      <c r="K160" s="18" t="s">
        <v>739</v>
      </c>
      <c r="L160" s="48">
        <v>1.3</v>
      </c>
      <c r="M160" s="32" t="s">
        <v>739</v>
      </c>
      <c r="N160" s="48" t="s">
        <v>739</v>
      </c>
      <c r="O160" s="18" t="s">
        <v>739</v>
      </c>
      <c r="P160" s="48" t="s">
        <v>739</v>
      </c>
      <c r="Q160" s="32" t="s">
        <v>739</v>
      </c>
      <c r="R160" s="48">
        <v>9.6</v>
      </c>
      <c r="S160" s="18" t="s">
        <v>739</v>
      </c>
      <c r="T160" s="48">
        <v>6</v>
      </c>
      <c r="U160" s="18" t="s">
        <v>739</v>
      </c>
      <c r="V160" s="48" t="s">
        <v>739</v>
      </c>
      <c r="W160" s="33" t="s">
        <v>739</v>
      </c>
      <c r="X160" s="48" t="s">
        <v>739</v>
      </c>
      <c r="Y160" s="18" t="s">
        <v>739</v>
      </c>
      <c r="Z160" s="48" t="s">
        <v>739</v>
      </c>
      <c r="AA160" s="33" t="s">
        <v>739</v>
      </c>
    </row>
    <row r="161" spans="1:27" x14ac:dyDescent="0.2">
      <c r="A161" s="733" t="s">
        <v>158</v>
      </c>
      <c r="B161" s="48">
        <v>52.9</v>
      </c>
      <c r="C161" s="52" t="s">
        <v>739</v>
      </c>
      <c r="D161" s="48">
        <v>43</v>
      </c>
      <c r="E161" s="53" t="s">
        <v>739</v>
      </c>
      <c r="F161" s="48">
        <v>1.4</v>
      </c>
      <c r="G161" s="18" t="s">
        <v>739</v>
      </c>
      <c r="H161" s="48">
        <v>3.8</v>
      </c>
      <c r="I161" s="32" t="s">
        <v>739</v>
      </c>
      <c r="J161" s="48">
        <v>3</v>
      </c>
      <c r="K161" s="18" t="s">
        <v>739</v>
      </c>
      <c r="L161" s="48">
        <v>14.7</v>
      </c>
      <c r="M161" s="32" t="s">
        <v>739</v>
      </c>
      <c r="N161" s="48" t="s">
        <v>739</v>
      </c>
      <c r="O161" s="18" t="s">
        <v>739</v>
      </c>
      <c r="P161" s="48">
        <v>62.8</v>
      </c>
      <c r="Q161" s="32" t="s">
        <v>739</v>
      </c>
      <c r="R161" s="48">
        <v>1.3</v>
      </c>
      <c r="S161" s="18" t="s">
        <v>739</v>
      </c>
      <c r="T161" s="48">
        <v>1.3</v>
      </c>
      <c r="U161" s="18" t="s">
        <v>739</v>
      </c>
      <c r="V161" s="48" t="s">
        <v>739</v>
      </c>
      <c r="W161" s="33" t="s">
        <v>739</v>
      </c>
      <c r="X161" s="48" t="s">
        <v>739</v>
      </c>
      <c r="Y161" s="18" t="s">
        <v>739</v>
      </c>
      <c r="Z161" s="48" t="s">
        <v>739</v>
      </c>
      <c r="AA161" s="33" t="s">
        <v>739</v>
      </c>
    </row>
    <row r="162" spans="1:27" x14ac:dyDescent="0.2">
      <c r="A162" s="733" t="s">
        <v>159</v>
      </c>
      <c r="B162" s="48" t="s">
        <v>739</v>
      </c>
      <c r="C162" s="52" t="s">
        <v>739</v>
      </c>
      <c r="D162" s="48" t="s">
        <v>739</v>
      </c>
      <c r="E162" s="53" t="s">
        <v>739</v>
      </c>
      <c r="F162" s="48" t="s">
        <v>739</v>
      </c>
      <c r="G162" s="18" t="s">
        <v>739</v>
      </c>
      <c r="H162" s="48" t="s">
        <v>739</v>
      </c>
      <c r="I162" s="32" t="s">
        <v>739</v>
      </c>
      <c r="J162" s="48" t="s">
        <v>739</v>
      </c>
      <c r="K162" s="18" t="s">
        <v>739</v>
      </c>
      <c r="L162" s="48" t="s">
        <v>739</v>
      </c>
      <c r="M162" s="32" t="s">
        <v>739</v>
      </c>
      <c r="N162" s="48" t="s">
        <v>739</v>
      </c>
      <c r="O162" s="18" t="s">
        <v>739</v>
      </c>
      <c r="P162" s="48" t="s">
        <v>739</v>
      </c>
      <c r="Q162" s="32" t="s">
        <v>739</v>
      </c>
      <c r="R162" s="48" t="s">
        <v>739</v>
      </c>
      <c r="S162" s="18" t="s">
        <v>739</v>
      </c>
      <c r="T162" s="48" t="s">
        <v>739</v>
      </c>
      <c r="U162" s="18" t="s">
        <v>739</v>
      </c>
      <c r="V162" s="48" t="s">
        <v>739</v>
      </c>
      <c r="W162" s="33" t="s">
        <v>739</v>
      </c>
      <c r="X162" s="48" t="s">
        <v>739</v>
      </c>
      <c r="Y162" s="18" t="s">
        <v>739</v>
      </c>
      <c r="Z162" s="48" t="s">
        <v>739</v>
      </c>
      <c r="AA162" s="33" t="s">
        <v>739</v>
      </c>
    </row>
    <row r="163" spans="1:27" x14ac:dyDescent="0.2">
      <c r="A163" s="733" t="s">
        <v>160</v>
      </c>
      <c r="B163" s="48">
        <v>28</v>
      </c>
      <c r="C163" s="52" t="s">
        <v>739</v>
      </c>
      <c r="D163" s="48">
        <v>28.5</v>
      </c>
      <c r="E163" s="53" t="s">
        <v>739</v>
      </c>
      <c r="F163" s="48">
        <v>19.3</v>
      </c>
      <c r="G163" s="18" t="s">
        <v>739</v>
      </c>
      <c r="H163" s="48">
        <v>10.4</v>
      </c>
      <c r="I163" s="32" t="s">
        <v>739</v>
      </c>
      <c r="J163" s="48">
        <v>5.2</v>
      </c>
      <c r="K163" s="18" t="s">
        <v>739</v>
      </c>
      <c r="L163" s="48">
        <v>8.1999999999999993</v>
      </c>
      <c r="M163" s="32" t="s">
        <v>739</v>
      </c>
      <c r="N163" s="48">
        <v>9.6999999999999993</v>
      </c>
      <c r="O163" s="18" t="s">
        <v>739</v>
      </c>
      <c r="P163" s="48">
        <v>23.5</v>
      </c>
      <c r="Q163" s="32" t="s">
        <v>739</v>
      </c>
      <c r="R163" s="48">
        <v>11</v>
      </c>
      <c r="S163" s="18" t="s">
        <v>739</v>
      </c>
      <c r="T163" s="48">
        <v>3</v>
      </c>
      <c r="U163" s="18" t="s">
        <v>739</v>
      </c>
      <c r="V163" s="48">
        <v>95.2</v>
      </c>
      <c r="W163" s="33" t="s">
        <v>739</v>
      </c>
      <c r="X163" s="48" t="s">
        <v>739</v>
      </c>
      <c r="Y163" s="18" t="s">
        <v>739</v>
      </c>
      <c r="Z163" s="48" t="s">
        <v>739</v>
      </c>
      <c r="AA163" s="33" t="s">
        <v>739</v>
      </c>
    </row>
    <row r="164" spans="1:27" x14ac:dyDescent="0.2">
      <c r="A164" s="733" t="s">
        <v>161</v>
      </c>
      <c r="B164" s="48" t="s">
        <v>739</v>
      </c>
      <c r="C164" s="52" t="s">
        <v>739</v>
      </c>
      <c r="D164" s="48" t="s">
        <v>739</v>
      </c>
      <c r="E164" s="53" t="s">
        <v>739</v>
      </c>
      <c r="F164" s="48" t="s">
        <v>739</v>
      </c>
      <c r="G164" s="18" t="s">
        <v>739</v>
      </c>
      <c r="H164" s="48" t="s">
        <v>739</v>
      </c>
      <c r="I164" s="32" t="s">
        <v>739</v>
      </c>
      <c r="J164" s="48" t="s">
        <v>739</v>
      </c>
      <c r="K164" s="18" t="s">
        <v>739</v>
      </c>
      <c r="L164" s="48" t="s">
        <v>739</v>
      </c>
      <c r="M164" s="32" t="s">
        <v>739</v>
      </c>
      <c r="N164" s="48" t="s">
        <v>739</v>
      </c>
      <c r="O164" s="18" t="s">
        <v>739</v>
      </c>
      <c r="P164" s="48" t="s">
        <v>739</v>
      </c>
      <c r="Q164" s="32" t="s">
        <v>739</v>
      </c>
      <c r="R164" s="48" t="s">
        <v>739</v>
      </c>
      <c r="S164" s="18" t="s">
        <v>739</v>
      </c>
      <c r="T164" s="48" t="s">
        <v>739</v>
      </c>
      <c r="U164" s="18" t="s">
        <v>739</v>
      </c>
      <c r="V164" s="48" t="s">
        <v>739</v>
      </c>
      <c r="W164" s="33" t="s">
        <v>739</v>
      </c>
      <c r="X164" s="48" t="s">
        <v>739</v>
      </c>
      <c r="Y164" s="18" t="s">
        <v>739</v>
      </c>
      <c r="Z164" s="48" t="s">
        <v>739</v>
      </c>
      <c r="AA164" s="33" t="s">
        <v>739</v>
      </c>
    </row>
    <row r="165" spans="1:27" x14ac:dyDescent="0.2">
      <c r="A165" s="733" t="s">
        <v>162</v>
      </c>
      <c r="B165" s="48" t="s">
        <v>739</v>
      </c>
      <c r="C165" s="52" t="s">
        <v>739</v>
      </c>
      <c r="D165" s="48" t="s">
        <v>739</v>
      </c>
      <c r="E165" s="53" t="s">
        <v>739</v>
      </c>
      <c r="F165" s="48" t="s">
        <v>739</v>
      </c>
      <c r="G165" s="18" t="s">
        <v>739</v>
      </c>
      <c r="H165" s="48" t="s">
        <v>739</v>
      </c>
      <c r="I165" s="32" t="s">
        <v>739</v>
      </c>
      <c r="J165" s="48" t="s">
        <v>739</v>
      </c>
      <c r="K165" s="18" t="s">
        <v>739</v>
      </c>
      <c r="L165" s="48" t="s">
        <v>739</v>
      </c>
      <c r="M165" s="32" t="s">
        <v>739</v>
      </c>
      <c r="N165" s="48" t="s">
        <v>739</v>
      </c>
      <c r="O165" s="18" t="s">
        <v>739</v>
      </c>
      <c r="P165" s="48" t="s">
        <v>739</v>
      </c>
      <c r="Q165" s="32" t="s">
        <v>739</v>
      </c>
      <c r="R165" s="48" t="s">
        <v>739</v>
      </c>
      <c r="S165" s="18" t="s">
        <v>739</v>
      </c>
      <c r="T165" s="48" t="s">
        <v>739</v>
      </c>
      <c r="U165" s="18" t="s">
        <v>739</v>
      </c>
      <c r="V165" s="48" t="s">
        <v>739</v>
      </c>
      <c r="W165" s="33" t="s">
        <v>739</v>
      </c>
      <c r="X165" s="48" t="s">
        <v>739</v>
      </c>
      <c r="Y165" s="18" t="s">
        <v>739</v>
      </c>
      <c r="Z165" s="48" t="s">
        <v>739</v>
      </c>
      <c r="AA165" s="33" t="s">
        <v>739</v>
      </c>
    </row>
    <row r="166" spans="1:27" x14ac:dyDescent="0.2">
      <c r="A166" s="733" t="s">
        <v>163</v>
      </c>
      <c r="B166" s="48" t="s">
        <v>739</v>
      </c>
      <c r="C166" s="52" t="s">
        <v>739</v>
      </c>
      <c r="D166" s="48" t="s">
        <v>739</v>
      </c>
      <c r="E166" s="53" t="s">
        <v>739</v>
      </c>
      <c r="F166" s="48" t="s">
        <v>739</v>
      </c>
      <c r="G166" s="18" t="s">
        <v>739</v>
      </c>
      <c r="H166" s="48" t="s">
        <v>739</v>
      </c>
      <c r="I166" s="32" t="s">
        <v>739</v>
      </c>
      <c r="J166" s="48" t="s">
        <v>739</v>
      </c>
      <c r="K166" s="18" t="s">
        <v>739</v>
      </c>
      <c r="L166" s="48" t="s">
        <v>739</v>
      </c>
      <c r="M166" s="32" t="s">
        <v>739</v>
      </c>
      <c r="N166" s="48" t="s">
        <v>739</v>
      </c>
      <c r="O166" s="18" t="s">
        <v>739</v>
      </c>
      <c r="P166" s="48" t="s">
        <v>739</v>
      </c>
      <c r="Q166" s="32" t="s">
        <v>739</v>
      </c>
      <c r="R166" s="48" t="s">
        <v>739</v>
      </c>
      <c r="S166" s="18" t="s">
        <v>739</v>
      </c>
      <c r="T166" s="48" t="s">
        <v>739</v>
      </c>
      <c r="U166" s="18" t="s">
        <v>739</v>
      </c>
      <c r="V166" s="48" t="s">
        <v>739</v>
      </c>
      <c r="W166" s="33" t="s">
        <v>739</v>
      </c>
      <c r="X166" s="48" t="s">
        <v>739</v>
      </c>
      <c r="Y166" s="18" t="s">
        <v>739</v>
      </c>
      <c r="Z166" s="48" t="s">
        <v>739</v>
      </c>
      <c r="AA166" s="33" t="s">
        <v>739</v>
      </c>
    </row>
    <row r="167" spans="1:27" x14ac:dyDescent="0.2">
      <c r="A167" s="733" t="s">
        <v>164</v>
      </c>
      <c r="B167" s="48">
        <v>28.6</v>
      </c>
      <c r="C167" s="52" t="s">
        <v>739</v>
      </c>
      <c r="D167" s="48">
        <v>26.4</v>
      </c>
      <c r="E167" s="53" t="s">
        <v>739</v>
      </c>
      <c r="F167" s="48">
        <v>14.9</v>
      </c>
      <c r="G167" s="18" t="s">
        <v>739</v>
      </c>
      <c r="H167" s="48">
        <v>16</v>
      </c>
      <c r="I167" s="32" t="s">
        <v>739</v>
      </c>
      <c r="J167" s="48" t="s">
        <v>739</v>
      </c>
      <c r="K167" s="18" t="s">
        <v>739</v>
      </c>
      <c r="L167" s="48" t="s">
        <v>739</v>
      </c>
      <c r="M167" s="32" t="s">
        <v>739</v>
      </c>
      <c r="N167" s="48">
        <v>15.3</v>
      </c>
      <c r="O167" s="18" t="s">
        <v>739</v>
      </c>
      <c r="P167" s="48">
        <v>54.2</v>
      </c>
      <c r="Q167" s="32" t="s">
        <v>739</v>
      </c>
      <c r="R167" s="48" t="s">
        <v>739</v>
      </c>
      <c r="S167" s="18" t="s">
        <v>739</v>
      </c>
      <c r="T167" s="48" t="s">
        <v>739</v>
      </c>
      <c r="U167" s="18" t="s">
        <v>739</v>
      </c>
      <c r="V167" s="48" t="s">
        <v>739</v>
      </c>
      <c r="W167" s="33" t="s">
        <v>739</v>
      </c>
      <c r="X167" s="48" t="s">
        <v>739</v>
      </c>
      <c r="Y167" s="18" t="s">
        <v>739</v>
      </c>
      <c r="Z167" s="48" t="s">
        <v>739</v>
      </c>
      <c r="AA167" s="33" t="s">
        <v>739</v>
      </c>
    </row>
    <row r="168" spans="1:27" x14ac:dyDescent="0.2">
      <c r="A168" s="733" t="s">
        <v>165</v>
      </c>
      <c r="B168" s="48">
        <v>3.3</v>
      </c>
      <c r="C168" s="52" t="s">
        <v>739</v>
      </c>
      <c r="D168" s="48" t="s">
        <v>739</v>
      </c>
      <c r="E168" s="53" t="s">
        <v>739</v>
      </c>
      <c r="F168" s="48" t="s">
        <v>739</v>
      </c>
      <c r="G168" s="18" t="s">
        <v>739</v>
      </c>
      <c r="H168" s="48" t="s">
        <v>739</v>
      </c>
      <c r="I168" s="32" t="s">
        <v>739</v>
      </c>
      <c r="J168" s="48" t="s">
        <v>739</v>
      </c>
      <c r="K168" s="18" t="s">
        <v>739</v>
      </c>
      <c r="L168" s="48" t="s">
        <v>739</v>
      </c>
      <c r="M168" s="32" t="s">
        <v>739</v>
      </c>
      <c r="N168" s="48" t="s">
        <v>739</v>
      </c>
      <c r="O168" s="18" t="s">
        <v>739</v>
      </c>
      <c r="P168" s="48" t="s">
        <v>739</v>
      </c>
      <c r="Q168" s="32" t="s">
        <v>739</v>
      </c>
      <c r="R168" s="48" t="s">
        <v>739</v>
      </c>
      <c r="S168" s="18" t="s">
        <v>739</v>
      </c>
      <c r="T168" s="48" t="s">
        <v>739</v>
      </c>
      <c r="U168" s="18" t="s">
        <v>739</v>
      </c>
      <c r="V168" s="48" t="s">
        <v>739</v>
      </c>
      <c r="W168" s="33" t="s">
        <v>739</v>
      </c>
      <c r="X168" s="48" t="s">
        <v>739</v>
      </c>
      <c r="Y168" s="18" t="s">
        <v>739</v>
      </c>
      <c r="Z168" s="48" t="s">
        <v>739</v>
      </c>
      <c r="AA168" s="33" t="s">
        <v>739</v>
      </c>
    </row>
    <row r="169" spans="1:27" x14ac:dyDescent="0.2">
      <c r="A169" s="733" t="s">
        <v>166</v>
      </c>
      <c r="B169" s="48" t="s">
        <v>739</v>
      </c>
      <c r="C169" s="52" t="s">
        <v>740</v>
      </c>
      <c r="D169" s="48" t="s">
        <v>739</v>
      </c>
      <c r="E169" s="53" t="s">
        <v>739</v>
      </c>
      <c r="F169" s="48" t="s">
        <v>739</v>
      </c>
      <c r="G169" s="18" t="s">
        <v>739</v>
      </c>
      <c r="H169" s="48" t="s">
        <v>739</v>
      </c>
      <c r="I169" s="32" t="s">
        <v>739</v>
      </c>
      <c r="J169" s="48" t="s">
        <v>739</v>
      </c>
      <c r="K169" s="18" t="s">
        <v>739</v>
      </c>
      <c r="L169" s="48" t="s">
        <v>739</v>
      </c>
      <c r="M169" s="32" t="s">
        <v>739</v>
      </c>
      <c r="N169" s="48" t="s">
        <v>739</v>
      </c>
      <c r="O169" s="18" t="s">
        <v>739</v>
      </c>
      <c r="P169" s="48" t="s">
        <v>739</v>
      </c>
      <c r="Q169" s="32" t="s">
        <v>739</v>
      </c>
      <c r="R169" s="48" t="s">
        <v>739</v>
      </c>
      <c r="S169" s="18" t="s">
        <v>739</v>
      </c>
      <c r="T169" s="48" t="s">
        <v>739</v>
      </c>
      <c r="U169" s="18" t="s">
        <v>739</v>
      </c>
      <c r="V169" s="48">
        <v>33.299999999999997</v>
      </c>
      <c r="W169" s="33" t="s">
        <v>739</v>
      </c>
      <c r="X169" s="48" t="s">
        <v>739</v>
      </c>
      <c r="Y169" s="18" t="s">
        <v>739</v>
      </c>
      <c r="Z169" s="48" t="s">
        <v>739</v>
      </c>
      <c r="AA169" s="33" t="s">
        <v>739</v>
      </c>
    </row>
    <row r="170" spans="1:27" x14ac:dyDescent="0.2">
      <c r="A170" s="733" t="s">
        <v>245</v>
      </c>
      <c r="B170" s="48">
        <v>8.3000000000000007</v>
      </c>
      <c r="C170" s="52" t="s">
        <v>739</v>
      </c>
      <c r="D170" s="48" t="s">
        <v>739</v>
      </c>
      <c r="E170" s="53" t="s">
        <v>739</v>
      </c>
      <c r="F170" s="48">
        <v>10.8</v>
      </c>
      <c r="G170" s="18" t="s">
        <v>739</v>
      </c>
      <c r="H170" s="48" t="s">
        <v>739</v>
      </c>
      <c r="I170" s="32" t="s">
        <v>739</v>
      </c>
      <c r="J170" s="48">
        <v>3.5</v>
      </c>
      <c r="K170" s="18" t="s">
        <v>739</v>
      </c>
      <c r="L170" s="48" t="s">
        <v>739</v>
      </c>
      <c r="M170" s="32" t="s">
        <v>739</v>
      </c>
      <c r="N170" s="48">
        <v>6.1</v>
      </c>
      <c r="O170" s="18" t="s">
        <v>739</v>
      </c>
      <c r="P170" s="48" t="s">
        <v>739</v>
      </c>
      <c r="Q170" s="32" t="s">
        <v>739</v>
      </c>
      <c r="R170" s="48" t="s">
        <v>739</v>
      </c>
      <c r="S170" s="18" t="s">
        <v>739</v>
      </c>
      <c r="T170" s="48" t="s">
        <v>739</v>
      </c>
      <c r="U170" s="18" t="s">
        <v>739</v>
      </c>
      <c r="V170" s="48" t="s">
        <v>739</v>
      </c>
      <c r="W170" s="33" t="s">
        <v>739</v>
      </c>
      <c r="X170" s="48" t="s">
        <v>739</v>
      </c>
      <c r="Y170" s="18" t="s">
        <v>739</v>
      </c>
      <c r="Z170" s="48" t="s">
        <v>739</v>
      </c>
      <c r="AA170" s="33" t="s">
        <v>739</v>
      </c>
    </row>
    <row r="171" spans="1:27" x14ac:dyDescent="0.2">
      <c r="A171" s="733" t="s">
        <v>167</v>
      </c>
      <c r="B171" s="48" t="s">
        <v>739</v>
      </c>
      <c r="C171" s="52" t="s">
        <v>739</v>
      </c>
      <c r="D171" s="48" t="s">
        <v>739</v>
      </c>
      <c r="E171" s="53" t="s">
        <v>739</v>
      </c>
      <c r="F171" s="48" t="s">
        <v>739</v>
      </c>
      <c r="G171" s="18" t="s">
        <v>739</v>
      </c>
      <c r="H171" s="48" t="s">
        <v>739</v>
      </c>
      <c r="I171" s="32" t="s">
        <v>739</v>
      </c>
      <c r="J171" s="48" t="s">
        <v>739</v>
      </c>
      <c r="K171" s="18" t="s">
        <v>739</v>
      </c>
      <c r="L171" s="48" t="s">
        <v>739</v>
      </c>
      <c r="M171" s="32" t="s">
        <v>739</v>
      </c>
      <c r="N171" s="48" t="s">
        <v>739</v>
      </c>
      <c r="O171" s="18" t="s">
        <v>739</v>
      </c>
      <c r="P171" s="48" t="s">
        <v>739</v>
      </c>
      <c r="Q171" s="32" t="s">
        <v>739</v>
      </c>
      <c r="R171" s="48" t="s">
        <v>739</v>
      </c>
      <c r="S171" s="18" t="s">
        <v>739</v>
      </c>
      <c r="T171" s="48" t="s">
        <v>739</v>
      </c>
      <c r="U171" s="18" t="s">
        <v>739</v>
      </c>
      <c r="V171" s="48" t="s">
        <v>739</v>
      </c>
      <c r="W171" s="33" t="s">
        <v>739</v>
      </c>
      <c r="X171" s="48" t="s">
        <v>739</v>
      </c>
      <c r="Y171" s="18" t="s">
        <v>739</v>
      </c>
      <c r="Z171" s="48" t="s">
        <v>739</v>
      </c>
      <c r="AA171" s="33" t="s">
        <v>739</v>
      </c>
    </row>
    <row r="172" spans="1:27" x14ac:dyDescent="0.2">
      <c r="A172" s="733" t="s">
        <v>168</v>
      </c>
      <c r="B172" s="48" t="s">
        <v>739</v>
      </c>
      <c r="C172" s="52" t="s">
        <v>739</v>
      </c>
      <c r="D172" s="48" t="s">
        <v>739</v>
      </c>
      <c r="E172" s="53" t="s">
        <v>1324</v>
      </c>
      <c r="F172" s="48" t="s">
        <v>739</v>
      </c>
      <c r="G172" s="18" t="s">
        <v>739</v>
      </c>
      <c r="H172" s="48" t="s">
        <v>739</v>
      </c>
      <c r="I172" s="32" t="s">
        <v>739</v>
      </c>
      <c r="J172" s="48" t="s">
        <v>739</v>
      </c>
      <c r="K172" s="18" t="s">
        <v>739</v>
      </c>
      <c r="L172" s="48" t="s">
        <v>739</v>
      </c>
      <c r="M172" s="32" t="s">
        <v>739</v>
      </c>
      <c r="N172" s="48" t="s">
        <v>739</v>
      </c>
      <c r="O172" s="18" t="s">
        <v>739</v>
      </c>
      <c r="P172" s="48" t="s">
        <v>739</v>
      </c>
      <c r="Q172" s="32" t="s">
        <v>739</v>
      </c>
      <c r="R172" s="48" t="s">
        <v>739</v>
      </c>
      <c r="S172" s="18" t="s">
        <v>739</v>
      </c>
      <c r="T172" s="48" t="s">
        <v>739</v>
      </c>
      <c r="U172" s="18" t="s">
        <v>739</v>
      </c>
      <c r="V172" s="48" t="s">
        <v>739</v>
      </c>
      <c r="W172" s="33" t="s">
        <v>739</v>
      </c>
      <c r="X172" s="48" t="s">
        <v>739</v>
      </c>
      <c r="Y172" s="18" t="s">
        <v>739</v>
      </c>
      <c r="Z172" s="48" t="s">
        <v>739</v>
      </c>
      <c r="AA172" s="33" t="s">
        <v>739</v>
      </c>
    </row>
    <row r="173" spans="1:27" x14ac:dyDescent="0.2">
      <c r="A173" s="733" t="s">
        <v>242</v>
      </c>
      <c r="B173" s="48">
        <v>4.3</v>
      </c>
      <c r="C173" s="52" t="s">
        <v>739</v>
      </c>
      <c r="D173" s="48">
        <v>9.8000000000000007</v>
      </c>
      <c r="E173" s="53" t="s">
        <v>739</v>
      </c>
      <c r="F173" s="48" t="s">
        <v>739</v>
      </c>
      <c r="G173" s="18" t="s">
        <v>739</v>
      </c>
      <c r="H173" s="48" t="s">
        <v>739</v>
      </c>
      <c r="I173" s="32" t="s">
        <v>739</v>
      </c>
      <c r="J173" s="48" t="s">
        <v>739</v>
      </c>
      <c r="K173" s="18" t="s">
        <v>739</v>
      </c>
      <c r="L173" s="48" t="s">
        <v>739</v>
      </c>
      <c r="M173" s="32" t="s">
        <v>739</v>
      </c>
      <c r="N173" s="48" t="s">
        <v>739</v>
      </c>
      <c r="O173" s="18" t="s">
        <v>739</v>
      </c>
      <c r="P173" s="48" t="s">
        <v>739</v>
      </c>
      <c r="Q173" s="32" t="s">
        <v>739</v>
      </c>
      <c r="R173" s="48" t="s">
        <v>739</v>
      </c>
      <c r="S173" s="18" t="s">
        <v>739</v>
      </c>
      <c r="T173" s="48" t="s">
        <v>739</v>
      </c>
      <c r="U173" s="18" t="s">
        <v>739</v>
      </c>
      <c r="V173" s="48" t="s">
        <v>739</v>
      </c>
      <c r="W173" s="33" t="s">
        <v>739</v>
      </c>
      <c r="X173" s="48" t="s">
        <v>739</v>
      </c>
      <c r="Y173" s="18" t="s">
        <v>739</v>
      </c>
      <c r="Z173" s="48" t="s">
        <v>739</v>
      </c>
      <c r="AA173" s="33" t="s">
        <v>739</v>
      </c>
    </row>
    <row r="174" spans="1:27" x14ac:dyDescent="0.2">
      <c r="A174" s="733" t="s">
        <v>169</v>
      </c>
      <c r="B174" s="48">
        <v>40.299999999999997</v>
      </c>
      <c r="C174" s="52" t="s">
        <v>739</v>
      </c>
      <c r="D174" s="48" t="s">
        <v>739</v>
      </c>
      <c r="E174" s="53" t="s">
        <v>739</v>
      </c>
      <c r="F174" s="48">
        <v>10.1</v>
      </c>
      <c r="G174" s="18" t="s">
        <v>739</v>
      </c>
      <c r="H174" s="48" t="s">
        <v>739</v>
      </c>
      <c r="I174" s="32" t="s">
        <v>739</v>
      </c>
      <c r="J174" s="48">
        <v>1.8</v>
      </c>
      <c r="K174" s="18" t="s">
        <v>739</v>
      </c>
      <c r="L174" s="48" t="s">
        <v>739</v>
      </c>
      <c r="M174" s="32" t="s">
        <v>739</v>
      </c>
      <c r="N174" s="48" t="s">
        <v>739</v>
      </c>
      <c r="O174" s="18" t="s">
        <v>739</v>
      </c>
      <c r="P174" s="48" t="s">
        <v>739</v>
      </c>
      <c r="Q174" s="32" t="s">
        <v>739</v>
      </c>
      <c r="R174" s="48">
        <v>11.4</v>
      </c>
      <c r="S174" s="18" t="s">
        <v>739</v>
      </c>
      <c r="T174" s="48" t="s">
        <v>739</v>
      </c>
      <c r="U174" s="18" t="s">
        <v>739</v>
      </c>
      <c r="V174" s="48" t="s">
        <v>739</v>
      </c>
      <c r="W174" s="33" t="s">
        <v>739</v>
      </c>
      <c r="X174" s="48" t="s">
        <v>739</v>
      </c>
      <c r="Y174" s="18" t="s">
        <v>739</v>
      </c>
      <c r="Z174" s="48" t="s">
        <v>739</v>
      </c>
      <c r="AA174" s="33" t="s">
        <v>739</v>
      </c>
    </row>
    <row r="175" spans="1:27" x14ac:dyDescent="0.2">
      <c r="A175" s="733" t="s">
        <v>170</v>
      </c>
      <c r="B175" s="48">
        <v>56.4</v>
      </c>
      <c r="C175" s="52" t="s">
        <v>740</v>
      </c>
      <c r="D175" s="48">
        <v>52.1</v>
      </c>
      <c r="E175" s="53" t="s">
        <v>739</v>
      </c>
      <c r="F175" s="48">
        <v>3.2</v>
      </c>
      <c r="G175" s="18" t="s">
        <v>739</v>
      </c>
      <c r="H175" s="48">
        <v>2.2999999999999998</v>
      </c>
      <c r="I175" s="32" t="s">
        <v>739</v>
      </c>
      <c r="J175" s="48">
        <v>1.1000000000000001</v>
      </c>
      <c r="K175" s="18" t="s">
        <v>739</v>
      </c>
      <c r="L175" s="48">
        <v>2.7</v>
      </c>
      <c r="M175" s="32" t="s">
        <v>739</v>
      </c>
      <c r="N175" s="48" t="s">
        <v>739</v>
      </c>
      <c r="O175" s="18" t="s">
        <v>739</v>
      </c>
      <c r="P175" s="48">
        <v>92.4</v>
      </c>
      <c r="Q175" s="18" t="s">
        <v>739</v>
      </c>
      <c r="R175" s="48">
        <v>22.8</v>
      </c>
      <c r="S175" s="18" t="s">
        <v>739</v>
      </c>
      <c r="T175" s="48">
        <v>18.399999999999999</v>
      </c>
      <c r="U175" s="18" t="s">
        <v>739</v>
      </c>
      <c r="V175" s="48" t="s">
        <v>739</v>
      </c>
      <c r="W175" s="33" t="s">
        <v>739</v>
      </c>
      <c r="X175" s="48" t="s">
        <v>739</v>
      </c>
      <c r="Y175" s="18" t="s">
        <v>739</v>
      </c>
      <c r="Z175" s="48" t="s">
        <v>739</v>
      </c>
      <c r="AA175" s="33" t="s">
        <v>739</v>
      </c>
    </row>
    <row r="176" spans="1:27" x14ac:dyDescent="0.2">
      <c r="A176" s="733" t="s">
        <v>171</v>
      </c>
      <c r="B176" s="48" t="s">
        <v>739</v>
      </c>
      <c r="C176" s="52" t="s">
        <v>739</v>
      </c>
      <c r="D176" s="48" t="s">
        <v>739</v>
      </c>
      <c r="E176" s="53" t="s">
        <v>739</v>
      </c>
      <c r="F176" s="48" t="s">
        <v>739</v>
      </c>
      <c r="G176" s="18" t="s">
        <v>739</v>
      </c>
      <c r="H176" s="48" t="s">
        <v>739</v>
      </c>
      <c r="I176" s="32" t="s">
        <v>739</v>
      </c>
      <c r="J176" s="48" t="s">
        <v>739</v>
      </c>
      <c r="K176" s="18" t="s">
        <v>739</v>
      </c>
      <c r="L176" s="48" t="s">
        <v>739</v>
      </c>
      <c r="M176" s="32" t="s">
        <v>739</v>
      </c>
      <c r="N176" s="48" t="s">
        <v>739</v>
      </c>
      <c r="O176" s="18" t="s">
        <v>739</v>
      </c>
      <c r="P176" s="48" t="s">
        <v>739</v>
      </c>
      <c r="Q176" s="18" t="s">
        <v>739</v>
      </c>
      <c r="R176" s="48" t="s">
        <v>739</v>
      </c>
      <c r="S176" s="18" t="s">
        <v>739</v>
      </c>
      <c r="T176" s="48" t="s">
        <v>739</v>
      </c>
      <c r="U176" s="18" t="s">
        <v>739</v>
      </c>
      <c r="V176" s="48" t="s">
        <v>739</v>
      </c>
      <c r="W176" s="33" t="s">
        <v>739</v>
      </c>
      <c r="X176" s="48" t="s">
        <v>739</v>
      </c>
      <c r="Y176" s="18" t="s">
        <v>739</v>
      </c>
      <c r="Z176" s="48" t="s">
        <v>739</v>
      </c>
      <c r="AA176" s="33" t="s">
        <v>739</v>
      </c>
    </row>
    <row r="177" spans="1:27" x14ac:dyDescent="0.2">
      <c r="A177" s="733" t="s">
        <v>172</v>
      </c>
      <c r="B177" s="48" t="s">
        <v>739</v>
      </c>
      <c r="C177" s="52" t="s">
        <v>740</v>
      </c>
      <c r="D177" s="48" t="s">
        <v>739</v>
      </c>
      <c r="E177" s="53" t="s">
        <v>740</v>
      </c>
      <c r="F177" s="48" t="s">
        <v>739</v>
      </c>
      <c r="G177" s="18" t="s">
        <v>739</v>
      </c>
      <c r="H177" s="48" t="s">
        <v>739</v>
      </c>
      <c r="I177" s="32" t="s">
        <v>739</v>
      </c>
      <c r="J177" s="48" t="s">
        <v>739</v>
      </c>
      <c r="K177" s="18" t="s">
        <v>739</v>
      </c>
      <c r="L177" s="48" t="s">
        <v>739</v>
      </c>
      <c r="M177" s="32" t="s">
        <v>739</v>
      </c>
      <c r="N177" s="48" t="s">
        <v>739</v>
      </c>
      <c r="O177" s="18" t="s">
        <v>739</v>
      </c>
      <c r="P177" s="48" t="s">
        <v>739</v>
      </c>
      <c r="Q177" s="32" t="s">
        <v>739</v>
      </c>
      <c r="R177" s="48" t="s">
        <v>739</v>
      </c>
      <c r="S177" s="18" t="s">
        <v>739</v>
      </c>
      <c r="T177" s="48" t="s">
        <v>739</v>
      </c>
      <c r="U177" s="18" t="s">
        <v>739</v>
      </c>
      <c r="V177" s="48" t="s">
        <v>739</v>
      </c>
      <c r="W177" s="33" t="s">
        <v>739</v>
      </c>
      <c r="X177" s="48" t="s">
        <v>739</v>
      </c>
      <c r="Y177" s="18" t="s">
        <v>739</v>
      </c>
      <c r="Z177" s="48" t="s">
        <v>739</v>
      </c>
      <c r="AA177" s="33" t="s">
        <v>739</v>
      </c>
    </row>
    <row r="178" spans="1:27" x14ac:dyDescent="0.2">
      <c r="A178" s="733" t="s">
        <v>173</v>
      </c>
      <c r="B178" s="48">
        <v>6.2</v>
      </c>
      <c r="C178" s="52" t="s">
        <v>739</v>
      </c>
      <c r="D178" s="48" t="s">
        <v>739</v>
      </c>
      <c r="E178" s="53" t="s">
        <v>739</v>
      </c>
      <c r="F178" s="48" t="s">
        <v>739</v>
      </c>
      <c r="G178" s="18" t="s">
        <v>739</v>
      </c>
      <c r="H178" s="48" t="s">
        <v>739</v>
      </c>
      <c r="I178" s="32" t="s">
        <v>739</v>
      </c>
      <c r="J178" s="48" t="s">
        <v>739</v>
      </c>
      <c r="K178" s="18" t="s">
        <v>739</v>
      </c>
      <c r="L178" s="48" t="s">
        <v>739</v>
      </c>
      <c r="M178" s="32" t="s">
        <v>739</v>
      </c>
      <c r="N178" s="48" t="s">
        <v>739</v>
      </c>
      <c r="O178" s="18" t="s">
        <v>739</v>
      </c>
      <c r="P178" s="48" t="s">
        <v>739</v>
      </c>
      <c r="Q178" s="32" t="s">
        <v>739</v>
      </c>
      <c r="R178" s="48" t="s">
        <v>739</v>
      </c>
      <c r="S178" s="18" t="s">
        <v>739</v>
      </c>
      <c r="T178" s="48" t="s">
        <v>739</v>
      </c>
      <c r="U178" s="18" t="s">
        <v>739</v>
      </c>
      <c r="V178" s="48" t="s">
        <v>739</v>
      </c>
      <c r="W178" s="33" t="s">
        <v>739</v>
      </c>
      <c r="X178" s="48" t="s">
        <v>739</v>
      </c>
      <c r="Y178" s="18" t="s">
        <v>739</v>
      </c>
      <c r="Z178" s="48" t="s">
        <v>739</v>
      </c>
      <c r="AA178" s="33" t="s">
        <v>739</v>
      </c>
    </row>
    <row r="179" spans="1:27" x14ac:dyDescent="0.2">
      <c r="A179" s="733" t="s">
        <v>174</v>
      </c>
      <c r="B179" s="48">
        <v>6.5</v>
      </c>
      <c r="C179" s="52" t="s">
        <v>739</v>
      </c>
      <c r="D179" s="48" t="s">
        <v>739</v>
      </c>
      <c r="E179" s="53" t="s">
        <v>739</v>
      </c>
      <c r="F179" s="48">
        <v>0.1</v>
      </c>
      <c r="G179" s="18" t="s">
        <v>739</v>
      </c>
      <c r="H179" s="48" t="s">
        <v>739</v>
      </c>
      <c r="I179" s="32" t="s">
        <v>739</v>
      </c>
      <c r="J179" s="48">
        <v>0</v>
      </c>
      <c r="K179" s="18" t="s">
        <v>739</v>
      </c>
      <c r="L179" s="48" t="s">
        <v>739</v>
      </c>
      <c r="M179" s="32" t="s">
        <v>739</v>
      </c>
      <c r="N179" s="48" t="s">
        <v>739</v>
      </c>
      <c r="O179" s="18" t="s">
        <v>739</v>
      </c>
      <c r="P179" s="48" t="s">
        <v>739</v>
      </c>
      <c r="Q179" s="32" t="s">
        <v>739</v>
      </c>
      <c r="R179" s="48">
        <v>1.1000000000000001</v>
      </c>
      <c r="S179" s="18" t="s">
        <v>739</v>
      </c>
      <c r="T179" s="48" t="s">
        <v>739</v>
      </c>
      <c r="U179" s="18" t="s">
        <v>739</v>
      </c>
      <c r="V179" s="48" t="s">
        <v>739</v>
      </c>
      <c r="W179" s="33" t="s">
        <v>739</v>
      </c>
      <c r="X179" s="48" t="s">
        <v>739</v>
      </c>
      <c r="Y179" s="18" t="s">
        <v>739</v>
      </c>
      <c r="Z179" s="48" t="s">
        <v>739</v>
      </c>
      <c r="AA179" s="33" t="s">
        <v>739</v>
      </c>
    </row>
    <row r="180" spans="1:27" x14ac:dyDescent="0.2">
      <c r="A180" s="733" t="s">
        <v>175</v>
      </c>
      <c r="B180" s="48">
        <v>56.9</v>
      </c>
      <c r="C180" s="52" t="s">
        <v>739</v>
      </c>
      <c r="D180" s="48" t="s">
        <v>739</v>
      </c>
      <c r="E180" s="53" t="s">
        <v>739</v>
      </c>
      <c r="F180" s="48" t="s">
        <v>739</v>
      </c>
      <c r="G180" s="18" t="s">
        <v>739</v>
      </c>
      <c r="H180" s="48" t="s">
        <v>739</v>
      </c>
      <c r="I180" s="32" t="s">
        <v>739</v>
      </c>
      <c r="J180" s="48" t="s">
        <v>739</v>
      </c>
      <c r="K180" s="18" t="s">
        <v>739</v>
      </c>
      <c r="L180" s="48" t="s">
        <v>739</v>
      </c>
      <c r="M180" s="32" t="s">
        <v>739</v>
      </c>
      <c r="N180" s="48" t="s">
        <v>739</v>
      </c>
      <c r="O180" s="18" t="s">
        <v>739</v>
      </c>
      <c r="P180" s="48" t="s">
        <v>739</v>
      </c>
      <c r="Q180" s="32" t="s">
        <v>739</v>
      </c>
      <c r="R180" s="48">
        <v>7.1</v>
      </c>
      <c r="S180" s="18" t="s">
        <v>739</v>
      </c>
      <c r="T180" s="48" t="s">
        <v>739</v>
      </c>
      <c r="U180" s="18" t="s">
        <v>739</v>
      </c>
      <c r="V180" s="48" t="s">
        <v>739</v>
      </c>
      <c r="W180" s="33" t="s">
        <v>739</v>
      </c>
      <c r="X180" s="48" t="s">
        <v>739</v>
      </c>
      <c r="Y180" s="18" t="s">
        <v>739</v>
      </c>
      <c r="Z180" s="48" t="s">
        <v>739</v>
      </c>
      <c r="AA180" s="33" t="s">
        <v>739</v>
      </c>
    </row>
    <row r="181" spans="1:27" x14ac:dyDescent="0.2">
      <c r="A181" s="733" t="s">
        <v>176</v>
      </c>
      <c r="B181" s="48">
        <v>23.4</v>
      </c>
      <c r="C181" s="52" t="s">
        <v>739</v>
      </c>
      <c r="D181" s="48" t="s">
        <v>739</v>
      </c>
      <c r="E181" s="53" t="s">
        <v>739</v>
      </c>
      <c r="F181" s="48" t="s">
        <v>739</v>
      </c>
      <c r="G181" s="18" t="s">
        <v>739</v>
      </c>
      <c r="H181" s="48" t="s">
        <v>739</v>
      </c>
      <c r="I181" s="32" t="s">
        <v>739</v>
      </c>
      <c r="J181" s="48" t="s">
        <v>739</v>
      </c>
      <c r="K181" s="18" t="s">
        <v>739</v>
      </c>
      <c r="L181" s="48" t="s">
        <v>739</v>
      </c>
      <c r="M181" s="32" t="s">
        <v>739</v>
      </c>
      <c r="N181" s="48" t="s">
        <v>739</v>
      </c>
      <c r="O181" s="18" t="s">
        <v>739</v>
      </c>
      <c r="P181" s="48" t="s">
        <v>739</v>
      </c>
      <c r="Q181" s="32" t="s">
        <v>739</v>
      </c>
      <c r="R181" s="48" t="s">
        <v>739</v>
      </c>
      <c r="S181" s="18" t="s">
        <v>739</v>
      </c>
      <c r="T181" s="48" t="s">
        <v>739</v>
      </c>
      <c r="U181" s="18" t="s">
        <v>739</v>
      </c>
      <c r="V181" s="48" t="s">
        <v>739</v>
      </c>
      <c r="W181" s="33" t="s">
        <v>739</v>
      </c>
      <c r="X181" s="48" t="s">
        <v>739</v>
      </c>
      <c r="Y181" s="18" t="s">
        <v>739</v>
      </c>
      <c r="Z181" s="48" t="s">
        <v>739</v>
      </c>
      <c r="AA181" s="33" t="s">
        <v>739</v>
      </c>
    </row>
    <row r="182" spans="1:27" x14ac:dyDescent="0.2">
      <c r="A182" s="733" t="s">
        <v>177</v>
      </c>
      <c r="B182" s="48">
        <v>11.2</v>
      </c>
      <c r="C182" s="52" t="s">
        <v>739</v>
      </c>
      <c r="D182" s="48">
        <v>14.7</v>
      </c>
      <c r="E182" s="53" t="s">
        <v>739</v>
      </c>
      <c r="F182" s="48">
        <v>1.1000000000000001</v>
      </c>
      <c r="G182" s="18" t="s">
        <v>739</v>
      </c>
      <c r="H182" s="48">
        <v>0.8</v>
      </c>
      <c r="I182" s="32" t="s">
        <v>739</v>
      </c>
      <c r="J182" s="48" t="s">
        <v>739</v>
      </c>
      <c r="K182" s="18" t="s">
        <v>739</v>
      </c>
      <c r="L182" s="48">
        <v>0.3</v>
      </c>
      <c r="M182" s="32" t="s">
        <v>739</v>
      </c>
      <c r="N182" s="48" t="s">
        <v>739</v>
      </c>
      <c r="O182" s="18" t="s">
        <v>739</v>
      </c>
      <c r="P182" s="48" t="s">
        <v>739</v>
      </c>
      <c r="Q182" s="32" t="s">
        <v>739</v>
      </c>
      <c r="R182" s="48" t="s">
        <v>739</v>
      </c>
      <c r="S182" s="18" t="s">
        <v>739</v>
      </c>
      <c r="T182" s="48" t="s">
        <v>739</v>
      </c>
      <c r="U182" s="18" t="s">
        <v>739</v>
      </c>
      <c r="V182" s="48">
        <v>4.4000000000000004</v>
      </c>
      <c r="W182" s="33" t="s">
        <v>739</v>
      </c>
      <c r="X182" s="48" t="s">
        <v>739</v>
      </c>
      <c r="Y182" s="18" t="s">
        <v>739</v>
      </c>
      <c r="Z182" s="48" t="s">
        <v>739</v>
      </c>
      <c r="AA182" s="33" t="s">
        <v>739</v>
      </c>
    </row>
    <row r="183" spans="1:27" x14ac:dyDescent="0.2">
      <c r="A183" s="733" t="s">
        <v>178</v>
      </c>
      <c r="B183" s="48">
        <v>32.6</v>
      </c>
      <c r="C183" s="52" t="s">
        <v>739</v>
      </c>
      <c r="D183" s="48">
        <v>36.200000000000003</v>
      </c>
      <c r="E183" s="53" t="s">
        <v>739</v>
      </c>
      <c r="F183" s="48">
        <v>11.5</v>
      </c>
      <c r="G183" s="18" t="s">
        <v>739</v>
      </c>
      <c r="H183" s="48">
        <v>5.7</v>
      </c>
      <c r="I183" s="32" t="s">
        <v>739</v>
      </c>
      <c r="J183" s="48">
        <v>1.1000000000000001</v>
      </c>
      <c r="K183" s="18" t="s">
        <v>739</v>
      </c>
      <c r="L183" s="48">
        <v>3.1</v>
      </c>
      <c r="M183" s="32" t="s">
        <v>739</v>
      </c>
      <c r="N183" s="48" t="s">
        <v>739</v>
      </c>
      <c r="O183" s="18" t="s">
        <v>739</v>
      </c>
      <c r="P183" s="48">
        <v>69.099999999999994</v>
      </c>
      <c r="Q183" s="32" t="s">
        <v>739</v>
      </c>
      <c r="R183" s="48">
        <v>9.1</v>
      </c>
      <c r="S183" s="18" t="s">
        <v>739</v>
      </c>
      <c r="T183" s="48">
        <v>7.5</v>
      </c>
      <c r="U183" s="18" t="s">
        <v>739</v>
      </c>
      <c r="V183" s="48" t="s">
        <v>739</v>
      </c>
      <c r="W183" s="33" t="s">
        <v>739</v>
      </c>
      <c r="X183" s="48" t="s">
        <v>739</v>
      </c>
      <c r="Y183" s="18" t="s">
        <v>739</v>
      </c>
      <c r="Z183" s="48" t="s">
        <v>739</v>
      </c>
      <c r="AA183" s="33" t="s">
        <v>739</v>
      </c>
    </row>
    <row r="184" spans="1:27" x14ac:dyDescent="0.2">
      <c r="A184" s="733" t="s">
        <v>179</v>
      </c>
      <c r="B184" s="48" t="s">
        <v>739</v>
      </c>
      <c r="C184" s="52" t="s">
        <v>739</v>
      </c>
      <c r="D184" s="48" t="s">
        <v>739</v>
      </c>
      <c r="E184" s="53" t="s">
        <v>739</v>
      </c>
      <c r="F184" s="48" t="s">
        <v>739</v>
      </c>
      <c r="G184" s="18" t="s">
        <v>739</v>
      </c>
      <c r="H184" s="48" t="s">
        <v>739</v>
      </c>
      <c r="I184" s="32" t="s">
        <v>739</v>
      </c>
      <c r="J184" s="48" t="s">
        <v>739</v>
      </c>
      <c r="K184" s="18" t="s">
        <v>739</v>
      </c>
      <c r="L184" s="48" t="s">
        <v>739</v>
      </c>
      <c r="M184" s="32" t="s">
        <v>739</v>
      </c>
      <c r="N184" s="48" t="s">
        <v>739</v>
      </c>
      <c r="O184" s="18" t="s">
        <v>739</v>
      </c>
      <c r="P184" s="48" t="s">
        <v>739</v>
      </c>
      <c r="Q184" s="32" t="s">
        <v>739</v>
      </c>
      <c r="R184" s="48" t="s">
        <v>739</v>
      </c>
      <c r="S184" s="18" t="s">
        <v>739</v>
      </c>
      <c r="T184" s="48" t="s">
        <v>739</v>
      </c>
      <c r="U184" s="18" t="s">
        <v>739</v>
      </c>
      <c r="V184" s="48" t="s">
        <v>739</v>
      </c>
      <c r="W184" s="33" t="s">
        <v>739</v>
      </c>
      <c r="X184" s="48" t="s">
        <v>739</v>
      </c>
      <c r="Y184" s="18" t="s">
        <v>739</v>
      </c>
      <c r="Z184" s="48" t="s">
        <v>739</v>
      </c>
      <c r="AA184" s="33" t="s">
        <v>739</v>
      </c>
    </row>
    <row r="185" spans="1:27" x14ac:dyDescent="0.2">
      <c r="A185" s="733" t="s">
        <v>180</v>
      </c>
      <c r="B185" s="48">
        <v>49.1</v>
      </c>
      <c r="C185" s="52" t="s">
        <v>739</v>
      </c>
      <c r="D185" s="48" t="s">
        <v>739</v>
      </c>
      <c r="E185" s="53" t="s">
        <v>739</v>
      </c>
      <c r="F185" s="48">
        <v>4.7</v>
      </c>
      <c r="G185" s="18" t="s">
        <v>739</v>
      </c>
      <c r="H185" s="48" t="s">
        <v>739</v>
      </c>
      <c r="I185" s="32" t="s">
        <v>739</v>
      </c>
      <c r="J185" s="48">
        <v>1.8</v>
      </c>
      <c r="K185" s="18" t="s">
        <v>739</v>
      </c>
      <c r="L185" s="48" t="s">
        <v>739</v>
      </c>
      <c r="M185" s="32" t="s">
        <v>739</v>
      </c>
      <c r="N185" s="48" t="s">
        <v>739</v>
      </c>
      <c r="O185" s="18" t="s">
        <v>739</v>
      </c>
      <c r="P185" s="48" t="s">
        <v>739</v>
      </c>
      <c r="Q185" s="32" t="s">
        <v>739</v>
      </c>
      <c r="R185" s="48" t="s">
        <v>739</v>
      </c>
      <c r="S185" s="18" t="s">
        <v>739</v>
      </c>
      <c r="T185" s="48" t="s">
        <v>739</v>
      </c>
      <c r="U185" s="18" t="s">
        <v>739</v>
      </c>
      <c r="V185" s="48" t="s">
        <v>739</v>
      </c>
      <c r="W185" s="33" t="s">
        <v>739</v>
      </c>
      <c r="X185" s="48" t="s">
        <v>739</v>
      </c>
      <c r="Y185" s="18" t="s">
        <v>739</v>
      </c>
      <c r="Z185" s="48" t="s">
        <v>739</v>
      </c>
      <c r="AA185" s="33" t="s">
        <v>739</v>
      </c>
    </row>
    <row r="186" spans="1:27" x14ac:dyDescent="0.2">
      <c r="A186" s="733" t="s">
        <v>181</v>
      </c>
      <c r="B186" s="48">
        <v>15.3</v>
      </c>
      <c r="C186" s="52" t="s">
        <v>739</v>
      </c>
      <c r="D186" s="48" t="s">
        <v>739</v>
      </c>
      <c r="E186" s="53" t="s">
        <v>739</v>
      </c>
      <c r="F186" s="48" t="s">
        <v>739</v>
      </c>
      <c r="G186" s="18" t="s">
        <v>739</v>
      </c>
      <c r="H186" s="48" t="s">
        <v>739</v>
      </c>
      <c r="I186" s="32" t="s">
        <v>739</v>
      </c>
      <c r="J186" s="48" t="s">
        <v>739</v>
      </c>
      <c r="K186" s="18" t="s">
        <v>739</v>
      </c>
      <c r="L186" s="48" t="s">
        <v>739</v>
      </c>
      <c r="M186" s="32" t="s">
        <v>739</v>
      </c>
      <c r="N186" s="48" t="s">
        <v>739</v>
      </c>
      <c r="O186" s="18" t="s">
        <v>739</v>
      </c>
      <c r="P186" s="48" t="s">
        <v>739</v>
      </c>
      <c r="Q186" s="32" t="s">
        <v>739</v>
      </c>
      <c r="R186" s="48">
        <v>0</v>
      </c>
      <c r="S186" s="18" t="s">
        <v>739</v>
      </c>
      <c r="T186" s="48" t="s">
        <v>739</v>
      </c>
      <c r="U186" s="18" t="s">
        <v>739</v>
      </c>
      <c r="V186" s="48" t="s">
        <v>739</v>
      </c>
      <c r="W186" s="33" t="s">
        <v>739</v>
      </c>
      <c r="X186" s="48" t="s">
        <v>739</v>
      </c>
      <c r="Y186" s="18" t="s">
        <v>739</v>
      </c>
      <c r="Z186" s="48" t="s">
        <v>739</v>
      </c>
      <c r="AA186" s="33" t="s">
        <v>739</v>
      </c>
    </row>
    <row r="187" spans="1:27" x14ac:dyDescent="0.2">
      <c r="A187" s="733" t="s">
        <v>182</v>
      </c>
      <c r="B187" s="48" t="s">
        <v>739</v>
      </c>
      <c r="C187" s="52" t="s">
        <v>739</v>
      </c>
      <c r="D187" s="48" t="s">
        <v>739</v>
      </c>
      <c r="E187" s="53" t="s">
        <v>739</v>
      </c>
      <c r="F187" s="48" t="s">
        <v>739</v>
      </c>
      <c r="G187" s="18" t="s">
        <v>739</v>
      </c>
      <c r="H187" s="48" t="s">
        <v>739</v>
      </c>
      <c r="I187" s="32" t="s">
        <v>739</v>
      </c>
      <c r="J187" s="48" t="s">
        <v>739</v>
      </c>
      <c r="K187" s="18" t="s">
        <v>739</v>
      </c>
      <c r="L187" s="48" t="s">
        <v>739</v>
      </c>
      <c r="M187" s="32" t="s">
        <v>739</v>
      </c>
      <c r="N187" s="48" t="s">
        <v>739</v>
      </c>
      <c r="O187" s="18" t="s">
        <v>739</v>
      </c>
      <c r="P187" s="48" t="s">
        <v>739</v>
      </c>
      <c r="Q187" s="32" t="s">
        <v>739</v>
      </c>
      <c r="R187" s="48" t="s">
        <v>739</v>
      </c>
      <c r="S187" s="18" t="s">
        <v>739</v>
      </c>
      <c r="T187" s="48" t="s">
        <v>739</v>
      </c>
      <c r="U187" s="18" t="s">
        <v>739</v>
      </c>
      <c r="V187" s="48" t="s">
        <v>739</v>
      </c>
      <c r="W187" s="33" t="s">
        <v>739</v>
      </c>
      <c r="X187" s="48" t="s">
        <v>739</v>
      </c>
      <c r="Y187" s="18" t="s">
        <v>739</v>
      </c>
      <c r="Z187" s="48" t="s">
        <v>739</v>
      </c>
      <c r="AA187" s="33" t="s">
        <v>739</v>
      </c>
    </row>
    <row r="188" spans="1:27" x14ac:dyDescent="0.2">
      <c r="A188" s="733" t="s">
        <v>183</v>
      </c>
      <c r="B188" s="48" t="s">
        <v>739</v>
      </c>
      <c r="C188" s="52" t="s">
        <v>739</v>
      </c>
      <c r="D188" s="48" t="s">
        <v>739</v>
      </c>
      <c r="E188" s="53" t="s">
        <v>739</v>
      </c>
      <c r="F188" s="48" t="s">
        <v>739</v>
      </c>
      <c r="G188" s="18" t="s">
        <v>739</v>
      </c>
      <c r="H188" s="48" t="s">
        <v>739</v>
      </c>
      <c r="I188" s="32" t="s">
        <v>739</v>
      </c>
      <c r="J188" s="48" t="s">
        <v>739</v>
      </c>
      <c r="K188" s="18" t="s">
        <v>739</v>
      </c>
      <c r="L188" s="48" t="s">
        <v>739</v>
      </c>
      <c r="M188" s="32" t="s">
        <v>739</v>
      </c>
      <c r="N188" s="48" t="s">
        <v>739</v>
      </c>
      <c r="O188" s="18" t="s">
        <v>739</v>
      </c>
      <c r="P188" s="48" t="s">
        <v>739</v>
      </c>
      <c r="Q188" s="32" t="s">
        <v>739</v>
      </c>
      <c r="R188" s="48" t="s">
        <v>739</v>
      </c>
      <c r="S188" s="18" t="s">
        <v>739</v>
      </c>
      <c r="T188" s="48" t="s">
        <v>739</v>
      </c>
      <c r="U188" s="18" t="s">
        <v>739</v>
      </c>
      <c r="V188" s="48" t="s">
        <v>739</v>
      </c>
      <c r="W188" s="33" t="s">
        <v>739</v>
      </c>
      <c r="X188" s="48" t="s">
        <v>739</v>
      </c>
      <c r="Y188" s="18" t="s">
        <v>739</v>
      </c>
      <c r="Z188" s="48" t="s">
        <v>739</v>
      </c>
      <c r="AA188" s="33" t="s">
        <v>739</v>
      </c>
    </row>
    <row r="189" spans="1:27" x14ac:dyDescent="0.2">
      <c r="A189" s="733" t="s">
        <v>184</v>
      </c>
      <c r="B189" s="48">
        <v>31.1</v>
      </c>
      <c r="C189" s="52" t="s">
        <v>739</v>
      </c>
      <c r="D189" s="48">
        <v>57.2</v>
      </c>
      <c r="E189" s="53" t="s">
        <v>739</v>
      </c>
      <c r="F189" s="48">
        <v>2.1</v>
      </c>
      <c r="G189" s="18" t="s">
        <v>739</v>
      </c>
      <c r="H189" s="48">
        <v>18.899999999999999</v>
      </c>
      <c r="I189" s="32" t="s">
        <v>739</v>
      </c>
      <c r="J189" s="48" t="s">
        <v>739</v>
      </c>
      <c r="K189" s="18" t="s">
        <v>739</v>
      </c>
      <c r="L189" s="48" t="s">
        <v>739</v>
      </c>
      <c r="M189" s="32" t="s">
        <v>739</v>
      </c>
      <c r="N189" s="48" t="s">
        <v>739</v>
      </c>
      <c r="O189" s="18" t="s">
        <v>739</v>
      </c>
      <c r="P189" s="48" t="s">
        <v>739</v>
      </c>
      <c r="Q189" s="32" t="s">
        <v>739</v>
      </c>
      <c r="R189" s="48" t="s">
        <v>739</v>
      </c>
      <c r="S189" s="18" t="s">
        <v>739</v>
      </c>
      <c r="T189" s="48" t="s">
        <v>739</v>
      </c>
      <c r="U189" s="18" t="s">
        <v>739</v>
      </c>
      <c r="V189" s="48" t="s">
        <v>739</v>
      </c>
      <c r="W189" s="33" t="s">
        <v>739</v>
      </c>
      <c r="X189" s="48" t="s">
        <v>739</v>
      </c>
      <c r="Y189" s="18" t="s">
        <v>739</v>
      </c>
      <c r="Z189" s="48" t="s">
        <v>739</v>
      </c>
      <c r="AA189" s="33" t="s">
        <v>739</v>
      </c>
    </row>
    <row r="190" spans="1:27" x14ac:dyDescent="0.2">
      <c r="A190" s="733" t="s">
        <v>185</v>
      </c>
      <c r="B190" s="48">
        <v>36.299999999999997</v>
      </c>
      <c r="C190" s="52" t="s">
        <v>739</v>
      </c>
      <c r="D190" s="48">
        <v>36.1</v>
      </c>
      <c r="E190" s="53" t="s">
        <v>739</v>
      </c>
      <c r="F190" s="48">
        <v>11.4</v>
      </c>
      <c r="G190" s="18" t="s">
        <v>739</v>
      </c>
      <c r="H190" s="48">
        <v>12.9</v>
      </c>
      <c r="I190" s="32" t="s">
        <v>739</v>
      </c>
      <c r="J190" s="48">
        <v>2.2000000000000002</v>
      </c>
      <c r="K190" s="18" t="s">
        <v>739</v>
      </c>
      <c r="L190" s="48">
        <v>4.7</v>
      </c>
      <c r="M190" s="32" t="s">
        <v>739</v>
      </c>
      <c r="N190" s="48">
        <v>25.5</v>
      </c>
      <c r="O190" s="18" t="s">
        <v>739</v>
      </c>
      <c r="P190" s="48">
        <v>31.7</v>
      </c>
      <c r="Q190" s="32" t="s">
        <v>739</v>
      </c>
      <c r="R190" s="48">
        <v>30.7</v>
      </c>
      <c r="S190" s="18" t="s">
        <v>739</v>
      </c>
      <c r="T190" s="48">
        <v>17.399999999999999</v>
      </c>
      <c r="U190" s="18" t="s">
        <v>739</v>
      </c>
      <c r="V190" s="48">
        <v>23.4</v>
      </c>
      <c r="W190" s="33" t="s">
        <v>739</v>
      </c>
      <c r="X190" s="48" t="s">
        <v>739</v>
      </c>
      <c r="Y190" s="18" t="s">
        <v>739</v>
      </c>
      <c r="Z190" s="48" t="s">
        <v>739</v>
      </c>
      <c r="AA190" s="33" t="s">
        <v>739</v>
      </c>
    </row>
    <row r="191" spans="1:27" x14ac:dyDescent="0.2">
      <c r="A191" s="733" t="s">
        <v>186</v>
      </c>
      <c r="B191" s="48">
        <v>42.6</v>
      </c>
      <c r="C191" s="52" t="s">
        <v>739</v>
      </c>
      <c r="D191" s="48">
        <v>36.6</v>
      </c>
      <c r="E191" s="53" t="s">
        <v>739</v>
      </c>
      <c r="F191" s="48">
        <v>0.2</v>
      </c>
      <c r="G191" s="18" t="s">
        <v>739</v>
      </c>
      <c r="H191" s="48">
        <v>1.6</v>
      </c>
      <c r="I191" s="32" t="s">
        <v>739</v>
      </c>
      <c r="J191" s="48">
        <v>3.1</v>
      </c>
      <c r="K191" s="18" t="s">
        <v>739</v>
      </c>
      <c r="L191" s="48">
        <v>14.8</v>
      </c>
      <c r="M191" s="32" t="s">
        <v>739</v>
      </c>
      <c r="N191" s="48" t="s">
        <v>739</v>
      </c>
      <c r="O191" s="18" t="s">
        <v>739</v>
      </c>
      <c r="P191" s="48">
        <v>89.8</v>
      </c>
      <c r="Q191" s="18" t="s">
        <v>1324</v>
      </c>
      <c r="R191" s="48">
        <v>6.9</v>
      </c>
      <c r="S191" s="18" t="s">
        <v>739</v>
      </c>
      <c r="T191" s="48">
        <v>9.9</v>
      </c>
      <c r="U191" s="18" t="s">
        <v>739</v>
      </c>
      <c r="V191" s="48" t="s">
        <v>739</v>
      </c>
      <c r="W191" s="33" t="s">
        <v>739</v>
      </c>
      <c r="X191" s="48" t="s">
        <v>739</v>
      </c>
      <c r="Y191" s="18" t="s">
        <v>739</v>
      </c>
      <c r="Z191" s="48" t="s">
        <v>739</v>
      </c>
      <c r="AA191" s="33" t="s">
        <v>739</v>
      </c>
    </row>
    <row r="192" spans="1:27" x14ac:dyDescent="0.2">
      <c r="A192" s="733" t="s">
        <v>187</v>
      </c>
      <c r="B192" s="48" t="s">
        <v>739</v>
      </c>
      <c r="C192" s="52" t="s">
        <v>739</v>
      </c>
      <c r="D192" s="48" t="s">
        <v>739</v>
      </c>
      <c r="E192" s="53" t="s">
        <v>739</v>
      </c>
      <c r="F192" s="48" t="s">
        <v>739</v>
      </c>
      <c r="G192" s="18" t="s">
        <v>739</v>
      </c>
      <c r="H192" s="48" t="s">
        <v>739</v>
      </c>
      <c r="I192" s="32" t="s">
        <v>739</v>
      </c>
      <c r="J192" s="48" t="s">
        <v>739</v>
      </c>
      <c r="K192" s="18" t="s">
        <v>739</v>
      </c>
      <c r="L192" s="48" t="s">
        <v>739</v>
      </c>
      <c r="M192" s="32" t="s">
        <v>739</v>
      </c>
      <c r="N192" s="48" t="s">
        <v>739</v>
      </c>
      <c r="O192" s="18" t="s">
        <v>739</v>
      </c>
      <c r="P192" s="48" t="s">
        <v>739</v>
      </c>
      <c r="Q192" s="32" t="s">
        <v>739</v>
      </c>
      <c r="R192" s="48" t="s">
        <v>739</v>
      </c>
      <c r="S192" s="18" t="s">
        <v>739</v>
      </c>
      <c r="T192" s="48" t="s">
        <v>739</v>
      </c>
      <c r="U192" s="18" t="s">
        <v>739</v>
      </c>
      <c r="V192" s="48" t="s">
        <v>739</v>
      </c>
      <c r="W192" s="33" t="s">
        <v>739</v>
      </c>
      <c r="X192" s="48" t="s">
        <v>739</v>
      </c>
      <c r="Y192" s="18" t="s">
        <v>739</v>
      </c>
      <c r="Z192" s="48" t="s">
        <v>739</v>
      </c>
      <c r="AA192" s="33" t="s">
        <v>739</v>
      </c>
    </row>
    <row r="193" spans="1:27" x14ac:dyDescent="0.2">
      <c r="A193" s="733" t="s">
        <v>188</v>
      </c>
      <c r="B193" s="48" t="s">
        <v>739</v>
      </c>
      <c r="C193" s="52" t="s">
        <v>739</v>
      </c>
      <c r="D193" s="48" t="s">
        <v>739</v>
      </c>
      <c r="E193" s="53" t="s">
        <v>739</v>
      </c>
      <c r="F193" s="48" t="s">
        <v>739</v>
      </c>
      <c r="G193" s="18" t="s">
        <v>739</v>
      </c>
      <c r="H193" s="48" t="s">
        <v>739</v>
      </c>
      <c r="I193" s="32" t="s">
        <v>739</v>
      </c>
      <c r="J193" s="48" t="s">
        <v>739</v>
      </c>
      <c r="K193" s="18" t="s">
        <v>739</v>
      </c>
      <c r="L193" s="48" t="s">
        <v>739</v>
      </c>
      <c r="M193" s="32" t="s">
        <v>739</v>
      </c>
      <c r="N193" s="48" t="s">
        <v>739</v>
      </c>
      <c r="O193" s="18" t="s">
        <v>739</v>
      </c>
      <c r="P193" s="48" t="s">
        <v>739</v>
      </c>
      <c r="Q193" s="32" t="s">
        <v>739</v>
      </c>
      <c r="R193" s="48" t="s">
        <v>739</v>
      </c>
      <c r="S193" s="18" t="s">
        <v>739</v>
      </c>
      <c r="T193" s="48" t="s">
        <v>739</v>
      </c>
      <c r="U193" s="18" t="s">
        <v>739</v>
      </c>
      <c r="V193" s="48" t="s">
        <v>739</v>
      </c>
      <c r="W193" s="33" t="s">
        <v>739</v>
      </c>
      <c r="X193" s="48" t="s">
        <v>739</v>
      </c>
      <c r="Y193" s="18" t="s">
        <v>739</v>
      </c>
      <c r="Z193" s="48" t="s">
        <v>739</v>
      </c>
      <c r="AA193" s="33" t="s">
        <v>739</v>
      </c>
    </row>
    <row r="194" spans="1:27" x14ac:dyDescent="0.2">
      <c r="A194" s="733" t="s">
        <v>189</v>
      </c>
      <c r="B194" s="48">
        <v>36.799999999999997</v>
      </c>
      <c r="C194" s="52" t="s">
        <v>739</v>
      </c>
      <c r="D194" s="48">
        <v>41.9</v>
      </c>
      <c r="E194" s="53" t="s">
        <v>739</v>
      </c>
      <c r="F194" s="48">
        <v>9.4</v>
      </c>
      <c r="G194" s="18" t="s">
        <v>739</v>
      </c>
      <c r="H194" s="48">
        <v>12</v>
      </c>
      <c r="I194" s="32" t="s">
        <v>739</v>
      </c>
      <c r="J194" s="48">
        <v>3</v>
      </c>
      <c r="K194" s="18" t="s">
        <v>739</v>
      </c>
      <c r="L194" s="48">
        <v>7.1</v>
      </c>
      <c r="M194" s="32" t="s">
        <v>739</v>
      </c>
      <c r="N194" s="48">
        <v>37.700000000000003</v>
      </c>
      <c r="O194" s="18" t="s">
        <v>739</v>
      </c>
      <c r="P194" s="48">
        <v>45.2</v>
      </c>
      <c r="Q194" s="32" t="s">
        <v>739</v>
      </c>
      <c r="R194" s="48">
        <v>20.8</v>
      </c>
      <c r="S194" s="18" t="s">
        <v>739</v>
      </c>
      <c r="T194" s="48">
        <v>13.1</v>
      </c>
      <c r="U194" s="18" t="s">
        <v>739</v>
      </c>
      <c r="V194" s="48">
        <v>66.2</v>
      </c>
      <c r="W194" s="33" t="s">
        <v>739</v>
      </c>
      <c r="X194" s="48" t="s">
        <v>739</v>
      </c>
      <c r="Y194" s="18" t="s">
        <v>739</v>
      </c>
      <c r="Z194" s="48" t="s">
        <v>739</v>
      </c>
      <c r="AA194" s="33" t="s">
        <v>739</v>
      </c>
    </row>
    <row r="195" spans="1:27" x14ac:dyDescent="0.2">
      <c r="A195" s="733" t="s">
        <v>190</v>
      </c>
      <c r="B195" s="48" t="s">
        <v>739</v>
      </c>
      <c r="C195" s="52" t="s">
        <v>739</v>
      </c>
      <c r="D195" s="48" t="s">
        <v>739</v>
      </c>
      <c r="E195" s="53" t="s">
        <v>739</v>
      </c>
      <c r="F195" s="48" t="s">
        <v>739</v>
      </c>
      <c r="G195" s="18" t="s">
        <v>739</v>
      </c>
      <c r="H195" s="48" t="s">
        <v>739</v>
      </c>
      <c r="I195" s="32" t="s">
        <v>739</v>
      </c>
      <c r="J195" s="48" t="s">
        <v>739</v>
      </c>
      <c r="K195" s="18" t="s">
        <v>739</v>
      </c>
      <c r="L195" s="48" t="s">
        <v>739</v>
      </c>
      <c r="M195" s="32" t="s">
        <v>739</v>
      </c>
      <c r="N195" s="48" t="s">
        <v>739</v>
      </c>
      <c r="O195" s="18" t="s">
        <v>739</v>
      </c>
      <c r="P195" s="48" t="s">
        <v>739</v>
      </c>
      <c r="Q195" s="32" t="s">
        <v>739</v>
      </c>
      <c r="R195" s="48" t="s">
        <v>739</v>
      </c>
      <c r="S195" s="18" t="s">
        <v>739</v>
      </c>
      <c r="T195" s="48" t="s">
        <v>739</v>
      </c>
      <c r="U195" s="18" t="s">
        <v>739</v>
      </c>
      <c r="V195" s="48" t="s">
        <v>739</v>
      </c>
      <c r="W195" s="33" t="s">
        <v>739</v>
      </c>
      <c r="X195" s="48" t="s">
        <v>739</v>
      </c>
      <c r="Y195" s="18" t="s">
        <v>739</v>
      </c>
      <c r="Z195" s="48" t="s">
        <v>739</v>
      </c>
      <c r="AA195" s="33" t="s">
        <v>739</v>
      </c>
    </row>
    <row r="196" spans="1:27" x14ac:dyDescent="0.2">
      <c r="A196" s="733" t="s">
        <v>191</v>
      </c>
      <c r="B196" s="48" t="s">
        <v>739</v>
      </c>
      <c r="C196" s="52" t="s">
        <v>739</v>
      </c>
      <c r="D196" s="48" t="s">
        <v>739</v>
      </c>
      <c r="E196" s="53" t="s">
        <v>739</v>
      </c>
      <c r="F196" s="48" t="s">
        <v>739</v>
      </c>
      <c r="G196" s="18" t="s">
        <v>739</v>
      </c>
      <c r="H196" s="48" t="s">
        <v>739</v>
      </c>
      <c r="I196" s="32" t="s">
        <v>739</v>
      </c>
      <c r="J196" s="48" t="s">
        <v>739</v>
      </c>
      <c r="K196" s="18" t="s">
        <v>739</v>
      </c>
      <c r="L196" s="48" t="s">
        <v>739</v>
      </c>
      <c r="M196" s="32" t="s">
        <v>739</v>
      </c>
      <c r="N196" s="48" t="s">
        <v>739</v>
      </c>
      <c r="O196" s="18" t="s">
        <v>739</v>
      </c>
      <c r="P196" s="48" t="s">
        <v>739</v>
      </c>
      <c r="Q196" s="32" t="s">
        <v>739</v>
      </c>
      <c r="R196" s="48" t="s">
        <v>739</v>
      </c>
      <c r="S196" s="18" t="s">
        <v>739</v>
      </c>
      <c r="T196" s="48" t="s">
        <v>739</v>
      </c>
      <c r="U196" s="18" t="s">
        <v>739</v>
      </c>
      <c r="V196" s="48" t="s">
        <v>739</v>
      </c>
      <c r="W196" s="33" t="s">
        <v>739</v>
      </c>
      <c r="X196" s="48" t="s">
        <v>739</v>
      </c>
      <c r="Y196" s="18" t="s">
        <v>739</v>
      </c>
      <c r="Z196" s="48" t="s">
        <v>739</v>
      </c>
      <c r="AA196" s="33" t="s">
        <v>739</v>
      </c>
    </row>
    <row r="197" spans="1:27" x14ac:dyDescent="0.2">
      <c r="A197" s="733" t="s">
        <v>192</v>
      </c>
      <c r="B197" s="48">
        <v>27.2</v>
      </c>
      <c r="C197" s="52" t="s">
        <v>739</v>
      </c>
      <c r="D197" s="48" t="s">
        <v>739</v>
      </c>
      <c r="E197" s="53" t="s">
        <v>739</v>
      </c>
      <c r="F197" s="48" t="s">
        <v>739</v>
      </c>
      <c r="G197" s="18" t="s">
        <v>739</v>
      </c>
      <c r="H197" s="48" t="s">
        <v>739</v>
      </c>
      <c r="I197" s="32" t="s">
        <v>739</v>
      </c>
      <c r="J197" s="48">
        <v>0</v>
      </c>
      <c r="K197" s="18" t="s">
        <v>739</v>
      </c>
      <c r="L197" s="48" t="s">
        <v>739</v>
      </c>
      <c r="M197" s="32" t="s">
        <v>739</v>
      </c>
      <c r="N197" s="48" t="s">
        <v>739</v>
      </c>
      <c r="O197" s="18" t="s">
        <v>739</v>
      </c>
      <c r="P197" s="48" t="s">
        <v>739</v>
      </c>
      <c r="Q197" s="32" t="s">
        <v>739</v>
      </c>
      <c r="R197" s="48" t="s">
        <v>739</v>
      </c>
      <c r="S197" s="18" t="s">
        <v>739</v>
      </c>
      <c r="T197" s="48" t="s">
        <v>739</v>
      </c>
      <c r="U197" s="18" t="s">
        <v>739</v>
      </c>
      <c r="V197" s="48" t="s">
        <v>739</v>
      </c>
      <c r="W197" s="33" t="s">
        <v>739</v>
      </c>
      <c r="X197" s="48" t="s">
        <v>739</v>
      </c>
      <c r="Y197" s="18" t="s">
        <v>739</v>
      </c>
      <c r="Z197" s="48" t="s">
        <v>739</v>
      </c>
      <c r="AA197" s="33" t="s">
        <v>739</v>
      </c>
    </row>
    <row r="198" spans="1:27" x14ac:dyDescent="0.2">
      <c r="A198" s="733" t="s">
        <v>193</v>
      </c>
      <c r="B198" s="48">
        <v>14.2</v>
      </c>
      <c r="C198" s="52" t="s">
        <v>739</v>
      </c>
      <c r="D198" s="48" t="s">
        <v>739</v>
      </c>
      <c r="E198" s="53" t="s">
        <v>739</v>
      </c>
      <c r="F198" s="48" t="s">
        <v>739</v>
      </c>
      <c r="G198" s="18" t="s">
        <v>739</v>
      </c>
      <c r="H198" s="48" t="s">
        <v>739</v>
      </c>
      <c r="I198" s="32" t="s">
        <v>739</v>
      </c>
      <c r="J198" s="48">
        <v>4.9000000000000004</v>
      </c>
      <c r="K198" s="18" t="s">
        <v>739</v>
      </c>
      <c r="L198" s="48">
        <v>16</v>
      </c>
      <c r="M198" s="32" t="s">
        <v>739</v>
      </c>
      <c r="N198" s="48" t="s">
        <v>739</v>
      </c>
      <c r="O198" s="18" t="s">
        <v>739</v>
      </c>
      <c r="P198" s="48" t="s">
        <v>739</v>
      </c>
      <c r="Q198" s="32" t="s">
        <v>739</v>
      </c>
      <c r="R198" s="48" t="s">
        <v>739</v>
      </c>
      <c r="S198" s="18" t="s">
        <v>739</v>
      </c>
      <c r="T198" s="48" t="s">
        <v>739</v>
      </c>
      <c r="U198" s="18" t="s">
        <v>739</v>
      </c>
      <c r="V198" s="48" t="s">
        <v>739</v>
      </c>
      <c r="W198" s="33" t="s">
        <v>739</v>
      </c>
      <c r="X198" s="48" t="s">
        <v>739</v>
      </c>
      <c r="Y198" s="18" t="s">
        <v>739</v>
      </c>
      <c r="Z198" s="48" t="s">
        <v>739</v>
      </c>
      <c r="AA198" s="33" t="s">
        <v>739</v>
      </c>
    </row>
    <row r="199" spans="1:27" x14ac:dyDescent="0.2">
      <c r="A199" s="733" t="s">
        <v>194</v>
      </c>
      <c r="B199" s="48" t="s">
        <v>739</v>
      </c>
      <c r="C199" s="52" t="s">
        <v>739</v>
      </c>
      <c r="D199" s="48" t="s">
        <v>739</v>
      </c>
      <c r="E199" s="53" t="s">
        <v>739</v>
      </c>
      <c r="F199" s="48" t="s">
        <v>739</v>
      </c>
      <c r="G199" s="18" t="s">
        <v>739</v>
      </c>
      <c r="H199" s="48" t="s">
        <v>739</v>
      </c>
      <c r="I199" s="32" t="s">
        <v>739</v>
      </c>
      <c r="J199" s="48" t="s">
        <v>739</v>
      </c>
      <c r="K199" s="18" t="s">
        <v>739</v>
      </c>
      <c r="L199" s="48" t="s">
        <v>739</v>
      </c>
      <c r="M199" s="32" t="s">
        <v>739</v>
      </c>
      <c r="N199" s="48" t="s">
        <v>739</v>
      </c>
      <c r="O199" s="18" t="s">
        <v>739</v>
      </c>
      <c r="P199" s="48" t="s">
        <v>739</v>
      </c>
      <c r="Q199" s="32" t="s">
        <v>739</v>
      </c>
      <c r="R199" s="48" t="s">
        <v>739</v>
      </c>
      <c r="S199" s="18" t="s">
        <v>739</v>
      </c>
      <c r="T199" s="48" t="s">
        <v>739</v>
      </c>
      <c r="U199" s="18" t="s">
        <v>739</v>
      </c>
      <c r="V199" s="48" t="s">
        <v>739</v>
      </c>
      <c r="W199" s="33" t="s">
        <v>739</v>
      </c>
      <c r="X199" s="48" t="s">
        <v>739</v>
      </c>
      <c r="Y199" s="18" t="s">
        <v>739</v>
      </c>
      <c r="Z199" s="48" t="s">
        <v>739</v>
      </c>
      <c r="AA199" s="33" t="s">
        <v>739</v>
      </c>
    </row>
    <row r="200" spans="1:27" x14ac:dyDescent="0.2">
      <c r="A200" s="733" t="s">
        <v>195</v>
      </c>
      <c r="B200" s="48">
        <v>51.2</v>
      </c>
      <c r="C200" s="52" t="s">
        <v>739</v>
      </c>
      <c r="D200" s="48" t="s">
        <v>739</v>
      </c>
      <c r="E200" s="53" t="s">
        <v>739</v>
      </c>
      <c r="F200" s="48">
        <v>0.4</v>
      </c>
      <c r="G200" s="18" t="s">
        <v>739</v>
      </c>
      <c r="H200" s="48" t="s">
        <v>739</v>
      </c>
      <c r="I200" s="32" t="s">
        <v>739</v>
      </c>
      <c r="J200" s="48">
        <v>0</v>
      </c>
      <c r="K200" s="18" t="s">
        <v>739</v>
      </c>
      <c r="L200" s="48" t="s">
        <v>739</v>
      </c>
      <c r="M200" s="32" t="s">
        <v>739</v>
      </c>
      <c r="N200" s="48" t="s">
        <v>739</v>
      </c>
      <c r="O200" s="18" t="s">
        <v>739</v>
      </c>
      <c r="P200" s="48" t="s">
        <v>739</v>
      </c>
      <c r="Q200" s="32" t="s">
        <v>739</v>
      </c>
      <c r="R200" s="48">
        <v>2.9</v>
      </c>
      <c r="S200" s="18" t="s">
        <v>739</v>
      </c>
      <c r="T200" s="48" t="s">
        <v>739</v>
      </c>
      <c r="U200" s="18" t="s">
        <v>739</v>
      </c>
      <c r="V200" s="48" t="s">
        <v>739</v>
      </c>
      <c r="W200" s="33" t="s">
        <v>739</v>
      </c>
      <c r="X200" s="48" t="s">
        <v>739</v>
      </c>
      <c r="Y200" s="18" t="s">
        <v>739</v>
      </c>
      <c r="Z200" s="48" t="s">
        <v>739</v>
      </c>
      <c r="AA200" s="33" t="s">
        <v>739</v>
      </c>
    </row>
    <row r="201" spans="1:27" x14ac:dyDescent="0.2">
      <c r="A201" s="733" t="s">
        <v>196</v>
      </c>
      <c r="B201" s="48">
        <v>2</v>
      </c>
      <c r="C201" s="52" t="s">
        <v>739</v>
      </c>
      <c r="D201" s="48" t="s">
        <v>739</v>
      </c>
      <c r="E201" s="53" t="s">
        <v>739</v>
      </c>
      <c r="F201" s="48" t="s">
        <v>739</v>
      </c>
      <c r="G201" s="18" t="s">
        <v>739</v>
      </c>
      <c r="H201" s="48" t="s">
        <v>739</v>
      </c>
      <c r="I201" s="32" t="s">
        <v>739</v>
      </c>
      <c r="J201" s="48" t="s">
        <v>739</v>
      </c>
      <c r="K201" s="18" t="s">
        <v>739</v>
      </c>
      <c r="L201" s="48" t="s">
        <v>739</v>
      </c>
      <c r="M201" s="32" t="s">
        <v>739</v>
      </c>
      <c r="N201" s="48" t="s">
        <v>739</v>
      </c>
      <c r="O201" s="18" t="s">
        <v>739</v>
      </c>
      <c r="P201" s="48" t="s">
        <v>739</v>
      </c>
      <c r="Q201" s="32" t="s">
        <v>739</v>
      </c>
      <c r="R201" s="48" t="s">
        <v>739</v>
      </c>
      <c r="S201" s="18" t="s">
        <v>739</v>
      </c>
      <c r="T201" s="48" t="s">
        <v>739</v>
      </c>
      <c r="U201" s="18" t="s">
        <v>739</v>
      </c>
      <c r="V201" s="48" t="s">
        <v>739</v>
      </c>
      <c r="W201" s="33" t="s">
        <v>739</v>
      </c>
      <c r="X201" s="48" t="s">
        <v>739</v>
      </c>
      <c r="Y201" s="18" t="s">
        <v>739</v>
      </c>
      <c r="Z201" s="48" t="s">
        <v>739</v>
      </c>
      <c r="AA201" s="33" t="s">
        <v>739</v>
      </c>
    </row>
    <row r="202" spans="1:27" x14ac:dyDescent="0.2">
      <c r="A202" s="733" t="s">
        <v>197</v>
      </c>
      <c r="B202" s="48">
        <v>36.299999999999997</v>
      </c>
      <c r="C202" s="52" t="s">
        <v>739</v>
      </c>
      <c r="D202" s="48">
        <v>37.5</v>
      </c>
      <c r="E202" s="53" t="s">
        <v>739</v>
      </c>
      <c r="F202" s="48">
        <v>7.2</v>
      </c>
      <c r="G202" s="18" t="s">
        <v>739</v>
      </c>
      <c r="H202" s="48">
        <v>9</v>
      </c>
      <c r="I202" s="32" t="s">
        <v>739</v>
      </c>
      <c r="J202" s="48">
        <v>1.5</v>
      </c>
      <c r="K202" s="18" t="s">
        <v>739</v>
      </c>
      <c r="L202" s="48">
        <v>7.5</v>
      </c>
      <c r="M202" s="32" t="s">
        <v>739</v>
      </c>
      <c r="N202" s="48">
        <v>33</v>
      </c>
      <c r="O202" s="18" t="s">
        <v>739</v>
      </c>
      <c r="P202" s="48">
        <v>37.700000000000003</v>
      </c>
      <c r="Q202" s="32" t="s">
        <v>739</v>
      </c>
      <c r="R202" s="48">
        <v>22.3</v>
      </c>
      <c r="S202" s="18" t="s">
        <v>739</v>
      </c>
      <c r="T202" s="48">
        <v>9.6999999999999993</v>
      </c>
      <c r="U202" s="18" t="s">
        <v>739</v>
      </c>
      <c r="V202" s="48">
        <v>11.3</v>
      </c>
      <c r="W202" s="33" t="s">
        <v>739</v>
      </c>
      <c r="X202" s="48" t="s">
        <v>739</v>
      </c>
      <c r="Y202" s="18" t="s">
        <v>739</v>
      </c>
      <c r="Z202" s="48" t="s">
        <v>739</v>
      </c>
      <c r="AA202" s="33" t="s">
        <v>739</v>
      </c>
    </row>
    <row r="203" spans="1:27" x14ac:dyDescent="0.2">
      <c r="A203" s="734" t="s">
        <v>198</v>
      </c>
      <c r="B203" s="54">
        <v>46.3</v>
      </c>
      <c r="C203" s="55" t="s">
        <v>739</v>
      </c>
      <c r="D203" s="54">
        <v>41.7</v>
      </c>
      <c r="E203" s="56" t="s">
        <v>739</v>
      </c>
      <c r="F203" s="54">
        <v>3.9</v>
      </c>
      <c r="G203" s="47" t="s">
        <v>739</v>
      </c>
      <c r="H203" s="54">
        <v>3.6</v>
      </c>
      <c r="I203" s="34" t="s">
        <v>739</v>
      </c>
      <c r="J203" s="54">
        <v>0.9</v>
      </c>
      <c r="K203" s="47" t="s">
        <v>739</v>
      </c>
      <c r="L203" s="54">
        <v>2.5</v>
      </c>
      <c r="M203" s="34" t="s">
        <v>739</v>
      </c>
      <c r="N203" s="54" t="s">
        <v>739</v>
      </c>
      <c r="O203" s="35" t="s">
        <v>739</v>
      </c>
      <c r="P203" s="54">
        <v>66.2</v>
      </c>
      <c r="Q203" s="47" t="s">
        <v>1324</v>
      </c>
      <c r="R203" s="54">
        <v>18.399999999999999</v>
      </c>
      <c r="S203" s="47" t="s">
        <v>739</v>
      </c>
      <c r="T203" s="54">
        <v>7</v>
      </c>
      <c r="U203" s="47" t="s">
        <v>739</v>
      </c>
      <c r="V203" s="54">
        <v>5.3</v>
      </c>
      <c r="W203" s="35" t="s">
        <v>739</v>
      </c>
      <c r="X203" s="54" t="s">
        <v>739</v>
      </c>
      <c r="Y203" s="47" t="s">
        <v>739</v>
      </c>
      <c r="Z203" s="54" t="s">
        <v>739</v>
      </c>
      <c r="AA203" s="35" t="s">
        <v>739</v>
      </c>
    </row>
    <row r="204" spans="1:27" s="72" customFormat="1" x14ac:dyDescent="0.2">
      <c r="A204" s="85"/>
      <c r="B204" s="86"/>
      <c r="C204" s="86"/>
      <c r="D204" s="86"/>
      <c r="E204" s="86"/>
      <c r="F204" s="87"/>
      <c r="G204" s="88"/>
      <c r="H204" s="87"/>
      <c r="I204" s="88"/>
      <c r="J204" s="87"/>
      <c r="K204" s="88"/>
      <c r="L204" s="87"/>
      <c r="M204" s="88"/>
      <c r="N204" s="87"/>
      <c r="O204" s="88"/>
      <c r="P204" s="87"/>
      <c r="Q204" s="88"/>
      <c r="R204" s="87"/>
      <c r="S204" s="88"/>
      <c r="T204" s="87"/>
      <c r="U204" s="88"/>
      <c r="V204" s="87"/>
      <c r="W204" s="88"/>
      <c r="X204" s="87"/>
      <c r="Y204" s="88"/>
      <c r="Z204" s="87"/>
      <c r="AA204" s="88"/>
    </row>
    <row r="205" spans="1:27" ht="12.75" customHeight="1" x14ac:dyDescent="0.25">
      <c r="A205" s="866" t="s">
        <v>1359</v>
      </c>
      <c r="B205" s="874" t="s">
        <v>217</v>
      </c>
      <c r="C205" s="875"/>
      <c r="D205" s="875"/>
      <c r="E205" s="875"/>
      <c r="F205" s="894" t="s">
        <v>218</v>
      </c>
      <c r="G205" s="919"/>
      <c r="H205" s="919"/>
      <c r="I205" s="919"/>
      <c r="J205" s="919"/>
      <c r="K205" s="919"/>
      <c r="L205" s="919"/>
      <c r="M205" s="919"/>
      <c r="N205" s="919"/>
      <c r="O205" s="919"/>
      <c r="P205" s="919"/>
      <c r="Q205" s="919"/>
      <c r="R205" s="919"/>
      <c r="S205" s="919"/>
      <c r="T205" s="919"/>
      <c r="U205" s="919"/>
      <c r="V205" s="919"/>
      <c r="W205" s="920"/>
      <c r="X205" s="853" t="s">
        <v>647</v>
      </c>
      <c r="Y205" s="854"/>
      <c r="Z205" s="854"/>
      <c r="AA205" s="916"/>
    </row>
    <row r="206" spans="1:27" ht="38.25" customHeight="1" x14ac:dyDescent="0.2">
      <c r="A206" s="867"/>
      <c r="B206" s="874" t="s">
        <v>726</v>
      </c>
      <c r="C206" s="875"/>
      <c r="D206" s="875"/>
      <c r="E206" s="875"/>
      <c r="F206" s="874" t="s">
        <v>727</v>
      </c>
      <c r="G206" s="875"/>
      <c r="H206" s="875"/>
      <c r="I206" s="875"/>
      <c r="J206" s="874" t="s">
        <v>728</v>
      </c>
      <c r="K206" s="875"/>
      <c r="L206" s="875"/>
      <c r="M206" s="875"/>
      <c r="N206" s="874" t="s">
        <v>729</v>
      </c>
      <c r="O206" s="875"/>
      <c r="P206" s="875"/>
      <c r="Q206" s="875"/>
      <c r="R206" s="874" t="s">
        <v>730</v>
      </c>
      <c r="S206" s="875"/>
      <c r="T206" s="875"/>
      <c r="U206" s="863"/>
      <c r="V206" s="875" t="s">
        <v>725</v>
      </c>
      <c r="W206" s="863"/>
      <c r="X206" s="874" t="s">
        <v>648</v>
      </c>
      <c r="Y206" s="875"/>
      <c r="Z206" s="875"/>
      <c r="AA206" s="863"/>
    </row>
    <row r="207" spans="1:27" x14ac:dyDescent="0.2">
      <c r="A207" s="868"/>
      <c r="B207" s="826" t="s">
        <v>224</v>
      </c>
      <c r="C207" s="550" t="s">
        <v>244</v>
      </c>
      <c r="D207" s="821" t="s">
        <v>225</v>
      </c>
      <c r="E207" s="550" t="s">
        <v>244</v>
      </c>
      <c r="F207" s="821" t="s">
        <v>224</v>
      </c>
      <c r="G207" s="550" t="s">
        <v>244</v>
      </c>
      <c r="H207" s="821" t="s">
        <v>225</v>
      </c>
      <c r="I207" s="550" t="s">
        <v>244</v>
      </c>
      <c r="J207" s="821" t="s">
        <v>224</v>
      </c>
      <c r="K207" s="550" t="s">
        <v>244</v>
      </c>
      <c r="L207" s="821" t="s">
        <v>225</v>
      </c>
      <c r="M207" s="550" t="s">
        <v>244</v>
      </c>
      <c r="N207" s="821" t="s">
        <v>224</v>
      </c>
      <c r="O207" s="550" t="s">
        <v>244</v>
      </c>
      <c r="P207" s="821" t="s">
        <v>225</v>
      </c>
      <c r="Q207" s="550" t="s">
        <v>244</v>
      </c>
      <c r="R207" s="821" t="s">
        <v>224</v>
      </c>
      <c r="S207" s="550" t="s">
        <v>244</v>
      </c>
      <c r="T207" s="821" t="s">
        <v>225</v>
      </c>
      <c r="U207" s="550" t="s">
        <v>244</v>
      </c>
      <c r="V207" s="821" t="s">
        <v>225</v>
      </c>
      <c r="W207" s="550" t="s">
        <v>244</v>
      </c>
      <c r="X207" s="826" t="s">
        <v>224</v>
      </c>
      <c r="Y207" s="551" t="s">
        <v>244</v>
      </c>
      <c r="Z207" s="826" t="s">
        <v>225</v>
      </c>
      <c r="AA207" s="552" t="s">
        <v>244</v>
      </c>
    </row>
    <row r="208" spans="1:27" ht="15" x14ac:dyDescent="0.2">
      <c r="A208" s="89" t="s">
        <v>246</v>
      </c>
      <c r="B208" s="115">
        <v>26.389399665471458</v>
      </c>
      <c r="C208" s="60" t="s">
        <v>739</v>
      </c>
      <c r="D208" s="57">
        <v>32.4009128420075</v>
      </c>
      <c r="E208" s="60" t="s">
        <v>739</v>
      </c>
      <c r="F208" s="48">
        <v>13.377688430833878</v>
      </c>
      <c r="G208" s="60" t="s">
        <v>739</v>
      </c>
      <c r="H208" s="48">
        <v>9.2958411707601503</v>
      </c>
      <c r="I208" s="60" t="s">
        <v>739</v>
      </c>
      <c r="J208" s="48">
        <v>1.6292774445284046</v>
      </c>
      <c r="K208" s="60" t="s">
        <v>739</v>
      </c>
      <c r="L208" s="48">
        <v>4.5499932962807028</v>
      </c>
      <c r="M208" s="60" t="s">
        <v>739</v>
      </c>
      <c r="N208" s="48">
        <v>31.3585844527631</v>
      </c>
      <c r="O208" s="60" t="s">
        <v>739</v>
      </c>
      <c r="P208" s="48">
        <v>44.911916089477209</v>
      </c>
      <c r="Q208" s="60" t="s">
        <v>739</v>
      </c>
      <c r="R208" s="48">
        <v>12.877517643881109</v>
      </c>
      <c r="S208" s="60" t="s">
        <v>739</v>
      </c>
      <c r="T208" s="48">
        <v>7.930350721379698</v>
      </c>
      <c r="U208" s="60" t="s">
        <v>739</v>
      </c>
      <c r="V208" s="48">
        <v>71.474442017745361</v>
      </c>
      <c r="W208" s="60" t="s">
        <v>739</v>
      </c>
      <c r="X208" s="51" t="s">
        <v>739</v>
      </c>
      <c r="Y208" s="60" t="s">
        <v>739</v>
      </c>
      <c r="Z208" s="51" t="s">
        <v>739</v>
      </c>
      <c r="AA208" s="60" t="s">
        <v>739</v>
      </c>
    </row>
    <row r="209" spans="1:27" x14ac:dyDescent="0.2">
      <c r="A209" s="90" t="s">
        <v>199</v>
      </c>
      <c r="B209" s="116">
        <v>31.573281393813694</v>
      </c>
      <c r="C209" s="61" t="s">
        <v>739</v>
      </c>
      <c r="D209" s="57">
        <v>37.791719166671214</v>
      </c>
      <c r="E209" s="61" t="s">
        <v>739</v>
      </c>
      <c r="F209" s="48">
        <v>10.177352852073616</v>
      </c>
      <c r="G209" s="61" t="s">
        <v>739</v>
      </c>
      <c r="H209" s="48">
        <v>10.659984424901717</v>
      </c>
      <c r="I209" s="61" t="s">
        <v>739</v>
      </c>
      <c r="J209" s="48">
        <v>1.4416532417647783</v>
      </c>
      <c r="K209" s="61" t="s">
        <v>739</v>
      </c>
      <c r="L209" s="48">
        <v>4.6459608921500948</v>
      </c>
      <c r="M209" s="61" t="s">
        <v>739</v>
      </c>
      <c r="N209" s="48" t="s">
        <v>739</v>
      </c>
      <c r="O209" s="61" t="s">
        <v>739</v>
      </c>
      <c r="P209" s="48">
        <v>43.967331288127873</v>
      </c>
      <c r="Q209" s="61" t="s">
        <v>739</v>
      </c>
      <c r="R209" s="48">
        <v>20.889102554350941</v>
      </c>
      <c r="S209" s="61" t="s">
        <v>739</v>
      </c>
      <c r="T209" s="48">
        <v>13.75221988952981</v>
      </c>
      <c r="U209" s="61" t="s">
        <v>739</v>
      </c>
      <c r="V209" s="48">
        <v>56.311186243253729</v>
      </c>
      <c r="W209" s="61" t="s">
        <v>739</v>
      </c>
      <c r="X209" s="48" t="s">
        <v>739</v>
      </c>
      <c r="Y209" s="61" t="s">
        <v>739</v>
      </c>
      <c r="Z209" s="48" t="s">
        <v>739</v>
      </c>
      <c r="AA209" s="61" t="s">
        <v>739</v>
      </c>
    </row>
    <row r="210" spans="1:27" x14ac:dyDescent="0.2">
      <c r="A210" s="90" t="s">
        <v>200</v>
      </c>
      <c r="B210" s="116">
        <v>21.985166530751989</v>
      </c>
      <c r="C210" s="61" t="s">
        <v>739</v>
      </c>
      <c r="D210" s="57">
        <v>27.620277955394656</v>
      </c>
      <c r="E210" s="61" t="s">
        <v>739</v>
      </c>
      <c r="F210" s="48">
        <v>16.090053594789076</v>
      </c>
      <c r="G210" s="61" t="s">
        <v>739</v>
      </c>
      <c r="H210" s="48">
        <v>8.2632408181429469</v>
      </c>
      <c r="I210" s="61" t="s">
        <v>739</v>
      </c>
      <c r="J210" s="48">
        <v>1.797236125272567</v>
      </c>
      <c r="K210" s="61" t="s">
        <v>739</v>
      </c>
      <c r="L210" s="48">
        <v>4.4304486817094109</v>
      </c>
      <c r="M210" s="61" t="s">
        <v>739</v>
      </c>
      <c r="N210" s="48">
        <v>32.574731539504533</v>
      </c>
      <c r="O210" s="61" t="s">
        <v>739</v>
      </c>
      <c r="P210" s="48">
        <v>44.806219452393698</v>
      </c>
      <c r="Q210" s="61" t="s">
        <v>739</v>
      </c>
      <c r="R210" s="48">
        <v>6.2428815595144096</v>
      </c>
      <c r="S210" s="61" t="s">
        <v>739</v>
      </c>
      <c r="T210" s="48">
        <v>3.0263461624313952</v>
      </c>
      <c r="U210" s="61" t="s">
        <v>739</v>
      </c>
      <c r="V210" s="48">
        <v>93.98243415724103</v>
      </c>
      <c r="W210" s="61" t="s">
        <v>739</v>
      </c>
      <c r="X210" s="48" t="s">
        <v>739</v>
      </c>
      <c r="Y210" s="61" t="s">
        <v>739</v>
      </c>
      <c r="Z210" s="48" t="s">
        <v>739</v>
      </c>
      <c r="AA210" s="61" t="s">
        <v>739</v>
      </c>
    </row>
    <row r="211" spans="1:27" ht="13.5" x14ac:dyDescent="0.25">
      <c r="A211" s="90" t="s">
        <v>201</v>
      </c>
      <c r="B211" s="553" t="s">
        <v>739</v>
      </c>
      <c r="C211" s="61" t="s">
        <v>739</v>
      </c>
      <c r="D211" s="57" t="s">
        <v>739</v>
      </c>
      <c r="E211" s="61" t="s">
        <v>739</v>
      </c>
      <c r="F211" s="48" t="s">
        <v>739</v>
      </c>
      <c r="G211" s="61" t="s">
        <v>739</v>
      </c>
      <c r="H211" s="48" t="s">
        <v>739</v>
      </c>
      <c r="I211" s="61" t="s">
        <v>739</v>
      </c>
      <c r="J211" s="48" t="s">
        <v>739</v>
      </c>
      <c r="K211" s="61" t="s">
        <v>739</v>
      </c>
      <c r="L211" s="48" t="s">
        <v>739</v>
      </c>
      <c r="M211" s="61" t="s">
        <v>739</v>
      </c>
      <c r="N211" s="48" t="s">
        <v>739</v>
      </c>
      <c r="O211" s="61" t="s">
        <v>739</v>
      </c>
      <c r="P211" s="48" t="s">
        <v>739</v>
      </c>
      <c r="Q211" s="61" t="s">
        <v>739</v>
      </c>
      <c r="R211" s="48" t="s">
        <v>739</v>
      </c>
      <c r="S211" s="61" t="s">
        <v>739</v>
      </c>
      <c r="T211" s="48" t="s">
        <v>739</v>
      </c>
      <c r="U211" s="61" t="s">
        <v>739</v>
      </c>
      <c r="V211" s="48" t="s">
        <v>739</v>
      </c>
      <c r="W211" s="61" t="s">
        <v>739</v>
      </c>
      <c r="X211" s="48" t="s">
        <v>739</v>
      </c>
      <c r="Y211" s="61" t="s">
        <v>739</v>
      </c>
      <c r="Z211" s="48" t="s">
        <v>739</v>
      </c>
      <c r="AA211" s="61" t="s">
        <v>739</v>
      </c>
    </row>
    <row r="212" spans="1:27" x14ac:dyDescent="0.2">
      <c r="A212" s="90" t="s">
        <v>202</v>
      </c>
      <c r="B212" s="116">
        <v>15.324486258750053</v>
      </c>
      <c r="C212" s="61" t="s">
        <v>739</v>
      </c>
      <c r="D212" s="57">
        <v>30.35524294707173</v>
      </c>
      <c r="E212" s="61" t="s">
        <v>739</v>
      </c>
      <c r="F212" s="48">
        <v>7.90129580046528</v>
      </c>
      <c r="G212" s="61" t="s">
        <v>739</v>
      </c>
      <c r="H212" s="48">
        <v>2.7241489947247519</v>
      </c>
      <c r="I212" s="61" t="s">
        <v>739</v>
      </c>
      <c r="J212" s="48">
        <v>1.297897351908734E-4</v>
      </c>
      <c r="K212" s="61" t="s">
        <v>739</v>
      </c>
      <c r="L212" s="48">
        <v>1.2072446984174254</v>
      </c>
      <c r="M212" s="61" t="s">
        <v>739</v>
      </c>
      <c r="N212" s="48" t="s">
        <v>739</v>
      </c>
      <c r="O212" s="61" t="s">
        <v>739</v>
      </c>
      <c r="P212" s="48">
        <v>38.6</v>
      </c>
      <c r="Q212" s="61" t="s">
        <v>739</v>
      </c>
      <c r="R212" s="48">
        <v>0.63723730924972966</v>
      </c>
      <c r="S212" s="61" t="s">
        <v>739</v>
      </c>
      <c r="T212" s="48">
        <v>0.36761718522930453</v>
      </c>
      <c r="U212" s="61" t="s">
        <v>739</v>
      </c>
      <c r="V212" s="48" t="s">
        <v>739</v>
      </c>
      <c r="W212" s="61" t="s">
        <v>739</v>
      </c>
      <c r="X212" s="48" t="s">
        <v>739</v>
      </c>
      <c r="Y212" s="61" t="s">
        <v>739</v>
      </c>
      <c r="Z212" s="48" t="s">
        <v>739</v>
      </c>
      <c r="AA212" s="61" t="s">
        <v>739</v>
      </c>
    </row>
    <row r="213" spans="1:27" x14ac:dyDescent="0.2">
      <c r="A213" s="90" t="s">
        <v>1356</v>
      </c>
      <c r="B213" s="116">
        <v>25.106078915442104</v>
      </c>
      <c r="C213" s="61" t="s">
        <v>739</v>
      </c>
      <c r="D213" s="57" t="s">
        <v>739</v>
      </c>
      <c r="E213" s="61" t="s">
        <v>739</v>
      </c>
      <c r="F213" s="48">
        <v>1.5597478013927091</v>
      </c>
      <c r="G213" s="61" t="s">
        <v>739</v>
      </c>
      <c r="H213" s="48" t="s">
        <v>739</v>
      </c>
      <c r="I213" s="61" t="s">
        <v>739</v>
      </c>
      <c r="J213" s="48" t="s">
        <v>739</v>
      </c>
      <c r="K213" s="61" t="s">
        <v>739</v>
      </c>
      <c r="L213" s="48" t="s">
        <v>739</v>
      </c>
      <c r="M213" s="61" t="s">
        <v>739</v>
      </c>
      <c r="N213" s="48" t="s">
        <v>739</v>
      </c>
      <c r="O213" s="61" t="s">
        <v>739</v>
      </c>
      <c r="P213" s="48" t="s">
        <v>739</v>
      </c>
      <c r="Q213" s="61" t="s">
        <v>739</v>
      </c>
      <c r="R213" s="48" t="s">
        <v>739</v>
      </c>
      <c r="S213" s="61" t="s">
        <v>739</v>
      </c>
      <c r="T213" s="48" t="s">
        <v>739</v>
      </c>
      <c r="U213" s="61" t="s">
        <v>739</v>
      </c>
      <c r="V213" s="48" t="s">
        <v>739</v>
      </c>
      <c r="W213" s="61" t="s">
        <v>739</v>
      </c>
      <c r="X213" s="48" t="s">
        <v>739</v>
      </c>
      <c r="Y213" s="61" t="s">
        <v>739</v>
      </c>
      <c r="Z213" s="48" t="s">
        <v>739</v>
      </c>
      <c r="AA213" s="61" t="s">
        <v>739</v>
      </c>
    </row>
    <row r="214" spans="1:27" ht="13.5" x14ac:dyDescent="0.25">
      <c r="A214" s="90" t="s">
        <v>203</v>
      </c>
      <c r="B214" s="553" t="s">
        <v>739</v>
      </c>
      <c r="C214" s="61" t="s">
        <v>739</v>
      </c>
      <c r="D214" s="57" t="s">
        <v>739</v>
      </c>
      <c r="E214" s="61" t="s">
        <v>739</v>
      </c>
      <c r="F214" s="48" t="s">
        <v>739</v>
      </c>
      <c r="G214" s="61" t="s">
        <v>739</v>
      </c>
      <c r="H214" s="48" t="s">
        <v>739</v>
      </c>
      <c r="I214" s="61" t="s">
        <v>739</v>
      </c>
      <c r="J214" s="48" t="s">
        <v>739</v>
      </c>
      <c r="K214" s="61" t="s">
        <v>739</v>
      </c>
      <c r="L214" s="48" t="s">
        <v>739</v>
      </c>
      <c r="M214" s="61" t="s">
        <v>739</v>
      </c>
      <c r="N214" s="48" t="s">
        <v>739</v>
      </c>
      <c r="O214" s="61" t="s">
        <v>739</v>
      </c>
      <c r="P214" s="48" t="s">
        <v>739</v>
      </c>
      <c r="Q214" s="61" t="s">
        <v>739</v>
      </c>
      <c r="R214" s="48" t="s">
        <v>739</v>
      </c>
      <c r="S214" s="61" t="s">
        <v>739</v>
      </c>
      <c r="T214" s="48" t="s">
        <v>739</v>
      </c>
      <c r="U214" s="61" t="s">
        <v>739</v>
      </c>
      <c r="V214" s="48" t="s">
        <v>739</v>
      </c>
      <c r="W214" s="61" t="s">
        <v>739</v>
      </c>
      <c r="X214" s="48" t="s">
        <v>739</v>
      </c>
      <c r="Y214" s="61" t="s">
        <v>739</v>
      </c>
      <c r="Z214" s="48" t="s">
        <v>739</v>
      </c>
      <c r="AA214" s="61" t="s">
        <v>739</v>
      </c>
    </row>
    <row r="215" spans="1:27" ht="13.5" x14ac:dyDescent="0.25">
      <c r="A215" s="90" t="s">
        <v>204</v>
      </c>
      <c r="B215" s="553" t="s">
        <v>739</v>
      </c>
      <c r="C215" s="61" t="s">
        <v>739</v>
      </c>
      <c r="D215" s="57" t="s">
        <v>739</v>
      </c>
      <c r="E215" s="61" t="s">
        <v>739</v>
      </c>
      <c r="F215" s="48" t="s">
        <v>739</v>
      </c>
      <c r="G215" s="61" t="s">
        <v>739</v>
      </c>
      <c r="H215" s="48" t="s">
        <v>739</v>
      </c>
      <c r="I215" s="61" t="s">
        <v>739</v>
      </c>
      <c r="J215" s="48" t="s">
        <v>739</v>
      </c>
      <c r="K215" s="61" t="s">
        <v>739</v>
      </c>
      <c r="L215" s="48" t="s">
        <v>739</v>
      </c>
      <c r="M215" s="61" t="s">
        <v>739</v>
      </c>
      <c r="N215" s="48" t="s">
        <v>739</v>
      </c>
      <c r="O215" s="61" t="s">
        <v>739</v>
      </c>
      <c r="P215" s="48" t="s">
        <v>739</v>
      </c>
      <c r="Q215" s="61" t="s">
        <v>739</v>
      </c>
      <c r="R215" s="48" t="s">
        <v>739</v>
      </c>
      <c r="S215" s="61" t="s">
        <v>739</v>
      </c>
      <c r="T215" s="48" t="s">
        <v>739</v>
      </c>
      <c r="U215" s="61" t="s">
        <v>739</v>
      </c>
      <c r="V215" s="48" t="s">
        <v>739</v>
      </c>
      <c r="W215" s="61" t="s">
        <v>739</v>
      </c>
      <c r="X215" s="48" t="s">
        <v>739</v>
      </c>
      <c r="Y215" s="61" t="s">
        <v>739</v>
      </c>
      <c r="Z215" s="48" t="s">
        <v>739</v>
      </c>
      <c r="AA215" s="61" t="s">
        <v>739</v>
      </c>
    </row>
    <row r="216" spans="1:27" x14ac:dyDescent="0.2">
      <c r="A216" s="699" t="s">
        <v>205</v>
      </c>
      <c r="B216" s="554">
        <v>22.050083501555456</v>
      </c>
      <c r="C216" s="548" t="s">
        <v>739</v>
      </c>
      <c r="D216" s="59">
        <v>30.61262005962239</v>
      </c>
      <c r="E216" s="548" t="s">
        <v>739</v>
      </c>
      <c r="F216" s="65">
        <v>12.01652759681445</v>
      </c>
      <c r="G216" s="548" t="s">
        <v>739</v>
      </c>
      <c r="H216" s="65">
        <v>10.041690786786942</v>
      </c>
      <c r="I216" s="548" t="s">
        <v>739</v>
      </c>
      <c r="J216" s="65">
        <v>1.6460386240761726</v>
      </c>
      <c r="K216" s="548" t="s">
        <v>739</v>
      </c>
      <c r="L216" s="65">
        <v>5.0295482472904958</v>
      </c>
      <c r="M216" s="548" t="s">
        <v>739</v>
      </c>
      <c r="N216" s="65" t="s">
        <v>739</v>
      </c>
      <c r="O216" s="548" t="s">
        <v>739</v>
      </c>
      <c r="P216" s="65" t="s">
        <v>739</v>
      </c>
      <c r="Q216" s="548" t="s">
        <v>739</v>
      </c>
      <c r="R216" s="65">
        <v>14.192395236075006</v>
      </c>
      <c r="S216" s="548" t="s">
        <v>739</v>
      </c>
      <c r="T216" s="65">
        <v>9.1791683574144471</v>
      </c>
      <c r="U216" s="548" t="s">
        <v>739</v>
      </c>
      <c r="V216" s="65" t="s">
        <v>739</v>
      </c>
      <c r="W216" s="548" t="s">
        <v>739</v>
      </c>
      <c r="X216" s="65" t="s">
        <v>739</v>
      </c>
      <c r="Y216" s="548" t="s">
        <v>739</v>
      </c>
      <c r="Z216" s="65" t="s">
        <v>739</v>
      </c>
      <c r="AA216" s="548" t="s">
        <v>739</v>
      </c>
    </row>
    <row r="217" spans="1:27" x14ac:dyDescent="0.2">
      <c r="A217" s="807" t="s">
        <v>1357</v>
      </c>
      <c r="B217" s="115">
        <v>20.456708145912099</v>
      </c>
      <c r="C217" s="60" t="s">
        <v>739</v>
      </c>
      <c r="D217" s="808">
        <v>28.609690739938976</v>
      </c>
      <c r="E217" s="60" t="s">
        <v>739</v>
      </c>
      <c r="F217" s="51">
        <v>8.5245032583421185</v>
      </c>
      <c r="G217" s="60" t="s">
        <v>739</v>
      </c>
      <c r="H217" s="51">
        <v>7.0453414436385797</v>
      </c>
      <c r="I217" s="60" t="s">
        <v>739</v>
      </c>
      <c r="J217" s="51">
        <v>0.87443489275103936</v>
      </c>
      <c r="K217" s="60" t="s">
        <v>739</v>
      </c>
      <c r="L217" s="51">
        <v>3.0511978658064773</v>
      </c>
      <c r="M217" s="60" t="s">
        <v>739</v>
      </c>
      <c r="N217" s="51" t="s">
        <v>739</v>
      </c>
      <c r="O217" s="60" t="s">
        <v>739</v>
      </c>
      <c r="P217" s="51" t="s">
        <v>739</v>
      </c>
      <c r="Q217" s="60" t="s">
        <v>739</v>
      </c>
      <c r="R217" s="51">
        <v>5.5612025884852141</v>
      </c>
      <c r="S217" s="60" t="s">
        <v>739</v>
      </c>
      <c r="T217" s="51">
        <v>3.5195830442368425</v>
      </c>
      <c r="U217" s="60" t="s">
        <v>739</v>
      </c>
      <c r="V217" s="51" t="s">
        <v>739</v>
      </c>
      <c r="W217" s="60" t="s">
        <v>739</v>
      </c>
      <c r="X217" s="51" t="s">
        <v>739</v>
      </c>
      <c r="Y217" s="60" t="s">
        <v>739</v>
      </c>
      <c r="Z217" s="51" t="s">
        <v>739</v>
      </c>
      <c r="AA217" s="60" t="s">
        <v>739</v>
      </c>
    </row>
    <row r="218" spans="1:27" x14ac:dyDescent="0.2">
      <c r="A218" s="809" t="s">
        <v>1358</v>
      </c>
      <c r="B218" s="118">
        <v>20.458973242641594</v>
      </c>
      <c r="C218" s="62" t="s">
        <v>739</v>
      </c>
      <c r="D218" s="58">
        <v>28.60588296214398</v>
      </c>
      <c r="E218" s="62" t="s">
        <v>739</v>
      </c>
      <c r="F218" s="54">
        <v>8.5302443100324226</v>
      </c>
      <c r="G218" s="62" t="s">
        <v>739</v>
      </c>
      <c r="H218" s="54" t="s">
        <v>739</v>
      </c>
      <c r="I218" s="62" t="s">
        <v>739</v>
      </c>
      <c r="J218" s="54" t="s">
        <v>739</v>
      </c>
      <c r="K218" s="62" t="s">
        <v>739</v>
      </c>
      <c r="L218" s="54" t="s">
        <v>739</v>
      </c>
      <c r="M218" s="62" t="s">
        <v>739</v>
      </c>
      <c r="N218" s="54" t="s">
        <v>739</v>
      </c>
      <c r="O218" s="62" t="s">
        <v>739</v>
      </c>
      <c r="P218" s="54" t="s">
        <v>739</v>
      </c>
      <c r="Q218" s="62" t="s">
        <v>739</v>
      </c>
      <c r="R218" s="54">
        <v>5.5682205613973927</v>
      </c>
      <c r="S218" s="62" t="s">
        <v>739</v>
      </c>
      <c r="T218" s="54" t="s">
        <v>739</v>
      </c>
      <c r="U218" s="62" t="s">
        <v>739</v>
      </c>
      <c r="V218" s="54" t="s">
        <v>739</v>
      </c>
      <c r="W218" s="62" t="s">
        <v>739</v>
      </c>
      <c r="X218" s="54" t="s">
        <v>739</v>
      </c>
      <c r="Y218" s="62" t="s">
        <v>739</v>
      </c>
      <c r="Z218" s="54" t="s">
        <v>739</v>
      </c>
      <c r="AA218" s="62" t="s">
        <v>739</v>
      </c>
    </row>
    <row r="219" spans="1:27" x14ac:dyDescent="0.2">
      <c r="C219" s="78"/>
      <c r="E219" s="78"/>
      <c r="G219" s="78"/>
      <c r="I219" s="78"/>
      <c r="K219" s="78"/>
      <c r="M219" s="78"/>
      <c r="O219" s="78"/>
    </row>
    <row r="220" spans="1:27" x14ac:dyDescent="0.2">
      <c r="A220" s="837" t="s">
        <v>1326</v>
      </c>
      <c r="C220" s="78"/>
      <c r="E220" s="78"/>
      <c r="G220" s="78"/>
      <c r="I220" s="78"/>
      <c r="K220" s="78"/>
      <c r="L220" s="79"/>
      <c r="M220" s="78"/>
      <c r="O220" s="78"/>
    </row>
    <row r="221" spans="1:27" x14ac:dyDescent="0.2">
      <c r="A221" s="830" t="s">
        <v>1360</v>
      </c>
      <c r="B221" s="830"/>
      <c r="C221" s="830"/>
      <c r="D221" s="830"/>
      <c r="E221" s="830"/>
      <c r="F221" s="830"/>
      <c r="G221" s="830"/>
      <c r="H221" s="830"/>
      <c r="I221" s="830"/>
      <c r="J221" s="830"/>
      <c r="K221" s="830"/>
      <c r="L221" s="79"/>
      <c r="M221" s="78"/>
      <c r="O221" s="78"/>
    </row>
    <row r="222" spans="1:27" x14ac:dyDescent="0.2">
      <c r="A222" s="830" t="s">
        <v>1361</v>
      </c>
      <c r="C222" s="78"/>
      <c r="E222" s="78"/>
      <c r="G222" s="78"/>
      <c r="I222" s="78"/>
      <c r="K222" s="78"/>
      <c r="L222" s="79"/>
      <c r="M222" s="78"/>
      <c r="O222" s="78"/>
    </row>
    <row r="223" spans="1:27" x14ac:dyDescent="0.2">
      <c r="A223" s="830" t="s">
        <v>1362</v>
      </c>
      <c r="C223" s="78"/>
      <c r="E223" s="78"/>
      <c r="G223" s="78"/>
      <c r="I223" s="78"/>
      <c r="K223" s="78"/>
      <c r="L223" s="79"/>
      <c r="M223" s="78"/>
      <c r="O223" s="78"/>
    </row>
    <row r="224" spans="1:27" x14ac:dyDescent="0.2">
      <c r="A224" s="830" t="s">
        <v>1363</v>
      </c>
      <c r="B224" s="830"/>
      <c r="C224" s="830"/>
      <c r="D224" s="830"/>
      <c r="E224" s="830"/>
      <c r="F224" s="830"/>
      <c r="G224" s="830"/>
      <c r="H224" s="830"/>
      <c r="I224" s="830"/>
      <c r="J224" s="830"/>
      <c r="K224" s="830"/>
      <c r="L224" s="830"/>
      <c r="M224" s="78"/>
      <c r="O224" s="78"/>
    </row>
    <row r="225" spans="1:15" x14ac:dyDescent="0.2">
      <c r="A225" s="830" t="s">
        <v>1377</v>
      </c>
      <c r="C225" s="78"/>
      <c r="E225" s="78"/>
      <c r="G225" s="78"/>
      <c r="I225" s="78"/>
      <c r="K225" s="78"/>
      <c r="L225" s="79"/>
      <c r="M225" s="78"/>
      <c r="O225" s="78"/>
    </row>
    <row r="226" spans="1:15" x14ac:dyDescent="0.2">
      <c r="A226" s="830" t="s">
        <v>1364</v>
      </c>
      <c r="C226" s="78"/>
      <c r="E226" s="78"/>
      <c r="G226" s="78"/>
      <c r="I226" s="78"/>
      <c r="K226" s="78"/>
      <c r="L226" s="79"/>
      <c r="M226" s="78"/>
      <c r="O226" s="78"/>
    </row>
    <row r="227" spans="1:15" x14ac:dyDescent="0.2">
      <c r="A227" s="830" t="s">
        <v>1365</v>
      </c>
      <c r="C227" s="78"/>
      <c r="E227" s="78"/>
      <c r="G227" s="78"/>
      <c r="I227" s="78"/>
      <c r="K227" s="78"/>
      <c r="L227" s="79"/>
      <c r="M227" s="78"/>
      <c r="O227" s="78"/>
    </row>
    <row r="228" spans="1:15" x14ac:dyDescent="0.2">
      <c r="A228" s="830" t="s">
        <v>1366</v>
      </c>
      <c r="C228" s="78"/>
      <c r="E228" s="78"/>
      <c r="G228" s="78"/>
      <c r="I228" s="78"/>
      <c r="K228" s="78"/>
      <c r="L228" s="79"/>
      <c r="M228" s="78"/>
      <c r="O228" s="78"/>
    </row>
    <row r="229" spans="1:15" x14ac:dyDescent="0.2">
      <c r="A229" s="830" t="s">
        <v>1367</v>
      </c>
      <c r="C229" s="78"/>
      <c r="E229" s="78"/>
      <c r="G229" s="78"/>
      <c r="I229" s="78"/>
      <c r="K229" s="78"/>
      <c r="L229" s="79"/>
      <c r="M229" s="78"/>
      <c r="O229" s="78"/>
    </row>
    <row r="230" spans="1:15" x14ac:dyDescent="0.2">
      <c r="A230" s="79"/>
      <c r="C230" s="78"/>
      <c r="E230" s="78"/>
      <c r="G230" s="78"/>
      <c r="I230" s="78"/>
      <c r="K230" s="78"/>
      <c r="L230" s="79"/>
      <c r="M230" s="78"/>
      <c r="O230" s="78"/>
    </row>
    <row r="231" spans="1:15" x14ac:dyDescent="0.2">
      <c r="A231" s="837" t="s">
        <v>1328</v>
      </c>
      <c r="C231" s="78"/>
      <c r="E231" s="78"/>
      <c r="G231" s="78"/>
      <c r="I231" s="78"/>
      <c r="K231" s="78"/>
      <c r="L231" s="79"/>
      <c r="M231" s="78"/>
      <c r="O231" s="78"/>
    </row>
    <row r="232" spans="1:15" x14ac:dyDescent="0.2">
      <c r="A232" s="830" t="s">
        <v>1368</v>
      </c>
      <c r="C232" s="78"/>
      <c r="E232" s="78"/>
      <c r="G232" s="78"/>
      <c r="I232" s="78"/>
      <c r="K232" s="78"/>
      <c r="L232" s="79"/>
      <c r="M232" s="78"/>
      <c r="O232" s="78"/>
    </row>
    <row r="233" spans="1:15" x14ac:dyDescent="0.2">
      <c r="A233" s="830" t="s">
        <v>1369</v>
      </c>
      <c r="C233" s="78"/>
      <c r="E233" s="78"/>
      <c r="G233" s="78"/>
      <c r="I233" s="78"/>
      <c r="K233" s="78"/>
      <c r="L233" s="79"/>
      <c r="M233" s="78"/>
      <c r="O233" s="78"/>
    </row>
    <row r="234" spans="1:15" x14ac:dyDescent="0.2">
      <c r="A234" s="830" t="s">
        <v>1370</v>
      </c>
      <c r="C234" s="78"/>
      <c r="E234" s="78"/>
      <c r="G234" s="78"/>
      <c r="I234" s="78"/>
      <c r="K234" s="78"/>
      <c r="L234" s="79"/>
      <c r="M234" s="78"/>
      <c r="O234" s="78"/>
    </row>
    <row r="235" spans="1:15" x14ac:dyDescent="0.2">
      <c r="A235" s="830" t="s">
        <v>1371</v>
      </c>
      <c r="C235" s="78"/>
      <c r="E235" s="78"/>
      <c r="G235" s="78"/>
      <c r="I235" s="78"/>
      <c r="K235" s="78"/>
      <c r="L235" s="79"/>
      <c r="M235" s="78"/>
      <c r="O235" s="78"/>
    </row>
    <row r="236" spans="1:15" x14ac:dyDescent="0.2">
      <c r="A236" s="830" t="s">
        <v>1372</v>
      </c>
      <c r="C236" s="78"/>
      <c r="E236" s="78"/>
      <c r="G236" s="78"/>
      <c r="I236" s="78"/>
      <c r="K236" s="78"/>
      <c r="L236" s="79"/>
      <c r="M236" s="78"/>
      <c r="O236" s="78"/>
    </row>
    <row r="237" spans="1:15" x14ac:dyDescent="0.2">
      <c r="A237" s="830" t="s">
        <v>1373</v>
      </c>
      <c r="C237" s="78"/>
      <c r="E237" s="78"/>
      <c r="G237" s="78"/>
      <c r="I237" s="78"/>
      <c r="K237" s="78"/>
      <c r="L237" s="79"/>
      <c r="M237" s="78"/>
      <c r="O237" s="78"/>
    </row>
    <row r="238" spans="1:15" x14ac:dyDescent="0.2">
      <c r="A238" s="830" t="s">
        <v>1374</v>
      </c>
      <c r="C238" s="78"/>
      <c r="E238" s="78"/>
      <c r="G238" s="78"/>
      <c r="I238" s="78"/>
      <c r="K238" s="78"/>
      <c r="L238" s="79"/>
      <c r="M238" s="78"/>
      <c r="O238" s="78"/>
    </row>
    <row r="239" spans="1:15" x14ac:dyDescent="0.2">
      <c r="A239" s="830" t="s">
        <v>1375</v>
      </c>
      <c r="C239" s="78"/>
      <c r="E239" s="78"/>
      <c r="G239" s="78"/>
      <c r="I239" s="78"/>
      <c r="K239" s="78"/>
      <c r="L239" s="79"/>
      <c r="M239" s="78"/>
      <c r="O239" s="78"/>
    </row>
    <row r="240" spans="1:15" x14ac:dyDescent="0.2">
      <c r="A240" s="838" t="s">
        <v>1376</v>
      </c>
      <c r="C240" s="78"/>
      <c r="E240" s="78"/>
      <c r="G240" s="78"/>
      <c r="I240" s="78"/>
      <c r="K240" s="78"/>
      <c r="L240" s="79"/>
      <c r="M240" s="78"/>
      <c r="O240" s="78"/>
    </row>
    <row r="241" spans="1:16" x14ac:dyDescent="0.2">
      <c r="A241" s="79"/>
      <c r="C241" s="78"/>
      <c r="E241" s="78"/>
      <c r="G241" s="78"/>
      <c r="I241" s="78"/>
      <c r="K241" s="78"/>
      <c r="L241" s="79"/>
      <c r="M241" s="78"/>
      <c r="O241" s="78"/>
    </row>
    <row r="242" spans="1:16" x14ac:dyDescent="0.2">
      <c r="A242" s="837" t="s">
        <v>1329</v>
      </c>
      <c r="C242" s="78"/>
      <c r="E242" s="78"/>
      <c r="G242" s="78"/>
      <c r="I242" s="78"/>
      <c r="K242" s="78"/>
      <c r="L242" s="79"/>
      <c r="M242" s="78"/>
      <c r="O242" s="78"/>
    </row>
    <row r="243" spans="1:16" x14ac:dyDescent="0.2">
      <c r="A243" s="830" t="s">
        <v>739</v>
      </c>
      <c r="B243" s="830" t="s">
        <v>1330</v>
      </c>
      <c r="C243" s="78"/>
      <c r="E243" s="78"/>
      <c r="G243" s="78"/>
      <c r="I243" s="78"/>
      <c r="K243" s="78"/>
      <c r="L243" s="79"/>
      <c r="M243" s="78"/>
      <c r="O243" s="78"/>
    </row>
    <row r="244" spans="1:16" x14ac:dyDescent="0.2">
      <c r="A244" s="830" t="s">
        <v>1331</v>
      </c>
      <c r="B244" s="830" t="s">
        <v>1332</v>
      </c>
      <c r="C244" s="78"/>
      <c r="E244" s="78"/>
      <c r="G244" s="78"/>
      <c r="I244" s="78"/>
      <c r="K244" s="78"/>
      <c r="L244" s="79"/>
      <c r="M244" s="78"/>
      <c r="O244" s="78"/>
    </row>
    <row r="245" spans="1:16" x14ac:dyDescent="0.2">
      <c r="A245" s="830" t="s">
        <v>1304</v>
      </c>
      <c r="B245" s="830" t="s">
        <v>1333</v>
      </c>
      <c r="C245" s="78"/>
      <c r="E245" s="78"/>
      <c r="G245" s="78"/>
      <c r="I245" s="78"/>
      <c r="K245" s="78"/>
      <c r="L245" s="79"/>
      <c r="M245" s="78"/>
      <c r="O245" s="78"/>
    </row>
    <row r="246" spans="1:16" x14ac:dyDescent="0.2">
      <c r="A246" s="830" t="s">
        <v>1334</v>
      </c>
      <c r="B246" s="830" t="s">
        <v>1335</v>
      </c>
      <c r="C246" s="78"/>
      <c r="E246" s="78"/>
      <c r="G246" s="78"/>
      <c r="I246" s="78"/>
      <c r="K246" s="78"/>
      <c r="L246" s="79"/>
      <c r="M246" s="78"/>
      <c r="O246" s="78"/>
    </row>
    <row r="247" spans="1:16" x14ac:dyDescent="0.2">
      <c r="A247" s="830" t="s">
        <v>732</v>
      </c>
      <c r="B247" s="830" t="s">
        <v>1350</v>
      </c>
      <c r="C247" s="78"/>
      <c r="E247" s="78"/>
      <c r="G247" s="78"/>
      <c r="I247" s="78"/>
      <c r="K247" s="78"/>
      <c r="L247" s="79"/>
      <c r="M247" s="78"/>
      <c r="O247" s="78"/>
    </row>
    <row r="248" spans="1:16" x14ac:dyDescent="0.2">
      <c r="A248" s="830" t="s">
        <v>740</v>
      </c>
      <c r="B248" s="830" t="s">
        <v>1337</v>
      </c>
      <c r="C248" s="78"/>
      <c r="E248" s="78"/>
      <c r="G248" s="78"/>
      <c r="I248" s="78"/>
      <c r="K248" s="78"/>
      <c r="L248" s="79"/>
      <c r="M248" s="78"/>
      <c r="O248" s="78"/>
    </row>
    <row r="249" spans="1:16" x14ac:dyDescent="0.2">
      <c r="A249" s="830" t="s">
        <v>1324</v>
      </c>
      <c r="B249" s="830" t="s">
        <v>1338</v>
      </c>
      <c r="C249" s="78"/>
      <c r="E249" s="78"/>
      <c r="G249" s="78"/>
      <c r="I249" s="78"/>
      <c r="K249" s="78"/>
      <c r="L249" s="79"/>
      <c r="M249" s="78"/>
      <c r="O249" s="78"/>
    </row>
    <row r="250" spans="1:16" ht="15" x14ac:dyDescent="0.2">
      <c r="A250" s="839" t="s">
        <v>1339</v>
      </c>
      <c r="B250" s="830" t="s">
        <v>1351</v>
      </c>
      <c r="C250" s="78"/>
      <c r="E250" s="78"/>
      <c r="G250" s="78"/>
      <c r="I250" s="78"/>
      <c r="K250" s="78"/>
      <c r="L250" s="79"/>
      <c r="M250" s="78"/>
      <c r="O250" s="78"/>
    </row>
    <row r="251" spans="1:16" x14ac:dyDescent="0.2">
      <c r="A251" s="830"/>
      <c r="C251" s="79"/>
      <c r="E251" s="79"/>
      <c r="F251" s="79"/>
      <c r="G251" s="79"/>
      <c r="H251" s="79"/>
      <c r="I251" s="79"/>
      <c r="J251" s="79"/>
      <c r="K251" s="79"/>
      <c r="L251" s="79"/>
      <c r="M251" s="79"/>
      <c r="N251" s="79"/>
      <c r="O251" s="79"/>
      <c r="P251" s="74"/>
    </row>
    <row r="252" spans="1:16" ht="15.75" x14ac:dyDescent="0.25">
      <c r="A252" s="830" t="s">
        <v>1352</v>
      </c>
      <c r="C252" s="840"/>
      <c r="D252" s="840"/>
      <c r="E252" s="840"/>
      <c r="F252" s="840"/>
      <c r="G252" s="840"/>
      <c r="H252" s="840"/>
      <c r="I252" s="840"/>
      <c r="J252" s="840"/>
      <c r="K252" s="840"/>
      <c r="L252" s="840"/>
      <c r="M252" s="840"/>
      <c r="N252" s="840"/>
      <c r="O252" s="840"/>
      <c r="P252" s="5"/>
    </row>
    <row r="253" spans="1:16" x14ac:dyDescent="0.2">
      <c r="A253" s="832" t="s">
        <v>1353</v>
      </c>
      <c r="C253" s="78"/>
      <c r="E253" s="78"/>
      <c r="G253" s="78"/>
      <c r="I253" s="78"/>
      <c r="K253" s="78"/>
      <c r="L253" s="79"/>
      <c r="M253" s="78"/>
      <c r="O253" s="78"/>
    </row>
    <row r="254" spans="1:16" x14ac:dyDescent="0.2">
      <c r="A254" s="832" t="s">
        <v>1341</v>
      </c>
      <c r="C254" s="78"/>
      <c r="E254" s="78"/>
      <c r="G254" s="78"/>
      <c r="I254" s="78"/>
      <c r="K254" s="78"/>
      <c r="L254" s="79"/>
      <c r="M254" s="78"/>
      <c r="O254" s="78"/>
    </row>
    <row r="255" spans="1:16" x14ac:dyDescent="0.2">
      <c r="A255" s="832" t="s">
        <v>1349</v>
      </c>
      <c r="C255" s="78"/>
      <c r="E255" s="78"/>
      <c r="G255" s="78"/>
      <c r="I255" s="78"/>
      <c r="K255" s="78"/>
      <c r="L255" s="79"/>
      <c r="M255" s="78"/>
      <c r="O255" s="78"/>
    </row>
    <row r="256" spans="1:16" x14ac:dyDescent="0.2">
      <c r="A256" s="832" t="s">
        <v>1354</v>
      </c>
      <c r="C256" s="78"/>
      <c r="E256" s="78"/>
      <c r="G256" s="78"/>
      <c r="I256" s="78"/>
      <c r="K256" s="78"/>
      <c r="L256" s="79"/>
      <c r="M256" s="78"/>
      <c r="O256" s="78"/>
    </row>
    <row r="257" spans="1:15" x14ac:dyDescent="0.2">
      <c r="A257" s="79" t="s">
        <v>1355</v>
      </c>
      <c r="C257" s="78"/>
      <c r="E257" s="78"/>
      <c r="G257" s="78"/>
      <c r="I257" s="78"/>
      <c r="K257" s="78"/>
      <c r="M257" s="78"/>
      <c r="O257" s="78"/>
    </row>
  </sheetData>
  <sortState ref="A7:A203">
    <sortCondition ref="A7"/>
  </sortState>
  <mergeCells count="22">
    <mergeCell ref="A205:A207"/>
    <mergeCell ref="B206:E206"/>
    <mergeCell ref="J206:M206"/>
    <mergeCell ref="N206:Q206"/>
    <mergeCell ref="F206:I206"/>
    <mergeCell ref="F205:W205"/>
    <mergeCell ref="V206:W206"/>
    <mergeCell ref="B205:E205"/>
    <mergeCell ref="R206:U206"/>
    <mergeCell ref="A4:A6"/>
    <mergeCell ref="B5:E5"/>
    <mergeCell ref="B4:E4"/>
    <mergeCell ref="J5:M5"/>
    <mergeCell ref="R5:U5"/>
    <mergeCell ref="X5:AA5"/>
    <mergeCell ref="X206:AA206"/>
    <mergeCell ref="X4:AA4"/>
    <mergeCell ref="X205:AA205"/>
    <mergeCell ref="N5:Q5"/>
    <mergeCell ref="V5:W5"/>
    <mergeCell ref="F4:W4"/>
    <mergeCell ref="F5:I5"/>
  </mergeCells>
  <conditionalFormatting sqref="C7:C203 E7:E203 I7:I203 K7:K203 M7:M203 S7:S203 U7:U203 W7:W203 G7:G203 Q7:Q203 O7:O203">
    <cfRule type="containsText" dxfId="448" priority="1" operator="containsText" text="25">
      <formula>NOT(ISERROR(SEARCH("25",C7)))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1"/>
  <sheetViews>
    <sheetView showRowColHeaders="0" zoomScale="90" zoomScaleNormal="90" zoomScalePageLayoutView="125" workbookViewId="0">
      <pane xSplit="1" ySplit="6" topLeftCell="B7" activePane="bottomRight" state="frozen"/>
      <selection pane="topRight" activeCell="B1" sqref="B1"/>
      <selection pane="bottomLeft" activeCell="A7" sqref="A7"/>
      <selection pane="bottomRight" activeCell="B7" sqref="B7"/>
    </sheetView>
  </sheetViews>
  <sheetFormatPr defaultColWidth="8.875" defaultRowHeight="15.75" x14ac:dyDescent="0.25"/>
  <cols>
    <col min="1" max="1" width="24.375" style="5" bestFit="1" customWidth="1"/>
    <col min="2" max="7" width="16.625" style="8" customWidth="1"/>
    <col min="8" max="8" width="37.625" style="8" customWidth="1"/>
    <col min="9" max="11" width="16.625" style="8" customWidth="1"/>
    <col min="12" max="16384" width="8.875" style="5"/>
  </cols>
  <sheetData>
    <row r="1" spans="1:11" ht="18" x14ac:dyDescent="0.25">
      <c r="A1" s="4" t="s">
        <v>1451</v>
      </c>
      <c r="B1" s="7"/>
      <c r="C1" s="7"/>
      <c r="D1" s="7"/>
    </row>
    <row r="2" spans="1:11" ht="18.75" thickBot="1" x14ac:dyDescent="0.3">
      <c r="A2" s="6" t="s">
        <v>1380</v>
      </c>
      <c r="B2" s="9"/>
      <c r="C2" s="9"/>
      <c r="D2" s="9"/>
      <c r="E2" s="9"/>
      <c r="F2" s="9"/>
      <c r="G2" s="9"/>
      <c r="H2" s="9"/>
      <c r="I2" s="9"/>
    </row>
    <row r="3" spans="1:11" ht="16.5" thickTop="1" x14ac:dyDescent="0.25"/>
    <row r="4" spans="1:11" s="3" customFormat="1" x14ac:dyDescent="0.25">
      <c r="A4" s="847" t="s">
        <v>1</v>
      </c>
      <c r="B4" s="885" t="s">
        <v>210</v>
      </c>
      <c r="C4" s="885"/>
      <c r="D4" s="885"/>
      <c r="E4" s="885" t="s">
        <v>218</v>
      </c>
      <c r="F4" s="885"/>
      <c r="G4" s="885"/>
      <c r="H4" s="823" t="s">
        <v>226</v>
      </c>
      <c r="I4" s="885" t="s">
        <v>219</v>
      </c>
      <c r="J4" s="885"/>
      <c r="K4" s="885"/>
    </row>
    <row r="5" spans="1:11" s="10" customFormat="1" ht="31.5" customHeight="1" x14ac:dyDescent="0.25">
      <c r="A5" s="848"/>
      <c r="B5" s="886" t="s">
        <v>710</v>
      </c>
      <c r="C5" s="886"/>
      <c r="D5" s="886"/>
      <c r="E5" s="886" t="s">
        <v>711</v>
      </c>
      <c r="F5" s="886"/>
      <c r="G5" s="874"/>
      <c r="H5" s="886" t="s">
        <v>713</v>
      </c>
      <c r="I5" s="863" t="s">
        <v>712</v>
      </c>
      <c r="J5" s="886"/>
      <c r="K5" s="886"/>
    </row>
    <row r="6" spans="1:11" s="3" customFormat="1" x14ac:dyDescent="0.25">
      <c r="A6" s="884"/>
      <c r="B6" s="66" t="s">
        <v>227</v>
      </c>
      <c r="C6" s="67" t="s">
        <v>228</v>
      </c>
      <c r="D6" s="68" t="s">
        <v>229</v>
      </c>
      <c r="E6" s="66" t="s">
        <v>227</v>
      </c>
      <c r="F6" s="67" t="s">
        <v>228</v>
      </c>
      <c r="G6" s="68" t="s">
        <v>229</v>
      </c>
      <c r="H6" s="886"/>
      <c r="I6" s="66" t="s">
        <v>227</v>
      </c>
      <c r="J6" s="67" t="s">
        <v>228</v>
      </c>
      <c r="K6" s="68" t="s">
        <v>229</v>
      </c>
    </row>
    <row r="7" spans="1:11" x14ac:dyDescent="0.25">
      <c r="A7" s="733" t="s">
        <v>5</v>
      </c>
      <c r="B7" s="48">
        <v>2.7</v>
      </c>
      <c r="C7" s="53">
        <v>0.3</v>
      </c>
      <c r="D7" s="107">
        <v>0</v>
      </c>
      <c r="E7" s="48">
        <v>42.59</v>
      </c>
      <c r="F7" s="53">
        <v>52.9</v>
      </c>
      <c r="G7" s="107">
        <v>17</v>
      </c>
      <c r="H7" s="779">
        <v>64.3</v>
      </c>
      <c r="I7" s="48">
        <v>22</v>
      </c>
      <c r="J7" s="53">
        <v>4.3</v>
      </c>
      <c r="K7" s="107">
        <v>14.7</v>
      </c>
    </row>
    <row r="8" spans="1:11" x14ac:dyDescent="0.25">
      <c r="A8" s="733" t="s">
        <v>6</v>
      </c>
      <c r="B8" s="48" t="s">
        <v>739</v>
      </c>
      <c r="C8" s="53" t="s">
        <v>739</v>
      </c>
      <c r="D8" s="107" t="s">
        <v>1274</v>
      </c>
      <c r="E8" s="48" t="s">
        <v>739</v>
      </c>
      <c r="F8" s="53" t="s">
        <v>739</v>
      </c>
      <c r="G8" s="107" t="s">
        <v>739</v>
      </c>
      <c r="H8" s="779" t="s">
        <v>739</v>
      </c>
      <c r="I8" s="48" t="s">
        <v>739</v>
      </c>
      <c r="J8" s="53" t="s">
        <v>739</v>
      </c>
      <c r="K8" s="107" t="s">
        <v>739</v>
      </c>
    </row>
    <row r="9" spans="1:11" x14ac:dyDescent="0.25">
      <c r="A9" s="733" t="s">
        <v>7</v>
      </c>
      <c r="B9" s="48">
        <v>5.3</v>
      </c>
      <c r="C9" s="53">
        <v>4.3</v>
      </c>
      <c r="D9" s="107">
        <v>11.1</v>
      </c>
      <c r="E9" s="48" t="s">
        <v>739</v>
      </c>
      <c r="F9" s="53">
        <v>55.6</v>
      </c>
      <c r="G9" s="107" t="s">
        <v>739</v>
      </c>
      <c r="H9" s="779" t="s">
        <v>739</v>
      </c>
      <c r="I9" s="48">
        <v>78.900000000000006</v>
      </c>
      <c r="J9" s="53">
        <v>39.200000000000003</v>
      </c>
      <c r="K9" s="107">
        <v>86.7</v>
      </c>
    </row>
    <row r="10" spans="1:11" x14ac:dyDescent="0.25">
      <c r="A10" s="733" t="s">
        <v>8</v>
      </c>
      <c r="B10" s="48" t="s">
        <v>739</v>
      </c>
      <c r="C10" s="53" t="s">
        <v>739</v>
      </c>
      <c r="D10" s="107">
        <v>8.23</v>
      </c>
      <c r="E10" s="48" t="s">
        <v>739</v>
      </c>
      <c r="F10" s="53" t="s">
        <v>739</v>
      </c>
      <c r="G10" s="107" t="s">
        <v>739</v>
      </c>
      <c r="H10" s="779" t="s">
        <v>739</v>
      </c>
      <c r="I10" s="48" t="s">
        <v>739</v>
      </c>
      <c r="J10" s="53" t="s">
        <v>739</v>
      </c>
      <c r="K10" s="107" t="s">
        <v>739</v>
      </c>
    </row>
    <row r="11" spans="1:11" x14ac:dyDescent="0.25">
      <c r="A11" s="733" t="s">
        <v>9</v>
      </c>
      <c r="B11" s="48" t="s">
        <v>739</v>
      </c>
      <c r="C11" s="53">
        <v>7.16</v>
      </c>
      <c r="D11" s="107" t="s">
        <v>739</v>
      </c>
      <c r="E11" s="48" t="s">
        <v>739</v>
      </c>
      <c r="F11" s="53">
        <v>74.03</v>
      </c>
      <c r="G11" s="107">
        <v>25.36</v>
      </c>
      <c r="H11" s="779" t="s">
        <v>739</v>
      </c>
      <c r="I11" s="48" t="s">
        <v>739</v>
      </c>
      <c r="J11" s="53">
        <v>60</v>
      </c>
      <c r="K11" s="107">
        <v>29.63</v>
      </c>
    </row>
    <row r="12" spans="1:11" x14ac:dyDescent="0.25">
      <c r="A12" s="733" t="s">
        <v>10</v>
      </c>
      <c r="B12" s="48" t="s">
        <v>739</v>
      </c>
      <c r="C12" s="53" t="s">
        <v>739</v>
      </c>
      <c r="D12" s="107" t="s">
        <v>739</v>
      </c>
      <c r="E12" s="48" t="s">
        <v>739</v>
      </c>
      <c r="F12" s="53" t="s">
        <v>739</v>
      </c>
      <c r="G12" s="107" t="s">
        <v>739</v>
      </c>
      <c r="H12" s="779" t="s">
        <v>739</v>
      </c>
      <c r="I12" s="48" t="s">
        <v>739</v>
      </c>
      <c r="J12" s="53" t="s">
        <v>739</v>
      </c>
      <c r="K12" s="107" t="s">
        <v>739</v>
      </c>
    </row>
    <row r="13" spans="1:11" x14ac:dyDescent="0.25">
      <c r="A13" s="733" t="s">
        <v>11</v>
      </c>
      <c r="B13" s="48" t="s">
        <v>1288</v>
      </c>
      <c r="C13" s="53" t="s">
        <v>739</v>
      </c>
      <c r="D13" s="107" t="s">
        <v>1275</v>
      </c>
      <c r="E13" s="48" t="s">
        <v>1285</v>
      </c>
      <c r="F13" s="53" t="s">
        <v>1292</v>
      </c>
      <c r="G13" s="107" t="s">
        <v>1273</v>
      </c>
      <c r="H13" s="779" t="s">
        <v>1287</v>
      </c>
      <c r="I13" s="48" t="s">
        <v>1290</v>
      </c>
      <c r="J13" s="53" t="s">
        <v>739</v>
      </c>
      <c r="K13" s="107" t="s">
        <v>1279</v>
      </c>
    </row>
    <row r="14" spans="1:11" x14ac:dyDescent="0.25">
      <c r="A14" s="733" t="s">
        <v>12</v>
      </c>
      <c r="B14" s="48" t="s">
        <v>1274</v>
      </c>
      <c r="C14" s="53">
        <v>0</v>
      </c>
      <c r="D14" s="107">
        <v>3.5</v>
      </c>
      <c r="E14" s="48">
        <v>53.5</v>
      </c>
      <c r="F14" s="53">
        <v>86.6</v>
      </c>
      <c r="G14" s="53">
        <v>71.2</v>
      </c>
      <c r="H14" s="779">
        <v>65.8</v>
      </c>
      <c r="I14" s="48">
        <v>0</v>
      </c>
      <c r="J14" s="53">
        <v>27.1</v>
      </c>
      <c r="K14" s="107">
        <v>31.9</v>
      </c>
    </row>
    <row r="15" spans="1:11" x14ac:dyDescent="0.25">
      <c r="A15" s="733" t="s">
        <v>13</v>
      </c>
      <c r="B15" s="48">
        <v>0</v>
      </c>
      <c r="C15" s="53">
        <v>0</v>
      </c>
      <c r="D15" s="107" t="s">
        <v>739</v>
      </c>
      <c r="E15" s="48">
        <v>47.2</v>
      </c>
      <c r="F15" s="53" t="s">
        <v>739</v>
      </c>
      <c r="G15" s="107">
        <v>35</v>
      </c>
      <c r="H15" s="779">
        <v>75</v>
      </c>
      <c r="I15" s="48">
        <v>48.6</v>
      </c>
      <c r="J15" s="53">
        <v>62.5</v>
      </c>
      <c r="K15" s="107">
        <v>66.900000000000006</v>
      </c>
    </row>
    <row r="16" spans="1:11" x14ac:dyDescent="0.25">
      <c r="A16" s="733" t="s">
        <v>14</v>
      </c>
      <c r="B16" s="48" t="s">
        <v>739</v>
      </c>
      <c r="C16" s="53" t="s">
        <v>739</v>
      </c>
      <c r="D16" s="107" t="s">
        <v>739</v>
      </c>
      <c r="E16" s="48" t="s">
        <v>739</v>
      </c>
      <c r="F16" s="53" t="s">
        <v>739</v>
      </c>
      <c r="G16" s="107" t="s">
        <v>739</v>
      </c>
      <c r="H16" s="779" t="s">
        <v>739</v>
      </c>
      <c r="I16" s="48" t="s">
        <v>739</v>
      </c>
      <c r="J16" s="53" t="s">
        <v>739</v>
      </c>
      <c r="K16" s="107" t="s">
        <v>739</v>
      </c>
    </row>
    <row r="17" spans="1:11" x14ac:dyDescent="0.25">
      <c r="A17" s="733" t="s">
        <v>15</v>
      </c>
      <c r="B17" s="48">
        <v>1.67</v>
      </c>
      <c r="C17" s="53">
        <v>1.1499999999999999</v>
      </c>
      <c r="D17" s="107">
        <v>0</v>
      </c>
      <c r="E17" s="48">
        <v>7.5</v>
      </c>
      <c r="F17" s="53">
        <v>57.47</v>
      </c>
      <c r="G17" s="107">
        <v>23.33</v>
      </c>
      <c r="H17" s="779">
        <v>54.17</v>
      </c>
      <c r="I17" s="48">
        <v>3.33</v>
      </c>
      <c r="J17" s="53">
        <v>12.64</v>
      </c>
      <c r="K17" s="107">
        <v>18.89</v>
      </c>
    </row>
    <row r="18" spans="1:11" x14ac:dyDescent="0.25">
      <c r="A18" s="733" t="s">
        <v>16</v>
      </c>
      <c r="B18" s="48" t="s">
        <v>739</v>
      </c>
      <c r="C18" s="53" t="s">
        <v>739</v>
      </c>
      <c r="D18" s="107">
        <v>15</v>
      </c>
      <c r="E18" s="48" t="s">
        <v>739</v>
      </c>
      <c r="F18" s="53" t="s">
        <v>739</v>
      </c>
      <c r="G18" s="107">
        <v>78.95</v>
      </c>
      <c r="H18" s="779" t="s">
        <v>739</v>
      </c>
      <c r="I18" s="48" t="s">
        <v>739</v>
      </c>
      <c r="J18" s="53" t="s">
        <v>739</v>
      </c>
      <c r="K18" s="107">
        <v>50</v>
      </c>
    </row>
    <row r="19" spans="1:11" x14ac:dyDescent="0.25">
      <c r="A19" s="733" t="s">
        <v>17</v>
      </c>
      <c r="B19" s="48" t="s">
        <v>739</v>
      </c>
      <c r="C19" s="53" t="s">
        <v>739</v>
      </c>
      <c r="D19" s="107" t="s">
        <v>739</v>
      </c>
      <c r="E19" s="48" t="s">
        <v>739</v>
      </c>
      <c r="F19" s="53" t="s">
        <v>739</v>
      </c>
      <c r="G19" s="107" t="s">
        <v>739</v>
      </c>
      <c r="H19" s="779" t="s">
        <v>739</v>
      </c>
      <c r="I19" s="48" t="s">
        <v>739</v>
      </c>
      <c r="J19" s="53" t="s">
        <v>739</v>
      </c>
      <c r="K19" s="107" t="s">
        <v>739</v>
      </c>
    </row>
    <row r="20" spans="1:11" x14ac:dyDescent="0.25">
      <c r="A20" s="733" t="s">
        <v>18</v>
      </c>
      <c r="B20" s="48">
        <v>0.7</v>
      </c>
      <c r="C20" s="53">
        <v>0.2</v>
      </c>
      <c r="D20" s="107">
        <v>0.8</v>
      </c>
      <c r="E20" s="48">
        <v>42.7</v>
      </c>
      <c r="F20" s="53">
        <v>65.099999999999994</v>
      </c>
      <c r="G20" s="107">
        <v>45.3</v>
      </c>
      <c r="H20" s="779">
        <v>40.6</v>
      </c>
      <c r="I20" s="48">
        <v>4.3</v>
      </c>
      <c r="J20" s="53">
        <v>10.3</v>
      </c>
      <c r="K20" s="107">
        <v>22</v>
      </c>
    </row>
    <row r="21" spans="1:11" x14ac:dyDescent="0.25">
      <c r="A21" s="733" t="s">
        <v>19</v>
      </c>
      <c r="B21" s="48" t="s">
        <v>739</v>
      </c>
      <c r="C21" s="53" t="s">
        <v>739</v>
      </c>
      <c r="D21" s="107" t="s">
        <v>739</v>
      </c>
      <c r="E21" s="48" t="s">
        <v>739</v>
      </c>
      <c r="F21" s="781" t="s">
        <v>1272</v>
      </c>
      <c r="G21" s="107" t="s">
        <v>739</v>
      </c>
      <c r="H21" s="779" t="s">
        <v>739</v>
      </c>
      <c r="I21" s="48" t="s">
        <v>739</v>
      </c>
      <c r="J21" s="53">
        <v>80</v>
      </c>
      <c r="K21" s="107" t="s">
        <v>739</v>
      </c>
    </row>
    <row r="22" spans="1:11" x14ac:dyDescent="0.25">
      <c r="A22" s="733" t="s">
        <v>20</v>
      </c>
      <c r="B22" s="48">
        <v>1.6</v>
      </c>
      <c r="C22" s="53">
        <v>1.4</v>
      </c>
      <c r="D22" s="107">
        <v>4</v>
      </c>
      <c r="E22" s="48">
        <v>37.299999999999997</v>
      </c>
      <c r="F22" s="53">
        <v>82.7</v>
      </c>
      <c r="G22" s="107">
        <v>64.400000000000006</v>
      </c>
      <c r="H22" s="779">
        <v>87.3</v>
      </c>
      <c r="I22" s="48">
        <v>37.700000000000003</v>
      </c>
      <c r="J22" s="53">
        <v>61.2</v>
      </c>
      <c r="K22" s="107">
        <v>40.9</v>
      </c>
    </row>
    <row r="23" spans="1:11" x14ac:dyDescent="0.25">
      <c r="A23" s="733" t="s">
        <v>21</v>
      </c>
      <c r="B23" s="48" t="s">
        <v>739</v>
      </c>
      <c r="C23" s="53">
        <v>0.42</v>
      </c>
      <c r="D23" s="107">
        <v>3.77</v>
      </c>
      <c r="E23" s="48" t="s">
        <v>739</v>
      </c>
      <c r="F23" s="53" t="s">
        <v>739</v>
      </c>
      <c r="G23" s="107">
        <v>54.03</v>
      </c>
      <c r="H23" s="779" t="s">
        <v>739</v>
      </c>
      <c r="I23" s="48">
        <v>24</v>
      </c>
      <c r="J23" s="53" t="s">
        <v>739</v>
      </c>
      <c r="K23" s="107">
        <v>38.6</v>
      </c>
    </row>
    <row r="24" spans="1:11" x14ac:dyDescent="0.25">
      <c r="A24" s="733" t="s">
        <v>22</v>
      </c>
      <c r="B24" s="48" t="s">
        <v>739</v>
      </c>
      <c r="C24" s="53">
        <v>0</v>
      </c>
      <c r="D24" s="107">
        <v>10.53</v>
      </c>
      <c r="E24" s="48" t="s">
        <v>739</v>
      </c>
      <c r="F24" s="53">
        <v>97</v>
      </c>
      <c r="G24" s="107">
        <v>60</v>
      </c>
      <c r="H24" s="779" t="s">
        <v>739</v>
      </c>
      <c r="I24" s="48" t="s">
        <v>739</v>
      </c>
      <c r="J24" s="53">
        <v>56.7</v>
      </c>
      <c r="K24" s="107">
        <v>56.7</v>
      </c>
    </row>
    <row r="25" spans="1:11" x14ac:dyDescent="0.25">
      <c r="A25" s="733" t="s">
        <v>23</v>
      </c>
      <c r="B25" s="48">
        <v>5.9</v>
      </c>
      <c r="C25" s="53">
        <v>13.25</v>
      </c>
      <c r="D25" s="107">
        <v>8.4</v>
      </c>
      <c r="E25" s="48">
        <v>54.5</v>
      </c>
      <c r="F25" s="53">
        <v>79.8</v>
      </c>
      <c r="G25" s="107">
        <v>82.1</v>
      </c>
      <c r="H25" s="779">
        <v>61.1</v>
      </c>
      <c r="I25" s="48">
        <v>87.5</v>
      </c>
      <c r="J25" s="53">
        <v>91.6</v>
      </c>
      <c r="K25" s="107">
        <v>49.5</v>
      </c>
    </row>
    <row r="26" spans="1:11" x14ac:dyDescent="0.25">
      <c r="A26" s="733" t="s">
        <v>24</v>
      </c>
      <c r="B26" s="48" t="s">
        <v>739</v>
      </c>
      <c r="C26" s="53" t="s">
        <v>739</v>
      </c>
      <c r="D26" s="107" t="s">
        <v>739</v>
      </c>
      <c r="E26" s="48" t="s">
        <v>739</v>
      </c>
      <c r="F26" s="53" t="s">
        <v>739</v>
      </c>
      <c r="G26" s="107" t="s">
        <v>739</v>
      </c>
      <c r="H26" s="779" t="s">
        <v>739</v>
      </c>
      <c r="I26" s="48" t="s">
        <v>739</v>
      </c>
      <c r="J26" s="53" t="s">
        <v>739</v>
      </c>
      <c r="K26" s="107" t="s">
        <v>739</v>
      </c>
    </row>
    <row r="27" spans="1:11" x14ac:dyDescent="0.25">
      <c r="A27" s="733" t="s">
        <v>25</v>
      </c>
      <c r="B27" s="48" t="s">
        <v>739</v>
      </c>
      <c r="C27" s="53">
        <v>13.1</v>
      </c>
      <c r="D27" s="107" t="s">
        <v>1276</v>
      </c>
      <c r="E27" s="48" t="s">
        <v>739</v>
      </c>
      <c r="F27" s="53">
        <v>88.5</v>
      </c>
      <c r="G27" s="107">
        <v>66.540000000000006</v>
      </c>
      <c r="H27" s="779" t="s">
        <v>739</v>
      </c>
      <c r="I27" s="48" t="s">
        <v>739</v>
      </c>
      <c r="J27" s="53">
        <v>36.4</v>
      </c>
      <c r="K27" s="107">
        <v>36.24</v>
      </c>
    </row>
    <row r="28" spans="1:11" x14ac:dyDescent="0.25">
      <c r="A28" s="733" t="s">
        <v>26</v>
      </c>
      <c r="B28" s="48" t="s">
        <v>1274</v>
      </c>
      <c r="C28" s="53">
        <v>0</v>
      </c>
      <c r="D28" s="107" t="s">
        <v>739</v>
      </c>
      <c r="E28" s="53">
        <v>42.98</v>
      </c>
      <c r="F28" s="53">
        <v>79</v>
      </c>
      <c r="G28" s="107" t="s">
        <v>739</v>
      </c>
      <c r="H28" s="779">
        <v>75.959999999999994</v>
      </c>
      <c r="I28" s="48">
        <v>16.850000000000001</v>
      </c>
      <c r="J28" s="53">
        <v>75</v>
      </c>
      <c r="K28" s="107" t="s">
        <v>739</v>
      </c>
    </row>
    <row r="29" spans="1:11" x14ac:dyDescent="0.25">
      <c r="A29" s="733" t="s">
        <v>27</v>
      </c>
      <c r="B29" s="48" t="s">
        <v>739</v>
      </c>
      <c r="C29" s="53" t="s">
        <v>739</v>
      </c>
      <c r="D29" s="107" t="s">
        <v>739</v>
      </c>
      <c r="E29" s="48" t="s">
        <v>739</v>
      </c>
      <c r="F29" s="53" t="s">
        <v>739</v>
      </c>
      <c r="G29" s="107" t="s">
        <v>739</v>
      </c>
      <c r="H29" s="779" t="s">
        <v>739</v>
      </c>
      <c r="I29" s="48" t="s">
        <v>739</v>
      </c>
      <c r="J29" s="53" t="s">
        <v>739</v>
      </c>
      <c r="K29" s="107" t="s">
        <v>739</v>
      </c>
    </row>
    <row r="30" spans="1:11" x14ac:dyDescent="0.25">
      <c r="A30" s="733" t="s">
        <v>28</v>
      </c>
      <c r="B30" s="48" t="s">
        <v>739</v>
      </c>
      <c r="C30" s="53" t="s">
        <v>739</v>
      </c>
      <c r="D30" s="107" t="s">
        <v>739</v>
      </c>
      <c r="E30" s="48" t="s">
        <v>739</v>
      </c>
      <c r="F30" s="53" t="s">
        <v>739</v>
      </c>
      <c r="G30" s="107" t="s">
        <v>739</v>
      </c>
      <c r="H30" s="779" t="s">
        <v>739</v>
      </c>
      <c r="I30" s="48" t="s">
        <v>739</v>
      </c>
      <c r="J30" s="53">
        <v>17.940000000000001</v>
      </c>
      <c r="K30" s="107">
        <v>20.7</v>
      </c>
    </row>
    <row r="31" spans="1:11" x14ac:dyDescent="0.25">
      <c r="A31" s="733" t="s">
        <v>29</v>
      </c>
      <c r="B31" s="48" t="s">
        <v>739</v>
      </c>
      <c r="C31" s="53" t="s">
        <v>739</v>
      </c>
      <c r="D31" s="107" t="s">
        <v>739</v>
      </c>
      <c r="E31" s="48" t="s">
        <v>739</v>
      </c>
      <c r="F31" s="53" t="s">
        <v>739</v>
      </c>
      <c r="G31" s="107" t="s">
        <v>739</v>
      </c>
      <c r="H31" s="779" t="s">
        <v>739</v>
      </c>
      <c r="I31" s="48" t="s">
        <v>739</v>
      </c>
      <c r="J31" s="53" t="s">
        <v>739</v>
      </c>
      <c r="K31" s="107" t="s">
        <v>739</v>
      </c>
    </row>
    <row r="32" spans="1:11" x14ac:dyDescent="0.25">
      <c r="A32" s="733" t="s">
        <v>30</v>
      </c>
      <c r="B32" s="48">
        <v>19.5</v>
      </c>
      <c r="C32" s="53">
        <v>1.5</v>
      </c>
      <c r="D32" s="107">
        <v>0</v>
      </c>
      <c r="E32" s="48">
        <v>60</v>
      </c>
      <c r="F32" s="53">
        <v>100</v>
      </c>
      <c r="G32" s="107">
        <v>59.1</v>
      </c>
      <c r="H32" s="779">
        <v>71.099999999999994</v>
      </c>
      <c r="I32" s="48">
        <v>62.5</v>
      </c>
      <c r="J32" s="53">
        <v>64.2</v>
      </c>
      <c r="K32" s="107">
        <v>54.5</v>
      </c>
    </row>
    <row r="33" spans="1:11" x14ac:dyDescent="0.25">
      <c r="A33" s="733" t="s">
        <v>31</v>
      </c>
      <c r="B33" s="48" t="s">
        <v>739</v>
      </c>
      <c r="C33" s="53">
        <v>8.6199999999999992</v>
      </c>
      <c r="D33" s="107">
        <v>1.3</v>
      </c>
      <c r="E33" s="48" t="s">
        <v>739</v>
      </c>
      <c r="F33" s="53">
        <v>98.2</v>
      </c>
      <c r="G33" s="107" t="s">
        <v>739</v>
      </c>
      <c r="H33" s="779" t="s">
        <v>739</v>
      </c>
      <c r="I33" s="48" t="s">
        <v>739</v>
      </c>
      <c r="J33" s="53">
        <v>100</v>
      </c>
      <c r="K33" s="107">
        <v>100</v>
      </c>
    </row>
    <row r="34" spans="1:11" x14ac:dyDescent="0.25">
      <c r="A34" s="733" t="s">
        <v>32</v>
      </c>
      <c r="B34" s="48" t="s">
        <v>739</v>
      </c>
      <c r="C34" s="53">
        <v>24.3</v>
      </c>
      <c r="D34" s="107">
        <v>1.1299999999999999</v>
      </c>
      <c r="E34" s="48" t="s">
        <v>739</v>
      </c>
      <c r="F34" s="53">
        <v>91.15</v>
      </c>
      <c r="G34" s="107">
        <v>68.17</v>
      </c>
      <c r="H34" s="779" t="s">
        <v>739</v>
      </c>
      <c r="I34" s="48" t="s">
        <v>739</v>
      </c>
      <c r="J34" s="53">
        <v>62.33</v>
      </c>
      <c r="K34" s="107">
        <v>23.1</v>
      </c>
    </row>
    <row r="35" spans="1:11" x14ac:dyDescent="0.25">
      <c r="A35" s="733" t="s">
        <v>255</v>
      </c>
      <c r="B35" s="48" t="s">
        <v>1274</v>
      </c>
      <c r="C35" s="53">
        <v>3.9</v>
      </c>
      <c r="D35" s="107">
        <v>6.6</v>
      </c>
      <c r="E35" s="48" t="s">
        <v>739</v>
      </c>
      <c r="F35" s="53">
        <v>73.3</v>
      </c>
      <c r="G35" s="107">
        <v>76.7</v>
      </c>
      <c r="H35" s="779" t="s">
        <v>739</v>
      </c>
      <c r="I35" s="48" t="s">
        <v>739</v>
      </c>
      <c r="J35" s="53">
        <v>24.4</v>
      </c>
      <c r="K35" s="107" t="s">
        <v>739</v>
      </c>
    </row>
    <row r="36" spans="1:11" x14ac:dyDescent="0.25">
      <c r="A36" s="733" t="s">
        <v>33</v>
      </c>
      <c r="B36" s="48" t="s">
        <v>739</v>
      </c>
      <c r="C36" s="53" t="s">
        <v>1296</v>
      </c>
      <c r="D36" s="107">
        <v>1.07</v>
      </c>
      <c r="E36" s="48" t="s">
        <v>739</v>
      </c>
      <c r="F36" s="53">
        <v>99</v>
      </c>
      <c r="G36" s="107">
        <v>68.72</v>
      </c>
      <c r="H36" s="779">
        <v>58.06</v>
      </c>
      <c r="I36" s="48">
        <v>36.270000000000003</v>
      </c>
      <c r="J36" s="53">
        <v>66</v>
      </c>
      <c r="K36" s="107">
        <v>32.93</v>
      </c>
    </row>
    <row r="37" spans="1:11" x14ac:dyDescent="0.25">
      <c r="A37" s="733" t="s">
        <v>34</v>
      </c>
      <c r="B37" s="48" t="s">
        <v>739</v>
      </c>
      <c r="C37" s="53">
        <v>27.5</v>
      </c>
      <c r="D37" s="107">
        <v>28.8</v>
      </c>
      <c r="E37" s="48" t="s">
        <v>739</v>
      </c>
      <c r="F37" s="53" t="s">
        <v>1293</v>
      </c>
      <c r="G37" s="107">
        <v>57.3</v>
      </c>
      <c r="H37" s="779" t="s">
        <v>739</v>
      </c>
      <c r="I37" s="48" t="s">
        <v>739</v>
      </c>
      <c r="J37" s="53" t="s">
        <v>1297</v>
      </c>
      <c r="K37" s="107">
        <v>53.7</v>
      </c>
    </row>
    <row r="38" spans="1:11" x14ac:dyDescent="0.25">
      <c r="A38" s="733" t="s">
        <v>35</v>
      </c>
      <c r="B38" s="48">
        <v>2.6</v>
      </c>
      <c r="C38" s="53" t="s">
        <v>739</v>
      </c>
      <c r="D38" s="107">
        <v>2.1</v>
      </c>
      <c r="E38" s="48">
        <v>39.9</v>
      </c>
      <c r="F38" s="53" t="s">
        <v>739</v>
      </c>
      <c r="G38" s="107">
        <v>64.3</v>
      </c>
      <c r="H38" s="779">
        <v>92.1</v>
      </c>
      <c r="I38" s="48">
        <v>66.099999999999994</v>
      </c>
      <c r="J38" s="53" t="s">
        <v>739</v>
      </c>
      <c r="K38" s="107">
        <v>36.200000000000003</v>
      </c>
    </row>
    <row r="39" spans="1:11" x14ac:dyDescent="0.25">
      <c r="A39" s="733" t="s">
        <v>36</v>
      </c>
      <c r="B39" s="48" t="s">
        <v>739</v>
      </c>
      <c r="C39" s="53">
        <v>8.3000000000000007</v>
      </c>
      <c r="D39" s="107">
        <v>33.93</v>
      </c>
      <c r="E39" s="48" t="s">
        <v>739</v>
      </c>
      <c r="F39" s="53">
        <v>88.6</v>
      </c>
      <c r="G39" s="107">
        <v>53.5</v>
      </c>
      <c r="H39" s="779" t="s">
        <v>739</v>
      </c>
      <c r="I39" s="48" t="s">
        <v>739</v>
      </c>
      <c r="J39" s="53">
        <v>49.7</v>
      </c>
      <c r="K39" s="107">
        <v>28.8</v>
      </c>
    </row>
    <row r="40" spans="1:11" x14ac:dyDescent="0.25">
      <c r="A40" s="733" t="s">
        <v>37</v>
      </c>
      <c r="B40" s="48" t="s">
        <v>739</v>
      </c>
      <c r="C40" s="53">
        <v>19.59</v>
      </c>
      <c r="D40" s="107" t="s">
        <v>739</v>
      </c>
      <c r="E40" s="48" t="s">
        <v>739</v>
      </c>
      <c r="F40" s="53">
        <v>43.13</v>
      </c>
      <c r="G40" s="107" t="s">
        <v>739</v>
      </c>
      <c r="H40" s="779" t="s">
        <v>739</v>
      </c>
      <c r="I40" s="48" t="s">
        <v>739</v>
      </c>
      <c r="J40" s="53">
        <v>37.96</v>
      </c>
      <c r="K40" s="107" t="s">
        <v>739</v>
      </c>
    </row>
    <row r="41" spans="1:11" x14ac:dyDescent="0.25">
      <c r="A41" s="733" t="s">
        <v>38</v>
      </c>
      <c r="B41" s="48" t="s">
        <v>739</v>
      </c>
      <c r="C41" s="53" t="s">
        <v>739</v>
      </c>
      <c r="D41" s="107">
        <v>7.28</v>
      </c>
      <c r="E41" s="48" t="s">
        <v>739</v>
      </c>
      <c r="F41" s="53">
        <v>73.91</v>
      </c>
      <c r="G41" s="107">
        <v>49.67</v>
      </c>
      <c r="H41" s="779" t="s">
        <v>739</v>
      </c>
      <c r="I41" s="48" t="s">
        <v>739</v>
      </c>
      <c r="J41" s="53">
        <v>91.3</v>
      </c>
      <c r="K41" s="107">
        <v>26.32</v>
      </c>
    </row>
    <row r="42" spans="1:11" x14ac:dyDescent="0.25">
      <c r="A42" s="733" t="s">
        <v>39</v>
      </c>
      <c r="B42" s="48">
        <v>3.7</v>
      </c>
      <c r="C42" s="53">
        <v>0.2</v>
      </c>
      <c r="D42" s="107">
        <v>5.6</v>
      </c>
      <c r="E42" s="48">
        <v>47.1</v>
      </c>
      <c r="F42" s="53">
        <v>86.4</v>
      </c>
      <c r="G42" s="107">
        <v>75.5</v>
      </c>
      <c r="H42" s="779">
        <v>57</v>
      </c>
      <c r="I42" s="48">
        <v>26.5</v>
      </c>
      <c r="J42" s="53">
        <v>30.2</v>
      </c>
      <c r="K42" s="107">
        <v>39.1</v>
      </c>
    </row>
    <row r="43" spans="1:11" x14ac:dyDescent="0.25">
      <c r="A43" s="733" t="s">
        <v>40</v>
      </c>
      <c r="B43" s="48" t="s">
        <v>739</v>
      </c>
      <c r="C43" s="53">
        <v>4.3</v>
      </c>
      <c r="D43" s="107">
        <v>6.9</v>
      </c>
      <c r="E43" s="48" t="s">
        <v>739</v>
      </c>
      <c r="F43" s="53">
        <v>97.8</v>
      </c>
      <c r="G43" s="107">
        <v>52.7</v>
      </c>
      <c r="H43" s="779" t="s">
        <v>739</v>
      </c>
      <c r="I43" s="48" t="s">
        <v>739</v>
      </c>
      <c r="J43" s="53">
        <v>39.299999999999997</v>
      </c>
      <c r="K43" s="107" t="s">
        <v>739</v>
      </c>
    </row>
    <row r="44" spans="1:11" x14ac:dyDescent="0.25">
      <c r="A44" s="733" t="s">
        <v>41</v>
      </c>
      <c r="B44" s="48" t="s">
        <v>739</v>
      </c>
      <c r="C44" s="53">
        <v>0</v>
      </c>
      <c r="D44" s="107">
        <v>0</v>
      </c>
      <c r="E44" s="48" t="s">
        <v>739</v>
      </c>
      <c r="F44" s="53">
        <v>59.18</v>
      </c>
      <c r="G44" s="107">
        <v>62</v>
      </c>
      <c r="H44" s="779" t="s">
        <v>739</v>
      </c>
      <c r="I44" s="48" t="s">
        <v>739</v>
      </c>
      <c r="J44" s="53">
        <v>30.6</v>
      </c>
      <c r="K44" s="107">
        <v>70</v>
      </c>
    </row>
    <row r="45" spans="1:11" x14ac:dyDescent="0.25">
      <c r="A45" s="733" t="s">
        <v>42</v>
      </c>
      <c r="B45" s="48" t="s">
        <v>739</v>
      </c>
      <c r="C45" s="53">
        <v>3.8</v>
      </c>
      <c r="D45" s="107">
        <v>20.2</v>
      </c>
      <c r="E45" s="48" t="s">
        <v>739</v>
      </c>
      <c r="F45" s="53">
        <v>79.62</v>
      </c>
      <c r="G45" s="107">
        <v>49.5</v>
      </c>
      <c r="H45" s="779" t="s">
        <v>739</v>
      </c>
      <c r="I45" s="48" t="s">
        <v>739</v>
      </c>
      <c r="J45" s="53">
        <v>45.9</v>
      </c>
      <c r="K45" s="107">
        <v>26</v>
      </c>
    </row>
    <row r="46" spans="1:11" x14ac:dyDescent="0.25">
      <c r="A46" s="733" t="s">
        <v>43</v>
      </c>
      <c r="B46" s="48" t="s">
        <v>739</v>
      </c>
      <c r="C46" s="53" t="s">
        <v>739</v>
      </c>
      <c r="D46" s="107" t="s">
        <v>739</v>
      </c>
      <c r="E46" s="48" t="s">
        <v>739</v>
      </c>
      <c r="F46" s="53" t="s">
        <v>739</v>
      </c>
      <c r="G46" s="107" t="s">
        <v>739</v>
      </c>
      <c r="H46" s="779" t="s">
        <v>739</v>
      </c>
      <c r="I46" s="48" t="s">
        <v>739</v>
      </c>
      <c r="J46" s="53" t="s">
        <v>739</v>
      </c>
      <c r="K46" s="107" t="s">
        <v>739</v>
      </c>
    </row>
    <row r="47" spans="1:11" x14ac:dyDescent="0.25">
      <c r="A47" s="733" t="s">
        <v>44</v>
      </c>
      <c r="B47" s="48" t="s">
        <v>739</v>
      </c>
      <c r="C47" s="53" t="s">
        <v>739</v>
      </c>
      <c r="D47" s="107" t="s">
        <v>739</v>
      </c>
      <c r="E47" s="48" t="s">
        <v>739</v>
      </c>
      <c r="F47" s="53" t="s">
        <v>739</v>
      </c>
      <c r="G47" s="107" t="s">
        <v>1272</v>
      </c>
      <c r="H47" s="779" t="s">
        <v>739</v>
      </c>
      <c r="I47" s="48" t="s">
        <v>739</v>
      </c>
      <c r="J47" s="53" t="s">
        <v>739</v>
      </c>
      <c r="K47" s="107" t="s">
        <v>1280</v>
      </c>
    </row>
    <row r="48" spans="1:11" x14ac:dyDescent="0.25">
      <c r="A48" s="733" t="s">
        <v>45</v>
      </c>
      <c r="B48" s="48" t="s">
        <v>739</v>
      </c>
      <c r="C48" s="53">
        <v>11.74</v>
      </c>
      <c r="D48" s="107">
        <v>13.8</v>
      </c>
      <c r="E48" s="48" t="s">
        <v>739</v>
      </c>
      <c r="F48" s="53">
        <v>91.5</v>
      </c>
      <c r="G48" s="107">
        <v>66.8</v>
      </c>
      <c r="H48" s="779" t="s">
        <v>739</v>
      </c>
      <c r="I48" s="48" t="s">
        <v>739</v>
      </c>
      <c r="J48" s="53">
        <v>46.79</v>
      </c>
      <c r="K48" s="107">
        <v>59.4</v>
      </c>
    </row>
    <row r="49" spans="1:11" x14ac:dyDescent="0.25">
      <c r="A49" s="733" t="s">
        <v>46</v>
      </c>
      <c r="B49" s="48" t="s">
        <v>739</v>
      </c>
      <c r="C49" s="53" t="s">
        <v>739</v>
      </c>
      <c r="D49" s="107">
        <v>1.5</v>
      </c>
      <c r="E49" s="48" t="s">
        <v>739</v>
      </c>
      <c r="F49" s="53" t="s">
        <v>739</v>
      </c>
      <c r="G49" s="107">
        <v>61.1</v>
      </c>
      <c r="H49" s="779" t="s">
        <v>739</v>
      </c>
      <c r="I49" s="48" t="s">
        <v>739</v>
      </c>
      <c r="J49" s="53" t="s">
        <v>739</v>
      </c>
      <c r="K49" s="107">
        <v>28.6</v>
      </c>
    </row>
    <row r="50" spans="1:11" x14ac:dyDescent="0.25">
      <c r="A50" s="733" t="s">
        <v>47</v>
      </c>
      <c r="B50" s="48" t="s">
        <v>739</v>
      </c>
      <c r="C50" s="53">
        <v>1.3</v>
      </c>
      <c r="D50" s="107">
        <v>3.7</v>
      </c>
      <c r="E50" s="48" t="s">
        <v>739</v>
      </c>
      <c r="F50" s="53">
        <v>81.5</v>
      </c>
      <c r="G50" s="107">
        <v>52.2</v>
      </c>
      <c r="H50" s="779" t="s">
        <v>739</v>
      </c>
      <c r="I50" s="48" t="s">
        <v>739</v>
      </c>
      <c r="J50" s="53">
        <v>29.5</v>
      </c>
      <c r="K50" s="107">
        <v>16.600000000000001</v>
      </c>
    </row>
    <row r="51" spans="1:11" x14ac:dyDescent="0.25">
      <c r="A51" s="733" t="s">
        <v>48</v>
      </c>
      <c r="B51" s="48" t="s">
        <v>739</v>
      </c>
      <c r="C51" s="53" t="s">
        <v>739</v>
      </c>
      <c r="D51" s="107" t="s">
        <v>739</v>
      </c>
      <c r="E51" s="48" t="s">
        <v>739</v>
      </c>
      <c r="F51" s="53" t="s">
        <v>739</v>
      </c>
      <c r="G51" s="107" t="s">
        <v>739</v>
      </c>
      <c r="H51" s="779" t="s">
        <v>739</v>
      </c>
      <c r="I51" s="48" t="s">
        <v>739</v>
      </c>
      <c r="J51" s="53" t="s">
        <v>739</v>
      </c>
      <c r="K51" s="107" t="s">
        <v>739</v>
      </c>
    </row>
    <row r="52" spans="1:11" x14ac:dyDescent="0.25">
      <c r="A52" s="733" t="s">
        <v>49</v>
      </c>
      <c r="B52" s="48" t="s">
        <v>739</v>
      </c>
      <c r="C52" s="53" t="s">
        <v>739</v>
      </c>
      <c r="D52" s="107">
        <v>1.39</v>
      </c>
      <c r="E52" s="48" t="s">
        <v>739</v>
      </c>
      <c r="F52" s="53" t="s">
        <v>739</v>
      </c>
      <c r="G52" s="107">
        <v>39.58</v>
      </c>
      <c r="H52" s="779" t="s">
        <v>739</v>
      </c>
      <c r="I52" s="48" t="s">
        <v>739</v>
      </c>
      <c r="J52" s="53" t="s">
        <v>739</v>
      </c>
      <c r="K52" s="107">
        <v>26.94</v>
      </c>
    </row>
    <row r="53" spans="1:11" x14ac:dyDescent="0.25">
      <c r="A53" s="733" t="s">
        <v>50</v>
      </c>
      <c r="B53" s="48" t="s">
        <v>739</v>
      </c>
      <c r="C53" s="53" t="s">
        <v>739</v>
      </c>
      <c r="D53" s="107" t="s">
        <v>739</v>
      </c>
      <c r="E53" s="48" t="s">
        <v>739</v>
      </c>
      <c r="F53" s="53" t="s">
        <v>739</v>
      </c>
      <c r="G53" s="107" t="s">
        <v>739</v>
      </c>
      <c r="H53" s="779" t="s">
        <v>739</v>
      </c>
      <c r="I53" s="48" t="s">
        <v>739</v>
      </c>
      <c r="J53" s="53" t="s">
        <v>739</v>
      </c>
      <c r="K53" s="107" t="s">
        <v>739</v>
      </c>
    </row>
    <row r="54" spans="1:11" x14ac:dyDescent="0.25">
      <c r="A54" s="733" t="s">
        <v>51</v>
      </c>
      <c r="B54" s="48" t="s">
        <v>739</v>
      </c>
      <c r="C54" s="53">
        <v>4.5</v>
      </c>
      <c r="D54" s="107">
        <v>5.5</v>
      </c>
      <c r="E54" s="48" t="s">
        <v>739</v>
      </c>
      <c r="F54" s="53">
        <v>66.5</v>
      </c>
      <c r="G54" s="107">
        <v>16.3</v>
      </c>
      <c r="H54" s="779" t="s">
        <v>739</v>
      </c>
      <c r="I54" s="48" t="s">
        <v>739</v>
      </c>
      <c r="J54" s="53">
        <v>39.799999999999997</v>
      </c>
      <c r="K54" s="107">
        <v>80.599999999999994</v>
      </c>
    </row>
    <row r="55" spans="1:11" x14ac:dyDescent="0.25">
      <c r="A55" s="733" t="s">
        <v>52</v>
      </c>
      <c r="B55" s="48" t="s">
        <v>739</v>
      </c>
      <c r="C55" s="53" t="s">
        <v>739</v>
      </c>
      <c r="D55" s="107" t="s">
        <v>739</v>
      </c>
      <c r="E55" s="48" t="s">
        <v>739</v>
      </c>
      <c r="F55" s="53" t="s">
        <v>739</v>
      </c>
      <c r="G55" s="107" t="s">
        <v>739</v>
      </c>
      <c r="H55" s="779" t="s">
        <v>739</v>
      </c>
      <c r="I55" s="48" t="s">
        <v>739</v>
      </c>
      <c r="J55" s="53" t="s">
        <v>739</v>
      </c>
      <c r="K55" s="107" t="s">
        <v>739</v>
      </c>
    </row>
    <row r="56" spans="1:11" x14ac:dyDescent="0.25">
      <c r="A56" s="733" t="s">
        <v>53</v>
      </c>
      <c r="B56" s="48" t="s">
        <v>739</v>
      </c>
      <c r="C56" s="53">
        <v>12.5</v>
      </c>
      <c r="D56" s="107" t="s">
        <v>739</v>
      </c>
      <c r="E56" s="48" t="s">
        <v>739</v>
      </c>
      <c r="F56" s="53">
        <v>70.83</v>
      </c>
      <c r="G56" s="107" t="s">
        <v>739</v>
      </c>
      <c r="H56" s="779" t="s">
        <v>739</v>
      </c>
      <c r="I56" s="48" t="s">
        <v>739</v>
      </c>
      <c r="J56" s="53">
        <v>100</v>
      </c>
      <c r="K56" s="107" t="s">
        <v>739</v>
      </c>
    </row>
    <row r="57" spans="1:11" x14ac:dyDescent="0.25">
      <c r="A57" s="733" t="s">
        <v>54</v>
      </c>
      <c r="B57" s="48" t="s">
        <v>739</v>
      </c>
      <c r="C57" s="53" t="s">
        <v>739</v>
      </c>
      <c r="D57" s="107">
        <v>16</v>
      </c>
      <c r="E57" s="48" t="s">
        <v>739</v>
      </c>
      <c r="F57" s="53" t="s">
        <v>739</v>
      </c>
      <c r="G57" s="107">
        <v>69.569999999999993</v>
      </c>
      <c r="H57" s="779" t="s">
        <v>739</v>
      </c>
      <c r="I57" s="48" t="s">
        <v>739</v>
      </c>
      <c r="J57" s="53" t="s">
        <v>739</v>
      </c>
      <c r="K57" s="107">
        <v>24.14</v>
      </c>
    </row>
    <row r="58" spans="1:11" x14ac:dyDescent="0.25">
      <c r="A58" s="733" t="s">
        <v>55</v>
      </c>
      <c r="B58" s="48" t="s">
        <v>739</v>
      </c>
      <c r="C58" s="53">
        <v>2.4</v>
      </c>
      <c r="D58" s="107">
        <v>3.7</v>
      </c>
      <c r="E58" s="48" t="s">
        <v>739</v>
      </c>
      <c r="F58" s="53">
        <v>85.92</v>
      </c>
      <c r="G58" s="107">
        <v>40.700000000000003</v>
      </c>
      <c r="H58" s="779" t="s">
        <v>739</v>
      </c>
      <c r="I58" s="48" t="s">
        <v>739</v>
      </c>
      <c r="J58" s="53" t="s">
        <v>739</v>
      </c>
      <c r="K58" s="107" t="s">
        <v>739</v>
      </c>
    </row>
    <row r="59" spans="1:11" x14ac:dyDescent="0.25">
      <c r="A59" s="733" t="s">
        <v>56</v>
      </c>
      <c r="B59" s="48" t="s">
        <v>739</v>
      </c>
      <c r="C59" s="53" t="s">
        <v>739</v>
      </c>
      <c r="D59" s="107">
        <v>8.8000000000000007</v>
      </c>
      <c r="E59" s="48" t="s">
        <v>739</v>
      </c>
      <c r="F59" s="53" t="s">
        <v>1294</v>
      </c>
      <c r="G59" s="107">
        <v>53.8</v>
      </c>
      <c r="H59" s="779" t="s">
        <v>739</v>
      </c>
      <c r="I59" s="48" t="s">
        <v>739</v>
      </c>
      <c r="J59" s="53" t="s">
        <v>1298</v>
      </c>
      <c r="K59" s="107">
        <v>29.2</v>
      </c>
    </row>
    <row r="60" spans="1:11" x14ac:dyDescent="0.25">
      <c r="A60" s="733" t="s">
        <v>57</v>
      </c>
      <c r="B60" s="48" t="s">
        <v>739</v>
      </c>
      <c r="C60" s="53" t="s">
        <v>739</v>
      </c>
      <c r="D60" s="107" t="s">
        <v>739</v>
      </c>
      <c r="E60" s="48" t="s">
        <v>739</v>
      </c>
      <c r="F60" s="53" t="s">
        <v>739</v>
      </c>
      <c r="G60" s="107" t="s">
        <v>739</v>
      </c>
      <c r="H60" s="779" t="s">
        <v>739</v>
      </c>
      <c r="I60" s="48" t="s">
        <v>739</v>
      </c>
      <c r="J60" s="53" t="s">
        <v>739</v>
      </c>
      <c r="K60" s="107" t="s">
        <v>739</v>
      </c>
    </row>
    <row r="61" spans="1:11" x14ac:dyDescent="0.25">
      <c r="A61" s="733" t="s">
        <v>58</v>
      </c>
      <c r="B61" s="48" t="s">
        <v>739</v>
      </c>
      <c r="C61" s="53" t="s">
        <v>739</v>
      </c>
      <c r="D61" s="107" t="s">
        <v>739</v>
      </c>
      <c r="E61" s="48" t="s">
        <v>739</v>
      </c>
      <c r="F61" s="53" t="s">
        <v>739</v>
      </c>
      <c r="G61" s="107" t="s">
        <v>1271</v>
      </c>
      <c r="H61" s="779" t="s">
        <v>739</v>
      </c>
      <c r="I61" s="48" t="s">
        <v>739</v>
      </c>
      <c r="J61" s="53" t="s">
        <v>1299</v>
      </c>
      <c r="K61" s="107" t="s">
        <v>1281</v>
      </c>
    </row>
    <row r="62" spans="1:11" x14ac:dyDescent="0.25">
      <c r="A62" s="733" t="s">
        <v>59</v>
      </c>
      <c r="B62" s="48" t="s">
        <v>739</v>
      </c>
      <c r="C62" s="53" t="s">
        <v>739</v>
      </c>
      <c r="D62" s="107" t="s">
        <v>739</v>
      </c>
      <c r="E62" s="48" t="s">
        <v>739</v>
      </c>
      <c r="F62" s="53" t="s">
        <v>739</v>
      </c>
      <c r="G62" s="107" t="s">
        <v>739</v>
      </c>
      <c r="H62" s="779" t="s">
        <v>739</v>
      </c>
      <c r="I62" s="48" t="s">
        <v>739</v>
      </c>
      <c r="J62" s="53" t="s">
        <v>739</v>
      </c>
      <c r="K62" s="107" t="s">
        <v>739</v>
      </c>
    </row>
    <row r="63" spans="1:11" x14ac:dyDescent="0.25">
      <c r="A63" s="733" t="s">
        <v>60</v>
      </c>
      <c r="B63" s="48" t="s">
        <v>739</v>
      </c>
      <c r="C63" s="53">
        <v>1.47</v>
      </c>
      <c r="D63" s="107" t="s">
        <v>739</v>
      </c>
      <c r="E63" s="48" t="s">
        <v>739</v>
      </c>
      <c r="F63" s="53">
        <v>67.64</v>
      </c>
      <c r="G63" s="107" t="s">
        <v>739</v>
      </c>
      <c r="H63" s="779" t="s">
        <v>739</v>
      </c>
      <c r="I63" s="48" t="s">
        <v>739</v>
      </c>
      <c r="J63" s="53">
        <v>79.900000000000006</v>
      </c>
      <c r="K63" s="107" t="s">
        <v>739</v>
      </c>
    </row>
    <row r="64" spans="1:11" x14ac:dyDescent="0.25">
      <c r="A64" s="733" t="s">
        <v>61</v>
      </c>
      <c r="B64" s="48">
        <v>28.6</v>
      </c>
      <c r="C64" s="53">
        <v>11.11</v>
      </c>
      <c r="D64" s="107">
        <v>0</v>
      </c>
      <c r="E64" s="48">
        <v>39.1</v>
      </c>
      <c r="F64" s="53">
        <v>100</v>
      </c>
      <c r="G64" s="107">
        <v>48</v>
      </c>
      <c r="H64" s="779">
        <v>94.3</v>
      </c>
      <c r="I64" s="48">
        <v>51.4</v>
      </c>
      <c r="J64" s="53">
        <v>55.56</v>
      </c>
      <c r="K64" s="107">
        <v>38.1</v>
      </c>
    </row>
    <row r="65" spans="1:11" x14ac:dyDescent="0.25">
      <c r="A65" s="733" t="s">
        <v>62</v>
      </c>
      <c r="B65" s="48" t="s">
        <v>739</v>
      </c>
      <c r="C65" s="53" t="s">
        <v>739</v>
      </c>
      <c r="D65" s="107" t="s">
        <v>739</v>
      </c>
      <c r="E65" s="48" t="s">
        <v>739</v>
      </c>
      <c r="F65" s="53">
        <v>98</v>
      </c>
      <c r="G65" s="107" t="s">
        <v>739</v>
      </c>
      <c r="H65" s="779" t="s">
        <v>739</v>
      </c>
      <c r="I65" s="48" t="s">
        <v>739</v>
      </c>
      <c r="J65" s="53" t="s">
        <v>1286</v>
      </c>
      <c r="K65" s="107" t="s">
        <v>739</v>
      </c>
    </row>
    <row r="66" spans="1:11" x14ac:dyDescent="0.25">
      <c r="A66" s="733" t="s">
        <v>63</v>
      </c>
      <c r="B66" s="48" t="s">
        <v>739</v>
      </c>
      <c r="C66" s="53">
        <v>0</v>
      </c>
      <c r="D66" s="107" t="s">
        <v>739</v>
      </c>
      <c r="E66" s="48" t="s">
        <v>739</v>
      </c>
      <c r="F66" s="53">
        <v>90.68</v>
      </c>
      <c r="G66" s="107" t="s">
        <v>739</v>
      </c>
      <c r="H66" s="779" t="s">
        <v>739</v>
      </c>
      <c r="I66" s="48" t="s">
        <v>739</v>
      </c>
      <c r="J66" s="53">
        <v>27.1</v>
      </c>
      <c r="K66" s="107" t="s">
        <v>739</v>
      </c>
    </row>
    <row r="67" spans="1:11" x14ac:dyDescent="0.25">
      <c r="A67" s="733" t="s">
        <v>64</v>
      </c>
      <c r="B67" s="48" t="s">
        <v>1274</v>
      </c>
      <c r="C67" s="53" t="s">
        <v>739</v>
      </c>
      <c r="D67" s="107" t="s">
        <v>1274</v>
      </c>
      <c r="E67" s="48" t="s">
        <v>739</v>
      </c>
      <c r="F67" s="53" t="s">
        <v>739</v>
      </c>
      <c r="G67" s="107">
        <v>44.5</v>
      </c>
      <c r="H67" s="779" t="s">
        <v>739</v>
      </c>
      <c r="I67" s="48" t="s">
        <v>739</v>
      </c>
      <c r="J67" s="53" t="s">
        <v>739</v>
      </c>
      <c r="K67" s="107">
        <v>24</v>
      </c>
    </row>
    <row r="68" spans="1:11" x14ac:dyDescent="0.25">
      <c r="A68" s="733" t="s">
        <v>65</v>
      </c>
      <c r="B68" s="48">
        <v>0</v>
      </c>
      <c r="C68" s="53" t="s">
        <v>739</v>
      </c>
      <c r="D68" s="107">
        <v>1.49</v>
      </c>
      <c r="E68" s="48">
        <v>63</v>
      </c>
      <c r="F68" s="53" t="s">
        <v>739</v>
      </c>
      <c r="G68" s="107">
        <v>59.7</v>
      </c>
      <c r="H68" s="779" t="s">
        <v>739</v>
      </c>
      <c r="I68" s="48">
        <v>70</v>
      </c>
      <c r="J68" s="53">
        <v>62.5</v>
      </c>
      <c r="K68" s="107">
        <v>76.7</v>
      </c>
    </row>
    <row r="69" spans="1:11" x14ac:dyDescent="0.25">
      <c r="A69" s="733" t="s">
        <v>66</v>
      </c>
      <c r="B69" s="48" t="s">
        <v>739</v>
      </c>
      <c r="C69" s="53">
        <v>12</v>
      </c>
      <c r="D69" s="107" t="s">
        <v>739</v>
      </c>
      <c r="E69" s="48" t="s">
        <v>739</v>
      </c>
      <c r="F69" s="53">
        <v>63.3</v>
      </c>
      <c r="G69" s="107" t="s">
        <v>739</v>
      </c>
      <c r="H69" s="779" t="s">
        <v>739</v>
      </c>
      <c r="I69" s="48" t="s">
        <v>739</v>
      </c>
      <c r="J69" s="53">
        <v>40.4</v>
      </c>
      <c r="K69" s="107" t="s">
        <v>739</v>
      </c>
    </row>
    <row r="70" spans="1:11" x14ac:dyDescent="0.25">
      <c r="A70" s="733" t="s">
        <v>67</v>
      </c>
      <c r="B70" s="48" t="s">
        <v>739</v>
      </c>
      <c r="C70" s="53" t="s">
        <v>739</v>
      </c>
      <c r="D70" s="107" t="s">
        <v>739</v>
      </c>
      <c r="E70" s="48" t="s">
        <v>739</v>
      </c>
      <c r="F70" s="53" t="s">
        <v>739</v>
      </c>
      <c r="G70" s="107" t="s">
        <v>739</v>
      </c>
      <c r="H70" s="779" t="s">
        <v>739</v>
      </c>
      <c r="I70" s="48" t="s">
        <v>739</v>
      </c>
      <c r="J70" s="53" t="s">
        <v>739</v>
      </c>
      <c r="K70" s="107" t="s">
        <v>739</v>
      </c>
    </row>
    <row r="71" spans="1:11" x14ac:dyDescent="0.25">
      <c r="A71" s="733" t="s">
        <v>68</v>
      </c>
      <c r="B71" s="48">
        <v>1.1299999999999999</v>
      </c>
      <c r="C71" s="53">
        <v>0</v>
      </c>
      <c r="D71" s="107">
        <v>3</v>
      </c>
      <c r="E71" s="48">
        <v>50.3</v>
      </c>
      <c r="F71" s="53">
        <v>100</v>
      </c>
      <c r="G71" s="107">
        <v>76.3</v>
      </c>
      <c r="H71" s="779">
        <v>87.7</v>
      </c>
      <c r="I71" s="48">
        <v>6.7</v>
      </c>
      <c r="J71" s="53">
        <v>44</v>
      </c>
      <c r="K71" s="107">
        <v>28.9</v>
      </c>
    </row>
    <row r="72" spans="1:11" x14ac:dyDescent="0.25">
      <c r="A72" s="733" t="s">
        <v>69</v>
      </c>
      <c r="B72" s="48">
        <v>0</v>
      </c>
      <c r="C72" s="53">
        <v>0</v>
      </c>
      <c r="D72" s="107">
        <v>3.3</v>
      </c>
      <c r="E72" s="48">
        <v>71</v>
      </c>
      <c r="F72" s="53">
        <v>93.8</v>
      </c>
      <c r="G72" s="107">
        <v>68.400000000000006</v>
      </c>
      <c r="H72" s="779">
        <v>47.2</v>
      </c>
      <c r="I72" s="48">
        <v>61.5</v>
      </c>
      <c r="J72" s="53">
        <v>53.3</v>
      </c>
      <c r="K72" s="107">
        <v>28.7</v>
      </c>
    </row>
    <row r="73" spans="1:11" x14ac:dyDescent="0.25">
      <c r="A73" s="733" t="s">
        <v>70</v>
      </c>
      <c r="B73" s="48" t="s">
        <v>739</v>
      </c>
      <c r="C73" s="53" t="s">
        <v>739</v>
      </c>
      <c r="D73" s="107" t="s">
        <v>739</v>
      </c>
      <c r="E73" s="48" t="s">
        <v>739</v>
      </c>
      <c r="F73" s="53" t="s">
        <v>739</v>
      </c>
      <c r="G73" s="107" t="s">
        <v>739</v>
      </c>
      <c r="H73" s="779" t="s">
        <v>739</v>
      </c>
      <c r="I73" s="48" t="s">
        <v>739</v>
      </c>
      <c r="J73" s="53" t="s">
        <v>739</v>
      </c>
      <c r="K73" s="107" t="s">
        <v>739</v>
      </c>
    </row>
    <row r="74" spans="1:11" x14ac:dyDescent="0.25">
      <c r="A74" s="733" t="s">
        <v>71</v>
      </c>
      <c r="B74" s="48">
        <v>8.8000000000000007</v>
      </c>
      <c r="C74" s="53" t="s">
        <v>739</v>
      </c>
      <c r="D74" s="107" t="s">
        <v>739</v>
      </c>
      <c r="E74" s="48" t="s">
        <v>739</v>
      </c>
      <c r="F74" s="53">
        <v>0</v>
      </c>
      <c r="G74" s="107">
        <v>28.4</v>
      </c>
      <c r="H74" s="779" t="s">
        <v>739</v>
      </c>
      <c r="I74" s="48">
        <v>73.7</v>
      </c>
      <c r="J74" s="53">
        <v>57.14</v>
      </c>
      <c r="K74" s="107">
        <v>28.4</v>
      </c>
    </row>
    <row r="75" spans="1:11" x14ac:dyDescent="0.25">
      <c r="A75" s="733" t="s">
        <v>72</v>
      </c>
      <c r="B75" s="48" t="s">
        <v>739</v>
      </c>
      <c r="C75" s="53" t="s">
        <v>739</v>
      </c>
      <c r="D75" s="107" t="s">
        <v>739</v>
      </c>
      <c r="E75" s="48" t="s">
        <v>739</v>
      </c>
      <c r="F75" s="53" t="s">
        <v>739</v>
      </c>
      <c r="G75" s="107" t="s">
        <v>739</v>
      </c>
      <c r="H75" s="779" t="s">
        <v>739</v>
      </c>
      <c r="I75" s="48" t="s">
        <v>739</v>
      </c>
      <c r="J75" s="53" t="s">
        <v>739</v>
      </c>
      <c r="K75" s="107" t="s">
        <v>739</v>
      </c>
    </row>
    <row r="76" spans="1:11" x14ac:dyDescent="0.25">
      <c r="A76" s="733" t="s">
        <v>73</v>
      </c>
      <c r="B76" s="48" t="s">
        <v>739</v>
      </c>
      <c r="C76" s="53" t="s">
        <v>739</v>
      </c>
      <c r="D76" s="107" t="s">
        <v>739</v>
      </c>
      <c r="E76" s="48" t="s">
        <v>739</v>
      </c>
      <c r="F76" s="53">
        <v>95</v>
      </c>
      <c r="G76" s="107">
        <v>81</v>
      </c>
      <c r="H76" s="779" t="s">
        <v>739</v>
      </c>
      <c r="I76" s="48" t="s">
        <v>739</v>
      </c>
      <c r="J76" s="53">
        <v>92</v>
      </c>
      <c r="K76" s="107">
        <v>63</v>
      </c>
    </row>
    <row r="77" spans="1:11" x14ac:dyDescent="0.25">
      <c r="A77" s="733" t="s">
        <v>74</v>
      </c>
      <c r="B77" s="48" t="s">
        <v>739</v>
      </c>
      <c r="C77" s="53">
        <v>14.8</v>
      </c>
      <c r="D77" s="107">
        <v>59.7</v>
      </c>
      <c r="E77" s="48" t="s">
        <v>739</v>
      </c>
      <c r="F77" s="53">
        <v>81.099999999999994</v>
      </c>
      <c r="G77" s="107">
        <v>25</v>
      </c>
      <c r="H77" s="779" t="s">
        <v>739</v>
      </c>
      <c r="I77" s="48" t="s">
        <v>739</v>
      </c>
      <c r="J77" s="53">
        <v>83.2</v>
      </c>
      <c r="K77" s="107">
        <v>47.2</v>
      </c>
    </row>
    <row r="78" spans="1:11" x14ac:dyDescent="0.25">
      <c r="A78" s="733" t="s">
        <v>75</v>
      </c>
      <c r="B78" s="48" t="s">
        <v>739</v>
      </c>
      <c r="C78" s="53">
        <v>22.22</v>
      </c>
      <c r="D78" s="107" t="s">
        <v>739</v>
      </c>
      <c r="E78" s="48" t="s">
        <v>739</v>
      </c>
      <c r="F78" s="53">
        <v>90.63</v>
      </c>
      <c r="G78" s="107" t="s">
        <v>739</v>
      </c>
      <c r="H78" s="779" t="s">
        <v>739</v>
      </c>
      <c r="I78" s="48" t="s">
        <v>739</v>
      </c>
      <c r="J78" s="53">
        <v>95</v>
      </c>
      <c r="K78" s="107">
        <v>27.5</v>
      </c>
    </row>
    <row r="79" spans="1:11" x14ac:dyDescent="0.25">
      <c r="A79" s="733" t="s">
        <v>76</v>
      </c>
      <c r="B79" s="48" t="s">
        <v>739</v>
      </c>
      <c r="C79" s="53">
        <v>6.58</v>
      </c>
      <c r="D79" s="107" t="s">
        <v>739</v>
      </c>
      <c r="E79" s="48" t="s">
        <v>739</v>
      </c>
      <c r="F79" s="53">
        <v>92.41</v>
      </c>
      <c r="G79" s="107">
        <v>80</v>
      </c>
      <c r="H79" s="779" t="s">
        <v>739</v>
      </c>
      <c r="I79" s="48" t="s">
        <v>739</v>
      </c>
      <c r="J79" s="53">
        <v>87.93</v>
      </c>
      <c r="K79" s="107">
        <v>85.71</v>
      </c>
    </row>
    <row r="80" spans="1:11" x14ac:dyDescent="0.25">
      <c r="A80" s="733" t="s">
        <v>77</v>
      </c>
      <c r="B80" s="48" t="s">
        <v>739</v>
      </c>
      <c r="C80" s="53">
        <v>6.72</v>
      </c>
      <c r="D80" s="107">
        <v>13.34</v>
      </c>
      <c r="E80" s="48" t="s">
        <v>739</v>
      </c>
      <c r="F80" s="53">
        <v>90.86</v>
      </c>
      <c r="G80" s="107">
        <v>70.78</v>
      </c>
      <c r="H80" s="779" t="s">
        <v>739</v>
      </c>
      <c r="I80" s="48" t="s">
        <v>739</v>
      </c>
      <c r="J80" s="53">
        <v>65.739999999999995</v>
      </c>
      <c r="K80" s="107">
        <v>47.43</v>
      </c>
    </row>
    <row r="81" spans="1:11" x14ac:dyDescent="0.25">
      <c r="A81" s="733" t="s">
        <v>78</v>
      </c>
      <c r="B81" s="48" t="s">
        <v>739</v>
      </c>
      <c r="C81" s="53" t="s">
        <v>739</v>
      </c>
      <c r="D81" s="107" t="s">
        <v>739</v>
      </c>
      <c r="E81" s="48" t="s">
        <v>739</v>
      </c>
      <c r="F81" s="53" t="s">
        <v>739</v>
      </c>
      <c r="G81" s="107" t="s">
        <v>739</v>
      </c>
      <c r="H81" s="779" t="s">
        <v>739</v>
      </c>
      <c r="I81" s="48" t="s">
        <v>739</v>
      </c>
      <c r="J81" s="53" t="s">
        <v>739</v>
      </c>
      <c r="K81" s="107" t="s">
        <v>739</v>
      </c>
    </row>
    <row r="82" spans="1:11" x14ac:dyDescent="0.25">
      <c r="A82" s="733" t="s">
        <v>79</v>
      </c>
      <c r="B82" s="48" t="s">
        <v>739</v>
      </c>
      <c r="C82" s="53">
        <v>4.7</v>
      </c>
      <c r="D82" s="107">
        <v>6.7</v>
      </c>
      <c r="E82" s="48" t="s">
        <v>739</v>
      </c>
      <c r="F82" s="53">
        <v>88.8</v>
      </c>
      <c r="G82" s="107">
        <v>69.8</v>
      </c>
      <c r="H82" s="779" t="s">
        <v>739</v>
      </c>
      <c r="I82" s="48" t="s">
        <v>739</v>
      </c>
      <c r="J82" s="53">
        <v>96.4</v>
      </c>
      <c r="K82" s="107">
        <v>98.1</v>
      </c>
    </row>
    <row r="83" spans="1:11" x14ac:dyDescent="0.25">
      <c r="A83" s="733" t="s">
        <v>80</v>
      </c>
      <c r="B83" s="48">
        <v>0</v>
      </c>
      <c r="C83" s="53" t="s">
        <v>739</v>
      </c>
      <c r="D83" s="107">
        <v>3.98</v>
      </c>
      <c r="E83" s="48">
        <v>20.8</v>
      </c>
      <c r="F83" s="53" t="s">
        <v>739</v>
      </c>
      <c r="G83" s="107">
        <v>25</v>
      </c>
      <c r="H83" s="779">
        <v>66.7</v>
      </c>
      <c r="I83" s="48">
        <v>100</v>
      </c>
      <c r="J83" s="53" t="s">
        <v>739</v>
      </c>
      <c r="K83" s="107">
        <v>100</v>
      </c>
    </row>
    <row r="84" spans="1:11" x14ac:dyDescent="0.25">
      <c r="A84" s="733" t="s">
        <v>81</v>
      </c>
      <c r="B84" s="48" t="s">
        <v>739</v>
      </c>
      <c r="C84" s="53" t="s">
        <v>739</v>
      </c>
      <c r="D84" s="107" t="s">
        <v>739</v>
      </c>
      <c r="E84" s="48" t="s">
        <v>739</v>
      </c>
      <c r="F84" s="53" t="s">
        <v>739</v>
      </c>
      <c r="G84" s="107" t="s">
        <v>739</v>
      </c>
      <c r="H84" s="779" t="s">
        <v>739</v>
      </c>
      <c r="I84" s="48" t="s">
        <v>739</v>
      </c>
      <c r="J84" s="53" t="s">
        <v>739</v>
      </c>
      <c r="K84" s="107" t="s">
        <v>739</v>
      </c>
    </row>
    <row r="85" spans="1:11" x14ac:dyDescent="0.25">
      <c r="A85" s="733" t="s">
        <v>82</v>
      </c>
      <c r="B85" s="48">
        <v>5.25</v>
      </c>
      <c r="C85" s="53">
        <v>1.7</v>
      </c>
      <c r="D85" s="107">
        <v>3.5</v>
      </c>
      <c r="E85" s="48">
        <v>13</v>
      </c>
      <c r="F85" s="53">
        <v>88</v>
      </c>
      <c r="G85" s="107">
        <v>44</v>
      </c>
      <c r="H85" s="779">
        <v>85</v>
      </c>
      <c r="I85" s="48">
        <v>21</v>
      </c>
      <c r="J85" s="53">
        <v>38</v>
      </c>
      <c r="K85" s="107">
        <v>7</v>
      </c>
    </row>
    <row r="86" spans="1:11" x14ac:dyDescent="0.25">
      <c r="A86" s="733" t="s">
        <v>83</v>
      </c>
      <c r="B86" s="48">
        <v>11.59</v>
      </c>
      <c r="C86" s="53">
        <v>8.02</v>
      </c>
      <c r="D86" s="107">
        <v>6.14</v>
      </c>
      <c r="E86" s="48">
        <v>55.98</v>
      </c>
      <c r="F86" s="53">
        <v>49.49</v>
      </c>
      <c r="G86" s="107">
        <v>63.82</v>
      </c>
      <c r="H86" s="779">
        <v>82.18</v>
      </c>
      <c r="I86" s="48">
        <v>83.7</v>
      </c>
      <c r="J86" s="53">
        <v>78.040000000000006</v>
      </c>
      <c r="K86" s="107">
        <v>92.31</v>
      </c>
    </row>
    <row r="87" spans="1:11" x14ac:dyDescent="0.25">
      <c r="A87" s="733" t="s">
        <v>84</v>
      </c>
      <c r="B87" s="48">
        <v>6.64</v>
      </c>
      <c r="C87" s="53">
        <v>0</v>
      </c>
      <c r="D87" s="107" t="s">
        <v>1274</v>
      </c>
      <c r="E87" s="48">
        <v>23.68</v>
      </c>
      <c r="F87" s="53">
        <v>61.9</v>
      </c>
      <c r="G87" s="107">
        <v>45</v>
      </c>
      <c r="H87" s="779">
        <v>91.05</v>
      </c>
      <c r="I87" s="48">
        <v>16.920000000000002</v>
      </c>
      <c r="J87" s="53">
        <v>25.24</v>
      </c>
      <c r="K87" s="107">
        <v>11</v>
      </c>
    </row>
    <row r="88" spans="1:11" x14ac:dyDescent="0.25">
      <c r="A88" s="733" t="s">
        <v>85</v>
      </c>
      <c r="B88" s="48" t="s">
        <v>739</v>
      </c>
      <c r="C88" s="53" t="s">
        <v>739</v>
      </c>
      <c r="D88" s="107" t="s">
        <v>739</v>
      </c>
      <c r="E88" s="48" t="s">
        <v>739</v>
      </c>
      <c r="F88" s="53" t="s">
        <v>739</v>
      </c>
      <c r="G88" s="107" t="s">
        <v>739</v>
      </c>
      <c r="H88" s="779" t="s">
        <v>739</v>
      </c>
      <c r="I88" s="48" t="s">
        <v>739</v>
      </c>
      <c r="J88" s="53" t="s">
        <v>739</v>
      </c>
      <c r="K88" s="107" t="s">
        <v>739</v>
      </c>
    </row>
    <row r="89" spans="1:11" x14ac:dyDescent="0.25">
      <c r="A89" s="733" t="s">
        <v>86</v>
      </c>
      <c r="B89" s="48" t="s">
        <v>739</v>
      </c>
      <c r="C89" s="53" t="s">
        <v>739</v>
      </c>
      <c r="D89" s="107" t="s">
        <v>739</v>
      </c>
      <c r="E89" s="48" t="s">
        <v>739</v>
      </c>
      <c r="F89" s="53" t="s">
        <v>739</v>
      </c>
      <c r="G89" s="107">
        <v>63</v>
      </c>
      <c r="H89" s="779" t="s">
        <v>739</v>
      </c>
      <c r="I89" s="48" t="s">
        <v>739</v>
      </c>
      <c r="J89" s="53" t="s">
        <v>739</v>
      </c>
      <c r="K89" s="107">
        <v>29.8</v>
      </c>
    </row>
    <row r="90" spans="1:11" x14ac:dyDescent="0.25">
      <c r="A90" s="733" t="s">
        <v>87</v>
      </c>
      <c r="B90" s="48" t="s">
        <v>739</v>
      </c>
      <c r="C90" s="53" t="s">
        <v>739</v>
      </c>
      <c r="D90" s="107" t="s">
        <v>739</v>
      </c>
      <c r="E90" s="48" t="s">
        <v>739</v>
      </c>
      <c r="F90" s="53" t="s">
        <v>739</v>
      </c>
      <c r="G90" s="107" t="s">
        <v>739</v>
      </c>
      <c r="H90" s="779" t="s">
        <v>739</v>
      </c>
      <c r="I90" s="48" t="s">
        <v>739</v>
      </c>
      <c r="J90" s="53" t="s">
        <v>739</v>
      </c>
      <c r="K90" s="107" t="s">
        <v>739</v>
      </c>
    </row>
    <row r="91" spans="1:11" x14ac:dyDescent="0.25">
      <c r="A91" s="733" t="s">
        <v>88</v>
      </c>
      <c r="B91" s="48" t="s">
        <v>739</v>
      </c>
      <c r="C91" s="53" t="s">
        <v>739</v>
      </c>
      <c r="D91" s="107" t="s">
        <v>739</v>
      </c>
      <c r="E91" s="48" t="s">
        <v>739</v>
      </c>
      <c r="F91" s="53" t="s">
        <v>739</v>
      </c>
      <c r="G91" s="107">
        <v>59.5</v>
      </c>
      <c r="H91" s="779" t="s">
        <v>739</v>
      </c>
      <c r="I91" s="48" t="s">
        <v>739</v>
      </c>
      <c r="J91" s="53" t="s">
        <v>739</v>
      </c>
      <c r="K91" s="107">
        <v>30.2</v>
      </c>
    </row>
    <row r="92" spans="1:11" x14ac:dyDescent="0.25">
      <c r="A92" s="733" t="s">
        <v>89</v>
      </c>
      <c r="B92" s="48" t="s">
        <v>739</v>
      </c>
      <c r="C92" s="53">
        <v>1.32</v>
      </c>
      <c r="D92" s="107">
        <v>24.3</v>
      </c>
      <c r="E92" s="48" t="s">
        <v>739</v>
      </c>
      <c r="F92" s="53">
        <v>91.03</v>
      </c>
      <c r="G92" s="107">
        <v>71.3</v>
      </c>
      <c r="H92" s="779" t="s">
        <v>739</v>
      </c>
      <c r="I92" s="48" t="s">
        <v>739</v>
      </c>
      <c r="J92" s="53">
        <v>64.900000000000006</v>
      </c>
      <c r="K92" s="107">
        <v>72.41</v>
      </c>
    </row>
    <row r="93" spans="1:11" x14ac:dyDescent="0.25">
      <c r="A93" s="733" t="s">
        <v>90</v>
      </c>
      <c r="B93" s="48" t="s">
        <v>739</v>
      </c>
      <c r="C93" s="53" t="s">
        <v>739</v>
      </c>
      <c r="D93" s="107">
        <v>1.18</v>
      </c>
      <c r="E93" s="48" t="s">
        <v>739</v>
      </c>
      <c r="F93" s="53">
        <v>36.67</v>
      </c>
      <c r="G93" s="107">
        <v>49.88</v>
      </c>
      <c r="H93" s="779" t="s">
        <v>739</v>
      </c>
      <c r="I93" s="48" t="s">
        <v>739</v>
      </c>
      <c r="J93" s="53">
        <v>71.67</v>
      </c>
      <c r="K93" s="107">
        <v>19.7</v>
      </c>
    </row>
    <row r="94" spans="1:11" x14ac:dyDescent="0.25">
      <c r="A94" s="733" t="s">
        <v>91</v>
      </c>
      <c r="B94" s="48" t="s">
        <v>739</v>
      </c>
      <c r="C94" s="53" t="s">
        <v>739</v>
      </c>
      <c r="D94" s="107" t="s">
        <v>739</v>
      </c>
      <c r="E94" s="48" t="s">
        <v>739</v>
      </c>
      <c r="F94" s="53" t="s">
        <v>739</v>
      </c>
      <c r="G94" s="107" t="s">
        <v>739</v>
      </c>
      <c r="H94" s="779" t="s">
        <v>739</v>
      </c>
      <c r="I94" s="48" t="s">
        <v>739</v>
      </c>
      <c r="J94" s="53" t="s">
        <v>739</v>
      </c>
      <c r="K94" s="107" t="s">
        <v>739</v>
      </c>
    </row>
    <row r="95" spans="1:11" x14ac:dyDescent="0.25">
      <c r="A95" s="733" t="s">
        <v>92</v>
      </c>
      <c r="B95" s="48">
        <v>3.3</v>
      </c>
      <c r="C95" s="53">
        <v>0.9</v>
      </c>
      <c r="D95" s="107">
        <v>1.2</v>
      </c>
      <c r="E95" s="48">
        <v>79.099999999999994</v>
      </c>
      <c r="F95" s="53">
        <v>96.7</v>
      </c>
      <c r="G95" s="107">
        <v>87.2</v>
      </c>
      <c r="H95" s="779">
        <v>55.8</v>
      </c>
      <c r="I95" s="48">
        <v>61.4</v>
      </c>
      <c r="J95" s="53">
        <v>89.5</v>
      </c>
      <c r="K95" s="107">
        <v>69</v>
      </c>
    </row>
    <row r="96" spans="1:11" x14ac:dyDescent="0.25">
      <c r="A96" s="733" t="s">
        <v>93</v>
      </c>
      <c r="B96" s="48">
        <v>15.97</v>
      </c>
      <c r="C96" s="53" t="s">
        <v>739</v>
      </c>
      <c r="D96" s="107">
        <v>12.2</v>
      </c>
      <c r="E96" s="48" t="s">
        <v>739</v>
      </c>
      <c r="F96" s="53">
        <v>87</v>
      </c>
      <c r="G96" s="107" t="s">
        <v>739</v>
      </c>
      <c r="H96" s="779" t="s">
        <v>739</v>
      </c>
      <c r="I96" s="48" t="s">
        <v>739</v>
      </c>
      <c r="J96" s="53">
        <v>95</v>
      </c>
      <c r="K96" s="107" t="s">
        <v>739</v>
      </c>
    </row>
    <row r="97" spans="1:11" x14ac:dyDescent="0.25">
      <c r="A97" s="733" t="s">
        <v>94</v>
      </c>
      <c r="B97" s="48" t="s">
        <v>739</v>
      </c>
      <c r="C97" s="53" t="s">
        <v>739</v>
      </c>
      <c r="D97" s="107" t="s">
        <v>739</v>
      </c>
      <c r="E97" s="48" t="s">
        <v>739</v>
      </c>
      <c r="F97" s="53" t="s">
        <v>739</v>
      </c>
      <c r="G97" s="107" t="s">
        <v>739</v>
      </c>
      <c r="H97" s="779" t="s">
        <v>739</v>
      </c>
      <c r="I97" s="48" t="s">
        <v>739</v>
      </c>
      <c r="J97" s="53" t="s">
        <v>739</v>
      </c>
      <c r="K97" s="107" t="s">
        <v>739</v>
      </c>
    </row>
    <row r="98" spans="1:11" x14ac:dyDescent="0.25">
      <c r="A98" s="733" t="s">
        <v>95</v>
      </c>
      <c r="B98" s="48" t="s">
        <v>739</v>
      </c>
      <c r="C98" s="53" t="s">
        <v>739</v>
      </c>
      <c r="D98" s="107" t="s">
        <v>739</v>
      </c>
      <c r="E98" s="48" t="s">
        <v>739</v>
      </c>
      <c r="F98" s="53" t="s">
        <v>739</v>
      </c>
      <c r="G98" s="107" t="s">
        <v>739</v>
      </c>
      <c r="H98" s="779" t="s">
        <v>739</v>
      </c>
      <c r="I98" s="48" t="s">
        <v>739</v>
      </c>
      <c r="J98" s="53" t="s">
        <v>739</v>
      </c>
      <c r="K98" s="107" t="s">
        <v>739</v>
      </c>
    </row>
    <row r="99" spans="1:11" x14ac:dyDescent="0.25">
      <c r="A99" s="733" t="s">
        <v>96</v>
      </c>
      <c r="B99" s="48">
        <v>1.6</v>
      </c>
      <c r="C99" s="53">
        <v>2</v>
      </c>
      <c r="D99" s="107">
        <v>3.6</v>
      </c>
      <c r="E99" s="48">
        <v>39.6</v>
      </c>
      <c r="F99" s="53">
        <v>96.4</v>
      </c>
      <c r="G99" s="107">
        <v>83.9</v>
      </c>
      <c r="H99" s="779">
        <v>94.1</v>
      </c>
      <c r="I99" s="48">
        <v>29.5</v>
      </c>
      <c r="J99" s="53">
        <v>52.9</v>
      </c>
      <c r="K99" s="107">
        <v>39.299999999999997</v>
      </c>
    </row>
    <row r="100" spans="1:11" x14ac:dyDescent="0.25">
      <c r="A100" s="733" t="s">
        <v>97</v>
      </c>
      <c r="B100" s="48" t="s">
        <v>739</v>
      </c>
      <c r="C100" s="53">
        <v>0.81</v>
      </c>
      <c r="D100" s="107">
        <v>2</v>
      </c>
      <c r="E100" s="48" t="s">
        <v>739</v>
      </c>
      <c r="F100" s="53">
        <v>92.54</v>
      </c>
      <c r="G100" s="107" t="s">
        <v>1269</v>
      </c>
      <c r="H100" s="779" t="s">
        <v>739</v>
      </c>
      <c r="I100" s="48" t="s">
        <v>739</v>
      </c>
      <c r="J100" s="53">
        <v>21.34</v>
      </c>
      <c r="K100" s="107">
        <v>37.5</v>
      </c>
    </row>
    <row r="101" spans="1:11" x14ac:dyDescent="0.25">
      <c r="A101" s="733" t="s">
        <v>98</v>
      </c>
      <c r="B101" s="48">
        <v>6</v>
      </c>
      <c r="C101" s="53">
        <v>15</v>
      </c>
      <c r="D101" s="107">
        <v>3.08</v>
      </c>
      <c r="E101" s="48">
        <v>71.400000000000006</v>
      </c>
      <c r="F101" s="53">
        <v>80</v>
      </c>
      <c r="G101" s="107">
        <v>40.159999999999997</v>
      </c>
      <c r="H101" s="779">
        <v>85</v>
      </c>
      <c r="I101" s="48">
        <v>100</v>
      </c>
      <c r="J101" s="53">
        <v>60</v>
      </c>
      <c r="K101" s="107">
        <v>23.89</v>
      </c>
    </row>
    <row r="102" spans="1:11" x14ac:dyDescent="0.25">
      <c r="A102" s="733" t="s">
        <v>99</v>
      </c>
      <c r="B102" s="48" t="s">
        <v>739</v>
      </c>
      <c r="C102" s="53" t="s">
        <v>739</v>
      </c>
      <c r="D102" s="107" t="s">
        <v>739</v>
      </c>
      <c r="E102" s="48" t="s">
        <v>739</v>
      </c>
      <c r="F102" s="53" t="s">
        <v>739</v>
      </c>
      <c r="G102" s="107" t="s">
        <v>739</v>
      </c>
      <c r="H102" s="779" t="s">
        <v>739</v>
      </c>
      <c r="I102" s="48" t="s">
        <v>739</v>
      </c>
      <c r="J102" s="53" t="s">
        <v>739</v>
      </c>
      <c r="K102" s="107" t="s">
        <v>739</v>
      </c>
    </row>
    <row r="103" spans="1:11" x14ac:dyDescent="0.25">
      <c r="A103" s="733" t="s">
        <v>100</v>
      </c>
      <c r="B103" s="48" t="s">
        <v>739</v>
      </c>
      <c r="C103" s="53" t="s">
        <v>739</v>
      </c>
      <c r="D103" s="107" t="s">
        <v>739</v>
      </c>
      <c r="E103" s="48" t="s">
        <v>739</v>
      </c>
      <c r="F103" s="53" t="s">
        <v>739</v>
      </c>
      <c r="G103" s="107" t="s">
        <v>739</v>
      </c>
      <c r="H103" s="779" t="s">
        <v>739</v>
      </c>
      <c r="I103" s="48" t="s">
        <v>739</v>
      </c>
      <c r="J103" s="53" t="s">
        <v>739</v>
      </c>
      <c r="K103" s="107" t="s">
        <v>739</v>
      </c>
    </row>
    <row r="104" spans="1:11" x14ac:dyDescent="0.25">
      <c r="A104" s="733" t="s">
        <v>101</v>
      </c>
      <c r="B104" s="48" t="s">
        <v>739</v>
      </c>
      <c r="C104" s="53" t="s">
        <v>739</v>
      </c>
      <c r="D104" s="107" t="s">
        <v>739</v>
      </c>
      <c r="E104" s="48" t="s">
        <v>739</v>
      </c>
      <c r="F104" s="53" t="s">
        <v>739</v>
      </c>
      <c r="G104" s="107" t="s">
        <v>739</v>
      </c>
      <c r="H104" s="779" t="s">
        <v>739</v>
      </c>
      <c r="I104" s="48" t="s">
        <v>739</v>
      </c>
      <c r="J104" s="53" t="s">
        <v>739</v>
      </c>
      <c r="K104" s="107" t="s">
        <v>739</v>
      </c>
    </row>
    <row r="105" spans="1:11" x14ac:dyDescent="0.25">
      <c r="A105" s="733" t="s">
        <v>102</v>
      </c>
      <c r="B105" s="48" t="s">
        <v>739</v>
      </c>
      <c r="C105" s="53" t="s">
        <v>739</v>
      </c>
      <c r="D105" s="107" t="s">
        <v>739</v>
      </c>
      <c r="E105" s="48" t="s">
        <v>739</v>
      </c>
      <c r="F105" s="53" t="s">
        <v>739</v>
      </c>
      <c r="G105" s="107" t="s">
        <v>739</v>
      </c>
      <c r="H105" s="779" t="s">
        <v>739</v>
      </c>
      <c r="I105" s="48" t="s">
        <v>739</v>
      </c>
      <c r="J105" s="53" t="s">
        <v>739</v>
      </c>
      <c r="K105" s="107" t="s">
        <v>739</v>
      </c>
    </row>
    <row r="106" spans="1:11" x14ac:dyDescent="0.25">
      <c r="A106" s="733" t="s">
        <v>103</v>
      </c>
      <c r="B106" s="48" t="s">
        <v>739</v>
      </c>
      <c r="C106" s="53" t="s">
        <v>739</v>
      </c>
      <c r="D106" s="107" t="s">
        <v>739</v>
      </c>
      <c r="E106" s="48" t="s">
        <v>739</v>
      </c>
      <c r="F106" s="53" t="s">
        <v>739</v>
      </c>
      <c r="G106" s="107" t="s">
        <v>739</v>
      </c>
      <c r="H106" s="779" t="s">
        <v>739</v>
      </c>
      <c r="I106" s="48" t="s">
        <v>739</v>
      </c>
      <c r="J106" s="53" t="s">
        <v>739</v>
      </c>
      <c r="K106" s="107" t="s">
        <v>739</v>
      </c>
    </row>
    <row r="107" spans="1:11" x14ac:dyDescent="0.25">
      <c r="A107" s="733" t="s">
        <v>104</v>
      </c>
      <c r="B107" s="48" t="s">
        <v>1274</v>
      </c>
      <c r="C107" s="53">
        <v>0</v>
      </c>
      <c r="D107" s="107">
        <v>0</v>
      </c>
      <c r="E107" s="48" t="s">
        <v>739</v>
      </c>
      <c r="F107" s="53">
        <v>89</v>
      </c>
      <c r="G107" s="107">
        <v>40.46</v>
      </c>
      <c r="H107" s="779">
        <v>72.5</v>
      </c>
      <c r="I107" s="48">
        <v>74.400000000000006</v>
      </c>
      <c r="J107" s="53">
        <v>100</v>
      </c>
      <c r="K107" s="107">
        <v>16.45</v>
      </c>
    </row>
    <row r="108" spans="1:11" x14ac:dyDescent="0.25">
      <c r="A108" s="733" t="s">
        <v>105</v>
      </c>
      <c r="B108" s="48" t="s">
        <v>739</v>
      </c>
      <c r="C108" s="53" t="s">
        <v>739</v>
      </c>
      <c r="D108" s="107" t="s">
        <v>739</v>
      </c>
      <c r="E108" s="48" t="s">
        <v>739</v>
      </c>
      <c r="F108" s="53" t="s">
        <v>739</v>
      </c>
      <c r="G108" s="107">
        <v>60</v>
      </c>
      <c r="H108" s="779" t="s">
        <v>739</v>
      </c>
      <c r="I108" s="48" t="s">
        <v>739</v>
      </c>
      <c r="J108" s="53" t="s">
        <v>739</v>
      </c>
      <c r="K108" s="107">
        <v>46.3</v>
      </c>
    </row>
    <row r="109" spans="1:11" x14ac:dyDescent="0.25">
      <c r="A109" s="733" t="s">
        <v>106</v>
      </c>
      <c r="B109" s="48" t="s">
        <v>739</v>
      </c>
      <c r="C109" s="53">
        <v>0.33</v>
      </c>
      <c r="D109" s="107" t="s">
        <v>739</v>
      </c>
      <c r="E109" s="48" t="s">
        <v>739</v>
      </c>
      <c r="F109" s="53">
        <v>85</v>
      </c>
      <c r="G109" s="107" t="s">
        <v>739</v>
      </c>
      <c r="H109" s="779" t="s">
        <v>739</v>
      </c>
      <c r="I109" s="48" t="s">
        <v>739</v>
      </c>
      <c r="J109" s="53">
        <v>46</v>
      </c>
      <c r="K109" s="107" t="s">
        <v>739</v>
      </c>
    </row>
    <row r="110" spans="1:11" x14ac:dyDescent="0.25">
      <c r="A110" s="733" t="s">
        <v>107</v>
      </c>
      <c r="B110" s="48" t="s">
        <v>739</v>
      </c>
      <c r="C110" s="53" t="s">
        <v>739</v>
      </c>
      <c r="D110" s="107" t="s">
        <v>739</v>
      </c>
      <c r="E110" s="48" t="s">
        <v>739</v>
      </c>
      <c r="F110" s="53" t="s">
        <v>739</v>
      </c>
      <c r="G110" s="107" t="s">
        <v>739</v>
      </c>
      <c r="H110" s="779" t="s">
        <v>739</v>
      </c>
      <c r="I110" s="48" t="s">
        <v>739</v>
      </c>
      <c r="J110" s="53" t="s">
        <v>739</v>
      </c>
      <c r="K110" s="107" t="s">
        <v>739</v>
      </c>
    </row>
    <row r="111" spans="1:11" x14ac:dyDescent="0.25">
      <c r="A111" s="733" t="s">
        <v>108</v>
      </c>
      <c r="B111" s="48">
        <v>4.8</v>
      </c>
      <c r="C111" s="53">
        <v>1.1000000000000001</v>
      </c>
      <c r="D111" s="107">
        <v>6.16</v>
      </c>
      <c r="E111" s="48">
        <v>25</v>
      </c>
      <c r="F111" s="53">
        <v>67.400000000000006</v>
      </c>
      <c r="G111" s="107">
        <v>72.099999999999994</v>
      </c>
      <c r="H111" s="779">
        <v>93.6</v>
      </c>
      <c r="I111" s="48">
        <v>79.400000000000006</v>
      </c>
      <c r="J111" s="53">
        <v>71.099999999999994</v>
      </c>
      <c r="K111" s="107">
        <v>75.319999999999993</v>
      </c>
    </row>
    <row r="112" spans="1:11" x14ac:dyDescent="0.25">
      <c r="A112" s="733" t="s">
        <v>109</v>
      </c>
      <c r="B112" s="48" t="s">
        <v>739</v>
      </c>
      <c r="C112" s="53">
        <v>0</v>
      </c>
      <c r="D112" s="107">
        <v>0</v>
      </c>
      <c r="E112" s="48" t="s">
        <v>739</v>
      </c>
      <c r="F112" s="53" t="s">
        <v>739</v>
      </c>
      <c r="G112" s="107" t="s">
        <v>739</v>
      </c>
      <c r="H112" s="779">
        <v>71</v>
      </c>
      <c r="I112" s="48">
        <v>15</v>
      </c>
      <c r="J112" s="53">
        <v>21</v>
      </c>
      <c r="K112" s="107">
        <v>12</v>
      </c>
    </row>
    <row r="113" spans="1:11" x14ac:dyDescent="0.25">
      <c r="A113" s="733" t="s">
        <v>110</v>
      </c>
      <c r="B113" s="48" t="s">
        <v>739</v>
      </c>
      <c r="C113" s="53">
        <v>25.7</v>
      </c>
      <c r="D113" s="107" t="s">
        <v>739</v>
      </c>
      <c r="E113" s="48" t="s">
        <v>739</v>
      </c>
      <c r="F113" s="53">
        <v>97</v>
      </c>
      <c r="G113" s="107" t="s">
        <v>739</v>
      </c>
      <c r="H113" s="779" t="s">
        <v>739</v>
      </c>
      <c r="I113" s="48" t="s">
        <v>739</v>
      </c>
      <c r="J113" s="53" t="s">
        <v>739</v>
      </c>
      <c r="K113" s="107" t="s">
        <v>739</v>
      </c>
    </row>
    <row r="114" spans="1:11" x14ac:dyDescent="0.25">
      <c r="A114" s="733" t="s">
        <v>111</v>
      </c>
      <c r="B114" s="48" t="s">
        <v>739</v>
      </c>
      <c r="C114" s="53" t="s">
        <v>739</v>
      </c>
      <c r="D114" s="107" t="s">
        <v>739</v>
      </c>
      <c r="E114" s="48" t="s">
        <v>739</v>
      </c>
      <c r="F114" s="53" t="s">
        <v>739</v>
      </c>
      <c r="G114" s="107" t="s">
        <v>739</v>
      </c>
      <c r="H114" s="779" t="s">
        <v>739</v>
      </c>
      <c r="I114" s="48">
        <v>14</v>
      </c>
      <c r="J114" s="53" t="s">
        <v>739</v>
      </c>
      <c r="K114" s="107" t="s">
        <v>739</v>
      </c>
    </row>
    <row r="115" spans="1:11" x14ac:dyDescent="0.25">
      <c r="A115" s="733" t="s">
        <v>112</v>
      </c>
      <c r="B115" s="48" t="s">
        <v>739</v>
      </c>
      <c r="C115" s="53" t="s">
        <v>739</v>
      </c>
      <c r="D115" s="107" t="s">
        <v>739</v>
      </c>
      <c r="E115" s="48" t="s">
        <v>739</v>
      </c>
      <c r="F115" s="53" t="s">
        <v>739</v>
      </c>
      <c r="G115" s="107" t="s">
        <v>739</v>
      </c>
      <c r="H115" s="779" t="s">
        <v>739</v>
      </c>
      <c r="I115" s="48" t="s">
        <v>739</v>
      </c>
      <c r="J115" s="53" t="s">
        <v>739</v>
      </c>
      <c r="K115" s="107" t="s">
        <v>739</v>
      </c>
    </row>
    <row r="116" spans="1:11" x14ac:dyDescent="0.25">
      <c r="A116" s="733" t="s">
        <v>113</v>
      </c>
      <c r="B116" s="48" t="s">
        <v>739</v>
      </c>
      <c r="C116" s="53" t="s">
        <v>739</v>
      </c>
      <c r="D116" s="107">
        <v>0</v>
      </c>
      <c r="E116" s="48" t="s">
        <v>739</v>
      </c>
      <c r="F116" s="53" t="s">
        <v>739</v>
      </c>
      <c r="G116" s="107" t="s">
        <v>739</v>
      </c>
      <c r="H116" s="779" t="s">
        <v>739</v>
      </c>
      <c r="I116" s="48" t="s">
        <v>739</v>
      </c>
      <c r="J116" s="53">
        <v>59</v>
      </c>
      <c r="K116" s="107" t="s">
        <v>739</v>
      </c>
    </row>
    <row r="117" spans="1:11" x14ac:dyDescent="0.25">
      <c r="A117" s="733" t="s">
        <v>114</v>
      </c>
      <c r="B117" s="48">
        <v>14.3</v>
      </c>
      <c r="C117" s="53">
        <v>11.1</v>
      </c>
      <c r="D117" s="107">
        <v>8.3000000000000007</v>
      </c>
      <c r="E117" s="48">
        <v>17</v>
      </c>
      <c r="F117" s="53">
        <v>84.85</v>
      </c>
      <c r="G117" s="107">
        <v>58.3</v>
      </c>
      <c r="H117" s="779">
        <v>65.599999999999994</v>
      </c>
      <c r="I117" s="48">
        <v>27.1</v>
      </c>
      <c r="J117" s="53">
        <v>75</v>
      </c>
      <c r="K117" s="107">
        <v>92.7</v>
      </c>
    </row>
    <row r="118" spans="1:11" x14ac:dyDescent="0.25">
      <c r="A118" s="733" t="s">
        <v>115</v>
      </c>
      <c r="B118" s="48">
        <v>0.6</v>
      </c>
      <c r="C118" s="53">
        <v>8.1</v>
      </c>
      <c r="D118" s="107">
        <v>11.9</v>
      </c>
      <c r="E118" s="48">
        <v>28.8</v>
      </c>
      <c r="F118" s="53">
        <v>85.3</v>
      </c>
      <c r="G118" s="107">
        <v>72.400000000000006</v>
      </c>
      <c r="H118" s="779">
        <v>75.7</v>
      </c>
      <c r="I118" s="48">
        <v>31.5</v>
      </c>
      <c r="J118" s="53">
        <v>73</v>
      </c>
      <c r="K118" s="107">
        <v>44.3</v>
      </c>
    </row>
    <row r="119" spans="1:11" x14ac:dyDescent="0.25">
      <c r="A119" s="733" t="s">
        <v>116</v>
      </c>
      <c r="B119" s="48" t="s">
        <v>739</v>
      </c>
      <c r="C119" s="53" t="s">
        <v>739</v>
      </c>
      <c r="D119" s="107" t="s">
        <v>739</v>
      </c>
      <c r="E119" s="48" t="s">
        <v>739</v>
      </c>
      <c r="F119" s="53" t="s">
        <v>739</v>
      </c>
      <c r="G119" s="107" t="s">
        <v>739</v>
      </c>
      <c r="H119" s="779" t="s">
        <v>739</v>
      </c>
      <c r="I119" s="48" t="s">
        <v>739</v>
      </c>
      <c r="J119" s="53" t="s">
        <v>739</v>
      </c>
      <c r="K119" s="107" t="s">
        <v>739</v>
      </c>
    </row>
    <row r="120" spans="1:11" x14ac:dyDescent="0.25">
      <c r="A120" s="733" t="s">
        <v>117</v>
      </c>
      <c r="B120" s="48" t="s">
        <v>739</v>
      </c>
      <c r="C120" s="53" t="s">
        <v>739</v>
      </c>
      <c r="D120" s="107" t="s">
        <v>739</v>
      </c>
      <c r="E120" s="48" t="s">
        <v>739</v>
      </c>
      <c r="F120" s="53" t="s">
        <v>739</v>
      </c>
      <c r="G120" s="107" t="s">
        <v>739</v>
      </c>
      <c r="H120" s="779" t="s">
        <v>739</v>
      </c>
      <c r="I120" s="48" t="s">
        <v>739</v>
      </c>
      <c r="J120" s="53" t="s">
        <v>739</v>
      </c>
      <c r="K120" s="107" t="s">
        <v>739</v>
      </c>
    </row>
    <row r="121" spans="1:11" x14ac:dyDescent="0.25">
      <c r="A121" s="733" t="s">
        <v>118</v>
      </c>
      <c r="B121" s="48" t="s">
        <v>739</v>
      </c>
      <c r="C121" s="53">
        <v>0</v>
      </c>
      <c r="D121" s="107">
        <v>10</v>
      </c>
      <c r="E121" s="48" t="s">
        <v>739</v>
      </c>
      <c r="F121" s="53">
        <v>69.86</v>
      </c>
      <c r="G121" s="107">
        <v>70.400000000000006</v>
      </c>
      <c r="H121" s="779" t="s">
        <v>739</v>
      </c>
      <c r="I121" s="48" t="s">
        <v>739</v>
      </c>
      <c r="J121" s="53">
        <v>49.75</v>
      </c>
      <c r="K121" s="107">
        <v>56.3</v>
      </c>
    </row>
    <row r="122" spans="1:11" x14ac:dyDescent="0.25">
      <c r="A122" s="733" t="s">
        <v>119</v>
      </c>
      <c r="B122" s="48" t="s">
        <v>739</v>
      </c>
      <c r="C122" s="53">
        <v>0</v>
      </c>
      <c r="D122" s="107">
        <v>0</v>
      </c>
      <c r="E122" s="48" t="s">
        <v>739</v>
      </c>
      <c r="F122" s="53">
        <v>70.83</v>
      </c>
      <c r="G122" s="107" t="s">
        <v>739</v>
      </c>
      <c r="H122" s="779">
        <v>95.38</v>
      </c>
      <c r="I122" s="48" t="s">
        <v>739</v>
      </c>
      <c r="J122" s="53">
        <v>16.7</v>
      </c>
      <c r="K122" s="107">
        <v>11.11</v>
      </c>
    </row>
    <row r="123" spans="1:11" x14ac:dyDescent="0.25">
      <c r="A123" s="733" t="s">
        <v>120</v>
      </c>
      <c r="B123" s="48">
        <v>1.96</v>
      </c>
      <c r="C123" s="53">
        <v>1.03</v>
      </c>
      <c r="D123" s="107">
        <v>3.25</v>
      </c>
      <c r="E123" s="48">
        <v>30</v>
      </c>
      <c r="F123" s="53">
        <v>47.06</v>
      </c>
      <c r="G123" s="107">
        <v>40.770000000000003</v>
      </c>
      <c r="H123" s="779">
        <v>53.85</v>
      </c>
      <c r="I123" s="48">
        <v>3.85</v>
      </c>
      <c r="J123" s="53">
        <v>15.8</v>
      </c>
      <c r="K123" s="107">
        <v>25.49</v>
      </c>
    </row>
    <row r="124" spans="1:11" x14ac:dyDescent="0.25">
      <c r="A124" s="733" t="s">
        <v>121</v>
      </c>
      <c r="B124" s="48" t="s">
        <v>739</v>
      </c>
      <c r="C124" s="53" t="s">
        <v>739</v>
      </c>
      <c r="D124" s="107" t="s">
        <v>739</v>
      </c>
      <c r="E124" s="48" t="s">
        <v>739</v>
      </c>
      <c r="F124" s="53" t="s">
        <v>739</v>
      </c>
      <c r="G124" s="107" t="s">
        <v>739</v>
      </c>
      <c r="H124" s="779" t="s">
        <v>739</v>
      </c>
      <c r="I124" s="48" t="s">
        <v>739</v>
      </c>
      <c r="J124" s="53" t="s">
        <v>739</v>
      </c>
      <c r="K124" s="107" t="s">
        <v>739</v>
      </c>
    </row>
    <row r="125" spans="1:11" x14ac:dyDescent="0.25">
      <c r="A125" s="733" t="s">
        <v>122</v>
      </c>
      <c r="B125" s="48">
        <v>11.7</v>
      </c>
      <c r="C125" s="53">
        <v>7.1</v>
      </c>
      <c r="D125" s="107">
        <v>8.8000000000000007</v>
      </c>
      <c r="E125" s="48">
        <v>78.569999999999993</v>
      </c>
      <c r="F125" s="53">
        <v>95.63</v>
      </c>
      <c r="G125" s="107">
        <v>84.04</v>
      </c>
      <c r="H125" s="779">
        <v>83.29</v>
      </c>
      <c r="I125" s="48">
        <v>26.03</v>
      </c>
      <c r="J125" s="53">
        <v>67.5</v>
      </c>
      <c r="K125" s="107">
        <v>44.59</v>
      </c>
    </row>
    <row r="126" spans="1:11" x14ac:dyDescent="0.25">
      <c r="A126" s="733" t="s">
        <v>123</v>
      </c>
      <c r="B126" s="48" t="s">
        <v>739</v>
      </c>
      <c r="C126" s="53" t="s">
        <v>739</v>
      </c>
      <c r="D126" s="107" t="s">
        <v>739</v>
      </c>
      <c r="E126" s="48" t="s">
        <v>739</v>
      </c>
      <c r="F126" s="53" t="s">
        <v>739</v>
      </c>
      <c r="G126" s="107" t="s">
        <v>739</v>
      </c>
      <c r="H126" s="779" t="s">
        <v>739</v>
      </c>
      <c r="I126" s="48" t="s">
        <v>739</v>
      </c>
      <c r="J126" s="53" t="s">
        <v>739</v>
      </c>
      <c r="K126" s="107" t="s">
        <v>739</v>
      </c>
    </row>
    <row r="127" spans="1:11" x14ac:dyDescent="0.25">
      <c r="A127" s="733" t="s">
        <v>124</v>
      </c>
      <c r="B127" s="48" t="s">
        <v>739</v>
      </c>
      <c r="C127" s="53" t="s">
        <v>739</v>
      </c>
      <c r="D127" s="107" t="s">
        <v>739</v>
      </c>
      <c r="E127" s="48" t="s">
        <v>739</v>
      </c>
      <c r="F127" s="53" t="s">
        <v>739</v>
      </c>
      <c r="G127" s="107" t="s">
        <v>739</v>
      </c>
      <c r="H127" s="779" t="s">
        <v>739</v>
      </c>
      <c r="I127" s="48" t="s">
        <v>739</v>
      </c>
      <c r="J127" s="53" t="s">
        <v>739</v>
      </c>
      <c r="K127" s="107" t="s">
        <v>739</v>
      </c>
    </row>
    <row r="128" spans="1:11" x14ac:dyDescent="0.25">
      <c r="A128" s="733" t="s">
        <v>125</v>
      </c>
      <c r="B128" s="48">
        <v>1.1000000000000001</v>
      </c>
      <c r="C128" s="53" t="s">
        <v>739</v>
      </c>
      <c r="D128" s="107">
        <v>1.9</v>
      </c>
      <c r="E128" s="48">
        <v>39.700000000000003</v>
      </c>
      <c r="F128" s="53" t="s">
        <v>739</v>
      </c>
      <c r="G128" s="107">
        <v>91.1</v>
      </c>
      <c r="H128" s="779">
        <v>96.7</v>
      </c>
      <c r="I128" s="48">
        <v>18.7</v>
      </c>
      <c r="J128" s="53" t="s">
        <v>739</v>
      </c>
      <c r="K128" s="107">
        <v>35.9</v>
      </c>
    </row>
    <row r="129" spans="1:11" x14ac:dyDescent="0.25">
      <c r="A129" s="733" t="s">
        <v>126</v>
      </c>
      <c r="B129" s="48" t="s">
        <v>739</v>
      </c>
      <c r="C129" s="53" t="s">
        <v>739</v>
      </c>
      <c r="D129" s="107" t="s">
        <v>739</v>
      </c>
      <c r="E129" s="48" t="s">
        <v>739</v>
      </c>
      <c r="F129" s="53" t="s">
        <v>739</v>
      </c>
      <c r="G129" s="107">
        <v>52</v>
      </c>
      <c r="H129" s="779" t="s">
        <v>739</v>
      </c>
      <c r="I129" s="48" t="s">
        <v>739</v>
      </c>
      <c r="J129" s="53" t="s">
        <v>739</v>
      </c>
      <c r="K129" s="107">
        <v>41</v>
      </c>
    </row>
    <row r="130" spans="1:11" x14ac:dyDescent="0.25">
      <c r="A130" s="733" t="s">
        <v>127</v>
      </c>
      <c r="B130" s="48" t="s">
        <v>739</v>
      </c>
      <c r="C130" s="53" t="s">
        <v>739</v>
      </c>
      <c r="D130" s="107" t="s">
        <v>1274</v>
      </c>
      <c r="E130" s="48" t="s">
        <v>739</v>
      </c>
      <c r="F130" s="53" t="s">
        <v>739</v>
      </c>
      <c r="G130" s="107" t="s">
        <v>739</v>
      </c>
      <c r="H130" s="779" t="s">
        <v>739</v>
      </c>
      <c r="I130" s="48" t="s">
        <v>739</v>
      </c>
      <c r="J130" s="53" t="s">
        <v>739</v>
      </c>
      <c r="K130" s="107" t="s">
        <v>739</v>
      </c>
    </row>
    <row r="131" spans="1:11" x14ac:dyDescent="0.25">
      <c r="A131" s="733" t="s">
        <v>128</v>
      </c>
      <c r="B131" s="48" t="s">
        <v>739</v>
      </c>
      <c r="C131" s="53">
        <v>1.18</v>
      </c>
      <c r="D131" s="107">
        <v>2.97</v>
      </c>
      <c r="E131" s="48" t="s">
        <v>739</v>
      </c>
      <c r="F131" s="53">
        <v>97.37</v>
      </c>
      <c r="G131" s="107">
        <v>51.58</v>
      </c>
      <c r="H131" s="779" t="s">
        <v>739</v>
      </c>
      <c r="I131" s="48" t="s">
        <v>739</v>
      </c>
      <c r="J131" s="53">
        <v>42.11</v>
      </c>
      <c r="K131" s="107">
        <v>28.08</v>
      </c>
    </row>
    <row r="132" spans="1:11" x14ac:dyDescent="0.25">
      <c r="A132" s="733" t="s">
        <v>129</v>
      </c>
      <c r="B132" s="48" t="s">
        <v>739</v>
      </c>
      <c r="C132" s="53">
        <v>17.2</v>
      </c>
      <c r="D132" s="107" t="s">
        <v>739</v>
      </c>
      <c r="E132" s="48" t="s">
        <v>739</v>
      </c>
      <c r="F132" s="53">
        <v>93.3</v>
      </c>
      <c r="G132" s="107" t="s">
        <v>739</v>
      </c>
      <c r="H132" s="779" t="s">
        <v>739</v>
      </c>
      <c r="I132" s="48" t="s">
        <v>739</v>
      </c>
      <c r="J132" s="53">
        <v>69.599999999999994</v>
      </c>
      <c r="K132" s="107" t="s">
        <v>739</v>
      </c>
    </row>
    <row r="133" spans="1:11" x14ac:dyDescent="0.25">
      <c r="A133" s="733" t="s">
        <v>130</v>
      </c>
      <c r="B133" s="48">
        <v>3.66</v>
      </c>
      <c r="C133" s="53">
        <v>18.97</v>
      </c>
      <c r="D133" s="107">
        <v>15.08</v>
      </c>
      <c r="E133" s="48">
        <v>55.1</v>
      </c>
      <c r="F133" s="53">
        <v>86.6</v>
      </c>
      <c r="G133" s="107">
        <v>47.76</v>
      </c>
      <c r="H133" s="779">
        <v>75.400000000000006</v>
      </c>
      <c r="I133" s="48">
        <v>17.63</v>
      </c>
      <c r="J133" s="53">
        <v>36.51</v>
      </c>
      <c r="K133" s="107">
        <v>21.09</v>
      </c>
    </row>
    <row r="134" spans="1:11" x14ac:dyDescent="0.25">
      <c r="A134" s="733" t="s">
        <v>131</v>
      </c>
      <c r="B134" s="48" t="s">
        <v>739</v>
      </c>
      <c r="C134" s="53" t="s">
        <v>739</v>
      </c>
      <c r="D134" s="107" t="s">
        <v>739</v>
      </c>
      <c r="E134" s="48" t="s">
        <v>739</v>
      </c>
      <c r="F134" s="53" t="s">
        <v>739</v>
      </c>
      <c r="G134" s="107" t="s">
        <v>739</v>
      </c>
      <c r="H134" s="779" t="s">
        <v>739</v>
      </c>
      <c r="I134" s="48" t="s">
        <v>739</v>
      </c>
      <c r="J134" s="53" t="s">
        <v>739</v>
      </c>
      <c r="K134" s="107" t="s">
        <v>739</v>
      </c>
    </row>
    <row r="135" spans="1:11" x14ac:dyDescent="0.25">
      <c r="A135" s="733" t="s">
        <v>132</v>
      </c>
      <c r="B135" s="48" t="s">
        <v>739</v>
      </c>
      <c r="C135" s="53" t="s">
        <v>739</v>
      </c>
      <c r="D135" s="107" t="s">
        <v>739</v>
      </c>
      <c r="E135" s="48" t="s">
        <v>739</v>
      </c>
      <c r="F135" s="53" t="s">
        <v>739</v>
      </c>
      <c r="G135" s="107" t="s">
        <v>739</v>
      </c>
      <c r="H135" s="779" t="s">
        <v>739</v>
      </c>
      <c r="I135" s="48" t="s">
        <v>739</v>
      </c>
      <c r="J135" s="53" t="s">
        <v>739</v>
      </c>
      <c r="K135" s="107" t="s">
        <v>739</v>
      </c>
    </row>
    <row r="136" spans="1:11" x14ac:dyDescent="0.25">
      <c r="A136" s="733" t="s">
        <v>133</v>
      </c>
      <c r="B136" s="48" t="s">
        <v>739</v>
      </c>
      <c r="C136" s="53" t="s">
        <v>739</v>
      </c>
      <c r="D136" s="107" t="s">
        <v>739</v>
      </c>
      <c r="E136" s="48" t="s">
        <v>739</v>
      </c>
      <c r="F136" s="53" t="s">
        <v>739</v>
      </c>
      <c r="G136" s="107" t="s">
        <v>739</v>
      </c>
      <c r="H136" s="779" t="s">
        <v>739</v>
      </c>
      <c r="I136" s="48" t="s">
        <v>739</v>
      </c>
      <c r="J136" s="53" t="s">
        <v>739</v>
      </c>
      <c r="K136" s="107" t="s">
        <v>739</v>
      </c>
    </row>
    <row r="137" spans="1:11" x14ac:dyDescent="0.25">
      <c r="A137" s="733" t="s">
        <v>134</v>
      </c>
      <c r="B137" s="48">
        <v>33.94</v>
      </c>
      <c r="C137" s="53">
        <v>2.1</v>
      </c>
      <c r="D137" s="107" t="s">
        <v>739</v>
      </c>
      <c r="E137" s="48">
        <v>21.88</v>
      </c>
      <c r="F137" s="53">
        <v>33.5</v>
      </c>
      <c r="G137" s="107" t="s">
        <v>1269</v>
      </c>
      <c r="H137" s="779">
        <v>63.47</v>
      </c>
      <c r="I137" s="48">
        <v>7.82</v>
      </c>
      <c r="J137" s="53">
        <v>6.2</v>
      </c>
      <c r="K137" s="107" t="s">
        <v>739</v>
      </c>
    </row>
    <row r="138" spans="1:11" x14ac:dyDescent="0.25">
      <c r="A138" s="733" t="s">
        <v>135</v>
      </c>
      <c r="B138" s="48" t="s">
        <v>739</v>
      </c>
      <c r="C138" s="53" t="s">
        <v>739</v>
      </c>
      <c r="D138" s="107" t="s">
        <v>739</v>
      </c>
      <c r="E138" s="48" t="s">
        <v>739</v>
      </c>
      <c r="F138" s="53" t="s">
        <v>739</v>
      </c>
      <c r="G138" s="107" t="s">
        <v>739</v>
      </c>
      <c r="H138" s="779" t="s">
        <v>739</v>
      </c>
      <c r="I138" s="48" t="s">
        <v>739</v>
      </c>
      <c r="J138" s="53" t="s">
        <v>739</v>
      </c>
      <c r="K138" s="107" t="s">
        <v>739</v>
      </c>
    </row>
    <row r="139" spans="1:11" x14ac:dyDescent="0.25">
      <c r="A139" s="733" t="s">
        <v>136</v>
      </c>
      <c r="B139" s="48" t="s">
        <v>739</v>
      </c>
      <c r="C139" s="53" t="s">
        <v>739</v>
      </c>
      <c r="D139" s="107" t="s">
        <v>739</v>
      </c>
      <c r="E139" s="48" t="s">
        <v>739</v>
      </c>
      <c r="F139" s="53" t="s">
        <v>739</v>
      </c>
      <c r="G139" s="107" t="s">
        <v>739</v>
      </c>
      <c r="H139" s="779" t="s">
        <v>739</v>
      </c>
      <c r="I139" s="48" t="s">
        <v>739</v>
      </c>
      <c r="J139" s="53" t="s">
        <v>739</v>
      </c>
      <c r="K139" s="107" t="s">
        <v>739</v>
      </c>
    </row>
    <row r="140" spans="1:11" x14ac:dyDescent="0.25">
      <c r="A140" s="733" t="s">
        <v>137</v>
      </c>
      <c r="B140" s="48" t="s">
        <v>739</v>
      </c>
      <c r="C140" s="53">
        <v>6.4</v>
      </c>
      <c r="D140" s="107">
        <v>17.600000000000001</v>
      </c>
      <c r="E140" s="48" t="s">
        <v>739</v>
      </c>
      <c r="F140" s="53" t="s">
        <v>1268</v>
      </c>
      <c r="G140" s="107" t="s">
        <v>1270</v>
      </c>
      <c r="H140" s="779" t="s">
        <v>739</v>
      </c>
      <c r="I140" s="48" t="s">
        <v>739</v>
      </c>
      <c r="J140" s="53" t="s">
        <v>1268</v>
      </c>
      <c r="K140" s="107" t="s">
        <v>1270</v>
      </c>
    </row>
    <row r="141" spans="1:11" x14ac:dyDescent="0.25">
      <c r="A141" s="733" t="s">
        <v>138</v>
      </c>
      <c r="B141" s="48" t="s">
        <v>739</v>
      </c>
      <c r="C141" s="53">
        <v>12.74</v>
      </c>
      <c r="D141" s="107">
        <v>1.9</v>
      </c>
      <c r="E141" s="48" t="s">
        <v>739</v>
      </c>
      <c r="F141" s="53">
        <v>75.38</v>
      </c>
      <c r="G141" s="107">
        <v>59.87</v>
      </c>
      <c r="H141" s="779" t="s">
        <v>739</v>
      </c>
      <c r="I141" s="48" t="s">
        <v>739</v>
      </c>
      <c r="J141" s="53">
        <v>43.27</v>
      </c>
      <c r="K141" s="107">
        <v>62.9</v>
      </c>
    </row>
    <row r="142" spans="1:11" x14ac:dyDescent="0.25">
      <c r="A142" s="733" t="s">
        <v>139</v>
      </c>
      <c r="B142" s="48" t="s">
        <v>1289</v>
      </c>
      <c r="C142" s="53">
        <v>1.7</v>
      </c>
      <c r="D142" s="107">
        <v>13.1</v>
      </c>
      <c r="E142" s="48">
        <v>48.2</v>
      </c>
      <c r="F142" s="53">
        <v>98.7</v>
      </c>
      <c r="G142" s="107">
        <v>71.5</v>
      </c>
      <c r="H142" s="779">
        <v>92.6</v>
      </c>
      <c r="I142" s="48">
        <v>70.400000000000006</v>
      </c>
      <c r="J142" s="53">
        <v>71</v>
      </c>
      <c r="K142" s="107">
        <v>53.6</v>
      </c>
    </row>
    <row r="143" spans="1:11" x14ac:dyDescent="0.25">
      <c r="A143" s="733" t="s">
        <v>140</v>
      </c>
      <c r="B143" s="48" t="s">
        <v>739</v>
      </c>
      <c r="C143" s="53" t="s">
        <v>1274</v>
      </c>
      <c r="D143" s="107">
        <v>10.5</v>
      </c>
      <c r="E143" s="48" t="s">
        <v>739</v>
      </c>
      <c r="F143" s="53">
        <v>70</v>
      </c>
      <c r="G143" s="107">
        <v>52.27</v>
      </c>
      <c r="H143" s="779" t="s">
        <v>739</v>
      </c>
      <c r="I143" s="48" t="s">
        <v>739</v>
      </c>
      <c r="J143" s="53">
        <v>4</v>
      </c>
      <c r="K143" s="107" t="s">
        <v>1282</v>
      </c>
    </row>
    <row r="144" spans="1:11" x14ac:dyDescent="0.25">
      <c r="A144" s="733" t="s">
        <v>141</v>
      </c>
      <c r="B144" s="48">
        <v>41.2</v>
      </c>
      <c r="C144" s="53">
        <v>2.1</v>
      </c>
      <c r="D144" s="107">
        <v>2.5</v>
      </c>
      <c r="E144" s="48">
        <v>14.8</v>
      </c>
      <c r="F144" s="53">
        <v>43.3</v>
      </c>
      <c r="G144" s="107">
        <v>38</v>
      </c>
      <c r="H144" s="779">
        <v>27.6</v>
      </c>
      <c r="I144" s="48">
        <v>6.4</v>
      </c>
      <c r="J144" s="53">
        <v>10.7</v>
      </c>
      <c r="K144" s="107">
        <v>7.2</v>
      </c>
    </row>
    <row r="145" spans="1:11" x14ac:dyDescent="0.25">
      <c r="A145" s="733" t="s">
        <v>142</v>
      </c>
      <c r="B145" s="48" t="s">
        <v>739</v>
      </c>
      <c r="C145" s="53" t="s">
        <v>739</v>
      </c>
      <c r="D145" s="107" t="s">
        <v>739</v>
      </c>
      <c r="E145" s="48" t="s">
        <v>739</v>
      </c>
      <c r="F145" s="53" t="s">
        <v>739</v>
      </c>
      <c r="G145" s="107" t="s">
        <v>739</v>
      </c>
      <c r="H145" s="779" t="s">
        <v>739</v>
      </c>
      <c r="I145" s="48" t="s">
        <v>739</v>
      </c>
      <c r="J145" s="53" t="s">
        <v>739</v>
      </c>
      <c r="K145" s="107" t="s">
        <v>739</v>
      </c>
    </row>
    <row r="146" spans="1:11" x14ac:dyDescent="0.25">
      <c r="A146" s="733" t="s">
        <v>143</v>
      </c>
      <c r="B146" s="48">
        <v>4.9000000000000004</v>
      </c>
      <c r="C146" s="53">
        <v>1.6</v>
      </c>
      <c r="D146" s="107">
        <v>3.2</v>
      </c>
      <c r="E146" s="48">
        <v>36</v>
      </c>
      <c r="F146" s="53">
        <v>98.7</v>
      </c>
      <c r="G146" s="107">
        <v>71.099999999999994</v>
      </c>
      <c r="H146" s="779">
        <v>59</v>
      </c>
      <c r="I146" s="48">
        <v>41</v>
      </c>
      <c r="J146" s="53">
        <v>45.5</v>
      </c>
      <c r="K146" s="107">
        <v>58</v>
      </c>
    </row>
    <row r="147" spans="1:11" x14ac:dyDescent="0.25">
      <c r="A147" s="733" t="s">
        <v>144</v>
      </c>
      <c r="B147" s="48" t="s">
        <v>739</v>
      </c>
      <c r="C147" s="53" t="s">
        <v>739</v>
      </c>
      <c r="D147" s="107" t="s">
        <v>739</v>
      </c>
      <c r="E147" s="48" t="s">
        <v>739</v>
      </c>
      <c r="F147" s="53" t="s">
        <v>739</v>
      </c>
      <c r="G147" s="107" t="s">
        <v>739</v>
      </c>
      <c r="H147" s="779" t="s">
        <v>739</v>
      </c>
      <c r="I147" s="48" t="s">
        <v>739</v>
      </c>
      <c r="J147" s="53" t="s">
        <v>739</v>
      </c>
      <c r="K147" s="107" t="s">
        <v>739</v>
      </c>
    </row>
    <row r="148" spans="1:11" x14ac:dyDescent="0.25">
      <c r="A148" s="733" t="s">
        <v>145</v>
      </c>
      <c r="B148" s="48" t="s">
        <v>739</v>
      </c>
      <c r="C148" s="53" t="s">
        <v>739</v>
      </c>
      <c r="D148" s="107">
        <v>4.29</v>
      </c>
      <c r="E148" s="48" t="s">
        <v>739</v>
      </c>
      <c r="F148" s="53" t="s">
        <v>739</v>
      </c>
      <c r="G148" s="107">
        <v>57.14</v>
      </c>
      <c r="H148" s="779" t="s">
        <v>739</v>
      </c>
      <c r="I148" s="48" t="s">
        <v>739</v>
      </c>
      <c r="J148" s="53" t="s">
        <v>739</v>
      </c>
      <c r="K148" s="107">
        <v>23.36</v>
      </c>
    </row>
    <row r="149" spans="1:11" x14ac:dyDescent="0.25">
      <c r="A149" s="733" t="s">
        <v>146</v>
      </c>
      <c r="B149" s="48">
        <v>1.4</v>
      </c>
      <c r="C149" s="53">
        <v>6.7</v>
      </c>
      <c r="D149" s="107">
        <v>1.9</v>
      </c>
      <c r="E149" s="48">
        <v>26.4</v>
      </c>
      <c r="F149" s="53">
        <v>88.4</v>
      </c>
      <c r="G149" s="107">
        <v>56.1</v>
      </c>
      <c r="H149" s="779">
        <v>100</v>
      </c>
      <c r="I149" s="48">
        <v>35.6</v>
      </c>
      <c r="J149" s="53">
        <v>19.5</v>
      </c>
      <c r="K149" s="107">
        <v>21.5</v>
      </c>
    </row>
    <row r="150" spans="1:11" x14ac:dyDescent="0.25">
      <c r="A150" s="733" t="s">
        <v>147</v>
      </c>
      <c r="B150" s="48">
        <v>57.9</v>
      </c>
      <c r="C150" s="53">
        <v>1.4</v>
      </c>
      <c r="D150" s="107" t="s">
        <v>739</v>
      </c>
      <c r="E150" s="48">
        <v>22</v>
      </c>
      <c r="F150" s="53">
        <v>90</v>
      </c>
      <c r="G150" s="107">
        <v>41.87</v>
      </c>
      <c r="H150" s="779">
        <v>39.1</v>
      </c>
      <c r="I150" s="48">
        <v>43.2</v>
      </c>
      <c r="J150" s="53">
        <v>29.3</v>
      </c>
      <c r="K150" s="107">
        <v>41.64</v>
      </c>
    </row>
    <row r="151" spans="1:11" x14ac:dyDescent="0.25">
      <c r="A151" s="733" t="s">
        <v>148</v>
      </c>
      <c r="B151" s="48">
        <v>12</v>
      </c>
      <c r="C151" s="53">
        <v>4.0999999999999996</v>
      </c>
      <c r="D151" s="107">
        <v>10.8</v>
      </c>
      <c r="E151" s="48">
        <v>54</v>
      </c>
      <c r="F151" s="53">
        <v>68</v>
      </c>
      <c r="G151" s="107">
        <v>58</v>
      </c>
      <c r="H151" s="779">
        <v>86</v>
      </c>
      <c r="I151" s="48">
        <v>34</v>
      </c>
      <c r="J151" s="53">
        <v>36</v>
      </c>
      <c r="K151" s="107" t="s">
        <v>1283</v>
      </c>
    </row>
    <row r="152" spans="1:11" x14ac:dyDescent="0.25">
      <c r="A152" s="733" t="s">
        <v>149</v>
      </c>
      <c r="B152" s="48" t="s">
        <v>739</v>
      </c>
      <c r="C152" s="53">
        <v>42.07</v>
      </c>
      <c r="D152" s="107" t="s">
        <v>739</v>
      </c>
      <c r="E152" s="48" t="s">
        <v>739</v>
      </c>
      <c r="F152" s="53">
        <v>82.91</v>
      </c>
      <c r="G152" s="107" t="s">
        <v>739</v>
      </c>
      <c r="H152" s="779" t="s">
        <v>739</v>
      </c>
      <c r="I152" s="48" t="s">
        <v>739</v>
      </c>
      <c r="J152" s="53">
        <v>86.38</v>
      </c>
      <c r="K152" s="107" t="s">
        <v>739</v>
      </c>
    </row>
    <row r="153" spans="1:11" x14ac:dyDescent="0.25">
      <c r="A153" s="733" t="s">
        <v>150</v>
      </c>
      <c r="B153" s="48" t="s">
        <v>739</v>
      </c>
      <c r="C153" s="53" t="s">
        <v>739</v>
      </c>
      <c r="D153" s="107" t="s">
        <v>739</v>
      </c>
      <c r="E153" s="48" t="s">
        <v>739</v>
      </c>
      <c r="F153" s="53" t="s">
        <v>739</v>
      </c>
      <c r="G153" s="107" t="s">
        <v>739</v>
      </c>
      <c r="H153" s="779" t="s">
        <v>739</v>
      </c>
      <c r="I153" s="48" t="s">
        <v>739</v>
      </c>
      <c r="J153" s="53" t="s">
        <v>739</v>
      </c>
      <c r="K153" s="107" t="s">
        <v>739</v>
      </c>
    </row>
    <row r="154" spans="1:11" x14ac:dyDescent="0.25">
      <c r="A154" s="733" t="s">
        <v>151</v>
      </c>
      <c r="B154" s="48">
        <v>12.5</v>
      </c>
      <c r="C154" s="53" t="s">
        <v>739</v>
      </c>
      <c r="D154" s="107" t="s">
        <v>739</v>
      </c>
      <c r="E154" s="48" t="s">
        <v>739</v>
      </c>
      <c r="F154" s="53" t="s">
        <v>739</v>
      </c>
      <c r="G154" s="107">
        <v>95</v>
      </c>
      <c r="H154" s="779" t="s">
        <v>739</v>
      </c>
      <c r="I154" s="48">
        <v>22</v>
      </c>
      <c r="J154" s="53" t="s">
        <v>739</v>
      </c>
      <c r="K154" s="107">
        <v>100</v>
      </c>
    </row>
    <row r="155" spans="1:11" x14ac:dyDescent="0.25">
      <c r="A155" s="733" t="s">
        <v>152</v>
      </c>
      <c r="B155" s="48" t="s">
        <v>739</v>
      </c>
      <c r="C155" s="53" t="s">
        <v>739</v>
      </c>
      <c r="D155" s="107">
        <v>12.9</v>
      </c>
      <c r="E155" s="48" t="s">
        <v>739</v>
      </c>
      <c r="F155" s="53" t="s">
        <v>739</v>
      </c>
      <c r="G155" s="107" t="s">
        <v>739</v>
      </c>
      <c r="H155" s="779" t="s">
        <v>739</v>
      </c>
      <c r="I155" s="48" t="s">
        <v>739</v>
      </c>
      <c r="J155" s="53" t="s">
        <v>739</v>
      </c>
      <c r="K155" s="107" t="s">
        <v>739</v>
      </c>
    </row>
    <row r="156" spans="1:11" x14ac:dyDescent="0.25">
      <c r="A156" s="733" t="s">
        <v>153</v>
      </c>
      <c r="B156" s="48" t="s">
        <v>739</v>
      </c>
      <c r="C156" s="53" t="s">
        <v>739</v>
      </c>
      <c r="D156" s="107" t="s">
        <v>739</v>
      </c>
      <c r="E156" s="48" t="s">
        <v>739</v>
      </c>
      <c r="F156" s="53" t="s">
        <v>739</v>
      </c>
      <c r="G156" s="107" t="s">
        <v>739</v>
      </c>
      <c r="H156" s="779" t="s">
        <v>739</v>
      </c>
      <c r="I156" s="48" t="s">
        <v>739</v>
      </c>
      <c r="J156" s="53" t="s">
        <v>739</v>
      </c>
      <c r="K156" s="107" t="s">
        <v>739</v>
      </c>
    </row>
    <row r="157" spans="1:11" x14ac:dyDescent="0.25">
      <c r="A157" s="733" t="s">
        <v>154</v>
      </c>
      <c r="B157" s="48" t="s">
        <v>739</v>
      </c>
      <c r="C157" s="53" t="s">
        <v>739</v>
      </c>
      <c r="D157" s="107" t="s">
        <v>739</v>
      </c>
      <c r="E157" s="48" t="s">
        <v>739</v>
      </c>
      <c r="F157" s="53" t="s">
        <v>739</v>
      </c>
      <c r="G157" s="107" t="s">
        <v>739</v>
      </c>
      <c r="H157" s="779" t="s">
        <v>739</v>
      </c>
      <c r="I157" s="48" t="s">
        <v>739</v>
      </c>
      <c r="J157" s="53" t="s">
        <v>739</v>
      </c>
      <c r="K157" s="107" t="s">
        <v>739</v>
      </c>
    </row>
    <row r="158" spans="1:11" x14ac:dyDescent="0.25">
      <c r="A158" s="733" t="s">
        <v>155</v>
      </c>
      <c r="B158" s="48" t="s">
        <v>739</v>
      </c>
      <c r="C158" s="53">
        <v>0</v>
      </c>
      <c r="D158" s="107" t="s">
        <v>739</v>
      </c>
      <c r="E158" s="48" t="s">
        <v>739</v>
      </c>
      <c r="F158" s="53">
        <v>94</v>
      </c>
      <c r="G158" s="107" t="s">
        <v>739</v>
      </c>
      <c r="H158" s="779" t="s">
        <v>739</v>
      </c>
      <c r="I158" s="48" t="s">
        <v>739</v>
      </c>
      <c r="J158" s="53" t="s">
        <v>1300</v>
      </c>
      <c r="K158" s="107" t="s">
        <v>739</v>
      </c>
    </row>
    <row r="159" spans="1:11" x14ac:dyDescent="0.25">
      <c r="A159" s="733" t="s">
        <v>156</v>
      </c>
      <c r="B159" s="48" t="s">
        <v>739</v>
      </c>
      <c r="C159" s="53" t="s">
        <v>739</v>
      </c>
      <c r="D159" s="107" t="s">
        <v>739</v>
      </c>
      <c r="E159" s="48" t="s">
        <v>739</v>
      </c>
      <c r="F159" s="53" t="s">
        <v>739</v>
      </c>
      <c r="G159" s="107" t="s">
        <v>739</v>
      </c>
      <c r="H159" s="779" t="s">
        <v>739</v>
      </c>
      <c r="I159" s="48" t="s">
        <v>739</v>
      </c>
      <c r="J159" s="53" t="s">
        <v>739</v>
      </c>
      <c r="K159" s="107" t="s">
        <v>739</v>
      </c>
    </row>
    <row r="160" spans="1:11" x14ac:dyDescent="0.25">
      <c r="A160" s="733" t="s">
        <v>157</v>
      </c>
      <c r="B160" s="48" t="s">
        <v>739</v>
      </c>
      <c r="C160" s="53">
        <v>14.96</v>
      </c>
      <c r="D160" s="107">
        <v>12.71</v>
      </c>
      <c r="E160" s="48">
        <v>0</v>
      </c>
      <c r="F160" s="53">
        <v>88.97</v>
      </c>
      <c r="G160" s="107">
        <v>69.900000000000006</v>
      </c>
      <c r="H160" s="779">
        <v>50</v>
      </c>
      <c r="I160" s="48">
        <v>0</v>
      </c>
      <c r="J160" s="53">
        <v>47.79</v>
      </c>
      <c r="K160" s="107">
        <v>30.7</v>
      </c>
    </row>
    <row r="161" spans="1:11" x14ac:dyDescent="0.25">
      <c r="A161" s="733" t="s">
        <v>158</v>
      </c>
      <c r="B161" s="48">
        <v>0</v>
      </c>
      <c r="C161" s="53">
        <v>0</v>
      </c>
      <c r="D161" s="107">
        <v>2.8</v>
      </c>
      <c r="E161" s="48">
        <v>44.8</v>
      </c>
      <c r="F161" s="53">
        <v>87.3</v>
      </c>
      <c r="G161" s="107">
        <v>66.099999999999994</v>
      </c>
      <c r="H161" s="779">
        <v>84.2</v>
      </c>
      <c r="I161" s="48">
        <v>18.399999999999999</v>
      </c>
      <c r="J161" s="53">
        <v>38</v>
      </c>
      <c r="K161" s="107">
        <v>34.9</v>
      </c>
    </row>
    <row r="162" spans="1:11" x14ac:dyDescent="0.25">
      <c r="A162" s="733" t="s">
        <v>159</v>
      </c>
      <c r="B162" s="48">
        <v>0.6</v>
      </c>
      <c r="C162" s="53" t="s">
        <v>739</v>
      </c>
      <c r="D162" s="107">
        <v>0.6</v>
      </c>
      <c r="E162" s="48">
        <v>0.6</v>
      </c>
      <c r="F162" s="53" t="s">
        <v>739</v>
      </c>
      <c r="G162" s="107" t="s">
        <v>739</v>
      </c>
      <c r="H162" s="779" t="s">
        <v>739</v>
      </c>
      <c r="I162" s="48">
        <v>22.8</v>
      </c>
      <c r="J162" s="53" t="s">
        <v>739</v>
      </c>
      <c r="K162" s="107">
        <v>6.3</v>
      </c>
    </row>
    <row r="163" spans="1:11" x14ac:dyDescent="0.25">
      <c r="A163" s="733" t="s">
        <v>160</v>
      </c>
      <c r="B163" s="48" t="s">
        <v>739</v>
      </c>
      <c r="C163" s="53" t="s">
        <v>739</v>
      </c>
      <c r="D163" s="107">
        <v>5.69</v>
      </c>
      <c r="E163" s="48" t="s">
        <v>739</v>
      </c>
      <c r="F163" s="53" t="s">
        <v>739</v>
      </c>
      <c r="G163" s="107" t="s">
        <v>739</v>
      </c>
      <c r="H163" s="779" t="s">
        <v>739</v>
      </c>
      <c r="I163" s="48" t="s">
        <v>739</v>
      </c>
      <c r="J163" s="53" t="s">
        <v>1301</v>
      </c>
      <c r="K163" s="107" t="s">
        <v>739</v>
      </c>
    </row>
    <row r="164" spans="1:11" x14ac:dyDescent="0.25">
      <c r="A164" s="733" t="s">
        <v>161</v>
      </c>
      <c r="B164" s="48" t="s">
        <v>739</v>
      </c>
      <c r="C164" s="53" t="s">
        <v>739</v>
      </c>
      <c r="D164" s="107" t="s">
        <v>739</v>
      </c>
      <c r="E164" s="48" t="s">
        <v>739</v>
      </c>
      <c r="F164" s="53" t="s">
        <v>739</v>
      </c>
      <c r="G164" s="107" t="s">
        <v>739</v>
      </c>
      <c r="H164" s="779" t="s">
        <v>739</v>
      </c>
      <c r="I164" s="48" t="s">
        <v>739</v>
      </c>
      <c r="J164" s="53" t="s">
        <v>739</v>
      </c>
      <c r="K164" s="107" t="s">
        <v>739</v>
      </c>
    </row>
    <row r="165" spans="1:11" x14ac:dyDescent="0.25">
      <c r="A165" s="733" t="s">
        <v>162</v>
      </c>
      <c r="B165" s="48" t="s">
        <v>739</v>
      </c>
      <c r="C165" s="53" t="s">
        <v>739</v>
      </c>
      <c r="D165" s="107" t="s">
        <v>739</v>
      </c>
      <c r="E165" s="48" t="s">
        <v>739</v>
      </c>
      <c r="F165" s="53" t="s">
        <v>739</v>
      </c>
      <c r="G165" s="107" t="s">
        <v>739</v>
      </c>
      <c r="H165" s="779" t="s">
        <v>739</v>
      </c>
      <c r="I165" s="48" t="s">
        <v>739</v>
      </c>
      <c r="J165" s="53" t="s">
        <v>739</v>
      </c>
      <c r="K165" s="107" t="s">
        <v>739</v>
      </c>
    </row>
    <row r="166" spans="1:11" x14ac:dyDescent="0.25">
      <c r="A166" s="733" t="s">
        <v>163</v>
      </c>
      <c r="B166" s="48" t="s">
        <v>1274</v>
      </c>
      <c r="C166" s="53" t="s">
        <v>739</v>
      </c>
      <c r="D166" s="107" t="s">
        <v>739</v>
      </c>
      <c r="E166" s="48" t="s">
        <v>739</v>
      </c>
      <c r="F166" s="53" t="s">
        <v>739</v>
      </c>
      <c r="G166" s="107">
        <v>25</v>
      </c>
      <c r="H166" s="779" t="s">
        <v>739</v>
      </c>
      <c r="I166" s="48" t="s">
        <v>739</v>
      </c>
      <c r="J166" s="53" t="s">
        <v>739</v>
      </c>
      <c r="K166" s="107" t="s">
        <v>739</v>
      </c>
    </row>
    <row r="167" spans="1:11" x14ac:dyDescent="0.25">
      <c r="A167" s="733" t="s">
        <v>164</v>
      </c>
      <c r="B167" s="48" t="s">
        <v>739</v>
      </c>
      <c r="C167" s="53" t="s">
        <v>739</v>
      </c>
      <c r="D167" s="107" t="s">
        <v>739</v>
      </c>
      <c r="E167" s="48" t="s">
        <v>739</v>
      </c>
      <c r="F167" s="53" t="s">
        <v>739</v>
      </c>
      <c r="G167" s="107" t="s">
        <v>739</v>
      </c>
      <c r="H167" s="779" t="s">
        <v>739</v>
      </c>
      <c r="I167" s="48" t="s">
        <v>739</v>
      </c>
      <c r="J167" s="53" t="s">
        <v>739</v>
      </c>
      <c r="K167" s="107" t="s">
        <v>739</v>
      </c>
    </row>
    <row r="168" spans="1:11" x14ac:dyDescent="0.25">
      <c r="A168" s="733" t="s">
        <v>165</v>
      </c>
      <c r="B168" s="48" t="s">
        <v>739</v>
      </c>
      <c r="C168" s="53" t="s">
        <v>739</v>
      </c>
      <c r="D168" s="107" t="s">
        <v>739</v>
      </c>
      <c r="E168" s="48" t="s">
        <v>739</v>
      </c>
      <c r="F168" s="53" t="s">
        <v>739</v>
      </c>
      <c r="G168" s="107" t="s">
        <v>739</v>
      </c>
      <c r="H168" s="779" t="s">
        <v>739</v>
      </c>
      <c r="I168" s="48" t="s">
        <v>739</v>
      </c>
      <c r="J168" s="53" t="s">
        <v>739</v>
      </c>
      <c r="K168" s="107" t="s">
        <v>739</v>
      </c>
    </row>
    <row r="169" spans="1:11" x14ac:dyDescent="0.25">
      <c r="A169" s="733" t="s">
        <v>166</v>
      </c>
      <c r="B169" s="48" t="s">
        <v>739</v>
      </c>
      <c r="C169" s="53" t="s">
        <v>739</v>
      </c>
      <c r="D169" s="107" t="s">
        <v>739</v>
      </c>
      <c r="E169" s="48" t="s">
        <v>739</v>
      </c>
      <c r="F169" s="53" t="s">
        <v>739</v>
      </c>
      <c r="G169" s="107" t="s">
        <v>739</v>
      </c>
      <c r="H169" s="779" t="s">
        <v>739</v>
      </c>
      <c r="I169" s="48" t="s">
        <v>739</v>
      </c>
      <c r="J169" s="53" t="s">
        <v>739</v>
      </c>
      <c r="K169" s="107" t="s">
        <v>739</v>
      </c>
    </row>
    <row r="170" spans="1:11" x14ac:dyDescent="0.25">
      <c r="A170" s="733" t="s">
        <v>247</v>
      </c>
      <c r="B170" s="48" t="s">
        <v>739</v>
      </c>
      <c r="C170" s="53" t="s">
        <v>739</v>
      </c>
      <c r="D170" s="107" t="s">
        <v>739</v>
      </c>
      <c r="E170" s="48" t="s">
        <v>739</v>
      </c>
      <c r="F170" s="53" t="s">
        <v>739</v>
      </c>
      <c r="G170" s="107" t="s">
        <v>739</v>
      </c>
      <c r="H170" s="779" t="s">
        <v>739</v>
      </c>
      <c r="I170" s="48" t="s">
        <v>739</v>
      </c>
      <c r="J170" s="53" t="s">
        <v>739</v>
      </c>
      <c r="K170" s="107" t="s">
        <v>739</v>
      </c>
    </row>
    <row r="171" spans="1:11" x14ac:dyDescent="0.25">
      <c r="A171" s="733" t="s">
        <v>167</v>
      </c>
      <c r="B171" s="48">
        <v>0</v>
      </c>
      <c r="C171" s="53">
        <v>1.18</v>
      </c>
      <c r="D171" s="107">
        <v>10.87</v>
      </c>
      <c r="E171" s="48" t="s">
        <v>739</v>
      </c>
      <c r="F171" s="53" t="s">
        <v>739</v>
      </c>
      <c r="G171" s="107">
        <v>58.82</v>
      </c>
      <c r="H171" s="779" t="s">
        <v>739</v>
      </c>
      <c r="I171" s="48" t="s">
        <v>739</v>
      </c>
      <c r="J171" s="53" t="s">
        <v>739</v>
      </c>
      <c r="K171" s="107">
        <v>37.22</v>
      </c>
    </row>
    <row r="172" spans="1:11" x14ac:dyDescent="0.25">
      <c r="A172" s="733" t="s">
        <v>168</v>
      </c>
      <c r="B172" s="48" t="s">
        <v>739</v>
      </c>
      <c r="C172" s="53">
        <v>0</v>
      </c>
      <c r="D172" s="107">
        <v>0</v>
      </c>
      <c r="E172" s="48" t="s">
        <v>739</v>
      </c>
      <c r="F172" s="53">
        <v>87.5</v>
      </c>
      <c r="G172" s="107">
        <v>61.48</v>
      </c>
      <c r="H172" s="779" t="s">
        <v>739</v>
      </c>
      <c r="I172" s="48" t="s">
        <v>739</v>
      </c>
      <c r="J172" s="53">
        <v>25</v>
      </c>
      <c r="K172" s="107">
        <v>6.85</v>
      </c>
    </row>
    <row r="173" spans="1:11" x14ac:dyDescent="0.25">
      <c r="A173" s="733" t="s">
        <v>248</v>
      </c>
      <c r="B173" s="48" t="s">
        <v>739</v>
      </c>
      <c r="C173" s="53">
        <v>0.9</v>
      </c>
      <c r="D173" s="107">
        <v>1.9</v>
      </c>
      <c r="E173" s="48" t="s">
        <v>739</v>
      </c>
      <c r="F173" s="53">
        <v>22.4</v>
      </c>
      <c r="G173" s="107">
        <v>19.8</v>
      </c>
      <c r="H173" s="779" t="s">
        <v>739</v>
      </c>
      <c r="I173" s="48" t="s">
        <v>739</v>
      </c>
      <c r="J173" s="53">
        <v>7.8</v>
      </c>
      <c r="K173" s="107">
        <v>3.7</v>
      </c>
    </row>
    <row r="174" spans="1:11" x14ac:dyDescent="0.25">
      <c r="A174" s="733" t="s">
        <v>169</v>
      </c>
      <c r="B174" s="48" t="s">
        <v>739</v>
      </c>
      <c r="C174" s="53">
        <v>4.55</v>
      </c>
      <c r="D174" s="107" t="s">
        <v>739</v>
      </c>
      <c r="E174" s="48" t="s">
        <v>739</v>
      </c>
      <c r="F174" s="53" t="s">
        <v>739</v>
      </c>
      <c r="G174" s="107">
        <v>75</v>
      </c>
      <c r="H174" s="779" t="s">
        <v>739</v>
      </c>
      <c r="I174" s="48" t="s">
        <v>739</v>
      </c>
      <c r="J174" s="53">
        <v>93.18</v>
      </c>
      <c r="K174" s="107">
        <v>98.48</v>
      </c>
    </row>
    <row r="175" spans="1:11" x14ac:dyDescent="0.25">
      <c r="A175" s="733" t="s">
        <v>170</v>
      </c>
      <c r="B175" s="48" t="s">
        <v>739</v>
      </c>
      <c r="C175" s="53">
        <v>64.14</v>
      </c>
      <c r="D175" s="107" t="s">
        <v>739</v>
      </c>
      <c r="E175" s="48" t="s">
        <v>739</v>
      </c>
      <c r="F175" s="53">
        <v>87</v>
      </c>
      <c r="G175" s="107" t="s">
        <v>739</v>
      </c>
      <c r="H175" s="779" t="s">
        <v>739</v>
      </c>
      <c r="I175" s="48" t="s">
        <v>739</v>
      </c>
      <c r="J175" s="53" t="s">
        <v>1287</v>
      </c>
      <c r="K175" s="107" t="s">
        <v>739</v>
      </c>
    </row>
    <row r="176" spans="1:11" x14ac:dyDescent="0.25">
      <c r="A176" s="733" t="s">
        <v>171</v>
      </c>
      <c r="B176" s="48" t="s">
        <v>1274</v>
      </c>
      <c r="C176" s="53">
        <v>0</v>
      </c>
      <c r="D176" s="107">
        <v>1</v>
      </c>
      <c r="E176" s="48">
        <v>29</v>
      </c>
      <c r="F176" s="53">
        <v>0</v>
      </c>
      <c r="G176" s="107">
        <v>38</v>
      </c>
      <c r="H176" s="779">
        <v>40</v>
      </c>
      <c r="I176" s="48">
        <v>47.06</v>
      </c>
      <c r="J176" s="53">
        <v>56</v>
      </c>
      <c r="K176" s="107">
        <v>47</v>
      </c>
    </row>
    <row r="177" spans="1:11" x14ac:dyDescent="0.25">
      <c r="A177" s="733" t="s">
        <v>172</v>
      </c>
      <c r="B177" s="48">
        <v>6.3</v>
      </c>
      <c r="C177" s="53" t="s">
        <v>739</v>
      </c>
      <c r="D177" s="107">
        <v>3.8</v>
      </c>
      <c r="E177" s="48">
        <v>66.7</v>
      </c>
      <c r="F177" s="53">
        <v>66.7</v>
      </c>
      <c r="G177" s="107">
        <v>47.4</v>
      </c>
      <c r="H177" s="779">
        <v>66.7</v>
      </c>
      <c r="I177" s="48">
        <v>64.91</v>
      </c>
      <c r="J177" s="53" t="s">
        <v>739</v>
      </c>
      <c r="K177" s="107">
        <v>26.7</v>
      </c>
    </row>
    <row r="178" spans="1:11" x14ac:dyDescent="0.25">
      <c r="A178" s="733" t="s">
        <v>173</v>
      </c>
      <c r="B178" s="48" t="s">
        <v>739</v>
      </c>
      <c r="C178" s="53" t="s">
        <v>739</v>
      </c>
      <c r="D178" s="107" t="s">
        <v>739</v>
      </c>
      <c r="E178" s="48" t="s">
        <v>739</v>
      </c>
      <c r="F178" s="53" t="s">
        <v>739</v>
      </c>
      <c r="G178" s="107" t="s">
        <v>739</v>
      </c>
      <c r="H178" s="779" t="s">
        <v>739</v>
      </c>
      <c r="I178" s="48" t="s">
        <v>739</v>
      </c>
      <c r="J178" s="53" t="s">
        <v>739</v>
      </c>
      <c r="K178" s="107" t="s">
        <v>739</v>
      </c>
    </row>
    <row r="179" spans="1:11" x14ac:dyDescent="0.25">
      <c r="A179" s="733" t="s">
        <v>174</v>
      </c>
      <c r="B179" s="48">
        <v>9.5</v>
      </c>
      <c r="C179" s="53">
        <v>3.7</v>
      </c>
      <c r="D179" s="107">
        <v>1.43</v>
      </c>
      <c r="E179" s="48">
        <v>72.2</v>
      </c>
      <c r="F179" s="53">
        <v>77</v>
      </c>
      <c r="G179" s="107">
        <v>70.400000000000006</v>
      </c>
      <c r="H179" s="779">
        <v>90.5</v>
      </c>
      <c r="I179" s="48">
        <v>31</v>
      </c>
      <c r="J179" s="53">
        <v>40.799999999999997</v>
      </c>
      <c r="K179" s="107">
        <v>39.29</v>
      </c>
    </row>
    <row r="180" spans="1:11" x14ac:dyDescent="0.25">
      <c r="A180" s="733" t="s">
        <v>175</v>
      </c>
      <c r="B180" s="48">
        <v>25</v>
      </c>
      <c r="C180" s="53" t="s">
        <v>739</v>
      </c>
      <c r="D180" s="107">
        <v>5.3</v>
      </c>
      <c r="E180" s="48">
        <v>49</v>
      </c>
      <c r="F180" s="53">
        <v>93.71</v>
      </c>
      <c r="G180" s="107">
        <v>85.9</v>
      </c>
      <c r="H180" s="779">
        <v>72.900000000000006</v>
      </c>
      <c r="I180" s="48">
        <v>54.2</v>
      </c>
      <c r="J180" s="53">
        <v>39.79</v>
      </c>
      <c r="K180" s="107">
        <v>17.399999999999999</v>
      </c>
    </row>
    <row r="181" spans="1:11" x14ac:dyDescent="0.25">
      <c r="A181" s="733" t="s">
        <v>176</v>
      </c>
      <c r="B181" s="48" t="s">
        <v>1274</v>
      </c>
      <c r="C181" s="53" t="s">
        <v>1274</v>
      </c>
      <c r="D181" s="107">
        <v>0</v>
      </c>
      <c r="E181" s="48">
        <v>52.94</v>
      </c>
      <c r="F181" s="53">
        <v>85.53</v>
      </c>
      <c r="G181" s="107">
        <v>50.75</v>
      </c>
      <c r="H181" s="779">
        <v>89.06</v>
      </c>
      <c r="I181" s="48">
        <v>92</v>
      </c>
      <c r="J181" s="53">
        <v>31.58</v>
      </c>
      <c r="K181" s="107">
        <v>31.53</v>
      </c>
    </row>
    <row r="182" spans="1:11" x14ac:dyDescent="0.25">
      <c r="A182" s="733" t="s">
        <v>177</v>
      </c>
      <c r="B182" s="48" t="s">
        <v>739</v>
      </c>
      <c r="C182" s="53" t="s">
        <v>739</v>
      </c>
      <c r="D182" s="53" t="s">
        <v>739</v>
      </c>
      <c r="E182" s="48" t="s">
        <v>739</v>
      </c>
      <c r="F182" s="53" t="s">
        <v>739</v>
      </c>
      <c r="G182" s="53" t="s">
        <v>739</v>
      </c>
      <c r="H182" s="779" t="s">
        <v>739</v>
      </c>
      <c r="I182" s="48" t="s">
        <v>739</v>
      </c>
      <c r="J182" s="53" t="s">
        <v>739</v>
      </c>
      <c r="K182" s="107" t="s">
        <v>739</v>
      </c>
    </row>
    <row r="183" spans="1:11" x14ac:dyDescent="0.25">
      <c r="A183" s="733" t="s">
        <v>178</v>
      </c>
      <c r="B183" s="48" t="s">
        <v>739</v>
      </c>
      <c r="C183" s="53">
        <v>8.1</v>
      </c>
      <c r="D183" s="107">
        <v>19.13</v>
      </c>
      <c r="E183" s="48" t="s">
        <v>739</v>
      </c>
      <c r="F183" s="53">
        <v>90.12</v>
      </c>
      <c r="G183" s="107">
        <v>42.94</v>
      </c>
      <c r="H183" s="779" t="s">
        <v>739</v>
      </c>
      <c r="I183" s="48" t="s">
        <v>739</v>
      </c>
      <c r="J183" s="53">
        <v>53.36</v>
      </c>
      <c r="K183" s="107">
        <v>54.39</v>
      </c>
    </row>
    <row r="184" spans="1:11" x14ac:dyDescent="0.25">
      <c r="A184" s="733" t="s">
        <v>179</v>
      </c>
      <c r="B184" s="48" t="s">
        <v>739</v>
      </c>
      <c r="C184" s="53" t="s">
        <v>739</v>
      </c>
      <c r="D184" s="107">
        <v>0</v>
      </c>
      <c r="E184" s="48" t="s">
        <v>739</v>
      </c>
      <c r="F184" s="53" t="s">
        <v>739</v>
      </c>
      <c r="G184" s="107">
        <v>12</v>
      </c>
      <c r="H184" s="779" t="s">
        <v>739</v>
      </c>
      <c r="I184" s="48" t="s">
        <v>739</v>
      </c>
      <c r="J184" s="53" t="s">
        <v>739</v>
      </c>
      <c r="K184" s="107">
        <v>2.2000000000000002</v>
      </c>
    </row>
    <row r="185" spans="1:11" x14ac:dyDescent="0.25">
      <c r="A185" s="733" t="s">
        <v>180</v>
      </c>
      <c r="B185" s="48" t="s">
        <v>739</v>
      </c>
      <c r="C185" s="53" t="s">
        <v>739</v>
      </c>
      <c r="D185" s="107" t="s">
        <v>1277</v>
      </c>
      <c r="E185" s="48" t="s">
        <v>739</v>
      </c>
      <c r="F185" s="53" t="s">
        <v>739</v>
      </c>
      <c r="G185" s="107" t="s">
        <v>739</v>
      </c>
      <c r="H185" s="779" t="s">
        <v>739</v>
      </c>
      <c r="I185" s="48" t="s">
        <v>739</v>
      </c>
      <c r="J185" s="53" t="s">
        <v>739</v>
      </c>
      <c r="K185" s="107" t="s">
        <v>739</v>
      </c>
    </row>
    <row r="186" spans="1:11" x14ac:dyDescent="0.25">
      <c r="A186" s="733" t="s">
        <v>181</v>
      </c>
      <c r="B186" s="48">
        <v>0.56000000000000005</v>
      </c>
      <c r="C186" s="53">
        <v>0.56000000000000005</v>
      </c>
      <c r="D186" s="107">
        <v>9.84</v>
      </c>
      <c r="E186" s="48">
        <v>31.98</v>
      </c>
      <c r="F186" s="53">
        <v>58.72</v>
      </c>
      <c r="G186" s="107">
        <v>32.21</v>
      </c>
      <c r="H186" s="779">
        <v>90.5</v>
      </c>
      <c r="I186" s="48">
        <v>17.32</v>
      </c>
      <c r="J186" s="53">
        <v>11.17</v>
      </c>
      <c r="K186" s="107">
        <v>13.02</v>
      </c>
    </row>
    <row r="187" spans="1:11" x14ac:dyDescent="0.25">
      <c r="A187" s="733" t="s">
        <v>182</v>
      </c>
      <c r="B187" s="48" t="s">
        <v>1274</v>
      </c>
      <c r="C187" s="53" t="s">
        <v>1278</v>
      </c>
      <c r="D187" s="107" t="s">
        <v>1278</v>
      </c>
      <c r="E187" s="48" t="s">
        <v>1282</v>
      </c>
      <c r="F187" s="53" t="s">
        <v>1295</v>
      </c>
      <c r="G187" s="107" t="s">
        <v>1268</v>
      </c>
      <c r="H187" s="779" t="s">
        <v>1282</v>
      </c>
      <c r="I187" s="48" t="s">
        <v>1291</v>
      </c>
      <c r="J187" s="53" t="s">
        <v>739</v>
      </c>
      <c r="K187" s="107" t="s">
        <v>1284</v>
      </c>
    </row>
    <row r="188" spans="1:11" x14ac:dyDescent="0.25">
      <c r="A188" s="733" t="s">
        <v>183</v>
      </c>
      <c r="B188" s="48" t="s">
        <v>739</v>
      </c>
      <c r="C188" s="53" t="s">
        <v>739</v>
      </c>
      <c r="D188" s="107" t="s">
        <v>739</v>
      </c>
      <c r="E188" s="48" t="s">
        <v>739</v>
      </c>
      <c r="F188" s="53" t="s">
        <v>739</v>
      </c>
      <c r="G188" s="107" t="s">
        <v>739</v>
      </c>
      <c r="H188" s="779" t="s">
        <v>739</v>
      </c>
      <c r="I188" s="48" t="s">
        <v>739</v>
      </c>
      <c r="J188" s="53" t="s">
        <v>739</v>
      </c>
      <c r="K188" s="107" t="s">
        <v>739</v>
      </c>
    </row>
    <row r="189" spans="1:11" x14ac:dyDescent="0.25">
      <c r="A189" s="733" t="s">
        <v>184</v>
      </c>
      <c r="B189" s="48" t="s">
        <v>739</v>
      </c>
      <c r="C189" s="53" t="s">
        <v>739</v>
      </c>
      <c r="D189" s="107" t="s">
        <v>739</v>
      </c>
      <c r="E189" s="48" t="s">
        <v>739</v>
      </c>
      <c r="F189" s="53" t="s">
        <v>739</v>
      </c>
      <c r="G189" s="107" t="s">
        <v>739</v>
      </c>
      <c r="H189" s="779" t="s">
        <v>739</v>
      </c>
      <c r="I189" s="48" t="s">
        <v>739</v>
      </c>
      <c r="J189" s="53" t="s">
        <v>739</v>
      </c>
      <c r="K189" s="107" t="s">
        <v>739</v>
      </c>
    </row>
    <row r="190" spans="1:11" x14ac:dyDescent="0.25">
      <c r="A190" s="733" t="s">
        <v>185</v>
      </c>
      <c r="B190" s="48" t="s">
        <v>739</v>
      </c>
      <c r="C190" s="53" t="s">
        <v>739</v>
      </c>
      <c r="D190" s="107" t="s">
        <v>739</v>
      </c>
      <c r="E190" s="48" t="s">
        <v>739</v>
      </c>
      <c r="F190" s="53" t="s">
        <v>739</v>
      </c>
      <c r="G190" s="107" t="s">
        <v>739</v>
      </c>
      <c r="H190" s="779" t="s">
        <v>739</v>
      </c>
      <c r="I190" s="48" t="s">
        <v>739</v>
      </c>
      <c r="J190" s="53" t="s">
        <v>739</v>
      </c>
      <c r="K190" s="107" t="s">
        <v>739</v>
      </c>
    </row>
    <row r="191" spans="1:11" x14ac:dyDescent="0.25">
      <c r="A191" s="733" t="s">
        <v>186</v>
      </c>
      <c r="B191" s="48">
        <v>6.4</v>
      </c>
      <c r="C191" s="53">
        <v>2.2999999999999998</v>
      </c>
      <c r="D191" s="107">
        <v>3</v>
      </c>
      <c r="E191" s="48">
        <v>62.9</v>
      </c>
      <c r="F191" s="53">
        <v>96.5</v>
      </c>
      <c r="G191" s="107">
        <v>70.7</v>
      </c>
      <c r="H191" s="779">
        <v>97.8</v>
      </c>
      <c r="I191" s="48">
        <v>34.700000000000003</v>
      </c>
      <c r="J191" s="53">
        <v>59.5</v>
      </c>
      <c r="K191" s="107">
        <v>32.799999999999997</v>
      </c>
    </row>
    <row r="192" spans="1:11" x14ac:dyDescent="0.25">
      <c r="A192" s="733" t="s">
        <v>187</v>
      </c>
      <c r="B192" s="48" t="s">
        <v>739</v>
      </c>
      <c r="C192" s="53" t="s">
        <v>739</v>
      </c>
      <c r="D192" s="107" t="s">
        <v>739</v>
      </c>
      <c r="E192" s="48" t="s">
        <v>739</v>
      </c>
      <c r="F192" s="53" t="s">
        <v>739</v>
      </c>
      <c r="G192" s="107" t="s">
        <v>739</v>
      </c>
      <c r="H192" s="779" t="s">
        <v>739</v>
      </c>
      <c r="I192" s="48" t="s">
        <v>739</v>
      </c>
      <c r="J192" s="53" t="s">
        <v>739</v>
      </c>
      <c r="K192" s="107" t="s">
        <v>739</v>
      </c>
    </row>
    <row r="193" spans="1:15" x14ac:dyDescent="0.25">
      <c r="A193" s="733" t="s">
        <v>188</v>
      </c>
      <c r="B193" s="48">
        <v>0.7</v>
      </c>
      <c r="C193" s="53" t="s">
        <v>739</v>
      </c>
      <c r="D193" s="107" t="s">
        <v>739</v>
      </c>
      <c r="E193" s="48">
        <v>42</v>
      </c>
      <c r="F193" s="53" t="s">
        <v>739</v>
      </c>
      <c r="G193" s="107" t="s">
        <v>739</v>
      </c>
      <c r="H193" s="779">
        <v>78</v>
      </c>
      <c r="I193" s="48" t="s">
        <v>739</v>
      </c>
      <c r="J193" s="53" t="s">
        <v>739</v>
      </c>
      <c r="K193" s="107">
        <v>20</v>
      </c>
    </row>
    <row r="194" spans="1:15" x14ac:dyDescent="0.25">
      <c r="A194" s="733" t="s">
        <v>189</v>
      </c>
      <c r="B194" s="48">
        <v>12.3</v>
      </c>
      <c r="C194" s="53" t="s">
        <v>739</v>
      </c>
      <c r="D194" s="107">
        <v>18.2</v>
      </c>
      <c r="E194" s="48">
        <v>24.2</v>
      </c>
      <c r="F194" s="53">
        <v>77.400000000000006</v>
      </c>
      <c r="G194" s="107">
        <v>55.5</v>
      </c>
      <c r="H194" s="779">
        <v>83.6</v>
      </c>
      <c r="I194" s="48">
        <v>65.8</v>
      </c>
      <c r="J194" s="53">
        <v>76.8</v>
      </c>
      <c r="K194" s="107">
        <v>100</v>
      </c>
    </row>
    <row r="195" spans="1:15" x14ac:dyDescent="0.25">
      <c r="A195" s="733" t="s">
        <v>190</v>
      </c>
      <c r="B195" s="48" t="s">
        <v>739</v>
      </c>
      <c r="C195" s="53" t="s">
        <v>739</v>
      </c>
      <c r="D195" s="107" t="s">
        <v>739</v>
      </c>
      <c r="E195" s="48">
        <v>17.899999999999999</v>
      </c>
      <c r="F195" s="53" t="s">
        <v>739</v>
      </c>
      <c r="G195" s="107">
        <v>57.1</v>
      </c>
      <c r="H195" s="779" t="s">
        <v>739</v>
      </c>
      <c r="I195" s="48">
        <v>50.6</v>
      </c>
      <c r="J195" s="53" t="s">
        <v>739</v>
      </c>
      <c r="K195" s="107">
        <v>69.900000000000006</v>
      </c>
    </row>
    <row r="196" spans="1:15" x14ac:dyDescent="0.25">
      <c r="A196" s="733" t="s">
        <v>191</v>
      </c>
      <c r="B196" s="48" t="s">
        <v>739</v>
      </c>
      <c r="C196" s="53" t="s">
        <v>739</v>
      </c>
      <c r="D196" s="107">
        <v>5.5</v>
      </c>
      <c r="E196" s="48" t="s">
        <v>739</v>
      </c>
      <c r="F196" s="53" t="s">
        <v>739</v>
      </c>
      <c r="G196" s="107">
        <v>44</v>
      </c>
      <c r="H196" s="779" t="s">
        <v>739</v>
      </c>
      <c r="I196" s="48" t="s">
        <v>739</v>
      </c>
      <c r="J196" s="53" t="s">
        <v>739</v>
      </c>
      <c r="K196" s="107" t="s">
        <v>739</v>
      </c>
    </row>
    <row r="197" spans="1:15" x14ac:dyDescent="0.25">
      <c r="A197" s="733" t="s">
        <v>192</v>
      </c>
      <c r="B197" s="48">
        <v>5.2</v>
      </c>
      <c r="C197" s="53">
        <v>1.7</v>
      </c>
      <c r="D197" s="107">
        <v>5</v>
      </c>
      <c r="E197" s="48">
        <v>60.4</v>
      </c>
      <c r="F197" s="53">
        <v>80.3</v>
      </c>
      <c r="G197" s="107">
        <v>83.3</v>
      </c>
      <c r="H197" s="779">
        <v>40.299999999999997</v>
      </c>
      <c r="I197" s="48">
        <v>20.6</v>
      </c>
      <c r="J197" s="53">
        <v>24.1</v>
      </c>
      <c r="K197" s="107">
        <v>25</v>
      </c>
    </row>
    <row r="198" spans="1:15" x14ac:dyDescent="0.25">
      <c r="A198" s="733" t="s">
        <v>193</v>
      </c>
      <c r="B198" s="48" t="s">
        <v>739</v>
      </c>
      <c r="C198" s="53" t="s">
        <v>739</v>
      </c>
      <c r="D198" s="107" t="s">
        <v>739</v>
      </c>
      <c r="E198" s="48" t="s">
        <v>739</v>
      </c>
      <c r="F198" s="53" t="s">
        <v>739</v>
      </c>
      <c r="G198" s="107">
        <v>63</v>
      </c>
      <c r="H198" s="779" t="s">
        <v>739</v>
      </c>
      <c r="I198" s="48" t="s">
        <v>739</v>
      </c>
      <c r="J198" s="53" t="s">
        <v>739</v>
      </c>
      <c r="K198" s="107" t="s">
        <v>739</v>
      </c>
    </row>
    <row r="199" spans="1:15" x14ac:dyDescent="0.25">
      <c r="A199" s="733" t="s">
        <v>194</v>
      </c>
      <c r="B199" s="48" t="s">
        <v>739</v>
      </c>
      <c r="C199" s="53" t="s">
        <v>739</v>
      </c>
      <c r="D199" s="107" t="s">
        <v>739</v>
      </c>
      <c r="E199" s="48" t="s">
        <v>739</v>
      </c>
      <c r="F199" s="53" t="s">
        <v>739</v>
      </c>
      <c r="G199" s="107" t="s">
        <v>739</v>
      </c>
      <c r="H199" s="779" t="s">
        <v>739</v>
      </c>
      <c r="I199" s="48" t="s">
        <v>739</v>
      </c>
      <c r="J199" s="53" t="s">
        <v>739</v>
      </c>
      <c r="K199" s="107" t="s">
        <v>739</v>
      </c>
    </row>
    <row r="200" spans="1:15" x14ac:dyDescent="0.25">
      <c r="A200" s="733" t="s">
        <v>195</v>
      </c>
      <c r="B200" s="48" t="s">
        <v>739</v>
      </c>
      <c r="C200" s="53" t="s">
        <v>739</v>
      </c>
      <c r="D200" s="107">
        <v>3.02</v>
      </c>
      <c r="E200" s="48">
        <v>46.6</v>
      </c>
      <c r="F200" s="53">
        <v>92.5</v>
      </c>
      <c r="G200" s="107">
        <v>65.5</v>
      </c>
      <c r="H200" s="779">
        <v>98.4</v>
      </c>
      <c r="I200" s="48">
        <v>19.7</v>
      </c>
      <c r="J200" s="53">
        <v>27.7</v>
      </c>
      <c r="K200" s="107">
        <v>23.9</v>
      </c>
    </row>
    <row r="201" spans="1:15" x14ac:dyDescent="0.25">
      <c r="A201" s="733" t="s">
        <v>196</v>
      </c>
      <c r="B201" s="48" t="s">
        <v>739</v>
      </c>
      <c r="C201" s="53" t="s">
        <v>739</v>
      </c>
      <c r="D201" s="107">
        <v>3.1</v>
      </c>
      <c r="E201" s="48" t="s">
        <v>739</v>
      </c>
      <c r="F201" s="53" t="s">
        <v>739</v>
      </c>
      <c r="G201" s="107">
        <v>18.600000000000001</v>
      </c>
      <c r="H201" s="779" t="s">
        <v>739</v>
      </c>
      <c r="I201" s="48" t="s">
        <v>739</v>
      </c>
      <c r="J201" s="53" t="s">
        <v>739</v>
      </c>
      <c r="K201" s="107">
        <v>19.010000000000002</v>
      </c>
    </row>
    <row r="202" spans="1:15" x14ac:dyDescent="0.25">
      <c r="A202" s="733" t="s">
        <v>197</v>
      </c>
      <c r="B202" s="48" t="s">
        <v>739</v>
      </c>
      <c r="C202" s="53" t="s">
        <v>739</v>
      </c>
      <c r="D202" s="107" t="s">
        <v>739</v>
      </c>
      <c r="E202" s="48" t="s">
        <v>739</v>
      </c>
      <c r="F202" s="53" t="s">
        <v>739</v>
      </c>
      <c r="G202" s="107" t="s">
        <v>739</v>
      </c>
      <c r="H202" s="779" t="s">
        <v>739</v>
      </c>
      <c r="I202" s="48" t="s">
        <v>739</v>
      </c>
      <c r="J202" s="53" t="s">
        <v>1302</v>
      </c>
      <c r="K202" s="107" t="s">
        <v>739</v>
      </c>
    </row>
    <row r="203" spans="1:15" x14ac:dyDescent="0.25">
      <c r="A203" s="734" t="s">
        <v>198</v>
      </c>
      <c r="B203" s="54" t="s">
        <v>739</v>
      </c>
      <c r="C203" s="56">
        <v>25.06</v>
      </c>
      <c r="D203" s="544" t="s">
        <v>739</v>
      </c>
      <c r="E203" s="54" t="s">
        <v>739</v>
      </c>
      <c r="F203" s="56">
        <v>52.06</v>
      </c>
      <c r="G203" s="544" t="s">
        <v>739</v>
      </c>
      <c r="H203" s="780" t="s">
        <v>739</v>
      </c>
      <c r="I203" s="54" t="s">
        <v>739</v>
      </c>
      <c r="J203" s="56">
        <v>52.83</v>
      </c>
      <c r="K203" s="544" t="s">
        <v>739</v>
      </c>
    </row>
    <row r="205" spans="1:15" x14ac:dyDescent="0.25">
      <c r="A205" s="829" t="s">
        <v>1326</v>
      </c>
      <c r="B205" s="78"/>
      <c r="C205" s="78"/>
      <c r="D205" s="78"/>
      <c r="E205" s="78"/>
      <c r="F205" s="78"/>
      <c r="G205" s="78"/>
      <c r="H205" s="78"/>
      <c r="I205" s="78"/>
      <c r="J205" s="78"/>
      <c r="K205" s="78"/>
      <c r="L205" s="74"/>
      <c r="M205" s="74"/>
      <c r="N205" s="74"/>
      <c r="O205" s="74"/>
    </row>
    <row r="206" spans="1:15" x14ac:dyDescent="0.25">
      <c r="A206" s="74" t="s">
        <v>1384</v>
      </c>
      <c r="B206" s="78"/>
      <c r="C206" s="78"/>
      <c r="D206" s="78"/>
      <c r="E206" s="78"/>
      <c r="F206" s="78"/>
      <c r="G206" s="78"/>
      <c r="H206" s="78"/>
      <c r="I206" s="78"/>
      <c r="J206" s="78"/>
      <c r="K206" s="78"/>
      <c r="L206" s="74"/>
      <c r="M206" s="74"/>
      <c r="N206" s="74"/>
      <c r="O206" s="74"/>
    </row>
    <row r="207" spans="1:15" x14ac:dyDescent="0.25">
      <c r="A207" s="74" t="s">
        <v>1385</v>
      </c>
      <c r="B207" s="78"/>
      <c r="C207" s="78"/>
      <c r="D207" s="78"/>
      <c r="E207" s="78"/>
      <c r="F207" s="78"/>
      <c r="G207" s="78"/>
      <c r="H207" s="78"/>
      <c r="I207" s="78"/>
      <c r="J207" s="78"/>
      <c r="K207" s="78"/>
      <c r="L207" s="74"/>
      <c r="M207" s="74"/>
      <c r="N207" s="74"/>
      <c r="O207" s="74"/>
    </row>
    <row r="208" spans="1:15" x14ac:dyDescent="0.25">
      <c r="A208" s="74" t="s">
        <v>1386</v>
      </c>
      <c r="B208" s="78"/>
      <c r="C208" s="78"/>
      <c r="D208" s="78"/>
      <c r="E208" s="78"/>
      <c r="F208" s="78"/>
      <c r="G208" s="78"/>
      <c r="H208" s="78"/>
      <c r="I208" s="78"/>
      <c r="J208" s="78"/>
      <c r="K208" s="78"/>
      <c r="L208" s="74"/>
      <c r="M208" s="74"/>
      <c r="N208" s="74"/>
      <c r="O208" s="74"/>
    </row>
    <row r="209" spans="1:15" x14ac:dyDescent="0.25">
      <c r="A209" s="74" t="s">
        <v>1387</v>
      </c>
      <c r="B209" s="78"/>
      <c r="C209" s="78"/>
      <c r="D209" s="78"/>
      <c r="E209" s="78"/>
      <c r="F209" s="78"/>
      <c r="G209" s="78"/>
      <c r="H209" s="78"/>
      <c r="I209" s="78"/>
      <c r="J209" s="78"/>
      <c r="K209" s="78"/>
      <c r="L209" s="74"/>
      <c r="M209" s="74"/>
      <c r="N209" s="74"/>
      <c r="O209" s="74"/>
    </row>
    <row r="210" spans="1:15" x14ac:dyDescent="0.25">
      <c r="A210" s="74"/>
      <c r="B210" s="78"/>
      <c r="C210" s="78"/>
      <c r="D210" s="78"/>
      <c r="E210" s="78"/>
      <c r="F210" s="78"/>
      <c r="G210" s="78"/>
      <c r="H210" s="78"/>
      <c r="I210" s="78"/>
      <c r="J210" s="78"/>
      <c r="K210" s="78"/>
      <c r="L210" s="74"/>
      <c r="M210" s="74"/>
      <c r="N210" s="74"/>
      <c r="O210" s="74"/>
    </row>
    <row r="211" spans="1:15" x14ac:dyDescent="0.25">
      <c r="A211" s="829" t="s">
        <v>1328</v>
      </c>
      <c r="B211" s="78"/>
      <c r="C211" s="78"/>
      <c r="D211" s="78"/>
      <c r="E211" s="78"/>
      <c r="F211" s="78"/>
      <c r="G211" s="78"/>
      <c r="H211" s="78"/>
      <c r="I211" s="78"/>
      <c r="J211" s="78"/>
      <c r="K211" s="78"/>
      <c r="L211" s="74"/>
      <c r="M211" s="74"/>
      <c r="N211" s="74"/>
      <c r="O211" s="74"/>
    </row>
    <row r="212" spans="1:15" x14ac:dyDescent="0.25">
      <c r="A212" s="74" t="s">
        <v>1388</v>
      </c>
      <c r="B212" s="78"/>
      <c r="C212" s="78"/>
      <c r="D212" s="78"/>
      <c r="E212" s="78"/>
      <c r="F212" s="78"/>
      <c r="G212" s="78"/>
      <c r="H212" s="78"/>
      <c r="I212" s="78"/>
      <c r="J212" s="78"/>
      <c r="K212" s="78"/>
      <c r="L212" s="74"/>
      <c r="M212" s="74"/>
      <c r="N212" s="74"/>
      <c r="O212" s="74"/>
    </row>
    <row r="213" spans="1:15" x14ac:dyDescent="0.25">
      <c r="A213" s="830" t="s">
        <v>1389</v>
      </c>
      <c r="B213" s="78"/>
      <c r="C213" s="78"/>
      <c r="D213" s="78"/>
      <c r="E213" s="78"/>
      <c r="F213" s="78"/>
      <c r="G213" s="78"/>
      <c r="H213" s="78"/>
      <c r="I213" s="78"/>
      <c r="J213" s="78"/>
      <c r="K213" s="78"/>
      <c r="L213" s="74"/>
      <c r="M213" s="74"/>
      <c r="N213" s="74"/>
      <c r="O213" s="74"/>
    </row>
    <row r="214" spans="1:15" x14ac:dyDescent="0.25">
      <c r="A214" s="830" t="s">
        <v>1390</v>
      </c>
      <c r="B214" s="78"/>
      <c r="C214" s="78"/>
      <c r="D214" s="78"/>
      <c r="E214" s="78"/>
      <c r="F214" s="78"/>
      <c r="G214" s="78"/>
      <c r="H214" s="78"/>
      <c r="I214" s="78"/>
      <c r="J214" s="78"/>
      <c r="K214" s="78"/>
      <c r="L214" s="74"/>
      <c r="M214" s="74"/>
      <c r="N214" s="74"/>
      <c r="O214" s="74"/>
    </row>
    <row r="215" spans="1:15" x14ac:dyDescent="0.25">
      <c r="A215" s="74" t="s">
        <v>1391</v>
      </c>
      <c r="B215" s="78"/>
      <c r="C215" s="78"/>
      <c r="D215" s="78"/>
      <c r="E215" s="78"/>
      <c r="F215" s="78"/>
      <c r="G215" s="78"/>
      <c r="H215" s="78"/>
      <c r="I215" s="78"/>
      <c r="J215" s="78"/>
      <c r="K215" s="78"/>
      <c r="L215" s="74"/>
      <c r="M215" s="74"/>
      <c r="N215" s="74"/>
      <c r="O215" s="74"/>
    </row>
    <row r="216" spans="1:15" x14ac:dyDescent="0.25">
      <c r="A216" s="74"/>
      <c r="B216" s="78"/>
      <c r="C216" s="78"/>
      <c r="D216" s="78"/>
      <c r="E216" s="78"/>
      <c r="F216" s="78"/>
      <c r="G216" s="78"/>
      <c r="H216" s="78"/>
      <c r="I216" s="78"/>
      <c r="J216" s="78"/>
      <c r="K216" s="78"/>
      <c r="L216" s="74"/>
      <c r="M216" s="74"/>
      <c r="N216" s="74"/>
      <c r="O216" s="74"/>
    </row>
    <row r="217" spans="1:15" x14ac:dyDescent="0.25">
      <c r="A217" s="829" t="s">
        <v>1329</v>
      </c>
      <c r="B217" s="78"/>
      <c r="C217" s="78"/>
      <c r="D217" s="78"/>
      <c r="E217" s="78"/>
      <c r="F217" s="78"/>
      <c r="G217" s="78"/>
      <c r="H217" s="78"/>
      <c r="I217" s="78"/>
      <c r="J217" s="78"/>
      <c r="K217" s="78"/>
      <c r="L217" s="74"/>
      <c r="M217" s="74"/>
      <c r="N217" s="74"/>
      <c r="O217" s="74"/>
    </row>
    <row r="218" spans="1:15" x14ac:dyDescent="0.25">
      <c r="A218" s="831" t="s">
        <v>739</v>
      </c>
      <c r="B218" s="830" t="s">
        <v>1330</v>
      </c>
      <c r="C218" s="78"/>
      <c r="D218" s="78"/>
      <c r="E218" s="78"/>
      <c r="F218" s="78"/>
      <c r="G218" s="78"/>
      <c r="H218" s="78"/>
      <c r="I218" s="78"/>
      <c r="J218" s="78"/>
      <c r="K218" s="78"/>
      <c r="L218" s="74"/>
      <c r="M218" s="74"/>
      <c r="N218" s="74"/>
      <c r="O218" s="74"/>
    </row>
    <row r="219" spans="1:15" x14ac:dyDescent="0.25">
      <c r="A219" s="831" t="s">
        <v>1331</v>
      </c>
      <c r="B219" s="830" t="s">
        <v>1332</v>
      </c>
      <c r="C219" s="78"/>
      <c r="D219" s="78"/>
      <c r="E219" s="78"/>
      <c r="F219" s="78"/>
      <c r="G219" s="78"/>
      <c r="H219" s="78"/>
      <c r="I219" s="78"/>
      <c r="J219" s="78"/>
      <c r="K219" s="78"/>
      <c r="L219" s="74"/>
      <c r="M219" s="74"/>
      <c r="N219" s="74"/>
      <c r="O219" s="74"/>
    </row>
    <row r="220" spans="1:15" x14ac:dyDescent="0.25">
      <c r="A220" s="831" t="s">
        <v>1304</v>
      </c>
      <c r="B220" s="830" t="s">
        <v>1333</v>
      </c>
      <c r="C220" s="78"/>
      <c r="D220" s="78"/>
      <c r="E220" s="78"/>
      <c r="F220" s="78"/>
      <c r="G220" s="78"/>
      <c r="H220" s="78"/>
      <c r="I220" s="78"/>
      <c r="J220" s="78"/>
      <c r="K220" s="78"/>
      <c r="L220" s="74"/>
      <c r="M220" s="74"/>
      <c r="N220" s="74"/>
      <c r="O220" s="74"/>
    </row>
    <row r="221" spans="1:15" x14ac:dyDescent="0.25">
      <c r="A221" s="831" t="s">
        <v>1334</v>
      </c>
      <c r="B221" s="830" t="s">
        <v>1335</v>
      </c>
      <c r="C221" s="78"/>
      <c r="D221" s="78"/>
      <c r="E221" s="78"/>
      <c r="F221" s="78"/>
      <c r="G221" s="78"/>
      <c r="H221" s="78"/>
      <c r="I221" s="78"/>
      <c r="J221" s="78"/>
      <c r="K221" s="78"/>
      <c r="L221" s="74"/>
      <c r="M221" s="74"/>
      <c r="N221" s="74"/>
      <c r="O221" s="74"/>
    </row>
    <row r="222" spans="1:15" x14ac:dyDescent="0.25">
      <c r="A222" s="831" t="s">
        <v>732</v>
      </c>
      <c r="B222" s="830" t="s">
        <v>1350</v>
      </c>
      <c r="C222" s="78"/>
      <c r="D222" s="78"/>
      <c r="E222" s="78"/>
      <c r="F222" s="78"/>
      <c r="G222" s="78"/>
      <c r="H222" s="78"/>
      <c r="I222" s="78"/>
      <c r="J222" s="78"/>
      <c r="K222" s="78"/>
      <c r="L222" s="74"/>
      <c r="M222" s="74"/>
      <c r="N222" s="74"/>
      <c r="O222" s="74"/>
    </row>
    <row r="223" spans="1:15" x14ac:dyDescent="0.25">
      <c r="A223" s="831" t="s">
        <v>740</v>
      </c>
      <c r="B223" s="830" t="s">
        <v>1337</v>
      </c>
      <c r="C223" s="78"/>
      <c r="D223" s="78"/>
      <c r="E223" s="78"/>
      <c r="F223" s="78"/>
      <c r="G223" s="78"/>
      <c r="H223" s="78"/>
      <c r="I223" s="78"/>
      <c r="J223" s="78"/>
      <c r="K223" s="78"/>
      <c r="L223" s="74"/>
      <c r="M223" s="74"/>
      <c r="N223" s="74"/>
      <c r="O223" s="74"/>
    </row>
    <row r="224" spans="1:15" x14ac:dyDescent="0.25">
      <c r="A224" s="831" t="s">
        <v>1324</v>
      </c>
      <c r="B224" s="830" t="s">
        <v>1338</v>
      </c>
      <c r="C224" s="78"/>
      <c r="D224" s="78"/>
      <c r="E224" s="78"/>
      <c r="F224" s="78"/>
      <c r="G224" s="78"/>
      <c r="H224" s="78"/>
      <c r="I224" s="78"/>
      <c r="J224" s="78"/>
      <c r="K224" s="78"/>
      <c r="L224" s="74"/>
      <c r="M224" s="74"/>
      <c r="N224" s="74"/>
      <c r="O224" s="74"/>
    </row>
    <row r="225" spans="1:15" x14ac:dyDescent="0.25">
      <c r="A225" s="836" t="s">
        <v>1339</v>
      </c>
      <c r="B225" s="830" t="s">
        <v>1351</v>
      </c>
      <c r="C225" s="78"/>
      <c r="D225" s="78"/>
      <c r="E225" s="78"/>
      <c r="F225" s="78"/>
      <c r="G225" s="78"/>
      <c r="H225" s="78"/>
      <c r="I225" s="78"/>
      <c r="J225" s="78"/>
      <c r="K225" s="78"/>
      <c r="L225" s="74"/>
      <c r="M225" s="74"/>
      <c r="N225" s="74"/>
      <c r="O225" s="74"/>
    </row>
    <row r="226" spans="1:15" x14ac:dyDescent="0.25">
      <c r="A226" s="831"/>
      <c r="B226" s="5"/>
      <c r="C226" s="5"/>
      <c r="D226" s="5"/>
      <c r="E226" s="5"/>
      <c r="F226" s="5"/>
      <c r="G226" s="5"/>
      <c r="H226" s="5"/>
      <c r="I226" s="5"/>
      <c r="J226" s="5"/>
      <c r="K226" s="5"/>
    </row>
    <row r="227" spans="1:15" x14ac:dyDescent="0.25">
      <c r="A227" s="832" t="s">
        <v>1353</v>
      </c>
      <c r="B227" s="840"/>
      <c r="C227" s="840"/>
      <c r="D227" s="840"/>
      <c r="E227" s="840"/>
      <c r="F227" s="840"/>
      <c r="G227" s="840"/>
      <c r="H227" s="840"/>
      <c r="I227" s="840"/>
      <c r="J227" s="840"/>
      <c r="K227" s="840"/>
      <c r="L227" s="840"/>
      <c r="M227" s="840"/>
      <c r="N227" s="840"/>
      <c r="O227" s="74"/>
    </row>
    <row r="228" spans="1:15" x14ac:dyDescent="0.25">
      <c r="A228" s="832" t="s">
        <v>1341</v>
      </c>
      <c r="B228" s="78"/>
      <c r="C228" s="78"/>
      <c r="D228" s="78"/>
      <c r="E228" s="78"/>
      <c r="F228" s="78"/>
      <c r="G228" s="78"/>
      <c r="H228" s="78"/>
      <c r="I228" s="78"/>
      <c r="J228" s="78"/>
      <c r="K228" s="78"/>
      <c r="L228" s="74"/>
      <c r="M228" s="74"/>
      <c r="N228" s="74"/>
      <c r="O228" s="74"/>
    </row>
    <row r="229" spans="1:15" x14ac:dyDescent="0.25">
      <c r="A229" s="832" t="s">
        <v>1349</v>
      </c>
      <c r="B229" s="78"/>
      <c r="C229" s="78"/>
      <c r="D229" s="78"/>
      <c r="E229" s="78"/>
      <c r="F229" s="78"/>
      <c r="G229" s="78"/>
      <c r="H229" s="78"/>
      <c r="I229" s="78"/>
      <c r="J229" s="78"/>
      <c r="K229" s="78"/>
      <c r="L229" s="74"/>
      <c r="M229" s="74"/>
      <c r="N229" s="74"/>
      <c r="O229" s="74"/>
    </row>
    <row r="230" spans="1:15" x14ac:dyDescent="0.25">
      <c r="A230" s="832"/>
    </row>
    <row r="231" spans="1:15" x14ac:dyDescent="0.25">
      <c r="A231" s="74"/>
    </row>
  </sheetData>
  <sortState ref="A7:A203">
    <sortCondition ref="A7"/>
  </sortState>
  <mergeCells count="8">
    <mergeCell ref="A4:A6"/>
    <mergeCell ref="B4:D4"/>
    <mergeCell ref="E4:G4"/>
    <mergeCell ref="I4:K4"/>
    <mergeCell ref="B5:D5"/>
    <mergeCell ref="E5:G5"/>
    <mergeCell ref="H5:H6"/>
    <mergeCell ref="I5:K5"/>
  </mergeCells>
  <pageMargins left="0.7" right="0.7" top="0.75" bottom="0.75" header="0.3" footer="0.3"/>
  <pageSetup orientation="portrait" horizontalDpi="4294967292" verticalDpi="429496729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K248"/>
  <sheetViews>
    <sheetView showRowColHeaders="0" zoomScale="90" zoomScaleNormal="90" workbookViewId="0">
      <pane xSplit="1" ySplit="6" topLeftCell="B7" activePane="bottomRight" state="frozen"/>
      <selection pane="topRight" activeCell="B1" sqref="B1"/>
      <selection pane="bottomLeft" activeCell="A7" sqref="A7"/>
      <selection pane="bottomRight" activeCell="B7" sqref="B7"/>
    </sheetView>
  </sheetViews>
  <sheetFormatPr defaultRowHeight="15.75" x14ac:dyDescent="0.25"/>
  <cols>
    <col min="1" max="2" width="24.375" style="5" bestFit="1" customWidth="1"/>
    <col min="3" max="3" width="9.375" style="5" bestFit="1" customWidth="1"/>
    <col min="4" max="4" width="9.875" style="5" bestFit="1" customWidth="1"/>
    <col min="5" max="5" width="10.125" style="5" bestFit="1" customWidth="1"/>
    <col min="6" max="6" width="24" style="5" bestFit="1" customWidth="1"/>
    <col min="7" max="7" width="22.125" style="5" bestFit="1" customWidth="1"/>
    <col min="8" max="8" width="12.625" style="5" customWidth="1"/>
    <col min="9" max="9" width="3.125" style="5" bestFit="1" customWidth="1"/>
    <col min="10" max="10" width="16.875" style="5" customWidth="1"/>
    <col min="11" max="11" width="3.75" style="5" customWidth="1"/>
    <col min="12" max="16384" width="9" style="5"/>
  </cols>
  <sheetData>
    <row r="1" spans="1:11" ht="18" x14ac:dyDescent="0.25">
      <c r="A1" s="4" t="s">
        <v>1451</v>
      </c>
      <c r="B1" s="1"/>
      <c r="C1" s="1"/>
      <c r="D1" s="1"/>
      <c r="E1" s="1"/>
      <c r="F1" s="1"/>
      <c r="G1" s="1"/>
    </row>
    <row r="2" spans="1:11" ht="18.75" thickBot="1" x14ac:dyDescent="0.3">
      <c r="A2" s="6" t="s">
        <v>230</v>
      </c>
      <c r="B2" s="2"/>
      <c r="C2" s="2"/>
      <c r="D2" s="2"/>
      <c r="E2" s="2"/>
      <c r="F2" s="2"/>
      <c r="G2" s="2"/>
    </row>
    <row r="3" spans="1:11" ht="16.5" thickTop="1" x14ac:dyDescent="0.25"/>
    <row r="4" spans="1:11" s="3" customFormat="1" x14ac:dyDescent="0.25">
      <c r="A4" s="925" t="s">
        <v>1</v>
      </c>
      <c r="B4" s="922" t="s">
        <v>231</v>
      </c>
      <c r="C4" s="928"/>
      <c r="D4" s="928"/>
      <c r="E4" s="928"/>
      <c r="F4" s="928"/>
      <c r="G4" s="928"/>
      <c r="H4" s="928"/>
      <c r="I4" s="928"/>
      <c r="J4" s="928"/>
      <c r="K4" s="928"/>
    </row>
    <row r="5" spans="1:11" s="3" customFormat="1" ht="47.25" customHeight="1" x14ac:dyDescent="0.25">
      <c r="A5" s="926"/>
      <c r="B5" s="929" t="s">
        <v>280</v>
      </c>
      <c r="C5" s="931" t="s">
        <v>281</v>
      </c>
      <c r="D5" s="864"/>
      <c r="E5" s="865"/>
      <c r="F5" s="929" t="s">
        <v>282</v>
      </c>
      <c r="G5" s="929" t="s">
        <v>283</v>
      </c>
      <c r="H5" s="921" t="s">
        <v>1347</v>
      </c>
      <c r="I5" s="922"/>
      <c r="J5" s="923" t="s">
        <v>1348</v>
      </c>
      <c r="K5" s="924"/>
    </row>
    <row r="6" spans="1:11" s="3" customFormat="1" x14ac:dyDescent="0.25">
      <c r="A6" s="927"/>
      <c r="B6" s="930"/>
      <c r="C6" s="828" t="s">
        <v>2</v>
      </c>
      <c r="D6" s="623" t="s">
        <v>3</v>
      </c>
      <c r="E6" s="624" t="s">
        <v>4</v>
      </c>
      <c r="F6" s="930"/>
      <c r="G6" s="930"/>
      <c r="H6" s="833" t="s">
        <v>238</v>
      </c>
      <c r="I6" s="834" t="s">
        <v>244</v>
      </c>
      <c r="J6" s="835" t="s">
        <v>238</v>
      </c>
      <c r="K6" s="834" t="s">
        <v>244</v>
      </c>
    </row>
    <row r="7" spans="1:11" x14ac:dyDescent="0.25">
      <c r="A7" s="20" t="s">
        <v>5</v>
      </c>
      <c r="B7" s="11" t="s">
        <v>739</v>
      </c>
      <c r="C7" s="12" t="s">
        <v>739</v>
      </c>
      <c r="D7" s="13" t="s">
        <v>739</v>
      </c>
      <c r="E7" s="14" t="s">
        <v>739</v>
      </c>
      <c r="F7" s="11" t="s">
        <v>739</v>
      </c>
      <c r="G7" s="39" t="s">
        <v>739</v>
      </c>
      <c r="H7" s="15" t="s">
        <v>739</v>
      </c>
      <c r="I7" s="16" t="s">
        <v>739</v>
      </c>
      <c r="J7" s="51" t="s">
        <v>739</v>
      </c>
      <c r="K7" s="60" t="s">
        <v>739</v>
      </c>
    </row>
    <row r="8" spans="1:11" x14ac:dyDescent="0.25">
      <c r="A8" s="20" t="s">
        <v>6</v>
      </c>
      <c r="B8" s="11" t="s">
        <v>739</v>
      </c>
      <c r="C8" s="12" t="s">
        <v>739</v>
      </c>
      <c r="D8" s="13" t="s">
        <v>739</v>
      </c>
      <c r="E8" s="14" t="s">
        <v>739</v>
      </c>
      <c r="F8" s="11" t="s">
        <v>739</v>
      </c>
      <c r="G8" s="39" t="s">
        <v>739</v>
      </c>
      <c r="H8" s="17" t="s">
        <v>739</v>
      </c>
      <c r="I8" s="18" t="s">
        <v>739</v>
      </c>
      <c r="J8" s="48" t="s">
        <v>739</v>
      </c>
      <c r="K8" s="61" t="s">
        <v>739</v>
      </c>
    </row>
    <row r="9" spans="1:11" x14ac:dyDescent="0.25">
      <c r="A9" s="20" t="s">
        <v>7</v>
      </c>
      <c r="B9" s="11" t="s">
        <v>739</v>
      </c>
      <c r="C9" s="12" t="s">
        <v>739</v>
      </c>
      <c r="D9" s="13" t="s">
        <v>739</v>
      </c>
      <c r="E9" s="14" t="s">
        <v>739</v>
      </c>
      <c r="F9" s="11" t="s">
        <v>739</v>
      </c>
      <c r="G9" s="39" t="s">
        <v>739</v>
      </c>
      <c r="H9" s="17" t="s">
        <v>739</v>
      </c>
      <c r="I9" s="18" t="s">
        <v>739</v>
      </c>
      <c r="J9" s="48" t="s">
        <v>739</v>
      </c>
      <c r="K9" s="61" t="s">
        <v>739</v>
      </c>
    </row>
    <row r="10" spans="1:11" x14ac:dyDescent="0.25">
      <c r="A10" s="20" t="s">
        <v>8</v>
      </c>
      <c r="B10" s="11" t="s">
        <v>739</v>
      </c>
      <c r="C10" s="12" t="s">
        <v>739</v>
      </c>
      <c r="D10" s="13" t="s">
        <v>739</v>
      </c>
      <c r="E10" s="14" t="s">
        <v>739</v>
      </c>
      <c r="F10" s="11" t="s">
        <v>739</v>
      </c>
      <c r="G10" s="39" t="s">
        <v>739</v>
      </c>
      <c r="H10" s="17" t="s">
        <v>739</v>
      </c>
      <c r="I10" s="18" t="s">
        <v>739</v>
      </c>
      <c r="J10" s="48" t="s">
        <v>739</v>
      </c>
      <c r="K10" s="61" t="s">
        <v>739</v>
      </c>
    </row>
    <row r="11" spans="1:11" x14ac:dyDescent="0.25">
      <c r="A11" s="20" t="s">
        <v>9</v>
      </c>
      <c r="B11" s="11">
        <v>1100000</v>
      </c>
      <c r="C11" s="12">
        <v>120000</v>
      </c>
      <c r="D11" s="13">
        <v>70000</v>
      </c>
      <c r="E11" s="14">
        <v>170000</v>
      </c>
      <c r="F11" s="11">
        <v>170000</v>
      </c>
      <c r="G11" s="39">
        <v>37000</v>
      </c>
      <c r="H11" s="17">
        <v>0.85</v>
      </c>
      <c r="I11" s="18" t="s">
        <v>739</v>
      </c>
      <c r="J11" s="48" t="s">
        <v>739</v>
      </c>
      <c r="K11" s="61" t="s">
        <v>739</v>
      </c>
    </row>
    <row r="12" spans="1:11" x14ac:dyDescent="0.25">
      <c r="A12" s="20" t="s">
        <v>10</v>
      </c>
      <c r="B12" s="11" t="s">
        <v>739</v>
      </c>
      <c r="C12" s="12" t="s">
        <v>739</v>
      </c>
      <c r="D12" s="13" t="s">
        <v>739</v>
      </c>
      <c r="E12" s="14" t="s">
        <v>739</v>
      </c>
      <c r="F12" s="11" t="s">
        <v>739</v>
      </c>
      <c r="G12" s="39" t="s">
        <v>739</v>
      </c>
      <c r="H12" s="17" t="s">
        <v>739</v>
      </c>
      <c r="I12" s="18" t="s">
        <v>739</v>
      </c>
      <c r="J12" s="48" t="s">
        <v>739</v>
      </c>
      <c r="K12" s="61" t="s">
        <v>739</v>
      </c>
    </row>
    <row r="13" spans="1:11" x14ac:dyDescent="0.25">
      <c r="A13" s="20" t="s">
        <v>11</v>
      </c>
      <c r="B13" s="11" t="s">
        <v>739</v>
      </c>
      <c r="C13" s="12" t="s">
        <v>739</v>
      </c>
      <c r="D13" s="13" t="s">
        <v>739</v>
      </c>
      <c r="E13" s="14" t="s">
        <v>739</v>
      </c>
      <c r="F13" s="11" t="s">
        <v>739</v>
      </c>
      <c r="G13" s="39" t="s">
        <v>739</v>
      </c>
      <c r="H13" s="17" t="s">
        <v>739</v>
      </c>
      <c r="I13" s="18" t="s">
        <v>739</v>
      </c>
      <c r="J13" s="48" t="s">
        <v>739</v>
      </c>
      <c r="K13" s="61" t="s">
        <v>739</v>
      </c>
    </row>
    <row r="14" spans="1:11" x14ac:dyDescent="0.25">
      <c r="A14" s="20" t="s">
        <v>12</v>
      </c>
      <c r="B14" s="11" t="s">
        <v>739</v>
      </c>
      <c r="C14" s="12" t="s">
        <v>739</v>
      </c>
      <c r="D14" s="13" t="s">
        <v>739</v>
      </c>
      <c r="E14" s="14" t="s">
        <v>739</v>
      </c>
      <c r="F14" s="11" t="s">
        <v>739</v>
      </c>
      <c r="G14" s="39" t="s">
        <v>739</v>
      </c>
      <c r="H14" s="17" t="s">
        <v>739</v>
      </c>
      <c r="I14" s="18" t="s">
        <v>739</v>
      </c>
      <c r="J14" s="48" t="s">
        <v>739</v>
      </c>
      <c r="K14" s="61" t="s">
        <v>739</v>
      </c>
    </row>
    <row r="15" spans="1:11" x14ac:dyDescent="0.25">
      <c r="A15" s="20" t="s">
        <v>13</v>
      </c>
      <c r="B15" s="11" t="s">
        <v>739</v>
      </c>
      <c r="C15" s="12" t="s">
        <v>739</v>
      </c>
      <c r="D15" s="13" t="s">
        <v>739</v>
      </c>
      <c r="E15" s="14" t="s">
        <v>739</v>
      </c>
      <c r="F15" s="11" t="s">
        <v>739</v>
      </c>
      <c r="G15" s="39" t="s">
        <v>739</v>
      </c>
      <c r="H15" s="17" t="s">
        <v>739</v>
      </c>
      <c r="I15" s="18" t="s">
        <v>739</v>
      </c>
      <c r="J15" s="48" t="s">
        <v>739</v>
      </c>
      <c r="K15" s="61" t="s">
        <v>739</v>
      </c>
    </row>
    <row r="16" spans="1:11" x14ac:dyDescent="0.25">
      <c r="A16" s="20" t="s">
        <v>14</v>
      </c>
      <c r="B16" s="11" t="s">
        <v>739</v>
      </c>
      <c r="C16" s="12" t="s">
        <v>739</v>
      </c>
      <c r="D16" s="13" t="s">
        <v>739</v>
      </c>
      <c r="E16" s="14" t="s">
        <v>739</v>
      </c>
      <c r="F16" s="11" t="s">
        <v>739</v>
      </c>
      <c r="G16" s="39" t="s">
        <v>739</v>
      </c>
      <c r="H16" s="17" t="s">
        <v>739</v>
      </c>
      <c r="I16" s="18" t="s">
        <v>739</v>
      </c>
      <c r="J16" s="48" t="s">
        <v>739</v>
      </c>
      <c r="K16" s="61" t="s">
        <v>739</v>
      </c>
    </row>
    <row r="17" spans="1:11" x14ac:dyDescent="0.25">
      <c r="A17" s="20" t="s">
        <v>15</v>
      </c>
      <c r="B17" s="11" t="s">
        <v>739</v>
      </c>
      <c r="C17" s="12" t="s">
        <v>739</v>
      </c>
      <c r="D17" s="13" t="s">
        <v>739</v>
      </c>
      <c r="E17" s="14" t="s">
        <v>739</v>
      </c>
      <c r="F17" s="11" t="s">
        <v>739</v>
      </c>
      <c r="G17" s="39" t="s">
        <v>739</v>
      </c>
      <c r="H17" s="17" t="s">
        <v>739</v>
      </c>
      <c r="I17" s="18" t="s">
        <v>739</v>
      </c>
      <c r="J17" s="48" t="s">
        <v>739</v>
      </c>
      <c r="K17" s="61" t="s">
        <v>739</v>
      </c>
    </row>
    <row r="18" spans="1:11" x14ac:dyDescent="0.25">
      <c r="A18" s="20" t="s">
        <v>16</v>
      </c>
      <c r="B18" s="11" t="s">
        <v>739</v>
      </c>
      <c r="C18" s="12" t="s">
        <v>739</v>
      </c>
      <c r="D18" s="13" t="s">
        <v>739</v>
      </c>
      <c r="E18" s="14" t="s">
        <v>739</v>
      </c>
      <c r="F18" s="11" t="s">
        <v>739</v>
      </c>
      <c r="G18" s="39" t="s">
        <v>739</v>
      </c>
      <c r="H18" s="17" t="s">
        <v>739</v>
      </c>
      <c r="I18" s="18" t="s">
        <v>739</v>
      </c>
      <c r="J18" s="48" t="s">
        <v>739</v>
      </c>
      <c r="K18" s="61" t="s">
        <v>739</v>
      </c>
    </row>
    <row r="19" spans="1:11" x14ac:dyDescent="0.25">
      <c r="A19" s="20" t="s">
        <v>17</v>
      </c>
      <c r="B19" s="11" t="s">
        <v>739</v>
      </c>
      <c r="C19" s="12" t="s">
        <v>739</v>
      </c>
      <c r="D19" s="13" t="s">
        <v>739</v>
      </c>
      <c r="E19" s="14" t="s">
        <v>739</v>
      </c>
      <c r="F19" s="11" t="s">
        <v>739</v>
      </c>
      <c r="G19" s="39" t="s">
        <v>739</v>
      </c>
      <c r="H19" s="17" t="s">
        <v>739</v>
      </c>
      <c r="I19" s="18" t="s">
        <v>739</v>
      </c>
      <c r="J19" s="48" t="s">
        <v>739</v>
      </c>
      <c r="K19" s="61" t="s">
        <v>739</v>
      </c>
    </row>
    <row r="20" spans="1:11" x14ac:dyDescent="0.25">
      <c r="A20" s="20" t="s">
        <v>18</v>
      </c>
      <c r="B20" s="11" t="s">
        <v>739</v>
      </c>
      <c r="C20" s="12" t="s">
        <v>739</v>
      </c>
      <c r="D20" s="13" t="s">
        <v>739</v>
      </c>
      <c r="E20" s="14" t="s">
        <v>739</v>
      </c>
      <c r="F20" s="11" t="s">
        <v>739</v>
      </c>
      <c r="G20" s="39" t="s">
        <v>739</v>
      </c>
      <c r="H20" s="17">
        <v>0.88</v>
      </c>
      <c r="I20" s="18" t="s">
        <v>739</v>
      </c>
      <c r="J20" s="48" t="s">
        <v>739</v>
      </c>
      <c r="K20" s="61" t="s">
        <v>739</v>
      </c>
    </row>
    <row r="21" spans="1:11" x14ac:dyDescent="0.25">
      <c r="A21" s="20" t="s">
        <v>19</v>
      </c>
      <c r="B21" s="11" t="s">
        <v>739</v>
      </c>
      <c r="C21" s="12" t="s">
        <v>739</v>
      </c>
      <c r="D21" s="13" t="s">
        <v>739</v>
      </c>
      <c r="E21" s="14" t="s">
        <v>739</v>
      </c>
      <c r="F21" s="11" t="s">
        <v>739</v>
      </c>
      <c r="G21" s="39" t="s">
        <v>739</v>
      </c>
      <c r="H21" s="17" t="s">
        <v>739</v>
      </c>
      <c r="I21" s="18" t="s">
        <v>739</v>
      </c>
      <c r="J21" s="48" t="s">
        <v>739</v>
      </c>
      <c r="K21" s="61" t="s">
        <v>739</v>
      </c>
    </row>
    <row r="22" spans="1:11" x14ac:dyDescent="0.25">
      <c r="A22" s="20" t="s">
        <v>20</v>
      </c>
      <c r="B22" s="11" t="s">
        <v>739</v>
      </c>
      <c r="C22" s="12" t="s">
        <v>739</v>
      </c>
      <c r="D22" s="13" t="s">
        <v>739</v>
      </c>
      <c r="E22" s="14" t="s">
        <v>739</v>
      </c>
      <c r="F22" s="11" t="s">
        <v>739</v>
      </c>
      <c r="G22" s="39" t="s">
        <v>739</v>
      </c>
      <c r="H22" s="17" t="s">
        <v>739</v>
      </c>
      <c r="I22" s="18" t="s">
        <v>739</v>
      </c>
      <c r="J22" s="48" t="s">
        <v>739</v>
      </c>
      <c r="K22" s="61" t="s">
        <v>739</v>
      </c>
    </row>
    <row r="23" spans="1:11" x14ac:dyDescent="0.25">
      <c r="A23" s="20" t="s">
        <v>21</v>
      </c>
      <c r="B23" s="11" t="s">
        <v>739</v>
      </c>
      <c r="C23" s="12" t="s">
        <v>739</v>
      </c>
      <c r="D23" s="13" t="s">
        <v>739</v>
      </c>
      <c r="E23" s="14" t="s">
        <v>739</v>
      </c>
      <c r="F23" s="11" t="s">
        <v>739</v>
      </c>
      <c r="G23" s="39" t="s">
        <v>739</v>
      </c>
      <c r="H23" s="17" t="s">
        <v>739</v>
      </c>
      <c r="I23" s="18" t="s">
        <v>739</v>
      </c>
      <c r="J23" s="48" t="s">
        <v>739</v>
      </c>
      <c r="K23" s="61" t="s">
        <v>739</v>
      </c>
    </row>
    <row r="24" spans="1:11" x14ac:dyDescent="0.25">
      <c r="A24" s="20" t="s">
        <v>22</v>
      </c>
      <c r="B24" s="11" t="s">
        <v>739</v>
      </c>
      <c r="C24" s="12" t="s">
        <v>739</v>
      </c>
      <c r="D24" s="13" t="s">
        <v>739</v>
      </c>
      <c r="E24" s="14" t="s">
        <v>739</v>
      </c>
      <c r="F24" s="11" t="s">
        <v>739</v>
      </c>
      <c r="G24" s="39" t="s">
        <v>739</v>
      </c>
      <c r="H24" s="17" t="s">
        <v>739</v>
      </c>
      <c r="I24" s="18" t="s">
        <v>739</v>
      </c>
      <c r="J24" s="48" t="s">
        <v>739</v>
      </c>
      <c r="K24" s="61" t="s">
        <v>739</v>
      </c>
    </row>
    <row r="25" spans="1:11" x14ac:dyDescent="0.25">
      <c r="A25" s="20" t="s">
        <v>23</v>
      </c>
      <c r="B25" s="11">
        <v>450000</v>
      </c>
      <c r="C25" s="12">
        <v>40000</v>
      </c>
      <c r="D25" s="13">
        <v>35000</v>
      </c>
      <c r="E25" s="14">
        <v>46000</v>
      </c>
      <c r="F25" s="11">
        <v>59000</v>
      </c>
      <c r="G25" s="39">
        <v>12000</v>
      </c>
      <c r="H25" s="17">
        <v>0.84</v>
      </c>
      <c r="I25" s="18" t="s">
        <v>739</v>
      </c>
      <c r="J25" s="48" t="s">
        <v>739</v>
      </c>
      <c r="K25" s="61" t="s">
        <v>739</v>
      </c>
    </row>
    <row r="26" spans="1:11" x14ac:dyDescent="0.25">
      <c r="A26" s="20" t="s">
        <v>24</v>
      </c>
      <c r="B26" s="11" t="s">
        <v>739</v>
      </c>
      <c r="C26" s="12" t="s">
        <v>739</v>
      </c>
      <c r="D26" s="13" t="s">
        <v>739</v>
      </c>
      <c r="E26" s="14" t="s">
        <v>739</v>
      </c>
      <c r="F26" s="11" t="s">
        <v>739</v>
      </c>
      <c r="G26" s="39" t="s">
        <v>739</v>
      </c>
      <c r="H26" s="17" t="s">
        <v>739</v>
      </c>
      <c r="I26" s="18" t="s">
        <v>739</v>
      </c>
      <c r="J26" s="48" t="s">
        <v>739</v>
      </c>
      <c r="K26" s="61" t="s">
        <v>739</v>
      </c>
    </row>
    <row r="27" spans="1:11" x14ac:dyDescent="0.25">
      <c r="A27" s="20" t="s">
        <v>25</v>
      </c>
      <c r="B27" s="11" t="s">
        <v>739</v>
      </c>
      <c r="C27" s="12" t="s">
        <v>739</v>
      </c>
      <c r="D27" s="13" t="s">
        <v>739</v>
      </c>
      <c r="E27" s="14" t="s">
        <v>739</v>
      </c>
      <c r="F27" s="11" t="s">
        <v>739</v>
      </c>
      <c r="G27" s="39" t="s">
        <v>739</v>
      </c>
      <c r="H27" s="17" t="s">
        <v>739</v>
      </c>
      <c r="I27" s="18" t="s">
        <v>739</v>
      </c>
      <c r="J27" s="48" t="s">
        <v>739</v>
      </c>
      <c r="K27" s="61" t="s">
        <v>739</v>
      </c>
    </row>
    <row r="28" spans="1:11" x14ac:dyDescent="0.25">
      <c r="A28" s="20" t="s">
        <v>26</v>
      </c>
      <c r="B28" s="11" t="s">
        <v>739</v>
      </c>
      <c r="C28" s="12" t="s">
        <v>739</v>
      </c>
      <c r="D28" s="13" t="s">
        <v>739</v>
      </c>
      <c r="E28" s="14" t="s">
        <v>739</v>
      </c>
      <c r="F28" s="11" t="s">
        <v>739</v>
      </c>
      <c r="G28" s="39" t="s">
        <v>739</v>
      </c>
      <c r="H28" s="17" t="s">
        <v>739</v>
      </c>
      <c r="I28" s="18" t="s">
        <v>739</v>
      </c>
      <c r="J28" s="48" t="s">
        <v>739</v>
      </c>
      <c r="K28" s="61" t="s">
        <v>739</v>
      </c>
    </row>
    <row r="29" spans="1:11" x14ac:dyDescent="0.25">
      <c r="A29" s="20" t="s">
        <v>27</v>
      </c>
      <c r="B29" s="11">
        <v>130000</v>
      </c>
      <c r="C29" s="12">
        <v>96000</v>
      </c>
      <c r="D29" s="13">
        <v>85000</v>
      </c>
      <c r="E29" s="14">
        <v>110000</v>
      </c>
      <c r="F29" s="11">
        <v>36000</v>
      </c>
      <c r="G29" s="39">
        <v>35000</v>
      </c>
      <c r="H29" s="17" t="s">
        <v>739</v>
      </c>
      <c r="I29" s="18" t="s">
        <v>739</v>
      </c>
      <c r="J29" s="48">
        <v>26</v>
      </c>
      <c r="K29" s="61" t="s">
        <v>740</v>
      </c>
    </row>
    <row r="30" spans="1:11" x14ac:dyDescent="0.25">
      <c r="A30" s="20" t="s">
        <v>28</v>
      </c>
      <c r="B30" s="11" t="s">
        <v>739</v>
      </c>
      <c r="C30" s="12" t="s">
        <v>739</v>
      </c>
      <c r="D30" s="13" t="s">
        <v>739</v>
      </c>
      <c r="E30" s="14" t="s">
        <v>739</v>
      </c>
      <c r="F30" s="11" t="s">
        <v>739</v>
      </c>
      <c r="G30" s="39" t="s">
        <v>739</v>
      </c>
      <c r="H30" s="17" t="s">
        <v>739</v>
      </c>
      <c r="I30" s="18" t="s">
        <v>739</v>
      </c>
      <c r="J30" s="48" t="s">
        <v>739</v>
      </c>
      <c r="K30" s="61" t="s">
        <v>739</v>
      </c>
    </row>
    <row r="31" spans="1:11" x14ac:dyDescent="0.25">
      <c r="A31" s="20" t="s">
        <v>29</v>
      </c>
      <c r="B31" s="11" t="s">
        <v>739</v>
      </c>
      <c r="C31" s="12" t="s">
        <v>739</v>
      </c>
      <c r="D31" s="13" t="s">
        <v>739</v>
      </c>
      <c r="E31" s="14" t="s">
        <v>739</v>
      </c>
      <c r="F31" s="11" t="s">
        <v>739</v>
      </c>
      <c r="G31" s="39" t="s">
        <v>739</v>
      </c>
      <c r="H31" s="17" t="s">
        <v>739</v>
      </c>
      <c r="I31" s="18" t="s">
        <v>739</v>
      </c>
      <c r="J31" s="48" t="s">
        <v>739</v>
      </c>
      <c r="K31" s="61" t="s">
        <v>739</v>
      </c>
    </row>
    <row r="32" spans="1:11" x14ac:dyDescent="0.25">
      <c r="A32" s="20" t="s">
        <v>30</v>
      </c>
      <c r="B32" s="11" t="s">
        <v>739</v>
      </c>
      <c r="C32" s="12" t="s">
        <v>739</v>
      </c>
      <c r="D32" s="13" t="s">
        <v>739</v>
      </c>
      <c r="E32" s="14" t="s">
        <v>739</v>
      </c>
      <c r="F32" s="11" t="s">
        <v>739</v>
      </c>
      <c r="G32" s="39" t="s">
        <v>739</v>
      </c>
      <c r="H32" s="17" t="s">
        <v>739</v>
      </c>
      <c r="I32" s="18" t="s">
        <v>739</v>
      </c>
      <c r="J32" s="48" t="s">
        <v>739</v>
      </c>
      <c r="K32" s="61" t="s">
        <v>739</v>
      </c>
    </row>
    <row r="33" spans="1:11" x14ac:dyDescent="0.25">
      <c r="A33" s="20" t="s">
        <v>31</v>
      </c>
      <c r="B33" s="11">
        <v>990000</v>
      </c>
      <c r="C33" s="12">
        <v>120000</v>
      </c>
      <c r="D33" s="13">
        <v>98000</v>
      </c>
      <c r="E33" s="14">
        <v>150000</v>
      </c>
      <c r="F33" s="11">
        <v>150000</v>
      </c>
      <c r="G33" s="39">
        <v>40000</v>
      </c>
      <c r="H33" s="17">
        <v>1.01</v>
      </c>
      <c r="I33" s="18" t="s">
        <v>739</v>
      </c>
      <c r="J33" s="48">
        <v>7</v>
      </c>
      <c r="K33" s="61" t="s">
        <v>732</v>
      </c>
    </row>
    <row r="34" spans="1:11" x14ac:dyDescent="0.25">
      <c r="A34" s="20" t="s">
        <v>32</v>
      </c>
      <c r="B34" s="11">
        <v>740000</v>
      </c>
      <c r="C34" s="12">
        <v>73000</v>
      </c>
      <c r="D34" s="13">
        <v>62000</v>
      </c>
      <c r="E34" s="14">
        <v>85000</v>
      </c>
      <c r="F34" s="11">
        <v>140000</v>
      </c>
      <c r="G34" s="39">
        <v>31000</v>
      </c>
      <c r="H34" s="17">
        <v>0.82</v>
      </c>
      <c r="I34" s="18" t="s">
        <v>739</v>
      </c>
      <c r="J34" s="48" t="s">
        <v>739</v>
      </c>
      <c r="K34" s="61" t="s">
        <v>739</v>
      </c>
    </row>
    <row r="35" spans="1:11" x14ac:dyDescent="0.25">
      <c r="A35" s="20" t="s">
        <v>255</v>
      </c>
      <c r="B35" s="11" t="s">
        <v>739</v>
      </c>
      <c r="C35" s="12" t="s">
        <v>739</v>
      </c>
      <c r="D35" s="13" t="s">
        <v>739</v>
      </c>
      <c r="E35" s="14" t="s">
        <v>739</v>
      </c>
      <c r="F35" s="11" t="s">
        <v>739</v>
      </c>
      <c r="G35" s="39" t="s">
        <v>739</v>
      </c>
      <c r="H35" s="17" t="s">
        <v>739</v>
      </c>
      <c r="I35" s="18" t="s">
        <v>739</v>
      </c>
      <c r="J35" s="48" t="s">
        <v>739</v>
      </c>
      <c r="K35" s="61" t="s">
        <v>739</v>
      </c>
    </row>
    <row r="36" spans="1:11" x14ac:dyDescent="0.25">
      <c r="A36" s="20" t="s">
        <v>33</v>
      </c>
      <c r="B36" s="11" t="s">
        <v>739</v>
      </c>
      <c r="C36" s="12" t="s">
        <v>739</v>
      </c>
      <c r="D36" s="13" t="s">
        <v>739</v>
      </c>
      <c r="E36" s="14" t="s">
        <v>739</v>
      </c>
      <c r="F36" s="11" t="s">
        <v>739</v>
      </c>
      <c r="G36" s="39" t="s">
        <v>739</v>
      </c>
      <c r="H36" s="17">
        <v>0.86</v>
      </c>
      <c r="I36" s="18" t="s">
        <v>739</v>
      </c>
      <c r="J36" s="48" t="s">
        <v>739</v>
      </c>
      <c r="K36" s="61" t="s">
        <v>739</v>
      </c>
    </row>
    <row r="37" spans="1:11" x14ac:dyDescent="0.25">
      <c r="A37" s="20" t="s">
        <v>34</v>
      </c>
      <c r="B37" s="11">
        <v>1500000</v>
      </c>
      <c r="C37" s="12">
        <v>510000</v>
      </c>
      <c r="D37" s="13">
        <v>460000</v>
      </c>
      <c r="E37" s="14">
        <v>560000</v>
      </c>
      <c r="F37" s="11">
        <v>310000</v>
      </c>
      <c r="G37" s="39">
        <v>190000</v>
      </c>
      <c r="H37" s="17">
        <v>0.91</v>
      </c>
      <c r="I37" s="18" t="s">
        <v>732</v>
      </c>
      <c r="J37" s="48">
        <v>9.3000000000000007</v>
      </c>
      <c r="K37" s="61" t="s">
        <v>732</v>
      </c>
    </row>
    <row r="38" spans="1:11" x14ac:dyDescent="0.25">
      <c r="A38" s="20" t="s">
        <v>35</v>
      </c>
      <c r="B38" s="11" t="s">
        <v>739</v>
      </c>
      <c r="C38" s="12" t="s">
        <v>739</v>
      </c>
      <c r="D38" s="13" t="s">
        <v>739</v>
      </c>
      <c r="E38" s="14" t="s">
        <v>739</v>
      </c>
      <c r="F38" s="11" t="s">
        <v>739</v>
      </c>
      <c r="G38" s="39" t="s">
        <v>739</v>
      </c>
      <c r="H38" s="17" t="s">
        <v>739</v>
      </c>
      <c r="I38" s="18" t="s">
        <v>739</v>
      </c>
      <c r="J38" s="48" t="s">
        <v>739</v>
      </c>
      <c r="K38" s="61" t="s">
        <v>739</v>
      </c>
    </row>
    <row r="39" spans="1:11" x14ac:dyDescent="0.25">
      <c r="A39" s="20" t="s">
        <v>36</v>
      </c>
      <c r="B39" s="11">
        <v>320000</v>
      </c>
      <c r="C39" s="12">
        <v>110000</v>
      </c>
      <c r="D39" s="13">
        <v>90000</v>
      </c>
      <c r="E39" s="14">
        <v>120000</v>
      </c>
      <c r="F39" s="11">
        <v>69000</v>
      </c>
      <c r="G39" s="39">
        <v>42000</v>
      </c>
      <c r="H39" s="17">
        <v>0.88</v>
      </c>
      <c r="I39" s="18" t="s">
        <v>739</v>
      </c>
      <c r="J39" s="48">
        <v>7.4</v>
      </c>
      <c r="K39" s="61" t="s">
        <v>732</v>
      </c>
    </row>
    <row r="40" spans="1:11" x14ac:dyDescent="0.25">
      <c r="A40" s="20" t="s">
        <v>37</v>
      </c>
      <c r="B40" s="11">
        <v>980000</v>
      </c>
      <c r="C40" s="12">
        <v>160000</v>
      </c>
      <c r="D40" s="13">
        <v>140000</v>
      </c>
      <c r="E40" s="14">
        <v>200000</v>
      </c>
      <c r="F40" s="11">
        <v>180000</v>
      </c>
      <c r="G40" s="39">
        <v>62000</v>
      </c>
      <c r="H40" s="17">
        <v>1.17</v>
      </c>
      <c r="I40" s="18" t="s">
        <v>739</v>
      </c>
      <c r="J40" s="48" t="s">
        <v>739</v>
      </c>
      <c r="K40" s="61" t="s">
        <v>739</v>
      </c>
    </row>
    <row r="41" spans="1:11" x14ac:dyDescent="0.25">
      <c r="A41" s="20" t="s">
        <v>38</v>
      </c>
      <c r="B41" s="11" t="s">
        <v>739</v>
      </c>
      <c r="C41" s="12" t="s">
        <v>739</v>
      </c>
      <c r="D41" s="13" t="s">
        <v>739</v>
      </c>
      <c r="E41" s="14" t="s">
        <v>739</v>
      </c>
      <c r="F41" s="11" t="s">
        <v>739</v>
      </c>
      <c r="G41" s="39" t="s">
        <v>739</v>
      </c>
      <c r="H41" s="17" t="s">
        <v>739</v>
      </c>
      <c r="I41" s="18" t="s">
        <v>739</v>
      </c>
      <c r="J41" s="48" t="s">
        <v>739</v>
      </c>
      <c r="K41" s="61" t="s">
        <v>739</v>
      </c>
    </row>
    <row r="42" spans="1:11" x14ac:dyDescent="0.25">
      <c r="A42" s="20" t="s">
        <v>39</v>
      </c>
      <c r="B42" s="11" t="s">
        <v>739</v>
      </c>
      <c r="C42" s="12" t="s">
        <v>739</v>
      </c>
      <c r="D42" s="13" t="s">
        <v>739</v>
      </c>
      <c r="E42" s="14" t="s">
        <v>739</v>
      </c>
      <c r="F42" s="11" t="s">
        <v>739</v>
      </c>
      <c r="G42" s="39" t="s">
        <v>739</v>
      </c>
      <c r="H42" s="17" t="s">
        <v>739</v>
      </c>
      <c r="I42" s="18" t="s">
        <v>739</v>
      </c>
      <c r="J42" s="48" t="s">
        <v>739</v>
      </c>
      <c r="K42" s="61" t="s">
        <v>739</v>
      </c>
    </row>
    <row r="43" spans="1:11" x14ac:dyDescent="0.25">
      <c r="A43" s="20" t="s">
        <v>40</v>
      </c>
      <c r="B43" s="11" t="s">
        <v>739</v>
      </c>
      <c r="C43" s="12" t="s">
        <v>739</v>
      </c>
      <c r="D43" s="13" t="s">
        <v>739</v>
      </c>
      <c r="E43" s="14" t="s">
        <v>739</v>
      </c>
      <c r="F43" s="11" t="s">
        <v>739</v>
      </c>
      <c r="G43" s="39" t="s">
        <v>739</v>
      </c>
      <c r="H43" s="17" t="s">
        <v>739</v>
      </c>
      <c r="I43" s="18" t="s">
        <v>739</v>
      </c>
      <c r="J43" s="48" t="s">
        <v>739</v>
      </c>
      <c r="K43" s="61" t="s">
        <v>739</v>
      </c>
    </row>
    <row r="44" spans="1:11" x14ac:dyDescent="0.25">
      <c r="A44" s="20" t="s">
        <v>41</v>
      </c>
      <c r="B44" s="11" t="s">
        <v>739</v>
      </c>
      <c r="C44" s="12" t="s">
        <v>739</v>
      </c>
      <c r="D44" s="13" t="s">
        <v>739</v>
      </c>
      <c r="E44" s="14" t="s">
        <v>739</v>
      </c>
      <c r="F44" s="11" t="s">
        <v>739</v>
      </c>
      <c r="G44" s="39" t="s">
        <v>739</v>
      </c>
      <c r="H44" s="17" t="s">
        <v>739</v>
      </c>
      <c r="I44" s="18" t="s">
        <v>739</v>
      </c>
      <c r="J44" s="48" t="s">
        <v>739</v>
      </c>
      <c r="K44" s="61" t="s">
        <v>739</v>
      </c>
    </row>
    <row r="45" spans="1:11" x14ac:dyDescent="0.25">
      <c r="A45" s="20" t="s">
        <v>42</v>
      </c>
      <c r="B45" s="11">
        <v>220000</v>
      </c>
      <c r="C45" s="12">
        <v>64000</v>
      </c>
      <c r="D45" s="13">
        <v>58000</v>
      </c>
      <c r="E45" s="14">
        <v>70000</v>
      </c>
      <c r="F45" s="11">
        <v>39000</v>
      </c>
      <c r="G45" s="39">
        <v>21000</v>
      </c>
      <c r="H45" s="17">
        <v>1</v>
      </c>
      <c r="I45" s="18" t="s">
        <v>739</v>
      </c>
      <c r="J45" s="48" t="s">
        <v>739</v>
      </c>
      <c r="K45" s="61" t="s">
        <v>739</v>
      </c>
    </row>
    <row r="46" spans="1:11" x14ac:dyDescent="0.25">
      <c r="A46" s="20" t="s">
        <v>43</v>
      </c>
      <c r="B46" s="11" t="s">
        <v>739</v>
      </c>
      <c r="C46" s="12" t="s">
        <v>739</v>
      </c>
      <c r="D46" s="13" t="s">
        <v>739</v>
      </c>
      <c r="E46" s="14" t="s">
        <v>739</v>
      </c>
      <c r="F46" s="11" t="s">
        <v>739</v>
      </c>
      <c r="G46" s="39" t="s">
        <v>739</v>
      </c>
      <c r="H46" s="17" t="s">
        <v>739</v>
      </c>
      <c r="I46" s="18" t="s">
        <v>739</v>
      </c>
      <c r="J46" s="48" t="s">
        <v>739</v>
      </c>
      <c r="K46" s="61" t="s">
        <v>739</v>
      </c>
    </row>
    <row r="47" spans="1:11" x14ac:dyDescent="0.25">
      <c r="A47" s="20" t="s">
        <v>44</v>
      </c>
      <c r="B47" s="11" t="s">
        <v>739</v>
      </c>
      <c r="C47" s="12" t="s">
        <v>739</v>
      </c>
      <c r="D47" s="13" t="s">
        <v>739</v>
      </c>
      <c r="E47" s="14" t="s">
        <v>739</v>
      </c>
      <c r="F47" s="11" t="s">
        <v>739</v>
      </c>
      <c r="G47" s="39" t="s">
        <v>739</v>
      </c>
      <c r="H47" s="17" t="s">
        <v>739</v>
      </c>
      <c r="I47" s="18" t="s">
        <v>739</v>
      </c>
      <c r="J47" s="48" t="s">
        <v>739</v>
      </c>
      <c r="K47" s="61" t="s">
        <v>739</v>
      </c>
    </row>
    <row r="48" spans="1:11" x14ac:dyDescent="0.25">
      <c r="A48" s="20" t="s">
        <v>45</v>
      </c>
      <c r="B48" s="11">
        <v>1300000</v>
      </c>
      <c r="C48" s="12">
        <v>400000</v>
      </c>
      <c r="D48" s="13">
        <v>350000</v>
      </c>
      <c r="E48" s="14">
        <v>450000</v>
      </c>
      <c r="F48" s="11">
        <v>280000</v>
      </c>
      <c r="G48" s="39">
        <v>170000</v>
      </c>
      <c r="H48" s="17">
        <v>0.66</v>
      </c>
      <c r="I48" s="18" t="s">
        <v>739</v>
      </c>
      <c r="J48" s="48" t="s">
        <v>739</v>
      </c>
      <c r="K48" s="61" t="s">
        <v>739</v>
      </c>
    </row>
    <row r="49" spans="1:11" x14ac:dyDescent="0.25">
      <c r="A49" s="20" t="s">
        <v>46</v>
      </c>
      <c r="B49" s="11" t="s">
        <v>739</v>
      </c>
      <c r="C49" s="12" t="s">
        <v>739</v>
      </c>
      <c r="D49" s="13" t="s">
        <v>739</v>
      </c>
      <c r="E49" s="14" t="s">
        <v>739</v>
      </c>
      <c r="F49" s="11" t="s">
        <v>739</v>
      </c>
      <c r="G49" s="39" t="s">
        <v>739</v>
      </c>
      <c r="H49" s="17" t="s">
        <v>739</v>
      </c>
      <c r="I49" s="18" t="s">
        <v>739</v>
      </c>
      <c r="J49" s="48" t="s">
        <v>739</v>
      </c>
      <c r="K49" s="61" t="s">
        <v>739</v>
      </c>
    </row>
    <row r="50" spans="1:11" x14ac:dyDescent="0.25">
      <c r="A50" s="20" t="s">
        <v>47</v>
      </c>
      <c r="B50" s="11" t="s">
        <v>739</v>
      </c>
      <c r="C50" s="12" t="s">
        <v>739</v>
      </c>
      <c r="D50" s="13" t="s">
        <v>739</v>
      </c>
      <c r="E50" s="14" t="s">
        <v>739</v>
      </c>
      <c r="F50" s="11" t="s">
        <v>739</v>
      </c>
      <c r="G50" s="39" t="s">
        <v>739</v>
      </c>
      <c r="H50" s="17" t="s">
        <v>739</v>
      </c>
      <c r="I50" s="18" t="s">
        <v>739</v>
      </c>
      <c r="J50" s="48" t="s">
        <v>739</v>
      </c>
      <c r="K50" s="61" t="s">
        <v>739</v>
      </c>
    </row>
    <row r="51" spans="1:11" x14ac:dyDescent="0.25">
      <c r="A51" s="20" t="s">
        <v>48</v>
      </c>
      <c r="B51" s="11" t="s">
        <v>739</v>
      </c>
      <c r="C51" s="12" t="s">
        <v>739</v>
      </c>
      <c r="D51" s="13" t="s">
        <v>739</v>
      </c>
      <c r="E51" s="14" t="s">
        <v>739</v>
      </c>
      <c r="F51" s="11" t="s">
        <v>739</v>
      </c>
      <c r="G51" s="39" t="s">
        <v>739</v>
      </c>
      <c r="H51" s="17" t="s">
        <v>739</v>
      </c>
      <c r="I51" s="18" t="s">
        <v>739</v>
      </c>
      <c r="J51" s="48" t="s">
        <v>739</v>
      </c>
      <c r="K51" s="61" t="s">
        <v>739</v>
      </c>
    </row>
    <row r="52" spans="1:11" x14ac:dyDescent="0.25">
      <c r="A52" s="20" t="s">
        <v>49</v>
      </c>
      <c r="B52" s="11" t="s">
        <v>739</v>
      </c>
      <c r="C52" s="12" t="s">
        <v>739</v>
      </c>
      <c r="D52" s="13" t="s">
        <v>739</v>
      </c>
      <c r="E52" s="14" t="s">
        <v>739</v>
      </c>
      <c r="F52" s="11" t="s">
        <v>739</v>
      </c>
      <c r="G52" s="39" t="s">
        <v>739</v>
      </c>
      <c r="H52" s="17" t="s">
        <v>739</v>
      </c>
      <c r="I52" s="18" t="s">
        <v>739</v>
      </c>
      <c r="J52" s="48" t="s">
        <v>739</v>
      </c>
      <c r="K52" s="61" t="s">
        <v>739</v>
      </c>
    </row>
    <row r="53" spans="1:11" x14ac:dyDescent="0.25">
      <c r="A53" s="20" t="s">
        <v>50</v>
      </c>
      <c r="B53" s="11" t="s">
        <v>739</v>
      </c>
      <c r="C53" s="12" t="s">
        <v>739</v>
      </c>
      <c r="D53" s="13" t="s">
        <v>739</v>
      </c>
      <c r="E53" s="14" t="s">
        <v>739</v>
      </c>
      <c r="F53" s="11" t="s">
        <v>739</v>
      </c>
      <c r="G53" s="39" t="s">
        <v>739</v>
      </c>
      <c r="H53" s="17" t="s">
        <v>739</v>
      </c>
      <c r="I53" s="18" t="s">
        <v>739</v>
      </c>
      <c r="J53" s="48" t="s">
        <v>739</v>
      </c>
      <c r="K53" s="61" t="s">
        <v>739</v>
      </c>
    </row>
    <row r="54" spans="1:11" x14ac:dyDescent="0.25">
      <c r="A54" s="20" t="s">
        <v>51</v>
      </c>
      <c r="B54" s="11">
        <v>4000000</v>
      </c>
      <c r="C54" s="12">
        <v>350000</v>
      </c>
      <c r="D54" s="13">
        <v>290000</v>
      </c>
      <c r="E54" s="14">
        <v>430000</v>
      </c>
      <c r="F54" s="11">
        <v>670000</v>
      </c>
      <c r="G54" s="39">
        <v>120000</v>
      </c>
      <c r="H54" s="17">
        <v>0.74</v>
      </c>
      <c r="I54" s="18" t="s">
        <v>739</v>
      </c>
      <c r="J54" s="48">
        <v>9.1999999999999993</v>
      </c>
      <c r="K54" s="61" t="s">
        <v>732</v>
      </c>
    </row>
    <row r="55" spans="1:11" x14ac:dyDescent="0.25">
      <c r="A55" s="20" t="s">
        <v>52</v>
      </c>
      <c r="B55" s="11" t="s">
        <v>739</v>
      </c>
      <c r="C55" s="12" t="s">
        <v>739</v>
      </c>
      <c r="D55" s="13" t="s">
        <v>739</v>
      </c>
      <c r="E55" s="14" t="s">
        <v>739</v>
      </c>
      <c r="F55" s="11" t="s">
        <v>739</v>
      </c>
      <c r="G55" s="39" t="s">
        <v>739</v>
      </c>
      <c r="H55" s="17" t="s">
        <v>739</v>
      </c>
      <c r="I55" s="18" t="s">
        <v>739</v>
      </c>
      <c r="J55" s="48" t="s">
        <v>739</v>
      </c>
      <c r="K55" s="61" t="s">
        <v>739</v>
      </c>
    </row>
    <row r="56" spans="1:11" x14ac:dyDescent="0.25">
      <c r="A56" s="20" t="s">
        <v>53</v>
      </c>
      <c r="B56" s="11">
        <v>42000</v>
      </c>
      <c r="C56" s="12" t="s">
        <v>736</v>
      </c>
      <c r="D56" s="13" t="s">
        <v>698</v>
      </c>
      <c r="E56" s="14" t="s">
        <v>737</v>
      </c>
      <c r="F56" s="11">
        <v>7300</v>
      </c>
      <c r="G56" s="39">
        <v>2600</v>
      </c>
      <c r="H56" s="17" t="s">
        <v>739</v>
      </c>
      <c r="I56" s="18" t="s">
        <v>739</v>
      </c>
      <c r="J56" s="48" t="s">
        <v>739</v>
      </c>
      <c r="K56" s="61" t="s">
        <v>739</v>
      </c>
    </row>
    <row r="57" spans="1:11" x14ac:dyDescent="0.25">
      <c r="A57" s="20" t="s">
        <v>54</v>
      </c>
      <c r="B57" s="11" t="s">
        <v>739</v>
      </c>
      <c r="C57" s="12" t="s">
        <v>739</v>
      </c>
      <c r="D57" s="13" t="s">
        <v>739</v>
      </c>
      <c r="E57" s="14" t="s">
        <v>739</v>
      </c>
      <c r="F57" s="11" t="s">
        <v>739</v>
      </c>
      <c r="G57" s="39" t="s">
        <v>739</v>
      </c>
      <c r="H57" s="17" t="s">
        <v>739</v>
      </c>
      <c r="I57" s="18" t="s">
        <v>739</v>
      </c>
      <c r="J57" s="48" t="s">
        <v>739</v>
      </c>
      <c r="K57" s="61" t="s">
        <v>739</v>
      </c>
    </row>
    <row r="58" spans="1:11" x14ac:dyDescent="0.25">
      <c r="A58" s="20" t="s">
        <v>55</v>
      </c>
      <c r="B58" s="11" t="s">
        <v>739</v>
      </c>
      <c r="C58" s="12" t="s">
        <v>739</v>
      </c>
      <c r="D58" s="13" t="s">
        <v>739</v>
      </c>
      <c r="E58" s="14" t="s">
        <v>739</v>
      </c>
      <c r="F58" s="11" t="s">
        <v>739</v>
      </c>
      <c r="G58" s="39" t="s">
        <v>739</v>
      </c>
      <c r="H58" s="17">
        <v>0.81</v>
      </c>
      <c r="I58" s="18" t="s">
        <v>739</v>
      </c>
      <c r="J58" s="48" t="s">
        <v>739</v>
      </c>
      <c r="K58" s="61" t="s">
        <v>739</v>
      </c>
    </row>
    <row r="59" spans="1:11" x14ac:dyDescent="0.25">
      <c r="A59" s="20" t="s">
        <v>56</v>
      </c>
      <c r="B59" s="11" t="s">
        <v>739</v>
      </c>
      <c r="C59" s="12" t="s">
        <v>739</v>
      </c>
      <c r="D59" s="13" t="s">
        <v>739</v>
      </c>
      <c r="E59" s="14" t="s">
        <v>739</v>
      </c>
      <c r="F59" s="11" t="s">
        <v>739</v>
      </c>
      <c r="G59" s="39" t="s">
        <v>739</v>
      </c>
      <c r="H59" s="17" t="s">
        <v>739</v>
      </c>
      <c r="I59" s="18" t="s">
        <v>739</v>
      </c>
      <c r="J59" s="48" t="s">
        <v>739</v>
      </c>
      <c r="K59" s="61" t="s">
        <v>739</v>
      </c>
    </row>
    <row r="60" spans="1:11" x14ac:dyDescent="0.25">
      <c r="A60" s="20" t="s">
        <v>57</v>
      </c>
      <c r="B60" s="11" t="s">
        <v>739</v>
      </c>
      <c r="C60" s="12" t="s">
        <v>739</v>
      </c>
      <c r="D60" s="13" t="s">
        <v>739</v>
      </c>
      <c r="E60" s="14" t="s">
        <v>739</v>
      </c>
      <c r="F60" s="11" t="s">
        <v>739</v>
      </c>
      <c r="G60" s="39" t="s">
        <v>739</v>
      </c>
      <c r="H60" s="17" t="s">
        <v>739</v>
      </c>
      <c r="I60" s="18" t="s">
        <v>739</v>
      </c>
      <c r="J60" s="48" t="s">
        <v>739</v>
      </c>
      <c r="K60" s="61" t="s">
        <v>739</v>
      </c>
    </row>
    <row r="61" spans="1:11" x14ac:dyDescent="0.25">
      <c r="A61" s="20" t="s">
        <v>58</v>
      </c>
      <c r="B61" s="11" t="s">
        <v>739</v>
      </c>
      <c r="C61" s="12" t="s">
        <v>739</v>
      </c>
      <c r="D61" s="13" t="s">
        <v>739</v>
      </c>
      <c r="E61" s="14" t="s">
        <v>739</v>
      </c>
      <c r="F61" s="11" t="s">
        <v>739</v>
      </c>
      <c r="G61" s="39" t="s">
        <v>739</v>
      </c>
      <c r="H61" s="17" t="s">
        <v>739</v>
      </c>
      <c r="I61" s="18" t="s">
        <v>739</v>
      </c>
      <c r="J61" s="48" t="s">
        <v>739</v>
      </c>
      <c r="K61" s="61" t="s">
        <v>739</v>
      </c>
    </row>
    <row r="62" spans="1:11" x14ac:dyDescent="0.25">
      <c r="A62" s="20" t="s">
        <v>59</v>
      </c>
      <c r="B62" s="11" t="s">
        <v>739</v>
      </c>
      <c r="C62" s="12" t="s">
        <v>739</v>
      </c>
      <c r="D62" s="13" t="s">
        <v>739</v>
      </c>
      <c r="E62" s="14" t="s">
        <v>739</v>
      </c>
      <c r="F62" s="11" t="s">
        <v>739</v>
      </c>
      <c r="G62" s="39" t="s">
        <v>739</v>
      </c>
      <c r="H62" s="17" t="s">
        <v>739</v>
      </c>
      <c r="I62" s="18" t="s">
        <v>739</v>
      </c>
      <c r="J62" s="48" t="s">
        <v>739</v>
      </c>
      <c r="K62" s="61" t="s">
        <v>739</v>
      </c>
    </row>
    <row r="63" spans="1:11" x14ac:dyDescent="0.25">
      <c r="A63" s="20" t="s">
        <v>60</v>
      </c>
      <c r="B63" s="11">
        <v>180000</v>
      </c>
      <c r="C63" s="12">
        <v>21000</v>
      </c>
      <c r="D63" s="13">
        <v>13000</v>
      </c>
      <c r="E63" s="14">
        <v>31000</v>
      </c>
      <c r="F63" s="11">
        <v>28000</v>
      </c>
      <c r="G63" s="39">
        <v>7300</v>
      </c>
      <c r="H63" s="17" t="s">
        <v>739</v>
      </c>
      <c r="I63" s="18" t="s">
        <v>739</v>
      </c>
      <c r="J63" s="48" t="s">
        <v>739</v>
      </c>
      <c r="K63" s="61" t="s">
        <v>739</v>
      </c>
    </row>
    <row r="64" spans="1:11" x14ac:dyDescent="0.25">
      <c r="A64" s="20" t="s">
        <v>61</v>
      </c>
      <c r="B64" s="11" t="s">
        <v>739</v>
      </c>
      <c r="C64" s="12" t="s">
        <v>739</v>
      </c>
      <c r="D64" s="13" t="s">
        <v>739</v>
      </c>
      <c r="E64" s="14" t="s">
        <v>739</v>
      </c>
      <c r="F64" s="11" t="s">
        <v>739</v>
      </c>
      <c r="G64" s="39" t="s">
        <v>739</v>
      </c>
      <c r="H64" s="17" t="s">
        <v>739</v>
      </c>
      <c r="I64" s="18" t="s">
        <v>739</v>
      </c>
      <c r="J64" s="48" t="s">
        <v>739</v>
      </c>
      <c r="K64" s="61" t="s">
        <v>739</v>
      </c>
    </row>
    <row r="65" spans="1:11" x14ac:dyDescent="0.25">
      <c r="A65" s="20" t="s">
        <v>62</v>
      </c>
      <c r="B65" s="11">
        <v>4000000</v>
      </c>
      <c r="C65" s="12">
        <v>900000</v>
      </c>
      <c r="D65" s="13">
        <v>770000</v>
      </c>
      <c r="E65" s="14">
        <v>1000000</v>
      </c>
      <c r="F65" s="11">
        <v>650000</v>
      </c>
      <c r="G65" s="39">
        <v>300000</v>
      </c>
      <c r="H65" s="17">
        <v>0.9</v>
      </c>
      <c r="I65" s="18" t="s">
        <v>739</v>
      </c>
      <c r="J65" s="48" t="s">
        <v>739</v>
      </c>
      <c r="K65" s="61" t="s">
        <v>739</v>
      </c>
    </row>
    <row r="66" spans="1:11" x14ac:dyDescent="0.25">
      <c r="A66" s="20" t="s">
        <v>63</v>
      </c>
      <c r="B66" s="11" t="s">
        <v>739</v>
      </c>
      <c r="C66" s="12" t="s">
        <v>739</v>
      </c>
      <c r="D66" s="13" t="s">
        <v>739</v>
      </c>
      <c r="E66" s="14" t="s">
        <v>739</v>
      </c>
      <c r="F66" s="11" t="s">
        <v>739</v>
      </c>
      <c r="G66" s="39" t="s">
        <v>739</v>
      </c>
      <c r="H66" s="17" t="s">
        <v>739</v>
      </c>
      <c r="I66" s="18" t="s">
        <v>739</v>
      </c>
      <c r="J66" s="48" t="s">
        <v>739</v>
      </c>
      <c r="K66" s="61" t="s">
        <v>739</v>
      </c>
    </row>
    <row r="67" spans="1:11" x14ac:dyDescent="0.25">
      <c r="A67" s="20" t="s">
        <v>64</v>
      </c>
      <c r="B67" s="11" t="s">
        <v>739</v>
      </c>
      <c r="C67" s="12" t="s">
        <v>739</v>
      </c>
      <c r="D67" s="13" t="s">
        <v>739</v>
      </c>
      <c r="E67" s="14" t="s">
        <v>739</v>
      </c>
      <c r="F67" s="11" t="s">
        <v>739</v>
      </c>
      <c r="G67" s="39" t="s">
        <v>739</v>
      </c>
      <c r="H67" s="17" t="s">
        <v>739</v>
      </c>
      <c r="I67" s="18" t="s">
        <v>739</v>
      </c>
      <c r="J67" s="48" t="s">
        <v>739</v>
      </c>
      <c r="K67" s="61" t="s">
        <v>739</v>
      </c>
    </row>
    <row r="68" spans="1:11" x14ac:dyDescent="0.25">
      <c r="A68" s="20" t="s">
        <v>65</v>
      </c>
      <c r="B68" s="11" t="s">
        <v>739</v>
      </c>
      <c r="C68" s="12" t="s">
        <v>739</v>
      </c>
      <c r="D68" s="13" t="s">
        <v>739</v>
      </c>
      <c r="E68" s="14" t="s">
        <v>739</v>
      </c>
      <c r="F68" s="11" t="s">
        <v>739</v>
      </c>
      <c r="G68" s="39" t="s">
        <v>739</v>
      </c>
      <c r="H68" s="17" t="s">
        <v>739</v>
      </c>
      <c r="I68" s="18" t="s">
        <v>739</v>
      </c>
      <c r="J68" s="48" t="s">
        <v>739</v>
      </c>
      <c r="K68" s="61" t="s">
        <v>739</v>
      </c>
    </row>
    <row r="69" spans="1:11" x14ac:dyDescent="0.25">
      <c r="A69" s="20" t="s">
        <v>66</v>
      </c>
      <c r="B69" s="11">
        <v>66000</v>
      </c>
      <c r="C69" s="12">
        <v>21000</v>
      </c>
      <c r="D69" s="13">
        <v>17000</v>
      </c>
      <c r="E69" s="14">
        <v>27000</v>
      </c>
      <c r="F69" s="11">
        <v>10000</v>
      </c>
      <c r="G69" s="39">
        <v>6200</v>
      </c>
      <c r="H69" s="17">
        <v>1.01</v>
      </c>
      <c r="I69" s="18" t="s">
        <v>739</v>
      </c>
      <c r="J69" s="48" t="s">
        <v>739</v>
      </c>
      <c r="K69" s="61" t="s">
        <v>739</v>
      </c>
    </row>
    <row r="70" spans="1:11" x14ac:dyDescent="0.25">
      <c r="A70" s="20" t="s">
        <v>67</v>
      </c>
      <c r="B70" s="11">
        <v>83000</v>
      </c>
      <c r="C70" s="12" t="s">
        <v>738</v>
      </c>
      <c r="D70" s="13" t="s">
        <v>693</v>
      </c>
      <c r="E70" s="14">
        <v>12000</v>
      </c>
      <c r="F70" s="11">
        <v>11000</v>
      </c>
      <c r="G70" s="39">
        <v>2000</v>
      </c>
      <c r="H70" s="17">
        <v>1.06</v>
      </c>
      <c r="I70" s="18" t="s">
        <v>739</v>
      </c>
      <c r="J70" s="48" t="s">
        <v>739</v>
      </c>
      <c r="K70" s="61" t="s">
        <v>739</v>
      </c>
    </row>
    <row r="71" spans="1:11" x14ac:dyDescent="0.25">
      <c r="A71" s="20" t="s">
        <v>68</v>
      </c>
      <c r="B71" s="11" t="s">
        <v>739</v>
      </c>
      <c r="C71" s="12" t="s">
        <v>739</v>
      </c>
      <c r="D71" s="13" t="s">
        <v>739</v>
      </c>
      <c r="E71" s="14" t="s">
        <v>739</v>
      </c>
      <c r="F71" s="11" t="s">
        <v>739</v>
      </c>
      <c r="G71" s="39" t="s">
        <v>739</v>
      </c>
      <c r="H71" s="17" t="s">
        <v>739</v>
      </c>
      <c r="I71" s="18" t="s">
        <v>739</v>
      </c>
      <c r="J71" s="48" t="s">
        <v>739</v>
      </c>
      <c r="K71" s="61" t="s">
        <v>739</v>
      </c>
    </row>
    <row r="72" spans="1:11" x14ac:dyDescent="0.25">
      <c r="A72" s="20" t="s">
        <v>69</v>
      </c>
      <c r="B72" s="11" t="s">
        <v>739</v>
      </c>
      <c r="C72" s="12" t="s">
        <v>739</v>
      </c>
      <c r="D72" s="13" t="s">
        <v>739</v>
      </c>
      <c r="E72" s="14" t="s">
        <v>739</v>
      </c>
      <c r="F72" s="11" t="s">
        <v>739</v>
      </c>
      <c r="G72" s="39" t="s">
        <v>739</v>
      </c>
      <c r="H72" s="17" t="s">
        <v>739</v>
      </c>
      <c r="I72" s="18" t="s">
        <v>739</v>
      </c>
      <c r="J72" s="48" t="s">
        <v>739</v>
      </c>
      <c r="K72" s="61" t="s">
        <v>739</v>
      </c>
    </row>
    <row r="73" spans="1:11" x14ac:dyDescent="0.25">
      <c r="A73" s="20" t="s">
        <v>70</v>
      </c>
      <c r="B73" s="11">
        <v>990000</v>
      </c>
      <c r="C73" s="12">
        <v>180000</v>
      </c>
      <c r="D73" s="13">
        <v>130000</v>
      </c>
      <c r="E73" s="14">
        <v>250000</v>
      </c>
      <c r="F73" s="11">
        <v>150000</v>
      </c>
      <c r="G73" s="39">
        <v>56000</v>
      </c>
      <c r="H73" s="17">
        <v>0.76</v>
      </c>
      <c r="I73" s="18" t="s">
        <v>732</v>
      </c>
      <c r="J73" s="48" t="s">
        <v>739</v>
      </c>
      <c r="K73" s="61" t="s">
        <v>739</v>
      </c>
    </row>
    <row r="74" spans="1:11" x14ac:dyDescent="0.25">
      <c r="A74" s="20" t="s">
        <v>71</v>
      </c>
      <c r="B74" s="11" t="s">
        <v>739</v>
      </c>
      <c r="C74" s="12" t="s">
        <v>739</v>
      </c>
      <c r="D74" s="13" t="s">
        <v>739</v>
      </c>
      <c r="E74" s="14" t="s">
        <v>739</v>
      </c>
      <c r="F74" s="11" t="s">
        <v>739</v>
      </c>
      <c r="G74" s="39" t="s">
        <v>739</v>
      </c>
      <c r="H74" s="17" t="s">
        <v>739</v>
      </c>
      <c r="I74" s="18" t="s">
        <v>739</v>
      </c>
      <c r="J74" s="48" t="s">
        <v>739</v>
      </c>
      <c r="K74" s="61" t="s">
        <v>739</v>
      </c>
    </row>
    <row r="75" spans="1:11" x14ac:dyDescent="0.25">
      <c r="A75" s="20" t="s">
        <v>72</v>
      </c>
      <c r="B75" s="11" t="s">
        <v>739</v>
      </c>
      <c r="C75" s="12" t="s">
        <v>739</v>
      </c>
      <c r="D75" s="13" t="s">
        <v>739</v>
      </c>
      <c r="E75" s="14" t="s">
        <v>739</v>
      </c>
      <c r="F75" s="11" t="s">
        <v>739</v>
      </c>
      <c r="G75" s="39" t="s">
        <v>739</v>
      </c>
      <c r="H75" s="17" t="s">
        <v>739</v>
      </c>
      <c r="I75" s="18" t="s">
        <v>739</v>
      </c>
      <c r="J75" s="48" t="s">
        <v>739</v>
      </c>
      <c r="K75" s="61" t="s">
        <v>739</v>
      </c>
    </row>
    <row r="76" spans="1:11" x14ac:dyDescent="0.25">
      <c r="A76" s="20" t="s">
        <v>73</v>
      </c>
      <c r="B76" s="11" t="s">
        <v>739</v>
      </c>
      <c r="C76" s="12" t="s">
        <v>739</v>
      </c>
      <c r="D76" s="13" t="s">
        <v>739</v>
      </c>
      <c r="E76" s="14" t="s">
        <v>739</v>
      </c>
      <c r="F76" s="11" t="s">
        <v>739</v>
      </c>
      <c r="G76" s="39" t="s">
        <v>739</v>
      </c>
      <c r="H76" s="17" t="s">
        <v>739</v>
      </c>
      <c r="I76" s="18" t="s">
        <v>739</v>
      </c>
      <c r="J76" s="48" t="s">
        <v>739</v>
      </c>
      <c r="K76" s="61" t="s">
        <v>739</v>
      </c>
    </row>
    <row r="77" spans="1:11" x14ac:dyDescent="0.25">
      <c r="A77" s="20" t="s">
        <v>74</v>
      </c>
      <c r="B77" s="11">
        <v>670000</v>
      </c>
      <c r="C77" s="12">
        <v>49000</v>
      </c>
      <c r="D77" s="13">
        <v>37000</v>
      </c>
      <c r="E77" s="14">
        <v>64000</v>
      </c>
      <c r="F77" s="11">
        <v>100000</v>
      </c>
      <c r="G77" s="39">
        <v>16000</v>
      </c>
      <c r="H77" s="17">
        <v>0.71</v>
      </c>
      <c r="I77" s="18" t="s">
        <v>739</v>
      </c>
      <c r="J77" s="48" t="s">
        <v>739</v>
      </c>
      <c r="K77" s="61" t="s">
        <v>739</v>
      </c>
    </row>
    <row r="78" spans="1:11" x14ac:dyDescent="0.25">
      <c r="A78" s="20" t="s">
        <v>75</v>
      </c>
      <c r="B78" s="11">
        <v>120000</v>
      </c>
      <c r="C78" s="12">
        <v>21000</v>
      </c>
      <c r="D78" s="13">
        <v>17000</v>
      </c>
      <c r="E78" s="14">
        <v>27000</v>
      </c>
      <c r="F78" s="11">
        <v>23000</v>
      </c>
      <c r="G78" s="39">
        <v>7900</v>
      </c>
      <c r="H78" s="17">
        <v>1.0900000000000001</v>
      </c>
      <c r="I78" s="18" t="s">
        <v>739</v>
      </c>
      <c r="J78" s="48">
        <v>7.5</v>
      </c>
      <c r="K78" s="61" t="s">
        <v>732</v>
      </c>
    </row>
    <row r="79" spans="1:11" x14ac:dyDescent="0.25">
      <c r="A79" s="20" t="s">
        <v>76</v>
      </c>
      <c r="B79" s="11" t="s">
        <v>739</v>
      </c>
      <c r="C79" s="12" t="s">
        <v>739</v>
      </c>
      <c r="D79" s="13" t="s">
        <v>739</v>
      </c>
      <c r="E79" s="14" t="s">
        <v>739</v>
      </c>
      <c r="F79" s="11" t="s">
        <v>739</v>
      </c>
      <c r="G79" s="39" t="s">
        <v>739</v>
      </c>
      <c r="H79" s="17" t="s">
        <v>739</v>
      </c>
      <c r="I79" s="18" t="s">
        <v>739</v>
      </c>
      <c r="J79" s="48">
        <v>12.6</v>
      </c>
      <c r="K79" s="61" t="s">
        <v>732</v>
      </c>
    </row>
    <row r="80" spans="1:11" x14ac:dyDescent="0.25">
      <c r="A80" s="20" t="s">
        <v>77</v>
      </c>
      <c r="B80" s="11">
        <v>340000</v>
      </c>
      <c r="C80" s="12">
        <v>100000</v>
      </c>
      <c r="D80" s="13">
        <v>88000</v>
      </c>
      <c r="E80" s="14">
        <v>110000</v>
      </c>
      <c r="F80" s="11">
        <v>46000</v>
      </c>
      <c r="G80" s="39">
        <v>25000</v>
      </c>
      <c r="H80" s="17">
        <v>0.96</v>
      </c>
      <c r="I80" s="18" t="s">
        <v>739</v>
      </c>
      <c r="J80" s="48">
        <v>5.2</v>
      </c>
      <c r="K80" s="61" t="s">
        <v>732</v>
      </c>
    </row>
    <row r="81" spans="1:11" x14ac:dyDescent="0.25">
      <c r="A81" s="20" t="s">
        <v>78</v>
      </c>
      <c r="B81" s="11" t="s">
        <v>739</v>
      </c>
      <c r="C81" s="12" t="s">
        <v>739</v>
      </c>
      <c r="D81" s="13" t="s">
        <v>739</v>
      </c>
      <c r="E81" s="14" t="s">
        <v>739</v>
      </c>
      <c r="F81" s="11" t="s">
        <v>739</v>
      </c>
      <c r="G81" s="39" t="s">
        <v>739</v>
      </c>
      <c r="H81" s="17" t="s">
        <v>739</v>
      </c>
      <c r="I81" s="18" t="s">
        <v>739</v>
      </c>
      <c r="J81" s="48" t="s">
        <v>739</v>
      </c>
      <c r="K81" s="61" t="s">
        <v>739</v>
      </c>
    </row>
    <row r="82" spans="1:11" x14ac:dyDescent="0.25">
      <c r="A82" s="20" t="s">
        <v>79</v>
      </c>
      <c r="B82" s="11" t="s">
        <v>739</v>
      </c>
      <c r="C82" s="12" t="s">
        <v>739</v>
      </c>
      <c r="D82" s="13" t="s">
        <v>739</v>
      </c>
      <c r="E82" s="14" t="s">
        <v>739</v>
      </c>
      <c r="F82" s="11" t="s">
        <v>739</v>
      </c>
      <c r="G82" s="39" t="s">
        <v>739</v>
      </c>
      <c r="H82" s="17">
        <v>0.91</v>
      </c>
      <c r="I82" s="18" t="s">
        <v>739</v>
      </c>
      <c r="J82" s="48" t="s">
        <v>739</v>
      </c>
      <c r="K82" s="61" t="s">
        <v>739</v>
      </c>
    </row>
    <row r="83" spans="1:11" x14ac:dyDescent="0.25">
      <c r="A83" s="20" t="s">
        <v>80</v>
      </c>
      <c r="B83" s="11" t="s">
        <v>739</v>
      </c>
      <c r="C83" s="12" t="s">
        <v>739</v>
      </c>
      <c r="D83" s="13" t="s">
        <v>739</v>
      </c>
      <c r="E83" s="14" t="s">
        <v>739</v>
      </c>
      <c r="F83" s="11" t="s">
        <v>739</v>
      </c>
      <c r="G83" s="39" t="s">
        <v>739</v>
      </c>
      <c r="H83" s="17" t="s">
        <v>739</v>
      </c>
      <c r="I83" s="18" t="s">
        <v>739</v>
      </c>
      <c r="J83" s="48" t="s">
        <v>739</v>
      </c>
      <c r="K83" s="61" t="s">
        <v>739</v>
      </c>
    </row>
    <row r="84" spans="1:11" x14ac:dyDescent="0.25">
      <c r="A84" s="20" t="s">
        <v>81</v>
      </c>
      <c r="B84" s="11" t="s">
        <v>739</v>
      </c>
      <c r="C84" s="12" t="s">
        <v>739</v>
      </c>
      <c r="D84" s="13" t="s">
        <v>739</v>
      </c>
      <c r="E84" s="14" t="s">
        <v>739</v>
      </c>
      <c r="F84" s="11" t="s">
        <v>739</v>
      </c>
      <c r="G84" s="39" t="s">
        <v>739</v>
      </c>
      <c r="H84" s="17" t="s">
        <v>739</v>
      </c>
      <c r="I84" s="18" t="s">
        <v>739</v>
      </c>
      <c r="J84" s="48" t="s">
        <v>739</v>
      </c>
      <c r="K84" s="61" t="s">
        <v>739</v>
      </c>
    </row>
    <row r="85" spans="1:11" x14ac:dyDescent="0.25">
      <c r="A85" s="20" t="s">
        <v>82</v>
      </c>
      <c r="B85" s="11" t="s">
        <v>739</v>
      </c>
      <c r="C85" s="12" t="s">
        <v>739</v>
      </c>
      <c r="D85" s="13" t="s">
        <v>739</v>
      </c>
      <c r="E85" s="14" t="s">
        <v>739</v>
      </c>
      <c r="F85" s="11" t="s">
        <v>739</v>
      </c>
      <c r="G85" s="39" t="s">
        <v>739</v>
      </c>
      <c r="H85" s="17">
        <v>0.72</v>
      </c>
      <c r="I85" s="18" t="s">
        <v>732</v>
      </c>
      <c r="J85" s="48" t="s">
        <v>739</v>
      </c>
      <c r="K85" s="61" t="s">
        <v>739</v>
      </c>
    </row>
    <row r="86" spans="1:11" x14ac:dyDescent="0.25">
      <c r="A86" s="20" t="s">
        <v>83</v>
      </c>
      <c r="B86" s="11" t="s">
        <v>739</v>
      </c>
      <c r="C86" s="12" t="s">
        <v>739</v>
      </c>
      <c r="D86" s="13" t="s">
        <v>739</v>
      </c>
      <c r="E86" s="14" t="s">
        <v>739</v>
      </c>
      <c r="F86" s="11" t="s">
        <v>739</v>
      </c>
      <c r="G86" s="39" t="s">
        <v>739</v>
      </c>
      <c r="H86" s="17" t="s">
        <v>739</v>
      </c>
      <c r="I86" s="18" t="s">
        <v>739</v>
      </c>
      <c r="J86" s="48" t="s">
        <v>739</v>
      </c>
      <c r="K86" s="61" t="s">
        <v>739</v>
      </c>
    </row>
    <row r="87" spans="1:11" x14ac:dyDescent="0.25">
      <c r="A87" s="20" t="s">
        <v>84</v>
      </c>
      <c r="B87" s="11" t="s">
        <v>739</v>
      </c>
      <c r="C87" s="12" t="s">
        <v>739</v>
      </c>
      <c r="D87" s="13" t="s">
        <v>739</v>
      </c>
      <c r="E87" s="14" t="s">
        <v>739</v>
      </c>
      <c r="F87" s="11" t="s">
        <v>739</v>
      </c>
      <c r="G87" s="39" t="s">
        <v>739</v>
      </c>
      <c r="H87" s="17" t="s">
        <v>739</v>
      </c>
      <c r="I87" s="18" t="s">
        <v>739</v>
      </c>
      <c r="J87" s="48" t="s">
        <v>739</v>
      </c>
      <c r="K87" s="61" t="s">
        <v>739</v>
      </c>
    </row>
    <row r="88" spans="1:11" x14ac:dyDescent="0.25">
      <c r="A88" s="20" t="s">
        <v>85</v>
      </c>
      <c r="B88" s="11" t="s">
        <v>739</v>
      </c>
      <c r="C88" s="12" t="s">
        <v>739</v>
      </c>
      <c r="D88" s="13" t="s">
        <v>739</v>
      </c>
      <c r="E88" s="14" t="s">
        <v>739</v>
      </c>
      <c r="F88" s="11" t="s">
        <v>739</v>
      </c>
      <c r="G88" s="39" t="s">
        <v>739</v>
      </c>
      <c r="H88" s="17">
        <v>0.94</v>
      </c>
      <c r="I88" s="18" t="s">
        <v>739</v>
      </c>
      <c r="J88" s="48" t="s">
        <v>739</v>
      </c>
      <c r="K88" s="61" t="s">
        <v>739</v>
      </c>
    </row>
    <row r="89" spans="1:11" x14ac:dyDescent="0.25">
      <c r="A89" s="20" t="s">
        <v>86</v>
      </c>
      <c r="B89" s="11" t="s">
        <v>739</v>
      </c>
      <c r="C89" s="12" t="s">
        <v>739</v>
      </c>
      <c r="D89" s="13" t="s">
        <v>739</v>
      </c>
      <c r="E89" s="14" t="s">
        <v>739</v>
      </c>
      <c r="F89" s="11" t="s">
        <v>739</v>
      </c>
      <c r="G89" s="39" t="s">
        <v>739</v>
      </c>
      <c r="H89" s="17" t="s">
        <v>739</v>
      </c>
      <c r="I89" s="18" t="s">
        <v>739</v>
      </c>
      <c r="J89" s="48" t="s">
        <v>739</v>
      </c>
      <c r="K89" s="61" t="s">
        <v>739</v>
      </c>
    </row>
    <row r="90" spans="1:11" x14ac:dyDescent="0.25">
      <c r="A90" s="20" t="s">
        <v>87</v>
      </c>
      <c r="B90" s="11" t="s">
        <v>739</v>
      </c>
      <c r="C90" s="12" t="s">
        <v>739</v>
      </c>
      <c r="D90" s="13" t="s">
        <v>739</v>
      </c>
      <c r="E90" s="14" t="s">
        <v>739</v>
      </c>
      <c r="F90" s="11" t="s">
        <v>739</v>
      </c>
      <c r="G90" s="39" t="s">
        <v>739</v>
      </c>
      <c r="H90" s="17" t="s">
        <v>739</v>
      </c>
      <c r="I90" s="18" t="s">
        <v>739</v>
      </c>
      <c r="J90" s="48" t="s">
        <v>739</v>
      </c>
      <c r="K90" s="61" t="s">
        <v>739</v>
      </c>
    </row>
    <row r="91" spans="1:11" x14ac:dyDescent="0.25">
      <c r="A91" s="20" t="s">
        <v>88</v>
      </c>
      <c r="B91" s="11" t="s">
        <v>739</v>
      </c>
      <c r="C91" s="12" t="s">
        <v>739</v>
      </c>
      <c r="D91" s="13" t="s">
        <v>739</v>
      </c>
      <c r="E91" s="14" t="s">
        <v>739</v>
      </c>
      <c r="F91" s="11" t="s">
        <v>739</v>
      </c>
      <c r="G91" s="39" t="s">
        <v>739</v>
      </c>
      <c r="H91" s="17" t="s">
        <v>739</v>
      </c>
      <c r="I91" s="18" t="s">
        <v>739</v>
      </c>
      <c r="J91" s="48" t="s">
        <v>739</v>
      </c>
      <c r="K91" s="61" t="s">
        <v>739</v>
      </c>
    </row>
    <row r="92" spans="1:11" x14ac:dyDescent="0.25">
      <c r="A92" s="20" t="s">
        <v>89</v>
      </c>
      <c r="B92" s="11" t="s">
        <v>739</v>
      </c>
      <c r="C92" s="12" t="s">
        <v>739</v>
      </c>
      <c r="D92" s="13" t="s">
        <v>739</v>
      </c>
      <c r="E92" s="14" t="s">
        <v>739</v>
      </c>
      <c r="F92" s="11" t="s">
        <v>739</v>
      </c>
      <c r="G92" s="39" t="s">
        <v>739</v>
      </c>
      <c r="H92" s="17" t="s">
        <v>739</v>
      </c>
      <c r="I92" s="18" t="s">
        <v>739</v>
      </c>
      <c r="J92" s="48">
        <v>15.4</v>
      </c>
      <c r="K92" s="61" t="s">
        <v>732</v>
      </c>
    </row>
    <row r="93" spans="1:11" x14ac:dyDescent="0.25">
      <c r="A93" s="20" t="s">
        <v>90</v>
      </c>
      <c r="B93" s="11" t="s">
        <v>739</v>
      </c>
      <c r="C93" s="12" t="s">
        <v>739</v>
      </c>
      <c r="D93" s="13" t="s">
        <v>739</v>
      </c>
      <c r="E93" s="14" t="s">
        <v>739</v>
      </c>
      <c r="F93" s="11" t="s">
        <v>739</v>
      </c>
      <c r="G93" s="39" t="s">
        <v>739</v>
      </c>
      <c r="H93" s="17" t="s">
        <v>739</v>
      </c>
      <c r="I93" s="18" t="s">
        <v>739</v>
      </c>
      <c r="J93" s="48" t="s">
        <v>739</v>
      </c>
      <c r="K93" s="61" t="s">
        <v>739</v>
      </c>
    </row>
    <row r="94" spans="1:11" x14ac:dyDescent="0.25">
      <c r="A94" s="20" t="s">
        <v>91</v>
      </c>
      <c r="B94" s="11" t="s">
        <v>739</v>
      </c>
      <c r="C94" s="12" t="s">
        <v>739</v>
      </c>
      <c r="D94" s="13" t="s">
        <v>739</v>
      </c>
      <c r="E94" s="14" t="s">
        <v>739</v>
      </c>
      <c r="F94" s="11" t="s">
        <v>739</v>
      </c>
      <c r="G94" s="39" t="s">
        <v>739</v>
      </c>
      <c r="H94" s="17">
        <v>0.8</v>
      </c>
      <c r="I94" s="18" t="s">
        <v>739</v>
      </c>
      <c r="J94" s="48" t="s">
        <v>739</v>
      </c>
      <c r="K94" s="61" t="s">
        <v>739</v>
      </c>
    </row>
    <row r="95" spans="1:11" x14ac:dyDescent="0.25">
      <c r="A95" s="20" t="s">
        <v>92</v>
      </c>
      <c r="B95" s="11" t="s">
        <v>739</v>
      </c>
      <c r="C95" s="12" t="s">
        <v>739</v>
      </c>
      <c r="D95" s="13" t="s">
        <v>739</v>
      </c>
      <c r="E95" s="14" t="s">
        <v>739</v>
      </c>
      <c r="F95" s="11" t="s">
        <v>739</v>
      </c>
      <c r="G95" s="39" t="s">
        <v>739</v>
      </c>
      <c r="H95" s="17" t="s">
        <v>739</v>
      </c>
      <c r="I95" s="18" t="s">
        <v>739</v>
      </c>
      <c r="J95" s="48" t="s">
        <v>739</v>
      </c>
      <c r="K95" s="61" t="s">
        <v>739</v>
      </c>
    </row>
    <row r="96" spans="1:11" x14ac:dyDescent="0.25">
      <c r="A96" s="20" t="s">
        <v>93</v>
      </c>
      <c r="B96" s="11">
        <v>2500000</v>
      </c>
      <c r="C96" s="12">
        <v>1100000</v>
      </c>
      <c r="D96" s="13">
        <v>1000000</v>
      </c>
      <c r="E96" s="14">
        <v>1300000</v>
      </c>
      <c r="F96" s="11">
        <v>490000</v>
      </c>
      <c r="G96" s="39">
        <v>370000</v>
      </c>
      <c r="H96" s="17" t="s">
        <v>739</v>
      </c>
      <c r="I96" s="18" t="s">
        <v>739</v>
      </c>
      <c r="J96" s="48">
        <v>21.4</v>
      </c>
      <c r="K96" s="61" t="s">
        <v>732</v>
      </c>
    </row>
    <row r="97" spans="1:11" x14ac:dyDescent="0.25">
      <c r="A97" s="20" t="s">
        <v>94</v>
      </c>
      <c r="B97" s="11" t="s">
        <v>739</v>
      </c>
      <c r="C97" s="12" t="s">
        <v>739</v>
      </c>
      <c r="D97" s="13" t="s">
        <v>739</v>
      </c>
      <c r="E97" s="14" t="s">
        <v>739</v>
      </c>
      <c r="F97" s="11" t="s">
        <v>739</v>
      </c>
      <c r="G97" s="39" t="s">
        <v>739</v>
      </c>
      <c r="H97" s="17" t="s">
        <v>739</v>
      </c>
      <c r="I97" s="18" t="s">
        <v>739</v>
      </c>
      <c r="J97" s="48" t="s">
        <v>739</v>
      </c>
      <c r="K97" s="61" t="s">
        <v>739</v>
      </c>
    </row>
    <row r="98" spans="1:11" x14ac:dyDescent="0.25">
      <c r="A98" s="20" t="s">
        <v>95</v>
      </c>
      <c r="B98" s="11" t="s">
        <v>739</v>
      </c>
      <c r="C98" s="12" t="s">
        <v>739</v>
      </c>
      <c r="D98" s="13" t="s">
        <v>739</v>
      </c>
      <c r="E98" s="14" t="s">
        <v>739</v>
      </c>
      <c r="F98" s="11" t="s">
        <v>739</v>
      </c>
      <c r="G98" s="39" t="s">
        <v>739</v>
      </c>
      <c r="H98" s="17" t="s">
        <v>739</v>
      </c>
      <c r="I98" s="18" t="s">
        <v>739</v>
      </c>
      <c r="J98" s="48" t="s">
        <v>739</v>
      </c>
      <c r="K98" s="61" t="s">
        <v>739</v>
      </c>
    </row>
    <row r="99" spans="1:11" x14ac:dyDescent="0.25">
      <c r="A99" s="20" t="s">
        <v>96</v>
      </c>
      <c r="B99" s="11" t="s">
        <v>739</v>
      </c>
      <c r="C99" s="12" t="s">
        <v>739</v>
      </c>
      <c r="D99" s="13" t="s">
        <v>739</v>
      </c>
      <c r="E99" s="14" t="s">
        <v>739</v>
      </c>
      <c r="F99" s="11" t="s">
        <v>739</v>
      </c>
      <c r="G99" s="39" t="s">
        <v>739</v>
      </c>
      <c r="H99" s="17" t="s">
        <v>739</v>
      </c>
      <c r="I99" s="18" t="s">
        <v>739</v>
      </c>
      <c r="J99" s="48" t="s">
        <v>739</v>
      </c>
      <c r="K99" s="61" t="s">
        <v>739</v>
      </c>
    </row>
    <row r="100" spans="1:11" x14ac:dyDescent="0.25">
      <c r="A100" s="20" t="s">
        <v>97</v>
      </c>
      <c r="B100" s="11" t="s">
        <v>739</v>
      </c>
      <c r="C100" s="12" t="s">
        <v>739</v>
      </c>
      <c r="D100" s="13" t="s">
        <v>739</v>
      </c>
      <c r="E100" s="14" t="s">
        <v>739</v>
      </c>
      <c r="F100" s="11" t="s">
        <v>739</v>
      </c>
      <c r="G100" s="39" t="s">
        <v>739</v>
      </c>
      <c r="H100" s="17">
        <v>0.8</v>
      </c>
      <c r="I100" s="18" t="s">
        <v>739</v>
      </c>
      <c r="J100" s="48" t="s">
        <v>739</v>
      </c>
      <c r="K100" s="61" t="s">
        <v>739</v>
      </c>
    </row>
    <row r="101" spans="1:11" x14ac:dyDescent="0.25">
      <c r="A101" s="20" t="s">
        <v>98</v>
      </c>
      <c r="B101" s="11" t="s">
        <v>739</v>
      </c>
      <c r="C101" s="12" t="s">
        <v>739</v>
      </c>
      <c r="D101" s="13" t="s">
        <v>739</v>
      </c>
      <c r="E101" s="14" t="s">
        <v>739</v>
      </c>
      <c r="F101" s="11" t="s">
        <v>739</v>
      </c>
      <c r="G101" s="39" t="s">
        <v>739</v>
      </c>
      <c r="H101" s="17" t="s">
        <v>739</v>
      </c>
      <c r="I101" s="18" t="s">
        <v>739</v>
      </c>
      <c r="J101" s="48" t="s">
        <v>739</v>
      </c>
      <c r="K101" s="61" t="s">
        <v>739</v>
      </c>
    </row>
    <row r="102" spans="1:11" x14ac:dyDescent="0.25">
      <c r="A102" s="20" t="s">
        <v>99</v>
      </c>
      <c r="B102" s="11" t="s">
        <v>739</v>
      </c>
      <c r="C102" s="12" t="s">
        <v>739</v>
      </c>
      <c r="D102" s="13" t="s">
        <v>739</v>
      </c>
      <c r="E102" s="14" t="s">
        <v>739</v>
      </c>
      <c r="F102" s="11" t="s">
        <v>739</v>
      </c>
      <c r="G102" s="39" t="s">
        <v>739</v>
      </c>
      <c r="H102" s="17" t="s">
        <v>739</v>
      </c>
      <c r="I102" s="18" t="s">
        <v>739</v>
      </c>
      <c r="J102" s="48" t="s">
        <v>739</v>
      </c>
      <c r="K102" s="61" t="s">
        <v>739</v>
      </c>
    </row>
    <row r="103" spans="1:11" x14ac:dyDescent="0.25">
      <c r="A103" s="20" t="s">
        <v>100</v>
      </c>
      <c r="B103" s="11">
        <v>210000</v>
      </c>
      <c r="C103" s="12">
        <v>150000</v>
      </c>
      <c r="D103" s="13">
        <v>130000</v>
      </c>
      <c r="E103" s="14">
        <v>160000</v>
      </c>
      <c r="F103" s="11">
        <v>60000</v>
      </c>
      <c r="G103" s="39">
        <v>55000</v>
      </c>
      <c r="H103" s="17">
        <v>0.98</v>
      </c>
      <c r="I103" s="18" t="s">
        <v>739</v>
      </c>
      <c r="J103" s="48" t="s">
        <v>739</v>
      </c>
      <c r="K103" s="61" t="s">
        <v>739</v>
      </c>
    </row>
    <row r="104" spans="1:11" x14ac:dyDescent="0.25">
      <c r="A104" s="20" t="s">
        <v>101</v>
      </c>
      <c r="B104" s="11">
        <v>200000</v>
      </c>
      <c r="C104" s="12">
        <v>40000</v>
      </c>
      <c r="D104" s="13">
        <v>32000</v>
      </c>
      <c r="E104" s="14">
        <v>49000</v>
      </c>
      <c r="F104" s="11">
        <v>32000</v>
      </c>
      <c r="G104" s="39">
        <v>13000</v>
      </c>
      <c r="H104" s="17">
        <v>0.75</v>
      </c>
      <c r="I104" s="18" t="s">
        <v>739</v>
      </c>
      <c r="J104" s="48" t="s">
        <v>739</v>
      </c>
      <c r="K104" s="61" t="s">
        <v>739</v>
      </c>
    </row>
    <row r="105" spans="1:11" x14ac:dyDescent="0.25">
      <c r="A105" s="20" t="s">
        <v>102</v>
      </c>
      <c r="B105" s="11" t="s">
        <v>739</v>
      </c>
      <c r="C105" s="12" t="s">
        <v>739</v>
      </c>
      <c r="D105" s="13" t="s">
        <v>739</v>
      </c>
      <c r="E105" s="14" t="s">
        <v>739</v>
      </c>
      <c r="F105" s="11" t="s">
        <v>739</v>
      </c>
      <c r="G105" s="39" t="s">
        <v>739</v>
      </c>
      <c r="H105" s="17" t="s">
        <v>739</v>
      </c>
      <c r="I105" s="18" t="s">
        <v>739</v>
      </c>
      <c r="J105" s="48" t="s">
        <v>739</v>
      </c>
      <c r="K105" s="61" t="s">
        <v>739</v>
      </c>
    </row>
    <row r="106" spans="1:11" x14ac:dyDescent="0.25">
      <c r="A106" s="20" t="s">
        <v>103</v>
      </c>
      <c r="B106" s="11" t="s">
        <v>739</v>
      </c>
      <c r="C106" s="12" t="s">
        <v>739</v>
      </c>
      <c r="D106" s="13" t="s">
        <v>739</v>
      </c>
      <c r="E106" s="14" t="s">
        <v>739</v>
      </c>
      <c r="F106" s="11" t="s">
        <v>739</v>
      </c>
      <c r="G106" s="39" t="s">
        <v>739</v>
      </c>
      <c r="H106" s="17" t="s">
        <v>739</v>
      </c>
      <c r="I106" s="18" t="s">
        <v>739</v>
      </c>
      <c r="J106" s="48" t="s">
        <v>739</v>
      </c>
      <c r="K106" s="61" t="s">
        <v>739</v>
      </c>
    </row>
    <row r="107" spans="1:11" x14ac:dyDescent="0.25">
      <c r="A107" s="20" t="s">
        <v>104</v>
      </c>
      <c r="B107" s="11" t="s">
        <v>739</v>
      </c>
      <c r="C107" s="12" t="s">
        <v>739</v>
      </c>
      <c r="D107" s="13" t="s">
        <v>739</v>
      </c>
      <c r="E107" s="14" t="s">
        <v>739</v>
      </c>
      <c r="F107" s="11" t="s">
        <v>739</v>
      </c>
      <c r="G107" s="39" t="s">
        <v>739</v>
      </c>
      <c r="H107" s="17" t="s">
        <v>739</v>
      </c>
      <c r="I107" s="18" t="s">
        <v>739</v>
      </c>
      <c r="J107" s="48" t="s">
        <v>739</v>
      </c>
      <c r="K107" s="61" t="s">
        <v>739</v>
      </c>
    </row>
    <row r="108" spans="1:11" x14ac:dyDescent="0.25">
      <c r="A108" s="20" t="s">
        <v>105</v>
      </c>
      <c r="B108" s="11" t="s">
        <v>739</v>
      </c>
      <c r="C108" s="12" t="s">
        <v>739</v>
      </c>
      <c r="D108" s="13" t="s">
        <v>739</v>
      </c>
      <c r="E108" s="14" t="s">
        <v>739</v>
      </c>
      <c r="F108" s="11" t="s">
        <v>739</v>
      </c>
      <c r="G108" s="39" t="s">
        <v>739</v>
      </c>
      <c r="H108" s="17" t="s">
        <v>739</v>
      </c>
      <c r="I108" s="18" t="s">
        <v>739</v>
      </c>
      <c r="J108" s="48" t="s">
        <v>739</v>
      </c>
      <c r="K108" s="61" t="s">
        <v>739</v>
      </c>
    </row>
    <row r="109" spans="1:11" x14ac:dyDescent="0.25">
      <c r="A109" s="20" t="s">
        <v>106</v>
      </c>
      <c r="B109" s="11" t="s">
        <v>739</v>
      </c>
      <c r="C109" s="12" t="s">
        <v>739</v>
      </c>
      <c r="D109" s="13" t="s">
        <v>739</v>
      </c>
      <c r="E109" s="14" t="s">
        <v>739</v>
      </c>
      <c r="F109" s="11" t="s">
        <v>739</v>
      </c>
      <c r="G109" s="39" t="s">
        <v>739</v>
      </c>
      <c r="H109" s="17">
        <v>0.74</v>
      </c>
      <c r="I109" s="18" t="s">
        <v>739</v>
      </c>
      <c r="J109" s="48" t="s">
        <v>739</v>
      </c>
      <c r="K109" s="61" t="s">
        <v>739</v>
      </c>
    </row>
    <row r="110" spans="1:11" x14ac:dyDescent="0.25">
      <c r="A110" s="20" t="s">
        <v>107</v>
      </c>
      <c r="B110" s="11">
        <v>1200000</v>
      </c>
      <c r="C110" s="12">
        <v>790000</v>
      </c>
      <c r="D110" s="13">
        <v>720000</v>
      </c>
      <c r="E110" s="14">
        <v>850000</v>
      </c>
      <c r="F110" s="11">
        <v>290000</v>
      </c>
      <c r="G110" s="39">
        <v>260000</v>
      </c>
      <c r="H110" s="17">
        <v>0.96</v>
      </c>
      <c r="I110" s="18" t="s">
        <v>739</v>
      </c>
      <c r="J110" s="48">
        <v>17.3</v>
      </c>
      <c r="K110" s="61" t="s">
        <v>739</v>
      </c>
    </row>
    <row r="111" spans="1:11" x14ac:dyDescent="0.25">
      <c r="A111" s="20" t="s">
        <v>108</v>
      </c>
      <c r="B111" s="11" t="s">
        <v>739</v>
      </c>
      <c r="C111" s="12" t="s">
        <v>739</v>
      </c>
      <c r="D111" s="13" t="s">
        <v>739</v>
      </c>
      <c r="E111" s="14" t="s">
        <v>739</v>
      </c>
      <c r="F111" s="11" t="s">
        <v>739</v>
      </c>
      <c r="G111" s="39" t="s">
        <v>739</v>
      </c>
      <c r="H111" s="17" t="s">
        <v>739</v>
      </c>
      <c r="I111" s="18" t="s">
        <v>739</v>
      </c>
      <c r="J111" s="48" t="s">
        <v>739</v>
      </c>
      <c r="K111" s="61" t="s">
        <v>739</v>
      </c>
    </row>
    <row r="112" spans="1:11" x14ac:dyDescent="0.25">
      <c r="A112" s="20" t="s">
        <v>109</v>
      </c>
      <c r="B112" s="11" t="s">
        <v>739</v>
      </c>
      <c r="C112" s="12" t="s">
        <v>739</v>
      </c>
      <c r="D112" s="13" t="s">
        <v>739</v>
      </c>
      <c r="E112" s="14" t="s">
        <v>739</v>
      </c>
      <c r="F112" s="11" t="s">
        <v>739</v>
      </c>
      <c r="G112" s="39" t="s">
        <v>739</v>
      </c>
      <c r="H112" s="17" t="s">
        <v>739</v>
      </c>
      <c r="I112" s="18" t="s">
        <v>739</v>
      </c>
      <c r="J112" s="48" t="s">
        <v>739</v>
      </c>
      <c r="K112" s="61" t="s">
        <v>739</v>
      </c>
    </row>
    <row r="113" spans="1:11" x14ac:dyDescent="0.25">
      <c r="A113" s="20" t="s">
        <v>110</v>
      </c>
      <c r="B113" s="11">
        <v>1100000</v>
      </c>
      <c r="C113" s="12">
        <v>79000</v>
      </c>
      <c r="D113" s="13">
        <v>61000</v>
      </c>
      <c r="E113" s="14">
        <v>100000</v>
      </c>
      <c r="F113" s="11">
        <v>170000</v>
      </c>
      <c r="G113" s="39">
        <v>27000</v>
      </c>
      <c r="H113" s="17">
        <v>0.92</v>
      </c>
      <c r="I113" s="18" t="s">
        <v>739</v>
      </c>
      <c r="J113" s="48" t="s">
        <v>739</v>
      </c>
      <c r="K113" s="61" t="s">
        <v>739</v>
      </c>
    </row>
    <row r="114" spans="1:11" x14ac:dyDescent="0.25">
      <c r="A114" s="20" t="s">
        <v>111</v>
      </c>
      <c r="B114" s="11" t="s">
        <v>739</v>
      </c>
      <c r="C114" s="12" t="s">
        <v>739</v>
      </c>
      <c r="D114" s="13" t="s">
        <v>739</v>
      </c>
      <c r="E114" s="14" t="s">
        <v>739</v>
      </c>
      <c r="F114" s="11" t="s">
        <v>739</v>
      </c>
      <c r="G114" s="39" t="s">
        <v>739</v>
      </c>
      <c r="H114" s="17" t="s">
        <v>739</v>
      </c>
      <c r="I114" s="18" t="s">
        <v>739</v>
      </c>
      <c r="J114" s="48" t="s">
        <v>739</v>
      </c>
      <c r="K114" s="61" t="s">
        <v>739</v>
      </c>
    </row>
    <row r="115" spans="1:11" x14ac:dyDescent="0.25">
      <c r="A115" s="20" t="s">
        <v>112</v>
      </c>
      <c r="B115" s="11" t="s">
        <v>739</v>
      </c>
      <c r="C115" s="12" t="s">
        <v>739</v>
      </c>
      <c r="D115" s="13" t="s">
        <v>739</v>
      </c>
      <c r="E115" s="14" t="s">
        <v>739</v>
      </c>
      <c r="F115" s="11" t="s">
        <v>739</v>
      </c>
      <c r="G115" s="39" t="s">
        <v>739</v>
      </c>
      <c r="H115" s="17" t="s">
        <v>739</v>
      </c>
      <c r="I115" s="18" t="s">
        <v>739</v>
      </c>
      <c r="J115" s="48" t="s">
        <v>739</v>
      </c>
      <c r="K115" s="61" t="s">
        <v>739</v>
      </c>
    </row>
    <row r="116" spans="1:11" x14ac:dyDescent="0.25">
      <c r="A116" s="20" t="s">
        <v>113</v>
      </c>
      <c r="B116" s="11" t="s">
        <v>739</v>
      </c>
      <c r="C116" s="12" t="s">
        <v>739</v>
      </c>
      <c r="D116" s="13" t="s">
        <v>739</v>
      </c>
      <c r="E116" s="14" t="s">
        <v>739</v>
      </c>
      <c r="F116" s="11" t="s">
        <v>739</v>
      </c>
      <c r="G116" s="39" t="s">
        <v>739</v>
      </c>
      <c r="H116" s="17">
        <v>1</v>
      </c>
      <c r="I116" s="18" t="s">
        <v>739</v>
      </c>
      <c r="J116" s="48" t="s">
        <v>739</v>
      </c>
      <c r="K116" s="61" t="s">
        <v>739</v>
      </c>
    </row>
    <row r="117" spans="1:11" x14ac:dyDescent="0.25">
      <c r="A117" s="20" t="s">
        <v>114</v>
      </c>
      <c r="B117" s="11" t="s">
        <v>739</v>
      </c>
      <c r="C117" s="12" t="s">
        <v>739</v>
      </c>
      <c r="D117" s="13" t="s">
        <v>739</v>
      </c>
      <c r="E117" s="14" t="s">
        <v>739</v>
      </c>
      <c r="F117" s="11" t="s">
        <v>739</v>
      </c>
      <c r="G117" s="39" t="s">
        <v>739</v>
      </c>
      <c r="H117" s="17" t="s">
        <v>739</v>
      </c>
      <c r="I117" s="18" t="s">
        <v>739</v>
      </c>
      <c r="J117" s="48" t="s">
        <v>739</v>
      </c>
      <c r="K117" s="61" t="s">
        <v>739</v>
      </c>
    </row>
    <row r="118" spans="1:11" x14ac:dyDescent="0.25">
      <c r="A118" s="20" t="s">
        <v>115</v>
      </c>
      <c r="B118" s="11" t="s">
        <v>739</v>
      </c>
      <c r="C118" s="12" t="s">
        <v>739</v>
      </c>
      <c r="D118" s="13" t="s">
        <v>739</v>
      </c>
      <c r="E118" s="14" t="s">
        <v>739</v>
      </c>
      <c r="F118" s="11" t="s">
        <v>739</v>
      </c>
      <c r="G118" s="39" t="s">
        <v>739</v>
      </c>
      <c r="H118" s="17" t="s">
        <v>739</v>
      </c>
      <c r="I118" s="18" t="s">
        <v>739</v>
      </c>
      <c r="J118" s="48" t="s">
        <v>739</v>
      </c>
      <c r="K118" s="61" t="s">
        <v>739</v>
      </c>
    </row>
    <row r="119" spans="1:11" x14ac:dyDescent="0.25">
      <c r="A119" s="20" t="s">
        <v>116</v>
      </c>
      <c r="B119" s="11" t="s">
        <v>739</v>
      </c>
      <c r="C119" s="12" t="s">
        <v>739</v>
      </c>
      <c r="D119" s="13" t="s">
        <v>739</v>
      </c>
      <c r="E119" s="14" t="s">
        <v>739</v>
      </c>
      <c r="F119" s="11" t="s">
        <v>739</v>
      </c>
      <c r="G119" s="39" t="s">
        <v>739</v>
      </c>
      <c r="H119" s="17" t="s">
        <v>739</v>
      </c>
      <c r="I119" s="18" t="s">
        <v>739</v>
      </c>
      <c r="J119" s="48" t="s">
        <v>739</v>
      </c>
      <c r="K119" s="61" t="s">
        <v>739</v>
      </c>
    </row>
    <row r="120" spans="1:11" x14ac:dyDescent="0.25">
      <c r="A120" s="20" t="s">
        <v>117</v>
      </c>
      <c r="B120" s="11" t="s">
        <v>739</v>
      </c>
      <c r="C120" s="12" t="s">
        <v>739</v>
      </c>
      <c r="D120" s="13" t="s">
        <v>739</v>
      </c>
      <c r="E120" s="14" t="s">
        <v>739</v>
      </c>
      <c r="F120" s="11" t="s">
        <v>739</v>
      </c>
      <c r="G120" s="39" t="s">
        <v>739</v>
      </c>
      <c r="H120" s="17" t="s">
        <v>739</v>
      </c>
      <c r="I120" s="18" t="s">
        <v>739</v>
      </c>
      <c r="J120" s="48" t="s">
        <v>739</v>
      </c>
      <c r="K120" s="61" t="s">
        <v>739</v>
      </c>
    </row>
    <row r="121" spans="1:11" x14ac:dyDescent="0.25">
      <c r="A121" s="20" t="s">
        <v>118</v>
      </c>
      <c r="B121" s="11" t="s">
        <v>739</v>
      </c>
      <c r="C121" s="12" t="s">
        <v>739</v>
      </c>
      <c r="D121" s="13" t="s">
        <v>739</v>
      </c>
      <c r="E121" s="14" t="s">
        <v>739</v>
      </c>
      <c r="F121" s="11" t="s">
        <v>739</v>
      </c>
      <c r="G121" s="39" t="s">
        <v>739</v>
      </c>
      <c r="H121" s="17">
        <v>1.02</v>
      </c>
      <c r="I121" s="18" t="s">
        <v>739</v>
      </c>
      <c r="J121" s="48" t="s">
        <v>739</v>
      </c>
      <c r="K121" s="61" t="s">
        <v>739</v>
      </c>
    </row>
    <row r="122" spans="1:11" x14ac:dyDescent="0.25">
      <c r="A122" s="20" t="s">
        <v>119</v>
      </c>
      <c r="B122" s="11" t="s">
        <v>739</v>
      </c>
      <c r="C122" s="12" t="s">
        <v>739</v>
      </c>
      <c r="D122" s="13" t="s">
        <v>739</v>
      </c>
      <c r="E122" s="14" t="s">
        <v>739</v>
      </c>
      <c r="F122" s="11" t="s">
        <v>739</v>
      </c>
      <c r="G122" s="39" t="s">
        <v>739</v>
      </c>
      <c r="H122" s="17" t="s">
        <v>739</v>
      </c>
      <c r="I122" s="18" t="s">
        <v>739</v>
      </c>
      <c r="J122" s="48" t="s">
        <v>739</v>
      </c>
      <c r="K122" s="61" t="s">
        <v>739</v>
      </c>
    </row>
    <row r="123" spans="1:11" x14ac:dyDescent="0.25">
      <c r="A123" s="20" t="s">
        <v>120</v>
      </c>
      <c r="B123" s="11" t="s">
        <v>739</v>
      </c>
      <c r="C123" s="12" t="s">
        <v>739</v>
      </c>
      <c r="D123" s="13" t="s">
        <v>739</v>
      </c>
      <c r="E123" s="14" t="s">
        <v>739</v>
      </c>
      <c r="F123" s="11" t="s">
        <v>739</v>
      </c>
      <c r="G123" s="39" t="s">
        <v>739</v>
      </c>
      <c r="H123" s="17" t="s">
        <v>739</v>
      </c>
      <c r="I123" s="18" t="s">
        <v>739</v>
      </c>
      <c r="J123" s="48" t="s">
        <v>739</v>
      </c>
      <c r="K123" s="61" t="s">
        <v>739</v>
      </c>
    </row>
    <row r="124" spans="1:11" x14ac:dyDescent="0.25">
      <c r="A124" s="20" t="s">
        <v>121</v>
      </c>
      <c r="B124" s="11">
        <v>2100000</v>
      </c>
      <c r="C124" s="12">
        <v>810000</v>
      </c>
      <c r="D124" s="13">
        <v>700000</v>
      </c>
      <c r="E124" s="14">
        <v>940000</v>
      </c>
      <c r="F124" s="11">
        <v>450000</v>
      </c>
      <c r="G124" s="39">
        <v>290000</v>
      </c>
      <c r="H124" s="17">
        <v>0.91</v>
      </c>
      <c r="I124" s="18" t="s">
        <v>739</v>
      </c>
      <c r="J124" s="48">
        <v>22.2</v>
      </c>
      <c r="K124" s="61" t="s">
        <v>739</v>
      </c>
    </row>
    <row r="125" spans="1:11" x14ac:dyDescent="0.25">
      <c r="A125" s="20" t="s">
        <v>122</v>
      </c>
      <c r="B125" s="11" t="s">
        <v>739</v>
      </c>
      <c r="C125" s="12" t="s">
        <v>739</v>
      </c>
      <c r="D125" s="13" t="s">
        <v>739</v>
      </c>
      <c r="E125" s="14" t="s">
        <v>739</v>
      </c>
      <c r="F125" s="11" t="s">
        <v>739</v>
      </c>
      <c r="G125" s="39" t="s">
        <v>739</v>
      </c>
      <c r="H125" s="17" t="s">
        <v>739</v>
      </c>
      <c r="I125" s="18" t="s">
        <v>739</v>
      </c>
      <c r="J125" s="48" t="s">
        <v>739</v>
      </c>
      <c r="K125" s="61" t="s">
        <v>739</v>
      </c>
    </row>
    <row r="126" spans="1:11" x14ac:dyDescent="0.25">
      <c r="A126" s="20" t="s">
        <v>123</v>
      </c>
      <c r="B126" s="11">
        <v>150000</v>
      </c>
      <c r="C126" s="12">
        <v>96000</v>
      </c>
      <c r="D126" s="13">
        <v>71000</v>
      </c>
      <c r="E126" s="14">
        <v>130000</v>
      </c>
      <c r="F126" s="11">
        <v>32000</v>
      </c>
      <c r="G126" s="39">
        <v>29000</v>
      </c>
      <c r="H126" s="17">
        <v>1</v>
      </c>
      <c r="I126" s="18" t="s">
        <v>732</v>
      </c>
      <c r="J126" s="48">
        <v>16.5</v>
      </c>
      <c r="K126" s="61" t="s">
        <v>732</v>
      </c>
    </row>
    <row r="127" spans="1:11" x14ac:dyDescent="0.25">
      <c r="A127" s="20" t="s">
        <v>124</v>
      </c>
      <c r="B127" s="11" t="s">
        <v>739</v>
      </c>
      <c r="C127" s="12" t="s">
        <v>739</v>
      </c>
      <c r="D127" s="13" t="s">
        <v>739</v>
      </c>
      <c r="E127" s="14" t="s">
        <v>739</v>
      </c>
      <c r="F127" s="11" t="s">
        <v>739</v>
      </c>
      <c r="G127" s="39" t="s">
        <v>739</v>
      </c>
      <c r="H127" s="17" t="s">
        <v>739</v>
      </c>
      <c r="I127" s="18" t="s">
        <v>739</v>
      </c>
      <c r="J127" s="48" t="s">
        <v>739</v>
      </c>
      <c r="K127" s="61" t="s">
        <v>739</v>
      </c>
    </row>
    <row r="128" spans="1:11" x14ac:dyDescent="0.25">
      <c r="A128" s="20" t="s">
        <v>125</v>
      </c>
      <c r="B128" s="11" t="s">
        <v>739</v>
      </c>
      <c r="C128" s="12" t="s">
        <v>739</v>
      </c>
      <c r="D128" s="13" t="s">
        <v>739</v>
      </c>
      <c r="E128" s="14" t="s">
        <v>739</v>
      </c>
      <c r="F128" s="11" t="s">
        <v>739</v>
      </c>
      <c r="G128" s="39" t="s">
        <v>739</v>
      </c>
      <c r="H128" s="17" t="s">
        <v>739</v>
      </c>
      <c r="I128" s="18" t="s">
        <v>739</v>
      </c>
      <c r="J128" s="48" t="s">
        <v>739</v>
      </c>
      <c r="K128" s="61" t="s">
        <v>739</v>
      </c>
    </row>
    <row r="129" spans="1:11" x14ac:dyDescent="0.25">
      <c r="A129" s="20" t="s">
        <v>126</v>
      </c>
      <c r="B129" s="11" t="s">
        <v>739</v>
      </c>
      <c r="C129" s="12" t="s">
        <v>739</v>
      </c>
      <c r="D129" s="13" t="s">
        <v>739</v>
      </c>
      <c r="E129" s="14" t="s">
        <v>739</v>
      </c>
      <c r="F129" s="11" t="s">
        <v>739</v>
      </c>
      <c r="G129" s="39" t="s">
        <v>739</v>
      </c>
      <c r="H129" s="17" t="s">
        <v>739</v>
      </c>
      <c r="I129" s="18" t="s">
        <v>739</v>
      </c>
      <c r="J129" s="48" t="s">
        <v>739</v>
      </c>
      <c r="K129" s="61" t="s">
        <v>739</v>
      </c>
    </row>
    <row r="130" spans="1:11" x14ac:dyDescent="0.25">
      <c r="A130" s="20" t="s">
        <v>127</v>
      </c>
      <c r="B130" s="11" t="s">
        <v>739</v>
      </c>
      <c r="C130" s="12" t="s">
        <v>739</v>
      </c>
      <c r="D130" s="13" t="s">
        <v>739</v>
      </c>
      <c r="E130" s="14" t="s">
        <v>739</v>
      </c>
      <c r="F130" s="11" t="s">
        <v>739</v>
      </c>
      <c r="G130" s="39" t="s">
        <v>739</v>
      </c>
      <c r="H130" s="17" t="s">
        <v>739</v>
      </c>
      <c r="I130" s="18" t="s">
        <v>739</v>
      </c>
      <c r="J130" s="48" t="s">
        <v>739</v>
      </c>
      <c r="K130" s="61" t="s">
        <v>739</v>
      </c>
    </row>
    <row r="131" spans="1:11" x14ac:dyDescent="0.25">
      <c r="A131" s="20" t="s">
        <v>128</v>
      </c>
      <c r="B131" s="11" t="s">
        <v>739</v>
      </c>
      <c r="C131" s="12" t="s">
        <v>739</v>
      </c>
      <c r="D131" s="13" t="s">
        <v>739</v>
      </c>
      <c r="E131" s="14" t="s">
        <v>739</v>
      </c>
      <c r="F131" s="11" t="s">
        <v>739</v>
      </c>
      <c r="G131" s="39" t="s">
        <v>739</v>
      </c>
      <c r="H131" s="17" t="s">
        <v>739</v>
      </c>
      <c r="I131" s="18" t="s">
        <v>739</v>
      </c>
      <c r="J131" s="48" t="s">
        <v>739</v>
      </c>
      <c r="K131" s="61" t="s">
        <v>739</v>
      </c>
    </row>
    <row r="132" spans="1:11" x14ac:dyDescent="0.25">
      <c r="A132" s="20" t="s">
        <v>129</v>
      </c>
      <c r="B132" s="11" t="s">
        <v>739</v>
      </c>
      <c r="C132" s="12" t="s">
        <v>739</v>
      </c>
      <c r="D132" s="13" t="s">
        <v>739</v>
      </c>
      <c r="E132" s="14" t="s">
        <v>739</v>
      </c>
      <c r="F132" s="11" t="s">
        <v>739</v>
      </c>
      <c r="G132" s="39" t="s">
        <v>739</v>
      </c>
      <c r="H132" s="17">
        <v>1.0900000000000001</v>
      </c>
      <c r="I132" s="18" t="s">
        <v>739</v>
      </c>
      <c r="J132" s="48" t="s">
        <v>739</v>
      </c>
      <c r="K132" s="61" t="s">
        <v>739</v>
      </c>
    </row>
    <row r="133" spans="1:11" x14ac:dyDescent="0.25">
      <c r="A133" s="20" t="s">
        <v>130</v>
      </c>
      <c r="B133" s="11">
        <v>10000000</v>
      </c>
      <c r="C133" s="12">
        <v>2000000</v>
      </c>
      <c r="D133" s="13">
        <v>1700000</v>
      </c>
      <c r="E133" s="14">
        <v>2300000</v>
      </c>
      <c r="F133" s="11">
        <v>1800000</v>
      </c>
      <c r="G133" s="39">
        <v>680000</v>
      </c>
      <c r="H133" s="17">
        <v>1.23</v>
      </c>
      <c r="I133" s="18" t="s">
        <v>739</v>
      </c>
      <c r="J133" s="48">
        <v>6.3</v>
      </c>
      <c r="K133" s="61" t="s">
        <v>739</v>
      </c>
    </row>
    <row r="134" spans="1:11" x14ac:dyDescent="0.25">
      <c r="A134" s="20" t="s">
        <v>131</v>
      </c>
      <c r="B134" s="11" t="s">
        <v>739</v>
      </c>
      <c r="C134" s="12" t="s">
        <v>739</v>
      </c>
      <c r="D134" s="13" t="s">
        <v>739</v>
      </c>
      <c r="E134" s="14" t="s">
        <v>739</v>
      </c>
      <c r="F134" s="11" t="s">
        <v>739</v>
      </c>
      <c r="G134" s="39" t="s">
        <v>739</v>
      </c>
      <c r="H134" s="17" t="s">
        <v>739</v>
      </c>
      <c r="I134" s="18" t="s">
        <v>739</v>
      </c>
      <c r="J134" s="48" t="s">
        <v>739</v>
      </c>
      <c r="K134" s="61" t="s">
        <v>739</v>
      </c>
    </row>
    <row r="135" spans="1:11" x14ac:dyDescent="0.25">
      <c r="A135" s="20" t="s">
        <v>132</v>
      </c>
      <c r="B135" s="11" t="s">
        <v>739</v>
      </c>
      <c r="C135" s="12" t="s">
        <v>739</v>
      </c>
      <c r="D135" s="13" t="s">
        <v>739</v>
      </c>
      <c r="E135" s="14" t="s">
        <v>739</v>
      </c>
      <c r="F135" s="11" t="s">
        <v>739</v>
      </c>
      <c r="G135" s="39" t="s">
        <v>739</v>
      </c>
      <c r="H135" s="17" t="s">
        <v>739</v>
      </c>
      <c r="I135" s="18" t="s">
        <v>739</v>
      </c>
      <c r="J135" s="48" t="s">
        <v>739</v>
      </c>
      <c r="K135" s="61" t="s">
        <v>739</v>
      </c>
    </row>
    <row r="136" spans="1:11" x14ac:dyDescent="0.25">
      <c r="A136" s="20" t="s">
        <v>133</v>
      </c>
      <c r="B136" s="11" t="s">
        <v>739</v>
      </c>
      <c r="C136" s="12" t="s">
        <v>739</v>
      </c>
      <c r="D136" s="13" t="s">
        <v>739</v>
      </c>
      <c r="E136" s="14" t="s">
        <v>739</v>
      </c>
      <c r="F136" s="11" t="s">
        <v>739</v>
      </c>
      <c r="G136" s="39" t="s">
        <v>739</v>
      </c>
      <c r="H136" s="17" t="s">
        <v>739</v>
      </c>
      <c r="I136" s="18" t="s">
        <v>739</v>
      </c>
      <c r="J136" s="48" t="s">
        <v>739</v>
      </c>
      <c r="K136" s="61" t="s">
        <v>739</v>
      </c>
    </row>
    <row r="137" spans="1:11" x14ac:dyDescent="0.25">
      <c r="A137" s="20" t="s">
        <v>134</v>
      </c>
      <c r="B137" s="11" t="s">
        <v>739</v>
      </c>
      <c r="C137" s="12" t="s">
        <v>739</v>
      </c>
      <c r="D137" s="13" t="s">
        <v>739</v>
      </c>
      <c r="E137" s="14" t="s">
        <v>739</v>
      </c>
      <c r="F137" s="11" t="s">
        <v>739</v>
      </c>
      <c r="G137" s="39" t="s">
        <v>739</v>
      </c>
      <c r="H137" s="17">
        <v>0.78881118881118872</v>
      </c>
      <c r="I137" s="18" t="s">
        <v>739</v>
      </c>
      <c r="J137" s="48" t="s">
        <v>739</v>
      </c>
      <c r="K137" s="61" t="s">
        <v>739</v>
      </c>
    </row>
    <row r="138" spans="1:11" x14ac:dyDescent="0.25">
      <c r="A138" s="20" t="s">
        <v>135</v>
      </c>
      <c r="B138" s="11" t="s">
        <v>739</v>
      </c>
      <c r="C138" s="12" t="s">
        <v>739</v>
      </c>
      <c r="D138" s="13" t="s">
        <v>739</v>
      </c>
      <c r="E138" s="14" t="s">
        <v>739</v>
      </c>
      <c r="F138" s="11" t="s">
        <v>739</v>
      </c>
      <c r="G138" s="39" t="s">
        <v>739</v>
      </c>
      <c r="H138" s="17" t="s">
        <v>739</v>
      </c>
      <c r="I138" s="18" t="s">
        <v>739</v>
      </c>
      <c r="J138" s="48" t="s">
        <v>739</v>
      </c>
      <c r="K138" s="61" t="s">
        <v>739</v>
      </c>
    </row>
    <row r="139" spans="1:11" x14ac:dyDescent="0.25">
      <c r="A139" s="20" t="s">
        <v>136</v>
      </c>
      <c r="B139" s="11" t="s">
        <v>739</v>
      </c>
      <c r="C139" s="12" t="s">
        <v>739</v>
      </c>
      <c r="D139" s="13" t="s">
        <v>739</v>
      </c>
      <c r="E139" s="14" t="s">
        <v>739</v>
      </c>
      <c r="F139" s="11" t="s">
        <v>739</v>
      </c>
      <c r="G139" s="39" t="s">
        <v>739</v>
      </c>
      <c r="H139" s="17" t="s">
        <v>739</v>
      </c>
      <c r="I139" s="18" t="s">
        <v>739</v>
      </c>
      <c r="J139" s="48" t="s">
        <v>739</v>
      </c>
      <c r="K139" s="61" t="s">
        <v>739</v>
      </c>
    </row>
    <row r="140" spans="1:11" x14ac:dyDescent="0.25">
      <c r="A140" s="20" t="s">
        <v>137</v>
      </c>
      <c r="B140" s="11" t="s">
        <v>739</v>
      </c>
      <c r="C140" s="12" t="s">
        <v>739</v>
      </c>
      <c r="D140" s="13" t="s">
        <v>739</v>
      </c>
      <c r="E140" s="14" t="s">
        <v>739</v>
      </c>
      <c r="F140" s="11" t="s">
        <v>739</v>
      </c>
      <c r="G140" s="39" t="s">
        <v>739</v>
      </c>
      <c r="H140" s="17" t="s">
        <v>739</v>
      </c>
      <c r="I140" s="18" t="s">
        <v>739</v>
      </c>
      <c r="J140" s="48" t="s">
        <v>739</v>
      </c>
      <c r="K140" s="61" t="s">
        <v>739</v>
      </c>
    </row>
    <row r="141" spans="1:11" x14ac:dyDescent="0.25">
      <c r="A141" s="20" t="s">
        <v>138</v>
      </c>
      <c r="B141" s="11">
        <v>300000</v>
      </c>
      <c r="C141" s="12">
        <v>15000</v>
      </c>
      <c r="D141" s="13">
        <v>12000</v>
      </c>
      <c r="E141" s="14">
        <v>18000</v>
      </c>
      <c r="F141" s="11">
        <v>37000</v>
      </c>
      <c r="G141" s="39">
        <v>4000</v>
      </c>
      <c r="H141" s="17" t="s">
        <v>739</v>
      </c>
      <c r="I141" s="18" t="s">
        <v>739</v>
      </c>
      <c r="J141" s="48" t="s">
        <v>739</v>
      </c>
      <c r="K141" s="61" t="s">
        <v>739</v>
      </c>
    </row>
    <row r="142" spans="1:11" x14ac:dyDescent="0.25">
      <c r="A142" s="20" t="s">
        <v>139</v>
      </c>
      <c r="B142" s="11" t="s">
        <v>739</v>
      </c>
      <c r="C142" s="12" t="s">
        <v>739</v>
      </c>
      <c r="D142" s="13" t="s">
        <v>739</v>
      </c>
      <c r="E142" s="14" t="s">
        <v>739</v>
      </c>
      <c r="F142" s="11" t="s">
        <v>739</v>
      </c>
      <c r="G142" s="39" t="s">
        <v>739</v>
      </c>
      <c r="H142" s="17" t="s">
        <v>739</v>
      </c>
      <c r="I142" s="18" t="s">
        <v>739</v>
      </c>
      <c r="J142" s="48" t="s">
        <v>739</v>
      </c>
      <c r="K142" s="61" t="s">
        <v>739</v>
      </c>
    </row>
    <row r="143" spans="1:11" x14ac:dyDescent="0.25">
      <c r="A143" s="20" t="s">
        <v>140</v>
      </c>
      <c r="B143" s="11" t="s">
        <v>739</v>
      </c>
      <c r="C143" s="12" t="s">
        <v>739</v>
      </c>
      <c r="D143" s="13" t="s">
        <v>739</v>
      </c>
      <c r="E143" s="14" t="s">
        <v>739</v>
      </c>
      <c r="F143" s="11" t="s">
        <v>739</v>
      </c>
      <c r="G143" s="39" t="s">
        <v>739</v>
      </c>
      <c r="H143" s="17">
        <v>1.0104821802935011</v>
      </c>
      <c r="I143" s="18" t="s">
        <v>739</v>
      </c>
      <c r="J143" s="48" t="s">
        <v>739</v>
      </c>
      <c r="K143" s="61" t="s">
        <v>739</v>
      </c>
    </row>
    <row r="144" spans="1:11" x14ac:dyDescent="0.25">
      <c r="A144" s="20" t="s">
        <v>141</v>
      </c>
      <c r="B144" s="11" t="s">
        <v>739</v>
      </c>
      <c r="C144" s="12" t="s">
        <v>739</v>
      </c>
      <c r="D144" s="13" t="s">
        <v>739</v>
      </c>
      <c r="E144" s="14" t="s">
        <v>739</v>
      </c>
      <c r="F144" s="11" t="s">
        <v>739</v>
      </c>
      <c r="G144" s="39" t="s">
        <v>739</v>
      </c>
      <c r="H144" s="17" t="s">
        <v>739</v>
      </c>
      <c r="I144" s="18" t="s">
        <v>739</v>
      </c>
      <c r="J144" s="48" t="s">
        <v>739</v>
      </c>
      <c r="K144" s="61" t="s">
        <v>739</v>
      </c>
    </row>
    <row r="145" spans="1:11" x14ac:dyDescent="0.25">
      <c r="A145" s="20" t="s">
        <v>142</v>
      </c>
      <c r="B145" s="11" t="s">
        <v>739</v>
      </c>
      <c r="C145" s="12" t="s">
        <v>739</v>
      </c>
      <c r="D145" s="13" t="s">
        <v>739</v>
      </c>
      <c r="E145" s="14" t="s">
        <v>739</v>
      </c>
      <c r="F145" s="11" t="s">
        <v>739</v>
      </c>
      <c r="G145" s="39" t="s">
        <v>739</v>
      </c>
      <c r="H145" s="17" t="s">
        <v>739</v>
      </c>
      <c r="I145" s="18" t="s">
        <v>739</v>
      </c>
      <c r="J145" s="48" t="s">
        <v>739</v>
      </c>
      <c r="K145" s="61" t="s">
        <v>739</v>
      </c>
    </row>
    <row r="146" spans="1:11" x14ac:dyDescent="0.25">
      <c r="A146" s="20" t="s">
        <v>143</v>
      </c>
      <c r="B146" s="11" t="s">
        <v>739</v>
      </c>
      <c r="C146" s="12" t="s">
        <v>739</v>
      </c>
      <c r="D146" s="13" t="s">
        <v>739</v>
      </c>
      <c r="E146" s="14" t="s">
        <v>739</v>
      </c>
      <c r="F146" s="11" t="s">
        <v>739</v>
      </c>
      <c r="G146" s="39" t="s">
        <v>739</v>
      </c>
      <c r="H146" s="17" t="s">
        <v>739</v>
      </c>
      <c r="I146" s="18" t="s">
        <v>739</v>
      </c>
      <c r="J146" s="48" t="s">
        <v>739</v>
      </c>
      <c r="K146" s="61" t="s">
        <v>739</v>
      </c>
    </row>
    <row r="147" spans="1:11" x14ac:dyDescent="0.25">
      <c r="A147" s="20" t="s">
        <v>144</v>
      </c>
      <c r="B147" s="11" t="s">
        <v>739</v>
      </c>
      <c r="C147" s="12" t="s">
        <v>739</v>
      </c>
      <c r="D147" s="13" t="s">
        <v>739</v>
      </c>
      <c r="E147" s="14" t="s">
        <v>739</v>
      </c>
      <c r="F147" s="11" t="s">
        <v>739</v>
      </c>
      <c r="G147" s="39" t="s">
        <v>739</v>
      </c>
      <c r="H147" s="17" t="s">
        <v>739</v>
      </c>
      <c r="I147" s="18" t="s">
        <v>739</v>
      </c>
      <c r="J147" s="48" t="s">
        <v>739</v>
      </c>
      <c r="K147" s="61" t="s">
        <v>739</v>
      </c>
    </row>
    <row r="148" spans="1:11" x14ac:dyDescent="0.25">
      <c r="A148" s="20" t="s">
        <v>145</v>
      </c>
      <c r="B148" s="11" t="s">
        <v>739</v>
      </c>
      <c r="C148" s="12" t="s">
        <v>739</v>
      </c>
      <c r="D148" s="13" t="s">
        <v>739</v>
      </c>
      <c r="E148" s="14" t="s">
        <v>739</v>
      </c>
      <c r="F148" s="11" t="s">
        <v>739</v>
      </c>
      <c r="G148" s="39" t="s">
        <v>739</v>
      </c>
      <c r="H148" s="17" t="s">
        <v>739</v>
      </c>
      <c r="I148" s="18" t="s">
        <v>739</v>
      </c>
      <c r="J148" s="48" t="s">
        <v>739</v>
      </c>
      <c r="K148" s="61" t="s">
        <v>739</v>
      </c>
    </row>
    <row r="149" spans="1:11" x14ac:dyDescent="0.25">
      <c r="A149" s="20" t="s">
        <v>146</v>
      </c>
      <c r="B149" s="11" t="s">
        <v>739</v>
      </c>
      <c r="C149" s="12" t="s">
        <v>739</v>
      </c>
      <c r="D149" s="13" t="s">
        <v>739</v>
      </c>
      <c r="E149" s="14" t="s">
        <v>739</v>
      </c>
      <c r="F149" s="11" t="s">
        <v>739</v>
      </c>
      <c r="G149" s="39" t="s">
        <v>739</v>
      </c>
      <c r="H149" s="17" t="s">
        <v>739</v>
      </c>
      <c r="I149" s="18" t="s">
        <v>739</v>
      </c>
      <c r="J149" s="48" t="s">
        <v>739</v>
      </c>
      <c r="K149" s="61" t="s">
        <v>739</v>
      </c>
    </row>
    <row r="150" spans="1:11" x14ac:dyDescent="0.25">
      <c r="A150" s="20" t="s">
        <v>147</v>
      </c>
      <c r="B150" s="11" t="s">
        <v>739</v>
      </c>
      <c r="C150" s="12" t="s">
        <v>739</v>
      </c>
      <c r="D150" s="13" t="s">
        <v>739</v>
      </c>
      <c r="E150" s="14" t="s">
        <v>739</v>
      </c>
      <c r="F150" s="11" t="s">
        <v>739</v>
      </c>
      <c r="G150" s="39" t="s">
        <v>739</v>
      </c>
      <c r="H150" s="17" t="s">
        <v>739</v>
      </c>
      <c r="I150" s="18" t="s">
        <v>739</v>
      </c>
      <c r="J150" s="48" t="s">
        <v>739</v>
      </c>
      <c r="K150" s="61" t="s">
        <v>739</v>
      </c>
    </row>
    <row r="151" spans="1:11" x14ac:dyDescent="0.25">
      <c r="A151" s="20" t="s">
        <v>148</v>
      </c>
      <c r="B151" s="11" t="s">
        <v>739</v>
      </c>
      <c r="C151" s="12" t="s">
        <v>739</v>
      </c>
      <c r="D151" s="13" t="s">
        <v>739</v>
      </c>
      <c r="E151" s="14" t="s">
        <v>739</v>
      </c>
      <c r="F151" s="11" t="s">
        <v>739</v>
      </c>
      <c r="G151" s="39" t="s">
        <v>739</v>
      </c>
      <c r="H151" s="17" t="s">
        <v>739</v>
      </c>
      <c r="I151" s="18" t="s">
        <v>739</v>
      </c>
      <c r="J151" s="48" t="s">
        <v>739</v>
      </c>
      <c r="K151" s="61" t="s">
        <v>739</v>
      </c>
    </row>
    <row r="152" spans="1:11" x14ac:dyDescent="0.25">
      <c r="A152" s="20" t="s">
        <v>149</v>
      </c>
      <c r="B152" s="11" t="s">
        <v>739</v>
      </c>
      <c r="C152" s="12" t="s">
        <v>739</v>
      </c>
      <c r="D152" s="13" t="s">
        <v>739</v>
      </c>
      <c r="E152" s="14" t="s">
        <v>739</v>
      </c>
      <c r="F152" s="11" t="s">
        <v>739</v>
      </c>
      <c r="G152" s="39" t="s">
        <v>739</v>
      </c>
      <c r="H152" s="17">
        <v>0.91</v>
      </c>
      <c r="I152" s="18" t="s">
        <v>739</v>
      </c>
      <c r="J152" s="48">
        <v>12.6</v>
      </c>
      <c r="K152" s="61" t="s">
        <v>739</v>
      </c>
    </row>
    <row r="153" spans="1:11" x14ac:dyDescent="0.25">
      <c r="A153" s="20" t="s">
        <v>150</v>
      </c>
      <c r="B153" s="11" t="s">
        <v>739</v>
      </c>
      <c r="C153" s="12" t="s">
        <v>739</v>
      </c>
      <c r="D153" s="13" t="s">
        <v>739</v>
      </c>
      <c r="E153" s="14" t="s">
        <v>739</v>
      </c>
      <c r="F153" s="11" t="s">
        <v>739</v>
      </c>
      <c r="G153" s="39" t="s">
        <v>739</v>
      </c>
      <c r="H153" s="17" t="s">
        <v>739</v>
      </c>
      <c r="I153" s="18" t="s">
        <v>739</v>
      </c>
      <c r="J153" s="48" t="s">
        <v>739</v>
      </c>
      <c r="K153" s="61" t="s">
        <v>739</v>
      </c>
    </row>
    <row r="154" spans="1:11" x14ac:dyDescent="0.25">
      <c r="A154" s="20" t="s">
        <v>151</v>
      </c>
      <c r="B154" s="11" t="s">
        <v>739</v>
      </c>
      <c r="C154" s="12" t="s">
        <v>739</v>
      </c>
      <c r="D154" s="13" t="s">
        <v>739</v>
      </c>
      <c r="E154" s="14" t="s">
        <v>739</v>
      </c>
      <c r="F154" s="11" t="s">
        <v>739</v>
      </c>
      <c r="G154" s="39" t="s">
        <v>739</v>
      </c>
      <c r="H154" s="17" t="s">
        <v>739</v>
      </c>
      <c r="I154" s="18" t="s">
        <v>739</v>
      </c>
      <c r="J154" s="48" t="s">
        <v>739</v>
      </c>
      <c r="K154" s="61" t="s">
        <v>739</v>
      </c>
    </row>
    <row r="155" spans="1:11" x14ac:dyDescent="0.25">
      <c r="A155" s="20" t="s">
        <v>152</v>
      </c>
      <c r="B155" s="11" t="s">
        <v>739</v>
      </c>
      <c r="C155" s="12" t="s">
        <v>739</v>
      </c>
      <c r="D155" s="13" t="s">
        <v>739</v>
      </c>
      <c r="E155" s="14" t="s">
        <v>739</v>
      </c>
      <c r="F155" s="11" t="s">
        <v>739</v>
      </c>
      <c r="G155" s="39" t="s">
        <v>739</v>
      </c>
      <c r="H155" s="17" t="s">
        <v>739</v>
      </c>
      <c r="I155" s="18" t="s">
        <v>739</v>
      </c>
      <c r="J155" s="48" t="s">
        <v>739</v>
      </c>
      <c r="K155" s="61" t="s">
        <v>739</v>
      </c>
    </row>
    <row r="156" spans="1:11" x14ac:dyDescent="0.25">
      <c r="A156" s="20" t="s">
        <v>153</v>
      </c>
      <c r="B156" s="11" t="s">
        <v>739</v>
      </c>
      <c r="C156" s="12" t="s">
        <v>739</v>
      </c>
      <c r="D156" s="13" t="s">
        <v>739</v>
      </c>
      <c r="E156" s="14" t="s">
        <v>739</v>
      </c>
      <c r="F156" s="11" t="s">
        <v>739</v>
      </c>
      <c r="G156" s="39" t="s">
        <v>739</v>
      </c>
      <c r="H156" s="17" t="s">
        <v>739</v>
      </c>
      <c r="I156" s="18" t="s">
        <v>739</v>
      </c>
      <c r="J156" s="48" t="s">
        <v>739</v>
      </c>
      <c r="K156" s="61" t="s">
        <v>739</v>
      </c>
    </row>
    <row r="157" spans="1:11" x14ac:dyDescent="0.25">
      <c r="A157" s="20" t="s">
        <v>154</v>
      </c>
      <c r="B157" s="11" t="s">
        <v>739</v>
      </c>
      <c r="C157" s="12" t="s">
        <v>739</v>
      </c>
      <c r="D157" s="13" t="s">
        <v>739</v>
      </c>
      <c r="E157" s="14" t="s">
        <v>739</v>
      </c>
      <c r="F157" s="11" t="s">
        <v>739</v>
      </c>
      <c r="G157" s="39" t="s">
        <v>739</v>
      </c>
      <c r="H157" s="17" t="s">
        <v>739</v>
      </c>
      <c r="I157" s="18" t="s">
        <v>739</v>
      </c>
      <c r="J157" s="48" t="s">
        <v>739</v>
      </c>
      <c r="K157" s="61" t="s">
        <v>739</v>
      </c>
    </row>
    <row r="158" spans="1:11" x14ac:dyDescent="0.25">
      <c r="A158" s="20" t="s">
        <v>155</v>
      </c>
      <c r="B158" s="11" t="s">
        <v>739</v>
      </c>
      <c r="C158" s="12" t="s">
        <v>739</v>
      </c>
      <c r="D158" s="13" t="s">
        <v>739</v>
      </c>
      <c r="E158" s="14" t="s">
        <v>739</v>
      </c>
      <c r="F158" s="11" t="s">
        <v>739</v>
      </c>
      <c r="G158" s="39" t="s">
        <v>739</v>
      </c>
      <c r="H158" s="17" t="s">
        <v>739</v>
      </c>
      <c r="I158" s="18" t="s">
        <v>739</v>
      </c>
      <c r="J158" s="48">
        <v>4.3</v>
      </c>
      <c r="K158" s="61" t="s">
        <v>732</v>
      </c>
    </row>
    <row r="159" spans="1:11" x14ac:dyDescent="0.25">
      <c r="A159" s="20" t="s">
        <v>156</v>
      </c>
      <c r="B159" s="11" t="s">
        <v>739</v>
      </c>
      <c r="C159" s="12" t="s">
        <v>739</v>
      </c>
      <c r="D159" s="13" t="s">
        <v>739</v>
      </c>
      <c r="E159" s="14" t="s">
        <v>739</v>
      </c>
      <c r="F159" s="11" t="s">
        <v>739</v>
      </c>
      <c r="G159" s="39" t="s">
        <v>739</v>
      </c>
      <c r="H159" s="17" t="s">
        <v>739</v>
      </c>
      <c r="I159" s="18" t="s">
        <v>739</v>
      </c>
      <c r="J159" s="48" t="s">
        <v>739</v>
      </c>
      <c r="K159" s="61" t="s">
        <v>739</v>
      </c>
    </row>
    <row r="160" spans="1:11" x14ac:dyDescent="0.25">
      <c r="A160" s="20" t="s">
        <v>157</v>
      </c>
      <c r="B160" s="11" t="s">
        <v>739</v>
      </c>
      <c r="C160" s="12" t="s">
        <v>739</v>
      </c>
      <c r="D160" s="13" t="s">
        <v>739</v>
      </c>
      <c r="E160" s="14" t="s">
        <v>739</v>
      </c>
      <c r="F160" s="11" t="s">
        <v>739</v>
      </c>
      <c r="G160" s="39" t="s">
        <v>739</v>
      </c>
      <c r="H160" s="17">
        <v>0.97</v>
      </c>
      <c r="I160" s="18" t="s">
        <v>739</v>
      </c>
      <c r="J160" s="48" t="s">
        <v>739</v>
      </c>
      <c r="K160" s="61" t="s">
        <v>739</v>
      </c>
    </row>
    <row r="161" spans="1:11" x14ac:dyDescent="0.25">
      <c r="A161" s="20" t="s">
        <v>158</v>
      </c>
      <c r="B161" s="11" t="s">
        <v>739</v>
      </c>
      <c r="C161" s="12" t="s">
        <v>739</v>
      </c>
      <c r="D161" s="13" t="s">
        <v>739</v>
      </c>
      <c r="E161" s="14" t="s">
        <v>739</v>
      </c>
      <c r="F161" s="11" t="s">
        <v>739</v>
      </c>
      <c r="G161" s="39" t="s">
        <v>739</v>
      </c>
      <c r="H161" s="17" t="s">
        <v>739</v>
      </c>
      <c r="I161" s="18" t="s">
        <v>739</v>
      </c>
      <c r="J161" s="48" t="s">
        <v>739</v>
      </c>
      <c r="K161" s="61" t="s">
        <v>739</v>
      </c>
    </row>
    <row r="162" spans="1:11" x14ac:dyDescent="0.25">
      <c r="A162" s="20" t="s">
        <v>159</v>
      </c>
      <c r="B162" s="11" t="s">
        <v>739</v>
      </c>
      <c r="C162" s="12" t="s">
        <v>739</v>
      </c>
      <c r="D162" s="13" t="s">
        <v>739</v>
      </c>
      <c r="E162" s="14" t="s">
        <v>739</v>
      </c>
      <c r="F162" s="11" t="s">
        <v>739</v>
      </c>
      <c r="G162" s="39" t="s">
        <v>739</v>
      </c>
      <c r="H162" s="17" t="s">
        <v>739</v>
      </c>
      <c r="I162" s="18" t="s">
        <v>739</v>
      </c>
      <c r="J162" s="48" t="s">
        <v>739</v>
      </c>
      <c r="K162" s="61" t="s">
        <v>739</v>
      </c>
    </row>
    <row r="163" spans="1:11" x14ac:dyDescent="0.25">
      <c r="A163" s="20" t="s">
        <v>160</v>
      </c>
      <c r="B163" s="11">
        <v>310000</v>
      </c>
      <c r="C163" s="12">
        <v>22000</v>
      </c>
      <c r="D163" s="13">
        <v>18000</v>
      </c>
      <c r="E163" s="14">
        <v>27000</v>
      </c>
      <c r="F163" s="11">
        <v>47000</v>
      </c>
      <c r="G163" s="39">
        <v>6800</v>
      </c>
      <c r="H163" s="17">
        <v>0.81</v>
      </c>
      <c r="I163" s="18" t="s">
        <v>739</v>
      </c>
      <c r="J163" s="48">
        <v>1.3</v>
      </c>
      <c r="K163" s="61" t="s">
        <v>739</v>
      </c>
    </row>
    <row r="164" spans="1:11" x14ac:dyDescent="0.25">
      <c r="A164" s="20" t="s">
        <v>161</v>
      </c>
      <c r="B164" s="11" t="s">
        <v>739</v>
      </c>
      <c r="C164" s="12" t="s">
        <v>739</v>
      </c>
      <c r="D164" s="13" t="s">
        <v>739</v>
      </c>
      <c r="E164" s="14" t="s">
        <v>739</v>
      </c>
      <c r="F164" s="11" t="s">
        <v>739</v>
      </c>
      <c r="G164" s="39" t="s">
        <v>739</v>
      </c>
      <c r="H164" s="17" t="s">
        <v>739</v>
      </c>
      <c r="I164" s="18" t="s">
        <v>739</v>
      </c>
      <c r="J164" s="48" t="s">
        <v>739</v>
      </c>
      <c r="K164" s="61" t="s">
        <v>739</v>
      </c>
    </row>
    <row r="165" spans="1:11" x14ac:dyDescent="0.25">
      <c r="A165" s="20" t="s">
        <v>162</v>
      </c>
      <c r="B165" s="11" t="s">
        <v>739</v>
      </c>
      <c r="C165" s="12" t="s">
        <v>739</v>
      </c>
      <c r="D165" s="13" t="s">
        <v>739</v>
      </c>
      <c r="E165" s="14" t="s">
        <v>739</v>
      </c>
      <c r="F165" s="11" t="s">
        <v>739</v>
      </c>
      <c r="G165" s="39" t="s">
        <v>739</v>
      </c>
      <c r="H165" s="17" t="s">
        <v>739</v>
      </c>
      <c r="I165" s="18" t="s">
        <v>739</v>
      </c>
      <c r="J165" s="48" t="s">
        <v>739</v>
      </c>
      <c r="K165" s="61" t="s">
        <v>739</v>
      </c>
    </row>
    <row r="166" spans="1:11" x14ac:dyDescent="0.25">
      <c r="A166" s="20" t="s">
        <v>163</v>
      </c>
      <c r="B166" s="11" t="s">
        <v>739</v>
      </c>
      <c r="C166" s="12" t="s">
        <v>739</v>
      </c>
      <c r="D166" s="13" t="s">
        <v>739</v>
      </c>
      <c r="E166" s="14" t="s">
        <v>739</v>
      </c>
      <c r="F166" s="11" t="s">
        <v>739</v>
      </c>
      <c r="G166" s="39" t="s">
        <v>739</v>
      </c>
      <c r="H166" s="17" t="s">
        <v>739</v>
      </c>
      <c r="I166" s="18" t="s">
        <v>739</v>
      </c>
      <c r="J166" s="48" t="s">
        <v>739</v>
      </c>
      <c r="K166" s="61" t="s">
        <v>739</v>
      </c>
    </row>
    <row r="167" spans="1:11" x14ac:dyDescent="0.25">
      <c r="A167" s="20" t="s">
        <v>164</v>
      </c>
      <c r="B167" s="11" t="s">
        <v>739</v>
      </c>
      <c r="C167" s="12" t="s">
        <v>739</v>
      </c>
      <c r="D167" s="13" t="s">
        <v>739</v>
      </c>
      <c r="E167" s="14" t="s">
        <v>739</v>
      </c>
      <c r="F167" s="11" t="s">
        <v>739</v>
      </c>
      <c r="G167" s="39" t="s">
        <v>739</v>
      </c>
      <c r="H167" s="17" t="s">
        <v>739</v>
      </c>
      <c r="I167" s="18" t="s">
        <v>739</v>
      </c>
      <c r="J167" s="48" t="s">
        <v>739</v>
      </c>
      <c r="K167" s="61" t="s">
        <v>739</v>
      </c>
    </row>
    <row r="168" spans="1:11" x14ac:dyDescent="0.25">
      <c r="A168" s="20" t="s">
        <v>165</v>
      </c>
      <c r="B168" s="11">
        <v>630000</v>
      </c>
      <c r="C168" s="12">
        <v>30000</v>
      </c>
      <c r="D168" s="13">
        <v>19000</v>
      </c>
      <c r="E168" s="14">
        <v>44000</v>
      </c>
      <c r="F168" s="11">
        <v>97000</v>
      </c>
      <c r="G168" s="39">
        <v>9300</v>
      </c>
      <c r="H168" s="17">
        <v>0.78</v>
      </c>
      <c r="I168" s="18" t="s">
        <v>732</v>
      </c>
      <c r="J168" s="48" t="s">
        <v>739</v>
      </c>
      <c r="K168" s="61" t="s">
        <v>739</v>
      </c>
    </row>
    <row r="169" spans="1:11" x14ac:dyDescent="0.25">
      <c r="A169" s="20" t="s">
        <v>166</v>
      </c>
      <c r="B169" s="11">
        <v>3600000</v>
      </c>
      <c r="C169" s="12">
        <v>2400000</v>
      </c>
      <c r="D169" s="13">
        <v>2200000</v>
      </c>
      <c r="E169" s="14">
        <v>2600000</v>
      </c>
      <c r="F169" s="11">
        <v>950000</v>
      </c>
      <c r="G169" s="39">
        <v>880000</v>
      </c>
      <c r="H169" s="17">
        <v>0.98</v>
      </c>
      <c r="I169" s="18" t="s">
        <v>732</v>
      </c>
      <c r="J169" s="48" t="s">
        <v>739</v>
      </c>
      <c r="K169" s="61" t="s">
        <v>739</v>
      </c>
    </row>
    <row r="170" spans="1:11" x14ac:dyDescent="0.25">
      <c r="A170" s="20" t="s">
        <v>245</v>
      </c>
      <c r="B170" s="11">
        <v>570000</v>
      </c>
      <c r="C170" s="12">
        <v>100000</v>
      </c>
      <c r="D170" s="13">
        <v>43000</v>
      </c>
      <c r="E170" s="14">
        <v>240000</v>
      </c>
      <c r="F170" s="11">
        <v>87000</v>
      </c>
      <c r="G170" s="39">
        <v>31000</v>
      </c>
      <c r="H170" s="17">
        <v>0.78</v>
      </c>
      <c r="I170" s="18" t="s">
        <v>739</v>
      </c>
      <c r="J170" s="48" t="s">
        <v>739</v>
      </c>
      <c r="K170" s="61" t="s">
        <v>739</v>
      </c>
    </row>
    <row r="171" spans="1:11" x14ac:dyDescent="0.25">
      <c r="A171" s="20" t="s">
        <v>167</v>
      </c>
      <c r="B171" s="11" t="s">
        <v>739</v>
      </c>
      <c r="C171" s="12" t="s">
        <v>739</v>
      </c>
      <c r="D171" s="13" t="s">
        <v>739</v>
      </c>
      <c r="E171" s="14" t="s">
        <v>739</v>
      </c>
      <c r="F171" s="11" t="s">
        <v>739</v>
      </c>
      <c r="G171" s="39" t="s">
        <v>739</v>
      </c>
      <c r="H171" s="17" t="s">
        <v>739</v>
      </c>
      <c r="I171" s="18" t="s">
        <v>739</v>
      </c>
      <c r="J171" s="48" t="s">
        <v>739</v>
      </c>
      <c r="K171" s="61" t="s">
        <v>739</v>
      </c>
    </row>
    <row r="172" spans="1:11" x14ac:dyDescent="0.25">
      <c r="A172" s="20" t="s">
        <v>168</v>
      </c>
      <c r="B172" s="11" t="s">
        <v>739</v>
      </c>
      <c r="C172" s="12" t="s">
        <v>739</v>
      </c>
      <c r="D172" s="13" t="s">
        <v>739</v>
      </c>
      <c r="E172" s="14" t="s">
        <v>739</v>
      </c>
      <c r="F172" s="11" t="s">
        <v>739</v>
      </c>
      <c r="G172" s="39" t="s">
        <v>739</v>
      </c>
      <c r="H172" s="17" t="s">
        <v>739</v>
      </c>
      <c r="I172" s="18" t="s">
        <v>739</v>
      </c>
      <c r="J172" s="48" t="s">
        <v>739</v>
      </c>
      <c r="K172" s="61" t="s">
        <v>739</v>
      </c>
    </row>
    <row r="173" spans="1:11" x14ac:dyDescent="0.25">
      <c r="A173" s="20" t="s">
        <v>242</v>
      </c>
      <c r="B173" s="11" t="s">
        <v>739</v>
      </c>
      <c r="C173" s="12" t="s">
        <v>739</v>
      </c>
      <c r="D173" s="13" t="s">
        <v>739</v>
      </c>
      <c r="E173" s="14" t="s">
        <v>739</v>
      </c>
      <c r="F173" s="11" t="s">
        <v>739</v>
      </c>
      <c r="G173" s="39" t="s">
        <v>739</v>
      </c>
      <c r="H173" s="17">
        <v>0.96</v>
      </c>
      <c r="I173" s="18" t="s">
        <v>739</v>
      </c>
      <c r="J173" s="48" t="s">
        <v>739</v>
      </c>
      <c r="K173" s="61" t="s">
        <v>739</v>
      </c>
    </row>
    <row r="174" spans="1:11" x14ac:dyDescent="0.25">
      <c r="A174" s="20" t="s">
        <v>169</v>
      </c>
      <c r="B174" s="11" t="s">
        <v>739</v>
      </c>
      <c r="C174" s="12" t="s">
        <v>739</v>
      </c>
      <c r="D174" s="13" t="s">
        <v>739</v>
      </c>
      <c r="E174" s="14" t="s">
        <v>739</v>
      </c>
      <c r="F174" s="11" t="s">
        <v>739</v>
      </c>
      <c r="G174" s="39" t="s">
        <v>739</v>
      </c>
      <c r="H174" s="17" t="s">
        <v>739</v>
      </c>
      <c r="I174" s="18" t="s">
        <v>739</v>
      </c>
      <c r="J174" s="48" t="s">
        <v>739</v>
      </c>
      <c r="K174" s="61" t="s">
        <v>739</v>
      </c>
    </row>
    <row r="175" spans="1:11" x14ac:dyDescent="0.25">
      <c r="A175" s="20" t="s">
        <v>170</v>
      </c>
      <c r="B175" s="11">
        <v>100000</v>
      </c>
      <c r="C175" s="12">
        <v>73000</v>
      </c>
      <c r="D175" s="13">
        <v>65000</v>
      </c>
      <c r="E175" s="14">
        <v>82000</v>
      </c>
      <c r="F175" s="11">
        <v>30000</v>
      </c>
      <c r="G175" s="39">
        <v>28000</v>
      </c>
      <c r="H175" s="17">
        <v>0.99</v>
      </c>
      <c r="I175" s="18" t="s">
        <v>739</v>
      </c>
      <c r="J175" s="48">
        <v>41.2</v>
      </c>
      <c r="K175" s="61" t="s">
        <v>732</v>
      </c>
    </row>
    <row r="176" spans="1:11" x14ac:dyDescent="0.25">
      <c r="A176" s="20" t="s">
        <v>171</v>
      </c>
      <c r="B176" s="11" t="s">
        <v>739</v>
      </c>
      <c r="C176" s="12" t="s">
        <v>739</v>
      </c>
      <c r="D176" s="13" t="s">
        <v>739</v>
      </c>
      <c r="E176" s="14" t="s">
        <v>739</v>
      </c>
      <c r="F176" s="11" t="s">
        <v>739</v>
      </c>
      <c r="G176" s="39" t="s">
        <v>739</v>
      </c>
      <c r="H176" s="17" t="s">
        <v>739</v>
      </c>
      <c r="I176" s="18" t="s">
        <v>739</v>
      </c>
      <c r="J176" s="48" t="s">
        <v>739</v>
      </c>
      <c r="K176" s="61" t="s">
        <v>739</v>
      </c>
    </row>
    <row r="177" spans="1:11" x14ac:dyDescent="0.25">
      <c r="A177" s="20" t="s">
        <v>172</v>
      </c>
      <c r="B177" s="11" t="s">
        <v>739</v>
      </c>
      <c r="C177" s="12" t="s">
        <v>739</v>
      </c>
      <c r="D177" s="13" t="s">
        <v>739</v>
      </c>
      <c r="E177" s="14" t="s">
        <v>739</v>
      </c>
      <c r="F177" s="11" t="s">
        <v>739</v>
      </c>
      <c r="G177" s="39" t="s">
        <v>739</v>
      </c>
      <c r="H177" s="17" t="s">
        <v>739</v>
      </c>
      <c r="I177" s="18" t="s">
        <v>739</v>
      </c>
      <c r="J177" s="48" t="s">
        <v>739</v>
      </c>
      <c r="K177" s="61" t="s">
        <v>739</v>
      </c>
    </row>
    <row r="178" spans="1:11" x14ac:dyDescent="0.25">
      <c r="A178" s="20" t="s">
        <v>173</v>
      </c>
      <c r="B178" s="11" t="s">
        <v>739</v>
      </c>
      <c r="C178" s="12" t="s">
        <v>739</v>
      </c>
      <c r="D178" s="13" t="s">
        <v>739</v>
      </c>
      <c r="E178" s="14" t="s">
        <v>739</v>
      </c>
      <c r="F178" s="11" t="s">
        <v>739</v>
      </c>
      <c r="G178" s="39" t="s">
        <v>739</v>
      </c>
      <c r="H178" s="17" t="s">
        <v>739</v>
      </c>
      <c r="I178" s="18" t="s">
        <v>739</v>
      </c>
      <c r="J178" s="48" t="s">
        <v>739</v>
      </c>
      <c r="K178" s="61" t="s">
        <v>739</v>
      </c>
    </row>
    <row r="179" spans="1:11" x14ac:dyDescent="0.25">
      <c r="A179" s="20" t="s">
        <v>174</v>
      </c>
      <c r="B179" s="11" t="s">
        <v>739</v>
      </c>
      <c r="C179" s="12" t="s">
        <v>739</v>
      </c>
      <c r="D179" s="13" t="s">
        <v>739</v>
      </c>
      <c r="E179" s="14" t="s">
        <v>739</v>
      </c>
      <c r="F179" s="11" t="s">
        <v>739</v>
      </c>
      <c r="G179" s="39" t="s">
        <v>739</v>
      </c>
      <c r="H179" s="17">
        <v>0.81</v>
      </c>
      <c r="I179" s="18" t="s">
        <v>739</v>
      </c>
      <c r="J179" s="48" t="s">
        <v>739</v>
      </c>
      <c r="K179" s="61" t="s">
        <v>739</v>
      </c>
    </row>
    <row r="180" spans="1:11" x14ac:dyDescent="0.25">
      <c r="A180" s="20" t="s">
        <v>175</v>
      </c>
      <c r="B180" s="11" t="s">
        <v>739</v>
      </c>
      <c r="C180" s="12" t="s">
        <v>739</v>
      </c>
      <c r="D180" s="13" t="s">
        <v>739</v>
      </c>
      <c r="E180" s="14" t="s">
        <v>739</v>
      </c>
      <c r="F180" s="11" t="s">
        <v>739</v>
      </c>
      <c r="G180" s="39" t="s">
        <v>739</v>
      </c>
      <c r="H180" s="17">
        <v>0.93858751279426822</v>
      </c>
      <c r="I180" s="18" t="s">
        <v>732</v>
      </c>
      <c r="J180" s="48">
        <v>21.4</v>
      </c>
      <c r="K180" s="61" t="s">
        <v>732</v>
      </c>
    </row>
    <row r="181" spans="1:11" x14ac:dyDescent="0.25">
      <c r="A181" s="20" t="s">
        <v>176</v>
      </c>
      <c r="B181" s="11" t="s">
        <v>739</v>
      </c>
      <c r="C181" s="12" t="s">
        <v>739</v>
      </c>
      <c r="D181" s="13" t="s">
        <v>739</v>
      </c>
      <c r="E181" s="14" t="s">
        <v>739</v>
      </c>
      <c r="F181" s="11" t="s">
        <v>739</v>
      </c>
      <c r="G181" s="39" t="s">
        <v>739</v>
      </c>
      <c r="H181" s="17" t="s">
        <v>739</v>
      </c>
      <c r="I181" s="18" t="s">
        <v>739</v>
      </c>
      <c r="J181" s="48" t="s">
        <v>739</v>
      </c>
      <c r="K181" s="61" t="s">
        <v>739</v>
      </c>
    </row>
    <row r="182" spans="1:11" x14ac:dyDescent="0.25">
      <c r="A182" s="20" t="s">
        <v>177</v>
      </c>
      <c r="B182" s="11" t="s">
        <v>739</v>
      </c>
      <c r="C182" s="12" t="s">
        <v>739</v>
      </c>
      <c r="D182" s="13" t="s">
        <v>739</v>
      </c>
      <c r="E182" s="14" t="s">
        <v>739</v>
      </c>
      <c r="F182" s="11" t="s">
        <v>739</v>
      </c>
      <c r="G182" s="39" t="s">
        <v>739</v>
      </c>
      <c r="H182" s="17">
        <v>0.75</v>
      </c>
      <c r="I182" s="18" t="s">
        <v>739</v>
      </c>
      <c r="J182" s="48" t="s">
        <v>739</v>
      </c>
      <c r="K182" s="61" t="s">
        <v>739</v>
      </c>
    </row>
    <row r="183" spans="1:11" x14ac:dyDescent="0.25">
      <c r="A183" s="20" t="s">
        <v>178</v>
      </c>
      <c r="B183" s="11">
        <v>360000</v>
      </c>
      <c r="C183" s="12">
        <v>95000</v>
      </c>
      <c r="D183" s="13">
        <v>44000</v>
      </c>
      <c r="E183" s="14">
        <v>180000</v>
      </c>
      <c r="F183" s="11">
        <v>65000</v>
      </c>
      <c r="G183" s="39">
        <v>33000</v>
      </c>
      <c r="H183" s="17">
        <v>0.86</v>
      </c>
      <c r="I183" s="18" t="s">
        <v>739</v>
      </c>
      <c r="J183" s="48">
        <v>6</v>
      </c>
      <c r="K183" s="61" t="s">
        <v>732</v>
      </c>
    </row>
    <row r="184" spans="1:11" x14ac:dyDescent="0.25">
      <c r="A184" s="20" t="s">
        <v>179</v>
      </c>
      <c r="B184" s="11" t="s">
        <v>739</v>
      </c>
      <c r="C184" s="12" t="s">
        <v>739</v>
      </c>
      <c r="D184" s="13" t="s">
        <v>739</v>
      </c>
      <c r="E184" s="14" t="s">
        <v>739</v>
      </c>
      <c r="F184" s="11" t="s">
        <v>739</v>
      </c>
      <c r="G184" s="39" t="s">
        <v>739</v>
      </c>
      <c r="H184" s="17" t="s">
        <v>739</v>
      </c>
      <c r="I184" s="18" t="s">
        <v>739</v>
      </c>
      <c r="J184" s="48" t="s">
        <v>739</v>
      </c>
      <c r="K184" s="61" t="s">
        <v>739</v>
      </c>
    </row>
    <row r="185" spans="1:11" x14ac:dyDescent="0.25">
      <c r="A185" s="20" t="s">
        <v>180</v>
      </c>
      <c r="B185" s="11" t="s">
        <v>739</v>
      </c>
      <c r="C185" s="12" t="s">
        <v>739</v>
      </c>
      <c r="D185" s="13" t="s">
        <v>739</v>
      </c>
      <c r="E185" s="14" t="s">
        <v>739</v>
      </c>
      <c r="F185" s="11" t="s">
        <v>739</v>
      </c>
      <c r="G185" s="39" t="s">
        <v>739</v>
      </c>
      <c r="H185" s="17" t="s">
        <v>739</v>
      </c>
      <c r="I185" s="18" t="s">
        <v>739</v>
      </c>
      <c r="J185" s="48" t="s">
        <v>739</v>
      </c>
      <c r="K185" s="61" t="s">
        <v>739</v>
      </c>
    </row>
    <row r="186" spans="1:11" x14ac:dyDescent="0.25">
      <c r="A186" s="20" t="s">
        <v>181</v>
      </c>
      <c r="B186" s="11" t="s">
        <v>739</v>
      </c>
      <c r="C186" s="12" t="s">
        <v>739</v>
      </c>
      <c r="D186" s="13" t="s">
        <v>739</v>
      </c>
      <c r="E186" s="14" t="s">
        <v>739</v>
      </c>
      <c r="F186" s="11" t="s">
        <v>739</v>
      </c>
      <c r="G186" s="39" t="s">
        <v>739</v>
      </c>
      <c r="H186" s="17" t="s">
        <v>739</v>
      </c>
      <c r="I186" s="18" t="s">
        <v>739</v>
      </c>
      <c r="J186" s="48" t="s">
        <v>739</v>
      </c>
      <c r="K186" s="61" t="s">
        <v>739</v>
      </c>
    </row>
    <row r="187" spans="1:11" x14ac:dyDescent="0.25">
      <c r="A187" s="20" t="s">
        <v>182</v>
      </c>
      <c r="B187" s="11" t="s">
        <v>739</v>
      </c>
      <c r="C187" s="12" t="s">
        <v>739</v>
      </c>
      <c r="D187" s="13" t="s">
        <v>739</v>
      </c>
      <c r="E187" s="14" t="s">
        <v>739</v>
      </c>
      <c r="F187" s="11" t="s">
        <v>739</v>
      </c>
      <c r="G187" s="39" t="s">
        <v>739</v>
      </c>
      <c r="H187" s="17" t="s">
        <v>739</v>
      </c>
      <c r="I187" s="18" t="s">
        <v>739</v>
      </c>
      <c r="J187" s="48" t="s">
        <v>739</v>
      </c>
      <c r="K187" s="61" t="s">
        <v>739</v>
      </c>
    </row>
    <row r="188" spans="1:11" x14ac:dyDescent="0.25">
      <c r="A188" s="20" t="s">
        <v>183</v>
      </c>
      <c r="B188" s="11" t="s">
        <v>739</v>
      </c>
      <c r="C188" s="12" t="s">
        <v>739</v>
      </c>
      <c r="D188" s="13" t="s">
        <v>739</v>
      </c>
      <c r="E188" s="14" t="s">
        <v>739</v>
      </c>
      <c r="F188" s="11" t="s">
        <v>739</v>
      </c>
      <c r="G188" s="39" t="s">
        <v>739</v>
      </c>
      <c r="H188" s="17" t="s">
        <v>739</v>
      </c>
      <c r="I188" s="18" t="s">
        <v>739</v>
      </c>
      <c r="J188" s="48" t="s">
        <v>739</v>
      </c>
      <c r="K188" s="61" t="s">
        <v>739</v>
      </c>
    </row>
    <row r="189" spans="1:11" x14ac:dyDescent="0.25">
      <c r="A189" s="20" t="s">
        <v>184</v>
      </c>
      <c r="B189" s="11" t="s">
        <v>739</v>
      </c>
      <c r="C189" s="12" t="s">
        <v>739</v>
      </c>
      <c r="D189" s="13" t="s">
        <v>739</v>
      </c>
      <c r="E189" s="14" t="s">
        <v>739</v>
      </c>
      <c r="F189" s="11" t="s">
        <v>739</v>
      </c>
      <c r="G189" s="39" t="s">
        <v>739</v>
      </c>
      <c r="H189" s="17" t="s">
        <v>739</v>
      </c>
      <c r="I189" s="18" t="s">
        <v>739</v>
      </c>
      <c r="J189" s="48" t="s">
        <v>739</v>
      </c>
      <c r="K189" s="61" t="s">
        <v>739</v>
      </c>
    </row>
    <row r="190" spans="1:11" x14ac:dyDescent="0.25">
      <c r="A190" s="20" t="s">
        <v>185</v>
      </c>
      <c r="B190" s="11">
        <v>2400000</v>
      </c>
      <c r="C190" s="12">
        <v>1000000</v>
      </c>
      <c r="D190" s="13">
        <v>920000</v>
      </c>
      <c r="E190" s="14">
        <v>1100000</v>
      </c>
      <c r="F190" s="11">
        <v>410000</v>
      </c>
      <c r="G190" s="39">
        <v>290000</v>
      </c>
      <c r="H190" s="17">
        <v>0.87</v>
      </c>
      <c r="I190" s="18" t="s">
        <v>739</v>
      </c>
      <c r="J190" s="48">
        <v>10.7</v>
      </c>
      <c r="K190" s="61" t="s">
        <v>732</v>
      </c>
    </row>
    <row r="191" spans="1:11" x14ac:dyDescent="0.25">
      <c r="A191" s="20" t="s">
        <v>186</v>
      </c>
      <c r="B191" s="11" t="s">
        <v>739</v>
      </c>
      <c r="C191" s="12" t="s">
        <v>739</v>
      </c>
      <c r="D191" s="13" t="s">
        <v>739</v>
      </c>
      <c r="E191" s="14" t="s">
        <v>739</v>
      </c>
      <c r="F191" s="11" t="s">
        <v>739</v>
      </c>
      <c r="G191" s="39" t="s">
        <v>739</v>
      </c>
      <c r="H191" s="17" t="s">
        <v>739</v>
      </c>
      <c r="I191" s="18" t="s">
        <v>739</v>
      </c>
      <c r="J191" s="48" t="s">
        <v>739</v>
      </c>
      <c r="K191" s="61" t="s">
        <v>739</v>
      </c>
    </row>
    <row r="192" spans="1:11" x14ac:dyDescent="0.25">
      <c r="A192" s="20" t="s">
        <v>187</v>
      </c>
      <c r="B192" s="11" t="s">
        <v>739</v>
      </c>
      <c r="C192" s="12" t="s">
        <v>739</v>
      </c>
      <c r="D192" s="13" t="s">
        <v>739</v>
      </c>
      <c r="E192" s="14" t="s">
        <v>739</v>
      </c>
      <c r="F192" s="11" t="s">
        <v>739</v>
      </c>
      <c r="G192" s="39" t="s">
        <v>739</v>
      </c>
      <c r="H192" s="17" t="s">
        <v>739</v>
      </c>
      <c r="I192" s="18" t="s">
        <v>739</v>
      </c>
      <c r="J192" s="48" t="s">
        <v>739</v>
      </c>
      <c r="K192" s="61" t="s">
        <v>739</v>
      </c>
    </row>
    <row r="193" spans="1:11" x14ac:dyDescent="0.25">
      <c r="A193" s="20" t="s">
        <v>188</v>
      </c>
      <c r="B193" s="11" t="s">
        <v>739</v>
      </c>
      <c r="C193" s="12" t="s">
        <v>739</v>
      </c>
      <c r="D193" s="13" t="s">
        <v>739</v>
      </c>
      <c r="E193" s="14" t="s">
        <v>739</v>
      </c>
      <c r="F193" s="11" t="s">
        <v>739</v>
      </c>
      <c r="G193" s="39" t="s">
        <v>739</v>
      </c>
      <c r="H193" s="17" t="s">
        <v>739</v>
      </c>
      <c r="I193" s="18" t="s">
        <v>739</v>
      </c>
      <c r="J193" s="48" t="s">
        <v>739</v>
      </c>
      <c r="K193" s="61" t="s">
        <v>739</v>
      </c>
    </row>
    <row r="194" spans="1:11" x14ac:dyDescent="0.25">
      <c r="A194" s="20" t="s">
        <v>189</v>
      </c>
      <c r="B194" s="11">
        <v>3100000</v>
      </c>
      <c r="C194" s="12">
        <v>1300000</v>
      </c>
      <c r="D194" s="13">
        <v>1200000</v>
      </c>
      <c r="E194" s="14">
        <v>1500000</v>
      </c>
      <c r="F194" s="11">
        <v>650000</v>
      </c>
      <c r="G194" s="39">
        <v>470000</v>
      </c>
      <c r="H194" s="17">
        <v>0.95</v>
      </c>
      <c r="I194" s="18" t="s">
        <v>739</v>
      </c>
      <c r="J194" s="48">
        <v>7</v>
      </c>
      <c r="K194" s="61" t="s">
        <v>739</v>
      </c>
    </row>
    <row r="195" spans="1:11" x14ac:dyDescent="0.25">
      <c r="A195" s="20" t="s">
        <v>190</v>
      </c>
      <c r="B195" s="11" t="s">
        <v>739</v>
      </c>
      <c r="C195" s="12" t="s">
        <v>739</v>
      </c>
      <c r="D195" s="13" t="s">
        <v>739</v>
      </c>
      <c r="E195" s="14" t="s">
        <v>739</v>
      </c>
      <c r="F195" s="11" t="s">
        <v>739</v>
      </c>
      <c r="G195" s="39" t="s">
        <v>739</v>
      </c>
      <c r="H195" s="17" t="s">
        <v>739</v>
      </c>
      <c r="I195" s="18" t="s">
        <v>739</v>
      </c>
      <c r="J195" s="48" t="s">
        <v>739</v>
      </c>
      <c r="K195" s="61" t="s">
        <v>739</v>
      </c>
    </row>
    <row r="196" spans="1:11" x14ac:dyDescent="0.25">
      <c r="A196" s="20" t="s">
        <v>191</v>
      </c>
      <c r="B196" s="11" t="s">
        <v>739</v>
      </c>
      <c r="C196" s="12" t="s">
        <v>739</v>
      </c>
      <c r="D196" s="13" t="s">
        <v>739</v>
      </c>
      <c r="E196" s="14" t="s">
        <v>739</v>
      </c>
      <c r="F196" s="11" t="s">
        <v>739</v>
      </c>
      <c r="G196" s="39" t="s">
        <v>739</v>
      </c>
      <c r="H196" s="17" t="s">
        <v>739</v>
      </c>
      <c r="I196" s="18" t="s">
        <v>739</v>
      </c>
      <c r="J196" s="48" t="s">
        <v>739</v>
      </c>
      <c r="K196" s="61" t="s">
        <v>739</v>
      </c>
    </row>
    <row r="197" spans="1:11" x14ac:dyDescent="0.25">
      <c r="A197" s="20" t="s">
        <v>192</v>
      </c>
      <c r="B197" s="11" t="s">
        <v>739</v>
      </c>
      <c r="C197" s="12" t="s">
        <v>739</v>
      </c>
      <c r="D197" s="13" t="s">
        <v>739</v>
      </c>
      <c r="E197" s="14" t="s">
        <v>739</v>
      </c>
      <c r="F197" s="11" t="s">
        <v>739</v>
      </c>
      <c r="G197" s="39" t="s">
        <v>739</v>
      </c>
      <c r="H197" s="17" t="s">
        <v>739</v>
      </c>
      <c r="I197" s="18" t="s">
        <v>739</v>
      </c>
      <c r="J197" s="48" t="s">
        <v>739</v>
      </c>
      <c r="K197" s="61" t="s">
        <v>739</v>
      </c>
    </row>
    <row r="198" spans="1:11" x14ac:dyDescent="0.25">
      <c r="A198" s="20" t="s">
        <v>193</v>
      </c>
      <c r="B198" s="11" t="s">
        <v>739</v>
      </c>
      <c r="C198" s="12" t="s">
        <v>739</v>
      </c>
      <c r="D198" s="13" t="s">
        <v>739</v>
      </c>
      <c r="E198" s="14" t="s">
        <v>739</v>
      </c>
      <c r="F198" s="11" t="s">
        <v>739</v>
      </c>
      <c r="G198" s="39" t="s">
        <v>739</v>
      </c>
      <c r="H198" s="17" t="s">
        <v>739</v>
      </c>
      <c r="I198" s="18" t="s">
        <v>739</v>
      </c>
      <c r="J198" s="48" t="s">
        <v>739</v>
      </c>
      <c r="K198" s="61" t="s">
        <v>739</v>
      </c>
    </row>
    <row r="199" spans="1:11" x14ac:dyDescent="0.25">
      <c r="A199" s="20" t="s">
        <v>194</v>
      </c>
      <c r="B199" s="11" t="s">
        <v>739</v>
      </c>
      <c r="C199" s="12" t="s">
        <v>739</v>
      </c>
      <c r="D199" s="13" t="s">
        <v>739</v>
      </c>
      <c r="E199" s="14" t="s">
        <v>739</v>
      </c>
      <c r="F199" s="11" t="s">
        <v>739</v>
      </c>
      <c r="G199" s="39" t="s">
        <v>739</v>
      </c>
      <c r="H199" s="17" t="s">
        <v>739</v>
      </c>
      <c r="I199" s="18" t="s">
        <v>739</v>
      </c>
      <c r="J199" s="48" t="s">
        <v>739</v>
      </c>
      <c r="K199" s="61" t="s">
        <v>739</v>
      </c>
    </row>
    <row r="200" spans="1:11" x14ac:dyDescent="0.25">
      <c r="A200" s="20" t="s">
        <v>195</v>
      </c>
      <c r="B200" s="11" t="s">
        <v>739</v>
      </c>
      <c r="C200" s="12" t="s">
        <v>739</v>
      </c>
      <c r="D200" s="13" t="s">
        <v>739</v>
      </c>
      <c r="E200" s="14" t="s">
        <v>739</v>
      </c>
      <c r="F200" s="11" t="s">
        <v>739</v>
      </c>
      <c r="G200" s="39" t="s">
        <v>739</v>
      </c>
      <c r="H200" s="17">
        <v>0.99</v>
      </c>
      <c r="I200" s="18" t="s">
        <v>739</v>
      </c>
      <c r="J200" s="48" t="s">
        <v>739</v>
      </c>
      <c r="K200" s="61" t="s">
        <v>739</v>
      </c>
    </row>
    <row r="201" spans="1:11" x14ac:dyDescent="0.25">
      <c r="A201" s="20" t="s">
        <v>196</v>
      </c>
      <c r="B201" s="11" t="s">
        <v>739</v>
      </c>
      <c r="C201" s="12" t="s">
        <v>739</v>
      </c>
      <c r="D201" s="13" t="s">
        <v>739</v>
      </c>
      <c r="E201" s="14" t="s">
        <v>739</v>
      </c>
      <c r="F201" s="11" t="s">
        <v>739</v>
      </c>
      <c r="G201" s="39" t="s">
        <v>739</v>
      </c>
      <c r="H201" s="17" t="s">
        <v>739</v>
      </c>
      <c r="I201" s="18" t="s">
        <v>739</v>
      </c>
      <c r="J201" s="48" t="s">
        <v>739</v>
      </c>
      <c r="K201" s="61" t="s">
        <v>739</v>
      </c>
    </row>
    <row r="202" spans="1:11" x14ac:dyDescent="0.25">
      <c r="A202" s="20" t="s">
        <v>197</v>
      </c>
      <c r="B202" s="11">
        <v>1400000</v>
      </c>
      <c r="C202" s="12">
        <v>600000</v>
      </c>
      <c r="D202" s="13">
        <v>540000</v>
      </c>
      <c r="E202" s="14">
        <v>670000</v>
      </c>
      <c r="F202" s="11">
        <v>330000</v>
      </c>
      <c r="G202" s="39">
        <v>240000</v>
      </c>
      <c r="H202" s="17">
        <v>0.92</v>
      </c>
      <c r="I202" s="18" t="s">
        <v>739</v>
      </c>
      <c r="J202" s="48">
        <v>19</v>
      </c>
      <c r="K202" s="61" t="s">
        <v>740</v>
      </c>
    </row>
    <row r="203" spans="1:11" x14ac:dyDescent="0.25">
      <c r="A203" s="40" t="s">
        <v>198</v>
      </c>
      <c r="B203" s="41">
        <v>1100000</v>
      </c>
      <c r="C203" s="42">
        <v>890000</v>
      </c>
      <c r="D203" s="43">
        <v>810000</v>
      </c>
      <c r="E203" s="44">
        <v>960000</v>
      </c>
      <c r="F203" s="41">
        <v>320000</v>
      </c>
      <c r="G203" s="45">
        <v>300000</v>
      </c>
      <c r="H203" s="46">
        <v>0.94</v>
      </c>
      <c r="I203" s="47" t="s">
        <v>739</v>
      </c>
      <c r="J203" s="54">
        <v>20.8</v>
      </c>
      <c r="K203" s="62" t="s">
        <v>739</v>
      </c>
    </row>
    <row r="204" spans="1:11" x14ac:dyDescent="0.25">
      <c r="A204" s="21"/>
      <c r="B204" s="19"/>
      <c r="C204" s="19"/>
      <c r="D204" s="19"/>
      <c r="E204" s="19"/>
      <c r="F204" s="19"/>
      <c r="G204" s="19"/>
      <c r="H204" s="19"/>
      <c r="I204" s="19"/>
      <c r="J204" s="19"/>
      <c r="K204" s="19"/>
    </row>
    <row r="205" spans="1:11" ht="15.75" customHeight="1" x14ac:dyDescent="0.25">
      <c r="A205" s="866" t="s">
        <v>249</v>
      </c>
      <c r="B205" s="922" t="s">
        <v>231</v>
      </c>
      <c r="C205" s="928"/>
      <c r="D205" s="928"/>
      <c r="E205" s="928"/>
      <c r="F205" s="928"/>
      <c r="G205" s="928"/>
      <c r="H205" s="928"/>
      <c r="I205" s="928"/>
      <c r="J205" s="928"/>
      <c r="K205" s="928"/>
    </row>
    <row r="206" spans="1:11" ht="47.25" customHeight="1" x14ac:dyDescent="0.25">
      <c r="A206" s="867"/>
      <c r="B206" s="929" t="s">
        <v>280</v>
      </c>
      <c r="C206" s="931" t="s">
        <v>281</v>
      </c>
      <c r="D206" s="864"/>
      <c r="E206" s="865"/>
      <c r="F206" s="929" t="s">
        <v>282</v>
      </c>
      <c r="G206" s="929" t="s">
        <v>283</v>
      </c>
      <c r="H206" s="921" t="s">
        <v>733</v>
      </c>
      <c r="I206" s="922"/>
      <c r="J206" s="932" t="s">
        <v>734</v>
      </c>
      <c r="K206" s="922"/>
    </row>
    <row r="207" spans="1:11" x14ac:dyDescent="0.25">
      <c r="A207" s="868"/>
      <c r="B207" s="930"/>
      <c r="C207" s="828" t="s">
        <v>2</v>
      </c>
      <c r="D207" s="623" t="s">
        <v>3</v>
      </c>
      <c r="E207" s="624" t="s">
        <v>4</v>
      </c>
      <c r="F207" s="930"/>
      <c r="G207" s="930"/>
      <c r="H207" s="833" t="s">
        <v>238</v>
      </c>
      <c r="I207" s="834" t="s">
        <v>244</v>
      </c>
      <c r="J207" s="835" t="s">
        <v>238</v>
      </c>
      <c r="K207" s="834" t="s">
        <v>244</v>
      </c>
    </row>
    <row r="208" spans="1:11" x14ac:dyDescent="0.25">
      <c r="A208" s="23" t="s">
        <v>246</v>
      </c>
      <c r="B208" s="96">
        <v>51900000</v>
      </c>
      <c r="C208" s="97">
        <v>15200000</v>
      </c>
      <c r="D208" s="98">
        <v>13900000</v>
      </c>
      <c r="E208" s="103">
        <v>16600000</v>
      </c>
      <c r="F208" s="96">
        <v>9700000</v>
      </c>
      <c r="G208" s="96">
        <v>5300000</v>
      </c>
      <c r="H208" s="15">
        <v>0.96</v>
      </c>
      <c r="I208" s="63" t="s">
        <v>739</v>
      </c>
      <c r="J208" s="28" t="s">
        <v>739</v>
      </c>
      <c r="K208" s="63" t="s">
        <v>739</v>
      </c>
    </row>
    <row r="209" spans="1:11" x14ac:dyDescent="0.25">
      <c r="A209" s="24" t="s">
        <v>199</v>
      </c>
      <c r="B209" s="11">
        <v>25700000</v>
      </c>
      <c r="C209" s="12">
        <v>10700000</v>
      </c>
      <c r="D209" s="13">
        <v>9800000</v>
      </c>
      <c r="E209" s="14">
        <v>11700000</v>
      </c>
      <c r="F209" s="11">
        <v>5200000</v>
      </c>
      <c r="G209" s="11">
        <v>3700000</v>
      </c>
      <c r="H209" s="17">
        <v>0.89</v>
      </c>
      <c r="I209" s="63" t="s">
        <v>739</v>
      </c>
      <c r="J209" s="31" t="s">
        <v>739</v>
      </c>
      <c r="K209" s="63" t="s">
        <v>739</v>
      </c>
    </row>
    <row r="210" spans="1:11" x14ac:dyDescent="0.25">
      <c r="A210" s="24" t="s">
        <v>200</v>
      </c>
      <c r="B210" s="11">
        <v>26000000</v>
      </c>
      <c r="C210" s="12">
        <v>4500000</v>
      </c>
      <c r="D210" s="13">
        <v>3900000</v>
      </c>
      <c r="E210" s="14">
        <v>5000000</v>
      </c>
      <c r="F210" s="11">
        <v>4500000</v>
      </c>
      <c r="G210" s="11">
        <v>1600000</v>
      </c>
      <c r="H210" s="17">
        <v>1.02</v>
      </c>
      <c r="I210" s="63" t="s">
        <v>739</v>
      </c>
      <c r="J210" s="31" t="s">
        <v>739</v>
      </c>
      <c r="K210" s="63" t="s">
        <v>739</v>
      </c>
    </row>
    <row r="211" spans="1:11" x14ac:dyDescent="0.25">
      <c r="A211" s="24" t="s">
        <v>201</v>
      </c>
      <c r="B211" s="11">
        <v>6300000</v>
      </c>
      <c r="C211" s="12">
        <v>91000</v>
      </c>
      <c r="D211" s="13">
        <v>61000</v>
      </c>
      <c r="E211" s="14">
        <v>160000</v>
      </c>
      <c r="F211" s="11">
        <v>560000</v>
      </c>
      <c r="G211" s="11">
        <v>21000</v>
      </c>
      <c r="H211" s="17" t="s">
        <v>739</v>
      </c>
      <c r="I211" s="63" t="s">
        <v>739</v>
      </c>
      <c r="J211" s="31" t="s">
        <v>739</v>
      </c>
      <c r="K211" s="63" t="s">
        <v>739</v>
      </c>
    </row>
    <row r="212" spans="1:11" x14ac:dyDescent="0.25">
      <c r="A212" s="24" t="s">
        <v>202</v>
      </c>
      <c r="B212" s="11">
        <v>38700000</v>
      </c>
      <c r="C212" s="12">
        <v>590000</v>
      </c>
      <c r="D212" s="13">
        <v>1000000</v>
      </c>
      <c r="E212" s="14">
        <v>2000000</v>
      </c>
      <c r="F212" s="11">
        <v>3200000</v>
      </c>
      <c r="G212" s="11">
        <v>170000</v>
      </c>
      <c r="H212" s="17">
        <v>0.74</v>
      </c>
      <c r="I212" s="63" t="s">
        <v>739</v>
      </c>
      <c r="J212" s="31" t="s">
        <v>739</v>
      </c>
      <c r="K212" s="63" t="s">
        <v>739</v>
      </c>
    </row>
    <row r="213" spans="1:11" x14ac:dyDescent="0.25">
      <c r="A213" s="24" t="s">
        <v>243</v>
      </c>
      <c r="B213" s="11">
        <v>23500000</v>
      </c>
      <c r="C213" s="12">
        <v>800000</v>
      </c>
      <c r="D213" s="13">
        <v>720000</v>
      </c>
      <c r="E213" s="14">
        <v>890000</v>
      </c>
      <c r="F213" s="11">
        <v>1600000</v>
      </c>
      <c r="G213" s="11">
        <v>100000</v>
      </c>
      <c r="H213" s="17" t="s">
        <v>739</v>
      </c>
      <c r="I213" s="63" t="s">
        <v>739</v>
      </c>
      <c r="J213" s="31" t="s">
        <v>739</v>
      </c>
      <c r="K213" s="63" t="s">
        <v>739</v>
      </c>
    </row>
    <row r="214" spans="1:11" x14ac:dyDescent="0.25">
      <c r="A214" s="24" t="s">
        <v>203</v>
      </c>
      <c r="B214" s="11">
        <v>8400000</v>
      </c>
      <c r="C214" s="12">
        <v>720000</v>
      </c>
      <c r="D214" s="13">
        <v>550000</v>
      </c>
      <c r="E214" s="14">
        <v>970000</v>
      </c>
      <c r="F214" s="11">
        <v>560000</v>
      </c>
      <c r="G214" s="11">
        <v>100000</v>
      </c>
      <c r="H214" s="17" t="s">
        <v>739</v>
      </c>
      <c r="I214" s="63" t="s">
        <v>739</v>
      </c>
      <c r="J214" s="31" t="s">
        <v>739</v>
      </c>
      <c r="K214" s="63" t="s">
        <v>739</v>
      </c>
    </row>
    <row r="215" spans="1:11" x14ac:dyDescent="0.25">
      <c r="A215" s="24" t="s">
        <v>204</v>
      </c>
      <c r="B215" s="11">
        <v>7700000</v>
      </c>
      <c r="C215" s="12">
        <v>220000</v>
      </c>
      <c r="D215" s="13">
        <v>180000</v>
      </c>
      <c r="E215" s="14">
        <v>270000</v>
      </c>
      <c r="F215" s="11">
        <v>570000</v>
      </c>
      <c r="G215" s="11">
        <v>53000</v>
      </c>
      <c r="H215" s="17" t="s">
        <v>739</v>
      </c>
      <c r="I215" s="63" t="s">
        <v>739</v>
      </c>
      <c r="J215" s="31" t="s">
        <v>739</v>
      </c>
      <c r="K215" s="63" t="s">
        <v>739</v>
      </c>
    </row>
    <row r="216" spans="1:11" x14ac:dyDescent="0.25">
      <c r="A216" s="622" t="s">
        <v>205</v>
      </c>
      <c r="B216" s="101">
        <v>39200000</v>
      </c>
      <c r="C216" s="99">
        <v>7600000</v>
      </c>
      <c r="D216" s="100">
        <v>6900000</v>
      </c>
      <c r="E216" s="126">
        <v>8600000</v>
      </c>
      <c r="F216" s="101">
        <v>6300000</v>
      </c>
      <c r="G216" s="101">
        <v>5600000</v>
      </c>
      <c r="H216" s="621">
        <v>0.89</v>
      </c>
      <c r="I216" s="64" t="s">
        <v>739</v>
      </c>
      <c r="J216" s="37" t="s">
        <v>739</v>
      </c>
      <c r="K216" s="64" t="s">
        <v>739</v>
      </c>
    </row>
    <row r="217" spans="1:11" x14ac:dyDescent="0.25">
      <c r="A217" s="807" t="s">
        <v>254</v>
      </c>
      <c r="B217" s="96">
        <v>136000000</v>
      </c>
      <c r="C217" s="97">
        <v>17500000</v>
      </c>
      <c r="D217" s="98">
        <v>16800000</v>
      </c>
      <c r="E217" s="103">
        <v>20300000</v>
      </c>
      <c r="F217" s="96">
        <v>16200000</v>
      </c>
      <c r="G217" s="96">
        <v>5700000</v>
      </c>
      <c r="H217" s="15">
        <v>0.84</v>
      </c>
      <c r="I217" s="810" t="s">
        <v>1304</v>
      </c>
      <c r="J217" s="28" t="s">
        <v>739</v>
      </c>
      <c r="K217" s="810" t="s">
        <v>739</v>
      </c>
    </row>
    <row r="218" spans="1:11" x14ac:dyDescent="0.25">
      <c r="A218" s="25" t="s">
        <v>206</v>
      </c>
      <c r="B218" s="41">
        <v>144300000</v>
      </c>
      <c r="C218" s="42">
        <v>17700000</v>
      </c>
      <c r="D218" s="43">
        <v>17000000</v>
      </c>
      <c r="E218" s="44">
        <v>20500000</v>
      </c>
      <c r="F218" s="41">
        <v>16600000</v>
      </c>
      <c r="G218" s="41">
        <v>5700000</v>
      </c>
      <c r="H218" s="46">
        <v>0.84</v>
      </c>
      <c r="I218" s="811" t="s">
        <v>1304</v>
      </c>
      <c r="J218" s="812" t="s">
        <v>739</v>
      </c>
      <c r="K218" s="811" t="s">
        <v>739</v>
      </c>
    </row>
    <row r="219" spans="1:11" x14ac:dyDescent="0.25">
      <c r="A219" s="74"/>
      <c r="B219" s="74"/>
      <c r="C219" s="74"/>
      <c r="D219" s="74"/>
      <c r="E219" s="74"/>
      <c r="F219" s="74"/>
      <c r="G219" s="74"/>
      <c r="H219" s="74"/>
      <c r="I219" s="74"/>
      <c r="J219" s="74"/>
      <c r="K219" s="74"/>
    </row>
    <row r="220" spans="1:11" x14ac:dyDescent="0.25">
      <c r="A220" s="829" t="s">
        <v>1326</v>
      </c>
      <c r="B220" s="74"/>
      <c r="C220" s="74"/>
      <c r="D220" s="74"/>
      <c r="E220" s="74"/>
      <c r="F220" s="74"/>
      <c r="G220" s="74"/>
      <c r="H220" s="74"/>
      <c r="I220" s="74"/>
      <c r="J220" s="74"/>
      <c r="K220" s="74"/>
    </row>
    <row r="221" spans="1:11" x14ac:dyDescent="0.25">
      <c r="A221" s="830" t="s">
        <v>1342</v>
      </c>
      <c r="B221" s="74"/>
      <c r="C221" s="74"/>
      <c r="D221" s="74"/>
      <c r="E221" s="74"/>
      <c r="F221" s="74"/>
      <c r="G221" s="74"/>
      <c r="H221" s="74"/>
      <c r="I221" s="74"/>
      <c r="J221" s="74"/>
      <c r="K221" s="74"/>
    </row>
    <row r="222" spans="1:11" x14ac:dyDescent="0.25">
      <c r="A222" s="74" t="s">
        <v>1343</v>
      </c>
      <c r="B222" s="74"/>
      <c r="C222" s="74"/>
      <c r="D222" s="74"/>
      <c r="E222" s="74"/>
      <c r="F222" s="74"/>
      <c r="G222" s="74"/>
      <c r="H222" s="74"/>
      <c r="I222" s="74"/>
      <c r="J222" s="74"/>
      <c r="K222" s="74"/>
    </row>
    <row r="223" spans="1:11" x14ac:dyDescent="0.25">
      <c r="A223" s="830" t="s">
        <v>1344</v>
      </c>
      <c r="B223" s="74"/>
      <c r="C223" s="74"/>
      <c r="D223" s="74"/>
      <c r="E223" s="74"/>
      <c r="F223" s="74"/>
      <c r="G223" s="74"/>
      <c r="H223" s="74"/>
      <c r="I223" s="74"/>
      <c r="J223" s="74"/>
      <c r="K223" s="74"/>
    </row>
    <row r="224" spans="1:11" x14ac:dyDescent="0.25">
      <c r="A224" s="830" t="s">
        <v>1345</v>
      </c>
      <c r="B224" s="74"/>
      <c r="C224" s="74"/>
      <c r="D224" s="74"/>
      <c r="E224" s="74"/>
      <c r="F224" s="74"/>
      <c r="G224" s="74"/>
      <c r="H224" s="74"/>
      <c r="I224" s="74"/>
      <c r="J224" s="74"/>
      <c r="K224" s="74"/>
    </row>
    <row r="225" spans="1:11" x14ac:dyDescent="0.25">
      <c r="A225" s="830" t="s">
        <v>1327</v>
      </c>
      <c r="B225" s="74"/>
      <c r="C225" s="74"/>
      <c r="D225" s="74"/>
      <c r="E225" s="74"/>
      <c r="F225" s="74"/>
      <c r="G225" s="74"/>
      <c r="H225" s="74"/>
      <c r="I225" s="74"/>
      <c r="J225" s="74"/>
      <c r="K225" s="74"/>
    </row>
    <row r="226" spans="1:11" x14ac:dyDescent="0.25">
      <c r="A226" s="830" t="s">
        <v>1346</v>
      </c>
      <c r="B226" s="74"/>
      <c r="C226" s="74"/>
      <c r="D226" s="74"/>
      <c r="E226" s="74"/>
      <c r="F226" s="74"/>
      <c r="G226" s="74"/>
      <c r="H226" s="74"/>
      <c r="I226" s="74"/>
      <c r="J226" s="74"/>
      <c r="K226" s="74"/>
    </row>
    <row r="227" spans="1:11" x14ac:dyDescent="0.25">
      <c r="A227" s="74"/>
      <c r="B227" s="74"/>
      <c r="C227" s="74"/>
      <c r="D227" s="74"/>
      <c r="E227" s="74"/>
      <c r="F227" s="74"/>
      <c r="G227" s="74"/>
      <c r="H227" s="74"/>
      <c r="I227" s="74"/>
      <c r="J227" s="74"/>
      <c r="K227" s="74"/>
    </row>
    <row r="228" spans="1:11" x14ac:dyDescent="0.25">
      <c r="A228" s="829" t="s">
        <v>1328</v>
      </c>
      <c r="B228" s="74"/>
      <c r="C228" s="74"/>
      <c r="D228" s="74"/>
      <c r="E228" s="74"/>
      <c r="F228" s="74"/>
      <c r="G228" s="74"/>
      <c r="H228" s="74"/>
      <c r="I228" s="74"/>
      <c r="J228" s="74"/>
      <c r="K228" s="74"/>
    </row>
    <row r="229" spans="1:11" x14ac:dyDescent="0.25">
      <c r="A229" s="830" t="s">
        <v>1392</v>
      </c>
      <c r="B229" s="79"/>
      <c r="C229" s="79"/>
      <c r="D229" s="79"/>
      <c r="E229" s="79"/>
      <c r="F229" s="79"/>
      <c r="G229" s="74"/>
      <c r="H229" s="74"/>
      <c r="I229" s="74"/>
      <c r="J229" s="74"/>
      <c r="K229" s="74"/>
    </row>
    <row r="230" spans="1:11" x14ac:dyDescent="0.25">
      <c r="A230" s="830" t="s">
        <v>1393</v>
      </c>
      <c r="B230" s="79"/>
      <c r="C230" s="79"/>
      <c r="D230" s="79"/>
      <c r="E230" s="79"/>
      <c r="F230" s="79"/>
      <c r="G230" s="74"/>
      <c r="H230" s="74"/>
      <c r="I230" s="74"/>
      <c r="J230" s="74"/>
      <c r="K230" s="74"/>
    </row>
    <row r="231" spans="1:11" x14ac:dyDescent="0.25">
      <c r="A231" s="830" t="s">
        <v>1394</v>
      </c>
      <c r="B231" s="79"/>
      <c r="C231" s="79"/>
      <c r="D231" s="79"/>
      <c r="E231" s="79"/>
      <c r="F231" s="79"/>
      <c r="G231" s="74"/>
      <c r="H231" s="74"/>
      <c r="I231" s="74"/>
      <c r="J231" s="74"/>
      <c r="K231" s="74"/>
    </row>
    <row r="232" spans="1:11" x14ac:dyDescent="0.25">
      <c r="A232" s="830" t="s">
        <v>1395</v>
      </c>
      <c r="B232" s="79"/>
      <c r="C232" s="79"/>
      <c r="D232" s="79"/>
      <c r="E232" s="79"/>
      <c r="F232" s="79"/>
      <c r="G232" s="74"/>
      <c r="H232" s="74"/>
      <c r="I232" s="74"/>
      <c r="J232" s="74"/>
      <c r="K232" s="74"/>
    </row>
    <row r="233" spans="1:11" x14ac:dyDescent="0.25">
      <c r="A233" s="830" t="s">
        <v>1378</v>
      </c>
      <c r="B233" s="79"/>
      <c r="C233" s="79"/>
      <c r="D233" s="79"/>
      <c r="E233" s="79"/>
      <c r="F233" s="79"/>
      <c r="G233" s="74"/>
      <c r="H233" s="74"/>
      <c r="I233" s="74"/>
      <c r="J233" s="74"/>
      <c r="K233" s="74"/>
    </row>
    <row r="234" spans="1:11" x14ac:dyDescent="0.25">
      <c r="A234" s="830" t="s">
        <v>1379</v>
      </c>
      <c r="B234" s="79"/>
      <c r="C234" s="79"/>
      <c r="D234" s="79"/>
      <c r="E234" s="79"/>
      <c r="F234" s="79"/>
      <c r="G234" s="74"/>
      <c r="H234" s="74"/>
      <c r="I234" s="74"/>
      <c r="J234" s="74"/>
      <c r="K234" s="74"/>
    </row>
    <row r="235" spans="1:11" x14ac:dyDescent="0.25">
      <c r="A235" s="74"/>
      <c r="B235" s="74"/>
      <c r="C235" s="74"/>
      <c r="D235" s="74"/>
      <c r="E235" s="74"/>
      <c r="F235" s="74"/>
      <c r="G235" s="74"/>
      <c r="H235" s="74"/>
      <c r="I235" s="74"/>
      <c r="J235" s="74"/>
      <c r="K235" s="74"/>
    </row>
    <row r="236" spans="1:11" x14ac:dyDescent="0.25">
      <c r="A236" s="829" t="s">
        <v>1329</v>
      </c>
      <c r="B236" s="74"/>
      <c r="C236" s="74"/>
      <c r="D236" s="74"/>
      <c r="E236" s="74"/>
      <c r="F236" s="74"/>
      <c r="G236" s="74"/>
      <c r="H236" s="74"/>
      <c r="I236" s="74"/>
      <c r="J236" s="74"/>
      <c r="K236" s="74"/>
    </row>
    <row r="237" spans="1:11" x14ac:dyDescent="0.25">
      <c r="A237" s="831" t="s">
        <v>739</v>
      </c>
      <c r="B237" s="830" t="s">
        <v>1330</v>
      </c>
      <c r="C237" s="74"/>
      <c r="D237" s="74"/>
      <c r="E237" s="74"/>
      <c r="F237" s="74"/>
      <c r="G237" s="74"/>
      <c r="H237" s="74"/>
      <c r="I237" s="74"/>
      <c r="J237" s="74"/>
      <c r="K237" s="74"/>
    </row>
    <row r="238" spans="1:11" x14ac:dyDescent="0.25">
      <c r="A238" s="831" t="s">
        <v>1331</v>
      </c>
      <c r="B238" s="830" t="s">
        <v>1332</v>
      </c>
      <c r="C238" s="74"/>
      <c r="D238" s="74"/>
      <c r="E238" s="74"/>
      <c r="F238" s="74"/>
      <c r="G238" s="74"/>
      <c r="H238" s="74"/>
      <c r="I238" s="74"/>
      <c r="J238" s="74"/>
      <c r="K238" s="74"/>
    </row>
    <row r="239" spans="1:11" x14ac:dyDescent="0.25">
      <c r="A239" s="831" t="s">
        <v>1304</v>
      </c>
      <c r="B239" s="830" t="s">
        <v>1333</v>
      </c>
      <c r="C239" s="74"/>
      <c r="D239" s="74"/>
      <c r="E239" s="74"/>
      <c r="F239" s="74"/>
      <c r="G239" s="74"/>
      <c r="H239" s="74"/>
      <c r="I239" s="74"/>
      <c r="J239" s="74"/>
      <c r="K239" s="74"/>
    </row>
    <row r="240" spans="1:11" x14ac:dyDescent="0.25">
      <c r="A240" s="831" t="s">
        <v>1334</v>
      </c>
      <c r="B240" s="830" t="s">
        <v>1335</v>
      </c>
      <c r="C240" s="74"/>
      <c r="D240" s="74"/>
      <c r="E240" s="74"/>
      <c r="F240" s="74"/>
      <c r="G240" s="74"/>
      <c r="H240" s="74"/>
      <c r="I240" s="74"/>
      <c r="J240" s="74"/>
      <c r="K240" s="74"/>
    </row>
    <row r="241" spans="1:11" x14ac:dyDescent="0.25">
      <c r="A241" s="831" t="s">
        <v>732</v>
      </c>
      <c r="B241" s="830" t="s">
        <v>1336</v>
      </c>
      <c r="C241" s="74"/>
      <c r="D241" s="74"/>
      <c r="E241" s="74"/>
      <c r="F241" s="74"/>
      <c r="G241" s="74"/>
      <c r="H241" s="74"/>
      <c r="I241" s="74"/>
      <c r="J241" s="74"/>
      <c r="K241" s="74"/>
    </row>
    <row r="242" spans="1:11" x14ac:dyDescent="0.25">
      <c r="A242" s="831" t="s">
        <v>740</v>
      </c>
      <c r="B242" s="830" t="s">
        <v>1337</v>
      </c>
      <c r="C242" s="74"/>
      <c r="D242" s="74"/>
      <c r="E242" s="74"/>
      <c r="F242" s="74"/>
      <c r="G242" s="74"/>
      <c r="H242" s="74"/>
      <c r="I242" s="74"/>
      <c r="J242" s="74"/>
      <c r="K242" s="74"/>
    </row>
    <row r="243" spans="1:11" x14ac:dyDescent="0.25">
      <c r="A243" s="831" t="s">
        <v>1324</v>
      </c>
      <c r="B243" s="830" t="s">
        <v>1338</v>
      </c>
      <c r="C243" s="74"/>
      <c r="D243" s="74"/>
      <c r="E243" s="74"/>
      <c r="F243" s="74"/>
      <c r="G243" s="74"/>
      <c r="H243" s="74"/>
      <c r="I243" s="74"/>
      <c r="J243" s="74"/>
      <c r="K243" s="74"/>
    </row>
    <row r="244" spans="1:11" x14ac:dyDescent="0.25">
      <c r="A244" s="836" t="s">
        <v>1339</v>
      </c>
      <c r="B244" s="830" t="s">
        <v>1340</v>
      </c>
      <c r="C244" s="74"/>
      <c r="D244" s="74"/>
      <c r="E244" s="74"/>
      <c r="F244" s="74"/>
      <c r="G244" s="74"/>
      <c r="H244" s="74"/>
      <c r="I244" s="74"/>
      <c r="J244" s="74"/>
      <c r="K244" s="74"/>
    </row>
    <row r="245" spans="1:11" x14ac:dyDescent="0.25">
      <c r="A245" s="831"/>
      <c r="B245" s="74"/>
      <c r="C245" s="74"/>
      <c r="D245" s="74"/>
      <c r="E245" s="74"/>
      <c r="F245" s="74"/>
      <c r="G245" s="74"/>
      <c r="H245" s="74"/>
      <c r="I245" s="74"/>
      <c r="J245" s="74"/>
      <c r="K245" s="74"/>
    </row>
    <row r="246" spans="1:11" x14ac:dyDescent="0.25">
      <c r="A246" s="832" t="s">
        <v>1353</v>
      </c>
      <c r="B246" s="74"/>
      <c r="C246" s="74"/>
      <c r="D246" s="74"/>
      <c r="E246" s="74"/>
      <c r="F246" s="74"/>
      <c r="G246" s="74"/>
      <c r="H246" s="74"/>
      <c r="I246" s="74"/>
      <c r="J246" s="74"/>
      <c r="K246" s="74"/>
    </row>
    <row r="247" spans="1:11" x14ac:dyDescent="0.25">
      <c r="A247" s="832" t="s">
        <v>1341</v>
      </c>
    </row>
    <row r="248" spans="1:11" x14ac:dyDescent="0.25">
      <c r="A248" s="832" t="s">
        <v>1349</v>
      </c>
    </row>
  </sheetData>
  <sortState ref="A7:A203">
    <sortCondition ref="A7"/>
  </sortState>
  <mergeCells count="16">
    <mergeCell ref="H5:I5"/>
    <mergeCell ref="J5:K5"/>
    <mergeCell ref="A205:A207"/>
    <mergeCell ref="A4:A6"/>
    <mergeCell ref="B4:K4"/>
    <mergeCell ref="B5:B6"/>
    <mergeCell ref="C5:E5"/>
    <mergeCell ref="F5:F6"/>
    <mergeCell ref="G5:G6"/>
    <mergeCell ref="B206:B207"/>
    <mergeCell ref="B205:K205"/>
    <mergeCell ref="C206:E206"/>
    <mergeCell ref="F206:F207"/>
    <mergeCell ref="G206:G207"/>
    <mergeCell ref="H206:I206"/>
    <mergeCell ref="J206:K20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200"/>
  <sheetViews>
    <sheetView workbookViewId="0">
      <selection activeCell="I4" sqref="I4:J200"/>
    </sheetView>
  </sheetViews>
  <sheetFormatPr defaultRowHeight="15.75" x14ac:dyDescent="0.25"/>
  <cols>
    <col min="1" max="16384" width="9" style="704"/>
  </cols>
  <sheetData>
    <row r="3" spans="1:10" x14ac:dyDescent="0.25">
      <c r="B3" s="704" t="s">
        <v>1321</v>
      </c>
      <c r="E3" s="704" t="s">
        <v>1320</v>
      </c>
      <c r="H3" s="704" t="s">
        <v>1319</v>
      </c>
    </row>
    <row r="4" spans="1:10" x14ac:dyDescent="0.25">
      <c r="A4" s="84" t="s">
        <v>5</v>
      </c>
      <c r="B4" s="496">
        <v>155</v>
      </c>
      <c r="C4" s="496" t="s">
        <v>232</v>
      </c>
      <c r="D4" s="496" t="s">
        <v>662</v>
      </c>
      <c r="E4" s="496">
        <v>47.47</v>
      </c>
      <c r="F4" s="496" t="s">
        <v>232</v>
      </c>
      <c r="G4" s="496" t="s">
        <v>236</v>
      </c>
      <c r="H4" s="493">
        <v>6</v>
      </c>
      <c r="I4" s="493" t="s">
        <v>232</v>
      </c>
      <c r="J4" s="493" t="s">
        <v>232</v>
      </c>
    </row>
    <row r="5" spans="1:10" x14ac:dyDescent="0.25">
      <c r="A5" s="733" t="s">
        <v>6</v>
      </c>
      <c r="B5" s="496">
        <v>53.511899999999997</v>
      </c>
      <c r="C5" s="496" t="s">
        <v>232</v>
      </c>
      <c r="D5" s="496" t="s">
        <v>232</v>
      </c>
      <c r="E5" s="496">
        <v>21.55</v>
      </c>
      <c r="F5" s="496" t="s">
        <v>232</v>
      </c>
      <c r="G5" s="496" t="s">
        <v>232</v>
      </c>
      <c r="H5" s="493">
        <v>0.39500000000000002</v>
      </c>
      <c r="I5" s="493" t="s">
        <v>232</v>
      </c>
      <c r="J5" s="493" t="s">
        <v>232</v>
      </c>
    </row>
    <row r="6" spans="1:10" x14ac:dyDescent="0.25">
      <c r="A6" s="733" t="s">
        <v>7</v>
      </c>
      <c r="B6" s="496">
        <v>1442</v>
      </c>
      <c r="C6" s="496" t="s">
        <v>662</v>
      </c>
      <c r="D6" s="496">
        <v>3600</v>
      </c>
      <c r="E6" s="496">
        <v>432.66</v>
      </c>
      <c r="F6" s="496" t="s">
        <v>236</v>
      </c>
      <c r="G6" s="496" t="s">
        <v>662</v>
      </c>
      <c r="H6" s="493">
        <v>30</v>
      </c>
      <c r="I6" s="493" t="s">
        <v>232</v>
      </c>
      <c r="J6" s="493" t="s">
        <v>232</v>
      </c>
    </row>
    <row r="7" spans="1:10" x14ac:dyDescent="0.25">
      <c r="A7" s="733" t="s">
        <v>8</v>
      </c>
      <c r="B7" s="704" t="s">
        <v>661</v>
      </c>
      <c r="C7" s="510" t="s">
        <v>661</v>
      </c>
      <c r="D7" s="704" t="s">
        <v>661</v>
      </c>
      <c r="E7" s="704" t="s">
        <v>661</v>
      </c>
      <c r="F7" s="510" t="s">
        <v>661</v>
      </c>
      <c r="G7" s="510" t="s">
        <v>661</v>
      </c>
      <c r="H7" s="510" t="s">
        <v>661</v>
      </c>
      <c r="I7" s="509" t="s">
        <v>661</v>
      </c>
      <c r="J7" s="509" t="s">
        <v>661</v>
      </c>
    </row>
    <row r="8" spans="1:10" x14ac:dyDescent="0.25">
      <c r="A8" s="733" t="s">
        <v>9</v>
      </c>
      <c r="B8" s="496">
        <v>14104</v>
      </c>
      <c r="C8" s="496">
        <v>9300</v>
      </c>
      <c r="D8" s="496">
        <v>20000</v>
      </c>
      <c r="E8" s="496">
        <v>2707.36</v>
      </c>
      <c r="F8" s="496">
        <v>1600</v>
      </c>
      <c r="G8" s="496">
        <v>4300</v>
      </c>
      <c r="H8" s="493">
        <v>704</v>
      </c>
      <c r="I8" s="493" t="s">
        <v>236</v>
      </c>
      <c r="J8" s="493">
        <v>1100</v>
      </c>
    </row>
    <row r="9" spans="1:10" x14ac:dyDescent="0.25">
      <c r="A9" s="733" t="s">
        <v>10</v>
      </c>
      <c r="B9" s="704" t="s">
        <v>661</v>
      </c>
      <c r="C9" s="510" t="s">
        <v>661</v>
      </c>
      <c r="D9" s="510" t="s">
        <v>661</v>
      </c>
      <c r="E9" s="704" t="s">
        <v>661</v>
      </c>
      <c r="F9" s="510" t="s">
        <v>661</v>
      </c>
      <c r="G9" s="510" t="s">
        <v>661</v>
      </c>
      <c r="H9" s="510" t="s">
        <v>661</v>
      </c>
    </row>
    <row r="10" spans="1:10" x14ac:dyDescent="0.25">
      <c r="A10" s="733" t="s">
        <v>11</v>
      </c>
      <c r="B10" s="496">
        <v>4012</v>
      </c>
      <c r="C10" s="496">
        <v>3900</v>
      </c>
      <c r="D10" s="496">
        <v>4100</v>
      </c>
      <c r="E10" s="496">
        <v>946.6</v>
      </c>
      <c r="F10" s="496" t="s">
        <v>662</v>
      </c>
      <c r="G10" s="496">
        <v>1500</v>
      </c>
      <c r="H10" s="493">
        <v>24</v>
      </c>
      <c r="I10" s="493" t="s">
        <v>232</v>
      </c>
      <c r="J10" s="493" t="s">
        <v>232</v>
      </c>
    </row>
    <row r="11" spans="1:10" x14ac:dyDescent="0.25">
      <c r="A11" s="733" t="s">
        <v>12</v>
      </c>
      <c r="B11" s="496">
        <v>34</v>
      </c>
      <c r="C11" s="496" t="s">
        <v>232</v>
      </c>
      <c r="D11" s="496" t="s">
        <v>232</v>
      </c>
      <c r="E11" s="496">
        <v>14.73</v>
      </c>
      <c r="F11" s="496" t="s">
        <v>232</v>
      </c>
      <c r="G11" s="496" t="s">
        <v>232</v>
      </c>
      <c r="H11" s="493">
        <v>0.16489999999999999</v>
      </c>
      <c r="I11" s="493" t="s">
        <v>232</v>
      </c>
      <c r="J11" s="493" t="s">
        <v>232</v>
      </c>
    </row>
    <row r="12" spans="1:10" x14ac:dyDescent="0.25">
      <c r="A12" s="733" t="s">
        <v>13</v>
      </c>
      <c r="B12" s="496">
        <v>439.505</v>
      </c>
      <c r="C12" s="496" t="s">
        <v>237</v>
      </c>
      <c r="D12" s="496" t="s">
        <v>662</v>
      </c>
      <c r="E12" s="496">
        <v>165.6</v>
      </c>
      <c r="F12" s="496" t="s">
        <v>232</v>
      </c>
      <c r="G12" s="496" t="s">
        <v>236</v>
      </c>
      <c r="H12" s="493">
        <v>3.0028000000000001</v>
      </c>
      <c r="I12" s="493" t="s">
        <v>232</v>
      </c>
      <c r="J12" s="493" t="s">
        <v>232</v>
      </c>
    </row>
    <row r="13" spans="1:10" x14ac:dyDescent="0.25">
      <c r="A13" s="733" t="s">
        <v>14</v>
      </c>
      <c r="B13" s="496">
        <v>138.80420000000001</v>
      </c>
      <c r="C13" s="496" t="s">
        <v>232</v>
      </c>
      <c r="D13" s="496" t="s">
        <v>237</v>
      </c>
      <c r="E13" s="496">
        <v>49.06</v>
      </c>
      <c r="F13" s="496" t="s">
        <v>232</v>
      </c>
      <c r="G13" s="496" t="s">
        <v>232</v>
      </c>
      <c r="H13" s="493">
        <v>0.1666</v>
      </c>
      <c r="I13" s="493" t="s">
        <v>232</v>
      </c>
      <c r="J13" s="493" t="s">
        <v>232</v>
      </c>
    </row>
    <row r="14" spans="1:10" x14ac:dyDescent="0.25">
      <c r="A14" s="733" t="s">
        <v>15</v>
      </c>
      <c r="B14" s="496">
        <v>477</v>
      </c>
      <c r="C14" s="496" t="s">
        <v>236</v>
      </c>
      <c r="D14" s="496" t="s">
        <v>662</v>
      </c>
      <c r="E14" s="496">
        <v>172.57</v>
      </c>
      <c r="F14" s="496" t="s">
        <v>237</v>
      </c>
      <c r="G14" s="496" t="s">
        <v>236</v>
      </c>
      <c r="H14" s="493">
        <v>3.9828000000000001</v>
      </c>
      <c r="I14" s="493" t="s">
        <v>232</v>
      </c>
      <c r="J14" s="493" t="s">
        <v>232</v>
      </c>
    </row>
    <row r="15" spans="1:10" x14ac:dyDescent="0.25">
      <c r="A15" s="733" t="s">
        <v>16</v>
      </c>
      <c r="B15" s="496">
        <v>320</v>
      </c>
      <c r="C15" s="496" t="s">
        <v>236</v>
      </c>
      <c r="D15" s="496" t="s">
        <v>236</v>
      </c>
      <c r="E15" s="496">
        <v>74.94</v>
      </c>
      <c r="F15" s="496" t="s">
        <v>232</v>
      </c>
      <c r="G15" s="496" t="s">
        <v>237</v>
      </c>
      <c r="H15" s="493">
        <v>2.4339</v>
      </c>
      <c r="I15" s="493" t="s">
        <v>232</v>
      </c>
      <c r="J15" s="493" t="s">
        <v>232</v>
      </c>
    </row>
    <row r="16" spans="1:10" x14ac:dyDescent="0.25">
      <c r="A16" s="733" t="s">
        <v>17</v>
      </c>
    </row>
    <row r="17" spans="1:10" x14ac:dyDescent="0.25">
      <c r="A17" s="733" t="s">
        <v>18</v>
      </c>
      <c r="B17" s="496">
        <v>201</v>
      </c>
      <c r="C17" s="496" t="s">
        <v>232</v>
      </c>
      <c r="D17" s="496">
        <v>1400</v>
      </c>
      <c r="E17" s="496">
        <v>72.069999999999993</v>
      </c>
      <c r="F17" s="496" t="s">
        <v>232</v>
      </c>
      <c r="G17" s="496">
        <v>1700</v>
      </c>
      <c r="H17" s="493">
        <v>4</v>
      </c>
      <c r="I17" s="493" t="s">
        <v>232</v>
      </c>
      <c r="J17" s="493" t="s">
        <v>232</v>
      </c>
    </row>
    <row r="18" spans="1:10" x14ac:dyDescent="0.25">
      <c r="A18" s="733" t="s">
        <v>19</v>
      </c>
      <c r="B18" s="496">
        <v>32</v>
      </c>
      <c r="C18" s="496" t="s">
        <v>232</v>
      </c>
      <c r="D18" s="496" t="s">
        <v>232</v>
      </c>
      <c r="E18" s="496">
        <v>9.42</v>
      </c>
      <c r="F18" s="496" t="s">
        <v>232</v>
      </c>
      <c r="G18" s="496" t="s">
        <v>232</v>
      </c>
      <c r="H18" s="493">
        <v>0.1966</v>
      </c>
      <c r="I18" s="493" t="s">
        <v>232</v>
      </c>
      <c r="J18" s="493" t="s">
        <v>232</v>
      </c>
    </row>
    <row r="19" spans="1:10" x14ac:dyDescent="0.25">
      <c r="A19" s="733" t="s">
        <v>20</v>
      </c>
      <c r="B19" s="496">
        <v>996</v>
      </c>
      <c r="C19" s="496" t="s">
        <v>662</v>
      </c>
      <c r="D19" s="496">
        <v>1000</v>
      </c>
      <c r="E19" s="496">
        <v>364.41</v>
      </c>
      <c r="F19" s="496" t="s">
        <v>236</v>
      </c>
      <c r="G19" s="496" t="s">
        <v>236</v>
      </c>
      <c r="H19" s="493">
        <v>6.0590000000000002</v>
      </c>
      <c r="I19" s="493" t="s">
        <v>232</v>
      </c>
      <c r="J19" s="493" t="s">
        <v>232</v>
      </c>
    </row>
    <row r="20" spans="1:10" x14ac:dyDescent="0.25">
      <c r="A20" s="733" t="s">
        <v>21</v>
      </c>
      <c r="B20" s="496">
        <v>501</v>
      </c>
      <c r="C20" s="496" t="s">
        <v>236</v>
      </c>
      <c r="D20" s="496" t="s">
        <v>662</v>
      </c>
      <c r="E20" s="496">
        <v>183.49</v>
      </c>
      <c r="F20" s="496" t="s">
        <v>232</v>
      </c>
      <c r="G20" s="496" t="s">
        <v>236</v>
      </c>
      <c r="H20" s="493">
        <v>0.5635</v>
      </c>
      <c r="I20" s="493" t="s">
        <v>232</v>
      </c>
      <c r="J20" s="493" t="s">
        <v>232</v>
      </c>
    </row>
    <row r="21" spans="1:10" x14ac:dyDescent="0.25">
      <c r="A21" s="733" t="s">
        <v>22</v>
      </c>
      <c r="B21" s="496">
        <v>193</v>
      </c>
      <c r="C21" s="496" t="s">
        <v>237</v>
      </c>
      <c r="D21" s="496" t="s">
        <v>236</v>
      </c>
      <c r="E21" s="496">
        <v>36.24</v>
      </c>
      <c r="F21" s="496" t="s">
        <v>232</v>
      </c>
      <c r="G21" s="496" t="s">
        <v>232</v>
      </c>
      <c r="H21" s="493">
        <v>5</v>
      </c>
      <c r="I21" s="493" t="s">
        <v>232</v>
      </c>
      <c r="J21" s="493" t="s">
        <v>232</v>
      </c>
    </row>
    <row r="22" spans="1:10" x14ac:dyDescent="0.25">
      <c r="A22" s="733" t="s">
        <v>23</v>
      </c>
      <c r="B22" s="496">
        <v>4752</v>
      </c>
      <c r="C22" s="496">
        <v>4100</v>
      </c>
      <c r="D22" s="496">
        <v>5400</v>
      </c>
      <c r="E22" s="496">
        <v>397.31</v>
      </c>
      <c r="F22" s="496" t="s">
        <v>236</v>
      </c>
      <c r="G22" s="496" t="s">
        <v>662</v>
      </c>
      <c r="H22" s="493">
        <v>285</v>
      </c>
      <c r="I22" s="493" t="s">
        <v>236</v>
      </c>
      <c r="J22" s="493" t="s">
        <v>236</v>
      </c>
    </row>
    <row r="23" spans="1:10" x14ac:dyDescent="0.25">
      <c r="A23" s="733" t="s">
        <v>24</v>
      </c>
      <c r="B23" s="496">
        <v>44</v>
      </c>
      <c r="C23" s="496" t="s">
        <v>232</v>
      </c>
      <c r="D23" s="496" t="s">
        <v>237</v>
      </c>
      <c r="E23" s="496">
        <v>12.03</v>
      </c>
      <c r="F23" s="496" t="s">
        <v>232</v>
      </c>
      <c r="G23" s="496" t="s">
        <v>232</v>
      </c>
      <c r="H23" s="493">
        <v>1.1339999999999999</v>
      </c>
      <c r="I23" s="493" t="s">
        <v>232</v>
      </c>
      <c r="J23" s="493" t="s">
        <v>232</v>
      </c>
    </row>
    <row r="24" spans="1:10" x14ac:dyDescent="0.25">
      <c r="A24" s="733" t="s">
        <v>25</v>
      </c>
      <c r="B24" s="496">
        <v>1221</v>
      </c>
      <c r="C24" s="496" t="s">
        <v>662</v>
      </c>
      <c r="D24" s="496">
        <v>2000</v>
      </c>
      <c r="E24" s="496">
        <v>210.16</v>
      </c>
      <c r="F24" s="496" t="s">
        <v>232</v>
      </c>
      <c r="G24" s="496" t="s">
        <v>236</v>
      </c>
      <c r="H24" s="493">
        <v>72</v>
      </c>
      <c r="I24" s="493" t="s">
        <v>232</v>
      </c>
      <c r="J24" s="493" t="s">
        <v>237</v>
      </c>
    </row>
    <row r="25" spans="1:10" x14ac:dyDescent="0.25">
      <c r="A25" s="733" t="s">
        <v>26</v>
      </c>
      <c r="B25" s="496">
        <v>15.083600000000001</v>
      </c>
      <c r="C25" s="496" t="s">
        <v>232</v>
      </c>
      <c r="D25" s="496" t="s">
        <v>232</v>
      </c>
      <c r="E25" s="496">
        <v>6.5</v>
      </c>
      <c r="F25" s="496" t="s">
        <v>232</v>
      </c>
      <c r="G25" s="496" t="s">
        <v>232</v>
      </c>
      <c r="H25" s="493">
        <v>0.1031</v>
      </c>
      <c r="I25" s="493" t="s">
        <v>232</v>
      </c>
      <c r="J25" s="493" t="s">
        <v>232</v>
      </c>
    </row>
    <row r="26" spans="1:10" x14ac:dyDescent="0.25">
      <c r="A26" s="733" t="s">
        <v>27</v>
      </c>
      <c r="B26" s="496">
        <v>11227</v>
      </c>
      <c r="C26" s="496">
        <v>10000</v>
      </c>
      <c r="D26" s="496">
        <v>12000</v>
      </c>
      <c r="E26" s="496">
        <v>880.7</v>
      </c>
      <c r="F26" s="496" t="s">
        <v>662</v>
      </c>
      <c r="G26" s="496">
        <v>1100</v>
      </c>
      <c r="H26" s="493">
        <v>211</v>
      </c>
      <c r="I26" s="493" t="s">
        <v>237</v>
      </c>
      <c r="J26" s="493" t="s">
        <v>236</v>
      </c>
    </row>
    <row r="27" spans="1:10" x14ac:dyDescent="0.25">
      <c r="A27" s="733" t="s">
        <v>28</v>
      </c>
      <c r="B27" s="496">
        <v>29342</v>
      </c>
      <c r="C27" s="496">
        <v>27000</v>
      </c>
      <c r="D27" s="496">
        <v>32000</v>
      </c>
      <c r="E27" s="496">
        <v>6957.49</v>
      </c>
      <c r="F27" s="496">
        <v>5000</v>
      </c>
      <c r="G27" s="496">
        <v>9800</v>
      </c>
      <c r="H27" s="493">
        <v>364</v>
      </c>
      <c r="I27" s="493" t="s">
        <v>236</v>
      </c>
      <c r="J27" s="493" t="s">
        <v>662</v>
      </c>
    </row>
    <row r="28" spans="1:10" x14ac:dyDescent="0.25">
      <c r="A28" s="733" t="s">
        <v>29</v>
      </c>
    </row>
    <row r="29" spans="1:10" x14ac:dyDescent="0.25">
      <c r="A29" s="733" t="s">
        <v>30</v>
      </c>
      <c r="B29" s="496">
        <v>67.220799999999997</v>
      </c>
      <c r="C29" s="496" t="s">
        <v>232</v>
      </c>
      <c r="D29" s="496" t="s">
        <v>232</v>
      </c>
      <c r="E29" s="496">
        <v>24.69</v>
      </c>
      <c r="F29" s="496" t="s">
        <v>232</v>
      </c>
      <c r="G29" s="496" t="s">
        <v>232</v>
      </c>
      <c r="H29" s="493">
        <v>0.41610000000000003</v>
      </c>
      <c r="I29" s="493" t="s">
        <v>232</v>
      </c>
      <c r="J29" s="493" t="s">
        <v>232</v>
      </c>
    </row>
    <row r="30" spans="1:10" x14ac:dyDescent="0.25">
      <c r="A30" s="733" t="s">
        <v>31</v>
      </c>
      <c r="B30" s="496">
        <v>14286</v>
      </c>
      <c r="C30" s="496">
        <v>12000</v>
      </c>
      <c r="D30" s="496">
        <v>17000</v>
      </c>
      <c r="E30" s="496">
        <v>560.03</v>
      </c>
      <c r="F30" s="496" t="s">
        <v>236</v>
      </c>
      <c r="G30" s="496" t="s">
        <v>662</v>
      </c>
      <c r="H30" s="493">
        <v>1251</v>
      </c>
      <c r="I30" s="493" t="s">
        <v>662</v>
      </c>
      <c r="J30" s="493">
        <v>1600</v>
      </c>
    </row>
    <row r="31" spans="1:10" x14ac:dyDescent="0.25">
      <c r="A31" s="733" t="s">
        <v>32</v>
      </c>
      <c r="B31" s="496">
        <v>7064</v>
      </c>
      <c r="C31" s="496">
        <v>6100</v>
      </c>
      <c r="D31" s="496">
        <v>8100</v>
      </c>
      <c r="E31" s="496">
        <v>77.34</v>
      </c>
      <c r="F31" s="496" t="s">
        <v>232</v>
      </c>
      <c r="G31" s="496" t="s">
        <v>237</v>
      </c>
      <c r="H31" s="493">
        <v>588</v>
      </c>
      <c r="I31" s="493" t="s">
        <v>236</v>
      </c>
      <c r="J31" s="493" t="s">
        <v>662</v>
      </c>
    </row>
    <row r="32" spans="1:10" x14ac:dyDescent="0.25">
      <c r="A32" s="733" t="s">
        <v>255</v>
      </c>
      <c r="B32" s="496">
        <v>128</v>
      </c>
      <c r="C32" s="496" t="s">
        <v>237</v>
      </c>
      <c r="D32" s="496" t="s">
        <v>237</v>
      </c>
      <c r="E32" s="496">
        <v>18.28</v>
      </c>
      <c r="F32" s="496" t="s">
        <v>232</v>
      </c>
      <c r="G32" s="496" t="s">
        <v>232</v>
      </c>
      <c r="H32" s="493">
        <v>4</v>
      </c>
      <c r="I32" s="493" t="s">
        <v>232</v>
      </c>
      <c r="J32" s="493" t="s">
        <v>232</v>
      </c>
    </row>
    <row r="33" spans="1:10" x14ac:dyDescent="0.25">
      <c r="A33" s="733" t="s">
        <v>33</v>
      </c>
      <c r="B33" s="496">
        <v>3527</v>
      </c>
      <c r="C33" s="496">
        <v>3500</v>
      </c>
      <c r="D33" s="496">
        <v>3600</v>
      </c>
      <c r="E33" s="496">
        <v>265.44</v>
      </c>
      <c r="F33" s="493" t="s">
        <v>237</v>
      </c>
      <c r="G33" s="493" t="s">
        <v>662</v>
      </c>
      <c r="H33" s="493">
        <v>68</v>
      </c>
      <c r="I33" s="493" t="s">
        <v>232</v>
      </c>
      <c r="J33" s="493" t="s">
        <v>237</v>
      </c>
    </row>
    <row r="34" spans="1:10" x14ac:dyDescent="0.25">
      <c r="A34" s="733" t="s">
        <v>34</v>
      </c>
      <c r="B34" s="496">
        <v>41431</v>
      </c>
      <c r="C34" s="496">
        <v>37000</v>
      </c>
      <c r="D34" s="496">
        <v>46000</v>
      </c>
      <c r="E34" s="496">
        <v>3821.56</v>
      </c>
      <c r="F34" s="496">
        <v>2800</v>
      </c>
      <c r="G34" s="496">
        <v>5000</v>
      </c>
      <c r="H34" s="493">
        <v>3480</v>
      </c>
      <c r="I34" s="493">
        <v>2900</v>
      </c>
      <c r="J34" s="493">
        <v>4000</v>
      </c>
    </row>
    <row r="35" spans="1:10" x14ac:dyDescent="0.25">
      <c r="A35" s="733" t="s">
        <v>35</v>
      </c>
      <c r="B35" s="496">
        <v>1245</v>
      </c>
      <c r="C35" s="496">
        <v>1000</v>
      </c>
      <c r="D35" s="496">
        <v>1700</v>
      </c>
      <c r="E35" s="496">
        <v>429.64</v>
      </c>
      <c r="F35" s="496" t="s">
        <v>232</v>
      </c>
      <c r="G35" s="496" t="s">
        <v>662</v>
      </c>
      <c r="H35" s="493">
        <v>3</v>
      </c>
      <c r="I35" s="493" t="s">
        <v>232</v>
      </c>
      <c r="J35" s="493" t="s">
        <v>232</v>
      </c>
    </row>
    <row r="36" spans="1:10" x14ac:dyDescent="0.25">
      <c r="A36" s="733" t="s">
        <v>36</v>
      </c>
      <c r="B36" s="496">
        <v>9811</v>
      </c>
      <c r="C36" s="496">
        <v>8400</v>
      </c>
      <c r="D36" s="496">
        <v>12000</v>
      </c>
      <c r="E36" s="496">
        <v>630.51</v>
      </c>
      <c r="F36" s="496" t="s">
        <v>236</v>
      </c>
      <c r="G36" s="496" t="s">
        <v>662</v>
      </c>
      <c r="H36" s="493">
        <v>1004</v>
      </c>
      <c r="I36" s="493" t="s">
        <v>662</v>
      </c>
      <c r="J36" s="493">
        <v>1200</v>
      </c>
    </row>
    <row r="37" spans="1:10" x14ac:dyDescent="0.25">
      <c r="A37" s="733" t="s">
        <v>37</v>
      </c>
      <c r="B37" s="496">
        <v>13949</v>
      </c>
      <c r="C37" s="496">
        <v>11000</v>
      </c>
      <c r="D37" s="496">
        <v>17000</v>
      </c>
      <c r="E37" s="496">
        <v>988.83</v>
      </c>
      <c r="F37" s="496" t="s">
        <v>662</v>
      </c>
      <c r="G37" s="496">
        <v>1500</v>
      </c>
      <c r="H37" s="493">
        <v>1175</v>
      </c>
      <c r="I37" s="493" t="s">
        <v>662</v>
      </c>
      <c r="J37" s="493">
        <v>1500</v>
      </c>
    </row>
    <row r="38" spans="1:10" x14ac:dyDescent="0.25">
      <c r="A38" s="733" t="s">
        <v>38</v>
      </c>
      <c r="B38" s="496">
        <v>1129</v>
      </c>
      <c r="C38" s="496">
        <v>1100</v>
      </c>
      <c r="D38" s="496">
        <v>1300</v>
      </c>
      <c r="E38" s="496">
        <v>316.8</v>
      </c>
      <c r="F38" s="496" t="s">
        <v>237</v>
      </c>
      <c r="G38" s="496" t="s">
        <v>662</v>
      </c>
      <c r="H38" s="493">
        <v>7.4775999999999998</v>
      </c>
      <c r="I38" s="493" t="s">
        <v>232</v>
      </c>
      <c r="J38" s="493" t="s">
        <v>232</v>
      </c>
    </row>
    <row r="39" spans="1:10" x14ac:dyDescent="0.25">
      <c r="A39" s="733" t="s">
        <v>39</v>
      </c>
      <c r="B39" s="496">
        <v>6609</v>
      </c>
      <c r="C39" s="496">
        <v>4700</v>
      </c>
      <c r="D39" s="496">
        <v>9500</v>
      </c>
      <c r="E39" s="496">
        <v>2185.85</v>
      </c>
      <c r="F39" s="496" t="s">
        <v>662</v>
      </c>
      <c r="G39" s="496">
        <v>4500</v>
      </c>
      <c r="H39" s="493">
        <v>91</v>
      </c>
      <c r="I39" s="493" t="s">
        <v>232</v>
      </c>
      <c r="J39" s="493" t="s">
        <v>236</v>
      </c>
    </row>
    <row r="40" spans="1:10" x14ac:dyDescent="0.25">
      <c r="A40" s="733" t="s">
        <v>40</v>
      </c>
      <c r="B40" s="496">
        <v>7782</v>
      </c>
      <c r="C40" s="496">
        <v>6800</v>
      </c>
      <c r="D40" s="496">
        <v>9600</v>
      </c>
      <c r="E40" s="496">
        <v>1518.36</v>
      </c>
      <c r="F40" s="496">
        <v>1000</v>
      </c>
      <c r="G40" s="496">
        <v>2200</v>
      </c>
      <c r="H40" s="493">
        <v>56</v>
      </c>
      <c r="I40" s="493" t="s">
        <v>232</v>
      </c>
      <c r="J40" s="493" t="s">
        <v>237</v>
      </c>
    </row>
    <row r="41" spans="1:10" x14ac:dyDescent="0.25">
      <c r="A41" s="733" t="s">
        <v>41</v>
      </c>
    </row>
    <row r="42" spans="1:10" x14ac:dyDescent="0.25">
      <c r="A42" s="733" t="s">
        <v>42</v>
      </c>
      <c r="B42" s="496">
        <v>7240</v>
      </c>
      <c r="C42" s="496">
        <v>6400</v>
      </c>
      <c r="D42" s="496">
        <v>8100</v>
      </c>
      <c r="E42" s="496">
        <v>289.43</v>
      </c>
      <c r="F42" s="496" t="s">
        <v>236</v>
      </c>
      <c r="G42" s="496" t="s">
        <v>236</v>
      </c>
      <c r="H42" s="493">
        <v>730</v>
      </c>
      <c r="I42" s="493" t="s">
        <v>662</v>
      </c>
      <c r="J42" s="493" t="s">
        <v>662</v>
      </c>
    </row>
    <row r="43" spans="1:10" x14ac:dyDescent="0.25">
      <c r="A43" s="733" t="s">
        <v>43</v>
      </c>
    </row>
    <row r="44" spans="1:10" x14ac:dyDescent="0.25">
      <c r="A44" s="733" t="s">
        <v>44</v>
      </c>
      <c r="B44" s="496">
        <v>233</v>
      </c>
      <c r="C44" s="496" t="s">
        <v>237</v>
      </c>
      <c r="D44" s="496" t="s">
        <v>236</v>
      </c>
      <c r="E44" s="496">
        <v>58.38</v>
      </c>
      <c r="F44" s="496" t="s">
        <v>232</v>
      </c>
      <c r="G44" s="496" t="s">
        <v>232</v>
      </c>
      <c r="H44" s="493">
        <v>2.7</v>
      </c>
      <c r="I44" s="493" t="s">
        <v>232</v>
      </c>
      <c r="J44" s="493" t="s">
        <v>232</v>
      </c>
    </row>
    <row r="45" spans="1:10" x14ac:dyDescent="0.25">
      <c r="A45" s="733" t="s">
        <v>45</v>
      </c>
      <c r="B45" s="496">
        <v>41021</v>
      </c>
      <c r="C45" s="496">
        <v>36000</v>
      </c>
      <c r="D45" s="496">
        <v>47000</v>
      </c>
      <c r="E45" s="496">
        <v>1377.05</v>
      </c>
      <c r="F45" s="496" t="s">
        <v>662</v>
      </c>
      <c r="G45" s="496">
        <v>2100</v>
      </c>
      <c r="H45" s="493">
        <v>4144</v>
      </c>
      <c r="I45" s="493">
        <v>3400</v>
      </c>
      <c r="J45" s="493">
        <v>4900</v>
      </c>
    </row>
    <row r="46" spans="1:10" x14ac:dyDescent="0.25">
      <c r="A46" s="733" t="s">
        <v>46</v>
      </c>
      <c r="B46" s="496">
        <v>35.290599999999998</v>
      </c>
      <c r="C46" s="496" t="s">
        <v>232</v>
      </c>
      <c r="D46" s="496" t="s">
        <v>232</v>
      </c>
      <c r="E46" s="496">
        <v>13.3</v>
      </c>
      <c r="F46" s="496" t="s">
        <v>232</v>
      </c>
      <c r="G46" s="496" t="s">
        <v>232</v>
      </c>
      <c r="H46" s="493">
        <v>0.1492</v>
      </c>
      <c r="I46" s="493" t="s">
        <v>232</v>
      </c>
      <c r="J46" s="493" t="s">
        <v>232</v>
      </c>
    </row>
    <row r="47" spans="1:10" x14ac:dyDescent="0.25">
      <c r="A47" s="733" t="s">
        <v>47</v>
      </c>
      <c r="B47" s="496">
        <v>666</v>
      </c>
      <c r="C47" s="496" t="s">
        <v>662</v>
      </c>
      <c r="D47" s="496" t="s">
        <v>662</v>
      </c>
      <c r="E47" s="496">
        <v>212.54</v>
      </c>
      <c r="F47" s="496" t="s">
        <v>237</v>
      </c>
      <c r="G47" s="496" t="s">
        <v>236</v>
      </c>
      <c r="H47" s="493">
        <v>7</v>
      </c>
      <c r="I47" s="493" t="s">
        <v>232</v>
      </c>
      <c r="J47" s="493" t="s">
        <v>232</v>
      </c>
    </row>
    <row r="48" spans="1:10" x14ac:dyDescent="0.25">
      <c r="A48" s="733" t="s">
        <v>48</v>
      </c>
      <c r="B48" s="496">
        <v>4.4256000000000002</v>
      </c>
      <c r="C48" s="496" t="s">
        <v>232</v>
      </c>
      <c r="D48" s="496" t="s">
        <v>232</v>
      </c>
      <c r="E48" s="496">
        <v>1.79</v>
      </c>
      <c r="F48" s="496" t="s">
        <v>232</v>
      </c>
      <c r="G48" s="496" t="s">
        <v>232</v>
      </c>
      <c r="H48" s="493">
        <v>0.1002</v>
      </c>
      <c r="I48" s="493" t="s">
        <v>232</v>
      </c>
      <c r="J48" s="493" t="s">
        <v>232</v>
      </c>
    </row>
    <row r="49" spans="1:10" x14ac:dyDescent="0.25">
      <c r="A49" s="733" t="s">
        <v>49</v>
      </c>
      <c r="B49" s="496">
        <v>72.022300000000001</v>
      </c>
      <c r="C49" s="496" t="s">
        <v>232</v>
      </c>
      <c r="D49" s="496" t="s">
        <v>232</v>
      </c>
      <c r="E49" s="496">
        <v>26.73</v>
      </c>
      <c r="F49" s="496" t="s">
        <v>232</v>
      </c>
      <c r="G49" s="496" t="s">
        <v>232</v>
      </c>
      <c r="H49" s="493">
        <v>0.42800000000000005</v>
      </c>
      <c r="I49" s="493" t="s">
        <v>232</v>
      </c>
      <c r="J49" s="493" t="s">
        <v>232</v>
      </c>
    </row>
    <row r="50" spans="1:10" x14ac:dyDescent="0.25">
      <c r="A50" s="733" t="s">
        <v>50</v>
      </c>
      <c r="B50" s="496">
        <v>20</v>
      </c>
      <c r="C50" s="496" t="s">
        <v>232</v>
      </c>
      <c r="D50" s="496" t="s">
        <v>232</v>
      </c>
      <c r="E50" s="496">
        <v>6.03</v>
      </c>
      <c r="F50" s="496" t="s">
        <v>232</v>
      </c>
      <c r="G50" s="496" t="s">
        <v>232</v>
      </c>
      <c r="H50" s="493">
        <v>1.0017</v>
      </c>
      <c r="I50" s="493" t="s">
        <v>232</v>
      </c>
      <c r="J50" s="493" t="s">
        <v>232</v>
      </c>
    </row>
    <row r="51" spans="1:10" x14ac:dyDescent="0.25">
      <c r="A51" s="733" t="s">
        <v>51</v>
      </c>
      <c r="B51" s="496">
        <v>31696</v>
      </c>
      <c r="C51" s="496">
        <v>26000</v>
      </c>
      <c r="D51" s="496">
        <v>39000</v>
      </c>
      <c r="E51" s="496">
        <v>2852.34</v>
      </c>
      <c r="F51" s="496">
        <v>2000</v>
      </c>
      <c r="G51" s="496">
        <v>3900</v>
      </c>
      <c r="H51" s="493">
        <v>2512</v>
      </c>
      <c r="I51" s="493">
        <v>2000</v>
      </c>
      <c r="J51" s="493">
        <v>3200</v>
      </c>
    </row>
    <row r="52" spans="1:10" x14ac:dyDescent="0.25">
      <c r="A52" s="733" t="s">
        <v>52</v>
      </c>
      <c r="B52" s="496">
        <v>98.364999999999995</v>
      </c>
      <c r="C52" s="496" t="s">
        <v>232</v>
      </c>
      <c r="D52" s="496" t="s">
        <v>237</v>
      </c>
      <c r="E52" s="496">
        <v>35.36</v>
      </c>
      <c r="F52" s="496" t="s">
        <v>232</v>
      </c>
      <c r="G52" s="496" t="s">
        <v>232</v>
      </c>
      <c r="H52" s="493">
        <v>0.12</v>
      </c>
      <c r="I52" s="493" t="s">
        <v>232</v>
      </c>
      <c r="J52" s="493" t="s">
        <v>232</v>
      </c>
    </row>
    <row r="53" spans="1:10" x14ac:dyDescent="0.25">
      <c r="A53" s="733" t="s">
        <v>53</v>
      </c>
      <c r="B53" s="496">
        <v>420</v>
      </c>
      <c r="C53" s="496" t="s">
        <v>236</v>
      </c>
      <c r="D53" s="496" t="s">
        <v>662</v>
      </c>
      <c r="E53" s="496">
        <v>2.29</v>
      </c>
      <c r="F53" s="496" t="s">
        <v>232</v>
      </c>
      <c r="G53" s="496" t="s">
        <v>232</v>
      </c>
      <c r="H53" s="493">
        <v>42</v>
      </c>
      <c r="I53" s="493" t="s">
        <v>232</v>
      </c>
      <c r="J53" s="493" t="s">
        <v>232</v>
      </c>
    </row>
    <row r="54" spans="1:10" x14ac:dyDescent="0.25">
      <c r="A54" s="733" t="s">
        <v>54</v>
      </c>
    </row>
    <row r="55" spans="1:10" x14ac:dyDescent="0.25">
      <c r="A55" s="733" t="s">
        <v>55</v>
      </c>
      <c r="B55" s="496">
        <v>2334</v>
      </c>
      <c r="C55" s="496">
        <v>1600</v>
      </c>
      <c r="D55" s="496">
        <v>3500</v>
      </c>
      <c r="E55" s="496">
        <v>188.17</v>
      </c>
      <c r="F55" s="496" t="s">
        <v>232</v>
      </c>
      <c r="G55" s="496" t="s">
        <v>236</v>
      </c>
      <c r="H55" s="493">
        <v>96</v>
      </c>
      <c r="I55" s="493" t="s">
        <v>232</v>
      </c>
      <c r="J55" s="493" t="s">
        <v>237</v>
      </c>
    </row>
    <row r="56" spans="1:10" x14ac:dyDescent="0.25">
      <c r="A56" s="733" t="s">
        <v>56</v>
      </c>
      <c r="B56" s="496">
        <v>1922</v>
      </c>
      <c r="C56" s="496">
        <v>1500</v>
      </c>
      <c r="D56" s="496">
        <v>3100</v>
      </c>
      <c r="E56" s="496">
        <v>484.17</v>
      </c>
      <c r="F56" s="496" t="s">
        <v>236</v>
      </c>
      <c r="G56" s="496">
        <v>1300</v>
      </c>
      <c r="H56" s="493">
        <v>29</v>
      </c>
      <c r="I56" s="493" t="s">
        <v>232</v>
      </c>
      <c r="J56" s="493" t="s">
        <v>237</v>
      </c>
    </row>
    <row r="57" spans="1:10" x14ac:dyDescent="0.25">
      <c r="A57" s="733" t="s">
        <v>57</v>
      </c>
      <c r="B57" s="496">
        <v>532</v>
      </c>
      <c r="C57" s="496" t="s">
        <v>236</v>
      </c>
      <c r="D57" s="496" t="s">
        <v>662</v>
      </c>
      <c r="E57" s="496">
        <v>192.35</v>
      </c>
      <c r="F57" s="496" t="s">
        <v>237</v>
      </c>
      <c r="G57" s="496" t="s">
        <v>236</v>
      </c>
      <c r="H57" s="493">
        <v>8</v>
      </c>
      <c r="I57" s="493" t="s">
        <v>232</v>
      </c>
      <c r="J57" s="493" t="s">
        <v>232</v>
      </c>
    </row>
    <row r="58" spans="1:10" x14ac:dyDescent="0.25">
      <c r="A58" s="733" t="s">
        <v>58</v>
      </c>
      <c r="B58" s="496">
        <v>1350</v>
      </c>
      <c r="C58" s="496" t="s">
        <v>662</v>
      </c>
      <c r="D58" s="496">
        <v>2400</v>
      </c>
      <c r="E58" s="496">
        <v>337.69</v>
      </c>
      <c r="F58" s="496" t="s">
        <v>237</v>
      </c>
      <c r="G58" s="496" t="s">
        <v>662</v>
      </c>
      <c r="H58" s="493">
        <v>28</v>
      </c>
      <c r="I58" s="493" t="s">
        <v>232</v>
      </c>
      <c r="J58" s="493" t="s">
        <v>232</v>
      </c>
    </row>
    <row r="59" spans="1:10" x14ac:dyDescent="0.25">
      <c r="A59" s="733" t="s">
        <v>59</v>
      </c>
      <c r="B59" s="496">
        <v>993</v>
      </c>
      <c r="C59" s="496" t="s">
        <v>662</v>
      </c>
      <c r="D59" s="496">
        <v>1200</v>
      </c>
      <c r="E59" s="496">
        <v>146.26</v>
      </c>
      <c r="F59" s="496" t="s">
        <v>232</v>
      </c>
      <c r="G59" s="496" t="s">
        <v>236</v>
      </c>
      <c r="H59" s="493">
        <v>47</v>
      </c>
      <c r="I59" s="493" t="s">
        <v>232</v>
      </c>
      <c r="J59" s="493" t="s">
        <v>232</v>
      </c>
    </row>
    <row r="60" spans="1:10" x14ac:dyDescent="0.25">
      <c r="A60" s="733" t="s">
        <v>60</v>
      </c>
      <c r="B60" s="496">
        <v>2044</v>
      </c>
      <c r="C60" s="496">
        <v>1500</v>
      </c>
      <c r="D60" s="496">
        <v>2800</v>
      </c>
      <c r="E60" s="496">
        <v>22.01</v>
      </c>
      <c r="F60" s="496" t="s">
        <v>232</v>
      </c>
      <c r="G60" s="496" t="s">
        <v>232</v>
      </c>
      <c r="H60" s="493">
        <v>144</v>
      </c>
      <c r="I60" s="493" t="s">
        <v>232</v>
      </c>
      <c r="J60" s="493" t="s">
        <v>236</v>
      </c>
    </row>
    <row r="61" spans="1:10" x14ac:dyDescent="0.25">
      <c r="A61" s="733" t="s">
        <v>61</v>
      </c>
      <c r="B61" s="496">
        <v>206</v>
      </c>
      <c r="C61" s="496" t="s">
        <v>237</v>
      </c>
      <c r="D61" s="496" t="s">
        <v>236</v>
      </c>
      <c r="E61" s="496">
        <v>70.83</v>
      </c>
      <c r="F61" s="496" t="s">
        <v>232</v>
      </c>
      <c r="G61" s="496" t="s">
        <v>237</v>
      </c>
      <c r="H61" s="493">
        <v>0.76650000000000007</v>
      </c>
      <c r="I61" s="493" t="s">
        <v>232</v>
      </c>
      <c r="J61" s="493" t="s">
        <v>232</v>
      </c>
    </row>
    <row r="62" spans="1:10" x14ac:dyDescent="0.25">
      <c r="A62" s="733" t="s">
        <v>62</v>
      </c>
      <c r="B62" s="496">
        <v>139251</v>
      </c>
      <c r="C62" s="496">
        <v>120000</v>
      </c>
      <c r="D62" s="496">
        <v>160000</v>
      </c>
      <c r="E62" s="496">
        <v>1527.87</v>
      </c>
      <c r="F62" s="496" t="s">
        <v>662</v>
      </c>
      <c r="G62" s="496">
        <v>2600</v>
      </c>
      <c r="H62" s="493">
        <v>11800</v>
      </c>
      <c r="I62" s="493">
        <v>9900</v>
      </c>
      <c r="J62" s="493">
        <v>14000</v>
      </c>
    </row>
    <row r="63" spans="1:10" x14ac:dyDescent="0.25">
      <c r="A63" s="733" t="s">
        <v>63</v>
      </c>
      <c r="B63" s="496">
        <v>40</v>
      </c>
      <c r="C63" s="496" t="s">
        <v>232</v>
      </c>
      <c r="D63" s="496" t="s">
        <v>232</v>
      </c>
      <c r="E63" s="496">
        <v>13.48</v>
      </c>
      <c r="F63" s="496" t="s">
        <v>232</v>
      </c>
      <c r="G63" s="496" t="s">
        <v>232</v>
      </c>
      <c r="H63" s="493">
        <v>0.39449999999999996</v>
      </c>
      <c r="I63" s="493" t="s">
        <v>232</v>
      </c>
      <c r="J63" s="493" t="s">
        <v>232</v>
      </c>
    </row>
    <row r="64" spans="1:10" x14ac:dyDescent="0.25">
      <c r="A64" s="733" t="s">
        <v>64</v>
      </c>
      <c r="B64" s="496">
        <v>83.300399999999996</v>
      </c>
      <c r="C64" s="496" t="s">
        <v>232</v>
      </c>
      <c r="D64" s="496" t="s">
        <v>232</v>
      </c>
      <c r="E64" s="496">
        <v>29.86</v>
      </c>
      <c r="F64" s="496" t="s">
        <v>232</v>
      </c>
      <c r="G64" s="496" t="s">
        <v>232</v>
      </c>
      <c r="H64" s="493">
        <v>9.7200000000000009E-2</v>
      </c>
      <c r="I64" s="493" t="s">
        <v>232</v>
      </c>
      <c r="J64" s="493" t="s">
        <v>232</v>
      </c>
    </row>
    <row r="65" spans="1:10" x14ac:dyDescent="0.25">
      <c r="A65" s="733" t="s">
        <v>65</v>
      </c>
      <c r="B65" s="496">
        <v>2980</v>
      </c>
      <c r="C65" s="496">
        <v>2100</v>
      </c>
      <c r="D65" s="496">
        <v>4000</v>
      </c>
      <c r="E65" s="496">
        <v>1058.17</v>
      </c>
      <c r="F65" s="496" t="s">
        <v>236</v>
      </c>
      <c r="G65" s="496">
        <v>1800</v>
      </c>
      <c r="H65" s="493">
        <v>6</v>
      </c>
      <c r="I65" s="493" t="s">
        <v>232</v>
      </c>
      <c r="J65" s="493" t="s">
        <v>232</v>
      </c>
    </row>
    <row r="66" spans="1:10" x14ac:dyDescent="0.25">
      <c r="A66" s="733" t="s">
        <v>66</v>
      </c>
      <c r="B66" s="496">
        <v>2141</v>
      </c>
      <c r="C66" s="496">
        <v>1700</v>
      </c>
      <c r="D66" s="496">
        <v>2600</v>
      </c>
      <c r="E66" s="496">
        <v>262.13</v>
      </c>
      <c r="F66" s="496" t="s">
        <v>237</v>
      </c>
      <c r="G66" s="496" t="s">
        <v>236</v>
      </c>
      <c r="H66" s="493">
        <v>128</v>
      </c>
      <c r="I66" s="493" t="s">
        <v>232</v>
      </c>
      <c r="J66" s="493" t="s">
        <v>237</v>
      </c>
    </row>
    <row r="67" spans="1:10" x14ac:dyDescent="0.25">
      <c r="A67" s="733" t="s">
        <v>67</v>
      </c>
      <c r="B67" s="496">
        <v>527</v>
      </c>
      <c r="C67" s="496" t="s">
        <v>236</v>
      </c>
      <c r="D67" s="496" t="s">
        <v>662</v>
      </c>
      <c r="E67" s="496">
        <v>52.92</v>
      </c>
      <c r="F67" s="496" t="s">
        <v>232</v>
      </c>
      <c r="G67" s="496" t="s">
        <v>237</v>
      </c>
      <c r="H67" s="493">
        <v>29</v>
      </c>
      <c r="I67" s="493" t="s">
        <v>232</v>
      </c>
      <c r="J67" s="493" t="s">
        <v>232</v>
      </c>
    </row>
    <row r="68" spans="1:10" x14ac:dyDescent="0.25">
      <c r="A68" s="733" t="s">
        <v>68</v>
      </c>
      <c r="B68" s="496">
        <v>234</v>
      </c>
      <c r="C68" s="496" t="s">
        <v>236</v>
      </c>
      <c r="D68" s="496" t="s">
        <v>236</v>
      </c>
      <c r="E68" s="496">
        <v>79.08</v>
      </c>
      <c r="F68" s="496" t="s">
        <v>232</v>
      </c>
      <c r="G68" s="496" t="s">
        <v>237</v>
      </c>
      <c r="H68" s="493">
        <v>1.0969</v>
      </c>
      <c r="I68" s="493" t="s">
        <v>232</v>
      </c>
      <c r="J68" s="493" t="s">
        <v>232</v>
      </c>
    </row>
    <row r="69" spans="1:10" x14ac:dyDescent="0.25">
      <c r="A69" s="733" t="s">
        <v>69</v>
      </c>
      <c r="B69" s="496">
        <v>1281</v>
      </c>
      <c r="C69" s="496">
        <v>1000</v>
      </c>
      <c r="D69" s="496">
        <v>1500</v>
      </c>
      <c r="E69" s="496">
        <v>470.47</v>
      </c>
      <c r="F69" s="496" t="s">
        <v>236</v>
      </c>
      <c r="G69" s="496" t="s">
        <v>662</v>
      </c>
      <c r="H69" s="493">
        <v>1.4508000000000001</v>
      </c>
      <c r="I69" s="493" t="s">
        <v>232</v>
      </c>
      <c r="J69" s="493" t="s">
        <v>232</v>
      </c>
    </row>
    <row r="70" spans="1:10" x14ac:dyDescent="0.25">
      <c r="A70" s="733" t="s">
        <v>70</v>
      </c>
      <c r="B70" s="496">
        <v>17473</v>
      </c>
      <c r="C70" s="496">
        <v>13000</v>
      </c>
      <c r="D70" s="496">
        <v>23000</v>
      </c>
      <c r="E70" s="496">
        <v>495.22</v>
      </c>
      <c r="F70" s="496" t="s">
        <v>232</v>
      </c>
      <c r="G70" s="496">
        <v>1200</v>
      </c>
      <c r="H70" s="493">
        <v>1355</v>
      </c>
      <c r="I70" s="493" t="s">
        <v>662</v>
      </c>
      <c r="J70" s="493">
        <v>2100</v>
      </c>
    </row>
    <row r="71" spans="1:10" x14ac:dyDescent="0.25">
      <c r="A71" s="733" t="s">
        <v>71</v>
      </c>
      <c r="B71" s="496">
        <v>307.37990000000002</v>
      </c>
      <c r="C71" s="496" t="s">
        <v>236</v>
      </c>
      <c r="D71" s="496" t="s">
        <v>236</v>
      </c>
      <c r="E71" s="496">
        <v>119.93</v>
      </c>
      <c r="F71" s="496" t="s">
        <v>232</v>
      </c>
      <c r="G71" s="496" t="s">
        <v>237</v>
      </c>
      <c r="H71" s="493">
        <v>0.34859999999999997</v>
      </c>
      <c r="I71" s="493" t="s">
        <v>232</v>
      </c>
      <c r="J71" s="493" t="s">
        <v>232</v>
      </c>
    </row>
    <row r="72" spans="1:10" x14ac:dyDescent="0.25">
      <c r="A72" s="733" t="s">
        <v>72</v>
      </c>
    </row>
    <row r="73" spans="1:10" x14ac:dyDescent="0.25">
      <c r="A73" s="733" t="s">
        <v>73</v>
      </c>
      <c r="B73" s="496">
        <v>3030</v>
      </c>
      <c r="C73" s="496" t="s">
        <v>662</v>
      </c>
      <c r="D73" s="496">
        <v>14000</v>
      </c>
      <c r="E73" s="496">
        <v>829.92</v>
      </c>
      <c r="F73" s="496" t="s">
        <v>232</v>
      </c>
      <c r="G73" s="496">
        <v>8400</v>
      </c>
      <c r="H73" s="493">
        <v>52</v>
      </c>
      <c r="I73" s="493" t="s">
        <v>232</v>
      </c>
      <c r="J73" s="493" t="s">
        <v>236</v>
      </c>
    </row>
    <row r="74" spans="1:10" x14ac:dyDescent="0.25">
      <c r="A74" s="733" t="s">
        <v>74</v>
      </c>
      <c r="B74" s="496">
        <v>6292</v>
      </c>
      <c r="C74" s="496">
        <v>5200</v>
      </c>
      <c r="D74" s="496">
        <v>7600</v>
      </c>
      <c r="E74" s="496">
        <v>989.2</v>
      </c>
      <c r="F74" s="496" t="s">
        <v>662</v>
      </c>
      <c r="G74" s="496">
        <v>1400</v>
      </c>
      <c r="H74" s="493">
        <v>349</v>
      </c>
      <c r="I74" s="493" t="s">
        <v>236</v>
      </c>
      <c r="J74" s="493" t="s">
        <v>236</v>
      </c>
    </row>
    <row r="75" spans="1:10" x14ac:dyDescent="0.25">
      <c r="A75" s="733" t="s">
        <v>75</v>
      </c>
      <c r="B75" s="496">
        <v>2608</v>
      </c>
      <c r="C75" s="496">
        <v>2200</v>
      </c>
      <c r="D75" s="496">
        <v>3100</v>
      </c>
      <c r="E75" s="496">
        <v>280.32</v>
      </c>
      <c r="F75" s="496" t="s">
        <v>237</v>
      </c>
      <c r="G75" s="496" t="s">
        <v>236</v>
      </c>
      <c r="H75" s="493">
        <v>186</v>
      </c>
      <c r="I75" s="493" t="s">
        <v>237</v>
      </c>
      <c r="J75" s="493" t="s">
        <v>236</v>
      </c>
    </row>
    <row r="76" spans="1:10" x14ac:dyDescent="0.25">
      <c r="A76" s="733" t="s">
        <v>76</v>
      </c>
      <c r="B76" s="496">
        <v>512</v>
      </c>
      <c r="C76" s="496" t="s">
        <v>662</v>
      </c>
      <c r="D76" s="496">
        <v>1100</v>
      </c>
      <c r="E76" s="496">
        <v>145.51</v>
      </c>
      <c r="F76" s="496" t="s">
        <v>232</v>
      </c>
      <c r="G76" s="496" t="s">
        <v>236</v>
      </c>
      <c r="H76" s="493">
        <v>3.2770000000000001</v>
      </c>
      <c r="I76" s="493" t="s">
        <v>232</v>
      </c>
      <c r="J76" s="493" t="s">
        <v>232</v>
      </c>
    </row>
    <row r="77" spans="1:10" x14ac:dyDescent="0.25">
      <c r="A77" s="733" t="s">
        <v>77</v>
      </c>
      <c r="B77" s="496">
        <v>10015</v>
      </c>
      <c r="C77" s="496">
        <v>8500</v>
      </c>
      <c r="D77" s="496">
        <v>12000</v>
      </c>
      <c r="E77" s="496">
        <v>577.6</v>
      </c>
      <c r="F77" s="496" t="s">
        <v>236</v>
      </c>
      <c r="G77" s="496" t="s">
        <v>662</v>
      </c>
      <c r="H77" s="493">
        <v>668</v>
      </c>
      <c r="I77" s="493" t="s">
        <v>662</v>
      </c>
      <c r="J77" s="493" t="s">
        <v>662</v>
      </c>
    </row>
    <row r="78" spans="1:10" x14ac:dyDescent="0.25">
      <c r="A78" s="733" t="s">
        <v>78</v>
      </c>
    </row>
    <row r="79" spans="1:10" x14ac:dyDescent="0.25">
      <c r="A79" s="733" t="s">
        <v>79</v>
      </c>
      <c r="B79" s="496">
        <v>2395</v>
      </c>
      <c r="C79" s="496">
        <v>1900</v>
      </c>
      <c r="D79" s="496">
        <v>2900</v>
      </c>
      <c r="E79" s="496">
        <v>185.48</v>
      </c>
      <c r="F79" s="496" t="s">
        <v>237</v>
      </c>
      <c r="G79" s="496" t="s">
        <v>236</v>
      </c>
      <c r="H79" s="493">
        <v>133</v>
      </c>
      <c r="I79" s="493" t="s">
        <v>232</v>
      </c>
      <c r="J79" s="493" t="s">
        <v>237</v>
      </c>
    </row>
    <row r="80" spans="1:10" x14ac:dyDescent="0.25">
      <c r="A80" s="733" t="s">
        <v>80</v>
      </c>
      <c r="B80" s="496">
        <v>81.417100000000005</v>
      </c>
      <c r="C80" s="496" t="s">
        <v>232</v>
      </c>
      <c r="D80" s="496" t="s">
        <v>232</v>
      </c>
      <c r="E80" s="496">
        <v>30.99</v>
      </c>
      <c r="F80" s="496" t="s">
        <v>232</v>
      </c>
      <c r="G80" s="496" t="s">
        <v>232</v>
      </c>
      <c r="H80" s="493">
        <v>0.48110000000000003</v>
      </c>
      <c r="I80" s="493" t="s">
        <v>232</v>
      </c>
      <c r="J80" s="493" t="s">
        <v>232</v>
      </c>
    </row>
    <row r="81" spans="1:10" x14ac:dyDescent="0.25">
      <c r="A81" s="733" t="s">
        <v>81</v>
      </c>
      <c r="B81" s="496">
        <v>9.1186000000000007</v>
      </c>
      <c r="C81" s="496" t="s">
        <v>232</v>
      </c>
      <c r="D81" s="496" t="s">
        <v>232</v>
      </c>
      <c r="E81" s="496">
        <v>3.23</v>
      </c>
      <c r="F81" s="496" t="s">
        <v>232</v>
      </c>
      <c r="G81" s="496" t="s">
        <v>232</v>
      </c>
      <c r="H81" s="493">
        <v>2.47E-2</v>
      </c>
      <c r="I81" s="493" t="s">
        <v>232</v>
      </c>
      <c r="J81" s="493" t="s">
        <v>232</v>
      </c>
    </row>
    <row r="82" spans="1:10" x14ac:dyDescent="0.25">
      <c r="A82" s="733" t="s">
        <v>82</v>
      </c>
      <c r="B82" s="496">
        <v>124875</v>
      </c>
      <c r="C82" s="496">
        <v>100000</v>
      </c>
      <c r="D82" s="496">
        <v>160000</v>
      </c>
      <c r="E82" s="496">
        <v>23159.79</v>
      </c>
      <c r="F82" s="496">
        <v>13120</v>
      </c>
      <c r="G82" s="496">
        <v>46000</v>
      </c>
      <c r="H82" s="493">
        <v>5189.3372999999992</v>
      </c>
      <c r="I82" s="493">
        <v>3800</v>
      </c>
      <c r="J82" s="493">
        <v>7100</v>
      </c>
    </row>
    <row r="83" spans="1:10" x14ac:dyDescent="0.25">
      <c r="A83" s="733" t="s">
        <v>83</v>
      </c>
      <c r="B83" s="496">
        <v>46109</v>
      </c>
      <c r="C83" s="496">
        <v>30000</v>
      </c>
      <c r="D83" s="496">
        <v>69000</v>
      </c>
      <c r="E83" s="496">
        <v>17758.38</v>
      </c>
      <c r="F83" s="496">
        <v>10000</v>
      </c>
      <c r="G83" s="496">
        <v>38000</v>
      </c>
      <c r="H83" s="493">
        <v>435</v>
      </c>
      <c r="I83" s="493" t="s">
        <v>236</v>
      </c>
      <c r="J83" s="493" t="s">
        <v>662</v>
      </c>
    </row>
    <row r="84" spans="1:10" x14ac:dyDescent="0.25">
      <c r="A84" s="733" t="s">
        <v>84</v>
      </c>
      <c r="B84" s="496">
        <v>3241</v>
      </c>
      <c r="C84" s="496">
        <v>2300</v>
      </c>
      <c r="D84" s="496">
        <v>4600</v>
      </c>
      <c r="E84" s="496">
        <v>1072.9100000000001</v>
      </c>
      <c r="F84" s="496" t="s">
        <v>662</v>
      </c>
      <c r="G84" s="496">
        <v>3000</v>
      </c>
      <c r="H84" s="493">
        <v>51</v>
      </c>
      <c r="I84" s="493" t="s">
        <v>232</v>
      </c>
      <c r="J84" s="493" t="s">
        <v>232</v>
      </c>
    </row>
    <row r="85" spans="1:10" x14ac:dyDescent="0.25">
      <c r="A85" s="733" t="s">
        <v>85</v>
      </c>
    </row>
    <row r="86" spans="1:10" x14ac:dyDescent="0.25">
      <c r="A86" s="733" t="s">
        <v>86</v>
      </c>
      <c r="B86" s="496">
        <v>162.50640000000001</v>
      </c>
      <c r="C86" s="496" t="s">
        <v>237</v>
      </c>
      <c r="D86" s="496" t="s">
        <v>236</v>
      </c>
      <c r="E86" s="496">
        <v>59.22</v>
      </c>
      <c r="F86" s="496" t="s">
        <v>232</v>
      </c>
      <c r="G86" s="496" t="s">
        <v>237</v>
      </c>
      <c r="H86" s="493">
        <v>0.17450000000000002</v>
      </c>
      <c r="I86" s="493" t="s">
        <v>232</v>
      </c>
      <c r="J86" s="493" t="s">
        <v>232</v>
      </c>
    </row>
    <row r="87" spans="1:10" x14ac:dyDescent="0.25">
      <c r="A87" s="733" t="s">
        <v>87</v>
      </c>
      <c r="B87" s="496">
        <v>79.819800000000001</v>
      </c>
      <c r="C87" s="496" t="s">
        <v>232</v>
      </c>
      <c r="D87" s="496" t="s">
        <v>237</v>
      </c>
      <c r="E87" s="496">
        <v>34.11</v>
      </c>
      <c r="F87" s="496" t="s">
        <v>232</v>
      </c>
      <c r="G87" s="496" t="s">
        <v>232</v>
      </c>
      <c r="H87" s="493">
        <v>0.41899999999999998</v>
      </c>
      <c r="I87" s="493" t="s">
        <v>232</v>
      </c>
      <c r="J87" s="493" t="s">
        <v>232</v>
      </c>
    </row>
    <row r="88" spans="1:10" x14ac:dyDescent="0.25">
      <c r="A88" s="733" t="s">
        <v>88</v>
      </c>
      <c r="B88" s="496">
        <v>1013</v>
      </c>
      <c r="C88" s="496" t="s">
        <v>662</v>
      </c>
      <c r="D88" s="496">
        <v>1200</v>
      </c>
      <c r="E88" s="496">
        <v>351.52</v>
      </c>
      <c r="F88" s="496" t="s">
        <v>236</v>
      </c>
      <c r="G88" s="496" t="s">
        <v>236</v>
      </c>
      <c r="H88" s="493">
        <v>6.1033999999999997</v>
      </c>
      <c r="I88" s="493" t="s">
        <v>232</v>
      </c>
      <c r="J88" s="493" t="s">
        <v>232</v>
      </c>
    </row>
    <row r="89" spans="1:10" x14ac:dyDescent="0.25">
      <c r="A89" s="733" t="s">
        <v>89</v>
      </c>
      <c r="B89" s="496">
        <v>1310</v>
      </c>
      <c r="C89" s="496">
        <v>1300</v>
      </c>
      <c r="D89" s="496">
        <v>1400</v>
      </c>
      <c r="E89" s="496">
        <v>298.39999999999998</v>
      </c>
      <c r="F89" s="496" t="s">
        <v>237</v>
      </c>
      <c r="G89" s="496" t="s">
        <v>236</v>
      </c>
      <c r="H89" s="493">
        <v>14</v>
      </c>
      <c r="I89" s="493" t="s">
        <v>232</v>
      </c>
      <c r="J89" s="493" t="s">
        <v>232</v>
      </c>
    </row>
    <row r="90" spans="1:10" x14ac:dyDescent="0.25">
      <c r="A90" s="733" t="s">
        <v>90</v>
      </c>
      <c r="B90" s="496">
        <v>459.21609999999998</v>
      </c>
      <c r="C90" s="496" t="s">
        <v>236</v>
      </c>
      <c r="D90" s="496" t="s">
        <v>662</v>
      </c>
      <c r="E90" s="496">
        <v>169.4</v>
      </c>
      <c r="F90" s="496" t="s">
        <v>232</v>
      </c>
      <c r="G90" s="496" t="s">
        <v>236</v>
      </c>
      <c r="H90" s="493">
        <v>3.0179</v>
      </c>
      <c r="I90" s="493" t="s">
        <v>232</v>
      </c>
      <c r="J90" s="493" t="s">
        <v>232</v>
      </c>
    </row>
    <row r="91" spans="1:10" x14ac:dyDescent="0.25">
      <c r="A91" s="733" t="s">
        <v>91</v>
      </c>
    </row>
    <row r="92" spans="1:10" x14ac:dyDescent="0.25">
      <c r="A92" s="733" t="s">
        <v>92</v>
      </c>
      <c r="B92" s="496">
        <v>321</v>
      </c>
      <c r="C92" s="496" t="s">
        <v>236</v>
      </c>
      <c r="D92" s="496" t="s">
        <v>236</v>
      </c>
      <c r="E92" s="496">
        <v>93.99</v>
      </c>
      <c r="F92" s="496" t="s">
        <v>232</v>
      </c>
      <c r="G92" s="496" t="s">
        <v>237</v>
      </c>
      <c r="H92" s="493">
        <v>6</v>
      </c>
      <c r="I92" s="493" t="s">
        <v>232</v>
      </c>
      <c r="J92" s="493" t="s">
        <v>232</v>
      </c>
    </row>
    <row r="93" spans="1:10" x14ac:dyDescent="0.25">
      <c r="A93" s="733" t="s">
        <v>93</v>
      </c>
      <c r="B93" s="496">
        <v>141014</v>
      </c>
      <c r="C93" s="496">
        <v>120000</v>
      </c>
      <c r="D93" s="496">
        <v>160000</v>
      </c>
      <c r="E93" s="496">
        <v>8816.43</v>
      </c>
      <c r="F93" s="496">
        <v>6300</v>
      </c>
      <c r="G93" s="496">
        <v>12000</v>
      </c>
      <c r="H93" s="493">
        <v>7893</v>
      </c>
      <c r="I93" s="493">
        <v>6200</v>
      </c>
      <c r="J93" s="493">
        <v>9900</v>
      </c>
    </row>
    <row r="94" spans="1:10" x14ac:dyDescent="0.25">
      <c r="A94" s="733" t="s">
        <v>94</v>
      </c>
    </row>
    <row r="95" spans="1:10" x14ac:dyDescent="0.25">
      <c r="A95" s="733" t="s">
        <v>95</v>
      </c>
    </row>
    <row r="96" spans="1:10" x14ac:dyDescent="0.25">
      <c r="A96" s="733" t="s">
        <v>96</v>
      </c>
      <c r="B96" s="496">
        <v>458</v>
      </c>
      <c r="C96" s="496" t="s">
        <v>236</v>
      </c>
      <c r="D96" s="496" t="s">
        <v>662</v>
      </c>
      <c r="E96" s="496">
        <v>148.59</v>
      </c>
      <c r="F96" s="496" t="s">
        <v>232</v>
      </c>
      <c r="G96" s="496" t="s">
        <v>236</v>
      </c>
      <c r="H96" s="493">
        <v>3.3715999999999999</v>
      </c>
      <c r="I96" s="493" t="s">
        <v>232</v>
      </c>
      <c r="J96" s="493" t="s">
        <v>232</v>
      </c>
    </row>
    <row r="97" spans="1:10" x14ac:dyDescent="0.25">
      <c r="A97" s="733" t="s">
        <v>97</v>
      </c>
      <c r="B97" s="496">
        <v>357</v>
      </c>
      <c r="C97" s="496" t="s">
        <v>236</v>
      </c>
      <c r="D97" s="496" t="s">
        <v>662</v>
      </c>
      <c r="E97" s="496">
        <v>69.22</v>
      </c>
      <c r="F97" s="496" t="s">
        <v>232</v>
      </c>
      <c r="G97" s="496" t="s">
        <v>237</v>
      </c>
      <c r="H97" s="493">
        <v>9</v>
      </c>
      <c r="I97" s="493" t="s">
        <v>232</v>
      </c>
      <c r="J97" s="493" t="s">
        <v>232</v>
      </c>
    </row>
    <row r="98" spans="1:10" x14ac:dyDescent="0.25">
      <c r="A98" s="733" t="s">
        <v>98</v>
      </c>
      <c r="B98" s="496">
        <v>116</v>
      </c>
      <c r="C98" s="496" t="s">
        <v>237</v>
      </c>
      <c r="D98" s="496" t="s">
        <v>237</v>
      </c>
      <c r="E98" s="496">
        <v>40.380000000000003</v>
      </c>
      <c r="F98" s="496" t="s">
        <v>232</v>
      </c>
      <c r="G98" s="496" t="s">
        <v>232</v>
      </c>
      <c r="H98" s="493">
        <v>0.78320000000000001</v>
      </c>
      <c r="I98" s="493" t="s">
        <v>232</v>
      </c>
      <c r="J98" s="493" t="s">
        <v>232</v>
      </c>
    </row>
    <row r="99" spans="1:10" x14ac:dyDescent="0.25">
      <c r="A99" s="733" t="s">
        <v>99</v>
      </c>
    </row>
    <row r="100" spans="1:10" x14ac:dyDescent="0.25">
      <c r="A100" s="733" t="s">
        <v>100</v>
      </c>
      <c r="B100" s="496">
        <v>20958</v>
      </c>
      <c r="C100" s="496">
        <v>19000</v>
      </c>
      <c r="D100" s="496">
        <v>23000</v>
      </c>
      <c r="E100" s="496">
        <v>2828.32</v>
      </c>
      <c r="F100" s="496">
        <v>2200</v>
      </c>
      <c r="G100" s="496">
        <v>3500</v>
      </c>
      <c r="H100" s="493">
        <v>1235</v>
      </c>
      <c r="I100" s="493">
        <v>1100</v>
      </c>
      <c r="J100" s="493">
        <v>1400</v>
      </c>
    </row>
    <row r="101" spans="1:10" x14ac:dyDescent="0.25">
      <c r="A101" s="733" t="s">
        <v>101</v>
      </c>
      <c r="B101" s="496">
        <v>2852</v>
      </c>
      <c r="C101" s="496">
        <v>2300</v>
      </c>
      <c r="D101" s="496">
        <v>3500</v>
      </c>
      <c r="E101" s="496">
        <v>149.51</v>
      </c>
      <c r="F101" s="496" t="s">
        <v>232</v>
      </c>
      <c r="G101" s="496" t="s">
        <v>236</v>
      </c>
      <c r="H101" s="493">
        <v>282</v>
      </c>
      <c r="I101" s="493" t="s">
        <v>236</v>
      </c>
      <c r="J101" s="493" t="s">
        <v>236</v>
      </c>
    </row>
    <row r="102" spans="1:10" x14ac:dyDescent="0.25">
      <c r="A102" s="733" t="s">
        <v>102</v>
      </c>
    </row>
    <row r="103" spans="1:10" x14ac:dyDescent="0.25">
      <c r="A103" s="733" t="s">
        <v>103</v>
      </c>
    </row>
    <row r="104" spans="1:10" x14ac:dyDescent="0.25">
      <c r="A104" s="733" t="s">
        <v>104</v>
      </c>
      <c r="B104" s="496">
        <v>67.203100000000006</v>
      </c>
      <c r="C104" s="496" t="s">
        <v>232</v>
      </c>
      <c r="D104" s="496" t="s">
        <v>232</v>
      </c>
      <c r="E104" s="496">
        <v>24.31</v>
      </c>
      <c r="F104" s="496" t="s">
        <v>232</v>
      </c>
      <c r="G104" s="496" t="s">
        <v>232</v>
      </c>
      <c r="H104" s="493">
        <v>0.28189999999999998</v>
      </c>
      <c r="I104" s="493" t="s">
        <v>232</v>
      </c>
      <c r="J104" s="493" t="s">
        <v>232</v>
      </c>
    </row>
    <row r="105" spans="1:10" x14ac:dyDescent="0.25">
      <c r="A105" s="733" t="s">
        <v>105</v>
      </c>
      <c r="B105" s="496">
        <v>8.2029999999999994</v>
      </c>
      <c r="C105" s="496" t="s">
        <v>232</v>
      </c>
      <c r="D105" s="496" t="s">
        <v>232</v>
      </c>
      <c r="E105" s="496">
        <v>3.25</v>
      </c>
      <c r="F105" s="496" t="s">
        <v>232</v>
      </c>
      <c r="G105" s="496" t="s">
        <v>232</v>
      </c>
      <c r="H105" s="493">
        <v>3.0200000000000001E-2</v>
      </c>
      <c r="I105" s="493" t="s">
        <v>232</v>
      </c>
      <c r="J105" s="493" t="s">
        <v>232</v>
      </c>
    </row>
    <row r="106" spans="1:10" x14ac:dyDescent="0.25">
      <c r="A106" s="733" t="s">
        <v>106</v>
      </c>
      <c r="B106" s="496">
        <v>4704</v>
      </c>
      <c r="C106" s="496">
        <v>4000</v>
      </c>
      <c r="D106" s="496">
        <v>5700</v>
      </c>
      <c r="E106" s="496">
        <v>568.03</v>
      </c>
      <c r="F106" s="496" t="s">
        <v>236</v>
      </c>
      <c r="G106" s="496">
        <v>1100</v>
      </c>
      <c r="H106" s="493">
        <v>417</v>
      </c>
      <c r="I106" s="493" t="s">
        <v>236</v>
      </c>
      <c r="J106" s="493" t="s">
        <v>662</v>
      </c>
    </row>
    <row r="107" spans="1:10" x14ac:dyDescent="0.25">
      <c r="A107" s="733" t="s">
        <v>107</v>
      </c>
      <c r="B107" s="496">
        <v>93466</v>
      </c>
      <c r="C107" s="496">
        <v>83000</v>
      </c>
      <c r="D107" s="496">
        <v>100000</v>
      </c>
      <c r="E107" s="496">
        <v>3237</v>
      </c>
      <c r="F107" s="496">
        <v>2400</v>
      </c>
      <c r="G107" s="496">
        <v>4300</v>
      </c>
      <c r="H107" s="493">
        <v>6874</v>
      </c>
      <c r="I107" s="493">
        <v>5700</v>
      </c>
      <c r="J107" s="493">
        <v>8000</v>
      </c>
    </row>
    <row r="108" spans="1:10" x14ac:dyDescent="0.25">
      <c r="A108" s="733" t="s">
        <v>108</v>
      </c>
      <c r="B108" s="496">
        <v>916</v>
      </c>
      <c r="C108" s="496" t="s">
        <v>662</v>
      </c>
      <c r="D108" s="496">
        <v>1200</v>
      </c>
      <c r="E108" s="496">
        <v>301.45</v>
      </c>
      <c r="F108" s="496" t="s">
        <v>236</v>
      </c>
      <c r="G108" s="496" t="s">
        <v>236</v>
      </c>
      <c r="H108" s="493">
        <v>8</v>
      </c>
      <c r="I108" s="493" t="s">
        <v>232</v>
      </c>
      <c r="J108" s="493" t="s">
        <v>232</v>
      </c>
    </row>
    <row r="109" spans="1:10" x14ac:dyDescent="0.25">
      <c r="A109" s="733" t="s">
        <v>109</v>
      </c>
      <c r="B109" s="496">
        <v>1.1659999999999999</v>
      </c>
      <c r="C109" s="496" t="s">
        <v>232</v>
      </c>
      <c r="D109" s="496" t="s">
        <v>232</v>
      </c>
      <c r="E109" s="496">
        <v>0.2152</v>
      </c>
      <c r="F109" s="496" t="s">
        <v>232</v>
      </c>
      <c r="G109" s="496" t="s">
        <v>232</v>
      </c>
      <c r="H109" s="493">
        <v>6.4500000000000002E-2</v>
      </c>
      <c r="I109" s="493" t="s">
        <v>232</v>
      </c>
      <c r="J109" s="493" t="s">
        <v>232</v>
      </c>
    </row>
    <row r="110" spans="1:10" x14ac:dyDescent="0.25">
      <c r="A110" s="733" t="s">
        <v>110</v>
      </c>
      <c r="B110" s="496">
        <v>7506</v>
      </c>
      <c r="C110" s="496">
        <v>5900</v>
      </c>
      <c r="D110" s="496">
        <v>9200</v>
      </c>
      <c r="E110" s="496">
        <v>301.47000000000003</v>
      </c>
      <c r="F110" s="496" t="s">
        <v>237</v>
      </c>
      <c r="G110" s="496" t="s">
        <v>662</v>
      </c>
      <c r="H110" s="493">
        <v>641</v>
      </c>
      <c r="I110" s="493" t="s">
        <v>236</v>
      </c>
      <c r="J110" s="493" t="s">
        <v>662</v>
      </c>
    </row>
    <row r="111" spans="1:10" x14ac:dyDescent="0.25">
      <c r="A111" s="733" t="s">
        <v>111</v>
      </c>
      <c r="B111" s="496">
        <v>2.0381</v>
      </c>
      <c r="C111" s="496" t="s">
        <v>232</v>
      </c>
      <c r="D111" s="496" t="s">
        <v>232</v>
      </c>
      <c r="E111" s="496">
        <v>0.99750000000000005</v>
      </c>
      <c r="F111" s="496" t="s">
        <v>232</v>
      </c>
      <c r="G111" s="496" t="s">
        <v>232</v>
      </c>
      <c r="H111" s="493">
        <v>6.7000000000000002E-3</v>
      </c>
      <c r="I111" s="493" t="s">
        <v>232</v>
      </c>
      <c r="J111" s="493" t="s">
        <v>232</v>
      </c>
    </row>
    <row r="112" spans="1:10" x14ac:dyDescent="0.25">
      <c r="A112" s="733" t="s">
        <v>112</v>
      </c>
    </row>
    <row r="113" spans="1:10" x14ac:dyDescent="0.25">
      <c r="A113" s="733" t="s">
        <v>113</v>
      </c>
      <c r="B113" s="496">
        <v>617</v>
      </c>
      <c r="C113" s="496" t="s">
        <v>236</v>
      </c>
      <c r="D113" s="496" t="s">
        <v>662</v>
      </c>
      <c r="E113" s="496">
        <v>60.01</v>
      </c>
      <c r="F113" s="496" t="s">
        <v>232</v>
      </c>
      <c r="G113" s="496" t="s">
        <v>237</v>
      </c>
      <c r="H113" s="493">
        <v>46</v>
      </c>
      <c r="I113" s="493" t="s">
        <v>232</v>
      </c>
      <c r="J113" s="493" t="s">
        <v>232</v>
      </c>
    </row>
    <row r="114" spans="1:10" x14ac:dyDescent="0.25">
      <c r="A114" s="733" t="s">
        <v>114</v>
      </c>
      <c r="B114" s="496">
        <v>65</v>
      </c>
      <c r="C114" s="496" t="s">
        <v>232</v>
      </c>
      <c r="D114" s="496" t="s">
        <v>232</v>
      </c>
      <c r="E114" s="496">
        <v>15.61</v>
      </c>
      <c r="F114" s="496" t="s">
        <v>232</v>
      </c>
      <c r="G114" s="496" t="s">
        <v>232</v>
      </c>
      <c r="H114" s="493">
        <v>1.8811</v>
      </c>
      <c r="I114" s="493" t="s">
        <v>232</v>
      </c>
      <c r="J114" s="493" t="s">
        <v>232</v>
      </c>
    </row>
    <row r="115" spans="1:10" x14ac:dyDescent="0.25">
      <c r="A115" s="733" t="s">
        <v>115</v>
      </c>
      <c r="B115" s="496">
        <v>5828</v>
      </c>
      <c r="C115" s="496">
        <v>4400</v>
      </c>
      <c r="D115" s="496">
        <v>7700</v>
      </c>
      <c r="E115" s="496">
        <v>1739.22</v>
      </c>
      <c r="F115" s="496">
        <v>1100</v>
      </c>
      <c r="G115" s="496">
        <v>3200</v>
      </c>
      <c r="H115" s="493">
        <v>45</v>
      </c>
      <c r="I115" s="493" t="s">
        <v>232</v>
      </c>
      <c r="J115" s="493" t="s">
        <v>232</v>
      </c>
    </row>
    <row r="116" spans="1:10" x14ac:dyDescent="0.25">
      <c r="A116" s="733" t="s">
        <v>116</v>
      </c>
    </row>
    <row r="117" spans="1:10" x14ac:dyDescent="0.25">
      <c r="A117" s="733" t="s">
        <v>117</v>
      </c>
    </row>
    <row r="118" spans="1:10" x14ac:dyDescent="0.25">
      <c r="A118" s="733" t="s">
        <v>118</v>
      </c>
      <c r="B118" s="496">
        <v>43.148699999999998</v>
      </c>
      <c r="C118" s="496" t="s">
        <v>232</v>
      </c>
      <c r="D118" s="496" t="s">
        <v>232</v>
      </c>
      <c r="E118" s="496">
        <v>17.43</v>
      </c>
      <c r="F118" s="496" t="s">
        <v>232</v>
      </c>
      <c r="G118" s="496" t="s">
        <v>232</v>
      </c>
      <c r="H118" s="493">
        <v>0.27190000000000003</v>
      </c>
      <c r="I118" s="493" t="s">
        <v>232</v>
      </c>
      <c r="J118" s="493" t="s">
        <v>232</v>
      </c>
    </row>
    <row r="119" spans="1:10" x14ac:dyDescent="0.25">
      <c r="A119" s="733" t="s">
        <v>119</v>
      </c>
      <c r="B119" s="496">
        <v>7.1582999999999997</v>
      </c>
      <c r="C119" s="496" t="s">
        <v>232</v>
      </c>
      <c r="D119" s="496" t="s">
        <v>232</v>
      </c>
      <c r="E119" s="496">
        <v>2.73</v>
      </c>
      <c r="F119" s="496" t="s">
        <v>232</v>
      </c>
      <c r="G119" s="496" t="s">
        <v>232</v>
      </c>
      <c r="H119" s="493">
        <v>7.3399999999999993E-2</v>
      </c>
      <c r="I119" s="493" t="s">
        <v>232</v>
      </c>
      <c r="J119" s="493" t="s">
        <v>232</v>
      </c>
    </row>
    <row r="120" spans="1:10" x14ac:dyDescent="0.25">
      <c r="A120" s="733" t="s">
        <v>120</v>
      </c>
      <c r="B120" s="496">
        <v>1657</v>
      </c>
      <c r="C120" s="496">
        <v>1100</v>
      </c>
      <c r="D120" s="496">
        <v>2300</v>
      </c>
      <c r="E120" s="496">
        <v>539.54</v>
      </c>
      <c r="F120" s="496" t="s">
        <v>236</v>
      </c>
      <c r="G120" s="496" t="s">
        <v>662</v>
      </c>
      <c r="H120" s="493">
        <v>18</v>
      </c>
      <c r="I120" s="493" t="s">
        <v>232</v>
      </c>
      <c r="J120" s="493" t="s">
        <v>232</v>
      </c>
    </row>
    <row r="121" spans="1:10" x14ac:dyDescent="0.25">
      <c r="A121" s="733" t="s">
        <v>121</v>
      </c>
      <c r="B121" s="496">
        <v>107912</v>
      </c>
      <c r="C121" s="496">
        <v>91000</v>
      </c>
      <c r="D121" s="496">
        <v>130000</v>
      </c>
      <c r="E121" s="496">
        <v>16759.689999999999</v>
      </c>
      <c r="F121" s="496">
        <v>12465</v>
      </c>
      <c r="G121" s="496">
        <v>22000</v>
      </c>
      <c r="H121" s="493">
        <v>4498</v>
      </c>
      <c r="I121" s="493">
        <v>3600</v>
      </c>
      <c r="J121" s="493">
        <v>6000</v>
      </c>
    </row>
    <row r="122" spans="1:10" x14ac:dyDescent="0.25">
      <c r="A122" s="733" t="s">
        <v>122</v>
      </c>
      <c r="B122" s="496">
        <v>7668</v>
      </c>
      <c r="C122" s="496">
        <v>6500</v>
      </c>
      <c r="D122" s="496">
        <v>9000</v>
      </c>
      <c r="E122" s="496">
        <v>1234.1500000000001</v>
      </c>
      <c r="F122" s="496" t="s">
        <v>662</v>
      </c>
      <c r="G122" s="496">
        <v>1700</v>
      </c>
      <c r="H122" s="493">
        <v>247</v>
      </c>
      <c r="I122" s="493" t="s">
        <v>237</v>
      </c>
      <c r="J122" s="493" t="s">
        <v>236</v>
      </c>
    </row>
    <row r="123" spans="1:10" x14ac:dyDescent="0.25">
      <c r="A123" s="733" t="s">
        <v>123</v>
      </c>
      <c r="B123" s="496">
        <v>12504</v>
      </c>
      <c r="C123" s="496">
        <v>10000</v>
      </c>
      <c r="D123" s="496">
        <v>15000</v>
      </c>
      <c r="E123" s="496">
        <v>1164.92</v>
      </c>
      <c r="F123" s="496" t="s">
        <v>662</v>
      </c>
      <c r="G123" s="496">
        <v>1700</v>
      </c>
      <c r="H123" s="493">
        <v>486</v>
      </c>
      <c r="I123" s="493" t="s">
        <v>236</v>
      </c>
      <c r="J123" s="493" t="s">
        <v>662</v>
      </c>
    </row>
    <row r="124" spans="1:10" x14ac:dyDescent="0.25">
      <c r="A124" s="733" t="s">
        <v>124</v>
      </c>
    </row>
    <row r="125" spans="1:10" x14ac:dyDescent="0.25">
      <c r="A125" s="733" t="s">
        <v>125</v>
      </c>
      <c r="B125" s="496">
        <v>1208</v>
      </c>
      <c r="C125" s="496" t="s">
        <v>662</v>
      </c>
      <c r="D125" s="496">
        <v>1600</v>
      </c>
      <c r="E125" s="496">
        <v>214.69</v>
      </c>
      <c r="F125" s="496" t="s">
        <v>237</v>
      </c>
      <c r="G125" s="496" t="s">
        <v>236</v>
      </c>
      <c r="H125" s="493">
        <v>43</v>
      </c>
      <c r="I125" s="493" t="s">
        <v>232</v>
      </c>
      <c r="J125" s="493" t="s">
        <v>232</v>
      </c>
    </row>
    <row r="126" spans="1:10" x14ac:dyDescent="0.25">
      <c r="A126" s="733" t="s">
        <v>126</v>
      </c>
      <c r="B126" s="496">
        <v>294</v>
      </c>
      <c r="C126" s="496" t="s">
        <v>236</v>
      </c>
      <c r="D126" s="496" t="s">
        <v>236</v>
      </c>
      <c r="E126" s="496">
        <v>105.29</v>
      </c>
      <c r="F126" s="496" t="s">
        <v>232</v>
      </c>
      <c r="G126" s="496" t="s">
        <v>237</v>
      </c>
      <c r="H126" s="493">
        <v>0.5847</v>
      </c>
      <c r="I126" s="493" t="s">
        <v>232</v>
      </c>
      <c r="J126" s="493" t="s">
        <v>232</v>
      </c>
    </row>
    <row r="127" spans="1:10" x14ac:dyDescent="0.25">
      <c r="A127" s="733" t="s">
        <v>127</v>
      </c>
      <c r="B127" s="496">
        <v>57.2209</v>
      </c>
      <c r="C127" s="496" t="s">
        <v>232</v>
      </c>
      <c r="D127" s="496" t="s">
        <v>232</v>
      </c>
      <c r="E127" s="496">
        <v>20.52</v>
      </c>
      <c r="F127" s="496" t="s">
        <v>232</v>
      </c>
      <c r="G127" s="496" t="s">
        <v>232</v>
      </c>
      <c r="H127" s="493">
        <v>0.38519999999999999</v>
      </c>
      <c r="I127" s="493" t="s">
        <v>232</v>
      </c>
      <c r="J127" s="493" t="s">
        <v>232</v>
      </c>
    </row>
    <row r="128" spans="1:10" x14ac:dyDescent="0.25">
      <c r="A128" s="733" t="s">
        <v>128</v>
      </c>
      <c r="B128" s="496">
        <v>468</v>
      </c>
      <c r="C128" s="496" t="s">
        <v>236</v>
      </c>
      <c r="D128" s="496" t="s">
        <v>662</v>
      </c>
      <c r="E128" s="496">
        <v>146.46</v>
      </c>
      <c r="F128" s="496" t="s">
        <v>232</v>
      </c>
      <c r="G128" s="496" t="s">
        <v>236</v>
      </c>
      <c r="H128" s="493">
        <v>4</v>
      </c>
      <c r="I128" s="493" t="s">
        <v>232</v>
      </c>
      <c r="J128" s="493" t="s">
        <v>232</v>
      </c>
    </row>
    <row r="129" spans="1:10" x14ac:dyDescent="0.25">
      <c r="A129" s="733" t="s">
        <v>129</v>
      </c>
      <c r="B129" s="496">
        <v>3497</v>
      </c>
      <c r="C129" s="496">
        <v>2700</v>
      </c>
      <c r="D129" s="496">
        <v>4600</v>
      </c>
      <c r="E129" s="496">
        <v>25</v>
      </c>
      <c r="F129" s="496" t="s">
        <v>232</v>
      </c>
      <c r="G129" s="496" t="s">
        <v>232</v>
      </c>
      <c r="H129" s="493">
        <v>318</v>
      </c>
      <c r="I129" s="493" t="s">
        <v>236</v>
      </c>
      <c r="J129" s="493" t="s">
        <v>236</v>
      </c>
    </row>
    <row r="130" spans="1:10" x14ac:dyDescent="0.25">
      <c r="A130" s="733" t="s">
        <v>130</v>
      </c>
      <c r="B130" s="496">
        <v>162617</v>
      </c>
      <c r="C130" s="496">
        <v>140000</v>
      </c>
      <c r="D130" s="496">
        <v>180000</v>
      </c>
      <c r="E130" s="496">
        <v>16987.41</v>
      </c>
      <c r="F130" s="496">
        <v>12354</v>
      </c>
      <c r="G130" s="496">
        <v>23000</v>
      </c>
      <c r="H130" s="493">
        <v>11229</v>
      </c>
      <c r="I130" s="493">
        <v>9700</v>
      </c>
      <c r="J130" s="493">
        <v>13000</v>
      </c>
    </row>
    <row r="131" spans="1:10" x14ac:dyDescent="0.25">
      <c r="A131" s="733" t="s">
        <v>131</v>
      </c>
    </row>
    <row r="132" spans="1:10" x14ac:dyDescent="0.25">
      <c r="A132" s="733" t="s">
        <v>132</v>
      </c>
      <c r="B132" s="496">
        <v>36.274299999999997</v>
      </c>
      <c r="C132" s="496" t="s">
        <v>232</v>
      </c>
      <c r="D132" s="496" t="s">
        <v>232</v>
      </c>
      <c r="E132" s="496">
        <v>15.06</v>
      </c>
      <c r="F132" s="496" t="s">
        <v>232</v>
      </c>
      <c r="G132" s="496" t="s">
        <v>232</v>
      </c>
      <c r="H132" s="493">
        <v>3.49E-2</v>
      </c>
      <c r="I132" s="493" t="s">
        <v>232</v>
      </c>
      <c r="J132" s="493" t="s">
        <v>232</v>
      </c>
    </row>
    <row r="133" spans="1:10" x14ac:dyDescent="0.25">
      <c r="A133" s="733" t="s">
        <v>133</v>
      </c>
      <c r="B133" s="496">
        <v>134</v>
      </c>
      <c r="C133" s="496" t="s">
        <v>237</v>
      </c>
      <c r="D133" s="496" t="s">
        <v>237</v>
      </c>
      <c r="E133" s="496">
        <v>40.409999999999997</v>
      </c>
      <c r="F133" s="496" t="s">
        <v>232</v>
      </c>
      <c r="G133" s="496" t="s">
        <v>232</v>
      </c>
      <c r="H133" s="493">
        <v>1.7728000000000002</v>
      </c>
      <c r="I133" s="493" t="s">
        <v>232</v>
      </c>
      <c r="J133" s="493" t="s">
        <v>232</v>
      </c>
    </row>
    <row r="134" spans="1:10" x14ac:dyDescent="0.25">
      <c r="A134" s="733" t="s">
        <v>134</v>
      </c>
      <c r="B134" s="496">
        <v>7016</v>
      </c>
      <c r="C134" s="496">
        <v>4600</v>
      </c>
      <c r="D134" s="496">
        <v>12000</v>
      </c>
      <c r="E134" s="496">
        <v>3046.71</v>
      </c>
      <c r="F134" s="496">
        <v>1500</v>
      </c>
      <c r="G134" s="496">
        <v>7200</v>
      </c>
      <c r="H134" s="493">
        <v>50</v>
      </c>
      <c r="I134" s="493" t="s">
        <v>232</v>
      </c>
      <c r="J134" s="493" t="s">
        <v>232</v>
      </c>
    </row>
    <row r="135" spans="1:10" x14ac:dyDescent="0.25">
      <c r="A135" s="733" t="s">
        <v>135</v>
      </c>
    </row>
    <row r="136" spans="1:10" x14ac:dyDescent="0.25">
      <c r="A136" s="733" t="s">
        <v>136</v>
      </c>
    </row>
    <row r="137" spans="1:10" x14ac:dyDescent="0.25">
      <c r="A137" s="733" t="s">
        <v>137</v>
      </c>
      <c r="B137" s="496">
        <v>654</v>
      </c>
      <c r="C137" s="496" t="s">
        <v>662</v>
      </c>
      <c r="D137" s="496" t="s">
        <v>662</v>
      </c>
      <c r="E137" s="496">
        <v>179.85</v>
      </c>
      <c r="F137" s="496" t="s">
        <v>237</v>
      </c>
      <c r="G137" s="496" t="s">
        <v>236</v>
      </c>
      <c r="H137" s="493">
        <v>4.3643999999999998</v>
      </c>
      <c r="I137" s="493" t="s">
        <v>232</v>
      </c>
      <c r="J137" s="493" t="s">
        <v>232</v>
      </c>
    </row>
    <row r="138" spans="1:10" x14ac:dyDescent="0.25">
      <c r="A138" s="733" t="s">
        <v>138</v>
      </c>
      <c r="B138" s="496">
        <v>1828</v>
      </c>
      <c r="C138" s="496">
        <v>1600</v>
      </c>
      <c r="D138" s="496">
        <v>2100</v>
      </c>
      <c r="E138" s="496">
        <v>171.54</v>
      </c>
      <c r="F138" s="496" t="s">
        <v>237</v>
      </c>
      <c r="G138" s="496" t="s">
        <v>236</v>
      </c>
      <c r="H138" s="493">
        <v>106</v>
      </c>
      <c r="I138" s="493" t="s">
        <v>232</v>
      </c>
      <c r="J138" s="493" t="s">
        <v>237</v>
      </c>
    </row>
    <row r="139" spans="1:10" x14ac:dyDescent="0.25">
      <c r="A139" s="733" t="s">
        <v>139</v>
      </c>
      <c r="B139" s="496">
        <v>1117</v>
      </c>
      <c r="C139" s="496" t="s">
        <v>662</v>
      </c>
      <c r="D139" s="496">
        <v>2400</v>
      </c>
      <c r="E139" s="496">
        <v>416.67</v>
      </c>
      <c r="F139" s="496" t="s">
        <v>237</v>
      </c>
      <c r="G139" s="496">
        <v>1100</v>
      </c>
      <c r="H139" s="493">
        <v>7.8845999999999998</v>
      </c>
      <c r="I139" s="493" t="s">
        <v>232</v>
      </c>
      <c r="J139" s="493" t="s">
        <v>232</v>
      </c>
    </row>
    <row r="140" spans="1:10" x14ac:dyDescent="0.25">
      <c r="A140" s="733" t="s">
        <v>140</v>
      </c>
      <c r="B140" s="496">
        <v>3593</v>
      </c>
      <c r="C140" s="496">
        <v>2200</v>
      </c>
      <c r="D140" s="496">
        <v>5700</v>
      </c>
      <c r="E140" s="496">
        <v>684.27</v>
      </c>
      <c r="F140" s="496" t="s">
        <v>236</v>
      </c>
      <c r="G140" s="496">
        <v>1300</v>
      </c>
      <c r="H140" s="493">
        <v>122</v>
      </c>
      <c r="I140" s="493" t="s">
        <v>232</v>
      </c>
      <c r="J140" s="493" t="s">
        <v>236</v>
      </c>
    </row>
    <row r="141" spans="1:10" x14ac:dyDescent="0.25">
      <c r="A141" s="733" t="s">
        <v>141</v>
      </c>
      <c r="B141" s="496">
        <v>1034</v>
      </c>
      <c r="C141" s="496" t="s">
        <v>662</v>
      </c>
      <c r="D141" s="496">
        <v>1500</v>
      </c>
      <c r="E141" s="496">
        <v>449.26</v>
      </c>
      <c r="F141" s="496" t="s">
        <v>236</v>
      </c>
      <c r="G141" s="496" t="s">
        <v>662</v>
      </c>
      <c r="H141" s="493">
        <v>7</v>
      </c>
      <c r="I141" s="493" t="s">
        <v>232</v>
      </c>
      <c r="J141" s="493" t="s">
        <v>232</v>
      </c>
    </row>
    <row r="142" spans="1:10" x14ac:dyDescent="0.25">
      <c r="A142" s="733" t="s">
        <v>142</v>
      </c>
      <c r="B142" s="496">
        <v>469</v>
      </c>
      <c r="C142" s="496" t="s">
        <v>236</v>
      </c>
      <c r="D142" s="496">
        <v>1200</v>
      </c>
      <c r="E142" s="496">
        <v>168.28</v>
      </c>
      <c r="F142" s="496" t="s">
        <v>232</v>
      </c>
      <c r="G142" s="496" t="s">
        <v>236</v>
      </c>
      <c r="H142" s="493">
        <v>0.51800000000000002</v>
      </c>
      <c r="I142" s="493" t="s">
        <v>232</v>
      </c>
      <c r="J142" s="493" t="s">
        <v>232</v>
      </c>
    </row>
    <row r="143" spans="1:10" x14ac:dyDescent="0.25">
      <c r="A143" s="733" t="s">
        <v>143</v>
      </c>
      <c r="B143" s="496">
        <v>471</v>
      </c>
      <c r="C143" s="496" t="s">
        <v>236</v>
      </c>
      <c r="D143" s="496" t="s">
        <v>662</v>
      </c>
      <c r="E143" s="496">
        <v>169.33</v>
      </c>
      <c r="F143" s="496" t="s">
        <v>232</v>
      </c>
      <c r="G143" s="496" t="s">
        <v>236</v>
      </c>
      <c r="H143" s="493">
        <v>0.53890000000000005</v>
      </c>
      <c r="I143" s="493" t="s">
        <v>232</v>
      </c>
      <c r="J143" s="493" t="s">
        <v>232</v>
      </c>
    </row>
    <row r="144" spans="1:10" x14ac:dyDescent="0.25">
      <c r="A144" s="733" t="s">
        <v>144</v>
      </c>
    </row>
    <row r="145" spans="1:10" x14ac:dyDescent="0.25">
      <c r="A145" s="733" t="s">
        <v>145</v>
      </c>
      <c r="B145" s="496">
        <v>49</v>
      </c>
      <c r="C145" s="496" t="s">
        <v>232</v>
      </c>
      <c r="D145" s="496" t="s">
        <v>232</v>
      </c>
      <c r="E145" s="496">
        <v>17.39</v>
      </c>
      <c r="F145" s="496" t="s">
        <v>232</v>
      </c>
      <c r="G145" s="496" t="s">
        <v>232</v>
      </c>
      <c r="H145" s="493">
        <v>0.2253</v>
      </c>
      <c r="I145" s="493" t="s">
        <v>232</v>
      </c>
      <c r="J145" s="493" t="s">
        <v>232</v>
      </c>
    </row>
    <row r="146" spans="1:10" x14ac:dyDescent="0.25">
      <c r="A146" s="733" t="s">
        <v>146</v>
      </c>
      <c r="B146" s="496">
        <v>623</v>
      </c>
      <c r="C146" s="496" t="s">
        <v>662</v>
      </c>
      <c r="D146" s="496" t="s">
        <v>662</v>
      </c>
      <c r="E146" s="496">
        <v>198.72</v>
      </c>
      <c r="F146" s="496" t="s">
        <v>237</v>
      </c>
      <c r="G146" s="496" t="s">
        <v>236</v>
      </c>
      <c r="H146" s="493">
        <v>7.2495000000000003</v>
      </c>
      <c r="I146" s="493" t="s">
        <v>232</v>
      </c>
      <c r="J146" s="493" t="s">
        <v>232</v>
      </c>
    </row>
    <row r="147" spans="1:10" x14ac:dyDescent="0.25">
      <c r="A147" s="733" t="s">
        <v>147</v>
      </c>
      <c r="B147" s="496">
        <v>328</v>
      </c>
      <c r="C147" s="496" t="s">
        <v>236</v>
      </c>
      <c r="D147" s="496" t="s">
        <v>236</v>
      </c>
      <c r="E147" s="496">
        <v>79.540000000000006</v>
      </c>
      <c r="F147" s="496" t="s">
        <v>232</v>
      </c>
      <c r="G147" s="496" t="s">
        <v>237</v>
      </c>
      <c r="H147" s="493">
        <v>1.2501</v>
      </c>
      <c r="I147" s="493" t="s">
        <v>232</v>
      </c>
      <c r="J147" s="493" t="s">
        <v>232</v>
      </c>
    </row>
    <row r="148" spans="1:10" x14ac:dyDescent="0.25">
      <c r="A148" s="733" t="s">
        <v>148</v>
      </c>
      <c r="B148" s="496">
        <v>5484</v>
      </c>
      <c r="C148" s="496">
        <v>5400</v>
      </c>
      <c r="D148" s="496">
        <v>5600</v>
      </c>
      <c r="E148" s="496">
        <v>2222.21</v>
      </c>
      <c r="F148" s="496">
        <v>1900</v>
      </c>
      <c r="G148" s="496">
        <v>2500</v>
      </c>
      <c r="H148" s="493">
        <v>31</v>
      </c>
      <c r="I148" s="493" t="s">
        <v>232</v>
      </c>
      <c r="J148" s="493" t="s">
        <v>232</v>
      </c>
    </row>
    <row r="149" spans="1:10" x14ac:dyDescent="0.25">
      <c r="A149" s="733" t="s">
        <v>149</v>
      </c>
      <c r="B149" s="496">
        <v>18370</v>
      </c>
      <c r="C149" s="496">
        <v>16000</v>
      </c>
      <c r="D149" s="496">
        <v>22000</v>
      </c>
      <c r="E149" s="496">
        <v>476.3</v>
      </c>
      <c r="F149" s="496" t="s">
        <v>236</v>
      </c>
      <c r="G149" s="496" t="s">
        <v>662</v>
      </c>
      <c r="H149" s="493">
        <v>892</v>
      </c>
      <c r="I149" s="493" t="s">
        <v>662</v>
      </c>
      <c r="J149" s="493">
        <v>1100</v>
      </c>
    </row>
    <row r="150" spans="1:10" x14ac:dyDescent="0.25">
      <c r="A150" s="733" t="s">
        <v>150</v>
      </c>
    </row>
    <row r="151" spans="1:10" x14ac:dyDescent="0.25">
      <c r="A151" s="733" t="s">
        <v>151</v>
      </c>
    </row>
    <row r="152" spans="1:10" x14ac:dyDescent="0.25">
      <c r="A152" s="733" t="s">
        <v>152</v>
      </c>
    </row>
    <row r="153" spans="1:10" x14ac:dyDescent="0.25">
      <c r="A153" s="733" t="s">
        <v>153</v>
      </c>
    </row>
    <row r="154" spans="1:10" x14ac:dyDescent="0.25">
      <c r="A154" s="733" t="s">
        <v>154</v>
      </c>
    </row>
    <row r="155" spans="1:10" x14ac:dyDescent="0.25">
      <c r="A155" s="733" t="s">
        <v>155</v>
      </c>
      <c r="B155" s="496">
        <v>158</v>
      </c>
      <c r="C155" s="496" t="s">
        <v>237</v>
      </c>
      <c r="D155" s="496" t="s">
        <v>237</v>
      </c>
      <c r="E155" s="496">
        <v>1.19</v>
      </c>
      <c r="F155" s="496" t="s">
        <v>232</v>
      </c>
      <c r="G155" s="496" t="s">
        <v>232</v>
      </c>
      <c r="H155" s="493">
        <v>16</v>
      </c>
      <c r="I155" s="493" t="s">
        <v>232</v>
      </c>
      <c r="J155" s="493" t="s">
        <v>232</v>
      </c>
    </row>
    <row r="156" spans="1:10" x14ac:dyDescent="0.25">
      <c r="A156" s="733" t="s">
        <v>156</v>
      </c>
    </row>
    <row r="157" spans="1:10" x14ac:dyDescent="0.25">
      <c r="A157" s="733" t="s">
        <v>157</v>
      </c>
      <c r="B157" s="496">
        <v>2636</v>
      </c>
      <c r="C157" s="496">
        <v>2100</v>
      </c>
      <c r="D157" s="496">
        <v>3400</v>
      </c>
      <c r="E157" s="496">
        <v>216.64</v>
      </c>
      <c r="F157" s="496" t="s">
        <v>237</v>
      </c>
      <c r="G157" s="496" t="s">
        <v>236</v>
      </c>
      <c r="H157" s="493">
        <v>154</v>
      </c>
      <c r="I157" s="493" t="s">
        <v>237</v>
      </c>
      <c r="J157" s="493" t="s">
        <v>236</v>
      </c>
    </row>
    <row r="158" spans="1:10" x14ac:dyDescent="0.25">
      <c r="A158" s="733" t="s">
        <v>158</v>
      </c>
      <c r="B158" s="496">
        <v>78</v>
      </c>
      <c r="C158" s="496" t="s">
        <v>232</v>
      </c>
      <c r="D158" s="496" t="s">
        <v>237</v>
      </c>
      <c r="E158" s="496">
        <v>26.71</v>
      </c>
      <c r="F158" s="496" t="s">
        <v>232</v>
      </c>
      <c r="G158" s="496" t="s">
        <v>232</v>
      </c>
      <c r="H158" s="493">
        <v>0.66639999999999999</v>
      </c>
      <c r="I158" s="493" t="s">
        <v>232</v>
      </c>
      <c r="J158" s="493" t="s">
        <v>232</v>
      </c>
    </row>
    <row r="159" spans="1:10" x14ac:dyDescent="0.25">
      <c r="A159" s="733" t="s">
        <v>159</v>
      </c>
    </row>
    <row r="160" spans="1:10" x14ac:dyDescent="0.25">
      <c r="A160" s="733" t="s">
        <v>160</v>
      </c>
      <c r="B160" s="496">
        <v>1867</v>
      </c>
      <c r="C160" s="496">
        <v>1500</v>
      </c>
      <c r="D160" s="496">
        <v>2300</v>
      </c>
      <c r="E160" s="496">
        <v>331.33</v>
      </c>
      <c r="F160" s="496" t="s">
        <v>237</v>
      </c>
      <c r="G160" s="496" t="s">
        <v>662</v>
      </c>
      <c r="H160" s="493">
        <v>97</v>
      </c>
      <c r="I160" s="493" t="s">
        <v>232</v>
      </c>
      <c r="J160" s="493" t="s">
        <v>237</v>
      </c>
    </row>
    <row r="161" spans="1:10" x14ac:dyDescent="0.25">
      <c r="A161" s="733" t="s">
        <v>161</v>
      </c>
      <c r="B161" s="496">
        <v>96</v>
      </c>
      <c r="C161" s="496" t="s">
        <v>232</v>
      </c>
      <c r="D161" s="496" t="s">
        <v>232</v>
      </c>
      <c r="E161" s="496">
        <v>8.9</v>
      </c>
      <c r="F161" s="496" t="s">
        <v>232</v>
      </c>
      <c r="G161" s="496" t="s">
        <v>232</v>
      </c>
      <c r="H161" s="493">
        <v>0.50049999999999994</v>
      </c>
      <c r="I161" s="493" t="s">
        <v>232</v>
      </c>
      <c r="J161" s="493" t="s">
        <v>232</v>
      </c>
    </row>
    <row r="162" spans="1:10" x14ac:dyDescent="0.25">
      <c r="A162" s="733" t="s">
        <v>162</v>
      </c>
      <c r="B162" s="496">
        <v>17.011900000000001</v>
      </c>
      <c r="C162" s="496" t="s">
        <v>232</v>
      </c>
      <c r="D162" s="496" t="s">
        <v>232</v>
      </c>
      <c r="E162" s="496">
        <v>6.54</v>
      </c>
      <c r="F162" s="496" t="s">
        <v>232</v>
      </c>
      <c r="G162" s="496" t="s">
        <v>232</v>
      </c>
      <c r="H162" s="493">
        <v>4.2200000000000001E-2</v>
      </c>
      <c r="I162" s="493" t="s">
        <v>232</v>
      </c>
      <c r="J162" s="493" t="s">
        <v>232</v>
      </c>
    </row>
    <row r="163" spans="1:10" x14ac:dyDescent="0.25">
      <c r="A163" s="733" t="s">
        <v>163</v>
      </c>
      <c r="B163" s="496">
        <v>20.017499999999998</v>
      </c>
      <c r="C163" s="496" t="s">
        <v>232</v>
      </c>
      <c r="D163" s="496" t="s">
        <v>232</v>
      </c>
      <c r="E163" s="496">
        <v>8.02</v>
      </c>
      <c r="F163" s="496" t="s">
        <v>232</v>
      </c>
      <c r="G163" s="496" t="s">
        <v>232</v>
      </c>
      <c r="H163" s="493">
        <v>6.7100000000000007E-2</v>
      </c>
      <c r="I163" s="493" t="s">
        <v>232</v>
      </c>
      <c r="J163" s="493" t="s">
        <v>232</v>
      </c>
    </row>
    <row r="164" spans="1:10" x14ac:dyDescent="0.25">
      <c r="A164" s="733" t="s">
        <v>164</v>
      </c>
    </row>
    <row r="165" spans="1:10" x14ac:dyDescent="0.25">
      <c r="A165" s="733" t="s">
        <v>165</v>
      </c>
      <c r="B165" s="496">
        <v>2412</v>
      </c>
      <c r="C165" s="496">
        <v>1600</v>
      </c>
      <c r="D165" s="496">
        <v>3600</v>
      </c>
      <c r="E165" s="496">
        <v>295.20999999999998</v>
      </c>
      <c r="F165" s="496" t="s">
        <v>237</v>
      </c>
      <c r="G165" s="496" t="s">
        <v>662</v>
      </c>
      <c r="H165" s="493">
        <v>210</v>
      </c>
      <c r="I165" s="493" t="s">
        <v>237</v>
      </c>
      <c r="J165" s="493" t="s">
        <v>236</v>
      </c>
    </row>
    <row r="166" spans="1:10" x14ac:dyDescent="0.25">
      <c r="A166" s="733" t="s">
        <v>166</v>
      </c>
      <c r="B166" s="496">
        <v>324094</v>
      </c>
      <c r="C166" s="496">
        <v>290000</v>
      </c>
      <c r="D166" s="496">
        <v>350000</v>
      </c>
      <c r="E166" s="496">
        <v>53415.82</v>
      </c>
      <c r="F166" s="496">
        <v>40423</v>
      </c>
      <c r="G166" s="496">
        <v>64000</v>
      </c>
      <c r="H166" s="493">
        <v>9537</v>
      </c>
      <c r="I166" s="493">
        <v>7800</v>
      </c>
      <c r="J166" s="493">
        <v>11000</v>
      </c>
    </row>
    <row r="167" spans="1:10" x14ac:dyDescent="0.25">
      <c r="A167" s="733" t="s">
        <v>245</v>
      </c>
      <c r="B167" s="496">
        <v>8203</v>
      </c>
      <c r="C167" s="496">
        <v>3300</v>
      </c>
      <c r="D167" s="496">
        <v>20000</v>
      </c>
      <c r="E167" s="496">
        <v>1349.23</v>
      </c>
      <c r="F167" s="496" t="s">
        <v>236</v>
      </c>
      <c r="G167" s="496">
        <v>3600</v>
      </c>
      <c r="H167" s="493">
        <v>618</v>
      </c>
      <c r="I167" s="493" t="s">
        <v>236</v>
      </c>
      <c r="J167" s="493">
        <v>1500</v>
      </c>
    </row>
    <row r="168" spans="1:10" x14ac:dyDescent="0.25">
      <c r="A168" s="733" t="s">
        <v>167</v>
      </c>
      <c r="B168" s="496">
        <v>971</v>
      </c>
      <c r="C168" s="496" t="s">
        <v>662</v>
      </c>
      <c r="D168" s="496">
        <v>1200</v>
      </c>
      <c r="E168" s="496">
        <v>335.69</v>
      </c>
      <c r="F168" s="496" t="s">
        <v>236</v>
      </c>
      <c r="G168" s="496" t="s">
        <v>236</v>
      </c>
      <c r="H168" s="493">
        <v>1.0945</v>
      </c>
      <c r="I168" s="493" t="s">
        <v>232</v>
      </c>
      <c r="J168" s="493" t="s">
        <v>232</v>
      </c>
    </row>
    <row r="169" spans="1:10" x14ac:dyDescent="0.25">
      <c r="A169" s="733" t="s">
        <v>168</v>
      </c>
      <c r="B169" s="496">
        <v>191</v>
      </c>
      <c r="C169" s="496" t="s">
        <v>237</v>
      </c>
      <c r="D169" s="496" t="s">
        <v>236</v>
      </c>
      <c r="E169" s="496">
        <v>78.540000000000006</v>
      </c>
      <c r="F169" s="496" t="s">
        <v>232</v>
      </c>
      <c r="G169" s="496" t="s">
        <v>237</v>
      </c>
      <c r="H169" s="493">
        <v>1.3765000000000001</v>
      </c>
      <c r="I169" s="493" t="s">
        <v>232</v>
      </c>
      <c r="J169" s="493" t="s">
        <v>232</v>
      </c>
    </row>
    <row r="170" spans="1:10" x14ac:dyDescent="0.25">
      <c r="A170" s="733" t="s">
        <v>242</v>
      </c>
      <c r="B170" s="496">
        <v>4049</v>
      </c>
      <c r="C170" s="496">
        <v>3300</v>
      </c>
      <c r="D170" s="496">
        <v>5000</v>
      </c>
      <c r="E170" s="496">
        <v>1111.6400000000001</v>
      </c>
      <c r="F170" s="496" t="s">
        <v>236</v>
      </c>
      <c r="G170" s="496">
        <v>2300</v>
      </c>
      <c r="H170" s="493">
        <v>112</v>
      </c>
      <c r="I170" s="493" t="s">
        <v>232</v>
      </c>
      <c r="J170" s="493" t="s">
        <v>237</v>
      </c>
    </row>
    <row r="171" spans="1:10" x14ac:dyDescent="0.25">
      <c r="A171" s="733" t="s">
        <v>169</v>
      </c>
      <c r="B171" s="496">
        <v>153</v>
      </c>
      <c r="C171" s="496" t="s">
        <v>237</v>
      </c>
      <c r="D171" s="496" t="s">
        <v>237</v>
      </c>
      <c r="E171" s="496">
        <v>23.87</v>
      </c>
      <c r="F171" s="496" t="s">
        <v>232</v>
      </c>
      <c r="G171" s="496" t="s">
        <v>232</v>
      </c>
      <c r="H171" s="493">
        <v>3</v>
      </c>
      <c r="I171" s="493" t="s">
        <v>232</v>
      </c>
      <c r="J171" s="493" t="s">
        <v>232</v>
      </c>
    </row>
    <row r="172" spans="1:10" x14ac:dyDescent="0.25">
      <c r="A172" s="733" t="s">
        <v>170</v>
      </c>
      <c r="B172" s="496">
        <v>11170</v>
      </c>
      <c r="C172" s="496">
        <v>10000</v>
      </c>
      <c r="D172" s="496">
        <v>12000</v>
      </c>
      <c r="E172" s="496">
        <v>1326.83</v>
      </c>
      <c r="F172" s="496">
        <v>1100</v>
      </c>
      <c r="G172" s="496">
        <v>1600</v>
      </c>
      <c r="H172" s="493">
        <v>344</v>
      </c>
      <c r="I172" s="493" t="s">
        <v>236</v>
      </c>
      <c r="J172" s="493" t="s">
        <v>236</v>
      </c>
    </row>
    <row r="173" spans="1:10" x14ac:dyDescent="0.25">
      <c r="A173" s="733" t="s">
        <v>171</v>
      </c>
      <c r="B173" s="496">
        <v>142.89099999999999</v>
      </c>
      <c r="C173" s="496" t="s">
        <v>237</v>
      </c>
      <c r="D173" s="496" t="s">
        <v>237</v>
      </c>
      <c r="E173" s="496">
        <v>49.94</v>
      </c>
      <c r="F173" s="496" t="s">
        <v>232</v>
      </c>
      <c r="G173" s="496" t="s">
        <v>232</v>
      </c>
      <c r="H173" s="493">
        <v>0.16520000000000001</v>
      </c>
      <c r="I173" s="493" t="s">
        <v>232</v>
      </c>
      <c r="J173" s="493" t="s">
        <v>232</v>
      </c>
    </row>
    <row r="174" spans="1:10" x14ac:dyDescent="0.25">
      <c r="A174" s="733" t="s">
        <v>172</v>
      </c>
      <c r="B174" s="496">
        <v>258.68579999999997</v>
      </c>
      <c r="C174" s="496" t="s">
        <v>237</v>
      </c>
      <c r="D174" s="496" t="s">
        <v>236</v>
      </c>
      <c r="E174" s="496">
        <v>92.37</v>
      </c>
      <c r="F174" s="496" t="s">
        <v>232</v>
      </c>
      <c r="G174" s="496" t="s">
        <v>237</v>
      </c>
      <c r="H174" s="493">
        <v>0.4572</v>
      </c>
      <c r="I174" s="493" t="s">
        <v>232</v>
      </c>
      <c r="J174" s="493" t="s">
        <v>232</v>
      </c>
    </row>
    <row r="175" spans="1:10" x14ac:dyDescent="0.25">
      <c r="A175" s="733" t="s">
        <v>173</v>
      </c>
    </row>
    <row r="176" spans="1:10" x14ac:dyDescent="0.25">
      <c r="A176" s="733" t="s">
        <v>174</v>
      </c>
      <c r="B176" s="496">
        <v>609</v>
      </c>
      <c r="C176" s="496" t="s">
        <v>236</v>
      </c>
      <c r="D176" s="496" t="s">
        <v>662</v>
      </c>
      <c r="E176" s="496">
        <v>111.94</v>
      </c>
      <c r="F176" s="496" t="s">
        <v>232</v>
      </c>
      <c r="G176" s="496" t="s">
        <v>236</v>
      </c>
      <c r="H176" s="493">
        <v>34</v>
      </c>
      <c r="I176" s="493" t="s">
        <v>232</v>
      </c>
      <c r="J176" s="493" t="s">
        <v>232</v>
      </c>
    </row>
    <row r="177" spans="1:10" x14ac:dyDescent="0.25">
      <c r="A177" s="733" t="s">
        <v>175</v>
      </c>
      <c r="B177" s="496">
        <v>11017</v>
      </c>
      <c r="C177" s="496">
        <v>10000</v>
      </c>
      <c r="D177" s="496">
        <v>12000</v>
      </c>
      <c r="E177" s="496">
        <v>1668.1</v>
      </c>
      <c r="F177" s="496" t="s">
        <v>662</v>
      </c>
      <c r="G177" s="496">
        <v>3600</v>
      </c>
      <c r="H177" s="493">
        <v>209</v>
      </c>
      <c r="I177" s="493" t="s">
        <v>237</v>
      </c>
      <c r="J177" s="493" t="s">
        <v>236</v>
      </c>
    </row>
    <row r="178" spans="1:10" x14ac:dyDescent="0.25">
      <c r="A178" s="733" t="s">
        <v>176</v>
      </c>
      <c r="B178" s="496">
        <v>2.1503000000000001</v>
      </c>
      <c r="C178" s="496" t="s">
        <v>232</v>
      </c>
      <c r="D178" s="496" t="s">
        <v>232</v>
      </c>
      <c r="E178" s="496">
        <v>0.67620000000000002</v>
      </c>
      <c r="F178" s="496" t="s">
        <v>232</v>
      </c>
      <c r="G178" s="496" t="s">
        <v>232</v>
      </c>
      <c r="H178" s="493">
        <v>2.0999999999999998E-2</v>
      </c>
      <c r="I178" s="493" t="s">
        <v>232</v>
      </c>
      <c r="J178" s="493" t="s">
        <v>232</v>
      </c>
    </row>
    <row r="179" spans="1:10" x14ac:dyDescent="0.25">
      <c r="A179" s="733" t="s">
        <v>177</v>
      </c>
    </row>
    <row r="180" spans="1:10" x14ac:dyDescent="0.25">
      <c r="A180" s="733" t="s">
        <v>178</v>
      </c>
      <c r="B180" s="496">
        <v>9927</v>
      </c>
      <c r="C180" s="496">
        <v>5300</v>
      </c>
      <c r="D180" s="496">
        <v>18000</v>
      </c>
      <c r="E180" s="496">
        <v>278.32</v>
      </c>
      <c r="F180" s="496" t="s">
        <v>232</v>
      </c>
      <c r="G180" s="496" t="s">
        <v>662</v>
      </c>
      <c r="H180" s="493">
        <v>854</v>
      </c>
      <c r="I180" s="493" t="s">
        <v>236</v>
      </c>
      <c r="J180" s="493">
        <v>1900</v>
      </c>
    </row>
    <row r="181" spans="1:10" x14ac:dyDescent="0.25">
      <c r="A181" s="733" t="s">
        <v>179</v>
      </c>
    </row>
    <row r="182" spans="1:10" x14ac:dyDescent="0.25">
      <c r="A182" s="733" t="s">
        <v>180</v>
      </c>
      <c r="B182" s="496">
        <v>424</v>
      </c>
      <c r="C182" s="496" t="s">
        <v>236</v>
      </c>
      <c r="D182" s="496" t="s">
        <v>236</v>
      </c>
      <c r="E182" s="496">
        <v>111.97</v>
      </c>
      <c r="F182" s="496" t="s">
        <v>232</v>
      </c>
      <c r="G182" s="496" t="s">
        <v>237</v>
      </c>
      <c r="H182" s="493">
        <v>3.6301000000000001</v>
      </c>
      <c r="I182" s="493" t="s">
        <v>232</v>
      </c>
      <c r="J182" s="493" t="s">
        <v>232</v>
      </c>
    </row>
    <row r="183" spans="1:10" x14ac:dyDescent="0.25">
      <c r="A183" s="733" t="s">
        <v>181</v>
      </c>
      <c r="B183" s="496">
        <v>211</v>
      </c>
      <c r="C183" s="496" t="s">
        <v>237</v>
      </c>
      <c r="D183" s="496" t="s">
        <v>236</v>
      </c>
      <c r="E183" s="496">
        <v>83.21</v>
      </c>
      <c r="F183" s="496" t="s">
        <v>232</v>
      </c>
      <c r="G183" s="496" t="s">
        <v>237</v>
      </c>
      <c r="H183" s="493">
        <v>1.1444000000000001</v>
      </c>
      <c r="I183" s="493" t="s">
        <v>232</v>
      </c>
      <c r="J183" s="493" t="s">
        <v>232</v>
      </c>
    </row>
    <row r="184" spans="1:10" x14ac:dyDescent="0.25">
      <c r="A184" s="733" t="s">
        <v>182</v>
      </c>
      <c r="B184" s="496">
        <v>462</v>
      </c>
      <c r="C184" s="496" t="s">
        <v>236</v>
      </c>
      <c r="D184" s="496" t="s">
        <v>662</v>
      </c>
      <c r="E184" s="496">
        <v>184.54</v>
      </c>
      <c r="F184" s="496" t="s">
        <v>232</v>
      </c>
      <c r="G184" s="496" t="s">
        <v>236</v>
      </c>
      <c r="H184" s="493">
        <v>3.3633000000000002</v>
      </c>
      <c r="I184" s="493" t="s">
        <v>232</v>
      </c>
      <c r="J184" s="493" t="s">
        <v>232</v>
      </c>
    </row>
    <row r="185" spans="1:10" x14ac:dyDescent="0.25">
      <c r="A185" s="733" t="s">
        <v>183</v>
      </c>
    </row>
    <row r="186" spans="1:10" x14ac:dyDescent="0.25">
      <c r="A186" s="733" t="s">
        <v>184</v>
      </c>
    </row>
    <row r="187" spans="1:10" x14ac:dyDescent="0.25">
      <c r="A187" s="733" t="s">
        <v>185</v>
      </c>
      <c r="B187" s="496">
        <v>113718</v>
      </c>
      <c r="C187" s="496">
        <v>98000</v>
      </c>
      <c r="D187" s="496">
        <v>130000</v>
      </c>
      <c r="E187" s="496">
        <v>14924.18</v>
      </c>
      <c r="F187" s="496">
        <v>11105</v>
      </c>
      <c r="G187" s="496">
        <v>19000</v>
      </c>
      <c r="H187" s="493">
        <v>6465</v>
      </c>
      <c r="I187" s="493">
        <v>5000</v>
      </c>
      <c r="J187" s="493">
        <v>7900</v>
      </c>
    </row>
    <row r="188" spans="1:10" x14ac:dyDescent="0.25">
      <c r="A188" s="733" t="s">
        <v>186</v>
      </c>
      <c r="B188" s="496">
        <v>3683</v>
      </c>
      <c r="C188" s="496">
        <v>3600</v>
      </c>
      <c r="D188" s="496">
        <v>4200</v>
      </c>
      <c r="E188" s="496">
        <v>637.08000000000004</v>
      </c>
      <c r="F188" s="496" t="s">
        <v>236</v>
      </c>
      <c r="G188" s="496" t="s">
        <v>662</v>
      </c>
      <c r="H188" s="493">
        <v>80</v>
      </c>
      <c r="I188" s="493" t="s">
        <v>232</v>
      </c>
      <c r="J188" s="493" t="s">
        <v>237</v>
      </c>
    </row>
    <row r="189" spans="1:10" x14ac:dyDescent="0.25">
      <c r="A189" s="733" t="s">
        <v>187</v>
      </c>
    </row>
    <row r="190" spans="1:10" x14ac:dyDescent="0.25">
      <c r="A190" s="733" t="s">
        <v>188</v>
      </c>
      <c r="B190" s="496">
        <v>2717</v>
      </c>
      <c r="C190" s="496">
        <v>2000</v>
      </c>
      <c r="D190" s="496">
        <v>3600</v>
      </c>
      <c r="E190" s="496">
        <v>976.61</v>
      </c>
      <c r="F190" s="493" t="s">
        <v>662</v>
      </c>
      <c r="G190" s="493">
        <v>1300</v>
      </c>
      <c r="H190" s="493">
        <v>3.0468000000000002</v>
      </c>
      <c r="I190" s="493" t="s">
        <v>232</v>
      </c>
      <c r="J190" s="493" t="s">
        <v>232</v>
      </c>
    </row>
    <row r="191" spans="1:10" x14ac:dyDescent="0.25">
      <c r="A191" s="733" t="s">
        <v>189</v>
      </c>
      <c r="B191" s="496">
        <v>143060</v>
      </c>
      <c r="C191" s="496">
        <v>120000</v>
      </c>
      <c r="D191" s="496">
        <v>160000</v>
      </c>
      <c r="E191" s="496">
        <v>6127.06</v>
      </c>
      <c r="F191" s="496">
        <v>4400</v>
      </c>
      <c r="G191" s="496">
        <v>8100</v>
      </c>
      <c r="H191" s="493">
        <v>11332</v>
      </c>
      <c r="I191" s="493">
        <v>9200</v>
      </c>
      <c r="J191" s="493">
        <v>14000</v>
      </c>
    </row>
    <row r="192" spans="1:10" x14ac:dyDescent="0.25">
      <c r="A192" s="733" t="s">
        <v>190</v>
      </c>
      <c r="B192" s="496">
        <v>20630</v>
      </c>
      <c r="C192" s="496">
        <v>14000</v>
      </c>
      <c r="D192" s="496">
        <v>30000</v>
      </c>
      <c r="E192" s="496">
        <v>7148.05</v>
      </c>
      <c r="F192" s="496">
        <v>1600</v>
      </c>
      <c r="G192" s="496">
        <v>16000</v>
      </c>
      <c r="H192" s="493">
        <v>138</v>
      </c>
      <c r="I192" s="493" t="s">
        <v>232</v>
      </c>
      <c r="J192" s="493" t="s">
        <v>236</v>
      </c>
    </row>
    <row r="193" spans="1:10" x14ac:dyDescent="0.25">
      <c r="A193" s="733" t="s">
        <v>191</v>
      </c>
      <c r="B193" s="496">
        <v>469</v>
      </c>
      <c r="C193" s="496" t="s">
        <v>236</v>
      </c>
      <c r="D193" s="496" t="s">
        <v>236</v>
      </c>
      <c r="E193" s="496">
        <v>130.59</v>
      </c>
      <c r="F193" s="496" t="s">
        <v>232</v>
      </c>
      <c r="G193" s="496" t="s">
        <v>236</v>
      </c>
      <c r="H193" s="493">
        <v>3.1960000000000002</v>
      </c>
      <c r="I193" s="493" t="s">
        <v>232</v>
      </c>
      <c r="J193" s="493" t="s">
        <v>232</v>
      </c>
    </row>
    <row r="194" spans="1:10" x14ac:dyDescent="0.25">
      <c r="A194" s="733" t="s">
        <v>192</v>
      </c>
      <c r="B194" s="496">
        <v>1411</v>
      </c>
      <c r="C194" s="496">
        <v>1400</v>
      </c>
      <c r="D194" s="496">
        <v>1400</v>
      </c>
      <c r="E194" s="496">
        <v>206.95</v>
      </c>
      <c r="F194" s="496" t="s">
        <v>237</v>
      </c>
      <c r="G194" s="496" t="s">
        <v>236</v>
      </c>
      <c r="H194" s="493">
        <v>13</v>
      </c>
      <c r="I194" s="493" t="s">
        <v>232</v>
      </c>
      <c r="J194" s="493" t="s">
        <v>232</v>
      </c>
    </row>
    <row r="195" spans="1:10" x14ac:dyDescent="0.25">
      <c r="A195" s="733" t="s">
        <v>193</v>
      </c>
    </row>
    <row r="196" spans="1:10" x14ac:dyDescent="0.25">
      <c r="A196" s="733" t="s">
        <v>194</v>
      </c>
      <c r="B196" s="496">
        <v>4771</v>
      </c>
      <c r="C196" s="496">
        <v>2300</v>
      </c>
      <c r="D196" s="496">
        <v>8000</v>
      </c>
      <c r="E196" s="496">
        <v>1137.3900000000001</v>
      </c>
      <c r="F196" s="496" t="s">
        <v>236</v>
      </c>
      <c r="G196" s="496">
        <v>2100</v>
      </c>
      <c r="H196" s="493">
        <v>123</v>
      </c>
      <c r="I196" s="493" t="s">
        <v>232</v>
      </c>
      <c r="J196" s="493" t="s">
        <v>236</v>
      </c>
    </row>
    <row r="197" spans="1:10" x14ac:dyDescent="0.25">
      <c r="A197" s="733" t="s">
        <v>195</v>
      </c>
      <c r="B197" s="496">
        <v>2598</v>
      </c>
      <c r="C197" s="496">
        <v>2500</v>
      </c>
      <c r="D197" s="496">
        <v>2900</v>
      </c>
      <c r="E197" s="496">
        <v>532.16999999999996</v>
      </c>
      <c r="F197" s="496" t="s">
        <v>236</v>
      </c>
      <c r="G197" s="496" t="s">
        <v>662</v>
      </c>
      <c r="H197" s="493">
        <v>36</v>
      </c>
      <c r="I197" s="493" t="s">
        <v>232</v>
      </c>
      <c r="J197" s="493" t="s">
        <v>232</v>
      </c>
    </row>
    <row r="198" spans="1:10" x14ac:dyDescent="0.25">
      <c r="A198" s="733" t="s">
        <v>196</v>
      </c>
      <c r="B198" s="496">
        <v>468</v>
      </c>
      <c r="C198" s="496" t="s">
        <v>236</v>
      </c>
      <c r="D198" s="496">
        <v>1700</v>
      </c>
      <c r="E198" s="496">
        <v>141.84</v>
      </c>
      <c r="F198" s="496" t="s">
        <v>232</v>
      </c>
      <c r="G198" s="496" t="s">
        <v>236</v>
      </c>
      <c r="H198" s="493">
        <v>13</v>
      </c>
      <c r="I198" s="493" t="s">
        <v>232</v>
      </c>
      <c r="J198" s="493" t="s">
        <v>232</v>
      </c>
    </row>
    <row r="199" spans="1:10" x14ac:dyDescent="0.25">
      <c r="A199" s="733" t="s">
        <v>197</v>
      </c>
      <c r="B199" s="496">
        <v>79233</v>
      </c>
      <c r="C199" s="496">
        <v>71000</v>
      </c>
      <c r="D199" s="496">
        <v>88000</v>
      </c>
      <c r="E199" s="496">
        <v>4989.76</v>
      </c>
      <c r="F199" s="496">
        <v>3700</v>
      </c>
      <c r="G199" s="496">
        <v>6400</v>
      </c>
      <c r="H199" s="493">
        <v>3938</v>
      </c>
      <c r="I199" s="493">
        <v>3300</v>
      </c>
      <c r="J199" s="493">
        <v>4800</v>
      </c>
    </row>
    <row r="200" spans="1:10" x14ac:dyDescent="0.25">
      <c r="A200" s="734" t="s">
        <v>198</v>
      </c>
      <c r="B200" s="496">
        <v>113702</v>
      </c>
      <c r="C200" s="496">
        <v>100000</v>
      </c>
      <c r="D200" s="496">
        <v>130000</v>
      </c>
      <c r="E200" s="496">
        <v>6712.2</v>
      </c>
      <c r="F200" s="496">
        <v>5200</v>
      </c>
      <c r="G200" s="496">
        <v>8300</v>
      </c>
      <c r="H200" s="493">
        <v>7697</v>
      </c>
      <c r="I200" s="493">
        <v>6200</v>
      </c>
      <c r="J200" s="493">
        <v>9300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I199"/>
  <sheetViews>
    <sheetView workbookViewId="0"/>
  </sheetViews>
  <sheetFormatPr defaultRowHeight="15.75" x14ac:dyDescent="0.25"/>
  <sheetData>
    <row r="1" spans="1:61" x14ac:dyDescent="0.25">
      <c r="L1" s="152"/>
      <c r="M1" s="153" t="s">
        <v>225</v>
      </c>
      <c r="N1" s="154" t="s">
        <v>224</v>
      </c>
      <c r="O1" s="155" t="s">
        <v>225</v>
      </c>
      <c r="P1" s="154" t="s">
        <v>224</v>
      </c>
      <c r="Q1" s="155" t="s">
        <v>225</v>
      </c>
      <c r="R1" s="154" t="s">
        <v>224</v>
      </c>
      <c r="S1" s="155" t="s">
        <v>225</v>
      </c>
      <c r="T1" s="154" t="s">
        <v>224</v>
      </c>
      <c r="U1" s="155" t="s">
        <v>225</v>
      </c>
      <c r="V1" s="154" t="s">
        <v>224</v>
      </c>
      <c r="W1" s="155" t="s">
        <v>225</v>
      </c>
      <c r="X1" s="154" t="s">
        <v>224</v>
      </c>
      <c r="Y1" s="156"/>
      <c r="Z1" s="156" t="s">
        <v>212</v>
      </c>
      <c r="AA1" s="156" t="s">
        <v>212</v>
      </c>
      <c r="AB1" s="156" t="s">
        <v>212</v>
      </c>
      <c r="AC1" s="156" t="s">
        <v>212</v>
      </c>
      <c r="AD1" s="155" t="s">
        <v>225</v>
      </c>
      <c r="AE1" s="154" t="s">
        <v>224</v>
      </c>
      <c r="AF1" s="155" t="s">
        <v>225</v>
      </c>
      <c r="AG1" s="154" t="s">
        <v>224</v>
      </c>
      <c r="AH1" s="155" t="s">
        <v>225</v>
      </c>
      <c r="AI1" s="154" t="s">
        <v>224</v>
      </c>
      <c r="AJ1" s="155" t="s">
        <v>225</v>
      </c>
      <c r="AK1" s="154" t="s">
        <v>224</v>
      </c>
      <c r="AL1" s="155" t="s">
        <v>225</v>
      </c>
      <c r="AM1" s="154" t="s">
        <v>224</v>
      </c>
      <c r="AN1" s="155" t="s">
        <v>225</v>
      </c>
      <c r="AO1" s="154" t="s">
        <v>224</v>
      </c>
      <c r="AP1" s="155" t="s">
        <v>225</v>
      </c>
      <c r="AQ1" s="154" t="s">
        <v>224</v>
      </c>
      <c r="AR1" s="155" t="s">
        <v>225</v>
      </c>
      <c r="AS1" s="154" t="s">
        <v>224</v>
      </c>
      <c r="AT1" s="155" t="s">
        <v>225</v>
      </c>
      <c r="AU1" s="154" t="s">
        <v>224</v>
      </c>
      <c r="AV1" s="155" t="s">
        <v>225</v>
      </c>
      <c r="AW1" s="154" t="s">
        <v>224</v>
      </c>
      <c r="AX1" s="155" t="s">
        <v>225</v>
      </c>
      <c r="AY1" s="154" t="s">
        <v>224</v>
      </c>
      <c r="AZ1" s="155" t="s">
        <v>225</v>
      </c>
      <c r="BA1" s="154" t="s">
        <v>224</v>
      </c>
      <c r="BB1" s="155" t="s">
        <v>225</v>
      </c>
      <c r="BC1" s="154" t="s">
        <v>224</v>
      </c>
      <c r="BD1" s="155" t="s">
        <v>225</v>
      </c>
      <c r="BE1" s="154" t="s">
        <v>224</v>
      </c>
      <c r="BF1" s="155" t="s">
        <v>225</v>
      </c>
      <c r="BG1" s="154" t="s">
        <v>224</v>
      </c>
      <c r="BH1" s="155" t="s">
        <v>225</v>
      </c>
      <c r="BI1" s="154" t="s">
        <v>224</v>
      </c>
    </row>
    <row r="2" spans="1:61" ht="48.75" x14ac:dyDescent="0.25">
      <c r="A2" s="135" t="s">
        <v>296</v>
      </c>
      <c r="B2" s="135" t="s">
        <v>297</v>
      </c>
      <c r="C2" s="135" t="s">
        <v>298</v>
      </c>
      <c r="D2" s="135" t="s">
        <v>299</v>
      </c>
      <c r="E2" s="135" t="s">
        <v>300</v>
      </c>
      <c r="F2" s="135" t="s">
        <v>301</v>
      </c>
      <c r="G2" s="135" t="s">
        <v>302</v>
      </c>
      <c r="H2" s="136" t="s">
        <v>303</v>
      </c>
      <c r="I2" s="137" t="s">
        <v>304</v>
      </c>
      <c r="J2" s="137" t="s">
        <v>305</v>
      </c>
      <c r="K2" s="135" t="s">
        <v>295</v>
      </c>
      <c r="L2" s="157" t="s">
        <v>288</v>
      </c>
      <c r="M2" s="158" t="s">
        <v>534</v>
      </c>
      <c r="N2" s="159" t="s">
        <v>534</v>
      </c>
      <c r="O2" s="160" t="s">
        <v>535</v>
      </c>
      <c r="P2" s="159" t="s">
        <v>535</v>
      </c>
      <c r="Q2" s="160" t="s">
        <v>536</v>
      </c>
      <c r="R2" s="159" t="s">
        <v>536</v>
      </c>
      <c r="S2" s="160" t="s">
        <v>537</v>
      </c>
      <c r="T2" s="159" t="s">
        <v>537</v>
      </c>
      <c r="U2" s="160" t="s">
        <v>538</v>
      </c>
      <c r="V2" s="159" t="s">
        <v>538</v>
      </c>
      <c r="W2" s="160" t="s">
        <v>539</v>
      </c>
      <c r="X2" s="159" t="s">
        <v>539</v>
      </c>
      <c r="Y2" s="161" t="s">
        <v>559</v>
      </c>
      <c r="Z2" s="161" t="s">
        <v>536</v>
      </c>
      <c r="AA2" s="162" t="s">
        <v>537</v>
      </c>
      <c r="AB2" s="162" t="s">
        <v>538</v>
      </c>
      <c r="AC2" s="162" t="s">
        <v>539</v>
      </c>
      <c r="AD2" s="160" t="s">
        <v>540</v>
      </c>
      <c r="AE2" s="159" t="s">
        <v>540</v>
      </c>
      <c r="AF2" s="160" t="s">
        <v>541</v>
      </c>
      <c r="AG2" s="159" t="s">
        <v>541</v>
      </c>
      <c r="AH2" s="160" t="s">
        <v>542</v>
      </c>
      <c r="AI2" s="159" t="s">
        <v>542</v>
      </c>
      <c r="AJ2" s="160" t="s">
        <v>543</v>
      </c>
      <c r="AK2" s="159" t="s">
        <v>543</v>
      </c>
      <c r="AL2" s="160" t="s">
        <v>544</v>
      </c>
      <c r="AM2" s="159" t="s">
        <v>544</v>
      </c>
      <c r="AN2" s="160" t="s">
        <v>545</v>
      </c>
      <c r="AO2" s="159" t="s">
        <v>545</v>
      </c>
      <c r="AP2" s="160" t="s">
        <v>546</v>
      </c>
      <c r="AQ2" s="159" t="s">
        <v>546</v>
      </c>
      <c r="AR2" s="160" t="s">
        <v>547</v>
      </c>
      <c r="AS2" s="159" t="s">
        <v>547</v>
      </c>
      <c r="AT2" s="160" t="s">
        <v>548</v>
      </c>
      <c r="AU2" s="159" t="s">
        <v>548</v>
      </c>
      <c r="AV2" s="160" t="s">
        <v>549</v>
      </c>
      <c r="AW2" s="159" t="s">
        <v>549</v>
      </c>
      <c r="AX2" s="160" t="s">
        <v>550</v>
      </c>
      <c r="AY2" s="159" t="s">
        <v>550</v>
      </c>
      <c r="AZ2" s="160" t="s">
        <v>551</v>
      </c>
      <c r="BA2" s="159" t="s">
        <v>551</v>
      </c>
      <c r="BB2" s="160" t="s">
        <v>552</v>
      </c>
      <c r="BC2" s="159" t="s">
        <v>552</v>
      </c>
      <c r="BD2" s="160" t="s">
        <v>553</v>
      </c>
      <c r="BE2" s="159" t="s">
        <v>553</v>
      </c>
      <c r="BF2" s="160" t="s">
        <v>554</v>
      </c>
      <c r="BG2" s="159" t="s">
        <v>554</v>
      </c>
      <c r="BH2" s="160" t="s">
        <v>555</v>
      </c>
      <c r="BI2" s="159" t="s">
        <v>555</v>
      </c>
    </row>
    <row r="3" spans="1:61" x14ac:dyDescent="0.25">
      <c r="A3" s="138" t="s">
        <v>306</v>
      </c>
      <c r="B3" s="138" t="s">
        <v>202</v>
      </c>
      <c r="C3" s="138" t="s">
        <v>307</v>
      </c>
      <c r="D3" s="138" t="s">
        <v>308</v>
      </c>
      <c r="E3" s="138" t="s">
        <v>309</v>
      </c>
      <c r="F3" s="138">
        <v>0</v>
      </c>
      <c r="G3" s="138">
        <v>0</v>
      </c>
      <c r="H3" s="139" t="s">
        <v>310</v>
      </c>
      <c r="I3" s="139">
        <v>1</v>
      </c>
      <c r="J3" s="139">
        <v>2</v>
      </c>
      <c r="K3" s="145" t="s">
        <v>5</v>
      </c>
      <c r="L3" s="163">
        <v>2010</v>
      </c>
      <c r="M3" s="164">
        <v>2571.4209999999998</v>
      </c>
      <c r="N3" s="164">
        <v>2458.366</v>
      </c>
      <c r="O3" s="164">
        <v>2408.6219999999998</v>
      </c>
      <c r="P3" s="164">
        <v>2302.134</v>
      </c>
      <c r="Q3" s="164">
        <v>2075.011</v>
      </c>
      <c r="R3" s="164">
        <v>1986.606</v>
      </c>
      <c r="S3" s="164">
        <v>1587.575</v>
      </c>
      <c r="T3" s="164">
        <v>1521.721</v>
      </c>
      <c r="U3" s="164">
        <v>1215.1220000000001</v>
      </c>
      <c r="V3" s="164">
        <v>1172.7</v>
      </c>
      <c r="W3" s="164">
        <v>2802.6970000000001</v>
      </c>
      <c r="X3" s="164">
        <v>2694.4210000000003</v>
      </c>
      <c r="Y3" s="164">
        <v>16911.456000000002</v>
      </c>
      <c r="Z3" s="164">
        <v>4061.6170000000002</v>
      </c>
      <c r="AA3" s="164">
        <v>3109.2960000000003</v>
      </c>
      <c r="AB3" s="164">
        <v>2387.8220000000001</v>
      </c>
      <c r="AC3" s="164">
        <v>5497.1180000000004</v>
      </c>
      <c r="AD3" s="164">
        <v>986.96600000000001</v>
      </c>
      <c r="AE3" s="164">
        <v>964.09699999999998</v>
      </c>
      <c r="AF3" s="164">
        <v>819.45299999999997</v>
      </c>
      <c r="AG3" s="164">
        <v>792.30899999999997</v>
      </c>
      <c r="AH3" s="164">
        <v>666.09400000000005</v>
      </c>
      <c r="AI3" s="164">
        <v>648.56500000000005</v>
      </c>
      <c r="AJ3" s="164">
        <v>542.46</v>
      </c>
      <c r="AK3" s="164">
        <v>529.476</v>
      </c>
      <c r="AL3" s="164">
        <v>437.15100000000001</v>
      </c>
      <c r="AM3" s="164">
        <v>425.07400000000001</v>
      </c>
      <c r="AN3" s="164">
        <v>347.35199999999998</v>
      </c>
      <c r="AO3" s="164">
        <v>341.62900000000002</v>
      </c>
      <c r="AP3" s="164">
        <v>272.62599999999998</v>
      </c>
      <c r="AQ3" s="164">
        <v>271.29500000000002</v>
      </c>
      <c r="AR3" s="164">
        <v>209.49799999999999</v>
      </c>
      <c r="AS3" s="164">
        <v>229.66800000000001</v>
      </c>
      <c r="AT3" s="164">
        <v>132.14099999999999</v>
      </c>
      <c r="AU3" s="164">
        <v>148.934</v>
      </c>
      <c r="AV3" s="164">
        <v>78.046999999999997</v>
      </c>
      <c r="AW3" s="164">
        <v>97.698999999999998</v>
      </c>
      <c r="AX3" s="164">
        <v>40.597999999999999</v>
      </c>
      <c r="AY3" s="164">
        <v>55.844000000000001</v>
      </c>
      <c r="AZ3" s="164">
        <v>17.843</v>
      </c>
      <c r="BA3" s="164">
        <v>26.177</v>
      </c>
      <c r="BB3" s="164">
        <v>5.5220000000000002</v>
      </c>
      <c r="BC3" s="164">
        <v>8.9390000000000001</v>
      </c>
      <c r="BD3" s="164">
        <v>0.93600000000000005</v>
      </c>
      <c r="BE3" s="164">
        <v>1.7989999999999999</v>
      </c>
      <c r="BF3" s="164">
        <v>9.9000000000000005E-2</v>
      </c>
      <c r="BG3" s="164">
        <v>0.22600000000000001</v>
      </c>
      <c r="BH3" s="164">
        <v>5.0000000000000001E-3</v>
      </c>
      <c r="BI3" s="164">
        <v>1.2E-2</v>
      </c>
    </row>
    <row r="4" spans="1:61" x14ac:dyDescent="0.25">
      <c r="A4" s="140" t="s">
        <v>311</v>
      </c>
      <c r="B4" s="140" t="s">
        <v>204</v>
      </c>
      <c r="C4" s="140" t="s">
        <v>312</v>
      </c>
      <c r="D4" s="140" t="s">
        <v>313</v>
      </c>
      <c r="E4" s="140" t="s">
        <v>314</v>
      </c>
      <c r="F4" s="140">
        <v>0</v>
      </c>
      <c r="G4" s="140">
        <v>0</v>
      </c>
      <c r="H4" s="141" t="s">
        <v>315</v>
      </c>
      <c r="I4" s="141"/>
      <c r="J4" s="141"/>
      <c r="K4" s="146" t="s">
        <v>6</v>
      </c>
      <c r="L4" s="163">
        <v>2010</v>
      </c>
      <c r="M4" s="164">
        <v>103.209</v>
      </c>
      <c r="N4" s="164">
        <v>93.406000000000006</v>
      </c>
      <c r="O4" s="164">
        <v>120.554</v>
      </c>
      <c r="P4" s="164">
        <v>109.253</v>
      </c>
      <c r="Q4" s="164">
        <v>150.05199999999999</v>
      </c>
      <c r="R4" s="164">
        <v>142.64099999999999</v>
      </c>
      <c r="S4" s="164">
        <v>154.108</v>
      </c>
      <c r="T4" s="164">
        <v>152.047</v>
      </c>
      <c r="U4" s="164">
        <v>138.54300000000001</v>
      </c>
      <c r="V4" s="164">
        <v>121.874</v>
      </c>
      <c r="W4" s="164">
        <v>292.65100000000001</v>
      </c>
      <c r="X4" s="164">
        <v>273.92099999999999</v>
      </c>
      <c r="Y4" s="164">
        <v>1025.27</v>
      </c>
      <c r="Z4" s="164">
        <v>292.69299999999998</v>
      </c>
      <c r="AA4" s="164">
        <v>306.15499999999997</v>
      </c>
      <c r="AB4" s="164">
        <v>260.41700000000003</v>
      </c>
      <c r="AC4" s="164">
        <v>566.572</v>
      </c>
      <c r="AD4" s="164">
        <v>107.639</v>
      </c>
      <c r="AE4" s="164">
        <v>104.14</v>
      </c>
      <c r="AF4" s="164">
        <v>96.616</v>
      </c>
      <c r="AG4" s="164">
        <v>103.67700000000001</v>
      </c>
      <c r="AH4" s="164">
        <v>97.498999999999995</v>
      </c>
      <c r="AI4" s="164">
        <v>107.89</v>
      </c>
      <c r="AJ4" s="164">
        <v>101.432</v>
      </c>
      <c r="AK4" s="164">
        <v>109.34699999999999</v>
      </c>
      <c r="AL4" s="164">
        <v>103.45699999999999</v>
      </c>
      <c r="AM4" s="164">
        <v>105.58</v>
      </c>
      <c r="AN4" s="164">
        <v>107.429</v>
      </c>
      <c r="AO4" s="164">
        <v>106.33</v>
      </c>
      <c r="AP4" s="164">
        <v>83.363</v>
      </c>
      <c r="AQ4" s="164">
        <v>83.06</v>
      </c>
      <c r="AR4" s="164">
        <v>65.373000000000005</v>
      </c>
      <c r="AS4" s="164">
        <v>63.39</v>
      </c>
      <c r="AT4" s="164">
        <v>51.823999999999998</v>
      </c>
      <c r="AU4" s="164">
        <v>50.448999999999998</v>
      </c>
      <c r="AV4" s="164">
        <v>47.804000000000002</v>
      </c>
      <c r="AW4" s="164">
        <v>49.222999999999999</v>
      </c>
      <c r="AX4" s="164">
        <v>30.701000000000001</v>
      </c>
      <c r="AY4" s="164">
        <v>31.05</v>
      </c>
      <c r="AZ4" s="164">
        <v>16.664999999999999</v>
      </c>
      <c r="BA4" s="164">
        <v>21.995000000000001</v>
      </c>
      <c r="BB4" s="164">
        <v>4.8869999999999996</v>
      </c>
      <c r="BC4" s="164">
        <v>7.7430000000000003</v>
      </c>
      <c r="BD4" s="164">
        <v>1.093</v>
      </c>
      <c r="BE4" s="164">
        <v>4.0570000000000004</v>
      </c>
      <c r="BF4" s="164">
        <v>0.122</v>
      </c>
      <c r="BG4" s="164">
        <v>0.57299999999999995</v>
      </c>
      <c r="BH4" s="164">
        <v>7.0000000000000001E-3</v>
      </c>
      <c r="BI4" s="164">
        <v>4.1000000000000002E-2</v>
      </c>
    </row>
    <row r="5" spans="1:61" x14ac:dyDescent="0.25">
      <c r="A5" s="140" t="s">
        <v>316</v>
      </c>
      <c r="B5" s="140" t="s">
        <v>201</v>
      </c>
      <c r="C5" s="140" t="s">
        <v>317</v>
      </c>
      <c r="D5" s="140" t="s">
        <v>201</v>
      </c>
      <c r="E5" s="140" t="s">
        <v>318</v>
      </c>
      <c r="F5" s="140">
        <v>0</v>
      </c>
      <c r="G5" s="140">
        <v>0</v>
      </c>
      <c r="H5" s="141" t="s">
        <v>315</v>
      </c>
      <c r="I5" s="141">
        <v>1</v>
      </c>
      <c r="J5" s="141"/>
      <c r="K5" s="146" t="s">
        <v>7</v>
      </c>
      <c r="L5" s="163">
        <v>2010</v>
      </c>
      <c r="M5" s="164">
        <v>2034.914</v>
      </c>
      <c r="N5" s="164">
        <v>1946.5840000000001</v>
      </c>
      <c r="O5" s="164">
        <v>1503.75</v>
      </c>
      <c r="P5" s="164">
        <v>1443.377</v>
      </c>
      <c r="Q5" s="164">
        <v>1595.6030000000001</v>
      </c>
      <c r="R5" s="164">
        <v>1527.2349999999999</v>
      </c>
      <c r="S5" s="164">
        <v>1873.1980000000001</v>
      </c>
      <c r="T5" s="164">
        <v>1808.5050000000001</v>
      </c>
      <c r="U5" s="164">
        <v>2037.421</v>
      </c>
      <c r="V5" s="164">
        <v>1976.4090000000001</v>
      </c>
      <c r="W5" s="164">
        <v>3910.6190000000001</v>
      </c>
      <c r="X5" s="164">
        <v>3784.9140000000002</v>
      </c>
      <c r="Y5" s="164">
        <v>13733.166000000001</v>
      </c>
      <c r="Z5" s="164">
        <v>3122.8379999999997</v>
      </c>
      <c r="AA5" s="164">
        <v>3681.7030000000004</v>
      </c>
      <c r="AB5" s="164">
        <v>4013.83</v>
      </c>
      <c r="AC5" s="164">
        <v>7695.5330000000004</v>
      </c>
      <c r="AD5" s="164">
        <v>1978.248</v>
      </c>
      <c r="AE5" s="164">
        <v>1923.171</v>
      </c>
      <c r="AF5" s="164">
        <v>1597.672</v>
      </c>
      <c r="AG5" s="164">
        <v>1567.9839999999999</v>
      </c>
      <c r="AH5" s="164">
        <v>1335.3150000000001</v>
      </c>
      <c r="AI5" s="164">
        <v>1332.0219999999999</v>
      </c>
      <c r="AJ5" s="164">
        <v>1151.9829999999999</v>
      </c>
      <c r="AK5" s="164">
        <v>1123.8520000000001</v>
      </c>
      <c r="AL5" s="164">
        <v>951.26099999999997</v>
      </c>
      <c r="AM5" s="164">
        <v>940.41600000000005</v>
      </c>
      <c r="AN5" s="164">
        <v>766.346</v>
      </c>
      <c r="AO5" s="164">
        <v>757.73800000000006</v>
      </c>
      <c r="AP5" s="164">
        <v>700.84299999999996</v>
      </c>
      <c r="AQ5" s="164">
        <v>673.58299999999997</v>
      </c>
      <c r="AR5" s="164">
        <v>379.51299999999998</v>
      </c>
      <c r="AS5" s="164">
        <v>381.71899999999999</v>
      </c>
      <c r="AT5" s="164">
        <v>309.16500000000002</v>
      </c>
      <c r="AU5" s="164">
        <v>320.10199999999998</v>
      </c>
      <c r="AV5" s="164">
        <v>243.072</v>
      </c>
      <c r="AW5" s="164">
        <v>269.03699999999998</v>
      </c>
      <c r="AX5" s="164">
        <v>174.245</v>
      </c>
      <c r="AY5" s="164">
        <v>190.47499999999999</v>
      </c>
      <c r="AZ5" s="164">
        <v>82.201999999999998</v>
      </c>
      <c r="BA5" s="164">
        <v>96.204999999999998</v>
      </c>
      <c r="BB5" s="164">
        <v>22.681999999999999</v>
      </c>
      <c r="BC5" s="164">
        <v>32.838000000000001</v>
      </c>
      <c r="BD5" s="164">
        <v>4.4429999999999996</v>
      </c>
      <c r="BE5" s="164">
        <v>8.1259999999999994</v>
      </c>
      <c r="BF5" s="164">
        <v>0.45600000000000002</v>
      </c>
      <c r="BG5" s="164">
        <v>1.0109999999999999</v>
      </c>
      <c r="BH5" s="164">
        <v>2.7E-2</v>
      </c>
      <c r="BI5" s="164">
        <v>7.1999999999999995E-2</v>
      </c>
    </row>
    <row r="6" spans="1:61" x14ac:dyDescent="0.25">
      <c r="A6" s="140" t="s">
        <v>319</v>
      </c>
      <c r="B6" s="140" t="s">
        <v>320</v>
      </c>
      <c r="C6" s="140" t="s">
        <v>312</v>
      </c>
      <c r="D6" s="140" t="s">
        <v>321</v>
      </c>
      <c r="E6" s="140" t="s">
        <v>314</v>
      </c>
      <c r="F6" s="140">
        <v>0</v>
      </c>
      <c r="G6" s="140">
        <v>0</v>
      </c>
      <c r="H6" s="141" t="s">
        <v>322</v>
      </c>
      <c r="I6" s="141"/>
      <c r="J6" s="141"/>
      <c r="K6" s="255" t="s">
        <v>8</v>
      </c>
      <c r="L6" s="165">
        <v>2010</v>
      </c>
      <c r="M6" s="166">
        <v>513.26800000000003</v>
      </c>
      <c r="N6" s="166">
        <v>469.971</v>
      </c>
      <c r="O6" s="166">
        <v>630.79300000000001</v>
      </c>
      <c r="P6" s="166">
        <v>576.34500000000003</v>
      </c>
      <c r="Q6" s="166">
        <v>786.726</v>
      </c>
      <c r="R6" s="166">
        <v>724.06</v>
      </c>
      <c r="S6" s="166">
        <v>840.12699999999995</v>
      </c>
      <c r="T6" s="166">
        <v>772.98800000000006</v>
      </c>
      <c r="U6" s="166">
        <v>820.11400000000003</v>
      </c>
      <c r="V6" s="166">
        <v>768.14599999999996</v>
      </c>
      <c r="W6" s="166">
        <v>1660.241</v>
      </c>
      <c r="X6" s="166">
        <v>1541.134</v>
      </c>
      <c r="Y6" s="164">
        <v>5314.2780000000012</v>
      </c>
      <c r="Z6" s="166">
        <v>1510.7860000000001</v>
      </c>
      <c r="AA6" s="166">
        <v>1613.115</v>
      </c>
      <c r="AB6" s="166">
        <v>1588.26</v>
      </c>
      <c r="AC6" s="166">
        <v>3201.375</v>
      </c>
      <c r="AD6" s="166">
        <v>969.25599999999997</v>
      </c>
      <c r="AE6" s="166">
        <v>949.60400000000004</v>
      </c>
      <c r="AF6" s="166">
        <v>1001.498</v>
      </c>
      <c r="AG6" s="166">
        <v>1004.335</v>
      </c>
      <c r="AH6" s="166">
        <v>894.33699999999999</v>
      </c>
      <c r="AI6" s="166">
        <v>903.98500000000001</v>
      </c>
      <c r="AJ6" s="166">
        <v>934.58900000000006</v>
      </c>
      <c r="AK6" s="166">
        <v>930.44399999999996</v>
      </c>
      <c r="AL6" s="166">
        <v>953.55899999999997</v>
      </c>
      <c r="AM6" s="166">
        <v>951.52099999999996</v>
      </c>
      <c r="AN6" s="166">
        <v>878.00099999999998</v>
      </c>
      <c r="AO6" s="166">
        <v>890.29100000000005</v>
      </c>
      <c r="AP6" s="166">
        <v>755.77099999999996</v>
      </c>
      <c r="AQ6" s="166">
        <v>779.65300000000002</v>
      </c>
      <c r="AR6" s="166">
        <v>472.49099999999999</v>
      </c>
      <c r="AS6" s="166">
        <v>496.87900000000002</v>
      </c>
      <c r="AT6" s="166">
        <v>357.71699999999998</v>
      </c>
      <c r="AU6" s="166">
        <v>392.154</v>
      </c>
      <c r="AV6" s="166">
        <v>294.06599999999997</v>
      </c>
      <c r="AW6" s="166">
        <v>344.22</v>
      </c>
      <c r="AX6" s="166">
        <v>238.63800000000001</v>
      </c>
      <c r="AY6" s="166">
        <v>258.08</v>
      </c>
      <c r="AZ6" s="166">
        <v>185.702</v>
      </c>
      <c r="BA6" s="166">
        <v>171.19800000000001</v>
      </c>
      <c r="BB6" s="166">
        <v>83.721000000000004</v>
      </c>
      <c r="BC6" s="166">
        <v>86.013999999999996</v>
      </c>
      <c r="BD6" s="166">
        <v>23.919</v>
      </c>
      <c r="BE6" s="166">
        <v>28.472999999999999</v>
      </c>
      <c r="BF6" s="166">
        <v>5.1539999999999999</v>
      </c>
      <c r="BG6" s="166">
        <v>6.8159999999999998</v>
      </c>
      <c r="BH6" s="166">
        <v>0.45900000000000002</v>
      </c>
      <c r="BI6" s="166">
        <v>0.76400000000000001</v>
      </c>
    </row>
    <row r="7" spans="1:61" x14ac:dyDescent="0.25">
      <c r="A7" s="140" t="s">
        <v>323</v>
      </c>
      <c r="B7" s="140" t="s">
        <v>199</v>
      </c>
      <c r="C7" s="140" t="s">
        <v>317</v>
      </c>
      <c r="D7" s="140" t="s">
        <v>325</v>
      </c>
      <c r="E7" s="140" t="s">
        <v>324</v>
      </c>
      <c r="F7" s="140">
        <v>0</v>
      </c>
      <c r="G7" s="140">
        <v>0</v>
      </c>
      <c r="H7" s="141" t="s">
        <v>315</v>
      </c>
      <c r="I7" s="141">
        <v>1</v>
      </c>
      <c r="J7" s="141">
        <v>2</v>
      </c>
      <c r="K7" s="146" t="s">
        <v>9</v>
      </c>
      <c r="L7" s="163">
        <v>2010</v>
      </c>
      <c r="M7" s="164">
        <v>1908.1959999999999</v>
      </c>
      <c r="N7" s="164">
        <v>1887.739</v>
      </c>
      <c r="O7" s="164">
        <v>1534.039</v>
      </c>
      <c r="P7" s="164">
        <v>1526.2080000000001</v>
      </c>
      <c r="Q7" s="164">
        <v>1244.595</v>
      </c>
      <c r="R7" s="164">
        <v>1244.9970000000001</v>
      </c>
      <c r="S7" s="164">
        <v>1023.946</v>
      </c>
      <c r="T7" s="164">
        <v>1037.127</v>
      </c>
      <c r="U7" s="164">
        <v>849.202</v>
      </c>
      <c r="V7" s="164">
        <v>867.64599999999996</v>
      </c>
      <c r="W7" s="164">
        <v>1873.1480000000001</v>
      </c>
      <c r="X7" s="164">
        <v>1904.7729999999999</v>
      </c>
      <c r="Y7" s="164">
        <v>11406.847000000002</v>
      </c>
      <c r="Z7" s="164">
        <v>2489.5920000000001</v>
      </c>
      <c r="AA7" s="164">
        <v>2061.0729999999999</v>
      </c>
      <c r="AB7" s="164">
        <v>1716.848</v>
      </c>
      <c r="AC7" s="164">
        <v>3777.9210000000003</v>
      </c>
      <c r="AD7" s="164">
        <v>696.42100000000005</v>
      </c>
      <c r="AE7" s="164">
        <v>709.77700000000004</v>
      </c>
      <c r="AF7" s="164">
        <v>563.80200000000002</v>
      </c>
      <c r="AG7" s="164">
        <v>574.02</v>
      </c>
      <c r="AH7" s="164">
        <v>447.233</v>
      </c>
      <c r="AI7" s="164">
        <v>456.77699999999999</v>
      </c>
      <c r="AJ7" s="164">
        <v>366.55799999999999</v>
      </c>
      <c r="AK7" s="164">
        <v>378.55399999999997</v>
      </c>
      <c r="AL7" s="164">
        <v>297.505</v>
      </c>
      <c r="AM7" s="164">
        <v>315.11799999999999</v>
      </c>
      <c r="AN7" s="164">
        <v>234.06299999999999</v>
      </c>
      <c r="AO7" s="164">
        <v>256.233</v>
      </c>
      <c r="AP7" s="164">
        <v>180.24199999999999</v>
      </c>
      <c r="AQ7" s="164">
        <v>203.10599999999999</v>
      </c>
      <c r="AR7" s="164">
        <v>127.25</v>
      </c>
      <c r="AS7" s="164">
        <v>145.44399999999999</v>
      </c>
      <c r="AT7" s="164">
        <v>93.744</v>
      </c>
      <c r="AU7" s="164">
        <v>110.723</v>
      </c>
      <c r="AV7" s="164">
        <v>62.411999999999999</v>
      </c>
      <c r="AW7" s="164">
        <v>76.581999999999994</v>
      </c>
      <c r="AX7" s="164">
        <v>34.512</v>
      </c>
      <c r="AY7" s="164">
        <v>45.079000000000001</v>
      </c>
      <c r="AZ7" s="164">
        <v>14.788</v>
      </c>
      <c r="BA7" s="164">
        <v>21.193999999999999</v>
      </c>
      <c r="BB7" s="164">
        <v>4.4089999999999998</v>
      </c>
      <c r="BC7" s="164">
        <v>7.1849999999999996</v>
      </c>
      <c r="BD7" s="164">
        <v>0.81899999999999995</v>
      </c>
      <c r="BE7" s="164">
        <v>1.573</v>
      </c>
      <c r="BF7" s="164">
        <v>8.5999999999999993E-2</v>
      </c>
      <c r="BG7" s="164">
        <v>0.20100000000000001</v>
      </c>
      <c r="BH7" s="164">
        <v>5.0000000000000001E-3</v>
      </c>
      <c r="BI7" s="164">
        <v>1.4E-2</v>
      </c>
    </row>
    <row r="8" spans="1:61" x14ac:dyDescent="0.25">
      <c r="A8" s="140" t="s">
        <v>327</v>
      </c>
      <c r="B8" s="140" t="s">
        <v>326</v>
      </c>
      <c r="C8" s="140" t="s">
        <v>328</v>
      </c>
      <c r="D8" s="140" t="s">
        <v>329</v>
      </c>
      <c r="E8" s="140" t="s">
        <v>330</v>
      </c>
      <c r="F8" s="140">
        <v>0</v>
      </c>
      <c r="G8" s="140">
        <v>0</v>
      </c>
      <c r="H8" s="141" t="s">
        <v>322</v>
      </c>
      <c r="I8" s="141">
        <v>1</v>
      </c>
      <c r="J8" s="141"/>
      <c r="K8" s="146" t="s">
        <v>10</v>
      </c>
      <c r="L8" s="163">
        <v>2010</v>
      </c>
      <c r="M8" s="164">
        <v>3.6659999999999999</v>
      </c>
      <c r="N8" s="164">
        <v>3.6549999999999998</v>
      </c>
      <c r="O8" s="164">
        <v>3.8170000000000002</v>
      </c>
      <c r="P8" s="164">
        <v>3.81</v>
      </c>
      <c r="Q8" s="164">
        <v>4.0039999999999996</v>
      </c>
      <c r="R8" s="164">
        <v>3.9319999999999999</v>
      </c>
      <c r="S8" s="164">
        <v>3.7370000000000001</v>
      </c>
      <c r="T8" s="164">
        <v>4.0449999999999999</v>
      </c>
      <c r="U8" s="164">
        <v>3.23</v>
      </c>
      <c r="V8" s="164">
        <v>3.609</v>
      </c>
      <c r="W8" s="164">
        <v>6.9670000000000005</v>
      </c>
      <c r="X8" s="164">
        <v>7.6539999999999999</v>
      </c>
      <c r="Y8" s="164">
        <v>30.665999999999997</v>
      </c>
      <c r="Z8" s="164">
        <v>7.9359999999999999</v>
      </c>
      <c r="AA8" s="164">
        <v>7.782</v>
      </c>
      <c r="AB8" s="164">
        <v>6.8390000000000004</v>
      </c>
      <c r="AC8" s="164">
        <v>14.621</v>
      </c>
      <c r="AD8" s="164">
        <v>3.04</v>
      </c>
      <c r="AE8" s="164">
        <v>3.3319999999999999</v>
      </c>
      <c r="AF8" s="164">
        <v>2.5289999999999999</v>
      </c>
      <c r="AG8" s="164">
        <v>2.8039999999999998</v>
      </c>
      <c r="AH8" s="164">
        <v>3.1829999999999998</v>
      </c>
      <c r="AI8" s="164">
        <v>3.798</v>
      </c>
      <c r="AJ8" s="164">
        <v>3.8559999999999999</v>
      </c>
      <c r="AK8" s="164">
        <v>4.4560000000000004</v>
      </c>
      <c r="AL8" s="164">
        <v>2.835</v>
      </c>
      <c r="AM8" s="164">
        <v>3.2290000000000001</v>
      </c>
      <c r="AN8" s="164">
        <v>2.302</v>
      </c>
      <c r="AO8" s="164">
        <v>2.4409999999999998</v>
      </c>
      <c r="AP8" s="164">
        <v>1.73</v>
      </c>
      <c r="AQ8" s="164">
        <v>1.7470000000000001</v>
      </c>
      <c r="AR8" s="164">
        <v>1.0549999999999999</v>
      </c>
      <c r="AS8" s="164">
        <v>1.081</v>
      </c>
      <c r="AT8" s="164">
        <v>0.91100000000000003</v>
      </c>
      <c r="AU8" s="164">
        <v>1.161</v>
      </c>
      <c r="AV8" s="164">
        <v>0.73799999999999999</v>
      </c>
      <c r="AW8" s="164">
        <v>0.90900000000000003</v>
      </c>
      <c r="AX8" s="164">
        <v>0.437</v>
      </c>
      <c r="AY8" s="164">
        <v>0.64300000000000002</v>
      </c>
      <c r="AZ8" s="164">
        <v>0.33300000000000002</v>
      </c>
      <c r="BA8" s="164">
        <v>0.443</v>
      </c>
      <c r="BB8" s="164">
        <v>0.186</v>
      </c>
      <c r="BC8" s="164">
        <v>0.34</v>
      </c>
      <c r="BD8" s="164">
        <v>5.3999999999999999E-2</v>
      </c>
      <c r="BE8" s="164">
        <v>0.113</v>
      </c>
      <c r="BF8" s="164">
        <v>7.0000000000000001E-3</v>
      </c>
      <c r="BG8" s="164">
        <v>3.2000000000000001E-2</v>
      </c>
      <c r="BH8" s="164">
        <v>0</v>
      </c>
      <c r="BI8" s="164">
        <v>3.0000000000000001E-3</v>
      </c>
    </row>
    <row r="9" spans="1:61" x14ac:dyDescent="0.25">
      <c r="A9" s="140" t="s">
        <v>331</v>
      </c>
      <c r="B9" s="140" t="s">
        <v>326</v>
      </c>
      <c r="C9" s="140" t="s">
        <v>328</v>
      </c>
      <c r="D9" s="140" t="s">
        <v>332</v>
      </c>
      <c r="E9" s="140" t="s">
        <v>330</v>
      </c>
      <c r="F9" s="140">
        <v>0</v>
      </c>
      <c r="G9" s="140">
        <v>0</v>
      </c>
      <c r="H9" s="141" t="s">
        <v>315</v>
      </c>
      <c r="I9" s="141">
        <v>1</v>
      </c>
      <c r="J9" s="141"/>
      <c r="K9" s="146" t="s">
        <v>11</v>
      </c>
      <c r="L9" s="163">
        <v>2010</v>
      </c>
      <c r="M9" s="164">
        <v>1722.6559999999999</v>
      </c>
      <c r="N9" s="164">
        <v>1660.9349999999999</v>
      </c>
      <c r="O9" s="164">
        <v>1670.3610000000001</v>
      </c>
      <c r="P9" s="164">
        <v>1612.8030000000001</v>
      </c>
      <c r="Q9" s="164">
        <v>1716.471</v>
      </c>
      <c r="R9" s="164">
        <v>1660.4</v>
      </c>
      <c r="S9" s="164">
        <v>1734.739</v>
      </c>
      <c r="T9" s="164">
        <v>1682.03</v>
      </c>
      <c r="U9" s="164">
        <v>1680.627</v>
      </c>
      <c r="V9" s="164">
        <v>1635.4849999999999</v>
      </c>
      <c r="W9" s="164">
        <v>3415.366</v>
      </c>
      <c r="X9" s="164">
        <v>3317.5149999999999</v>
      </c>
      <c r="Y9" s="164">
        <v>16911.456000000002</v>
      </c>
      <c r="Z9" s="164">
        <v>3376.8710000000001</v>
      </c>
      <c r="AA9" s="164">
        <v>3416.7690000000002</v>
      </c>
      <c r="AB9" s="164">
        <v>3316.1120000000001</v>
      </c>
      <c r="AC9" s="164">
        <v>6732.8809999999994</v>
      </c>
      <c r="AD9" s="164">
        <v>1609.412</v>
      </c>
      <c r="AE9" s="164">
        <v>1577.93</v>
      </c>
      <c r="AF9" s="164">
        <v>1622.8679999999999</v>
      </c>
      <c r="AG9" s="164">
        <v>1612.191</v>
      </c>
      <c r="AH9" s="164">
        <v>1349.6949999999999</v>
      </c>
      <c r="AI9" s="164">
        <v>1353.701</v>
      </c>
      <c r="AJ9" s="164">
        <v>1176.096</v>
      </c>
      <c r="AK9" s="164">
        <v>1191.259</v>
      </c>
      <c r="AL9" s="164">
        <v>1091.7629999999999</v>
      </c>
      <c r="AM9" s="164">
        <v>1129.711</v>
      </c>
      <c r="AN9" s="164">
        <v>990.94500000000005</v>
      </c>
      <c r="AO9" s="164">
        <v>1075.299</v>
      </c>
      <c r="AP9" s="164">
        <v>906.04300000000001</v>
      </c>
      <c r="AQ9" s="164">
        <v>996.07100000000003</v>
      </c>
      <c r="AR9" s="164">
        <v>759.96500000000003</v>
      </c>
      <c r="AS9" s="164">
        <v>866.38400000000001</v>
      </c>
      <c r="AT9" s="164">
        <v>602.63</v>
      </c>
      <c r="AU9" s="164">
        <v>725.83500000000004</v>
      </c>
      <c r="AV9" s="164">
        <v>456.90300000000002</v>
      </c>
      <c r="AW9" s="164">
        <v>614.09799999999996</v>
      </c>
      <c r="AX9" s="164">
        <v>331.327</v>
      </c>
      <c r="AY9" s="164">
        <v>513.71299999999997</v>
      </c>
      <c r="AZ9" s="164">
        <v>204.53200000000001</v>
      </c>
      <c r="BA9" s="164">
        <v>381.97399999999999</v>
      </c>
      <c r="BB9" s="164">
        <v>90.436999999999998</v>
      </c>
      <c r="BC9" s="164">
        <v>213.774</v>
      </c>
      <c r="BD9" s="164">
        <v>28.327000000000002</v>
      </c>
      <c r="BE9" s="164">
        <v>87.31</v>
      </c>
      <c r="BF9" s="164">
        <v>6.4779999999999998</v>
      </c>
      <c r="BG9" s="164">
        <v>25.280999999999999</v>
      </c>
      <c r="BH9" s="164">
        <v>1.04</v>
      </c>
      <c r="BI9" s="164">
        <v>4.7249999999999996</v>
      </c>
    </row>
    <row r="10" spans="1:61" x14ac:dyDescent="0.25">
      <c r="A10" s="140" t="s">
        <v>333</v>
      </c>
      <c r="B10" s="140" t="s">
        <v>204</v>
      </c>
      <c r="C10" s="140" t="s">
        <v>312</v>
      </c>
      <c r="D10" s="140" t="s">
        <v>313</v>
      </c>
      <c r="E10" s="140" t="s">
        <v>334</v>
      </c>
      <c r="F10" s="140">
        <v>0</v>
      </c>
      <c r="G10" s="140">
        <v>0</v>
      </c>
      <c r="H10" s="141" t="s">
        <v>335</v>
      </c>
      <c r="I10" s="141">
        <v>1</v>
      </c>
      <c r="J10" s="141"/>
      <c r="K10" s="146" t="s">
        <v>12</v>
      </c>
      <c r="L10" s="163">
        <v>2010</v>
      </c>
      <c r="M10" s="164">
        <v>123.68</v>
      </c>
      <c r="N10" s="164">
        <v>92.206000000000003</v>
      </c>
      <c r="O10" s="164">
        <v>111.849</v>
      </c>
      <c r="P10" s="164">
        <v>80.8</v>
      </c>
      <c r="Q10" s="164">
        <v>111.88</v>
      </c>
      <c r="R10" s="164">
        <v>87.545000000000002</v>
      </c>
      <c r="S10" s="164">
        <v>141.59200000000001</v>
      </c>
      <c r="T10" s="164">
        <v>113.2</v>
      </c>
      <c r="U10" s="164">
        <v>158.929</v>
      </c>
      <c r="V10" s="164">
        <v>136.23099999999999</v>
      </c>
      <c r="W10" s="164">
        <v>300.52100000000002</v>
      </c>
      <c r="X10" s="164">
        <v>249.43099999999998</v>
      </c>
      <c r="Y10" s="164">
        <v>862.75199999999995</v>
      </c>
      <c r="Z10" s="164">
        <v>199.42500000000001</v>
      </c>
      <c r="AA10" s="164">
        <v>254.79200000000003</v>
      </c>
      <c r="AB10" s="164">
        <v>295.15999999999997</v>
      </c>
      <c r="AC10" s="164">
        <v>549.952</v>
      </c>
      <c r="AD10" s="164">
        <v>136.392</v>
      </c>
      <c r="AE10" s="164">
        <v>120.661</v>
      </c>
      <c r="AF10" s="164">
        <v>106.53400000000001</v>
      </c>
      <c r="AG10" s="164">
        <v>103.04</v>
      </c>
      <c r="AH10" s="164">
        <v>88.106999999999999</v>
      </c>
      <c r="AI10" s="164">
        <v>85.721000000000004</v>
      </c>
      <c r="AJ10" s="164">
        <v>88.17</v>
      </c>
      <c r="AK10" s="164">
        <v>91.941999999999993</v>
      </c>
      <c r="AL10" s="164">
        <v>106.861</v>
      </c>
      <c r="AM10" s="164">
        <v>113.926</v>
      </c>
      <c r="AN10" s="164">
        <v>100.886</v>
      </c>
      <c r="AO10" s="164">
        <v>106.607</v>
      </c>
      <c r="AP10" s="164">
        <v>71.677999999999997</v>
      </c>
      <c r="AQ10" s="164">
        <v>78.203000000000003</v>
      </c>
      <c r="AR10" s="164">
        <v>44.301000000000002</v>
      </c>
      <c r="AS10" s="164">
        <v>49.972999999999999</v>
      </c>
      <c r="AT10" s="164">
        <v>32.225000000000001</v>
      </c>
      <c r="AU10" s="164">
        <v>39.311999999999998</v>
      </c>
      <c r="AV10" s="164">
        <v>46.673999999999999</v>
      </c>
      <c r="AW10" s="164">
        <v>58.011000000000003</v>
      </c>
      <c r="AX10" s="164">
        <v>29.824000000000002</v>
      </c>
      <c r="AY10" s="164">
        <v>38.567999999999998</v>
      </c>
      <c r="AZ10" s="164">
        <v>17.134</v>
      </c>
      <c r="BA10" s="164">
        <v>24.876000000000001</v>
      </c>
      <c r="BB10" s="164">
        <v>5.2279999999999998</v>
      </c>
      <c r="BC10" s="164">
        <v>13.612</v>
      </c>
      <c r="BD10" s="164">
        <v>1.034</v>
      </c>
      <c r="BE10" s="164">
        <v>3.7589999999999999</v>
      </c>
      <c r="BF10" s="164">
        <v>0.437</v>
      </c>
      <c r="BG10" s="164">
        <v>1.5409999999999999</v>
      </c>
      <c r="BH10" s="164">
        <v>7.9000000000000001E-2</v>
      </c>
      <c r="BI10" s="164">
        <v>0.26800000000000002</v>
      </c>
    </row>
    <row r="11" spans="1:61" x14ac:dyDescent="0.25">
      <c r="A11" s="140" t="s">
        <v>336</v>
      </c>
      <c r="B11" s="140" t="s">
        <v>320</v>
      </c>
      <c r="C11" s="140" t="s">
        <v>337</v>
      </c>
      <c r="D11" s="140" t="s">
        <v>308</v>
      </c>
      <c r="E11" s="140" t="s">
        <v>314</v>
      </c>
      <c r="F11" s="140">
        <v>0</v>
      </c>
      <c r="G11" s="140">
        <v>0</v>
      </c>
      <c r="H11" s="141" t="s">
        <v>339</v>
      </c>
      <c r="I11" s="141"/>
      <c r="J11" s="141"/>
      <c r="K11" s="146" t="s">
        <v>13</v>
      </c>
      <c r="L11" s="163">
        <v>2010</v>
      </c>
      <c r="M11" s="164">
        <v>747.95299999999997</v>
      </c>
      <c r="N11" s="164">
        <v>709.79100000000005</v>
      </c>
      <c r="O11" s="164">
        <v>704.96100000000001</v>
      </c>
      <c r="P11" s="164">
        <v>668.14400000000001</v>
      </c>
      <c r="Q11" s="164">
        <v>724.73699999999997</v>
      </c>
      <c r="R11" s="164">
        <v>688.56500000000005</v>
      </c>
      <c r="S11" s="164">
        <v>774.95</v>
      </c>
      <c r="T11" s="164">
        <v>732.64700000000005</v>
      </c>
      <c r="U11" s="164">
        <v>853.10599999999999</v>
      </c>
      <c r="V11" s="164">
        <v>797.904</v>
      </c>
      <c r="W11" s="164">
        <v>1628.056</v>
      </c>
      <c r="X11" s="164">
        <v>1530.5509999999999</v>
      </c>
      <c r="Y11" s="164">
        <v>5751.7479999999996</v>
      </c>
      <c r="Z11" s="164">
        <v>1413.3020000000001</v>
      </c>
      <c r="AA11" s="164">
        <v>1507.5970000000002</v>
      </c>
      <c r="AB11" s="164">
        <v>1651.01</v>
      </c>
      <c r="AC11" s="164">
        <v>3158.607</v>
      </c>
      <c r="AD11" s="164">
        <v>844.74400000000003</v>
      </c>
      <c r="AE11" s="164">
        <v>820.08299999999997</v>
      </c>
      <c r="AF11" s="164">
        <v>768.28599999999994</v>
      </c>
      <c r="AG11" s="164">
        <v>767.29100000000005</v>
      </c>
      <c r="AH11" s="164">
        <v>803.45899999999995</v>
      </c>
      <c r="AI11" s="164">
        <v>818.18200000000002</v>
      </c>
      <c r="AJ11" s="164">
        <v>772.9</v>
      </c>
      <c r="AK11" s="164">
        <v>785.70399999999995</v>
      </c>
      <c r="AL11" s="164">
        <v>784.95699999999999</v>
      </c>
      <c r="AM11" s="164">
        <v>800.62800000000004</v>
      </c>
      <c r="AN11" s="164">
        <v>728.822</v>
      </c>
      <c r="AO11" s="164">
        <v>747.21799999999996</v>
      </c>
      <c r="AP11" s="164">
        <v>657.904</v>
      </c>
      <c r="AQ11" s="164">
        <v>672.97199999999998</v>
      </c>
      <c r="AR11" s="164">
        <v>605.23699999999997</v>
      </c>
      <c r="AS11" s="164">
        <v>610.39200000000005</v>
      </c>
      <c r="AT11" s="164">
        <v>451.279</v>
      </c>
      <c r="AU11" s="164">
        <v>460.1</v>
      </c>
      <c r="AV11" s="164">
        <v>344.83300000000003</v>
      </c>
      <c r="AW11" s="164">
        <v>368.17599999999999</v>
      </c>
      <c r="AX11" s="164">
        <v>257.93700000000001</v>
      </c>
      <c r="AY11" s="164">
        <v>296.91399999999999</v>
      </c>
      <c r="AZ11" s="164">
        <v>184.64400000000001</v>
      </c>
      <c r="BA11" s="164">
        <v>245.09800000000001</v>
      </c>
      <c r="BB11" s="164">
        <v>102.28</v>
      </c>
      <c r="BC11" s="164">
        <v>170.28399999999999</v>
      </c>
      <c r="BD11" s="164">
        <v>31.809000000000001</v>
      </c>
      <c r="BE11" s="164">
        <v>70.905000000000001</v>
      </c>
      <c r="BF11" s="164">
        <v>6.1210000000000004</v>
      </c>
      <c r="BG11" s="164">
        <v>19.552</v>
      </c>
      <c r="BH11" s="164">
        <v>0.56499999999999995</v>
      </c>
      <c r="BI11" s="164">
        <v>2.4540000000000002</v>
      </c>
    </row>
    <row r="12" spans="1:61" x14ac:dyDescent="0.25">
      <c r="A12" s="140" t="s">
        <v>340</v>
      </c>
      <c r="B12" s="140" t="s">
        <v>320</v>
      </c>
      <c r="C12" s="140" t="s">
        <v>312</v>
      </c>
      <c r="D12" s="140" t="s">
        <v>321</v>
      </c>
      <c r="E12" s="140" t="s">
        <v>314</v>
      </c>
      <c r="F12" s="140">
        <v>0</v>
      </c>
      <c r="G12" s="140">
        <v>0</v>
      </c>
      <c r="H12" s="141" t="s">
        <v>339</v>
      </c>
      <c r="I12" s="141"/>
      <c r="J12" s="141"/>
      <c r="K12" s="146" t="s">
        <v>14</v>
      </c>
      <c r="L12" s="163">
        <v>2010</v>
      </c>
      <c r="M12" s="164">
        <v>201.97399999999999</v>
      </c>
      <c r="N12" s="164">
        <v>192.61500000000001</v>
      </c>
      <c r="O12" s="164">
        <v>207.721</v>
      </c>
      <c r="P12" s="164">
        <v>196.66499999999999</v>
      </c>
      <c r="Q12" s="164">
        <v>225.47900000000001</v>
      </c>
      <c r="R12" s="164">
        <v>215.018</v>
      </c>
      <c r="S12" s="164">
        <v>258.27199999999999</v>
      </c>
      <c r="T12" s="164">
        <v>245.358</v>
      </c>
      <c r="U12" s="164">
        <v>263.34399999999999</v>
      </c>
      <c r="V12" s="164">
        <v>257.09199999999998</v>
      </c>
      <c r="W12" s="164">
        <v>521.61599999999999</v>
      </c>
      <c r="X12" s="164">
        <v>502.45</v>
      </c>
      <c r="Y12" s="164">
        <v>1743.1019999999999</v>
      </c>
      <c r="Z12" s="164">
        <v>440.49700000000001</v>
      </c>
      <c r="AA12" s="164">
        <v>503.63</v>
      </c>
      <c r="AB12" s="164">
        <v>520.43599999999992</v>
      </c>
      <c r="AC12" s="164">
        <v>1024.066</v>
      </c>
      <c r="AD12" s="164">
        <v>282.19400000000002</v>
      </c>
      <c r="AE12" s="164">
        <v>280.80500000000001</v>
      </c>
      <c r="AF12" s="164">
        <v>263.005</v>
      </c>
      <c r="AG12" s="164">
        <v>260.495</v>
      </c>
      <c r="AH12" s="164">
        <v>293.73700000000002</v>
      </c>
      <c r="AI12" s="164">
        <v>298.79700000000003</v>
      </c>
      <c r="AJ12" s="164">
        <v>356.92399999999998</v>
      </c>
      <c r="AK12" s="164">
        <v>350.041</v>
      </c>
      <c r="AL12" s="164">
        <v>358.14100000000002</v>
      </c>
      <c r="AM12" s="164">
        <v>350.54</v>
      </c>
      <c r="AN12" s="164">
        <v>300.346</v>
      </c>
      <c r="AO12" s="164">
        <v>303.12200000000001</v>
      </c>
      <c r="AP12" s="164">
        <v>243.065</v>
      </c>
      <c r="AQ12" s="164">
        <v>253.24199999999999</v>
      </c>
      <c r="AR12" s="164">
        <v>215.512</v>
      </c>
      <c r="AS12" s="164">
        <v>230.358</v>
      </c>
      <c r="AT12" s="164">
        <v>223.52500000000001</v>
      </c>
      <c r="AU12" s="164">
        <v>251.70400000000001</v>
      </c>
      <c r="AV12" s="164">
        <v>157.21</v>
      </c>
      <c r="AW12" s="164">
        <v>187.66499999999999</v>
      </c>
      <c r="AX12" s="164">
        <v>113.803</v>
      </c>
      <c r="AY12" s="164">
        <v>156.16399999999999</v>
      </c>
      <c r="AZ12" s="164">
        <v>79.034000000000006</v>
      </c>
      <c r="BA12" s="164">
        <v>137.02500000000001</v>
      </c>
      <c r="BB12" s="164">
        <v>40.11</v>
      </c>
      <c r="BC12" s="164">
        <v>108.38</v>
      </c>
      <c r="BD12" s="164">
        <v>7.4329999999999998</v>
      </c>
      <c r="BE12" s="164">
        <v>24.248000000000001</v>
      </c>
      <c r="BF12" s="164">
        <v>2.1110000000000002</v>
      </c>
      <c r="BG12" s="164">
        <v>8.6029999999999998</v>
      </c>
      <c r="BH12" s="164">
        <v>0.17199999999999999</v>
      </c>
      <c r="BI12" s="164">
        <v>0.875</v>
      </c>
    </row>
    <row r="13" spans="1:61" x14ac:dyDescent="0.25">
      <c r="A13" s="140" t="s">
        <v>341</v>
      </c>
      <c r="B13" s="140" t="s">
        <v>204</v>
      </c>
      <c r="C13" s="140" t="s">
        <v>312</v>
      </c>
      <c r="D13" s="140" t="s">
        <v>313</v>
      </c>
      <c r="E13" s="140" t="s">
        <v>334</v>
      </c>
      <c r="F13" s="140">
        <v>0</v>
      </c>
      <c r="G13" s="140">
        <v>0</v>
      </c>
      <c r="H13" s="141" t="s">
        <v>315</v>
      </c>
      <c r="I13" s="141">
        <v>1</v>
      </c>
      <c r="J13" s="141"/>
      <c r="K13" s="146" t="s">
        <v>15</v>
      </c>
      <c r="L13" s="163">
        <v>2010</v>
      </c>
      <c r="M13" s="164">
        <v>378.36099999999999</v>
      </c>
      <c r="N13" s="164">
        <v>328.84100000000001</v>
      </c>
      <c r="O13" s="164">
        <v>336.88099999999997</v>
      </c>
      <c r="P13" s="164">
        <v>291.97300000000001</v>
      </c>
      <c r="Q13" s="164">
        <v>387.57799999999997</v>
      </c>
      <c r="R13" s="164">
        <v>340.27199999999999</v>
      </c>
      <c r="S13" s="164">
        <v>464.59899999999999</v>
      </c>
      <c r="T13" s="164">
        <v>447.60899999999998</v>
      </c>
      <c r="U13" s="164">
        <v>478.404</v>
      </c>
      <c r="V13" s="164">
        <v>487.95800000000003</v>
      </c>
      <c r="W13" s="164">
        <v>943.00299999999993</v>
      </c>
      <c r="X13" s="164">
        <v>935.56700000000001</v>
      </c>
      <c r="Y13" s="164">
        <v>2976.114</v>
      </c>
      <c r="Z13" s="164">
        <v>727.84999999999991</v>
      </c>
      <c r="AA13" s="164">
        <v>912.20799999999997</v>
      </c>
      <c r="AB13" s="164">
        <v>966.36200000000008</v>
      </c>
      <c r="AC13" s="164">
        <v>1878.57</v>
      </c>
      <c r="AD13" s="164">
        <v>417.92</v>
      </c>
      <c r="AE13" s="164">
        <v>420.90600000000001</v>
      </c>
      <c r="AF13" s="164">
        <v>333.41699999999997</v>
      </c>
      <c r="AG13" s="164">
        <v>337.59399999999999</v>
      </c>
      <c r="AH13" s="164">
        <v>308.55200000000002</v>
      </c>
      <c r="AI13" s="164">
        <v>322.02800000000002</v>
      </c>
      <c r="AJ13" s="164">
        <v>308.476</v>
      </c>
      <c r="AK13" s="164">
        <v>343.54599999999999</v>
      </c>
      <c r="AL13" s="164">
        <v>342.06</v>
      </c>
      <c r="AM13" s="164">
        <v>366.32100000000003</v>
      </c>
      <c r="AN13" s="164">
        <v>267.58600000000001</v>
      </c>
      <c r="AO13" s="164">
        <v>291.48599999999999</v>
      </c>
      <c r="AP13" s="164">
        <v>176.614</v>
      </c>
      <c r="AQ13" s="164">
        <v>194.13499999999999</v>
      </c>
      <c r="AR13" s="164">
        <v>83.331000000000003</v>
      </c>
      <c r="AS13" s="164">
        <v>99.507000000000005</v>
      </c>
      <c r="AT13" s="164">
        <v>63.42</v>
      </c>
      <c r="AU13" s="164">
        <v>79.536000000000001</v>
      </c>
      <c r="AV13" s="164">
        <v>81.911000000000001</v>
      </c>
      <c r="AW13" s="164">
        <v>111.197</v>
      </c>
      <c r="AX13" s="164">
        <v>50.356000000000002</v>
      </c>
      <c r="AY13" s="164">
        <v>67.206999999999994</v>
      </c>
      <c r="AZ13" s="164">
        <v>24.012</v>
      </c>
      <c r="BA13" s="164">
        <v>37.81</v>
      </c>
      <c r="BB13" s="164">
        <v>5.4279999999999999</v>
      </c>
      <c r="BC13" s="164">
        <v>13.542999999999999</v>
      </c>
      <c r="BD13" s="164">
        <v>0.59299999999999997</v>
      </c>
      <c r="BE13" s="164">
        <v>2.78</v>
      </c>
      <c r="BF13" s="164">
        <v>0.13600000000000001</v>
      </c>
      <c r="BG13" s="164">
        <v>0.81399999999999995</v>
      </c>
      <c r="BH13" s="164">
        <v>5.0000000000000001E-3</v>
      </c>
      <c r="BI13" s="164">
        <v>1.4999999999999999E-2</v>
      </c>
    </row>
    <row r="14" spans="1:61" x14ac:dyDescent="0.25">
      <c r="A14" s="140" t="s">
        <v>342</v>
      </c>
      <c r="B14" s="140" t="s">
        <v>326</v>
      </c>
      <c r="C14" s="140" t="s">
        <v>328</v>
      </c>
      <c r="D14" s="140" t="s">
        <v>329</v>
      </c>
      <c r="E14" s="140" t="s">
        <v>330</v>
      </c>
      <c r="F14" s="140">
        <v>0</v>
      </c>
      <c r="G14" s="140">
        <v>0</v>
      </c>
      <c r="H14" s="141" t="s">
        <v>322</v>
      </c>
      <c r="I14" s="141">
        <v>1</v>
      </c>
      <c r="J14" s="141"/>
      <c r="K14" s="146" t="s">
        <v>16</v>
      </c>
      <c r="L14" s="163">
        <v>2010</v>
      </c>
      <c r="M14" s="164">
        <v>13.707000000000001</v>
      </c>
      <c r="N14" s="164">
        <v>13.076000000000001</v>
      </c>
      <c r="O14" s="164">
        <v>12.634</v>
      </c>
      <c r="P14" s="164">
        <v>12.102</v>
      </c>
      <c r="Q14" s="164">
        <v>14.959</v>
      </c>
      <c r="R14" s="164">
        <v>14.603</v>
      </c>
      <c r="S14" s="164">
        <v>16.378</v>
      </c>
      <c r="T14" s="164">
        <v>16.158000000000001</v>
      </c>
      <c r="U14" s="164">
        <v>15.538</v>
      </c>
      <c r="V14" s="164">
        <v>15.585000000000001</v>
      </c>
      <c r="W14" s="164">
        <v>31.916</v>
      </c>
      <c r="X14" s="164">
        <v>31.743000000000002</v>
      </c>
      <c r="Y14" s="164">
        <v>113.617</v>
      </c>
      <c r="Z14" s="164">
        <v>29.561999999999998</v>
      </c>
      <c r="AA14" s="164">
        <v>32.536000000000001</v>
      </c>
      <c r="AB14" s="164">
        <v>31.123000000000001</v>
      </c>
      <c r="AC14" s="164">
        <v>63.659000000000006</v>
      </c>
      <c r="AD14" s="164">
        <v>15.316000000000001</v>
      </c>
      <c r="AE14" s="164">
        <v>15.343</v>
      </c>
      <c r="AF14" s="164">
        <v>13.082000000000001</v>
      </c>
      <c r="AG14" s="164">
        <v>13.177</v>
      </c>
      <c r="AH14" s="164">
        <v>14.089</v>
      </c>
      <c r="AI14" s="164">
        <v>14.397</v>
      </c>
      <c r="AJ14" s="164">
        <v>12.964</v>
      </c>
      <c r="AK14" s="164">
        <v>13.444000000000001</v>
      </c>
      <c r="AL14" s="164">
        <v>12.933999999999999</v>
      </c>
      <c r="AM14" s="164">
        <v>13.869</v>
      </c>
      <c r="AN14" s="164">
        <v>10.339</v>
      </c>
      <c r="AO14" s="164">
        <v>11.6</v>
      </c>
      <c r="AP14" s="164">
        <v>8.0350000000000001</v>
      </c>
      <c r="AQ14" s="164">
        <v>9.24</v>
      </c>
      <c r="AR14" s="164">
        <v>5.9589999999999996</v>
      </c>
      <c r="AS14" s="164">
        <v>6.8890000000000002</v>
      </c>
      <c r="AT14" s="164">
        <v>4.1920000000000002</v>
      </c>
      <c r="AU14" s="164">
        <v>4.9429999999999996</v>
      </c>
      <c r="AV14" s="164">
        <v>3.0030000000000001</v>
      </c>
      <c r="AW14" s="164">
        <v>4.0789999999999997</v>
      </c>
      <c r="AX14" s="164">
        <v>1.657</v>
      </c>
      <c r="AY14" s="164">
        <v>2.762</v>
      </c>
      <c r="AZ14" s="164">
        <v>0.83699999999999997</v>
      </c>
      <c r="BA14" s="164">
        <v>1.629</v>
      </c>
      <c r="BB14" s="164">
        <v>0.42799999999999999</v>
      </c>
      <c r="BC14" s="164">
        <v>0.92500000000000004</v>
      </c>
      <c r="BD14" s="164">
        <v>0.14399999999999999</v>
      </c>
      <c r="BE14" s="164">
        <v>0.36899999999999999</v>
      </c>
      <c r="BF14" s="164">
        <v>2.1999999999999999E-2</v>
      </c>
      <c r="BG14" s="164">
        <v>7.9000000000000001E-2</v>
      </c>
      <c r="BH14" s="164">
        <v>2E-3</v>
      </c>
      <c r="BI14" s="164">
        <v>0.01</v>
      </c>
    </row>
    <row r="15" spans="1:61" x14ac:dyDescent="0.25">
      <c r="A15" s="140" t="s">
        <v>343</v>
      </c>
      <c r="B15" s="140" t="s">
        <v>201</v>
      </c>
      <c r="C15" s="140" t="s">
        <v>307</v>
      </c>
      <c r="D15" s="140" t="s">
        <v>201</v>
      </c>
      <c r="E15" s="140" t="s">
        <v>344</v>
      </c>
      <c r="F15" s="140">
        <v>0</v>
      </c>
      <c r="G15" s="140">
        <v>0</v>
      </c>
      <c r="H15" s="141" t="s">
        <v>322</v>
      </c>
      <c r="I15" s="141">
        <v>1</v>
      </c>
      <c r="J15" s="141"/>
      <c r="K15" s="146" t="s">
        <v>17</v>
      </c>
      <c r="L15" s="163">
        <v>2010</v>
      </c>
      <c r="M15" s="164">
        <v>45.823999999999998</v>
      </c>
      <c r="N15" s="164">
        <v>44.256999999999998</v>
      </c>
      <c r="O15" s="164">
        <v>43.634</v>
      </c>
      <c r="P15" s="164">
        <v>41.408999999999999</v>
      </c>
      <c r="Q15" s="164">
        <v>37.302</v>
      </c>
      <c r="R15" s="164">
        <v>36.226999999999997</v>
      </c>
      <c r="S15" s="164">
        <v>34.164999999999999</v>
      </c>
      <c r="T15" s="164">
        <v>33.694000000000003</v>
      </c>
      <c r="U15" s="164">
        <v>68.459000000000003</v>
      </c>
      <c r="V15" s="164">
        <v>46.116999999999997</v>
      </c>
      <c r="W15" s="164">
        <v>102.624</v>
      </c>
      <c r="X15" s="164">
        <v>79.811000000000007</v>
      </c>
      <c r="Y15" s="164">
        <v>316.512</v>
      </c>
      <c r="Z15" s="164">
        <v>73.528999999999996</v>
      </c>
      <c r="AA15" s="164">
        <v>67.859000000000009</v>
      </c>
      <c r="AB15" s="164">
        <v>114.57599999999999</v>
      </c>
      <c r="AC15" s="164">
        <v>182.435</v>
      </c>
      <c r="AD15" s="164">
        <v>134.14599999999999</v>
      </c>
      <c r="AE15" s="164">
        <v>60.564</v>
      </c>
      <c r="AF15" s="164">
        <v>112.372</v>
      </c>
      <c r="AG15" s="164">
        <v>48.451000000000001</v>
      </c>
      <c r="AH15" s="164">
        <v>89.076999999999998</v>
      </c>
      <c r="AI15" s="164">
        <v>40.69</v>
      </c>
      <c r="AJ15" s="164">
        <v>78.524000000000001</v>
      </c>
      <c r="AK15" s="164">
        <v>37.045999999999999</v>
      </c>
      <c r="AL15" s="164">
        <v>47.433</v>
      </c>
      <c r="AM15" s="164">
        <v>27.829000000000001</v>
      </c>
      <c r="AN15" s="164">
        <v>43.348999999999997</v>
      </c>
      <c r="AO15" s="164">
        <v>22.673999999999999</v>
      </c>
      <c r="AP15" s="164">
        <v>22.748999999999999</v>
      </c>
      <c r="AQ15" s="164">
        <v>11.916</v>
      </c>
      <c r="AR15" s="164">
        <v>11.166</v>
      </c>
      <c r="AS15" s="164">
        <v>7</v>
      </c>
      <c r="AT15" s="164">
        <v>4.1870000000000003</v>
      </c>
      <c r="AU15" s="164">
        <v>4.9690000000000003</v>
      </c>
      <c r="AV15" s="164">
        <v>4.1740000000000004</v>
      </c>
      <c r="AW15" s="164">
        <v>3.67</v>
      </c>
      <c r="AX15" s="164">
        <v>2.0779999999999998</v>
      </c>
      <c r="AY15" s="164">
        <v>2.605</v>
      </c>
      <c r="AZ15" s="164">
        <v>1.2250000000000001</v>
      </c>
      <c r="BA15" s="164">
        <v>1.3620000000000001</v>
      </c>
      <c r="BB15" s="164">
        <v>0.55600000000000005</v>
      </c>
      <c r="BC15" s="164">
        <v>0.33100000000000002</v>
      </c>
      <c r="BD15" s="164">
        <v>0.11</v>
      </c>
      <c r="BE15" s="164">
        <v>0.113</v>
      </c>
      <c r="BF15" s="164">
        <v>1.7999999999999999E-2</v>
      </c>
      <c r="BG15" s="164">
        <v>3.5000000000000003E-2</v>
      </c>
      <c r="BH15" s="164">
        <v>2E-3</v>
      </c>
      <c r="BI15" s="164">
        <v>4.0000000000000001E-3</v>
      </c>
    </row>
    <row r="16" spans="1:61" x14ac:dyDescent="0.25">
      <c r="A16" s="140" t="s">
        <v>345</v>
      </c>
      <c r="B16" s="140" t="s">
        <v>202</v>
      </c>
      <c r="C16" s="140" t="s">
        <v>346</v>
      </c>
      <c r="D16" s="140" t="s">
        <v>308</v>
      </c>
      <c r="E16" s="140" t="s">
        <v>309</v>
      </c>
      <c r="F16" s="140">
        <v>0</v>
      </c>
      <c r="G16" s="140">
        <v>0</v>
      </c>
      <c r="H16" s="141" t="s">
        <v>310</v>
      </c>
      <c r="I16" s="141">
        <v>1</v>
      </c>
      <c r="J16" s="141">
        <v>2</v>
      </c>
      <c r="K16" s="146" t="s">
        <v>18</v>
      </c>
      <c r="L16" s="163">
        <v>2010</v>
      </c>
      <c r="M16" s="164">
        <v>7823.47</v>
      </c>
      <c r="N16" s="164">
        <v>7485.96</v>
      </c>
      <c r="O16" s="164">
        <v>8264.0519999999997</v>
      </c>
      <c r="P16" s="164">
        <v>7900.0730000000003</v>
      </c>
      <c r="Q16" s="164">
        <v>8370.9639999999999</v>
      </c>
      <c r="R16" s="164">
        <v>8007.6040000000003</v>
      </c>
      <c r="S16" s="164">
        <v>8075.2640000000001</v>
      </c>
      <c r="T16" s="164">
        <v>7788.9539999999997</v>
      </c>
      <c r="U16" s="164">
        <v>7417.2160000000003</v>
      </c>
      <c r="V16" s="164">
        <v>7421.4759999999997</v>
      </c>
      <c r="W16" s="164">
        <v>15492.48</v>
      </c>
      <c r="X16" s="164">
        <v>15210.43</v>
      </c>
      <c r="Y16" s="164">
        <v>16912.455999999998</v>
      </c>
      <c r="Z16" s="164">
        <v>16378.567999999999</v>
      </c>
      <c r="AA16" s="164">
        <v>15864.218000000001</v>
      </c>
      <c r="AB16" s="164">
        <v>14838.691999999999</v>
      </c>
      <c r="AC16" s="164">
        <v>30702.91</v>
      </c>
      <c r="AD16" s="164">
        <v>6759.0469999999996</v>
      </c>
      <c r="AE16" s="164">
        <v>7001.4579999999996</v>
      </c>
      <c r="AF16" s="164">
        <v>5949.2929999999997</v>
      </c>
      <c r="AG16" s="164">
        <v>6196.4070000000002</v>
      </c>
      <c r="AH16" s="164">
        <v>5048.1450000000004</v>
      </c>
      <c r="AI16" s="164">
        <v>5141.4380000000001</v>
      </c>
      <c r="AJ16" s="164">
        <v>4643.2190000000001</v>
      </c>
      <c r="AK16" s="164">
        <v>4458.3860000000004</v>
      </c>
      <c r="AL16" s="164">
        <v>3930.66</v>
      </c>
      <c r="AM16" s="164">
        <v>3625.8789999999999</v>
      </c>
      <c r="AN16" s="164">
        <v>2944.741</v>
      </c>
      <c r="AO16" s="164">
        <v>2572.0100000000002</v>
      </c>
      <c r="AP16" s="164">
        <v>2191.1280000000002</v>
      </c>
      <c r="AQ16" s="164">
        <v>1852.654</v>
      </c>
      <c r="AR16" s="164">
        <v>1696.875</v>
      </c>
      <c r="AS16" s="164">
        <v>1592.807</v>
      </c>
      <c r="AT16" s="164">
        <v>1367.164</v>
      </c>
      <c r="AU16" s="164">
        <v>1307.4079999999999</v>
      </c>
      <c r="AV16" s="164">
        <v>1000.316</v>
      </c>
      <c r="AW16" s="164">
        <v>899.82</v>
      </c>
      <c r="AX16" s="164">
        <v>657.59500000000003</v>
      </c>
      <c r="AY16" s="164">
        <v>594.08299999999997</v>
      </c>
      <c r="AZ16" s="164">
        <v>368.38099999999997</v>
      </c>
      <c r="BA16" s="164">
        <v>342.73200000000003</v>
      </c>
      <c r="BB16" s="164">
        <v>161.786</v>
      </c>
      <c r="BC16" s="164">
        <v>145.666</v>
      </c>
      <c r="BD16" s="164">
        <v>52.515000000000001</v>
      </c>
      <c r="BE16" s="164">
        <v>45.152000000000001</v>
      </c>
      <c r="BF16" s="164">
        <v>11.391999999999999</v>
      </c>
      <c r="BG16" s="164">
        <v>9.4939999999999998</v>
      </c>
      <c r="BH16" s="164">
        <v>1.552</v>
      </c>
      <c r="BI16" s="164">
        <v>1.2390000000000001</v>
      </c>
    </row>
    <row r="17" spans="1:61" x14ac:dyDescent="0.25">
      <c r="A17" s="140" t="s">
        <v>347</v>
      </c>
      <c r="B17" s="140" t="s">
        <v>326</v>
      </c>
      <c r="C17" s="140" t="s">
        <v>328</v>
      </c>
      <c r="D17" s="140" t="s">
        <v>329</v>
      </c>
      <c r="E17" s="140" t="s">
        <v>330</v>
      </c>
      <c r="F17" s="140">
        <v>0</v>
      </c>
      <c r="G17" s="140">
        <v>0</v>
      </c>
      <c r="H17" s="141" t="s">
        <v>322</v>
      </c>
      <c r="I17" s="141">
        <v>1</v>
      </c>
      <c r="J17" s="141"/>
      <c r="K17" s="146" t="s">
        <v>19</v>
      </c>
      <c r="L17" s="163">
        <v>2010</v>
      </c>
      <c r="M17" s="164">
        <v>9.0939999999999994</v>
      </c>
      <c r="N17" s="164">
        <v>8.8010000000000002</v>
      </c>
      <c r="O17" s="164">
        <v>9.0280000000000005</v>
      </c>
      <c r="P17" s="164">
        <v>8.7449999999999992</v>
      </c>
      <c r="Q17" s="164">
        <v>9.7249999999999996</v>
      </c>
      <c r="R17" s="164">
        <v>8.77</v>
      </c>
      <c r="S17" s="164">
        <v>10.589</v>
      </c>
      <c r="T17" s="164">
        <v>9.6660000000000004</v>
      </c>
      <c r="U17" s="164">
        <v>10.686</v>
      </c>
      <c r="V17" s="164">
        <v>9.7370000000000001</v>
      </c>
      <c r="W17" s="164">
        <v>21.274999999999999</v>
      </c>
      <c r="X17" s="164">
        <v>19.402999999999999</v>
      </c>
      <c r="Y17" s="164">
        <v>74.417999999999992</v>
      </c>
      <c r="Z17" s="164">
        <v>18.494999999999997</v>
      </c>
      <c r="AA17" s="164">
        <v>20.255000000000003</v>
      </c>
      <c r="AB17" s="164">
        <v>20.423000000000002</v>
      </c>
      <c r="AC17" s="164">
        <v>40.677999999999997</v>
      </c>
      <c r="AD17" s="164">
        <v>10.75</v>
      </c>
      <c r="AE17" s="164">
        <v>9.8079999999999998</v>
      </c>
      <c r="AF17" s="164">
        <v>10.130000000000001</v>
      </c>
      <c r="AG17" s="164">
        <v>9.4369999999999994</v>
      </c>
      <c r="AH17" s="164">
        <v>10.958</v>
      </c>
      <c r="AI17" s="164">
        <v>10.458</v>
      </c>
      <c r="AJ17" s="164">
        <v>10.64</v>
      </c>
      <c r="AK17" s="164">
        <v>10.388</v>
      </c>
      <c r="AL17" s="164">
        <v>11.12</v>
      </c>
      <c r="AM17" s="164">
        <v>11.38</v>
      </c>
      <c r="AN17" s="164">
        <v>10.24</v>
      </c>
      <c r="AO17" s="164">
        <v>10.641999999999999</v>
      </c>
      <c r="AP17" s="164">
        <v>8.3230000000000004</v>
      </c>
      <c r="AQ17" s="164">
        <v>8.734</v>
      </c>
      <c r="AR17" s="164">
        <v>6.49</v>
      </c>
      <c r="AS17" s="164">
        <v>6.8760000000000003</v>
      </c>
      <c r="AT17" s="164">
        <v>3.9929999999999999</v>
      </c>
      <c r="AU17" s="164">
        <v>4.8410000000000002</v>
      </c>
      <c r="AV17" s="164">
        <v>3.2040000000000002</v>
      </c>
      <c r="AW17" s="164">
        <v>4.2610000000000001</v>
      </c>
      <c r="AX17" s="164">
        <v>2.4009999999999998</v>
      </c>
      <c r="AY17" s="164">
        <v>3.472</v>
      </c>
      <c r="AZ17" s="164">
        <v>1.599</v>
      </c>
      <c r="BA17" s="164">
        <v>2.657</v>
      </c>
      <c r="BB17" s="164">
        <v>0.65100000000000002</v>
      </c>
      <c r="BC17" s="164">
        <v>1.2709999999999999</v>
      </c>
      <c r="BD17" s="164">
        <v>0.19600000000000001</v>
      </c>
      <c r="BE17" s="164">
        <v>0.50700000000000001</v>
      </c>
      <c r="BF17" s="164">
        <v>2.4E-2</v>
      </c>
      <c r="BG17" s="164">
        <v>9.2999999999999999E-2</v>
      </c>
      <c r="BH17" s="164">
        <v>2E-3</v>
      </c>
      <c r="BI17" s="164">
        <v>8.9999999999999993E-3</v>
      </c>
    </row>
    <row r="18" spans="1:61" x14ac:dyDescent="0.25">
      <c r="A18" s="140" t="s">
        <v>348</v>
      </c>
      <c r="B18" s="140" t="s">
        <v>204</v>
      </c>
      <c r="C18" s="140" t="s">
        <v>312</v>
      </c>
      <c r="D18" s="140" t="s">
        <v>313</v>
      </c>
      <c r="E18" s="140" t="s">
        <v>314</v>
      </c>
      <c r="F18" s="140">
        <v>0</v>
      </c>
      <c r="G18" s="140">
        <v>0</v>
      </c>
      <c r="H18" s="141" t="s">
        <v>315</v>
      </c>
      <c r="I18" s="141"/>
      <c r="J18" s="141"/>
      <c r="K18" s="146" t="s">
        <v>20</v>
      </c>
      <c r="L18" s="163">
        <v>2010</v>
      </c>
      <c r="M18" s="164">
        <v>262.12599999999998</v>
      </c>
      <c r="N18" s="164">
        <v>247.26300000000001</v>
      </c>
      <c r="O18" s="164">
        <v>226.56399999999999</v>
      </c>
      <c r="P18" s="164">
        <v>214.631</v>
      </c>
      <c r="Q18" s="164">
        <v>235.78399999999999</v>
      </c>
      <c r="R18" s="164">
        <v>222.91200000000001</v>
      </c>
      <c r="S18" s="164">
        <v>312.58199999999999</v>
      </c>
      <c r="T18" s="164">
        <v>294.37299999999999</v>
      </c>
      <c r="U18" s="164">
        <v>395.11900000000003</v>
      </c>
      <c r="V18" s="164">
        <v>374.49099999999999</v>
      </c>
      <c r="W18" s="164">
        <v>707.70100000000002</v>
      </c>
      <c r="X18" s="164">
        <v>668.86400000000003</v>
      </c>
      <c r="Y18" s="164">
        <v>2016.2350000000001</v>
      </c>
      <c r="Z18" s="164">
        <v>458.69600000000003</v>
      </c>
      <c r="AA18" s="164">
        <v>606.95499999999993</v>
      </c>
      <c r="AB18" s="164">
        <v>769.61</v>
      </c>
      <c r="AC18" s="164">
        <v>1376.5650000000001</v>
      </c>
      <c r="AD18" s="164">
        <v>382.55099999999999</v>
      </c>
      <c r="AE18" s="164">
        <v>372.267</v>
      </c>
      <c r="AF18" s="164">
        <v>341.33199999999999</v>
      </c>
      <c r="AG18" s="164">
        <v>343.28899999999999</v>
      </c>
      <c r="AH18" s="164">
        <v>323.81599999999997</v>
      </c>
      <c r="AI18" s="164">
        <v>340.27499999999998</v>
      </c>
      <c r="AJ18" s="164">
        <v>315.39400000000001</v>
      </c>
      <c r="AK18" s="164">
        <v>339.233</v>
      </c>
      <c r="AL18" s="164">
        <v>359.43299999999999</v>
      </c>
      <c r="AM18" s="164">
        <v>394.89100000000002</v>
      </c>
      <c r="AN18" s="164">
        <v>355.02100000000002</v>
      </c>
      <c r="AO18" s="164">
        <v>408.71499999999997</v>
      </c>
      <c r="AP18" s="164">
        <v>277.459</v>
      </c>
      <c r="AQ18" s="164">
        <v>346.18099999999998</v>
      </c>
      <c r="AR18" s="164">
        <v>204.62700000000001</v>
      </c>
      <c r="AS18" s="164">
        <v>277.38099999999997</v>
      </c>
      <c r="AT18" s="164">
        <v>123.139</v>
      </c>
      <c r="AU18" s="164">
        <v>199.26499999999999</v>
      </c>
      <c r="AV18" s="164">
        <v>139.50700000000001</v>
      </c>
      <c r="AW18" s="164">
        <v>269.96699999999998</v>
      </c>
      <c r="AX18" s="164">
        <v>85.119</v>
      </c>
      <c r="AY18" s="164">
        <v>197.87299999999999</v>
      </c>
      <c r="AZ18" s="164">
        <v>58.08</v>
      </c>
      <c r="BA18" s="164">
        <v>155.30500000000001</v>
      </c>
      <c r="BB18" s="164">
        <v>13.558</v>
      </c>
      <c r="BC18" s="164">
        <v>62.322000000000003</v>
      </c>
      <c r="BD18" s="164">
        <v>1.883</v>
      </c>
      <c r="BE18" s="164">
        <v>13.294</v>
      </c>
      <c r="BF18" s="164">
        <v>0.27300000000000002</v>
      </c>
      <c r="BG18" s="164">
        <v>3.323</v>
      </c>
      <c r="BH18" s="164">
        <v>2.1000000000000001E-2</v>
      </c>
      <c r="BI18" s="164">
        <v>0.43099999999999999</v>
      </c>
    </row>
    <row r="19" spans="1:61" x14ac:dyDescent="0.25">
      <c r="A19" s="140" t="s">
        <v>349</v>
      </c>
      <c r="B19" s="140" t="s">
        <v>320</v>
      </c>
      <c r="C19" s="140" t="s">
        <v>312</v>
      </c>
      <c r="D19" s="140" t="s">
        <v>321</v>
      </c>
      <c r="E19" s="140" t="s">
        <v>314</v>
      </c>
      <c r="F19" s="140">
        <v>0</v>
      </c>
      <c r="G19" s="140">
        <v>0</v>
      </c>
      <c r="H19" s="141" t="s">
        <v>339</v>
      </c>
      <c r="I19" s="141"/>
      <c r="J19" s="141"/>
      <c r="K19" s="146" t="s">
        <v>21</v>
      </c>
      <c r="L19" s="163">
        <v>2010</v>
      </c>
      <c r="M19" s="164">
        <v>328.904</v>
      </c>
      <c r="N19" s="164">
        <v>313.68</v>
      </c>
      <c r="O19" s="164">
        <v>306.24900000000002</v>
      </c>
      <c r="P19" s="164">
        <v>293.00799999999998</v>
      </c>
      <c r="Q19" s="164">
        <v>303.02999999999997</v>
      </c>
      <c r="R19" s="164">
        <v>290.69499999999999</v>
      </c>
      <c r="S19" s="164">
        <v>338.262</v>
      </c>
      <c r="T19" s="164">
        <v>324.483</v>
      </c>
      <c r="U19" s="164">
        <v>334.84800000000001</v>
      </c>
      <c r="V19" s="164">
        <v>333.03300000000002</v>
      </c>
      <c r="W19" s="164">
        <v>673.11</v>
      </c>
      <c r="X19" s="164">
        <v>657.51600000000008</v>
      </c>
      <c r="Y19" s="164">
        <v>2498.3110000000001</v>
      </c>
      <c r="Z19" s="164">
        <v>593.72499999999991</v>
      </c>
      <c r="AA19" s="164">
        <v>662.745</v>
      </c>
      <c r="AB19" s="164">
        <v>667.88100000000009</v>
      </c>
      <c r="AC19" s="164">
        <v>1330.6260000000002</v>
      </c>
      <c r="AD19" s="164">
        <v>347.11</v>
      </c>
      <c r="AE19" s="164">
        <v>349.98</v>
      </c>
      <c r="AF19" s="164">
        <v>351.32600000000002</v>
      </c>
      <c r="AG19" s="164">
        <v>346.48099999999999</v>
      </c>
      <c r="AH19" s="164">
        <v>370.99099999999999</v>
      </c>
      <c r="AI19" s="164">
        <v>363.02300000000002</v>
      </c>
      <c r="AJ19" s="164">
        <v>404.55099999999999</v>
      </c>
      <c r="AK19" s="164">
        <v>392.57499999999999</v>
      </c>
      <c r="AL19" s="164">
        <v>416.666</v>
      </c>
      <c r="AM19" s="164">
        <v>407.07499999999999</v>
      </c>
      <c r="AN19" s="164">
        <v>392.07900000000001</v>
      </c>
      <c r="AO19" s="164">
        <v>392.11900000000003</v>
      </c>
      <c r="AP19" s="164">
        <v>342.50200000000001</v>
      </c>
      <c r="AQ19" s="164">
        <v>345.16500000000002</v>
      </c>
      <c r="AR19" s="164">
        <v>333.31900000000002</v>
      </c>
      <c r="AS19" s="164">
        <v>342.20800000000003</v>
      </c>
      <c r="AT19" s="164">
        <v>223.40199999999999</v>
      </c>
      <c r="AU19" s="164">
        <v>242.59899999999999</v>
      </c>
      <c r="AV19" s="164">
        <v>198.29900000000001</v>
      </c>
      <c r="AW19" s="164">
        <v>233.80500000000001</v>
      </c>
      <c r="AX19" s="164">
        <v>181.875</v>
      </c>
      <c r="AY19" s="164">
        <v>242.58600000000001</v>
      </c>
      <c r="AZ19" s="164">
        <v>115.464</v>
      </c>
      <c r="BA19" s="164">
        <v>190.03</v>
      </c>
      <c r="BB19" s="164">
        <v>60.753</v>
      </c>
      <c r="BC19" s="164">
        <v>128.441</v>
      </c>
      <c r="BD19" s="164">
        <v>11.571</v>
      </c>
      <c r="BE19" s="164">
        <v>34.177</v>
      </c>
      <c r="BF19" s="164">
        <v>2.4180000000000001</v>
      </c>
      <c r="BG19" s="164">
        <v>11.081</v>
      </c>
      <c r="BH19" s="164">
        <v>0.19600000000000001</v>
      </c>
      <c r="BI19" s="164">
        <v>1.2290000000000001</v>
      </c>
    </row>
    <row r="20" spans="1:61" x14ac:dyDescent="0.25">
      <c r="A20" s="140" t="s">
        <v>350</v>
      </c>
      <c r="B20" s="140" t="s">
        <v>326</v>
      </c>
      <c r="C20" s="140" t="s">
        <v>328</v>
      </c>
      <c r="D20" s="140" t="s">
        <v>329</v>
      </c>
      <c r="E20" s="140" t="s">
        <v>330</v>
      </c>
      <c r="F20" s="140">
        <v>0</v>
      </c>
      <c r="G20" s="140">
        <v>0</v>
      </c>
      <c r="H20" s="141" t="s">
        <v>315</v>
      </c>
      <c r="I20" s="141">
        <v>1</v>
      </c>
      <c r="J20" s="141"/>
      <c r="K20" s="146" t="s">
        <v>22</v>
      </c>
      <c r="L20" s="163">
        <v>2010</v>
      </c>
      <c r="M20" s="164">
        <v>18.870999999999999</v>
      </c>
      <c r="N20" s="164">
        <v>18.413</v>
      </c>
      <c r="O20" s="164">
        <v>18.655999999999999</v>
      </c>
      <c r="P20" s="164">
        <v>18.192</v>
      </c>
      <c r="Q20" s="164">
        <v>17.832000000000001</v>
      </c>
      <c r="R20" s="164">
        <v>17.448</v>
      </c>
      <c r="S20" s="164">
        <v>16.47</v>
      </c>
      <c r="T20" s="164">
        <v>16.13</v>
      </c>
      <c r="U20" s="164">
        <v>15.208</v>
      </c>
      <c r="V20" s="164">
        <v>14.88</v>
      </c>
      <c r="W20" s="164">
        <v>31.677999999999997</v>
      </c>
      <c r="X20" s="164">
        <v>31.009999999999998</v>
      </c>
      <c r="Y20" s="164">
        <v>142.012</v>
      </c>
      <c r="Z20" s="164">
        <v>35.28</v>
      </c>
      <c r="AA20" s="164">
        <v>32.599999999999994</v>
      </c>
      <c r="AB20" s="164">
        <v>30.088000000000001</v>
      </c>
      <c r="AC20" s="164">
        <v>62.687999999999995</v>
      </c>
      <c r="AD20" s="164">
        <v>13.532</v>
      </c>
      <c r="AE20" s="164">
        <v>13.522</v>
      </c>
      <c r="AF20" s="164">
        <v>11.728999999999999</v>
      </c>
      <c r="AG20" s="164">
        <v>11.952999999999999</v>
      </c>
      <c r="AH20" s="164">
        <v>10.38</v>
      </c>
      <c r="AI20" s="164">
        <v>10.653</v>
      </c>
      <c r="AJ20" s="164">
        <v>8.5830000000000002</v>
      </c>
      <c r="AK20" s="164">
        <v>8.7789999999999999</v>
      </c>
      <c r="AL20" s="164">
        <v>6.6269999999999998</v>
      </c>
      <c r="AM20" s="164">
        <v>6.8479999999999999</v>
      </c>
      <c r="AN20" s="164">
        <v>4.7629999999999999</v>
      </c>
      <c r="AO20" s="164">
        <v>4.6890000000000001</v>
      </c>
      <c r="AP20" s="164">
        <v>3.492</v>
      </c>
      <c r="AQ20" s="164">
        <v>3.6040000000000001</v>
      </c>
      <c r="AR20" s="164">
        <v>2.609</v>
      </c>
      <c r="AS20" s="164">
        <v>2.6989999999999998</v>
      </c>
      <c r="AT20" s="164">
        <v>1.837</v>
      </c>
      <c r="AU20" s="164">
        <v>2.0049999999999999</v>
      </c>
      <c r="AV20" s="164">
        <v>1.5229999999999999</v>
      </c>
      <c r="AW20" s="164">
        <v>1.6990000000000001</v>
      </c>
      <c r="AX20" s="164">
        <v>1.0640000000000001</v>
      </c>
      <c r="AY20" s="164">
        <v>1.29</v>
      </c>
      <c r="AZ20" s="164">
        <v>0.70099999999999996</v>
      </c>
      <c r="BA20" s="164">
        <v>0.80100000000000005</v>
      </c>
      <c r="BB20" s="164">
        <v>0.28199999999999997</v>
      </c>
      <c r="BC20" s="164">
        <v>0.41799999999999998</v>
      </c>
      <c r="BD20" s="164">
        <v>0.114</v>
      </c>
      <c r="BE20" s="164">
        <v>0.19500000000000001</v>
      </c>
      <c r="BF20" s="164">
        <v>3.3000000000000002E-2</v>
      </c>
      <c r="BG20" s="164">
        <v>5.8999999999999997E-2</v>
      </c>
      <c r="BH20" s="164">
        <v>4.0000000000000001E-3</v>
      </c>
      <c r="BI20" s="164">
        <v>8.0000000000000002E-3</v>
      </c>
    </row>
    <row r="21" spans="1:61" x14ac:dyDescent="0.25">
      <c r="A21" s="140" t="s">
        <v>351</v>
      </c>
      <c r="B21" s="140" t="s">
        <v>200</v>
      </c>
      <c r="C21" s="140" t="s">
        <v>317</v>
      </c>
      <c r="D21" s="140" t="s">
        <v>200</v>
      </c>
      <c r="E21" s="140" t="s">
        <v>324</v>
      </c>
      <c r="F21" s="140">
        <v>0</v>
      </c>
      <c r="G21" s="140">
        <v>0</v>
      </c>
      <c r="H21" s="141" t="s">
        <v>310</v>
      </c>
      <c r="I21" s="141">
        <v>1</v>
      </c>
      <c r="J21" s="141">
        <v>2</v>
      </c>
      <c r="K21" s="146" t="s">
        <v>23</v>
      </c>
      <c r="L21" s="163">
        <v>2010</v>
      </c>
      <c r="M21" s="164">
        <v>796.09699999999998</v>
      </c>
      <c r="N21" s="164">
        <v>777.34699999999998</v>
      </c>
      <c r="O21" s="164">
        <v>690.17</v>
      </c>
      <c r="P21" s="164">
        <v>680.64400000000001</v>
      </c>
      <c r="Q21" s="164">
        <v>593.94899999999996</v>
      </c>
      <c r="R21" s="164">
        <v>591.06399999999996</v>
      </c>
      <c r="S21" s="164">
        <v>508.786</v>
      </c>
      <c r="T21" s="164">
        <v>509.89499999999998</v>
      </c>
      <c r="U21" s="164">
        <v>430.60399999999998</v>
      </c>
      <c r="V21" s="164">
        <v>430.476</v>
      </c>
      <c r="W21" s="164">
        <v>939.39</v>
      </c>
      <c r="X21" s="164">
        <v>940.37099999999998</v>
      </c>
      <c r="Y21" s="164">
        <v>5147.9519999999993</v>
      </c>
      <c r="Z21" s="164">
        <v>1185.0129999999999</v>
      </c>
      <c r="AA21" s="164">
        <v>1018.681</v>
      </c>
      <c r="AB21" s="164">
        <v>861.07999999999993</v>
      </c>
      <c r="AC21" s="164">
        <v>1879.761</v>
      </c>
      <c r="AD21" s="164">
        <v>363.01299999999998</v>
      </c>
      <c r="AE21" s="164">
        <v>362.54899999999998</v>
      </c>
      <c r="AF21" s="164">
        <v>303.02499999999998</v>
      </c>
      <c r="AG21" s="164">
        <v>303.99200000000002</v>
      </c>
      <c r="AH21" s="164">
        <v>252.82400000000001</v>
      </c>
      <c r="AI21" s="164">
        <v>254.035</v>
      </c>
      <c r="AJ21" s="164">
        <v>211.11199999999999</v>
      </c>
      <c r="AK21" s="164">
        <v>209.947</v>
      </c>
      <c r="AL21" s="164">
        <v>169.48099999999999</v>
      </c>
      <c r="AM21" s="164">
        <v>169.946</v>
      </c>
      <c r="AN21" s="164">
        <v>130.66200000000001</v>
      </c>
      <c r="AO21" s="164">
        <v>134.40600000000001</v>
      </c>
      <c r="AP21" s="164">
        <v>99.162000000000006</v>
      </c>
      <c r="AQ21" s="164">
        <v>105.90300000000001</v>
      </c>
      <c r="AR21" s="164">
        <v>68.894000000000005</v>
      </c>
      <c r="AS21" s="164">
        <v>87.953999999999994</v>
      </c>
      <c r="AT21" s="164">
        <v>53.679000000000002</v>
      </c>
      <c r="AU21" s="164">
        <v>71.018000000000001</v>
      </c>
      <c r="AV21" s="164">
        <v>32.859000000000002</v>
      </c>
      <c r="AW21" s="164">
        <v>46.667999999999999</v>
      </c>
      <c r="AX21" s="164">
        <v>17.431999999999999</v>
      </c>
      <c r="AY21" s="164">
        <v>26.655000000000001</v>
      </c>
      <c r="AZ21" s="164">
        <v>7.2850000000000001</v>
      </c>
      <c r="BA21" s="164">
        <v>11.739000000000001</v>
      </c>
      <c r="BB21" s="164">
        <v>2.0129999999999999</v>
      </c>
      <c r="BC21" s="164">
        <v>3.5310000000000001</v>
      </c>
      <c r="BD21" s="164">
        <v>0.29299999999999998</v>
      </c>
      <c r="BE21" s="164">
        <v>0.60799999999999998</v>
      </c>
      <c r="BF21" s="164">
        <v>2.1999999999999999E-2</v>
      </c>
      <c r="BG21" s="164">
        <v>5.5E-2</v>
      </c>
      <c r="BH21" s="164">
        <v>1E-3</v>
      </c>
      <c r="BI21" s="164">
        <v>3.0000000000000001E-3</v>
      </c>
    </row>
    <row r="22" spans="1:61" x14ac:dyDescent="0.25">
      <c r="A22" s="140" t="s">
        <v>352</v>
      </c>
      <c r="B22" s="140" t="s">
        <v>202</v>
      </c>
      <c r="C22" s="140" t="s">
        <v>346</v>
      </c>
      <c r="D22" s="140" t="s">
        <v>308</v>
      </c>
      <c r="E22" s="140" t="s">
        <v>309</v>
      </c>
      <c r="F22" s="140">
        <v>0</v>
      </c>
      <c r="G22" s="140">
        <v>0</v>
      </c>
      <c r="H22" s="141" t="s">
        <v>335</v>
      </c>
      <c r="I22" s="141">
        <v>1</v>
      </c>
      <c r="J22" s="141">
        <v>2</v>
      </c>
      <c r="K22" s="146" t="s">
        <v>24</v>
      </c>
      <c r="L22" s="163">
        <v>2010</v>
      </c>
      <c r="M22" s="164">
        <v>35.517000000000003</v>
      </c>
      <c r="N22" s="164">
        <v>34.344999999999999</v>
      </c>
      <c r="O22" s="164">
        <v>35.612000000000002</v>
      </c>
      <c r="P22" s="164">
        <v>34.591000000000001</v>
      </c>
      <c r="Q22" s="164">
        <v>37.106999999999999</v>
      </c>
      <c r="R22" s="164">
        <v>36.195999999999998</v>
      </c>
      <c r="S22" s="164">
        <v>38.609000000000002</v>
      </c>
      <c r="T22" s="164">
        <v>37.83</v>
      </c>
      <c r="U22" s="164">
        <v>40.715000000000003</v>
      </c>
      <c r="V22" s="164">
        <v>38.084000000000003</v>
      </c>
      <c r="W22" s="164">
        <v>79.324000000000012</v>
      </c>
      <c r="X22" s="164">
        <v>75.914000000000001</v>
      </c>
      <c r="Y22" s="164">
        <v>289.80700000000002</v>
      </c>
      <c r="Z22" s="164">
        <v>73.302999999999997</v>
      </c>
      <c r="AA22" s="164">
        <v>76.438999999999993</v>
      </c>
      <c r="AB22" s="164">
        <v>78.799000000000007</v>
      </c>
      <c r="AC22" s="164">
        <v>155.238</v>
      </c>
      <c r="AD22" s="164">
        <v>44.66</v>
      </c>
      <c r="AE22" s="164">
        <v>31.884</v>
      </c>
      <c r="AF22" s="164">
        <v>35.517000000000003</v>
      </c>
      <c r="AG22" s="164">
        <v>26.558</v>
      </c>
      <c r="AH22" s="164">
        <v>25.228000000000002</v>
      </c>
      <c r="AI22" s="164">
        <v>20.815000000000001</v>
      </c>
      <c r="AJ22" s="164">
        <v>22.797999999999998</v>
      </c>
      <c r="AK22" s="164">
        <v>17.335000000000001</v>
      </c>
      <c r="AL22" s="164">
        <v>16.378</v>
      </c>
      <c r="AM22" s="164">
        <v>13.401</v>
      </c>
      <c r="AN22" s="164">
        <v>14.994</v>
      </c>
      <c r="AO22" s="164">
        <v>11.631</v>
      </c>
      <c r="AP22" s="164">
        <v>10.445</v>
      </c>
      <c r="AQ22" s="164">
        <v>8.5790000000000006</v>
      </c>
      <c r="AR22" s="164">
        <v>9.1470000000000002</v>
      </c>
      <c r="AS22" s="164">
        <v>6.6559999999999997</v>
      </c>
      <c r="AT22" s="164">
        <v>6.8579999999999997</v>
      </c>
      <c r="AU22" s="164">
        <v>5.1929999999999996</v>
      </c>
      <c r="AV22" s="164">
        <v>5.0119999999999996</v>
      </c>
      <c r="AW22" s="164">
        <v>3.8370000000000002</v>
      </c>
      <c r="AX22" s="164">
        <v>3.3679999999999999</v>
      </c>
      <c r="AY22" s="164">
        <v>2.7450000000000001</v>
      </c>
      <c r="AZ22" s="164">
        <v>1.788</v>
      </c>
      <c r="BA22" s="164">
        <v>1.5329999999999999</v>
      </c>
      <c r="BB22" s="164">
        <v>0.72399999999999998</v>
      </c>
      <c r="BC22" s="164">
        <v>0.68300000000000005</v>
      </c>
      <c r="BD22" s="164">
        <v>0.21199999999999999</v>
      </c>
      <c r="BE22" s="164">
        <v>0.23599999999999999</v>
      </c>
      <c r="BF22" s="164">
        <v>4.1000000000000002E-2</v>
      </c>
      <c r="BG22" s="164">
        <v>0.06</v>
      </c>
      <c r="BH22" s="164">
        <v>5.0000000000000001E-3</v>
      </c>
      <c r="BI22" s="164">
        <v>1.2E-2</v>
      </c>
    </row>
    <row r="23" spans="1:61" x14ac:dyDescent="0.25">
      <c r="A23" s="140" t="s">
        <v>353</v>
      </c>
      <c r="B23" s="140" t="s">
        <v>326</v>
      </c>
      <c r="C23" s="140" t="s">
        <v>328</v>
      </c>
      <c r="D23" s="140" t="s">
        <v>332</v>
      </c>
      <c r="E23" s="140" t="s">
        <v>330</v>
      </c>
      <c r="F23" s="140">
        <v>0</v>
      </c>
      <c r="G23" s="140">
        <v>0</v>
      </c>
      <c r="H23" s="141" t="s">
        <v>335</v>
      </c>
      <c r="I23" s="141">
        <v>1</v>
      </c>
      <c r="J23" s="141"/>
      <c r="K23" s="146" t="s">
        <v>25</v>
      </c>
      <c r="L23" s="163">
        <v>2010</v>
      </c>
      <c r="M23" s="164">
        <v>643.32000000000005</v>
      </c>
      <c r="N23" s="164">
        <v>618.06700000000001</v>
      </c>
      <c r="O23" s="164">
        <v>630.49400000000003</v>
      </c>
      <c r="P23" s="164">
        <v>606.20699999999999</v>
      </c>
      <c r="Q23" s="164">
        <v>592.75</v>
      </c>
      <c r="R23" s="164">
        <v>570.03499999999997</v>
      </c>
      <c r="S23" s="164">
        <v>560.79499999999996</v>
      </c>
      <c r="T23" s="164">
        <v>541.17600000000004</v>
      </c>
      <c r="U23" s="164">
        <v>478.94200000000001</v>
      </c>
      <c r="V23" s="164">
        <v>465.959</v>
      </c>
      <c r="W23" s="164">
        <v>1039.7370000000001</v>
      </c>
      <c r="X23" s="164">
        <v>1007.135</v>
      </c>
      <c r="Y23" s="164">
        <v>16913.455999999998</v>
      </c>
      <c r="Z23" s="164">
        <v>1162.7849999999999</v>
      </c>
      <c r="AA23" s="164">
        <v>1101.971</v>
      </c>
      <c r="AB23" s="164">
        <v>944.90100000000007</v>
      </c>
      <c r="AC23" s="164">
        <v>2046.8720000000001</v>
      </c>
      <c r="AD23" s="164">
        <v>402.36200000000002</v>
      </c>
      <c r="AE23" s="164">
        <v>397.096</v>
      </c>
      <c r="AF23" s="164">
        <v>343.495</v>
      </c>
      <c r="AG23" s="164">
        <v>346.54700000000003</v>
      </c>
      <c r="AH23" s="164">
        <v>306.089</v>
      </c>
      <c r="AI23" s="164">
        <v>315.31900000000002</v>
      </c>
      <c r="AJ23" s="164">
        <v>252.411</v>
      </c>
      <c r="AK23" s="164">
        <v>263.98899999999998</v>
      </c>
      <c r="AL23" s="164">
        <v>211.489</v>
      </c>
      <c r="AM23" s="164">
        <v>223.68299999999999</v>
      </c>
      <c r="AN23" s="164">
        <v>177.393</v>
      </c>
      <c r="AO23" s="164">
        <v>190.59299999999999</v>
      </c>
      <c r="AP23" s="164">
        <v>143.00800000000001</v>
      </c>
      <c r="AQ23" s="164">
        <v>157.553</v>
      </c>
      <c r="AR23" s="164">
        <v>113.752</v>
      </c>
      <c r="AS23" s="164">
        <v>127.73099999999999</v>
      </c>
      <c r="AT23" s="164">
        <v>83.561000000000007</v>
      </c>
      <c r="AU23" s="164">
        <v>96.957999999999998</v>
      </c>
      <c r="AV23" s="164">
        <v>61.433999999999997</v>
      </c>
      <c r="AW23" s="164">
        <v>75.242999999999995</v>
      </c>
      <c r="AX23" s="164">
        <v>38.514000000000003</v>
      </c>
      <c r="AY23" s="164">
        <v>50.521999999999998</v>
      </c>
      <c r="AZ23" s="164">
        <v>19.673999999999999</v>
      </c>
      <c r="BA23" s="164">
        <v>28.41</v>
      </c>
      <c r="BB23" s="164">
        <v>6.4009999999999998</v>
      </c>
      <c r="BC23" s="164">
        <v>10.489000000000001</v>
      </c>
      <c r="BD23" s="164">
        <v>1.484</v>
      </c>
      <c r="BE23" s="164">
        <v>2.8250000000000002</v>
      </c>
      <c r="BF23" s="164">
        <v>0.23400000000000001</v>
      </c>
      <c r="BG23" s="164">
        <v>0.52</v>
      </c>
      <c r="BH23" s="164">
        <v>2.1999999999999999E-2</v>
      </c>
      <c r="BI23" s="164">
        <v>5.5E-2</v>
      </c>
    </row>
    <row r="24" spans="1:61" x14ac:dyDescent="0.25">
      <c r="A24" s="140" t="s">
        <v>354</v>
      </c>
      <c r="B24" s="140" t="s">
        <v>204</v>
      </c>
      <c r="C24" s="140" t="s">
        <v>312</v>
      </c>
      <c r="D24" s="140" t="s">
        <v>313</v>
      </c>
      <c r="E24" s="140" t="s">
        <v>314</v>
      </c>
      <c r="F24" s="140">
        <v>0</v>
      </c>
      <c r="G24" s="140">
        <v>0</v>
      </c>
      <c r="H24" s="141" t="s">
        <v>315</v>
      </c>
      <c r="I24" s="141"/>
      <c r="J24" s="141"/>
      <c r="K24" s="146" t="s">
        <v>26</v>
      </c>
      <c r="L24" s="163">
        <v>2010</v>
      </c>
      <c r="M24" s="164">
        <v>85.486999999999995</v>
      </c>
      <c r="N24" s="164">
        <v>80.597999999999999</v>
      </c>
      <c r="O24" s="164">
        <v>116.749</v>
      </c>
      <c r="P24" s="164">
        <v>111.489</v>
      </c>
      <c r="Q24" s="164">
        <v>140.00899999999999</v>
      </c>
      <c r="R24" s="164">
        <v>134.70599999999999</v>
      </c>
      <c r="S24" s="164">
        <v>145.66</v>
      </c>
      <c r="T24" s="164">
        <v>132.345</v>
      </c>
      <c r="U24" s="164">
        <v>145.15799999999999</v>
      </c>
      <c r="V24" s="164">
        <v>140.483</v>
      </c>
      <c r="W24" s="164">
        <v>290.81799999999998</v>
      </c>
      <c r="X24" s="164">
        <v>272.82799999999997</v>
      </c>
      <c r="Y24" s="164">
        <v>947.04300000000001</v>
      </c>
      <c r="Z24" s="164">
        <v>274.71499999999997</v>
      </c>
      <c r="AA24" s="164">
        <v>278.005</v>
      </c>
      <c r="AB24" s="164">
        <v>285.64099999999996</v>
      </c>
      <c r="AC24" s="164">
        <v>563.64599999999996</v>
      </c>
      <c r="AD24" s="164">
        <v>132.37700000000001</v>
      </c>
      <c r="AE24" s="164">
        <v>136.54900000000001</v>
      </c>
      <c r="AF24" s="164">
        <v>121.259</v>
      </c>
      <c r="AG24" s="164">
        <v>120.41200000000001</v>
      </c>
      <c r="AH24" s="164">
        <v>121.54600000000001</v>
      </c>
      <c r="AI24" s="164">
        <v>125.249</v>
      </c>
      <c r="AJ24" s="164">
        <v>141.85</v>
      </c>
      <c r="AK24" s="164">
        <v>142.357</v>
      </c>
      <c r="AL24" s="164">
        <v>150.60900000000001</v>
      </c>
      <c r="AM24" s="164">
        <v>156.91399999999999</v>
      </c>
      <c r="AN24" s="164">
        <v>136.17500000000001</v>
      </c>
      <c r="AO24" s="164">
        <v>131.941</v>
      </c>
      <c r="AP24" s="164">
        <v>106.21899999999999</v>
      </c>
      <c r="AQ24" s="164">
        <v>127.13200000000001</v>
      </c>
      <c r="AR24" s="164">
        <v>86.311000000000007</v>
      </c>
      <c r="AS24" s="164">
        <v>96.731999999999999</v>
      </c>
      <c r="AT24" s="164">
        <v>89.174999999999997</v>
      </c>
      <c r="AU24" s="164">
        <v>111.733</v>
      </c>
      <c r="AV24" s="164">
        <v>82.317999999999998</v>
      </c>
      <c r="AW24" s="164">
        <v>101.681</v>
      </c>
      <c r="AX24" s="164">
        <v>50.62</v>
      </c>
      <c r="AY24" s="164">
        <v>69.923000000000002</v>
      </c>
      <c r="AZ24" s="164">
        <v>18.757999999999999</v>
      </c>
      <c r="BA24" s="164">
        <v>24.943999999999999</v>
      </c>
      <c r="BB24" s="164">
        <v>6.2229999999999999</v>
      </c>
      <c r="BC24" s="164">
        <v>15.837999999999999</v>
      </c>
      <c r="BD24" s="164">
        <v>1.7569999999999999</v>
      </c>
      <c r="BE24" s="164">
        <v>5.202</v>
      </c>
      <c r="BF24" s="164">
        <v>0.30399999999999999</v>
      </c>
      <c r="BG24" s="164">
        <v>0.93400000000000005</v>
      </c>
      <c r="BH24" s="164">
        <v>5.7000000000000002E-2</v>
      </c>
      <c r="BI24" s="164">
        <v>0.14599999999999999</v>
      </c>
    </row>
    <row r="25" spans="1:61" x14ac:dyDescent="0.25">
      <c r="A25" s="140" t="s">
        <v>355</v>
      </c>
      <c r="B25" s="140" t="s">
        <v>199</v>
      </c>
      <c r="C25" s="140" t="s">
        <v>317</v>
      </c>
      <c r="D25" s="140" t="s">
        <v>325</v>
      </c>
      <c r="E25" s="140" t="s">
        <v>324</v>
      </c>
      <c r="F25" s="140">
        <v>1</v>
      </c>
      <c r="G25" s="140">
        <v>1</v>
      </c>
      <c r="H25" s="141" t="s">
        <v>315</v>
      </c>
      <c r="I25" s="141">
        <v>1</v>
      </c>
      <c r="J25" s="141"/>
      <c r="K25" s="146" t="s">
        <v>27</v>
      </c>
      <c r="L25" s="163">
        <v>2010</v>
      </c>
      <c r="M25" s="164">
        <v>115.94499999999999</v>
      </c>
      <c r="N25" s="164">
        <v>113.81399999999999</v>
      </c>
      <c r="O25" s="164">
        <v>111.833</v>
      </c>
      <c r="P25" s="164">
        <v>110.069</v>
      </c>
      <c r="Q25" s="164">
        <v>112.23399999999999</v>
      </c>
      <c r="R25" s="164">
        <v>110.667</v>
      </c>
      <c r="S25" s="164">
        <v>111.627</v>
      </c>
      <c r="T25" s="164">
        <v>110.306</v>
      </c>
      <c r="U25" s="164">
        <v>111.774</v>
      </c>
      <c r="V25" s="164">
        <v>110.273</v>
      </c>
      <c r="W25" s="164">
        <v>223.40100000000001</v>
      </c>
      <c r="X25" s="164">
        <v>220.57900000000001</v>
      </c>
      <c r="Y25" s="164">
        <v>896.495</v>
      </c>
      <c r="Z25" s="164">
        <v>222.90100000000001</v>
      </c>
      <c r="AA25" s="164">
        <v>221.93299999999999</v>
      </c>
      <c r="AB25" s="164">
        <v>222.047</v>
      </c>
      <c r="AC25" s="164">
        <v>443.98</v>
      </c>
      <c r="AD25" s="164">
        <v>105.56</v>
      </c>
      <c r="AE25" s="164">
        <v>101.66200000000001</v>
      </c>
      <c r="AF25" s="164">
        <v>86.584999999999994</v>
      </c>
      <c r="AG25" s="164">
        <v>77.611000000000004</v>
      </c>
      <c r="AH25" s="164">
        <v>61.536999999999999</v>
      </c>
      <c r="AI25" s="164">
        <v>50.92</v>
      </c>
      <c r="AJ25" s="164">
        <v>41.222999999999999</v>
      </c>
      <c r="AK25" s="164">
        <v>36.572000000000003</v>
      </c>
      <c r="AL25" s="164">
        <v>31.067</v>
      </c>
      <c r="AM25" s="164">
        <v>34.430999999999997</v>
      </c>
      <c r="AN25" s="164">
        <v>28.535</v>
      </c>
      <c r="AO25" s="164">
        <v>34.338999999999999</v>
      </c>
      <c r="AP25" s="164">
        <v>25.966000000000001</v>
      </c>
      <c r="AQ25" s="164">
        <v>30.286000000000001</v>
      </c>
      <c r="AR25" s="164">
        <v>16.405999999999999</v>
      </c>
      <c r="AS25" s="164">
        <v>19.5</v>
      </c>
      <c r="AT25" s="164">
        <v>11.265000000000001</v>
      </c>
      <c r="AU25" s="164">
        <v>15.755000000000001</v>
      </c>
      <c r="AV25" s="164">
        <v>7.1420000000000003</v>
      </c>
      <c r="AW25" s="164">
        <v>12.294</v>
      </c>
      <c r="AX25" s="164">
        <v>4.0629999999999997</v>
      </c>
      <c r="AY25" s="164">
        <v>7.9610000000000003</v>
      </c>
      <c r="AZ25" s="164">
        <v>2.0960000000000001</v>
      </c>
      <c r="BA25" s="164">
        <v>4.0460000000000003</v>
      </c>
      <c r="BB25" s="164">
        <v>1.161</v>
      </c>
      <c r="BC25" s="164">
        <v>1.8220000000000001</v>
      </c>
      <c r="BD25" s="164">
        <v>0.379</v>
      </c>
      <c r="BE25" s="164">
        <v>0.44</v>
      </c>
      <c r="BF25" s="164">
        <v>0.09</v>
      </c>
      <c r="BG25" s="164">
        <v>6.2E-2</v>
      </c>
      <c r="BH25" s="164">
        <v>1.7000000000000001E-2</v>
      </c>
      <c r="BI25" s="164">
        <v>6.0000000000000001E-3</v>
      </c>
    </row>
    <row r="26" spans="1:61" x14ac:dyDescent="0.25">
      <c r="A26" s="140" t="s">
        <v>356</v>
      </c>
      <c r="B26" s="140" t="s">
        <v>326</v>
      </c>
      <c r="C26" s="140" t="s">
        <v>328</v>
      </c>
      <c r="D26" s="140" t="s">
        <v>332</v>
      </c>
      <c r="E26" s="140" t="s">
        <v>330</v>
      </c>
      <c r="F26" s="140">
        <v>1</v>
      </c>
      <c r="G26" s="140">
        <v>0</v>
      </c>
      <c r="H26" s="141" t="s">
        <v>315</v>
      </c>
      <c r="I26" s="141">
        <v>1</v>
      </c>
      <c r="J26" s="141"/>
      <c r="K26" s="146" t="s">
        <v>28</v>
      </c>
      <c r="L26" s="163">
        <v>2010</v>
      </c>
      <c r="M26" s="164">
        <v>7756.2259999999997</v>
      </c>
      <c r="N26" s="164">
        <v>7441.72</v>
      </c>
      <c r="O26" s="164">
        <v>8788.9240000000009</v>
      </c>
      <c r="P26" s="164">
        <v>8447.75</v>
      </c>
      <c r="Q26" s="164">
        <v>8823.4490000000005</v>
      </c>
      <c r="R26" s="164">
        <v>8504.4850000000006</v>
      </c>
      <c r="S26" s="164">
        <v>8376.3070000000007</v>
      </c>
      <c r="T26" s="164">
        <v>8127.9809999999998</v>
      </c>
      <c r="U26" s="164">
        <v>8651.3320000000003</v>
      </c>
      <c r="V26" s="164">
        <v>8490.1219999999994</v>
      </c>
      <c r="W26" s="164">
        <v>17027.639000000003</v>
      </c>
      <c r="X26" s="164">
        <v>16618.102999999999</v>
      </c>
      <c r="Y26" s="164">
        <v>66266.842000000004</v>
      </c>
      <c r="Z26" s="164">
        <v>17327.934000000001</v>
      </c>
      <c r="AA26" s="164">
        <v>16504.288</v>
      </c>
      <c r="AB26" s="164">
        <v>17141.453999999998</v>
      </c>
      <c r="AC26" s="164">
        <v>33645.741999999998</v>
      </c>
      <c r="AD26" s="164">
        <v>8849.4869999999992</v>
      </c>
      <c r="AE26" s="164">
        <v>8797.9249999999993</v>
      </c>
      <c r="AF26" s="164">
        <v>7887.732</v>
      </c>
      <c r="AG26" s="164">
        <v>8098.6019999999999</v>
      </c>
      <c r="AH26" s="164">
        <v>6873.6819999999998</v>
      </c>
      <c r="AI26" s="164">
        <v>7216.9070000000002</v>
      </c>
      <c r="AJ26" s="164">
        <v>6361.7179999999998</v>
      </c>
      <c r="AK26" s="164">
        <v>6733.857</v>
      </c>
      <c r="AL26" s="164">
        <v>5993.8209999999999</v>
      </c>
      <c r="AM26" s="164">
        <v>6428.3509999999997</v>
      </c>
      <c r="AN26" s="164">
        <v>4935.7569999999996</v>
      </c>
      <c r="AO26" s="164">
        <v>5389.1959999999999</v>
      </c>
      <c r="AP26" s="164">
        <v>3967.645</v>
      </c>
      <c r="AQ26" s="164">
        <v>4422.2640000000001</v>
      </c>
      <c r="AR26" s="164">
        <v>2962.7820000000002</v>
      </c>
      <c r="AS26" s="164">
        <v>3396.8209999999999</v>
      </c>
      <c r="AT26" s="164">
        <v>2102.5059999999999</v>
      </c>
      <c r="AU26" s="164">
        <v>2507.1350000000002</v>
      </c>
      <c r="AV26" s="164">
        <v>1595.1659999999999</v>
      </c>
      <c r="AW26" s="164">
        <v>2008.7819999999999</v>
      </c>
      <c r="AX26" s="164">
        <v>1020.222</v>
      </c>
      <c r="AY26" s="164">
        <v>1373.1780000000001</v>
      </c>
      <c r="AZ26" s="164">
        <v>647.47199999999998</v>
      </c>
      <c r="BA26" s="164">
        <v>935.952</v>
      </c>
      <c r="BB26" s="164">
        <v>316.85700000000003</v>
      </c>
      <c r="BC26" s="164">
        <v>484.15699999999998</v>
      </c>
      <c r="BD26" s="164">
        <v>131.48500000000001</v>
      </c>
      <c r="BE26" s="164">
        <v>209.11699999999999</v>
      </c>
      <c r="BF26" s="164">
        <v>45.762</v>
      </c>
      <c r="BG26" s="164">
        <v>73.915000000000006</v>
      </c>
      <c r="BH26" s="164">
        <v>13.045</v>
      </c>
      <c r="BI26" s="164">
        <v>20.56</v>
      </c>
    </row>
    <row r="27" spans="1:61" x14ac:dyDescent="0.25">
      <c r="A27" s="140" t="s">
        <v>357</v>
      </c>
      <c r="B27" s="140" t="s">
        <v>243</v>
      </c>
      <c r="C27" s="140" t="s">
        <v>337</v>
      </c>
      <c r="D27" s="140" t="s">
        <v>308</v>
      </c>
      <c r="E27" s="140" t="s">
        <v>358</v>
      </c>
      <c r="F27" s="140">
        <v>0</v>
      </c>
      <c r="G27" s="140">
        <v>0</v>
      </c>
      <c r="H27" s="141" t="s">
        <v>322</v>
      </c>
      <c r="I27" s="141">
        <v>1</v>
      </c>
      <c r="J27" s="141"/>
      <c r="K27" s="146" t="s">
        <v>29</v>
      </c>
      <c r="L27" s="163">
        <v>2010</v>
      </c>
      <c r="M27" s="164">
        <v>17.84</v>
      </c>
      <c r="N27" s="164">
        <v>16.937999999999999</v>
      </c>
      <c r="O27" s="164">
        <v>19.13</v>
      </c>
      <c r="P27" s="164">
        <v>18.181999999999999</v>
      </c>
      <c r="Q27" s="164">
        <v>17.882000000000001</v>
      </c>
      <c r="R27" s="164">
        <v>16.553000000000001</v>
      </c>
      <c r="S27" s="164">
        <v>17.975999999999999</v>
      </c>
      <c r="T27" s="164">
        <v>16.891999999999999</v>
      </c>
      <c r="U27" s="164">
        <v>17.02</v>
      </c>
      <c r="V27" s="164">
        <v>15.885999999999999</v>
      </c>
      <c r="W27" s="164">
        <v>34.995999999999995</v>
      </c>
      <c r="X27" s="164">
        <v>32.777999999999999</v>
      </c>
      <c r="Y27" s="164">
        <v>141.393</v>
      </c>
      <c r="Z27" s="164">
        <v>34.435000000000002</v>
      </c>
      <c r="AA27" s="164">
        <v>34.867999999999995</v>
      </c>
      <c r="AB27" s="164">
        <v>32.905999999999999</v>
      </c>
      <c r="AC27" s="164">
        <v>67.774000000000001</v>
      </c>
      <c r="AD27" s="164">
        <v>14.536</v>
      </c>
      <c r="AE27" s="164">
        <v>14.516999999999999</v>
      </c>
      <c r="AF27" s="164">
        <v>15.804</v>
      </c>
      <c r="AG27" s="164">
        <v>17.596</v>
      </c>
      <c r="AH27" s="164">
        <v>18.07</v>
      </c>
      <c r="AI27" s="164">
        <v>18.013999999999999</v>
      </c>
      <c r="AJ27" s="164">
        <v>16.706</v>
      </c>
      <c r="AK27" s="164">
        <v>17.478999999999999</v>
      </c>
      <c r="AL27" s="164">
        <v>14.391999999999999</v>
      </c>
      <c r="AM27" s="164">
        <v>14.085000000000001</v>
      </c>
      <c r="AN27" s="164">
        <v>12.653</v>
      </c>
      <c r="AO27" s="164">
        <v>11.06</v>
      </c>
      <c r="AP27" s="164">
        <v>8.7759999999999998</v>
      </c>
      <c r="AQ27" s="164">
        <v>7.81</v>
      </c>
      <c r="AR27" s="164">
        <v>5.1959999999999997</v>
      </c>
      <c r="AS27" s="164">
        <v>4.9160000000000004</v>
      </c>
      <c r="AT27" s="164">
        <v>2.895</v>
      </c>
      <c r="AU27" s="164">
        <v>2.6680000000000001</v>
      </c>
      <c r="AV27" s="164">
        <v>1.966</v>
      </c>
      <c r="AW27" s="164">
        <v>2.165</v>
      </c>
      <c r="AX27" s="164">
        <v>1.21</v>
      </c>
      <c r="AY27" s="164">
        <v>1.5129999999999999</v>
      </c>
      <c r="AZ27" s="164">
        <v>0.72499999999999998</v>
      </c>
      <c r="BA27" s="164">
        <v>0.84399999999999997</v>
      </c>
      <c r="BB27" s="164">
        <v>0.223</v>
      </c>
      <c r="BC27" s="164">
        <v>0.28599999999999998</v>
      </c>
      <c r="BD27" s="164">
        <v>5.3999999999999999E-2</v>
      </c>
      <c r="BE27" s="164">
        <v>7.8E-2</v>
      </c>
      <c r="BF27" s="164">
        <v>8.0000000000000002E-3</v>
      </c>
      <c r="BG27" s="164">
        <v>2.1000000000000001E-2</v>
      </c>
      <c r="BH27" s="164">
        <v>1E-3</v>
      </c>
      <c r="BI27" s="164">
        <v>3.0000000000000001E-3</v>
      </c>
    </row>
    <row r="28" spans="1:61" x14ac:dyDescent="0.25">
      <c r="A28" s="140" t="s">
        <v>359</v>
      </c>
      <c r="B28" s="140" t="s">
        <v>204</v>
      </c>
      <c r="C28" s="140" t="s">
        <v>312</v>
      </c>
      <c r="D28" s="140" t="s">
        <v>313</v>
      </c>
      <c r="E28" s="140" t="s">
        <v>314</v>
      </c>
      <c r="F28" s="140">
        <v>0</v>
      </c>
      <c r="G28" s="140">
        <v>0</v>
      </c>
      <c r="H28" s="141" t="s">
        <v>315</v>
      </c>
      <c r="I28" s="141"/>
      <c r="J28" s="141"/>
      <c r="K28" s="146" t="s">
        <v>30</v>
      </c>
      <c r="L28" s="163">
        <v>2010</v>
      </c>
      <c r="M28" s="164">
        <v>175.05600000000001</v>
      </c>
      <c r="N28" s="164">
        <v>165.38900000000001</v>
      </c>
      <c r="O28" s="164">
        <v>164.25399999999999</v>
      </c>
      <c r="P28" s="164">
        <v>154.75800000000001</v>
      </c>
      <c r="Q28" s="164">
        <v>166.928</v>
      </c>
      <c r="R28" s="164">
        <v>157.67099999999999</v>
      </c>
      <c r="S28" s="164">
        <v>198.184</v>
      </c>
      <c r="T28" s="164">
        <v>187.8</v>
      </c>
      <c r="U28" s="164">
        <v>254.25299999999999</v>
      </c>
      <c r="V28" s="164">
        <v>239.12299999999999</v>
      </c>
      <c r="W28" s="164">
        <v>452.43700000000001</v>
      </c>
      <c r="X28" s="164">
        <v>426.923</v>
      </c>
      <c r="Y28" s="164">
        <v>1370.04</v>
      </c>
      <c r="Z28" s="164">
        <v>324.59899999999999</v>
      </c>
      <c r="AA28" s="164">
        <v>385.98400000000004</v>
      </c>
      <c r="AB28" s="164">
        <v>493.37599999999998</v>
      </c>
      <c r="AC28" s="164">
        <v>879.36</v>
      </c>
      <c r="AD28" s="164">
        <v>260.56900000000002</v>
      </c>
      <c r="AE28" s="164">
        <v>240.488</v>
      </c>
      <c r="AF28" s="164">
        <v>275.09699999999998</v>
      </c>
      <c r="AG28" s="164">
        <v>256.60599999999999</v>
      </c>
      <c r="AH28" s="164">
        <v>281.483</v>
      </c>
      <c r="AI28" s="164">
        <v>265.34699999999998</v>
      </c>
      <c r="AJ28" s="164">
        <v>264.52699999999999</v>
      </c>
      <c r="AK28" s="164">
        <v>250.57900000000001</v>
      </c>
      <c r="AL28" s="164">
        <v>250.07300000000001</v>
      </c>
      <c r="AM28" s="164">
        <v>245.10300000000001</v>
      </c>
      <c r="AN28" s="164">
        <v>259.197</v>
      </c>
      <c r="AO28" s="164">
        <v>263.964</v>
      </c>
      <c r="AP28" s="164">
        <v>254.09200000000001</v>
      </c>
      <c r="AQ28" s="164">
        <v>275.56299999999999</v>
      </c>
      <c r="AR28" s="164">
        <v>242.554</v>
      </c>
      <c r="AS28" s="164">
        <v>285.52300000000002</v>
      </c>
      <c r="AT28" s="164">
        <v>183.119</v>
      </c>
      <c r="AU28" s="164">
        <v>232.85</v>
      </c>
      <c r="AV28" s="164">
        <v>145.85499999999999</v>
      </c>
      <c r="AW28" s="164">
        <v>203.47</v>
      </c>
      <c r="AX28" s="164">
        <v>117.824</v>
      </c>
      <c r="AY28" s="164">
        <v>181.172</v>
      </c>
      <c r="AZ28" s="164">
        <v>68.728999999999999</v>
      </c>
      <c r="BA28" s="164">
        <v>118.614</v>
      </c>
      <c r="BB28" s="164">
        <v>29.016999999999999</v>
      </c>
      <c r="BC28" s="164">
        <v>55.901000000000003</v>
      </c>
      <c r="BD28" s="164">
        <v>5.133</v>
      </c>
      <c r="BE28" s="164">
        <v>10.000999999999999</v>
      </c>
      <c r="BF28" s="164">
        <v>0.995</v>
      </c>
      <c r="BG28" s="164">
        <v>2.09</v>
      </c>
      <c r="BH28" s="164">
        <v>6.6000000000000003E-2</v>
      </c>
      <c r="BI28" s="164">
        <v>0.158</v>
      </c>
    </row>
    <row r="29" spans="1:61" x14ac:dyDescent="0.25">
      <c r="A29" s="140" t="s">
        <v>360</v>
      </c>
      <c r="B29" s="140" t="s">
        <v>200</v>
      </c>
      <c r="C29" s="140" t="s">
        <v>317</v>
      </c>
      <c r="D29" s="140" t="s">
        <v>200</v>
      </c>
      <c r="E29" s="140" t="s">
        <v>324</v>
      </c>
      <c r="F29" s="140">
        <v>0</v>
      </c>
      <c r="G29" s="140">
        <v>0</v>
      </c>
      <c r="H29" s="141" t="s">
        <v>310</v>
      </c>
      <c r="I29" s="141">
        <v>1</v>
      </c>
      <c r="J29" s="141">
        <v>2</v>
      </c>
      <c r="K29" s="146" t="s">
        <v>31</v>
      </c>
      <c r="L29" s="163">
        <v>2010</v>
      </c>
      <c r="M29" s="164">
        <v>1427.2070000000001</v>
      </c>
      <c r="N29" s="164">
        <v>1377.2819999999999</v>
      </c>
      <c r="O29" s="164">
        <v>1192.1659999999999</v>
      </c>
      <c r="P29" s="164">
        <v>1152.2059999999999</v>
      </c>
      <c r="Q29" s="164">
        <v>1017.364</v>
      </c>
      <c r="R29" s="164">
        <v>982.14099999999996</v>
      </c>
      <c r="S29" s="164">
        <v>858.87900000000002</v>
      </c>
      <c r="T29" s="164">
        <v>831.56799999999998</v>
      </c>
      <c r="U29" s="164">
        <v>718.86400000000003</v>
      </c>
      <c r="V29" s="164">
        <v>702.22</v>
      </c>
      <c r="W29" s="164">
        <v>1577.7429999999999</v>
      </c>
      <c r="X29" s="164">
        <v>1533.788</v>
      </c>
      <c r="Y29" s="164">
        <v>8838.8130000000001</v>
      </c>
      <c r="Z29" s="164">
        <v>1999.5050000000001</v>
      </c>
      <c r="AA29" s="164">
        <v>1690.4470000000001</v>
      </c>
      <c r="AB29" s="164">
        <v>1421.0840000000001</v>
      </c>
      <c r="AC29" s="164">
        <v>3111.5309999999999</v>
      </c>
      <c r="AD29" s="164">
        <v>599.56299999999999</v>
      </c>
      <c r="AE29" s="164">
        <v>594.86099999999999</v>
      </c>
      <c r="AF29" s="164">
        <v>478.99099999999999</v>
      </c>
      <c r="AG29" s="164">
        <v>486.59899999999999</v>
      </c>
      <c r="AH29" s="164">
        <v>368.65300000000002</v>
      </c>
      <c r="AI29" s="164">
        <v>387.04399999999998</v>
      </c>
      <c r="AJ29" s="164">
        <v>291.82400000000001</v>
      </c>
      <c r="AK29" s="164">
        <v>318.959</v>
      </c>
      <c r="AL29" s="164">
        <v>222.27500000000001</v>
      </c>
      <c r="AM29" s="164">
        <v>258.07900000000001</v>
      </c>
      <c r="AN29" s="164">
        <v>167.155</v>
      </c>
      <c r="AO29" s="164">
        <v>209.71</v>
      </c>
      <c r="AP29" s="164">
        <v>121.173</v>
      </c>
      <c r="AQ29" s="164">
        <v>166.68299999999999</v>
      </c>
      <c r="AR29" s="164">
        <v>92.188999999999993</v>
      </c>
      <c r="AS29" s="164">
        <v>131.49600000000001</v>
      </c>
      <c r="AT29" s="164">
        <v>68.111999999999995</v>
      </c>
      <c r="AU29" s="164">
        <v>102.709</v>
      </c>
      <c r="AV29" s="164">
        <v>43.883000000000003</v>
      </c>
      <c r="AW29" s="164">
        <v>69.734999999999999</v>
      </c>
      <c r="AX29" s="164">
        <v>23.879000000000001</v>
      </c>
      <c r="AY29" s="164">
        <v>39.866</v>
      </c>
      <c r="AZ29" s="164">
        <v>10.302</v>
      </c>
      <c r="BA29" s="164">
        <v>17.547000000000001</v>
      </c>
      <c r="BB29" s="164">
        <v>2.8610000000000002</v>
      </c>
      <c r="BC29" s="164">
        <v>4.968</v>
      </c>
      <c r="BD29" s="164">
        <v>0.40400000000000003</v>
      </c>
      <c r="BE29" s="164">
        <v>0.77400000000000002</v>
      </c>
      <c r="BF29" s="164">
        <v>2.8000000000000001E-2</v>
      </c>
      <c r="BG29" s="164">
        <v>6.2E-2</v>
      </c>
      <c r="BH29" s="164">
        <v>1E-3</v>
      </c>
      <c r="BI29" s="164">
        <v>2E-3</v>
      </c>
    </row>
    <row r="30" spans="1:61" x14ac:dyDescent="0.25">
      <c r="A30" s="140" t="s">
        <v>361</v>
      </c>
      <c r="B30" s="140" t="s">
        <v>200</v>
      </c>
      <c r="C30" s="140" t="s">
        <v>317</v>
      </c>
      <c r="D30" s="140" t="s">
        <v>200</v>
      </c>
      <c r="E30" s="140" t="s">
        <v>324</v>
      </c>
      <c r="F30" s="140">
        <v>0</v>
      </c>
      <c r="G30" s="140">
        <v>0</v>
      </c>
      <c r="H30" s="141" t="s">
        <v>310</v>
      </c>
      <c r="I30" s="141">
        <v>1</v>
      </c>
      <c r="J30" s="141">
        <v>2</v>
      </c>
      <c r="K30" s="146" t="s">
        <v>32</v>
      </c>
      <c r="L30" s="163">
        <v>2010</v>
      </c>
      <c r="M30" s="164">
        <v>844.16</v>
      </c>
      <c r="N30" s="164">
        <v>841.03499999999997</v>
      </c>
      <c r="O30" s="164">
        <v>634.16099999999994</v>
      </c>
      <c r="P30" s="164">
        <v>643.995</v>
      </c>
      <c r="Q30" s="164">
        <v>538.40800000000002</v>
      </c>
      <c r="R30" s="164">
        <v>554.43499999999995</v>
      </c>
      <c r="S30" s="164">
        <v>507.59300000000002</v>
      </c>
      <c r="T30" s="164">
        <v>533.47699999999998</v>
      </c>
      <c r="U30" s="164">
        <v>458.96199999999999</v>
      </c>
      <c r="V30" s="164">
        <v>493.214</v>
      </c>
      <c r="W30" s="164">
        <v>966.55500000000006</v>
      </c>
      <c r="X30" s="164">
        <v>1026.691</v>
      </c>
      <c r="Y30" s="164">
        <v>16914.455999999998</v>
      </c>
      <c r="Z30" s="164">
        <v>1092.8429999999998</v>
      </c>
      <c r="AA30" s="164">
        <v>1041.07</v>
      </c>
      <c r="AB30" s="164">
        <v>952.17599999999993</v>
      </c>
      <c r="AC30" s="164">
        <v>1993.2460000000001</v>
      </c>
      <c r="AD30" s="164">
        <v>376.03699999999998</v>
      </c>
      <c r="AE30" s="164">
        <v>392.22699999999998</v>
      </c>
      <c r="AF30" s="164">
        <v>281.59899999999999</v>
      </c>
      <c r="AG30" s="164">
        <v>279.67399999999998</v>
      </c>
      <c r="AH30" s="164">
        <v>200.55</v>
      </c>
      <c r="AI30" s="164">
        <v>202.852</v>
      </c>
      <c r="AJ30" s="164">
        <v>172.63499999999999</v>
      </c>
      <c r="AK30" s="164">
        <v>174.227</v>
      </c>
      <c r="AL30" s="164">
        <v>149.97300000000001</v>
      </c>
      <c r="AM30" s="164">
        <v>145.209</v>
      </c>
      <c r="AN30" s="164">
        <v>130.524</v>
      </c>
      <c r="AO30" s="164">
        <v>127.72199999999999</v>
      </c>
      <c r="AP30" s="164">
        <v>98.15</v>
      </c>
      <c r="AQ30" s="164">
        <v>96.867999999999995</v>
      </c>
      <c r="AR30" s="164">
        <v>59.877000000000002</v>
      </c>
      <c r="AS30" s="164">
        <v>61.956000000000003</v>
      </c>
      <c r="AT30" s="164">
        <v>43.023000000000003</v>
      </c>
      <c r="AU30" s="164">
        <v>47.776000000000003</v>
      </c>
      <c r="AV30" s="164">
        <v>30.096</v>
      </c>
      <c r="AW30" s="164">
        <v>35.271000000000001</v>
      </c>
      <c r="AX30" s="164">
        <v>19.635000000000002</v>
      </c>
      <c r="AY30" s="164">
        <v>23.648</v>
      </c>
      <c r="AZ30" s="164">
        <v>10.329000000000001</v>
      </c>
      <c r="BA30" s="164">
        <v>12.885999999999999</v>
      </c>
      <c r="BB30" s="164">
        <v>3.3370000000000002</v>
      </c>
      <c r="BC30" s="164">
        <v>5.3230000000000004</v>
      </c>
      <c r="BD30" s="164">
        <v>0.52600000000000002</v>
      </c>
      <c r="BE30" s="164">
        <v>1.1479999999999999</v>
      </c>
      <c r="BF30" s="164">
        <v>5.5E-2</v>
      </c>
      <c r="BG30" s="164">
        <v>0.16300000000000001</v>
      </c>
      <c r="BH30" s="164">
        <v>3.0000000000000001E-3</v>
      </c>
      <c r="BI30" s="164">
        <v>1.4E-2</v>
      </c>
    </row>
    <row r="31" spans="1:61" x14ac:dyDescent="0.25">
      <c r="A31" s="140" t="s">
        <v>362</v>
      </c>
      <c r="B31" s="140" t="s">
        <v>200</v>
      </c>
      <c r="C31" s="140" t="s">
        <v>317</v>
      </c>
      <c r="D31" s="140" t="s">
        <v>200</v>
      </c>
      <c r="E31" s="140" t="s">
        <v>324</v>
      </c>
      <c r="F31" s="140">
        <v>0</v>
      </c>
      <c r="G31" s="140">
        <v>0</v>
      </c>
      <c r="H31" s="141" t="s">
        <v>335</v>
      </c>
      <c r="I31" s="141">
        <v>1</v>
      </c>
      <c r="J31" s="141"/>
      <c r="K31" s="146" t="s">
        <v>255</v>
      </c>
      <c r="L31" s="163">
        <v>2010</v>
      </c>
      <c r="M31" s="164">
        <v>25.082999999999998</v>
      </c>
      <c r="N31" s="164">
        <v>24.923999999999999</v>
      </c>
      <c r="O31" s="164">
        <v>25.382999999999999</v>
      </c>
      <c r="P31" s="164">
        <v>25.396000000000001</v>
      </c>
      <c r="Q31" s="164">
        <v>27.401</v>
      </c>
      <c r="R31" s="164">
        <v>27.035</v>
      </c>
      <c r="S31" s="164">
        <v>29.841000000000001</v>
      </c>
      <c r="T31" s="164">
        <v>29.321999999999999</v>
      </c>
      <c r="U31" s="164">
        <v>27.847000000000001</v>
      </c>
      <c r="V31" s="164">
        <v>26.088999999999999</v>
      </c>
      <c r="W31" s="164">
        <v>57.688000000000002</v>
      </c>
      <c r="X31" s="164">
        <v>55.411000000000001</v>
      </c>
      <c r="Y31" s="164">
        <v>214.38500000000002</v>
      </c>
      <c r="Z31" s="164">
        <v>54.436</v>
      </c>
      <c r="AA31" s="164">
        <v>59.162999999999997</v>
      </c>
      <c r="AB31" s="164">
        <v>53.936</v>
      </c>
      <c r="AC31" s="164">
        <v>113.099</v>
      </c>
      <c r="AD31" s="164">
        <v>22.885999999999999</v>
      </c>
      <c r="AE31" s="164">
        <v>20.582999999999998</v>
      </c>
      <c r="AF31" s="164">
        <v>18.013000000000002</v>
      </c>
      <c r="AG31" s="164">
        <v>16.498999999999999</v>
      </c>
      <c r="AH31" s="164">
        <v>14.292</v>
      </c>
      <c r="AI31" s="164">
        <v>12.782999999999999</v>
      </c>
      <c r="AJ31" s="164">
        <v>12.69</v>
      </c>
      <c r="AK31" s="164">
        <v>13.321</v>
      </c>
      <c r="AL31" s="164">
        <v>11.927</v>
      </c>
      <c r="AM31" s="164">
        <v>12.721</v>
      </c>
      <c r="AN31" s="164">
        <v>7.76</v>
      </c>
      <c r="AO31" s="164">
        <v>9.5839999999999996</v>
      </c>
      <c r="AP31" s="164">
        <v>5.3650000000000002</v>
      </c>
      <c r="AQ31" s="164">
        <v>7.63</v>
      </c>
      <c r="AR31" s="164">
        <v>2.226</v>
      </c>
      <c r="AS31" s="164">
        <v>3.0390000000000001</v>
      </c>
      <c r="AT31" s="164">
        <v>2.5720000000000001</v>
      </c>
      <c r="AU31" s="164">
        <v>4.1470000000000002</v>
      </c>
      <c r="AV31" s="164">
        <v>3.4649999999999999</v>
      </c>
      <c r="AW31" s="164">
        <v>5.0339999999999998</v>
      </c>
      <c r="AX31" s="164">
        <v>2.9590000000000001</v>
      </c>
      <c r="AY31" s="164">
        <v>4.2830000000000004</v>
      </c>
      <c r="AZ31" s="164">
        <v>1.49</v>
      </c>
      <c r="BA31" s="164">
        <v>2.4849999999999999</v>
      </c>
      <c r="BB31" s="164">
        <v>0.38700000000000001</v>
      </c>
      <c r="BC31" s="164">
        <v>0.75900000000000001</v>
      </c>
      <c r="BD31" s="164">
        <v>8.6999999999999994E-2</v>
      </c>
      <c r="BE31" s="164">
        <v>0.23599999999999999</v>
      </c>
      <c r="BF31" s="164">
        <v>1.0999999999999999E-2</v>
      </c>
      <c r="BG31" s="164">
        <v>4.1000000000000002E-2</v>
      </c>
      <c r="BH31" s="164">
        <v>1E-3</v>
      </c>
      <c r="BI31" s="164">
        <v>4.0000000000000001E-3</v>
      </c>
    </row>
    <row r="32" spans="1:61" x14ac:dyDescent="0.25">
      <c r="A32" s="140" t="s">
        <v>363</v>
      </c>
      <c r="B32" s="140" t="s">
        <v>243</v>
      </c>
      <c r="C32" s="140" t="s">
        <v>337</v>
      </c>
      <c r="D32" s="140" t="s">
        <v>308</v>
      </c>
      <c r="E32" s="140" t="s">
        <v>358</v>
      </c>
      <c r="F32" s="140">
        <v>0</v>
      </c>
      <c r="G32" s="140">
        <v>0</v>
      </c>
      <c r="H32" s="141" t="s">
        <v>310</v>
      </c>
      <c r="I32" s="141">
        <v>1</v>
      </c>
      <c r="J32" s="141">
        <v>2</v>
      </c>
      <c r="K32" s="146" t="s">
        <v>33</v>
      </c>
      <c r="L32" s="163">
        <v>2010</v>
      </c>
      <c r="M32" s="164">
        <v>817.06100000000004</v>
      </c>
      <c r="N32" s="164">
        <v>775.13599999999997</v>
      </c>
      <c r="O32" s="164">
        <v>750.05100000000004</v>
      </c>
      <c r="P32" s="164">
        <v>721.88900000000001</v>
      </c>
      <c r="Q32" s="164">
        <v>774.31200000000001</v>
      </c>
      <c r="R32" s="164">
        <v>734.80399999999997</v>
      </c>
      <c r="S32" s="164">
        <v>867.92899999999997</v>
      </c>
      <c r="T32" s="164">
        <v>815.89</v>
      </c>
      <c r="U32" s="164">
        <v>653.87300000000005</v>
      </c>
      <c r="V32" s="164">
        <v>669.45699999999999</v>
      </c>
      <c r="W32" s="164">
        <v>1521.8020000000001</v>
      </c>
      <c r="X32" s="164">
        <v>1485.347</v>
      </c>
      <c r="Y32" s="164">
        <v>6257.0720000000001</v>
      </c>
      <c r="Z32" s="164">
        <v>1509.116</v>
      </c>
      <c r="AA32" s="164">
        <v>1683.819</v>
      </c>
      <c r="AB32" s="164">
        <v>1323.33</v>
      </c>
      <c r="AC32" s="164">
        <v>3007.1490000000003</v>
      </c>
      <c r="AD32" s="164">
        <v>866.75900000000001</v>
      </c>
      <c r="AE32" s="164">
        <v>893.42399999999998</v>
      </c>
      <c r="AF32" s="164">
        <v>317.87299999999999</v>
      </c>
      <c r="AG32" s="164">
        <v>345.49200000000002</v>
      </c>
      <c r="AH32" s="164">
        <v>414.35199999999998</v>
      </c>
      <c r="AI32" s="164">
        <v>443.17599999999999</v>
      </c>
      <c r="AJ32" s="164">
        <v>374.54399999999998</v>
      </c>
      <c r="AK32" s="164">
        <v>414.81400000000002</v>
      </c>
      <c r="AL32" s="164">
        <v>331.73500000000001</v>
      </c>
      <c r="AM32" s="164">
        <v>382.57900000000001</v>
      </c>
      <c r="AN32" s="164">
        <v>207.14400000000001</v>
      </c>
      <c r="AO32" s="164">
        <v>307.56700000000001</v>
      </c>
      <c r="AP32" s="164">
        <v>186.048</v>
      </c>
      <c r="AQ32" s="164">
        <v>260.95400000000001</v>
      </c>
      <c r="AR32" s="164">
        <v>133.78700000000001</v>
      </c>
      <c r="AS32" s="164">
        <v>181.71</v>
      </c>
      <c r="AT32" s="164">
        <v>102.759</v>
      </c>
      <c r="AU32" s="164">
        <v>139.79300000000001</v>
      </c>
      <c r="AV32" s="164">
        <v>82.147000000000006</v>
      </c>
      <c r="AW32" s="164">
        <v>106.074</v>
      </c>
      <c r="AX32" s="164">
        <v>59.555999999999997</v>
      </c>
      <c r="AY32" s="164">
        <v>79.570999999999998</v>
      </c>
      <c r="AZ32" s="164">
        <v>34.947000000000003</v>
      </c>
      <c r="BA32" s="164">
        <v>48.493000000000002</v>
      </c>
      <c r="BB32" s="164">
        <v>16.486999999999998</v>
      </c>
      <c r="BC32" s="164">
        <v>27.126000000000001</v>
      </c>
      <c r="BD32" s="164">
        <v>5.9269999999999996</v>
      </c>
      <c r="BE32" s="164">
        <v>12.279</v>
      </c>
      <c r="BF32" s="164">
        <v>1.409</v>
      </c>
      <c r="BG32" s="164">
        <v>4.6070000000000002</v>
      </c>
      <c r="BH32" s="164">
        <v>0.219</v>
      </c>
      <c r="BI32" s="164">
        <v>1.177</v>
      </c>
    </row>
    <row r="33" spans="1:61" x14ac:dyDescent="0.25">
      <c r="A33" s="140" t="s">
        <v>364</v>
      </c>
      <c r="B33" s="140" t="s">
        <v>200</v>
      </c>
      <c r="C33" s="140" t="s">
        <v>317</v>
      </c>
      <c r="D33" s="140" t="s">
        <v>200</v>
      </c>
      <c r="E33" s="140" t="s">
        <v>324</v>
      </c>
      <c r="F33" s="140">
        <v>1</v>
      </c>
      <c r="G33" s="140">
        <v>0</v>
      </c>
      <c r="H33" s="141" t="s">
        <v>335</v>
      </c>
      <c r="I33" s="141">
        <v>1</v>
      </c>
      <c r="J33" s="141"/>
      <c r="K33" s="146" t="s">
        <v>34</v>
      </c>
      <c r="L33" s="163">
        <v>2010</v>
      </c>
      <c r="M33" s="164">
        <v>1734.999</v>
      </c>
      <c r="N33" s="164">
        <v>1706.2719999999999</v>
      </c>
      <c r="O33" s="164">
        <v>1487.213</v>
      </c>
      <c r="P33" s="164">
        <v>1466.9880000000001</v>
      </c>
      <c r="Q33" s="164">
        <v>1287.172</v>
      </c>
      <c r="R33" s="164">
        <v>1270.883</v>
      </c>
      <c r="S33" s="164">
        <v>1143.8510000000001</v>
      </c>
      <c r="T33" s="164">
        <v>1131.587</v>
      </c>
      <c r="U33" s="164">
        <v>997.46600000000001</v>
      </c>
      <c r="V33" s="164">
        <v>993.13800000000003</v>
      </c>
      <c r="W33" s="164">
        <v>2141.317</v>
      </c>
      <c r="X33" s="164">
        <v>2124.7249999999999</v>
      </c>
      <c r="Y33" s="164">
        <v>11228.965</v>
      </c>
      <c r="Z33" s="164">
        <v>2558.0550000000003</v>
      </c>
      <c r="AA33" s="164">
        <v>2275.4380000000001</v>
      </c>
      <c r="AB33" s="164">
        <v>1990.604</v>
      </c>
      <c r="AC33" s="164">
        <v>4266.0419999999995</v>
      </c>
      <c r="AD33" s="164">
        <v>828.71199999999999</v>
      </c>
      <c r="AE33" s="164">
        <v>826.40200000000004</v>
      </c>
      <c r="AF33" s="164">
        <v>652.41700000000003</v>
      </c>
      <c r="AG33" s="164">
        <v>648.80100000000004</v>
      </c>
      <c r="AH33" s="164">
        <v>516.04200000000003</v>
      </c>
      <c r="AI33" s="164">
        <v>512.91700000000003</v>
      </c>
      <c r="AJ33" s="164">
        <v>406.98700000000002</v>
      </c>
      <c r="AK33" s="164">
        <v>407.32100000000003</v>
      </c>
      <c r="AL33" s="164">
        <v>321.22699999999998</v>
      </c>
      <c r="AM33" s="164">
        <v>327.19400000000002</v>
      </c>
      <c r="AN33" s="164">
        <v>252.87899999999999</v>
      </c>
      <c r="AO33" s="164">
        <v>263.19400000000002</v>
      </c>
      <c r="AP33" s="164">
        <v>205.74100000000001</v>
      </c>
      <c r="AQ33" s="164">
        <v>218.75299999999999</v>
      </c>
      <c r="AR33" s="164">
        <v>165.35900000000001</v>
      </c>
      <c r="AS33" s="164">
        <v>181.417</v>
      </c>
      <c r="AT33" s="164">
        <v>126.399</v>
      </c>
      <c r="AU33" s="164">
        <v>142.971</v>
      </c>
      <c r="AV33" s="164">
        <v>88.334000000000003</v>
      </c>
      <c r="AW33" s="164">
        <v>103.79600000000001</v>
      </c>
      <c r="AX33" s="164">
        <v>53.543999999999997</v>
      </c>
      <c r="AY33" s="164">
        <v>66.200999999999993</v>
      </c>
      <c r="AZ33" s="164">
        <v>25.925999999999998</v>
      </c>
      <c r="BA33" s="164">
        <v>34.305</v>
      </c>
      <c r="BB33" s="164">
        <v>8.9179999999999993</v>
      </c>
      <c r="BC33" s="164">
        <v>13.061999999999999</v>
      </c>
      <c r="BD33" s="164">
        <v>1.895</v>
      </c>
      <c r="BE33" s="164">
        <v>3.2959999999999998</v>
      </c>
      <c r="BF33" s="164">
        <v>0.214</v>
      </c>
      <c r="BG33" s="164">
        <v>0.49399999999999999</v>
      </c>
      <c r="BH33" s="164">
        <v>1.2999999999999999E-2</v>
      </c>
      <c r="BI33" s="164">
        <v>4.2999999999999997E-2</v>
      </c>
    </row>
    <row r="34" spans="1:61" x14ac:dyDescent="0.25">
      <c r="A34" s="140" t="s">
        <v>365</v>
      </c>
      <c r="B34" s="140" t="s">
        <v>320</v>
      </c>
      <c r="C34" s="140" t="s">
        <v>328</v>
      </c>
      <c r="D34" s="140" t="s">
        <v>321</v>
      </c>
      <c r="E34" s="140" t="s">
        <v>314</v>
      </c>
      <c r="F34" s="140">
        <v>0</v>
      </c>
      <c r="G34" s="140">
        <v>0</v>
      </c>
      <c r="H34" s="141" t="s">
        <v>339</v>
      </c>
      <c r="I34" s="141"/>
      <c r="J34" s="141"/>
      <c r="K34" s="146" t="s">
        <v>35</v>
      </c>
      <c r="L34" s="163">
        <v>2010</v>
      </c>
      <c r="M34" s="164">
        <v>964.64800000000002</v>
      </c>
      <c r="N34" s="164">
        <v>916.47699999999998</v>
      </c>
      <c r="O34" s="164">
        <v>928.81100000000004</v>
      </c>
      <c r="P34" s="164">
        <v>875.41</v>
      </c>
      <c r="Q34" s="164">
        <v>992.30399999999997</v>
      </c>
      <c r="R34" s="164">
        <v>943.56700000000001</v>
      </c>
      <c r="S34" s="164">
        <v>1140.3499999999999</v>
      </c>
      <c r="T34" s="164">
        <v>1086.9949999999999</v>
      </c>
      <c r="U34" s="164">
        <v>1215.83</v>
      </c>
      <c r="V34" s="164">
        <v>1151.3130000000001</v>
      </c>
      <c r="W34" s="164">
        <v>2356.1799999999998</v>
      </c>
      <c r="X34" s="164">
        <v>2238.308</v>
      </c>
      <c r="Y34" s="164">
        <v>7848.561999999999</v>
      </c>
      <c r="Z34" s="164">
        <v>1935.8710000000001</v>
      </c>
      <c r="AA34" s="164">
        <v>2227.3449999999998</v>
      </c>
      <c r="AB34" s="164">
        <v>2367.143</v>
      </c>
      <c r="AC34" s="164">
        <v>4594.4879999999994</v>
      </c>
      <c r="AD34" s="164">
        <v>1213.596</v>
      </c>
      <c r="AE34" s="164">
        <v>1183.5160000000001</v>
      </c>
      <c r="AF34" s="164">
        <v>1150.7550000000001</v>
      </c>
      <c r="AG34" s="164">
        <v>1150.539</v>
      </c>
      <c r="AH34" s="164">
        <v>1152.432</v>
      </c>
      <c r="AI34" s="164">
        <v>1140.894</v>
      </c>
      <c r="AJ34" s="164">
        <v>1218.616</v>
      </c>
      <c r="AK34" s="164">
        <v>1200.818</v>
      </c>
      <c r="AL34" s="164">
        <v>1404.64</v>
      </c>
      <c r="AM34" s="164">
        <v>1387.576</v>
      </c>
      <c r="AN34" s="164">
        <v>1306.3309999999999</v>
      </c>
      <c r="AO34" s="164">
        <v>1311.9690000000001</v>
      </c>
      <c r="AP34" s="164">
        <v>1128.0129999999999</v>
      </c>
      <c r="AQ34" s="164">
        <v>1160.0039999999999</v>
      </c>
      <c r="AR34" s="164">
        <v>965.51400000000001</v>
      </c>
      <c r="AS34" s="164">
        <v>1004.509</v>
      </c>
      <c r="AT34" s="164">
        <v>713.28899999999999</v>
      </c>
      <c r="AU34" s="164">
        <v>757.13300000000004</v>
      </c>
      <c r="AV34" s="164">
        <v>520.56299999999999</v>
      </c>
      <c r="AW34" s="164">
        <v>584.96900000000005</v>
      </c>
      <c r="AX34" s="164">
        <v>413.43</v>
      </c>
      <c r="AY34" s="164">
        <v>501.49099999999999</v>
      </c>
      <c r="AZ34" s="164">
        <v>290.76900000000001</v>
      </c>
      <c r="BA34" s="164">
        <v>413.791</v>
      </c>
      <c r="BB34" s="164">
        <v>149.04499999999999</v>
      </c>
      <c r="BC34" s="164">
        <v>274.92200000000003</v>
      </c>
      <c r="BD34" s="164">
        <v>46.984000000000002</v>
      </c>
      <c r="BE34" s="164">
        <v>116.572</v>
      </c>
      <c r="BF34" s="164">
        <v>9.4969999999999999</v>
      </c>
      <c r="BG34" s="164">
        <v>32.834000000000003</v>
      </c>
      <c r="BH34" s="164">
        <v>0.92100000000000004</v>
      </c>
      <c r="BI34" s="164">
        <v>4.6029999999999998</v>
      </c>
    </row>
    <row r="35" spans="1:61" x14ac:dyDescent="0.25">
      <c r="A35" s="140" t="s">
        <v>366</v>
      </c>
      <c r="B35" s="140" t="s">
        <v>200</v>
      </c>
      <c r="C35" s="140" t="s">
        <v>317</v>
      </c>
      <c r="D35" s="140" t="s">
        <v>200</v>
      </c>
      <c r="E35" s="140" t="s">
        <v>324</v>
      </c>
      <c r="F35" s="140">
        <v>0</v>
      </c>
      <c r="G35" s="140">
        <v>1</v>
      </c>
      <c r="H35" s="141" t="s">
        <v>310</v>
      </c>
      <c r="I35" s="141">
        <v>1</v>
      </c>
      <c r="J35" s="141">
        <v>2</v>
      </c>
      <c r="K35" s="146" t="s">
        <v>36</v>
      </c>
      <c r="L35" s="163">
        <v>2010</v>
      </c>
      <c r="M35" s="164">
        <v>322.94900000000001</v>
      </c>
      <c r="N35" s="164">
        <v>322.988</v>
      </c>
      <c r="O35" s="164">
        <v>292.14600000000002</v>
      </c>
      <c r="P35" s="164">
        <v>295.68200000000002</v>
      </c>
      <c r="Q35" s="164">
        <v>265.16399999999999</v>
      </c>
      <c r="R35" s="164">
        <v>269.17</v>
      </c>
      <c r="S35" s="164">
        <v>232.95699999999999</v>
      </c>
      <c r="T35" s="164">
        <v>237.01300000000001</v>
      </c>
      <c r="U35" s="164">
        <v>210.416</v>
      </c>
      <c r="V35" s="164">
        <v>214.999</v>
      </c>
      <c r="W35" s="164">
        <v>443.37299999999999</v>
      </c>
      <c r="X35" s="164">
        <v>452.012</v>
      </c>
      <c r="Y35" s="164">
        <v>2238.069</v>
      </c>
      <c r="Z35" s="164">
        <v>534.33400000000006</v>
      </c>
      <c r="AA35" s="164">
        <v>469.97</v>
      </c>
      <c r="AB35" s="164">
        <v>425.41499999999996</v>
      </c>
      <c r="AC35" s="164">
        <v>895.38499999999999</v>
      </c>
      <c r="AD35" s="164">
        <v>179.80199999999999</v>
      </c>
      <c r="AE35" s="164">
        <v>183.22</v>
      </c>
      <c r="AF35" s="164">
        <v>146.142</v>
      </c>
      <c r="AG35" s="164">
        <v>146.11600000000001</v>
      </c>
      <c r="AH35" s="164">
        <v>115.881</v>
      </c>
      <c r="AI35" s="164">
        <v>114.17400000000001</v>
      </c>
      <c r="AJ35" s="164">
        <v>89.272000000000006</v>
      </c>
      <c r="AK35" s="164">
        <v>89.465999999999994</v>
      </c>
      <c r="AL35" s="164">
        <v>69.960999999999999</v>
      </c>
      <c r="AM35" s="164">
        <v>75.492000000000004</v>
      </c>
      <c r="AN35" s="164">
        <v>57.045000000000002</v>
      </c>
      <c r="AO35" s="164">
        <v>65.930999999999997</v>
      </c>
      <c r="AP35" s="164">
        <v>46.594000000000001</v>
      </c>
      <c r="AQ35" s="164">
        <v>55.311999999999998</v>
      </c>
      <c r="AR35" s="164">
        <v>37.661999999999999</v>
      </c>
      <c r="AS35" s="164">
        <v>44.975000000000001</v>
      </c>
      <c r="AT35" s="164">
        <v>30.353000000000002</v>
      </c>
      <c r="AU35" s="164">
        <v>37.204000000000001</v>
      </c>
      <c r="AV35" s="164">
        <v>21.565000000000001</v>
      </c>
      <c r="AW35" s="164">
        <v>27.725999999999999</v>
      </c>
      <c r="AX35" s="164">
        <v>12.88</v>
      </c>
      <c r="AY35" s="164">
        <v>17.791</v>
      </c>
      <c r="AZ35" s="164">
        <v>6.1390000000000002</v>
      </c>
      <c r="BA35" s="164">
        <v>9.09</v>
      </c>
      <c r="BB35" s="164">
        <v>1.9930000000000001</v>
      </c>
      <c r="BC35" s="164">
        <v>3.3119999999999998</v>
      </c>
      <c r="BD35" s="164">
        <v>0.38500000000000001</v>
      </c>
      <c r="BE35" s="164">
        <v>0.78300000000000003</v>
      </c>
      <c r="BF35" s="164">
        <v>4.1000000000000002E-2</v>
      </c>
      <c r="BG35" s="164">
        <v>0.11799999999999999</v>
      </c>
      <c r="BH35" s="164">
        <v>2E-3</v>
      </c>
      <c r="BI35" s="164">
        <v>0.01</v>
      </c>
    </row>
    <row r="36" spans="1:61" x14ac:dyDescent="0.25">
      <c r="A36" s="140" t="s">
        <v>367</v>
      </c>
      <c r="B36" s="140" t="s">
        <v>200</v>
      </c>
      <c r="C36" s="140" t="s">
        <v>317</v>
      </c>
      <c r="D36" s="140" t="s">
        <v>200</v>
      </c>
      <c r="E36" s="140" t="s">
        <v>324</v>
      </c>
      <c r="F36" s="140">
        <v>0</v>
      </c>
      <c r="G36" s="140">
        <v>0</v>
      </c>
      <c r="H36" s="141" t="s">
        <v>310</v>
      </c>
      <c r="I36" s="141">
        <v>1</v>
      </c>
      <c r="J36" s="141">
        <v>2</v>
      </c>
      <c r="K36" s="146" t="s">
        <v>37</v>
      </c>
      <c r="L36" s="163">
        <v>2010</v>
      </c>
      <c r="M36" s="164">
        <v>1156.4449999999999</v>
      </c>
      <c r="N36" s="164">
        <v>1135.5219999999999</v>
      </c>
      <c r="O36" s="164">
        <v>944.30399999999997</v>
      </c>
      <c r="P36" s="164">
        <v>928.93600000000004</v>
      </c>
      <c r="Q36" s="164">
        <v>784.55499999999995</v>
      </c>
      <c r="R36" s="164">
        <v>774.44899999999996</v>
      </c>
      <c r="S36" s="164">
        <v>644.14400000000001</v>
      </c>
      <c r="T36" s="164">
        <v>636.92999999999995</v>
      </c>
      <c r="U36" s="164">
        <v>520.78599999999994</v>
      </c>
      <c r="V36" s="164">
        <v>515.89</v>
      </c>
      <c r="W36" s="164">
        <v>1164.9299999999998</v>
      </c>
      <c r="X36" s="164">
        <v>1152.82</v>
      </c>
      <c r="Y36" s="164">
        <v>7005.2849999999999</v>
      </c>
      <c r="Z36" s="164">
        <v>1559.0039999999999</v>
      </c>
      <c r="AA36" s="164">
        <v>1281.0740000000001</v>
      </c>
      <c r="AB36" s="164">
        <v>1036.6759999999999</v>
      </c>
      <c r="AC36" s="164">
        <v>2317.75</v>
      </c>
      <c r="AD36" s="164">
        <v>420.01100000000002</v>
      </c>
      <c r="AE36" s="164">
        <v>417.28</v>
      </c>
      <c r="AF36" s="164">
        <v>334.48599999999999</v>
      </c>
      <c r="AG36" s="164">
        <v>332.33600000000001</v>
      </c>
      <c r="AH36" s="164">
        <v>261.47399999999999</v>
      </c>
      <c r="AI36" s="164">
        <v>258.274</v>
      </c>
      <c r="AJ36" s="164">
        <v>198.83099999999999</v>
      </c>
      <c r="AK36" s="164">
        <v>198.626</v>
      </c>
      <c r="AL36" s="164">
        <v>158.14500000000001</v>
      </c>
      <c r="AM36" s="164">
        <v>162.69399999999999</v>
      </c>
      <c r="AN36" s="164">
        <v>128.67400000000001</v>
      </c>
      <c r="AO36" s="164">
        <v>138.155</v>
      </c>
      <c r="AP36" s="164">
        <v>103.76</v>
      </c>
      <c r="AQ36" s="164">
        <v>116.646</v>
      </c>
      <c r="AR36" s="164">
        <v>74.593000000000004</v>
      </c>
      <c r="AS36" s="164">
        <v>81.096000000000004</v>
      </c>
      <c r="AT36" s="164">
        <v>57.761000000000003</v>
      </c>
      <c r="AU36" s="164">
        <v>63.872999999999998</v>
      </c>
      <c r="AV36" s="164">
        <v>39.515000000000001</v>
      </c>
      <c r="AW36" s="164">
        <v>45.755000000000003</v>
      </c>
      <c r="AX36" s="164">
        <v>22.71</v>
      </c>
      <c r="AY36" s="164">
        <v>28.603000000000002</v>
      </c>
      <c r="AZ36" s="164">
        <v>10.484999999999999</v>
      </c>
      <c r="BA36" s="164">
        <v>14.282999999999999</v>
      </c>
      <c r="BB36" s="164">
        <v>3.4020000000000001</v>
      </c>
      <c r="BC36" s="164">
        <v>5.218</v>
      </c>
      <c r="BD36" s="164">
        <v>0.66800000000000004</v>
      </c>
      <c r="BE36" s="164">
        <v>1.212</v>
      </c>
      <c r="BF36" s="164">
        <v>6.7000000000000004E-2</v>
      </c>
      <c r="BG36" s="164">
        <v>0.16900000000000001</v>
      </c>
      <c r="BH36" s="164">
        <v>4.0000000000000001E-3</v>
      </c>
      <c r="BI36" s="164">
        <v>1.4E-2</v>
      </c>
    </row>
    <row r="37" spans="1:61" x14ac:dyDescent="0.25">
      <c r="A37" s="140" t="s">
        <v>368</v>
      </c>
      <c r="B37" s="140" t="s">
        <v>326</v>
      </c>
      <c r="C37" s="140" t="s">
        <v>328</v>
      </c>
      <c r="D37" s="140" t="s">
        <v>332</v>
      </c>
      <c r="E37" s="140" t="s">
        <v>330</v>
      </c>
      <c r="F37" s="140">
        <v>0</v>
      </c>
      <c r="G37" s="140">
        <v>0</v>
      </c>
      <c r="H37" s="141" t="s">
        <v>339</v>
      </c>
      <c r="I37" s="141">
        <v>1</v>
      </c>
      <c r="J37" s="141"/>
      <c r="K37" s="146" t="s">
        <v>38</v>
      </c>
      <c r="L37" s="163">
        <v>2010</v>
      </c>
      <c r="M37" s="164">
        <v>623.22299999999996</v>
      </c>
      <c r="N37" s="164">
        <v>600.38</v>
      </c>
      <c r="O37" s="164">
        <v>631.81700000000001</v>
      </c>
      <c r="P37" s="164">
        <v>609.07799999999997</v>
      </c>
      <c r="Q37" s="164">
        <v>678.2</v>
      </c>
      <c r="R37" s="164">
        <v>654.51599999999996</v>
      </c>
      <c r="S37" s="164">
        <v>758.64700000000005</v>
      </c>
      <c r="T37" s="164">
        <v>733.6</v>
      </c>
      <c r="U37" s="164">
        <v>744.09199999999998</v>
      </c>
      <c r="V37" s="164">
        <v>722.70399999999995</v>
      </c>
      <c r="W37" s="164">
        <v>1502.739</v>
      </c>
      <c r="X37" s="164">
        <v>1456.3040000000001</v>
      </c>
      <c r="Y37" s="164">
        <v>16915.455999999998</v>
      </c>
      <c r="Z37" s="164">
        <v>1332.7159999999999</v>
      </c>
      <c r="AA37" s="164">
        <v>1492.2470000000001</v>
      </c>
      <c r="AB37" s="164">
        <v>1466.7959999999998</v>
      </c>
      <c r="AC37" s="164">
        <v>2959.0430000000001</v>
      </c>
      <c r="AD37" s="164">
        <v>669.9</v>
      </c>
      <c r="AE37" s="164">
        <v>654.79200000000003</v>
      </c>
      <c r="AF37" s="164">
        <v>589.529</v>
      </c>
      <c r="AG37" s="164">
        <v>582.69200000000001</v>
      </c>
      <c r="AH37" s="164">
        <v>620.21199999999999</v>
      </c>
      <c r="AI37" s="164">
        <v>620.01800000000003</v>
      </c>
      <c r="AJ37" s="164">
        <v>615.88800000000003</v>
      </c>
      <c r="AK37" s="164">
        <v>622.279</v>
      </c>
      <c r="AL37" s="164">
        <v>622.16399999999999</v>
      </c>
      <c r="AM37" s="164">
        <v>634.88800000000003</v>
      </c>
      <c r="AN37" s="164">
        <v>530.798</v>
      </c>
      <c r="AO37" s="164">
        <v>548.28499999999997</v>
      </c>
      <c r="AP37" s="164">
        <v>407.84500000000003</v>
      </c>
      <c r="AQ37" s="164">
        <v>429.52499999999998</v>
      </c>
      <c r="AR37" s="164">
        <v>320.46499999999997</v>
      </c>
      <c r="AS37" s="164">
        <v>350.43700000000001</v>
      </c>
      <c r="AT37" s="164">
        <v>249.57300000000001</v>
      </c>
      <c r="AU37" s="164">
        <v>288.733</v>
      </c>
      <c r="AV37" s="164">
        <v>171.83500000000001</v>
      </c>
      <c r="AW37" s="164">
        <v>214.86099999999999</v>
      </c>
      <c r="AX37" s="164">
        <v>122.069</v>
      </c>
      <c r="AY37" s="164">
        <v>171.96199999999999</v>
      </c>
      <c r="AZ37" s="164">
        <v>75.007999999999996</v>
      </c>
      <c r="BA37" s="164">
        <v>120.845</v>
      </c>
      <c r="BB37" s="164">
        <v>34.689</v>
      </c>
      <c r="BC37" s="164">
        <v>66.070999999999998</v>
      </c>
      <c r="BD37" s="164">
        <v>13.045999999999999</v>
      </c>
      <c r="BE37" s="164">
        <v>29.890999999999998</v>
      </c>
      <c r="BF37" s="164">
        <v>3.536</v>
      </c>
      <c r="BG37" s="164">
        <v>9.5530000000000008</v>
      </c>
      <c r="BH37" s="164">
        <v>0.76500000000000001</v>
      </c>
      <c r="BI37" s="164">
        <v>2.3490000000000002</v>
      </c>
    </row>
    <row r="38" spans="1:61" x14ac:dyDescent="0.25">
      <c r="A38" s="140" t="s">
        <v>369</v>
      </c>
      <c r="B38" s="140" t="s">
        <v>243</v>
      </c>
      <c r="C38" s="140" t="s">
        <v>337</v>
      </c>
      <c r="D38" s="140" t="s">
        <v>308</v>
      </c>
      <c r="E38" s="140" t="s">
        <v>370</v>
      </c>
      <c r="F38" s="140">
        <v>0</v>
      </c>
      <c r="G38" s="140">
        <v>0</v>
      </c>
      <c r="H38" s="141" t="s">
        <v>315</v>
      </c>
      <c r="I38" s="141">
        <v>1</v>
      </c>
      <c r="J38" s="141"/>
      <c r="K38" s="146" t="s">
        <v>39</v>
      </c>
      <c r="L38" s="163">
        <v>2010</v>
      </c>
      <c r="M38" s="164">
        <v>46223.843999999997</v>
      </c>
      <c r="N38" s="164">
        <v>39355.142</v>
      </c>
      <c r="O38" s="164">
        <v>42116.819000000003</v>
      </c>
      <c r="P38" s="164">
        <v>36118.267</v>
      </c>
      <c r="Q38" s="164">
        <v>44333.254999999997</v>
      </c>
      <c r="R38" s="164">
        <v>38559.817999999999</v>
      </c>
      <c r="S38" s="164">
        <v>57372.413</v>
      </c>
      <c r="T38" s="164">
        <v>50998.046000000002</v>
      </c>
      <c r="U38" s="164">
        <v>69787.588000000003</v>
      </c>
      <c r="V38" s="164">
        <v>64086.099000000002</v>
      </c>
      <c r="W38" s="164">
        <v>127160.001</v>
      </c>
      <c r="X38" s="164">
        <v>115084.145</v>
      </c>
      <c r="Y38" s="164">
        <v>355077.60400000005</v>
      </c>
      <c r="Z38" s="164">
        <v>82893.073000000004</v>
      </c>
      <c r="AA38" s="164">
        <v>108370.459</v>
      </c>
      <c r="AB38" s="164">
        <v>133873.68700000001</v>
      </c>
      <c r="AC38" s="164">
        <v>242244.14600000001</v>
      </c>
      <c r="AD38" s="164">
        <v>54148.396000000001</v>
      </c>
      <c r="AE38" s="164">
        <v>51005.216</v>
      </c>
      <c r="AF38" s="164">
        <v>48300.078000000001</v>
      </c>
      <c r="AG38" s="164">
        <v>45840.82</v>
      </c>
      <c r="AH38" s="164">
        <v>60477.911</v>
      </c>
      <c r="AI38" s="164">
        <v>57851.124000000003</v>
      </c>
      <c r="AJ38" s="164">
        <v>62353.281999999999</v>
      </c>
      <c r="AK38" s="164">
        <v>58686.466</v>
      </c>
      <c r="AL38" s="164">
        <v>52513.697999999997</v>
      </c>
      <c r="AM38" s="164">
        <v>49710.981</v>
      </c>
      <c r="AN38" s="164">
        <v>41888.300999999999</v>
      </c>
      <c r="AO38" s="164">
        <v>38689</v>
      </c>
      <c r="AP38" s="164">
        <v>41743.572999999997</v>
      </c>
      <c r="AQ38" s="164">
        <v>38723.69</v>
      </c>
      <c r="AR38" s="164">
        <v>28223.579000000002</v>
      </c>
      <c r="AS38" s="164">
        <v>27168.830999999998</v>
      </c>
      <c r="AT38" s="164">
        <v>19966.448</v>
      </c>
      <c r="AU38" s="164">
        <v>19308.797999999999</v>
      </c>
      <c r="AV38" s="164">
        <v>15697.892</v>
      </c>
      <c r="AW38" s="164">
        <v>15833.696</v>
      </c>
      <c r="AX38" s="164">
        <v>10754.066000000001</v>
      </c>
      <c r="AY38" s="164">
        <v>12004.013999999999</v>
      </c>
      <c r="AZ38" s="164">
        <v>5524.5150000000003</v>
      </c>
      <c r="BA38" s="164">
        <v>7089.59</v>
      </c>
      <c r="BB38" s="164">
        <v>2162.7049999999999</v>
      </c>
      <c r="BC38" s="164">
        <v>3405.0050000000001</v>
      </c>
      <c r="BD38" s="164">
        <v>549.58799999999997</v>
      </c>
      <c r="BE38" s="164">
        <v>1069.175</v>
      </c>
      <c r="BF38" s="164">
        <v>43.198999999999998</v>
      </c>
      <c r="BG38" s="164">
        <v>126.59699999999999</v>
      </c>
      <c r="BH38" s="164">
        <v>1.905</v>
      </c>
      <c r="BI38" s="164">
        <v>8.0350000000000001</v>
      </c>
    </row>
    <row r="39" spans="1:61" x14ac:dyDescent="0.25">
      <c r="A39" s="140" t="s">
        <v>371</v>
      </c>
      <c r="B39" s="140" t="s">
        <v>326</v>
      </c>
      <c r="C39" s="140" t="s">
        <v>328</v>
      </c>
      <c r="D39" s="140" t="s">
        <v>332</v>
      </c>
      <c r="E39" s="140" t="s">
        <v>330</v>
      </c>
      <c r="F39" s="140">
        <v>0</v>
      </c>
      <c r="G39" s="140">
        <v>0</v>
      </c>
      <c r="H39" s="141" t="s">
        <v>315</v>
      </c>
      <c r="I39" s="141">
        <v>1</v>
      </c>
      <c r="J39" s="141"/>
      <c r="K39" s="146" t="s">
        <v>40</v>
      </c>
      <c r="L39" s="163">
        <v>2010</v>
      </c>
      <c r="M39" s="164">
        <v>2305.5230000000001</v>
      </c>
      <c r="N39" s="164">
        <v>2209.46</v>
      </c>
      <c r="O39" s="164">
        <v>2261.6039999999998</v>
      </c>
      <c r="P39" s="164">
        <v>2170.34</v>
      </c>
      <c r="Q39" s="164">
        <v>2249.0369999999998</v>
      </c>
      <c r="R39" s="164">
        <v>2161.9899999999998</v>
      </c>
      <c r="S39" s="164">
        <v>2225.2840000000001</v>
      </c>
      <c r="T39" s="164">
        <v>2150.61</v>
      </c>
      <c r="U39" s="164">
        <v>2079.2840000000001</v>
      </c>
      <c r="V39" s="164">
        <v>2045.5409999999999</v>
      </c>
      <c r="W39" s="164">
        <v>4304.5680000000002</v>
      </c>
      <c r="X39" s="164">
        <v>4196.1509999999998</v>
      </c>
      <c r="Y39" s="164">
        <v>17733.847999999998</v>
      </c>
      <c r="Z39" s="164">
        <v>4411.027</v>
      </c>
      <c r="AA39" s="164">
        <v>4375.8940000000002</v>
      </c>
      <c r="AB39" s="164">
        <v>4124.8249999999998</v>
      </c>
      <c r="AC39" s="164">
        <v>8500.719000000001</v>
      </c>
      <c r="AD39" s="164">
        <v>1919.9770000000001</v>
      </c>
      <c r="AE39" s="164">
        <v>1937.6310000000001</v>
      </c>
      <c r="AF39" s="164">
        <v>1748.4190000000001</v>
      </c>
      <c r="AG39" s="164">
        <v>1815.796</v>
      </c>
      <c r="AH39" s="164">
        <v>1522.729</v>
      </c>
      <c r="AI39" s="164">
        <v>1626.847</v>
      </c>
      <c r="AJ39" s="164">
        <v>1496.7360000000001</v>
      </c>
      <c r="AK39" s="164">
        <v>1623.808</v>
      </c>
      <c r="AL39" s="164">
        <v>1316.575</v>
      </c>
      <c r="AM39" s="164">
        <v>1444.3430000000001</v>
      </c>
      <c r="AN39" s="164">
        <v>1079.7639999999999</v>
      </c>
      <c r="AO39" s="164">
        <v>1200.326</v>
      </c>
      <c r="AP39" s="164">
        <v>873.71900000000005</v>
      </c>
      <c r="AQ39" s="164">
        <v>988.77099999999996</v>
      </c>
      <c r="AR39" s="164">
        <v>640.91200000000003</v>
      </c>
      <c r="AS39" s="164">
        <v>741.43</v>
      </c>
      <c r="AT39" s="164">
        <v>429.262</v>
      </c>
      <c r="AU39" s="164">
        <v>516.09100000000001</v>
      </c>
      <c r="AV39" s="164">
        <v>299.42099999999999</v>
      </c>
      <c r="AW39" s="164">
        <v>378.024</v>
      </c>
      <c r="AX39" s="164">
        <v>203.374</v>
      </c>
      <c r="AY39" s="164">
        <v>271.983</v>
      </c>
      <c r="AZ39" s="164">
        <v>121.59099999999999</v>
      </c>
      <c r="BA39" s="164">
        <v>174.01900000000001</v>
      </c>
      <c r="BB39" s="164">
        <v>57.28</v>
      </c>
      <c r="BC39" s="164">
        <v>90.572999999999993</v>
      </c>
      <c r="BD39" s="164">
        <v>18.085999999999999</v>
      </c>
      <c r="BE39" s="164">
        <v>33.030999999999999</v>
      </c>
      <c r="BF39" s="164">
        <v>4.1180000000000003</v>
      </c>
      <c r="BG39" s="164">
        <v>9.1189999999999998</v>
      </c>
      <c r="BH39" s="164">
        <v>0.626</v>
      </c>
      <c r="BI39" s="164">
        <v>1.744</v>
      </c>
    </row>
    <row r="40" spans="1:61" x14ac:dyDescent="0.25">
      <c r="A40" s="140" t="s">
        <v>372</v>
      </c>
      <c r="B40" s="140" t="s">
        <v>199</v>
      </c>
      <c r="C40" s="140" t="s">
        <v>317</v>
      </c>
      <c r="D40" s="140" t="s">
        <v>325</v>
      </c>
      <c r="E40" s="140" t="s">
        <v>324</v>
      </c>
      <c r="F40" s="140">
        <v>0</v>
      </c>
      <c r="G40" s="140">
        <v>0</v>
      </c>
      <c r="H40" s="141" t="s">
        <v>310</v>
      </c>
      <c r="I40" s="141">
        <v>1</v>
      </c>
      <c r="J40" s="141">
        <v>2</v>
      </c>
      <c r="K40" s="146" t="s">
        <v>41</v>
      </c>
      <c r="L40" s="163">
        <v>2010</v>
      </c>
      <c r="M40" s="164">
        <v>57.093000000000004</v>
      </c>
      <c r="N40" s="164">
        <v>54.896000000000001</v>
      </c>
      <c r="O40" s="164">
        <v>49.154000000000003</v>
      </c>
      <c r="P40" s="164">
        <v>47.421999999999997</v>
      </c>
      <c r="Q40" s="164">
        <v>40.496000000000002</v>
      </c>
      <c r="R40" s="164">
        <v>39.228999999999999</v>
      </c>
      <c r="S40" s="164">
        <v>33.232999999999997</v>
      </c>
      <c r="T40" s="164">
        <v>32.344999999999999</v>
      </c>
      <c r="U40" s="164">
        <v>30.905000000000001</v>
      </c>
      <c r="V40" s="164">
        <v>30.266999999999999</v>
      </c>
      <c r="W40" s="164">
        <v>64.138000000000005</v>
      </c>
      <c r="X40" s="164">
        <v>62.611999999999995</v>
      </c>
      <c r="Y40" s="164">
        <v>353.86800000000005</v>
      </c>
      <c r="Z40" s="164">
        <v>79.724999999999994</v>
      </c>
      <c r="AA40" s="164">
        <v>65.578000000000003</v>
      </c>
      <c r="AB40" s="164">
        <v>61.171999999999997</v>
      </c>
      <c r="AC40" s="164">
        <v>126.75</v>
      </c>
      <c r="AD40" s="164">
        <v>29.329000000000001</v>
      </c>
      <c r="AE40" s="164">
        <v>28.891999999999999</v>
      </c>
      <c r="AF40" s="164">
        <v>23.399000000000001</v>
      </c>
      <c r="AG40" s="164">
        <v>23.157</v>
      </c>
      <c r="AH40" s="164">
        <v>18.943999999999999</v>
      </c>
      <c r="AI40" s="164">
        <v>18.834</v>
      </c>
      <c r="AJ40" s="164">
        <v>15.77</v>
      </c>
      <c r="AK40" s="164">
        <v>15.666</v>
      </c>
      <c r="AL40" s="164">
        <v>13.131</v>
      </c>
      <c r="AM40" s="164">
        <v>13.164999999999999</v>
      </c>
      <c r="AN40" s="164">
        <v>10.547000000000001</v>
      </c>
      <c r="AO40" s="164">
        <v>10.766999999999999</v>
      </c>
      <c r="AP40" s="164">
        <v>7.8390000000000004</v>
      </c>
      <c r="AQ40" s="164">
        <v>8.1809999999999992</v>
      </c>
      <c r="AR40" s="164">
        <v>5.1109999999999998</v>
      </c>
      <c r="AS40" s="164">
        <v>5.4160000000000004</v>
      </c>
      <c r="AT40" s="164">
        <v>3.8279999999999998</v>
      </c>
      <c r="AU40" s="164">
        <v>4.3780000000000001</v>
      </c>
      <c r="AV40" s="164">
        <v>2.6379999999999999</v>
      </c>
      <c r="AW40" s="164">
        <v>3.18</v>
      </c>
      <c r="AX40" s="164">
        <v>1.4890000000000001</v>
      </c>
      <c r="AY40" s="164">
        <v>1.9910000000000001</v>
      </c>
      <c r="AZ40" s="164">
        <v>0.67700000000000005</v>
      </c>
      <c r="BA40" s="164">
        <v>0.99299999999999999</v>
      </c>
      <c r="BB40" s="164">
        <v>0.216</v>
      </c>
      <c r="BC40" s="164">
        <v>0.35899999999999999</v>
      </c>
      <c r="BD40" s="164">
        <v>4.2999999999999997E-2</v>
      </c>
      <c r="BE40" s="164">
        <v>8.4000000000000005E-2</v>
      </c>
      <c r="BF40" s="164">
        <v>5.0000000000000001E-3</v>
      </c>
      <c r="BG40" s="164">
        <v>1.0999999999999999E-2</v>
      </c>
      <c r="BH40" s="164">
        <v>0</v>
      </c>
      <c r="BI40" s="164">
        <v>1E-3</v>
      </c>
    </row>
    <row r="41" spans="1:61" x14ac:dyDescent="0.25">
      <c r="A41" s="140" t="s">
        <v>373</v>
      </c>
      <c r="B41" s="140" t="s">
        <v>200</v>
      </c>
      <c r="C41" s="140" t="s">
        <v>317</v>
      </c>
      <c r="D41" s="140" t="s">
        <v>200</v>
      </c>
      <c r="E41" s="140" t="s">
        <v>324</v>
      </c>
      <c r="F41" s="140">
        <v>0</v>
      </c>
      <c r="G41" s="140">
        <v>0</v>
      </c>
      <c r="H41" s="141" t="s">
        <v>335</v>
      </c>
      <c r="I41" s="141">
        <v>1</v>
      </c>
      <c r="J41" s="141"/>
      <c r="K41" s="146" t="s">
        <v>42</v>
      </c>
      <c r="L41" s="163">
        <v>2010</v>
      </c>
      <c r="M41" s="164">
        <v>343.73599999999999</v>
      </c>
      <c r="N41" s="164">
        <v>338.16500000000002</v>
      </c>
      <c r="O41" s="164">
        <v>286.471</v>
      </c>
      <c r="P41" s="164">
        <v>283.07400000000001</v>
      </c>
      <c r="Q41" s="164">
        <v>243.642</v>
      </c>
      <c r="R41" s="164">
        <v>241.11099999999999</v>
      </c>
      <c r="S41" s="164">
        <v>206.09800000000001</v>
      </c>
      <c r="T41" s="164">
        <v>204.58199999999999</v>
      </c>
      <c r="U41" s="164">
        <v>183.648</v>
      </c>
      <c r="V41" s="164">
        <v>183.04300000000001</v>
      </c>
      <c r="W41" s="164">
        <v>389.74599999999998</v>
      </c>
      <c r="X41" s="164">
        <v>387.625</v>
      </c>
      <c r="Y41" s="164">
        <v>2146.8789999999999</v>
      </c>
      <c r="Z41" s="164">
        <v>484.75299999999999</v>
      </c>
      <c r="AA41" s="164">
        <v>410.68</v>
      </c>
      <c r="AB41" s="164">
        <v>366.69100000000003</v>
      </c>
      <c r="AC41" s="164">
        <v>777.37099999999998</v>
      </c>
      <c r="AD41" s="164">
        <v>164.833</v>
      </c>
      <c r="AE41" s="164">
        <v>164.46899999999999</v>
      </c>
      <c r="AF41" s="164">
        <v>143.57599999999999</v>
      </c>
      <c r="AG41" s="164">
        <v>143.18899999999999</v>
      </c>
      <c r="AH41" s="164">
        <v>118.197</v>
      </c>
      <c r="AI41" s="164">
        <v>117.182</v>
      </c>
      <c r="AJ41" s="164">
        <v>93.501000000000005</v>
      </c>
      <c r="AK41" s="164">
        <v>92.191999999999993</v>
      </c>
      <c r="AL41" s="164">
        <v>72.48</v>
      </c>
      <c r="AM41" s="164">
        <v>72.442999999999998</v>
      </c>
      <c r="AN41" s="164">
        <v>56.183</v>
      </c>
      <c r="AO41" s="164">
        <v>57.664000000000001</v>
      </c>
      <c r="AP41" s="164">
        <v>44.215000000000003</v>
      </c>
      <c r="AQ41" s="164">
        <v>46.484999999999999</v>
      </c>
      <c r="AR41" s="164">
        <v>34.164999999999999</v>
      </c>
      <c r="AS41" s="164">
        <v>37.305999999999997</v>
      </c>
      <c r="AT41" s="164">
        <v>26.042000000000002</v>
      </c>
      <c r="AU41" s="164">
        <v>29.300999999999998</v>
      </c>
      <c r="AV41" s="164">
        <v>18.484000000000002</v>
      </c>
      <c r="AW41" s="164">
        <v>21.456</v>
      </c>
      <c r="AX41" s="164">
        <v>11.443</v>
      </c>
      <c r="AY41" s="164">
        <v>13.922000000000001</v>
      </c>
      <c r="AZ41" s="164">
        <v>5.6980000000000004</v>
      </c>
      <c r="BA41" s="164">
        <v>7.3879999999999999</v>
      </c>
      <c r="BB41" s="164">
        <v>2.0289999999999999</v>
      </c>
      <c r="BC41" s="164">
        <v>2.899</v>
      </c>
      <c r="BD41" s="164">
        <v>0.45400000000000001</v>
      </c>
      <c r="BE41" s="164">
        <v>0.76</v>
      </c>
      <c r="BF41" s="164">
        <v>5.5E-2</v>
      </c>
      <c r="BG41" s="164">
        <v>0.11899999999999999</v>
      </c>
      <c r="BH41" s="164">
        <v>4.0000000000000001E-3</v>
      </c>
      <c r="BI41" s="164">
        <v>1.0999999999999999E-2</v>
      </c>
    </row>
    <row r="42" spans="1:61" x14ac:dyDescent="0.25">
      <c r="A42" s="140" t="s">
        <v>374</v>
      </c>
      <c r="B42" s="140" t="s">
        <v>320</v>
      </c>
      <c r="C42" s="140" t="s">
        <v>240</v>
      </c>
      <c r="D42" s="140" t="s">
        <v>240</v>
      </c>
      <c r="E42" s="140" t="s">
        <v>338</v>
      </c>
      <c r="F42" s="140">
        <v>0</v>
      </c>
      <c r="G42" s="140">
        <v>0</v>
      </c>
      <c r="H42" s="141"/>
      <c r="I42" s="141">
        <v>1</v>
      </c>
      <c r="J42" s="141"/>
      <c r="K42" s="255" t="s">
        <v>43</v>
      </c>
      <c r="L42" s="165">
        <v>2010</v>
      </c>
      <c r="M42" s="166">
        <v>513.26800000000003</v>
      </c>
      <c r="N42" s="166">
        <v>469.971</v>
      </c>
      <c r="O42" s="166">
        <v>630.79300000000001</v>
      </c>
      <c r="P42" s="166">
        <v>576.34500000000003</v>
      </c>
      <c r="Q42" s="166">
        <v>786.726</v>
      </c>
      <c r="R42" s="166">
        <v>724.06</v>
      </c>
      <c r="S42" s="166">
        <v>840.12699999999995</v>
      </c>
      <c r="T42" s="166">
        <v>772.98800000000006</v>
      </c>
      <c r="U42" s="166">
        <v>820.11400000000003</v>
      </c>
      <c r="V42" s="166">
        <v>768.14599999999996</v>
      </c>
      <c r="W42" s="166">
        <v>1660.241</v>
      </c>
      <c r="X42" s="166">
        <v>1541.134</v>
      </c>
      <c r="Y42" s="164">
        <v>5314.2780000000012</v>
      </c>
      <c r="Z42" s="166">
        <v>1510.7860000000001</v>
      </c>
      <c r="AA42" s="166">
        <v>1613.115</v>
      </c>
      <c r="AB42" s="166">
        <v>1588.26</v>
      </c>
      <c r="AC42" s="166">
        <v>3201.375</v>
      </c>
      <c r="AD42" s="166">
        <v>969.25599999999997</v>
      </c>
      <c r="AE42" s="166">
        <v>949.60400000000004</v>
      </c>
      <c r="AF42" s="166">
        <v>1001.498</v>
      </c>
      <c r="AG42" s="166">
        <v>1004.335</v>
      </c>
      <c r="AH42" s="166">
        <v>894.33699999999999</v>
      </c>
      <c r="AI42" s="166">
        <v>903.98500000000001</v>
      </c>
      <c r="AJ42" s="166">
        <v>934.58900000000006</v>
      </c>
      <c r="AK42" s="166">
        <v>930.44399999999996</v>
      </c>
      <c r="AL42" s="166">
        <v>953.55899999999997</v>
      </c>
      <c r="AM42" s="166">
        <v>951.52099999999996</v>
      </c>
      <c r="AN42" s="166">
        <v>878.00099999999998</v>
      </c>
      <c r="AO42" s="166">
        <v>890.29100000000005</v>
      </c>
      <c r="AP42" s="166">
        <v>755.77099999999996</v>
      </c>
      <c r="AQ42" s="166">
        <v>779.65300000000002</v>
      </c>
      <c r="AR42" s="166">
        <v>472.49099999999999</v>
      </c>
      <c r="AS42" s="166">
        <v>496.87900000000002</v>
      </c>
      <c r="AT42" s="166">
        <v>357.71699999999998</v>
      </c>
      <c r="AU42" s="166">
        <v>392.154</v>
      </c>
      <c r="AV42" s="166">
        <v>294.06599999999997</v>
      </c>
      <c r="AW42" s="166">
        <v>344.22</v>
      </c>
      <c r="AX42" s="166">
        <v>238.63800000000001</v>
      </c>
      <c r="AY42" s="166">
        <v>258.08</v>
      </c>
      <c r="AZ42" s="166">
        <v>185.702</v>
      </c>
      <c r="BA42" s="166">
        <v>171.19800000000001</v>
      </c>
      <c r="BB42" s="166">
        <v>83.721000000000004</v>
      </c>
      <c r="BC42" s="166">
        <v>86.013999999999996</v>
      </c>
      <c r="BD42" s="166">
        <v>23.919</v>
      </c>
      <c r="BE42" s="166">
        <v>28.472999999999999</v>
      </c>
      <c r="BF42" s="166">
        <v>5.1539999999999999</v>
      </c>
      <c r="BG42" s="166">
        <v>6.8159999999999998</v>
      </c>
      <c r="BH42" s="166">
        <v>0.45900000000000002</v>
      </c>
      <c r="BI42" s="166">
        <v>0.76400000000000001</v>
      </c>
    </row>
    <row r="43" spans="1:61" x14ac:dyDescent="0.25">
      <c r="A43" s="140" t="s">
        <v>375</v>
      </c>
      <c r="B43" s="140" t="s">
        <v>326</v>
      </c>
      <c r="C43" s="140" t="s">
        <v>328</v>
      </c>
      <c r="D43" s="140" t="s">
        <v>332</v>
      </c>
      <c r="E43" s="140" t="s">
        <v>330</v>
      </c>
      <c r="F43" s="140">
        <v>0</v>
      </c>
      <c r="G43" s="140">
        <v>0</v>
      </c>
      <c r="H43" s="141" t="s">
        <v>315</v>
      </c>
      <c r="I43" s="141">
        <v>1</v>
      </c>
      <c r="J43" s="141"/>
      <c r="K43" s="146" t="s">
        <v>44</v>
      </c>
      <c r="L43" s="163">
        <v>2010</v>
      </c>
      <c r="M43" s="164">
        <v>186.286</v>
      </c>
      <c r="N43" s="164">
        <v>177.61699999999999</v>
      </c>
      <c r="O43" s="164">
        <v>200.42099999999999</v>
      </c>
      <c r="P43" s="164">
        <v>190.27699999999999</v>
      </c>
      <c r="Q43" s="164">
        <v>210.15799999999999</v>
      </c>
      <c r="R43" s="164">
        <v>198.72</v>
      </c>
      <c r="S43" s="164">
        <v>221.37200000000001</v>
      </c>
      <c r="T43" s="164">
        <v>208.773</v>
      </c>
      <c r="U43" s="164">
        <v>233.62700000000001</v>
      </c>
      <c r="V43" s="164">
        <v>220.59399999999999</v>
      </c>
      <c r="W43" s="164">
        <v>454.99900000000002</v>
      </c>
      <c r="X43" s="164">
        <v>429.36699999999996</v>
      </c>
      <c r="Y43" s="164">
        <v>1593.624</v>
      </c>
      <c r="Z43" s="164">
        <v>408.87799999999999</v>
      </c>
      <c r="AA43" s="164">
        <v>430.14499999999998</v>
      </c>
      <c r="AB43" s="164">
        <v>454.221</v>
      </c>
      <c r="AC43" s="164">
        <v>884.36599999999999</v>
      </c>
      <c r="AD43" s="164">
        <v>214.17599999999999</v>
      </c>
      <c r="AE43" s="164">
        <v>203.43100000000001</v>
      </c>
      <c r="AF43" s="164">
        <v>186.84899999999999</v>
      </c>
      <c r="AG43" s="164">
        <v>179.173</v>
      </c>
      <c r="AH43" s="164">
        <v>161.68100000000001</v>
      </c>
      <c r="AI43" s="164">
        <v>156.53399999999999</v>
      </c>
      <c r="AJ43" s="164">
        <v>161.08000000000001</v>
      </c>
      <c r="AK43" s="164">
        <v>155.922</v>
      </c>
      <c r="AL43" s="164">
        <v>157.65899999999999</v>
      </c>
      <c r="AM43" s="164">
        <v>152.226</v>
      </c>
      <c r="AN43" s="164">
        <v>128.244</v>
      </c>
      <c r="AO43" s="164">
        <v>123.69499999999999</v>
      </c>
      <c r="AP43" s="164">
        <v>100.348</v>
      </c>
      <c r="AQ43" s="164">
        <v>98.313999999999993</v>
      </c>
      <c r="AR43" s="164">
        <v>69.126000000000005</v>
      </c>
      <c r="AS43" s="164">
        <v>69.849999999999994</v>
      </c>
      <c r="AT43" s="164">
        <v>49.250999999999998</v>
      </c>
      <c r="AU43" s="164">
        <v>52.703000000000003</v>
      </c>
      <c r="AV43" s="164">
        <v>36.613999999999997</v>
      </c>
      <c r="AW43" s="164">
        <v>40.606000000000002</v>
      </c>
      <c r="AX43" s="164">
        <v>25.193999999999999</v>
      </c>
      <c r="AY43" s="164">
        <v>30.059000000000001</v>
      </c>
      <c r="AZ43" s="164">
        <v>16.712</v>
      </c>
      <c r="BA43" s="164">
        <v>20.847999999999999</v>
      </c>
      <c r="BB43" s="164">
        <v>7.9489999999999998</v>
      </c>
      <c r="BC43" s="164">
        <v>10.849</v>
      </c>
      <c r="BD43" s="164">
        <v>3.8780000000000001</v>
      </c>
      <c r="BE43" s="164">
        <v>5.49</v>
      </c>
      <c r="BF43" s="164">
        <v>1.0920000000000001</v>
      </c>
      <c r="BG43" s="164">
        <v>1.661</v>
      </c>
      <c r="BH43" s="164">
        <v>0.246</v>
      </c>
      <c r="BI43" s="164">
        <v>0.38</v>
      </c>
    </row>
    <row r="44" spans="1:61" x14ac:dyDescent="0.25">
      <c r="A44" s="140" t="s">
        <v>376</v>
      </c>
      <c r="B44" s="140" t="s">
        <v>200</v>
      </c>
      <c r="C44" s="140" t="s">
        <v>317</v>
      </c>
      <c r="D44" s="140" t="s">
        <v>200</v>
      </c>
      <c r="E44" s="140" t="s">
        <v>324</v>
      </c>
      <c r="F44" s="140">
        <v>1</v>
      </c>
      <c r="G44" s="140">
        <v>0</v>
      </c>
      <c r="H44" s="141" t="s">
        <v>335</v>
      </c>
      <c r="I44" s="141">
        <v>1</v>
      </c>
      <c r="J44" s="141"/>
      <c r="K44" s="146" t="s">
        <v>45</v>
      </c>
      <c r="L44" s="163">
        <v>2010</v>
      </c>
      <c r="M44" s="164">
        <v>1474.001</v>
      </c>
      <c r="N44" s="164">
        <v>1460.5530000000001</v>
      </c>
      <c r="O44" s="164">
        <v>1319.9570000000001</v>
      </c>
      <c r="P44" s="164">
        <v>1307.625</v>
      </c>
      <c r="Q44" s="164">
        <v>1194.943</v>
      </c>
      <c r="R44" s="164">
        <v>1177.508</v>
      </c>
      <c r="S44" s="164">
        <v>1018.8680000000001</v>
      </c>
      <c r="T44" s="164">
        <v>1000.188</v>
      </c>
      <c r="U44" s="164">
        <v>858.65499999999997</v>
      </c>
      <c r="V44" s="164">
        <v>846.78200000000004</v>
      </c>
      <c r="W44" s="164">
        <v>1877.5230000000001</v>
      </c>
      <c r="X44" s="164">
        <v>1846.97</v>
      </c>
      <c r="Y44" s="164">
        <v>16916.455999999998</v>
      </c>
      <c r="Z44" s="164">
        <v>2372.451</v>
      </c>
      <c r="AA44" s="164">
        <v>2019.056</v>
      </c>
      <c r="AB44" s="164">
        <v>1705.4369999999999</v>
      </c>
      <c r="AC44" s="164">
        <v>3724.4930000000004</v>
      </c>
      <c r="AD44" s="164">
        <v>727.47199999999998</v>
      </c>
      <c r="AE44" s="164">
        <v>723.56399999999996</v>
      </c>
      <c r="AF44" s="164">
        <v>627.87099999999998</v>
      </c>
      <c r="AG44" s="164">
        <v>616.28200000000004</v>
      </c>
      <c r="AH44" s="164">
        <v>530.66700000000003</v>
      </c>
      <c r="AI44" s="164">
        <v>504.20800000000003</v>
      </c>
      <c r="AJ44" s="164">
        <v>450.029</v>
      </c>
      <c r="AK44" s="164">
        <v>406.9</v>
      </c>
      <c r="AL44" s="164">
        <v>381.32900000000001</v>
      </c>
      <c r="AM44" s="164">
        <v>329.22199999999998</v>
      </c>
      <c r="AN44" s="164">
        <v>319.28699999999998</v>
      </c>
      <c r="AO44" s="164">
        <v>264.82600000000002</v>
      </c>
      <c r="AP44" s="164">
        <v>259.81599999999997</v>
      </c>
      <c r="AQ44" s="164">
        <v>209.68600000000001</v>
      </c>
      <c r="AR44" s="164">
        <v>210.77699999999999</v>
      </c>
      <c r="AS44" s="164">
        <v>165.90899999999999</v>
      </c>
      <c r="AT44" s="164">
        <v>154.07599999999999</v>
      </c>
      <c r="AU44" s="164">
        <v>123.252</v>
      </c>
      <c r="AV44" s="164">
        <v>96.730999999999995</v>
      </c>
      <c r="AW44" s="164">
        <v>78.885000000000005</v>
      </c>
      <c r="AX44" s="164">
        <v>48.811</v>
      </c>
      <c r="AY44" s="164">
        <v>41.536999999999999</v>
      </c>
      <c r="AZ44" s="164">
        <v>18.311</v>
      </c>
      <c r="BA44" s="164">
        <v>16.811</v>
      </c>
      <c r="BB44" s="164">
        <v>4.6050000000000004</v>
      </c>
      <c r="BC44" s="164">
        <v>4.8360000000000003</v>
      </c>
      <c r="BD44" s="164">
        <v>0.68700000000000006</v>
      </c>
      <c r="BE44" s="164">
        <v>0.92200000000000004</v>
      </c>
      <c r="BF44" s="164">
        <v>6.7000000000000004E-2</v>
      </c>
      <c r="BG44" s="164">
        <v>0.11799999999999999</v>
      </c>
      <c r="BH44" s="164">
        <v>4.0000000000000001E-3</v>
      </c>
      <c r="BI44" s="164">
        <v>0.01</v>
      </c>
    </row>
    <row r="45" spans="1:61" x14ac:dyDescent="0.25">
      <c r="A45" s="140" t="s">
        <v>377</v>
      </c>
      <c r="B45" s="140" t="s">
        <v>204</v>
      </c>
      <c r="C45" s="140" t="s">
        <v>312</v>
      </c>
      <c r="D45" s="140" t="s">
        <v>313</v>
      </c>
      <c r="E45" s="140" t="s">
        <v>314</v>
      </c>
      <c r="F45" s="140">
        <v>0</v>
      </c>
      <c r="G45" s="140">
        <v>0</v>
      </c>
      <c r="H45" s="141" t="s">
        <v>322</v>
      </c>
      <c r="I45" s="141"/>
      <c r="J45" s="141"/>
      <c r="K45" s="146" t="s">
        <v>46</v>
      </c>
      <c r="L45" s="163">
        <v>2010</v>
      </c>
      <c r="M45" s="164">
        <v>111.01</v>
      </c>
      <c r="N45" s="164">
        <v>105.245</v>
      </c>
      <c r="O45" s="164">
        <v>105.181</v>
      </c>
      <c r="P45" s="164">
        <v>99.894000000000005</v>
      </c>
      <c r="Q45" s="164">
        <v>124.191</v>
      </c>
      <c r="R45" s="164">
        <v>118.07599999999999</v>
      </c>
      <c r="S45" s="164">
        <v>125.676</v>
      </c>
      <c r="T45" s="164">
        <v>119.98699999999999</v>
      </c>
      <c r="U45" s="164">
        <v>136.38800000000001</v>
      </c>
      <c r="V45" s="164">
        <v>131.08799999999999</v>
      </c>
      <c r="W45" s="164">
        <v>262.06400000000002</v>
      </c>
      <c r="X45" s="164">
        <v>251.07499999999999</v>
      </c>
      <c r="Y45" s="164">
        <v>909.26</v>
      </c>
      <c r="Z45" s="164">
        <v>242.267</v>
      </c>
      <c r="AA45" s="164">
        <v>245.66300000000001</v>
      </c>
      <c r="AB45" s="164">
        <v>267.476</v>
      </c>
      <c r="AC45" s="164">
        <v>513.13900000000001</v>
      </c>
      <c r="AD45" s="164">
        <v>151.06100000000001</v>
      </c>
      <c r="AE45" s="164">
        <v>145.05500000000001</v>
      </c>
      <c r="AF45" s="164">
        <v>151.72399999999999</v>
      </c>
      <c r="AG45" s="164">
        <v>146.339</v>
      </c>
      <c r="AH45" s="164">
        <v>144.92699999999999</v>
      </c>
      <c r="AI45" s="164">
        <v>141.80799999999999</v>
      </c>
      <c r="AJ45" s="164">
        <v>145.523</v>
      </c>
      <c r="AK45" s="164">
        <v>145.46700000000001</v>
      </c>
      <c r="AL45" s="164">
        <v>156.04</v>
      </c>
      <c r="AM45" s="164">
        <v>158.93899999999999</v>
      </c>
      <c r="AN45" s="164">
        <v>161.184</v>
      </c>
      <c r="AO45" s="164">
        <v>165.524</v>
      </c>
      <c r="AP45" s="164">
        <v>155.792</v>
      </c>
      <c r="AQ45" s="164">
        <v>159.36600000000001</v>
      </c>
      <c r="AR45" s="164">
        <v>126.84099999999999</v>
      </c>
      <c r="AS45" s="164">
        <v>144.864</v>
      </c>
      <c r="AT45" s="164">
        <v>86.781000000000006</v>
      </c>
      <c r="AU45" s="164">
        <v>109.596</v>
      </c>
      <c r="AV45" s="164">
        <v>93.438999999999993</v>
      </c>
      <c r="AW45" s="164">
        <v>129.43600000000001</v>
      </c>
      <c r="AX45" s="164">
        <v>66.537999999999997</v>
      </c>
      <c r="AY45" s="164">
        <v>109.821</v>
      </c>
      <c r="AZ45" s="164">
        <v>35.939</v>
      </c>
      <c r="BA45" s="164">
        <v>67.942999999999998</v>
      </c>
      <c r="BB45" s="164">
        <v>11.231</v>
      </c>
      <c r="BC45" s="164">
        <v>36.877000000000002</v>
      </c>
      <c r="BD45" s="164">
        <v>2.1320000000000001</v>
      </c>
      <c r="BE45" s="164">
        <v>7.2270000000000003</v>
      </c>
      <c r="BF45" s="164">
        <v>0.78</v>
      </c>
      <c r="BG45" s="164">
        <v>2.706</v>
      </c>
      <c r="BH45" s="164">
        <v>0.10100000000000001</v>
      </c>
      <c r="BI45" s="164">
        <v>0.28999999999999998</v>
      </c>
    </row>
    <row r="46" spans="1:61" x14ac:dyDescent="0.25">
      <c r="A46" s="140" t="s">
        <v>378</v>
      </c>
      <c r="B46" s="140" t="s">
        <v>326</v>
      </c>
      <c r="C46" s="140" t="s">
        <v>328</v>
      </c>
      <c r="D46" s="140" t="s">
        <v>329</v>
      </c>
      <c r="E46" s="140" t="s">
        <v>330</v>
      </c>
      <c r="F46" s="140">
        <v>0</v>
      </c>
      <c r="G46" s="140">
        <v>0</v>
      </c>
      <c r="H46" s="141" t="s">
        <v>315</v>
      </c>
      <c r="I46" s="141">
        <v>1</v>
      </c>
      <c r="J46" s="141"/>
      <c r="K46" s="146" t="s">
        <v>47</v>
      </c>
      <c r="L46" s="163">
        <v>2010</v>
      </c>
      <c r="M46" s="164">
        <v>293.69799999999998</v>
      </c>
      <c r="N46" s="164">
        <v>276.72899999999998</v>
      </c>
      <c r="O46" s="164">
        <v>345.43299999999999</v>
      </c>
      <c r="P46" s="164">
        <v>325.005</v>
      </c>
      <c r="Q46" s="164">
        <v>365.78800000000001</v>
      </c>
      <c r="R46" s="164">
        <v>346.76600000000002</v>
      </c>
      <c r="S46" s="164">
        <v>396.71199999999999</v>
      </c>
      <c r="T46" s="164">
        <v>376.66500000000002</v>
      </c>
      <c r="U46" s="164">
        <v>428.27800000000002</v>
      </c>
      <c r="V46" s="164">
        <v>405.68</v>
      </c>
      <c r="W46" s="164">
        <v>824.99</v>
      </c>
      <c r="X46" s="164">
        <v>782.34500000000003</v>
      </c>
      <c r="Y46" s="164">
        <v>2726.7959999999998</v>
      </c>
      <c r="Z46" s="164">
        <v>712.55400000000009</v>
      </c>
      <c r="AA46" s="164">
        <v>773.37699999999995</v>
      </c>
      <c r="AB46" s="164">
        <v>833.95800000000008</v>
      </c>
      <c r="AC46" s="164">
        <v>1607.335</v>
      </c>
      <c r="AD46" s="164">
        <v>360.03</v>
      </c>
      <c r="AE46" s="164">
        <v>342.70100000000002</v>
      </c>
      <c r="AF46" s="164">
        <v>354.71199999999999</v>
      </c>
      <c r="AG46" s="164">
        <v>338.54399999999998</v>
      </c>
      <c r="AH46" s="164">
        <v>509.95100000000002</v>
      </c>
      <c r="AI46" s="164">
        <v>491.46699999999998</v>
      </c>
      <c r="AJ46" s="164">
        <v>536.92999999999995</v>
      </c>
      <c r="AK46" s="164">
        <v>521.68399999999997</v>
      </c>
      <c r="AL46" s="164">
        <v>519.72299999999996</v>
      </c>
      <c r="AM46" s="164">
        <v>511.02699999999999</v>
      </c>
      <c r="AN46" s="164">
        <v>338.20499999999998</v>
      </c>
      <c r="AO46" s="164">
        <v>337.15600000000001</v>
      </c>
      <c r="AP46" s="164">
        <v>319.37299999999999</v>
      </c>
      <c r="AQ46" s="164">
        <v>325.69099999999997</v>
      </c>
      <c r="AR46" s="164">
        <v>252.82400000000001</v>
      </c>
      <c r="AS46" s="164">
        <v>258.05700000000002</v>
      </c>
      <c r="AT46" s="164">
        <v>218.065</v>
      </c>
      <c r="AU46" s="164">
        <v>228.65100000000001</v>
      </c>
      <c r="AV46" s="164">
        <v>175.755</v>
      </c>
      <c r="AW46" s="164">
        <v>193.20500000000001</v>
      </c>
      <c r="AX46" s="164">
        <v>120.58</v>
      </c>
      <c r="AY46" s="164">
        <v>141.83699999999999</v>
      </c>
      <c r="AZ46" s="164">
        <v>75.852000000000004</v>
      </c>
      <c r="BA46" s="164">
        <v>98.322999999999993</v>
      </c>
      <c r="BB46" s="164">
        <v>38.74</v>
      </c>
      <c r="BC46" s="164">
        <v>55.817</v>
      </c>
      <c r="BD46" s="164">
        <v>15.750999999999999</v>
      </c>
      <c r="BE46" s="164">
        <v>24.715</v>
      </c>
      <c r="BF46" s="164">
        <v>4.7130000000000001</v>
      </c>
      <c r="BG46" s="164">
        <v>8.0960000000000001</v>
      </c>
      <c r="BH46" s="164">
        <v>1.054</v>
      </c>
      <c r="BI46" s="164">
        <v>1.7849999999999999</v>
      </c>
    </row>
    <row r="47" spans="1:61" x14ac:dyDescent="0.25">
      <c r="A47" s="140" t="s">
        <v>379</v>
      </c>
      <c r="B47" s="140" t="s">
        <v>320</v>
      </c>
      <c r="C47" s="140" t="s">
        <v>312</v>
      </c>
      <c r="D47" s="140" t="s">
        <v>313</v>
      </c>
      <c r="E47" s="140" t="s">
        <v>314</v>
      </c>
      <c r="F47" s="140">
        <v>0</v>
      </c>
      <c r="G47" s="140">
        <v>0</v>
      </c>
      <c r="H47" s="141" t="s">
        <v>322</v>
      </c>
      <c r="I47" s="141">
        <v>1</v>
      </c>
      <c r="J47" s="141"/>
      <c r="K47" s="146" t="s">
        <v>48</v>
      </c>
      <c r="L47" s="163">
        <v>2010</v>
      </c>
      <c r="M47" s="164">
        <v>32.957999999999998</v>
      </c>
      <c r="N47" s="164">
        <v>30.600999999999999</v>
      </c>
      <c r="O47" s="164">
        <v>32.308</v>
      </c>
      <c r="P47" s="164">
        <v>30.2</v>
      </c>
      <c r="Q47" s="164">
        <v>36.015000000000001</v>
      </c>
      <c r="R47" s="164">
        <v>34.029000000000003</v>
      </c>
      <c r="S47" s="164">
        <v>44.069000000000003</v>
      </c>
      <c r="T47" s="164">
        <v>40.113999999999997</v>
      </c>
      <c r="U47" s="164">
        <v>50.234000000000002</v>
      </c>
      <c r="V47" s="164">
        <v>43.673999999999999</v>
      </c>
      <c r="W47" s="164">
        <v>94.302999999999997</v>
      </c>
      <c r="X47" s="164">
        <v>83.787999999999997</v>
      </c>
      <c r="Y47" s="164">
        <v>280.29399999999998</v>
      </c>
      <c r="Z47" s="164">
        <v>70.044000000000011</v>
      </c>
      <c r="AA47" s="164">
        <v>84.182999999999993</v>
      </c>
      <c r="AB47" s="164">
        <v>93.908000000000001</v>
      </c>
      <c r="AC47" s="164">
        <v>178.09100000000001</v>
      </c>
      <c r="AD47" s="164">
        <v>54.820999999999998</v>
      </c>
      <c r="AE47" s="164">
        <v>47.621000000000002</v>
      </c>
      <c r="AF47" s="164">
        <v>47.765000000000001</v>
      </c>
      <c r="AG47" s="164">
        <v>42.101999999999997</v>
      </c>
      <c r="AH47" s="164">
        <v>41.473999999999997</v>
      </c>
      <c r="AI47" s="164">
        <v>38.506</v>
      </c>
      <c r="AJ47" s="164">
        <v>37.622</v>
      </c>
      <c r="AK47" s="164">
        <v>36.524999999999999</v>
      </c>
      <c r="AL47" s="164">
        <v>37.191000000000003</v>
      </c>
      <c r="AM47" s="164">
        <v>35.194000000000003</v>
      </c>
      <c r="AN47" s="164">
        <v>35.238</v>
      </c>
      <c r="AO47" s="164">
        <v>34.594000000000001</v>
      </c>
      <c r="AP47" s="164">
        <v>30.585000000000001</v>
      </c>
      <c r="AQ47" s="164">
        <v>30.36</v>
      </c>
      <c r="AR47" s="164">
        <v>25.369</v>
      </c>
      <c r="AS47" s="164">
        <v>26.844999999999999</v>
      </c>
      <c r="AT47" s="164">
        <v>19.852</v>
      </c>
      <c r="AU47" s="164">
        <v>22.081</v>
      </c>
      <c r="AV47" s="164">
        <v>15.739000000000001</v>
      </c>
      <c r="AW47" s="164">
        <v>17.484999999999999</v>
      </c>
      <c r="AX47" s="164">
        <v>10.545999999999999</v>
      </c>
      <c r="AY47" s="164">
        <v>13.48</v>
      </c>
      <c r="AZ47" s="164">
        <v>7.4749999999999996</v>
      </c>
      <c r="BA47" s="164">
        <v>9.8989999999999991</v>
      </c>
      <c r="BB47" s="164">
        <v>3.0230000000000001</v>
      </c>
      <c r="BC47" s="164">
        <v>4.79</v>
      </c>
      <c r="BD47" s="164">
        <v>0.88300000000000001</v>
      </c>
      <c r="BE47" s="164">
        <v>1.8</v>
      </c>
      <c r="BF47" s="164">
        <v>0.151</v>
      </c>
      <c r="BG47" s="164">
        <v>0.41799999999999998</v>
      </c>
      <c r="BH47" s="164">
        <v>1.0999999999999999E-2</v>
      </c>
      <c r="BI47" s="164">
        <v>3.7999999999999999E-2</v>
      </c>
    </row>
    <row r="48" spans="1:61" x14ac:dyDescent="0.25">
      <c r="A48" s="140" t="s">
        <v>380</v>
      </c>
      <c r="B48" s="140" t="s">
        <v>320</v>
      </c>
      <c r="C48" s="140" t="s">
        <v>312</v>
      </c>
      <c r="D48" s="140" t="s">
        <v>313</v>
      </c>
      <c r="E48" s="140" t="s">
        <v>314</v>
      </c>
      <c r="F48" s="140">
        <v>0</v>
      </c>
      <c r="G48" s="140">
        <v>0</v>
      </c>
      <c r="H48" s="141" t="s">
        <v>339</v>
      </c>
      <c r="I48" s="141"/>
      <c r="J48" s="141"/>
      <c r="K48" s="146" t="s">
        <v>49</v>
      </c>
      <c r="L48" s="163">
        <v>2010</v>
      </c>
      <c r="M48" s="164">
        <v>296</v>
      </c>
      <c r="N48" s="164">
        <v>282.25099999999998</v>
      </c>
      <c r="O48" s="164">
        <v>244.285</v>
      </c>
      <c r="P48" s="164">
        <v>230.15700000000001</v>
      </c>
      <c r="Q48" s="164">
        <v>228.41800000000001</v>
      </c>
      <c r="R48" s="164">
        <v>216.72200000000001</v>
      </c>
      <c r="S48" s="164">
        <v>313.839</v>
      </c>
      <c r="T48" s="164">
        <v>297.93599999999998</v>
      </c>
      <c r="U48" s="164">
        <v>361.858</v>
      </c>
      <c r="V48" s="164">
        <v>339.59</v>
      </c>
      <c r="W48" s="164">
        <v>675.697</v>
      </c>
      <c r="X48" s="164">
        <v>637.52599999999995</v>
      </c>
      <c r="Y48" s="164">
        <v>2109.6079999999997</v>
      </c>
      <c r="Z48" s="164">
        <v>445.14</v>
      </c>
      <c r="AA48" s="164">
        <v>611.77499999999998</v>
      </c>
      <c r="AB48" s="164">
        <v>701.44799999999998</v>
      </c>
      <c r="AC48" s="164">
        <v>1313.223</v>
      </c>
      <c r="AD48" s="164">
        <v>386.54500000000002</v>
      </c>
      <c r="AE48" s="164">
        <v>358.04599999999999</v>
      </c>
      <c r="AF48" s="164">
        <v>482.12599999999998</v>
      </c>
      <c r="AG48" s="164">
        <v>455.72399999999999</v>
      </c>
      <c r="AH48" s="164">
        <v>445.72500000000002</v>
      </c>
      <c r="AI48" s="164">
        <v>419.7</v>
      </c>
      <c r="AJ48" s="164">
        <v>362.11900000000003</v>
      </c>
      <c r="AK48" s="164">
        <v>342.517</v>
      </c>
      <c r="AL48" s="164">
        <v>345.46499999999997</v>
      </c>
      <c r="AM48" s="164">
        <v>332.51400000000001</v>
      </c>
      <c r="AN48" s="164">
        <v>345.92599999999999</v>
      </c>
      <c r="AO48" s="164">
        <v>346.67399999999998</v>
      </c>
      <c r="AP48" s="164">
        <v>370.60199999999998</v>
      </c>
      <c r="AQ48" s="164">
        <v>389.77</v>
      </c>
      <c r="AR48" s="164">
        <v>348.42700000000002</v>
      </c>
      <c r="AS48" s="164">
        <v>387.81</v>
      </c>
      <c r="AT48" s="164">
        <v>251.38900000000001</v>
      </c>
      <c r="AU48" s="164">
        <v>302.31400000000002</v>
      </c>
      <c r="AV48" s="164">
        <v>154.643</v>
      </c>
      <c r="AW48" s="164">
        <v>210.499</v>
      </c>
      <c r="AX48" s="164">
        <v>125.122</v>
      </c>
      <c r="AY48" s="164">
        <v>196.39099999999999</v>
      </c>
      <c r="AZ48" s="164">
        <v>77.933000000000007</v>
      </c>
      <c r="BA48" s="164">
        <v>150.274</v>
      </c>
      <c r="BB48" s="164">
        <v>36.436</v>
      </c>
      <c r="BC48" s="164">
        <v>91.302000000000007</v>
      </c>
      <c r="BD48" s="164">
        <v>4.9770000000000003</v>
      </c>
      <c r="BE48" s="164">
        <v>15.071</v>
      </c>
      <c r="BF48" s="164">
        <v>1.278</v>
      </c>
      <c r="BG48" s="164">
        <v>4.8600000000000003</v>
      </c>
      <c r="BH48" s="164">
        <v>8.2000000000000003E-2</v>
      </c>
      <c r="BI48" s="164">
        <v>0.38400000000000001</v>
      </c>
    </row>
    <row r="49" spans="1:61" x14ac:dyDescent="0.25">
      <c r="A49" s="140" t="s">
        <v>381</v>
      </c>
      <c r="B49" s="140" t="s">
        <v>243</v>
      </c>
      <c r="C49" s="140" t="s">
        <v>346</v>
      </c>
      <c r="D49" s="140" t="s">
        <v>308</v>
      </c>
      <c r="E49" s="140" t="s">
        <v>370</v>
      </c>
      <c r="F49" s="140">
        <v>0</v>
      </c>
      <c r="G49" s="140">
        <v>0</v>
      </c>
      <c r="H49" s="141" t="s">
        <v>310</v>
      </c>
      <c r="I49" s="141">
        <v>1</v>
      </c>
      <c r="J49" s="141"/>
      <c r="K49" s="146" t="s">
        <v>50</v>
      </c>
      <c r="L49" s="163">
        <v>2010</v>
      </c>
      <c r="M49" s="164">
        <v>878.43499999999995</v>
      </c>
      <c r="N49" s="164">
        <v>840.51300000000003</v>
      </c>
      <c r="O49" s="164">
        <v>956.64300000000003</v>
      </c>
      <c r="P49" s="164">
        <v>917.577</v>
      </c>
      <c r="Q49" s="164">
        <v>1003.6420000000001</v>
      </c>
      <c r="R49" s="164">
        <v>956.46699999999998</v>
      </c>
      <c r="S49" s="164">
        <v>1030.8889999999999</v>
      </c>
      <c r="T49" s="164">
        <v>990.17100000000005</v>
      </c>
      <c r="U49" s="164">
        <v>965.51599999999996</v>
      </c>
      <c r="V49" s="164">
        <v>930.48500000000001</v>
      </c>
      <c r="W49" s="164">
        <v>1996.4049999999997</v>
      </c>
      <c r="X49" s="164">
        <v>1920.6559999999999</v>
      </c>
      <c r="Y49" s="164">
        <v>7574.3369999999995</v>
      </c>
      <c r="Z49" s="164">
        <v>1960.1089999999999</v>
      </c>
      <c r="AA49" s="164">
        <v>2021.06</v>
      </c>
      <c r="AB49" s="164">
        <v>1896.001</v>
      </c>
      <c r="AC49" s="164">
        <v>3917.0609999999997</v>
      </c>
      <c r="AD49" s="164">
        <v>937.00199999999995</v>
      </c>
      <c r="AE49" s="164">
        <v>905.44200000000001</v>
      </c>
      <c r="AF49" s="164">
        <v>767.04499999999996</v>
      </c>
      <c r="AG49" s="164">
        <v>746.06600000000003</v>
      </c>
      <c r="AH49" s="164">
        <v>1124.3920000000001</v>
      </c>
      <c r="AI49" s="164">
        <v>1105.72</v>
      </c>
      <c r="AJ49" s="164">
        <v>1114.8630000000001</v>
      </c>
      <c r="AK49" s="164">
        <v>1111.287</v>
      </c>
      <c r="AL49" s="164">
        <v>779.26</v>
      </c>
      <c r="AM49" s="164">
        <v>792.80700000000002</v>
      </c>
      <c r="AN49" s="164">
        <v>809.63599999999997</v>
      </c>
      <c r="AO49" s="164">
        <v>839.69799999999998</v>
      </c>
      <c r="AP49" s="164">
        <v>385.05099999999999</v>
      </c>
      <c r="AQ49" s="164">
        <v>431.52100000000002</v>
      </c>
      <c r="AR49" s="164">
        <v>468.74400000000003</v>
      </c>
      <c r="AS49" s="164">
        <v>561.05799999999999</v>
      </c>
      <c r="AT49" s="164">
        <v>385.13900000000001</v>
      </c>
      <c r="AU49" s="164">
        <v>526.53700000000003</v>
      </c>
      <c r="AV49" s="164">
        <v>240.91399999999999</v>
      </c>
      <c r="AW49" s="164">
        <v>427.392</v>
      </c>
      <c r="AX49" s="164">
        <v>89.108000000000004</v>
      </c>
      <c r="AY49" s="164">
        <v>258.49200000000002</v>
      </c>
      <c r="AZ49" s="164">
        <v>25.968</v>
      </c>
      <c r="BA49" s="164">
        <v>130.51300000000001</v>
      </c>
      <c r="BB49" s="164">
        <v>6.2519999999999998</v>
      </c>
      <c r="BC49" s="164">
        <v>47.366</v>
      </c>
      <c r="BD49" s="164">
        <v>1.0569999999999999</v>
      </c>
      <c r="BE49" s="164">
        <v>10.353999999999999</v>
      </c>
      <c r="BF49" s="164">
        <v>0.112</v>
      </c>
      <c r="BG49" s="164">
        <v>1.288</v>
      </c>
      <c r="BH49" s="164">
        <v>5.0000000000000001E-3</v>
      </c>
      <c r="BI49" s="164">
        <v>9.2999999999999999E-2</v>
      </c>
    </row>
    <row r="50" spans="1:61" x14ac:dyDescent="0.25">
      <c r="A50" s="140" t="s">
        <v>382</v>
      </c>
      <c r="B50" s="140" t="s">
        <v>200</v>
      </c>
      <c r="C50" s="140" t="s">
        <v>317</v>
      </c>
      <c r="D50" s="140" t="s">
        <v>200</v>
      </c>
      <c r="E50" s="140" t="s">
        <v>324</v>
      </c>
      <c r="F50" s="140">
        <v>1</v>
      </c>
      <c r="G50" s="140">
        <v>0</v>
      </c>
      <c r="H50" s="141" t="s">
        <v>310</v>
      </c>
      <c r="I50" s="141">
        <v>1</v>
      </c>
      <c r="J50" s="141">
        <v>2</v>
      </c>
      <c r="K50" s="146" t="s">
        <v>51</v>
      </c>
      <c r="L50" s="163">
        <v>2010</v>
      </c>
      <c r="M50" s="164">
        <v>5610.5720000000001</v>
      </c>
      <c r="N50" s="164">
        <v>5569.6869999999999</v>
      </c>
      <c r="O50" s="164">
        <v>4623.7960000000003</v>
      </c>
      <c r="P50" s="164">
        <v>4598.6019999999999</v>
      </c>
      <c r="Q50" s="164">
        <v>3945.924</v>
      </c>
      <c r="R50" s="164">
        <v>3926.2190000000001</v>
      </c>
      <c r="S50" s="164">
        <v>3380.7979999999998</v>
      </c>
      <c r="T50" s="164">
        <v>3359.6419999999998</v>
      </c>
      <c r="U50" s="164">
        <v>2765.0219999999999</v>
      </c>
      <c r="V50" s="164">
        <v>2761.241</v>
      </c>
      <c r="W50" s="164">
        <v>6145.82</v>
      </c>
      <c r="X50" s="164">
        <v>6120.8829999999998</v>
      </c>
      <c r="Y50" s="164">
        <v>35015.24</v>
      </c>
      <c r="Z50" s="164">
        <v>7872.143</v>
      </c>
      <c r="AA50" s="164">
        <v>6740.44</v>
      </c>
      <c r="AB50" s="164">
        <v>5526.2629999999999</v>
      </c>
      <c r="AC50" s="164">
        <v>12266.703</v>
      </c>
      <c r="AD50" s="164">
        <v>2258.1579999999999</v>
      </c>
      <c r="AE50" s="164">
        <v>2273.7049999999999</v>
      </c>
      <c r="AF50" s="164">
        <v>1835.046</v>
      </c>
      <c r="AG50" s="164">
        <v>1859.336</v>
      </c>
      <c r="AH50" s="164">
        <v>1517.6669999999999</v>
      </c>
      <c r="AI50" s="164">
        <v>1544.7470000000001</v>
      </c>
      <c r="AJ50" s="164">
        <v>1247.7850000000001</v>
      </c>
      <c r="AK50" s="164">
        <v>1278.8630000000001</v>
      </c>
      <c r="AL50" s="164">
        <v>1009.389</v>
      </c>
      <c r="AM50" s="164">
        <v>1047.308</v>
      </c>
      <c r="AN50" s="164">
        <v>802.8</v>
      </c>
      <c r="AO50" s="164">
        <v>848.79100000000005</v>
      </c>
      <c r="AP50" s="164">
        <v>628.23699999999997</v>
      </c>
      <c r="AQ50" s="164">
        <v>680.54499999999996</v>
      </c>
      <c r="AR50" s="164">
        <v>493.22899999999998</v>
      </c>
      <c r="AS50" s="164">
        <v>562.95899999999995</v>
      </c>
      <c r="AT50" s="164">
        <v>353.416</v>
      </c>
      <c r="AU50" s="164">
        <v>424.16699999999997</v>
      </c>
      <c r="AV50" s="164">
        <v>225.44900000000001</v>
      </c>
      <c r="AW50" s="164">
        <v>286.54500000000002</v>
      </c>
      <c r="AX50" s="164">
        <v>122.51900000000001</v>
      </c>
      <c r="AY50" s="164">
        <v>167.23099999999999</v>
      </c>
      <c r="AZ50" s="164">
        <v>52.017000000000003</v>
      </c>
      <c r="BA50" s="164">
        <v>78.41</v>
      </c>
      <c r="BB50" s="164">
        <v>15.143000000000001</v>
      </c>
      <c r="BC50" s="164">
        <v>26.48</v>
      </c>
      <c r="BD50" s="164">
        <v>2.6760000000000002</v>
      </c>
      <c r="BE50" s="164">
        <v>5.9189999999999996</v>
      </c>
      <c r="BF50" s="164">
        <v>0.252</v>
      </c>
      <c r="BG50" s="164">
        <v>0.79200000000000004</v>
      </c>
      <c r="BH50" s="164">
        <v>1.4E-2</v>
      </c>
      <c r="BI50" s="164">
        <v>6.3E-2</v>
      </c>
    </row>
    <row r="51" spans="1:61" x14ac:dyDescent="0.25">
      <c r="A51" s="140" t="s">
        <v>383</v>
      </c>
      <c r="B51" s="140" t="s">
        <v>320</v>
      </c>
      <c r="C51" s="140" t="s">
        <v>312</v>
      </c>
      <c r="D51" s="140" t="s">
        <v>321</v>
      </c>
      <c r="E51" s="140" t="s">
        <v>314</v>
      </c>
      <c r="F51" s="140">
        <v>0</v>
      </c>
      <c r="G51" s="140">
        <v>0</v>
      </c>
      <c r="H51" s="141" t="s">
        <v>339</v>
      </c>
      <c r="I51" s="141"/>
      <c r="J51" s="141"/>
      <c r="K51" s="146" t="s">
        <v>52</v>
      </c>
      <c r="L51" s="163">
        <v>2010</v>
      </c>
      <c r="M51" s="164">
        <v>167.30500000000001</v>
      </c>
      <c r="N51" s="164">
        <v>158.74799999999999</v>
      </c>
      <c r="O51" s="164">
        <v>167.59100000000001</v>
      </c>
      <c r="P51" s="164">
        <v>160.583</v>
      </c>
      <c r="Q51" s="164">
        <v>175.82300000000001</v>
      </c>
      <c r="R51" s="164">
        <v>167.03399999999999</v>
      </c>
      <c r="S51" s="164">
        <v>181.059</v>
      </c>
      <c r="T51" s="164">
        <v>172.05</v>
      </c>
      <c r="U51" s="164">
        <v>169.22300000000001</v>
      </c>
      <c r="V51" s="164">
        <v>162.196</v>
      </c>
      <c r="W51" s="164">
        <v>350.28200000000004</v>
      </c>
      <c r="X51" s="164">
        <v>334.24599999999998</v>
      </c>
      <c r="Y51" s="164">
        <v>16917.455999999998</v>
      </c>
      <c r="Z51" s="164">
        <v>342.85699999999997</v>
      </c>
      <c r="AA51" s="164">
        <v>353.10900000000004</v>
      </c>
      <c r="AB51" s="164">
        <v>331.41899999999998</v>
      </c>
      <c r="AC51" s="164">
        <v>684.52800000000002</v>
      </c>
      <c r="AD51" s="164">
        <v>155.55699999999999</v>
      </c>
      <c r="AE51" s="164">
        <v>154.958</v>
      </c>
      <c r="AF51" s="164">
        <v>174.274</v>
      </c>
      <c r="AG51" s="164">
        <v>172.98699999999999</v>
      </c>
      <c r="AH51" s="164">
        <v>194.91399999999999</v>
      </c>
      <c r="AI51" s="164">
        <v>193.18700000000001</v>
      </c>
      <c r="AJ51" s="164">
        <v>207.90199999999999</v>
      </c>
      <c r="AK51" s="164">
        <v>201</v>
      </c>
      <c r="AL51" s="164">
        <v>205.095</v>
      </c>
      <c r="AM51" s="164">
        <v>199.98400000000001</v>
      </c>
      <c r="AN51" s="164">
        <v>184.839</v>
      </c>
      <c r="AO51" s="164">
        <v>181.26300000000001</v>
      </c>
      <c r="AP51" s="164">
        <v>175.64500000000001</v>
      </c>
      <c r="AQ51" s="164">
        <v>174.375</v>
      </c>
      <c r="AR51" s="164">
        <v>182.93899999999999</v>
      </c>
      <c r="AS51" s="164">
        <v>185.512</v>
      </c>
      <c r="AT51" s="164">
        <v>151.59299999999999</v>
      </c>
      <c r="AU51" s="164">
        <v>157.77600000000001</v>
      </c>
      <c r="AV51" s="164">
        <v>104.31</v>
      </c>
      <c r="AW51" s="164">
        <v>116.67100000000001</v>
      </c>
      <c r="AX51" s="164">
        <v>72.387</v>
      </c>
      <c r="AY51" s="164">
        <v>89.872</v>
      </c>
      <c r="AZ51" s="164">
        <v>47.878</v>
      </c>
      <c r="BA51" s="164">
        <v>70.841999999999999</v>
      </c>
      <c r="BB51" s="164">
        <v>24.713999999999999</v>
      </c>
      <c r="BC51" s="164">
        <v>48.722999999999999</v>
      </c>
      <c r="BD51" s="164">
        <v>8.2509999999999994</v>
      </c>
      <c r="BE51" s="164">
        <v>22.009</v>
      </c>
      <c r="BF51" s="164">
        <v>1.7809999999999999</v>
      </c>
      <c r="BG51" s="164">
        <v>6.7530000000000001</v>
      </c>
      <c r="BH51" s="164">
        <v>0.20599999999999999</v>
      </c>
      <c r="BI51" s="164">
        <v>1.1499999999999999</v>
      </c>
    </row>
    <row r="52" spans="1:61" x14ac:dyDescent="0.25">
      <c r="A52" s="140" t="s">
        <v>384</v>
      </c>
      <c r="B52" s="140" t="s">
        <v>201</v>
      </c>
      <c r="C52" s="140" t="s">
        <v>307</v>
      </c>
      <c r="D52" s="140" t="s">
        <v>201</v>
      </c>
      <c r="E52" s="140" t="s">
        <v>324</v>
      </c>
      <c r="F52" s="140">
        <v>0</v>
      </c>
      <c r="G52" s="140">
        <v>0</v>
      </c>
      <c r="H52" s="141" t="s">
        <v>335</v>
      </c>
      <c r="I52" s="141">
        <v>1</v>
      </c>
      <c r="J52" s="141">
        <v>2</v>
      </c>
      <c r="K52" s="146" t="s">
        <v>53</v>
      </c>
      <c r="L52" s="163">
        <v>2010</v>
      </c>
      <c r="M52" s="164">
        <v>52.716999999999999</v>
      </c>
      <c r="N52" s="164">
        <v>51.247</v>
      </c>
      <c r="O52" s="164">
        <v>46.508000000000003</v>
      </c>
      <c r="P52" s="164">
        <v>45.317</v>
      </c>
      <c r="Q52" s="164">
        <v>45.008000000000003</v>
      </c>
      <c r="R52" s="164">
        <v>43.917999999999999</v>
      </c>
      <c r="S52" s="164">
        <v>48.384999999999998</v>
      </c>
      <c r="T52" s="164">
        <v>47.323</v>
      </c>
      <c r="U52" s="164">
        <v>46.104999999999997</v>
      </c>
      <c r="V52" s="164">
        <v>45.374000000000002</v>
      </c>
      <c r="W52" s="164">
        <v>94.49</v>
      </c>
      <c r="X52" s="164">
        <v>92.697000000000003</v>
      </c>
      <c r="Y52" s="164">
        <v>380.423</v>
      </c>
      <c r="Z52" s="164">
        <v>88.926000000000002</v>
      </c>
      <c r="AA52" s="164">
        <v>95.707999999999998</v>
      </c>
      <c r="AB52" s="164">
        <v>91.478999999999999</v>
      </c>
      <c r="AC52" s="164">
        <v>187.18700000000001</v>
      </c>
      <c r="AD52" s="164">
        <v>34.884999999999998</v>
      </c>
      <c r="AE52" s="164">
        <v>34.595999999999997</v>
      </c>
      <c r="AF52" s="164">
        <v>32.283000000000001</v>
      </c>
      <c r="AG52" s="164">
        <v>32.115000000000002</v>
      </c>
      <c r="AH52" s="164">
        <v>25.396000000000001</v>
      </c>
      <c r="AI52" s="164">
        <v>25.486999999999998</v>
      </c>
      <c r="AJ52" s="164">
        <v>21.96</v>
      </c>
      <c r="AK52" s="164">
        <v>21.347999999999999</v>
      </c>
      <c r="AL52" s="164">
        <v>19.202000000000002</v>
      </c>
      <c r="AM52" s="164">
        <v>17.966999999999999</v>
      </c>
      <c r="AN52" s="164">
        <v>14.147</v>
      </c>
      <c r="AO52" s="164">
        <v>13.97</v>
      </c>
      <c r="AP52" s="164">
        <v>9.6140000000000008</v>
      </c>
      <c r="AQ52" s="164">
        <v>10.613</v>
      </c>
      <c r="AR52" s="164">
        <v>8.5419999999999998</v>
      </c>
      <c r="AS52" s="164">
        <v>9.1750000000000007</v>
      </c>
      <c r="AT52" s="164">
        <v>6.1550000000000002</v>
      </c>
      <c r="AU52" s="164">
        <v>6.7779999999999996</v>
      </c>
      <c r="AV52" s="164">
        <v>4.1150000000000002</v>
      </c>
      <c r="AW52" s="164">
        <v>4.6920000000000002</v>
      </c>
      <c r="AX52" s="164">
        <v>2.4140000000000001</v>
      </c>
      <c r="AY52" s="164">
        <v>2.895</v>
      </c>
      <c r="AZ52" s="164">
        <v>1.1359999999999999</v>
      </c>
      <c r="BA52" s="164">
        <v>1.4590000000000001</v>
      </c>
      <c r="BB52" s="164">
        <v>0.38800000000000001</v>
      </c>
      <c r="BC52" s="164">
        <v>0.55100000000000005</v>
      </c>
      <c r="BD52" s="164">
        <v>8.2000000000000003E-2</v>
      </c>
      <c r="BE52" s="164">
        <v>0.13700000000000001</v>
      </c>
      <c r="BF52" s="164">
        <v>8.9999999999999993E-3</v>
      </c>
      <c r="BG52" s="164">
        <v>0.02</v>
      </c>
      <c r="BH52" s="164">
        <v>1E-3</v>
      </c>
      <c r="BI52" s="164">
        <v>2E-3</v>
      </c>
    </row>
    <row r="53" spans="1:61" x14ac:dyDescent="0.25">
      <c r="A53" s="140" t="s">
        <v>385</v>
      </c>
      <c r="B53" s="140" t="s">
        <v>326</v>
      </c>
      <c r="C53" s="140" t="s">
        <v>328</v>
      </c>
      <c r="D53" s="140" t="s">
        <v>329</v>
      </c>
      <c r="E53" s="140" t="s">
        <v>330</v>
      </c>
      <c r="F53" s="140">
        <v>0</v>
      </c>
      <c r="G53" s="140">
        <v>0</v>
      </c>
      <c r="H53" s="141" t="s">
        <v>315</v>
      </c>
      <c r="I53" s="141">
        <v>1</v>
      </c>
      <c r="J53" s="141"/>
      <c r="K53" s="255" t="s">
        <v>54</v>
      </c>
      <c r="L53" s="165">
        <v>2010</v>
      </c>
      <c r="M53" s="166">
        <v>513.26800000000003</v>
      </c>
      <c r="N53" s="166">
        <v>469.971</v>
      </c>
      <c r="O53" s="166">
        <v>630.79300000000001</v>
      </c>
      <c r="P53" s="166">
        <v>576.34500000000003</v>
      </c>
      <c r="Q53" s="166">
        <v>786.726</v>
      </c>
      <c r="R53" s="166">
        <v>724.06</v>
      </c>
      <c r="S53" s="166">
        <v>840.12699999999995</v>
      </c>
      <c r="T53" s="166">
        <v>772.98800000000006</v>
      </c>
      <c r="U53" s="166">
        <v>820.11400000000003</v>
      </c>
      <c r="V53" s="166">
        <v>768.14599999999996</v>
      </c>
      <c r="W53" s="166">
        <v>1660.241</v>
      </c>
      <c r="X53" s="166">
        <v>1541.134</v>
      </c>
      <c r="Y53" s="164">
        <v>5314.2780000000012</v>
      </c>
      <c r="Z53" s="166">
        <v>1510.7860000000001</v>
      </c>
      <c r="AA53" s="166">
        <v>1613.115</v>
      </c>
      <c r="AB53" s="166">
        <v>1588.26</v>
      </c>
      <c r="AC53" s="166">
        <v>3201.375</v>
      </c>
      <c r="AD53" s="166">
        <v>969.25599999999997</v>
      </c>
      <c r="AE53" s="166">
        <v>949.60400000000004</v>
      </c>
      <c r="AF53" s="166">
        <v>1001.498</v>
      </c>
      <c r="AG53" s="166">
        <v>1004.335</v>
      </c>
      <c r="AH53" s="166">
        <v>894.33699999999999</v>
      </c>
      <c r="AI53" s="166">
        <v>903.98500000000001</v>
      </c>
      <c r="AJ53" s="166">
        <v>934.58900000000006</v>
      </c>
      <c r="AK53" s="166">
        <v>930.44399999999996</v>
      </c>
      <c r="AL53" s="166">
        <v>953.55899999999997</v>
      </c>
      <c r="AM53" s="166">
        <v>951.52099999999996</v>
      </c>
      <c r="AN53" s="166">
        <v>878.00099999999998</v>
      </c>
      <c r="AO53" s="166">
        <v>890.29100000000005</v>
      </c>
      <c r="AP53" s="166">
        <v>755.77099999999996</v>
      </c>
      <c r="AQ53" s="166">
        <v>779.65300000000002</v>
      </c>
      <c r="AR53" s="166">
        <v>472.49099999999999</v>
      </c>
      <c r="AS53" s="166">
        <v>496.87900000000002</v>
      </c>
      <c r="AT53" s="166">
        <v>357.71699999999998</v>
      </c>
      <c r="AU53" s="166">
        <v>392.154</v>
      </c>
      <c r="AV53" s="166">
        <v>294.06599999999997</v>
      </c>
      <c r="AW53" s="166">
        <v>344.22</v>
      </c>
      <c r="AX53" s="166">
        <v>238.63800000000001</v>
      </c>
      <c r="AY53" s="166">
        <v>258.08</v>
      </c>
      <c r="AZ53" s="166">
        <v>185.702</v>
      </c>
      <c r="BA53" s="166">
        <v>171.19800000000001</v>
      </c>
      <c r="BB53" s="166">
        <v>83.721000000000004</v>
      </c>
      <c r="BC53" s="166">
        <v>86.013999999999996</v>
      </c>
      <c r="BD53" s="166">
        <v>23.919</v>
      </c>
      <c r="BE53" s="166">
        <v>28.472999999999999</v>
      </c>
      <c r="BF53" s="166">
        <v>5.1539999999999999</v>
      </c>
      <c r="BG53" s="166">
        <v>6.8159999999999998</v>
      </c>
      <c r="BH53" s="166">
        <v>0.45900000000000002</v>
      </c>
      <c r="BI53" s="166">
        <v>0.76400000000000001</v>
      </c>
    </row>
    <row r="54" spans="1:61" x14ac:dyDescent="0.25">
      <c r="A54" s="140" t="s">
        <v>386</v>
      </c>
      <c r="B54" s="140" t="s">
        <v>326</v>
      </c>
      <c r="C54" s="140" t="s">
        <v>328</v>
      </c>
      <c r="D54" s="140" t="s">
        <v>329</v>
      </c>
      <c r="E54" s="140" t="s">
        <v>330</v>
      </c>
      <c r="F54" s="140">
        <v>0</v>
      </c>
      <c r="G54" s="140">
        <v>0</v>
      </c>
      <c r="H54" s="141" t="s">
        <v>315</v>
      </c>
      <c r="I54" s="141">
        <v>1</v>
      </c>
      <c r="J54" s="141"/>
      <c r="K54" s="146" t="s">
        <v>55</v>
      </c>
      <c r="L54" s="163">
        <v>2010</v>
      </c>
      <c r="M54" s="164">
        <v>544.87400000000002</v>
      </c>
      <c r="N54" s="164">
        <v>523.50599999999997</v>
      </c>
      <c r="O54" s="164">
        <v>534.70299999999997</v>
      </c>
      <c r="P54" s="164">
        <v>514.81700000000001</v>
      </c>
      <c r="Q54" s="164">
        <v>509.84199999999998</v>
      </c>
      <c r="R54" s="164">
        <v>494.94</v>
      </c>
      <c r="S54" s="164">
        <v>497.303</v>
      </c>
      <c r="T54" s="164">
        <v>488.68599999999998</v>
      </c>
      <c r="U54" s="164">
        <v>454.88200000000001</v>
      </c>
      <c r="V54" s="164">
        <v>452.846</v>
      </c>
      <c r="W54" s="164">
        <v>952.18499999999995</v>
      </c>
      <c r="X54" s="164">
        <v>941.53199999999993</v>
      </c>
      <c r="Y54" s="164">
        <v>4108.6710000000003</v>
      </c>
      <c r="Z54" s="164">
        <v>1004.7819999999999</v>
      </c>
      <c r="AA54" s="164">
        <v>985.98900000000003</v>
      </c>
      <c r="AB54" s="164">
        <v>907.72800000000007</v>
      </c>
      <c r="AC54" s="164">
        <v>1893.7169999999999</v>
      </c>
      <c r="AD54" s="164">
        <v>409.96899999999999</v>
      </c>
      <c r="AE54" s="164">
        <v>413.25799999999998</v>
      </c>
      <c r="AF54" s="164">
        <v>358.43400000000003</v>
      </c>
      <c r="AG54" s="164">
        <v>365.12099999999998</v>
      </c>
      <c r="AH54" s="164">
        <v>326.38400000000001</v>
      </c>
      <c r="AI54" s="164">
        <v>333.92399999999998</v>
      </c>
      <c r="AJ54" s="164">
        <v>296.60700000000003</v>
      </c>
      <c r="AK54" s="164">
        <v>303.59300000000002</v>
      </c>
      <c r="AL54" s="164">
        <v>264.625</v>
      </c>
      <c r="AM54" s="164">
        <v>269.12599999999998</v>
      </c>
      <c r="AN54" s="164">
        <v>223.066</v>
      </c>
      <c r="AO54" s="164">
        <v>225.15</v>
      </c>
      <c r="AP54" s="164">
        <v>175.55799999999999</v>
      </c>
      <c r="AQ54" s="164">
        <v>177.238</v>
      </c>
      <c r="AR54" s="164">
        <v>127.955</v>
      </c>
      <c r="AS54" s="164">
        <v>129.04900000000001</v>
      </c>
      <c r="AT54" s="164">
        <v>94.923000000000002</v>
      </c>
      <c r="AU54" s="164">
        <v>96.108999999999995</v>
      </c>
      <c r="AV54" s="164">
        <v>78.17</v>
      </c>
      <c r="AW54" s="164">
        <v>81.287999999999997</v>
      </c>
      <c r="AX54" s="164">
        <v>56.372</v>
      </c>
      <c r="AY54" s="164">
        <v>60.267000000000003</v>
      </c>
      <c r="AZ54" s="164">
        <v>34.036000000000001</v>
      </c>
      <c r="BA54" s="164">
        <v>37.838000000000001</v>
      </c>
      <c r="BB54" s="164">
        <v>17.303999999999998</v>
      </c>
      <c r="BC54" s="164">
        <v>20.273</v>
      </c>
      <c r="BD54" s="164">
        <v>7.4</v>
      </c>
      <c r="BE54" s="164">
        <v>9.19</v>
      </c>
      <c r="BF54" s="164">
        <v>2.6890000000000001</v>
      </c>
      <c r="BG54" s="164">
        <v>3.411</v>
      </c>
      <c r="BH54" s="164">
        <v>0.94</v>
      </c>
      <c r="BI54" s="164">
        <v>1.131</v>
      </c>
    </row>
    <row r="55" spans="1:61" x14ac:dyDescent="0.25">
      <c r="A55" s="140" t="s">
        <v>387</v>
      </c>
      <c r="B55" s="140" t="s">
        <v>326</v>
      </c>
      <c r="C55" s="140" t="s">
        <v>328</v>
      </c>
      <c r="D55" s="140" t="s">
        <v>332</v>
      </c>
      <c r="E55" s="140" t="s">
        <v>330</v>
      </c>
      <c r="F55" s="140">
        <v>0</v>
      </c>
      <c r="G55" s="140">
        <v>0</v>
      </c>
      <c r="H55" s="141" t="s">
        <v>315</v>
      </c>
      <c r="I55" s="141">
        <v>1</v>
      </c>
      <c r="J55" s="141"/>
      <c r="K55" s="146" t="s">
        <v>56</v>
      </c>
      <c r="L55" s="163">
        <v>2010</v>
      </c>
      <c r="M55" s="164">
        <v>812.67499999999995</v>
      </c>
      <c r="N55" s="164">
        <v>779.09799999999996</v>
      </c>
      <c r="O55" s="164">
        <v>795.79600000000005</v>
      </c>
      <c r="P55" s="164">
        <v>765.68299999999999</v>
      </c>
      <c r="Q55" s="164">
        <v>758.846</v>
      </c>
      <c r="R55" s="164">
        <v>731.22299999999996</v>
      </c>
      <c r="S55" s="164">
        <v>725.42200000000003</v>
      </c>
      <c r="T55" s="164">
        <v>702.44899999999996</v>
      </c>
      <c r="U55" s="164">
        <v>692.35299999999995</v>
      </c>
      <c r="V55" s="164">
        <v>676.39800000000002</v>
      </c>
      <c r="W55" s="164">
        <v>1417.7750000000001</v>
      </c>
      <c r="X55" s="164">
        <v>1378.847</v>
      </c>
      <c r="Y55" s="164">
        <v>6071.192</v>
      </c>
      <c r="Z55" s="164">
        <v>1490.069</v>
      </c>
      <c r="AA55" s="164">
        <v>1427.8710000000001</v>
      </c>
      <c r="AB55" s="164">
        <v>1368.751</v>
      </c>
      <c r="AC55" s="164">
        <v>2796.6220000000003</v>
      </c>
      <c r="AD55" s="164">
        <v>620.77800000000002</v>
      </c>
      <c r="AE55" s="164">
        <v>615.4</v>
      </c>
      <c r="AF55" s="164">
        <v>564.221</v>
      </c>
      <c r="AG55" s="164">
        <v>569.80700000000002</v>
      </c>
      <c r="AH55" s="164">
        <v>505.73200000000003</v>
      </c>
      <c r="AI55" s="164">
        <v>518.178</v>
      </c>
      <c r="AJ55" s="164">
        <v>444.11500000000001</v>
      </c>
      <c r="AK55" s="164">
        <v>456.60399999999998</v>
      </c>
      <c r="AL55" s="164">
        <v>378.29399999999998</v>
      </c>
      <c r="AM55" s="164">
        <v>388.255</v>
      </c>
      <c r="AN55" s="164">
        <v>319.27100000000002</v>
      </c>
      <c r="AO55" s="164">
        <v>328.12</v>
      </c>
      <c r="AP55" s="164">
        <v>265.00400000000002</v>
      </c>
      <c r="AQ55" s="164">
        <v>274.18599999999998</v>
      </c>
      <c r="AR55" s="164">
        <v>189.85300000000001</v>
      </c>
      <c r="AS55" s="164">
        <v>198.096</v>
      </c>
      <c r="AT55" s="164">
        <v>148.37</v>
      </c>
      <c r="AU55" s="164">
        <v>158.51300000000001</v>
      </c>
      <c r="AV55" s="164">
        <v>114.839</v>
      </c>
      <c r="AW55" s="164">
        <v>127.024</v>
      </c>
      <c r="AX55" s="164">
        <v>82.677999999999997</v>
      </c>
      <c r="AY55" s="164">
        <v>95.284999999999997</v>
      </c>
      <c r="AZ55" s="164">
        <v>51.926000000000002</v>
      </c>
      <c r="BA55" s="164">
        <v>63.018999999999998</v>
      </c>
      <c r="BB55" s="164">
        <v>24.451000000000001</v>
      </c>
      <c r="BC55" s="164">
        <v>32.188000000000002</v>
      </c>
      <c r="BD55" s="164">
        <v>8.3249999999999993</v>
      </c>
      <c r="BE55" s="164">
        <v>12.244</v>
      </c>
      <c r="BF55" s="164">
        <v>2.0470000000000002</v>
      </c>
      <c r="BG55" s="164">
        <v>3.3730000000000002</v>
      </c>
      <c r="BH55" s="164">
        <v>0.32900000000000001</v>
      </c>
      <c r="BI55" s="164">
        <v>0.60399999999999998</v>
      </c>
    </row>
    <row r="56" spans="1:61" x14ac:dyDescent="0.25">
      <c r="A56" s="140" t="s">
        <v>388</v>
      </c>
      <c r="B56" s="140" t="s">
        <v>201</v>
      </c>
      <c r="C56" s="140" t="s">
        <v>307</v>
      </c>
      <c r="D56" s="140" t="s">
        <v>201</v>
      </c>
      <c r="E56" s="140" t="s">
        <v>318</v>
      </c>
      <c r="F56" s="140">
        <v>0</v>
      </c>
      <c r="G56" s="140">
        <v>0</v>
      </c>
      <c r="H56" s="141" t="s">
        <v>335</v>
      </c>
      <c r="I56" s="141">
        <v>1</v>
      </c>
      <c r="J56" s="141"/>
      <c r="K56" s="146" t="s">
        <v>57</v>
      </c>
      <c r="L56" s="163">
        <v>2010</v>
      </c>
      <c r="M56" s="164">
        <v>4564.0770000000002</v>
      </c>
      <c r="N56" s="164">
        <v>4359.277</v>
      </c>
      <c r="O56" s="164">
        <v>4090.2890000000002</v>
      </c>
      <c r="P56" s="164">
        <v>3910.7939999999999</v>
      </c>
      <c r="Q56" s="164">
        <v>3923.663</v>
      </c>
      <c r="R56" s="164">
        <v>3756.7820000000002</v>
      </c>
      <c r="S56" s="164">
        <v>3831.1190000000001</v>
      </c>
      <c r="T56" s="164">
        <v>3685.471</v>
      </c>
      <c r="U56" s="164">
        <v>4007.5709999999999</v>
      </c>
      <c r="V56" s="164">
        <v>3881.665</v>
      </c>
      <c r="W56" s="164">
        <v>7838.6900000000005</v>
      </c>
      <c r="X56" s="164">
        <v>7567.1360000000004</v>
      </c>
      <c r="Y56" s="164">
        <v>32121.471999999998</v>
      </c>
      <c r="Z56" s="164">
        <v>7680.4449999999997</v>
      </c>
      <c r="AA56" s="164">
        <v>7516.59</v>
      </c>
      <c r="AB56" s="164">
        <v>7889.2359999999999</v>
      </c>
      <c r="AC56" s="164">
        <v>15405.826000000001</v>
      </c>
      <c r="AD56" s="164">
        <v>3506.6689999999999</v>
      </c>
      <c r="AE56" s="164">
        <v>3463.3809999999999</v>
      </c>
      <c r="AF56" s="164">
        <v>2753.32</v>
      </c>
      <c r="AG56" s="164">
        <v>2747.28</v>
      </c>
      <c r="AH56" s="164">
        <v>2234.3789999999999</v>
      </c>
      <c r="AI56" s="164">
        <v>2195.9360000000001</v>
      </c>
      <c r="AJ56" s="164">
        <v>2201.8690000000001</v>
      </c>
      <c r="AK56" s="164">
        <v>2112.8029999999999</v>
      </c>
      <c r="AL56" s="164">
        <v>2067.3560000000002</v>
      </c>
      <c r="AM56" s="164">
        <v>1984.7239999999999</v>
      </c>
      <c r="AN56" s="164">
        <v>1749.104</v>
      </c>
      <c r="AO56" s="164">
        <v>1740.847</v>
      </c>
      <c r="AP56" s="164">
        <v>1344.749</v>
      </c>
      <c r="AQ56" s="164">
        <v>1333.875</v>
      </c>
      <c r="AR56" s="164">
        <v>1119.2360000000001</v>
      </c>
      <c r="AS56" s="164">
        <v>1221.5340000000001</v>
      </c>
      <c r="AT56" s="164">
        <v>727.45100000000002</v>
      </c>
      <c r="AU56" s="164">
        <v>887.02700000000004</v>
      </c>
      <c r="AV56" s="164">
        <v>529.52499999999998</v>
      </c>
      <c r="AW56" s="164">
        <v>692.02300000000002</v>
      </c>
      <c r="AX56" s="164">
        <v>325.68200000000002</v>
      </c>
      <c r="AY56" s="164">
        <v>475.00799999999998</v>
      </c>
      <c r="AZ56" s="164">
        <v>163.00700000000001</v>
      </c>
      <c r="BA56" s="164">
        <v>269.61700000000002</v>
      </c>
      <c r="BB56" s="164">
        <v>54.48</v>
      </c>
      <c r="BC56" s="164">
        <v>111.33499999999999</v>
      </c>
      <c r="BD56" s="164">
        <v>11.339</v>
      </c>
      <c r="BE56" s="164">
        <v>32.683</v>
      </c>
      <c r="BF56" s="164">
        <v>1.4279999999999999</v>
      </c>
      <c r="BG56" s="164">
        <v>6.4260000000000002</v>
      </c>
      <c r="BH56" s="164">
        <v>0.10100000000000001</v>
      </c>
      <c r="BI56" s="164">
        <v>0.80300000000000005</v>
      </c>
    </row>
    <row r="57" spans="1:61" x14ac:dyDescent="0.25">
      <c r="A57" s="140" t="s">
        <v>389</v>
      </c>
      <c r="B57" s="140" t="s">
        <v>326</v>
      </c>
      <c r="C57" s="140" t="s">
        <v>328</v>
      </c>
      <c r="D57" s="140" t="s">
        <v>332</v>
      </c>
      <c r="E57" s="140" t="s">
        <v>330</v>
      </c>
      <c r="F57" s="140">
        <v>0</v>
      </c>
      <c r="G57" s="140">
        <v>0</v>
      </c>
      <c r="H57" s="141" t="s">
        <v>335</v>
      </c>
      <c r="I57" s="141">
        <v>1</v>
      </c>
      <c r="J57" s="141"/>
      <c r="K57" s="146" t="s">
        <v>58</v>
      </c>
      <c r="L57" s="163">
        <v>2010</v>
      </c>
      <c r="M57" s="164">
        <v>317.36700000000002</v>
      </c>
      <c r="N57" s="164">
        <v>303.72199999999998</v>
      </c>
      <c r="O57" s="164">
        <v>322.36099999999999</v>
      </c>
      <c r="P57" s="164">
        <v>308.40300000000002</v>
      </c>
      <c r="Q57" s="164">
        <v>379.233</v>
      </c>
      <c r="R57" s="164">
        <v>364.13200000000001</v>
      </c>
      <c r="S57" s="164">
        <v>367.79300000000001</v>
      </c>
      <c r="T57" s="164">
        <v>358.78100000000001</v>
      </c>
      <c r="U57" s="164">
        <v>302.32299999999998</v>
      </c>
      <c r="V57" s="164">
        <v>313.262</v>
      </c>
      <c r="W57" s="164">
        <v>670.11599999999999</v>
      </c>
      <c r="X57" s="164">
        <v>672.04300000000001</v>
      </c>
      <c r="Y57" s="164">
        <v>2721.7919999999999</v>
      </c>
      <c r="Z57" s="164">
        <v>743.36500000000001</v>
      </c>
      <c r="AA57" s="164">
        <v>726.57400000000007</v>
      </c>
      <c r="AB57" s="164">
        <v>615.58500000000004</v>
      </c>
      <c r="AC57" s="164">
        <v>1342.1590000000001</v>
      </c>
      <c r="AD57" s="164">
        <v>230.10900000000001</v>
      </c>
      <c r="AE57" s="164">
        <v>265.59300000000002</v>
      </c>
      <c r="AF57" s="164">
        <v>185.76300000000001</v>
      </c>
      <c r="AG57" s="164">
        <v>233.86</v>
      </c>
      <c r="AH57" s="164">
        <v>158.25</v>
      </c>
      <c r="AI57" s="164">
        <v>204.37200000000001</v>
      </c>
      <c r="AJ57" s="164">
        <v>140.55099999999999</v>
      </c>
      <c r="AK57" s="164">
        <v>183.726</v>
      </c>
      <c r="AL57" s="164">
        <v>118.871</v>
      </c>
      <c r="AM57" s="164">
        <v>160.536</v>
      </c>
      <c r="AN57" s="164">
        <v>96.153000000000006</v>
      </c>
      <c r="AO57" s="164">
        <v>128.53399999999999</v>
      </c>
      <c r="AP57" s="164">
        <v>83.457999999999998</v>
      </c>
      <c r="AQ57" s="164">
        <v>107.093</v>
      </c>
      <c r="AR57" s="164">
        <v>69.561000000000007</v>
      </c>
      <c r="AS57" s="164">
        <v>87.186999999999998</v>
      </c>
      <c r="AT57" s="164">
        <v>61.173000000000002</v>
      </c>
      <c r="AU57" s="164">
        <v>77.540999999999997</v>
      </c>
      <c r="AV57" s="164">
        <v>47.5</v>
      </c>
      <c r="AW57" s="164">
        <v>62.643999999999998</v>
      </c>
      <c r="AX57" s="164">
        <v>33.369</v>
      </c>
      <c r="AY57" s="164">
        <v>46.055999999999997</v>
      </c>
      <c r="AZ57" s="164">
        <v>21.416</v>
      </c>
      <c r="BA57" s="164">
        <v>29.105</v>
      </c>
      <c r="BB57" s="164">
        <v>12.28</v>
      </c>
      <c r="BC57" s="164">
        <v>16.966999999999999</v>
      </c>
      <c r="BD57" s="164">
        <v>5.33</v>
      </c>
      <c r="BE57" s="164">
        <v>7.64</v>
      </c>
      <c r="BF57" s="164">
        <v>1.802</v>
      </c>
      <c r="BG57" s="164">
        <v>2.7690000000000001</v>
      </c>
      <c r="BH57" s="164">
        <v>0.59899999999999998</v>
      </c>
      <c r="BI57" s="164">
        <v>1.01</v>
      </c>
    </row>
    <row r="58" spans="1:61" x14ac:dyDescent="0.25">
      <c r="A58" s="140" t="s">
        <v>390</v>
      </c>
      <c r="B58" s="140" t="s">
        <v>200</v>
      </c>
      <c r="C58" s="140" t="s">
        <v>317</v>
      </c>
      <c r="D58" s="140" t="s">
        <v>200</v>
      </c>
      <c r="E58" s="140" t="s">
        <v>324</v>
      </c>
      <c r="F58" s="140">
        <v>0</v>
      </c>
      <c r="G58" s="140">
        <v>0</v>
      </c>
      <c r="H58" s="141" t="s">
        <v>322</v>
      </c>
      <c r="I58" s="141">
        <v>1</v>
      </c>
      <c r="J58" s="141">
        <v>2</v>
      </c>
      <c r="K58" s="146" t="s">
        <v>59</v>
      </c>
      <c r="L58" s="163">
        <v>2010</v>
      </c>
      <c r="M58" s="164">
        <v>53.786999999999999</v>
      </c>
      <c r="N58" s="164">
        <v>53.091000000000001</v>
      </c>
      <c r="O58" s="164">
        <v>44.331000000000003</v>
      </c>
      <c r="P58" s="164">
        <v>43.976999999999997</v>
      </c>
      <c r="Q58" s="164">
        <v>39.381999999999998</v>
      </c>
      <c r="R58" s="164">
        <v>39.155999999999999</v>
      </c>
      <c r="S58" s="164">
        <v>35.994999999999997</v>
      </c>
      <c r="T58" s="164">
        <v>35.731000000000002</v>
      </c>
      <c r="U58" s="164">
        <v>32.42</v>
      </c>
      <c r="V58" s="164">
        <v>31.838999999999999</v>
      </c>
      <c r="W58" s="164">
        <v>68.414999999999992</v>
      </c>
      <c r="X58" s="164">
        <v>67.569999999999993</v>
      </c>
      <c r="Y58" s="164">
        <v>16918.455999999998</v>
      </c>
      <c r="Z58" s="164">
        <v>78.537999999999997</v>
      </c>
      <c r="AA58" s="164">
        <v>71.725999999999999</v>
      </c>
      <c r="AB58" s="164">
        <v>64.259</v>
      </c>
      <c r="AC58" s="164">
        <v>135.98499999999999</v>
      </c>
      <c r="AD58" s="164">
        <v>24.69</v>
      </c>
      <c r="AE58" s="164">
        <v>23.492000000000001</v>
      </c>
      <c r="AF58" s="164">
        <v>19.125</v>
      </c>
      <c r="AG58" s="164">
        <v>17.280999999999999</v>
      </c>
      <c r="AH58" s="164">
        <v>20.462</v>
      </c>
      <c r="AI58" s="164">
        <v>18.38</v>
      </c>
      <c r="AJ58" s="164">
        <v>22.277000000000001</v>
      </c>
      <c r="AK58" s="164">
        <v>20.053000000000001</v>
      </c>
      <c r="AL58" s="164">
        <v>21.035</v>
      </c>
      <c r="AM58" s="164">
        <v>18.59</v>
      </c>
      <c r="AN58" s="164">
        <v>16.785</v>
      </c>
      <c r="AO58" s="164">
        <v>14.348000000000001</v>
      </c>
      <c r="AP58" s="164">
        <v>10.715999999999999</v>
      </c>
      <c r="AQ58" s="164">
        <v>8.6869999999999994</v>
      </c>
      <c r="AR58" s="164">
        <v>5.7679999999999998</v>
      </c>
      <c r="AS58" s="164">
        <v>4.516</v>
      </c>
      <c r="AT58" s="164">
        <v>3.97</v>
      </c>
      <c r="AU58" s="164">
        <v>3.5529999999999999</v>
      </c>
      <c r="AV58" s="164">
        <v>2.8969999999999998</v>
      </c>
      <c r="AW58" s="164">
        <v>2.8530000000000002</v>
      </c>
      <c r="AX58" s="164">
        <v>1.877</v>
      </c>
      <c r="AY58" s="164">
        <v>2.0779999999999998</v>
      </c>
      <c r="AZ58" s="164">
        <v>0.91800000000000004</v>
      </c>
      <c r="BA58" s="164">
        <v>1.145</v>
      </c>
      <c r="BB58" s="164">
        <v>0.315</v>
      </c>
      <c r="BC58" s="164">
        <v>0.44500000000000001</v>
      </c>
      <c r="BD58" s="164">
        <v>6.7000000000000004E-2</v>
      </c>
      <c r="BE58" s="164">
        <v>0.111</v>
      </c>
      <c r="BF58" s="164">
        <v>7.0000000000000001E-3</v>
      </c>
      <c r="BG58" s="164">
        <v>1.6E-2</v>
      </c>
      <c r="BH58" s="164">
        <v>0</v>
      </c>
      <c r="BI58" s="164">
        <v>1E-3</v>
      </c>
    </row>
    <row r="59" spans="1:61" x14ac:dyDescent="0.25">
      <c r="A59" s="140" t="s">
        <v>391</v>
      </c>
      <c r="B59" s="140" t="s">
        <v>201</v>
      </c>
      <c r="C59" s="140" t="s">
        <v>317</v>
      </c>
      <c r="D59" s="140" t="s">
        <v>325</v>
      </c>
      <c r="E59" s="140" t="s">
        <v>324</v>
      </c>
      <c r="F59" s="140">
        <v>0</v>
      </c>
      <c r="G59" s="140">
        <v>0</v>
      </c>
      <c r="H59" s="141" t="s">
        <v>310</v>
      </c>
      <c r="I59" s="141">
        <v>1</v>
      </c>
      <c r="J59" s="141">
        <v>2</v>
      </c>
      <c r="K59" s="146" t="s">
        <v>60</v>
      </c>
      <c r="L59" s="163">
        <v>2010</v>
      </c>
      <c r="M59" s="164">
        <v>503.58499999999998</v>
      </c>
      <c r="N59" s="164">
        <v>481.39400000000001</v>
      </c>
      <c r="O59" s="164">
        <v>419.947</v>
      </c>
      <c r="P59" s="164">
        <v>403.35300000000001</v>
      </c>
      <c r="Q59" s="164">
        <v>336.51900000000001</v>
      </c>
      <c r="R59" s="164">
        <v>325.31</v>
      </c>
      <c r="S59" s="164">
        <v>310.68</v>
      </c>
      <c r="T59" s="164">
        <v>303.85399999999998</v>
      </c>
      <c r="U59" s="164">
        <v>296.27800000000002</v>
      </c>
      <c r="V59" s="164">
        <v>296.13200000000001</v>
      </c>
      <c r="W59" s="164">
        <v>606.95800000000008</v>
      </c>
      <c r="X59" s="164">
        <v>599.98599999999999</v>
      </c>
      <c r="Y59" s="164">
        <v>3084.6419999999994</v>
      </c>
      <c r="Z59" s="164">
        <v>661.82899999999995</v>
      </c>
      <c r="AA59" s="164">
        <v>614.53399999999999</v>
      </c>
      <c r="AB59" s="164">
        <v>592.41000000000008</v>
      </c>
      <c r="AC59" s="164">
        <v>1206.944</v>
      </c>
      <c r="AD59" s="164">
        <v>257.80200000000002</v>
      </c>
      <c r="AE59" s="164">
        <v>261.12799999999999</v>
      </c>
      <c r="AF59" s="164">
        <v>197.369</v>
      </c>
      <c r="AG59" s="164">
        <v>200.31800000000001</v>
      </c>
      <c r="AH59" s="164">
        <v>138.77500000000001</v>
      </c>
      <c r="AI59" s="164">
        <v>143.94300000000001</v>
      </c>
      <c r="AJ59" s="164">
        <v>105.491</v>
      </c>
      <c r="AK59" s="164">
        <v>113.053</v>
      </c>
      <c r="AL59" s="164">
        <v>85.456000000000003</v>
      </c>
      <c r="AM59" s="164">
        <v>93.097999999999999</v>
      </c>
      <c r="AN59" s="164">
        <v>68.536000000000001</v>
      </c>
      <c r="AO59" s="164">
        <v>76.231999999999999</v>
      </c>
      <c r="AP59" s="164">
        <v>51.469000000000001</v>
      </c>
      <c r="AQ59" s="164">
        <v>59.741999999999997</v>
      </c>
      <c r="AR59" s="164">
        <v>40.911000000000001</v>
      </c>
      <c r="AS59" s="164">
        <v>49.375</v>
      </c>
      <c r="AT59" s="164">
        <v>24.748999999999999</v>
      </c>
      <c r="AU59" s="164">
        <v>33.317</v>
      </c>
      <c r="AV59" s="164">
        <v>13.345000000000001</v>
      </c>
      <c r="AW59" s="164">
        <v>20.997</v>
      </c>
      <c r="AX59" s="164">
        <v>6.1669999999999998</v>
      </c>
      <c r="AY59" s="164">
        <v>11.791</v>
      </c>
      <c r="AZ59" s="164">
        <v>2.3380000000000001</v>
      </c>
      <c r="BA59" s="164">
        <v>5.4249999999999998</v>
      </c>
      <c r="BB59" s="164">
        <v>0.68899999999999995</v>
      </c>
      <c r="BC59" s="164">
        <v>1.966</v>
      </c>
      <c r="BD59" s="164">
        <v>9.2999999999999999E-2</v>
      </c>
      <c r="BE59" s="164">
        <v>0.44900000000000001</v>
      </c>
      <c r="BF59" s="164">
        <v>5.0000000000000001E-3</v>
      </c>
      <c r="BG59" s="164">
        <v>6.8000000000000005E-2</v>
      </c>
      <c r="BH59" s="164">
        <v>1E-3</v>
      </c>
      <c r="BI59" s="164">
        <v>8.9999999999999993E-3</v>
      </c>
    </row>
    <row r="60" spans="1:61" x14ac:dyDescent="0.25">
      <c r="A60" s="140" t="s">
        <v>392</v>
      </c>
      <c r="B60" s="140" t="s">
        <v>320</v>
      </c>
      <c r="C60" s="140" t="s">
        <v>312</v>
      </c>
      <c r="D60" s="140" t="s">
        <v>313</v>
      </c>
      <c r="E60" s="140" t="s">
        <v>314</v>
      </c>
      <c r="F60" s="140">
        <v>0</v>
      </c>
      <c r="G60" s="140">
        <v>0</v>
      </c>
      <c r="H60" s="141" t="s">
        <v>339</v>
      </c>
      <c r="I60" s="141"/>
      <c r="J60" s="141"/>
      <c r="K60" s="146" t="s">
        <v>61</v>
      </c>
      <c r="L60" s="163">
        <v>2010</v>
      </c>
      <c r="M60" s="164">
        <v>37.396000000000001</v>
      </c>
      <c r="N60" s="164">
        <v>35.459000000000003</v>
      </c>
      <c r="O60" s="164">
        <v>33.365000000000002</v>
      </c>
      <c r="P60" s="164">
        <v>31.481000000000002</v>
      </c>
      <c r="Q60" s="164">
        <v>32.161000000000001</v>
      </c>
      <c r="R60" s="164">
        <v>30.114999999999998</v>
      </c>
      <c r="S60" s="164">
        <v>37.975999999999999</v>
      </c>
      <c r="T60" s="164">
        <v>36.082999999999998</v>
      </c>
      <c r="U60" s="164">
        <v>48.921999999999997</v>
      </c>
      <c r="V60" s="164">
        <v>46.31</v>
      </c>
      <c r="W60" s="164">
        <v>86.897999999999996</v>
      </c>
      <c r="X60" s="164">
        <v>82.393000000000001</v>
      </c>
      <c r="Y60" s="164">
        <v>274.036</v>
      </c>
      <c r="Z60" s="164">
        <v>62.275999999999996</v>
      </c>
      <c r="AA60" s="164">
        <v>74.058999999999997</v>
      </c>
      <c r="AB60" s="164">
        <v>95.231999999999999</v>
      </c>
      <c r="AC60" s="164">
        <v>169.291</v>
      </c>
      <c r="AD60" s="164">
        <v>47.164999999999999</v>
      </c>
      <c r="AE60" s="164">
        <v>45.466000000000001</v>
      </c>
      <c r="AF60" s="164">
        <v>45.420999999999999</v>
      </c>
      <c r="AG60" s="164">
        <v>44.024999999999999</v>
      </c>
      <c r="AH60" s="164">
        <v>44.959000000000003</v>
      </c>
      <c r="AI60" s="164">
        <v>44.688000000000002</v>
      </c>
      <c r="AJ60" s="164">
        <v>43.728000000000002</v>
      </c>
      <c r="AK60" s="164">
        <v>45.308</v>
      </c>
      <c r="AL60" s="164">
        <v>42.338999999999999</v>
      </c>
      <c r="AM60" s="164">
        <v>45.655999999999999</v>
      </c>
      <c r="AN60" s="164">
        <v>42.494</v>
      </c>
      <c r="AO60" s="164">
        <v>48.722000000000001</v>
      </c>
      <c r="AP60" s="164">
        <v>38.145000000000003</v>
      </c>
      <c r="AQ60" s="164">
        <v>47.246000000000002</v>
      </c>
      <c r="AR60" s="164">
        <v>32.630000000000003</v>
      </c>
      <c r="AS60" s="164">
        <v>44.274000000000001</v>
      </c>
      <c r="AT60" s="164">
        <v>24.271000000000001</v>
      </c>
      <c r="AU60" s="164">
        <v>36.841999999999999</v>
      </c>
      <c r="AV60" s="164">
        <v>22.806999999999999</v>
      </c>
      <c r="AW60" s="164">
        <v>41.009</v>
      </c>
      <c r="AX60" s="164">
        <v>15.089</v>
      </c>
      <c r="AY60" s="164">
        <v>32.616999999999997</v>
      </c>
      <c r="AZ60" s="164">
        <v>8.9710000000000001</v>
      </c>
      <c r="BA60" s="164">
        <v>24.581</v>
      </c>
      <c r="BB60" s="164">
        <v>3.1019999999999999</v>
      </c>
      <c r="BC60" s="164">
        <v>12.433</v>
      </c>
      <c r="BD60" s="164">
        <v>0.73899999999999999</v>
      </c>
      <c r="BE60" s="164">
        <v>3.2989999999999999</v>
      </c>
      <c r="BF60" s="164">
        <v>0.17499999999999999</v>
      </c>
      <c r="BG60" s="164">
        <v>0.94199999999999995</v>
      </c>
      <c r="BH60" s="164">
        <v>1.7000000000000001E-2</v>
      </c>
      <c r="BI60" s="164">
        <v>0.105</v>
      </c>
    </row>
    <row r="61" spans="1:61" x14ac:dyDescent="0.25">
      <c r="A61" s="140" t="s">
        <v>393</v>
      </c>
      <c r="B61" s="140" t="s">
        <v>199</v>
      </c>
      <c r="C61" s="140" t="s">
        <v>317</v>
      </c>
      <c r="D61" s="140" t="s">
        <v>325</v>
      </c>
      <c r="E61" s="140" t="s">
        <v>324</v>
      </c>
      <c r="F61" s="140">
        <v>1</v>
      </c>
      <c r="G61" s="140">
        <v>1</v>
      </c>
      <c r="H61" s="141" t="s">
        <v>310</v>
      </c>
      <c r="I61" s="141">
        <v>1</v>
      </c>
      <c r="J61" s="141">
        <v>2</v>
      </c>
      <c r="K61" s="146" t="s">
        <v>62</v>
      </c>
      <c r="L61" s="163">
        <v>2010</v>
      </c>
      <c r="M61" s="164">
        <v>7012.57</v>
      </c>
      <c r="N61" s="164">
        <v>6827.076</v>
      </c>
      <c r="O61" s="164">
        <v>6572.9539999999997</v>
      </c>
      <c r="P61" s="164">
        <v>6435.6580000000004</v>
      </c>
      <c r="Q61" s="164">
        <v>5989.8729999999996</v>
      </c>
      <c r="R61" s="164">
        <v>5856.9080000000004</v>
      </c>
      <c r="S61" s="164">
        <v>4971.0069999999996</v>
      </c>
      <c r="T61" s="164">
        <v>4861.3959999999997</v>
      </c>
      <c r="U61" s="164">
        <v>3866.9740000000002</v>
      </c>
      <c r="V61" s="164">
        <v>3870.1219999999998</v>
      </c>
      <c r="W61" s="164">
        <v>8837.9809999999998</v>
      </c>
      <c r="X61" s="164">
        <v>8731.518</v>
      </c>
      <c r="Y61" s="164">
        <v>48527.441999999995</v>
      </c>
      <c r="Z61" s="164">
        <v>11846.780999999999</v>
      </c>
      <c r="AA61" s="164">
        <v>9832.4029999999984</v>
      </c>
      <c r="AB61" s="164">
        <v>7737.0959999999995</v>
      </c>
      <c r="AC61" s="164">
        <v>17569.499</v>
      </c>
      <c r="AD61" s="164">
        <v>3216.0549999999998</v>
      </c>
      <c r="AE61" s="164">
        <v>3325.1689999999999</v>
      </c>
      <c r="AF61" s="164">
        <v>2572.06</v>
      </c>
      <c r="AG61" s="164">
        <v>2594.105</v>
      </c>
      <c r="AH61" s="164">
        <v>2216.4989999999998</v>
      </c>
      <c r="AI61" s="164">
        <v>2145.605</v>
      </c>
      <c r="AJ61" s="164">
        <v>1710.5519999999999</v>
      </c>
      <c r="AK61" s="164">
        <v>1727.588</v>
      </c>
      <c r="AL61" s="164">
        <v>1317.117</v>
      </c>
      <c r="AM61" s="164">
        <v>1395.85</v>
      </c>
      <c r="AN61" s="164">
        <v>1094.931</v>
      </c>
      <c r="AO61" s="164">
        <v>1203.7460000000001</v>
      </c>
      <c r="AP61" s="164">
        <v>900.30499999999995</v>
      </c>
      <c r="AQ61" s="164">
        <v>951.32799999999997</v>
      </c>
      <c r="AR61" s="164">
        <v>749.46500000000003</v>
      </c>
      <c r="AS61" s="164">
        <v>831.43200000000002</v>
      </c>
      <c r="AT61" s="164">
        <v>568.00300000000004</v>
      </c>
      <c r="AU61" s="164">
        <v>613.03800000000001</v>
      </c>
      <c r="AV61" s="164">
        <v>383.04599999999999</v>
      </c>
      <c r="AW61" s="164">
        <v>415.20100000000002</v>
      </c>
      <c r="AX61" s="164">
        <v>248.238</v>
      </c>
      <c r="AY61" s="164">
        <v>273.11599999999999</v>
      </c>
      <c r="AZ61" s="164">
        <v>125.333</v>
      </c>
      <c r="BA61" s="164">
        <v>139.483</v>
      </c>
      <c r="BB61" s="164">
        <v>39.433</v>
      </c>
      <c r="BC61" s="164">
        <v>50.103999999999999</v>
      </c>
      <c r="BD61" s="164">
        <v>9.9979999999999993</v>
      </c>
      <c r="BE61" s="164">
        <v>10.994999999999999</v>
      </c>
      <c r="BF61" s="164">
        <v>1.145</v>
      </c>
      <c r="BG61" s="164">
        <v>1.6379999999999999</v>
      </c>
      <c r="BH61" s="164">
        <v>4.7E-2</v>
      </c>
      <c r="BI61" s="164">
        <v>0.11799999999999999</v>
      </c>
    </row>
    <row r="62" spans="1:61" x14ac:dyDescent="0.25">
      <c r="A62" s="140" t="s">
        <v>394</v>
      </c>
      <c r="B62" s="140" t="s">
        <v>243</v>
      </c>
      <c r="C62" s="140" t="s">
        <v>337</v>
      </c>
      <c r="D62" s="140" t="s">
        <v>308</v>
      </c>
      <c r="E62" s="140" t="s">
        <v>338</v>
      </c>
      <c r="F62" s="140">
        <v>0</v>
      </c>
      <c r="G62" s="140">
        <v>0</v>
      </c>
      <c r="H62" s="141" t="s">
        <v>315</v>
      </c>
      <c r="I62" s="141">
        <v>1</v>
      </c>
      <c r="J62" s="141"/>
      <c r="K62" s="146" t="s">
        <v>63</v>
      </c>
      <c r="L62" s="163">
        <v>2010</v>
      </c>
      <c r="M62" s="164">
        <v>46.18</v>
      </c>
      <c r="N62" s="164">
        <v>43.37</v>
      </c>
      <c r="O62" s="164">
        <v>42.183999999999997</v>
      </c>
      <c r="P62" s="164">
        <v>39.259</v>
      </c>
      <c r="Q62" s="164">
        <v>40.715000000000003</v>
      </c>
      <c r="R62" s="164">
        <v>38.17</v>
      </c>
      <c r="S62" s="164">
        <v>42.008000000000003</v>
      </c>
      <c r="T62" s="164">
        <v>39.732999999999997</v>
      </c>
      <c r="U62" s="164">
        <v>39.4</v>
      </c>
      <c r="V62" s="164">
        <v>37.131999999999998</v>
      </c>
      <c r="W62" s="164">
        <v>81.408000000000001</v>
      </c>
      <c r="X62" s="164">
        <v>76.864999999999995</v>
      </c>
      <c r="Y62" s="164">
        <v>331.61899999999997</v>
      </c>
      <c r="Z62" s="164">
        <v>78.885000000000005</v>
      </c>
      <c r="AA62" s="164">
        <v>81.741</v>
      </c>
      <c r="AB62" s="164">
        <v>76.531999999999996</v>
      </c>
      <c r="AC62" s="164">
        <v>158.273</v>
      </c>
      <c r="AD62" s="164">
        <v>39.234999999999999</v>
      </c>
      <c r="AE62" s="164">
        <v>37.238</v>
      </c>
      <c r="AF62" s="164">
        <v>34.055999999999997</v>
      </c>
      <c r="AG62" s="164">
        <v>32.328000000000003</v>
      </c>
      <c r="AH62" s="164">
        <v>28.608000000000001</v>
      </c>
      <c r="AI62" s="164">
        <v>26.995999999999999</v>
      </c>
      <c r="AJ62" s="164">
        <v>27.004000000000001</v>
      </c>
      <c r="AK62" s="164">
        <v>26.042000000000002</v>
      </c>
      <c r="AL62" s="164">
        <v>26.972000000000001</v>
      </c>
      <c r="AM62" s="164">
        <v>26.163</v>
      </c>
      <c r="AN62" s="164">
        <v>23.256</v>
      </c>
      <c r="AO62" s="164">
        <v>22.544</v>
      </c>
      <c r="AP62" s="164">
        <v>17.148</v>
      </c>
      <c r="AQ62" s="164">
        <v>16.811</v>
      </c>
      <c r="AR62" s="164">
        <v>13.177</v>
      </c>
      <c r="AS62" s="164">
        <v>13.278</v>
      </c>
      <c r="AT62" s="164">
        <v>9.2349999999999994</v>
      </c>
      <c r="AU62" s="164">
        <v>9.98</v>
      </c>
      <c r="AV62" s="164">
        <v>5.4539999999999997</v>
      </c>
      <c r="AW62" s="164">
        <v>6.2510000000000003</v>
      </c>
      <c r="AX62" s="164">
        <v>2.9359999999999999</v>
      </c>
      <c r="AY62" s="164">
        <v>3.706</v>
      </c>
      <c r="AZ62" s="164">
        <v>1.222</v>
      </c>
      <c r="BA62" s="164">
        <v>1.59</v>
      </c>
      <c r="BB62" s="164">
        <v>0.33</v>
      </c>
      <c r="BC62" s="164">
        <v>0.502</v>
      </c>
      <c r="BD62" s="164">
        <v>9.9000000000000005E-2</v>
      </c>
      <c r="BE62" s="164">
        <v>0.19900000000000001</v>
      </c>
      <c r="BF62" s="164">
        <v>1.2999999999999999E-2</v>
      </c>
      <c r="BG62" s="164">
        <v>3.1E-2</v>
      </c>
      <c r="BH62" s="164">
        <v>1E-3</v>
      </c>
      <c r="BI62" s="164">
        <v>3.0000000000000001E-3</v>
      </c>
    </row>
    <row r="63" spans="1:61" x14ac:dyDescent="0.25">
      <c r="A63" s="140" t="s">
        <v>395</v>
      </c>
      <c r="B63" s="140" t="s">
        <v>320</v>
      </c>
      <c r="C63" s="140" t="s">
        <v>312</v>
      </c>
      <c r="D63" s="140" t="s">
        <v>321</v>
      </c>
      <c r="E63" s="140" t="s">
        <v>314</v>
      </c>
      <c r="F63" s="140">
        <v>0</v>
      </c>
      <c r="G63" s="140">
        <v>0</v>
      </c>
      <c r="H63" s="141" t="s">
        <v>339</v>
      </c>
      <c r="I63" s="141"/>
      <c r="J63" s="141"/>
      <c r="K63" s="146" t="s">
        <v>64</v>
      </c>
      <c r="L63" s="163">
        <v>2010</v>
      </c>
      <c r="M63" s="164">
        <v>152.96299999999999</v>
      </c>
      <c r="N63" s="164">
        <v>146.714</v>
      </c>
      <c r="O63" s="164">
        <v>146.934</v>
      </c>
      <c r="P63" s="164">
        <v>139.91</v>
      </c>
      <c r="Q63" s="164">
        <v>152.797</v>
      </c>
      <c r="R63" s="164">
        <v>146.703</v>
      </c>
      <c r="S63" s="164">
        <v>171.398</v>
      </c>
      <c r="T63" s="164">
        <v>164.964</v>
      </c>
      <c r="U63" s="164">
        <v>165.471</v>
      </c>
      <c r="V63" s="164">
        <v>157.982</v>
      </c>
      <c r="W63" s="164">
        <v>336.86900000000003</v>
      </c>
      <c r="X63" s="164">
        <v>322.94600000000003</v>
      </c>
      <c r="Y63" s="164">
        <v>1222.3829999999998</v>
      </c>
      <c r="Z63" s="164">
        <v>299.5</v>
      </c>
      <c r="AA63" s="164">
        <v>336.36199999999997</v>
      </c>
      <c r="AB63" s="164">
        <v>323.45299999999997</v>
      </c>
      <c r="AC63" s="164">
        <v>659.81500000000005</v>
      </c>
      <c r="AD63" s="164">
        <v>177.93199999999999</v>
      </c>
      <c r="AE63" s="164">
        <v>168.31200000000001</v>
      </c>
      <c r="AF63" s="164">
        <v>175.471</v>
      </c>
      <c r="AG63" s="164">
        <v>166.04400000000001</v>
      </c>
      <c r="AH63" s="164">
        <v>156.76</v>
      </c>
      <c r="AI63" s="164">
        <v>149.636</v>
      </c>
      <c r="AJ63" s="164">
        <v>181.096</v>
      </c>
      <c r="AK63" s="164">
        <v>175.59200000000001</v>
      </c>
      <c r="AL63" s="164">
        <v>190.91399999999999</v>
      </c>
      <c r="AM63" s="164">
        <v>187.00399999999999</v>
      </c>
      <c r="AN63" s="164">
        <v>188.48099999999999</v>
      </c>
      <c r="AO63" s="164">
        <v>187.947</v>
      </c>
      <c r="AP63" s="164">
        <v>190.84200000000001</v>
      </c>
      <c r="AQ63" s="164">
        <v>194.35499999999999</v>
      </c>
      <c r="AR63" s="164">
        <v>202.4</v>
      </c>
      <c r="AS63" s="164">
        <v>209.43</v>
      </c>
      <c r="AT63" s="164">
        <v>123.526</v>
      </c>
      <c r="AU63" s="164">
        <v>136.41900000000001</v>
      </c>
      <c r="AV63" s="164">
        <v>102.663</v>
      </c>
      <c r="AW63" s="164">
        <v>124.744</v>
      </c>
      <c r="AX63" s="164">
        <v>74.643000000000001</v>
      </c>
      <c r="AY63" s="164">
        <v>105.15600000000001</v>
      </c>
      <c r="AZ63" s="164">
        <v>50.529000000000003</v>
      </c>
      <c r="BA63" s="164">
        <v>90.631</v>
      </c>
      <c r="BB63" s="164">
        <v>22.263999999999999</v>
      </c>
      <c r="BC63" s="164">
        <v>56.707999999999998</v>
      </c>
      <c r="BD63" s="164">
        <v>5.6310000000000002</v>
      </c>
      <c r="BE63" s="164">
        <v>20.202000000000002</v>
      </c>
      <c r="BF63" s="164">
        <v>1.075</v>
      </c>
      <c r="BG63" s="164">
        <v>4.8739999999999997</v>
      </c>
      <c r="BH63" s="164">
        <v>9.6000000000000002E-2</v>
      </c>
      <c r="BI63" s="164">
        <v>0.48</v>
      </c>
    </row>
    <row r="64" spans="1:61" x14ac:dyDescent="0.25">
      <c r="A64" s="140" t="s">
        <v>396</v>
      </c>
      <c r="B64" s="140" t="s">
        <v>320</v>
      </c>
      <c r="C64" s="140" t="s">
        <v>312</v>
      </c>
      <c r="D64" s="140" t="s">
        <v>321</v>
      </c>
      <c r="E64" s="140" t="s">
        <v>314</v>
      </c>
      <c r="F64" s="140">
        <v>0</v>
      </c>
      <c r="G64" s="140">
        <v>0</v>
      </c>
      <c r="H64" s="141" t="s">
        <v>339</v>
      </c>
      <c r="I64" s="141"/>
      <c r="J64" s="141"/>
      <c r="K64" s="146" t="s">
        <v>65</v>
      </c>
      <c r="L64" s="163">
        <v>2010</v>
      </c>
      <c r="M64" s="164">
        <v>1987.1210000000001</v>
      </c>
      <c r="N64" s="164">
        <v>1908.364</v>
      </c>
      <c r="O64" s="164">
        <v>1980.4670000000001</v>
      </c>
      <c r="P64" s="164">
        <v>1888.325</v>
      </c>
      <c r="Q64" s="164">
        <v>1969.077</v>
      </c>
      <c r="R64" s="164">
        <v>1871.4839999999999</v>
      </c>
      <c r="S64" s="164">
        <v>1962.01</v>
      </c>
      <c r="T64" s="164">
        <v>1876.8130000000001</v>
      </c>
      <c r="U64" s="164">
        <v>2037.8820000000001</v>
      </c>
      <c r="V64" s="164">
        <v>1999.8389999999999</v>
      </c>
      <c r="W64" s="164">
        <v>3999.8919999999998</v>
      </c>
      <c r="X64" s="164">
        <v>3876.652</v>
      </c>
      <c r="Y64" s="164">
        <v>15443.661</v>
      </c>
      <c r="Z64" s="164">
        <v>3840.5609999999997</v>
      </c>
      <c r="AA64" s="164">
        <v>3838.8230000000003</v>
      </c>
      <c r="AB64" s="164">
        <v>4037.721</v>
      </c>
      <c r="AC64" s="164">
        <v>7876.5439999999999</v>
      </c>
      <c r="AD64" s="164">
        <v>2005.96</v>
      </c>
      <c r="AE64" s="164">
        <v>2020.365</v>
      </c>
      <c r="AF64" s="164">
        <v>1822.318</v>
      </c>
      <c r="AG64" s="164">
        <v>1835.3340000000001</v>
      </c>
      <c r="AH64" s="164">
        <v>2207.5909999999999</v>
      </c>
      <c r="AI64" s="164">
        <v>2218.9279999999999</v>
      </c>
      <c r="AJ64" s="164">
        <v>2208.7170000000001</v>
      </c>
      <c r="AK64" s="164">
        <v>2221.4850000000001</v>
      </c>
      <c r="AL64" s="164">
        <v>2159.9189999999999</v>
      </c>
      <c r="AM64" s="164">
        <v>2248.2660000000001</v>
      </c>
      <c r="AN64" s="164">
        <v>1998.6210000000001</v>
      </c>
      <c r="AO64" s="164">
        <v>2151.7739999999999</v>
      </c>
      <c r="AP64" s="164">
        <v>1980.5909999999999</v>
      </c>
      <c r="AQ64" s="164">
        <v>2105.8290000000002</v>
      </c>
      <c r="AR64" s="164">
        <v>1899.0640000000001</v>
      </c>
      <c r="AS64" s="164">
        <v>2039.63</v>
      </c>
      <c r="AT64" s="164">
        <v>1214.547</v>
      </c>
      <c r="AU64" s="164">
        <v>1373.731</v>
      </c>
      <c r="AV64" s="164">
        <v>1073.0170000000001</v>
      </c>
      <c r="AW64" s="164">
        <v>1315.41</v>
      </c>
      <c r="AX64" s="164">
        <v>930.33699999999999</v>
      </c>
      <c r="AY64" s="164">
        <v>1307.4069999999999</v>
      </c>
      <c r="AZ64" s="164">
        <v>650.79</v>
      </c>
      <c r="BA64" s="164">
        <v>1112.479</v>
      </c>
      <c r="BB64" s="164">
        <v>382.57</v>
      </c>
      <c r="BC64" s="164">
        <v>818.61099999999999</v>
      </c>
      <c r="BD64" s="164">
        <v>79.86</v>
      </c>
      <c r="BE64" s="164">
        <v>229.94</v>
      </c>
      <c r="BF64" s="164">
        <v>22.297999999999998</v>
      </c>
      <c r="BG64" s="164">
        <v>98.83</v>
      </c>
      <c r="BH64" s="164">
        <v>1.9410000000000001</v>
      </c>
      <c r="BI64" s="164">
        <v>13.324</v>
      </c>
    </row>
    <row r="65" spans="1:61" x14ac:dyDescent="0.25">
      <c r="A65" s="140" t="s">
        <v>397</v>
      </c>
      <c r="B65" s="140" t="s">
        <v>200</v>
      </c>
      <c r="C65" s="140" t="s">
        <v>317</v>
      </c>
      <c r="D65" s="140" t="s">
        <v>200</v>
      </c>
      <c r="E65" s="140" t="s">
        <v>324</v>
      </c>
      <c r="F65" s="140">
        <v>0</v>
      </c>
      <c r="G65" s="140">
        <v>0</v>
      </c>
      <c r="H65" s="141" t="s">
        <v>315</v>
      </c>
      <c r="I65" s="141">
        <v>1</v>
      </c>
      <c r="J65" s="141"/>
      <c r="K65" s="146" t="s">
        <v>66</v>
      </c>
      <c r="L65" s="163">
        <v>2010</v>
      </c>
      <c r="M65" s="164">
        <v>114.57299999999999</v>
      </c>
      <c r="N65" s="164">
        <v>112.21899999999999</v>
      </c>
      <c r="O65" s="164">
        <v>99.695999999999998</v>
      </c>
      <c r="P65" s="164">
        <v>97.95</v>
      </c>
      <c r="Q65" s="164">
        <v>89.17</v>
      </c>
      <c r="R65" s="164">
        <v>87.611000000000004</v>
      </c>
      <c r="S65" s="164">
        <v>82.031000000000006</v>
      </c>
      <c r="T65" s="164">
        <v>80.284999999999997</v>
      </c>
      <c r="U65" s="164">
        <v>73.754999999999995</v>
      </c>
      <c r="V65" s="164">
        <v>71.546000000000006</v>
      </c>
      <c r="W65" s="164">
        <v>155.786</v>
      </c>
      <c r="X65" s="164">
        <v>151.83100000000002</v>
      </c>
      <c r="Y65" s="164">
        <v>16919.455999999998</v>
      </c>
      <c r="Z65" s="164">
        <v>176.78100000000001</v>
      </c>
      <c r="AA65" s="164">
        <v>162.316</v>
      </c>
      <c r="AB65" s="164">
        <v>145.30099999999999</v>
      </c>
      <c r="AC65" s="164">
        <v>307.61700000000002</v>
      </c>
      <c r="AD65" s="164">
        <v>63.668999999999997</v>
      </c>
      <c r="AE65" s="164">
        <v>60.780999999999999</v>
      </c>
      <c r="AF65" s="164">
        <v>52.917000000000002</v>
      </c>
      <c r="AG65" s="164">
        <v>50.137999999999998</v>
      </c>
      <c r="AH65" s="164">
        <v>43.762</v>
      </c>
      <c r="AI65" s="164">
        <v>41.841000000000001</v>
      </c>
      <c r="AJ65" s="164">
        <v>36.387</v>
      </c>
      <c r="AK65" s="164">
        <v>35.423000000000002</v>
      </c>
      <c r="AL65" s="164">
        <v>29.021000000000001</v>
      </c>
      <c r="AM65" s="164">
        <v>28.888999999999999</v>
      </c>
      <c r="AN65" s="164">
        <v>23.434000000000001</v>
      </c>
      <c r="AO65" s="164">
        <v>23.856999999999999</v>
      </c>
      <c r="AP65" s="164">
        <v>19.57</v>
      </c>
      <c r="AQ65" s="164">
        <v>20.552</v>
      </c>
      <c r="AR65" s="164">
        <v>16.634</v>
      </c>
      <c r="AS65" s="164">
        <v>17.617999999999999</v>
      </c>
      <c r="AT65" s="164">
        <v>13.117000000000001</v>
      </c>
      <c r="AU65" s="164">
        <v>15.544</v>
      </c>
      <c r="AV65" s="164">
        <v>10.305999999999999</v>
      </c>
      <c r="AW65" s="164">
        <v>12.84</v>
      </c>
      <c r="AX65" s="164">
        <v>7.0679999999999996</v>
      </c>
      <c r="AY65" s="164">
        <v>9.6010000000000009</v>
      </c>
      <c r="AZ65" s="164">
        <v>3.8260000000000001</v>
      </c>
      <c r="BA65" s="164">
        <v>5.6189999999999998</v>
      </c>
      <c r="BB65" s="164">
        <v>1.4670000000000001</v>
      </c>
      <c r="BC65" s="164">
        <v>2.2970000000000002</v>
      </c>
      <c r="BD65" s="164">
        <v>0.38300000000000001</v>
      </c>
      <c r="BE65" s="164">
        <v>0.64900000000000002</v>
      </c>
      <c r="BF65" s="164">
        <v>5.8999999999999997E-2</v>
      </c>
      <c r="BG65" s="164">
        <v>0.10199999999999999</v>
      </c>
      <c r="BH65" s="164">
        <v>5.0000000000000001E-3</v>
      </c>
      <c r="BI65" s="164">
        <v>0.01</v>
      </c>
    </row>
    <row r="66" spans="1:61" x14ac:dyDescent="0.25">
      <c r="A66" s="140" t="s">
        <v>398</v>
      </c>
      <c r="B66" s="140" t="s">
        <v>200</v>
      </c>
      <c r="C66" s="140" t="s">
        <v>317</v>
      </c>
      <c r="D66" s="140" t="s">
        <v>200</v>
      </c>
      <c r="E66" s="140" t="s">
        <v>324</v>
      </c>
      <c r="F66" s="140">
        <v>0</v>
      </c>
      <c r="G66" s="140">
        <v>0</v>
      </c>
      <c r="H66" s="141" t="s">
        <v>310</v>
      </c>
      <c r="I66" s="141">
        <v>1</v>
      </c>
      <c r="J66" s="141">
        <v>2</v>
      </c>
      <c r="K66" s="146" t="s">
        <v>67</v>
      </c>
      <c r="L66" s="163">
        <v>2010</v>
      </c>
      <c r="M66" s="164">
        <v>155.96799999999999</v>
      </c>
      <c r="N66" s="164">
        <v>152.678</v>
      </c>
      <c r="O66" s="164">
        <v>127.468</v>
      </c>
      <c r="P66" s="164">
        <v>125.416</v>
      </c>
      <c r="Q66" s="164">
        <v>106.083</v>
      </c>
      <c r="R66" s="164">
        <v>105.06100000000001</v>
      </c>
      <c r="S66" s="164">
        <v>88.215000000000003</v>
      </c>
      <c r="T66" s="164">
        <v>89.076999999999998</v>
      </c>
      <c r="U66" s="164">
        <v>74.382999999999996</v>
      </c>
      <c r="V66" s="164">
        <v>78.186999999999998</v>
      </c>
      <c r="W66" s="164">
        <v>162.59800000000001</v>
      </c>
      <c r="X66" s="164">
        <v>167.26400000000001</v>
      </c>
      <c r="Y66" s="164">
        <v>949.96600000000001</v>
      </c>
      <c r="Z66" s="164">
        <v>211.14400000000001</v>
      </c>
      <c r="AA66" s="164">
        <v>177.292</v>
      </c>
      <c r="AB66" s="164">
        <v>152.57</v>
      </c>
      <c r="AC66" s="164">
        <v>329.86200000000002</v>
      </c>
      <c r="AD66" s="164">
        <v>63.765999999999998</v>
      </c>
      <c r="AE66" s="164">
        <v>69.626999999999995</v>
      </c>
      <c r="AF66" s="164">
        <v>51.38</v>
      </c>
      <c r="AG66" s="164">
        <v>58.267000000000003</v>
      </c>
      <c r="AH66" s="164">
        <v>37.590000000000003</v>
      </c>
      <c r="AI66" s="164">
        <v>42.531999999999996</v>
      </c>
      <c r="AJ66" s="164">
        <v>32.389000000000003</v>
      </c>
      <c r="AK66" s="164">
        <v>35.904000000000003</v>
      </c>
      <c r="AL66" s="164">
        <v>24.984999999999999</v>
      </c>
      <c r="AM66" s="164">
        <v>27.138999999999999</v>
      </c>
      <c r="AN66" s="164">
        <v>20.347000000000001</v>
      </c>
      <c r="AO66" s="164">
        <v>20.341999999999999</v>
      </c>
      <c r="AP66" s="164">
        <v>15.996</v>
      </c>
      <c r="AQ66" s="164">
        <v>14.884</v>
      </c>
      <c r="AR66" s="164">
        <v>11.348000000000001</v>
      </c>
      <c r="AS66" s="164">
        <v>9.1929999999999996</v>
      </c>
      <c r="AT66" s="164">
        <v>9.6110000000000007</v>
      </c>
      <c r="AU66" s="164">
        <v>8.9559999999999995</v>
      </c>
      <c r="AV66" s="164">
        <v>6.2960000000000003</v>
      </c>
      <c r="AW66" s="164">
        <v>5.8049999999999997</v>
      </c>
      <c r="AX66" s="164">
        <v>3.7149999999999999</v>
      </c>
      <c r="AY66" s="164">
        <v>3.6579999999999999</v>
      </c>
      <c r="AZ66" s="164">
        <v>1.6</v>
      </c>
      <c r="BA66" s="164">
        <v>1.716</v>
      </c>
      <c r="BB66" s="164">
        <v>0.44700000000000001</v>
      </c>
      <c r="BC66" s="164">
        <v>0.47299999999999998</v>
      </c>
      <c r="BD66" s="164">
        <v>5.2999999999999999E-2</v>
      </c>
      <c r="BE66" s="164">
        <v>7.6999999999999999E-2</v>
      </c>
      <c r="BF66" s="164">
        <v>3.0000000000000001E-3</v>
      </c>
      <c r="BG66" s="164">
        <v>5.0000000000000001E-3</v>
      </c>
      <c r="BH66" s="164">
        <v>0</v>
      </c>
      <c r="BI66" s="164">
        <v>0</v>
      </c>
    </row>
    <row r="67" spans="1:61" x14ac:dyDescent="0.25">
      <c r="A67" s="140" t="s">
        <v>399</v>
      </c>
      <c r="B67" s="140" t="s">
        <v>204</v>
      </c>
      <c r="C67" s="140" t="s">
        <v>312</v>
      </c>
      <c r="D67" s="140" t="s">
        <v>313</v>
      </c>
      <c r="E67" s="140" t="s">
        <v>334</v>
      </c>
      <c r="F67" s="140">
        <v>0</v>
      </c>
      <c r="G67" s="140">
        <v>0</v>
      </c>
      <c r="H67" s="141" t="s">
        <v>335</v>
      </c>
      <c r="I67" s="141">
        <v>1</v>
      </c>
      <c r="J67" s="141"/>
      <c r="K67" s="146" t="s">
        <v>68</v>
      </c>
      <c r="L67" s="163">
        <v>2010</v>
      </c>
      <c r="M67" s="164">
        <v>154.74</v>
      </c>
      <c r="N67" s="164">
        <v>139.72999999999999</v>
      </c>
      <c r="O67" s="164">
        <v>122.41</v>
      </c>
      <c r="P67" s="164">
        <v>105.785</v>
      </c>
      <c r="Q67" s="164">
        <v>124.688</v>
      </c>
      <c r="R67" s="164">
        <v>111.80500000000001</v>
      </c>
      <c r="S67" s="164">
        <v>167.82</v>
      </c>
      <c r="T67" s="164">
        <v>167.99100000000001</v>
      </c>
      <c r="U67" s="164">
        <v>185.89400000000001</v>
      </c>
      <c r="V67" s="164">
        <v>183.06399999999999</v>
      </c>
      <c r="W67" s="164">
        <v>353.714</v>
      </c>
      <c r="X67" s="164">
        <v>351.05500000000001</v>
      </c>
      <c r="Y67" s="164">
        <v>1094.9689999999998</v>
      </c>
      <c r="Z67" s="164">
        <v>236.49299999999999</v>
      </c>
      <c r="AA67" s="164">
        <v>335.81100000000004</v>
      </c>
      <c r="AB67" s="164">
        <v>368.95799999999997</v>
      </c>
      <c r="AC67" s="164">
        <v>704.76900000000001</v>
      </c>
      <c r="AD67" s="164">
        <v>158.11699999999999</v>
      </c>
      <c r="AE67" s="164">
        <v>162.40299999999999</v>
      </c>
      <c r="AF67" s="164">
        <v>140.36500000000001</v>
      </c>
      <c r="AG67" s="164">
        <v>155.566</v>
      </c>
      <c r="AH67" s="164">
        <v>135.5</v>
      </c>
      <c r="AI67" s="164">
        <v>147.93700000000001</v>
      </c>
      <c r="AJ67" s="164">
        <v>127.907</v>
      </c>
      <c r="AK67" s="164">
        <v>146.023</v>
      </c>
      <c r="AL67" s="164">
        <v>153.501</v>
      </c>
      <c r="AM67" s="164">
        <v>185.64</v>
      </c>
      <c r="AN67" s="164">
        <v>146.732</v>
      </c>
      <c r="AO67" s="164">
        <v>170.47499999999999</v>
      </c>
      <c r="AP67" s="164">
        <v>119.252</v>
      </c>
      <c r="AQ67" s="164">
        <v>140.82599999999999</v>
      </c>
      <c r="AR67" s="164">
        <v>92.227999999999994</v>
      </c>
      <c r="AS67" s="164">
        <v>118.319</v>
      </c>
      <c r="AT67" s="164">
        <v>62.655000000000001</v>
      </c>
      <c r="AU67" s="164">
        <v>85.346000000000004</v>
      </c>
      <c r="AV67" s="164">
        <v>84.885999999999996</v>
      </c>
      <c r="AW67" s="164">
        <v>122.672</v>
      </c>
      <c r="AX67" s="164">
        <v>49.395000000000003</v>
      </c>
      <c r="AY67" s="164">
        <v>79.414000000000001</v>
      </c>
      <c r="AZ67" s="164">
        <v>32.445999999999998</v>
      </c>
      <c r="BA67" s="164">
        <v>63.155000000000001</v>
      </c>
      <c r="BB67" s="164">
        <v>8.2189999999999994</v>
      </c>
      <c r="BC67" s="164">
        <v>24.902000000000001</v>
      </c>
      <c r="BD67" s="164">
        <v>1.423</v>
      </c>
      <c r="BE67" s="164">
        <v>6.6580000000000004</v>
      </c>
      <c r="BF67" s="164">
        <v>0.43</v>
      </c>
      <c r="BG67" s="164">
        <v>2.081</v>
      </c>
      <c r="BH67" s="164">
        <v>4.5999999999999999E-2</v>
      </c>
      <c r="BI67" s="164">
        <v>0.22800000000000001</v>
      </c>
    </row>
    <row r="68" spans="1:61" x14ac:dyDescent="0.25">
      <c r="A68" s="140" t="s">
        <v>400</v>
      </c>
      <c r="B68" s="140" t="s">
        <v>320</v>
      </c>
      <c r="C68" s="140" t="s">
        <v>312</v>
      </c>
      <c r="D68" s="140" t="s">
        <v>321</v>
      </c>
      <c r="E68" s="140" t="s">
        <v>314</v>
      </c>
      <c r="F68" s="140">
        <v>0</v>
      </c>
      <c r="G68" s="140">
        <v>0</v>
      </c>
      <c r="H68" s="141" t="s">
        <v>339</v>
      </c>
      <c r="I68" s="141"/>
      <c r="J68" s="141"/>
      <c r="K68" s="146" t="s">
        <v>69</v>
      </c>
      <c r="L68" s="163">
        <v>2010</v>
      </c>
      <c r="M68" s="164">
        <v>1774.721</v>
      </c>
      <c r="N68" s="164">
        <v>1683.559</v>
      </c>
      <c r="O68" s="164">
        <v>1887.278</v>
      </c>
      <c r="P68" s="164">
        <v>1794.575</v>
      </c>
      <c r="Q68" s="164">
        <v>2049.2979999999998</v>
      </c>
      <c r="R68" s="164">
        <v>1943.646</v>
      </c>
      <c r="S68" s="164">
        <v>2218.8589999999999</v>
      </c>
      <c r="T68" s="164">
        <v>2107.915</v>
      </c>
      <c r="U68" s="164">
        <v>2550.4760000000001</v>
      </c>
      <c r="V68" s="164">
        <v>2446.6840000000002</v>
      </c>
      <c r="W68" s="164">
        <v>4769.335</v>
      </c>
      <c r="X68" s="164">
        <v>4554.5990000000002</v>
      </c>
      <c r="Y68" s="164">
        <v>15459.851000000002</v>
      </c>
      <c r="Z68" s="164">
        <v>3992.9439999999995</v>
      </c>
      <c r="AA68" s="164">
        <v>4326.7739999999994</v>
      </c>
      <c r="AB68" s="164">
        <v>4997.16</v>
      </c>
      <c r="AC68" s="164">
        <v>9323.9340000000011</v>
      </c>
      <c r="AD68" s="164">
        <v>2597.482</v>
      </c>
      <c r="AE68" s="164">
        <v>2537.3960000000002</v>
      </c>
      <c r="AF68" s="164">
        <v>2431.002</v>
      </c>
      <c r="AG68" s="164">
        <v>2381.8510000000001</v>
      </c>
      <c r="AH68" s="164">
        <v>2631.3180000000002</v>
      </c>
      <c r="AI68" s="164">
        <v>2551.5529999999999</v>
      </c>
      <c r="AJ68" s="164">
        <v>3551.962</v>
      </c>
      <c r="AK68" s="164">
        <v>3367.268</v>
      </c>
      <c r="AL68" s="164">
        <v>3675.931</v>
      </c>
      <c r="AM68" s="164">
        <v>3543.386</v>
      </c>
      <c r="AN68" s="164">
        <v>3069.3980000000001</v>
      </c>
      <c r="AO68" s="164">
        <v>3040.4589999999998</v>
      </c>
      <c r="AP68" s="164">
        <v>2691.1320000000001</v>
      </c>
      <c r="AQ68" s="164">
        <v>2864.4989999999998</v>
      </c>
      <c r="AR68" s="164">
        <v>2142.683</v>
      </c>
      <c r="AS68" s="164">
        <v>2208.5430000000001</v>
      </c>
      <c r="AT68" s="164">
        <v>2336.8029999999999</v>
      </c>
      <c r="AU68" s="164">
        <v>2496.453</v>
      </c>
      <c r="AV68" s="164">
        <v>2315.9050000000002</v>
      </c>
      <c r="AW68" s="164">
        <v>2680.5520000000001</v>
      </c>
      <c r="AX68" s="164">
        <v>1383.777</v>
      </c>
      <c r="AY68" s="164">
        <v>1813.5070000000001</v>
      </c>
      <c r="AZ68" s="164">
        <v>882.38199999999995</v>
      </c>
      <c r="BA68" s="164">
        <v>1469.9680000000001</v>
      </c>
      <c r="BB68" s="164">
        <v>390.339</v>
      </c>
      <c r="BC68" s="164">
        <v>1044.7539999999999</v>
      </c>
      <c r="BD68" s="164">
        <v>72.602000000000004</v>
      </c>
      <c r="BE68" s="164">
        <v>257.02499999999998</v>
      </c>
      <c r="BF68" s="164">
        <v>20.373000000000001</v>
      </c>
      <c r="BG68" s="164">
        <v>97.578000000000003</v>
      </c>
      <c r="BH68" s="164">
        <v>1.8009999999999999</v>
      </c>
      <c r="BI68" s="164">
        <v>10.711</v>
      </c>
    </row>
    <row r="69" spans="1:61" x14ac:dyDescent="0.25">
      <c r="A69" s="140" t="s">
        <v>401</v>
      </c>
      <c r="B69" s="140" t="s">
        <v>200</v>
      </c>
      <c r="C69" s="140" t="s">
        <v>317</v>
      </c>
      <c r="D69" s="140" t="s">
        <v>200</v>
      </c>
      <c r="E69" s="140" t="s">
        <v>324</v>
      </c>
      <c r="F69" s="140">
        <v>0</v>
      </c>
      <c r="G69" s="140">
        <v>0</v>
      </c>
      <c r="H69" s="141" t="s">
        <v>335</v>
      </c>
      <c r="I69" s="141">
        <v>1</v>
      </c>
      <c r="J69" s="141"/>
      <c r="K69" s="146" t="s">
        <v>70</v>
      </c>
      <c r="L69" s="163">
        <v>2010</v>
      </c>
      <c r="M69" s="164">
        <v>1802.3340000000001</v>
      </c>
      <c r="N69" s="164">
        <v>1726.1980000000001</v>
      </c>
      <c r="O69" s="164">
        <v>1592.405</v>
      </c>
      <c r="P69" s="164">
        <v>1527.8340000000001</v>
      </c>
      <c r="Q69" s="164">
        <v>1431.597</v>
      </c>
      <c r="R69" s="164">
        <v>1371.354</v>
      </c>
      <c r="S69" s="164">
        <v>1329.1780000000001</v>
      </c>
      <c r="T69" s="164">
        <v>1281.518</v>
      </c>
      <c r="U69" s="164">
        <v>1144.482</v>
      </c>
      <c r="V69" s="164">
        <v>1160.067</v>
      </c>
      <c r="W69" s="164">
        <v>2473.66</v>
      </c>
      <c r="X69" s="164">
        <v>2441.585</v>
      </c>
      <c r="Y69" s="164">
        <v>12062.418</v>
      </c>
      <c r="Z69" s="164">
        <v>2802.951</v>
      </c>
      <c r="AA69" s="164">
        <v>2610.6959999999999</v>
      </c>
      <c r="AB69" s="164">
        <v>2304.549</v>
      </c>
      <c r="AC69" s="164">
        <v>4915.2449999999999</v>
      </c>
      <c r="AD69" s="164">
        <v>967.65099999999995</v>
      </c>
      <c r="AE69" s="164">
        <v>1053.828</v>
      </c>
      <c r="AF69" s="164">
        <v>812.46299999999997</v>
      </c>
      <c r="AG69" s="164">
        <v>895.64599999999996</v>
      </c>
      <c r="AH69" s="164">
        <v>680.91700000000003</v>
      </c>
      <c r="AI69" s="164">
        <v>735.81899999999996</v>
      </c>
      <c r="AJ69" s="164">
        <v>570.15200000000004</v>
      </c>
      <c r="AK69" s="164">
        <v>605.42100000000005</v>
      </c>
      <c r="AL69" s="164">
        <v>454.20100000000002</v>
      </c>
      <c r="AM69" s="164">
        <v>480.029</v>
      </c>
      <c r="AN69" s="164">
        <v>357.33699999999999</v>
      </c>
      <c r="AO69" s="164">
        <v>394.81</v>
      </c>
      <c r="AP69" s="164">
        <v>269.13099999999997</v>
      </c>
      <c r="AQ69" s="164">
        <v>296.50400000000002</v>
      </c>
      <c r="AR69" s="164">
        <v>226.31100000000001</v>
      </c>
      <c r="AS69" s="164">
        <v>235.268</v>
      </c>
      <c r="AT69" s="164">
        <v>153.79499999999999</v>
      </c>
      <c r="AU69" s="164">
        <v>167.78700000000001</v>
      </c>
      <c r="AV69" s="164">
        <v>105.819</v>
      </c>
      <c r="AW69" s="164">
        <v>141.518</v>
      </c>
      <c r="AX69" s="164">
        <v>65.846000000000004</v>
      </c>
      <c r="AY69" s="164">
        <v>104.331</v>
      </c>
      <c r="AZ69" s="164">
        <v>32.271000000000001</v>
      </c>
      <c r="BA69" s="164">
        <v>59.41</v>
      </c>
      <c r="BB69" s="164">
        <v>9.452</v>
      </c>
      <c r="BC69" s="164">
        <v>17.317</v>
      </c>
      <c r="BD69" s="164">
        <v>1.1399999999999999</v>
      </c>
      <c r="BE69" s="164">
        <v>1.5840000000000001</v>
      </c>
      <c r="BF69" s="164">
        <v>7.2999999999999995E-2</v>
      </c>
      <c r="BG69" s="164">
        <v>9.7000000000000003E-2</v>
      </c>
      <c r="BH69" s="164">
        <v>2E-3</v>
      </c>
      <c r="BI69" s="164">
        <v>4.0000000000000001E-3</v>
      </c>
    </row>
    <row r="70" spans="1:61" x14ac:dyDescent="0.25">
      <c r="A70" s="140" t="s">
        <v>402</v>
      </c>
      <c r="B70" s="140" t="s">
        <v>320</v>
      </c>
      <c r="C70" s="140" t="s">
        <v>312</v>
      </c>
      <c r="D70" s="140" t="s">
        <v>321</v>
      </c>
      <c r="E70" s="140" t="s">
        <v>314</v>
      </c>
      <c r="F70" s="140">
        <v>0</v>
      </c>
      <c r="G70" s="140">
        <v>0</v>
      </c>
      <c r="H70" s="141" t="s">
        <v>339</v>
      </c>
      <c r="I70" s="141"/>
      <c r="J70" s="141"/>
      <c r="K70" s="146" t="s">
        <v>71</v>
      </c>
      <c r="L70" s="163">
        <v>2010</v>
      </c>
      <c r="M70" s="164">
        <v>292.12900000000002</v>
      </c>
      <c r="N70" s="164">
        <v>274.46300000000002</v>
      </c>
      <c r="O70" s="164">
        <v>268.01299999999998</v>
      </c>
      <c r="P70" s="164">
        <v>252.06899999999999</v>
      </c>
      <c r="Q70" s="164">
        <v>270.61799999999999</v>
      </c>
      <c r="R70" s="164">
        <v>255.21700000000001</v>
      </c>
      <c r="S70" s="164">
        <v>282.56099999999998</v>
      </c>
      <c r="T70" s="164">
        <v>266.315</v>
      </c>
      <c r="U70" s="164">
        <v>317.95600000000002</v>
      </c>
      <c r="V70" s="164">
        <v>297.24400000000003</v>
      </c>
      <c r="W70" s="164">
        <v>600.51700000000005</v>
      </c>
      <c r="X70" s="164">
        <v>563.55899999999997</v>
      </c>
      <c r="Y70" s="164">
        <v>2161.3849999999998</v>
      </c>
      <c r="Z70" s="164">
        <v>525.83500000000004</v>
      </c>
      <c r="AA70" s="164">
        <v>548.87599999999998</v>
      </c>
      <c r="AB70" s="164">
        <v>615.20000000000005</v>
      </c>
      <c r="AC70" s="164">
        <v>1164.076</v>
      </c>
      <c r="AD70" s="164">
        <v>393.06200000000001</v>
      </c>
      <c r="AE70" s="164">
        <v>360.83600000000001</v>
      </c>
      <c r="AF70" s="164">
        <v>445.90199999999999</v>
      </c>
      <c r="AG70" s="164">
        <v>412.286</v>
      </c>
      <c r="AH70" s="164">
        <v>441.13499999999999</v>
      </c>
      <c r="AI70" s="164">
        <v>417.03699999999998</v>
      </c>
      <c r="AJ70" s="164">
        <v>436.536</v>
      </c>
      <c r="AK70" s="164">
        <v>431.44</v>
      </c>
      <c r="AL70" s="164">
        <v>385.53800000000001</v>
      </c>
      <c r="AM70" s="164">
        <v>393.02</v>
      </c>
      <c r="AN70" s="164">
        <v>373.334</v>
      </c>
      <c r="AO70" s="164">
        <v>389.33100000000002</v>
      </c>
      <c r="AP70" s="164">
        <v>340.59</v>
      </c>
      <c r="AQ70" s="164">
        <v>352.411</v>
      </c>
      <c r="AR70" s="164">
        <v>312.81900000000002</v>
      </c>
      <c r="AS70" s="164">
        <v>338.34100000000001</v>
      </c>
      <c r="AT70" s="164">
        <v>238.71700000000001</v>
      </c>
      <c r="AU70" s="164">
        <v>273.923</v>
      </c>
      <c r="AV70" s="164">
        <v>247.55</v>
      </c>
      <c r="AW70" s="164">
        <v>311.887</v>
      </c>
      <c r="AX70" s="164">
        <v>210.76300000000001</v>
      </c>
      <c r="AY70" s="164">
        <v>271.42599999999999</v>
      </c>
      <c r="AZ70" s="164">
        <v>142.87200000000001</v>
      </c>
      <c r="BA70" s="164">
        <v>201.392</v>
      </c>
      <c r="BB70" s="164">
        <v>56.076999999999998</v>
      </c>
      <c r="BC70" s="164">
        <v>88.242000000000004</v>
      </c>
      <c r="BD70" s="164">
        <v>17.562999999999999</v>
      </c>
      <c r="BE70" s="164">
        <v>33.18</v>
      </c>
      <c r="BF70" s="164">
        <v>4.6890000000000001</v>
      </c>
      <c r="BG70" s="164">
        <v>9.5280000000000005</v>
      </c>
      <c r="BH70" s="164">
        <v>0.66400000000000003</v>
      </c>
      <c r="BI70" s="164">
        <v>1.323</v>
      </c>
    </row>
    <row r="71" spans="1:61" x14ac:dyDescent="0.25">
      <c r="A71" s="140" t="s">
        <v>403</v>
      </c>
      <c r="B71" s="140" t="s">
        <v>326</v>
      </c>
      <c r="C71" s="140" t="s">
        <v>328</v>
      </c>
      <c r="D71" s="140" t="s">
        <v>329</v>
      </c>
      <c r="E71" s="140" t="s">
        <v>330</v>
      </c>
      <c r="F71" s="140">
        <v>0</v>
      </c>
      <c r="G71" s="140">
        <v>0</v>
      </c>
      <c r="H71" s="141" t="s">
        <v>315</v>
      </c>
      <c r="I71" s="141">
        <v>1</v>
      </c>
      <c r="J71" s="141"/>
      <c r="K71" s="146" t="s">
        <v>72</v>
      </c>
      <c r="L71" s="163">
        <v>2010</v>
      </c>
      <c r="M71" s="164">
        <v>4.9669999999999996</v>
      </c>
      <c r="N71" s="164">
        <v>4.7290000000000001</v>
      </c>
      <c r="O71" s="164">
        <v>4.6269999999999998</v>
      </c>
      <c r="P71" s="164">
        <v>4.4020000000000001</v>
      </c>
      <c r="Q71" s="164">
        <v>5.1260000000000003</v>
      </c>
      <c r="R71" s="164">
        <v>4.9459999999999997</v>
      </c>
      <c r="S71" s="164">
        <v>5.5860000000000003</v>
      </c>
      <c r="T71" s="164">
        <v>5.5179999999999998</v>
      </c>
      <c r="U71" s="164">
        <v>6.2839999999999998</v>
      </c>
      <c r="V71" s="164">
        <v>6.1180000000000003</v>
      </c>
      <c r="W71" s="164">
        <v>11.870000000000001</v>
      </c>
      <c r="X71" s="164">
        <v>11.635999999999999</v>
      </c>
      <c r="Y71" s="164">
        <v>39.901000000000003</v>
      </c>
      <c r="Z71" s="164">
        <v>10.071999999999999</v>
      </c>
      <c r="AA71" s="164">
        <v>11.103999999999999</v>
      </c>
      <c r="AB71" s="164">
        <v>12.402000000000001</v>
      </c>
      <c r="AC71" s="164">
        <v>23.506</v>
      </c>
      <c r="AD71" s="164">
        <v>5.2119999999999997</v>
      </c>
      <c r="AE71" s="164">
        <v>4.9279999999999999</v>
      </c>
      <c r="AF71" s="164">
        <v>3.7959999999999998</v>
      </c>
      <c r="AG71" s="164">
        <v>3.67</v>
      </c>
      <c r="AH71" s="164">
        <v>3.1720000000000002</v>
      </c>
      <c r="AI71" s="164">
        <v>2.7509999999999999</v>
      </c>
      <c r="AJ71" s="164">
        <v>2.48</v>
      </c>
      <c r="AK71" s="164">
        <v>2.3639999999999999</v>
      </c>
      <c r="AL71" s="164">
        <v>2.903</v>
      </c>
      <c r="AM71" s="164">
        <v>3.056</v>
      </c>
      <c r="AN71" s="164">
        <v>2.173</v>
      </c>
      <c r="AO71" s="164">
        <v>2.3380000000000001</v>
      </c>
      <c r="AP71" s="164">
        <v>1.75</v>
      </c>
      <c r="AQ71" s="164">
        <v>1.6919999999999999</v>
      </c>
      <c r="AR71" s="164">
        <v>1.202</v>
      </c>
      <c r="AS71" s="164">
        <v>1.302</v>
      </c>
      <c r="AT71" s="164">
        <v>0.9</v>
      </c>
      <c r="AU71" s="164">
        <v>1.214</v>
      </c>
      <c r="AV71" s="164">
        <v>0.86299999999999999</v>
      </c>
      <c r="AW71" s="164">
        <v>1.175</v>
      </c>
      <c r="AX71" s="164">
        <v>0.57399999999999995</v>
      </c>
      <c r="AY71" s="164">
        <v>0.81899999999999995</v>
      </c>
      <c r="AZ71" s="164">
        <v>0.45400000000000001</v>
      </c>
      <c r="BA71" s="164">
        <v>0.83899999999999997</v>
      </c>
      <c r="BB71" s="164">
        <v>0.161</v>
      </c>
      <c r="BC71" s="164">
        <v>0.35599999999999998</v>
      </c>
      <c r="BD71" s="164">
        <v>5.7000000000000002E-2</v>
      </c>
      <c r="BE71" s="164">
        <v>0.14799999999999999</v>
      </c>
      <c r="BF71" s="164">
        <v>8.0000000000000002E-3</v>
      </c>
      <c r="BG71" s="164">
        <v>1.4999999999999999E-2</v>
      </c>
      <c r="BH71" s="164">
        <v>1E-3</v>
      </c>
      <c r="BI71" s="164">
        <v>1E-3</v>
      </c>
    </row>
    <row r="72" spans="1:61" x14ac:dyDescent="0.25">
      <c r="A72" s="140" t="s">
        <v>404</v>
      </c>
      <c r="B72" s="140" t="s">
        <v>326</v>
      </c>
      <c r="C72" s="140" t="s">
        <v>328</v>
      </c>
      <c r="D72" s="140" t="s">
        <v>332</v>
      </c>
      <c r="E72" s="140" t="s">
        <v>330</v>
      </c>
      <c r="F72" s="140">
        <v>0</v>
      </c>
      <c r="G72" s="140">
        <v>0</v>
      </c>
      <c r="H72" s="141" t="s">
        <v>335</v>
      </c>
      <c r="I72" s="141">
        <v>1</v>
      </c>
      <c r="J72" s="141"/>
      <c r="K72" s="146" t="s">
        <v>73</v>
      </c>
      <c r="L72" s="163">
        <v>2010</v>
      </c>
      <c r="M72" s="164">
        <v>1100.424</v>
      </c>
      <c r="N72" s="164">
        <v>1060.261</v>
      </c>
      <c r="O72" s="164">
        <v>1014.27</v>
      </c>
      <c r="P72" s="164">
        <v>985.63199999999995</v>
      </c>
      <c r="Q72" s="164">
        <v>904.17399999999998</v>
      </c>
      <c r="R72" s="164">
        <v>890.12900000000002</v>
      </c>
      <c r="S72" s="164">
        <v>792.35299999999995</v>
      </c>
      <c r="T72" s="164">
        <v>794.36500000000001</v>
      </c>
      <c r="U72" s="164">
        <v>645.22400000000005</v>
      </c>
      <c r="V72" s="164">
        <v>674.13599999999997</v>
      </c>
      <c r="W72" s="164">
        <v>1437.577</v>
      </c>
      <c r="X72" s="164">
        <v>1468.501</v>
      </c>
      <c r="Y72" s="164">
        <v>16920.455999999998</v>
      </c>
      <c r="Z72" s="164">
        <v>1794.3029999999999</v>
      </c>
      <c r="AA72" s="164">
        <v>1586.7179999999998</v>
      </c>
      <c r="AB72" s="164">
        <v>1319.3600000000001</v>
      </c>
      <c r="AC72" s="164">
        <v>2906.078</v>
      </c>
      <c r="AD72" s="164">
        <v>536.57100000000003</v>
      </c>
      <c r="AE72" s="164">
        <v>589.54100000000005</v>
      </c>
      <c r="AF72" s="164">
        <v>417.03399999999999</v>
      </c>
      <c r="AG72" s="164">
        <v>493.42899999999997</v>
      </c>
      <c r="AH72" s="164">
        <v>321.83999999999997</v>
      </c>
      <c r="AI72" s="164">
        <v>401.70499999999998</v>
      </c>
      <c r="AJ72" s="164">
        <v>257.74799999999999</v>
      </c>
      <c r="AK72" s="164">
        <v>321.34800000000001</v>
      </c>
      <c r="AL72" s="164">
        <v>214.798</v>
      </c>
      <c r="AM72" s="164">
        <v>259.846</v>
      </c>
      <c r="AN72" s="164">
        <v>182.184</v>
      </c>
      <c r="AO72" s="164">
        <v>210.738</v>
      </c>
      <c r="AP72" s="164">
        <v>165.24799999999999</v>
      </c>
      <c r="AQ72" s="164">
        <v>183.71299999999999</v>
      </c>
      <c r="AR72" s="164">
        <v>138.77600000000001</v>
      </c>
      <c r="AS72" s="164">
        <v>152.41900000000001</v>
      </c>
      <c r="AT72" s="164">
        <v>102.964</v>
      </c>
      <c r="AU72" s="164">
        <v>110.684</v>
      </c>
      <c r="AV72" s="164">
        <v>81.537000000000006</v>
      </c>
      <c r="AW72" s="164">
        <v>87.992000000000004</v>
      </c>
      <c r="AX72" s="164">
        <v>60.121000000000002</v>
      </c>
      <c r="AY72" s="164">
        <v>68.641000000000005</v>
      </c>
      <c r="AZ72" s="164">
        <v>35.055</v>
      </c>
      <c r="BA72" s="164">
        <v>42.390999999999998</v>
      </c>
      <c r="BB72" s="164">
        <v>14.095000000000001</v>
      </c>
      <c r="BC72" s="164">
        <v>18.713000000000001</v>
      </c>
      <c r="BD72" s="164">
        <v>3.6720000000000002</v>
      </c>
      <c r="BE72" s="164">
        <v>5.6580000000000004</v>
      </c>
      <c r="BF72" s="164">
        <v>0.66500000000000004</v>
      </c>
      <c r="BG72" s="164">
        <v>1.2170000000000001</v>
      </c>
      <c r="BH72" s="164">
        <v>8.2000000000000003E-2</v>
      </c>
      <c r="BI72" s="164">
        <v>0.183</v>
      </c>
    </row>
    <row r="73" spans="1:61" x14ac:dyDescent="0.25">
      <c r="A73" s="140" t="s">
        <v>405</v>
      </c>
      <c r="B73" s="140" t="s">
        <v>200</v>
      </c>
      <c r="C73" s="140" t="s">
        <v>317</v>
      </c>
      <c r="D73" s="140" t="s">
        <v>200</v>
      </c>
      <c r="E73" s="140" t="s">
        <v>324</v>
      </c>
      <c r="F73" s="140">
        <v>0</v>
      </c>
      <c r="G73" s="140">
        <v>0</v>
      </c>
      <c r="H73" s="141" t="s">
        <v>310</v>
      </c>
      <c r="I73" s="141">
        <v>1</v>
      </c>
      <c r="J73" s="141">
        <v>2</v>
      </c>
      <c r="K73" s="146" t="s">
        <v>74</v>
      </c>
      <c r="L73" s="163">
        <v>2010</v>
      </c>
      <c r="M73" s="164">
        <v>898.29700000000003</v>
      </c>
      <c r="N73" s="164">
        <v>885.54100000000005</v>
      </c>
      <c r="O73" s="164">
        <v>773.01400000000001</v>
      </c>
      <c r="P73" s="164">
        <v>760.14800000000002</v>
      </c>
      <c r="Q73" s="164">
        <v>677.32399999999996</v>
      </c>
      <c r="R73" s="164">
        <v>664.75099999999998</v>
      </c>
      <c r="S73" s="164">
        <v>588.9</v>
      </c>
      <c r="T73" s="164">
        <v>577.22799999999995</v>
      </c>
      <c r="U73" s="164">
        <v>498.63400000000001</v>
      </c>
      <c r="V73" s="164">
        <v>490.60500000000002</v>
      </c>
      <c r="W73" s="164">
        <v>1087.5340000000001</v>
      </c>
      <c r="X73" s="164">
        <v>1067.8330000000001</v>
      </c>
      <c r="Y73" s="164">
        <v>5825.2030000000004</v>
      </c>
      <c r="Z73" s="164">
        <v>1342.0749999999998</v>
      </c>
      <c r="AA73" s="164">
        <v>1166.1279999999999</v>
      </c>
      <c r="AB73" s="164">
        <v>989.23900000000003</v>
      </c>
      <c r="AC73" s="164">
        <v>2155.3670000000002</v>
      </c>
      <c r="AD73" s="164">
        <v>413.23500000000001</v>
      </c>
      <c r="AE73" s="164">
        <v>408.77600000000001</v>
      </c>
      <c r="AF73" s="164">
        <v>337.714</v>
      </c>
      <c r="AG73" s="164">
        <v>335.50900000000001</v>
      </c>
      <c r="AH73" s="164">
        <v>274.25400000000002</v>
      </c>
      <c r="AI73" s="164">
        <v>273.726</v>
      </c>
      <c r="AJ73" s="164">
        <v>228.05099999999999</v>
      </c>
      <c r="AK73" s="164">
        <v>228.166</v>
      </c>
      <c r="AL73" s="164">
        <v>196.29499999999999</v>
      </c>
      <c r="AM73" s="164">
        <v>199.27</v>
      </c>
      <c r="AN73" s="164">
        <v>166.988</v>
      </c>
      <c r="AO73" s="164">
        <v>173.202</v>
      </c>
      <c r="AP73" s="164">
        <v>137.86500000000001</v>
      </c>
      <c r="AQ73" s="164">
        <v>146.845</v>
      </c>
      <c r="AR73" s="164">
        <v>94.634</v>
      </c>
      <c r="AS73" s="164">
        <v>102.468</v>
      </c>
      <c r="AT73" s="164">
        <v>71.466999999999999</v>
      </c>
      <c r="AU73" s="164">
        <v>80.25</v>
      </c>
      <c r="AV73" s="164">
        <v>47.281999999999996</v>
      </c>
      <c r="AW73" s="164">
        <v>55.814999999999998</v>
      </c>
      <c r="AX73" s="164">
        <v>25.942</v>
      </c>
      <c r="AY73" s="164">
        <v>31.940999999999999</v>
      </c>
      <c r="AZ73" s="164">
        <v>10.756</v>
      </c>
      <c r="BA73" s="164">
        <v>13.657</v>
      </c>
      <c r="BB73" s="164">
        <v>2.7850000000000001</v>
      </c>
      <c r="BC73" s="164">
        <v>3.7010000000000001</v>
      </c>
      <c r="BD73" s="164">
        <v>0.374</v>
      </c>
      <c r="BE73" s="164">
        <v>0.55200000000000005</v>
      </c>
      <c r="BF73" s="164">
        <v>2.5000000000000001E-2</v>
      </c>
      <c r="BG73" s="164">
        <v>4.2999999999999997E-2</v>
      </c>
      <c r="BH73" s="164">
        <v>1E-3</v>
      </c>
      <c r="BI73" s="164">
        <v>2E-3</v>
      </c>
    </row>
    <row r="74" spans="1:61" x14ac:dyDescent="0.25">
      <c r="A74" s="140" t="s">
        <v>406</v>
      </c>
      <c r="B74" s="140" t="s">
        <v>200</v>
      </c>
      <c r="C74" s="140" t="s">
        <v>317</v>
      </c>
      <c r="D74" s="140" t="s">
        <v>200</v>
      </c>
      <c r="E74" s="140" t="s">
        <v>324</v>
      </c>
      <c r="F74" s="140">
        <v>0</v>
      </c>
      <c r="G74" s="140">
        <v>0</v>
      </c>
      <c r="H74" s="141" t="s">
        <v>310</v>
      </c>
      <c r="I74" s="141">
        <v>1</v>
      </c>
      <c r="J74" s="141">
        <v>2</v>
      </c>
      <c r="K74" s="146" t="s">
        <v>75</v>
      </c>
      <c r="L74" s="163">
        <v>2010</v>
      </c>
      <c r="M74" s="164">
        <v>128.11099999999999</v>
      </c>
      <c r="N74" s="164">
        <v>127.46599999999999</v>
      </c>
      <c r="O74" s="164">
        <v>108.746</v>
      </c>
      <c r="P74" s="164">
        <v>109.123</v>
      </c>
      <c r="Q74" s="164">
        <v>95.674999999999997</v>
      </c>
      <c r="R74" s="164">
        <v>95.721000000000004</v>
      </c>
      <c r="S74" s="164">
        <v>85.225999999999999</v>
      </c>
      <c r="T74" s="164">
        <v>85.218999999999994</v>
      </c>
      <c r="U74" s="164">
        <v>71.98</v>
      </c>
      <c r="V74" s="164">
        <v>72.281999999999996</v>
      </c>
      <c r="W74" s="164">
        <v>157.20600000000002</v>
      </c>
      <c r="X74" s="164">
        <v>157.50099999999998</v>
      </c>
      <c r="Y74" s="164">
        <v>835.28700000000003</v>
      </c>
      <c r="Z74" s="164">
        <v>191.39600000000002</v>
      </c>
      <c r="AA74" s="164">
        <v>170.44499999999999</v>
      </c>
      <c r="AB74" s="164">
        <v>144.262</v>
      </c>
      <c r="AC74" s="164">
        <v>314.70699999999999</v>
      </c>
      <c r="AD74" s="164">
        <v>63.345999999999997</v>
      </c>
      <c r="AE74" s="164">
        <v>63.725000000000001</v>
      </c>
      <c r="AF74" s="164">
        <v>49.683</v>
      </c>
      <c r="AG74" s="164">
        <v>50.006999999999998</v>
      </c>
      <c r="AH74" s="164">
        <v>51.936</v>
      </c>
      <c r="AI74" s="164">
        <v>52.41</v>
      </c>
      <c r="AJ74" s="164">
        <v>24.513000000000002</v>
      </c>
      <c r="AK74" s="164">
        <v>24.831</v>
      </c>
      <c r="AL74" s="164">
        <v>27.155000000000001</v>
      </c>
      <c r="AM74" s="164">
        <v>27.731000000000002</v>
      </c>
      <c r="AN74" s="164">
        <v>21.943000000000001</v>
      </c>
      <c r="AO74" s="164">
        <v>22.751999999999999</v>
      </c>
      <c r="AP74" s="164">
        <v>25.352</v>
      </c>
      <c r="AQ74" s="164">
        <v>26.917000000000002</v>
      </c>
      <c r="AR74" s="164">
        <v>13.401999999999999</v>
      </c>
      <c r="AS74" s="164">
        <v>14.519</v>
      </c>
      <c r="AT74" s="164">
        <v>10.06</v>
      </c>
      <c r="AU74" s="164">
        <v>11.414999999999999</v>
      </c>
      <c r="AV74" s="164">
        <v>6.0570000000000004</v>
      </c>
      <c r="AW74" s="164">
        <v>7.1310000000000002</v>
      </c>
      <c r="AX74" s="164">
        <v>3.5049999999999999</v>
      </c>
      <c r="AY74" s="164">
        <v>4.2969999999999997</v>
      </c>
      <c r="AZ74" s="164">
        <v>1.4450000000000001</v>
      </c>
      <c r="BA74" s="164">
        <v>1.883</v>
      </c>
      <c r="BB74" s="164">
        <v>0.376</v>
      </c>
      <c r="BC74" s="164">
        <v>0.53600000000000003</v>
      </c>
      <c r="BD74" s="164">
        <v>5.0999999999999997E-2</v>
      </c>
      <c r="BE74" s="164">
        <v>8.5999999999999993E-2</v>
      </c>
      <c r="BF74" s="164">
        <v>4.0000000000000001E-3</v>
      </c>
      <c r="BG74" s="164">
        <v>7.0000000000000001E-3</v>
      </c>
      <c r="BH74" s="164">
        <v>0</v>
      </c>
      <c r="BI74" s="164">
        <v>0</v>
      </c>
    </row>
    <row r="75" spans="1:61" x14ac:dyDescent="0.25">
      <c r="A75" s="140" t="s">
        <v>407</v>
      </c>
      <c r="B75" s="140" t="s">
        <v>326</v>
      </c>
      <c r="C75" s="140" t="s">
        <v>328</v>
      </c>
      <c r="D75" s="140" t="s">
        <v>329</v>
      </c>
      <c r="E75" s="140" t="s">
        <v>330</v>
      </c>
      <c r="F75" s="140">
        <v>0</v>
      </c>
      <c r="G75" s="140">
        <v>0</v>
      </c>
      <c r="H75" s="141" t="s">
        <v>335</v>
      </c>
      <c r="I75" s="141">
        <v>1</v>
      </c>
      <c r="J75" s="141"/>
      <c r="K75" s="146" t="s">
        <v>76</v>
      </c>
      <c r="L75" s="163">
        <v>2010</v>
      </c>
      <c r="M75" s="164">
        <v>51.396000000000001</v>
      </c>
      <c r="N75" s="164">
        <v>47.073</v>
      </c>
      <c r="O75" s="164">
        <v>57.451999999999998</v>
      </c>
      <c r="P75" s="164">
        <v>49.134</v>
      </c>
      <c r="Q75" s="164">
        <v>48.466999999999999</v>
      </c>
      <c r="R75" s="164">
        <v>41.734000000000002</v>
      </c>
      <c r="S75" s="164">
        <v>37.546999999999997</v>
      </c>
      <c r="T75" s="164">
        <v>34.655000000000001</v>
      </c>
      <c r="U75" s="164">
        <v>32.628</v>
      </c>
      <c r="V75" s="164">
        <v>33.606000000000002</v>
      </c>
      <c r="W75" s="164">
        <v>70.174999999999997</v>
      </c>
      <c r="X75" s="164">
        <v>68.260999999999996</v>
      </c>
      <c r="Y75" s="164">
        <v>367.45799999999997</v>
      </c>
      <c r="Z75" s="164">
        <v>90.200999999999993</v>
      </c>
      <c r="AA75" s="164">
        <v>72.201999999999998</v>
      </c>
      <c r="AB75" s="164">
        <v>66.234000000000009</v>
      </c>
      <c r="AC75" s="164">
        <v>138.43599999999998</v>
      </c>
      <c r="AD75" s="164">
        <v>29.228999999999999</v>
      </c>
      <c r="AE75" s="164">
        <v>31.917999999999999</v>
      </c>
      <c r="AF75" s="164">
        <v>29.242999999999999</v>
      </c>
      <c r="AG75" s="164">
        <v>29.850999999999999</v>
      </c>
      <c r="AH75" s="164">
        <v>28.475000000000001</v>
      </c>
      <c r="AI75" s="164">
        <v>27.206</v>
      </c>
      <c r="AJ75" s="164">
        <v>25.113</v>
      </c>
      <c r="AK75" s="164">
        <v>23.971</v>
      </c>
      <c r="AL75" s="164">
        <v>19.501000000000001</v>
      </c>
      <c r="AM75" s="164">
        <v>18.532</v>
      </c>
      <c r="AN75" s="164">
        <v>15.586</v>
      </c>
      <c r="AO75" s="164">
        <v>14.464</v>
      </c>
      <c r="AP75" s="164">
        <v>9.9019999999999992</v>
      </c>
      <c r="AQ75" s="164">
        <v>9.5229999999999997</v>
      </c>
      <c r="AR75" s="164">
        <v>6.2779999999999996</v>
      </c>
      <c r="AS75" s="164">
        <v>8.0850000000000009</v>
      </c>
      <c r="AT75" s="164">
        <v>3.7040000000000002</v>
      </c>
      <c r="AU75" s="164">
        <v>6.3710000000000004</v>
      </c>
      <c r="AV75" s="164">
        <v>2.1739999999999999</v>
      </c>
      <c r="AW75" s="164">
        <v>4.7380000000000004</v>
      </c>
      <c r="AX75" s="164">
        <v>1.0329999999999999</v>
      </c>
      <c r="AY75" s="164">
        <v>3.056</v>
      </c>
      <c r="AZ75" s="164">
        <v>0.67300000000000004</v>
      </c>
      <c r="BA75" s="164">
        <v>2.085</v>
      </c>
      <c r="BB75" s="164">
        <v>0.43</v>
      </c>
      <c r="BC75" s="164">
        <v>0.87</v>
      </c>
      <c r="BD75" s="164">
        <v>0.17299999999999999</v>
      </c>
      <c r="BE75" s="164">
        <v>0.17899999999999999</v>
      </c>
      <c r="BF75" s="164">
        <v>1.7999999999999999E-2</v>
      </c>
      <c r="BG75" s="164">
        <v>4.8000000000000001E-2</v>
      </c>
      <c r="BH75" s="164">
        <v>1E-3</v>
      </c>
      <c r="BI75" s="164">
        <v>4.0000000000000001E-3</v>
      </c>
    </row>
    <row r="76" spans="1:61" x14ac:dyDescent="0.25">
      <c r="A76" s="140" t="s">
        <v>408</v>
      </c>
      <c r="B76" s="140" t="s">
        <v>326</v>
      </c>
      <c r="C76" s="140" t="s">
        <v>328</v>
      </c>
      <c r="D76" s="140" t="s">
        <v>329</v>
      </c>
      <c r="E76" s="140" t="s">
        <v>330</v>
      </c>
      <c r="F76" s="140">
        <v>1</v>
      </c>
      <c r="G76" s="140">
        <v>0</v>
      </c>
      <c r="H76" s="141" t="s">
        <v>310</v>
      </c>
      <c r="I76" s="141">
        <v>1</v>
      </c>
      <c r="J76" s="141">
        <v>2</v>
      </c>
      <c r="K76" s="146" t="s">
        <v>77</v>
      </c>
      <c r="L76" s="163">
        <v>2010</v>
      </c>
      <c r="M76" s="164">
        <v>633.32500000000005</v>
      </c>
      <c r="N76" s="164">
        <v>607.63699999999994</v>
      </c>
      <c r="O76" s="164">
        <v>604.40899999999999</v>
      </c>
      <c r="P76" s="164">
        <v>583.27099999999996</v>
      </c>
      <c r="Q76" s="164">
        <v>582.63099999999997</v>
      </c>
      <c r="R76" s="164">
        <v>566.47199999999998</v>
      </c>
      <c r="S76" s="164">
        <v>539.33699999999999</v>
      </c>
      <c r="T76" s="164">
        <v>534.77099999999996</v>
      </c>
      <c r="U76" s="164">
        <v>489.78</v>
      </c>
      <c r="V76" s="164">
        <v>502.43900000000002</v>
      </c>
      <c r="W76" s="164">
        <v>1029.117</v>
      </c>
      <c r="X76" s="164">
        <v>1037.21</v>
      </c>
      <c r="Y76" s="164">
        <v>4651.8530000000001</v>
      </c>
      <c r="Z76" s="164">
        <v>1149.1030000000001</v>
      </c>
      <c r="AA76" s="164">
        <v>1074.1079999999999</v>
      </c>
      <c r="AB76" s="164">
        <v>992.21900000000005</v>
      </c>
      <c r="AC76" s="164">
        <v>2066.3270000000002</v>
      </c>
      <c r="AD76" s="164">
        <v>436.61900000000003</v>
      </c>
      <c r="AE76" s="164">
        <v>453.07799999999997</v>
      </c>
      <c r="AF76" s="164">
        <v>327.63299999999998</v>
      </c>
      <c r="AG76" s="164">
        <v>349.80099999999999</v>
      </c>
      <c r="AH76" s="164">
        <v>251.13</v>
      </c>
      <c r="AI76" s="164">
        <v>276.81400000000002</v>
      </c>
      <c r="AJ76" s="164">
        <v>230.04599999999999</v>
      </c>
      <c r="AK76" s="164">
        <v>245.65299999999999</v>
      </c>
      <c r="AL76" s="164">
        <v>200.869</v>
      </c>
      <c r="AM76" s="164">
        <v>214.066</v>
      </c>
      <c r="AN76" s="164">
        <v>165.012</v>
      </c>
      <c r="AO76" s="164">
        <v>173.185</v>
      </c>
      <c r="AP76" s="164">
        <v>135.15299999999999</v>
      </c>
      <c r="AQ76" s="164">
        <v>146.684</v>
      </c>
      <c r="AR76" s="164">
        <v>95.301000000000002</v>
      </c>
      <c r="AS76" s="164">
        <v>109.797</v>
      </c>
      <c r="AT76" s="164">
        <v>81.465000000000003</v>
      </c>
      <c r="AU76" s="164">
        <v>93.49</v>
      </c>
      <c r="AV76" s="164">
        <v>58.109000000000002</v>
      </c>
      <c r="AW76" s="164">
        <v>71.132000000000005</v>
      </c>
      <c r="AX76" s="164">
        <v>35.536000000000001</v>
      </c>
      <c r="AY76" s="164">
        <v>45.353000000000002</v>
      </c>
      <c r="AZ76" s="164">
        <v>16.754000000000001</v>
      </c>
      <c r="BA76" s="164">
        <v>22.5</v>
      </c>
      <c r="BB76" s="164">
        <v>5.6059999999999999</v>
      </c>
      <c r="BC76" s="164">
        <v>8.0109999999999992</v>
      </c>
      <c r="BD76" s="164">
        <v>1.202</v>
      </c>
      <c r="BE76" s="164">
        <v>1.881</v>
      </c>
      <c r="BF76" s="164">
        <v>0.155</v>
      </c>
      <c r="BG76" s="164">
        <v>0.25900000000000001</v>
      </c>
      <c r="BH76" s="164">
        <v>1.2E-2</v>
      </c>
      <c r="BI76" s="164">
        <v>2.1999999999999999E-2</v>
      </c>
    </row>
    <row r="77" spans="1:61" x14ac:dyDescent="0.25">
      <c r="A77" s="140" t="s">
        <v>579</v>
      </c>
      <c r="B77" s="140" t="s">
        <v>579</v>
      </c>
      <c r="C77" s="140" t="s">
        <v>579</v>
      </c>
      <c r="D77" s="140" t="s">
        <v>579</v>
      </c>
      <c r="E77" s="140" t="s">
        <v>579</v>
      </c>
      <c r="F77" s="140">
        <v>0</v>
      </c>
      <c r="G77" s="140">
        <v>0</v>
      </c>
      <c r="H77" s="140" t="s">
        <v>579</v>
      </c>
      <c r="I77" s="140" t="s">
        <v>579</v>
      </c>
      <c r="J77" s="140" t="s">
        <v>579</v>
      </c>
      <c r="K77" s="255" t="s">
        <v>78</v>
      </c>
      <c r="L77" s="165">
        <v>2010</v>
      </c>
      <c r="M77" s="166">
        <v>513.26800000000003</v>
      </c>
      <c r="N77" s="166">
        <v>469.971</v>
      </c>
      <c r="O77" s="166">
        <v>630.79300000000001</v>
      </c>
      <c r="P77" s="166">
        <v>576.34500000000003</v>
      </c>
      <c r="Q77" s="166">
        <v>786.726</v>
      </c>
      <c r="R77" s="166">
        <v>724.06</v>
      </c>
      <c r="S77" s="166">
        <v>840.12699999999995</v>
      </c>
      <c r="T77" s="166">
        <v>772.98800000000006</v>
      </c>
      <c r="U77" s="166">
        <v>820.11400000000003</v>
      </c>
      <c r="V77" s="166">
        <v>768.14599999999996</v>
      </c>
      <c r="W77" s="166">
        <v>1660.241</v>
      </c>
      <c r="X77" s="166">
        <v>1541.134</v>
      </c>
      <c r="Y77" s="164">
        <v>5314.2780000000012</v>
      </c>
      <c r="Z77" s="166">
        <v>1510.7860000000001</v>
      </c>
      <c r="AA77" s="166">
        <v>1613.115</v>
      </c>
      <c r="AB77" s="166">
        <v>1588.26</v>
      </c>
      <c r="AC77" s="166">
        <v>3201.375</v>
      </c>
      <c r="AD77" s="166">
        <v>969.25599999999997</v>
      </c>
      <c r="AE77" s="166">
        <v>949.60400000000004</v>
      </c>
      <c r="AF77" s="166">
        <v>1001.498</v>
      </c>
      <c r="AG77" s="166">
        <v>1004.335</v>
      </c>
      <c r="AH77" s="166">
        <v>894.33699999999999</v>
      </c>
      <c r="AI77" s="166">
        <v>903.98500000000001</v>
      </c>
      <c r="AJ77" s="166">
        <v>934.58900000000006</v>
      </c>
      <c r="AK77" s="166">
        <v>930.44399999999996</v>
      </c>
      <c r="AL77" s="166">
        <v>953.55899999999997</v>
      </c>
      <c r="AM77" s="166">
        <v>951.52099999999996</v>
      </c>
      <c r="AN77" s="166">
        <v>878.00099999999998</v>
      </c>
      <c r="AO77" s="166">
        <v>890.29100000000005</v>
      </c>
      <c r="AP77" s="166">
        <v>755.77099999999996</v>
      </c>
      <c r="AQ77" s="166">
        <v>779.65300000000002</v>
      </c>
      <c r="AR77" s="166">
        <v>472.49099999999999</v>
      </c>
      <c r="AS77" s="166">
        <v>496.87900000000002</v>
      </c>
      <c r="AT77" s="166">
        <v>357.71699999999998</v>
      </c>
      <c r="AU77" s="166">
        <v>392.154</v>
      </c>
      <c r="AV77" s="166">
        <v>294.06599999999997</v>
      </c>
      <c r="AW77" s="166">
        <v>344.22</v>
      </c>
      <c r="AX77" s="166">
        <v>238.63800000000001</v>
      </c>
      <c r="AY77" s="166">
        <v>258.08</v>
      </c>
      <c r="AZ77" s="166">
        <v>185.702</v>
      </c>
      <c r="BA77" s="166">
        <v>171.19800000000001</v>
      </c>
      <c r="BB77" s="166">
        <v>83.721000000000004</v>
      </c>
      <c r="BC77" s="166">
        <v>86.013999999999996</v>
      </c>
      <c r="BD77" s="166">
        <v>23.919</v>
      </c>
      <c r="BE77" s="166">
        <v>28.472999999999999</v>
      </c>
      <c r="BF77" s="166">
        <v>5.1539999999999999</v>
      </c>
      <c r="BG77" s="166">
        <v>6.8159999999999998</v>
      </c>
      <c r="BH77" s="166">
        <v>0.45900000000000002</v>
      </c>
      <c r="BI77" s="166">
        <v>0.76400000000000001</v>
      </c>
    </row>
    <row r="78" spans="1:61" x14ac:dyDescent="0.25">
      <c r="A78" s="140" t="s">
        <v>409</v>
      </c>
      <c r="B78" s="140" t="s">
        <v>326</v>
      </c>
      <c r="C78" s="140" t="s">
        <v>328</v>
      </c>
      <c r="D78" s="140" t="s">
        <v>332</v>
      </c>
      <c r="E78" s="140" t="s">
        <v>330</v>
      </c>
      <c r="F78" s="140">
        <v>0</v>
      </c>
      <c r="G78" s="140">
        <v>0</v>
      </c>
      <c r="H78" s="141" t="s">
        <v>335</v>
      </c>
      <c r="I78" s="141">
        <v>1</v>
      </c>
      <c r="J78" s="141"/>
      <c r="K78" s="146" t="s">
        <v>79</v>
      </c>
      <c r="L78" s="163">
        <v>2010</v>
      </c>
      <c r="M78" s="164">
        <v>494.88499999999999</v>
      </c>
      <c r="N78" s="164">
        <v>474.90899999999999</v>
      </c>
      <c r="O78" s="164">
        <v>473.21</v>
      </c>
      <c r="P78" s="164">
        <v>454.44499999999999</v>
      </c>
      <c r="Q78" s="164">
        <v>461.55099999999999</v>
      </c>
      <c r="R78" s="164">
        <v>445.22800000000001</v>
      </c>
      <c r="S78" s="164">
        <v>436.78300000000002</v>
      </c>
      <c r="T78" s="164">
        <v>425.81</v>
      </c>
      <c r="U78" s="164">
        <v>381.28899999999999</v>
      </c>
      <c r="V78" s="164">
        <v>378.73</v>
      </c>
      <c r="W78" s="164">
        <v>818.072</v>
      </c>
      <c r="X78" s="164">
        <v>804.54</v>
      </c>
      <c r="Y78" s="164">
        <v>3666.8209999999999</v>
      </c>
      <c r="Z78" s="164">
        <v>906.779</v>
      </c>
      <c r="AA78" s="164">
        <v>862.59300000000007</v>
      </c>
      <c r="AB78" s="164">
        <v>760.01900000000001</v>
      </c>
      <c r="AC78" s="164">
        <v>1622.6120000000001</v>
      </c>
      <c r="AD78" s="164">
        <v>323.976</v>
      </c>
      <c r="AE78" s="164">
        <v>329.899</v>
      </c>
      <c r="AF78" s="164">
        <v>262.49400000000003</v>
      </c>
      <c r="AG78" s="164">
        <v>275.20299999999997</v>
      </c>
      <c r="AH78" s="164">
        <v>207.44399999999999</v>
      </c>
      <c r="AI78" s="164">
        <v>221.959</v>
      </c>
      <c r="AJ78" s="164">
        <v>176.23</v>
      </c>
      <c r="AK78" s="164">
        <v>186.601</v>
      </c>
      <c r="AL78" s="164">
        <v>146.792</v>
      </c>
      <c r="AM78" s="164">
        <v>150.874</v>
      </c>
      <c r="AN78" s="164">
        <v>121.89</v>
      </c>
      <c r="AO78" s="164">
        <v>122.033</v>
      </c>
      <c r="AP78" s="164">
        <v>98.647000000000006</v>
      </c>
      <c r="AQ78" s="164">
        <v>99.031999999999996</v>
      </c>
      <c r="AR78" s="164">
        <v>71.141000000000005</v>
      </c>
      <c r="AS78" s="164">
        <v>72.16</v>
      </c>
      <c r="AT78" s="164">
        <v>52.945</v>
      </c>
      <c r="AU78" s="164">
        <v>55.097000000000001</v>
      </c>
      <c r="AV78" s="164">
        <v>41.338000000000001</v>
      </c>
      <c r="AW78" s="164">
        <v>44.304000000000002</v>
      </c>
      <c r="AX78" s="164">
        <v>30.266999999999999</v>
      </c>
      <c r="AY78" s="164">
        <v>34.552</v>
      </c>
      <c r="AZ78" s="164">
        <v>17.675999999999998</v>
      </c>
      <c r="BA78" s="164">
        <v>22.777999999999999</v>
      </c>
      <c r="BB78" s="164">
        <v>8.2040000000000006</v>
      </c>
      <c r="BC78" s="164">
        <v>12.148999999999999</v>
      </c>
      <c r="BD78" s="164">
        <v>2.431</v>
      </c>
      <c r="BE78" s="164">
        <v>4.1529999999999996</v>
      </c>
      <c r="BF78" s="164">
        <v>0.60499999999999998</v>
      </c>
      <c r="BG78" s="164">
        <v>1.19</v>
      </c>
      <c r="BH78" s="164">
        <v>9.2999999999999999E-2</v>
      </c>
      <c r="BI78" s="164">
        <v>0.20699999999999999</v>
      </c>
    </row>
    <row r="79" spans="1:61" x14ac:dyDescent="0.25">
      <c r="A79" s="140" t="s">
        <v>410</v>
      </c>
      <c r="B79" s="140" t="s">
        <v>320</v>
      </c>
      <c r="C79" s="140" t="s">
        <v>312</v>
      </c>
      <c r="D79" s="140" t="s">
        <v>313</v>
      </c>
      <c r="E79" s="140" t="s">
        <v>314</v>
      </c>
      <c r="F79" s="140">
        <v>0</v>
      </c>
      <c r="G79" s="140">
        <v>0</v>
      </c>
      <c r="H79" s="141" t="s">
        <v>315</v>
      </c>
      <c r="I79" s="141"/>
      <c r="J79" s="141"/>
      <c r="K79" s="146" t="s">
        <v>80</v>
      </c>
      <c r="L79" s="163">
        <v>2010</v>
      </c>
      <c r="M79" s="164">
        <v>251.53800000000001</v>
      </c>
      <c r="N79" s="164">
        <v>238.703</v>
      </c>
      <c r="O79" s="164">
        <v>246.583</v>
      </c>
      <c r="P79" s="164">
        <v>233.876</v>
      </c>
      <c r="Q79" s="164">
        <v>254.41399999999999</v>
      </c>
      <c r="R79" s="164">
        <v>241.44200000000001</v>
      </c>
      <c r="S79" s="164">
        <v>307.29300000000001</v>
      </c>
      <c r="T79" s="164">
        <v>293.74700000000001</v>
      </c>
      <c r="U79" s="164">
        <v>330.37200000000001</v>
      </c>
      <c r="V79" s="164">
        <v>316.76</v>
      </c>
      <c r="W79" s="164">
        <v>637.66499999999996</v>
      </c>
      <c r="X79" s="164">
        <v>610.50700000000006</v>
      </c>
      <c r="Y79" s="164">
        <v>16921.455999999998</v>
      </c>
      <c r="Z79" s="164">
        <v>495.85599999999999</v>
      </c>
      <c r="AA79" s="164">
        <v>601.04</v>
      </c>
      <c r="AB79" s="164">
        <v>647.13200000000006</v>
      </c>
      <c r="AC79" s="164">
        <v>1248.172</v>
      </c>
      <c r="AD79" s="164">
        <v>349.12400000000002</v>
      </c>
      <c r="AE79" s="164">
        <v>335.21899999999999</v>
      </c>
      <c r="AF79" s="164">
        <v>440.87799999999999</v>
      </c>
      <c r="AG79" s="164">
        <v>421.83600000000001</v>
      </c>
      <c r="AH79" s="164">
        <v>385.858</v>
      </c>
      <c r="AI79" s="164">
        <v>374.48700000000002</v>
      </c>
      <c r="AJ79" s="164">
        <v>344.55500000000001</v>
      </c>
      <c r="AK79" s="164">
        <v>339.36399999999998</v>
      </c>
      <c r="AL79" s="164">
        <v>290.05700000000002</v>
      </c>
      <c r="AM79" s="164">
        <v>300.51900000000001</v>
      </c>
      <c r="AN79" s="164">
        <v>333.99799999999999</v>
      </c>
      <c r="AO79" s="164">
        <v>368.428</v>
      </c>
      <c r="AP79" s="164">
        <v>346.52699999999999</v>
      </c>
      <c r="AQ79" s="164">
        <v>403.48700000000002</v>
      </c>
      <c r="AR79" s="164">
        <v>262.75099999999998</v>
      </c>
      <c r="AS79" s="164">
        <v>328.279</v>
      </c>
      <c r="AT79" s="164">
        <v>220.285</v>
      </c>
      <c r="AU79" s="164">
        <v>305.93799999999999</v>
      </c>
      <c r="AV79" s="164">
        <v>153.203</v>
      </c>
      <c r="AW79" s="164">
        <v>254.57599999999999</v>
      </c>
      <c r="AX79" s="164">
        <v>120.691</v>
      </c>
      <c r="AY79" s="164">
        <v>220.92</v>
      </c>
      <c r="AZ79" s="164">
        <v>72.989000000000004</v>
      </c>
      <c r="BA79" s="164">
        <v>160.07499999999999</v>
      </c>
      <c r="BB79" s="164">
        <v>36.231000000000002</v>
      </c>
      <c r="BC79" s="164">
        <v>94.14</v>
      </c>
      <c r="BD79" s="164">
        <v>7.0090000000000003</v>
      </c>
      <c r="BE79" s="164">
        <v>18.82</v>
      </c>
      <c r="BF79" s="164">
        <v>2.2989999999999999</v>
      </c>
      <c r="BG79" s="164">
        <v>6.5339999999999998</v>
      </c>
      <c r="BH79" s="164">
        <v>0.20599999999999999</v>
      </c>
      <c r="BI79" s="164">
        <v>0.622</v>
      </c>
    </row>
    <row r="80" spans="1:61" x14ac:dyDescent="0.25">
      <c r="A80" s="140" t="s">
        <v>411</v>
      </c>
      <c r="B80" s="140" t="s">
        <v>320</v>
      </c>
      <c r="C80" s="140" t="s">
        <v>312</v>
      </c>
      <c r="D80" s="140" t="s">
        <v>321</v>
      </c>
      <c r="E80" s="140" t="s">
        <v>314</v>
      </c>
      <c r="F80" s="140">
        <v>0</v>
      </c>
      <c r="G80" s="140">
        <v>0</v>
      </c>
      <c r="H80" s="141" t="s">
        <v>339</v>
      </c>
      <c r="I80" s="141"/>
      <c r="J80" s="141"/>
      <c r="K80" s="146" t="s">
        <v>81</v>
      </c>
      <c r="L80" s="163">
        <v>2010</v>
      </c>
      <c r="M80" s="164">
        <v>12.032</v>
      </c>
      <c r="N80" s="164">
        <v>11.391</v>
      </c>
      <c r="O80" s="164">
        <v>10.824999999999999</v>
      </c>
      <c r="P80" s="164">
        <v>10.468999999999999</v>
      </c>
      <c r="Q80" s="164">
        <v>11.108000000000001</v>
      </c>
      <c r="R80" s="164">
        <v>10.709</v>
      </c>
      <c r="S80" s="164">
        <v>12.058999999999999</v>
      </c>
      <c r="T80" s="164">
        <v>11.461</v>
      </c>
      <c r="U80" s="164">
        <v>11.84</v>
      </c>
      <c r="V80" s="164">
        <v>11.442</v>
      </c>
      <c r="W80" s="164">
        <v>23.899000000000001</v>
      </c>
      <c r="X80" s="164">
        <v>22.902999999999999</v>
      </c>
      <c r="Y80" s="164">
        <v>90.054000000000002</v>
      </c>
      <c r="Z80" s="164">
        <v>21.817</v>
      </c>
      <c r="AA80" s="164">
        <v>23.52</v>
      </c>
      <c r="AB80" s="164">
        <v>23.282</v>
      </c>
      <c r="AC80" s="164">
        <v>46.802</v>
      </c>
      <c r="AD80" s="164">
        <v>12.086</v>
      </c>
      <c r="AE80" s="164">
        <v>11.566000000000001</v>
      </c>
      <c r="AF80" s="164">
        <v>11.521000000000001</v>
      </c>
      <c r="AG80" s="164">
        <v>10.991</v>
      </c>
      <c r="AH80" s="164">
        <v>11.164999999999999</v>
      </c>
      <c r="AI80" s="164">
        <v>10.602</v>
      </c>
      <c r="AJ80" s="164">
        <v>10.605</v>
      </c>
      <c r="AK80" s="164">
        <v>10.446</v>
      </c>
      <c r="AL80" s="164">
        <v>11.037000000000001</v>
      </c>
      <c r="AM80" s="164">
        <v>11.003</v>
      </c>
      <c r="AN80" s="164">
        <v>10.778</v>
      </c>
      <c r="AO80" s="164">
        <v>10.468999999999999</v>
      </c>
      <c r="AP80" s="164">
        <v>9.31</v>
      </c>
      <c r="AQ80" s="164">
        <v>9.0719999999999992</v>
      </c>
      <c r="AR80" s="164">
        <v>7.8689999999999998</v>
      </c>
      <c r="AS80" s="164">
        <v>7.5579999999999998</v>
      </c>
      <c r="AT80" s="164">
        <v>5.6449999999999996</v>
      </c>
      <c r="AU80" s="164">
        <v>5.827</v>
      </c>
      <c r="AV80" s="164">
        <v>4.1539999999999999</v>
      </c>
      <c r="AW80" s="164">
        <v>4.4480000000000004</v>
      </c>
      <c r="AX80" s="164">
        <v>3.613</v>
      </c>
      <c r="AY80" s="164">
        <v>4.1589999999999998</v>
      </c>
      <c r="AZ80" s="164">
        <v>2.573</v>
      </c>
      <c r="BA80" s="164">
        <v>3.351</v>
      </c>
      <c r="BB80" s="164">
        <v>1.268</v>
      </c>
      <c r="BC80" s="164">
        <v>2.077</v>
      </c>
      <c r="BD80" s="164">
        <v>0.41299999999999998</v>
      </c>
      <c r="BE80" s="164">
        <v>0.79200000000000004</v>
      </c>
      <c r="BF80" s="164">
        <v>7.8E-2</v>
      </c>
      <c r="BG80" s="164">
        <v>0.19400000000000001</v>
      </c>
      <c r="BH80" s="164">
        <v>8.9999999999999993E-3</v>
      </c>
      <c r="BI80" s="164">
        <v>2.7E-2</v>
      </c>
    </row>
    <row r="81" spans="1:61" x14ac:dyDescent="0.25">
      <c r="A81" s="140" t="s">
        <v>412</v>
      </c>
      <c r="B81" s="140" t="s">
        <v>202</v>
      </c>
      <c r="C81" s="140" t="s">
        <v>346</v>
      </c>
      <c r="D81" s="140" t="s">
        <v>308</v>
      </c>
      <c r="E81" s="140" t="s">
        <v>309</v>
      </c>
      <c r="F81" s="140">
        <v>1</v>
      </c>
      <c r="G81" s="140">
        <v>0</v>
      </c>
      <c r="H81" s="141" t="s">
        <v>335</v>
      </c>
      <c r="I81" s="141">
        <v>1</v>
      </c>
      <c r="J81" s="141"/>
      <c r="K81" s="146" t="s">
        <v>82</v>
      </c>
      <c r="L81" s="163">
        <v>2010</v>
      </c>
      <c r="M81" s="164">
        <v>63838.317000000003</v>
      </c>
      <c r="N81" s="164">
        <v>57444.459000000003</v>
      </c>
      <c r="O81" s="164">
        <v>64584.29</v>
      </c>
      <c r="P81" s="164">
        <v>58149.803</v>
      </c>
      <c r="Q81" s="164">
        <v>62893.006999999998</v>
      </c>
      <c r="R81" s="164">
        <v>56854.591</v>
      </c>
      <c r="S81" s="164">
        <v>61183.548000000003</v>
      </c>
      <c r="T81" s="164">
        <v>55636.226999999999</v>
      </c>
      <c r="U81" s="164">
        <v>58362.196000000004</v>
      </c>
      <c r="V81" s="164">
        <v>53850.438000000002</v>
      </c>
      <c r="W81" s="164">
        <v>119545.74400000001</v>
      </c>
      <c r="X81" s="164">
        <v>109486.66500000001</v>
      </c>
      <c r="Y81" s="164">
        <v>480584.24200000003</v>
      </c>
      <c r="Z81" s="164">
        <v>119747.598</v>
      </c>
      <c r="AA81" s="164">
        <v>116819.77499999999</v>
      </c>
      <c r="AB81" s="164">
        <v>112212.63400000001</v>
      </c>
      <c r="AC81" s="164">
        <v>229032.40900000001</v>
      </c>
      <c r="AD81" s="164">
        <v>53572.462</v>
      </c>
      <c r="AE81" s="164">
        <v>49530.966999999997</v>
      </c>
      <c r="AF81" s="164">
        <v>48331.16</v>
      </c>
      <c r="AG81" s="164">
        <v>44875.875</v>
      </c>
      <c r="AH81" s="164">
        <v>42522.925999999999</v>
      </c>
      <c r="AI81" s="164">
        <v>39547.843999999997</v>
      </c>
      <c r="AJ81" s="164">
        <v>38329.991000000002</v>
      </c>
      <c r="AK81" s="164">
        <v>35744.902000000002</v>
      </c>
      <c r="AL81" s="164">
        <v>33483.89</v>
      </c>
      <c r="AM81" s="164">
        <v>31342.436000000002</v>
      </c>
      <c r="AN81" s="164">
        <v>28773.625</v>
      </c>
      <c r="AO81" s="164">
        <v>27145.54</v>
      </c>
      <c r="AP81" s="164">
        <v>23664.491000000002</v>
      </c>
      <c r="AQ81" s="164">
        <v>22623.536</v>
      </c>
      <c r="AR81" s="164">
        <v>15855.55</v>
      </c>
      <c r="AS81" s="164">
        <v>16382.947</v>
      </c>
      <c r="AT81" s="164">
        <v>11655.457</v>
      </c>
      <c r="AU81" s="164">
        <v>12709.433000000001</v>
      </c>
      <c r="AV81" s="164">
        <v>8101.46</v>
      </c>
      <c r="AW81" s="164">
        <v>9464.0939999999991</v>
      </c>
      <c r="AX81" s="164">
        <v>4816.7359999999999</v>
      </c>
      <c r="AY81" s="164">
        <v>5862.3119999999999</v>
      </c>
      <c r="AZ81" s="164">
        <v>2402.5250000000001</v>
      </c>
      <c r="BA81" s="164">
        <v>2971.4319999999998</v>
      </c>
      <c r="BB81" s="164">
        <v>966.70299999999997</v>
      </c>
      <c r="BC81" s="164">
        <v>1223.934</v>
      </c>
      <c r="BD81" s="164">
        <v>313.38299999999998</v>
      </c>
      <c r="BE81" s="164">
        <v>403.96199999999999</v>
      </c>
      <c r="BF81" s="164">
        <v>76.688000000000002</v>
      </c>
      <c r="BG81" s="164">
        <v>98.064999999999998</v>
      </c>
      <c r="BH81" s="164">
        <v>15.369</v>
      </c>
      <c r="BI81" s="164">
        <v>18.077000000000002</v>
      </c>
    </row>
    <row r="82" spans="1:61" x14ac:dyDescent="0.25">
      <c r="A82" s="140" t="s">
        <v>413</v>
      </c>
      <c r="B82" s="140" t="s">
        <v>243</v>
      </c>
      <c r="C82" s="140" t="s">
        <v>346</v>
      </c>
      <c r="D82" s="140" t="s">
        <v>308</v>
      </c>
      <c r="E82" s="140" t="s">
        <v>358</v>
      </c>
      <c r="F82" s="140">
        <v>1</v>
      </c>
      <c r="G82" s="140">
        <v>0</v>
      </c>
      <c r="H82" s="141" t="s">
        <v>335</v>
      </c>
      <c r="I82" s="141">
        <v>1</v>
      </c>
      <c r="J82" s="141"/>
      <c r="K82" s="146" t="s">
        <v>83</v>
      </c>
      <c r="L82" s="163">
        <v>2010</v>
      </c>
      <c r="M82" s="164">
        <v>12887.823</v>
      </c>
      <c r="N82" s="164">
        <v>12185.849</v>
      </c>
      <c r="O82" s="164">
        <v>12392.849</v>
      </c>
      <c r="P82" s="164">
        <v>11673.825999999999</v>
      </c>
      <c r="Q82" s="164">
        <v>11660.57</v>
      </c>
      <c r="R82" s="164">
        <v>10990.651</v>
      </c>
      <c r="S82" s="164">
        <v>10564.075999999999</v>
      </c>
      <c r="T82" s="164">
        <v>10216.314</v>
      </c>
      <c r="U82" s="164">
        <v>9812.0360000000001</v>
      </c>
      <c r="V82" s="164">
        <v>9937.7690000000002</v>
      </c>
      <c r="W82" s="164">
        <v>20376.112000000001</v>
      </c>
      <c r="X82" s="164">
        <v>20154.082999999999</v>
      </c>
      <c r="Y82" s="164">
        <v>92571.957999999999</v>
      </c>
      <c r="Z82" s="164">
        <v>22651.220999999998</v>
      </c>
      <c r="AA82" s="164">
        <v>20780.39</v>
      </c>
      <c r="AB82" s="164">
        <v>19749.805</v>
      </c>
      <c r="AC82" s="164">
        <v>40530.195</v>
      </c>
      <c r="AD82" s="164">
        <v>10593.937</v>
      </c>
      <c r="AE82" s="164">
        <v>10630.648999999999</v>
      </c>
      <c r="AF82" s="164">
        <v>9934.09</v>
      </c>
      <c r="AG82" s="164">
        <v>9828.6</v>
      </c>
      <c r="AH82" s="164">
        <v>9338.4809999999998</v>
      </c>
      <c r="AI82" s="164">
        <v>9117.7630000000008</v>
      </c>
      <c r="AJ82" s="164">
        <v>8337.0490000000009</v>
      </c>
      <c r="AK82" s="164">
        <v>8164.5010000000002</v>
      </c>
      <c r="AL82" s="164">
        <v>7033.5079999999998</v>
      </c>
      <c r="AM82" s="164">
        <v>7001.0839999999998</v>
      </c>
      <c r="AN82" s="164">
        <v>5862.866</v>
      </c>
      <c r="AO82" s="164">
        <v>5694.3289999999997</v>
      </c>
      <c r="AP82" s="164">
        <v>4370.4610000000002</v>
      </c>
      <c r="AQ82" s="164">
        <v>4235.067</v>
      </c>
      <c r="AR82" s="164">
        <v>2920.9409999999998</v>
      </c>
      <c r="AS82" s="164">
        <v>3234.5079999999998</v>
      </c>
      <c r="AT82" s="164">
        <v>2217.5549999999998</v>
      </c>
      <c r="AU82" s="164">
        <v>2465.223</v>
      </c>
      <c r="AV82" s="164">
        <v>1531.816</v>
      </c>
      <c r="AW82" s="164">
        <v>1937.06</v>
      </c>
      <c r="AX82" s="164">
        <v>842.65099999999995</v>
      </c>
      <c r="AY82" s="164">
        <v>1144.393</v>
      </c>
      <c r="AZ82" s="164">
        <v>568.798</v>
      </c>
      <c r="BA82" s="164">
        <v>780.25599999999997</v>
      </c>
      <c r="BB82" s="164">
        <v>183.81200000000001</v>
      </c>
      <c r="BC82" s="164">
        <v>286.214</v>
      </c>
      <c r="BD82" s="164">
        <v>30.414000000000001</v>
      </c>
      <c r="BE82" s="164">
        <v>56.408000000000001</v>
      </c>
      <c r="BF82" s="164">
        <v>3.5539999999999998</v>
      </c>
      <c r="BG82" s="164">
        <v>7.96</v>
      </c>
      <c r="BH82" s="164">
        <v>0.20899999999999999</v>
      </c>
      <c r="BI82" s="164">
        <v>0.56499999999999995</v>
      </c>
    </row>
    <row r="83" spans="1:61" x14ac:dyDescent="0.25">
      <c r="A83" s="140" t="s">
        <v>414</v>
      </c>
      <c r="B83" s="140" t="s">
        <v>201</v>
      </c>
      <c r="C83" s="140" t="s">
        <v>307</v>
      </c>
      <c r="D83" s="140" t="s">
        <v>201</v>
      </c>
      <c r="E83" s="140" t="s">
        <v>309</v>
      </c>
      <c r="F83" s="140">
        <v>1</v>
      </c>
      <c r="G83" s="140">
        <v>0</v>
      </c>
      <c r="H83" s="141" t="s">
        <v>315</v>
      </c>
      <c r="I83" s="141">
        <v>1</v>
      </c>
      <c r="J83" s="141"/>
      <c r="K83" s="146" t="s">
        <v>84</v>
      </c>
      <c r="L83" s="163">
        <v>2010</v>
      </c>
      <c r="M83" s="164">
        <v>3354.1840000000002</v>
      </c>
      <c r="N83" s="164">
        <v>3201.6370000000002</v>
      </c>
      <c r="O83" s="164">
        <v>2775.7460000000001</v>
      </c>
      <c r="P83" s="164">
        <v>2640.5630000000001</v>
      </c>
      <c r="Q83" s="164">
        <v>2864.7130000000002</v>
      </c>
      <c r="R83" s="164">
        <v>2748.7020000000002</v>
      </c>
      <c r="S83" s="164">
        <v>3652.7750000000001</v>
      </c>
      <c r="T83" s="164">
        <v>3563.067</v>
      </c>
      <c r="U83" s="164">
        <v>4506.1329999999998</v>
      </c>
      <c r="V83" s="164">
        <v>4487.7860000000001</v>
      </c>
      <c r="W83" s="164">
        <v>8158.9079999999994</v>
      </c>
      <c r="X83" s="164">
        <v>8050.8530000000001</v>
      </c>
      <c r="Y83" s="164">
        <v>24801.386999999999</v>
      </c>
      <c r="Z83" s="164">
        <v>5613.4150000000009</v>
      </c>
      <c r="AA83" s="164">
        <v>7215.8420000000006</v>
      </c>
      <c r="AB83" s="164">
        <v>8993.9189999999999</v>
      </c>
      <c r="AC83" s="164">
        <v>16209.760999999999</v>
      </c>
      <c r="AD83" s="164">
        <v>4351.0540000000001</v>
      </c>
      <c r="AE83" s="164">
        <v>4353.8580000000002</v>
      </c>
      <c r="AF83" s="164">
        <v>3310.509</v>
      </c>
      <c r="AG83" s="164">
        <v>3210.7539999999999</v>
      </c>
      <c r="AH83" s="164">
        <v>2684.4029999999998</v>
      </c>
      <c r="AI83" s="164">
        <v>2525.797</v>
      </c>
      <c r="AJ83" s="164">
        <v>2474.7379999999998</v>
      </c>
      <c r="AK83" s="164">
        <v>2358.7170000000001</v>
      </c>
      <c r="AL83" s="164">
        <v>2025.3320000000001</v>
      </c>
      <c r="AM83" s="164">
        <v>2007.425</v>
      </c>
      <c r="AN83" s="164">
        <v>1621.2460000000001</v>
      </c>
      <c r="AO83" s="164">
        <v>1623.556</v>
      </c>
      <c r="AP83" s="164">
        <v>1310.569</v>
      </c>
      <c r="AQ83" s="164">
        <v>1327.3779999999999</v>
      </c>
      <c r="AR83" s="164">
        <v>781.29200000000003</v>
      </c>
      <c r="AS83" s="164">
        <v>858.58199999999999</v>
      </c>
      <c r="AT83" s="164">
        <v>616.79100000000005</v>
      </c>
      <c r="AU83" s="164">
        <v>662.67399999999998</v>
      </c>
      <c r="AV83" s="164">
        <v>575.57100000000003</v>
      </c>
      <c r="AW83" s="164">
        <v>554.07899999999995</v>
      </c>
      <c r="AX83" s="164">
        <v>426.10599999999999</v>
      </c>
      <c r="AY83" s="164">
        <v>376.738</v>
      </c>
      <c r="AZ83" s="164">
        <v>217.64699999999999</v>
      </c>
      <c r="BA83" s="164">
        <v>195.57</v>
      </c>
      <c r="BB83" s="164">
        <v>86.465000000000003</v>
      </c>
      <c r="BC83" s="164">
        <v>86.387</v>
      </c>
      <c r="BD83" s="164">
        <v>18.876999999999999</v>
      </c>
      <c r="BE83" s="164">
        <v>19.864000000000001</v>
      </c>
      <c r="BF83" s="164">
        <v>2.2330000000000001</v>
      </c>
      <c r="BG83" s="164">
        <v>2.3730000000000002</v>
      </c>
      <c r="BH83" s="164">
        <v>0.2</v>
      </c>
      <c r="BI83" s="164">
        <v>0.223</v>
      </c>
    </row>
    <row r="84" spans="1:61" x14ac:dyDescent="0.25">
      <c r="A84" s="140" t="s">
        <v>415</v>
      </c>
      <c r="B84" s="140" t="s">
        <v>201</v>
      </c>
      <c r="C84" s="140" t="s">
        <v>307</v>
      </c>
      <c r="D84" s="140" t="s">
        <v>201</v>
      </c>
      <c r="E84" s="140" t="s">
        <v>344</v>
      </c>
      <c r="F84" s="140">
        <v>0</v>
      </c>
      <c r="G84" s="140">
        <v>0</v>
      </c>
      <c r="H84" s="141" t="s">
        <v>315</v>
      </c>
      <c r="I84" s="141">
        <v>1</v>
      </c>
      <c r="J84" s="141"/>
      <c r="K84" s="146" t="s">
        <v>85</v>
      </c>
      <c r="L84" s="163">
        <v>2010</v>
      </c>
      <c r="M84" s="164">
        <v>2409.2199999999998</v>
      </c>
      <c r="N84" s="164">
        <v>2272.6559999999999</v>
      </c>
      <c r="O84" s="164">
        <v>2199.569</v>
      </c>
      <c r="P84" s="164">
        <v>2079.9839999999999</v>
      </c>
      <c r="Q84" s="164">
        <v>1952.569</v>
      </c>
      <c r="R84" s="164">
        <v>1851.5550000000001</v>
      </c>
      <c r="S84" s="164">
        <v>1684.146</v>
      </c>
      <c r="T84" s="164">
        <v>1598.3779999999999</v>
      </c>
      <c r="U84" s="164">
        <v>1467.15</v>
      </c>
      <c r="V84" s="164">
        <v>1394.366</v>
      </c>
      <c r="W84" s="164">
        <v>3151.2960000000003</v>
      </c>
      <c r="X84" s="164">
        <v>2992.7439999999997</v>
      </c>
      <c r="Y84" s="164">
        <v>16048.077000000001</v>
      </c>
      <c r="Z84" s="164">
        <v>3804.1239999999998</v>
      </c>
      <c r="AA84" s="164">
        <v>3282.5239999999999</v>
      </c>
      <c r="AB84" s="164">
        <v>2861.5160000000001</v>
      </c>
      <c r="AC84" s="164">
        <v>6144.04</v>
      </c>
      <c r="AD84" s="164">
        <v>1263.182</v>
      </c>
      <c r="AE84" s="164">
        <v>1204.5050000000001</v>
      </c>
      <c r="AF84" s="164">
        <v>1114.828</v>
      </c>
      <c r="AG84" s="164">
        <v>1068.548</v>
      </c>
      <c r="AH84" s="164">
        <v>942.79100000000005</v>
      </c>
      <c r="AI84" s="164">
        <v>917.67700000000002</v>
      </c>
      <c r="AJ84" s="164">
        <v>743.50400000000002</v>
      </c>
      <c r="AK84" s="164">
        <v>763.101</v>
      </c>
      <c r="AL84" s="164">
        <v>481.17899999999997</v>
      </c>
      <c r="AM84" s="164">
        <v>530.57600000000002</v>
      </c>
      <c r="AN84" s="164">
        <v>359.04</v>
      </c>
      <c r="AO84" s="164">
        <v>403.07499999999999</v>
      </c>
      <c r="AP84" s="164">
        <v>359.447</v>
      </c>
      <c r="AQ84" s="164">
        <v>400.90499999999997</v>
      </c>
      <c r="AR84" s="164">
        <v>222.86199999999999</v>
      </c>
      <c r="AS84" s="164">
        <v>233.81800000000001</v>
      </c>
      <c r="AT84" s="164">
        <v>192.971</v>
      </c>
      <c r="AU84" s="164">
        <v>213.23599999999999</v>
      </c>
      <c r="AV84" s="164">
        <v>132.54900000000001</v>
      </c>
      <c r="AW84" s="164">
        <v>162.60900000000001</v>
      </c>
      <c r="AX84" s="164">
        <v>80.742000000000004</v>
      </c>
      <c r="AY84" s="164">
        <v>109.68899999999999</v>
      </c>
      <c r="AZ84" s="164">
        <v>38.886000000000003</v>
      </c>
      <c r="BA84" s="164">
        <v>59.926000000000002</v>
      </c>
      <c r="BB84" s="164">
        <v>14.599</v>
      </c>
      <c r="BC84" s="164">
        <v>25.515000000000001</v>
      </c>
      <c r="BD84" s="164">
        <v>3.669</v>
      </c>
      <c r="BE84" s="164">
        <v>7.5860000000000003</v>
      </c>
      <c r="BF84" s="164">
        <v>0.45800000000000002</v>
      </c>
      <c r="BG84" s="164">
        <v>1.1819999999999999</v>
      </c>
      <c r="BH84" s="164">
        <v>3.1E-2</v>
      </c>
      <c r="BI84" s="164">
        <v>0.10100000000000001</v>
      </c>
    </row>
    <row r="85" spans="1:61" x14ac:dyDescent="0.25">
      <c r="A85" s="140" t="s">
        <v>416</v>
      </c>
      <c r="B85" s="140" t="s">
        <v>320</v>
      </c>
      <c r="C85" s="140" t="s">
        <v>312</v>
      </c>
      <c r="D85" s="140" t="s">
        <v>321</v>
      </c>
      <c r="E85" s="140" t="s">
        <v>314</v>
      </c>
      <c r="F85" s="140">
        <v>0</v>
      </c>
      <c r="G85" s="140">
        <v>0</v>
      </c>
      <c r="H85" s="141" t="s">
        <v>339</v>
      </c>
      <c r="I85" s="141"/>
      <c r="J85" s="141"/>
      <c r="K85" s="146" t="s">
        <v>86</v>
      </c>
      <c r="L85" s="163">
        <v>2010</v>
      </c>
      <c r="M85" s="164">
        <v>179.95400000000001</v>
      </c>
      <c r="N85" s="164">
        <v>170.797</v>
      </c>
      <c r="O85" s="164">
        <v>159.13399999999999</v>
      </c>
      <c r="P85" s="164">
        <v>151.56100000000001</v>
      </c>
      <c r="Q85" s="164">
        <v>149.67099999999999</v>
      </c>
      <c r="R85" s="164">
        <v>142.529</v>
      </c>
      <c r="S85" s="164">
        <v>139.83000000000001</v>
      </c>
      <c r="T85" s="164">
        <v>134.82</v>
      </c>
      <c r="U85" s="164">
        <v>137.119</v>
      </c>
      <c r="V85" s="164">
        <v>145.869</v>
      </c>
      <c r="W85" s="164">
        <v>276.94900000000001</v>
      </c>
      <c r="X85" s="164">
        <v>280.68899999999996</v>
      </c>
      <c r="Y85" s="164">
        <v>1228.2959999999998</v>
      </c>
      <c r="Z85" s="164">
        <v>292.2</v>
      </c>
      <c r="AA85" s="164">
        <v>274.64999999999998</v>
      </c>
      <c r="AB85" s="164">
        <v>282.988</v>
      </c>
      <c r="AC85" s="164">
        <v>557.63799999999992</v>
      </c>
      <c r="AD85" s="164">
        <v>194.739</v>
      </c>
      <c r="AE85" s="164">
        <v>202.798</v>
      </c>
      <c r="AF85" s="164">
        <v>187.14699999999999</v>
      </c>
      <c r="AG85" s="164">
        <v>189.35900000000001</v>
      </c>
      <c r="AH85" s="164">
        <v>174.929</v>
      </c>
      <c r="AI85" s="164">
        <v>173.77099999999999</v>
      </c>
      <c r="AJ85" s="164">
        <v>158.459</v>
      </c>
      <c r="AK85" s="164">
        <v>156.16499999999999</v>
      </c>
      <c r="AL85" s="164">
        <v>148.857</v>
      </c>
      <c r="AM85" s="164">
        <v>148.84200000000001</v>
      </c>
      <c r="AN85" s="164">
        <v>133.221</v>
      </c>
      <c r="AO85" s="164">
        <v>132.32499999999999</v>
      </c>
      <c r="AP85" s="164">
        <v>119.741</v>
      </c>
      <c r="AQ85" s="164">
        <v>118.52800000000001</v>
      </c>
      <c r="AR85" s="164">
        <v>106.23</v>
      </c>
      <c r="AS85" s="164">
        <v>105.56699999999999</v>
      </c>
      <c r="AT85" s="164">
        <v>79.304000000000002</v>
      </c>
      <c r="AU85" s="164">
        <v>81.111000000000004</v>
      </c>
      <c r="AV85" s="164">
        <v>59.884999999999998</v>
      </c>
      <c r="AW85" s="164">
        <v>65.204999999999998</v>
      </c>
      <c r="AX85" s="164">
        <v>43.484999999999999</v>
      </c>
      <c r="AY85" s="164">
        <v>52.878999999999998</v>
      </c>
      <c r="AZ85" s="164">
        <v>26.370999999999999</v>
      </c>
      <c r="BA85" s="164">
        <v>40.174999999999997</v>
      </c>
      <c r="BB85" s="164">
        <v>13.29</v>
      </c>
      <c r="BC85" s="164">
        <v>25.878</v>
      </c>
      <c r="BD85" s="164">
        <v>4.0460000000000003</v>
      </c>
      <c r="BE85" s="164">
        <v>10.285</v>
      </c>
      <c r="BF85" s="164">
        <v>0.73099999999999998</v>
      </c>
      <c r="BG85" s="164">
        <v>2.6139999999999999</v>
      </c>
      <c r="BH85" s="164">
        <v>5.8000000000000003E-2</v>
      </c>
      <c r="BI85" s="164">
        <v>0.28199999999999997</v>
      </c>
    </row>
    <row r="86" spans="1:61" x14ac:dyDescent="0.25">
      <c r="A86" s="140" t="s">
        <v>417</v>
      </c>
      <c r="B86" s="140" t="s">
        <v>320</v>
      </c>
      <c r="C86" s="140" t="s">
        <v>312</v>
      </c>
      <c r="D86" s="140" t="s">
        <v>321</v>
      </c>
      <c r="E86" s="140" t="s">
        <v>314</v>
      </c>
      <c r="F86" s="140">
        <v>0</v>
      </c>
      <c r="G86" s="140">
        <v>0</v>
      </c>
      <c r="H86" s="141" t="s">
        <v>339</v>
      </c>
      <c r="I86" s="141">
        <v>1</v>
      </c>
      <c r="J86" s="141"/>
      <c r="K86" s="146" t="s">
        <v>87</v>
      </c>
      <c r="L86" s="163">
        <v>2010</v>
      </c>
      <c r="M86" s="164">
        <v>377.03100000000001</v>
      </c>
      <c r="N86" s="164">
        <v>358.428</v>
      </c>
      <c r="O86" s="164">
        <v>341.73700000000002</v>
      </c>
      <c r="P86" s="164">
        <v>324.56099999999998</v>
      </c>
      <c r="Q86" s="164">
        <v>318.12400000000002</v>
      </c>
      <c r="R86" s="164">
        <v>301.28899999999999</v>
      </c>
      <c r="S86" s="164">
        <v>289.56200000000001</v>
      </c>
      <c r="T86" s="164">
        <v>274.99900000000002</v>
      </c>
      <c r="U86" s="164">
        <v>281.62099999999998</v>
      </c>
      <c r="V86" s="164">
        <v>273.79599999999999</v>
      </c>
      <c r="W86" s="164">
        <v>571.18299999999999</v>
      </c>
      <c r="X86" s="164">
        <v>548.79500000000007</v>
      </c>
      <c r="Y86" s="164">
        <v>16922.455999999998</v>
      </c>
      <c r="Z86" s="164">
        <v>619.41300000000001</v>
      </c>
      <c r="AA86" s="164">
        <v>564.56100000000004</v>
      </c>
      <c r="AB86" s="164">
        <v>555.41699999999992</v>
      </c>
      <c r="AC86" s="164">
        <v>1119.9780000000001</v>
      </c>
      <c r="AD86" s="164">
        <v>279.12</v>
      </c>
      <c r="AE86" s="164">
        <v>277.57900000000001</v>
      </c>
      <c r="AF86" s="164">
        <v>272.875</v>
      </c>
      <c r="AG86" s="164">
        <v>273.60399999999998</v>
      </c>
      <c r="AH86" s="164">
        <v>249.37799999999999</v>
      </c>
      <c r="AI86" s="164">
        <v>250.46899999999999</v>
      </c>
      <c r="AJ86" s="164">
        <v>209.92699999999999</v>
      </c>
      <c r="AK86" s="164">
        <v>213.77799999999999</v>
      </c>
      <c r="AL86" s="164">
        <v>191.02600000000001</v>
      </c>
      <c r="AM86" s="164">
        <v>199.376</v>
      </c>
      <c r="AN86" s="164">
        <v>178.64099999999999</v>
      </c>
      <c r="AO86" s="164">
        <v>192.928</v>
      </c>
      <c r="AP86" s="164">
        <v>185.65700000000001</v>
      </c>
      <c r="AQ86" s="164">
        <v>201.828</v>
      </c>
      <c r="AR86" s="164">
        <v>158.05699999999999</v>
      </c>
      <c r="AS86" s="164">
        <v>170.67</v>
      </c>
      <c r="AT86" s="164">
        <v>102.179</v>
      </c>
      <c r="AU86" s="164">
        <v>114.79300000000001</v>
      </c>
      <c r="AV86" s="164">
        <v>81.016000000000005</v>
      </c>
      <c r="AW86" s="164">
        <v>101.983</v>
      </c>
      <c r="AX86" s="164">
        <v>67.02</v>
      </c>
      <c r="AY86" s="164">
        <v>93.57</v>
      </c>
      <c r="AZ86" s="164">
        <v>46.298999999999999</v>
      </c>
      <c r="BA86" s="164">
        <v>73.376000000000005</v>
      </c>
      <c r="BB86" s="164">
        <v>25.503</v>
      </c>
      <c r="BC86" s="164">
        <v>40.598999999999997</v>
      </c>
      <c r="BD86" s="164">
        <v>8.0559999999999992</v>
      </c>
      <c r="BE86" s="164">
        <v>13.819000000000001</v>
      </c>
      <c r="BF86" s="164">
        <v>1.948</v>
      </c>
      <c r="BG86" s="164">
        <v>3.5960000000000001</v>
      </c>
      <c r="BH86" s="164">
        <v>0.20699999999999999</v>
      </c>
      <c r="BI86" s="164">
        <v>0.34300000000000003</v>
      </c>
    </row>
    <row r="87" spans="1:61" x14ac:dyDescent="0.25">
      <c r="A87" s="140" t="s">
        <v>418</v>
      </c>
      <c r="B87" s="140" t="s">
        <v>320</v>
      </c>
      <c r="C87" s="140" t="s">
        <v>312</v>
      </c>
      <c r="D87" s="140" t="s">
        <v>321</v>
      </c>
      <c r="E87" s="140" t="s">
        <v>314</v>
      </c>
      <c r="F87" s="140">
        <v>0</v>
      </c>
      <c r="G87" s="140">
        <v>0</v>
      </c>
      <c r="H87" s="141" t="s">
        <v>339</v>
      </c>
      <c r="I87" s="141"/>
      <c r="J87" s="141"/>
      <c r="K87" s="146" t="s">
        <v>88</v>
      </c>
      <c r="L87" s="163">
        <v>2010</v>
      </c>
      <c r="M87" s="164">
        <v>1462.252</v>
      </c>
      <c r="N87" s="164">
        <v>1383.307</v>
      </c>
      <c r="O87" s="164">
        <v>1458.902</v>
      </c>
      <c r="P87" s="164">
        <v>1379.2929999999999</v>
      </c>
      <c r="Q87" s="164">
        <v>1447.336</v>
      </c>
      <c r="R87" s="164">
        <v>1364.3579999999999</v>
      </c>
      <c r="S87" s="164">
        <v>1519.9960000000001</v>
      </c>
      <c r="T87" s="164">
        <v>1431.01</v>
      </c>
      <c r="U87" s="164">
        <v>1596.4690000000001</v>
      </c>
      <c r="V87" s="164">
        <v>1530.1220000000001</v>
      </c>
      <c r="W87" s="164">
        <v>3116.4650000000001</v>
      </c>
      <c r="X87" s="164">
        <v>2961.1320000000001</v>
      </c>
      <c r="Y87" s="164">
        <v>11446.454</v>
      </c>
      <c r="Z87" s="164">
        <v>2811.694</v>
      </c>
      <c r="AA87" s="164">
        <v>2951.0060000000003</v>
      </c>
      <c r="AB87" s="164">
        <v>3126.5910000000003</v>
      </c>
      <c r="AC87" s="164">
        <v>6077.5969999999998</v>
      </c>
      <c r="AD87" s="164">
        <v>1757.3330000000001</v>
      </c>
      <c r="AE87" s="164">
        <v>1730.702</v>
      </c>
      <c r="AF87" s="164">
        <v>2082.0610000000001</v>
      </c>
      <c r="AG87" s="164">
        <v>2050.8890000000001</v>
      </c>
      <c r="AH87" s="164">
        <v>2411.424</v>
      </c>
      <c r="AI87" s="164">
        <v>2388.3780000000002</v>
      </c>
      <c r="AJ87" s="164">
        <v>2477.0509999999999</v>
      </c>
      <c r="AK87" s="164">
        <v>2471.9470000000001</v>
      </c>
      <c r="AL87" s="164">
        <v>2340.0309999999999</v>
      </c>
      <c r="AM87" s="164">
        <v>2377.6680000000001</v>
      </c>
      <c r="AN87" s="164">
        <v>2010.4280000000001</v>
      </c>
      <c r="AO87" s="164">
        <v>2084.9949999999999</v>
      </c>
      <c r="AP87" s="164">
        <v>1807.6679999999999</v>
      </c>
      <c r="AQ87" s="164">
        <v>1908.57</v>
      </c>
      <c r="AR87" s="164">
        <v>1814.9939999999999</v>
      </c>
      <c r="AS87" s="164">
        <v>1942.902</v>
      </c>
      <c r="AT87" s="164">
        <v>1467.962</v>
      </c>
      <c r="AU87" s="164">
        <v>1638.759</v>
      </c>
      <c r="AV87" s="164">
        <v>1401.0740000000001</v>
      </c>
      <c r="AW87" s="164">
        <v>1667.751</v>
      </c>
      <c r="AX87" s="164">
        <v>1078.481</v>
      </c>
      <c r="AY87" s="164">
        <v>1453.481</v>
      </c>
      <c r="AZ87" s="164">
        <v>725.76599999999996</v>
      </c>
      <c r="BA87" s="164">
        <v>1186.2670000000001</v>
      </c>
      <c r="BB87" s="164">
        <v>383.24799999999999</v>
      </c>
      <c r="BC87" s="164">
        <v>817.83799999999997</v>
      </c>
      <c r="BD87" s="164">
        <v>90.572999999999993</v>
      </c>
      <c r="BE87" s="164">
        <v>242.16900000000001</v>
      </c>
      <c r="BF87" s="164">
        <v>24.413</v>
      </c>
      <c r="BG87" s="164">
        <v>88.778999999999996</v>
      </c>
      <c r="BH87" s="164">
        <v>2.024</v>
      </c>
      <c r="BI87" s="164">
        <v>10.307</v>
      </c>
    </row>
    <row r="88" spans="1:61" x14ac:dyDescent="0.25">
      <c r="A88" s="140" t="s">
        <v>419</v>
      </c>
      <c r="B88" s="140" t="s">
        <v>326</v>
      </c>
      <c r="C88" s="140" t="s">
        <v>328</v>
      </c>
      <c r="D88" s="140" t="s">
        <v>329</v>
      </c>
      <c r="E88" s="140" t="s">
        <v>330</v>
      </c>
      <c r="F88" s="140">
        <v>0</v>
      </c>
      <c r="G88" s="140">
        <v>0</v>
      </c>
      <c r="H88" s="141" t="s">
        <v>315</v>
      </c>
      <c r="I88" s="141">
        <v>1</v>
      </c>
      <c r="J88" s="141"/>
      <c r="K88" s="146" t="s">
        <v>89</v>
      </c>
      <c r="L88" s="163">
        <v>2010</v>
      </c>
      <c r="M88" s="164">
        <v>126.06100000000001</v>
      </c>
      <c r="N88" s="164">
        <v>120.258</v>
      </c>
      <c r="O88" s="164">
        <v>125.837</v>
      </c>
      <c r="P88" s="164">
        <v>124.97499999999999</v>
      </c>
      <c r="Q88" s="164">
        <v>150.31200000000001</v>
      </c>
      <c r="R88" s="164">
        <v>148.67500000000001</v>
      </c>
      <c r="S88" s="164">
        <v>135.74600000000001</v>
      </c>
      <c r="T88" s="164">
        <v>130.727</v>
      </c>
      <c r="U88" s="164">
        <v>115.80200000000001</v>
      </c>
      <c r="V88" s="164">
        <v>112.69499999999999</v>
      </c>
      <c r="W88" s="164">
        <v>251.548</v>
      </c>
      <c r="X88" s="164">
        <v>243.422</v>
      </c>
      <c r="Y88" s="164">
        <v>1062.5909999999999</v>
      </c>
      <c r="Z88" s="164">
        <v>298.98700000000002</v>
      </c>
      <c r="AA88" s="164">
        <v>266.47300000000001</v>
      </c>
      <c r="AB88" s="164">
        <v>228.49700000000001</v>
      </c>
      <c r="AC88" s="164">
        <v>494.97</v>
      </c>
      <c r="AD88" s="164">
        <v>93.516000000000005</v>
      </c>
      <c r="AE88" s="164">
        <v>101.85899999999999</v>
      </c>
      <c r="AF88" s="164">
        <v>84.882000000000005</v>
      </c>
      <c r="AG88" s="164">
        <v>94.683000000000007</v>
      </c>
      <c r="AH88" s="164">
        <v>90.316999999999993</v>
      </c>
      <c r="AI88" s="164">
        <v>95.9</v>
      </c>
      <c r="AJ88" s="164">
        <v>93.527000000000001</v>
      </c>
      <c r="AK88" s="164">
        <v>99.872</v>
      </c>
      <c r="AL88" s="164">
        <v>82.212999999999994</v>
      </c>
      <c r="AM88" s="164">
        <v>85.951999999999998</v>
      </c>
      <c r="AN88" s="164">
        <v>60.576000000000001</v>
      </c>
      <c r="AO88" s="164">
        <v>67.05</v>
      </c>
      <c r="AP88" s="164">
        <v>55.89</v>
      </c>
      <c r="AQ88" s="164">
        <v>54.322000000000003</v>
      </c>
      <c r="AR88" s="164">
        <v>38.067999999999998</v>
      </c>
      <c r="AS88" s="164">
        <v>36.74</v>
      </c>
      <c r="AT88" s="164">
        <v>31.82</v>
      </c>
      <c r="AU88" s="164">
        <v>32.945</v>
      </c>
      <c r="AV88" s="164">
        <v>25.981000000000002</v>
      </c>
      <c r="AW88" s="164">
        <v>28.027000000000001</v>
      </c>
      <c r="AX88" s="164">
        <v>18.39</v>
      </c>
      <c r="AY88" s="164">
        <v>24.297999999999998</v>
      </c>
      <c r="AZ88" s="164">
        <v>11.297000000000001</v>
      </c>
      <c r="BA88" s="164">
        <v>17.465</v>
      </c>
      <c r="BB88" s="164">
        <v>5.7830000000000004</v>
      </c>
      <c r="BC88" s="164">
        <v>10.212</v>
      </c>
      <c r="BD88" s="164">
        <v>2.411</v>
      </c>
      <c r="BE88" s="164">
        <v>4.12</v>
      </c>
      <c r="BF88" s="164">
        <v>0.58399999999999996</v>
      </c>
      <c r="BG88" s="164">
        <v>1.3280000000000001</v>
      </c>
      <c r="BH88" s="164">
        <v>9.9000000000000005E-2</v>
      </c>
      <c r="BI88" s="164">
        <v>0.27</v>
      </c>
    </row>
    <row r="89" spans="1:61" x14ac:dyDescent="0.25">
      <c r="A89" s="140" t="s">
        <v>420</v>
      </c>
      <c r="B89" s="140" t="s">
        <v>320</v>
      </c>
      <c r="C89" s="140" t="s">
        <v>337</v>
      </c>
      <c r="D89" s="140" t="s">
        <v>308</v>
      </c>
      <c r="E89" s="140" t="s">
        <v>314</v>
      </c>
      <c r="F89" s="140">
        <v>0</v>
      </c>
      <c r="G89" s="140">
        <v>0</v>
      </c>
      <c r="H89" s="141" t="s">
        <v>339</v>
      </c>
      <c r="I89" s="141"/>
      <c r="J89" s="141"/>
      <c r="K89" s="146" t="s">
        <v>90</v>
      </c>
      <c r="L89" s="163">
        <v>2010</v>
      </c>
      <c r="M89" s="164">
        <v>2767.1840000000002</v>
      </c>
      <c r="N89" s="164">
        <v>2626.1579999999999</v>
      </c>
      <c r="O89" s="164">
        <v>2867.9470000000001</v>
      </c>
      <c r="P89" s="164">
        <v>2730.9540000000002</v>
      </c>
      <c r="Q89" s="164">
        <v>3037.7060000000001</v>
      </c>
      <c r="R89" s="164">
        <v>2890.7179999999998</v>
      </c>
      <c r="S89" s="164">
        <v>3099.788</v>
      </c>
      <c r="T89" s="164">
        <v>2955.828</v>
      </c>
      <c r="U89" s="164">
        <v>3483.1129999999998</v>
      </c>
      <c r="V89" s="164">
        <v>3312.0929999999998</v>
      </c>
      <c r="W89" s="164">
        <v>6582.9009999999998</v>
      </c>
      <c r="X89" s="164">
        <v>6267.9210000000003</v>
      </c>
      <c r="Y89" s="164">
        <v>22976.283000000003</v>
      </c>
      <c r="Z89" s="164">
        <v>5928.424</v>
      </c>
      <c r="AA89" s="164">
        <v>6055.616</v>
      </c>
      <c r="AB89" s="164">
        <v>6795.2060000000001</v>
      </c>
      <c r="AC89" s="164">
        <v>12850.822</v>
      </c>
      <c r="AD89" s="164">
        <v>3796.46</v>
      </c>
      <c r="AE89" s="164">
        <v>3629.3960000000002</v>
      </c>
      <c r="AF89" s="164">
        <v>4230.4859999999999</v>
      </c>
      <c r="AG89" s="164">
        <v>4107.5169999999998</v>
      </c>
      <c r="AH89" s="164">
        <v>4914.6610000000001</v>
      </c>
      <c r="AI89" s="164">
        <v>4796.6570000000002</v>
      </c>
      <c r="AJ89" s="164">
        <v>4365.2110000000002</v>
      </c>
      <c r="AK89" s="164">
        <v>4303.1679999999997</v>
      </c>
      <c r="AL89" s="164">
        <v>3987.6280000000002</v>
      </c>
      <c r="AM89" s="164">
        <v>3952.7280000000001</v>
      </c>
      <c r="AN89" s="164">
        <v>3821.4520000000002</v>
      </c>
      <c r="AO89" s="164">
        <v>3836.3229999999999</v>
      </c>
      <c r="AP89" s="164">
        <v>4330.7820000000002</v>
      </c>
      <c r="AQ89" s="164">
        <v>4423.7139999999999</v>
      </c>
      <c r="AR89" s="164">
        <v>4814.6229999999996</v>
      </c>
      <c r="AS89" s="164">
        <v>5027.5889999999999</v>
      </c>
      <c r="AT89" s="164">
        <v>3940.9769999999999</v>
      </c>
      <c r="AU89" s="164">
        <v>4319.982</v>
      </c>
      <c r="AV89" s="164">
        <v>3232.0050000000001</v>
      </c>
      <c r="AW89" s="164">
        <v>3737.0239999999999</v>
      </c>
      <c r="AX89" s="164">
        <v>2583.9830000000002</v>
      </c>
      <c r="AY89" s="164">
        <v>3343.0450000000001</v>
      </c>
      <c r="AZ89" s="164">
        <v>1704.105</v>
      </c>
      <c r="BA89" s="164">
        <v>2628.3470000000002</v>
      </c>
      <c r="BB89" s="164">
        <v>743.40700000000004</v>
      </c>
      <c r="BC89" s="164">
        <v>1659.585</v>
      </c>
      <c r="BD89" s="164">
        <v>250.4</v>
      </c>
      <c r="BE89" s="164">
        <v>749.99099999999999</v>
      </c>
      <c r="BF89" s="164">
        <v>57.213999999999999</v>
      </c>
      <c r="BG89" s="164">
        <v>251.07300000000001</v>
      </c>
      <c r="BH89" s="164">
        <v>5.9379999999999997</v>
      </c>
      <c r="BI89" s="164">
        <v>35.872999999999998</v>
      </c>
    </row>
    <row r="90" spans="1:61" x14ac:dyDescent="0.25">
      <c r="A90" s="140" t="s">
        <v>421</v>
      </c>
      <c r="B90" s="140" t="s">
        <v>201</v>
      </c>
      <c r="C90" s="140" t="s">
        <v>307</v>
      </c>
      <c r="D90" s="140" t="s">
        <v>201</v>
      </c>
      <c r="E90" s="140" t="s">
        <v>344</v>
      </c>
      <c r="F90" s="140">
        <v>0</v>
      </c>
      <c r="G90" s="140">
        <v>0</v>
      </c>
      <c r="H90" s="141" t="s">
        <v>315</v>
      </c>
      <c r="I90" s="141">
        <v>1</v>
      </c>
      <c r="J90" s="141"/>
      <c r="K90" s="146" t="s">
        <v>91</v>
      </c>
      <c r="L90" s="163">
        <v>2010</v>
      </c>
      <c r="M90" s="164">
        <v>441.70299999999997</v>
      </c>
      <c r="N90" s="164">
        <v>419.84399999999999</v>
      </c>
      <c r="O90" s="164">
        <v>367.37799999999999</v>
      </c>
      <c r="P90" s="164">
        <v>351.83499999999998</v>
      </c>
      <c r="Q90" s="164">
        <v>347.11799999999999</v>
      </c>
      <c r="R90" s="164">
        <v>336.73200000000003</v>
      </c>
      <c r="S90" s="164">
        <v>334.71</v>
      </c>
      <c r="T90" s="164">
        <v>323.923</v>
      </c>
      <c r="U90" s="164">
        <v>315.2</v>
      </c>
      <c r="V90" s="164">
        <v>304.98099999999999</v>
      </c>
      <c r="W90" s="164">
        <v>649.91</v>
      </c>
      <c r="X90" s="164">
        <v>628.904</v>
      </c>
      <c r="Y90" s="164">
        <v>2923.2430000000004</v>
      </c>
      <c r="Z90" s="164">
        <v>683.85</v>
      </c>
      <c r="AA90" s="164">
        <v>658.63300000000004</v>
      </c>
      <c r="AB90" s="164">
        <v>620.18100000000004</v>
      </c>
      <c r="AC90" s="164">
        <v>1278.8139999999999</v>
      </c>
      <c r="AD90" s="164">
        <v>317.88799999999998</v>
      </c>
      <c r="AE90" s="164">
        <v>300.61</v>
      </c>
      <c r="AF90" s="164">
        <v>278.69</v>
      </c>
      <c r="AG90" s="164">
        <v>254.32400000000001</v>
      </c>
      <c r="AH90" s="164">
        <v>230.702</v>
      </c>
      <c r="AI90" s="164">
        <v>217.98099999999999</v>
      </c>
      <c r="AJ90" s="164">
        <v>183.50800000000001</v>
      </c>
      <c r="AK90" s="164">
        <v>175.49700000000001</v>
      </c>
      <c r="AL90" s="164">
        <v>140.27699999999999</v>
      </c>
      <c r="AM90" s="164">
        <v>133.77699999999999</v>
      </c>
      <c r="AN90" s="164">
        <v>99.543999999999997</v>
      </c>
      <c r="AO90" s="164">
        <v>95.950999999999993</v>
      </c>
      <c r="AP90" s="164">
        <v>73.641999999999996</v>
      </c>
      <c r="AQ90" s="164">
        <v>69.617000000000004</v>
      </c>
      <c r="AR90" s="164">
        <v>58.418999999999997</v>
      </c>
      <c r="AS90" s="164">
        <v>61.412999999999997</v>
      </c>
      <c r="AT90" s="164">
        <v>50.011000000000003</v>
      </c>
      <c r="AU90" s="164">
        <v>46.683</v>
      </c>
      <c r="AV90" s="164">
        <v>32.500999999999998</v>
      </c>
      <c r="AW90" s="164">
        <v>30.44</v>
      </c>
      <c r="AX90" s="164">
        <v>16.524000000000001</v>
      </c>
      <c r="AY90" s="164">
        <v>19.436</v>
      </c>
      <c r="AZ90" s="164">
        <v>7.9950000000000001</v>
      </c>
      <c r="BA90" s="164">
        <v>7.5869999999999997</v>
      </c>
      <c r="BB90" s="164">
        <v>2.6360000000000001</v>
      </c>
      <c r="BC90" s="164">
        <v>3.4569999999999999</v>
      </c>
      <c r="BD90" s="164">
        <v>0.60199999999999998</v>
      </c>
      <c r="BE90" s="164">
        <v>1.125</v>
      </c>
      <c r="BF90" s="164">
        <v>9.9000000000000005E-2</v>
      </c>
      <c r="BG90" s="164">
        <v>0.16900000000000001</v>
      </c>
      <c r="BH90" s="164">
        <v>8.9999999999999993E-3</v>
      </c>
      <c r="BI90" s="164">
        <v>1.6E-2</v>
      </c>
    </row>
    <row r="91" spans="1:61" x14ac:dyDescent="0.25">
      <c r="A91" s="140" t="s">
        <v>422</v>
      </c>
      <c r="B91" s="140" t="s">
        <v>204</v>
      </c>
      <c r="C91" s="140" t="s">
        <v>312</v>
      </c>
      <c r="D91" s="140" t="s">
        <v>313</v>
      </c>
      <c r="E91" s="140" t="s">
        <v>334</v>
      </c>
      <c r="F91" s="140">
        <v>0</v>
      </c>
      <c r="G91" s="140">
        <v>0</v>
      </c>
      <c r="H91" s="141" t="s">
        <v>315</v>
      </c>
      <c r="I91" s="141">
        <v>1</v>
      </c>
      <c r="J91" s="141"/>
      <c r="K91" s="146" t="s">
        <v>92</v>
      </c>
      <c r="L91" s="163">
        <v>2010</v>
      </c>
      <c r="M91" s="164">
        <v>806.75099999999998</v>
      </c>
      <c r="N91" s="164">
        <v>764.21100000000001</v>
      </c>
      <c r="O91" s="164">
        <v>632.58100000000002</v>
      </c>
      <c r="P91" s="164">
        <v>595.37800000000004</v>
      </c>
      <c r="Q91" s="164">
        <v>593.904</v>
      </c>
      <c r="R91" s="164">
        <v>573.54399999999998</v>
      </c>
      <c r="S91" s="164">
        <v>698.77200000000005</v>
      </c>
      <c r="T91" s="164">
        <v>670.52300000000002</v>
      </c>
      <c r="U91" s="164">
        <v>772.12199999999996</v>
      </c>
      <c r="V91" s="164">
        <v>781.52099999999996</v>
      </c>
      <c r="W91" s="164">
        <v>1470.894</v>
      </c>
      <c r="X91" s="164">
        <v>1452.0439999999999</v>
      </c>
      <c r="Y91" s="164">
        <v>5335.6640000000007</v>
      </c>
      <c r="Z91" s="164">
        <v>1167.4479999999999</v>
      </c>
      <c r="AA91" s="164">
        <v>1369.2950000000001</v>
      </c>
      <c r="AB91" s="164">
        <v>1553.643</v>
      </c>
      <c r="AC91" s="164">
        <v>2922.9380000000001</v>
      </c>
      <c r="AD91" s="164">
        <v>690.12300000000005</v>
      </c>
      <c r="AE91" s="164">
        <v>695.72699999999998</v>
      </c>
      <c r="AF91" s="164">
        <v>603.89300000000003</v>
      </c>
      <c r="AG91" s="164">
        <v>619.57299999999998</v>
      </c>
      <c r="AH91" s="164">
        <v>548.947</v>
      </c>
      <c r="AI91" s="164">
        <v>579.86800000000005</v>
      </c>
      <c r="AJ91" s="164">
        <v>513.40300000000002</v>
      </c>
      <c r="AK91" s="164">
        <v>550.84500000000003</v>
      </c>
      <c r="AL91" s="164">
        <v>485.553</v>
      </c>
      <c r="AM91" s="164">
        <v>539.03499999999997</v>
      </c>
      <c r="AN91" s="164">
        <v>429.63099999999997</v>
      </c>
      <c r="AO91" s="164">
        <v>498.53199999999998</v>
      </c>
      <c r="AP91" s="164">
        <v>311.649</v>
      </c>
      <c r="AQ91" s="164">
        <v>399.197</v>
      </c>
      <c r="AR91" s="164">
        <v>212.65899999999999</v>
      </c>
      <c r="AS91" s="164">
        <v>294.245</v>
      </c>
      <c r="AT91" s="164">
        <v>125.256</v>
      </c>
      <c r="AU91" s="164">
        <v>187.94800000000001</v>
      </c>
      <c r="AV91" s="164">
        <v>132.34899999999999</v>
      </c>
      <c r="AW91" s="164">
        <v>226.33099999999999</v>
      </c>
      <c r="AX91" s="164">
        <v>70.432000000000002</v>
      </c>
      <c r="AY91" s="164">
        <v>136.84100000000001</v>
      </c>
      <c r="AZ91" s="164">
        <v>37.249000000000002</v>
      </c>
      <c r="BA91" s="164">
        <v>87.668000000000006</v>
      </c>
      <c r="BB91" s="164">
        <v>7.5090000000000003</v>
      </c>
      <c r="BC91" s="164">
        <v>35.499000000000002</v>
      </c>
      <c r="BD91" s="164">
        <v>1.2609999999999999</v>
      </c>
      <c r="BE91" s="164">
        <v>7.444</v>
      </c>
      <c r="BF91" s="164">
        <v>0.34200000000000003</v>
      </c>
      <c r="BG91" s="164">
        <v>2.5190000000000001</v>
      </c>
      <c r="BH91" s="164">
        <v>3.4000000000000002E-2</v>
      </c>
      <c r="BI91" s="164">
        <v>0.25800000000000001</v>
      </c>
    </row>
    <row r="92" spans="1:61" x14ac:dyDescent="0.25">
      <c r="A92" s="140" t="s">
        <v>423</v>
      </c>
      <c r="B92" s="140" t="s">
        <v>199</v>
      </c>
      <c r="C92" s="140" t="s">
        <v>317</v>
      </c>
      <c r="D92" s="140" t="s">
        <v>325</v>
      </c>
      <c r="E92" s="140" t="s">
        <v>324</v>
      </c>
      <c r="F92" s="140">
        <v>1</v>
      </c>
      <c r="G92" s="140">
        <v>1</v>
      </c>
      <c r="H92" s="141" t="s">
        <v>310</v>
      </c>
      <c r="I92" s="141">
        <v>1</v>
      </c>
      <c r="J92" s="141"/>
      <c r="K92" s="146" t="s">
        <v>93</v>
      </c>
      <c r="L92" s="163">
        <v>2010</v>
      </c>
      <c r="M92" s="164">
        <v>3397.154</v>
      </c>
      <c r="N92" s="164">
        <v>3344.953</v>
      </c>
      <c r="O92" s="164">
        <v>2919.4250000000002</v>
      </c>
      <c r="P92" s="164">
        <v>2887.0210000000002</v>
      </c>
      <c r="Q92" s="164">
        <v>2443.527</v>
      </c>
      <c r="R92" s="164">
        <v>2421.259</v>
      </c>
      <c r="S92" s="164">
        <v>2158.9929999999999</v>
      </c>
      <c r="T92" s="164">
        <v>2145.9050000000002</v>
      </c>
      <c r="U92" s="164">
        <v>2057.9</v>
      </c>
      <c r="V92" s="164">
        <v>2058.1770000000001</v>
      </c>
      <c r="W92" s="164">
        <v>4216.893</v>
      </c>
      <c r="X92" s="164">
        <v>4204.0820000000003</v>
      </c>
      <c r="Y92" s="164">
        <v>21718.236999999997</v>
      </c>
      <c r="Z92" s="164">
        <v>4864.7860000000001</v>
      </c>
      <c r="AA92" s="164">
        <v>4304.8980000000001</v>
      </c>
      <c r="AB92" s="164">
        <v>4116.0770000000002</v>
      </c>
      <c r="AC92" s="164">
        <v>8420.9750000000004</v>
      </c>
      <c r="AD92" s="164">
        <v>1778.9110000000001</v>
      </c>
      <c r="AE92" s="164">
        <v>1782.482</v>
      </c>
      <c r="AF92" s="164">
        <v>1423.5920000000001</v>
      </c>
      <c r="AG92" s="164">
        <v>1407.9090000000001</v>
      </c>
      <c r="AH92" s="164">
        <v>1091.623</v>
      </c>
      <c r="AI92" s="164">
        <v>1051.644</v>
      </c>
      <c r="AJ92" s="164">
        <v>813.46</v>
      </c>
      <c r="AK92" s="164">
        <v>799.17200000000003</v>
      </c>
      <c r="AL92" s="164">
        <v>630.57399999999996</v>
      </c>
      <c r="AM92" s="164">
        <v>665.274</v>
      </c>
      <c r="AN92" s="164">
        <v>510.25099999999998</v>
      </c>
      <c r="AO92" s="164">
        <v>565.44399999999996</v>
      </c>
      <c r="AP92" s="164">
        <v>410.77100000000002</v>
      </c>
      <c r="AQ92" s="164">
        <v>459.22500000000002</v>
      </c>
      <c r="AR92" s="164">
        <v>291.13299999999998</v>
      </c>
      <c r="AS92" s="164">
        <v>323.62700000000001</v>
      </c>
      <c r="AT92" s="164">
        <v>185.15799999999999</v>
      </c>
      <c r="AU92" s="164">
        <v>210.99</v>
      </c>
      <c r="AV92" s="164">
        <v>138.88200000000001</v>
      </c>
      <c r="AW92" s="164">
        <v>165.27</v>
      </c>
      <c r="AX92" s="164">
        <v>95.409000000000006</v>
      </c>
      <c r="AY92" s="164">
        <v>115.676</v>
      </c>
      <c r="AZ92" s="164">
        <v>48.033999999999999</v>
      </c>
      <c r="BA92" s="164">
        <v>59.212000000000003</v>
      </c>
      <c r="BB92" s="164">
        <v>17.404</v>
      </c>
      <c r="BC92" s="164">
        <v>22.196000000000002</v>
      </c>
      <c r="BD92" s="164">
        <v>4.024</v>
      </c>
      <c r="BE92" s="164">
        <v>5.92</v>
      </c>
      <c r="BF92" s="164">
        <v>0.52800000000000002</v>
      </c>
      <c r="BG92" s="164">
        <v>0.95499999999999996</v>
      </c>
      <c r="BH92" s="164">
        <v>3.6999999999999998E-2</v>
      </c>
      <c r="BI92" s="164">
        <v>9.2999999999999999E-2</v>
      </c>
    </row>
    <row r="93" spans="1:61" x14ac:dyDescent="0.25">
      <c r="A93" s="140" t="s">
        <v>424</v>
      </c>
      <c r="B93" s="140" t="s">
        <v>243</v>
      </c>
      <c r="C93" s="140" t="s">
        <v>337</v>
      </c>
      <c r="D93" s="140" t="s">
        <v>308</v>
      </c>
      <c r="E93" s="140" t="s">
        <v>338</v>
      </c>
      <c r="F93" s="140">
        <v>0</v>
      </c>
      <c r="G93" s="140">
        <v>0</v>
      </c>
      <c r="H93" s="141" t="s">
        <v>335</v>
      </c>
      <c r="I93" s="141">
        <v>1</v>
      </c>
      <c r="J93" s="141">
        <v>2</v>
      </c>
      <c r="K93" s="146" t="s">
        <v>94</v>
      </c>
      <c r="L93" s="163">
        <v>2010</v>
      </c>
      <c r="M93" s="164">
        <v>5.4740000000000002</v>
      </c>
      <c r="N93" s="164">
        <v>5.218</v>
      </c>
      <c r="O93" s="164">
        <v>5.4749999999999996</v>
      </c>
      <c r="P93" s="164">
        <v>5.2670000000000003</v>
      </c>
      <c r="Q93" s="164">
        <v>5.8049999999999997</v>
      </c>
      <c r="R93" s="164">
        <v>5.5960000000000001</v>
      </c>
      <c r="S93" s="164">
        <v>5.6829999999999998</v>
      </c>
      <c r="T93" s="164">
        <v>5.3810000000000002</v>
      </c>
      <c r="U93" s="164">
        <v>4.9930000000000003</v>
      </c>
      <c r="V93" s="164">
        <v>4.82</v>
      </c>
      <c r="W93" s="164">
        <v>10.676</v>
      </c>
      <c r="X93" s="164">
        <v>10.201000000000001</v>
      </c>
      <c r="Y93" s="164">
        <v>16923.455999999998</v>
      </c>
      <c r="Z93" s="164">
        <v>11.401</v>
      </c>
      <c r="AA93" s="164">
        <v>11.064</v>
      </c>
      <c r="AB93" s="164">
        <v>9.8130000000000006</v>
      </c>
      <c r="AC93" s="164">
        <v>20.877000000000002</v>
      </c>
      <c r="AD93" s="164">
        <v>4.0220000000000002</v>
      </c>
      <c r="AE93" s="164">
        <v>4.1459999999999999</v>
      </c>
      <c r="AF93" s="164">
        <v>3.0680000000000001</v>
      </c>
      <c r="AG93" s="164">
        <v>3.32</v>
      </c>
      <c r="AH93" s="164">
        <v>2.4630000000000001</v>
      </c>
      <c r="AI93" s="164">
        <v>2.6760000000000002</v>
      </c>
      <c r="AJ93" s="164">
        <v>3.081</v>
      </c>
      <c r="AK93" s="164">
        <v>3.2040000000000002</v>
      </c>
      <c r="AL93" s="164">
        <v>2.5289999999999999</v>
      </c>
      <c r="AM93" s="164">
        <v>2.544</v>
      </c>
      <c r="AN93" s="164">
        <v>1.9990000000000001</v>
      </c>
      <c r="AO93" s="164">
        <v>2.0529999999999999</v>
      </c>
      <c r="AP93" s="164">
        <v>1.4139999999999999</v>
      </c>
      <c r="AQ93" s="164">
        <v>1.516</v>
      </c>
      <c r="AR93" s="164">
        <v>1.038</v>
      </c>
      <c r="AS93" s="164">
        <v>1.1919999999999999</v>
      </c>
      <c r="AT93" s="164">
        <v>0.66500000000000004</v>
      </c>
      <c r="AU93" s="164">
        <v>0.85399999999999998</v>
      </c>
      <c r="AV93" s="164">
        <v>0.44600000000000001</v>
      </c>
      <c r="AW93" s="164">
        <v>0.65300000000000002</v>
      </c>
      <c r="AX93" s="164">
        <v>0.25700000000000001</v>
      </c>
      <c r="AY93" s="164">
        <v>0.436</v>
      </c>
      <c r="AZ93" s="164">
        <v>0.109</v>
      </c>
      <c r="BA93" s="164">
        <v>0.20599999999999999</v>
      </c>
      <c r="BB93" s="164">
        <v>3.3000000000000002E-2</v>
      </c>
      <c r="BC93" s="164">
        <v>7.5999999999999998E-2</v>
      </c>
      <c r="BD93" s="164">
        <v>8.0000000000000002E-3</v>
      </c>
      <c r="BE93" s="164">
        <v>1.9E-2</v>
      </c>
      <c r="BF93" s="164">
        <v>1E-3</v>
      </c>
      <c r="BG93" s="164">
        <v>3.0000000000000001E-3</v>
      </c>
      <c r="BH93" s="164">
        <v>0</v>
      </c>
      <c r="BI93" s="164">
        <v>0</v>
      </c>
    </row>
    <row r="94" spans="1:61" x14ac:dyDescent="0.25">
      <c r="A94" s="140" t="s">
        <v>425</v>
      </c>
      <c r="B94" s="140" t="s">
        <v>201</v>
      </c>
      <c r="C94" s="140" t="s">
        <v>307</v>
      </c>
      <c r="D94" s="140" t="s">
        <v>201</v>
      </c>
      <c r="E94" s="140" t="s">
        <v>344</v>
      </c>
      <c r="F94" s="140">
        <v>0</v>
      </c>
      <c r="G94" s="140">
        <v>0</v>
      </c>
      <c r="H94" s="141" t="s">
        <v>322</v>
      </c>
      <c r="I94" s="141">
        <v>1</v>
      </c>
      <c r="J94" s="141"/>
      <c r="K94" s="146" t="s">
        <v>95</v>
      </c>
      <c r="L94" s="163">
        <v>2010</v>
      </c>
      <c r="M94" s="164">
        <v>145.464</v>
      </c>
      <c r="N94" s="164">
        <v>139.82</v>
      </c>
      <c r="O94" s="164">
        <v>123.252</v>
      </c>
      <c r="P94" s="164">
        <v>118.598</v>
      </c>
      <c r="Q94" s="164">
        <v>115.726</v>
      </c>
      <c r="R94" s="164">
        <v>111.232</v>
      </c>
      <c r="S94" s="164">
        <v>111.764</v>
      </c>
      <c r="T94" s="164">
        <v>100.93899999999999</v>
      </c>
      <c r="U94" s="164">
        <v>157.33000000000001</v>
      </c>
      <c r="V94" s="164">
        <v>113.52</v>
      </c>
      <c r="W94" s="164">
        <v>269.09399999999999</v>
      </c>
      <c r="X94" s="164">
        <v>214.459</v>
      </c>
      <c r="Y94" s="164">
        <v>966.79499999999996</v>
      </c>
      <c r="Z94" s="164">
        <v>226.958</v>
      </c>
      <c r="AA94" s="164">
        <v>212.70299999999997</v>
      </c>
      <c r="AB94" s="164">
        <v>270.85000000000002</v>
      </c>
      <c r="AC94" s="164">
        <v>483.553</v>
      </c>
      <c r="AD94" s="164">
        <v>239.947</v>
      </c>
      <c r="AE94" s="164">
        <v>135.04400000000001</v>
      </c>
      <c r="AF94" s="164">
        <v>236.18899999999999</v>
      </c>
      <c r="AG94" s="164">
        <v>126.027</v>
      </c>
      <c r="AH94" s="164">
        <v>196.02</v>
      </c>
      <c r="AI94" s="164">
        <v>104.37</v>
      </c>
      <c r="AJ94" s="164">
        <v>170.68600000000001</v>
      </c>
      <c r="AK94" s="164">
        <v>89.715000000000003</v>
      </c>
      <c r="AL94" s="164">
        <v>108.09699999999999</v>
      </c>
      <c r="AM94" s="164">
        <v>54.290999999999997</v>
      </c>
      <c r="AN94" s="164">
        <v>74.251000000000005</v>
      </c>
      <c r="AO94" s="164">
        <v>40.051000000000002</v>
      </c>
      <c r="AP94" s="164">
        <v>39.732999999999997</v>
      </c>
      <c r="AQ94" s="164">
        <v>22.155000000000001</v>
      </c>
      <c r="AR94" s="164">
        <v>30.545999999999999</v>
      </c>
      <c r="AS94" s="164">
        <v>22.603000000000002</v>
      </c>
      <c r="AT94" s="164">
        <v>5.694</v>
      </c>
      <c r="AU94" s="164">
        <v>7.2809999999999997</v>
      </c>
      <c r="AV94" s="164">
        <v>13.994</v>
      </c>
      <c r="AW94" s="164">
        <v>10.311999999999999</v>
      </c>
      <c r="AX94" s="164">
        <v>14.302</v>
      </c>
      <c r="AY94" s="164">
        <v>6.5540000000000003</v>
      </c>
      <c r="AZ94" s="164">
        <v>3.7010000000000001</v>
      </c>
      <c r="BA94" s="164">
        <v>0.95399999999999996</v>
      </c>
      <c r="BB94" s="164">
        <v>0.749</v>
      </c>
      <c r="BC94" s="164">
        <v>0.53100000000000003</v>
      </c>
      <c r="BD94" s="164">
        <v>7.8E-2</v>
      </c>
      <c r="BE94" s="164">
        <v>5.0999999999999997E-2</v>
      </c>
      <c r="BF94" s="164">
        <v>5.0000000000000001E-3</v>
      </c>
      <c r="BG94" s="164">
        <v>4.0000000000000001E-3</v>
      </c>
      <c r="BH94" s="164">
        <v>0</v>
      </c>
      <c r="BI94" s="164">
        <v>0</v>
      </c>
    </row>
    <row r="95" spans="1:61" x14ac:dyDescent="0.25">
      <c r="A95" s="140" t="s">
        <v>426</v>
      </c>
      <c r="B95" s="140" t="s">
        <v>204</v>
      </c>
      <c r="C95" s="140" t="s">
        <v>312</v>
      </c>
      <c r="D95" s="140" t="s">
        <v>313</v>
      </c>
      <c r="E95" s="140" t="s">
        <v>334</v>
      </c>
      <c r="F95" s="140">
        <v>0</v>
      </c>
      <c r="G95" s="140">
        <v>0</v>
      </c>
      <c r="H95" s="142" t="s">
        <v>335</v>
      </c>
      <c r="I95" s="141">
        <v>1</v>
      </c>
      <c r="J95" s="141"/>
      <c r="K95" s="146" t="s">
        <v>96</v>
      </c>
      <c r="L95" s="163">
        <v>2010</v>
      </c>
      <c r="M95" s="164">
        <v>303.72699999999998</v>
      </c>
      <c r="N95" s="164">
        <v>291.38400000000001</v>
      </c>
      <c r="O95" s="164">
        <v>246.89</v>
      </c>
      <c r="P95" s="164">
        <v>238.703</v>
      </c>
      <c r="Q95" s="164">
        <v>266.14499999999998</v>
      </c>
      <c r="R95" s="164">
        <v>255.87100000000001</v>
      </c>
      <c r="S95" s="164">
        <v>301.92899999999997</v>
      </c>
      <c r="T95" s="164">
        <v>296.39</v>
      </c>
      <c r="U95" s="164">
        <v>306.50700000000001</v>
      </c>
      <c r="V95" s="164">
        <v>306.62200000000001</v>
      </c>
      <c r="W95" s="164">
        <v>608.43599999999992</v>
      </c>
      <c r="X95" s="164">
        <v>603.01199999999994</v>
      </c>
      <c r="Y95" s="164">
        <v>2201.0389999999998</v>
      </c>
      <c r="Z95" s="164">
        <v>522.01599999999996</v>
      </c>
      <c r="AA95" s="164">
        <v>598.31899999999996</v>
      </c>
      <c r="AB95" s="164">
        <v>613.12900000000002</v>
      </c>
      <c r="AC95" s="164">
        <v>1211.4479999999999</v>
      </c>
      <c r="AD95" s="164">
        <v>229.792</v>
      </c>
      <c r="AE95" s="164">
        <v>228.815</v>
      </c>
      <c r="AF95" s="164">
        <v>177.08</v>
      </c>
      <c r="AG95" s="164">
        <v>174.589</v>
      </c>
      <c r="AH95" s="164">
        <v>167.18600000000001</v>
      </c>
      <c r="AI95" s="164">
        <v>174.233</v>
      </c>
      <c r="AJ95" s="164">
        <v>151.61600000000001</v>
      </c>
      <c r="AK95" s="164">
        <v>160.14699999999999</v>
      </c>
      <c r="AL95" s="164">
        <v>151.75800000000001</v>
      </c>
      <c r="AM95" s="164">
        <v>164.98099999999999</v>
      </c>
      <c r="AN95" s="164">
        <v>114.72799999999999</v>
      </c>
      <c r="AO95" s="164">
        <v>124.09099999999999</v>
      </c>
      <c r="AP95" s="164">
        <v>74.213999999999999</v>
      </c>
      <c r="AQ95" s="164">
        <v>89.626999999999995</v>
      </c>
      <c r="AR95" s="164">
        <v>44.265000000000001</v>
      </c>
      <c r="AS95" s="164">
        <v>56.597000000000001</v>
      </c>
      <c r="AT95" s="164">
        <v>26.088000000000001</v>
      </c>
      <c r="AU95" s="164">
        <v>33.334000000000003</v>
      </c>
      <c r="AV95" s="164">
        <v>33.877000000000002</v>
      </c>
      <c r="AW95" s="164">
        <v>48.408000000000001</v>
      </c>
      <c r="AX95" s="164">
        <v>17.265000000000001</v>
      </c>
      <c r="AY95" s="164">
        <v>25.873999999999999</v>
      </c>
      <c r="AZ95" s="164">
        <v>13.851000000000001</v>
      </c>
      <c r="BA95" s="164">
        <v>20.664999999999999</v>
      </c>
      <c r="BB95" s="164">
        <v>4.2949999999999999</v>
      </c>
      <c r="BC95" s="164">
        <v>9.6940000000000008</v>
      </c>
      <c r="BD95" s="164">
        <v>0.441</v>
      </c>
      <c r="BE95" s="164">
        <v>2.0030000000000001</v>
      </c>
      <c r="BF95" s="164">
        <v>8.4000000000000005E-2</v>
      </c>
      <c r="BG95" s="164">
        <v>0.40200000000000002</v>
      </c>
      <c r="BH95" s="164">
        <v>8.0000000000000002E-3</v>
      </c>
      <c r="BI95" s="164">
        <v>4.7E-2</v>
      </c>
    </row>
    <row r="96" spans="1:61" x14ac:dyDescent="0.25">
      <c r="A96" s="140" t="s">
        <v>427</v>
      </c>
      <c r="B96" s="140" t="s">
        <v>243</v>
      </c>
      <c r="C96" s="140" t="s">
        <v>337</v>
      </c>
      <c r="D96" s="140" t="s">
        <v>308</v>
      </c>
      <c r="E96" s="140" t="s">
        <v>358</v>
      </c>
      <c r="F96" s="140">
        <v>0</v>
      </c>
      <c r="G96" s="140">
        <v>0</v>
      </c>
      <c r="H96" s="141" t="s">
        <v>335</v>
      </c>
      <c r="I96" s="141">
        <v>1</v>
      </c>
      <c r="J96" s="141">
        <v>2</v>
      </c>
      <c r="K96" s="146" t="s">
        <v>97</v>
      </c>
      <c r="L96" s="163">
        <v>2010</v>
      </c>
      <c r="M96" s="164">
        <v>429.73700000000002</v>
      </c>
      <c r="N96" s="164">
        <v>411.33800000000002</v>
      </c>
      <c r="O96" s="164">
        <v>368.82400000000001</v>
      </c>
      <c r="P96" s="164">
        <v>354.65800000000002</v>
      </c>
      <c r="Q96" s="164">
        <v>400.05399999999997</v>
      </c>
      <c r="R96" s="164">
        <v>387.108</v>
      </c>
      <c r="S96" s="164">
        <v>405.25200000000001</v>
      </c>
      <c r="T96" s="164">
        <v>394.303</v>
      </c>
      <c r="U96" s="164">
        <v>339.20699999999999</v>
      </c>
      <c r="V96" s="164">
        <v>333.93</v>
      </c>
      <c r="W96" s="164">
        <v>744.45900000000006</v>
      </c>
      <c r="X96" s="164">
        <v>728.23299999999995</v>
      </c>
      <c r="Y96" s="164">
        <v>3151.2740000000003</v>
      </c>
      <c r="Z96" s="164">
        <v>787.16200000000003</v>
      </c>
      <c r="AA96" s="164">
        <v>799.55500000000006</v>
      </c>
      <c r="AB96" s="164">
        <v>673.13699999999994</v>
      </c>
      <c r="AC96" s="164">
        <v>1472.692</v>
      </c>
      <c r="AD96" s="164">
        <v>262.98</v>
      </c>
      <c r="AE96" s="164">
        <v>265.72699999999998</v>
      </c>
      <c r="AF96" s="164">
        <v>206.72499999999999</v>
      </c>
      <c r="AG96" s="164">
        <v>216.53700000000001</v>
      </c>
      <c r="AH96" s="164">
        <v>167.929</v>
      </c>
      <c r="AI96" s="164">
        <v>182.79900000000001</v>
      </c>
      <c r="AJ96" s="164">
        <v>137.68</v>
      </c>
      <c r="AK96" s="164">
        <v>152.471</v>
      </c>
      <c r="AL96" s="164">
        <v>118.626</v>
      </c>
      <c r="AM96" s="164">
        <v>129.262</v>
      </c>
      <c r="AN96" s="164">
        <v>98.802999999999997</v>
      </c>
      <c r="AO96" s="164">
        <v>105.702</v>
      </c>
      <c r="AP96" s="164">
        <v>79.965999999999994</v>
      </c>
      <c r="AQ96" s="164">
        <v>84.935000000000002</v>
      </c>
      <c r="AR96" s="164">
        <v>55.895000000000003</v>
      </c>
      <c r="AS96" s="164">
        <v>66.41</v>
      </c>
      <c r="AT96" s="164">
        <v>41.896000000000001</v>
      </c>
      <c r="AU96" s="164">
        <v>50.207000000000001</v>
      </c>
      <c r="AV96" s="164">
        <v>31.367000000000001</v>
      </c>
      <c r="AW96" s="164">
        <v>38.36</v>
      </c>
      <c r="AX96" s="164">
        <v>19.3</v>
      </c>
      <c r="AY96" s="164">
        <v>25.166</v>
      </c>
      <c r="AZ96" s="164">
        <v>9.3179999999999996</v>
      </c>
      <c r="BA96" s="164">
        <v>13.489000000000001</v>
      </c>
      <c r="BB96" s="164">
        <v>2.9929999999999999</v>
      </c>
      <c r="BC96" s="164">
        <v>4.8570000000000002</v>
      </c>
      <c r="BD96" s="164">
        <v>0.57699999999999996</v>
      </c>
      <c r="BE96" s="164">
        <v>1.1020000000000001</v>
      </c>
      <c r="BF96" s="164">
        <v>6.2E-2</v>
      </c>
      <c r="BG96" s="164">
        <v>0.14599999999999999</v>
      </c>
      <c r="BH96" s="164">
        <v>4.0000000000000001E-3</v>
      </c>
      <c r="BI96" s="164">
        <v>1.0999999999999999E-2</v>
      </c>
    </row>
    <row r="97" spans="1:61" x14ac:dyDescent="0.25">
      <c r="A97" s="140" t="s">
        <v>428</v>
      </c>
      <c r="B97" s="140" t="s">
        <v>320</v>
      </c>
      <c r="C97" s="140" t="s">
        <v>312</v>
      </c>
      <c r="D97" s="140" t="s">
        <v>313</v>
      </c>
      <c r="E97" s="140" t="s">
        <v>314</v>
      </c>
      <c r="F97" s="140">
        <v>0</v>
      </c>
      <c r="G97" s="140">
        <v>0</v>
      </c>
      <c r="H97" s="141" t="s">
        <v>322</v>
      </c>
      <c r="I97" s="141"/>
      <c r="J97" s="141"/>
      <c r="K97" s="146" t="s">
        <v>98</v>
      </c>
      <c r="L97" s="163">
        <v>2010</v>
      </c>
      <c r="M97" s="164">
        <v>55.359000000000002</v>
      </c>
      <c r="N97" s="164">
        <v>53.28</v>
      </c>
      <c r="O97" s="164">
        <v>49.334000000000003</v>
      </c>
      <c r="P97" s="164">
        <v>47.026000000000003</v>
      </c>
      <c r="Q97" s="164">
        <v>46.692</v>
      </c>
      <c r="R97" s="164">
        <v>44.219000000000001</v>
      </c>
      <c r="S97" s="164">
        <v>65.38</v>
      </c>
      <c r="T97" s="164">
        <v>62.707000000000001</v>
      </c>
      <c r="U97" s="164">
        <v>80.248999999999995</v>
      </c>
      <c r="V97" s="164">
        <v>76.917000000000002</v>
      </c>
      <c r="W97" s="164">
        <v>145.62899999999999</v>
      </c>
      <c r="X97" s="164">
        <v>139.624</v>
      </c>
      <c r="Y97" s="164">
        <v>423.99700000000001</v>
      </c>
      <c r="Z97" s="164">
        <v>90.911000000000001</v>
      </c>
      <c r="AA97" s="164">
        <v>128.08699999999999</v>
      </c>
      <c r="AB97" s="164">
        <v>157.166</v>
      </c>
      <c r="AC97" s="164">
        <v>285.25299999999999</v>
      </c>
      <c r="AD97" s="164">
        <v>75.266999999999996</v>
      </c>
      <c r="AE97" s="164">
        <v>72.486999999999995</v>
      </c>
      <c r="AF97" s="164">
        <v>68.671999999999997</v>
      </c>
      <c r="AG97" s="164">
        <v>68.099999999999994</v>
      </c>
      <c r="AH97" s="164">
        <v>71.382999999999996</v>
      </c>
      <c r="AI97" s="164">
        <v>72.852999999999994</v>
      </c>
      <c r="AJ97" s="164">
        <v>68.775000000000006</v>
      </c>
      <c r="AK97" s="164">
        <v>72.847999999999999</v>
      </c>
      <c r="AL97" s="164">
        <v>72.349999999999994</v>
      </c>
      <c r="AM97" s="164">
        <v>80.03</v>
      </c>
      <c r="AN97" s="164">
        <v>70.484999999999999</v>
      </c>
      <c r="AO97" s="164">
        <v>82.064999999999998</v>
      </c>
      <c r="AP97" s="164">
        <v>58.258000000000003</v>
      </c>
      <c r="AQ97" s="164">
        <v>73.974999999999994</v>
      </c>
      <c r="AR97" s="164">
        <v>48.786000000000001</v>
      </c>
      <c r="AS97" s="164">
        <v>68.950999999999993</v>
      </c>
      <c r="AT97" s="164">
        <v>42.072000000000003</v>
      </c>
      <c r="AU97" s="164">
        <v>67.887</v>
      </c>
      <c r="AV97" s="164">
        <v>38.088000000000001</v>
      </c>
      <c r="AW97" s="164">
        <v>70.344999999999999</v>
      </c>
      <c r="AX97" s="164">
        <v>23.628</v>
      </c>
      <c r="AY97" s="164">
        <v>53.472000000000001</v>
      </c>
      <c r="AZ97" s="164">
        <v>14.441000000000001</v>
      </c>
      <c r="BA97" s="164">
        <v>41.298999999999999</v>
      </c>
      <c r="BB97" s="164">
        <v>4.4649999999999999</v>
      </c>
      <c r="BC97" s="164">
        <v>20.193000000000001</v>
      </c>
      <c r="BD97" s="164">
        <v>1.1339999999999999</v>
      </c>
      <c r="BE97" s="164">
        <v>5.1210000000000004</v>
      </c>
      <c r="BF97" s="164">
        <v>0.27700000000000002</v>
      </c>
      <c r="BG97" s="164">
        <v>1.429</v>
      </c>
      <c r="BH97" s="164">
        <v>3.6999999999999998E-2</v>
      </c>
      <c r="BI97" s="164">
        <v>0.183</v>
      </c>
    </row>
    <row r="98" spans="1:61" x14ac:dyDescent="0.25">
      <c r="A98" s="140" t="s">
        <v>429</v>
      </c>
      <c r="B98" s="140" t="s">
        <v>201</v>
      </c>
      <c r="C98" s="140" t="s">
        <v>307</v>
      </c>
      <c r="D98" s="140" t="s">
        <v>201</v>
      </c>
      <c r="E98" s="140" t="s">
        <v>344</v>
      </c>
      <c r="F98" s="140">
        <v>0</v>
      </c>
      <c r="G98" s="140">
        <v>0</v>
      </c>
      <c r="H98" s="141" t="s">
        <v>315</v>
      </c>
      <c r="I98" s="141">
        <v>1</v>
      </c>
      <c r="J98" s="141"/>
      <c r="K98" s="146" t="s">
        <v>99</v>
      </c>
      <c r="L98" s="163">
        <v>2010</v>
      </c>
      <c r="M98" s="164">
        <v>138.62</v>
      </c>
      <c r="N98" s="164">
        <v>134.32599999999999</v>
      </c>
      <c r="O98" s="164">
        <v>171.68799999999999</v>
      </c>
      <c r="P98" s="164">
        <v>174.934</v>
      </c>
      <c r="Q98" s="164">
        <v>199.56200000000001</v>
      </c>
      <c r="R98" s="164">
        <v>209.95</v>
      </c>
      <c r="S98" s="164">
        <v>212.82499999999999</v>
      </c>
      <c r="T98" s="164">
        <v>231.11600000000001</v>
      </c>
      <c r="U98" s="164">
        <v>199.048</v>
      </c>
      <c r="V98" s="164">
        <v>225.137</v>
      </c>
      <c r="W98" s="164">
        <v>411.87299999999999</v>
      </c>
      <c r="X98" s="164">
        <v>456.25300000000004</v>
      </c>
      <c r="Y98" s="164">
        <v>1473.021</v>
      </c>
      <c r="Z98" s="164">
        <v>409.512</v>
      </c>
      <c r="AA98" s="164">
        <v>443.94100000000003</v>
      </c>
      <c r="AB98" s="164">
        <v>424.185</v>
      </c>
      <c r="AC98" s="164">
        <v>868.12599999999998</v>
      </c>
      <c r="AD98" s="164">
        <v>184.69800000000001</v>
      </c>
      <c r="AE98" s="164">
        <v>202.071</v>
      </c>
      <c r="AF98" s="164">
        <v>159.52699999999999</v>
      </c>
      <c r="AG98" s="164">
        <v>158.227</v>
      </c>
      <c r="AH98" s="164">
        <v>145.76499999999999</v>
      </c>
      <c r="AI98" s="164">
        <v>127.74299999999999</v>
      </c>
      <c r="AJ98" s="164">
        <v>163.89400000000001</v>
      </c>
      <c r="AK98" s="164">
        <v>116.79</v>
      </c>
      <c r="AL98" s="164">
        <v>165.27699999999999</v>
      </c>
      <c r="AM98" s="164">
        <v>106.42400000000001</v>
      </c>
      <c r="AN98" s="164">
        <v>119.751</v>
      </c>
      <c r="AO98" s="164">
        <v>98.334000000000003</v>
      </c>
      <c r="AP98" s="164">
        <v>88.346000000000004</v>
      </c>
      <c r="AQ98" s="164">
        <v>90.087999999999994</v>
      </c>
      <c r="AR98" s="164">
        <v>80.471999999999994</v>
      </c>
      <c r="AS98" s="164">
        <v>69.674000000000007</v>
      </c>
      <c r="AT98" s="164">
        <v>70.046999999999997</v>
      </c>
      <c r="AU98" s="164">
        <v>58.811</v>
      </c>
      <c r="AV98" s="164">
        <v>52.932000000000002</v>
      </c>
      <c r="AW98" s="164">
        <v>55.832000000000001</v>
      </c>
      <c r="AX98" s="164">
        <v>33.322000000000003</v>
      </c>
      <c r="AY98" s="164">
        <v>39.78</v>
      </c>
      <c r="AZ98" s="164">
        <v>17.518999999999998</v>
      </c>
      <c r="BA98" s="164">
        <v>17.623999999999999</v>
      </c>
      <c r="BB98" s="164">
        <v>7.5839999999999996</v>
      </c>
      <c r="BC98" s="164">
        <v>8.4250000000000007</v>
      </c>
      <c r="BD98" s="164">
        <v>1.5369999999999999</v>
      </c>
      <c r="BE98" s="164">
        <v>2.61</v>
      </c>
      <c r="BF98" s="164">
        <v>0.185</v>
      </c>
      <c r="BG98" s="164">
        <v>0.53500000000000003</v>
      </c>
      <c r="BH98" s="164">
        <v>1.2E-2</v>
      </c>
      <c r="BI98" s="164">
        <v>0.05</v>
      </c>
    </row>
    <row r="99" spans="1:61" x14ac:dyDescent="0.25">
      <c r="A99" s="140" t="s">
        <v>430</v>
      </c>
      <c r="B99" s="140" t="s">
        <v>199</v>
      </c>
      <c r="C99" s="140" t="s">
        <v>317</v>
      </c>
      <c r="D99" s="140" t="s">
        <v>325</v>
      </c>
      <c r="E99" s="140" t="s">
        <v>324</v>
      </c>
      <c r="F99" s="140">
        <v>1</v>
      </c>
      <c r="G99" s="140">
        <v>1</v>
      </c>
      <c r="H99" s="141" t="s">
        <v>335</v>
      </c>
      <c r="I99" s="141">
        <v>1</v>
      </c>
      <c r="J99" s="141">
        <v>2</v>
      </c>
      <c r="K99" s="146" t="s">
        <v>100</v>
      </c>
      <c r="L99" s="163">
        <v>2010</v>
      </c>
      <c r="M99" s="164">
        <v>127.687</v>
      </c>
      <c r="N99" s="164">
        <v>125.691</v>
      </c>
      <c r="O99" s="164">
        <v>124.467</v>
      </c>
      <c r="P99" s="164">
        <v>122.447</v>
      </c>
      <c r="Q99" s="164">
        <v>129.19800000000001</v>
      </c>
      <c r="R99" s="164">
        <v>126.66800000000001</v>
      </c>
      <c r="S99" s="164">
        <v>123.22199999999999</v>
      </c>
      <c r="T99" s="164">
        <v>119.89</v>
      </c>
      <c r="U99" s="164">
        <v>115.682</v>
      </c>
      <c r="V99" s="164">
        <v>111.509</v>
      </c>
      <c r="W99" s="164">
        <v>238.904</v>
      </c>
      <c r="X99" s="164">
        <v>231.399</v>
      </c>
      <c r="Y99" s="164">
        <v>999.27</v>
      </c>
      <c r="Z99" s="164">
        <v>255.86600000000001</v>
      </c>
      <c r="AA99" s="164">
        <v>243.11199999999999</v>
      </c>
      <c r="AB99" s="164">
        <v>227.191</v>
      </c>
      <c r="AC99" s="164">
        <v>470.303</v>
      </c>
      <c r="AD99" s="164">
        <v>99.998000000000005</v>
      </c>
      <c r="AE99" s="164">
        <v>95.162000000000006</v>
      </c>
      <c r="AF99" s="164">
        <v>73.209000000000003</v>
      </c>
      <c r="AG99" s="164">
        <v>66.103999999999999</v>
      </c>
      <c r="AH99" s="164">
        <v>47.927</v>
      </c>
      <c r="AI99" s="164">
        <v>43.125999999999998</v>
      </c>
      <c r="AJ99" s="164">
        <v>30.614999999999998</v>
      </c>
      <c r="AK99" s="164">
        <v>34.884999999999998</v>
      </c>
      <c r="AL99" s="164">
        <v>22.416</v>
      </c>
      <c r="AM99" s="164">
        <v>34.220999999999997</v>
      </c>
      <c r="AN99" s="164">
        <v>21.125</v>
      </c>
      <c r="AO99" s="164">
        <v>34.774000000000001</v>
      </c>
      <c r="AP99" s="164">
        <v>20.286000000000001</v>
      </c>
      <c r="AQ99" s="164">
        <v>31.471</v>
      </c>
      <c r="AR99" s="164">
        <v>16.885999999999999</v>
      </c>
      <c r="AS99" s="164">
        <v>24.331</v>
      </c>
      <c r="AT99" s="164">
        <v>12.259</v>
      </c>
      <c r="AU99" s="164">
        <v>15.855</v>
      </c>
      <c r="AV99" s="164">
        <v>9.5749999999999993</v>
      </c>
      <c r="AW99" s="164">
        <v>15.009</v>
      </c>
      <c r="AX99" s="164">
        <v>6.133</v>
      </c>
      <c r="AY99" s="164">
        <v>11.938000000000001</v>
      </c>
      <c r="AZ99" s="164">
        <v>3.9750000000000001</v>
      </c>
      <c r="BA99" s="164">
        <v>5.9509999999999996</v>
      </c>
      <c r="BB99" s="164">
        <v>1.7869999999999999</v>
      </c>
      <c r="BC99" s="164">
        <v>2.4340000000000002</v>
      </c>
      <c r="BD99" s="164">
        <v>0.31900000000000001</v>
      </c>
      <c r="BE99" s="164">
        <v>0.57699999999999996</v>
      </c>
      <c r="BF99" s="164">
        <v>0.03</v>
      </c>
      <c r="BG99" s="164">
        <v>7.3999999999999996E-2</v>
      </c>
      <c r="BH99" s="164">
        <v>2E-3</v>
      </c>
      <c r="BI99" s="164">
        <v>6.0000000000000001E-3</v>
      </c>
    </row>
    <row r="100" spans="1:61" x14ac:dyDescent="0.25">
      <c r="A100" s="140" t="s">
        <v>431</v>
      </c>
      <c r="B100" s="140" t="s">
        <v>200</v>
      </c>
      <c r="C100" s="140" t="s">
        <v>317</v>
      </c>
      <c r="D100" s="140" t="s">
        <v>200</v>
      </c>
      <c r="E100" s="140" t="s">
        <v>324</v>
      </c>
      <c r="F100" s="140">
        <v>0</v>
      </c>
      <c r="G100" s="140">
        <v>0</v>
      </c>
      <c r="H100" s="141" t="s">
        <v>310</v>
      </c>
      <c r="I100" s="141">
        <v>1</v>
      </c>
      <c r="J100" s="141">
        <v>2</v>
      </c>
      <c r="K100" s="146" t="s">
        <v>101</v>
      </c>
      <c r="L100" s="163">
        <v>2010</v>
      </c>
      <c r="M100" s="164">
        <v>334.53</v>
      </c>
      <c r="N100" s="164">
        <v>320.73099999999999</v>
      </c>
      <c r="O100" s="164">
        <v>293.46600000000001</v>
      </c>
      <c r="P100" s="164">
        <v>282.721</v>
      </c>
      <c r="Q100" s="164">
        <v>245.923</v>
      </c>
      <c r="R100" s="164">
        <v>238.32599999999999</v>
      </c>
      <c r="S100" s="164">
        <v>202.31700000000001</v>
      </c>
      <c r="T100" s="164">
        <v>196.82900000000001</v>
      </c>
      <c r="U100" s="164">
        <v>178.74</v>
      </c>
      <c r="V100" s="164">
        <v>174.72200000000001</v>
      </c>
      <c r="W100" s="164">
        <v>381.05700000000002</v>
      </c>
      <c r="X100" s="164">
        <v>371.55100000000004</v>
      </c>
      <c r="Y100" s="164">
        <v>16924.455999999998</v>
      </c>
      <c r="Z100" s="164">
        <v>484.24900000000002</v>
      </c>
      <c r="AA100" s="164">
        <v>399.14600000000002</v>
      </c>
      <c r="AB100" s="164">
        <v>353.46199999999999</v>
      </c>
      <c r="AC100" s="164">
        <v>752.60800000000006</v>
      </c>
      <c r="AD100" s="164">
        <v>156.58799999999999</v>
      </c>
      <c r="AE100" s="164">
        <v>153.726</v>
      </c>
      <c r="AF100" s="164">
        <v>130.50299999999999</v>
      </c>
      <c r="AG100" s="164">
        <v>128.69399999999999</v>
      </c>
      <c r="AH100" s="164">
        <v>106.776</v>
      </c>
      <c r="AI100" s="164">
        <v>106.337</v>
      </c>
      <c r="AJ100" s="164">
        <v>85.825000000000003</v>
      </c>
      <c r="AK100" s="164">
        <v>86.944999999999993</v>
      </c>
      <c r="AL100" s="164">
        <v>69.274000000000001</v>
      </c>
      <c r="AM100" s="164">
        <v>71.844999999999999</v>
      </c>
      <c r="AN100" s="164">
        <v>55.335000000000001</v>
      </c>
      <c r="AO100" s="164">
        <v>59.142000000000003</v>
      </c>
      <c r="AP100" s="164">
        <v>42.761000000000003</v>
      </c>
      <c r="AQ100" s="164">
        <v>47.481000000000002</v>
      </c>
      <c r="AR100" s="164">
        <v>31.794</v>
      </c>
      <c r="AS100" s="164">
        <v>35.088000000000001</v>
      </c>
      <c r="AT100" s="164">
        <v>26.117000000000001</v>
      </c>
      <c r="AU100" s="164">
        <v>28.908999999999999</v>
      </c>
      <c r="AV100" s="164">
        <v>16.899999999999999</v>
      </c>
      <c r="AW100" s="164">
        <v>19.504999999999999</v>
      </c>
      <c r="AX100" s="164">
        <v>8.9350000000000005</v>
      </c>
      <c r="AY100" s="164">
        <v>10.763999999999999</v>
      </c>
      <c r="AZ100" s="164">
        <v>3.5259999999999998</v>
      </c>
      <c r="BA100" s="164">
        <v>4.5110000000000001</v>
      </c>
      <c r="BB100" s="164">
        <v>0.90900000000000003</v>
      </c>
      <c r="BC100" s="164">
        <v>1.1919999999999999</v>
      </c>
      <c r="BD100" s="164">
        <v>0.11700000000000001</v>
      </c>
      <c r="BE100" s="164">
        <v>0.16500000000000001</v>
      </c>
      <c r="BF100" s="164">
        <v>8.0000000000000002E-3</v>
      </c>
      <c r="BG100" s="164">
        <v>1.2999999999999999E-2</v>
      </c>
      <c r="BH100" s="164">
        <v>0</v>
      </c>
      <c r="BI100" s="164">
        <v>0</v>
      </c>
    </row>
    <row r="101" spans="1:61" x14ac:dyDescent="0.25">
      <c r="A101" s="140" t="s">
        <v>432</v>
      </c>
      <c r="B101" s="140" t="s">
        <v>201</v>
      </c>
      <c r="C101" s="140" t="s">
        <v>307</v>
      </c>
      <c r="D101" s="140" t="s">
        <v>201</v>
      </c>
      <c r="E101" s="140" t="s">
        <v>318</v>
      </c>
      <c r="F101" s="140">
        <v>0</v>
      </c>
      <c r="G101" s="140">
        <v>0</v>
      </c>
      <c r="H101" s="141" t="s">
        <v>315</v>
      </c>
      <c r="I101" s="141">
        <v>1</v>
      </c>
      <c r="J101" s="141"/>
      <c r="K101" s="146" t="s">
        <v>102</v>
      </c>
      <c r="L101" s="163">
        <v>2010</v>
      </c>
      <c r="M101" s="164">
        <v>330.65600000000001</v>
      </c>
      <c r="N101" s="164">
        <v>313.04399999999998</v>
      </c>
      <c r="O101" s="164">
        <v>304.577</v>
      </c>
      <c r="P101" s="164">
        <v>287.697</v>
      </c>
      <c r="Q101" s="164">
        <v>278.73599999999999</v>
      </c>
      <c r="R101" s="164">
        <v>263.95600000000002</v>
      </c>
      <c r="S101" s="164">
        <v>292.44600000000003</v>
      </c>
      <c r="T101" s="164">
        <v>278.47800000000001</v>
      </c>
      <c r="U101" s="164">
        <v>303.464</v>
      </c>
      <c r="V101" s="164">
        <v>291.13400000000001</v>
      </c>
      <c r="W101" s="164">
        <v>595.91000000000008</v>
      </c>
      <c r="X101" s="164">
        <v>569.61200000000008</v>
      </c>
      <c r="Y101" s="164">
        <v>2349.59</v>
      </c>
      <c r="Z101" s="164">
        <v>542.69200000000001</v>
      </c>
      <c r="AA101" s="164">
        <v>570.92399999999998</v>
      </c>
      <c r="AB101" s="164">
        <v>594.59799999999996</v>
      </c>
      <c r="AC101" s="164">
        <v>1165.5220000000002</v>
      </c>
      <c r="AD101" s="164">
        <v>314.202</v>
      </c>
      <c r="AE101" s="164">
        <v>302.745</v>
      </c>
      <c r="AF101" s="164">
        <v>281.83600000000001</v>
      </c>
      <c r="AG101" s="164">
        <v>272.50299999999999</v>
      </c>
      <c r="AH101" s="164">
        <v>229.364</v>
      </c>
      <c r="AI101" s="164">
        <v>226.202</v>
      </c>
      <c r="AJ101" s="164">
        <v>181.97900000000001</v>
      </c>
      <c r="AK101" s="164">
        <v>183.91800000000001</v>
      </c>
      <c r="AL101" s="164">
        <v>149.05600000000001</v>
      </c>
      <c r="AM101" s="164">
        <v>144.9</v>
      </c>
      <c r="AN101" s="164">
        <v>123.215</v>
      </c>
      <c r="AO101" s="164">
        <v>107.416</v>
      </c>
      <c r="AP101" s="164">
        <v>93.843999999999994</v>
      </c>
      <c r="AQ101" s="164">
        <v>82.915000000000006</v>
      </c>
      <c r="AR101" s="164">
        <v>64.146000000000001</v>
      </c>
      <c r="AS101" s="164">
        <v>61.872999999999998</v>
      </c>
      <c r="AT101" s="164">
        <v>50.164000000000001</v>
      </c>
      <c r="AU101" s="164">
        <v>52.496000000000002</v>
      </c>
      <c r="AV101" s="164">
        <v>36.726999999999997</v>
      </c>
      <c r="AW101" s="164">
        <v>41.503</v>
      </c>
      <c r="AX101" s="164">
        <v>24.452999999999999</v>
      </c>
      <c r="AY101" s="164">
        <v>28.448</v>
      </c>
      <c r="AZ101" s="164">
        <v>12.757</v>
      </c>
      <c r="BA101" s="164">
        <v>16.05</v>
      </c>
      <c r="BB101" s="164">
        <v>4.5049999999999999</v>
      </c>
      <c r="BC101" s="164">
        <v>6.508</v>
      </c>
      <c r="BD101" s="164">
        <v>0.85299999999999998</v>
      </c>
      <c r="BE101" s="164">
        <v>1.5369999999999999</v>
      </c>
      <c r="BF101" s="164">
        <v>8.8999999999999996E-2</v>
      </c>
      <c r="BG101" s="164">
        <v>0.20200000000000001</v>
      </c>
      <c r="BH101" s="164">
        <v>5.0000000000000001E-3</v>
      </c>
      <c r="BI101" s="164">
        <v>1.2999999999999999E-2</v>
      </c>
    </row>
    <row r="102" spans="1:61" x14ac:dyDescent="0.25">
      <c r="A102" s="140" t="s">
        <v>433</v>
      </c>
      <c r="B102" s="140" t="s">
        <v>320</v>
      </c>
      <c r="C102" s="140" t="s">
        <v>312</v>
      </c>
      <c r="D102" s="140" t="s">
        <v>321</v>
      </c>
      <c r="E102" s="140" t="s">
        <v>314</v>
      </c>
      <c r="F102" s="140">
        <v>0</v>
      </c>
      <c r="G102" s="140">
        <v>0</v>
      </c>
      <c r="H102" s="141" t="s">
        <v>322</v>
      </c>
      <c r="I102" s="141"/>
      <c r="J102" s="141"/>
      <c r="K102" s="255" t="s">
        <v>103</v>
      </c>
      <c r="L102" s="165">
        <v>2010</v>
      </c>
      <c r="M102" s="166">
        <v>513.26800000000003</v>
      </c>
      <c r="N102" s="166">
        <v>469.971</v>
      </c>
      <c r="O102" s="166">
        <v>630.79300000000001</v>
      </c>
      <c r="P102" s="166">
        <v>576.34500000000003</v>
      </c>
      <c r="Q102" s="166">
        <v>786.726</v>
      </c>
      <c r="R102" s="166">
        <v>724.06</v>
      </c>
      <c r="S102" s="166">
        <v>840.12699999999995</v>
      </c>
      <c r="T102" s="166">
        <v>772.98800000000006</v>
      </c>
      <c r="U102" s="166">
        <v>820.11400000000003</v>
      </c>
      <c r="V102" s="166">
        <v>768.14599999999996</v>
      </c>
      <c r="W102" s="164">
        <v>1660.241</v>
      </c>
      <c r="X102" s="164">
        <v>1541.134</v>
      </c>
      <c r="Y102" s="164">
        <v>5314.2780000000012</v>
      </c>
      <c r="Z102" s="164">
        <v>1510.7860000000001</v>
      </c>
      <c r="AA102" s="164">
        <v>1613.115</v>
      </c>
      <c r="AB102" s="164">
        <v>1588.26</v>
      </c>
      <c r="AC102" s="164">
        <v>3201.375</v>
      </c>
      <c r="AD102" s="166">
        <v>969.25599999999997</v>
      </c>
      <c r="AE102" s="166">
        <v>949.60400000000004</v>
      </c>
      <c r="AF102" s="166">
        <v>1001.498</v>
      </c>
      <c r="AG102" s="166">
        <v>1004.335</v>
      </c>
      <c r="AH102" s="166">
        <v>894.33699999999999</v>
      </c>
      <c r="AI102" s="166">
        <v>903.98500000000001</v>
      </c>
      <c r="AJ102" s="166">
        <v>934.58900000000006</v>
      </c>
      <c r="AK102" s="166">
        <v>930.44399999999996</v>
      </c>
      <c r="AL102" s="166">
        <v>953.55899999999997</v>
      </c>
      <c r="AM102" s="166">
        <v>951.52099999999996</v>
      </c>
      <c r="AN102" s="166">
        <v>878.00099999999998</v>
      </c>
      <c r="AO102" s="166">
        <v>890.29100000000005</v>
      </c>
      <c r="AP102" s="166">
        <v>755.77099999999996</v>
      </c>
      <c r="AQ102" s="166">
        <v>779.65300000000002</v>
      </c>
      <c r="AR102" s="166">
        <v>472.49099999999999</v>
      </c>
      <c r="AS102" s="166">
        <v>496.87900000000002</v>
      </c>
      <c r="AT102" s="166">
        <v>357.71699999999998</v>
      </c>
      <c r="AU102" s="166">
        <v>392.154</v>
      </c>
      <c r="AV102" s="166">
        <v>294.06599999999997</v>
      </c>
      <c r="AW102" s="166">
        <v>344.22</v>
      </c>
      <c r="AX102" s="166">
        <v>238.63800000000001</v>
      </c>
      <c r="AY102" s="166">
        <v>258.08</v>
      </c>
      <c r="AZ102" s="166">
        <v>185.702</v>
      </c>
      <c r="BA102" s="166">
        <v>171.19800000000001</v>
      </c>
      <c r="BB102" s="166">
        <v>83.721000000000004</v>
      </c>
      <c r="BC102" s="166">
        <v>86.013999999999996</v>
      </c>
      <c r="BD102" s="166">
        <v>23.919</v>
      </c>
      <c r="BE102" s="166">
        <v>28.472999999999999</v>
      </c>
      <c r="BF102" s="166">
        <v>5.1539999999999999</v>
      </c>
      <c r="BG102" s="166">
        <v>6.8159999999999998</v>
      </c>
      <c r="BH102" s="166">
        <v>0.45900000000000002</v>
      </c>
      <c r="BI102" s="166">
        <v>0.76400000000000001</v>
      </c>
    </row>
    <row r="103" spans="1:61" x14ac:dyDescent="0.25">
      <c r="A103" s="140" t="s">
        <v>434</v>
      </c>
      <c r="B103" s="140" t="s">
        <v>320</v>
      </c>
      <c r="C103" s="140" t="s">
        <v>312</v>
      </c>
      <c r="D103" s="140" t="s">
        <v>313</v>
      </c>
      <c r="E103" s="140" t="s">
        <v>314</v>
      </c>
      <c r="F103" s="140">
        <v>0</v>
      </c>
      <c r="G103" s="140">
        <v>0</v>
      </c>
      <c r="H103" s="141" t="s">
        <v>322</v>
      </c>
      <c r="I103" s="141"/>
      <c r="J103" s="141"/>
      <c r="K103" s="146" t="s">
        <v>104</v>
      </c>
      <c r="L103" s="163">
        <v>2010</v>
      </c>
      <c r="M103" s="164">
        <v>80.656000000000006</v>
      </c>
      <c r="N103" s="164">
        <v>77.66</v>
      </c>
      <c r="O103" s="164">
        <v>72.677999999999997</v>
      </c>
      <c r="P103" s="164">
        <v>69.156000000000006</v>
      </c>
      <c r="Q103" s="164">
        <v>85.512</v>
      </c>
      <c r="R103" s="164">
        <v>81.728999999999999</v>
      </c>
      <c r="S103" s="164">
        <v>109.205</v>
      </c>
      <c r="T103" s="164">
        <v>104.482</v>
      </c>
      <c r="U103" s="164">
        <v>124.92100000000001</v>
      </c>
      <c r="V103" s="164">
        <v>122.498</v>
      </c>
      <c r="W103" s="164">
        <v>234.126</v>
      </c>
      <c r="X103" s="164">
        <v>226.98000000000002</v>
      </c>
      <c r="Y103" s="164">
        <v>681.07799999999997</v>
      </c>
      <c r="Z103" s="164">
        <v>167.24099999999999</v>
      </c>
      <c r="AA103" s="164">
        <v>213.68700000000001</v>
      </c>
      <c r="AB103" s="164">
        <v>247.41900000000001</v>
      </c>
      <c r="AC103" s="164">
        <v>461.10599999999999</v>
      </c>
      <c r="AD103" s="164">
        <v>118.134</v>
      </c>
      <c r="AE103" s="164">
        <v>115.91800000000001</v>
      </c>
      <c r="AF103" s="164">
        <v>105.099</v>
      </c>
      <c r="AG103" s="164">
        <v>106.431</v>
      </c>
      <c r="AH103" s="164">
        <v>106.18</v>
      </c>
      <c r="AI103" s="164">
        <v>110.07299999999999</v>
      </c>
      <c r="AJ103" s="164">
        <v>108.133</v>
      </c>
      <c r="AK103" s="164">
        <v>115.03</v>
      </c>
      <c r="AL103" s="164">
        <v>112.587</v>
      </c>
      <c r="AM103" s="164">
        <v>123.244</v>
      </c>
      <c r="AN103" s="164">
        <v>99.861000000000004</v>
      </c>
      <c r="AO103" s="164">
        <v>117.651</v>
      </c>
      <c r="AP103" s="164">
        <v>77.778999999999996</v>
      </c>
      <c r="AQ103" s="164">
        <v>98</v>
      </c>
      <c r="AR103" s="164">
        <v>62.374000000000002</v>
      </c>
      <c r="AS103" s="164">
        <v>87.754999999999995</v>
      </c>
      <c r="AT103" s="164">
        <v>54.478000000000002</v>
      </c>
      <c r="AU103" s="164">
        <v>85.814999999999998</v>
      </c>
      <c r="AV103" s="164">
        <v>44.789000000000001</v>
      </c>
      <c r="AW103" s="164">
        <v>82.792000000000002</v>
      </c>
      <c r="AX103" s="164">
        <v>30.466000000000001</v>
      </c>
      <c r="AY103" s="164">
        <v>70.242000000000004</v>
      </c>
      <c r="AZ103" s="164">
        <v>15.381</v>
      </c>
      <c r="BA103" s="164">
        <v>48.307000000000002</v>
      </c>
      <c r="BB103" s="164">
        <v>5.8520000000000003</v>
      </c>
      <c r="BC103" s="164">
        <v>27.425999999999998</v>
      </c>
      <c r="BD103" s="164">
        <v>1.35</v>
      </c>
      <c r="BE103" s="164">
        <v>6.5010000000000003</v>
      </c>
      <c r="BF103" s="164">
        <v>0.21199999999999999</v>
      </c>
      <c r="BG103" s="164">
        <v>1.825</v>
      </c>
      <c r="BH103" s="164">
        <v>3.7999999999999999E-2</v>
      </c>
      <c r="BI103" s="164">
        <v>0.23699999999999999</v>
      </c>
    </row>
    <row r="104" spans="1:61" x14ac:dyDescent="0.25">
      <c r="A104" s="140" t="s">
        <v>435</v>
      </c>
      <c r="B104" s="140" t="s">
        <v>320</v>
      </c>
      <c r="C104" s="140" t="s">
        <v>312</v>
      </c>
      <c r="D104" s="140" t="s">
        <v>321</v>
      </c>
      <c r="E104" s="140" t="s">
        <v>314</v>
      </c>
      <c r="F104" s="140">
        <v>0</v>
      </c>
      <c r="G104" s="140">
        <v>0</v>
      </c>
      <c r="H104" s="141" t="s">
        <v>339</v>
      </c>
      <c r="I104" s="141"/>
      <c r="J104" s="141"/>
      <c r="K104" s="146" t="s">
        <v>105</v>
      </c>
      <c r="L104" s="163">
        <v>2010</v>
      </c>
      <c r="M104" s="164">
        <v>14.791</v>
      </c>
      <c r="N104" s="164">
        <v>14.063000000000001</v>
      </c>
      <c r="O104" s="164">
        <v>15.491</v>
      </c>
      <c r="P104" s="164">
        <v>14.435</v>
      </c>
      <c r="Q104" s="164">
        <v>15.811</v>
      </c>
      <c r="R104" s="164">
        <v>15.021000000000001</v>
      </c>
      <c r="S104" s="164">
        <v>15.465999999999999</v>
      </c>
      <c r="T104" s="164">
        <v>14.702999999999999</v>
      </c>
      <c r="U104" s="164">
        <v>15.287000000000001</v>
      </c>
      <c r="V104" s="164">
        <v>14.881</v>
      </c>
      <c r="W104" s="164">
        <v>30.753</v>
      </c>
      <c r="X104" s="164">
        <v>29.584</v>
      </c>
      <c r="Y104" s="164">
        <v>119.78100000000001</v>
      </c>
      <c r="Z104" s="164">
        <v>30.832000000000001</v>
      </c>
      <c r="AA104" s="164">
        <v>30.168999999999997</v>
      </c>
      <c r="AB104" s="164">
        <v>30.167999999999999</v>
      </c>
      <c r="AC104" s="164">
        <v>60.337000000000003</v>
      </c>
      <c r="AD104" s="164">
        <v>17.838000000000001</v>
      </c>
      <c r="AE104" s="164">
        <v>17.547000000000001</v>
      </c>
      <c r="AF104" s="164">
        <v>18.911999999999999</v>
      </c>
      <c r="AG104" s="164">
        <v>18.765000000000001</v>
      </c>
      <c r="AH104" s="164">
        <v>19.675000000000001</v>
      </c>
      <c r="AI104" s="164">
        <v>19.837</v>
      </c>
      <c r="AJ104" s="164">
        <v>21.719000000000001</v>
      </c>
      <c r="AK104" s="164">
        <v>20.898</v>
      </c>
      <c r="AL104" s="164">
        <v>21.007000000000001</v>
      </c>
      <c r="AM104" s="164">
        <v>19.949000000000002</v>
      </c>
      <c r="AN104" s="164">
        <v>18.126999999999999</v>
      </c>
      <c r="AO104" s="164">
        <v>17.361000000000001</v>
      </c>
      <c r="AP104" s="164">
        <v>15.263999999999999</v>
      </c>
      <c r="AQ104" s="164">
        <v>14.773999999999999</v>
      </c>
      <c r="AR104" s="164">
        <v>12.795</v>
      </c>
      <c r="AS104" s="164">
        <v>12.403</v>
      </c>
      <c r="AT104" s="164">
        <v>9.532</v>
      </c>
      <c r="AU104" s="164">
        <v>10.092000000000001</v>
      </c>
      <c r="AV104" s="164">
        <v>7.944</v>
      </c>
      <c r="AW104" s="164">
        <v>9.3870000000000005</v>
      </c>
      <c r="AX104" s="164">
        <v>6.4640000000000004</v>
      </c>
      <c r="AY104" s="164">
        <v>8.4939999999999998</v>
      </c>
      <c r="AZ104" s="164">
        <v>4.0970000000000004</v>
      </c>
      <c r="BA104" s="164">
        <v>6.9020000000000001</v>
      </c>
      <c r="BB104" s="164">
        <v>1.544</v>
      </c>
      <c r="BC104" s="164">
        <v>4.093</v>
      </c>
      <c r="BD104" s="164">
        <v>0.41899999999999998</v>
      </c>
      <c r="BE104" s="164">
        <v>1.4339999999999999</v>
      </c>
      <c r="BF104" s="164">
        <v>0.10100000000000001</v>
      </c>
      <c r="BG104" s="164">
        <v>0.48399999999999999</v>
      </c>
      <c r="BH104" s="164">
        <v>8.9999999999999993E-3</v>
      </c>
      <c r="BI104" s="164">
        <v>6.9000000000000006E-2</v>
      </c>
    </row>
    <row r="105" spans="1:61" x14ac:dyDescent="0.25">
      <c r="A105" s="140" t="s">
        <v>436</v>
      </c>
      <c r="B105" s="140" t="s">
        <v>199</v>
      </c>
      <c r="C105" s="140" t="s">
        <v>317</v>
      </c>
      <c r="D105" s="140" t="s">
        <v>325</v>
      </c>
      <c r="E105" s="140" t="s">
        <v>324</v>
      </c>
      <c r="F105" s="140">
        <v>0</v>
      </c>
      <c r="G105" s="140">
        <v>0</v>
      </c>
      <c r="H105" s="141" t="s">
        <v>310</v>
      </c>
      <c r="I105" s="141">
        <v>1</v>
      </c>
      <c r="J105" s="141">
        <v>2</v>
      </c>
      <c r="K105" s="146" t="s">
        <v>106</v>
      </c>
      <c r="L105" s="163">
        <v>2010</v>
      </c>
      <c r="M105" s="164">
        <v>1706.0219999999999</v>
      </c>
      <c r="N105" s="164">
        <v>1675.3420000000001</v>
      </c>
      <c r="O105" s="164">
        <v>1525.655</v>
      </c>
      <c r="P105" s="164">
        <v>1513.2639999999999</v>
      </c>
      <c r="Q105" s="164">
        <v>1364.3430000000001</v>
      </c>
      <c r="R105" s="164">
        <v>1365.72</v>
      </c>
      <c r="S105" s="164">
        <v>1149.5550000000001</v>
      </c>
      <c r="T105" s="164">
        <v>1154.5060000000001</v>
      </c>
      <c r="U105" s="164">
        <v>950.40599999999995</v>
      </c>
      <c r="V105" s="164">
        <v>951.54600000000005</v>
      </c>
      <c r="W105" s="164">
        <v>2099.9610000000002</v>
      </c>
      <c r="X105" s="164">
        <v>2106.0520000000001</v>
      </c>
      <c r="Y105" s="164">
        <v>11454.406999999999</v>
      </c>
      <c r="Z105" s="164">
        <v>2730.0630000000001</v>
      </c>
      <c r="AA105" s="164">
        <v>2304.0610000000001</v>
      </c>
      <c r="AB105" s="164">
        <v>1901.952</v>
      </c>
      <c r="AC105" s="164">
        <v>4206.0130000000008</v>
      </c>
      <c r="AD105" s="164">
        <v>750.75099999999998</v>
      </c>
      <c r="AE105" s="164">
        <v>748.09900000000005</v>
      </c>
      <c r="AF105" s="164">
        <v>693.70600000000002</v>
      </c>
      <c r="AG105" s="164">
        <v>690.923</v>
      </c>
      <c r="AH105" s="164">
        <v>573.89599999999996</v>
      </c>
      <c r="AI105" s="164">
        <v>579.346</v>
      </c>
      <c r="AJ105" s="164">
        <v>457.649</v>
      </c>
      <c r="AK105" s="164">
        <v>467.37099999999998</v>
      </c>
      <c r="AL105" s="164">
        <v>368.84100000000001</v>
      </c>
      <c r="AM105" s="164">
        <v>383.81299999999999</v>
      </c>
      <c r="AN105" s="164">
        <v>296.75900000000001</v>
      </c>
      <c r="AO105" s="164">
        <v>312.75</v>
      </c>
      <c r="AP105" s="164">
        <v>232.51499999999999</v>
      </c>
      <c r="AQ105" s="164">
        <v>247.423</v>
      </c>
      <c r="AR105" s="164">
        <v>150.81800000000001</v>
      </c>
      <c r="AS105" s="164">
        <v>168.505</v>
      </c>
      <c r="AT105" s="164">
        <v>108.288</v>
      </c>
      <c r="AU105" s="164">
        <v>127.708</v>
      </c>
      <c r="AV105" s="164">
        <v>80.39</v>
      </c>
      <c r="AW105" s="164">
        <v>93.772999999999996</v>
      </c>
      <c r="AX105" s="164">
        <v>51.582999999999998</v>
      </c>
      <c r="AY105" s="164">
        <v>58.847000000000001</v>
      </c>
      <c r="AZ105" s="164">
        <v>26.012</v>
      </c>
      <c r="BA105" s="164">
        <v>28.03</v>
      </c>
      <c r="BB105" s="164">
        <v>9.8529999999999998</v>
      </c>
      <c r="BC105" s="164">
        <v>9.9920000000000009</v>
      </c>
      <c r="BD105" s="164">
        <v>2.375</v>
      </c>
      <c r="BE105" s="164">
        <v>2.2829999999999999</v>
      </c>
      <c r="BF105" s="164">
        <v>0.379</v>
      </c>
      <c r="BG105" s="164">
        <v>0.40899999999999997</v>
      </c>
      <c r="BH105" s="164">
        <v>3.6999999999999998E-2</v>
      </c>
      <c r="BI105" s="164">
        <v>4.9000000000000002E-2</v>
      </c>
    </row>
    <row r="106" spans="1:61" x14ac:dyDescent="0.25">
      <c r="A106" s="140" t="s">
        <v>437</v>
      </c>
      <c r="B106" s="140" t="s">
        <v>199</v>
      </c>
      <c r="C106" s="140" t="s">
        <v>317</v>
      </c>
      <c r="D106" s="140" t="s">
        <v>325</v>
      </c>
      <c r="E106" s="140" t="s">
        <v>324</v>
      </c>
      <c r="F106" s="140">
        <v>1</v>
      </c>
      <c r="G106" s="140">
        <v>1</v>
      </c>
      <c r="H106" s="141" t="s">
        <v>310</v>
      </c>
      <c r="I106" s="141">
        <v>1</v>
      </c>
      <c r="J106" s="141">
        <v>2</v>
      </c>
      <c r="K106" s="146" t="s">
        <v>107</v>
      </c>
      <c r="L106" s="163">
        <v>2010</v>
      </c>
      <c r="M106" s="164">
        <v>1381.0309999999999</v>
      </c>
      <c r="N106" s="164">
        <v>1349.192</v>
      </c>
      <c r="O106" s="164">
        <v>1119.2560000000001</v>
      </c>
      <c r="P106" s="164">
        <v>1097.308</v>
      </c>
      <c r="Q106" s="164">
        <v>973.59900000000005</v>
      </c>
      <c r="R106" s="164">
        <v>957.67600000000004</v>
      </c>
      <c r="S106" s="164">
        <v>848.16300000000001</v>
      </c>
      <c r="T106" s="164">
        <v>838.34400000000005</v>
      </c>
      <c r="U106" s="164">
        <v>687.44200000000001</v>
      </c>
      <c r="V106" s="164">
        <v>683.04</v>
      </c>
      <c r="W106" s="164">
        <v>1535.605</v>
      </c>
      <c r="X106" s="164">
        <v>1521.384</v>
      </c>
      <c r="Y106" s="164">
        <v>8564.5689999999995</v>
      </c>
      <c r="Z106" s="164">
        <v>1931.2750000000001</v>
      </c>
      <c r="AA106" s="164">
        <v>1686.5070000000001</v>
      </c>
      <c r="AB106" s="164">
        <v>1370.482</v>
      </c>
      <c r="AC106" s="164">
        <v>3056.989</v>
      </c>
      <c r="AD106" s="164">
        <v>556.13199999999995</v>
      </c>
      <c r="AE106" s="164">
        <v>548.14800000000002</v>
      </c>
      <c r="AF106" s="164">
        <v>493.471</v>
      </c>
      <c r="AG106" s="164">
        <v>467.8</v>
      </c>
      <c r="AH106" s="164">
        <v>353.39499999999998</v>
      </c>
      <c r="AI106" s="164">
        <v>327.48099999999999</v>
      </c>
      <c r="AJ106" s="164">
        <v>252.953</v>
      </c>
      <c r="AK106" s="164">
        <v>248.136</v>
      </c>
      <c r="AL106" s="164">
        <v>203.577</v>
      </c>
      <c r="AM106" s="164">
        <v>220.84200000000001</v>
      </c>
      <c r="AN106" s="164">
        <v>165.09700000000001</v>
      </c>
      <c r="AO106" s="164">
        <v>198.137</v>
      </c>
      <c r="AP106" s="164">
        <v>137.51499999999999</v>
      </c>
      <c r="AQ106" s="164">
        <v>166.60300000000001</v>
      </c>
      <c r="AR106" s="164">
        <v>127.29300000000001</v>
      </c>
      <c r="AS106" s="164">
        <v>150.761</v>
      </c>
      <c r="AT106" s="164">
        <v>91.093999999999994</v>
      </c>
      <c r="AU106" s="164">
        <v>103.657</v>
      </c>
      <c r="AV106" s="164">
        <v>62.692999999999998</v>
      </c>
      <c r="AW106" s="164">
        <v>72.134</v>
      </c>
      <c r="AX106" s="164">
        <v>37.433999999999997</v>
      </c>
      <c r="AY106" s="164">
        <v>43.768999999999998</v>
      </c>
      <c r="AZ106" s="164">
        <v>15.882999999999999</v>
      </c>
      <c r="BA106" s="164">
        <v>20.917999999999999</v>
      </c>
      <c r="BB106" s="164">
        <v>4.6020000000000003</v>
      </c>
      <c r="BC106" s="164">
        <v>6.8360000000000003</v>
      </c>
      <c r="BD106" s="164">
        <v>0.81799999999999995</v>
      </c>
      <c r="BE106" s="164">
        <v>1.28</v>
      </c>
      <c r="BF106" s="164">
        <v>7.0000000000000007E-2</v>
      </c>
      <c r="BG106" s="164">
        <v>0.108</v>
      </c>
      <c r="BH106" s="164">
        <v>2E-3</v>
      </c>
      <c r="BI106" s="164">
        <v>4.0000000000000001E-3</v>
      </c>
    </row>
    <row r="107" spans="1:61" x14ac:dyDescent="0.25">
      <c r="A107" s="140" t="s">
        <v>438</v>
      </c>
      <c r="B107" s="140" t="s">
        <v>243</v>
      </c>
      <c r="C107" s="140" t="s">
        <v>337</v>
      </c>
      <c r="D107" s="140" t="s">
        <v>308</v>
      </c>
      <c r="E107" s="140" t="s">
        <v>358</v>
      </c>
      <c r="F107" s="140">
        <v>0</v>
      </c>
      <c r="G107" s="140">
        <v>0</v>
      </c>
      <c r="H107" s="141" t="s">
        <v>315</v>
      </c>
      <c r="I107" s="141">
        <v>1</v>
      </c>
      <c r="J107" s="141"/>
      <c r="K107" s="146" t="s">
        <v>108</v>
      </c>
      <c r="L107" s="163">
        <v>2010</v>
      </c>
      <c r="M107" s="164">
        <v>1188.3420000000001</v>
      </c>
      <c r="N107" s="164">
        <v>1238.616</v>
      </c>
      <c r="O107" s="164">
        <v>1293.144</v>
      </c>
      <c r="P107" s="164">
        <v>1374.384</v>
      </c>
      <c r="Q107" s="164">
        <v>1327.9839999999999</v>
      </c>
      <c r="R107" s="164">
        <v>1405.24</v>
      </c>
      <c r="S107" s="164">
        <v>1383.7170000000001</v>
      </c>
      <c r="T107" s="164">
        <v>1451.989</v>
      </c>
      <c r="U107" s="164">
        <v>1383.606</v>
      </c>
      <c r="V107" s="164">
        <v>1470.5029999999999</v>
      </c>
      <c r="W107" s="164">
        <v>2767.3230000000003</v>
      </c>
      <c r="X107" s="164">
        <v>2922.4920000000002</v>
      </c>
      <c r="Y107" s="164">
        <v>16925.455999999998</v>
      </c>
      <c r="Z107" s="164">
        <v>2733.2240000000002</v>
      </c>
      <c r="AA107" s="164">
        <v>2835.7060000000001</v>
      </c>
      <c r="AB107" s="164">
        <v>2854.1089999999999</v>
      </c>
      <c r="AC107" s="164">
        <v>5689.8150000000005</v>
      </c>
      <c r="AD107" s="164">
        <v>1283.8889999999999</v>
      </c>
      <c r="AE107" s="164">
        <v>1427.299</v>
      </c>
      <c r="AF107" s="164">
        <v>1001.511</v>
      </c>
      <c r="AG107" s="164">
        <v>1123.4590000000001</v>
      </c>
      <c r="AH107" s="164">
        <v>929.27200000000005</v>
      </c>
      <c r="AI107" s="164">
        <v>988.17399999999998</v>
      </c>
      <c r="AJ107" s="164">
        <v>878.06500000000005</v>
      </c>
      <c r="AK107" s="164">
        <v>894.41499999999996</v>
      </c>
      <c r="AL107" s="164">
        <v>772.60900000000004</v>
      </c>
      <c r="AM107" s="164">
        <v>834.31899999999996</v>
      </c>
      <c r="AN107" s="164">
        <v>664.09299999999996</v>
      </c>
      <c r="AO107" s="164">
        <v>703.67100000000005</v>
      </c>
      <c r="AP107" s="164">
        <v>519.505</v>
      </c>
      <c r="AQ107" s="164">
        <v>545.42100000000005</v>
      </c>
      <c r="AR107" s="164">
        <v>407.62099999999998</v>
      </c>
      <c r="AS107" s="164">
        <v>416.435</v>
      </c>
      <c r="AT107" s="164">
        <v>267.43400000000003</v>
      </c>
      <c r="AU107" s="164">
        <v>270.28199999999998</v>
      </c>
      <c r="AV107" s="164">
        <v>208.91200000000001</v>
      </c>
      <c r="AW107" s="164">
        <v>200.78200000000001</v>
      </c>
      <c r="AX107" s="164">
        <v>130.90799999999999</v>
      </c>
      <c r="AY107" s="164">
        <v>108.825</v>
      </c>
      <c r="AZ107" s="164">
        <v>65.453999999999994</v>
      </c>
      <c r="BA107" s="164">
        <v>54.412999999999997</v>
      </c>
      <c r="BB107" s="164">
        <v>24.378</v>
      </c>
      <c r="BC107" s="164">
        <v>23.654</v>
      </c>
      <c r="BD107" s="164">
        <v>5.5869999999999997</v>
      </c>
      <c r="BE107" s="164">
        <v>6.13</v>
      </c>
      <c r="BF107" s="164">
        <v>0.89100000000000001</v>
      </c>
      <c r="BG107" s="164">
        <v>0.76600000000000001</v>
      </c>
      <c r="BH107" s="164">
        <v>8.3000000000000004E-2</v>
      </c>
      <c r="BI107" s="164">
        <v>5.2999999999999999E-2</v>
      </c>
    </row>
    <row r="108" spans="1:61" x14ac:dyDescent="0.25">
      <c r="A108" s="140" t="s">
        <v>439</v>
      </c>
      <c r="B108" s="140" t="s">
        <v>202</v>
      </c>
      <c r="C108" s="140" t="s">
        <v>346</v>
      </c>
      <c r="D108" s="140" t="s">
        <v>308</v>
      </c>
      <c r="E108" s="140" t="s">
        <v>309</v>
      </c>
      <c r="F108" s="140">
        <v>0</v>
      </c>
      <c r="G108" s="140">
        <v>0</v>
      </c>
      <c r="H108" s="141" t="s">
        <v>315</v>
      </c>
      <c r="I108" s="141">
        <v>1</v>
      </c>
      <c r="J108" s="141"/>
      <c r="K108" s="146" t="s">
        <v>109</v>
      </c>
      <c r="L108" s="163">
        <v>2010</v>
      </c>
      <c r="M108" s="164">
        <v>17.135999999999999</v>
      </c>
      <c r="N108" s="164">
        <v>16.152000000000001</v>
      </c>
      <c r="O108" s="164">
        <v>15.436</v>
      </c>
      <c r="P108" s="164">
        <v>14.647</v>
      </c>
      <c r="Q108" s="164">
        <v>17.591000000000001</v>
      </c>
      <c r="R108" s="164">
        <v>16.664000000000001</v>
      </c>
      <c r="S108" s="164">
        <v>19.233000000000001</v>
      </c>
      <c r="T108" s="164">
        <v>18.004999999999999</v>
      </c>
      <c r="U108" s="164">
        <v>19.597000000000001</v>
      </c>
      <c r="V108" s="164">
        <v>19.407</v>
      </c>
      <c r="W108" s="164">
        <v>38.83</v>
      </c>
      <c r="X108" s="164">
        <v>37.411999999999999</v>
      </c>
      <c r="Y108" s="164">
        <v>134.864</v>
      </c>
      <c r="Z108" s="164">
        <v>34.255000000000003</v>
      </c>
      <c r="AA108" s="164">
        <v>37.238</v>
      </c>
      <c r="AB108" s="164">
        <v>39.004000000000005</v>
      </c>
      <c r="AC108" s="164">
        <v>76.24199999999999</v>
      </c>
      <c r="AD108" s="164">
        <v>15.83</v>
      </c>
      <c r="AE108" s="164">
        <v>16.747</v>
      </c>
      <c r="AF108" s="164">
        <v>11.321999999999999</v>
      </c>
      <c r="AG108" s="164">
        <v>12.371</v>
      </c>
      <c r="AH108" s="164">
        <v>9.9860000000000007</v>
      </c>
      <c r="AI108" s="164">
        <v>10.532999999999999</v>
      </c>
      <c r="AJ108" s="164">
        <v>8.923</v>
      </c>
      <c r="AK108" s="164">
        <v>9.3740000000000006</v>
      </c>
      <c r="AL108" s="164">
        <v>7.6559999999999997</v>
      </c>
      <c r="AM108" s="164">
        <v>7.7779999999999996</v>
      </c>
      <c r="AN108" s="164">
        <v>6.1790000000000003</v>
      </c>
      <c r="AO108" s="164">
        <v>5.9939999999999998</v>
      </c>
      <c r="AP108" s="164">
        <v>3.9089999999999998</v>
      </c>
      <c r="AQ108" s="164">
        <v>3.6389999999999998</v>
      </c>
      <c r="AR108" s="164">
        <v>2.68</v>
      </c>
      <c r="AS108" s="164">
        <v>2.589</v>
      </c>
      <c r="AT108" s="164">
        <v>2.9340000000000002</v>
      </c>
      <c r="AU108" s="164">
        <v>2.94</v>
      </c>
      <c r="AV108" s="164">
        <v>2.7730000000000001</v>
      </c>
      <c r="AW108" s="164">
        <v>2.4569999999999999</v>
      </c>
      <c r="AX108" s="164">
        <v>1.867</v>
      </c>
      <c r="AY108" s="164">
        <v>1.337</v>
      </c>
      <c r="AZ108" s="164">
        <v>0.79200000000000004</v>
      </c>
      <c r="BA108" s="164">
        <v>0.53900000000000003</v>
      </c>
      <c r="BB108" s="164">
        <v>0.29199999999999998</v>
      </c>
      <c r="BC108" s="164">
        <v>0.215</v>
      </c>
      <c r="BD108" s="164">
        <v>8.3000000000000004E-2</v>
      </c>
      <c r="BE108" s="164">
        <v>5.8999999999999997E-2</v>
      </c>
      <c r="BF108" s="164">
        <v>1.6E-2</v>
      </c>
      <c r="BG108" s="164">
        <v>0.01</v>
      </c>
      <c r="BH108" s="164">
        <v>1E-3</v>
      </c>
      <c r="BI108" s="164">
        <v>1E-3</v>
      </c>
    </row>
    <row r="109" spans="1:61" x14ac:dyDescent="0.25">
      <c r="A109" s="140" t="s">
        <v>440</v>
      </c>
      <c r="B109" s="140" t="s">
        <v>200</v>
      </c>
      <c r="C109" s="140" t="s">
        <v>317</v>
      </c>
      <c r="D109" s="140" t="s">
        <v>200</v>
      </c>
      <c r="E109" s="140" t="s">
        <v>324</v>
      </c>
      <c r="F109" s="140">
        <v>0</v>
      </c>
      <c r="G109" s="140">
        <v>0</v>
      </c>
      <c r="H109" s="141" t="s">
        <v>310</v>
      </c>
      <c r="I109" s="141">
        <v>1</v>
      </c>
      <c r="J109" s="141">
        <v>2</v>
      </c>
      <c r="K109" s="146" t="s">
        <v>110</v>
      </c>
      <c r="L109" s="163">
        <v>2010</v>
      </c>
      <c r="M109" s="164">
        <v>1361.9590000000001</v>
      </c>
      <c r="N109" s="164">
        <v>1312.9590000000001</v>
      </c>
      <c r="O109" s="164">
        <v>1078.26</v>
      </c>
      <c r="P109" s="164">
        <v>1040.2739999999999</v>
      </c>
      <c r="Q109" s="164">
        <v>894.51400000000001</v>
      </c>
      <c r="R109" s="164">
        <v>857.22699999999998</v>
      </c>
      <c r="S109" s="164">
        <v>745.78700000000003</v>
      </c>
      <c r="T109" s="164">
        <v>711.14300000000003</v>
      </c>
      <c r="U109" s="164">
        <v>634.67700000000002</v>
      </c>
      <c r="V109" s="164">
        <v>603.92700000000002</v>
      </c>
      <c r="W109" s="164">
        <v>1380.4639999999999</v>
      </c>
      <c r="X109" s="164">
        <v>1315.0700000000002</v>
      </c>
      <c r="Y109" s="164">
        <v>8002.1229999999996</v>
      </c>
      <c r="Z109" s="164">
        <v>1751.741</v>
      </c>
      <c r="AA109" s="164">
        <v>1456.93</v>
      </c>
      <c r="AB109" s="164">
        <v>1238.604</v>
      </c>
      <c r="AC109" s="164">
        <v>2695.5340000000001</v>
      </c>
      <c r="AD109" s="164">
        <v>542.73</v>
      </c>
      <c r="AE109" s="164">
        <v>517.57399999999996</v>
      </c>
      <c r="AF109" s="164">
        <v>446.82499999999999</v>
      </c>
      <c r="AG109" s="164">
        <v>430.45699999999999</v>
      </c>
      <c r="AH109" s="164">
        <v>350.08600000000001</v>
      </c>
      <c r="AI109" s="164">
        <v>344.97</v>
      </c>
      <c r="AJ109" s="164">
        <v>259.06900000000002</v>
      </c>
      <c r="AK109" s="164">
        <v>266.52800000000002</v>
      </c>
      <c r="AL109" s="164">
        <v>188.238</v>
      </c>
      <c r="AM109" s="164">
        <v>206.39599999999999</v>
      </c>
      <c r="AN109" s="164">
        <v>145.82900000000001</v>
      </c>
      <c r="AO109" s="164">
        <v>168.82599999999999</v>
      </c>
      <c r="AP109" s="164">
        <v>117.60599999999999</v>
      </c>
      <c r="AQ109" s="164">
        <v>141.239</v>
      </c>
      <c r="AR109" s="164">
        <v>94.396000000000001</v>
      </c>
      <c r="AS109" s="164">
        <v>118.937</v>
      </c>
      <c r="AT109" s="164">
        <v>78.313000000000002</v>
      </c>
      <c r="AU109" s="164">
        <v>99.19</v>
      </c>
      <c r="AV109" s="164">
        <v>51.218000000000004</v>
      </c>
      <c r="AW109" s="164">
        <v>64.27</v>
      </c>
      <c r="AX109" s="164">
        <v>31.866</v>
      </c>
      <c r="AY109" s="164">
        <v>37.819000000000003</v>
      </c>
      <c r="AZ109" s="164">
        <v>14.968999999999999</v>
      </c>
      <c r="BA109" s="164">
        <v>17.068000000000001</v>
      </c>
      <c r="BB109" s="164">
        <v>4.45</v>
      </c>
      <c r="BC109" s="164">
        <v>4.8319999999999999</v>
      </c>
      <c r="BD109" s="164">
        <v>0.67500000000000004</v>
      </c>
      <c r="BE109" s="164">
        <v>0.753</v>
      </c>
      <c r="BF109" s="164">
        <v>4.4999999999999998E-2</v>
      </c>
      <c r="BG109" s="164">
        <v>5.7000000000000002E-2</v>
      </c>
      <c r="BH109" s="164">
        <v>1E-3</v>
      </c>
      <c r="BI109" s="164">
        <v>2E-3</v>
      </c>
    </row>
    <row r="110" spans="1:61" x14ac:dyDescent="0.25">
      <c r="A110" s="140" t="s">
        <v>441</v>
      </c>
      <c r="B110" s="140" t="s">
        <v>320</v>
      </c>
      <c r="C110" s="140" t="s">
        <v>312</v>
      </c>
      <c r="D110" s="140" t="s">
        <v>313</v>
      </c>
      <c r="E110" s="140" t="s">
        <v>314</v>
      </c>
      <c r="F110" s="140">
        <v>0</v>
      </c>
      <c r="G110" s="140">
        <v>0</v>
      </c>
      <c r="H110" s="141" t="s">
        <v>322</v>
      </c>
      <c r="I110" s="141"/>
      <c r="J110" s="141"/>
      <c r="K110" s="146" t="s">
        <v>111</v>
      </c>
      <c r="L110" s="163">
        <v>2010</v>
      </c>
      <c r="M110" s="164">
        <v>10.409000000000001</v>
      </c>
      <c r="N110" s="164">
        <v>9.8650000000000002</v>
      </c>
      <c r="O110" s="164">
        <v>10.625999999999999</v>
      </c>
      <c r="P110" s="164">
        <v>10.081</v>
      </c>
      <c r="Q110" s="164">
        <v>13.222</v>
      </c>
      <c r="R110" s="164">
        <v>12.157</v>
      </c>
      <c r="S110" s="164">
        <v>14.188000000000001</v>
      </c>
      <c r="T110" s="164">
        <v>13.425000000000001</v>
      </c>
      <c r="U110" s="164">
        <v>15.138</v>
      </c>
      <c r="V110" s="164">
        <v>14.706</v>
      </c>
      <c r="W110" s="164">
        <v>29.326000000000001</v>
      </c>
      <c r="X110" s="164">
        <v>28.131</v>
      </c>
      <c r="Y110" s="164">
        <v>93.972999999999999</v>
      </c>
      <c r="Z110" s="164">
        <v>25.378999999999998</v>
      </c>
      <c r="AA110" s="164">
        <v>27.613</v>
      </c>
      <c r="AB110" s="164">
        <v>29.844000000000001</v>
      </c>
      <c r="AC110" s="164">
        <v>57.457000000000001</v>
      </c>
      <c r="AD110" s="164">
        <v>15.909000000000001</v>
      </c>
      <c r="AE110" s="164">
        <v>14.964</v>
      </c>
      <c r="AF110" s="164">
        <v>15.91</v>
      </c>
      <c r="AG110" s="164">
        <v>14.859</v>
      </c>
      <c r="AH110" s="164">
        <v>13.422000000000001</v>
      </c>
      <c r="AI110" s="164">
        <v>12.669</v>
      </c>
      <c r="AJ110" s="164">
        <v>13.195</v>
      </c>
      <c r="AK110" s="164">
        <v>12.632</v>
      </c>
      <c r="AL110" s="164">
        <v>16.234000000000002</v>
      </c>
      <c r="AM110" s="164">
        <v>15.839</v>
      </c>
      <c r="AN110" s="164">
        <v>16.338999999999999</v>
      </c>
      <c r="AO110" s="164">
        <v>16.236000000000001</v>
      </c>
      <c r="AP110" s="164">
        <v>15.699</v>
      </c>
      <c r="AQ110" s="164">
        <v>15.755000000000001</v>
      </c>
      <c r="AR110" s="164">
        <v>14.666</v>
      </c>
      <c r="AS110" s="164">
        <v>15.054</v>
      </c>
      <c r="AT110" s="164">
        <v>8.9629999999999992</v>
      </c>
      <c r="AU110" s="164">
        <v>9.4990000000000006</v>
      </c>
      <c r="AV110" s="164">
        <v>9.9499999999999993</v>
      </c>
      <c r="AW110" s="164">
        <v>11.366</v>
      </c>
      <c r="AX110" s="164">
        <v>4.7830000000000004</v>
      </c>
      <c r="AY110" s="164">
        <v>6.6710000000000003</v>
      </c>
      <c r="AZ110" s="164">
        <v>2.048</v>
      </c>
      <c r="BA110" s="164">
        <v>3.5990000000000002</v>
      </c>
      <c r="BB110" s="164">
        <v>1.109</v>
      </c>
      <c r="BC110" s="164">
        <v>2.1680000000000001</v>
      </c>
      <c r="BD110" s="164">
        <v>0.42599999999999999</v>
      </c>
      <c r="BE110" s="164">
        <v>0.70199999999999996</v>
      </c>
      <c r="BF110" s="164">
        <v>8.7999999999999995E-2</v>
      </c>
      <c r="BG110" s="164">
        <v>0.14399999999999999</v>
      </c>
      <c r="BH110" s="164">
        <v>0.01</v>
      </c>
      <c r="BI110" s="164">
        <v>1.2999999999999999E-2</v>
      </c>
    </row>
    <row r="111" spans="1:61" x14ac:dyDescent="0.25">
      <c r="A111" s="140" t="s">
        <v>442</v>
      </c>
      <c r="B111" s="140" t="s">
        <v>243</v>
      </c>
      <c r="C111" s="140" t="s">
        <v>337</v>
      </c>
      <c r="D111" s="140" t="s">
        <v>308</v>
      </c>
      <c r="E111" s="140" t="s">
        <v>338</v>
      </c>
      <c r="F111" s="140">
        <v>0</v>
      </c>
      <c r="G111" s="140">
        <v>0</v>
      </c>
      <c r="H111" s="141" t="s">
        <v>315</v>
      </c>
      <c r="I111" s="141">
        <v>1</v>
      </c>
      <c r="J111" s="141"/>
      <c r="K111" s="255" t="s">
        <v>112</v>
      </c>
      <c r="L111" s="165">
        <v>2010</v>
      </c>
      <c r="M111" s="166">
        <v>513.26800000000003</v>
      </c>
      <c r="N111" s="166">
        <v>469.971</v>
      </c>
      <c r="O111" s="166">
        <v>630.79300000000001</v>
      </c>
      <c r="P111" s="166">
        <v>576.34500000000003</v>
      </c>
      <c r="Q111" s="166">
        <v>786.726</v>
      </c>
      <c r="R111" s="166">
        <v>724.06</v>
      </c>
      <c r="S111" s="166">
        <v>840.12699999999995</v>
      </c>
      <c r="T111" s="166">
        <v>772.98800000000006</v>
      </c>
      <c r="U111" s="166">
        <v>820.11400000000003</v>
      </c>
      <c r="V111" s="166">
        <v>768.14599999999996</v>
      </c>
      <c r="W111" s="166">
        <v>1660.241</v>
      </c>
      <c r="X111" s="166">
        <v>1541.134</v>
      </c>
      <c r="Y111" s="164">
        <v>5314.2780000000012</v>
      </c>
      <c r="Z111" s="166">
        <v>1510.7860000000001</v>
      </c>
      <c r="AA111" s="166">
        <v>1613.115</v>
      </c>
      <c r="AB111" s="166">
        <v>1588.26</v>
      </c>
      <c r="AC111" s="166">
        <v>3201.375</v>
      </c>
      <c r="AD111" s="166">
        <v>969.25599999999997</v>
      </c>
      <c r="AE111" s="166">
        <v>949.60400000000004</v>
      </c>
      <c r="AF111" s="166">
        <v>1001.498</v>
      </c>
      <c r="AG111" s="166">
        <v>1004.335</v>
      </c>
      <c r="AH111" s="166">
        <v>894.33699999999999</v>
      </c>
      <c r="AI111" s="166">
        <v>903.98500000000001</v>
      </c>
      <c r="AJ111" s="166">
        <v>934.58900000000006</v>
      </c>
      <c r="AK111" s="166">
        <v>930.44399999999996</v>
      </c>
      <c r="AL111" s="166">
        <v>953.55899999999997</v>
      </c>
      <c r="AM111" s="166">
        <v>951.52099999999996</v>
      </c>
      <c r="AN111" s="166">
        <v>878.00099999999998</v>
      </c>
      <c r="AO111" s="166">
        <v>890.29100000000005</v>
      </c>
      <c r="AP111" s="166">
        <v>755.77099999999996</v>
      </c>
      <c r="AQ111" s="166">
        <v>779.65300000000002</v>
      </c>
      <c r="AR111" s="166">
        <v>472.49099999999999</v>
      </c>
      <c r="AS111" s="166">
        <v>496.87900000000002</v>
      </c>
      <c r="AT111" s="166">
        <v>357.71699999999998</v>
      </c>
      <c r="AU111" s="166">
        <v>392.154</v>
      </c>
      <c r="AV111" s="166">
        <v>294.06599999999997</v>
      </c>
      <c r="AW111" s="166">
        <v>344.22</v>
      </c>
      <c r="AX111" s="166">
        <v>238.63800000000001</v>
      </c>
      <c r="AY111" s="166">
        <v>258.08</v>
      </c>
      <c r="AZ111" s="166">
        <v>185.702</v>
      </c>
      <c r="BA111" s="166">
        <v>171.19800000000001</v>
      </c>
      <c r="BB111" s="166">
        <v>83.721000000000004</v>
      </c>
      <c r="BC111" s="166">
        <v>86.013999999999996</v>
      </c>
      <c r="BD111" s="166">
        <v>23.919</v>
      </c>
      <c r="BE111" s="166">
        <v>28.472999999999999</v>
      </c>
      <c r="BF111" s="166">
        <v>5.1539999999999999</v>
      </c>
      <c r="BG111" s="166">
        <v>6.8159999999999998</v>
      </c>
      <c r="BH111" s="166">
        <v>0.45900000000000002</v>
      </c>
      <c r="BI111" s="166">
        <v>0.76400000000000001</v>
      </c>
    </row>
    <row r="112" spans="1:61" x14ac:dyDescent="0.25">
      <c r="A112" s="140" t="s">
        <v>443</v>
      </c>
      <c r="B112" s="140" t="s">
        <v>200</v>
      </c>
      <c r="C112" s="140" t="s">
        <v>317</v>
      </c>
      <c r="D112" s="140" t="s">
        <v>200</v>
      </c>
      <c r="E112" s="140" t="s">
        <v>324</v>
      </c>
      <c r="F112" s="140">
        <v>0</v>
      </c>
      <c r="G112" s="140">
        <v>0</v>
      </c>
      <c r="H112" s="141" t="s">
        <v>335</v>
      </c>
      <c r="I112" s="141">
        <v>1</v>
      </c>
      <c r="J112" s="141">
        <v>2</v>
      </c>
      <c r="K112" s="146" t="s">
        <v>113</v>
      </c>
      <c r="L112" s="163">
        <v>2010</v>
      </c>
      <c r="M112" s="164">
        <v>281.62099999999998</v>
      </c>
      <c r="N112" s="164">
        <v>271.572</v>
      </c>
      <c r="O112" s="164">
        <v>245.608</v>
      </c>
      <c r="P112" s="164">
        <v>238.24299999999999</v>
      </c>
      <c r="Q112" s="164">
        <v>216.714</v>
      </c>
      <c r="R112" s="164">
        <v>210.07499999999999</v>
      </c>
      <c r="S112" s="164">
        <v>191.47</v>
      </c>
      <c r="T112" s="164">
        <v>185.405</v>
      </c>
      <c r="U112" s="164">
        <v>168.41499999999999</v>
      </c>
      <c r="V112" s="164">
        <v>162.858</v>
      </c>
      <c r="W112" s="164">
        <v>359.88499999999999</v>
      </c>
      <c r="X112" s="164">
        <v>348.26300000000003</v>
      </c>
      <c r="Y112" s="164">
        <v>1840.7079999999999</v>
      </c>
      <c r="Z112" s="164">
        <v>426.78899999999999</v>
      </c>
      <c r="AA112" s="164">
        <v>376.875</v>
      </c>
      <c r="AB112" s="164">
        <v>331.27300000000002</v>
      </c>
      <c r="AC112" s="164">
        <v>708.14800000000002</v>
      </c>
      <c r="AD112" s="164">
        <v>147.03299999999999</v>
      </c>
      <c r="AE112" s="164">
        <v>141.98699999999999</v>
      </c>
      <c r="AF112" s="164">
        <v>127.843</v>
      </c>
      <c r="AG112" s="164">
        <v>123.456</v>
      </c>
      <c r="AH112" s="164">
        <v>107.379</v>
      </c>
      <c r="AI112" s="164">
        <v>104.242</v>
      </c>
      <c r="AJ112" s="164">
        <v>87.421999999999997</v>
      </c>
      <c r="AK112" s="164">
        <v>85.822000000000003</v>
      </c>
      <c r="AL112" s="164">
        <v>70.239999999999995</v>
      </c>
      <c r="AM112" s="164">
        <v>70.126999999999995</v>
      </c>
      <c r="AN112" s="164">
        <v>55.378</v>
      </c>
      <c r="AO112" s="164">
        <v>56.378</v>
      </c>
      <c r="AP112" s="164">
        <v>40.914000000000001</v>
      </c>
      <c r="AQ112" s="164">
        <v>42.96</v>
      </c>
      <c r="AR112" s="164">
        <v>28.234999999999999</v>
      </c>
      <c r="AS112" s="164">
        <v>34.701999999999998</v>
      </c>
      <c r="AT112" s="164">
        <v>20.634</v>
      </c>
      <c r="AU112" s="164">
        <v>26.786000000000001</v>
      </c>
      <c r="AV112" s="164">
        <v>14.3</v>
      </c>
      <c r="AW112" s="164">
        <v>19.172999999999998</v>
      </c>
      <c r="AX112" s="164">
        <v>8.5739999999999998</v>
      </c>
      <c r="AY112" s="164">
        <v>11.605</v>
      </c>
      <c r="AZ112" s="164">
        <v>3.7970000000000002</v>
      </c>
      <c r="BA112" s="164">
        <v>5.3479999999999999</v>
      </c>
      <c r="BB112" s="164">
        <v>1.04</v>
      </c>
      <c r="BC112" s="164">
        <v>1.607</v>
      </c>
      <c r="BD112" s="164">
        <v>0.14899999999999999</v>
      </c>
      <c r="BE112" s="164">
        <v>0.27200000000000002</v>
      </c>
      <c r="BF112" s="164">
        <v>1.0999999999999999E-2</v>
      </c>
      <c r="BG112" s="164">
        <v>2.4E-2</v>
      </c>
      <c r="BH112" s="164">
        <v>0</v>
      </c>
      <c r="BI112" s="164">
        <v>1E-3</v>
      </c>
    </row>
    <row r="113" spans="1:61" x14ac:dyDescent="0.25">
      <c r="A113" s="140" t="s">
        <v>444</v>
      </c>
      <c r="B113" s="140" t="s">
        <v>199</v>
      </c>
      <c r="C113" s="140" t="s">
        <v>317</v>
      </c>
      <c r="D113" s="140" t="s">
        <v>325</v>
      </c>
      <c r="E113" s="140" t="s">
        <v>324</v>
      </c>
      <c r="F113" s="140">
        <v>0</v>
      </c>
      <c r="G113" s="140">
        <v>0</v>
      </c>
      <c r="H113" s="141" t="s">
        <v>315</v>
      </c>
      <c r="I113" s="141">
        <v>1</v>
      </c>
      <c r="J113" s="141"/>
      <c r="K113" s="146" t="s">
        <v>114</v>
      </c>
      <c r="L113" s="163">
        <v>2010</v>
      </c>
      <c r="M113" s="164">
        <v>37.944000000000003</v>
      </c>
      <c r="N113" s="164">
        <v>37.497</v>
      </c>
      <c r="O113" s="164">
        <v>45.911999999999999</v>
      </c>
      <c r="P113" s="164">
        <v>44.970999999999997</v>
      </c>
      <c r="Q113" s="164">
        <v>47.533000000000001</v>
      </c>
      <c r="R113" s="164">
        <v>46.527000000000001</v>
      </c>
      <c r="S113" s="164">
        <v>50.837000000000003</v>
      </c>
      <c r="T113" s="164">
        <v>50.314</v>
      </c>
      <c r="U113" s="164">
        <v>47.652000000000001</v>
      </c>
      <c r="V113" s="164">
        <v>46.716000000000001</v>
      </c>
      <c r="W113" s="164">
        <v>98.489000000000004</v>
      </c>
      <c r="X113" s="164">
        <v>97.03</v>
      </c>
      <c r="Y113" s="164">
        <v>361.53500000000003</v>
      </c>
      <c r="Z113" s="164">
        <v>94.06</v>
      </c>
      <c r="AA113" s="164">
        <v>101.15100000000001</v>
      </c>
      <c r="AB113" s="164">
        <v>94.367999999999995</v>
      </c>
      <c r="AC113" s="164">
        <v>195.51900000000001</v>
      </c>
      <c r="AD113" s="164">
        <v>45.734000000000002</v>
      </c>
      <c r="AE113" s="164">
        <v>45.517000000000003</v>
      </c>
      <c r="AF113" s="164">
        <v>52.031999999999996</v>
      </c>
      <c r="AG113" s="164">
        <v>51.116999999999997</v>
      </c>
      <c r="AH113" s="164">
        <v>44.95</v>
      </c>
      <c r="AI113" s="164">
        <v>44.185000000000002</v>
      </c>
      <c r="AJ113" s="164">
        <v>45.235999999999997</v>
      </c>
      <c r="AK113" s="164">
        <v>44.281999999999996</v>
      </c>
      <c r="AL113" s="164">
        <v>48.844999999999999</v>
      </c>
      <c r="AM113" s="164">
        <v>48.55</v>
      </c>
      <c r="AN113" s="164">
        <v>41.654000000000003</v>
      </c>
      <c r="AO113" s="164">
        <v>42.067</v>
      </c>
      <c r="AP113" s="164">
        <v>34.253</v>
      </c>
      <c r="AQ113" s="164">
        <v>35.905999999999999</v>
      </c>
      <c r="AR113" s="164">
        <v>26.126999999999999</v>
      </c>
      <c r="AS113" s="164">
        <v>29.117000000000001</v>
      </c>
      <c r="AT113" s="164">
        <v>15.448</v>
      </c>
      <c r="AU113" s="164">
        <v>19.042000000000002</v>
      </c>
      <c r="AV113" s="164">
        <v>10.858000000000001</v>
      </c>
      <c r="AW113" s="164">
        <v>14.194000000000001</v>
      </c>
      <c r="AX113" s="164">
        <v>7.2430000000000003</v>
      </c>
      <c r="AY113" s="164">
        <v>10.505000000000001</v>
      </c>
      <c r="AZ113" s="164">
        <v>3.9660000000000002</v>
      </c>
      <c r="BA113" s="164">
        <v>6.7759999999999998</v>
      </c>
      <c r="BB113" s="164">
        <v>1.7370000000000001</v>
      </c>
      <c r="BC113" s="164">
        <v>3.4319999999999999</v>
      </c>
      <c r="BD113" s="164">
        <v>0.501</v>
      </c>
      <c r="BE113" s="164">
        <v>1.149</v>
      </c>
      <c r="BF113" s="164">
        <v>7.0999999999999994E-2</v>
      </c>
      <c r="BG113" s="164">
        <v>0.221</v>
      </c>
      <c r="BH113" s="164">
        <v>8.9999999999999993E-3</v>
      </c>
      <c r="BI113" s="164">
        <v>3.2000000000000001E-2</v>
      </c>
    </row>
    <row r="114" spans="1:61" x14ac:dyDescent="0.25">
      <c r="A114" s="140" t="s">
        <v>445</v>
      </c>
      <c r="B114" s="140" t="s">
        <v>326</v>
      </c>
      <c r="C114" s="140" t="s">
        <v>328</v>
      </c>
      <c r="D114" s="140" t="s">
        <v>332</v>
      </c>
      <c r="E114" s="140" t="s">
        <v>330</v>
      </c>
      <c r="F114" s="140">
        <v>0</v>
      </c>
      <c r="G114" s="140">
        <v>0</v>
      </c>
      <c r="H114" s="141" t="s">
        <v>315</v>
      </c>
      <c r="I114" s="141">
        <v>1</v>
      </c>
      <c r="J114" s="141"/>
      <c r="K114" s="146" t="s">
        <v>115</v>
      </c>
      <c r="L114" s="163">
        <v>2010</v>
      </c>
      <c r="M114" s="164">
        <v>5935.25</v>
      </c>
      <c r="N114" s="164">
        <v>5637.6059999999998</v>
      </c>
      <c r="O114" s="164">
        <v>6068.7389999999996</v>
      </c>
      <c r="P114" s="164">
        <v>5799.0810000000001</v>
      </c>
      <c r="Q114" s="164">
        <v>6131.56</v>
      </c>
      <c r="R114" s="164">
        <v>5846.3590000000004</v>
      </c>
      <c r="S114" s="164">
        <v>5682.9769999999999</v>
      </c>
      <c r="T114" s="164">
        <v>5667.5940000000001</v>
      </c>
      <c r="U114" s="164">
        <v>5057.68</v>
      </c>
      <c r="V114" s="164">
        <v>5307.5370000000003</v>
      </c>
      <c r="W114" s="164">
        <v>10740.656999999999</v>
      </c>
      <c r="X114" s="164">
        <v>10975.131000000001</v>
      </c>
      <c r="Y114" s="164">
        <v>16926.455999999998</v>
      </c>
      <c r="Z114" s="164">
        <v>11977.919000000002</v>
      </c>
      <c r="AA114" s="164">
        <v>11350.571</v>
      </c>
      <c r="AB114" s="164">
        <v>10365.217000000001</v>
      </c>
      <c r="AC114" s="164">
        <v>21715.788</v>
      </c>
      <c r="AD114" s="164">
        <v>4652.741</v>
      </c>
      <c r="AE114" s="164">
        <v>4870.2219999999998</v>
      </c>
      <c r="AF114" s="164">
        <v>4440.549</v>
      </c>
      <c r="AG114" s="164">
        <v>4659.5060000000003</v>
      </c>
      <c r="AH114" s="164">
        <v>4150.7349999999997</v>
      </c>
      <c r="AI114" s="164">
        <v>4822.9769999999999</v>
      </c>
      <c r="AJ114" s="164">
        <v>3337.07</v>
      </c>
      <c r="AK114" s="164">
        <v>4108.9709999999995</v>
      </c>
      <c r="AL114" s="164">
        <v>2722.3449999999998</v>
      </c>
      <c r="AM114" s="164">
        <v>3359.6260000000002</v>
      </c>
      <c r="AN114" s="164">
        <v>2341.3589999999999</v>
      </c>
      <c r="AO114" s="164">
        <v>2739.4369999999999</v>
      </c>
      <c r="AP114" s="164">
        <v>1980.8679999999999</v>
      </c>
      <c r="AQ114" s="164">
        <v>2391.6619999999998</v>
      </c>
      <c r="AR114" s="164">
        <v>1450.49</v>
      </c>
      <c r="AS114" s="164">
        <v>1670.617</v>
      </c>
      <c r="AT114" s="164">
        <v>1144.875</v>
      </c>
      <c r="AU114" s="164">
        <v>1388.1890000000001</v>
      </c>
      <c r="AV114" s="164">
        <v>801.31899999999996</v>
      </c>
      <c r="AW114" s="164">
        <v>948.28700000000003</v>
      </c>
      <c r="AX114" s="164">
        <v>561.12099999999998</v>
      </c>
      <c r="AY114" s="164">
        <v>736.81200000000001</v>
      </c>
      <c r="AZ114" s="164">
        <v>342.15</v>
      </c>
      <c r="BA114" s="164">
        <v>496.06799999999998</v>
      </c>
      <c r="BB114" s="164">
        <v>169.92400000000001</v>
      </c>
      <c r="BC114" s="164">
        <v>270.75900000000001</v>
      </c>
      <c r="BD114" s="164">
        <v>53.930999999999997</v>
      </c>
      <c r="BE114" s="164">
        <v>86.182000000000002</v>
      </c>
      <c r="BF114" s="164">
        <v>14.518000000000001</v>
      </c>
      <c r="BG114" s="164">
        <v>29.613</v>
      </c>
      <c r="BH114" s="164">
        <v>2.71</v>
      </c>
      <c r="BI114" s="164">
        <v>6.3879999999999999</v>
      </c>
    </row>
    <row r="115" spans="1:61" x14ac:dyDescent="0.25">
      <c r="A115" s="140" t="s">
        <v>446</v>
      </c>
      <c r="B115" s="140" t="s">
        <v>243</v>
      </c>
      <c r="C115" s="140" t="s">
        <v>337</v>
      </c>
      <c r="D115" s="140" t="s">
        <v>308</v>
      </c>
      <c r="E115" s="140" t="s">
        <v>338</v>
      </c>
      <c r="F115" s="140">
        <v>0</v>
      </c>
      <c r="G115" s="140">
        <v>0</v>
      </c>
      <c r="H115" s="141" t="s">
        <v>335</v>
      </c>
      <c r="I115" s="141">
        <v>1</v>
      </c>
      <c r="J115" s="141"/>
      <c r="K115" s="146" t="s">
        <v>116</v>
      </c>
      <c r="L115" s="163">
        <v>2010</v>
      </c>
      <c r="M115" s="164">
        <v>6.21</v>
      </c>
      <c r="N115" s="164">
        <v>5.7869999999999999</v>
      </c>
      <c r="O115" s="164">
        <v>6.5679999999999996</v>
      </c>
      <c r="P115" s="164">
        <v>6.1260000000000003</v>
      </c>
      <c r="Q115" s="164">
        <v>6.9560000000000004</v>
      </c>
      <c r="R115" s="164">
        <v>6.5880000000000001</v>
      </c>
      <c r="S115" s="164">
        <v>6.8040000000000003</v>
      </c>
      <c r="T115" s="164">
        <v>6.3339999999999996</v>
      </c>
      <c r="U115" s="164">
        <v>6.0890000000000004</v>
      </c>
      <c r="V115" s="164">
        <v>5.2229999999999999</v>
      </c>
      <c r="W115" s="164">
        <v>12.893000000000001</v>
      </c>
      <c r="X115" s="164">
        <v>11.556999999999999</v>
      </c>
      <c r="Y115" s="164">
        <v>51.373000000000005</v>
      </c>
      <c r="Z115" s="164">
        <v>13.544</v>
      </c>
      <c r="AA115" s="164">
        <v>13.138</v>
      </c>
      <c r="AB115" s="164">
        <v>11.312000000000001</v>
      </c>
      <c r="AC115" s="164">
        <v>24.45</v>
      </c>
      <c r="AD115" s="164">
        <v>4.742</v>
      </c>
      <c r="AE115" s="164">
        <v>4.3689999999999998</v>
      </c>
      <c r="AF115" s="164">
        <v>2.8319999999999999</v>
      </c>
      <c r="AG115" s="164">
        <v>2.5430000000000001</v>
      </c>
      <c r="AH115" s="164">
        <v>1.84</v>
      </c>
      <c r="AI115" s="164">
        <v>2.0230000000000001</v>
      </c>
      <c r="AJ115" s="164">
        <v>1.911</v>
      </c>
      <c r="AK115" s="164">
        <v>2.2490000000000001</v>
      </c>
      <c r="AL115" s="164">
        <v>2.1349999999999998</v>
      </c>
      <c r="AM115" s="164">
        <v>2.117</v>
      </c>
      <c r="AN115" s="164">
        <v>1.962</v>
      </c>
      <c r="AO115" s="164">
        <v>2.113</v>
      </c>
      <c r="AP115" s="164">
        <v>1.915</v>
      </c>
      <c r="AQ115" s="164">
        <v>1.794</v>
      </c>
      <c r="AR115" s="164">
        <v>1.1930000000000001</v>
      </c>
      <c r="AS115" s="164">
        <v>1.2110000000000001</v>
      </c>
      <c r="AT115" s="164">
        <v>0.59399999999999997</v>
      </c>
      <c r="AU115" s="164">
        <v>0.746</v>
      </c>
      <c r="AV115" s="164">
        <v>0.45800000000000002</v>
      </c>
      <c r="AW115" s="164">
        <v>0.56499999999999995</v>
      </c>
      <c r="AX115" s="164">
        <v>0.40300000000000002</v>
      </c>
      <c r="AY115" s="164">
        <v>0.497</v>
      </c>
      <c r="AZ115" s="164">
        <v>0.151</v>
      </c>
      <c r="BA115" s="164">
        <v>0.23799999999999999</v>
      </c>
      <c r="BB115" s="164">
        <v>0.112</v>
      </c>
      <c r="BC115" s="164">
        <v>0.157</v>
      </c>
      <c r="BD115" s="164">
        <v>2.3E-2</v>
      </c>
      <c r="BE115" s="164">
        <v>3.5000000000000003E-2</v>
      </c>
      <c r="BF115" s="164">
        <v>2E-3</v>
      </c>
      <c r="BG115" s="164">
        <v>4.0000000000000001E-3</v>
      </c>
      <c r="BH115" s="164">
        <v>0</v>
      </c>
      <c r="BI115" s="164">
        <v>0</v>
      </c>
    </row>
    <row r="116" spans="1:61" x14ac:dyDescent="0.25">
      <c r="A116" s="140" t="s">
        <v>447</v>
      </c>
      <c r="B116" s="140" t="s">
        <v>320</v>
      </c>
      <c r="C116" s="140" t="s">
        <v>312</v>
      </c>
      <c r="D116" s="140" t="s">
        <v>321</v>
      </c>
      <c r="E116" s="140" t="s">
        <v>314</v>
      </c>
      <c r="F116" s="140">
        <v>0</v>
      </c>
      <c r="G116" s="140">
        <v>0</v>
      </c>
      <c r="H116" s="141" t="s">
        <v>322</v>
      </c>
      <c r="I116" s="141"/>
      <c r="J116" s="141"/>
      <c r="K116" s="255" t="s">
        <v>117</v>
      </c>
      <c r="L116" s="165">
        <v>2010</v>
      </c>
      <c r="M116" s="166">
        <v>513.26800000000003</v>
      </c>
      <c r="N116" s="166">
        <v>469.971</v>
      </c>
      <c r="O116" s="166">
        <v>630.79300000000001</v>
      </c>
      <c r="P116" s="166">
        <v>576.34500000000003</v>
      </c>
      <c r="Q116" s="166">
        <v>786.726</v>
      </c>
      <c r="R116" s="166">
        <v>724.06</v>
      </c>
      <c r="S116" s="166">
        <v>840.12699999999995</v>
      </c>
      <c r="T116" s="166">
        <v>772.98800000000006</v>
      </c>
      <c r="U116" s="166">
        <v>820.11400000000003</v>
      </c>
      <c r="V116" s="166">
        <v>768.14599999999996</v>
      </c>
      <c r="W116" s="166">
        <v>1660.241</v>
      </c>
      <c r="X116" s="166">
        <v>1541.134</v>
      </c>
      <c r="Y116" s="164">
        <v>5314.2780000000012</v>
      </c>
      <c r="Z116" s="166">
        <v>1510.7860000000001</v>
      </c>
      <c r="AA116" s="166">
        <v>1613.115</v>
      </c>
      <c r="AB116" s="166">
        <v>1588.26</v>
      </c>
      <c r="AC116" s="166">
        <v>3201.375</v>
      </c>
      <c r="AD116" s="166">
        <v>969.25599999999997</v>
      </c>
      <c r="AE116" s="166">
        <v>949.60400000000004</v>
      </c>
      <c r="AF116" s="166">
        <v>1001.498</v>
      </c>
      <c r="AG116" s="166">
        <v>1004.335</v>
      </c>
      <c r="AH116" s="166">
        <v>894.33699999999999</v>
      </c>
      <c r="AI116" s="166">
        <v>903.98500000000001</v>
      </c>
      <c r="AJ116" s="166">
        <v>934.58900000000006</v>
      </c>
      <c r="AK116" s="166">
        <v>930.44399999999996</v>
      </c>
      <c r="AL116" s="166">
        <v>953.55899999999997</v>
      </c>
      <c r="AM116" s="166">
        <v>951.52099999999996</v>
      </c>
      <c r="AN116" s="166">
        <v>878.00099999999998</v>
      </c>
      <c r="AO116" s="166">
        <v>890.29100000000005</v>
      </c>
      <c r="AP116" s="166">
        <v>755.77099999999996</v>
      </c>
      <c r="AQ116" s="166">
        <v>779.65300000000002</v>
      </c>
      <c r="AR116" s="166">
        <v>472.49099999999999</v>
      </c>
      <c r="AS116" s="166">
        <v>496.87900000000002</v>
      </c>
      <c r="AT116" s="166">
        <v>357.71699999999998</v>
      </c>
      <c r="AU116" s="166">
        <v>392.154</v>
      </c>
      <c r="AV116" s="166">
        <v>294.06599999999997</v>
      </c>
      <c r="AW116" s="166">
        <v>344.22</v>
      </c>
      <c r="AX116" s="166">
        <v>238.63800000000001</v>
      </c>
      <c r="AY116" s="166">
        <v>258.08</v>
      </c>
      <c r="AZ116" s="166">
        <v>185.702</v>
      </c>
      <c r="BA116" s="166">
        <v>171.19800000000001</v>
      </c>
      <c r="BB116" s="166">
        <v>83.721000000000004</v>
      </c>
      <c r="BC116" s="166">
        <v>86.013999999999996</v>
      </c>
      <c r="BD116" s="166">
        <v>23.919</v>
      </c>
      <c r="BE116" s="166">
        <v>28.472999999999999</v>
      </c>
      <c r="BF116" s="166">
        <v>5.1539999999999999</v>
      </c>
      <c r="BG116" s="166">
        <v>6.8159999999999998</v>
      </c>
      <c r="BH116" s="166">
        <v>0.45900000000000002</v>
      </c>
      <c r="BI116" s="166">
        <v>0.76400000000000001</v>
      </c>
    </row>
    <row r="117" spans="1:61" x14ac:dyDescent="0.25">
      <c r="A117" s="140" t="s">
        <v>448</v>
      </c>
      <c r="B117" s="140" t="s">
        <v>243</v>
      </c>
      <c r="C117" s="140" t="s">
        <v>337</v>
      </c>
      <c r="D117" s="140" t="s">
        <v>308</v>
      </c>
      <c r="E117" s="140" t="s">
        <v>370</v>
      </c>
      <c r="F117" s="140">
        <v>0</v>
      </c>
      <c r="G117" s="140">
        <v>0</v>
      </c>
      <c r="H117" s="141" t="s">
        <v>335</v>
      </c>
      <c r="I117" s="141">
        <v>1</v>
      </c>
      <c r="J117" s="141"/>
      <c r="K117" s="146" t="s">
        <v>118</v>
      </c>
      <c r="L117" s="163">
        <v>2010</v>
      </c>
      <c r="M117" s="164">
        <v>141.83699999999999</v>
      </c>
      <c r="N117" s="164">
        <v>138.489</v>
      </c>
      <c r="O117" s="164">
        <v>111.06699999999999</v>
      </c>
      <c r="P117" s="164">
        <v>108.845</v>
      </c>
      <c r="Q117" s="164">
        <v>116.396</v>
      </c>
      <c r="R117" s="164">
        <v>114.53700000000001</v>
      </c>
      <c r="S117" s="164">
        <v>138.947</v>
      </c>
      <c r="T117" s="164">
        <v>136.21299999999999</v>
      </c>
      <c r="U117" s="164">
        <v>158.04400000000001</v>
      </c>
      <c r="V117" s="164">
        <v>156.25399999999999</v>
      </c>
      <c r="W117" s="164">
        <v>296.99099999999999</v>
      </c>
      <c r="X117" s="164">
        <v>292.46699999999998</v>
      </c>
      <c r="Y117" s="164">
        <v>1006.331</v>
      </c>
      <c r="Z117" s="164">
        <v>230.93299999999999</v>
      </c>
      <c r="AA117" s="164">
        <v>275.15999999999997</v>
      </c>
      <c r="AB117" s="164">
        <v>314.298</v>
      </c>
      <c r="AC117" s="164">
        <v>589.45799999999997</v>
      </c>
      <c r="AD117" s="164">
        <v>132.92699999999999</v>
      </c>
      <c r="AE117" s="164">
        <v>127.505</v>
      </c>
      <c r="AF117" s="164">
        <v>115.34399999999999</v>
      </c>
      <c r="AG117" s="164">
        <v>114.51300000000001</v>
      </c>
      <c r="AH117" s="164">
        <v>105.15300000000001</v>
      </c>
      <c r="AI117" s="164">
        <v>105.068</v>
      </c>
      <c r="AJ117" s="164">
        <v>89.71</v>
      </c>
      <c r="AK117" s="164">
        <v>92.53</v>
      </c>
      <c r="AL117" s="164">
        <v>78.834000000000003</v>
      </c>
      <c r="AM117" s="164">
        <v>85.134</v>
      </c>
      <c r="AN117" s="164">
        <v>53.901000000000003</v>
      </c>
      <c r="AO117" s="164">
        <v>61.247</v>
      </c>
      <c r="AP117" s="164">
        <v>36.246000000000002</v>
      </c>
      <c r="AQ117" s="164">
        <v>40.386000000000003</v>
      </c>
      <c r="AR117" s="164">
        <v>23.289000000000001</v>
      </c>
      <c r="AS117" s="164">
        <v>26.856000000000002</v>
      </c>
      <c r="AT117" s="164">
        <v>19.059000000000001</v>
      </c>
      <c r="AU117" s="164">
        <v>22.495999999999999</v>
      </c>
      <c r="AV117" s="164">
        <v>13.396000000000001</v>
      </c>
      <c r="AW117" s="164">
        <v>16.760999999999999</v>
      </c>
      <c r="AX117" s="164">
        <v>7.5</v>
      </c>
      <c r="AY117" s="164">
        <v>11.694000000000001</v>
      </c>
      <c r="AZ117" s="164">
        <v>3.1240000000000001</v>
      </c>
      <c r="BA117" s="164">
        <v>5.6920000000000002</v>
      </c>
      <c r="BB117" s="164">
        <v>0.95699999999999996</v>
      </c>
      <c r="BC117" s="164">
        <v>2</v>
      </c>
      <c r="BD117" s="164">
        <v>0.19</v>
      </c>
      <c r="BE117" s="164">
        <v>0.52900000000000003</v>
      </c>
      <c r="BF117" s="164">
        <v>1.4999999999999999E-2</v>
      </c>
      <c r="BG117" s="164">
        <v>4.9000000000000002E-2</v>
      </c>
      <c r="BH117" s="164">
        <v>1E-3</v>
      </c>
      <c r="BI117" s="164">
        <v>3.0000000000000001E-3</v>
      </c>
    </row>
    <row r="118" spans="1:61" x14ac:dyDescent="0.25">
      <c r="A118" s="140" t="s">
        <v>449</v>
      </c>
      <c r="B118" s="140" t="s">
        <v>204</v>
      </c>
      <c r="C118" s="140" t="s">
        <v>312</v>
      </c>
      <c r="D118" s="140" t="s">
        <v>313</v>
      </c>
      <c r="E118" s="140" t="s">
        <v>314</v>
      </c>
      <c r="F118" s="140">
        <v>0</v>
      </c>
      <c r="G118" s="140">
        <v>0</v>
      </c>
      <c r="H118" s="141" t="s">
        <v>315</v>
      </c>
      <c r="I118" s="141"/>
      <c r="J118" s="141"/>
      <c r="K118" s="146" t="s">
        <v>119</v>
      </c>
      <c r="L118" s="163">
        <v>2010</v>
      </c>
      <c r="M118" s="164">
        <v>21.016999999999999</v>
      </c>
      <c r="N118" s="164">
        <v>19.181999999999999</v>
      </c>
      <c r="O118" s="164">
        <v>19.805</v>
      </c>
      <c r="P118" s="164">
        <v>18.273</v>
      </c>
      <c r="Q118" s="164">
        <v>21.882000000000001</v>
      </c>
      <c r="R118" s="164">
        <v>20.54</v>
      </c>
      <c r="S118" s="164">
        <v>23.271000000000001</v>
      </c>
      <c r="T118" s="164">
        <v>21.655000000000001</v>
      </c>
      <c r="U118" s="164">
        <v>21.824000000000002</v>
      </c>
      <c r="V118" s="164">
        <v>20.49</v>
      </c>
      <c r="W118" s="164">
        <v>45.094999999999999</v>
      </c>
      <c r="X118" s="164">
        <v>42.144999999999996</v>
      </c>
      <c r="Y118" s="164">
        <v>165.62500000000003</v>
      </c>
      <c r="Z118" s="164">
        <v>42.421999999999997</v>
      </c>
      <c r="AA118" s="164">
        <v>44.926000000000002</v>
      </c>
      <c r="AB118" s="164">
        <v>42.314</v>
      </c>
      <c r="AC118" s="164">
        <v>87.24</v>
      </c>
      <c r="AD118" s="164">
        <v>23.911000000000001</v>
      </c>
      <c r="AE118" s="164">
        <v>23.25</v>
      </c>
      <c r="AF118" s="164">
        <v>21.803000000000001</v>
      </c>
      <c r="AG118" s="164">
        <v>22.117000000000001</v>
      </c>
      <c r="AH118" s="164">
        <v>20.189</v>
      </c>
      <c r="AI118" s="164">
        <v>21.146000000000001</v>
      </c>
      <c r="AJ118" s="164">
        <v>20.254999999999999</v>
      </c>
      <c r="AK118" s="164">
        <v>20.202999999999999</v>
      </c>
      <c r="AL118" s="164">
        <v>21.963000000000001</v>
      </c>
      <c r="AM118" s="164">
        <v>22.297999999999998</v>
      </c>
      <c r="AN118" s="164">
        <v>22.042999999999999</v>
      </c>
      <c r="AO118" s="164">
        <v>21.814</v>
      </c>
      <c r="AP118" s="164">
        <v>20.388999999999999</v>
      </c>
      <c r="AQ118" s="164">
        <v>20.524999999999999</v>
      </c>
      <c r="AR118" s="164">
        <v>15.127000000000001</v>
      </c>
      <c r="AS118" s="164">
        <v>17.824000000000002</v>
      </c>
      <c r="AT118" s="164">
        <v>8.81</v>
      </c>
      <c r="AU118" s="164">
        <v>11.183999999999999</v>
      </c>
      <c r="AV118" s="164">
        <v>12.436999999999999</v>
      </c>
      <c r="AW118" s="164">
        <v>16.004000000000001</v>
      </c>
      <c r="AX118" s="164">
        <v>6.5810000000000004</v>
      </c>
      <c r="AY118" s="164">
        <v>8.9329999999999998</v>
      </c>
      <c r="AZ118" s="164">
        <v>3.5230000000000001</v>
      </c>
      <c r="BA118" s="164">
        <v>5.1849999999999996</v>
      </c>
      <c r="BB118" s="164">
        <v>1.304</v>
      </c>
      <c r="BC118" s="164">
        <v>2.698</v>
      </c>
      <c r="BD118" s="164">
        <v>5.0999999999999997E-2</v>
      </c>
      <c r="BE118" s="164">
        <v>0.29399999999999998</v>
      </c>
      <c r="BF118" s="164">
        <v>5.7000000000000002E-2</v>
      </c>
      <c r="BG118" s="164">
        <v>0.19</v>
      </c>
      <c r="BH118" s="164">
        <v>6.0000000000000001E-3</v>
      </c>
      <c r="BI118" s="164">
        <v>2.5000000000000001E-2</v>
      </c>
    </row>
    <row r="119" spans="1:61" x14ac:dyDescent="0.25">
      <c r="A119" s="140" t="s">
        <v>450</v>
      </c>
      <c r="B119" s="140" t="s">
        <v>201</v>
      </c>
      <c r="C119" s="140" t="s">
        <v>307</v>
      </c>
      <c r="D119" s="140" t="s">
        <v>201</v>
      </c>
      <c r="E119" s="140" t="s">
        <v>318</v>
      </c>
      <c r="F119" s="140">
        <v>0</v>
      </c>
      <c r="G119" s="140">
        <v>0</v>
      </c>
      <c r="H119" s="141" t="s">
        <v>335</v>
      </c>
      <c r="I119" s="141">
        <v>1</v>
      </c>
      <c r="J119" s="141"/>
      <c r="K119" s="146" t="s">
        <v>120</v>
      </c>
      <c r="L119" s="163">
        <v>2010</v>
      </c>
      <c r="M119" s="164">
        <v>1528.547</v>
      </c>
      <c r="N119" s="164">
        <v>1454.9770000000001</v>
      </c>
      <c r="O119" s="164">
        <v>1472.768</v>
      </c>
      <c r="P119" s="164">
        <v>1402.1890000000001</v>
      </c>
      <c r="Q119" s="164">
        <v>1556.877</v>
      </c>
      <c r="R119" s="164">
        <v>1483.7719999999999</v>
      </c>
      <c r="S119" s="164">
        <v>1629.5530000000001</v>
      </c>
      <c r="T119" s="164">
        <v>1582.4929999999999</v>
      </c>
      <c r="U119" s="164">
        <v>1508.173</v>
      </c>
      <c r="V119" s="164">
        <v>1539.5640000000001</v>
      </c>
      <c r="W119" s="164">
        <v>3137.7260000000001</v>
      </c>
      <c r="X119" s="164">
        <v>3122.0569999999998</v>
      </c>
      <c r="Y119" s="164">
        <v>12111.176000000001</v>
      </c>
      <c r="Z119" s="164">
        <v>3040.6489999999999</v>
      </c>
      <c r="AA119" s="164">
        <v>3212.0460000000003</v>
      </c>
      <c r="AB119" s="164">
        <v>3047.7370000000001</v>
      </c>
      <c r="AC119" s="164">
        <v>6259.7829999999994</v>
      </c>
      <c r="AD119" s="164">
        <v>1378.2249999999999</v>
      </c>
      <c r="AE119" s="164">
        <v>1500.143</v>
      </c>
      <c r="AF119" s="164">
        <v>1151.992</v>
      </c>
      <c r="AG119" s="164">
        <v>1294.3869999999999</v>
      </c>
      <c r="AH119" s="164">
        <v>1041.876</v>
      </c>
      <c r="AI119" s="164">
        <v>1148.979</v>
      </c>
      <c r="AJ119" s="164">
        <v>980.86300000000006</v>
      </c>
      <c r="AK119" s="164">
        <v>1039.239</v>
      </c>
      <c r="AL119" s="164">
        <v>932.11099999999999</v>
      </c>
      <c r="AM119" s="164">
        <v>943.63599999999997</v>
      </c>
      <c r="AN119" s="164">
        <v>784.82500000000005</v>
      </c>
      <c r="AO119" s="164">
        <v>793.70299999999997</v>
      </c>
      <c r="AP119" s="164">
        <v>589.59</v>
      </c>
      <c r="AQ119" s="164">
        <v>608.92600000000004</v>
      </c>
      <c r="AR119" s="164">
        <v>336.911</v>
      </c>
      <c r="AS119" s="164">
        <v>369.94099999999997</v>
      </c>
      <c r="AT119" s="164">
        <v>232.63399999999999</v>
      </c>
      <c r="AU119" s="164">
        <v>313.63900000000001</v>
      </c>
      <c r="AV119" s="164">
        <v>192.59399999999999</v>
      </c>
      <c r="AW119" s="164">
        <v>263.49200000000002</v>
      </c>
      <c r="AX119" s="164">
        <v>137.33199999999999</v>
      </c>
      <c r="AY119" s="164">
        <v>192.17500000000001</v>
      </c>
      <c r="AZ119" s="164">
        <v>73.784000000000006</v>
      </c>
      <c r="BA119" s="164">
        <v>110.48099999999999</v>
      </c>
      <c r="BB119" s="164">
        <v>22.1</v>
      </c>
      <c r="BC119" s="164">
        <v>37.93</v>
      </c>
      <c r="BD119" s="164">
        <v>3.6070000000000002</v>
      </c>
      <c r="BE119" s="164">
        <v>7.0960000000000001</v>
      </c>
      <c r="BF119" s="164">
        <v>0.34799999999999998</v>
      </c>
      <c r="BG119" s="164">
        <v>0.80700000000000005</v>
      </c>
      <c r="BH119" s="164">
        <v>2.1000000000000001E-2</v>
      </c>
      <c r="BI119" s="164">
        <v>0.06</v>
      </c>
    </row>
    <row r="120" spans="1:61" x14ac:dyDescent="0.25">
      <c r="A120" s="140" t="s">
        <v>451</v>
      </c>
      <c r="B120" s="140" t="s">
        <v>199</v>
      </c>
      <c r="C120" s="140" t="s">
        <v>317</v>
      </c>
      <c r="D120" s="140" t="s">
        <v>325</v>
      </c>
      <c r="E120" s="140" t="s">
        <v>324</v>
      </c>
      <c r="F120" s="140">
        <v>1</v>
      </c>
      <c r="G120" s="140">
        <v>1</v>
      </c>
      <c r="H120" s="141" t="s">
        <v>310</v>
      </c>
      <c r="I120" s="141">
        <v>1</v>
      </c>
      <c r="J120" s="141">
        <v>2</v>
      </c>
      <c r="K120" s="146" t="s">
        <v>121</v>
      </c>
      <c r="L120" s="163">
        <v>2010</v>
      </c>
      <c r="M120" s="164">
        <v>2132.9349999999999</v>
      </c>
      <c r="N120" s="164">
        <v>2110.3580000000002</v>
      </c>
      <c r="O120" s="164">
        <v>1842.893</v>
      </c>
      <c r="P120" s="164">
        <v>1839.2619999999999</v>
      </c>
      <c r="Q120" s="164">
        <v>1470.163</v>
      </c>
      <c r="R120" s="164">
        <v>1472.12</v>
      </c>
      <c r="S120" s="164">
        <v>1248.7439999999999</v>
      </c>
      <c r="T120" s="164">
        <v>1254.018</v>
      </c>
      <c r="U120" s="164">
        <v>1060.4970000000001</v>
      </c>
      <c r="V120" s="164">
        <v>1072.854</v>
      </c>
      <c r="W120" s="164">
        <v>2309.241</v>
      </c>
      <c r="X120" s="164">
        <v>2326.8720000000003</v>
      </c>
      <c r="Y120" s="164">
        <v>13370.493</v>
      </c>
      <c r="Z120" s="164">
        <v>2942.2829999999999</v>
      </c>
      <c r="AA120" s="164">
        <v>2502.7619999999997</v>
      </c>
      <c r="AB120" s="164">
        <v>2133.3510000000001</v>
      </c>
      <c r="AC120" s="164">
        <v>4636.1130000000003</v>
      </c>
      <c r="AD120" s="164">
        <v>893.18399999999997</v>
      </c>
      <c r="AE120" s="164">
        <v>893.07299999999998</v>
      </c>
      <c r="AF120" s="164">
        <v>707.13400000000001</v>
      </c>
      <c r="AG120" s="164">
        <v>758.78399999999999</v>
      </c>
      <c r="AH120" s="164">
        <v>521.63800000000003</v>
      </c>
      <c r="AI120" s="164">
        <v>644.59900000000005</v>
      </c>
      <c r="AJ120" s="164">
        <v>397.53699999999998</v>
      </c>
      <c r="AK120" s="164">
        <v>513.53599999999994</v>
      </c>
      <c r="AL120" s="164">
        <v>343.30099999999999</v>
      </c>
      <c r="AM120" s="164">
        <v>422.02</v>
      </c>
      <c r="AN120" s="164">
        <v>296.64400000000001</v>
      </c>
      <c r="AO120" s="164">
        <v>349.21899999999999</v>
      </c>
      <c r="AP120" s="164">
        <v>248.44900000000001</v>
      </c>
      <c r="AQ120" s="164">
        <v>282.14699999999999</v>
      </c>
      <c r="AR120" s="164">
        <v>189.55099999999999</v>
      </c>
      <c r="AS120" s="164">
        <v>227.53700000000001</v>
      </c>
      <c r="AT120" s="164">
        <v>138.261</v>
      </c>
      <c r="AU120" s="164">
        <v>180.9</v>
      </c>
      <c r="AV120" s="164">
        <v>94.522999999999996</v>
      </c>
      <c r="AW120" s="164">
        <v>129.08699999999999</v>
      </c>
      <c r="AX120" s="164">
        <v>56.698</v>
      </c>
      <c r="AY120" s="164">
        <v>80.744</v>
      </c>
      <c r="AZ120" s="164">
        <v>26.536999999999999</v>
      </c>
      <c r="BA120" s="164">
        <v>40.097000000000001</v>
      </c>
      <c r="BB120" s="164">
        <v>8.423</v>
      </c>
      <c r="BC120" s="164">
        <v>14.303000000000001</v>
      </c>
      <c r="BD120" s="164">
        <v>1.5880000000000001</v>
      </c>
      <c r="BE120" s="164">
        <v>3.282</v>
      </c>
      <c r="BF120" s="164">
        <v>0.152</v>
      </c>
      <c r="BG120" s="164">
        <v>0.434</v>
      </c>
      <c r="BH120" s="164">
        <v>7.0000000000000001E-3</v>
      </c>
      <c r="BI120" s="164">
        <v>3.2000000000000001E-2</v>
      </c>
    </row>
    <row r="121" spans="1:61" x14ac:dyDescent="0.25">
      <c r="A121" s="140" t="s">
        <v>452</v>
      </c>
      <c r="B121" s="140" t="s">
        <v>243</v>
      </c>
      <c r="C121" s="140" t="s">
        <v>346</v>
      </c>
      <c r="D121" s="140" t="s">
        <v>308</v>
      </c>
      <c r="E121" s="140" t="s">
        <v>358</v>
      </c>
      <c r="F121" s="140">
        <v>0</v>
      </c>
      <c r="G121" s="140">
        <v>0</v>
      </c>
      <c r="H121" s="141" t="s">
        <v>310</v>
      </c>
      <c r="I121" s="141">
        <v>1</v>
      </c>
      <c r="J121" s="141">
        <v>2</v>
      </c>
      <c r="K121" s="146" t="s">
        <v>122</v>
      </c>
      <c r="L121" s="163">
        <v>2010</v>
      </c>
      <c r="M121" s="164">
        <v>2224.6289999999999</v>
      </c>
      <c r="N121" s="164">
        <v>2191.0010000000002</v>
      </c>
      <c r="O121" s="164">
        <v>2223.6689999999999</v>
      </c>
      <c r="P121" s="164">
        <v>2199.5120000000002</v>
      </c>
      <c r="Q121" s="164">
        <v>2358.0140000000001</v>
      </c>
      <c r="R121" s="164">
        <v>2342.34</v>
      </c>
      <c r="S121" s="164">
        <v>2375.317</v>
      </c>
      <c r="T121" s="164">
        <v>2384.25</v>
      </c>
      <c r="U121" s="164">
        <v>2402.6579999999999</v>
      </c>
      <c r="V121" s="164">
        <v>2465.2570000000001</v>
      </c>
      <c r="W121" s="164">
        <v>4777.9750000000004</v>
      </c>
      <c r="X121" s="164">
        <v>4849.5069999999996</v>
      </c>
      <c r="Y121" s="164">
        <v>16927.455999999998</v>
      </c>
      <c r="Z121" s="164">
        <v>4700.3540000000003</v>
      </c>
      <c r="AA121" s="164">
        <v>4759.567</v>
      </c>
      <c r="AB121" s="164">
        <v>4867.915</v>
      </c>
      <c r="AC121" s="164">
        <v>9627.482</v>
      </c>
      <c r="AD121" s="164">
        <v>2419.9319999999998</v>
      </c>
      <c r="AE121" s="164">
        <v>2541.5300000000002</v>
      </c>
      <c r="AF121" s="164">
        <v>2167.7570000000001</v>
      </c>
      <c r="AG121" s="164">
        <v>2315.27</v>
      </c>
      <c r="AH121" s="164">
        <v>1930.7940000000001</v>
      </c>
      <c r="AI121" s="164">
        <v>2080.268</v>
      </c>
      <c r="AJ121" s="164">
        <v>1711.3979999999999</v>
      </c>
      <c r="AK121" s="164">
        <v>1858.61</v>
      </c>
      <c r="AL121" s="164">
        <v>1437.425</v>
      </c>
      <c r="AM121" s="164">
        <v>1595.0989999999999</v>
      </c>
      <c r="AN121" s="164">
        <v>1210.5229999999999</v>
      </c>
      <c r="AO121" s="164">
        <v>1373.847</v>
      </c>
      <c r="AP121" s="164">
        <v>973.14599999999996</v>
      </c>
      <c r="AQ121" s="164">
        <v>1151.117</v>
      </c>
      <c r="AR121" s="164">
        <v>623.84799999999996</v>
      </c>
      <c r="AS121" s="164">
        <v>729.07500000000005</v>
      </c>
      <c r="AT121" s="164">
        <v>457.76499999999999</v>
      </c>
      <c r="AU121" s="164">
        <v>550.70699999999999</v>
      </c>
      <c r="AV121" s="164">
        <v>329.04700000000003</v>
      </c>
      <c r="AW121" s="164">
        <v>425.08</v>
      </c>
      <c r="AX121" s="164">
        <v>209.87</v>
      </c>
      <c r="AY121" s="164">
        <v>294.18200000000002</v>
      </c>
      <c r="AZ121" s="164">
        <v>104.831</v>
      </c>
      <c r="BA121" s="164">
        <v>161.58199999999999</v>
      </c>
      <c r="BB121" s="164">
        <v>32.686</v>
      </c>
      <c r="BC121" s="164">
        <v>56.527000000000001</v>
      </c>
      <c r="BD121" s="164">
        <v>6.5279999999999996</v>
      </c>
      <c r="BE121" s="164">
        <v>13.57</v>
      </c>
      <c r="BF121" s="164">
        <v>0.64900000000000002</v>
      </c>
      <c r="BG121" s="164">
        <v>1.7470000000000001</v>
      </c>
      <c r="BH121" s="164">
        <v>3.9E-2</v>
      </c>
      <c r="BI121" s="164">
        <v>0.13500000000000001</v>
      </c>
    </row>
    <row r="122" spans="1:61" x14ac:dyDescent="0.25">
      <c r="A122" s="140" t="s">
        <v>453</v>
      </c>
      <c r="B122" s="140" t="s">
        <v>199</v>
      </c>
      <c r="C122" s="140" t="s">
        <v>317</v>
      </c>
      <c r="D122" s="140" t="s">
        <v>325</v>
      </c>
      <c r="E122" s="140" t="s">
        <v>324</v>
      </c>
      <c r="F122" s="140">
        <v>1</v>
      </c>
      <c r="G122" s="140">
        <v>1</v>
      </c>
      <c r="H122" s="141" t="s">
        <v>315</v>
      </c>
      <c r="I122" s="141">
        <v>1</v>
      </c>
      <c r="J122" s="141"/>
      <c r="K122" s="146" t="s">
        <v>123</v>
      </c>
      <c r="L122" s="163">
        <v>2010</v>
      </c>
      <c r="M122" s="164">
        <v>140.93</v>
      </c>
      <c r="N122" s="164">
        <v>139.15299999999999</v>
      </c>
      <c r="O122" s="164">
        <v>136.97800000000001</v>
      </c>
      <c r="P122" s="164">
        <v>136.17400000000001</v>
      </c>
      <c r="Q122" s="164">
        <v>134.142</v>
      </c>
      <c r="R122" s="164">
        <v>133.65299999999999</v>
      </c>
      <c r="S122" s="164">
        <v>126.55200000000001</v>
      </c>
      <c r="T122" s="164">
        <v>127.422</v>
      </c>
      <c r="U122" s="164">
        <v>106.131</v>
      </c>
      <c r="V122" s="164">
        <v>109.839</v>
      </c>
      <c r="W122" s="164">
        <v>232.68299999999999</v>
      </c>
      <c r="X122" s="164">
        <v>237.261</v>
      </c>
      <c r="Y122" s="164">
        <v>1075.0039999999999</v>
      </c>
      <c r="Z122" s="164">
        <v>267.79499999999996</v>
      </c>
      <c r="AA122" s="164">
        <v>253.97399999999999</v>
      </c>
      <c r="AB122" s="164">
        <v>215.97</v>
      </c>
      <c r="AC122" s="164">
        <v>469.94399999999996</v>
      </c>
      <c r="AD122" s="164">
        <v>85.950999999999993</v>
      </c>
      <c r="AE122" s="164">
        <v>91.766999999999996</v>
      </c>
      <c r="AF122" s="164">
        <v>74.613</v>
      </c>
      <c r="AG122" s="164">
        <v>80.082999999999998</v>
      </c>
      <c r="AH122" s="164">
        <v>62.481000000000002</v>
      </c>
      <c r="AI122" s="164">
        <v>68.117000000000004</v>
      </c>
      <c r="AJ122" s="164">
        <v>49.804000000000002</v>
      </c>
      <c r="AK122" s="164">
        <v>56.124000000000002</v>
      </c>
      <c r="AL122" s="164">
        <v>39.378999999999998</v>
      </c>
      <c r="AM122" s="164">
        <v>46.621000000000002</v>
      </c>
      <c r="AN122" s="164">
        <v>29.501999999999999</v>
      </c>
      <c r="AO122" s="164">
        <v>37.218000000000004</v>
      </c>
      <c r="AP122" s="164">
        <v>22.158999999999999</v>
      </c>
      <c r="AQ122" s="164">
        <v>29.474</v>
      </c>
      <c r="AR122" s="164">
        <v>17.295999999999999</v>
      </c>
      <c r="AS122" s="164">
        <v>22.251000000000001</v>
      </c>
      <c r="AT122" s="164">
        <v>12.961</v>
      </c>
      <c r="AU122" s="164">
        <v>17.07</v>
      </c>
      <c r="AV122" s="164">
        <v>8.7349999999999994</v>
      </c>
      <c r="AW122" s="164">
        <v>12.134</v>
      </c>
      <c r="AX122" s="164">
        <v>5.4269999999999996</v>
      </c>
      <c r="AY122" s="164">
        <v>8.1389999999999993</v>
      </c>
      <c r="AZ122" s="164">
        <v>2.7970000000000002</v>
      </c>
      <c r="BA122" s="164">
        <v>4.5960000000000001</v>
      </c>
      <c r="BB122" s="164">
        <v>0.92500000000000004</v>
      </c>
      <c r="BC122" s="164">
        <v>1.6930000000000001</v>
      </c>
      <c r="BD122" s="164">
        <v>0.18</v>
      </c>
      <c r="BE122" s="164">
        <v>0.41599999999999998</v>
      </c>
      <c r="BF122" s="164">
        <v>1.9E-2</v>
      </c>
      <c r="BG122" s="164">
        <v>5.6000000000000001E-2</v>
      </c>
      <c r="BH122" s="164">
        <v>1E-3</v>
      </c>
      <c r="BI122" s="164">
        <v>4.0000000000000001E-3</v>
      </c>
    </row>
    <row r="123" spans="1:61" x14ac:dyDescent="0.25">
      <c r="A123" s="140" t="s">
        <v>454</v>
      </c>
      <c r="B123" s="140" t="s">
        <v>243</v>
      </c>
      <c r="C123" s="140" t="s">
        <v>337</v>
      </c>
      <c r="D123" s="140" t="s">
        <v>308</v>
      </c>
      <c r="E123" s="140" t="s">
        <v>338</v>
      </c>
      <c r="F123" s="140">
        <v>0</v>
      </c>
      <c r="G123" s="140">
        <v>0</v>
      </c>
      <c r="H123" s="141"/>
      <c r="I123" s="141">
        <v>1</v>
      </c>
      <c r="J123" s="141"/>
      <c r="K123" s="255" t="s">
        <v>124</v>
      </c>
      <c r="L123" s="165">
        <v>2010</v>
      </c>
      <c r="M123" s="166">
        <v>513.26800000000003</v>
      </c>
      <c r="N123" s="166">
        <v>469.971</v>
      </c>
      <c r="O123" s="166">
        <v>630.79300000000001</v>
      </c>
      <c r="P123" s="166">
        <v>576.34500000000003</v>
      </c>
      <c r="Q123" s="166">
        <v>786.726</v>
      </c>
      <c r="R123" s="166">
        <v>724.06</v>
      </c>
      <c r="S123" s="166">
        <v>840.12699999999995</v>
      </c>
      <c r="T123" s="166">
        <v>772.98800000000006</v>
      </c>
      <c r="U123" s="166">
        <v>820.11400000000003</v>
      </c>
      <c r="V123" s="166">
        <v>768.14599999999996</v>
      </c>
      <c r="W123" s="166">
        <v>1660.241</v>
      </c>
      <c r="X123" s="166">
        <v>1541.134</v>
      </c>
      <c r="Y123" s="164">
        <v>5314.2780000000012</v>
      </c>
      <c r="Z123" s="166">
        <v>1510.7860000000001</v>
      </c>
      <c r="AA123" s="166">
        <v>1613.115</v>
      </c>
      <c r="AB123" s="166">
        <v>1588.26</v>
      </c>
      <c r="AC123" s="166">
        <v>3201.375</v>
      </c>
      <c r="AD123" s="166">
        <v>969.25599999999997</v>
      </c>
      <c r="AE123" s="166">
        <v>949.60400000000004</v>
      </c>
      <c r="AF123" s="166">
        <v>1001.498</v>
      </c>
      <c r="AG123" s="166">
        <v>1004.335</v>
      </c>
      <c r="AH123" s="166">
        <v>894.33699999999999</v>
      </c>
      <c r="AI123" s="166">
        <v>903.98500000000001</v>
      </c>
      <c r="AJ123" s="166">
        <v>934.58900000000006</v>
      </c>
      <c r="AK123" s="166">
        <v>930.44399999999996</v>
      </c>
      <c r="AL123" s="166">
        <v>953.55899999999997</v>
      </c>
      <c r="AM123" s="166">
        <v>951.52099999999996</v>
      </c>
      <c r="AN123" s="166">
        <v>878.00099999999998</v>
      </c>
      <c r="AO123" s="166">
        <v>890.29100000000005</v>
      </c>
      <c r="AP123" s="166">
        <v>755.77099999999996</v>
      </c>
      <c r="AQ123" s="166">
        <v>779.65300000000002</v>
      </c>
      <c r="AR123" s="166">
        <v>472.49099999999999</v>
      </c>
      <c r="AS123" s="166">
        <v>496.87900000000002</v>
      </c>
      <c r="AT123" s="166">
        <v>357.71699999999998</v>
      </c>
      <c r="AU123" s="166">
        <v>392.154</v>
      </c>
      <c r="AV123" s="166">
        <v>294.06599999999997</v>
      </c>
      <c r="AW123" s="166">
        <v>344.22</v>
      </c>
      <c r="AX123" s="166">
        <v>238.63800000000001</v>
      </c>
      <c r="AY123" s="166">
        <v>258.08</v>
      </c>
      <c r="AZ123" s="166">
        <v>185.702</v>
      </c>
      <c r="BA123" s="166">
        <v>171.19800000000001</v>
      </c>
      <c r="BB123" s="166">
        <v>83.721000000000004</v>
      </c>
      <c r="BC123" s="166">
        <v>86.013999999999996</v>
      </c>
      <c r="BD123" s="166">
        <v>23.919</v>
      </c>
      <c r="BE123" s="166">
        <v>28.472999999999999</v>
      </c>
      <c r="BF123" s="166">
        <v>5.1539999999999999</v>
      </c>
      <c r="BG123" s="166">
        <v>6.8159999999999998</v>
      </c>
      <c r="BH123" s="166">
        <v>0.45900000000000002</v>
      </c>
      <c r="BI123" s="166">
        <v>0.76400000000000001</v>
      </c>
    </row>
    <row r="124" spans="1:61" x14ac:dyDescent="0.25">
      <c r="A124" s="140" t="s">
        <v>455</v>
      </c>
      <c r="B124" s="140" t="s">
        <v>202</v>
      </c>
      <c r="C124" s="140" t="s">
        <v>346</v>
      </c>
      <c r="D124" s="140" t="s">
        <v>308</v>
      </c>
      <c r="E124" s="140" t="s">
        <v>309</v>
      </c>
      <c r="F124" s="140">
        <v>0</v>
      </c>
      <c r="G124" s="140">
        <v>0</v>
      </c>
      <c r="H124" s="141" t="s">
        <v>310</v>
      </c>
      <c r="I124" s="141">
        <v>1</v>
      </c>
      <c r="J124" s="141">
        <v>2</v>
      </c>
      <c r="K124" s="146" t="s">
        <v>125</v>
      </c>
      <c r="L124" s="163">
        <v>2010</v>
      </c>
      <c r="M124" s="164">
        <v>1628.4369999999999</v>
      </c>
      <c r="N124" s="164">
        <v>1549.664</v>
      </c>
      <c r="O124" s="164">
        <v>1790.2190000000001</v>
      </c>
      <c r="P124" s="164">
        <v>1674.5450000000001</v>
      </c>
      <c r="Q124" s="164">
        <v>1694.3219999999999</v>
      </c>
      <c r="R124" s="164">
        <v>1624.771</v>
      </c>
      <c r="S124" s="164">
        <v>1364.903</v>
      </c>
      <c r="T124" s="164">
        <v>1468.5989999999999</v>
      </c>
      <c r="U124" s="164">
        <v>1111.7639999999999</v>
      </c>
      <c r="V124" s="164">
        <v>1303.731</v>
      </c>
      <c r="W124" s="164">
        <v>2476.6669999999999</v>
      </c>
      <c r="X124" s="164">
        <v>2772.33</v>
      </c>
      <c r="Y124" s="164">
        <v>12795.460000000001</v>
      </c>
      <c r="Z124" s="164">
        <v>3319.0929999999998</v>
      </c>
      <c r="AA124" s="164">
        <v>2833.502</v>
      </c>
      <c r="AB124" s="164">
        <v>2415.4949999999999</v>
      </c>
      <c r="AC124" s="164">
        <v>5248.9969999999994</v>
      </c>
      <c r="AD124" s="164">
        <v>866.327</v>
      </c>
      <c r="AE124" s="164">
        <v>1087.242</v>
      </c>
      <c r="AF124" s="164">
        <v>748.61699999999996</v>
      </c>
      <c r="AG124" s="164">
        <v>978.24900000000002</v>
      </c>
      <c r="AH124" s="164">
        <v>739.90800000000002</v>
      </c>
      <c r="AI124" s="164">
        <v>855.06799999999998</v>
      </c>
      <c r="AJ124" s="164">
        <v>682.14599999999996</v>
      </c>
      <c r="AK124" s="164">
        <v>702.10699999999997</v>
      </c>
      <c r="AL124" s="164">
        <v>591.85500000000002</v>
      </c>
      <c r="AM124" s="164">
        <v>587.08399999999995</v>
      </c>
      <c r="AN124" s="164">
        <v>485.97699999999998</v>
      </c>
      <c r="AO124" s="164">
        <v>480.02199999999999</v>
      </c>
      <c r="AP124" s="164">
        <v>423.00200000000001</v>
      </c>
      <c r="AQ124" s="164">
        <v>424.16199999999998</v>
      </c>
      <c r="AR124" s="164">
        <v>331.512</v>
      </c>
      <c r="AS124" s="164">
        <v>330.36099999999999</v>
      </c>
      <c r="AT124" s="164">
        <v>279.30500000000001</v>
      </c>
      <c r="AU124" s="164">
        <v>282.41300000000001</v>
      </c>
      <c r="AV124" s="164">
        <v>189.84800000000001</v>
      </c>
      <c r="AW124" s="164">
        <v>205.59700000000001</v>
      </c>
      <c r="AX124" s="164">
        <v>98.79</v>
      </c>
      <c r="AY124" s="164">
        <v>114.125</v>
      </c>
      <c r="AZ124" s="164">
        <v>49.402000000000001</v>
      </c>
      <c r="BA124" s="164">
        <v>58.744</v>
      </c>
      <c r="BB124" s="164">
        <v>15.34</v>
      </c>
      <c r="BC124" s="164">
        <v>19.975999999999999</v>
      </c>
      <c r="BD124" s="164">
        <v>2.7290000000000001</v>
      </c>
      <c r="BE124" s="164">
        <v>4.282</v>
      </c>
      <c r="BF124" s="164">
        <v>0.28000000000000003</v>
      </c>
      <c r="BG124" s="164">
        <v>0.53800000000000003</v>
      </c>
      <c r="BH124" s="164">
        <v>1.4999999999999999E-2</v>
      </c>
      <c r="BI124" s="164">
        <v>3.7999999999999999E-2</v>
      </c>
    </row>
    <row r="125" spans="1:61" x14ac:dyDescent="0.25">
      <c r="A125" s="140" t="s">
        <v>456</v>
      </c>
      <c r="B125" s="140" t="s">
        <v>320</v>
      </c>
      <c r="C125" s="140" t="s">
        <v>312</v>
      </c>
      <c r="D125" s="140" t="s">
        <v>321</v>
      </c>
      <c r="E125" s="140" t="s">
        <v>314</v>
      </c>
      <c r="F125" s="140">
        <v>0</v>
      </c>
      <c r="G125" s="140">
        <v>0</v>
      </c>
      <c r="H125" s="141" t="s">
        <v>339</v>
      </c>
      <c r="I125" s="141"/>
      <c r="J125" s="141"/>
      <c r="K125" s="146" t="s">
        <v>126</v>
      </c>
      <c r="L125" s="163">
        <v>2010</v>
      </c>
      <c r="M125" s="164">
        <v>470.666</v>
      </c>
      <c r="N125" s="164">
        <v>448.42599999999999</v>
      </c>
      <c r="O125" s="164">
        <v>514.16399999999999</v>
      </c>
      <c r="P125" s="164">
        <v>491.755</v>
      </c>
      <c r="Q125" s="164">
        <v>503.315</v>
      </c>
      <c r="R125" s="164">
        <v>479.73200000000003</v>
      </c>
      <c r="S125" s="164">
        <v>521.61800000000005</v>
      </c>
      <c r="T125" s="164">
        <v>497.91800000000001</v>
      </c>
      <c r="U125" s="164">
        <v>513.45600000000002</v>
      </c>
      <c r="V125" s="164">
        <v>501.54899999999998</v>
      </c>
      <c r="W125" s="164">
        <v>1035.0740000000001</v>
      </c>
      <c r="X125" s="164">
        <v>999.46699999999998</v>
      </c>
      <c r="Y125" s="164">
        <v>3927.5940000000001</v>
      </c>
      <c r="Z125" s="164">
        <v>983.04700000000003</v>
      </c>
      <c r="AA125" s="164">
        <v>1019.5360000000001</v>
      </c>
      <c r="AB125" s="164">
        <v>1015.005</v>
      </c>
      <c r="AC125" s="164">
        <v>2034.5410000000002</v>
      </c>
      <c r="AD125" s="164">
        <v>502.61500000000001</v>
      </c>
      <c r="AE125" s="164">
        <v>495.15800000000002</v>
      </c>
      <c r="AF125" s="164">
        <v>491.49799999999999</v>
      </c>
      <c r="AG125" s="164">
        <v>489.995</v>
      </c>
      <c r="AH125" s="164">
        <v>584.68399999999997</v>
      </c>
      <c r="AI125" s="164">
        <v>584.36199999999997</v>
      </c>
      <c r="AJ125" s="164">
        <v>655.77599999999995</v>
      </c>
      <c r="AK125" s="164">
        <v>640.96299999999997</v>
      </c>
      <c r="AL125" s="164">
        <v>655.39599999999996</v>
      </c>
      <c r="AM125" s="164">
        <v>643.02099999999996</v>
      </c>
      <c r="AN125" s="164">
        <v>594.46699999999998</v>
      </c>
      <c r="AO125" s="164">
        <v>590.23599999999999</v>
      </c>
      <c r="AP125" s="164">
        <v>542.80999999999995</v>
      </c>
      <c r="AQ125" s="164">
        <v>537.56299999999999</v>
      </c>
      <c r="AR125" s="164">
        <v>551.18600000000004</v>
      </c>
      <c r="AS125" s="164">
        <v>547.13900000000001</v>
      </c>
      <c r="AT125" s="164">
        <v>389.21600000000001</v>
      </c>
      <c r="AU125" s="164">
        <v>397.70299999999997</v>
      </c>
      <c r="AV125" s="164">
        <v>294.98399999999998</v>
      </c>
      <c r="AW125" s="164">
        <v>327.995</v>
      </c>
      <c r="AX125" s="164">
        <v>218.21899999999999</v>
      </c>
      <c r="AY125" s="164">
        <v>281.48700000000002</v>
      </c>
      <c r="AZ125" s="164">
        <v>137.61799999999999</v>
      </c>
      <c r="BA125" s="164">
        <v>222.47800000000001</v>
      </c>
      <c r="BB125" s="164">
        <v>64.701999999999998</v>
      </c>
      <c r="BC125" s="164">
        <v>143.32400000000001</v>
      </c>
      <c r="BD125" s="164">
        <v>16.786000000000001</v>
      </c>
      <c r="BE125" s="164">
        <v>53.436</v>
      </c>
      <c r="BF125" s="164">
        <v>2.8849999999999998</v>
      </c>
      <c r="BG125" s="164">
        <v>13.284000000000001</v>
      </c>
      <c r="BH125" s="164">
        <v>0.252</v>
      </c>
      <c r="BI125" s="164">
        <v>1.4059999999999999</v>
      </c>
    </row>
    <row r="126" spans="1:61" x14ac:dyDescent="0.25">
      <c r="A126" s="140" t="s">
        <v>457</v>
      </c>
      <c r="B126" s="140" t="s">
        <v>320</v>
      </c>
      <c r="C126" s="140" t="s">
        <v>337</v>
      </c>
      <c r="D126" s="140" t="s">
        <v>308</v>
      </c>
      <c r="E126" s="140" t="s">
        <v>314</v>
      </c>
      <c r="F126" s="140">
        <v>0</v>
      </c>
      <c r="G126" s="140">
        <v>0</v>
      </c>
      <c r="H126" s="141" t="s">
        <v>339</v>
      </c>
      <c r="I126" s="141"/>
      <c r="J126" s="141"/>
      <c r="K126" s="146" t="s">
        <v>127</v>
      </c>
      <c r="L126" s="163">
        <v>2010</v>
      </c>
      <c r="M126" s="164">
        <v>160.126</v>
      </c>
      <c r="N126" s="164">
        <v>151.84800000000001</v>
      </c>
      <c r="O126" s="164">
        <v>146.80000000000001</v>
      </c>
      <c r="P126" s="164">
        <v>139.797</v>
      </c>
      <c r="Q126" s="164">
        <v>151.87799999999999</v>
      </c>
      <c r="R126" s="164">
        <v>144.54599999999999</v>
      </c>
      <c r="S126" s="164">
        <v>164.898</v>
      </c>
      <c r="T126" s="164">
        <v>156.36000000000001</v>
      </c>
      <c r="U126" s="164">
        <v>162.136</v>
      </c>
      <c r="V126" s="164">
        <v>154.41800000000001</v>
      </c>
      <c r="W126" s="164">
        <v>327.03399999999999</v>
      </c>
      <c r="X126" s="164">
        <v>310.77800000000002</v>
      </c>
      <c r="Y126" s="164">
        <v>1216.2530000000002</v>
      </c>
      <c r="Z126" s="164">
        <v>296.42399999999998</v>
      </c>
      <c r="AA126" s="164">
        <v>321.25800000000004</v>
      </c>
      <c r="AB126" s="164">
        <v>316.55399999999997</v>
      </c>
      <c r="AC126" s="164">
        <v>637.81200000000001</v>
      </c>
      <c r="AD126" s="164">
        <v>142.70400000000001</v>
      </c>
      <c r="AE126" s="164">
        <v>144.745</v>
      </c>
      <c r="AF126" s="164">
        <v>129.36000000000001</v>
      </c>
      <c r="AG126" s="164">
        <v>140.315</v>
      </c>
      <c r="AH126" s="164">
        <v>143.72300000000001</v>
      </c>
      <c r="AI126" s="164">
        <v>158.22900000000001</v>
      </c>
      <c r="AJ126" s="164">
        <v>147.76400000000001</v>
      </c>
      <c r="AK126" s="164">
        <v>161.886</v>
      </c>
      <c r="AL126" s="164">
        <v>157.99799999999999</v>
      </c>
      <c r="AM126" s="164">
        <v>167.68199999999999</v>
      </c>
      <c r="AN126" s="164">
        <v>141.29300000000001</v>
      </c>
      <c r="AO126" s="164">
        <v>147.649</v>
      </c>
      <c r="AP126" s="164">
        <v>123.812</v>
      </c>
      <c r="AQ126" s="164">
        <v>128.47399999999999</v>
      </c>
      <c r="AR126" s="164">
        <v>113.79</v>
      </c>
      <c r="AS126" s="164">
        <v>117.79300000000001</v>
      </c>
      <c r="AT126" s="164">
        <v>84.561000000000007</v>
      </c>
      <c r="AU126" s="164">
        <v>88.75</v>
      </c>
      <c r="AV126" s="164">
        <v>67.144999999999996</v>
      </c>
      <c r="AW126" s="164">
        <v>73.372</v>
      </c>
      <c r="AX126" s="164">
        <v>47.631999999999998</v>
      </c>
      <c r="AY126" s="164">
        <v>54.628999999999998</v>
      </c>
      <c r="AZ126" s="164">
        <v>35.537999999999997</v>
      </c>
      <c r="BA126" s="164">
        <v>47.085000000000001</v>
      </c>
      <c r="BB126" s="164">
        <v>17.228999999999999</v>
      </c>
      <c r="BC126" s="164">
        <v>29.512</v>
      </c>
      <c r="BD126" s="164">
        <v>5.3609999999999998</v>
      </c>
      <c r="BE126" s="164">
        <v>12.478</v>
      </c>
      <c r="BF126" s="164">
        <v>1.018</v>
      </c>
      <c r="BG126" s="164">
        <v>3.2890000000000001</v>
      </c>
      <c r="BH126" s="164">
        <v>8.8999999999999996E-2</v>
      </c>
      <c r="BI126" s="164">
        <v>0.42399999999999999</v>
      </c>
    </row>
    <row r="127" spans="1:61" x14ac:dyDescent="0.25">
      <c r="A127" s="140" t="s">
        <v>458</v>
      </c>
      <c r="B127" s="140" t="s">
        <v>326</v>
      </c>
      <c r="C127" s="140" t="s">
        <v>328</v>
      </c>
      <c r="D127" s="140" t="s">
        <v>332</v>
      </c>
      <c r="E127" s="140" t="s">
        <v>330</v>
      </c>
      <c r="F127" s="140">
        <v>0</v>
      </c>
      <c r="G127" s="140">
        <v>0</v>
      </c>
      <c r="H127" s="141" t="s">
        <v>335</v>
      </c>
      <c r="I127" s="141">
        <v>1</v>
      </c>
      <c r="J127" s="141"/>
      <c r="K127" s="146" t="s">
        <v>128</v>
      </c>
      <c r="L127" s="163">
        <v>2010</v>
      </c>
      <c r="M127" s="164">
        <v>348.39699999999999</v>
      </c>
      <c r="N127" s="164">
        <v>333.99099999999999</v>
      </c>
      <c r="O127" s="164">
        <v>334.81799999999998</v>
      </c>
      <c r="P127" s="164">
        <v>321.43</v>
      </c>
      <c r="Q127" s="164">
        <v>341.21</v>
      </c>
      <c r="R127" s="164">
        <v>329.21699999999998</v>
      </c>
      <c r="S127" s="164">
        <v>333.83800000000002</v>
      </c>
      <c r="T127" s="164">
        <v>330.983</v>
      </c>
      <c r="U127" s="164">
        <v>288.73399999999998</v>
      </c>
      <c r="V127" s="164">
        <v>292.89</v>
      </c>
      <c r="W127" s="164">
        <v>622.572</v>
      </c>
      <c r="X127" s="164">
        <v>623.87300000000005</v>
      </c>
      <c r="Y127" s="164">
        <v>2673.8840000000005</v>
      </c>
      <c r="Z127" s="164">
        <v>670.42699999999991</v>
      </c>
      <c r="AA127" s="164">
        <v>664.82100000000003</v>
      </c>
      <c r="AB127" s="164">
        <v>581.62400000000002</v>
      </c>
      <c r="AC127" s="164">
        <v>1246.4450000000002</v>
      </c>
      <c r="AD127" s="164">
        <v>256.113</v>
      </c>
      <c r="AE127" s="164">
        <v>265.66000000000003</v>
      </c>
      <c r="AF127" s="164">
        <v>203.00700000000001</v>
      </c>
      <c r="AG127" s="164">
        <v>221.423</v>
      </c>
      <c r="AH127" s="164">
        <v>166.87200000000001</v>
      </c>
      <c r="AI127" s="164">
        <v>180.726</v>
      </c>
      <c r="AJ127" s="164">
        <v>139.22200000000001</v>
      </c>
      <c r="AK127" s="164">
        <v>147.38800000000001</v>
      </c>
      <c r="AL127" s="164">
        <v>118.066</v>
      </c>
      <c r="AM127" s="164">
        <v>126.155</v>
      </c>
      <c r="AN127" s="164">
        <v>101.11499999999999</v>
      </c>
      <c r="AO127" s="164">
        <v>111.119</v>
      </c>
      <c r="AP127" s="164">
        <v>79.775000000000006</v>
      </c>
      <c r="AQ127" s="164">
        <v>86.638999999999996</v>
      </c>
      <c r="AR127" s="164">
        <v>46.670999999999999</v>
      </c>
      <c r="AS127" s="164">
        <v>50.359000000000002</v>
      </c>
      <c r="AT127" s="164">
        <v>43.725999999999999</v>
      </c>
      <c r="AU127" s="164">
        <v>47.076999999999998</v>
      </c>
      <c r="AV127" s="164">
        <v>33.414000000000001</v>
      </c>
      <c r="AW127" s="164">
        <v>36.536000000000001</v>
      </c>
      <c r="AX127" s="164">
        <v>22.994</v>
      </c>
      <c r="AY127" s="164">
        <v>26.666</v>
      </c>
      <c r="AZ127" s="164">
        <v>13.962</v>
      </c>
      <c r="BA127" s="164">
        <v>18.138000000000002</v>
      </c>
      <c r="BB127" s="164">
        <v>6.5339999999999998</v>
      </c>
      <c r="BC127" s="164">
        <v>9.7289999999999992</v>
      </c>
      <c r="BD127" s="164">
        <v>2.1459999999999999</v>
      </c>
      <c r="BE127" s="164">
        <v>3.722</v>
      </c>
      <c r="BF127" s="164">
        <v>0.47299999999999998</v>
      </c>
      <c r="BG127" s="164">
        <v>1.014</v>
      </c>
      <c r="BH127" s="164">
        <v>7.0999999999999994E-2</v>
      </c>
      <c r="BI127" s="164">
        <v>0.189</v>
      </c>
    </row>
    <row r="128" spans="1:61" x14ac:dyDescent="0.25">
      <c r="A128" s="140" t="s">
        <v>459</v>
      </c>
      <c r="B128" s="140" t="s">
        <v>200</v>
      </c>
      <c r="C128" s="140" t="s">
        <v>317</v>
      </c>
      <c r="D128" s="140" t="s">
        <v>200</v>
      </c>
      <c r="E128" s="140" t="s">
        <v>324</v>
      </c>
      <c r="F128" s="140">
        <v>0</v>
      </c>
      <c r="G128" s="140">
        <v>0</v>
      </c>
      <c r="H128" s="141" t="s">
        <v>310</v>
      </c>
      <c r="I128" s="141">
        <v>1</v>
      </c>
      <c r="J128" s="141">
        <v>2</v>
      </c>
      <c r="K128" s="146" t="s">
        <v>129</v>
      </c>
      <c r="L128" s="163">
        <v>2010</v>
      </c>
      <c r="M128" s="164">
        <v>1676.8109999999999</v>
      </c>
      <c r="N128" s="164">
        <v>1605.085</v>
      </c>
      <c r="O128" s="164">
        <v>1312.864</v>
      </c>
      <c r="P128" s="164">
        <v>1257.837</v>
      </c>
      <c r="Q128" s="164">
        <v>1056.961</v>
      </c>
      <c r="R128" s="164">
        <v>1009.557</v>
      </c>
      <c r="S128" s="164">
        <v>775.31</v>
      </c>
      <c r="T128" s="164">
        <v>790.31200000000001</v>
      </c>
      <c r="U128" s="164">
        <v>548.45299999999997</v>
      </c>
      <c r="V128" s="164">
        <v>633.73099999999999</v>
      </c>
      <c r="W128" s="164">
        <v>1323.7629999999999</v>
      </c>
      <c r="X128" s="164">
        <v>1424.0430000000001</v>
      </c>
      <c r="Y128" s="164">
        <v>16928.455999999998</v>
      </c>
      <c r="Z128" s="164">
        <v>2066.518</v>
      </c>
      <c r="AA128" s="164">
        <v>1565.6219999999998</v>
      </c>
      <c r="AB128" s="164">
        <v>1182.184</v>
      </c>
      <c r="AC128" s="164">
        <v>2747.806</v>
      </c>
      <c r="AD128" s="164">
        <v>449.55799999999999</v>
      </c>
      <c r="AE128" s="164">
        <v>530.80899999999997</v>
      </c>
      <c r="AF128" s="164">
        <v>429.49200000000002</v>
      </c>
      <c r="AG128" s="164">
        <v>439.721</v>
      </c>
      <c r="AH128" s="164">
        <v>356.83600000000001</v>
      </c>
      <c r="AI128" s="164">
        <v>366.39800000000002</v>
      </c>
      <c r="AJ128" s="164">
        <v>299.39100000000002</v>
      </c>
      <c r="AK128" s="164">
        <v>305.62</v>
      </c>
      <c r="AL128" s="164">
        <v>328.964</v>
      </c>
      <c r="AM128" s="164">
        <v>248.131</v>
      </c>
      <c r="AN128" s="164">
        <v>257.38400000000001</v>
      </c>
      <c r="AO128" s="164">
        <v>196.06</v>
      </c>
      <c r="AP128" s="164">
        <v>184.339</v>
      </c>
      <c r="AQ128" s="164">
        <v>152.68600000000001</v>
      </c>
      <c r="AR128" s="164">
        <v>133.63399999999999</v>
      </c>
      <c r="AS128" s="164">
        <v>137.33500000000001</v>
      </c>
      <c r="AT128" s="164">
        <v>89.343000000000004</v>
      </c>
      <c r="AU128" s="164">
        <v>104.40300000000001</v>
      </c>
      <c r="AV128" s="164">
        <v>53.136000000000003</v>
      </c>
      <c r="AW128" s="164">
        <v>65.686999999999998</v>
      </c>
      <c r="AX128" s="164">
        <v>29.228000000000002</v>
      </c>
      <c r="AY128" s="164">
        <v>34.799999999999997</v>
      </c>
      <c r="AZ128" s="164">
        <v>12.366</v>
      </c>
      <c r="BA128" s="164">
        <v>13.865</v>
      </c>
      <c r="BB128" s="164">
        <v>3.0419999999999998</v>
      </c>
      <c r="BC128" s="164">
        <v>3.6379999999999999</v>
      </c>
      <c r="BD128" s="164">
        <v>0.36199999999999999</v>
      </c>
      <c r="BE128" s="164">
        <v>0.53200000000000003</v>
      </c>
      <c r="BF128" s="164">
        <v>2.3E-2</v>
      </c>
      <c r="BG128" s="164">
        <v>0.04</v>
      </c>
      <c r="BH128" s="164">
        <v>1E-3</v>
      </c>
      <c r="BI128" s="164">
        <v>1E-3</v>
      </c>
    </row>
    <row r="129" spans="1:61" x14ac:dyDescent="0.25">
      <c r="A129" s="140" t="s">
        <v>460</v>
      </c>
      <c r="B129" s="140" t="s">
        <v>200</v>
      </c>
      <c r="C129" s="140" t="s">
        <v>317</v>
      </c>
      <c r="D129" s="140" t="s">
        <v>200</v>
      </c>
      <c r="E129" s="140" t="s">
        <v>324</v>
      </c>
      <c r="F129" s="140">
        <v>1</v>
      </c>
      <c r="G129" s="140">
        <v>0</v>
      </c>
      <c r="H129" s="141" t="s">
        <v>335</v>
      </c>
      <c r="I129" s="141">
        <v>1</v>
      </c>
      <c r="J129" s="141"/>
      <c r="K129" s="146" t="s">
        <v>130</v>
      </c>
      <c r="L129" s="163">
        <v>2010</v>
      </c>
      <c r="M129" s="164">
        <v>14321.259</v>
      </c>
      <c r="N129" s="164">
        <v>13685.234</v>
      </c>
      <c r="O129" s="164">
        <v>11794.025</v>
      </c>
      <c r="P129" s="164">
        <v>11271.102000000001</v>
      </c>
      <c r="Q129" s="164">
        <v>9850.3019999999997</v>
      </c>
      <c r="R129" s="164">
        <v>9385.5630000000001</v>
      </c>
      <c r="S129" s="164">
        <v>8382.5709999999999</v>
      </c>
      <c r="T129" s="164">
        <v>7985.3850000000002</v>
      </c>
      <c r="U129" s="164">
        <v>7281.9480000000003</v>
      </c>
      <c r="V129" s="164">
        <v>6950.607</v>
      </c>
      <c r="W129" s="164">
        <v>15664.519</v>
      </c>
      <c r="X129" s="164">
        <v>14935.992</v>
      </c>
      <c r="Y129" s="164">
        <v>86675.440999999992</v>
      </c>
      <c r="Z129" s="164">
        <v>19235.864999999998</v>
      </c>
      <c r="AA129" s="164">
        <v>16367.956</v>
      </c>
      <c r="AB129" s="164">
        <v>14232.555</v>
      </c>
      <c r="AC129" s="164">
        <v>30600.510999999999</v>
      </c>
      <c r="AD129" s="164">
        <v>6322.8950000000004</v>
      </c>
      <c r="AE129" s="164">
        <v>6050.0159999999996</v>
      </c>
      <c r="AF129" s="164">
        <v>5294.0379999999996</v>
      </c>
      <c r="AG129" s="164">
        <v>5085.0379999999996</v>
      </c>
      <c r="AH129" s="164">
        <v>4271.04</v>
      </c>
      <c r="AI129" s="164">
        <v>4123.5839999999998</v>
      </c>
      <c r="AJ129" s="164">
        <v>3390.299</v>
      </c>
      <c r="AK129" s="164">
        <v>3316.72</v>
      </c>
      <c r="AL129" s="164">
        <v>2787.1480000000001</v>
      </c>
      <c r="AM129" s="164">
        <v>2765.529</v>
      </c>
      <c r="AN129" s="164">
        <v>2255.319</v>
      </c>
      <c r="AO129" s="164">
        <v>2286.9520000000002</v>
      </c>
      <c r="AP129" s="164">
        <v>1762.3720000000001</v>
      </c>
      <c r="AQ129" s="164">
        <v>1849.4649999999999</v>
      </c>
      <c r="AR129" s="164">
        <v>1408.9870000000001</v>
      </c>
      <c r="AS129" s="164">
        <v>1472.5650000000001</v>
      </c>
      <c r="AT129" s="164">
        <v>1012.681</v>
      </c>
      <c r="AU129" s="164">
        <v>1084.654</v>
      </c>
      <c r="AV129" s="164">
        <v>617.84699999999998</v>
      </c>
      <c r="AW129" s="164">
        <v>686.01</v>
      </c>
      <c r="AX129" s="164">
        <v>305.29199999999997</v>
      </c>
      <c r="AY129" s="164">
        <v>349.61200000000002</v>
      </c>
      <c r="AZ129" s="164">
        <v>110.105</v>
      </c>
      <c r="BA129" s="164">
        <v>129.96</v>
      </c>
      <c r="BB129" s="164">
        <v>24.36</v>
      </c>
      <c r="BC129" s="164">
        <v>30.215</v>
      </c>
      <c r="BD129" s="164">
        <v>2.7639999999999998</v>
      </c>
      <c r="BE129" s="164">
        <v>3.8730000000000002</v>
      </c>
      <c r="BF129" s="164">
        <v>0.161</v>
      </c>
      <c r="BG129" s="164">
        <v>0.26800000000000002</v>
      </c>
      <c r="BH129" s="164">
        <v>5.0000000000000001E-3</v>
      </c>
      <c r="BI129" s="164">
        <v>0.01</v>
      </c>
    </row>
    <row r="130" spans="1:61" x14ac:dyDescent="0.25">
      <c r="A130" s="140" t="s">
        <v>461</v>
      </c>
      <c r="B130" s="140" t="s">
        <v>320</v>
      </c>
      <c r="C130" s="140" t="s">
        <v>240</v>
      </c>
      <c r="D130" s="140" t="s">
        <v>240</v>
      </c>
      <c r="E130" s="140" t="s">
        <v>338</v>
      </c>
      <c r="F130" s="140">
        <v>0</v>
      </c>
      <c r="G130" s="140">
        <v>0</v>
      </c>
      <c r="H130" s="141"/>
      <c r="I130" s="141">
        <v>1</v>
      </c>
      <c r="J130" s="141"/>
      <c r="K130" s="255" t="s">
        <v>131</v>
      </c>
      <c r="L130" s="165">
        <v>2010</v>
      </c>
      <c r="M130" s="166">
        <v>513.26800000000003</v>
      </c>
      <c r="N130" s="166">
        <v>469.971</v>
      </c>
      <c r="O130" s="166">
        <v>630.79300000000001</v>
      </c>
      <c r="P130" s="166">
        <v>576.34500000000003</v>
      </c>
      <c r="Q130" s="166">
        <v>786.726</v>
      </c>
      <c r="R130" s="166">
        <v>724.06</v>
      </c>
      <c r="S130" s="166">
        <v>840.12699999999995</v>
      </c>
      <c r="T130" s="166">
        <v>772.98800000000006</v>
      </c>
      <c r="U130" s="166">
        <v>820.11400000000003</v>
      </c>
      <c r="V130" s="166">
        <v>768.14599999999996</v>
      </c>
      <c r="W130" s="166">
        <v>1660.241</v>
      </c>
      <c r="X130" s="166">
        <v>1541.134</v>
      </c>
      <c r="Y130" s="164">
        <v>5314.2780000000012</v>
      </c>
      <c r="Z130" s="166">
        <v>1510.7860000000001</v>
      </c>
      <c r="AA130" s="166">
        <v>1613.115</v>
      </c>
      <c r="AB130" s="166">
        <v>1588.26</v>
      </c>
      <c r="AC130" s="166">
        <v>3201.375</v>
      </c>
      <c r="AD130" s="166">
        <v>969.25599999999997</v>
      </c>
      <c r="AE130" s="166">
        <v>949.60400000000004</v>
      </c>
      <c r="AF130" s="166">
        <v>1001.498</v>
      </c>
      <c r="AG130" s="166">
        <v>1004.335</v>
      </c>
      <c r="AH130" s="166">
        <v>894.33699999999999</v>
      </c>
      <c r="AI130" s="166">
        <v>903.98500000000001</v>
      </c>
      <c r="AJ130" s="166">
        <v>934.58900000000006</v>
      </c>
      <c r="AK130" s="166">
        <v>930.44399999999996</v>
      </c>
      <c r="AL130" s="166">
        <v>953.55899999999997</v>
      </c>
      <c r="AM130" s="166">
        <v>951.52099999999996</v>
      </c>
      <c r="AN130" s="166">
        <v>878.00099999999998</v>
      </c>
      <c r="AO130" s="166">
        <v>890.29100000000005</v>
      </c>
      <c r="AP130" s="166">
        <v>755.77099999999996</v>
      </c>
      <c r="AQ130" s="166">
        <v>779.65300000000002</v>
      </c>
      <c r="AR130" s="166">
        <v>472.49099999999999</v>
      </c>
      <c r="AS130" s="166">
        <v>496.87900000000002</v>
      </c>
      <c r="AT130" s="166">
        <v>357.71699999999998</v>
      </c>
      <c r="AU130" s="166">
        <v>392.154</v>
      </c>
      <c r="AV130" s="166">
        <v>294.06599999999997</v>
      </c>
      <c r="AW130" s="166">
        <v>344.22</v>
      </c>
      <c r="AX130" s="166">
        <v>238.63800000000001</v>
      </c>
      <c r="AY130" s="166">
        <v>258.08</v>
      </c>
      <c r="AZ130" s="166">
        <v>185.702</v>
      </c>
      <c r="BA130" s="166">
        <v>171.19800000000001</v>
      </c>
      <c r="BB130" s="166">
        <v>83.721000000000004</v>
      </c>
      <c r="BC130" s="166">
        <v>86.013999999999996</v>
      </c>
      <c r="BD130" s="166">
        <v>23.919</v>
      </c>
      <c r="BE130" s="166">
        <v>28.472999999999999</v>
      </c>
      <c r="BF130" s="166">
        <v>5.1539999999999999</v>
      </c>
      <c r="BG130" s="166">
        <v>6.8159999999999998</v>
      </c>
      <c r="BH130" s="166">
        <v>0.45900000000000002</v>
      </c>
      <c r="BI130" s="166">
        <v>0.76400000000000001</v>
      </c>
    </row>
    <row r="131" spans="1:61" x14ac:dyDescent="0.25">
      <c r="A131" s="140" t="s">
        <v>462</v>
      </c>
      <c r="B131" s="140" t="s">
        <v>320</v>
      </c>
      <c r="C131" s="140" t="s">
        <v>312</v>
      </c>
      <c r="D131" s="140" t="s">
        <v>321</v>
      </c>
      <c r="E131" s="140" t="s">
        <v>314</v>
      </c>
      <c r="F131" s="140">
        <v>0</v>
      </c>
      <c r="G131" s="140">
        <v>0</v>
      </c>
      <c r="H131" s="141" t="s">
        <v>339</v>
      </c>
      <c r="I131" s="141"/>
      <c r="J131" s="141"/>
      <c r="K131" s="146" t="s">
        <v>132</v>
      </c>
      <c r="L131" s="163">
        <v>2010</v>
      </c>
      <c r="M131" s="164">
        <v>157.16</v>
      </c>
      <c r="N131" s="164">
        <v>149.202</v>
      </c>
      <c r="O131" s="164">
        <v>152.18299999999999</v>
      </c>
      <c r="P131" s="164">
        <v>145.94</v>
      </c>
      <c r="Q131" s="164">
        <v>161.80699999999999</v>
      </c>
      <c r="R131" s="164">
        <v>153.41200000000001</v>
      </c>
      <c r="S131" s="164">
        <v>166.43700000000001</v>
      </c>
      <c r="T131" s="164">
        <v>156.4</v>
      </c>
      <c r="U131" s="164">
        <v>158.94999999999999</v>
      </c>
      <c r="V131" s="164">
        <v>153.357</v>
      </c>
      <c r="W131" s="164">
        <v>325.387</v>
      </c>
      <c r="X131" s="164">
        <v>309.75700000000001</v>
      </c>
      <c r="Y131" s="164">
        <v>1242.5410000000002</v>
      </c>
      <c r="Z131" s="164">
        <v>315.21899999999999</v>
      </c>
      <c r="AA131" s="164">
        <v>322.83699999999999</v>
      </c>
      <c r="AB131" s="164">
        <v>312.30700000000002</v>
      </c>
      <c r="AC131" s="164">
        <v>635.14400000000001</v>
      </c>
      <c r="AD131" s="164">
        <v>157.30699999999999</v>
      </c>
      <c r="AE131" s="164">
        <v>152.81899999999999</v>
      </c>
      <c r="AF131" s="164">
        <v>162.81700000000001</v>
      </c>
      <c r="AG131" s="164">
        <v>156.45099999999999</v>
      </c>
      <c r="AH131" s="164">
        <v>183.02799999999999</v>
      </c>
      <c r="AI131" s="164">
        <v>174.666</v>
      </c>
      <c r="AJ131" s="164">
        <v>188.92099999999999</v>
      </c>
      <c r="AK131" s="164">
        <v>178.77699999999999</v>
      </c>
      <c r="AL131" s="164">
        <v>174.071</v>
      </c>
      <c r="AM131" s="164">
        <v>164.6</v>
      </c>
      <c r="AN131" s="164">
        <v>163.13399999999999</v>
      </c>
      <c r="AO131" s="164">
        <v>156.69800000000001</v>
      </c>
      <c r="AP131" s="164">
        <v>150.53100000000001</v>
      </c>
      <c r="AQ131" s="164">
        <v>146.44499999999999</v>
      </c>
      <c r="AR131" s="164">
        <v>147.27600000000001</v>
      </c>
      <c r="AS131" s="164">
        <v>144.607</v>
      </c>
      <c r="AT131" s="164">
        <v>108.22</v>
      </c>
      <c r="AU131" s="164">
        <v>111.15</v>
      </c>
      <c r="AV131" s="164">
        <v>75.551000000000002</v>
      </c>
      <c r="AW131" s="164">
        <v>85.177999999999997</v>
      </c>
      <c r="AX131" s="164">
        <v>58.244</v>
      </c>
      <c r="AY131" s="164">
        <v>73.507000000000005</v>
      </c>
      <c r="AZ131" s="164">
        <v>44.116999999999997</v>
      </c>
      <c r="BA131" s="164">
        <v>65.123000000000005</v>
      </c>
      <c r="BB131" s="164">
        <v>25.317</v>
      </c>
      <c r="BC131" s="164">
        <v>50.206000000000003</v>
      </c>
      <c r="BD131" s="164">
        <v>7.9290000000000003</v>
      </c>
      <c r="BE131" s="164">
        <v>22.155999999999999</v>
      </c>
      <c r="BF131" s="164">
        <v>1.3260000000000001</v>
      </c>
      <c r="BG131" s="164">
        <v>5.4669999999999996</v>
      </c>
      <c r="BH131" s="164">
        <v>0.105</v>
      </c>
      <c r="BI131" s="164">
        <v>0.65900000000000003</v>
      </c>
    </row>
    <row r="132" spans="1:61" x14ac:dyDescent="0.25">
      <c r="A132" s="140" t="s">
        <v>463</v>
      </c>
      <c r="B132" s="140" t="s">
        <v>201</v>
      </c>
      <c r="C132" s="140" t="s">
        <v>307</v>
      </c>
      <c r="D132" s="140" t="s">
        <v>201</v>
      </c>
      <c r="E132" s="140" t="s">
        <v>344</v>
      </c>
      <c r="F132" s="140">
        <v>0</v>
      </c>
      <c r="G132" s="140">
        <v>0</v>
      </c>
      <c r="H132" s="141" t="s">
        <v>322</v>
      </c>
      <c r="I132" s="141">
        <v>1</v>
      </c>
      <c r="J132" s="141"/>
      <c r="K132" s="146" t="s">
        <v>133</v>
      </c>
      <c r="L132" s="163">
        <v>2010</v>
      </c>
      <c r="M132" s="164">
        <v>151.005</v>
      </c>
      <c r="N132" s="164">
        <v>144</v>
      </c>
      <c r="O132" s="164">
        <v>118.15300000000001</v>
      </c>
      <c r="P132" s="164">
        <v>112.733</v>
      </c>
      <c r="Q132" s="164">
        <v>123.729</v>
      </c>
      <c r="R132" s="164">
        <v>118.465</v>
      </c>
      <c r="S132" s="164">
        <v>142.601</v>
      </c>
      <c r="T132" s="164">
        <v>134.911</v>
      </c>
      <c r="U132" s="164">
        <v>221.40100000000001</v>
      </c>
      <c r="V132" s="164">
        <v>128.387</v>
      </c>
      <c r="W132" s="164">
        <v>364.00200000000001</v>
      </c>
      <c r="X132" s="164">
        <v>263.298</v>
      </c>
      <c r="Y132" s="164">
        <v>1045.5970000000002</v>
      </c>
      <c r="Z132" s="164">
        <v>242.19400000000002</v>
      </c>
      <c r="AA132" s="164">
        <v>277.512</v>
      </c>
      <c r="AB132" s="164">
        <v>349.78800000000001</v>
      </c>
      <c r="AC132" s="164">
        <v>627.29999999999995</v>
      </c>
      <c r="AD132" s="164">
        <v>275.15499999999997</v>
      </c>
      <c r="AE132" s="164">
        <v>135.83699999999999</v>
      </c>
      <c r="AF132" s="164">
        <v>173.08</v>
      </c>
      <c r="AG132" s="164">
        <v>107.72199999999999</v>
      </c>
      <c r="AH132" s="164">
        <v>130.928</v>
      </c>
      <c r="AI132" s="164">
        <v>72.926000000000002</v>
      </c>
      <c r="AJ132" s="164">
        <v>103.569</v>
      </c>
      <c r="AK132" s="164">
        <v>56.231999999999999</v>
      </c>
      <c r="AL132" s="164">
        <v>65.733000000000004</v>
      </c>
      <c r="AM132" s="164">
        <v>37.661999999999999</v>
      </c>
      <c r="AN132" s="164">
        <v>55.442</v>
      </c>
      <c r="AO132" s="164">
        <v>35.825000000000003</v>
      </c>
      <c r="AP132" s="164">
        <v>25.443000000000001</v>
      </c>
      <c r="AQ132" s="164">
        <v>19.562000000000001</v>
      </c>
      <c r="AR132" s="164">
        <v>24.587</v>
      </c>
      <c r="AS132" s="164">
        <v>17.347000000000001</v>
      </c>
      <c r="AT132" s="164">
        <v>8.9009999999999998</v>
      </c>
      <c r="AU132" s="164">
        <v>12.63</v>
      </c>
      <c r="AV132" s="164">
        <v>13.2</v>
      </c>
      <c r="AW132" s="164">
        <v>10.23</v>
      </c>
      <c r="AX132" s="164">
        <v>5.6749999999999998</v>
      </c>
      <c r="AY132" s="164">
        <v>5.3570000000000002</v>
      </c>
      <c r="AZ132" s="164">
        <v>1.927</v>
      </c>
      <c r="BA132" s="164">
        <v>2.129</v>
      </c>
      <c r="BB132" s="164">
        <v>3.7989999999999999</v>
      </c>
      <c r="BC132" s="164">
        <v>3.907</v>
      </c>
      <c r="BD132" s="164">
        <v>0.72499999999999998</v>
      </c>
      <c r="BE132" s="164">
        <v>1.42</v>
      </c>
      <c r="BF132" s="164">
        <v>7.1999999999999995E-2</v>
      </c>
      <c r="BG132" s="164">
        <v>0.30099999999999999</v>
      </c>
      <c r="BH132" s="164">
        <v>7.0000000000000001E-3</v>
      </c>
      <c r="BI132" s="164">
        <v>5.2999999999999999E-2</v>
      </c>
    </row>
    <row r="133" spans="1:61" x14ac:dyDescent="0.25">
      <c r="A133" s="140" t="s">
        <v>464</v>
      </c>
      <c r="B133" s="140" t="s">
        <v>202</v>
      </c>
      <c r="C133" s="140" t="s">
        <v>307</v>
      </c>
      <c r="D133" s="140" t="s">
        <v>308</v>
      </c>
      <c r="E133" s="140" t="s">
        <v>309</v>
      </c>
      <c r="F133" s="140">
        <v>0</v>
      </c>
      <c r="G133" s="140">
        <v>0</v>
      </c>
      <c r="H133" s="141" t="s">
        <v>335</v>
      </c>
      <c r="I133" s="141">
        <v>1</v>
      </c>
      <c r="J133" s="141"/>
      <c r="K133" s="146" t="s">
        <v>134</v>
      </c>
      <c r="L133" s="163">
        <v>2010</v>
      </c>
      <c r="M133" s="164">
        <v>11062.459000000001</v>
      </c>
      <c r="N133" s="164">
        <v>10249.630999999999</v>
      </c>
      <c r="O133" s="164">
        <v>10193.752</v>
      </c>
      <c r="P133" s="164">
        <v>9365.3510000000006</v>
      </c>
      <c r="Q133" s="164">
        <v>10605.554</v>
      </c>
      <c r="R133" s="164">
        <v>9884.5679999999993</v>
      </c>
      <c r="S133" s="164">
        <v>9994.17</v>
      </c>
      <c r="T133" s="164">
        <v>9477.8809999999994</v>
      </c>
      <c r="U133" s="164">
        <v>9093.8559999999998</v>
      </c>
      <c r="V133" s="164">
        <v>8704.8230000000003</v>
      </c>
      <c r="W133" s="164">
        <v>19088.025999999998</v>
      </c>
      <c r="X133" s="164">
        <v>18182.703999999998</v>
      </c>
      <c r="Y133" s="164">
        <v>80833.365999999995</v>
      </c>
      <c r="Z133" s="164">
        <v>20490.121999999999</v>
      </c>
      <c r="AA133" s="164">
        <v>19472.050999999999</v>
      </c>
      <c r="AB133" s="164">
        <v>17798.679</v>
      </c>
      <c r="AC133" s="164">
        <v>37270.729999999996</v>
      </c>
      <c r="AD133" s="164">
        <v>7433.1409999999996</v>
      </c>
      <c r="AE133" s="164">
        <v>7195.7820000000002</v>
      </c>
      <c r="AF133" s="164">
        <v>6139.2910000000002</v>
      </c>
      <c r="AG133" s="164">
        <v>5948.9319999999998</v>
      </c>
      <c r="AH133" s="164">
        <v>5075.1390000000001</v>
      </c>
      <c r="AI133" s="164">
        <v>4894.884</v>
      </c>
      <c r="AJ133" s="164">
        <v>4390.3450000000003</v>
      </c>
      <c r="AK133" s="164">
        <v>4237.7150000000001</v>
      </c>
      <c r="AL133" s="164">
        <v>3830.7730000000001</v>
      </c>
      <c r="AM133" s="164">
        <v>3700.7910000000002</v>
      </c>
      <c r="AN133" s="164">
        <v>3087.1080000000002</v>
      </c>
      <c r="AO133" s="164">
        <v>3006.009</v>
      </c>
      <c r="AP133" s="164">
        <v>2311.0920000000001</v>
      </c>
      <c r="AQ133" s="164">
        <v>2213.5659999999998</v>
      </c>
      <c r="AR133" s="164">
        <v>1826.646</v>
      </c>
      <c r="AS133" s="164">
        <v>1742.0540000000001</v>
      </c>
      <c r="AT133" s="164">
        <v>1545.56</v>
      </c>
      <c r="AU133" s="164">
        <v>1450.2139999999999</v>
      </c>
      <c r="AV133" s="164">
        <v>1101.8679999999999</v>
      </c>
      <c r="AW133" s="164">
        <v>1014.102</v>
      </c>
      <c r="AX133" s="164">
        <v>694.90499999999997</v>
      </c>
      <c r="AY133" s="164">
        <v>641.81600000000003</v>
      </c>
      <c r="AZ133" s="164">
        <v>362.12099999999998</v>
      </c>
      <c r="BA133" s="164">
        <v>332.40699999999998</v>
      </c>
      <c r="BB133" s="164">
        <v>139.48599999999999</v>
      </c>
      <c r="BC133" s="164">
        <v>127.413</v>
      </c>
      <c r="BD133" s="164">
        <v>34.274999999999999</v>
      </c>
      <c r="BE133" s="164">
        <v>30.643000000000001</v>
      </c>
      <c r="BF133" s="164">
        <v>4.6020000000000003</v>
      </c>
      <c r="BG133" s="164">
        <v>4.0129999999999999</v>
      </c>
      <c r="BH133" s="164">
        <v>0.31</v>
      </c>
      <c r="BI133" s="164">
        <v>0.25800000000000001</v>
      </c>
    </row>
    <row r="134" spans="1:61" x14ac:dyDescent="0.25">
      <c r="A134" s="140" t="s">
        <v>465</v>
      </c>
      <c r="B134" s="140" t="s">
        <v>243</v>
      </c>
      <c r="C134" s="140" t="s">
        <v>337</v>
      </c>
      <c r="D134" s="140" t="s">
        <v>308</v>
      </c>
      <c r="E134" s="140" t="s">
        <v>338</v>
      </c>
      <c r="F134" s="140">
        <v>0</v>
      </c>
      <c r="G134" s="140">
        <v>0</v>
      </c>
      <c r="H134" s="141" t="s">
        <v>315</v>
      </c>
      <c r="I134" s="141">
        <v>1</v>
      </c>
      <c r="J134" s="141"/>
      <c r="K134" s="255" t="s">
        <v>135</v>
      </c>
      <c r="L134" s="165">
        <v>2010</v>
      </c>
      <c r="M134" s="166">
        <v>513.26800000000003</v>
      </c>
      <c r="N134" s="166">
        <v>469.971</v>
      </c>
      <c r="O134" s="166">
        <v>630.79300000000001</v>
      </c>
      <c r="P134" s="166">
        <v>576.34500000000003</v>
      </c>
      <c r="Q134" s="166">
        <v>786.726</v>
      </c>
      <c r="R134" s="166">
        <v>724.06</v>
      </c>
      <c r="S134" s="166">
        <v>840.12699999999995</v>
      </c>
      <c r="T134" s="166">
        <v>772.98800000000006</v>
      </c>
      <c r="U134" s="166">
        <v>820.11400000000003</v>
      </c>
      <c r="V134" s="166">
        <v>768.14599999999996</v>
      </c>
      <c r="W134" s="166">
        <v>1660.241</v>
      </c>
      <c r="X134" s="166">
        <v>1541.134</v>
      </c>
      <c r="Y134" s="164">
        <v>5314.2780000000012</v>
      </c>
      <c r="Z134" s="166">
        <v>1510.7860000000001</v>
      </c>
      <c r="AA134" s="166">
        <v>1613.115</v>
      </c>
      <c r="AB134" s="166">
        <v>1588.26</v>
      </c>
      <c r="AC134" s="166">
        <v>3201.375</v>
      </c>
      <c r="AD134" s="166">
        <v>969.25599999999997</v>
      </c>
      <c r="AE134" s="166">
        <v>949.60400000000004</v>
      </c>
      <c r="AF134" s="166">
        <v>1001.498</v>
      </c>
      <c r="AG134" s="166">
        <v>1004.335</v>
      </c>
      <c r="AH134" s="166">
        <v>894.33699999999999</v>
      </c>
      <c r="AI134" s="166">
        <v>903.98500000000001</v>
      </c>
      <c r="AJ134" s="166">
        <v>934.58900000000006</v>
      </c>
      <c r="AK134" s="166">
        <v>930.44399999999996</v>
      </c>
      <c r="AL134" s="166">
        <v>953.55899999999997</v>
      </c>
      <c r="AM134" s="166">
        <v>951.52099999999996</v>
      </c>
      <c r="AN134" s="166">
        <v>878.00099999999998</v>
      </c>
      <c r="AO134" s="166">
        <v>890.29100000000005</v>
      </c>
      <c r="AP134" s="166">
        <v>755.77099999999996</v>
      </c>
      <c r="AQ134" s="166">
        <v>779.65300000000002</v>
      </c>
      <c r="AR134" s="166">
        <v>472.49099999999999</v>
      </c>
      <c r="AS134" s="166">
        <v>496.87900000000002</v>
      </c>
      <c r="AT134" s="166">
        <v>357.71699999999998</v>
      </c>
      <c r="AU134" s="166">
        <v>392.154</v>
      </c>
      <c r="AV134" s="166">
        <v>294.06599999999997</v>
      </c>
      <c r="AW134" s="166">
        <v>344.22</v>
      </c>
      <c r="AX134" s="166">
        <v>238.63800000000001</v>
      </c>
      <c r="AY134" s="166">
        <v>258.08</v>
      </c>
      <c r="AZ134" s="166">
        <v>185.702</v>
      </c>
      <c r="BA134" s="166">
        <v>171.19800000000001</v>
      </c>
      <c r="BB134" s="166">
        <v>83.721000000000004</v>
      </c>
      <c r="BC134" s="166">
        <v>86.013999999999996</v>
      </c>
      <c r="BD134" s="166">
        <v>23.919</v>
      </c>
      <c r="BE134" s="166">
        <v>28.472999999999999</v>
      </c>
      <c r="BF134" s="166">
        <v>5.1539999999999999</v>
      </c>
      <c r="BG134" s="166">
        <v>6.8159999999999998</v>
      </c>
      <c r="BH134" s="166">
        <v>0.45900000000000002</v>
      </c>
      <c r="BI134" s="166">
        <v>0.76400000000000001</v>
      </c>
    </row>
    <row r="135" spans="1:61" x14ac:dyDescent="0.25">
      <c r="A135" s="140" t="s">
        <v>466</v>
      </c>
      <c r="B135" s="140" t="s">
        <v>320</v>
      </c>
      <c r="C135" s="140" t="s">
        <v>307</v>
      </c>
      <c r="D135" s="140" t="s">
        <v>201</v>
      </c>
      <c r="E135" s="140" t="s">
        <v>344</v>
      </c>
      <c r="F135" s="140">
        <v>0</v>
      </c>
      <c r="G135" s="140">
        <v>0</v>
      </c>
      <c r="H135" s="141" t="s">
        <v>335</v>
      </c>
      <c r="I135" s="141">
        <v>1</v>
      </c>
      <c r="J135" s="141"/>
      <c r="K135" s="146" t="s">
        <v>136</v>
      </c>
      <c r="L135" s="163">
        <v>2010</v>
      </c>
      <c r="M135" s="164">
        <v>301.54899999999998</v>
      </c>
      <c r="N135" s="164">
        <v>288.18400000000003</v>
      </c>
      <c r="O135" s="164">
        <v>286.79899999999998</v>
      </c>
      <c r="P135" s="164">
        <v>274.42500000000001</v>
      </c>
      <c r="Q135" s="164">
        <v>274.39600000000002</v>
      </c>
      <c r="R135" s="164">
        <v>262.89</v>
      </c>
      <c r="S135" s="164">
        <v>250.3</v>
      </c>
      <c r="T135" s="164">
        <v>240.33</v>
      </c>
      <c r="U135" s="164">
        <v>188.30199999999999</v>
      </c>
      <c r="V135" s="164">
        <v>181.441</v>
      </c>
      <c r="W135" s="164">
        <v>438.60199999999998</v>
      </c>
      <c r="X135" s="164">
        <v>421.77100000000002</v>
      </c>
      <c r="Y135" s="164">
        <v>16929.455999999998</v>
      </c>
      <c r="Z135" s="164">
        <v>537.28600000000006</v>
      </c>
      <c r="AA135" s="164">
        <v>490.63</v>
      </c>
      <c r="AB135" s="164">
        <v>369.74299999999999</v>
      </c>
      <c r="AC135" s="164">
        <v>860.37300000000005</v>
      </c>
      <c r="AD135" s="164">
        <v>158.173</v>
      </c>
      <c r="AE135" s="164">
        <v>153.09299999999999</v>
      </c>
      <c r="AF135" s="164">
        <v>132.86799999999999</v>
      </c>
      <c r="AG135" s="164">
        <v>129.25399999999999</v>
      </c>
      <c r="AH135" s="164">
        <v>108.328</v>
      </c>
      <c r="AI135" s="164">
        <v>105.979</v>
      </c>
      <c r="AJ135" s="164">
        <v>90.251999999999995</v>
      </c>
      <c r="AK135" s="164">
        <v>88.927000000000007</v>
      </c>
      <c r="AL135" s="164">
        <v>71.546000000000006</v>
      </c>
      <c r="AM135" s="164">
        <v>71.144000000000005</v>
      </c>
      <c r="AN135" s="164">
        <v>49.975999999999999</v>
      </c>
      <c r="AO135" s="164">
        <v>50.283999999999999</v>
      </c>
      <c r="AP135" s="164">
        <v>37.866999999999997</v>
      </c>
      <c r="AQ135" s="164">
        <v>39.725000000000001</v>
      </c>
      <c r="AR135" s="164">
        <v>34.314999999999998</v>
      </c>
      <c r="AS135" s="164">
        <v>31.594000000000001</v>
      </c>
      <c r="AT135" s="164">
        <v>22.9</v>
      </c>
      <c r="AU135" s="164">
        <v>23.89</v>
      </c>
      <c r="AV135" s="164">
        <v>15.58</v>
      </c>
      <c r="AW135" s="164">
        <v>17.347000000000001</v>
      </c>
      <c r="AX135" s="164">
        <v>8.5169999999999995</v>
      </c>
      <c r="AY135" s="164">
        <v>10.228</v>
      </c>
      <c r="AZ135" s="164">
        <v>3.528</v>
      </c>
      <c r="BA135" s="164">
        <v>5.0650000000000004</v>
      </c>
      <c r="BB135" s="164">
        <v>1.1100000000000001</v>
      </c>
      <c r="BC135" s="164">
        <v>2.0270000000000001</v>
      </c>
      <c r="BD135" s="164">
        <v>0.22500000000000001</v>
      </c>
      <c r="BE135" s="164">
        <v>0.433</v>
      </c>
      <c r="BF135" s="164">
        <v>2.5999999999999999E-2</v>
      </c>
      <c r="BG135" s="164">
        <v>5.7000000000000002E-2</v>
      </c>
      <c r="BH135" s="164">
        <v>2E-3</v>
      </c>
      <c r="BI135" s="164">
        <v>4.0000000000000001E-3</v>
      </c>
    </row>
    <row r="136" spans="1:61" x14ac:dyDescent="0.25">
      <c r="A136" s="140" t="s">
        <v>467</v>
      </c>
      <c r="B136" s="140" t="s">
        <v>326</v>
      </c>
      <c r="C136" s="140" t="s">
        <v>328</v>
      </c>
      <c r="D136" s="140" t="s">
        <v>332</v>
      </c>
      <c r="E136" s="140" t="s">
        <v>330</v>
      </c>
      <c r="F136" s="140">
        <v>0</v>
      </c>
      <c r="G136" s="140">
        <v>0</v>
      </c>
      <c r="H136" s="141" t="s">
        <v>315</v>
      </c>
      <c r="I136" s="141">
        <v>1</v>
      </c>
      <c r="J136" s="141"/>
      <c r="K136" s="146" t="s">
        <v>137</v>
      </c>
      <c r="L136" s="163">
        <v>2010</v>
      </c>
      <c r="M136" s="164">
        <v>188.12200000000001</v>
      </c>
      <c r="N136" s="164">
        <v>180.226</v>
      </c>
      <c r="O136" s="164">
        <v>184.74299999999999</v>
      </c>
      <c r="P136" s="164">
        <v>177.40799999999999</v>
      </c>
      <c r="Q136" s="164">
        <v>177.27099999999999</v>
      </c>
      <c r="R136" s="164">
        <v>170.566</v>
      </c>
      <c r="S136" s="164">
        <v>165.977</v>
      </c>
      <c r="T136" s="164">
        <v>159.285</v>
      </c>
      <c r="U136" s="164">
        <v>159.065</v>
      </c>
      <c r="V136" s="164">
        <v>152.715</v>
      </c>
      <c r="W136" s="164">
        <v>325.04200000000003</v>
      </c>
      <c r="X136" s="164">
        <v>312</v>
      </c>
      <c r="Y136" s="164">
        <v>1403.5980000000002</v>
      </c>
      <c r="Z136" s="164">
        <v>347.83699999999999</v>
      </c>
      <c r="AA136" s="164">
        <v>325.262</v>
      </c>
      <c r="AB136" s="164">
        <v>311.77999999999997</v>
      </c>
      <c r="AC136" s="164">
        <v>637.04200000000003</v>
      </c>
      <c r="AD136" s="164">
        <v>151.59200000000001</v>
      </c>
      <c r="AE136" s="164">
        <v>144.905</v>
      </c>
      <c r="AF136" s="164">
        <v>144.75</v>
      </c>
      <c r="AG136" s="164">
        <v>139.47999999999999</v>
      </c>
      <c r="AH136" s="164">
        <v>136.22200000000001</v>
      </c>
      <c r="AI136" s="164">
        <v>132.13499999999999</v>
      </c>
      <c r="AJ136" s="164">
        <v>121.571</v>
      </c>
      <c r="AK136" s="164">
        <v>118.61799999999999</v>
      </c>
      <c r="AL136" s="164">
        <v>104.98399999999999</v>
      </c>
      <c r="AM136" s="164">
        <v>103.352</v>
      </c>
      <c r="AN136" s="164">
        <v>85.926000000000002</v>
      </c>
      <c r="AO136" s="164">
        <v>85.983000000000004</v>
      </c>
      <c r="AP136" s="164">
        <v>67.709999999999994</v>
      </c>
      <c r="AQ136" s="164">
        <v>69.242999999999995</v>
      </c>
      <c r="AR136" s="164">
        <v>52.521999999999998</v>
      </c>
      <c r="AS136" s="164">
        <v>54.886000000000003</v>
      </c>
      <c r="AT136" s="164">
        <v>40.780999999999999</v>
      </c>
      <c r="AU136" s="164">
        <v>43.457000000000001</v>
      </c>
      <c r="AV136" s="164">
        <v>30.501000000000001</v>
      </c>
      <c r="AW136" s="164">
        <v>33.341999999999999</v>
      </c>
      <c r="AX136" s="164">
        <v>21.236000000000001</v>
      </c>
      <c r="AY136" s="164">
        <v>23.908999999999999</v>
      </c>
      <c r="AZ136" s="164">
        <v>13.503</v>
      </c>
      <c r="BA136" s="164">
        <v>15.685</v>
      </c>
      <c r="BB136" s="164">
        <v>7.3890000000000002</v>
      </c>
      <c r="BC136" s="164">
        <v>8.9730000000000008</v>
      </c>
      <c r="BD136" s="164">
        <v>3.2290000000000001</v>
      </c>
      <c r="BE136" s="164">
        <v>4.0830000000000002</v>
      </c>
      <c r="BF136" s="164">
        <v>1.0089999999999999</v>
      </c>
      <c r="BG136" s="164">
        <v>1.296</v>
      </c>
      <c r="BH136" s="164">
        <v>0.21</v>
      </c>
      <c r="BI136" s="164">
        <v>0.26800000000000002</v>
      </c>
    </row>
    <row r="137" spans="1:61" x14ac:dyDescent="0.25">
      <c r="A137" s="140" t="s">
        <v>468</v>
      </c>
      <c r="B137" s="140" t="s">
        <v>243</v>
      </c>
      <c r="C137" s="140" t="s">
        <v>337</v>
      </c>
      <c r="D137" s="140" t="s">
        <v>308</v>
      </c>
      <c r="E137" s="140" t="s">
        <v>338</v>
      </c>
      <c r="F137" s="140">
        <v>0</v>
      </c>
      <c r="G137" s="140">
        <v>0</v>
      </c>
      <c r="H137" s="141" t="s">
        <v>335</v>
      </c>
      <c r="I137" s="141">
        <v>1</v>
      </c>
      <c r="J137" s="141"/>
      <c r="K137" s="146" t="s">
        <v>138</v>
      </c>
      <c r="L137" s="163">
        <v>2010</v>
      </c>
      <c r="M137" s="164">
        <v>499.47</v>
      </c>
      <c r="N137" s="164">
        <v>463.09</v>
      </c>
      <c r="O137" s="164">
        <v>463.279</v>
      </c>
      <c r="P137" s="164">
        <v>430.65899999999999</v>
      </c>
      <c r="Q137" s="164">
        <v>425.01499999999999</v>
      </c>
      <c r="R137" s="164">
        <v>397.346</v>
      </c>
      <c r="S137" s="164">
        <v>359.68400000000003</v>
      </c>
      <c r="T137" s="164">
        <v>339.49400000000003</v>
      </c>
      <c r="U137" s="164">
        <v>310.82799999999997</v>
      </c>
      <c r="V137" s="164">
        <v>295.173</v>
      </c>
      <c r="W137" s="164">
        <v>670.51199999999994</v>
      </c>
      <c r="X137" s="164">
        <v>634.66700000000003</v>
      </c>
      <c r="Y137" s="164">
        <v>3378.0370000000003</v>
      </c>
      <c r="Z137" s="164">
        <v>822.36099999999999</v>
      </c>
      <c r="AA137" s="164">
        <v>699.17800000000011</v>
      </c>
      <c r="AB137" s="164">
        <v>606.00099999999998</v>
      </c>
      <c r="AC137" s="164">
        <v>1305.1790000000001</v>
      </c>
      <c r="AD137" s="164">
        <v>286.23599999999999</v>
      </c>
      <c r="AE137" s="164">
        <v>273.61500000000001</v>
      </c>
      <c r="AF137" s="164">
        <v>259.76600000000002</v>
      </c>
      <c r="AG137" s="164">
        <v>246.90899999999999</v>
      </c>
      <c r="AH137" s="164">
        <v>235.54400000000001</v>
      </c>
      <c r="AI137" s="164">
        <v>223.755</v>
      </c>
      <c r="AJ137" s="164">
        <v>177.35400000000001</v>
      </c>
      <c r="AK137" s="164">
        <v>170.57300000000001</v>
      </c>
      <c r="AL137" s="164">
        <v>140.494</v>
      </c>
      <c r="AM137" s="164">
        <v>138.43899999999999</v>
      </c>
      <c r="AN137" s="164">
        <v>111.991</v>
      </c>
      <c r="AO137" s="164">
        <v>113.833</v>
      </c>
      <c r="AP137" s="164">
        <v>86.953999999999994</v>
      </c>
      <c r="AQ137" s="164">
        <v>92.337999999999994</v>
      </c>
      <c r="AR137" s="164">
        <v>60.170999999999999</v>
      </c>
      <c r="AS137" s="164">
        <v>66.406000000000006</v>
      </c>
      <c r="AT137" s="164">
        <v>39.859000000000002</v>
      </c>
      <c r="AU137" s="164">
        <v>46.496000000000002</v>
      </c>
      <c r="AV137" s="164">
        <v>23.608000000000001</v>
      </c>
      <c r="AW137" s="164">
        <v>30.716999999999999</v>
      </c>
      <c r="AX137" s="164">
        <v>11.785</v>
      </c>
      <c r="AY137" s="164">
        <v>18.004000000000001</v>
      </c>
      <c r="AZ137" s="164">
        <v>4.8</v>
      </c>
      <c r="BA137" s="164">
        <v>8.9440000000000008</v>
      </c>
      <c r="BB137" s="164">
        <v>1.4670000000000001</v>
      </c>
      <c r="BC137" s="164">
        <v>3.4079999999999999</v>
      </c>
      <c r="BD137" s="164">
        <v>0.307</v>
      </c>
      <c r="BE137" s="164">
        <v>0.91800000000000004</v>
      </c>
      <c r="BF137" s="164">
        <v>0.04</v>
      </c>
      <c r="BG137" s="164">
        <v>0.157</v>
      </c>
      <c r="BH137" s="164">
        <v>3.0000000000000001E-3</v>
      </c>
      <c r="BI137" s="164">
        <v>1.6E-2</v>
      </c>
    </row>
    <row r="138" spans="1:61" x14ac:dyDescent="0.25">
      <c r="A138" s="140" t="s">
        <v>469</v>
      </c>
      <c r="B138" s="140" t="s">
        <v>326</v>
      </c>
      <c r="C138" s="140" t="s">
        <v>328</v>
      </c>
      <c r="D138" s="140" t="s">
        <v>332</v>
      </c>
      <c r="E138" s="140" t="s">
        <v>330</v>
      </c>
      <c r="F138" s="140">
        <v>0</v>
      </c>
      <c r="G138" s="140">
        <v>0</v>
      </c>
      <c r="H138" s="141" t="s">
        <v>335</v>
      </c>
      <c r="I138" s="141">
        <v>1</v>
      </c>
      <c r="J138" s="141"/>
      <c r="K138" s="146" t="s">
        <v>139</v>
      </c>
      <c r="L138" s="163">
        <v>2010</v>
      </c>
      <c r="M138" s="164">
        <v>377.44499999999999</v>
      </c>
      <c r="N138" s="164">
        <v>363.279</v>
      </c>
      <c r="O138" s="164">
        <v>368.07600000000002</v>
      </c>
      <c r="P138" s="164">
        <v>355.25400000000002</v>
      </c>
      <c r="Q138" s="164">
        <v>357.33</v>
      </c>
      <c r="R138" s="164">
        <v>345.226</v>
      </c>
      <c r="S138" s="164">
        <v>342.64499999999998</v>
      </c>
      <c r="T138" s="164">
        <v>332.28500000000003</v>
      </c>
      <c r="U138" s="164">
        <v>320.93900000000002</v>
      </c>
      <c r="V138" s="164">
        <v>313.44099999999997</v>
      </c>
      <c r="W138" s="164">
        <v>663.58400000000006</v>
      </c>
      <c r="X138" s="164">
        <v>645.726</v>
      </c>
      <c r="Y138" s="164">
        <v>2841.54</v>
      </c>
      <c r="Z138" s="164">
        <v>702.55600000000004</v>
      </c>
      <c r="AA138" s="164">
        <v>674.93000000000006</v>
      </c>
      <c r="AB138" s="164">
        <v>634.38</v>
      </c>
      <c r="AC138" s="164">
        <v>1309.31</v>
      </c>
      <c r="AD138" s="164">
        <v>287.80700000000002</v>
      </c>
      <c r="AE138" s="164">
        <v>282.58</v>
      </c>
      <c r="AF138" s="164">
        <v>228.72200000000001</v>
      </c>
      <c r="AG138" s="164">
        <v>225.53</v>
      </c>
      <c r="AH138" s="164">
        <v>182.52699999999999</v>
      </c>
      <c r="AI138" s="164">
        <v>182.58799999999999</v>
      </c>
      <c r="AJ138" s="164">
        <v>166.94200000000001</v>
      </c>
      <c r="AK138" s="164">
        <v>166.19200000000001</v>
      </c>
      <c r="AL138" s="164">
        <v>149.059</v>
      </c>
      <c r="AM138" s="164">
        <v>146.745</v>
      </c>
      <c r="AN138" s="164">
        <v>129.27699999999999</v>
      </c>
      <c r="AO138" s="164">
        <v>125.93300000000001</v>
      </c>
      <c r="AP138" s="164">
        <v>109.742</v>
      </c>
      <c r="AQ138" s="164">
        <v>105.387</v>
      </c>
      <c r="AR138" s="164">
        <v>81.480999999999995</v>
      </c>
      <c r="AS138" s="164">
        <v>79.396000000000001</v>
      </c>
      <c r="AT138" s="164">
        <v>59.255000000000003</v>
      </c>
      <c r="AU138" s="164">
        <v>59.984999999999999</v>
      </c>
      <c r="AV138" s="164">
        <v>43.326000000000001</v>
      </c>
      <c r="AW138" s="164">
        <v>46.289000000000001</v>
      </c>
      <c r="AX138" s="164">
        <v>27.122</v>
      </c>
      <c r="AY138" s="164">
        <v>31.443999999999999</v>
      </c>
      <c r="AZ138" s="164">
        <v>17.637</v>
      </c>
      <c r="BA138" s="164">
        <v>22.888000000000002</v>
      </c>
      <c r="BB138" s="164">
        <v>7.6509999999999998</v>
      </c>
      <c r="BC138" s="164">
        <v>10.846</v>
      </c>
      <c r="BD138" s="164">
        <v>2.343</v>
      </c>
      <c r="BE138" s="164">
        <v>3.6629999999999998</v>
      </c>
      <c r="BF138" s="164">
        <v>0.46700000000000003</v>
      </c>
      <c r="BG138" s="164">
        <v>0.79900000000000004</v>
      </c>
      <c r="BH138" s="164">
        <v>6.0999999999999999E-2</v>
      </c>
      <c r="BI138" s="164">
        <v>0.11700000000000001</v>
      </c>
    </row>
    <row r="139" spans="1:61" x14ac:dyDescent="0.25">
      <c r="A139" s="140" t="s">
        <v>470</v>
      </c>
      <c r="B139" s="140" t="s">
        <v>326</v>
      </c>
      <c r="C139" s="140" t="s">
        <v>328</v>
      </c>
      <c r="D139" s="140" t="s">
        <v>332</v>
      </c>
      <c r="E139" s="140" t="s">
        <v>330</v>
      </c>
      <c r="F139" s="140">
        <v>0</v>
      </c>
      <c r="G139" s="140">
        <v>0</v>
      </c>
      <c r="H139" s="141" t="s">
        <v>315</v>
      </c>
      <c r="I139" s="141">
        <v>1</v>
      </c>
      <c r="J139" s="141"/>
      <c r="K139" s="146" t="s">
        <v>140</v>
      </c>
      <c r="L139" s="163">
        <v>2010</v>
      </c>
      <c r="M139" s="164">
        <v>1496.1610000000001</v>
      </c>
      <c r="N139" s="164">
        <v>1436.271</v>
      </c>
      <c r="O139" s="164">
        <v>1488.559</v>
      </c>
      <c r="P139" s="164">
        <v>1434.921</v>
      </c>
      <c r="Q139" s="164">
        <v>1484.6479999999999</v>
      </c>
      <c r="R139" s="164">
        <v>1436.5119999999999</v>
      </c>
      <c r="S139" s="164">
        <v>1462.0630000000001</v>
      </c>
      <c r="T139" s="164">
        <v>1420.4</v>
      </c>
      <c r="U139" s="164">
        <v>1371.0250000000001</v>
      </c>
      <c r="V139" s="164">
        <v>1341.462</v>
      </c>
      <c r="W139" s="164">
        <v>2833.0880000000002</v>
      </c>
      <c r="X139" s="164">
        <v>2761.8620000000001</v>
      </c>
      <c r="Y139" s="164">
        <v>11659.535</v>
      </c>
      <c r="Z139" s="164">
        <v>2921.16</v>
      </c>
      <c r="AA139" s="164">
        <v>2882.4630000000002</v>
      </c>
      <c r="AB139" s="164">
        <v>2712.4870000000001</v>
      </c>
      <c r="AC139" s="164">
        <v>5594.9500000000007</v>
      </c>
      <c r="AD139" s="164">
        <v>1239.6500000000001</v>
      </c>
      <c r="AE139" s="164">
        <v>1218.701</v>
      </c>
      <c r="AF139" s="164">
        <v>1158.116</v>
      </c>
      <c r="AG139" s="164">
        <v>1141.826</v>
      </c>
      <c r="AH139" s="164">
        <v>1011.9450000000001</v>
      </c>
      <c r="AI139" s="164">
        <v>1003.788</v>
      </c>
      <c r="AJ139" s="164">
        <v>882.38</v>
      </c>
      <c r="AK139" s="164">
        <v>881.66800000000001</v>
      </c>
      <c r="AL139" s="164">
        <v>760.53</v>
      </c>
      <c r="AM139" s="164">
        <v>767.26800000000003</v>
      </c>
      <c r="AN139" s="164">
        <v>618.11699999999996</v>
      </c>
      <c r="AO139" s="164">
        <v>631.99900000000002</v>
      </c>
      <c r="AP139" s="164">
        <v>501.392</v>
      </c>
      <c r="AQ139" s="164">
        <v>519.65700000000004</v>
      </c>
      <c r="AR139" s="164">
        <v>389.10199999999998</v>
      </c>
      <c r="AS139" s="164">
        <v>410.58199999999999</v>
      </c>
      <c r="AT139" s="164">
        <v>296.899</v>
      </c>
      <c r="AU139" s="164">
        <v>323.31099999999998</v>
      </c>
      <c r="AV139" s="164">
        <v>223.12299999999999</v>
      </c>
      <c r="AW139" s="164">
        <v>255.547</v>
      </c>
      <c r="AX139" s="164">
        <v>150.28100000000001</v>
      </c>
      <c r="AY139" s="164">
        <v>184.79400000000001</v>
      </c>
      <c r="AZ139" s="164">
        <v>81.510000000000005</v>
      </c>
      <c r="BA139" s="164">
        <v>110.193</v>
      </c>
      <c r="BB139" s="164">
        <v>35.203000000000003</v>
      </c>
      <c r="BC139" s="164">
        <v>52.704000000000001</v>
      </c>
      <c r="BD139" s="164">
        <v>11.648999999999999</v>
      </c>
      <c r="BE139" s="164">
        <v>19.471</v>
      </c>
      <c r="BF139" s="164">
        <v>2.8279999999999998</v>
      </c>
      <c r="BG139" s="164">
        <v>5.1959999999999997</v>
      </c>
      <c r="BH139" s="164">
        <v>0.46600000000000003</v>
      </c>
      <c r="BI139" s="164">
        <v>0.91200000000000003</v>
      </c>
    </row>
    <row r="140" spans="1:61" x14ac:dyDescent="0.25">
      <c r="A140" s="140" t="s">
        <v>471</v>
      </c>
      <c r="B140" s="140" t="s">
        <v>243</v>
      </c>
      <c r="C140" s="140" t="s">
        <v>337</v>
      </c>
      <c r="D140" s="140" t="s">
        <v>308</v>
      </c>
      <c r="E140" s="140" t="s">
        <v>358</v>
      </c>
      <c r="F140" s="140">
        <v>0</v>
      </c>
      <c r="G140" s="140">
        <v>0</v>
      </c>
      <c r="H140" s="141" t="s">
        <v>335</v>
      </c>
      <c r="I140" s="141">
        <v>1</v>
      </c>
      <c r="J140" s="141"/>
      <c r="K140" s="146" t="s">
        <v>141</v>
      </c>
      <c r="L140" s="163">
        <v>2010</v>
      </c>
      <c r="M140" s="164">
        <v>5728.7389999999996</v>
      </c>
      <c r="N140" s="164">
        <v>5451.2719999999999</v>
      </c>
      <c r="O140" s="164">
        <v>5765.1559999999999</v>
      </c>
      <c r="P140" s="164">
        <v>5500.9709999999995</v>
      </c>
      <c r="Q140" s="164">
        <v>5382.1909999999998</v>
      </c>
      <c r="R140" s="164">
        <v>5142.1189999999997</v>
      </c>
      <c r="S140" s="164">
        <v>4953.835</v>
      </c>
      <c r="T140" s="164">
        <v>4747.5429999999997</v>
      </c>
      <c r="U140" s="164">
        <v>4490.335</v>
      </c>
      <c r="V140" s="164">
        <v>4338.2910000000002</v>
      </c>
      <c r="W140" s="164">
        <v>9444.17</v>
      </c>
      <c r="X140" s="164">
        <v>9085.8339999999989</v>
      </c>
      <c r="Y140" s="164">
        <v>42671.825999999994</v>
      </c>
      <c r="Z140" s="164">
        <v>10524.31</v>
      </c>
      <c r="AA140" s="164">
        <v>9701.3780000000006</v>
      </c>
      <c r="AB140" s="164">
        <v>8828.6260000000002</v>
      </c>
      <c r="AC140" s="164">
        <v>18530.004000000001</v>
      </c>
      <c r="AD140" s="164">
        <v>3860.7310000000002</v>
      </c>
      <c r="AE140" s="164">
        <v>3785.1979999999999</v>
      </c>
      <c r="AF140" s="164">
        <v>3339.0329999999999</v>
      </c>
      <c r="AG140" s="164">
        <v>3317.8890000000001</v>
      </c>
      <c r="AH140" s="164">
        <v>2881.364</v>
      </c>
      <c r="AI140" s="164">
        <v>2890.3159999999998</v>
      </c>
      <c r="AJ140" s="164">
        <v>2535.855</v>
      </c>
      <c r="AK140" s="164">
        <v>2569.4319999999998</v>
      </c>
      <c r="AL140" s="164">
        <v>2201.9389999999999</v>
      </c>
      <c r="AM140" s="164">
        <v>2260.6790000000001</v>
      </c>
      <c r="AN140" s="164">
        <v>1831.8979999999999</v>
      </c>
      <c r="AO140" s="164">
        <v>1926.481</v>
      </c>
      <c r="AP140" s="164">
        <v>1467.23</v>
      </c>
      <c r="AQ140" s="164">
        <v>1602.1869999999999</v>
      </c>
      <c r="AR140" s="164">
        <v>942.67399999999998</v>
      </c>
      <c r="AS140" s="164">
        <v>1059.0239999999999</v>
      </c>
      <c r="AT140" s="164">
        <v>652.26499999999999</v>
      </c>
      <c r="AU140" s="164">
        <v>801.49800000000005</v>
      </c>
      <c r="AV140" s="164">
        <v>418.39699999999999</v>
      </c>
      <c r="AW140" s="164">
        <v>575.05799999999999</v>
      </c>
      <c r="AX140" s="164">
        <v>247.79</v>
      </c>
      <c r="AY140" s="164">
        <v>366.55200000000002</v>
      </c>
      <c r="AZ140" s="164">
        <v>100.44</v>
      </c>
      <c r="BA140" s="164">
        <v>178.196</v>
      </c>
      <c r="BB140" s="164">
        <v>36.356000000000002</v>
      </c>
      <c r="BC140" s="164">
        <v>69.712000000000003</v>
      </c>
      <c r="BD140" s="164">
        <v>8.2210000000000001</v>
      </c>
      <c r="BE140" s="164">
        <v>14.474</v>
      </c>
      <c r="BF140" s="164">
        <v>1.139</v>
      </c>
      <c r="BG140" s="164">
        <v>1.6639999999999999</v>
      </c>
      <c r="BH140" s="164">
        <v>8.4000000000000005E-2</v>
      </c>
      <c r="BI140" s="164">
        <v>9.4E-2</v>
      </c>
    </row>
    <row r="141" spans="1:61" x14ac:dyDescent="0.25">
      <c r="A141" s="140" t="s">
        <v>472</v>
      </c>
      <c r="B141" s="140" t="s">
        <v>320</v>
      </c>
      <c r="C141" s="140" t="s">
        <v>312</v>
      </c>
      <c r="D141" s="140" t="s">
        <v>313</v>
      </c>
      <c r="E141" s="140" t="s">
        <v>314</v>
      </c>
      <c r="F141" s="140">
        <v>0</v>
      </c>
      <c r="G141" s="140">
        <v>0</v>
      </c>
      <c r="H141" s="141" t="s">
        <v>339</v>
      </c>
      <c r="I141" s="141"/>
      <c r="J141" s="141"/>
      <c r="K141" s="146" t="s">
        <v>142</v>
      </c>
      <c r="L141" s="163">
        <v>2010</v>
      </c>
      <c r="M141" s="164">
        <v>1013.237</v>
      </c>
      <c r="N141" s="164">
        <v>958.27700000000004</v>
      </c>
      <c r="O141" s="164">
        <v>908.15099999999995</v>
      </c>
      <c r="P141" s="164">
        <v>859.423</v>
      </c>
      <c r="Q141" s="164">
        <v>1021.883</v>
      </c>
      <c r="R141" s="164">
        <v>972.346</v>
      </c>
      <c r="S141" s="164">
        <v>1270.165</v>
      </c>
      <c r="T141" s="164">
        <v>1216.4970000000001</v>
      </c>
      <c r="U141" s="164">
        <v>1486.2550000000001</v>
      </c>
      <c r="V141" s="164">
        <v>1432.2049999999999</v>
      </c>
      <c r="W141" s="164">
        <v>2756.42</v>
      </c>
      <c r="X141" s="164">
        <v>2648.7020000000002</v>
      </c>
      <c r="Y141" s="164">
        <v>8219.9789999999994</v>
      </c>
      <c r="Z141" s="164">
        <v>1994.229</v>
      </c>
      <c r="AA141" s="164">
        <v>2486.6620000000003</v>
      </c>
      <c r="AB141" s="164">
        <v>2918.46</v>
      </c>
      <c r="AC141" s="164">
        <v>5405.1220000000003</v>
      </c>
      <c r="AD141" s="164">
        <v>1671.8109999999999</v>
      </c>
      <c r="AE141" s="164">
        <v>1625.269</v>
      </c>
      <c r="AF141" s="164">
        <v>1556.0060000000001</v>
      </c>
      <c r="AG141" s="164">
        <v>1518.1980000000001</v>
      </c>
      <c r="AH141" s="164">
        <v>1350.19</v>
      </c>
      <c r="AI141" s="164">
        <v>1322.433</v>
      </c>
      <c r="AJ141" s="164">
        <v>1162.241</v>
      </c>
      <c r="AK141" s="164">
        <v>1148.7550000000001</v>
      </c>
      <c r="AL141" s="164">
        <v>1228.0540000000001</v>
      </c>
      <c r="AM141" s="164">
        <v>1245.787</v>
      </c>
      <c r="AN141" s="164">
        <v>1457.8109999999999</v>
      </c>
      <c r="AO141" s="164">
        <v>1536.1079999999999</v>
      </c>
      <c r="AP141" s="164">
        <v>1354.4079999999999</v>
      </c>
      <c r="AQ141" s="164">
        <v>1510.3230000000001</v>
      </c>
      <c r="AR141" s="164">
        <v>1009.467</v>
      </c>
      <c r="AS141" s="164">
        <v>1196.288</v>
      </c>
      <c r="AT141" s="164">
        <v>587.54300000000001</v>
      </c>
      <c r="AU141" s="164">
        <v>773.35699999999997</v>
      </c>
      <c r="AV141" s="164">
        <v>548.149</v>
      </c>
      <c r="AW141" s="164">
        <v>814.49300000000005</v>
      </c>
      <c r="AX141" s="164">
        <v>432.26</v>
      </c>
      <c r="AY141" s="164">
        <v>725.16200000000003</v>
      </c>
      <c r="AZ141" s="164">
        <v>256.06900000000002</v>
      </c>
      <c r="BA141" s="164">
        <v>530.11500000000001</v>
      </c>
      <c r="BB141" s="164">
        <v>107.262</v>
      </c>
      <c r="BC141" s="164">
        <v>278.55399999999997</v>
      </c>
      <c r="BD141" s="164">
        <v>21.724</v>
      </c>
      <c r="BE141" s="164">
        <v>63.017000000000003</v>
      </c>
      <c r="BF141" s="164">
        <v>6.36</v>
      </c>
      <c r="BG141" s="164">
        <v>20.25</v>
      </c>
      <c r="BH141" s="164">
        <v>0.68100000000000005</v>
      </c>
      <c r="BI141" s="164">
        <v>2.17</v>
      </c>
    </row>
    <row r="142" spans="1:61" x14ac:dyDescent="0.25">
      <c r="A142" s="140" t="s">
        <v>473</v>
      </c>
      <c r="B142" s="140" t="s">
        <v>320</v>
      </c>
      <c r="C142" s="140" t="s">
        <v>312</v>
      </c>
      <c r="D142" s="140" t="s">
        <v>321</v>
      </c>
      <c r="E142" s="140" t="s">
        <v>314</v>
      </c>
      <c r="F142" s="140">
        <v>0</v>
      </c>
      <c r="G142" s="140">
        <v>0</v>
      </c>
      <c r="H142" s="141" t="s">
        <v>339</v>
      </c>
      <c r="I142" s="141"/>
      <c r="J142" s="141"/>
      <c r="K142" s="146" t="s">
        <v>143</v>
      </c>
      <c r="L142" s="163">
        <v>2010</v>
      </c>
      <c r="M142" s="164">
        <v>264.08600000000001</v>
      </c>
      <c r="N142" s="164">
        <v>248.773</v>
      </c>
      <c r="O142" s="164">
        <v>284.62599999999998</v>
      </c>
      <c r="P142" s="164">
        <v>267.41800000000001</v>
      </c>
      <c r="Q142" s="164">
        <v>275.42700000000002</v>
      </c>
      <c r="R142" s="164">
        <v>263.90800000000002</v>
      </c>
      <c r="S142" s="164">
        <v>283.00599999999997</v>
      </c>
      <c r="T142" s="164">
        <v>271.51400000000001</v>
      </c>
      <c r="U142" s="164">
        <v>304.65600000000001</v>
      </c>
      <c r="V142" s="164">
        <v>293.06200000000001</v>
      </c>
      <c r="W142" s="164">
        <v>587.66200000000003</v>
      </c>
      <c r="X142" s="164">
        <v>564.57600000000002</v>
      </c>
      <c r="Y142" s="164">
        <v>16930.455999999998</v>
      </c>
      <c r="Z142" s="164">
        <v>539.33500000000004</v>
      </c>
      <c r="AA142" s="164">
        <v>554.52</v>
      </c>
      <c r="AB142" s="164">
        <v>597.71800000000007</v>
      </c>
      <c r="AC142" s="164">
        <v>1152.2380000000001</v>
      </c>
      <c r="AD142" s="164">
        <v>366.077</v>
      </c>
      <c r="AE142" s="164">
        <v>355.85700000000003</v>
      </c>
      <c r="AF142" s="164">
        <v>415.48599999999999</v>
      </c>
      <c r="AG142" s="164">
        <v>409.16699999999997</v>
      </c>
      <c r="AH142" s="164">
        <v>415.11</v>
      </c>
      <c r="AI142" s="164">
        <v>414.709</v>
      </c>
      <c r="AJ142" s="164">
        <v>386.95699999999999</v>
      </c>
      <c r="AK142" s="164">
        <v>393.40100000000001</v>
      </c>
      <c r="AL142" s="164">
        <v>382.10500000000002</v>
      </c>
      <c r="AM142" s="164">
        <v>397.84899999999999</v>
      </c>
      <c r="AN142" s="164">
        <v>349.83300000000003</v>
      </c>
      <c r="AO142" s="164">
        <v>368.37299999999999</v>
      </c>
      <c r="AP142" s="164">
        <v>318.98700000000002</v>
      </c>
      <c r="AQ142" s="164">
        <v>346.04199999999997</v>
      </c>
      <c r="AR142" s="164">
        <v>284.40300000000002</v>
      </c>
      <c r="AS142" s="164">
        <v>321.23399999999998</v>
      </c>
      <c r="AT142" s="164">
        <v>238.08199999999999</v>
      </c>
      <c r="AU142" s="164">
        <v>285.25799999999998</v>
      </c>
      <c r="AV142" s="164">
        <v>214.50800000000001</v>
      </c>
      <c r="AW142" s="164">
        <v>272.54899999999998</v>
      </c>
      <c r="AX142" s="164">
        <v>171.137</v>
      </c>
      <c r="AY142" s="164">
        <v>241.27500000000001</v>
      </c>
      <c r="AZ142" s="164">
        <v>105.545</v>
      </c>
      <c r="BA142" s="164">
        <v>174.25399999999999</v>
      </c>
      <c r="BB142" s="164">
        <v>49.963000000000001</v>
      </c>
      <c r="BC142" s="164">
        <v>96.641999999999996</v>
      </c>
      <c r="BD142" s="164">
        <v>13.717000000000001</v>
      </c>
      <c r="BE142" s="164">
        <v>33.039000000000001</v>
      </c>
      <c r="BF142" s="164">
        <v>2.7250000000000001</v>
      </c>
      <c r="BG142" s="164">
        <v>8.0389999999999997</v>
      </c>
      <c r="BH142" s="164">
        <v>0.23</v>
      </c>
      <c r="BI142" s="164">
        <v>0.76300000000000001</v>
      </c>
    </row>
    <row r="143" spans="1:61" x14ac:dyDescent="0.25">
      <c r="A143" s="140" t="s">
        <v>474</v>
      </c>
      <c r="B143" s="140" t="s">
        <v>201</v>
      </c>
      <c r="C143" s="140" t="s">
        <v>307</v>
      </c>
      <c r="D143" s="140" t="s">
        <v>201</v>
      </c>
      <c r="E143" s="140" t="s">
        <v>344</v>
      </c>
      <c r="F143" s="140">
        <v>0</v>
      </c>
      <c r="G143" s="140">
        <v>0</v>
      </c>
      <c r="H143" s="141" t="s">
        <v>322</v>
      </c>
      <c r="I143" s="141">
        <v>1</v>
      </c>
      <c r="J143" s="141"/>
      <c r="K143" s="146" t="s">
        <v>144</v>
      </c>
      <c r="L143" s="163">
        <v>2010</v>
      </c>
      <c r="M143" s="164">
        <v>43.942</v>
      </c>
      <c r="N143" s="164">
        <v>42.176000000000002</v>
      </c>
      <c r="O143" s="164">
        <v>43.813000000000002</v>
      </c>
      <c r="P143" s="164">
        <v>41.726999999999997</v>
      </c>
      <c r="Q143" s="164">
        <v>35.088000000000001</v>
      </c>
      <c r="R143" s="164">
        <v>33.485999999999997</v>
      </c>
      <c r="S143" s="164">
        <v>39.520000000000003</v>
      </c>
      <c r="T143" s="164">
        <v>20.867000000000001</v>
      </c>
      <c r="U143" s="164">
        <v>150.25299999999999</v>
      </c>
      <c r="V143" s="164">
        <v>41.057000000000002</v>
      </c>
      <c r="W143" s="164">
        <v>189.773</v>
      </c>
      <c r="X143" s="164">
        <v>61.924000000000007</v>
      </c>
      <c r="Y143" s="164">
        <v>300.61899999999997</v>
      </c>
      <c r="Z143" s="164">
        <v>68.573999999999998</v>
      </c>
      <c r="AA143" s="164">
        <v>60.387</v>
      </c>
      <c r="AB143" s="164">
        <v>191.31</v>
      </c>
      <c r="AC143" s="164">
        <v>251.697</v>
      </c>
      <c r="AD143" s="164">
        <v>234.29499999999999</v>
      </c>
      <c r="AE143" s="164">
        <v>62.674999999999997</v>
      </c>
      <c r="AF143" s="164">
        <v>221.38499999999999</v>
      </c>
      <c r="AG143" s="164">
        <v>52.71</v>
      </c>
      <c r="AH143" s="164">
        <v>202.946</v>
      </c>
      <c r="AI143" s="164">
        <v>41.079000000000001</v>
      </c>
      <c r="AJ143" s="164">
        <v>147.42500000000001</v>
      </c>
      <c r="AK143" s="164">
        <v>30.66</v>
      </c>
      <c r="AL143" s="164">
        <v>96.186999999999998</v>
      </c>
      <c r="AM143" s="164">
        <v>21.257999999999999</v>
      </c>
      <c r="AN143" s="164">
        <v>58.265999999999998</v>
      </c>
      <c r="AO143" s="164">
        <v>16.710999999999999</v>
      </c>
      <c r="AP143" s="164">
        <v>29.106000000000002</v>
      </c>
      <c r="AQ143" s="164">
        <v>9.6829999999999998</v>
      </c>
      <c r="AR143" s="164">
        <v>10.426</v>
      </c>
      <c r="AS143" s="164">
        <v>3.7149999999999999</v>
      </c>
      <c r="AT143" s="164">
        <v>4.4059999999999997</v>
      </c>
      <c r="AU143" s="164">
        <v>2.6059999999999999</v>
      </c>
      <c r="AV143" s="164">
        <v>5.8490000000000002</v>
      </c>
      <c r="AW143" s="164">
        <v>2.2010000000000001</v>
      </c>
      <c r="AX143" s="164">
        <v>1.2649999999999999</v>
      </c>
      <c r="AY143" s="164">
        <v>0.91700000000000004</v>
      </c>
      <c r="AZ143" s="164">
        <v>0.70899999999999996</v>
      </c>
      <c r="BA143" s="164">
        <v>0.55700000000000005</v>
      </c>
      <c r="BB143" s="164">
        <v>0.21199999999999999</v>
      </c>
      <c r="BC143" s="164">
        <v>0.24</v>
      </c>
      <c r="BD143" s="164">
        <v>0.113</v>
      </c>
      <c r="BE143" s="164">
        <v>0.121</v>
      </c>
      <c r="BF143" s="164">
        <v>2.4E-2</v>
      </c>
      <c r="BG143" s="164">
        <v>2.7E-2</v>
      </c>
      <c r="BH143" s="164">
        <v>4.0000000000000001E-3</v>
      </c>
      <c r="BI143" s="164">
        <v>6.0000000000000001E-3</v>
      </c>
    </row>
    <row r="144" spans="1:61" x14ac:dyDescent="0.25">
      <c r="A144" s="140" t="s">
        <v>475</v>
      </c>
      <c r="B144" s="140" t="s">
        <v>243</v>
      </c>
      <c r="C144" s="140" t="s">
        <v>337</v>
      </c>
      <c r="D144" s="140" t="s">
        <v>308</v>
      </c>
      <c r="E144" s="140" t="s">
        <v>370</v>
      </c>
      <c r="F144" s="140">
        <v>0</v>
      </c>
      <c r="G144" s="140">
        <v>0</v>
      </c>
      <c r="H144" s="141" t="s">
        <v>339</v>
      </c>
      <c r="I144" s="141">
        <v>1</v>
      </c>
      <c r="J144" s="141"/>
      <c r="K144" s="146" t="s">
        <v>145</v>
      </c>
      <c r="L144" s="163">
        <v>2010</v>
      </c>
      <c r="M144" s="164">
        <v>1152.2539999999999</v>
      </c>
      <c r="N144" s="164">
        <v>1084.7940000000001</v>
      </c>
      <c r="O144" s="164">
        <v>1267.845</v>
      </c>
      <c r="P144" s="164">
        <v>1173.241</v>
      </c>
      <c r="Q144" s="164">
        <v>1666.079</v>
      </c>
      <c r="R144" s="164">
        <v>1525.682</v>
      </c>
      <c r="S144" s="164">
        <v>1817.7929999999999</v>
      </c>
      <c r="T144" s="164">
        <v>1610.049</v>
      </c>
      <c r="U144" s="164">
        <v>1683.75</v>
      </c>
      <c r="V144" s="164">
        <v>1497.1279999999999</v>
      </c>
      <c r="W144" s="164">
        <v>3501.5429999999997</v>
      </c>
      <c r="X144" s="164">
        <v>3107.1769999999997</v>
      </c>
      <c r="Y144" s="164">
        <v>11297.737000000001</v>
      </c>
      <c r="Z144" s="164">
        <v>3191.761</v>
      </c>
      <c r="AA144" s="164">
        <v>3427.8419999999996</v>
      </c>
      <c r="AB144" s="164">
        <v>3180.8779999999997</v>
      </c>
      <c r="AC144" s="164">
        <v>6608.7199999999993</v>
      </c>
      <c r="AD144" s="164">
        <v>1865.2560000000001</v>
      </c>
      <c r="AE144" s="164">
        <v>1780.0239999999999</v>
      </c>
      <c r="AF144" s="164">
        <v>1927.0340000000001</v>
      </c>
      <c r="AG144" s="164">
        <v>1869.9549999999999</v>
      </c>
      <c r="AH144" s="164">
        <v>2099.9470000000001</v>
      </c>
      <c r="AI144" s="164">
        <v>2062.451</v>
      </c>
      <c r="AJ144" s="164">
        <v>2100.6390000000001</v>
      </c>
      <c r="AK144" s="164">
        <v>2080.6410000000001</v>
      </c>
      <c r="AL144" s="164">
        <v>2064.2330000000002</v>
      </c>
      <c r="AM144" s="164">
        <v>2047.3520000000001</v>
      </c>
      <c r="AN144" s="164">
        <v>1876.0640000000001</v>
      </c>
      <c r="AO144" s="164">
        <v>1896.07</v>
      </c>
      <c r="AP144" s="164">
        <v>1359.1389999999999</v>
      </c>
      <c r="AQ144" s="164">
        <v>1401.3710000000001</v>
      </c>
      <c r="AR144" s="164">
        <v>1054.4690000000001</v>
      </c>
      <c r="AS144" s="164">
        <v>1123.0340000000001</v>
      </c>
      <c r="AT144" s="164">
        <v>828.40800000000002</v>
      </c>
      <c r="AU144" s="164">
        <v>975.22699999999998</v>
      </c>
      <c r="AV144" s="164">
        <v>662.72299999999996</v>
      </c>
      <c r="AW144" s="164">
        <v>883.50900000000001</v>
      </c>
      <c r="AX144" s="164">
        <v>400.76400000000001</v>
      </c>
      <c r="AY144" s="164">
        <v>661.58100000000002</v>
      </c>
      <c r="AZ144" s="164">
        <v>182.73400000000001</v>
      </c>
      <c r="BA144" s="164">
        <v>401.66300000000001</v>
      </c>
      <c r="BB144" s="164">
        <v>75.98</v>
      </c>
      <c r="BC144" s="164">
        <v>194.92699999999999</v>
      </c>
      <c r="BD144" s="164">
        <v>19.045000000000002</v>
      </c>
      <c r="BE144" s="164">
        <v>61.558</v>
      </c>
      <c r="BF144" s="164">
        <v>3.25</v>
      </c>
      <c r="BG144" s="164">
        <v>14.417999999999999</v>
      </c>
      <c r="BH144" s="164">
        <v>0.28100000000000003</v>
      </c>
      <c r="BI144" s="164">
        <v>1.569</v>
      </c>
    </row>
    <row r="145" spans="1:61" x14ac:dyDescent="0.25">
      <c r="A145" s="140" t="s">
        <v>476</v>
      </c>
      <c r="B145" s="140" t="s">
        <v>204</v>
      </c>
      <c r="C145" s="140" t="s">
        <v>312</v>
      </c>
      <c r="D145" s="140" t="s">
        <v>313</v>
      </c>
      <c r="E145" s="140" t="s">
        <v>314</v>
      </c>
      <c r="F145" s="140">
        <v>0</v>
      </c>
      <c r="G145" s="140">
        <v>0</v>
      </c>
      <c r="H145" s="141" t="s">
        <v>335</v>
      </c>
      <c r="I145" s="141"/>
      <c r="J145" s="141"/>
      <c r="K145" s="146" t="s">
        <v>146</v>
      </c>
      <c r="L145" s="163">
        <v>2010</v>
      </c>
      <c r="M145" s="164">
        <v>110.414</v>
      </c>
      <c r="N145" s="164">
        <v>104.279</v>
      </c>
      <c r="O145" s="164">
        <v>89.269000000000005</v>
      </c>
      <c r="P145" s="164">
        <v>87.238</v>
      </c>
      <c r="Q145" s="164">
        <v>103.593</v>
      </c>
      <c r="R145" s="164">
        <v>100.84699999999999</v>
      </c>
      <c r="S145" s="164">
        <v>146.29400000000001</v>
      </c>
      <c r="T145" s="164">
        <v>144.488</v>
      </c>
      <c r="U145" s="164">
        <v>174.73699999999999</v>
      </c>
      <c r="V145" s="164">
        <v>177.602</v>
      </c>
      <c r="W145" s="164">
        <v>321.03100000000001</v>
      </c>
      <c r="X145" s="164">
        <v>322.09000000000003</v>
      </c>
      <c r="Y145" s="164">
        <v>886.42200000000003</v>
      </c>
      <c r="Z145" s="164">
        <v>204.44</v>
      </c>
      <c r="AA145" s="164">
        <v>290.78200000000004</v>
      </c>
      <c r="AB145" s="164">
        <v>352.339</v>
      </c>
      <c r="AC145" s="164">
        <v>643.12100000000009</v>
      </c>
      <c r="AD145" s="164">
        <v>147.37100000000001</v>
      </c>
      <c r="AE145" s="164">
        <v>148.94</v>
      </c>
      <c r="AF145" s="164">
        <v>119.867</v>
      </c>
      <c r="AG145" s="164">
        <v>124.05800000000001</v>
      </c>
      <c r="AH145" s="164">
        <v>103.21899999999999</v>
      </c>
      <c r="AI145" s="164">
        <v>115.66500000000001</v>
      </c>
      <c r="AJ145" s="164">
        <v>107.845</v>
      </c>
      <c r="AK145" s="164">
        <v>110.387</v>
      </c>
      <c r="AL145" s="164">
        <v>127.021</v>
      </c>
      <c r="AM145" s="164">
        <v>140.547</v>
      </c>
      <c r="AN145" s="164">
        <v>125.711</v>
      </c>
      <c r="AO145" s="164">
        <v>146.059</v>
      </c>
      <c r="AP145" s="164">
        <v>114.32599999999999</v>
      </c>
      <c r="AQ145" s="164">
        <v>133.22</v>
      </c>
      <c r="AR145" s="164">
        <v>79.799000000000007</v>
      </c>
      <c r="AS145" s="164">
        <v>91.6</v>
      </c>
      <c r="AT145" s="164">
        <v>50.466999999999999</v>
      </c>
      <c r="AU145" s="164">
        <v>69.879000000000005</v>
      </c>
      <c r="AV145" s="164">
        <v>44.418999999999997</v>
      </c>
      <c r="AW145" s="164">
        <v>75.254999999999995</v>
      </c>
      <c r="AX145" s="164">
        <v>27.777000000000001</v>
      </c>
      <c r="AY145" s="164">
        <v>52.357999999999997</v>
      </c>
      <c r="AZ145" s="164">
        <v>16.128</v>
      </c>
      <c r="BA145" s="164">
        <v>36.039000000000001</v>
      </c>
      <c r="BB145" s="164">
        <v>5.3289999999999997</v>
      </c>
      <c r="BC145" s="164">
        <v>15.555</v>
      </c>
      <c r="BD145" s="164">
        <v>0.998</v>
      </c>
      <c r="BE145" s="164">
        <v>3.4020000000000001</v>
      </c>
      <c r="BF145" s="164">
        <v>0.183</v>
      </c>
      <c r="BG145" s="164">
        <v>0.74</v>
      </c>
      <c r="BH145" s="164">
        <v>1.7000000000000001E-2</v>
      </c>
      <c r="BI145" s="164">
        <v>8.2000000000000003E-2</v>
      </c>
    </row>
    <row r="146" spans="1:61" x14ac:dyDescent="0.25">
      <c r="A146" s="140" t="s">
        <v>477</v>
      </c>
      <c r="B146" s="140" t="s">
        <v>204</v>
      </c>
      <c r="C146" s="140" t="s">
        <v>312</v>
      </c>
      <c r="D146" s="140" t="s">
        <v>313</v>
      </c>
      <c r="E146" s="140" t="s">
        <v>314</v>
      </c>
      <c r="F146" s="140">
        <v>0</v>
      </c>
      <c r="G146" s="140">
        <v>0</v>
      </c>
      <c r="H146" s="141" t="s">
        <v>315</v>
      </c>
      <c r="I146" s="141"/>
      <c r="J146" s="141"/>
      <c r="K146" s="146" t="s">
        <v>147</v>
      </c>
      <c r="L146" s="163">
        <v>2010</v>
      </c>
      <c r="M146" s="164">
        <v>565.62</v>
      </c>
      <c r="N146" s="164">
        <v>534.99800000000005</v>
      </c>
      <c r="O146" s="164">
        <v>551.52599999999995</v>
      </c>
      <c r="P146" s="164">
        <v>521.22299999999996</v>
      </c>
      <c r="Q146" s="164">
        <v>567.904</v>
      </c>
      <c r="R146" s="164">
        <v>540.99900000000002</v>
      </c>
      <c r="S146" s="164">
        <v>639.83699999999999</v>
      </c>
      <c r="T146" s="164">
        <v>610.274</v>
      </c>
      <c r="U146" s="164">
        <v>894.70799999999997</v>
      </c>
      <c r="V146" s="164">
        <v>858.06100000000004</v>
      </c>
      <c r="W146" s="164">
        <v>1534.5450000000001</v>
      </c>
      <c r="X146" s="164">
        <v>1468.335</v>
      </c>
      <c r="Y146" s="164">
        <v>4532.3809999999994</v>
      </c>
      <c r="Z146" s="164">
        <v>1108.903</v>
      </c>
      <c r="AA146" s="164">
        <v>1250.1109999999999</v>
      </c>
      <c r="AB146" s="164">
        <v>1752.769</v>
      </c>
      <c r="AC146" s="164">
        <v>3002.88</v>
      </c>
      <c r="AD146" s="164">
        <v>852.57299999999998</v>
      </c>
      <c r="AE146" s="164">
        <v>813.39400000000001</v>
      </c>
      <c r="AF146" s="164">
        <v>931.71799999999996</v>
      </c>
      <c r="AG146" s="164">
        <v>878.36300000000006</v>
      </c>
      <c r="AH146" s="164">
        <v>853.91200000000003</v>
      </c>
      <c r="AI146" s="164">
        <v>823.67499999999995</v>
      </c>
      <c r="AJ146" s="164">
        <v>909.85799999999995</v>
      </c>
      <c r="AK146" s="164">
        <v>887.14099999999996</v>
      </c>
      <c r="AL146" s="164">
        <v>620.65200000000004</v>
      </c>
      <c r="AM146" s="164">
        <v>628.67499999999995</v>
      </c>
      <c r="AN146" s="164">
        <v>744.33900000000006</v>
      </c>
      <c r="AO146" s="164">
        <v>793.78099999999995</v>
      </c>
      <c r="AP146" s="164">
        <v>690.10500000000002</v>
      </c>
      <c r="AQ146" s="164">
        <v>771.71600000000001</v>
      </c>
      <c r="AR146" s="164">
        <v>521.24400000000003</v>
      </c>
      <c r="AS146" s="164">
        <v>611.697</v>
      </c>
      <c r="AT146" s="164">
        <v>393.23200000000003</v>
      </c>
      <c r="AU146" s="164">
        <v>505.29</v>
      </c>
      <c r="AV146" s="164">
        <v>386.99400000000003</v>
      </c>
      <c r="AW146" s="164">
        <v>554.923</v>
      </c>
      <c r="AX146" s="164">
        <v>284.11</v>
      </c>
      <c r="AY146" s="164">
        <v>437.18900000000002</v>
      </c>
      <c r="AZ146" s="164">
        <v>163.28100000000001</v>
      </c>
      <c r="BA146" s="164">
        <v>275.47399999999999</v>
      </c>
      <c r="BB146" s="164">
        <v>68.063000000000002</v>
      </c>
      <c r="BC146" s="164">
        <v>127.73699999999999</v>
      </c>
      <c r="BD146" s="164">
        <v>11.416</v>
      </c>
      <c r="BE146" s="164">
        <v>24.556000000000001</v>
      </c>
      <c r="BF146" s="164">
        <v>3.8450000000000002</v>
      </c>
      <c r="BG146" s="164">
        <v>6.4240000000000004</v>
      </c>
      <c r="BH146" s="164">
        <v>0.42199999999999999</v>
      </c>
      <c r="BI146" s="164">
        <v>0.52700000000000002</v>
      </c>
    </row>
    <row r="147" spans="1:61" x14ac:dyDescent="0.25">
      <c r="A147" s="140" t="s">
        <v>478</v>
      </c>
      <c r="B147" s="140" t="s">
        <v>204</v>
      </c>
      <c r="C147" s="140" t="s">
        <v>312</v>
      </c>
      <c r="D147" s="140" t="s">
        <v>313</v>
      </c>
      <c r="E147" s="140" t="s">
        <v>314</v>
      </c>
      <c r="F147" s="140">
        <v>0</v>
      </c>
      <c r="G147" s="140">
        <v>0</v>
      </c>
      <c r="H147" s="141" t="s">
        <v>322</v>
      </c>
      <c r="I147" s="141"/>
      <c r="J147" s="141"/>
      <c r="K147" s="146" t="s">
        <v>148</v>
      </c>
      <c r="L147" s="163">
        <v>2010</v>
      </c>
      <c r="M147" s="164">
        <v>4102.1629999999996</v>
      </c>
      <c r="N147" s="164">
        <v>3902.96</v>
      </c>
      <c r="O147" s="164">
        <v>3571.098</v>
      </c>
      <c r="P147" s="164">
        <v>3394.8960000000002</v>
      </c>
      <c r="Q147" s="164">
        <v>3304.1370000000002</v>
      </c>
      <c r="R147" s="164">
        <v>3153.6260000000002</v>
      </c>
      <c r="S147" s="164">
        <v>4491.6409999999996</v>
      </c>
      <c r="T147" s="164">
        <v>4319.4759999999997</v>
      </c>
      <c r="U147" s="164">
        <v>6323.77</v>
      </c>
      <c r="V147" s="164">
        <v>6171.01</v>
      </c>
      <c r="W147" s="164">
        <v>10815.411</v>
      </c>
      <c r="X147" s="164">
        <v>10490.486000000001</v>
      </c>
      <c r="Y147" s="164">
        <v>30239.996999999999</v>
      </c>
      <c r="Z147" s="164">
        <v>6457.7630000000008</v>
      </c>
      <c r="AA147" s="164">
        <v>8811.1169999999984</v>
      </c>
      <c r="AB147" s="164">
        <v>12494.78</v>
      </c>
      <c r="AC147" s="164">
        <v>21305.897000000001</v>
      </c>
      <c r="AD147" s="164">
        <v>6062.1</v>
      </c>
      <c r="AE147" s="164">
        <v>6001.1509999999998</v>
      </c>
      <c r="AF147" s="164">
        <v>5379.7049999999999</v>
      </c>
      <c r="AG147" s="164">
        <v>5530.8209999999999</v>
      </c>
      <c r="AH147" s="164">
        <v>4976.7280000000001</v>
      </c>
      <c r="AI147" s="164">
        <v>5173.4369999999999</v>
      </c>
      <c r="AJ147" s="164">
        <v>4299.576</v>
      </c>
      <c r="AK147" s="164">
        <v>4607.9070000000002</v>
      </c>
      <c r="AL147" s="164">
        <v>5334.1360000000004</v>
      </c>
      <c r="AM147" s="164">
        <v>5955.1540000000005</v>
      </c>
      <c r="AN147" s="164">
        <v>5217.3739999999998</v>
      </c>
      <c r="AO147" s="164">
        <v>6252.8639999999996</v>
      </c>
      <c r="AP147" s="164">
        <v>4469.0630000000001</v>
      </c>
      <c r="AQ147" s="164">
        <v>5831.3530000000001</v>
      </c>
      <c r="AR147" s="164">
        <v>2918.0259999999998</v>
      </c>
      <c r="AS147" s="164">
        <v>4059.0320000000002</v>
      </c>
      <c r="AT147" s="164">
        <v>1682.5239999999999</v>
      </c>
      <c r="AU147" s="164">
        <v>2904.1509999999998</v>
      </c>
      <c r="AV147" s="164">
        <v>2173.5189999999998</v>
      </c>
      <c r="AW147" s="164">
        <v>4222.7190000000001</v>
      </c>
      <c r="AX147" s="164">
        <v>1088.454</v>
      </c>
      <c r="AY147" s="164">
        <v>2532.7730000000001</v>
      </c>
      <c r="AZ147" s="164">
        <v>761.41300000000001</v>
      </c>
      <c r="BA147" s="164">
        <v>2196.2579999999998</v>
      </c>
      <c r="BB147" s="164">
        <v>161.60599999999999</v>
      </c>
      <c r="BC147" s="164">
        <v>786.37800000000004</v>
      </c>
      <c r="BD147" s="164">
        <v>31.515999999999998</v>
      </c>
      <c r="BE147" s="164">
        <v>202.42699999999999</v>
      </c>
      <c r="BF147" s="164">
        <v>6.2359999999999998</v>
      </c>
      <c r="BG147" s="164">
        <v>58.701000000000001</v>
      </c>
      <c r="BH147" s="164">
        <v>0.41699999999999998</v>
      </c>
      <c r="BI147" s="164">
        <v>5.617</v>
      </c>
    </row>
    <row r="148" spans="1:61" x14ac:dyDescent="0.25">
      <c r="A148" s="140" t="s">
        <v>479</v>
      </c>
      <c r="B148" s="140" t="s">
        <v>199</v>
      </c>
      <c r="C148" s="140" t="s">
        <v>317</v>
      </c>
      <c r="D148" s="140" t="s">
        <v>325</v>
      </c>
      <c r="E148" s="140" t="s">
        <v>324</v>
      </c>
      <c r="F148" s="140">
        <v>1</v>
      </c>
      <c r="G148" s="140">
        <v>1</v>
      </c>
      <c r="H148" s="141" t="s">
        <v>310</v>
      </c>
      <c r="I148" s="141">
        <v>1</v>
      </c>
      <c r="J148" s="141">
        <v>2</v>
      </c>
      <c r="K148" s="146" t="s">
        <v>149</v>
      </c>
      <c r="L148" s="163">
        <v>2010</v>
      </c>
      <c r="M148" s="164">
        <v>893.22900000000004</v>
      </c>
      <c r="N148" s="164">
        <v>892.49699999999996</v>
      </c>
      <c r="O148" s="164">
        <v>743.923</v>
      </c>
      <c r="P148" s="164">
        <v>748.97299999999996</v>
      </c>
      <c r="Q148" s="164">
        <v>778.83500000000004</v>
      </c>
      <c r="R148" s="164">
        <v>785.53300000000002</v>
      </c>
      <c r="S148" s="164">
        <v>494.67099999999999</v>
      </c>
      <c r="T148" s="164">
        <v>532.12800000000004</v>
      </c>
      <c r="U148" s="164">
        <v>539.11599999999999</v>
      </c>
      <c r="V148" s="164">
        <v>563.39200000000005</v>
      </c>
      <c r="W148" s="164">
        <v>1033.787</v>
      </c>
      <c r="X148" s="164">
        <v>1095.52</v>
      </c>
      <c r="Y148" s="164">
        <v>5869.7890000000007</v>
      </c>
      <c r="Z148" s="164">
        <v>1564.3679999999999</v>
      </c>
      <c r="AA148" s="164">
        <v>1026.799</v>
      </c>
      <c r="AB148" s="164">
        <v>1102.508</v>
      </c>
      <c r="AC148" s="164">
        <v>2129.3069999999998</v>
      </c>
      <c r="AD148" s="164">
        <v>457.16300000000001</v>
      </c>
      <c r="AE148" s="164">
        <v>504.483</v>
      </c>
      <c r="AF148" s="164">
        <v>350.33600000000001</v>
      </c>
      <c r="AG148" s="164">
        <v>368.41500000000002</v>
      </c>
      <c r="AH148" s="164">
        <v>244.315</v>
      </c>
      <c r="AI148" s="164">
        <v>267.97199999999998</v>
      </c>
      <c r="AJ148" s="164">
        <v>191.28</v>
      </c>
      <c r="AK148" s="164">
        <v>196.96700000000001</v>
      </c>
      <c r="AL148" s="164">
        <v>177.13499999999999</v>
      </c>
      <c r="AM148" s="164">
        <v>187.77500000000001</v>
      </c>
      <c r="AN148" s="164">
        <v>126.804</v>
      </c>
      <c r="AO148" s="164">
        <v>151.97300000000001</v>
      </c>
      <c r="AP148" s="164">
        <v>103.071</v>
      </c>
      <c r="AQ148" s="164">
        <v>129.047</v>
      </c>
      <c r="AR148" s="164">
        <v>72.22</v>
      </c>
      <c r="AS148" s="164">
        <v>87.501999999999995</v>
      </c>
      <c r="AT148" s="164">
        <v>42.372</v>
      </c>
      <c r="AU148" s="164">
        <v>47.732999999999997</v>
      </c>
      <c r="AV148" s="164">
        <v>28.029</v>
      </c>
      <c r="AW148" s="164">
        <v>33.241</v>
      </c>
      <c r="AX148" s="164">
        <v>25.521000000000001</v>
      </c>
      <c r="AY148" s="164">
        <v>30.187000000000001</v>
      </c>
      <c r="AZ148" s="164">
        <v>9.0050000000000008</v>
      </c>
      <c r="BA148" s="164">
        <v>11.856</v>
      </c>
      <c r="BB148" s="164">
        <v>7.3380000000000001</v>
      </c>
      <c r="BC148" s="164">
        <v>9.4280000000000008</v>
      </c>
      <c r="BD148" s="164">
        <v>1.1839999999999999</v>
      </c>
      <c r="BE148" s="164">
        <v>1.9990000000000001</v>
      </c>
      <c r="BF148" s="164">
        <v>1.6E-2</v>
      </c>
      <c r="BG148" s="164">
        <v>0.06</v>
      </c>
      <c r="BH148" s="164">
        <v>1E-3</v>
      </c>
      <c r="BI148" s="164">
        <v>7.0000000000000001E-3</v>
      </c>
    </row>
    <row r="149" spans="1:61" x14ac:dyDescent="0.25">
      <c r="A149" s="140" t="s">
        <v>480</v>
      </c>
      <c r="B149" s="140" t="s">
        <v>326</v>
      </c>
      <c r="C149" s="140" t="s">
        <v>328</v>
      </c>
      <c r="D149" s="140" t="s">
        <v>329</v>
      </c>
      <c r="E149" s="140" t="s">
        <v>330</v>
      </c>
      <c r="F149" s="140">
        <v>0</v>
      </c>
      <c r="G149" s="140">
        <v>0</v>
      </c>
      <c r="H149" s="141" t="s">
        <v>322</v>
      </c>
      <c r="I149" s="141">
        <v>1</v>
      </c>
      <c r="J149" s="141"/>
      <c r="K149" s="255" t="s">
        <v>150</v>
      </c>
      <c r="L149" s="165">
        <v>2010</v>
      </c>
      <c r="M149" s="166">
        <v>513.26800000000003</v>
      </c>
      <c r="N149" s="166">
        <v>469.971</v>
      </c>
      <c r="O149" s="166">
        <v>630.79300000000001</v>
      </c>
      <c r="P149" s="166">
        <v>576.34500000000003</v>
      </c>
      <c r="Q149" s="166">
        <v>786.726</v>
      </c>
      <c r="R149" s="166">
        <v>724.06</v>
      </c>
      <c r="S149" s="166">
        <v>840.12699999999995</v>
      </c>
      <c r="T149" s="166">
        <v>772.98800000000006</v>
      </c>
      <c r="U149" s="166">
        <v>820.11400000000003</v>
      </c>
      <c r="V149" s="166">
        <v>768.14599999999996</v>
      </c>
      <c r="W149" s="166">
        <v>1660.241</v>
      </c>
      <c r="X149" s="166">
        <v>1541.134</v>
      </c>
      <c r="Y149" s="164">
        <v>16931.455999999998</v>
      </c>
      <c r="Z149" s="166">
        <v>1510.7860000000001</v>
      </c>
      <c r="AA149" s="166">
        <v>1613.115</v>
      </c>
      <c r="AB149" s="166">
        <v>1588.26</v>
      </c>
      <c r="AC149" s="166">
        <v>3201.375</v>
      </c>
      <c r="AD149" s="166">
        <v>969.25599999999997</v>
      </c>
      <c r="AE149" s="166">
        <v>949.60400000000004</v>
      </c>
      <c r="AF149" s="166">
        <v>1001.498</v>
      </c>
      <c r="AG149" s="166">
        <v>1004.335</v>
      </c>
      <c r="AH149" s="166">
        <v>894.33699999999999</v>
      </c>
      <c r="AI149" s="166">
        <v>903.98500000000001</v>
      </c>
      <c r="AJ149" s="166">
        <v>934.58900000000006</v>
      </c>
      <c r="AK149" s="166">
        <v>930.44399999999996</v>
      </c>
      <c r="AL149" s="166">
        <v>953.55899999999997</v>
      </c>
      <c r="AM149" s="166">
        <v>951.52099999999996</v>
      </c>
      <c r="AN149" s="166">
        <v>878.00099999999998</v>
      </c>
      <c r="AO149" s="166">
        <v>890.29100000000005</v>
      </c>
      <c r="AP149" s="166">
        <v>755.77099999999996</v>
      </c>
      <c r="AQ149" s="166">
        <v>779.65300000000002</v>
      </c>
      <c r="AR149" s="166">
        <v>472.49099999999999</v>
      </c>
      <c r="AS149" s="166">
        <v>496.87900000000002</v>
      </c>
      <c r="AT149" s="166">
        <v>357.71699999999998</v>
      </c>
      <c r="AU149" s="166">
        <v>392.154</v>
      </c>
      <c r="AV149" s="166">
        <v>294.06599999999997</v>
      </c>
      <c r="AW149" s="166">
        <v>344.22</v>
      </c>
      <c r="AX149" s="166">
        <v>238.63800000000001</v>
      </c>
      <c r="AY149" s="166">
        <v>258.08</v>
      </c>
      <c r="AZ149" s="166">
        <v>185.702</v>
      </c>
      <c r="BA149" s="166">
        <v>171.19800000000001</v>
      </c>
      <c r="BB149" s="166">
        <v>83.721000000000004</v>
      </c>
      <c r="BC149" s="166">
        <v>86.013999999999996</v>
      </c>
      <c r="BD149" s="166">
        <v>23.919</v>
      </c>
      <c r="BE149" s="166">
        <v>28.472999999999999</v>
      </c>
      <c r="BF149" s="166">
        <v>5.1539999999999999</v>
      </c>
      <c r="BG149" s="166">
        <v>6.8159999999999998</v>
      </c>
      <c r="BH149" s="166">
        <v>0.45900000000000002</v>
      </c>
      <c r="BI149" s="166">
        <v>0.76400000000000001</v>
      </c>
    </row>
    <row r="150" spans="1:61" x14ac:dyDescent="0.25">
      <c r="A150" s="140" t="s">
        <v>481</v>
      </c>
      <c r="B150" s="140" t="s">
        <v>326</v>
      </c>
      <c r="C150" s="140" t="s">
        <v>328</v>
      </c>
      <c r="D150" s="140" t="s">
        <v>329</v>
      </c>
      <c r="E150" s="140" t="s">
        <v>330</v>
      </c>
      <c r="F150" s="140">
        <v>0</v>
      </c>
      <c r="G150" s="140">
        <v>0</v>
      </c>
      <c r="H150" s="141" t="s">
        <v>315</v>
      </c>
      <c r="I150" s="141">
        <v>1</v>
      </c>
      <c r="J150" s="141"/>
      <c r="K150" s="146" t="s">
        <v>151</v>
      </c>
      <c r="L150" s="163">
        <v>2010</v>
      </c>
      <c r="M150" s="164">
        <v>7.1929999999999996</v>
      </c>
      <c r="N150" s="164">
        <v>7.0069999999999997</v>
      </c>
      <c r="O150" s="164">
        <v>7.444</v>
      </c>
      <c r="P150" s="164">
        <v>7.3440000000000003</v>
      </c>
      <c r="Q150" s="164">
        <v>7.91</v>
      </c>
      <c r="R150" s="164">
        <v>7.9020000000000001</v>
      </c>
      <c r="S150" s="164">
        <v>8.5120000000000005</v>
      </c>
      <c r="T150" s="164">
        <v>8.4139999999999997</v>
      </c>
      <c r="U150" s="164">
        <v>7.0330000000000004</v>
      </c>
      <c r="V150" s="164">
        <v>7.2640000000000002</v>
      </c>
      <c r="W150" s="164">
        <v>15.545000000000002</v>
      </c>
      <c r="X150" s="164">
        <v>15.678000000000001</v>
      </c>
      <c r="Y150" s="164">
        <v>61.725999999999999</v>
      </c>
      <c r="Z150" s="164">
        <v>15.812000000000001</v>
      </c>
      <c r="AA150" s="164">
        <v>16.926000000000002</v>
      </c>
      <c r="AB150" s="164">
        <v>14.297000000000001</v>
      </c>
      <c r="AC150" s="164">
        <v>31.223000000000003</v>
      </c>
      <c r="AD150" s="164">
        <v>6.891</v>
      </c>
      <c r="AE150" s="164">
        <v>7.2949999999999999</v>
      </c>
      <c r="AF150" s="164">
        <v>6.39</v>
      </c>
      <c r="AG150" s="164">
        <v>6.59</v>
      </c>
      <c r="AH150" s="164">
        <v>6.165</v>
      </c>
      <c r="AI150" s="164">
        <v>6.6769999999999996</v>
      </c>
      <c r="AJ150" s="164">
        <v>6.2729999999999997</v>
      </c>
      <c r="AK150" s="164">
        <v>6.4889999999999999</v>
      </c>
      <c r="AL150" s="164">
        <v>5.7539999999999996</v>
      </c>
      <c r="AM150" s="164">
        <v>5.915</v>
      </c>
      <c r="AN150" s="164">
        <v>4.49</v>
      </c>
      <c r="AO150" s="164">
        <v>4.7060000000000004</v>
      </c>
      <c r="AP150" s="164">
        <v>3.504</v>
      </c>
      <c r="AQ150" s="164">
        <v>3.43</v>
      </c>
      <c r="AR150" s="164">
        <v>2.7759999999999998</v>
      </c>
      <c r="AS150" s="164">
        <v>2.996</v>
      </c>
      <c r="AT150" s="164">
        <v>2.1349999999999998</v>
      </c>
      <c r="AU150" s="164">
        <v>2.4140000000000001</v>
      </c>
      <c r="AV150" s="164">
        <v>1.829</v>
      </c>
      <c r="AW150" s="164">
        <v>1.9750000000000001</v>
      </c>
      <c r="AX150" s="164">
        <v>1.218</v>
      </c>
      <c r="AY150" s="164">
        <v>1.4910000000000001</v>
      </c>
      <c r="AZ150" s="164">
        <v>0.88800000000000001</v>
      </c>
      <c r="BA150" s="164">
        <v>1.1639999999999999</v>
      </c>
      <c r="BB150" s="164">
        <v>0.47</v>
      </c>
      <c r="BC150" s="164">
        <v>0.66600000000000004</v>
      </c>
      <c r="BD150" s="164">
        <v>0.20200000000000001</v>
      </c>
      <c r="BE150" s="164">
        <v>0.38400000000000001</v>
      </c>
      <c r="BF150" s="164">
        <v>4.4999999999999998E-2</v>
      </c>
      <c r="BG150" s="164">
        <v>0.11899999999999999</v>
      </c>
      <c r="BH150" s="164">
        <v>7.0000000000000001E-3</v>
      </c>
      <c r="BI150" s="164">
        <v>2.5999999999999999E-2</v>
      </c>
    </row>
    <row r="151" spans="1:61" x14ac:dyDescent="0.25">
      <c r="A151" s="140" t="s">
        <v>482</v>
      </c>
      <c r="B151" s="140" t="s">
        <v>326</v>
      </c>
      <c r="C151" s="140" t="s">
        <v>328</v>
      </c>
      <c r="D151" s="140" t="s">
        <v>329</v>
      </c>
      <c r="E151" s="140" t="s">
        <v>330</v>
      </c>
      <c r="F151" s="140">
        <v>0</v>
      </c>
      <c r="G151" s="140">
        <v>0</v>
      </c>
      <c r="H151" s="141" t="s">
        <v>315</v>
      </c>
      <c r="I151" s="141">
        <v>1</v>
      </c>
      <c r="J151" s="141"/>
      <c r="K151" s="146" t="s">
        <v>152</v>
      </c>
      <c r="L151" s="163">
        <v>2010</v>
      </c>
      <c r="M151" s="164">
        <v>4.68</v>
      </c>
      <c r="N151" s="164">
        <v>4.58</v>
      </c>
      <c r="O151" s="164">
        <v>4.7370000000000001</v>
      </c>
      <c r="P151" s="164">
        <v>4.633</v>
      </c>
      <c r="Q151" s="164">
        <v>5.226</v>
      </c>
      <c r="R151" s="164">
        <v>5.1210000000000004</v>
      </c>
      <c r="S151" s="164">
        <v>5.3209999999999997</v>
      </c>
      <c r="T151" s="164">
        <v>5.2130000000000001</v>
      </c>
      <c r="U151" s="164">
        <v>4.9690000000000003</v>
      </c>
      <c r="V151" s="164">
        <v>4.8869999999999996</v>
      </c>
      <c r="W151" s="164">
        <v>10.29</v>
      </c>
      <c r="X151" s="164">
        <v>10.1</v>
      </c>
      <c r="Y151" s="164">
        <v>39.510999999999996</v>
      </c>
      <c r="Z151" s="164">
        <v>10.347000000000001</v>
      </c>
      <c r="AA151" s="164">
        <v>10.533999999999999</v>
      </c>
      <c r="AB151" s="164">
        <v>9.8559999999999999</v>
      </c>
      <c r="AC151" s="164">
        <v>20.39</v>
      </c>
      <c r="AD151" s="164">
        <v>4.6790000000000003</v>
      </c>
      <c r="AE151" s="164">
        <v>4.585</v>
      </c>
      <c r="AF151" s="164">
        <v>4.2519999999999998</v>
      </c>
      <c r="AG151" s="164">
        <v>4.0720000000000001</v>
      </c>
      <c r="AH151" s="164">
        <v>3.843</v>
      </c>
      <c r="AI151" s="164">
        <v>3.6070000000000002</v>
      </c>
      <c r="AJ151" s="164">
        <v>3.6669999999999998</v>
      </c>
      <c r="AK151" s="164">
        <v>3.331</v>
      </c>
      <c r="AL151" s="164">
        <v>3.859</v>
      </c>
      <c r="AM151" s="164">
        <v>3.5779999999999998</v>
      </c>
      <c r="AN151" s="164">
        <v>3.016</v>
      </c>
      <c r="AO151" s="164">
        <v>2.8159999999999998</v>
      </c>
      <c r="AP151" s="164">
        <v>2.117</v>
      </c>
      <c r="AQ151" s="164">
        <v>2.1150000000000002</v>
      </c>
      <c r="AR151" s="164">
        <v>1.52</v>
      </c>
      <c r="AS151" s="164">
        <v>1.528</v>
      </c>
      <c r="AT151" s="164">
        <v>1.079</v>
      </c>
      <c r="AU151" s="164">
        <v>1.0860000000000001</v>
      </c>
      <c r="AV151" s="164">
        <v>1.0129999999999999</v>
      </c>
      <c r="AW151" s="164">
        <v>1.2210000000000001</v>
      </c>
      <c r="AX151" s="164">
        <v>0.66300000000000003</v>
      </c>
      <c r="AY151" s="164">
        <v>0.81699999999999995</v>
      </c>
      <c r="AZ151" s="164">
        <v>0.27900000000000003</v>
      </c>
      <c r="BA151" s="164">
        <v>0.435</v>
      </c>
      <c r="BB151" s="164">
        <v>0.17499999999999999</v>
      </c>
      <c r="BC151" s="164">
        <v>0.30099999999999999</v>
      </c>
      <c r="BD151" s="164">
        <v>8.1000000000000003E-2</v>
      </c>
      <c r="BE151" s="164">
        <v>0.14899999999999999</v>
      </c>
      <c r="BF151" s="164">
        <v>2.1000000000000001E-2</v>
      </c>
      <c r="BG151" s="164">
        <v>3.3000000000000002E-2</v>
      </c>
      <c r="BH151" s="164">
        <v>4.0000000000000001E-3</v>
      </c>
      <c r="BI151" s="164">
        <v>7.0000000000000001E-3</v>
      </c>
    </row>
    <row r="152" spans="1:61" x14ac:dyDescent="0.25">
      <c r="A152" s="140" t="s">
        <v>483</v>
      </c>
      <c r="B152" s="140" t="s">
        <v>243</v>
      </c>
      <c r="C152" s="140" t="s">
        <v>337</v>
      </c>
      <c r="D152" s="140" t="s">
        <v>308</v>
      </c>
      <c r="E152" s="140" t="s">
        <v>338</v>
      </c>
      <c r="F152" s="140">
        <v>0</v>
      </c>
      <c r="G152" s="140">
        <v>0</v>
      </c>
      <c r="H152" s="141" t="s">
        <v>335</v>
      </c>
      <c r="I152" s="141">
        <v>1</v>
      </c>
      <c r="J152" s="141"/>
      <c r="K152" s="146" t="s">
        <v>153</v>
      </c>
      <c r="L152" s="163">
        <v>2010</v>
      </c>
      <c r="M152" s="164">
        <v>13.411</v>
      </c>
      <c r="N152" s="164">
        <v>12.429</v>
      </c>
      <c r="O152" s="164">
        <v>12.02</v>
      </c>
      <c r="P152" s="164">
        <v>11.336</v>
      </c>
      <c r="Q152" s="164">
        <v>11.488</v>
      </c>
      <c r="R152" s="164">
        <v>10.519</v>
      </c>
      <c r="S152" s="164">
        <v>10.196999999999999</v>
      </c>
      <c r="T152" s="164">
        <v>9.2279999999999998</v>
      </c>
      <c r="U152" s="164">
        <v>7.6509999999999998</v>
      </c>
      <c r="V152" s="164">
        <v>7.0229999999999997</v>
      </c>
      <c r="W152" s="164">
        <v>17.847999999999999</v>
      </c>
      <c r="X152" s="164">
        <v>16.250999999999998</v>
      </c>
      <c r="Y152" s="164">
        <v>90.628</v>
      </c>
      <c r="Z152" s="164">
        <v>22.006999999999998</v>
      </c>
      <c r="AA152" s="164">
        <v>19.424999999999997</v>
      </c>
      <c r="AB152" s="164">
        <v>14.673999999999999</v>
      </c>
      <c r="AC152" s="164">
        <v>34.098999999999997</v>
      </c>
      <c r="AD152" s="164">
        <v>6.5759999999999996</v>
      </c>
      <c r="AE152" s="164">
        <v>6.1360000000000001</v>
      </c>
      <c r="AF152" s="164">
        <v>5.9850000000000003</v>
      </c>
      <c r="AG152" s="164">
        <v>5.6230000000000002</v>
      </c>
      <c r="AH152" s="164">
        <v>5.79</v>
      </c>
      <c r="AI152" s="164">
        <v>5.1740000000000004</v>
      </c>
      <c r="AJ152" s="164">
        <v>5.4820000000000002</v>
      </c>
      <c r="AK152" s="164">
        <v>4.806</v>
      </c>
      <c r="AL152" s="164">
        <v>4.5190000000000001</v>
      </c>
      <c r="AM152" s="164">
        <v>4.2359999999999998</v>
      </c>
      <c r="AN152" s="164">
        <v>3.85</v>
      </c>
      <c r="AO152" s="164">
        <v>3.5430000000000001</v>
      </c>
      <c r="AP152" s="164">
        <v>2.8929999999999998</v>
      </c>
      <c r="AQ152" s="164">
        <v>2.774</v>
      </c>
      <c r="AR152" s="164">
        <v>1.974</v>
      </c>
      <c r="AS152" s="164">
        <v>1.9690000000000001</v>
      </c>
      <c r="AT152" s="164">
        <v>1.599</v>
      </c>
      <c r="AU152" s="164">
        <v>1.754</v>
      </c>
      <c r="AV152" s="164">
        <v>1.171</v>
      </c>
      <c r="AW152" s="164">
        <v>1.3420000000000001</v>
      </c>
      <c r="AX152" s="164">
        <v>0.72099999999999997</v>
      </c>
      <c r="AY152" s="164">
        <v>1.0009999999999999</v>
      </c>
      <c r="AZ152" s="164">
        <v>0.40799999999999997</v>
      </c>
      <c r="BA152" s="164">
        <v>0.73599999999999999</v>
      </c>
      <c r="BB152" s="164">
        <v>0.16800000000000001</v>
      </c>
      <c r="BC152" s="164">
        <v>0.315</v>
      </c>
      <c r="BD152" s="164">
        <v>0.04</v>
      </c>
      <c r="BE152" s="164">
        <v>0.107</v>
      </c>
      <c r="BF152" s="164">
        <v>6.0000000000000001E-3</v>
      </c>
      <c r="BG152" s="164">
        <v>2.5000000000000001E-2</v>
      </c>
      <c r="BH152" s="164">
        <v>1E-3</v>
      </c>
      <c r="BI152" s="164">
        <v>3.0000000000000001E-3</v>
      </c>
    </row>
    <row r="153" spans="1:61" x14ac:dyDescent="0.25">
      <c r="A153" s="140" t="s">
        <v>484</v>
      </c>
      <c r="B153" s="140" t="s">
        <v>320</v>
      </c>
      <c r="C153" s="140" t="s">
        <v>312</v>
      </c>
      <c r="D153" s="140" t="s">
        <v>321</v>
      </c>
      <c r="E153" s="140" t="s">
        <v>314</v>
      </c>
      <c r="F153" s="140">
        <v>0</v>
      </c>
      <c r="G153" s="140">
        <v>0</v>
      </c>
      <c r="H153" s="141" t="s">
        <v>322</v>
      </c>
      <c r="I153" s="141"/>
      <c r="J153" s="141"/>
      <c r="K153" s="255" t="s">
        <v>154</v>
      </c>
      <c r="L153" s="165">
        <v>2010</v>
      </c>
      <c r="M153" s="166">
        <v>513.26800000000003</v>
      </c>
      <c r="N153" s="166">
        <v>469.971</v>
      </c>
      <c r="O153" s="166">
        <v>630.79300000000001</v>
      </c>
      <c r="P153" s="166">
        <v>576.34500000000003</v>
      </c>
      <c r="Q153" s="166">
        <v>786.726</v>
      </c>
      <c r="R153" s="166">
        <v>724.06</v>
      </c>
      <c r="S153" s="166">
        <v>840.12699999999995</v>
      </c>
      <c r="T153" s="166">
        <v>772.98800000000006</v>
      </c>
      <c r="U153" s="166">
        <v>820.11400000000003</v>
      </c>
      <c r="V153" s="166">
        <v>768.14599999999996</v>
      </c>
      <c r="W153" s="166">
        <v>1660.241</v>
      </c>
      <c r="X153" s="166">
        <v>1541.134</v>
      </c>
      <c r="Y153" s="164">
        <v>5314.2780000000012</v>
      </c>
      <c r="Z153" s="166">
        <v>1510.7860000000001</v>
      </c>
      <c r="AA153" s="166">
        <v>1613.115</v>
      </c>
      <c r="AB153" s="166">
        <v>1588.26</v>
      </c>
      <c r="AC153" s="166">
        <v>3201.375</v>
      </c>
      <c r="AD153" s="166">
        <v>969.25599999999997</v>
      </c>
      <c r="AE153" s="166">
        <v>949.60400000000004</v>
      </c>
      <c r="AF153" s="166">
        <v>1001.498</v>
      </c>
      <c r="AG153" s="166">
        <v>1004.335</v>
      </c>
      <c r="AH153" s="166">
        <v>894.33699999999999</v>
      </c>
      <c r="AI153" s="166">
        <v>903.98500000000001</v>
      </c>
      <c r="AJ153" s="166">
        <v>934.58900000000006</v>
      </c>
      <c r="AK153" s="166">
        <v>930.44399999999996</v>
      </c>
      <c r="AL153" s="166">
        <v>953.55899999999997</v>
      </c>
      <c r="AM153" s="166">
        <v>951.52099999999996</v>
      </c>
      <c r="AN153" s="166">
        <v>878.00099999999998</v>
      </c>
      <c r="AO153" s="166">
        <v>890.29100000000005</v>
      </c>
      <c r="AP153" s="166">
        <v>755.77099999999996</v>
      </c>
      <c r="AQ153" s="166">
        <v>779.65300000000002</v>
      </c>
      <c r="AR153" s="166">
        <v>472.49099999999999</v>
      </c>
      <c r="AS153" s="166">
        <v>496.87900000000002</v>
      </c>
      <c r="AT153" s="166">
        <v>357.71699999999998</v>
      </c>
      <c r="AU153" s="166">
        <v>392.154</v>
      </c>
      <c r="AV153" s="166">
        <v>294.06599999999997</v>
      </c>
      <c r="AW153" s="166">
        <v>344.22</v>
      </c>
      <c r="AX153" s="166">
        <v>238.63800000000001</v>
      </c>
      <c r="AY153" s="166">
        <v>258.08</v>
      </c>
      <c r="AZ153" s="166">
        <v>185.702</v>
      </c>
      <c r="BA153" s="166">
        <v>171.19800000000001</v>
      </c>
      <c r="BB153" s="166">
        <v>83.721000000000004</v>
      </c>
      <c r="BC153" s="166">
        <v>86.013999999999996</v>
      </c>
      <c r="BD153" s="166">
        <v>23.919</v>
      </c>
      <c r="BE153" s="166">
        <v>28.472999999999999</v>
      </c>
      <c r="BF153" s="166">
        <v>5.1539999999999999</v>
      </c>
      <c r="BG153" s="166">
        <v>6.8159999999999998</v>
      </c>
      <c r="BH153" s="166">
        <v>0.45900000000000002</v>
      </c>
      <c r="BI153" s="166">
        <v>0.76400000000000001</v>
      </c>
    </row>
    <row r="154" spans="1:61" x14ac:dyDescent="0.25">
      <c r="A154" s="140" t="s">
        <v>485</v>
      </c>
      <c r="B154" s="140" t="s">
        <v>200</v>
      </c>
      <c r="C154" s="140" t="s">
        <v>317</v>
      </c>
      <c r="D154" s="140" t="s">
        <v>200</v>
      </c>
      <c r="E154" s="140" t="s">
        <v>324</v>
      </c>
      <c r="F154" s="140">
        <v>0</v>
      </c>
      <c r="G154" s="140">
        <v>0</v>
      </c>
      <c r="H154" s="141" t="s">
        <v>335</v>
      </c>
      <c r="I154" s="141">
        <v>1</v>
      </c>
      <c r="J154" s="141">
        <v>2</v>
      </c>
      <c r="K154" s="146" t="s">
        <v>155</v>
      </c>
      <c r="L154" s="163">
        <v>2010</v>
      </c>
      <c r="M154" s="164">
        <v>14.864000000000001</v>
      </c>
      <c r="N154" s="164">
        <v>14.58</v>
      </c>
      <c r="O154" s="164">
        <v>12.311999999999999</v>
      </c>
      <c r="P154" s="164">
        <v>12.105</v>
      </c>
      <c r="Q154" s="164">
        <v>10.234</v>
      </c>
      <c r="R154" s="164">
        <v>10.012</v>
      </c>
      <c r="S154" s="164">
        <v>9.6189999999999998</v>
      </c>
      <c r="T154" s="164">
        <v>9.359</v>
      </c>
      <c r="U154" s="164">
        <v>8.8689999999999998</v>
      </c>
      <c r="V154" s="164">
        <v>8.76</v>
      </c>
      <c r="W154" s="164">
        <v>18.488</v>
      </c>
      <c r="X154" s="164">
        <v>18.119</v>
      </c>
      <c r="Y154" s="164">
        <v>93.084999999999994</v>
      </c>
      <c r="Z154" s="164">
        <v>20.246000000000002</v>
      </c>
      <c r="AA154" s="164">
        <v>18.978000000000002</v>
      </c>
      <c r="AB154" s="164">
        <v>17.628999999999998</v>
      </c>
      <c r="AC154" s="164">
        <v>36.606999999999999</v>
      </c>
      <c r="AD154" s="164">
        <v>8.3680000000000003</v>
      </c>
      <c r="AE154" s="164">
        <v>8.452</v>
      </c>
      <c r="AF154" s="164">
        <v>6.0439999999999996</v>
      </c>
      <c r="AG154" s="164">
        <v>6.327</v>
      </c>
      <c r="AH154" s="164">
        <v>4.0839999999999996</v>
      </c>
      <c r="AI154" s="164">
        <v>4.3499999999999996</v>
      </c>
      <c r="AJ154" s="164">
        <v>3.4889999999999999</v>
      </c>
      <c r="AK154" s="164">
        <v>3.855</v>
      </c>
      <c r="AL154" s="164">
        <v>2.589</v>
      </c>
      <c r="AM154" s="164">
        <v>3.1789999999999998</v>
      </c>
      <c r="AN154" s="164">
        <v>2.1280000000000001</v>
      </c>
      <c r="AO154" s="164">
        <v>2.7469999999999999</v>
      </c>
      <c r="AP154" s="164">
        <v>1.3580000000000001</v>
      </c>
      <c r="AQ154" s="164">
        <v>1.8260000000000001</v>
      </c>
      <c r="AR154" s="164">
        <v>1.0249999999999999</v>
      </c>
      <c r="AS154" s="164">
        <v>1.2490000000000001</v>
      </c>
      <c r="AT154" s="164">
        <v>0.92</v>
      </c>
      <c r="AU154" s="164">
        <v>1.1279999999999999</v>
      </c>
      <c r="AV154" s="164">
        <v>0.94199999999999995</v>
      </c>
      <c r="AW154" s="164">
        <v>1.1910000000000001</v>
      </c>
      <c r="AX154" s="164">
        <v>0.56999999999999995</v>
      </c>
      <c r="AY154" s="164">
        <v>0.59599999999999997</v>
      </c>
      <c r="AZ154" s="164">
        <v>0.34200000000000003</v>
      </c>
      <c r="BA154" s="164">
        <v>0.38300000000000001</v>
      </c>
      <c r="BB154" s="164">
        <v>0.127</v>
      </c>
      <c r="BC154" s="164">
        <v>0.15</v>
      </c>
      <c r="BD154" s="164">
        <v>3.1E-2</v>
      </c>
      <c r="BE154" s="164">
        <v>5.0999999999999997E-2</v>
      </c>
      <c r="BF154" s="164">
        <v>4.0000000000000001E-3</v>
      </c>
      <c r="BG154" s="164">
        <v>8.0000000000000002E-3</v>
      </c>
      <c r="BH154" s="164">
        <v>0</v>
      </c>
      <c r="BI154" s="164">
        <v>1E-3</v>
      </c>
    </row>
    <row r="155" spans="1:61" x14ac:dyDescent="0.25">
      <c r="A155" s="140" t="s">
        <v>486</v>
      </c>
      <c r="B155" s="140" t="s">
        <v>201</v>
      </c>
      <c r="C155" s="140" t="s">
        <v>307</v>
      </c>
      <c r="D155" s="140" t="s">
        <v>201</v>
      </c>
      <c r="E155" s="140" t="s">
        <v>344</v>
      </c>
      <c r="F155" s="140">
        <v>0</v>
      </c>
      <c r="G155" s="140">
        <v>0</v>
      </c>
      <c r="H155" s="141" t="s">
        <v>322</v>
      </c>
      <c r="I155" s="141">
        <v>1</v>
      </c>
      <c r="J155" s="141"/>
      <c r="K155" s="146" t="s">
        <v>156</v>
      </c>
      <c r="L155" s="163">
        <v>2010</v>
      </c>
      <c r="M155" s="164">
        <v>1536.29</v>
      </c>
      <c r="N155" s="164">
        <v>1482.5509999999999</v>
      </c>
      <c r="O155" s="164">
        <v>1492.3789999999999</v>
      </c>
      <c r="P155" s="164">
        <v>1410.5709999999999</v>
      </c>
      <c r="Q155" s="164">
        <v>1266.2360000000001</v>
      </c>
      <c r="R155" s="164">
        <v>1186.6489999999999</v>
      </c>
      <c r="S155" s="164">
        <v>1151.124</v>
      </c>
      <c r="T155" s="164">
        <v>1096.845</v>
      </c>
      <c r="U155" s="164">
        <v>1279.6320000000001</v>
      </c>
      <c r="V155" s="164">
        <v>1170.4590000000001</v>
      </c>
      <c r="W155" s="164">
        <v>2430.7560000000003</v>
      </c>
      <c r="X155" s="164">
        <v>2267.3040000000001</v>
      </c>
      <c r="Y155" s="164">
        <v>10622.644999999999</v>
      </c>
      <c r="Z155" s="164">
        <v>2452.8850000000002</v>
      </c>
      <c r="AA155" s="164">
        <v>2247.9690000000001</v>
      </c>
      <c r="AB155" s="164">
        <v>2450.0910000000003</v>
      </c>
      <c r="AC155" s="164">
        <v>4698.0600000000004</v>
      </c>
      <c r="AD155" s="164">
        <v>1402.9</v>
      </c>
      <c r="AE155" s="164">
        <v>1098.0360000000001</v>
      </c>
      <c r="AF155" s="164">
        <v>1750.9069999999999</v>
      </c>
      <c r="AG155" s="164">
        <v>1113.3320000000001</v>
      </c>
      <c r="AH155" s="164">
        <v>1637.211</v>
      </c>
      <c r="AI155" s="164">
        <v>899.34400000000005</v>
      </c>
      <c r="AJ155" s="164">
        <v>1209.136</v>
      </c>
      <c r="AK155" s="164">
        <v>647.83799999999997</v>
      </c>
      <c r="AL155" s="164">
        <v>870.31399999999996</v>
      </c>
      <c r="AM155" s="164">
        <v>506.01900000000001</v>
      </c>
      <c r="AN155" s="164">
        <v>686.07</v>
      </c>
      <c r="AO155" s="164">
        <v>416.13900000000001</v>
      </c>
      <c r="AP155" s="164">
        <v>482.86500000000001</v>
      </c>
      <c r="AQ155" s="164">
        <v>299.83999999999997</v>
      </c>
      <c r="AR155" s="164">
        <v>205.48699999999999</v>
      </c>
      <c r="AS155" s="164">
        <v>149.446</v>
      </c>
      <c r="AT155" s="164">
        <v>164.00200000000001</v>
      </c>
      <c r="AU155" s="164">
        <v>158.261</v>
      </c>
      <c r="AV155" s="164">
        <v>102.581</v>
      </c>
      <c r="AW155" s="164">
        <v>67.637</v>
      </c>
      <c r="AX155" s="164">
        <v>87.055000000000007</v>
      </c>
      <c r="AY155" s="164">
        <v>70.942999999999998</v>
      </c>
      <c r="AZ155" s="164">
        <v>35.192999999999998</v>
      </c>
      <c r="BA155" s="164">
        <v>53.142000000000003</v>
      </c>
      <c r="BB155" s="164">
        <v>28.08</v>
      </c>
      <c r="BC155" s="164">
        <v>32.125999999999998</v>
      </c>
      <c r="BD155" s="164">
        <v>4.181</v>
      </c>
      <c r="BE155" s="164">
        <v>5.5529999999999999</v>
      </c>
      <c r="BF155" s="164">
        <v>0.68300000000000005</v>
      </c>
      <c r="BG155" s="164">
        <v>1.17</v>
      </c>
      <c r="BH155" s="164">
        <v>6.8000000000000005E-2</v>
      </c>
      <c r="BI155" s="164">
        <v>9.1999999999999998E-2</v>
      </c>
    </row>
    <row r="156" spans="1:61" x14ac:dyDescent="0.25">
      <c r="A156" s="140" t="s">
        <v>487</v>
      </c>
      <c r="B156" s="140" t="s">
        <v>200</v>
      </c>
      <c r="C156" s="140" t="s">
        <v>317</v>
      </c>
      <c r="D156" s="140" t="s">
        <v>200</v>
      </c>
      <c r="E156" s="140" t="s">
        <v>324</v>
      </c>
      <c r="F156" s="140">
        <v>0</v>
      </c>
      <c r="G156" s="140">
        <v>0</v>
      </c>
      <c r="H156" s="141" t="s">
        <v>335</v>
      </c>
      <c r="I156" s="141">
        <v>1</v>
      </c>
      <c r="J156" s="141">
        <v>2</v>
      </c>
      <c r="K156" s="146" t="s">
        <v>157</v>
      </c>
      <c r="L156" s="163">
        <v>2010</v>
      </c>
      <c r="M156" s="164">
        <v>1108.7809999999999</v>
      </c>
      <c r="N156" s="164">
        <v>1080.1790000000001</v>
      </c>
      <c r="O156" s="164">
        <v>941.25099999999998</v>
      </c>
      <c r="P156" s="164">
        <v>922.13300000000004</v>
      </c>
      <c r="Q156" s="164">
        <v>805.72400000000005</v>
      </c>
      <c r="R156" s="164">
        <v>792.93899999999996</v>
      </c>
      <c r="S156" s="164">
        <v>713.02700000000004</v>
      </c>
      <c r="T156" s="164">
        <v>706.596</v>
      </c>
      <c r="U156" s="164">
        <v>616.37599999999998</v>
      </c>
      <c r="V156" s="164">
        <v>622.69100000000003</v>
      </c>
      <c r="W156" s="164">
        <v>1329.403</v>
      </c>
      <c r="X156" s="164">
        <v>1329.287</v>
      </c>
      <c r="Y156" s="164">
        <v>16932.455999999998</v>
      </c>
      <c r="Z156" s="164">
        <v>1598.663</v>
      </c>
      <c r="AA156" s="164">
        <v>1419.623</v>
      </c>
      <c r="AB156" s="164">
        <v>1239.067</v>
      </c>
      <c r="AC156" s="164">
        <v>2658.69</v>
      </c>
      <c r="AD156" s="164">
        <v>502.66800000000001</v>
      </c>
      <c r="AE156" s="164">
        <v>527.99</v>
      </c>
      <c r="AF156" s="164">
        <v>401.62</v>
      </c>
      <c r="AG156" s="164">
        <v>442.18099999999998</v>
      </c>
      <c r="AH156" s="164">
        <v>308.64999999999998</v>
      </c>
      <c r="AI156" s="164">
        <v>354.84500000000003</v>
      </c>
      <c r="AJ156" s="164">
        <v>232.857</v>
      </c>
      <c r="AK156" s="164">
        <v>276.685</v>
      </c>
      <c r="AL156" s="164">
        <v>183.20400000000001</v>
      </c>
      <c r="AM156" s="164">
        <v>222.755</v>
      </c>
      <c r="AN156" s="164">
        <v>145.858</v>
      </c>
      <c r="AO156" s="164">
        <v>180.809</v>
      </c>
      <c r="AP156" s="164">
        <v>116.626</v>
      </c>
      <c r="AQ156" s="164">
        <v>144.59399999999999</v>
      </c>
      <c r="AR156" s="164">
        <v>87.930999999999997</v>
      </c>
      <c r="AS156" s="164">
        <v>111.054</v>
      </c>
      <c r="AT156" s="164">
        <v>74.194999999999993</v>
      </c>
      <c r="AU156" s="164">
        <v>91.528000000000006</v>
      </c>
      <c r="AV156" s="164">
        <v>53.959000000000003</v>
      </c>
      <c r="AW156" s="164">
        <v>66.929000000000002</v>
      </c>
      <c r="AX156" s="164">
        <v>31.347999999999999</v>
      </c>
      <c r="AY156" s="164">
        <v>40.691000000000003</v>
      </c>
      <c r="AZ156" s="164">
        <v>13.15</v>
      </c>
      <c r="BA156" s="164">
        <v>18.481000000000002</v>
      </c>
      <c r="BB156" s="164">
        <v>3.3980000000000001</v>
      </c>
      <c r="BC156" s="164">
        <v>5.4</v>
      </c>
      <c r="BD156" s="164">
        <v>0.46400000000000002</v>
      </c>
      <c r="BE156" s="164">
        <v>0.88600000000000001</v>
      </c>
      <c r="BF156" s="164">
        <v>3.2000000000000001E-2</v>
      </c>
      <c r="BG156" s="164">
        <v>7.4999999999999997E-2</v>
      </c>
      <c r="BH156" s="164">
        <v>1E-3</v>
      </c>
      <c r="BI156" s="164">
        <v>3.0000000000000001E-3</v>
      </c>
    </row>
    <row r="157" spans="1:61" x14ac:dyDescent="0.25">
      <c r="A157" s="140" t="s">
        <v>488</v>
      </c>
      <c r="B157" s="140" t="s">
        <v>204</v>
      </c>
      <c r="C157" s="140" t="s">
        <v>312</v>
      </c>
      <c r="D157" s="140" t="s">
        <v>313</v>
      </c>
      <c r="E157" s="140" t="s">
        <v>314</v>
      </c>
      <c r="F157" s="140">
        <v>0</v>
      </c>
      <c r="G157" s="140">
        <v>0</v>
      </c>
      <c r="H157" s="141" t="s">
        <v>315</v>
      </c>
      <c r="I157" s="141"/>
      <c r="J157" s="141"/>
      <c r="K157" s="146" t="s">
        <v>158</v>
      </c>
      <c r="L157" s="163">
        <v>2010</v>
      </c>
      <c r="M157" s="164">
        <v>257.97800000000001</v>
      </c>
      <c r="N157" s="164">
        <v>245.029</v>
      </c>
      <c r="O157" s="164">
        <v>277.99400000000003</v>
      </c>
      <c r="P157" s="164">
        <v>265.22500000000002</v>
      </c>
      <c r="Q157" s="164">
        <v>297.71800000000002</v>
      </c>
      <c r="R157" s="164">
        <v>283.52100000000002</v>
      </c>
      <c r="S157" s="164">
        <v>335.93400000000003</v>
      </c>
      <c r="T157" s="164">
        <v>323.80599999999998</v>
      </c>
      <c r="U157" s="164">
        <v>354.71699999999998</v>
      </c>
      <c r="V157" s="164">
        <v>341.48599999999999</v>
      </c>
      <c r="W157" s="164">
        <v>690.65100000000007</v>
      </c>
      <c r="X157" s="164">
        <v>665.29199999999992</v>
      </c>
      <c r="Y157" s="164">
        <v>2287.2049999999999</v>
      </c>
      <c r="Z157" s="164">
        <v>581.23900000000003</v>
      </c>
      <c r="AA157" s="164">
        <v>659.74</v>
      </c>
      <c r="AB157" s="164">
        <v>696.20299999999997</v>
      </c>
      <c r="AC157" s="164">
        <v>1355.943</v>
      </c>
      <c r="AD157" s="164">
        <v>367.94200000000001</v>
      </c>
      <c r="AE157" s="164">
        <v>360.34500000000003</v>
      </c>
      <c r="AF157" s="164">
        <v>370.577</v>
      </c>
      <c r="AG157" s="164">
        <v>365.67599999999999</v>
      </c>
      <c r="AH157" s="164">
        <v>339.89699999999999</v>
      </c>
      <c r="AI157" s="164">
        <v>338.00599999999997</v>
      </c>
      <c r="AJ157" s="164">
        <v>311.42899999999997</v>
      </c>
      <c r="AK157" s="164">
        <v>312.375</v>
      </c>
      <c r="AL157" s="164">
        <v>312.02199999999999</v>
      </c>
      <c r="AM157" s="164">
        <v>319.57299999999998</v>
      </c>
      <c r="AN157" s="164">
        <v>328.048</v>
      </c>
      <c r="AO157" s="164">
        <v>341.48399999999998</v>
      </c>
      <c r="AP157" s="164">
        <v>345.52499999999998</v>
      </c>
      <c r="AQ157" s="164">
        <v>367.077</v>
      </c>
      <c r="AR157" s="164">
        <v>265.75099999999998</v>
      </c>
      <c r="AS157" s="164">
        <v>292.5</v>
      </c>
      <c r="AT157" s="164">
        <v>163.57300000000001</v>
      </c>
      <c r="AU157" s="164">
        <v>194.13399999999999</v>
      </c>
      <c r="AV157" s="164">
        <v>166.417</v>
      </c>
      <c r="AW157" s="164">
        <v>215.934</v>
      </c>
      <c r="AX157" s="164">
        <v>127.893</v>
      </c>
      <c r="AY157" s="164">
        <v>184.21600000000001</v>
      </c>
      <c r="AZ157" s="164">
        <v>65.233999999999995</v>
      </c>
      <c r="BA157" s="164">
        <v>119.357</v>
      </c>
      <c r="BB157" s="164">
        <v>23.495000000000001</v>
      </c>
      <c r="BC157" s="164">
        <v>49.853000000000002</v>
      </c>
      <c r="BD157" s="164">
        <v>3.722</v>
      </c>
      <c r="BE157" s="164">
        <v>8.8870000000000005</v>
      </c>
      <c r="BF157" s="164">
        <v>0.69899999999999995</v>
      </c>
      <c r="BG157" s="164">
        <v>1.835</v>
      </c>
      <c r="BH157" s="164">
        <v>6.5000000000000002E-2</v>
      </c>
      <c r="BI157" s="164">
        <v>0.16</v>
      </c>
    </row>
    <row r="158" spans="1:61" x14ac:dyDescent="0.25">
      <c r="A158" s="140" t="s">
        <v>489</v>
      </c>
      <c r="B158" s="140" t="s">
        <v>199</v>
      </c>
      <c r="C158" s="140" t="s">
        <v>317</v>
      </c>
      <c r="D158" s="140" t="s">
        <v>325</v>
      </c>
      <c r="E158" s="140" t="s">
        <v>324</v>
      </c>
      <c r="F158" s="140">
        <v>0</v>
      </c>
      <c r="G158" s="140">
        <v>0</v>
      </c>
      <c r="H158" s="141" t="s">
        <v>315</v>
      </c>
      <c r="I158" s="141">
        <v>1</v>
      </c>
      <c r="J158" s="141"/>
      <c r="K158" s="146" t="s">
        <v>159</v>
      </c>
      <c r="L158" s="163">
        <v>2010</v>
      </c>
      <c r="M158" s="164">
        <v>3.3879999999999999</v>
      </c>
      <c r="N158" s="164">
        <v>3.2410000000000001</v>
      </c>
      <c r="O158" s="164">
        <v>3.4380000000000002</v>
      </c>
      <c r="P158" s="164">
        <v>3.3140000000000001</v>
      </c>
      <c r="Q158" s="164">
        <v>3.6150000000000002</v>
      </c>
      <c r="R158" s="164">
        <v>3.3530000000000002</v>
      </c>
      <c r="S158" s="164">
        <v>3.851</v>
      </c>
      <c r="T158" s="164">
        <v>3.528</v>
      </c>
      <c r="U158" s="164">
        <v>4.0469999999999997</v>
      </c>
      <c r="V158" s="164">
        <v>3.5950000000000002</v>
      </c>
      <c r="W158" s="164">
        <v>7.8979999999999997</v>
      </c>
      <c r="X158" s="164">
        <v>7.1230000000000002</v>
      </c>
      <c r="Y158" s="164">
        <v>27.728000000000002</v>
      </c>
      <c r="Z158" s="164">
        <v>6.968</v>
      </c>
      <c r="AA158" s="164">
        <v>7.3789999999999996</v>
      </c>
      <c r="AB158" s="164">
        <v>7.6419999999999995</v>
      </c>
      <c r="AC158" s="164">
        <v>15.021000000000001</v>
      </c>
      <c r="AD158" s="164">
        <v>4.1310000000000002</v>
      </c>
      <c r="AE158" s="164">
        <v>3.673</v>
      </c>
      <c r="AF158" s="164">
        <v>4.0119999999999996</v>
      </c>
      <c r="AG158" s="164">
        <v>3.5640000000000001</v>
      </c>
      <c r="AH158" s="164">
        <v>4.1319999999999997</v>
      </c>
      <c r="AI158" s="164">
        <v>3.621</v>
      </c>
      <c r="AJ158" s="164">
        <v>3.6659999999999999</v>
      </c>
      <c r="AK158" s="164">
        <v>3.5939999999999999</v>
      </c>
      <c r="AL158" s="164">
        <v>3.5339999999999998</v>
      </c>
      <c r="AM158" s="164">
        <v>3.371</v>
      </c>
      <c r="AN158" s="164">
        <v>2.86</v>
      </c>
      <c r="AO158" s="164">
        <v>2.5880000000000001</v>
      </c>
      <c r="AP158" s="164">
        <v>1.8120000000000001</v>
      </c>
      <c r="AQ158" s="164">
        <v>1.6830000000000001</v>
      </c>
      <c r="AR158" s="164">
        <v>1.34</v>
      </c>
      <c r="AS158" s="164">
        <v>1.33</v>
      </c>
      <c r="AT158" s="164">
        <v>0.99299999999999999</v>
      </c>
      <c r="AU158" s="164">
        <v>1.097</v>
      </c>
      <c r="AV158" s="164">
        <v>0.73199999999999998</v>
      </c>
      <c r="AW158" s="164">
        <v>1.0680000000000001</v>
      </c>
      <c r="AX158" s="164">
        <v>0.52700000000000002</v>
      </c>
      <c r="AY158" s="164">
        <v>0.88200000000000001</v>
      </c>
      <c r="AZ158" s="164">
        <v>0.27900000000000003</v>
      </c>
      <c r="BA158" s="164">
        <v>0.69199999999999995</v>
      </c>
      <c r="BB158" s="164">
        <v>0.11</v>
      </c>
      <c r="BC158" s="164">
        <v>0.28100000000000003</v>
      </c>
      <c r="BD158" s="164">
        <v>7.2999999999999995E-2</v>
      </c>
      <c r="BE158" s="164">
        <v>0.152</v>
      </c>
      <c r="BF158" s="164">
        <v>7.0000000000000001E-3</v>
      </c>
      <c r="BG158" s="164">
        <v>2.7E-2</v>
      </c>
      <c r="BH158" s="164">
        <v>2E-3</v>
      </c>
      <c r="BI158" s="164">
        <v>5.0000000000000001E-3</v>
      </c>
    </row>
    <row r="159" spans="1:61" x14ac:dyDescent="0.25">
      <c r="A159" s="140" t="s">
        <v>490</v>
      </c>
      <c r="B159" s="140" t="s">
        <v>200</v>
      </c>
      <c r="C159" s="140" t="s">
        <v>317</v>
      </c>
      <c r="D159" s="140" t="s">
        <v>200</v>
      </c>
      <c r="E159" s="140" t="s">
        <v>324</v>
      </c>
      <c r="F159" s="140">
        <v>0</v>
      </c>
      <c r="G159" s="140">
        <v>0</v>
      </c>
      <c r="H159" s="141" t="s">
        <v>310</v>
      </c>
      <c r="I159" s="141">
        <v>1</v>
      </c>
      <c r="J159" s="141">
        <v>2</v>
      </c>
      <c r="K159" s="146" t="s">
        <v>160</v>
      </c>
      <c r="L159" s="163">
        <v>2010</v>
      </c>
      <c r="M159" s="164">
        <v>456.53199999999998</v>
      </c>
      <c r="N159" s="164">
        <v>458.96</v>
      </c>
      <c r="O159" s="164">
        <v>404.00299999999999</v>
      </c>
      <c r="P159" s="164">
        <v>406.50599999999997</v>
      </c>
      <c r="Q159" s="164">
        <v>348.815</v>
      </c>
      <c r="R159" s="164">
        <v>349.97199999999998</v>
      </c>
      <c r="S159" s="164">
        <v>296.77</v>
      </c>
      <c r="T159" s="164">
        <v>298.30799999999999</v>
      </c>
      <c r="U159" s="164">
        <v>266.30799999999999</v>
      </c>
      <c r="V159" s="164">
        <v>267.01</v>
      </c>
      <c r="W159" s="164">
        <v>563.07799999999997</v>
      </c>
      <c r="X159" s="164">
        <v>565.31799999999998</v>
      </c>
      <c r="Y159" s="164">
        <v>3019.8659999999995</v>
      </c>
      <c r="Z159" s="164">
        <v>698.78700000000003</v>
      </c>
      <c r="AA159" s="164">
        <v>595.07799999999997</v>
      </c>
      <c r="AB159" s="164">
        <v>533.31799999999998</v>
      </c>
      <c r="AC159" s="164">
        <v>1128.396</v>
      </c>
      <c r="AD159" s="164">
        <v>237.76300000000001</v>
      </c>
      <c r="AE159" s="164">
        <v>238.739</v>
      </c>
      <c r="AF159" s="164">
        <v>200.28</v>
      </c>
      <c r="AG159" s="164">
        <v>202.50299999999999</v>
      </c>
      <c r="AH159" s="164">
        <v>160.66399999999999</v>
      </c>
      <c r="AI159" s="164">
        <v>164.553</v>
      </c>
      <c r="AJ159" s="164">
        <v>125.128</v>
      </c>
      <c r="AK159" s="164">
        <v>130.29599999999999</v>
      </c>
      <c r="AL159" s="164">
        <v>96.587000000000003</v>
      </c>
      <c r="AM159" s="164">
        <v>102.89400000000001</v>
      </c>
      <c r="AN159" s="164">
        <v>75.656000000000006</v>
      </c>
      <c r="AO159" s="164">
        <v>83.072000000000003</v>
      </c>
      <c r="AP159" s="164">
        <v>58.960999999999999</v>
      </c>
      <c r="AQ159" s="164">
        <v>66.853999999999999</v>
      </c>
      <c r="AR159" s="164">
        <v>51.95</v>
      </c>
      <c r="AS159" s="164">
        <v>55.228000000000002</v>
      </c>
      <c r="AT159" s="164">
        <v>36.975999999999999</v>
      </c>
      <c r="AU159" s="164">
        <v>38.68</v>
      </c>
      <c r="AV159" s="164">
        <v>21.721</v>
      </c>
      <c r="AW159" s="164">
        <v>22.77</v>
      </c>
      <c r="AX159" s="164">
        <v>9.9580000000000002</v>
      </c>
      <c r="AY159" s="164">
        <v>10.252000000000001</v>
      </c>
      <c r="AZ159" s="164">
        <v>3.09</v>
      </c>
      <c r="BA159" s="164">
        <v>3.0640000000000001</v>
      </c>
      <c r="BB159" s="164">
        <v>0.54700000000000004</v>
      </c>
      <c r="BC159" s="164">
        <v>0.51200000000000001</v>
      </c>
      <c r="BD159" s="164">
        <v>4.7E-2</v>
      </c>
      <c r="BE159" s="164">
        <v>4.2999999999999997E-2</v>
      </c>
      <c r="BF159" s="164">
        <v>2E-3</v>
      </c>
      <c r="BG159" s="164">
        <v>2E-3</v>
      </c>
      <c r="BH159" s="164">
        <v>0</v>
      </c>
      <c r="BI159" s="164">
        <v>0</v>
      </c>
    </row>
    <row r="160" spans="1:61" x14ac:dyDescent="0.25">
      <c r="A160" s="140" t="s">
        <v>491</v>
      </c>
      <c r="B160" s="140" t="s">
        <v>243</v>
      </c>
      <c r="C160" s="140" t="s">
        <v>337</v>
      </c>
      <c r="D160" s="140" t="s">
        <v>308</v>
      </c>
      <c r="E160" s="140" t="s">
        <v>358</v>
      </c>
      <c r="F160" s="140">
        <v>0</v>
      </c>
      <c r="G160" s="140">
        <v>0</v>
      </c>
      <c r="H160" s="141" t="s">
        <v>322</v>
      </c>
      <c r="I160" s="141">
        <v>1</v>
      </c>
      <c r="J160" s="141"/>
      <c r="K160" s="146" t="s">
        <v>161</v>
      </c>
      <c r="L160" s="163">
        <v>2010</v>
      </c>
      <c r="M160" s="164">
        <v>133.10599999999999</v>
      </c>
      <c r="N160" s="164">
        <v>128.6</v>
      </c>
      <c r="O160" s="164">
        <v>148.34200000000001</v>
      </c>
      <c r="P160" s="164">
        <v>141.94499999999999</v>
      </c>
      <c r="Q160" s="164">
        <v>168.607</v>
      </c>
      <c r="R160" s="164">
        <v>160.21</v>
      </c>
      <c r="S160" s="164">
        <v>180.37</v>
      </c>
      <c r="T160" s="164">
        <v>174.63800000000001</v>
      </c>
      <c r="U160" s="164">
        <v>166.822</v>
      </c>
      <c r="V160" s="164">
        <v>165.89099999999999</v>
      </c>
      <c r="W160" s="164">
        <v>347.19200000000001</v>
      </c>
      <c r="X160" s="164">
        <v>340.529</v>
      </c>
      <c r="Y160" s="164">
        <v>1235.8179999999998</v>
      </c>
      <c r="Z160" s="164">
        <v>328.81700000000001</v>
      </c>
      <c r="AA160" s="164">
        <v>355.00800000000004</v>
      </c>
      <c r="AB160" s="164">
        <v>332.71299999999997</v>
      </c>
      <c r="AC160" s="164">
        <v>687.721</v>
      </c>
      <c r="AD160" s="164">
        <v>176.73599999999999</v>
      </c>
      <c r="AE160" s="164">
        <v>190.25700000000001</v>
      </c>
      <c r="AF160" s="164">
        <v>192.55199999999999</v>
      </c>
      <c r="AG160" s="164">
        <v>209.49199999999999</v>
      </c>
      <c r="AH160" s="164">
        <v>210.39099999999999</v>
      </c>
      <c r="AI160" s="164">
        <v>220.33799999999999</v>
      </c>
      <c r="AJ160" s="164">
        <v>205.92500000000001</v>
      </c>
      <c r="AK160" s="164">
        <v>210.56800000000001</v>
      </c>
      <c r="AL160" s="164">
        <v>219.709</v>
      </c>
      <c r="AM160" s="164">
        <v>215.65600000000001</v>
      </c>
      <c r="AN160" s="164">
        <v>205.56700000000001</v>
      </c>
      <c r="AO160" s="164">
        <v>202.33500000000001</v>
      </c>
      <c r="AP160" s="164">
        <v>168.02799999999999</v>
      </c>
      <c r="AQ160" s="164">
        <v>166.762</v>
      </c>
      <c r="AR160" s="164">
        <v>127.61199999999999</v>
      </c>
      <c r="AS160" s="164">
        <v>130.83500000000001</v>
      </c>
      <c r="AT160" s="164">
        <v>71.739999999999995</v>
      </c>
      <c r="AU160" s="164">
        <v>78.290000000000006</v>
      </c>
      <c r="AV160" s="164">
        <v>57.725000000000001</v>
      </c>
      <c r="AW160" s="164">
        <v>66.938999999999993</v>
      </c>
      <c r="AX160" s="164">
        <v>37.975999999999999</v>
      </c>
      <c r="AY160" s="164">
        <v>49.752000000000002</v>
      </c>
      <c r="AZ160" s="164">
        <v>20.905999999999999</v>
      </c>
      <c r="BA160" s="164">
        <v>32.716999999999999</v>
      </c>
      <c r="BB160" s="164">
        <v>9.8149999999999995</v>
      </c>
      <c r="BC160" s="164">
        <v>17.978000000000002</v>
      </c>
      <c r="BD160" s="164">
        <v>3.3439999999999999</v>
      </c>
      <c r="BE160" s="164">
        <v>6.96</v>
      </c>
      <c r="BF160" s="164">
        <v>0.80700000000000005</v>
      </c>
      <c r="BG160" s="164">
        <v>2.1469999999999998</v>
      </c>
      <c r="BH160" s="164">
        <v>0.125</v>
      </c>
      <c r="BI160" s="164">
        <v>0.45400000000000001</v>
      </c>
    </row>
    <row r="161" spans="1:61" x14ac:dyDescent="0.25">
      <c r="A161" s="140" t="s">
        <v>492</v>
      </c>
      <c r="B161" s="140" t="s">
        <v>320</v>
      </c>
      <c r="C161" s="140" t="s">
        <v>312</v>
      </c>
      <c r="D161" s="140" t="s">
        <v>313</v>
      </c>
      <c r="E161" s="140" t="s">
        <v>314</v>
      </c>
      <c r="F161" s="140">
        <v>0</v>
      </c>
      <c r="G161" s="140">
        <v>0</v>
      </c>
      <c r="H161" s="141" t="s">
        <v>339</v>
      </c>
      <c r="I161" s="141"/>
      <c r="J161" s="141"/>
      <c r="K161" s="146" t="s">
        <v>162</v>
      </c>
      <c r="L161" s="163">
        <v>2010</v>
      </c>
      <c r="M161" s="164">
        <v>144.68799999999999</v>
      </c>
      <c r="N161" s="164">
        <v>137.57</v>
      </c>
      <c r="O161" s="164">
        <v>132.32499999999999</v>
      </c>
      <c r="P161" s="164">
        <v>125.39400000000001</v>
      </c>
      <c r="Q161" s="164">
        <v>144.54599999999999</v>
      </c>
      <c r="R161" s="164">
        <v>137.39599999999999</v>
      </c>
      <c r="S161" s="164">
        <v>185.739</v>
      </c>
      <c r="T161" s="164">
        <v>177.33199999999999</v>
      </c>
      <c r="U161" s="164">
        <v>214.02600000000001</v>
      </c>
      <c r="V161" s="164">
        <v>205.85900000000001</v>
      </c>
      <c r="W161" s="164">
        <v>399.76499999999999</v>
      </c>
      <c r="X161" s="164">
        <v>383.19100000000003</v>
      </c>
      <c r="Y161" s="164">
        <v>1184.9899999999998</v>
      </c>
      <c r="Z161" s="164">
        <v>281.94200000000001</v>
      </c>
      <c r="AA161" s="164">
        <v>363.07100000000003</v>
      </c>
      <c r="AB161" s="164">
        <v>419.88499999999999</v>
      </c>
      <c r="AC161" s="164">
        <v>782.95600000000002</v>
      </c>
      <c r="AD161" s="164">
        <v>230.792</v>
      </c>
      <c r="AE161" s="164">
        <v>220.78</v>
      </c>
      <c r="AF161" s="164">
        <v>245.73699999999999</v>
      </c>
      <c r="AG161" s="164">
        <v>234.65199999999999</v>
      </c>
      <c r="AH161" s="164">
        <v>212.23699999999999</v>
      </c>
      <c r="AI161" s="164">
        <v>205.08699999999999</v>
      </c>
      <c r="AJ161" s="164">
        <v>178.84200000000001</v>
      </c>
      <c r="AK161" s="164">
        <v>176.52</v>
      </c>
      <c r="AL161" s="164">
        <v>190.303</v>
      </c>
      <c r="AM161" s="164">
        <v>190.73500000000001</v>
      </c>
      <c r="AN161" s="164">
        <v>195.066</v>
      </c>
      <c r="AO161" s="164">
        <v>202.185</v>
      </c>
      <c r="AP161" s="164">
        <v>187.09100000000001</v>
      </c>
      <c r="AQ161" s="164">
        <v>203.553</v>
      </c>
      <c r="AR161" s="164">
        <v>130.56800000000001</v>
      </c>
      <c r="AS161" s="164">
        <v>155.70699999999999</v>
      </c>
      <c r="AT161" s="164">
        <v>91.635000000000005</v>
      </c>
      <c r="AU161" s="164">
        <v>124.911</v>
      </c>
      <c r="AV161" s="164">
        <v>63.488</v>
      </c>
      <c r="AW161" s="164">
        <v>100.46299999999999</v>
      </c>
      <c r="AX161" s="164">
        <v>48.609000000000002</v>
      </c>
      <c r="AY161" s="164">
        <v>88.376999999999995</v>
      </c>
      <c r="AZ161" s="164">
        <v>28.347999999999999</v>
      </c>
      <c r="BA161" s="164">
        <v>61.76</v>
      </c>
      <c r="BB161" s="164">
        <v>14.042</v>
      </c>
      <c r="BC161" s="164">
        <v>35.491999999999997</v>
      </c>
      <c r="BD161" s="164">
        <v>2.4289999999999998</v>
      </c>
      <c r="BE161" s="164">
        <v>6.19</v>
      </c>
      <c r="BF161" s="164">
        <v>0.751</v>
      </c>
      <c r="BG161" s="164">
        <v>1.9630000000000001</v>
      </c>
      <c r="BH161" s="164">
        <v>6.8000000000000005E-2</v>
      </c>
      <c r="BI161" s="164">
        <v>0.18099999999999999</v>
      </c>
    </row>
    <row r="162" spans="1:61" x14ac:dyDescent="0.25">
      <c r="A162" s="140" t="s">
        <v>493</v>
      </c>
      <c r="B162" s="140" t="s">
        <v>320</v>
      </c>
      <c r="C162" s="140" t="s">
        <v>312</v>
      </c>
      <c r="D162" s="140" t="s">
        <v>313</v>
      </c>
      <c r="E162" s="140" t="s">
        <v>314</v>
      </c>
      <c r="F162" s="140">
        <v>0</v>
      </c>
      <c r="G162" s="140">
        <v>0</v>
      </c>
      <c r="H162" s="141" t="s">
        <v>339</v>
      </c>
      <c r="I162" s="141"/>
      <c r="J162" s="141"/>
      <c r="K162" s="146" t="s">
        <v>163</v>
      </c>
      <c r="L162" s="163">
        <v>2010</v>
      </c>
      <c r="M162" s="164">
        <v>53.493000000000002</v>
      </c>
      <c r="N162" s="164">
        <v>50.524999999999999</v>
      </c>
      <c r="O162" s="164">
        <v>46.741</v>
      </c>
      <c r="P162" s="164">
        <v>44.116999999999997</v>
      </c>
      <c r="Q162" s="164">
        <v>47.911999999999999</v>
      </c>
      <c r="R162" s="164">
        <v>45.075000000000003</v>
      </c>
      <c r="S162" s="164">
        <v>53.43</v>
      </c>
      <c r="T162" s="164">
        <v>50.430999999999997</v>
      </c>
      <c r="U162" s="164">
        <v>69.057000000000002</v>
      </c>
      <c r="V162" s="164">
        <v>62.098999999999997</v>
      </c>
      <c r="W162" s="164">
        <v>122.48699999999999</v>
      </c>
      <c r="X162" s="164">
        <v>112.53</v>
      </c>
      <c r="Y162" s="164">
        <v>391.72399999999999</v>
      </c>
      <c r="Z162" s="164">
        <v>92.986999999999995</v>
      </c>
      <c r="AA162" s="164">
        <v>103.86099999999999</v>
      </c>
      <c r="AB162" s="164">
        <v>131.15600000000001</v>
      </c>
      <c r="AC162" s="164">
        <v>235.017</v>
      </c>
      <c r="AD162" s="164">
        <v>78.646000000000001</v>
      </c>
      <c r="AE162" s="164">
        <v>70.584000000000003</v>
      </c>
      <c r="AF162" s="164">
        <v>84.29</v>
      </c>
      <c r="AG162" s="164">
        <v>75.361999999999995</v>
      </c>
      <c r="AH162" s="164">
        <v>77.906000000000006</v>
      </c>
      <c r="AI162" s="164">
        <v>70.418000000000006</v>
      </c>
      <c r="AJ162" s="164">
        <v>79.569999999999993</v>
      </c>
      <c r="AK162" s="164">
        <v>75.361000000000004</v>
      </c>
      <c r="AL162" s="164">
        <v>79.706999999999994</v>
      </c>
      <c r="AM162" s="164">
        <v>76.391000000000005</v>
      </c>
      <c r="AN162" s="164">
        <v>79.334999999999994</v>
      </c>
      <c r="AO162" s="164">
        <v>75.59</v>
      </c>
      <c r="AP162" s="164">
        <v>78.61</v>
      </c>
      <c r="AQ162" s="164">
        <v>75.275000000000006</v>
      </c>
      <c r="AR162" s="164">
        <v>55.064</v>
      </c>
      <c r="AS162" s="164">
        <v>57.002000000000002</v>
      </c>
      <c r="AT162" s="164">
        <v>46.281999999999996</v>
      </c>
      <c r="AU162" s="164">
        <v>53.192999999999998</v>
      </c>
      <c r="AV162" s="164">
        <v>37.816000000000003</v>
      </c>
      <c r="AW162" s="164">
        <v>48.533000000000001</v>
      </c>
      <c r="AX162" s="164">
        <v>27.969000000000001</v>
      </c>
      <c r="AY162" s="164">
        <v>45.609000000000002</v>
      </c>
      <c r="AZ162" s="164">
        <v>15.401999999999999</v>
      </c>
      <c r="BA162" s="164">
        <v>33.866</v>
      </c>
      <c r="BB162" s="164">
        <v>6.2750000000000004</v>
      </c>
      <c r="BC162" s="164">
        <v>20.137</v>
      </c>
      <c r="BD162" s="164">
        <v>1.127</v>
      </c>
      <c r="BE162" s="164">
        <v>3.9159999999999999</v>
      </c>
      <c r="BF162" s="164">
        <v>0.40699999999999997</v>
      </c>
      <c r="BG162" s="164">
        <v>1.5289999999999999</v>
      </c>
      <c r="BH162" s="164">
        <v>3.5000000000000003E-2</v>
      </c>
      <c r="BI162" s="164">
        <v>0.14499999999999999</v>
      </c>
    </row>
    <row r="163" spans="1:61" x14ac:dyDescent="0.25">
      <c r="A163" s="140" t="s">
        <v>494</v>
      </c>
      <c r="B163" s="140" t="s">
        <v>243</v>
      </c>
      <c r="C163" s="140" t="s">
        <v>337</v>
      </c>
      <c r="D163" s="140" t="s">
        <v>308</v>
      </c>
      <c r="E163" s="140" t="s">
        <v>338</v>
      </c>
      <c r="F163" s="140">
        <v>0</v>
      </c>
      <c r="G163" s="140">
        <v>0</v>
      </c>
      <c r="H163" s="141" t="s">
        <v>335</v>
      </c>
      <c r="I163" s="141">
        <v>1</v>
      </c>
      <c r="J163" s="141">
        <v>2</v>
      </c>
      <c r="K163" s="146" t="s">
        <v>164</v>
      </c>
      <c r="L163" s="163">
        <v>2010</v>
      </c>
      <c r="M163" s="164">
        <v>41.012999999999998</v>
      </c>
      <c r="N163" s="164">
        <v>38.459000000000003</v>
      </c>
      <c r="O163" s="164">
        <v>36.722999999999999</v>
      </c>
      <c r="P163" s="164">
        <v>34.531999999999996</v>
      </c>
      <c r="Q163" s="164">
        <v>33.113</v>
      </c>
      <c r="R163" s="164">
        <v>30.709</v>
      </c>
      <c r="S163" s="164">
        <v>28.042999999999999</v>
      </c>
      <c r="T163" s="164">
        <v>26.404</v>
      </c>
      <c r="U163" s="164">
        <v>22.7</v>
      </c>
      <c r="V163" s="164">
        <v>23.036999999999999</v>
      </c>
      <c r="W163" s="164">
        <v>50.742999999999995</v>
      </c>
      <c r="X163" s="164">
        <v>49.441000000000003</v>
      </c>
      <c r="Y163" s="164">
        <v>16933.455999999998</v>
      </c>
      <c r="Z163" s="164">
        <v>63.822000000000003</v>
      </c>
      <c r="AA163" s="164">
        <v>54.447000000000003</v>
      </c>
      <c r="AB163" s="164">
        <v>45.736999999999995</v>
      </c>
      <c r="AC163" s="164">
        <v>100.184</v>
      </c>
      <c r="AD163" s="164">
        <v>20.224</v>
      </c>
      <c r="AE163" s="164">
        <v>21.667999999999999</v>
      </c>
      <c r="AF163" s="164">
        <v>19.032</v>
      </c>
      <c r="AG163" s="164">
        <v>20.068000000000001</v>
      </c>
      <c r="AH163" s="164">
        <v>16.687999999999999</v>
      </c>
      <c r="AI163" s="164">
        <v>16.670999999999999</v>
      </c>
      <c r="AJ163" s="164">
        <v>12.343999999999999</v>
      </c>
      <c r="AK163" s="164">
        <v>12.073</v>
      </c>
      <c r="AL163" s="164">
        <v>9.9309999999999992</v>
      </c>
      <c r="AM163" s="164">
        <v>9.64</v>
      </c>
      <c r="AN163" s="164">
        <v>7.8360000000000003</v>
      </c>
      <c r="AO163" s="164">
        <v>7.4</v>
      </c>
      <c r="AP163" s="164">
        <v>5.8979999999999997</v>
      </c>
      <c r="AQ163" s="164">
        <v>5.5609999999999999</v>
      </c>
      <c r="AR163" s="164">
        <v>4.6829999999999998</v>
      </c>
      <c r="AS163" s="164">
        <v>4.6630000000000003</v>
      </c>
      <c r="AT163" s="164">
        <v>3.7749999999999999</v>
      </c>
      <c r="AU163" s="164">
        <v>3.61</v>
      </c>
      <c r="AV163" s="164">
        <v>2.415</v>
      </c>
      <c r="AW163" s="164">
        <v>2.11</v>
      </c>
      <c r="AX163" s="164">
        <v>1.665</v>
      </c>
      <c r="AY163" s="164">
        <v>1.605</v>
      </c>
      <c r="AZ163" s="164">
        <v>0.79600000000000004</v>
      </c>
      <c r="BA163" s="164">
        <v>0.72099999999999997</v>
      </c>
      <c r="BB163" s="164">
        <v>0.26700000000000002</v>
      </c>
      <c r="BC163" s="164">
        <v>0.26600000000000001</v>
      </c>
      <c r="BD163" s="164">
        <v>4.7E-2</v>
      </c>
      <c r="BE163" s="164">
        <v>4.5999999999999999E-2</v>
      </c>
      <c r="BF163" s="164">
        <v>5.0000000000000001E-3</v>
      </c>
      <c r="BG163" s="164">
        <v>6.0000000000000001E-3</v>
      </c>
      <c r="BH163" s="164">
        <v>0</v>
      </c>
      <c r="BI163" s="164">
        <v>0</v>
      </c>
    </row>
    <row r="164" spans="1:61" x14ac:dyDescent="0.25">
      <c r="A164" s="140" t="s">
        <v>495</v>
      </c>
      <c r="B164" s="140" t="s">
        <v>199</v>
      </c>
      <c r="C164" s="140" t="s">
        <v>307</v>
      </c>
      <c r="D164" s="140" t="s">
        <v>201</v>
      </c>
      <c r="E164" s="140" t="s">
        <v>324</v>
      </c>
      <c r="F164" s="140">
        <v>0</v>
      </c>
      <c r="G164" s="140">
        <v>0</v>
      </c>
      <c r="H164" s="141" t="s">
        <v>310</v>
      </c>
      <c r="I164" s="141">
        <v>1</v>
      </c>
      <c r="J164" s="141">
        <v>2</v>
      </c>
      <c r="K164" s="146" t="s">
        <v>165</v>
      </c>
      <c r="L164" s="163">
        <v>2010</v>
      </c>
      <c r="M164" s="164">
        <v>919.81299999999999</v>
      </c>
      <c r="N164" s="164">
        <v>906.35199999999998</v>
      </c>
      <c r="O164" s="164">
        <v>749.04899999999998</v>
      </c>
      <c r="P164" s="164">
        <v>742.82299999999998</v>
      </c>
      <c r="Q164" s="164">
        <v>641.34100000000001</v>
      </c>
      <c r="R164" s="164">
        <v>636.37400000000002</v>
      </c>
      <c r="S164" s="164">
        <v>505.81299999999999</v>
      </c>
      <c r="T164" s="164">
        <v>504.88200000000001</v>
      </c>
      <c r="U164" s="164">
        <v>406.1</v>
      </c>
      <c r="V164" s="164">
        <v>406.89</v>
      </c>
      <c r="W164" s="164">
        <v>911.91300000000001</v>
      </c>
      <c r="X164" s="164">
        <v>911.77199999999993</v>
      </c>
      <c r="Y164" s="164">
        <v>5606.4469999999992</v>
      </c>
      <c r="Z164" s="164">
        <v>1277.7150000000001</v>
      </c>
      <c r="AA164" s="164">
        <v>1010.6949999999999</v>
      </c>
      <c r="AB164" s="164">
        <v>812.99</v>
      </c>
      <c r="AC164" s="164">
        <v>1823.6849999999999</v>
      </c>
      <c r="AD164" s="164">
        <v>328.00599999999997</v>
      </c>
      <c r="AE164" s="164">
        <v>331.274</v>
      </c>
      <c r="AF164" s="164">
        <v>267.47899999999998</v>
      </c>
      <c r="AG164" s="164">
        <v>271.91399999999999</v>
      </c>
      <c r="AH164" s="164">
        <v>221.804</v>
      </c>
      <c r="AI164" s="164">
        <v>226.98699999999999</v>
      </c>
      <c r="AJ164" s="164">
        <v>184.267</v>
      </c>
      <c r="AK164" s="164">
        <v>190.52500000000001</v>
      </c>
      <c r="AL164" s="164">
        <v>149.596</v>
      </c>
      <c r="AM164" s="164">
        <v>157.458</v>
      </c>
      <c r="AN164" s="164">
        <v>121.38800000000001</v>
      </c>
      <c r="AO164" s="164">
        <v>130.57900000000001</v>
      </c>
      <c r="AP164" s="164">
        <v>97.513000000000005</v>
      </c>
      <c r="AQ164" s="164">
        <v>107.35899999999999</v>
      </c>
      <c r="AR164" s="164">
        <v>75.263000000000005</v>
      </c>
      <c r="AS164" s="164">
        <v>83.378</v>
      </c>
      <c r="AT164" s="164">
        <v>52.1</v>
      </c>
      <c r="AU164" s="164">
        <v>60.49</v>
      </c>
      <c r="AV164" s="164">
        <v>36.558</v>
      </c>
      <c r="AW164" s="164">
        <v>44.584000000000003</v>
      </c>
      <c r="AX164" s="164">
        <v>20.640999999999998</v>
      </c>
      <c r="AY164" s="164">
        <v>25.047000000000001</v>
      </c>
      <c r="AZ164" s="164">
        <v>9.7629999999999999</v>
      </c>
      <c r="BA164" s="164">
        <v>12.648999999999999</v>
      </c>
      <c r="BB164" s="164">
        <v>3.2970000000000002</v>
      </c>
      <c r="BC164" s="164">
        <v>4.6920000000000002</v>
      </c>
      <c r="BD164" s="164">
        <v>0.71899999999999997</v>
      </c>
      <c r="BE164" s="164">
        <v>1.1359999999999999</v>
      </c>
      <c r="BF164" s="164">
        <v>0.09</v>
      </c>
      <c r="BG164" s="164">
        <v>0.161</v>
      </c>
      <c r="BH164" s="164">
        <v>6.0000000000000001E-3</v>
      </c>
      <c r="BI164" s="164">
        <v>1.2999999999999999E-2</v>
      </c>
    </row>
    <row r="165" spans="1:61" x14ac:dyDescent="0.25">
      <c r="A165" s="140" t="s">
        <v>496</v>
      </c>
      <c r="B165" s="140" t="s">
        <v>199</v>
      </c>
      <c r="C165" s="140" t="s">
        <v>317</v>
      </c>
      <c r="D165" s="140" t="s">
        <v>325</v>
      </c>
      <c r="E165" s="140" t="s">
        <v>324</v>
      </c>
      <c r="F165" s="140">
        <v>1</v>
      </c>
      <c r="G165" s="140">
        <v>1</v>
      </c>
      <c r="H165" s="141" t="s">
        <v>315</v>
      </c>
      <c r="I165" s="141">
        <v>1</v>
      </c>
      <c r="J165" s="141"/>
      <c r="K165" s="146" t="s">
        <v>166</v>
      </c>
      <c r="L165" s="163">
        <v>2010</v>
      </c>
      <c r="M165" s="164">
        <v>2789.3</v>
      </c>
      <c r="N165" s="164">
        <v>2741.3029999999999</v>
      </c>
      <c r="O165" s="164">
        <v>2531.56</v>
      </c>
      <c r="P165" s="164">
        <v>2504.511</v>
      </c>
      <c r="Q165" s="164">
        <v>2357.174</v>
      </c>
      <c r="R165" s="164">
        <v>2363.2750000000001</v>
      </c>
      <c r="S165" s="164">
        <v>2480.13</v>
      </c>
      <c r="T165" s="164">
        <v>2510.1909999999998</v>
      </c>
      <c r="U165" s="164">
        <v>2630.375</v>
      </c>
      <c r="V165" s="164">
        <v>2629.0050000000001</v>
      </c>
      <c r="W165" s="164">
        <v>5110.5050000000001</v>
      </c>
      <c r="X165" s="164">
        <v>5139.1959999999999</v>
      </c>
      <c r="Y165" s="164">
        <v>20277.444</v>
      </c>
      <c r="Z165" s="164">
        <v>4720.4490000000005</v>
      </c>
      <c r="AA165" s="164">
        <v>4990.3209999999999</v>
      </c>
      <c r="AB165" s="164">
        <v>5259.38</v>
      </c>
      <c r="AC165" s="164">
        <v>10249.701000000001</v>
      </c>
      <c r="AD165" s="164">
        <v>2484.8220000000001</v>
      </c>
      <c r="AE165" s="164">
        <v>2455.1970000000001</v>
      </c>
      <c r="AF165" s="164">
        <v>2053.011</v>
      </c>
      <c r="AG165" s="164">
        <v>1921.038</v>
      </c>
      <c r="AH165" s="164">
        <v>1676.047</v>
      </c>
      <c r="AI165" s="164">
        <v>1588.3009999999999</v>
      </c>
      <c r="AJ165" s="164">
        <v>1343.019</v>
      </c>
      <c r="AK165" s="164">
        <v>1431.693</v>
      </c>
      <c r="AL165" s="164">
        <v>1154.2719999999999</v>
      </c>
      <c r="AM165" s="164">
        <v>1424.2429999999999</v>
      </c>
      <c r="AN165" s="164">
        <v>1004.052</v>
      </c>
      <c r="AO165" s="164">
        <v>1295.4380000000001</v>
      </c>
      <c r="AP165" s="164">
        <v>817.95</v>
      </c>
      <c r="AQ165" s="164">
        <v>1083.2850000000001</v>
      </c>
      <c r="AR165" s="164">
        <v>634.30499999999995</v>
      </c>
      <c r="AS165" s="164">
        <v>860.20699999999999</v>
      </c>
      <c r="AT165" s="164">
        <v>412.60199999999998</v>
      </c>
      <c r="AU165" s="164">
        <v>608.66499999999996</v>
      </c>
      <c r="AV165" s="164">
        <v>283.08300000000003</v>
      </c>
      <c r="AW165" s="164">
        <v>455.54399999999998</v>
      </c>
      <c r="AX165" s="164">
        <v>159.36000000000001</v>
      </c>
      <c r="AY165" s="164">
        <v>303.90499999999997</v>
      </c>
      <c r="AZ165" s="164">
        <v>118.956</v>
      </c>
      <c r="BA165" s="164">
        <v>253.101</v>
      </c>
      <c r="BB165" s="164">
        <v>18.588999999999999</v>
      </c>
      <c r="BC165" s="164">
        <v>53.966000000000001</v>
      </c>
      <c r="BD165" s="164">
        <v>3.5760000000000001</v>
      </c>
      <c r="BE165" s="164">
        <v>12.534000000000001</v>
      </c>
      <c r="BF165" s="164">
        <v>0.625</v>
      </c>
      <c r="BG165" s="164">
        <v>3.625</v>
      </c>
      <c r="BH165" s="164">
        <v>5.2999999999999999E-2</v>
      </c>
      <c r="BI165" s="164">
        <v>0.46400000000000002</v>
      </c>
    </row>
    <row r="166" spans="1:61" x14ac:dyDescent="0.25">
      <c r="A166" s="140" t="s">
        <v>497</v>
      </c>
      <c r="B166" s="140" t="s">
        <v>199</v>
      </c>
      <c r="C166" s="140" t="s">
        <v>498</v>
      </c>
      <c r="D166" s="140" t="s">
        <v>325</v>
      </c>
      <c r="E166" s="140" t="s">
        <v>324</v>
      </c>
      <c r="F166" s="140">
        <v>0</v>
      </c>
      <c r="G166" s="140">
        <v>1</v>
      </c>
      <c r="H166" s="142" t="s">
        <v>335</v>
      </c>
      <c r="I166" s="141">
        <v>1</v>
      </c>
      <c r="J166" s="141">
        <v>2</v>
      </c>
      <c r="K166" s="146" t="s">
        <v>245</v>
      </c>
      <c r="L166" s="163">
        <v>2010</v>
      </c>
      <c r="M166" s="164">
        <v>811.86300000000006</v>
      </c>
      <c r="N166" s="164">
        <v>790.25199999999995</v>
      </c>
      <c r="O166" s="164">
        <v>710.22699999999998</v>
      </c>
      <c r="P166" s="164">
        <v>694.85</v>
      </c>
      <c r="Q166" s="164">
        <v>630.78599999999994</v>
      </c>
      <c r="R166" s="164">
        <v>620.36199999999997</v>
      </c>
      <c r="S166" s="164">
        <v>549.40599999999995</v>
      </c>
      <c r="T166" s="164">
        <v>540.78399999999999</v>
      </c>
      <c r="U166" s="164">
        <v>457.69099999999997</v>
      </c>
      <c r="V166" s="164">
        <v>455.327</v>
      </c>
      <c r="W166" s="164">
        <v>1007.097</v>
      </c>
      <c r="X166" s="164">
        <v>996.11099999999999</v>
      </c>
      <c r="Y166" s="164">
        <v>5348.53</v>
      </c>
      <c r="Z166" s="164">
        <v>1251.1479999999999</v>
      </c>
      <c r="AA166" s="164">
        <v>1090.19</v>
      </c>
      <c r="AB166" s="164">
        <v>913.01800000000003</v>
      </c>
      <c r="AC166" s="164">
        <v>2003.2080000000001</v>
      </c>
      <c r="AD166" s="164">
        <v>368.16</v>
      </c>
      <c r="AE166" s="164">
        <v>368.65600000000001</v>
      </c>
      <c r="AF166" s="164">
        <v>310.339</v>
      </c>
      <c r="AG166" s="164">
        <v>311.38299999999998</v>
      </c>
      <c r="AH166" s="164">
        <v>261.17599999999999</v>
      </c>
      <c r="AI166" s="164">
        <v>262.91300000000001</v>
      </c>
      <c r="AJ166" s="164">
        <v>215.35499999999999</v>
      </c>
      <c r="AK166" s="164">
        <v>219.11500000000001</v>
      </c>
      <c r="AL166" s="164">
        <v>172.35400000000001</v>
      </c>
      <c r="AM166" s="164">
        <v>178.267</v>
      </c>
      <c r="AN166" s="164">
        <v>133.97800000000001</v>
      </c>
      <c r="AO166" s="164">
        <v>141.721</v>
      </c>
      <c r="AP166" s="164">
        <v>100.374</v>
      </c>
      <c r="AQ166" s="164">
        <v>109.10899999999999</v>
      </c>
      <c r="AR166" s="164">
        <v>90.447999999999993</v>
      </c>
      <c r="AS166" s="164">
        <v>97.436000000000007</v>
      </c>
      <c r="AT166" s="164">
        <v>70.129000000000005</v>
      </c>
      <c r="AU166" s="164">
        <v>77.543999999999997</v>
      </c>
      <c r="AV166" s="164">
        <v>45.777999999999999</v>
      </c>
      <c r="AW166" s="164">
        <v>52.908000000000001</v>
      </c>
      <c r="AX166" s="164">
        <v>25.317</v>
      </c>
      <c r="AY166" s="164">
        <v>31.504000000000001</v>
      </c>
      <c r="AZ166" s="164">
        <v>11.074</v>
      </c>
      <c r="BA166" s="164">
        <v>14.420999999999999</v>
      </c>
      <c r="BB166" s="164">
        <v>3.363</v>
      </c>
      <c r="BC166" s="164">
        <v>4.7480000000000002</v>
      </c>
      <c r="BD166" s="164">
        <v>0.59399999999999997</v>
      </c>
      <c r="BE166" s="164">
        <v>1.0209999999999999</v>
      </c>
      <c r="BF166" s="164">
        <v>5.3999999999999999E-2</v>
      </c>
      <c r="BG166" s="164">
        <v>0.13</v>
      </c>
      <c r="BH166" s="164">
        <v>3.0000000000000001E-3</v>
      </c>
      <c r="BI166" s="164">
        <v>8.9999999999999993E-3</v>
      </c>
    </row>
    <row r="167" spans="1:61" x14ac:dyDescent="0.25">
      <c r="A167" s="140" t="s">
        <v>499</v>
      </c>
      <c r="B167" s="140" t="s">
        <v>320</v>
      </c>
      <c r="C167" s="140" t="s">
        <v>312</v>
      </c>
      <c r="D167" s="140" t="s">
        <v>321</v>
      </c>
      <c r="E167" s="140" t="s">
        <v>314</v>
      </c>
      <c r="F167" s="140">
        <v>0</v>
      </c>
      <c r="G167" s="140">
        <v>0</v>
      </c>
      <c r="H167" s="141" t="s">
        <v>339</v>
      </c>
      <c r="I167" s="141"/>
      <c r="J167" s="141"/>
      <c r="K167" s="146" t="s">
        <v>167</v>
      </c>
      <c r="L167" s="163">
        <v>2010</v>
      </c>
      <c r="M167" s="164">
        <v>1296.999</v>
      </c>
      <c r="N167" s="164">
        <v>1224.212</v>
      </c>
      <c r="O167" s="164">
        <v>1182.8530000000001</v>
      </c>
      <c r="P167" s="164">
        <v>1117.3989999999999</v>
      </c>
      <c r="Q167" s="164">
        <v>1063.43</v>
      </c>
      <c r="R167" s="164">
        <v>1008.698</v>
      </c>
      <c r="S167" s="164">
        <v>1133.403</v>
      </c>
      <c r="T167" s="164">
        <v>1070.614</v>
      </c>
      <c r="U167" s="164">
        <v>1301.402</v>
      </c>
      <c r="V167" s="164">
        <v>1243.5889999999999</v>
      </c>
      <c r="W167" s="164">
        <v>2434.8050000000003</v>
      </c>
      <c r="X167" s="164">
        <v>2314.203</v>
      </c>
      <c r="Y167" s="164">
        <v>9097.6080000000002</v>
      </c>
      <c r="Z167" s="164">
        <v>2072.1280000000002</v>
      </c>
      <c r="AA167" s="164">
        <v>2204.0169999999998</v>
      </c>
      <c r="AB167" s="164">
        <v>2544.991</v>
      </c>
      <c r="AC167" s="164">
        <v>4749.0079999999998</v>
      </c>
      <c r="AD167" s="164">
        <v>1708.895</v>
      </c>
      <c r="AE167" s="164">
        <v>1620.3979999999999</v>
      </c>
      <c r="AF167" s="164">
        <v>2098.8629999999998</v>
      </c>
      <c r="AG167" s="164">
        <v>1950.0440000000001</v>
      </c>
      <c r="AH167" s="164">
        <v>2041.8620000000001</v>
      </c>
      <c r="AI167" s="164">
        <v>1906.5260000000001</v>
      </c>
      <c r="AJ167" s="164">
        <v>1904.931</v>
      </c>
      <c r="AK167" s="164">
        <v>1834.288</v>
      </c>
      <c r="AL167" s="164">
        <v>1740.5530000000001</v>
      </c>
      <c r="AM167" s="164">
        <v>1728.3309999999999</v>
      </c>
      <c r="AN167" s="164">
        <v>1508.5070000000001</v>
      </c>
      <c r="AO167" s="164">
        <v>1537.0239999999999</v>
      </c>
      <c r="AP167" s="164">
        <v>1273.9090000000001</v>
      </c>
      <c r="AQ167" s="164">
        <v>1326.1959999999999</v>
      </c>
      <c r="AR167" s="164">
        <v>1184.3340000000001</v>
      </c>
      <c r="AS167" s="164">
        <v>1275.7929999999999</v>
      </c>
      <c r="AT167" s="164">
        <v>966.71</v>
      </c>
      <c r="AU167" s="164">
        <v>1079.4649999999999</v>
      </c>
      <c r="AV167" s="164">
        <v>811.38800000000003</v>
      </c>
      <c r="AW167" s="164">
        <v>980.03399999999999</v>
      </c>
      <c r="AX167" s="164">
        <v>742.89800000000002</v>
      </c>
      <c r="AY167" s="164">
        <v>987.90899999999999</v>
      </c>
      <c r="AZ167" s="164">
        <v>498.97800000000001</v>
      </c>
      <c r="BA167" s="164">
        <v>777.13400000000001</v>
      </c>
      <c r="BB167" s="164">
        <v>246.655</v>
      </c>
      <c r="BC167" s="164">
        <v>468.66899999999998</v>
      </c>
      <c r="BD167" s="164">
        <v>75.012</v>
      </c>
      <c r="BE167" s="164">
        <v>187.99799999999999</v>
      </c>
      <c r="BF167" s="164">
        <v>17.204999999999998</v>
      </c>
      <c r="BG167" s="164">
        <v>50.853000000000002</v>
      </c>
      <c r="BH167" s="164">
        <v>2.0979999999999999</v>
      </c>
      <c r="BI167" s="164">
        <v>5.9790000000000001</v>
      </c>
    </row>
    <row r="168" spans="1:61" x14ac:dyDescent="0.25">
      <c r="A168" s="140" t="s">
        <v>500</v>
      </c>
      <c r="B168" s="140" t="s">
        <v>202</v>
      </c>
      <c r="C168" s="140" t="s">
        <v>346</v>
      </c>
      <c r="D168" s="140" t="s">
        <v>308</v>
      </c>
      <c r="E168" s="140" t="s">
        <v>309</v>
      </c>
      <c r="F168" s="140">
        <v>0</v>
      </c>
      <c r="G168" s="140">
        <v>0</v>
      </c>
      <c r="H168" s="141" t="s">
        <v>335</v>
      </c>
      <c r="I168" s="141">
        <v>1</v>
      </c>
      <c r="J168" s="141"/>
      <c r="K168" s="146" t="s">
        <v>168</v>
      </c>
      <c r="L168" s="163">
        <v>2010</v>
      </c>
      <c r="M168" s="164">
        <v>942.96600000000001</v>
      </c>
      <c r="N168" s="164">
        <v>911.221</v>
      </c>
      <c r="O168" s="164">
        <v>881.14099999999996</v>
      </c>
      <c r="P168" s="164">
        <v>856.17200000000003</v>
      </c>
      <c r="Q168" s="164">
        <v>824.53399999999999</v>
      </c>
      <c r="R168" s="164">
        <v>799.01400000000001</v>
      </c>
      <c r="S168" s="164">
        <v>820.83500000000004</v>
      </c>
      <c r="T168" s="164">
        <v>804.44299999999998</v>
      </c>
      <c r="U168" s="164">
        <v>824.91399999999999</v>
      </c>
      <c r="V168" s="164">
        <v>822.52300000000002</v>
      </c>
      <c r="W168" s="164">
        <v>1645.749</v>
      </c>
      <c r="X168" s="164">
        <v>1626.9659999999999</v>
      </c>
      <c r="Y168" s="164">
        <v>6840.326</v>
      </c>
      <c r="Z168" s="164">
        <v>1623.548</v>
      </c>
      <c r="AA168" s="164">
        <v>1625.278</v>
      </c>
      <c r="AB168" s="164">
        <v>1647.4369999999999</v>
      </c>
      <c r="AC168" s="164">
        <v>3272.7150000000001</v>
      </c>
      <c r="AD168" s="164">
        <v>848.92899999999997</v>
      </c>
      <c r="AE168" s="164">
        <v>873.49800000000005</v>
      </c>
      <c r="AF168" s="164">
        <v>778.846</v>
      </c>
      <c r="AG168" s="164">
        <v>818.923</v>
      </c>
      <c r="AH168" s="164">
        <v>694.37900000000002</v>
      </c>
      <c r="AI168" s="164">
        <v>733.702</v>
      </c>
      <c r="AJ168" s="164">
        <v>702.20600000000002</v>
      </c>
      <c r="AK168" s="164">
        <v>739.94100000000003</v>
      </c>
      <c r="AL168" s="164">
        <v>663.23299999999995</v>
      </c>
      <c r="AM168" s="164">
        <v>697.28399999999999</v>
      </c>
      <c r="AN168" s="164">
        <v>605.19000000000005</v>
      </c>
      <c r="AO168" s="164">
        <v>649.678</v>
      </c>
      <c r="AP168" s="164">
        <v>482.83600000000001</v>
      </c>
      <c r="AQ168" s="164">
        <v>529.09900000000005</v>
      </c>
      <c r="AR168" s="164">
        <v>395.20800000000003</v>
      </c>
      <c r="AS168" s="164">
        <v>445.72899999999998</v>
      </c>
      <c r="AT168" s="164">
        <v>278.67700000000002</v>
      </c>
      <c r="AU168" s="164">
        <v>329.00200000000001</v>
      </c>
      <c r="AV168" s="164">
        <v>196.946</v>
      </c>
      <c r="AW168" s="164">
        <v>245.00800000000001</v>
      </c>
      <c r="AX168" s="164">
        <v>128.149</v>
      </c>
      <c r="AY168" s="164">
        <v>165.07499999999999</v>
      </c>
      <c r="AZ168" s="164">
        <v>72.796999999999997</v>
      </c>
      <c r="BA168" s="164">
        <v>95.283000000000001</v>
      </c>
      <c r="BB168" s="164">
        <v>32.555</v>
      </c>
      <c r="BC168" s="164">
        <v>40.984000000000002</v>
      </c>
      <c r="BD168" s="164">
        <v>10.898999999999999</v>
      </c>
      <c r="BE168" s="164">
        <v>11.68</v>
      </c>
      <c r="BF168" s="164">
        <v>2.5379999999999998</v>
      </c>
      <c r="BG168" s="164">
        <v>2.0840000000000001</v>
      </c>
      <c r="BH168" s="164">
        <v>0.43099999999999999</v>
      </c>
      <c r="BI168" s="164">
        <v>0.22700000000000001</v>
      </c>
    </row>
    <row r="169" spans="1:61" x14ac:dyDescent="0.25">
      <c r="A169" s="140" t="s">
        <v>502</v>
      </c>
      <c r="B169" s="140" t="s">
        <v>201</v>
      </c>
      <c r="C169" s="140" t="s">
        <v>307</v>
      </c>
      <c r="D169" s="140" t="s">
        <v>201</v>
      </c>
      <c r="E169" s="140" t="s">
        <v>324</v>
      </c>
      <c r="F169" s="140">
        <v>0</v>
      </c>
      <c r="G169" s="140">
        <v>0</v>
      </c>
      <c r="H169" s="141" t="s">
        <v>335</v>
      </c>
      <c r="I169" s="141">
        <v>1</v>
      </c>
      <c r="J169" s="141">
        <v>2</v>
      </c>
      <c r="K169" s="146" t="s">
        <v>501</v>
      </c>
      <c r="L169" s="163">
        <v>2010</v>
      </c>
      <c r="M169" s="164">
        <v>2834.7069999999999</v>
      </c>
      <c r="N169" s="164">
        <v>2748.288</v>
      </c>
      <c r="O169" s="164">
        <v>2548.826</v>
      </c>
      <c r="P169" s="164">
        <v>2478.4290000000001</v>
      </c>
      <c r="Q169" s="164">
        <v>2219.4569999999999</v>
      </c>
      <c r="R169" s="164">
        <v>2162.7240000000002</v>
      </c>
      <c r="S169" s="164">
        <v>1915.43</v>
      </c>
      <c r="T169" s="164">
        <v>1872.201</v>
      </c>
      <c r="U169" s="164">
        <v>1616.4749999999999</v>
      </c>
      <c r="V169" s="164">
        <v>1588.9559999999999</v>
      </c>
      <c r="W169" s="164">
        <v>3531.9049999999997</v>
      </c>
      <c r="X169" s="164">
        <v>3461.1570000000002</v>
      </c>
      <c r="Y169" s="164">
        <v>18780.062000000002</v>
      </c>
      <c r="Z169" s="164">
        <v>4382.1810000000005</v>
      </c>
      <c r="AA169" s="164">
        <v>3787.6310000000003</v>
      </c>
      <c r="AB169" s="164">
        <v>3205.4309999999996</v>
      </c>
      <c r="AC169" s="164">
        <v>6993.0619999999999</v>
      </c>
      <c r="AD169" s="164">
        <v>1407.4490000000001</v>
      </c>
      <c r="AE169" s="164">
        <v>1392.2260000000001</v>
      </c>
      <c r="AF169" s="164">
        <v>1206.9680000000001</v>
      </c>
      <c r="AG169" s="164">
        <v>1202.604</v>
      </c>
      <c r="AH169" s="164">
        <v>994.29</v>
      </c>
      <c r="AI169" s="164">
        <v>1001.078</v>
      </c>
      <c r="AJ169" s="164">
        <v>796.34400000000005</v>
      </c>
      <c r="AK169" s="164">
        <v>813.14700000000005</v>
      </c>
      <c r="AL169" s="164">
        <v>629.02</v>
      </c>
      <c r="AM169" s="164">
        <v>650.95500000000004</v>
      </c>
      <c r="AN169" s="164">
        <v>497.12200000000001</v>
      </c>
      <c r="AO169" s="164">
        <v>521.18700000000001</v>
      </c>
      <c r="AP169" s="164">
        <v>392.69299999999998</v>
      </c>
      <c r="AQ169" s="164">
        <v>415.08</v>
      </c>
      <c r="AR169" s="164">
        <v>304.50599999999997</v>
      </c>
      <c r="AS169" s="164">
        <v>321.101</v>
      </c>
      <c r="AT169" s="164">
        <v>220.255</v>
      </c>
      <c r="AU169" s="164">
        <v>239.78100000000001</v>
      </c>
      <c r="AV169" s="164">
        <v>149.79300000000001</v>
      </c>
      <c r="AW169" s="164">
        <v>169.28800000000001</v>
      </c>
      <c r="AX169" s="164">
        <v>89.45</v>
      </c>
      <c r="AY169" s="164">
        <v>105.35299999999999</v>
      </c>
      <c r="AZ169" s="164">
        <v>44.116999999999997</v>
      </c>
      <c r="BA169" s="164">
        <v>54.390999999999998</v>
      </c>
      <c r="BB169" s="164">
        <v>16.204999999999998</v>
      </c>
      <c r="BC169" s="164">
        <v>21.146999999999998</v>
      </c>
      <c r="BD169" s="164">
        <v>3.968</v>
      </c>
      <c r="BE169" s="164">
        <v>5.4379999999999997</v>
      </c>
      <c r="BF169" s="164">
        <v>0.58699999999999997</v>
      </c>
      <c r="BG169" s="164">
        <v>0.84399999999999997</v>
      </c>
      <c r="BH169" s="164">
        <v>4.8000000000000001E-2</v>
      </c>
      <c r="BI169" s="164">
        <v>7.3999999999999996E-2</v>
      </c>
    </row>
    <row r="170" spans="1:61" x14ac:dyDescent="0.25">
      <c r="A170" s="140" t="s">
        <v>503</v>
      </c>
      <c r="B170" s="140" t="s">
        <v>326</v>
      </c>
      <c r="C170" s="140" t="s">
        <v>328</v>
      </c>
      <c r="D170" s="140" t="s">
        <v>329</v>
      </c>
      <c r="E170" s="140" t="s">
        <v>330</v>
      </c>
      <c r="F170" s="140">
        <v>0</v>
      </c>
      <c r="G170" s="140">
        <v>0</v>
      </c>
      <c r="H170" s="141" t="s">
        <v>315</v>
      </c>
      <c r="I170" s="141">
        <v>1</v>
      </c>
      <c r="J170" s="141"/>
      <c r="K170" s="146" t="s">
        <v>169</v>
      </c>
      <c r="L170" s="163">
        <v>2010</v>
      </c>
      <c r="M170" s="164">
        <v>24.65</v>
      </c>
      <c r="N170" s="164">
        <v>22.989000000000001</v>
      </c>
      <c r="O170" s="164">
        <v>26.283999999999999</v>
      </c>
      <c r="P170" s="164">
        <v>25.623999999999999</v>
      </c>
      <c r="Q170" s="164">
        <v>25.713000000000001</v>
      </c>
      <c r="R170" s="164">
        <v>25.073</v>
      </c>
      <c r="S170" s="164">
        <v>22.222999999999999</v>
      </c>
      <c r="T170" s="164">
        <v>21.597999999999999</v>
      </c>
      <c r="U170" s="164">
        <v>23.137</v>
      </c>
      <c r="V170" s="164">
        <v>22.760999999999999</v>
      </c>
      <c r="W170" s="164">
        <v>45.36</v>
      </c>
      <c r="X170" s="164">
        <v>44.358999999999995</v>
      </c>
      <c r="Y170" s="164">
        <v>16934.455999999998</v>
      </c>
      <c r="Z170" s="164">
        <v>50.786000000000001</v>
      </c>
      <c r="AA170" s="164">
        <v>43.820999999999998</v>
      </c>
      <c r="AB170" s="164">
        <v>45.897999999999996</v>
      </c>
      <c r="AC170" s="164">
        <v>89.718999999999994</v>
      </c>
      <c r="AD170" s="164">
        <v>22.605</v>
      </c>
      <c r="AE170" s="164">
        <v>21.527999999999999</v>
      </c>
      <c r="AF170" s="164">
        <v>18.523</v>
      </c>
      <c r="AG170" s="164">
        <v>18.021000000000001</v>
      </c>
      <c r="AH170" s="164">
        <v>19.73</v>
      </c>
      <c r="AI170" s="164">
        <v>19.041</v>
      </c>
      <c r="AJ170" s="164">
        <v>18.623000000000001</v>
      </c>
      <c r="AK170" s="164">
        <v>17.364999999999998</v>
      </c>
      <c r="AL170" s="164">
        <v>17.774999999999999</v>
      </c>
      <c r="AM170" s="164">
        <v>17.14</v>
      </c>
      <c r="AN170" s="164">
        <v>13.009</v>
      </c>
      <c r="AO170" s="164">
        <v>13.281000000000001</v>
      </c>
      <c r="AP170" s="164">
        <v>9.5069999999999997</v>
      </c>
      <c r="AQ170" s="164">
        <v>10.151999999999999</v>
      </c>
      <c r="AR170" s="164">
        <v>6.9779999999999998</v>
      </c>
      <c r="AS170" s="164">
        <v>7.8010000000000002</v>
      </c>
      <c r="AT170" s="164">
        <v>5.47</v>
      </c>
      <c r="AU170" s="164">
        <v>6.5430000000000001</v>
      </c>
      <c r="AV170" s="164">
        <v>4.1589999999999998</v>
      </c>
      <c r="AW170" s="164">
        <v>5.343</v>
      </c>
      <c r="AX170" s="164">
        <v>2.742</v>
      </c>
      <c r="AY170" s="164">
        <v>3.8839999999999999</v>
      </c>
      <c r="AZ170" s="164">
        <v>1.381</v>
      </c>
      <c r="BA170" s="164">
        <v>2.181</v>
      </c>
      <c r="BB170" s="164">
        <v>0.54800000000000004</v>
      </c>
      <c r="BC170" s="164">
        <v>1.008</v>
      </c>
      <c r="BD170" s="164">
        <v>0.13800000000000001</v>
      </c>
      <c r="BE170" s="164">
        <v>0.308</v>
      </c>
      <c r="BF170" s="164">
        <v>3.1E-2</v>
      </c>
      <c r="BG170" s="164">
        <v>7.4999999999999997E-2</v>
      </c>
      <c r="BH170" s="164">
        <v>4.0000000000000001E-3</v>
      </c>
      <c r="BI170" s="164">
        <v>1.4E-2</v>
      </c>
    </row>
    <row r="171" spans="1:61" x14ac:dyDescent="0.25">
      <c r="A171" s="140" t="s">
        <v>504</v>
      </c>
      <c r="B171" s="140" t="s">
        <v>199</v>
      </c>
      <c r="C171" s="140" t="s">
        <v>317</v>
      </c>
      <c r="D171" s="140" t="s">
        <v>325</v>
      </c>
      <c r="E171" s="140" t="s">
        <v>324</v>
      </c>
      <c r="F171" s="140">
        <v>1</v>
      </c>
      <c r="G171" s="140">
        <v>1</v>
      </c>
      <c r="H171" s="141" t="s">
        <v>335</v>
      </c>
      <c r="I171" s="141">
        <v>1</v>
      </c>
      <c r="J171" s="141"/>
      <c r="K171" s="146" t="s">
        <v>170</v>
      </c>
      <c r="L171" s="163">
        <v>2010</v>
      </c>
      <c r="M171" s="164">
        <v>82.710999999999999</v>
      </c>
      <c r="N171" s="164">
        <v>81.405000000000001</v>
      </c>
      <c r="O171" s="164">
        <v>75.367999999999995</v>
      </c>
      <c r="P171" s="164">
        <v>74.361999999999995</v>
      </c>
      <c r="Q171" s="164">
        <v>75.274000000000001</v>
      </c>
      <c r="R171" s="164">
        <v>74.311999999999998</v>
      </c>
      <c r="S171" s="164">
        <v>77.405000000000001</v>
      </c>
      <c r="T171" s="164">
        <v>76.149000000000001</v>
      </c>
      <c r="U171" s="164">
        <v>71.337000000000003</v>
      </c>
      <c r="V171" s="164">
        <v>70.200999999999993</v>
      </c>
      <c r="W171" s="164">
        <v>148.74200000000002</v>
      </c>
      <c r="X171" s="164">
        <v>146.35</v>
      </c>
      <c r="Y171" s="164">
        <v>616.98599999999999</v>
      </c>
      <c r="Z171" s="164">
        <v>149.58600000000001</v>
      </c>
      <c r="AA171" s="164">
        <v>153.554</v>
      </c>
      <c r="AB171" s="164">
        <v>141.53800000000001</v>
      </c>
      <c r="AC171" s="164">
        <v>295.09199999999998</v>
      </c>
      <c r="AD171" s="164">
        <v>52.828000000000003</v>
      </c>
      <c r="AE171" s="164">
        <v>53.213999999999999</v>
      </c>
      <c r="AF171" s="164">
        <v>35.036000000000001</v>
      </c>
      <c r="AG171" s="164">
        <v>36.604999999999997</v>
      </c>
      <c r="AH171" s="164">
        <v>25.798999999999999</v>
      </c>
      <c r="AI171" s="164">
        <v>26.777000000000001</v>
      </c>
      <c r="AJ171" s="164">
        <v>20.777000000000001</v>
      </c>
      <c r="AK171" s="164">
        <v>23.199000000000002</v>
      </c>
      <c r="AL171" s="164">
        <v>16.603999999999999</v>
      </c>
      <c r="AM171" s="164">
        <v>20.919</v>
      </c>
      <c r="AN171" s="164">
        <v>14.217000000000001</v>
      </c>
      <c r="AO171" s="164">
        <v>18.638000000000002</v>
      </c>
      <c r="AP171" s="164">
        <v>12.231</v>
      </c>
      <c r="AQ171" s="164">
        <v>15.68</v>
      </c>
      <c r="AR171" s="164">
        <v>10.037000000000001</v>
      </c>
      <c r="AS171" s="164">
        <v>12.209</v>
      </c>
      <c r="AT171" s="164">
        <v>7.37</v>
      </c>
      <c r="AU171" s="164">
        <v>9.0809999999999995</v>
      </c>
      <c r="AV171" s="164">
        <v>5.1230000000000002</v>
      </c>
      <c r="AW171" s="164">
        <v>6.6479999999999997</v>
      </c>
      <c r="AX171" s="164">
        <v>2.7</v>
      </c>
      <c r="AY171" s="164">
        <v>4.1420000000000003</v>
      </c>
      <c r="AZ171" s="164">
        <v>1.1890000000000001</v>
      </c>
      <c r="BA171" s="164">
        <v>2.097</v>
      </c>
      <c r="BB171" s="164">
        <v>0.42599999999999999</v>
      </c>
      <c r="BC171" s="164">
        <v>0.76800000000000002</v>
      </c>
      <c r="BD171" s="164">
        <v>9.1999999999999998E-2</v>
      </c>
      <c r="BE171" s="164">
        <v>0.18</v>
      </c>
      <c r="BF171" s="164">
        <v>1.0999999999999999E-2</v>
      </c>
      <c r="BG171" s="164">
        <v>2.4E-2</v>
      </c>
      <c r="BH171" s="164">
        <v>1E-3</v>
      </c>
      <c r="BI171" s="164">
        <v>2E-3</v>
      </c>
    </row>
    <row r="172" spans="1:61" x14ac:dyDescent="0.25">
      <c r="A172" s="140" t="s">
        <v>505</v>
      </c>
      <c r="B172" s="140" t="s">
        <v>320</v>
      </c>
      <c r="C172" s="140" t="s">
        <v>312</v>
      </c>
      <c r="D172" s="140" t="s">
        <v>321</v>
      </c>
      <c r="E172" s="140" t="s">
        <v>314</v>
      </c>
      <c r="F172" s="140">
        <v>0</v>
      </c>
      <c r="G172" s="140">
        <v>0</v>
      </c>
      <c r="H172" s="141" t="s">
        <v>339</v>
      </c>
      <c r="I172" s="141"/>
      <c r="J172" s="141"/>
      <c r="K172" s="146" t="s">
        <v>171</v>
      </c>
      <c r="L172" s="163">
        <v>2010</v>
      </c>
      <c r="M172" s="164">
        <v>285.37599999999998</v>
      </c>
      <c r="N172" s="164">
        <v>269.63499999999999</v>
      </c>
      <c r="O172" s="164">
        <v>260.33</v>
      </c>
      <c r="P172" s="164">
        <v>247.01300000000001</v>
      </c>
      <c r="Q172" s="164">
        <v>249.66900000000001</v>
      </c>
      <c r="R172" s="164">
        <v>236.733</v>
      </c>
      <c r="S172" s="164">
        <v>331.12400000000002</v>
      </c>
      <c r="T172" s="164">
        <v>313.43900000000002</v>
      </c>
      <c r="U172" s="164">
        <v>314.51400000000001</v>
      </c>
      <c r="V172" s="164">
        <v>300.65499999999997</v>
      </c>
      <c r="W172" s="164">
        <v>645.63800000000003</v>
      </c>
      <c r="X172" s="164">
        <v>614.09400000000005</v>
      </c>
      <c r="Y172" s="164">
        <v>2193.319</v>
      </c>
      <c r="Z172" s="164">
        <v>486.40200000000004</v>
      </c>
      <c r="AA172" s="164">
        <v>644.5630000000001</v>
      </c>
      <c r="AB172" s="164">
        <v>615.16899999999998</v>
      </c>
      <c r="AC172" s="164">
        <v>1259.732</v>
      </c>
      <c r="AD172" s="164">
        <v>295.14999999999998</v>
      </c>
      <c r="AE172" s="164">
        <v>279.74599999999998</v>
      </c>
      <c r="AF172" s="164">
        <v>294.54199999999997</v>
      </c>
      <c r="AG172" s="164">
        <v>282.11900000000003</v>
      </c>
      <c r="AH172" s="164">
        <v>321.47899999999998</v>
      </c>
      <c r="AI172" s="164">
        <v>311.87299999999999</v>
      </c>
      <c r="AJ172" s="164">
        <v>340.02</v>
      </c>
      <c r="AK172" s="164">
        <v>327.3</v>
      </c>
      <c r="AL172" s="164">
        <v>317.976</v>
      </c>
      <c r="AM172" s="164">
        <v>307.31200000000001</v>
      </c>
      <c r="AN172" s="164">
        <v>296.05399999999997</v>
      </c>
      <c r="AO172" s="164">
        <v>289.53500000000003</v>
      </c>
      <c r="AP172" s="164">
        <v>285.709</v>
      </c>
      <c r="AQ172" s="164">
        <v>283.24200000000002</v>
      </c>
      <c r="AR172" s="164">
        <v>316.19499999999999</v>
      </c>
      <c r="AS172" s="164">
        <v>317.678</v>
      </c>
      <c r="AT172" s="164">
        <v>262.14800000000002</v>
      </c>
      <c r="AU172" s="164">
        <v>264.30799999999999</v>
      </c>
      <c r="AV172" s="164">
        <v>182.80699999999999</v>
      </c>
      <c r="AW172" s="164">
        <v>199.059</v>
      </c>
      <c r="AX172" s="164">
        <v>135.464</v>
      </c>
      <c r="AY172" s="164">
        <v>167.86199999999999</v>
      </c>
      <c r="AZ172" s="164">
        <v>100.30500000000001</v>
      </c>
      <c r="BA172" s="164">
        <v>145.24700000000001</v>
      </c>
      <c r="BB172" s="164">
        <v>59.698999999999998</v>
      </c>
      <c r="BC172" s="164">
        <v>107.742</v>
      </c>
      <c r="BD172" s="164">
        <v>19.216999999999999</v>
      </c>
      <c r="BE172" s="164">
        <v>46.277999999999999</v>
      </c>
      <c r="BF172" s="164">
        <v>3.5870000000000002</v>
      </c>
      <c r="BG172" s="164">
        <v>12.282</v>
      </c>
      <c r="BH172" s="164">
        <v>0.32200000000000001</v>
      </c>
      <c r="BI172" s="164">
        <v>1.552</v>
      </c>
    </row>
    <row r="173" spans="1:61" x14ac:dyDescent="0.25">
      <c r="A173" s="140" t="s">
        <v>506</v>
      </c>
      <c r="B173" s="140" t="s">
        <v>320</v>
      </c>
      <c r="C173" s="140" t="s">
        <v>312</v>
      </c>
      <c r="D173" s="140" t="s">
        <v>321</v>
      </c>
      <c r="E173" s="140" t="s">
        <v>314</v>
      </c>
      <c r="F173" s="140">
        <v>0</v>
      </c>
      <c r="G173" s="140">
        <v>0</v>
      </c>
      <c r="H173" s="141" t="s">
        <v>339</v>
      </c>
      <c r="I173" s="141"/>
      <c r="J173" s="141"/>
      <c r="K173" s="146" t="s">
        <v>172</v>
      </c>
      <c r="L173" s="163">
        <v>2010</v>
      </c>
      <c r="M173" s="164">
        <v>197.90899999999999</v>
      </c>
      <c r="N173" s="164">
        <v>186.346</v>
      </c>
      <c r="O173" s="164">
        <v>195.27</v>
      </c>
      <c r="P173" s="164">
        <v>183.79499999999999</v>
      </c>
      <c r="Q173" s="164">
        <v>213.803</v>
      </c>
      <c r="R173" s="164">
        <v>201.73099999999999</v>
      </c>
      <c r="S173" s="164">
        <v>234.91800000000001</v>
      </c>
      <c r="T173" s="164">
        <v>222.40600000000001</v>
      </c>
      <c r="U173" s="164">
        <v>239.696</v>
      </c>
      <c r="V173" s="164">
        <v>234.548</v>
      </c>
      <c r="W173" s="164">
        <v>474.61400000000003</v>
      </c>
      <c r="X173" s="164">
        <v>456.95400000000001</v>
      </c>
      <c r="Y173" s="164">
        <v>1636.1779999999999</v>
      </c>
      <c r="Z173" s="164">
        <v>415.53399999999999</v>
      </c>
      <c r="AA173" s="164">
        <v>457.32400000000001</v>
      </c>
      <c r="AB173" s="164">
        <v>474.24400000000003</v>
      </c>
      <c r="AC173" s="164">
        <v>931.56799999999998</v>
      </c>
      <c r="AD173" s="164">
        <v>256.89499999999998</v>
      </c>
      <c r="AE173" s="164">
        <v>255.40799999999999</v>
      </c>
      <c r="AF173" s="164">
        <v>261.44099999999997</v>
      </c>
      <c r="AG173" s="164">
        <v>262.70999999999998</v>
      </c>
      <c r="AH173" s="164">
        <v>284.08699999999999</v>
      </c>
      <c r="AI173" s="164">
        <v>281.92599999999999</v>
      </c>
      <c r="AJ173" s="164">
        <v>324.57600000000002</v>
      </c>
      <c r="AK173" s="164">
        <v>320.36399999999998</v>
      </c>
      <c r="AL173" s="164">
        <v>326.52</v>
      </c>
      <c r="AM173" s="164">
        <v>318.82799999999997</v>
      </c>
      <c r="AN173" s="164">
        <v>282.35599999999999</v>
      </c>
      <c r="AO173" s="164">
        <v>274.721</v>
      </c>
      <c r="AP173" s="164">
        <v>241.01599999999999</v>
      </c>
      <c r="AQ173" s="164">
        <v>241.511</v>
      </c>
      <c r="AR173" s="164">
        <v>229.40799999999999</v>
      </c>
      <c r="AS173" s="164">
        <v>234.40899999999999</v>
      </c>
      <c r="AT173" s="164">
        <v>188.358</v>
      </c>
      <c r="AU173" s="164">
        <v>202.178</v>
      </c>
      <c r="AV173" s="164">
        <v>138.72499999999999</v>
      </c>
      <c r="AW173" s="164">
        <v>163.08500000000001</v>
      </c>
      <c r="AX173" s="164">
        <v>109.98399999999999</v>
      </c>
      <c r="AY173" s="164">
        <v>145.749</v>
      </c>
      <c r="AZ173" s="164">
        <v>75.022999999999996</v>
      </c>
      <c r="BA173" s="164">
        <v>123.315</v>
      </c>
      <c r="BB173" s="164">
        <v>39.896000000000001</v>
      </c>
      <c r="BC173" s="164">
        <v>79.471000000000004</v>
      </c>
      <c r="BD173" s="164">
        <v>12.541</v>
      </c>
      <c r="BE173" s="164">
        <v>32.106000000000002</v>
      </c>
      <c r="BF173" s="164">
        <v>2.6429999999999998</v>
      </c>
      <c r="BG173" s="164">
        <v>9.6319999999999997</v>
      </c>
      <c r="BH173" s="164">
        <v>0.22900000000000001</v>
      </c>
      <c r="BI173" s="164">
        <v>1.0009999999999999</v>
      </c>
    </row>
    <row r="174" spans="1:61" x14ac:dyDescent="0.25">
      <c r="A174" s="140" t="s">
        <v>507</v>
      </c>
      <c r="B174" s="140" t="s">
        <v>201</v>
      </c>
      <c r="C174" s="140" t="s">
        <v>307</v>
      </c>
      <c r="D174" s="140" t="s">
        <v>201</v>
      </c>
      <c r="E174" s="140" t="s">
        <v>344</v>
      </c>
      <c r="F174" s="140">
        <v>0</v>
      </c>
      <c r="G174" s="140">
        <v>0</v>
      </c>
      <c r="H174" s="141" t="s">
        <v>335</v>
      </c>
      <c r="I174" s="141">
        <v>1</v>
      </c>
      <c r="J174" s="141"/>
      <c r="K174" s="146" t="s">
        <v>173</v>
      </c>
      <c r="L174" s="163">
        <v>2010</v>
      </c>
      <c r="M174" s="164">
        <v>1348.74</v>
      </c>
      <c r="N174" s="164">
        <v>1291.046</v>
      </c>
      <c r="O174" s="164">
        <v>1328.6659999999999</v>
      </c>
      <c r="P174" s="164">
        <v>1266.2619999999999</v>
      </c>
      <c r="Q174" s="164">
        <v>1264.934</v>
      </c>
      <c r="R174" s="164">
        <v>1194.876</v>
      </c>
      <c r="S174" s="164">
        <v>1156.136</v>
      </c>
      <c r="T174" s="164">
        <v>1086.894</v>
      </c>
      <c r="U174" s="164">
        <v>1140.405</v>
      </c>
      <c r="V174" s="164">
        <v>1078.7460000000001</v>
      </c>
      <c r="W174" s="164">
        <v>2296.5410000000002</v>
      </c>
      <c r="X174" s="164">
        <v>2165.6400000000003</v>
      </c>
      <c r="Y174" s="164">
        <v>9937.5540000000001</v>
      </c>
      <c r="Z174" s="164">
        <v>2459.81</v>
      </c>
      <c r="AA174" s="164">
        <v>2243.0299999999997</v>
      </c>
      <c r="AB174" s="164">
        <v>2219.1509999999998</v>
      </c>
      <c r="AC174" s="164">
        <v>4462.1810000000005</v>
      </c>
      <c r="AD174" s="164">
        <v>1030.528</v>
      </c>
      <c r="AE174" s="164">
        <v>990.36800000000005</v>
      </c>
      <c r="AF174" s="164">
        <v>825.91800000000001</v>
      </c>
      <c r="AG174" s="164">
        <v>804.10500000000002</v>
      </c>
      <c r="AH174" s="164">
        <v>630.101</v>
      </c>
      <c r="AI174" s="164">
        <v>617.37</v>
      </c>
      <c r="AJ174" s="164">
        <v>530.37800000000004</v>
      </c>
      <c r="AK174" s="164">
        <v>519.40800000000002</v>
      </c>
      <c r="AL174" s="164">
        <v>453.90800000000002</v>
      </c>
      <c r="AM174" s="164">
        <v>440.90600000000001</v>
      </c>
      <c r="AN174" s="164">
        <v>360.54899999999998</v>
      </c>
      <c r="AO174" s="164">
        <v>361.72399999999999</v>
      </c>
      <c r="AP174" s="164">
        <v>291.79700000000003</v>
      </c>
      <c r="AQ174" s="164">
        <v>295.142</v>
      </c>
      <c r="AR174" s="164">
        <v>221.887</v>
      </c>
      <c r="AS174" s="164">
        <v>198.76</v>
      </c>
      <c r="AT174" s="164">
        <v>167.233</v>
      </c>
      <c r="AU174" s="164">
        <v>165.30600000000001</v>
      </c>
      <c r="AV174" s="164">
        <v>101.831</v>
      </c>
      <c r="AW174" s="164">
        <v>104.97</v>
      </c>
      <c r="AX174" s="164">
        <v>74.271000000000001</v>
      </c>
      <c r="AY174" s="164">
        <v>77.137</v>
      </c>
      <c r="AZ174" s="164">
        <v>39.103000000000002</v>
      </c>
      <c r="BA174" s="164">
        <v>37.264000000000003</v>
      </c>
      <c r="BB174" s="164">
        <v>13.872</v>
      </c>
      <c r="BC174" s="164">
        <v>13.397</v>
      </c>
      <c r="BD174" s="164">
        <v>2.8820000000000001</v>
      </c>
      <c r="BE174" s="164">
        <v>4.6260000000000003</v>
      </c>
      <c r="BF174" s="164">
        <v>0.32300000000000001</v>
      </c>
      <c r="BG174" s="164">
        <v>0.79300000000000004</v>
      </c>
      <c r="BH174" s="164">
        <v>2.1000000000000001E-2</v>
      </c>
      <c r="BI174" s="164">
        <v>6.4000000000000001E-2</v>
      </c>
    </row>
    <row r="175" spans="1:61" x14ac:dyDescent="0.25">
      <c r="A175" s="140" t="s">
        <v>508</v>
      </c>
      <c r="B175" s="140" t="s">
        <v>204</v>
      </c>
      <c r="C175" s="140" t="s">
        <v>312</v>
      </c>
      <c r="D175" s="140" t="s">
        <v>313</v>
      </c>
      <c r="E175" s="140" t="s">
        <v>334</v>
      </c>
      <c r="F175" s="140">
        <v>0</v>
      </c>
      <c r="G175" s="140">
        <v>0</v>
      </c>
      <c r="H175" s="141" t="s">
        <v>310</v>
      </c>
      <c r="I175" s="141">
        <v>1</v>
      </c>
      <c r="J175" s="141"/>
      <c r="K175" s="146" t="s">
        <v>174</v>
      </c>
      <c r="L175" s="163">
        <v>2010</v>
      </c>
      <c r="M175" s="164">
        <v>527.65</v>
      </c>
      <c r="N175" s="164">
        <v>501.59500000000003</v>
      </c>
      <c r="O175" s="164">
        <v>430.60199999999998</v>
      </c>
      <c r="P175" s="164">
        <v>409.524</v>
      </c>
      <c r="Q175" s="164">
        <v>444.12900000000002</v>
      </c>
      <c r="R175" s="164">
        <v>425.70699999999999</v>
      </c>
      <c r="S175" s="164">
        <v>441.37900000000002</v>
      </c>
      <c r="T175" s="164">
        <v>427.60700000000003</v>
      </c>
      <c r="U175" s="164">
        <v>423.053</v>
      </c>
      <c r="V175" s="164">
        <v>419.14100000000002</v>
      </c>
      <c r="W175" s="164">
        <v>864.43200000000002</v>
      </c>
      <c r="X175" s="164">
        <v>846.74800000000005</v>
      </c>
      <c r="Y175" s="164">
        <v>3608.1929999999993</v>
      </c>
      <c r="Z175" s="164">
        <v>869.83600000000001</v>
      </c>
      <c r="AA175" s="164">
        <v>868.9860000000001</v>
      </c>
      <c r="AB175" s="164">
        <v>842.19399999999996</v>
      </c>
      <c r="AC175" s="164">
        <v>1711.18</v>
      </c>
      <c r="AD175" s="164">
        <v>329.91899999999998</v>
      </c>
      <c r="AE175" s="164">
        <v>323.81700000000001</v>
      </c>
      <c r="AF175" s="164">
        <v>255.10300000000001</v>
      </c>
      <c r="AG175" s="164">
        <v>253.78100000000001</v>
      </c>
      <c r="AH175" s="164">
        <v>217.941</v>
      </c>
      <c r="AI175" s="164">
        <v>222.54599999999999</v>
      </c>
      <c r="AJ175" s="164">
        <v>194.34800000000001</v>
      </c>
      <c r="AK175" s="164">
        <v>202.048</v>
      </c>
      <c r="AL175" s="164">
        <v>177.441</v>
      </c>
      <c r="AM175" s="164">
        <v>183.23599999999999</v>
      </c>
      <c r="AN175" s="164">
        <v>136.34899999999999</v>
      </c>
      <c r="AO175" s="164">
        <v>141.15199999999999</v>
      </c>
      <c r="AP175" s="164">
        <v>85.180999999999997</v>
      </c>
      <c r="AQ175" s="164">
        <v>91.103999999999999</v>
      </c>
      <c r="AR175" s="164">
        <v>54.192</v>
      </c>
      <c r="AS175" s="164">
        <v>56.709000000000003</v>
      </c>
      <c r="AT175" s="164">
        <v>37.863</v>
      </c>
      <c r="AU175" s="164">
        <v>34.807000000000002</v>
      </c>
      <c r="AV175" s="164">
        <v>38.820999999999998</v>
      </c>
      <c r="AW175" s="164">
        <v>42.734000000000002</v>
      </c>
      <c r="AX175" s="164">
        <v>22.988</v>
      </c>
      <c r="AY175" s="164">
        <v>27.483000000000001</v>
      </c>
      <c r="AZ175" s="164">
        <v>15.444000000000001</v>
      </c>
      <c r="BA175" s="164">
        <v>15.864000000000001</v>
      </c>
      <c r="BB175" s="164">
        <v>3.2389999999999999</v>
      </c>
      <c r="BC175" s="164">
        <v>9.1590000000000007</v>
      </c>
      <c r="BD175" s="164">
        <v>0.55600000000000005</v>
      </c>
      <c r="BE175" s="164">
        <v>1.7549999999999999</v>
      </c>
      <c r="BF175" s="164">
        <v>0.161</v>
      </c>
      <c r="BG175" s="164">
        <v>0.90600000000000003</v>
      </c>
      <c r="BH175" s="164">
        <v>0.03</v>
      </c>
      <c r="BI175" s="164">
        <v>0.26200000000000001</v>
      </c>
    </row>
    <row r="176" spans="1:61" x14ac:dyDescent="0.25">
      <c r="A176" s="140" t="s">
        <v>509</v>
      </c>
      <c r="B176" s="140" t="s">
        <v>243</v>
      </c>
      <c r="C176" s="140" t="s">
        <v>346</v>
      </c>
      <c r="D176" s="140" t="s">
        <v>308</v>
      </c>
      <c r="E176" s="140" t="s">
        <v>358</v>
      </c>
      <c r="F176" s="140">
        <v>1</v>
      </c>
      <c r="G176" s="140">
        <v>0</v>
      </c>
      <c r="H176" s="141" t="s">
        <v>315</v>
      </c>
      <c r="I176" s="141">
        <v>1</v>
      </c>
      <c r="J176" s="141"/>
      <c r="K176" s="146" t="s">
        <v>175</v>
      </c>
      <c r="L176" s="163">
        <v>2010</v>
      </c>
      <c r="M176" s="164">
        <v>2010.1210000000001</v>
      </c>
      <c r="N176" s="164">
        <v>1909.1089999999999</v>
      </c>
      <c r="O176" s="164">
        <v>2229.3049999999998</v>
      </c>
      <c r="P176" s="164">
        <v>2140.8580000000002</v>
      </c>
      <c r="Q176" s="164">
        <v>2313.21</v>
      </c>
      <c r="R176" s="164">
        <v>2234.5940000000001</v>
      </c>
      <c r="S176" s="164">
        <v>2399.5030000000002</v>
      </c>
      <c r="T176" s="164">
        <v>2361.06</v>
      </c>
      <c r="U176" s="164">
        <v>2376.451</v>
      </c>
      <c r="V176" s="164">
        <v>2368.0909999999999</v>
      </c>
      <c r="W176" s="164">
        <v>4775.9539999999997</v>
      </c>
      <c r="X176" s="164">
        <v>4729.1509999999998</v>
      </c>
      <c r="Y176" s="164">
        <v>17597.760000000002</v>
      </c>
      <c r="Z176" s="164">
        <v>4547.8040000000001</v>
      </c>
      <c r="AA176" s="164">
        <v>4760.5630000000001</v>
      </c>
      <c r="AB176" s="164">
        <v>4744.5419999999995</v>
      </c>
      <c r="AC176" s="164">
        <v>9505.1049999999996</v>
      </c>
      <c r="AD176" s="164">
        <v>2475.788</v>
      </c>
      <c r="AE176" s="164">
        <v>2480.0320000000002</v>
      </c>
      <c r="AF176" s="164">
        <v>2705.7460000000001</v>
      </c>
      <c r="AG176" s="164">
        <v>2762.201</v>
      </c>
      <c r="AH176" s="164">
        <v>2765.3150000000001</v>
      </c>
      <c r="AI176" s="164">
        <v>2874.6010000000001</v>
      </c>
      <c r="AJ176" s="164">
        <v>2739.7109999999998</v>
      </c>
      <c r="AK176" s="164">
        <v>2890.404</v>
      </c>
      <c r="AL176" s="164">
        <v>2560.3090000000002</v>
      </c>
      <c r="AM176" s="164">
        <v>2719.3629999999998</v>
      </c>
      <c r="AN176" s="164">
        <v>2258.6109999999999</v>
      </c>
      <c r="AO176" s="164">
        <v>2455.4090000000001</v>
      </c>
      <c r="AP176" s="164">
        <v>1815.566</v>
      </c>
      <c r="AQ176" s="164">
        <v>1976.7619999999999</v>
      </c>
      <c r="AR176" s="164">
        <v>1282.145</v>
      </c>
      <c r="AS176" s="164">
        <v>1408.69</v>
      </c>
      <c r="AT176" s="164">
        <v>921.80200000000002</v>
      </c>
      <c r="AU176" s="164">
        <v>1063.548</v>
      </c>
      <c r="AV176" s="164">
        <v>743.26599999999996</v>
      </c>
      <c r="AW176" s="164">
        <v>921.44899999999996</v>
      </c>
      <c r="AX176" s="164">
        <v>498.56900000000002</v>
      </c>
      <c r="AY176" s="164">
        <v>647.05399999999997</v>
      </c>
      <c r="AZ176" s="164">
        <v>292.14100000000002</v>
      </c>
      <c r="BA176" s="164">
        <v>389.18299999999999</v>
      </c>
      <c r="BB176" s="164">
        <v>119.748</v>
      </c>
      <c r="BC176" s="164">
        <v>170.654</v>
      </c>
      <c r="BD176" s="164">
        <v>36.531999999999996</v>
      </c>
      <c r="BE176" s="164">
        <v>59.433</v>
      </c>
      <c r="BF176" s="164">
        <v>8.0380000000000003</v>
      </c>
      <c r="BG176" s="164">
        <v>14.548999999999999</v>
      </c>
      <c r="BH176" s="164">
        <v>1.089</v>
      </c>
      <c r="BI176" s="164">
        <v>2.306</v>
      </c>
    </row>
    <row r="177" spans="1:61" x14ac:dyDescent="0.25">
      <c r="A177" s="140" t="s">
        <v>510</v>
      </c>
      <c r="B177" s="140" t="s">
        <v>204</v>
      </c>
      <c r="C177" s="140" t="s">
        <v>312</v>
      </c>
      <c r="D177" s="140" t="s">
        <v>313</v>
      </c>
      <c r="E177" s="140" t="s">
        <v>314</v>
      </c>
      <c r="F177" s="140">
        <v>0</v>
      </c>
      <c r="G177" s="140">
        <v>0</v>
      </c>
      <c r="H177" s="141" t="s">
        <v>315</v>
      </c>
      <c r="I177" s="141"/>
      <c r="J177" s="141"/>
      <c r="K177" s="146" t="s">
        <v>176</v>
      </c>
      <c r="L177" s="163">
        <v>2010</v>
      </c>
      <c r="M177" s="164">
        <v>58.941000000000003</v>
      </c>
      <c r="N177" s="164">
        <v>55.387</v>
      </c>
      <c r="O177" s="164">
        <v>62.076999999999998</v>
      </c>
      <c r="P177" s="164">
        <v>58.119</v>
      </c>
      <c r="Q177" s="164">
        <v>68.149000000000001</v>
      </c>
      <c r="R177" s="164">
        <v>63.811</v>
      </c>
      <c r="S177" s="164">
        <v>81.218000000000004</v>
      </c>
      <c r="T177" s="164">
        <v>77.268000000000001</v>
      </c>
      <c r="U177" s="164">
        <v>85.186999999999998</v>
      </c>
      <c r="V177" s="164">
        <v>81.039000000000001</v>
      </c>
      <c r="W177" s="164">
        <v>166.405</v>
      </c>
      <c r="X177" s="164">
        <v>158.30700000000002</v>
      </c>
      <c r="Y177" s="164">
        <v>16935.455999999998</v>
      </c>
      <c r="Z177" s="164">
        <v>131.96</v>
      </c>
      <c r="AA177" s="164">
        <v>158.48599999999999</v>
      </c>
      <c r="AB177" s="164">
        <v>166.226</v>
      </c>
      <c r="AC177" s="164">
        <v>324.71199999999999</v>
      </c>
      <c r="AD177" s="164">
        <v>85.316999999999993</v>
      </c>
      <c r="AE177" s="164">
        <v>81.100999999999999</v>
      </c>
      <c r="AF177" s="164">
        <v>82.43</v>
      </c>
      <c r="AG177" s="164">
        <v>77.8</v>
      </c>
      <c r="AH177" s="164">
        <v>77.076999999999998</v>
      </c>
      <c r="AI177" s="164">
        <v>74.915000000000006</v>
      </c>
      <c r="AJ177" s="164">
        <v>77.436000000000007</v>
      </c>
      <c r="AK177" s="164">
        <v>74.938000000000002</v>
      </c>
      <c r="AL177" s="164">
        <v>76.042000000000002</v>
      </c>
      <c r="AM177" s="164">
        <v>73.808000000000007</v>
      </c>
      <c r="AN177" s="164">
        <v>73.665000000000006</v>
      </c>
      <c r="AO177" s="164">
        <v>71.344999999999999</v>
      </c>
      <c r="AP177" s="164">
        <v>66.212000000000003</v>
      </c>
      <c r="AQ177" s="164">
        <v>66.986000000000004</v>
      </c>
      <c r="AR177" s="164">
        <v>51.195</v>
      </c>
      <c r="AS177" s="164">
        <v>55.820999999999998</v>
      </c>
      <c r="AT177" s="164">
        <v>38.718000000000004</v>
      </c>
      <c r="AU177" s="164">
        <v>43.575000000000003</v>
      </c>
      <c r="AV177" s="164">
        <v>31.763999999999999</v>
      </c>
      <c r="AW177" s="164">
        <v>38.271000000000001</v>
      </c>
      <c r="AX177" s="164">
        <v>23.061</v>
      </c>
      <c r="AY177" s="164">
        <v>29.960999999999999</v>
      </c>
      <c r="AZ177" s="164">
        <v>10.073</v>
      </c>
      <c r="BA177" s="164">
        <v>15.204000000000001</v>
      </c>
      <c r="BB177" s="164">
        <v>4.3280000000000003</v>
      </c>
      <c r="BC177" s="164">
        <v>7.2750000000000004</v>
      </c>
      <c r="BD177" s="164">
        <v>0.80400000000000005</v>
      </c>
      <c r="BE177" s="164">
        <v>1.492</v>
      </c>
      <c r="BF177" s="164">
        <v>0.16700000000000001</v>
      </c>
      <c r="BG177" s="164">
        <v>0.20899999999999999</v>
      </c>
      <c r="BH177" s="164">
        <v>1.2E-2</v>
      </c>
      <c r="BI177" s="164">
        <v>1.7999999999999999E-2</v>
      </c>
    </row>
    <row r="178" spans="1:61" x14ac:dyDescent="0.25">
      <c r="A178" s="140" t="s">
        <v>511</v>
      </c>
      <c r="B178" s="140" t="s">
        <v>243</v>
      </c>
      <c r="C178" s="140" t="s">
        <v>346</v>
      </c>
      <c r="D178" s="140" t="s">
        <v>308</v>
      </c>
      <c r="E178" s="140" t="s">
        <v>358</v>
      </c>
      <c r="F178" s="140">
        <v>0</v>
      </c>
      <c r="G178" s="140">
        <v>0</v>
      </c>
      <c r="H178" s="141" t="s">
        <v>335</v>
      </c>
      <c r="I178" s="141">
        <v>1</v>
      </c>
      <c r="J178" s="141">
        <v>2</v>
      </c>
      <c r="K178" s="146" t="s">
        <v>177</v>
      </c>
      <c r="L178" s="163">
        <v>2010</v>
      </c>
      <c r="M178" s="164">
        <v>92.438999999999993</v>
      </c>
      <c r="N178" s="164">
        <v>88.724000000000004</v>
      </c>
      <c r="O178" s="164">
        <v>82.316000000000003</v>
      </c>
      <c r="P178" s="164">
        <v>79.221000000000004</v>
      </c>
      <c r="Q178" s="164">
        <v>85.793000000000006</v>
      </c>
      <c r="R178" s="164">
        <v>82.364000000000004</v>
      </c>
      <c r="S178" s="164">
        <v>68.078999999999994</v>
      </c>
      <c r="T178" s="164">
        <v>66.066999999999993</v>
      </c>
      <c r="U178" s="164">
        <v>48.914999999999999</v>
      </c>
      <c r="V178" s="164">
        <v>47.125999999999998</v>
      </c>
      <c r="W178" s="164">
        <v>116.994</v>
      </c>
      <c r="X178" s="164">
        <v>113.19299999999998</v>
      </c>
      <c r="Y178" s="164">
        <v>645.00300000000004</v>
      </c>
      <c r="Z178" s="164">
        <v>168.15700000000001</v>
      </c>
      <c r="AA178" s="164">
        <v>134.14599999999999</v>
      </c>
      <c r="AB178" s="164">
        <v>96.040999999999997</v>
      </c>
      <c r="AC178" s="164">
        <v>230.18699999999998</v>
      </c>
      <c r="AD178" s="164">
        <v>39.112000000000002</v>
      </c>
      <c r="AE178" s="164">
        <v>36.079000000000001</v>
      </c>
      <c r="AF178" s="164">
        <v>20.876999999999999</v>
      </c>
      <c r="AG178" s="164">
        <v>18.106999999999999</v>
      </c>
      <c r="AH178" s="164">
        <v>24.323</v>
      </c>
      <c r="AI178" s="164">
        <v>20.117999999999999</v>
      </c>
      <c r="AJ178" s="164">
        <v>17.739000000000001</v>
      </c>
      <c r="AK178" s="164">
        <v>17.837</v>
      </c>
      <c r="AL178" s="164">
        <v>14.715</v>
      </c>
      <c r="AM178" s="164">
        <v>18.102</v>
      </c>
      <c r="AN178" s="164">
        <v>15.459</v>
      </c>
      <c r="AO178" s="164">
        <v>15.489000000000001</v>
      </c>
      <c r="AP178" s="164">
        <v>13.678000000000001</v>
      </c>
      <c r="AQ178" s="164">
        <v>12.925000000000001</v>
      </c>
      <c r="AR178" s="164">
        <v>9.5559999999999992</v>
      </c>
      <c r="AS178" s="164">
        <v>10.951000000000001</v>
      </c>
      <c r="AT178" s="164">
        <v>6.9870000000000001</v>
      </c>
      <c r="AU178" s="164">
        <v>8.0830000000000002</v>
      </c>
      <c r="AV178" s="164">
        <v>5.0019999999999998</v>
      </c>
      <c r="AW178" s="164">
        <v>5.2750000000000004</v>
      </c>
      <c r="AX178" s="164">
        <v>2.274</v>
      </c>
      <c r="AY178" s="164">
        <v>2.702</v>
      </c>
      <c r="AZ178" s="164">
        <v>0.92600000000000005</v>
      </c>
      <c r="BA178" s="164">
        <v>1.3169999999999999</v>
      </c>
      <c r="BB178" s="164">
        <v>0.26900000000000002</v>
      </c>
      <c r="BC178" s="164">
        <v>0.36799999999999999</v>
      </c>
      <c r="BD178" s="164">
        <v>4.7E-2</v>
      </c>
      <c r="BE178" s="164">
        <v>7.4999999999999997E-2</v>
      </c>
      <c r="BF178" s="164">
        <v>5.0000000000000001E-3</v>
      </c>
      <c r="BG178" s="164">
        <v>8.0000000000000002E-3</v>
      </c>
      <c r="BH178" s="164">
        <v>0</v>
      </c>
      <c r="BI178" s="164">
        <v>1E-3</v>
      </c>
    </row>
    <row r="179" spans="1:61" x14ac:dyDescent="0.25">
      <c r="A179" s="140" t="s">
        <v>512</v>
      </c>
      <c r="B179" s="140" t="s">
        <v>200</v>
      </c>
      <c r="C179" s="140" t="s">
        <v>317</v>
      </c>
      <c r="D179" s="140" t="s">
        <v>200</v>
      </c>
      <c r="E179" s="140" t="s">
        <v>324</v>
      </c>
      <c r="F179" s="140">
        <v>0</v>
      </c>
      <c r="G179" s="140">
        <v>0</v>
      </c>
      <c r="H179" s="141" t="s">
        <v>310</v>
      </c>
      <c r="I179" s="141">
        <v>1</v>
      </c>
      <c r="J179" s="141">
        <v>2</v>
      </c>
      <c r="K179" s="146" t="s">
        <v>178</v>
      </c>
      <c r="L179" s="163">
        <v>2010</v>
      </c>
      <c r="M179" s="164">
        <v>510.86399999999998</v>
      </c>
      <c r="N179" s="164">
        <v>509.62799999999999</v>
      </c>
      <c r="O179" s="164">
        <v>437.30500000000001</v>
      </c>
      <c r="P179" s="164">
        <v>436.70299999999997</v>
      </c>
      <c r="Q179" s="164">
        <v>379.82799999999997</v>
      </c>
      <c r="R179" s="164">
        <v>378.54399999999998</v>
      </c>
      <c r="S179" s="164">
        <v>340.762</v>
      </c>
      <c r="T179" s="164">
        <v>340.041</v>
      </c>
      <c r="U179" s="164">
        <v>305.274</v>
      </c>
      <c r="V179" s="164">
        <v>305.43</v>
      </c>
      <c r="W179" s="164">
        <v>646.03600000000006</v>
      </c>
      <c r="X179" s="164">
        <v>645.471</v>
      </c>
      <c r="Y179" s="164">
        <v>3333.6750000000002</v>
      </c>
      <c r="Z179" s="164">
        <v>758.37199999999996</v>
      </c>
      <c r="AA179" s="164">
        <v>680.803</v>
      </c>
      <c r="AB179" s="164">
        <v>610.70399999999995</v>
      </c>
      <c r="AC179" s="164">
        <v>1291.5070000000001</v>
      </c>
      <c r="AD179" s="164">
        <v>260.73200000000003</v>
      </c>
      <c r="AE179" s="164">
        <v>262.95600000000002</v>
      </c>
      <c r="AF179" s="164">
        <v>212.25</v>
      </c>
      <c r="AG179" s="164">
        <v>219.21100000000001</v>
      </c>
      <c r="AH179" s="164">
        <v>164.04400000000001</v>
      </c>
      <c r="AI179" s="164">
        <v>176.88</v>
      </c>
      <c r="AJ179" s="164">
        <v>125.41200000000001</v>
      </c>
      <c r="AK179" s="164">
        <v>140.887</v>
      </c>
      <c r="AL179" s="164">
        <v>98.834000000000003</v>
      </c>
      <c r="AM179" s="164">
        <v>113.25700000000001</v>
      </c>
      <c r="AN179" s="164">
        <v>78.962999999999994</v>
      </c>
      <c r="AO179" s="164">
        <v>91.153000000000006</v>
      </c>
      <c r="AP179" s="164">
        <v>63.293999999999997</v>
      </c>
      <c r="AQ179" s="164">
        <v>73.525000000000006</v>
      </c>
      <c r="AR179" s="164">
        <v>49.283000000000001</v>
      </c>
      <c r="AS179" s="164">
        <v>57.956000000000003</v>
      </c>
      <c r="AT179" s="164">
        <v>36.08</v>
      </c>
      <c r="AU179" s="164">
        <v>42.69</v>
      </c>
      <c r="AV179" s="164">
        <v>23.093</v>
      </c>
      <c r="AW179" s="164">
        <v>28.37</v>
      </c>
      <c r="AX179" s="164">
        <v>12.361000000000001</v>
      </c>
      <c r="AY179" s="164">
        <v>15.638</v>
      </c>
      <c r="AZ179" s="164">
        <v>4.8899999999999997</v>
      </c>
      <c r="BA179" s="164">
        <v>6.4539999999999997</v>
      </c>
      <c r="BB179" s="164">
        <v>1.222</v>
      </c>
      <c r="BC179" s="164">
        <v>1.7330000000000001</v>
      </c>
      <c r="BD179" s="164">
        <v>0.16400000000000001</v>
      </c>
      <c r="BE179" s="164">
        <v>0.26800000000000002</v>
      </c>
      <c r="BF179" s="164">
        <v>1.0999999999999999E-2</v>
      </c>
      <c r="BG179" s="164">
        <v>2.3E-2</v>
      </c>
      <c r="BH179" s="164">
        <v>0</v>
      </c>
      <c r="BI179" s="164">
        <v>1E-3</v>
      </c>
    </row>
    <row r="180" spans="1:61" x14ac:dyDescent="0.25">
      <c r="A180" s="140" t="s">
        <v>513</v>
      </c>
      <c r="B180" s="140" t="s">
        <v>243</v>
      </c>
      <c r="C180" s="140" t="s">
        <v>337</v>
      </c>
      <c r="D180" s="140" t="s">
        <v>308</v>
      </c>
      <c r="E180" s="140" t="s">
        <v>338</v>
      </c>
      <c r="F180" s="140">
        <v>0</v>
      </c>
      <c r="G180" s="140">
        <v>0</v>
      </c>
      <c r="H180" s="141" t="s">
        <v>315</v>
      </c>
      <c r="I180" s="141">
        <v>1</v>
      </c>
      <c r="J180" s="141"/>
      <c r="K180" s="146" t="s">
        <v>179</v>
      </c>
      <c r="L180" s="163">
        <v>2010</v>
      </c>
      <c r="M180" s="164">
        <v>7.1189999999999998</v>
      </c>
      <c r="N180" s="164">
        <v>6.6779999999999999</v>
      </c>
      <c r="O180" s="164">
        <v>6.8540000000000001</v>
      </c>
      <c r="P180" s="164">
        <v>6.234</v>
      </c>
      <c r="Q180" s="164">
        <v>6.3239999999999998</v>
      </c>
      <c r="R180" s="164">
        <v>5.8010000000000002</v>
      </c>
      <c r="S180" s="164">
        <v>5.6</v>
      </c>
      <c r="T180" s="164">
        <v>5.3220000000000001</v>
      </c>
      <c r="U180" s="164">
        <v>4.2539999999999996</v>
      </c>
      <c r="V180" s="164">
        <v>4.1139999999999999</v>
      </c>
      <c r="W180" s="164">
        <v>9.8539999999999992</v>
      </c>
      <c r="X180" s="164">
        <v>9.4359999999999999</v>
      </c>
      <c r="Y180" s="164">
        <v>49.932000000000002</v>
      </c>
      <c r="Z180" s="164">
        <v>12.125</v>
      </c>
      <c r="AA180" s="164">
        <v>10.922000000000001</v>
      </c>
      <c r="AB180" s="164">
        <v>8.3679999999999986</v>
      </c>
      <c r="AC180" s="164">
        <v>19.29</v>
      </c>
      <c r="AD180" s="164">
        <v>3.855</v>
      </c>
      <c r="AE180" s="164">
        <v>3.9220000000000002</v>
      </c>
      <c r="AF180" s="164">
        <v>3.3460000000000001</v>
      </c>
      <c r="AG180" s="164">
        <v>3.5329999999999999</v>
      </c>
      <c r="AH180" s="164">
        <v>3.24</v>
      </c>
      <c r="AI180" s="164">
        <v>3.3239999999999998</v>
      </c>
      <c r="AJ180" s="164">
        <v>2.5710000000000002</v>
      </c>
      <c r="AK180" s="164">
        <v>2.6619999999999999</v>
      </c>
      <c r="AL180" s="164">
        <v>2.073</v>
      </c>
      <c r="AM180" s="164">
        <v>2.1779999999999999</v>
      </c>
      <c r="AN180" s="164">
        <v>2.0009999999999999</v>
      </c>
      <c r="AO180" s="164">
        <v>2.0990000000000002</v>
      </c>
      <c r="AP180" s="164">
        <v>1.2569999999999999</v>
      </c>
      <c r="AQ180" s="164">
        <v>1.413</v>
      </c>
      <c r="AR180" s="164">
        <v>1.0189999999999999</v>
      </c>
      <c r="AS180" s="164">
        <v>1.2010000000000001</v>
      </c>
      <c r="AT180" s="164">
        <v>0.91100000000000003</v>
      </c>
      <c r="AU180" s="164">
        <v>0.98499999999999999</v>
      </c>
      <c r="AV180" s="164">
        <v>0.751</v>
      </c>
      <c r="AW180" s="164">
        <v>0.876</v>
      </c>
      <c r="AX180" s="164">
        <v>0.501</v>
      </c>
      <c r="AY180" s="164">
        <v>0.754</v>
      </c>
      <c r="AZ180" s="164">
        <v>0.30599999999999999</v>
      </c>
      <c r="BA180" s="164">
        <v>0.53100000000000003</v>
      </c>
      <c r="BB180" s="164">
        <v>0.113</v>
      </c>
      <c r="BC180" s="164">
        <v>0.23799999999999999</v>
      </c>
      <c r="BD180" s="164">
        <v>3.2000000000000001E-2</v>
      </c>
      <c r="BE180" s="164">
        <v>0.08</v>
      </c>
      <c r="BF180" s="164">
        <v>6.0000000000000001E-3</v>
      </c>
      <c r="BG180" s="164">
        <v>1.7000000000000001E-2</v>
      </c>
      <c r="BH180" s="164">
        <v>1E-3</v>
      </c>
      <c r="BI180" s="164">
        <v>2E-3</v>
      </c>
    </row>
    <row r="181" spans="1:61" x14ac:dyDescent="0.25">
      <c r="A181" s="140" t="s">
        <v>514</v>
      </c>
      <c r="B181" s="140" t="s">
        <v>326</v>
      </c>
      <c r="C181" s="140" t="s">
        <v>328</v>
      </c>
      <c r="D181" s="140" t="s">
        <v>329</v>
      </c>
      <c r="E181" s="140" t="s">
        <v>330</v>
      </c>
      <c r="F181" s="140">
        <v>0</v>
      </c>
      <c r="G181" s="140">
        <v>0</v>
      </c>
      <c r="H181" s="141" t="s">
        <v>322</v>
      </c>
      <c r="I181" s="141">
        <v>1</v>
      </c>
      <c r="J181" s="141"/>
      <c r="K181" s="146" t="s">
        <v>180</v>
      </c>
      <c r="L181" s="163">
        <v>2010</v>
      </c>
      <c r="M181" s="164">
        <v>49.27</v>
      </c>
      <c r="N181" s="164">
        <v>47.822000000000003</v>
      </c>
      <c r="O181" s="164">
        <v>45.865000000000002</v>
      </c>
      <c r="P181" s="164">
        <v>44.628</v>
      </c>
      <c r="Q181" s="164">
        <v>44.372</v>
      </c>
      <c r="R181" s="164">
        <v>43.268999999999998</v>
      </c>
      <c r="S181" s="164">
        <v>50.503</v>
      </c>
      <c r="T181" s="164">
        <v>49.427</v>
      </c>
      <c r="U181" s="164">
        <v>60.447000000000003</v>
      </c>
      <c r="V181" s="164">
        <v>59.177999999999997</v>
      </c>
      <c r="W181" s="164">
        <v>110.95</v>
      </c>
      <c r="X181" s="164">
        <v>108.60499999999999</v>
      </c>
      <c r="Y181" s="164">
        <v>375.15600000000006</v>
      </c>
      <c r="Z181" s="164">
        <v>87.640999999999991</v>
      </c>
      <c r="AA181" s="164">
        <v>99.93</v>
      </c>
      <c r="AB181" s="164">
        <v>119.625</v>
      </c>
      <c r="AC181" s="164">
        <v>219.55500000000001</v>
      </c>
      <c r="AD181" s="164">
        <v>64.524000000000001</v>
      </c>
      <c r="AE181" s="164">
        <v>64.366</v>
      </c>
      <c r="AF181" s="164">
        <v>52.14</v>
      </c>
      <c r="AG181" s="164">
        <v>51.844000000000001</v>
      </c>
      <c r="AH181" s="164">
        <v>46.521999999999998</v>
      </c>
      <c r="AI181" s="164">
        <v>46.884999999999998</v>
      </c>
      <c r="AJ181" s="164">
        <v>43.048000000000002</v>
      </c>
      <c r="AK181" s="164">
        <v>43.929000000000002</v>
      </c>
      <c r="AL181" s="164">
        <v>49.167000000000002</v>
      </c>
      <c r="AM181" s="164">
        <v>50.462000000000003</v>
      </c>
      <c r="AN181" s="164">
        <v>42.447000000000003</v>
      </c>
      <c r="AO181" s="164">
        <v>42.365000000000002</v>
      </c>
      <c r="AP181" s="164">
        <v>35.000999999999998</v>
      </c>
      <c r="AQ181" s="164">
        <v>35.503</v>
      </c>
      <c r="AR181" s="164">
        <v>26.8</v>
      </c>
      <c r="AS181" s="164">
        <v>28.193000000000001</v>
      </c>
      <c r="AT181" s="164">
        <v>19.54</v>
      </c>
      <c r="AU181" s="164">
        <v>22.507999999999999</v>
      </c>
      <c r="AV181" s="164">
        <v>12.994</v>
      </c>
      <c r="AW181" s="164">
        <v>16.238</v>
      </c>
      <c r="AX181" s="164">
        <v>7.7370000000000001</v>
      </c>
      <c r="AY181" s="164">
        <v>11.073</v>
      </c>
      <c r="AZ181" s="164">
        <v>4.5250000000000004</v>
      </c>
      <c r="BA181" s="164">
        <v>7.5090000000000003</v>
      </c>
      <c r="BB181" s="164">
        <v>1.7749999999999999</v>
      </c>
      <c r="BC181" s="164">
        <v>3.8069999999999999</v>
      </c>
      <c r="BD181" s="164">
        <v>0.49</v>
      </c>
      <c r="BE181" s="164">
        <v>1.3839999999999999</v>
      </c>
      <c r="BF181" s="164">
        <v>0.10100000000000001</v>
      </c>
      <c r="BG181" s="164">
        <v>0.36899999999999999</v>
      </c>
      <c r="BH181" s="164">
        <v>1.0999999999999999E-2</v>
      </c>
      <c r="BI181" s="164">
        <v>5.7000000000000002E-2</v>
      </c>
    </row>
    <row r="182" spans="1:61" x14ac:dyDescent="0.25">
      <c r="A182" s="140" t="s">
        <v>515</v>
      </c>
      <c r="B182" s="140" t="s">
        <v>201</v>
      </c>
      <c r="C182" s="140" t="s">
        <v>307</v>
      </c>
      <c r="D182" s="140" t="s">
        <v>201</v>
      </c>
      <c r="E182" s="140" t="s">
        <v>318</v>
      </c>
      <c r="F182" s="140">
        <v>0</v>
      </c>
      <c r="G182" s="140">
        <v>0</v>
      </c>
      <c r="H182" s="141" t="s">
        <v>315</v>
      </c>
      <c r="I182" s="141">
        <v>1</v>
      </c>
      <c r="J182" s="141"/>
      <c r="K182" s="146" t="s">
        <v>181</v>
      </c>
      <c r="L182" s="163">
        <v>2010</v>
      </c>
      <c r="M182" s="164">
        <v>453.125</v>
      </c>
      <c r="N182" s="164">
        <v>432.53199999999998</v>
      </c>
      <c r="O182" s="164">
        <v>408.66199999999998</v>
      </c>
      <c r="P182" s="164">
        <v>389.05799999999999</v>
      </c>
      <c r="Q182" s="164">
        <v>417.39699999999999</v>
      </c>
      <c r="R182" s="164">
        <v>396.94900000000001</v>
      </c>
      <c r="S182" s="164">
        <v>496.96</v>
      </c>
      <c r="T182" s="164">
        <v>470.29300000000001</v>
      </c>
      <c r="U182" s="164">
        <v>526.31399999999996</v>
      </c>
      <c r="V182" s="164">
        <v>507.71300000000002</v>
      </c>
      <c r="W182" s="164">
        <v>1023.2739999999999</v>
      </c>
      <c r="X182" s="164">
        <v>978.00600000000009</v>
      </c>
      <c r="Y182" s="164">
        <v>3464.9760000000001</v>
      </c>
      <c r="Z182" s="164">
        <v>814.346</v>
      </c>
      <c r="AA182" s="164">
        <v>967.25299999999993</v>
      </c>
      <c r="AB182" s="164">
        <v>1034.027</v>
      </c>
      <c r="AC182" s="164">
        <v>2001.28</v>
      </c>
      <c r="AD182" s="164">
        <v>501.94900000000001</v>
      </c>
      <c r="AE182" s="164">
        <v>512.52499999999998</v>
      </c>
      <c r="AF182" s="164">
        <v>421.892</v>
      </c>
      <c r="AG182" s="164">
        <v>456.404</v>
      </c>
      <c r="AH182" s="164">
        <v>349.11399999999998</v>
      </c>
      <c r="AI182" s="164">
        <v>382.47899999999998</v>
      </c>
      <c r="AJ182" s="164">
        <v>346.65300000000002</v>
      </c>
      <c r="AK182" s="164">
        <v>374.274</v>
      </c>
      <c r="AL182" s="164">
        <v>334.16</v>
      </c>
      <c r="AM182" s="164">
        <v>342.14499999999998</v>
      </c>
      <c r="AN182" s="164">
        <v>293.55500000000001</v>
      </c>
      <c r="AO182" s="164">
        <v>285.74799999999999</v>
      </c>
      <c r="AP182" s="164">
        <v>237.48099999999999</v>
      </c>
      <c r="AQ182" s="164">
        <v>239.755</v>
      </c>
      <c r="AR182" s="164">
        <v>152.53200000000001</v>
      </c>
      <c r="AS182" s="164">
        <v>163.506</v>
      </c>
      <c r="AT182" s="164">
        <v>113.249</v>
      </c>
      <c r="AU182" s="164">
        <v>128.22999999999999</v>
      </c>
      <c r="AV182" s="164">
        <v>100.979</v>
      </c>
      <c r="AW182" s="164">
        <v>113.458</v>
      </c>
      <c r="AX182" s="164">
        <v>73.063000000000002</v>
      </c>
      <c r="AY182" s="164">
        <v>84.94</v>
      </c>
      <c r="AZ182" s="164">
        <v>38.314</v>
      </c>
      <c r="BA182" s="164">
        <v>45.844999999999999</v>
      </c>
      <c r="BB182" s="164">
        <v>12.464</v>
      </c>
      <c r="BC182" s="164">
        <v>17.876000000000001</v>
      </c>
      <c r="BD182" s="164">
        <v>3.2280000000000002</v>
      </c>
      <c r="BE182" s="164">
        <v>5.5869999999999997</v>
      </c>
      <c r="BF182" s="164">
        <v>0.41599999999999998</v>
      </c>
      <c r="BG182" s="164">
        <v>0.90200000000000002</v>
      </c>
      <c r="BH182" s="164">
        <v>2.8000000000000001E-2</v>
      </c>
      <c r="BI182" s="164">
        <v>7.5999999999999998E-2</v>
      </c>
    </row>
    <row r="183" spans="1:61" x14ac:dyDescent="0.25">
      <c r="A183" s="140" t="s">
        <v>516</v>
      </c>
      <c r="B183" s="140" t="s">
        <v>204</v>
      </c>
      <c r="C183" s="140" t="s">
        <v>312</v>
      </c>
      <c r="D183" s="140" t="s">
        <v>313</v>
      </c>
      <c r="E183" s="140" t="s">
        <v>344</v>
      </c>
      <c r="F183" s="140">
        <v>0</v>
      </c>
      <c r="G183" s="140">
        <v>0</v>
      </c>
      <c r="H183" s="141" t="s">
        <v>315</v>
      </c>
      <c r="I183" s="141">
        <v>1</v>
      </c>
      <c r="J183" s="141"/>
      <c r="K183" s="146" t="s">
        <v>182</v>
      </c>
      <c r="L183" s="163">
        <v>2010</v>
      </c>
      <c r="M183" s="164">
        <v>3247.3510000000001</v>
      </c>
      <c r="N183" s="164">
        <v>3111.6210000000001</v>
      </c>
      <c r="O183" s="164">
        <v>3276.5720000000001</v>
      </c>
      <c r="P183" s="164">
        <v>3147.7289999999998</v>
      </c>
      <c r="Q183" s="164">
        <v>3297.2579999999998</v>
      </c>
      <c r="R183" s="164">
        <v>3181.56</v>
      </c>
      <c r="S183" s="164">
        <v>3189.4659999999999</v>
      </c>
      <c r="T183" s="164">
        <v>3101.1439999999998</v>
      </c>
      <c r="U183" s="164">
        <v>3185.6680000000001</v>
      </c>
      <c r="V183" s="164">
        <v>3135.7530000000002</v>
      </c>
      <c r="W183" s="164">
        <v>6375.134</v>
      </c>
      <c r="X183" s="164">
        <v>6236.8969999999999</v>
      </c>
      <c r="Y183" s="164">
        <v>25552.701000000001</v>
      </c>
      <c r="Z183" s="164">
        <v>6478.8179999999993</v>
      </c>
      <c r="AA183" s="164">
        <v>6290.61</v>
      </c>
      <c r="AB183" s="164">
        <v>6321.4210000000003</v>
      </c>
      <c r="AC183" s="164">
        <v>12612.030999999999</v>
      </c>
      <c r="AD183" s="164">
        <v>3174.0729999999999</v>
      </c>
      <c r="AE183" s="164">
        <v>3165.4989999999998</v>
      </c>
      <c r="AF183" s="164">
        <v>2968.752</v>
      </c>
      <c r="AG183" s="164">
        <v>3009.2550000000001</v>
      </c>
      <c r="AH183" s="164">
        <v>2621.9920000000002</v>
      </c>
      <c r="AI183" s="164">
        <v>2730.6439999999998</v>
      </c>
      <c r="AJ183" s="164">
        <v>2264.9639999999999</v>
      </c>
      <c r="AK183" s="164">
        <v>2374.1959999999999</v>
      </c>
      <c r="AL183" s="164">
        <v>1972.5150000000001</v>
      </c>
      <c r="AM183" s="164">
        <v>2130.4380000000001</v>
      </c>
      <c r="AN183" s="164">
        <v>1670.713</v>
      </c>
      <c r="AO183" s="164">
        <v>1916.94</v>
      </c>
      <c r="AP183" s="164">
        <v>1355.2919999999999</v>
      </c>
      <c r="AQ183" s="164">
        <v>1636.098</v>
      </c>
      <c r="AR183" s="164">
        <v>995.56799999999998</v>
      </c>
      <c r="AS183" s="164">
        <v>1190.5899999999999</v>
      </c>
      <c r="AT183" s="164">
        <v>805.97900000000004</v>
      </c>
      <c r="AU183" s="164">
        <v>947.57600000000002</v>
      </c>
      <c r="AV183" s="164">
        <v>669.03800000000001</v>
      </c>
      <c r="AW183" s="164">
        <v>754.85500000000002</v>
      </c>
      <c r="AX183" s="164">
        <v>478.27100000000002</v>
      </c>
      <c r="AY183" s="164">
        <v>620.99099999999999</v>
      </c>
      <c r="AZ183" s="164">
        <v>198.95</v>
      </c>
      <c r="BA183" s="164">
        <v>360.44</v>
      </c>
      <c r="BB183" s="164">
        <v>54.707999999999998</v>
      </c>
      <c r="BC183" s="164">
        <v>142.88200000000001</v>
      </c>
      <c r="BD183" s="164">
        <v>8.1620000000000008</v>
      </c>
      <c r="BE183" s="164">
        <v>35.911999999999999</v>
      </c>
      <c r="BF183" s="164">
        <v>1.1419999999999999</v>
      </c>
      <c r="BG183" s="164">
        <v>6.4509999999999996</v>
      </c>
      <c r="BH183" s="164">
        <v>4.5999999999999999E-2</v>
      </c>
      <c r="BI183" s="164">
        <v>0.49199999999999999</v>
      </c>
    </row>
    <row r="184" spans="1:61" x14ac:dyDescent="0.25">
      <c r="A184" s="140" t="s">
        <v>517</v>
      </c>
      <c r="B184" s="140" t="s">
        <v>204</v>
      </c>
      <c r="C184" s="140" t="s">
        <v>312</v>
      </c>
      <c r="D184" s="140" t="s">
        <v>313</v>
      </c>
      <c r="E184" s="140" t="s">
        <v>334</v>
      </c>
      <c r="F184" s="140">
        <v>0</v>
      </c>
      <c r="G184" s="140">
        <v>0</v>
      </c>
      <c r="H184" s="141" t="s">
        <v>315</v>
      </c>
      <c r="I184" s="141">
        <v>1</v>
      </c>
      <c r="J184" s="141"/>
      <c r="K184" s="146" t="s">
        <v>183</v>
      </c>
      <c r="L184" s="163">
        <v>2010</v>
      </c>
      <c r="M184" s="164">
        <v>256.85500000000002</v>
      </c>
      <c r="N184" s="164">
        <v>248.989</v>
      </c>
      <c r="O184" s="164">
        <v>251.529</v>
      </c>
      <c r="P184" s="164">
        <v>244.30600000000001</v>
      </c>
      <c r="Q184" s="164">
        <v>239.31299999999999</v>
      </c>
      <c r="R184" s="164">
        <v>232.774</v>
      </c>
      <c r="S184" s="164">
        <v>282.14100000000002</v>
      </c>
      <c r="T184" s="164">
        <v>277.25599999999997</v>
      </c>
      <c r="U184" s="164">
        <v>271.88600000000002</v>
      </c>
      <c r="V184" s="164">
        <v>269.36700000000002</v>
      </c>
      <c r="W184" s="164">
        <v>554.02700000000004</v>
      </c>
      <c r="X184" s="164">
        <v>546.62300000000005</v>
      </c>
      <c r="Y184" s="164">
        <v>16936.455999999998</v>
      </c>
      <c r="Z184" s="164">
        <v>472.08699999999999</v>
      </c>
      <c r="AA184" s="164">
        <v>559.39699999999993</v>
      </c>
      <c r="AB184" s="164">
        <v>541.25300000000004</v>
      </c>
      <c r="AC184" s="164">
        <v>1100.6500000000001</v>
      </c>
      <c r="AD184" s="164">
        <v>224.047</v>
      </c>
      <c r="AE184" s="164">
        <v>226.81399999999999</v>
      </c>
      <c r="AF184" s="164">
        <v>190.881</v>
      </c>
      <c r="AG184" s="164">
        <v>195.84399999999999</v>
      </c>
      <c r="AH184" s="164">
        <v>167.49100000000001</v>
      </c>
      <c r="AI184" s="164">
        <v>172.29</v>
      </c>
      <c r="AJ184" s="164">
        <v>150.38300000000001</v>
      </c>
      <c r="AK184" s="164">
        <v>152.334</v>
      </c>
      <c r="AL184" s="164">
        <v>134.38300000000001</v>
      </c>
      <c r="AM184" s="164">
        <v>151.27500000000001</v>
      </c>
      <c r="AN184" s="164">
        <v>109.95399999999999</v>
      </c>
      <c r="AO184" s="164">
        <v>124.28100000000001</v>
      </c>
      <c r="AP184" s="164">
        <v>74.281000000000006</v>
      </c>
      <c r="AQ184" s="164">
        <v>86.75</v>
      </c>
      <c r="AR184" s="164">
        <v>45.247</v>
      </c>
      <c r="AS184" s="164">
        <v>53.468000000000004</v>
      </c>
      <c r="AT184" s="164">
        <v>27.178999999999998</v>
      </c>
      <c r="AU184" s="164">
        <v>32.295999999999999</v>
      </c>
      <c r="AV184" s="164">
        <v>28.946999999999999</v>
      </c>
      <c r="AW184" s="164">
        <v>39.854999999999997</v>
      </c>
      <c r="AX184" s="164">
        <v>16.123000000000001</v>
      </c>
      <c r="AY184" s="164">
        <v>25.094999999999999</v>
      </c>
      <c r="AZ184" s="164">
        <v>9.0630000000000006</v>
      </c>
      <c r="BA184" s="164">
        <v>17.077000000000002</v>
      </c>
      <c r="BB184" s="164">
        <v>2.3050000000000002</v>
      </c>
      <c r="BC184" s="164">
        <v>6.883</v>
      </c>
      <c r="BD184" s="164">
        <v>0.495</v>
      </c>
      <c r="BE184" s="164">
        <v>1.897</v>
      </c>
      <c r="BF184" s="164">
        <v>0.11600000000000001</v>
      </c>
      <c r="BG184" s="164">
        <v>0.46</v>
      </c>
      <c r="BH184" s="164">
        <v>1.2E-2</v>
      </c>
      <c r="BI184" s="164">
        <v>5.2999999999999999E-2</v>
      </c>
    </row>
    <row r="185" spans="1:61" x14ac:dyDescent="0.25">
      <c r="A185" s="140" t="s">
        <v>518</v>
      </c>
      <c r="B185" s="140" t="s">
        <v>243</v>
      </c>
      <c r="C185" s="140" t="s">
        <v>337</v>
      </c>
      <c r="D185" s="140" t="s">
        <v>308</v>
      </c>
      <c r="E185" s="140" t="s">
        <v>338</v>
      </c>
      <c r="F185" s="140">
        <v>0</v>
      </c>
      <c r="G185" s="140">
        <v>0</v>
      </c>
      <c r="H185" s="141" t="s">
        <v>315</v>
      </c>
      <c r="I185" s="141">
        <v>1</v>
      </c>
      <c r="J185" s="141">
        <v>2</v>
      </c>
      <c r="K185" s="255" t="s">
        <v>184</v>
      </c>
      <c r="L185" s="165">
        <v>2010</v>
      </c>
      <c r="M185" s="166">
        <v>513.26800000000003</v>
      </c>
      <c r="N185" s="166">
        <v>469.971</v>
      </c>
      <c r="O185" s="166">
        <v>630.79300000000001</v>
      </c>
      <c r="P185" s="166">
        <v>576.34500000000003</v>
      </c>
      <c r="Q185" s="166">
        <v>786.726</v>
      </c>
      <c r="R185" s="166">
        <v>724.06</v>
      </c>
      <c r="S185" s="166">
        <v>840.12699999999995</v>
      </c>
      <c r="T185" s="166">
        <v>772.98800000000006</v>
      </c>
      <c r="U185" s="166">
        <v>820.11400000000003</v>
      </c>
      <c r="V185" s="166">
        <v>768.14599999999996</v>
      </c>
      <c r="W185" s="166">
        <v>1660.241</v>
      </c>
      <c r="X185" s="166">
        <v>1541.134</v>
      </c>
      <c r="Y185" s="164">
        <v>5314.2780000000012</v>
      </c>
      <c r="Z185" s="166">
        <v>1510.7860000000001</v>
      </c>
      <c r="AA185" s="166">
        <v>1613.115</v>
      </c>
      <c r="AB185" s="166">
        <v>1588.26</v>
      </c>
      <c r="AC185" s="166">
        <v>3201.375</v>
      </c>
      <c r="AD185" s="166">
        <v>969.25599999999997</v>
      </c>
      <c r="AE185" s="166">
        <v>949.60400000000004</v>
      </c>
      <c r="AF185" s="166">
        <v>1001.498</v>
      </c>
      <c r="AG185" s="166">
        <v>1004.335</v>
      </c>
      <c r="AH185" s="166">
        <v>894.33699999999999</v>
      </c>
      <c r="AI185" s="166">
        <v>903.98500000000001</v>
      </c>
      <c r="AJ185" s="166">
        <v>934.58900000000006</v>
      </c>
      <c r="AK185" s="166">
        <v>930.44399999999996</v>
      </c>
      <c r="AL185" s="166">
        <v>953.55899999999997</v>
      </c>
      <c r="AM185" s="166">
        <v>951.52099999999996</v>
      </c>
      <c r="AN185" s="166">
        <v>878.00099999999998</v>
      </c>
      <c r="AO185" s="166">
        <v>890.29100000000005</v>
      </c>
      <c r="AP185" s="166">
        <v>755.77099999999996</v>
      </c>
      <c r="AQ185" s="166">
        <v>779.65300000000002</v>
      </c>
      <c r="AR185" s="166">
        <v>472.49099999999999</v>
      </c>
      <c r="AS185" s="166">
        <v>496.87900000000002</v>
      </c>
      <c r="AT185" s="166">
        <v>357.71699999999998</v>
      </c>
      <c r="AU185" s="166">
        <v>392.154</v>
      </c>
      <c r="AV185" s="166">
        <v>294.06599999999997</v>
      </c>
      <c r="AW185" s="166">
        <v>344.22</v>
      </c>
      <c r="AX185" s="166">
        <v>238.63800000000001</v>
      </c>
      <c r="AY185" s="166">
        <v>258.08</v>
      </c>
      <c r="AZ185" s="166">
        <v>185.702</v>
      </c>
      <c r="BA185" s="166">
        <v>171.19800000000001</v>
      </c>
      <c r="BB185" s="166">
        <v>83.721000000000004</v>
      </c>
      <c r="BC185" s="166">
        <v>86.013999999999996</v>
      </c>
      <c r="BD185" s="166">
        <v>23.919</v>
      </c>
      <c r="BE185" s="166">
        <v>28.472999999999999</v>
      </c>
      <c r="BF185" s="166">
        <v>5.1539999999999999</v>
      </c>
      <c r="BG185" s="166">
        <v>6.8159999999999998</v>
      </c>
      <c r="BH185" s="166">
        <v>0.45900000000000002</v>
      </c>
      <c r="BI185" s="166">
        <v>0.76400000000000001</v>
      </c>
    </row>
    <row r="186" spans="1:61" x14ac:dyDescent="0.25">
      <c r="A186" s="140" t="s">
        <v>519</v>
      </c>
      <c r="B186" s="140" t="s">
        <v>199</v>
      </c>
      <c r="C186" s="140" t="s">
        <v>317</v>
      </c>
      <c r="D186" s="140" t="s">
        <v>325</v>
      </c>
      <c r="E186" s="140" t="s">
        <v>324</v>
      </c>
      <c r="F186" s="140">
        <v>1</v>
      </c>
      <c r="G186" s="140">
        <v>1</v>
      </c>
      <c r="H186" s="141" t="s">
        <v>310</v>
      </c>
      <c r="I186" s="141">
        <v>1</v>
      </c>
      <c r="J186" s="141">
        <v>2</v>
      </c>
      <c r="K186" s="146" t="s">
        <v>185</v>
      </c>
      <c r="L186" s="163">
        <v>2010</v>
      </c>
      <c r="M186" s="164">
        <v>3318.1390000000001</v>
      </c>
      <c r="N186" s="164">
        <v>3262.1480000000001</v>
      </c>
      <c r="O186" s="164">
        <v>2759.4450000000002</v>
      </c>
      <c r="P186" s="164">
        <v>2727.2510000000002</v>
      </c>
      <c r="Q186" s="164">
        <v>2279.076</v>
      </c>
      <c r="R186" s="164">
        <v>2259.913</v>
      </c>
      <c r="S186" s="164">
        <v>1889.8320000000001</v>
      </c>
      <c r="T186" s="164">
        <v>1878.8019999999999</v>
      </c>
      <c r="U186" s="164">
        <v>1533.6690000000001</v>
      </c>
      <c r="V186" s="164">
        <v>1531.4580000000001</v>
      </c>
      <c r="W186" s="164">
        <v>3423.5010000000002</v>
      </c>
      <c r="X186" s="164">
        <v>3410.26</v>
      </c>
      <c r="Y186" s="164">
        <v>20374.606</v>
      </c>
      <c r="Z186" s="164">
        <v>4538.9889999999996</v>
      </c>
      <c r="AA186" s="164">
        <v>3768.634</v>
      </c>
      <c r="AB186" s="164">
        <v>3065.1270000000004</v>
      </c>
      <c r="AC186" s="164">
        <v>6833.7610000000004</v>
      </c>
      <c r="AD186" s="164">
        <v>1238.3869999999999</v>
      </c>
      <c r="AE186" s="164">
        <v>1236.8869999999999</v>
      </c>
      <c r="AF186" s="164">
        <v>983.20399999999995</v>
      </c>
      <c r="AG186" s="164">
        <v>975.36400000000003</v>
      </c>
      <c r="AH186" s="164">
        <v>766.66</v>
      </c>
      <c r="AI186" s="164">
        <v>752.87800000000004</v>
      </c>
      <c r="AJ186" s="164">
        <v>591.33299999999997</v>
      </c>
      <c r="AK186" s="164">
        <v>575.827</v>
      </c>
      <c r="AL186" s="164">
        <v>449.863</v>
      </c>
      <c r="AM186" s="164">
        <v>440.73200000000003</v>
      </c>
      <c r="AN186" s="164">
        <v>348.88099999999997</v>
      </c>
      <c r="AO186" s="164">
        <v>348.96100000000001</v>
      </c>
      <c r="AP186" s="164">
        <v>277.286</v>
      </c>
      <c r="AQ186" s="164">
        <v>287.12799999999999</v>
      </c>
      <c r="AR186" s="164">
        <v>215.60599999999999</v>
      </c>
      <c r="AS186" s="164">
        <v>227.209</v>
      </c>
      <c r="AT186" s="164">
        <v>162.06399999999999</v>
      </c>
      <c r="AU186" s="164">
        <v>176.52699999999999</v>
      </c>
      <c r="AV186" s="164">
        <v>101.593</v>
      </c>
      <c r="AW186" s="164">
        <v>116.53</v>
      </c>
      <c r="AX186" s="164">
        <v>71.72</v>
      </c>
      <c r="AY186" s="164">
        <v>87.808000000000007</v>
      </c>
      <c r="AZ186" s="164">
        <v>34.555</v>
      </c>
      <c r="BA186" s="164">
        <v>45.02</v>
      </c>
      <c r="BB186" s="164">
        <v>11.641999999999999</v>
      </c>
      <c r="BC186" s="164">
        <v>16.701000000000001</v>
      </c>
      <c r="BD186" s="164">
        <v>2.3540000000000001</v>
      </c>
      <c r="BE186" s="164">
        <v>3.9129999999999998</v>
      </c>
      <c r="BF186" s="164">
        <v>0.248</v>
      </c>
      <c r="BG186" s="164">
        <v>0.54200000000000004</v>
      </c>
      <c r="BH186" s="164">
        <v>1.4E-2</v>
      </c>
      <c r="BI186" s="164">
        <v>4.2999999999999997E-2</v>
      </c>
    </row>
    <row r="187" spans="1:61" x14ac:dyDescent="0.25">
      <c r="A187" s="140" t="s">
        <v>520</v>
      </c>
      <c r="B187" s="140" t="s">
        <v>204</v>
      </c>
      <c r="C187" s="140" t="s">
        <v>312</v>
      </c>
      <c r="D187" s="140" t="s">
        <v>313</v>
      </c>
      <c r="E187" s="140" t="s">
        <v>314</v>
      </c>
      <c r="F187" s="140">
        <v>1</v>
      </c>
      <c r="G187" s="140">
        <v>0</v>
      </c>
      <c r="H187" s="141" t="s">
        <v>335</v>
      </c>
      <c r="I187" s="141"/>
      <c r="J187" s="141"/>
      <c r="K187" s="146" t="s">
        <v>186</v>
      </c>
      <c r="L187" s="163">
        <v>2010</v>
      </c>
      <c r="M187" s="164">
        <v>1245.367</v>
      </c>
      <c r="N187" s="164">
        <v>1177.386</v>
      </c>
      <c r="O187" s="164">
        <v>962.33699999999999</v>
      </c>
      <c r="P187" s="164">
        <v>906.55100000000004</v>
      </c>
      <c r="Q187" s="164">
        <v>1079.0170000000001</v>
      </c>
      <c r="R187" s="164">
        <v>1028.5419999999999</v>
      </c>
      <c r="S187" s="164">
        <v>1436.357</v>
      </c>
      <c r="T187" s="164">
        <v>1365.9169999999999</v>
      </c>
      <c r="U187" s="164">
        <v>1940.088</v>
      </c>
      <c r="V187" s="164">
        <v>1849.954</v>
      </c>
      <c r="W187" s="164">
        <v>3376.4449999999997</v>
      </c>
      <c r="X187" s="164">
        <v>3215.8710000000001</v>
      </c>
      <c r="Y187" s="164">
        <v>9201.4739999999983</v>
      </c>
      <c r="Z187" s="164">
        <v>2107.5590000000002</v>
      </c>
      <c r="AA187" s="164">
        <v>2802.2739999999999</v>
      </c>
      <c r="AB187" s="164">
        <v>3790.0419999999999</v>
      </c>
      <c r="AC187" s="164">
        <v>6592.3159999999998</v>
      </c>
      <c r="AD187" s="164">
        <v>1897.5930000000001</v>
      </c>
      <c r="AE187" s="164">
        <v>1826.6410000000001</v>
      </c>
      <c r="AF187" s="164">
        <v>1718.682</v>
      </c>
      <c r="AG187" s="164">
        <v>1745.9559999999999</v>
      </c>
      <c r="AH187" s="164">
        <v>1583.14</v>
      </c>
      <c r="AI187" s="164">
        <v>1640.2280000000001</v>
      </c>
      <c r="AJ187" s="164">
        <v>1433.095</v>
      </c>
      <c r="AK187" s="164">
        <v>1524.201</v>
      </c>
      <c r="AL187" s="164">
        <v>1669.7539999999999</v>
      </c>
      <c r="AM187" s="164">
        <v>1872.336</v>
      </c>
      <c r="AN187" s="164">
        <v>1506.59</v>
      </c>
      <c r="AO187" s="164">
        <v>1836.8119999999999</v>
      </c>
      <c r="AP187" s="164">
        <v>1535.9880000000001</v>
      </c>
      <c r="AQ187" s="164">
        <v>2005.001</v>
      </c>
      <c r="AR187" s="164">
        <v>822.88</v>
      </c>
      <c r="AS187" s="164">
        <v>1171.348</v>
      </c>
      <c r="AT187" s="164">
        <v>727.20399999999995</v>
      </c>
      <c r="AU187" s="164">
        <v>1233.414</v>
      </c>
      <c r="AV187" s="164">
        <v>876.02700000000004</v>
      </c>
      <c r="AW187" s="164">
        <v>1580.1769999999999</v>
      </c>
      <c r="AX187" s="164">
        <v>401.74</v>
      </c>
      <c r="AY187" s="164">
        <v>834.245</v>
      </c>
      <c r="AZ187" s="164">
        <v>305.714</v>
      </c>
      <c r="BA187" s="164">
        <v>798.89200000000005</v>
      </c>
      <c r="BB187" s="164">
        <v>85.552000000000007</v>
      </c>
      <c r="BC187" s="164">
        <v>317.262</v>
      </c>
      <c r="BD187" s="164">
        <v>15.843</v>
      </c>
      <c r="BE187" s="164">
        <v>69.762</v>
      </c>
      <c r="BF187" s="164">
        <v>3.0089999999999999</v>
      </c>
      <c r="BG187" s="164">
        <v>17.797999999999998</v>
      </c>
      <c r="BH187" s="164">
        <v>0.247</v>
      </c>
      <c r="BI187" s="164">
        <v>1.573</v>
      </c>
    </row>
    <row r="188" spans="1:61" x14ac:dyDescent="0.25">
      <c r="A188" s="140" t="s">
        <v>521</v>
      </c>
      <c r="B188" s="140" t="s">
        <v>201</v>
      </c>
      <c r="C188" s="140" t="s">
        <v>307</v>
      </c>
      <c r="D188" s="140" t="s">
        <v>201</v>
      </c>
      <c r="E188" s="140" t="s">
        <v>344</v>
      </c>
      <c r="F188" s="140">
        <v>0</v>
      </c>
      <c r="G188" s="140">
        <v>0</v>
      </c>
      <c r="H188" s="141" t="s">
        <v>322</v>
      </c>
      <c r="I188" s="141">
        <v>1</v>
      </c>
      <c r="J188" s="141"/>
      <c r="K188" s="146" t="s">
        <v>187</v>
      </c>
      <c r="L188" s="163">
        <v>2010</v>
      </c>
      <c r="M188" s="164">
        <v>273.37</v>
      </c>
      <c r="N188" s="164">
        <v>264.738</v>
      </c>
      <c r="O188" s="164">
        <v>163.92500000000001</v>
      </c>
      <c r="P188" s="164">
        <v>161.54599999999999</v>
      </c>
      <c r="Q188" s="164">
        <v>156.22</v>
      </c>
      <c r="R188" s="164">
        <v>150.149</v>
      </c>
      <c r="S188" s="164">
        <v>390.22800000000001</v>
      </c>
      <c r="T188" s="164">
        <v>217.54400000000001</v>
      </c>
      <c r="U188" s="164">
        <v>949.37</v>
      </c>
      <c r="V188" s="164">
        <v>380.73599999999999</v>
      </c>
      <c r="W188" s="164">
        <v>1339.598</v>
      </c>
      <c r="X188" s="164">
        <v>598.28</v>
      </c>
      <c r="Y188" s="164">
        <v>1777.72</v>
      </c>
      <c r="Z188" s="164">
        <v>306.36900000000003</v>
      </c>
      <c r="AA188" s="164">
        <v>607.77200000000005</v>
      </c>
      <c r="AB188" s="164">
        <v>1330.106</v>
      </c>
      <c r="AC188" s="164">
        <v>1937.8779999999999</v>
      </c>
      <c r="AD188" s="164">
        <v>1383.7049999999999</v>
      </c>
      <c r="AE188" s="164">
        <v>460.32400000000001</v>
      </c>
      <c r="AF188" s="164">
        <v>1341.5640000000001</v>
      </c>
      <c r="AG188" s="164">
        <v>361.45600000000002</v>
      </c>
      <c r="AH188" s="164">
        <v>753.851</v>
      </c>
      <c r="AI188" s="164">
        <v>225.65799999999999</v>
      </c>
      <c r="AJ188" s="164">
        <v>238.536</v>
      </c>
      <c r="AK188" s="164">
        <v>115.97799999999999</v>
      </c>
      <c r="AL188" s="164">
        <v>134.77699999999999</v>
      </c>
      <c r="AM188" s="164">
        <v>62.097000000000001</v>
      </c>
      <c r="AN188" s="164">
        <v>82.552999999999997</v>
      </c>
      <c r="AO188" s="164">
        <v>41.470999999999997</v>
      </c>
      <c r="AP188" s="164">
        <v>50.362000000000002</v>
      </c>
      <c r="AQ188" s="164">
        <v>20.994</v>
      </c>
      <c r="AR188" s="164">
        <v>23.277999999999999</v>
      </c>
      <c r="AS188" s="164">
        <v>8.8249999999999993</v>
      </c>
      <c r="AT188" s="164">
        <v>7.9450000000000003</v>
      </c>
      <c r="AU188" s="164">
        <v>3.903</v>
      </c>
      <c r="AV188" s="164">
        <v>4.95</v>
      </c>
      <c r="AW188" s="164">
        <v>2.355</v>
      </c>
      <c r="AX188" s="164">
        <v>2.452</v>
      </c>
      <c r="AY188" s="164">
        <v>1.1020000000000001</v>
      </c>
      <c r="AZ188" s="164">
        <v>1.645</v>
      </c>
      <c r="BA188" s="164">
        <v>1.3109999999999999</v>
      </c>
      <c r="BB188" s="164">
        <v>0.81299999999999994</v>
      </c>
      <c r="BC188" s="164">
        <v>1.085</v>
      </c>
      <c r="BD188" s="164">
        <v>0.22900000000000001</v>
      </c>
      <c r="BE188" s="164">
        <v>0.30599999999999999</v>
      </c>
      <c r="BF188" s="164">
        <v>7.5999999999999998E-2</v>
      </c>
      <c r="BG188" s="164">
        <v>0.1</v>
      </c>
      <c r="BH188" s="164">
        <v>2E-3</v>
      </c>
      <c r="BI188" s="164">
        <v>8.0000000000000002E-3</v>
      </c>
    </row>
    <row r="189" spans="1:61" x14ac:dyDescent="0.25">
      <c r="A189" s="140" t="s">
        <v>522</v>
      </c>
      <c r="B189" s="140" t="s">
        <v>320</v>
      </c>
      <c r="C189" s="140" t="s">
        <v>312</v>
      </c>
      <c r="D189" s="140" t="s">
        <v>321</v>
      </c>
      <c r="E189" s="140" t="s">
        <v>314</v>
      </c>
      <c r="F189" s="140">
        <v>0</v>
      </c>
      <c r="G189" s="140">
        <v>0</v>
      </c>
      <c r="H189" s="141" t="s">
        <v>339</v>
      </c>
      <c r="I189" s="141"/>
      <c r="J189" s="141"/>
      <c r="K189" s="146" t="s">
        <v>188</v>
      </c>
      <c r="L189" s="163">
        <v>2010</v>
      </c>
      <c r="M189" s="164">
        <v>1996.6579999999999</v>
      </c>
      <c r="N189" s="164">
        <v>1902.0139999999999</v>
      </c>
      <c r="O189" s="164">
        <v>1762.155</v>
      </c>
      <c r="P189" s="164">
        <v>1681.8340000000001</v>
      </c>
      <c r="Q189" s="164">
        <v>1818.9570000000001</v>
      </c>
      <c r="R189" s="164">
        <v>1737.317</v>
      </c>
      <c r="S189" s="164">
        <v>1982.2550000000001</v>
      </c>
      <c r="T189" s="164">
        <v>1874.143</v>
      </c>
      <c r="U189" s="164">
        <v>2139.1469999999999</v>
      </c>
      <c r="V189" s="164">
        <v>2043.865</v>
      </c>
      <c r="W189" s="164">
        <v>4121.402</v>
      </c>
      <c r="X189" s="164">
        <v>3918.0079999999998</v>
      </c>
      <c r="Y189" s="164">
        <v>14755.332999999999</v>
      </c>
      <c r="Z189" s="164">
        <v>3556.2740000000003</v>
      </c>
      <c r="AA189" s="164">
        <v>3856.3980000000001</v>
      </c>
      <c r="AB189" s="164">
        <v>4183.0119999999997</v>
      </c>
      <c r="AC189" s="164">
        <v>8039.41</v>
      </c>
      <c r="AD189" s="164">
        <v>2137.6959999999999</v>
      </c>
      <c r="AE189" s="164">
        <v>2054.1909999999998</v>
      </c>
      <c r="AF189" s="164">
        <v>1946.6790000000001</v>
      </c>
      <c r="AG189" s="164">
        <v>1926.376</v>
      </c>
      <c r="AH189" s="164">
        <v>2088.366</v>
      </c>
      <c r="AI189" s="164">
        <v>2127.835</v>
      </c>
      <c r="AJ189" s="164">
        <v>2306.5909999999999</v>
      </c>
      <c r="AK189" s="164">
        <v>2345.7559999999999</v>
      </c>
      <c r="AL189" s="164">
        <v>2244.21</v>
      </c>
      <c r="AM189" s="164">
        <v>2318.9540000000002</v>
      </c>
      <c r="AN189" s="164">
        <v>1966.5329999999999</v>
      </c>
      <c r="AO189" s="164">
        <v>2016.4059999999999</v>
      </c>
      <c r="AP189" s="164">
        <v>1757.2190000000001</v>
      </c>
      <c r="AQ189" s="164">
        <v>1816.3689999999999</v>
      </c>
      <c r="AR189" s="164">
        <v>1846.8389999999999</v>
      </c>
      <c r="AS189" s="164">
        <v>1931.732</v>
      </c>
      <c r="AT189" s="164">
        <v>1410.508</v>
      </c>
      <c r="AU189" s="164">
        <v>1519.153</v>
      </c>
      <c r="AV189" s="164">
        <v>1163.498</v>
      </c>
      <c r="AW189" s="164">
        <v>1310.3720000000001</v>
      </c>
      <c r="AX189" s="164">
        <v>893.79600000000005</v>
      </c>
      <c r="AY189" s="164">
        <v>1108.55</v>
      </c>
      <c r="AZ189" s="164">
        <v>606.95399999999995</v>
      </c>
      <c r="BA189" s="164">
        <v>885.226</v>
      </c>
      <c r="BB189" s="164">
        <v>326.55599999999998</v>
      </c>
      <c r="BC189" s="164">
        <v>606.697</v>
      </c>
      <c r="BD189" s="164">
        <v>104.63200000000001</v>
      </c>
      <c r="BE189" s="164">
        <v>251.97900000000001</v>
      </c>
      <c r="BF189" s="164">
        <v>21.582999999999998</v>
      </c>
      <c r="BG189" s="164">
        <v>74.736999999999995</v>
      </c>
      <c r="BH189" s="164">
        <v>1.827</v>
      </c>
      <c r="BI189" s="164">
        <v>10.185</v>
      </c>
    </row>
    <row r="190" spans="1:61" x14ac:dyDescent="0.25">
      <c r="A190" s="140" t="s">
        <v>523</v>
      </c>
      <c r="B190" s="140" t="s">
        <v>199</v>
      </c>
      <c r="C190" s="140" t="s">
        <v>317</v>
      </c>
      <c r="D190" s="140" t="s">
        <v>325</v>
      </c>
      <c r="E190" s="140" t="s">
        <v>324</v>
      </c>
      <c r="F190" s="140">
        <v>1</v>
      </c>
      <c r="G190" s="140">
        <v>1</v>
      </c>
      <c r="H190" s="141" t="s">
        <v>310</v>
      </c>
      <c r="I190" s="141">
        <v>1</v>
      </c>
      <c r="J190" s="141">
        <v>2</v>
      </c>
      <c r="K190" s="146" t="s">
        <v>189</v>
      </c>
      <c r="L190" s="163">
        <v>2010</v>
      </c>
      <c r="M190" s="164">
        <v>4063.944</v>
      </c>
      <c r="N190" s="164">
        <v>3988.7350000000001</v>
      </c>
      <c r="O190" s="164">
        <v>3333.2249999999999</v>
      </c>
      <c r="P190" s="164">
        <v>3284.7440000000001</v>
      </c>
      <c r="Q190" s="164">
        <v>2763.2240000000002</v>
      </c>
      <c r="R190" s="164">
        <v>2731.7829999999999</v>
      </c>
      <c r="S190" s="164">
        <v>2376.7939999999999</v>
      </c>
      <c r="T190" s="164">
        <v>2363.7979999999998</v>
      </c>
      <c r="U190" s="164">
        <v>2070.893</v>
      </c>
      <c r="V190" s="164">
        <v>2070.627</v>
      </c>
      <c r="W190" s="164">
        <v>4447.6869999999999</v>
      </c>
      <c r="X190" s="164">
        <v>4434.4249999999993</v>
      </c>
      <c r="Y190" s="164">
        <v>24906.246999999999</v>
      </c>
      <c r="Z190" s="164">
        <v>5495.0069999999996</v>
      </c>
      <c r="AA190" s="164">
        <v>4740.5919999999996</v>
      </c>
      <c r="AB190" s="164">
        <v>4141.5200000000004</v>
      </c>
      <c r="AC190" s="164">
        <v>8882.1119999999992</v>
      </c>
      <c r="AD190" s="164">
        <v>1757.8889999999999</v>
      </c>
      <c r="AE190" s="164">
        <v>1756.0930000000001</v>
      </c>
      <c r="AF190" s="164">
        <v>1448.8789999999999</v>
      </c>
      <c r="AG190" s="164">
        <v>1429.425</v>
      </c>
      <c r="AH190" s="164">
        <v>1131.9359999999999</v>
      </c>
      <c r="AI190" s="164">
        <v>1086.8320000000001</v>
      </c>
      <c r="AJ190" s="164">
        <v>866.52099999999996</v>
      </c>
      <c r="AK190" s="164">
        <v>828.13400000000001</v>
      </c>
      <c r="AL190" s="164">
        <v>674.70399999999995</v>
      </c>
      <c r="AM190" s="164">
        <v>680.36500000000001</v>
      </c>
      <c r="AN190" s="164">
        <v>547.81899999999996</v>
      </c>
      <c r="AO190" s="164">
        <v>589.96</v>
      </c>
      <c r="AP190" s="164">
        <v>446.24099999999999</v>
      </c>
      <c r="AQ190" s="164">
        <v>495.88099999999997</v>
      </c>
      <c r="AR190" s="164">
        <v>365.30500000000001</v>
      </c>
      <c r="AS190" s="164">
        <v>418.41899999999998</v>
      </c>
      <c r="AT190" s="164">
        <v>268.06400000000002</v>
      </c>
      <c r="AU190" s="164">
        <v>314.73599999999999</v>
      </c>
      <c r="AV190" s="164">
        <v>181.16800000000001</v>
      </c>
      <c r="AW190" s="164">
        <v>220.65</v>
      </c>
      <c r="AX190" s="164">
        <v>106.92</v>
      </c>
      <c r="AY190" s="164">
        <v>136.53700000000001</v>
      </c>
      <c r="AZ190" s="164">
        <v>50.792000000000002</v>
      </c>
      <c r="BA190" s="164">
        <v>68.78</v>
      </c>
      <c r="BB190" s="164">
        <v>17.14</v>
      </c>
      <c r="BC190" s="164">
        <v>25.338999999999999</v>
      </c>
      <c r="BD190" s="164">
        <v>3.54</v>
      </c>
      <c r="BE190" s="164">
        <v>6.1429999999999998</v>
      </c>
      <c r="BF190" s="164">
        <v>0.38600000000000001</v>
      </c>
      <c r="BG190" s="164">
        <v>0.874</v>
      </c>
      <c r="BH190" s="164">
        <v>2.1000000000000001E-2</v>
      </c>
      <c r="BI190" s="164">
        <v>7.0000000000000007E-2</v>
      </c>
    </row>
    <row r="191" spans="1:61" x14ac:dyDescent="0.25">
      <c r="A191" s="140" t="s">
        <v>525</v>
      </c>
      <c r="B191" s="140" t="s">
        <v>320</v>
      </c>
      <c r="C191" s="140" t="s">
        <v>328</v>
      </c>
      <c r="D191" s="140" t="s">
        <v>321</v>
      </c>
      <c r="E191" s="140" t="s">
        <v>314</v>
      </c>
      <c r="F191" s="140">
        <v>0</v>
      </c>
      <c r="G191" s="140">
        <v>0</v>
      </c>
      <c r="H191" s="141" t="s">
        <v>339</v>
      </c>
      <c r="I191" s="141"/>
      <c r="J191" s="141"/>
      <c r="K191" s="146" t="s">
        <v>524</v>
      </c>
      <c r="L191" s="163">
        <v>2010</v>
      </c>
      <c r="M191" s="164">
        <v>10441.328</v>
      </c>
      <c r="N191" s="164">
        <v>10000</v>
      </c>
      <c r="O191" s="164">
        <v>10492.472</v>
      </c>
      <c r="P191" s="164">
        <v>10056.361000000001</v>
      </c>
      <c r="Q191" s="164">
        <v>10720.352999999999</v>
      </c>
      <c r="R191" s="164">
        <v>10236.678</v>
      </c>
      <c r="S191" s="164">
        <v>11337.174999999999</v>
      </c>
      <c r="T191" s="164">
        <v>10758.228999999999</v>
      </c>
      <c r="U191" s="164">
        <v>11159.996999999999</v>
      </c>
      <c r="V191" s="164">
        <v>10694.57</v>
      </c>
      <c r="W191" s="164">
        <v>22497.171999999999</v>
      </c>
      <c r="X191" s="164">
        <v>21452.798999999999</v>
      </c>
      <c r="Y191" s="164">
        <v>16937.455999999998</v>
      </c>
      <c r="Z191" s="164">
        <v>20957.030999999999</v>
      </c>
      <c r="AA191" s="164">
        <v>22095.403999999999</v>
      </c>
      <c r="AB191" s="164">
        <v>21854.566999999999</v>
      </c>
      <c r="AC191" s="164">
        <v>43949.970999999998</v>
      </c>
      <c r="AD191" s="164">
        <v>10803.897999999999</v>
      </c>
      <c r="AE191" s="164">
        <v>10607.523999999999</v>
      </c>
      <c r="AF191" s="164">
        <v>10217.92</v>
      </c>
      <c r="AG191" s="164">
        <v>10185.431</v>
      </c>
      <c r="AH191" s="164">
        <v>10137.870999999999</v>
      </c>
      <c r="AI191" s="164">
        <v>10238.023999999999</v>
      </c>
      <c r="AJ191" s="164">
        <v>10533.233</v>
      </c>
      <c r="AK191" s="164">
        <v>10674.583000000001</v>
      </c>
      <c r="AL191" s="164">
        <v>11219.644</v>
      </c>
      <c r="AM191" s="164">
        <v>11515.067999999999</v>
      </c>
      <c r="AN191" s="164">
        <v>11027.846</v>
      </c>
      <c r="AO191" s="164">
        <v>11451.861999999999</v>
      </c>
      <c r="AP191" s="164">
        <v>9662.2510000000002</v>
      </c>
      <c r="AQ191" s="164">
        <v>10281.460999999999</v>
      </c>
      <c r="AR191" s="164">
        <v>8124.3630000000003</v>
      </c>
      <c r="AS191" s="164">
        <v>8874.69</v>
      </c>
      <c r="AT191" s="164">
        <v>5897.5929999999998</v>
      </c>
      <c r="AU191" s="164">
        <v>6651.1890000000003</v>
      </c>
      <c r="AV191" s="164">
        <v>4348.8220000000001</v>
      </c>
      <c r="AW191" s="164">
        <v>5120.3509999999997</v>
      </c>
      <c r="AX191" s="164">
        <v>3268.556</v>
      </c>
      <c r="AY191" s="164">
        <v>4166.2820000000002</v>
      </c>
      <c r="AZ191" s="164">
        <v>2356.9560000000001</v>
      </c>
      <c r="BA191" s="164">
        <v>3528.3359999999998</v>
      </c>
      <c r="BB191" s="164">
        <v>1255.855</v>
      </c>
      <c r="BC191" s="164">
        <v>2282.127</v>
      </c>
      <c r="BD191" s="164">
        <v>432.37599999999998</v>
      </c>
      <c r="BE191" s="164">
        <v>1054.2270000000001</v>
      </c>
      <c r="BF191" s="164">
        <v>81.611999999999995</v>
      </c>
      <c r="BG191" s="164">
        <v>289.48899999999998</v>
      </c>
      <c r="BH191" s="164">
        <v>9.5060000000000002</v>
      </c>
      <c r="BI191" s="164">
        <v>51.006999999999998</v>
      </c>
    </row>
    <row r="192" spans="1:61" x14ac:dyDescent="0.25">
      <c r="A192" s="140" t="s">
        <v>526</v>
      </c>
      <c r="B192" s="140" t="s">
        <v>326</v>
      </c>
      <c r="C192" s="140" t="s">
        <v>328</v>
      </c>
      <c r="D192" s="140" t="s">
        <v>332</v>
      </c>
      <c r="E192" s="140" t="s">
        <v>330</v>
      </c>
      <c r="F192" s="140">
        <v>0</v>
      </c>
      <c r="G192" s="140">
        <v>0</v>
      </c>
      <c r="H192" s="141" t="s">
        <v>322</v>
      </c>
      <c r="I192" s="141">
        <v>1</v>
      </c>
      <c r="J192" s="141"/>
      <c r="K192" s="146" t="s">
        <v>191</v>
      </c>
      <c r="L192" s="163">
        <v>2010</v>
      </c>
      <c r="M192" s="164">
        <v>126.119</v>
      </c>
      <c r="N192" s="164">
        <v>120.399</v>
      </c>
      <c r="O192" s="164">
        <v>128.53700000000001</v>
      </c>
      <c r="P192" s="164">
        <v>123.239</v>
      </c>
      <c r="Q192" s="164">
        <v>132.78200000000001</v>
      </c>
      <c r="R192" s="164">
        <v>127.815</v>
      </c>
      <c r="S192" s="164">
        <v>135.714</v>
      </c>
      <c r="T192" s="164">
        <v>130.57599999999999</v>
      </c>
      <c r="U192" s="164">
        <v>126.822</v>
      </c>
      <c r="V192" s="164">
        <v>122.956</v>
      </c>
      <c r="W192" s="164">
        <v>262.536</v>
      </c>
      <c r="X192" s="164">
        <v>253.53199999999998</v>
      </c>
      <c r="Y192" s="164">
        <v>1025.181</v>
      </c>
      <c r="Z192" s="164">
        <v>260.59699999999998</v>
      </c>
      <c r="AA192" s="164">
        <v>266.28999999999996</v>
      </c>
      <c r="AB192" s="164">
        <v>249.77800000000002</v>
      </c>
      <c r="AC192" s="164">
        <v>516.06799999999998</v>
      </c>
      <c r="AD192" s="164">
        <v>115.946</v>
      </c>
      <c r="AE192" s="164">
        <v>114.23099999999999</v>
      </c>
      <c r="AF192" s="164">
        <v>121.042</v>
      </c>
      <c r="AG192" s="164">
        <v>121.10599999999999</v>
      </c>
      <c r="AH192" s="164">
        <v>113.294</v>
      </c>
      <c r="AI192" s="164">
        <v>114.633</v>
      </c>
      <c r="AJ192" s="164">
        <v>99.876999999999995</v>
      </c>
      <c r="AK192" s="164">
        <v>104.88800000000001</v>
      </c>
      <c r="AL192" s="164">
        <v>100.11199999999999</v>
      </c>
      <c r="AM192" s="164">
        <v>106.61</v>
      </c>
      <c r="AN192" s="164">
        <v>93.385999999999996</v>
      </c>
      <c r="AO192" s="164">
        <v>101.82599999999999</v>
      </c>
      <c r="AP192" s="164">
        <v>81.218999999999994</v>
      </c>
      <c r="AQ192" s="164">
        <v>89.156000000000006</v>
      </c>
      <c r="AR192" s="164">
        <v>69.909000000000006</v>
      </c>
      <c r="AS192" s="164">
        <v>81.936999999999998</v>
      </c>
      <c r="AT192" s="164">
        <v>58.55</v>
      </c>
      <c r="AU192" s="164">
        <v>73.283000000000001</v>
      </c>
      <c r="AV192" s="164">
        <v>46.463999999999999</v>
      </c>
      <c r="AW192" s="164">
        <v>66.72</v>
      </c>
      <c r="AX192" s="164">
        <v>38.073999999999998</v>
      </c>
      <c r="AY192" s="164">
        <v>60.075000000000003</v>
      </c>
      <c r="AZ192" s="164">
        <v>24.14</v>
      </c>
      <c r="BA192" s="164">
        <v>45.6</v>
      </c>
      <c r="BB192" s="164">
        <v>10.914</v>
      </c>
      <c r="BC192" s="164">
        <v>25.274000000000001</v>
      </c>
      <c r="BD192" s="164">
        <v>3.508</v>
      </c>
      <c r="BE192" s="164">
        <v>10.167</v>
      </c>
      <c r="BF192" s="164">
        <v>0.94299999999999995</v>
      </c>
      <c r="BG192" s="164">
        <v>3.3109999999999999</v>
      </c>
      <c r="BH192" s="164">
        <v>0.17699999999999999</v>
      </c>
      <c r="BI192" s="164">
        <v>0.65100000000000002</v>
      </c>
    </row>
    <row r="193" spans="1:61" x14ac:dyDescent="0.25">
      <c r="A193" s="140" t="s">
        <v>527</v>
      </c>
      <c r="B193" s="140" t="s">
        <v>204</v>
      </c>
      <c r="C193" s="140" t="s">
        <v>312</v>
      </c>
      <c r="D193" s="140" t="s">
        <v>313</v>
      </c>
      <c r="E193" s="140" t="s">
        <v>334</v>
      </c>
      <c r="F193" s="140">
        <v>0</v>
      </c>
      <c r="G193" s="140">
        <v>0</v>
      </c>
      <c r="H193" s="141" t="s">
        <v>335</v>
      </c>
      <c r="I193" s="141">
        <v>1</v>
      </c>
      <c r="J193" s="141"/>
      <c r="K193" s="146" t="s">
        <v>192</v>
      </c>
      <c r="L193" s="163">
        <v>2010</v>
      </c>
      <c r="M193" s="164">
        <v>1462.5519999999999</v>
      </c>
      <c r="N193" s="164">
        <v>1411.7639999999999</v>
      </c>
      <c r="O193" s="164">
        <v>1316.6690000000001</v>
      </c>
      <c r="P193" s="164">
        <v>1269.71</v>
      </c>
      <c r="Q193" s="164">
        <v>1428.0260000000001</v>
      </c>
      <c r="R193" s="164">
        <v>1378.701</v>
      </c>
      <c r="S193" s="164">
        <v>1604.7080000000001</v>
      </c>
      <c r="T193" s="164">
        <v>1553.5219999999999</v>
      </c>
      <c r="U193" s="164">
        <v>1519.1120000000001</v>
      </c>
      <c r="V193" s="164">
        <v>1479.5039999999999</v>
      </c>
      <c r="W193" s="164">
        <v>3123.82</v>
      </c>
      <c r="X193" s="164">
        <v>3033.0259999999998</v>
      </c>
      <c r="Y193" s="164">
        <v>11425.651999999998</v>
      </c>
      <c r="Z193" s="164">
        <v>2806.7269999999999</v>
      </c>
      <c r="AA193" s="164">
        <v>3158.23</v>
      </c>
      <c r="AB193" s="164">
        <v>2998.616</v>
      </c>
      <c r="AC193" s="164">
        <v>6156.8459999999995</v>
      </c>
      <c r="AD193" s="164">
        <v>1239.018</v>
      </c>
      <c r="AE193" s="164">
        <v>1233.2370000000001</v>
      </c>
      <c r="AF193" s="164">
        <v>1058.519</v>
      </c>
      <c r="AG193" s="164">
        <v>1055.221</v>
      </c>
      <c r="AH193" s="164">
        <v>901.524</v>
      </c>
      <c r="AI193" s="164">
        <v>913.45299999999997</v>
      </c>
      <c r="AJ193" s="164">
        <v>763.69899999999996</v>
      </c>
      <c r="AK193" s="164">
        <v>807.82600000000002</v>
      </c>
      <c r="AL193" s="164">
        <v>743.96299999999997</v>
      </c>
      <c r="AM193" s="164">
        <v>792.976</v>
      </c>
      <c r="AN193" s="164">
        <v>619.30899999999997</v>
      </c>
      <c r="AO193" s="164">
        <v>641.80999999999995</v>
      </c>
      <c r="AP193" s="164">
        <v>409.43200000000002</v>
      </c>
      <c r="AQ193" s="164">
        <v>454.23</v>
      </c>
      <c r="AR193" s="164">
        <v>227.47200000000001</v>
      </c>
      <c r="AS193" s="164">
        <v>264.15499999999997</v>
      </c>
      <c r="AT193" s="164">
        <v>162.98400000000001</v>
      </c>
      <c r="AU193" s="164">
        <v>178.08099999999999</v>
      </c>
      <c r="AV193" s="164">
        <v>174.02699999999999</v>
      </c>
      <c r="AW193" s="164">
        <v>218.16399999999999</v>
      </c>
      <c r="AX193" s="164">
        <v>99.236000000000004</v>
      </c>
      <c r="AY193" s="164">
        <v>141.03399999999999</v>
      </c>
      <c r="AZ193" s="164">
        <v>60.453000000000003</v>
      </c>
      <c r="BA193" s="164">
        <v>97.253</v>
      </c>
      <c r="BB193" s="164">
        <v>17.248999999999999</v>
      </c>
      <c r="BC193" s="164">
        <v>44.540999999999997</v>
      </c>
      <c r="BD193" s="164">
        <v>4.26</v>
      </c>
      <c r="BE193" s="164">
        <v>13.298999999999999</v>
      </c>
      <c r="BF193" s="164">
        <v>1.68</v>
      </c>
      <c r="BG193" s="164">
        <v>5.3449999999999998</v>
      </c>
      <c r="BH193" s="164">
        <v>0.40699999999999997</v>
      </c>
      <c r="BI193" s="164">
        <v>1.145</v>
      </c>
    </row>
    <row r="194" spans="1:61" x14ac:dyDescent="0.25">
      <c r="A194" s="140" t="s">
        <v>528</v>
      </c>
      <c r="B194" s="140" t="s">
        <v>243</v>
      </c>
      <c r="C194" s="140" t="s">
        <v>337</v>
      </c>
      <c r="D194" s="140" t="s">
        <v>308</v>
      </c>
      <c r="E194" s="140" t="s">
        <v>338</v>
      </c>
      <c r="F194" s="140">
        <v>0</v>
      </c>
      <c r="G194" s="140">
        <v>0</v>
      </c>
      <c r="H194" s="141" t="s">
        <v>335</v>
      </c>
      <c r="I194" s="141">
        <v>1</v>
      </c>
      <c r="J194" s="141">
        <v>2</v>
      </c>
      <c r="K194" s="146" t="s">
        <v>193</v>
      </c>
      <c r="L194" s="163">
        <v>2010</v>
      </c>
      <c r="M194" s="164">
        <v>17.648</v>
      </c>
      <c r="N194" s="164">
        <v>16.37</v>
      </c>
      <c r="O194" s="164">
        <v>14.923</v>
      </c>
      <c r="P194" s="164">
        <v>13.814</v>
      </c>
      <c r="Q194" s="164">
        <v>14.571</v>
      </c>
      <c r="R194" s="164">
        <v>12.941000000000001</v>
      </c>
      <c r="S194" s="164">
        <v>11.012</v>
      </c>
      <c r="T194" s="164">
        <v>11.288</v>
      </c>
      <c r="U194" s="164">
        <v>11.271000000000001</v>
      </c>
      <c r="V194" s="164">
        <v>11.875999999999999</v>
      </c>
      <c r="W194" s="164">
        <v>22.283000000000001</v>
      </c>
      <c r="X194" s="164">
        <v>23.164000000000001</v>
      </c>
      <c r="Y194" s="164">
        <v>112.56700000000001</v>
      </c>
      <c r="Z194" s="164">
        <v>27.512</v>
      </c>
      <c r="AA194" s="164">
        <v>22.3</v>
      </c>
      <c r="AB194" s="164">
        <v>23.146999999999998</v>
      </c>
      <c r="AC194" s="164">
        <v>45.447000000000003</v>
      </c>
      <c r="AD194" s="164">
        <v>10.205</v>
      </c>
      <c r="AE194" s="164">
        <v>9.7769999999999992</v>
      </c>
      <c r="AF194" s="164">
        <v>8.1690000000000005</v>
      </c>
      <c r="AG194" s="164">
        <v>7.9359999999999999</v>
      </c>
      <c r="AH194" s="164">
        <v>6.9</v>
      </c>
      <c r="AI194" s="164">
        <v>7.0039999999999996</v>
      </c>
      <c r="AJ194" s="164">
        <v>5.798</v>
      </c>
      <c r="AK194" s="164">
        <v>5.8920000000000003</v>
      </c>
      <c r="AL194" s="164">
        <v>5.351</v>
      </c>
      <c r="AM194" s="164">
        <v>5.7320000000000002</v>
      </c>
      <c r="AN194" s="164">
        <v>3.7909999999999999</v>
      </c>
      <c r="AO194" s="164">
        <v>3.72</v>
      </c>
      <c r="AP194" s="164">
        <v>3.3919999999999999</v>
      </c>
      <c r="AQ194" s="164">
        <v>3.335</v>
      </c>
      <c r="AR194" s="164">
        <v>2.1739999999999999</v>
      </c>
      <c r="AS194" s="164">
        <v>2.08</v>
      </c>
      <c r="AT194" s="164">
        <v>2.2250000000000001</v>
      </c>
      <c r="AU194" s="164">
        <v>1.9379999999999999</v>
      </c>
      <c r="AV194" s="164">
        <v>1.2809999999999999</v>
      </c>
      <c r="AW194" s="164">
        <v>1.4470000000000001</v>
      </c>
      <c r="AX194" s="164">
        <v>0.70099999999999996</v>
      </c>
      <c r="AY194" s="164">
        <v>0.67300000000000004</v>
      </c>
      <c r="AZ194" s="164">
        <v>0.36099999999999999</v>
      </c>
      <c r="BA194" s="164">
        <v>0.33600000000000002</v>
      </c>
      <c r="BB194" s="164">
        <v>0.14499999999999999</v>
      </c>
      <c r="BC194" s="164">
        <v>0.13300000000000001</v>
      </c>
      <c r="BD194" s="164">
        <v>3.9E-2</v>
      </c>
      <c r="BE194" s="164">
        <v>3.9E-2</v>
      </c>
      <c r="BF194" s="164">
        <v>5.0000000000000001E-3</v>
      </c>
      <c r="BG194" s="164">
        <v>6.0000000000000001E-3</v>
      </c>
      <c r="BH194" s="164">
        <v>0</v>
      </c>
      <c r="BI194" s="164">
        <v>0</v>
      </c>
    </row>
    <row r="195" spans="1:61" x14ac:dyDescent="0.25">
      <c r="A195" s="140" t="s">
        <v>529</v>
      </c>
      <c r="B195" s="140" t="s">
        <v>326</v>
      </c>
      <c r="C195" s="140" t="s">
        <v>328</v>
      </c>
      <c r="D195" s="140" t="s">
        <v>332</v>
      </c>
      <c r="E195" s="140" t="s">
        <v>330</v>
      </c>
      <c r="F195" s="140">
        <v>0</v>
      </c>
      <c r="G195" s="140">
        <v>0</v>
      </c>
      <c r="H195" s="141" t="s">
        <v>315</v>
      </c>
      <c r="I195" s="141">
        <v>1</v>
      </c>
      <c r="J195" s="141"/>
      <c r="K195" s="146" t="s">
        <v>194</v>
      </c>
      <c r="L195" s="163">
        <v>2010</v>
      </c>
      <c r="M195" s="164">
        <v>1499.309</v>
      </c>
      <c r="N195" s="164">
        <v>1434.691</v>
      </c>
      <c r="O195" s="164">
        <v>1457.9290000000001</v>
      </c>
      <c r="P195" s="164">
        <v>1397.326</v>
      </c>
      <c r="Q195" s="164">
        <v>1414.5509999999999</v>
      </c>
      <c r="R195" s="164">
        <v>1356.203</v>
      </c>
      <c r="S195" s="164">
        <v>1389.4870000000001</v>
      </c>
      <c r="T195" s="164">
        <v>1338.117</v>
      </c>
      <c r="U195" s="164">
        <v>1363.4680000000001</v>
      </c>
      <c r="V195" s="164">
        <v>1327.0730000000001</v>
      </c>
      <c r="W195" s="164">
        <v>2752.9549999999999</v>
      </c>
      <c r="X195" s="164">
        <v>2665.19</v>
      </c>
      <c r="Y195" s="164">
        <v>11287.612999999999</v>
      </c>
      <c r="Z195" s="164">
        <v>2770.7539999999999</v>
      </c>
      <c r="AA195" s="164">
        <v>2727.6040000000003</v>
      </c>
      <c r="AB195" s="164">
        <v>2690.5410000000002</v>
      </c>
      <c r="AC195" s="164">
        <v>5418.1450000000004</v>
      </c>
      <c r="AD195" s="164">
        <v>1237.713</v>
      </c>
      <c r="AE195" s="164">
        <v>1219.9949999999999</v>
      </c>
      <c r="AF195" s="164">
        <v>1120.422</v>
      </c>
      <c r="AG195" s="164">
        <v>1113.9369999999999</v>
      </c>
      <c r="AH195" s="164">
        <v>961.92200000000003</v>
      </c>
      <c r="AI195" s="164">
        <v>962.27</v>
      </c>
      <c r="AJ195" s="164">
        <v>906.46900000000005</v>
      </c>
      <c r="AK195" s="164">
        <v>911.58100000000002</v>
      </c>
      <c r="AL195" s="164">
        <v>824.11599999999999</v>
      </c>
      <c r="AM195" s="164">
        <v>832.90200000000004</v>
      </c>
      <c r="AN195" s="164">
        <v>665.29700000000003</v>
      </c>
      <c r="AO195" s="164">
        <v>677.97</v>
      </c>
      <c r="AP195" s="164">
        <v>553.84500000000003</v>
      </c>
      <c r="AQ195" s="164">
        <v>569.90300000000002</v>
      </c>
      <c r="AR195" s="164">
        <v>427.71699999999998</v>
      </c>
      <c r="AS195" s="164">
        <v>445.19600000000003</v>
      </c>
      <c r="AT195" s="164">
        <v>295.13499999999999</v>
      </c>
      <c r="AU195" s="164">
        <v>319.74799999999999</v>
      </c>
      <c r="AV195" s="164">
        <v>196.82400000000001</v>
      </c>
      <c r="AW195" s="164">
        <v>225.78899999999999</v>
      </c>
      <c r="AX195" s="164">
        <v>135.41999999999999</v>
      </c>
      <c r="AY195" s="164">
        <v>162.39099999999999</v>
      </c>
      <c r="AZ195" s="164">
        <v>81.165999999999997</v>
      </c>
      <c r="BA195" s="164">
        <v>103.741</v>
      </c>
      <c r="BB195" s="164">
        <v>32.703000000000003</v>
      </c>
      <c r="BC195" s="164">
        <v>47.337000000000003</v>
      </c>
      <c r="BD195" s="164">
        <v>9.7469999999999999</v>
      </c>
      <c r="BE195" s="164">
        <v>16.72</v>
      </c>
      <c r="BF195" s="164">
        <v>2.0150000000000001</v>
      </c>
      <c r="BG195" s="164">
        <v>4.1029999999999998</v>
      </c>
      <c r="BH195" s="164">
        <v>0.29699999999999999</v>
      </c>
      <c r="BI195" s="164">
        <v>0.73799999999999999</v>
      </c>
    </row>
    <row r="196" spans="1:61" x14ac:dyDescent="0.25">
      <c r="A196" s="140" t="s">
        <v>530</v>
      </c>
      <c r="B196" s="140" t="s">
        <v>243</v>
      </c>
      <c r="C196" s="140" t="s">
        <v>337</v>
      </c>
      <c r="D196" s="140" t="s">
        <v>308</v>
      </c>
      <c r="E196" s="140" t="s">
        <v>358</v>
      </c>
      <c r="F196" s="140">
        <v>0</v>
      </c>
      <c r="G196" s="140">
        <v>0</v>
      </c>
      <c r="H196" s="141" t="s">
        <v>335</v>
      </c>
      <c r="I196" s="141">
        <v>1</v>
      </c>
      <c r="J196" s="141"/>
      <c r="K196" s="146" t="s">
        <v>195</v>
      </c>
      <c r="L196" s="163">
        <v>2010</v>
      </c>
      <c r="M196" s="164">
        <v>3787.7339999999999</v>
      </c>
      <c r="N196" s="164">
        <v>3441.203</v>
      </c>
      <c r="O196" s="164">
        <v>3506.7260000000001</v>
      </c>
      <c r="P196" s="164">
        <v>3284.24</v>
      </c>
      <c r="Q196" s="164">
        <v>3555.6170000000002</v>
      </c>
      <c r="R196" s="164">
        <v>3342.8989999999999</v>
      </c>
      <c r="S196" s="164">
        <v>4619.3909999999996</v>
      </c>
      <c r="T196" s="164">
        <v>4391.8019999999997</v>
      </c>
      <c r="U196" s="164">
        <v>4502.0320000000002</v>
      </c>
      <c r="V196" s="164">
        <v>4371.5739999999996</v>
      </c>
      <c r="W196" s="164">
        <v>9121.4229999999989</v>
      </c>
      <c r="X196" s="164">
        <v>8763.3760000000002</v>
      </c>
      <c r="Y196" s="164">
        <v>29929.612000000001</v>
      </c>
      <c r="Z196" s="164">
        <v>6898.5159999999996</v>
      </c>
      <c r="AA196" s="164">
        <v>9011.1929999999993</v>
      </c>
      <c r="AB196" s="164">
        <v>8873.6059999999998</v>
      </c>
      <c r="AC196" s="164">
        <v>17884.798999999999</v>
      </c>
      <c r="AD196" s="164">
        <v>4077.5650000000001</v>
      </c>
      <c r="AE196" s="164">
        <v>4034.181</v>
      </c>
      <c r="AF196" s="164">
        <v>3636.2849999999999</v>
      </c>
      <c r="AG196" s="164">
        <v>3649.6019999999999</v>
      </c>
      <c r="AH196" s="164">
        <v>3379.9389999999999</v>
      </c>
      <c r="AI196" s="164">
        <v>3383.55</v>
      </c>
      <c r="AJ196" s="164">
        <v>3079.95</v>
      </c>
      <c r="AK196" s="164">
        <v>3067.4609999999998</v>
      </c>
      <c r="AL196" s="164">
        <v>2793.74</v>
      </c>
      <c r="AM196" s="164">
        <v>2853.8139999999999</v>
      </c>
      <c r="AN196" s="164">
        <v>2338.7779999999998</v>
      </c>
      <c r="AO196" s="164">
        <v>2516.567</v>
      </c>
      <c r="AP196" s="164">
        <v>1653.6320000000001</v>
      </c>
      <c r="AQ196" s="164">
        <v>1887.88</v>
      </c>
      <c r="AR196" s="164">
        <v>897.87400000000002</v>
      </c>
      <c r="AS196" s="164">
        <v>1170.356</v>
      </c>
      <c r="AT196" s="164">
        <v>651.279</v>
      </c>
      <c r="AU196" s="164">
        <v>910.745</v>
      </c>
      <c r="AV196" s="164">
        <v>547.726</v>
      </c>
      <c r="AW196" s="164">
        <v>851.75099999999998</v>
      </c>
      <c r="AX196" s="164">
        <v>459.26</v>
      </c>
      <c r="AY196" s="164">
        <v>804.18299999999999</v>
      </c>
      <c r="AZ196" s="164">
        <v>270.678</v>
      </c>
      <c r="BA196" s="164">
        <v>544.08399999999995</v>
      </c>
      <c r="BB196" s="164">
        <v>141.65199999999999</v>
      </c>
      <c r="BC196" s="164">
        <v>341.19499999999999</v>
      </c>
      <c r="BD196" s="164">
        <v>52.72</v>
      </c>
      <c r="BE196" s="164">
        <v>157.053</v>
      </c>
      <c r="BF196" s="164">
        <v>15.038</v>
      </c>
      <c r="BG196" s="164">
        <v>58.994</v>
      </c>
      <c r="BH196" s="164">
        <v>2.6960000000000002</v>
      </c>
      <c r="BI196" s="164">
        <v>13.951000000000001</v>
      </c>
    </row>
    <row r="197" spans="1:61" x14ac:dyDescent="0.25">
      <c r="A197" s="140" t="s">
        <v>531</v>
      </c>
      <c r="B197" s="140" t="s">
        <v>201</v>
      </c>
      <c r="C197" s="140" t="s">
        <v>307</v>
      </c>
      <c r="D197" s="140" t="s">
        <v>201</v>
      </c>
      <c r="E197" s="140" t="s">
        <v>344</v>
      </c>
      <c r="F197" s="140">
        <v>0</v>
      </c>
      <c r="G197" s="140">
        <v>0</v>
      </c>
      <c r="H197" s="141" t="s">
        <v>335</v>
      </c>
      <c r="I197" s="141">
        <v>1</v>
      </c>
      <c r="J197" s="141">
        <v>2</v>
      </c>
      <c r="K197" s="146" t="s">
        <v>196</v>
      </c>
      <c r="L197" s="163">
        <v>2010</v>
      </c>
      <c r="M197" s="164">
        <v>1704.165</v>
      </c>
      <c r="N197" s="164">
        <v>1636.0219999999999</v>
      </c>
      <c r="O197" s="164">
        <v>1628.107</v>
      </c>
      <c r="P197" s="164">
        <v>1563.21</v>
      </c>
      <c r="Q197" s="164">
        <v>1538.0889999999999</v>
      </c>
      <c r="R197" s="164">
        <v>1479.8589999999999</v>
      </c>
      <c r="S197" s="164">
        <v>1458.9</v>
      </c>
      <c r="T197" s="164">
        <v>1408.0440000000001</v>
      </c>
      <c r="U197" s="164">
        <v>1215.029</v>
      </c>
      <c r="V197" s="164">
        <v>1181.0630000000001</v>
      </c>
      <c r="W197" s="164">
        <v>2673.9290000000001</v>
      </c>
      <c r="X197" s="164">
        <v>2589.107</v>
      </c>
      <c r="Y197" s="164">
        <v>12416.395999999999</v>
      </c>
      <c r="Z197" s="164">
        <v>3017.9479999999999</v>
      </c>
      <c r="AA197" s="164">
        <v>2866.9440000000004</v>
      </c>
      <c r="AB197" s="164">
        <v>2396.0920000000001</v>
      </c>
      <c r="AC197" s="164">
        <v>5263.0360000000001</v>
      </c>
      <c r="AD197" s="164">
        <v>982.64200000000005</v>
      </c>
      <c r="AE197" s="164">
        <v>961.44100000000003</v>
      </c>
      <c r="AF197" s="164">
        <v>733.452</v>
      </c>
      <c r="AG197" s="164">
        <v>693.13699999999994</v>
      </c>
      <c r="AH197" s="164">
        <v>496.923</v>
      </c>
      <c r="AI197" s="164">
        <v>461.76100000000002</v>
      </c>
      <c r="AJ197" s="164">
        <v>377.76600000000002</v>
      </c>
      <c r="AK197" s="164">
        <v>412.78399999999999</v>
      </c>
      <c r="AL197" s="164">
        <v>326.262</v>
      </c>
      <c r="AM197" s="164">
        <v>387.77499999999998</v>
      </c>
      <c r="AN197" s="164">
        <v>291.56299999999999</v>
      </c>
      <c r="AO197" s="164">
        <v>325.94900000000001</v>
      </c>
      <c r="AP197" s="164">
        <v>229.471</v>
      </c>
      <c r="AQ197" s="164">
        <v>252.399</v>
      </c>
      <c r="AR197" s="164">
        <v>194.827</v>
      </c>
      <c r="AS197" s="164">
        <v>201.20400000000001</v>
      </c>
      <c r="AT197" s="164">
        <v>136.07400000000001</v>
      </c>
      <c r="AU197" s="164">
        <v>140.52799999999999</v>
      </c>
      <c r="AV197" s="164">
        <v>78.38</v>
      </c>
      <c r="AW197" s="164">
        <v>83.144999999999996</v>
      </c>
      <c r="AX197" s="164">
        <v>50.81</v>
      </c>
      <c r="AY197" s="164">
        <v>51.887</v>
      </c>
      <c r="AZ197" s="164">
        <v>26.039000000000001</v>
      </c>
      <c r="BA197" s="164">
        <v>28.236999999999998</v>
      </c>
      <c r="BB197" s="164">
        <v>9.4179999999999993</v>
      </c>
      <c r="BC197" s="164">
        <v>10.936</v>
      </c>
      <c r="BD197" s="164">
        <v>2.081</v>
      </c>
      <c r="BE197" s="164">
        <v>2.6970000000000001</v>
      </c>
      <c r="BF197" s="164">
        <v>0.34699999999999998</v>
      </c>
      <c r="BG197" s="164">
        <v>0.52</v>
      </c>
      <c r="BH197" s="164">
        <v>2.1000000000000001E-2</v>
      </c>
      <c r="BI197" s="164">
        <v>4.3999999999999997E-2</v>
      </c>
    </row>
    <row r="198" spans="1:61" x14ac:dyDescent="0.25">
      <c r="A198" s="140" t="s">
        <v>532</v>
      </c>
      <c r="B198" s="140" t="s">
        <v>199</v>
      </c>
      <c r="C198" s="140" t="s">
        <v>317</v>
      </c>
      <c r="D198" s="140" t="s">
        <v>325</v>
      </c>
      <c r="E198" s="140" t="s">
        <v>324</v>
      </c>
      <c r="F198" s="140">
        <v>1</v>
      </c>
      <c r="G198" s="140">
        <v>1</v>
      </c>
      <c r="H198" s="141" t="s">
        <v>335</v>
      </c>
      <c r="I198" s="141">
        <v>1</v>
      </c>
      <c r="J198" s="141">
        <v>2</v>
      </c>
      <c r="K198" s="146" t="s">
        <v>197</v>
      </c>
      <c r="L198" s="163">
        <v>2010</v>
      </c>
      <c r="M198" s="164">
        <v>1213.981</v>
      </c>
      <c r="N198" s="164">
        <v>1203.3040000000001</v>
      </c>
      <c r="O198" s="164">
        <v>1024.921</v>
      </c>
      <c r="P198" s="164">
        <v>1028.4159999999999</v>
      </c>
      <c r="Q198" s="164">
        <v>861.73299999999995</v>
      </c>
      <c r="R198" s="164">
        <v>868.00699999999995</v>
      </c>
      <c r="S198" s="164">
        <v>700.8</v>
      </c>
      <c r="T198" s="164">
        <v>705.58699999999999</v>
      </c>
      <c r="U198" s="164">
        <v>595.06799999999998</v>
      </c>
      <c r="V198" s="164">
        <v>600.60400000000004</v>
      </c>
      <c r="W198" s="164">
        <v>1295.8679999999999</v>
      </c>
      <c r="X198" s="164">
        <v>1306.191</v>
      </c>
      <c r="Y198" s="164">
        <v>16938.455999999998</v>
      </c>
      <c r="Z198" s="164">
        <v>1729.7399999999998</v>
      </c>
      <c r="AA198" s="164">
        <v>1406.3869999999999</v>
      </c>
      <c r="AB198" s="164">
        <v>1195.672</v>
      </c>
      <c r="AC198" s="164">
        <v>2602.0590000000002</v>
      </c>
      <c r="AD198" s="164">
        <v>512.04300000000001</v>
      </c>
      <c r="AE198" s="164">
        <v>516.40599999999995</v>
      </c>
      <c r="AF198" s="164">
        <v>439.56799999999998</v>
      </c>
      <c r="AG198" s="164">
        <v>438.70800000000003</v>
      </c>
      <c r="AH198" s="164">
        <v>342.99700000000001</v>
      </c>
      <c r="AI198" s="164">
        <v>331.14299999999997</v>
      </c>
      <c r="AJ198" s="164">
        <v>250.124</v>
      </c>
      <c r="AK198" s="164">
        <v>235.29599999999999</v>
      </c>
      <c r="AL198" s="164">
        <v>176.55799999999999</v>
      </c>
      <c r="AM198" s="164">
        <v>168.79900000000001</v>
      </c>
      <c r="AN198" s="164">
        <v>129.578</v>
      </c>
      <c r="AO198" s="164">
        <v>131.25700000000001</v>
      </c>
      <c r="AP198" s="164">
        <v>100.595</v>
      </c>
      <c r="AQ198" s="164">
        <v>107.952</v>
      </c>
      <c r="AR198" s="164">
        <v>88.057000000000002</v>
      </c>
      <c r="AS198" s="164">
        <v>94.772000000000006</v>
      </c>
      <c r="AT198" s="164">
        <v>66.022999999999996</v>
      </c>
      <c r="AU198" s="164">
        <v>73.853999999999999</v>
      </c>
      <c r="AV198" s="164">
        <v>46.77</v>
      </c>
      <c r="AW198" s="164">
        <v>54.463999999999999</v>
      </c>
      <c r="AX198" s="164">
        <v>27.896000000000001</v>
      </c>
      <c r="AY198" s="164">
        <v>35.353999999999999</v>
      </c>
      <c r="AZ198" s="164">
        <v>13.355</v>
      </c>
      <c r="BA198" s="164">
        <v>18.356999999999999</v>
      </c>
      <c r="BB198" s="164">
        <v>4.5179999999999998</v>
      </c>
      <c r="BC198" s="164">
        <v>7.0529999999999999</v>
      </c>
      <c r="BD198" s="164">
        <v>0.96199999999999997</v>
      </c>
      <c r="BE198" s="164">
        <v>1.716</v>
      </c>
      <c r="BF198" s="164">
        <v>0.108</v>
      </c>
      <c r="BG198" s="164">
        <v>0.253</v>
      </c>
      <c r="BH198" s="164">
        <v>7.0000000000000001E-3</v>
      </c>
      <c r="BI198" s="164">
        <v>2.1000000000000001E-2</v>
      </c>
    </row>
    <row r="199" spans="1:61" x14ac:dyDescent="0.25">
      <c r="A199" s="143" t="s">
        <v>533</v>
      </c>
      <c r="B199" s="143" t="s">
        <v>199</v>
      </c>
      <c r="C199" s="143" t="s">
        <v>317</v>
      </c>
      <c r="D199" s="143" t="s">
        <v>325</v>
      </c>
      <c r="E199" s="143" t="s">
        <v>324</v>
      </c>
      <c r="F199" s="143">
        <v>1</v>
      </c>
      <c r="G199" s="143">
        <v>1</v>
      </c>
      <c r="H199" s="144" t="s">
        <v>310</v>
      </c>
      <c r="I199" s="144">
        <v>1</v>
      </c>
      <c r="J199" s="144"/>
      <c r="K199" s="147" t="s">
        <v>198</v>
      </c>
      <c r="L199" s="163">
        <v>2010</v>
      </c>
      <c r="M199" s="164">
        <v>979.57399999999996</v>
      </c>
      <c r="N199" s="164">
        <v>970.12699999999995</v>
      </c>
      <c r="O199" s="164">
        <v>882.88099999999997</v>
      </c>
      <c r="P199" s="164">
        <v>877.64</v>
      </c>
      <c r="Q199" s="164">
        <v>842.63099999999997</v>
      </c>
      <c r="R199" s="164">
        <v>839.32799999999997</v>
      </c>
      <c r="S199" s="164">
        <v>807.62699999999995</v>
      </c>
      <c r="T199" s="164">
        <v>811.18399999999997</v>
      </c>
      <c r="U199" s="164">
        <v>734.14599999999996</v>
      </c>
      <c r="V199" s="164">
        <v>755.54700000000003</v>
      </c>
      <c r="W199" s="164">
        <v>1541.7729999999999</v>
      </c>
      <c r="X199" s="164">
        <v>1566.731</v>
      </c>
      <c r="Y199" s="164">
        <v>7010.9920000000011</v>
      </c>
      <c r="Z199" s="164">
        <v>1681.9589999999998</v>
      </c>
      <c r="AA199" s="164">
        <v>1618.8109999999999</v>
      </c>
      <c r="AB199" s="164">
        <v>1489.693</v>
      </c>
      <c r="AC199" s="164">
        <v>3108.5039999999999</v>
      </c>
      <c r="AD199" s="164">
        <v>612.375</v>
      </c>
      <c r="AE199" s="164">
        <v>638.93899999999996</v>
      </c>
      <c r="AF199" s="164">
        <v>430.334</v>
      </c>
      <c r="AG199" s="164">
        <v>428.70699999999999</v>
      </c>
      <c r="AH199" s="164">
        <v>271.173</v>
      </c>
      <c r="AI199" s="164">
        <v>244.613</v>
      </c>
      <c r="AJ199" s="164">
        <v>173.71600000000001</v>
      </c>
      <c r="AK199" s="164">
        <v>161.31700000000001</v>
      </c>
      <c r="AL199" s="164">
        <v>134.45099999999999</v>
      </c>
      <c r="AM199" s="164">
        <v>154.43299999999999</v>
      </c>
      <c r="AN199" s="164">
        <v>124.453</v>
      </c>
      <c r="AO199" s="164">
        <v>170.649</v>
      </c>
      <c r="AP199" s="164">
        <v>125.592</v>
      </c>
      <c r="AQ199" s="164">
        <v>169.887</v>
      </c>
      <c r="AR199" s="164">
        <v>95.123999999999995</v>
      </c>
      <c r="AS199" s="164">
        <v>119.762</v>
      </c>
      <c r="AT199" s="164">
        <v>88.355000000000004</v>
      </c>
      <c r="AU199" s="164">
        <v>108.095</v>
      </c>
      <c r="AV199" s="164">
        <v>62.951000000000001</v>
      </c>
      <c r="AW199" s="164">
        <v>79.575999999999993</v>
      </c>
      <c r="AX199" s="164">
        <v>41.069000000000003</v>
      </c>
      <c r="AY199" s="164">
        <v>55.371000000000002</v>
      </c>
      <c r="AZ199" s="164">
        <v>23.102</v>
      </c>
      <c r="BA199" s="164">
        <v>32.676000000000002</v>
      </c>
      <c r="BB199" s="164">
        <v>8.8520000000000003</v>
      </c>
      <c r="BC199" s="164">
        <v>13.194000000000001</v>
      </c>
      <c r="BD199" s="164">
        <v>2.452</v>
      </c>
      <c r="BE199" s="164">
        <v>4.0810000000000004</v>
      </c>
      <c r="BF199" s="164">
        <v>0.30099999999999999</v>
      </c>
      <c r="BG199" s="164">
        <v>0.61399999999999999</v>
      </c>
      <c r="BH199" s="164">
        <v>2.1999999999999999E-2</v>
      </c>
      <c r="BI199" s="164">
        <v>5.7000000000000002E-2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208"/>
  <sheetViews>
    <sheetView workbookViewId="0">
      <pane xSplit="1" ySplit="2" topLeftCell="B3" activePane="bottomRight" state="frozen"/>
      <selection pane="topRight" activeCell="C1" sqref="C1"/>
      <selection pane="bottomLeft" activeCell="A3" sqref="A3"/>
      <selection pane="bottomRight" activeCell="B3" sqref="B3"/>
    </sheetView>
  </sheetViews>
  <sheetFormatPr defaultRowHeight="15.75" x14ac:dyDescent="0.25"/>
  <cols>
    <col min="1" max="1" width="27.5" bestFit="1" customWidth="1"/>
  </cols>
  <sheetData>
    <row r="1" spans="1:19" x14ac:dyDescent="0.25">
      <c r="B1" s="933" t="s">
        <v>649</v>
      </c>
      <c r="C1" s="934"/>
      <c r="D1" s="934"/>
      <c r="E1" s="934"/>
      <c r="F1" s="934"/>
      <c r="G1" s="934"/>
      <c r="H1" s="935"/>
      <c r="I1" s="936" t="s">
        <v>650</v>
      </c>
      <c r="J1" s="937"/>
      <c r="K1" s="937"/>
      <c r="L1" s="937"/>
      <c r="M1" s="937"/>
      <c r="N1" s="937"/>
      <c r="O1" s="937"/>
      <c r="P1" s="937"/>
      <c r="Q1" s="937"/>
      <c r="R1" s="855"/>
    </row>
    <row r="2" spans="1:19" ht="89.25" x14ac:dyDescent="0.25">
      <c r="B2" s="486" t="s">
        <v>651</v>
      </c>
      <c r="C2" s="502" t="s">
        <v>652</v>
      </c>
      <c r="D2" s="502" t="s">
        <v>653</v>
      </c>
      <c r="E2" s="486" t="s">
        <v>654</v>
      </c>
      <c r="F2" s="486" t="s">
        <v>655</v>
      </c>
      <c r="G2" s="503" t="s">
        <v>656</v>
      </c>
      <c r="H2" s="503" t="s">
        <v>657</v>
      </c>
      <c r="I2" s="486" t="s">
        <v>651</v>
      </c>
      <c r="J2" s="487" t="s">
        <v>652</v>
      </c>
      <c r="K2" s="488" t="s">
        <v>653</v>
      </c>
      <c r="L2" s="489" t="s">
        <v>654</v>
      </c>
      <c r="M2" s="486" t="s">
        <v>658</v>
      </c>
      <c r="N2" s="492" t="s">
        <v>659</v>
      </c>
      <c r="O2" s="488" t="s">
        <v>660</v>
      </c>
      <c r="P2" s="486" t="s">
        <v>655</v>
      </c>
      <c r="Q2" s="490" t="s">
        <v>656</v>
      </c>
      <c r="R2" s="491" t="s">
        <v>657</v>
      </c>
    </row>
    <row r="3" spans="1:19" x14ac:dyDescent="0.25">
      <c r="A3" s="84" t="s">
        <v>5</v>
      </c>
      <c r="B3" s="504">
        <v>155</v>
      </c>
      <c r="C3" s="504">
        <v>64</v>
      </c>
      <c r="D3" s="504">
        <v>93</v>
      </c>
      <c r="E3" s="505">
        <v>3.4768954688200987E-2</v>
      </c>
      <c r="F3" s="504">
        <v>6</v>
      </c>
      <c r="G3" s="506">
        <v>3</v>
      </c>
      <c r="H3" s="506">
        <v>4</v>
      </c>
      <c r="I3" s="493" t="s">
        <v>237</v>
      </c>
      <c r="J3" s="496" t="s">
        <v>232</v>
      </c>
      <c r="K3" s="493" t="s">
        <v>232</v>
      </c>
      <c r="L3" s="494">
        <v>3.4768954688200987E-2</v>
      </c>
      <c r="M3" s="497" t="s">
        <v>232</v>
      </c>
      <c r="N3" s="498" t="s">
        <v>232</v>
      </c>
      <c r="O3" s="498" t="s">
        <v>232</v>
      </c>
      <c r="P3" s="493" t="s">
        <v>232</v>
      </c>
      <c r="Q3" s="493" t="s">
        <v>232</v>
      </c>
      <c r="R3" s="493" t="s">
        <v>232</v>
      </c>
      <c r="S3">
        <f>B3*E3</f>
        <v>5.3891879766711526</v>
      </c>
    </row>
    <row r="4" spans="1:19" x14ac:dyDescent="0.25">
      <c r="A4" s="69" t="s">
        <v>6</v>
      </c>
      <c r="B4" s="504">
        <v>53.511899999999997</v>
      </c>
      <c r="C4" s="504">
        <v>32.267699999999998</v>
      </c>
      <c r="D4" s="504">
        <v>21.244299999999999</v>
      </c>
      <c r="E4" s="505">
        <v>8.1201669195751128E-2</v>
      </c>
      <c r="F4" s="504">
        <v>0.39500000000000002</v>
      </c>
      <c r="G4" s="506">
        <v>0.249</v>
      </c>
      <c r="H4" s="506">
        <v>0.1459</v>
      </c>
      <c r="I4" s="493" t="s">
        <v>232</v>
      </c>
      <c r="J4" s="496" t="s">
        <v>232</v>
      </c>
      <c r="K4" s="493" t="s">
        <v>232</v>
      </c>
      <c r="L4" s="494">
        <v>8.1201669195751128E-2</v>
      </c>
      <c r="M4" s="497" t="s">
        <v>232</v>
      </c>
      <c r="N4" s="498" t="s">
        <v>232</v>
      </c>
      <c r="O4" s="498" t="s">
        <v>232</v>
      </c>
      <c r="P4" s="493" t="s">
        <v>232</v>
      </c>
      <c r="Q4" s="493" t="s">
        <v>232</v>
      </c>
      <c r="R4" s="493" t="s">
        <v>232</v>
      </c>
      <c r="S4">
        <f t="shared" ref="S4:S67" si="0">B4*E4</f>
        <v>4.3452556018361141</v>
      </c>
    </row>
    <row r="5" spans="1:19" x14ac:dyDescent="0.25">
      <c r="A5" s="69" t="s">
        <v>7</v>
      </c>
      <c r="B5" s="504">
        <v>1442</v>
      </c>
      <c r="C5" s="504">
        <v>627</v>
      </c>
      <c r="D5" s="504">
        <v>816</v>
      </c>
      <c r="E5" s="505">
        <v>5.7251756858696948E-2</v>
      </c>
      <c r="F5" s="504">
        <v>30</v>
      </c>
      <c r="G5" s="506">
        <v>15</v>
      </c>
      <c r="H5" s="506">
        <v>15</v>
      </c>
      <c r="I5" s="493">
        <v>1400</v>
      </c>
      <c r="J5" s="496" t="s">
        <v>662</v>
      </c>
      <c r="K5" s="493" t="s">
        <v>662</v>
      </c>
      <c r="L5" s="494">
        <v>5.7251756858696948E-2</v>
      </c>
      <c r="M5" s="497" t="s">
        <v>236</v>
      </c>
      <c r="N5" s="498" t="s">
        <v>237</v>
      </c>
      <c r="O5" s="498" t="s">
        <v>236</v>
      </c>
      <c r="P5" s="493" t="s">
        <v>232</v>
      </c>
      <c r="Q5" s="493" t="s">
        <v>232</v>
      </c>
      <c r="R5" s="493" t="s">
        <v>232</v>
      </c>
      <c r="S5">
        <f t="shared" si="0"/>
        <v>82.557033390241003</v>
      </c>
    </row>
    <row r="6" spans="1:19" x14ac:dyDescent="0.25">
      <c r="A6" s="69" t="s">
        <v>8</v>
      </c>
      <c r="I6" s="509" t="s">
        <v>661</v>
      </c>
      <c r="J6" s="510" t="s">
        <v>661</v>
      </c>
      <c r="K6" s="509" t="s">
        <v>661</v>
      </c>
      <c r="L6" t="s">
        <v>661</v>
      </c>
      <c r="M6" s="511" t="s">
        <v>661</v>
      </c>
      <c r="N6" s="512" t="s">
        <v>661</v>
      </c>
      <c r="O6" s="512" t="s">
        <v>661</v>
      </c>
      <c r="P6" s="509" t="s">
        <v>661</v>
      </c>
      <c r="Q6" s="509" t="s">
        <v>661</v>
      </c>
      <c r="R6" s="509" t="s">
        <v>661</v>
      </c>
      <c r="S6">
        <f t="shared" si="0"/>
        <v>0</v>
      </c>
    </row>
    <row r="7" spans="1:19" x14ac:dyDescent="0.25">
      <c r="A7" s="69" t="s">
        <v>9</v>
      </c>
      <c r="B7" s="504">
        <v>14104</v>
      </c>
      <c r="C7" s="504">
        <v>5722</v>
      </c>
      <c r="D7" s="504">
        <v>8382</v>
      </c>
      <c r="E7" s="505">
        <v>5.5867824902060978E-2</v>
      </c>
      <c r="F7" s="504">
        <v>704</v>
      </c>
      <c r="G7" s="506">
        <v>346</v>
      </c>
      <c r="H7" s="506">
        <v>357</v>
      </c>
      <c r="I7" s="493">
        <v>14000</v>
      </c>
      <c r="J7" s="496">
        <v>5700</v>
      </c>
      <c r="K7" s="493">
        <v>8400</v>
      </c>
      <c r="L7" s="494">
        <v>5.5867824902060978E-2</v>
      </c>
      <c r="M7" s="497" t="s">
        <v>670</v>
      </c>
      <c r="N7" s="498" t="s">
        <v>235</v>
      </c>
      <c r="O7" s="498" t="s">
        <v>671</v>
      </c>
      <c r="P7" s="493" t="s">
        <v>662</v>
      </c>
      <c r="Q7" s="495" t="s">
        <v>236</v>
      </c>
      <c r="R7" s="495" t="s">
        <v>236</v>
      </c>
      <c r="S7">
        <f t="shared" si="0"/>
        <v>787.959802418668</v>
      </c>
    </row>
    <row r="8" spans="1:19" x14ac:dyDescent="0.25">
      <c r="A8" s="69" t="s">
        <v>10</v>
      </c>
      <c r="I8" s="509" t="s">
        <v>661</v>
      </c>
      <c r="J8" s="510" t="s">
        <v>661</v>
      </c>
      <c r="K8" s="509" t="s">
        <v>661</v>
      </c>
      <c r="L8" t="s">
        <v>661</v>
      </c>
      <c r="M8" s="511" t="s">
        <v>661</v>
      </c>
      <c r="N8" s="512" t="s">
        <v>661</v>
      </c>
      <c r="O8" s="512" t="s">
        <v>661</v>
      </c>
      <c r="P8" s="509" t="s">
        <v>661</v>
      </c>
      <c r="Q8" s="513" t="s">
        <v>661</v>
      </c>
      <c r="R8" s="513" t="s">
        <v>661</v>
      </c>
      <c r="S8">
        <f t="shared" si="0"/>
        <v>0</v>
      </c>
    </row>
    <row r="9" spans="1:19" x14ac:dyDescent="0.25">
      <c r="A9" s="69" t="s">
        <v>11</v>
      </c>
      <c r="B9" s="504">
        <v>4012</v>
      </c>
      <c r="C9" s="504">
        <v>1958</v>
      </c>
      <c r="D9" s="504">
        <v>2054</v>
      </c>
      <c r="E9" s="505">
        <v>4.8150548474592547E-2</v>
      </c>
      <c r="F9" s="504">
        <v>24</v>
      </c>
      <c r="G9" s="506">
        <v>13</v>
      </c>
      <c r="H9" s="506">
        <v>12</v>
      </c>
      <c r="I9" s="493">
        <v>4000</v>
      </c>
      <c r="J9" s="496">
        <v>2000</v>
      </c>
      <c r="K9" s="493">
        <v>2100</v>
      </c>
      <c r="L9" s="494">
        <v>4.8150548474592547E-2</v>
      </c>
      <c r="M9" s="497" t="s">
        <v>235</v>
      </c>
      <c r="N9" s="498" t="s">
        <v>236</v>
      </c>
      <c r="O9" s="498" t="s">
        <v>236</v>
      </c>
      <c r="P9" s="493" t="s">
        <v>232</v>
      </c>
      <c r="Q9" s="493" t="s">
        <v>232</v>
      </c>
      <c r="R9" s="493" t="s">
        <v>232</v>
      </c>
      <c r="S9">
        <f t="shared" si="0"/>
        <v>193.1800004800653</v>
      </c>
    </row>
    <row r="10" spans="1:19" x14ac:dyDescent="0.25">
      <c r="A10" s="69" t="s">
        <v>12</v>
      </c>
      <c r="B10" s="504">
        <v>34</v>
      </c>
      <c r="C10" s="504">
        <v>18</v>
      </c>
      <c r="D10" s="504">
        <v>16</v>
      </c>
      <c r="E10" s="505">
        <v>9.2870800327779293E-3</v>
      </c>
      <c r="F10" s="504">
        <v>0.16489999999999999</v>
      </c>
      <c r="G10" s="506">
        <v>8.7499999999999994E-2</v>
      </c>
      <c r="H10" s="506">
        <v>7.7399999999999997E-2</v>
      </c>
      <c r="I10" s="493" t="s">
        <v>232</v>
      </c>
      <c r="J10" s="496" t="s">
        <v>232</v>
      </c>
      <c r="K10" s="493" t="s">
        <v>232</v>
      </c>
      <c r="L10" s="494">
        <v>9.2870800327779293E-3</v>
      </c>
      <c r="M10" s="497" t="s">
        <v>232</v>
      </c>
      <c r="N10" s="498" t="s">
        <v>232</v>
      </c>
      <c r="O10" s="498" t="s">
        <v>232</v>
      </c>
      <c r="P10" s="493" t="s">
        <v>232</v>
      </c>
      <c r="Q10" s="493" t="s">
        <v>232</v>
      </c>
      <c r="R10" s="493" t="s">
        <v>232</v>
      </c>
      <c r="S10">
        <f t="shared" si="0"/>
        <v>0.31576072111444958</v>
      </c>
    </row>
    <row r="11" spans="1:19" x14ac:dyDescent="0.25">
      <c r="A11" s="69" t="s">
        <v>13</v>
      </c>
      <c r="B11" s="504">
        <v>439.505</v>
      </c>
      <c r="C11" s="504">
        <v>360.25869999999998</v>
      </c>
      <c r="D11" s="504">
        <v>79.246300000000005</v>
      </c>
      <c r="E11" s="505">
        <v>1.5611302525485739E-2</v>
      </c>
      <c r="F11" s="504">
        <v>3.0028000000000001</v>
      </c>
      <c r="G11" s="506">
        <v>2.0013999999999998</v>
      </c>
      <c r="H11" s="506">
        <v>0.51149999999999995</v>
      </c>
      <c r="I11" s="493" t="s">
        <v>236</v>
      </c>
      <c r="J11" s="496" t="s">
        <v>236</v>
      </c>
      <c r="K11" s="493" t="s">
        <v>232</v>
      </c>
      <c r="L11" s="494">
        <v>1.5611302525485739E-2</v>
      </c>
      <c r="M11" s="497" t="s">
        <v>237</v>
      </c>
      <c r="N11" s="498" t="s">
        <v>237</v>
      </c>
      <c r="O11" s="498" t="s">
        <v>232</v>
      </c>
      <c r="P11" s="493" t="s">
        <v>232</v>
      </c>
      <c r="Q11" s="493" t="s">
        <v>232</v>
      </c>
      <c r="R11" s="493" t="s">
        <v>232</v>
      </c>
      <c r="S11">
        <f t="shared" si="0"/>
        <v>6.8612455164636099</v>
      </c>
    </row>
    <row r="12" spans="1:19" x14ac:dyDescent="0.25">
      <c r="A12" s="69" t="s">
        <v>14</v>
      </c>
      <c r="B12" s="504">
        <v>138.80420000000001</v>
      </c>
      <c r="C12" s="504">
        <v>91.412899999999993</v>
      </c>
      <c r="D12" s="504">
        <v>47.391300000000001</v>
      </c>
      <c r="E12" s="505">
        <v>1.1374596410718677E-2</v>
      </c>
      <c r="F12" s="504">
        <v>0.1666</v>
      </c>
      <c r="G12" s="506">
        <v>0.11119999999999999</v>
      </c>
      <c r="H12" s="506">
        <v>5.5399999999999998E-2</v>
      </c>
      <c r="I12" s="499" t="s">
        <v>661</v>
      </c>
      <c r="J12" s="499" t="s">
        <v>661</v>
      </c>
      <c r="K12" s="500" t="s">
        <v>661</v>
      </c>
      <c r="L12" s="507" t="s">
        <v>661</v>
      </c>
      <c r="M12" s="499" t="s">
        <v>661</v>
      </c>
      <c r="N12" s="500" t="s">
        <v>661</v>
      </c>
      <c r="O12" s="500" t="s">
        <v>661</v>
      </c>
      <c r="P12" s="499" t="s">
        <v>661</v>
      </c>
      <c r="Q12" s="500" t="s">
        <v>661</v>
      </c>
      <c r="R12" s="500" t="s">
        <v>661</v>
      </c>
      <c r="S12">
        <f t="shared" si="0"/>
        <v>1.5788417551126774</v>
      </c>
    </row>
    <row r="13" spans="1:19" x14ac:dyDescent="0.25">
      <c r="A13" s="69" t="s">
        <v>15</v>
      </c>
      <c r="B13" s="504">
        <v>477</v>
      </c>
      <c r="C13" s="504">
        <v>288</v>
      </c>
      <c r="D13" s="504">
        <v>190</v>
      </c>
      <c r="E13" s="505">
        <v>5.1938153310104526E-2</v>
      </c>
      <c r="F13" s="504">
        <v>3.9828000000000001</v>
      </c>
      <c r="G13" s="506">
        <v>2.5247999999999999</v>
      </c>
      <c r="H13" s="506">
        <v>1.458</v>
      </c>
      <c r="I13" s="493" t="s">
        <v>236</v>
      </c>
      <c r="J13" s="496" t="s">
        <v>236</v>
      </c>
      <c r="K13" s="493" t="s">
        <v>237</v>
      </c>
      <c r="L13" s="494">
        <v>5.1938153310104526E-2</v>
      </c>
      <c r="M13" s="497" t="s">
        <v>237</v>
      </c>
      <c r="N13" s="498" t="s">
        <v>237</v>
      </c>
      <c r="O13" s="498" t="s">
        <v>232</v>
      </c>
      <c r="P13" s="493" t="s">
        <v>232</v>
      </c>
      <c r="Q13" s="493" t="s">
        <v>232</v>
      </c>
      <c r="R13" s="493" t="s">
        <v>232</v>
      </c>
      <c r="S13">
        <f t="shared" si="0"/>
        <v>24.77449912891986</v>
      </c>
    </row>
    <row r="14" spans="1:19" x14ac:dyDescent="0.25">
      <c r="A14" s="69" t="s">
        <v>16</v>
      </c>
      <c r="B14" s="504">
        <v>320</v>
      </c>
      <c r="C14" s="504">
        <v>138</v>
      </c>
      <c r="D14" s="504">
        <v>182</v>
      </c>
      <c r="E14" s="505">
        <v>4.1688379364252216E-2</v>
      </c>
      <c r="F14" s="504">
        <v>2.4339</v>
      </c>
      <c r="G14" s="506">
        <v>1.0318000000000001</v>
      </c>
      <c r="H14" s="506">
        <v>1.2126000000000001</v>
      </c>
      <c r="I14" s="493" t="s">
        <v>236</v>
      </c>
      <c r="J14" s="496" t="s">
        <v>237</v>
      </c>
      <c r="K14" s="493" t="s">
        <v>237</v>
      </c>
      <c r="L14" s="494">
        <v>4.1688379364252216E-2</v>
      </c>
      <c r="M14" s="497" t="s">
        <v>232</v>
      </c>
      <c r="N14" s="498" t="s">
        <v>232</v>
      </c>
      <c r="O14" s="498" t="s">
        <v>232</v>
      </c>
      <c r="P14" s="493" t="s">
        <v>232</v>
      </c>
      <c r="Q14" s="493" t="s">
        <v>232</v>
      </c>
      <c r="R14" s="493" t="s">
        <v>232</v>
      </c>
      <c r="S14">
        <f t="shared" si="0"/>
        <v>13.340281396560709</v>
      </c>
    </row>
    <row r="15" spans="1:19" x14ac:dyDescent="0.25">
      <c r="A15" s="69" t="s">
        <v>17</v>
      </c>
      <c r="I15" s="514" t="s">
        <v>661</v>
      </c>
      <c r="J15" s="515" t="s">
        <v>661</v>
      </c>
      <c r="K15" s="514" t="s">
        <v>661</v>
      </c>
      <c r="L15" t="s">
        <v>661</v>
      </c>
      <c r="M15" s="516" t="s">
        <v>661</v>
      </c>
      <c r="N15" s="517" t="s">
        <v>661</v>
      </c>
      <c r="O15" s="517" t="s">
        <v>661</v>
      </c>
      <c r="P15" s="514" t="s">
        <v>661</v>
      </c>
      <c r="Q15" s="514" t="s">
        <v>661</v>
      </c>
      <c r="R15" s="514" t="s">
        <v>661</v>
      </c>
      <c r="S15">
        <f t="shared" si="0"/>
        <v>0</v>
      </c>
    </row>
    <row r="16" spans="1:19" x14ac:dyDescent="0.25">
      <c r="A16" s="69" t="s">
        <v>18</v>
      </c>
      <c r="B16" s="504">
        <v>201</v>
      </c>
      <c r="C16" s="504">
        <v>71</v>
      </c>
      <c r="D16" s="504">
        <v>129</v>
      </c>
      <c r="E16" s="505">
        <v>2.1051529116045246E-2</v>
      </c>
      <c r="F16" s="504">
        <v>4</v>
      </c>
      <c r="G16" s="506">
        <v>1.5843</v>
      </c>
      <c r="H16" s="506">
        <v>1.8336999999999999</v>
      </c>
      <c r="I16" s="493" t="s">
        <v>236</v>
      </c>
      <c r="J16" s="496" t="s">
        <v>232</v>
      </c>
      <c r="K16" s="493" t="s">
        <v>237</v>
      </c>
      <c r="L16" s="494">
        <v>2.1051529116045246E-2</v>
      </c>
      <c r="M16" s="497" t="s">
        <v>232</v>
      </c>
      <c r="N16" s="498" t="s">
        <v>232</v>
      </c>
      <c r="O16" s="498" t="s">
        <v>232</v>
      </c>
      <c r="P16" s="493" t="s">
        <v>232</v>
      </c>
      <c r="Q16" s="493" t="s">
        <v>232</v>
      </c>
      <c r="R16" s="493" t="s">
        <v>232</v>
      </c>
      <c r="S16">
        <f t="shared" si="0"/>
        <v>4.2313573523250945</v>
      </c>
    </row>
    <row r="17" spans="1:19" x14ac:dyDescent="0.25">
      <c r="A17" s="69" t="s">
        <v>19</v>
      </c>
      <c r="B17" s="504">
        <v>32</v>
      </c>
      <c r="C17" s="504">
        <v>17.858599999999999</v>
      </c>
      <c r="D17" s="504">
        <v>13.8317</v>
      </c>
      <c r="E17" s="505">
        <v>1.9138755980861243E-2</v>
      </c>
      <c r="F17" s="504">
        <v>0.1966</v>
      </c>
      <c r="G17" s="506">
        <v>0.12639999999999998</v>
      </c>
      <c r="H17" s="506">
        <v>7.0199999999999999E-2</v>
      </c>
      <c r="I17" s="493" t="s">
        <v>232</v>
      </c>
      <c r="J17" s="496" t="s">
        <v>232</v>
      </c>
      <c r="K17" s="493" t="s">
        <v>232</v>
      </c>
      <c r="L17" s="494">
        <v>1.9138755980861243E-2</v>
      </c>
      <c r="M17" s="497" t="s">
        <v>232</v>
      </c>
      <c r="N17" s="498" t="s">
        <v>232</v>
      </c>
      <c r="O17" s="498" t="s">
        <v>232</v>
      </c>
      <c r="P17" s="493" t="s">
        <v>232</v>
      </c>
      <c r="Q17" s="493" t="s">
        <v>232</v>
      </c>
      <c r="R17" s="493" t="s">
        <v>232</v>
      </c>
      <c r="S17">
        <f t="shared" si="0"/>
        <v>0.61244019138755978</v>
      </c>
    </row>
    <row r="18" spans="1:19" x14ac:dyDescent="0.25">
      <c r="A18" s="69" t="s">
        <v>20</v>
      </c>
      <c r="B18" s="504">
        <v>996</v>
      </c>
      <c r="C18" s="504">
        <v>390</v>
      </c>
      <c r="D18" s="504">
        <v>606</v>
      </c>
      <c r="E18" s="505">
        <v>3.9531653105774958E-2</v>
      </c>
      <c r="F18" s="504">
        <v>6.0590000000000002</v>
      </c>
      <c r="G18" s="506">
        <v>2.0303</v>
      </c>
      <c r="H18" s="506">
        <v>4.0286999999999997</v>
      </c>
      <c r="I18" s="493" t="s">
        <v>662</v>
      </c>
      <c r="J18" s="496" t="s">
        <v>236</v>
      </c>
      <c r="K18" s="493" t="s">
        <v>662</v>
      </c>
      <c r="L18" s="494">
        <v>3.9531653105774958E-2</v>
      </c>
      <c r="M18" s="497" t="s">
        <v>236</v>
      </c>
      <c r="N18" s="498" t="s">
        <v>237</v>
      </c>
      <c r="O18" s="498" t="s">
        <v>236</v>
      </c>
      <c r="P18" s="493" t="s">
        <v>232</v>
      </c>
      <c r="Q18" s="493" t="s">
        <v>232</v>
      </c>
      <c r="R18" s="493" t="s">
        <v>232</v>
      </c>
      <c r="S18">
        <f t="shared" si="0"/>
        <v>39.373526493351861</v>
      </c>
    </row>
    <row r="19" spans="1:19" x14ac:dyDescent="0.25">
      <c r="A19" s="69" t="s">
        <v>21</v>
      </c>
      <c r="B19" s="504">
        <v>501</v>
      </c>
      <c r="C19" s="504">
        <v>271.80239999999998</v>
      </c>
      <c r="D19" s="504">
        <v>228.76949999999999</v>
      </c>
      <c r="E19" s="505">
        <v>2.3130193905817175E-2</v>
      </c>
      <c r="F19" s="504">
        <v>0.5635</v>
      </c>
      <c r="G19" s="506">
        <v>0.313</v>
      </c>
      <c r="H19" s="506">
        <v>0.2505</v>
      </c>
      <c r="I19" s="499" t="s">
        <v>661</v>
      </c>
      <c r="J19" s="499" t="s">
        <v>661</v>
      </c>
      <c r="K19" s="500" t="s">
        <v>661</v>
      </c>
      <c r="L19" s="507" t="s">
        <v>661</v>
      </c>
      <c r="M19" s="499" t="s">
        <v>661</v>
      </c>
      <c r="N19" s="500" t="s">
        <v>661</v>
      </c>
      <c r="O19" s="500" t="s">
        <v>661</v>
      </c>
      <c r="P19" s="499" t="s">
        <v>661</v>
      </c>
      <c r="Q19" s="500" t="s">
        <v>661</v>
      </c>
      <c r="R19" s="500" t="s">
        <v>661</v>
      </c>
      <c r="S19">
        <f t="shared" si="0"/>
        <v>11.588227146814404</v>
      </c>
    </row>
    <row r="20" spans="1:19" x14ac:dyDescent="0.25">
      <c r="A20" s="69" t="s">
        <v>22</v>
      </c>
      <c r="B20" s="504">
        <v>193</v>
      </c>
      <c r="C20" s="504">
        <v>89</v>
      </c>
      <c r="D20" s="504">
        <v>104</v>
      </c>
      <c r="E20" s="505">
        <v>5.9275184275184273E-2</v>
      </c>
      <c r="F20" s="504">
        <v>5</v>
      </c>
      <c r="G20" s="506">
        <v>1.8616000000000001</v>
      </c>
      <c r="H20" s="506">
        <v>1.8637000000000001</v>
      </c>
      <c r="I20" s="493" t="s">
        <v>237</v>
      </c>
      <c r="J20" s="496" t="s">
        <v>232</v>
      </c>
      <c r="K20" s="493" t="s">
        <v>237</v>
      </c>
      <c r="L20" s="494">
        <v>5.9275184275184273E-2</v>
      </c>
      <c r="M20" s="497" t="s">
        <v>232</v>
      </c>
      <c r="N20" s="498" t="s">
        <v>232</v>
      </c>
      <c r="O20" s="498" t="s">
        <v>232</v>
      </c>
      <c r="P20" s="493" t="s">
        <v>232</v>
      </c>
      <c r="Q20" s="493" t="s">
        <v>232</v>
      </c>
      <c r="R20" s="493" t="s">
        <v>232</v>
      </c>
      <c r="S20">
        <f t="shared" si="0"/>
        <v>11.440110565110565</v>
      </c>
    </row>
    <row r="21" spans="1:19" x14ac:dyDescent="0.25">
      <c r="A21" s="69" t="s">
        <v>23</v>
      </c>
      <c r="B21" s="504">
        <v>4752</v>
      </c>
      <c r="C21" s="504">
        <v>2147</v>
      </c>
      <c r="D21" s="504">
        <v>2604</v>
      </c>
      <c r="E21" s="505">
        <v>6.4326614595318993E-2</v>
      </c>
      <c r="F21" s="504">
        <v>285</v>
      </c>
      <c r="G21" s="506">
        <v>163</v>
      </c>
      <c r="H21" s="506">
        <v>123</v>
      </c>
      <c r="I21" s="493">
        <v>4800</v>
      </c>
      <c r="J21" s="496">
        <v>2100</v>
      </c>
      <c r="K21" s="493">
        <v>2600</v>
      </c>
      <c r="L21" s="494">
        <v>6.4326614595318993E-2</v>
      </c>
      <c r="M21" s="497" t="s">
        <v>236</v>
      </c>
      <c r="N21" s="498" t="s">
        <v>237</v>
      </c>
      <c r="O21" s="498" t="s">
        <v>236</v>
      </c>
      <c r="P21" s="493" t="s">
        <v>236</v>
      </c>
      <c r="Q21" s="495" t="s">
        <v>237</v>
      </c>
      <c r="R21" s="495" t="s">
        <v>237</v>
      </c>
      <c r="S21">
        <f t="shared" si="0"/>
        <v>305.68007255695585</v>
      </c>
    </row>
    <row r="22" spans="1:19" x14ac:dyDescent="0.25">
      <c r="A22" s="69" t="s">
        <v>24</v>
      </c>
      <c r="B22" s="504">
        <v>44</v>
      </c>
      <c r="C22" s="504">
        <v>19</v>
      </c>
      <c r="D22" s="504">
        <v>25</v>
      </c>
      <c r="E22" s="505">
        <v>6.8642745709828396E-2</v>
      </c>
      <c r="F22" s="504">
        <v>1.1339999999999999</v>
      </c>
      <c r="G22" s="506">
        <v>0.56559999999999999</v>
      </c>
      <c r="H22" s="506">
        <v>0.56840000000000002</v>
      </c>
      <c r="I22" s="493" t="s">
        <v>232</v>
      </c>
      <c r="J22" s="496" t="s">
        <v>232</v>
      </c>
      <c r="K22" s="493" t="s">
        <v>232</v>
      </c>
      <c r="L22" s="494">
        <v>6.8642745709828396E-2</v>
      </c>
      <c r="M22" s="497" t="s">
        <v>232</v>
      </c>
      <c r="N22" s="498" t="s">
        <v>232</v>
      </c>
      <c r="O22" s="498" t="s">
        <v>232</v>
      </c>
      <c r="P22" s="493" t="s">
        <v>232</v>
      </c>
      <c r="Q22" s="493" t="s">
        <v>232</v>
      </c>
      <c r="R22" s="493" t="s">
        <v>232</v>
      </c>
      <c r="S22">
        <f t="shared" si="0"/>
        <v>3.0202808112324493</v>
      </c>
    </row>
    <row r="23" spans="1:19" x14ac:dyDescent="0.25">
      <c r="A23" s="69" t="s">
        <v>25</v>
      </c>
      <c r="B23" s="504">
        <v>1221</v>
      </c>
      <c r="C23" s="504">
        <v>662</v>
      </c>
      <c r="D23" s="504">
        <v>559</v>
      </c>
      <c r="E23" s="505">
        <v>7.8906552927491269E-2</v>
      </c>
      <c r="F23" s="504">
        <v>72</v>
      </c>
      <c r="G23" s="506">
        <v>37</v>
      </c>
      <c r="H23" s="506">
        <v>34</v>
      </c>
      <c r="I23" s="493">
        <v>1200</v>
      </c>
      <c r="J23" s="496" t="s">
        <v>662</v>
      </c>
      <c r="K23" s="493" t="s">
        <v>662</v>
      </c>
      <c r="L23" s="494">
        <v>7.8906552927491269E-2</v>
      </c>
      <c r="M23" s="497" t="s">
        <v>236</v>
      </c>
      <c r="N23" s="498" t="s">
        <v>237</v>
      </c>
      <c r="O23" s="498" t="s">
        <v>232</v>
      </c>
      <c r="P23" s="493" t="s">
        <v>232</v>
      </c>
      <c r="Q23" s="493" t="s">
        <v>232</v>
      </c>
      <c r="R23" s="493" t="s">
        <v>232</v>
      </c>
      <c r="S23">
        <f t="shared" si="0"/>
        <v>96.344901124466844</v>
      </c>
    </row>
    <row r="24" spans="1:19" x14ac:dyDescent="0.25">
      <c r="A24" s="69" t="s">
        <v>26</v>
      </c>
      <c r="B24" s="504">
        <v>15.083600000000001</v>
      </c>
      <c r="C24" s="504">
        <v>9.0426000000000002</v>
      </c>
      <c r="D24" s="504">
        <v>6.0410000000000004</v>
      </c>
      <c r="E24" s="505">
        <v>7.0156279069767444E-2</v>
      </c>
      <c r="F24" s="504">
        <v>0.1031</v>
      </c>
      <c r="G24" s="506">
        <v>6.2200000000000005E-2</v>
      </c>
      <c r="H24" s="506">
        <v>4.1000000000000002E-2</v>
      </c>
      <c r="I24" s="499" t="s">
        <v>661</v>
      </c>
      <c r="J24" s="499" t="s">
        <v>661</v>
      </c>
      <c r="K24" s="500" t="s">
        <v>661</v>
      </c>
      <c r="L24" s="507" t="s">
        <v>661</v>
      </c>
      <c r="M24" s="499" t="s">
        <v>661</v>
      </c>
      <c r="N24" s="500" t="s">
        <v>661</v>
      </c>
      <c r="O24" s="500" t="s">
        <v>661</v>
      </c>
      <c r="P24" s="499" t="s">
        <v>661</v>
      </c>
      <c r="Q24" s="500" t="s">
        <v>661</v>
      </c>
      <c r="R24" s="500" t="s">
        <v>661</v>
      </c>
      <c r="S24">
        <f t="shared" si="0"/>
        <v>1.0582092509767442</v>
      </c>
    </row>
    <row r="25" spans="1:19" x14ac:dyDescent="0.25">
      <c r="A25" s="69" t="s">
        <v>27</v>
      </c>
      <c r="B25" s="504">
        <v>11227</v>
      </c>
      <c r="C25" s="504">
        <v>5113</v>
      </c>
      <c r="D25" s="504">
        <v>6113</v>
      </c>
      <c r="E25" s="505">
        <v>3.5118945211692759E-2</v>
      </c>
      <c r="F25" s="504">
        <v>211</v>
      </c>
      <c r="G25" s="506">
        <v>116</v>
      </c>
      <c r="H25" s="506">
        <v>96</v>
      </c>
      <c r="I25" s="493">
        <v>11000</v>
      </c>
      <c r="J25" s="496">
        <v>5100</v>
      </c>
      <c r="K25" s="493">
        <v>6100</v>
      </c>
      <c r="L25" s="494">
        <v>3.5118945211692759E-2</v>
      </c>
      <c r="M25" s="497" t="s">
        <v>235</v>
      </c>
      <c r="N25" s="498" t="s">
        <v>236</v>
      </c>
      <c r="O25" s="498" t="s">
        <v>235</v>
      </c>
      <c r="P25" s="493" t="s">
        <v>236</v>
      </c>
      <c r="Q25" s="495" t="s">
        <v>237</v>
      </c>
      <c r="R25" s="493" t="s">
        <v>232</v>
      </c>
      <c r="S25">
        <f t="shared" si="0"/>
        <v>394.28039789167462</v>
      </c>
    </row>
    <row r="26" spans="1:19" x14ac:dyDescent="0.25">
      <c r="A26" s="69" t="s">
        <v>28</v>
      </c>
      <c r="B26" s="504">
        <v>29342</v>
      </c>
      <c r="C26" s="504">
        <v>18734</v>
      </c>
      <c r="D26" s="504">
        <v>10606</v>
      </c>
      <c r="E26" s="505">
        <v>4.0415755285094848E-2</v>
      </c>
      <c r="F26" s="504">
        <v>364</v>
      </c>
      <c r="G26" s="506">
        <v>215</v>
      </c>
      <c r="H26" s="506">
        <v>149</v>
      </c>
      <c r="I26" s="493">
        <v>29000</v>
      </c>
      <c r="J26" s="496">
        <v>19000</v>
      </c>
      <c r="K26" s="493">
        <v>11000</v>
      </c>
      <c r="L26" s="494">
        <v>4.0415755285094848E-2</v>
      </c>
      <c r="M26" s="497" t="s">
        <v>674</v>
      </c>
      <c r="N26" s="498" t="s">
        <v>675</v>
      </c>
      <c r="O26" s="498" t="s">
        <v>673</v>
      </c>
      <c r="P26" s="493" t="s">
        <v>236</v>
      </c>
      <c r="Q26" s="495" t="s">
        <v>236</v>
      </c>
      <c r="R26" s="495" t="s">
        <v>237</v>
      </c>
      <c r="S26">
        <f t="shared" si="0"/>
        <v>1185.8790915752531</v>
      </c>
    </row>
    <row r="27" spans="1:19" x14ac:dyDescent="0.25">
      <c r="A27" s="69" t="s">
        <v>29</v>
      </c>
      <c r="I27" t="s">
        <v>661</v>
      </c>
      <c r="J27" s="515" t="s">
        <v>661</v>
      </c>
      <c r="K27" s="514" t="s">
        <v>661</v>
      </c>
      <c r="L27" t="s">
        <v>661</v>
      </c>
      <c r="M27" s="516" t="s">
        <v>661</v>
      </c>
      <c r="N27" s="517" t="s">
        <v>661</v>
      </c>
      <c r="O27" s="517" t="s">
        <v>661</v>
      </c>
      <c r="P27" s="514" t="s">
        <v>661</v>
      </c>
      <c r="Q27" s="518" t="s">
        <v>661</v>
      </c>
      <c r="R27" s="518" t="s">
        <v>661</v>
      </c>
      <c r="S27">
        <f t="shared" si="0"/>
        <v>0</v>
      </c>
    </row>
    <row r="28" spans="1:19" x14ac:dyDescent="0.25">
      <c r="A28" s="69" t="s">
        <v>30</v>
      </c>
      <c r="B28" s="504">
        <v>67.220799999999997</v>
      </c>
      <c r="C28" s="504">
        <v>47.113500000000002</v>
      </c>
      <c r="D28" s="504">
        <v>20.107299999999999</v>
      </c>
      <c r="E28" s="505">
        <v>3.3576823176823173E-2</v>
      </c>
      <c r="F28" s="504">
        <v>0.41610000000000003</v>
      </c>
      <c r="G28" s="506">
        <v>0.2994</v>
      </c>
      <c r="H28" s="506">
        <v>0.1167</v>
      </c>
      <c r="I28" s="499" t="s">
        <v>661</v>
      </c>
      <c r="J28" s="499" t="s">
        <v>661</v>
      </c>
      <c r="K28" s="500" t="s">
        <v>661</v>
      </c>
      <c r="L28" s="507" t="s">
        <v>661</v>
      </c>
      <c r="M28" s="499" t="s">
        <v>661</v>
      </c>
      <c r="N28" s="500" t="s">
        <v>661</v>
      </c>
      <c r="O28" s="500" t="s">
        <v>661</v>
      </c>
      <c r="P28" s="499" t="s">
        <v>661</v>
      </c>
      <c r="Q28" s="500" t="s">
        <v>661</v>
      </c>
      <c r="R28" s="500" t="s">
        <v>661</v>
      </c>
      <c r="S28">
        <f t="shared" si="0"/>
        <v>2.2570609154045949</v>
      </c>
    </row>
    <row r="29" spans="1:19" x14ac:dyDescent="0.25">
      <c r="A29" s="69" t="s">
        <v>31</v>
      </c>
      <c r="B29" s="504">
        <v>14286</v>
      </c>
      <c r="C29" s="504">
        <v>6873</v>
      </c>
      <c r="D29" s="504">
        <v>7413</v>
      </c>
      <c r="E29" s="505">
        <v>0.12662985188402456</v>
      </c>
      <c r="F29" s="504">
        <v>1251</v>
      </c>
      <c r="G29" s="506">
        <v>709</v>
      </c>
      <c r="H29" s="506">
        <v>541</v>
      </c>
      <c r="I29" s="493">
        <v>14000</v>
      </c>
      <c r="J29" s="496">
        <v>6900</v>
      </c>
      <c r="K29" s="493">
        <v>7400</v>
      </c>
      <c r="L29" s="494">
        <v>0.12662985188402456</v>
      </c>
      <c r="M29" s="497" t="s">
        <v>235</v>
      </c>
      <c r="N29" s="498" t="s">
        <v>237</v>
      </c>
      <c r="O29" s="498" t="s">
        <v>236</v>
      </c>
      <c r="P29" s="493">
        <v>1300</v>
      </c>
      <c r="Q29" s="495" t="s">
        <v>662</v>
      </c>
      <c r="R29" s="495" t="s">
        <v>662</v>
      </c>
      <c r="S29">
        <f t="shared" si="0"/>
        <v>1809.0340640151749</v>
      </c>
    </row>
    <row r="30" spans="1:19" x14ac:dyDescent="0.25">
      <c r="A30" s="69" t="s">
        <v>32</v>
      </c>
      <c r="B30" s="504">
        <v>7064</v>
      </c>
      <c r="C30" s="504">
        <v>3449</v>
      </c>
      <c r="D30" s="504">
        <v>3615</v>
      </c>
      <c r="E30" s="505">
        <v>8.5501948727880125E-2</v>
      </c>
      <c r="F30" s="504">
        <v>588</v>
      </c>
      <c r="G30" s="506">
        <v>313</v>
      </c>
      <c r="H30" s="506">
        <v>276</v>
      </c>
      <c r="I30" s="493">
        <v>7100</v>
      </c>
      <c r="J30" s="496">
        <v>3400</v>
      </c>
      <c r="K30" s="493">
        <v>3600</v>
      </c>
      <c r="L30" s="494">
        <v>8.5501948727880125E-2</v>
      </c>
      <c r="M30" s="497" t="s">
        <v>232</v>
      </c>
      <c r="N30" s="498" t="s">
        <v>232</v>
      </c>
      <c r="O30" s="498" t="s">
        <v>232</v>
      </c>
      <c r="P30" s="493" t="s">
        <v>662</v>
      </c>
      <c r="Q30" s="495" t="s">
        <v>236</v>
      </c>
      <c r="R30" s="495" t="s">
        <v>236</v>
      </c>
      <c r="S30">
        <f t="shared" si="0"/>
        <v>603.98576581374516</v>
      </c>
    </row>
    <row r="31" spans="1:19" x14ac:dyDescent="0.25">
      <c r="A31" s="69" t="s">
        <v>255</v>
      </c>
      <c r="B31" s="504">
        <v>128</v>
      </c>
      <c r="C31" s="504">
        <v>58</v>
      </c>
      <c r="D31" s="504">
        <v>70</v>
      </c>
      <c r="E31" s="505">
        <v>8.3550913838120106E-2</v>
      </c>
      <c r="F31" s="504">
        <v>4</v>
      </c>
      <c r="G31" s="506">
        <v>1.8237000000000001</v>
      </c>
      <c r="H31" s="506">
        <v>1.6394</v>
      </c>
      <c r="I31" s="493" t="s">
        <v>237</v>
      </c>
      <c r="J31" s="496" t="s">
        <v>232</v>
      </c>
      <c r="K31" s="493" t="s">
        <v>232</v>
      </c>
      <c r="L31" s="508">
        <v>8.3550913838120106E-2</v>
      </c>
      <c r="M31" s="497" t="s">
        <v>232</v>
      </c>
      <c r="N31" s="498" t="s">
        <v>232</v>
      </c>
      <c r="O31" s="498" t="s">
        <v>232</v>
      </c>
      <c r="P31" s="493" t="s">
        <v>232</v>
      </c>
      <c r="Q31" s="493" t="s">
        <v>232</v>
      </c>
      <c r="R31" s="493" t="s">
        <v>232</v>
      </c>
      <c r="S31">
        <f t="shared" si="0"/>
        <v>10.694516971279374</v>
      </c>
    </row>
    <row r="32" spans="1:19" x14ac:dyDescent="0.25">
      <c r="A32" s="69" t="s">
        <v>33</v>
      </c>
      <c r="B32" s="504">
        <v>3527</v>
      </c>
      <c r="C32" s="504">
        <v>1747</v>
      </c>
      <c r="D32" s="504">
        <v>1780</v>
      </c>
      <c r="E32" s="505">
        <v>4.6871677652562192E-2</v>
      </c>
      <c r="F32" s="504">
        <v>68</v>
      </c>
      <c r="G32" s="506">
        <v>36</v>
      </c>
      <c r="H32" s="506">
        <v>32</v>
      </c>
      <c r="I32" s="493">
        <v>3500</v>
      </c>
      <c r="J32" s="496">
        <v>1700</v>
      </c>
      <c r="K32" s="493">
        <v>1800</v>
      </c>
      <c r="L32" s="508">
        <v>4.6871677652562192E-2</v>
      </c>
      <c r="M32" s="497" t="s">
        <v>236</v>
      </c>
      <c r="N32" s="498" t="s">
        <v>237</v>
      </c>
      <c r="O32" s="498" t="s">
        <v>237</v>
      </c>
      <c r="P32" s="493" t="s">
        <v>232</v>
      </c>
      <c r="Q32" s="493" t="s">
        <v>232</v>
      </c>
      <c r="R32" s="493" t="s">
        <v>232</v>
      </c>
      <c r="S32">
        <f t="shared" si="0"/>
        <v>165.31640708058686</v>
      </c>
    </row>
    <row r="33" spans="1:19" x14ac:dyDescent="0.25">
      <c r="A33" s="69" t="s">
        <v>34</v>
      </c>
      <c r="B33" s="504">
        <v>41431</v>
      </c>
      <c r="C33" s="504">
        <v>18755</v>
      </c>
      <c r="D33" s="504">
        <v>22677</v>
      </c>
      <c r="E33" s="505">
        <v>6.8616068988703385E-2</v>
      </c>
      <c r="F33" s="504">
        <v>3480</v>
      </c>
      <c r="G33" s="506">
        <v>1793</v>
      </c>
      <c r="H33" s="506">
        <v>1687</v>
      </c>
      <c r="I33" s="493">
        <v>41000</v>
      </c>
      <c r="J33" s="496">
        <v>19000</v>
      </c>
      <c r="K33" s="493">
        <v>23000</v>
      </c>
      <c r="L33" s="508">
        <v>6.8616068988703385E-2</v>
      </c>
      <c r="M33" s="497" t="s">
        <v>678</v>
      </c>
      <c r="N33" s="498" t="s">
        <v>665</v>
      </c>
      <c r="O33" s="498" t="s">
        <v>670</v>
      </c>
      <c r="P33" s="493">
        <v>3500</v>
      </c>
      <c r="Q33" s="495">
        <v>1800</v>
      </c>
      <c r="R33" s="495">
        <f>ROUND(H33,-2)</f>
        <v>1700</v>
      </c>
      <c r="S33">
        <f t="shared" si="0"/>
        <v>2842.83235427097</v>
      </c>
    </row>
    <row r="34" spans="1:19" x14ac:dyDescent="0.25">
      <c r="A34" s="69" t="s">
        <v>35</v>
      </c>
      <c r="B34" s="504">
        <v>1245</v>
      </c>
      <c r="C34" s="504">
        <v>798</v>
      </c>
      <c r="D34" s="504">
        <v>447</v>
      </c>
      <c r="E34" s="505">
        <v>1.4786047671642854E-2</v>
      </c>
      <c r="F34" s="504">
        <v>3</v>
      </c>
      <c r="G34" s="506">
        <v>1.7673000000000001</v>
      </c>
      <c r="H34" s="506">
        <v>1.3465</v>
      </c>
      <c r="I34" s="493">
        <v>1200</v>
      </c>
      <c r="J34" s="496" t="s">
        <v>662</v>
      </c>
      <c r="K34" s="493" t="s">
        <v>236</v>
      </c>
      <c r="L34" s="508">
        <v>1.4786047671642854E-2</v>
      </c>
      <c r="M34" s="497" t="s">
        <v>236</v>
      </c>
      <c r="N34" s="498" t="s">
        <v>236</v>
      </c>
      <c r="O34" s="498" t="s">
        <v>237</v>
      </c>
      <c r="P34" s="493" t="s">
        <v>232</v>
      </c>
      <c r="Q34" s="493" t="s">
        <v>232</v>
      </c>
      <c r="R34" s="493" t="s">
        <v>232</v>
      </c>
      <c r="S34">
        <f t="shared" si="0"/>
        <v>18.408629351195355</v>
      </c>
    </row>
    <row r="35" spans="1:19" x14ac:dyDescent="0.25">
      <c r="A35" s="69" t="s">
        <v>36</v>
      </c>
      <c r="B35" s="504">
        <v>9811</v>
      </c>
      <c r="C35" s="504">
        <v>4543</v>
      </c>
      <c r="D35" s="504">
        <v>5268</v>
      </c>
      <c r="E35" s="505">
        <v>8.2577224139382205E-2</v>
      </c>
      <c r="F35" s="504">
        <v>1004</v>
      </c>
      <c r="G35" s="506">
        <v>498</v>
      </c>
      <c r="H35" s="506">
        <v>508</v>
      </c>
      <c r="I35" s="493">
        <v>9800</v>
      </c>
      <c r="J35" s="496">
        <v>4500</v>
      </c>
      <c r="K35" s="493">
        <v>5300</v>
      </c>
      <c r="L35" s="508">
        <v>8.2577224139382205E-2</v>
      </c>
      <c r="M35" s="497" t="s">
        <v>235</v>
      </c>
      <c r="N35" s="498" t="s">
        <v>237</v>
      </c>
      <c r="O35" s="498" t="s">
        <v>236</v>
      </c>
      <c r="P35" s="493">
        <v>1000</v>
      </c>
      <c r="Q35" s="495" t="s">
        <v>236</v>
      </c>
      <c r="R35" s="495" t="s">
        <v>662</v>
      </c>
      <c r="S35">
        <f t="shared" si="0"/>
        <v>810.1651460314788</v>
      </c>
    </row>
    <row r="36" spans="1:19" x14ac:dyDescent="0.25">
      <c r="A36" s="69" t="s">
        <v>37</v>
      </c>
      <c r="B36" s="504">
        <v>13949</v>
      </c>
      <c r="C36" s="504">
        <v>6473</v>
      </c>
      <c r="D36" s="504">
        <v>7477</v>
      </c>
      <c r="E36" s="505">
        <v>6.792164348075902E-2</v>
      </c>
      <c r="F36" s="504">
        <v>1175</v>
      </c>
      <c r="G36" s="506">
        <v>598</v>
      </c>
      <c r="H36" s="506">
        <v>576</v>
      </c>
      <c r="I36" s="493">
        <v>14000</v>
      </c>
      <c r="J36" s="496">
        <v>6500</v>
      </c>
      <c r="K36" s="493">
        <v>7500</v>
      </c>
      <c r="L36" s="508">
        <v>6.792164348075902E-2</v>
      </c>
      <c r="M36" s="497" t="s">
        <v>235</v>
      </c>
      <c r="N36" s="498" t="s">
        <v>236</v>
      </c>
      <c r="O36" s="498" t="s">
        <v>235</v>
      </c>
      <c r="P36" s="493">
        <v>1200</v>
      </c>
      <c r="Q36" s="495" t="s">
        <v>662</v>
      </c>
      <c r="R36" s="495" t="s">
        <v>662</v>
      </c>
      <c r="S36">
        <f t="shared" si="0"/>
        <v>947.43900491310751</v>
      </c>
    </row>
    <row r="37" spans="1:19" x14ac:dyDescent="0.25">
      <c r="A37" s="69" t="s">
        <v>38</v>
      </c>
      <c r="B37" s="504">
        <v>1129</v>
      </c>
      <c r="C37" s="504">
        <v>837</v>
      </c>
      <c r="D37" s="504">
        <v>292</v>
      </c>
      <c r="E37" s="505">
        <v>2.9790490263338434E-2</v>
      </c>
      <c r="F37" s="504">
        <v>7.4775999999999998</v>
      </c>
      <c r="G37" s="506">
        <v>5.2431000000000001</v>
      </c>
      <c r="H37" s="506">
        <v>1.2344999999999999</v>
      </c>
      <c r="I37" s="493">
        <v>1100</v>
      </c>
      <c r="J37" s="496" t="s">
        <v>662</v>
      </c>
      <c r="K37" s="493" t="s">
        <v>236</v>
      </c>
      <c r="L37" s="508">
        <v>2.9790490263338434E-2</v>
      </c>
      <c r="M37" s="497" t="s">
        <v>236</v>
      </c>
      <c r="N37" s="498" t="s">
        <v>236</v>
      </c>
      <c r="O37" s="498" t="s">
        <v>232</v>
      </c>
      <c r="P37" s="493" t="s">
        <v>232</v>
      </c>
      <c r="Q37" s="493" t="s">
        <v>232</v>
      </c>
      <c r="R37" s="493" t="s">
        <v>232</v>
      </c>
      <c r="S37">
        <f t="shared" si="0"/>
        <v>33.633463507309095</v>
      </c>
    </row>
    <row r="38" spans="1:19" x14ac:dyDescent="0.25">
      <c r="A38" s="69" t="s">
        <v>39</v>
      </c>
      <c r="B38" s="504">
        <v>6609</v>
      </c>
      <c r="C38" s="504">
        <v>2919</v>
      </c>
      <c r="D38" s="504">
        <v>3690</v>
      </c>
      <c r="E38" s="505">
        <v>8.3222625875953079E-3</v>
      </c>
      <c r="F38" s="504">
        <v>91</v>
      </c>
      <c r="G38" s="506">
        <v>48</v>
      </c>
      <c r="H38" s="506">
        <v>43</v>
      </c>
      <c r="I38" s="499" t="s">
        <v>661</v>
      </c>
      <c r="J38" s="499" t="s">
        <v>661</v>
      </c>
      <c r="K38" s="500" t="s">
        <v>661</v>
      </c>
      <c r="L38" s="500" t="s">
        <v>661</v>
      </c>
      <c r="M38" s="499" t="s">
        <v>661</v>
      </c>
      <c r="N38" s="500" t="s">
        <v>661</v>
      </c>
      <c r="O38" s="500" t="s">
        <v>661</v>
      </c>
      <c r="P38" s="499" t="s">
        <v>661</v>
      </c>
      <c r="Q38" s="500" t="s">
        <v>661</v>
      </c>
      <c r="R38" s="500" t="s">
        <v>661</v>
      </c>
      <c r="S38">
        <f t="shared" si="0"/>
        <v>55.001833441417389</v>
      </c>
    </row>
    <row r="39" spans="1:19" x14ac:dyDescent="0.25">
      <c r="A39" s="69" t="s">
        <v>40</v>
      </c>
      <c r="B39" s="504">
        <v>7782</v>
      </c>
      <c r="C39" s="504">
        <v>4473</v>
      </c>
      <c r="D39" s="504">
        <v>3309</v>
      </c>
      <c r="E39" s="505">
        <v>5.7014330510213054E-2</v>
      </c>
      <c r="F39" s="504">
        <v>56</v>
      </c>
      <c r="G39" s="506">
        <v>33</v>
      </c>
      <c r="H39" s="506">
        <v>24</v>
      </c>
      <c r="I39" s="493">
        <v>7800</v>
      </c>
      <c r="J39" s="496">
        <v>4500</v>
      </c>
      <c r="K39" s="493">
        <v>3300</v>
      </c>
      <c r="L39" s="508">
        <v>5.7014330510213054E-2</v>
      </c>
      <c r="M39" s="497" t="s">
        <v>668</v>
      </c>
      <c r="N39" s="498" t="s">
        <v>235</v>
      </c>
      <c r="O39" s="498" t="s">
        <v>235</v>
      </c>
      <c r="P39" s="493" t="s">
        <v>232</v>
      </c>
      <c r="Q39" s="493" t="s">
        <v>232</v>
      </c>
      <c r="R39" s="493" t="s">
        <v>232</v>
      </c>
      <c r="S39">
        <f t="shared" si="0"/>
        <v>443.68552003047802</v>
      </c>
    </row>
    <row r="40" spans="1:19" x14ac:dyDescent="0.25">
      <c r="A40" s="69" t="s">
        <v>41</v>
      </c>
      <c r="I40" t="s">
        <v>661</v>
      </c>
      <c r="J40" t="s">
        <v>661</v>
      </c>
      <c r="K40" t="s">
        <v>661</v>
      </c>
      <c r="L40" t="s">
        <v>661</v>
      </c>
      <c r="M40" s="516" t="s">
        <v>661</v>
      </c>
      <c r="N40" s="517" t="s">
        <v>661</v>
      </c>
      <c r="O40" s="517" t="s">
        <v>661</v>
      </c>
      <c r="P40" s="514" t="s">
        <v>661</v>
      </c>
      <c r="Q40" s="514" t="s">
        <v>661</v>
      </c>
      <c r="R40" s="514" t="s">
        <v>661</v>
      </c>
      <c r="S40">
        <f t="shared" si="0"/>
        <v>0</v>
      </c>
    </row>
    <row r="41" spans="1:19" x14ac:dyDescent="0.25">
      <c r="A41" s="69" t="s">
        <v>42</v>
      </c>
      <c r="B41" s="504">
        <v>7240</v>
      </c>
      <c r="C41" s="504">
        <v>3405</v>
      </c>
      <c r="D41" s="504">
        <v>3834</v>
      </c>
      <c r="E41" s="505">
        <v>0.10513475836431227</v>
      </c>
      <c r="F41" s="504">
        <v>730</v>
      </c>
      <c r="G41" s="506">
        <v>380</v>
      </c>
      <c r="H41" s="506">
        <v>350</v>
      </c>
      <c r="I41" s="493">
        <v>7200</v>
      </c>
      <c r="J41" s="496">
        <v>3400</v>
      </c>
      <c r="K41" s="493">
        <v>3800</v>
      </c>
      <c r="L41" s="508">
        <v>0.10513475836431227</v>
      </c>
      <c r="M41" s="497" t="s">
        <v>236</v>
      </c>
      <c r="N41" s="498" t="s">
        <v>232</v>
      </c>
      <c r="O41" s="498" t="s">
        <v>236</v>
      </c>
      <c r="P41" s="493" t="s">
        <v>662</v>
      </c>
      <c r="Q41" s="495" t="s">
        <v>236</v>
      </c>
      <c r="R41" s="495" t="s">
        <v>236</v>
      </c>
      <c r="S41">
        <f t="shared" si="0"/>
        <v>761.17565055762088</v>
      </c>
    </row>
    <row r="42" spans="1:19" x14ac:dyDescent="0.25">
      <c r="A42" s="69" t="s">
        <v>43</v>
      </c>
      <c r="I42" t="s">
        <v>661</v>
      </c>
      <c r="J42" s="510" t="s">
        <v>661</v>
      </c>
      <c r="K42" s="509" t="s">
        <v>661</v>
      </c>
      <c r="L42" t="s">
        <v>661</v>
      </c>
      <c r="M42" s="516" t="s">
        <v>661</v>
      </c>
      <c r="N42" s="517" t="s">
        <v>661</v>
      </c>
      <c r="O42" s="517" t="s">
        <v>661</v>
      </c>
      <c r="P42" s="514" t="s">
        <v>661</v>
      </c>
      <c r="Q42" s="518" t="s">
        <v>661</v>
      </c>
      <c r="R42" s="518" t="s">
        <v>661</v>
      </c>
      <c r="S42">
        <f t="shared" si="0"/>
        <v>0</v>
      </c>
    </row>
    <row r="43" spans="1:19" x14ac:dyDescent="0.25">
      <c r="A43" s="69" t="s">
        <v>44</v>
      </c>
      <c r="B43" s="504">
        <v>233</v>
      </c>
      <c r="C43" s="504">
        <v>160</v>
      </c>
      <c r="D43" s="504">
        <v>72</v>
      </c>
      <c r="E43" s="505">
        <v>3.0513357778941853E-2</v>
      </c>
      <c r="F43" s="504">
        <v>2.7</v>
      </c>
      <c r="G43" s="506">
        <v>1.3593</v>
      </c>
      <c r="H43" s="506">
        <v>1.0583</v>
      </c>
      <c r="I43" s="493" t="s">
        <v>236</v>
      </c>
      <c r="J43" s="496" t="s">
        <v>237</v>
      </c>
      <c r="K43" s="493" t="s">
        <v>232</v>
      </c>
      <c r="L43" s="508">
        <v>3.0513357778941853E-2</v>
      </c>
      <c r="M43" s="497" t="s">
        <v>232</v>
      </c>
      <c r="N43" s="498" t="s">
        <v>232</v>
      </c>
      <c r="O43" s="498" t="s">
        <v>232</v>
      </c>
      <c r="P43" s="493" t="s">
        <v>232</v>
      </c>
      <c r="Q43" s="493" t="s">
        <v>232</v>
      </c>
      <c r="R43" s="493" t="s">
        <v>232</v>
      </c>
      <c r="S43">
        <f t="shared" si="0"/>
        <v>7.1096123624934515</v>
      </c>
    </row>
    <row r="44" spans="1:19" x14ac:dyDescent="0.25">
      <c r="A44" s="69" t="s">
        <v>45</v>
      </c>
      <c r="B44" s="504">
        <v>41021</v>
      </c>
      <c r="C44" s="504">
        <v>20090</v>
      </c>
      <c r="D44" s="504">
        <v>20931</v>
      </c>
      <c r="E44" s="505">
        <v>0.11038099620322309</v>
      </c>
      <c r="F44" s="504">
        <v>4144</v>
      </c>
      <c r="G44" s="506">
        <v>2105</v>
      </c>
      <c r="H44" s="506">
        <v>2039</v>
      </c>
      <c r="I44" s="493">
        <v>41000</v>
      </c>
      <c r="J44" s="496">
        <v>20000</v>
      </c>
      <c r="K44" s="493">
        <v>21000</v>
      </c>
      <c r="L44" s="508">
        <v>0.11038099620322309</v>
      </c>
      <c r="M44" s="497" t="s">
        <v>677</v>
      </c>
      <c r="N44" s="498" t="s">
        <v>236</v>
      </c>
      <c r="O44" s="498" t="s">
        <v>235</v>
      </c>
      <c r="P44" s="493">
        <v>4100</v>
      </c>
      <c r="Q44" s="495">
        <v>2100</v>
      </c>
      <c r="R44" s="495">
        <f>ROUND(H44,-2)</f>
        <v>2000</v>
      </c>
      <c r="S44">
        <f t="shared" si="0"/>
        <v>4527.9388452524145</v>
      </c>
    </row>
    <row r="45" spans="1:19" x14ac:dyDescent="0.25">
      <c r="A45" s="69" t="s">
        <v>46</v>
      </c>
      <c r="B45" s="504">
        <v>35.290599999999998</v>
      </c>
      <c r="C45" s="504">
        <v>27.148199999999999</v>
      </c>
      <c r="D45" s="504">
        <v>8.1424000000000003</v>
      </c>
      <c r="E45" s="505">
        <v>3.0370567986230636E-2</v>
      </c>
      <c r="F45" s="504">
        <v>0.1492</v>
      </c>
      <c r="G45" s="506">
        <v>0.115</v>
      </c>
      <c r="H45" s="506">
        <v>3.4200000000000001E-2</v>
      </c>
      <c r="I45" s="499" t="s">
        <v>661</v>
      </c>
      <c r="J45" s="499" t="s">
        <v>661</v>
      </c>
      <c r="K45" s="500" t="s">
        <v>661</v>
      </c>
      <c r="L45" s="500" t="s">
        <v>661</v>
      </c>
      <c r="M45" s="499" t="s">
        <v>661</v>
      </c>
      <c r="N45" s="500" t="s">
        <v>661</v>
      </c>
      <c r="O45" s="500" t="s">
        <v>661</v>
      </c>
      <c r="P45" s="499" t="s">
        <v>661</v>
      </c>
      <c r="Q45" s="500" t="s">
        <v>661</v>
      </c>
      <c r="R45" s="500" t="s">
        <v>661</v>
      </c>
      <c r="S45">
        <f t="shared" si="0"/>
        <v>1.0717955665748709</v>
      </c>
    </row>
    <row r="46" spans="1:19" x14ac:dyDescent="0.25">
      <c r="A46" s="69" t="s">
        <v>47</v>
      </c>
      <c r="B46" s="504">
        <v>666</v>
      </c>
      <c r="C46" s="504">
        <v>434</v>
      </c>
      <c r="D46" s="504">
        <v>231</v>
      </c>
      <c r="E46" s="505">
        <v>4.2747111681643135E-2</v>
      </c>
      <c r="F46" s="504">
        <v>7</v>
      </c>
      <c r="G46" s="506">
        <v>4</v>
      </c>
      <c r="H46" s="506">
        <v>3</v>
      </c>
      <c r="I46" s="493" t="s">
        <v>662</v>
      </c>
      <c r="J46" s="496" t="s">
        <v>236</v>
      </c>
      <c r="K46" s="493" t="s">
        <v>236</v>
      </c>
      <c r="L46" s="508">
        <v>4.2747111681643135E-2</v>
      </c>
      <c r="M46" s="497" t="s">
        <v>236</v>
      </c>
      <c r="N46" s="498" t="s">
        <v>237</v>
      </c>
      <c r="O46" s="498" t="s">
        <v>232</v>
      </c>
      <c r="P46" s="493" t="s">
        <v>232</v>
      </c>
      <c r="Q46" s="493" t="s">
        <v>232</v>
      </c>
      <c r="R46" s="493" t="s">
        <v>232</v>
      </c>
      <c r="S46">
        <f t="shared" si="0"/>
        <v>28.469576379974328</v>
      </c>
    </row>
    <row r="47" spans="1:19" x14ac:dyDescent="0.25">
      <c r="A47" s="69" t="s">
        <v>48</v>
      </c>
      <c r="B47" s="504">
        <v>4.4256000000000002</v>
      </c>
      <c r="C47" s="504">
        <v>2.2202000000000002</v>
      </c>
      <c r="D47" s="504">
        <v>2.2054</v>
      </c>
      <c r="E47" s="505">
        <v>1.1318670076726343E-2</v>
      </c>
      <c r="F47" s="504">
        <v>0.1002</v>
      </c>
      <c r="G47" s="506">
        <v>4.8299999999999996E-2</v>
      </c>
      <c r="H47" s="506">
        <v>5.1900000000000002E-2</v>
      </c>
      <c r="I47" s="493" t="s">
        <v>232</v>
      </c>
      <c r="J47" s="496" t="s">
        <v>232</v>
      </c>
      <c r="K47" s="493" t="s">
        <v>232</v>
      </c>
      <c r="L47" s="508">
        <v>1.1318670076726343E-2</v>
      </c>
      <c r="M47" s="497" t="s">
        <v>232</v>
      </c>
      <c r="N47" s="498" t="s">
        <v>232</v>
      </c>
      <c r="O47" s="498" t="s">
        <v>232</v>
      </c>
      <c r="P47" s="493" t="s">
        <v>232</v>
      </c>
      <c r="Q47" s="493" t="s">
        <v>232</v>
      </c>
      <c r="R47" s="493" t="s">
        <v>232</v>
      </c>
      <c r="S47">
        <f t="shared" si="0"/>
        <v>5.0091906291560108E-2</v>
      </c>
    </row>
    <row r="48" spans="1:19" x14ac:dyDescent="0.25">
      <c r="A48" s="69" t="s">
        <v>49</v>
      </c>
      <c r="B48" s="504">
        <v>72.022300000000001</v>
      </c>
      <c r="C48" s="504">
        <v>55.011400000000002</v>
      </c>
      <c r="D48" s="504">
        <v>17.010899999999999</v>
      </c>
      <c r="E48" s="505">
        <v>2.1409720570749108E-2</v>
      </c>
      <c r="F48" s="504">
        <v>0.42800000000000005</v>
      </c>
      <c r="G48" s="506">
        <v>0.32869999999999999</v>
      </c>
      <c r="H48" s="506">
        <v>9.9299999999999999E-2</v>
      </c>
      <c r="I48" s="493" t="s">
        <v>232</v>
      </c>
      <c r="J48" s="496" t="s">
        <v>232</v>
      </c>
      <c r="K48" s="493" t="s">
        <v>232</v>
      </c>
      <c r="L48" s="508">
        <v>2.1409720570749108E-2</v>
      </c>
      <c r="M48" s="497" t="s">
        <v>232</v>
      </c>
      <c r="N48" s="498" t="s">
        <v>232</v>
      </c>
      <c r="O48" s="498" t="s">
        <v>232</v>
      </c>
      <c r="P48" s="493" t="s">
        <v>232</v>
      </c>
      <c r="Q48" s="493" t="s">
        <v>232</v>
      </c>
      <c r="R48" s="493" t="s">
        <v>232</v>
      </c>
      <c r="S48">
        <f t="shared" si="0"/>
        <v>1.5419773178626635</v>
      </c>
    </row>
    <row r="49" spans="1:19" x14ac:dyDescent="0.25">
      <c r="A49" s="69" t="s">
        <v>50</v>
      </c>
      <c r="B49" s="504">
        <v>20</v>
      </c>
      <c r="C49" s="504">
        <v>9</v>
      </c>
      <c r="D49" s="504">
        <v>12</v>
      </c>
      <c r="E49" s="505">
        <v>1.4419610670511895E-2</v>
      </c>
      <c r="F49" s="504">
        <v>1.0017</v>
      </c>
      <c r="G49" s="506">
        <v>0.49859999999999999</v>
      </c>
      <c r="H49" s="506">
        <v>0.50309999999999999</v>
      </c>
      <c r="I49" s="499" t="s">
        <v>661</v>
      </c>
      <c r="J49" s="499" t="s">
        <v>661</v>
      </c>
      <c r="K49" s="500" t="s">
        <v>661</v>
      </c>
      <c r="L49" s="500" t="s">
        <v>661</v>
      </c>
      <c r="M49" s="499" t="s">
        <v>661</v>
      </c>
      <c r="N49" s="500" t="s">
        <v>661</v>
      </c>
      <c r="O49" s="500" t="s">
        <v>661</v>
      </c>
      <c r="P49" s="499" t="s">
        <v>661</v>
      </c>
      <c r="Q49" s="500" t="s">
        <v>661</v>
      </c>
      <c r="R49" s="500" t="s">
        <v>661</v>
      </c>
      <c r="S49">
        <f t="shared" si="0"/>
        <v>0.28839221341023791</v>
      </c>
    </row>
    <row r="50" spans="1:19" x14ac:dyDescent="0.25">
      <c r="A50" s="69" t="s">
        <v>51</v>
      </c>
      <c r="B50" s="504">
        <v>31696</v>
      </c>
      <c r="C50" s="504">
        <v>14260</v>
      </c>
      <c r="D50" s="504">
        <v>17436</v>
      </c>
      <c r="E50" s="505">
        <v>7.1604782086153451E-2</v>
      </c>
      <c r="F50" s="504">
        <v>2512</v>
      </c>
      <c r="G50" s="506">
        <v>1312</v>
      </c>
      <c r="H50" s="506">
        <v>1200</v>
      </c>
      <c r="I50" s="493">
        <v>32000</v>
      </c>
      <c r="J50" s="496">
        <v>14000</v>
      </c>
      <c r="K50" s="493">
        <v>17000</v>
      </c>
      <c r="L50" s="508">
        <v>7.1604782086153451E-2</v>
      </c>
      <c r="M50" s="497" t="s">
        <v>676</v>
      </c>
      <c r="N50" s="498" t="s">
        <v>235</v>
      </c>
      <c r="O50" s="498" t="s">
        <v>673</v>
      </c>
      <c r="P50" s="493">
        <v>2500</v>
      </c>
      <c r="Q50" s="495">
        <v>1300</v>
      </c>
      <c r="R50" s="495">
        <f>ROUND(H50,-2)</f>
        <v>1200</v>
      </c>
      <c r="S50">
        <f t="shared" si="0"/>
        <v>2269.5851730027198</v>
      </c>
    </row>
    <row r="51" spans="1:19" x14ac:dyDescent="0.25">
      <c r="A51" s="69" t="s">
        <v>52</v>
      </c>
      <c r="B51" s="504">
        <v>98.364999999999995</v>
      </c>
      <c r="C51" s="504">
        <v>61.186700000000002</v>
      </c>
      <c r="D51" s="504">
        <v>37.178199999999997</v>
      </c>
      <c r="E51" s="505">
        <v>1.6892495277348443E-2</v>
      </c>
      <c r="F51" s="504">
        <v>0.12</v>
      </c>
      <c r="G51" s="506">
        <v>7.6700000000000004E-2</v>
      </c>
      <c r="H51" s="506">
        <v>4.3299999999999998E-2</v>
      </c>
      <c r="I51" s="493" t="s">
        <v>232</v>
      </c>
      <c r="J51" s="496" t="s">
        <v>232</v>
      </c>
      <c r="K51" s="493" t="s">
        <v>232</v>
      </c>
      <c r="L51" s="508">
        <v>1.6892495277348443E-2</v>
      </c>
      <c r="M51" s="497" t="s">
        <v>232</v>
      </c>
      <c r="N51" s="498" t="s">
        <v>232</v>
      </c>
      <c r="O51" s="498" t="s">
        <v>232</v>
      </c>
      <c r="P51" s="493" t="s">
        <v>232</v>
      </c>
      <c r="Q51" s="493" t="s">
        <v>232</v>
      </c>
      <c r="R51" s="493" t="s">
        <v>232</v>
      </c>
      <c r="S51">
        <f t="shared" si="0"/>
        <v>1.6616302979563795</v>
      </c>
    </row>
    <row r="52" spans="1:19" x14ac:dyDescent="0.25">
      <c r="A52" s="69" t="s">
        <v>53</v>
      </c>
      <c r="B52" s="504">
        <v>420</v>
      </c>
      <c r="C52" s="504">
        <v>210</v>
      </c>
      <c r="D52" s="504">
        <v>210</v>
      </c>
      <c r="E52" s="505">
        <v>6.8192888455918171E-2</v>
      </c>
      <c r="F52" s="504">
        <v>42</v>
      </c>
      <c r="G52" s="506">
        <v>22</v>
      </c>
      <c r="H52" s="506">
        <v>21</v>
      </c>
      <c r="I52" s="493" t="s">
        <v>236</v>
      </c>
      <c r="J52" s="496" t="s">
        <v>236</v>
      </c>
      <c r="K52" s="493" t="s">
        <v>236</v>
      </c>
      <c r="L52" s="508">
        <v>6.8192888455918171E-2</v>
      </c>
      <c r="M52" s="497" t="s">
        <v>232</v>
      </c>
      <c r="N52" s="498" t="s">
        <v>232</v>
      </c>
      <c r="O52" s="498" t="s">
        <v>232</v>
      </c>
      <c r="P52" s="493" t="s">
        <v>232</v>
      </c>
      <c r="Q52" s="493" t="s">
        <v>232</v>
      </c>
      <c r="R52" s="493" t="s">
        <v>232</v>
      </c>
      <c r="S52">
        <f t="shared" si="0"/>
        <v>28.64101315148563</v>
      </c>
    </row>
    <row r="53" spans="1:19" x14ac:dyDescent="0.25">
      <c r="A53" s="69" t="s">
        <v>54</v>
      </c>
      <c r="I53" s="514" t="s">
        <v>661</v>
      </c>
      <c r="J53" s="515" t="s">
        <v>661</v>
      </c>
      <c r="K53" s="514" t="s">
        <v>661</v>
      </c>
      <c r="L53" t="s">
        <v>661</v>
      </c>
      <c r="M53" s="516" t="s">
        <v>661</v>
      </c>
      <c r="N53" s="517" t="s">
        <v>661</v>
      </c>
      <c r="O53" s="517" t="s">
        <v>661</v>
      </c>
      <c r="P53" s="514" t="s">
        <v>661</v>
      </c>
      <c r="Q53" s="514" t="s">
        <v>661</v>
      </c>
      <c r="R53" s="514" t="s">
        <v>661</v>
      </c>
      <c r="S53">
        <f t="shared" si="0"/>
        <v>0</v>
      </c>
    </row>
    <row r="54" spans="1:19" x14ac:dyDescent="0.25">
      <c r="A54" s="69" t="s">
        <v>55</v>
      </c>
      <c r="B54" s="504">
        <v>2334</v>
      </c>
      <c r="C54" s="504">
        <v>1109</v>
      </c>
      <c r="D54" s="504">
        <v>1224</v>
      </c>
      <c r="E54" s="505">
        <v>5.124827086489691E-2</v>
      </c>
      <c r="F54" s="504">
        <v>96</v>
      </c>
      <c r="G54" s="506">
        <v>51</v>
      </c>
      <c r="H54" s="506">
        <v>45</v>
      </c>
      <c r="I54" s="493">
        <v>2300</v>
      </c>
      <c r="J54" s="496">
        <v>1100</v>
      </c>
      <c r="K54" s="493">
        <v>1200</v>
      </c>
      <c r="L54" s="508">
        <v>5.124827086489691E-2</v>
      </c>
      <c r="M54" s="497" t="s">
        <v>237</v>
      </c>
      <c r="N54" s="498" t="s">
        <v>232</v>
      </c>
      <c r="O54" s="498" t="s">
        <v>237</v>
      </c>
      <c r="P54" s="493" t="s">
        <v>232</v>
      </c>
      <c r="Q54" s="493" t="s">
        <v>232</v>
      </c>
      <c r="R54" s="493" t="s">
        <v>232</v>
      </c>
      <c r="S54">
        <f t="shared" si="0"/>
        <v>119.61346419866939</v>
      </c>
    </row>
    <row r="55" spans="1:19" x14ac:dyDescent="0.25">
      <c r="A55" s="69" t="s">
        <v>56</v>
      </c>
      <c r="B55" s="504">
        <v>1922</v>
      </c>
      <c r="C55" s="504">
        <v>1086</v>
      </c>
      <c r="D55" s="504">
        <v>834</v>
      </c>
      <c r="E55" s="505">
        <v>5.1276578715684445E-2</v>
      </c>
      <c r="F55" s="504">
        <v>29</v>
      </c>
      <c r="G55" s="506">
        <v>15</v>
      </c>
      <c r="H55" s="506">
        <v>13</v>
      </c>
      <c r="I55" s="493">
        <v>1900</v>
      </c>
      <c r="J55" s="496">
        <v>1100</v>
      </c>
      <c r="K55" s="493" t="s">
        <v>662</v>
      </c>
      <c r="L55" s="508">
        <v>5.1276578715684445E-2</v>
      </c>
      <c r="M55" s="497" t="s">
        <v>236</v>
      </c>
      <c r="N55" s="498" t="s">
        <v>236</v>
      </c>
      <c r="O55" s="498" t="s">
        <v>237</v>
      </c>
      <c r="P55" s="493" t="s">
        <v>232</v>
      </c>
      <c r="Q55" s="493" t="s">
        <v>232</v>
      </c>
      <c r="R55" s="493" t="s">
        <v>232</v>
      </c>
      <c r="S55">
        <f t="shared" si="0"/>
        <v>98.553584291545505</v>
      </c>
    </row>
    <row r="56" spans="1:19" x14ac:dyDescent="0.25">
      <c r="A56" s="69" t="s">
        <v>57</v>
      </c>
      <c r="B56" s="504">
        <v>532</v>
      </c>
      <c r="C56" s="504">
        <v>361</v>
      </c>
      <c r="D56" s="504">
        <v>169</v>
      </c>
      <c r="E56" s="505">
        <v>7.1514988573733035E-2</v>
      </c>
      <c r="F56" s="504">
        <v>8</v>
      </c>
      <c r="G56" s="506">
        <v>5</v>
      </c>
      <c r="H56" s="506">
        <v>3</v>
      </c>
      <c r="I56" s="493" t="s">
        <v>662</v>
      </c>
      <c r="J56" s="496" t="s">
        <v>236</v>
      </c>
      <c r="K56" s="493" t="s">
        <v>237</v>
      </c>
      <c r="L56" s="508">
        <v>7.1514988573733035E-2</v>
      </c>
      <c r="M56" s="497" t="s">
        <v>237</v>
      </c>
      <c r="N56" s="498" t="s">
        <v>237</v>
      </c>
      <c r="O56" s="498" t="s">
        <v>232</v>
      </c>
      <c r="P56" s="493" t="s">
        <v>232</v>
      </c>
      <c r="Q56" s="493" t="s">
        <v>232</v>
      </c>
      <c r="R56" s="493" t="s">
        <v>232</v>
      </c>
      <c r="S56">
        <f t="shared" si="0"/>
        <v>38.045973921225972</v>
      </c>
    </row>
    <row r="57" spans="1:19" x14ac:dyDescent="0.25">
      <c r="A57" s="69" t="s">
        <v>58</v>
      </c>
      <c r="B57" s="504">
        <v>1350</v>
      </c>
      <c r="C57" s="504">
        <v>596</v>
      </c>
      <c r="D57" s="504">
        <v>753</v>
      </c>
      <c r="E57" s="505">
        <v>6.3285205325332827E-2</v>
      </c>
      <c r="F57" s="504">
        <v>28</v>
      </c>
      <c r="G57" s="506">
        <v>14</v>
      </c>
      <c r="H57" s="506">
        <v>15</v>
      </c>
      <c r="I57" s="493">
        <v>1400</v>
      </c>
      <c r="J57" s="496" t="s">
        <v>662</v>
      </c>
      <c r="K57" s="493" t="s">
        <v>662</v>
      </c>
      <c r="L57" s="508">
        <v>6.3285205325332827E-2</v>
      </c>
      <c r="M57" s="497" t="s">
        <v>236</v>
      </c>
      <c r="N57" s="498" t="s">
        <v>237</v>
      </c>
      <c r="O57" s="498" t="s">
        <v>237</v>
      </c>
      <c r="P57" s="493" t="s">
        <v>232</v>
      </c>
      <c r="Q57" s="493" t="s">
        <v>232</v>
      </c>
      <c r="R57" s="493" t="s">
        <v>232</v>
      </c>
      <c r="S57">
        <f t="shared" si="0"/>
        <v>85.435027189199317</v>
      </c>
    </row>
    <row r="58" spans="1:19" x14ac:dyDescent="0.25">
      <c r="A58" s="69" t="s">
        <v>59</v>
      </c>
      <c r="B58" s="504">
        <v>993</v>
      </c>
      <c r="C58" s="504">
        <v>408</v>
      </c>
      <c r="D58" s="504">
        <v>585</v>
      </c>
      <c r="E58" s="505">
        <v>3.8301319139088172E-2</v>
      </c>
      <c r="F58" s="504">
        <v>47</v>
      </c>
      <c r="G58" s="506">
        <v>24</v>
      </c>
      <c r="H58" s="506">
        <v>23</v>
      </c>
      <c r="I58" s="499" t="s">
        <v>661</v>
      </c>
      <c r="J58" s="499" t="s">
        <v>661</v>
      </c>
      <c r="K58" s="500" t="s">
        <v>661</v>
      </c>
      <c r="L58" s="500" t="s">
        <v>661</v>
      </c>
      <c r="M58" s="499" t="s">
        <v>661</v>
      </c>
      <c r="N58" s="500" t="s">
        <v>661</v>
      </c>
      <c r="O58" s="500" t="s">
        <v>661</v>
      </c>
      <c r="P58" s="499" t="s">
        <v>661</v>
      </c>
      <c r="Q58" s="500" t="s">
        <v>661</v>
      </c>
      <c r="R58" s="500" t="s">
        <v>661</v>
      </c>
      <c r="S58">
        <f t="shared" si="0"/>
        <v>38.033209905114553</v>
      </c>
    </row>
    <row r="59" spans="1:19" x14ac:dyDescent="0.25">
      <c r="A59" s="69" t="s">
        <v>60</v>
      </c>
      <c r="B59" s="504">
        <v>2044</v>
      </c>
      <c r="C59" s="504">
        <v>1028</v>
      </c>
      <c r="D59" s="504">
        <v>1017</v>
      </c>
      <c r="E59" s="505">
        <v>0.11625526106245024</v>
      </c>
      <c r="F59" s="504">
        <v>144</v>
      </c>
      <c r="G59" s="506">
        <v>71</v>
      </c>
      <c r="H59" s="506">
        <v>72</v>
      </c>
      <c r="I59" s="493">
        <v>2000</v>
      </c>
      <c r="J59" s="496">
        <v>1000</v>
      </c>
      <c r="K59" s="493">
        <v>1000</v>
      </c>
      <c r="L59" s="508">
        <v>0.11625526106245024</v>
      </c>
      <c r="M59" s="497" t="s">
        <v>232</v>
      </c>
      <c r="N59" s="498" t="s">
        <v>232</v>
      </c>
      <c r="O59" s="498" t="s">
        <v>232</v>
      </c>
      <c r="P59" s="501" t="s">
        <v>237</v>
      </c>
      <c r="Q59" s="493" t="s">
        <v>232</v>
      </c>
      <c r="R59" s="493" t="s">
        <v>232</v>
      </c>
      <c r="S59">
        <f t="shared" si="0"/>
        <v>237.62575361164829</v>
      </c>
    </row>
    <row r="60" spans="1:19" x14ac:dyDescent="0.25">
      <c r="A60" s="69" t="s">
        <v>61</v>
      </c>
      <c r="B60" s="504">
        <v>206</v>
      </c>
      <c r="C60" s="504">
        <v>120</v>
      </c>
      <c r="D60" s="504">
        <v>85</v>
      </c>
      <c r="E60" s="505">
        <v>2.3875753361149745E-2</v>
      </c>
      <c r="F60" s="504">
        <v>0.76650000000000007</v>
      </c>
      <c r="G60" s="506">
        <v>0.44850000000000001</v>
      </c>
      <c r="H60" s="506">
        <v>0.31809999999999999</v>
      </c>
      <c r="I60" s="499" t="s">
        <v>661</v>
      </c>
      <c r="J60" s="499" t="s">
        <v>661</v>
      </c>
      <c r="K60" s="500" t="s">
        <v>661</v>
      </c>
      <c r="L60" s="500" t="s">
        <v>661</v>
      </c>
      <c r="M60" s="499" t="s">
        <v>661</v>
      </c>
      <c r="N60" s="500" t="s">
        <v>661</v>
      </c>
      <c r="O60" s="500" t="s">
        <v>661</v>
      </c>
      <c r="P60" s="499" t="s">
        <v>661</v>
      </c>
      <c r="Q60" s="500" t="s">
        <v>661</v>
      </c>
      <c r="R60" s="500" t="s">
        <v>661</v>
      </c>
      <c r="S60">
        <f t="shared" si="0"/>
        <v>4.9184051923968477</v>
      </c>
    </row>
    <row r="61" spans="1:19" x14ac:dyDescent="0.25">
      <c r="A61" s="69" t="s">
        <v>62</v>
      </c>
      <c r="B61" s="504">
        <v>139251</v>
      </c>
      <c r="C61" s="504">
        <v>69286</v>
      </c>
      <c r="D61" s="504">
        <v>69965</v>
      </c>
      <c r="E61" s="505">
        <v>0.17544427715587024</v>
      </c>
      <c r="F61" s="504">
        <v>11800</v>
      </c>
      <c r="G61" s="506">
        <v>5797</v>
      </c>
      <c r="H61" s="506">
        <v>6004</v>
      </c>
      <c r="I61" s="493">
        <v>140000</v>
      </c>
      <c r="J61" s="496">
        <v>69000</v>
      </c>
      <c r="K61" s="493">
        <v>70000</v>
      </c>
      <c r="L61" s="508">
        <v>0.17544427715587024</v>
      </c>
      <c r="M61" s="497" t="s">
        <v>668</v>
      </c>
      <c r="N61" s="498" t="s">
        <v>236</v>
      </c>
      <c r="O61" s="498" t="s">
        <v>663</v>
      </c>
      <c r="P61" s="493">
        <v>12000</v>
      </c>
      <c r="Q61" s="495">
        <v>5800</v>
      </c>
      <c r="R61" s="495">
        <f>ROUND(H61,-2)</f>
        <v>6000</v>
      </c>
      <c r="S61">
        <f t="shared" si="0"/>
        <v>24430.791038232088</v>
      </c>
    </row>
    <row r="62" spans="1:19" x14ac:dyDescent="0.25">
      <c r="A62" s="69" t="s">
        <v>63</v>
      </c>
      <c r="B62" s="504">
        <v>40</v>
      </c>
      <c r="C62" s="504">
        <v>17</v>
      </c>
      <c r="D62" s="504">
        <v>23</v>
      </c>
      <c r="E62" s="505">
        <v>7.5471698113207544E-2</v>
      </c>
      <c r="F62" s="504">
        <v>0.39449999999999996</v>
      </c>
      <c r="G62" s="506">
        <v>0.2021</v>
      </c>
      <c r="H62" s="506">
        <v>0.19240000000000002</v>
      </c>
      <c r="I62" s="493" t="s">
        <v>232</v>
      </c>
      <c r="J62" s="496" t="s">
        <v>232</v>
      </c>
      <c r="K62" s="493" t="s">
        <v>232</v>
      </c>
      <c r="L62" s="508">
        <v>7.5471698113207544E-2</v>
      </c>
      <c r="M62" s="497" t="s">
        <v>232</v>
      </c>
      <c r="N62" s="498" t="s">
        <v>232</v>
      </c>
      <c r="O62" s="498" t="s">
        <v>232</v>
      </c>
      <c r="P62" s="493" t="s">
        <v>232</v>
      </c>
      <c r="Q62" s="493" t="s">
        <v>232</v>
      </c>
      <c r="R62" s="493" t="s">
        <v>232</v>
      </c>
      <c r="S62">
        <f t="shared" si="0"/>
        <v>3.0188679245283017</v>
      </c>
    </row>
    <row r="63" spans="1:19" x14ac:dyDescent="0.25">
      <c r="A63" s="69" t="s">
        <v>64</v>
      </c>
      <c r="B63" s="504">
        <v>83.300399999999996</v>
      </c>
      <c r="C63" s="504">
        <v>49.153799999999997</v>
      </c>
      <c r="D63" s="504">
        <v>34.146599999999999</v>
      </c>
      <c r="E63" s="505">
        <v>2.034197802197802E-2</v>
      </c>
      <c r="F63" s="504">
        <v>9.7200000000000009E-2</v>
      </c>
      <c r="G63" s="506">
        <v>5.8500000000000003E-2</v>
      </c>
      <c r="H63" s="506">
        <v>3.8700000000000005E-2</v>
      </c>
      <c r="I63" s="499" t="s">
        <v>661</v>
      </c>
      <c r="J63" s="499" t="s">
        <v>661</v>
      </c>
      <c r="K63" s="500" t="s">
        <v>661</v>
      </c>
      <c r="L63" s="500" t="s">
        <v>661</v>
      </c>
      <c r="M63" s="499" t="s">
        <v>661</v>
      </c>
      <c r="N63" s="500" t="s">
        <v>661</v>
      </c>
      <c r="O63" s="500" t="s">
        <v>661</v>
      </c>
      <c r="P63" s="499" t="s">
        <v>661</v>
      </c>
      <c r="Q63" s="500" t="s">
        <v>661</v>
      </c>
      <c r="R63" s="500" t="s">
        <v>661</v>
      </c>
      <c r="S63">
        <f t="shared" si="0"/>
        <v>1.6944949060219778</v>
      </c>
    </row>
    <row r="64" spans="1:19" x14ac:dyDescent="0.25">
      <c r="A64" s="69" t="s">
        <v>65</v>
      </c>
      <c r="B64" s="504">
        <v>2980</v>
      </c>
      <c r="C64" s="504">
        <v>1638</v>
      </c>
      <c r="D64" s="504">
        <v>1340</v>
      </c>
      <c r="E64" s="505">
        <v>1.6091320946256069E-2</v>
      </c>
      <c r="F64" s="504">
        <v>6</v>
      </c>
      <c r="G64" s="506">
        <v>3</v>
      </c>
      <c r="H64" s="506">
        <v>3</v>
      </c>
      <c r="I64" s="493">
        <v>3000</v>
      </c>
      <c r="J64" s="496">
        <v>1600</v>
      </c>
      <c r="K64" s="493">
        <v>1300</v>
      </c>
      <c r="L64" s="508">
        <v>1.6091320946256069E-2</v>
      </c>
      <c r="M64" s="497" t="s">
        <v>663</v>
      </c>
      <c r="N64" s="498" t="s">
        <v>235</v>
      </c>
      <c r="O64" s="498" t="s">
        <v>236</v>
      </c>
      <c r="P64" s="493" t="s">
        <v>232</v>
      </c>
      <c r="Q64" s="493" t="s">
        <v>232</v>
      </c>
      <c r="R64" s="493" t="s">
        <v>232</v>
      </c>
      <c r="S64">
        <f t="shared" si="0"/>
        <v>47.952136419843086</v>
      </c>
    </row>
    <row r="65" spans="1:19" x14ac:dyDescent="0.25">
      <c r="A65" s="69" t="s">
        <v>66</v>
      </c>
      <c r="B65" s="504">
        <v>2141</v>
      </c>
      <c r="C65" s="504">
        <v>777</v>
      </c>
      <c r="D65" s="504">
        <v>1364</v>
      </c>
      <c r="E65" s="505">
        <v>5.2619937082186395E-2</v>
      </c>
      <c r="F65" s="504">
        <v>128</v>
      </c>
      <c r="G65" s="506">
        <v>66</v>
      </c>
      <c r="H65" s="506">
        <v>62</v>
      </c>
      <c r="I65" s="493">
        <v>2100</v>
      </c>
      <c r="J65" s="496" t="s">
        <v>662</v>
      </c>
      <c r="K65" s="493">
        <v>1400</v>
      </c>
      <c r="L65" s="508">
        <v>5.2619937082186395E-2</v>
      </c>
      <c r="M65" s="497" t="s">
        <v>236</v>
      </c>
      <c r="N65" s="498" t="s">
        <v>232</v>
      </c>
      <c r="O65" s="498" t="s">
        <v>236</v>
      </c>
      <c r="P65" s="501" t="s">
        <v>237</v>
      </c>
      <c r="Q65" s="493" t="s">
        <v>232</v>
      </c>
      <c r="R65" s="493" t="s">
        <v>232</v>
      </c>
      <c r="S65">
        <f t="shared" si="0"/>
        <v>112.65928529296107</v>
      </c>
    </row>
    <row r="66" spans="1:19" x14ac:dyDescent="0.25">
      <c r="A66" s="69" t="s">
        <v>67</v>
      </c>
      <c r="B66" s="504">
        <v>527</v>
      </c>
      <c r="C66" s="504">
        <v>231</v>
      </c>
      <c r="D66" s="504">
        <v>297</v>
      </c>
      <c r="E66" s="505">
        <v>4.0773694390715667E-2</v>
      </c>
      <c r="F66" s="504">
        <v>29</v>
      </c>
      <c r="G66" s="506">
        <v>16</v>
      </c>
      <c r="H66" s="506">
        <v>13</v>
      </c>
      <c r="I66" s="493" t="s">
        <v>662</v>
      </c>
      <c r="J66" s="496" t="s">
        <v>236</v>
      </c>
      <c r="K66" s="493" t="s">
        <v>236</v>
      </c>
      <c r="L66" s="508">
        <v>4.0773694390715667E-2</v>
      </c>
      <c r="M66" s="497" t="s">
        <v>232</v>
      </c>
      <c r="N66" s="498" t="s">
        <v>232</v>
      </c>
      <c r="O66" s="498" t="s">
        <v>232</v>
      </c>
      <c r="P66" s="493" t="s">
        <v>232</v>
      </c>
      <c r="Q66" s="493" t="s">
        <v>232</v>
      </c>
      <c r="R66" s="493" t="s">
        <v>232</v>
      </c>
      <c r="S66">
        <f t="shared" si="0"/>
        <v>21.487736943907155</v>
      </c>
    </row>
    <row r="67" spans="1:19" x14ac:dyDescent="0.25">
      <c r="A67" s="69" t="s">
        <v>68</v>
      </c>
      <c r="B67" s="504">
        <v>234</v>
      </c>
      <c r="C67" s="504">
        <v>179</v>
      </c>
      <c r="D67" s="504">
        <v>55</v>
      </c>
      <c r="E67" s="505">
        <v>3.6844591402928673E-2</v>
      </c>
      <c r="F67" s="504">
        <v>1.0969</v>
      </c>
      <c r="G67" s="506">
        <v>1.0521</v>
      </c>
      <c r="H67" s="506">
        <v>0.35020000000000001</v>
      </c>
      <c r="I67" s="493" t="s">
        <v>236</v>
      </c>
      <c r="J67" s="496" t="s">
        <v>237</v>
      </c>
      <c r="K67" s="493" t="s">
        <v>232</v>
      </c>
      <c r="L67" s="508">
        <v>3.6844591402928673E-2</v>
      </c>
      <c r="M67" s="497" t="s">
        <v>232</v>
      </c>
      <c r="N67" s="498" t="s">
        <v>232</v>
      </c>
      <c r="O67" s="498" t="s">
        <v>232</v>
      </c>
      <c r="P67" s="493" t="s">
        <v>232</v>
      </c>
      <c r="Q67" s="493" t="s">
        <v>232</v>
      </c>
      <c r="R67" s="493" t="s">
        <v>232</v>
      </c>
      <c r="S67">
        <f t="shared" si="0"/>
        <v>8.6216343882853099</v>
      </c>
    </row>
    <row r="68" spans="1:19" x14ac:dyDescent="0.25">
      <c r="A68" s="69" t="s">
        <v>69</v>
      </c>
      <c r="B68" s="504">
        <v>1281</v>
      </c>
      <c r="C68" s="504">
        <v>967</v>
      </c>
      <c r="D68" s="504">
        <v>315</v>
      </c>
      <c r="E68" s="505">
        <v>1.5849252697218649E-2</v>
      </c>
      <c r="F68" s="504">
        <v>1.4508000000000001</v>
      </c>
      <c r="G68" s="506">
        <v>1.2311000000000001</v>
      </c>
      <c r="H68" s="506">
        <v>0.55359999999999998</v>
      </c>
      <c r="I68" s="499" t="s">
        <v>661</v>
      </c>
      <c r="J68" s="499" t="s">
        <v>661</v>
      </c>
      <c r="K68" s="500" t="s">
        <v>661</v>
      </c>
      <c r="L68" s="500" t="s">
        <v>661</v>
      </c>
      <c r="M68" s="499" t="s">
        <v>661</v>
      </c>
      <c r="N68" s="500" t="s">
        <v>661</v>
      </c>
      <c r="O68" s="500" t="s">
        <v>661</v>
      </c>
      <c r="P68" s="499" t="s">
        <v>661</v>
      </c>
      <c r="Q68" s="500" t="s">
        <v>661</v>
      </c>
      <c r="R68" s="500" t="s">
        <v>661</v>
      </c>
      <c r="S68">
        <f t="shared" ref="S68:S131" si="1">B68*E68</f>
        <v>20.30289270513709</v>
      </c>
    </row>
    <row r="69" spans="1:19" x14ac:dyDescent="0.25">
      <c r="A69" s="69" t="s">
        <v>70</v>
      </c>
      <c r="B69" s="504">
        <v>17473</v>
      </c>
      <c r="C69" s="504">
        <v>8540</v>
      </c>
      <c r="D69" s="504">
        <v>8934</v>
      </c>
      <c r="E69" s="505">
        <v>7.7834895406435983E-2</v>
      </c>
      <c r="F69" s="504">
        <v>1355</v>
      </c>
      <c r="G69" s="506">
        <v>745</v>
      </c>
      <c r="H69" s="506">
        <v>610</v>
      </c>
      <c r="I69" s="493">
        <v>17000</v>
      </c>
      <c r="J69" s="496">
        <v>8500</v>
      </c>
      <c r="K69" s="493">
        <v>8900</v>
      </c>
      <c r="L69" s="508">
        <v>7.7834895406435983E-2</v>
      </c>
      <c r="M69" s="497" t="s">
        <v>236</v>
      </c>
      <c r="N69" s="498" t="s">
        <v>237</v>
      </c>
      <c r="O69" s="498" t="s">
        <v>236</v>
      </c>
      <c r="P69" s="493">
        <v>1400</v>
      </c>
      <c r="Q69" s="495" t="s">
        <v>662</v>
      </c>
      <c r="R69" s="495" t="s">
        <v>662</v>
      </c>
      <c r="S69">
        <f t="shared" si="1"/>
        <v>1360.0091274366559</v>
      </c>
    </row>
    <row r="70" spans="1:19" x14ac:dyDescent="0.25">
      <c r="A70" s="69" t="s">
        <v>71</v>
      </c>
      <c r="B70" s="504">
        <v>307.37990000000002</v>
      </c>
      <c r="C70" s="504">
        <v>222.19569999999999</v>
      </c>
      <c r="D70" s="504">
        <v>85.184200000000004</v>
      </c>
      <c r="E70" s="505">
        <v>2.2964505042958536E-2</v>
      </c>
      <c r="F70" s="504">
        <v>0.34859999999999997</v>
      </c>
      <c r="G70" s="506">
        <v>0.25090000000000001</v>
      </c>
      <c r="H70" s="506">
        <v>9.7799999999999998E-2</v>
      </c>
      <c r="I70" s="499" t="s">
        <v>661</v>
      </c>
      <c r="J70" s="499" t="s">
        <v>661</v>
      </c>
      <c r="K70" s="500" t="s">
        <v>661</v>
      </c>
      <c r="L70" s="500" t="s">
        <v>661</v>
      </c>
      <c r="M70" s="499" t="s">
        <v>661</v>
      </c>
      <c r="N70" s="500" t="s">
        <v>661</v>
      </c>
      <c r="O70" s="500" t="s">
        <v>661</v>
      </c>
      <c r="P70" s="499" t="s">
        <v>661</v>
      </c>
      <c r="Q70" s="500" t="s">
        <v>661</v>
      </c>
      <c r="R70" s="500" t="s">
        <v>661</v>
      </c>
      <c r="S70">
        <f t="shared" si="1"/>
        <v>7.0588272636540905</v>
      </c>
    </row>
    <row r="71" spans="1:19" x14ac:dyDescent="0.25">
      <c r="A71" s="69" t="s">
        <v>72</v>
      </c>
      <c r="I71" s="514" t="s">
        <v>661</v>
      </c>
      <c r="J71" s="515" t="s">
        <v>661</v>
      </c>
      <c r="K71" s="514" t="s">
        <v>661</v>
      </c>
      <c r="L71" t="s">
        <v>661</v>
      </c>
      <c r="M71" s="516" t="s">
        <v>661</v>
      </c>
      <c r="N71" s="517" t="s">
        <v>661</v>
      </c>
      <c r="O71" s="517" t="s">
        <v>661</v>
      </c>
      <c r="P71" s="514" t="s">
        <v>661</v>
      </c>
      <c r="Q71" s="518" t="s">
        <v>661</v>
      </c>
      <c r="R71" s="518" t="s">
        <v>661</v>
      </c>
      <c r="S71">
        <f t="shared" si="1"/>
        <v>0</v>
      </c>
    </row>
    <row r="72" spans="1:19" x14ac:dyDescent="0.25">
      <c r="A72" s="69" t="s">
        <v>73</v>
      </c>
      <c r="B72" s="504">
        <v>3030</v>
      </c>
      <c r="C72" s="504">
        <v>1429</v>
      </c>
      <c r="D72" s="504">
        <v>1602</v>
      </c>
      <c r="E72" s="505">
        <v>5.7403758714762047E-2</v>
      </c>
      <c r="F72" s="504">
        <v>52</v>
      </c>
      <c r="G72" s="506">
        <v>26</v>
      </c>
      <c r="H72" s="506">
        <v>26</v>
      </c>
      <c r="I72" s="493">
        <v>3000</v>
      </c>
      <c r="J72" s="496">
        <v>1400</v>
      </c>
      <c r="K72" s="493">
        <v>1600</v>
      </c>
      <c r="L72" s="508">
        <v>5.7403758714762047E-2</v>
      </c>
      <c r="M72" s="497" t="s">
        <v>235</v>
      </c>
      <c r="N72" s="498" t="s">
        <v>236</v>
      </c>
      <c r="O72" s="498" t="s">
        <v>236</v>
      </c>
      <c r="P72" s="493" t="s">
        <v>232</v>
      </c>
      <c r="Q72" s="493" t="s">
        <v>232</v>
      </c>
      <c r="R72" s="493" t="s">
        <v>232</v>
      </c>
      <c r="S72">
        <f t="shared" si="1"/>
        <v>173.933388905729</v>
      </c>
    </row>
    <row r="73" spans="1:19" x14ac:dyDescent="0.25">
      <c r="A73" s="69" t="s">
        <v>74</v>
      </c>
      <c r="B73" s="504">
        <v>6292</v>
      </c>
      <c r="C73" s="504">
        <v>2614</v>
      </c>
      <c r="D73" s="504">
        <v>3678</v>
      </c>
      <c r="E73" s="505">
        <v>5.0026635287382826E-2</v>
      </c>
      <c r="F73" s="504">
        <v>349</v>
      </c>
      <c r="G73" s="506">
        <v>182</v>
      </c>
      <c r="H73" s="506">
        <v>167</v>
      </c>
      <c r="I73" s="493">
        <v>6300</v>
      </c>
      <c r="J73" s="496">
        <v>2600</v>
      </c>
      <c r="K73" s="493">
        <v>3700</v>
      </c>
      <c r="L73" s="508">
        <v>5.0026635287382826E-2</v>
      </c>
      <c r="M73" s="497" t="s">
        <v>235</v>
      </c>
      <c r="N73" s="498" t="s">
        <v>236</v>
      </c>
      <c r="O73" s="498" t="s">
        <v>235</v>
      </c>
      <c r="P73" s="493" t="s">
        <v>236</v>
      </c>
      <c r="Q73" s="495" t="s">
        <v>237</v>
      </c>
      <c r="R73" s="495" t="s">
        <v>237</v>
      </c>
      <c r="S73">
        <f t="shared" si="1"/>
        <v>314.76758922821273</v>
      </c>
    </row>
    <row r="74" spans="1:19" x14ac:dyDescent="0.25">
      <c r="A74" s="69" t="s">
        <v>75</v>
      </c>
      <c r="B74" s="504">
        <v>2608</v>
      </c>
      <c r="C74" s="504">
        <v>1153</v>
      </c>
      <c r="D74" s="504">
        <v>1455</v>
      </c>
      <c r="E74" s="505">
        <v>6.2999734280261857E-2</v>
      </c>
      <c r="F74" s="504">
        <v>186</v>
      </c>
      <c r="G74" s="506">
        <v>100</v>
      </c>
      <c r="H74" s="506">
        <v>87</v>
      </c>
      <c r="I74" s="493">
        <v>2600</v>
      </c>
      <c r="J74" s="496">
        <v>1200</v>
      </c>
      <c r="K74" s="493">
        <v>1500</v>
      </c>
      <c r="L74" s="508">
        <v>6.2999734280261857E-2</v>
      </c>
      <c r="M74" s="497" t="s">
        <v>236</v>
      </c>
      <c r="N74" s="498" t="s">
        <v>232</v>
      </c>
      <c r="O74" s="498" t="s">
        <v>237</v>
      </c>
      <c r="P74" s="501" t="s">
        <v>237</v>
      </c>
      <c r="Q74" s="495" t="s">
        <v>237</v>
      </c>
      <c r="R74" s="493" t="s">
        <v>232</v>
      </c>
      <c r="S74">
        <f t="shared" si="1"/>
        <v>164.30330700292293</v>
      </c>
    </row>
    <row r="75" spans="1:19" x14ac:dyDescent="0.25">
      <c r="A75" s="69" t="s">
        <v>76</v>
      </c>
      <c r="B75" s="504">
        <v>512</v>
      </c>
      <c r="C75" s="504">
        <v>204</v>
      </c>
      <c r="D75" s="504">
        <v>307</v>
      </c>
      <c r="E75" s="505">
        <v>6.6502143135472133E-2</v>
      </c>
      <c r="F75" s="504">
        <v>3.2770000000000001</v>
      </c>
      <c r="G75" s="506">
        <v>1.1451</v>
      </c>
      <c r="H75" s="506">
        <v>2.1318999999999999</v>
      </c>
      <c r="I75" s="493" t="s">
        <v>662</v>
      </c>
      <c r="J75" s="496" t="s">
        <v>236</v>
      </c>
      <c r="K75" s="493" t="s">
        <v>236</v>
      </c>
      <c r="L75" s="508">
        <v>6.6502143135472133E-2</v>
      </c>
      <c r="M75" s="497" t="s">
        <v>237</v>
      </c>
      <c r="N75" s="498" t="s">
        <v>232</v>
      </c>
      <c r="O75" s="498" t="s">
        <v>232</v>
      </c>
      <c r="P75" s="493" t="s">
        <v>232</v>
      </c>
      <c r="Q75" s="493" t="s">
        <v>232</v>
      </c>
      <c r="R75" s="493" t="s">
        <v>232</v>
      </c>
      <c r="S75">
        <f t="shared" si="1"/>
        <v>34.049097285361732</v>
      </c>
    </row>
    <row r="76" spans="1:19" x14ac:dyDescent="0.25">
      <c r="A76" s="69" t="s">
        <v>77</v>
      </c>
      <c r="B76" s="504">
        <v>10015</v>
      </c>
      <c r="C76" s="504">
        <v>4579</v>
      </c>
      <c r="D76" s="504">
        <v>5435</v>
      </c>
      <c r="E76" s="505">
        <v>7.2107942313646145E-2</v>
      </c>
      <c r="F76" s="504">
        <v>668</v>
      </c>
      <c r="G76" s="506">
        <v>355</v>
      </c>
      <c r="H76" s="506">
        <v>313</v>
      </c>
      <c r="I76" s="493">
        <v>10000</v>
      </c>
      <c r="J76" s="496">
        <v>4600</v>
      </c>
      <c r="K76" s="493">
        <v>5400</v>
      </c>
      <c r="L76" s="494">
        <v>7.2107942313646145E-2</v>
      </c>
      <c r="M76" s="497" t="s">
        <v>235</v>
      </c>
      <c r="N76" s="498" t="s">
        <v>237</v>
      </c>
      <c r="O76" s="498" t="s">
        <v>236</v>
      </c>
      <c r="P76" s="493" t="s">
        <v>662</v>
      </c>
      <c r="Q76" s="495" t="s">
        <v>236</v>
      </c>
      <c r="R76" s="495" t="s">
        <v>236</v>
      </c>
      <c r="S76">
        <f t="shared" si="1"/>
        <v>722.16104227116614</v>
      </c>
    </row>
    <row r="77" spans="1:19" x14ac:dyDescent="0.25">
      <c r="A77" s="69" t="s">
        <v>78</v>
      </c>
      <c r="I77" t="s">
        <v>661</v>
      </c>
      <c r="J77" t="s">
        <v>661</v>
      </c>
      <c r="K77" t="s">
        <v>661</v>
      </c>
      <c r="L77" t="s">
        <v>661</v>
      </c>
      <c r="M77" s="516" t="s">
        <v>661</v>
      </c>
      <c r="N77" s="517" t="s">
        <v>661</v>
      </c>
      <c r="O77" s="517" t="s">
        <v>661</v>
      </c>
      <c r="P77" s="514" t="s">
        <v>661</v>
      </c>
      <c r="Q77" s="518" t="s">
        <v>661</v>
      </c>
      <c r="R77" s="518" t="s">
        <v>661</v>
      </c>
      <c r="S77">
        <f t="shared" si="1"/>
        <v>0</v>
      </c>
    </row>
    <row r="78" spans="1:19" x14ac:dyDescent="0.25">
      <c r="A78" s="69" t="s">
        <v>79</v>
      </c>
      <c r="B78" s="504">
        <v>2395</v>
      </c>
      <c r="C78" s="504">
        <v>1288</v>
      </c>
      <c r="D78" s="504">
        <v>1106</v>
      </c>
      <c r="E78" s="505">
        <v>9.7767073519206438E-2</v>
      </c>
      <c r="F78" s="504">
        <v>133</v>
      </c>
      <c r="G78" s="506">
        <v>71</v>
      </c>
      <c r="H78" s="506">
        <v>63</v>
      </c>
      <c r="I78" s="493">
        <v>2400</v>
      </c>
      <c r="J78" s="496">
        <v>1300</v>
      </c>
      <c r="K78" s="493">
        <v>1100</v>
      </c>
      <c r="L78" s="494">
        <v>9.7767073519206438E-2</v>
      </c>
      <c r="M78" s="497" t="s">
        <v>237</v>
      </c>
      <c r="N78" s="498" t="s">
        <v>237</v>
      </c>
      <c r="O78" s="498" t="s">
        <v>232</v>
      </c>
      <c r="P78" s="501" t="s">
        <v>237</v>
      </c>
      <c r="Q78" s="493" t="s">
        <v>232</v>
      </c>
      <c r="R78" s="493" t="s">
        <v>232</v>
      </c>
      <c r="S78">
        <f t="shared" si="1"/>
        <v>234.15214107849943</v>
      </c>
    </row>
    <row r="79" spans="1:19" x14ac:dyDescent="0.25">
      <c r="A79" s="69" t="s">
        <v>80</v>
      </c>
      <c r="B79" s="504">
        <v>81.417100000000005</v>
      </c>
      <c r="C79" s="504">
        <v>69.213999999999999</v>
      </c>
      <c r="D79" s="504">
        <v>12.203099999999999</v>
      </c>
      <c r="E79" s="505">
        <v>2.7988002750085943E-2</v>
      </c>
      <c r="F79" s="504">
        <v>0.48110000000000003</v>
      </c>
      <c r="G79" s="506">
        <v>0.40919999999999995</v>
      </c>
      <c r="H79" s="506">
        <v>7.1900000000000006E-2</v>
      </c>
      <c r="I79" s="499" t="s">
        <v>661</v>
      </c>
      <c r="J79" s="499" t="s">
        <v>661</v>
      </c>
      <c r="K79" s="500" t="s">
        <v>661</v>
      </c>
      <c r="L79" s="507" t="s">
        <v>661</v>
      </c>
      <c r="M79" s="499" t="s">
        <v>661</v>
      </c>
      <c r="N79" s="500" t="s">
        <v>661</v>
      </c>
      <c r="O79" s="500" t="s">
        <v>661</v>
      </c>
      <c r="P79" s="499" t="s">
        <v>661</v>
      </c>
      <c r="Q79" s="500" t="s">
        <v>661</v>
      </c>
      <c r="R79" s="500" t="s">
        <v>661</v>
      </c>
      <c r="S79">
        <f t="shared" si="1"/>
        <v>2.2787020187040223</v>
      </c>
    </row>
    <row r="80" spans="1:19" x14ac:dyDescent="0.25">
      <c r="A80" s="69" t="s">
        <v>81</v>
      </c>
      <c r="B80" s="504">
        <v>9.1186000000000007</v>
      </c>
      <c r="C80" s="504">
        <v>5.0603999999999996</v>
      </c>
      <c r="D80" s="504">
        <v>4.0582000000000003</v>
      </c>
      <c r="E80" s="505">
        <v>1.6519202898550727E-2</v>
      </c>
      <c r="F80" s="504">
        <v>2.47E-2</v>
      </c>
      <c r="G80" s="506">
        <v>1.3999999999999999E-2</v>
      </c>
      <c r="H80" s="506">
        <v>1.0800000000000001E-2</v>
      </c>
      <c r="I80" s="499" t="s">
        <v>661</v>
      </c>
      <c r="J80" s="499" t="s">
        <v>661</v>
      </c>
      <c r="K80" s="500" t="s">
        <v>661</v>
      </c>
      <c r="L80" s="507" t="s">
        <v>661</v>
      </c>
      <c r="M80" s="499" t="s">
        <v>661</v>
      </c>
      <c r="N80" s="500" t="s">
        <v>661</v>
      </c>
      <c r="O80" s="500" t="s">
        <v>661</v>
      </c>
      <c r="P80" s="499" t="s">
        <v>661</v>
      </c>
      <c r="Q80" s="500" t="s">
        <v>661</v>
      </c>
      <c r="R80" s="500" t="s">
        <v>661</v>
      </c>
      <c r="S80">
        <f t="shared" si="1"/>
        <v>0.15063200355072467</v>
      </c>
    </row>
    <row r="81" spans="1:19" x14ac:dyDescent="0.25">
      <c r="A81" s="69" t="s">
        <v>82</v>
      </c>
      <c r="B81" s="504">
        <v>124875</v>
      </c>
      <c r="C81" s="504">
        <v>63407.854200000002</v>
      </c>
      <c r="D81" s="504">
        <v>61474.231599999999</v>
      </c>
      <c r="E81" s="505">
        <v>6.0045035579839104E-2</v>
      </c>
      <c r="F81" s="504">
        <v>5189.3372999999992</v>
      </c>
      <c r="G81" s="506">
        <v>2682.8903</v>
      </c>
      <c r="H81" s="506">
        <v>2503.1189999999997</v>
      </c>
      <c r="I81" s="493">
        <v>120000</v>
      </c>
      <c r="J81" s="496">
        <v>63000</v>
      </c>
      <c r="K81" s="493">
        <v>61000</v>
      </c>
      <c r="L81" s="494">
        <v>6.0045035579839104E-2</v>
      </c>
      <c r="M81" s="497" t="s">
        <v>694</v>
      </c>
      <c r="N81" s="498" t="s">
        <v>688</v>
      </c>
      <c r="O81" s="498" t="s">
        <v>695</v>
      </c>
      <c r="P81" s="493">
        <v>5200</v>
      </c>
      <c r="Q81" s="495">
        <v>2700</v>
      </c>
      <c r="R81" s="495">
        <f>ROUND(H81,-2)</f>
        <v>2500</v>
      </c>
      <c r="S81">
        <f t="shared" si="1"/>
        <v>7498.1238180324081</v>
      </c>
    </row>
    <row r="82" spans="1:19" x14ac:dyDescent="0.25">
      <c r="A82" s="69" t="s">
        <v>83</v>
      </c>
      <c r="B82" s="504">
        <v>46109</v>
      </c>
      <c r="C82" s="504">
        <v>18293</v>
      </c>
      <c r="D82" s="504">
        <v>27815</v>
      </c>
      <c r="E82" s="505">
        <v>7.1892652944762603E-2</v>
      </c>
      <c r="F82" s="504">
        <v>435</v>
      </c>
      <c r="G82" s="506">
        <v>181</v>
      </c>
      <c r="H82" s="506">
        <v>254</v>
      </c>
      <c r="I82" s="493">
        <v>46000</v>
      </c>
      <c r="J82" s="496">
        <v>18000</v>
      </c>
      <c r="K82" s="493">
        <v>28000</v>
      </c>
      <c r="L82" s="494">
        <v>7.1892652944762603E-2</v>
      </c>
      <c r="M82" s="497" t="s">
        <v>679</v>
      </c>
      <c r="N82" s="498" t="s">
        <v>680</v>
      </c>
      <c r="O82" s="498" t="s">
        <v>681</v>
      </c>
      <c r="P82" s="493" t="s">
        <v>236</v>
      </c>
      <c r="Q82" s="495" t="s">
        <v>236</v>
      </c>
      <c r="R82" s="495" t="s">
        <v>236</v>
      </c>
      <c r="S82">
        <f t="shared" si="1"/>
        <v>3314.8983346300588</v>
      </c>
    </row>
    <row r="83" spans="1:19" x14ac:dyDescent="0.25">
      <c r="A83" s="69" t="s">
        <v>84</v>
      </c>
      <c r="B83" s="504">
        <v>3241</v>
      </c>
      <c r="C83" s="504">
        <v>1836</v>
      </c>
      <c r="D83" s="504">
        <v>1405</v>
      </c>
      <c r="E83" s="505">
        <v>4.6068342051398682E-2</v>
      </c>
      <c r="F83" s="504">
        <v>51</v>
      </c>
      <c r="G83" s="506">
        <v>27</v>
      </c>
      <c r="H83" s="506">
        <v>24</v>
      </c>
      <c r="I83" s="493">
        <v>3200</v>
      </c>
      <c r="J83" s="496">
        <v>1800</v>
      </c>
      <c r="K83" s="493">
        <v>1400</v>
      </c>
      <c r="L83" s="494">
        <v>4.6068342051398682E-2</v>
      </c>
      <c r="M83" s="497" t="s">
        <v>663</v>
      </c>
      <c r="N83" s="498" t="s">
        <v>235</v>
      </c>
      <c r="O83" s="498" t="s">
        <v>236</v>
      </c>
      <c r="P83" s="493" t="s">
        <v>232</v>
      </c>
      <c r="Q83" s="493" t="s">
        <v>232</v>
      </c>
      <c r="R83" s="493" t="s">
        <v>232</v>
      </c>
      <c r="S83">
        <f t="shared" si="1"/>
        <v>149.30749658858312</v>
      </c>
    </row>
    <row r="84" spans="1:19" x14ac:dyDescent="0.25">
      <c r="A84" s="69" t="s">
        <v>85</v>
      </c>
      <c r="I84" t="s">
        <v>661</v>
      </c>
      <c r="J84" t="s">
        <v>661</v>
      </c>
      <c r="K84" t="s">
        <v>661</v>
      </c>
      <c r="L84" t="s">
        <v>661</v>
      </c>
      <c r="M84" s="516" t="s">
        <v>661</v>
      </c>
      <c r="N84" s="517" t="s">
        <v>661</v>
      </c>
      <c r="O84" s="517" t="s">
        <v>661</v>
      </c>
      <c r="P84" s="514" t="s">
        <v>661</v>
      </c>
      <c r="Q84" s="514" t="s">
        <v>661</v>
      </c>
      <c r="R84" s="514" t="s">
        <v>661</v>
      </c>
      <c r="S84">
        <f t="shared" si="1"/>
        <v>0</v>
      </c>
    </row>
    <row r="85" spans="1:19" x14ac:dyDescent="0.25">
      <c r="A85" s="69" t="s">
        <v>86</v>
      </c>
      <c r="B85" s="504">
        <v>162.50640000000001</v>
      </c>
      <c r="C85" s="504">
        <v>94.259100000000004</v>
      </c>
      <c r="D85" s="504">
        <v>68.247299999999996</v>
      </c>
      <c r="E85" s="505">
        <v>2.0212238805970152E-2</v>
      </c>
      <c r="F85" s="504">
        <v>0.17450000000000002</v>
      </c>
      <c r="G85" s="506">
        <v>0.1037</v>
      </c>
      <c r="H85" s="506">
        <v>7.0800000000000002E-2</v>
      </c>
      <c r="I85" s="499" t="s">
        <v>661</v>
      </c>
      <c r="J85" s="499" t="s">
        <v>661</v>
      </c>
      <c r="K85" s="500" t="s">
        <v>661</v>
      </c>
      <c r="L85" s="507" t="s">
        <v>661</v>
      </c>
      <c r="M85" s="499" t="s">
        <v>661</v>
      </c>
      <c r="N85" s="500" t="s">
        <v>661</v>
      </c>
      <c r="O85" s="500" t="s">
        <v>661</v>
      </c>
      <c r="P85" s="499" t="s">
        <v>661</v>
      </c>
      <c r="Q85" s="500" t="s">
        <v>661</v>
      </c>
      <c r="R85" s="500" t="s">
        <v>661</v>
      </c>
      <c r="S85">
        <f t="shared" si="1"/>
        <v>3.2846181642985082</v>
      </c>
    </row>
    <row r="86" spans="1:19" x14ac:dyDescent="0.25">
      <c r="A86" s="69" t="s">
        <v>87</v>
      </c>
      <c r="B86" s="504">
        <v>79.819800000000001</v>
      </c>
      <c r="C86" s="504">
        <v>45.421100000000003</v>
      </c>
      <c r="D86" s="504">
        <v>34.398699999999998</v>
      </c>
      <c r="E86" s="505">
        <v>8.102710384732514E-3</v>
      </c>
      <c r="F86" s="504">
        <v>0.41899999999999998</v>
      </c>
      <c r="G86" s="506">
        <v>0.23550000000000001</v>
      </c>
      <c r="H86" s="506">
        <v>0.1837</v>
      </c>
      <c r="I86" s="499" t="s">
        <v>661</v>
      </c>
      <c r="J86" s="499" t="s">
        <v>661</v>
      </c>
      <c r="K86" s="500" t="s">
        <v>661</v>
      </c>
      <c r="L86" s="507" t="s">
        <v>661</v>
      </c>
      <c r="M86" s="499" t="s">
        <v>661</v>
      </c>
      <c r="N86" s="500" t="s">
        <v>661</v>
      </c>
      <c r="O86" s="500" t="s">
        <v>661</v>
      </c>
      <c r="P86" s="499" t="s">
        <v>661</v>
      </c>
      <c r="Q86" s="500" t="s">
        <v>661</v>
      </c>
      <c r="R86" s="500" t="s">
        <v>661</v>
      </c>
      <c r="S86">
        <f t="shared" si="1"/>
        <v>0.64675672236727233</v>
      </c>
    </row>
    <row r="87" spans="1:19" x14ac:dyDescent="0.25">
      <c r="A87" s="69" t="s">
        <v>88</v>
      </c>
      <c r="B87" s="504">
        <v>1013</v>
      </c>
      <c r="C87" s="504">
        <v>855</v>
      </c>
      <c r="D87" s="504">
        <v>158</v>
      </c>
      <c r="E87" s="505">
        <v>8.3020537953416712E-3</v>
      </c>
      <c r="F87" s="504">
        <v>6.1033999999999997</v>
      </c>
      <c r="G87" s="506">
        <v>5.0530999999999997</v>
      </c>
      <c r="H87" s="506">
        <v>0.9466</v>
      </c>
      <c r="I87" s="499" t="s">
        <v>661</v>
      </c>
      <c r="J87" s="499" t="s">
        <v>661</v>
      </c>
      <c r="K87" s="500" t="s">
        <v>661</v>
      </c>
      <c r="L87" s="507" t="s">
        <v>661</v>
      </c>
      <c r="M87" s="499" t="s">
        <v>661</v>
      </c>
      <c r="N87" s="500" t="s">
        <v>661</v>
      </c>
      <c r="O87" s="500" t="s">
        <v>661</v>
      </c>
      <c r="P87" s="499" t="s">
        <v>661</v>
      </c>
      <c r="Q87" s="500" t="s">
        <v>661</v>
      </c>
      <c r="R87" s="500" t="s">
        <v>661</v>
      </c>
      <c r="S87">
        <f t="shared" si="1"/>
        <v>8.409980494681113</v>
      </c>
    </row>
    <row r="88" spans="1:19" x14ac:dyDescent="0.25">
      <c r="A88" s="69" t="s">
        <v>89</v>
      </c>
      <c r="B88" s="504">
        <v>1310</v>
      </c>
      <c r="C88" s="504">
        <v>710</v>
      </c>
      <c r="D88" s="504">
        <v>598</v>
      </c>
      <c r="E88" s="505">
        <v>4.3215782007719458E-2</v>
      </c>
      <c r="F88" s="504">
        <v>14</v>
      </c>
      <c r="G88" s="506">
        <v>7</v>
      </c>
      <c r="H88" s="506">
        <v>6</v>
      </c>
      <c r="I88" s="493">
        <v>1300</v>
      </c>
      <c r="J88" s="496" t="s">
        <v>662</v>
      </c>
      <c r="K88" s="493" t="s">
        <v>662</v>
      </c>
      <c r="L88" s="494">
        <v>4.3215782007719458E-2</v>
      </c>
      <c r="M88" s="497" t="s">
        <v>236</v>
      </c>
      <c r="N88" s="498" t="s">
        <v>237</v>
      </c>
      <c r="O88" s="498" t="s">
        <v>237</v>
      </c>
      <c r="P88" s="493" t="s">
        <v>232</v>
      </c>
      <c r="Q88" s="493" t="s">
        <v>232</v>
      </c>
      <c r="R88" s="493" t="s">
        <v>232</v>
      </c>
      <c r="S88">
        <f t="shared" si="1"/>
        <v>56.612674430112492</v>
      </c>
    </row>
    <row r="89" spans="1:19" x14ac:dyDescent="0.25">
      <c r="A89" s="69" t="s">
        <v>90</v>
      </c>
      <c r="B89" s="504">
        <v>459.21609999999998</v>
      </c>
      <c r="C89" s="504">
        <v>350.11079999999998</v>
      </c>
      <c r="D89" s="504">
        <v>109.1053</v>
      </c>
      <c r="E89" s="505">
        <v>1.9729167382711806E-2</v>
      </c>
      <c r="F89" s="504">
        <v>3.0179</v>
      </c>
      <c r="G89" s="506">
        <v>2.0091999999999999</v>
      </c>
      <c r="H89" s="506">
        <v>0.71490000000000009</v>
      </c>
      <c r="I89" s="499" t="s">
        <v>661</v>
      </c>
      <c r="J89" s="499" t="s">
        <v>661</v>
      </c>
      <c r="K89" s="500" t="s">
        <v>661</v>
      </c>
      <c r="L89" s="507" t="s">
        <v>661</v>
      </c>
      <c r="M89" s="499" t="s">
        <v>661</v>
      </c>
      <c r="N89" s="500" t="s">
        <v>661</v>
      </c>
      <c r="O89" s="500" t="s">
        <v>661</v>
      </c>
      <c r="P89" s="499" t="s">
        <v>661</v>
      </c>
      <c r="Q89" s="500" t="s">
        <v>661</v>
      </c>
      <c r="R89" s="500" t="s">
        <v>661</v>
      </c>
      <c r="S89">
        <f t="shared" si="1"/>
        <v>9.0599513017361222</v>
      </c>
    </row>
    <row r="90" spans="1:19" x14ac:dyDescent="0.25">
      <c r="A90" s="69" t="s">
        <v>91</v>
      </c>
      <c r="I90" s="519" t="s">
        <v>661</v>
      </c>
      <c r="J90" s="519" t="s">
        <v>661</v>
      </c>
      <c r="K90" s="520" t="s">
        <v>661</v>
      </c>
      <c r="L90" s="520" t="s">
        <v>661</v>
      </c>
      <c r="M90" s="519" t="s">
        <v>661</v>
      </c>
      <c r="N90" s="520" t="s">
        <v>661</v>
      </c>
      <c r="O90" s="520" t="s">
        <v>661</v>
      </c>
      <c r="P90" s="519" t="s">
        <v>661</v>
      </c>
      <c r="Q90" s="520" t="s">
        <v>661</v>
      </c>
      <c r="R90" s="520" t="s">
        <v>661</v>
      </c>
      <c r="S90">
        <f t="shared" si="1"/>
        <v>0</v>
      </c>
    </row>
    <row r="91" spans="1:19" x14ac:dyDescent="0.25">
      <c r="A91" s="69" t="s">
        <v>92</v>
      </c>
      <c r="B91" s="504">
        <v>321</v>
      </c>
      <c r="C91" s="504">
        <v>119</v>
      </c>
      <c r="D91" s="504">
        <v>202</v>
      </c>
      <c r="E91" s="505">
        <v>1.5662356672359112E-2</v>
      </c>
      <c r="F91" s="504">
        <v>6</v>
      </c>
      <c r="G91" s="506">
        <v>3</v>
      </c>
      <c r="H91" s="506">
        <v>4</v>
      </c>
      <c r="I91" s="499" t="s">
        <v>661</v>
      </c>
      <c r="J91" s="499" t="s">
        <v>661</v>
      </c>
      <c r="K91" s="500" t="s">
        <v>661</v>
      </c>
      <c r="L91" s="507" t="s">
        <v>661</v>
      </c>
      <c r="M91" s="499" t="s">
        <v>661</v>
      </c>
      <c r="N91" s="500" t="s">
        <v>661</v>
      </c>
      <c r="O91" s="500" t="s">
        <v>661</v>
      </c>
      <c r="P91" s="499" t="s">
        <v>661</v>
      </c>
      <c r="Q91" s="500" t="s">
        <v>661</v>
      </c>
      <c r="R91" s="500" t="s">
        <v>661</v>
      </c>
      <c r="S91">
        <f t="shared" si="1"/>
        <v>5.027616491827275</v>
      </c>
    </row>
    <row r="92" spans="1:19" x14ac:dyDescent="0.25">
      <c r="A92" s="69" t="s">
        <v>93</v>
      </c>
      <c r="B92" s="504">
        <v>141014</v>
      </c>
      <c r="C92" s="504">
        <v>65847</v>
      </c>
      <c r="D92" s="504">
        <v>75167</v>
      </c>
      <c r="E92" s="505">
        <v>8.8169127862554847E-2</v>
      </c>
      <c r="F92" s="504">
        <v>7893</v>
      </c>
      <c r="G92" s="506">
        <v>3995</v>
      </c>
      <c r="H92" s="506">
        <v>3898</v>
      </c>
      <c r="I92" s="493">
        <v>140000</v>
      </c>
      <c r="J92" s="496">
        <v>66000</v>
      </c>
      <c r="K92" s="493">
        <v>75000</v>
      </c>
      <c r="L92" s="494">
        <v>8.8169127862554847E-2</v>
      </c>
      <c r="M92" s="497" t="s">
        <v>696</v>
      </c>
      <c r="N92" s="498" t="s">
        <v>670</v>
      </c>
      <c r="O92" s="498" t="s">
        <v>697</v>
      </c>
      <c r="P92" s="493">
        <v>7900</v>
      </c>
      <c r="Q92" s="495">
        <v>4000</v>
      </c>
      <c r="R92" s="495">
        <f>ROUND(H92,-2)</f>
        <v>3900</v>
      </c>
      <c r="S92">
        <f t="shared" si="1"/>
        <v>12433.081396410309</v>
      </c>
    </row>
    <row r="93" spans="1:19" x14ac:dyDescent="0.25">
      <c r="A93" s="69" t="s">
        <v>94</v>
      </c>
      <c r="I93" s="519" t="s">
        <v>661</v>
      </c>
      <c r="J93" s="519" t="s">
        <v>661</v>
      </c>
      <c r="K93" s="520" t="s">
        <v>661</v>
      </c>
      <c r="L93" s="520" t="s">
        <v>661</v>
      </c>
      <c r="M93" s="519" t="s">
        <v>661</v>
      </c>
      <c r="N93" s="520" t="s">
        <v>661</v>
      </c>
      <c r="O93" s="520" t="s">
        <v>661</v>
      </c>
      <c r="P93" s="519" t="s">
        <v>661</v>
      </c>
      <c r="Q93" s="520" t="s">
        <v>661</v>
      </c>
      <c r="R93" s="520" t="s">
        <v>661</v>
      </c>
      <c r="S93">
        <f t="shared" si="1"/>
        <v>0</v>
      </c>
    </row>
    <row r="94" spans="1:19" x14ac:dyDescent="0.25">
      <c r="A94" s="69" t="s">
        <v>95</v>
      </c>
      <c r="I94" s="519" t="s">
        <v>661</v>
      </c>
      <c r="J94" s="519" t="s">
        <v>661</v>
      </c>
      <c r="K94" s="520" t="s">
        <v>661</v>
      </c>
      <c r="L94" s="520" t="s">
        <v>661</v>
      </c>
      <c r="M94" s="519" t="s">
        <v>661</v>
      </c>
      <c r="N94" s="520" t="s">
        <v>661</v>
      </c>
      <c r="O94" s="520" t="s">
        <v>661</v>
      </c>
      <c r="P94" s="519" t="s">
        <v>661</v>
      </c>
      <c r="Q94" s="520" t="s">
        <v>661</v>
      </c>
      <c r="R94" s="520" t="s">
        <v>661</v>
      </c>
      <c r="S94">
        <f t="shared" si="1"/>
        <v>0</v>
      </c>
    </row>
    <row r="95" spans="1:19" x14ac:dyDescent="0.25">
      <c r="A95" s="69" t="s">
        <v>96</v>
      </c>
      <c r="B95" s="504">
        <v>458</v>
      </c>
      <c r="C95" s="504">
        <v>375</v>
      </c>
      <c r="D95" s="504">
        <v>83</v>
      </c>
      <c r="E95" s="505">
        <v>5.7100112205460664E-2</v>
      </c>
      <c r="F95" s="504">
        <v>3.3715999999999999</v>
      </c>
      <c r="G95" s="506">
        <v>3.1892</v>
      </c>
      <c r="H95" s="506">
        <v>0.79769999999999996</v>
      </c>
      <c r="I95" s="493" t="s">
        <v>236</v>
      </c>
      <c r="J95" s="496" t="s">
        <v>236</v>
      </c>
      <c r="K95" s="493" t="s">
        <v>232</v>
      </c>
      <c r="L95" s="494">
        <v>5.7100112205460664E-2</v>
      </c>
      <c r="M95" s="497" t="s">
        <v>237</v>
      </c>
      <c r="N95" s="498" t="s">
        <v>237</v>
      </c>
      <c r="O95" s="498" t="s">
        <v>232</v>
      </c>
      <c r="P95" s="493" t="s">
        <v>232</v>
      </c>
      <c r="Q95" s="493" t="s">
        <v>232</v>
      </c>
      <c r="R95" s="493" t="s">
        <v>232</v>
      </c>
      <c r="S95">
        <f t="shared" si="1"/>
        <v>26.151851390100983</v>
      </c>
    </row>
    <row r="96" spans="1:19" x14ac:dyDescent="0.25">
      <c r="A96" s="69" t="s">
        <v>97</v>
      </c>
      <c r="B96" s="504">
        <v>357</v>
      </c>
      <c r="C96" s="504">
        <v>152</v>
      </c>
      <c r="D96" s="504">
        <v>204</v>
      </c>
      <c r="E96" s="505">
        <v>6.1245496654657748E-2</v>
      </c>
      <c r="F96" s="504">
        <v>9</v>
      </c>
      <c r="G96" s="506">
        <v>4</v>
      </c>
      <c r="H96" s="506">
        <v>5</v>
      </c>
      <c r="I96" s="493" t="s">
        <v>236</v>
      </c>
      <c r="J96" s="496" t="s">
        <v>237</v>
      </c>
      <c r="K96" s="493" t="s">
        <v>236</v>
      </c>
      <c r="L96" s="494">
        <v>6.1245496654657748E-2</v>
      </c>
      <c r="M96" s="497" t="s">
        <v>232</v>
      </c>
      <c r="N96" s="498" t="s">
        <v>232</v>
      </c>
      <c r="O96" s="498" t="s">
        <v>232</v>
      </c>
      <c r="P96" s="493" t="s">
        <v>232</v>
      </c>
      <c r="Q96" s="493" t="s">
        <v>232</v>
      </c>
      <c r="R96" s="493" t="s">
        <v>232</v>
      </c>
      <c r="S96">
        <f t="shared" si="1"/>
        <v>21.864642305712817</v>
      </c>
    </row>
    <row r="97" spans="1:19" x14ac:dyDescent="0.25">
      <c r="A97" s="69" t="s">
        <v>98</v>
      </c>
      <c r="B97" s="504">
        <v>116</v>
      </c>
      <c r="C97" s="504">
        <v>66.9636</v>
      </c>
      <c r="D97" s="504">
        <v>47.915300000000002</v>
      </c>
      <c r="E97" s="505">
        <v>2.5703523155329051E-2</v>
      </c>
      <c r="F97" s="504">
        <v>0.78320000000000001</v>
      </c>
      <c r="G97" s="506">
        <v>0.4551</v>
      </c>
      <c r="H97" s="506">
        <v>0.3281</v>
      </c>
      <c r="I97" s="499" t="s">
        <v>661</v>
      </c>
      <c r="J97" s="499" t="s">
        <v>661</v>
      </c>
      <c r="K97" s="500" t="s">
        <v>661</v>
      </c>
      <c r="L97" s="507" t="s">
        <v>661</v>
      </c>
      <c r="M97" s="499" t="s">
        <v>661</v>
      </c>
      <c r="N97" s="500" t="s">
        <v>661</v>
      </c>
      <c r="O97" s="500" t="s">
        <v>661</v>
      </c>
      <c r="P97" s="499" t="s">
        <v>661</v>
      </c>
      <c r="Q97" s="500" t="s">
        <v>661</v>
      </c>
      <c r="R97" s="500" t="s">
        <v>661</v>
      </c>
      <c r="S97">
        <f t="shared" si="1"/>
        <v>2.9816086860181699</v>
      </c>
    </row>
    <row r="98" spans="1:19" x14ac:dyDescent="0.25">
      <c r="A98" s="69" t="s">
        <v>99</v>
      </c>
      <c r="I98" s="519" t="s">
        <v>661</v>
      </c>
      <c r="J98" s="519" t="s">
        <v>661</v>
      </c>
      <c r="K98" s="520" t="s">
        <v>661</v>
      </c>
      <c r="L98" s="520" t="s">
        <v>661</v>
      </c>
      <c r="M98" s="519" t="s">
        <v>661</v>
      </c>
      <c r="N98" s="520" t="s">
        <v>661</v>
      </c>
      <c r="O98" s="520" t="s">
        <v>661</v>
      </c>
      <c r="P98" s="519" t="s">
        <v>661</v>
      </c>
      <c r="Q98" s="520" t="s">
        <v>661</v>
      </c>
      <c r="R98" s="520" t="s">
        <v>661</v>
      </c>
      <c r="S98">
        <f t="shared" si="1"/>
        <v>0</v>
      </c>
    </row>
    <row r="99" spans="1:19" x14ac:dyDescent="0.25">
      <c r="A99" s="69" t="s">
        <v>100</v>
      </c>
      <c r="B99" s="504">
        <v>20958</v>
      </c>
      <c r="C99" s="504">
        <v>9050</v>
      </c>
      <c r="D99" s="504">
        <v>11908</v>
      </c>
      <c r="E99" s="505">
        <v>5.7521613832853029E-2</v>
      </c>
      <c r="F99" s="504">
        <v>1235</v>
      </c>
      <c r="G99" s="506">
        <v>638</v>
      </c>
      <c r="H99" s="506">
        <v>598</v>
      </c>
      <c r="I99" s="493">
        <v>21000</v>
      </c>
      <c r="J99" s="496">
        <v>9100</v>
      </c>
      <c r="K99" s="493">
        <v>12000</v>
      </c>
      <c r="L99" s="494">
        <v>5.7521613832853029E-2</v>
      </c>
      <c r="M99" s="497" t="s">
        <v>672</v>
      </c>
      <c r="N99" s="498" t="s">
        <v>235</v>
      </c>
      <c r="O99" s="498" t="s">
        <v>673</v>
      </c>
      <c r="P99" s="493">
        <v>1200</v>
      </c>
      <c r="Q99" s="495" t="s">
        <v>662</v>
      </c>
      <c r="R99" s="495" t="s">
        <v>662</v>
      </c>
      <c r="S99">
        <f t="shared" si="1"/>
        <v>1205.5379827089337</v>
      </c>
    </row>
    <row r="100" spans="1:19" x14ac:dyDescent="0.25">
      <c r="A100" s="69" t="s">
        <v>101</v>
      </c>
      <c r="B100" s="504">
        <v>2852</v>
      </c>
      <c r="C100" s="504">
        <v>1384</v>
      </c>
      <c r="D100" s="504">
        <v>1467</v>
      </c>
      <c r="E100" s="505">
        <v>9.3862103011354281E-2</v>
      </c>
      <c r="F100" s="504">
        <v>282</v>
      </c>
      <c r="G100" s="506">
        <v>147</v>
      </c>
      <c r="H100" s="506">
        <v>135</v>
      </c>
      <c r="I100" s="493">
        <v>2900</v>
      </c>
      <c r="J100" s="496">
        <v>1400</v>
      </c>
      <c r="K100" s="493">
        <v>1500</v>
      </c>
      <c r="L100" s="494">
        <v>9.3862103011354281E-2</v>
      </c>
      <c r="M100" s="497" t="s">
        <v>237</v>
      </c>
      <c r="N100" s="498" t="s">
        <v>232</v>
      </c>
      <c r="O100" s="498" t="s">
        <v>237</v>
      </c>
      <c r="P100" s="493" t="s">
        <v>236</v>
      </c>
      <c r="Q100" s="495" t="s">
        <v>237</v>
      </c>
      <c r="R100" s="495" t="s">
        <v>237</v>
      </c>
      <c r="S100">
        <f t="shared" si="1"/>
        <v>267.69471778838243</v>
      </c>
    </row>
    <row r="101" spans="1:19" x14ac:dyDescent="0.25">
      <c r="A101" s="69" t="s">
        <v>102</v>
      </c>
      <c r="I101" s="514" t="s">
        <v>661</v>
      </c>
      <c r="J101" s="515" t="s">
        <v>661</v>
      </c>
      <c r="K101" s="514" t="s">
        <v>661</v>
      </c>
      <c r="L101" t="s">
        <v>661</v>
      </c>
      <c r="M101" s="516" t="s">
        <v>661</v>
      </c>
      <c r="N101" s="517" t="s">
        <v>661</v>
      </c>
      <c r="O101" s="517" t="s">
        <v>661</v>
      </c>
      <c r="P101" s="514" t="s">
        <v>661</v>
      </c>
      <c r="Q101" s="518" t="s">
        <v>661</v>
      </c>
      <c r="R101" s="518" t="s">
        <v>661</v>
      </c>
      <c r="S101">
        <f t="shared" si="1"/>
        <v>0</v>
      </c>
    </row>
    <row r="102" spans="1:19" x14ac:dyDescent="0.25">
      <c r="A102" s="69" t="s">
        <v>103</v>
      </c>
      <c r="I102" s="514" t="s">
        <v>661</v>
      </c>
      <c r="J102" s="515" t="s">
        <v>661</v>
      </c>
      <c r="K102" s="514" t="s">
        <v>661</v>
      </c>
      <c r="L102" t="s">
        <v>661</v>
      </c>
      <c r="M102" s="516" t="s">
        <v>661</v>
      </c>
      <c r="N102" s="517" t="s">
        <v>661</v>
      </c>
      <c r="O102" s="517" t="s">
        <v>661</v>
      </c>
      <c r="P102" s="514" t="s">
        <v>661</v>
      </c>
      <c r="Q102" s="518" t="s">
        <v>661</v>
      </c>
      <c r="R102" s="518" t="s">
        <v>661</v>
      </c>
      <c r="S102">
        <f t="shared" si="1"/>
        <v>0</v>
      </c>
    </row>
    <row r="103" spans="1:19" x14ac:dyDescent="0.25">
      <c r="A103" s="69" t="s">
        <v>104</v>
      </c>
      <c r="B103" s="504">
        <v>67.203100000000006</v>
      </c>
      <c r="C103" s="504">
        <v>57.104100000000003</v>
      </c>
      <c r="D103" s="504">
        <v>10.099</v>
      </c>
      <c r="E103" s="505">
        <v>3.6483767643865364E-2</v>
      </c>
      <c r="F103" s="504">
        <v>0.28189999999999998</v>
      </c>
      <c r="G103" s="506">
        <v>0.24079999999999999</v>
      </c>
      <c r="H103" s="506">
        <v>4.1100000000000005E-2</v>
      </c>
      <c r="I103" s="499" t="s">
        <v>661</v>
      </c>
      <c r="J103" s="499" t="s">
        <v>661</v>
      </c>
      <c r="K103" s="500" t="s">
        <v>661</v>
      </c>
      <c r="L103" s="507" t="s">
        <v>661</v>
      </c>
      <c r="M103" s="499" t="s">
        <v>661</v>
      </c>
      <c r="N103" s="500" t="s">
        <v>661</v>
      </c>
      <c r="O103" s="500" t="s">
        <v>661</v>
      </c>
      <c r="P103" s="499" t="s">
        <v>661</v>
      </c>
      <c r="Q103" s="500" t="s">
        <v>661</v>
      </c>
      <c r="R103" s="500" t="s">
        <v>661</v>
      </c>
      <c r="S103">
        <f t="shared" si="1"/>
        <v>2.4518222853474487</v>
      </c>
    </row>
    <row r="104" spans="1:19" x14ac:dyDescent="0.25">
      <c r="A104" s="69" t="s">
        <v>105</v>
      </c>
      <c r="B104" s="504">
        <v>8.2029999999999994</v>
      </c>
      <c r="C104" s="504">
        <v>4.1043000000000003</v>
      </c>
      <c r="D104" s="504">
        <v>3.0987</v>
      </c>
      <c r="E104" s="505">
        <v>5.1786616161616159E-3</v>
      </c>
      <c r="F104" s="504">
        <v>3.0200000000000001E-2</v>
      </c>
      <c r="G104" s="506">
        <v>1.6199999999999999E-2</v>
      </c>
      <c r="H104" s="506">
        <v>1.4E-2</v>
      </c>
      <c r="I104" s="499" t="s">
        <v>661</v>
      </c>
      <c r="J104" s="499" t="s">
        <v>661</v>
      </c>
      <c r="K104" s="500" t="s">
        <v>661</v>
      </c>
      <c r="L104" s="507" t="s">
        <v>661</v>
      </c>
      <c r="M104" s="499" t="s">
        <v>661</v>
      </c>
      <c r="N104" s="500" t="s">
        <v>661</v>
      </c>
      <c r="O104" s="500" t="s">
        <v>661</v>
      </c>
      <c r="P104" s="499" t="s">
        <v>661</v>
      </c>
      <c r="Q104" s="500" t="s">
        <v>661</v>
      </c>
      <c r="R104" s="500" t="s">
        <v>661</v>
      </c>
      <c r="S104">
        <f t="shared" si="1"/>
        <v>4.2480561237373732E-2</v>
      </c>
    </row>
    <row r="105" spans="1:19" x14ac:dyDescent="0.25">
      <c r="A105" s="69" t="s">
        <v>106</v>
      </c>
      <c r="B105" s="504">
        <v>4704</v>
      </c>
      <c r="C105" s="504">
        <v>2349</v>
      </c>
      <c r="D105" s="504">
        <v>2355</v>
      </c>
      <c r="E105" s="505">
        <v>8.6842542507430717E-2</v>
      </c>
      <c r="F105" s="504">
        <v>417</v>
      </c>
      <c r="G105" s="506">
        <v>208</v>
      </c>
      <c r="H105" s="506">
        <v>208</v>
      </c>
      <c r="I105" s="493">
        <v>4700</v>
      </c>
      <c r="J105" s="496">
        <v>2300</v>
      </c>
      <c r="K105" s="493">
        <v>2400</v>
      </c>
      <c r="L105" s="494">
        <v>8.6842542507430717E-2</v>
      </c>
      <c r="M105" s="497" t="s">
        <v>235</v>
      </c>
      <c r="N105" s="498" t="s">
        <v>236</v>
      </c>
      <c r="O105" s="498" t="s">
        <v>236</v>
      </c>
      <c r="P105" s="493" t="s">
        <v>236</v>
      </c>
      <c r="Q105" s="495" t="s">
        <v>236</v>
      </c>
      <c r="R105" s="495" t="s">
        <v>236</v>
      </c>
      <c r="S105">
        <f t="shared" si="1"/>
        <v>408.50731995495408</v>
      </c>
    </row>
    <row r="106" spans="1:19" x14ac:dyDescent="0.25">
      <c r="A106" s="69" t="s">
        <v>107</v>
      </c>
      <c r="B106" s="504">
        <v>93466</v>
      </c>
      <c r="C106" s="504">
        <v>45466</v>
      </c>
      <c r="D106" s="504">
        <v>47999</v>
      </c>
      <c r="E106" s="505">
        <v>9.1453295864611622E-2</v>
      </c>
      <c r="F106" s="504">
        <v>6874</v>
      </c>
      <c r="G106" s="506">
        <v>3576</v>
      </c>
      <c r="H106" s="506">
        <v>3298</v>
      </c>
      <c r="I106" s="493">
        <v>93000</v>
      </c>
      <c r="J106" s="496">
        <v>45000</v>
      </c>
      <c r="K106" s="493">
        <v>48000</v>
      </c>
      <c r="L106" s="494">
        <v>9.1453295864611622E-2</v>
      </c>
      <c r="M106" s="497" t="s">
        <v>683</v>
      </c>
      <c r="N106" s="498" t="s">
        <v>684</v>
      </c>
      <c r="O106" s="498" t="s">
        <v>685</v>
      </c>
      <c r="P106" s="493">
        <v>6900</v>
      </c>
      <c r="Q106" s="495">
        <v>3600</v>
      </c>
      <c r="R106" s="495">
        <f>ROUND(H106,-2)</f>
        <v>3300</v>
      </c>
      <c r="S106">
        <f t="shared" si="1"/>
        <v>8547.7737512817894</v>
      </c>
    </row>
    <row r="107" spans="1:19" x14ac:dyDescent="0.25">
      <c r="A107" s="69" t="s">
        <v>108</v>
      </c>
      <c r="B107" s="504">
        <v>916</v>
      </c>
      <c r="C107" s="504">
        <v>563</v>
      </c>
      <c r="D107" s="504">
        <v>352</v>
      </c>
      <c r="E107" s="505">
        <v>1.0611185765256475E-2</v>
      </c>
      <c r="F107" s="504">
        <v>8</v>
      </c>
      <c r="G107" s="506">
        <v>4</v>
      </c>
      <c r="H107" s="506">
        <v>4</v>
      </c>
      <c r="I107" s="493" t="s">
        <v>662</v>
      </c>
      <c r="J107" s="496" t="s">
        <v>662</v>
      </c>
      <c r="K107" s="493" t="s">
        <v>236</v>
      </c>
      <c r="L107" s="494">
        <v>1.0611185765256475E-2</v>
      </c>
      <c r="M107" s="497" t="s">
        <v>236</v>
      </c>
      <c r="N107" s="498" t="s">
        <v>236</v>
      </c>
      <c r="O107" s="498" t="s">
        <v>232</v>
      </c>
      <c r="P107" s="493" t="s">
        <v>232</v>
      </c>
      <c r="Q107" s="493" t="s">
        <v>232</v>
      </c>
      <c r="R107" s="493" t="s">
        <v>232</v>
      </c>
      <c r="S107">
        <f t="shared" si="1"/>
        <v>9.7198461609749316</v>
      </c>
    </row>
    <row r="108" spans="1:19" x14ac:dyDescent="0.25">
      <c r="A108" s="69" t="s">
        <v>109</v>
      </c>
      <c r="B108" s="504">
        <v>1.1659999999999999</v>
      </c>
      <c r="C108" s="504">
        <v>0.71709999999999996</v>
      </c>
      <c r="D108" s="504">
        <v>0.44889999999999997</v>
      </c>
      <c r="E108" s="505">
        <v>4.3185185185185181E-2</v>
      </c>
      <c r="F108" s="504">
        <v>6.4500000000000002E-2</v>
      </c>
      <c r="G108" s="506">
        <v>3.3399999999999999E-2</v>
      </c>
      <c r="H108" s="506">
        <v>3.1099999999999999E-2</v>
      </c>
      <c r="I108" s="493" t="s">
        <v>232</v>
      </c>
      <c r="J108" s="496" t="s">
        <v>232</v>
      </c>
      <c r="K108" s="493" t="s">
        <v>232</v>
      </c>
      <c r="L108" s="494">
        <v>4.3185185185185181E-2</v>
      </c>
      <c r="M108" s="497" t="s">
        <v>232</v>
      </c>
      <c r="N108" s="498" t="s">
        <v>232</v>
      </c>
      <c r="O108" s="498" t="s">
        <v>232</v>
      </c>
      <c r="P108" s="493" t="s">
        <v>232</v>
      </c>
      <c r="Q108" s="493" t="s">
        <v>232</v>
      </c>
      <c r="R108" s="493" t="s">
        <v>232</v>
      </c>
      <c r="S108">
        <f t="shared" si="1"/>
        <v>5.035392592592592E-2</v>
      </c>
    </row>
    <row r="109" spans="1:19" x14ac:dyDescent="0.25">
      <c r="A109" s="69" t="s">
        <v>110</v>
      </c>
      <c r="B109" s="504">
        <v>7506</v>
      </c>
      <c r="C109" s="504">
        <v>3599</v>
      </c>
      <c r="D109" s="504">
        <v>3908</v>
      </c>
      <c r="E109" s="505">
        <v>7.7403786660066823E-2</v>
      </c>
      <c r="F109" s="504">
        <v>641</v>
      </c>
      <c r="G109" s="506">
        <v>353</v>
      </c>
      <c r="H109" s="506">
        <v>289</v>
      </c>
      <c r="I109" s="493">
        <v>7500</v>
      </c>
      <c r="J109" s="496">
        <v>3600</v>
      </c>
      <c r="K109" s="493">
        <v>3900</v>
      </c>
      <c r="L109" s="494">
        <v>7.7403786660066823E-2</v>
      </c>
      <c r="M109" s="497" t="s">
        <v>236</v>
      </c>
      <c r="N109" s="498" t="s">
        <v>232</v>
      </c>
      <c r="O109" s="498" t="s">
        <v>236</v>
      </c>
      <c r="P109" s="493" t="s">
        <v>662</v>
      </c>
      <c r="Q109" s="495" t="s">
        <v>236</v>
      </c>
      <c r="R109" s="495" t="s">
        <v>236</v>
      </c>
      <c r="S109">
        <f t="shared" si="1"/>
        <v>580.99282267046158</v>
      </c>
    </row>
    <row r="110" spans="1:19" x14ac:dyDescent="0.25">
      <c r="A110" s="69" t="s">
        <v>111</v>
      </c>
      <c r="B110" s="504">
        <v>2.0381</v>
      </c>
      <c r="C110" s="504">
        <v>1.0196000000000001</v>
      </c>
      <c r="D110" s="504">
        <v>1.0185</v>
      </c>
      <c r="E110" s="505">
        <v>5.1860050890585241E-3</v>
      </c>
      <c r="F110" s="504">
        <v>6.7000000000000002E-3</v>
      </c>
      <c r="G110" s="506">
        <v>3.7000000000000002E-3</v>
      </c>
      <c r="H110" s="506">
        <v>3.1000000000000003E-3</v>
      </c>
      <c r="I110" s="499" t="s">
        <v>661</v>
      </c>
      <c r="J110" s="499" t="s">
        <v>661</v>
      </c>
      <c r="K110" s="500" t="s">
        <v>661</v>
      </c>
      <c r="L110" s="507" t="s">
        <v>661</v>
      </c>
      <c r="M110" s="499" t="s">
        <v>661</v>
      </c>
      <c r="N110" s="500" t="s">
        <v>661</v>
      </c>
      <c r="O110" s="500" t="s">
        <v>661</v>
      </c>
      <c r="P110" s="499" t="s">
        <v>661</v>
      </c>
      <c r="Q110" s="500" t="s">
        <v>661</v>
      </c>
      <c r="R110" s="500" t="s">
        <v>661</v>
      </c>
      <c r="S110">
        <f t="shared" si="1"/>
        <v>1.0569596972010178E-2</v>
      </c>
    </row>
    <row r="111" spans="1:19" x14ac:dyDescent="0.25">
      <c r="A111" s="69" t="s">
        <v>112</v>
      </c>
      <c r="I111" s="514" t="s">
        <v>661</v>
      </c>
      <c r="J111" s="515" t="s">
        <v>661</v>
      </c>
      <c r="K111" s="514" t="s">
        <v>661</v>
      </c>
      <c r="L111" t="s">
        <v>661</v>
      </c>
      <c r="M111" s="516" t="s">
        <v>661</v>
      </c>
      <c r="N111" s="517" t="s">
        <v>661</v>
      </c>
      <c r="O111" s="517" t="s">
        <v>661</v>
      </c>
      <c r="P111" s="514" t="s">
        <v>661</v>
      </c>
      <c r="Q111" s="518" t="s">
        <v>661</v>
      </c>
      <c r="R111" s="518" t="s">
        <v>661</v>
      </c>
      <c r="S111">
        <f t="shared" si="1"/>
        <v>0</v>
      </c>
    </row>
    <row r="112" spans="1:19" x14ac:dyDescent="0.25">
      <c r="A112" s="69" t="s">
        <v>113</v>
      </c>
      <c r="B112" s="504">
        <v>617</v>
      </c>
      <c r="C112" s="504">
        <v>280</v>
      </c>
      <c r="D112" s="504">
        <v>337</v>
      </c>
      <c r="E112" s="505">
        <v>6.4892721918384522E-2</v>
      </c>
      <c r="F112" s="504">
        <v>46</v>
      </c>
      <c r="G112" s="506">
        <v>23</v>
      </c>
      <c r="H112" s="506">
        <v>24</v>
      </c>
      <c r="I112" s="499" t="s">
        <v>661</v>
      </c>
      <c r="J112" s="499" t="s">
        <v>661</v>
      </c>
      <c r="K112" s="500" t="s">
        <v>661</v>
      </c>
      <c r="L112" s="507" t="s">
        <v>661</v>
      </c>
      <c r="M112" s="499" t="s">
        <v>661</v>
      </c>
      <c r="N112" s="500" t="s">
        <v>661</v>
      </c>
      <c r="O112" s="500" t="s">
        <v>661</v>
      </c>
      <c r="P112" s="499" t="s">
        <v>661</v>
      </c>
      <c r="Q112" s="500" t="s">
        <v>661</v>
      </c>
      <c r="R112" s="500" t="s">
        <v>661</v>
      </c>
      <c r="S112">
        <f t="shared" si="1"/>
        <v>40.038809423643251</v>
      </c>
    </row>
    <row r="113" spans="1:19" x14ac:dyDescent="0.25">
      <c r="A113" s="69" t="s">
        <v>114</v>
      </c>
      <c r="B113" s="504">
        <v>65</v>
      </c>
      <c r="C113" s="504">
        <v>29</v>
      </c>
      <c r="D113" s="504">
        <v>36</v>
      </c>
      <c r="E113" s="505">
        <v>6.7462376751427086E-3</v>
      </c>
      <c r="F113" s="504">
        <v>1.8811</v>
      </c>
      <c r="G113" s="506">
        <v>0.90010000000000001</v>
      </c>
      <c r="H113" s="506">
        <v>0.98099999999999987</v>
      </c>
      <c r="I113" s="493" t="s">
        <v>232</v>
      </c>
      <c r="J113" s="496" t="s">
        <v>232</v>
      </c>
      <c r="K113" s="493" t="s">
        <v>232</v>
      </c>
      <c r="L113" s="494">
        <v>6.7462376751427086E-3</v>
      </c>
      <c r="M113" s="497" t="s">
        <v>232</v>
      </c>
      <c r="N113" s="498" t="s">
        <v>232</v>
      </c>
      <c r="O113" s="498" t="s">
        <v>232</v>
      </c>
      <c r="P113" s="493" t="s">
        <v>232</v>
      </c>
      <c r="Q113" s="493" t="s">
        <v>232</v>
      </c>
      <c r="R113" s="493" t="s">
        <v>232</v>
      </c>
      <c r="S113">
        <f t="shared" si="1"/>
        <v>0.43850544888427606</v>
      </c>
    </row>
    <row r="114" spans="1:19" x14ac:dyDescent="0.25">
      <c r="A114" s="69" t="s">
        <v>115</v>
      </c>
      <c r="B114" s="504">
        <v>5828</v>
      </c>
      <c r="C114" s="504">
        <v>3877</v>
      </c>
      <c r="D114" s="504">
        <v>1951</v>
      </c>
      <c r="E114" s="505">
        <v>3.3285168453336227E-2</v>
      </c>
      <c r="F114" s="504">
        <v>45</v>
      </c>
      <c r="G114" s="506">
        <v>30</v>
      </c>
      <c r="H114" s="506">
        <v>15</v>
      </c>
      <c r="I114" s="493">
        <v>5800</v>
      </c>
      <c r="J114" s="496">
        <v>3900</v>
      </c>
      <c r="K114" s="493">
        <v>2000</v>
      </c>
      <c r="L114" s="494">
        <v>3.3285168453336227E-2</v>
      </c>
      <c r="M114" s="497" t="s">
        <v>664</v>
      </c>
      <c r="N114" s="498" t="s">
        <v>665</v>
      </c>
      <c r="O114" s="498" t="s">
        <v>235</v>
      </c>
      <c r="P114" s="493" t="s">
        <v>232</v>
      </c>
      <c r="Q114" s="493" t="s">
        <v>232</v>
      </c>
      <c r="R114" s="493" t="s">
        <v>232</v>
      </c>
      <c r="S114">
        <f t="shared" si="1"/>
        <v>193.98596174604353</v>
      </c>
    </row>
    <row r="115" spans="1:19" x14ac:dyDescent="0.25">
      <c r="A115" s="69" t="s">
        <v>116</v>
      </c>
      <c r="I115" s="514" t="s">
        <v>661</v>
      </c>
      <c r="J115" s="515" t="s">
        <v>661</v>
      </c>
      <c r="K115" s="514" t="s">
        <v>661</v>
      </c>
      <c r="L115" t="s">
        <v>661</v>
      </c>
      <c r="M115" s="516" t="s">
        <v>661</v>
      </c>
      <c r="N115" s="517" t="s">
        <v>661</v>
      </c>
      <c r="O115" s="517" t="s">
        <v>661</v>
      </c>
      <c r="P115" s="514" t="s">
        <v>661</v>
      </c>
      <c r="Q115" s="514" t="s">
        <v>661</v>
      </c>
      <c r="R115" s="514" t="s">
        <v>661</v>
      </c>
      <c r="S115">
        <f t="shared" si="1"/>
        <v>0</v>
      </c>
    </row>
    <row r="116" spans="1:19" x14ac:dyDescent="0.25">
      <c r="A116" s="69" t="s">
        <v>117</v>
      </c>
      <c r="I116" s="514" t="s">
        <v>661</v>
      </c>
      <c r="J116" s="515" t="s">
        <v>661</v>
      </c>
      <c r="K116" s="514" t="s">
        <v>661</v>
      </c>
      <c r="L116" t="s">
        <v>661</v>
      </c>
      <c r="M116" s="516" t="s">
        <v>661</v>
      </c>
      <c r="N116" s="517" t="s">
        <v>661</v>
      </c>
      <c r="O116" s="517" t="s">
        <v>661</v>
      </c>
      <c r="P116" s="514" t="s">
        <v>661</v>
      </c>
      <c r="Q116" s="514" t="s">
        <v>661</v>
      </c>
      <c r="R116" s="514" t="s">
        <v>661</v>
      </c>
      <c r="S116">
        <f t="shared" si="1"/>
        <v>0</v>
      </c>
    </row>
    <row r="117" spans="1:19" x14ac:dyDescent="0.25">
      <c r="A117" s="69" t="s">
        <v>118</v>
      </c>
      <c r="B117" s="504">
        <v>43.148699999999998</v>
      </c>
      <c r="C117" s="504">
        <v>36.074100000000001</v>
      </c>
      <c r="D117" s="504">
        <v>7.0744999999999996</v>
      </c>
      <c r="E117" s="505">
        <v>6.6484899845916795E-2</v>
      </c>
      <c r="F117" s="504">
        <v>0.27190000000000003</v>
      </c>
      <c r="G117" s="506">
        <v>0.221</v>
      </c>
      <c r="H117" s="506">
        <v>5.0900000000000001E-2</v>
      </c>
      <c r="I117" s="493" t="s">
        <v>232</v>
      </c>
      <c r="J117" s="496" t="s">
        <v>232</v>
      </c>
      <c r="K117" s="493" t="s">
        <v>232</v>
      </c>
      <c r="L117" s="494">
        <v>6.6484899845916795E-2</v>
      </c>
      <c r="M117" s="497" t="s">
        <v>232</v>
      </c>
      <c r="N117" s="498" t="s">
        <v>232</v>
      </c>
      <c r="O117" s="498" t="s">
        <v>232</v>
      </c>
      <c r="P117" s="493" t="s">
        <v>232</v>
      </c>
      <c r="Q117" s="493" t="s">
        <v>232</v>
      </c>
      <c r="R117" s="493" t="s">
        <v>232</v>
      </c>
      <c r="S117">
        <f t="shared" si="1"/>
        <v>2.8687369979815101</v>
      </c>
    </row>
    <row r="118" spans="1:19" x14ac:dyDescent="0.25">
      <c r="A118" s="69" t="s">
        <v>119</v>
      </c>
      <c r="B118" s="504">
        <v>7.1582999999999997</v>
      </c>
      <c r="C118" s="504">
        <v>4.0826000000000002</v>
      </c>
      <c r="D118" s="504">
        <v>3.0756999999999999</v>
      </c>
      <c r="E118" s="505">
        <v>4.1861403508771926E-2</v>
      </c>
      <c r="F118" s="504">
        <v>7.3399999999999993E-2</v>
      </c>
      <c r="G118" s="506">
        <v>4.53E-2</v>
      </c>
      <c r="H118" s="506">
        <v>2.8199999999999999E-2</v>
      </c>
      <c r="I118" s="499" t="s">
        <v>661</v>
      </c>
      <c r="J118" s="499" t="s">
        <v>661</v>
      </c>
      <c r="K118" s="500" t="s">
        <v>661</v>
      </c>
      <c r="L118" s="507" t="s">
        <v>661</v>
      </c>
      <c r="M118" s="499" t="s">
        <v>661</v>
      </c>
      <c r="N118" s="500" t="s">
        <v>661</v>
      </c>
      <c r="O118" s="500" t="s">
        <v>661</v>
      </c>
      <c r="P118" s="499" t="s">
        <v>661</v>
      </c>
      <c r="Q118" s="500" t="s">
        <v>661</v>
      </c>
      <c r="R118" s="500" t="s">
        <v>661</v>
      </c>
      <c r="S118">
        <f t="shared" si="1"/>
        <v>0.29965648473684209</v>
      </c>
    </row>
    <row r="119" spans="1:19" x14ac:dyDescent="0.25">
      <c r="A119" s="69" t="s">
        <v>120</v>
      </c>
      <c r="B119" s="504">
        <v>1657</v>
      </c>
      <c r="C119" s="504">
        <v>998</v>
      </c>
      <c r="D119" s="504">
        <v>659</v>
      </c>
      <c r="E119" s="505">
        <v>5.4228302133787147E-2</v>
      </c>
      <c r="F119" s="504">
        <v>18</v>
      </c>
      <c r="G119" s="506">
        <v>10</v>
      </c>
      <c r="H119" s="506">
        <v>7</v>
      </c>
      <c r="I119" s="493">
        <v>1700</v>
      </c>
      <c r="J119" s="496" t="s">
        <v>662</v>
      </c>
      <c r="K119" s="493" t="s">
        <v>662</v>
      </c>
      <c r="L119" s="494">
        <v>5.4228302133787147E-2</v>
      </c>
      <c r="M119" s="497" t="s">
        <v>235</v>
      </c>
      <c r="N119" s="498" t="s">
        <v>236</v>
      </c>
      <c r="O119" s="498" t="s">
        <v>236</v>
      </c>
      <c r="P119" s="493" t="s">
        <v>232</v>
      </c>
      <c r="Q119" s="493" t="s">
        <v>232</v>
      </c>
      <c r="R119" s="493" t="s">
        <v>232</v>
      </c>
      <c r="S119">
        <f t="shared" si="1"/>
        <v>89.856296635685297</v>
      </c>
    </row>
    <row r="120" spans="1:19" x14ac:dyDescent="0.25">
      <c r="A120" s="69" t="s">
        <v>121</v>
      </c>
      <c r="B120" s="504">
        <v>107912</v>
      </c>
      <c r="C120" s="504">
        <v>38186</v>
      </c>
      <c r="D120" s="504">
        <v>69726</v>
      </c>
      <c r="E120" s="505">
        <v>6.8863853624107713E-2</v>
      </c>
      <c r="F120" s="504">
        <v>4498</v>
      </c>
      <c r="G120" s="506">
        <v>2171</v>
      </c>
      <c r="H120" s="506">
        <v>2327</v>
      </c>
      <c r="I120" s="493">
        <v>110000</v>
      </c>
      <c r="J120" s="496">
        <v>38000</v>
      </c>
      <c r="K120" s="493">
        <v>70000</v>
      </c>
      <c r="L120" s="494">
        <v>6.8863853624107713E-2</v>
      </c>
      <c r="M120" s="497" t="s">
        <v>686</v>
      </c>
      <c r="N120" s="498" t="s">
        <v>687</v>
      </c>
      <c r="O120" s="498" t="s">
        <v>688</v>
      </c>
      <c r="P120" s="493">
        <v>4500</v>
      </c>
      <c r="Q120" s="495">
        <v>2200</v>
      </c>
      <c r="R120" s="495">
        <f>ROUND(H120,-2)</f>
        <v>2300</v>
      </c>
      <c r="S120">
        <f t="shared" si="1"/>
        <v>7431.2361722847118</v>
      </c>
    </row>
    <row r="121" spans="1:19" x14ac:dyDescent="0.25">
      <c r="A121" s="69" t="s">
        <v>122</v>
      </c>
      <c r="B121" s="504">
        <v>7668</v>
      </c>
      <c r="C121" s="504">
        <v>3437</v>
      </c>
      <c r="D121" s="504">
        <v>4231</v>
      </c>
      <c r="E121" s="505">
        <v>3.9841010053776015E-2</v>
      </c>
      <c r="F121" s="504">
        <v>247</v>
      </c>
      <c r="G121" s="506">
        <v>136</v>
      </c>
      <c r="H121" s="506">
        <v>111</v>
      </c>
      <c r="I121" s="493">
        <v>7700</v>
      </c>
      <c r="J121" s="496">
        <v>3400</v>
      </c>
      <c r="K121" s="493">
        <v>4200</v>
      </c>
      <c r="L121" s="494">
        <v>3.9841010053776015E-2</v>
      </c>
      <c r="M121" s="497" t="s">
        <v>665</v>
      </c>
      <c r="N121" s="498" t="s">
        <v>235</v>
      </c>
      <c r="O121" s="498" t="s">
        <v>235</v>
      </c>
      <c r="P121" s="493" t="s">
        <v>236</v>
      </c>
      <c r="Q121" s="495" t="s">
        <v>237</v>
      </c>
      <c r="R121" s="495" t="s">
        <v>237</v>
      </c>
      <c r="S121">
        <f t="shared" si="1"/>
        <v>305.5008650923545</v>
      </c>
    </row>
    <row r="122" spans="1:19" x14ac:dyDescent="0.25">
      <c r="A122" s="69" t="s">
        <v>123</v>
      </c>
      <c r="B122" s="504">
        <v>12504</v>
      </c>
      <c r="C122" s="504">
        <v>5650</v>
      </c>
      <c r="D122" s="504">
        <v>6852</v>
      </c>
      <c r="E122" s="505">
        <v>5.0963721362456235E-2</v>
      </c>
      <c r="F122" s="504">
        <v>486</v>
      </c>
      <c r="G122" s="506">
        <v>268</v>
      </c>
      <c r="H122" s="506">
        <v>218</v>
      </c>
      <c r="I122" s="493">
        <v>13000</v>
      </c>
      <c r="J122" s="496">
        <v>5700</v>
      </c>
      <c r="K122" s="493">
        <v>6900</v>
      </c>
      <c r="L122" s="494">
        <v>5.0963721362456235E-2</v>
      </c>
      <c r="M122" s="497" t="s">
        <v>665</v>
      </c>
      <c r="N122" s="498" t="s">
        <v>236</v>
      </c>
      <c r="O122" s="498" t="s">
        <v>235</v>
      </c>
      <c r="P122" s="493" t="s">
        <v>236</v>
      </c>
      <c r="Q122" s="495" t="s">
        <v>236</v>
      </c>
      <c r="R122" s="495" t="s">
        <v>236</v>
      </c>
      <c r="S122">
        <f t="shared" si="1"/>
        <v>637.25037191615274</v>
      </c>
    </row>
    <row r="123" spans="1:19" x14ac:dyDescent="0.25">
      <c r="A123" s="69" t="s">
        <v>124</v>
      </c>
      <c r="I123" t="s">
        <v>661</v>
      </c>
      <c r="J123" t="s">
        <v>661</v>
      </c>
      <c r="K123" t="s">
        <v>661</v>
      </c>
      <c r="L123" t="s">
        <v>661</v>
      </c>
      <c r="M123" s="516" t="s">
        <v>661</v>
      </c>
      <c r="N123" s="517" t="s">
        <v>661</v>
      </c>
      <c r="O123" s="517" t="s">
        <v>661</v>
      </c>
      <c r="P123" s="514" t="s">
        <v>661</v>
      </c>
      <c r="Q123" s="518" t="s">
        <v>661</v>
      </c>
      <c r="R123" s="518" t="s">
        <v>661</v>
      </c>
      <c r="S123">
        <f t="shared" si="1"/>
        <v>0</v>
      </c>
    </row>
    <row r="124" spans="1:19" x14ac:dyDescent="0.25">
      <c r="A124" s="69" t="s">
        <v>125</v>
      </c>
      <c r="B124" s="504">
        <v>1208</v>
      </c>
      <c r="C124" s="504">
        <v>852</v>
      </c>
      <c r="D124" s="504">
        <v>356</v>
      </c>
      <c r="E124" s="505">
        <v>3.1166150670794635E-2</v>
      </c>
      <c r="F124" s="504">
        <v>43</v>
      </c>
      <c r="G124" s="506">
        <v>25</v>
      </c>
      <c r="H124" s="506">
        <v>18</v>
      </c>
      <c r="I124" s="493">
        <v>1200</v>
      </c>
      <c r="J124" s="496" t="s">
        <v>662</v>
      </c>
      <c r="K124" s="493" t="s">
        <v>236</v>
      </c>
      <c r="L124" s="494">
        <v>3.1166150670794635E-2</v>
      </c>
      <c r="M124" s="497" t="s">
        <v>236</v>
      </c>
      <c r="N124" s="498" t="s">
        <v>236</v>
      </c>
      <c r="O124" s="498" t="s">
        <v>232</v>
      </c>
      <c r="P124" s="493" t="s">
        <v>232</v>
      </c>
      <c r="Q124" s="493" t="s">
        <v>232</v>
      </c>
      <c r="R124" s="493" t="s">
        <v>232</v>
      </c>
      <c r="S124">
        <f t="shared" si="1"/>
        <v>37.648710010319917</v>
      </c>
    </row>
    <row r="125" spans="1:19" x14ac:dyDescent="0.25">
      <c r="A125" s="69" t="s">
        <v>126</v>
      </c>
      <c r="B125" s="504">
        <v>294</v>
      </c>
      <c r="C125" s="504">
        <v>224</v>
      </c>
      <c r="D125" s="504">
        <v>69</v>
      </c>
      <c r="E125" s="505">
        <v>1.1555695306972723E-2</v>
      </c>
      <c r="F125" s="504">
        <v>0.5847</v>
      </c>
      <c r="G125" s="506">
        <v>0.38429999999999997</v>
      </c>
      <c r="H125" s="506">
        <v>0.20030000000000001</v>
      </c>
      <c r="I125" s="499" t="s">
        <v>661</v>
      </c>
      <c r="J125" s="499" t="s">
        <v>661</v>
      </c>
      <c r="K125" s="500" t="s">
        <v>661</v>
      </c>
      <c r="L125" s="507" t="s">
        <v>661</v>
      </c>
      <c r="M125" s="499" t="s">
        <v>661</v>
      </c>
      <c r="N125" s="500" t="s">
        <v>661</v>
      </c>
      <c r="O125" s="500" t="s">
        <v>661</v>
      </c>
      <c r="P125" s="499" t="s">
        <v>661</v>
      </c>
      <c r="Q125" s="500" t="s">
        <v>661</v>
      </c>
      <c r="R125" s="500" t="s">
        <v>661</v>
      </c>
      <c r="S125">
        <f t="shared" si="1"/>
        <v>3.3973744202499807</v>
      </c>
    </row>
    <row r="126" spans="1:19" x14ac:dyDescent="0.25">
      <c r="A126" s="69" t="s">
        <v>127</v>
      </c>
      <c r="B126" s="504">
        <v>57.2209</v>
      </c>
      <c r="C126" s="504">
        <v>38.113</v>
      </c>
      <c r="D126" s="504">
        <v>19.108000000000001</v>
      </c>
      <c r="E126" s="505">
        <v>2.0240856031128403E-2</v>
      </c>
      <c r="F126" s="504">
        <v>0.38519999999999999</v>
      </c>
      <c r="G126" s="506">
        <v>0.2535</v>
      </c>
      <c r="H126" s="506">
        <v>0.1318</v>
      </c>
      <c r="I126" s="499" t="s">
        <v>661</v>
      </c>
      <c r="J126" s="499" t="s">
        <v>661</v>
      </c>
      <c r="K126" s="500" t="s">
        <v>661</v>
      </c>
      <c r="L126" s="507" t="s">
        <v>661</v>
      </c>
      <c r="M126" s="499" t="s">
        <v>661</v>
      </c>
      <c r="N126" s="500" t="s">
        <v>661</v>
      </c>
      <c r="O126" s="500" t="s">
        <v>661</v>
      </c>
      <c r="P126" s="499" t="s">
        <v>661</v>
      </c>
      <c r="Q126" s="500" t="s">
        <v>661</v>
      </c>
      <c r="R126" s="500" t="s">
        <v>661</v>
      </c>
      <c r="S126">
        <f t="shared" si="1"/>
        <v>1.1581999988715952</v>
      </c>
    </row>
    <row r="127" spans="1:19" x14ac:dyDescent="0.25">
      <c r="A127" s="69" t="s">
        <v>128</v>
      </c>
      <c r="B127" s="504">
        <v>468</v>
      </c>
      <c r="C127" s="504">
        <v>274</v>
      </c>
      <c r="D127" s="504">
        <v>193</v>
      </c>
      <c r="E127" s="505">
        <v>6.6326530612244902E-2</v>
      </c>
      <c r="F127" s="504">
        <v>4</v>
      </c>
      <c r="G127" s="506">
        <v>2.6583999999999999</v>
      </c>
      <c r="H127" s="506">
        <v>1.6313</v>
      </c>
      <c r="I127" s="493" t="s">
        <v>236</v>
      </c>
      <c r="J127" s="496" t="s">
        <v>236</v>
      </c>
      <c r="K127" s="493" t="s">
        <v>237</v>
      </c>
      <c r="L127" s="494">
        <v>6.6326530612244902E-2</v>
      </c>
      <c r="M127" s="497" t="s">
        <v>237</v>
      </c>
      <c r="N127" s="498" t="s">
        <v>232</v>
      </c>
      <c r="O127" s="498" t="s">
        <v>232</v>
      </c>
      <c r="P127" s="493" t="s">
        <v>232</v>
      </c>
      <c r="Q127" s="493" t="s">
        <v>232</v>
      </c>
      <c r="R127" s="493" t="s">
        <v>232</v>
      </c>
      <c r="S127">
        <f t="shared" si="1"/>
        <v>31.040816326530614</v>
      </c>
    </row>
    <row r="128" spans="1:19" x14ac:dyDescent="0.25">
      <c r="A128" s="69" t="s">
        <v>129</v>
      </c>
      <c r="B128" s="504">
        <v>3497</v>
      </c>
      <c r="C128" s="504">
        <v>1746</v>
      </c>
      <c r="D128" s="504">
        <v>1751</v>
      </c>
      <c r="E128" s="505">
        <v>8.6249845850289802E-2</v>
      </c>
      <c r="F128" s="504">
        <v>318</v>
      </c>
      <c r="G128" s="506">
        <v>169</v>
      </c>
      <c r="H128" s="506">
        <v>149</v>
      </c>
      <c r="I128" s="493">
        <v>3500</v>
      </c>
      <c r="J128" s="496">
        <v>1700</v>
      </c>
      <c r="K128" s="493">
        <v>1800</v>
      </c>
      <c r="L128" s="494">
        <v>8.6249845850289802E-2</v>
      </c>
      <c r="M128" s="497" t="s">
        <v>232</v>
      </c>
      <c r="N128" s="498" t="s">
        <v>232</v>
      </c>
      <c r="O128" s="498" t="s">
        <v>232</v>
      </c>
      <c r="P128" s="493" t="s">
        <v>236</v>
      </c>
      <c r="Q128" s="495" t="s">
        <v>237</v>
      </c>
      <c r="R128" s="495" t="s">
        <v>237</v>
      </c>
      <c r="S128">
        <f t="shared" si="1"/>
        <v>301.61571093846345</v>
      </c>
    </row>
    <row r="129" spans="1:19" x14ac:dyDescent="0.25">
      <c r="A129" s="69" t="s">
        <v>130</v>
      </c>
      <c r="B129" s="504">
        <v>162617</v>
      </c>
      <c r="C129" s="504">
        <v>73086</v>
      </c>
      <c r="D129" s="504">
        <v>89531</v>
      </c>
      <c r="E129" s="505">
        <v>5.0367183604191249E-2</v>
      </c>
      <c r="F129" s="504">
        <v>11229</v>
      </c>
      <c r="G129" s="506">
        <v>6095</v>
      </c>
      <c r="H129" s="506">
        <v>5133</v>
      </c>
      <c r="I129" s="493">
        <v>160000</v>
      </c>
      <c r="J129" s="496">
        <v>73000</v>
      </c>
      <c r="K129" s="493">
        <v>90000</v>
      </c>
      <c r="L129" s="494">
        <v>5.0367183604191249E-2</v>
      </c>
      <c r="M129" s="497" t="s">
        <v>686</v>
      </c>
      <c r="N129" s="498" t="s">
        <v>700</v>
      </c>
      <c r="O129" s="498" t="s">
        <v>688</v>
      </c>
      <c r="P129" s="493">
        <v>11000</v>
      </c>
      <c r="Q129" s="495">
        <v>6100</v>
      </c>
      <c r="R129" s="495">
        <f>ROUND(H129,-2)</f>
        <v>5100</v>
      </c>
      <c r="S129">
        <f t="shared" si="1"/>
        <v>8190.5602961627683</v>
      </c>
    </row>
    <row r="130" spans="1:19" x14ac:dyDescent="0.25">
      <c r="A130" s="69" t="s">
        <v>131</v>
      </c>
      <c r="I130" s="514" t="s">
        <v>661</v>
      </c>
      <c r="J130" s="515" t="s">
        <v>661</v>
      </c>
      <c r="K130" s="514" t="s">
        <v>661</v>
      </c>
      <c r="L130" t="s">
        <v>661</v>
      </c>
      <c r="M130" s="516" t="s">
        <v>661</v>
      </c>
      <c r="N130" s="517" t="s">
        <v>661</v>
      </c>
      <c r="O130" s="517" t="s">
        <v>661</v>
      </c>
      <c r="P130" s="514" t="s">
        <v>661</v>
      </c>
      <c r="Q130" s="518" t="s">
        <v>661</v>
      </c>
      <c r="R130" s="518" t="s">
        <v>661</v>
      </c>
      <c r="S130">
        <f t="shared" si="1"/>
        <v>0</v>
      </c>
    </row>
    <row r="131" spans="1:19" x14ac:dyDescent="0.25">
      <c r="A131" s="69" t="s">
        <v>132</v>
      </c>
      <c r="B131" s="504">
        <v>36.274299999999997</v>
      </c>
      <c r="C131" s="504">
        <v>20.1403</v>
      </c>
      <c r="D131" s="504">
        <v>16.134</v>
      </c>
      <c r="E131" s="505">
        <v>6.3239714086471407E-3</v>
      </c>
      <c r="F131" s="504">
        <v>3.49E-2</v>
      </c>
      <c r="G131" s="506">
        <v>1.9400000000000001E-2</v>
      </c>
      <c r="H131" s="506">
        <v>1.55E-2</v>
      </c>
      <c r="I131" s="499" t="s">
        <v>661</v>
      </c>
      <c r="J131" s="499" t="s">
        <v>661</v>
      </c>
      <c r="K131" s="500" t="s">
        <v>661</v>
      </c>
      <c r="L131" s="507" t="s">
        <v>661</v>
      </c>
      <c r="M131" s="499" t="s">
        <v>661</v>
      </c>
      <c r="N131" s="500" t="s">
        <v>661</v>
      </c>
      <c r="O131" s="500" t="s">
        <v>661</v>
      </c>
      <c r="P131" s="499" t="s">
        <v>661</v>
      </c>
      <c r="Q131" s="500" t="s">
        <v>661</v>
      </c>
      <c r="R131" s="500" t="s">
        <v>661</v>
      </c>
      <c r="S131">
        <f t="shared" si="1"/>
        <v>0.22939763606868896</v>
      </c>
    </row>
    <row r="132" spans="1:19" x14ac:dyDescent="0.25">
      <c r="A132" s="69" t="s">
        <v>133</v>
      </c>
      <c r="B132" s="504">
        <v>134</v>
      </c>
      <c r="C132" s="504">
        <v>85</v>
      </c>
      <c r="D132" s="504">
        <v>50</v>
      </c>
      <c r="E132" s="505">
        <v>5.5532532117695814E-2</v>
      </c>
      <c r="F132" s="504">
        <v>1.7728000000000002</v>
      </c>
      <c r="G132" s="506">
        <v>1.3365</v>
      </c>
      <c r="H132" s="506">
        <v>0.88209999999999988</v>
      </c>
      <c r="I132" s="499" t="s">
        <v>661</v>
      </c>
      <c r="J132" s="499" t="s">
        <v>661</v>
      </c>
      <c r="K132" s="500" t="s">
        <v>661</v>
      </c>
      <c r="L132" s="507" t="s">
        <v>661</v>
      </c>
      <c r="M132" s="499" t="s">
        <v>661</v>
      </c>
      <c r="N132" s="500" t="s">
        <v>661</v>
      </c>
      <c r="O132" s="500" t="s">
        <v>661</v>
      </c>
      <c r="P132" s="499" t="s">
        <v>661</v>
      </c>
      <c r="Q132" s="500" t="s">
        <v>661</v>
      </c>
      <c r="R132" s="500" t="s">
        <v>661</v>
      </c>
      <c r="S132">
        <f t="shared" ref="S132:S195" si="2">B132*E132</f>
        <v>7.4413593037712387</v>
      </c>
    </row>
    <row r="133" spans="1:19" x14ac:dyDescent="0.25">
      <c r="A133" s="69" t="s">
        <v>134</v>
      </c>
      <c r="B133" s="504">
        <v>7016</v>
      </c>
      <c r="C133" s="504">
        <v>4220</v>
      </c>
      <c r="D133" s="504">
        <v>2796</v>
      </c>
      <c r="E133" s="505">
        <v>0.10310672192340475</v>
      </c>
      <c r="F133" s="504">
        <v>50</v>
      </c>
      <c r="G133" s="506">
        <v>29</v>
      </c>
      <c r="H133" s="506">
        <v>21</v>
      </c>
      <c r="I133" s="493">
        <v>7000</v>
      </c>
      <c r="J133" s="496">
        <v>4200</v>
      </c>
      <c r="K133" s="493">
        <v>2800</v>
      </c>
      <c r="L133" s="494">
        <v>0.10310672192340475</v>
      </c>
      <c r="M133" s="497" t="s">
        <v>666</v>
      </c>
      <c r="N133" s="498" t="s">
        <v>667</v>
      </c>
      <c r="O133" s="498" t="s">
        <v>665</v>
      </c>
      <c r="P133" s="493" t="s">
        <v>232</v>
      </c>
      <c r="Q133" s="493" t="s">
        <v>232</v>
      </c>
      <c r="R133" s="493" t="s">
        <v>232</v>
      </c>
      <c r="S133">
        <f t="shared" si="2"/>
        <v>723.3967610146077</v>
      </c>
    </row>
    <row r="134" spans="1:19" x14ac:dyDescent="0.25">
      <c r="A134" s="69" t="s">
        <v>135</v>
      </c>
      <c r="I134" s="514" t="s">
        <v>661</v>
      </c>
      <c r="J134" s="515" t="s">
        <v>661</v>
      </c>
      <c r="K134" s="514" t="s">
        <v>661</v>
      </c>
      <c r="L134" t="s">
        <v>661</v>
      </c>
      <c r="M134" s="516" t="s">
        <v>661</v>
      </c>
      <c r="N134" s="517" t="s">
        <v>661</v>
      </c>
      <c r="O134" s="517" t="s">
        <v>661</v>
      </c>
      <c r="P134" s="514" t="s">
        <v>661</v>
      </c>
      <c r="Q134" s="514" t="s">
        <v>661</v>
      </c>
      <c r="R134" s="514" t="s">
        <v>661</v>
      </c>
      <c r="S134">
        <f t="shared" si="2"/>
        <v>0</v>
      </c>
    </row>
    <row r="135" spans="1:19" x14ac:dyDescent="0.25">
      <c r="A135" s="69" t="s">
        <v>136</v>
      </c>
      <c r="I135" s="514" t="s">
        <v>661</v>
      </c>
      <c r="J135" s="515" t="s">
        <v>661</v>
      </c>
      <c r="K135" s="514" t="s">
        <v>661</v>
      </c>
      <c r="L135" t="s">
        <v>661</v>
      </c>
      <c r="M135" s="516" t="s">
        <v>661</v>
      </c>
      <c r="N135" s="517" t="s">
        <v>661</v>
      </c>
      <c r="O135" s="517" t="s">
        <v>661</v>
      </c>
      <c r="P135" s="514" t="s">
        <v>661</v>
      </c>
      <c r="Q135" s="514" t="s">
        <v>661</v>
      </c>
      <c r="R135" s="514" t="s">
        <v>661</v>
      </c>
      <c r="S135">
        <f t="shared" si="2"/>
        <v>0</v>
      </c>
    </row>
    <row r="136" spans="1:19" x14ac:dyDescent="0.25">
      <c r="A136" s="69" t="s">
        <v>137</v>
      </c>
      <c r="B136" s="504">
        <v>654</v>
      </c>
      <c r="C136" s="504">
        <v>372</v>
      </c>
      <c r="D136" s="504">
        <v>283</v>
      </c>
      <c r="E136" s="505">
        <v>4.2065993439248731E-2</v>
      </c>
      <c r="F136" s="504">
        <v>4.3643999999999998</v>
      </c>
      <c r="G136" s="506">
        <v>2.1861000000000002</v>
      </c>
      <c r="H136" s="506">
        <v>2.1783000000000001</v>
      </c>
      <c r="I136" s="493" t="s">
        <v>662</v>
      </c>
      <c r="J136" s="496" t="s">
        <v>236</v>
      </c>
      <c r="K136" s="493" t="s">
        <v>236</v>
      </c>
      <c r="L136" s="494">
        <v>4.2065993439248731E-2</v>
      </c>
      <c r="M136" s="497" t="s">
        <v>237</v>
      </c>
      <c r="N136" s="498" t="s">
        <v>237</v>
      </c>
      <c r="O136" s="498" t="s">
        <v>232</v>
      </c>
      <c r="P136" s="493" t="s">
        <v>232</v>
      </c>
      <c r="Q136" s="493" t="s">
        <v>232</v>
      </c>
      <c r="R136" s="493" t="s">
        <v>232</v>
      </c>
      <c r="S136">
        <f t="shared" si="2"/>
        <v>27.511159709268671</v>
      </c>
    </row>
    <row r="137" spans="1:19" x14ac:dyDescent="0.25">
      <c r="A137" s="69" t="s">
        <v>138</v>
      </c>
      <c r="B137" s="504">
        <v>1828</v>
      </c>
      <c r="C137" s="504">
        <v>859</v>
      </c>
      <c r="D137" s="504">
        <v>969</v>
      </c>
      <c r="E137" s="505">
        <v>5.7223352637345438E-2</v>
      </c>
      <c r="F137" s="504">
        <v>106</v>
      </c>
      <c r="G137" s="506">
        <v>57</v>
      </c>
      <c r="H137" s="506">
        <v>49</v>
      </c>
      <c r="I137" s="493">
        <v>1800</v>
      </c>
      <c r="J137" s="496" t="s">
        <v>662</v>
      </c>
      <c r="K137" s="493" t="s">
        <v>662</v>
      </c>
      <c r="L137" s="494">
        <v>5.7223352637345438E-2</v>
      </c>
      <c r="M137" s="497" t="s">
        <v>237</v>
      </c>
      <c r="N137" s="498" t="s">
        <v>232</v>
      </c>
      <c r="O137" s="498" t="s">
        <v>237</v>
      </c>
      <c r="P137" s="501" t="s">
        <v>237</v>
      </c>
      <c r="Q137" s="493" t="s">
        <v>232</v>
      </c>
      <c r="R137" s="493" t="s">
        <v>232</v>
      </c>
      <c r="S137">
        <f t="shared" si="2"/>
        <v>104.60428862106747</v>
      </c>
    </row>
    <row r="138" spans="1:19" x14ac:dyDescent="0.25">
      <c r="A138" s="69" t="s">
        <v>139</v>
      </c>
      <c r="B138" s="504">
        <v>1117</v>
      </c>
      <c r="C138" s="504">
        <v>606</v>
      </c>
      <c r="D138" s="504">
        <v>511</v>
      </c>
      <c r="E138" s="505">
        <v>7.0857650342552647E-2</v>
      </c>
      <c r="F138" s="504">
        <v>7.8845999999999998</v>
      </c>
      <c r="G138" s="506">
        <v>4.4507000000000003</v>
      </c>
      <c r="H138" s="506">
        <v>3.4340000000000002</v>
      </c>
      <c r="I138" s="493">
        <v>1100</v>
      </c>
      <c r="J138" s="496" t="s">
        <v>662</v>
      </c>
      <c r="K138" s="493" t="s">
        <v>662</v>
      </c>
      <c r="L138" s="494">
        <v>7.0857650342552647E-2</v>
      </c>
      <c r="M138" s="497" t="s">
        <v>236</v>
      </c>
      <c r="N138" s="498" t="s">
        <v>236</v>
      </c>
      <c r="O138" s="498" t="s">
        <v>237</v>
      </c>
      <c r="P138" s="493" t="s">
        <v>232</v>
      </c>
      <c r="Q138" s="493" t="s">
        <v>232</v>
      </c>
      <c r="R138" s="493" t="s">
        <v>232</v>
      </c>
      <c r="S138">
        <f t="shared" si="2"/>
        <v>79.147995432631305</v>
      </c>
    </row>
    <row r="139" spans="1:19" x14ac:dyDescent="0.25">
      <c r="A139" s="69" t="s">
        <v>140</v>
      </c>
      <c r="B139" s="504">
        <v>3593</v>
      </c>
      <c r="C139" s="504">
        <v>1833</v>
      </c>
      <c r="D139" s="504">
        <v>1761</v>
      </c>
      <c r="E139" s="505">
        <v>5.5171672501689084E-2</v>
      </c>
      <c r="F139" s="504">
        <v>122</v>
      </c>
      <c r="G139" s="506">
        <v>58</v>
      </c>
      <c r="H139" s="506">
        <v>64</v>
      </c>
      <c r="I139" s="493">
        <v>3600</v>
      </c>
      <c r="J139" s="496">
        <v>1800</v>
      </c>
      <c r="K139" s="493">
        <v>1800</v>
      </c>
      <c r="L139" s="494">
        <v>5.5171672501689084E-2</v>
      </c>
      <c r="M139" s="497" t="s">
        <v>235</v>
      </c>
      <c r="N139" s="498" t="s">
        <v>236</v>
      </c>
      <c r="O139" s="498" t="s">
        <v>236</v>
      </c>
      <c r="P139" s="501" t="s">
        <v>237</v>
      </c>
      <c r="Q139" s="493" t="s">
        <v>232</v>
      </c>
      <c r="R139" s="493" t="s">
        <v>232</v>
      </c>
      <c r="S139">
        <f t="shared" si="2"/>
        <v>198.23181929856887</v>
      </c>
    </row>
    <row r="140" spans="1:19" x14ac:dyDescent="0.25">
      <c r="A140" s="69" t="s">
        <v>141</v>
      </c>
      <c r="B140" s="504">
        <v>1034</v>
      </c>
      <c r="C140" s="504">
        <v>902</v>
      </c>
      <c r="D140" s="504">
        <v>133</v>
      </c>
      <c r="E140" s="505">
        <v>9.1455864142932955E-2</v>
      </c>
      <c r="F140" s="504">
        <v>7</v>
      </c>
      <c r="G140" s="506">
        <v>6</v>
      </c>
      <c r="H140" s="506">
        <v>2.7526000000000002</v>
      </c>
      <c r="I140" s="499" t="s">
        <v>661</v>
      </c>
      <c r="J140" s="499" t="s">
        <v>661</v>
      </c>
      <c r="K140" s="500" t="s">
        <v>661</v>
      </c>
      <c r="L140" s="507" t="s">
        <v>661</v>
      </c>
      <c r="M140" s="499" t="s">
        <v>661</v>
      </c>
      <c r="N140" s="500" t="s">
        <v>661</v>
      </c>
      <c r="O140" s="500" t="s">
        <v>661</v>
      </c>
      <c r="P140" s="499" t="s">
        <v>661</v>
      </c>
      <c r="Q140" s="500" t="s">
        <v>661</v>
      </c>
      <c r="R140" s="500" t="s">
        <v>661</v>
      </c>
      <c r="S140">
        <f t="shared" si="2"/>
        <v>94.565363523792669</v>
      </c>
    </row>
    <row r="141" spans="1:19" x14ac:dyDescent="0.25">
      <c r="A141" s="69" t="s">
        <v>142</v>
      </c>
      <c r="B141" s="504">
        <v>469</v>
      </c>
      <c r="C141" s="504">
        <v>328</v>
      </c>
      <c r="D141" s="504">
        <v>140.99340000000001</v>
      </c>
      <c r="E141" s="505">
        <v>1.3204572329523059E-2</v>
      </c>
      <c r="F141" s="504">
        <v>0.51800000000000002</v>
      </c>
      <c r="G141" s="506">
        <v>0.35950000000000004</v>
      </c>
      <c r="H141" s="506">
        <v>0.1585</v>
      </c>
      <c r="I141" s="499" t="s">
        <v>661</v>
      </c>
      <c r="J141" s="499" t="s">
        <v>661</v>
      </c>
      <c r="K141" s="500" t="s">
        <v>661</v>
      </c>
      <c r="L141" s="507" t="s">
        <v>661</v>
      </c>
      <c r="M141" s="499" t="s">
        <v>661</v>
      </c>
      <c r="N141" s="500" t="s">
        <v>661</v>
      </c>
      <c r="O141" s="500" t="s">
        <v>661</v>
      </c>
      <c r="P141" s="499" t="s">
        <v>661</v>
      </c>
      <c r="Q141" s="500" t="s">
        <v>661</v>
      </c>
      <c r="R141" s="500" t="s">
        <v>661</v>
      </c>
      <c r="S141">
        <f t="shared" si="2"/>
        <v>6.1929444225463151</v>
      </c>
    </row>
    <row r="142" spans="1:19" x14ac:dyDescent="0.25">
      <c r="A142" s="69" t="s">
        <v>143</v>
      </c>
      <c r="B142" s="504">
        <v>471</v>
      </c>
      <c r="C142" s="504">
        <v>271</v>
      </c>
      <c r="D142" s="504">
        <v>199</v>
      </c>
      <c r="E142" s="505">
        <v>1.0115544864911301E-2</v>
      </c>
      <c r="F142" s="504">
        <v>0.53890000000000005</v>
      </c>
      <c r="G142" s="506">
        <v>0.31529999999999997</v>
      </c>
      <c r="H142" s="506">
        <v>0.22360000000000002</v>
      </c>
      <c r="I142" s="499" t="s">
        <v>661</v>
      </c>
      <c r="J142" s="499" t="s">
        <v>661</v>
      </c>
      <c r="K142" s="500" t="s">
        <v>661</v>
      </c>
      <c r="L142" s="507" t="s">
        <v>661</v>
      </c>
      <c r="M142" s="499" t="s">
        <v>661</v>
      </c>
      <c r="N142" s="500" t="s">
        <v>661</v>
      </c>
      <c r="O142" s="500" t="s">
        <v>661</v>
      </c>
      <c r="P142" s="499" t="s">
        <v>661</v>
      </c>
      <c r="Q142" s="500" t="s">
        <v>661</v>
      </c>
      <c r="R142" s="500" t="s">
        <v>661</v>
      </c>
      <c r="S142">
        <f t="shared" si="2"/>
        <v>4.7644216313732226</v>
      </c>
    </row>
    <row r="143" spans="1:19" x14ac:dyDescent="0.25">
      <c r="A143" s="69" t="s">
        <v>144</v>
      </c>
      <c r="I143" s="519" t="s">
        <v>661</v>
      </c>
      <c r="J143" s="519" t="s">
        <v>661</v>
      </c>
      <c r="K143" s="520" t="s">
        <v>661</v>
      </c>
      <c r="L143" s="520" t="s">
        <v>661</v>
      </c>
      <c r="M143" s="519" t="s">
        <v>661</v>
      </c>
      <c r="N143" s="520" t="s">
        <v>661</v>
      </c>
      <c r="O143" s="520" t="s">
        <v>661</v>
      </c>
      <c r="P143" s="519" t="s">
        <v>661</v>
      </c>
      <c r="Q143" s="520" t="s">
        <v>661</v>
      </c>
      <c r="R143" s="520" t="s">
        <v>661</v>
      </c>
      <c r="S143">
        <f t="shared" si="2"/>
        <v>0</v>
      </c>
    </row>
    <row r="144" spans="1:19" x14ac:dyDescent="0.25">
      <c r="A144" s="69" t="s">
        <v>145</v>
      </c>
      <c r="B144" s="504">
        <v>49</v>
      </c>
      <c r="C144" s="504">
        <v>27.650400000000001</v>
      </c>
      <c r="D144" s="504">
        <v>21.600999999999999</v>
      </c>
      <c r="E144" s="505">
        <v>6.169730546461848E-3</v>
      </c>
      <c r="F144" s="504">
        <v>0.2253</v>
      </c>
      <c r="G144" s="506">
        <v>0.1288</v>
      </c>
      <c r="H144" s="506">
        <v>9.6500000000000002E-2</v>
      </c>
      <c r="I144" s="499" t="s">
        <v>661</v>
      </c>
      <c r="J144" s="499" t="s">
        <v>661</v>
      </c>
      <c r="K144" s="500" t="s">
        <v>661</v>
      </c>
      <c r="L144" s="507" t="s">
        <v>661</v>
      </c>
      <c r="M144" s="499" t="s">
        <v>661</v>
      </c>
      <c r="N144" s="500" t="s">
        <v>661</v>
      </c>
      <c r="O144" s="500" t="s">
        <v>661</v>
      </c>
      <c r="P144" s="499" t="s">
        <v>661</v>
      </c>
      <c r="Q144" s="500" t="s">
        <v>661</v>
      </c>
      <c r="R144" s="500" t="s">
        <v>661</v>
      </c>
      <c r="S144">
        <f t="shared" si="2"/>
        <v>0.30231679677663054</v>
      </c>
    </row>
    <row r="145" spans="1:19" x14ac:dyDescent="0.25">
      <c r="A145" s="69" t="s">
        <v>146</v>
      </c>
      <c r="B145" s="504">
        <v>623</v>
      </c>
      <c r="C145" s="504">
        <v>336</v>
      </c>
      <c r="D145" s="504">
        <v>288</v>
      </c>
      <c r="E145" s="505">
        <v>4.2091750557394773E-2</v>
      </c>
      <c r="F145" s="504">
        <v>7.2495000000000003</v>
      </c>
      <c r="G145" s="506">
        <v>3.548</v>
      </c>
      <c r="H145" s="506">
        <v>3.2540999999999998</v>
      </c>
      <c r="I145" s="493" t="s">
        <v>662</v>
      </c>
      <c r="J145" s="496" t="s">
        <v>236</v>
      </c>
      <c r="K145" s="493" t="s">
        <v>236</v>
      </c>
      <c r="L145" s="494">
        <v>4.2091750557394773E-2</v>
      </c>
      <c r="M145" s="497" t="s">
        <v>237</v>
      </c>
      <c r="N145" s="498" t="s">
        <v>237</v>
      </c>
      <c r="O145" s="498" t="s">
        <v>232</v>
      </c>
      <c r="P145" s="493" t="s">
        <v>232</v>
      </c>
      <c r="Q145" s="493" t="s">
        <v>232</v>
      </c>
      <c r="R145" s="493" t="s">
        <v>232</v>
      </c>
      <c r="S145">
        <f t="shared" si="2"/>
        <v>26.223160597256943</v>
      </c>
    </row>
    <row r="146" spans="1:19" x14ac:dyDescent="0.25">
      <c r="A146" s="69" t="s">
        <v>147</v>
      </c>
      <c r="B146" s="504">
        <v>328</v>
      </c>
      <c r="C146" s="504">
        <v>150</v>
      </c>
      <c r="D146" s="504">
        <v>179</v>
      </c>
      <c r="E146" s="505">
        <v>2.0261922411662959E-2</v>
      </c>
      <c r="F146" s="504">
        <v>1.2501</v>
      </c>
      <c r="G146" s="506">
        <v>0.67730000000000001</v>
      </c>
      <c r="H146" s="506">
        <v>0.57279999999999998</v>
      </c>
      <c r="I146" s="493" t="s">
        <v>236</v>
      </c>
      <c r="J146" s="496" t="s">
        <v>237</v>
      </c>
      <c r="K146" s="493" t="s">
        <v>237</v>
      </c>
      <c r="L146" s="494">
        <v>2.0261922411662959E-2</v>
      </c>
      <c r="M146" s="497" t="s">
        <v>232</v>
      </c>
      <c r="N146" s="498" t="s">
        <v>232</v>
      </c>
      <c r="O146" s="498" t="s">
        <v>232</v>
      </c>
      <c r="P146" s="493" t="s">
        <v>232</v>
      </c>
      <c r="Q146" s="493" t="s">
        <v>232</v>
      </c>
      <c r="R146" s="493" t="s">
        <v>232</v>
      </c>
      <c r="S146">
        <f t="shared" si="2"/>
        <v>6.6459105510254508</v>
      </c>
    </row>
    <row r="147" spans="1:19" x14ac:dyDescent="0.25">
      <c r="A147" s="69" t="s">
        <v>148</v>
      </c>
      <c r="B147" s="504">
        <v>5484</v>
      </c>
      <c r="C147" s="504">
        <v>2052</v>
      </c>
      <c r="D147" s="504">
        <v>3432</v>
      </c>
      <c r="E147" s="505">
        <v>7.0965212293907787E-3</v>
      </c>
      <c r="F147" s="504">
        <v>31</v>
      </c>
      <c r="G147" s="506">
        <v>9.8222000000000005</v>
      </c>
      <c r="H147" s="506">
        <v>20.7837</v>
      </c>
      <c r="I147" s="499" t="s">
        <v>661</v>
      </c>
      <c r="J147" s="499" t="s">
        <v>661</v>
      </c>
      <c r="K147" s="500" t="s">
        <v>661</v>
      </c>
      <c r="L147" s="507" t="s">
        <v>661</v>
      </c>
      <c r="M147" s="499" t="s">
        <v>661</v>
      </c>
      <c r="N147" s="500" t="s">
        <v>661</v>
      </c>
      <c r="O147" s="500" t="s">
        <v>661</v>
      </c>
      <c r="P147" s="499" t="s">
        <v>661</v>
      </c>
      <c r="Q147" s="500" t="s">
        <v>661</v>
      </c>
      <c r="R147" s="500" t="s">
        <v>661</v>
      </c>
      <c r="S147">
        <f t="shared" si="2"/>
        <v>38.91732242197903</v>
      </c>
    </row>
    <row r="148" spans="1:19" x14ac:dyDescent="0.25">
      <c r="A148" s="69" t="s">
        <v>149</v>
      </c>
      <c r="B148" s="504">
        <v>18370</v>
      </c>
      <c r="C148" s="504">
        <v>8710</v>
      </c>
      <c r="D148" s="504">
        <v>9661</v>
      </c>
      <c r="E148" s="505">
        <v>9.4035382284286831E-2</v>
      </c>
      <c r="F148" s="504">
        <v>892</v>
      </c>
      <c r="G148" s="506">
        <v>496</v>
      </c>
      <c r="H148" s="506">
        <v>396</v>
      </c>
      <c r="I148" s="493">
        <v>18000</v>
      </c>
      <c r="J148" s="496">
        <v>8700</v>
      </c>
      <c r="K148" s="493">
        <v>9700</v>
      </c>
      <c r="L148" s="494">
        <v>9.4035382284286831E-2</v>
      </c>
      <c r="M148" s="497" t="s">
        <v>236</v>
      </c>
      <c r="N148" s="498" t="s">
        <v>237</v>
      </c>
      <c r="O148" s="498" t="s">
        <v>236</v>
      </c>
      <c r="P148" s="493" t="s">
        <v>662</v>
      </c>
      <c r="Q148" s="495" t="s">
        <v>236</v>
      </c>
      <c r="R148" s="495" t="s">
        <v>236</v>
      </c>
      <c r="S148">
        <f t="shared" si="2"/>
        <v>1727.4299725623491</v>
      </c>
    </row>
    <row r="149" spans="1:19" x14ac:dyDescent="0.25">
      <c r="A149" s="69" t="s">
        <v>150</v>
      </c>
      <c r="I149" s="514" t="s">
        <v>661</v>
      </c>
      <c r="J149" s="515" t="s">
        <v>661</v>
      </c>
      <c r="K149" s="514" t="s">
        <v>661</v>
      </c>
      <c r="L149" t="s">
        <v>661</v>
      </c>
      <c r="M149" s="516" t="s">
        <v>661</v>
      </c>
      <c r="N149" s="517" t="s">
        <v>661</v>
      </c>
      <c r="O149" s="517" t="s">
        <v>661</v>
      </c>
      <c r="P149" s="514" t="s">
        <v>661</v>
      </c>
      <c r="Q149" s="518" t="s">
        <v>661</v>
      </c>
      <c r="R149" s="518" t="s">
        <v>661</v>
      </c>
      <c r="S149">
        <f t="shared" si="2"/>
        <v>0</v>
      </c>
    </row>
    <row r="150" spans="1:19" x14ac:dyDescent="0.25">
      <c r="A150" s="69" t="s">
        <v>151</v>
      </c>
      <c r="I150" s="514" t="s">
        <v>661</v>
      </c>
      <c r="J150" s="515" t="s">
        <v>661</v>
      </c>
      <c r="K150" s="514" t="s">
        <v>661</v>
      </c>
      <c r="L150" t="s">
        <v>661</v>
      </c>
      <c r="M150" s="516" t="s">
        <v>661</v>
      </c>
      <c r="N150" s="517" t="s">
        <v>661</v>
      </c>
      <c r="O150" s="517" t="s">
        <v>661</v>
      </c>
      <c r="P150" s="514" t="s">
        <v>661</v>
      </c>
      <c r="Q150" s="518" t="s">
        <v>661</v>
      </c>
      <c r="R150" s="518" t="s">
        <v>661</v>
      </c>
      <c r="S150">
        <f t="shared" si="2"/>
        <v>0</v>
      </c>
    </row>
    <row r="151" spans="1:19" x14ac:dyDescent="0.25">
      <c r="A151" s="69" t="s">
        <v>152</v>
      </c>
      <c r="I151" s="514" t="s">
        <v>661</v>
      </c>
      <c r="J151" s="515" t="s">
        <v>661</v>
      </c>
      <c r="K151" s="514" t="s">
        <v>661</v>
      </c>
      <c r="L151" t="s">
        <v>661</v>
      </c>
      <c r="M151" s="516" t="s">
        <v>661</v>
      </c>
      <c r="N151" s="517" t="s">
        <v>661</v>
      </c>
      <c r="O151" s="517" t="s">
        <v>661</v>
      </c>
      <c r="P151" s="514" t="s">
        <v>661</v>
      </c>
      <c r="Q151" s="518" t="s">
        <v>661</v>
      </c>
      <c r="R151" s="518" t="s">
        <v>661</v>
      </c>
      <c r="S151">
        <f t="shared" si="2"/>
        <v>0</v>
      </c>
    </row>
    <row r="152" spans="1:19" x14ac:dyDescent="0.25">
      <c r="A152" s="69" t="s">
        <v>153</v>
      </c>
      <c r="I152" s="514" t="s">
        <v>661</v>
      </c>
      <c r="J152" s="515" t="s">
        <v>661</v>
      </c>
      <c r="K152" s="514" t="s">
        <v>661</v>
      </c>
      <c r="L152" t="s">
        <v>661</v>
      </c>
      <c r="M152" s="516" t="s">
        <v>661</v>
      </c>
      <c r="N152" s="517" t="s">
        <v>661</v>
      </c>
      <c r="O152" s="517" t="s">
        <v>661</v>
      </c>
      <c r="P152" s="514" t="s">
        <v>661</v>
      </c>
      <c r="Q152" s="518" t="s">
        <v>661</v>
      </c>
      <c r="R152" s="518" t="s">
        <v>661</v>
      </c>
      <c r="S152">
        <f t="shared" si="2"/>
        <v>0</v>
      </c>
    </row>
    <row r="153" spans="1:19" x14ac:dyDescent="0.25">
      <c r="A153" s="69" t="s">
        <v>154</v>
      </c>
      <c r="I153" s="514" t="s">
        <v>661</v>
      </c>
      <c r="J153" s="515" t="s">
        <v>661</v>
      </c>
      <c r="K153" s="514" t="s">
        <v>661</v>
      </c>
      <c r="L153" t="s">
        <v>661</v>
      </c>
      <c r="M153" s="516" t="s">
        <v>661</v>
      </c>
      <c r="N153" s="517" t="s">
        <v>661</v>
      </c>
      <c r="O153" s="517" t="s">
        <v>661</v>
      </c>
      <c r="P153" s="514" t="s">
        <v>661</v>
      </c>
      <c r="Q153" s="518" t="s">
        <v>661</v>
      </c>
      <c r="R153" s="518" t="s">
        <v>661</v>
      </c>
      <c r="S153">
        <f t="shared" si="2"/>
        <v>0</v>
      </c>
    </row>
    <row r="154" spans="1:19" x14ac:dyDescent="0.25">
      <c r="A154" s="69" t="s">
        <v>155</v>
      </c>
      <c r="B154" s="504">
        <v>158</v>
      </c>
      <c r="C154" s="504">
        <v>80</v>
      </c>
      <c r="D154" s="504">
        <v>78</v>
      </c>
      <c r="E154" s="505">
        <v>6.7262664963814389E-2</v>
      </c>
      <c r="F154" s="504">
        <v>16</v>
      </c>
      <c r="G154" s="506">
        <v>8</v>
      </c>
      <c r="H154" s="506">
        <v>8</v>
      </c>
      <c r="I154" s="493" t="s">
        <v>237</v>
      </c>
      <c r="J154" s="496" t="s">
        <v>232</v>
      </c>
      <c r="K154" s="493" t="s">
        <v>232</v>
      </c>
      <c r="L154" s="494">
        <v>6.7262664963814389E-2</v>
      </c>
      <c r="M154" s="497" t="s">
        <v>232</v>
      </c>
      <c r="N154" s="498" t="s">
        <v>232</v>
      </c>
      <c r="O154" s="498" t="s">
        <v>232</v>
      </c>
      <c r="P154" s="493" t="s">
        <v>232</v>
      </c>
      <c r="Q154" s="493" t="s">
        <v>232</v>
      </c>
      <c r="R154" s="493" t="s">
        <v>232</v>
      </c>
      <c r="S154">
        <f t="shared" si="2"/>
        <v>10.627501064282674</v>
      </c>
    </row>
    <row r="155" spans="1:19" x14ac:dyDescent="0.25">
      <c r="A155" s="69" t="s">
        <v>156</v>
      </c>
      <c r="I155" s="514" t="s">
        <v>661</v>
      </c>
      <c r="J155" s="515" t="s">
        <v>661</v>
      </c>
      <c r="K155" s="514" t="s">
        <v>661</v>
      </c>
      <c r="L155" t="s">
        <v>661</v>
      </c>
      <c r="M155" s="516" t="s">
        <v>661</v>
      </c>
      <c r="N155" s="517" t="s">
        <v>661</v>
      </c>
      <c r="O155" s="517" t="s">
        <v>661</v>
      </c>
      <c r="P155" s="514" t="s">
        <v>661</v>
      </c>
      <c r="Q155" s="514" t="s">
        <v>661</v>
      </c>
      <c r="R155" s="514" t="s">
        <v>661</v>
      </c>
      <c r="S155">
        <f t="shared" si="2"/>
        <v>0</v>
      </c>
    </row>
    <row r="156" spans="1:19" x14ac:dyDescent="0.25">
      <c r="A156" s="69" t="s">
        <v>157</v>
      </c>
      <c r="B156" s="504">
        <v>2636</v>
      </c>
      <c r="C156" s="504">
        <v>1214</v>
      </c>
      <c r="D156" s="504">
        <v>1422</v>
      </c>
      <c r="E156" s="505">
        <v>6.8110175184744978E-2</v>
      </c>
      <c r="F156" s="504">
        <v>154</v>
      </c>
      <c r="G156" s="506">
        <v>75</v>
      </c>
      <c r="H156" s="506">
        <v>78</v>
      </c>
      <c r="I156" s="493">
        <v>2600</v>
      </c>
      <c r="J156" s="496">
        <v>1200</v>
      </c>
      <c r="K156" s="493">
        <v>1400</v>
      </c>
      <c r="L156" s="494">
        <v>6.8110175184744978E-2</v>
      </c>
      <c r="M156" s="497" t="s">
        <v>236</v>
      </c>
      <c r="N156" s="498" t="s">
        <v>232</v>
      </c>
      <c r="O156" s="498" t="s">
        <v>237</v>
      </c>
      <c r="P156" s="501" t="s">
        <v>237</v>
      </c>
      <c r="Q156" s="493" t="s">
        <v>232</v>
      </c>
      <c r="R156" s="493" t="s">
        <v>232</v>
      </c>
      <c r="S156">
        <f t="shared" si="2"/>
        <v>179.53842178698775</v>
      </c>
    </row>
    <row r="157" spans="1:19" x14ac:dyDescent="0.25">
      <c r="A157" s="69" t="s">
        <v>158</v>
      </c>
      <c r="B157" s="504">
        <v>78</v>
      </c>
      <c r="C157" s="504">
        <v>51</v>
      </c>
      <c r="D157" s="504">
        <v>26</v>
      </c>
      <c r="E157" s="505">
        <v>2.5853496851176664E-2</v>
      </c>
      <c r="F157" s="504">
        <v>0.66639999999999999</v>
      </c>
      <c r="G157" s="506">
        <v>0.41910000000000003</v>
      </c>
      <c r="H157" s="506">
        <v>0.24729999999999999</v>
      </c>
      <c r="I157" s="493" t="s">
        <v>232</v>
      </c>
      <c r="J157" s="496" t="s">
        <v>232</v>
      </c>
      <c r="K157" s="493" t="s">
        <v>232</v>
      </c>
      <c r="L157" s="494">
        <v>2.5853496851176664E-2</v>
      </c>
      <c r="M157" s="497" t="s">
        <v>232</v>
      </c>
      <c r="N157" s="498" t="s">
        <v>232</v>
      </c>
      <c r="O157" s="498" t="s">
        <v>232</v>
      </c>
      <c r="P157" s="493" t="s">
        <v>232</v>
      </c>
      <c r="Q157" s="493" t="s">
        <v>232</v>
      </c>
      <c r="R157" s="493" t="s">
        <v>232</v>
      </c>
      <c r="S157">
        <f t="shared" si="2"/>
        <v>2.0165727543917797</v>
      </c>
    </row>
    <row r="158" spans="1:19" x14ac:dyDescent="0.25">
      <c r="A158" s="69" t="s">
        <v>159</v>
      </c>
      <c r="I158" s="514" t="s">
        <v>661</v>
      </c>
      <c r="J158" s="515" t="s">
        <v>661</v>
      </c>
      <c r="K158" s="514" t="s">
        <v>661</v>
      </c>
      <c r="L158" t="s">
        <v>661</v>
      </c>
      <c r="M158" s="516" t="s">
        <v>661</v>
      </c>
      <c r="N158" s="517" t="s">
        <v>661</v>
      </c>
      <c r="O158" s="517" t="s">
        <v>661</v>
      </c>
      <c r="P158" s="514" t="s">
        <v>661</v>
      </c>
      <c r="Q158" s="514" t="s">
        <v>661</v>
      </c>
      <c r="R158" s="514" t="s">
        <v>661</v>
      </c>
      <c r="S158">
        <f t="shared" si="2"/>
        <v>0</v>
      </c>
    </row>
    <row r="159" spans="1:19" x14ac:dyDescent="0.25">
      <c r="A159" s="69" t="s">
        <v>160</v>
      </c>
      <c r="B159" s="504">
        <v>1867</v>
      </c>
      <c r="C159" s="504">
        <v>754</v>
      </c>
      <c r="D159" s="504">
        <v>1113</v>
      </c>
      <c r="E159" s="505">
        <v>3.2682141231663339E-2</v>
      </c>
      <c r="F159" s="504">
        <v>97</v>
      </c>
      <c r="G159" s="506">
        <v>49</v>
      </c>
      <c r="H159" s="506">
        <v>47</v>
      </c>
      <c r="I159" s="493">
        <v>1900</v>
      </c>
      <c r="J159" s="496" t="s">
        <v>662</v>
      </c>
      <c r="K159" s="493">
        <v>1100</v>
      </c>
      <c r="L159" s="494">
        <v>3.2682141231663339E-2</v>
      </c>
      <c r="M159" s="497" t="s">
        <v>236</v>
      </c>
      <c r="N159" s="498" t="s">
        <v>232</v>
      </c>
      <c r="O159" s="498" t="s">
        <v>236</v>
      </c>
      <c r="P159" s="493" t="s">
        <v>232</v>
      </c>
      <c r="Q159" s="493" t="s">
        <v>232</v>
      </c>
      <c r="R159" s="493" t="s">
        <v>232</v>
      </c>
      <c r="S159">
        <f t="shared" si="2"/>
        <v>61.017557679515456</v>
      </c>
    </row>
    <row r="160" spans="1:19" x14ac:dyDescent="0.25">
      <c r="A160" s="69" t="s">
        <v>161</v>
      </c>
      <c r="B160" s="504">
        <v>96</v>
      </c>
      <c r="C160" s="504">
        <v>50</v>
      </c>
      <c r="D160" s="504">
        <v>46</v>
      </c>
      <c r="E160" s="505">
        <v>2.3904382470119521E-2</v>
      </c>
      <c r="F160" s="504">
        <v>0.50049999999999994</v>
      </c>
      <c r="G160" s="506">
        <v>0.26650000000000001</v>
      </c>
      <c r="H160" s="506">
        <v>0.23400000000000001</v>
      </c>
      <c r="I160" s="499" t="s">
        <v>661</v>
      </c>
      <c r="J160" s="499" t="s">
        <v>661</v>
      </c>
      <c r="K160" s="500" t="s">
        <v>661</v>
      </c>
      <c r="L160" s="507" t="s">
        <v>661</v>
      </c>
      <c r="M160" s="499" t="s">
        <v>661</v>
      </c>
      <c r="N160" s="500" t="s">
        <v>661</v>
      </c>
      <c r="O160" s="500" t="s">
        <v>661</v>
      </c>
      <c r="P160" s="499" t="s">
        <v>661</v>
      </c>
      <c r="Q160" s="500" t="s">
        <v>661</v>
      </c>
      <c r="R160" s="500" t="s">
        <v>661</v>
      </c>
      <c r="S160">
        <f t="shared" si="2"/>
        <v>2.2948207171314738</v>
      </c>
    </row>
    <row r="161" spans="1:19" x14ac:dyDescent="0.25">
      <c r="A161" s="69" t="s">
        <v>162</v>
      </c>
      <c r="B161" s="504">
        <v>17.011900000000001</v>
      </c>
      <c r="C161" s="504">
        <v>14.0061</v>
      </c>
      <c r="D161" s="504">
        <v>2.0057999999999998</v>
      </c>
      <c r="E161" s="505">
        <v>3.1917260787992494E-2</v>
      </c>
      <c r="F161" s="504">
        <v>4.2200000000000001E-2</v>
      </c>
      <c r="G161" s="506">
        <v>3.6200000000000003E-2</v>
      </c>
      <c r="H161" s="506">
        <v>5.7999999999999996E-3</v>
      </c>
      <c r="I161" s="499" t="s">
        <v>661</v>
      </c>
      <c r="J161" s="499" t="s">
        <v>661</v>
      </c>
      <c r="K161" s="500" t="s">
        <v>661</v>
      </c>
      <c r="L161" s="507" t="s">
        <v>661</v>
      </c>
      <c r="M161" s="499" t="s">
        <v>661</v>
      </c>
      <c r="N161" s="500" t="s">
        <v>661</v>
      </c>
      <c r="O161" s="500" t="s">
        <v>661</v>
      </c>
      <c r="P161" s="499" t="s">
        <v>661</v>
      </c>
      <c r="Q161" s="500" t="s">
        <v>661</v>
      </c>
      <c r="R161" s="500" t="s">
        <v>661</v>
      </c>
      <c r="S161">
        <f t="shared" si="2"/>
        <v>0.54297324879924957</v>
      </c>
    </row>
    <row r="162" spans="1:19" x14ac:dyDescent="0.25">
      <c r="A162" s="69" t="s">
        <v>163</v>
      </c>
      <c r="B162" s="504">
        <v>20.017499999999998</v>
      </c>
      <c r="C162" s="504">
        <v>17.009</v>
      </c>
      <c r="D162" s="504">
        <v>3.0085000000000002</v>
      </c>
      <c r="E162" s="505">
        <v>2.5829032258064513E-2</v>
      </c>
      <c r="F162" s="504">
        <v>6.7100000000000007E-2</v>
      </c>
      <c r="G162" s="506">
        <v>5.7800000000000004E-2</v>
      </c>
      <c r="H162" s="506">
        <v>9.2999999999999992E-3</v>
      </c>
      <c r="I162" s="499" t="s">
        <v>661</v>
      </c>
      <c r="J162" s="499" t="s">
        <v>661</v>
      </c>
      <c r="K162" s="500" t="s">
        <v>661</v>
      </c>
      <c r="L162" s="507" t="s">
        <v>661</v>
      </c>
      <c r="M162" s="499" t="s">
        <v>661</v>
      </c>
      <c r="N162" s="500" t="s">
        <v>661</v>
      </c>
      <c r="O162" s="500" t="s">
        <v>661</v>
      </c>
      <c r="P162" s="499" t="s">
        <v>661</v>
      </c>
      <c r="Q162" s="500" t="s">
        <v>661</v>
      </c>
      <c r="R162" s="500" t="s">
        <v>661</v>
      </c>
      <c r="S162">
        <f t="shared" si="2"/>
        <v>0.51703265322580638</v>
      </c>
    </row>
    <row r="163" spans="1:19" x14ac:dyDescent="0.25">
      <c r="A163" s="69" t="s">
        <v>164</v>
      </c>
      <c r="I163" s="519" t="s">
        <v>661</v>
      </c>
      <c r="J163" s="519" t="s">
        <v>661</v>
      </c>
      <c r="K163" s="520" t="s">
        <v>661</v>
      </c>
      <c r="L163" s="520" t="s">
        <v>661</v>
      </c>
      <c r="M163" s="519" t="s">
        <v>661</v>
      </c>
      <c r="N163" s="520" t="s">
        <v>661</v>
      </c>
      <c r="O163" s="520" t="s">
        <v>661</v>
      </c>
      <c r="P163" s="519" t="s">
        <v>661</v>
      </c>
      <c r="Q163" s="520" t="s">
        <v>661</v>
      </c>
      <c r="R163" s="520" t="s">
        <v>661</v>
      </c>
      <c r="S163">
        <f t="shared" si="2"/>
        <v>0</v>
      </c>
    </row>
    <row r="164" spans="1:19" x14ac:dyDescent="0.25">
      <c r="A164" s="69" t="s">
        <v>165</v>
      </c>
      <c r="B164" s="504">
        <v>2412</v>
      </c>
      <c r="C164" s="504">
        <v>1107</v>
      </c>
      <c r="D164" s="504">
        <v>1304</v>
      </c>
      <c r="E164" s="505">
        <v>7.4644879769752107E-2</v>
      </c>
      <c r="F164" s="504">
        <v>210</v>
      </c>
      <c r="G164" s="506">
        <v>105</v>
      </c>
      <c r="H164" s="506">
        <v>105</v>
      </c>
      <c r="I164" s="493">
        <v>2400</v>
      </c>
      <c r="J164" s="496">
        <v>1100</v>
      </c>
      <c r="K164" s="493">
        <v>1300</v>
      </c>
      <c r="L164" s="494">
        <v>7.4644879769752107E-2</v>
      </c>
      <c r="M164" s="497" t="s">
        <v>236</v>
      </c>
      <c r="N164" s="498" t="s">
        <v>237</v>
      </c>
      <c r="O164" s="498" t="s">
        <v>237</v>
      </c>
      <c r="P164" s="493" t="s">
        <v>236</v>
      </c>
      <c r="Q164" s="495" t="s">
        <v>237</v>
      </c>
      <c r="R164" s="495" t="s">
        <v>237</v>
      </c>
      <c r="S164">
        <f t="shared" si="2"/>
        <v>180.04345000464207</v>
      </c>
    </row>
    <row r="165" spans="1:19" x14ac:dyDescent="0.25">
      <c r="A165" s="69" t="s">
        <v>166</v>
      </c>
      <c r="B165" s="504">
        <v>324094</v>
      </c>
      <c r="C165" s="504">
        <v>104006</v>
      </c>
      <c r="D165" s="504">
        <v>220088</v>
      </c>
      <c r="E165" s="505">
        <v>5.1655929121844107E-2</v>
      </c>
      <c r="F165" s="504">
        <v>9537</v>
      </c>
      <c r="G165" s="506">
        <v>4593</v>
      </c>
      <c r="H165" s="506">
        <v>4944</v>
      </c>
      <c r="I165" s="493">
        <v>320000</v>
      </c>
      <c r="J165" s="496">
        <v>100000</v>
      </c>
      <c r="K165" s="493">
        <v>220000</v>
      </c>
      <c r="L165" s="494">
        <v>5.1655929121844107E-2</v>
      </c>
      <c r="M165" s="497" t="s">
        <v>701</v>
      </c>
      <c r="N165" s="498" t="s">
        <v>696</v>
      </c>
      <c r="O165" s="498" t="s">
        <v>702</v>
      </c>
      <c r="P165" s="493">
        <v>9500</v>
      </c>
      <c r="Q165" s="495">
        <v>4600</v>
      </c>
      <c r="R165" s="495">
        <f>ROUND(H165,-2)</f>
        <v>4900</v>
      </c>
      <c r="S165">
        <f t="shared" si="2"/>
        <v>16741.376692814945</v>
      </c>
    </row>
    <row r="166" spans="1:19" x14ac:dyDescent="0.25">
      <c r="A166" s="69" t="s">
        <v>245</v>
      </c>
      <c r="B166" s="504">
        <v>8203</v>
      </c>
      <c r="C166" s="504">
        <v>3428</v>
      </c>
      <c r="D166" s="504">
        <v>4776</v>
      </c>
      <c r="E166" s="505">
        <v>5.3576560336494501E-2</v>
      </c>
      <c r="F166" s="504">
        <v>618</v>
      </c>
      <c r="G166" s="506">
        <v>309</v>
      </c>
      <c r="H166" s="506">
        <v>308</v>
      </c>
      <c r="I166" s="493">
        <v>8200</v>
      </c>
      <c r="J166" s="496">
        <v>3400</v>
      </c>
      <c r="K166" s="493">
        <v>4800</v>
      </c>
      <c r="L166" s="494">
        <v>5.3576560336494501E-2</v>
      </c>
      <c r="M166" s="497" t="s">
        <v>669</v>
      </c>
      <c r="N166" s="498" t="s">
        <v>236</v>
      </c>
      <c r="O166" s="498" t="s">
        <v>235</v>
      </c>
      <c r="P166" s="493" t="s">
        <v>662</v>
      </c>
      <c r="Q166" s="495" t="s">
        <v>236</v>
      </c>
      <c r="R166" s="495" t="s">
        <v>236</v>
      </c>
      <c r="S166">
        <f t="shared" si="2"/>
        <v>439.48852444026437</v>
      </c>
    </row>
    <row r="167" spans="1:19" x14ac:dyDescent="0.25">
      <c r="A167" s="69" t="s">
        <v>167</v>
      </c>
      <c r="B167" s="504">
        <v>971</v>
      </c>
      <c r="C167" s="504">
        <v>668</v>
      </c>
      <c r="D167" s="504">
        <v>303</v>
      </c>
      <c r="E167" s="505">
        <v>6.4550869542094351E-3</v>
      </c>
      <c r="F167" s="504">
        <v>1.0945</v>
      </c>
      <c r="G167" s="506">
        <v>0.83040000000000003</v>
      </c>
      <c r="H167" s="506">
        <v>0.38600000000000001</v>
      </c>
      <c r="I167" s="493" t="s">
        <v>662</v>
      </c>
      <c r="J167" s="496" t="s">
        <v>662</v>
      </c>
      <c r="K167" s="493" t="s">
        <v>236</v>
      </c>
      <c r="L167" s="494">
        <v>6.4550869542094351E-3</v>
      </c>
      <c r="M167" s="497" t="s">
        <v>236</v>
      </c>
      <c r="N167" s="498" t="s">
        <v>236</v>
      </c>
      <c r="O167" s="498" t="s">
        <v>237</v>
      </c>
      <c r="P167" s="493" t="s">
        <v>232</v>
      </c>
      <c r="Q167" s="493" t="s">
        <v>232</v>
      </c>
      <c r="R167" s="493" t="s">
        <v>232</v>
      </c>
      <c r="S167">
        <f t="shared" si="2"/>
        <v>6.2678894325373617</v>
      </c>
    </row>
    <row r="168" spans="1:19" x14ac:dyDescent="0.25">
      <c r="A168" s="69" t="s">
        <v>168</v>
      </c>
      <c r="B168" s="504">
        <v>191</v>
      </c>
      <c r="C168" s="504">
        <v>108</v>
      </c>
      <c r="D168" s="504">
        <v>83</v>
      </c>
      <c r="E168" s="505">
        <v>6.6970546984572235E-2</v>
      </c>
      <c r="F168" s="504">
        <v>1.3765000000000001</v>
      </c>
      <c r="G168" s="506">
        <v>0.85360000000000003</v>
      </c>
      <c r="H168" s="506">
        <v>0.66789999999999994</v>
      </c>
      <c r="I168" s="493" t="s">
        <v>237</v>
      </c>
      <c r="J168" s="496" t="s">
        <v>237</v>
      </c>
      <c r="K168" s="493" t="s">
        <v>232</v>
      </c>
      <c r="L168" s="494">
        <v>6.6970546984572235E-2</v>
      </c>
      <c r="M168" s="497" t="s">
        <v>232</v>
      </c>
      <c r="N168" s="498" t="s">
        <v>232</v>
      </c>
      <c r="O168" s="498" t="s">
        <v>232</v>
      </c>
      <c r="P168" s="493" t="s">
        <v>232</v>
      </c>
      <c r="Q168" s="493" t="s">
        <v>232</v>
      </c>
      <c r="R168" s="493" t="s">
        <v>232</v>
      </c>
      <c r="S168">
        <f t="shared" si="2"/>
        <v>12.791374474053297</v>
      </c>
    </row>
    <row r="169" spans="1:19" x14ac:dyDescent="0.25">
      <c r="A169" s="69" t="s">
        <v>242</v>
      </c>
      <c r="B169" s="504">
        <v>4049</v>
      </c>
      <c r="C169" s="504">
        <v>1752</v>
      </c>
      <c r="D169" s="504">
        <v>2295</v>
      </c>
      <c r="E169" s="505">
        <v>8.2151480106316066E-2</v>
      </c>
      <c r="F169" s="504">
        <v>112</v>
      </c>
      <c r="G169" s="506">
        <v>54</v>
      </c>
      <c r="H169" s="506">
        <v>57</v>
      </c>
      <c r="I169" s="493">
        <v>4000</v>
      </c>
      <c r="J169" s="496">
        <v>1800</v>
      </c>
      <c r="K169" s="493">
        <v>2300</v>
      </c>
      <c r="L169" s="494">
        <v>8.2151480106316066E-2</v>
      </c>
      <c r="M169" s="497" t="s">
        <v>663</v>
      </c>
      <c r="N169" s="498" t="s">
        <v>236</v>
      </c>
      <c r="O169" s="498" t="s">
        <v>235</v>
      </c>
      <c r="P169" s="501" t="s">
        <v>237</v>
      </c>
      <c r="Q169" s="493" t="s">
        <v>232</v>
      </c>
      <c r="R169" s="493" t="s">
        <v>232</v>
      </c>
      <c r="S169">
        <f t="shared" si="2"/>
        <v>332.63134295047377</v>
      </c>
    </row>
    <row r="170" spans="1:19" x14ac:dyDescent="0.25">
      <c r="A170" s="69" t="s">
        <v>169</v>
      </c>
      <c r="B170" s="504">
        <v>153</v>
      </c>
      <c r="C170" s="504">
        <v>77</v>
      </c>
      <c r="D170" s="504">
        <v>76</v>
      </c>
      <c r="E170" s="505">
        <v>4.7397769516728624E-2</v>
      </c>
      <c r="F170" s="504">
        <v>3</v>
      </c>
      <c r="G170" s="506">
        <v>1.7000999999999999</v>
      </c>
      <c r="H170" s="506">
        <v>1.6053999999999999</v>
      </c>
      <c r="I170" s="493" t="s">
        <v>237</v>
      </c>
      <c r="J170" s="496" t="s">
        <v>232</v>
      </c>
      <c r="K170" s="493" t="s">
        <v>232</v>
      </c>
      <c r="L170" s="494">
        <v>4.7397769516728624E-2</v>
      </c>
      <c r="M170" s="497" t="s">
        <v>232</v>
      </c>
      <c r="N170" s="498" t="s">
        <v>232</v>
      </c>
      <c r="O170" s="498" t="s">
        <v>232</v>
      </c>
      <c r="P170" s="493" t="s">
        <v>232</v>
      </c>
      <c r="Q170" s="493" t="s">
        <v>232</v>
      </c>
      <c r="R170" s="493" t="s">
        <v>232</v>
      </c>
      <c r="S170">
        <f t="shared" si="2"/>
        <v>7.2518587360594795</v>
      </c>
    </row>
    <row r="171" spans="1:19" x14ac:dyDescent="0.25">
      <c r="A171" s="69" t="s">
        <v>170</v>
      </c>
      <c r="B171" s="504">
        <v>11170</v>
      </c>
      <c r="C171" s="504">
        <v>4835</v>
      </c>
      <c r="D171" s="504">
        <v>6334</v>
      </c>
      <c r="E171" s="505">
        <v>5.47374611030799E-2</v>
      </c>
      <c r="F171" s="504">
        <v>344</v>
      </c>
      <c r="G171" s="506">
        <v>180</v>
      </c>
      <c r="H171" s="506">
        <v>164</v>
      </c>
      <c r="I171" s="493">
        <v>11000</v>
      </c>
      <c r="J171" s="496">
        <v>4800</v>
      </c>
      <c r="K171" s="493">
        <v>6300</v>
      </c>
      <c r="L171" s="494">
        <v>5.47374611030799E-2</v>
      </c>
      <c r="M171" s="497" t="s">
        <v>669</v>
      </c>
      <c r="N171" s="498" t="s">
        <v>236</v>
      </c>
      <c r="O171" s="498" t="s">
        <v>235</v>
      </c>
      <c r="P171" s="493" t="s">
        <v>236</v>
      </c>
      <c r="Q171" s="495" t="s">
        <v>237</v>
      </c>
      <c r="R171" s="495" t="s">
        <v>237</v>
      </c>
      <c r="S171">
        <f t="shared" si="2"/>
        <v>611.41744052140245</v>
      </c>
    </row>
    <row r="172" spans="1:19" x14ac:dyDescent="0.25">
      <c r="A172" s="69" t="s">
        <v>171</v>
      </c>
      <c r="B172" s="504">
        <v>142.89099999999999</v>
      </c>
      <c r="C172" s="504">
        <v>84.456800000000001</v>
      </c>
      <c r="D172" s="504">
        <v>59.4343</v>
      </c>
      <c r="E172" s="505">
        <v>1.262399505256648E-2</v>
      </c>
      <c r="F172" s="504">
        <v>0.16520000000000001</v>
      </c>
      <c r="G172" s="506">
        <v>9.98E-2</v>
      </c>
      <c r="H172" s="506">
        <v>6.54E-2</v>
      </c>
      <c r="I172" s="499" t="s">
        <v>661</v>
      </c>
      <c r="J172" s="499" t="s">
        <v>661</v>
      </c>
      <c r="K172" s="500" t="s">
        <v>661</v>
      </c>
      <c r="L172" s="507" t="s">
        <v>661</v>
      </c>
      <c r="M172" s="499" t="s">
        <v>661</v>
      </c>
      <c r="N172" s="500" t="s">
        <v>661</v>
      </c>
      <c r="O172" s="500" t="s">
        <v>661</v>
      </c>
      <c r="P172" s="499" t="s">
        <v>661</v>
      </c>
      <c r="Q172" s="500" t="s">
        <v>661</v>
      </c>
      <c r="R172" s="500" t="s">
        <v>661</v>
      </c>
      <c r="S172">
        <f t="shared" si="2"/>
        <v>1.8038552770562768</v>
      </c>
    </row>
    <row r="173" spans="1:19" x14ac:dyDescent="0.25">
      <c r="A173" s="69" t="s">
        <v>172</v>
      </c>
      <c r="B173" s="504">
        <v>258.68579999999997</v>
      </c>
      <c r="C173" s="504">
        <v>151.35390000000001</v>
      </c>
      <c r="D173" s="504">
        <v>108.3319</v>
      </c>
      <c r="E173" s="505">
        <v>1.2834183369716212E-2</v>
      </c>
      <c r="F173" s="504">
        <v>0.4572</v>
      </c>
      <c r="G173" s="506">
        <v>0.25819999999999999</v>
      </c>
      <c r="H173" s="506">
        <v>0.19889999999999999</v>
      </c>
      <c r="I173" s="499" t="s">
        <v>661</v>
      </c>
      <c r="J173" s="499" t="s">
        <v>661</v>
      </c>
      <c r="K173" s="500" t="s">
        <v>661</v>
      </c>
      <c r="L173" s="507" t="s">
        <v>661</v>
      </c>
      <c r="M173" s="499" t="s">
        <v>661</v>
      </c>
      <c r="N173" s="500" t="s">
        <v>661</v>
      </c>
      <c r="O173" s="500" t="s">
        <v>661</v>
      </c>
      <c r="P173" s="499" t="s">
        <v>661</v>
      </c>
      <c r="Q173" s="500" t="s">
        <v>661</v>
      </c>
      <c r="R173" s="500" t="s">
        <v>661</v>
      </c>
      <c r="S173">
        <f t="shared" si="2"/>
        <v>3.3200209923417336</v>
      </c>
    </row>
    <row r="174" spans="1:19" x14ac:dyDescent="0.25">
      <c r="A174" s="69" t="s">
        <v>173</v>
      </c>
      <c r="I174" s="514" t="s">
        <v>661</v>
      </c>
      <c r="J174" s="515" t="s">
        <v>661</v>
      </c>
      <c r="K174" s="514" t="s">
        <v>661</v>
      </c>
      <c r="L174" t="s">
        <v>661</v>
      </c>
      <c r="M174" s="516" t="s">
        <v>661</v>
      </c>
      <c r="N174" s="517" t="s">
        <v>661</v>
      </c>
      <c r="O174" s="517" t="s">
        <v>661</v>
      </c>
      <c r="P174" t="s">
        <v>661</v>
      </c>
      <c r="Q174" s="518" t="s">
        <v>661</v>
      </c>
      <c r="R174" s="518" t="s">
        <v>661</v>
      </c>
      <c r="S174">
        <f t="shared" si="2"/>
        <v>0</v>
      </c>
    </row>
    <row r="175" spans="1:19" x14ac:dyDescent="0.25">
      <c r="A175" s="69" t="s">
        <v>174</v>
      </c>
      <c r="B175" s="504">
        <v>609</v>
      </c>
      <c r="C175" s="504">
        <v>278</v>
      </c>
      <c r="D175" s="504">
        <v>331</v>
      </c>
      <c r="E175" s="505">
        <v>4.3999711003540207E-2</v>
      </c>
      <c r="F175" s="504">
        <v>34</v>
      </c>
      <c r="G175" s="506">
        <v>17</v>
      </c>
      <c r="H175" s="506">
        <v>18</v>
      </c>
      <c r="I175" s="493" t="s">
        <v>662</v>
      </c>
      <c r="J175" s="496" t="s">
        <v>236</v>
      </c>
      <c r="K175" s="493" t="s">
        <v>236</v>
      </c>
      <c r="L175" s="494">
        <v>4.3999711003540207E-2</v>
      </c>
      <c r="M175" s="497" t="s">
        <v>237</v>
      </c>
      <c r="N175" s="498" t="s">
        <v>232</v>
      </c>
      <c r="O175" s="498" t="s">
        <v>232</v>
      </c>
      <c r="P175" s="493" t="s">
        <v>232</v>
      </c>
      <c r="Q175" s="493" t="s">
        <v>232</v>
      </c>
      <c r="R175" s="493" t="s">
        <v>232</v>
      </c>
      <c r="S175">
        <f t="shared" si="2"/>
        <v>26.795824001155985</v>
      </c>
    </row>
    <row r="176" spans="1:19" x14ac:dyDescent="0.25">
      <c r="A176" s="69" t="s">
        <v>175</v>
      </c>
      <c r="B176" s="504">
        <v>11017</v>
      </c>
      <c r="C176" s="504">
        <v>5349</v>
      </c>
      <c r="D176" s="504">
        <v>5667</v>
      </c>
      <c r="E176" s="505">
        <v>2.5309912608779555E-2</v>
      </c>
      <c r="F176" s="504">
        <v>209</v>
      </c>
      <c r="G176" s="506">
        <v>111</v>
      </c>
      <c r="H176" s="506">
        <v>98</v>
      </c>
      <c r="I176" s="493">
        <v>11000</v>
      </c>
      <c r="J176" s="496">
        <v>5300</v>
      </c>
      <c r="K176" s="493">
        <v>5700</v>
      </c>
      <c r="L176" s="494">
        <v>2.5309912608779555E-2</v>
      </c>
      <c r="M176" s="497" t="s">
        <v>664</v>
      </c>
      <c r="N176" s="498" t="s">
        <v>235</v>
      </c>
      <c r="O176" s="498" t="s">
        <v>235</v>
      </c>
      <c r="P176" s="493" t="s">
        <v>236</v>
      </c>
      <c r="Q176" s="495" t="s">
        <v>237</v>
      </c>
      <c r="R176" s="493" t="s">
        <v>232</v>
      </c>
      <c r="S176">
        <f t="shared" si="2"/>
        <v>278.83930721092435</v>
      </c>
    </row>
    <row r="177" spans="1:19" x14ac:dyDescent="0.25">
      <c r="A177" s="69" t="s">
        <v>176</v>
      </c>
      <c r="B177" s="504">
        <v>2.1503000000000001</v>
      </c>
      <c r="C177" s="504">
        <v>0.73640000000000005</v>
      </c>
      <c r="D177" s="504">
        <v>1.0510999999999999</v>
      </c>
      <c r="E177" s="505">
        <v>1.1084020618556702E-2</v>
      </c>
      <c r="F177" s="504">
        <v>2.0999999999999998E-2</v>
      </c>
      <c r="G177" s="506">
        <v>9.6000000000000009E-3</v>
      </c>
      <c r="H177" s="506">
        <v>1.1300000000000001E-2</v>
      </c>
      <c r="I177" s="493" t="s">
        <v>232</v>
      </c>
      <c r="J177" s="496" t="s">
        <v>232</v>
      </c>
      <c r="K177" s="493" t="s">
        <v>232</v>
      </c>
      <c r="L177" s="494">
        <v>1.1084020618556702E-2</v>
      </c>
      <c r="M177" s="497" t="s">
        <v>232</v>
      </c>
      <c r="N177" s="498" t="s">
        <v>232</v>
      </c>
      <c r="O177" s="498" t="s">
        <v>232</v>
      </c>
      <c r="P177" s="493" t="s">
        <v>232</v>
      </c>
      <c r="Q177" s="493" t="s">
        <v>232</v>
      </c>
      <c r="R177" s="493" t="s">
        <v>232</v>
      </c>
      <c r="S177">
        <f t="shared" si="2"/>
        <v>2.3833969536082477E-2</v>
      </c>
    </row>
    <row r="178" spans="1:19" x14ac:dyDescent="0.25">
      <c r="A178" s="69" t="s">
        <v>177</v>
      </c>
      <c r="I178" s="514" t="s">
        <v>661</v>
      </c>
      <c r="J178" s="515" t="s">
        <v>661</v>
      </c>
      <c r="K178" s="514" t="s">
        <v>661</v>
      </c>
      <c r="L178" t="s">
        <v>661</v>
      </c>
      <c r="M178" s="516" t="s">
        <v>661</v>
      </c>
      <c r="N178" s="517" t="s">
        <v>661</v>
      </c>
      <c r="O178" s="517" t="s">
        <v>661</v>
      </c>
      <c r="P178" s="514" t="s">
        <v>661</v>
      </c>
      <c r="Q178" s="514" t="s">
        <v>661</v>
      </c>
      <c r="R178" s="514" t="s">
        <v>661</v>
      </c>
      <c r="S178">
        <f t="shared" si="2"/>
        <v>0</v>
      </c>
    </row>
    <row r="179" spans="1:19" x14ac:dyDescent="0.25">
      <c r="A179" s="69" t="s">
        <v>178</v>
      </c>
      <c r="B179" s="504">
        <v>9927</v>
      </c>
      <c r="C179" s="504">
        <v>4786</v>
      </c>
      <c r="D179" s="504">
        <v>5141</v>
      </c>
      <c r="E179" s="505">
        <v>8.7664143978664594E-2</v>
      </c>
      <c r="F179" s="504">
        <v>854</v>
      </c>
      <c r="G179" s="506">
        <v>451</v>
      </c>
      <c r="H179" s="506">
        <v>402</v>
      </c>
      <c r="I179" s="493">
        <v>9900</v>
      </c>
      <c r="J179" s="496">
        <v>4800</v>
      </c>
      <c r="K179" s="493">
        <v>5100</v>
      </c>
      <c r="L179" s="494">
        <v>8.7664143978664594E-2</v>
      </c>
      <c r="M179" s="497" t="s">
        <v>236</v>
      </c>
      <c r="N179" s="498" t="s">
        <v>232</v>
      </c>
      <c r="O179" s="498" t="s">
        <v>237</v>
      </c>
      <c r="P179" s="493" t="s">
        <v>662</v>
      </c>
      <c r="Q179" s="495" t="s">
        <v>236</v>
      </c>
      <c r="R179" s="495" t="s">
        <v>236</v>
      </c>
      <c r="S179">
        <f t="shared" si="2"/>
        <v>870.24195727620338</v>
      </c>
    </row>
    <row r="180" spans="1:19" x14ac:dyDescent="0.25">
      <c r="A180" s="69" t="s">
        <v>179</v>
      </c>
      <c r="I180" s="514" t="s">
        <v>661</v>
      </c>
      <c r="J180" s="515" t="s">
        <v>661</v>
      </c>
      <c r="K180" s="514" t="s">
        <v>661</v>
      </c>
      <c r="L180" t="s">
        <v>661</v>
      </c>
      <c r="M180" s="516" t="s">
        <v>661</v>
      </c>
      <c r="N180" s="517" t="s">
        <v>661</v>
      </c>
      <c r="O180" s="517" t="s">
        <v>661</v>
      </c>
      <c r="P180" s="514" t="s">
        <v>661</v>
      </c>
      <c r="Q180" s="518" t="s">
        <v>661</v>
      </c>
      <c r="R180" s="518" t="s">
        <v>661</v>
      </c>
      <c r="S180">
        <f t="shared" si="2"/>
        <v>0</v>
      </c>
    </row>
    <row r="181" spans="1:19" x14ac:dyDescent="0.25">
      <c r="A181" s="69" t="s">
        <v>180</v>
      </c>
      <c r="B181" s="504">
        <v>424</v>
      </c>
      <c r="C181" s="504">
        <v>171</v>
      </c>
      <c r="D181" s="504">
        <v>254</v>
      </c>
      <c r="E181" s="505">
        <v>3.0326872183677848E-2</v>
      </c>
      <c r="F181" s="504">
        <v>3.6301000000000001</v>
      </c>
      <c r="G181" s="506">
        <v>1.3192999999999999</v>
      </c>
      <c r="H181" s="506">
        <v>2.3108</v>
      </c>
      <c r="I181" s="493" t="s">
        <v>236</v>
      </c>
      <c r="J181" s="496" t="s">
        <v>237</v>
      </c>
      <c r="K181" s="493" t="s">
        <v>236</v>
      </c>
      <c r="L181" s="494">
        <v>3.0326872183677848E-2</v>
      </c>
      <c r="M181" s="497" t="s">
        <v>237</v>
      </c>
      <c r="N181" s="498" t="s">
        <v>232</v>
      </c>
      <c r="O181" s="498" t="s">
        <v>232</v>
      </c>
      <c r="P181" s="493" t="s">
        <v>232</v>
      </c>
      <c r="Q181" s="493" t="s">
        <v>232</v>
      </c>
      <c r="R181" s="493" t="s">
        <v>232</v>
      </c>
      <c r="S181">
        <f t="shared" si="2"/>
        <v>12.858593805879408</v>
      </c>
    </row>
    <row r="182" spans="1:19" x14ac:dyDescent="0.25">
      <c r="A182" s="69" t="s">
        <v>181</v>
      </c>
      <c r="B182" s="504">
        <v>211</v>
      </c>
      <c r="C182" s="504">
        <v>131</v>
      </c>
      <c r="D182" s="504">
        <v>80</v>
      </c>
      <c r="E182" s="505">
        <v>6.1498105508598078E-2</v>
      </c>
      <c r="F182" s="504">
        <v>1.1444000000000001</v>
      </c>
      <c r="G182" s="506">
        <v>0.90779999999999994</v>
      </c>
      <c r="H182" s="506">
        <v>0.60250000000000004</v>
      </c>
      <c r="I182" s="493" t="s">
        <v>236</v>
      </c>
      <c r="J182" s="496" t="s">
        <v>237</v>
      </c>
      <c r="K182" s="493" t="s">
        <v>232</v>
      </c>
      <c r="L182" s="494">
        <v>6.1498105508598078E-2</v>
      </c>
      <c r="M182" s="497" t="s">
        <v>232</v>
      </c>
      <c r="N182" s="498" t="s">
        <v>232</v>
      </c>
      <c r="O182" s="498" t="s">
        <v>232</v>
      </c>
      <c r="P182" s="493" t="s">
        <v>232</v>
      </c>
      <c r="Q182" s="493" t="s">
        <v>232</v>
      </c>
      <c r="R182" s="493" t="s">
        <v>232</v>
      </c>
      <c r="S182">
        <f t="shared" si="2"/>
        <v>12.976100262314194</v>
      </c>
    </row>
    <row r="183" spans="1:19" x14ac:dyDescent="0.25">
      <c r="A183" s="69" t="s">
        <v>182</v>
      </c>
      <c r="B183" s="504">
        <v>462</v>
      </c>
      <c r="C183" s="504">
        <v>273</v>
      </c>
      <c r="D183" s="504">
        <v>190</v>
      </c>
      <c r="E183" s="505">
        <v>5.817174515235457E-2</v>
      </c>
      <c r="F183" s="504">
        <v>3.3633000000000002</v>
      </c>
      <c r="G183" s="506">
        <v>2.1852</v>
      </c>
      <c r="H183" s="506">
        <v>1.1781999999999999</v>
      </c>
      <c r="I183" s="499" t="s">
        <v>661</v>
      </c>
      <c r="J183" s="499" t="s">
        <v>661</v>
      </c>
      <c r="K183" s="500" t="s">
        <v>661</v>
      </c>
      <c r="L183" s="507" t="s">
        <v>661</v>
      </c>
      <c r="M183" s="499" t="s">
        <v>661</v>
      </c>
      <c r="N183" s="500" t="s">
        <v>661</v>
      </c>
      <c r="O183" s="500" t="s">
        <v>661</v>
      </c>
      <c r="P183" s="499" t="s">
        <v>661</v>
      </c>
      <c r="Q183" s="500" t="s">
        <v>661</v>
      </c>
      <c r="R183" s="500" t="s">
        <v>661</v>
      </c>
      <c r="S183">
        <f t="shared" si="2"/>
        <v>26.875346260387811</v>
      </c>
    </row>
    <row r="184" spans="1:19" x14ac:dyDescent="0.25">
      <c r="A184" s="69" t="s">
        <v>183</v>
      </c>
      <c r="I184" s="514" t="s">
        <v>661</v>
      </c>
      <c r="J184" s="515" t="s">
        <v>661</v>
      </c>
      <c r="K184" s="514" t="s">
        <v>661</v>
      </c>
      <c r="L184" t="s">
        <v>661</v>
      </c>
      <c r="M184" s="516" t="s">
        <v>661</v>
      </c>
      <c r="N184" s="517" t="s">
        <v>661</v>
      </c>
      <c r="O184" s="517" t="s">
        <v>661</v>
      </c>
      <c r="P184" s="514" t="s">
        <v>661</v>
      </c>
      <c r="Q184" s="514" t="s">
        <v>661</v>
      </c>
      <c r="R184" s="514" t="s">
        <v>661</v>
      </c>
      <c r="S184">
        <f t="shared" si="2"/>
        <v>0</v>
      </c>
    </row>
    <row r="185" spans="1:19" x14ac:dyDescent="0.25">
      <c r="A185" s="69" t="s">
        <v>184</v>
      </c>
      <c r="I185" s="514" t="s">
        <v>661</v>
      </c>
      <c r="J185" s="515" t="s">
        <v>661</v>
      </c>
      <c r="K185" s="514" t="s">
        <v>661</v>
      </c>
      <c r="L185" t="s">
        <v>661</v>
      </c>
      <c r="M185" s="516" t="s">
        <v>661</v>
      </c>
      <c r="N185" s="517" t="s">
        <v>661</v>
      </c>
      <c r="O185" s="517" t="s">
        <v>661</v>
      </c>
      <c r="P185" s="514" t="s">
        <v>661</v>
      </c>
      <c r="Q185" s="514" t="s">
        <v>661</v>
      </c>
      <c r="R185" s="514" t="s">
        <v>661</v>
      </c>
      <c r="S185">
        <f t="shared" si="2"/>
        <v>0</v>
      </c>
    </row>
    <row r="186" spans="1:19" x14ac:dyDescent="0.25">
      <c r="A186" s="69" t="s">
        <v>185</v>
      </c>
      <c r="B186" s="504">
        <v>113718</v>
      </c>
      <c r="C186" s="504">
        <v>48617</v>
      </c>
      <c r="D186" s="504">
        <v>65101</v>
      </c>
      <c r="E186" s="505">
        <v>7.2806126270784394E-2</v>
      </c>
      <c r="F186" s="504">
        <v>6465</v>
      </c>
      <c r="G186" s="506">
        <v>3501</v>
      </c>
      <c r="H186" s="506">
        <v>2962</v>
      </c>
      <c r="I186" s="493">
        <v>110000</v>
      </c>
      <c r="J186" s="496">
        <v>49000</v>
      </c>
      <c r="K186" s="493">
        <v>65000</v>
      </c>
      <c r="L186" s="494">
        <v>7.2806126270784394E-2</v>
      </c>
      <c r="M186" s="497" t="s">
        <v>692</v>
      </c>
      <c r="N186" s="498" t="s">
        <v>693</v>
      </c>
      <c r="O186" s="498" t="s">
        <v>681</v>
      </c>
      <c r="P186" s="493">
        <v>6500</v>
      </c>
      <c r="Q186" s="495">
        <v>3500</v>
      </c>
      <c r="R186" s="495">
        <f>ROUND(H186,-2)</f>
        <v>3000</v>
      </c>
      <c r="S186">
        <f t="shared" si="2"/>
        <v>8279.3670672610606</v>
      </c>
    </row>
    <row r="187" spans="1:19" x14ac:dyDescent="0.25">
      <c r="A187" s="69" t="s">
        <v>186</v>
      </c>
      <c r="B187" s="504">
        <v>3683</v>
      </c>
      <c r="C187" s="504">
        <v>1003</v>
      </c>
      <c r="D187" s="504">
        <v>2680</v>
      </c>
      <c r="E187" s="505">
        <v>1.7480658787792491E-2</v>
      </c>
      <c r="F187" s="504">
        <v>80</v>
      </c>
      <c r="G187" s="506">
        <v>36</v>
      </c>
      <c r="H187" s="506">
        <v>45</v>
      </c>
      <c r="I187" s="493">
        <v>3700</v>
      </c>
      <c r="J187" s="496">
        <v>1000</v>
      </c>
      <c r="K187" s="493">
        <v>2700</v>
      </c>
      <c r="L187" s="494">
        <v>1.7480658787792491E-2</v>
      </c>
      <c r="M187" s="497" t="s">
        <v>235</v>
      </c>
      <c r="N187" s="498" t="s">
        <v>232</v>
      </c>
      <c r="O187" s="498" t="s">
        <v>235</v>
      </c>
      <c r="P187" s="493" t="s">
        <v>232</v>
      </c>
      <c r="Q187" s="493" t="s">
        <v>232</v>
      </c>
      <c r="R187" s="493" t="s">
        <v>232</v>
      </c>
      <c r="S187">
        <f t="shared" si="2"/>
        <v>64.381266315439746</v>
      </c>
    </row>
    <row r="188" spans="1:19" x14ac:dyDescent="0.25">
      <c r="A188" s="69" t="s">
        <v>187</v>
      </c>
      <c r="I188" s="514" t="s">
        <v>661</v>
      </c>
      <c r="J188" s="515" t="s">
        <v>661</v>
      </c>
      <c r="K188" s="514" t="s">
        <v>661</v>
      </c>
      <c r="L188" t="s">
        <v>661</v>
      </c>
      <c r="M188" s="516" t="s">
        <v>661</v>
      </c>
      <c r="N188" s="517" t="s">
        <v>661</v>
      </c>
      <c r="O188" s="517" t="s">
        <v>661</v>
      </c>
      <c r="P188" s="514" t="s">
        <v>661</v>
      </c>
      <c r="Q188" s="514" t="s">
        <v>661</v>
      </c>
      <c r="R188" s="514" t="s">
        <v>661</v>
      </c>
      <c r="S188">
        <f t="shared" si="2"/>
        <v>0</v>
      </c>
    </row>
    <row r="189" spans="1:19" x14ac:dyDescent="0.25">
      <c r="A189" s="69" t="s">
        <v>188</v>
      </c>
      <c r="B189" s="504">
        <v>2717</v>
      </c>
      <c r="C189" s="504">
        <v>1587</v>
      </c>
      <c r="D189" s="504">
        <v>1129</v>
      </c>
      <c r="E189" s="505">
        <v>2.1451129006789832E-2</v>
      </c>
      <c r="F189" s="504">
        <v>3.0468000000000002</v>
      </c>
      <c r="G189" s="506">
        <v>2.024</v>
      </c>
      <c r="H189" s="506">
        <v>1.0228999999999999</v>
      </c>
      <c r="I189" s="493">
        <v>2700</v>
      </c>
      <c r="J189" s="496">
        <v>1600</v>
      </c>
      <c r="K189" s="493">
        <v>1100</v>
      </c>
      <c r="L189" s="494">
        <v>2.1451129006789832E-2</v>
      </c>
      <c r="M189" s="497" t="s">
        <v>235</v>
      </c>
      <c r="N189" s="498" t="s">
        <v>235</v>
      </c>
      <c r="O189" s="498" t="s">
        <v>236</v>
      </c>
      <c r="P189" s="493" t="s">
        <v>232</v>
      </c>
      <c r="Q189" s="493" t="s">
        <v>232</v>
      </c>
      <c r="R189" s="493" t="s">
        <v>232</v>
      </c>
      <c r="S189">
        <f t="shared" si="2"/>
        <v>58.28271751144797</v>
      </c>
    </row>
    <row r="190" spans="1:19" x14ac:dyDescent="0.25">
      <c r="A190" s="69" t="s">
        <v>189</v>
      </c>
      <c r="B190" s="504">
        <v>143060</v>
      </c>
      <c r="C190" s="504">
        <v>66932</v>
      </c>
      <c r="D190" s="504">
        <v>76128</v>
      </c>
      <c r="E190" s="505">
        <v>0.10215185824126861</v>
      </c>
      <c r="F190" s="504">
        <v>11332</v>
      </c>
      <c r="G190" s="506">
        <v>6105</v>
      </c>
      <c r="H190" s="506">
        <v>5227</v>
      </c>
      <c r="I190" s="493">
        <v>140000</v>
      </c>
      <c r="J190" s="496">
        <v>67000</v>
      </c>
      <c r="K190" s="493">
        <v>76000</v>
      </c>
      <c r="L190" s="494">
        <v>0.10215185824126861</v>
      </c>
      <c r="M190" s="497" t="s">
        <v>698</v>
      </c>
      <c r="N190" s="498" t="s">
        <v>667</v>
      </c>
      <c r="O190" s="498" t="s">
        <v>699</v>
      </c>
      <c r="P190" s="493">
        <v>11000</v>
      </c>
      <c r="Q190" s="495">
        <v>6100</v>
      </c>
      <c r="R190" s="495">
        <f>ROUND(H190,-2)</f>
        <v>5200</v>
      </c>
      <c r="S190">
        <f t="shared" si="2"/>
        <v>14613.844839995889</v>
      </c>
    </row>
    <row r="191" spans="1:19" x14ac:dyDescent="0.25">
      <c r="A191" s="69" t="s">
        <v>190</v>
      </c>
      <c r="B191" s="504">
        <v>20630</v>
      </c>
      <c r="C191" s="504">
        <v>14347</v>
      </c>
      <c r="D191" s="504">
        <v>6284</v>
      </c>
      <c r="E191" s="505">
        <v>1.5825710066547764E-2</v>
      </c>
      <c r="F191" s="504">
        <v>138</v>
      </c>
      <c r="G191" s="506">
        <v>95</v>
      </c>
      <c r="H191" s="506">
        <v>41</v>
      </c>
      <c r="I191" s="499" t="s">
        <v>661</v>
      </c>
      <c r="J191" s="499" t="s">
        <v>661</v>
      </c>
      <c r="K191" s="500" t="s">
        <v>661</v>
      </c>
      <c r="L191" s="507" t="s">
        <v>661</v>
      </c>
      <c r="M191" s="499" t="s">
        <v>661</v>
      </c>
      <c r="N191" s="500" t="s">
        <v>661</v>
      </c>
      <c r="O191" s="500" t="s">
        <v>661</v>
      </c>
      <c r="P191" s="499" t="s">
        <v>661</v>
      </c>
      <c r="Q191" s="500" t="s">
        <v>661</v>
      </c>
      <c r="R191" s="500" t="s">
        <v>661</v>
      </c>
      <c r="S191">
        <f t="shared" si="2"/>
        <v>326.48439867288039</v>
      </c>
    </row>
    <row r="192" spans="1:19" x14ac:dyDescent="0.25">
      <c r="A192" s="69" t="s">
        <v>191</v>
      </c>
      <c r="B192" s="504">
        <v>469</v>
      </c>
      <c r="C192" s="504">
        <v>314</v>
      </c>
      <c r="D192" s="504">
        <v>153</v>
      </c>
      <c r="E192" s="505">
        <v>3.3466533466533464E-2</v>
      </c>
      <c r="F192" s="504">
        <v>3.1960000000000002</v>
      </c>
      <c r="G192" s="506">
        <v>2.0996999999999999</v>
      </c>
      <c r="H192" s="506">
        <v>0.84899999999999998</v>
      </c>
      <c r="I192" s="493" t="s">
        <v>236</v>
      </c>
      <c r="J192" s="496" t="s">
        <v>236</v>
      </c>
      <c r="K192" s="493" t="s">
        <v>237</v>
      </c>
      <c r="L192" s="494">
        <v>3.3466533466533464E-2</v>
      </c>
      <c r="M192" s="497" t="s">
        <v>237</v>
      </c>
      <c r="N192" s="498" t="s">
        <v>232</v>
      </c>
      <c r="O192" s="498" t="s">
        <v>232</v>
      </c>
      <c r="P192" s="493" t="s">
        <v>232</v>
      </c>
      <c r="Q192" s="493" t="s">
        <v>232</v>
      </c>
      <c r="R192" s="493" t="s">
        <v>232</v>
      </c>
      <c r="S192">
        <f t="shared" si="2"/>
        <v>15.695804195804195</v>
      </c>
    </row>
    <row r="193" spans="1:19" x14ac:dyDescent="0.25">
      <c r="A193" s="69" t="s">
        <v>192</v>
      </c>
      <c r="B193" s="504">
        <v>1411</v>
      </c>
      <c r="C193" s="504">
        <v>799</v>
      </c>
      <c r="D193" s="504">
        <v>612</v>
      </c>
      <c r="E193" s="505">
        <v>4.0662824207492794E-2</v>
      </c>
      <c r="F193" s="504">
        <v>13</v>
      </c>
      <c r="G193" s="506">
        <v>8</v>
      </c>
      <c r="H193" s="506">
        <v>5</v>
      </c>
      <c r="I193" s="493">
        <v>1400</v>
      </c>
      <c r="J193" s="496" t="s">
        <v>662</v>
      </c>
      <c r="K193" s="493" t="s">
        <v>662</v>
      </c>
      <c r="L193" s="494">
        <v>4.0662824207492794E-2</v>
      </c>
      <c r="M193" s="497" t="s">
        <v>236</v>
      </c>
      <c r="N193" s="498" t="s">
        <v>237</v>
      </c>
      <c r="O193" s="498" t="s">
        <v>232</v>
      </c>
      <c r="P193" s="493" t="s">
        <v>232</v>
      </c>
      <c r="Q193" s="493" t="s">
        <v>232</v>
      </c>
      <c r="R193" s="493" t="s">
        <v>232</v>
      </c>
      <c r="S193">
        <f t="shared" si="2"/>
        <v>57.375244956772335</v>
      </c>
    </row>
    <row r="194" spans="1:19" x14ac:dyDescent="0.25">
      <c r="A194" s="69" t="s">
        <v>193</v>
      </c>
      <c r="I194" t="s">
        <v>661</v>
      </c>
      <c r="J194" s="515" t="s">
        <v>661</v>
      </c>
      <c r="K194" s="514" t="s">
        <v>661</v>
      </c>
      <c r="L194" t="s">
        <v>661</v>
      </c>
      <c r="M194" s="516" t="s">
        <v>661</v>
      </c>
      <c r="N194" s="517" t="s">
        <v>661</v>
      </c>
      <c r="O194" s="517" t="s">
        <v>661</v>
      </c>
      <c r="P194" s="514" t="s">
        <v>661</v>
      </c>
      <c r="Q194" s="514" t="s">
        <v>661</v>
      </c>
      <c r="R194" s="514" t="s">
        <v>661</v>
      </c>
      <c r="S194">
        <f t="shared" si="2"/>
        <v>0</v>
      </c>
    </row>
    <row r="195" spans="1:19" x14ac:dyDescent="0.25">
      <c r="A195" s="69" t="s">
        <v>194</v>
      </c>
      <c r="B195" s="504">
        <v>4771</v>
      </c>
      <c r="C195" s="504">
        <v>2589</v>
      </c>
      <c r="D195" s="504">
        <v>2182</v>
      </c>
      <c r="E195" s="505">
        <v>4.6834660200846187E-2</v>
      </c>
      <c r="F195" s="504">
        <v>123</v>
      </c>
      <c r="G195" s="506">
        <v>67</v>
      </c>
      <c r="H195" s="506">
        <v>56</v>
      </c>
      <c r="I195" s="493">
        <v>4800</v>
      </c>
      <c r="J195" s="496">
        <v>2600</v>
      </c>
      <c r="K195" s="493">
        <v>2200</v>
      </c>
      <c r="L195" s="494">
        <v>4.6834660200846187E-2</v>
      </c>
      <c r="M195" s="497" t="s">
        <v>663</v>
      </c>
      <c r="N195" s="498" t="s">
        <v>235</v>
      </c>
      <c r="O195" s="498" t="s">
        <v>236</v>
      </c>
      <c r="P195" s="501" t="s">
        <v>237</v>
      </c>
      <c r="Q195" s="493" t="s">
        <v>232</v>
      </c>
      <c r="R195" s="493" t="s">
        <v>232</v>
      </c>
      <c r="S195">
        <f t="shared" si="2"/>
        <v>223.44816381823716</v>
      </c>
    </row>
    <row r="196" spans="1:19" x14ac:dyDescent="0.25">
      <c r="A196" s="69" t="s">
        <v>195</v>
      </c>
      <c r="B196" s="504">
        <v>2598</v>
      </c>
      <c r="C196" s="504">
        <v>1299</v>
      </c>
      <c r="D196" s="504">
        <v>1299</v>
      </c>
      <c r="E196" s="505">
        <v>1.0448589561062715E-2</v>
      </c>
      <c r="F196" s="504">
        <v>36</v>
      </c>
      <c r="G196" s="506">
        <v>20</v>
      </c>
      <c r="H196" s="506">
        <v>17</v>
      </c>
      <c r="I196" s="493">
        <v>2600</v>
      </c>
      <c r="J196" s="496">
        <v>1300</v>
      </c>
      <c r="K196" s="493">
        <v>1300</v>
      </c>
      <c r="L196" s="494">
        <v>1.0448589561062715E-2</v>
      </c>
      <c r="M196" s="497" t="s">
        <v>235</v>
      </c>
      <c r="N196" s="498" t="s">
        <v>236</v>
      </c>
      <c r="O196" s="498" t="s">
        <v>236</v>
      </c>
      <c r="P196" s="493" t="s">
        <v>232</v>
      </c>
      <c r="Q196" s="493" t="s">
        <v>232</v>
      </c>
      <c r="R196" s="493" t="s">
        <v>232</v>
      </c>
      <c r="S196">
        <f t="shared" ref="S196:S199" si="3">B196*E196</f>
        <v>27.145435679640933</v>
      </c>
    </row>
    <row r="197" spans="1:19" x14ac:dyDescent="0.25">
      <c r="A197" s="69" t="s">
        <v>196</v>
      </c>
      <c r="B197" s="504">
        <v>468</v>
      </c>
      <c r="C197" s="504">
        <v>259</v>
      </c>
      <c r="D197" s="504">
        <v>209</v>
      </c>
      <c r="E197" s="505">
        <v>7.8497148607849718E-2</v>
      </c>
      <c r="F197" s="504">
        <v>13</v>
      </c>
      <c r="G197" s="506">
        <v>7</v>
      </c>
      <c r="H197" s="506">
        <v>6</v>
      </c>
      <c r="I197" s="493" t="s">
        <v>236</v>
      </c>
      <c r="J197" s="496" t="s">
        <v>236</v>
      </c>
      <c r="K197" s="493" t="s">
        <v>236</v>
      </c>
      <c r="L197" s="494">
        <v>7.8497148607849718E-2</v>
      </c>
      <c r="M197" s="497" t="s">
        <v>237</v>
      </c>
      <c r="N197" s="498" t="s">
        <v>232</v>
      </c>
      <c r="O197" s="498" t="s">
        <v>232</v>
      </c>
      <c r="P197" s="493" t="s">
        <v>232</v>
      </c>
      <c r="Q197" s="493" t="s">
        <v>232</v>
      </c>
      <c r="R197" s="493" t="s">
        <v>232</v>
      </c>
      <c r="S197">
        <f t="shared" si="3"/>
        <v>36.736665548473667</v>
      </c>
    </row>
    <row r="198" spans="1:19" x14ac:dyDescent="0.25">
      <c r="A198" s="69" t="s">
        <v>197</v>
      </c>
      <c r="B198" s="504">
        <v>79233</v>
      </c>
      <c r="C198" s="504">
        <v>37554</v>
      </c>
      <c r="D198" s="504">
        <v>41679</v>
      </c>
      <c r="E198" s="505">
        <v>7.135478909122675E-2</v>
      </c>
      <c r="F198" s="504">
        <v>3938</v>
      </c>
      <c r="G198" s="506">
        <v>2087</v>
      </c>
      <c r="H198" s="506">
        <v>1850</v>
      </c>
      <c r="I198" s="493">
        <v>79000</v>
      </c>
      <c r="J198" s="496">
        <v>38000</v>
      </c>
      <c r="K198" s="493">
        <v>42000</v>
      </c>
      <c r="L198" s="494">
        <v>7.135478909122675E-2</v>
      </c>
      <c r="M198" s="497" t="s">
        <v>675</v>
      </c>
      <c r="N198" s="498" t="s">
        <v>671</v>
      </c>
      <c r="O198" s="498" t="s">
        <v>682</v>
      </c>
      <c r="P198" s="493">
        <v>3900</v>
      </c>
      <c r="Q198" s="495">
        <v>2100</v>
      </c>
      <c r="R198" s="495">
        <f>ROUND(H198,-2)</f>
        <v>1900</v>
      </c>
      <c r="S198">
        <f t="shared" si="3"/>
        <v>5653.6540040651689</v>
      </c>
    </row>
    <row r="199" spans="1:19" x14ac:dyDescent="0.25">
      <c r="A199" s="70" t="s">
        <v>198</v>
      </c>
      <c r="B199" s="504">
        <v>113702</v>
      </c>
      <c r="C199" s="504">
        <v>52627</v>
      </c>
      <c r="D199" s="504">
        <v>61075</v>
      </c>
      <c r="E199" s="505">
        <v>8.1782760900040496E-2</v>
      </c>
      <c r="F199" s="504">
        <v>7697</v>
      </c>
      <c r="G199" s="506">
        <v>4053</v>
      </c>
      <c r="H199" s="506">
        <v>3644</v>
      </c>
      <c r="I199" s="493">
        <v>110000</v>
      </c>
      <c r="J199" s="496">
        <v>53000</v>
      </c>
      <c r="K199" s="493">
        <v>61000</v>
      </c>
      <c r="L199" s="494">
        <v>8.1782760900040496E-2</v>
      </c>
      <c r="M199" s="497" t="s">
        <v>689</v>
      </c>
      <c r="N199" s="498" t="s">
        <v>690</v>
      </c>
      <c r="O199" s="498" t="s">
        <v>691</v>
      </c>
      <c r="P199" s="493">
        <v>7700</v>
      </c>
      <c r="Q199" s="495">
        <v>4100</v>
      </c>
      <c r="R199" s="495">
        <f>ROUND(H199,-2)</f>
        <v>3600</v>
      </c>
      <c r="S199">
        <f t="shared" si="3"/>
        <v>9298.8634798564053</v>
      </c>
    </row>
    <row r="202" spans="1:19" x14ac:dyDescent="0.25">
      <c r="A202" s="85" t="s">
        <v>704</v>
      </c>
      <c r="B202" s="538">
        <f>SUM(B7,B25,B30,B33,B36,B44,B50,B61,B69,B81,B92,B99,B106,B120,B122,B129,B165,B171,B186,B190,B198:B199)</f>
        <v>1765539</v>
      </c>
      <c r="C202" s="538">
        <f t="shared" ref="C202:H202" si="4">SUM(C7,C25,C30,C33,C36,C44,C50,C61,C69,C81,C92,C99,C106,C120,C122,C129,C165,C171,C186,C190,C198:C199)</f>
        <v>766951.85419999994</v>
      </c>
      <c r="D202" s="538">
        <f t="shared" si="4"/>
        <v>998592.23160000006</v>
      </c>
      <c r="E202" s="539">
        <f>S202/B202</f>
        <v>7.8903331403352733E-2</v>
      </c>
      <c r="F202" s="538">
        <f t="shared" si="4"/>
        <v>102686.3373</v>
      </c>
      <c r="G202" s="538">
        <f t="shared" si="4"/>
        <v>53069.890299999999</v>
      </c>
      <c r="H202" s="538">
        <f t="shared" si="4"/>
        <v>49611.118999999999</v>
      </c>
      <c r="S202" s="538">
        <f t="shared" ref="S202" si="5">SUM(S7,S25,S30,S33,S36,S44,S50,S61,S69,S81,S92,S99,S106,S120,S122,S129,S165,S171,S186,S190,S198:S199)</f>
        <v>139306.90882254398</v>
      </c>
    </row>
    <row r="203" spans="1:19" x14ac:dyDescent="0.25">
      <c r="A203" s="85" t="s">
        <v>705</v>
      </c>
      <c r="B203" s="538">
        <f>B202-B81</f>
        <v>1640664</v>
      </c>
      <c r="C203" s="538">
        <f t="shared" ref="C203:H203" si="6">C202-C81</f>
        <v>703544</v>
      </c>
      <c r="D203" s="538">
        <f t="shared" si="6"/>
        <v>937118</v>
      </c>
      <c r="E203" s="539">
        <f>S203/B203</f>
        <v>8.0338682999390218E-2</v>
      </c>
      <c r="F203" s="538">
        <f t="shared" si="6"/>
        <v>97497</v>
      </c>
      <c r="G203" s="538">
        <f t="shared" si="6"/>
        <v>50387</v>
      </c>
      <c r="H203" s="538">
        <f t="shared" si="6"/>
        <v>47108</v>
      </c>
      <c r="S203" s="538">
        <f t="shared" ref="S203" si="7">S202-S81</f>
        <v>131808.78500451156</v>
      </c>
    </row>
    <row r="204" spans="1:19" x14ac:dyDescent="0.25">
      <c r="A204" s="85" t="s">
        <v>706</v>
      </c>
      <c r="B204" s="538">
        <f>SUM(B25,B26,B33,B44,B50,B61,B76,B81,B82,B83,B92,B99,B106,B120,B122,B129,B148,B165,B171,B176,B186,B187,B190,B198,B199)</f>
        <v>1834726</v>
      </c>
      <c r="C204" s="538">
        <f t="shared" ref="C204:H204" si="8">SUM(C25,C26,C33,C44,C50,C61,C76,C81,C82,C83,C92,C99,C106,C120,C122,C129,C148,C165,C171,C176,C186,C187,C190,C198,C199)</f>
        <v>801271.85419999994</v>
      </c>
      <c r="D204" s="538">
        <f t="shared" si="8"/>
        <v>1033453.2316000001</v>
      </c>
      <c r="E204" s="539">
        <f>S204/B204</f>
        <v>7.7968269721536379E-2</v>
      </c>
      <c r="F204" s="538">
        <f t="shared" si="8"/>
        <v>101563.3373</v>
      </c>
      <c r="G204" s="538">
        <f t="shared" si="8"/>
        <v>52488.890299999999</v>
      </c>
      <c r="H204" s="538">
        <f t="shared" si="8"/>
        <v>49071.118999999999</v>
      </c>
      <c r="S204" s="538">
        <f t="shared" ref="S204" si="9">SUM(S25,S26,S33,S44,S50,S61,S76,S81,S82,S83,S92,S99,S106,S120,S122,S129,S148,S165,S171,S176,S186,S187,S190,S198,S199)</f>
        <v>143050.41163311555</v>
      </c>
    </row>
    <row r="206" spans="1:19" x14ac:dyDescent="0.25">
      <c r="B206" s="538">
        <f>SUM(B11,B29,B34,B37,B40,B48,B54,B65,B73,B85,B96,B103,B110,B124,B126,B133,B169,B175,B190,B194,B202:B203)</f>
        <v>3590729.4957999997</v>
      </c>
      <c r="C206" s="538">
        <f t="shared" ref="C206" si="10">SUM(C11,C29,C34,C37,C40,C48,C54,C65,C73,C85,C96,C103,C110,C124,C126,C133,C169,C175,C190,C194,C202:C203)</f>
        <v>1558295.6200999999</v>
      </c>
      <c r="D206" s="538">
        <f t="shared" ref="D206" si="11">SUM(D11,D29,D34,D37,D40,D48,D54,D65,D73,D85,D96,D103,D110,D124,D126,D133,D169,D175,D190,D194,D202:D203)</f>
        <v>2032432.9616</v>
      </c>
      <c r="F206" s="538">
        <f t="shared" ref="F206:H206" si="12">SUM(F11,F29,F34,F37,F40,F48,F54,F65,F73,F85,F96,F103,F110,F124,F126,F133,F169,F175,F190,F194,F202:F203)</f>
        <v>213602.09399999998</v>
      </c>
      <c r="G206" s="538">
        <f t="shared" si="12"/>
        <v>110708.83249999999</v>
      </c>
      <c r="H206" s="538">
        <f t="shared" si="12"/>
        <v>102883.5576</v>
      </c>
    </row>
    <row r="207" spans="1:19" x14ac:dyDescent="0.25">
      <c r="B207" s="538">
        <f>B206-B85</f>
        <v>3590566.9893999998</v>
      </c>
      <c r="C207" s="538">
        <f t="shared" ref="C207" si="13">C206-C85</f>
        <v>1558201.361</v>
      </c>
      <c r="D207" s="538">
        <f t="shared" ref="D207" si="14">D206-D85</f>
        <v>2032364.7143000001</v>
      </c>
      <c r="F207" s="538">
        <f t="shared" ref="F207:H207" si="15">F206-F85</f>
        <v>213601.91949999999</v>
      </c>
      <c r="G207" s="538">
        <f t="shared" si="15"/>
        <v>110708.72879999998</v>
      </c>
      <c r="H207" s="538">
        <f t="shared" si="15"/>
        <v>102883.4868</v>
      </c>
    </row>
    <row r="208" spans="1:19" x14ac:dyDescent="0.25">
      <c r="B208" s="538">
        <f>SUM(B29,B30,B37,B48,B54,B65,B80,B85,B86,B87,B96,B103,B110,B124,B126,B133,B152,B169,B175,B180,B190,B191,B194,B202,B203)</f>
        <v>3611548.9292000001</v>
      </c>
      <c r="C208" s="538">
        <f t="shared" ref="C208" si="16">SUM(C29,C30,C37,C48,C54,C65,C80,C85,C86,C87,C96,C103,C110,C124,C126,C133,C152,C169,C175,C180,C190,C191,C194,C202,C203)</f>
        <v>1573224.8429</v>
      </c>
      <c r="D208" s="538">
        <f t="shared" ref="D208" si="17">SUM(D29,D30,D37,D48,D54,D65,D80,D85,D86,D87,D96,D103,D110,D124,D126,D133,D152,D169,D175,D180,D190,D191,D194,D202,D203)</f>
        <v>2038324.1722000001</v>
      </c>
      <c r="F208" s="538">
        <f t="shared" ref="F208:H208" si="18">SUM(F29,F30,F37,F48,F54,F65,F80,F85,F86,F87,F96,F103,F110,F124,F126,F133,F152,F169,F175,F180,F190,F191,F194,F202,F203)</f>
        <v>213979.63829999999</v>
      </c>
      <c r="G208" s="538">
        <f t="shared" si="18"/>
        <v>110936.3664</v>
      </c>
      <c r="H208" s="538">
        <f t="shared" si="18"/>
        <v>103032.8407</v>
      </c>
    </row>
  </sheetData>
  <mergeCells count="2">
    <mergeCell ref="B1:H1"/>
    <mergeCell ref="I1:R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A265"/>
  <sheetViews>
    <sheetView zoomScale="90" zoomScaleNormal="90" workbookViewId="0">
      <pane xSplit="7" ySplit="4" topLeftCell="BM40" activePane="bottomRight" state="frozen"/>
      <selection activeCell="J218" sqref="J218"/>
      <selection pane="topRight" activeCell="J218" sqref="J218"/>
      <selection pane="bottomLeft" activeCell="J218" sqref="J218"/>
      <selection pane="bottomRight" activeCell="J218" sqref="J218"/>
    </sheetView>
  </sheetViews>
  <sheetFormatPr defaultRowHeight="12" x14ac:dyDescent="0.2"/>
  <cols>
    <col min="1" max="1" width="10.25" style="150" customWidth="1"/>
    <col min="2" max="2" width="6.5" style="150" bestFit="1" customWidth="1"/>
    <col min="3" max="3" width="6.875" style="150" bestFit="1" customWidth="1"/>
    <col min="4" max="4" width="6.5" style="150" bestFit="1" customWidth="1"/>
    <col min="5" max="5" width="7.875" style="150" bestFit="1" customWidth="1"/>
    <col min="6" max="6" width="3.25" style="150" bestFit="1" customWidth="1"/>
    <col min="7" max="7" width="23.25" style="150" customWidth="1"/>
    <col min="8" max="8" width="4.25" style="213" bestFit="1" customWidth="1"/>
    <col min="9" max="9" width="9.125" style="213" bestFit="1" customWidth="1"/>
    <col min="10" max="11" width="6.625" style="213" bestFit="1" customWidth="1"/>
    <col min="12" max="12" width="6.625" style="254" bestFit="1" customWidth="1"/>
    <col min="13" max="14" width="6.625" style="213" bestFit="1" customWidth="1"/>
    <col min="15" max="15" width="6.625" style="254" bestFit="1" customWidth="1"/>
    <col min="16" max="16" width="4.25" style="213" bestFit="1" customWidth="1"/>
    <col min="17" max="17" width="9.125" style="213" bestFit="1" customWidth="1"/>
    <col min="18" max="23" width="6.5" style="213" bestFit="1" customWidth="1"/>
    <col min="24" max="24" width="4.25" style="213" bestFit="1" customWidth="1"/>
    <col min="25" max="25" width="9.125" style="213" bestFit="1" customWidth="1"/>
    <col min="26" max="31" width="6.375" style="213" bestFit="1" customWidth="1"/>
    <col min="32" max="32" width="4.25" style="213" bestFit="1" customWidth="1"/>
    <col min="33" max="33" width="9.125" style="213" bestFit="1" customWidth="1"/>
    <col min="34" max="35" width="6.875" style="213" bestFit="1" customWidth="1"/>
    <col min="36" max="39" width="6.375" style="213" bestFit="1" customWidth="1"/>
    <col min="40" max="40" width="4.25" style="213" bestFit="1" customWidth="1"/>
    <col min="41" max="41" width="9.125" style="213" bestFit="1" customWidth="1"/>
    <col min="42" max="47" width="6.375" style="213" bestFit="1" customWidth="1"/>
    <col min="48" max="48" width="4.25" style="213" bestFit="1" customWidth="1"/>
    <col min="49" max="49" width="9.125" style="213" bestFit="1" customWidth="1"/>
    <col min="50" max="51" width="6.625" style="213" bestFit="1" customWidth="1"/>
    <col min="52" max="52" width="6.5" style="213" bestFit="1" customWidth="1"/>
    <col min="53" max="54" width="6.625" style="213" bestFit="1" customWidth="1"/>
    <col min="55" max="55" width="6.5" style="213" bestFit="1" customWidth="1"/>
    <col min="56" max="56" width="6.375" style="213" bestFit="1" customWidth="1"/>
    <col min="57" max="57" width="9.125" style="213" bestFit="1" customWidth="1"/>
    <col min="58" max="58" width="6.375" style="213" bestFit="1" customWidth="1"/>
    <col min="59" max="63" width="6" style="213" bestFit="1" customWidth="1"/>
    <col min="64" max="64" width="4.25" style="213" bestFit="1" customWidth="1"/>
    <col min="65" max="65" width="9.125" style="213" bestFit="1" customWidth="1"/>
    <col min="66" max="66" width="6.375" style="213" bestFit="1" customWidth="1"/>
    <col min="67" max="71" width="6" style="213" bestFit="1" customWidth="1"/>
    <col min="72" max="72" width="4.25" style="213" bestFit="1" customWidth="1"/>
    <col min="73" max="73" width="8.625" style="213" bestFit="1" customWidth="1"/>
    <col min="74" max="76" width="6.375" style="213" bestFit="1" customWidth="1"/>
    <col min="77" max="82" width="10.125" style="210" bestFit="1" customWidth="1"/>
    <col min="83" max="84" width="2.625" style="300" hidden="1" customWidth="1"/>
    <col min="85" max="86" width="7.625" style="229" bestFit="1" customWidth="1"/>
    <col min="87" max="87" width="8.375" style="229" bestFit="1" customWidth="1"/>
    <col min="88" max="89" width="7.625" style="229" bestFit="1" customWidth="1"/>
    <col min="90" max="90" width="8.375" style="229" bestFit="1" customWidth="1"/>
    <col min="91" max="92" width="2.625" style="300" hidden="1" customWidth="1"/>
    <col min="93" max="94" width="7.625" style="229" bestFit="1" customWidth="1"/>
    <col min="95" max="95" width="8.375" style="229" bestFit="1" customWidth="1"/>
    <col min="96" max="97" width="7.625" style="229" bestFit="1" customWidth="1"/>
    <col min="98" max="98" width="8.375" style="229" bestFit="1" customWidth="1"/>
    <col min="99" max="100" width="2.625" style="300" hidden="1" customWidth="1"/>
    <col min="101" max="102" width="7.625" style="229" bestFit="1" customWidth="1"/>
    <col min="103" max="103" width="8.375" style="229" bestFit="1" customWidth="1"/>
    <col min="104" max="105" width="7.625" style="229" bestFit="1" customWidth="1"/>
    <col min="106" max="106" width="8.375" style="229" bestFit="1" customWidth="1"/>
    <col min="107" max="108" width="2.625" style="300" hidden="1" customWidth="1"/>
    <col min="109" max="110" width="7.625" style="229" bestFit="1" customWidth="1"/>
    <col min="111" max="111" width="9.25" style="229" bestFit="1" customWidth="1"/>
    <col min="112" max="113" width="8.5" style="229" bestFit="1" customWidth="1"/>
    <col min="114" max="114" width="9.25" style="229" bestFit="1" customWidth="1"/>
    <col min="115" max="116" width="2.625" style="300" hidden="1" customWidth="1"/>
    <col min="117" max="118" width="8.5" style="229" bestFit="1" customWidth="1"/>
    <col min="119" max="119" width="9.25" style="229" bestFit="1" customWidth="1"/>
    <col min="120" max="121" width="8.5" style="229" bestFit="1" customWidth="1"/>
    <col min="122" max="122" width="9.25" style="229" bestFit="1" customWidth="1"/>
    <col min="123" max="124" width="2.625" style="300" hidden="1" customWidth="1"/>
    <col min="125" max="126" width="8.5" style="229" bestFit="1" customWidth="1"/>
    <col min="127" max="127" width="9.25" style="229" bestFit="1" customWidth="1"/>
    <col min="128" max="129" width="8.5" style="229" bestFit="1" customWidth="1"/>
    <col min="130" max="130" width="9.25" style="229" bestFit="1" customWidth="1"/>
    <col min="131" max="132" width="2.625" style="300" hidden="1" customWidth="1"/>
    <col min="133" max="138" width="4.375" style="229" bestFit="1" customWidth="1"/>
    <col min="139" max="140" width="2.625" style="300" hidden="1" customWidth="1"/>
    <col min="141" max="146" width="4.375" style="229" bestFit="1" customWidth="1"/>
    <col min="147" max="148" width="2.625" style="300" hidden="1" customWidth="1"/>
    <col min="149" max="150" width="6.875" style="229" bestFit="1" customWidth="1"/>
    <col min="151" max="151" width="7.625" style="229" bestFit="1" customWidth="1"/>
    <col min="152" max="153" width="2.625" style="300" hidden="1" customWidth="1"/>
    <col min="154" max="159" width="9.125" style="261" bestFit="1" customWidth="1"/>
    <col min="160" max="161" width="2.625" style="300" hidden="1" customWidth="1"/>
    <col min="162" max="167" width="9.125" style="261" bestFit="1" customWidth="1"/>
    <col min="168" max="169" width="2.625" style="300" hidden="1" customWidth="1"/>
    <col min="170" max="172" width="9.25" style="261" bestFit="1" customWidth="1"/>
    <col min="173" max="173" width="10.125" style="261" bestFit="1" customWidth="1"/>
    <col min="174" max="174" width="9.25" style="261" bestFit="1" customWidth="1"/>
    <col min="175" max="175" width="10.125" style="261" bestFit="1" customWidth="1"/>
    <col min="176" max="177" width="2.625" style="300" hidden="1" customWidth="1"/>
    <col min="178" max="183" width="10.125" style="261" bestFit="1" customWidth="1"/>
    <col min="184" max="185" width="2.625" style="300" hidden="1" customWidth="1"/>
    <col min="186" max="191" width="10.125" style="261" bestFit="1" customWidth="1"/>
    <col min="192" max="193" width="2.625" style="300" hidden="1" customWidth="1"/>
    <col min="194" max="199" width="10.125" style="261" bestFit="1" customWidth="1"/>
    <col min="200" max="201" width="2.625" style="300" hidden="1" customWidth="1"/>
    <col min="202" max="207" width="4.375" style="261" bestFit="1" customWidth="1"/>
    <col min="208" max="209" width="2.625" style="300" hidden="1" customWidth="1"/>
    <col min="210" max="214" width="4.375" style="261" bestFit="1" customWidth="1"/>
    <col min="215" max="215" width="4.375" style="261" customWidth="1"/>
    <col min="216" max="217" width="2.625" style="300" hidden="1" customWidth="1"/>
    <col min="218" max="220" width="9.125" style="261" bestFit="1" customWidth="1"/>
    <col min="221" max="222" width="7.625" style="434" bestFit="1" customWidth="1"/>
    <col min="223" max="223" width="8.375" style="434" bestFit="1" customWidth="1"/>
    <col min="224" max="225" width="7.625" style="434" bestFit="1" customWidth="1"/>
    <col min="226" max="226" width="8.375" style="434" bestFit="1" customWidth="1"/>
    <col min="227" max="228" width="2.625" style="435" hidden="1" customWidth="1"/>
    <col min="229" max="230" width="7.625" style="434" bestFit="1" customWidth="1"/>
    <col min="231" max="231" width="8.375" style="434" bestFit="1" customWidth="1"/>
    <col min="232" max="233" width="7.625" style="434" bestFit="1" customWidth="1"/>
    <col min="234" max="234" width="8.375" style="434" bestFit="1" customWidth="1"/>
    <col min="235" max="236" width="2.625" style="435" hidden="1" customWidth="1"/>
    <col min="237" max="238" width="7.625" style="434" bestFit="1" customWidth="1"/>
    <col min="239" max="239" width="8.375" style="434" bestFit="1" customWidth="1"/>
    <col min="240" max="241" width="7.625" style="434" bestFit="1" customWidth="1"/>
    <col min="242" max="242" width="8.375" style="434" bestFit="1" customWidth="1"/>
    <col min="243" max="244" width="2.625" style="435" hidden="1" customWidth="1"/>
    <col min="245" max="250" width="4.375" style="434" bestFit="1" customWidth="1"/>
    <col min="251" max="252" width="2.625" style="435" hidden="1" customWidth="1"/>
    <col min="253" max="258" width="4.375" style="434" bestFit="1" customWidth="1"/>
    <col min="259" max="260" width="2.625" style="435" hidden="1" customWidth="1"/>
    <col min="261" max="266" width="4.375" style="434" bestFit="1" customWidth="1"/>
    <col min="267" max="268" width="2.625" style="435" hidden="1" customWidth="1"/>
    <col min="269" max="274" width="4.375" style="434" bestFit="1" customWidth="1"/>
    <col min="275" max="276" width="2.625" style="435" hidden="1" customWidth="1"/>
    <col min="277" max="282" width="4.375" style="434" bestFit="1" customWidth="1"/>
    <col min="283" max="284" width="2.625" style="435" hidden="1" customWidth="1"/>
    <col min="285" max="286" width="6.875" style="434" bestFit="1" customWidth="1"/>
    <col min="287" max="287" width="7.625" style="434" bestFit="1" customWidth="1"/>
    <col min="288" max="339" width="5.625" style="150" customWidth="1"/>
    <col min="340" max="16384" width="9" style="150"/>
  </cols>
  <sheetData>
    <row r="1" spans="1:339" ht="15.75" x14ac:dyDescent="0.25">
      <c r="H1" s="959" t="s">
        <v>597</v>
      </c>
      <c r="I1" s="960"/>
      <c r="J1" s="960"/>
      <c r="K1" s="960"/>
      <c r="L1" s="960"/>
      <c r="M1" s="960"/>
      <c r="N1" s="960"/>
      <c r="O1" s="960"/>
      <c r="P1" s="960"/>
      <c r="Q1" s="960"/>
      <c r="R1" s="960"/>
      <c r="S1" s="960"/>
      <c r="T1" s="960"/>
      <c r="U1" s="960"/>
      <c r="V1" s="960"/>
      <c r="W1" s="960"/>
      <c r="X1" s="960"/>
      <c r="Y1" s="960"/>
      <c r="Z1" s="960"/>
      <c r="AA1" s="960"/>
      <c r="AB1" s="960"/>
      <c r="AC1" s="960"/>
      <c r="AD1" s="960"/>
      <c r="AE1" s="960"/>
      <c r="AF1" s="960"/>
      <c r="AG1" s="960"/>
      <c r="AH1" s="960"/>
      <c r="AI1" s="960"/>
      <c r="AJ1" s="960"/>
      <c r="AK1" s="960"/>
      <c r="AL1" s="960"/>
      <c r="AM1" s="960"/>
      <c r="AN1" s="960"/>
      <c r="AO1" s="960"/>
      <c r="AP1" s="960"/>
      <c r="AQ1" s="960"/>
      <c r="AR1" s="960"/>
      <c r="AS1" s="960"/>
      <c r="AT1" s="960"/>
      <c r="AU1" s="960"/>
      <c r="AV1" s="960"/>
      <c r="AW1" s="960"/>
      <c r="AX1" s="960"/>
      <c r="AY1" s="960"/>
      <c r="AZ1" s="960"/>
      <c r="BA1" s="960"/>
      <c r="BB1" s="960"/>
      <c r="BC1" s="960"/>
      <c r="BD1" s="960"/>
      <c r="BE1" s="960"/>
      <c r="BF1" s="960"/>
      <c r="BG1" s="960"/>
      <c r="BH1" s="960"/>
      <c r="BI1" s="960"/>
      <c r="BJ1" s="960"/>
      <c r="BK1" s="960"/>
      <c r="BL1" s="960"/>
      <c r="BM1" s="960"/>
      <c r="BN1" s="960"/>
      <c r="BO1" s="960"/>
      <c r="BP1" s="960"/>
      <c r="BQ1" s="960"/>
      <c r="BR1" s="960"/>
      <c r="BS1" s="960"/>
      <c r="BT1" s="960"/>
      <c r="BU1" s="960"/>
      <c r="BV1" s="960"/>
      <c r="BW1" s="960"/>
      <c r="BX1" s="961"/>
      <c r="BY1" s="954" t="s">
        <v>596</v>
      </c>
      <c r="BZ1" s="955"/>
      <c r="CA1" s="955"/>
      <c r="CB1" s="955"/>
      <c r="CC1" s="955"/>
      <c r="CD1" s="956"/>
      <c r="CE1" s="296"/>
      <c r="CF1" s="296"/>
      <c r="CG1" s="963" t="s">
        <v>604</v>
      </c>
      <c r="CH1" s="963"/>
      <c r="CI1" s="963"/>
      <c r="CJ1" s="963"/>
      <c r="CK1" s="963"/>
      <c r="CL1" s="963"/>
      <c r="CM1" s="963"/>
      <c r="CN1" s="963"/>
      <c r="CO1" s="963"/>
      <c r="CP1" s="963"/>
      <c r="CQ1" s="963"/>
      <c r="CR1" s="963"/>
      <c r="CS1" s="963"/>
      <c r="CT1" s="963"/>
      <c r="CU1" s="963"/>
      <c r="CV1" s="963"/>
      <c r="CW1" s="963"/>
      <c r="CX1" s="963"/>
      <c r="CY1" s="963"/>
      <c r="CZ1" s="963"/>
      <c r="DA1" s="963"/>
      <c r="DB1" s="963"/>
      <c r="DC1" s="963"/>
      <c r="DD1" s="963"/>
      <c r="DE1" s="963"/>
      <c r="DF1" s="963"/>
      <c r="DG1" s="963"/>
      <c r="DH1" s="963"/>
      <c r="DI1" s="963"/>
      <c r="DJ1" s="963"/>
      <c r="DK1" s="963"/>
      <c r="DL1" s="963"/>
      <c r="DM1" s="963"/>
      <c r="DN1" s="963"/>
      <c r="DO1" s="963"/>
      <c r="DP1" s="963"/>
      <c r="DQ1" s="963"/>
      <c r="DR1" s="963"/>
      <c r="DS1" s="963"/>
      <c r="DT1" s="963"/>
      <c r="DU1" s="963"/>
      <c r="DV1" s="963"/>
      <c r="DW1" s="963"/>
      <c r="DX1" s="963"/>
      <c r="DY1" s="963"/>
      <c r="DZ1" s="963"/>
      <c r="EA1" s="963"/>
      <c r="EB1" s="963"/>
      <c r="EC1" s="963"/>
      <c r="ED1" s="963"/>
      <c r="EE1" s="963"/>
      <c r="EF1" s="963"/>
      <c r="EG1" s="963"/>
      <c r="EH1" s="963"/>
      <c r="EI1" s="963"/>
      <c r="EJ1" s="963"/>
      <c r="EK1" s="963"/>
      <c r="EL1" s="963"/>
      <c r="EM1" s="963"/>
      <c r="EN1" s="963"/>
      <c r="EO1" s="963"/>
      <c r="EP1" s="963"/>
      <c r="EQ1" s="963"/>
      <c r="ER1" s="963"/>
      <c r="ES1" s="963"/>
      <c r="ET1" s="963"/>
      <c r="EU1" s="964"/>
      <c r="EV1" s="308"/>
      <c r="EW1" s="308"/>
      <c r="EX1" s="966" t="s">
        <v>605</v>
      </c>
      <c r="EY1" s="966"/>
      <c r="EZ1" s="966"/>
      <c r="FA1" s="966"/>
      <c r="FB1" s="966"/>
      <c r="FC1" s="966"/>
      <c r="FD1" s="966"/>
      <c r="FE1" s="966"/>
      <c r="FF1" s="966"/>
      <c r="FG1" s="966"/>
      <c r="FH1" s="966"/>
      <c r="FI1" s="966"/>
      <c r="FJ1" s="966"/>
      <c r="FK1" s="966"/>
      <c r="FL1" s="966"/>
      <c r="FM1" s="966"/>
      <c r="FN1" s="966"/>
      <c r="FO1" s="966"/>
      <c r="FP1" s="966"/>
      <c r="FQ1" s="966"/>
      <c r="FR1" s="966"/>
      <c r="FS1" s="966"/>
      <c r="FT1" s="966"/>
      <c r="FU1" s="966"/>
      <c r="FV1" s="966"/>
      <c r="FW1" s="966"/>
      <c r="FX1" s="966"/>
      <c r="FY1" s="966"/>
      <c r="FZ1" s="966"/>
      <c r="GA1" s="966"/>
      <c r="GB1" s="966"/>
      <c r="GC1" s="966"/>
      <c r="GD1" s="966"/>
      <c r="GE1" s="966"/>
      <c r="GF1" s="966"/>
      <c r="GG1" s="966"/>
      <c r="GH1" s="966"/>
      <c r="GI1" s="966"/>
      <c r="GJ1" s="966"/>
      <c r="GK1" s="966"/>
      <c r="GL1" s="966"/>
      <c r="GM1" s="966"/>
      <c r="GN1" s="966"/>
      <c r="GO1" s="966"/>
      <c r="GP1" s="966"/>
      <c r="GQ1" s="966"/>
      <c r="GR1" s="966"/>
      <c r="GS1" s="966"/>
      <c r="GT1" s="966"/>
      <c r="GU1" s="966"/>
      <c r="GV1" s="966"/>
      <c r="GW1" s="966"/>
      <c r="GX1" s="966"/>
      <c r="GY1" s="966"/>
      <c r="GZ1" s="966"/>
      <c r="HA1" s="966"/>
      <c r="HB1" s="966"/>
      <c r="HC1" s="966"/>
      <c r="HD1" s="966"/>
      <c r="HE1" s="966"/>
      <c r="HF1" s="966"/>
      <c r="HG1" s="966"/>
      <c r="HH1" s="966"/>
      <c r="HI1" s="966"/>
      <c r="HJ1" s="966"/>
      <c r="HK1" s="966"/>
      <c r="HL1" s="967"/>
      <c r="HM1" s="987" t="s">
        <v>604</v>
      </c>
      <c r="HN1" s="987"/>
      <c r="HO1" s="987"/>
      <c r="HP1" s="987"/>
      <c r="HQ1" s="987"/>
      <c r="HR1" s="987"/>
      <c r="HS1" s="987"/>
      <c r="HT1" s="987"/>
      <c r="HU1" s="987"/>
      <c r="HV1" s="987"/>
      <c r="HW1" s="987"/>
      <c r="HX1" s="987"/>
      <c r="HY1" s="987"/>
      <c r="HZ1" s="987"/>
      <c r="IA1" s="987"/>
      <c r="IB1" s="987"/>
      <c r="IC1" s="987"/>
      <c r="ID1" s="987"/>
      <c r="IE1" s="987"/>
      <c r="IF1" s="987"/>
      <c r="IG1" s="987"/>
      <c r="IH1" s="987"/>
      <c r="II1" s="987"/>
      <c r="IJ1" s="987"/>
      <c r="IK1" s="987"/>
      <c r="IL1" s="987"/>
      <c r="IM1" s="987"/>
      <c r="IN1" s="987"/>
      <c r="IO1" s="987"/>
      <c r="IP1" s="987"/>
      <c r="IQ1" s="987"/>
      <c r="IR1" s="987"/>
      <c r="IS1" s="987"/>
      <c r="IT1" s="987"/>
      <c r="IU1" s="987"/>
      <c r="IV1" s="987"/>
      <c r="IW1" s="987"/>
      <c r="IX1" s="987"/>
      <c r="IY1" s="987"/>
      <c r="IZ1" s="987"/>
      <c r="JA1" s="987"/>
      <c r="JB1" s="987"/>
      <c r="JC1" s="987"/>
      <c r="JD1" s="987"/>
      <c r="JE1" s="987"/>
      <c r="JF1" s="987"/>
      <c r="JG1" s="987"/>
      <c r="JH1" s="987"/>
      <c r="JI1" s="987"/>
      <c r="JJ1" s="987"/>
      <c r="JK1" s="987"/>
      <c r="JL1" s="987"/>
      <c r="JM1" s="987"/>
      <c r="JN1" s="987"/>
      <c r="JO1" s="987"/>
      <c r="JP1" s="987"/>
      <c r="JQ1" s="987"/>
      <c r="JR1" s="987"/>
      <c r="JS1" s="987"/>
      <c r="JT1" s="987"/>
      <c r="JU1" s="987"/>
      <c r="JV1" s="987"/>
      <c r="JW1" s="987"/>
      <c r="JX1" s="987"/>
      <c r="JY1" s="987"/>
      <c r="JZ1" s="987"/>
      <c r="KA1" s="988"/>
      <c r="KC1" s="949" t="s">
        <v>622</v>
      </c>
      <c r="KD1" s="949"/>
      <c r="KE1" s="949"/>
      <c r="KF1" s="949"/>
      <c r="KG1" s="949"/>
      <c r="KH1" s="949"/>
      <c r="KI1" s="949"/>
      <c r="KJ1" s="949"/>
      <c r="KK1" s="949"/>
      <c r="KL1" s="949"/>
      <c r="KM1" s="949"/>
      <c r="KN1" s="949"/>
      <c r="KO1" s="949"/>
      <c r="KP1" s="949"/>
      <c r="KQ1" s="949"/>
      <c r="KR1" s="949"/>
      <c r="KS1" s="949"/>
      <c r="KT1" s="949"/>
      <c r="KU1" s="949"/>
      <c r="KV1" s="949"/>
      <c r="KW1" s="949"/>
      <c r="KX1" s="949"/>
      <c r="KY1" s="949"/>
      <c r="KZ1" s="949"/>
      <c r="LA1" s="949"/>
      <c r="LB1" s="949"/>
      <c r="LC1" s="949"/>
      <c r="LD1" s="949"/>
      <c r="LE1" s="949"/>
      <c r="LF1" s="949"/>
      <c r="LG1" s="949"/>
      <c r="LH1" s="949"/>
      <c r="LI1" s="949"/>
      <c r="LJ1" s="949"/>
      <c r="LK1" s="949"/>
      <c r="LL1" s="949"/>
      <c r="LM1" s="949"/>
      <c r="LN1" s="949"/>
      <c r="LO1" s="949"/>
      <c r="LP1" s="949"/>
      <c r="LQ1" s="949"/>
      <c r="LR1" s="949"/>
      <c r="LS1" s="949"/>
      <c r="LT1" s="949"/>
      <c r="LU1" s="949"/>
      <c r="LV1" s="949"/>
      <c r="LW1" s="949"/>
      <c r="LX1" s="949"/>
      <c r="LY1" s="949"/>
      <c r="LZ1" s="949"/>
      <c r="MA1" s="950"/>
    </row>
    <row r="2" spans="1:339" ht="15.75" x14ac:dyDescent="0.25">
      <c r="H2" s="981" t="s">
        <v>587</v>
      </c>
      <c r="I2" s="981"/>
      <c r="J2" s="981"/>
      <c r="K2" s="981"/>
      <c r="L2" s="981"/>
      <c r="M2" s="981"/>
      <c r="N2" s="981"/>
      <c r="O2" s="981"/>
      <c r="P2" s="981" t="s">
        <v>588</v>
      </c>
      <c r="Q2" s="981"/>
      <c r="R2" s="981"/>
      <c r="S2" s="981"/>
      <c r="T2" s="981"/>
      <c r="U2" s="981"/>
      <c r="V2" s="981"/>
      <c r="W2" s="981"/>
      <c r="X2" s="981" t="s">
        <v>589</v>
      </c>
      <c r="Y2" s="981"/>
      <c r="Z2" s="981"/>
      <c r="AA2" s="981"/>
      <c r="AB2" s="981"/>
      <c r="AC2" s="981"/>
      <c r="AD2" s="981"/>
      <c r="AE2" s="981"/>
      <c r="AF2" s="981" t="s">
        <v>590</v>
      </c>
      <c r="AG2" s="981"/>
      <c r="AH2" s="981"/>
      <c r="AI2" s="981"/>
      <c r="AJ2" s="981"/>
      <c r="AK2" s="981"/>
      <c r="AL2" s="981"/>
      <c r="AM2" s="981"/>
      <c r="AN2" s="981" t="s">
        <v>592</v>
      </c>
      <c r="AO2" s="981"/>
      <c r="AP2" s="981"/>
      <c r="AQ2" s="981"/>
      <c r="AR2" s="981"/>
      <c r="AS2" s="981"/>
      <c r="AT2" s="981"/>
      <c r="AU2" s="981"/>
      <c r="AV2" s="981" t="s">
        <v>591</v>
      </c>
      <c r="AW2" s="981"/>
      <c r="AX2" s="981"/>
      <c r="AY2" s="981"/>
      <c r="AZ2" s="981"/>
      <c r="BA2" s="981"/>
      <c r="BB2" s="981"/>
      <c r="BC2" s="981"/>
      <c r="BD2" s="981" t="s">
        <v>593</v>
      </c>
      <c r="BE2" s="981"/>
      <c r="BF2" s="981"/>
      <c r="BG2" s="981"/>
      <c r="BH2" s="981"/>
      <c r="BI2" s="981"/>
      <c r="BJ2" s="981"/>
      <c r="BK2" s="981"/>
      <c r="BL2" s="981" t="s">
        <v>594</v>
      </c>
      <c r="BM2" s="981"/>
      <c r="BN2" s="981"/>
      <c r="BO2" s="981"/>
      <c r="BP2" s="981"/>
      <c r="BQ2" s="981"/>
      <c r="BR2" s="981"/>
      <c r="BS2" s="981"/>
      <c r="BT2" s="981" t="s">
        <v>595</v>
      </c>
      <c r="BU2" s="981"/>
      <c r="BV2" s="981"/>
      <c r="BW2" s="981"/>
      <c r="BX2" s="981"/>
      <c r="BY2" s="973"/>
      <c r="BZ2" s="957"/>
      <c r="CA2" s="957"/>
      <c r="CB2" s="957"/>
      <c r="CC2" s="957"/>
      <c r="CD2" s="958"/>
      <c r="CE2" s="296"/>
      <c r="CF2" s="296"/>
      <c r="CG2" s="968" t="s">
        <v>587</v>
      </c>
      <c r="CH2" s="968"/>
      <c r="CI2" s="968"/>
      <c r="CJ2" s="968"/>
      <c r="CK2" s="968"/>
      <c r="CL2" s="968"/>
      <c r="CM2" s="296"/>
      <c r="CN2" s="296"/>
      <c r="CO2" s="968" t="s">
        <v>588</v>
      </c>
      <c r="CP2" s="968"/>
      <c r="CQ2" s="968"/>
      <c r="CR2" s="968"/>
      <c r="CS2" s="968"/>
      <c r="CT2" s="968"/>
      <c r="CU2" s="296"/>
      <c r="CV2" s="296"/>
      <c r="CW2" s="968" t="s">
        <v>599</v>
      </c>
      <c r="CX2" s="968"/>
      <c r="CY2" s="968"/>
      <c r="CZ2" s="968"/>
      <c r="DA2" s="968"/>
      <c r="DB2" s="968"/>
      <c r="DC2" s="296"/>
      <c r="DD2" s="296"/>
      <c r="DE2" s="968" t="s">
        <v>600</v>
      </c>
      <c r="DF2" s="968"/>
      <c r="DG2" s="968"/>
      <c r="DH2" s="968"/>
      <c r="DI2" s="968"/>
      <c r="DJ2" s="968"/>
      <c r="DK2" s="296"/>
      <c r="DL2" s="296"/>
      <c r="DM2" s="968" t="s">
        <v>592</v>
      </c>
      <c r="DN2" s="968"/>
      <c r="DO2" s="968"/>
      <c r="DP2" s="968"/>
      <c r="DQ2" s="968"/>
      <c r="DR2" s="968"/>
      <c r="DS2" s="296"/>
      <c r="DT2" s="296"/>
      <c r="DU2" s="968" t="s">
        <v>601</v>
      </c>
      <c r="DV2" s="968"/>
      <c r="DW2" s="968"/>
      <c r="DX2" s="968"/>
      <c r="DY2" s="968"/>
      <c r="DZ2" s="968"/>
      <c r="EA2" s="296"/>
      <c r="EB2" s="296"/>
      <c r="EC2" s="968" t="s">
        <v>602</v>
      </c>
      <c r="ED2" s="968"/>
      <c r="EE2" s="968"/>
      <c r="EF2" s="968"/>
      <c r="EG2" s="968"/>
      <c r="EH2" s="968"/>
      <c r="EI2" s="296"/>
      <c r="EJ2" s="296"/>
      <c r="EK2" s="968" t="s">
        <v>603</v>
      </c>
      <c r="EL2" s="968"/>
      <c r="EM2" s="968"/>
      <c r="EN2" s="968"/>
      <c r="EO2" s="968"/>
      <c r="EP2" s="968"/>
      <c r="EQ2" s="296"/>
      <c r="ER2" s="296"/>
      <c r="ES2" s="968" t="s">
        <v>598</v>
      </c>
      <c r="ET2" s="968"/>
      <c r="EU2" s="968"/>
      <c r="EV2" s="296"/>
      <c r="EW2" s="296"/>
      <c r="EX2" s="969" t="s">
        <v>587</v>
      </c>
      <c r="EY2" s="969"/>
      <c r="EZ2" s="969"/>
      <c r="FA2" s="969"/>
      <c r="FB2" s="969"/>
      <c r="FC2" s="969"/>
      <c r="FD2" s="296"/>
      <c r="FE2" s="296"/>
      <c r="FF2" s="969" t="s">
        <v>588</v>
      </c>
      <c r="FG2" s="969"/>
      <c r="FH2" s="969"/>
      <c r="FI2" s="969"/>
      <c r="FJ2" s="969"/>
      <c r="FK2" s="969"/>
      <c r="FL2" s="296"/>
      <c r="FM2" s="296"/>
      <c r="FN2" s="969" t="s">
        <v>599</v>
      </c>
      <c r="FO2" s="969"/>
      <c r="FP2" s="969"/>
      <c r="FQ2" s="969"/>
      <c r="FR2" s="969"/>
      <c r="FS2" s="969"/>
      <c r="FT2" s="296"/>
      <c r="FU2" s="296"/>
      <c r="FV2" s="969" t="s">
        <v>600</v>
      </c>
      <c r="FW2" s="969"/>
      <c r="FX2" s="969"/>
      <c r="FY2" s="969"/>
      <c r="FZ2" s="969"/>
      <c r="GA2" s="969"/>
      <c r="GB2" s="296"/>
      <c r="GC2" s="296"/>
      <c r="GD2" s="969" t="s">
        <v>592</v>
      </c>
      <c r="GE2" s="969"/>
      <c r="GF2" s="969"/>
      <c r="GG2" s="969"/>
      <c r="GH2" s="969"/>
      <c r="GI2" s="969"/>
      <c r="GJ2" s="296"/>
      <c r="GK2" s="296"/>
      <c r="GL2" s="969" t="s">
        <v>601</v>
      </c>
      <c r="GM2" s="969"/>
      <c r="GN2" s="969"/>
      <c r="GO2" s="969"/>
      <c r="GP2" s="969"/>
      <c r="GQ2" s="969"/>
      <c r="GR2" s="296"/>
      <c r="GS2" s="296"/>
      <c r="GT2" s="969" t="s">
        <v>602</v>
      </c>
      <c r="GU2" s="969"/>
      <c r="GV2" s="969"/>
      <c r="GW2" s="969"/>
      <c r="GX2" s="969"/>
      <c r="GY2" s="969"/>
      <c r="GZ2" s="296"/>
      <c r="HA2" s="296"/>
      <c r="HB2" s="969" t="s">
        <v>603</v>
      </c>
      <c r="HC2" s="969"/>
      <c r="HD2" s="969"/>
      <c r="HE2" s="969"/>
      <c r="HF2" s="969"/>
      <c r="HG2" s="969"/>
      <c r="HH2" s="296"/>
      <c r="HI2" s="296"/>
      <c r="HJ2" s="969" t="s">
        <v>598</v>
      </c>
      <c r="HK2" s="969"/>
      <c r="HL2" s="969"/>
      <c r="HM2" s="989" t="s">
        <v>587</v>
      </c>
      <c r="HN2" s="989"/>
      <c r="HO2" s="989"/>
      <c r="HP2" s="989"/>
      <c r="HQ2" s="989"/>
      <c r="HR2" s="989"/>
      <c r="HS2" s="418"/>
      <c r="HT2" s="418"/>
      <c r="HU2" s="989" t="s">
        <v>588</v>
      </c>
      <c r="HV2" s="989"/>
      <c r="HW2" s="989"/>
      <c r="HX2" s="989"/>
      <c r="HY2" s="989"/>
      <c r="HZ2" s="989"/>
      <c r="IA2" s="418"/>
      <c r="IB2" s="418"/>
      <c r="IC2" s="989" t="s">
        <v>599</v>
      </c>
      <c r="ID2" s="989"/>
      <c r="IE2" s="989"/>
      <c r="IF2" s="989"/>
      <c r="IG2" s="989"/>
      <c r="IH2" s="989"/>
      <c r="II2" s="418"/>
      <c r="IJ2" s="418"/>
      <c r="IK2" s="989" t="s">
        <v>600</v>
      </c>
      <c r="IL2" s="989"/>
      <c r="IM2" s="989"/>
      <c r="IN2" s="989"/>
      <c r="IO2" s="989"/>
      <c r="IP2" s="989"/>
      <c r="IQ2" s="418"/>
      <c r="IR2" s="418"/>
      <c r="IS2" s="989" t="s">
        <v>592</v>
      </c>
      <c r="IT2" s="989"/>
      <c r="IU2" s="989"/>
      <c r="IV2" s="989"/>
      <c r="IW2" s="989"/>
      <c r="IX2" s="989"/>
      <c r="IY2" s="418"/>
      <c r="IZ2" s="418"/>
      <c r="JA2" s="989" t="s">
        <v>601</v>
      </c>
      <c r="JB2" s="989"/>
      <c r="JC2" s="989"/>
      <c r="JD2" s="989"/>
      <c r="JE2" s="989"/>
      <c r="JF2" s="989"/>
      <c r="JG2" s="418"/>
      <c r="JH2" s="418"/>
      <c r="JI2" s="989" t="s">
        <v>602</v>
      </c>
      <c r="JJ2" s="989"/>
      <c r="JK2" s="989"/>
      <c r="JL2" s="989"/>
      <c r="JM2" s="989"/>
      <c r="JN2" s="989"/>
      <c r="JO2" s="418"/>
      <c r="JP2" s="418"/>
      <c r="JQ2" s="989" t="s">
        <v>603</v>
      </c>
      <c r="JR2" s="989"/>
      <c r="JS2" s="989"/>
      <c r="JT2" s="989"/>
      <c r="JU2" s="989"/>
      <c r="JV2" s="989"/>
      <c r="JW2" s="418"/>
      <c r="JX2" s="418"/>
      <c r="JY2" s="989" t="s">
        <v>598</v>
      </c>
      <c r="JZ2" s="989"/>
      <c r="KA2" s="989"/>
      <c r="KC2" s="951" t="s">
        <v>587</v>
      </c>
      <c r="KD2" s="951"/>
      <c r="KE2" s="951"/>
      <c r="KF2" s="951"/>
      <c r="KG2" s="951"/>
      <c r="KH2" s="951"/>
      <c r="KI2" s="951" t="s">
        <v>588</v>
      </c>
      <c r="KJ2" s="951"/>
      <c r="KK2" s="951"/>
      <c r="KL2" s="951"/>
      <c r="KM2" s="951"/>
      <c r="KN2" s="951"/>
      <c r="KO2" s="951" t="s">
        <v>589</v>
      </c>
      <c r="KP2" s="951"/>
      <c r="KQ2" s="951"/>
      <c r="KR2" s="951"/>
      <c r="KS2" s="951"/>
      <c r="KT2" s="951"/>
      <c r="KU2" s="951" t="s">
        <v>590</v>
      </c>
      <c r="KV2" s="951"/>
      <c r="KW2" s="951"/>
      <c r="KX2" s="951"/>
      <c r="KY2" s="951"/>
      <c r="KZ2" s="951"/>
      <c r="LA2" s="951" t="s">
        <v>592</v>
      </c>
      <c r="LB2" s="951"/>
      <c r="LC2" s="951"/>
      <c r="LD2" s="951"/>
      <c r="LE2" s="951"/>
      <c r="LF2" s="951"/>
      <c r="LG2" s="951" t="s">
        <v>591</v>
      </c>
      <c r="LH2" s="951"/>
      <c r="LI2" s="951"/>
      <c r="LJ2" s="951"/>
      <c r="LK2" s="951"/>
      <c r="LL2" s="951"/>
      <c r="LM2" s="951" t="s">
        <v>623</v>
      </c>
      <c r="LN2" s="951"/>
      <c r="LO2" s="951"/>
      <c r="LP2" s="951"/>
      <c r="LQ2" s="951"/>
      <c r="LR2" s="951"/>
      <c r="LS2" s="951" t="s">
        <v>594</v>
      </c>
      <c r="LT2" s="951"/>
      <c r="LU2" s="951"/>
      <c r="LV2" s="951"/>
      <c r="LW2" s="951"/>
      <c r="LX2" s="951"/>
      <c r="LY2" s="951" t="s">
        <v>621</v>
      </c>
      <c r="LZ2" s="951"/>
      <c r="MA2" s="951"/>
    </row>
    <row r="3" spans="1:339" x14ac:dyDescent="0.2">
      <c r="H3" s="974" t="s">
        <v>586</v>
      </c>
      <c r="I3" s="974"/>
      <c r="J3" s="974" t="s">
        <v>224</v>
      </c>
      <c r="K3" s="974"/>
      <c r="L3" s="974"/>
      <c r="M3" s="974" t="s">
        <v>225</v>
      </c>
      <c r="N3" s="974"/>
      <c r="O3" s="974"/>
      <c r="P3" s="974" t="s">
        <v>586</v>
      </c>
      <c r="Q3" s="974"/>
      <c r="R3" s="974" t="s">
        <v>224</v>
      </c>
      <c r="S3" s="974"/>
      <c r="T3" s="974"/>
      <c r="U3" s="974" t="s">
        <v>225</v>
      </c>
      <c r="V3" s="974"/>
      <c r="W3" s="974"/>
      <c r="X3" s="974" t="s">
        <v>586</v>
      </c>
      <c r="Y3" s="974"/>
      <c r="Z3" s="974" t="s">
        <v>224</v>
      </c>
      <c r="AA3" s="974"/>
      <c r="AB3" s="974"/>
      <c r="AC3" s="974" t="s">
        <v>225</v>
      </c>
      <c r="AD3" s="974"/>
      <c r="AE3" s="974"/>
      <c r="AF3" s="974" t="s">
        <v>586</v>
      </c>
      <c r="AG3" s="974"/>
      <c r="AH3" s="974" t="s">
        <v>224</v>
      </c>
      <c r="AI3" s="974"/>
      <c r="AJ3" s="974"/>
      <c r="AK3" s="974" t="s">
        <v>225</v>
      </c>
      <c r="AL3" s="974"/>
      <c r="AM3" s="974"/>
      <c r="AN3" s="974" t="s">
        <v>586</v>
      </c>
      <c r="AO3" s="974"/>
      <c r="AP3" s="974" t="s">
        <v>224</v>
      </c>
      <c r="AQ3" s="974"/>
      <c r="AR3" s="974"/>
      <c r="AS3" s="974" t="s">
        <v>225</v>
      </c>
      <c r="AT3" s="974"/>
      <c r="AU3" s="974"/>
      <c r="AV3" s="974" t="s">
        <v>586</v>
      </c>
      <c r="AW3" s="974"/>
      <c r="AX3" s="974" t="s">
        <v>224</v>
      </c>
      <c r="AY3" s="974"/>
      <c r="AZ3" s="974"/>
      <c r="BA3" s="974" t="s">
        <v>225</v>
      </c>
      <c r="BB3" s="974"/>
      <c r="BC3" s="974"/>
      <c r="BD3" s="974" t="s">
        <v>586</v>
      </c>
      <c r="BE3" s="974"/>
      <c r="BF3" s="974" t="s">
        <v>224</v>
      </c>
      <c r="BG3" s="974"/>
      <c r="BH3" s="974"/>
      <c r="BI3" s="974" t="s">
        <v>225</v>
      </c>
      <c r="BJ3" s="974"/>
      <c r="BK3" s="974"/>
      <c r="BL3" s="974" t="s">
        <v>586</v>
      </c>
      <c r="BM3" s="974"/>
      <c r="BN3" s="974" t="s">
        <v>224</v>
      </c>
      <c r="BO3" s="974"/>
      <c r="BP3" s="974"/>
      <c r="BQ3" s="974" t="s">
        <v>225</v>
      </c>
      <c r="BR3" s="974"/>
      <c r="BS3" s="974"/>
      <c r="BT3" s="974" t="s">
        <v>586</v>
      </c>
      <c r="BU3" s="974"/>
      <c r="BV3" s="974" t="s">
        <v>225</v>
      </c>
      <c r="BW3" s="974"/>
      <c r="BX3" s="974"/>
      <c r="BY3" s="972" t="s">
        <v>224</v>
      </c>
      <c r="BZ3" s="972"/>
      <c r="CA3" s="972"/>
      <c r="CB3" s="972" t="s">
        <v>225</v>
      </c>
      <c r="CC3" s="972"/>
      <c r="CD3" s="972"/>
      <c r="CE3" s="297"/>
      <c r="CF3" s="297"/>
      <c r="CG3" s="970" t="s">
        <v>224</v>
      </c>
      <c r="CH3" s="970"/>
      <c r="CI3" s="970"/>
      <c r="CJ3" s="980" t="s">
        <v>225</v>
      </c>
      <c r="CK3" s="970"/>
      <c r="CL3" s="970"/>
      <c r="CM3" s="297"/>
      <c r="CN3" s="297"/>
      <c r="CO3" s="970" t="s">
        <v>224</v>
      </c>
      <c r="CP3" s="970"/>
      <c r="CQ3" s="970"/>
      <c r="CR3" s="980" t="s">
        <v>225</v>
      </c>
      <c r="CS3" s="970"/>
      <c r="CT3" s="970"/>
      <c r="CU3" s="297"/>
      <c r="CV3" s="297"/>
      <c r="CW3" s="970" t="s">
        <v>224</v>
      </c>
      <c r="CX3" s="970"/>
      <c r="CY3" s="970"/>
      <c r="CZ3" s="980" t="s">
        <v>225</v>
      </c>
      <c r="DA3" s="970"/>
      <c r="DB3" s="970"/>
      <c r="DC3" s="297"/>
      <c r="DD3" s="297"/>
      <c r="DE3" s="970" t="s">
        <v>224</v>
      </c>
      <c r="DF3" s="970"/>
      <c r="DG3" s="970"/>
      <c r="DH3" s="980" t="s">
        <v>225</v>
      </c>
      <c r="DI3" s="970"/>
      <c r="DJ3" s="970"/>
      <c r="DK3" s="297"/>
      <c r="DL3" s="297"/>
      <c r="DM3" s="970" t="s">
        <v>224</v>
      </c>
      <c r="DN3" s="970"/>
      <c r="DO3" s="970"/>
      <c r="DP3" s="980" t="s">
        <v>225</v>
      </c>
      <c r="DQ3" s="970"/>
      <c r="DR3" s="970"/>
      <c r="DS3" s="297"/>
      <c r="DT3" s="297"/>
      <c r="DU3" s="970" t="s">
        <v>224</v>
      </c>
      <c r="DV3" s="970"/>
      <c r="DW3" s="970"/>
      <c r="DX3" s="980" t="s">
        <v>225</v>
      </c>
      <c r="DY3" s="970"/>
      <c r="DZ3" s="970"/>
      <c r="EA3" s="297"/>
      <c r="EB3" s="297"/>
      <c r="EC3" s="970" t="s">
        <v>224</v>
      </c>
      <c r="ED3" s="970"/>
      <c r="EE3" s="970"/>
      <c r="EF3" s="980" t="s">
        <v>225</v>
      </c>
      <c r="EG3" s="970"/>
      <c r="EH3" s="970"/>
      <c r="EI3" s="297"/>
      <c r="EJ3" s="297"/>
      <c r="EK3" s="970" t="s">
        <v>224</v>
      </c>
      <c r="EL3" s="970"/>
      <c r="EM3" s="970"/>
      <c r="EN3" s="980" t="s">
        <v>225</v>
      </c>
      <c r="EO3" s="970"/>
      <c r="EP3" s="970"/>
      <c r="EQ3" s="297"/>
      <c r="ER3" s="297"/>
      <c r="ES3" s="970" t="s">
        <v>225</v>
      </c>
      <c r="ET3" s="970"/>
      <c r="EU3" s="970"/>
      <c r="EV3" s="297"/>
      <c r="EW3" s="297"/>
      <c r="EX3" s="953" t="s">
        <v>224</v>
      </c>
      <c r="EY3" s="953"/>
      <c r="EZ3" s="953"/>
      <c r="FA3" s="952" t="s">
        <v>225</v>
      </c>
      <c r="FB3" s="953"/>
      <c r="FC3" s="953"/>
      <c r="FD3" s="297"/>
      <c r="FE3" s="297"/>
      <c r="FF3" s="953" t="s">
        <v>224</v>
      </c>
      <c r="FG3" s="953"/>
      <c r="FH3" s="953"/>
      <c r="FI3" s="952" t="s">
        <v>225</v>
      </c>
      <c r="FJ3" s="953"/>
      <c r="FK3" s="953"/>
      <c r="FL3" s="297"/>
      <c r="FM3" s="297"/>
      <c r="FN3" s="953" t="s">
        <v>224</v>
      </c>
      <c r="FO3" s="953"/>
      <c r="FP3" s="953"/>
      <c r="FQ3" s="952" t="s">
        <v>225</v>
      </c>
      <c r="FR3" s="953"/>
      <c r="FS3" s="953"/>
      <c r="FT3" s="297"/>
      <c r="FU3" s="297"/>
      <c r="FV3" s="953" t="s">
        <v>224</v>
      </c>
      <c r="FW3" s="953"/>
      <c r="FX3" s="953"/>
      <c r="FY3" s="952" t="s">
        <v>225</v>
      </c>
      <c r="FZ3" s="953"/>
      <c r="GA3" s="953"/>
      <c r="GB3" s="297"/>
      <c r="GC3" s="297"/>
      <c r="GD3" s="953" t="s">
        <v>224</v>
      </c>
      <c r="GE3" s="953"/>
      <c r="GF3" s="953"/>
      <c r="GG3" s="952" t="s">
        <v>225</v>
      </c>
      <c r="GH3" s="953"/>
      <c r="GI3" s="953"/>
      <c r="GJ3" s="297"/>
      <c r="GK3" s="297"/>
      <c r="GL3" s="953" t="s">
        <v>224</v>
      </c>
      <c r="GM3" s="953"/>
      <c r="GN3" s="953"/>
      <c r="GO3" s="952" t="s">
        <v>225</v>
      </c>
      <c r="GP3" s="953"/>
      <c r="GQ3" s="953"/>
      <c r="GR3" s="297"/>
      <c r="GS3" s="297"/>
      <c r="GT3" s="953" t="s">
        <v>224</v>
      </c>
      <c r="GU3" s="953"/>
      <c r="GV3" s="953"/>
      <c r="GW3" s="952" t="s">
        <v>225</v>
      </c>
      <c r="GX3" s="953"/>
      <c r="GY3" s="953"/>
      <c r="GZ3" s="297"/>
      <c r="HA3" s="297"/>
      <c r="HB3" s="953" t="s">
        <v>224</v>
      </c>
      <c r="HC3" s="953"/>
      <c r="HD3" s="953"/>
      <c r="HE3" s="952" t="s">
        <v>225</v>
      </c>
      <c r="HF3" s="953"/>
      <c r="HG3" s="953"/>
      <c r="HH3" s="297"/>
      <c r="HI3" s="297"/>
      <c r="HJ3" s="953" t="s">
        <v>225</v>
      </c>
      <c r="HK3" s="953"/>
      <c r="HL3" s="953"/>
      <c r="HM3" s="991" t="s">
        <v>224</v>
      </c>
      <c r="HN3" s="991"/>
      <c r="HO3" s="991"/>
      <c r="HP3" s="990" t="s">
        <v>225</v>
      </c>
      <c r="HQ3" s="991"/>
      <c r="HR3" s="991"/>
      <c r="HS3" s="419"/>
      <c r="HT3" s="419"/>
      <c r="HU3" s="991" t="s">
        <v>224</v>
      </c>
      <c r="HV3" s="991"/>
      <c r="HW3" s="991"/>
      <c r="HX3" s="990" t="s">
        <v>225</v>
      </c>
      <c r="HY3" s="991"/>
      <c r="HZ3" s="991"/>
      <c r="IA3" s="419"/>
      <c r="IB3" s="419"/>
      <c r="IC3" s="991" t="s">
        <v>224</v>
      </c>
      <c r="ID3" s="991"/>
      <c r="IE3" s="991"/>
      <c r="IF3" s="990" t="s">
        <v>225</v>
      </c>
      <c r="IG3" s="991"/>
      <c r="IH3" s="991"/>
      <c r="II3" s="419"/>
      <c r="IJ3" s="419"/>
      <c r="IK3" s="991" t="s">
        <v>224</v>
      </c>
      <c r="IL3" s="991"/>
      <c r="IM3" s="991"/>
      <c r="IN3" s="990" t="s">
        <v>225</v>
      </c>
      <c r="IO3" s="991"/>
      <c r="IP3" s="991"/>
      <c r="IQ3" s="419"/>
      <c r="IR3" s="419"/>
      <c r="IS3" s="991" t="s">
        <v>224</v>
      </c>
      <c r="IT3" s="991"/>
      <c r="IU3" s="991"/>
      <c r="IV3" s="990" t="s">
        <v>225</v>
      </c>
      <c r="IW3" s="991"/>
      <c r="IX3" s="991"/>
      <c r="IY3" s="419"/>
      <c r="IZ3" s="419"/>
      <c r="JA3" s="991" t="s">
        <v>224</v>
      </c>
      <c r="JB3" s="991"/>
      <c r="JC3" s="991"/>
      <c r="JD3" s="990" t="s">
        <v>225</v>
      </c>
      <c r="JE3" s="991"/>
      <c r="JF3" s="991"/>
      <c r="JG3" s="419"/>
      <c r="JH3" s="419"/>
      <c r="JI3" s="991" t="s">
        <v>224</v>
      </c>
      <c r="JJ3" s="991"/>
      <c r="JK3" s="991"/>
      <c r="JL3" s="990" t="s">
        <v>225</v>
      </c>
      <c r="JM3" s="991"/>
      <c r="JN3" s="991"/>
      <c r="JO3" s="419"/>
      <c r="JP3" s="419"/>
      <c r="JQ3" s="991" t="s">
        <v>224</v>
      </c>
      <c r="JR3" s="991"/>
      <c r="JS3" s="991"/>
      <c r="JT3" s="990" t="s">
        <v>225</v>
      </c>
      <c r="JU3" s="991"/>
      <c r="JV3" s="991"/>
      <c r="JW3" s="419"/>
      <c r="JX3" s="419"/>
      <c r="JY3" s="991" t="s">
        <v>225</v>
      </c>
      <c r="JZ3" s="991"/>
      <c r="KA3" s="991"/>
      <c r="KC3" s="948" t="s">
        <v>224</v>
      </c>
      <c r="KD3" s="948"/>
      <c r="KE3" s="948"/>
      <c r="KF3" s="948" t="s">
        <v>225</v>
      </c>
      <c r="KG3" s="948"/>
      <c r="KH3" s="948"/>
      <c r="KI3" s="948" t="s">
        <v>224</v>
      </c>
      <c r="KJ3" s="948"/>
      <c r="KK3" s="948"/>
      <c r="KL3" s="948" t="s">
        <v>225</v>
      </c>
      <c r="KM3" s="948"/>
      <c r="KN3" s="948"/>
      <c r="KO3" s="948" t="s">
        <v>224</v>
      </c>
      <c r="KP3" s="948"/>
      <c r="KQ3" s="948"/>
      <c r="KR3" s="948" t="s">
        <v>225</v>
      </c>
      <c r="KS3" s="948"/>
      <c r="KT3" s="948"/>
      <c r="KU3" s="948" t="s">
        <v>224</v>
      </c>
      <c r="KV3" s="948"/>
      <c r="KW3" s="948"/>
      <c r="KX3" s="948" t="s">
        <v>225</v>
      </c>
      <c r="KY3" s="948"/>
      <c r="KZ3" s="948"/>
      <c r="LA3" s="948" t="s">
        <v>224</v>
      </c>
      <c r="LB3" s="948"/>
      <c r="LC3" s="948"/>
      <c r="LD3" s="948" t="s">
        <v>225</v>
      </c>
      <c r="LE3" s="948"/>
      <c r="LF3" s="948"/>
      <c r="LG3" s="948" t="s">
        <v>224</v>
      </c>
      <c r="LH3" s="948"/>
      <c r="LI3" s="948"/>
      <c r="LJ3" s="948" t="s">
        <v>225</v>
      </c>
      <c r="LK3" s="948"/>
      <c r="LL3" s="948"/>
      <c r="LM3" s="948" t="s">
        <v>224</v>
      </c>
      <c r="LN3" s="948"/>
      <c r="LO3" s="948"/>
      <c r="LP3" s="948" t="s">
        <v>225</v>
      </c>
      <c r="LQ3" s="948"/>
      <c r="LR3" s="948"/>
      <c r="LS3" s="948" t="s">
        <v>224</v>
      </c>
      <c r="LT3" s="948"/>
      <c r="LU3" s="948"/>
      <c r="LV3" s="948" t="s">
        <v>225</v>
      </c>
      <c r="LW3" s="948"/>
      <c r="LX3" s="948"/>
      <c r="LY3" s="948" t="s">
        <v>225</v>
      </c>
      <c r="LZ3" s="948"/>
      <c r="MA3" s="948"/>
    </row>
    <row r="4" spans="1:339" ht="24" x14ac:dyDescent="0.2">
      <c r="A4" s="314" t="s">
        <v>297</v>
      </c>
      <c r="B4" s="315" t="s">
        <v>608</v>
      </c>
      <c r="C4" s="315" t="s">
        <v>607</v>
      </c>
      <c r="D4" s="315" t="s">
        <v>606</v>
      </c>
      <c r="E4" s="316" t="s">
        <v>304</v>
      </c>
      <c r="F4" s="316" t="s">
        <v>305</v>
      </c>
      <c r="G4" s="317" t="s">
        <v>295</v>
      </c>
      <c r="H4" s="318" t="s">
        <v>288</v>
      </c>
      <c r="I4" s="319" t="s">
        <v>289</v>
      </c>
      <c r="J4" s="320" t="s">
        <v>537</v>
      </c>
      <c r="K4" s="320" t="s">
        <v>538</v>
      </c>
      <c r="L4" s="320" t="s">
        <v>539</v>
      </c>
      <c r="M4" s="320" t="s">
        <v>537</v>
      </c>
      <c r="N4" s="320" t="s">
        <v>538</v>
      </c>
      <c r="O4" s="321" t="s">
        <v>539</v>
      </c>
      <c r="P4" s="318" t="s">
        <v>288</v>
      </c>
      <c r="Q4" s="319" t="s">
        <v>289</v>
      </c>
      <c r="R4" s="320" t="s">
        <v>537</v>
      </c>
      <c r="S4" s="320" t="s">
        <v>538</v>
      </c>
      <c r="T4" s="320" t="s">
        <v>539</v>
      </c>
      <c r="U4" s="320" t="s">
        <v>537</v>
      </c>
      <c r="V4" s="320" t="s">
        <v>538</v>
      </c>
      <c r="W4" s="321" t="s">
        <v>539</v>
      </c>
      <c r="X4" s="318" t="s">
        <v>288</v>
      </c>
      <c r="Y4" s="319" t="s">
        <v>289</v>
      </c>
      <c r="Z4" s="320" t="s">
        <v>537</v>
      </c>
      <c r="AA4" s="320" t="s">
        <v>538</v>
      </c>
      <c r="AB4" s="320" t="s">
        <v>539</v>
      </c>
      <c r="AC4" s="320" t="s">
        <v>537</v>
      </c>
      <c r="AD4" s="320" t="s">
        <v>538</v>
      </c>
      <c r="AE4" s="321" t="s">
        <v>539</v>
      </c>
      <c r="AF4" s="318" t="s">
        <v>288</v>
      </c>
      <c r="AG4" s="319" t="s">
        <v>289</v>
      </c>
      <c r="AH4" s="320" t="s">
        <v>537</v>
      </c>
      <c r="AI4" s="320" t="s">
        <v>538</v>
      </c>
      <c r="AJ4" s="320" t="s">
        <v>539</v>
      </c>
      <c r="AK4" s="320" t="s">
        <v>537</v>
      </c>
      <c r="AL4" s="320" t="s">
        <v>538</v>
      </c>
      <c r="AM4" s="321" t="s">
        <v>539</v>
      </c>
      <c r="AN4" s="318" t="s">
        <v>288</v>
      </c>
      <c r="AO4" s="319" t="s">
        <v>289</v>
      </c>
      <c r="AP4" s="320" t="s">
        <v>537</v>
      </c>
      <c r="AQ4" s="320" t="s">
        <v>538</v>
      </c>
      <c r="AR4" s="320" t="s">
        <v>539</v>
      </c>
      <c r="AS4" s="320" t="s">
        <v>537</v>
      </c>
      <c r="AT4" s="320" t="s">
        <v>538</v>
      </c>
      <c r="AU4" s="321" t="s">
        <v>539</v>
      </c>
      <c r="AV4" s="318" t="s">
        <v>288</v>
      </c>
      <c r="AW4" s="319" t="s">
        <v>289</v>
      </c>
      <c r="AX4" s="320" t="s">
        <v>537</v>
      </c>
      <c r="AY4" s="320" t="s">
        <v>538</v>
      </c>
      <c r="AZ4" s="320" t="s">
        <v>539</v>
      </c>
      <c r="BA4" s="320" t="s">
        <v>537</v>
      </c>
      <c r="BB4" s="320" t="s">
        <v>538</v>
      </c>
      <c r="BC4" s="321" t="s">
        <v>539</v>
      </c>
      <c r="BD4" s="318" t="s">
        <v>288</v>
      </c>
      <c r="BE4" s="319" t="s">
        <v>289</v>
      </c>
      <c r="BF4" s="320" t="s">
        <v>537</v>
      </c>
      <c r="BG4" s="320" t="s">
        <v>538</v>
      </c>
      <c r="BH4" s="320" t="s">
        <v>539</v>
      </c>
      <c r="BI4" s="320" t="s">
        <v>537</v>
      </c>
      <c r="BJ4" s="320" t="s">
        <v>538</v>
      </c>
      <c r="BK4" s="321" t="s">
        <v>539</v>
      </c>
      <c r="BL4" s="318" t="s">
        <v>288</v>
      </c>
      <c r="BM4" s="319" t="s">
        <v>289</v>
      </c>
      <c r="BN4" s="320" t="s">
        <v>537</v>
      </c>
      <c r="BO4" s="320" t="s">
        <v>538</v>
      </c>
      <c r="BP4" s="320" t="s">
        <v>539</v>
      </c>
      <c r="BQ4" s="320" t="s">
        <v>537</v>
      </c>
      <c r="BR4" s="320" t="s">
        <v>538</v>
      </c>
      <c r="BS4" s="321" t="s">
        <v>539</v>
      </c>
      <c r="BT4" s="318" t="s">
        <v>288</v>
      </c>
      <c r="BU4" s="319" t="s">
        <v>289</v>
      </c>
      <c r="BV4" s="320" t="s">
        <v>537</v>
      </c>
      <c r="BW4" s="320" t="s">
        <v>538</v>
      </c>
      <c r="BX4" s="321" t="s">
        <v>539</v>
      </c>
      <c r="BY4" s="322" t="s">
        <v>537</v>
      </c>
      <c r="BZ4" s="322" t="s">
        <v>538</v>
      </c>
      <c r="CA4" s="322" t="s">
        <v>539</v>
      </c>
      <c r="CB4" s="322" t="s">
        <v>537</v>
      </c>
      <c r="CC4" s="322" t="s">
        <v>538</v>
      </c>
      <c r="CD4" s="323" t="s">
        <v>539</v>
      </c>
      <c r="CE4" s="298"/>
      <c r="CF4" s="298"/>
      <c r="CG4" s="324" t="s">
        <v>537</v>
      </c>
      <c r="CH4" s="325" t="s">
        <v>538</v>
      </c>
      <c r="CI4" s="326" t="s">
        <v>539</v>
      </c>
      <c r="CJ4" s="327" t="s">
        <v>537</v>
      </c>
      <c r="CK4" s="325" t="s">
        <v>538</v>
      </c>
      <c r="CL4" s="326" t="s">
        <v>539</v>
      </c>
      <c r="CM4" s="298"/>
      <c r="CN4" s="298"/>
      <c r="CO4" s="324" t="s">
        <v>537</v>
      </c>
      <c r="CP4" s="325" t="s">
        <v>538</v>
      </c>
      <c r="CQ4" s="326" t="s">
        <v>539</v>
      </c>
      <c r="CR4" s="327" t="s">
        <v>537</v>
      </c>
      <c r="CS4" s="325" t="s">
        <v>538</v>
      </c>
      <c r="CT4" s="326" t="s">
        <v>539</v>
      </c>
      <c r="CU4" s="298"/>
      <c r="CV4" s="298"/>
      <c r="CW4" s="324" t="s">
        <v>537</v>
      </c>
      <c r="CX4" s="325" t="s">
        <v>538</v>
      </c>
      <c r="CY4" s="326" t="s">
        <v>539</v>
      </c>
      <c r="CZ4" s="327" t="s">
        <v>537</v>
      </c>
      <c r="DA4" s="325" t="s">
        <v>538</v>
      </c>
      <c r="DB4" s="326" t="s">
        <v>539</v>
      </c>
      <c r="DC4" s="298"/>
      <c r="DD4" s="298"/>
      <c r="DE4" s="324" t="s">
        <v>537</v>
      </c>
      <c r="DF4" s="325" t="s">
        <v>538</v>
      </c>
      <c r="DG4" s="326" t="s">
        <v>539</v>
      </c>
      <c r="DH4" s="327" t="s">
        <v>537</v>
      </c>
      <c r="DI4" s="325" t="s">
        <v>538</v>
      </c>
      <c r="DJ4" s="326" t="s">
        <v>539</v>
      </c>
      <c r="DK4" s="298"/>
      <c r="DL4" s="298"/>
      <c r="DM4" s="324" t="s">
        <v>537</v>
      </c>
      <c r="DN4" s="325" t="s">
        <v>538</v>
      </c>
      <c r="DO4" s="326" t="s">
        <v>539</v>
      </c>
      <c r="DP4" s="327" t="s">
        <v>537</v>
      </c>
      <c r="DQ4" s="325" t="s">
        <v>538</v>
      </c>
      <c r="DR4" s="326" t="s">
        <v>539</v>
      </c>
      <c r="DS4" s="298"/>
      <c r="DT4" s="298"/>
      <c r="DU4" s="324" t="s">
        <v>537</v>
      </c>
      <c r="DV4" s="325" t="s">
        <v>538</v>
      </c>
      <c r="DW4" s="326" t="s">
        <v>539</v>
      </c>
      <c r="DX4" s="327" t="s">
        <v>537</v>
      </c>
      <c r="DY4" s="325" t="s">
        <v>538</v>
      </c>
      <c r="DZ4" s="326" t="s">
        <v>539</v>
      </c>
      <c r="EA4" s="298"/>
      <c r="EB4" s="298"/>
      <c r="EC4" s="324" t="s">
        <v>537</v>
      </c>
      <c r="ED4" s="325" t="s">
        <v>538</v>
      </c>
      <c r="EE4" s="326" t="s">
        <v>539</v>
      </c>
      <c r="EF4" s="327" t="s">
        <v>537</v>
      </c>
      <c r="EG4" s="325" t="s">
        <v>538</v>
      </c>
      <c r="EH4" s="326" t="s">
        <v>539</v>
      </c>
      <c r="EI4" s="298"/>
      <c r="EJ4" s="298"/>
      <c r="EK4" s="324" t="s">
        <v>537</v>
      </c>
      <c r="EL4" s="325" t="s">
        <v>538</v>
      </c>
      <c r="EM4" s="326" t="s">
        <v>539</v>
      </c>
      <c r="EN4" s="327" t="s">
        <v>537</v>
      </c>
      <c r="EO4" s="325" t="s">
        <v>538</v>
      </c>
      <c r="EP4" s="326" t="s">
        <v>539</v>
      </c>
      <c r="EQ4" s="298"/>
      <c r="ER4" s="298"/>
      <c r="ES4" s="324" t="s">
        <v>537</v>
      </c>
      <c r="ET4" s="325" t="s">
        <v>538</v>
      </c>
      <c r="EU4" s="326" t="s">
        <v>539</v>
      </c>
      <c r="EV4" s="298"/>
      <c r="EW4" s="298"/>
      <c r="EX4" s="328" t="s">
        <v>537</v>
      </c>
      <c r="EY4" s="329" t="s">
        <v>538</v>
      </c>
      <c r="EZ4" s="330" t="s">
        <v>539</v>
      </c>
      <c r="FA4" s="331" t="s">
        <v>537</v>
      </c>
      <c r="FB4" s="329" t="s">
        <v>538</v>
      </c>
      <c r="FC4" s="330" t="s">
        <v>539</v>
      </c>
      <c r="FD4" s="298"/>
      <c r="FE4" s="298"/>
      <c r="FF4" s="328" t="s">
        <v>537</v>
      </c>
      <c r="FG4" s="329" t="s">
        <v>538</v>
      </c>
      <c r="FH4" s="330" t="s">
        <v>539</v>
      </c>
      <c r="FI4" s="331" t="s">
        <v>537</v>
      </c>
      <c r="FJ4" s="329" t="s">
        <v>538</v>
      </c>
      <c r="FK4" s="330" t="s">
        <v>539</v>
      </c>
      <c r="FL4" s="298"/>
      <c r="FM4" s="298"/>
      <c r="FN4" s="328" t="s">
        <v>537</v>
      </c>
      <c r="FO4" s="329" t="s">
        <v>538</v>
      </c>
      <c r="FP4" s="330" t="s">
        <v>539</v>
      </c>
      <c r="FQ4" s="331" t="s">
        <v>537</v>
      </c>
      <c r="FR4" s="329" t="s">
        <v>538</v>
      </c>
      <c r="FS4" s="330" t="s">
        <v>539</v>
      </c>
      <c r="FT4" s="298"/>
      <c r="FU4" s="298"/>
      <c r="FV4" s="328" t="s">
        <v>537</v>
      </c>
      <c r="FW4" s="329" t="s">
        <v>538</v>
      </c>
      <c r="FX4" s="330" t="s">
        <v>539</v>
      </c>
      <c r="FY4" s="331" t="s">
        <v>537</v>
      </c>
      <c r="FZ4" s="329" t="s">
        <v>538</v>
      </c>
      <c r="GA4" s="330" t="s">
        <v>539</v>
      </c>
      <c r="GB4" s="298"/>
      <c r="GC4" s="298"/>
      <c r="GD4" s="328" t="s">
        <v>537</v>
      </c>
      <c r="GE4" s="329" t="s">
        <v>538</v>
      </c>
      <c r="GF4" s="330" t="s">
        <v>539</v>
      </c>
      <c r="GG4" s="331" t="s">
        <v>537</v>
      </c>
      <c r="GH4" s="329" t="s">
        <v>538</v>
      </c>
      <c r="GI4" s="330" t="s">
        <v>539</v>
      </c>
      <c r="GJ4" s="298"/>
      <c r="GK4" s="298"/>
      <c r="GL4" s="328" t="s">
        <v>537</v>
      </c>
      <c r="GM4" s="329" t="s">
        <v>538</v>
      </c>
      <c r="GN4" s="330" t="s">
        <v>539</v>
      </c>
      <c r="GO4" s="331" t="s">
        <v>537</v>
      </c>
      <c r="GP4" s="329" t="s">
        <v>538</v>
      </c>
      <c r="GQ4" s="330" t="s">
        <v>539</v>
      </c>
      <c r="GR4" s="298"/>
      <c r="GS4" s="298"/>
      <c r="GT4" s="328" t="s">
        <v>537</v>
      </c>
      <c r="GU4" s="329" t="s">
        <v>538</v>
      </c>
      <c r="GV4" s="330" t="s">
        <v>539</v>
      </c>
      <c r="GW4" s="331" t="s">
        <v>537</v>
      </c>
      <c r="GX4" s="329" t="s">
        <v>538</v>
      </c>
      <c r="GY4" s="330" t="s">
        <v>539</v>
      </c>
      <c r="GZ4" s="298"/>
      <c r="HA4" s="298"/>
      <c r="HB4" s="328" t="s">
        <v>537</v>
      </c>
      <c r="HC4" s="329" t="s">
        <v>538</v>
      </c>
      <c r="HD4" s="330" t="s">
        <v>539</v>
      </c>
      <c r="HE4" s="331" t="s">
        <v>537</v>
      </c>
      <c r="HF4" s="329" t="s">
        <v>538</v>
      </c>
      <c r="HG4" s="330" t="s">
        <v>539</v>
      </c>
      <c r="HH4" s="298"/>
      <c r="HI4" s="298"/>
      <c r="HJ4" s="328" t="s">
        <v>537</v>
      </c>
      <c r="HK4" s="329" t="s">
        <v>538</v>
      </c>
      <c r="HL4" s="330" t="s">
        <v>539</v>
      </c>
      <c r="HM4" s="420" t="s">
        <v>537</v>
      </c>
      <c r="HN4" s="421" t="s">
        <v>538</v>
      </c>
      <c r="HO4" s="422" t="s">
        <v>539</v>
      </c>
      <c r="HP4" s="423" t="s">
        <v>537</v>
      </c>
      <c r="HQ4" s="421" t="s">
        <v>538</v>
      </c>
      <c r="HR4" s="422" t="s">
        <v>539</v>
      </c>
      <c r="HS4" s="424"/>
      <c r="HT4" s="424"/>
      <c r="HU4" s="420" t="s">
        <v>537</v>
      </c>
      <c r="HV4" s="421" t="s">
        <v>538</v>
      </c>
      <c r="HW4" s="422" t="s">
        <v>539</v>
      </c>
      <c r="HX4" s="423" t="s">
        <v>537</v>
      </c>
      <c r="HY4" s="421" t="s">
        <v>538</v>
      </c>
      <c r="HZ4" s="422" t="s">
        <v>539</v>
      </c>
      <c r="IA4" s="424"/>
      <c r="IB4" s="424"/>
      <c r="IC4" s="420" t="s">
        <v>537</v>
      </c>
      <c r="ID4" s="421" t="s">
        <v>538</v>
      </c>
      <c r="IE4" s="422" t="s">
        <v>539</v>
      </c>
      <c r="IF4" s="423" t="s">
        <v>537</v>
      </c>
      <c r="IG4" s="421" t="s">
        <v>538</v>
      </c>
      <c r="IH4" s="422" t="s">
        <v>539</v>
      </c>
      <c r="II4" s="424"/>
      <c r="IJ4" s="424"/>
      <c r="IK4" s="420" t="s">
        <v>537</v>
      </c>
      <c r="IL4" s="421" t="s">
        <v>538</v>
      </c>
      <c r="IM4" s="422" t="s">
        <v>539</v>
      </c>
      <c r="IN4" s="423" t="s">
        <v>537</v>
      </c>
      <c r="IO4" s="421" t="s">
        <v>538</v>
      </c>
      <c r="IP4" s="422" t="s">
        <v>539</v>
      </c>
      <c r="IQ4" s="424"/>
      <c r="IR4" s="424"/>
      <c r="IS4" s="420" t="s">
        <v>537</v>
      </c>
      <c r="IT4" s="421" t="s">
        <v>538</v>
      </c>
      <c r="IU4" s="422" t="s">
        <v>539</v>
      </c>
      <c r="IV4" s="423" t="s">
        <v>537</v>
      </c>
      <c r="IW4" s="421" t="s">
        <v>538</v>
      </c>
      <c r="IX4" s="422" t="s">
        <v>539</v>
      </c>
      <c r="IY4" s="424"/>
      <c r="IZ4" s="424"/>
      <c r="JA4" s="420" t="s">
        <v>537</v>
      </c>
      <c r="JB4" s="421" t="s">
        <v>538</v>
      </c>
      <c r="JC4" s="422" t="s">
        <v>539</v>
      </c>
      <c r="JD4" s="423" t="s">
        <v>537</v>
      </c>
      <c r="JE4" s="421" t="s">
        <v>538</v>
      </c>
      <c r="JF4" s="422" t="s">
        <v>539</v>
      </c>
      <c r="JG4" s="424"/>
      <c r="JH4" s="424"/>
      <c r="JI4" s="420" t="s">
        <v>537</v>
      </c>
      <c r="JJ4" s="421" t="s">
        <v>538</v>
      </c>
      <c r="JK4" s="422" t="s">
        <v>539</v>
      </c>
      <c r="JL4" s="423" t="s">
        <v>537</v>
      </c>
      <c r="JM4" s="421" t="s">
        <v>538</v>
      </c>
      <c r="JN4" s="422" t="s">
        <v>539</v>
      </c>
      <c r="JO4" s="424"/>
      <c r="JP4" s="424"/>
      <c r="JQ4" s="420" t="s">
        <v>537</v>
      </c>
      <c r="JR4" s="421" t="s">
        <v>538</v>
      </c>
      <c r="JS4" s="422" t="s">
        <v>539</v>
      </c>
      <c r="JT4" s="423" t="s">
        <v>537</v>
      </c>
      <c r="JU4" s="421" t="s">
        <v>538</v>
      </c>
      <c r="JV4" s="422" t="s">
        <v>539</v>
      </c>
      <c r="JW4" s="424"/>
      <c r="JX4" s="424"/>
      <c r="JY4" s="420" t="s">
        <v>537</v>
      </c>
      <c r="JZ4" s="421" t="s">
        <v>538</v>
      </c>
      <c r="KA4" s="422" t="s">
        <v>539</v>
      </c>
      <c r="KC4" s="332" t="s">
        <v>537</v>
      </c>
      <c r="KD4" s="332" t="s">
        <v>538</v>
      </c>
      <c r="KE4" s="332" t="s">
        <v>539</v>
      </c>
      <c r="KF4" s="332" t="s">
        <v>537</v>
      </c>
      <c r="KG4" s="332" t="s">
        <v>538</v>
      </c>
      <c r="KH4" s="333" t="s">
        <v>539</v>
      </c>
      <c r="KI4" s="332" t="s">
        <v>537</v>
      </c>
      <c r="KJ4" s="332" t="s">
        <v>538</v>
      </c>
      <c r="KK4" s="332" t="s">
        <v>539</v>
      </c>
      <c r="KL4" s="332" t="s">
        <v>537</v>
      </c>
      <c r="KM4" s="332" t="s">
        <v>538</v>
      </c>
      <c r="KN4" s="333" t="s">
        <v>539</v>
      </c>
      <c r="KO4" s="332" t="s">
        <v>537</v>
      </c>
      <c r="KP4" s="332" t="s">
        <v>538</v>
      </c>
      <c r="KQ4" s="332" t="s">
        <v>539</v>
      </c>
      <c r="KR4" s="332" t="s">
        <v>537</v>
      </c>
      <c r="KS4" s="332" t="s">
        <v>538</v>
      </c>
      <c r="KT4" s="333" t="s">
        <v>539</v>
      </c>
      <c r="KU4" s="332" t="s">
        <v>537</v>
      </c>
      <c r="KV4" s="332" t="s">
        <v>538</v>
      </c>
      <c r="KW4" s="332" t="s">
        <v>539</v>
      </c>
      <c r="KX4" s="332" t="s">
        <v>537</v>
      </c>
      <c r="KY4" s="332" t="s">
        <v>538</v>
      </c>
      <c r="KZ4" s="333" t="s">
        <v>539</v>
      </c>
      <c r="LA4" s="332" t="s">
        <v>537</v>
      </c>
      <c r="LB4" s="332" t="s">
        <v>538</v>
      </c>
      <c r="LC4" s="332" t="s">
        <v>539</v>
      </c>
      <c r="LD4" s="332" t="s">
        <v>537</v>
      </c>
      <c r="LE4" s="332" t="s">
        <v>538</v>
      </c>
      <c r="LF4" s="333" t="s">
        <v>539</v>
      </c>
      <c r="LG4" s="332" t="s">
        <v>537</v>
      </c>
      <c r="LH4" s="332" t="s">
        <v>538</v>
      </c>
      <c r="LI4" s="332" t="s">
        <v>539</v>
      </c>
      <c r="LJ4" s="332" t="s">
        <v>537</v>
      </c>
      <c r="LK4" s="332" t="s">
        <v>538</v>
      </c>
      <c r="LL4" s="333" t="s">
        <v>539</v>
      </c>
      <c r="LM4" s="332" t="s">
        <v>537</v>
      </c>
      <c r="LN4" s="332" t="s">
        <v>538</v>
      </c>
      <c r="LO4" s="332" t="s">
        <v>539</v>
      </c>
      <c r="LP4" s="332" t="s">
        <v>537</v>
      </c>
      <c r="LQ4" s="332" t="s">
        <v>538</v>
      </c>
      <c r="LR4" s="333" t="s">
        <v>539</v>
      </c>
      <c r="LS4" s="332" t="s">
        <v>537</v>
      </c>
      <c r="LT4" s="332" t="s">
        <v>538</v>
      </c>
      <c r="LU4" s="332" t="s">
        <v>539</v>
      </c>
      <c r="LV4" s="332" t="s">
        <v>537</v>
      </c>
      <c r="LW4" s="332" t="s">
        <v>538</v>
      </c>
      <c r="LX4" s="333" t="s">
        <v>539</v>
      </c>
      <c r="LY4" s="332" t="s">
        <v>537</v>
      </c>
      <c r="LZ4" s="332" t="s">
        <v>538</v>
      </c>
      <c r="MA4" s="333" t="s">
        <v>539</v>
      </c>
    </row>
    <row r="5" spans="1:339" x14ac:dyDescent="0.2">
      <c r="A5" s="309" t="s">
        <v>204</v>
      </c>
      <c r="B5" s="334">
        <v>0</v>
      </c>
      <c r="C5" s="334">
        <v>0</v>
      </c>
      <c r="D5" s="334" t="s">
        <v>315</v>
      </c>
      <c r="E5" s="334"/>
      <c r="F5" s="335"/>
      <c r="G5" s="336" t="s">
        <v>6</v>
      </c>
      <c r="H5" s="346">
        <v>2009</v>
      </c>
      <c r="I5" s="347" t="s">
        <v>291</v>
      </c>
      <c r="J5" s="360">
        <v>35.799999999999997</v>
      </c>
      <c r="K5" s="360">
        <v>36</v>
      </c>
      <c r="L5" s="360">
        <v>35.9</v>
      </c>
      <c r="M5" s="360">
        <v>21.2</v>
      </c>
      <c r="N5" s="360">
        <v>23.4</v>
      </c>
      <c r="O5" s="361">
        <v>22</v>
      </c>
      <c r="P5" s="386">
        <v>2009</v>
      </c>
      <c r="Q5" s="387" t="s">
        <v>291</v>
      </c>
      <c r="R5" s="360">
        <v>0.6</v>
      </c>
      <c r="S5" s="360">
        <v>0.4</v>
      </c>
      <c r="T5" s="360">
        <v>0.5</v>
      </c>
      <c r="U5" s="360">
        <v>1.4</v>
      </c>
      <c r="V5" s="360">
        <v>0.8</v>
      </c>
      <c r="W5" s="361">
        <v>1.2</v>
      </c>
      <c r="X5" s="386">
        <v>2009</v>
      </c>
      <c r="Y5" s="387" t="s">
        <v>291</v>
      </c>
      <c r="Z5" s="360">
        <v>0.1</v>
      </c>
      <c r="AA5" s="360">
        <v>0.1</v>
      </c>
      <c r="AB5" s="360">
        <v>0.1</v>
      </c>
      <c r="AC5" s="360">
        <v>1.6</v>
      </c>
      <c r="AD5" s="360">
        <v>14.5</v>
      </c>
      <c r="AE5" s="361">
        <v>6.4</v>
      </c>
      <c r="AF5" s="386">
        <v>2009</v>
      </c>
      <c r="AG5" s="387" t="s">
        <v>291</v>
      </c>
      <c r="AH5" s="360"/>
      <c r="AI5" s="360"/>
      <c r="AJ5" s="360"/>
      <c r="AK5" s="360"/>
      <c r="AL5" s="360">
        <v>49.8</v>
      </c>
      <c r="AM5" s="361">
        <v>54.9</v>
      </c>
      <c r="AN5" s="386">
        <v>2009</v>
      </c>
      <c r="AO5" s="387" t="s">
        <v>291</v>
      </c>
      <c r="AP5" s="360">
        <v>54.2</v>
      </c>
      <c r="AQ5" s="360">
        <v>29.5</v>
      </c>
      <c r="AR5" s="360">
        <v>36.299999999999997</v>
      </c>
      <c r="AS5" s="360">
        <v>97.2</v>
      </c>
      <c r="AT5" s="360">
        <v>90.9</v>
      </c>
      <c r="AU5" s="361">
        <v>92.9</v>
      </c>
      <c r="AV5" s="386">
        <v>2009</v>
      </c>
      <c r="AW5" s="387" t="s">
        <v>291</v>
      </c>
      <c r="AX5" s="337">
        <v>20.3</v>
      </c>
      <c r="AY5" s="337">
        <v>28.8</v>
      </c>
      <c r="AZ5" s="337">
        <v>25.3</v>
      </c>
      <c r="BA5" s="337">
        <v>55.6</v>
      </c>
      <c r="BB5" s="337">
        <v>54</v>
      </c>
      <c r="BC5" s="338">
        <v>54.5</v>
      </c>
      <c r="BD5" s="386">
        <v>2009</v>
      </c>
      <c r="BE5" s="387" t="s">
        <v>291</v>
      </c>
      <c r="BF5" s="394">
        <v>0.3</v>
      </c>
      <c r="BG5" s="394">
        <v>0.3</v>
      </c>
      <c r="BH5" s="394">
        <v>0.3</v>
      </c>
      <c r="BI5" s="394">
        <v>0.2</v>
      </c>
      <c r="BJ5" s="394">
        <v>1.1000000000000001</v>
      </c>
      <c r="BK5" s="395">
        <v>0.5</v>
      </c>
      <c r="BL5" s="386">
        <v>2009</v>
      </c>
      <c r="BM5" s="347" t="s">
        <v>291</v>
      </c>
      <c r="BN5" s="347">
        <v>0.5</v>
      </c>
      <c r="BO5" s="347">
        <v>1.7</v>
      </c>
      <c r="BP5" s="347">
        <v>1</v>
      </c>
      <c r="BQ5" s="347">
        <v>0.4</v>
      </c>
      <c r="BR5" s="347">
        <v>3.9</v>
      </c>
      <c r="BS5" s="604">
        <v>1.7</v>
      </c>
      <c r="BT5" s="386">
        <v>2009</v>
      </c>
      <c r="BU5" s="387" t="s">
        <v>291</v>
      </c>
      <c r="BV5" s="394">
        <v>49.9</v>
      </c>
      <c r="BW5" s="394">
        <v>51.1</v>
      </c>
      <c r="BX5" s="395">
        <v>50.5</v>
      </c>
      <c r="BY5" s="339">
        <v>144090</v>
      </c>
      <c r="BZ5" s="340">
        <v>143760</v>
      </c>
      <c r="CA5" s="340">
        <v>287850</v>
      </c>
      <c r="CB5" s="340">
        <v>150272</v>
      </c>
      <c r="CC5" s="340">
        <v>148217</v>
      </c>
      <c r="CD5" s="341">
        <v>298489</v>
      </c>
      <c r="CE5" s="342"/>
      <c r="CF5" s="342"/>
      <c r="CG5" s="286">
        <f t="shared" ref="CG5:CG36" si="0">IF(ISBLANK(J5), "-", (BY5))</f>
        <v>144090</v>
      </c>
      <c r="CH5" s="287">
        <f t="shared" ref="CH5:CH36" si="1">IF(ISBLANK(K5), "-", (BZ5))</f>
        <v>143760</v>
      </c>
      <c r="CI5" s="287">
        <f t="shared" ref="CI5:CI36" si="2">IF(ISBLANK(L5), "-", (CA5))</f>
        <v>287850</v>
      </c>
      <c r="CJ5" s="287">
        <f t="shared" ref="CJ5:CJ36" si="3">IF(ISBLANK(M5), "-", (CB5))</f>
        <v>150272</v>
      </c>
      <c r="CK5" s="287">
        <f t="shared" ref="CK5:CK36" si="4">IF(ISBLANK(N5), "-", (CC5))</f>
        <v>148217</v>
      </c>
      <c r="CL5" s="288">
        <f t="shared" ref="CL5:CL36" si="5">IF(ISBLANK(O5), "-", (CD5))</f>
        <v>298489</v>
      </c>
      <c r="CM5" s="342"/>
      <c r="CN5" s="342"/>
      <c r="CO5" s="286">
        <f t="shared" ref="CO5:CO36" si="6">IF(ISBLANK(R5), "-", (BY5))</f>
        <v>144090</v>
      </c>
      <c r="CP5" s="287">
        <f t="shared" ref="CP5:CP36" si="7">IF(ISBLANK(S5), "-", (BZ5))</f>
        <v>143760</v>
      </c>
      <c r="CQ5" s="287">
        <f t="shared" ref="CQ5:CQ36" si="8">IF(ISBLANK(T5), "-", (CA5))</f>
        <v>287850</v>
      </c>
      <c r="CR5" s="287">
        <f t="shared" ref="CR5:CR36" si="9">IF(ISBLANK(U5), "-", (CB5))</f>
        <v>150272</v>
      </c>
      <c r="CS5" s="287">
        <f t="shared" ref="CS5:CS36" si="10">IF(ISBLANK(V5), "-", (CC5))</f>
        <v>148217</v>
      </c>
      <c r="CT5" s="288">
        <f t="shared" ref="CT5:CT36" si="11">IF(ISBLANK(W5), "-", (CD5))</f>
        <v>298489</v>
      </c>
      <c r="CU5" s="342"/>
      <c r="CV5" s="342"/>
      <c r="CW5" s="286">
        <f t="shared" ref="CW5:CW36" si="12">IF(ISBLANK(Z5), "-", (BY5))</f>
        <v>144090</v>
      </c>
      <c r="CX5" s="287">
        <f t="shared" ref="CX5:CX36" si="13">IF(ISBLANK(AA5), "-", (BZ5))</f>
        <v>143760</v>
      </c>
      <c r="CY5" s="287">
        <f t="shared" ref="CY5:CY36" si="14">IF(ISBLANK(AB5), "-", (CA5))</f>
        <v>287850</v>
      </c>
      <c r="CZ5" s="287">
        <f t="shared" ref="CZ5:CZ36" si="15">IF(ISBLANK(AC5), "-", (CB5))</f>
        <v>150272</v>
      </c>
      <c r="DA5" s="287">
        <f t="shared" ref="DA5:DA36" si="16">IF(ISBLANK(AD5), "-", (CC5))</f>
        <v>148217</v>
      </c>
      <c r="DB5" s="288">
        <f t="shared" ref="DB5:DB36" si="17">IF(ISBLANK(AE5), "-", (CD5))</f>
        <v>298489</v>
      </c>
      <c r="DC5" s="342"/>
      <c r="DD5" s="342"/>
      <c r="DE5" s="286" t="str">
        <f t="shared" ref="DE5:DE36" si="18">IF(ISBLANK(AH5), "-", (BY5))</f>
        <v>-</v>
      </c>
      <c r="DF5" s="287" t="str">
        <f t="shared" ref="DF5:DF36" si="19">IF(ISBLANK(AI5), "-", (BZ5))</f>
        <v>-</v>
      </c>
      <c r="DG5" s="287" t="str">
        <f t="shared" ref="DG5:DG36" si="20">IF(ISBLANK(AJ5), "-", (CA5))</f>
        <v>-</v>
      </c>
      <c r="DH5" s="287" t="str">
        <f t="shared" ref="DH5:DH36" si="21">IF(ISBLANK(AK5), "-", (CB5))</f>
        <v>-</v>
      </c>
      <c r="DI5" s="287">
        <f t="shared" ref="DI5:DI36" si="22">IF(ISBLANK(AL5), "-", (CC5))</f>
        <v>148217</v>
      </c>
      <c r="DJ5" s="288">
        <f t="shared" ref="DJ5:DJ36" si="23">IF(ISBLANK(AM5), "-", (CD5))</f>
        <v>298489</v>
      </c>
      <c r="DK5" s="342"/>
      <c r="DL5" s="342"/>
      <c r="DM5" s="286">
        <f t="shared" ref="DM5:DM36" si="24">IF(ISBLANK(AP5), "-", (BY5))</f>
        <v>144090</v>
      </c>
      <c r="DN5" s="287">
        <f t="shared" ref="DN5:DN36" si="25">IF(ISBLANK(AQ5), "-", (BZ5))</f>
        <v>143760</v>
      </c>
      <c r="DO5" s="287">
        <f t="shared" ref="DO5:DO36" si="26">IF(ISBLANK(AR5), "-", (CA5))</f>
        <v>287850</v>
      </c>
      <c r="DP5" s="287">
        <f t="shared" ref="DP5:DP36" si="27">IF(ISBLANK(AS5), "-", (CB5))</f>
        <v>150272</v>
      </c>
      <c r="DQ5" s="287">
        <f t="shared" ref="DQ5:DQ36" si="28">IF(ISBLANK(AT5), "-", (CC5))</f>
        <v>148217</v>
      </c>
      <c r="DR5" s="288">
        <f t="shared" ref="DR5:DR36" si="29">IF(ISBLANK(AU5), "-", (CD5))</f>
        <v>298489</v>
      </c>
      <c r="DS5" s="342"/>
      <c r="DT5" s="342"/>
      <c r="DU5" s="286">
        <f t="shared" ref="DU5:DU36" si="30">IF(ISBLANK(AX5), "-", (BY5))</f>
        <v>144090</v>
      </c>
      <c r="DV5" s="287">
        <f t="shared" ref="DV5:DV36" si="31">IF(ISBLANK(AY5), "-", (BZ5))</f>
        <v>143760</v>
      </c>
      <c r="DW5" s="287">
        <f t="shared" ref="DW5:DW36" si="32">IF(ISBLANK(AZ5), "-", (CA5))</f>
        <v>287850</v>
      </c>
      <c r="DX5" s="287">
        <f t="shared" ref="DX5:DX36" si="33">IF(ISBLANK(BA5), "-", (CB5))</f>
        <v>150272</v>
      </c>
      <c r="DY5" s="287">
        <f t="shared" ref="DY5:DY36" si="34">IF(ISBLANK(BB5), "-", (CC5))</f>
        <v>148217</v>
      </c>
      <c r="DZ5" s="288">
        <f t="shared" ref="DZ5:DZ36" si="35">IF(ISBLANK(BC5), "-", (CD5))</f>
        <v>298489</v>
      </c>
      <c r="EA5" s="342"/>
      <c r="EB5" s="342"/>
      <c r="EC5" s="286">
        <f t="shared" ref="EC5:EC36" si="36">IF(ISBLANK(BF5), "-", (BY5))</f>
        <v>144090</v>
      </c>
      <c r="ED5" s="287">
        <f t="shared" ref="ED5:ED36" si="37">IF(ISBLANK(BG5), "-", (BZ5))</f>
        <v>143760</v>
      </c>
      <c r="EE5" s="287">
        <f t="shared" ref="EE5:EE36" si="38">IF(ISBLANK(BH5), "-", (CA5))</f>
        <v>287850</v>
      </c>
      <c r="EF5" s="287">
        <f t="shared" ref="EF5:EF36" si="39">IF(ISBLANK(BI5), "-", (CB5))</f>
        <v>150272</v>
      </c>
      <c r="EG5" s="287">
        <f t="shared" ref="EG5:EG36" si="40">IF(ISBLANK(BJ5), "-", (CC5))</f>
        <v>148217</v>
      </c>
      <c r="EH5" s="288">
        <f t="shared" ref="EH5:EH36" si="41">IF(ISBLANK(BK5), "-", (CD5))</f>
        <v>298489</v>
      </c>
      <c r="EI5" s="342"/>
      <c r="EJ5" s="342"/>
      <c r="EK5" s="286">
        <f t="shared" ref="EK5:EK36" si="42">IF(ISBLANK(BN5), "-", (BY5))</f>
        <v>144090</v>
      </c>
      <c r="EL5" s="287">
        <f t="shared" ref="EL5:EL36" si="43">IF(ISBLANK(BO5), "-", (BZ5))</f>
        <v>143760</v>
      </c>
      <c r="EM5" s="287">
        <f t="shared" ref="EM5:EM36" si="44">IF(ISBLANK(BP5), "-", (CA5))</f>
        <v>287850</v>
      </c>
      <c r="EN5" s="287">
        <f t="shared" ref="EN5:EN36" si="45">IF(ISBLANK(BQ5), "-", (CB5))</f>
        <v>150272</v>
      </c>
      <c r="EO5" s="287">
        <f t="shared" ref="EO5:EO36" si="46">IF(ISBLANK(BR5), "-", (CC5))</f>
        <v>148217</v>
      </c>
      <c r="EP5" s="288">
        <f t="shared" ref="EP5:EP36" si="47">IF(ISBLANK(BS5), "-", (CD5))</f>
        <v>298489</v>
      </c>
      <c r="EQ5" s="342"/>
      <c r="ER5" s="342"/>
      <c r="ES5" s="286">
        <f t="shared" ref="ES5:ES36" si="48">IF(ISBLANK(BV5), "-", (CB5))</f>
        <v>150272</v>
      </c>
      <c r="ET5" s="287">
        <f t="shared" ref="ET5:ET36" si="49">IF(ISBLANK(BW5), "-", (CC5))</f>
        <v>148217</v>
      </c>
      <c r="EU5" s="288">
        <f t="shared" ref="EU5:EU36" si="50">IF(ISBLANK(BX5), "-", (CD5))</f>
        <v>298489</v>
      </c>
      <c r="EV5" s="342"/>
      <c r="EW5" s="342"/>
      <c r="EX5" s="302">
        <f t="shared" ref="EX5:EX36" si="51">IF(ISBLANK(J5), "-", (J5/100)*(BY5))</f>
        <v>51584.22</v>
      </c>
      <c r="EY5" s="303">
        <f t="shared" ref="EY5:EY36" si="52">IF(ISBLANK(K5), "-", (K5/100)*(BZ5))</f>
        <v>51753.599999999999</v>
      </c>
      <c r="EZ5" s="303">
        <f t="shared" ref="EZ5:EZ36" si="53">IF(ISBLANK(L5), "-", (L5/100)*(CA5))</f>
        <v>103338.15</v>
      </c>
      <c r="FA5" s="303">
        <f t="shared" ref="FA5:FA36" si="54">IF(ISBLANK(M5), "-", (M5/100)*(CB5))</f>
        <v>31857.664000000001</v>
      </c>
      <c r="FB5" s="303">
        <f t="shared" ref="FB5:FB36" si="55">IF(ISBLANK(N5), "-", (N5/100)*(CC5))</f>
        <v>34682.777999999998</v>
      </c>
      <c r="FC5" s="304">
        <f t="shared" ref="FC5:FC36" si="56">IF(ISBLANK(O5), "-", (O5/100)*(CD5))</f>
        <v>65667.58</v>
      </c>
      <c r="FD5" s="342"/>
      <c r="FE5" s="342"/>
      <c r="FF5" s="302">
        <f t="shared" ref="FF5:FF36" si="57">IF(ISBLANK(R5), "-", (R5/100)*(BY5))</f>
        <v>864.54</v>
      </c>
      <c r="FG5" s="303">
        <f t="shared" ref="FG5:FG36" si="58">IF(ISBLANK(S5), "-", (S5/100)*(BZ5))</f>
        <v>575.04</v>
      </c>
      <c r="FH5" s="303">
        <f t="shared" ref="FH5:FH36" si="59">IF(ISBLANK(T5), "-", (T5/100)*(CA5))</f>
        <v>1439.25</v>
      </c>
      <c r="FI5" s="303">
        <f t="shared" ref="FI5:FI36" si="60">IF(ISBLANK(U5), "-", (U5/100)*(CB5))</f>
        <v>2103.808</v>
      </c>
      <c r="FJ5" s="303">
        <f t="shared" ref="FJ5:FJ36" si="61">IF(ISBLANK(V5), "-", (V5/100)*(CC5))</f>
        <v>1185.7360000000001</v>
      </c>
      <c r="FK5" s="304">
        <f t="shared" ref="FK5:FK36" si="62">IF(ISBLANK(W5), "-", (W5/100)*(CD5))</f>
        <v>3581.8679999999999</v>
      </c>
      <c r="FL5" s="342"/>
      <c r="FM5" s="342"/>
      <c r="FN5" s="302">
        <f t="shared" ref="FN5:FN36" si="63">IF(ISBLANK(Z5), "-", (Z5/100)*(BY5))</f>
        <v>144.09</v>
      </c>
      <c r="FO5" s="303">
        <f t="shared" ref="FO5:FO36" si="64">IF(ISBLANK(AA5), "-", (AA5/100)*(BZ5))</f>
        <v>143.76</v>
      </c>
      <c r="FP5" s="303">
        <f t="shared" ref="FP5:FP36" si="65">IF(ISBLANK(AB5), "-", (AB5/100)*(CA5))</f>
        <v>287.85000000000002</v>
      </c>
      <c r="FQ5" s="303">
        <f t="shared" ref="FQ5:FQ36" si="66">IF(ISBLANK(AC5), "-", (AC5/100)*(CB5))</f>
        <v>2404.3519999999999</v>
      </c>
      <c r="FR5" s="303">
        <f t="shared" ref="FR5:FR36" si="67">IF(ISBLANK(AD5), "-", (AD5/100)*(CC5))</f>
        <v>21491.465</v>
      </c>
      <c r="FS5" s="304">
        <f t="shared" ref="FS5:FS36" si="68">IF(ISBLANK(AE5), "-", (AE5/100)*(CD5))</f>
        <v>19103.296000000002</v>
      </c>
      <c r="FT5" s="342"/>
      <c r="FU5" s="342"/>
      <c r="FV5" s="302" t="str">
        <f t="shared" ref="FV5:FV36" si="69">IF(ISBLANK(AH5), "-", (AH5/100)*(BY5))</f>
        <v>-</v>
      </c>
      <c r="FW5" s="303" t="str">
        <f t="shared" ref="FW5:FW36" si="70">IF(ISBLANK(AI5), "-", (AI5/100)*(BZ5))</f>
        <v>-</v>
      </c>
      <c r="FX5" s="303" t="str">
        <f t="shared" ref="FX5:FX36" si="71">IF(ISBLANK(AJ5), "-", (AJ5/100)*(CA5))</f>
        <v>-</v>
      </c>
      <c r="FY5" s="303" t="str">
        <f t="shared" ref="FY5:FY36" si="72">IF(ISBLANK(AK5), "-", (AK5/100)*(CB5))</f>
        <v>-</v>
      </c>
      <c r="FZ5" s="303">
        <f t="shared" ref="FZ5:FZ36" si="73">IF(ISBLANK(AL5), "-", (AL5/100)*(CC5))</f>
        <v>73812.066000000006</v>
      </c>
      <c r="GA5" s="304">
        <f t="shared" ref="GA5:GA36" si="74">IF(ISBLANK(AM5), "-", (AM5/100)*(CD5))</f>
        <v>163870.46099999998</v>
      </c>
      <c r="GB5" s="342"/>
      <c r="GC5" s="342"/>
      <c r="GD5" s="302">
        <f t="shared" ref="GD5:GD36" si="75">IF(ISBLANK(AP5), "-", (AP5/100)*(BY5))</f>
        <v>78096.78</v>
      </c>
      <c r="GE5" s="303">
        <f t="shared" ref="GE5:GE36" si="76">IF(ISBLANK(AQ5), "-", (AQ5/100)*(BZ5))</f>
        <v>42409.2</v>
      </c>
      <c r="GF5" s="303">
        <f t="shared" ref="GF5:GF36" si="77">IF(ISBLANK(AR5), "-", (AR5/100)*(CA5))</f>
        <v>104489.55</v>
      </c>
      <c r="GG5" s="303">
        <f t="shared" ref="GG5:GG36" si="78">IF(ISBLANK(AS5), "-", (AS5/100)*(CB5))</f>
        <v>146064.38399999999</v>
      </c>
      <c r="GH5" s="303">
        <f t="shared" ref="GH5:GH36" si="79">IF(ISBLANK(AT5), "-", (AT5/100)*(CC5))</f>
        <v>134729.253</v>
      </c>
      <c r="GI5" s="304">
        <f t="shared" ref="GI5:GI36" si="80">IF(ISBLANK(AU5), "-", (AU5/100)*(CD5))</f>
        <v>277296.28100000002</v>
      </c>
      <c r="GJ5" s="342"/>
      <c r="GK5" s="342"/>
      <c r="GL5" s="302">
        <f t="shared" ref="GL5:GL36" si="81">IF(ISBLANK(AX5), "-", (AX5/100)*(BY5))</f>
        <v>29250.27</v>
      </c>
      <c r="GM5" s="303">
        <f t="shared" ref="GM5:GM36" si="82">IF(ISBLANK(AY5), "-", (AY5/100)*(BZ5))</f>
        <v>41402.880000000005</v>
      </c>
      <c r="GN5" s="303">
        <f t="shared" ref="GN5:GN36" si="83">IF(ISBLANK(AZ5), "-", (AZ5/100)*(CA5))</f>
        <v>72826.05</v>
      </c>
      <c r="GO5" s="303">
        <f t="shared" ref="GO5:GO36" si="84">IF(ISBLANK(BA5), "-", (BA5/100)*(CB5))</f>
        <v>83551.232000000004</v>
      </c>
      <c r="GP5" s="303">
        <f t="shared" ref="GP5:GP36" si="85">IF(ISBLANK(BB5), "-", (BB5/100)*(CC5))</f>
        <v>80037.180000000008</v>
      </c>
      <c r="GQ5" s="304">
        <f t="shared" ref="GQ5:GQ36" si="86">IF(ISBLANK(BC5), "-", (BC5/100)*(CD5))</f>
        <v>162676.505</v>
      </c>
      <c r="GR5" s="342"/>
      <c r="GS5" s="342"/>
      <c r="GT5" s="302">
        <f t="shared" ref="GT5:GT36" si="87">IF(ISBLANK(BF5), "-", (BF5/100)*(BY5))</f>
        <v>432.27</v>
      </c>
      <c r="GU5" s="303">
        <f t="shared" ref="GU5:GU36" si="88">IF(ISBLANK(BG5), "-", (BG5/100)*(BZ5))</f>
        <v>431.28000000000003</v>
      </c>
      <c r="GV5" s="303">
        <f t="shared" ref="GV5:GV36" si="89">IF(ISBLANK(BH5), "-", (BH5/100)*(CA5))</f>
        <v>863.55000000000007</v>
      </c>
      <c r="GW5" s="303">
        <f t="shared" ref="GW5:GW36" si="90">IF(ISBLANK(BI5), "-", (BI5/100)*(CB5))</f>
        <v>300.54399999999998</v>
      </c>
      <c r="GX5" s="303">
        <f t="shared" ref="GX5:GX36" si="91">IF(ISBLANK(BJ5), "-", (BJ5/100)*(CC5))</f>
        <v>1630.3870000000002</v>
      </c>
      <c r="GY5" s="304">
        <f t="shared" ref="GY5:GY36" si="92">IF(ISBLANK(BK5), "-", (BK5/100)*(CD5))</f>
        <v>1492.4449999999999</v>
      </c>
      <c r="GZ5" s="342"/>
      <c r="HA5" s="342"/>
      <c r="HB5" s="302">
        <f t="shared" ref="HB5:HB36" si="93">IF(ISBLANK(BN5), "-", (BN5/100)*(BY5))</f>
        <v>720.45</v>
      </c>
      <c r="HC5" s="303">
        <f t="shared" ref="HC5:HC36" si="94">IF(ISBLANK(BO5), "-", (BO5/100)*(BZ5))</f>
        <v>2443.92</v>
      </c>
      <c r="HD5" s="303">
        <f t="shared" ref="HD5:HD36" si="95">IF(ISBLANK(BP5), "-", (BP5/100)*(CA5))</f>
        <v>2878.5</v>
      </c>
      <c r="HE5" s="303">
        <f t="shared" ref="HE5:HE36" si="96">IF(ISBLANK(BQ5), "-", (BQ5/100)*(CB5))</f>
        <v>601.08799999999997</v>
      </c>
      <c r="HF5" s="303">
        <f t="shared" ref="HF5:HF36" si="97">IF(ISBLANK(BR5), "-", (BR5/100)*(CC5))</f>
        <v>5780.4629999999997</v>
      </c>
      <c r="HG5" s="304">
        <f t="shared" ref="HG5:HG36" si="98">IF(ISBLANK(BS5), "-", (BS5/100)*(CD5))</f>
        <v>5074.3130000000001</v>
      </c>
      <c r="HH5" s="342"/>
      <c r="HI5" s="342"/>
      <c r="HJ5" s="302">
        <f t="shared" ref="HJ5:HJ36" si="99">IF(ISBLANK(BV5), "-", (BV5/100)*(CB5))</f>
        <v>74985.728000000003</v>
      </c>
      <c r="HK5" s="303">
        <f t="shared" ref="HK5:HK36" si="100">IF(ISBLANK(BW5), "-", (BW5/100)*(CC5))</f>
        <v>75738.887000000002</v>
      </c>
      <c r="HL5" s="304">
        <f t="shared" ref="HL5:HL36" si="101">IF(ISBLANK(BX5), "-", (BX5/100)*(CD5))</f>
        <v>150736.94500000001</v>
      </c>
      <c r="HM5" s="425">
        <f t="shared" ref="HM5:HR5" si="102">IF(ISNUMBER(J5),1,"-")</f>
        <v>1</v>
      </c>
      <c r="HN5" s="426">
        <f t="shared" si="102"/>
        <v>1</v>
      </c>
      <c r="HO5" s="426">
        <f t="shared" si="102"/>
        <v>1</v>
      </c>
      <c r="HP5" s="426">
        <f t="shared" si="102"/>
        <v>1</v>
      </c>
      <c r="HQ5" s="426">
        <f t="shared" si="102"/>
        <v>1</v>
      </c>
      <c r="HR5" s="427">
        <f t="shared" si="102"/>
        <v>1</v>
      </c>
      <c r="HS5" s="449"/>
      <c r="HT5" s="449"/>
      <c r="HU5" s="425">
        <f t="shared" ref="HU5:HZ5" si="103">IF(ISNUMBER(R5),1,"-")</f>
        <v>1</v>
      </c>
      <c r="HV5" s="426">
        <f t="shared" si="103"/>
        <v>1</v>
      </c>
      <c r="HW5" s="426">
        <f t="shared" si="103"/>
        <v>1</v>
      </c>
      <c r="HX5" s="426">
        <f t="shared" si="103"/>
        <v>1</v>
      </c>
      <c r="HY5" s="426">
        <f t="shared" si="103"/>
        <v>1</v>
      </c>
      <c r="HZ5" s="427">
        <f t="shared" si="103"/>
        <v>1</v>
      </c>
      <c r="IA5" s="449"/>
      <c r="IB5" s="449"/>
      <c r="IC5" s="425">
        <f t="shared" ref="IC5:IH5" si="104">IF(ISNUMBER(Z5),1,"-")</f>
        <v>1</v>
      </c>
      <c r="ID5" s="426">
        <f t="shared" si="104"/>
        <v>1</v>
      </c>
      <c r="IE5" s="426">
        <f t="shared" si="104"/>
        <v>1</v>
      </c>
      <c r="IF5" s="426">
        <f t="shared" si="104"/>
        <v>1</v>
      </c>
      <c r="IG5" s="426">
        <f t="shared" si="104"/>
        <v>1</v>
      </c>
      <c r="IH5" s="427">
        <f t="shared" si="104"/>
        <v>1</v>
      </c>
      <c r="II5" s="449"/>
      <c r="IJ5" s="449"/>
      <c r="IK5" s="425" t="str">
        <f t="shared" ref="IK5:IP5" si="105">IF(ISNUMBER(AH5),1,"-")</f>
        <v>-</v>
      </c>
      <c r="IL5" s="426" t="str">
        <f t="shared" si="105"/>
        <v>-</v>
      </c>
      <c r="IM5" s="426" t="str">
        <f t="shared" si="105"/>
        <v>-</v>
      </c>
      <c r="IN5" s="426" t="str">
        <f t="shared" si="105"/>
        <v>-</v>
      </c>
      <c r="IO5" s="426">
        <f t="shared" si="105"/>
        <v>1</v>
      </c>
      <c r="IP5" s="427">
        <f t="shared" si="105"/>
        <v>1</v>
      </c>
      <c r="IQ5" s="449"/>
      <c r="IR5" s="449"/>
      <c r="IS5" s="425">
        <f t="shared" ref="IS5:IX5" si="106">IF(ISNUMBER(AP5),1,"-")</f>
        <v>1</v>
      </c>
      <c r="IT5" s="426">
        <f t="shared" si="106"/>
        <v>1</v>
      </c>
      <c r="IU5" s="426">
        <f t="shared" si="106"/>
        <v>1</v>
      </c>
      <c r="IV5" s="426">
        <f t="shared" si="106"/>
        <v>1</v>
      </c>
      <c r="IW5" s="426">
        <f t="shared" si="106"/>
        <v>1</v>
      </c>
      <c r="IX5" s="427">
        <f t="shared" si="106"/>
        <v>1</v>
      </c>
      <c r="IY5" s="449"/>
      <c r="IZ5" s="449"/>
      <c r="JA5" s="425">
        <f t="shared" ref="JA5:JF5" si="107">IF(ISNUMBER(AX5),1,"-")</f>
        <v>1</v>
      </c>
      <c r="JB5" s="426">
        <f t="shared" si="107"/>
        <v>1</v>
      </c>
      <c r="JC5" s="426">
        <f t="shared" si="107"/>
        <v>1</v>
      </c>
      <c r="JD5" s="426">
        <f t="shared" si="107"/>
        <v>1</v>
      </c>
      <c r="JE5" s="426">
        <f t="shared" si="107"/>
        <v>1</v>
      </c>
      <c r="JF5" s="427">
        <f t="shared" si="107"/>
        <v>1</v>
      </c>
      <c r="JG5" s="449"/>
      <c r="JH5" s="449"/>
      <c r="JI5" s="425">
        <f t="shared" ref="JI5:JN5" si="108">IF(ISNUMBER(BF5),1,"-")</f>
        <v>1</v>
      </c>
      <c r="JJ5" s="426">
        <f t="shared" si="108"/>
        <v>1</v>
      </c>
      <c r="JK5" s="426">
        <f t="shared" si="108"/>
        <v>1</v>
      </c>
      <c r="JL5" s="426">
        <f t="shared" si="108"/>
        <v>1</v>
      </c>
      <c r="JM5" s="426">
        <f t="shared" si="108"/>
        <v>1</v>
      </c>
      <c r="JN5" s="427">
        <f t="shared" si="108"/>
        <v>1</v>
      </c>
      <c r="JO5" s="449"/>
      <c r="JP5" s="449"/>
      <c r="JQ5" s="425">
        <f t="shared" ref="JQ5:JV5" si="109">IF(ISNUMBER(BN5),1,"-")</f>
        <v>1</v>
      </c>
      <c r="JR5" s="426">
        <f t="shared" si="109"/>
        <v>1</v>
      </c>
      <c r="JS5" s="426">
        <f t="shared" si="109"/>
        <v>1</v>
      </c>
      <c r="JT5" s="426">
        <f t="shared" si="109"/>
        <v>1</v>
      </c>
      <c r="JU5" s="426">
        <f t="shared" si="109"/>
        <v>1</v>
      </c>
      <c r="JV5" s="427">
        <f t="shared" si="109"/>
        <v>1</v>
      </c>
      <c r="JW5" s="449"/>
      <c r="JX5" s="449"/>
      <c r="JY5" s="425">
        <f>IF(ISNUMBER(BV5),1,"-")</f>
        <v>1</v>
      </c>
      <c r="JZ5" s="426">
        <f>IF(ISNUMBER(BW5),1,"-")</f>
        <v>1</v>
      </c>
      <c r="KA5" s="427">
        <f>IF(ISNUMBER(BX5),1,"-")</f>
        <v>1</v>
      </c>
      <c r="KB5" s="334"/>
      <c r="KC5" s="354"/>
      <c r="KD5" s="354"/>
      <c r="KE5" s="354"/>
      <c r="KF5" s="354"/>
      <c r="KG5" s="354"/>
      <c r="KH5" s="354"/>
      <c r="KI5" s="357"/>
      <c r="KJ5" s="357"/>
      <c r="KK5" s="357"/>
      <c r="KL5" s="357"/>
      <c r="KM5" s="357"/>
      <c r="KN5" s="357"/>
      <c r="KO5" s="357"/>
      <c r="KP5" s="357"/>
      <c r="KQ5" s="357"/>
      <c r="KR5" s="357"/>
      <c r="KS5" s="357"/>
      <c r="KT5" s="357"/>
      <c r="KU5" s="357"/>
      <c r="KV5" s="357"/>
      <c r="KW5" s="357"/>
      <c r="KX5" s="357" t="s">
        <v>627</v>
      </c>
      <c r="KY5" s="357"/>
      <c r="KZ5" s="357"/>
      <c r="LA5" s="357"/>
      <c r="LB5" s="357"/>
      <c r="LC5" s="357"/>
      <c r="LD5" s="357"/>
      <c r="LE5" s="357"/>
      <c r="LF5" s="357"/>
      <c r="LG5" s="357"/>
      <c r="LH5" s="357"/>
      <c r="LI5" s="357"/>
      <c r="LJ5" s="357"/>
      <c r="LK5" s="357"/>
      <c r="LL5" s="357"/>
      <c r="LM5" s="357"/>
      <c r="LN5" s="357"/>
      <c r="LO5" s="357"/>
      <c r="LP5" s="357"/>
      <c r="LQ5" s="357"/>
      <c r="LR5" s="357"/>
      <c r="LS5" s="343"/>
      <c r="LT5" s="343"/>
      <c r="LU5" s="343"/>
      <c r="LV5" s="343"/>
      <c r="LW5" s="343"/>
      <c r="LX5" s="343"/>
      <c r="LY5" s="357"/>
      <c r="LZ5" s="357"/>
      <c r="MA5" s="404"/>
    </row>
    <row r="6" spans="1:339" x14ac:dyDescent="0.2">
      <c r="A6" s="310" t="s">
        <v>204</v>
      </c>
      <c r="B6" s="172">
        <v>0</v>
      </c>
      <c r="C6" s="172">
        <v>0</v>
      </c>
      <c r="D6" s="172" t="s">
        <v>335</v>
      </c>
      <c r="E6" s="172">
        <v>1</v>
      </c>
      <c r="F6" s="173"/>
      <c r="G6" s="218" t="s">
        <v>12</v>
      </c>
      <c r="H6" s="348">
        <v>2010</v>
      </c>
      <c r="I6" s="349">
        <v>2010</v>
      </c>
      <c r="J6" s="362">
        <v>10.4</v>
      </c>
      <c r="K6" s="362">
        <v>20.3</v>
      </c>
      <c r="L6" s="362">
        <v>15.8</v>
      </c>
      <c r="M6" s="362">
        <v>3.9</v>
      </c>
      <c r="N6" s="362">
        <v>12.7</v>
      </c>
      <c r="O6" s="363">
        <v>8.9</v>
      </c>
      <c r="P6" s="388">
        <v>2010</v>
      </c>
      <c r="Q6" s="389">
        <v>2010</v>
      </c>
      <c r="R6" s="362"/>
      <c r="S6" s="362"/>
      <c r="T6" s="362"/>
      <c r="U6" s="362">
        <v>0.4</v>
      </c>
      <c r="V6" s="362">
        <v>0.7</v>
      </c>
      <c r="W6" s="363">
        <v>0.6</v>
      </c>
      <c r="X6" s="388">
        <v>2010</v>
      </c>
      <c r="Y6" s="389">
        <v>2010</v>
      </c>
      <c r="Z6" s="362"/>
      <c r="AA6" s="362"/>
      <c r="AB6" s="362"/>
      <c r="AC6" s="362">
        <v>5.9</v>
      </c>
      <c r="AD6" s="362">
        <v>23.9</v>
      </c>
      <c r="AE6" s="363">
        <v>16.100000000000001</v>
      </c>
      <c r="AF6" s="388">
        <v>2010</v>
      </c>
      <c r="AG6" s="389">
        <v>2010</v>
      </c>
      <c r="AH6" s="362"/>
      <c r="AI6" s="362"/>
      <c r="AJ6" s="362"/>
      <c r="AK6" s="362"/>
      <c r="AL6" s="362">
        <v>85.6</v>
      </c>
      <c r="AM6" s="363">
        <v>85.9</v>
      </c>
      <c r="AN6" s="388">
        <v>2010</v>
      </c>
      <c r="AO6" s="389">
        <v>2010</v>
      </c>
      <c r="AP6" s="362">
        <v>2.6</v>
      </c>
      <c r="AQ6" s="362">
        <v>0.4</v>
      </c>
      <c r="AR6" s="362">
        <v>0.7</v>
      </c>
      <c r="AS6" s="362">
        <v>94.6</v>
      </c>
      <c r="AT6" s="362">
        <v>80.2</v>
      </c>
      <c r="AU6" s="363">
        <v>82.6</v>
      </c>
      <c r="AV6" s="388">
        <v>2010</v>
      </c>
      <c r="AW6" s="389">
        <v>2010</v>
      </c>
      <c r="AX6" s="220"/>
      <c r="AY6" s="220"/>
      <c r="AZ6" s="220"/>
      <c r="BA6" s="220"/>
      <c r="BB6" s="220"/>
      <c r="BC6" s="221">
        <v>87.1</v>
      </c>
      <c r="BD6" s="388">
        <v>2010</v>
      </c>
      <c r="BE6" s="389">
        <v>2010</v>
      </c>
      <c r="BF6" s="396">
        <v>0.5</v>
      </c>
      <c r="BG6" s="396">
        <v>4.3</v>
      </c>
      <c r="BH6" s="396">
        <v>2.6</v>
      </c>
      <c r="BI6" s="396">
        <v>0</v>
      </c>
      <c r="BJ6" s="396">
        <v>0</v>
      </c>
      <c r="BK6" s="397">
        <v>0</v>
      </c>
      <c r="BL6" s="388">
        <v>2010</v>
      </c>
      <c r="BM6" s="349">
        <v>2010</v>
      </c>
      <c r="BN6" s="349">
        <v>1.3</v>
      </c>
      <c r="BO6" s="349">
        <v>12.9</v>
      </c>
      <c r="BP6" s="349">
        <v>7.6</v>
      </c>
      <c r="BQ6" s="349">
        <v>0.8</v>
      </c>
      <c r="BR6" s="349">
        <v>0.6</v>
      </c>
      <c r="BS6" s="481">
        <v>0.7</v>
      </c>
      <c r="BT6" s="388"/>
      <c r="BU6" s="389"/>
      <c r="BV6" s="396"/>
      <c r="BW6" s="396"/>
      <c r="BX6" s="397"/>
      <c r="BY6" s="216">
        <v>89547</v>
      </c>
      <c r="BZ6" s="208">
        <v>115925</v>
      </c>
      <c r="CA6" s="208">
        <v>205472</v>
      </c>
      <c r="CB6" s="208">
        <v>112991</v>
      </c>
      <c r="CC6" s="208">
        <v>141590</v>
      </c>
      <c r="CD6" s="284">
        <v>254581</v>
      </c>
      <c r="CE6" s="282"/>
      <c r="CF6" s="282"/>
      <c r="CG6" s="226">
        <f t="shared" si="0"/>
        <v>89547</v>
      </c>
      <c r="CH6" s="227">
        <f t="shared" si="1"/>
        <v>115925</v>
      </c>
      <c r="CI6" s="227">
        <f t="shared" si="2"/>
        <v>205472</v>
      </c>
      <c r="CJ6" s="227">
        <f t="shared" si="3"/>
        <v>112991</v>
      </c>
      <c r="CK6" s="227">
        <f t="shared" si="4"/>
        <v>141590</v>
      </c>
      <c r="CL6" s="228">
        <f t="shared" si="5"/>
        <v>254581</v>
      </c>
      <c r="CM6" s="282"/>
      <c r="CN6" s="282"/>
      <c r="CO6" s="226" t="str">
        <f t="shared" si="6"/>
        <v>-</v>
      </c>
      <c r="CP6" s="227" t="str">
        <f t="shared" si="7"/>
        <v>-</v>
      </c>
      <c r="CQ6" s="227" t="str">
        <f t="shared" si="8"/>
        <v>-</v>
      </c>
      <c r="CR6" s="227">
        <f t="shared" si="9"/>
        <v>112991</v>
      </c>
      <c r="CS6" s="227">
        <f t="shared" si="10"/>
        <v>141590</v>
      </c>
      <c r="CT6" s="228">
        <f t="shared" si="11"/>
        <v>254581</v>
      </c>
      <c r="CU6" s="282"/>
      <c r="CV6" s="282"/>
      <c r="CW6" s="292" t="str">
        <f t="shared" si="12"/>
        <v>-</v>
      </c>
      <c r="CX6" s="234" t="str">
        <f t="shared" si="13"/>
        <v>-</v>
      </c>
      <c r="CY6" s="234" t="str">
        <f t="shared" si="14"/>
        <v>-</v>
      </c>
      <c r="CZ6" s="234">
        <f t="shared" si="15"/>
        <v>112991</v>
      </c>
      <c r="DA6" s="234">
        <f t="shared" si="16"/>
        <v>141590</v>
      </c>
      <c r="DB6" s="235">
        <f t="shared" si="17"/>
        <v>254581</v>
      </c>
      <c r="DC6" s="282"/>
      <c r="DD6" s="282"/>
      <c r="DE6" s="226" t="str">
        <f t="shared" si="18"/>
        <v>-</v>
      </c>
      <c r="DF6" s="227" t="str">
        <f t="shared" si="19"/>
        <v>-</v>
      </c>
      <c r="DG6" s="227" t="str">
        <f t="shared" si="20"/>
        <v>-</v>
      </c>
      <c r="DH6" s="227" t="str">
        <f t="shared" si="21"/>
        <v>-</v>
      </c>
      <c r="DI6" s="227">
        <f t="shared" si="22"/>
        <v>141590</v>
      </c>
      <c r="DJ6" s="228">
        <f t="shared" si="23"/>
        <v>254581</v>
      </c>
      <c r="DK6" s="282"/>
      <c r="DL6" s="282"/>
      <c r="DM6" s="226">
        <f t="shared" si="24"/>
        <v>89547</v>
      </c>
      <c r="DN6" s="227">
        <f t="shared" si="25"/>
        <v>115925</v>
      </c>
      <c r="DO6" s="227">
        <f t="shared" si="26"/>
        <v>205472</v>
      </c>
      <c r="DP6" s="227">
        <f t="shared" si="27"/>
        <v>112991</v>
      </c>
      <c r="DQ6" s="227">
        <f t="shared" si="28"/>
        <v>141590</v>
      </c>
      <c r="DR6" s="228">
        <f t="shared" si="29"/>
        <v>254581</v>
      </c>
      <c r="DS6" s="282"/>
      <c r="DT6" s="282"/>
      <c r="DU6" s="226" t="str">
        <f t="shared" si="30"/>
        <v>-</v>
      </c>
      <c r="DV6" s="227" t="str">
        <f t="shared" si="31"/>
        <v>-</v>
      </c>
      <c r="DW6" s="227" t="str">
        <f t="shared" si="32"/>
        <v>-</v>
      </c>
      <c r="DX6" s="227" t="str">
        <f t="shared" si="33"/>
        <v>-</v>
      </c>
      <c r="DY6" s="227" t="str">
        <f t="shared" si="34"/>
        <v>-</v>
      </c>
      <c r="DZ6" s="228">
        <f t="shared" si="35"/>
        <v>254581</v>
      </c>
      <c r="EA6" s="282"/>
      <c r="EB6" s="282"/>
      <c r="EC6" s="226">
        <f t="shared" si="36"/>
        <v>89547</v>
      </c>
      <c r="ED6" s="227">
        <f t="shared" si="37"/>
        <v>115925</v>
      </c>
      <c r="EE6" s="227">
        <f t="shared" si="38"/>
        <v>205472</v>
      </c>
      <c r="EF6" s="227">
        <f t="shared" si="39"/>
        <v>112991</v>
      </c>
      <c r="EG6" s="227">
        <f t="shared" si="40"/>
        <v>141590</v>
      </c>
      <c r="EH6" s="228">
        <f t="shared" si="41"/>
        <v>254581</v>
      </c>
      <c r="EI6" s="282"/>
      <c r="EJ6" s="282"/>
      <c r="EK6" s="226">
        <f t="shared" si="42"/>
        <v>89547</v>
      </c>
      <c r="EL6" s="227">
        <f t="shared" si="43"/>
        <v>115925</v>
      </c>
      <c r="EM6" s="227">
        <f t="shared" si="44"/>
        <v>205472</v>
      </c>
      <c r="EN6" s="227">
        <f t="shared" si="45"/>
        <v>112991</v>
      </c>
      <c r="EO6" s="227">
        <f t="shared" si="46"/>
        <v>141590</v>
      </c>
      <c r="EP6" s="228">
        <f t="shared" si="47"/>
        <v>254581</v>
      </c>
      <c r="EQ6" s="282"/>
      <c r="ER6" s="282"/>
      <c r="ES6" s="226" t="str">
        <f t="shared" si="48"/>
        <v>-</v>
      </c>
      <c r="ET6" s="227" t="str">
        <f t="shared" si="49"/>
        <v>-</v>
      </c>
      <c r="EU6" s="228" t="str">
        <f t="shared" si="50"/>
        <v>-</v>
      </c>
      <c r="EV6" s="282"/>
      <c r="EW6" s="282"/>
      <c r="EX6" s="301">
        <f t="shared" si="51"/>
        <v>9312.8880000000008</v>
      </c>
      <c r="EY6" s="259">
        <f t="shared" si="52"/>
        <v>23532.775000000001</v>
      </c>
      <c r="EZ6" s="259">
        <f t="shared" si="53"/>
        <v>32464.576000000001</v>
      </c>
      <c r="FA6" s="259">
        <f t="shared" si="54"/>
        <v>4406.6490000000003</v>
      </c>
      <c r="FB6" s="259">
        <f t="shared" si="55"/>
        <v>17981.93</v>
      </c>
      <c r="FC6" s="260">
        <f t="shared" si="56"/>
        <v>22657.709000000003</v>
      </c>
      <c r="FD6" s="282"/>
      <c r="FE6" s="282"/>
      <c r="FF6" s="301" t="str">
        <f t="shared" si="57"/>
        <v>-</v>
      </c>
      <c r="FG6" s="259" t="str">
        <f t="shared" si="58"/>
        <v>-</v>
      </c>
      <c r="FH6" s="259" t="str">
        <f t="shared" si="59"/>
        <v>-</v>
      </c>
      <c r="FI6" s="259">
        <f t="shared" si="60"/>
        <v>451.964</v>
      </c>
      <c r="FJ6" s="259">
        <f t="shared" si="61"/>
        <v>991.12999999999988</v>
      </c>
      <c r="FK6" s="260">
        <f t="shared" si="62"/>
        <v>1527.4860000000001</v>
      </c>
      <c r="FL6" s="282"/>
      <c r="FM6" s="282"/>
      <c r="FN6" s="301" t="str">
        <f t="shared" si="63"/>
        <v>-</v>
      </c>
      <c r="FO6" s="259" t="str">
        <f t="shared" si="64"/>
        <v>-</v>
      </c>
      <c r="FP6" s="259" t="str">
        <f t="shared" si="65"/>
        <v>-</v>
      </c>
      <c r="FQ6" s="259">
        <f t="shared" si="66"/>
        <v>6666.4690000000001</v>
      </c>
      <c r="FR6" s="259">
        <f t="shared" si="67"/>
        <v>33840.01</v>
      </c>
      <c r="FS6" s="260">
        <f t="shared" si="68"/>
        <v>40987.540999999997</v>
      </c>
      <c r="FT6" s="282"/>
      <c r="FU6" s="282"/>
      <c r="FV6" s="301" t="str">
        <f t="shared" si="69"/>
        <v>-</v>
      </c>
      <c r="FW6" s="259" t="str">
        <f t="shared" si="70"/>
        <v>-</v>
      </c>
      <c r="FX6" s="259" t="str">
        <f t="shared" si="71"/>
        <v>-</v>
      </c>
      <c r="FY6" s="259" t="str">
        <f t="shared" si="72"/>
        <v>-</v>
      </c>
      <c r="FZ6" s="259">
        <f t="shared" si="73"/>
        <v>121201.04</v>
      </c>
      <c r="GA6" s="260">
        <f t="shared" si="74"/>
        <v>218685.07900000003</v>
      </c>
      <c r="GB6" s="282"/>
      <c r="GC6" s="282"/>
      <c r="GD6" s="301">
        <f t="shared" si="75"/>
        <v>2328.2220000000002</v>
      </c>
      <c r="GE6" s="259">
        <f t="shared" si="76"/>
        <v>463.7</v>
      </c>
      <c r="GF6" s="259">
        <f t="shared" si="77"/>
        <v>1438.3039999999999</v>
      </c>
      <c r="GG6" s="259">
        <f t="shared" si="78"/>
        <v>106889.48599999999</v>
      </c>
      <c r="GH6" s="259">
        <f t="shared" si="79"/>
        <v>113555.18000000001</v>
      </c>
      <c r="GI6" s="260">
        <f t="shared" si="80"/>
        <v>210283.90599999999</v>
      </c>
      <c r="GJ6" s="282"/>
      <c r="GK6" s="282"/>
      <c r="GL6" s="301" t="str">
        <f t="shared" si="81"/>
        <v>-</v>
      </c>
      <c r="GM6" s="259" t="str">
        <f t="shared" si="82"/>
        <v>-</v>
      </c>
      <c r="GN6" s="259" t="str">
        <f t="shared" si="83"/>
        <v>-</v>
      </c>
      <c r="GO6" s="259" t="str">
        <f t="shared" si="84"/>
        <v>-</v>
      </c>
      <c r="GP6" s="259" t="str">
        <f t="shared" si="85"/>
        <v>-</v>
      </c>
      <c r="GQ6" s="260">
        <f t="shared" si="86"/>
        <v>221740.05100000001</v>
      </c>
      <c r="GR6" s="282"/>
      <c r="GS6" s="282"/>
      <c r="GT6" s="301">
        <f t="shared" si="87"/>
        <v>447.73500000000001</v>
      </c>
      <c r="GU6" s="259">
        <f t="shared" si="88"/>
        <v>4984.7749999999996</v>
      </c>
      <c r="GV6" s="259">
        <f t="shared" si="89"/>
        <v>5342.2720000000008</v>
      </c>
      <c r="GW6" s="259">
        <f t="shared" si="90"/>
        <v>0</v>
      </c>
      <c r="GX6" s="259">
        <f t="shared" si="91"/>
        <v>0</v>
      </c>
      <c r="GY6" s="260">
        <f t="shared" si="92"/>
        <v>0</v>
      </c>
      <c r="GZ6" s="282"/>
      <c r="HA6" s="282"/>
      <c r="HB6" s="301">
        <f t="shared" si="93"/>
        <v>1164.1110000000001</v>
      </c>
      <c r="HC6" s="259">
        <f t="shared" si="94"/>
        <v>14954.325000000001</v>
      </c>
      <c r="HD6" s="259">
        <f t="shared" si="95"/>
        <v>15615.871999999999</v>
      </c>
      <c r="HE6" s="259">
        <f t="shared" si="96"/>
        <v>903.928</v>
      </c>
      <c r="HF6" s="259">
        <f t="shared" si="97"/>
        <v>849.54</v>
      </c>
      <c r="HG6" s="260">
        <f t="shared" si="98"/>
        <v>1782.0669999999998</v>
      </c>
      <c r="HH6" s="282"/>
      <c r="HI6" s="282"/>
      <c r="HJ6" s="301" t="str">
        <f t="shared" si="99"/>
        <v>-</v>
      </c>
      <c r="HK6" s="259" t="str">
        <f t="shared" si="100"/>
        <v>-</v>
      </c>
      <c r="HL6" s="260" t="str">
        <f t="shared" si="101"/>
        <v>-</v>
      </c>
      <c r="HM6" s="428">
        <f t="shared" ref="HM6:HM69" si="110">IF(ISNUMBER(J6),1,"-")</f>
        <v>1</v>
      </c>
      <c r="HN6" s="429">
        <f t="shared" ref="HN6:HN69" si="111">IF(ISNUMBER(K6),1,"-")</f>
        <v>1</v>
      </c>
      <c r="HO6" s="429">
        <f t="shared" ref="HO6:HO69" si="112">IF(ISNUMBER(L6),1,"-")</f>
        <v>1</v>
      </c>
      <c r="HP6" s="429">
        <f t="shared" ref="HP6:HP69" si="113">IF(ISNUMBER(M6),1,"-")</f>
        <v>1</v>
      </c>
      <c r="HQ6" s="429">
        <f t="shared" ref="HQ6:HQ69" si="114">IF(ISNUMBER(N6),1,"-")</f>
        <v>1</v>
      </c>
      <c r="HR6" s="430">
        <f t="shared" ref="HR6:HR69" si="115">IF(ISNUMBER(O6),1,"-")</f>
        <v>1</v>
      </c>
      <c r="HS6" s="450"/>
      <c r="HT6" s="450"/>
      <c r="HU6" s="428" t="str">
        <f t="shared" ref="HU6:HU69" si="116">IF(ISNUMBER(R6),1,"-")</f>
        <v>-</v>
      </c>
      <c r="HV6" s="429" t="str">
        <f t="shared" ref="HV6:HV69" si="117">IF(ISNUMBER(S6),1,"-")</f>
        <v>-</v>
      </c>
      <c r="HW6" s="429" t="str">
        <f t="shared" ref="HW6:HW69" si="118">IF(ISNUMBER(T6),1,"-")</f>
        <v>-</v>
      </c>
      <c r="HX6" s="429">
        <f t="shared" ref="HX6:HX69" si="119">IF(ISNUMBER(U6),1,"-")</f>
        <v>1</v>
      </c>
      <c r="HY6" s="429">
        <f t="shared" ref="HY6:HY69" si="120">IF(ISNUMBER(V6),1,"-")</f>
        <v>1</v>
      </c>
      <c r="HZ6" s="430">
        <f t="shared" ref="HZ6:HZ69" si="121">IF(ISNUMBER(W6),1,"-")</f>
        <v>1</v>
      </c>
      <c r="IA6" s="450"/>
      <c r="IB6" s="450"/>
      <c r="IC6" s="428" t="str">
        <f t="shared" ref="IC6:IC69" si="122">IF(ISNUMBER(Z6),1,"-")</f>
        <v>-</v>
      </c>
      <c r="ID6" s="429" t="str">
        <f t="shared" ref="ID6:ID69" si="123">IF(ISNUMBER(AA6),1,"-")</f>
        <v>-</v>
      </c>
      <c r="IE6" s="429" t="str">
        <f t="shared" ref="IE6:IE69" si="124">IF(ISNUMBER(AB6),1,"-")</f>
        <v>-</v>
      </c>
      <c r="IF6" s="429">
        <f t="shared" ref="IF6:IF69" si="125">IF(ISNUMBER(AC6),1,"-")</f>
        <v>1</v>
      </c>
      <c r="IG6" s="429">
        <f t="shared" ref="IG6:IG69" si="126">IF(ISNUMBER(AD6),1,"-")</f>
        <v>1</v>
      </c>
      <c r="IH6" s="430">
        <f t="shared" ref="IH6:IH69" si="127">IF(ISNUMBER(AE6),1,"-")</f>
        <v>1</v>
      </c>
      <c r="II6" s="450"/>
      <c r="IJ6" s="450"/>
      <c r="IK6" s="428" t="str">
        <f t="shared" ref="IK6:IK69" si="128">IF(ISNUMBER(AH6),1,"-")</f>
        <v>-</v>
      </c>
      <c r="IL6" s="429" t="str">
        <f t="shared" ref="IL6:IL69" si="129">IF(ISNUMBER(AI6),1,"-")</f>
        <v>-</v>
      </c>
      <c r="IM6" s="429" t="str">
        <f t="shared" ref="IM6:IM69" si="130">IF(ISNUMBER(AJ6),1,"-")</f>
        <v>-</v>
      </c>
      <c r="IN6" s="429" t="str">
        <f t="shared" ref="IN6:IN69" si="131">IF(ISNUMBER(AK6),1,"-")</f>
        <v>-</v>
      </c>
      <c r="IO6" s="429">
        <f t="shared" ref="IO6:IO69" si="132">IF(ISNUMBER(AL6),1,"-")</f>
        <v>1</v>
      </c>
      <c r="IP6" s="430">
        <f t="shared" ref="IP6:IP69" si="133">IF(ISNUMBER(AM6),1,"-")</f>
        <v>1</v>
      </c>
      <c r="IQ6" s="450"/>
      <c r="IR6" s="450"/>
      <c r="IS6" s="428">
        <f t="shared" ref="IS6:IS69" si="134">IF(ISNUMBER(AP6),1,"-")</f>
        <v>1</v>
      </c>
      <c r="IT6" s="429">
        <f t="shared" ref="IT6:IT69" si="135">IF(ISNUMBER(AQ6),1,"-")</f>
        <v>1</v>
      </c>
      <c r="IU6" s="429">
        <f t="shared" ref="IU6:IU69" si="136">IF(ISNUMBER(AR6),1,"-")</f>
        <v>1</v>
      </c>
      <c r="IV6" s="429">
        <f t="shared" ref="IV6:IV69" si="137">IF(ISNUMBER(AS6),1,"-")</f>
        <v>1</v>
      </c>
      <c r="IW6" s="429">
        <f t="shared" ref="IW6:IW69" si="138">IF(ISNUMBER(AT6),1,"-")</f>
        <v>1</v>
      </c>
      <c r="IX6" s="430">
        <f t="shared" ref="IX6:IX69" si="139">IF(ISNUMBER(AU6),1,"-")</f>
        <v>1</v>
      </c>
      <c r="IY6" s="450"/>
      <c r="IZ6" s="450"/>
      <c r="JA6" s="428" t="str">
        <f t="shared" ref="JA6:JA69" si="140">IF(ISNUMBER(AX6),1,"-")</f>
        <v>-</v>
      </c>
      <c r="JB6" s="429" t="str">
        <f t="shared" ref="JB6:JB69" si="141">IF(ISNUMBER(AY6),1,"-")</f>
        <v>-</v>
      </c>
      <c r="JC6" s="429" t="str">
        <f t="shared" ref="JC6:JC69" si="142">IF(ISNUMBER(AZ6),1,"-")</f>
        <v>-</v>
      </c>
      <c r="JD6" s="429" t="str">
        <f t="shared" ref="JD6:JD69" si="143">IF(ISNUMBER(BA6),1,"-")</f>
        <v>-</v>
      </c>
      <c r="JE6" s="429" t="str">
        <f t="shared" ref="JE6:JE69" si="144">IF(ISNUMBER(BB6),1,"-")</f>
        <v>-</v>
      </c>
      <c r="JF6" s="430">
        <f t="shared" ref="JF6:JF69" si="145">IF(ISNUMBER(BC6),1,"-")</f>
        <v>1</v>
      </c>
      <c r="JG6" s="450"/>
      <c r="JH6" s="450"/>
      <c r="JI6" s="428">
        <f t="shared" ref="JI6:JI69" si="146">IF(ISNUMBER(BF6),1,"-")</f>
        <v>1</v>
      </c>
      <c r="JJ6" s="429">
        <f t="shared" ref="JJ6:JJ69" si="147">IF(ISNUMBER(BG6),1,"-")</f>
        <v>1</v>
      </c>
      <c r="JK6" s="429">
        <f t="shared" ref="JK6:JK69" si="148">IF(ISNUMBER(BH6),1,"-")</f>
        <v>1</v>
      </c>
      <c r="JL6" s="429">
        <f t="shared" ref="JL6:JL69" si="149">IF(ISNUMBER(BI6),1,"-")</f>
        <v>1</v>
      </c>
      <c r="JM6" s="429">
        <f t="shared" ref="JM6:JM69" si="150">IF(ISNUMBER(BJ6),1,"-")</f>
        <v>1</v>
      </c>
      <c r="JN6" s="430">
        <f t="shared" ref="JN6:JN69" si="151">IF(ISNUMBER(BK6),1,"-")</f>
        <v>1</v>
      </c>
      <c r="JO6" s="450"/>
      <c r="JP6" s="450"/>
      <c r="JQ6" s="428">
        <f t="shared" ref="JQ6:JQ69" si="152">IF(ISNUMBER(BN6),1,"-")</f>
        <v>1</v>
      </c>
      <c r="JR6" s="429">
        <f t="shared" ref="JR6:JR69" si="153">IF(ISNUMBER(BO6),1,"-")</f>
        <v>1</v>
      </c>
      <c r="JS6" s="429">
        <f t="shared" ref="JS6:JS69" si="154">IF(ISNUMBER(BP6),1,"-")</f>
        <v>1</v>
      </c>
      <c r="JT6" s="429">
        <f t="shared" ref="JT6:JT69" si="155">IF(ISNUMBER(BQ6),1,"-")</f>
        <v>1</v>
      </c>
      <c r="JU6" s="429">
        <f t="shared" ref="JU6:JU69" si="156">IF(ISNUMBER(BR6),1,"-")</f>
        <v>1</v>
      </c>
      <c r="JV6" s="430">
        <f t="shared" ref="JV6:JV69" si="157">IF(ISNUMBER(BS6),1,"-")</f>
        <v>1</v>
      </c>
      <c r="JW6" s="450"/>
      <c r="JX6" s="450"/>
      <c r="JY6" s="428" t="str">
        <f t="shared" ref="JY6:JY69" si="158">IF(ISNUMBER(BV6),1,"-")</f>
        <v>-</v>
      </c>
      <c r="JZ6" s="429" t="str">
        <f t="shared" ref="JZ6:JZ69" si="159">IF(ISNUMBER(BW6),1,"-")</f>
        <v>-</v>
      </c>
      <c r="KA6" s="430" t="str">
        <f t="shared" ref="KA6:KA69" si="160">IF(ISNUMBER(BX6),1,"-")</f>
        <v>-</v>
      </c>
      <c r="KB6" s="172"/>
      <c r="KC6" s="355" t="s">
        <v>573</v>
      </c>
      <c r="KD6" s="355" t="s">
        <v>573</v>
      </c>
      <c r="KE6" s="355" t="s">
        <v>573</v>
      </c>
      <c r="KF6" s="355" t="s">
        <v>573</v>
      </c>
      <c r="KG6" s="355" t="s">
        <v>573</v>
      </c>
      <c r="KH6" s="355" t="s">
        <v>573</v>
      </c>
      <c r="KI6" s="358"/>
      <c r="KJ6" s="358"/>
      <c r="KK6" s="358"/>
      <c r="KL6" s="358"/>
      <c r="KM6" s="358"/>
      <c r="KN6" s="358"/>
      <c r="KO6" s="358"/>
      <c r="KP6" s="358"/>
      <c r="KQ6" s="358"/>
      <c r="KR6" s="358"/>
      <c r="KS6" s="358"/>
      <c r="KT6" s="358"/>
      <c r="KU6" s="358"/>
      <c r="KV6" s="358"/>
      <c r="KW6" s="358"/>
      <c r="KX6" s="358" t="s">
        <v>627</v>
      </c>
      <c r="KY6" s="358"/>
      <c r="KZ6" s="358" t="s">
        <v>573</v>
      </c>
      <c r="LA6" s="358"/>
      <c r="LB6" s="358"/>
      <c r="LC6" s="358"/>
      <c r="LD6" s="358"/>
      <c r="LE6" s="358"/>
      <c r="LF6" s="358"/>
      <c r="LG6" s="358"/>
      <c r="LH6" s="358"/>
      <c r="LI6" s="358"/>
      <c r="LJ6" s="358"/>
      <c r="LK6" s="358"/>
      <c r="LL6" s="358"/>
      <c r="LM6" s="358"/>
      <c r="LN6" s="358"/>
      <c r="LO6" s="358"/>
      <c r="LP6" s="358"/>
      <c r="LQ6" s="358"/>
      <c r="LR6" s="358"/>
      <c r="LS6" s="344"/>
      <c r="LT6" s="344"/>
      <c r="LU6" s="344"/>
      <c r="LV6" s="344"/>
      <c r="LW6" s="344"/>
      <c r="LX6" s="344"/>
      <c r="LY6" s="358"/>
      <c r="LZ6" s="358"/>
      <c r="MA6" s="405"/>
    </row>
    <row r="7" spans="1:339" x14ac:dyDescent="0.2">
      <c r="A7" s="310" t="s">
        <v>204</v>
      </c>
      <c r="B7" s="172">
        <v>0</v>
      </c>
      <c r="C7" s="172">
        <v>0</v>
      </c>
      <c r="D7" s="172" t="s">
        <v>315</v>
      </c>
      <c r="E7" s="172">
        <v>1</v>
      </c>
      <c r="F7" s="173"/>
      <c r="G7" s="218" t="s">
        <v>15</v>
      </c>
      <c r="H7" s="348">
        <v>2006</v>
      </c>
      <c r="I7" s="349">
        <v>2006</v>
      </c>
      <c r="J7" s="362">
        <v>3.1</v>
      </c>
      <c r="K7" s="362">
        <v>6.7</v>
      </c>
      <c r="L7" s="362">
        <v>4.8</v>
      </c>
      <c r="M7" s="362">
        <v>2.1</v>
      </c>
      <c r="N7" s="362">
        <v>8.8000000000000007</v>
      </c>
      <c r="O7" s="363">
        <v>5.3</v>
      </c>
      <c r="P7" s="388">
        <v>2006</v>
      </c>
      <c r="Q7" s="389">
        <v>2006</v>
      </c>
      <c r="R7" s="362">
        <v>0.4</v>
      </c>
      <c r="S7" s="362">
        <v>0.7</v>
      </c>
      <c r="T7" s="362">
        <v>0.5</v>
      </c>
      <c r="U7" s="362">
        <v>0.6</v>
      </c>
      <c r="V7" s="362">
        <v>0.6</v>
      </c>
      <c r="W7" s="363">
        <v>0.6</v>
      </c>
      <c r="X7" s="388">
        <v>2006</v>
      </c>
      <c r="Y7" s="389">
        <v>2006</v>
      </c>
      <c r="Z7" s="362">
        <v>0</v>
      </c>
      <c r="AA7" s="362">
        <v>0</v>
      </c>
      <c r="AB7" s="362">
        <v>0</v>
      </c>
      <c r="AC7" s="362">
        <v>2.9</v>
      </c>
      <c r="AD7" s="362">
        <v>15.6</v>
      </c>
      <c r="AE7" s="363">
        <v>9</v>
      </c>
      <c r="AF7" s="388">
        <v>2006</v>
      </c>
      <c r="AG7" s="389">
        <v>2006</v>
      </c>
      <c r="AH7" s="362"/>
      <c r="AI7" s="362"/>
      <c r="AJ7" s="362"/>
      <c r="AK7" s="362"/>
      <c r="AL7" s="362">
        <v>25.9</v>
      </c>
      <c r="AM7" s="363">
        <v>28.6</v>
      </c>
      <c r="AN7" s="388">
        <v>2006</v>
      </c>
      <c r="AO7" s="389">
        <v>2006</v>
      </c>
      <c r="AP7" s="362"/>
      <c r="AQ7" s="362"/>
      <c r="AR7" s="362"/>
      <c r="AS7" s="362">
        <v>96.2</v>
      </c>
      <c r="AT7" s="362">
        <v>77.5</v>
      </c>
      <c r="AU7" s="363">
        <v>80.599999999999994</v>
      </c>
      <c r="AV7" s="388">
        <v>2006</v>
      </c>
      <c r="AW7" s="389">
        <v>2006</v>
      </c>
      <c r="AX7" s="220"/>
      <c r="AY7" s="220"/>
      <c r="AZ7" s="220"/>
      <c r="BA7" s="220">
        <v>32.700000000000003</v>
      </c>
      <c r="BB7" s="220">
        <v>30.7</v>
      </c>
      <c r="BC7" s="221">
        <v>31.1</v>
      </c>
      <c r="BD7" s="388"/>
      <c r="BE7" s="389"/>
      <c r="BF7" s="396"/>
      <c r="BG7" s="396"/>
      <c r="BH7" s="396"/>
      <c r="BI7" s="396"/>
      <c r="BJ7" s="396"/>
      <c r="BK7" s="397"/>
      <c r="BL7" s="388"/>
      <c r="BM7" s="349"/>
      <c r="BN7" s="349"/>
      <c r="BO7" s="349"/>
      <c r="BP7" s="349"/>
      <c r="BQ7" s="349"/>
      <c r="BR7" s="349"/>
      <c r="BS7" s="481"/>
      <c r="BT7" s="388"/>
      <c r="BU7" s="389"/>
      <c r="BV7" s="396"/>
      <c r="BW7" s="396"/>
      <c r="BX7" s="397"/>
      <c r="BY7" s="216">
        <v>360269</v>
      </c>
      <c r="BZ7" s="208">
        <v>463115</v>
      </c>
      <c r="CA7" s="208">
        <v>823384</v>
      </c>
      <c r="CB7" s="208">
        <v>402958</v>
      </c>
      <c r="CC7" s="208">
        <v>472786</v>
      </c>
      <c r="CD7" s="284">
        <v>875744</v>
      </c>
      <c r="CE7" s="282"/>
      <c r="CF7" s="282"/>
      <c r="CG7" s="226">
        <f t="shared" si="0"/>
        <v>360269</v>
      </c>
      <c r="CH7" s="227">
        <f t="shared" si="1"/>
        <v>463115</v>
      </c>
      <c r="CI7" s="227">
        <f t="shared" si="2"/>
        <v>823384</v>
      </c>
      <c r="CJ7" s="227">
        <f t="shared" si="3"/>
        <v>402958</v>
      </c>
      <c r="CK7" s="227">
        <f t="shared" si="4"/>
        <v>472786</v>
      </c>
      <c r="CL7" s="228">
        <f t="shared" si="5"/>
        <v>875744</v>
      </c>
      <c r="CM7" s="282"/>
      <c r="CN7" s="282"/>
      <c r="CO7" s="226">
        <f t="shared" si="6"/>
        <v>360269</v>
      </c>
      <c r="CP7" s="227">
        <f t="shared" si="7"/>
        <v>463115</v>
      </c>
      <c r="CQ7" s="227">
        <f t="shared" si="8"/>
        <v>823384</v>
      </c>
      <c r="CR7" s="227">
        <f t="shared" si="9"/>
        <v>402958</v>
      </c>
      <c r="CS7" s="227">
        <f t="shared" si="10"/>
        <v>472786</v>
      </c>
      <c r="CT7" s="228">
        <f t="shared" si="11"/>
        <v>875744</v>
      </c>
      <c r="CU7" s="282"/>
      <c r="CV7" s="282"/>
      <c r="CW7" s="292">
        <f t="shared" si="12"/>
        <v>360269</v>
      </c>
      <c r="CX7" s="234">
        <f t="shared" si="13"/>
        <v>463115</v>
      </c>
      <c r="CY7" s="234">
        <f t="shared" si="14"/>
        <v>823384</v>
      </c>
      <c r="CZ7" s="234">
        <f t="shared" si="15"/>
        <v>402958</v>
      </c>
      <c r="DA7" s="234">
        <f t="shared" si="16"/>
        <v>472786</v>
      </c>
      <c r="DB7" s="235">
        <f t="shared" si="17"/>
        <v>875744</v>
      </c>
      <c r="DC7" s="282"/>
      <c r="DD7" s="282"/>
      <c r="DE7" s="226" t="str">
        <f t="shared" si="18"/>
        <v>-</v>
      </c>
      <c r="DF7" s="227" t="str">
        <f t="shared" si="19"/>
        <v>-</v>
      </c>
      <c r="DG7" s="227" t="str">
        <f t="shared" si="20"/>
        <v>-</v>
      </c>
      <c r="DH7" s="227" t="str">
        <f t="shared" si="21"/>
        <v>-</v>
      </c>
      <c r="DI7" s="227">
        <f t="shared" si="22"/>
        <v>472786</v>
      </c>
      <c r="DJ7" s="228">
        <f t="shared" si="23"/>
        <v>875744</v>
      </c>
      <c r="DK7" s="282"/>
      <c r="DL7" s="282"/>
      <c r="DM7" s="226" t="str">
        <f t="shared" si="24"/>
        <v>-</v>
      </c>
      <c r="DN7" s="227" t="str">
        <f t="shared" si="25"/>
        <v>-</v>
      </c>
      <c r="DO7" s="227" t="str">
        <f t="shared" si="26"/>
        <v>-</v>
      </c>
      <c r="DP7" s="227">
        <f t="shared" si="27"/>
        <v>402958</v>
      </c>
      <c r="DQ7" s="227">
        <f t="shared" si="28"/>
        <v>472786</v>
      </c>
      <c r="DR7" s="228">
        <f t="shared" si="29"/>
        <v>875744</v>
      </c>
      <c r="DS7" s="282"/>
      <c r="DT7" s="282"/>
      <c r="DU7" s="226" t="str">
        <f t="shared" si="30"/>
        <v>-</v>
      </c>
      <c r="DV7" s="227" t="str">
        <f t="shared" si="31"/>
        <v>-</v>
      </c>
      <c r="DW7" s="227" t="str">
        <f t="shared" si="32"/>
        <v>-</v>
      </c>
      <c r="DX7" s="227">
        <f t="shared" si="33"/>
        <v>402958</v>
      </c>
      <c r="DY7" s="227">
        <f t="shared" si="34"/>
        <v>472786</v>
      </c>
      <c r="DZ7" s="228">
        <f t="shared" si="35"/>
        <v>875744</v>
      </c>
      <c r="EA7" s="282"/>
      <c r="EB7" s="282"/>
      <c r="EC7" s="226" t="str">
        <f t="shared" si="36"/>
        <v>-</v>
      </c>
      <c r="ED7" s="227" t="str">
        <f t="shared" si="37"/>
        <v>-</v>
      </c>
      <c r="EE7" s="227" t="str">
        <f t="shared" si="38"/>
        <v>-</v>
      </c>
      <c r="EF7" s="227" t="str">
        <f t="shared" si="39"/>
        <v>-</v>
      </c>
      <c r="EG7" s="227" t="str">
        <f t="shared" si="40"/>
        <v>-</v>
      </c>
      <c r="EH7" s="228" t="str">
        <f t="shared" si="41"/>
        <v>-</v>
      </c>
      <c r="EI7" s="282"/>
      <c r="EJ7" s="282"/>
      <c r="EK7" s="226" t="str">
        <f t="shared" si="42"/>
        <v>-</v>
      </c>
      <c r="EL7" s="227" t="str">
        <f t="shared" si="43"/>
        <v>-</v>
      </c>
      <c r="EM7" s="227" t="str">
        <f t="shared" si="44"/>
        <v>-</v>
      </c>
      <c r="EN7" s="227" t="str">
        <f t="shared" si="45"/>
        <v>-</v>
      </c>
      <c r="EO7" s="227" t="str">
        <f t="shared" si="46"/>
        <v>-</v>
      </c>
      <c r="EP7" s="228" t="str">
        <f t="shared" si="47"/>
        <v>-</v>
      </c>
      <c r="EQ7" s="282"/>
      <c r="ER7" s="282"/>
      <c r="ES7" s="226" t="str">
        <f t="shared" si="48"/>
        <v>-</v>
      </c>
      <c r="ET7" s="227" t="str">
        <f t="shared" si="49"/>
        <v>-</v>
      </c>
      <c r="EU7" s="228" t="str">
        <f t="shared" si="50"/>
        <v>-</v>
      </c>
      <c r="EV7" s="282"/>
      <c r="EW7" s="282"/>
      <c r="EX7" s="301">
        <f t="shared" si="51"/>
        <v>11168.339</v>
      </c>
      <c r="EY7" s="259">
        <f t="shared" si="52"/>
        <v>31028.705000000002</v>
      </c>
      <c r="EZ7" s="259">
        <f t="shared" si="53"/>
        <v>39522.432000000001</v>
      </c>
      <c r="FA7" s="259">
        <f t="shared" si="54"/>
        <v>8462.1180000000004</v>
      </c>
      <c r="FB7" s="259">
        <f t="shared" si="55"/>
        <v>41605.168000000005</v>
      </c>
      <c r="FC7" s="260">
        <f t="shared" si="56"/>
        <v>46414.432000000001</v>
      </c>
      <c r="FD7" s="282"/>
      <c r="FE7" s="282"/>
      <c r="FF7" s="301">
        <f t="shared" si="57"/>
        <v>1441.076</v>
      </c>
      <c r="FG7" s="259">
        <f t="shared" si="58"/>
        <v>3241.8049999999998</v>
      </c>
      <c r="FH7" s="259">
        <f t="shared" si="59"/>
        <v>4116.92</v>
      </c>
      <c r="FI7" s="259">
        <f t="shared" si="60"/>
        <v>2417.748</v>
      </c>
      <c r="FJ7" s="259">
        <f t="shared" si="61"/>
        <v>2836.7159999999999</v>
      </c>
      <c r="FK7" s="260">
        <f t="shared" si="62"/>
        <v>5254.4639999999999</v>
      </c>
      <c r="FL7" s="282"/>
      <c r="FM7" s="282"/>
      <c r="FN7" s="301">
        <f t="shared" si="63"/>
        <v>0</v>
      </c>
      <c r="FO7" s="259">
        <f t="shared" si="64"/>
        <v>0</v>
      </c>
      <c r="FP7" s="259">
        <f t="shared" si="65"/>
        <v>0</v>
      </c>
      <c r="FQ7" s="259">
        <f t="shared" si="66"/>
        <v>11685.781999999999</v>
      </c>
      <c r="FR7" s="259">
        <f t="shared" si="67"/>
        <v>73754.615999999995</v>
      </c>
      <c r="FS7" s="260">
        <f t="shared" si="68"/>
        <v>78816.959999999992</v>
      </c>
      <c r="FT7" s="282"/>
      <c r="FU7" s="282"/>
      <c r="FV7" s="301" t="str">
        <f t="shared" si="69"/>
        <v>-</v>
      </c>
      <c r="FW7" s="259" t="str">
        <f t="shared" si="70"/>
        <v>-</v>
      </c>
      <c r="FX7" s="259" t="str">
        <f t="shared" si="71"/>
        <v>-</v>
      </c>
      <c r="FY7" s="259" t="str">
        <f t="shared" si="72"/>
        <v>-</v>
      </c>
      <c r="FZ7" s="259">
        <f t="shared" si="73"/>
        <v>122451.57400000001</v>
      </c>
      <c r="GA7" s="260">
        <f t="shared" si="74"/>
        <v>250462.78400000001</v>
      </c>
      <c r="GB7" s="282"/>
      <c r="GC7" s="282"/>
      <c r="GD7" s="301" t="str">
        <f t="shared" si="75"/>
        <v>-</v>
      </c>
      <c r="GE7" s="259" t="str">
        <f t="shared" si="76"/>
        <v>-</v>
      </c>
      <c r="GF7" s="259" t="str">
        <f t="shared" si="77"/>
        <v>-</v>
      </c>
      <c r="GG7" s="259">
        <f t="shared" si="78"/>
        <v>387645.59600000002</v>
      </c>
      <c r="GH7" s="259">
        <f t="shared" si="79"/>
        <v>366409.15</v>
      </c>
      <c r="GI7" s="260">
        <f t="shared" si="80"/>
        <v>705849.66399999999</v>
      </c>
      <c r="GJ7" s="282"/>
      <c r="GK7" s="282"/>
      <c r="GL7" s="301" t="str">
        <f t="shared" si="81"/>
        <v>-</v>
      </c>
      <c r="GM7" s="259" t="str">
        <f t="shared" si="82"/>
        <v>-</v>
      </c>
      <c r="GN7" s="259" t="str">
        <f t="shared" si="83"/>
        <v>-</v>
      </c>
      <c r="GO7" s="259">
        <f t="shared" si="84"/>
        <v>131767.266</v>
      </c>
      <c r="GP7" s="259">
        <f t="shared" si="85"/>
        <v>145145.302</v>
      </c>
      <c r="GQ7" s="260">
        <f t="shared" si="86"/>
        <v>272356.38400000002</v>
      </c>
      <c r="GR7" s="282"/>
      <c r="GS7" s="282"/>
      <c r="GT7" s="301" t="str">
        <f t="shared" si="87"/>
        <v>-</v>
      </c>
      <c r="GU7" s="259" t="str">
        <f t="shared" si="88"/>
        <v>-</v>
      </c>
      <c r="GV7" s="259" t="str">
        <f t="shared" si="89"/>
        <v>-</v>
      </c>
      <c r="GW7" s="259" t="str">
        <f t="shared" si="90"/>
        <v>-</v>
      </c>
      <c r="GX7" s="259" t="str">
        <f t="shared" si="91"/>
        <v>-</v>
      </c>
      <c r="GY7" s="260" t="str">
        <f t="shared" si="92"/>
        <v>-</v>
      </c>
      <c r="GZ7" s="282"/>
      <c r="HA7" s="282"/>
      <c r="HB7" s="301" t="str">
        <f t="shared" si="93"/>
        <v>-</v>
      </c>
      <c r="HC7" s="259" t="str">
        <f t="shared" si="94"/>
        <v>-</v>
      </c>
      <c r="HD7" s="259" t="str">
        <f t="shared" si="95"/>
        <v>-</v>
      </c>
      <c r="HE7" s="259" t="str">
        <f t="shared" si="96"/>
        <v>-</v>
      </c>
      <c r="HF7" s="259" t="str">
        <f t="shared" si="97"/>
        <v>-</v>
      </c>
      <c r="HG7" s="260" t="str">
        <f t="shared" si="98"/>
        <v>-</v>
      </c>
      <c r="HH7" s="282"/>
      <c r="HI7" s="282"/>
      <c r="HJ7" s="301" t="str">
        <f t="shared" si="99"/>
        <v>-</v>
      </c>
      <c r="HK7" s="259" t="str">
        <f t="shared" si="100"/>
        <v>-</v>
      </c>
      <c r="HL7" s="260" t="str">
        <f t="shared" si="101"/>
        <v>-</v>
      </c>
      <c r="HM7" s="428">
        <f t="shared" si="110"/>
        <v>1</v>
      </c>
      <c r="HN7" s="429">
        <f t="shared" si="111"/>
        <v>1</v>
      </c>
      <c r="HO7" s="429">
        <f t="shared" si="112"/>
        <v>1</v>
      </c>
      <c r="HP7" s="429">
        <f t="shared" si="113"/>
        <v>1</v>
      </c>
      <c r="HQ7" s="429">
        <f t="shared" si="114"/>
        <v>1</v>
      </c>
      <c r="HR7" s="430">
        <f t="shared" si="115"/>
        <v>1</v>
      </c>
      <c r="HS7" s="450"/>
      <c r="HT7" s="450"/>
      <c r="HU7" s="428">
        <f t="shared" si="116"/>
        <v>1</v>
      </c>
      <c r="HV7" s="429">
        <f t="shared" si="117"/>
        <v>1</v>
      </c>
      <c r="HW7" s="429">
        <f t="shared" si="118"/>
        <v>1</v>
      </c>
      <c r="HX7" s="429">
        <f t="shared" si="119"/>
        <v>1</v>
      </c>
      <c r="HY7" s="429">
        <f t="shared" si="120"/>
        <v>1</v>
      </c>
      <c r="HZ7" s="430">
        <f t="shared" si="121"/>
        <v>1</v>
      </c>
      <c r="IA7" s="450"/>
      <c r="IB7" s="450"/>
      <c r="IC7" s="428">
        <f t="shared" si="122"/>
        <v>1</v>
      </c>
      <c r="ID7" s="429">
        <f t="shared" si="123"/>
        <v>1</v>
      </c>
      <c r="IE7" s="429">
        <f t="shared" si="124"/>
        <v>1</v>
      </c>
      <c r="IF7" s="429">
        <f t="shared" si="125"/>
        <v>1</v>
      </c>
      <c r="IG7" s="429">
        <f t="shared" si="126"/>
        <v>1</v>
      </c>
      <c r="IH7" s="430">
        <f t="shared" si="127"/>
        <v>1</v>
      </c>
      <c r="II7" s="450"/>
      <c r="IJ7" s="450"/>
      <c r="IK7" s="428" t="str">
        <f t="shared" si="128"/>
        <v>-</v>
      </c>
      <c r="IL7" s="429" t="str">
        <f t="shared" si="129"/>
        <v>-</v>
      </c>
      <c r="IM7" s="429" t="str">
        <f t="shared" si="130"/>
        <v>-</v>
      </c>
      <c r="IN7" s="429" t="str">
        <f t="shared" si="131"/>
        <v>-</v>
      </c>
      <c r="IO7" s="429">
        <f t="shared" si="132"/>
        <v>1</v>
      </c>
      <c r="IP7" s="430">
        <f t="shared" si="133"/>
        <v>1</v>
      </c>
      <c r="IQ7" s="450"/>
      <c r="IR7" s="450"/>
      <c r="IS7" s="428" t="str">
        <f t="shared" si="134"/>
        <v>-</v>
      </c>
      <c r="IT7" s="429" t="str">
        <f t="shared" si="135"/>
        <v>-</v>
      </c>
      <c r="IU7" s="429" t="str">
        <f t="shared" si="136"/>
        <v>-</v>
      </c>
      <c r="IV7" s="429">
        <f t="shared" si="137"/>
        <v>1</v>
      </c>
      <c r="IW7" s="429">
        <f t="shared" si="138"/>
        <v>1</v>
      </c>
      <c r="IX7" s="430">
        <f t="shared" si="139"/>
        <v>1</v>
      </c>
      <c r="IY7" s="450"/>
      <c r="IZ7" s="450"/>
      <c r="JA7" s="428" t="str">
        <f t="shared" si="140"/>
        <v>-</v>
      </c>
      <c r="JB7" s="429" t="str">
        <f t="shared" si="141"/>
        <v>-</v>
      </c>
      <c r="JC7" s="429" t="str">
        <f t="shared" si="142"/>
        <v>-</v>
      </c>
      <c r="JD7" s="429">
        <f t="shared" si="143"/>
        <v>1</v>
      </c>
      <c r="JE7" s="429">
        <f t="shared" si="144"/>
        <v>1</v>
      </c>
      <c r="JF7" s="430">
        <f t="shared" si="145"/>
        <v>1</v>
      </c>
      <c r="JG7" s="450"/>
      <c r="JH7" s="450"/>
      <c r="JI7" s="428" t="str">
        <f t="shared" si="146"/>
        <v>-</v>
      </c>
      <c r="JJ7" s="429" t="str">
        <f t="shared" si="147"/>
        <v>-</v>
      </c>
      <c r="JK7" s="429" t="str">
        <f t="shared" si="148"/>
        <v>-</v>
      </c>
      <c r="JL7" s="429" t="str">
        <f t="shared" si="149"/>
        <v>-</v>
      </c>
      <c r="JM7" s="429" t="str">
        <f t="shared" si="150"/>
        <v>-</v>
      </c>
      <c r="JN7" s="430" t="str">
        <f t="shared" si="151"/>
        <v>-</v>
      </c>
      <c r="JO7" s="450"/>
      <c r="JP7" s="450"/>
      <c r="JQ7" s="428" t="str">
        <f t="shared" si="152"/>
        <v>-</v>
      </c>
      <c r="JR7" s="429" t="str">
        <f t="shared" si="153"/>
        <v>-</v>
      </c>
      <c r="JS7" s="429" t="str">
        <f t="shared" si="154"/>
        <v>-</v>
      </c>
      <c r="JT7" s="429" t="str">
        <f t="shared" si="155"/>
        <v>-</v>
      </c>
      <c r="JU7" s="429" t="str">
        <f t="shared" si="156"/>
        <v>-</v>
      </c>
      <c r="JV7" s="430" t="str">
        <f t="shared" si="157"/>
        <v>-</v>
      </c>
      <c r="JW7" s="450"/>
      <c r="JX7" s="450"/>
      <c r="JY7" s="428" t="str">
        <f t="shared" si="158"/>
        <v>-</v>
      </c>
      <c r="JZ7" s="429" t="str">
        <f t="shared" si="159"/>
        <v>-</v>
      </c>
      <c r="KA7" s="430" t="str">
        <f t="shared" si="160"/>
        <v>-</v>
      </c>
      <c r="KB7" s="172"/>
      <c r="KC7" s="355"/>
      <c r="KD7" s="355"/>
      <c r="KE7" s="355"/>
      <c r="KF7" s="355"/>
      <c r="KG7" s="355"/>
      <c r="KH7" s="355"/>
      <c r="KI7" s="358"/>
      <c r="KJ7" s="358"/>
      <c r="KK7" s="358"/>
      <c r="KL7" s="358"/>
      <c r="KM7" s="358"/>
      <c r="KN7" s="358"/>
      <c r="KO7" s="358"/>
      <c r="KP7" s="358"/>
      <c r="KQ7" s="358"/>
      <c r="KR7" s="358"/>
      <c r="KS7" s="358"/>
      <c r="KT7" s="358"/>
      <c r="KU7" s="358"/>
      <c r="KV7" s="358"/>
      <c r="KW7" s="358"/>
      <c r="KX7" s="358"/>
      <c r="KY7" s="358"/>
      <c r="KZ7" s="358"/>
      <c r="LA7" s="358"/>
      <c r="LB7" s="358"/>
      <c r="LC7" s="358"/>
      <c r="LD7" s="358" t="s">
        <v>628</v>
      </c>
      <c r="LE7" s="358"/>
      <c r="LF7" s="358"/>
      <c r="LG7" s="358"/>
      <c r="LH7" s="358"/>
      <c r="LI7" s="358"/>
      <c r="LJ7" s="358" t="s">
        <v>628</v>
      </c>
      <c r="LK7" s="358"/>
      <c r="LL7" s="358"/>
      <c r="LM7" s="358"/>
      <c r="LN7" s="358"/>
      <c r="LO7" s="358"/>
      <c r="LP7" s="358"/>
      <c r="LQ7" s="358"/>
      <c r="LR7" s="358"/>
      <c r="LS7" s="344"/>
      <c r="LT7" s="344"/>
      <c r="LU7" s="344"/>
      <c r="LV7" s="344"/>
      <c r="LW7" s="344"/>
      <c r="LX7" s="344"/>
      <c r="LY7" s="358"/>
      <c r="LZ7" s="358"/>
      <c r="MA7" s="405"/>
    </row>
    <row r="8" spans="1:339" x14ac:dyDescent="0.2">
      <c r="A8" s="310" t="s">
        <v>204</v>
      </c>
      <c r="B8" s="172">
        <v>0</v>
      </c>
      <c r="C8" s="172">
        <v>0</v>
      </c>
      <c r="D8" s="172" t="s">
        <v>315</v>
      </c>
      <c r="E8" s="172"/>
      <c r="F8" s="173"/>
      <c r="G8" s="218" t="s">
        <v>20</v>
      </c>
      <c r="H8" s="350">
        <v>2012</v>
      </c>
      <c r="I8" s="351">
        <v>2012</v>
      </c>
      <c r="J8" s="364">
        <v>50.8</v>
      </c>
      <c r="K8" s="364">
        <v>59.8</v>
      </c>
      <c r="L8" s="364">
        <v>56.1</v>
      </c>
      <c r="M8" s="364">
        <v>52.8</v>
      </c>
      <c r="N8" s="364">
        <v>49.6</v>
      </c>
      <c r="O8" s="365">
        <v>50.9</v>
      </c>
      <c r="P8" s="390">
        <v>2012</v>
      </c>
      <c r="Q8" s="391">
        <v>2012</v>
      </c>
      <c r="R8" s="364">
        <v>1</v>
      </c>
      <c r="S8" s="364">
        <v>0.5</v>
      </c>
      <c r="T8" s="364">
        <v>0.7</v>
      </c>
      <c r="U8" s="364">
        <v>1</v>
      </c>
      <c r="V8" s="364">
        <v>5.0999999999999996</v>
      </c>
      <c r="W8" s="365">
        <v>3.4</v>
      </c>
      <c r="X8" s="390">
        <v>2012</v>
      </c>
      <c r="Y8" s="391">
        <v>2012</v>
      </c>
      <c r="Z8" s="364">
        <v>1</v>
      </c>
      <c r="AA8" s="364">
        <v>4.5999999999999996</v>
      </c>
      <c r="AB8" s="364">
        <v>3.2</v>
      </c>
      <c r="AC8" s="364">
        <v>7.7</v>
      </c>
      <c r="AD8" s="364">
        <v>19.5</v>
      </c>
      <c r="AE8" s="365">
        <v>14.7</v>
      </c>
      <c r="AF8" s="390">
        <v>2012</v>
      </c>
      <c r="AG8" s="391">
        <v>2012</v>
      </c>
      <c r="AH8" s="364"/>
      <c r="AI8" s="364">
        <v>33</v>
      </c>
      <c r="AJ8" s="364">
        <v>63.8</v>
      </c>
      <c r="AK8" s="364"/>
      <c r="AL8" s="364">
        <v>70.900000000000006</v>
      </c>
      <c r="AM8" s="365">
        <v>72.8</v>
      </c>
      <c r="AN8" s="390">
        <v>2012</v>
      </c>
      <c r="AO8" s="391">
        <v>2012</v>
      </c>
      <c r="AP8" s="364">
        <v>68.8</v>
      </c>
      <c r="AQ8" s="364">
        <v>31.7</v>
      </c>
      <c r="AR8" s="364">
        <v>38.6</v>
      </c>
      <c r="AS8" s="364">
        <v>92.4</v>
      </c>
      <c r="AT8" s="364">
        <v>63.4</v>
      </c>
      <c r="AU8" s="365" t="s">
        <v>634</v>
      </c>
      <c r="AV8" s="390">
        <v>2012</v>
      </c>
      <c r="AW8" s="391">
        <v>2012</v>
      </c>
      <c r="AX8" s="222">
        <v>72.900000000000006</v>
      </c>
      <c r="AY8" s="222">
        <v>66.2</v>
      </c>
      <c r="AZ8" s="222">
        <v>68.5</v>
      </c>
      <c r="BA8" s="222">
        <v>92.6</v>
      </c>
      <c r="BB8" s="222">
        <v>78.8</v>
      </c>
      <c r="BC8" s="223">
        <v>82.1</v>
      </c>
      <c r="BD8" s="390">
        <v>2012</v>
      </c>
      <c r="BE8" s="391">
        <v>2012</v>
      </c>
      <c r="BF8" s="398">
        <v>15.1</v>
      </c>
      <c r="BG8" s="398">
        <v>30.7</v>
      </c>
      <c r="BH8" s="398">
        <v>24.4</v>
      </c>
      <c r="BI8" s="398">
        <v>14.7</v>
      </c>
      <c r="BJ8" s="398">
        <v>21.7</v>
      </c>
      <c r="BK8" s="399">
        <v>18.8</v>
      </c>
      <c r="BL8" s="390">
        <v>2012</v>
      </c>
      <c r="BM8" s="482">
        <v>2012</v>
      </c>
      <c r="BN8" s="482">
        <v>23.3</v>
      </c>
      <c r="BO8" s="482">
        <v>63.9</v>
      </c>
      <c r="BP8" s="482">
        <v>47.4</v>
      </c>
      <c r="BQ8" s="482">
        <v>25</v>
      </c>
      <c r="BR8" s="482">
        <v>56.4</v>
      </c>
      <c r="BS8" s="483">
        <v>43.6</v>
      </c>
      <c r="BT8" s="390"/>
      <c r="BU8" s="391"/>
      <c r="BV8" s="398"/>
      <c r="BW8" s="398"/>
      <c r="BX8" s="399"/>
      <c r="BY8" s="216">
        <v>232040</v>
      </c>
      <c r="BZ8" s="208">
        <v>311116</v>
      </c>
      <c r="CA8" s="208">
        <v>543156</v>
      </c>
      <c r="CB8" s="208">
        <v>245596</v>
      </c>
      <c r="CC8" s="208">
        <v>329095</v>
      </c>
      <c r="CD8" s="284">
        <v>574691</v>
      </c>
      <c r="CE8" s="282"/>
      <c r="CF8" s="282"/>
      <c r="CG8" s="226">
        <f t="shared" si="0"/>
        <v>232040</v>
      </c>
      <c r="CH8" s="227">
        <f t="shared" si="1"/>
        <v>311116</v>
      </c>
      <c r="CI8" s="227">
        <f t="shared" si="2"/>
        <v>543156</v>
      </c>
      <c r="CJ8" s="227">
        <f t="shared" si="3"/>
        <v>245596</v>
      </c>
      <c r="CK8" s="227">
        <f t="shared" si="4"/>
        <v>329095</v>
      </c>
      <c r="CL8" s="228">
        <f t="shared" si="5"/>
        <v>574691</v>
      </c>
      <c r="CM8" s="282"/>
      <c r="CN8" s="282"/>
      <c r="CO8" s="226">
        <f t="shared" si="6"/>
        <v>232040</v>
      </c>
      <c r="CP8" s="227">
        <f t="shared" si="7"/>
        <v>311116</v>
      </c>
      <c r="CQ8" s="227">
        <f t="shared" si="8"/>
        <v>543156</v>
      </c>
      <c r="CR8" s="227">
        <f t="shared" si="9"/>
        <v>245596</v>
      </c>
      <c r="CS8" s="227">
        <f t="shared" si="10"/>
        <v>329095</v>
      </c>
      <c r="CT8" s="228">
        <f t="shared" si="11"/>
        <v>574691</v>
      </c>
      <c r="CU8" s="282"/>
      <c r="CV8" s="282"/>
      <c r="CW8" s="292">
        <f t="shared" si="12"/>
        <v>232040</v>
      </c>
      <c r="CX8" s="234">
        <f t="shared" si="13"/>
        <v>311116</v>
      </c>
      <c r="CY8" s="234">
        <f t="shared" si="14"/>
        <v>543156</v>
      </c>
      <c r="CZ8" s="234">
        <f t="shared" si="15"/>
        <v>245596</v>
      </c>
      <c r="DA8" s="234">
        <f t="shared" si="16"/>
        <v>329095</v>
      </c>
      <c r="DB8" s="235">
        <f t="shared" si="17"/>
        <v>574691</v>
      </c>
      <c r="DC8" s="282"/>
      <c r="DD8" s="282"/>
      <c r="DE8" s="226" t="str">
        <f t="shared" si="18"/>
        <v>-</v>
      </c>
      <c r="DF8" s="227">
        <f t="shared" si="19"/>
        <v>311116</v>
      </c>
      <c r="DG8" s="227">
        <f t="shared" si="20"/>
        <v>543156</v>
      </c>
      <c r="DH8" s="227" t="str">
        <f t="shared" si="21"/>
        <v>-</v>
      </c>
      <c r="DI8" s="227">
        <f t="shared" si="22"/>
        <v>329095</v>
      </c>
      <c r="DJ8" s="228">
        <f t="shared" si="23"/>
        <v>574691</v>
      </c>
      <c r="DK8" s="282"/>
      <c r="DL8" s="282"/>
      <c r="DM8" s="226">
        <f t="shared" si="24"/>
        <v>232040</v>
      </c>
      <c r="DN8" s="227">
        <f t="shared" si="25"/>
        <v>311116</v>
      </c>
      <c r="DO8" s="227">
        <f t="shared" si="26"/>
        <v>543156</v>
      </c>
      <c r="DP8" s="227">
        <f t="shared" si="27"/>
        <v>245596</v>
      </c>
      <c r="DQ8" s="227">
        <f t="shared" si="28"/>
        <v>329095</v>
      </c>
      <c r="DR8" s="228">
        <f t="shared" si="29"/>
        <v>574691</v>
      </c>
      <c r="DS8" s="282"/>
      <c r="DT8" s="282"/>
      <c r="DU8" s="226">
        <f t="shared" si="30"/>
        <v>232040</v>
      </c>
      <c r="DV8" s="227">
        <f t="shared" si="31"/>
        <v>311116</v>
      </c>
      <c r="DW8" s="227">
        <f t="shared" si="32"/>
        <v>543156</v>
      </c>
      <c r="DX8" s="227">
        <f t="shared" si="33"/>
        <v>245596</v>
      </c>
      <c r="DY8" s="227">
        <f t="shared" si="34"/>
        <v>329095</v>
      </c>
      <c r="DZ8" s="228">
        <f t="shared" si="35"/>
        <v>574691</v>
      </c>
      <c r="EA8" s="282"/>
      <c r="EB8" s="282"/>
      <c r="EC8" s="226">
        <f t="shared" si="36"/>
        <v>232040</v>
      </c>
      <c r="ED8" s="227">
        <f t="shared" si="37"/>
        <v>311116</v>
      </c>
      <c r="EE8" s="227">
        <f t="shared" si="38"/>
        <v>543156</v>
      </c>
      <c r="EF8" s="227">
        <f t="shared" si="39"/>
        <v>245596</v>
      </c>
      <c r="EG8" s="227">
        <f t="shared" si="40"/>
        <v>329095</v>
      </c>
      <c r="EH8" s="228">
        <f t="shared" si="41"/>
        <v>574691</v>
      </c>
      <c r="EI8" s="282"/>
      <c r="EJ8" s="282"/>
      <c r="EK8" s="226">
        <f t="shared" si="42"/>
        <v>232040</v>
      </c>
      <c r="EL8" s="227">
        <f t="shared" si="43"/>
        <v>311116</v>
      </c>
      <c r="EM8" s="227">
        <f t="shared" si="44"/>
        <v>543156</v>
      </c>
      <c r="EN8" s="227">
        <f t="shared" si="45"/>
        <v>245596</v>
      </c>
      <c r="EO8" s="227">
        <f t="shared" si="46"/>
        <v>329095</v>
      </c>
      <c r="EP8" s="228">
        <f t="shared" si="47"/>
        <v>574691</v>
      </c>
      <c r="EQ8" s="282"/>
      <c r="ER8" s="282"/>
      <c r="ES8" s="226" t="str">
        <f t="shared" si="48"/>
        <v>-</v>
      </c>
      <c r="ET8" s="227" t="str">
        <f t="shared" si="49"/>
        <v>-</v>
      </c>
      <c r="EU8" s="228" t="str">
        <f t="shared" si="50"/>
        <v>-</v>
      </c>
      <c r="EV8" s="282"/>
      <c r="EW8" s="282"/>
      <c r="EX8" s="301">
        <f t="shared" si="51"/>
        <v>117876.32</v>
      </c>
      <c r="EY8" s="259">
        <f t="shared" si="52"/>
        <v>186047.36799999999</v>
      </c>
      <c r="EZ8" s="259">
        <f t="shared" si="53"/>
        <v>304710.516</v>
      </c>
      <c r="FA8" s="259">
        <f t="shared" si="54"/>
        <v>129674.68800000001</v>
      </c>
      <c r="FB8" s="259">
        <f t="shared" si="55"/>
        <v>163231.12</v>
      </c>
      <c r="FC8" s="260">
        <f t="shared" si="56"/>
        <v>292517.71899999998</v>
      </c>
      <c r="FD8" s="282"/>
      <c r="FE8" s="282"/>
      <c r="FF8" s="301">
        <f t="shared" si="57"/>
        <v>2320.4</v>
      </c>
      <c r="FG8" s="259">
        <f t="shared" si="58"/>
        <v>1555.58</v>
      </c>
      <c r="FH8" s="259">
        <f t="shared" si="59"/>
        <v>3802.0919999999996</v>
      </c>
      <c r="FI8" s="259">
        <f t="shared" si="60"/>
        <v>2455.96</v>
      </c>
      <c r="FJ8" s="259">
        <f t="shared" si="61"/>
        <v>16783.844999999998</v>
      </c>
      <c r="FK8" s="260">
        <f t="shared" si="62"/>
        <v>19539.494000000002</v>
      </c>
      <c r="FL8" s="282"/>
      <c r="FM8" s="282"/>
      <c r="FN8" s="301">
        <f t="shared" si="63"/>
        <v>2320.4</v>
      </c>
      <c r="FO8" s="259">
        <f t="shared" si="64"/>
        <v>14311.335999999999</v>
      </c>
      <c r="FP8" s="259">
        <f t="shared" si="65"/>
        <v>17380.992000000002</v>
      </c>
      <c r="FQ8" s="259">
        <f t="shared" si="66"/>
        <v>18910.892</v>
      </c>
      <c r="FR8" s="259">
        <f t="shared" si="67"/>
        <v>64173.525000000001</v>
      </c>
      <c r="FS8" s="260">
        <f t="shared" si="68"/>
        <v>84479.57699999999</v>
      </c>
      <c r="FT8" s="282"/>
      <c r="FU8" s="282"/>
      <c r="FV8" s="301" t="str">
        <f t="shared" si="69"/>
        <v>-</v>
      </c>
      <c r="FW8" s="259">
        <f t="shared" si="70"/>
        <v>102668.28</v>
      </c>
      <c r="FX8" s="259">
        <f t="shared" si="71"/>
        <v>346533.52799999999</v>
      </c>
      <c r="FY8" s="259" t="str">
        <f t="shared" si="72"/>
        <v>-</v>
      </c>
      <c r="FZ8" s="259">
        <f t="shared" si="73"/>
        <v>233328.35500000001</v>
      </c>
      <c r="GA8" s="260">
        <f t="shared" si="74"/>
        <v>418375.04800000001</v>
      </c>
      <c r="GB8" s="282"/>
      <c r="GC8" s="282"/>
      <c r="GD8" s="301">
        <f t="shared" si="75"/>
        <v>159643.51999999999</v>
      </c>
      <c r="GE8" s="259">
        <f t="shared" si="76"/>
        <v>98623.771999999997</v>
      </c>
      <c r="GF8" s="259">
        <f t="shared" si="77"/>
        <v>209658.21600000001</v>
      </c>
      <c r="GG8" s="259">
        <f t="shared" si="78"/>
        <v>226930.704</v>
      </c>
      <c r="GH8" s="259">
        <f t="shared" si="79"/>
        <v>208646.23</v>
      </c>
      <c r="GI8" s="260">
        <f t="shared" si="80"/>
        <v>394238.02599999995</v>
      </c>
      <c r="GJ8" s="282"/>
      <c r="GK8" s="282"/>
      <c r="GL8" s="301">
        <f t="shared" si="81"/>
        <v>169157.16000000003</v>
      </c>
      <c r="GM8" s="259">
        <f t="shared" si="82"/>
        <v>205958.79200000002</v>
      </c>
      <c r="GN8" s="259">
        <f t="shared" si="83"/>
        <v>372061.86000000004</v>
      </c>
      <c r="GO8" s="259">
        <f t="shared" si="84"/>
        <v>227421.89599999998</v>
      </c>
      <c r="GP8" s="259">
        <f t="shared" si="85"/>
        <v>259326.86</v>
      </c>
      <c r="GQ8" s="260">
        <f t="shared" si="86"/>
        <v>471821.31099999999</v>
      </c>
      <c r="GR8" s="282"/>
      <c r="GS8" s="282"/>
      <c r="GT8" s="301">
        <f t="shared" si="87"/>
        <v>35038.04</v>
      </c>
      <c r="GU8" s="259">
        <f t="shared" si="88"/>
        <v>95512.611999999994</v>
      </c>
      <c r="GV8" s="259">
        <f t="shared" si="89"/>
        <v>132530.06399999998</v>
      </c>
      <c r="GW8" s="259">
        <f t="shared" si="90"/>
        <v>36102.612000000001</v>
      </c>
      <c r="GX8" s="259">
        <f t="shared" si="91"/>
        <v>71413.615000000005</v>
      </c>
      <c r="GY8" s="260">
        <f t="shared" si="92"/>
        <v>108041.908</v>
      </c>
      <c r="GZ8" s="282"/>
      <c r="HA8" s="282"/>
      <c r="HB8" s="301">
        <f t="shared" si="93"/>
        <v>54065.32</v>
      </c>
      <c r="HC8" s="259">
        <f t="shared" si="94"/>
        <v>198803.12400000001</v>
      </c>
      <c r="HD8" s="259">
        <f t="shared" si="95"/>
        <v>257455.94399999999</v>
      </c>
      <c r="HE8" s="259">
        <f t="shared" si="96"/>
        <v>61399</v>
      </c>
      <c r="HF8" s="259">
        <f t="shared" si="97"/>
        <v>185609.58</v>
      </c>
      <c r="HG8" s="260">
        <f t="shared" si="98"/>
        <v>250565.27600000001</v>
      </c>
      <c r="HH8" s="282"/>
      <c r="HI8" s="282"/>
      <c r="HJ8" s="301" t="str">
        <f t="shared" si="99"/>
        <v>-</v>
      </c>
      <c r="HK8" s="259" t="str">
        <f t="shared" si="100"/>
        <v>-</v>
      </c>
      <c r="HL8" s="260" t="str">
        <f t="shared" si="101"/>
        <v>-</v>
      </c>
      <c r="HM8" s="428">
        <f t="shared" si="110"/>
        <v>1</v>
      </c>
      <c r="HN8" s="429">
        <f t="shared" si="111"/>
        <v>1</v>
      </c>
      <c r="HO8" s="429">
        <f t="shared" si="112"/>
        <v>1</v>
      </c>
      <c r="HP8" s="429">
        <f t="shared" si="113"/>
        <v>1</v>
      </c>
      <c r="HQ8" s="429">
        <f t="shared" si="114"/>
        <v>1</v>
      </c>
      <c r="HR8" s="430">
        <f t="shared" si="115"/>
        <v>1</v>
      </c>
      <c r="HS8" s="450"/>
      <c r="HT8" s="450"/>
      <c r="HU8" s="428">
        <f t="shared" si="116"/>
        <v>1</v>
      </c>
      <c r="HV8" s="429">
        <f t="shared" si="117"/>
        <v>1</v>
      </c>
      <c r="HW8" s="429">
        <f t="shared" si="118"/>
        <v>1</v>
      </c>
      <c r="HX8" s="429">
        <f t="shared" si="119"/>
        <v>1</v>
      </c>
      <c r="HY8" s="429">
        <f t="shared" si="120"/>
        <v>1</v>
      </c>
      <c r="HZ8" s="430">
        <f t="shared" si="121"/>
        <v>1</v>
      </c>
      <c r="IA8" s="450"/>
      <c r="IB8" s="450"/>
      <c r="IC8" s="428">
        <f t="shared" si="122"/>
        <v>1</v>
      </c>
      <c r="ID8" s="429">
        <f t="shared" si="123"/>
        <v>1</v>
      </c>
      <c r="IE8" s="429">
        <f t="shared" si="124"/>
        <v>1</v>
      </c>
      <c r="IF8" s="429">
        <f t="shared" si="125"/>
        <v>1</v>
      </c>
      <c r="IG8" s="429">
        <f t="shared" si="126"/>
        <v>1</v>
      </c>
      <c r="IH8" s="430">
        <f t="shared" si="127"/>
        <v>1</v>
      </c>
      <c r="II8" s="450"/>
      <c r="IJ8" s="450"/>
      <c r="IK8" s="428" t="str">
        <f t="shared" si="128"/>
        <v>-</v>
      </c>
      <c r="IL8" s="429">
        <f t="shared" si="129"/>
        <v>1</v>
      </c>
      <c r="IM8" s="429">
        <f t="shared" si="130"/>
        <v>1</v>
      </c>
      <c r="IN8" s="429" t="str">
        <f t="shared" si="131"/>
        <v>-</v>
      </c>
      <c r="IO8" s="429">
        <f t="shared" si="132"/>
        <v>1</v>
      </c>
      <c r="IP8" s="430">
        <f t="shared" si="133"/>
        <v>1</v>
      </c>
      <c r="IQ8" s="450"/>
      <c r="IR8" s="450"/>
      <c r="IS8" s="428">
        <f t="shared" si="134"/>
        <v>1</v>
      </c>
      <c r="IT8" s="429">
        <f t="shared" si="135"/>
        <v>1</v>
      </c>
      <c r="IU8" s="429">
        <f t="shared" si="136"/>
        <v>1</v>
      </c>
      <c r="IV8" s="429">
        <f t="shared" si="137"/>
        <v>1</v>
      </c>
      <c r="IW8" s="429">
        <f t="shared" si="138"/>
        <v>1</v>
      </c>
      <c r="IX8" s="430" t="str">
        <f t="shared" si="139"/>
        <v>-</v>
      </c>
      <c r="IY8" s="450"/>
      <c r="IZ8" s="450"/>
      <c r="JA8" s="428">
        <f t="shared" si="140"/>
        <v>1</v>
      </c>
      <c r="JB8" s="429">
        <f t="shared" si="141"/>
        <v>1</v>
      </c>
      <c r="JC8" s="429">
        <f t="shared" si="142"/>
        <v>1</v>
      </c>
      <c r="JD8" s="429">
        <f t="shared" si="143"/>
        <v>1</v>
      </c>
      <c r="JE8" s="429">
        <f t="shared" si="144"/>
        <v>1</v>
      </c>
      <c r="JF8" s="430">
        <f t="shared" si="145"/>
        <v>1</v>
      </c>
      <c r="JG8" s="450"/>
      <c r="JH8" s="450"/>
      <c r="JI8" s="428">
        <f t="shared" si="146"/>
        <v>1</v>
      </c>
      <c r="JJ8" s="429">
        <f t="shared" si="147"/>
        <v>1</v>
      </c>
      <c r="JK8" s="429">
        <f t="shared" si="148"/>
        <v>1</v>
      </c>
      <c r="JL8" s="429">
        <f t="shared" si="149"/>
        <v>1</v>
      </c>
      <c r="JM8" s="429">
        <f t="shared" si="150"/>
        <v>1</v>
      </c>
      <c r="JN8" s="430">
        <f t="shared" si="151"/>
        <v>1</v>
      </c>
      <c r="JO8" s="450"/>
      <c r="JP8" s="450"/>
      <c r="JQ8" s="428">
        <f t="shared" si="152"/>
        <v>1</v>
      </c>
      <c r="JR8" s="429">
        <f t="shared" si="153"/>
        <v>1</v>
      </c>
      <c r="JS8" s="429">
        <f t="shared" si="154"/>
        <v>1</v>
      </c>
      <c r="JT8" s="429">
        <f t="shared" si="155"/>
        <v>1</v>
      </c>
      <c r="JU8" s="429">
        <f t="shared" si="156"/>
        <v>1</v>
      </c>
      <c r="JV8" s="430">
        <f t="shared" si="157"/>
        <v>1</v>
      </c>
      <c r="JW8" s="450"/>
      <c r="JX8" s="450"/>
      <c r="JY8" s="428" t="str">
        <f t="shared" si="158"/>
        <v>-</v>
      </c>
      <c r="JZ8" s="429" t="str">
        <f t="shared" si="159"/>
        <v>-</v>
      </c>
      <c r="KA8" s="430" t="str">
        <f t="shared" si="160"/>
        <v>-</v>
      </c>
      <c r="KB8" s="172"/>
      <c r="KC8" s="355" t="s">
        <v>573</v>
      </c>
      <c r="KD8" s="355" t="s">
        <v>573</v>
      </c>
      <c r="KE8" s="355" t="s">
        <v>573</v>
      </c>
      <c r="KF8" s="355" t="s">
        <v>573</v>
      </c>
      <c r="KG8" s="355" t="s">
        <v>573</v>
      </c>
      <c r="KH8" s="355" t="s">
        <v>573</v>
      </c>
      <c r="KI8" s="358"/>
      <c r="KJ8" s="358"/>
      <c r="KK8" s="358"/>
      <c r="KL8" s="358"/>
      <c r="KM8" s="358"/>
      <c r="KN8" s="358"/>
      <c r="KO8" s="358"/>
      <c r="KP8" s="358"/>
      <c r="KQ8" s="358"/>
      <c r="KR8" s="358"/>
      <c r="KS8" s="358"/>
      <c r="KT8" s="358"/>
      <c r="KU8" s="358" t="s">
        <v>627</v>
      </c>
      <c r="KV8" s="358"/>
      <c r="KW8" s="358" t="s">
        <v>628</v>
      </c>
      <c r="KX8" s="358" t="s">
        <v>627</v>
      </c>
      <c r="KY8" s="358"/>
      <c r="KZ8" s="358"/>
      <c r="LA8" s="358"/>
      <c r="LB8" s="358"/>
      <c r="LC8" s="358"/>
      <c r="LD8" s="358"/>
      <c r="LE8" s="358"/>
      <c r="LF8" s="358"/>
      <c r="LG8" s="358"/>
      <c r="LH8" s="358"/>
      <c r="LI8" s="358"/>
      <c r="LJ8" s="358"/>
      <c r="LK8" s="358"/>
      <c r="LL8" s="358"/>
      <c r="LM8" s="358"/>
      <c r="LN8" s="358"/>
      <c r="LO8" s="358"/>
      <c r="LP8" s="358"/>
      <c r="LQ8" s="358"/>
      <c r="LR8" s="358"/>
      <c r="LS8" s="344"/>
      <c r="LT8" s="344"/>
      <c r="LU8" s="344"/>
      <c r="LV8" s="344"/>
      <c r="LW8" s="344"/>
      <c r="LX8" s="344"/>
      <c r="LY8" s="358"/>
      <c r="LZ8" s="358"/>
      <c r="MA8" s="405"/>
    </row>
    <row r="9" spans="1:339" x14ac:dyDescent="0.2">
      <c r="A9" s="310" t="s">
        <v>204</v>
      </c>
      <c r="B9" s="172">
        <v>0</v>
      </c>
      <c r="C9" s="172">
        <v>0</v>
      </c>
      <c r="D9" s="172" t="s">
        <v>315</v>
      </c>
      <c r="E9" s="172"/>
      <c r="F9" s="173"/>
      <c r="G9" s="218" t="s">
        <v>26</v>
      </c>
      <c r="H9" s="348">
        <v>2012</v>
      </c>
      <c r="I9" s="349" t="s">
        <v>569</v>
      </c>
      <c r="J9" s="362">
        <v>42.3</v>
      </c>
      <c r="K9" s="362">
        <v>52.7</v>
      </c>
      <c r="L9" s="362">
        <v>47.6</v>
      </c>
      <c r="M9" s="362">
        <v>41</v>
      </c>
      <c r="N9" s="362">
        <v>53.3</v>
      </c>
      <c r="O9" s="363">
        <v>47.4</v>
      </c>
      <c r="P9" s="388">
        <v>2012</v>
      </c>
      <c r="Q9" s="389" t="s">
        <v>569</v>
      </c>
      <c r="R9" s="362">
        <v>0</v>
      </c>
      <c r="S9" s="362">
        <v>0.2</v>
      </c>
      <c r="T9" s="362">
        <v>0.1</v>
      </c>
      <c r="U9" s="362">
        <v>1.8</v>
      </c>
      <c r="V9" s="362">
        <v>1.2</v>
      </c>
      <c r="W9" s="363">
        <v>1.5</v>
      </c>
      <c r="X9" s="388">
        <v>2012</v>
      </c>
      <c r="Y9" s="389" t="s">
        <v>569</v>
      </c>
      <c r="Z9" s="362">
        <v>0.6</v>
      </c>
      <c r="AA9" s="362">
        <v>2.2000000000000002</v>
      </c>
      <c r="AB9" s="362">
        <v>1.4</v>
      </c>
      <c r="AC9" s="362">
        <v>4.7</v>
      </c>
      <c r="AD9" s="362">
        <v>16.7</v>
      </c>
      <c r="AE9" s="363">
        <v>11</v>
      </c>
      <c r="AF9" s="388">
        <v>2012</v>
      </c>
      <c r="AG9" s="389" t="s">
        <v>569</v>
      </c>
      <c r="AH9" s="362"/>
      <c r="AI9" s="362"/>
      <c r="AJ9" s="362"/>
      <c r="AK9" s="362"/>
      <c r="AL9" s="362">
        <v>65.7</v>
      </c>
      <c r="AM9" s="363">
        <v>67.400000000000006</v>
      </c>
      <c r="AN9" s="388">
        <v>2012</v>
      </c>
      <c r="AO9" s="389" t="s">
        <v>569</v>
      </c>
      <c r="AP9" s="362"/>
      <c r="AQ9" s="362">
        <v>57.4</v>
      </c>
      <c r="AR9" s="362">
        <v>58.8</v>
      </c>
      <c r="AS9" s="362">
        <v>100</v>
      </c>
      <c r="AT9" s="362">
        <v>92.1</v>
      </c>
      <c r="AU9" s="363">
        <v>93.5</v>
      </c>
      <c r="AV9" s="388">
        <v>2012</v>
      </c>
      <c r="AW9" s="389" t="s">
        <v>569</v>
      </c>
      <c r="AX9" s="220"/>
      <c r="AY9" s="220">
        <v>70</v>
      </c>
      <c r="AZ9" s="220">
        <v>71.400000000000006</v>
      </c>
      <c r="BA9" s="220">
        <v>78.099999999999994</v>
      </c>
      <c r="BB9" s="220">
        <v>69.2</v>
      </c>
      <c r="BC9" s="480">
        <v>71</v>
      </c>
      <c r="BD9" s="388">
        <v>2012</v>
      </c>
      <c r="BE9" s="389" t="s">
        <v>569</v>
      </c>
      <c r="BF9" s="396">
        <v>0</v>
      </c>
      <c r="BG9" s="396">
        <v>0.1</v>
      </c>
      <c r="BH9" s="396">
        <v>0</v>
      </c>
      <c r="BI9" s="396">
        <v>0</v>
      </c>
      <c r="BJ9" s="396">
        <v>1.1000000000000001</v>
      </c>
      <c r="BK9" s="397">
        <v>0.6</v>
      </c>
      <c r="BL9" s="388">
        <v>2012</v>
      </c>
      <c r="BM9" s="349" t="s">
        <v>569</v>
      </c>
      <c r="BN9" s="349">
        <v>0.3</v>
      </c>
      <c r="BO9" s="349">
        <v>1.5</v>
      </c>
      <c r="BP9" s="349">
        <v>0.9</v>
      </c>
      <c r="BQ9" s="349">
        <v>0.3</v>
      </c>
      <c r="BR9" s="349">
        <v>4.2</v>
      </c>
      <c r="BS9" s="481">
        <v>2.2999999999999998</v>
      </c>
      <c r="BT9" s="388"/>
      <c r="BU9" s="389"/>
      <c r="BV9" s="396"/>
      <c r="BW9" s="396"/>
      <c r="BX9" s="397"/>
      <c r="BY9" s="216">
        <v>135147</v>
      </c>
      <c r="BZ9" s="208">
        <v>132596</v>
      </c>
      <c r="CA9" s="208">
        <v>267743</v>
      </c>
      <c r="CB9" s="208">
        <v>141842</v>
      </c>
      <c r="CC9" s="208">
        <v>145241</v>
      </c>
      <c r="CD9" s="284">
        <v>287083</v>
      </c>
      <c r="CE9" s="282"/>
      <c r="CF9" s="282"/>
      <c r="CG9" s="226">
        <f t="shared" si="0"/>
        <v>135147</v>
      </c>
      <c r="CH9" s="227">
        <f t="shared" si="1"/>
        <v>132596</v>
      </c>
      <c r="CI9" s="227">
        <f t="shared" si="2"/>
        <v>267743</v>
      </c>
      <c r="CJ9" s="227">
        <f t="shared" si="3"/>
        <v>141842</v>
      </c>
      <c r="CK9" s="227">
        <f t="shared" si="4"/>
        <v>145241</v>
      </c>
      <c r="CL9" s="228">
        <f t="shared" si="5"/>
        <v>287083</v>
      </c>
      <c r="CM9" s="282"/>
      <c r="CN9" s="282"/>
      <c r="CO9" s="226">
        <f t="shared" si="6"/>
        <v>135147</v>
      </c>
      <c r="CP9" s="227">
        <f t="shared" si="7"/>
        <v>132596</v>
      </c>
      <c r="CQ9" s="227">
        <f t="shared" si="8"/>
        <v>267743</v>
      </c>
      <c r="CR9" s="227">
        <f t="shared" si="9"/>
        <v>141842</v>
      </c>
      <c r="CS9" s="227">
        <f t="shared" si="10"/>
        <v>145241</v>
      </c>
      <c r="CT9" s="228">
        <f t="shared" si="11"/>
        <v>287083</v>
      </c>
      <c r="CU9" s="282"/>
      <c r="CV9" s="282"/>
      <c r="CW9" s="292">
        <f t="shared" si="12"/>
        <v>135147</v>
      </c>
      <c r="CX9" s="234">
        <f t="shared" si="13"/>
        <v>132596</v>
      </c>
      <c r="CY9" s="234">
        <f t="shared" si="14"/>
        <v>267743</v>
      </c>
      <c r="CZ9" s="234">
        <f t="shared" si="15"/>
        <v>141842</v>
      </c>
      <c r="DA9" s="234">
        <f t="shared" si="16"/>
        <v>145241</v>
      </c>
      <c r="DB9" s="235">
        <f t="shared" si="17"/>
        <v>287083</v>
      </c>
      <c r="DC9" s="282"/>
      <c r="DD9" s="282"/>
      <c r="DE9" s="226" t="str">
        <f t="shared" si="18"/>
        <v>-</v>
      </c>
      <c r="DF9" s="227" t="str">
        <f t="shared" si="19"/>
        <v>-</v>
      </c>
      <c r="DG9" s="227" t="str">
        <f t="shared" si="20"/>
        <v>-</v>
      </c>
      <c r="DH9" s="227" t="str">
        <f t="shared" si="21"/>
        <v>-</v>
      </c>
      <c r="DI9" s="227">
        <f t="shared" si="22"/>
        <v>145241</v>
      </c>
      <c r="DJ9" s="228">
        <f t="shared" si="23"/>
        <v>287083</v>
      </c>
      <c r="DK9" s="282"/>
      <c r="DL9" s="282"/>
      <c r="DM9" s="226" t="str">
        <f t="shared" si="24"/>
        <v>-</v>
      </c>
      <c r="DN9" s="227">
        <f t="shared" si="25"/>
        <v>132596</v>
      </c>
      <c r="DO9" s="227">
        <f t="shared" si="26"/>
        <v>267743</v>
      </c>
      <c r="DP9" s="227">
        <f t="shared" si="27"/>
        <v>141842</v>
      </c>
      <c r="DQ9" s="227">
        <f t="shared" si="28"/>
        <v>145241</v>
      </c>
      <c r="DR9" s="228">
        <f t="shared" si="29"/>
        <v>287083</v>
      </c>
      <c r="DS9" s="282"/>
      <c r="DT9" s="282"/>
      <c r="DU9" s="226" t="str">
        <f t="shared" si="30"/>
        <v>-</v>
      </c>
      <c r="DV9" s="227">
        <f t="shared" si="31"/>
        <v>132596</v>
      </c>
      <c r="DW9" s="227">
        <f t="shared" si="32"/>
        <v>267743</v>
      </c>
      <c r="DX9" s="227">
        <f t="shared" si="33"/>
        <v>141842</v>
      </c>
      <c r="DY9" s="227">
        <f t="shared" si="34"/>
        <v>145241</v>
      </c>
      <c r="DZ9" s="228">
        <f t="shared" si="35"/>
        <v>287083</v>
      </c>
      <c r="EA9" s="282"/>
      <c r="EB9" s="282"/>
      <c r="EC9" s="226">
        <f t="shared" si="36"/>
        <v>135147</v>
      </c>
      <c r="ED9" s="227">
        <f t="shared" si="37"/>
        <v>132596</v>
      </c>
      <c r="EE9" s="227">
        <f t="shared" si="38"/>
        <v>267743</v>
      </c>
      <c r="EF9" s="227">
        <f t="shared" si="39"/>
        <v>141842</v>
      </c>
      <c r="EG9" s="227">
        <f t="shared" si="40"/>
        <v>145241</v>
      </c>
      <c r="EH9" s="228">
        <f t="shared" si="41"/>
        <v>287083</v>
      </c>
      <c r="EI9" s="282"/>
      <c r="EJ9" s="282"/>
      <c r="EK9" s="226">
        <f t="shared" si="42"/>
        <v>135147</v>
      </c>
      <c r="EL9" s="227">
        <f t="shared" si="43"/>
        <v>132596</v>
      </c>
      <c r="EM9" s="227">
        <f t="shared" si="44"/>
        <v>267743</v>
      </c>
      <c r="EN9" s="227">
        <f t="shared" si="45"/>
        <v>141842</v>
      </c>
      <c r="EO9" s="227">
        <f t="shared" si="46"/>
        <v>145241</v>
      </c>
      <c r="EP9" s="228">
        <f t="shared" si="47"/>
        <v>287083</v>
      </c>
      <c r="EQ9" s="282"/>
      <c r="ER9" s="282"/>
      <c r="ES9" s="226" t="str">
        <f t="shared" si="48"/>
        <v>-</v>
      </c>
      <c r="ET9" s="227" t="str">
        <f t="shared" si="49"/>
        <v>-</v>
      </c>
      <c r="EU9" s="228" t="str">
        <f t="shared" si="50"/>
        <v>-</v>
      </c>
      <c r="EV9" s="282"/>
      <c r="EW9" s="282"/>
      <c r="EX9" s="301">
        <f t="shared" si="51"/>
        <v>57167.180999999997</v>
      </c>
      <c r="EY9" s="259">
        <f t="shared" si="52"/>
        <v>69878.092000000004</v>
      </c>
      <c r="EZ9" s="259">
        <f t="shared" si="53"/>
        <v>127445.66800000001</v>
      </c>
      <c r="FA9" s="259">
        <f t="shared" si="54"/>
        <v>58155.219999999994</v>
      </c>
      <c r="FB9" s="259">
        <f t="shared" si="55"/>
        <v>77413.452999999994</v>
      </c>
      <c r="FC9" s="260">
        <f t="shared" si="56"/>
        <v>136077.342</v>
      </c>
      <c r="FD9" s="282"/>
      <c r="FE9" s="282"/>
      <c r="FF9" s="301">
        <f t="shared" si="57"/>
        <v>0</v>
      </c>
      <c r="FG9" s="259">
        <f t="shared" si="58"/>
        <v>265.19200000000001</v>
      </c>
      <c r="FH9" s="259">
        <f t="shared" si="59"/>
        <v>267.74299999999999</v>
      </c>
      <c r="FI9" s="259">
        <f t="shared" si="60"/>
        <v>2553.1560000000004</v>
      </c>
      <c r="FJ9" s="259">
        <f t="shared" si="61"/>
        <v>1742.8920000000001</v>
      </c>
      <c r="FK9" s="260">
        <f t="shared" si="62"/>
        <v>4306.2449999999999</v>
      </c>
      <c r="FL9" s="282"/>
      <c r="FM9" s="282"/>
      <c r="FN9" s="301">
        <f t="shared" si="63"/>
        <v>810.88200000000006</v>
      </c>
      <c r="FO9" s="259">
        <f t="shared" si="64"/>
        <v>2917.1120000000001</v>
      </c>
      <c r="FP9" s="259">
        <f t="shared" si="65"/>
        <v>3748.4019999999996</v>
      </c>
      <c r="FQ9" s="259">
        <f t="shared" si="66"/>
        <v>6666.5739999999996</v>
      </c>
      <c r="FR9" s="259">
        <f t="shared" si="67"/>
        <v>24255.246999999996</v>
      </c>
      <c r="FS9" s="260">
        <f t="shared" si="68"/>
        <v>31579.13</v>
      </c>
      <c r="FT9" s="282"/>
      <c r="FU9" s="282"/>
      <c r="FV9" s="301" t="str">
        <f t="shared" si="69"/>
        <v>-</v>
      </c>
      <c r="FW9" s="259" t="str">
        <f t="shared" si="70"/>
        <v>-</v>
      </c>
      <c r="FX9" s="259" t="str">
        <f t="shared" si="71"/>
        <v>-</v>
      </c>
      <c r="FY9" s="259" t="str">
        <f t="shared" si="72"/>
        <v>-</v>
      </c>
      <c r="FZ9" s="259">
        <f t="shared" si="73"/>
        <v>95423.337</v>
      </c>
      <c r="GA9" s="260">
        <f t="shared" si="74"/>
        <v>193493.94200000001</v>
      </c>
      <c r="GB9" s="282"/>
      <c r="GC9" s="282"/>
      <c r="GD9" s="301" t="str">
        <f t="shared" si="75"/>
        <v>-</v>
      </c>
      <c r="GE9" s="259">
        <f t="shared" si="76"/>
        <v>76110.103999999992</v>
      </c>
      <c r="GF9" s="259">
        <f t="shared" si="77"/>
        <v>157432.88399999999</v>
      </c>
      <c r="GG9" s="259">
        <f t="shared" si="78"/>
        <v>141842</v>
      </c>
      <c r="GH9" s="259">
        <f t="shared" si="79"/>
        <v>133766.96099999998</v>
      </c>
      <c r="GI9" s="260">
        <f t="shared" si="80"/>
        <v>268422.60500000004</v>
      </c>
      <c r="GJ9" s="282"/>
      <c r="GK9" s="282"/>
      <c r="GL9" s="301" t="str">
        <f t="shared" si="81"/>
        <v>-</v>
      </c>
      <c r="GM9" s="259">
        <f t="shared" si="82"/>
        <v>92817.2</v>
      </c>
      <c r="GN9" s="259">
        <f t="shared" si="83"/>
        <v>191168.50200000001</v>
      </c>
      <c r="GO9" s="259">
        <f t="shared" si="84"/>
        <v>110778.60199999998</v>
      </c>
      <c r="GP9" s="259">
        <f t="shared" si="85"/>
        <v>100506.77200000001</v>
      </c>
      <c r="GQ9" s="260">
        <f t="shared" si="86"/>
        <v>203828.93</v>
      </c>
      <c r="GR9" s="282"/>
      <c r="GS9" s="282"/>
      <c r="GT9" s="301">
        <f t="shared" si="87"/>
        <v>0</v>
      </c>
      <c r="GU9" s="259">
        <f t="shared" si="88"/>
        <v>132.596</v>
      </c>
      <c r="GV9" s="259">
        <f t="shared" si="89"/>
        <v>0</v>
      </c>
      <c r="GW9" s="259">
        <f t="shared" si="90"/>
        <v>0</v>
      </c>
      <c r="GX9" s="259">
        <f t="shared" si="91"/>
        <v>1597.6510000000001</v>
      </c>
      <c r="GY9" s="260">
        <f t="shared" si="92"/>
        <v>1722.498</v>
      </c>
      <c r="GZ9" s="282"/>
      <c r="HA9" s="282"/>
      <c r="HB9" s="301">
        <f t="shared" si="93"/>
        <v>405.44100000000003</v>
      </c>
      <c r="HC9" s="259">
        <f t="shared" si="94"/>
        <v>1988.9399999999998</v>
      </c>
      <c r="HD9" s="259">
        <f t="shared" si="95"/>
        <v>2409.6870000000004</v>
      </c>
      <c r="HE9" s="259">
        <f t="shared" si="96"/>
        <v>425.52600000000001</v>
      </c>
      <c r="HF9" s="259">
        <f t="shared" si="97"/>
        <v>6100.1220000000003</v>
      </c>
      <c r="HG9" s="260">
        <f t="shared" si="98"/>
        <v>6602.9089999999997</v>
      </c>
      <c r="HH9" s="282"/>
      <c r="HI9" s="282"/>
      <c r="HJ9" s="301" t="str">
        <f t="shared" si="99"/>
        <v>-</v>
      </c>
      <c r="HK9" s="259" t="str">
        <f t="shared" si="100"/>
        <v>-</v>
      </c>
      <c r="HL9" s="260" t="str">
        <f t="shared" si="101"/>
        <v>-</v>
      </c>
      <c r="HM9" s="428">
        <f t="shared" si="110"/>
        <v>1</v>
      </c>
      <c r="HN9" s="429">
        <f t="shared" si="111"/>
        <v>1</v>
      </c>
      <c r="HO9" s="429">
        <f t="shared" si="112"/>
        <v>1</v>
      </c>
      <c r="HP9" s="429">
        <f t="shared" si="113"/>
        <v>1</v>
      </c>
      <c r="HQ9" s="429">
        <f t="shared" si="114"/>
        <v>1</v>
      </c>
      <c r="HR9" s="430">
        <f t="shared" si="115"/>
        <v>1</v>
      </c>
      <c r="HS9" s="450"/>
      <c r="HT9" s="450"/>
      <c r="HU9" s="428">
        <f t="shared" si="116"/>
        <v>1</v>
      </c>
      <c r="HV9" s="429">
        <f t="shared" si="117"/>
        <v>1</v>
      </c>
      <c r="HW9" s="429">
        <f t="shared" si="118"/>
        <v>1</v>
      </c>
      <c r="HX9" s="429">
        <f t="shared" si="119"/>
        <v>1</v>
      </c>
      <c r="HY9" s="429">
        <f t="shared" si="120"/>
        <v>1</v>
      </c>
      <c r="HZ9" s="430">
        <f t="shared" si="121"/>
        <v>1</v>
      </c>
      <c r="IA9" s="450"/>
      <c r="IB9" s="450"/>
      <c r="IC9" s="428">
        <f t="shared" si="122"/>
        <v>1</v>
      </c>
      <c r="ID9" s="429">
        <f t="shared" si="123"/>
        <v>1</v>
      </c>
      <c r="IE9" s="429">
        <f t="shared" si="124"/>
        <v>1</v>
      </c>
      <c r="IF9" s="429">
        <f t="shared" si="125"/>
        <v>1</v>
      </c>
      <c r="IG9" s="429">
        <f t="shared" si="126"/>
        <v>1</v>
      </c>
      <c r="IH9" s="430">
        <f t="shared" si="127"/>
        <v>1</v>
      </c>
      <c r="II9" s="450"/>
      <c r="IJ9" s="450"/>
      <c r="IK9" s="428" t="str">
        <f t="shared" si="128"/>
        <v>-</v>
      </c>
      <c r="IL9" s="429" t="str">
        <f t="shared" si="129"/>
        <v>-</v>
      </c>
      <c r="IM9" s="429" t="str">
        <f t="shared" si="130"/>
        <v>-</v>
      </c>
      <c r="IN9" s="429" t="str">
        <f t="shared" si="131"/>
        <v>-</v>
      </c>
      <c r="IO9" s="429">
        <f t="shared" si="132"/>
        <v>1</v>
      </c>
      <c r="IP9" s="430">
        <f t="shared" si="133"/>
        <v>1</v>
      </c>
      <c r="IQ9" s="450"/>
      <c r="IR9" s="450"/>
      <c r="IS9" s="428" t="str">
        <f t="shared" si="134"/>
        <v>-</v>
      </c>
      <c r="IT9" s="429">
        <f t="shared" si="135"/>
        <v>1</v>
      </c>
      <c r="IU9" s="429">
        <f t="shared" si="136"/>
        <v>1</v>
      </c>
      <c r="IV9" s="429">
        <f t="shared" si="137"/>
        <v>1</v>
      </c>
      <c r="IW9" s="429">
        <f t="shared" si="138"/>
        <v>1</v>
      </c>
      <c r="IX9" s="430">
        <f t="shared" si="139"/>
        <v>1</v>
      </c>
      <c r="IY9" s="450"/>
      <c r="IZ9" s="450"/>
      <c r="JA9" s="428" t="str">
        <f t="shared" si="140"/>
        <v>-</v>
      </c>
      <c r="JB9" s="429">
        <f t="shared" si="141"/>
        <v>1</v>
      </c>
      <c r="JC9" s="429">
        <f t="shared" si="142"/>
        <v>1</v>
      </c>
      <c r="JD9" s="429">
        <f t="shared" si="143"/>
        <v>1</v>
      </c>
      <c r="JE9" s="429">
        <f t="shared" si="144"/>
        <v>1</v>
      </c>
      <c r="JF9" s="430">
        <f t="shared" si="145"/>
        <v>1</v>
      </c>
      <c r="JG9" s="450"/>
      <c r="JH9" s="450"/>
      <c r="JI9" s="428">
        <f t="shared" si="146"/>
        <v>1</v>
      </c>
      <c r="JJ9" s="429">
        <f t="shared" si="147"/>
        <v>1</v>
      </c>
      <c r="JK9" s="429">
        <f t="shared" si="148"/>
        <v>1</v>
      </c>
      <c r="JL9" s="429">
        <f t="shared" si="149"/>
        <v>1</v>
      </c>
      <c r="JM9" s="429">
        <f t="shared" si="150"/>
        <v>1</v>
      </c>
      <c r="JN9" s="430">
        <f t="shared" si="151"/>
        <v>1</v>
      </c>
      <c r="JO9" s="450"/>
      <c r="JP9" s="450"/>
      <c r="JQ9" s="428">
        <f t="shared" si="152"/>
        <v>1</v>
      </c>
      <c r="JR9" s="429">
        <f t="shared" si="153"/>
        <v>1</v>
      </c>
      <c r="JS9" s="429">
        <f t="shared" si="154"/>
        <v>1</v>
      </c>
      <c r="JT9" s="429">
        <f t="shared" si="155"/>
        <v>1</v>
      </c>
      <c r="JU9" s="429">
        <f t="shared" si="156"/>
        <v>1</v>
      </c>
      <c r="JV9" s="430">
        <f t="shared" si="157"/>
        <v>1</v>
      </c>
      <c r="JW9" s="450"/>
      <c r="JX9" s="450"/>
      <c r="JY9" s="428" t="str">
        <f t="shared" si="158"/>
        <v>-</v>
      </c>
      <c r="JZ9" s="429" t="str">
        <f t="shared" si="159"/>
        <v>-</v>
      </c>
      <c r="KA9" s="430" t="str">
        <f t="shared" si="160"/>
        <v>-</v>
      </c>
      <c r="KB9" s="172"/>
      <c r="KC9" s="355" t="s">
        <v>573</v>
      </c>
      <c r="KD9" s="355" t="s">
        <v>573</v>
      </c>
      <c r="KE9" s="355" t="s">
        <v>573</v>
      </c>
      <c r="KF9" s="355" t="s">
        <v>573</v>
      </c>
      <c r="KG9" s="355" t="s">
        <v>573</v>
      </c>
      <c r="KH9" s="355" t="s">
        <v>573</v>
      </c>
      <c r="KI9" s="358"/>
      <c r="KJ9" s="358"/>
      <c r="KK9" s="358"/>
      <c r="KL9" s="358"/>
      <c r="KM9" s="358"/>
      <c r="KN9" s="358"/>
      <c r="KO9" s="358"/>
      <c r="KP9" s="358"/>
      <c r="KQ9" s="358"/>
      <c r="KR9" s="358"/>
      <c r="KS9" s="358"/>
      <c r="KT9" s="358"/>
      <c r="KU9" s="358" t="s">
        <v>573</v>
      </c>
      <c r="KV9" s="358" t="s">
        <v>573</v>
      </c>
      <c r="KW9" s="358" t="s">
        <v>573</v>
      </c>
      <c r="KX9" s="358" t="s">
        <v>628</v>
      </c>
      <c r="KY9" s="358" t="s">
        <v>573</v>
      </c>
      <c r="KZ9" s="358" t="s">
        <v>573</v>
      </c>
      <c r="LA9" s="358"/>
      <c r="LB9" s="358"/>
      <c r="LC9" s="358"/>
      <c r="LD9" s="358"/>
      <c r="LE9" s="358"/>
      <c r="LF9" s="358"/>
      <c r="LG9" s="358" t="s">
        <v>627</v>
      </c>
      <c r="LH9" s="358"/>
      <c r="LI9" s="358"/>
      <c r="LJ9" s="358"/>
      <c r="LK9" s="358"/>
      <c r="LL9" s="358"/>
      <c r="LM9" s="358"/>
      <c r="LN9" s="358"/>
      <c r="LO9" s="358"/>
      <c r="LP9" s="358"/>
      <c r="LQ9" s="358"/>
      <c r="LR9" s="358"/>
      <c r="LS9" s="344"/>
      <c r="LT9" s="344"/>
      <c r="LU9" s="344"/>
      <c r="LV9" s="344"/>
      <c r="LW9" s="344"/>
      <c r="LX9" s="344"/>
      <c r="LY9" s="358"/>
      <c r="LZ9" s="358"/>
      <c r="MA9" s="405"/>
    </row>
    <row r="10" spans="1:339" x14ac:dyDescent="0.2">
      <c r="A10" s="310" t="s">
        <v>204</v>
      </c>
      <c r="B10" s="172">
        <v>0</v>
      </c>
      <c r="C10" s="172">
        <v>0</v>
      </c>
      <c r="D10" s="172" t="s">
        <v>315</v>
      </c>
      <c r="E10" s="172"/>
      <c r="F10" s="173"/>
      <c r="G10" s="218" t="s">
        <v>30</v>
      </c>
      <c r="H10" s="348"/>
      <c r="I10" s="349"/>
      <c r="J10" s="362"/>
      <c r="K10" s="362"/>
      <c r="L10" s="362"/>
      <c r="M10" s="362"/>
      <c r="N10" s="362"/>
      <c r="O10" s="363"/>
      <c r="P10" s="388"/>
      <c r="Q10" s="389"/>
      <c r="R10" s="362"/>
      <c r="S10" s="362"/>
      <c r="T10" s="362"/>
      <c r="U10" s="362"/>
      <c r="V10" s="362"/>
      <c r="W10" s="363"/>
      <c r="X10" s="388"/>
      <c r="Y10" s="389"/>
      <c r="Z10" s="362"/>
      <c r="AA10" s="362"/>
      <c r="AB10" s="362"/>
      <c r="AC10" s="362"/>
      <c r="AD10" s="362"/>
      <c r="AE10" s="363"/>
      <c r="AF10" s="388"/>
      <c r="AG10" s="389"/>
      <c r="AH10" s="362"/>
      <c r="AI10" s="362"/>
      <c r="AJ10" s="362"/>
      <c r="AK10" s="362"/>
      <c r="AL10" s="362"/>
      <c r="AM10" s="363"/>
      <c r="AN10" s="388"/>
      <c r="AO10" s="389"/>
      <c r="AP10" s="362"/>
      <c r="AQ10" s="362"/>
      <c r="AR10" s="362"/>
      <c r="AS10" s="362"/>
      <c r="AT10" s="362"/>
      <c r="AU10" s="363"/>
      <c r="AV10" s="388"/>
      <c r="AW10" s="389"/>
      <c r="AX10" s="220"/>
      <c r="AY10" s="220"/>
      <c r="AZ10" s="220"/>
      <c r="BA10" s="220"/>
      <c r="BB10" s="220"/>
      <c r="BC10" s="221"/>
      <c r="BD10" s="388"/>
      <c r="BE10" s="389"/>
      <c r="BF10" s="396"/>
      <c r="BG10" s="396"/>
      <c r="BH10" s="396"/>
      <c r="BI10" s="396"/>
      <c r="BJ10" s="396"/>
      <c r="BK10" s="397"/>
      <c r="BL10" s="388"/>
      <c r="BM10" s="349"/>
      <c r="BN10" s="349"/>
      <c r="BO10" s="349"/>
      <c r="BP10" s="349"/>
      <c r="BQ10" s="349"/>
      <c r="BR10" s="349"/>
      <c r="BS10" s="481"/>
      <c r="BT10" s="388"/>
      <c r="BU10" s="389"/>
      <c r="BV10" s="396"/>
      <c r="BW10" s="396"/>
      <c r="BX10" s="397"/>
      <c r="BY10" s="216">
        <v>158632</v>
      </c>
      <c r="BZ10" s="208">
        <v>193470</v>
      </c>
      <c r="CA10" s="208">
        <v>352102</v>
      </c>
      <c r="CB10" s="208">
        <v>168098</v>
      </c>
      <c r="CC10" s="208">
        <v>204464</v>
      </c>
      <c r="CD10" s="284">
        <v>372562</v>
      </c>
      <c r="CE10" s="282"/>
      <c r="CF10" s="282"/>
      <c r="CG10" s="226" t="str">
        <f t="shared" si="0"/>
        <v>-</v>
      </c>
      <c r="CH10" s="227" t="str">
        <f t="shared" si="1"/>
        <v>-</v>
      </c>
      <c r="CI10" s="227" t="str">
        <f t="shared" si="2"/>
        <v>-</v>
      </c>
      <c r="CJ10" s="227" t="str">
        <f t="shared" si="3"/>
        <v>-</v>
      </c>
      <c r="CK10" s="227" t="str">
        <f t="shared" si="4"/>
        <v>-</v>
      </c>
      <c r="CL10" s="228" t="str">
        <f t="shared" si="5"/>
        <v>-</v>
      </c>
      <c r="CM10" s="282"/>
      <c r="CN10" s="282"/>
      <c r="CO10" s="226" t="str">
        <f t="shared" si="6"/>
        <v>-</v>
      </c>
      <c r="CP10" s="227" t="str">
        <f t="shared" si="7"/>
        <v>-</v>
      </c>
      <c r="CQ10" s="227" t="str">
        <f t="shared" si="8"/>
        <v>-</v>
      </c>
      <c r="CR10" s="227" t="str">
        <f t="shared" si="9"/>
        <v>-</v>
      </c>
      <c r="CS10" s="227" t="str">
        <f t="shared" si="10"/>
        <v>-</v>
      </c>
      <c r="CT10" s="228" t="str">
        <f t="shared" si="11"/>
        <v>-</v>
      </c>
      <c r="CU10" s="282"/>
      <c r="CV10" s="282"/>
      <c r="CW10" s="292" t="str">
        <f t="shared" si="12"/>
        <v>-</v>
      </c>
      <c r="CX10" s="234" t="str">
        <f t="shared" si="13"/>
        <v>-</v>
      </c>
      <c r="CY10" s="234" t="str">
        <f t="shared" si="14"/>
        <v>-</v>
      </c>
      <c r="CZ10" s="234" t="str">
        <f t="shared" si="15"/>
        <v>-</v>
      </c>
      <c r="DA10" s="234" t="str">
        <f t="shared" si="16"/>
        <v>-</v>
      </c>
      <c r="DB10" s="235" t="str">
        <f t="shared" si="17"/>
        <v>-</v>
      </c>
      <c r="DC10" s="282"/>
      <c r="DD10" s="282"/>
      <c r="DE10" s="226" t="str">
        <f t="shared" si="18"/>
        <v>-</v>
      </c>
      <c r="DF10" s="227" t="str">
        <f t="shared" si="19"/>
        <v>-</v>
      </c>
      <c r="DG10" s="227" t="str">
        <f t="shared" si="20"/>
        <v>-</v>
      </c>
      <c r="DH10" s="227" t="str">
        <f t="shared" si="21"/>
        <v>-</v>
      </c>
      <c r="DI10" s="227" t="str">
        <f t="shared" si="22"/>
        <v>-</v>
      </c>
      <c r="DJ10" s="228" t="str">
        <f t="shared" si="23"/>
        <v>-</v>
      </c>
      <c r="DK10" s="282"/>
      <c r="DL10" s="282"/>
      <c r="DM10" s="226" t="str">
        <f t="shared" si="24"/>
        <v>-</v>
      </c>
      <c r="DN10" s="227" t="str">
        <f t="shared" si="25"/>
        <v>-</v>
      </c>
      <c r="DO10" s="227" t="str">
        <f t="shared" si="26"/>
        <v>-</v>
      </c>
      <c r="DP10" s="227" t="str">
        <f t="shared" si="27"/>
        <v>-</v>
      </c>
      <c r="DQ10" s="227" t="str">
        <f t="shared" si="28"/>
        <v>-</v>
      </c>
      <c r="DR10" s="228" t="str">
        <f t="shared" si="29"/>
        <v>-</v>
      </c>
      <c r="DS10" s="282"/>
      <c r="DT10" s="282"/>
      <c r="DU10" s="226" t="str">
        <f t="shared" si="30"/>
        <v>-</v>
      </c>
      <c r="DV10" s="227" t="str">
        <f t="shared" si="31"/>
        <v>-</v>
      </c>
      <c r="DW10" s="227" t="str">
        <f t="shared" si="32"/>
        <v>-</v>
      </c>
      <c r="DX10" s="227" t="str">
        <f t="shared" si="33"/>
        <v>-</v>
      </c>
      <c r="DY10" s="227" t="str">
        <f t="shared" si="34"/>
        <v>-</v>
      </c>
      <c r="DZ10" s="228" t="str">
        <f t="shared" si="35"/>
        <v>-</v>
      </c>
      <c r="EA10" s="282"/>
      <c r="EB10" s="282"/>
      <c r="EC10" s="226" t="str">
        <f t="shared" si="36"/>
        <v>-</v>
      </c>
      <c r="ED10" s="227" t="str">
        <f t="shared" si="37"/>
        <v>-</v>
      </c>
      <c r="EE10" s="227" t="str">
        <f t="shared" si="38"/>
        <v>-</v>
      </c>
      <c r="EF10" s="227" t="str">
        <f t="shared" si="39"/>
        <v>-</v>
      </c>
      <c r="EG10" s="227" t="str">
        <f t="shared" si="40"/>
        <v>-</v>
      </c>
      <c r="EH10" s="228" t="str">
        <f t="shared" si="41"/>
        <v>-</v>
      </c>
      <c r="EI10" s="282"/>
      <c r="EJ10" s="282"/>
      <c r="EK10" s="226" t="str">
        <f t="shared" si="42"/>
        <v>-</v>
      </c>
      <c r="EL10" s="227" t="str">
        <f t="shared" si="43"/>
        <v>-</v>
      </c>
      <c r="EM10" s="227" t="str">
        <f t="shared" si="44"/>
        <v>-</v>
      </c>
      <c r="EN10" s="227" t="str">
        <f t="shared" si="45"/>
        <v>-</v>
      </c>
      <c r="EO10" s="227" t="str">
        <f t="shared" si="46"/>
        <v>-</v>
      </c>
      <c r="EP10" s="228" t="str">
        <f t="shared" si="47"/>
        <v>-</v>
      </c>
      <c r="EQ10" s="282"/>
      <c r="ER10" s="282"/>
      <c r="ES10" s="226" t="str">
        <f t="shared" si="48"/>
        <v>-</v>
      </c>
      <c r="ET10" s="227" t="str">
        <f t="shared" si="49"/>
        <v>-</v>
      </c>
      <c r="EU10" s="228" t="str">
        <f t="shared" si="50"/>
        <v>-</v>
      </c>
      <c r="EV10" s="282"/>
      <c r="EW10" s="282"/>
      <c r="EX10" s="301" t="str">
        <f t="shared" si="51"/>
        <v>-</v>
      </c>
      <c r="EY10" s="259" t="str">
        <f t="shared" si="52"/>
        <v>-</v>
      </c>
      <c r="EZ10" s="259" t="str">
        <f t="shared" si="53"/>
        <v>-</v>
      </c>
      <c r="FA10" s="259" t="str">
        <f t="shared" si="54"/>
        <v>-</v>
      </c>
      <c r="FB10" s="259" t="str">
        <f t="shared" si="55"/>
        <v>-</v>
      </c>
      <c r="FC10" s="260" t="str">
        <f t="shared" si="56"/>
        <v>-</v>
      </c>
      <c r="FD10" s="282"/>
      <c r="FE10" s="282"/>
      <c r="FF10" s="301" t="str">
        <f t="shared" si="57"/>
        <v>-</v>
      </c>
      <c r="FG10" s="259" t="str">
        <f t="shared" si="58"/>
        <v>-</v>
      </c>
      <c r="FH10" s="259" t="str">
        <f t="shared" si="59"/>
        <v>-</v>
      </c>
      <c r="FI10" s="259" t="str">
        <f t="shared" si="60"/>
        <v>-</v>
      </c>
      <c r="FJ10" s="259" t="str">
        <f t="shared" si="61"/>
        <v>-</v>
      </c>
      <c r="FK10" s="260" t="str">
        <f t="shared" si="62"/>
        <v>-</v>
      </c>
      <c r="FL10" s="282"/>
      <c r="FM10" s="282"/>
      <c r="FN10" s="301" t="str">
        <f t="shared" si="63"/>
        <v>-</v>
      </c>
      <c r="FO10" s="259" t="str">
        <f t="shared" si="64"/>
        <v>-</v>
      </c>
      <c r="FP10" s="259" t="str">
        <f t="shared" si="65"/>
        <v>-</v>
      </c>
      <c r="FQ10" s="259" t="str">
        <f t="shared" si="66"/>
        <v>-</v>
      </c>
      <c r="FR10" s="259" t="str">
        <f t="shared" si="67"/>
        <v>-</v>
      </c>
      <c r="FS10" s="260" t="str">
        <f t="shared" si="68"/>
        <v>-</v>
      </c>
      <c r="FT10" s="282"/>
      <c r="FU10" s="282"/>
      <c r="FV10" s="301" t="str">
        <f t="shared" si="69"/>
        <v>-</v>
      </c>
      <c r="FW10" s="259" t="str">
        <f t="shared" si="70"/>
        <v>-</v>
      </c>
      <c r="FX10" s="259" t="str">
        <f t="shared" si="71"/>
        <v>-</v>
      </c>
      <c r="FY10" s="259" t="str">
        <f t="shared" si="72"/>
        <v>-</v>
      </c>
      <c r="FZ10" s="259" t="str">
        <f t="shared" si="73"/>
        <v>-</v>
      </c>
      <c r="GA10" s="260" t="str">
        <f t="shared" si="74"/>
        <v>-</v>
      </c>
      <c r="GB10" s="282"/>
      <c r="GC10" s="282"/>
      <c r="GD10" s="301" t="str">
        <f t="shared" si="75"/>
        <v>-</v>
      </c>
      <c r="GE10" s="259" t="str">
        <f t="shared" si="76"/>
        <v>-</v>
      </c>
      <c r="GF10" s="259" t="str">
        <f t="shared" si="77"/>
        <v>-</v>
      </c>
      <c r="GG10" s="259" t="str">
        <f t="shared" si="78"/>
        <v>-</v>
      </c>
      <c r="GH10" s="259" t="str">
        <f t="shared" si="79"/>
        <v>-</v>
      </c>
      <c r="GI10" s="260" t="str">
        <f t="shared" si="80"/>
        <v>-</v>
      </c>
      <c r="GJ10" s="282"/>
      <c r="GK10" s="282"/>
      <c r="GL10" s="301" t="str">
        <f t="shared" si="81"/>
        <v>-</v>
      </c>
      <c r="GM10" s="259" t="str">
        <f t="shared" si="82"/>
        <v>-</v>
      </c>
      <c r="GN10" s="259" t="str">
        <f t="shared" si="83"/>
        <v>-</v>
      </c>
      <c r="GO10" s="259" t="str">
        <f t="shared" si="84"/>
        <v>-</v>
      </c>
      <c r="GP10" s="259" t="str">
        <f t="shared" si="85"/>
        <v>-</v>
      </c>
      <c r="GQ10" s="260" t="str">
        <f t="shared" si="86"/>
        <v>-</v>
      </c>
      <c r="GR10" s="282"/>
      <c r="GS10" s="282"/>
      <c r="GT10" s="301" t="str">
        <f t="shared" si="87"/>
        <v>-</v>
      </c>
      <c r="GU10" s="259" t="str">
        <f t="shared" si="88"/>
        <v>-</v>
      </c>
      <c r="GV10" s="259" t="str">
        <f t="shared" si="89"/>
        <v>-</v>
      </c>
      <c r="GW10" s="259" t="str">
        <f t="shared" si="90"/>
        <v>-</v>
      </c>
      <c r="GX10" s="259" t="str">
        <f t="shared" si="91"/>
        <v>-</v>
      </c>
      <c r="GY10" s="260" t="str">
        <f t="shared" si="92"/>
        <v>-</v>
      </c>
      <c r="GZ10" s="282"/>
      <c r="HA10" s="282"/>
      <c r="HB10" s="301" t="str">
        <f t="shared" si="93"/>
        <v>-</v>
      </c>
      <c r="HC10" s="259" t="str">
        <f t="shared" si="94"/>
        <v>-</v>
      </c>
      <c r="HD10" s="259" t="str">
        <f t="shared" si="95"/>
        <v>-</v>
      </c>
      <c r="HE10" s="259" t="str">
        <f t="shared" si="96"/>
        <v>-</v>
      </c>
      <c r="HF10" s="259" t="str">
        <f t="shared" si="97"/>
        <v>-</v>
      </c>
      <c r="HG10" s="260" t="str">
        <f t="shared" si="98"/>
        <v>-</v>
      </c>
      <c r="HH10" s="282"/>
      <c r="HI10" s="282"/>
      <c r="HJ10" s="301" t="str">
        <f t="shared" si="99"/>
        <v>-</v>
      </c>
      <c r="HK10" s="259" t="str">
        <f t="shared" si="100"/>
        <v>-</v>
      </c>
      <c r="HL10" s="260" t="str">
        <f t="shared" si="101"/>
        <v>-</v>
      </c>
      <c r="HM10" s="428" t="str">
        <f t="shared" si="110"/>
        <v>-</v>
      </c>
      <c r="HN10" s="429" t="str">
        <f t="shared" si="111"/>
        <v>-</v>
      </c>
      <c r="HO10" s="429" t="str">
        <f t="shared" si="112"/>
        <v>-</v>
      </c>
      <c r="HP10" s="429" t="str">
        <f t="shared" si="113"/>
        <v>-</v>
      </c>
      <c r="HQ10" s="429" t="str">
        <f t="shared" si="114"/>
        <v>-</v>
      </c>
      <c r="HR10" s="430" t="str">
        <f t="shared" si="115"/>
        <v>-</v>
      </c>
      <c r="HS10" s="450"/>
      <c r="HT10" s="450"/>
      <c r="HU10" s="428" t="str">
        <f t="shared" si="116"/>
        <v>-</v>
      </c>
      <c r="HV10" s="429" t="str">
        <f t="shared" si="117"/>
        <v>-</v>
      </c>
      <c r="HW10" s="429" t="str">
        <f t="shared" si="118"/>
        <v>-</v>
      </c>
      <c r="HX10" s="429" t="str">
        <f t="shared" si="119"/>
        <v>-</v>
      </c>
      <c r="HY10" s="429" t="str">
        <f t="shared" si="120"/>
        <v>-</v>
      </c>
      <c r="HZ10" s="430" t="str">
        <f t="shared" si="121"/>
        <v>-</v>
      </c>
      <c r="IA10" s="450"/>
      <c r="IB10" s="450"/>
      <c r="IC10" s="428" t="str">
        <f t="shared" si="122"/>
        <v>-</v>
      </c>
      <c r="ID10" s="429" t="str">
        <f t="shared" si="123"/>
        <v>-</v>
      </c>
      <c r="IE10" s="429" t="str">
        <f t="shared" si="124"/>
        <v>-</v>
      </c>
      <c r="IF10" s="429" t="str">
        <f t="shared" si="125"/>
        <v>-</v>
      </c>
      <c r="IG10" s="429" t="str">
        <f t="shared" si="126"/>
        <v>-</v>
      </c>
      <c r="IH10" s="430" t="str">
        <f t="shared" si="127"/>
        <v>-</v>
      </c>
      <c r="II10" s="450"/>
      <c r="IJ10" s="450"/>
      <c r="IK10" s="428" t="str">
        <f t="shared" si="128"/>
        <v>-</v>
      </c>
      <c r="IL10" s="429" t="str">
        <f t="shared" si="129"/>
        <v>-</v>
      </c>
      <c r="IM10" s="429" t="str">
        <f t="shared" si="130"/>
        <v>-</v>
      </c>
      <c r="IN10" s="429" t="str">
        <f t="shared" si="131"/>
        <v>-</v>
      </c>
      <c r="IO10" s="429" t="str">
        <f t="shared" si="132"/>
        <v>-</v>
      </c>
      <c r="IP10" s="430" t="str">
        <f t="shared" si="133"/>
        <v>-</v>
      </c>
      <c r="IQ10" s="450"/>
      <c r="IR10" s="450"/>
      <c r="IS10" s="428" t="str">
        <f t="shared" si="134"/>
        <v>-</v>
      </c>
      <c r="IT10" s="429" t="str">
        <f t="shared" si="135"/>
        <v>-</v>
      </c>
      <c r="IU10" s="429" t="str">
        <f t="shared" si="136"/>
        <v>-</v>
      </c>
      <c r="IV10" s="429" t="str">
        <f t="shared" si="137"/>
        <v>-</v>
      </c>
      <c r="IW10" s="429" t="str">
        <f t="shared" si="138"/>
        <v>-</v>
      </c>
      <c r="IX10" s="430" t="str">
        <f t="shared" si="139"/>
        <v>-</v>
      </c>
      <c r="IY10" s="450"/>
      <c r="IZ10" s="450"/>
      <c r="JA10" s="428" t="str">
        <f t="shared" si="140"/>
        <v>-</v>
      </c>
      <c r="JB10" s="429" t="str">
        <f t="shared" si="141"/>
        <v>-</v>
      </c>
      <c r="JC10" s="429" t="str">
        <f t="shared" si="142"/>
        <v>-</v>
      </c>
      <c r="JD10" s="429" t="str">
        <f t="shared" si="143"/>
        <v>-</v>
      </c>
      <c r="JE10" s="429" t="str">
        <f t="shared" si="144"/>
        <v>-</v>
      </c>
      <c r="JF10" s="430" t="str">
        <f t="shared" si="145"/>
        <v>-</v>
      </c>
      <c r="JG10" s="450"/>
      <c r="JH10" s="450"/>
      <c r="JI10" s="428" t="str">
        <f t="shared" si="146"/>
        <v>-</v>
      </c>
      <c r="JJ10" s="429" t="str">
        <f t="shared" si="147"/>
        <v>-</v>
      </c>
      <c r="JK10" s="429" t="str">
        <f t="shared" si="148"/>
        <v>-</v>
      </c>
      <c r="JL10" s="429" t="str">
        <f t="shared" si="149"/>
        <v>-</v>
      </c>
      <c r="JM10" s="429" t="str">
        <f t="shared" si="150"/>
        <v>-</v>
      </c>
      <c r="JN10" s="430" t="str">
        <f t="shared" si="151"/>
        <v>-</v>
      </c>
      <c r="JO10" s="450"/>
      <c r="JP10" s="450"/>
      <c r="JQ10" s="428" t="str">
        <f t="shared" si="152"/>
        <v>-</v>
      </c>
      <c r="JR10" s="429" t="str">
        <f t="shared" si="153"/>
        <v>-</v>
      </c>
      <c r="JS10" s="429" t="str">
        <f t="shared" si="154"/>
        <v>-</v>
      </c>
      <c r="JT10" s="429" t="str">
        <f t="shared" si="155"/>
        <v>-</v>
      </c>
      <c r="JU10" s="429" t="str">
        <f t="shared" si="156"/>
        <v>-</v>
      </c>
      <c r="JV10" s="430" t="str">
        <f t="shared" si="157"/>
        <v>-</v>
      </c>
      <c r="JW10" s="450"/>
      <c r="JX10" s="450"/>
      <c r="JY10" s="428" t="str">
        <f t="shared" si="158"/>
        <v>-</v>
      </c>
      <c r="JZ10" s="429" t="str">
        <f t="shared" si="159"/>
        <v>-</v>
      </c>
      <c r="KA10" s="430" t="str">
        <f t="shared" si="160"/>
        <v>-</v>
      </c>
      <c r="KB10" s="172"/>
      <c r="KC10" s="355"/>
      <c r="KD10" s="355"/>
      <c r="KE10" s="355"/>
      <c r="KF10" s="355"/>
      <c r="KG10" s="355"/>
      <c r="KH10" s="355"/>
      <c r="KI10" s="358"/>
      <c r="KJ10" s="358"/>
      <c r="KK10" s="358"/>
      <c r="KL10" s="358"/>
      <c r="KM10" s="358"/>
      <c r="KN10" s="358"/>
      <c r="KO10" s="358"/>
      <c r="KP10" s="358"/>
      <c r="KQ10" s="358"/>
      <c r="KR10" s="358"/>
      <c r="KS10" s="358"/>
      <c r="KT10" s="358"/>
      <c r="KU10" s="358"/>
      <c r="KV10" s="358"/>
      <c r="KW10" s="358"/>
      <c r="KX10" s="358"/>
      <c r="KY10" s="358"/>
      <c r="KZ10" s="358"/>
      <c r="LA10" s="358"/>
      <c r="LB10" s="358"/>
      <c r="LC10" s="358"/>
      <c r="LD10" s="358"/>
      <c r="LE10" s="358"/>
      <c r="LF10" s="358"/>
      <c r="LG10" s="358"/>
      <c r="LH10" s="358"/>
      <c r="LI10" s="358"/>
      <c r="LJ10" s="358"/>
      <c r="LK10" s="358"/>
      <c r="LL10" s="358"/>
      <c r="LM10" s="358"/>
      <c r="LN10" s="358"/>
      <c r="LO10" s="358"/>
      <c r="LP10" s="358"/>
      <c r="LQ10" s="358"/>
      <c r="LR10" s="358"/>
      <c r="LS10" s="344"/>
      <c r="LT10" s="344"/>
      <c r="LU10" s="344"/>
      <c r="LV10" s="344"/>
      <c r="LW10" s="344"/>
      <c r="LX10" s="344"/>
      <c r="LY10" s="358"/>
      <c r="LZ10" s="358"/>
      <c r="MA10" s="405"/>
    </row>
    <row r="11" spans="1:339" x14ac:dyDescent="0.2">
      <c r="A11" s="310" t="s">
        <v>204</v>
      </c>
      <c r="B11" s="172">
        <v>0</v>
      </c>
      <c r="C11" s="172">
        <v>0</v>
      </c>
      <c r="D11" s="172" t="s">
        <v>322</v>
      </c>
      <c r="E11" s="172"/>
      <c r="F11" s="173"/>
      <c r="G11" s="218" t="s">
        <v>46</v>
      </c>
      <c r="H11" s="350"/>
      <c r="I11" s="351"/>
      <c r="J11" s="364"/>
      <c r="K11" s="364"/>
      <c r="L11" s="364"/>
      <c r="M11" s="364"/>
      <c r="N11" s="364"/>
      <c r="O11" s="365"/>
      <c r="P11" s="390"/>
      <c r="Q11" s="391"/>
      <c r="R11" s="364"/>
      <c r="S11" s="364"/>
      <c r="T11" s="364"/>
      <c r="U11" s="364"/>
      <c r="V11" s="364"/>
      <c r="W11" s="365"/>
      <c r="X11" s="390"/>
      <c r="Y11" s="391"/>
      <c r="Z11" s="364"/>
      <c r="AA11" s="364"/>
      <c r="AB11" s="364"/>
      <c r="AC11" s="364"/>
      <c r="AD11" s="364"/>
      <c r="AE11" s="365"/>
      <c r="AF11" s="390"/>
      <c r="AG11" s="391"/>
      <c r="AH11" s="364"/>
      <c r="AI11" s="364"/>
      <c r="AJ11" s="364"/>
      <c r="AK11" s="364"/>
      <c r="AL11" s="364"/>
      <c r="AM11" s="365"/>
      <c r="AN11" s="390"/>
      <c r="AO11" s="391"/>
      <c r="AP11" s="364"/>
      <c r="AQ11" s="364"/>
      <c r="AR11" s="364"/>
      <c r="AS11" s="364"/>
      <c r="AT11" s="364"/>
      <c r="AU11" s="365"/>
      <c r="AV11" s="390"/>
      <c r="AW11" s="391"/>
      <c r="AX11" s="222"/>
      <c r="AY11" s="222"/>
      <c r="AZ11" s="222"/>
      <c r="BA11" s="222"/>
      <c r="BB11" s="222"/>
      <c r="BC11" s="223"/>
      <c r="BD11" s="390"/>
      <c r="BE11" s="391"/>
      <c r="BF11" s="398"/>
      <c r="BG11" s="398"/>
      <c r="BH11" s="398"/>
      <c r="BI11" s="398"/>
      <c r="BJ11" s="398"/>
      <c r="BK11" s="399"/>
      <c r="BL11" s="390"/>
      <c r="BM11" s="482"/>
      <c r="BN11" s="482"/>
      <c r="BO11" s="482"/>
      <c r="BP11" s="482"/>
      <c r="BQ11" s="482"/>
      <c r="BR11" s="482"/>
      <c r="BS11" s="483"/>
      <c r="BT11" s="390"/>
      <c r="BU11" s="391"/>
      <c r="BV11" s="398"/>
      <c r="BW11" s="398"/>
      <c r="BX11" s="399"/>
      <c r="BY11" s="216">
        <v>118458</v>
      </c>
      <c r="BZ11" s="208">
        <v>119358</v>
      </c>
      <c r="CA11" s="208">
        <v>237816</v>
      </c>
      <c r="CB11" s="208">
        <v>124572</v>
      </c>
      <c r="CC11" s="208">
        <v>124758</v>
      </c>
      <c r="CD11" s="284">
        <v>249330</v>
      </c>
      <c r="CE11" s="282"/>
      <c r="CF11" s="282"/>
      <c r="CG11" s="226" t="str">
        <f t="shared" si="0"/>
        <v>-</v>
      </c>
      <c r="CH11" s="227" t="str">
        <f t="shared" si="1"/>
        <v>-</v>
      </c>
      <c r="CI11" s="227" t="str">
        <f t="shared" si="2"/>
        <v>-</v>
      </c>
      <c r="CJ11" s="227" t="str">
        <f t="shared" si="3"/>
        <v>-</v>
      </c>
      <c r="CK11" s="227" t="str">
        <f t="shared" si="4"/>
        <v>-</v>
      </c>
      <c r="CL11" s="228" t="str">
        <f t="shared" si="5"/>
        <v>-</v>
      </c>
      <c r="CM11" s="282"/>
      <c r="CN11" s="282"/>
      <c r="CO11" s="226" t="str">
        <f t="shared" si="6"/>
        <v>-</v>
      </c>
      <c r="CP11" s="227" t="str">
        <f t="shared" si="7"/>
        <v>-</v>
      </c>
      <c r="CQ11" s="227" t="str">
        <f t="shared" si="8"/>
        <v>-</v>
      </c>
      <c r="CR11" s="227" t="str">
        <f t="shared" si="9"/>
        <v>-</v>
      </c>
      <c r="CS11" s="227" t="str">
        <f t="shared" si="10"/>
        <v>-</v>
      </c>
      <c r="CT11" s="228" t="str">
        <f t="shared" si="11"/>
        <v>-</v>
      </c>
      <c r="CU11" s="282"/>
      <c r="CV11" s="282"/>
      <c r="CW11" s="292" t="str">
        <f t="shared" si="12"/>
        <v>-</v>
      </c>
      <c r="CX11" s="234" t="str">
        <f t="shared" si="13"/>
        <v>-</v>
      </c>
      <c r="CY11" s="234" t="str">
        <f t="shared" si="14"/>
        <v>-</v>
      </c>
      <c r="CZ11" s="234" t="str">
        <f t="shared" si="15"/>
        <v>-</v>
      </c>
      <c r="DA11" s="234" t="str">
        <f t="shared" si="16"/>
        <v>-</v>
      </c>
      <c r="DB11" s="235" t="str">
        <f t="shared" si="17"/>
        <v>-</v>
      </c>
      <c r="DC11" s="282"/>
      <c r="DD11" s="282"/>
      <c r="DE11" s="226" t="str">
        <f t="shared" si="18"/>
        <v>-</v>
      </c>
      <c r="DF11" s="227" t="str">
        <f t="shared" si="19"/>
        <v>-</v>
      </c>
      <c r="DG11" s="227" t="str">
        <f t="shared" si="20"/>
        <v>-</v>
      </c>
      <c r="DH11" s="227" t="str">
        <f t="shared" si="21"/>
        <v>-</v>
      </c>
      <c r="DI11" s="227" t="str">
        <f t="shared" si="22"/>
        <v>-</v>
      </c>
      <c r="DJ11" s="228" t="str">
        <f t="shared" si="23"/>
        <v>-</v>
      </c>
      <c r="DK11" s="282"/>
      <c r="DL11" s="282"/>
      <c r="DM11" s="226" t="str">
        <f t="shared" si="24"/>
        <v>-</v>
      </c>
      <c r="DN11" s="227" t="str">
        <f t="shared" si="25"/>
        <v>-</v>
      </c>
      <c r="DO11" s="227" t="str">
        <f t="shared" si="26"/>
        <v>-</v>
      </c>
      <c r="DP11" s="227" t="str">
        <f t="shared" si="27"/>
        <v>-</v>
      </c>
      <c r="DQ11" s="227" t="str">
        <f t="shared" si="28"/>
        <v>-</v>
      </c>
      <c r="DR11" s="228" t="str">
        <f t="shared" si="29"/>
        <v>-</v>
      </c>
      <c r="DS11" s="282"/>
      <c r="DT11" s="282"/>
      <c r="DU11" s="226" t="str">
        <f t="shared" si="30"/>
        <v>-</v>
      </c>
      <c r="DV11" s="227" t="str">
        <f t="shared" si="31"/>
        <v>-</v>
      </c>
      <c r="DW11" s="227" t="str">
        <f t="shared" si="32"/>
        <v>-</v>
      </c>
      <c r="DX11" s="227" t="str">
        <f t="shared" si="33"/>
        <v>-</v>
      </c>
      <c r="DY11" s="227" t="str">
        <f t="shared" si="34"/>
        <v>-</v>
      </c>
      <c r="DZ11" s="228" t="str">
        <f t="shared" si="35"/>
        <v>-</v>
      </c>
      <c r="EA11" s="282"/>
      <c r="EB11" s="282"/>
      <c r="EC11" s="226" t="str">
        <f t="shared" si="36"/>
        <v>-</v>
      </c>
      <c r="ED11" s="227" t="str">
        <f t="shared" si="37"/>
        <v>-</v>
      </c>
      <c r="EE11" s="227" t="str">
        <f t="shared" si="38"/>
        <v>-</v>
      </c>
      <c r="EF11" s="227" t="str">
        <f t="shared" si="39"/>
        <v>-</v>
      </c>
      <c r="EG11" s="227" t="str">
        <f t="shared" si="40"/>
        <v>-</v>
      </c>
      <c r="EH11" s="228" t="str">
        <f t="shared" si="41"/>
        <v>-</v>
      </c>
      <c r="EI11" s="282"/>
      <c r="EJ11" s="282"/>
      <c r="EK11" s="226" t="str">
        <f t="shared" si="42"/>
        <v>-</v>
      </c>
      <c r="EL11" s="227" t="str">
        <f t="shared" si="43"/>
        <v>-</v>
      </c>
      <c r="EM11" s="227" t="str">
        <f t="shared" si="44"/>
        <v>-</v>
      </c>
      <c r="EN11" s="227" t="str">
        <f t="shared" si="45"/>
        <v>-</v>
      </c>
      <c r="EO11" s="227" t="str">
        <f t="shared" si="46"/>
        <v>-</v>
      </c>
      <c r="EP11" s="228" t="str">
        <f t="shared" si="47"/>
        <v>-</v>
      </c>
      <c r="EQ11" s="282"/>
      <c r="ER11" s="282"/>
      <c r="ES11" s="226" t="str">
        <f t="shared" si="48"/>
        <v>-</v>
      </c>
      <c r="ET11" s="227" t="str">
        <f t="shared" si="49"/>
        <v>-</v>
      </c>
      <c r="EU11" s="228" t="str">
        <f t="shared" si="50"/>
        <v>-</v>
      </c>
      <c r="EV11" s="282"/>
      <c r="EW11" s="282"/>
      <c r="EX11" s="301" t="str">
        <f t="shared" si="51"/>
        <v>-</v>
      </c>
      <c r="EY11" s="259" t="str">
        <f t="shared" si="52"/>
        <v>-</v>
      </c>
      <c r="EZ11" s="259" t="str">
        <f t="shared" si="53"/>
        <v>-</v>
      </c>
      <c r="FA11" s="259" t="str">
        <f t="shared" si="54"/>
        <v>-</v>
      </c>
      <c r="FB11" s="259" t="str">
        <f t="shared" si="55"/>
        <v>-</v>
      </c>
      <c r="FC11" s="260" t="str">
        <f t="shared" si="56"/>
        <v>-</v>
      </c>
      <c r="FD11" s="282"/>
      <c r="FE11" s="282"/>
      <c r="FF11" s="301" t="str">
        <f t="shared" si="57"/>
        <v>-</v>
      </c>
      <c r="FG11" s="259" t="str">
        <f t="shared" si="58"/>
        <v>-</v>
      </c>
      <c r="FH11" s="259" t="str">
        <f t="shared" si="59"/>
        <v>-</v>
      </c>
      <c r="FI11" s="259" t="str">
        <f t="shared" si="60"/>
        <v>-</v>
      </c>
      <c r="FJ11" s="259" t="str">
        <f t="shared" si="61"/>
        <v>-</v>
      </c>
      <c r="FK11" s="260" t="str">
        <f t="shared" si="62"/>
        <v>-</v>
      </c>
      <c r="FL11" s="282"/>
      <c r="FM11" s="282"/>
      <c r="FN11" s="301" t="str">
        <f t="shared" si="63"/>
        <v>-</v>
      </c>
      <c r="FO11" s="259" t="str">
        <f t="shared" si="64"/>
        <v>-</v>
      </c>
      <c r="FP11" s="259" t="str">
        <f t="shared" si="65"/>
        <v>-</v>
      </c>
      <c r="FQ11" s="259" t="str">
        <f t="shared" si="66"/>
        <v>-</v>
      </c>
      <c r="FR11" s="259" t="str">
        <f t="shared" si="67"/>
        <v>-</v>
      </c>
      <c r="FS11" s="260" t="str">
        <f t="shared" si="68"/>
        <v>-</v>
      </c>
      <c r="FT11" s="282"/>
      <c r="FU11" s="282"/>
      <c r="FV11" s="301" t="str">
        <f t="shared" si="69"/>
        <v>-</v>
      </c>
      <c r="FW11" s="259" t="str">
        <f t="shared" si="70"/>
        <v>-</v>
      </c>
      <c r="FX11" s="259" t="str">
        <f t="shared" si="71"/>
        <v>-</v>
      </c>
      <c r="FY11" s="259" t="str">
        <f t="shared" si="72"/>
        <v>-</v>
      </c>
      <c r="FZ11" s="259" t="str">
        <f t="shared" si="73"/>
        <v>-</v>
      </c>
      <c r="GA11" s="260" t="str">
        <f t="shared" si="74"/>
        <v>-</v>
      </c>
      <c r="GB11" s="282"/>
      <c r="GC11" s="282"/>
      <c r="GD11" s="301" t="str">
        <f t="shared" si="75"/>
        <v>-</v>
      </c>
      <c r="GE11" s="259" t="str">
        <f t="shared" si="76"/>
        <v>-</v>
      </c>
      <c r="GF11" s="259" t="str">
        <f t="shared" si="77"/>
        <v>-</v>
      </c>
      <c r="GG11" s="259" t="str">
        <f t="shared" si="78"/>
        <v>-</v>
      </c>
      <c r="GH11" s="259" t="str">
        <f t="shared" si="79"/>
        <v>-</v>
      </c>
      <c r="GI11" s="260" t="str">
        <f t="shared" si="80"/>
        <v>-</v>
      </c>
      <c r="GJ11" s="282"/>
      <c r="GK11" s="282"/>
      <c r="GL11" s="301" t="str">
        <f t="shared" si="81"/>
        <v>-</v>
      </c>
      <c r="GM11" s="259" t="str">
        <f t="shared" si="82"/>
        <v>-</v>
      </c>
      <c r="GN11" s="259" t="str">
        <f t="shared" si="83"/>
        <v>-</v>
      </c>
      <c r="GO11" s="259" t="str">
        <f t="shared" si="84"/>
        <v>-</v>
      </c>
      <c r="GP11" s="259" t="str">
        <f t="shared" si="85"/>
        <v>-</v>
      </c>
      <c r="GQ11" s="260" t="str">
        <f t="shared" si="86"/>
        <v>-</v>
      </c>
      <c r="GR11" s="282"/>
      <c r="GS11" s="282"/>
      <c r="GT11" s="301" t="str">
        <f t="shared" si="87"/>
        <v>-</v>
      </c>
      <c r="GU11" s="259" t="str">
        <f t="shared" si="88"/>
        <v>-</v>
      </c>
      <c r="GV11" s="259" t="str">
        <f t="shared" si="89"/>
        <v>-</v>
      </c>
      <c r="GW11" s="259" t="str">
        <f t="shared" si="90"/>
        <v>-</v>
      </c>
      <c r="GX11" s="259" t="str">
        <f t="shared" si="91"/>
        <v>-</v>
      </c>
      <c r="GY11" s="260" t="str">
        <f t="shared" si="92"/>
        <v>-</v>
      </c>
      <c r="GZ11" s="282"/>
      <c r="HA11" s="282"/>
      <c r="HB11" s="301" t="str">
        <f t="shared" si="93"/>
        <v>-</v>
      </c>
      <c r="HC11" s="259" t="str">
        <f t="shared" si="94"/>
        <v>-</v>
      </c>
      <c r="HD11" s="259" t="str">
        <f t="shared" si="95"/>
        <v>-</v>
      </c>
      <c r="HE11" s="259" t="str">
        <f t="shared" si="96"/>
        <v>-</v>
      </c>
      <c r="HF11" s="259" t="str">
        <f t="shared" si="97"/>
        <v>-</v>
      </c>
      <c r="HG11" s="260" t="str">
        <f t="shared" si="98"/>
        <v>-</v>
      </c>
      <c r="HH11" s="282"/>
      <c r="HI11" s="282"/>
      <c r="HJ11" s="301" t="str">
        <f t="shared" si="99"/>
        <v>-</v>
      </c>
      <c r="HK11" s="259" t="str">
        <f t="shared" si="100"/>
        <v>-</v>
      </c>
      <c r="HL11" s="260" t="str">
        <f t="shared" si="101"/>
        <v>-</v>
      </c>
      <c r="HM11" s="428" t="str">
        <f t="shared" si="110"/>
        <v>-</v>
      </c>
      <c r="HN11" s="429" t="str">
        <f t="shared" si="111"/>
        <v>-</v>
      </c>
      <c r="HO11" s="429" t="str">
        <f t="shared" si="112"/>
        <v>-</v>
      </c>
      <c r="HP11" s="429" t="str">
        <f t="shared" si="113"/>
        <v>-</v>
      </c>
      <c r="HQ11" s="429" t="str">
        <f t="shared" si="114"/>
        <v>-</v>
      </c>
      <c r="HR11" s="430" t="str">
        <f t="shared" si="115"/>
        <v>-</v>
      </c>
      <c r="HS11" s="450"/>
      <c r="HT11" s="450"/>
      <c r="HU11" s="428" t="str">
        <f t="shared" si="116"/>
        <v>-</v>
      </c>
      <c r="HV11" s="429" t="str">
        <f t="shared" si="117"/>
        <v>-</v>
      </c>
      <c r="HW11" s="429" t="str">
        <f t="shared" si="118"/>
        <v>-</v>
      </c>
      <c r="HX11" s="429" t="str">
        <f t="shared" si="119"/>
        <v>-</v>
      </c>
      <c r="HY11" s="429" t="str">
        <f t="shared" si="120"/>
        <v>-</v>
      </c>
      <c r="HZ11" s="430" t="str">
        <f t="shared" si="121"/>
        <v>-</v>
      </c>
      <c r="IA11" s="450"/>
      <c r="IB11" s="450"/>
      <c r="IC11" s="428" t="str">
        <f t="shared" si="122"/>
        <v>-</v>
      </c>
      <c r="ID11" s="429" t="str">
        <f t="shared" si="123"/>
        <v>-</v>
      </c>
      <c r="IE11" s="429" t="str">
        <f t="shared" si="124"/>
        <v>-</v>
      </c>
      <c r="IF11" s="429" t="str">
        <f t="shared" si="125"/>
        <v>-</v>
      </c>
      <c r="IG11" s="429" t="str">
        <f t="shared" si="126"/>
        <v>-</v>
      </c>
      <c r="IH11" s="430" t="str">
        <f t="shared" si="127"/>
        <v>-</v>
      </c>
      <c r="II11" s="450"/>
      <c r="IJ11" s="450"/>
      <c r="IK11" s="428" t="str">
        <f t="shared" si="128"/>
        <v>-</v>
      </c>
      <c r="IL11" s="429" t="str">
        <f t="shared" si="129"/>
        <v>-</v>
      </c>
      <c r="IM11" s="429" t="str">
        <f t="shared" si="130"/>
        <v>-</v>
      </c>
      <c r="IN11" s="429" t="str">
        <f t="shared" si="131"/>
        <v>-</v>
      </c>
      <c r="IO11" s="429" t="str">
        <f t="shared" si="132"/>
        <v>-</v>
      </c>
      <c r="IP11" s="430" t="str">
        <f t="shared" si="133"/>
        <v>-</v>
      </c>
      <c r="IQ11" s="450"/>
      <c r="IR11" s="450"/>
      <c r="IS11" s="428" t="str">
        <f t="shared" si="134"/>
        <v>-</v>
      </c>
      <c r="IT11" s="429" t="str">
        <f t="shared" si="135"/>
        <v>-</v>
      </c>
      <c r="IU11" s="429" t="str">
        <f t="shared" si="136"/>
        <v>-</v>
      </c>
      <c r="IV11" s="429" t="str">
        <f t="shared" si="137"/>
        <v>-</v>
      </c>
      <c r="IW11" s="429" t="str">
        <f t="shared" si="138"/>
        <v>-</v>
      </c>
      <c r="IX11" s="430" t="str">
        <f t="shared" si="139"/>
        <v>-</v>
      </c>
      <c r="IY11" s="450"/>
      <c r="IZ11" s="450"/>
      <c r="JA11" s="428" t="str">
        <f t="shared" si="140"/>
        <v>-</v>
      </c>
      <c r="JB11" s="429" t="str">
        <f t="shared" si="141"/>
        <v>-</v>
      </c>
      <c r="JC11" s="429" t="str">
        <f t="shared" si="142"/>
        <v>-</v>
      </c>
      <c r="JD11" s="429" t="str">
        <f t="shared" si="143"/>
        <v>-</v>
      </c>
      <c r="JE11" s="429" t="str">
        <f t="shared" si="144"/>
        <v>-</v>
      </c>
      <c r="JF11" s="430" t="str">
        <f t="shared" si="145"/>
        <v>-</v>
      </c>
      <c r="JG11" s="450"/>
      <c r="JH11" s="450"/>
      <c r="JI11" s="428" t="str">
        <f t="shared" si="146"/>
        <v>-</v>
      </c>
      <c r="JJ11" s="429" t="str">
        <f t="shared" si="147"/>
        <v>-</v>
      </c>
      <c r="JK11" s="429" t="str">
        <f t="shared" si="148"/>
        <v>-</v>
      </c>
      <c r="JL11" s="429" t="str">
        <f t="shared" si="149"/>
        <v>-</v>
      </c>
      <c r="JM11" s="429" t="str">
        <f t="shared" si="150"/>
        <v>-</v>
      </c>
      <c r="JN11" s="430" t="str">
        <f t="shared" si="151"/>
        <v>-</v>
      </c>
      <c r="JO11" s="450"/>
      <c r="JP11" s="450"/>
      <c r="JQ11" s="428" t="str">
        <f t="shared" si="152"/>
        <v>-</v>
      </c>
      <c r="JR11" s="429" t="str">
        <f t="shared" si="153"/>
        <v>-</v>
      </c>
      <c r="JS11" s="429" t="str">
        <f t="shared" si="154"/>
        <v>-</v>
      </c>
      <c r="JT11" s="429" t="str">
        <f t="shared" si="155"/>
        <v>-</v>
      </c>
      <c r="JU11" s="429" t="str">
        <f t="shared" si="156"/>
        <v>-</v>
      </c>
      <c r="JV11" s="430" t="str">
        <f t="shared" si="157"/>
        <v>-</v>
      </c>
      <c r="JW11" s="450"/>
      <c r="JX11" s="450"/>
      <c r="JY11" s="428" t="str">
        <f t="shared" si="158"/>
        <v>-</v>
      </c>
      <c r="JZ11" s="429" t="str">
        <f t="shared" si="159"/>
        <v>-</v>
      </c>
      <c r="KA11" s="430" t="str">
        <f t="shared" si="160"/>
        <v>-</v>
      </c>
      <c r="KB11" s="172"/>
      <c r="KC11" s="355"/>
      <c r="KD11" s="355"/>
      <c r="KE11" s="355"/>
      <c r="KF11" s="355"/>
      <c r="KG11" s="355"/>
      <c r="KH11" s="355"/>
      <c r="KI11" s="358"/>
      <c r="KJ11" s="358"/>
      <c r="KK11" s="358"/>
      <c r="KL11" s="358"/>
      <c r="KM11" s="358"/>
      <c r="KN11" s="358"/>
      <c r="KO11" s="358"/>
      <c r="KP11" s="358"/>
      <c r="KQ11" s="358"/>
      <c r="KR11" s="358"/>
      <c r="KS11" s="358"/>
      <c r="KT11" s="358"/>
      <c r="KU11" s="358"/>
      <c r="KV11" s="358"/>
      <c r="KW11" s="358"/>
      <c r="KX11" s="358"/>
      <c r="KY11" s="358"/>
      <c r="KZ11" s="358"/>
      <c r="LA11" s="358"/>
      <c r="LB11" s="358"/>
      <c r="LC11" s="358"/>
      <c r="LD11" s="358"/>
      <c r="LE11" s="358"/>
      <c r="LF11" s="358"/>
      <c r="LG11" s="358"/>
      <c r="LH11" s="358"/>
      <c r="LI11" s="358"/>
      <c r="LJ11" s="358"/>
      <c r="LK11" s="358"/>
      <c r="LL11" s="358"/>
      <c r="LM11" s="358"/>
      <c r="LN11" s="358"/>
      <c r="LO11" s="358"/>
      <c r="LP11" s="358"/>
      <c r="LQ11" s="358"/>
      <c r="LR11" s="358"/>
      <c r="LS11" s="344"/>
      <c r="LT11" s="344"/>
      <c r="LU11" s="344"/>
      <c r="LV11" s="344"/>
      <c r="LW11" s="344"/>
      <c r="LX11" s="344"/>
      <c r="LY11" s="358"/>
      <c r="LZ11" s="358"/>
      <c r="MA11" s="405"/>
    </row>
    <row r="12" spans="1:339" x14ac:dyDescent="0.2">
      <c r="A12" s="310" t="s">
        <v>204</v>
      </c>
      <c r="B12" s="172">
        <v>0</v>
      </c>
      <c r="C12" s="172">
        <v>0</v>
      </c>
      <c r="D12" s="172" t="s">
        <v>335</v>
      </c>
      <c r="E12" s="172">
        <v>1</v>
      </c>
      <c r="F12" s="173"/>
      <c r="G12" s="218" t="s">
        <v>68</v>
      </c>
      <c r="H12" s="350"/>
      <c r="I12" s="351"/>
      <c r="J12" s="364"/>
      <c r="K12" s="364"/>
      <c r="L12" s="364"/>
      <c r="M12" s="364"/>
      <c r="N12" s="364"/>
      <c r="O12" s="365"/>
      <c r="P12" s="390">
        <v>2010</v>
      </c>
      <c r="Q12" s="391">
        <v>2010</v>
      </c>
      <c r="R12" s="364"/>
      <c r="S12" s="364"/>
      <c r="T12" s="364">
        <v>0.8</v>
      </c>
      <c r="U12" s="364"/>
      <c r="V12" s="364"/>
      <c r="W12" s="365"/>
      <c r="X12" s="390"/>
      <c r="Y12" s="391"/>
      <c r="Z12" s="364"/>
      <c r="AA12" s="364"/>
      <c r="AB12" s="364"/>
      <c r="AC12" s="364"/>
      <c r="AD12" s="364"/>
      <c r="AE12" s="365"/>
      <c r="AF12" s="390"/>
      <c r="AG12" s="391"/>
      <c r="AH12" s="364"/>
      <c r="AI12" s="364"/>
      <c r="AJ12" s="364"/>
      <c r="AK12" s="364"/>
      <c r="AL12" s="364"/>
      <c r="AM12" s="365"/>
      <c r="AN12" s="390"/>
      <c r="AO12" s="391"/>
      <c r="AP12" s="364"/>
      <c r="AQ12" s="364"/>
      <c r="AR12" s="364"/>
      <c r="AS12" s="364"/>
      <c r="AT12" s="364"/>
      <c r="AU12" s="365"/>
      <c r="AV12" s="390"/>
      <c r="AW12" s="391"/>
      <c r="AX12" s="222"/>
      <c r="AY12" s="222"/>
      <c r="AZ12" s="222"/>
      <c r="BA12" s="222"/>
      <c r="BB12" s="222"/>
      <c r="BC12" s="223"/>
      <c r="BD12" s="390">
        <v>2010</v>
      </c>
      <c r="BE12" s="391">
        <v>2010</v>
      </c>
      <c r="BF12" s="398">
        <v>1.6</v>
      </c>
      <c r="BG12" s="398">
        <v>7.7</v>
      </c>
      <c r="BH12" s="398">
        <v>5</v>
      </c>
      <c r="BI12" s="398" t="s">
        <v>573</v>
      </c>
      <c r="BJ12" s="398" t="s">
        <v>573</v>
      </c>
      <c r="BK12" s="399" t="s">
        <v>573</v>
      </c>
      <c r="BL12" s="390">
        <v>2010</v>
      </c>
      <c r="BM12" s="482">
        <v>2010</v>
      </c>
      <c r="BN12" s="482">
        <v>3</v>
      </c>
      <c r="BO12" s="482">
        <v>20</v>
      </c>
      <c r="BP12" s="482">
        <v>12.5</v>
      </c>
      <c r="BQ12" s="482" t="s">
        <v>573</v>
      </c>
      <c r="BR12" s="482" t="s">
        <v>573</v>
      </c>
      <c r="BS12" s="483" t="s">
        <v>573</v>
      </c>
      <c r="BT12" s="390"/>
      <c r="BU12" s="391"/>
      <c r="BV12" s="398"/>
      <c r="BW12" s="398"/>
      <c r="BX12" s="399"/>
      <c r="BY12" s="216">
        <v>117363</v>
      </c>
      <c r="BZ12" s="208">
        <v>167315</v>
      </c>
      <c r="CA12" s="208">
        <v>284678</v>
      </c>
      <c r="CB12" s="208">
        <v>127407</v>
      </c>
      <c r="CC12" s="208">
        <v>165736</v>
      </c>
      <c r="CD12" s="284">
        <v>293143</v>
      </c>
      <c r="CE12" s="282"/>
      <c r="CF12" s="282"/>
      <c r="CG12" s="226" t="str">
        <f t="shared" si="0"/>
        <v>-</v>
      </c>
      <c r="CH12" s="227" t="str">
        <f t="shared" si="1"/>
        <v>-</v>
      </c>
      <c r="CI12" s="227" t="str">
        <f t="shared" si="2"/>
        <v>-</v>
      </c>
      <c r="CJ12" s="227" t="str">
        <f t="shared" si="3"/>
        <v>-</v>
      </c>
      <c r="CK12" s="227" t="str">
        <f t="shared" si="4"/>
        <v>-</v>
      </c>
      <c r="CL12" s="228" t="str">
        <f t="shared" si="5"/>
        <v>-</v>
      </c>
      <c r="CM12" s="282"/>
      <c r="CN12" s="282"/>
      <c r="CO12" s="226" t="str">
        <f t="shared" si="6"/>
        <v>-</v>
      </c>
      <c r="CP12" s="227" t="str">
        <f t="shared" si="7"/>
        <v>-</v>
      </c>
      <c r="CQ12" s="227">
        <f t="shared" si="8"/>
        <v>284678</v>
      </c>
      <c r="CR12" s="227" t="str">
        <f t="shared" si="9"/>
        <v>-</v>
      </c>
      <c r="CS12" s="227" t="str">
        <f t="shared" si="10"/>
        <v>-</v>
      </c>
      <c r="CT12" s="228" t="str">
        <f t="shared" si="11"/>
        <v>-</v>
      </c>
      <c r="CU12" s="282"/>
      <c r="CV12" s="282"/>
      <c r="CW12" s="292" t="str">
        <f t="shared" si="12"/>
        <v>-</v>
      </c>
      <c r="CX12" s="234" t="str">
        <f t="shared" si="13"/>
        <v>-</v>
      </c>
      <c r="CY12" s="234" t="str">
        <f t="shared" si="14"/>
        <v>-</v>
      </c>
      <c r="CZ12" s="234" t="str">
        <f t="shared" si="15"/>
        <v>-</v>
      </c>
      <c r="DA12" s="234" t="str">
        <f t="shared" si="16"/>
        <v>-</v>
      </c>
      <c r="DB12" s="235" t="str">
        <f t="shared" si="17"/>
        <v>-</v>
      </c>
      <c r="DC12" s="282"/>
      <c r="DD12" s="282"/>
      <c r="DE12" s="226" t="str">
        <f t="shared" si="18"/>
        <v>-</v>
      </c>
      <c r="DF12" s="227" t="str">
        <f t="shared" si="19"/>
        <v>-</v>
      </c>
      <c r="DG12" s="227" t="str">
        <f t="shared" si="20"/>
        <v>-</v>
      </c>
      <c r="DH12" s="227" t="str">
        <f t="shared" si="21"/>
        <v>-</v>
      </c>
      <c r="DI12" s="227" t="str">
        <f t="shared" si="22"/>
        <v>-</v>
      </c>
      <c r="DJ12" s="228" t="str">
        <f t="shared" si="23"/>
        <v>-</v>
      </c>
      <c r="DK12" s="282"/>
      <c r="DL12" s="282"/>
      <c r="DM12" s="226" t="str">
        <f t="shared" si="24"/>
        <v>-</v>
      </c>
      <c r="DN12" s="227" t="str">
        <f t="shared" si="25"/>
        <v>-</v>
      </c>
      <c r="DO12" s="227" t="str">
        <f t="shared" si="26"/>
        <v>-</v>
      </c>
      <c r="DP12" s="227" t="str">
        <f t="shared" si="27"/>
        <v>-</v>
      </c>
      <c r="DQ12" s="227" t="str">
        <f t="shared" si="28"/>
        <v>-</v>
      </c>
      <c r="DR12" s="228" t="str">
        <f t="shared" si="29"/>
        <v>-</v>
      </c>
      <c r="DS12" s="282"/>
      <c r="DT12" s="282"/>
      <c r="DU12" s="226" t="str">
        <f t="shared" si="30"/>
        <v>-</v>
      </c>
      <c r="DV12" s="227" t="str">
        <f t="shared" si="31"/>
        <v>-</v>
      </c>
      <c r="DW12" s="227" t="str">
        <f t="shared" si="32"/>
        <v>-</v>
      </c>
      <c r="DX12" s="227" t="str">
        <f t="shared" si="33"/>
        <v>-</v>
      </c>
      <c r="DY12" s="227" t="str">
        <f t="shared" si="34"/>
        <v>-</v>
      </c>
      <c r="DZ12" s="228" t="str">
        <f t="shared" si="35"/>
        <v>-</v>
      </c>
      <c r="EA12" s="282"/>
      <c r="EB12" s="282"/>
      <c r="EC12" s="226">
        <f t="shared" si="36"/>
        <v>117363</v>
      </c>
      <c r="ED12" s="227">
        <f t="shared" si="37"/>
        <v>167315</v>
      </c>
      <c r="EE12" s="227">
        <f t="shared" si="38"/>
        <v>284678</v>
      </c>
      <c r="EF12" s="227">
        <f t="shared" si="39"/>
        <v>127407</v>
      </c>
      <c r="EG12" s="227">
        <f t="shared" si="40"/>
        <v>165736</v>
      </c>
      <c r="EH12" s="228">
        <f t="shared" si="41"/>
        <v>293143</v>
      </c>
      <c r="EI12" s="282"/>
      <c r="EJ12" s="282"/>
      <c r="EK12" s="226">
        <f t="shared" si="42"/>
        <v>117363</v>
      </c>
      <c r="EL12" s="227">
        <f t="shared" si="43"/>
        <v>167315</v>
      </c>
      <c r="EM12" s="227">
        <f t="shared" si="44"/>
        <v>284678</v>
      </c>
      <c r="EN12" s="227">
        <f t="shared" si="45"/>
        <v>127407</v>
      </c>
      <c r="EO12" s="227">
        <f t="shared" si="46"/>
        <v>165736</v>
      </c>
      <c r="EP12" s="228">
        <f t="shared" si="47"/>
        <v>293143</v>
      </c>
      <c r="EQ12" s="282"/>
      <c r="ER12" s="282"/>
      <c r="ES12" s="226" t="str">
        <f t="shared" si="48"/>
        <v>-</v>
      </c>
      <c r="ET12" s="227" t="str">
        <f t="shared" si="49"/>
        <v>-</v>
      </c>
      <c r="EU12" s="228" t="str">
        <f t="shared" si="50"/>
        <v>-</v>
      </c>
      <c r="EV12" s="282"/>
      <c r="EW12" s="282"/>
      <c r="EX12" s="301" t="str">
        <f t="shared" si="51"/>
        <v>-</v>
      </c>
      <c r="EY12" s="259" t="str">
        <f t="shared" si="52"/>
        <v>-</v>
      </c>
      <c r="EZ12" s="259" t="str">
        <f t="shared" si="53"/>
        <v>-</v>
      </c>
      <c r="FA12" s="259" t="str">
        <f t="shared" si="54"/>
        <v>-</v>
      </c>
      <c r="FB12" s="259" t="str">
        <f t="shared" si="55"/>
        <v>-</v>
      </c>
      <c r="FC12" s="260" t="str">
        <f t="shared" si="56"/>
        <v>-</v>
      </c>
      <c r="FD12" s="282"/>
      <c r="FE12" s="282"/>
      <c r="FF12" s="301" t="str">
        <f t="shared" si="57"/>
        <v>-</v>
      </c>
      <c r="FG12" s="259" t="str">
        <f t="shared" si="58"/>
        <v>-</v>
      </c>
      <c r="FH12" s="259">
        <f t="shared" si="59"/>
        <v>2277.424</v>
      </c>
      <c r="FI12" s="259" t="str">
        <f t="shared" si="60"/>
        <v>-</v>
      </c>
      <c r="FJ12" s="259" t="str">
        <f t="shared" si="61"/>
        <v>-</v>
      </c>
      <c r="FK12" s="260" t="str">
        <f t="shared" si="62"/>
        <v>-</v>
      </c>
      <c r="FL12" s="282"/>
      <c r="FM12" s="282"/>
      <c r="FN12" s="301" t="str">
        <f t="shared" si="63"/>
        <v>-</v>
      </c>
      <c r="FO12" s="259" t="str">
        <f t="shared" si="64"/>
        <v>-</v>
      </c>
      <c r="FP12" s="259" t="str">
        <f t="shared" si="65"/>
        <v>-</v>
      </c>
      <c r="FQ12" s="259" t="str">
        <f t="shared" si="66"/>
        <v>-</v>
      </c>
      <c r="FR12" s="259" t="str">
        <f t="shared" si="67"/>
        <v>-</v>
      </c>
      <c r="FS12" s="260" t="str">
        <f t="shared" si="68"/>
        <v>-</v>
      </c>
      <c r="FT12" s="282"/>
      <c r="FU12" s="282"/>
      <c r="FV12" s="301" t="str">
        <f t="shared" si="69"/>
        <v>-</v>
      </c>
      <c r="FW12" s="259" t="str">
        <f t="shared" si="70"/>
        <v>-</v>
      </c>
      <c r="FX12" s="259" t="str">
        <f t="shared" si="71"/>
        <v>-</v>
      </c>
      <c r="FY12" s="259" t="str">
        <f t="shared" si="72"/>
        <v>-</v>
      </c>
      <c r="FZ12" s="259" t="str">
        <f t="shared" si="73"/>
        <v>-</v>
      </c>
      <c r="GA12" s="260" t="str">
        <f t="shared" si="74"/>
        <v>-</v>
      </c>
      <c r="GB12" s="282"/>
      <c r="GC12" s="282"/>
      <c r="GD12" s="301" t="str">
        <f t="shared" si="75"/>
        <v>-</v>
      </c>
      <c r="GE12" s="259" t="str">
        <f t="shared" si="76"/>
        <v>-</v>
      </c>
      <c r="GF12" s="259" t="str">
        <f t="shared" si="77"/>
        <v>-</v>
      </c>
      <c r="GG12" s="259" t="str">
        <f t="shared" si="78"/>
        <v>-</v>
      </c>
      <c r="GH12" s="259" t="str">
        <f t="shared" si="79"/>
        <v>-</v>
      </c>
      <c r="GI12" s="260" t="str">
        <f t="shared" si="80"/>
        <v>-</v>
      </c>
      <c r="GJ12" s="282"/>
      <c r="GK12" s="282"/>
      <c r="GL12" s="301" t="str">
        <f t="shared" si="81"/>
        <v>-</v>
      </c>
      <c r="GM12" s="259" t="str">
        <f t="shared" si="82"/>
        <v>-</v>
      </c>
      <c r="GN12" s="259" t="str">
        <f t="shared" si="83"/>
        <v>-</v>
      </c>
      <c r="GO12" s="259" t="str">
        <f t="shared" si="84"/>
        <v>-</v>
      </c>
      <c r="GP12" s="259" t="str">
        <f t="shared" si="85"/>
        <v>-</v>
      </c>
      <c r="GQ12" s="260" t="str">
        <f t="shared" si="86"/>
        <v>-</v>
      </c>
      <c r="GR12" s="282"/>
      <c r="GS12" s="282"/>
      <c r="GT12" s="301">
        <f t="shared" si="87"/>
        <v>1877.808</v>
      </c>
      <c r="GU12" s="259">
        <f t="shared" si="88"/>
        <v>12883.254999999999</v>
      </c>
      <c r="GV12" s="259">
        <f t="shared" si="89"/>
        <v>14233.900000000001</v>
      </c>
      <c r="GW12" s="259" t="e">
        <f t="shared" si="90"/>
        <v>#VALUE!</v>
      </c>
      <c r="GX12" s="259" t="e">
        <f t="shared" si="91"/>
        <v>#VALUE!</v>
      </c>
      <c r="GY12" s="260" t="e">
        <f t="shared" si="92"/>
        <v>#VALUE!</v>
      </c>
      <c r="GZ12" s="282"/>
      <c r="HA12" s="282"/>
      <c r="HB12" s="301">
        <f t="shared" si="93"/>
        <v>3520.89</v>
      </c>
      <c r="HC12" s="259">
        <f t="shared" si="94"/>
        <v>33463</v>
      </c>
      <c r="HD12" s="259">
        <f t="shared" si="95"/>
        <v>35584.75</v>
      </c>
      <c r="HE12" s="259" t="e">
        <f t="shared" si="96"/>
        <v>#VALUE!</v>
      </c>
      <c r="HF12" s="259" t="e">
        <f t="shared" si="97"/>
        <v>#VALUE!</v>
      </c>
      <c r="HG12" s="260" t="e">
        <f t="shared" si="98"/>
        <v>#VALUE!</v>
      </c>
      <c r="HH12" s="282"/>
      <c r="HI12" s="282"/>
      <c r="HJ12" s="301" t="str">
        <f t="shared" si="99"/>
        <v>-</v>
      </c>
      <c r="HK12" s="259" t="str">
        <f t="shared" si="100"/>
        <v>-</v>
      </c>
      <c r="HL12" s="260" t="str">
        <f t="shared" si="101"/>
        <v>-</v>
      </c>
      <c r="HM12" s="428" t="str">
        <f t="shared" si="110"/>
        <v>-</v>
      </c>
      <c r="HN12" s="429" t="str">
        <f t="shared" si="111"/>
        <v>-</v>
      </c>
      <c r="HO12" s="429" t="str">
        <f t="shared" si="112"/>
        <v>-</v>
      </c>
      <c r="HP12" s="429" t="str">
        <f t="shared" si="113"/>
        <v>-</v>
      </c>
      <c r="HQ12" s="429" t="str">
        <f t="shared" si="114"/>
        <v>-</v>
      </c>
      <c r="HR12" s="430" t="str">
        <f t="shared" si="115"/>
        <v>-</v>
      </c>
      <c r="HS12" s="450"/>
      <c r="HT12" s="450"/>
      <c r="HU12" s="428" t="str">
        <f t="shared" si="116"/>
        <v>-</v>
      </c>
      <c r="HV12" s="429" t="str">
        <f t="shared" si="117"/>
        <v>-</v>
      </c>
      <c r="HW12" s="429">
        <f t="shared" si="118"/>
        <v>1</v>
      </c>
      <c r="HX12" s="429" t="str">
        <f t="shared" si="119"/>
        <v>-</v>
      </c>
      <c r="HY12" s="429" t="str">
        <f t="shared" si="120"/>
        <v>-</v>
      </c>
      <c r="HZ12" s="430" t="str">
        <f t="shared" si="121"/>
        <v>-</v>
      </c>
      <c r="IA12" s="450"/>
      <c r="IB12" s="450"/>
      <c r="IC12" s="428" t="str">
        <f t="shared" si="122"/>
        <v>-</v>
      </c>
      <c r="ID12" s="429" t="str">
        <f t="shared" si="123"/>
        <v>-</v>
      </c>
      <c r="IE12" s="429" t="str">
        <f t="shared" si="124"/>
        <v>-</v>
      </c>
      <c r="IF12" s="429" t="str">
        <f t="shared" si="125"/>
        <v>-</v>
      </c>
      <c r="IG12" s="429" t="str">
        <f t="shared" si="126"/>
        <v>-</v>
      </c>
      <c r="IH12" s="430" t="str">
        <f t="shared" si="127"/>
        <v>-</v>
      </c>
      <c r="II12" s="450"/>
      <c r="IJ12" s="450"/>
      <c r="IK12" s="428" t="str">
        <f t="shared" si="128"/>
        <v>-</v>
      </c>
      <c r="IL12" s="429" t="str">
        <f t="shared" si="129"/>
        <v>-</v>
      </c>
      <c r="IM12" s="429" t="str">
        <f t="shared" si="130"/>
        <v>-</v>
      </c>
      <c r="IN12" s="429" t="str">
        <f t="shared" si="131"/>
        <v>-</v>
      </c>
      <c r="IO12" s="429" t="str">
        <f t="shared" si="132"/>
        <v>-</v>
      </c>
      <c r="IP12" s="430" t="str">
        <f t="shared" si="133"/>
        <v>-</v>
      </c>
      <c r="IQ12" s="450"/>
      <c r="IR12" s="450"/>
      <c r="IS12" s="428" t="str">
        <f t="shared" si="134"/>
        <v>-</v>
      </c>
      <c r="IT12" s="429" t="str">
        <f t="shared" si="135"/>
        <v>-</v>
      </c>
      <c r="IU12" s="429" t="str">
        <f t="shared" si="136"/>
        <v>-</v>
      </c>
      <c r="IV12" s="429" t="str">
        <f t="shared" si="137"/>
        <v>-</v>
      </c>
      <c r="IW12" s="429" t="str">
        <f t="shared" si="138"/>
        <v>-</v>
      </c>
      <c r="IX12" s="430" t="str">
        <f t="shared" si="139"/>
        <v>-</v>
      </c>
      <c r="IY12" s="450"/>
      <c r="IZ12" s="450"/>
      <c r="JA12" s="428" t="str">
        <f t="shared" si="140"/>
        <v>-</v>
      </c>
      <c r="JB12" s="429" t="str">
        <f t="shared" si="141"/>
        <v>-</v>
      </c>
      <c r="JC12" s="429" t="str">
        <f t="shared" si="142"/>
        <v>-</v>
      </c>
      <c r="JD12" s="429" t="str">
        <f t="shared" si="143"/>
        <v>-</v>
      </c>
      <c r="JE12" s="429" t="str">
        <f t="shared" si="144"/>
        <v>-</v>
      </c>
      <c r="JF12" s="430" t="str">
        <f t="shared" si="145"/>
        <v>-</v>
      </c>
      <c r="JG12" s="450"/>
      <c r="JH12" s="450"/>
      <c r="JI12" s="428">
        <f t="shared" si="146"/>
        <v>1</v>
      </c>
      <c r="JJ12" s="429">
        <f t="shared" si="147"/>
        <v>1</v>
      </c>
      <c r="JK12" s="429">
        <f t="shared" si="148"/>
        <v>1</v>
      </c>
      <c r="JL12" s="429" t="str">
        <f t="shared" si="149"/>
        <v>-</v>
      </c>
      <c r="JM12" s="429" t="str">
        <f t="shared" si="150"/>
        <v>-</v>
      </c>
      <c r="JN12" s="430" t="str">
        <f t="shared" si="151"/>
        <v>-</v>
      </c>
      <c r="JO12" s="450"/>
      <c r="JP12" s="450"/>
      <c r="JQ12" s="428">
        <f t="shared" si="152"/>
        <v>1</v>
      </c>
      <c r="JR12" s="429">
        <f t="shared" si="153"/>
        <v>1</v>
      </c>
      <c r="JS12" s="429">
        <f t="shared" si="154"/>
        <v>1</v>
      </c>
      <c r="JT12" s="429" t="str">
        <f t="shared" si="155"/>
        <v>-</v>
      </c>
      <c r="JU12" s="429" t="str">
        <f t="shared" si="156"/>
        <v>-</v>
      </c>
      <c r="JV12" s="430" t="str">
        <f t="shared" si="157"/>
        <v>-</v>
      </c>
      <c r="JW12" s="450"/>
      <c r="JX12" s="450"/>
      <c r="JY12" s="428" t="str">
        <f t="shared" si="158"/>
        <v>-</v>
      </c>
      <c r="JZ12" s="429" t="str">
        <f t="shared" si="159"/>
        <v>-</v>
      </c>
      <c r="KA12" s="430" t="str">
        <f t="shared" si="160"/>
        <v>-</v>
      </c>
      <c r="KB12" s="172"/>
      <c r="KC12" s="355"/>
      <c r="KD12" s="355"/>
      <c r="KE12" s="355"/>
      <c r="KF12" s="355"/>
      <c r="KG12" s="355"/>
      <c r="KH12" s="355"/>
      <c r="KI12" s="358"/>
      <c r="KJ12" s="358"/>
      <c r="KK12" s="358"/>
      <c r="KL12" s="358"/>
      <c r="KM12" s="358"/>
      <c r="KN12" s="358"/>
      <c r="KO12" s="358"/>
      <c r="KP12" s="358"/>
      <c r="KQ12" s="358"/>
      <c r="KR12" s="358"/>
      <c r="KS12" s="358"/>
      <c r="KT12" s="358"/>
      <c r="KU12" s="358"/>
      <c r="KV12" s="358"/>
      <c r="KW12" s="358"/>
      <c r="KX12" s="358"/>
      <c r="KY12" s="358"/>
      <c r="KZ12" s="358"/>
      <c r="LA12" s="358"/>
      <c r="LB12" s="358"/>
      <c r="LC12" s="358"/>
      <c r="LD12" s="358"/>
      <c r="LE12" s="358"/>
      <c r="LF12" s="358"/>
      <c r="LG12" s="358"/>
      <c r="LH12" s="358"/>
      <c r="LI12" s="358"/>
      <c r="LJ12" s="358"/>
      <c r="LK12" s="358"/>
      <c r="LL12" s="358"/>
      <c r="LM12" s="358"/>
      <c r="LN12" s="358"/>
      <c r="LO12" s="358"/>
      <c r="LP12" s="358"/>
      <c r="LQ12" s="358"/>
      <c r="LR12" s="358"/>
      <c r="LS12" s="344"/>
      <c r="LT12" s="344"/>
      <c r="LU12" s="344"/>
      <c r="LV12" s="344"/>
      <c r="LW12" s="344"/>
      <c r="LX12" s="344"/>
      <c r="LY12" s="358"/>
      <c r="LZ12" s="358"/>
      <c r="MA12" s="405"/>
    </row>
    <row r="13" spans="1:339" x14ac:dyDescent="0.2">
      <c r="A13" s="310" t="s">
        <v>204</v>
      </c>
      <c r="B13" s="172">
        <v>0</v>
      </c>
      <c r="C13" s="172">
        <v>0</v>
      </c>
      <c r="D13" s="172" t="s">
        <v>315</v>
      </c>
      <c r="E13" s="172">
        <v>1</v>
      </c>
      <c r="F13" s="173"/>
      <c r="G13" s="218" t="s">
        <v>92</v>
      </c>
      <c r="H13" s="348">
        <v>2011</v>
      </c>
      <c r="I13" s="349" t="s">
        <v>571</v>
      </c>
      <c r="J13" s="362">
        <v>30.2</v>
      </c>
      <c r="K13" s="362">
        <v>41.7</v>
      </c>
      <c r="L13" s="362">
        <v>36.200000000000003</v>
      </c>
      <c r="M13" s="362">
        <v>29.5</v>
      </c>
      <c r="N13" s="362">
        <v>38.299999999999997</v>
      </c>
      <c r="O13" s="363">
        <v>34.1</v>
      </c>
      <c r="P13" s="388">
        <v>2011</v>
      </c>
      <c r="Q13" s="389" t="s">
        <v>571</v>
      </c>
      <c r="R13" s="362">
        <v>0.4</v>
      </c>
      <c r="S13" s="362">
        <v>0.4</v>
      </c>
      <c r="T13" s="362">
        <v>0.4</v>
      </c>
      <c r="U13" s="362">
        <v>0.3</v>
      </c>
      <c r="V13" s="362">
        <v>2.2999999999999998</v>
      </c>
      <c r="W13" s="363">
        <v>1.4</v>
      </c>
      <c r="X13" s="388">
        <v>2011</v>
      </c>
      <c r="Y13" s="389" t="s">
        <v>571</v>
      </c>
      <c r="Z13" s="362">
        <v>0.3</v>
      </c>
      <c r="AA13" s="362">
        <v>2.2000000000000002</v>
      </c>
      <c r="AB13" s="362">
        <v>1.2</v>
      </c>
      <c r="AC13" s="362">
        <v>7.6</v>
      </c>
      <c r="AD13" s="362">
        <v>24.7</v>
      </c>
      <c r="AE13" s="363">
        <v>16.600000000000001</v>
      </c>
      <c r="AF13" s="388">
        <v>2011</v>
      </c>
      <c r="AG13" s="389" t="s">
        <v>571</v>
      </c>
      <c r="AH13" s="362"/>
      <c r="AI13" s="362">
        <v>72.400000000000006</v>
      </c>
      <c r="AJ13" s="362">
        <v>73.5</v>
      </c>
      <c r="AK13" s="362">
        <v>93.6</v>
      </c>
      <c r="AL13" s="362">
        <v>71.3</v>
      </c>
      <c r="AM13" s="363">
        <v>76.2</v>
      </c>
      <c r="AN13" s="388">
        <v>2011</v>
      </c>
      <c r="AO13" s="389" t="s">
        <v>571</v>
      </c>
      <c r="AP13" s="362">
        <v>3.5</v>
      </c>
      <c r="AQ13" s="362">
        <v>11</v>
      </c>
      <c r="AR13" s="362">
        <v>7.4</v>
      </c>
      <c r="AS13" s="362">
        <v>21.2</v>
      </c>
      <c r="AT13" s="362">
        <v>54.3</v>
      </c>
      <c r="AU13" s="363">
        <v>38.6</v>
      </c>
      <c r="AV13" s="388">
        <v>2011</v>
      </c>
      <c r="AW13" s="389" t="s">
        <v>571</v>
      </c>
      <c r="AX13" s="220">
        <v>69.2</v>
      </c>
      <c r="AY13" s="220">
        <v>70.099999999999994</v>
      </c>
      <c r="AZ13" s="220">
        <v>69.900000000000006</v>
      </c>
      <c r="BA13" s="220">
        <v>81.099999999999994</v>
      </c>
      <c r="BB13" s="220">
        <v>77.3</v>
      </c>
      <c r="BC13" s="221">
        <v>78.3</v>
      </c>
      <c r="BD13" s="388">
        <v>2011</v>
      </c>
      <c r="BE13" s="389" t="s">
        <v>571</v>
      </c>
      <c r="BF13" s="396">
        <v>13.5</v>
      </c>
      <c r="BG13" s="396">
        <v>27</v>
      </c>
      <c r="BH13" s="396">
        <v>20.5</v>
      </c>
      <c r="BI13" s="396">
        <v>13.8</v>
      </c>
      <c r="BJ13" s="396">
        <v>15.4</v>
      </c>
      <c r="BK13" s="397">
        <v>14.6</v>
      </c>
      <c r="BL13" s="388">
        <v>2011</v>
      </c>
      <c r="BM13" s="349" t="s">
        <v>571</v>
      </c>
      <c r="BN13" s="349">
        <v>19.3</v>
      </c>
      <c r="BO13" s="349">
        <v>49.5</v>
      </c>
      <c r="BP13" s="349">
        <v>34.9</v>
      </c>
      <c r="BQ13" s="349">
        <v>20.2</v>
      </c>
      <c r="BR13" s="349">
        <v>30.2</v>
      </c>
      <c r="BS13" s="481">
        <v>25.4</v>
      </c>
      <c r="BT13" s="388">
        <v>2011</v>
      </c>
      <c r="BU13" s="389" t="s">
        <v>571</v>
      </c>
      <c r="BV13" s="396">
        <v>75.3</v>
      </c>
      <c r="BW13" s="396">
        <v>72.900000000000006</v>
      </c>
      <c r="BX13" s="397">
        <v>74.099999999999994</v>
      </c>
      <c r="BY13" s="216">
        <v>584743</v>
      </c>
      <c r="BZ13" s="208">
        <v>696379</v>
      </c>
      <c r="CA13" s="208">
        <v>1281122</v>
      </c>
      <c r="CB13" s="208">
        <v>604573</v>
      </c>
      <c r="CC13" s="208">
        <v>715323</v>
      </c>
      <c r="CD13" s="284">
        <v>1319896</v>
      </c>
      <c r="CE13" s="282"/>
      <c r="CF13" s="282"/>
      <c r="CG13" s="226">
        <f t="shared" si="0"/>
        <v>584743</v>
      </c>
      <c r="CH13" s="227">
        <f t="shared" si="1"/>
        <v>696379</v>
      </c>
      <c r="CI13" s="227">
        <f t="shared" si="2"/>
        <v>1281122</v>
      </c>
      <c r="CJ13" s="227">
        <f t="shared" si="3"/>
        <v>604573</v>
      </c>
      <c r="CK13" s="227">
        <f t="shared" si="4"/>
        <v>715323</v>
      </c>
      <c r="CL13" s="228">
        <f t="shared" si="5"/>
        <v>1319896</v>
      </c>
      <c r="CM13" s="282"/>
      <c r="CN13" s="282"/>
      <c r="CO13" s="226">
        <f t="shared" si="6"/>
        <v>584743</v>
      </c>
      <c r="CP13" s="227">
        <f t="shared" si="7"/>
        <v>696379</v>
      </c>
      <c r="CQ13" s="227">
        <f t="shared" si="8"/>
        <v>1281122</v>
      </c>
      <c r="CR13" s="227">
        <f t="shared" si="9"/>
        <v>604573</v>
      </c>
      <c r="CS13" s="227">
        <f t="shared" si="10"/>
        <v>715323</v>
      </c>
      <c r="CT13" s="228">
        <f t="shared" si="11"/>
        <v>1319896</v>
      </c>
      <c r="CU13" s="282"/>
      <c r="CV13" s="282"/>
      <c r="CW13" s="292">
        <f t="shared" si="12"/>
        <v>584743</v>
      </c>
      <c r="CX13" s="234">
        <f t="shared" si="13"/>
        <v>696379</v>
      </c>
      <c r="CY13" s="234">
        <f t="shared" si="14"/>
        <v>1281122</v>
      </c>
      <c r="CZ13" s="234">
        <f t="shared" si="15"/>
        <v>604573</v>
      </c>
      <c r="DA13" s="234">
        <f t="shared" si="16"/>
        <v>715323</v>
      </c>
      <c r="DB13" s="235">
        <f t="shared" si="17"/>
        <v>1319896</v>
      </c>
      <c r="DC13" s="282"/>
      <c r="DD13" s="282"/>
      <c r="DE13" s="226" t="str">
        <f t="shared" si="18"/>
        <v>-</v>
      </c>
      <c r="DF13" s="227">
        <f t="shared" si="19"/>
        <v>696379</v>
      </c>
      <c r="DG13" s="227">
        <f t="shared" si="20"/>
        <v>1281122</v>
      </c>
      <c r="DH13" s="227">
        <f t="shared" si="21"/>
        <v>604573</v>
      </c>
      <c r="DI13" s="227">
        <f t="shared" si="22"/>
        <v>715323</v>
      </c>
      <c r="DJ13" s="228">
        <f t="shared" si="23"/>
        <v>1319896</v>
      </c>
      <c r="DK13" s="282"/>
      <c r="DL13" s="282"/>
      <c r="DM13" s="226">
        <f t="shared" si="24"/>
        <v>584743</v>
      </c>
      <c r="DN13" s="227">
        <f t="shared" si="25"/>
        <v>696379</v>
      </c>
      <c r="DO13" s="227">
        <f t="shared" si="26"/>
        <v>1281122</v>
      </c>
      <c r="DP13" s="227">
        <f t="shared" si="27"/>
        <v>604573</v>
      </c>
      <c r="DQ13" s="227">
        <f t="shared" si="28"/>
        <v>715323</v>
      </c>
      <c r="DR13" s="228">
        <f t="shared" si="29"/>
        <v>1319896</v>
      </c>
      <c r="DS13" s="282"/>
      <c r="DT13" s="282"/>
      <c r="DU13" s="226">
        <f t="shared" si="30"/>
        <v>584743</v>
      </c>
      <c r="DV13" s="227">
        <f t="shared" si="31"/>
        <v>696379</v>
      </c>
      <c r="DW13" s="227">
        <f t="shared" si="32"/>
        <v>1281122</v>
      </c>
      <c r="DX13" s="227">
        <f t="shared" si="33"/>
        <v>604573</v>
      </c>
      <c r="DY13" s="227">
        <f t="shared" si="34"/>
        <v>715323</v>
      </c>
      <c r="DZ13" s="228">
        <f t="shared" si="35"/>
        <v>1319896</v>
      </c>
      <c r="EA13" s="282"/>
      <c r="EB13" s="282"/>
      <c r="EC13" s="226">
        <f t="shared" si="36"/>
        <v>584743</v>
      </c>
      <c r="ED13" s="227">
        <f t="shared" si="37"/>
        <v>696379</v>
      </c>
      <c r="EE13" s="227">
        <f t="shared" si="38"/>
        <v>1281122</v>
      </c>
      <c r="EF13" s="227">
        <f t="shared" si="39"/>
        <v>604573</v>
      </c>
      <c r="EG13" s="227">
        <f t="shared" si="40"/>
        <v>715323</v>
      </c>
      <c r="EH13" s="228">
        <f t="shared" si="41"/>
        <v>1319896</v>
      </c>
      <c r="EI13" s="282"/>
      <c r="EJ13" s="282"/>
      <c r="EK13" s="226">
        <f t="shared" si="42"/>
        <v>584743</v>
      </c>
      <c r="EL13" s="227">
        <f t="shared" si="43"/>
        <v>696379</v>
      </c>
      <c r="EM13" s="227">
        <f t="shared" si="44"/>
        <v>1281122</v>
      </c>
      <c r="EN13" s="227">
        <f t="shared" si="45"/>
        <v>604573</v>
      </c>
      <c r="EO13" s="227">
        <f t="shared" si="46"/>
        <v>715323</v>
      </c>
      <c r="EP13" s="228">
        <f t="shared" si="47"/>
        <v>1319896</v>
      </c>
      <c r="EQ13" s="282"/>
      <c r="ER13" s="282"/>
      <c r="ES13" s="226">
        <f t="shared" si="48"/>
        <v>604573</v>
      </c>
      <c r="ET13" s="227">
        <f t="shared" si="49"/>
        <v>715323</v>
      </c>
      <c r="EU13" s="228">
        <f t="shared" si="50"/>
        <v>1319896</v>
      </c>
      <c r="EV13" s="282"/>
      <c r="EW13" s="282"/>
      <c r="EX13" s="301">
        <f t="shared" si="51"/>
        <v>176592.386</v>
      </c>
      <c r="EY13" s="259">
        <f t="shared" si="52"/>
        <v>290390.04300000001</v>
      </c>
      <c r="EZ13" s="259">
        <f t="shared" si="53"/>
        <v>463766.16400000005</v>
      </c>
      <c r="FA13" s="259">
        <f t="shared" si="54"/>
        <v>178349.035</v>
      </c>
      <c r="FB13" s="259">
        <f t="shared" si="55"/>
        <v>273968.70899999997</v>
      </c>
      <c r="FC13" s="260">
        <f t="shared" si="56"/>
        <v>450084.53600000002</v>
      </c>
      <c r="FD13" s="282"/>
      <c r="FE13" s="282"/>
      <c r="FF13" s="301">
        <f t="shared" si="57"/>
        <v>2338.9720000000002</v>
      </c>
      <c r="FG13" s="259">
        <f t="shared" si="58"/>
        <v>2785.5160000000001</v>
      </c>
      <c r="FH13" s="259">
        <f t="shared" si="59"/>
        <v>5124.4880000000003</v>
      </c>
      <c r="FI13" s="259">
        <f t="shared" si="60"/>
        <v>1813.7190000000001</v>
      </c>
      <c r="FJ13" s="259">
        <f t="shared" si="61"/>
        <v>16452.429</v>
      </c>
      <c r="FK13" s="260">
        <f t="shared" si="62"/>
        <v>18478.543999999998</v>
      </c>
      <c r="FL13" s="282"/>
      <c r="FM13" s="282"/>
      <c r="FN13" s="301">
        <f t="shared" si="63"/>
        <v>1754.229</v>
      </c>
      <c r="FO13" s="259">
        <f t="shared" si="64"/>
        <v>15320.338000000002</v>
      </c>
      <c r="FP13" s="259">
        <f t="shared" si="65"/>
        <v>15373.464</v>
      </c>
      <c r="FQ13" s="259">
        <f t="shared" si="66"/>
        <v>45947.547999999995</v>
      </c>
      <c r="FR13" s="259">
        <f t="shared" si="67"/>
        <v>176684.78099999999</v>
      </c>
      <c r="FS13" s="260">
        <f t="shared" si="68"/>
        <v>219102.736</v>
      </c>
      <c r="FT13" s="282"/>
      <c r="FU13" s="282"/>
      <c r="FV13" s="301" t="str">
        <f t="shared" si="69"/>
        <v>-</v>
      </c>
      <c r="FW13" s="259">
        <f t="shared" si="70"/>
        <v>504178.39600000007</v>
      </c>
      <c r="FX13" s="259">
        <f t="shared" si="71"/>
        <v>941624.66999999993</v>
      </c>
      <c r="FY13" s="259">
        <f t="shared" si="72"/>
        <v>565880.32799999998</v>
      </c>
      <c r="FZ13" s="259">
        <f t="shared" si="73"/>
        <v>510025.299</v>
      </c>
      <c r="GA13" s="260">
        <f t="shared" si="74"/>
        <v>1005760.752</v>
      </c>
      <c r="GB13" s="282"/>
      <c r="GC13" s="282"/>
      <c r="GD13" s="301">
        <f t="shared" si="75"/>
        <v>20466.005000000001</v>
      </c>
      <c r="GE13" s="259">
        <f t="shared" si="76"/>
        <v>76601.69</v>
      </c>
      <c r="GF13" s="259">
        <f t="shared" si="77"/>
        <v>94803.02800000002</v>
      </c>
      <c r="GG13" s="259">
        <f t="shared" si="78"/>
        <v>128169.476</v>
      </c>
      <c r="GH13" s="259">
        <f t="shared" si="79"/>
        <v>388420.38899999997</v>
      </c>
      <c r="GI13" s="260">
        <f t="shared" si="80"/>
        <v>509479.85600000003</v>
      </c>
      <c r="GJ13" s="282"/>
      <c r="GK13" s="282"/>
      <c r="GL13" s="301">
        <f t="shared" si="81"/>
        <v>404642.15600000002</v>
      </c>
      <c r="GM13" s="259">
        <f t="shared" si="82"/>
        <v>488161.67899999995</v>
      </c>
      <c r="GN13" s="259">
        <f t="shared" si="83"/>
        <v>895504.27800000005</v>
      </c>
      <c r="GO13" s="259">
        <f t="shared" si="84"/>
        <v>490308.70299999998</v>
      </c>
      <c r="GP13" s="259">
        <f t="shared" si="85"/>
        <v>552944.679</v>
      </c>
      <c r="GQ13" s="260">
        <f t="shared" si="86"/>
        <v>1033478.5679999999</v>
      </c>
      <c r="GR13" s="282"/>
      <c r="GS13" s="282"/>
      <c r="GT13" s="301">
        <f t="shared" si="87"/>
        <v>78940.305000000008</v>
      </c>
      <c r="GU13" s="259">
        <f t="shared" si="88"/>
        <v>188022.33000000002</v>
      </c>
      <c r="GV13" s="259">
        <f t="shared" si="89"/>
        <v>262630.01</v>
      </c>
      <c r="GW13" s="259">
        <f t="shared" si="90"/>
        <v>83431.074000000008</v>
      </c>
      <c r="GX13" s="259">
        <f t="shared" si="91"/>
        <v>110159.742</v>
      </c>
      <c r="GY13" s="260">
        <f t="shared" si="92"/>
        <v>192704.81599999999</v>
      </c>
      <c r="GZ13" s="282"/>
      <c r="HA13" s="282"/>
      <c r="HB13" s="301">
        <f t="shared" si="93"/>
        <v>112855.399</v>
      </c>
      <c r="HC13" s="259">
        <f t="shared" si="94"/>
        <v>344707.60499999998</v>
      </c>
      <c r="HD13" s="259">
        <f t="shared" si="95"/>
        <v>447111.57799999998</v>
      </c>
      <c r="HE13" s="259">
        <f t="shared" si="96"/>
        <v>122123.74599999998</v>
      </c>
      <c r="HF13" s="259">
        <f t="shared" si="97"/>
        <v>216027.546</v>
      </c>
      <c r="HG13" s="260">
        <f t="shared" si="98"/>
        <v>335253.58400000003</v>
      </c>
      <c r="HH13" s="282"/>
      <c r="HI13" s="282"/>
      <c r="HJ13" s="301">
        <f t="shared" si="99"/>
        <v>455243.46899999998</v>
      </c>
      <c r="HK13" s="259">
        <f t="shared" si="100"/>
        <v>521470.46700000006</v>
      </c>
      <c r="HL13" s="260">
        <f t="shared" si="101"/>
        <v>978042.93599999999</v>
      </c>
      <c r="HM13" s="428">
        <f t="shared" si="110"/>
        <v>1</v>
      </c>
      <c r="HN13" s="429">
        <f t="shared" si="111"/>
        <v>1</v>
      </c>
      <c r="HO13" s="429">
        <f t="shared" si="112"/>
        <v>1</v>
      </c>
      <c r="HP13" s="429">
        <f t="shared" si="113"/>
        <v>1</v>
      </c>
      <c r="HQ13" s="429">
        <f t="shared" si="114"/>
        <v>1</v>
      </c>
      <c r="HR13" s="430">
        <f t="shared" si="115"/>
        <v>1</v>
      </c>
      <c r="HS13" s="450"/>
      <c r="HT13" s="450"/>
      <c r="HU13" s="428">
        <f t="shared" si="116"/>
        <v>1</v>
      </c>
      <c r="HV13" s="429">
        <f t="shared" si="117"/>
        <v>1</v>
      </c>
      <c r="HW13" s="429">
        <f t="shared" si="118"/>
        <v>1</v>
      </c>
      <c r="HX13" s="429">
        <f t="shared" si="119"/>
        <v>1</v>
      </c>
      <c r="HY13" s="429">
        <f t="shared" si="120"/>
        <v>1</v>
      </c>
      <c r="HZ13" s="430">
        <f t="shared" si="121"/>
        <v>1</v>
      </c>
      <c r="IA13" s="450"/>
      <c r="IB13" s="450"/>
      <c r="IC13" s="428">
        <f t="shared" si="122"/>
        <v>1</v>
      </c>
      <c r="ID13" s="429">
        <f t="shared" si="123"/>
        <v>1</v>
      </c>
      <c r="IE13" s="429">
        <f t="shared" si="124"/>
        <v>1</v>
      </c>
      <c r="IF13" s="429">
        <f t="shared" si="125"/>
        <v>1</v>
      </c>
      <c r="IG13" s="429">
        <f t="shared" si="126"/>
        <v>1</v>
      </c>
      <c r="IH13" s="430">
        <f t="shared" si="127"/>
        <v>1</v>
      </c>
      <c r="II13" s="450"/>
      <c r="IJ13" s="450"/>
      <c r="IK13" s="428" t="str">
        <f t="shared" si="128"/>
        <v>-</v>
      </c>
      <c r="IL13" s="429">
        <f t="shared" si="129"/>
        <v>1</v>
      </c>
      <c r="IM13" s="429">
        <f t="shared" si="130"/>
        <v>1</v>
      </c>
      <c r="IN13" s="429">
        <f t="shared" si="131"/>
        <v>1</v>
      </c>
      <c r="IO13" s="429">
        <f t="shared" si="132"/>
        <v>1</v>
      </c>
      <c r="IP13" s="430">
        <f t="shared" si="133"/>
        <v>1</v>
      </c>
      <c r="IQ13" s="450"/>
      <c r="IR13" s="450"/>
      <c r="IS13" s="428">
        <f t="shared" si="134"/>
        <v>1</v>
      </c>
      <c r="IT13" s="429">
        <f t="shared" si="135"/>
        <v>1</v>
      </c>
      <c r="IU13" s="429">
        <f t="shared" si="136"/>
        <v>1</v>
      </c>
      <c r="IV13" s="429">
        <f t="shared" si="137"/>
        <v>1</v>
      </c>
      <c r="IW13" s="429">
        <f t="shared" si="138"/>
        <v>1</v>
      </c>
      <c r="IX13" s="430">
        <f t="shared" si="139"/>
        <v>1</v>
      </c>
      <c r="IY13" s="450"/>
      <c r="IZ13" s="450"/>
      <c r="JA13" s="428">
        <f t="shared" si="140"/>
        <v>1</v>
      </c>
      <c r="JB13" s="429">
        <f t="shared" si="141"/>
        <v>1</v>
      </c>
      <c r="JC13" s="429">
        <f t="shared" si="142"/>
        <v>1</v>
      </c>
      <c r="JD13" s="429">
        <f t="shared" si="143"/>
        <v>1</v>
      </c>
      <c r="JE13" s="429">
        <f t="shared" si="144"/>
        <v>1</v>
      </c>
      <c r="JF13" s="430">
        <f t="shared" si="145"/>
        <v>1</v>
      </c>
      <c r="JG13" s="450"/>
      <c r="JH13" s="450"/>
      <c r="JI13" s="428">
        <f t="shared" si="146"/>
        <v>1</v>
      </c>
      <c r="JJ13" s="429">
        <f t="shared" si="147"/>
        <v>1</v>
      </c>
      <c r="JK13" s="429">
        <f t="shared" si="148"/>
        <v>1</v>
      </c>
      <c r="JL13" s="429">
        <f t="shared" si="149"/>
        <v>1</v>
      </c>
      <c r="JM13" s="429">
        <f t="shared" si="150"/>
        <v>1</v>
      </c>
      <c r="JN13" s="430">
        <f t="shared" si="151"/>
        <v>1</v>
      </c>
      <c r="JO13" s="450"/>
      <c r="JP13" s="450"/>
      <c r="JQ13" s="428">
        <f t="shared" si="152"/>
        <v>1</v>
      </c>
      <c r="JR13" s="429">
        <f t="shared" si="153"/>
        <v>1</v>
      </c>
      <c r="JS13" s="429">
        <f t="shared" si="154"/>
        <v>1</v>
      </c>
      <c r="JT13" s="429">
        <f t="shared" si="155"/>
        <v>1</v>
      </c>
      <c r="JU13" s="429">
        <f t="shared" si="156"/>
        <v>1</v>
      </c>
      <c r="JV13" s="430">
        <f t="shared" si="157"/>
        <v>1</v>
      </c>
      <c r="JW13" s="450"/>
      <c r="JX13" s="450"/>
      <c r="JY13" s="428">
        <f t="shared" si="158"/>
        <v>1</v>
      </c>
      <c r="JZ13" s="429">
        <f t="shared" si="159"/>
        <v>1</v>
      </c>
      <c r="KA13" s="430">
        <f t="shared" si="160"/>
        <v>1</v>
      </c>
      <c r="KB13" s="172"/>
      <c r="KC13" s="355" t="s">
        <v>573</v>
      </c>
      <c r="KD13" s="355" t="s">
        <v>573</v>
      </c>
      <c r="KE13" s="355" t="s">
        <v>573</v>
      </c>
      <c r="KF13" s="355" t="s">
        <v>573</v>
      </c>
      <c r="KG13" s="355" t="s">
        <v>573</v>
      </c>
      <c r="KH13" s="355" t="s">
        <v>573</v>
      </c>
      <c r="KI13" s="358"/>
      <c r="KJ13" s="358"/>
      <c r="KK13" s="358"/>
      <c r="KL13" s="358"/>
      <c r="KM13" s="358"/>
      <c r="KN13" s="358"/>
      <c r="KO13" s="358"/>
      <c r="KP13" s="358"/>
      <c r="KQ13" s="358"/>
      <c r="KR13" s="358"/>
      <c r="KS13" s="358"/>
      <c r="KT13" s="358"/>
      <c r="KU13" s="358" t="s">
        <v>627</v>
      </c>
      <c r="KV13" s="358" t="s">
        <v>628</v>
      </c>
      <c r="KW13" s="358" t="s">
        <v>573</v>
      </c>
      <c r="KX13" s="358" t="s">
        <v>628</v>
      </c>
      <c r="KY13" s="358" t="s">
        <v>573</v>
      </c>
      <c r="KZ13" s="358" t="s">
        <v>573</v>
      </c>
      <c r="LA13" s="358"/>
      <c r="LB13" s="358"/>
      <c r="LC13" s="358"/>
      <c r="LD13" s="358"/>
      <c r="LE13" s="358"/>
      <c r="LF13" s="358"/>
      <c r="LG13" s="358"/>
      <c r="LH13" s="358"/>
      <c r="LI13" s="358"/>
      <c r="LJ13" s="358"/>
      <c r="LK13" s="358"/>
      <c r="LL13" s="358"/>
      <c r="LM13" s="358"/>
      <c r="LN13" s="358"/>
      <c r="LO13" s="358"/>
      <c r="LP13" s="358"/>
      <c r="LQ13" s="358"/>
      <c r="LR13" s="358"/>
      <c r="LS13" s="344"/>
      <c r="LT13" s="344"/>
      <c r="LU13" s="344"/>
      <c r="LV13" s="344"/>
      <c r="LW13" s="344"/>
      <c r="LX13" s="344"/>
      <c r="LY13" s="358"/>
      <c r="LZ13" s="358"/>
      <c r="MA13" s="405"/>
    </row>
    <row r="14" spans="1:339" x14ac:dyDescent="0.2">
      <c r="A14" s="310" t="s">
        <v>204</v>
      </c>
      <c r="B14" s="172">
        <v>0</v>
      </c>
      <c r="C14" s="172">
        <v>0</v>
      </c>
      <c r="D14" s="172" t="s">
        <v>335</v>
      </c>
      <c r="E14" s="172">
        <v>1</v>
      </c>
      <c r="F14" s="173"/>
      <c r="G14" s="218" t="s">
        <v>96</v>
      </c>
      <c r="H14" s="348">
        <v>2012</v>
      </c>
      <c r="I14" s="349">
        <v>2012</v>
      </c>
      <c r="J14" s="362">
        <v>14</v>
      </c>
      <c r="K14" s="362">
        <v>25.4</v>
      </c>
      <c r="L14" s="362">
        <v>19.5</v>
      </c>
      <c r="M14" s="362">
        <v>18.3</v>
      </c>
      <c r="N14" s="362">
        <v>30.2</v>
      </c>
      <c r="O14" s="363">
        <v>24</v>
      </c>
      <c r="P14" s="388">
        <v>2012</v>
      </c>
      <c r="Q14" s="389">
        <v>2012</v>
      </c>
      <c r="R14" s="362">
        <v>0</v>
      </c>
      <c r="S14" s="362">
        <v>0.1</v>
      </c>
      <c r="T14" s="362">
        <v>0.1</v>
      </c>
      <c r="U14" s="362">
        <v>2.2000000000000002</v>
      </c>
      <c r="V14" s="362">
        <v>2</v>
      </c>
      <c r="W14" s="363">
        <v>2.1</v>
      </c>
      <c r="X14" s="388">
        <v>2012</v>
      </c>
      <c r="Y14" s="389">
        <v>2012</v>
      </c>
      <c r="Z14" s="362">
        <v>0</v>
      </c>
      <c r="AA14" s="362">
        <v>0.7</v>
      </c>
      <c r="AB14" s="362">
        <v>0.4</v>
      </c>
      <c r="AC14" s="362">
        <v>7.4</v>
      </c>
      <c r="AD14" s="362">
        <v>24.1</v>
      </c>
      <c r="AE14" s="363">
        <v>15.4</v>
      </c>
      <c r="AF14" s="388">
        <v>2012</v>
      </c>
      <c r="AG14" s="389">
        <v>2012</v>
      </c>
      <c r="AH14" s="362"/>
      <c r="AI14" s="362"/>
      <c r="AJ14" s="362"/>
      <c r="AK14" s="362"/>
      <c r="AL14" s="362">
        <v>72.099999999999994</v>
      </c>
      <c r="AM14" s="363">
        <v>75.7</v>
      </c>
      <c r="AN14" s="388">
        <v>2012</v>
      </c>
      <c r="AO14" s="389">
        <v>2012</v>
      </c>
      <c r="AP14" s="362">
        <v>2.2999999999999998</v>
      </c>
      <c r="AQ14" s="362">
        <v>4.3</v>
      </c>
      <c r="AR14" s="362">
        <v>4</v>
      </c>
      <c r="AS14" s="362">
        <v>99.3</v>
      </c>
      <c r="AT14" s="362">
        <v>69.400000000000006</v>
      </c>
      <c r="AU14" s="363">
        <v>76.3</v>
      </c>
      <c r="AV14" s="388">
        <v>2012</v>
      </c>
      <c r="AW14" s="389">
        <v>2012</v>
      </c>
      <c r="AX14" s="220"/>
      <c r="AY14" s="220">
        <v>49.1</v>
      </c>
      <c r="AZ14" s="220">
        <v>50.6</v>
      </c>
      <c r="BA14" s="220">
        <v>90.5</v>
      </c>
      <c r="BB14" s="220">
        <v>80.900000000000006</v>
      </c>
      <c r="BC14" s="221">
        <v>83.8</v>
      </c>
      <c r="BD14" s="388">
        <v>2012</v>
      </c>
      <c r="BE14" s="389">
        <v>2012</v>
      </c>
      <c r="BF14" s="396">
        <v>5.5</v>
      </c>
      <c r="BG14" s="396">
        <v>19.100000000000001</v>
      </c>
      <c r="BH14" s="396">
        <v>12</v>
      </c>
      <c r="BI14" s="396">
        <v>0.9</v>
      </c>
      <c r="BJ14" s="396">
        <v>1.9</v>
      </c>
      <c r="BK14" s="397">
        <v>1.4</v>
      </c>
      <c r="BL14" s="388">
        <v>2012</v>
      </c>
      <c r="BM14" s="349">
        <v>2012</v>
      </c>
      <c r="BN14" s="349">
        <v>9</v>
      </c>
      <c r="BO14" s="349">
        <v>42.7</v>
      </c>
      <c r="BP14" s="349">
        <v>25.3</v>
      </c>
      <c r="BQ14" s="349">
        <v>1.8</v>
      </c>
      <c r="BR14" s="349">
        <v>5.7</v>
      </c>
      <c r="BS14" s="481">
        <v>3.7</v>
      </c>
      <c r="BT14" s="388">
        <v>2012</v>
      </c>
      <c r="BU14" s="389">
        <v>2012</v>
      </c>
      <c r="BV14" s="396">
        <v>95.4</v>
      </c>
      <c r="BW14" s="396">
        <v>90.8</v>
      </c>
      <c r="BX14" s="397">
        <v>93.2</v>
      </c>
      <c r="BY14" s="216">
        <v>255629</v>
      </c>
      <c r="BZ14" s="208">
        <v>291214</v>
      </c>
      <c r="CA14" s="208">
        <v>546843</v>
      </c>
      <c r="CB14" s="208">
        <v>265418</v>
      </c>
      <c r="CC14" s="208">
        <v>295177</v>
      </c>
      <c r="CD14" s="284">
        <v>560595</v>
      </c>
      <c r="CE14" s="282"/>
      <c r="CF14" s="282"/>
      <c r="CG14" s="226">
        <f t="shared" si="0"/>
        <v>255629</v>
      </c>
      <c r="CH14" s="227">
        <f t="shared" si="1"/>
        <v>291214</v>
      </c>
      <c r="CI14" s="227">
        <f t="shared" si="2"/>
        <v>546843</v>
      </c>
      <c r="CJ14" s="227">
        <f t="shared" si="3"/>
        <v>265418</v>
      </c>
      <c r="CK14" s="227">
        <f t="shared" si="4"/>
        <v>295177</v>
      </c>
      <c r="CL14" s="228">
        <f t="shared" si="5"/>
        <v>560595</v>
      </c>
      <c r="CM14" s="282"/>
      <c r="CN14" s="282"/>
      <c r="CO14" s="226">
        <f t="shared" si="6"/>
        <v>255629</v>
      </c>
      <c r="CP14" s="227">
        <f t="shared" si="7"/>
        <v>291214</v>
      </c>
      <c r="CQ14" s="227">
        <f t="shared" si="8"/>
        <v>546843</v>
      </c>
      <c r="CR14" s="227">
        <f t="shared" si="9"/>
        <v>265418</v>
      </c>
      <c r="CS14" s="227">
        <f t="shared" si="10"/>
        <v>295177</v>
      </c>
      <c r="CT14" s="228">
        <f t="shared" si="11"/>
        <v>560595</v>
      </c>
      <c r="CU14" s="282"/>
      <c r="CV14" s="282"/>
      <c r="CW14" s="292">
        <f t="shared" si="12"/>
        <v>255629</v>
      </c>
      <c r="CX14" s="234">
        <f t="shared" si="13"/>
        <v>291214</v>
      </c>
      <c r="CY14" s="234">
        <f t="shared" si="14"/>
        <v>546843</v>
      </c>
      <c r="CZ14" s="234">
        <f t="shared" si="15"/>
        <v>265418</v>
      </c>
      <c r="DA14" s="234">
        <f t="shared" si="16"/>
        <v>295177</v>
      </c>
      <c r="DB14" s="235">
        <f t="shared" si="17"/>
        <v>560595</v>
      </c>
      <c r="DC14" s="282"/>
      <c r="DD14" s="282"/>
      <c r="DE14" s="226" t="str">
        <f t="shared" si="18"/>
        <v>-</v>
      </c>
      <c r="DF14" s="227" t="str">
        <f t="shared" si="19"/>
        <v>-</v>
      </c>
      <c r="DG14" s="227" t="str">
        <f t="shared" si="20"/>
        <v>-</v>
      </c>
      <c r="DH14" s="227" t="str">
        <f t="shared" si="21"/>
        <v>-</v>
      </c>
      <c r="DI14" s="227">
        <f t="shared" si="22"/>
        <v>295177</v>
      </c>
      <c r="DJ14" s="228">
        <f t="shared" si="23"/>
        <v>560595</v>
      </c>
      <c r="DK14" s="282"/>
      <c r="DL14" s="282"/>
      <c r="DM14" s="226">
        <f t="shared" si="24"/>
        <v>255629</v>
      </c>
      <c r="DN14" s="227">
        <f t="shared" si="25"/>
        <v>291214</v>
      </c>
      <c r="DO14" s="227">
        <f t="shared" si="26"/>
        <v>546843</v>
      </c>
      <c r="DP14" s="227">
        <f t="shared" si="27"/>
        <v>265418</v>
      </c>
      <c r="DQ14" s="227">
        <f t="shared" si="28"/>
        <v>295177</v>
      </c>
      <c r="DR14" s="228">
        <f t="shared" si="29"/>
        <v>560595</v>
      </c>
      <c r="DS14" s="282"/>
      <c r="DT14" s="282"/>
      <c r="DU14" s="226" t="str">
        <f t="shared" si="30"/>
        <v>-</v>
      </c>
      <c r="DV14" s="227">
        <f t="shared" si="31"/>
        <v>291214</v>
      </c>
      <c r="DW14" s="227">
        <f t="shared" si="32"/>
        <v>546843</v>
      </c>
      <c r="DX14" s="227">
        <f t="shared" si="33"/>
        <v>265418</v>
      </c>
      <c r="DY14" s="227">
        <f t="shared" si="34"/>
        <v>295177</v>
      </c>
      <c r="DZ14" s="228">
        <f t="shared" si="35"/>
        <v>560595</v>
      </c>
      <c r="EA14" s="282"/>
      <c r="EB14" s="282"/>
      <c r="EC14" s="226">
        <f t="shared" si="36"/>
        <v>255629</v>
      </c>
      <c r="ED14" s="227">
        <f t="shared" si="37"/>
        <v>291214</v>
      </c>
      <c r="EE14" s="227">
        <f t="shared" si="38"/>
        <v>546843</v>
      </c>
      <c r="EF14" s="227">
        <f t="shared" si="39"/>
        <v>265418</v>
      </c>
      <c r="EG14" s="227">
        <f t="shared" si="40"/>
        <v>295177</v>
      </c>
      <c r="EH14" s="228">
        <f t="shared" si="41"/>
        <v>560595</v>
      </c>
      <c r="EI14" s="282"/>
      <c r="EJ14" s="282"/>
      <c r="EK14" s="226">
        <f t="shared" si="42"/>
        <v>255629</v>
      </c>
      <c r="EL14" s="227">
        <f t="shared" si="43"/>
        <v>291214</v>
      </c>
      <c r="EM14" s="227">
        <f t="shared" si="44"/>
        <v>546843</v>
      </c>
      <c r="EN14" s="227">
        <f t="shared" si="45"/>
        <v>265418</v>
      </c>
      <c r="EO14" s="227">
        <f t="shared" si="46"/>
        <v>295177</v>
      </c>
      <c r="EP14" s="228">
        <f t="shared" si="47"/>
        <v>560595</v>
      </c>
      <c r="EQ14" s="282"/>
      <c r="ER14" s="282"/>
      <c r="ES14" s="226">
        <f t="shared" si="48"/>
        <v>265418</v>
      </c>
      <c r="ET14" s="227">
        <f t="shared" si="49"/>
        <v>295177</v>
      </c>
      <c r="EU14" s="228">
        <f t="shared" si="50"/>
        <v>560595</v>
      </c>
      <c r="EV14" s="282"/>
      <c r="EW14" s="282"/>
      <c r="EX14" s="301">
        <f t="shared" si="51"/>
        <v>35788.060000000005</v>
      </c>
      <c r="EY14" s="259">
        <f t="shared" si="52"/>
        <v>73968.356</v>
      </c>
      <c r="EZ14" s="259">
        <f t="shared" si="53"/>
        <v>106634.38500000001</v>
      </c>
      <c r="FA14" s="259">
        <f t="shared" si="54"/>
        <v>48571.493999999999</v>
      </c>
      <c r="FB14" s="259">
        <f t="shared" si="55"/>
        <v>89143.453999999998</v>
      </c>
      <c r="FC14" s="260">
        <f t="shared" si="56"/>
        <v>134542.79999999999</v>
      </c>
      <c r="FD14" s="282"/>
      <c r="FE14" s="282"/>
      <c r="FF14" s="301">
        <f t="shared" si="57"/>
        <v>0</v>
      </c>
      <c r="FG14" s="259">
        <f t="shared" si="58"/>
        <v>291.214</v>
      </c>
      <c r="FH14" s="259">
        <f t="shared" si="59"/>
        <v>546.84299999999996</v>
      </c>
      <c r="FI14" s="259">
        <f t="shared" si="60"/>
        <v>5839.1960000000008</v>
      </c>
      <c r="FJ14" s="259">
        <f t="shared" si="61"/>
        <v>5903.54</v>
      </c>
      <c r="FK14" s="260">
        <f t="shared" si="62"/>
        <v>11772.495000000001</v>
      </c>
      <c r="FL14" s="282"/>
      <c r="FM14" s="282"/>
      <c r="FN14" s="301">
        <f t="shared" si="63"/>
        <v>0</v>
      </c>
      <c r="FO14" s="259">
        <f t="shared" si="64"/>
        <v>2038.4979999999998</v>
      </c>
      <c r="FP14" s="259">
        <f t="shared" si="65"/>
        <v>2187.3719999999998</v>
      </c>
      <c r="FQ14" s="259">
        <f t="shared" si="66"/>
        <v>19640.932000000004</v>
      </c>
      <c r="FR14" s="259">
        <f t="shared" si="67"/>
        <v>71137.657000000007</v>
      </c>
      <c r="FS14" s="260">
        <f t="shared" si="68"/>
        <v>86331.63</v>
      </c>
      <c r="FT14" s="282"/>
      <c r="FU14" s="282"/>
      <c r="FV14" s="301" t="str">
        <f t="shared" si="69"/>
        <v>-</v>
      </c>
      <c r="FW14" s="259" t="str">
        <f t="shared" si="70"/>
        <v>-</v>
      </c>
      <c r="FX14" s="259" t="str">
        <f t="shared" si="71"/>
        <v>-</v>
      </c>
      <c r="FY14" s="259" t="str">
        <f t="shared" si="72"/>
        <v>-</v>
      </c>
      <c r="FZ14" s="259">
        <f t="shared" si="73"/>
        <v>212822.617</v>
      </c>
      <c r="GA14" s="260">
        <f t="shared" si="74"/>
        <v>424370.41499999998</v>
      </c>
      <c r="GB14" s="282"/>
      <c r="GC14" s="282"/>
      <c r="GD14" s="301">
        <f t="shared" si="75"/>
        <v>5879.4669999999996</v>
      </c>
      <c r="GE14" s="259">
        <f t="shared" si="76"/>
        <v>12522.201999999999</v>
      </c>
      <c r="GF14" s="259">
        <f t="shared" si="77"/>
        <v>21873.72</v>
      </c>
      <c r="GG14" s="259">
        <f t="shared" si="78"/>
        <v>263560.07400000002</v>
      </c>
      <c r="GH14" s="259">
        <f t="shared" si="79"/>
        <v>204852.83800000002</v>
      </c>
      <c r="GI14" s="260">
        <f t="shared" si="80"/>
        <v>427733.98499999999</v>
      </c>
      <c r="GJ14" s="282"/>
      <c r="GK14" s="282"/>
      <c r="GL14" s="301" t="str">
        <f t="shared" si="81"/>
        <v>-</v>
      </c>
      <c r="GM14" s="259">
        <f t="shared" si="82"/>
        <v>142986.07399999999</v>
      </c>
      <c r="GN14" s="259">
        <f t="shared" si="83"/>
        <v>276702.55800000002</v>
      </c>
      <c r="GO14" s="259">
        <f t="shared" si="84"/>
        <v>240203.29</v>
      </c>
      <c r="GP14" s="259">
        <f t="shared" si="85"/>
        <v>238798.19300000003</v>
      </c>
      <c r="GQ14" s="260">
        <f t="shared" si="86"/>
        <v>469778.61</v>
      </c>
      <c r="GR14" s="282"/>
      <c r="GS14" s="282"/>
      <c r="GT14" s="301">
        <f t="shared" si="87"/>
        <v>14059.594999999999</v>
      </c>
      <c r="GU14" s="259">
        <f t="shared" si="88"/>
        <v>55621.874000000003</v>
      </c>
      <c r="GV14" s="259">
        <f t="shared" si="89"/>
        <v>65621.16</v>
      </c>
      <c r="GW14" s="259">
        <f t="shared" si="90"/>
        <v>2388.7620000000002</v>
      </c>
      <c r="GX14" s="259">
        <f t="shared" si="91"/>
        <v>5608.3630000000003</v>
      </c>
      <c r="GY14" s="260">
        <f t="shared" si="92"/>
        <v>7848.329999999999</v>
      </c>
      <c r="GZ14" s="282"/>
      <c r="HA14" s="282"/>
      <c r="HB14" s="301">
        <f t="shared" si="93"/>
        <v>23006.61</v>
      </c>
      <c r="HC14" s="259">
        <f t="shared" si="94"/>
        <v>124348.37800000001</v>
      </c>
      <c r="HD14" s="259">
        <f t="shared" si="95"/>
        <v>138351.27900000001</v>
      </c>
      <c r="HE14" s="259">
        <f t="shared" si="96"/>
        <v>4777.5240000000003</v>
      </c>
      <c r="HF14" s="259">
        <f t="shared" si="97"/>
        <v>16825.089</v>
      </c>
      <c r="HG14" s="260">
        <f t="shared" si="98"/>
        <v>20742.015000000003</v>
      </c>
      <c r="HH14" s="282"/>
      <c r="HI14" s="282"/>
      <c r="HJ14" s="301">
        <f t="shared" si="99"/>
        <v>253208.77200000003</v>
      </c>
      <c r="HK14" s="259">
        <f t="shared" si="100"/>
        <v>268020.71599999996</v>
      </c>
      <c r="HL14" s="260">
        <f t="shared" si="101"/>
        <v>522474.54000000004</v>
      </c>
      <c r="HM14" s="428">
        <f t="shared" si="110"/>
        <v>1</v>
      </c>
      <c r="HN14" s="429">
        <f t="shared" si="111"/>
        <v>1</v>
      </c>
      <c r="HO14" s="429">
        <f t="shared" si="112"/>
        <v>1</v>
      </c>
      <c r="HP14" s="429">
        <f t="shared" si="113"/>
        <v>1</v>
      </c>
      <c r="HQ14" s="429">
        <f t="shared" si="114"/>
        <v>1</v>
      </c>
      <c r="HR14" s="430">
        <f t="shared" si="115"/>
        <v>1</v>
      </c>
      <c r="HS14" s="450"/>
      <c r="HT14" s="450"/>
      <c r="HU14" s="428">
        <f t="shared" si="116"/>
        <v>1</v>
      </c>
      <c r="HV14" s="429">
        <f t="shared" si="117"/>
        <v>1</v>
      </c>
      <c r="HW14" s="429">
        <f t="shared" si="118"/>
        <v>1</v>
      </c>
      <c r="HX14" s="429">
        <f t="shared" si="119"/>
        <v>1</v>
      </c>
      <c r="HY14" s="429">
        <f t="shared" si="120"/>
        <v>1</v>
      </c>
      <c r="HZ14" s="430">
        <f t="shared" si="121"/>
        <v>1</v>
      </c>
      <c r="IA14" s="450"/>
      <c r="IB14" s="450"/>
      <c r="IC14" s="428">
        <f t="shared" si="122"/>
        <v>1</v>
      </c>
      <c r="ID14" s="429">
        <f t="shared" si="123"/>
        <v>1</v>
      </c>
      <c r="IE14" s="429">
        <f t="shared" si="124"/>
        <v>1</v>
      </c>
      <c r="IF14" s="429">
        <f t="shared" si="125"/>
        <v>1</v>
      </c>
      <c r="IG14" s="429">
        <f t="shared" si="126"/>
        <v>1</v>
      </c>
      <c r="IH14" s="430">
        <f t="shared" si="127"/>
        <v>1</v>
      </c>
      <c r="II14" s="450"/>
      <c r="IJ14" s="450"/>
      <c r="IK14" s="428" t="str">
        <f t="shared" si="128"/>
        <v>-</v>
      </c>
      <c r="IL14" s="429" t="str">
        <f t="shared" si="129"/>
        <v>-</v>
      </c>
      <c r="IM14" s="429" t="str">
        <f t="shared" si="130"/>
        <v>-</v>
      </c>
      <c r="IN14" s="429" t="str">
        <f t="shared" si="131"/>
        <v>-</v>
      </c>
      <c r="IO14" s="429">
        <f t="shared" si="132"/>
        <v>1</v>
      </c>
      <c r="IP14" s="430">
        <f t="shared" si="133"/>
        <v>1</v>
      </c>
      <c r="IQ14" s="450"/>
      <c r="IR14" s="450"/>
      <c r="IS14" s="428">
        <f t="shared" si="134"/>
        <v>1</v>
      </c>
      <c r="IT14" s="429">
        <f t="shared" si="135"/>
        <v>1</v>
      </c>
      <c r="IU14" s="429">
        <f t="shared" si="136"/>
        <v>1</v>
      </c>
      <c r="IV14" s="429">
        <f t="shared" si="137"/>
        <v>1</v>
      </c>
      <c r="IW14" s="429">
        <f t="shared" si="138"/>
        <v>1</v>
      </c>
      <c r="IX14" s="430">
        <f t="shared" si="139"/>
        <v>1</v>
      </c>
      <c r="IY14" s="450"/>
      <c r="IZ14" s="450"/>
      <c r="JA14" s="428" t="str">
        <f t="shared" si="140"/>
        <v>-</v>
      </c>
      <c r="JB14" s="429">
        <f t="shared" si="141"/>
        <v>1</v>
      </c>
      <c r="JC14" s="429">
        <f t="shared" si="142"/>
        <v>1</v>
      </c>
      <c r="JD14" s="429">
        <f t="shared" si="143"/>
        <v>1</v>
      </c>
      <c r="JE14" s="429">
        <f t="shared" si="144"/>
        <v>1</v>
      </c>
      <c r="JF14" s="430">
        <f t="shared" si="145"/>
        <v>1</v>
      </c>
      <c r="JG14" s="450"/>
      <c r="JH14" s="450"/>
      <c r="JI14" s="428">
        <f t="shared" si="146"/>
        <v>1</v>
      </c>
      <c r="JJ14" s="429">
        <f t="shared" si="147"/>
        <v>1</v>
      </c>
      <c r="JK14" s="429">
        <f t="shared" si="148"/>
        <v>1</v>
      </c>
      <c r="JL14" s="429">
        <f t="shared" si="149"/>
        <v>1</v>
      </c>
      <c r="JM14" s="429">
        <f t="shared" si="150"/>
        <v>1</v>
      </c>
      <c r="JN14" s="430">
        <f t="shared" si="151"/>
        <v>1</v>
      </c>
      <c r="JO14" s="450"/>
      <c r="JP14" s="450"/>
      <c r="JQ14" s="428">
        <f t="shared" si="152"/>
        <v>1</v>
      </c>
      <c r="JR14" s="429">
        <f t="shared" si="153"/>
        <v>1</v>
      </c>
      <c r="JS14" s="429">
        <f t="shared" si="154"/>
        <v>1</v>
      </c>
      <c r="JT14" s="429">
        <f t="shared" si="155"/>
        <v>1</v>
      </c>
      <c r="JU14" s="429">
        <f t="shared" si="156"/>
        <v>1</v>
      </c>
      <c r="JV14" s="430">
        <f t="shared" si="157"/>
        <v>1</v>
      </c>
      <c r="JW14" s="450"/>
      <c r="JX14" s="450"/>
      <c r="JY14" s="428">
        <f t="shared" si="158"/>
        <v>1</v>
      </c>
      <c r="JZ14" s="429">
        <f t="shared" si="159"/>
        <v>1</v>
      </c>
      <c r="KA14" s="430">
        <f t="shared" si="160"/>
        <v>1</v>
      </c>
      <c r="KB14" s="172"/>
      <c r="KC14" s="355" t="s">
        <v>573</v>
      </c>
      <c r="KD14" s="355" t="s">
        <v>573</v>
      </c>
      <c r="KE14" s="355" t="s">
        <v>573</v>
      </c>
      <c r="KF14" s="355" t="s">
        <v>573</v>
      </c>
      <c r="KG14" s="355" t="s">
        <v>573</v>
      </c>
      <c r="KH14" s="355" t="s">
        <v>573</v>
      </c>
      <c r="KI14" s="358"/>
      <c r="KJ14" s="358"/>
      <c r="KK14" s="358"/>
      <c r="KL14" s="358"/>
      <c r="KM14" s="358"/>
      <c r="KN14" s="358"/>
      <c r="KO14" s="358"/>
      <c r="KP14" s="358"/>
      <c r="KQ14" s="358"/>
      <c r="KR14" s="358"/>
      <c r="KS14" s="358"/>
      <c r="KT14" s="358"/>
      <c r="KU14" s="358" t="s">
        <v>573</v>
      </c>
      <c r="KV14" s="358" t="s">
        <v>573</v>
      </c>
      <c r="KW14" s="358" t="s">
        <v>573</v>
      </c>
      <c r="KX14" s="358" t="s">
        <v>628</v>
      </c>
      <c r="KY14" s="358" t="s">
        <v>573</v>
      </c>
      <c r="KZ14" s="358" t="s">
        <v>573</v>
      </c>
      <c r="LA14" s="358"/>
      <c r="LB14" s="358"/>
      <c r="LC14" s="358"/>
      <c r="LD14" s="358"/>
      <c r="LE14" s="358"/>
      <c r="LF14" s="358"/>
      <c r="LG14" s="358"/>
      <c r="LH14" s="358" t="s">
        <v>628</v>
      </c>
      <c r="LI14" s="358" t="s">
        <v>628</v>
      </c>
      <c r="LJ14" s="358"/>
      <c r="LK14" s="358"/>
      <c r="LL14" s="358"/>
      <c r="LM14" s="358"/>
      <c r="LN14" s="358"/>
      <c r="LO14" s="358"/>
      <c r="LP14" s="358"/>
      <c r="LQ14" s="358"/>
      <c r="LR14" s="358"/>
      <c r="LS14" s="344"/>
      <c r="LT14" s="344"/>
      <c r="LU14" s="344"/>
      <c r="LV14" s="344"/>
      <c r="LW14" s="344"/>
      <c r="LX14" s="344"/>
      <c r="LY14" s="358"/>
      <c r="LZ14" s="358"/>
      <c r="MA14" s="405"/>
    </row>
    <row r="15" spans="1:339" x14ac:dyDescent="0.2">
      <c r="A15" s="310" t="s">
        <v>204</v>
      </c>
      <c r="B15" s="172">
        <v>0</v>
      </c>
      <c r="C15" s="172">
        <v>0</v>
      </c>
      <c r="D15" s="172" t="s">
        <v>315</v>
      </c>
      <c r="E15" s="172"/>
      <c r="F15" s="173"/>
      <c r="G15" s="218" t="s">
        <v>119</v>
      </c>
      <c r="H15" s="577">
        <v>2013</v>
      </c>
      <c r="I15" s="578">
        <v>2013</v>
      </c>
      <c r="J15" s="580">
        <v>42.3</v>
      </c>
      <c r="K15" s="580">
        <v>52.8</v>
      </c>
      <c r="L15" s="580">
        <v>47.7</v>
      </c>
      <c r="M15" s="580">
        <v>35.200000000000003</v>
      </c>
      <c r="N15" s="580">
        <v>38.799999999999997</v>
      </c>
      <c r="O15" s="581">
        <v>36.9</v>
      </c>
      <c r="P15" s="388"/>
      <c r="Q15" s="389"/>
      <c r="R15" s="362"/>
      <c r="S15" s="362"/>
      <c r="T15" s="362"/>
      <c r="U15" s="362"/>
      <c r="V15" s="362"/>
      <c r="W15" s="363"/>
      <c r="X15" s="588">
        <v>2013</v>
      </c>
      <c r="Y15" s="589">
        <v>2013</v>
      </c>
      <c r="Z15" s="580">
        <v>0.3</v>
      </c>
      <c r="AA15" s="580">
        <v>1.2</v>
      </c>
      <c r="AB15" s="580">
        <v>0.8</v>
      </c>
      <c r="AC15" s="580">
        <v>11.1</v>
      </c>
      <c r="AD15" s="580">
        <v>34.200000000000003</v>
      </c>
      <c r="AE15" s="581">
        <v>22.4</v>
      </c>
      <c r="AF15" s="588">
        <v>2013</v>
      </c>
      <c r="AG15" s="589">
        <v>2013</v>
      </c>
      <c r="AH15" s="362"/>
      <c r="AI15" s="362"/>
      <c r="AJ15" s="362"/>
      <c r="AK15" s="580">
        <v>64.400000000000006</v>
      </c>
      <c r="AL15" s="580">
        <v>65</v>
      </c>
      <c r="AM15" s="581">
        <v>64.900000000000006</v>
      </c>
      <c r="AN15" s="588">
        <v>2013</v>
      </c>
      <c r="AO15" s="589">
        <v>2013</v>
      </c>
      <c r="AP15" s="580">
        <v>9.4</v>
      </c>
      <c r="AQ15" s="580">
        <v>43.8</v>
      </c>
      <c r="AR15" s="580">
        <v>27.1</v>
      </c>
      <c r="AS15" s="580">
        <v>30.7</v>
      </c>
      <c r="AT15" s="580">
        <v>88.2</v>
      </c>
      <c r="AU15" s="581">
        <v>58.8</v>
      </c>
      <c r="AV15" s="588">
        <v>2013</v>
      </c>
      <c r="AW15" s="589">
        <v>2013</v>
      </c>
      <c r="AX15" s="602">
        <v>61.1</v>
      </c>
      <c r="AY15" s="602">
        <v>62.4</v>
      </c>
      <c r="AZ15" s="602">
        <v>62.2</v>
      </c>
      <c r="BA15" s="602">
        <v>79.3</v>
      </c>
      <c r="BB15" s="602">
        <v>59.8</v>
      </c>
      <c r="BC15" s="603">
        <v>65.099999999999994</v>
      </c>
      <c r="BD15" s="588">
        <v>2013</v>
      </c>
      <c r="BE15" s="589">
        <v>2013</v>
      </c>
      <c r="BF15" s="590">
        <v>0.4</v>
      </c>
      <c r="BG15" s="590">
        <v>0</v>
      </c>
      <c r="BH15" s="590">
        <v>0.2</v>
      </c>
      <c r="BI15" s="590">
        <v>0</v>
      </c>
      <c r="BJ15" s="590">
        <v>1</v>
      </c>
      <c r="BK15" s="591">
        <v>0.5</v>
      </c>
      <c r="BL15" s="388"/>
      <c r="BM15" s="349"/>
      <c r="BN15" s="349"/>
      <c r="BO15" s="349"/>
      <c r="BP15" s="349"/>
      <c r="BQ15" s="349"/>
      <c r="BR15" s="349"/>
      <c r="BS15" s="481"/>
      <c r="BT15" s="388"/>
      <c r="BU15" s="389"/>
      <c r="BV15" s="396"/>
      <c r="BW15" s="396"/>
      <c r="BX15" s="397"/>
      <c r="BY15" s="216">
        <v>20775</v>
      </c>
      <c r="BZ15" s="208">
        <v>21216</v>
      </c>
      <c r="CA15" s="208">
        <v>41991</v>
      </c>
      <c r="CB15" s="208">
        <v>22150</v>
      </c>
      <c r="CC15" s="208">
        <v>22800</v>
      </c>
      <c r="CD15" s="284">
        <v>44950</v>
      </c>
      <c r="CE15" s="282"/>
      <c r="CF15" s="282"/>
      <c r="CG15" s="226">
        <f t="shared" si="0"/>
        <v>20775</v>
      </c>
      <c r="CH15" s="227">
        <f t="shared" si="1"/>
        <v>21216</v>
      </c>
      <c r="CI15" s="227">
        <f t="shared" si="2"/>
        <v>41991</v>
      </c>
      <c r="CJ15" s="227">
        <f t="shared" si="3"/>
        <v>22150</v>
      </c>
      <c r="CK15" s="227">
        <f t="shared" si="4"/>
        <v>22800</v>
      </c>
      <c r="CL15" s="228">
        <f t="shared" si="5"/>
        <v>44950</v>
      </c>
      <c r="CM15" s="282"/>
      <c r="CN15" s="282"/>
      <c r="CO15" s="226" t="str">
        <f t="shared" si="6"/>
        <v>-</v>
      </c>
      <c r="CP15" s="227" t="str">
        <f t="shared" si="7"/>
        <v>-</v>
      </c>
      <c r="CQ15" s="227" t="str">
        <f t="shared" si="8"/>
        <v>-</v>
      </c>
      <c r="CR15" s="227" t="str">
        <f t="shared" si="9"/>
        <v>-</v>
      </c>
      <c r="CS15" s="227" t="str">
        <f t="shared" si="10"/>
        <v>-</v>
      </c>
      <c r="CT15" s="228" t="str">
        <f t="shared" si="11"/>
        <v>-</v>
      </c>
      <c r="CU15" s="282"/>
      <c r="CV15" s="282"/>
      <c r="CW15" s="292">
        <f t="shared" si="12"/>
        <v>20775</v>
      </c>
      <c r="CX15" s="234">
        <f t="shared" si="13"/>
        <v>21216</v>
      </c>
      <c r="CY15" s="234">
        <f t="shared" si="14"/>
        <v>41991</v>
      </c>
      <c r="CZ15" s="234">
        <f t="shared" si="15"/>
        <v>22150</v>
      </c>
      <c r="DA15" s="234">
        <f t="shared" si="16"/>
        <v>22800</v>
      </c>
      <c r="DB15" s="235">
        <f t="shared" si="17"/>
        <v>44950</v>
      </c>
      <c r="DC15" s="282"/>
      <c r="DD15" s="282"/>
      <c r="DE15" s="226" t="str">
        <f t="shared" si="18"/>
        <v>-</v>
      </c>
      <c r="DF15" s="227" t="str">
        <f t="shared" si="19"/>
        <v>-</v>
      </c>
      <c r="DG15" s="227" t="str">
        <f t="shared" si="20"/>
        <v>-</v>
      </c>
      <c r="DH15" s="227">
        <f t="shared" si="21"/>
        <v>22150</v>
      </c>
      <c r="DI15" s="227">
        <f t="shared" si="22"/>
        <v>22800</v>
      </c>
      <c r="DJ15" s="228">
        <f t="shared" si="23"/>
        <v>44950</v>
      </c>
      <c r="DK15" s="282"/>
      <c r="DL15" s="282"/>
      <c r="DM15" s="226">
        <f t="shared" si="24"/>
        <v>20775</v>
      </c>
      <c r="DN15" s="227">
        <f t="shared" si="25"/>
        <v>21216</v>
      </c>
      <c r="DO15" s="227">
        <f t="shared" si="26"/>
        <v>41991</v>
      </c>
      <c r="DP15" s="227">
        <f t="shared" si="27"/>
        <v>22150</v>
      </c>
      <c r="DQ15" s="227">
        <f t="shared" si="28"/>
        <v>22800</v>
      </c>
      <c r="DR15" s="228">
        <f t="shared" si="29"/>
        <v>44950</v>
      </c>
      <c r="DS15" s="282"/>
      <c r="DT15" s="282"/>
      <c r="DU15" s="226">
        <f t="shared" si="30"/>
        <v>20775</v>
      </c>
      <c r="DV15" s="227">
        <f t="shared" si="31"/>
        <v>21216</v>
      </c>
      <c r="DW15" s="227">
        <f t="shared" si="32"/>
        <v>41991</v>
      </c>
      <c r="DX15" s="227">
        <f t="shared" si="33"/>
        <v>22150</v>
      </c>
      <c r="DY15" s="227">
        <f t="shared" si="34"/>
        <v>22800</v>
      </c>
      <c r="DZ15" s="228">
        <f t="shared" si="35"/>
        <v>44950</v>
      </c>
      <c r="EA15" s="282"/>
      <c r="EB15" s="282"/>
      <c r="EC15" s="226">
        <f t="shared" si="36"/>
        <v>20775</v>
      </c>
      <c r="ED15" s="227">
        <f t="shared" si="37"/>
        <v>21216</v>
      </c>
      <c r="EE15" s="227">
        <f t="shared" si="38"/>
        <v>41991</v>
      </c>
      <c r="EF15" s="227">
        <f t="shared" si="39"/>
        <v>22150</v>
      </c>
      <c r="EG15" s="227">
        <f t="shared" si="40"/>
        <v>22800</v>
      </c>
      <c r="EH15" s="228">
        <f t="shared" si="41"/>
        <v>44950</v>
      </c>
      <c r="EI15" s="282"/>
      <c r="EJ15" s="282"/>
      <c r="EK15" s="226" t="str">
        <f t="shared" si="42"/>
        <v>-</v>
      </c>
      <c r="EL15" s="227" t="str">
        <f t="shared" si="43"/>
        <v>-</v>
      </c>
      <c r="EM15" s="227" t="str">
        <f t="shared" si="44"/>
        <v>-</v>
      </c>
      <c r="EN15" s="227" t="str">
        <f t="shared" si="45"/>
        <v>-</v>
      </c>
      <c r="EO15" s="227" t="str">
        <f t="shared" si="46"/>
        <v>-</v>
      </c>
      <c r="EP15" s="228" t="str">
        <f t="shared" si="47"/>
        <v>-</v>
      </c>
      <c r="EQ15" s="282"/>
      <c r="ER15" s="282"/>
      <c r="ES15" s="226" t="str">
        <f t="shared" si="48"/>
        <v>-</v>
      </c>
      <c r="ET15" s="227" t="str">
        <f t="shared" si="49"/>
        <v>-</v>
      </c>
      <c r="EU15" s="228" t="str">
        <f t="shared" si="50"/>
        <v>-</v>
      </c>
      <c r="EV15" s="282"/>
      <c r="EW15" s="282"/>
      <c r="EX15" s="301">
        <f t="shared" si="51"/>
        <v>8787.8249999999989</v>
      </c>
      <c r="EY15" s="259">
        <f t="shared" si="52"/>
        <v>11202.048000000001</v>
      </c>
      <c r="EZ15" s="259">
        <f t="shared" si="53"/>
        <v>20029.707000000002</v>
      </c>
      <c r="FA15" s="259">
        <f t="shared" si="54"/>
        <v>7796.8000000000011</v>
      </c>
      <c r="FB15" s="259">
        <f t="shared" si="55"/>
        <v>8846.4</v>
      </c>
      <c r="FC15" s="260">
        <f t="shared" si="56"/>
        <v>16586.55</v>
      </c>
      <c r="FD15" s="282"/>
      <c r="FE15" s="282"/>
      <c r="FF15" s="301" t="str">
        <f t="shared" si="57"/>
        <v>-</v>
      </c>
      <c r="FG15" s="259" t="str">
        <f t="shared" si="58"/>
        <v>-</v>
      </c>
      <c r="FH15" s="259" t="str">
        <f t="shared" si="59"/>
        <v>-</v>
      </c>
      <c r="FI15" s="259" t="str">
        <f t="shared" si="60"/>
        <v>-</v>
      </c>
      <c r="FJ15" s="259" t="str">
        <f t="shared" si="61"/>
        <v>-</v>
      </c>
      <c r="FK15" s="260" t="str">
        <f t="shared" si="62"/>
        <v>-</v>
      </c>
      <c r="FL15" s="282"/>
      <c r="FM15" s="282"/>
      <c r="FN15" s="301">
        <f t="shared" si="63"/>
        <v>62.325000000000003</v>
      </c>
      <c r="FO15" s="259">
        <f t="shared" si="64"/>
        <v>254.59200000000001</v>
      </c>
      <c r="FP15" s="259">
        <f t="shared" si="65"/>
        <v>335.928</v>
      </c>
      <c r="FQ15" s="259">
        <f t="shared" si="66"/>
        <v>2458.65</v>
      </c>
      <c r="FR15" s="259">
        <f t="shared" si="67"/>
        <v>7797.6</v>
      </c>
      <c r="FS15" s="260">
        <f t="shared" si="68"/>
        <v>10068.799999999999</v>
      </c>
      <c r="FT15" s="282"/>
      <c r="FU15" s="282"/>
      <c r="FV15" s="301" t="str">
        <f t="shared" si="69"/>
        <v>-</v>
      </c>
      <c r="FW15" s="259" t="str">
        <f t="shared" si="70"/>
        <v>-</v>
      </c>
      <c r="FX15" s="259" t="str">
        <f t="shared" si="71"/>
        <v>-</v>
      </c>
      <c r="FY15" s="259">
        <f t="shared" si="72"/>
        <v>14264.6</v>
      </c>
      <c r="FZ15" s="259">
        <f t="shared" si="73"/>
        <v>14820</v>
      </c>
      <c r="GA15" s="260">
        <f t="shared" si="74"/>
        <v>29172.55</v>
      </c>
      <c r="GB15" s="282"/>
      <c r="GC15" s="282"/>
      <c r="GD15" s="301">
        <f t="shared" si="75"/>
        <v>1952.85</v>
      </c>
      <c r="GE15" s="259">
        <f t="shared" si="76"/>
        <v>9292.6079999999984</v>
      </c>
      <c r="GF15" s="259">
        <f t="shared" si="77"/>
        <v>11379.561000000002</v>
      </c>
      <c r="GG15" s="259">
        <f t="shared" si="78"/>
        <v>6800.05</v>
      </c>
      <c r="GH15" s="259">
        <f t="shared" si="79"/>
        <v>20109.599999999999</v>
      </c>
      <c r="GI15" s="260">
        <f t="shared" si="80"/>
        <v>26430.6</v>
      </c>
      <c r="GJ15" s="282"/>
      <c r="GK15" s="282"/>
      <c r="GL15" s="301">
        <f t="shared" si="81"/>
        <v>12693.525</v>
      </c>
      <c r="GM15" s="259">
        <f t="shared" si="82"/>
        <v>13238.784</v>
      </c>
      <c r="GN15" s="259">
        <f t="shared" si="83"/>
        <v>26118.401999999998</v>
      </c>
      <c r="GO15" s="259">
        <f t="shared" si="84"/>
        <v>17564.949999999997</v>
      </c>
      <c r="GP15" s="259">
        <f t="shared" si="85"/>
        <v>13634.4</v>
      </c>
      <c r="GQ15" s="260">
        <f t="shared" si="86"/>
        <v>29262.449999999997</v>
      </c>
      <c r="GR15" s="282"/>
      <c r="GS15" s="282"/>
      <c r="GT15" s="301">
        <f t="shared" si="87"/>
        <v>83.100000000000009</v>
      </c>
      <c r="GU15" s="259">
        <f t="shared" si="88"/>
        <v>0</v>
      </c>
      <c r="GV15" s="259">
        <f t="shared" si="89"/>
        <v>83.981999999999999</v>
      </c>
      <c r="GW15" s="259">
        <f t="shared" si="90"/>
        <v>0</v>
      </c>
      <c r="GX15" s="259">
        <f t="shared" si="91"/>
        <v>228</v>
      </c>
      <c r="GY15" s="260">
        <f t="shared" si="92"/>
        <v>224.75</v>
      </c>
      <c r="GZ15" s="282"/>
      <c r="HA15" s="282"/>
      <c r="HB15" s="301" t="str">
        <f t="shared" si="93"/>
        <v>-</v>
      </c>
      <c r="HC15" s="259" t="str">
        <f t="shared" si="94"/>
        <v>-</v>
      </c>
      <c r="HD15" s="259" t="str">
        <f t="shared" si="95"/>
        <v>-</v>
      </c>
      <c r="HE15" s="259" t="str">
        <f t="shared" si="96"/>
        <v>-</v>
      </c>
      <c r="HF15" s="259" t="str">
        <f t="shared" si="97"/>
        <v>-</v>
      </c>
      <c r="HG15" s="260" t="str">
        <f t="shared" si="98"/>
        <v>-</v>
      </c>
      <c r="HH15" s="282"/>
      <c r="HI15" s="282"/>
      <c r="HJ15" s="301" t="str">
        <f t="shared" si="99"/>
        <v>-</v>
      </c>
      <c r="HK15" s="259" t="str">
        <f t="shared" si="100"/>
        <v>-</v>
      </c>
      <c r="HL15" s="260" t="str">
        <f t="shared" si="101"/>
        <v>-</v>
      </c>
      <c r="HM15" s="428">
        <f t="shared" si="110"/>
        <v>1</v>
      </c>
      <c r="HN15" s="429">
        <f t="shared" si="111"/>
        <v>1</v>
      </c>
      <c r="HO15" s="429">
        <f t="shared" si="112"/>
        <v>1</v>
      </c>
      <c r="HP15" s="429">
        <f t="shared" si="113"/>
        <v>1</v>
      </c>
      <c r="HQ15" s="429">
        <f t="shared" si="114"/>
        <v>1</v>
      </c>
      <c r="HR15" s="430">
        <f t="shared" si="115"/>
        <v>1</v>
      </c>
      <c r="HS15" s="450"/>
      <c r="HT15" s="450"/>
      <c r="HU15" s="428" t="str">
        <f t="shared" si="116"/>
        <v>-</v>
      </c>
      <c r="HV15" s="429" t="str">
        <f t="shared" si="117"/>
        <v>-</v>
      </c>
      <c r="HW15" s="429" t="str">
        <f t="shared" si="118"/>
        <v>-</v>
      </c>
      <c r="HX15" s="429" t="str">
        <f t="shared" si="119"/>
        <v>-</v>
      </c>
      <c r="HY15" s="429" t="str">
        <f t="shared" si="120"/>
        <v>-</v>
      </c>
      <c r="HZ15" s="430" t="str">
        <f t="shared" si="121"/>
        <v>-</v>
      </c>
      <c r="IA15" s="450"/>
      <c r="IB15" s="450"/>
      <c r="IC15" s="428">
        <f t="shared" si="122"/>
        <v>1</v>
      </c>
      <c r="ID15" s="429">
        <f t="shared" si="123"/>
        <v>1</v>
      </c>
      <c r="IE15" s="429">
        <f t="shared" si="124"/>
        <v>1</v>
      </c>
      <c r="IF15" s="429">
        <f t="shared" si="125"/>
        <v>1</v>
      </c>
      <c r="IG15" s="429">
        <f t="shared" si="126"/>
        <v>1</v>
      </c>
      <c r="IH15" s="430">
        <f t="shared" si="127"/>
        <v>1</v>
      </c>
      <c r="II15" s="450"/>
      <c r="IJ15" s="450"/>
      <c r="IK15" s="428" t="str">
        <f t="shared" si="128"/>
        <v>-</v>
      </c>
      <c r="IL15" s="429" t="str">
        <f t="shared" si="129"/>
        <v>-</v>
      </c>
      <c r="IM15" s="429" t="str">
        <f t="shared" si="130"/>
        <v>-</v>
      </c>
      <c r="IN15" s="429">
        <f t="shared" si="131"/>
        <v>1</v>
      </c>
      <c r="IO15" s="429">
        <f t="shared" si="132"/>
        <v>1</v>
      </c>
      <c r="IP15" s="430">
        <f t="shared" si="133"/>
        <v>1</v>
      </c>
      <c r="IQ15" s="450"/>
      <c r="IR15" s="450"/>
      <c r="IS15" s="428">
        <f t="shared" si="134"/>
        <v>1</v>
      </c>
      <c r="IT15" s="429">
        <f t="shared" si="135"/>
        <v>1</v>
      </c>
      <c r="IU15" s="429">
        <f t="shared" si="136"/>
        <v>1</v>
      </c>
      <c r="IV15" s="429">
        <f t="shared" si="137"/>
        <v>1</v>
      </c>
      <c r="IW15" s="429">
        <f t="shared" si="138"/>
        <v>1</v>
      </c>
      <c r="IX15" s="430">
        <f t="shared" si="139"/>
        <v>1</v>
      </c>
      <c r="IY15" s="450"/>
      <c r="IZ15" s="450"/>
      <c r="JA15" s="428">
        <f t="shared" si="140"/>
        <v>1</v>
      </c>
      <c r="JB15" s="429">
        <f t="shared" si="141"/>
        <v>1</v>
      </c>
      <c r="JC15" s="429">
        <f t="shared" si="142"/>
        <v>1</v>
      </c>
      <c r="JD15" s="429">
        <f t="shared" si="143"/>
        <v>1</v>
      </c>
      <c r="JE15" s="429">
        <f t="shared" si="144"/>
        <v>1</v>
      </c>
      <c r="JF15" s="430">
        <f t="shared" si="145"/>
        <v>1</v>
      </c>
      <c r="JG15" s="450"/>
      <c r="JH15" s="450"/>
      <c r="JI15" s="428">
        <f t="shared" si="146"/>
        <v>1</v>
      </c>
      <c r="JJ15" s="429">
        <f t="shared" si="147"/>
        <v>1</v>
      </c>
      <c r="JK15" s="429">
        <f t="shared" si="148"/>
        <v>1</v>
      </c>
      <c r="JL15" s="429">
        <f t="shared" si="149"/>
        <v>1</v>
      </c>
      <c r="JM15" s="429">
        <f t="shared" si="150"/>
        <v>1</v>
      </c>
      <c r="JN15" s="430">
        <f t="shared" si="151"/>
        <v>1</v>
      </c>
      <c r="JO15" s="450"/>
      <c r="JP15" s="450"/>
      <c r="JQ15" s="428" t="str">
        <f t="shared" si="152"/>
        <v>-</v>
      </c>
      <c r="JR15" s="429" t="str">
        <f t="shared" si="153"/>
        <v>-</v>
      </c>
      <c r="JS15" s="429" t="str">
        <f t="shared" si="154"/>
        <v>-</v>
      </c>
      <c r="JT15" s="429" t="str">
        <f t="shared" si="155"/>
        <v>-</v>
      </c>
      <c r="JU15" s="429" t="str">
        <f t="shared" si="156"/>
        <v>-</v>
      </c>
      <c r="JV15" s="430" t="str">
        <f t="shared" si="157"/>
        <v>-</v>
      </c>
      <c r="JW15" s="450"/>
      <c r="JX15" s="450"/>
      <c r="JY15" s="428" t="str">
        <f t="shared" si="158"/>
        <v>-</v>
      </c>
      <c r="JZ15" s="429" t="str">
        <f t="shared" si="159"/>
        <v>-</v>
      </c>
      <c r="KA15" s="430" t="str">
        <f t="shared" si="160"/>
        <v>-</v>
      </c>
      <c r="KB15" s="172"/>
      <c r="KC15" s="355"/>
      <c r="KD15" s="355"/>
      <c r="KE15" s="355"/>
      <c r="KF15" s="355"/>
      <c r="KG15" s="355"/>
      <c r="KH15" s="355"/>
      <c r="KI15" s="358"/>
      <c r="KJ15" s="358"/>
      <c r="KK15" s="358"/>
      <c r="KL15" s="358"/>
      <c r="KM15" s="358"/>
      <c r="KN15" s="358"/>
      <c r="KO15" s="358"/>
      <c r="KP15" s="358"/>
      <c r="KQ15" s="358"/>
      <c r="KR15" s="358"/>
      <c r="KS15" s="358"/>
      <c r="KT15" s="358"/>
      <c r="KU15" s="358"/>
      <c r="KV15" s="358"/>
      <c r="KW15" s="358" t="s">
        <v>627</v>
      </c>
      <c r="KX15" s="358"/>
      <c r="KY15" s="358"/>
      <c r="KZ15" s="358"/>
      <c r="LA15" s="358"/>
      <c r="LB15" s="358"/>
      <c r="LC15" s="358"/>
      <c r="LD15" s="358"/>
      <c r="LE15" s="358"/>
      <c r="LF15" s="358"/>
      <c r="LG15" s="358"/>
      <c r="LH15" s="358"/>
      <c r="LI15" s="358"/>
      <c r="LJ15" s="358"/>
      <c r="LK15" s="358"/>
      <c r="LL15" s="358"/>
      <c r="LM15" s="358"/>
      <c r="LN15" s="358"/>
      <c r="LO15" s="358"/>
      <c r="LP15" s="358"/>
      <c r="LQ15" s="358"/>
      <c r="LR15" s="358"/>
      <c r="LS15" s="344"/>
      <c r="LT15" s="344"/>
      <c r="LU15" s="344"/>
      <c r="LV15" s="344"/>
      <c r="LW15" s="344"/>
      <c r="LX15" s="344"/>
      <c r="LY15" s="358"/>
      <c r="LZ15" s="358"/>
      <c r="MA15" s="405"/>
    </row>
    <row r="16" spans="1:339" x14ac:dyDescent="0.2">
      <c r="A16" s="310" t="s">
        <v>204</v>
      </c>
      <c r="B16" s="172">
        <v>0</v>
      </c>
      <c r="C16" s="172">
        <v>0</v>
      </c>
      <c r="D16" s="172" t="s">
        <v>335</v>
      </c>
      <c r="E16" s="172"/>
      <c r="F16" s="173"/>
      <c r="G16" s="218" t="s">
        <v>146</v>
      </c>
      <c r="H16" s="348">
        <v>2008</v>
      </c>
      <c r="I16" s="349">
        <v>2008</v>
      </c>
      <c r="J16" s="362"/>
      <c r="K16" s="362"/>
      <c r="L16" s="362">
        <v>42.2</v>
      </c>
      <c r="M16" s="362"/>
      <c r="N16" s="362"/>
      <c r="O16" s="363">
        <v>39.1</v>
      </c>
      <c r="P16" s="388"/>
      <c r="Q16" s="389"/>
      <c r="R16" s="362"/>
      <c r="S16" s="362"/>
      <c r="T16" s="362"/>
      <c r="U16" s="362"/>
      <c r="V16" s="362"/>
      <c r="W16" s="363"/>
      <c r="X16" s="388"/>
      <c r="Y16" s="389"/>
      <c r="Z16" s="362"/>
      <c r="AA16" s="362"/>
      <c r="AB16" s="362"/>
      <c r="AC16" s="362"/>
      <c r="AD16" s="362"/>
      <c r="AE16" s="363"/>
      <c r="AF16" s="388"/>
      <c r="AG16" s="389"/>
      <c r="AH16" s="362"/>
      <c r="AI16" s="362"/>
      <c r="AJ16" s="362"/>
      <c r="AK16" s="362"/>
      <c r="AL16" s="362"/>
      <c r="AM16" s="363"/>
      <c r="AN16" s="388">
        <v>2012</v>
      </c>
      <c r="AO16" s="389">
        <v>2012</v>
      </c>
      <c r="AP16" s="362"/>
      <c r="AQ16" s="362"/>
      <c r="AR16" s="362">
        <v>38</v>
      </c>
      <c r="AS16" s="362"/>
      <c r="AT16" s="362"/>
      <c r="AU16" s="363"/>
      <c r="AV16" s="388">
        <v>2012</v>
      </c>
      <c r="AW16" s="389">
        <v>2012</v>
      </c>
      <c r="AX16" s="220"/>
      <c r="AY16" s="220"/>
      <c r="AZ16" s="220">
        <v>64</v>
      </c>
      <c r="BA16" s="220"/>
      <c r="BB16" s="220"/>
      <c r="BC16" s="221"/>
      <c r="BD16" s="388"/>
      <c r="BE16" s="389"/>
      <c r="BF16" s="396"/>
      <c r="BG16" s="396"/>
      <c r="BH16" s="396"/>
      <c r="BI16" s="396"/>
      <c r="BJ16" s="396"/>
      <c r="BK16" s="397"/>
      <c r="BL16" s="388"/>
      <c r="BM16" s="349"/>
      <c r="BN16" s="349"/>
      <c r="BO16" s="349"/>
      <c r="BP16" s="349"/>
      <c r="BQ16" s="349"/>
      <c r="BR16" s="349"/>
      <c r="BS16" s="481"/>
      <c r="BT16" s="388"/>
      <c r="BU16" s="389"/>
      <c r="BV16" s="396"/>
      <c r="BW16" s="396"/>
      <c r="BX16" s="397"/>
      <c r="BY16" s="216">
        <v>101202</v>
      </c>
      <c r="BZ16" s="208">
        <v>145866</v>
      </c>
      <c r="CA16" s="208">
        <v>247068</v>
      </c>
      <c r="CB16" s="208">
        <v>103872</v>
      </c>
      <c r="CC16" s="208">
        <v>146761</v>
      </c>
      <c r="CD16" s="284">
        <v>250633</v>
      </c>
      <c r="CE16" s="282"/>
      <c r="CF16" s="282"/>
      <c r="CG16" s="226" t="str">
        <f t="shared" si="0"/>
        <v>-</v>
      </c>
      <c r="CH16" s="227" t="str">
        <f t="shared" si="1"/>
        <v>-</v>
      </c>
      <c r="CI16" s="227">
        <f t="shared" si="2"/>
        <v>247068</v>
      </c>
      <c r="CJ16" s="227" t="str">
        <f t="shared" si="3"/>
        <v>-</v>
      </c>
      <c r="CK16" s="227" t="str">
        <f t="shared" si="4"/>
        <v>-</v>
      </c>
      <c r="CL16" s="228">
        <f t="shared" si="5"/>
        <v>250633</v>
      </c>
      <c r="CM16" s="282"/>
      <c r="CN16" s="282"/>
      <c r="CO16" s="226" t="str">
        <f t="shared" si="6"/>
        <v>-</v>
      </c>
      <c r="CP16" s="227" t="str">
        <f t="shared" si="7"/>
        <v>-</v>
      </c>
      <c r="CQ16" s="227" t="str">
        <f t="shared" si="8"/>
        <v>-</v>
      </c>
      <c r="CR16" s="227" t="str">
        <f t="shared" si="9"/>
        <v>-</v>
      </c>
      <c r="CS16" s="227" t="str">
        <f t="shared" si="10"/>
        <v>-</v>
      </c>
      <c r="CT16" s="228" t="str">
        <f t="shared" si="11"/>
        <v>-</v>
      </c>
      <c r="CU16" s="282"/>
      <c r="CV16" s="282"/>
      <c r="CW16" s="292" t="str">
        <f t="shared" si="12"/>
        <v>-</v>
      </c>
      <c r="CX16" s="234" t="str">
        <f t="shared" si="13"/>
        <v>-</v>
      </c>
      <c r="CY16" s="234" t="str">
        <f t="shared" si="14"/>
        <v>-</v>
      </c>
      <c r="CZ16" s="234" t="str">
        <f t="shared" si="15"/>
        <v>-</v>
      </c>
      <c r="DA16" s="234" t="str">
        <f t="shared" si="16"/>
        <v>-</v>
      </c>
      <c r="DB16" s="235" t="str">
        <f t="shared" si="17"/>
        <v>-</v>
      </c>
      <c r="DC16" s="282"/>
      <c r="DD16" s="282"/>
      <c r="DE16" s="226" t="str">
        <f t="shared" si="18"/>
        <v>-</v>
      </c>
      <c r="DF16" s="227" t="str">
        <f t="shared" si="19"/>
        <v>-</v>
      </c>
      <c r="DG16" s="227" t="str">
        <f t="shared" si="20"/>
        <v>-</v>
      </c>
      <c r="DH16" s="227" t="str">
        <f t="shared" si="21"/>
        <v>-</v>
      </c>
      <c r="DI16" s="227" t="str">
        <f t="shared" si="22"/>
        <v>-</v>
      </c>
      <c r="DJ16" s="228" t="str">
        <f t="shared" si="23"/>
        <v>-</v>
      </c>
      <c r="DK16" s="282"/>
      <c r="DL16" s="282"/>
      <c r="DM16" s="226" t="str">
        <f t="shared" si="24"/>
        <v>-</v>
      </c>
      <c r="DN16" s="227" t="str">
        <f t="shared" si="25"/>
        <v>-</v>
      </c>
      <c r="DO16" s="227">
        <f t="shared" si="26"/>
        <v>247068</v>
      </c>
      <c r="DP16" s="227" t="str">
        <f t="shared" si="27"/>
        <v>-</v>
      </c>
      <c r="DQ16" s="227" t="str">
        <f t="shared" si="28"/>
        <v>-</v>
      </c>
      <c r="DR16" s="228" t="str">
        <f t="shared" si="29"/>
        <v>-</v>
      </c>
      <c r="DS16" s="282"/>
      <c r="DT16" s="282"/>
      <c r="DU16" s="226" t="str">
        <f t="shared" si="30"/>
        <v>-</v>
      </c>
      <c r="DV16" s="227" t="str">
        <f t="shared" si="31"/>
        <v>-</v>
      </c>
      <c r="DW16" s="227">
        <f t="shared" si="32"/>
        <v>247068</v>
      </c>
      <c r="DX16" s="227" t="str">
        <f t="shared" si="33"/>
        <v>-</v>
      </c>
      <c r="DY16" s="227" t="str">
        <f t="shared" si="34"/>
        <v>-</v>
      </c>
      <c r="DZ16" s="228" t="str">
        <f t="shared" si="35"/>
        <v>-</v>
      </c>
      <c r="EA16" s="282"/>
      <c r="EB16" s="282"/>
      <c r="EC16" s="226" t="str">
        <f t="shared" si="36"/>
        <v>-</v>
      </c>
      <c r="ED16" s="227" t="str">
        <f t="shared" si="37"/>
        <v>-</v>
      </c>
      <c r="EE16" s="227" t="str">
        <f t="shared" si="38"/>
        <v>-</v>
      </c>
      <c r="EF16" s="227" t="str">
        <f t="shared" si="39"/>
        <v>-</v>
      </c>
      <c r="EG16" s="227" t="str">
        <f t="shared" si="40"/>
        <v>-</v>
      </c>
      <c r="EH16" s="228" t="str">
        <f t="shared" si="41"/>
        <v>-</v>
      </c>
      <c r="EI16" s="282"/>
      <c r="EJ16" s="282"/>
      <c r="EK16" s="226" t="str">
        <f t="shared" si="42"/>
        <v>-</v>
      </c>
      <c r="EL16" s="227" t="str">
        <f t="shared" si="43"/>
        <v>-</v>
      </c>
      <c r="EM16" s="227" t="str">
        <f t="shared" si="44"/>
        <v>-</v>
      </c>
      <c r="EN16" s="227" t="str">
        <f t="shared" si="45"/>
        <v>-</v>
      </c>
      <c r="EO16" s="227" t="str">
        <f t="shared" si="46"/>
        <v>-</v>
      </c>
      <c r="EP16" s="228" t="str">
        <f t="shared" si="47"/>
        <v>-</v>
      </c>
      <c r="EQ16" s="282"/>
      <c r="ER16" s="282"/>
      <c r="ES16" s="226" t="str">
        <f t="shared" si="48"/>
        <v>-</v>
      </c>
      <c r="ET16" s="227" t="str">
        <f t="shared" si="49"/>
        <v>-</v>
      </c>
      <c r="EU16" s="228" t="str">
        <f t="shared" si="50"/>
        <v>-</v>
      </c>
      <c r="EV16" s="282"/>
      <c r="EW16" s="282"/>
      <c r="EX16" s="301" t="str">
        <f t="shared" si="51"/>
        <v>-</v>
      </c>
      <c r="EY16" s="259" t="str">
        <f t="shared" si="52"/>
        <v>-</v>
      </c>
      <c r="EZ16" s="259">
        <f t="shared" si="53"/>
        <v>104262.69600000001</v>
      </c>
      <c r="FA16" s="259" t="str">
        <f t="shared" si="54"/>
        <v>-</v>
      </c>
      <c r="FB16" s="259" t="str">
        <f t="shared" si="55"/>
        <v>-</v>
      </c>
      <c r="FC16" s="260">
        <f t="shared" si="56"/>
        <v>97997.502999999997</v>
      </c>
      <c r="FD16" s="282"/>
      <c r="FE16" s="282"/>
      <c r="FF16" s="301" t="str">
        <f t="shared" si="57"/>
        <v>-</v>
      </c>
      <c r="FG16" s="259" t="str">
        <f t="shared" si="58"/>
        <v>-</v>
      </c>
      <c r="FH16" s="259" t="str">
        <f t="shared" si="59"/>
        <v>-</v>
      </c>
      <c r="FI16" s="259" t="str">
        <f t="shared" si="60"/>
        <v>-</v>
      </c>
      <c r="FJ16" s="259" t="str">
        <f t="shared" si="61"/>
        <v>-</v>
      </c>
      <c r="FK16" s="260" t="str">
        <f t="shared" si="62"/>
        <v>-</v>
      </c>
      <c r="FL16" s="282"/>
      <c r="FM16" s="282"/>
      <c r="FN16" s="301" t="str">
        <f t="shared" si="63"/>
        <v>-</v>
      </c>
      <c r="FO16" s="259" t="str">
        <f t="shared" si="64"/>
        <v>-</v>
      </c>
      <c r="FP16" s="259" t="str">
        <f t="shared" si="65"/>
        <v>-</v>
      </c>
      <c r="FQ16" s="259" t="str">
        <f t="shared" si="66"/>
        <v>-</v>
      </c>
      <c r="FR16" s="259" t="str">
        <f t="shared" si="67"/>
        <v>-</v>
      </c>
      <c r="FS16" s="260" t="str">
        <f t="shared" si="68"/>
        <v>-</v>
      </c>
      <c r="FT16" s="282"/>
      <c r="FU16" s="282"/>
      <c r="FV16" s="301" t="str">
        <f t="shared" si="69"/>
        <v>-</v>
      </c>
      <c r="FW16" s="259" t="str">
        <f t="shared" si="70"/>
        <v>-</v>
      </c>
      <c r="FX16" s="259" t="str">
        <f t="shared" si="71"/>
        <v>-</v>
      </c>
      <c r="FY16" s="259" t="str">
        <f t="shared" si="72"/>
        <v>-</v>
      </c>
      <c r="FZ16" s="259" t="str">
        <f t="shared" si="73"/>
        <v>-</v>
      </c>
      <c r="GA16" s="260" t="str">
        <f t="shared" si="74"/>
        <v>-</v>
      </c>
      <c r="GB16" s="282"/>
      <c r="GC16" s="282"/>
      <c r="GD16" s="301" t="str">
        <f t="shared" si="75"/>
        <v>-</v>
      </c>
      <c r="GE16" s="259" t="str">
        <f t="shared" si="76"/>
        <v>-</v>
      </c>
      <c r="GF16" s="259">
        <f t="shared" si="77"/>
        <v>93885.84</v>
      </c>
      <c r="GG16" s="259" t="str">
        <f t="shared" si="78"/>
        <v>-</v>
      </c>
      <c r="GH16" s="259" t="str">
        <f t="shared" si="79"/>
        <v>-</v>
      </c>
      <c r="GI16" s="260" t="str">
        <f t="shared" si="80"/>
        <v>-</v>
      </c>
      <c r="GJ16" s="282"/>
      <c r="GK16" s="282"/>
      <c r="GL16" s="301" t="str">
        <f t="shared" si="81"/>
        <v>-</v>
      </c>
      <c r="GM16" s="259" t="str">
        <f t="shared" si="82"/>
        <v>-</v>
      </c>
      <c r="GN16" s="259">
        <f t="shared" si="83"/>
        <v>158123.51999999999</v>
      </c>
      <c r="GO16" s="259" t="str">
        <f t="shared" si="84"/>
        <v>-</v>
      </c>
      <c r="GP16" s="259" t="str">
        <f t="shared" si="85"/>
        <v>-</v>
      </c>
      <c r="GQ16" s="260" t="str">
        <f t="shared" si="86"/>
        <v>-</v>
      </c>
      <c r="GR16" s="282"/>
      <c r="GS16" s="282"/>
      <c r="GT16" s="301" t="str">
        <f t="shared" si="87"/>
        <v>-</v>
      </c>
      <c r="GU16" s="259" t="str">
        <f t="shared" si="88"/>
        <v>-</v>
      </c>
      <c r="GV16" s="259" t="str">
        <f t="shared" si="89"/>
        <v>-</v>
      </c>
      <c r="GW16" s="259" t="str">
        <f t="shared" si="90"/>
        <v>-</v>
      </c>
      <c r="GX16" s="259" t="str">
        <f t="shared" si="91"/>
        <v>-</v>
      </c>
      <c r="GY16" s="260" t="str">
        <f t="shared" si="92"/>
        <v>-</v>
      </c>
      <c r="GZ16" s="282"/>
      <c r="HA16" s="282"/>
      <c r="HB16" s="301" t="str">
        <f t="shared" si="93"/>
        <v>-</v>
      </c>
      <c r="HC16" s="259" t="str">
        <f t="shared" si="94"/>
        <v>-</v>
      </c>
      <c r="HD16" s="259" t="str">
        <f t="shared" si="95"/>
        <v>-</v>
      </c>
      <c r="HE16" s="259" t="str">
        <f t="shared" si="96"/>
        <v>-</v>
      </c>
      <c r="HF16" s="259" t="str">
        <f t="shared" si="97"/>
        <v>-</v>
      </c>
      <c r="HG16" s="260" t="str">
        <f t="shared" si="98"/>
        <v>-</v>
      </c>
      <c r="HH16" s="282"/>
      <c r="HI16" s="282"/>
      <c r="HJ16" s="301" t="str">
        <f t="shared" si="99"/>
        <v>-</v>
      </c>
      <c r="HK16" s="259" t="str">
        <f t="shared" si="100"/>
        <v>-</v>
      </c>
      <c r="HL16" s="260" t="str">
        <f t="shared" si="101"/>
        <v>-</v>
      </c>
      <c r="HM16" s="428" t="str">
        <f t="shared" si="110"/>
        <v>-</v>
      </c>
      <c r="HN16" s="429" t="str">
        <f t="shared" si="111"/>
        <v>-</v>
      </c>
      <c r="HO16" s="429">
        <f t="shared" si="112"/>
        <v>1</v>
      </c>
      <c r="HP16" s="429" t="str">
        <f t="shared" si="113"/>
        <v>-</v>
      </c>
      <c r="HQ16" s="429" t="str">
        <f t="shared" si="114"/>
        <v>-</v>
      </c>
      <c r="HR16" s="430">
        <f t="shared" si="115"/>
        <v>1</v>
      </c>
      <c r="HS16" s="450"/>
      <c r="HT16" s="450"/>
      <c r="HU16" s="428" t="str">
        <f t="shared" si="116"/>
        <v>-</v>
      </c>
      <c r="HV16" s="429" t="str">
        <f t="shared" si="117"/>
        <v>-</v>
      </c>
      <c r="HW16" s="429" t="str">
        <f t="shared" si="118"/>
        <v>-</v>
      </c>
      <c r="HX16" s="429" t="str">
        <f t="shared" si="119"/>
        <v>-</v>
      </c>
      <c r="HY16" s="429" t="str">
        <f t="shared" si="120"/>
        <v>-</v>
      </c>
      <c r="HZ16" s="430" t="str">
        <f t="shared" si="121"/>
        <v>-</v>
      </c>
      <c r="IA16" s="450"/>
      <c r="IB16" s="450"/>
      <c r="IC16" s="428" t="str">
        <f t="shared" si="122"/>
        <v>-</v>
      </c>
      <c r="ID16" s="429" t="str">
        <f t="shared" si="123"/>
        <v>-</v>
      </c>
      <c r="IE16" s="429" t="str">
        <f t="shared" si="124"/>
        <v>-</v>
      </c>
      <c r="IF16" s="429" t="str">
        <f t="shared" si="125"/>
        <v>-</v>
      </c>
      <c r="IG16" s="429" t="str">
        <f t="shared" si="126"/>
        <v>-</v>
      </c>
      <c r="IH16" s="430" t="str">
        <f t="shared" si="127"/>
        <v>-</v>
      </c>
      <c r="II16" s="450"/>
      <c r="IJ16" s="450"/>
      <c r="IK16" s="428" t="str">
        <f t="shared" si="128"/>
        <v>-</v>
      </c>
      <c r="IL16" s="429" t="str">
        <f t="shared" si="129"/>
        <v>-</v>
      </c>
      <c r="IM16" s="429" t="str">
        <f t="shared" si="130"/>
        <v>-</v>
      </c>
      <c r="IN16" s="429" t="str">
        <f t="shared" si="131"/>
        <v>-</v>
      </c>
      <c r="IO16" s="429" t="str">
        <f t="shared" si="132"/>
        <v>-</v>
      </c>
      <c r="IP16" s="430" t="str">
        <f t="shared" si="133"/>
        <v>-</v>
      </c>
      <c r="IQ16" s="450"/>
      <c r="IR16" s="450"/>
      <c r="IS16" s="428" t="str">
        <f t="shared" si="134"/>
        <v>-</v>
      </c>
      <c r="IT16" s="429" t="str">
        <f t="shared" si="135"/>
        <v>-</v>
      </c>
      <c r="IU16" s="429">
        <f t="shared" si="136"/>
        <v>1</v>
      </c>
      <c r="IV16" s="429" t="str">
        <f t="shared" si="137"/>
        <v>-</v>
      </c>
      <c r="IW16" s="429" t="str">
        <f t="shared" si="138"/>
        <v>-</v>
      </c>
      <c r="IX16" s="430" t="str">
        <f t="shared" si="139"/>
        <v>-</v>
      </c>
      <c r="IY16" s="450"/>
      <c r="IZ16" s="450"/>
      <c r="JA16" s="428" t="str">
        <f t="shared" si="140"/>
        <v>-</v>
      </c>
      <c r="JB16" s="429" t="str">
        <f t="shared" si="141"/>
        <v>-</v>
      </c>
      <c r="JC16" s="429">
        <f t="shared" si="142"/>
        <v>1</v>
      </c>
      <c r="JD16" s="429" t="str">
        <f t="shared" si="143"/>
        <v>-</v>
      </c>
      <c r="JE16" s="429" t="str">
        <f t="shared" si="144"/>
        <v>-</v>
      </c>
      <c r="JF16" s="430" t="str">
        <f t="shared" si="145"/>
        <v>-</v>
      </c>
      <c r="JG16" s="450"/>
      <c r="JH16" s="450"/>
      <c r="JI16" s="428" t="str">
        <f t="shared" si="146"/>
        <v>-</v>
      </c>
      <c r="JJ16" s="429" t="str">
        <f t="shared" si="147"/>
        <v>-</v>
      </c>
      <c r="JK16" s="429" t="str">
        <f t="shared" si="148"/>
        <v>-</v>
      </c>
      <c r="JL16" s="429" t="str">
        <f t="shared" si="149"/>
        <v>-</v>
      </c>
      <c r="JM16" s="429" t="str">
        <f t="shared" si="150"/>
        <v>-</v>
      </c>
      <c r="JN16" s="430" t="str">
        <f t="shared" si="151"/>
        <v>-</v>
      </c>
      <c r="JO16" s="450"/>
      <c r="JP16" s="450"/>
      <c r="JQ16" s="428" t="str">
        <f t="shared" si="152"/>
        <v>-</v>
      </c>
      <c r="JR16" s="429" t="str">
        <f t="shared" si="153"/>
        <v>-</v>
      </c>
      <c r="JS16" s="429" t="str">
        <f t="shared" si="154"/>
        <v>-</v>
      </c>
      <c r="JT16" s="429" t="str">
        <f t="shared" si="155"/>
        <v>-</v>
      </c>
      <c r="JU16" s="429" t="str">
        <f t="shared" si="156"/>
        <v>-</v>
      </c>
      <c r="JV16" s="430" t="str">
        <f t="shared" si="157"/>
        <v>-</v>
      </c>
      <c r="JW16" s="450"/>
      <c r="JX16" s="450"/>
      <c r="JY16" s="428" t="str">
        <f t="shared" si="158"/>
        <v>-</v>
      </c>
      <c r="JZ16" s="429" t="str">
        <f t="shared" si="159"/>
        <v>-</v>
      </c>
      <c r="KA16" s="430" t="str">
        <f t="shared" si="160"/>
        <v>-</v>
      </c>
      <c r="KB16" s="172"/>
      <c r="KC16" s="355"/>
      <c r="KD16" s="355"/>
      <c r="KE16" s="355" t="s">
        <v>619</v>
      </c>
      <c r="KF16" s="355"/>
      <c r="KG16" s="355"/>
      <c r="KH16" s="355" t="s">
        <v>619</v>
      </c>
      <c r="KI16" s="358"/>
      <c r="KJ16" s="358"/>
      <c r="KK16" s="358"/>
      <c r="KL16" s="358"/>
      <c r="KM16" s="358"/>
      <c r="KN16" s="358"/>
      <c r="KO16" s="358"/>
      <c r="KP16" s="358"/>
      <c r="KQ16" s="358"/>
      <c r="KR16" s="358"/>
      <c r="KS16" s="358"/>
      <c r="KT16" s="358"/>
      <c r="KU16" s="358"/>
      <c r="KV16" s="358"/>
      <c r="KW16" s="358"/>
      <c r="KX16" s="358"/>
      <c r="KY16" s="358"/>
      <c r="KZ16" s="358"/>
      <c r="LA16" s="358"/>
      <c r="LB16" s="358"/>
      <c r="LC16" s="358"/>
      <c r="LD16" s="358"/>
      <c r="LE16" s="358"/>
      <c r="LF16" s="358"/>
      <c r="LG16" s="358"/>
      <c r="LH16" s="358"/>
      <c r="LI16" s="358"/>
      <c r="LJ16" s="358"/>
      <c r="LK16" s="358"/>
      <c r="LL16" s="358"/>
      <c r="LM16" s="358"/>
      <c r="LN16" s="358"/>
      <c r="LO16" s="358"/>
      <c r="LP16" s="358"/>
      <c r="LQ16" s="358"/>
      <c r="LR16" s="358"/>
      <c r="LS16" s="344"/>
      <c r="LT16" s="344"/>
      <c r="LU16" s="344"/>
      <c r="LV16" s="344"/>
      <c r="LW16" s="344"/>
      <c r="LX16" s="344"/>
      <c r="LY16" s="358"/>
      <c r="LZ16" s="358"/>
      <c r="MA16" s="405"/>
    </row>
    <row r="17" spans="1:339" x14ac:dyDescent="0.2">
      <c r="A17" s="310" t="s">
        <v>204</v>
      </c>
      <c r="B17" s="172">
        <v>0</v>
      </c>
      <c r="C17" s="172">
        <v>0</v>
      </c>
      <c r="D17" s="172" t="s">
        <v>315</v>
      </c>
      <c r="E17" s="172"/>
      <c r="F17" s="173"/>
      <c r="G17" s="218" t="s">
        <v>147</v>
      </c>
      <c r="H17" s="348"/>
      <c r="I17" s="349"/>
      <c r="J17" s="362"/>
      <c r="K17" s="362"/>
      <c r="L17" s="362"/>
      <c r="M17" s="362"/>
      <c r="N17" s="362"/>
      <c r="O17" s="363"/>
      <c r="P17" s="388"/>
      <c r="Q17" s="389"/>
      <c r="R17" s="362"/>
      <c r="S17" s="362"/>
      <c r="T17" s="362"/>
      <c r="U17" s="362"/>
      <c r="V17" s="362"/>
      <c r="W17" s="363"/>
      <c r="X17" s="388"/>
      <c r="Y17" s="389"/>
      <c r="Z17" s="362"/>
      <c r="AA17" s="362"/>
      <c r="AB17" s="362"/>
      <c r="AC17" s="362"/>
      <c r="AD17" s="362"/>
      <c r="AE17" s="363"/>
      <c r="AF17" s="388"/>
      <c r="AG17" s="389"/>
      <c r="AH17" s="362"/>
      <c r="AI17" s="362"/>
      <c r="AJ17" s="362"/>
      <c r="AK17" s="362"/>
      <c r="AL17" s="362"/>
      <c r="AM17" s="363"/>
      <c r="AN17" s="388"/>
      <c r="AO17" s="389"/>
      <c r="AP17" s="362"/>
      <c r="AQ17" s="362"/>
      <c r="AR17" s="362"/>
      <c r="AS17" s="362"/>
      <c r="AT17" s="362"/>
      <c r="AU17" s="363"/>
      <c r="AV17" s="388"/>
      <c r="AW17" s="389"/>
      <c r="AX17" s="220"/>
      <c r="AY17" s="220"/>
      <c r="AZ17" s="220"/>
      <c r="BA17" s="220"/>
      <c r="BB17" s="220"/>
      <c r="BC17" s="221"/>
      <c r="BD17" s="388"/>
      <c r="BE17" s="389"/>
      <c r="BF17" s="396"/>
      <c r="BG17" s="396"/>
      <c r="BH17" s="396"/>
      <c r="BI17" s="396"/>
      <c r="BJ17" s="396"/>
      <c r="BK17" s="397"/>
      <c r="BL17" s="388"/>
      <c r="BM17" s="349"/>
      <c r="BN17" s="349"/>
      <c r="BO17" s="349"/>
      <c r="BP17" s="349"/>
      <c r="BQ17" s="349"/>
      <c r="BR17" s="349"/>
      <c r="BS17" s="481"/>
      <c r="BT17" s="388"/>
      <c r="BU17" s="389"/>
      <c r="BV17" s="396"/>
      <c r="BW17" s="396"/>
      <c r="BX17" s="397"/>
      <c r="BY17" s="216">
        <v>542470</v>
      </c>
      <c r="BZ17" s="208">
        <v>650791</v>
      </c>
      <c r="CA17" s="208">
        <v>1193261</v>
      </c>
      <c r="CB17" s="208">
        <v>570255</v>
      </c>
      <c r="CC17" s="208">
        <v>682698</v>
      </c>
      <c r="CD17" s="284">
        <v>1252953</v>
      </c>
      <c r="CE17" s="282"/>
      <c r="CF17" s="282"/>
      <c r="CG17" s="226" t="str">
        <f t="shared" si="0"/>
        <v>-</v>
      </c>
      <c r="CH17" s="227" t="str">
        <f t="shared" si="1"/>
        <v>-</v>
      </c>
      <c r="CI17" s="227" t="str">
        <f t="shared" si="2"/>
        <v>-</v>
      </c>
      <c r="CJ17" s="227" t="str">
        <f t="shared" si="3"/>
        <v>-</v>
      </c>
      <c r="CK17" s="227" t="str">
        <f t="shared" si="4"/>
        <v>-</v>
      </c>
      <c r="CL17" s="228" t="str">
        <f t="shared" si="5"/>
        <v>-</v>
      </c>
      <c r="CM17" s="282"/>
      <c r="CN17" s="282"/>
      <c r="CO17" s="226" t="str">
        <f t="shared" si="6"/>
        <v>-</v>
      </c>
      <c r="CP17" s="227" t="str">
        <f t="shared" si="7"/>
        <v>-</v>
      </c>
      <c r="CQ17" s="227" t="str">
        <f t="shared" si="8"/>
        <v>-</v>
      </c>
      <c r="CR17" s="227" t="str">
        <f t="shared" si="9"/>
        <v>-</v>
      </c>
      <c r="CS17" s="227" t="str">
        <f t="shared" si="10"/>
        <v>-</v>
      </c>
      <c r="CT17" s="228" t="str">
        <f t="shared" si="11"/>
        <v>-</v>
      </c>
      <c r="CU17" s="282"/>
      <c r="CV17" s="282"/>
      <c r="CW17" s="292" t="str">
        <f t="shared" si="12"/>
        <v>-</v>
      </c>
      <c r="CX17" s="234" t="str">
        <f t="shared" si="13"/>
        <v>-</v>
      </c>
      <c r="CY17" s="234" t="str">
        <f t="shared" si="14"/>
        <v>-</v>
      </c>
      <c r="CZ17" s="234" t="str">
        <f t="shared" si="15"/>
        <v>-</v>
      </c>
      <c r="DA17" s="234" t="str">
        <f t="shared" si="16"/>
        <v>-</v>
      </c>
      <c r="DB17" s="235" t="str">
        <f t="shared" si="17"/>
        <v>-</v>
      </c>
      <c r="DC17" s="282"/>
      <c r="DD17" s="282"/>
      <c r="DE17" s="226" t="str">
        <f t="shared" si="18"/>
        <v>-</v>
      </c>
      <c r="DF17" s="227" t="str">
        <f t="shared" si="19"/>
        <v>-</v>
      </c>
      <c r="DG17" s="227" t="str">
        <f t="shared" si="20"/>
        <v>-</v>
      </c>
      <c r="DH17" s="227" t="str">
        <f t="shared" si="21"/>
        <v>-</v>
      </c>
      <c r="DI17" s="227" t="str">
        <f t="shared" si="22"/>
        <v>-</v>
      </c>
      <c r="DJ17" s="228" t="str">
        <f t="shared" si="23"/>
        <v>-</v>
      </c>
      <c r="DK17" s="282"/>
      <c r="DL17" s="282"/>
      <c r="DM17" s="226" t="str">
        <f t="shared" si="24"/>
        <v>-</v>
      </c>
      <c r="DN17" s="227" t="str">
        <f t="shared" si="25"/>
        <v>-</v>
      </c>
      <c r="DO17" s="227" t="str">
        <f t="shared" si="26"/>
        <v>-</v>
      </c>
      <c r="DP17" s="227" t="str">
        <f t="shared" si="27"/>
        <v>-</v>
      </c>
      <c r="DQ17" s="227" t="str">
        <f t="shared" si="28"/>
        <v>-</v>
      </c>
      <c r="DR17" s="228" t="str">
        <f t="shared" si="29"/>
        <v>-</v>
      </c>
      <c r="DS17" s="282"/>
      <c r="DT17" s="282"/>
      <c r="DU17" s="226" t="str">
        <f t="shared" si="30"/>
        <v>-</v>
      </c>
      <c r="DV17" s="227" t="str">
        <f t="shared" si="31"/>
        <v>-</v>
      </c>
      <c r="DW17" s="227" t="str">
        <f t="shared" si="32"/>
        <v>-</v>
      </c>
      <c r="DX17" s="227" t="str">
        <f t="shared" si="33"/>
        <v>-</v>
      </c>
      <c r="DY17" s="227" t="str">
        <f t="shared" si="34"/>
        <v>-</v>
      </c>
      <c r="DZ17" s="228" t="str">
        <f t="shared" si="35"/>
        <v>-</v>
      </c>
      <c r="EA17" s="282"/>
      <c r="EB17" s="282"/>
      <c r="EC17" s="226" t="str">
        <f t="shared" si="36"/>
        <v>-</v>
      </c>
      <c r="ED17" s="227" t="str">
        <f t="shared" si="37"/>
        <v>-</v>
      </c>
      <c r="EE17" s="227" t="str">
        <f t="shared" si="38"/>
        <v>-</v>
      </c>
      <c r="EF17" s="227" t="str">
        <f t="shared" si="39"/>
        <v>-</v>
      </c>
      <c r="EG17" s="227" t="str">
        <f t="shared" si="40"/>
        <v>-</v>
      </c>
      <c r="EH17" s="228" t="str">
        <f t="shared" si="41"/>
        <v>-</v>
      </c>
      <c r="EI17" s="282"/>
      <c r="EJ17" s="282"/>
      <c r="EK17" s="226" t="str">
        <f t="shared" si="42"/>
        <v>-</v>
      </c>
      <c r="EL17" s="227" t="str">
        <f t="shared" si="43"/>
        <v>-</v>
      </c>
      <c r="EM17" s="227" t="str">
        <f t="shared" si="44"/>
        <v>-</v>
      </c>
      <c r="EN17" s="227" t="str">
        <f t="shared" si="45"/>
        <v>-</v>
      </c>
      <c r="EO17" s="227" t="str">
        <f t="shared" si="46"/>
        <v>-</v>
      </c>
      <c r="EP17" s="228" t="str">
        <f t="shared" si="47"/>
        <v>-</v>
      </c>
      <c r="EQ17" s="282"/>
      <c r="ER17" s="282"/>
      <c r="ES17" s="226" t="str">
        <f t="shared" si="48"/>
        <v>-</v>
      </c>
      <c r="ET17" s="227" t="str">
        <f t="shared" si="49"/>
        <v>-</v>
      </c>
      <c r="EU17" s="228" t="str">
        <f t="shared" si="50"/>
        <v>-</v>
      </c>
      <c r="EV17" s="282"/>
      <c r="EW17" s="282"/>
      <c r="EX17" s="301" t="str">
        <f t="shared" si="51"/>
        <v>-</v>
      </c>
      <c r="EY17" s="259" t="str">
        <f t="shared" si="52"/>
        <v>-</v>
      </c>
      <c r="EZ17" s="259" t="str">
        <f t="shared" si="53"/>
        <v>-</v>
      </c>
      <c r="FA17" s="259" t="str">
        <f t="shared" si="54"/>
        <v>-</v>
      </c>
      <c r="FB17" s="259" t="str">
        <f t="shared" si="55"/>
        <v>-</v>
      </c>
      <c r="FC17" s="260" t="str">
        <f t="shared" si="56"/>
        <v>-</v>
      </c>
      <c r="FD17" s="282"/>
      <c r="FE17" s="282"/>
      <c r="FF17" s="301" t="str">
        <f t="shared" si="57"/>
        <v>-</v>
      </c>
      <c r="FG17" s="259" t="str">
        <f t="shared" si="58"/>
        <v>-</v>
      </c>
      <c r="FH17" s="259" t="str">
        <f t="shared" si="59"/>
        <v>-</v>
      </c>
      <c r="FI17" s="259" t="str">
        <f t="shared" si="60"/>
        <v>-</v>
      </c>
      <c r="FJ17" s="259" t="str">
        <f t="shared" si="61"/>
        <v>-</v>
      </c>
      <c r="FK17" s="260" t="str">
        <f t="shared" si="62"/>
        <v>-</v>
      </c>
      <c r="FL17" s="282"/>
      <c r="FM17" s="282"/>
      <c r="FN17" s="301" t="str">
        <f t="shared" si="63"/>
        <v>-</v>
      </c>
      <c r="FO17" s="259" t="str">
        <f t="shared" si="64"/>
        <v>-</v>
      </c>
      <c r="FP17" s="259" t="str">
        <f t="shared" si="65"/>
        <v>-</v>
      </c>
      <c r="FQ17" s="259" t="str">
        <f t="shared" si="66"/>
        <v>-</v>
      </c>
      <c r="FR17" s="259" t="str">
        <f t="shared" si="67"/>
        <v>-</v>
      </c>
      <c r="FS17" s="260" t="str">
        <f t="shared" si="68"/>
        <v>-</v>
      </c>
      <c r="FT17" s="282"/>
      <c r="FU17" s="282"/>
      <c r="FV17" s="301" t="str">
        <f t="shared" si="69"/>
        <v>-</v>
      </c>
      <c r="FW17" s="259" t="str">
        <f t="shared" si="70"/>
        <v>-</v>
      </c>
      <c r="FX17" s="259" t="str">
        <f t="shared" si="71"/>
        <v>-</v>
      </c>
      <c r="FY17" s="259" t="str">
        <f t="shared" si="72"/>
        <v>-</v>
      </c>
      <c r="FZ17" s="259" t="str">
        <f t="shared" si="73"/>
        <v>-</v>
      </c>
      <c r="GA17" s="260" t="str">
        <f t="shared" si="74"/>
        <v>-</v>
      </c>
      <c r="GB17" s="282"/>
      <c r="GC17" s="282"/>
      <c r="GD17" s="301" t="str">
        <f t="shared" si="75"/>
        <v>-</v>
      </c>
      <c r="GE17" s="259" t="str">
        <f t="shared" si="76"/>
        <v>-</v>
      </c>
      <c r="GF17" s="259" t="str">
        <f t="shared" si="77"/>
        <v>-</v>
      </c>
      <c r="GG17" s="259" t="str">
        <f t="shared" si="78"/>
        <v>-</v>
      </c>
      <c r="GH17" s="259" t="str">
        <f t="shared" si="79"/>
        <v>-</v>
      </c>
      <c r="GI17" s="260" t="str">
        <f t="shared" si="80"/>
        <v>-</v>
      </c>
      <c r="GJ17" s="282"/>
      <c r="GK17" s="282"/>
      <c r="GL17" s="301" t="str">
        <f t="shared" si="81"/>
        <v>-</v>
      </c>
      <c r="GM17" s="259" t="str">
        <f t="shared" si="82"/>
        <v>-</v>
      </c>
      <c r="GN17" s="259" t="str">
        <f t="shared" si="83"/>
        <v>-</v>
      </c>
      <c r="GO17" s="259" t="str">
        <f t="shared" si="84"/>
        <v>-</v>
      </c>
      <c r="GP17" s="259" t="str">
        <f t="shared" si="85"/>
        <v>-</v>
      </c>
      <c r="GQ17" s="260" t="str">
        <f t="shared" si="86"/>
        <v>-</v>
      </c>
      <c r="GR17" s="282"/>
      <c r="GS17" s="282"/>
      <c r="GT17" s="301" t="str">
        <f t="shared" si="87"/>
        <v>-</v>
      </c>
      <c r="GU17" s="259" t="str">
        <f t="shared" si="88"/>
        <v>-</v>
      </c>
      <c r="GV17" s="259" t="str">
        <f t="shared" si="89"/>
        <v>-</v>
      </c>
      <c r="GW17" s="259" t="str">
        <f t="shared" si="90"/>
        <v>-</v>
      </c>
      <c r="GX17" s="259" t="str">
        <f t="shared" si="91"/>
        <v>-</v>
      </c>
      <c r="GY17" s="260" t="str">
        <f t="shared" si="92"/>
        <v>-</v>
      </c>
      <c r="GZ17" s="282"/>
      <c r="HA17" s="282"/>
      <c r="HB17" s="301" t="str">
        <f t="shared" si="93"/>
        <v>-</v>
      </c>
      <c r="HC17" s="259" t="str">
        <f t="shared" si="94"/>
        <v>-</v>
      </c>
      <c r="HD17" s="259" t="str">
        <f t="shared" si="95"/>
        <v>-</v>
      </c>
      <c r="HE17" s="259" t="str">
        <f t="shared" si="96"/>
        <v>-</v>
      </c>
      <c r="HF17" s="259" t="str">
        <f t="shared" si="97"/>
        <v>-</v>
      </c>
      <c r="HG17" s="260" t="str">
        <f t="shared" si="98"/>
        <v>-</v>
      </c>
      <c r="HH17" s="282"/>
      <c r="HI17" s="282"/>
      <c r="HJ17" s="301" t="str">
        <f t="shared" si="99"/>
        <v>-</v>
      </c>
      <c r="HK17" s="259" t="str">
        <f t="shared" si="100"/>
        <v>-</v>
      </c>
      <c r="HL17" s="260" t="str">
        <f t="shared" si="101"/>
        <v>-</v>
      </c>
      <c r="HM17" s="428" t="str">
        <f t="shared" si="110"/>
        <v>-</v>
      </c>
      <c r="HN17" s="429" t="str">
        <f t="shared" si="111"/>
        <v>-</v>
      </c>
      <c r="HO17" s="429" t="str">
        <f t="shared" si="112"/>
        <v>-</v>
      </c>
      <c r="HP17" s="429" t="str">
        <f t="shared" si="113"/>
        <v>-</v>
      </c>
      <c r="HQ17" s="429" t="str">
        <f t="shared" si="114"/>
        <v>-</v>
      </c>
      <c r="HR17" s="430" t="str">
        <f t="shared" si="115"/>
        <v>-</v>
      </c>
      <c r="HS17" s="450"/>
      <c r="HT17" s="450"/>
      <c r="HU17" s="428" t="str">
        <f t="shared" si="116"/>
        <v>-</v>
      </c>
      <c r="HV17" s="429" t="str">
        <f t="shared" si="117"/>
        <v>-</v>
      </c>
      <c r="HW17" s="429" t="str">
        <f t="shared" si="118"/>
        <v>-</v>
      </c>
      <c r="HX17" s="429" t="str">
        <f t="shared" si="119"/>
        <v>-</v>
      </c>
      <c r="HY17" s="429" t="str">
        <f t="shared" si="120"/>
        <v>-</v>
      </c>
      <c r="HZ17" s="430" t="str">
        <f t="shared" si="121"/>
        <v>-</v>
      </c>
      <c r="IA17" s="450"/>
      <c r="IB17" s="450"/>
      <c r="IC17" s="428" t="str">
        <f t="shared" si="122"/>
        <v>-</v>
      </c>
      <c r="ID17" s="429" t="str">
        <f t="shared" si="123"/>
        <v>-</v>
      </c>
      <c r="IE17" s="429" t="str">
        <f t="shared" si="124"/>
        <v>-</v>
      </c>
      <c r="IF17" s="429" t="str">
        <f t="shared" si="125"/>
        <v>-</v>
      </c>
      <c r="IG17" s="429" t="str">
        <f t="shared" si="126"/>
        <v>-</v>
      </c>
      <c r="IH17" s="430" t="str">
        <f t="shared" si="127"/>
        <v>-</v>
      </c>
      <c r="II17" s="450"/>
      <c r="IJ17" s="450"/>
      <c r="IK17" s="428" t="str">
        <f t="shared" si="128"/>
        <v>-</v>
      </c>
      <c r="IL17" s="429" t="str">
        <f t="shared" si="129"/>
        <v>-</v>
      </c>
      <c r="IM17" s="429" t="str">
        <f t="shared" si="130"/>
        <v>-</v>
      </c>
      <c r="IN17" s="429" t="str">
        <f t="shared" si="131"/>
        <v>-</v>
      </c>
      <c r="IO17" s="429" t="str">
        <f t="shared" si="132"/>
        <v>-</v>
      </c>
      <c r="IP17" s="430" t="str">
        <f t="shared" si="133"/>
        <v>-</v>
      </c>
      <c r="IQ17" s="450"/>
      <c r="IR17" s="450"/>
      <c r="IS17" s="428" t="str">
        <f t="shared" si="134"/>
        <v>-</v>
      </c>
      <c r="IT17" s="429" t="str">
        <f t="shared" si="135"/>
        <v>-</v>
      </c>
      <c r="IU17" s="429" t="str">
        <f t="shared" si="136"/>
        <v>-</v>
      </c>
      <c r="IV17" s="429" t="str">
        <f t="shared" si="137"/>
        <v>-</v>
      </c>
      <c r="IW17" s="429" t="str">
        <f t="shared" si="138"/>
        <v>-</v>
      </c>
      <c r="IX17" s="430" t="str">
        <f t="shared" si="139"/>
        <v>-</v>
      </c>
      <c r="IY17" s="450"/>
      <c r="IZ17" s="450"/>
      <c r="JA17" s="428" t="str">
        <f t="shared" si="140"/>
        <v>-</v>
      </c>
      <c r="JB17" s="429" t="str">
        <f t="shared" si="141"/>
        <v>-</v>
      </c>
      <c r="JC17" s="429" t="str">
        <f t="shared" si="142"/>
        <v>-</v>
      </c>
      <c r="JD17" s="429" t="str">
        <f t="shared" si="143"/>
        <v>-</v>
      </c>
      <c r="JE17" s="429" t="str">
        <f t="shared" si="144"/>
        <v>-</v>
      </c>
      <c r="JF17" s="430" t="str">
        <f t="shared" si="145"/>
        <v>-</v>
      </c>
      <c r="JG17" s="450"/>
      <c r="JH17" s="450"/>
      <c r="JI17" s="428" t="str">
        <f t="shared" si="146"/>
        <v>-</v>
      </c>
      <c r="JJ17" s="429" t="str">
        <f t="shared" si="147"/>
        <v>-</v>
      </c>
      <c r="JK17" s="429" t="str">
        <f t="shared" si="148"/>
        <v>-</v>
      </c>
      <c r="JL17" s="429" t="str">
        <f t="shared" si="149"/>
        <v>-</v>
      </c>
      <c r="JM17" s="429" t="str">
        <f t="shared" si="150"/>
        <v>-</v>
      </c>
      <c r="JN17" s="430" t="str">
        <f t="shared" si="151"/>
        <v>-</v>
      </c>
      <c r="JO17" s="450"/>
      <c r="JP17" s="450"/>
      <c r="JQ17" s="428" t="str">
        <f t="shared" si="152"/>
        <v>-</v>
      </c>
      <c r="JR17" s="429" t="str">
        <f t="shared" si="153"/>
        <v>-</v>
      </c>
      <c r="JS17" s="429" t="str">
        <f t="shared" si="154"/>
        <v>-</v>
      </c>
      <c r="JT17" s="429" t="str">
        <f t="shared" si="155"/>
        <v>-</v>
      </c>
      <c r="JU17" s="429" t="str">
        <f t="shared" si="156"/>
        <v>-</v>
      </c>
      <c r="JV17" s="430" t="str">
        <f t="shared" si="157"/>
        <v>-</v>
      </c>
      <c r="JW17" s="450"/>
      <c r="JX17" s="450"/>
      <c r="JY17" s="428" t="str">
        <f t="shared" si="158"/>
        <v>-</v>
      </c>
      <c r="JZ17" s="429" t="str">
        <f t="shared" si="159"/>
        <v>-</v>
      </c>
      <c r="KA17" s="430" t="str">
        <f t="shared" si="160"/>
        <v>-</v>
      </c>
      <c r="KB17" s="172"/>
      <c r="KC17" s="355"/>
      <c r="KD17" s="355"/>
      <c r="KE17" s="355"/>
      <c r="KF17" s="355"/>
      <c r="KG17" s="355"/>
      <c r="KH17" s="355"/>
      <c r="KI17" s="358"/>
      <c r="KJ17" s="358"/>
      <c r="KK17" s="358"/>
      <c r="KL17" s="358"/>
      <c r="KM17" s="358"/>
      <c r="KN17" s="358"/>
      <c r="KO17" s="358"/>
      <c r="KP17" s="358"/>
      <c r="KQ17" s="358"/>
      <c r="KR17" s="358"/>
      <c r="KS17" s="358"/>
      <c r="KT17" s="358"/>
      <c r="KU17" s="358"/>
      <c r="KV17" s="358"/>
      <c r="KW17" s="358"/>
      <c r="KX17" s="358"/>
      <c r="KY17" s="358"/>
      <c r="KZ17" s="358"/>
      <c r="LA17" s="358"/>
      <c r="LB17" s="358"/>
      <c r="LC17" s="358"/>
      <c r="LD17" s="358"/>
      <c r="LE17" s="358"/>
      <c r="LF17" s="358"/>
      <c r="LG17" s="358"/>
      <c r="LH17" s="358"/>
      <c r="LI17" s="358"/>
      <c r="LJ17" s="358"/>
      <c r="LK17" s="358"/>
      <c r="LL17" s="358"/>
      <c r="LM17" s="358"/>
      <c r="LN17" s="358"/>
      <c r="LO17" s="358"/>
      <c r="LP17" s="358"/>
      <c r="LQ17" s="358"/>
      <c r="LR17" s="358"/>
      <c r="LS17" s="344"/>
      <c r="LT17" s="344"/>
      <c r="LU17" s="344"/>
      <c r="LV17" s="344"/>
      <c r="LW17" s="344"/>
      <c r="LX17" s="344"/>
      <c r="LY17" s="358"/>
      <c r="LZ17" s="358"/>
      <c r="MA17" s="405"/>
    </row>
    <row r="18" spans="1:339" x14ac:dyDescent="0.2">
      <c r="A18" s="310" t="s">
        <v>204</v>
      </c>
      <c r="B18" s="172">
        <v>0</v>
      </c>
      <c r="C18" s="172">
        <v>0</v>
      </c>
      <c r="D18" s="172" t="s">
        <v>322</v>
      </c>
      <c r="E18" s="172"/>
      <c r="F18" s="173"/>
      <c r="G18" s="218" t="s">
        <v>148</v>
      </c>
      <c r="H18" s="348"/>
      <c r="I18" s="349"/>
      <c r="J18" s="362"/>
      <c r="K18" s="362"/>
      <c r="L18" s="362"/>
      <c r="M18" s="362"/>
      <c r="N18" s="362"/>
      <c r="O18" s="363"/>
      <c r="P18" s="388"/>
      <c r="Q18" s="389"/>
      <c r="R18" s="362"/>
      <c r="S18" s="362"/>
      <c r="T18" s="362"/>
      <c r="U18" s="362"/>
      <c r="V18" s="362"/>
      <c r="W18" s="363"/>
      <c r="X18" s="388"/>
      <c r="Y18" s="389"/>
      <c r="Z18" s="362"/>
      <c r="AA18" s="362"/>
      <c r="AB18" s="362"/>
      <c r="AC18" s="362"/>
      <c r="AD18" s="362"/>
      <c r="AE18" s="363"/>
      <c r="AF18" s="388"/>
      <c r="AG18" s="389"/>
      <c r="AH18" s="362"/>
      <c r="AI18" s="362"/>
      <c r="AJ18" s="362"/>
      <c r="AK18" s="362"/>
      <c r="AL18" s="362"/>
      <c r="AM18" s="363"/>
      <c r="AN18" s="388"/>
      <c r="AO18" s="389"/>
      <c r="AP18" s="362"/>
      <c r="AQ18" s="362"/>
      <c r="AR18" s="362"/>
      <c r="AS18" s="362"/>
      <c r="AT18" s="362"/>
      <c r="AU18" s="363"/>
      <c r="AV18" s="388"/>
      <c r="AW18" s="389"/>
      <c r="AX18" s="220"/>
      <c r="AY18" s="220"/>
      <c r="AZ18" s="220"/>
      <c r="BA18" s="220"/>
      <c r="BB18" s="220"/>
      <c r="BC18" s="221"/>
      <c r="BD18" s="388"/>
      <c r="BE18" s="389"/>
      <c r="BF18" s="396"/>
      <c r="BG18" s="396"/>
      <c r="BH18" s="396"/>
      <c r="BI18" s="396"/>
      <c r="BJ18" s="396"/>
      <c r="BK18" s="397"/>
      <c r="BL18" s="388"/>
      <c r="BM18" s="349"/>
      <c r="BN18" s="349"/>
      <c r="BO18" s="349"/>
      <c r="BP18" s="349"/>
      <c r="BQ18" s="349"/>
      <c r="BR18" s="349"/>
      <c r="BS18" s="481"/>
      <c r="BT18" s="388"/>
      <c r="BU18" s="389"/>
      <c r="BV18" s="396"/>
      <c r="BW18" s="396"/>
      <c r="BX18" s="397"/>
      <c r="BY18" s="216">
        <v>3336653</v>
      </c>
      <c r="BZ18" s="208">
        <v>4793633</v>
      </c>
      <c r="CA18" s="208">
        <v>8130286</v>
      </c>
      <c r="CB18" s="208">
        <v>3488577</v>
      </c>
      <c r="CC18" s="208">
        <v>4954823</v>
      </c>
      <c r="CD18" s="284">
        <v>8443400</v>
      </c>
      <c r="CE18" s="282"/>
      <c r="CF18" s="282"/>
      <c r="CG18" s="226" t="str">
        <f t="shared" si="0"/>
        <v>-</v>
      </c>
      <c r="CH18" s="227" t="str">
        <f t="shared" si="1"/>
        <v>-</v>
      </c>
      <c r="CI18" s="227" t="str">
        <f t="shared" si="2"/>
        <v>-</v>
      </c>
      <c r="CJ18" s="227" t="str">
        <f t="shared" si="3"/>
        <v>-</v>
      </c>
      <c r="CK18" s="227" t="str">
        <f t="shared" si="4"/>
        <v>-</v>
      </c>
      <c r="CL18" s="228" t="str">
        <f t="shared" si="5"/>
        <v>-</v>
      </c>
      <c r="CM18" s="282"/>
      <c r="CN18" s="282"/>
      <c r="CO18" s="226" t="str">
        <f t="shared" si="6"/>
        <v>-</v>
      </c>
      <c r="CP18" s="227" t="str">
        <f t="shared" si="7"/>
        <v>-</v>
      </c>
      <c r="CQ18" s="227" t="str">
        <f t="shared" si="8"/>
        <v>-</v>
      </c>
      <c r="CR18" s="227" t="str">
        <f t="shared" si="9"/>
        <v>-</v>
      </c>
      <c r="CS18" s="227" t="str">
        <f t="shared" si="10"/>
        <v>-</v>
      </c>
      <c r="CT18" s="228" t="str">
        <f t="shared" si="11"/>
        <v>-</v>
      </c>
      <c r="CU18" s="282"/>
      <c r="CV18" s="282"/>
      <c r="CW18" s="292" t="str">
        <f t="shared" si="12"/>
        <v>-</v>
      </c>
      <c r="CX18" s="234" t="str">
        <f t="shared" si="13"/>
        <v>-</v>
      </c>
      <c r="CY18" s="234" t="str">
        <f t="shared" si="14"/>
        <v>-</v>
      </c>
      <c r="CZ18" s="234" t="str">
        <f t="shared" si="15"/>
        <v>-</v>
      </c>
      <c r="DA18" s="234" t="str">
        <f t="shared" si="16"/>
        <v>-</v>
      </c>
      <c r="DB18" s="235" t="str">
        <f t="shared" si="17"/>
        <v>-</v>
      </c>
      <c r="DC18" s="282"/>
      <c r="DD18" s="282"/>
      <c r="DE18" s="226" t="str">
        <f t="shared" si="18"/>
        <v>-</v>
      </c>
      <c r="DF18" s="227" t="str">
        <f t="shared" si="19"/>
        <v>-</v>
      </c>
      <c r="DG18" s="227" t="str">
        <f t="shared" si="20"/>
        <v>-</v>
      </c>
      <c r="DH18" s="227" t="str">
        <f t="shared" si="21"/>
        <v>-</v>
      </c>
      <c r="DI18" s="227" t="str">
        <f t="shared" si="22"/>
        <v>-</v>
      </c>
      <c r="DJ18" s="228" t="str">
        <f t="shared" si="23"/>
        <v>-</v>
      </c>
      <c r="DK18" s="282"/>
      <c r="DL18" s="282"/>
      <c r="DM18" s="226" t="str">
        <f t="shared" si="24"/>
        <v>-</v>
      </c>
      <c r="DN18" s="227" t="str">
        <f t="shared" si="25"/>
        <v>-</v>
      </c>
      <c r="DO18" s="227" t="str">
        <f t="shared" si="26"/>
        <v>-</v>
      </c>
      <c r="DP18" s="227" t="str">
        <f t="shared" si="27"/>
        <v>-</v>
      </c>
      <c r="DQ18" s="227" t="str">
        <f t="shared" si="28"/>
        <v>-</v>
      </c>
      <c r="DR18" s="228" t="str">
        <f t="shared" si="29"/>
        <v>-</v>
      </c>
      <c r="DS18" s="282"/>
      <c r="DT18" s="282"/>
      <c r="DU18" s="226" t="str">
        <f t="shared" si="30"/>
        <v>-</v>
      </c>
      <c r="DV18" s="227" t="str">
        <f t="shared" si="31"/>
        <v>-</v>
      </c>
      <c r="DW18" s="227" t="str">
        <f t="shared" si="32"/>
        <v>-</v>
      </c>
      <c r="DX18" s="227" t="str">
        <f t="shared" si="33"/>
        <v>-</v>
      </c>
      <c r="DY18" s="227" t="str">
        <f t="shared" si="34"/>
        <v>-</v>
      </c>
      <c r="DZ18" s="228" t="str">
        <f t="shared" si="35"/>
        <v>-</v>
      </c>
      <c r="EA18" s="282"/>
      <c r="EB18" s="282"/>
      <c r="EC18" s="226" t="str">
        <f t="shared" si="36"/>
        <v>-</v>
      </c>
      <c r="ED18" s="227" t="str">
        <f t="shared" si="37"/>
        <v>-</v>
      </c>
      <c r="EE18" s="227" t="str">
        <f t="shared" si="38"/>
        <v>-</v>
      </c>
      <c r="EF18" s="227" t="str">
        <f t="shared" si="39"/>
        <v>-</v>
      </c>
      <c r="EG18" s="227" t="str">
        <f t="shared" si="40"/>
        <v>-</v>
      </c>
      <c r="EH18" s="228" t="str">
        <f t="shared" si="41"/>
        <v>-</v>
      </c>
      <c r="EI18" s="282"/>
      <c r="EJ18" s="282"/>
      <c r="EK18" s="226" t="str">
        <f t="shared" si="42"/>
        <v>-</v>
      </c>
      <c r="EL18" s="227" t="str">
        <f t="shared" si="43"/>
        <v>-</v>
      </c>
      <c r="EM18" s="227" t="str">
        <f t="shared" si="44"/>
        <v>-</v>
      </c>
      <c r="EN18" s="227" t="str">
        <f t="shared" si="45"/>
        <v>-</v>
      </c>
      <c r="EO18" s="227" t="str">
        <f t="shared" si="46"/>
        <v>-</v>
      </c>
      <c r="EP18" s="228" t="str">
        <f t="shared" si="47"/>
        <v>-</v>
      </c>
      <c r="EQ18" s="282"/>
      <c r="ER18" s="282"/>
      <c r="ES18" s="226" t="str">
        <f t="shared" si="48"/>
        <v>-</v>
      </c>
      <c r="ET18" s="227" t="str">
        <f t="shared" si="49"/>
        <v>-</v>
      </c>
      <c r="EU18" s="228" t="str">
        <f t="shared" si="50"/>
        <v>-</v>
      </c>
      <c r="EV18" s="282"/>
      <c r="EW18" s="282"/>
      <c r="EX18" s="301" t="str">
        <f t="shared" si="51"/>
        <v>-</v>
      </c>
      <c r="EY18" s="259" t="str">
        <f t="shared" si="52"/>
        <v>-</v>
      </c>
      <c r="EZ18" s="259" t="str">
        <f t="shared" si="53"/>
        <v>-</v>
      </c>
      <c r="FA18" s="259" t="str">
        <f t="shared" si="54"/>
        <v>-</v>
      </c>
      <c r="FB18" s="259" t="str">
        <f t="shared" si="55"/>
        <v>-</v>
      </c>
      <c r="FC18" s="260" t="str">
        <f t="shared" si="56"/>
        <v>-</v>
      </c>
      <c r="FD18" s="282"/>
      <c r="FE18" s="282"/>
      <c r="FF18" s="301" t="str">
        <f t="shared" si="57"/>
        <v>-</v>
      </c>
      <c r="FG18" s="259" t="str">
        <f t="shared" si="58"/>
        <v>-</v>
      </c>
      <c r="FH18" s="259" t="str">
        <f t="shared" si="59"/>
        <v>-</v>
      </c>
      <c r="FI18" s="259" t="str">
        <f t="shared" si="60"/>
        <v>-</v>
      </c>
      <c r="FJ18" s="259" t="str">
        <f t="shared" si="61"/>
        <v>-</v>
      </c>
      <c r="FK18" s="260" t="str">
        <f t="shared" si="62"/>
        <v>-</v>
      </c>
      <c r="FL18" s="282"/>
      <c r="FM18" s="282"/>
      <c r="FN18" s="301" t="str">
        <f t="shared" si="63"/>
        <v>-</v>
      </c>
      <c r="FO18" s="259" t="str">
        <f t="shared" si="64"/>
        <v>-</v>
      </c>
      <c r="FP18" s="259" t="str">
        <f t="shared" si="65"/>
        <v>-</v>
      </c>
      <c r="FQ18" s="259" t="str">
        <f t="shared" si="66"/>
        <v>-</v>
      </c>
      <c r="FR18" s="259" t="str">
        <f t="shared" si="67"/>
        <v>-</v>
      </c>
      <c r="FS18" s="260" t="str">
        <f t="shared" si="68"/>
        <v>-</v>
      </c>
      <c r="FT18" s="282"/>
      <c r="FU18" s="282"/>
      <c r="FV18" s="301" t="str">
        <f t="shared" si="69"/>
        <v>-</v>
      </c>
      <c r="FW18" s="259" t="str">
        <f t="shared" si="70"/>
        <v>-</v>
      </c>
      <c r="FX18" s="259" t="str">
        <f t="shared" si="71"/>
        <v>-</v>
      </c>
      <c r="FY18" s="259" t="str">
        <f t="shared" si="72"/>
        <v>-</v>
      </c>
      <c r="FZ18" s="259" t="str">
        <f t="shared" si="73"/>
        <v>-</v>
      </c>
      <c r="GA18" s="260" t="str">
        <f t="shared" si="74"/>
        <v>-</v>
      </c>
      <c r="GB18" s="282"/>
      <c r="GC18" s="282"/>
      <c r="GD18" s="301" t="str">
        <f t="shared" si="75"/>
        <v>-</v>
      </c>
      <c r="GE18" s="259" t="str">
        <f t="shared" si="76"/>
        <v>-</v>
      </c>
      <c r="GF18" s="259" t="str">
        <f t="shared" si="77"/>
        <v>-</v>
      </c>
      <c r="GG18" s="259" t="str">
        <f t="shared" si="78"/>
        <v>-</v>
      </c>
      <c r="GH18" s="259" t="str">
        <f t="shared" si="79"/>
        <v>-</v>
      </c>
      <c r="GI18" s="260" t="str">
        <f t="shared" si="80"/>
        <v>-</v>
      </c>
      <c r="GJ18" s="282"/>
      <c r="GK18" s="282"/>
      <c r="GL18" s="301" t="str">
        <f t="shared" si="81"/>
        <v>-</v>
      </c>
      <c r="GM18" s="259" t="str">
        <f t="shared" si="82"/>
        <v>-</v>
      </c>
      <c r="GN18" s="259" t="str">
        <f t="shared" si="83"/>
        <v>-</v>
      </c>
      <c r="GO18" s="259" t="str">
        <f t="shared" si="84"/>
        <v>-</v>
      </c>
      <c r="GP18" s="259" t="str">
        <f t="shared" si="85"/>
        <v>-</v>
      </c>
      <c r="GQ18" s="260" t="str">
        <f t="shared" si="86"/>
        <v>-</v>
      </c>
      <c r="GR18" s="282"/>
      <c r="GS18" s="282"/>
      <c r="GT18" s="301" t="str">
        <f t="shared" si="87"/>
        <v>-</v>
      </c>
      <c r="GU18" s="259" t="str">
        <f t="shared" si="88"/>
        <v>-</v>
      </c>
      <c r="GV18" s="259" t="str">
        <f t="shared" si="89"/>
        <v>-</v>
      </c>
      <c r="GW18" s="259" t="str">
        <f t="shared" si="90"/>
        <v>-</v>
      </c>
      <c r="GX18" s="259" t="str">
        <f t="shared" si="91"/>
        <v>-</v>
      </c>
      <c r="GY18" s="260" t="str">
        <f t="shared" si="92"/>
        <v>-</v>
      </c>
      <c r="GZ18" s="282"/>
      <c r="HA18" s="282"/>
      <c r="HB18" s="301" t="str">
        <f t="shared" si="93"/>
        <v>-</v>
      </c>
      <c r="HC18" s="259" t="str">
        <f t="shared" si="94"/>
        <v>-</v>
      </c>
      <c r="HD18" s="259" t="str">
        <f t="shared" si="95"/>
        <v>-</v>
      </c>
      <c r="HE18" s="259" t="str">
        <f t="shared" si="96"/>
        <v>-</v>
      </c>
      <c r="HF18" s="259" t="str">
        <f t="shared" si="97"/>
        <v>-</v>
      </c>
      <c r="HG18" s="260" t="str">
        <f t="shared" si="98"/>
        <v>-</v>
      </c>
      <c r="HH18" s="282"/>
      <c r="HI18" s="282"/>
      <c r="HJ18" s="301" t="str">
        <f t="shared" si="99"/>
        <v>-</v>
      </c>
      <c r="HK18" s="259" t="str">
        <f t="shared" si="100"/>
        <v>-</v>
      </c>
      <c r="HL18" s="260" t="str">
        <f t="shared" si="101"/>
        <v>-</v>
      </c>
      <c r="HM18" s="428" t="str">
        <f t="shared" si="110"/>
        <v>-</v>
      </c>
      <c r="HN18" s="429" t="str">
        <f t="shared" si="111"/>
        <v>-</v>
      </c>
      <c r="HO18" s="429" t="str">
        <f t="shared" si="112"/>
        <v>-</v>
      </c>
      <c r="HP18" s="429" t="str">
        <f t="shared" si="113"/>
        <v>-</v>
      </c>
      <c r="HQ18" s="429" t="str">
        <f t="shared" si="114"/>
        <v>-</v>
      </c>
      <c r="HR18" s="430" t="str">
        <f t="shared" si="115"/>
        <v>-</v>
      </c>
      <c r="HS18" s="450"/>
      <c r="HT18" s="450"/>
      <c r="HU18" s="428" t="str">
        <f t="shared" si="116"/>
        <v>-</v>
      </c>
      <c r="HV18" s="429" t="str">
        <f t="shared" si="117"/>
        <v>-</v>
      </c>
      <c r="HW18" s="429" t="str">
        <f t="shared" si="118"/>
        <v>-</v>
      </c>
      <c r="HX18" s="429" t="str">
        <f t="shared" si="119"/>
        <v>-</v>
      </c>
      <c r="HY18" s="429" t="str">
        <f t="shared" si="120"/>
        <v>-</v>
      </c>
      <c r="HZ18" s="430" t="str">
        <f t="shared" si="121"/>
        <v>-</v>
      </c>
      <c r="IA18" s="450"/>
      <c r="IB18" s="450"/>
      <c r="IC18" s="428" t="str">
        <f t="shared" si="122"/>
        <v>-</v>
      </c>
      <c r="ID18" s="429" t="str">
        <f t="shared" si="123"/>
        <v>-</v>
      </c>
      <c r="IE18" s="429" t="str">
        <f t="shared" si="124"/>
        <v>-</v>
      </c>
      <c r="IF18" s="429" t="str">
        <f t="shared" si="125"/>
        <v>-</v>
      </c>
      <c r="IG18" s="429" t="str">
        <f t="shared" si="126"/>
        <v>-</v>
      </c>
      <c r="IH18" s="430" t="str">
        <f t="shared" si="127"/>
        <v>-</v>
      </c>
      <c r="II18" s="450"/>
      <c r="IJ18" s="450"/>
      <c r="IK18" s="428" t="str">
        <f t="shared" si="128"/>
        <v>-</v>
      </c>
      <c r="IL18" s="429" t="str">
        <f t="shared" si="129"/>
        <v>-</v>
      </c>
      <c r="IM18" s="429" t="str">
        <f t="shared" si="130"/>
        <v>-</v>
      </c>
      <c r="IN18" s="429" t="str">
        <f t="shared" si="131"/>
        <v>-</v>
      </c>
      <c r="IO18" s="429" t="str">
        <f t="shared" si="132"/>
        <v>-</v>
      </c>
      <c r="IP18" s="430" t="str">
        <f t="shared" si="133"/>
        <v>-</v>
      </c>
      <c r="IQ18" s="450"/>
      <c r="IR18" s="450"/>
      <c r="IS18" s="428" t="str">
        <f t="shared" si="134"/>
        <v>-</v>
      </c>
      <c r="IT18" s="429" t="str">
        <f t="shared" si="135"/>
        <v>-</v>
      </c>
      <c r="IU18" s="429" t="str">
        <f t="shared" si="136"/>
        <v>-</v>
      </c>
      <c r="IV18" s="429" t="str">
        <f t="shared" si="137"/>
        <v>-</v>
      </c>
      <c r="IW18" s="429" t="str">
        <f t="shared" si="138"/>
        <v>-</v>
      </c>
      <c r="IX18" s="430" t="str">
        <f t="shared" si="139"/>
        <v>-</v>
      </c>
      <c r="IY18" s="450"/>
      <c r="IZ18" s="450"/>
      <c r="JA18" s="428" t="str">
        <f t="shared" si="140"/>
        <v>-</v>
      </c>
      <c r="JB18" s="429" t="str">
        <f t="shared" si="141"/>
        <v>-</v>
      </c>
      <c r="JC18" s="429" t="str">
        <f t="shared" si="142"/>
        <v>-</v>
      </c>
      <c r="JD18" s="429" t="str">
        <f t="shared" si="143"/>
        <v>-</v>
      </c>
      <c r="JE18" s="429" t="str">
        <f t="shared" si="144"/>
        <v>-</v>
      </c>
      <c r="JF18" s="430" t="str">
        <f t="shared" si="145"/>
        <v>-</v>
      </c>
      <c r="JG18" s="450"/>
      <c r="JH18" s="450"/>
      <c r="JI18" s="428" t="str">
        <f t="shared" si="146"/>
        <v>-</v>
      </c>
      <c r="JJ18" s="429" t="str">
        <f t="shared" si="147"/>
        <v>-</v>
      </c>
      <c r="JK18" s="429" t="str">
        <f t="shared" si="148"/>
        <v>-</v>
      </c>
      <c r="JL18" s="429" t="str">
        <f t="shared" si="149"/>
        <v>-</v>
      </c>
      <c r="JM18" s="429" t="str">
        <f t="shared" si="150"/>
        <v>-</v>
      </c>
      <c r="JN18" s="430" t="str">
        <f t="shared" si="151"/>
        <v>-</v>
      </c>
      <c r="JO18" s="450"/>
      <c r="JP18" s="450"/>
      <c r="JQ18" s="428" t="str">
        <f t="shared" si="152"/>
        <v>-</v>
      </c>
      <c r="JR18" s="429" t="str">
        <f t="shared" si="153"/>
        <v>-</v>
      </c>
      <c r="JS18" s="429" t="str">
        <f t="shared" si="154"/>
        <v>-</v>
      </c>
      <c r="JT18" s="429" t="str">
        <f t="shared" si="155"/>
        <v>-</v>
      </c>
      <c r="JU18" s="429" t="str">
        <f t="shared" si="156"/>
        <v>-</v>
      </c>
      <c r="JV18" s="430" t="str">
        <f t="shared" si="157"/>
        <v>-</v>
      </c>
      <c r="JW18" s="450"/>
      <c r="JX18" s="450"/>
      <c r="JY18" s="428" t="str">
        <f t="shared" si="158"/>
        <v>-</v>
      </c>
      <c r="JZ18" s="429" t="str">
        <f t="shared" si="159"/>
        <v>-</v>
      </c>
      <c r="KA18" s="430" t="str">
        <f t="shared" si="160"/>
        <v>-</v>
      </c>
      <c r="KB18" s="172"/>
      <c r="KC18" s="355"/>
      <c r="KD18" s="355"/>
      <c r="KE18" s="355"/>
      <c r="KF18" s="355"/>
      <c r="KG18" s="355"/>
      <c r="KH18" s="355"/>
      <c r="KI18" s="358"/>
      <c r="KJ18" s="358"/>
      <c r="KK18" s="358"/>
      <c r="KL18" s="358"/>
      <c r="KM18" s="358"/>
      <c r="KN18" s="358"/>
      <c r="KO18" s="358"/>
      <c r="KP18" s="358"/>
      <c r="KQ18" s="358"/>
      <c r="KR18" s="358"/>
      <c r="KS18" s="358"/>
      <c r="KT18" s="358"/>
      <c r="KU18" s="358"/>
      <c r="KV18" s="358"/>
      <c r="KW18" s="358"/>
      <c r="KX18" s="358"/>
      <c r="KY18" s="358"/>
      <c r="KZ18" s="358"/>
      <c r="LA18" s="358"/>
      <c r="LB18" s="358"/>
      <c r="LC18" s="358"/>
      <c r="LD18" s="358"/>
      <c r="LE18" s="358"/>
      <c r="LF18" s="358"/>
      <c r="LG18" s="358"/>
      <c r="LH18" s="358"/>
      <c r="LI18" s="358"/>
      <c r="LJ18" s="358"/>
      <c r="LK18" s="358"/>
      <c r="LL18" s="358"/>
      <c r="LM18" s="358"/>
      <c r="LN18" s="358"/>
      <c r="LO18" s="358"/>
      <c r="LP18" s="358"/>
      <c r="LQ18" s="358"/>
      <c r="LR18" s="358"/>
      <c r="LS18" s="344"/>
      <c r="LT18" s="344"/>
      <c r="LU18" s="344"/>
      <c r="LV18" s="344"/>
      <c r="LW18" s="344"/>
      <c r="LX18" s="344"/>
      <c r="LY18" s="358"/>
      <c r="LZ18" s="358"/>
      <c r="MA18" s="405"/>
    </row>
    <row r="19" spans="1:339" x14ac:dyDescent="0.2">
      <c r="A19" s="310" t="s">
        <v>204</v>
      </c>
      <c r="B19" s="172">
        <v>0</v>
      </c>
      <c r="C19" s="172">
        <v>0</v>
      </c>
      <c r="D19" s="172" t="s">
        <v>315</v>
      </c>
      <c r="E19" s="172"/>
      <c r="F19" s="173"/>
      <c r="G19" s="218" t="s">
        <v>158</v>
      </c>
      <c r="H19" s="348">
        <v>2010</v>
      </c>
      <c r="I19" s="349">
        <v>2010</v>
      </c>
      <c r="J19" s="362">
        <v>52.9</v>
      </c>
      <c r="K19" s="362">
        <v>55.2</v>
      </c>
      <c r="L19" s="362">
        <v>54.1</v>
      </c>
      <c r="M19" s="362">
        <v>43</v>
      </c>
      <c r="N19" s="362">
        <v>51.8</v>
      </c>
      <c r="O19" s="363">
        <v>47.6</v>
      </c>
      <c r="P19" s="388">
        <v>2010</v>
      </c>
      <c r="Q19" s="389">
        <v>2010</v>
      </c>
      <c r="R19" s="362">
        <v>1.4</v>
      </c>
      <c r="S19" s="362">
        <v>2.1</v>
      </c>
      <c r="T19" s="362">
        <v>1.7</v>
      </c>
      <c r="U19" s="362">
        <v>3.8</v>
      </c>
      <c r="V19" s="362">
        <v>4.5999999999999996</v>
      </c>
      <c r="W19" s="363">
        <v>4.2</v>
      </c>
      <c r="X19" s="388">
        <v>2010</v>
      </c>
      <c r="Y19" s="389">
        <v>2010</v>
      </c>
      <c r="Z19" s="362">
        <v>3</v>
      </c>
      <c r="AA19" s="362">
        <v>5.5</v>
      </c>
      <c r="AB19" s="362">
        <v>4.3</v>
      </c>
      <c r="AC19" s="362">
        <v>14.7</v>
      </c>
      <c r="AD19" s="362">
        <v>28.8</v>
      </c>
      <c r="AE19" s="363">
        <v>22</v>
      </c>
      <c r="AF19" s="388">
        <v>2010</v>
      </c>
      <c r="AG19" s="389">
        <v>2010</v>
      </c>
      <c r="AH19" s="362"/>
      <c r="AI19" s="362">
        <v>70.900000000000006</v>
      </c>
      <c r="AJ19" s="362">
        <v>64.5</v>
      </c>
      <c r="AK19" s="362">
        <v>62.8</v>
      </c>
      <c r="AL19" s="362">
        <v>63.6</v>
      </c>
      <c r="AM19" s="363">
        <v>63.3</v>
      </c>
      <c r="AN19" s="388">
        <v>2010</v>
      </c>
      <c r="AO19" s="389">
        <v>2010</v>
      </c>
      <c r="AP19" s="362">
        <v>21.7</v>
      </c>
      <c r="AQ19" s="362">
        <v>59.4</v>
      </c>
      <c r="AR19" s="362">
        <v>41.2</v>
      </c>
      <c r="AS19" s="362">
        <v>37.4</v>
      </c>
      <c r="AT19" s="362">
        <v>82</v>
      </c>
      <c r="AU19" s="363">
        <v>60.7</v>
      </c>
      <c r="AV19" s="388">
        <v>2010</v>
      </c>
      <c r="AW19" s="389">
        <v>2010</v>
      </c>
      <c r="AX19" s="220">
        <v>84</v>
      </c>
      <c r="AY19" s="220">
        <v>74.7</v>
      </c>
      <c r="AZ19" s="220">
        <v>77.099999999999994</v>
      </c>
      <c r="BA19" s="220">
        <v>85.9</v>
      </c>
      <c r="BB19" s="220">
        <v>77.599999999999994</v>
      </c>
      <c r="BC19" s="221">
        <v>80</v>
      </c>
      <c r="BD19" s="388">
        <v>2010</v>
      </c>
      <c r="BE19" s="389">
        <v>2010</v>
      </c>
      <c r="BF19" s="396">
        <v>1.3</v>
      </c>
      <c r="BG19" s="396">
        <v>3.3</v>
      </c>
      <c r="BH19" s="396">
        <v>2.2999999999999998</v>
      </c>
      <c r="BI19" s="396">
        <v>1.3</v>
      </c>
      <c r="BJ19" s="396">
        <v>3</v>
      </c>
      <c r="BK19" s="397">
        <v>2.2000000000000002</v>
      </c>
      <c r="BL19" s="388">
        <v>2010</v>
      </c>
      <c r="BM19" s="349">
        <v>2010</v>
      </c>
      <c r="BN19" s="349">
        <v>1.6</v>
      </c>
      <c r="BO19" s="349">
        <v>7.6</v>
      </c>
      <c r="BP19" s="349">
        <v>4.7</v>
      </c>
      <c r="BQ19" s="349">
        <v>2.7</v>
      </c>
      <c r="BR19" s="349">
        <v>8</v>
      </c>
      <c r="BS19" s="481">
        <v>5.5</v>
      </c>
      <c r="BT19" s="388"/>
      <c r="BU19" s="389"/>
      <c r="BV19" s="396"/>
      <c r="BW19" s="396"/>
      <c r="BX19" s="397"/>
      <c r="BY19" s="216">
        <v>285063</v>
      </c>
      <c r="BZ19" s="208">
        <v>319988</v>
      </c>
      <c r="CA19" s="208">
        <v>605051</v>
      </c>
      <c r="CB19" s="208">
        <v>299310</v>
      </c>
      <c r="CC19" s="208">
        <v>332264</v>
      </c>
      <c r="CD19" s="284">
        <v>631574</v>
      </c>
      <c r="CE19" s="282"/>
      <c r="CF19" s="282"/>
      <c r="CG19" s="226">
        <f t="shared" si="0"/>
        <v>285063</v>
      </c>
      <c r="CH19" s="227">
        <f t="shared" si="1"/>
        <v>319988</v>
      </c>
      <c r="CI19" s="227">
        <f t="shared" si="2"/>
        <v>605051</v>
      </c>
      <c r="CJ19" s="227">
        <f t="shared" si="3"/>
        <v>299310</v>
      </c>
      <c r="CK19" s="227">
        <f t="shared" si="4"/>
        <v>332264</v>
      </c>
      <c r="CL19" s="228">
        <f t="shared" si="5"/>
        <v>631574</v>
      </c>
      <c r="CM19" s="282"/>
      <c r="CN19" s="282"/>
      <c r="CO19" s="226">
        <f t="shared" si="6"/>
        <v>285063</v>
      </c>
      <c r="CP19" s="227">
        <f t="shared" si="7"/>
        <v>319988</v>
      </c>
      <c r="CQ19" s="227">
        <f t="shared" si="8"/>
        <v>605051</v>
      </c>
      <c r="CR19" s="227">
        <f t="shared" si="9"/>
        <v>299310</v>
      </c>
      <c r="CS19" s="227">
        <f t="shared" si="10"/>
        <v>332264</v>
      </c>
      <c r="CT19" s="228">
        <f t="shared" si="11"/>
        <v>631574</v>
      </c>
      <c r="CU19" s="282"/>
      <c r="CV19" s="282"/>
      <c r="CW19" s="292">
        <f t="shared" si="12"/>
        <v>285063</v>
      </c>
      <c r="CX19" s="234">
        <f t="shared" si="13"/>
        <v>319988</v>
      </c>
      <c r="CY19" s="234">
        <f t="shared" si="14"/>
        <v>605051</v>
      </c>
      <c r="CZ19" s="234">
        <f t="shared" si="15"/>
        <v>299310</v>
      </c>
      <c r="DA19" s="234">
        <f t="shared" si="16"/>
        <v>332264</v>
      </c>
      <c r="DB19" s="235">
        <f t="shared" si="17"/>
        <v>631574</v>
      </c>
      <c r="DC19" s="282"/>
      <c r="DD19" s="282"/>
      <c r="DE19" s="226" t="str">
        <f t="shared" si="18"/>
        <v>-</v>
      </c>
      <c r="DF19" s="227">
        <f t="shared" si="19"/>
        <v>319988</v>
      </c>
      <c r="DG19" s="227">
        <f t="shared" si="20"/>
        <v>605051</v>
      </c>
      <c r="DH19" s="227">
        <f t="shared" si="21"/>
        <v>299310</v>
      </c>
      <c r="DI19" s="227">
        <f t="shared" si="22"/>
        <v>332264</v>
      </c>
      <c r="DJ19" s="228">
        <f t="shared" si="23"/>
        <v>631574</v>
      </c>
      <c r="DK19" s="282"/>
      <c r="DL19" s="282"/>
      <c r="DM19" s="226">
        <f t="shared" si="24"/>
        <v>285063</v>
      </c>
      <c r="DN19" s="227">
        <f t="shared" si="25"/>
        <v>319988</v>
      </c>
      <c r="DO19" s="227">
        <f t="shared" si="26"/>
        <v>605051</v>
      </c>
      <c r="DP19" s="227">
        <f t="shared" si="27"/>
        <v>299310</v>
      </c>
      <c r="DQ19" s="227">
        <f t="shared" si="28"/>
        <v>332264</v>
      </c>
      <c r="DR19" s="228">
        <f t="shared" si="29"/>
        <v>631574</v>
      </c>
      <c r="DS19" s="282"/>
      <c r="DT19" s="282"/>
      <c r="DU19" s="226">
        <f t="shared" si="30"/>
        <v>285063</v>
      </c>
      <c r="DV19" s="227">
        <f t="shared" si="31"/>
        <v>319988</v>
      </c>
      <c r="DW19" s="227">
        <f t="shared" si="32"/>
        <v>605051</v>
      </c>
      <c r="DX19" s="227">
        <f t="shared" si="33"/>
        <v>299310</v>
      </c>
      <c r="DY19" s="227">
        <f t="shared" si="34"/>
        <v>332264</v>
      </c>
      <c r="DZ19" s="228">
        <f t="shared" si="35"/>
        <v>631574</v>
      </c>
      <c r="EA19" s="282"/>
      <c r="EB19" s="282"/>
      <c r="EC19" s="226">
        <f t="shared" si="36"/>
        <v>285063</v>
      </c>
      <c r="ED19" s="227">
        <f t="shared" si="37"/>
        <v>319988</v>
      </c>
      <c r="EE19" s="227">
        <f t="shared" si="38"/>
        <v>605051</v>
      </c>
      <c r="EF19" s="227">
        <f t="shared" si="39"/>
        <v>299310</v>
      </c>
      <c r="EG19" s="227">
        <f t="shared" si="40"/>
        <v>332264</v>
      </c>
      <c r="EH19" s="228">
        <f t="shared" si="41"/>
        <v>631574</v>
      </c>
      <c r="EI19" s="282"/>
      <c r="EJ19" s="282"/>
      <c r="EK19" s="226">
        <f t="shared" si="42"/>
        <v>285063</v>
      </c>
      <c r="EL19" s="227">
        <f t="shared" si="43"/>
        <v>319988</v>
      </c>
      <c r="EM19" s="227">
        <f t="shared" si="44"/>
        <v>605051</v>
      </c>
      <c r="EN19" s="227">
        <f t="shared" si="45"/>
        <v>299310</v>
      </c>
      <c r="EO19" s="227">
        <f t="shared" si="46"/>
        <v>332264</v>
      </c>
      <c r="EP19" s="228">
        <f t="shared" si="47"/>
        <v>631574</v>
      </c>
      <c r="EQ19" s="282"/>
      <c r="ER19" s="282"/>
      <c r="ES19" s="226" t="str">
        <f t="shared" si="48"/>
        <v>-</v>
      </c>
      <c r="ET19" s="227" t="str">
        <f t="shared" si="49"/>
        <v>-</v>
      </c>
      <c r="EU19" s="228" t="str">
        <f t="shared" si="50"/>
        <v>-</v>
      </c>
      <c r="EV19" s="282"/>
      <c r="EW19" s="282"/>
      <c r="EX19" s="301">
        <f t="shared" si="51"/>
        <v>150798.32700000002</v>
      </c>
      <c r="EY19" s="259">
        <f t="shared" si="52"/>
        <v>176633.37600000002</v>
      </c>
      <c r="EZ19" s="259">
        <f t="shared" si="53"/>
        <v>327332.59100000001</v>
      </c>
      <c r="FA19" s="259">
        <f t="shared" si="54"/>
        <v>128703.3</v>
      </c>
      <c r="FB19" s="259">
        <f t="shared" si="55"/>
        <v>172112.75200000001</v>
      </c>
      <c r="FC19" s="260">
        <f t="shared" si="56"/>
        <v>300629.22400000005</v>
      </c>
      <c r="FD19" s="282"/>
      <c r="FE19" s="282"/>
      <c r="FF19" s="301">
        <f t="shared" si="57"/>
        <v>3990.8819999999996</v>
      </c>
      <c r="FG19" s="259">
        <f t="shared" si="58"/>
        <v>6719.7480000000005</v>
      </c>
      <c r="FH19" s="259">
        <f t="shared" si="59"/>
        <v>10285.867</v>
      </c>
      <c r="FI19" s="259">
        <f t="shared" si="60"/>
        <v>11373.779999999999</v>
      </c>
      <c r="FJ19" s="259">
        <f t="shared" si="61"/>
        <v>15284.144</v>
      </c>
      <c r="FK19" s="260">
        <f t="shared" si="62"/>
        <v>26526.108</v>
      </c>
      <c r="FL19" s="282"/>
      <c r="FM19" s="282"/>
      <c r="FN19" s="301">
        <f t="shared" si="63"/>
        <v>8551.89</v>
      </c>
      <c r="FO19" s="259">
        <f t="shared" si="64"/>
        <v>17599.34</v>
      </c>
      <c r="FP19" s="259">
        <f t="shared" si="65"/>
        <v>26017.192999999999</v>
      </c>
      <c r="FQ19" s="259">
        <f t="shared" si="66"/>
        <v>43998.57</v>
      </c>
      <c r="FR19" s="259">
        <f t="shared" si="67"/>
        <v>95692.032000000007</v>
      </c>
      <c r="FS19" s="260">
        <f t="shared" si="68"/>
        <v>138946.28</v>
      </c>
      <c r="FT19" s="282"/>
      <c r="FU19" s="282"/>
      <c r="FV19" s="301" t="str">
        <f t="shared" si="69"/>
        <v>-</v>
      </c>
      <c r="FW19" s="259">
        <f t="shared" si="70"/>
        <v>226871.49200000003</v>
      </c>
      <c r="FX19" s="259">
        <f t="shared" si="71"/>
        <v>390257.89500000002</v>
      </c>
      <c r="FY19" s="259">
        <f t="shared" si="72"/>
        <v>187966.68</v>
      </c>
      <c r="FZ19" s="259">
        <f t="shared" si="73"/>
        <v>211319.90400000001</v>
      </c>
      <c r="GA19" s="260">
        <f t="shared" si="74"/>
        <v>399786.342</v>
      </c>
      <c r="GB19" s="282"/>
      <c r="GC19" s="282"/>
      <c r="GD19" s="301">
        <f t="shared" si="75"/>
        <v>61858.671000000002</v>
      </c>
      <c r="GE19" s="259">
        <f t="shared" si="76"/>
        <v>190072.872</v>
      </c>
      <c r="GF19" s="259">
        <f t="shared" si="77"/>
        <v>249281.01200000002</v>
      </c>
      <c r="GG19" s="259">
        <f t="shared" si="78"/>
        <v>111941.94</v>
      </c>
      <c r="GH19" s="259">
        <f t="shared" si="79"/>
        <v>272456.48</v>
      </c>
      <c r="GI19" s="260">
        <f t="shared" si="80"/>
        <v>383365.41800000001</v>
      </c>
      <c r="GJ19" s="282"/>
      <c r="GK19" s="282"/>
      <c r="GL19" s="301">
        <f t="shared" si="81"/>
        <v>239452.91999999998</v>
      </c>
      <c r="GM19" s="259">
        <f t="shared" si="82"/>
        <v>239031.03599999999</v>
      </c>
      <c r="GN19" s="259">
        <f t="shared" si="83"/>
        <v>466494.32099999994</v>
      </c>
      <c r="GO19" s="259">
        <f t="shared" si="84"/>
        <v>257107.29000000004</v>
      </c>
      <c r="GP19" s="259">
        <f t="shared" si="85"/>
        <v>257836.86399999997</v>
      </c>
      <c r="GQ19" s="260">
        <f t="shared" si="86"/>
        <v>505259.2</v>
      </c>
      <c r="GR19" s="282"/>
      <c r="GS19" s="282"/>
      <c r="GT19" s="301">
        <f t="shared" si="87"/>
        <v>3705.8190000000004</v>
      </c>
      <c r="GU19" s="259">
        <f t="shared" si="88"/>
        <v>10559.604000000001</v>
      </c>
      <c r="GV19" s="259">
        <f t="shared" si="89"/>
        <v>13916.172999999999</v>
      </c>
      <c r="GW19" s="259">
        <f t="shared" si="90"/>
        <v>3891.03</v>
      </c>
      <c r="GX19" s="259">
        <f t="shared" si="91"/>
        <v>9967.92</v>
      </c>
      <c r="GY19" s="260">
        <f t="shared" si="92"/>
        <v>13894.628000000001</v>
      </c>
      <c r="GZ19" s="282"/>
      <c r="HA19" s="282"/>
      <c r="HB19" s="301">
        <f t="shared" si="93"/>
        <v>4561.0079999999998</v>
      </c>
      <c r="HC19" s="259">
        <f t="shared" si="94"/>
        <v>24319.088</v>
      </c>
      <c r="HD19" s="259">
        <f t="shared" si="95"/>
        <v>28437.397000000001</v>
      </c>
      <c r="HE19" s="259">
        <f t="shared" si="96"/>
        <v>8081.3700000000008</v>
      </c>
      <c r="HF19" s="259">
        <f t="shared" si="97"/>
        <v>26581.119999999999</v>
      </c>
      <c r="HG19" s="260">
        <f t="shared" si="98"/>
        <v>34736.57</v>
      </c>
      <c r="HH19" s="282"/>
      <c r="HI19" s="282"/>
      <c r="HJ19" s="301" t="str">
        <f t="shared" si="99"/>
        <v>-</v>
      </c>
      <c r="HK19" s="259" t="str">
        <f t="shared" si="100"/>
        <v>-</v>
      </c>
      <c r="HL19" s="260" t="str">
        <f t="shared" si="101"/>
        <v>-</v>
      </c>
      <c r="HM19" s="428">
        <f t="shared" si="110"/>
        <v>1</v>
      </c>
      <c r="HN19" s="429">
        <f t="shared" si="111"/>
        <v>1</v>
      </c>
      <c r="HO19" s="429">
        <f t="shared" si="112"/>
        <v>1</v>
      </c>
      <c r="HP19" s="429">
        <f t="shared" si="113"/>
        <v>1</v>
      </c>
      <c r="HQ19" s="429">
        <f t="shared" si="114"/>
        <v>1</v>
      </c>
      <c r="HR19" s="430">
        <f t="shared" si="115"/>
        <v>1</v>
      </c>
      <c r="HS19" s="450"/>
      <c r="HT19" s="450"/>
      <c r="HU19" s="428">
        <f t="shared" si="116"/>
        <v>1</v>
      </c>
      <c r="HV19" s="429">
        <f t="shared" si="117"/>
        <v>1</v>
      </c>
      <c r="HW19" s="429">
        <f t="shared" si="118"/>
        <v>1</v>
      </c>
      <c r="HX19" s="429">
        <f t="shared" si="119"/>
        <v>1</v>
      </c>
      <c r="HY19" s="429">
        <f t="shared" si="120"/>
        <v>1</v>
      </c>
      <c r="HZ19" s="430">
        <f t="shared" si="121"/>
        <v>1</v>
      </c>
      <c r="IA19" s="450"/>
      <c r="IB19" s="450"/>
      <c r="IC19" s="428">
        <f t="shared" si="122"/>
        <v>1</v>
      </c>
      <c r="ID19" s="429">
        <f t="shared" si="123"/>
        <v>1</v>
      </c>
      <c r="IE19" s="429">
        <f t="shared" si="124"/>
        <v>1</v>
      </c>
      <c r="IF19" s="429">
        <f t="shared" si="125"/>
        <v>1</v>
      </c>
      <c r="IG19" s="429">
        <f t="shared" si="126"/>
        <v>1</v>
      </c>
      <c r="IH19" s="430">
        <f t="shared" si="127"/>
        <v>1</v>
      </c>
      <c r="II19" s="450"/>
      <c r="IJ19" s="450"/>
      <c r="IK19" s="428" t="str">
        <f t="shared" si="128"/>
        <v>-</v>
      </c>
      <c r="IL19" s="429">
        <f t="shared" si="129"/>
        <v>1</v>
      </c>
      <c r="IM19" s="429">
        <f t="shared" si="130"/>
        <v>1</v>
      </c>
      <c r="IN19" s="429">
        <f t="shared" si="131"/>
        <v>1</v>
      </c>
      <c r="IO19" s="429">
        <f t="shared" si="132"/>
        <v>1</v>
      </c>
      <c r="IP19" s="430">
        <f t="shared" si="133"/>
        <v>1</v>
      </c>
      <c r="IQ19" s="450"/>
      <c r="IR19" s="450"/>
      <c r="IS19" s="428">
        <f t="shared" si="134"/>
        <v>1</v>
      </c>
      <c r="IT19" s="429">
        <f t="shared" si="135"/>
        <v>1</v>
      </c>
      <c r="IU19" s="429">
        <f t="shared" si="136"/>
        <v>1</v>
      </c>
      <c r="IV19" s="429">
        <f t="shared" si="137"/>
        <v>1</v>
      </c>
      <c r="IW19" s="429">
        <f t="shared" si="138"/>
        <v>1</v>
      </c>
      <c r="IX19" s="430">
        <f t="shared" si="139"/>
        <v>1</v>
      </c>
      <c r="IY19" s="450"/>
      <c r="IZ19" s="450"/>
      <c r="JA19" s="428">
        <f t="shared" si="140"/>
        <v>1</v>
      </c>
      <c r="JB19" s="429">
        <f t="shared" si="141"/>
        <v>1</v>
      </c>
      <c r="JC19" s="429">
        <f t="shared" si="142"/>
        <v>1</v>
      </c>
      <c r="JD19" s="429">
        <f t="shared" si="143"/>
        <v>1</v>
      </c>
      <c r="JE19" s="429">
        <f t="shared" si="144"/>
        <v>1</v>
      </c>
      <c r="JF19" s="430">
        <f t="shared" si="145"/>
        <v>1</v>
      </c>
      <c r="JG19" s="450"/>
      <c r="JH19" s="450"/>
      <c r="JI19" s="428">
        <f t="shared" si="146"/>
        <v>1</v>
      </c>
      <c r="JJ19" s="429">
        <f t="shared" si="147"/>
        <v>1</v>
      </c>
      <c r="JK19" s="429">
        <f t="shared" si="148"/>
        <v>1</v>
      </c>
      <c r="JL19" s="429">
        <f t="shared" si="149"/>
        <v>1</v>
      </c>
      <c r="JM19" s="429">
        <f t="shared" si="150"/>
        <v>1</v>
      </c>
      <c r="JN19" s="430">
        <f t="shared" si="151"/>
        <v>1</v>
      </c>
      <c r="JO19" s="450"/>
      <c r="JP19" s="450"/>
      <c r="JQ19" s="428">
        <f t="shared" si="152"/>
        <v>1</v>
      </c>
      <c r="JR19" s="429">
        <f t="shared" si="153"/>
        <v>1</v>
      </c>
      <c r="JS19" s="429">
        <f t="shared" si="154"/>
        <v>1</v>
      </c>
      <c r="JT19" s="429">
        <f t="shared" si="155"/>
        <v>1</v>
      </c>
      <c r="JU19" s="429">
        <f t="shared" si="156"/>
        <v>1</v>
      </c>
      <c r="JV19" s="430">
        <f t="shared" si="157"/>
        <v>1</v>
      </c>
      <c r="JW19" s="450"/>
      <c r="JX19" s="450"/>
      <c r="JY19" s="428" t="str">
        <f t="shared" si="158"/>
        <v>-</v>
      </c>
      <c r="JZ19" s="429" t="str">
        <f t="shared" si="159"/>
        <v>-</v>
      </c>
      <c r="KA19" s="430" t="str">
        <f t="shared" si="160"/>
        <v>-</v>
      </c>
      <c r="KB19" s="172"/>
      <c r="KC19" s="355" t="s">
        <v>573</v>
      </c>
      <c r="KD19" s="355" t="s">
        <v>573</v>
      </c>
      <c r="KE19" s="355" t="s">
        <v>573</v>
      </c>
      <c r="KF19" s="355" t="s">
        <v>573</v>
      </c>
      <c r="KG19" s="355" t="s">
        <v>573</v>
      </c>
      <c r="KH19" s="355" t="s">
        <v>573</v>
      </c>
      <c r="KI19" s="358"/>
      <c r="KJ19" s="358"/>
      <c r="KK19" s="358"/>
      <c r="KL19" s="358"/>
      <c r="KM19" s="358"/>
      <c r="KN19" s="358"/>
      <c r="KO19" s="358"/>
      <c r="KP19" s="358"/>
      <c r="KQ19" s="358"/>
      <c r="KR19" s="358"/>
      <c r="KS19" s="358"/>
      <c r="KT19" s="358"/>
      <c r="KU19" s="358" t="s">
        <v>627</v>
      </c>
      <c r="KV19" s="358" t="s">
        <v>630</v>
      </c>
      <c r="KW19" s="358" t="s">
        <v>573</v>
      </c>
      <c r="KX19" s="358" t="s">
        <v>573</v>
      </c>
      <c r="KY19" s="358" t="s">
        <v>573</v>
      </c>
      <c r="KZ19" s="358" t="s">
        <v>573</v>
      </c>
      <c r="LA19" s="358"/>
      <c r="LB19" s="358"/>
      <c r="LC19" s="358"/>
      <c r="LD19" s="358"/>
      <c r="LE19" s="358"/>
      <c r="LF19" s="358"/>
      <c r="LG19" s="358"/>
      <c r="LH19" s="358"/>
      <c r="LI19" s="358"/>
      <c r="LJ19" s="358"/>
      <c r="LK19" s="358"/>
      <c r="LL19" s="358"/>
      <c r="LM19" s="358"/>
      <c r="LN19" s="358"/>
      <c r="LO19" s="358"/>
      <c r="LP19" s="358"/>
      <c r="LQ19" s="358"/>
      <c r="LR19" s="358"/>
      <c r="LS19" s="344"/>
      <c r="LT19" s="344"/>
      <c r="LU19" s="344"/>
      <c r="LV19" s="344"/>
      <c r="LW19" s="344"/>
      <c r="LX19" s="344"/>
      <c r="LY19" s="358"/>
      <c r="LZ19" s="358"/>
      <c r="MA19" s="405"/>
    </row>
    <row r="20" spans="1:339" x14ac:dyDescent="0.2">
      <c r="A20" s="310" t="s">
        <v>204</v>
      </c>
      <c r="B20" s="172">
        <v>0</v>
      </c>
      <c r="C20" s="172">
        <v>0</v>
      </c>
      <c r="D20" s="172" t="s">
        <v>310</v>
      </c>
      <c r="E20" s="172">
        <v>1</v>
      </c>
      <c r="F20" s="173"/>
      <c r="G20" s="218" t="s">
        <v>174</v>
      </c>
      <c r="H20" s="350">
        <v>2012</v>
      </c>
      <c r="I20" s="351">
        <v>2012</v>
      </c>
      <c r="J20" s="364">
        <v>6.5</v>
      </c>
      <c r="K20" s="364">
        <v>11</v>
      </c>
      <c r="L20" s="364">
        <v>8.6999999999999993</v>
      </c>
      <c r="M20" s="364"/>
      <c r="N20" s="364"/>
      <c r="O20" s="365"/>
      <c r="P20" s="390">
        <v>2012</v>
      </c>
      <c r="Q20" s="391">
        <v>2012</v>
      </c>
      <c r="R20" s="364">
        <v>0.1</v>
      </c>
      <c r="S20" s="364">
        <v>0.1</v>
      </c>
      <c r="T20" s="364">
        <v>0.1</v>
      </c>
      <c r="U20" s="364"/>
      <c r="V20" s="364"/>
      <c r="W20" s="365"/>
      <c r="X20" s="390">
        <v>2012</v>
      </c>
      <c r="Y20" s="391">
        <v>2012</v>
      </c>
      <c r="Z20" s="364">
        <v>0</v>
      </c>
      <c r="AA20" s="364">
        <v>0</v>
      </c>
      <c r="AB20" s="364">
        <v>0</v>
      </c>
      <c r="AC20" s="364"/>
      <c r="AD20" s="364"/>
      <c r="AE20" s="365"/>
      <c r="AF20" s="390"/>
      <c r="AG20" s="391"/>
      <c r="AH20" s="364"/>
      <c r="AI20" s="364"/>
      <c r="AJ20" s="364"/>
      <c r="AK20" s="364"/>
      <c r="AL20" s="364"/>
      <c r="AM20" s="365"/>
      <c r="AN20" s="390">
        <v>2012</v>
      </c>
      <c r="AO20" s="391">
        <v>2012</v>
      </c>
      <c r="AP20" s="364">
        <v>0</v>
      </c>
      <c r="AQ20" s="364">
        <v>0</v>
      </c>
      <c r="AR20" s="364">
        <v>0</v>
      </c>
      <c r="AS20" s="364"/>
      <c r="AT20" s="364"/>
      <c r="AU20" s="365"/>
      <c r="AV20" s="390">
        <v>2012</v>
      </c>
      <c r="AW20" s="391">
        <v>2012</v>
      </c>
      <c r="AX20" s="222"/>
      <c r="AY20" s="222"/>
      <c r="AZ20" s="222"/>
      <c r="BA20" s="222"/>
      <c r="BB20" s="222"/>
      <c r="BC20" s="223"/>
      <c r="BD20" s="390">
        <v>2012</v>
      </c>
      <c r="BE20" s="391">
        <v>2012</v>
      </c>
      <c r="BF20" s="398">
        <v>1.1000000000000001</v>
      </c>
      <c r="BG20" s="398">
        <v>8</v>
      </c>
      <c r="BH20" s="398">
        <v>4.5</v>
      </c>
      <c r="BI20" s="398" t="s">
        <v>573</v>
      </c>
      <c r="BJ20" s="398" t="s">
        <v>573</v>
      </c>
      <c r="BK20" s="399" t="s">
        <v>573</v>
      </c>
      <c r="BL20" s="390">
        <v>2012</v>
      </c>
      <c r="BM20" s="482">
        <v>2012</v>
      </c>
      <c r="BN20" s="482">
        <v>1.8</v>
      </c>
      <c r="BO20" s="482">
        <v>15.7</v>
      </c>
      <c r="BP20" s="482">
        <v>8.6999999999999993</v>
      </c>
      <c r="BQ20" s="482" t="s">
        <v>573</v>
      </c>
      <c r="BR20" s="482" t="s">
        <v>573</v>
      </c>
      <c r="BS20" s="483" t="s">
        <v>573</v>
      </c>
      <c r="BT20" s="390"/>
      <c r="BU20" s="391"/>
      <c r="BV20" s="398"/>
      <c r="BW20" s="398"/>
      <c r="BX20" s="399"/>
      <c r="BY20" s="216">
        <v>423555</v>
      </c>
      <c r="BZ20" s="208">
        <v>420988</v>
      </c>
      <c r="CA20" s="208">
        <v>844543</v>
      </c>
      <c r="CB20" s="208">
        <v>439660</v>
      </c>
      <c r="CC20" s="208">
        <v>429662</v>
      </c>
      <c r="CD20" s="284">
        <v>869322</v>
      </c>
      <c r="CE20" s="282"/>
      <c r="CF20" s="282"/>
      <c r="CG20" s="226">
        <f t="shared" si="0"/>
        <v>423555</v>
      </c>
      <c r="CH20" s="227">
        <f t="shared" si="1"/>
        <v>420988</v>
      </c>
      <c r="CI20" s="227">
        <f t="shared" si="2"/>
        <v>844543</v>
      </c>
      <c r="CJ20" s="227" t="str">
        <f t="shared" si="3"/>
        <v>-</v>
      </c>
      <c r="CK20" s="227" t="str">
        <f t="shared" si="4"/>
        <v>-</v>
      </c>
      <c r="CL20" s="228" t="str">
        <f t="shared" si="5"/>
        <v>-</v>
      </c>
      <c r="CM20" s="282"/>
      <c r="CN20" s="282"/>
      <c r="CO20" s="226">
        <f t="shared" si="6"/>
        <v>423555</v>
      </c>
      <c r="CP20" s="227">
        <f t="shared" si="7"/>
        <v>420988</v>
      </c>
      <c r="CQ20" s="227">
        <f t="shared" si="8"/>
        <v>844543</v>
      </c>
      <c r="CR20" s="227" t="str">
        <f t="shared" si="9"/>
        <v>-</v>
      </c>
      <c r="CS20" s="227" t="str">
        <f t="shared" si="10"/>
        <v>-</v>
      </c>
      <c r="CT20" s="228" t="str">
        <f t="shared" si="11"/>
        <v>-</v>
      </c>
      <c r="CU20" s="282"/>
      <c r="CV20" s="282"/>
      <c r="CW20" s="292">
        <f t="shared" si="12"/>
        <v>423555</v>
      </c>
      <c r="CX20" s="234">
        <f t="shared" si="13"/>
        <v>420988</v>
      </c>
      <c r="CY20" s="234">
        <f t="shared" si="14"/>
        <v>844543</v>
      </c>
      <c r="CZ20" s="234" t="str">
        <f t="shared" si="15"/>
        <v>-</v>
      </c>
      <c r="DA20" s="234" t="str">
        <f t="shared" si="16"/>
        <v>-</v>
      </c>
      <c r="DB20" s="235" t="str">
        <f t="shared" si="17"/>
        <v>-</v>
      </c>
      <c r="DC20" s="282"/>
      <c r="DD20" s="282"/>
      <c r="DE20" s="226" t="str">
        <f t="shared" si="18"/>
        <v>-</v>
      </c>
      <c r="DF20" s="227" t="str">
        <f t="shared" si="19"/>
        <v>-</v>
      </c>
      <c r="DG20" s="227" t="str">
        <f t="shared" si="20"/>
        <v>-</v>
      </c>
      <c r="DH20" s="227" t="str">
        <f t="shared" si="21"/>
        <v>-</v>
      </c>
      <c r="DI20" s="227" t="str">
        <f t="shared" si="22"/>
        <v>-</v>
      </c>
      <c r="DJ20" s="228" t="str">
        <f t="shared" si="23"/>
        <v>-</v>
      </c>
      <c r="DK20" s="282"/>
      <c r="DL20" s="282"/>
      <c r="DM20" s="226">
        <f t="shared" si="24"/>
        <v>423555</v>
      </c>
      <c r="DN20" s="227">
        <f t="shared" si="25"/>
        <v>420988</v>
      </c>
      <c r="DO20" s="227">
        <f t="shared" si="26"/>
        <v>844543</v>
      </c>
      <c r="DP20" s="227" t="str">
        <f t="shared" si="27"/>
        <v>-</v>
      </c>
      <c r="DQ20" s="227" t="str">
        <f t="shared" si="28"/>
        <v>-</v>
      </c>
      <c r="DR20" s="228" t="str">
        <f t="shared" si="29"/>
        <v>-</v>
      </c>
      <c r="DS20" s="282"/>
      <c r="DT20" s="282"/>
      <c r="DU20" s="226" t="str">
        <f t="shared" si="30"/>
        <v>-</v>
      </c>
      <c r="DV20" s="227" t="str">
        <f t="shared" si="31"/>
        <v>-</v>
      </c>
      <c r="DW20" s="227" t="str">
        <f t="shared" si="32"/>
        <v>-</v>
      </c>
      <c r="DX20" s="227" t="str">
        <f t="shared" si="33"/>
        <v>-</v>
      </c>
      <c r="DY20" s="227" t="str">
        <f t="shared" si="34"/>
        <v>-</v>
      </c>
      <c r="DZ20" s="228" t="str">
        <f t="shared" si="35"/>
        <v>-</v>
      </c>
      <c r="EA20" s="282"/>
      <c r="EB20" s="282"/>
      <c r="EC20" s="226">
        <f t="shared" si="36"/>
        <v>423555</v>
      </c>
      <c r="ED20" s="227">
        <f t="shared" si="37"/>
        <v>420988</v>
      </c>
      <c r="EE20" s="227">
        <f t="shared" si="38"/>
        <v>844543</v>
      </c>
      <c r="EF20" s="227">
        <f t="shared" si="39"/>
        <v>439660</v>
      </c>
      <c r="EG20" s="227">
        <f t="shared" si="40"/>
        <v>429662</v>
      </c>
      <c r="EH20" s="228">
        <f t="shared" si="41"/>
        <v>869322</v>
      </c>
      <c r="EI20" s="282"/>
      <c r="EJ20" s="282"/>
      <c r="EK20" s="226">
        <f t="shared" si="42"/>
        <v>423555</v>
      </c>
      <c r="EL20" s="227">
        <f t="shared" si="43"/>
        <v>420988</v>
      </c>
      <c r="EM20" s="227">
        <f t="shared" si="44"/>
        <v>844543</v>
      </c>
      <c r="EN20" s="227">
        <f t="shared" si="45"/>
        <v>439660</v>
      </c>
      <c r="EO20" s="227">
        <f t="shared" si="46"/>
        <v>429662</v>
      </c>
      <c r="EP20" s="228">
        <f t="shared" si="47"/>
        <v>869322</v>
      </c>
      <c r="EQ20" s="282"/>
      <c r="ER20" s="282"/>
      <c r="ES20" s="226" t="str">
        <f t="shared" si="48"/>
        <v>-</v>
      </c>
      <c r="ET20" s="227" t="str">
        <f t="shared" si="49"/>
        <v>-</v>
      </c>
      <c r="EU20" s="228" t="str">
        <f t="shared" si="50"/>
        <v>-</v>
      </c>
      <c r="EV20" s="282"/>
      <c r="EW20" s="282"/>
      <c r="EX20" s="301">
        <f t="shared" si="51"/>
        <v>27531.075000000001</v>
      </c>
      <c r="EY20" s="259">
        <f t="shared" si="52"/>
        <v>46308.68</v>
      </c>
      <c r="EZ20" s="259">
        <f t="shared" si="53"/>
        <v>73475.240999999995</v>
      </c>
      <c r="FA20" s="259" t="str">
        <f t="shared" si="54"/>
        <v>-</v>
      </c>
      <c r="FB20" s="259" t="str">
        <f t="shared" si="55"/>
        <v>-</v>
      </c>
      <c r="FC20" s="260" t="str">
        <f t="shared" si="56"/>
        <v>-</v>
      </c>
      <c r="FD20" s="282"/>
      <c r="FE20" s="282"/>
      <c r="FF20" s="301">
        <f t="shared" si="57"/>
        <v>423.55500000000001</v>
      </c>
      <c r="FG20" s="259">
        <f t="shared" si="58"/>
        <v>420.988</v>
      </c>
      <c r="FH20" s="259">
        <f t="shared" si="59"/>
        <v>844.54300000000001</v>
      </c>
      <c r="FI20" s="259" t="str">
        <f t="shared" si="60"/>
        <v>-</v>
      </c>
      <c r="FJ20" s="259" t="str">
        <f t="shared" si="61"/>
        <v>-</v>
      </c>
      <c r="FK20" s="260" t="str">
        <f t="shared" si="62"/>
        <v>-</v>
      </c>
      <c r="FL20" s="282"/>
      <c r="FM20" s="282"/>
      <c r="FN20" s="301">
        <f t="shared" si="63"/>
        <v>0</v>
      </c>
      <c r="FO20" s="259">
        <f t="shared" si="64"/>
        <v>0</v>
      </c>
      <c r="FP20" s="259">
        <f t="shared" si="65"/>
        <v>0</v>
      </c>
      <c r="FQ20" s="259" t="str">
        <f t="shared" si="66"/>
        <v>-</v>
      </c>
      <c r="FR20" s="259" t="str">
        <f t="shared" si="67"/>
        <v>-</v>
      </c>
      <c r="FS20" s="260" t="str">
        <f t="shared" si="68"/>
        <v>-</v>
      </c>
      <c r="FT20" s="282"/>
      <c r="FU20" s="282"/>
      <c r="FV20" s="301" t="str">
        <f t="shared" si="69"/>
        <v>-</v>
      </c>
      <c r="FW20" s="259" t="str">
        <f t="shared" si="70"/>
        <v>-</v>
      </c>
      <c r="FX20" s="259" t="str">
        <f t="shared" si="71"/>
        <v>-</v>
      </c>
      <c r="FY20" s="259" t="str">
        <f t="shared" si="72"/>
        <v>-</v>
      </c>
      <c r="FZ20" s="259" t="str">
        <f t="shared" si="73"/>
        <v>-</v>
      </c>
      <c r="GA20" s="260" t="str">
        <f t="shared" si="74"/>
        <v>-</v>
      </c>
      <c r="GB20" s="282"/>
      <c r="GC20" s="282"/>
      <c r="GD20" s="301">
        <f t="shared" si="75"/>
        <v>0</v>
      </c>
      <c r="GE20" s="259">
        <f t="shared" si="76"/>
        <v>0</v>
      </c>
      <c r="GF20" s="259">
        <f t="shared" si="77"/>
        <v>0</v>
      </c>
      <c r="GG20" s="259" t="str">
        <f t="shared" si="78"/>
        <v>-</v>
      </c>
      <c r="GH20" s="259" t="str">
        <f t="shared" si="79"/>
        <v>-</v>
      </c>
      <c r="GI20" s="260" t="str">
        <f t="shared" si="80"/>
        <v>-</v>
      </c>
      <c r="GJ20" s="282"/>
      <c r="GK20" s="282"/>
      <c r="GL20" s="301" t="str">
        <f t="shared" si="81"/>
        <v>-</v>
      </c>
      <c r="GM20" s="259" t="str">
        <f t="shared" si="82"/>
        <v>-</v>
      </c>
      <c r="GN20" s="259" t="str">
        <f t="shared" si="83"/>
        <v>-</v>
      </c>
      <c r="GO20" s="259" t="str">
        <f t="shared" si="84"/>
        <v>-</v>
      </c>
      <c r="GP20" s="259" t="str">
        <f t="shared" si="85"/>
        <v>-</v>
      </c>
      <c r="GQ20" s="260" t="str">
        <f t="shared" si="86"/>
        <v>-</v>
      </c>
      <c r="GR20" s="282"/>
      <c r="GS20" s="282"/>
      <c r="GT20" s="301">
        <f t="shared" si="87"/>
        <v>4659.1050000000005</v>
      </c>
      <c r="GU20" s="259">
        <f t="shared" si="88"/>
        <v>33679.040000000001</v>
      </c>
      <c r="GV20" s="259">
        <f t="shared" si="89"/>
        <v>38004.434999999998</v>
      </c>
      <c r="GW20" s="259" t="e">
        <f t="shared" si="90"/>
        <v>#VALUE!</v>
      </c>
      <c r="GX20" s="259" t="e">
        <f t="shared" si="91"/>
        <v>#VALUE!</v>
      </c>
      <c r="GY20" s="260" t="e">
        <f t="shared" si="92"/>
        <v>#VALUE!</v>
      </c>
      <c r="GZ20" s="282"/>
      <c r="HA20" s="282"/>
      <c r="HB20" s="301">
        <f t="shared" si="93"/>
        <v>7623.9900000000007</v>
      </c>
      <c r="HC20" s="259">
        <f t="shared" si="94"/>
        <v>66095.115999999995</v>
      </c>
      <c r="HD20" s="259">
        <f t="shared" si="95"/>
        <v>73475.240999999995</v>
      </c>
      <c r="HE20" s="259" t="e">
        <f t="shared" si="96"/>
        <v>#VALUE!</v>
      </c>
      <c r="HF20" s="259" t="e">
        <f t="shared" si="97"/>
        <v>#VALUE!</v>
      </c>
      <c r="HG20" s="260" t="e">
        <f t="shared" si="98"/>
        <v>#VALUE!</v>
      </c>
      <c r="HH20" s="282"/>
      <c r="HI20" s="282"/>
      <c r="HJ20" s="301" t="str">
        <f t="shared" si="99"/>
        <v>-</v>
      </c>
      <c r="HK20" s="259" t="str">
        <f t="shared" si="100"/>
        <v>-</v>
      </c>
      <c r="HL20" s="260" t="str">
        <f t="shared" si="101"/>
        <v>-</v>
      </c>
      <c r="HM20" s="428">
        <f t="shared" si="110"/>
        <v>1</v>
      </c>
      <c r="HN20" s="429">
        <f t="shared" si="111"/>
        <v>1</v>
      </c>
      <c r="HO20" s="429">
        <f t="shared" si="112"/>
        <v>1</v>
      </c>
      <c r="HP20" s="429" t="str">
        <f t="shared" si="113"/>
        <v>-</v>
      </c>
      <c r="HQ20" s="429" t="str">
        <f t="shared" si="114"/>
        <v>-</v>
      </c>
      <c r="HR20" s="430" t="str">
        <f t="shared" si="115"/>
        <v>-</v>
      </c>
      <c r="HS20" s="450"/>
      <c r="HT20" s="450"/>
      <c r="HU20" s="428">
        <f t="shared" si="116"/>
        <v>1</v>
      </c>
      <c r="HV20" s="429">
        <f t="shared" si="117"/>
        <v>1</v>
      </c>
      <c r="HW20" s="429">
        <f t="shared" si="118"/>
        <v>1</v>
      </c>
      <c r="HX20" s="429" t="str">
        <f t="shared" si="119"/>
        <v>-</v>
      </c>
      <c r="HY20" s="429" t="str">
        <f t="shared" si="120"/>
        <v>-</v>
      </c>
      <c r="HZ20" s="430" t="str">
        <f t="shared" si="121"/>
        <v>-</v>
      </c>
      <c r="IA20" s="450"/>
      <c r="IB20" s="450"/>
      <c r="IC20" s="428">
        <f t="shared" si="122"/>
        <v>1</v>
      </c>
      <c r="ID20" s="429">
        <f t="shared" si="123"/>
        <v>1</v>
      </c>
      <c r="IE20" s="429">
        <f t="shared" si="124"/>
        <v>1</v>
      </c>
      <c r="IF20" s="429" t="str">
        <f t="shared" si="125"/>
        <v>-</v>
      </c>
      <c r="IG20" s="429" t="str">
        <f t="shared" si="126"/>
        <v>-</v>
      </c>
      <c r="IH20" s="430" t="str">
        <f t="shared" si="127"/>
        <v>-</v>
      </c>
      <c r="II20" s="450"/>
      <c r="IJ20" s="450"/>
      <c r="IK20" s="428" t="str">
        <f t="shared" si="128"/>
        <v>-</v>
      </c>
      <c r="IL20" s="429" t="str">
        <f t="shared" si="129"/>
        <v>-</v>
      </c>
      <c r="IM20" s="429" t="str">
        <f t="shared" si="130"/>
        <v>-</v>
      </c>
      <c r="IN20" s="429" t="str">
        <f t="shared" si="131"/>
        <v>-</v>
      </c>
      <c r="IO20" s="429" t="str">
        <f t="shared" si="132"/>
        <v>-</v>
      </c>
      <c r="IP20" s="430" t="str">
        <f t="shared" si="133"/>
        <v>-</v>
      </c>
      <c r="IQ20" s="450"/>
      <c r="IR20" s="450"/>
      <c r="IS20" s="428">
        <f t="shared" si="134"/>
        <v>1</v>
      </c>
      <c r="IT20" s="429">
        <f t="shared" si="135"/>
        <v>1</v>
      </c>
      <c r="IU20" s="429">
        <f t="shared" si="136"/>
        <v>1</v>
      </c>
      <c r="IV20" s="429" t="str">
        <f t="shared" si="137"/>
        <v>-</v>
      </c>
      <c r="IW20" s="429" t="str">
        <f t="shared" si="138"/>
        <v>-</v>
      </c>
      <c r="IX20" s="430" t="str">
        <f t="shared" si="139"/>
        <v>-</v>
      </c>
      <c r="IY20" s="450"/>
      <c r="IZ20" s="450"/>
      <c r="JA20" s="428" t="str">
        <f t="shared" si="140"/>
        <v>-</v>
      </c>
      <c r="JB20" s="429" t="str">
        <f t="shared" si="141"/>
        <v>-</v>
      </c>
      <c r="JC20" s="429" t="str">
        <f t="shared" si="142"/>
        <v>-</v>
      </c>
      <c r="JD20" s="429" t="str">
        <f t="shared" si="143"/>
        <v>-</v>
      </c>
      <c r="JE20" s="429" t="str">
        <f t="shared" si="144"/>
        <v>-</v>
      </c>
      <c r="JF20" s="430" t="str">
        <f t="shared" si="145"/>
        <v>-</v>
      </c>
      <c r="JG20" s="450"/>
      <c r="JH20" s="450"/>
      <c r="JI20" s="428">
        <f t="shared" si="146"/>
        <v>1</v>
      </c>
      <c r="JJ20" s="429">
        <f t="shared" si="147"/>
        <v>1</v>
      </c>
      <c r="JK20" s="429">
        <f t="shared" si="148"/>
        <v>1</v>
      </c>
      <c r="JL20" s="429" t="str">
        <f t="shared" si="149"/>
        <v>-</v>
      </c>
      <c r="JM20" s="429" t="str">
        <f t="shared" si="150"/>
        <v>-</v>
      </c>
      <c r="JN20" s="430" t="str">
        <f t="shared" si="151"/>
        <v>-</v>
      </c>
      <c r="JO20" s="450"/>
      <c r="JP20" s="450"/>
      <c r="JQ20" s="428">
        <f t="shared" si="152"/>
        <v>1</v>
      </c>
      <c r="JR20" s="429">
        <f t="shared" si="153"/>
        <v>1</v>
      </c>
      <c r="JS20" s="429">
        <f t="shared" si="154"/>
        <v>1</v>
      </c>
      <c r="JT20" s="429" t="str">
        <f t="shared" si="155"/>
        <v>-</v>
      </c>
      <c r="JU20" s="429" t="str">
        <f t="shared" si="156"/>
        <v>-</v>
      </c>
      <c r="JV20" s="430" t="str">
        <f t="shared" si="157"/>
        <v>-</v>
      </c>
      <c r="JW20" s="450"/>
      <c r="JX20" s="450"/>
      <c r="JY20" s="428" t="str">
        <f t="shared" si="158"/>
        <v>-</v>
      </c>
      <c r="JZ20" s="429" t="str">
        <f t="shared" si="159"/>
        <v>-</v>
      </c>
      <c r="KA20" s="430" t="str">
        <f t="shared" si="160"/>
        <v>-</v>
      </c>
      <c r="KB20" s="172"/>
      <c r="KC20" s="355" t="s">
        <v>573</v>
      </c>
      <c r="KD20" s="355" t="s">
        <v>573</v>
      </c>
      <c r="KE20" s="355" t="s">
        <v>573</v>
      </c>
      <c r="KF20" s="355" t="s">
        <v>573</v>
      </c>
      <c r="KG20" s="355" t="s">
        <v>573</v>
      </c>
      <c r="KH20" s="355" t="s">
        <v>573</v>
      </c>
      <c r="KI20" s="358"/>
      <c r="KJ20" s="358"/>
      <c r="KK20" s="358"/>
      <c r="KL20" s="358"/>
      <c r="KM20" s="358"/>
      <c r="KN20" s="358"/>
      <c r="KO20" s="358"/>
      <c r="KP20" s="358"/>
      <c r="KQ20" s="358"/>
      <c r="KR20" s="358"/>
      <c r="KS20" s="358"/>
      <c r="KT20" s="358"/>
      <c r="KU20" s="358"/>
      <c r="KV20" s="358"/>
      <c r="KW20" s="358"/>
      <c r="KX20" s="358"/>
      <c r="KY20" s="358"/>
      <c r="KZ20" s="358"/>
      <c r="LA20" s="358"/>
      <c r="LB20" s="358"/>
      <c r="LC20" s="358"/>
      <c r="LD20" s="358"/>
      <c r="LE20" s="358"/>
      <c r="LF20" s="358"/>
      <c r="LG20" s="358"/>
      <c r="LH20" s="358"/>
      <c r="LI20" s="358"/>
      <c r="LJ20" s="358"/>
      <c r="LK20" s="358"/>
      <c r="LL20" s="358"/>
      <c r="LM20" s="358"/>
      <c r="LN20" s="358"/>
      <c r="LO20" s="358"/>
      <c r="LP20" s="358"/>
      <c r="LQ20" s="358"/>
      <c r="LR20" s="358"/>
      <c r="LS20" s="344"/>
      <c r="LT20" s="344"/>
      <c r="LU20" s="344"/>
      <c r="LV20" s="344"/>
      <c r="LW20" s="344"/>
      <c r="LX20" s="344"/>
      <c r="LY20" s="358"/>
      <c r="LZ20" s="358"/>
      <c r="MA20" s="405"/>
    </row>
    <row r="21" spans="1:339" x14ac:dyDescent="0.2">
      <c r="A21" s="310" t="s">
        <v>204</v>
      </c>
      <c r="B21" s="172">
        <v>0</v>
      </c>
      <c r="C21" s="172">
        <v>0</v>
      </c>
      <c r="D21" s="172" t="s">
        <v>315</v>
      </c>
      <c r="E21" s="172"/>
      <c r="F21" s="173"/>
      <c r="G21" s="218" t="s">
        <v>176</v>
      </c>
      <c r="H21" s="350">
        <v>2006</v>
      </c>
      <c r="I21" s="351" t="s">
        <v>292</v>
      </c>
      <c r="J21" s="364">
        <v>23.4</v>
      </c>
      <c r="K21" s="364">
        <v>29.9</v>
      </c>
      <c r="L21" s="364">
        <v>26.6</v>
      </c>
      <c r="M21" s="364"/>
      <c r="N21" s="364"/>
      <c r="O21" s="365"/>
      <c r="P21" s="390"/>
      <c r="Q21" s="391"/>
      <c r="R21" s="364"/>
      <c r="S21" s="364"/>
      <c r="T21" s="364"/>
      <c r="U21" s="364"/>
      <c r="V21" s="364"/>
      <c r="W21" s="365"/>
      <c r="X21" s="390"/>
      <c r="Y21" s="391"/>
      <c r="Z21" s="364"/>
      <c r="AA21" s="364"/>
      <c r="AB21" s="364"/>
      <c r="AC21" s="364"/>
      <c r="AD21" s="364"/>
      <c r="AE21" s="365"/>
      <c r="AF21" s="390"/>
      <c r="AG21" s="391"/>
      <c r="AH21" s="364"/>
      <c r="AI21" s="364"/>
      <c r="AJ21" s="364"/>
      <c r="AK21" s="364"/>
      <c r="AL21" s="364"/>
      <c r="AM21" s="365"/>
      <c r="AN21" s="390"/>
      <c r="AO21" s="391"/>
      <c r="AP21" s="364"/>
      <c r="AQ21" s="364"/>
      <c r="AR21" s="364"/>
      <c r="AS21" s="364"/>
      <c r="AT21" s="364"/>
      <c r="AU21" s="365"/>
      <c r="AV21" s="390"/>
      <c r="AW21" s="391"/>
      <c r="AX21" s="222"/>
      <c r="AY21" s="222"/>
      <c r="AZ21" s="222"/>
      <c r="BA21" s="222"/>
      <c r="BB21" s="222"/>
      <c r="BC21" s="223"/>
      <c r="BD21" s="390"/>
      <c r="BE21" s="391"/>
      <c r="BF21" s="398"/>
      <c r="BG21" s="398"/>
      <c r="BH21" s="398"/>
      <c r="BI21" s="398"/>
      <c r="BJ21" s="398"/>
      <c r="BK21" s="399"/>
      <c r="BL21" s="390"/>
      <c r="BM21" s="482"/>
      <c r="BN21" s="482"/>
      <c r="BO21" s="482"/>
      <c r="BP21" s="482"/>
      <c r="BQ21" s="482"/>
      <c r="BR21" s="482"/>
      <c r="BS21" s="483"/>
      <c r="BT21" s="390"/>
      <c r="BU21" s="391"/>
      <c r="BV21" s="398"/>
      <c r="BW21" s="398"/>
      <c r="BX21" s="399"/>
      <c r="BY21" s="216">
        <v>65939</v>
      </c>
      <c r="BZ21" s="208">
        <v>78393</v>
      </c>
      <c r="CA21" s="208">
        <v>144332</v>
      </c>
      <c r="CB21" s="208">
        <v>70214</v>
      </c>
      <c r="CC21" s="208">
        <v>82248</v>
      </c>
      <c r="CD21" s="284">
        <v>152462</v>
      </c>
      <c r="CE21" s="282"/>
      <c r="CF21" s="282"/>
      <c r="CG21" s="226">
        <f t="shared" si="0"/>
        <v>65939</v>
      </c>
      <c r="CH21" s="227">
        <f t="shared" si="1"/>
        <v>78393</v>
      </c>
      <c r="CI21" s="227">
        <f t="shared" si="2"/>
        <v>144332</v>
      </c>
      <c r="CJ21" s="227" t="str">
        <f t="shared" si="3"/>
        <v>-</v>
      </c>
      <c r="CK21" s="227" t="str">
        <f t="shared" si="4"/>
        <v>-</v>
      </c>
      <c r="CL21" s="228" t="str">
        <f t="shared" si="5"/>
        <v>-</v>
      </c>
      <c r="CM21" s="282"/>
      <c r="CN21" s="282"/>
      <c r="CO21" s="226" t="str">
        <f t="shared" si="6"/>
        <v>-</v>
      </c>
      <c r="CP21" s="227" t="str">
        <f t="shared" si="7"/>
        <v>-</v>
      </c>
      <c r="CQ21" s="227" t="str">
        <f t="shared" si="8"/>
        <v>-</v>
      </c>
      <c r="CR21" s="227" t="str">
        <f t="shared" si="9"/>
        <v>-</v>
      </c>
      <c r="CS21" s="227" t="str">
        <f t="shared" si="10"/>
        <v>-</v>
      </c>
      <c r="CT21" s="228" t="str">
        <f t="shared" si="11"/>
        <v>-</v>
      </c>
      <c r="CU21" s="282"/>
      <c r="CV21" s="282"/>
      <c r="CW21" s="292" t="str">
        <f t="shared" si="12"/>
        <v>-</v>
      </c>
      <c r="CX21" s="234" t="str">
        <f t="shared" si="13"/>
        <v>-</v>
      </c>
      <c r="CY21" s="234" t="str">
        <f t="shared" si="14"/>
        <v>-</v>
      </c>
      <c r="CZ21" s="234" t="str">
        <f t="shared" si="15"/>
        <v>-</v>
      </c>
      <c r="DA21" s="234" t="str">
        <f t="shared" si="16"/>
        <v>-</v>
      </c>
      <c r="DB21" s="235" t="str">
        <f t="shared" si="17"/>
        <v>-</v>
      </c>
      <c r="DC21" s="282"/>
      <c r="DD21" s="282"/>
      <c r="DE21" s="226" t="str">
        <f t="shared" si="18"/>
        <v>-</v>
      </c>
      <c r="DF21" s="227" t="str">
        <f t="shared" si="19"/>
        <v>-</v>
      </c>
      <c r="DG21" s="227" t="str">
        <f t="shared" si="20"/>
        <v>-</v>
      </c>
      <c r="DH21" s="227" t="str">
        <f t="shared" si="21"/>
        <v>-</v>
      </c>
      <c r="DI21" s="227" t="str">
        <f t="shared" si="22"/>
        <v>-</v>
      </c>
      <c r="DJ21" s="228" t="str">
        <f t="shared" si="23"/>
        <v>-</v>
      </c>
      <c r="DK21" s="282"/>
      <c r="DL21" s="282"/>
      <c r="DM21" s="226" t="str">
        <f t="shared" si="24"/>
        <v>-</v>
      </c>
      <c r="DN21" s="227" t="str">
        <f t="shared" si="25"/>
        <v>-</v>
      </c>
      <c r="DO21" s="227" t="str">
        <f t="shared" si="26"/>
        <v>-</v>
      </c>
      <c r="DP21" s="227" t="str">
        <f t="shared" si="27"/>
        <v>-</v>
      </c>
      <c r="DQ21" s="227" t="str">
        <f t="shared" si="28"/>
        <v>-</v>
      </c>
      <c r="DR21" s="228" t="str">
        <f t="shared" si="29"/>
        <v>-</v>
      </c>
      <c r="DS21" s="282"/>
      <c r="DT21" s="282"/>
      <c r="DU21" s="226" t="str">
        <f t="shared" si="30"/>
        <v>-</v>
      </c>
      <c r="DV21" s="227" t="str">
        <f t="shared" si="31"/>
        <v>-</v>
      </c>
      <c r="DW21" s="227" t="str">
        <f t="shared" si="32"/>
        <v>-</v>
      </c>
      <c r="DX21" s="227" t="str">
        <f t="shared" si="33"/>
        <v>-</v>
      </c>
      <c r="DY21" s="227" t="str">
        <f t="shared" si="34"/>
        <v>-</v>
      </c>
      <c r="DZ21" s="228" t="str">
        <f t="shared" si="35"/>
        <v>-</v>
      </c>
      <c r="EA21" s="282"/>
      <c r="EB21" s="282"/>
      <c r="EC21" s="226" t="str">
        <f t="shared" si="36"/>
        <v>-</v>
      </c>
      <c r="ED21" s="227" t="str">
        <f t="shared" si="37"/>
        <v>-</v>
      </c>
      <c r="EE21" s="227" t="str">
        <f t="shared" si="38"/>
        <v>-</v>
      </c>
      <c r="EF21" s="227" t="str">
        <f t="shared" si="39"/>
        <v>-</v>
      </c>
      <c r="EG21" s="227" t="str">
        <f t="shared" si="40"/>
        <v>-</v>
      </c>
      <c r="EH21" s="228" t="str">
        <f t="shared" si="41"/>
        <v>-</v>
      </c>
      <c r="EI21" s="282"/>
      <c r="EJ21" s="282"/>
      <c r="EK21" s="226" t="str">
        <f t="shared" si="42"/>
        <v>-</v>
      </c>
      <c r="EL21" s="227" t="str">
        <f t="shared" si="43"/>
        <v>-</v>
      </c>
      <c r="EM21" s="227" t="str">
        <f t="shared" si="44"/>
        <v>-</v>
      </c>
      <c r="EN21" s="227" t="str">
        <f t="shared" si="45"/>
        <v>-</v>
      </c>
      <c r="EO21" s="227" t="str">
        <f t="shared" si="46"/>
        <v>-</v>
      </c>
      <c r="EP21" s="228" t="str">
        <f t="shared" si="47"/>
        <v>-</v>
      </c>
      <c r="EQ21" s="282"/>
      <c r="ER21" s="282"/>
      <c r="ES21" s="226" t="str">
        <f t="shared" si="48"/>
        <v>-</v>
      </c>
      <c r="ET21" s="227" t="str">
        <f t="shared" si="49"/>
        <v>-</v>
      </c>
      <c r="EU21" s="228" t="str">
        <f t="shared" si="50"/>
        <v>-</v>
      </c>
      <c r="EV21" s="282"/>
      <c r="EW21" s="282"/>
      <c r="EX21" s="301">
        <f t="shared" si="51"/>
        <v>15429.725999999999</v>
      </c>
      <c r="EY21" s="259">
        <f t="shared" si="52"/>
        <v>23439.506999999998</v>
      </c>
      <c r="EZ21" s="259">
        <f t="shared" si="53"/>
        <v>38392.312000000005</v>
      </c>
      <c r="FA21" s="259" t="str">
        <f t="shared" si="54"/>
        <v>-</v>
      </c>
      <c r="FB21" s="259" t="str">
        <f t="shared" si="55"/>
        <v>-</v>
      </c>
      <c r="FC21" s="260" t="str">
        <f t="shared" si="56"/>
        <v>-</v>
      </c>
      <c r="FD21" s="282"/>
      <c r="FE21" s="282"/>
      <c r="FF21" s="301" t="str">
        <f t="shared" si="57"/>
        <v>-</v>
      </c>
      <c r="FG21" s="259" t="str">
        <f t="shared" si="58"/>
        <v>-</v>
      </c>
      <c r="FH21" s="259" t="str">
        <f t="shared" si="59"/>
        <v>-</v>
      </c>
      <c r="FI21" s="259" t="str">
        <f t="shared" si="60"/>
        <v>-</v>
      </c>
      <c r="FJ21" s="259" t="str">
        <f t="shared" si="61"/>
        <v>-</v>
      </c>
      <c r="FK21" s="260" t="str">
        <f t="shared" si="62"/>
        <v>-</v>
      </c>
      <c r="FL21" s="282"/>
      <c r="FM21" s="282"/>
      <c r="FN21" s="301" t="str">
        <f t="shared" si="63"/>
        <v>-</v>
      </c>
      <c r="FO21" s="259" t="str">
        <f t="shared" si="64"/>
        <v>-</v>
      </c>
      <c r="FP21" s="259" t="str">
        <f t="shared" si="65"/>
        <v>-</v>
      </c>
      <c r="FQ21" s="259" t="str">
        <f t="shared" si="66"/>
        <v>-</v>
      </c>
      <c r="FR21" s="259" t="str">
        <f t="shared" si="67"/>
        <v>-</v>
      </c>
      <c r="FS21" s="260" t="str">
        <f t="shared" si="68"/>
        <v>-</v>
      </c>
      <c r="FT21" s="282"/>
      <c r="FU21" s="282"/>
      <c r="FV21" s="301" t="str">
        <f t="shared" si="69"/>
        <v>-</v>
      </c>
      <c r="FW21" s="259" t="str">
        <f t="shared" si="70"/>
        <v>-</v>
      </c>
      <c r="FX21" s="259" t="str">
        <f t="shared" si="71"/>
        <v>-</v>
      </c>
      <c r="FY21" s="259" t="str">
        <f t="shared" si="72"/>
        <v>-</v>
      </c>
      <c r="FZ21" s="259" t="str">
        <f t="shared" si="73"/>
        <v>-</v>
      </c>
      <c r="GA21" s="260" t="str">
        <f t="shared" si="74"/>
        <v>-</v>
      </c>
      <c r="GB21" s="282"/>
      <c r="GC21" s="282"/>
      <c r="GD21" s="301" t="str">
        <f t="shared" si="75"/>
        <v>-</v>
      </c>
      <c r="GE21" s="259" t="str">
        <f t="shared" si="76"/>
        <v>-</v>
      </c>
      <c r="GF21" s="259" t="str">
        <f t="shared" si="77"/>
        <v>-</v>
      </c>
      <c r="GG21" s="259" t="str">
        <f t="shared" si="78"/>
        <v>-</v>
      </c>
      <c r="GH21" s="259" t="str">
        <f t="shared" si="79"/>
        <v>-</v>
      </c>
      <c r="GI21" s="260" t="str">
        <f t="shared" si="80"/>
        <v>-</v>
      </c>
      <c r="GJ21" s="282"/>
      <c r="GK21" s="282"/>
      <c r="GL21" s="301" t="str">
        <f t="shared" si="81"/>
        <v>-</v>
      </c>
      <c r="GM21" s="259" t="str">
        <f t="shared" si="82"/>
        <v>-</v>
      </c>
      <c r="GN21" s="259" t="str">
        <f t="shared" si="83"/>
        <v>-</v>
      </c>
      <c r="GO21" s="259" t="str">
        <f t="shared" si="84"/>
        <v>-</v>
      </c>
      <c r="GP21" s="259" t="str">
        <f t="shared" si="85"/>
        <v>-</v>
      </c>
      <c r="GQ21" s="260" t="str">
        <f t="shared" si="86"/>
        <v>-</v>
      </c>
      <c r="GR21" s="282"/>
      <c r="GS21" s="282"/>
      <c r="GT21" s="301" t="str">
        <f t="shared" si="87"/>
        <v>-</v>
      </c>
      <c r="GU21" s="259" t="str">
        <f t="shared" si="88"/>
        <v>-</v>
      </c>
      <c r="GV21" s="259" t="str">
        <f t="shared" si="89"/>
        <v>-</v>
      </c>
      <c r="GW21" s="259" t="str">
        <f t="shared" si="90"/>
        <v>-</v>
      </c>
      <c r="GX21" s="259" t="str">
        <f t="shared" si="91"/>
        <v>-</v>
      </c>
      <c r="GY21" s="260" t="str">
        <f t="shared" si="92"/>
        <v>-</v>
      </c>
      <c r="GZ21" s="282"/>
      <c r="HA21" s="282"/>
      <c r="HB21" s="301" t="str">
        <f t="shared" si="93"/>
        <v>-</v>
      </c>
      <c r="HC21" s="259" t="str">
        <f t="shared" si="94"/>
        <v>-</v>
      </c>
      <c r="HD21" s="259" t="str">
        <f t="shared" si="95"/>
        <v>-</v>
      </c>
      <c r="HE21" s="259" t="str">
        <f t="shared" si="96"/>
        <v>-</v>
      </c>
      <c r="HF21" s="259" t="str">
        <f t="shared" si="97"/>
        <v>-</v>
      </c>
      <c r="HG21" s="260" t="str">
        <f t="shared" si="98"/>
        <v>-</v>
      </c>
      <c r="HH21" s="282"/>
      <c r="HI21" s="282"/>
      <c r="HJ21" s="301" t="str">
        <f t="shared" si="99"/>
        <v>-</v>
      </c>
      <c r="HK21" s="259" t="str">
        <f t="shared" si="100"/>
        <v>-</v>
      </c>
      <c r="HL21" s="260" t="str">
        <f t="shared" si="101"/>
        <v>-</v>
      </c>
      <c r="HM21" s="428">
        <f t="shared" si="110"/>
        <v>1</v>
      </c>
      <c r="HN21" s="429">
        <f t="shared" si="111"/>
        <v>1</v>
      </c>
      <c r="HO21" s="429">
        <f t="shared" si="112"/>
        <v>1</v>
      </c>
      <c r="HP21" s="429" t="str">
        <f t="shared" si="113"/>
        <v>-</v>
      </c>
      <c r="HQ21" s="429" t="str">
        <f t="shared" si="114"/>
        <v>-</v>
      </c>
      <c r="HR21" s="430" t="str">
        <f t="shared" si="115"/>
        <v>-</v>
      </c>
      <c r="HS21" s="450"/>
      <c r="HT21" s="450"/>
      <c r="HU21" s="428" t="str">
        <f t="shared" si="116"/>
        <v>-</v>
      </c>
      <c r="HV21" s="429" t="str">
        <f t="shared" si="117"/>
        <v>-</v>
      </c>
      <c r="HW21" s="429" t="str">
        <f t="shared" si="118"/>
        <v>-</v>
      </c>
      <c r="HX21" s="429" t="str">
        <f t="shared" si="119"/>
        <v>-</v>
      </c>
      <c r="HY21" s="429" t="str">
        <f t="shared" si="120"/>
        <v>-</v>
      </c>
      <c r="HZ21" s="430" t="str">
        <f t="shared" si="121"/>
        <v>-</v>
      </c>
      <c r="IA21" s="450"/>
      <c r="IB21" s="450"/>
      <c r="IC21" s="428" t="str">
        <f t="shared" si="122"/>
        <v>-</v>
      </c>
      <c r="ID21" s="429" t="str">
        <f t="shared" si="123"/>
        <v>-</v>
      </c>
      <c r="IE21" s="429" t="str">
        <f t="shared" si="124"/>
        <v>-</v>
      </c>
      <c r="IF21" s="429" t="str">
        <f t="shared" si="125"/>
        <v>-</v>
      </c>
      <c r="IG21" s="429" t="str">
        <f t="shared" si="126"/>
        <v>-</v>
      </c>
      <c r="IH21" s="430" t="str">
        <f t="shared" si="127"/>
        <v>-</v>
      </c>
      <c r="II21" s="450"/>
      <c r="IJ21" s="450"/>
      <c r="IK21" s="428" t="str">
        <f t="shared" si="128"/>
        <v>-</v>
      </c>
      <c r="IL21" s="429" t="str">
        <f t="shared" si="129"/>
        <v>-</v>
      </c>
      <c r="IM21" s="429" t="str">
        <f t="shared" si="130"/>
        <v>-</v>
      </c>
      <c r="IN21" s="429" t="str">
        <f t="shared" si="131"/>
        <v>-</v>
      </c>
      <c r="IO21" s="429" t="str">
        <f t="shared" si="132"/>
        <v>-</v>
      </c>
      <c r="IP21" s="430" t="str">
        <f t="shared" si="133"/>
        <v>-</v>
      </c>
      <c r="IQ21" s="450"/>
      <c r="IR21" s="450"/>
      <c r="IS21" s="428" t="str">
        <f t="shared" si="134"/>
        <v>-</v>
      </c>
      <c r="IT21" s="429" t="str">
        <f t="shared" si="135"/>
        <v>-</v>
      </c>
      <c r="IU21" s="429" t="str">
        <f t="shared" si="136"/>
        <v>-</v>
      </c>
      <c r="IV21" s="429" t="str">
        <f t="shared" si="137"/>
        <v>-</v>
      </c>
      <c r="IW21" s="429" t="str">
        <f t="shared" si="138"/>
        <v>-</v>
      </c>
      <c r="IX21" s="430" t="str">
        <f t="shared" si="139"/>
        <v>-</v>
      </c>
      <c r="IY21" s="450"/>
      <c r="IZ21" s="450"/>
      <c r="JA21" s="428" t="str">
        <f t="shared" si="140"/>
        <v>-</v>
      </c>
      <c r="JB21" s="429" t="str">
        <f t="shared" si="141"/>
        <v>-</v>
      </c>
      <c r="JC21" s="429" t="str">
        <f t="shared" si="142"/>
        <v>-</v>
      </c>
      <c r="JD21" s="429" t="str">
        <f t="shared" si="143"/>
        <v>-</v>
      </c>
      <c r="JE21" s="429" t="str">
        <f t="shared" si="144"/>
        <v>-</v>
      </c>
      <c r="JF21" s="430" t="str">
        <f t="shared" si="145"/>
        <v>-</v>
      </c>
      <c r="JG21" s="450"/>
      <c r="JH21" s="450"/>
      <c r="JI21" s="428" t="str">
        <f t="shared" si="146"/>
        <v>-</v>
      </c>
      <c r="JJ21" s="429" t="str">
        <f t="shared" si="147"/>
        <v>-</v>
      </c>
      <c r="JK21" s="429" t="str">
        <f t="shared" si="148"/>
        <v>-</v>
      </c>
      <c r="JL21" s="429" t="str">
        <f t="shared" si="149"/>
        <v>-</v>
      </c>
      <c r="JM21" s="429" t="str">
        <f t="shared" si="150"/>
        <v>-</v>
      </c>
      <c r="JN21" s="430" t="str">
        <f t="shared" si="151"/>
        <v>-</v>
      </c>
      <c r="JO21" s="450"/>
      <c r="JP21" s="450"/>
      <c r="JQ21" s="428" t="str">
        <f t="shared" si="152"/>
        <v>-</v>
      </c>
      <c r="JR21" s="429" t="str">
        <f t="shared" si="153"/>
        <v>-</v>
      </c>
      <c r="JS21" s="429" t="str">
        <f t="shared" si="154"/>
        <v>-</v>
      </c>
      <c r="JT21" s="429" t="str">
        <f t="shared" si="155"/>
        <v>-</v>
      </c>
      <c r="JU21" s="429" t="str">
        <f t="shared" si="156"/>
        <v>-</v>
      </c>
      <c r="JV21" s="430" t="str">
        <f t="shared" si="157"/>
        <v>-</v>
      </c>
      <c r="JW21" s="450"/>
      <c r="JX21" s="450"/>
      <c r="JY21" s="428" t="str">
        <f t="shared" si="158"/>
        <v>-</v>
      </c>
      <c r="JZ21" s="429" t="str">
        <f t="shared" si="159"/>
        <v>-</v>
      </c>
      <c r="KA21" s="430" t="str">
        <f t="shared" si="160"/>
        <v>-</v>
      </c>
      <c r="KB21" s="172"/>
      <c r="KC21" s="355"/>
      <c r="KD21" s="355"/>
      <c r="KE21" s="355"/>
      <c r="KF21" s="355"/>
      <c r="KG21" s="355"/>
      <c r="KH21" s="355"/>
      <c r="KI21" s="358"/>
      <c r="KJ21" s="358"/>
      <c r="KK21" s="358"/>
      <c r="KL21" s="358"/>
      <c r="KM21" s="358"/>
      <c r="KN21" s="358"/>
      <c r="KO21" s="358"/>
      <c r="KP21" s="358"/>
      <c r="KQ21" s="358"/>
      <c r="KR21" s="358"/>
      <c r="KS21" s="358"/>
      <c r="KT21" s="358"/>
      <c r="KU21" s="358"/>
      <c r="KV21" s="358"/>
      <c r="KW21" s="358"/>
      <c r="KX21" s="358"/>
      <c r="KY21" s="358"/>
      <c r="KZ21" s="358"/>
      <c r="LA21" s="358"/>
      <c r="LB21" s="358"/>
      <c r="LC21" s="358"/>
      <c r="LD21" s="358"/>
      <c r="LE21" s="358"/>
      <c r="LF21" s="358"/>
      <c r="LG21" s="358"/>
      <c r="LH21" s="358"/>
      <c r="LI21" s="358"/>
      <c r="LJ21" s="358"/>
      <c r="LK21" s="358"/>
      <c r="LL21" s="358"/>
      <c r="LM21" s="358"/>
      <c r="LN21" s="358"/>
      <c r="LO21" s="358"/>
      <c r="LP21" s="358"/>
      <c r="LQ21" s="358"/>
      <c r="LR21" s="358"/>
      <c r="LS21" s="344"/>
      <c r="LT21" s="344"/>
      <c r="LU21" s="344"/>
      <c r="LV21" s="344"/>
      <c r="LW21" s="344"/>
      <c r="LX21" s="344"/>
      <c r="LY21" s="358"/>
      <c r="LZ21" s="358"/>
      <c r="MA21" s="405"/>
    </row>
    <row r="22" spans="1:339" x14ac:dyDescent="0.2">
      <c r="A22" s="310" t="s">
        <v>204</v>
      </c>
      <c r="B22" s="172">
        <v>0</v>
      </c>
      <c r="C22" s="172">
        <v>0</v>
      </c>
      <c r="D22" s="172" t="s">
        <v>315</v>
      </c>
      <c r="E22" s="172">
        <v>1</v>
      </c>
      <c r="F22" s="173"/>
      <c r="G22" s="218" t="s">
        <v>182</v>
      </c>
      <c r="H22" s="350"/>
      <c r="I22" s="351"/>
      <c r="J22" s="364"/>
      <c r="K22" s="364"/>
      <c r="L22" s="364"/>
      <c r="M22" s="364"/>
      <c r="N22" s="364"/>
      <c r="O22" s="365"/>
      <c r="P22" s="390"/>
      <c r="Q22" s="391"/>
      <c r="R22" s="364"/>
      <c r="S22" s="364"/>
      <c r="T22" s="364"/>
      <c r="U22" s="364"/>
      <c r="V22" s="364"/>
      <c r="W22" s="365"/>
      <c r="X22" s="390"/>
      <c r="Y22" s="391"/>
      <c r="Z22" s="364"/>
      <c r="AA22" s="364"/>
      <c r="AB22" s="364"/>
      <c r="AC22" s="364"/>
      <c r="AD22" s="364"/>
      <c r="AE22" s="365"/>
      <c r="AF22" s="390"/>
      <c r="AG22" s="391"/>
      <c r="AH22" s="364"/>
      <c r="AI22" s="364"/>
      <c r="AJ22" s="364"/>
      <c r="AK22" s="364"/>
      <c r="AL22" s="364"/>
      <c r="AM22" s="365"/>
      <c r="AN22" s="390"/>
      <c r="AO22" s="391"/>
      <c r="AP22" s="364"/>
      <c r="AQ22" s="364"/>
      <c r="AR22" s="364"/>
      <c r="AS22" s="364"/>
      <c r="AT22" s="364"/>
      <c r="AU22" s="365"/>
      <c r="AV22" s="390"/>
      <c r="AW22" s="391"/>
      <c r="AX22" s="222"/>
      <c r="AY22" s="222"/>
      <c r="AZ22" s="222"/>
      <c r="BA22" s="222"/>
      <c r="BB22" s="222"/>
      <c r="BC22" s="223"/>
      <c r="BD22" s="390"/>
      <c r="BE22" s="391"/>
      <c r="BF22" s="398"/>
      <c r="BG22" s="398"/>
      <c r="BH22" s="398"/>
      <c r="BI22" s="398"/>
      <c r="BJ22" s="398"/>
      <c r="BK22" s="399"/>
      <c r="BL22" s="390"/>
      <c r="BM22" s="482"/>
      <c r="BN22" s="482"/>
      <c r="BO22" s="482"/>
      <c r="BP22" s="482"/>
      <c r="BQ22" s="482"/>
      <c r="BR22" s="482"/>
      <c r="BS22" s="483"/>
      <c r="BT22" s="390"/>
      <c r="BU22" s="391"/>
      <c r="BV22" s="398"/>
      <c r="BW22" s="398"/>
      <c r="BX22" s="399"/>
      <c r="BY22" s="216">
        <v>3174225</v>
      </c>
      <c r="BZ22" s="208">
        <v>3097475</v>
      </c>
      <c r="CA22" s="208">
        <v>6271700</v>
      </c>
      <c r="CB22" s="208">
        <v>3280774</v>
      </c>
      <c r="CC22" s="208">
        <v>3168345</v>
      </c>
      <c r="CD22" s="284">
        <v>6449119</v>
      </c>
      <c r="CE22" s="282"/>
      <c r="CF22" s="282"/>
      <c r="CG22" s="226" t="str">
        <f t="shared" si="0"/>
        <v>-</v>
      </c>
      <c r="CH22" s="227" t="str">
        <f t="shared" si="1"/>
        <v>-</v>
      </c>
      <c r="CI22" s="227" t="str">
        <f t="shared" si="2"/>
        <v>-</v>
      </c>
      <c r="CJ22" s="227" t="str">
        <f t="shared" si="3"/>
        <v>-</v>
      </c>
      <c r="CK22" s="227" t="str">
        <f t="shared" si="4"/>
        <v>-</v>
      </c>
      <c r="CL22" s="228" t="str">
        <f t="shared" si="5"/>
        <v>-</v>
      </c>
      <c r="CM22" s="282"/>
      <c r="CN22" s="282"/>
      <c r="CO22" s="226" t="str">
        <f t="shared" si="6"/>
        <v>-</v>
      </c>
      <c r="CP22" s="227" t="str">
        <f t="shared" si="7"/>
        <v>-</v>
      </c>
      <c r="CQ22" s="227" t="str">
        <f t="shared" si="8"/>
        <v>-</v>
      </c>
      <c r="CR22" s="227" t="str">
        <f t="shared" si="9"/>
        <v>-</v>
      </c>
      <c r="CS22" s="227" t="str">
        <f t="shared" si="10"/>
        <v>-</v>
      </c>
      <c r="CT22" s="228" t="str">
        <f t="shared" si="11"/>
        <v>-</v>
      </c>
      <c r="CU22" s="282"/>
      <c r="CV22" s="282"/>
      <c r="CW22" s="292" t="str">
        <f t="shared" si="12"/>
        <v>-</v>
      </c>
      <c r="CX22" s="234" t="str">
        <f t="shared" si="13"/>
        <v>-</v>
      </c>
      <c r="CY22" s="234" t="str">
        <f t="shared" si="14"/>
        <v>-</v>
      </c>
      <c r="CZ22" s="234" t="str">
        <f t="shared" si="15"/>
        <v>-</v>
      </c>
      <c r="DA22" s="234" t="str">
        <f t="shared" si="16"/>
        <v>-</v>
      </c>
      <c r="DB22" s="235" t="str">
        <f t="shared" si="17"/>
        <v>-</v>
      </c>
      <c r="DC22" s="282"/>
      <c r="DD22" s="282"/>
      <c r="DE22" s="226" t="str">
        <f t="shared" si="18"/>
        <v>-</v>
      </c>
      <c r="DF22" s="227" t="str">
        <f t="shared" si="19"/>
        <v>-</v>
      </c>
      <c r="DG22" s="227" t="str">
        <f t="shared" si="20"/>
        <v>-</v>
      </c>
      <c r="DH22" s="227" t="str">
        <f t="shared" si="21"/>
        <v>-</v>
      </c>
      <c r="DI22" s="227" t="str">
        <f t="shared" si="22"/>
        <v>-</v>
      </c>
      <c r="DJ22" s="228" t="str">
        <f t="shared" si="23"/>
        <v>-</v>
      </c>
      <c r="DK22" s="282"/>
      <c r="DL22" s="282"/>
      <c r="DM22" s="226" t="str">
        <f t="shared" si="24"/>
        <v>-</v>
      </c>
      <c r="DN22" s="227" t="str">
        <f t="shared" si="25"/>
        <v>-</v>
      </c>
      <c r="DO22" s="227" t="str">
        <f t="shared" si="26"/>
        <v>-</v>
      </c>
      <c r="DP22" s="227" t="str">
        <f t="shared" si="27"/>
        <v>-</v>
      </c>
      <c r="DQ22" s="227" t="str">
        <f t="shared" si="28"/>
        <v>-</v>
      </c>
      <c r="DR22" s="228" t="str">
        <f t="shared" si="29"/>
        <v>-</v>
      </c>
      <c r="DS22" s="282"/>
      <c r="DT22" s="282"/>
      <c r="DU22" s="226" t="str">
        <f t="shared" si="30"/>
        <v>-</v>
      </c>
      <c r="DV22" s="227" t="str">
        <f t="shared" si="31"/>
        <v>-</v>
      </c>
      <c r="DW22" s="227" t="str">
        <f t="shared" si="32"/>
        <v>-</v>
      </c>
      <c r="DX22" s="227" t="str">
        <f t="shared" si="33"/>
        <v>-</v>
      </c>
      <c r="DY22" s="227" t="str">
        <f t="shared" si="34"/>
        <v>-</v>
      </c>
      <c r="DZ22" s="228" t="str">
        <f t="shared" si="35"/>
        <v>-</v>
      </c>
      <c r="EA22" s="282"/>
      <c r="EB22" s="282"/>
      <c r="EC22" s="226" t="str">
        <f t="shared" si="36"/>
        <v>-</v>
      </c>
      <c r="ED22" s="227" t="str">
        <f t="shared" si="37"/>
        <v>-</v>
      </c>
      <c r="EE22" s="227" t="str">
        <f t="shared" si="38"/>
        <v>-</v>
      </c>
      <c r="EF22" s="227" t="str">
        <f t="shared" si="39"/>
        <v>-</v>
      </c>
      <c r="EG22" s="227" t="str">
        <f t="shared" si="40"/>
        <v>-</v>
      </c>
      <c r="EH22" s="228" t="str">
        <f t="shared" si="41"/>
        <v>-</v>
      </c>
      <c r="EI22" s="282"/>
      <c r="EJ22" s="282"/>
      <c r="EK22" s="226" t="str">
        <f t="shared" si="42"/>
        <v>-</v>
      </c>
      <c r="EL22" s="227" t="str">
        <f t="shared" si="43"/>
        <v>-</v>
      </c>
      <c r="EM22" s="227" t="str">
        <f t="shared" si="44"/>
        <v>-</v>
      </c>
      <c r="EN22" s="227" t="str">
        <f t="shared" si="45"/>
        <v>-</v>
      </c>
      <c r="EO22" s="227" t="str">
        <f t="shared" si="46"/>
        <v>-</v>
      </c>
      <c r="EP22" s="228" t="str">
        <f t="shared" si="47"/>
        <v>-</v>
      </c>
      <c r="EQ22" s="282"/>
      <c r="ER22" s="282"/>
      <c r="ES22" s="226" t="str">
        <f t="shared" si="48"/>
        <v>-</v>
      </c>
      <c r="ET22" s="227" t="str">
        <f t="shared" si="49"/>
        <v>-</v>
      </c>
      <c r="EU22" s="228" t="str">
        <f t="shared" si="50"/>
        <v>-</v>
      </c>
      <c r="EV22" s="282"/>
      <c r="EW22" s="282"/>
      <c r="EX22" s="301" t="str">
        <f t="shared" si="51"/>
        <v>-</v>
      </c>
      <c r="EY22" s="259" t="str">
        <f t="shared" si="52"/>
        <v>-</v>
      </c>
      <c r="EZ22" s="259" t="str">
        <f t="shared" si="53"/>
        <v>-</v>
      </c>
      <c r="FA22" s="259" t="str">
        <f t="shared" si="54"/>
        <v>-</v>
      </c>
      <c r="FB22" s="259" t="str">
        <f t="shared" si="55"/>
        <v>-</v>
      </c>
      <c r="FC22" s="260" t="str">
        <f t="shared" si="56"/>
        <v>-</v>
      </c>
      <c r="FD22" s="282"/>
      <c r="FE22" s="282"/>
      <c r="FF22" s="301" t="str">
        <f t="shared" si="57"/>
        <v>-</v>
      </c>
      <c r="FG22" s="259" t="str">
        <f t="shared" si="58"/>
        <v>-</v>
      </c>
      <c r="FH22" s="259" t="str">
        <f t="shared" si="59"/>
        <v>-</v>
      </c>
      <c r="FI22" s="259" t="str">
        <f t="shared" si="60"/>
        <v>-</v>
      </c>
      <c r="FJ22" s="259" t="str">
        <f t="shared" si="61"/>
        <v>-</v>
      </c>
      <c r="FK22" s="260" t="str">
        <f t="shared" si="62"/>
        <v>-</v>
      </c>
      <c r="FL22" s="282"/>
      <c r="FM22" s="282"/>
      <c r="FN22" s="301" t="str">
        <f t="shared" si="63"/>
        <v>-</v>
      </c>
      <c r="FO22" s="259" t="str">
        <f t="shared" si="64"/>
        <v>-</v>
      </c>
      <c r="FP22" s="259" t="str">
        <f t="shared" si="65"/>
        <v>-</v>
      </c>
      <c r="FQ22" s="259" t="str">
        <f t="shared" si="66"/>
        <v>-</v>
      </c>
      <c r="FR22" s="259" t="str">
        <f t="shared" si="67"/>
        <v>-</v>
      </c>
      <c r="FS22" s="260" t="str">
        <f t="shared" si="68"/>
        <v>-</v>
      </c>
      <c r="FT22" s="282"/>
      <c r="FU22" s="282"/>
      <c r="FV22" s="301" t="str">
        <f t="shared" si="69"/>
        <v>-</v>
      </c>
      <c r="FW22" s="259" t="str">
        <f t="shared" si="70"/>
        <v>-</v>
      </c>
      <c r="FX22" s="259" t="str">
        <f t="shared" si="71"/>
        <v>-</v>
      </c>
      <c r="FY22" s="259" t="str">
        <f t="shared" si="72"/>
        <v>-</v>
      </c>
      <c r="FZ22" s="259" t="str">
        <f t="shared" si="73"/>
        <v>-</v>
      </c>
      <c r="GA22" s="260" t="str">
        <f t="shared" si="74"/>
        <v>-</v>
      </c>
      <c r="GB22" s="282"/>
      <c r="GC22" s="282"/>
      <c r="GD22" s="301" t="str">
        <f t="shared" si="75"/>
        <v>-</v>
      </c>
      <c r="GE22" s="259" t="str">
        <f t="shared" si="76"/>
        <v>-</v>
      </c>
      <c r="GF22" s="259" t="str">
        <f t="shared" si="77"/>
        <v>-</v>
      </c>
      <c r="GG22" s="259" t="str">
        <f t="shared" si="78"/>
        <v>-</v>
      </c>
      <c r="GH22" s="259" t="str">
        <f t="shared" si="79"/>
        <v>-</v>
      </c>
      <c r="GI22" s="260" t="str">
        <f t="shared" si="80"/>
        <v>-</v>
      </c>
      <c r="GJ22" s="282"/>
      <c r="GK22" s="282"/>
      <c r="GL22" s="301" t="str">
        <f t="shared" si="81"/>
        <v>-</v>
      </c>
      <c r="GM22" s="259" t="str">
        <f t="shared" si="82"/>
        <v>-</v>
      </c>
      <c r="GN22" s="259" t="str">
        <f t="shared" si="83"/>
        <v>-</v>
      </c>
      <c r="GO22" s="259" t="str">
        <f t="shared" si="84"/>
        <v>-</v>
      </c>
      <c r="GP22" s="259" t="str">
        <f t="shared" si="85"/>
        <v>-</v>
      </c>
      <c r="GQ22" s="260" t="str">
        <f t="shared" si="86"/>
        <v>-</v>
      </c>
      <c r="GR22" s="282"/>
      <c r="GS22" s="282"/>
      <c r="GT22" s="301" t="str">
        <f t="shared" si="87"/>
        <v>-</v>
      </c>
      <c r="GU22" s="259" t="str">
        <f t="shared" si="88"/>
        <v>-</v>
      </c>
      <c r="GV22" s="259" t="str">
        <f t="shared" si="89"/>
        <v>-</v>
      </c>
      <c r="GW22" s="259" t="str">
        <f t="shared" si="90"/>
        <v>-</v>
      </c>
      <c r="GX22" s="259" t="str">
        <f t="shared" si="91"/>
        <v>-</v>
      </c>
      <c r="GY22" s="260" t="str">
        <f t="shared" si="92"/>
        <v>-</v>
      </c>
      <c r="GZ22" s="282"/>
      <c r="HA22" s="282"/>
      <c r="HB22" s="301" t="str">
        <f t="shared" si="93"/>
        <v>-</v>
      </c>
      <c r="HC22" s="259" t="str">
        <f t="shared" si="94"/>
        <v>-</v>
      </c>
      <c r="HD22" s="259" t="str">
        <f t="shared" si="95"/>
        <v>-</v>
      </c>
      <c r="HE22" s="259" t="str">
        <f t="shared" si="96"/>
        <v>-</v>
      </c>
      <c r="HF22" s="259" t="str">
        <f t="shared" si="97"/>
        <v>-</v>
      </c>
      <c r="HG22" s="260" t="str">
        <f t="shared" si="98"/>
        <v>-</v>
      </c>
      <c r="HH22" s="282"/>
      <c r="HI22" s="282"/>
      <c r="HJ22" s="301" t="str">
        <f t="shared" si="99"/>
        <v>-</v>
      </c>
      <c r="HK22" s="259" t="str">
        <f t="shared" si="100"/>
        <v>-</v>
      </c>
      <c r="HL22" s="260" t="str">
        <f t="shared" si="101"/>
        <v>-</v>
      </c>
      <c r="HM22" s="428" t="str">
        <f t="shared" si="110"/>
        <v>-</v>
      </c>
      <c r="HN22" s="429" t="str">
        <f t="shared" si="111"/>
        <v>-</v>
      </c>
      <c r="HO22" s="429" t="str">
        <f t="shared" si="112"/>
        <v>-</v>
      </c>
      <c r="HP22" s="429" t="str">
        <f t="shared" si="113"/>
        <v>-</v>
      </c>
      <c r="HQ22" s="429" t="str">
        <f t="shared" si="114"/>
        <v>-</v>
      </c>
      <c r="HR22" s="430" t="str">
        <f t="shared" si="115"/>
        <v>-</v>
      </c>
      <c r="HS22" s="450"/>
      <c r="HT22" s="450"/>
      <c r="HU22" s="428" t="str">
        <f t="shared" si="116"/>
        <v>-</v>
      </c>
      <c r="HV22" s="429" t="str">
        <f t="shared" si="117"/>
        <v>-</v>
      </c>
      <c r="HW22" s="429" t="str">
        <f t="shared" si="118"/>
        <v>-</v>
      </c>
      <c r="HX22" s="429" t="str">
        <f t="shared" si="119"/>
        <v>-</v>
      </c>
      <c r="HY22" s="429" t="str">
        <f t="shared" si="120"/>
        <v>-</v>
      </c>
      <c r="HZ22" s="430" t="str">
        <f t="shared" si="121"/>
        <v>-</v>
      </c>
      <c r="IA22" s="450"/>
      <c r="IB22" s="450"/>
      <c r="IC22" s="428" t="str">
        <f t="shared" si="122"/>
        <v>-</v>
      </c>
      <c r="ID22" s="429" t="str">
        <f t="shared" si="123"/>
        <v>-</v>
      </c>
      <c r="IE22" s="429" t="str">
        <f t="shared" si="124"/>
        <v>-</v>
      </c>
      <c r="IF22" s="429" t="str">
        <f t="shared" si="125"/>
        <v>-</v>
      </c>
      <c r="IG22" s="429" t="str">
        <f t="shared" si="126"/>
        <v>-</v>
      </c>
      <c r="IH22" s="430" t="str">
        <f t="shared" si="127"/>
        <v>-</v>
      </c>
      <c r="II22" s="450"/>
      <c r="IJ22" s="450"/>
      <c r="IK22" s="428" t="str">
        <f t="shared" si="128"/>
        <v>-</v>
      </c>
      <c r="IL22" s="429" t="str">
        <f t="shared" si="129"/>
        <v>-</v>
      </c>
      <c r="IM22" s="429" t="str">
        <f t="shared" si="130"/>
        <v>-</v>
      </c>
      <c r="IN22" s="429" t="str">
        <f t="shared" si="131"/>
        <v>-</v>
      </c>
      <c r="IO22" s="429" t="str">
        <f t="shared" si="132"/>
        <v>-</v>
      </c>
      <c r="IP22" s="430" t="str">
        <f t="shared" si="133"/>
        <v>-</v>
      </c>
      <c r="IQ22" s="450"/>
      <c r="IR22" s="450"/>
      <c r="IS22" s="428" t="str">
        <f t="shared" si="134"/>
        <v>-</v>
      </c>
      <c r="IT22" s="429" t="str">
        <f t="shared" si="135"/>
        <v>-</v>
      </c>
      <c r="IU22" s="429" t="str">
        <f t="shared" si="136"/>
        <v>-</v>
      </c>
      <c r="IV22" s="429" t="str">
        <f t="shared" si="137"/>
        <v>-</v>
      </c>
      <c r="IW22" s="429" t="str">
        <f t="shared" si="138"/>
        <v>-</v>
      </c>
      <c r="IX22" s="430" t="str">
        <f t="shared" si="139"/>
        <v>-</v>
      </c>
      <c r="IY22" s="450"/>
      <c r="IZ22" s="450"/>
      <c r="JA22" s="428" t="str">
        <f t="shared" si="140"/>
        <v>-</v>
      </c>
      <c r="JB22" s="429" t="str">
        <f t="shared" si="141"/>
        <v>-</v>
      </c>
      <c r="JC22" s="429" t="str">
        <f t="shared" si="142"/>
        <v>-</v>
      </c>
      <c r="JD22" s="429" t="str">
        <f t="shared" si="143"/>
        <v>-</v>
      </c>
      <c r="JE22" s="429" t="str">
        <f t="shared" si="144"/>
        <v>-</v>
      </c>
      <c r="JF22" s="430" t="str">
        <f t="shared" si="145"/>
        <v>-</v>
      </c>
      <c r="JG22" s="450"/>
      <c r="JH22" s="450"/>
      <c r="JI22" s="428" t="str">
        <f t="shared" si="146"/>
        <v>-</v>
      </c>
      <c r="JJ22" s="429" t="str">
        <f t="shared" si="147"/>
        <v>-</v>
      </c>
      <c r="JK22" s="429" t="str">
        <f t="shared" si="148"/>
        <v>-</v>
      </c>
      <c r="JL22" s="429" t="str">
        <f t="shared" si="149"/>
        <v>-</v>
      </c>
      <c r="JM22" s="429" t="str">
        <f t="shared" si="150"/>
        <v>-</v>
      </c>
      <c r="JN22" s="430" t="str">
        <f t="shared" si="151"/>
        <v>-</v>
      </c>
      <c r="JO22" s="450"/>
      <c r="JP22" s="450"/>
      <c r="JQ22" s="428" t="str">
        <f t="shared" si="152"/>
        <v>-</v>
      </c>
      <c r="JR22" s="429" t="str">
        <f t="shared" si="153"/>
        <v>-</v>
      </c>
      <c r="JS22" s="429" t="str">
        <f t="shared" si="154"/>
        <v>-</v>
      </c>
      <c r="JT22" s="429" t="str">
        <f t="shared" si="155"/>
        <v>-</v>
      </c>
      <c r="JU22" s="429" t="str">
        <f t="shared" si="156"/>
        <v>-</v>
      </c>
      <c r="JV22" s="430" t="str">
        <f t="shared" si="157"/>
        <v>-</v>
      </c>
      <c r="JW22" s="450"/>
      <c r="JX22" s="450"/>
      <c r="JY22" s="428" t="str">
        <f t="shared" si="158"/>
        <v>-</v>
      </c>
      <c r="JZ22" s="429" t="str">
        <f t="shared" si="159"/>
        <v>-</v>
      </c>
      <c r="KA22" s="430" t="str">
        <f t="shared" si="160"/>
        <v>-</v>
      </c>
      <c r="KB22" s="172"/>
      <c r="KC22" s="355"/>
      <c r="KD22" s="355"/>
      <c r="KE22" s="355"/>
      <c r="KF22" s="355"/>
      <c r="KG22" s="355"/>
      <c r="KH22" s="355"/>
      <c r="KI22" s="358"/>
      <c r="KJ22" s="358"/>
      <c r="KK22" s="358"/>
      <c r="KL22" s="358"/>
      <c r="KM22" s="358"/>
      <c r="KN22" s="358"/>
      <c r="KO22" s="358"/>
      <c r="KP22" s="358"/>
      <c r="KQ22" s="358"/>
      <c r="KR22" s="358"/>
      <c r="KS22" s="358"/>
      <c r="KT22" s="358"/>
      <c r="KU22" s="358"/>
      <c r="KV22" s="358"/>
      <c r="KW22" s="358"/>
      <c r="KX22" s="358"/>
      <c r="KY22" s="358"/>
      <c r="KZ22" s="358"/>
      <c r="LA22" s="358"/>
      <c r="LB22" s="358"/>
      <c r="LC22" s="358"/>
      <c r="LD22" s="358"/>
      <c r="LE22" s="358"/>
      <c r="LF22" s="358"/>
      <c r="LG22" s="358"/>
      <c r="LH22" s="358"/>
      <c r="LI22" s="358"/>
      <c r="LJ22" s="358"/>
      <c r="LK22" s="358"/>
      <c r="LL22" s="358"/>
      <c r="LM22" s="358"/>
      <c r="LN22" s="358"/>
      <c r="LO22" s="358"/>
      <c r="LP22" s="358"/>
      <c r="LQ22" s="358"/>
      <c r="LR22" s="358"/>
      <c r="LS22" s="344"/>
      <c r="LT22" s="344"/>
      <c r="LU22" s="344"/>
      <c r="LV22" s="344"/>
      <c r="LW22" s="344"/>
      <c r="LX22" s="344"/>
      <c r="LY22" s="358"/>
      <c r="LZ22" s="358"/>
      <c r="MA22" s="405"/>
    </row>
    <row r="23" spans="1:339" x14ac:dyDescent="0.2">
      <c r="A23" s="310" t="s">
        <v>204</v>
      </c>
      <c r="B23" s="172">
        <v>0</v>
      </c>
      <c r="C23" s="172">
        <v>0</v>
      </c>
      <c r="D23" s="172" t="s">
        <v>315</v>
      </c>
      <c r="E23" s="172">
        <v>1</v>
      </c>
      <c r="F23" s="173"/>
      <c r="G23" s="218" t="s">
        <v>183</v>
      </c>
      <c r="H23" s="350"/>
      <c r="I23" s="351"/>
      <c r="J23" s="364"/>
      <c r="K23" s="364"/>
      <c r="L23" s="364"/>
      <c r="M23" s="364"/>
      <c r="N23" s="364"/>
      <c r="O23" s="365"/>
      <c r="P23" s="390"/>
      <c r="Q23" s="391"/>
      <c r="R23" s="364"/>
      <c r="S23" s="364"/>
      <c r="T23" s="364"/>
      <c r="U23" s="364"/>
      <c r="V23" s="364"/>
      <c r="W23" s="365"/>
      <c r="X23" s="390"/>
      <c r="Y23" s="391"/>
      <c r="Z23" s="364"/>
      <c r="AA23" s="364"/>
      <c r="AB23" s="364"/>
      <c r="AC23" s="364"/>
      <c r="AD23" s="364"/>
      <c r="AE23" s="365"/>
      <c r="AF23" s="390"/>
      <c r="AG23" s="391"/>
      <c r="AH23" s="364"/>
      <c r="AI23" s="364"/>
      <c r="AJ23" s="364"/>
      <c r="AK23" s="364"/>
      <c r="AL23" s="364"/>
      <c r="AM23" s="365"/>
      <c r="AN23" s="390"/>
      <c r="AO23" s="391"/>
      <c r="AP23" s="364"/>
      <c r="AQ23" s="364"/>
      <c r="AR23" s="364"/>
      <c r="AS23" s="364"/>
      <c r="AT23" s="364"/>
      <c r="AU23" s="365"/>
      <c r="AV23" s="390"/>
      <c r="AW23" s="391"/>
      <c r="AX23" s="222"/>
      <c r="AY23" s="222"/>
      <c r="AZ23" s="222"/>
      <c r="BA23" s="222"/>
      <c r="BB23" s="222"/>
      <c r="BC23" s="223"/>
      <c r="BD23" s="390"/>
      <c r="BE23" s="391"/>
      <c r="BF23" s="398"/>
      <c r="BG23" s="398"/>
      <c r="BH23" s="398"/>
      <c r="BI23" s="398"/>
      <c r="BJ23" s="398"/>
      <c r="BK23" s="399"/>
      <c r="BL23" s="390"/>
      <c r="BM23" s="482"/>
      <c r="BN23" s="482"/>
      <c r="BO23" s="482"/>
      <c r="BP23" s="482"/>
      <c r="BQ23" s="482"/>
      <c r="BR23" s="482"/>
      <c r="BS23" s="483"/>
      <c r="BT23" s="390"/>
      <c r="BU23" s="391"/>
      <c r="BV23" s="398"/>
      <c r="BW23" s="398"/>
      <c r="BX23" s="399"/>
      <c r="BY23" s="216">
        <v>237478</v>
      </c>
      <c r="BZ23" s="208">
        <v>278751</v>
      </c>
      <c r="CA23" s="208">
        <v>516229</v>
      </c>
      <c r="CB23" s="208">
        <v>243272</v>
      </c>
      <c r="CC23" s="208">
        <v>282261</v>
      </c>
      <c r="CD23" s="284">
        <v>525533</v>
      </c>
      <c r="CE23" s="282"/>
      <c r="CF23" s="282"/>
      <c r="CG23" s="226" t="str">
        <f t="shared" si="0"/>
        <v>-</v>
      </c>
      <c r="CH23" s="227" t="str">
        <f t="shared" si="1"/>
        <v>-</v>
      </c>
      <c r="CI23" s="227" t="str">
        <f t="shared" si="2"/>
        <v>-</v>
      </c>
      <c r="CJ23" s="227" t="str">
        <f t="shared" si="3"/>
        <v>-</v>
      </c>
      <c r="CK23" s="227" t="str">
        <f t="shared" si="4"/>
        <v>-</v>
      </c>
      <c r="CL23" s="228" t="str">
        <f t="shared" si="5"/>
        <v>-</v>
      </c>
      <c r="CM23" s="282"/>
      <c r="CN23" s="282"/>
      <c r="CO23" s="226" t="str">
        <f t="shared" si="6"/>
        <v>-</v>
      </c>
      <c r="CP23" s="227" t="str">
        <f t="shared" si="7"/>
        <v>-</v>
      </c>
      <c r="CQ23" s="227" t="str">
        <f t="shared" si="8"/>
        <v>-</v>
      </c>
      <c r="CR23" s="227" t="str">
        <f t="shared" si="9"/>
        <v>-</v>
      </c>
      <c r="CS23" s="227" t="str">
        <f t="shared" si="10"/>
        <v>-</v>
      </c>
      <c r="CT23" s="228" t="str">
        <f t="shared" si="11"/>
        <v>-</v>
      </c>
      <c r="CU23" s="282"/>
      <c r="CV23" s="282"/>
      <c r="CW23" s="292" t="str">
        <f t="shared" si="12"/>
        <v>-</v>
      </c>
      <c r="CX23" s="234" t="str">
        <f t="shared" si="13"/>
        <v>-</v>
      </c>
      <c r="CY23" s="234" t="str">
        <f t="shared" si="14"/>
        <v>-</v>
      </c>
      <c r="CZ23" s="234" t="str">
        <f t="shared" si="15"/>
        <v>-</v>
      </c>
      <c r="DA23" s="234" t="str">
        <f t="shared" si="16"/>
        <v>-</v>
      </c>
      <c r="DB23" s="235" t="str">
        <f t="shared" si="17"/>
        <v>-</v>
      </c>
      <c r="DC23" s="282"/>
      <c r="DD23" s="282"/>
      <c r="DE23" s="226" t="str">
        <f t="shared" si="18"/>
        <v>-</v>
      </c>
      <c r="DF23" s="227" t="str">
        <f t="shared" si="19"/>
        <v>-</v>
      </c>
      <c r="DG23" s="227" t="str">
        <f t="shared" si="20"/>
        <v>-</v>
      </c>
      <c r="DH23" s="227" t="str">
        <f t="shared" si="21"/>
        <v>-</v>
      </c>
      <c r="DI23" s="227" t="str">
        <f t="shared" si="22"/>
        <v>-</v>
      </c>
      <c r="DJ23" s="228" t="str">
        <f t="shared" si="23"/>
        <v>-</v>
      </c>
      <c r="DK23" s="282"/>
      <c r="DL23" s="282"/>
      <c r="DM23" s="226" t="str">
        <f t="shared" si="24"/>
        <v>-</v>
      </c>
      <c r="DN23" s="227" t="str">
        <f t="shared" si="25"/>
        <v>-</v>
      </c>
      <c r="DO23" s="227" t="str">
        <f t="shared" si="26"/>
        <v>-</v>
      </c>
      <c r="DP23" s="227" t="str">
        <f t="shared" si="27"/>
        <v>-</v>
      </c>
      <c r="DQ23" s="227" t="str">
        <f t="shared" si="28"/>
        <v>-</v>
      </c>
      <c r="DR23" s="228" t="str">
        <f t="shared" si="29"/>
        <v>-</v>
      </c>
      <c r="DS23" s="282"/>
      <c r="DT23" s="282"/>
      <c r="DU23" s="226" t="str">
        <f t="shared" si="30"/>
        <v>-</v>
      </c>
      <c r="DV23" s="227" t="str">
        <f t="shared" si="31"/>
        <v>-</v>
      </c>
      <c r="DW23" s="227" t="str">
        <f t="shared" si="32"/>
        <v>-</v>
      </c>
      <c r="DX23" s="227" t="str">
        <f t="shared" si="33"/>
        <v>-</v>
      </c>
      <c r="DY23" s="227" t="str">
        <f t="shared" si="34"/>
        <v>-</v>
      </c>
      <c r="DZ23" s="228" t="str">
        <f t="shared" si="35"/>
        <v>-</v>
      </c>
      <c r="EA23" s="282"/>
      <c r="EB23" s="282"/>
      <c r="EC23" s="226" t="str">
        <f t="shared" si="36"/>
        <v>-</v>
      </c>
      <c r="ED23" s="227" t="str">
        <f t="shared" si="37"/>
        <v>-</v>
      </c>
      <c r="EE23" s="227" t="str">
        <f t="shared" si="38"/>
        <v>-</v>
      </c>
      <c r="EF23" s="227" t="str">
        <f t="shared" si="39"/>
        <v>-</v>
      </c>
      <c r="EG23" s="227" t="str">
        <f t="shared" si="40"/>
        <v>-</v>
      </c>
      <c r="EH23" s="228" t="str">
        <f t="shared" si="41"/>
        <v>-</v>
      </c>
      <c r="EI23" s="282"/>
      <c r="EJ23" s="282"/>
      <c r="EK23" s="226" t="str">
        <f t="shared" si="42"/>
        <v>-</v>
      </c>
      <c r="EL23" s="227" t="str">
        <f t="shared" si="43"/>
        <v>-</v>
      </c>
      <c r="EM23" s="227" t="str">
        <f t="shared" si="44"/>
        <v>-</v>
      </c>
      <c r="EN23" s="227" t="str">
        <f t="shared" si="45"/>
        <v>-</v>
      </c>
      <c r="EO23" s="227" t="str">
        <f t="shared" si="46"/>
        <v>-</v>
      </c>
      <c r="EP23" s="228" t="str">
        <f t="shared" si="47"/>
        <v>-</v>
      </c>
      <c r="EQ23" s="282"/>
      <c r="ER23" s="282"/>
      <c r="ES23" s="226" t="str">
        <f t="shared" si="48"/>
        <v>-</v>
      </c>
      <c r="ET23" s="227" t="str">
        <f t="shared" si="49"/>
        <v>-</v>
      </c>
      <c r="EU23" s="228" t="str">
        <f t="shared" si="50"/>
        <v>-</v>
      </c>
      <c r="EV23" s="282"/>
      <c r="EW23" s="282"/>
      <c r="EX23" s="301" t="str">
        <f t="shared" si="51"/>
        <v>-</v>
      </c>
      <c r="EY23" s="259" t="str">
        <f t="shared" si="52"/>
        <v>-</v>
      </c>
      <c r="EZ23" s="259" t="str">
        <f t="shared" si="53"/>
        <v>-</v>
      </c>
      <c r="FA23" s="259" t="str">
        <f t="shared" si="54"/>
        <v>-</v>
      </c>
      <c r="FB23" s="259" t="str">
        <f t="shared" si="55"/>
        <v>-</v>
      </c>
      <c r="FC23" s="260" t="str">
        <f t="shared" si="56"/>
        <v>-</v>
      </c>
      <c r="FD23" s="282"/>
      <c r="FE23" s="282"/>
      <c r="FF23" s="301" t="str">
        <f t="shared" si="57"/>
        <v>-</v>
      </c>
      <c r="FG23" s="259" t="str">
        <f t="shared" si="58"/>
        <v>-</v>
      </c>
      <c r="FH23" s="259" t="str">
        <f t="shared" si="59"/>
        <v>-</v>
      </c>
      <c r="FI23" s="259" t="str">
        <f t="shared" si="60"/>
        <v>-</v>
      </c>
      <c r="FJ23" s="259" t="str">
        <f t="shared" si="61"/>
        <v>-</v>
      </c>
      <c r="FK23" s="260" t="str">
        <f t="shared" si="62"/>
        <v>-</v>
      </c>
      <c r="FL23" s="282"/>
      <c r="FM23" s="282"/>
      <c r="FN23" s="301" t="str">
        <f t="shared" si="63"/>
        <v>-</v>
      </c>
      <c r="FO23" s="259" t="str">
        <f t="shared" si="64"/>
        <v>-</v>
      </c>
      <c r="FP23" s="259" t="str">
        <f t="shared" si="65"/>
        <v>-</v>
      </c>
      <c r="FQ23" s="259" t="str">
        <f t="shared" si="66"/>
        <v>-</v>
      </c>
      <c r="FR23" s="259" t="str">
        <f t="shared" si="67"/>
        <v>-</v>
      </c>
      <c r="FS23" s="260" t="str">
        <f t="shared" si="68"/>
        <v>-</v>
      </c>
      <c r="FT23" s="282"/>
      <c r="FU23" s="282"/>
      <c r="FV23" s="301" t="str">
        <f t="shared" si="69"/>
        <v>-</v>
      </c>
      <c r="FW23" s="259" t="str">
        <f t="shared" si="70"/>
        <v>-</v>
      </c>
      <c r="FX23" s="259" t="str">
        <f t="shared" si="71"/>
        <v>-</v>
      </c>
      <c r="FY23" s="259" t="str">
        <f t="shared" si="72"/>
        <v>-</v>
      </c>
      <c r="FZ23" s="259" t="str">
        <f t="shared" si="73"/>
        <v>-</v>
      </c>
      <c r="GA23" s="260" t="str">
        <f t="shared" si="74"/>
        <v>-</v>
      </c>
      <c r="GB23" s="282"/>
      <c r="GC23" s="282"/>
      <c r="GD23" s="301" t="str">
        <f t="shared" si="75"/>
        <v>-</v>
      </c>
      <c r="GE23" s="259" t="str">
        <f t="shared" si="76"/>
        <v>-</v>
      </c>
      <c r="GF23" s="259" t="str">
        <f t="shared" si="77"/>
        <v>-</v>
      </c>
      <c r="GG23" s="259" t="str">
        <f t="shared" si="78"/>
        <v>-</v>
      </c>
      <c r="GH23" s="259" t="str">
        <f t="shared" si="79"/>
        <v>-</v>
      </c>
      <c r="GI23" s="260" t="str">
        <f t="shared" si="80"/>
        <v>-</v>
      </c>
      <c r="GJ23" s="282"/>
      <c r="GK23" s="282"/>
      <c r="GL23" s="301" t="str">
        <f t="shared" si="81"/>
        <v>-</v>
      </c>
      <c r="GM23" s="259" t="str">
        <f t="shared" si="82"/>
        <v>-</v>
      </c>
      <c r="GN23" s="259" t="str">
        <f t="shared" si="83"/>
        <v>-</v>
      </c>
      <c r="GO23" s="259" t="str">
        <f t="shared" si="84"/>
        <v>-</v>
      </c>
      <c r="GP23" s="259" t="str">
        <f t="shared" si="85"/>
        <v>-</v>
      </c>
      <c r="GQ23" s="260" t="str">
        <f t="shared" si="86"/>
        <v>-</v>
      </c>
      <c r="GR23" s="282"/>
      <c r="GS23" s="282"/>
      <c r="GT23" s="301" t="str">
        <f t="shared" si="87"/>
        <v>-</v>
      </c>
      <c r="GU23" s="259" t="str">
        <f t="shared" si="88"/>
        <v>-</v>
      </c>
      <c r="GV23" s="259" t="str">
        <f t="shared" si="89"/>
        <v>-</v>
      </c>
      <c r="GW23" s="259" t="str">
        <f t="shared" si="90"/>
        <v>-</v>
      </c>
      <c r="GX23" s="259" t="str">
        <f t="shared" si="91"/>
        <v>-</v>
      </c>
      <c r="GY23" s="260" t="str">
        <f t="shared" si="92"/>
        <v>-</v>
      </c>
      <c r="GZ23" s="282"/>
      <c r="HA23" s="282"/>
      <c r="HB23" s="301" t="str">
        <f t="shared" si="93"/>
        <v>-</v>
      </c>
      <c r="HC23" s="259" t="str">
        <f t="shared" si="94"/>
        <v>-</v>
      </c>
      <c r="HD23" s="259" t="str">
        <f t="shared" si="95"/>
        <v>-</v>
      </c>
      <c r="HE23" s="259" t="str">
        <f t="shared" si="96"/>
        <v>-</v>
      </c>
      <c r="HF23" s="259" t="str">
        <f t="shared" si="97"/>
        <v>-</v>
      </c>
      <c r="HG23" s="260" t="str">
        <f t="shared" si="98"/>
        <v>-</v>
      </c>
      <c r="HH23" s="282"/>
      <c r="HI23" s="282"/>
      <c r="HJ23" s="301" t="str">
        <f t="shared" si="99"/>
        <v>-</v>
      </c>
      <c r="HK23" s="259" t="str">
        <f t="shared" si="100"/>
        <v>-</v>
      </c>
      <c r="HL23" s="260" t="str">
        <f t="shared" si="101"/>
        <v>-</v>
      </c>
      <c r="HM23" s="428" t="str">
        <f t="shared" si="110"/>
        <v>-</v>
      </c>
      <c r="HN23" s="429" t="str">
        <f t="shared" si="111"/>
        <v>-</v>
      </c>
      <c r="HO23" s="429" t="str">
        <f t="shared" si="112"/>
        <v>-</v>
      </c>
      <c r="HP23" s="429" t="str">
        <f t="shared" si="113"/>
        <v>-</v>
      </c>
      <c r="HQ23" s="429" t="str">
        <f t="shared" si="114"/>
        <v>-</v>
      </c>
      <c r="HR23" s="430" t="str">
        <f t="shared" si="115"/>
        <v>-</v>
      </c>
      <c r="HS23" s="450"/>
      <c r="HT23" s="450"/>
      <c r="HU23" s="428" t="str">
        <f t="shared" si="116"/>
        <v>-</v>
      </c>
      <c r="HV23" s="429" t="str">
        <f t="shared" si="117"/>
        <v>-</v>
      </c>
      <c r="HW23" s="429" t="str">
        <f t="shared" si="118"/>
        <v>-</v>
      </c>
      <c r="HX23" s="429" t="str">
        <f t="shared" si="119"/>
        <v>-</v>
      </c>
      <c r="HY23" s="429" t="str">
        <f t="shared" si="120"/>
        <v>-</v>
      </c>
      <c r="HZ23" s="430" t="str">
        <f t="shared" si="121"/>
        <v>-</v>
      </c>
      <c r="IA23" s="450"/>
      <c r="IB23" s="450"/>
      <c r="IC23" s="428" t="str">
        <f t="shared" si="122"/>
        <v>-</v>
      </c>
      <c r="ID23" s="429" t="str">
        <f t="shared" si="123"/>
        <v>-</v>
      </c>
      <c r="IE23" s="429" t="str">
        <f t="shared" si="124"/>
        <v>-</v>
      </c>
      <c r="IF23" s="429" t="str">
        <f t="shared" si="125"/>
        <v>-</v>
      </c>
      <c r="IG23" s="429" t="str">
        <f t="shared" si="126"/>
        <v>-</v>
      </c>
      <c r="IH23" s="430" t="str">
        <f t="shared" si="127"/>
        <v>-</v>
      </c>
      <c r="II23" s="450"/>
      <c r="IJ23" s="450"/>
      <c r="IK23" s="428" t="str">
        <f t="shared" si="128"/>
        <v>-</v>
      </c>
      <c r="IL23" s="429" t="str">
        <f t="shared" si="129"/>
        <v>-</v>
      </c>
      <c r="IM23" s="429" t="str">
        <f t="shared" si="130"/>
        <v>-</v>
      </c>
      <c r="IN23" s="429" t="str">
        <f t="shared" si="131"/>
        <v>-</v>
      </c>
      <c r="IO23" s="429" t="str">
        <f t="shared" si="132"/>
        <v>-</v>
      </c>
      <c r="IP23" s="430" t="str">
        <f t="shared" si="133"/>
        <v>-</v>
      </c>
      <c r="IQ23" s="450"/>
      <c r="IR23" s="450"/>
      <c r="IS23" s="428" t="str">
        <f t="shared" si="134"/>
        <v>-</v>
      </c>
      <c r="IT23" s="429" t="str">
        <f t="shared" si="135"/>
        <v>-</v>
      </c>
      <c r="IU23" s="429" t="str">
        <f t="shared" si="136"/>
        <v>-</v>
      </c>
      <c r="IV23" s="429" t="str">
        <f t="shared" si="137"/>
        <v>-</v>
      </c>
      <c r="IW23" s="429" t="str">
        <f t="shared" si="138"/>
        <v>-</v>
      </c>
      <c r="IX23" s="430" t="str">
        <f t="shared" si="139"/>
        <v>-</v>
      </c>
      <c r="IY23" s="450"/>
      <c r="IZ23" s="450"/>
      <c r="JA23" s="428" t="str">
        <f t="shared" si="140"/>
        <v>-</v>
      </c>
      <c r="JB23" s="429" t="str">
        <f t="shared" si="141"/>
        <v>-</v>
      </c>
      <c r="JC23" s="429" t="str">
        <f t="shared" si="142"/>
        <v>-</v>
      </c>
      <c r="JD23" s="429" t="str">
        <f t="shared" si="143"/>
        <v>-</v>
      </c>
      <c r="JE23" s="429" t="str">
        <f t="shared" si="144"/>
        <v>-</v>
      </c>
      <c r="JF23" s="430" t="str">
        <f t="shared" si="145"/>
        <v>-</v>
      </c>
      <c r="JG23" s="450"/>
      <c r="JH23" s="450"/>
      <c r="JI23" s="428" t="str">
        <f t="shared" si="146"/>
        <v>-</v>
      </c>
      <c r="JJ23" s="429" t="str">
        <f t="shared" si="147"/>
        <v>-</v>
      </c>
      <c r="JK23" s="429" t="str">
        <f t="shared" si="148"/>
        <v>-</v>
      </c>
      <c r="JL23" s="429" t="str">
        <f t="shared" si="149"/>
        <v>-</v>
      </c>
      <c r="JM23" s="429" t="str">
        <f t="shared" si="150"/>
        <v>-</v>
      </c>
      <c r="JN23" s="430" t="str">
        <f t="shared" si="151"/>
        <v>-</v>
      </c>
      <c r="JO23" s="450"/>
      <c r="JP23" s="450"/>
      <c r="JQ23" s="428" t="str">
        <f t="shared" si="152"/>
        <v>-</v>
      </c>
      <c r="JR23" s="429" t="str">
        <f t="shared" si="153"/>
        <v>-</v>
      </c>
      <c r="JS23" s="429" t="str">
        <f t="shared" si="154"/>
        <v>-</v>
      </c>
      <c r="JT23" s="429" t="str">
        <f t="shared" si="155"/>
        <v>-</v>
      </c>
      <c r="JU23" s="429" t="str">
        <f t="shared" si="156"/>
        <v>-</v>
      </c>
      <c r="JV23" s="430" t="str">
        <f t="shared" si="157"/>
        <v>-</v>
      </c>
      <c r="JW23" s="450"/>
      <c r="JX23" s="450"/>
      <c r="JY23" s="428" t="str">
        <f t="shared" si="158"/>
        <v>-</v>
      </c>
      <c r="JZ23" s="429" t="str">
        <f t="shared" si="159"/>
        <v>-</v>
      </c>
      <c r="KA23" s="430" t="str">
        <f t="shared" si="160"/>
        <v>-</v>
      </c>
      <c r="KB23" s="172"/>
      <c r="KC23" s="355"/>
      <c r="KD23" s="355"/>
      <c r="KE23" s="355"/>
      <c r="KF23" s="355"/>
      <c r="KG23" s="355"/>
      <c r="KH23" s="355"/>
      <c r="KI23" s="358"/>
      <c r="KJ23" s="358"/>
      <c r="KK23" s="358"/>
      <c r="KL23" s="358"/>
      <c r="KM23" s="358"/>
      <c r="KN23" s="358"/>
      <c r="KO23" s="358"/>
      <c r="KP23" s="358"/>
      <c r="KQ23" s="358"/>
      <c r="KR23" s="358"/>
      <c r="KS23" s="358"/>
      <c r="KT23" s="358"/>
      <c r="KU23" s="358"/>
      <c r="KV23" s="358"/>
      <c r="KW23" s="358"/>
      <c r="KX23" s="358"/>
      <c r="KY23" s="358"/>
      <c r="KZ23" s="358"/>
      <c r="LA23" s="358"/>
      <c r="LB23" s="358"/>
      <c r="LC23" s="358"/>
      <c r="LD23" s="358"/>
      <c r="LE23" s="358"/>
      <c r="LF23" s="358"/>
      <c r="LG23" s="358"/>
      <c r="LH23" s="358"/>
      <c r="LI23" s="358"/>
      <c r="LJ23" s="358"/>
      <c r="LK23" s="358"/>
      <c r="LL23" s="358"/>
      <c r="LM23" s="358"/>
      <c r="LN23" s="358"/>
      <c r="LO23" s="358"/>
      <c r="LP23" s="358"/>
      <c r="LQ23" s="358"/>
      <c r="LR23" s="358"/>
      <c r="LS23" s="344"/>
      <c r="LT23" s="344"/>
      <c r="LU23" s="344"/>
      <c r="LV23" s="344"/>
      <c r="LW23" s="344"/>
      <c r="LX23" s="344"/>
      <c r="LY23" s="358"/>
      <c r="LZ23" s="358"/>
      <c r="MA23" s="405"/>
    </row>
    <row r="24" spans="1:339" x14ac:dyDescent="0.2">
      <c r="A24" s="310" t="s">
        <v>204</v>
      </c>
      <c r="B24" s="172">
        <v>1</v>
      </c>
      <c r="C24" s="172">
        <v>0</v>
      </c>
      <c r="D24" s="172" t="s">
        <v>335</v>
      </c>
      <c r="E24" s="172"/>
      <c r="F24" s="173"/>
      <c r="G24" s="218" t="s">
        <v>186</v>
      </c>
      <c r="H24" s="350">
        <v>2012</v>
      </c>
      <c r="I24" s="351">
        <v>2012</v>
      </c>
      <c r="J24" s="364">
        <v>42.6</v>
      </c>
      <c r="K24" s="364">
        <v>54.9</v>
      </c>
      <c r="L24" s="364">
        <v>49.9</v>
      </c>
      <c r="M24" s="364">
        <v>36.6</v>
      </c>
      <c r="N24" s="364">
        <v>53.1</v>
      </c>
      <c r="O24" s="365">
        <v>45.8</v>
      </c>
      <c r="P24" s="390">
        <v>2012</v>
      </c>
      <c r="Q24" s="391">
        <v>2012</v>
      </c>
      <c r="R24" s="364">
        <v>0.2</v>
      </c>
      <c r="S24" s="364">
        <v>0.5</v>
      </c>
      <c r="T24" s="364">
        <v>0.4</v>
      </c>
      <c r="U24" s="364">
        <v>1.6</v>
      </c>
      <c r="V24" s="364">
        <v>2</v>
      </c>
      <c r="W24" s="365">
        <v>1.8</v>
      </c>
      <c r="X24" s="390">
        <v>2012</v>
      </c>
      <c r="Y24" s="391">
        <v>2012</v>
      </c>
      <c r="Z24" s="364">
        <v>3.1</v>
      </c>
      <c r="AA24" s="364">
        <v>6</v>
      </c>
      <c r="AB24" s="364">
        <v>4.8</v>
      </c>
      <c r="AC24" s="364">
        <v>14.8</v>
      </c>
      <c r="AD24" s="364">
        <v>20.3</v>
      </c>
      <c r="AE24" s="365">
        <v>17.899999999999999</v>
      </c>
      <c r="AF24" s="390">
        <v>2012</v>
      </c>
      <c r="AG24" s="391">
        <v>2012</v>
      </c>
      <c r="AH24" s="364"/>
      <c r="AI24" s="364">
        <v>66.599999999999994</v>
      </c>
      <c r="AJ24" s="364">
        <v>66.5</v>
      </c>
      <c r="AK24" s="364">
        <v>89.8</v>
      </c>
      <c r="AL24" s="364">
        <v>80.400000000000006</v>
      </c>
      <c r="AM24" s="365">
        <v>83.9</v>
      </c>
      <c r="AN24" s="390">
        <v>2012</v>
      </c>
      <c r="AO24" s="391">
        <v>2012</v>
      </c>
      <c r="AP24" s="364">
        <v>72.2</v>
      </c>
      <c r="AQ24" s="364">
        <v>40.9</v>
      </c>
      <c r="AR24" s="364">
        <v>45.9</v>
      </c>
      <c r="AS24" s="364">
        <v>99.2</v>
      </c>
      <c r="AT24" s="364">
        <v>78.400000000000006</v>
      </c>
      <c r="AU24" s="365">
        <v>84</v>
      </c>
      <c r="AV24" s="390">
        <v>2012</v>
      </c>
      <c r="AW24" s="391">
        <v>2012</v>
      </c>
      <c r="AX24" s="222">
        <v>83.9</v>
      </c>
      <c r="AY24" s="222">
        <v>71.099999999999994</v>
      </c>
      <c r="AZ24" s="222">
        <v>74.3</v>
      </c>
      <c r="BA24" s="222">
        <v>81.8</v>
      </c>
      <c r="BB24" s="222">
        <v>82.8</v>
      </c>
      <c r="BC24" s="223">
        <v>82.5</v>
      </c>
      <c r="BD24" s="390">
        <v>2012</v>
      </c>
      <c r="BE24" s="391">
        <v>2012</v>
      </c>
      <c r="BF24" s="398">
        <v>6.9</v>
      </c>
      <c r="BG24" s="398">
        <v>16.399999999999999</v>
      </c>
      <c r="BH24" s="398">
        <v>12.5</v>
      </c>
      <c r="BI24" s="398">
        <v>9.9</v>
      </c>
      <c r="BJ24" s="398">
        <v>12.8</v>
      </c>
      <c r="BK24" s="399">
        <v>11.5</v>
      </c>
      <c r="BL24" s="390">
        <v>2012</v>
      </c>
      <c r="BM24" s="482">
        <v>2012</v>
      </c>
      <c r="BN24" s="482">
        <v>16.899999999999999</v>
      </c>
      <c r="BO24" s="482">
        <v>55.6</v>
      </c>
      <c r="BP24" s="482">
        <v>39.9</v>
      </c>
      <c r="BQ24" s="482">
        <v>16.899999999999999</v>
      </c>
      <c r="BR24" s="482">
        <v>47.1</v>
      </c>
      <c r="BS24" s="483">
        <v>33.700000000000003</v>
      </c>
      <c r="BT24" s="390"/>
      <c r="BU24" s="391"/>
      <c r="BV24" s="398"/>
      <c r="BW24" s="398"/>
      <c r="BX24" s="399"/>
      <c r="BY24" s="216">
        <v>1080469</v>
      </c>
      <c r="BZ24" s="208">
        <v>1461397</v>
      </c>
      <c r="CA24" s="208">
        <v>2541866</v>
      </c>
      <c r="CB24" s="208">
        <v>1131922</v>
      </c>
      <c r="CC24" s="208">
        <v>1531000</v>
      </c>
      <c r="CD24" s="284">
        <v>2662922</v>
      </c>
      <c r="CE24" s="282"/>
      <c r="CF24" s="282"/>
      <c r="CG24" s="226">
        <f t="shared" si="0"/>
        <v>1080469</v>
      </c>
      <c r="CH24" s="227">
        <f t="shared" si="1"/>
        <v>1461397</v>
      </c>
      <c r="CI24" s="227">
        <f t="shared" si="2"/>
        <v>2541866</v>
      </c>
      <c r="CJ24" s="227">
        <f t="shared" si="3"/>
        <v>1131922</v>
      </c>
      <c r="CK24" s="227">
        <f t="shared" si="4"/>
        <v>1531000</v>
      </c>
      <c r="CL24" s="228">
        <f t="shared" si="5"/>
        <v>2662922</v>
      </c>
      <c r="CM24" s="282"/>
      <c r="CN24" s="282"/>
      <c r="CO24" s="226">
        <f t="shared" si="6"/>
        <v>1080469</v>
      </c>
      <c r="CP24" s="227">
        <f t="shared" si="7"/>
        <v>1461397</v>
      </c>
      <c r="CQ24" s="227">
        <f t="shared" si="8"/>
        <v>2541866</v>
      </c>
      <c r="CR24" s="227">
        <f t="shared" si="9"/>
        <v>1131922</v>
      </c>
      <c r="CS24" s="227">
        <f t="shared" si="10"/>
        <v>1531000</v>
      </c>
      <c r="CT24" s="228">
        <f t="shared" si="11"/>
        <v>2662922</v>
      </c>
      <c r="CU24" s="282"/>
      <c r="CV24" s="282"/>
      <c r="CW24" s="292">
        <f t="shared" si="12"/>
        <v>1080469</v>
      </c>
      <c r="CX24" s="234">
        <f t="shared" si="13"/>
        <v>1461397</v>
      </c>
      <c r="CY24" s="234">
        <f t="shared" si="14"/>
        <v>2541866</v>
      </c>
      <c r="CZ24" s="234">
        <f t="shared" si="15"/>
        <v>1131922</v>
      </c>
      <c r="DA24" s="234">
        <f t="shared" si="16"/>
        <v>1531000</v>
      </c>
      <c r="DB24" s="235">
        <f t="shared" si="17"/>
        <v>2662922</v>
      </c>
      <c r="DC24" s="282"/>
      <c r="DD24" s="282"/>
      <c r="DE24" s="226" t="str">
        <f t="shared" si="18"/>
        <v>-</v>
      </c>
      <c r="DF24" s="227">
        <f t="shared" si="19"/>
        <v>1461397</v>
      </c>
      <c r="DG24" s="227">
        <f t="shared" si="20"/>
        <v>2541866</v>
      </c>
      <c r="DH24" s="227">
        <f t="shared" si="21"/>
        <v>1131922</v>
      </c>
      <c r="DI24" s="227">
        <f t="shared" si="22"/>
        <v>1531000</v>
      </c>
      <c r="DJ24" s="228">
        <f t="shared" si="23"/>
        <v>2662922</v>
      </c>
      <c r="DK24" s="282"/>
      <c r="DL24" s="282"/>
      <c r="DM24" s="226">
        <f t="shared" si="24"/>
        <v>1080469</v>
      </c>
      <c r="DN24" s="227">
        <f t="shared" si="25"/>
        <v>1461397</v>
      </c>
      <c r="DO24" s="227">
        <f t="shared" si="26"/>
        <v>2541866</v>
      </c>
      <c r="DP24" s="227">
        <f t="shared" si="27"/>
        <v>1131922</v>
      </c>
      <c r="DQ24" s="227">
        <f t="shared" si="28"/>
        <v>1531000</v>
      </c>
      <c r="DR24" s="228">
        <f t="shared" si="29"/>
        <v>2662922</v>
      </c>
      <c r="DS24" s="282"/>
      <c r="DT24" s="282"/>
      <c r="DU24" s="226">
        <f t="shared" si="30"/>
        <v>1080469</v>
      </c>
      <c r="DV24" s="227">
        <f t="shared" si="31"/>
        <v>1461397</v>
      </c>
      <c r="DW24" s="227">
        <f t="shared" si="32"/>
        <v>2541866</v>
      </c>
      <c r="DX24" s="227">
        <f t="shared" si="33"/>
        <v>1131922</v>
      </c>
      <c r="DY24" s="227">
        <f t="shared" si="34"/>
        <v>1531000</v>
      </c>
      <c r="DZ24" s="228">
        <f t="shared" si="35"/>
        <v>2662922</v>
      </c>
      <c r="EA24" s="282"/>
      <c r="EB24" s="282"/>
      <c r="EC24" s="226">
        <f t="shared" si="36"/>
        <v>1080469</v>
      </c>
      <c r="ED24" s="227">
        <f t="shared" si="37"/>
        <v>1461397</v>
      </c>
      <c r="EE24" s="227">
        <f t="shared" si="38"/>
        <v>2541866</v>
      </c>
      <c r="EF24" s="227">
        <f t="shared" si="39"/>
        <v>1131922</v>
      </c>
      <c r="EG24" s="227">
        <f t="shared" si="40"/>
        <v>1531000</v>
      </c>
      <c r="EH24" s="228">
        <f t="shared" si="41"/>
        <v>2662922</v>
      </c>
      <c r="EI24" s="282"/>
      <c r="EJ24" s="282"/>
      <c r="EK24" s="226">
        <f t="shared" si="42"/>
        <v>1080469</v>
      </c>
      <c r="EL24" s="227">
        <f t="shared" si="43"/>
        <v>1461397</v>
      </c>
      <c r="EM24" s="227">
        <f t="shared" si="44"/>
        <v>2541866</v>
      </c>
      <c r="EN24" s="227">
        <f t="shared" si="45"/>
        <v>1131922</v>
      </c>
      <c r="EO24" s="227">
        <f t="shared" si="46"/>
        <v>1531000</v>
      </c>
      <c r="EP24" s="228">
        <f t="shared" si="47"/>
        <v>2662922</v>
      </c>
      <c r="EQ24" s="282"/>
      <c r="ER24" s="282"/>
      <c r="ES24" s="226" t="str">
        <f t="shared" si="48"/>
        <v>-</v>
      </c>
      <c r="ET24" s="227" t="str">
        <f t="shared" si="49"/>
        <v>-</v>
      </c>
      <c r="EU24" s="228" t="str">
        <f t="shared" si="50"/>
        <v>-</v>
      </c>
      <c r="EV24" s="282"/>
      <c r="EW24" s="282"/>
      <c r="EX24" s="301">
        <f t="shared" si="51"/>
        <v>460279.79399999999</v>
      </c>
      <c r="EY24" s="259">
        <f t="shared" si="52"/>
        <v>802306.95299999986</v>
      </c>
      <c r="EZ24" s="259">
        <f t="shared" si="53"/>
        <v>1268391.1340000001</v>
      </c>
      <c r="FA24" s="259">
        <f t="shared" si="54"/>
        <v>414283.45199999999</v>
      </c>
      <c r="FB24" s="259">
        <f t="shared" si="55"/>
        <v>812961</v>
      </c>
      <c r="FC24" s="260">
        <f t="shared" si="56"/>
        <v>1219618.2759999998</v>
      </c>
      <c r="FD24" s="282"/>
      <c r="FE24" s="282"/>
      <c r="FF24" s="301">
        <f t="shared" si="57"/>
        <v>2160.9380000000001</v>
      </c>
      <c r="FG24" s="259">
        <f t="shared" si="58"/>
        <v>7306.9850000000006</v>
      </c>
      <c r="FH24" s="259">
        <f t="shared" si="59"/>
        <v>10167.464</v>
      </c>
      <c r="FI24" s="259">
        <f t="shared" si="60"/>
        <v>18110.752</v>
      </c>
      <c r="FJ24" s="259">
        <f t="shared" si="61"/>
        <v>30620</v>
      </c>
      <c r="FK24" s="260">
        <f t="shared" si="62"/>
        <v>47932.596000000005</v>
      </c>
      <c r="FL24" s="282"/>
      <c r="FM24" s="282"/>
      <c r="FN24" s="301">
        <f t="shared" si="63"/>
        <v>33494.538999999997</v>
      </c>
      <c r="FO24" s="259">
        <f t="shared" si="64"/>
        <v>87683.819999999992</v>
      </c>
      <c r="FP24" s="259">
        <f t="shared" si="65"/>
        <v>122009.568</v>
      </c>
      <c r="FQ24" s="259">
        <f t="shared" si="66"/>
        <v>167524.45600000003</v>
      </c>
      <c r="FR24" s="259">
        <f t="shared" si="67"/>
        <v>310793</v>
      </c>
      <c r="FS24" s="260">
        <f t="shared" si="68"/>
        <v>476663.038</v>
      </c>
      <c r="FT24" s="282"/>
      <c r="FU24" s="282"/>
      <c r="FV24" s="301" t="str">
        <f t="shared" si="69"/>
        <v>-</v>
      </c>
      <c r="FW24" s="259">
        <f t="shared" si="70"/>
        <v>973290.40199999989</v>
      </c>
      <c r="FX24" s="259">
        <f t="shared" si="71"/>
        <v>1690340.8900000001</v>
      </c>
      <c r="FY24" s="259">
        <f t="shared" si="72"/>
        <v>1016465.956</v>
      </c>
      <c r="FZ24" s="259">
        <f t="shared" si="73"/>
        <v>1230924</v>
      </c>
      <c r="GA24" s="260">
        <f t="shared" si="74"/>
        <v>2234191.5580000002</v>
      </c>
      <c r="GB24" s="282"/>
      <c r="GC24" s="282"/>
      <c r="GD24" s="301">
        <f t="shared" si="75"/>
        <v>780098.61800000002</v>
      </c>
      <c r="GE24" s="259">
        <f t="shared" si="76"/>
        <v>597711.37299999991</v>
      </c>
      <c r="GF24" s="259">
        <f t="shared" si="77"/>
        <v>1166716.4939999999</v>
      </c>
      <c r="GG24" s="259">
        <f t="shared" si="78"/>
        <v>1122866.6240000001</v>
      </c>
      <c r="GH24" s="259">
        <f t="shared" si="79"/>
        <v>1200304</v>
      </c>
      <c r="GI24" s="260">
        <f t="shared" si="80"/>
        <v>2236854.48</v>
      </c>
      <c r="GJ24" s="282"/>
      <c r="GK24" s="282"/>
      <c r="GL24" s="301">
        <f t="shared" si="81"/>
        <v>906513.49100000004</v>
      </c>
      <c r="GM24" s="259">
        <f t="shared" si="82"/>
        <v>1039053.267</v>
      </c>
      <c r="GN24" s="259">
        <f t="shared" si="83"/>
        <v>1888606.4380000001</v>
      </c>
      <c r="GO24" s="259">
        <f t="shared" si="84"/>
        <v>925912.196</v>
      </c>
      <c r="GP24" s="259">
        <f t="shared" si="85"/>
        <v>1267668</v>
      </c>
      <c r="GQ24" s="260">
        <f t="shared" si="86"/>
        <v>2196910.65</v>
      </c>
      <c r="GR24" s="282"/>
      <c r="GS24" s="282"/>
      <c r="GT24" s="301">
        <f t="shared" si="87"/>
        <v>74552.361000000004</v>
      </c>
      <c r="GU24" s="259">
        <f t="shared" si="88"/>
        <v>239669.10799999998</v>
      </c>
      <c r="GV24" s="259">
        <f t="shared" si="89"/>
        <v>317733.25</v>
      </c>
      <c r="GW24" s="259">
        <f t="shared" si="90"/>
        <v>112060.27800000001</v>
      </c>
      <c r="GX24" s="259">
        <f t="shared" si="91"/>
        <v>195968</v>
      </c>
      <c r="GY24" s="260">
        <f t="shared" si="92"/>
        <v>306236.03000000003</v>
      </c>
      <c r="GZ24" s="282"/>
      <c r="HA24" s="282"/>
      <c r="HB24" s="301">
        <f t="shared" si="93"/>
        <v>182599.26099999997</v>
      </c>
      <c r="HC24" s="259">
        <f t="shared" si="94"/>
        <v>812536.73200000008</v>
      </c>
      <c r="HD24" s="259">
        <f t="shared" si="95"/>
        <v>1014204.5339999999</v>
      </c>
      <c r="HE24" s="259">
        <f t="shared" si="96"/>
        <v>191294.81799999997</v>
      </c>
      <c r="HF24" s="259">
        <f t="shared" si="97"/>
        <v>721101</v>
      </c>
      <c r="HG24" s="260">
        <f t="shared" si="98"/>
        <v>897404.71400000004</v>
      </c>
      <c r="HH24" s="282"/>
      <c r="HI24" s="282"/>
      <c r="HJ24" s="301" t="str">
        <f t="shared" si="99"/>
        <v>-</v>
      </c>
      <c r="HK24" s="259" t="str">
        <f t="shared" si="100"/>
        <v>-</v>
      </c>
      <c r="HL24" s="260" t="str">
        <f t="shared" si="101"/>
        <v>-</v>
      </c>
      <c r="HM24" s="428">
        <f t="shared" si="110"/>
        <v>1</v>
      </c>
      <c r="HN24" s="429">
        <f t="shared" si="111"/>
        <v>1</v>
      </c>
      <c r="HO24" s="429">
        <f t="shared" si="112"/>
        <v>1</v>
      </c>
      <c r="HP24" s="429">
        <f t="shared" si="113"/>
        <v>1</v>
      </c>
      <c r="HQ24" s="429">
        <f t="shared" si="114"/>
        <v>1</v>
      </c>
      <c r="HR24" s="430">
        <f t="shared" si="115"/>
        <v>1</v>
      </c>
      <c r="HS24" s="450"/>
      <c r="HT24" s="450"/>
      <c r="HU24" s="428">
        <f t="shared" si="116"/>
        <v>1</v>
      </c>
      <c r="HV24" s="429">
        <f t="shared" si="117"/>
        <v>1</v>
      </c>
      <c r="HW24" s="429">
        <f t="shared" si="118"/>
        <v>1</v>
      </c>
      <c r="HX24" s="429">
        <f t="shared" si="119"/>
        <v>1</v>
      </c>
      <c r="HY24" s="429">
        <f t="shared" si="120"/>
        <v>1</v>
      </c>
      <c r="HZ24" s="430">
        <f t="shared" si="121"/>
        <v>1</v>
      </c>
      <c r="IA24" s="450"/>
      <c r="IB24" s="450"/>
      <c r="IC24" s="428">
        <f t="shared" si="122"/>
        <v>1</v>
      </c>
      <c r="ID24" s="429">
        <f t="shared" si="123"/>
        <v>1</v>
      </c>
      <c r="IE24" s="429">
        <f t="shared" si="124"/>
        <v>1</v>
      </c>
      <c r="IF24" s="429">
        <f t="shared" si="125"/>
        <v>1</v>
      </c>
      <c r="IG24" s="429">
        <f t="shared" si="126"/>
        <v>1</v>
      </c>
      <c r="IH24" s="430">
        <f t="shared" si="127"/>
        <v>1</v>
      </c>
      <c r="II24" s="450"/>
      <c r="IJ24" s="450"/>
      <c r="IK24" s="428" t="str">
        <f t="shared" si="128"/>
        <v>-</v>
      </c>
      <c r="IL24" s="429">
        <f t="shared" si="129"/>
        <v>1</v>
      </c>
      <c r="IM24" s="429">
        <f t="shared" si="130"/>
        <v>1</v>
      </c>
      <c r="IN24" s="429">
        <f t="shared" si="131"/>
        <v>1</v>
      </c>
      <c r="IO24" s="429">
        <f t="shared" si="132"/>
        <v>1</v>
      </c>
      <c r="IP24" s="430">
        <f t="shared" si="133"/>
        <v>1</v>
      </c>
      <c r="IQ24" s="450"/>
      <c r="IR24" s="450"/>
      <c r="IS24" s="428">
        <f t="shared" si="134"/>
        <v>1</v>
      </c>
      <c r="IT24" s="429">
        <f t="shared" si="135"/>
        <v>1</v>
      </c>
      <c r="IU24" s="429">
        <f t="shared" si="136"/>
        <v>1</v>
      </c>
      <c r="IV24" s="429">
        <f t="shared" si="137"/>
        <v>1</v>
      </c>
      <c r="IW24" s="429">
        <f t="shared" si="138"/>
        <v>1</v>
      </c>
      <c r="IX24" s="430">
        <f t="shared" si="139"/>
        <v>1</v>
      </c>
      <c r="IY24" s="450"/>
      <c r="IZ24" s="450"/>
      <c r="JA24" s="428">
        <f t="shared" si="140"/>
        <v>1</v>
      </c>
      <c r="JB24" s="429">
        <f t="shared" si="141"/>
        <v>1</v>
      </c>
      <c r="JC24" s="429">
        <f t="shared" si="142"/>
        <v>1</v>
      </c>
      <c r="JD24" s="429">
        <f t="shared" si="143"/>
        <v>1</v>
      </c>
      <c r="JE24" s="429">
        <f t="shared" si="144"/>
        <v>1</v>
      </c>
      <c r="JF24" s="430">
        <f t="shared" si="145"/>
        <v>1</v>
      </c>
      <c r="JG24" s="450"/>
      <c r="JH24" s="450"/>
      <c r="JI24" s="428">
        <f t="shared" si="146"/>
        <v>1</v>
      </c>
      <c r="JJ24" s="429">
        <f t="shared" si="147"/>
        <v>1</v>
      </c>
      <c r="JK24" s="429">
        <f t="shared" si="148"/>
        <v>1</v>
      </c>
      <c r="JL24" s="429">
        <f t="shared" si="149"/>
        <v>1</v>
      </c>
      <c r="JM24" s="429">
        <f t="shared" si="150"/>
        <v>1</v>
      </c>
      <c r="JN24" s="430">
        <f t="shared" si="151"/>
        <v>1</v>
      </c>
      <c r="JO24" s="450"/>
      <c r="JP24" s="450"/>
      <c r="JQ24" s="428">
        <f t="shared" si="152"/>
        <v>1</v>
      </c>
      <c r="JR24" s="429">
        <f t="shared" si="153"/>
        <v>1</v>
      </c>
      <c r="JS24" s="429">
        <f t="shared" si="154"/>
        <v>1</v>
      </c>
      <c r="JT24" s="429">
        <f t="shared" si="155"/>
        <v>1</v>
      </c>
      <c r="JU24" s="429">
        <f t="shared" si="156"/>
        <v>1</v>
      </c>
      <c r="JV24" s="430">
        <f t="shared" si="157"/>
        <v>1</v>
      </c>
      <c r="JW24" s="450"/>
      <c r="JX24" s="450"/>
      <c r="JY24" s="428" t="str">
        <f t="shared" si="158"/>
        <v>-</v>
      </c>
      <c r="JZ24" s="429" t="str">
        <f t="shared" si="159"/>
        <v>-</v>
      </c>
      <c r="KA24" s="430" t="str">
        <f t="shared" si="160"/>
        <v>-</v>
      </c>
      <c r="KB24" s="172"/>
      <c r="KC24" s="355" t="s">
        <v>573</v>
      </c>
      <c r="KD24" s="355" t="s">
        <v>573</v>
      </c>
      <c r="KE24" s="355" t="s">
        <v>573</v>
      </c>
      <c r="KF24" s="355" t="s">
        <v>573</v>
      </c>
      <c r="KG24" s="355" t="s">
        <v>573</v>
      </c>
      <c r="KH24" s="355" t="s">
        <v>573</v>
      </c>
      <c r="KI24" s="358"/>
      <c r="KJ24" s="358"/>
      <c r="KK24" s="358"/>
      <c r="KL24" s="358"/>
      <c r="KM24" s="358"/>
      <c r="KN24" s="358"/>
      <c r="KO24" s="358"/>
      <c r="KP24" s="358"/>
      <c r="KQ24" s="358"/>
      <c r="KR24" s="358"/>
      <c r="KS24" s="358"/>
      <c r="KT24" s="358"/>
      <c r="KU24" s="358" t="s">
        <v>627</v>
      </c>
      <c r="KV24" s="358" t="s">
        <v>573</v>
      </c>
      <c r="KW24" s="358" t="s">
        <v>573</v>
      </c>
      <c r="KX24" s="358" t="s">
        <v>573</v>
      </c>
      <c r="KY24" s="358" t="s">
        <v>573</v>
      </c>
      <c r="KZ24" s="358" t="s">
        <v>573</v>
      </c>
      <c r="LA24" s="358"/>
      <c r="LB24" s="358"/>
      <c r="LC24" s="358"/>
      <c r="LD24" s="358"/>
      <c r="LE24" s="358"/>
      <c r="LF24" s="358"/>
      <c r="LG24" s="358"/>
      <c r="LH24" s="358"/>
      <c r="LI24" s="358"/>
      <c r="LJ24" s="358"/>
      <c r="LK24" s="358"/>
      <c r="LL24" s="358"/>
      <c r="LM24" s="358"/>
      <c r="LN24" s="358"/>
      <c r="LO24" s="358"/>
      <c r="LP24" s="358"/>
      <c r="LQ24" s="358"/>
      <c r="LR24" s="358"/>
      <c r="LS24" s="344"/>
      <c r="LT24" s="344"/>
      <c r="LU24" s="344"/>
      <c r="LV24" s="344"/>
      <c r="LW24" s="344"/>
      <c r="LX24" s="344"/>
      <c r="LY24" s="358"/>
      <c r="LZ24" s="358"/>
      <c r="MA24" s="405"/>
    </row>
    <row r="25" spans="1:339" x14ac:dyDescent="0.2">
      <c r="A25" s="310" t="s">
        <v>204</v>
      </c>
      <c r="B25" s="172">
        <v>0</v>
      </c>
      <c r="C25" s="172">
        <v>0</v>
      </c>
      <c r="D25" s="172" t="s">
        <v>335</v>
      </c>
      <c r="E25" s="172">
        <v>1</v>
      </c>
      <c r="F25" s="173"/>
      <c r="G25" s="218" t="s">
        <v>192</v>
      </c>
      <c r="H25" s="350">
        <v>2006</v>
      </c>
      <c r="I25" s="351">
        <v>2006</v>
      </c>
      <c r="J25" s="364">
        <v>27.2</v>
      </c>
      <c r="K25" s="364">
        <v>35.299999999999997</v>
      </c>
      <c r="L25" s="364">
        <v>31</v>
      </c>
      <c r="M25" s="364"/>
      <c r="N25" s="364"/>
      <c r="O25" s="365"/>
      <c r="P25" s="390">
        <v>2006</v>
      </c>
      <c r="Q25" s="391">
        <v>2006</v>
      </c>
      <c r="R25" s="364"/>
      <c r="S25" s="364"/>
      <c r="T25" s="364">
        <v>0.1</v>
      </c>
      <c r="U25" s="364"/>
      <c r="V25" s="364"/>
      <c r="W25" s="365"/>
      <c r="X25" s="390">
        <v>2006</v>
      </c>
      <c r="Y25" s="391">
        <v>2006</v>
      </c>
      <c r="Z25" s="364">
        <v>0</v>
      </c>
      <c r="AA25" s="364">
        <v>0.2</v>
      </c>
      <c r="AB25" s="364">
        <v>0.1</v>
      </c>
      <c r="AC25" s="364"/>
      <c r="AD25" s="364"/>
      <c r="AE25" s="365"/>
      <c r="AF25" s="390">
        <v>2006</v>
      </c>
      <c r="AG25" s="391">
        <v>2006</v>
      </c>
      <c r="AH25" s="364"/>
      <c r="AI25" s="364"/>
      <c r="AJ25" s="364"/>
      <c r="AK25" s="364"/>
      <c r="AL25" s="364"/>
      <c r="AM25" s="365"/>
      <c r="AN25" s="390">
        <v>2006</v>
      </c>
      <c r="AO25" s="391">
        <v>2006</v>
      </c>
      <c r="AP25" s="364"/>
      <c r="AQ25" s="364"/>
      <c r="AR25" s="364">
        <v>3.6</v>
      </c>
      <c r="AS25" s="364"/>
      <c r="AT25" s="364"/>
      <c r="AU25" s="365"/>
      <c r="AV25" s="390">
        <v>2006</v>
      </c>
      <c r="AW25" s="391">
        <v>2006</v>
      </c>
      <c r="AX25" s="222"/>
      <c r="AY25" s="222"/>
      <c r="AZ25" s="222">
        <v>60.5</v>
      </c>
      <c r="BA25" s="222"/>
      <c r="BB25" s="222"/>
      <c r="BC25" s="223"/>
      <c r="BD25" s="390"/>
      <c r="BE25" s="391"/>
      <c r="BF25" s="398"/>
      <c r="BG25" s="398"/>
      <c r="BH25" s="398"/>
      <c r="BI25" s="398"/>
      <c r="BJ25" s="398"/>
      <c r="BK25" s="399"/>
      <c r="BL25" s="390">
        <v>2006</v>
      </c>
      <c r="BM25" s="482">
        <v>2006</v>
      </c>
      <c r="BN25" s="482">
        <v>11.3</v>
      </c>
      <c r="BO25" s="482">
        <v>35.5</v>
      </c>
      <c r="BP25" s="482">
        <v>22.7</v>
      </c>
      <c r="BQ25" s="482" t="s">
        <v>573</v>
      </c>
      <c r="BR25" s="482" t="s">
        <v>573</v>
      </c>
      <c r="BS25" s="483"/>
      <c r="BT25" s="390"/>
      <c r="BU25" s="391"/>
      <c r="BV25" s="398"/>
      <c r="BW25" s="398"/>
      <c r="BX25" s="399"/>
      <c r="BY25" s="216">
        <v>1407376</v>
      </c>
      <c r="BZ25" s="208">
        <v>1543149</v>
      </c>
      <c r="CA25" s="208">
        <v>2950525</v>
      </c>
      <c r="CB25" s="208">
        <v>1457670</v>
      </c>
      <c r="CC25" s="208">
        <v>1592800</v>
      </c>
      <c r="CD25" s="284">
        <v>3050470</v>
      </c>
      <c r="CE25" s="282"/>
      <c r="CF25" s="282"/>
      <c r="CG25" s="226">
        <f t="shared" si="0"/>
        <v>1407376</v>
      </c>
      <c r="CH25" s="227">
        <f t="shared" si="1"/>
        <v>1543149</v>
      </c>
      <c r="CI25" s="227">
        <f t="shared" si="2"/>
        <v>2950525</v>
      </c>
      <c r="CJ25" s="227" t="str">
        <f t="shared" si="3"/>
        <v>-</v>
      </c>
      <c r="CK25" s="227" t="str">
        <f t="shared" si="4"/>
        <v>-</v>
      </c>
      <c r="CL25" s="228" t="str">
        <f t="shared" si="5"/>
        <v>-</v>
      </c>
      <c r="CM25" s="282"/>
      <c r="CN25" s="282"/>
      <c r="CO25" s="226" t="str">
        <f t="shared" si="6"/>
        <v>-</v>
      </c>
      <c r="CP25" s="227" t="str">
        <f t="shared" si="7"/>
        <v>-</v>
      </c>
      <c r="CQ25" s="227">
        <f t="shared" si="8"/>
        <v>2950525</v>
      </c>
      <c r="CR25" s="227" t="str">
        <f t="shared" si="9"/>
        <v>-</v>
      </c>
      <c r="CS25" s="227" t="str">
        <f t="shared" si="10"/>
        <v>-</v>
      </c>
      <c r="CT25" s="228" t="str">
        <f t="shared" si="11"/>
        <v>-</v>
      </c>
      <c r="CU25" s="282"/>
      <c r="CV25" s="282"/>
      <c r="CW25" s="292">
        <f t="shared" si="12"/>
        <v>1407376</v>
      </c>
      <c r="CX25" s="234">
        <f t="shared" si="13"/>
        <v>1543149</v>
      </c>
      <c r="CY25" s="234">
        <f t="shared" si="14"/>
        <v>2950525</v>
      </c>
      <c r="CZ25" s="234" t="str">
        <f t="shared" si="15"/>
        <v>-</v>
      </c>
      <c r="DA25" s="234" t="str">
        <f t="shared" si="16"/>
        <v>-</v>
      </c>
      <c r="DB25" s="235" t="str">
        <f t="shared" si="17"/>
        <v>-</v>
      </c>
      <c r="DC25" s="282"/>
      <c r="DD25" s="282"/>
      <c r="DE25" s="226" t="str">
        <f t="shared" si="18"/>
        <v>-</v>
      </c>
      <c r="DF25" s="227" t="str">
        <f t="shared" si="19"/>
        <v>-</v>
      </c>
      <c r="DG25" s="227" t="str">
        <f t="shared" si="20"/>
        <v>-</v>
      </c>
      <c r="DH25" s="227" t="str">
        <f t="shared" si="21"/>
        <v>-</v>
      </c>
      <c r="DI25" s="227" t="str">
        <f t="shared" si="22"/>
        <v>-</v>
      </c>
      <c r="DJ25" s="228" t="str">
        <f t="shared" si="23"/>
        <v>-</v>
      </c>
      <c r="DK25" s="282"/>
      <c r="DL25" s="282"/>
      <c r="DM25" s="226" t="str">
        <f t="shared" si="24"/>
        <v>-</v>
      </c>
      <c r="DN25" s="227" t="str">
        <f t="shared" si="25"/>
        <v>-</v>
      </c>
      <c r="DO25" s="227">
        <f t="shared" si="26"/>
        <v>2950525</v>
      </c>
      <c r="DP25" s="227" t="str">
        <f t="shared" si="27"/>
        <v>-</v>
      </c>
      <c r="DQ25" s="227" t="str">
        <f t="shared" si="28"/>
        <v>-</v>
      </c>
      <c r="DR25" s="228" t="str">
        <f t="shared" si="29"/>
        <v>-</v>
      </c>
      <c r="DS25" s="282"/>
      <c r="DT25" s="282"/>
      <c r="DU25" s="226" t="str">
        <f t="shared" si="30"/>
        <v>-</v>
      </c>
      <c r="DV25" s="227" t="str">
        <f t="shared" si="31"/>
        <v>-</v>
      </c>
      <c r="DW25" s="227">
        <f t="shared" si="32"/>
        <v>2950525</v>
      </c>
      <c r="DX25" s="227" t="str">
        <f t="shared" si="33"/>
        <v>-</v>
      </c>
      <c r="DY25" s="227" t="str">
        <f t="shared" si="34"/>
        <v>-</v>
      </c>
      <c r="DZ25" s="228" t="str">
        <f t="shared" si="35"/>
        <v>-</v>
      </c>
      <c r="EA25" s="282"/>
      <c r="EB25" s="282"/>
      <c r="EC25" s="226" t="str">
        <f t="shared" si="36"/>
        <v>-</v>
      </c>
      <c r="ED25" s="227" t="str">
        <f t="shared" si="37"/>
        <v>-</v>
      </c>
      <c r="EE25" s="227" t="str">
        <f t="shared" si="38"/>
        <v>-</v>
      </c>
      <c r="EF25" s="227" t="str">
        <f t="shared" si="39"/>
        <v>-</v>
      </c>
      <c r="EG25" s="227" t="str">
        <f t="shared" si="40"/>
        <v>-</v>
      </c>
      <c r="EH25" s="228" t="str">
        <f t="shared" si="41"/>
        <v>-</v>
      </c>
      <c r="EI25" s="282"/>
      <c r="EJ25" s="282"/>
      <c r="EK25" s="226">
        <f t="shared" si="42"/>
        <v>1407376</v>
      </c>
      <c r="EL25" s="227">
        <f t="shared" si="43"/>
        <v>1543149</v>
      </c>
      <c r="EM25" s="227">
        <f t="shared" si="44"/>
        <v>2950525</v>
      </c>
      <c r="EN25" s="227">
        <f t="shared" si="45"/>
        <v>1457670</v>
      </c>
      <c r="EO25" s="227">
        <f t="shared" si="46"/>
        <v>1592800</v>
      </c>
      <c r="EP25" s="228" t="str">
        <f t="shared" si="47"/>
        <v>-</v>
      </c>
      <c r="EQ25" s="282"/>
      <c r="ER25" s="282"/>
      <c r="ES25" s="226" t="str">
        <f t="shared" si="48"/>
        <v>-</v>
      </c>
      <c r="ET25" s="227" t="str">
        <f t="shared" si="49"/>
        <v>-</v>
      </c>
      <c r="EU25" s="228" t="str">
        <f t="shared" si="50"/>
        <v>-</v>
      </c>
      <c r="EV25" s="282"/>
      <c r="EW25" s="282"/>
      <c r="EX25" s="301">
        <f t="shared" si="51"/>
        <v>382806.27200000006</v>
      </c>
      <c r="EY25" s="259">
        <f t="shared" si="52"/>
        <v>544731.59699999995</v>
      </c>
      <c r="EZ25" s="259">
        <f t="shared" si="53"/>
        <v>914662.75</v>
      </c>
      <c r="FA25" s="259" t="str">
        <f t="shared" si="54"/>
        <v>-</v>
      </c>
      <c r="FB25" s="259" t="str">
        <f t="shared" si="55"/>
        <v>-</v>
      </c>
      <c r="FC25" s="260" t="str">
        <f t="shared" si="56"/>
        <v>-</v>
      </c>
      <c r="FD25" s="282"/>
      <c r="FE25" s="282"/>
      <c r="FF25" s="301" t="str">
        <f t="shared" si="57"/>
        <v>-</v>
      </c>
      <c r="FG25" s="259" t="str">
        <f t="shared" si="58"/>
        <v>-</v>
      </c>
      <c r="FH25" s="259">
        <f t="shared" si="59"/>
        <v>2950.5250000000001</v>
      </c>
      <c r="FI25" s="259" t="str">
        <f t="shared" si="60"/>
        <v>-</v>
      </c>
      <c r="FJ25" s="259" t="str">
        <f t="shared" si="61"/>
        <v>-</v>
      </c>
      <c r="FK25" s="260" t="str">
        <f t="shared" si="62"/>
        <v>-</v>
      </c>
      <c r="FL25" s="282"/>
      <c r="FM25" s="282"/>
      <c r="FN25" s="301">
        <f t="shared" si="63"/>
        <v>0</v>
      </c>
      <c r="FO25" s="259">
        <f t="shared" si="64"/>
        <v>3086.2980000000002</v>
      </c>
      <c r="FP25" s="259">
        <f t="shared" si="65"/>
        <v>2950.5250000000001</v>
      </c>
      <c r="FQ25" s="259" t="str">
        <f t="shared" si="66"/>
        <v>-</v>
      </c>
      <c r="FR25" s="259" t="str">
        <f t="shared" si="67"/>
        <v>-</v>
      </c>
      <c r="FS25" s="260" t="str">
        <f t="shared" si="68"/>
        <v>-</v>
      </c>
      <c r="FT25" s="282"/>
      <c r="FU25" s="282"/>
      <c r="FV25" s="301" t="str">
        <f t="shared" si="69"/>
        <v>-</v>
      </c>
      <c r="FW25" s="259" t="str">
        <f t="shared" si="70"/>
        <v>-</v>
      </c>
      <c r="FX25" s="259" t="str">
        <f t="shared" si="71"/>
        <v>-</v>
      </c>
      <c r="FY25" s="259" t="str">
        <f t="shared" si="72"/>
        <v>-</v>
      </c>
      <c r="FZ25" s="259" t="str">
        <f t="shared" si="73"/>
        <v>-</v>
      </c>
      <c r="GA25" s="260" t="str">
        <f t="shared" si="74"/>
        <v>-</v>
      </c>
      <c r="GB25" s="282"/>
      <c r="GC25" s="282"/>
      <c r="GD25" s="301" t="str">
        <f t="shared" si="75"/>
        <v>-</v>
      </c>
      <c r="GE25" s="259" t="str">
        <f t="shared" si="76"/>
        <v>-</v>
      </c>
      <c r="GF25" s="259">
        <f t="shared" si="77"/>
        <v>106218.90000000001</v>
      </c>
      <c r="GG25" s="259" t="str">
        <f t="shared" si="78"/>
        <v>-</v>
      </c>
      <c r="GH25" s="259" t="str">
        <f t="shared" si="79"/>
        <v>-</v>
      </c>
      <c r="GI25" s="260" t="str">
        <f t="shared" si="80"/>
        <v>-</v>
      </c>
      <c r="GJ25" s="282"/>
      <c r="GK25" s="282"/>
      <c r="GL25" s="301" t="str">
        <f t="shared" si="81"/>
        <v>-</v>
      </c>
      <c r="GM25" s="259" t="str">
        <f t="shared" si="82"/>
        <v>-</v>
      </c>
      <c r="GN25" s="259">
        <f t="shared" si="83"/>
        <v>1785067.625</v>
      </c>
      <c r="GO25" s="259" t="str">
        <f t="shared" si="84"/>
        <v>-</v>
      </c>
      <c r="GP25" s="259" t="str">
        <f t="shared" si="85"/>
        <v>-</v>
      </c>
      <c r="GQ25" s="260" t="str">
        <f t="shared" si="86"/>
        <v>-</v>
      </c>
      <c r="GR25" s="282"/>
      <c r="GS25" s="282"/>
      <c r="GT25" s="301" t="str">
        <f t="shared" si="87"/>
        <v>-</v>
      </c>
      <c r="GU25" s="259" t="str">
        <f t="shared" si="88"/>
        <v>-</v>
      </c>
      <c r="GV25" s="259" t="str">
        <f t="shared" si="89"/>
        <v>-</v>
      </c>
      <c r="GW25" s="259" t="str">
        <f t="shared" si="90"/>
        <v>-</v>
      </c>
      <c r="GX25" s="259" t="str">
        <f t="shared" si="91"/>
        <v>-</v>
      </c>
      <c r="GY25" s="260" t="str">
        <f t="shared" si="92"/>
        <v>-</v>
      </c>
      <c r="GZ25" s="282"/>
      <c r="HA25" s="282"/>
      <c r="HB25" s="301">
        <f t="shared" si="93"/>
        <v>159033.48800000001</v>
      </c>
      <c r="HC25" s="259">
        <f t="shared" si="94"/>
        <v>547817.89500000002</v>
      </c>
      <c r="HD25" s="259">
        <f t="shared" si="95"/>
        <v>669769.17499999993</v>
      </c>
      <c r="HE25" s="259" t="e">
        <f t="shared" si="96"/>
        <v>#VALUE!</v>
      </c>
      <c r="HF25" s="259" t="e">
        <f t="shared" si="97"/>
        <v>#VALUE!</v>
      </c>
      <c r="HG25" s="260" t="str">
        <f t="shared" si="98"/>
        <v>-</v>
      </c>
      <c r="HH25" s="282"/>
      <c r="HI25" s="282"/>
      <c r="HJ25" s="301" t="str">
        <f t="shared" si="99"/>
        <v>-</v>
      </c>
      <c r="HK25" s="259" t="str">
        <f t="shared" si="100"/>
        <v>-</v>
      </c>
      <c r="HL25" s="260" t="str">
        <f t="shared" si="101"/>
        <v>-</v>
      </c>
      <c r="HM25" s="428">
        <f t="shared" si="110"/>
        <v>1</v>
      </c>
      <c r="HN25" s="429">
        <f t="shared" si="111"/>
        <v>1</v>
      </c>
      <c r="HO25" s="429">
        <f t="shared" si="112"/>
        <v>1</v>
      </c>
      <c r="HP25" s="429" t="str">
        <f t="shared" si="113"/>
        <v>-</v>
      </c>
      <c r="HQ25" s="429" t="str">
        <f t="shared" si="114"/>
        <v>-</v>
      </c>
      <c r="HR25" s="430" t="str">
        <f t="shared" si="115"/>
        <v>-</v>
      </c>
      <c r="HS25" s="450"/>
      <c r="HT25" s="450"/>
      <c r="HU25" s="428" t="str">
        <f t="shared" si="116"/>
        <v>-</v>
      </c>
      <c r="HV25" s="429" t="str">
        <f t="shared" si="117"/>
        <v>-</v>
      </c>
      <c r="HW25" s="429">
        <f t="shared" si="118"/>
        <v>1</v>
      </c>
      <c r="HX25" s="429" t="str">
        <f t="shared" si="119"/>
        <v>-</v>
      </c>
      <c r="HY25" s="429" t="str">
        <f t="shared" si="120"/>
        <v>-</v>
      </c>
      <c r="HZ25" s="430" t="str">
        <f t="shared" si="121"/>
        <v>-</v>
      </c>
      <c r="IA25" s="450"/>
      <c r="IB25" s="450"/>
      <c r="IC25" s="428">
        <f t="shared" si="122"/>
        <v>1</v>
      </c>
      <c r="ID25" s="429">
        <f t="shared" si="123"/>
        <v>1</v>
      </c>
      <c r="IE25" s="429">
        <f t="shared" si="124"/>
        <v>1</v>
      </c>
      <c r="IF25" s="429" t="str">
        <f t="shared" si="125"/>
        <v>-</v>
      </c>
      <c r="IG25" s="429" t="str">
        <f t="shared" si="126"/>
        <v>-</v>
      </c>
      <c r="IH25" s="430" t="str">
        <f t="shared" si="127"/>
        <v>-</v>
      </c>
      <c r="II25" s="450"/>
      <c r="IJ25" s="450"/>
      <c r="IK25" s="428" t="str">
        <f t="shared" si="128"/>
        <v>-</v>
      </c>
      <c r="IL25" s="429" t="str">
        <f t="shared" si="129"/>
        <v>-</v>
      </c>
      <c r="IM25" s="429" t="str">
        <f t="shared" si="130"/>
        <v>-</v>
      </c>
      <c r="IN25" s="429" t="str">
        <f t="shared" si="131"/>
        <v>-</v>
      </c>
      <c r="IO25" s="429" t="str">
        <f t="shared" si="132"/>
        <v>-</v>
      </c>
      <c r="IP25" s="430" t="str">
        <f t="shared" si="133"/>
        <v>-</v>
      </c>
      <c r="IQ25" s="450"/>
      <c r="IR25" s="450"/>
      <c r="IS25" s="428" t="str">
        <f t="shared" si="134"/>
        <v>-</v>
      </c>
      <c r="IT25" s="429" t="str">
        <f t="shared" si="135"/>
        <v>-</v>
      </c>
      <c r="IU25" s="429">
        <f t="shared" si="136"/>
        <v>1</v>
      </c>
      <c r="IV25" s="429" t="str">
        <f t="shared" si="137"/>
        <v>-</v>
      </c>
      <c r="IW25" s="429" t="str">
        <f t="shared" si="138"/>
        <v>-</v>
      </c>
      <c r="IX25" s="430" t="str">
        <f t="shared" si="139"/>
        <v>-</v>
      </c>
      <c r="IY25" s="450"/>
      <c r="IZ25" s="450"/>
      <c r="JA25" s="428" t="str">
        <f t="shared" si="140"/>
        <v>-</v>
      </c>
      <c r="JB25" s="429" t="str">
        <f t="shared" si="141"/>
        <v>-</v>
      </c>
      <c r="JC25" s="429">
        <f t="shared" si="142"/>
        <v>1</v>
      </c>
      <c r="JD25" s="429" t="str">
        <f t="shared" si="143"/>
        <v>-</v>
      </c>
      <c r="JE25" s="429" t="str">
        <f t="shared" si="144"/>
        <v>-</v>
      </c>
      <c r="JF25" s="430" t="str">
        <f t="shared" si="145"/>
        <v>-</v>
      </c>
      <c r="JG25" s="450"/>
      <c r="JH25" s="450"/>
      <c r="JI25" s="428" t="str">
        <f t="shared" si="146"/>
        <v>-</v>
      </c>
      <c r="JJ25" s="429" t="str">
        <f t="shared" si="147"/>
        <v>-</v>
      </c>
      <c r="JK25" s="429" t="str">
        <f t="shared" si="148"/>
        <v>-</v>
      </c>
      <c r="JL25" s="429" t="str">
        <f t="shared" si="149"/>
        <v>-</v>
      </c>
      <c r="JM25" s="429" t="str">
        <f t="shared" si="150"/>
        <v>-</v>
      </c>
      <c r="JN25" s="430" t="str">
        <f t="shared" si="151"/>
        <v>-</v>
      </c>
      <c r="JO25" s="450"/>
      <c r="JP25" s="450"/>
      <c r="JQ25" s="428">
        <f t="shared" si="152"/>
        <v>1</v>
      </c>
      <c r="JR25" s="429">
        <f t="shared" si="153"/>
        <v>1</v>
      </c>
      <c r="JS25" s="429">
        <f t="shared" si="154"/>
        <v>1</v>
      </c>
      <c r="JT25" s="429" t="str">
        <f t="shared" si="155"/>
        <v>-</v>
      </c>
      <c r="JU25" s="429" t="str">
        <f t="shared" si="156"/>
        <v>-</v>
      </c>
      <c r="JV25" s="430" t="str">
        <f t="shared" si="157"/>
        <v>-</v>
      </c>
      <c r="JW25" s="450"/>
      <c r="JX25" s="450"/>
      <c r="JY25" s="428" t="str">
        <f t="shared" si="158"/>
        <v>-</v>
      </c>
      <c r="JZ25" s="429" t="str">
        <f t="shared" si="159"/>
        <v>-</v>
      </c>
      <c r="KA25" s="430" t="str">
        <f t="shared" si="160"/>
        <v>-</v>
      </c>
      <c r="KB25" s="172"/>
      <c r="KC25" s="355"/>
      <c r="KD25" s="355"/>
      <c r="KE25" s="355"/>
      <c r="KF25" s="355"/>
      <c r="KG25" s="355"/>
      <c r="KH25" s="355"/>
      <c r="KI25" s="358"/>
      <c r="KJ25" s="358"/>
      <c r="KK25" s="358"/>
      <c r="KL25" s="358"/>
      <c r="KM25" s="358"/>
      <c r="KN25" s="358"/>
      <c r="KO25" s="358"/>
      <c r="KP25" s="358"/>
      <c r="KQ25" s="358"/>
      <c r="KR25" s="358"/>
      <c r="KS25" s="358"/>
      <c r="KT25" s="358"/>
      <c r="KU25" s="358"/>
      <c r="KV25" s="358"/>
      <c r="KW25" s="358" t="s">
        <v>627</v>
      </c>
      <c r="KX25" s="358"/>
      <c r="KY25" s="358"/>
      <c r="KZ25" s="358"/>
      <c r="LA25" s="358"/>
      <c r="LB25" s="358"/>
      <c r="LC25" s="358"/>
      <c r="LD25" s="358"/>
      <c r="LE25" s="358"/>
      <c r="LF25" s="358"/>
      <c r="LG25" s="358"/>
      <c r="LH25" s="358"/>
      <c r="LI25" s="358"/>
      <c r="LJ25" s="358"/>
      <c r="LK25" s="358"/>
      <c r="LL25" s="358"/>
      <c r="LM25" s="358"/>
      <c r="LN25" s="358"/>
      <c r="LO25" s="358"/>
      <c r="LP25" s="358"/>
      <c r="LQ25" s="358"/>
      <c r="LR25" s="358"/>
      <c r="LS25" s="344"/>
      <c r="LT25" s="344"/>
      <c r="LU25" s="344"/>
      <c r="LV25" s="344"/>
      <c r="LW25" s="344"/>
      <c r="LX25" s="344"/>
      <c r="LY25" s="358"/>
      <c r="LZ25" s="358"/>
      <c r="MA25" s="405"/>
    </row>
    <row r="26" spans="1:339" x14ac:dyDescent="0.2">
      <c r="A26" s="310" t="s">
        <v>243</v>
      </c>
      <c r="B26" s="172">
        <v>0</v>
      </c>
      <c r="C26" s="172">
        <v>0</v>
      </c>
      <c r="D26" s="172" t="s">
        <v>322</v>
      </c>
      <c r="E26" s="172">
        <v>1</v>
      </c>
      <c r="F26" s="173"/>
      <c r="G26" s="218" t="s">
        <v>29</v>
      </c>
      <c r="H26" s="348"/>
      <c r="I26" s="349"/>
      <c r="J26" s="362"/>
      <c r="K26" s="362"/>
      <c r="L26" s="362"/>
      <c r="M26" s="362"/>
      <c r="N26" s="362"/>
      <c r="O26" s="363"/>
      <c r="P26" s="388"/>
      <c r="Q26" s="389"/>
      <c r="R26" s="362"/>
      <c r="S26" s="362"/>
      <c r="T26" s="362"/>
      <c r="U26" s="362"/>
      <c r="V26" s="362"/>
      <c r="W26" s="363"/>
      <c r="X26" s="388"/>
      <c r="Y26" s="389"/>
      <c r="Z26" s="362"/>
      <c r="AA26" s="362"/>
      <c r="AB26" s="362"/>
      <c r="AC26" s="362"/>
      <c r="AD26" s="362"/>
      <c r="AE26" s="363"/>
      <c r="AF26" s="388"/>
      <c r="AG26" s="389"/>
      <c r="AH26" s="362"/>
      <c r="AI26" s="362"/>
      <c r="AJ26" s="362"/>
      <c r="AK26" s="362"/>
      <c r="AL26" s="362"/>
      <c r="AM26" s="363"/>
      <c r="AN26" s="388"/>
      <c r="AO26" s="389"/>
      <c r="AP26" s="362"/>
      <c r="AQ26" s="362"/>
      <c r="AR26" s="362"/>
      <c r="AS26" s="362"/>
      <c r="AT26" s="362"/>
      <c r="AU26" s="363"/>
      <c r="AV26" s="388"/>
      <c r="AW26" s="389"/>
      <c r="AX26" s="220"/>
      <c r="AY26" s="220"/>
      <c r="AZ26" s="220"/>
      <c r="BA26" s="220"/>
      <c r="BB26" s="220"/>
      <c r="BC26" s="221"/>
      <c r="BD26" s="388"/>
      <c r="BE26" s="389"/>
      <c r="BF26" s="396"/>
      <c r="BG26" s="396"/>
      <c r="BH26" s="396"/>
      <c r="BI26" s="396"/>
      <c r="BJ26" s="396"/>
      <c r="BK26" s="397"/>
      <c r="BL26" s="388"/>
      <c r="BM26" s="349"/>
      <c r="BN26" s="349"/>
      <c r="BO26" s="349"/>
      <c r="BP26" s="349"/>
      <c r="BQ26" s="349"/>
      <c r="BR26" s="349"/>
      <c r="BS26" s="481"/>
      <c r="BT26" s="388"/>
      <c r="BU26" s="389"/>
      <c r="BV26" s="396"/>
      <c r="BW26" s="396"/>
      <c r="BX26" s="397"/>
      <c r="BY26" s="216">
        <v>16561</v>
      </c>
      <c r="BZ26" s="208">
        <v>16950</v>
      </c>
      <c r="CA26" s="208">
        <v>33511</v>
      </c>
      <c r="CB26" s="208">
        <v>17866</v>
      </c>
      <c r="CC26" s="208">
        <v>18027</v>
      </c>
      <c r="CD26" s="284">
        <v>35893</v>
      </c>
      <c r="CE26" s="282"/>
      <c r="CF26" s="282"/>
      <c r="CG26" s="226" t="str">
        <f t="shared" si="0"/>
        <v>-</v>
      </c>
      <c r="CH26" s="227" t="str">
        <f t="shared" si="1"/>
        <v>-</v>
      </c>
      <c r="CI26" s="227" t="str">
        <f t="shared" si="2"/>
        <v>-</v>
      </c>
      <c r="CJ26" s="227" t="str">
        <f t="shared" si="3"/>
        <v>-</v>
      </c>
      <c r="CK26" s="227" t="str">
        <f t="shared" si="4"/>
        <v>-</v>
      </c>
      <c r="CL26" s="228" t="str">
        <f t="shared" si="5"/>
        <v>-</v>
      </c>
      <c r="CM26" s="282"/>
      <c r="CN26" s="282"/>
      <c r="CO26" s="226" t="str">
        <f t="shared" si="6"/>
        <v>-</v>
      </c>
      <c r="CP26" s="227" t="str">
        <f t="shared" si="7"/>
        <v>-</v>
      </c>
      <c r="CQ26" s="227" t="str">
        <f t="shared" si="8"/>
        <v>-</v>
      </c>
      <c r="CR26" s="227" t="str">
        <f t="shared" si="9"/>
        <v>-</v>
      </c>
      <c r="CS26" s="227" t="str">
        <f t="shared" si="10"/>
        <v>-</v>
      </c>
      <c r="CT26" s="228" t="str">
        <f t="shared" si="11"/>
        <v>-</v>
      </c>
      <c r="CU26" s="282"/>
      <c r="CV26" s="282"/>
      <c r="CW26" s="292" t="str">
        <f t="shared" si="12"/>
        <v>-</v>
      </c>
      <c r="CX26" s="234" t="str">
        <f t="shared" si="13"/>
        <v>-</v>
      </c>
      <c r="CY26" s="234" t="str">
        <f t="shared" si="14"/>
        <v>-</v>
      </c>
      <c r="CZ26" s="234" t="str">
        <f t="shared" si="15"/>
        <v>-</v>
      </c>
      <c r="DA26" s="234" t="str">
        <f t="shared" si="16"/>
        <v>-</v>
      </c>
      <c r="DB26" s="235" t="str">
        <f t="shared" si="17"/>
        <v>-</v>
      </c>
      <c r="DC26" s="282"/>
      <c r="DD26" s="282"/>
      <c r="DE26" s="226" t="str">
        <f t="shared" si="18"/>
        <v>-</v>
      </c>
      <c r="DF26" s="227" t="str">
        <f t="shared" si="19"/>
        <v>-</v>
      </c>
      <c r="DG26" s="227" t="str">
        <f t="shared" si="20"/>
        <v>-</v>
      </c>
      <c r="DH26" s="227" t="str">
        <f t="shared" si="21"/>
        <v>-</v>
      </c>
      <c r="DI26" s="227" t="str">
        <f t="shared" si="22"/>
        <v>-</v>
      </c>
      <c r="DJ26" s="228" t="str">
        <f t="shared" si="23"/>
        <v>-</v>
      </c>
      <c r="DK26" s="282"/>
      <c r="DL26" s="282"/>
      <c r="DM26" s="226" t="str">
        <f t="shared" si="24"/>
        <v>-</v>
      </c>
      <c r="DN26" s="227" t="str">
        <f t="shared" si="25"/>
        <v>-</v>
      </c>
      <c r="DO26" s="227" t="str">
        <f t="shared" si="26"/>
        <v>-</v>
      </c>
      <c r="DP26" s="227" t="str">
        <f t="shared" si="27"/>
        <v>-</v>
      </c>
      <c r="DQ26" s="227" t="str">
        <f t="shared" si="28"/>
        <v>-</v>
      </c>
      <c r="DR26" s="228" t="str">
        <f t="shared" si="29"/>
        <v>-</v>
      </c>
      <c r="DS26" s="282"/>
      <c r="DT26" s="282"/>
      <c r="DU26" s="226" t="str">
        <f t="shared" si="30"/>
        <v>-</v>
      </c>
      <c r="DV26" s="227" t="str">
        <f t="shared" si="31"/>
        <v>-</v>
      </c>
      <c r="DW26" s="227" t="str">
        <f t="shared" si="32"/>
        <v>-</v>
      </c>
      <c r="DX26" s="227" t="str">
        <f t="shared" si="33"/>
        <v>-</v>
      </c>
      <c r="DY26" s="227" t="str">
        <f t="shared" si="34"/>
        <v>-</v>
      </c>
      <c r="DZ26" s="228" t="str">
        <f t="shared" si="35"/>
        <v>-</v>
      </c>
      <c r="EA26" s="282"/>
      <c r="EB26" s="282"/>
      <c r="EC26" s="226" t="str">
        <f t="shared" si="36"/>
        <v>-</v>
      </c>
      <c r="ED26" s="227" t="str">
        <f t="shared" si="37"/>
        <v>-</v>
      </c>
      <c r="EE26" s="227" t="str">
        <f t="shared" si="38"/>
        <v>-</v>
      </c>
      <c r="EF26" s="227" t="str">
        <f t="shared" si="39"/>
        <v>-</v>
      </c>
      <c r="EG26" s="227" t="str">
        <f t="shared" si="40"/>
        <v>-</v>
      </c>
      <c r="EH26" s="228" t="str">
        <f t="shared" si="41"/>
        <v>-</v>
      </c>
      <c r="EI26" s="282"/>
      <c r="EJ26" s="282"/>
      <c r="EK26" s="226" t="str">
        <f t="shared" si="42"/>
        <v>-</v>
      </c>
      <c r="EL26" s="227" t="str">
        <f t="shared" si="43"/>
        <v>-</v>
      </c>
      <c r="EM26" s="227" t="str">
        <f t="shared" si="44"/>
        <v>-</v>
      </c>
      <c r="EN26" s="227" t="str">
        <f t="shared" si="45"/>
        <v>-</v>
      </c>
      <c r="EO26" s="227" t="str">
        <f t="shared" si="46"/>
        <v>-</v>
      </c>
      <c r="EP26" s="228" t="str">
        <f t="shared" si="47"/>
        <v>-</v>
      </c>
      <c r="EQ26" s="282"/>
      <c r="ER26" s="282"/>
      <c r="ES26" s="226" t="str">
        <f t="shared" si="48"/>
        <v>-</v>
      </c>
      <c r="ET26" s="227" t="str">
        <f t="shared" si="49"/>
        <v>-</v>
      </c>
      <c r="EU26" s="228" t="str">
        <f t="shared" si="50"/>
        <v>-</v>
      </c>
      <c r="EV26" s="282"/>
      <c r="EW26" s="282"/>
      <c r="EX26" s="301" t="str">
        <f t="shared" si="51"/>
        <v>-</v>
      </c>
      <c r="EY26" s="259" t="str">
        <f t="shared" si="52"/>
        <v>-</v>
      </c>
      <c r="EZ26" s="259" t="str">
        <f t="shared" si="53"/>
        <v>-</v>
      </c>
      <c r="FA26" s="259" t="str">
        <f t="shared" si="54"/>
        <v>-</v>
      </c>
      <c r="FB26" s="259" t="str">
        <f t="shared" si="55"/>
        <v>-</v>
      </c>
      <c r="FC26" s="260" t="str">
        <f t="shared" si="56"/>
        <v>-</v>
      </c>
      <c r="FD26" s="282"/>
      <c r="FE26" s="282"/>
      <c r="FF26" s="301" t="str">
        <f t="shared" si="57"/>
        <v>-</v>
      </c>
      <c r="FG26" s="259" t="str">
        <f t="shared" si="58"/>
        <v>-</v>
      </c>
      <c r="FH26" s="259" t="str">
        <f t="shared" si="59"/>
        <v>-</v>
      </c>
      <c r="FI26" s="259" t="str">
        <f t="shared" si="60"/>
        <v>-</v>
      </c>
      <c r="FJ26" s="259" t="str">
        <f t="shared" si="61"/>
        <v>-</v>
      </c>
      <c r="FK26" s="260" t="str">
        <f t="shared" si="62"/>
        <v>-</v>
      </c>
      <c r="FL26" s="282"/>
      <c r="FM26" s="282"/>
      <c r="FN26" s="301" t="str">
        <f t="shared" si="63"/>
        <v>-</v>
      </c>
      <c r="FO26" s="259" t="str">
        <f t="shared" si="64"/>
        <v>-</v>
      </c>
      <c r="FP26" s="259" t="str">
        <f t="shared" si="65"/>
        <v>-</v>
      </c>
      <c r="FQ26" s="259" t="str">
        <f t="shared" si="66"/>
        <v>-</v>
      </c>
      <c r="FR26" s="259" t="str">
        <f t="shared" si="67"/>
        <v>-</v>
      </c>
      <c r="FS26" s="260" t="str">
        <f t="shared" si="68"/>
        <v>-</v>
      </c>
      <c r="FT26" s="282"/>
      <c r="FU26" s="282"/>
      <c r="FV26" s="301" t="str">
        <f t="shared" si="69"/>
        <v>-</v>
      </c>
      <c r="FW26" s="259" t="str">
        <f t="shared" si="70"/>
        <v>-</v>
      </c>
      <c r="FX26" s="259" t="str">
        <f t="shared" si="71"/>
        <v>-</v>
      </c>
      <c r="FY26" s="259" t="str">
        <f t="shared" si="72"/>
        <v>-</v>
      </c>
      <c r="FZ26" s="259" t="str">
        <f t="shared" si="73"/>
        <v>-</v>
      </c>
      <c r="GA26" s="260" t="str">
        <f t="shared" si="74"/>
        <v>-</v>
      </c>
      <c r="GB26" s="282"/>
      <c r="GC26" s="282"/>
      <c r="GD26" s="301" t="str">
        <f t="shared" si="75"/>
        <v>-</v>
      </c>
      <c r="GE26" s="259" t="str">
        <f t="shared" si="76"/>
        <v>-</v>
      </c>
      <c r="GF26" s="259" t="str">
        <f t="shared" si="77"/>
        <v>-</v>
      </c>
      <c r="GG26" s="259" t="str">
        <f t="shared" si="78"/>
        <v>-</v>
      </c>
      <c r="GH26" s="259" t="str">
        <f t="shared" si="79"/>
        <v>-</v>
      </c>
      <c r="GI26" s="260" t="str">
        <f t="shared" si="80"/>
        <v>-</v>
      </c>
      <c r="GJ26" s="282"/>
      <c r="GK26" s="282"/>
      <c r="GL26" s="301" t="str">
        <f t="shared" si="81"/>
        <v>-</v>
      </c>
      <c r="GM26" s="259" t="str">
        <f t="shared" si="82"/>
        <v>-</v>
      </c>
      <c r="GN26" s="259" t="str">
        <f t="shared" si="83"/>
        <v>-</v>
      </c>
      <c r="GO26" s="259" t="str">
        <f t="shared" si="84"/>
        <v>-</v>
      </c>
      <c r="GP26" s="259" t="str">
        <f t="shared" si="85"/>
        <v>-</v>
      </c>
      <c r="GQ26" s="260" t="str">
        <f t="shared" si="86"/>
        <v>-</v>
      </c>
      <c r="GR26" s="282"/>
      <c r="GS26" s="282"/>
      <c r="GT26" s="301" t="str">
        <f t="shared" si="87"/>
        <v>-</v>
      </c>
      <c r="GU26" s="259" t="str">
        <f t="shared" si="88"/>
        <v>-</v>
      </c>
      <c r="GV26" s="259" t="str">
        <f t="shared" si="89"/>
        <v>-</v>
      </c>
      <c r="GW26" s="259" t="str">
        <f t="shared" si="90"/>
        <v>-</v>
      </c>
      <c r="GX26" s="259" t="str">
        <f t="shared" si="91"/>
        <v>-</v>
      </c>
      <c r="GY26" s="260" t="str">
        <f t="shared" si="92"/>
        <v>-</v>
      </c>
      <c r="GZ26" s="282"/>
      <c r="HA26" s="282"/>
      <c r="HB26" s="301" t="str">
        <f t="shared" si="93"/>
        <v>-</v>
      </c>
      <c r="HC26" s="259" t="str">
        <f t="shared" si="94"/>
        <v>-</v>
      </c>
      <c r="HD26" s="259" t="str">
        <f t="shared" si="95"/>
        <v>-</v>
      </c>
      <c r="HE26" s="259" t="str">
        <f t="shared" si="96"/>
        <v>-</v>
      </c>
      <c r="HF26" s="259" t="str">
        <f t="shared" si="97"/>
        <v>-</v>
      </c>
      <c r="HG26" s="260" t="str">
        <f t="shared" si="98"/>
        <v>-</v>
      </c>
      <c r="HH26" s="282"/>
      <c r="HI26" s="282"/>
      <c r="HJ26" s="301" t="str">
        <f t="shared" si="99"/>
        <v>-</v>
      </c>
      <c r="HK26" s="259" t="str">
        <f t="shared" si="100"/>
        <v>-</v>
      </c>
      <c r="HL26" s="260" t="str">
        <f t="shared" si="101"/>
        <v>-</v>
      </c>
      <c r="HM26" s="428" t="str">
        <f t="shared" si="110"/>
        <v>-</v>
      </c>
      <c r="HN26" s="429" t="str">
        <f t="shared" si="111"/>
        <v>-</v>
      </c>
      <c r="HO26" s="429" t="str">
        <f t="shared" si="112"/>
        <v>-</v>
      </c>
      <c r="HP26" s="429" t="str">
        <f t="shared" si="113"/>
        <v>-</v>
      </c>
      <c r="HQ26" s="429" t="str">
        <f t="shared" si="114"/>
        <v>-</v>
      </c>
      <c r="HR26" s="430" t="str">
        <f t="shared" si="115"/>
        <v>-</v>
      </c>
      <c r="HS26" s="450"/>
      <c r="HT26" s="450"/>
      <c r="HU26" s="428" t="str">
        <f t="shared" si="116"/>
        <v>-</v>
      </c>
      <c r="HV26" s="429" t="str">
        <f t="shared" si="117"/>
        <v>-</v>
      </c>
      <c r="HW26" s="429" t="str">
        <f t="shared" si="118"/>
        <v>-</v>
      </c>
      <c r="HX26" s="429" t="str">
        <f t="shared" si="119"/>
        <v>-</v>
      </c>
      <c r="HY26" s="429" t="str">
        <f t="shared" si="120"/>
        <v>-</v>
      </c>
      <c r="HZ26" s="430" t="str">
        <f t="shared" si="121"/>
        <v>-</v>
      </c>
      <c r="IA26" s="450"/>
      <c r="IB26" s="450"/>
      <c r="IC26" s="428" t="str">
        <f t="shared" si="122"/>
        <v>-</v>
      </c>
      <c r="ID26" s="429" t="str">
        <f t="shared" si="123"/>
        <v>-</v>
      </c>
      <c r="IE26" s="429" t="str">
        <f t="shared" si="124"/>
        <v>-</v>
      </c>
      <c r="IF26" s="429" t="str">
        <f t="shared" si="125"/>
        <v>-</v>
      </c>
      <c r="IG26" s="429" t="str">
        <f t="shared" si="126"/>
        <v>-</v>
      </c>
      <c r="IH26" s="430" t="str">
        <f t="shared" si="127"/>
        <v>-</v>
      </c>
      <c r="II26" s="450"/>
      <c r="IJ26" s="450"/>
      <c r="IK26" s="428" t="str">
        <f t="shared" si="128"/>
        <v>-</v>
      </c>
      <c r="IL26" s="429" t="str">
        <f t="shared" si="129"/>
        <v>-</v>
      </c>
      <c r="IM26" s="429" t="str">
        <f t="shared" si="130"/>
        <v>-</v>
      </c>
      <c r="IN26" s="429" t="str">
        <f t="shared" si="131"/>
        <v>-</v>
      </c>
      <c r="IO26" s="429" t="str">
        <f t="shared" si="132"/>
        <v>-</v>
      </c>
      <c r="IP26" s="430" t="str">
        <f t="shared" si="133"/>
        <v>-</v>
      </c>
      <c r="IQ26" s="450"/>
      <c r="IR26" s="450"/>
      <c r="IS26" s="428" t="str">
        <f t="shared" si="134"/>
        <v>-</v>
      </c>
      <c r="IT26" s="429" t="str">
        <f t="shared" si="135"/>
        <v>-</v>
      </c>
      <c r="IU26" s="429" t="str">
        <f t="shared" si="136"/>
        <v>-</v>
      </c>
      <c r="IV26" s="429" t="str">
        <f t="shared" si="137"/>
        <v>-</v>
      </c>
      <c r="IW26" s="429" t="str">
        <f t="shared" si="138"/>
        <v>-</v>
      </c>
      <c r="IX26" s="430" t="str">
        <f t="shared" si="139"/>
        <v>-</v>
      </c>
      <c r="IY26" s="450"/>
      <c r="IZ26" s="450"/>
      <c r="JA26" s="428" t="str">
        <f t="shared" si="140"/>
        <v>-</v>
      </c>
      <c r="JB26" s="429" t="str">
        <f t="shared" si="141"/>
        <v>-</v>
      </c>
      <c r="JC26" s="429" t="str">
        <f t="shared" si="142"/>
        <v>-</v>
      </c>
      <c r="JD26" s="429" t="str">
        <f t="shared" si="143"/>
        <v>-</v>
      </c>
      <c r="JE26" s="429" t="str">
        <f t="shared" si="144"/>
        <v>-</v>
      </c>
      <c r="JF26" s="430" t="str">
        <f t="shared" si="145"/>
        <v>-</v>
      </c>
      <c r="JG26" s="450"/>
      <c r="JH26" s="450"/>
      <c r="JI26" s="428" t="str">
        <f t="shared" si="146"/>
        <v>-</v>
      </c>
      <c r="JJ26" s="429" t="str">
        <f t="shared" si="147"/>
        <v>-</v>
      </c>
      <c r="JK26" s="429" t="str">
        <f t="shared" si="148"/>
        <v>-</v>
      </c>
      <c r="JL26" s="429" t="str">
        <f t="shared" si="149"/>
        <v>-</v>
      </c>
      <c r="JM26" s="429" t="str">
        <f t="shared" si="150"/>
        <v>-</v>
      </c>
      <c r="JN26" s="430" t="str">
        <f t="shared" si="151"/>
        <v>-</v>
      </c>
      <c r="JO26" s="450"/>
      <c r="JP26" s="450"/>
      <c r="JQ26" s="428" t="str">
        <f t="shared" si="152"/>
        <v>-</v>
      </c>
      <c r="JR26" s="429" t="str">
        <f t="shared" si="153"/>
        <v>-</v>
      </c>
      <c r="JS26" s="429" t="str">
        <f t="shared" si="154"/>
        <v>-</v>
      </c>
      <c r="JT26" s="429" t="str">
        <f t="shared" si="155"/>
        <v>-</v>
      </c>
      <c r="JU26" s="429" t="str">
        <f t="shared" si="156"/>
        <v>-</v>
      </c>
      <c r="JV26" s="430" t="str">
        <f t="shared" si="157"/>
        <v>-</v>
      </c>
      <c r="JW26" s="450"/>
      <c r="JX26" s="450"/>
      <c r="JY26" s="428" t="str">
        <f t="shared" si="158"/>
        <v>-</v>
      </c>
      <c r="JZ26" s="429" t="str">
        <f t="shared" si="159"/>
        <v>-</v>
      </c>
      <c r="KA26" s="430" t="str">
        <f t="shared" si="160"/>
        <v>-</v>
      </c>
      <c r="KB26" s="172"/>
      <c r="KC26" s="355"/>
      <c r="KD26" s="355"/>
      <c r="KE26" s="355"/>
      <c r="KF26" s="355"/>
      <c r="KG26" s="355"/>
      <c r="KH26" s="355"/>
      <c r="KI26" s="358"/>
      <c r="KJ26" s="358"/>
      <c r="KK26" s="358"/>
      <c r="KL26" s="358"/>
      <c r="KM26" s="358"/>
      <c r="KN26" s="358"/>
      <c r="KO26" s="358"/>
      <c r="KP26" s="358"/>
      <c r="KQ26" s="358"/>
      <c r="KR26" s="358"/>
      <c r="KS26" s="358"/>
      <c r="KT26" s="358"/>
      <c r="KU26" s="358"/>
      <c r="KV26" s="358"/>
      <c r="KW26" s="358"/>
      <c r="KX26" s="358"/>
      <c r="KY26" s="358"/>
      <c r="KZ26" s="358"/>
      <c r="LA26" s="358"/>
      <c r="LB26" s="358"/>
      <c r="LC26" s="358"/>
      <c r="LD26" s="358"/>
      <c r="LE26" s="358"/>
      <c r="LF26" s="358"/>
      <c r="LG26" s="358"/>
      <c r="LH26" s="358"/>
      <c r="LI26" s="358"/>
      <c r="LJ26" s="358"/>
      <c r="LK26" s="358"/>
      <c r="LL26" s="358"/>
      <c r="LM26" s="358"/>
      <c r="LN26" s="358"/>
      <c r="LO26" s="358"/>
      <c r="LP26" s="358"/>
      <c r="LQ26" s="358"/>
      <c r="LR26" s="358"/>
      <c r="LS26" s="344"/>
      <c r="LT26" s="344"/>
      <c r="LU26" s="344"/>
      <c r="LV26" s="344"/>
      <c r="LW26" s="344"/>
      <c r="LX26" s="344"/>
      <c r="LY26" s="358"/>
      <c r="LZ26" s="358"/>
      <c r="MA26" s="405"/>
    </row>
    <row r="27" spans="1:339" x14ac:dyDescent="0.2">
      <c r="A27" s="310" t="s">
        <v>243</v>
      </c>
      <c r="B27" s="172">
        <v>0</v>
      </c>
      <c r="C27" s="172">
        <v>0</v>
      </c>
      <c r="D27" s="172" t="s">
        <v>310</v>
      </c>
      <c r="E27" s="172">
        <v>1</v>
      </c>
      <c r="F27" s="173">
        <v>2</v>
      </c>
      <c r="G27" s="218" t="s">
        <v>33</v>
      </c>
      <c r="H27" s="348">
        <v>2010</v>
      </c>
      <c r="I27" s="349">
        <v>2010</v>
      </c>
      <c r="J27" s="362">
        <v>42.8</v>
      </c>
      <c r="K27" s="362">
        <v>46.2</v>
      </c>
      <c r="L27" s="362">
        <v>44.4</v>
      </c>
      <c r="M27" s="362">
        <v>40.9</v>
      </c>
      <c r="N27" s="362">
        <v>47.5</v>
      </c>
      <c r="O27" s="363">
        <v>43.7</v>
      </c>
      <c r="P27" s="388">
        <v>2010</v>
      </c>
      <c r="Q27" s="389">
        <v>2010</v>
      </c>
      <c r="R27" s="362">
        <v>0.4</v>
      </c>
      <c r="S27" s="362">
        <v>0.8</v>
      </c>
      <c r="T27" s="362">
        <v>0.6</v>
      </c>
      <c r="U27" s="362">
        <v>0.1</v>
      </c>
      <c r="V27" s="362">
        <v>0.1</v>
      </c>
      <c r="W27" s="363">
        <v>0.1</v>
      </c>
      <c r="X27" s="388">
        <v>2010</v>
      </c>
      <c r="Y27" s="389">
        <v>2010</v>
      </c>
      <c r="Z27" s="362">
        <v>0.1</v>
      </c>
      <c r="AA27" s="362">
        <v>0.1</v>
      </c>
      <c r="AB27" s="362">
        <v>0.1</v>
      </c>
      <c r="AC27" s="362">
        <v>0.3</v>
      </c>
      <c r="AD27" s="362">
        <v>1.2</v>
      </c>
      <c r="AE27" s="363">
        <v>0.7</v>
      </c>
      <c r="AF27" s="388"/>
      <c r="AG27" s="389"/>
      <c r="AH27" s="362"/>
      <c r="AI27" s="362"/>
      <c r="AJ27" s="362"/>
      <c r="AK27" s="362"/>
      <c r="AL27" s="362"/>
      <c r="AM27" s="363"/>
      <c r="AN27" s="388">
        <v>2010</v>
      </c>
      <c r="AO27" s="389">
        <v>2010</v>
      </c>
      <c r="AP27" s="362">
        <v>1.4</v>
      </c>
      <c r="AQ27" s="362">
        <v>0.4</v>
      </c>
      <c r="AR27" s="362">
        <v>0.6</v>
      </c>
      <c r="AS27" s="362">
        <v>56.3</v>
      </c>
      <c r="AT27" s="362">
        <v>22.9</v>
      </c>
      <c r="AU27" s="363">
        <v>26.6</v>
      </c>
      <c r="AV27" s="388">
        <v>2010</v>
      </c>
      <c r="AW27" s="389">
        <v>2010</v>
      </c>
      <c r="AX27" s="220"/>
      <c r="AY27" s="220"/>
      <c r="AZ27" s="220"/>
      <c r="BA27" s="220">
        <v>81.900000000000006</v>
      </c>
      <c r="BB27" s="220">
        <v>92.3</v>
      </c>
      <c r="BC27" s="221">
        <v>89.8</v>
      </c>
      <c r="BD27" s="388">
        <v>2010</v>
      </c>
      <c r="BE27" s="389">
        <v>2010</v>
      </c>
      <c r="BF27" s="396">
        <v>3.7</v>
      </c>
      <c r="BG27" s="396">
        <v>13.5</v>
      </c>
      <c r="BH27" s="396">
        <v>8.1999999999999993</v>
      </c>
      <c r="BI27" s="396">
        <v>1.8</v>
      </c>
      <c r="BJ27" s="396">
        <v>9.6999999999999993</v>
      </c>
      <c r="BK27" s="397">
        <v>5.2</v>
      </c>
      <c r="BL27" s="388">
        <v>2010</v>
      </c>
      <c r="BM27" s="349">
        <v>2010</v>
      </c>
      <c r="BN27" s="349">
        <v>6.9</v>
      </c>
      <c r="BO27" s="349">
        <v>31.4</v>
      </c>
      <c r="BP27" s="349">
        <v>18.100000000000001</v>
      </c>
      <c r="BQ27" s="349">
        <v>3.1</v>
      </c>
      <c r="BR27" s="349">
        <v>24.6</v>
      </c>
      <c r="BS27" s="481">
        <v>12.3</v>
      </c>
      <c r="BT27" s="388"/>
      <c r="BU27" s="389"/>
      <c r="BV27" s="396"/>
      <c r="BW27" s="396"/>
      <c r="BX27" s="397"/>
      <c r="BY27" s="216">
        <v>704412</v>
      </c>
      <c r="BZ27" s="208">
        <v>757217</v>
      </c>
      <c r="CA27" s="208">
        <v>1461629</v>
      </c>
      <c r="CB27" s="208">
        <v>752632</v>
      </c>
      <c r="CC27" s="208">
        <v>777512</v>
      </c>
      <c r="CD27" s="284">
        <v>1530144</v>
      </c>
      <c r="CE27" s="282"/>
      <c r="CF27" s="282"/>
      <c r="CG27" s="226">
        <f t="shared" si="0"/>
        <v>704412</v>
      </c>
      <c r="CH27" s="227">
        <f t="shared" si="1"/>
        <v>757217</v>
      </c>
      <c r="CI27" s="227">
        <f t="shared" si="2"/>
        <v>1461629</v>
      </c>
      <c r="CJ27" s="227">
        <f t="shared" si="3"/>
        <v>752632</v>
      </c>
      <c r="CK27" s="227">
        <f t="shared" si="4"/>
        <v>777512</v>
      </c>
      <c r="CL27" s="228">
        <f t="shared" si="5"/>
        <v>1530144</v>
      </c>
      <c r="CM27" s="282"/>
      <c r="CN27" s="282"/>
      <c r="CO27" s="226">
        <f t="shared" si="6"/>
        <v>704412</v>
      </c>
      <c r="CP27" s="227">
        <f t="shared" si="7"/>
        <v>757217</v>
      </c>
      <c r="CQ27" s="227">
        <f t="shared" si="8"/>
        <v>1461629</v>
      </c>
      <c r="CR27" s="227">
        <f t="shared" si="9"/>
        <v>752632</v>
      </c>
      <c r="CS27" s="227">
        <f t="shared" si="10"/>
        <v>777512</v>
      </c>
      <c r="CT27" s="228">
        <f t="shared" si="11"/>
        <v>1530144</v>
      </c>
      <c r="CU27" s="282"/>
      <c r="CV27" s="282"/>
      <c r="CW27" s="292">
        <f t="shared" si="12"/>
        <v>704412</v>
      </c>
      <c r="CX27" s="234">
        <f t="shared" si="13"/>
        <v>757217</v>
      </c>
      <c r="CY27" s="234">
        <f t="shared" si="14"/>
        <v>1461629</v>
      </c>
      <c r="CZ27" s="234">
        <f t="shared" si="15"/>
        <v>752632</v>
      </c>
      <c r="DA27" s="234">
        <f t="shared" si="16"/>
        <v>777512</v>
      </c>
      <c r="DB27" s="235">
        <f t="shared" si="17"/>
        <v>1530144</v>
      </c>
      <c r="DC27" s="282"/>
      <c r="DD27" s="282"/>
      <c r="DE27" s="226" t="str">
        <f t="shared" si="18"/>
        <v>-</v>
      </c>
      <c r="DF27" s="227" t="str">
        <f t="shared" si="19"/>
        <v>-</v>
      </c>
      <c r="DG27" s="227" t="str">
        <f t="shared" si="20"/>
        <v>-</v>
      </c>
      <c r="DH27" s="227" t="str">
        <f t="shared" si="21"/>
        <v>-</v>
      </c>
      <c r="DI27" s="227" t="str">
        <f t="shared" si="22"/>
        <v>-</v>
      </c>
      <c r="DJ27" s="228" t="str">
        <f t="shared" si="23"/>
        <v>-</v>
      </c>
      <c r="DK27" s="282"/>
      <c r="DL27" s="282"/>
      <c r="DM27" s="226">
        <f t="shared" si="24"/>
        <v>704412</v>
      </c>
      <c r="DN27" s="227">
        <f t="shared" si="25"/>
        <v>757217</v>
      </c>
      <c r="DO27" s="227">
        <f t="shared" si="26"/>
        <v>1461629</v>
      </c>
      <c r="DP27" s="227">
        <f t="shared" si="27"/>
        <v>752632</v>
      </c>
      <c r="DQ27" s="227">
        <f t="shared" si="28"/>
        <v>777512</v>
      </c>
      <c r="DR27" s="228">
        <f t="shared" si="29"/>
        <v>1530144</v>
      </c>
      <c r="DS27" s="282"/>
      <c r="DT27" s="282"/>
      <c r="DU27" s="226" t="str">
        <f t="shared" si="30"/>
        <v>-</v>
      </c>
      <c r="DV27" s="227" t="str">
        <f t="shared" si="31"/>
        <v>-</v>
      </c>
      <c r="DW27" s="227" t="str">
        <f t="shared" si="32"/>
        <v>-</v>
      </c>
      <c r="DX27" s="227">
        <f t="shared" si="33"/>
        <v>752632</v>
      </c>
      <c r="DY27" s="227">
        <f t="shared" si="34"/>
        <v>777512</v>
      </c>
      <c r="DZ27" s="228">
        <f t="shared" si="35"/>
        <v>1530144</v>
      </c>
      <c r="EA27" s="282"/>
      <c r="EB27" s="282"/>
      <c r="EC27" s="226">
        <f t="shared" si="36"/>
        <v>704412</v>
      </c>
      <c r="ED27" s="227">
        <f t="shared" si="37"/>
        <v>757217</v>
      </c>
      <c r="EE27" s="227">
        <f t="shared" si="38"/>
        <v>1461629</v>
      </c>
      <c r="EF27" s="227">
        <f t="shared" si="39"/>
        <v>752632</v>
      </c>
      <c r="EG27" s="227">
        <f t="shared" si="40"/>
        <v>777512</v>
      </c>
      <c r="EH27" s="228">
        <f t="shared" si="41"/>
        <v>1530144</v>
      </c>
      <c r="EI27" s="282"/>
      <c r="EJ27" s="282"/>
      <c r="EK27" s="226">
        <f t="shared" si="42"/>
        <v>704412</v>
      </c>
      <c r="EL27" s="227">
        <f t="shared" si="43"/>
        <v>757217</v>
      </c>
      <c r="EM27" s="227">
        <f t="shared" si="44"/>
        <v>1461629</v>
      </c>
      <c r="EN27" s="227">
        <f t="shared" si="45"/>
        <v>752632</v>
      </c>
      <c r="EO27" s="227">
        <f t="shared" si="46"/>
        <v>777512</v>
      </c>
      <c r="EP27" s="228">
        <f t="shared" si="47"/>
        <v>1530144</v>
      </c>
      <c r="EQ27" s="282"/>
      <c r="ER27" s="282"/>
      <c r="ES27" s="226" t="str">
        <f t="shared" si="48"/>
        <v>-</v>
      </c>
      <c r="ET27" s="227" t="str">
        <f t="shared" si="49"/>
        <v>-</v>
      </c>
      <c r="EU27" s="228" t="str">
        <f t="shared" si="50"/>
        <v>-</v>
      </c>
      <c r="EV27" s="282"/>
      <c r="EW27" s="282"/>
      <c r="EX27" s="301">
        <f t="shared" si="51"/>
        <v>301488.33600000001</v>
      </c>
      <c r="EY27" s="259">
        <f t="shared" si="52"/>
        <v>349834.25400000002</v>
      </c>
      <c r="EZ27" s="259">
        <f t="shared" si="53"/>
        <v>648963.27599999995</v>
      </c>
      <c r="FA27" s="259">
        <f t="shared" si="54"/>
        <v>307826.48799999995</v>
      </c>
      <c r="FB27" s="259">
        <f t="shared" si="55"/>
        <v>369318.2</v>
      </c>
      <c r="FC27" s="260">
        <f t="shared" si="56"/>
        <v>668672.92800000007</v>
      </c>
      <c r="FD27" s="282"/>
      <c r="FE27" s="282"/>
      <c r="FF27" s="301">
        <f t="shared" si="57"/>
        <v>2817.6480000000001</v>
      </c>
      <c r="FG27" s="259">
        <f t="shared" si="58"/>
        <v>6057.7359999999999</v>
      </c>
      <c r="FH27" s="259">
        <f t="shared" si="59"/>
        <v>8769.7739999999994</v>
      </c>
      <c r="FI27" s="259">
        <f t="shared" si="60"/>
        <v>752.63200000000006</v>
      </c>
      <c r="FJ27" s="259">
        <f t="shared" si="61"/>
        <v>777.51200000000006</v>
      </c>
      <c r="FK27" s="260">
        <f t="shared" si="62"/>
        <v>1530.144</v>
      </c>
      <c r="FL27" s="282"/>
      <c r="FM27" s="282"/>
      <c r="FN27" s="301">
        <f t="shared" si="63"/>
        <v>704.41200000000003</v>
      </c>
      <c r="FO27" s="259">
        <f t="shared" si="64"/>
        <v>757.21699999999998</v>
      </c>
      <c r="FP27" s="259">
        <f t="shared" si="65"/>
        <v>1461.6290000000001</v>
      </c>
      <c r="FQ27" s="259">
        <f t="shared" si="66"/>
        <v>2257.8960000000002</v>
      </c>
      <c r="FR27" s="259">
        <f t="shared" si="67"/>
        <v>9330.1440000000002</v>
      </c>
      <c r="FS27" s="260">
        <f t="shared" si="68"/>
        <v>10711.007999999998</v>
      </c>
      <c r="FT27" s="282"/>
      <c r="FU27" s="282"/>
      <c r="FV27" s="301" t="str">
        <f t="shared" si="69"/>
        <v>-</v>
      </c>
      <c r="FW27" s="259" t="str">
        <f t="shared" si="70"/>
        <v>-</v>
      </c>
      <c r="FX27" s="259" t="str">
        <f t="shared" si="71"/>
        <v>-</v>
      </c>
      <c r="FY27" s="259" t="str">
        <f t="shared" si="72"/>
        <v>-</v>
      </c>
      <c r="FZ27" s="259" t="str">
        <f t="shared" si="73"/>
        <v>-</v>
      </c>
      <c r="GA27" s="260" t="str">
        <f t="shared" si="74"/>
        <v>-</v>
      </c>
      <c r="GB27" s="282"/>
      <c r="GC27" s="282"/>
      <c r="GD27" s="301">
        <f t="shared" si="75"/>
        <v>9861.7679999999982</v>
      </c>
      <c r="GE27" s="259">
        <f t="shared" si="76"/>
        <v>3028.8679999999999</v>
      </c>
      <c r="GF27" s="259">
        <f t="shared" si="77"/>
        <v>8769.7739999999994</v>
      </c>
      <c r="GG27" s="259">
        <f t="shared" si="78"/>
        <v>423731.81599999993</v>
      </c>
      <c r="GH27" s="259">
        <f t="shared" si="79"/>
        <v>178050.24799999999</v>
      </c>
      <c r="GI27" s="260">
        <f t="shared" si="80"/>
        <v>407018.304</v>
      </c>
      <c r="GJ27" s="282"/>
      <c r="GK27" s="282"/>
      <c r="GL27" s="301" t="str">
        <f t="shared" si="81"/>
        <v>-</v>
      </c>
      <c r="GM27" s="259" t="str">
        <f t="shared" si="82"/>
        <v>-</v>
      </c>
      <c r="GN27" s="259" t="str">
        <f t="shared" si="83"/>
        <v>-</v>
      </c>
      <c r="GO27" s="259">
        <f t="shared" si="84"/>
        <v>616405.60800000001</v>
      </c>
      <c r="GP27" s="259">
        <f t="shared" si="85"/>
        <v>717643.576</v>
      </c>
      <c r="GQ27" s="260">
        <f t="shared" si="86"/>
        <v>1374069.3119999999</v>
      </c>
      <c r="GR27" s="282"/>
      <c r="GS27" s="282"/>
      <c r="GT27" s="301">
        <f t="shared" si="87"/>
        <v>26063.244000000002</v>
      </c>
      <c r="GU27" s="259">
        <f t="shared" si="88"/>
        <v>102224.29500000001</v>
      </c>
      <c r="GV27" s="259">
        <f t="shared" si="89"/>
        <v>119853.57799999998</v>
      </c>
      <c r="GW27" s="259">
        <f t="shared" si="90"/>
        <v>13547.376000000002</v>
      </c>
      <c r="GX27" s="259">
        <f t="shared" si="91"/>
        <v>75418.66399999999</v>
      </c>
      <c r="GY27" s="260">
        <f t="shared" si="92"/>
        <v>79567.488000000012</v>
      </c>
      <c r="GZ27" s="282"/>
      <c r="HA27" s="282"/>
      <c r="HB27" s="301">
        <f t="shared" si="93"/>
        <v>48604.428000000007</v>
      </c>
      <c r="HC27" s="259">
        <f t="shared" si="94"/>
        <v>237766.13800000001</v>
      </c>
      <c r="HD27" s="259">
        <f t="shared" si="95"/>
        <v>264554.84900000005</v>
      </c>
      <c r="HE27" s="259">
        <f t="shared" si="96"/>
        <v>23331.592000000001</v>
      </c>
      <c r="HF27" s="259">
        <f t="shared" si="97"/>
        <v>191267.95200000002</v>
      </c>
      <c r="HG27" s="260">
        <f t="shared" si="98"/>
        <v>188207.71200000003</v>
      </c>
      <c r="HH27" s="282"/>
      <c r="HI27" s="282"/>
      <c r="HJ27" s="301" t="str">
        <f t="shared" si="99"/>
        <v>-</v>
      </c>
      <c r="HK27" s="259" t="str">
        <f t="shared" si="100"/>
        <v>-</v>
      </c>
      <c r="HL27" s="260" t="str">
        <f t="shared" si="101"/>
        <v>-</v>
      </c>
      <c r="HM27" s="428">
        <f t="shared" si="110"/>
        <v>1</v>
      </c>
      <c r="HN27" s="429">
        <f t="shared" si="111"/>
        <v>1</v>
      </c>
      <c r="HO27" s="429">
        <f t="shared" si="112"/>
        <v>1</v>
      </c>
      <c r="HP27" s="429">
        <f t="shared" si="113"/>
        <v>1</v>
      </c>
      <c r="HQ27" s="429">
        <f t="shared" si="114"/>
        <v>1</v>
      </c>
      <c r="HR27" s="430">
        <f t="shared" si="115"/>
        <v>1</v>
      </c>
      <c r="HS27" s="450"/>
      <c r="HT27" s="450"/>
      <c r="HU27" s="428">
        <f t="shared" si="116"/>
        <v>1</v>
      </c>
      <c r="HV27" s="429">
        <f t="shared" si="117"/>
        <v>1</v>
      </c>
      <c r="HW27" s="429">
        <f t="shared" si="118"/>
        <v>1</v>
      </c>
      <c r="HX27" s="429">
        <f t="shared" si="119"/>
        <v>1</v>
      </c>
      <c r="HY27" s="429">
        <f t="shared" si="120"/>
        <v>1</v>
      </c>
      <c r="HZ27" s="430">
        <f t="shared" si="121"/>
        <v>1</v>
      </c>
      <c r="IA27" s="450"/>
      <c r="IB27" s="450"/>
      <c r="IC27" s="428">
        <f t="shared" si="122"/>
        <v>1</v>
      </c>
      <c r="ID27" s="429">
        <f t="shared" si="123"/>
        <v>1</v>
      </c>
      <c r="IE27" s="429">
        <f t="shared" si="124"/>
        <v>1</v>
      </c>
      <c r="IF27" s="429">
        <f t="shared" si="125"/>
        <v>1</v>
      </c>
      <c r="IG27" s="429">
        <f t="shared" si="126"/>
        <v>1</v>
      </c>
      <c r="IH27" s="430">
        <f t="shared" si="127"/>
        <v>1</v>
      </c>
      <c r="II27" s="450"/>
      <c r="IJ27" s="450"/>
      <c r="IK27" s="428" t="str">
        <f t="shared" si="128"/>
        <v>-</v>
      </c>
      <c r="IL27" s="429" t="str">
        <f t="shared" si="129"/>
        <v>-</v>
      </c>
      <c r="IM27" s="429" t="str">
        <f t="shared" si="130"/>
        <v>-</v>
      </c>
      <c r="IN27" s="429" t="str">
        <f t="shared" si="131"/>
        <v>-</v>
      </c>
      <c r="IO27" s="429" t="str">
        <f t="shared" si="132"/>
        <v>-</v>
      </c>
      <c r="IP27" s="430" t="str">
        <f t="shared" si="133"/>
        <v>-</v>
      </c>
      <c r="IQ27" s="450"/>
      <c r="IR27" s="450"/>
      <c r="IS27" s="428">
        <f t="shared" si="134"/>
        <v>1</v>
      </c>
      <c r="IT27" s="429">
        <f t="shared" si="135"/>
        <v>1</v>
      </c>
      <c r="IU27" s="429">
        <f t="shared" si="136"/>
        <v>1</v>
      </c>
      <c r="IV27" s="429">
        <f t="shared" si="137"/>
        <v>1</v>
      </c>
      <c r="IW27" s="429">
        <f t="shared" si="138"/>
        <v>1</v>
      </c>
      <c r="IX27" s="430">
        <f t="shared" si="139"/>
        <v>1</v>
      </c>
      <c r="IY27" s="450"/>
      <c r="IZ27" s="450"/>
      <c r="JA27" s="428" t="str">
        <f t="shared" si="140"/>
        <v>-</v>
      </c>
      <c r="JB27" s="429" t="str">
        <f t="shared" si="141"/>
        <v>-</v>
      </c>
      <c r="JC27" s="429" t="str">
        <f t="shared" si="142"/>
        <v>-</v>
      </c>
      <c r="JD27" s="429">
        <f t="shared" si="143"/>
        <v>1</v>
      </c>
      <c r="JE27" s="429">
        <f t="shared" si="144"/>
        <v>1</v>
      </c>
      <c r="JF27" s="430">
        <f t="shared" si="145"/>
        <v>1</v>
      </c>
      <c r="JG27" s="450"/>
      <c r="JH27" s="450"/>
      <c r="JI27" s="428">
        <f t="shared" si="146"/>
        <v>1</v>
      </c>
      <c r="JJ27" s="429">
        <f t="shared" si="147"/>
        <v>1</v>
      </c>
      <c r="JK27" s="429">
        <f t="shared" si="148"/>
        <v>1</v>
      </c>
      <c r="JL27" s="429">
        <f t="shared" si="149"/>
        <v>1</v>
      </c>
      <c r="JM27" s="429">
        <f t="shared" si="150"/>
        <v>1</v>
      </c>
      <c r="JN27" s="430">
        <f t="shared" si="151"/>
        <v>1</v>
      </c>
      <c r="JO27" s="450"/>
      <c r="JP27" s="450"/>
      <c r="JQ27" s="428">
        <f t="shared" si="152"/>
        <v>1</v>
      </c>
      <c r="JR27" s="429">
        <f t="shared" si="153"/>
        <v>1</v>
      </c>
      <c r="JS27" s="429">
        <f t="shared" si="154"/>
        <v>1</v>
      </c>
      <c r="JT27" s="429">
        <f t="shared" si="155"/>
        <v>1</v>
      </c>
      <c r="JU27" s="429">
        <f t="shared" si="156"/>
        <v>1</v>
      </c>
      <c r="JV27" s="430">
        <f t="shared" si="157"/>
        <v>1</v>
      </c>
      <c r="JW27" s="450"/>
      <c r="JX27" s="450"/>
      <c r="JY27" s="428" t="str">
        <f t="shared" si="158"/>
        <v>-</v>
      </c>
      <c r="JZ27" s="429" t="str">
        <f t="shared" si="159"/>
        <v>-</v>
      </c>
      <c r="KA27" s="430" t="str">
        <f t="shared" si="160"/>
        <v>-</v>
      </c>
      <c r="KB27" s="172"/>
      <c r="KC27" s="355"/>
      <c r="KD27" s="355" t="s">
        <v>573</v>
      </c>
      <c r="KE27" s="355"/>
      <c r="KF27" s="355"/>
      <c r="KG27" s="355" t="s">
        <v>573</v>
      </c>
      <c r="KH27" s="355"/>
      <c r="KI27" s="358"/>
      <c r="KJ27" s="358"/>
      <c r="KK27" s="358"/>
      <c r="KL27" s="358"/>
      <c r="KM27" s="358"/>
      <c r="KN27" s="358"/>
      <c r="KO27" s="358"/>
      <c r="KP27" s="358"/>
      <c r="KQ27" s="358"/>
      <c r="KR27" s="358"/>
      <c r="KS27" s="358"/>
      <c r="KT27" s="358"/>
      <c r="KU27" s="358"/>
      <c r="KV27" s="358"/>
      <c r="KW27" s="358"/>
      <c r="KX27" s="358"/>
      <c r="KY27" s="358"/>
      <c r="KZ27" s="358"/>
      <c r="LA27" s="358"/>
      <c r="LB27" s="358"/>
      <c r="LC27" s="358"/>
      <c r="LD27" s="358"/>
      <c r="LE27" s="358"/>
      <c r="LF27" s="358"/>
      <c r="LG27" s="358"/>
      <c r="LH27" s="358"/>
      <c r="LI27" s="358"/>
      <c r="LJ27" s="358" t="s">
        <v>628</v>
      </c>
      <c r="LK27" s="358"/>
      <c r="LL27" s="358"/>
      <c r="LM27" s="358"/>
      <c r="LN27" s="358"/>
      <c r="LO27" s="358"/>
      <c r="LP27" s="358"/>
      <c r="LQ27" s="358"/>
      <c r="LR27" s="358"/>
      <c r="LS27" s="344"/>
      <c r="LT27" s="344"/>
      <c r="LU27" s="344"/>
      <c r="LV27" s="344"/>
      <c r="LW27" s="344"/>
      <c r="LX27" s="344"/>
      <c r="LY27" s="358"/>
      <c r="LZ27" s="358"/>
      <c r="MA27" s="405"/>
    </row>
    <row r="28" spans="1:339" x14ac:dyDescent="0.2">
      <c r="A28" s="310" t="s">
        <v>243</v>
      </c>
      <c r="B28" s="172">
        <v>0</v>
      </c>
      <c r="C28" s="172">
        <v>0</v>
      </c>
      <c r="D28" s="172" t="s">
        <v>315</v>
      </c>
      <c r="E28" s="172">
        <v>1</v>
      </c>
      <c r="F28" s="173"/>
      <c r="G28" s="218" t="s">
        <v>39</v>
      </c>
      <c r="H28" s="348"/>
      <c r="I28" s="349"/>
      <c r="J28" s="362"/>
      <c r="K28" s="362"/>
      <c r="L28" s="362"/>
      <c r="M28" s="362"/>
      <c r="N28" s="362"/>
      <c r="O28" s="363"/>
      <c r="P28" s="388"/>
      <c r="Q28" s="389"/>
      <c r="R28" s="362"/>
      <c r="S28" s="362"/>
      <c r="T28" s="362"/>
      <c r="U28" s="362"/>
      <c r="V28" s="362"/>
      <c r="W28" s="363"/>
      <c r="X28" s="388"/>
      <c r="Y28" s="389"/>
      <c r="Z28" s="362"/>
      <c r="AA28" s="362"/>
      <c r="AB28" s="362"/>
      <c r="AC28" s="362"/>
      <c r="AD28" s="362"/>
      <c r="AE28" s="363"/>
      <c r="AF28" s="388"/>
      <c r="AG28" s="389"/>
      <c r="AH28" s="362"/>
      <c r="AI28" s="362"/>
      <c r="AJ28" s="362"/>
      <c r="AK28" s="362"/>
      <c r="AL28" s="362"/>
      <c r="AM28" s="363"/>
      <c r="AN28" s="388"/>
      <c r="AO28" s="389"/>
      <c r="AP28" s="362"/>
      <c r="AQ28" s="362"/>
      <c r="AR28" s="362"/>
      <c r="AS28" s="362"/>
      <c r="AT28" s="362"/>
      <c r="AU28" s="363"/>
      <c r="AV28" s="388"/>
      <c r="AW28" s="389"/>
      <c r="AX28" s="220"/>
      <c r="AY28" s="220"/>
      <c r="AZ28" s="220"/>
      <c r="BA28" s="220"/>
      <c r="BB28" s="220"/>
      <c r="BC28" s="221"/>
      <c r="BD28" s="388"/>
      <c r="BE28" s="389"/>
      <c r="BF28" s="396"/>
      <c r="BG28" s="396"/>
      <c r="BH28" s="396"/>
      <c r="BI28" s="396"/>
      <c r="BJ28" s="396"/>
      <c r="BK28" s="397"/>
      <c r="BL28" s="388"/>
      <c r="BM28" s="349"/>
      <c r="BN28" s="349"/>
      <c r="BO28" s="349"/>
      <c r="BP28" s="349"/>
      <c r="BQ28" s="349"/>
      <c r="BR28" s="349"/>
      <c r="BS28" s="481"/>
      <c r="BT28" s="388"/>
      <c r="BU28" s="389"/>
      <c r="BV28" s="396"/>
      <c r="BW28" s="396"/>
      <c r="BX28" s="397"/>
      <c r="BY28" s="216"/>
      <c r="BZ28" s="208"/>
      <c r="CA28" s="208"/>
      <c r="CB28" s="208"/>
      <c r="CC28" s="208"/>
      <c r="CD28" s="284"/>
      <c r="CE28" s="282"/>
      <c r="CF28" s="282"/>
      <c r="CG28" s="226" t="str">
        <f t="shared" si="0"/>
        <v>-</v>
      </c>
      <c r="CH28" s="227" t="str">
        <f t="shared" si="1"/>
        <v>-</v>
      </c>
      <c r="CI28" s="227" t="str">
        <f t="shared" si="2"/>
        <v>-</v>
      </c>
      <c r="CJ28" s="227" t="str">
        <f t="shared" si="3"/>
        <v>-</v>
      </c>
      <c r="CK28" s="227" t="str">
        <f t="shared" si="4"/>
        <v>-</v>
      </c>
      <c r="CL28" s="228" t="str">
        <f t="shared" si="5"/>
        <v>-</v>
      </c>
      <c r="CM28" s="282"/>
      <c r="CN28" s="282"/>
      <c r="CO28" s="226" t="str">
        <f t="shared" si="6"/>
        <v>-</v>
      </c>
      <c r="CP28" s="227" t="str">
        <f t="shared" si="7"/>
        <v>-</v>
      </c>
      <c r="CQ28" s="227" t="str">
        <f t="shared" si="8"/>
        <v>-</v>
      </c>
      <c r="CR28" s="227" t="str">
        <f t="shared" si="9"/>
        <v>-</v>
      </c>
      <c r="CS28" s="227" t="str">
        <f t="shared" si="10"/>
        <v>-</v>
      </c>
      <c r="CT28" s="228" t="str">
        <f t="shared" si="11"/>
        <v>-</v>
      </c>
      <c r="CU28" s="282"/>
      <c r="CV28" s="282"/>
      <c r="CW28" s="292" t="str">
        <f t="shared" si="12"/>
        <v>-</v>
      </c>
      <c r="CX28" s="234" t="str">
        <f t="shared" si="13"/>
        <v>-</v>
      </c>
      <c r="CY28" s="234" t="str">
        <f t="shared" si="14"/>
        <v>-</v>
      </c>
      <c r="CZ28" s="234" t="str">
        <f t="shared" si="15"/>
        <v>-</v>
      </c>
      <c r="DA28" s="234" t="str">
        <f t="shared" si="16"/>
        <v>-</v>
      </c>
      <c r="DB28" s="235" t="str">
        <f t="shared" si="17"/>
        <v>-</v>
      </c>
      <c r="DC28" s="282"/>
      <c r="DD28" s="282"/>
      <c r="DE28" s="226" t="str">
        <f t="shared" si="18"/>
        <v>-</v>
      </c>
      <c r="DF28" s="227" t="str">
        <f t="shared" si="19"/>
        <v>-</v>
      </c>
      <c r="DG28" s="227" t="str">
        <f t="shared" si="20"/>
        <v>-</v>
      </c>
      <c r="DH28" s="227" t="str">
        <f t="shared" si="21"/>
        <v>-</v>
      </c>
      <c r="DI28" s="227" t="str">
        <f t="shared" si="22"/>
        <v>-</v>
      </c>
      <c r="DJ28" s="228" t="str">
        <f t="shared" si="23"/>
        <v>-</v>
      </c>
      <c r="DK28" s="282"/>
      <c r="DL28" s="282"/>
      <c r="DM28" s="226" t="str">
        <f t="shared" si="24"/>
        <v>-</v>
      </c>
      <c r="DN28" s="227" t="str">
        <f t="shared" si="25"/>
        <v>-</v>
      </c>
      <c r="DO28" s="227" t="str">
        <f t="shared" si="26"/>
        <v>-</v>
      </c>
      <c r="DP28" s="227" t="str">
        <f t="shared" si="27"/>
        <v>-</v>
      </c>
      <c r="DQ28" s="227" t="str">
        <f t="shared" si="28"/>
        <v>-</v>
      </c>
      <c r="DR28" s="228" t="str">
        <f t="shared" si="29"/>
        <v>-</v>
      </c>
      <c r="DS28" s="282"/>
      <c r="DT28" s="282"/>
      <c r="DU28" s="226" t="str">
        <f t="shared" si="30"/>
        <v>-</v>
      </c>
      <c r="DV28" s="227" t="str">
        <f t="shared" si="31"/>
        <v>-</v>
      </c>
      <c r="DW28" s="227" t="str">
        <f t="shared" si="32"/>
        <v>-</v>
      </c>
      <c r="DX28" s="227" t="str">
        <f t="shared" si="33"/>
        <v>-</v>
      </c>
      <c r="DY28" s="227" t="str">
        <f t="shared" si="34"/>
        <v>-</v>
      </c>
      <c r="DZ28" s="228" t="str">
        <f t="shared" si="35"/>
        <v>-</v>
      </c>
      <c r="EA28" s="282"/>
      <c r="EB28" s="282"/>
      <c r="EC28" s="226" t="str">
        <f t="shared" si="36"/>
        <v>-</v>
      </c>
      <c r="ED28" s="227" t="str">
        <f t="shared" si="37"/>
        <v>-</v>
      </c>
      <c r="EE28" s="227" t="str">
        <f t="shared" si="38"/>
        <v>-</v>
      </c>
      <c r="EF28" s="227" t="str">
        <f t="shared" si="39"/>
        <v>-</v>
      </c>
      <c r="EG28" s="227" t="str">
        <f t="shared" si="40"/>
        <v>-</v>
      </c>
      <c r="EH28" s="228" t="str">
        <f t="shared" si="41"/>
        <v>-</v>
      </c>
      <c r="EI28" s="282"/>
      <c r="EJ28" s="282"/>
      <c r="EK28" s="226" t="str">
        <f t="shared" si="42"/>
        <v>-</v>
      </c>
      <c r="EL28" s="227" t="str">
        <f t="shared" si="43"/>
        <v>-</v>
      </c>
      <c r="EM28" s="227" t="str">
        <f t="shared" si="44"/>
        <v>-</v>
      </c>
      <c r="EN28" s="227" t="str">
        <f t="shared" si="45"/>
        <v>-</v>
      </c>
      <c r="EO28" s="227" t="str">
        <f t="shared" si="46"/>
        <v>-</v>
      </c>
      <c r="EP28" s="228" t="str">
        <f t="shared" si="47"/>
        <v>-</v>
      </c>
      <c r="EQ28" s="282"/>
      <c r="ER28" s="282"/>
      <c r="ES28" s="226" t="str">
        <f t="shared" si="48"/>
        <v>-</v>
      </c>
      <c r="ET28" s="227" t="str">
        <f t="shared" si="49"/>
        <v>-</v>
      </c>
      <c r="EU28" s="228" t="str">
        <f t="shared" si="50"/>
        <v>-</v>
      </c>
      <c r="EV28" s="282"/>
      <c r="EW28" s="282"/>
      <c r="EX28" s="301" t="str">
        <f t="shared" si="51"/>
        <v>-</v>
      </c>
      <c r="EY28" s="259" t="str">
        <f t="shared" si="52"/>
        <v>-</v>
      </c>
      <c r="EZ28" s="259" t="str">
        <f t="shared" si="53"/>
        <v>-</v>
      </c>
      <c r="FA28" s="259" t="str">
        <f t="shared" si="54"/>
        <v>-</v>
      </c>
      <c r="FB28" s="259" t="str">
        <f t="shared" si="55"/>
        <v>-</v>
      </c>
      <c r="FC28" s="260" t="str">
        <f t="shared" si="56"/>
        <v>-</v>
      </c>
      <c r="FD28" s="282"/>
      <c r="FE28" s="282"/>
      <c r="FF28" s="301" t="str">
        <f t="shared" si="57"/>
        <v>-</v>
      </c>
      <c r="FG28" s="259" t="str">
        <f t="shared" si="58"/>
        <v>-</v>
      </c>
      <c r="FH28" s="259" t="str">
        <f t="shared" si="59"/>
        <v>-</v>
      </c>
      <c r="FI28" s="259" t="str">
        <f t="shared" si="60"/>
        <v>-</v>
      </c>
      <c r="FJ28" s="259" t="str">
        <f t="shared" si="61"/>
        <v>-</v>
      </c>
      <c r="FK28" s="260" t="str">
        <f t="shared" si="62"/>
        <v>-</v>
      </c>
      <c r="FL28" s="282"/>
      <c r="FM28" s="282"/>
      <c r="FN28" s="301" t="str">
        <f t="shared" si="63"/>
        <v>-</v>
      </c>
      <c r="FO28" s="259" t="str">
        <f t="shared" si="64"/>
        <v>-</v>
      </c>
      <c r="FP28" s="259" t="str">
        <f t="shared" si="65"/>
        <v>-</v>
      </c>
      <c r="FQ28" s="259" t="str">
        <f t="shared" si="66"/>
        <v>-</v>
      </c>
      <c r="FR28" s="259" t="str">
        <f t="shared" si="67"/>
        <v>-</v>
      </c>
      <c r="FS28" s="260" t="str">
        <f t="shared" si="68"/>
        <v>-</v>
      </c>
      <c r="FT28" s="282"/>
      <c r="FU28" s="282"/>
      <c r="FV28" s="301" t="str">
        <f t="shared" si="69"/>
        <v>-</v>
      </c>
      <c r="FW28" s="259" t="str">
        <f t="shared" si="70"/>
        <v>-</v>
      </c>
      <c r="FX28" s="259" t="str">
        <f t="shared" si="71"/>
        <v>-</v>
      </c>
      <c r="FY28" s="259" t="str">
        <f t="shared" si="72"/>
        <v>-</v>
      </c>
      <c r="FZ28" s="259" t="str">
        <f t="shared" si="73"/>
        <v>-</v>
      </c>
      <c r="GA28" s="260" t="str">
        <f t="shared" si="74"/>
        <v>-</v>
      </c>
      <c r="GB28" s="282"/>
      <c r="GC28" s="282"/>
      <c r="GD28" s="301" t="str">
        <f t="shared" si="75"/>
        <v>-</v>
      </c>
      <c r="GE28" s="259" t="str">
        <f t="shared" si="76"/>
        <v>-</v>
      </c>
      <c r="GF28" s="259" t="str">
        <f t="shared" si="77"/>
        <v>-</v>
      </c>
      <c r="GG28" s="259" t="str">
        <f t="shared" si="78"/>
        <v>-</v>
      </c>
      <c r="GH28" s="259" t="str">
        <f t="shared" si="79"/>
        <v>-</v>
      </c>
      <c r="GI28" s="260" t="str">
        <f t="shared" si="80"/>
        <v>-</v>
      </c>
      <c r="GJ28" s="282"/>
      <c r="GK28" s="282"/>
      <c r="GL28" s="301" t="str">
        <f t="shared" si="81"/>
        <v>-</v>
      </c>
      <c r="GM28" s="259" t="str">
        <f t="shared" si="82"/>
        <v>-</v>
      </c>
      <c r="GN28" s="259" t="str">
        <f t="shared" si="83"/>
        <v>-</v>
      </c>
      <c r="GO28" s="259" t="str">
        <f t="shared" si="84"/>
        <v>-</v>
      </c>
      <c r="GP28" s="259" t="str">
        <f t="shared" si="85"/>
        <v>-</v>
      </c>
      <c r="GQ28" s="260" t="str">
        <f t="shared" si="86"/>
        <v>-</v>
      </c>
      <c r="GR28" s="282"/>
      <c r="GS28" s="282"/>
      <c r="GT28" s="301" t="str">
        <f t="shared" si="87"/>
        <v>-</v>
      </c>
      <c r="GU28" s="259" t="str">
        <f t="shared" si="88"/>
        <v>-</v>
      </c>
      <c r="GV28" s="259" t="str">
        <f t="shared" si="89"/>
        <v>-</v>
      </c>
      <c r="GW28" s="259" t="str">
        <f t="shared" si="90"/>
        <v>-</v>
      </c>
      <c r="GX28" s="259" t="str">
        <f t="shared" si="91"/>
        <v>-</v>
      </c>
      <c r="GY28" s="260" t="str">
        <f t="shared" si="92"/>
        <v>-</v>
      </c>
      <c r="GZ28" s="282"/>
      <c r="HA28" s="282"/>
      <c r="HB28" s="301" t="str">
        <f t="shared" si="93"/>
        <v>-</v>
      </c>
      <c r="HC28" s="259" t="str">
        <f t="shared" si="94"/>
        <v>-</v>
      </c>
      <c r="HD28" s="259" t="str">
        <f t="shared" si="95"/>
        <v>-</v>
      </c>
      <c r="HE28" s="259" t="str">
        <f t="shared" si="96"/>
        <v>-</v>
      </c>
      <c r="HF28" s="259" t="str">
        <f t="shared" si="97"/>
        <v>-</v>
      </c>
      <c r="HG28" s="260" t="str">
        <f t="shared" si="98"/>
        <v>-</v>
      </c>
      <c r="HH28" s="282"/>
      <c r="HI28" s="282"/>
      <c r="HJ28" s="301" t="str">
        <f t="shared" si="99"/>
        <v>-</v>
      </c>
      <c r="HK28" s="259" t="str">
        <f t="shared" si="100"/>
        <v>-</v>
      </c>
      <c r="HL28" s="260" t="str">
        <f t="shared" si="101"/>
        <v>-</v>
      </c>
      <c r="HM28" s="428" t="str">
        <f t="shared" si="110"/>
        <v>-</v>
      </c>
      <c r="HN28" s="429" t="str">
        <f t="shared" si="111"/>
        <v>-</v>
      </c>
      <c r="HO28" s="429" t="str">
        <f t="shared" si="112"/>
        <v>-</v>
      </c>
      <c r="HP28" s="429" t="str">
        <f t="shared" si="113"/>
        <v>-</v>
      </c>
      <c r="HQ28" s="429" t="str">
        <f t="shared" si="114"/>
        <v>-</v>
      </c>
      <c r="HR28" s="430" t="str">
        <f t="shared" si="115"/>
        <v>-</v>
      </c>
      <c r="HS28" s="450"/>
      <c r="HT28" s="450"/>
      <c r="HU28" s="428" t="str">
        <f t="shared" si="116"/>
        <v>-</v>
      </c>
      <c r="HV28" s="429" t="str">
        <f t="shared" si="117"/>
        <v>-</v>
      </c>
      <c r="HW28" s="429" t="str">
        <f t="shared" si="118"/>
        <v>-</v>
      </c>
      <c r="HX28" s="429" t="str">
        <f t="shared" si="119"/>
        <v>-</v>
      </c>
      <c r="HY28" s="429" t="str">
        <f t="shared" si="120"/>
        <v>-</v>
      </c>
      <c r="HZ28" s="430" t="str">
        <f t="shared" si="121"/>
        <v>-</v>
      </c>
      <c r="IA28" s="450"/>
      <c r="IB28" s="450"/>
      <c r="IC28" s="428" t="str">
        <f t="shared" si="122"/>
        <v>-</v>
      </c>
      <c r="ID28" s="429" t="str">
        <f t="shared" si="123"/>
        <v>-</v>
      </c>
      <c r="IE28" s="429" t="str">
        <f t="shared" si="124"/>
        <v>-</v>
      </c>
      <c r="IF28" s="429" t="str">
        <f t="shared" si="125"/>
        <v>-</v>
      </c>
      <c r="IG28" s="429" t="str">
        <f t="shared" si="126"/>
        <v>-</v>
      </c>
      <c r="IH28" s="430" t="str">
        <f t="shared" si="127"/>
        <v>-</v>
      </c>
      <c r="II28" s="450"/>
      <c r="IJ28" s="450"/>
      <c r="IK28" s="428" t="str">
        <f t="shared" si="128"/>
        <v>-</v>
      </c>
      <c r="IL28" s="429" t="str">
        <f t="shared" si="129"/>
        <v>-</v>
      </c>
      <c r="IM28" s="429" t="str">
        <f t="shared" si="130"/>
        <v>-</v>
      </c>
      <c r="IN28" s="429" t="str">
        <f t="shared" si="131"/>
        <v>-</v>
      </c>
      <c r="IO28" s="429" t="str">
        <f t="shared" si="132"/>
        <v>-</v>
      </c>
      <c r="IP28" s="430" t="str">
        <f t="shared" si="133"/>
        <v>-</v>
      </c>
      <c r="IQ28" s="450"/>
      <c r="IR28" s="450"/>
      <c r="IS28" s="428" t="str">
        <f t="shared" si="134"/>
        <v>-</v>
      </c>
      <c r="IT28" s="429" t="str">
        <f t="shared" si="135"/>
        <v>-</v>
      </c>
      <c r="IU28" s="429" t="str">
        <f t="shared" si="136"/>
        <v>-</v>
      </c>
      <c r="IV28" s="429" t="str">
        <f t="shared" si="137"/>
        <v>-</v>
      </c>
      <c r="IW28" s="429" t="str">
        <f t="shared" si="138"/>
        <v>-</v>
      </c>
      <c r="IX28" s="430" t="str">
        <f t="shared" si="139"/>
        <v>-</v>
      </c>
      <c r="IY28" s="450"/>
      <c r="IZ28" s="450"/>
      <c r="JA28" s="428" t="str">
        <f t="shared" si="140"/>
        <v>-</v>
      </c>
      <c r="JB28" s="429" t="str">
        <f t="shared" si="141"/>
        <v>-</v>
      </c>
      <c r="JC28" s="429" t="str">
        <f t="shared" si="142"/>
        <v>-</v>
      </c>
      <c r="JD28" s="429" t="str">
        <f t="shared" si="143"/>
        <v>-</v>
      </c>
      <c r="JE28" s="429" t="str">
        <f t="shared" si="144"/>
        <v>-</v>
      </c>
      <c r="JF28" s="430" t="str">
        <f t="shared" si="145"/>
        <v>-</v>
      </c>
      <c r="JG28" s="450"/>
      <c r="JH28" s="450"/>
      <c r="JI28" s="428" t="str">
        <f t="shared" si="146"/>
        <v>-</v>
      </c>
      <c r="JJ28" s="429" t="str">
        <f t="shared" si="147"/>
        <v>-</v>
      </c>
      <c r="JK28" s="429" t="str">
        <f t="shared" si="148"/>
        <v>-</v>
      </c>
      <c r="JL28" s="429" t="str">
        <f t="shared" si="149"/>
        <v>-</v>
      </c>
      <c r="JM28" s="429" t="str">
        <f t="shared" si="150"/>
        <v>-</v>
      </c>
      <c r="JN28" s="430" t="str">
        <f t="shared" si="151"/>
        <v>-</v>
      </c>
      <c r="JO28" s="450"/>
      <c r="JP28" s="450"/>
      <c r="JQ28" s="428" t="str">
        <f t="shared" si="152"/>
        <v>-</v>
      </c>
      <c r="JR28" s="429" t="str">
        <f t="shared" si="153"/>
        <v>-</v>
      </c>
      <c r="JS28" s="429" t="str">
        <f t="shared" si="154"/>
        <v>-</v>
      </c>
      <c r="JT28" s="429" t="str">
        <f t="shared" si="155"/>
        <v>-</v>
      </c>
      <c r="JU28" s="429" t="str">
        <f t="shared" si="156"/>
        <v>-</v>
      </c>
      <c r="JV28" s="430" t="str">
        <f t="shared" si="157"/>
        <v>-</v>
      </c>
      <c r="JW28" s="450"/>
      <c r="JX28" s="450"/>
      <c r="JY28" s="428" t="str">
        <f t="shared" si="158"/>
        <v>-</v>
      </c>
      <c r="JZ28" s="429" t="str">
        <f t="shared" si="159"/>
        <v>-</v>
      </c>
      <c r="KA28" s="430" t="str">
        <f t="shared" si="160"/>
        <v>-</v>
      </c>
      <c r="KB28" s="172"/>
      <c r="KC28" s="355"/>
      <c r="KD28" s="355"/>
      <c r="KE28" s="355"/>
      <c r="KF28" s="355"/>
      <c r="KG28" s="355"/>
      <c r="KH28" s="355"/>
      <c r="KI28" s="358"/>
      <c r="KJ28" s="358"/>
      <c r="KK28" s="358"/>
      <c r="KL28" s="358"/>
      <c r="KM28" s="358"/>
      <c r="KN28" s="358"/>
      <c r="KO28" s="358"/>
      <c r="KP28" s="358"/>
      <c r="KQ28" s="358"/>
      <c r="KR28" s="358"/>
      <c r="KS28" s="358"/>
      <c r="KT28" s="358"/>
      <c r="KU28" s="358"/>
      <c r="KV28" s="358"/>
      <c r="KW28" s="358"/>
      <c r="KX28" s="358"/>
      <c r="KY28" s="358"/>
      <c r="KZ28" s="358"/>
      <c r="LA28" s="358"/>
      <c r="LB28" s="358"/>
      <c r="LC28" s="358"/>
      <c r="LD28" s="358"/>
      <c r="LE28" s="358"/>
      <c r="LF28" s="358"/>
      <c r="LG28" s="358"/>
      <c r="LH28" s="358"/>
      <c r="LI28" s="358"/>
      <c r="LJ28" s="358"/>
      <c r="LK28" s="358"/>
      <c r="LL28" s="358"/>
      <c r="LM28" s="358"/>
      <c r="LN28" s="358"/>
      <c r="LO28" s="358"/>
      <c r="LP28" s="358"/>
      <c r="LQ28" s="358"/>
      <c r="LR28" s="358"/>
      <c r="LS28" s="344"/>
      <c r="LT28" s="344"/>
      <c r="LU28" s="344"/>
      <c r="LV28" s="344"/>
      <c r="LW28" s="344"/>
      <c r="LX28" s="344"/>
      <c r="LY28" s="358"/>
      <c r="LZ28" s="358"/>
      <c r="MA28" s="405"/>
    </row>
    <row r="29" spans="1:339" x14ac:dyDescent="0.2">
      <c r="A29" s="310" t="s">
        <v>243</v>
      </c>
      <c r="B29" s="172">
        <v>0</v>
      </c>
      <c r="C29" s="172">
        <v>0</v>
      </c>
      <c r="D29" s="172" t="s">
        <v>310</v>
      </c>
      <c r="E29" s="172">
        <v>1</v>
      </c>
      <c r="F29" s="173"/>
      <c r="G29" s="218" t="s">
        <v>50</v>
      </c>
      <c r="H29" s="348">
        <v>2009</v>
      </c>
      <c r="I29" s="349">
        <v>2009</v>
      </c>
      <c r="J29" s="362">
        <v>7.3</v>
      </c>
      <c r="K29" s="362">
        <v>8.6</v>
      </c>
      <c r="L29" s="362">
        <v>7.9</v>
      </c>
      <c r="M29" s="362"/>
      <c r="N29" s="362"/>
      <c r="O29" s="363"/>
      <c r="P29" s="388"/>
      <c r="Q29" s="389"/>
      <c r="R29" s="362"/>
      <c r="S29" s="362"/>
      <c r="T29" s="362"/>
      <c r="U29" s="362"/>
      <c r="V29" s="362"/>
      <c r="W29" s="363"/>
      <c r="X29" s="388"/>
      <c r="Y29" s="389"/>
      <c r="Z29" s="362"/>
      <c r="AA29" s="362"/>
      <c r="AB29" s="362"/>
      <c r="AC29" s="362"/>
      <c r="AD29" s="362"/>
      <c r="AE29" s="363"/>
      <c r="AF29" s="388"/>
      <c r="AG29" s="389"/>
      <c r="AH29" s="362"/>
      <c r="AI29" s="362"/>
      <c r="AJ29" s="362"/>
      <c r="AK29" s="362"/>
      <c r="AL29" s="362"/>
      <c r="AM29" s="363"/>
      <c r="AN29" s="388"/>
      <c r="AO29" s="389"/>
      <c r="AP29" s="362"/>
      <c r="AQ29" s="362"/>
      <c r="AR29" s="362"/>
      <c r="AS29" s="362"/>
      <c r="AT29" s="362"/>
      <c r="AU29" s="363"/>
      <c r="AV29" s="388"/>
      <c r="AW29" s="389"/>
      <c r="AX29" s="349"/>
      <c r="AY29" s="349"/>
      <c r="AZ29" s="349"/>
      <c r="BA29" s="349"/>
      <c r="BB29" s="349"/>
      <c r="BC29" s="481"/>
      <c r="BD29" s="388"/>
      <c r="BE29" s="389"/>
      <c r="BF29" s="396"/>
      <c r="BG29" s="396"/>
      <c r="BH29" s="396"/>
      <c r="BI29" s="396"/>
      <c r="BJ29" s="396"/>
      <c r="BK29" s="397"/>
      <c r="BL29" s="388"/>
      <c r="BM29" s="349"/>
      <c r="BN29" s="349"/>
      <c r="BO29" s="349"/>
      <c r="BP29" s="349"/>
      <c r="BQ29" s="349"/>
      <c r="BR29" s="349"/>
      <c r="BS29" s="481"/>
      <c r="BT29" s="388"/>
      <c r="BU29" s="389"/>
      <c r="BV29" s="396"/>
      <c r="BW29" s="396"/>
      <c r="BX29" s="397"/>
      <c r="BY29" s="216">
        <v>962650</v>
      </c>
      <c r="BZ29" s="208">
        <v>979094</v>
      </c>
      <c r="CA29" s="208">
        <v>1941744</v>
      </c>
      <c r="CB29" s="208">
        <v>1009098</v>
      </c>
      <c r="CC29" s="208">
        <v>1016702</v>
      </c>
      <c r="CD29" s="284">
        <v>2025800</v>
      </c>
      <c r="CE29" s="282"/>
      <c r="CF29" s="282"/>
      <c r="CG29" s="226">
        <f t="shared" si="0"/>
        <v>962650</v>
      </c>
      <c r="CH29" s="227">
        <f t="shared" si="1"/>
        <v>979094</v>
      </c>
      <c r="CI29" s="227">
        <f t="shared" si="2"/>
        <v>1941744</v>
      </c>
      <c r="CJ29" s="227" t="str">
        <f t="shared" si="3"/>
        <v>-</v>
      </c>
      <c r="CK29" s="227" t="str">
        <f t="shared" si="4"/>
        <v>-</v>
      </c>
      <c r="CL29" s="228" t="str">
        <f t="shared" si="5"/>
        <v>-</v>
      </c>
      <c r="CM29" s="282"/>
      <c r="CN29" s="282"/>
      <c r="CO29" s="226" t="str">
        <f t="shared" si="6"/>
        <v>-</v>
      </c>
      <c r="CP29" s="227" t="str">
        <f t="shared" si="7"/>
        <v>-</v>
      </c>
      <c r="CQ29" s="227" t="str">
        <f t="shared" si="8"/>
        <v>-</v>
      </c>
      <c r="CR29" s="227" t="str">
        <f t="shared" si="9"/>
        <v>-</v>
      </c>
      <c r="CS29" s="227" t="str">
        <f t="shared" si="10"/>
        <v>-</v>
      </c>
      <c r="CT29" s="228" t="str">
        <f t="shared" si="11"/>
        <v>-</v>
      </c>
      <c r="CU29" s="282"/>
      <c r="CV29" s="282"/>
      <c r="CW29" s="292" t="str">
        <f t="shared" si="12"/>
        <v>-</v>
      </c>
      <c r="CX29" s="234" t="str">
        <f t="shared" si="13"/>
        <v>-</v>
      </c>
      <c r="CY29" s="234" t="str">
        <f t="shared" si="14"/>
        <v>-</v>
      </c>
      <c r="CZ29" s="234" t="str">
        <f t="shared" si="15"/>
        <v>-</v>
      </c>
      <c r="DA29" s="234" t="str">
        <f t="shared" si="16"/>
        <v>-</v>
      </c>
      <c r="DB29" s="235" t="str">
        <f t="shared" si="17"/>
        <v>-</v>
      </c>
      <c r="DC29" s="282"/>
      <c r="DD29" s="282"/>
      <c r="DE29" s="226" t="str">
        <f t="shared" si="18"/>
        <v>-</v>
      </c>
      <c r="DF29" s="227" t="str">
        <f t="shared" si="19"/>
        <v>-</v>
      </c>
      <c r="DG29" s="227" t="str">
        <f t="shared" si="20"/>
        <v>-</v>
      </c>
      <c r="DH29" s="227" t="str">
        <f t="shared" si="21"/>
        <v>-</v>
      </c>
      <c r="DI29" s="227" t="str">
        <f t="shared" si="22"/>
        <v>-</v>
      </c>
      <c r="DJ29" s="228" t="str">
        <f t="shared" si="23"/>
        <v>-</v>
      </c>
      <c r="DK29" s="282"/>
      <c r="DL29" s="282"/>
      <c r="DM29" s="226" t="str">
        <f t="shared" si="24"/>
        <v>-</v>
      </c>
      <c r="DN29" s="227" t="str">
        <f t="shared" si="25"/>
        <v>-</v>
      </c>
      <c r="DO29" s="227" t="str">
        <f t="shared" si="26"/>
        <v>-</v>
      </c>
      <c r="DP29" s="227" t="str">
        <f t="shared" si="27"/>
        <v>-</v>
      </c>
      <c r="DQ29" s="227" t="str">
        <f t="shared" si="28"/>
        <v>-</v>
      </c>
      <c r="DR29" s="228" t="str">
        <f t="shared" si="29"/>
        <v>-</v>
      </c>
      <c r="DS29" s="282"/>
      <c r="DT29" s="282"/>
      <c r="DU29" s="226" t="str">
        <f t="shared" si="30"/>
        <v>-</v>
      </c>
      <c r="DV29" s="227" t="str">
        <f t="shared" si="31"/>
        <v>-</v>
      </c>
      <c r="DW29" s="227" t="str">
        <f t="shared" si="32"/>
        <v>-</v>
      </c>
      <c r="DX29" s="227" t="str">
        <f t="shared" si="33"/>
        <v>-</v>
      </c>
      <c r="DY29" s="227" t="str">
        <f t="shared" si="34"/>
        <v>-</v>
      </c>
      <c r="DZ29" s="228" t="str">
        <f t="shared" si="35"/>
        <v>-</v>
      </c>
      <c r="EA29" s="282"/>
      <c r="EB29" s="282"/>
      <c r="EC29" s="226" t="str">
        <f t="shared" si="36"/>
        <v>-</v>
      </c>
      <c r="ED29" s="227" t="str">
        <f t="shared" si="37"/>
        <v>-</v>
      </c>
      <c r="EE29" s="227" t="str">
        <f t="shared" si="38"/>
        <v>-</v>
      </c>
      <c r="EF29" s="227" t="str">
        <f t="shared" si="39"/>
        <v>-</v>
      </c>
      <c r="EG29" s="227" t="str">
        <f t="shared" si="40"/>
        <v>-</v>
      </c>
      <c r="EH29" s="228" t="str">
        <f t="shared" si="41"/>
        <v>-</v>
      </c>
      <c r="EI29" s="282"/>
      <c r="EJ29" s="282"/>
      <c r="EK29" s="226" t="str">
        <f t="shared" si="42"/>
        <v>-</v>
      </c>
      <c r="EL29" s="227" t="str">
        <f t="shared" si="43"/>
        <v>-</v>
      </c>
      <c r="EM29" s="227" t="str">
        <f t="shared" si="44"/>
        <v>-</v>
      </c>
      <c r="EN29" s="227" t="str">
        <f t="shared" si="45"/>
        <v>-</v>
      </c>
      <c r="EO29" s="227" t="str">
        <f t="shared" si="46"/>
        <v>-</v>
      </c>
      <c r="EP29" s="228" t="str">
        <f t="shared" si="47"/>
        <v>-</v>
      </c>
      <c r="EQ29" s="282"/>
      <c r="ER29" s="282"/>
      <c r="ES29" s="226" t="str">
        <f t="shared" si="48"/>
        <v>-</v>
      </c>
      <c r="ET29" s="227" t="str">
        <f t="shared" si="49"/>
        <v>-</v>
      </c>
      <c r="EU29" s="228" t="str">
        <f t="shared" si="50"/>
        <v>-</v>
      </c>
      <c r="EV29" s="282"/>
      <c r="EW29" s="282"/>
      <c r="EX29" s="301">
        <f t="shared" si="51"/>
        <v>70273.45</v>
      </c>
      <c r="EY29" s="259">
        <f t="shared" si="52"/>
        <v>84202.083999999988</v>
      </c>
      <c r="EZ29" s="259">
        <f t="shared" si="53"/>
        <v>153397.77600000001</v>
      </c>
      <c r="FA29" s="259" t="str">
        <f t="shared" si="54"/>
        <v>-</v>
      </c>
      <c r="FB29" s="259" t="str">
        <f t="shared" si="55"/>
        <v>-</v>
      </c>
      <c r="FC29" s="260" t="str">
        <f t="shared" si="56"/>
        <v>-</v>
      </c>
      <c r="FD29" s="282"/>
      <c r="FE29" s="282"/>
      <c r="FF29" s="301" t="str">
        <f t="shared" si="57"/>
        <v>-</v>
      </c>
      <c r="FG29" s="259" t="str">
        <f t="shared" si="58"/>
        <v>-</v>
      </c>
      <c r="FH29" s="259" t="str">
        <f t="shared" si="59"/>
        <v>-</v>
      </c>
      <c r="FI29" s="259" t="str">
        <f t="shared" si="60"/>
        <v>-</v>
      </c>
      <c r="FJ29" s="259" t="str">
        <f t="shared" si="61"/>
        <v>-</v>
      </c>
      <c r="FK29" s="260" t="str">
        <f t="shared" si="62"/>
        <v>-</v>
      </c>
      <c r="FL29" s="282"/>
      <c r="FM29" s="282"/>
      <c r="FN29" s="301" t="str">
        <f t="shared" si="63"/>
        <v>-</v>
      </c>
      <c r="FO29" s="259" t="str">
        <f t="shared" si="64"/>
        <v>-</v>
      </c>
      <c r="FP29" s="259" t="str">
        <f t="shared" si="65"/>
        <v>-</v>
      </c>
      <c r="FQ29" s="259" t="str">
        <f t="shared" si="66"/>
        <v>-</v>
      </c>
      <c r="FR29" s="259" t="str">
        <f t="shared" si="67"/>
        <v>-</v>
      </c>
      <c r="FS29" s="260" t="str">
        <f t="shared" si="68"/>
        <v>-</v>
      </c>
      <c r="FT29" s="282"/>
      <c r="FU29" s="282"/>
      <c r="FV29" s="301" t="str">
        <f t="shared" si="69"/>
        <v>-</v>
      </c>
      <c r="FW29" s="259" t="str">
        <f t="shared" si="70"/>
        <v>-</v>
      </c>
      <c r="FX29" s="259" t="str">
        <f t="shared" si="71"/>
        <v>-</v>
      </c>
      <c r="FY29" s="259" t="str">
        <f t="shared" si="72"/>
        <v>-</v>
      </c>
      <c r="FZ29" s="259" t="str">
        <f t="shared" si="73"/>
        <v>-</v>
      </c>
      <c r="GA29" s="260" t="str">
        <f t="shared" si="74"/>
        <v>-</v>
      </c>
      <c r="GB29" s="282"/>
      <c r="GC29" s="282"/>
      <c r="GD29" s="301" t="str">
        <f t="shared" si="75"/>
        <v>-</v>
      </c>
      <c r="GE29" s="259" t="str">
        <f t="shared" si="76"/>
        <v>-</v>
      </c>
      <c r="GF29" s="259" t="str">
        <f t="shared" si="77"/>
        <v>-</v>
      </c>
      <c r="GG29" s="259" t="str">
        <f t="shared" si="78"/>
        <v>-</v>
      </c>
      <c r="GH29" s="259" t="str">
        <f t="shared" si="79"/>
        <v>-</v>
      </c>
      <c r="GI29" s="260" t="str">
        <f t="shared" si="80"/>
        <v>-</v>
      </c>
      <c r="GJ29" s="282"/>
      <c r="GK29" s="282"/>
      <c r="GL29" s="301" t="str">
        <f t="shared" si="81"/>
        <v>-</v>
      </c>
      <c r="GM29" s="259" t="str">
        <f t="shared" si="82"/>
        <v>-</v>
      </c>
      <c r="GN29" s="259" t="str">
        <f t="shared" si="83"/>
        <v>-</v>
      </c>
      <c r="GO29" s="259" t="str">
        <f t="shared" si="84"/>
        <v>-</v>
      </c>
      <c r="GP29" s="259" t="str">
        <f t="shared" si="85"/>
        <v>-</v>
      </c>
      <c r="GQ29" s="260" t="str">
        <f t="shared" si="86"/>
        <v>-</v>
      </c>
      <c r="GR29" s="282"/>
      <c r="GS29" s="282"/>
      <c r="GT29" s="301" t="str">
        <f t="shared" si="87"/>
        <v>-</v>
      </c>
      <c r="GU29" s="259" t="str">
        <f t="shared" si="88"/>
        <v>-</v>
      </c>
      <c r="GV29" s="259" t="str">
        <f t="shared" si="89"/>
        <v>-</v>
      </c>
      <c r="GW29" s="259" t="str">
        <f t="shared" si="90"/>
        <v>-</v>
      </c>
      <c r="GX29" s="259" t="str">
        <f t="shared" si="91"/>
        <v>-</v>
      </c>
      <c r="GY29" s="260" t="str">
        <f t="shared" si="92"/>
        <v>-</v>
      </c>
      <c r="GZ29" s="282"/>
      <c r="HA29" s="282"/>
      <c r="HB29" s="301" t="str">
        <f t="shared" si="93"/>
        <v>-</v>
      </c>
      <c r="HC29" s="259" t="str">
        <f t="shared" si="94"/>
        <v>-</v>
      </c>
      <c r="HD29" s="259" t="str">
        <f t="shared" si="95"/>
        <v>-</v>
      </c>
      <c r="HE29" s="259" t="str">
        <f t="shared" si="96"/>
        <v>-</v>
      </c>
      <c r="HF29" s="259" t="str">
        <f t="shared" si="97"/>
        <v>-</v>
      </c>
      <c r="HG29" s="260" t="str">
        <f t="shared" si="98"/>
        <v>-</v>
      </c>
      <c r="HH29" s="282"/>
      <c r="HI29" s="282"/>
      <c r="HJ29" s="301" t="str">
        <f t="shared" si="99"/>
        <v>-</v>
      </c>
      <c r="HK29" s="259" t="str">
        <f t="shared" si="100"/>
        <v>-</v>
      </c>
      <c r="HL29" s="260" t="str">
        <f t="shared" si="101"/>
        <v>-</v>
      </c>
      <c r="HM29" s="428">
        <f t="shared" si="110"/>
        <v>1</v>
      </c>
      <c r="HN29" s="429">
        <f t="shared" si="111"/>
        <v>1</v>
      </c>
      <c r="HO29" s="429">
        <f t="shared" si="112"/>
        <v>1</v>
      </c>
      <c r="HP29" s="429" t="str">
        <f t="shared" si="113"/>
        <v>-</v>
      </c>
      <c r="HQ29" s="429" t="str">
        <f t="shared" si="114"/>
        <v>-</v>
      </c>
      <c r="HR29" s="430" t="str">
        <f t="shared" si="115"/>
        <v>-</v>
      </c>
      <c r="HS29" s="450"/>
      <c r="HT29" s="450"/>
      <c r="HU29" s="428" t="str">
        <f t="shared" si="116"/>
        <v>-</v>
      </c>
      <c r="HV29" s="429" t="str">
        <f t="shared" si="117"/>
        <v>-</v>
      </c>
      <c r="HW29" s="429" t="str">
        <f t="shared" si="118"/>
        <v>-</v>
      </c>
      <c r="HX29" s="429" t="str">
        <f t="shared" si="119"/>
        <v>-</v>
      </c>
      <c r="HY29" s="429" t="str">
        <f t="shared" si="120"/>
        <v>-</v>
      </c>
      <c r="HZ29" s="430" t="str">
        <f t="shared" si="121"/>
        <v>-</v>
      </c>
      <c r="IA29" s="450"/>
      <c r="IB29" s="450"/>
      <c r="IC29" s="428" t="str">
        <f t="shared" si="122"/>
        <v>-</v>
      </c>
      <c r="ID29" s="429" t="str">
        <f t="shared" si="123"/>
        <v>-</v>
      </c>
      <c r="IE29" s="429" t="str">
        <f t="shared" si="124"/>
        <v>-</v>
      </c>
      <c r="IF29" s="429" t="str">
        <f t="shared" si="125"/>
        <v>-</v>
      </c>
      <c r="IG29" s="429" t="str">
        <f t="shared" si="126"/>
        <v>-</v>
      </c>
      <c r="IH29" s="430" t="str">
        <f t="shared" si="127"/>
        <v>-</v>
      </c>
      <c r="II29" s="450"/>
      <c r="IJ29" s="450"/>
      <c r="IK29" s="428" t="str">
        <f t="shared" si="128"/>
        <v>-</v>
      </c>
      <c r="IL29" s="429" t="str">
        <f t="shared" si="129"/>
        <v>-</v>
      </c>
      <c r="IM29" s="429" t="str">
        <f t="shared" si="130"/>
        <v>-</v>
      </c>
      <c r="IN29" s="429" t="str">
        <f t="shared" si="131"/>
        <v>-</v>
      </c>
      <c r="IO29" s="429" t="str">
        <f t="shared" si="132"/>
        <v>-</v>
      </c>
      <c r="IP29" s="430" t="str">
        <f t="shared" si="133"/>
        <v>-</v>
      </c>
      <c r="IQ29" s="450"/>
      <c r="IR29" s="450"/>
      <c r="IS29" s="428" t="str">
        <f t="shared" si="134"/>
        <v>-</v>
      </c>
      <c r="IT29" s="429" t="str">
        <f t="shared" si="135"/>
        <v>-</v>
      </c>
      <c r="IU29" s="429" t="str">
        <f t="shared" si="136"/>
        <v>-</v>
      </c>
      <c r="IV29" s="429" t="str">
        <f t="shared" si="137"/>
        <v>-</v>
      </c>
      <c r="IW29" s="429" t="str">
        <f t="shared" si="138"/>
        <v>-</v>
      </c>
      <c r="IX29" s="430" t="str">
        <f t="shared" si="139"/>
        <v>-</v>
      </c>
      <c r="IY29" s="450"/>
      <c r="IZ29" s="450"/>
      <c r="JA29" s="428" t="str">
        <f t="shared" si="140"/>
        <v>-</v>
      </c>
      <c r="JB29" s="429" t="str">
        <f t="shared" si="141"/>
        <v>-</v>
      </c>
      <c r="JC29" s="429" t="str">
        <f t="shared" si="142"/>
        <v>-</v>
      </c>
      <c r="JD29" s="429" t="str">
        <f t="shared" si="143"/>
        <v>-</v>
      </c>
      <c r="JE29" s="429" t="str">
        <f t="shared" si="144"/>
        <v>-</v>
      </c>
      <c r="JF29" s="430" t="str">
        <f t="shared" si="145"/>
        <v>-</v>
      </c>
      <c r="JG29" s="450"/>
      <c r="JH29" s="450"/>
      <c r="JI29" s="428" t="str">
        <f t="shared" si="146"/>
        <v>-</v>
      </c>
      <c r="JJ29" s="429" t="str">
        <f t="shared" si="147"/>
        <v>-</v>
      </c>
      <c r="JK29" s="429" t="str">
        <f t="shared" si="148"/>
        <v>-</v>
      </c>
      <c r="JL29" s="429" t="str">
        <f t="shared" si="149"/>
        <v>-</v>
      </c>
      <c r="JM29" s="429" t="str">
        <f t="shared" si="150"/>
        <v>-</v>
      </c>
      <c r="JN29" s="430" t="str">
        <f t="shared" si="151"/>
        <v>-</v>
      </c>
      <c r="JO29" s="450"/>
      <c r="JP29" s="450"/>
      <c r="JQ29" s="428" t="str">
        <f t="shared" si="152"/>
        <v>-</v>
      </c>
      <c r="JR29" s="429" t="str">
        <f t="shared" si="153"/>
        <v>-</v>
      </c>
      <c r="JS29" s="429" t="str">
        <f t="shared" si="154"/>
        <v>-</v>
      </c>
      <c r="JT29" s="429" t="str">
        <f t="shared" si="155"/>
        <v>-</v>
      </c>
      <c r="JU29" s="429" t="str">
        <f t="shared" si="156"/>
        <v>-</v>
      </c>
      <c r="JV29" s="430" t="str">
        <f t="shared" si="157"/>
        <v>-</v>
      </c>
      <c r="JW29" s="450"/>
      <c r="JX29" s="450"/>
      <c r="JY29" s="428" t="str">
        <f t="shared" si="158"/>
        <v>-</v>
      </c>
      <c r="JZ29" s="429" t="str">
        <f t="shared" si="159"/>
        <v>-</v>
      </c>
      <c r="KA29" s="430" t="str">
        <f t="shared" si="160"/>
        <v>-</v>
      </c>
      <c r="KB29" s="172"/>
      <c r="KC29" s="355"/>
      <c r="KD29" s="355"/>
      <c r="KE29" s="355"/>
      <c r="KF29" s="355"/>
      <c r="KG29" s="355"/>
      <c r="KH29" s="355"/>
      <c r="KI29" s="358"/>
      <c r="KJ29" s="358"/>
      <c r="KK29" s="358"/>
      <c r="KL29" s="358"/>
      <c r="KM29" s="358"/>
      <c r="KN29" s="358"/>
      <c r="KO29" s="358"/>
      <c r="KP29" s="358"/>
      <c r="KQ29" s="358"/>
      <c r="KR29" s="358"/>
      <c r="KS29" s="358"/>
      <c r="KT29" s="358"/>
      <c r="KU29" s="358"/>
      <c r="KV29" s="358"/>
      <c r="KW29" s="358"/>
      <c r="KX29" s="358"/>
      <c r="KY29" s="358"/>
      <c r="KZ29" s="358"/>
      <c r="LA29" s="358"/>
      <c r="LB29" s="358"/>
      <c r="LC29" s="358"/>
      <c r="LD29" s="358"/>
      <c r="LE29" s="358"/>
      <c r="LF29" s="358"/>
      <c r="LG29" s="358"/>
      <c r="LH29" s="358"/>
      <c r="LI29" s="358"/>
      <c r="LJ29" s="358"/>
      <c r="LK29" s="358"/>
      <c r="LL29" s="358"/>
      <c r="LM29" s="358"/>
      <c r="LN29" s="358"/>
      <c r="LO29" s="358"/>
      <c r="LP29" s="358"/>
      <c r="LQ29" s="358"/>
      <c r="LR29" s="358"/>
      <c r="LS29" s="344"/>
      <c r="LT29" s="344"/>
      <c r="LU29" s="344"/>
      <c r="LV29" s="344"/>
      <c r="LW29" s="344"/>
      <c r="LX29" s="344"/>
      <c r="LY29" s="358"/>
      <c r="LZ29" s="358"/>
      <c r="MA29" s="405"/>
    </row>
    <row r="30" spans="1:339" x14ac:dyDescent="0.2">
      <c r="A30" s="310" t="s">
        <v>243</v>
      </c>
      <c r="B30" s="172">
        <v>0</v>
      </c>
      <c r="C30" s="172">
        <v>0</v>
      </c>
      <c r="D30" s="172" t="s">
        <v>315</v>
      </c>
      <c r="E30" s="172">
        <v>1</v>
      </c>
      <c r="F30" s="173"/>
      <c r="G30" s="218" t="s">
        <v>63</v>
      </c>
      <c r="H30" s="350"/>
      <c r="I30" s="351"/>
      <c r="J30" s="364"/>
      <c r="K30" s="364"/>
      <c r="L30" s="364"/>
      <c r="M30" s="364"/>
      <c r="N30" s="364"/>
      <c r="O30" s="365"/>
      <c r="P30" s="390"/>
      <c r="Q30" s="391"/>
      <c r="R30" s="364"/>
      <c r="S30" s="364"/>
      <c r="T30" s="364"/>
      <c r="U30" s="364"/>
      <c r="V30" s="364"/>
      <c r="W30" s="365"/>
      <c r="X30" s="390"/>
      <c r="Y30" s="391"/>
      <c r="Z30" s="364"/>
      <c r="AA30" s="364"/>
      <c r="AB30" s="364"/>
      <c r="AC30" s="364"/>
      <c r="AD30" s="364"/>
      <c r="AE30" s="365"/>
      <c r="AF30" s="390"/>
      <c r="AG30" s="391"/>
      <c r="AH30" s="364"/>
      <c r="AI30" s="364"/>
      <c r="AJ30" s="364"/>
      <c r="AK30" s="364"/>
      <c r="AL30" s="364"/>
      <c r="AM30" s="365"/>
      <c r="AN30" s="390"/>
      <c r="AO30" s="391"/>
      <c r="AP30" s="364"/>
      <c r="AQ30" s="364"/>
      <c r="AR30" s="364"/>
      <c r="AS30" s="364"/>
      <c r="AT30" s="364"/>
      <c r="AU30" s="365"/>
      <c r="AV30" s="390"/>
      <c r="AW30" s="391"/>
      <c r="AX30" s="482"/>
      <c r="AY30" s="482"/>
      <c r="AZ30" s="482"/>
      <c r="BA30" s="482"/>
      <c r="BB30" s="482"/>
      <c r="BC30" s="483"/>
      <c r="BD30" s="390"/>
      <c r="BE30" s="391"/>
      <c r="BF30" s="398"/>
      <c r="BG30" s="398"/>
      <c r="BH30" s="398"/>
      <c r="BI30" s="398"/>
      <c r="BJ30" s="398"/>
      <c r="BK30" s="399"/>
      <c r="BL30" s="390"/>
      <c r="BM30" s="482"/>
      <c r="BN30" s="482"/>
      <c r="BO30" s="482"/>
      <c r="BP30" s="482"/>
      <c r="BQ30" s="482"/>
      <c r="BR30" s="482"/>
      <c r="BS30" s="483"/>
      <c r="BT30" s="390"/>
      <c r="BU30" s="391"/>
      <c r="BV30" s="398"/>
      <c r="BW30" s="398"/>
      <c r="BX30" s="399"/>
      <c r="BY30" s="216">
        <v>37652</v>
      </c>
      <c r="BZ30" s="208">
        <v>37619</v>
      </c>
      <c r="CA30" s="208">
        <v>75271</v>
      </c>
      <c r="CB30" s="208">
        <v>40069</v>
      </c>
      <c r="CC30" s="208">
        <v>39756</v>
      </c>
      <c r="CD30" s="284">
        <v>79825</v>
      </c>
      <c r="CE30" s="282"/>
      <c r="CF30" s="282"/>
      <c r="CG30" s="226" t="str">
        <f t="shared" si="0"/>
        <v>-</v>
      </c>
      <c r="CH30" s="227" t="str">
        <f t="shared" si="1"/>
        <v>-</v>
      </c>
      <c r="CI30" s="227" t="str">
        <f t="shared" si="2"/>
        <v>-</v>
      </c>
      <c r="CJ30" s="227" t="str">
        <f t="shared" si="3"/>
        <v>-</v>
      </c>
      <c r="CK30" s="227" t="str">
        <f t="shared" si="4"/>
        <v>-</v>
      </c>
      <c r="CL30" s="228" t="str">
        <f t="shared" si="5"/>
        <v>-</v>
      </c>
      <c r="CM30" s="282"/>
      <c r="CN30" s="282"/>
      <c r="CO30" s="226" t="str">
        <f t="shared" si="6"/>
        <v>-</v>
      </c>
      <c r="CP30" s="227" t="str">
        <f t="shared" si="7"/>
        <v>-</v>
      </c>
      <c r="CQ30" s="227" t="str">
        <f t="shared" si="8"/>
        <v>-</v>
      </c>
      <c r="CR30" s="227" t="str">
        <f t="shared" si="9"/>
        <v>-</v>
      </c>
      <c r="CS30" s="227" t="str">
        <f t="shared" si="10"/>
        <v>-</v>
      </c>
      <c r="CT30" s="228" t="str">
        <f t="shared" si="11"/>
        <v>-</v>
      </c>
      <c r="CU30" s="282"/>
      <c r="CV30" s="282"/>
      <c r="CW30" s="292" t="str">
        <f t="shared" si="12"/>
        <v>-</v>
      </c>
      <c r="CX30" s="234" t="str">
        <f t="shared" si="13"/>
        <v>-</v>
      </c>
      <c r="CY30" s="234" t="str">
        <f t="shared" si="14"/>
        <v>-</v>
      </c>
      <c r="CZ30" s="234" t="str">
        <f t="shared" si="15"/>
        <v>-</v>
      </c>
      <c r="DA30" s="234" t="str">
        <f t="shared" si="16"/>
        <v>-</v>
      </c>
      <c r="DB30" s="235" t="str">
        <f t="shared" si="17"/>
        <v>-</v>
      </c>
      <c r="DC30" s="282"/>
      <c r="DD30" s="282"/>
      <c r="DE30" s="226" t="str">
        <f t="shared" si="18"/>
        <v>-</v>
      </c>
      <c r="DF30" s="227" t="str">
        <f t="shared" si="19"/>
        <v>-</v>
      </c>
      <c r="DG30" s="227" t="str">
        <f t="shared" si="20"/>
        <v>-</v>
      </c>
      <c r="DH30" s="227" t="str">
        <f t="shared" si="21"/>
        <v>-</v>
      </c>
      <c r="DI30" s="227" t="str">
        <f t="shared" si="22"/>
        <v>-</v>
      </c>
      <c r="DJ30" s="228" t="str">
        <f t="shared" si="23"/>
        <v>-</v>
      </c>
      <c r="DK30" s="282"/>
      <c r="DL30" s="282"/>
      <c r="DM30" s="226" t="str">
        <f t="shared" si="24"/>
        <v>-</v>
      </c>
      <c r="DN30" s="227" t="str">
        <f t="shared" si="25"/>
        <v>-</v>
      </c>
      <c r="DO30" s="227" t="str">
        <f t="shared" si="26"/>
        <v>-</v>
      </c>
      <c r="DP30" s="227" t="str">
        <f t="shared" si="27"/>
        <v>-</v>
      </c>
      <c r="DQ30" s="227" t="str">
        <f t="shared" si="28"/>
        <v>-</v>
      </c>
      <c r="DR30" s="228" t="str">
        <f t="shared" si="29"/>
        <v>-</v>
      </c>
      <c r="DS30" s="282"/>
      <c r="DT30" s="282"/>
      <c r="DU30" s="226" t="str">
        <f t="shared" si="30"/>
        <v>-</v>
      </c>
      <c r="DV30" s="227" t="str">
        <f t="shared" si="31"/>
        <v>-</v>
      </c>
      <c r="DW30" s="227" t="str">
        <f t="shared" si="32"/>
        <v>-</v>
      </c>
      <c r="DX30" s="227" t="str">
        <f t="shared" si="33"/>
        <v>-</v>
      </c>
      <c r="DY30" s="227" t="str">
        <f t="shared" si="34"/>
        <v>-</v>
      </c>
      <c r="DZ30" s="228" t="str">
        <f t="shared" si="35"/>
        <v>-</v>
      </c>
      <c r="EA30" s="282"/>
      <c r="EB30" s="282"/>
      <c r="EC30" s="226" t="str">
        <f t="shared" si="36"/>
        <v>-</v>
      </c>
      <c r="ED30" s="227" t="str">
        <f t="shared" si="37"/>
        <v>-</v>
      </c>
      <c r="EE30" s="227" t="str">
        <f t="shared" si="38"/>
        <v>-</v>
      </c>
      <c r="EF30" s="227" t="str">
        <f t="shared" si="39"/>
        <v>-</v>
      </c>
      <c r="EG30" s="227" t="str">
        <f t="shared" si="40"/>
        <v>-</v>
      </c>
      <c r="EH30" s="228" t="str">
        <f t="shared" si="41"/>
        <v>-</v>
      </c>
      <c r="EI30" s="282"/>
      <c r="EJ30" s="282"/>
      <c r="EK30" s="226" t="str">
        <f t="shared" si="42"/>
        <v>-</v>
      </c>
      <c r="EL30" s="227" t="str">
        <f t="shared" si="43"/>
        <v>-</v>
      </c>
      <c r="EM30" s="227" t="str">
        <f t="shared" si="44"/>
        <v>-</v>
      </c>
      <c r="EN30" s="227" t="str">
        <f t="shared" si="45"/>
        <v>-</v>
      </c>
      <c r="EO30" s="227" t="str">
        <f t="shared" si="46"/>
        <v>-</v>
      </c>
      <c r="EP30" s="228" t="str">
        <f t="shared" si="47"/>
        <v>-</v>
      </c>
      <c r="EQ30" s="282"/>
      <c r="ER30" s="282"/>
      <c r="ES30" s="226" t="str">
        <f t="shared" si="48"/>
        <v>-</v>
      </c>
      <c r="ET30" s="227" t="str">
        <f t="shared" si="49"/>
        <v>-</v>
      </c>
      <c r="EU30" s="228" t="str">
        <f t="shared" si="50"/>
        <v>-</v>
      </c>
      <c r="EV30" s="282"/>
      <c r="EW30" s="282"/>
      <c r="EX30" s="301" t="str">
        <f t="shared" si="51"/>
        <v>-</v>
      </c>
      <c r="EY30" s="259" t="str">
        <f t="shared" si="52"/>
        <v>-</v>
      </c>
      <c r="EZ30" s="259" t="str">
        <f t="shared" si="53"/>
        <v>-</v>
      </c>
      <c r="FA30" s="259" t="str">
        <f t="shared" si="54"/>
        <v>-</v>
      </c>
      <c r="FB30" s="259" t="str">
        <f t="shared" si="55"/>
        <v>-</v>
      </c>
      <c r="FC30" s="260" t="str">
        <f t="shared" si="56"/>
        <v>-</v>
      </c>
      <c r="FD30" s="282"/>
      <c r="FE30" s="282"/>
      <c r="FF30" s="301" t="str">
        <f t="shared" si="57"/>
        <v>-</v>
      </c>
      <c r="FG30" s="259" t="str">
        <f t="shared" si="58"/>
        <v>-</v>
      </c>
      <c r="FH30" s="259" t="str">
        <f t="shared" si="59"/>
        <v>-</v>
      </c>
      <c r="FI30" s="259" t="str">
        <f t="shared" si="60"/>
        <v>-</v>
      </c>
      <c r="FJ30" s="259" t="str">
        <f t="shared" si="61"/>
        <v>-</v>
      </c>
      <c r="FK30" s="260" t="str">
        <f t="shared" si="62"/>
        <v>-</v>
      </c>
      <c r="FL30" s="282"/>
      <c r="FM30" s="282"/>
      <c r="FN30" s="301" t="str">
        <f t="shared" si="63"/>
        <v>-</v>
      </c>
      <c r="FO30" s="259" t="str">
        <f t="shared" si="64"/>
        <v>-</v>
      </c>
      <c r="FP30" s="259" t="str">
        <f t="shared" si="65"/>
        <v>-</v>
      </c>
      <c r="FQ30" s="259" t="str">
        <f t="shared" si="66"/>
        <v>-</v>
      </c>
      <c r="FR30" s="259" t="str">
        <f t="shared" si="67"/>
        <v>-</v>
      </c>
      <c r="FS30" s="260" t="str">
        <f t="shared" si="68"/>
        <v>-</v>
      </c>
      <c r="FT30" s="282"/>
      <c r="FU30" s="282"/>
      <c r="FV30" s="301" t="str">
        <f t="shared" si="69"/>
        <v>-</v>
      </c>
      <c r="FW30" s="259" t="str">
        <f t="shared" si="70"/>
        <v>-</v>
      </c>
      <c r="FX30" s="259" t="str">
        <f t="shared" si="71"/>
        <v>-</v>
      </c>
      <c r="FY30" s="259" t="str">
        <f t="shared" si="72"/>
        <v>-</v>
      </c>
      <c r="FZ30" s="259" t="str">
        <f t="shared" si="73"/>
        <v>-</v>
      </c>
      <c r="GA30" s="260" t="str">
        <f t="shared" si="74"/>
        <v>-</v>
      </c>
      <c r="GB30" s="282"/>
      <c r="GC30" s="282"/>
      <c r="GD30" s="301" t="str">
        <f t="shared" si="75"/>
        <v>-</v>
      </c>
      <c r="GE30" s="259" t="str">
        <f t="shared" si="76"/>
        <v>-</v>
      </c>
      <c r="GF30" s="259" t="str">
        <f t="shared" si="77"/>
        <v>-</v>
      </c>
      <c r="GG30" s="259" t="str">
        <f t="shared" si="78"/>
        <v>-</v>
      </c>
      <c r="GH30" s="259" t="str">
        <f t="shared" si="79"/>
        <v>-</v>
      </c>
      <c r="GI30" s="260" t="str">
        <f t="shared" si="80"/>
        <v>-</v>
      </c>
      <c r="GJ30" s="282"/>
      <c r="GK30" s="282"/>
      <c r="GL30" s="301" t="str">
        <f t="shared" si="81"/>
        <v>-</v>
      </c>
      <c r="GM30" s="259" t="str">
        <f t="shared" si="82"/>
        <v>-</v>
      </c>
      <c r="GN30" s="259" t="str">
        <f t="shared" si="83"/>
        <v>-</v>
      </c>
      <c r="GO30" s="259" t="str">
        <f t="shared" si="84"/>
        <v>-</v>
      </c>
      <c r="GP30" s="259" t="str">
        <f t="shared" si="85"/>
        <v>-</v>
      </c>
      <c r="GQ30" s="260" t="str">
        <f t="shared" si="86"/>
        <v>-</v>
      </c>
      <c r="GR30" s="282"/>
      <c r="GS30" s="282"/>
      <c r="GT30" s="301" t="str">
        <f t="shared" si="87"/>
        <v>-</v>
      </c>
      <c r="GU30" s="259" t="str">
        <f t="shared" si="88"/>
        <v>-</v>
      </c>
      <c r="GV30" s="259" t="str">
        <f t="shared" si="89"/>
        <v>-</v>
      </c>
      <c r="GW30" s="259" t="str">
        <f t="shared" si="90"/>
        <v>-</v>
      </c>
      <c r="GX30" s="259" t="str">
        <f t="shared" si="91"/>
        <v>-</v>
      </c>
      <c r="GY30" s="260" t="str">
        <f t="shared" si="92"/>
        <v>-</v>
      </c>
      <c r="GZ30" s="282"/>
      <c r="HA30" s="282"/>
      <c r="HB30" s="301" t="str">
        <f t="shared" si="93"/>
        <v>-</v>
      </c>
      <c r="HC30" s="259" t="str">
        <f t="shared" si="94"/>
        <v>-</v>
      </c>
      <c r="HD30" s="259" t="str">
        <f t="shared" si="95"/>
        <v>-</v>
      </c>
      <c r="HE30" s="259" t="str">
        <f t="shared" si="96"/>
        <v>-</v>
      </c>
      <c r="HF30" s="259" t="str">
        <f t="shared" si="97"/>
        <v>-</v>
      </c>
      <c r="HG30" s="260" t="str">
        <f t="shared" si="98"/>
        <v>-</v>
      </c>
      <c r="HH30" s="282"/>
      <c r="HI30" s="282"/>
      <c r="HJ30" s="301" t="str">
        <f t="shared" si="99"/>
        <v>-</v>
      </c>
      <c r="HK30" s="259" t="str">
        <f t="shared" si="100"/>
        <v>-</v>
      </c>
      <c r="HL30" s="260" t="str">
        <f t="shared" si="101"/>
        <v>-</v>
      </c>
      <c r="HM30" s="428" t="str">
        <f t="shared" si="110"/>
        <v>-</v>
      </c>
      <c r="HN30" s="429" t="str">
        <f t="shared" si="111"/>
        <v>-</v>
      </c>
      <c r="HO30" s="429" t="str">
        <f t="shared" si="112"/>
        <v>-</v>
      </c>
      <c r="HP30" s="429" t="str">
        <f t="shared" si="113"/>
        <v>-</v>
      </c>
      <c r="HQ30" s="429" t="str">
        <f t="shared" si="114"/>
        <v>-</v>
      </c>
      <c r="HR30" s="430" t="str">
        <f t="shared" si="115"/>
        <v>-</v>
      </c>
      <c r="HS30" s="450"/>
      <c r="HT30" s="450"/>
      <c r="HU30" s="428" t="str">
        <f t="shared" si="116"/>
        <v>-</v>
      </c>
      <c r="HV30" s="429" t="str">
        <f t="shared" si="117"/>
        <v>-</v>
      </c>
      <c r="HW30" s="429" t="str">
        <f t="shared" si="118"/>
        <v>-</v>
      </c>
      <c r="HX30" s="429" t="str">
        <f t="shared" si="119"/>
        <v>-</v>
      </c>
      <c r="HY30" s="429" t="str">
        <f t="shared" si="120"/>
        <v>-</v>
      </c>
      <c r="HZ30" s="430" t="str">
        <f t="shared" si="121"/>
        <v>-</v>
      </c>
      <c r="IA30" s="450"/>
      <c r="IB30" s="450"/>
      <c r="IC30" s="428" t="str">
        <f t="shared" si="122"/>
        <v>-</v>
      </c>
      <c r="ID30" s="429" t="str">
        <f t="shared" si="123"/>
        <v>-</v>
      </c>
      <c r="IE30" s="429" t="str">
        <f t="shared" si="124"/>
        <v>-</v>
      </c>
      <c r="IF30" s="429" t="str">
        <f t="shared" si="125"/>
        <v>-</v>
      </c>
      <c r="IG30" s="429" t="str">
        <f t="shared" si="126"/>
        <v>-</v>
      </c>
      <c r="IH30" s="430" t="str">
        <f t="shared" si="127"/>
        <v>-</v>
      </c>
      <c r="II30" s="450"/>
      <c r="IJ30" s="450"/>
      <c r="IK30" s="428" t="str">
        <f t="shared" si="128"/>
        <v>-</v>
      </c>
      <c r="IL30" s="429" t="str">
        <f t="shared" si="129"/>
        <v>-</v>
      </c>
      <c r="IM30" s="429" t="str">
        <f t="shared" si="130"/>
        <v>-</v>
      </c>
      <c r="IN30" s="429" t="str">
        <f t="shared" si="131"/>
        <v>-</v>
      </c>
      <c r="IO30" s="429" t="str">
        <f t="shared" si="132"/>
        <v>-</v>
      </c>
      <c r="IP30" s="430" t="str">
        <f t="shared" si="133"/>
        <v>-</v>
      </c>
      <c r="IQ30" s="450"/>
      <c r="IR30" s="450"/>
      <c r="IS30" s="428" t="str">
        <f t="shared" si="134"/>
        <v>-</v>
      </c>
      <c r="IT30" s="429" t="str">
        <f t="shared" si="135"/>
        <v>-</v>
      </c>
      <c r="IU30" s="429" t="str">
        <f t="shared" si="136"/>
        <v>-</v>
      </c>
      <c r="IV30" s="429" t="str">
        <f t="shared" si="137"/>
        <v>-</v>
      </c>
      <c r="IW30" s="429" t="str">
        <f t="shared" si="138"/>
        <v>-</v>
      </c>
      <c r="IX30" s="430" t="str">
        <f t="shared" si="139"/>
        <v>-</v>
      </c>
      <c r="IY30" s="450"/>
      <c r="IZ30" s="450"/>
      <c r="JA30" s="428" t="str">
        <f t="shared" si="140"/>
        <v>-</v>
      </c>
      <c r="JB30" s="429" t="str">
        <f t="shared" si="141"/>
        <v>-</v>
      </c>
      <c r="JC30" s="429" t="str">
        <f t="shared" si="142"/>
        <v>-</v>
      </c>
      <c r="JD30" s="429" t="str">
        <f t="shared" si="143"/>
        <v>-</v>
      </c>
      <c r="JE30" s="429" t="str">
        <f t="shared" si="144"/>
        <v>-</v>
      </c>
      <c r="JF30" s="430" t="str">
        <f t="shared" si="145"/>
        <v>-</v>
      </c>
      <c r="JG30" s="450"/>
      <c r="JH30" s="450"/>
      <c r="JI30" s="428" t="str">
        <f t="shared" si="146"/>
        <v>-</v>
      </c>
      <c r="JJ30" s="429" t="str">
        <f t="shared" si="147"/>
        <v>-</v>
      </c>
      <c r="JK30" s="429" t="str">
        <f t="shared" si="148"/>
        <v>-</v>
      </c>
      <c r="JL30" s="429" t="str">
        <f t="shared" si="149"/>
        <v>-</v>
      </c>
      <c r="JM30" s="429" t="str">
        <f t="shared" si="150"/>
        <v>-</v>
      </c>
      <c r="JN30" s="430" t="str">
        <f t="shared" si="151"/>
        <v>-</v>
      </c>
      <c r="JO30" s="450"/>
      <c r="JP30" s="450"/>
      <c r="JQ30" s="428" t="str">
        <f t="shared" si="152"/>
        <v>-</v>
      </c>
      <c r="JR30" s="429" t="str">
        <f t="shared" si="153"/>
        <v>-</v>
      </c>
      <c r="JS30" s="429" t="str">
        <f t="shared" si="154"/>
        <v>-</v>
      </c>
      <c r="JT30" s="429" t="str">
        <f t="shared" si="155"/>
        <v>-</v>
      </c>
      <c r="JU30" s="429" t="str">
        <f t="shared" si="156"/>
        <v>-</v>
      </c>
      <c r="JV30" s="430" t="str">
        <f t="shared" si="157"/>
        <v>-</v>
      </c>
      <c r="JW30" s="450"/>
      <c r="JX30" s="450"/>
      <c r="JY30" s="428" t="str">
        <f t="shared" si="158"/>
        <v>-</v>
      </c>
      <c r="JZ30" s="429" t="str">
        <f t="shared" si="159"/>
        <v>-</v>
      </c>
      <c r="KA30" s="430" t="str">
        <f t="shared" si="160"/>
        <v>-</v>
      </c>
      <c r="KB30" s="172"/>
      <c r="KC30" s="355"/>
      <c r="KD30" s="355"/>
      <c r="KE30" s="355"/>
      <c r="KF30" s="355"/>
      <c r="KG30" s="355"/>
      <c r="KH30" s="355"/>
      <c r="KI30" s="358"/>
      <c r="KJ30" s="358"/>
      <c r="KK30" s="358"/>
      <c r="KL30" s="358"/>
      <c r="KM30" s="358"/>
      <c r="KN30" s="358"/>
      <c r="KO30" s="358"/>
      <c r="KP30" s="358"/>
      <c r="KQ30" s="358"/>
      <c r="KR30" s="358"/>
      <c r="KS30" s="358"/>
      <c r="KT30" s="358"/>
      <c r="KU30" s="358"/>
      <c r="KV30" s="358"/>
      <c r="KW30" s="358"/>
      <c r="KX30" s="358"/>
      <c r="KY30" s="358"/>
      <c r="KZ30" s="358"/>
      <c r="LA30" s="358"/>
      <c r="LB30" s="358"/>
      <c r="LC30" s="358"/>
      <c r="LD30" s="358"/>
      <c r="LE30" s="358"/>
      <c r="LF30" s="358"/>
      <c r="LG30" s="358"/>
      <c r="LH30" s="358"/>
      <c r="LI30" s="358"/>
      <c r="LJ30" s="358"/>
      <c r="LK30" s="358"/>
      <c r="LL30" s="358"/>
      <c r="LM30" s="358"/>
      <c r="LN30" s="358"/>
      <c r="LO30" s="358"/>
      <c r="LP30" s="358"/>
      <c r="LQ30" s="358"/>
      <c r="LR30" s="358"/>
      <c r="LS30" s="344"/>
      <c r="LT30" s="344"/>
      <c r="LU30" s="344"/>
      <c r="LV30" s="344"/>
      <c r="LW30" s="344"/>
      <c r="LX30" s="344"/>
      <c r="LY30" s="358"/>
      <c r="LZ30" s="358"/>
      <c r="MA30" s="405"/>
    </row>
    <row r="31" spans="1:339" x14ac:dyDescent="0.2">
      <c r="A31" s="310" t="s">
        <v>243</v>
      </c>
      <c r="B31" s="172">
        <v>1</v>
      </c>
      <c r="C31" s="172">
        <v>0</v>
      </c>
      <c r="D31" s="172" t="s">
        <v>335</v>
      </c>
      <c r="E31" s="172">
        <v>1</v>
      </c>
      <c r="F31" s="173"/>
      <c r="G31" s="218" t="s">
        <v>83</v>
      </c>
      <c r="H31" s="348">
        <v>2012</v>
      </c>
      <c r="I31" s="349">
        <v>2012</v>
      </c>
      <c r="J31" s="362">
        <v>9.4</v>
      </c>
      <c r="K31" s="362">
        <v>13.6</v>
      </c>
      <c r="L31" s="362">
        <v>11.4</v>
      </c>
      <c r="M31" s="362">
        <v>4</v>
      </c>
      <c r="N31" s="362">
        <v>10.8</v>
      </c>
      <c r="O31" s="363">
        <v>10.3</v>
      </c>
      <c r="P31" s="388">
        <v>2012</v>
      </c>
      <c r="Q31" s="389">
        <v>2012</v>
      </c>
      <c r="R31" s="362">
        <v>1.6</v>
      </c>
      <c r="S31" s="362">
        <v>2.5</v>
      </c>
      <c r="T31" s="362">
        <v>2.1</v>
      </c>
      <c r="U31" s="362">
        <v>21</v>
      </c>
      <c r="V31" s="362">
        <v>1.7</v>
      </c>
      <c r="W31" s="363">
        <v>3.1</v>
      </c>
      <c r="X31" s="388"/>
      <c r="Y31" s="389"/>
      <c r="Z31" s="362"/>
      <c r="AA31" s="362"/>
      <c r="AB31" s="362"/>
      <c r="AC31" s="362"/>
      <c r="AD31" s="362"/>
      <c r="AE31" s="363"/>
      <c r="AF31" s="388"/>
      <c r="AG31" s="389"/>
      <c r="AH31" s="362"/>
      <c r="AI31" s="362"/>
      <c r="AJ31" s="362"/>
      <c r="AK31" s="362"/>
      <c r="AL31" s="362"/>
      <c r="AM31" s="363"/>
      <c r="AN31" s="388">
        <v>2007</v>
      </c>
      <c r="AO31" s="389">
        <v>2007</v>
      </c>
      <c r="AP31" s="362"/>
      <c r="AQ31" s="362"/>
      <c r="AR31" s="362"/>
      <c r="AS31" s="362"/>
      <c r="AT31" s="362">
        <v>0.2</v>
      </c>
      <c r="AU31" s="363">
        <v>0.1</v>
      </c>
      <c r="AV31" s="388"/>
      <c r="AW31" s="389"/>
      <c r="AX31" s="349"/>
      <c r="AY31" s="349"/>
      <c r="AZ31" s="349"/>
      <c r="BA31" s="349"/>
      <c r="BB31" s="349"/>
      <c r="BC31" s="481"/>
      <c r="BD31" s="388"/>
      <c r="BE31" s="389"/>
      <c r="BF31" s="396"/>
      <c r="BG31" s="396"/>
      <c r="BH31" s="396"/>
      <c r="BI31" s="396"/>
      <c r="BJ31" s="396"/>
      <c r="BK31" s="397"/>
      <c r="BL31" s="388"/>
      <c r="BM31" s="349"/>
      <c r="BN31" s="349"/>
      <c r="BO31" s="349"/>
      <c r="BP31" s="349"/>
      <c r="BQ31" s="349"/>
      <c r="BR31" s="349"/>
      <c r="BS31" s="481"/>
      <c r="BT31" s="388"/>
      <c r="BU31" s="389"/>
      <c r="BV31" s="396"/>
      <c r="BW31" s="396"/>
      <c r="BX31" s="397"/>
      <c r="BY31" s="216">
        <v>10760152</v>
      </c>
      <c r="BZ31" s="208">
        <v>10030579</v>
      </c>
      <c r="CA31" s="208">
        <v>20790731</v>
      </c>
      <c r="CB31" s="208">
        <v>11359678</v>
      </c>
      <c r="CC31" s="208">
        <v>10249136</v>
      </c>
      <c r="CD31" s="284">
        <v>21608814</v>
      </c>
      <c r="CE31" s="282"/>
      <c r="CF31" s="282"/>
      <c r="CG31" s="226">
        <f t="shared" si="0"/>
        <v>10760152</v>
      </c>
      <c r="CH31" s="227">
        <f t="shared" si="1"/>
        <v>10030579</v>
      </c>
      <c r="CI31" s="227">
        <f t="shared" si="2"/>
        <v>20790731</v>
      </c>
      <c r="CJ31" s="227">
        <f t="shared" si="3"/>
        <v>11359678</v>
      </c>
      <c r="CK31" s="227">
        <f t="shared" si="4"/>
        <v>10249136</v>
      </c>
      <c r="CL31" s="228">
        <f t="shared" si="5"/>
        <v>21608814</v>
      </c>
      <c r="CM31" s="282"/>
      <c r="CN31" s="282"/>
      <c r="CO31" s="226">
        <f t="shared" si="6"/>
        <v>10760152</v>
      </c>
      <c r="CP31" s="227">
        <f t="shared" si="7"/>
        <v>10030579</v>
      </c>
      <c r="CQ31" s="227">
        <f t="shared" si="8"/>
        <v>20790731</v>
      </c>
      <c r="CR31" s="227">
        <f t="shared" si="9"/>
        <v>11359678</v>
      </c>
      <c r="CS31" s="227">
        <f t="shared" si="10"/>
        <v>10249136</v>
      </c>
      <c r="CT31" s="228">
        <f t="shared" si="11"/>
        <v>21608814</v>
      </c>
      <c r="CU31" s="282"/>
      <c r="CV31" s="282"/>
      <c r="CW31" s="292" t="str">
        <f t="shared" si="12"/>
        <v>-</v>
      </c>
      <c r="CX31" s="234" t="str">
        <f t="shared" si="13"/>
        <v>-</v>
      </c>
      <c r="CY31" s="234" t="str">
        <f t="shared" si="14"/>
        <v>-</v>
      </c>
      <c r="CZ31" s="234" t="str">
        <f t="shared" si="15"/>
        <v>-</v>
      </c>
      <c r="DA31" s="234" t="str">
        <f t="shared" si="16"/>
        <v>-</v>
      </c>
      <c r="DB31" s="235" t="str">
        <f t="shared" si="17"/>
        <v>-</v>
      </c>
      <c r="DC31" s="282"/>
      <c r="DD31" s="282"/>
      <c r="DE31" s="226" t="str">
        <f t="shared" si="18"/>
        <v>-</v>
      </c>
      <c r="DF31" s="227" t="str">
        <f t="shared" si="19"/>
        <v>-</v>
      </c>
      <c r="DG31" s="227" t="str">
        <f t="shared" si="20"/>
        <v>-</v>
      </c>
      <c r="DH31" s="227" t="str">
        <f t="shared" si="21"/>
        <v>-</v>
      </c>
      <c r="DI31" s="227" t="str">
        <f t="shared" si="22"/>
        <v>-</v>
      </c>
      <c r="DJ31" s="228" t="str">
        <f t="shared" si="23"/>
        <v>-</v>
      </c>
      <c r="DK31" s="282"/>
      <c r="DL31" s="282"/>
      <c r="DM31" s="226" t="str">
        <f t="shared" si="24"/>
        <v>-</v>
      </c>
      <c r="DN31" s="227" t="str">
        <f t="shared" si="25"/>
        <v>-</v>
      </c>
      <c r="DO31" s="227" t="str">
        <f t="shared" si="26"/>
        <v>-</v>
      </c>
      <c r="DP31" s="227" t="str">
        <f t="shared" si="27"/>
        <v>-</v>
      </c>
      <c r="DQ31" s="227">
        <f t="shared" si="28"/>
        <v>10249136</v>
      </c>
      <c r="DR31" s="228">
        <f t="shared" si="29"/>
        <v>21608814</v>
      </c>
      <c r="DS31" s="282"/>
      <c r="DT31" s="282"/>
      <c r="DU31" s="226" t="str">
        <f t="shared" si="30"/>
        <v>-</v>
      </c>
      <c r="DV31" s="227" t="str">
        <f t="shared" si="31"/>
        <v>-</v>
      </c>
      <c r="DW31" s="227" t="str">
        <f t="shared" si="32"/>
        <v>-</v>
      </c>
      <c r="DX31" s="227" t="str">
        <f t="shared" si="33"/>
        <v>-</v>
      </c>
      <c r="DY31" s="227" t="str">
        <f t="shared" si="34"/>
        <v>-</v>
      </c>
      <c r="DZ31" s="228" t="str">
        <f t="shared" si="35"/>
        <v>-</v>
      </c>
      <c r="EA31" s="282"/>
      <c r="EB31" s="282"/>
      <c r="EC31" s="226" t="str">
        <f t="shared" si="36"/>
        <v>-</v>
      </c>
      <c r="ED31" s="227" t="str">
        <f t="shared" si="37"/>
        <v>-</v>
      </c>
      <c r="EE31" s="227" t="str">
        <f t="shared" si="38"/>
        <v>-</v>
      </c>
      <c r="EF31" s="227" t="str">
        <f t="shared" si="39"/>
        <v>-</v>
      </c>
      <c r="EG31" s="227" t="str">
        <f t="shared" si="40"/>
        <v>-</v>
      </c>
      <c r="EH31" s="228" t="str">
        <f t="shared" si="41"/>
        <v>-</v>
      </c>
      <c r="EI31" s="282"/>
      <c r="EJ31" s="282"/>
      <c r="EK31" s="226" t="str">
        <f t="shared" si="42"/>
        <v>-</v>
      </c>
      <c r="EL31" s="227" t="str">
        <f t="shared" si="43"/>
        <v>-</v>
      </c>
      <c r="EM31" s="227" t="str">
        <f t="shared" si="44"/>
        <v>-</v>
      </c>
      <c r="EN31" s="227" t="str">
        <f t="shared" si="45"/>
        <v>-</v>
      </c>
      <c r="EO31" s="227" t="str">
        <f t="shared" si="46"/>
        <v>-</v>
      </c>
      <c r="EP31" s="228" t="str">
        <f t="shared" si="47"/>
        <v>-</v>
      </c>
      <c r="EQ31" s="282"/>
      <c r="ER31" s="282"/>
      <c r="ES31" s="226" t="str">
        <f t="shared" si="48"/>
        <v>-</v>
      </c>
      <c r="ET31" s="227" t="str">
        <f t="shared" si="49"/>
        <v>-</v>
      </c>
      <c r="EU31" s="228" t="str">
        <f t="shared" si="50"/>
        <v>-</v>
      </c>
      <c r="EV31" s="282"/>
      <c r="EW31" s="282"/>
      <c r="EX31" s="301">
        <f t="shared" si="51"/>
        <v>1011454.2880000001</v>
      </c>
      <c r="EY31" s="259">
        <f t="shared" si="52"/>
        <v>1364158.7440000002</v>
      </c>
      <c r="EZ31" s="259">
        <f t="shared" si="53"/>
        <v>2370143.3340000003</v>
      </c>
      <c r="FA31" s="259">
        <f t="shared" si="54"/>
        <v>454387.12</v>
      </c>
      <c r="FB31" s="259">
        <f t="shared" si="55"/>
        <v>1106906.6880000001</v>
      </c>
      <c r="FC31" s="260">
        <f t="shared" si="56"/>
        <v>2225707.8420000002</v>
      </c>
      <c r="FD31" s="282"/>
      <c r="FE31" s="282"/>
      <c r="FF31" s="301">
        <f t="shared" si="57"/>
        <v>172162.432</v>
      </c>
      <c r="FG31" s="259">
        <f t="shared" si="58"/>
        <v>250764.47500000001</v>
      </c>
      <c r="FH31" s="259">
        <f t="shared" si="59"/>
        <v>436605.35100000002</v>
      </c>
      <c r="FI31" s="259">
        <f t="shared" si="60"/>
        <v>2385532.38</v>
      </c>
      <c r="FJ31" s="259">
        <f t="shared" si="61"/>
        <v>174235.31200000001</v>
      </c>
      <c r="FK31" s="260">
        <f t="shared" si="62"/>
        <v>669873.23399999994</v>
      </c>
      <c r="FL31" s="282"/>
      <c r="FM31" s="282"/>
      <c r="FN31" s="301" t="str">
        <f t="shared" si="63"/>
        <v>-</v>
      </c>
      <c r="FO31" s="259" t="str">
        <f t="shared" si="64"/>
        <v>-</v>
      </c>
      <c r="FP31" s="259" t="str">
        <f t="shared" si="65"/>
        <v>-</v>
      </c>
      <c r="FQ31" s="259" t="str">
        <f t="shared" si="66"/>
        <v>-</v>
      </c>
      <c r="FR31" s="259" t="str">
        <f t="shared" si="67"/>
        <v>-</v>
      </c>
      <c r="FS31" s="260" t="str">
        <f t="shared" si="68"/>
        <v>-</v>
      </c>
      <c r="FT31" s="282"/>
      <c r="FU31" s="282"/>
      <c r="FV31" s="301" t="str">
        <f t="shared" si="69"/>
        <v>-</v>
      </c>
      <c r="FW31" s="259" t="str">
        <f t="shared" si="70"/>
        <v>-</v>
      </c>
      <c r="FX31" s="259" t="str">
        <f t="shared" si="71"/>
        <v>-</v>
      </c>
      <c r="FY31" s="259" t="str">
        <f t="shared" si="72"/>
        <v>-</v>
      </c>
      <c r="FZ31" s="259" t="str">
        <f t="shared" si="73"/>
        <v>-</v>
      </c>
      <c r="GA31" s="260" t="str">
        <f t="shared" si="74"/>
        <v>-</v>
      </c>
      <c r="GB31" s="282"/>
      <c r="GC31" s="282"/>
      <c r="GD31" s="301" t="str">
        <f t="shared" si="75"/>
        <v>-</v>
      </c>
      <c r="GE31" s="259" t="str">
        <f t="shared" si="76"/>
        <v>-</v>
      </c>
      <c r="GF31" s="259" t="str">
        <f t="shared" si="77"/>
        <v>-</v>
      </c>
      <c r="GG31" s="259" t="str">
        <f t="shared" si="78"/>
        <v>-</v>
      </c>
      <c r="GH31" s="259">
        <f t="shared" si="79"/>
        <v>20498.272000000001</v>
      </c>
      <c r="GI31" s="260">
        <f t="shared" si="80"/>
        <v>21608.814000000002</v>
      </c>
      <c r="GJ31" s="282"/>
      <c r="GK31" s="282"/>
      <c r="GL31" s="301" t="str">
        <f t="shared" si="81"/>
        <v>-</v>
      </c>
      <c r="GM31" s="259" t="str">
        <f t="shared" si="82"/>
        <v>-</v>
      </c>
      <c r="GN31" s="259" t="str">
        <f t="shared" si="83"/>
        <v>-</v>
      </c>
      <c r="GO31" s="259" t="str">
        <f t="shared" si="84"/>
        <v>-</v>
      </c>
      <c r="GP31" s="259" t="str">
        <f t="shared" si="85"/>
        <v>-</v>
      </c>
      <c r="GQ31" s="260" t="str">
        <f t="shared" si="86"/>
        <v>-</v>
      </c>
      <c r="GR31" s="282"/>
      <c r="GS31" s="282"/>
      <c r="GT31" s="301" t="str">
        <f t="shared" si="87"/>
        <v>-</v>
      </c>
      <c r="GU31" s="259" t="str">
        <f t="shared" si="88"/>
        <v>-</v>
      </c>
      <c r="GV31" s="259" t="str">
        <f t="shared" si="89"/>
        <v>-</v>
      </c>
      <c r="GW31" s="259" t="str">
        <f t="shared" si="90"/>
        <v>-</v>
      </c>
      <c r="GX31" s="259" t="str">
        <f t="shared" si="91"/>
        <v>-</v>
      </c>
      <c r="GY31" s="260" t="str">
        <f t="shared" si="92"/>
        <v>-</v>
      </c>
      <c r="GZ31" s="282"/>
      <c r="HA31" s="282"/>
      <c r="HB31" s="301" t="str">
        <f t="shared" si="93"/>
        <v>-</v>
      </c>
      <c r="HC31" s="259" t="str">
        <f t="shared" si="94"/>
        <v>-</v>
      </c>
      <c r="HD31" s="259" t="str">
        <f t="shared" si="95"/>
        <v>-</v>
      </c>
      <c r="HE31" s="259" t="str">
        <f t="shared" si="96"/>
        <v>-</v>
      </c>
      <c r="HF31" s="259" t="str">
        <f t="shared" si="97"/>
        <v>-</v>
      </c>
      <c r="HG31" s="260" t="str">
        <f t="shared" si="98"/>
        <v>-</v>
      </c>
      <c r="HH31" s="282"/>
      <c r="HI31" s="282"/>
      <c r="HJ31" s="301" t="str">
        <f t="shared" si="99"/>
        <v>-</v>
      </c>
      <c r="HK31" s="259" t="str">
        <f t="shared" si="100"/>
        <v>-</v>
      </c>
      <c r="HL31" s="260" t="str">
        <f t="shared" si="101"/>
        <v>-</v>
      </c>
      <c r="HM31" s="428">
        <f t="shared" si="110"/>
        <v>1</v>
      </c>
      <c r="HN31" s="429">
        <f t="shared" si="111"/>
        <v>1</v>
      </c>
      <c r="HO31" s="429">
        <f t="shared" si="112"/>
        <v>1</v>
      </c>
      <c r="HP31" s="429">
        <f t="shared" si="113"/>
        <v>1</v>
      </c>
      <c r="HQ31" s="429">
        <f t="shared" si="114"/>
        <v>1</v>
      </c>
      <c r="HR31" s="430">
        <f t="shared" si="115"/>
        <v>1</v>
      </c>
      <c r="HS31" s="450"/>
      <c r="HT31" s="450"/>
      <c r="HU31" s="428">
        <f t="shared" si="116"/>
        <v>1</v>
      </c>
      <c r="HV31" s="429">
        <f t="shared" si="117"/>
        <v>1</v>
      </c>
      <c r="HW31" s="429">
        <f t="shared" si="118"/>
        <v>1</v>
      </c>
      <c r="HX31" s="429">
        <f t="shared" si="119"/>
        <v>1</v>
      </c>
      <c r="HY31" s="429">
        <f t="shared" si="120"/>
        <v>1</v>
      </c>
      <c r="HZ31" s="430">
        <f t="shared" si="121"/>
        <v>1</v>
      </c>
      <c r="IA31" s="450"/>
      <c r="IB31" s="450"/>
      <c r="IC31" s="428" t="str">
        <f t="shared" si="122"/>
        <v>-</v>
      </c>
      <c r="ID31" s="429" t="str">
        <f t="shared" si="123"/>
        <v>-</v>
      </c>
      <c r="IE31" s="429" t="str">
        <f t="shared" si="124"/>
        <v>-</v>
      </c>
      <c r="IF31" s="429" t="str">
        <f t="shared" si="125"/>
        <v>-</v>
      </c>
      <c r="IG31" s="429" t="str">
        <f t="shared" si="126"/>
        <v>-</v>
      </c>
      <c r="IH31" s="430" t="str">
        <f t="shared" si="127"/>
        <v>-</v>
      </c>
      <c r="II31" s="450"/>
      <c r="IJ31" s="450"/>
      <c r="IK31" s="428" t="str">
        <f t="shared" si="128"/>
        <v>-</v>
      </c>
      <c r="IL31" s="429" t="str">
        <f t="shared" si="129"/>
        <v>-</v>
      </c>
      <c r="IM31" s="429" t="str">
        <f t="shared" si="130"/>
        <v>-</v>
      </c>
      <c r="IN31" s="429" t="str">
        <f t="shared" si="131"/>
        <v>-</v>
      </c>
      <c r="IO31" s="429" t="str">
        <f t="shared" si="132"/>
        <v>-</v>
      </c>
      <c r="IP31" s="430" t="str">
        <f t="shared" si="133"/>
        <v>-</v>
      </c>
      <c r="IQ31" s="450"/>
      <c r="IR31" s="450"/>
      <c r="IS31" s="428" t="str">
        <f t="shared" si="134"/>
        <v>-</v>
      </c>
      <c r="IT31" s="429" t="str">
        <f t="shared" si="135"/>
        <v>-</v>
      </c>
      <c r="IU31" s="429" t="str">
        <f t="shared" si="136"/>
        <v>-</v>
      </c>
      <c r="IV31" s="429" t="str">
        <f t="shared" si="137"/>
        <v>-</v>
      </c>
      <c r="IW31" s="429">
        <f t="shared" si="138"/>
        <v>1</v>
      </c>
      <c r="IX31" s="430">
        <f t="shared" si="139"/>
        <v>1</v>
      </c>
      <c r="IY31" s="450"/>
      <c r="IZ31" s="450"/>
      <c r="JA31" s="428" t="str">
        <f t="shared" si="140"/>
        <v>-</v>
      </c>
      <c r="JB31" s="429" t="str">
        <f t="shared" si="141"/>
        <v>-</v>
      </c>
      <c r="JC31" s="429" t="str">
        <f t="shared" si="142"/>
        <v>-</v>
      </c>
      <c r="JD31" s="429" t="str">
        <f t="shared" si="143"/>
        <v>-</v>
      </c>
      <c r="JE31" s="429" t="str">
        <f t="shared" si="144"/>
        <v>-</v>
      </c>
      <c r="JF31" s="430" t="str">
        <f t="shared" si="145"/>
        <v>-</v>
      </c>
      <c r="JG31" s="450"/>
      <c r="JH31" s="450"/>
      <c r="JI31" s="428" t="str">
        <f t="shared" si="146"/>
        <v>-</v>
      </c>
      <c r="JJ31" s="429" t="str">
        <f t="shared" si="147"/>
        <v>-</v>
      </c>
      <c r="JK31" s="429" t="str">
        <f t="shared" si="148"/>
        <v>-</v>
      </c>
      <c r="JL31" s="429" t="str">
        <f t="shared" si="149"/>
        <v>-</v>
      </c>
      <c r="JM31" s="429" t="str">
        <f t="shared" si="150"/>
        <v>-</v>
      </c>
      <c r="JN31" s="430" t="str">
        <f t="shared" si="151"/>
        <v>-</v>
      </c>
      <c r="JO31" s="450"/>
      <c r="JP31" s="450"/>
      <c r="JQ31" s="428" t="str">
        <f t="shared" si="152"/>
        <v>-</v>
      </c>
      <c r="JR31" s="429" t="str">
        <f t="shared" si="153"/>
        <v>-</v>
      </c>
      <c r="JS31" s="429" t="str">
        <f t="shared" si="154"/>
        <v>-</v>
      </c>
      <c r="JT31" s="429" t="str">
        <f t="shared" si="155"/>
        <v>-</v>
      </c>
      <c r="JU31" s="429" t="str">
        <f t="shared" si="156"/>
        <v>-</v>
      </c>
      <c r="JV31" s="430" t="str">
        <f t="shared" si="157"/>
        <v>-</v>
      </c>
      <c r="JW31" s="450"/>
      <c r="JX31" s="450"/>
      <c r="JY31" s="428" t="str">
        <f t="shared" si="158"/>
        <v>-</v>
      </c>
      <c r="JZ31" s="429" t="str">
        <f t="shared" si="159"/>
        <v>-</v>
      </c>
      <c r="KA31" s="430" t="str">
        <f t="shared" si="160"/>
        <v>-</v>
      </c>
      <c r="KB31" s="172"/>
      <c r="KC31" s="355" t="s">
        <v>573</v>
      </c>
      <c r="KD31" s="355" t="s">
        <v>573</v>
      </c>
      <c r="KE31" s="355" t="s">
        <v>612</v>
      </c>
      <c r="KF31" s="355" t="s">
        <v>613</v>
      </c>
      <c r="KG31" s="355" t="s">
        <v>612</v>
      </c>
      <c r="KH31" s="355" t="s">
        <v>612</v>
      </c>
      <c r="KI31" s="358"/>
      <c r="KJ31" s="358"/>
      <c r="KK31" s="358"/>
      <c r="KL31" s="355" t="s">
        <v>613</v>
      </c>
      <c r="KM31" s="355" t="s">
        <v>612</v>
      </c>
      <c r="KN31" s="355" t="s">
        <v>612</v>
      </c>
      <c r="KO31" s="358"/>
      <c r="KP31" s="358"/>
      <c r="KQ31" s="358"/>
      <c r="KR31" s="358"/>
      <c r="KS31" s="358"/>
      <c r="KT31" s="358"/>
      <c r="KU31" s="358"/>
      <c r="KV31" s="358"/>
      <c r="KW31" s="358"/>
      <c r="KX31" s="358"/>
      <c r="KY31" s="358"/>
      <c r="KZ31" s="358"/>
      <c r="LA31" s="358"/>
      <c r="LB31" s="358"/>
      <c r="LC31" s="358"/>
      <c r="LD31" s="358" t="s">
        <v>628</v>
      </c>
      <c r="LE31" s="358"/>
      <c r="LF31" s="358"/>
      <c r="LG31" s="358"/>
      <c r="LH31" s="358"/>
      <c r="LI31" s="358"/>
      <c r="LJ31" s="358"/>
      <c r="LK31" s="358"/>
      <c r="LL31" s="358"/>
      <c r="LM31" s="358"/>
      <c r="LN31" s="358"/>
      <c r="LO31" s="358"/>
      <c r="LP31" s="358"/>
      <c r="LQ31" s="358"/>
      <c r="LR31" s="358"/>
      <c r="LS31" s="344"/>
      <c r="LT31" s="344"/>
      <c r="LU31" s="344"/>
      <c r="LV31" s="344"/>
      <c r="LW31" s="344"/>
      <c r="LX31" s="344"/>
      <c r="LY31" s="358"/>
      <c r="LZ31" s="358"/>
      <c r="MA31" s="405"/>
    </row>
    <row r="32" spans="1:339" x14ac:dyDescent="0.2">
      <c r="A32" s="310" t="s">
        <v>243</v>
      </c>
      <c r="B32" s="172">
        <v>0</v>
      </c>
      <c r="C32" s="172">
        <v>0</v>
      </c>
      <c r="D32" s="172" t="s">
        <v>335</v>
      </c>
      <c r="E32" s="172">
        <v>1</v>
      </c>
      <c r="F32" s="173">
        <v>2</v>
      </c>
      <c r="G32" s="218" t="s">
        <v>94</v>
      </c>
      <c r="H32" s="348">
        <v>2009</v>
      </c>
      <c r="I32" s="349">
        <v>2009</v>
      </c>
      <c r="J32" s="362">
        <v>41.4</v>
      </c>
      <c r="K32" s="362">
        <v>46.9</v>
      </c>
      <c r="L32" s="362">
        <v>44.4</v>
      </c>
      <c r="M32" s="362">
        <v>45.5</v>
      </c>
      <c r="N32" s="362">
        <v>51</v>
      </c>
      <c r="O32" s="363">
        <v>48.6</v>
      </c>
      <c r="P32" s="388">
        <v>2009</v>
      </c>
      <c r="Q32" s="389">
        <v>2009</v>
      </c>
      <c r="R32" s="362">
        <v>1.4</v>
      </c>
      <c r="S32" s="362">
        <v>1.9</v>
      </c>
      <c r="T32" s="362">
        <v>1.7</v>
      </c>
      <c r="U32" s="362">
        <v>16</v>
      </c>
      <c r="V32" s="362">
        <v>11.7</v>
      </c>
      <c r="W32" s="363">
        <v>13.6</v>
      </c>
      <c r="X32" s="388">
        <v>2009</v>
      </c>
      <c r="Y32" s="389">
        <v>2009</v>
      </c>
      <c r="Z32" s="362">
        <v>1.3</v>
      </c>
      <c r="AA32" s="362">
        <v>2.4</v>
      </c>
      <c r="AB32" s="362">
        <v>1.9</v>
      </c>
      <c r="AC32" s="362">
        <v>16.7</v>
      </c>
      <c r="AD32" s="362">
        <v>15.8</v>
      </c>
      <c r="AE32" s="363">
        <v>16.2</v>
      </c>
      <c r="AF32" s="388">
        <v>2009</v>
      </c>
      <c r="AG32" s="389">
        <v>2009</v>
      </c>
      <c r="AH32" s="362"/>
      <c r="AI32" s="362"/>
      <c r="AJ32" s="362">
        <v>2.4</v>
      </c>
      <c r="AK32" s="362">
        <v>29.1</v>
      </c>
      <c r="AL32" s="362">
        <v>30</v>
      </c>
      <c r="AM32" s="363">
        <v>29.6</v>
      </c>
      <c r="AN32" s="388">
        <v>2009</v>
      </c>
      <c r="AO32" s="389">
        <v>2009</v>
      </c>
      <c r="AP32" s="362">
        <v>15.6</v>
      </c>
      <c r="AQ32" s="362">
        <v>9.8000000000000007</v>
      </c>
      <c r="AR32" s="362">
        <v>11</v>
      </c>
      <c r="AS32" s="362">
        <v>91.3</v>
      </c>
      <c r="AT32" s="362">
        <v>62.5</v>
      </c>
      <c r="AU32" s="363">
        <v>73.099999999999994</v>
      </c>
      <c r="AV32" s="388">
        <v>2009</v>
      </c>
      <c r="AW32" s="389">
        <v>2009</v>
      </c>
      <c r="AX32" s="349"/>
      <c r="AY32" s="349"/>
      <c r="AZ32" s="349">
        <v>2.4</v>
      </c>
      <c r="BA32" s="349">
        <v>29.1</v>
      </c>
      <c r="BB32" s="349">
        <v>30</v>
      </c>
      <c r="BC32" s="481">
        <v>29.6</v>
      </c>
      <c r="BD32" s="388"/>
      <c r="BE32" s="389"/>
      <c r="BF32" s="396"/>
      <c r="BG32" s="396"/>
      <c r="BH32" s="396"/>
      <c r="BI32" s="396"/>
      <c r="BJ32" s="396"/>
      <c r="BK32" s="397"/>
      <c r="BL32" s="388"/>
      <c r="BM32" s="349"/>
      <c r="BN32" s="349"/>
      <c r="BO32" s="349"/>
      <c r="BP32" s="349"/>
      <c r="BQ32" s="349"/>
      <c r="BR32" s="349"/>
      <c r="BS32" s="481"/>
      <c r="BT32" s="388">
        <v>2009</v>
      </c>
      <c r="BU32" s="389">
        <v>2009</v>
      </c>
      <c r="BV32" s="396">
        <v>99.3</v>
      </c>
      <c r="BW32" s="396">
        <v>98.3</v>
      </c>
      <c r="BX32" s="397">
        <v>98.8</v>
      </c>
      <c r="BY32" s="216">
        <v>5562</v>
      </c>
      <c r="BZ32" s="208">
        <v>5208</v>
      </c>
      <c r="CA32" s="208">
        <v>10770</v>
      </c>
      <c r="CB32" s="208">
        <v>5776</v>
      </c>
      <c r="CC32" s="208">
        <v>5484</v>
      </c>
      <c r="CD32" s="284">
        <v>11260</v>
      </c>
      <c r="CE32" s="282"/>
      <c r="CF32" s="282"/>
      <c r="CG32" s="226">
        <f t="shared" si="0"/>
        <v>5562</v>
      </c>
      <c r="CH32" s="227">
        <f t="shared" si="1"/>
        <v>5208</v>
      </c>
      <c r="CI32" s="227">
        <f t="shared" si="2"/>
        <v>10770</v>
      </c>
      <c r="CJ32" s="227">
        <f t="shared" si="3"/>
        <v>5776</v>
      </c>
      <c r="CK32" s="227">
        <f t="shared" si="4"/>
        <v>5484</v>
      </c>
      <c r="CL32" s="228">
        <f t="shared" si="5"/>
        <v>11260</v>
      </c>
      <c r="CM32" s="282"/>
      <c r="CN32" s="282"/>
      <c r="CO32" s="226">
        <f t="shared" si="6"/>
        <v>5562</v>
      </c>
      <c r="CP32" s="227">
        <f t="shared" si="7"/>
        <v>5208</v>
      </c>
      <c r="CQ32" s="227">
        <f t="shared" si="8"/>
        <v>10770</v>
      </c>
      <c r="CR32" s="227">
        <f t="shared" si="9"/>
        <v>5776</v>
      </c>
      <c r="CS32" s="227">
        <f t="shared" si="10"/>
        <v>5484</v>
      </c>
      <c r="CT32" s="228">
        <f t="shared" si="11"/>
        <v>11260</v>
      </c>
      <c r="CU32" s="282"/>
      <c r="CV32" s="282"/>
      <c r="CW32" s="292">
        <f t="shared" si="12"/>
        <v>5562</v>
      </c>
      <c r="CX32" s="234">
        <f t="shared" si="13"/>
        <v>5208</v>
      </c>
      <c r="CY32" s="234">
        <f t="shared" si="14"/>
        <v>10770</v>
      </c>
      <c r="CZ32" s="234">
        <f t="shared" si="15"/>
        <v>5776</v>
      </c>
      <c r="DA32" s="234">
        <f t="shared" si="16"/>
        <v>5484</v>
      </c>
      <c r="DB32" s="235">
        <f t="shared" si="17"/>
        <v>11260</v>
      </c>
      <c r="DC32" s="282"/>
      <c r="DD32" s="282"/>
      <c r="DE32" s="226" t="str">
        <f t="shared" si="18"/>
        <v>-</v>
      </c>
      <c r="DF32" s="227" t="str">
        <f t="shared" si="19"/>
        <v>-</v>
      </c>
      <c r="DG32" s="227">
        <f t="shared" si="20"/>
        <v>10770</v>
      </c>
      <c r="DH32" s="227">
        <f t="shared" si="21"/>
        <v>5776</v>
      </c>
      <c r="DI32" s="227">
        <f t="shared" si="22"/>
        <v>5484</v>
      </c>
      <c r="DJ32" s="228">
        <f t="shared" si="23"/>
        <v>11260</v>
      </c>
      <c r="DK32" s="282"/>
      <c r="DL32" s="282"/>
      <c r="DM32" s="226">
        <f t="shared" si="24"/>
        <v>5562</v>
      </c>
      <c r="DN32" s="227">
        <f t="shared" si="25"/>
        <v>5208</v>
      </c>
      <c r="DO32" s="227">
        <f t="shared" si="26"/>
        <v>10770</v>
      </c>
      <c r="DP32" s="227">
        <f t="shared" si="27"/>
        <v>5776</v>
      </c>
      <c r="DQ32" s="227">
        <f t="shared" si="28"/>
        <v>5484</v>
      </c>
      <c r="DR32" s="228">
        <f t="shared" si="29"/>
        <v>11260</v>
      </c>
      <c r="DS32" s="282"/>
      <c r="DT32" s="282"/>
      <c r="DU32" s="226" t="str">
        <f t="shared" si="30"/>
        <v>-</v>
      </c>
      <c r="DV32" s="227" t="str">
        <f t="shared" si="31"/>
        <v>-</v>
      </c>
      <c r="DW32" s="227">
        <f t="shared" si="32"/>
        <v>10770</v>
      </c>
      <c r="DX32" s="227">
        <f t="shared" si="33"/>
        <v>5776</v>
      </c>
      <c r="DY32" s="227">
        <f t="shared" si="34"/>
        <v>5484</v>
      </c>
      <c r="DZ32" s="228">
        <f t="shared" si="35"/>
        <v>11260</v>
      </c>
      <c r="EA32" s="282"/>
      <c r="EB32" s="282"/>
      <c r="EC32" s="226" t="str">
        <f t="shared" si="36"/>
        <v>-</v>
      </c>
      <c r="ED32" s="227" t="str">
        <f t="shared" si="37"/>
        <v>-</v>
      </c>
      <c r="EE32" s="227" t="str">
        <f t="shared" si="38"/>
        <v>-</v>
      </c>
      <c r="EF32" s="227" t="str">
        <f t="shared" si="39"/>
        <v>-</v>
      </c>
      <c r="EG32" s="227" t="str">
        <f t="shared" si="40"/>
        <v>-</v>
      </c>
      <c r="EH32" s="228" t="str">
        <f t="shared" si="41"/>
        <v>-</v>
      </c>
      <c r="EI32" s="282"/>
      <c r="EJ32" s="282"/>
      <c r="EK32" s="226" t="str">
        <f t="shared" si="42"/>
        <v>-</v>
      </c>
      <c r="EL32" s="227" t="str">
        <f t="shared" si="43"/>
        <v>-</v>
      </c>
      <c r="EM32" s="227" t="str">
        <f t="shared" si="44"/>
        <v>-</v>
      </c>
      <c r="EN32" s="227" t="str">
        <f t="shared" si="45"/>
        <v>-</v>
      </c>
      <c r="EO32" s="227" t="str">
        <f t="shared" si="46"/>
        <v>-</v>
      </c>
      <c r="EP32" s="228" t="str">
        <f t="shared" si="47"/>
        <v>-</v>
      </c>
      <c r="EQ32" s="282"/>
      <c r="ER32" s="282"/>
      <c r="ES32" s="226">
        <f t="shared" si="48"/>
        <v>5776</v>
      </c>
      <c r="ET32" s="227">
        <f t="shared" si="49"/>
        <v>5484</v>
      </c>
      <c r="EU32" s="228">
        <f t="shared" si="50"/>
        <v>11260</v>
      </c>
      <c r="EV32" s="282"/>
      <c r="EW32" s="282"/>
      <c r="EX32" s="301">
        <f t="shared" si="51"/>
        <v>2302.6679999999997</v>
      </c>
      <c r="EY32" s="259">
        <f t="shared" si="52"/>
        <v>2442.5519999999997</v>
      </c>
      <c r="EZ32" s="259">
        <f t="shared" si="53"/>
        <v>4781.88</v>
      </c>
      <c r="FA32" s="259">
        <f t="shared" si="54"/>
        <v>2628.08</v>
      </c>
      <c r="FB32" s="259">
        <f t="shared" si="55"/>
        <v>2796.84</v>
      </c>
      <c r="FC32" s="260">
        <f t="shared" si="56"/>
        <v>5472.36</v>
      </c>
      <c r="FD32" s="282"/>
      <c r="FE32" s="282"/>
      <c r="FF32" s="301">
        <f t="shared" si="57"/>
        <v>77.867999999999995</v>
      </c>
      <c r="FG32" s="259">
        <f t="shared" si="58"/>
        <v>98.951999999999998</v>
      </c>
      <c r="FH32" s="259">
        <f t="shared" si="59"/>
        <v>183.09</v>
      </c>
      <c r="FI32" s="259">
        <f t="shared" si="60"/>
        <v>924.16</v>
      </c>
      <c r="FJ32" s="259">
        <f t="shared" si="61"/>
        <v>641.62799999999993</v>
      </c>
      <c r="FK32" s="260">
        <f t="shared" si="62"/>
        <v>1531.3600000000001</v>
      </c>
      <c r="FL32" s="282"/>
      <c r="FM32" s="282"/>
      <c r="FN32" s="301">
        <f t="shared" si="63"/>
        <v>72.306000000000012</v>
      </c>
      <c r="FO32" s="259">
        <f t="shared" si="64"/>
        <v>124.992</v>
      </c>
      <c r="FP32" s="259">
        <f t="shared" si="65"/>
        <v>204.63</v>
      </c>
      <c r="FQ32" s="259">
        <f t="shared" si="66"/>
        <v>964.59199999999987</v>
      </c>
      <c r="FR32" s="259">
        <f t="shared" si="67"/>
        <v>866.47199999999998</v>
      </c>
      <c r="FS32" s="260">
        <f t="shared" si="68"/>
        <v>1824.1200000000001</v>
      </c>
      <c r="FT32" s="282"/>
      <c r="FU32" s="282"/>
      <c r="FV32" s="301" t="str">
        <f t="shared" si="69"/>
        <v>-</v>
      </c>
      <c r="FW32" s="259" t="str">
        <f t="shared" si="70"/>
        <v>-</v>
      </c>
      <c r="FX32" s="259">
        <f t="shared" si="71"/>
        <v>258.48</v>
      </c>
      <c r="FY32" s="259">
        <f t="shared" si="72"/>
        <v>1680.8160000000003</v>
      </c>
      <c r="FZ32" s="259">
        <f t="shared" si="73"/>
        <v>1645.2</v>
      </c>
      <c r="GA32" s="260">
        <f t="shared" si="74"/>
        <v>3332.9600000000005</v>
      </c>
      <c r="GB32" s="282"/>
      <c r="GC32" s="282"/>
      <c r="GD32" s="301">
        <f t="shared" si="75"/>
        <v>867.67200000000003</v>
      </c>
      <c r="GE32" s="259">
        <f t="shared" si="76"/>
        <v>510.38400000000001</v>
      </c>
      <c r="GF32" s="259">
        <f t="shared" si="77"/>
        <v>1184.7</v>
      </c>
      <c r="GG32" s="259">
        <f t="shared" si="78"/>
        <v>5273.4879999999994</v>
      </c>
      <c r="GH32" s="259">
        <f t="shared" si="79"/>
        <v>3427.5</v>
      </c>
      <c r="GI32" s="260">
        <f t="shared" si="80"/>
        <v>8231.06</v>
      </c>
      <c r="GJ32" s="282"/>
      <c r="GK32" s="282"/>
      <c r="GL32" s="301" t="str">
        <f t="shared" si="81"/>
        <v>-</v>
      </c>
      <c r="GM32" s="259" t="str">
        <f t="shared" si="82"/>
        <v>-</v>
      </c>
      <c r="GN32" s="259">
        <f t="shared" si="83"/>
        <v>258.48</v>
      </c>
      <c r="GO32" s="259">
        <f t="shared" si="84"/>
        <v>1680.8160000000003</v>
      </c>
      <c r="GP32" s="259">
        <f t="shared" si="85"/>
        <v>1645.2</v>
      </c>
      <c r="GQ32" s="260">
        <f t="shared" si="86"/>
        <v>3332.9600000000005</v>
      </c>
      <c r="GR32" s="282"/>
      <c r="GS32" s="282"/>
      <c r="GT32" s="301" t="str">
        <f t="shared" si="87"/>
        <v>-</v>
      </c>
      <c r="GU32" s="259" t="str">
        <f t="shared" si="88"/>
        <v>-</v>
      </c>
      <c r="GV32" s="259" t="str">
        <f t="shared" si="89"/>
        <v>-</v>
      </c>
      <c r="GW32" s="259" t="str">
        <f t="shared" si="90"/>
        <v>-</v>
      </c>
      <c r="GX32" s="259" t="str">
        <f t="shared" si="91"/>
        <v>-</v>
      </c>
      <c r="GY32" s="260" t="str">
        <f t="shared" si="92"/>
        <v>-</v>
      </c>
      <c r="GZ32" s="282"/>
      <c r="HA32" s="282"/>
      <c r="HB32" s="301" t="str">
        <f t="shared" si="93"/>
        <v>-</v>
      </c>
      <c r="HC32" s="259" t="str">
        <f t="shared" si="94"/>
        <v>-</v>
      </c>
      <c r="HD32" s="259" t="str">
        <f t="shared" si="95"/>
        <v>-</v>
      </c>
      <c r="HE32" s="259" t="str">
        <f t="shared" si="96"/>
        <v>-</v>
      </c>
      <c r="HF32" s="259" t="str">
        <f t="shared" si="97"/>
        <v>-</v>
      </c>
      <c r="HG32" s="260" t="str">
        <f t="shared" si="98"/>
        <v>-</v>
      </c>
      <c r="HH32" s="282"/>
      <c r="HI32" s="282"/>
      <c r="HJ32" s="301">
        <f t="shared" si="99"/>
        <v>5735.5680000000002</v>
      </c>
      <c r="HK32" s="259">
        <f t="shared" si="100"/>
        <v>5390.7719999999999</v>
      </c>
      <c r="HL32" s="260">
        <f t="shared" si="101"/>
        <v>11124.88</v>
      </c>
      <c r="HM32" s="428">
        <f t="shared" si="110"/>
        <v>1</v>
      </c>
      <c r="HN32" s="429">
        <f t="shared" si="111"/>
        <v>1</v>
      </c>
      <c r="HO32" s="429">
        <f t="shared" si="112"/>
        <v>1</v>
      </c>
      <c r="HP32" s="429">
        <f t="shared" si="113"/>
        <v>1</v>
      </c>
      <c r="HQ32" s="429">
        <f t="shared" si="114"/>
        <v>1</v>
      </c>
      <c r="HR32" s="430">
        <f t="shared" si="115"/>
        <v>1</v>
      </c>
      <c r="HS32" s="450"/>
      <c r="HT32" s="450"/>
      <c r="HU32" s="428">
        <f t="shared" si="116"/>
        <v>1</v>
      </c>
      <c r="HV32" s="429">
        <f t="shared" si="117"/>
        <v>1</v>
      </c>
      <c r="HW32" s="429">
        <f t="shared" si="118"/>
        <v>1</v>
      </c>
      <c r="HX32" s="429">
        <f t="shared" si="119"/>
        <v>1</v>
      </c>
      <c r="HY32" s="429">
        <f t="shared" si="120"/>
        <v>1</v>
      </c>
      <c r="HZ32" s="430">
        <f t="shared" si="121"/>
        <v>1</v>
      </c>
      <c r="IA32" s="450"/>
      <c r="IB32" s="450"/>
      <c r="IC32" s="428">
        <f t="shared" si="122"/>
        <v>1</v>
      </c>
      <c r="ID32" s="429">
        <f t="shared" si="123"/>
        <v>1</v>
      </c>
      <c r="IE32" s="429">
        <f t="shared" si="124"/>
        <v>1</v>
      </c>
      <c r="IF32" s="429">
        <f t="shared" si="125"/>
        <v>1</v>
      </c>
      <c r="IG32" s="429">
        <f t="shared" si="126"/>
        <v>1</v>
      </c>
      <c r="IH32" s="430">
        <f t="shared" si="127"/>
        <v>1</v>
      </c>
      <c r="II32" s="450"/>
      <c r="IJ32" s="450"/>
      <c r="IK32" s="428" t="str">
        <f t="shared" si="128"/>
        <v>-</v>
      </c>
      <c r="IL32" s="429" t="str">
        <f t="shared" si="129"/>
        <v>-</v>
      </c>
      <c r="IM32" s="429">
        <f t="shared" si="130"/>
        <v>1</v>
      </c>
      <c r="IN32" s="429">
        <f t="shared" si="131"/>
        <v>1</v>
      </c>
      <c r="IO32" s="429">
        <f t="shared" si="132"/>
        <v>1</v>
      </c>
      <c r="IP32" s="430">
        <f t="shared" si="133"/>
        <v>1</v>
      </c>
      <c r="IQ32" s="450"/>
      <c r="IR32" s="450"/>
      <c r="IS32" s="428">
        <f t="shared" si="134"/>
        <v>1</v>
      </c>
      <c r="IT32" s="429">
        <f t="shared" si="135"/>
        <v>1</v>
      </c>
      <c r="IU32" s="429">
        <f t="shared" si="136"/>
        <v>1</v>
      </c>
      <c r="IV32" s="429">
        <f t="shared" si="137"/>
        <v>1</v>
      </c>
      <c r="IW32" s="429">
        <f t="shared" si="138"/>
        <v>1</v>
      </c>
      <c r="IX32" s="430">
        <f t="shared" si="139"/>
        <v>1</v>
      </c>
      <c r="IY32" s="450"/>
      <c r="IZ32" s="450"/>
      <c r="JA32" s="428" t="str">
        <f t="shared" si="140"/>
        <v>-</v>
      </c>
      <c r="JB32" s="429" t="str">
        <f t="shared" si="141"/>
        <v>-</v>
      </c>
      <c r="JC32" s="429">
        <f t="shared" si="142"/>
        <v>1</v>
      </c>
      <c r="JD32" s="429">
        <f t="shared" si="143"/>
        <v>1</v>
      </c>
      <c r="JE32" s="429">
        <f t="shared" si="144"/>
        <v>1</v>
      </c>
      <c r="JF32" s="430">
        <f t="shared" si="145"/>
        <v>1</v>
      </c>
      <c r="JG32" s="450"/>
      <c r="JH32" s="450"/>
      <c r="JI32" s="428" t="str">
        <f t="shared" si="146"/>
        <v>-</v>
      </c>
      <c r="JJ32" s="429" t="str">
        <f t="shared" si="147"/>
        <v>-</v>
      </c>
      <c r="JK32" s="429" t="str">
        <f t="shared" si="148"/>
        <v>-</v>
      </c>
      <c r="JL32" s="429" t="str">
        <f t="shared" si="149"/>
        <v>-</v>
      </c>
      <c r="JM32" s="429" t="str">
        <f t="shared" si="150"/>
        <v>-</v>
      </c>
      <c r="JN32" s="430" t="str">
        <f t="shared" si="151"/>
        <v>-</v>
      </c>
      <c r="JO32" s="450"/>
      <c r="JP32" s="450"/>
      <c r="JQ32" s="428" t="str">
        <f t="shared" si="152"/>
        <v>-</v>
      </c>
      <c r="JR32" s="429" t="str">
        <f t="shared" si="153"/>
        <v>-</v>
      </c>
      <c r="JS32" s="429" t="str">
        <f t="shared" si="154"/>
        <v>-</v>
      </c>
      <c r="JT32" s="429" t="str">
        <f t="shared" si="155"/>
        <v>-</v>
      </c>
      <c r="JU32" s="429" t="str">
        <f t="shared" si="156"/>
        <v>-</v>
      </c>
      <c r="JV32" s="430" t="str">
        <f t="shared" si="157"/>
        <v>-</v>
      </c>
      <c r="JW32" s="450"/>
      <c r="JX32" s="450"/>
      <c r="JY32" s="428">
        <f t="shared" si="158"/>
        <v>1</v>
      </c>
      <c r="JZ32" s="429">
        <f t="shared" si="159"/>
        <v>1</v>
      </c>
      <c r="KA32" s="430">
        <f t="shared" si="160"/>
        <v>1</v>
      </c>
      <c r="KB32" s="172"/>
      <c r="KC32" s="355"/>
      <c r="KD32" s="355"/>
      <c r="KE32" s="355"/>
      <c r="KF32" s="355"/>
      <c r="KG32" s="355"/>
      <c r="KH32" s="355"/>
      <c r="KI32" s="358"/>
      <c r="KJ32" s="358"/>
      <c r="KK32" s="358"/>
      <c r="KL32" s="358"/>
      <c r="KM32" s="358"/>
      <c r="KN32" s="358"/>
      <c r="KO32" s="358"/>
      <c r="KP32" s="358"/>
      <c r="KQ32" s="358"/>
      <c r="KR32" s="358"/>
      <c r="KS32" s="358"/>
      <c r="KT32" s="358"/>
      <c r="KU32" s="358" t="s">
        <v>627</v>
      </c>
      <c r="KV32" s="358" t="s">
        <v>627</v>
      </c>
      <c r="KW32" s="358" t="s">
        <v>628</v>
      </c>
      <c r="KX32" s="358"/>
      <c r="KY32" s="358"/>
      <c r="KZ32" s="358"/>
      <c r="LA32" s="358"/>
      <c r="LB32" s="358"/>
      <c r="LC32" s="358"/>
      <c r="LD32" s="358"/>
      <c r="LE32" s="358"/>
      <c r="LF32" s="358"/>
      <c r="LG32" s="358" t="s">
        <v>627</v>
      </c>
      <c r="LH32" s="358" t="s">
        <v>627</v>
      </c>
      <c r="LI32" s="358" t="s">
        <v>628</v>
      </c>
      <c r="LJ32" s="358"/>
      <c r="LK32" s="358"/>
      <c r="LL32" s="358"/>
      <c r="LM32" s="358"/>
      <c r="LN32" s="358"/>
      <c r="LO32" s="358"/>
      <c r="LP32" s="358"/>
      <c r="LQ32" s="358"/>
      <c r="LR32" s="358"/>
      <c r="LS32" s="344"/>
      <c r="LT32" s="344"/>
      <c r="LU32" s="344"/>
      <c r="LV32" s="344"/>
      <c r="LW32" s="344"/>
      <c r="LX32" s="344"/>
      <c r="LY32" s="358"/>
      <c r="LZ32" s="358"/>
      <c r="MA32" s="405"/>
    </row>
    <row r="33" spans="1:339" x14ac:dyDescent="0.2">
      <c r="A33" s="310" t="s">
        <v>243</v>
      </c>
      <c r="B33" s="172">
        <v>0</v>
      </c>
      <c r="C33" s="172">
        <v>0</v>
      </c>
      <c r="D33" s="172" t="s">
        <v>335</v>
      </c>
      <c r="E33" s="172">
        <v>1</v>
      </c>
      <c r="F33" s="173">
        <v>2</v>
      </c>
      <c r="G33" s="218" t="s">
        <v>97</v>
      </c>
      <c r="H33" s="348">
        <v>2012</v>
      </c>
      <c r="I33" s="349" t="s">
        <v>569</v>
      </c>
      <c r="J33" s="362">
        <v>23.3</v>
      </c>
      <c r="K33" s="362">
        <v>24.7</v>
      </c>
      <c r="L33" s="362">
        <v>24</v>
      </c>
      <c r="M33" s="362">
        <v>24.6</v>
      </c>
      <c r="N33" s="362">
        <v>31.7</v>
      </c>
      <c r="O33" s="363">
        <v>27.6</v>
      </c>
      <c r="P33" s="388">
        <v>2012</v>
      </c>
      <c r="Q33" s="389" t="s">
        <v>569</v>
      </c>
      <c r="R33" s="362">
        <v>5.2</v>
      </c>
      <c r="S33" s="362">
        <v>7.9</v>
      </c>
      <c r="T33" s="362">
        <v>6.4</v>
      </c>
      <c r="U33" s="362">
        <v>2.9</v>
      </c>
      <c r="V33" s="362">
        <v>2.4</v>
      </c>
      <c r="W33" s="363">
        <v>2.7</v>
      </c>
      <c r="X33" s="388"/>
      <c r="Y33" s="389"/>
      <c r="Z33" s="362"/>
      <c r="AA33" s="362"/>
      <c r="AB33" s="362"/>
      <c r="AC33" s="362"/>
      <c r="AD33" s="362"/>
      <c r="AE33" s="363"/>
      <c r="AF33" s="388"/>
      <c r="AG33" s="389"/>
      <c r="AH33" s="362"/>
      <c r="AI33" s="362"/>
      <c r="AJ33" s="362"/>
      <c r="AK33" s="362"/>
      <c r="AL33" s="362"/>
      <c r="AM33" s="363"/>
      <c r="AN33" s="388"/>
      <c r="AO33" s="389"/>
      <c r="AP33" s="362"/>
      <c r="AQ33" s="362"/>
      <c r="AR33" s="362"/>
      <c r="AS33" s="362"/>
      <c r="AT33" s="362"/>
      <c r="AU33" s="363"/>
      <c r="AV33" s="388"/>
      <c r="AW33" s="389"/>
      <c r="AX33" s="349"/>
      <c r="AY33" s="349"/>
      <c r="AZ33" s="349"/>
      <c r="BA33" s="349"/>
      <c r="BB33" s="349"/>
      <c r="BC33" s="481"/>
      <c r="BD33" s="388">
        <v>2012</v>
      </c>
      <c r="BE33" s="389" t="s">
        <v>569</v>
      </c>
      <c r="BF33" s="396">
        <v>1.1000000000000001</v>
      </c>
      <c r="BG33" s="396">
        <v>3.8</v>
      </c>
      <c r="BH33" s="396">
        <v>2.2999999999999998</v>
      </c>
      <c r="BI33" s="396" t="s">
        <v>722</v>
      </c>
      <c r="BJ33" s="396">
        <v>2.2999999999999998</v>
      </c>
      <c r="BK33" s="397">
        <v>1.6</v>
      </c>
      <c r="BL33" s="388">
        <v>2012</v>
      </c>
      <c r="BM33" s="349" t="s">
        <v>569</v>
      </c>
      <c r="BN33" s="349">
        <v>2.1</v>
      </c>
      <c r="BO33" s="349">
        <v>7.1</v>
      </c>
      <c r="BP33" s="349">
        <v>4.4000000000000004</v>
      </c>
      <c r="BQ33" s="349">
        <v>1.8</v>
      </c>
      <c r="BR33" s="349">
        <v>5.0999999999999996</v>
      </c>
      <c r="BS33" s="481">
        <v>3.2</v>
      </c>
      <c r="BT33" s="388"/>
      <c r="BU33" s="389"/>
      <c r="BV33" s="396"/>
      <c r="BW33" s="396"/>
      <c r="BX33" s="397"/>
      <c r="BY33" s="216">
        <v>389612</v>
      </c>
      <c r="BZ33" s="208">
        <v>380056</v>
      </c>
      <c r="CA33" s="208">
        <v>769668</v>
      </c>
      <c r="CB33" s="208">
        <v>401983</v>
      </c>
      <c r="CC33" s="208">
        <v>389513</v>
      </c>
      <c r="CD33" s="284">
        <v>791496</v>
      </c>
      <c r="CE33" s="282"/>
      <c r="CF33" s="282"/>
      <c r="CG33" s="226">
        <f t="shared" si="0"/>
        <v>389612</v>
      </c>
      <c r="CH33" s="227">
        <f t="shared" si="1"/>
        <v>380056</v>
      </c>
      <c r="CI33" s="227">
        <f t="shared" si="2"/>
        <v>769668</v>
      </c>
      <c r="CJ33" s="227">
        <f t="shared" si="3"/>
        <v>401983</v>
      </c>
      <c r="CK33" s="227">
        <f t="shared" si="4"/>
        <v>389513</v>
      </c>
      <c r="CL33" s="228">
        <f t="shared" si="5"/>
        <v>791496</v>
      </c>
      <c r="CM33" s="282"/>
      <c r="CN33" s="282"/>
      <c r="CO33" s="226">
        <f t="shared" si="6"/>
        <v>389612</v>
      </c>
      <c r="CP33" s="227">
        <f t="shared" si="7"/>
        <v>380056</v>
      </c>
      <c r="CQ33" s="227">
        <f t="shared" si="8"/>
        <v>769668</v>
      </c>
      <c r="CR33" s="227">
        <f t="shared" si="9"/>
        <v>401983</v>
      </c>
      <c r="CS33" s="227">
        <f t="shared" si="10"/>
        <v>389513</v>
      </c>
      <c r="CT33" s="228">
        <f t="shared" si="11"/>
        <v>791496</v>
      </c>
      <c r="CU33" s="282"/>
      <c r="CV33" s="282"/>
      <c r="CW33" s="292" t="str">
        <f t="shared" si="12"/>
        <v>-</v>
      </c>
      <c r="CX33" s="234" t="str">
        <f t="shared" si="13"/>
        <v>-</v>
      </c>
      <c r="CY33" s="234" t="str">
        <f t="shared" si="14"/>
        <v>-</v>
      </c>
      <c r="CZ33" s="234" t="str">
        <f t="shared" si="15"/>
        <v>-</v>
      </c>
      <c r="DA33" s="234" t="str">
        <f t="shared" si="16"/>
        <v>-</v>
      </c>
      <c r="DB33" s="235" t="str">
        <f t="shared" si="17"/>
        <v>-</v>
      </c>
      <c r="DC33" s="282"/>
      <c r="DD33" s="282"/>
      <c r="DE33" s="226" t="str">
        <f t="shared" si="18"/>
        <v>-</v>
      </c>
      <c r="DF33" s="227" t="str">
        <f t="shared" si="19"/>
        <v>-</v>
      </c>
      <c r="DG33" s="227" t="str">
        <f t="shared" si="20"/>
        <v>-</v>
      </c>
      <c r="DH33" s="227" t="str">
        <f t="shared" si="21"/>
        <v>-</v>
      </c>
      <c r="DI33" s="227" t="str">
        <f t="shared" si="22"/>
        <v>-</v>
      </c>
      <c r="DJ33" s="228" t="str">
        <f t="shared" si="23"/>
        <v>-</v>
      </c>
      <c r="DK33" s="282"/>
      <c r="DL33" s="282"/>
      <c r="DM33" s="226" t="str">
        <f t="shared" si="24"/>
        <v>-</v>
      </c>
      <c r="DN33" s="227" t="str">
        <f t="shared" si="25"/>
        <v>-</v>
      </c>
      <c r="DO33" s="227" t="str">
        <f t="shared" si="26"/>
        <v>-</v>
      </c>
      <c r="DP33" s="227" t="str">
        <f t="shared" si="27"/>
        <v>-</v>
      </c>
      <c r="DQ33" s="227" t="str">
        <f t="shared" si="28"/>
        <v>-</v>
      </c>
      <c r="DR33" s="228" t="str">
        <f t="shared" si="29"/>
        <v>-</v>
      </c>
      <c r="DS33" s="282"/>
      <c r="DT33" s="282"/>
      <c r="DU33" s="226" t="str">
        <f t="shared" si="30"/>
        <v>-</v>
      </c>
      <c r="DV33" s="227" t="str">
        <f t="shared" si="31"/>
        <v>-</v>
      </c>
      <c r="DW33" s="227" t="str">
        <f t="shared" si="32"/>
        <v>-</v>
      </c>
      <c r="DX33" s="227" t="str">
        <f t="shared" si="33"/>
        <v>-</v>
      </c>
      <c r="DY33" s="227" t="str">
        <f t="shared" si="34"/>
        <v>-</v>
      </c>
      <c r="DZ33" s="228" t="str">
        <f t="shared" si="35"/>
        <v>-</v>
      </c>
      <c r="EA33" s="282"/>
      <c r="EB33" s="282"/>
      <c r="EC33" s="226">
        <f t="shared" si="36"/>
        <v>389612</v>
      </c>
      <c r="ED33" s="227">
        <f t="shared" si="37"/>
        <v>380056</v>
      </c>
      <c r="EE33" s="227">
        <f t="shared" si="38"/>
        <v>769668</v>
      </c>
      <c r="EF33" s="227">
        <f t="shared" si="39"/>
        <v>401983</v>
      </c>
      <c r="EG33" s="227">
        <f t="shared" si="40"/>
        <v>389513</v>
      </c>
      <c r="EH33" s="228">
        <f t="shared" si="41"/>
        <v>791496</v>
      </c>
      <c r="EI33" s="282"/>
      <c r="EJ33" s="282"/>
      <c r="EK33" s="226">
        <f t="shared" si="42"/>
        <v>389612</v>
      </c>
      <c r="EL33" s="227">
        <f t="shared" si="43"/>
        <v>380056</v>
      </c>
      <c r="EM33" s="227">
        <f t="shared" si="44"/>
        <v>769668</v>
      </c>
      <c r="EN33" s="227">
        <f t="shared" si="45"/>
        <v>401983</v>
      </c>
      <c r="EO33" s="227">
        <f t="shared" si="46"/>
        <v>389513</v>
      </c>
      <c r="EP33" s="228">
        <f t="shared" si="47"/>
        <v>791496</v>
      </c>
      <c r="EQ33" s="282"/>
      <c r="ER33" s="282"/>
      <c r="ES33" s="226" t="str">
        <f t="shared" si="48"/>
        <v>-</v>
      </c>
      <c r="ET33" s="227" t="str">
        <f t="shared" si="49"/>
        <v>-</v>
      </c>
      <c r="EU33" s="228" t="str">
        <f t="shared" si="50"/>
        <v>-</v>
      </c>
      <c r="EV33" s="282"/>
      <c r="EW33" s="282"/>
      <c r="EX33" s="301">
        <f t="shared" si="51"/>
        <v>90779.596000000005</v>
      </c>
      <c r="EY33" s="259">
        <f t="shared" si="52"/>
        <v>93873.831999999995</v>
      </c>
      <c r="EZ33" s="259">
        <f t="shared" si="53"/>
        <v>184720.32</v>
      </c>
      <c r="FA33" s="259">
        <f t="shared" si="54"/>
        <v>98887.818000000014</v>
      </c>
      <c r="FB33" s="259">
        <f t="shared" si="55"/>
        <v>123475.621</v>
      </c>
      <c r="FC33" s="260">
        <f t="shared" si="56"/>
        <v>218452.89600000001</v>
      </c>
      <c r="FD33" s="282"/>
      <c r="FE33" s="282"/>
      <c r="FF33" s="301">
        <f t="shared" si="57"/>
        <v>20259.824000000001</v>
      </c>
      <c r="FG33" s="259">
        <f t="shared" si="58"/>
        <v>30024.423999999999</v>
      </c>
      <c r="FH33" s="259">
        <f t="shared" si="59"/>
        <v>49258.752</v>
      </c>
      <c r="FI33" s="259">
        <f t="shared" si="60"/>
        <v>11657.507</v>
      </c>
      <c r="FJ33" s="259">
        <f t="shared" si="61"/>
        <v>9348.3119999999999</v>
      </c>
      <c r="FK33" s="260">
        <f t="shared" si="62"/>
        <v>21370.392000000003</v>
      </c>
      <c r="FL33" s="282"/>
      <c r="FM33" s="282"/>
      <c r="FN33" s="301" t="str">
        <f t="shared" si="63"/>
        <v>-</v>
      </c>
      <c r="FO33" s="259" t="str">
        <f t="shared" si="64"/>
        <v>-</v>
      </c>
      <c r="FP33" s="259" t="str">
        <f t="shared" si="65"/>
        <v>-</v>
      </c>
      <c r="FQ33" s="259" t="str">
        <f t="shared" si="66"/>
        <v>-</v>
      </c>
      <c r="FR33" s="259" t="str">
        <f t="shared" si="67"/>
        <v>-</v>
      </c>
      <c r="FS33" s="260" t="str">
        <f t="shared" si="68"/>
        <v>-</v>
      </c>
      <c r="FT33" s="282"/>
      <c r="FU33" s="282"/>
      <c r="FV33" s="301" t="str">
        <f t="shared" si="69"/>
        <v>-</v>
      </c>
      <c r="FW33" s="259" t="str">
        <f t="shared" si="70"/>
        <v>-</v>
      </c>
      <c r="FX33" s="259" t="str">
        <f t="shared" si="71"/>
        <v>-</v>
      </c>
      <c r="FY33" s="259" t="str">
        <f t="shared" si="72"/>
        <v>-</v>
      </c>
      <c r="FZ33" s="259" t="str">
        <f t="shared" si="73"/>
        <v>-</v>
      </c>
      <c r="GA33" s="260" t="str">
        <f t="shared" si="74"/>
        <v>-</v>
      </c>
      <c r="GB33" s="282"/>
      <c r="GC33" s="282"/>
      <c r="GD33" s="301" t="str">
        <f t="shared" si="75"/>
        <v>-</v>
      </c>
      <c r="GE33" s="259" t="str">
        <f t="shared" si="76"/>
        <v>-</v>
      </c>
      <c r="GF33" s="259" t="str">
        <f t="shared" si="77"/>
        <v>-</v>
      </c>
      <c r="GG33" s="259" t="str">
        <f t="shared" si="78"/>
        <v>-</v>
      </c>
      <c r="GH33" s="259" t="str">
        <f t="shared" si="79"/>
        <v>-</v>
      </c>
      <c r="GI33" s="260" t="str">
        <f t="shared" si="80"/>
        <v>-</v>
      </c>
      <c r="GJ33" s="282"/>
      <c r="GK33" s="282"/>
      <c r="GL33" s="301" t="str">
        <f t="shared" si="81"/>
        <v>-</v>
      </c>
      <c r="GM33" s="259" t="str">
        <f t="shared" si="82"/>
        <v>-</v>
      </c>
      <c r="GN33" s="259" t="str">
        <f t="shared" si="83"/>
        <v>-</v>
      </c>
      <c r="GO33" s="259" t="str">
        <f t="shared" si="84"/>
        <v>-</v>
      </c>
      <c r="GP33" s="259" t="str">
        <f t="shared" si="85"/>
        <v>-</v>
      </c>
      <c r="GQ33" s="260" t="str">
        <f t="shared" si="86"/>
        <v>-</v>
      </c>
      <c r="GR33" s="282"/>
      <c r="GS33" s="282"/>
      <c r="GT33" s="301">
        <f t="shared" si="87"/>
        <v>4285.7320000000009</v>
      </c>
      <c r="GU33" s="259">
        <f t="shared" si="88"/>
        <v>14442.127999999999</v>
      </c>
      <c r="GV33" s="259">
        <f t="shared" si="89"/>
        <v>17702.364000000001</v>
      </c>
      <c r="GW33" s="259" t="e">
        <f t="shared" si="90"/>
        <v>#VALUE!</v>
      </c>
      <c r="GX33" s="259">
        <f t="shared" si="91"/>
        <v>8958.7989999999991</v>
      </c>
      <c r="GY33" s="260">
        <f t="shared" si="92"/>
        <v>12663.936</v>
      </c>
      <c r="GZ33" s="282"/>
      <c r="HA33" s="282"/>
      <c r="HB33" s="301">
        <f t="shared" si="93"/>
        <v>8181.8520000000008</v>
      </c>
      <c r="HC33" s="259">
        <f t="shared" si="94"/>
        <v>26983.975999999999</v>
      </c>
      <c r="HD33" s="259">
        <f t="shared" si="95"/>
        <v>33865.392</v>
      </c>
      <c r="HE33" s="259">
        <f t="shared" si="96"/>
        <v>7235.6940000000004</v>
      </c>
      <c r="HF33" s="259">
        <f t="shared" si="97"/>
        <v>19865.163</v>
      </c>
      <c r="HG33" s="260">
        <f t="shared" si="98"/>
        <v>25327.871999999999</v>
      </c>
      <c r="HH33" s="282"/>
      <c r="HI33" s="282"/>
      <c r="HJ33" s="301" t="str">
        <f t="shared" si="99"/>
        <v>-</v>
      </c>
      <c r="HK33" s="259" t="str">
        <f t="shared" si="100"/>
        <v>-</v>
      </c>
      <c r="HL33" s="260" t="str">
        <f t="shared" si="101"/>
        <v>-</v>
      </c>
      <c r="HM33" s="428">
        <f t="shared" si="110"/>
        <v>1</v>
      </c>
      <c r="HN33" s="429">
        <f t="shared" si="111"/>
        <v>1</v>
      </c>
      <c r="HO33" s="429">
        <f t="shared" si="112"/>
        <v>1</v>
      </c>
      <c r="HP33" s="429">
        <f t="shared" si="113"/>
        <v>1</v>
      </c>
      <c r="HQ33" s="429">
        <f t="shared" si="114"/>
        <v>1</v>
      </c>
      <c r="HR33" s="430">
        <f t="shared" si="115"/>
        <v>1</v>
      </c>
      <c r="HS33" s="450"/>
      <c r="HT33" s="450"/>
      <c r="HU33" s="428">
        <f t="shared" si="116"/>
        <v>1</v>
      </c>
      <c r="HV33" s="429">
        <f t="shared" si="117"/>
        <v>1</v>
      </c>
      <c r="HW33" s="429">
        <f t="shared" si="118"/>
        <v>1</v>
      </c>
      <c r="HX33" s="429">
        <f t="shared" si="119"/>
        <v>1</v>
      </c>
      <c r="HY33" s="429">
        <f t="shared" si="120"/>
        <v>1</v>
      </c>
      <c r="HZ33" s="430">
        <f t="shared" si="121"/>
        <v>1</v>
      </c>
      <c r="IA33" s="450"/>
      <c r="IB33" s="450"/>
      <c r="IC33" s="428" t="str">
        <f t="shared" si="122"/>
        <v>-</v>
      </c>
      <c r="ID33" s="429" t="str">
        <f t="shared" si="123"/>
        <v>-</v>
      </c>
      <c r="IE33" s="429" t="str">
        <f t="shared" si="124"/>
        <v>-</v>
      </c>
      <c r="IF33" s="429" t="str">
        <f t="shared" si="125"/>
        <v>-</v>
      </c>
      <c r="IG33" s="429" t="str">
        <f t="shared" si="126"/>
        <v>-</v>
      </c>
      <c r="IH33" s="430" t="str">
        <f t="shared" si="127"/>
        <v>-</v>
      </c>
      <c r="II33" s="450"/>
      <c r="IJ33" s="450"/>
      <c r="IK33" s="428" t="str">
        <f t="shared" si="128"/>
        <v>-</v>
      </c>
      <c r="IL33" s="429" t="str">
        <f t="shared" si="129"/>
        <v>-</v>
      </c>
      <c r="IM33" s="429" t="str">
        <f t="shared" si="130"/>
        <v>-</v>
      </c>
      <c r="IN33" s="429" t="str">
        <f t="shared" si="131"/>
        <v>-</v>
      </c>
      <c r="IO33" s="429" t="str">
        <f t="shared" si="132"/>
        <v>-</v>
      </c>
      <c r="IP33" s="430" t="str">
        <f t="shared" si="133"/>
        <v>-</v>
      </c>
      <c r="IQ33" s="450"/>
      <c r="IR33" s="450"/>
      <c r="IS33" s="428" t="str">
        <f t="shared" si="134"/>
        <v>-</v>
      </c>
      <c r="IT33" s="429" t="str">
        <f t="shared" si="135"/>
        <v>-</v>
      </c>
      <c r="IU33" s="429" t="str">
        <f t="shared" si="136"/>
        <v>-</v>
      </c>
      <c r="IV33" s="429" t="str">
        <f t="shared" si="137"/>
        <v>-</v>
      </c>
      <c r="IW33" s="429" t="str">
        <f t="shared" si="138"/>
        <v>-</v>
      </c>
      <c r="IX33" s="430" t="str">
        <f t="shared" si="139"/>
        <v>-</v>
      </c>
      <c r="IY33" s="450"/>
      <c r="IZ33" s="450"/>
      <c r="JA33" s="428" t="str">
        <f t="shared" si="140"/>
        <v>-</v>
      </c>
      <c r="JB33" s="429" t="str">
        <f t="shared" si="141"/>
        <v>-</v>
      </c>
      <c r="JC33" s="429" t="str">
        <f t="shared" si="142"/>
        <v>-</v>
      </c>
      <c r="JD33" s="429" t="str">
        <f t="shared" si="143"/>
        <v>-</v>
      </c>
      <c r="JE33" s="429" t="str">
        <f t="shared" si="144"/>
        <v>-</v>
      </c>
      <c r="JF33" s="430" t="str">
        <f t="shared" si="145"/>
        <v>-</v>
      </c>
      <c r="JG33" s="450"/>
      <c r="JH33" s="450"/>
      <c r="JI33" s="428">
        <f t="shared" si="146"/>
        <v>1</v>
      </c>
      <c r="JJ33" s="429">
        <f t="shared" si="147"/>
        <v>1</v>
      </c>
      <c r="JK33" s="429">
        <f t="shared" si="148"/>
        <v>1</v>
      </c>
      <c r="JL33" s="429" t="str">
        <f t="shared" si="149"/>
        <v>-</v>
      </c>
      <c r="JM33" s="429">
        <f t="shared" si="150"/>
        <v>1</v>
      </c>
      <c r="JN33" s="430">
        <f t="shared" si="151"/>
        <v>1</v>
      </c>
      <c r="JO33" s="450"/>
      <c r="JP33" s="450"/>
      <c r="JQ33" s="428">
        <f t="shared" si="152"/>
        <v>1</v>
      </c>
      <c r="JR33" s="429">
        <f t="shared" si="153"/>
        <v>1</v>
      </c>
      <c r="JS33" s="429">
        <f t="shared" si="154"/>
        <v>1</v>
      </c>
      <c r="JT33" s="429">
        <f t="shared" si="155"/>
        <v>1</v>
      </c>
      <c r="JU33" s="429">
        <f t="shared" si="156"/>
        <v>1</v>
      </c>
      <c r="JV33" s="430">
        <f t="shared" si="157"/>
        <v>1</v>
      </c>
      <c r="JW33" s="450"/>
      <c r="JX33" s="450"/>
      <c r="JY33" s="428" t="str">
        <f t="shared" si="158"/>
        <v>-</v>
      </c>
      <c r="JZ33" s="429" t="str">
        <f t="shared" si="159"/>
        <v>-</v>
      </c>
      <c r="KA33" s="430" t="str">
        <f t="shared" si="160"/>
        <v>-</v>
      </c>
      <c r="KB33" s="172"/>
      <c r="KC33" s="355"/>
      <c r="KD33" s="355"/>
      <c r="KE33" s="355"/>
      <c r="KF33" s="355"/>
      <c r="KG33" s="355"/>
      <c r="KH33" s="355"/>
      <c r="KI33" s="358"/>
      <c r="KJ33" s="358"/>
      <c r="KK33" s="358"/>
      <c r="KL33" s="358"/>
      <c r="KM33" s="358"/>
      <c r="KN33" s="358"/>
      <c r="KO33" s="358"/>
      <c r="KP33" s="358"/>
      <c r="KQ33" s="358"/>
      <c r="KR33" s="358"/>
      <c r="KS33" s="358"/>
      <c r="KT33" s="358"/>
      <c r="KU33" s="358"/>
      <c r="KV33" s="358"/>
      <c r="KW33" s="358"/>
      <c r="KX33" s="358"/>
      <c r="KY33" s="358"/>
      <c r="KZ33" s="358"/>
      <c r="LA33" s="358"/>
      <c r="LB33" s="358"/>
      <c r="LC33" s="358"/>
      <c r="LD33" s="358"/>
      <c r="LE33" s="358"/>
      <c r="LF33" s="358"/>
      <c r="LG33" s="358"/>
      <c r="LH33" s="358"/>
      <c r="LI33" s="358"/>
      <c r="LJ33" s="358"/>
      <c r="LK33" s="358"/>
      <c r="LL33" s="358"/>
      <c r="LM33" s="358"/>
      <c r="LN33" s="358"/>
      <c r="LO33" s="358"/>
      <c r="LP33" s="358"/>
      <c r="LQ33" s="358"/>
      <c r="LR33" s="358"/>
      <c r="LS33" s="344"/>
      <c r="LT33" s="344"/>
      <c r="LU33" s="344"/>
      <c r="LV33" s="344"/>
      <c r="LW33" s="344"/>
      <c r="LX33" s="344"/>
      <c r="LY33" s="358"/>
      <c r="LZ33" s="358"/>
      <c r="MA33" s="405"/>
    </row>
    <row r="34" spans="1:339" x14ac:dyDescent="0.2">
      <c r="A34" s="310" t="s">
        <v>243</v>
      </c>
      <c r="B34" s="172">
        <v>0</v>
      </c>
      <c r="C34" s="172">
        <v>0</v>
      </c>
      <c r="D34" s="172" t="s">
        <v>315</v>
      </c>
      <c r="E34" s="172">
        <v>1</v>
      </c>
      <c r="F34" s="173"/>
      <c r="G34" s="218" t="s">
        <v>108</v>
      </c>
      <c r="H34" s="348"/>
      <c r="I34" s="349"/>
      <c r="J34" s="362"/>
      <c r="K34" s="362"/>
      <c r="L34" s="362"/>
      <c r="M34" s="362"/>
      <c r="N34" s="362"/>
      <c r="O34" s="363"/>
      <c r="P34" s="388"/>
      <c r="Q34" s="389"/>
      <c r="R34" s="362"/>
      <c r="S34" s="362"/>
      <c r="T34" s="362"/>
      <c r="U34" s="362"/>
      <c r="V34" s="362"/>
      <c r="W34" s="363"/>
      <c r="X34" s="388"/>
      <c r="Y34" s="389"/>
      <c r="Z34" s="362"/>
      <c r="AA34" s="362"/>
      <c r="AB34" s="362"/>
      <c r="AC34" s="362"/>
      <c r="AD34" s="362"/>
      <c r="AE34" s="363"/>
      <c r="AF34" s="388"/>
      <c r="AG34" s="389"/>
      <c r="AH34" s="362"/>
      <c r="AI34" s="362"/>
      <c r="AJ34" s="362"/>
      <c r="AK34" s="362"/>
      <c r="AL34" s="362"/>
      <c r="AM34" s="363"/>
      <c r="AN34" s="388"/>
      <c r="AO34" s="389"/>
      <c r="AP34" s="362"/>
      <c r="AQ34" s="362"/>
      <c r="AR34" s="362"/>
      <c r="AS34" s="362"/>
      <c r="AT34" s="362"/>
      <c r="AU34" s="363"/>
      <c r="AV34" s="388"/>
      <c r="AW34" s="389"/>
      <c r="AX34" s="349"/>
      <c r="AY34" s="349"/>
      <c r="AZ34" s="349"/>
      <c r="BA34" s="349"/>
      <c r="BB34" s="349"/>
      <c r="BC34" s="481"/>
      <c r="BD34" s="388"/>
      <c r="BE34" s="389"/>
      <c r="BF34" s="396"/>
      <c r="BG34" s="396"/>
      <c r="BH34" s="396"/>
      <c r="BI34" s="396"/>
      <c r="BJ34" s="396"/>
      <c r="BK34" s="397"/>
      <c r="BL34" s="388"/>
      <c r="BM34" s="349"/>
      <c r="BN34" s="349"/>
      <c r="BO34" s="349"/>
      <c r="BP34" s="349"/>
      <c r="BQ34" s="349"/>
      <c r="BR34" s="349"/>
      <c r="BS34" s="481"/>
      <c r="BT34" s="388"/>
      <c r="BU34" s="389"/>
      <c r="BV34" s="396"/>
      <c r="BW34" s="396"/>
      <c r="BX34" s="397"/>
      <c r="BY34" s="216">
        <v>1436527</v>
      </c>
      <c r="BZ34" s="208">
        <v>1497063</v>
      </c>
      <c r="CA34" s="208">
        <v>2933590</v>
      </c>
      <c r="CB34" s="208">
        <v>1358342</v>
      </c>
      <c r="CC34" s="208">
        <v>1421096</v>
      </c>
      <c r="CD34" s="284">
        <v>2779438</v>
      </c>
      <c r="CE34" s="282"/>
      <c r="CF34" s="282"/>
      <c r="CG34" s="226" t="str">
        <f t="shared" si="0"/>
        <v>-</v>
      </c>
      <c r="CH34" s="227" t="str">
        <f t="shared" si="1"/>
        <v>-</v>
      </c>
      <c r="CI34" s="227" t="str">
        <f t="shared" si="2"/>
        <v>-</v>
      </c>
      <c r="CJ34" s="227" t="str">
        <f t="shared" si="3"/>
        <v>-</v>
      </c>
      <c r="CK34" s="227" t="str">
        <f t="shared" si="4"/>
        <v>-</v>
      </c>
      <c r="CL34" s="228" t="str">
        <f t="shared" si="5"/>
        <v>-</v>
      </c>
      <c r="CM34" s="282"/>
      <c r="CN34" s="282"/>
      <c r="CO34" s="226" t="str">
        <f t="shared" si="6"/>
        <v>-</v>
      </c>
      <c r="CP34" s="227" t="str">
        <f t="shared" si="7"/>
        <v>-</v>
      </c>
      <c r="CQ34" s="227" t="str">
        <f t="shared" si="8"/>
        <v>-</v>
      </c>
      <c r="CR34" s="227" t="str">
        <f t="shared" si="9"/>
        <v>-</v>
      </c>
      <c r="CS34" s="227" t="str">
        <f t="shared" si="10"/>
        <v>-</v>
      </c>
      <c r="CT34" s="228" t="str">
        <f t="shared" si="11"/>
        <v>-</v>
      </c>
      <c r="CU34" s="282"/>
      <c r="CV34" s="282"/>
      <c r="CW34" s="292" t="str">
        <f t="shared" si="12"/>
        <v>-</v>
      </c>
      <c r="CX34" s="234" t="str">
        <f t="shared" si="13"/>
        <v>-</v>
      </c>
      <c r="CY34" s="234" t="str">
        <f t="shared" si="14"/>
        <v>-</v>
      </c>
      <c r="CZ34" s="234" t="str">
        <f t="shared" si="15"/>
        <v>-</v>
      </c>
      <c r="DA34" s="234" t="str">
        <f t="shared" si="16"/>
        <v>-</v>
      </c>
      <c r="DB34" s="235" t="str">
        <f t="shared" si="17"/>
        <v>-</v>
      </c>
      <c r="DC34" s="282"/>
      <c r="DD34" s="282"/>
      <c r="DE34" s="226" t="str">
        <f t="shared" si="18"/>
        <v>-</v>
      </c>
      <c r="DF34" s="227" t="str">
        <f t="shared" si="19"/>
        <v>-</v>
      </c>
      <c r="DG34" s="227" t="str">
        <f t="shared" si="20"/>
        <v>-</v>
      </c>
      <c r="DH34" s="227" t="str">
        <f t="shared" si="21"/>
        <v>-</v>
      </c>
      <c r="DI34" s="227" t="str">
        <f t="shared" si="22"/>
        <v>-</v>
      </c>
      <c r="DJ34" s="228" t="str">
        <f t="shared" si="23"/>
        <v>-</v>
      </c>
      <c r="DK34" s="282"/>
      <c r="DL34" s="282"/>
      <c r="DM34" s="226" t="str">
        <f t="shared" si="24"/>
        <v>-</v>
      </c>
      <c r="DN34" s="227" t="str">
        <f t="shared" si="25"/>
        <v>-</v>
      </c>
      <c r="DO34" s="227" t="str">
        <f t="shared" si="26"/>
        <v>-</v>
      </c>
      <c r="DP34" s="227" t="str">
        <f t="shared" si="27"/>
        <v>-</v>
      </c>
      <c r="DQ34" s="227" t="str">
        <f t="shared" si="28"/>
        <v>-</v>
      </c>
      <c r="DR34" s="228" t="str">
        <f t="shared" si="29"/>
        <v>-</v>
      </c>
      <c r="DS34" s="282"/>
      <c r="DT34" s="282"/>
      <c r="DU34" s="226" t="str">
        <f t="shared" si="30"/>
        <v>-</v>
      </c>
      <c r="DV34" s="227" t="str">
        <f t="shared" si="31"/>
        <v>-</v>
      </c>
      <c r="DW34" s="227" t="str">
        <f t="shared" si="32"/>
        <v>-</v>
      </c>
      <c r="DX34" s="227" t="str">
        <f t="shared" si="33"/>
        <v>-</v>
      </c>
      <c r="DY34" s="227" t="str">
        <f t="shared" si="34"/>
        <v>-</v>
      </c>
      <c r="DZ34" s="228" t="str">
        <f t="shared" si="35"/>
        <v>-</v>
      </c>
      <c r="EA34" s="282"/>
      <c r="EB34" s="282"/>
      <c r="EC34" s="226" t="str">
        <f t="shared" si="36"/>
        <v>-</v>
      </c>
      <c r="ED34" s="227" t="str">
        <f t="shared" si="37"/>
        <v>-</v>
      </c>
      <c r="EE34" s="227" t="str">
        <f t="shared" si="38"/>
        <v>-</v>
      </c>
      <c r="EF34" s="227" t="str">
        <f t="shared" si="39"/>
        <v>-</v>
      </c>
      <c r="EG34" s="227" t="str">
        <f t="shared" si="40"/>
        <v>-</v>
      </c>
      <c r="EH34" s="228" t="str">
        <f t="shared" si="41"/>
        <v>-</v>
      </c>
      <c r="EI34" s="282"/>
      <c r="EJ34" s="282"/>
      <c r="EK34" s="226" t="str">
        <f t="shared" si="42"/>
        <v>-</v>
      </c>
      <c r="EL34" s="227" t="str">
        <f t="shared" si="43"/>
        <v>-</v>
      </c>
      <c r="EM34" s="227" t="str">
        <f t="shared" si="44"/>
        <v>-</v>
      </c>
      <c r="EN34" s="227" t="str">
        <f t="shared" si="45"/>
        <v>-</v>
      </c>
      <c r="EO34" s="227" t="str">
        <f t="shared" si="46"/>
        <v>-</v>
      </c>
      <c r="EP34" s="228" t="str">
        <f t="shared" si="47"/>
        <v>-</v>
      </c>
      <c r="EQ34" s="282"/>
      <c r="ER34" s="282"/>
      <c r="ES34" s="226" t="str">
        <f t="shared" si="48"/>
        <v>-</v>
      </c>
      <c r="ET34" s="227" t="str">
        <f t="shared" si="49"/>
        <v>-</v>
      </c>
      <c r="EU34" s="228" t="str">
        <f t="shared" si="50"/>
        <v>-</v>
      </c>
      <c r="EV34" s="282"/>
      <c r="EW34" s="282"/>
      <c r="EX34" s="301" t="str">
        <f t="shared" si="51"/>
        <v>-</v>
      </c>
      <c r="EY34" s="259" t="str">
        <f t="shared" si="52"/>
        <v>-</v>
      </c>
      <c r="EZ34" s="259" t="str">
        <f t="shared" si="53"/>
        <v>-</v>
      </c>
      <c r="FA34" s="259" t="str">
        <f t="shared" si="54"/>
        <v>-</v>
      </c>
      <c r="FB34" s="259" t="str">
        <f t="shared" si="55"/>
        <v>-</v>
      </c>
      <c r="FC34" s="260" t="str">
        <f t="shared" si="56"/>
        <v>-</v>
      </c>
      <c r="FD34" s="282"/>
      <c r="FE34" s="282"/>
      <c r="FF34" s="301" t="str">
        <f t="shared" si="57"/>
        <v>-</v>
      </c>
      <c r="FG34" s="259" t="str">
        <f t="shared" si="58"/>
        <v>-</v>
      </c>
      <c r="FH34" s="259" t="str">
        <f t="shared" si="59"/>
        <v>-</v>
      </c>
      <c r="FI34" s="259" t="str">
        <f t="shared" si="60"/>
        <v>-</v>
      </c>
      <c r="FJ34" s="259" t="str">
        <f t="shared" si="61"/>
        <v>-</v>
      </c>
      <c r="FK34" s="260" t="str">
        <f t="shared" si="62"/>
        <v>-</v>
      </c>
      <c r="FL34" s="282"/>
      <c r="FM34" s="282"/>
      <c r="FN34" s="301" t="str">
        <f t="shared" si="63"/>
        <v>-</v>
      </c>
      <c r="FO34" s="259" t="str">
        <f t="shared" si="64"/>
        <v>-</v>
      </c>
      <c r="FP34" s="259" t="str">
        <f t="shared" si="65"/>
        <v>-</v>
      </c>
      <c r="FQ34" s="259" t="str">
        <f t="shared" si="66"/>
        <v>-</v>
      </c>
      <c r="FR34" s="259" t="str">
        <f t="shared" si="67"/>
        <v>-</v>
      </c>
      <c r="FS34" s="260" t="str">
        <f t="shared" si="68"/>
        <v>-</v>
      </c>
      <c r="FT34" s="282"/>
      <c r="FU34" s="282"/>
      <c r="FV34" s="301" t="str">
        <f t="shared" si="69"/>
        <v>-</v>
      </c>
      <c r="FW34" s="259" t="str">
        <f t="shared" si="70"/>
        <v>-</v>
      </c>
      <c r="FX34" s="259" t="str">
        <f t="shared" si="71"/>
        <v>-</v>
      </c>
      <c r="FY34" s="259" t="str">
        <f t="shared" si="72"/>
        <v>-</v>
      </c>
      <c r="FZ34" s="259" t="str">
        <f t="shared" si="73"/>
        <v>-</v>
      </c>
      <c r="GA34" s="260" t="str">
        <f t="shared" si="74"/>
        <v>-</v>
      </c>
      <c r="GB34" s="282"/>
      <c r="GC34" s="282"/>
      <c r="GD34" s="301" t="str">
        <f t="shared" si="75"/>
        <v>-</v>
      </c>
      <c r="GE34" s="259" t="str">
        <f t="shared" si="76"/>
        <v>-</v>
      </c>
      <c r="GF34" s="259" t="str">
        <f t="shared" si="77"/>
        <v>-</v>
      </c>
      <c r="GG34" s="259" t="str">
        <f t="shared" si="78"/>
        <v>-</v>
      </c>
      <c r="GH34" s="259" t="str">
        <f t="shared" si="79"/>
        <v>-</v>
      </c>
      <c r="GI34" s="260" t="str">
        <f t="shared" si="80"/>
        <v>-</v>
      </c>
      <c r="GJ34" s="282"/>
      <c r="GK34" s="282"/>
      <c r="GL34" s="301" t="str">
        <f t="shared" si="81"/>
        <v>-</v>
      </c>
      <c r="GM34" s="259" t="str">
        <f t="shared" si="82"/>
        <v>-</v>
      </c>
      <c r="GN34" s="259" t="str">
        <f t="shared" si="83"/>
        <v>-</v>
      </c>
      <c r="GO34" s="259" t="str">
        <f t="shared" si="84"/>
        <v>-</v>
      </c>
      <c r="GP34" s="259" t="str">
        <f t="shared" si="85"/>
        <v>-</v>
      </c>
      <c r="GQ34" s="260" t="str">
        <f t="shared" si="86"/>
        <v>-</v>
      </c>
      <c r="GR34" s="282"/>
      <c r="GS34" s="282"/>
      <c r="GT34" s="301" t="str">
        <f t="shared" si="87"/>
        <v>-</v>
      </c>
      <c r="GU34" s="259" t="str">
        <f t="shared" si="88"/>
        <v>-</v>
      </c>
      <c r="GV34" s="259" t="str">
        <f t="shared" si="89"/>
        <v>-</v>
      </c>
      <c r="GW34" s="259" t="str">
        <f t="shared" si="90"/>
        <v>-</v>
      </c>
      <c r="GX34" s="259" t="str">
        <f t="shared" si="91"/>
        <v>-</v>
      </c>
      <c r="GY34" s="260" t="str">
        <f t="shared" si="92"/>
        <v>-</v>
      </c>
      <c r="GZ34" s="282"/>
      <c r="HA34" s="282"/>
      <c r="HB34" s="301" t="str">
        <f t="shared" si="93"/>
        <v>-</v>
      </c>
      <c r="HC34" s="259" t="str">
        <f t="shared" si="94"/>
        <v>-</v>
      </c>
      <c r="HD34" s="259" t="str">
        <f t="shared" si="95"/>
        <v>-</v>
      </c>
      <c r="HE34" s="259" t="str">
        <f t="shared" si="96"/>
        <v>-</v>
      </c>
      <c r="HF34" s="259" t="str">
        <f t="shared" si="97"/>
        <v>-</v>
      </c>
      <c r="HG34" s="260" t="str">
        <f t="shared" si="98"/>
        <v>-</v>
      </c>
      <c r="HH34" s="282"/>
      <c r="HI34" s="282"/>
      <c r="HJ34" s="301" t="str">
        <f t="shared" si="99"/>
        <v>-</v>
      </c>
      <c r="HK34" s="259" t="str">
        <f t="shared" si="100"/>
        <v>-</v>
      </c>
      <c r="HL34" s="260" t="str">
        <f t="shared" si="101"/>
        <v>-</v>
      </c>
      <c r="HM34" s="428" t="str">
        <f t="shared" si="110"/>
        <v>-</v>
      </c>
      <c r="HN34" s="429" t="str">
        <f t="shared" si="111"/>
        <v>-</v>
      </c>
      <c r="HO34" s="429" t="str">
        <f t="shared" si="112"/>
        <v>-</v>
      </c>
      <c r="HP34" s="429" t="str">
        <f t="shared" si="113"/>
        <v>-</v>
      </c>
      <c r="HQ34" s="429" t="str">
        <f t="shared" si="114"/>
        <v>-</v>
      </c>
      <c r="HR34" s="430" t="str">
        <f t="shared" si="115"/>
        <v>-</v>
      </c>
      <c r="HS34" s="450"/>
      <c r="HT34" s="450"/>
      <c r="HU34" s="428" t="str">
        <f t="shared" si="116"/>
        <v>-</v>
      </c>
      <c r="HV34" s="429" t="str">
        <f t="shared" si="117"/>
        <v>-</v>
      </c>
      <c r="HW34" s="429" t="str">
        <f t="shared" si="118"/>
        <v>-</v>
      </c>
      <c r="HX34" s="429" t="str">
        <f t="shared" si="119"/>
        <v>-</v>
      </c>
      <c r="HY34" s="429" t="str">
        <f t="shared" si="120"/>
        <v>-</v>
      </c>
      <c r="HZ34" s="430" t="str">
        <f t="shared" si="121"/>
        <v>-</v>
      </c>
      <c r="IA34" s="450"/>
      <c r="IB34" s="450"/>
      <c r="IC34" s="428" t="str">
        <f t="shared" si="122"/>
        <v>-</v>
      </c>
      <c r="ID34" s="429" t="str">
        <f t="shared" si="123"/>
        <v>-</v>
      </c>
      <c r="IE34" s="429" t="str">
        <f t="shared" si="124"/>
        <v>-</v>
      </c>
      <c r="IF34" s="429" t="str">
        <f t="shared" si="125"/>
        <v>-</v>
      </c>
      <c r="IG34" s="429" t="str">
        <f t="shared" si="126"/>
        <v>-</v>
      </c>
      <c r="IH34" s="430" t="str">
        <f t="shared" si="127"/>
        <v>-</v>
      </c>
      <c r="II34" s="450"/>
      <c r="IJ34" s="450"/>
      <c r="IK34" s="428" t="str">
        <f t="shared" si="128"/>
        <v>-</v>
      </c>
      <c r="IL34" s="429" t="str">
        <f t="shared" si="129"/>
        <v>-</v>
      </c>
      <c r="IM34" s="429" t="str">
        <f t="shared" si="130"/>
        <v>-</v>
      </c>
      <c r="IN34" s="429" t="str">
        <f t="shared" si="131"/>
        <v>-</v>
      </c>
      <c r="IO34" s="429" t="str">
        <f t="shared" si="132"/>
        <v>-</v>
      </c>
      <c r="IP34" s="430" t="str">
        <f t="shared" si="133"/>
        <v>-</v>
      </c>
      <c r="IQ34" s="450"/>
      <c r="IR34" s="450"/>
      <c r="IS34" s="428" t="str">
        <f t="shared" si="134"/>
        <v>-</v>
      </c>
      <c r="IT34" s="429" t="str">
        <f t="shared" si="135"/>
        <v>-</v>
      </c>
      <c r="IU34" s="429" t="str">
        <f t="shared" si="136"/>
        <v>-</v>
      </c>
      <c r="IV34" s="429" t="str">
        <f t="shared" si="137"/>
        <v>-</v>
      </c>
      <c r="IW34" s="429" t="str">
        <f t="shared" si="138"/>
        <v>-</v>
      </c>
      <c r="IX34" s="430" t="str">
        <f t="shared" si="139"/>
        <v>-</v>
      </c>
      <c r="IY34" s="450"/>
      <c r="IZ34" s="450"/>
      <c r="JA34" s="428" t="str">
        <f t="shared" si="140"/>
        <v>-</v>
      </c>
      <c r="JB34" s="429" t="str">
        <f t="shared" si="141"/>
        <v>-</v>
      </c>
      <c r="JC34" s="429" t="str">
        <f t="shared" si="142"/>
        <v>-</v>
      </c>
      <c r="JD34" s="429" t="str">
        <f t="shared" si="143"/>
        <v>-</v>
      </c>
      <c r="JE34" s="429" t="str">
        <f t="shared" si="144"/>
        <v>-</v>
      </c>
      <c r="JF34" s="430" t="str">
        <f t="shared" si="145"/>
        <v>-</v>
      </c>
      <c r="JG34" s="450"/>
      <c r="JH34" s="450"/>
      <c r="JI34" s="428" t="str">
        <f t="shared" si="146"/>
        <v>-</v>
      </c>
      <c r="JJ34" s="429" t="str">
        <f t="shared" si="147"/>
        <v>-</v>
      </c>
      <c r="JK34" s="429" t="str">
        <f t="shared" si="148"/>
        <v>-</v>
      </c>
      <c r="JL34" s="429" t="str">
        <f t="shared" si="149"/>
        <v>-</v>
      </c>
      <c r="JM34" s="429" t="str">
        <f t="shared" si="150"/>
        <v>-</v>
      </c>
      <c r="JN34" s="430" t="str">
        <f t="shared" si="151"/>
        <v>-</v>
      </c>
      <c r="JO34" s="450"/>
      <c r="JP34" s="450"/>
      <c r="JQ34" s="428" t="str">
        <f t="shared" si="152"/>
        <v>-</v>
      </c>
      <c r="JR34" s="429" t="str">
        <f t="shared" si="153"/>
        <v>-</v>
      </c>
      <c r="JS34" s="429" t="str">
        <f t="shared" si="154"/>
        <v>-</v>
      </c>
      <c r="JT34" s="429" t="str">
        <f t="shared" si="155"/>
        <v>-</v>
      </c>
      <c r="JU34" s="429" t="str">
        <f t="shared" si="156"/>
        <v>-</v>
      </c>
      <c r="JV34" s="430" t="str">
        <f t="shared" si="157"/>
        <v>-</v>
      </c>
      <c r="JW34" s="450"/>
      <c r="JX34" s="450"/>
      <c r="JY34" s="428" t="str">
        <f t="shared" si="158"/>
        <v>-</v>
      </c>
      <c r="JZ34" s="429" t="str">
        <f t="shared" si="159"/>
        <v>-</v>
      </c>
      <c r="KA34" s="430" t="str">
        <f t="shared" si="160"/>
        <v>-</v>
      </c>
      <c r="KB34" s="172"/>
      <c r="KC34" s="355"/>
      <c r="KD34" s="355"/>
      <c r="KE34" s="355"/>
      <c r="KF34" s="355"/>
      <c r="KG34" s="355"/>
      <c r="KH34" s="355"/>
      <c r="KI34" s="358"/>
      <c r="KJ34" s="358"/>
      <c r="KK34" s="358"/>
      <c r="KL34" s="358"/>
      <c r="KM34" s="358"/>
      <c r="KN34" s="358"/>
      <c r="KO34" s="358"/>
      <c r="KP34" s="358"/>
      <c r="KQ34" s="358"/>
      <c r="KR34" s="358"/>
      <c r="KS34" s="358"/>
      <c r="KT34" s="358"/>
      <c r="KU34" s="358"/>
      <c r="KV34" s="358"/>
      <c r="KW34" s="358"/>
      <c r="KX34" s="358"/>
      <c r="KY34" s="358"/>
      <c r="KZ34" s="358"/>
      <c r="LA34" s="358"/>
      <c r="LB34" s="358"/>
      <c r="LC34" s="358"/>
      <c r="LD34" s="358"/>
      <c r="LE34" s="358"/>
      <c r="LF34" s="358"/>
      <c r="LG34" s="358"/>
      <c r="LH34" s="358"/>
      <c r="LI34" s="358"/>
      <c r="LJ34" s="358"/>
      <c r="LK34" s="358"/>
      <c r="LL34" s="358"/>
      <c r="LM34" s="358"/>
      <c r="LN34" s="358"/>
      <c r="LO34" s="358"/>
      <c r="LP34" s="358"/>
      <c r="LQ34" s="358"/>
      <c r="LR34" s="358"/>
      <c r="LS34" s="344"/>
      <c r="LT34" s="344"/>
      <c r="LU34" s="344"/>
      <c r="LV34" s="344"/>
      <c r="LW34" s="344"/>
      <c r="LX34" s="344"/>
      <c r="LY34" s="358"/>
      <c r="LZ34" s="358"/>
      <c r="MA34" s="405"/>
    </row>
    <row r="35" spans="1:339" x14ac:dyDescent="0.2">
      <c r="A35" s="310" t="s">
        <v>243</v>
      </c>
      <c r="B35" s="172">
        <v>0</v>
      </c>
      <c r="C35" s="172">
        <v>0</v>
      </c>
      <c r="D35" s="172" t="s">
        <v>315</v>
      </c>
      <c r="E35" s="172">
        <v>1</v>
      </c>
      <c r="F35" s="173"/>
      <c r="G35" s="218" t="s">
        <v>112</v>
      </c>
      <c r="H35" s="348">
        <v>2007</v>
      </c>
      <c r="I35" s="349">
        <v>2007</v>
      </c>
      <c r="J35" s="362">
        <v>26.7</v>
      </c>
      <c r="K35" s="362">
        <v>26.6</v>
      </c>
      <c r="L35" s="362">
        <v>26.6</v>
      </c>
      <c r="M35" s="362">
        <v>34.799999999999997</v>
      </c>
      <c r="N35" s="362">
        <v>44.4</v>
      </c>
      <c r="O35" s="363">
        <v>39.4</v>
      </c>
      <c r="P35" s="388">
        <v>2007</v>
      </c>
      <c r="Q35" s="389">
        <v>2007</v>
      </c>
      <c r="R35" s="362">
        <v>15</v>
      </c>
      <c r="S35" s="362">
        <v>12.3</v>
      </c>
      <c r="T35" s="362">
        <v>13.6</v>
      </c>
      <c r="U35" s="362">
        <v>24.6</v>
      </c>
      <c r="V35" s="362">
        <v>28.5</v>
      </c>
      <c r="W35" s="363">
        <v>26.5</v>
      </c>
      <c r="X35" s="388">
        <v>2007</v>
      </c>
      <c r="Y35" s="389">
        <v>2007</v>
      </c>
      <c r="Z35" s="362">
        <v>5.0999999999999996</v>
      </c>
      <c r="AA35" s="362">
        <v>4.3</v>
      </c>
      <c r="AB35" s="362">
        <v>4.7</v>
      </c>
      <c r="AC35" s="362">
        <v>10.1</v>
      </c>
      <c r="AD35" s="362">
        <v>9.1999999999999993</v>
      </c>
      <c r="AE35" s="363">
        <v>9.6999999999999993</v>
      </c>
      <c r="AF35" s="388">
        <v>2007</v>
      </c>
      <c r="AG35" s="389">
        <v>2007</v>
      </c>
      <c r="AH35" s="362"/>
      <c r="AI35" s="362"/>
      <c r="AJ35" s="362">
        <v>8.8000000000000007</v>
      </c>
      <c r="AK35" s="362"/>
      <c r="AL35" s="362"/>
      <c r="AM35" s="363">
        <v>22.6</v>
      </c>
      <c r="AN35" s="388">
        <v>2007</v>
      </c>
      <c r="AO35" s="389">
        <v>2007</v>
      </c>
      <c r="AP35" s="362">
        <v>59.9</v>
      </c>
      <c r="AQ35" s="362">
        <v>26.3</v>
      </c>
      <c r="AR35" s="362">
        <v>38.700000000000003</v>
      </c>
      <c r="AS35" s="362">
        <v>95.8</v>
      </c>
      <c r="AT35" s="362">
        <v>53.2</v>
      </c>
      <c r="AU35" s="363">
        <v>71.8</v>
      </c>
      <c r="AV35" s="388">
        <v>2007</v>
      </c>
      <c r="AW35" s="389">
        <v>2007</v>
      </c>
      <c r="AX35" s="349">
        <v>9.8000000000000007</v>
      </c>
      <c r="AY35" s="349">
        <v>7.6</v>
      </c>
      <c r="AZ35" s="349">
        <v>8.9</v>
      </c>
      <c r="BA35" s="349">
        <v>21.2</v>
      </c>
      <c r="BB35" s="349">
        <v>22.6</v>
      </c>
      <c r="BC35" s="481">
        <v>21.7</v>
      </c>
      <c r="BD35" s="388"/>
      <c r="BE35" s="389"/>
      <c r="BF35" s="396"/>
      <c r="BG35" s="396"/>
      <c r="BH35" s="396"/>
      <c r="BI35" s="396"/>
      <c r="BJ35" s="396"/>
      <c r="BK35" s="397"/>
      <c r="BL35" s="388"/>
      <c r="BM35" s="349"/>
      <c r="BN35" s="349"/>
      <c r="BO35" s="349"/>
      <c r="BP35" s="349"/>
      <c r="BQ35" s="349"/>
      <c r="BR35" s="349"/>
      <c r="BS35" s="481"/>
      <c r="BT35" s="388"/>
      <c r="BU35" s="389"/>
      <c r="BV35" s="396"/>
      <c r="BW35" s="396"/>
      <c r="BX35" s="397"/>
      <c r="BY35" s="216"/>
      <c r="BZ35" s="208"/>
      <c r="CA35" s="208"/>
      <c r="CB35" s="208"/>
      <c r="CC35" s="208"/>
      <c r="CD35" s="284"/>
      <c r="CE35" s="282"/>
      <c r="CF35" s="282"/>
      <c r="CG35" s="226">
        <f t="shared" si="0"/>
        <v>0</v>
      </c>
      <c r="CH35" s="227">
        <f t="shared" si="1"/>
        <v>0</v>
      </c>
      <c r="CI35" s="227">
        <f t="shared" si="2"/>
        <v>0</v>
      </c>
      <c r="CJ35" s="227">
        <f t="shared" si="3"/>
        <v>0</v>
      </c>
      <c r="CK35" s="227">
        <f t="shared" si="4"/>
        <v>0</v>
      </c>
      <c r="CL35" s="228">
        <f t="shared" si="5"/>
        <v>0</v>
      </c>
      <c r="CM35" s="282"/>
      <c r="CN35" s="282"/>
      <c r="CO35" s="226">
        <f t="shared" si="6"/>
        <v>0</v>
      </c>
      <c r="CP35" s="227">
        <f t="shared" si="7"/>
        <v>0</v>
      </c>
      <c r="CQ35" s="227">
        <f t="shared" si="8"/>
        <v>0</v>
      </c>
      <c r="CR35" s="227">
        <f t="shared" si="9"/>
        <v>0</v>
      </c>
      <c r="CS35" s="227">
        <f t="shared" si="10"/>
        <v>0</v>
      </c>
      <c r="CT35" s="228">
        <f t="shared" si="11"/>
        <v>0</v>
      </c>
      <c r="CU35" s="282"/>
      <c r="CV35" s="282"/>
      <c r="CW35" s="292">
        <f t="shared" si="12"/>
        <v>0</v>
      </c>
      <c r="CX35" s="234">
        <f t="shared" si="13"/>
        <v>0</v>
      </c>
      <c r="CY35" s="234">
        <f t="shared" si="14"/>
        <v>0</v>
      </c>
      <c r="CZ35" s="234">
        <f t="shared" si="15"/>
        <v>0</v>
      </c>
      <c r="DA35" s="234">
        <f t="shared" si="16"/>
        <v>0</v>
      </c>
      <c r="DB35" s="235">
        <f t="shared" si="17"/>
        <v>0</v>
      </c>
      <c r="DC35" s="282"/>
      <c r="DD35" s="282"/>
      <c r="DE35" s="226" t="str">
        <f t="shared" si="18"/>
        <v>-</v>
      </c>
      <c r="DF35" s="227" t="str">
        <f t="shared" si="19"/>
        <v>-</v>
      </c>
      <c r="DG35" s="227">
        <f t="shared" si="20"/>
        <v>0</v>
      </c>
      <c r="DH35" s="227" t="str">
        <f t="shared" si="21"/>
        <v>-</v>
      </c>
      <c r="DI35" s="227" t="str">
        <f t="shared" si="22"/>
        <v>-</v>
      </c>
      <c r="DJ35" s="228">
        <f t="shared" si="23"/>
        <v>0</v>
      </c>
      <c r="DK35" s="282"/>
      <c r="DL35" s="282"/>
      <c r="DM35" s="226">
        <f t="shared" si="24"/>
        <v>0</v>
      </c>
      <c r="DN35" s="227">
        <f t="shared" si="25"/>
        <v>0</v>
      </c>
      <c r="DO35" s="227">
        <f t="shared" si="26"/>
        <v>0</v>
      </c>
      <c r="DP35" s="227">
        <f t="shared" si="27"/>
        <v>0</v>
      </c>
      <c r="DQ35" s="227">
        <f t="shared" si="28"/>
        <v>0</v>
      </c>
      <c r="DR35" s="228">
        <f t="shared" si="29"/>
        <v>0</v>
      </c>
      <c r="DS35" s="282"/>
      <c r="DT35" s="282"/>
      <c r="DU35" s="226">
        <f t="shared" si="30"/>
        <v>0</v>
      </c>
      <c r="DV35" s="227">
        <f t="shared" si="31"/>
        <v>0</v>
      </c>
      <c r="DW35" s="227">
        <f t="shared" si="32"/>
        <v>0</v>
      </c>
      <c r="DX35" s="227">
        <f t="shared" si="33"/>
        <v>0</v>
      </c>
      <c r="DY35" s="227">
        <f t="shared" si="34"/>
        <v>0</v>
      </c>
      <c r="DZ35" s="228">
        <f t="shared" si="35"/>
        <v>0</v>
      </c>
      <c r="EA35" s="282"/>
      <c r="EB35" s="282"/>
      <c r="EC35" s="226" t="str">
        <f t="shared" si="36"/>
        <v>-</v>
      </c>
      <c r="ED35" s="227" t="str">
        <f t="shared" si="37"/>
        <v>-</v>
      </c>
      <c r="EE35" s="227" t="str">
        <f t="shared" si="38"/>
        <v>-</v>
      </c>
      <c r="EF35" s="227" t="str">
        <f t="shared" si="39"/>
        <v>-</v>
      </c>
      <c r="EG35" s="227" t="str">
        <f t="shared" si="40"/>
        <v>-</v>
      </c>
      <c r="EH35" s="228" t="str">
        <f t="shared" si="41"/>
        <v>-</v>
      </c>
      <c r="EI35" s="282"/>
      <c r="EJ35" s="282"/>
      <c r="EK35" s="226" t="str">
        <f t="shared" si="42"/>
        <v>-</v>
      </c>
      <c r="EL35" s="227" t="str">
        <f t="shared" si="43"/>
        <v>-</v>
      </c>
      <c r="EM35" s="227" t="str">
        <f t="shared" si="44"/>
        <v>-</v>
      </c>
      <c r="EN35" s="227" t="str">
        <f t="shared" si="45"/>
        <v>-</v>
      </c>
      <c r="EO35" s="227" t="str">
        <f t="shared" si="46"/>
        <v>-</v>
      </c>
      <c r="EP35" s="228" t="str">
        <f t="shared" si="47"/>
        <v>-</v>
      </c>
      <c r="EQ35" s="282"/>
      <c r="ER35" s="282"/>
      <c r="ES35" s="226" t="str">
        <f t="shared" si="48"/>
        <v>-</v>
      </c>
      <c r="ET35" s="227" t="str">
        <f t="shared" si="49"/>
        <v>-</v>
      </c>
      <c r="EU35" s="228" t="str">
        <f t="shared" si="50"/>
        <v>-</v>
      </c>
      <c r="EV35" s="282"/>
      <c r="EW35" s="282"/>
      <c r="EX35" s="301">
        <f t="shared" si="51"/>
        <v>0</v>
      </c>
      <c r="EY35" s="259">
        <f t="shared" si="52"/>
        <v>0</v>
      </c>
      <c r="EZ35" s="259">
        <f t="shared" si="53"/>
        <v>0</v>
      </c>
      <c r="FA35" s="259">
        <f t="shared" si="54"/>
        <v>0</v>
      </c>
      <c r="FB35" s="259">
        <f t="shared" si="55"/>
        <v>0</v>
      </c>
      <c r="FC35" s="260">
        <f t="shared" si="56"/>
        <v>0</v>
      </c>
      <c r="FD35" s="282"/>
      <c r="FE35" s="282"/>
      <c r="FF35" s="301">
        <f t="shared" si="57"/>
        <v>0</v>
      </c>
      <c r="FG35" s="259">
        <f t="shared" si="58"/>
        <v>0</v>
      </c>
      <c r="FH35" s="259">
        <f t="shared" si="59"/>
        <v>0</v>
      </c>
      <c r="FI35" s="259">
        <f t="shared" si="60"/>
        <v>0</v>
      </c>
      <c r="FJ35" s="259">
        <f t="shared" si="61"/>
        <v>0</v>
      </c>
      <c r="FK35" s="260">
        <f t="shared" si="62"/>
        <v>0</v>
      </c>
      <c r="FL35" s="282"/>
      <c r="FM35" s="282"/>
      <c r="FN35" s="301">
        <f t="shared" si="63"/>
        <v>0</v>
      </c>
      <c r="FO35" s="259">
        <f t="shared" si="64"/>
        <v>0</v>
      </c>
      <c r="FP35" s="259">
        <f t="shared" si="65"/>
        <v>0</v>
      </c>
      <c r="FQ35" s="259">
        <f t="shared" si="66"/>
        <v>0</v>
      </c>
      <c r="FR35" s="259">
        <f t="shared" si="67"/>
        <v>0</v>
      </c>
      <c r="FS35" s="260">
        <f t="shared" si="68"/>
        <v>0</v>
      </c>
      <c r="FT35" s="282"/>
      <c r="FU35" s="282"/>
      <c r="FV35" s="301" t="str">
        <f t="shared" si="69"/>
        <v>-</v>
      </c>
      <c r="FW35" s="259" t="str">
        <f t="shared" si="70"/>
        <v>-</v>
      </c>
      <c r="FX35" s="259">
        <f t="shared" si="71"/>
        <v>0</v>
      </c>
      <c r="FY35" s="259" t="str">
        <f t="shared" si="72"/>
        <v>-</v>
      </c>
      <c r="FZ35" s="259" t="str">
        <f t="shared" si="73"/>
        <v>-</v>
      </c>
      <c r="GA35" s="260">
        <f t="shared" si="74"/>
        <v>0</v>
      </c>
      <c r="GB35" s="282"/>
      <c r="GC35" s="282"/>
      <c r="GD35" s="301">
        <f t="shared" si="75"/>
        <v>0</v>
      </c>
      <c r="GE35" s="259">
        <f t="shared" si="76"/>
        <v>0</v>
      </c>
      <c r="GF35" s="259">
        <f t="shared" si="77"/>
        <v>0</v>
      </c>
      <c r="GG35" s="259">
        <f t="shared" si="78"/>
        <v>0</v>
      </c>
      <c r="GH35" s="259">
        <f t="shared" si="79"/>
        <v>0</v>
      </c>
      <c r="GI35" s="260">
        <f t="shared" si="80"/>
        <v>0</v>
      </c>
      <c r="GJ35" s="282"/>
      <c r="GK35" s="282"/>
      <c r="GL35" s="301">
        <f t="shared" si="81"/>
        <v>0</v>
      </c>
      <c r="GM35" s="259">
        <f t="shared" si="82"/>
        <v>0</v>
      </c>
      <c r="GN35" s="259">
        <f t="shared" si="83"/>
        <v>0</v>
      </c>
      <c r="GO35" s="259">
        <f t="shared" si="84"/>
        <v>0</v>
      </c>
      <c r="GP35" s="259">
        <f t="shared" si="85"/>
        <v>0</v>
      </c>
      <c r="GQ35" s="260">
        <f t="shared" si="86"/>
        <v>0</v>
      </c>
      <c r="GR35" s="282"/>
      <c r="GS35" s="282"/>
      <c r="GT35" s="301" t="str">
        <f t="shared" si="87"/>
        <v>-</v>
      </c>
      <c r="GU35" s="259" t="str">
        <f t="shared" si="88"/>
        <v>-</v>
      </c>
      <c r="GV35" s="259" t="str">
        <f t="shared" si="89"/>
        <v>-</v>
      </c>
      <c r="GW35" s="259" t="str">
        <f t="shared" si="90"/>
        <v>-</v>
      </c>
      <c r="GX35" s="259" t="str">
        <f t="shared" si="91"/>
        <v>-</v>
      </c>
      <c r="GY35" s="260" t="str">
        <f t="shared" si="92"/>
        <v>-</v>
      </c>
      <c r="GZ35" s="282"/>
      <c r="HA35" s="282"/>
      <c r="HB35" s="301" t="str">
        <f t="shared" si="93"/>
        <v>-</v>
      </c>
      <c r="HC35" s="259" t="str">
        <f t="shared" si="94"/>
        <v>-</v>
      </c>
      <c r="HD35" s="259" t="str">
        <f t="shared" si="95"/>
        <v>-</v>
      </c>
      <c r="HE35" s="259" t="str">
        <f t="shared" si="96"/>
        <v>-</v>
      </c>
      <c r="HF35" s="259" t="str">
        <f t="shared" si="97"/>
        <v>-</v>
      </c>
      <c r="HG35" s="260" t="str">
        <f t="shared" si="98"/>
        <v>-</v>
      </c>
      <c r="HH35" s="282"/>
      <c r="HI35" s="282"/>
      <c r="HJ35" s="301" t="str">
        <f t="shared" si="99"/>
        <v>-</v>
      </c>
      <c r="HK35" s="259" t="str">
        <f t="shared" si="100"/>
        <v>-</v>
      </c>
      <c r="HL35" s="260" t="str">
        <f t="shared" si="101"/>
        <v>-</v>
      </c>
      <c r="HM35" s="428">
        <f t="shared" si="110"/>
        <v>1</v>
      </c>
      <c r="HN35" s="429">
        <f t="shared" si="111"/>
        <v>1</v>
      </c>
      <c r="HO35" s="429">
        <f t="shared" si="112"/>
        <v>1</v>
      </c>
      <c r="HP35" s="429">
        <f t="shared" si="113"/>
        <v>1</v>
      </c>
      <c r="HQ35" s="429">
        <f t="shared" si="114"/>
        <v>1</v>
      </c>
      <c r="HR35" s="430">
        <f t="shared" si="115"/>
        <v>1</v>
      </c>
      <c r="HS35" s="450"/>
      <c r="HT35" s="450"/>
      <c r="HU35" s="428">
        <f t="shared" si="116"/>
        <v>1</v>
      </c>
      <c r="HV35" s="429">
        <f t="shared" si="117"/>
        <v>1</v>
      </c>
      <c r="HW35" s="429">
        <f t="shared" si="118"/>
        <v>1</v>
      </c>
      <c r="HX35" s="429">
        <f t="shared" si="119"/>
        <v>1</v>
      </c>
      <c r="HY35" s="429">
        <f t="shared" si="120"/>
        <v>1</v>
      </c>
      <c r="HZ35" s="430">
        <f t="shared" si="121"/>
        <v>1</v>
      </c>
      <c r="IA35" s="450"/>
      <c r="IB35" s="450"/>
      <c r="IC35" s="428">
        <f t="shared" si="122"/>
        <v>1</v>
      </c>
      <c r="ID35" s="429">
        <f t="shared" si="123"/>
        <v>1</v>
      </c>
      <c r="IE35" s="429">
        <f t="shared" si="124"/>
        <v>1</v>
      </c>
      <c r="IF35" s="429">
        <f t="shared" si="125"/>
        <v>1</v>
      </c>
      <c r="IG35" s="429">
        <f t="shared" si="126"/>
        <v>1</v>
      </c>
      <c r="IH35" s="430">
        <f t="shared" si="127"/>
        <v>1</v>
      </c>
      <c r="II35" s="450"/>
      <c r="IJ35" s="450"/>
      <c r="IK35" s="428" t="str">
        <f t="shared" si="128"/>
        <v>-</v>
      </c>
      <c r="IL35" s="429" t="str">
        <f t="shared" si="129"/>
        <v>-</v>
      </c>
      <c r="IM35" s="429">
        <f t="shared" si="130"/>
        <v>1</v>
      </c>
      <c r="IN35" s="429" t="str">
        <f t="shared" si="131"/>
        <v>-</v>
      </c>
      <c r="IO35" s="429" t="str">
        <f t="shared" si="132"/>
        <v>-</v>
      </c>
      <c r="IP35" s="430">
        <f t="shared" si="133"/>
        <v>1</v>
      </c>
      <c r="IQ35" s="450"/>
      <c r="IR35" s="450"/>
      <c r="IS35" s="428">
        <f t="shared" si="134"/>
        <v>1</v>
      </c>
      <c r="IT35" s="429">
        <f t="shared" si="135"/>
        <v>1</v>
      </c>
      <c r="IU35" s="429">
        <f t="shared" si="136"/>
        <v>1</v>
      </c>
      <c r="IV35" s="429">
        <f t="shared" si="137"/>
        <v>1</v>
      </c>
      <c r="IW35" s="429">
        <f t="shared" si="138"/>
        <v>1</v>
      </c>
      <c r="IX35" s="430">
        <f t="shared" si="139"/>
        <v>1</v>
      </c>
      <c r="IY35" s="450"/>
      <c r="IZ35" s="450"/>
      <c r="JA35" s="428">
        <f t="shared" si="140"/>
        <v>1</v>
      </c>
      <c r="JB35" s="429">
        <f t="shared" si="141"/>
        <v>1</v>
      </c>
      <c r="JC35" s="429">
        <f t="shared" si="142"/>
        <v>1</v>
      </c>
      <c r="JD35" s="429">
        <f t="shared" si="143"/>
        <v>1</v>
      </c>
      <c r="JE35" s="429">
        <f t="shared" si="144"/>
        <v>1</v>
      </c>
      <c r="JF35" s="430">
        <f t="shared" si="145"/>
        <v>1</v>
      </c>
      <c r="JG35" s="450"/>
      <c r="JH35" s="450"/>
      <c r="JI35" s="428" t="str">
        <f t="shared" si="146"/>
        <v>-</v>
      </c>
      <c r="JJ35" s="429" t="str">
        <f t="shared" si="147"/>
        <v>-</v>
      </c>
      <c r="JK35" s="429" t="str">
        <f t="shared" si="148"/>
        <v>-</v>
      </c>
      <c r="JL35" s="429" t="str">
        <f t="shared" si="149"/>
        <v>-</v>
      </c>
      <c r="JM35" s="429" t="str">
        <f t="shared" si="150"/>
        <v>-</v>
      </c>
      <c r="JN35" s="430" t="str">
        <f t="shared" si="151"/>
        <v>-</v>
      </c>
      <c r="JO35" s="450"/>
      <c r="JP35" s="450"/>
      <c r="JQ35" s="428" t="str">
        <f t="shared" si="152"/>
        <v>-</v>
      </c>
      <c r="JR35" s="429" t="str">
        <f t="shared" si="153"/>
        <v>-</v>
      </c>
      <c r="JS35" s="429" t="str">
        <f t="shared" si="154"/>
        <v>-</v>
      </c>
      <c r="JT35" s="429" t="str">
        <f t="shared" si="155"/>
        <v>-</v>
      </c>
      <c r="JU35" s="429" t="str">
        <f t="shared" si="156"/>
        <v>-</v>
      </c>
      <c r="JV35" s="430" t="str">
        <f t="shared" si="157"/>
        <v>-</v>
      </c>
      <c r="JW35" s="450"/>
      <c r="JX35" s="450"/>
      <c r="JY35" s="428" t="str">
        <f t="shared" si="158"/>
        <v>-</v>
      </c>
      <c r="JZ35" s="429" t="str">
        <f t="shared" si="159"/>
        <v>-</v>
      </c>
      <c r="KA35" s="430" t="str">
        <f t="shared" si="160"/>
        <v>-</v>
      </c>
      <c r="KB35" s="172"/>
      <c r="KC35" s="355"/>
      <c r="KD35" s="355"/>
      <c r="KE35" s="355"/>
      <c r="KF35" s="355"/>
      <c r="KG35" s="355"/>
      <c r="KH35" s="355"/>
      <c r="KI35" s="358"/>
      <c r="KJ35" s="358"/>
      <c r="KK35" s="358"/>
      <c r="KL35" s="358"/>
      <c r="KM35" s="358"/>
      <c r="KN35" s="358"/>
      <c r="KO35" s="358"/>
      <c r="KP35" s="358"/>
      <c r="KQ35" s="358"/>
      <c r="KR35" s="358"/>
      <c r="KS35" s="358"/>
      <c r="KT35" s="358"/>
      <c r="KU35" s="358"/>
      <c r="KV35" s="358"/>
      <c r="KW35" s="358" t="s">
        <v>628</v>
      </c>
      <c r="KX35" s="358"/>
      <c r="KY35" s="358"/>
      <c r="KZ35" s="358" t="s">
        <v>628</v>
      </c>
      <c r="LA35" s="358"/>
      <c r="LB35" s="358"/>
      <c r="LC35" s="358"/>
      <c r="LD35" s="358"/>
      <c r="LE35" s="358"/>
      <c r="LF35" s="358"/>
      <c r="LG35" s="358"/>
      <c r="LH35" s="358"/>
      <c r="LI35" s="358"/>
      <c r="LJ35" s="358"/>
      <c r="LK35" s="358"/>
      <c r="LL35" s="358"/>
      <c r="LM35" s="358"/>
      <c r="LN35" s="358"/>
      <c r="LO35" s="358"/>
      <c r="LP35" s="358"/>
      <c r="LQ35" s="358"/>
      <c r="LR35" s="358"/>
      <c r="LS35" s="344"/>
      <c r="LT35" s="344"/>
      <c r="LU35" s="344"/>
      <c r="LV35" s="344"/>
      <c r="LW35" s="344"/>
      <c r="LX35" s="344"/>
      <c r="LY35" s="358"/>
      <c r="LZ35" s="358"/>
      <c r="MA35" s="405"/>
    </row>
    <row r="36" spans="1:339" x14ac:dyDescent="0.2">
      <c r="A36" s="310" t="s">
        <v>243</v>
      </c>
      <c r="B36" s="172">
        <v>0</v>
      </c>
      <c r="C36" s="172">
        <v>0</v>
      </c>
      <c r="D36" s="172" t="s">
        <v>335</v>
      </c>
      <c r="E36" s="172">
        <v>1</v>
      </c>
      <c r="F36" s="173"/>
      <c r="G36" s="218" t="s">
        <v>116</v>
      </c>
      <c r="H36" s="348"/>
      <c r="I36" s="349"/>
      <c r="J36" s="362"/>
      <c r="K36" s="362"/>
      <c r="L36" s="362"/>
      <c r="M36" s="362"/>
      <c r="N36" s="362"/>
      <c r="O36" s="363"/>
      <c r="P36" s="388"/>
      <c r="Q36" s="389"/>
      <c r="R36" s="362"/>
      <c r="S36" s="362"/>
      <c r="T36" s="362"/>
      <c r="U36" s="362"/>
      <c r="V36" s="362"/>
      <c r="W36" s="363"/>
      <c r="X36" s="388"/>
      <c r="Y36" s="389"/>
      <c r="Z36" s="362"/>
      <c r="AA36" s="362"/>
      <c r="AB36" s="362"/>
      <c r="AC36" s="362"/>
      <c r="AD36" s="362"/>
      <c r="AE36" s="363"/>
      <c r="AF36" s="388"/>
      <c r="AG36" s="389"/>
      <c r="AH36" s="362"/>
      <c r="AI36" s="362"/>
      <c r="AJ36" s="362"/>
      <c r="AK36" s="362"/>
      <c r="AL36" s="362"/>
      <c r="AM36" s="363"/>
      <c r="AN36" s="388"/>
      <c r="AO36" s="389"/>
      <c r="AP36" s="362"/>
      <c r="AQ36" s="362"/>
      <c r="AR36" s="362"/>
      <c r="AS36" s="362"/>
      <c r="AT36" s="362"/>
      <c r="AU36" s="363"/>
      <c r="AV36" s="388"/>
      <c r="AW36" s="389"/>
      <c r="AX36" s="349"/>
      <c r="AY36" s="349"/>
      <c r="AZ36" s="349"/>
      <c r="BA36" s="349"/>
      <c r="BB36" s="349"/>
      <c r="BC36" s="481"/>
      <c r="BD36" s="388"/>
      <c r="BE36" s="389"/>
      <c r="BF36" s="396"/>
      <c r="BG36" s="396"/>
      <c r="BH36" s="396"/>
      <c r="BI36" s="396"/>
      <c r="BJ36" s="396"/>
      <c r="BK36" s="397"/>
      <c r="BL36" s="388"/>
      <c r="BM36" s="349"/>
      <c r="BN36" s="349"/>
      <c r="BO36" s="349"/>
      <c r="BP36" s="349"/>
      <c r="BQ36" s="349"/>
      <c r="BR36" s="349"/>
      <c r="BS36" s="481"/>
      <c r="BT36" s="388"/>
      <c r="BU36" s="389"/>
      <c r="BV36" s="396"/>
      <c r="BW36" s="396"/>
      <c r="BX36" s="397"/>
      <c r="BY36" s="216">
        <v>6346</v>
      </c>
      <c r="BZ36" s="208">
        <v>5586</v>
      </c>
      <c r="CA36" s="208">
        <v>11932</v>
      </c>
      <c r="CB36" s="208">
        <v>6709</v>
      </c>
      <c r="CC36" s="208">
        <v>6134</v>
      </c>
      <c r="CD36" s="284">
        <v>12843</v>
      </c>
      <c r="CE36" s="282"/>
      <c r="CF36" s="282"/>
      <c r="CG36" s="226" t="str">
        <f t="shared" si="0"/>
        <v>-</v>
      </c>
      <c r="CH36" s="227" t="str">
        <f t="shared" si="1"/>
        <v>-</v>
      </c>
      <c r="CI36" s="227" t="str">
        <f t="shared" si="2"/>
        <v>-</v>
      </c>
      <c r="CJ36" s="227" t="str">
        <f t="shared" si="3"/>
        <v>-</v>
      </c>
      <c r="CK36" s="227" t="str">
        <f t="shared" si="4"/>
        <v>-</v>
      </c>
      <c r="CL36" s="228" t="str">
        <f t="shared" si="5"/>
        <v>-</v>
      </c>
      <c r="CM36" s="282"/>
      <c r="CN36" s="282"/>
      <c r="CO36" s="226" t="str">
        <f t="shared" si="6"/>
        <v>-</v>
      </c>
      <c r="CP36" s="227" t="str">
        <f t="shared" si="7"/>
        <v>-</v>
      </c>
      <c r="CQ36" s="227" t="str">
        <f t="shared" si="8"/>
        <v>-</v>
      </c>
      <c r="CR36" s="227" t="str">
        <f t="shared" si="9"/>
        <v>-</v>
      </c>
      <c r="CS36" s="227" t="str">
        <f t="shared" si="10"/>
        <v>-</v>
      </c>
      <c r="CT36" s="228" t="str">
        <f t="shared" si="11"/>
        <v>-</v>
      </c>
      <c r="CU36" s="282"/>
      <c r="CV36" s="282"/>
      <c r="CW36" s="292" t="str">
        <f t="shared" si="12"/>
        <v>-</v>
      </c>
      <c r="CX36" s="234" t="str">
        <f t="shared" si="13"/>
        <v>-</v>
      </c>
      <c r="CY36" s="234" t="str">
        <f t="shared" si="14"/>
        <v>-</v>
      </c>
      <c r="CZ36" s="234" t="str">
        <f t="shared" si="15"/>
        <v>-</v>
      </c>
      <c r="DA36" s="234" t="str">
        <f t="shared" si="16"/>
        <v>-</v>
      </c>
      <c r="DB36" s="235" t="str">
        <f t="shared" si="17"/>
        <v>-</v>
      </c>
      <c r="DC36" s="282"/>
      <c r="DD36" s="282"/>
      <c r="DE36" s="226" t="str">
        <f t="shared" si="18"/>
        <v>-</v>
      </c>
      <c r="DF36" s="227" t="str">
        <f t="shared" si="19"/>
        <v>-</v>
      </c>
      <c r="DG36" s="227" t="str">
        <f t="shared" si="20"/>
        <v>-</v>
      </c>
      <c r="DH36" s="227" t="str">
        <f t="shared" si="21"/>
        <v>-</v>
      </c>
      <c r="DI36" s="227" t="str">
        <f t="shared" si="22"/>
        <v>-</v>
      </c>
      <c r="DJ36" s="228" t="str">
        <f t="shared" si="23"/>
        <v>-</v>
      </c>
      <c r="DK36" s="282"/>
      <c r="DL36" s="282"/>
      <c r="DM36" s="226" t="str">
        <f t="shared" si="24"/>
        <v>-</v>
      </c>
      <c r="DN36" s="227" t="str">
        <f t="shared" si="25"/>
        <v>-</v>
      </c>
      <c r="DO36" s="227" t="str">
        <f t="shared" si="26"/>
        <v>-</v>
      </c>
      <c r="DP36" s="227" t="str">
        <f t="shared" si="27"/>
        <v>-</v>
      </c>
      <c r="DQ36" s="227" t="str">
        <f t="shared" si="28"/>
        <v>-</v>
      </c>
      <c r="DR36" s="228" t="str">
        <f t="shared" si="29"/>
        <v>-</v>
      </c>
      <c r="DS36" s="282"/>
      <c r="DT36" s="282"/>
      <c r="DU36" s="226" t="str">
        <f t="shared" si="30"/>
        <v>-</v>
      </c>
      <c r="DV36" s="227" t="str">
        <f t="shared" si="31"/>
        <v>-</v>
      </c>
      <c r="DW36" s="227" t="str">
        <f t="shared" si="32"/>
        <v>-</v>
      </c>
      <c r="DX36" s="227" t="str">
        <f t="shared" si="33"/>
        <v>-</v>
      </c>
      <c r="DY36" s="227" t="str">
        <f t="shared" si="34"/>
        <v>-</v>
      </c>
      <c r="DZ36" s="228" t="str">
        <f t="shared" si="35"/>
        <v>-</v>
      </c>
      <c r="EA36" s="282"/>
      <c r="EB36" s="282"/>
      <c r="EC36" s="226" t="str">
        <f t="shared" si="36"/>
        <v>-</v>
      </c>
      <c r="ED36" s="227" t="str">
        <f t="shared" si="37"/>
        <v>-</v>
      </c>
      <c r="EE36" s="227" t="str">
        <f t="shared" si="38"/>
        <v>-</v>
      </c>
      <c r="EF36" s="227" t="str">
        <f t="shared" si="39"/>
        <v>-</v>
      </c>
      <c r="EG36" s="227" t="str">
        <f t="shared" si="40"/>
        <v>-</v>
      </c>
      <c r="EH36" s="228" t="str">
        <f t="shared" si="41"/>
        <v>-</v>
      </c>
      <c r="EI36" s="282"/>
      <c r="EJ36" s="282"/>
      <c r="EK36" s="226" t="str">
        <f t="shared" si="42"/>
        <v>-</v>
      </c>
      <c r="EL36" s="227" t="str">
        <f t="shared" si="43"/>
        <v>-</v>
      </c>
      <c r="EM36" s="227" t="str">
        <f t="shared" si="44"/>
        <v>-</v>
      </c>
      <c r="EN36" s="227" t="str">
        <f t="shared" si="45"/>
        <v>-</v>
      </c>
      <c r="EO36" s="227" t="str">
        <f t="shared" si="46"/>
        <v>-</v>
      </c>
      <c r="EP36" s="228" t="str">
        <f t="shared" si="47"/>
        <v>-</v>
      </c>
      <c r="EQ36" s="282"/>
      <c r="ER36" s="282"/>
      <c r="ES36" s="226" t="str">
        <f t="shared" si="48"/>
        <v>-</v>
      </c>
      <c r="ET36" s="227" t="str">
        <f t="shared" si="49"/>
        <v>-</v>
      </c>
      <c r="EU36" s="228" t="str">
        <f t="shared" si="50"/>
        <v>-</v>
      </c>
      <c r="EV36" s="282"/>
      <c r="EW36" s="282"/>
      <c r="EX36" s="301" t="str">
        <f t="shared" si="51"/>
        <v>-</v>
      </c>
      <c r="EY36" s="259" t="str">
        <f t="shared" si="52"/>
        <v>-</v>
      </c>
      <c r="EZ36" s="259" t="str">
        <f t="shared" si="53"/>
        <v>-</v>
      </c>
      <c r="FA36" s="259" t="str">
        <f t="shared" si="54"/>
        <v>-</v>
      </c>
      <c r="FB36" s="259" t="str">
        <f t="shared" si="55"/>
        <v>-</v>
      </c>
      <c r="FC36" s="260" t="str">
        <f t="shared" si="56"/>
        <v>-</v>
      </c>
      <c r="FD36" s="282"/>
      <c r="FE36" s="282"/>
      <c r="FF36" s="301" t="str">
        <f t="shared" si="57"/>
        <v>-</v>
      </c>
      <c r="FG36" s="259" t="str">
        <f t="shared" si="58"/>
        <v>-</v>
      </c>
      <c r="FH36" s="259" t="str">
        <f t="shared" si="59"/>
        <v>-</v>
      </c>
      <c r="FI36" s="259" t="str">
        <f t="shared" si="60"/>
        <v>-</v>
      </c>
      <c r="FJ36" s="259" t="str">
        <f t="shared" si="61"/>
        <v>-</v>
      </c>
      <c r="FK36" s="260" t="str">
        <f t="shared" si="62"/>
        <v>-</v>
      </c>
      <c r="FL36" s="282"/>
      <c r="FM36" s="282"/>
      <c r="FN36" s="301" t="str">
        <f t="shared" si="63"/>
        <v>-</v>
      </c>
      <c r="FO36" s="259" t="str">
        <f t="shared" si="64"/>
        <v>-</v>
      </c>
      <c r="FP36" s="259" t="str">
        <f t="shared" si="65"/>
        <v>-</v>
      </c>
      <c r="FQ36" s="259" t="str">
        <f t="shared" si="66"/>
        <v>-</v>
      </c>
      <c r="FR36" s="259" t="str">
        <f t="shared" si="67"/>
        <v>-</v>
      </c>
      <c r="FS36" s="260" t="str">
        <f t="shared" si="68"/>
        <v>-</v>
      </c>
      <c r="FT36" s="282"/>
      <c r="FU36" s="282"/>
      <c r="FV36" s="301" t="str">
        <f t="shared" si="69"/>
        <v>-</v>
      </c>
      <c r="FW36" s="259" t="str">
        <f t="shared" si="70"/>
        <v>-</v>
      </c>
      <c r="FX36" s="259" t="str">
        <f t="shared" si="71"/>
        <v>-</v>
      </c>
      <c r="FY36" s="259" t="str">
        <f t="shared" si="72"/>
        <v>-</v>
      </c>
      <c r="FZ36" s="259" t="str">
        <f t="shared" si="73"/>
        <v>-</v>
      </c>
      <c r="GA36" s="260" t="str">
        <f t="shared" si="74"/>
        <v>-</v>
      </c>
      <c r="GB36" s="282"/>
      <c r="GC36" s="282"/>
      <c r="GD36" s="301" t="str">
        <f t="shared" si="75"/>
        <v>-</v>
      </c>
      <c r="GE36" s="259" t="str">
        <f t="shared" si="76"/>
        <v>-</v>
      </c>
      <c r="GF36" s="259" t="str">
        <f t="shared" si="77"/>
        <v>-</v>
      </c>
      <c r="GG36" s="259" t="str">
        <f t="shared" si="78"/>
        <v>-</v>
      </c>
      <c r="GH36" s="259" t="str">
        <f t="shared" si="79"/>
        <v>-</v>
      </c>
      <c r="GI36" s="260" t="str">
        <f t="shared" si="80"/>
        <v>-</v>
      </c>
      <c r="GJ36" s="282"/>
      <c r="GK36" s="282"/>
      <c r="GL36" s="301" t="str">
        <f t="shared" si="81"/>
        <v>-</v>
      </c>
      <c r="GM36" s="259" t="str">
        <f t="shared" si="82"/>
        <v>-</v>
      </c>
      <c r="GN36" s="259" t="str">
        <f t="shared" si="83"/>
        <v>-</v>
      </c>
      <c r="GO36" s="259" t="str">
        <f t="shared" si="84"/>
        <v>-</v>
      </c>
      <c r="GP36" s="259" t="str">
        <f t="shared" si="85"/>
        <v>-</v>
      </c>
      <c r="GQ36" s="260" t="str">
        <f t="shared" si="86"/>
        <v>-</v>
      </c>
      <c r="GR36" s="282"/>
      <c r="GS36" s="282"/>
      <c r="GT36" s="301" t="str">
        <f t="shared" si="87"/>
        <v>-</v>
      </c>
      <c r="GU36" s="259" t="str">
        <f t="shared" si="88"/>
        <v>-</v>
      </c>
      <c r="GV36" s="259" t="str">
        <f t="shared" si="89"/>
        <v>-</v>
      </c>
      <c r="GW36" s="259" t="str">
        <f t="shared" si="90"/>
        <v>-</v>
      </c>
      <c r="GX36" s="259" t="str">
        <f t="shared" si="91"/>
        <v>-</v>
      </c>
      <c r="GY36" s="260" t="str">
        <f t="shared" si="92"/>
        <v>-</v>
      </c>
      <c r="GZ36" s="282"/>
      <c r="HA36" s="282"/>
      <c r="HB36" s="301" t="str">
        <f t="shared" si="93"/>
        <v>-</v>
      </c>
      <c r="HC36" s="259" t="str">
        <f t="shared" si="94"/>
        <v>-</v>
      </c>
      <c r="HD36" s="259" t="str">
        <f t="shared" si="95"/>
        <v>-</v>
      </c>
      <c r="HE36" s="259" t="str">
        <f t="shared" si="96"/>
        <v>-</v>
      </c>
      <c r="HF36" s="259" t="str">
        <f t="shared" si="97"/>
        <v>-</v>
      </c>
      <c r="HG36" s="260" t="str">
        <f t="shared" si="98"/>
        <v>-</v>
      </c>
      <c r="HH36" s="282"/>
      <c r="HI36" s="282"/>
      <c r="HJ36" s="301" t="str">
        <f t="shared" si="99"/>
        <v>-</v>
      </c>
      <c r="HK36" s="259" t="str">
        <f t="shared" si="100"/>
        <v>-</v>
      </c>
      <c r="HL36" s="260" t="str">
        <f t="shared" si="101"/>
        <v>-</v>
      </c>
      <c r="HM36" s="428" t="str">
        <f t="shared" si="110"/>
        <v>-</v>
      </c>
      <c r="HN36" s="429" t="str">
        <f t="shared" si="111"/>
        <v>-</v>
      </c>
      <c r="HO36" s="429" t="str">
        <f t="shared" si="112"/>
        <v>-</v>
      </c>
      <c r="HP36" s="429" t="str">
        <f t="shared" si="113"/>
        <v>-</v>
      </c>
      <c r="HQ36" s="429" t="str">
        <f t="shared" si="114"/>
        <v>-</v>
      </c>
      <c r="HR36" s="430" t="str">
        <f t="shared" si="115"/>
        <v>-</v>
      </c>
      <c r="HS36" s="450"/>
      <c r="HT36" s="450"/>
      <c r="HU36" s="428" t="str">
        <f t="shared" si="116"/>
        <v>-</v>
      </c>
      <c r="HV36" s="429" t="str">
        <f t="shared" si="117"/>
        <v>-</v>
      </c>
      <c r="HW36" s="429" t="str">
        <f t="shared" si="118"/>
        <v>-</v>
      </c>
      <c r="HX36" s="429" t="str">
        <f t="shared" si="119"/>
        <v>-</v>
      </c>
      <c r="HY36" s="429" t="str">
        <f t="shared" si="120"/>
        <v>-</v>
      </c>
      <c r="HZ36" s="430" t="str">
        <f t="shared" si="121"/>
        <v>-</v>
      </c>
      <c r="IA36" s="450"/>
      <c r="IB36" s="450"/>
      <c r="IC36" s="428" t="str">
        <f t="shared" si="122"/>
        <v>-</v>
      </c>
      <c r="ID36" s="429" t="str">
        <f t="shared" si="123"/>
        <v>-</v>
      </c>
      <c r="IE36" s="429" t="str">
        <f t="shared" si="124"/>
        <v>-</v>
      </c>
      <c r="IF36" s="429" t="str">
        <f t="shared" si="125"/>
        <v>-</v>
      </c>
      <c r="IG36" s="429" t="str">
        <f t="shared" si="126"/>
        <v>-</v>
      </c>
      <c r="IH36" s="430" t="str">
        <f t="shared" si="127"/>
        <v>-</v>
      </c>
      <c r="II36" s="450"/>
      <c r="IJ36" s="450"/>
      <c r="IK36" s="428" t="str">
        <f t="shared" si="128"/>
        <v>-</v>
      </c>
      <c r="IL36" s="429" t="str">
        <f t="shared" si="129"/>
        <v>-</v>
      </c>
      <c r="IM36" s="429" t="str">
        <f t="shared" si="130"/>
        <v>-</v>
      </c>
      <c r="IN36" s="429" t="str">
        <f t="shared" si="131"/>
        <v>-</v>
      </c>
      <c r="IO36" s="429" t="str">
        <f t="shared" si="132"/>
        <v>-</v>
      </c>
      <c r="IP36" s="430" t="str">
        <f t="shared" si="133"/>
        <v>-</v>
      </c>
      <c r="IQ36" s="450"/>
      <c r="IR36" s="450"/>
      <c r="IS36" s="428" t="str">
        <f t="shared" si="134"/>
        <v>-</v>
      </c>
      <c r="IT36" s="429" t="str">
        <f t="shared" si="135"/>
        <v>-</v>
      </c>
      <c r="IU36" s="429" t="str">
        <f t="shared" si="136"/>
        <v>-</v>
      </c>
      <c r="IV36" s="429" t="str">
        <f t="shared" si="137"/>
        <v>-</v>
      </c>
      <c r="IW36" s="429" t="str">
        <f t="shared" si="138"/>
        <v>-</v>
      </c>
      <c r="IX36" s="430" t="str">
        <f t="shared" si="139"/>
        <v>-</v>
      </c>
      <c r="IY36" s="450"/>
      <c r="IZ36" s="450"/>
      <c r="JA36" s="428" t="str">
        <f t="shared" si="140"/>
        <v>-</v>
      </c>
      <c r="JB36" s="429" t="str">
        <f t="shared" si="141"/>
        <v>-</v>
      </c>
      <c r="JC36" s="429" t="str">
        <f t="shared" si="142"/>
        <v>-</v>
      </c>
      <c r="JD36" s="429" t="str">
        <f t="shared" si="143"/>
        <v>-</v>
      </c>
      <c r="JE36" s="429" t="str">
        <f t="shared" si="144"/>
        <v>-</v>
      </c>
      <c r="JF36" s="430" t="str">
        <f t="shared" si="145"/>
        <v>-</v>
      </c>
      <c r="JG36" s="450"/>
      <c r="JH36" s="450"/>
      <c r="JI36" s="428" t="str">
        <f t="shared" si="146"/>
        <v>-</v>
      </c>
      <c r="JJ36" s="429" t="str">
        <f t="shared" si="147"/>
        <v>-</v>
      </c>
      <c r="JK36" s="429" t="str">
        <f t="shared" si="148"/>
        <v>-</v>
      </c>
      <c r="JL36" s="429" t="str">
        <f t="shared" si="149"/>
        <v>-</v>
      </c>
      <c r="JM36" s="429" t="str">
        <f t="shared" si="150"/>
        <v>-</v>
      </c>
      <c r="JN36" s="430" t="str">
        <f t="shared" si="151"/>
        <v>-</v>
      </c>
      <c r="JO36" s="450"/>
      <c r="JP36" s="450"/>
      <c r="JQ36" s="428" t="str">
        <f t="shared" si="152"/>
        <v>-</v>
      </c>
      <c r="JR36" s="429" t="str">
        <f t="shared" si="153"/>
        <v>-</v>
      </c>
      <c r="JS36" s="429" t="str">
        <f t="shared" si="154"/>
        <v>-</v>
      </c>
      <c r="JT36" s="429" t="str">
        <f t="shared" si="155"/>
        <v>-</v>
      </c>
      <c r="JU36" s="429" t="str">
        <f t="shared" si="156"/>
        <v>-</v>
      </c>
      <c r="JV36" s="430" t="str">
        <f t="shared" si="157"/>
        <v>-</v>
      </c>
      <c r="JW36" s="450"/>
      <c r="JX36" s="450"/>
      <c r="JY36" s="428" t="str">
        <f t="shared" si="158"/>
        <v>-</v>
      </c>
      <c r="JZ36" s="429" t="str">
        <f t="shared" si="159"/>
        <v>-</v>
      </c>
      <c r="KA36" s="430" t="str">
        <f t="shared" si="160"/>
        <v>-</v>
      </c>
      <c r="KB36" s="172"/>
      <c r="KC36" s="355"/>
      <c r="KD36" s="355"/>
      <c r="KE36" s="355"/>
      <c r="KF36" s="355"/>
      <c r="KG36" s="355"/>
      <c r="KH36" s="355"/>
      <c r="KI36" s="358"/>
      <c r="KJ36" s="358"/>
      <c r="KK36" s="358"/>
      <c r="KL36" s="358"/>
      <c r="KM36" s="358"/>
      <c r="KN36" s="358"/>
      <c r="KO36" s="358"/>
      <c r="KP36" s="358"/>
      <c r="KQ36" s="358"/>
      <c r="KR36" s="358"/>
      <c r="KS36" s="358"/>
      <c r="KT36" s="358"/>
      <c r="KU36" s="358"/>
      <c r="KV36" s="358"/>
      <c r="KW36" s="358"/>
      <c r="KX36" s="358"/>
      <c r="KY36" s="358"/>
      <c r="KZ36" s="358"/>
      <c r="LA36" s="358"/>
      <c r="LB36" s="358"/>
      <c r="LC36" s="358"/>
      <c r="LD36" s="358"/>
      <c r="LE36" s="358"/>
      <c r="LF36" s="358"/>
      <c r="LG36" s="358"/>
      <c r="LH36" s="358"/>
      <c r="LI36" s="358"/>
      <c r="LJ36" s="358"/>
      <c r="LK36" s="358"/>
      <c r="LL36" s="358"/>
      <c r="LM36" s="358"/>
      <c r="LN36" s="358"/>
      <c r="LO36" s="358"/>
      <c r="LP36" s="358"/>
      <c r="LQ36" s="358"/>
      <c r="LR36" s="358"/>
      <c r="LS36" s="344"/>
      <c r="LT36" s="344"/>
      <c r="LU36" s="344"/>
      <c r="LV36" s="344"/>
      <c r="LW36" s="344"/>
      <c r="LX36" s="344"/>
      <c r="LY36" s="358"/>
      <c r="LZ36" s="358"/>
      <c r="MA36" s="405"/>
    </row>
    <row r="37" spans="1:339" x14ac:dyDescent="0.2">
      <c r="A37" s="310" t="s">
        <v>243</v>
      </c>
      <c r="B37" s="172">
        <v>0</v>
      </c>
      <c r="C37" s="172">
        <v>0</v>
      </c>
      <c r="D37" s="172" t="s">
        <v>335</v>
      </c>
      <c r="E37" s="172">
        <v>1</v>
      </c>
      <c r="F37" s="173"/>
      <c r="G37" s="218" t="s">
        <v>118</v>
      </c>
      <c r="H37" s="348">
        <v>2010</v>
      </c>
      <c r="I37" s="349">
        <v>2010</v>
      </c>
      <c r="J37" s="362">
        <v>28.3</v>
      </c>
      <c r="K37" s="362">
        <v>34.5</v>
      </c>
      <c r="L37" s="362">
        <v>31.6</v>
      </c>
      <c r="M37" s="362">
        <v>24.2</v>
      </c>
      <c r="N37" s="362">
        <v>34.700000000000003</v>
      </c>
      <c r="O37" s="363">
        <v>29.3</v>
      </c>
      <c r="P37" s="388">
        <v>2010</v>
      </c>
      <c r="Q37" s="389">
        <v>2010</v>
      </c>
      <c r="R37" s="362">
        <v>0.3</v>
      </c>
      <c r="S37" s="362">
        <v>0.1</v>
      </c>
      <c r="T37" s="362">
        <v>0.2</v>
      </c>
      <c r="U37" s="362">
        <v>2.2999999999999998</v>
      </c>
      <c r="V37" s="362">
        <v>3</v>
      </c>
      <c r="W37" s="363">
        <v>2.7</v>
      </c>
      <c r="X37" s="388">
        <v>2010</v>
      </c>
      <c r="Y37" s="389">
        <v>2010</v>
      </c>
      <c r="Z37" s="362">
        <v>0.4</v>
      </c>
      <c r="AA37" s="362">
        <v>1.8</v>
      </c>
      <c r="AB37" s="362">
        <v>1.1000000000000001</v>
      </c>
      <c r="AC37" s="362">
        <v>5.2</v>
      </c>
      <c r="AD37" s="362">
        <v>21.4</v>
      </c>
      <c r="AE37" s="363">
        <v>13.1</v>
      </c>
      <c r="AF37" s="388">
        <v>2010</v>
      </c>
      <c r="AG37" s="389">
        <v>2010</v>
      </c>
      <c r="AH37" s="362"/>
      <c r="AI37" s="362"/>
      <c r="AJ37" s="362"/>
      <c r="AK37" s="362">
        <v>68.400000000000006</v>
      </c>
      <c r="AL37" s="362">
        <v>69.099999999999994</v>
      </c>
      <c r="AM37" s="363">
        <v>68.900000000000006</v>
      </c>
      <c r="AN37" s="388">
        <v>2010</v>
      </c>
      <c r="AO37" s="389">
        <v>2010</v>
      </c>
      <c r="AP37" s="362">
        <v>60.1</v>
      </c>
      <c r="AQ37" s="362">
        <v>40.1</v>
      </c>
      <c r="AR37" s="362">
        <v>42.7</v>
      </c>
      <c r="AS37" s="362">
        <v>97.2</v>
      </c>
      <c r="AT37" s="362">
        <v>65.599999999999994</v>
      </c>
      <c r="AU37" s="363">
        <v>73.5</v>
      </c>
      <c r="AV37" s="388">
        <v>2010</v>
      </c>
      <c r="AW37" s="389">
        <v>2010</v>
      </c>
      <c r="AX37" s="349">
        <v>55.6</v>
      </c>
      <c r="AY37" s="349">
        <v>53.3</v>
      </c>
      <c r="AZ37" s="349">
        <v>53.8</v>
      </c>
      <c r="BA37" s="349">
        <v>76.5</v>
      </c>
      <c r="BB37" s="349">
        <v>74.900000000000006</v>
      </c>
      <c r="BC37" s="481">
        <v>75.400000000000006</v>
      </c>
      <c r="BD37" s="388">
        <v>2010</v>
      </c>
      <c r="BE37" s="389">
        <v>2010</v>
      </c>
      <c r="BF37" s="396">
        <v>5.6</v>
      </c>
      <c r="BG37" s="396">
        <v>26</v>
      </c>
      <c r="BH37" s="396">
        <v>16.600000000000001</v>
      </c>
      <c r="BI37" s="396">
        <v>3.9</v>
      </c>
      <c r="BJ37" s="396">
        <v>21.7</v>
      </c>
      <c r="BK37" s="397">
        <v>12.6</v>
      </c>
      <c r="BL37" s="388">
        <v>2010</v>
      </c>
      <c r="BM37" s="349">
        <v>2010</v>
      </c>
      <c r="BN37" s="349">
        <v>8.1999999999999993</v>
      </c>
      <c r="BO37" s="349">
        <v>49.4</v>
      </c>
      <c r="BP37" s="349">
        <v>30.4</v>
      </c>
      <c r="BQ37" s="349">
        <v>5.0999999999999996</v>
      </c>
      <c r="BR37" s="349">
        <v>35.9</v>
      </c>
      <c r="BS37" s="481">
        <v>20.100000000000001</v>
      </c>
      <c r="BT37" s="388"/>
      <c r="BU37" s="389"/>
      <c r="BV37" s="396"/>
      <c r="BW37" s="396"/>
      <c r="BX37" s="397"/>
      <c r="BY37" s="216">
        <v>116966</v>
      </c>
      <c r="BZ37" s="208">
        <v>139922</v>
      </c>
      <c r="CA37" s="208">
        <v>256888</v>
      </c>
      <c r="CB37" s="208">
        <v>119352</v>
      </c>
      <c r="CC37" s="208">
        <v>142861</v>
      </c>
      <c r="CD37" s="284">
        <v>262213</v>
      </c>
      <c r="CE37" s="282"/>
      <c r="CF37" s="282"/>
      <c r="CG37" s="226">
        <f t="shared" ref="CG37:CG68" si="161">IF(ISBLANK(J37), "-", (BY37))</f>
        <v>116966</v>
      </c>
      <c r="CH37" s="227">
        <f t="shared" ref="CH37:CH68" si="162">IF(ISBLANK(K37), "-", (BZ37))</f>
        <v>139922</v>
      </c>
      <c r="CI37" s="227">
        <f t="shared" ref="CI37:CI68" si="163">IF(ISBLANK(L37), "-", (CA37))</f>
        <v>256888</v>
      </c>
      <c r="CJ37" s="227">
        <f t="shared" ref="CJ37:CJ68" si="164">IF(ISBLANK(M37), "-", (CB37))</f>
        <v>119352</v>
      </c>
      <c r="CK37" s="227">
        <f t="shared" ref="CK37:CK68" si="165">IF(ISBLANK(N37), "-", (CC37))</f>
        <v>142861</v>
      </c>
      <c r="CL37" s="228">
        <f t="shared" ref="CL37:CL68" si="166">IF(ISBLANK(O37), "-", (CD37))</f>
        <v>262213</v>
      </c>
      <c r="CM37" s="282"/>
      <c r="CN37" s="282"/>
      <c r="CO37" s="226">
        <f t="shared" ref="CO37:CO68" si="167">IF(ISBLANK(R37), "-", (BY37))</f>
        <v>116966</v>
      </c>
      <c r="CP37" s="227">
        <f t="shared" ref="CP37:CP68" si="168">IF(ISBLANK(S37), "-", (BZ37))</f>
        <v>139922</v>
      </c>
      <c r="CQ37" s="227">
        <f t="shared" ref="CQ37:CQ68" si="169">IF(ISBLANK(T37), "-", (CA37))</f>
        <v>256888</v>
      </c>
      <c r="CR37" s="227">
        <f t="shared" ref="CR37:CR68" si="170">IF(ISBLANK(U37), "-", (CB37))</f>
        <v>119352</v>
      </c>
      <c r="CS37" s="227">
        <f t="shared" ref="CS37:CS68" si="171">IF(ISBLANK(V37), "-", (CC37))</f>
        <v>142861</v>
      </c>
      <c r="CT37" s="228">
        <f t="shared" ref="CT37:CT68" si="172">IF(ISBLANK(W37), "-", (CD37))</f>
        <v>262213</v>
      </c>
      <c r="CU37" s="282"/>
      <c r="CV37" s="282"/>
      <c r="CW37" s="292">
        <f t="shared" ref="CW37:CW68" si="173">IF(ISBLANK(Z37), "-", (BY37))</f>
        <v>116966</v>
      </c>
      <c r="CX37" s="234">
        <f t="shared" ref="CX37:CX68" si="174">IF(ISBLANK(AA37), "-", (BZ37))</f>
        <v>139922</v>
      </c>
      <c r="CY37" s="234">
        <f t="shared" ref="CY37:CY68" si="175">IF(ISBLANK(AB37), "-", (CA37))</f>
        <v>256888</v>
      </c>
      <c r="CZ37" s="234">
        <f t="shared" ref="CZ37:CZ68" si="176">IF(ISBLANK(AC37), "-", (CB37))</f>
        <v>119352</v>
      </c>
      <c r="DA37" s="234">
        <f t="shared" ref="DA37:DA68" si="177">IF(ISBLANK(AD37), "-", (CC37))</f>
        <v>142861</v>
      </c>
      <c r="DB37" s="235">
        <f t="shared" ref="DB37:DB68" si="178">IF(ISBLANK(AE37), "-", (CD37))</f>
        <v>262213</v>
      </c>
      <c r="DC37" s="282"/>
      <c r="DD37" s="282"/>
      <c r="DE37" s="226" t="str">
        <f t="shared" ref="DE37:DE68" si="179">IF(ISBLANK(AH37), "-", (BY37))</f>
        <v>-</v>
      </c>
      <c r="DF37" s="227" t="str">
        <f t="shared" ref="DF37:DF68" si="180">IF(ISBLANK(AI37), "-", (BZ37))</f>
        <v>-</v>
      </c>
      <c r="DG37" s="227" t="str">
        <f t="shared" ref="DG37:DG68" si="181">IF(ISBLANK(AJ37), "-", (CA37))</f>
        <v>-</v>
      </c>
      <c r="DH37" s="227">
        <f t="shared" ref="DH37:DH68" si="182">IF(ISBLANK(AK37), "-", (CB37))</f>
        <v>119352</v>
      </c>
      <c r="DI37" s="227">
        <f t="shared" ref="DI37:DI68" si="183">IF(ISBLANK(AL37), "-", (CC37))</f>
        <v>142861</v>
      </c>
      <c r="DJ37" s="228">
        <f t="shared" ref="DJ37:DJ68" si="184">IF(ISBLANK(AM37), "-", (CD37))</f>
        <v>262213</v>
      </c>
      <c r="DK37" s="282"/>
      <c r="DL37" s="282"/>
      <c r="DM37" s="226">
        <f t="shared" ref="DM37:DM68" si="185">IF(ISBLANK(AP37), "-", (BY37))</f>
        <v>116966</v>
      </c>
      <c r="DN37" s="227">
        <f t="shared" ref="DN37:DN68" si="186">IF(ISBLANK(AQ37), "-", (BZ37))</f>
        <v>139922</v>
      </c>
      <c r="DO37" s="227">
        <f t="shared" ref="DO37:DO68" si="187">IF(ISBLANK(AR37), "-", (CA37))</f>
        <v>256888</v>
      </c>
      <c r="DP37" s="227">
        <f t="shared" ref="DP37:DP68" si="188">IF(ISBLANK(AS37), "-", (CB37))</f>
        <v>119352</v>
      </c>
      <c r="DQ37" s="227">
        <f t="shared" ref="DQ37:DQ68" si="189">IF(ISBLANK(AT37), "-", (CC37))</f>
        <v>142861</v>
      </c>
      <c r="DR37" s="228">
        <f t="shared" ref="DR37:DR68" si="190">IF(ISBLANK(AU37), "-", (CD37))</f>
        <v>262213</v>
      </c>
      <c r="DS37" s="282"/>
      <c r="DT37" s="282"/>
      <c r="DU37" s="226">
        <f t="shared" ref="DU37:DU68" si="191">IF(ISBLANK(AX37), "-", (BY37))</f>
        <v>116966</v>
      </c>
      <c r="DV37" s="227">
        <f t="shared" ref="DV37:DV68" si="192">IF(ISBLANK(AY37), "-", (BZ37))</f>
        <v>139922</v>
      </c>
      <c r="DW37" s="227">
        <f t="shared" ref="DW37:DW68" si="193">IF(ISBLANK(AZ37), "-", (CA37))</f>
        <v>256888</v>
      </c>
      <c r="DX37" s="227">
        <f t="shared" ref="DX37:DX68" si="194">IF(ISBLANK(BA37), "-", (CB37))</f>
        <v>119352</v>
      </c>
      <c r="DY37" s="227">
        <f t="shared" ref="DY37:DY68" si="195">IF(ISBLANK(BB37), "-", (CC37))</f>
        <v>142861</v>
      </c>
      <c r="DZ37" s="228">
        <f t="shared" ref="DZ37:DZ68" si="196">IF(ISBLANK(BC37), "-", (CD37))</f>
        <v>262213</v>
      </c>
      <c r="EA37" s="282"/>
      <c r="EB37" s="282"/>
      <c r="EC37" s="226">
        <f t="shared" ref="EC37:EC68" si="197">IF(ISBLANK(BF37), "-", (BY37))</f>
        <v>116966</v>
      </c>
      <c r="ED37" s="227">
        <f t="shared" ref="ED37:ED68" si="198">IF(ISBLANK(BG37), "-", (BZ37))</f>
        <v>139922</v>
      </c>
      <c r="EE37" s="227">
        <f t="shared" ref="EE37:EE68" si="199">IF(ISBLANK(BH37), "-", (CA37))</f>
        <v>256888</v>
      </c>
      <c r="EF37" s="227">
        <f t="shared" ref="EF37:EF68" si="200">IF(ISBLANK(BI37), "-", (CB37))</f>
        <v>119352</v>
      </c>
      <c r="EG37" s="227">
        <f t="shared" ref="EG37:EG68" si="201">IF(ISBLANK(BJ37), "-", (CC37))</f>
        <v>142861</v>
      </c>
      <c r="EH37" s="228">
        <f t="shared" ref="EH37:EH68" si="202">IF(ISBLANK(BK37), "-", (CD37))</f>
        <v>262213</v>
      </c>
      <c r="EI37" s="282"/>
      <c r="EJ37" s="282"/>
      <c r="EK37" s="226">
        <f t="shared" ref="EK37:EK68" si="203">IF(ISBLANK(BN37), "-", (BY37))</f>
        <v>116966</v>
      </c>
      <c r="EL37" s="227">
        <f t="shared" ref="EL37:EL68" si="204">IF(ISBLANK(BO37), "-", (BZ37))</f>
        <v>139922</v>
      </c>
      <c r="EM37" s="227">
        <f t="shared" ref="EM37:EM68" si="205">IF(ISBLANK(BP37), "-", (CA37))</f>
        <v>256888</v>
      </c>
      <c r="EN37" s="227">
        <f t="shared" ref="EN37:EN68" si="206">IF(ISBLANK(BQ37), "-", (CB37))</f>
        <v>119352</v>
      </c>
      <c r="EO37" s="227">
        <f t="shared" ref="EO37:EO68" si="207">IF(ISBLANK(BR37), "-", (CC37))</f>
        <v>142861</v>
      </c>
      <c r="EP37" s="228">
        <f t="shared" ref="EP37:EP68" si="208">IF(ISBLANK(BS37), "-", (CD37))</f>
        <v>262213</v>
      </c>
      <c r="EQ37" s="282"/>
      <c r="ER37" s="282"/>
      <c r="ES37" s="226" t="str">
        <f t="shared" ref="ES37:ES68" si="209">IF(ISBLANK(BV37), "-", (CB37))</f>
        <v>-</v>
      </c>
      <c r="ET37" s="227" t="str">
        <f t="shared" ref="ET37:ET68" si="210">IF(ISBLANK(BW37), "-", (CC37))</f>
        <v>-</v>
      </c>
      <c r="EU37" s="228" t="str">
        <f t="shared" ref="EU37:EU68" si="211">IF(ISBLANK(BX37), "-", (CD37))</f>
        <v>-</v>
      </c>
      <c r="EV37" s="282"/>
      <c r="EW37" s="282"/>
      <c r="EX37" s="301">
        <f t="shared" ref="EX37:EX68" si="212">IF(ISBLANK(J37), "-", (J37/100)*(BY37))</f>
        <v>33101.378000000004</v>
      </c>
      <c r="EY37" s="259">
        <f t="shared" ref="EY37:EY68" si="213">IF(ISBLANK(K37), "-", (K37/100)*(BZ37))</f>
        <v>48273.09</v>
      </c>
      <c r="EZ37" s="259">
        <f t="shared" ref="EZ37:EZ68" si="214">IF(ISBLANK(L37), "-", (L37/100)*(CA37))</f>
        <v>81176.608000000007</v>
      </c>
      <c r="FA37" s="259">
        <f t="shared" ref="FA37:FA68" si="215">IF(ISBLANK(M37), "-", (M37/100)*(CB37))</f>
        <v>28883.183999999997</v>
      </c>
      <c r="FB37" s="259">
        <f t="shared" ref="FB37:FB68" si="216">IF(ISBLANK(N37), "-", (N37/100)*(CC37))</f>
        <v>49572.767000000007</v>
      </c>
      <c r="FC37" s="260">
        <f t="shared" ref="FC37:FC68" si="217">IF(ISBLANK(O37), "-", (O37/100)*(CD37))</f>
        <v>76828.409</v>
      </c>
      <c r="FD37" s="282"/>
      <c r="FE37" s="282"/>
      <c r="FF37" s="301">
        <f t="shared" ref="FF37:FF68" si="218">IF(ISBLANK(R37), "-", (R37/100)*(BY37))</f>
        <v>350.89800000000002</v>
      </c>
      <c r="FG37" s="259">
        <f t="shared" ref="FG37:FG68" si="219">IF(ISBLANK(S37), "-", (S37/100)*(BZ37))</f>
        <v>139.922</v>
      </c>
      <c r="FH37" s="259">
        <f t="shared" ref="FH37:FH68" si="220">IF(ISBLANK(T37), "-", (T37/100)*(CA37))</f>
        <v>513.77600000000007</v>
      </c>
      <c r="FI37" s="259">
        <f t="shared" ref="FI37:FI68" si="221">IF(ISBLANK(U37), "-", (U37/100)*(CB37))</f>
        <v>2745.096</v>
      </c>
      <c r="FJ37" s="259">
        <f t="shared" ref="FJ37:FJ68" si="222">IF(ISBLANK(V37), "-", (V37/100)*(CC37))</f>
        <v>4285.83</v>
      </c>
      <c r="FK37" s="260">
        <f t="shared" ref="FK37:FK68" si="223">IF(ISBLANK(W37), "-", (W37/100)*(CD37))</f>
        <v>7079.7510000000011</v>
      </c>
      <c r="FL37" s="282"/>
      <c r="FM37" s="282"/>
      <c r="FN37" s="301">
        <f t="shared" ref="FN37:FN68" si="224">IF(ISBLANK(Z37), "-", (Z37/100)*(BY37))</f>
        <v>467.86400000000003</v>
      </c>
      <c r="FO37" s="259">
        <f t="shared" ref="FO37:FO68" si="225">IF(ISBLANK(AA37), "-", (AA37/100)*(BZ37))</f>
        <v>2518.5960000000005</v>
      </c>
      <c r="FP37" s="259">
        <f t="shared" ref="FP37:FP68" si="226">IF(ISBLANK(AB37), "-", (AB37/100)*(CA37))</f>
        <v>2825.7680000000005</v>
      </c>
      <c r="FQ37" s="259">
        <f t="shared" ref="FQ37:FQ68" si="227">IF(ISBLANK(AC37), "-", (AC37/100)*(CB37))</f>
        <v>6206.304000000001</v>
      </c>
      <c r="FR37" s="259">
        <f t="shared" ref="FR37:FR68" si="228">IF(ISBLANK(AD37), "-", (AD37/100)*(CC37))</f>
        <v>30572.254000000001</v>
      </c>
      <c r="FS37" s="260">
        <f t="shared" ref="FS37:FS68" si="229">IF(ISBLANK(AE37), "-", (AE37/100)*(CD37))</f>
        <v>34349.902999999998</v>
      </c>
      <c r="FT37" s="282"/>
      <c r="FU37" s="282"/>
      <c r="FV37" s="301" t="str">
        <f t="shared" ref="FV37:FV68" si="230">IF(ISBLANK(AH37), "-", (AH37/100)*(BY37))</f>
        <v>-</v>
      </c>
      <c r="FW37" s="259" t="str">
        <f t="shared" ref="FW37:FW68" si="231">IF(ISBLANK(AI37), "-", (AI37/100)*(BZ37))</f>
        <v>-</v>
      </c>
      <c r="FX37" s="259" t="str">
        <f t="shared" ref="FX37:FX68" si="232">IF(ISBLANK(AJ37), "-", (AJ37/100)*(CA37))</f>
        <v>-</v>
      </c>
      <c r="FY37" s="259">
        <f t="shared" ref="FY37:FY68" si="233">IF(ISBLANK(AK37), "-", (AK37/100)*(CB37))</f>
        <v>81636.768000000011</v>
      </c>
      <c r="FZ37" s="259">
        <f t="shared" ref="FZ37:FZ68" si="234">IF(ISBLANK(AL37), "-", (AL37/100)*(CC37))</f>
        <v>98716.950999999986</v>
      </c>
      <c r="GA37" s="260">
        <f t="shared" ref="GA37:GA68" si="235">IF(ISBLANK(AM37), "-", (AM37/100)*(CD37))</f>
        <v>180664.75700000001</v>
      </c>
      <c r="GB37" s="282"/>
      <c r="GC37" s="282"/>
      <c r="GD37" s="301">
        <f t="shared" ref="GD37:GD68" si="236">IF(ISBLANK(AP37), "-", (AP37/100)*(BY37))</f>
        <v>70296.565999999992</v>
      </c>
      <c r="GE37" s="259">
        <f t="shared" ref="GE37:GE68" si="237">IF(ISBLANK(AQ37), "-", (AQ37/100)*(BZ37))</f>
        <v>56108.722000000002</v>
      </c>
      <c r="GF37" s="259">
        <f t="shared" ref="GF37:GF68" si="238">IF(ISBLANK(AR37), "-", (AR37/100)*(CA37))</f>
        <v>109691.17600000001</v>
      </c>
      <c r="GG37" s="259">
        <f t="shared" ref="GG37:GG68" si="239">IF(ISBLANK(AS37), "-", (AS37/100)*(CB37))</f>
        <v>116010.144</v>
      </c>
      <c r="GH37" s="259">
        <f t="shared" ref="GH37:GH68" si="240">IF(ISBLANK(AT37), "-", (AT37/100)*(CC37))</f>
        <v>93716.815999999992</v>
      </c>
      <c r="GI37" s="260">
        <f t="shared" ref="GI37:GI68" si="241">IF(ISBLANK(AU37), "-", (AU37/100)*(CD37))</f>
        <v>192726.55499999999</v>
      </c>
      <c r="GJ37" s="282"/>
      <c r="GK37" s="282"/>
      <c r="GL37" s="301">
        <f t="shared" ref="GL37:GL68" si="242">IF(ISBLANK(AX37), "-", (AX37/100)*(BY37))</f>
        <v>65033.096000000005</v>
      </c>
      <c r="GM37" s="259">
        <f t="shared" ref="GM37:GM68" si="243">IF(ISBLANK(AY37), "-", (AY37/100)*(BZ37))</f>
        <v>74578.425999999992</v>
      </c>
      <c r="GN37" s="259">
        <f t="shared" ref="GN37:GN68" si="244">IF(ISBLANK(AZ37), "-", (AZ37/100)*(CA37))</f>
        <v>138205.74399999998</v>
      </c>
      <c r="GO37" s="259">
        <f t="shared" ref="GO37:GO68" si="245">IF(ISBLANK(BA37), "-", (BA37/100)*(CB37))</f>
        <v>91304.28</v>
      </c>
      <c r="GP37" s="259">
        <f t="shared" ref="GP37:GP68" si="246">IF(ISBLANK(BB37), "-", (BB37/100)*(CC37))</f>
        <v>107002.88900000001</v>
      </c>
      <c r="GQ37" s="260">
        <f t="shared" ref="GQ37:GQ68" si="247">IF(ISBLANK(BC37), "-", (BC37/100)*(CD37))</f>
        <v>197708.60200000001</v>
      </c>
      <c r="GR37" s="282"/>
      <c r="GS37" s="282"/>
      <c r="GT37" s="301">
        <f t="shared" ref="GT37:GT68" si="248">IF(ISBLANK(BF37), "-", (BF37/100)*(BY37))</f>
        <v>6550.0959999999995</v>
      </c>
      <c r="GU37" s="259">
        <f t="shared" ref="GU37:GU68" si="249">IF(ISBLANK(BG37), "-", (BG37/100)*(BZ37))</f>
        <v>36379.72</v>
      </c>
      <c r="GV37" s="259">
        <f t="shared" ref="GV37:GV68" si="250">IF(ISBLANK(BH37), "-", (BH37/100)*(CA37))</f>
        <v>42643.408000000003</v>
      </c>
      <c r="GW37" s="259">
        <f t="shared" ref="GW37:GW68" si="251">IF(ISBLANK(BI37), "-", (BI37/100)*(CB37))</f>
        <v>4654.7280000000001</v>
      </c>
      <c r="GX37" s="259">
        <f t="shared" ref="GX37:GX68" si="252">IF(ISBLANK(BJ37), "-", (BJ37/100)*(CC37))</f>
        <v>31000.837</v>
      </c>
      <c r="GY37" s="260">
        <f t="shared" ref="GY37:GY68" si="253">IF(ISBLANK(BK37), "-", (BK37/100)*(CD37))</f>
        <v>33038.838000000003</v>
      </c>
      <c r="GZ37" s="282"/>
      <c r="HA37" s="282"/>
      <c r="HB37" s="301">
        <f t="shared" ref="HB37:HB68" si="254">IF(ISBLANK(BN37), "-", (BN37/100)*(BY37))</f>
        <v>9591.2119999999995</v>
      </c>
      <c r="HC37" s="259">
        <f t="shared" ref="HC37:HC68" si="255">IF(ISBLANK(BO37), "-", (BO37/100)*(BZ37))</f>
        <v>69121.467999999993</v>
      </c>
      <c r="HD37" s="259">
        <f t="shared" ref="HD37:HD68" si="256">IF(ISBLANK(BP37), "-", (BP37/100)*(CA37))</f>
        <v>78093.952000000005</v>
      </c>
      <c r="HE37" s="259">
        <f t="shared" ref="HE37:HE68" si="257">IF(ISBLANK(BQ37), "-", (BQ37/100)*(CB37))</f>
        <v>6086.9519999999993</v>
      </c>
      <c r="HF37" s="259">
        <f t="shared" ref="HF37:HF68" si="258">IF(ISBLANK(BR37), "-", (BR37/100)*(CC37))</f>
        <v>51287.098999999995</v>
      </c>
      <c r="HG37" s="260">
        <f t="shared" ref="HG37:HG68" si="259">IF(ISBLANK(BS37), "-", (BS37/100)*(CD37))</f>
        <v>52704.813000000002</v>
      </c>
      <c r="HH37" s="282"/>
      <c r="HI37" s="282"/>
      <c r="HJ37" s="301" t="str">
        <f t="shared" ref="HJ37:HJ68" si="260">IF(ISBLANK(BV37), "-", (BV37/100)*(CB37))</f>
        <v>-</v>
      </c>
      <c r="HK37" s="259" t="str">
        <f t="shared" ref="HK37:HK68" si="261">IF(ISBLANK(BW37), "-", (BW37/100)*(CC37))</f>
        <v>-</v>
      </c>
      <c r="HL37" s="260" t="str">
        <f t="shared" ref="HL37:HL68" si="262">IF(ISBLANK(BX37), "-", (BX37/100)*(CD37))</f>
        <v>-</v>
      </c>
      <c r="HM37" s="428">
        <f t="shared" si="110"/>
        <v>1</v>
      </c>
      <c r="HN37" s="429">
        <f t="shared" si="111"/>
        <v>1</v>
      </c>
      <c r="HO37" s="429">
        <f t="shared" si="112"/>
        <v>1</v>
      </c>
      <c r="HP37" s="429">
        <f t="shared" si="113"/>
        <v>1</v>
      </c>
      <c r="HQ37" s="429">
        <f t="shared" si="114"/>
        <v>1</v>
      </c>
      <c r="HR37" s="430">
        <f t="shared" si="115"/>
        <v>1</v>
      </c>
      <c r="HS37" s="450"/>
      <c r="HT37" s="450"/>
      <c r="HU37" s="428">
        <f t="shared" si="116"/>
        <v>1</v>
      </c>
      <c r="HV37" s="429">
        <f t="shared" si="117"/>
        <v>1</v>
      </c>
      <c r="HW37" s="429">
        <f t="shared" si="118"/>
        <v>1</v>
      </c>
      <c r="HX37" s="429">
        <f t="shared" si="119"/>
        <v>1</v>
      </c>
      <c r="HY37" s="429">
        <f t="shared" si="120"/>
        <v>1</v>
      </c>
      <c r="HZ37" s="430">
        <f t="shared" si="121"/>
        <v>1</v>
      </c>
      <c r="IA37" s="450"/>
      <c r="IB37" s="450"/>
      <c r="IC37" s="428">
        <f t="shared" si="122"/>
        <v>1</v>
      </c>
      <c r="ID37" s="429">
        <f t="shared" si="123"/>
        <v>1</v>
      </c>
      <c r="IE37" s="429">
        <f t="shared" si="124"/>
        <v>1</v>
      </c>
      <c r="IF37" s="429">
        <f t="shared" si="125"/>
        <v>1</v>
      </c>
      <c r="IG37" s="429">
        <f t="shared" si="126"/>
        <v>1</v>
      </c>
      <c r="IH37" s="430">
        <f t="shared" si="127"/>
        <v>1</v>
      </c>
      <c r="II37" s="450"/>
      <c r="IJ37" s="450"/>
      <c r="IK37" s="428" t="str">
        <f t="shared" si="128"/>
        <v>-</v>
      </c>
      <c r="IL37" s="429" t="str">
        <f t="shared" si="129"/>
        <v>-</v>
      </c>
      <c r="IM37" s="429" t="str">
        <f t="shared" si="130"/>
        <v>-</v>
      </c>
      <c r="IN37" s="429">
        <f t="shared" si="131"/>
        <v>1</v>
      </c>
      <c r="IO37" s="429">
        <f t="shared" si="132"/>
        <v>1</v>
      </c>
      <c r="IP37" s="430">
        <f t="shared" si="133"/>
        <v>1</v>
      </c>
      <c r="IQ37" s="450"/>
      <c r="IR37" s="450"/>
      <c r="IS37" s="428">
        <f t="shared" si="134"/>
        <v>1</v>
      </c>
      <c r="IT37" s="429">
        <f t="shared" si="135"/>
        <v>1</v>
      </c>
      <c r="IU37" s="429">
        <f t="shared" si="136"/>
        <v>1</v>
      </c>
      <c r="IV37" s="429">
        <f t="shared" si="137"/>
        <v>1</v>
      </c>
      <c r="IW37" s="429">
        <f t="shared" si="138"/>
        <v>1</v>
      </c>
      <c r="IX37" s="430">
        <f t="shared" si="139"/>
        <v>1</v>
      </c>
      <c r="IY37" s="450"/>
      <c r="IZ37" s="450"/>
      <c r="JA37" s="428">
        <f t="shared" si="140"/>
        <v>1</v>
      </c>
      <c r="JB37" s="429">
        <f t="shared" si="141"/>
        <v>1</v>
      </c>
      <c r="JC37" s="429">
        <f t="shared" si="142"/>
        <v>1</v>
      </c>
      <c r="JD37" s="429">
        <f t="shared" si="143"/>
        <v>1</v>
      </c>
      <c r="JE37" s="429">
        <f t="shared" si="144"/>
        <v>1</v>
      </c>
      <c r="JF37" s="430">
        <f t="shared" si="145"/>
        <v>1</v>
      </c>
      <c r="JG37" s="450"/>
      <c r="JH37" s="450"/>
      <c r="JI37" s="428">
        <f t="shared" si="146"/>
        <v>1</v>
      </c>
      <c r="JJ37" s="429">
        <f t="shared" si="147"/>
        <v>1</v>
      </c>
      <c r="JK37" s="429">
        <f t="shared" si="148"/>
        <v>1</v>
      </c>
      <c r="JL37" s="429">
        <f t="shared" si="149"/>
        <v>1</v>
      </c>
      <c r="JM37" s="429">
        <f t="shared" si="150"/>
        <v>1</v>
      </c>
      <c r="JN37" s="430">
        <f t="shared" si="151"/>
        <v>1</v>
      </c>
      <c r="JO37" s="450"/>
      <c r="JP37" s="450"/>
      <c r="JQ37" s="428">
        <f t="shared" si="152"/>
        <v>1</v>
      </c>
      <c r="JR37" s="429">
        <f t="shared" si="153"/>
        <v>1</v>
      </c>
      <c r="JS37" s="429">
        <f t="shared" si="154"/>
        <v>1</v>
      </c>
      <c r="JT37" s="429">
        <f t="shared" si="155"/>
        <v>1</v>
      </c>
      <c r="JU37" s="429">
        <f t="shared" si="156"/>
        <v>1</v>
      </c>
      <c r="JV37" s="430">
        <f t="shared" si="157"/>
        <v>1</v>
      </c>
      <c r="JW37" s="450"/>
      <c r="JX37" s="450"/>
      <c r="JY37" s="428" t="str">
        <f t="shared" si="158"/>
        <v>-</v>
      </c>
      <c r="JZ37" s="429" t="str">
        <f t="shared" si="159"/>
        <v>-</v>
      </c>
      <c r="KA37" s="430" t="str">
        <f t="shared" si="160"/>
        <v>-</v>
      </c>
      <c r="KB37" s="172"/>
      <c r="KC37" s="355" t="s">
        <v>573</v>
      </c>
      <c r="KD37" s="355" t="s">
        <v>573</v>
      </c>
      <c r="KE37" s="355" t="s">
        <v>573</v>
      </c>
      <c r="KF37" s="355" t="s">
        <v>573</v>
      </c>
      <c r="KG37" s="355" t="s">
        <v>573</v>
      </c>
      <c r="KH37" s="355" t="s">
        <v>573</v>
      </c>
      <c r="KI37" s="358"/>
      <c r="KJ37" s="358"/>
      <c r="KK37" s="358"/>
      <c r="KL37" s="358"/>
      <c r="KM37" s="358"/>
      <c r="KN37" s="358"/>
      <c r="KO37" s="358"/>
      <c r="KP37" s="358"/>
      <c r="KQ37" s="358"/>
      <c r="KR37" s="358"/>
      <c r="KS37" s="358"/>
      <c r="KT37" s="358"/>
      <c r="KU37" s="358" t="s">
        <v>573</v>
      </c>
      <c r="KV37" s="358" t="s">
        <v>573</v>
      </c>
      <c r="KW37" s="358" t="s">
        <v>573</v>
      </c>
      <c r="KX37" s="358" t="s">
        <v>630</v>
      </c>
      <c r="KY37" s="358" t="s">
        <v>573</v>
      </c>
      <c r="KZ37" s="358" t="s">
        <v>573</v>
      </c>
      <c r="LA37" s="358"/>
      <c r="LB37" s="358"/>
      <c r="LC37" s="358"/>
      <c r="LD37" s="358"/>
      <c r="LE37" s="358"/>
      <c r="LF37" s="358"/>
      <c r="LG37" s="358"/>
      <c r="LH37" s="358"/>
      <c r="LI37" s="358"/>
      <c r="LJ37" s="358"/>
      <c r="LK37" s="358"/>
      <c r="LL37" s="358"/>
      <c r="LM37" s="358"/>
      <c r="LN37" s="358"/>
      <c r="LO37" s="358"/>
      <c r="LP37" s="358"/>
      <c r="LQ37" s="358"/>
      <c r="LR37" s="358"/>
      <c r="LS37" s="344"/>
      <c r="LT37" s="344"/>
      <c r="LU37" s="344"/>
      <c r="LV37" s="344"/>
      <c r="LW37" s="344"/>
      <c r="LX37" s="344"/>
      <c r="LY37" s="358"/>
      <c r="LZ37" s="358"/>
      <c r="MA37" s="405"/>
    </row>
    <row r="38" spans="1:339" x14ac:dyDescent="0.2">
      <c r="A38" s="310" t="s">
        <v>243</v>
      </c>
      <c r="B38" s="172">
        <v>0</v>
      </c>
      <c r="C38" s="172">
        <v>0</v>
      </c>
      <c r="D38" s="172" t="s">
        <v>310</v>
      </c>
      <c r="E38" s="172">
        <v>1</v>
      </c>
      <c r="F38" s="173">
        <v>2</v>
      </c>
      <c r="G38" s="218" t="s">
        <v>122</v>
      </c>
      <c r="H38" s="348">
        <v>2010</v>
      </c>
      <c r="I38" s="349" t="s">
        <v>572</v>
      </c>
      <c r="J38" s="362">
        <v>30.9</v>
      </c>
      <c r="K38" s="362">
        <v>32.799999999999997</v>
      </c>
      <c r="L38" s="362">
        <v>31.8</v>
      </c>
      <c r="M38" s="362"/>
      <c r="N38" s="362"/>
      <c r="O38" s="363"/>
      <c r="P38" s="388"/>
      <c r="Q38" s="389"/>
      <c r="R38" s="362"/>
      <c r="S38" s="362"/>
      <c r="T38" s="362"/>
      <c r="U38" s="362"/>
      <c r="V38" s="362"/>
      <c r="W38" s="363"/>
      <c r="X38" s="388"/>
      <c r="Y38" s="389"/>
      <c r="Z38" s="362"/>
      <c r="AA38" s="362"/>
      <c r="AB38" s="362"/>
      <c r="AC38" s="362"/>
      <c r="AD38" s="362"/>
      <c r="AE38" s="363"/>
      <c r="AF38" s="388"/>
      <c r="AG38" s="389"/>
      <c r="AH38" s="362"/>
      <c r="AI38" s="362"/>
      <c r="AJ38" s="362"/>
      <c r="AK38" s="362"/>
      <c r="AL38" s="362"/>
      <c r="AM38" s="363"/>
      <c r="AN38" s="388"/>
      <c r="AO38" s="389"/>
      <c r="AP38" s="362"/>
      <c r="AQ38" s="362"/>
      <c r="AR38" s="362"/>
      <c r="AS38" s="362"/>
      <c r="AT38" s="362"/>
      <c r="AU38" s="363"/>
      <c r="AV38" s="388"/>
      <c r="AW38" s="389"/>
      <c r="AX38" s="349"/>
      <c r="AY38" s="349"/>
      <c r="AZ38" s="349"/>
      <c r="BA38" s="349"/>
      <c r="BB38" s="349"/>
      <c r="BC38" s="481"/>
      <c r="BD38" s="388"/>
      <c r="BE38" s="389"/>
      <c r="BF38" s="396"/>
      <c r="BG38" s="396"/>
      <c r="BH38" s="396"/>
      <c r="BI38" s="396"/>
      <c r="BJ38" s="396"/>
      <c r="BK38" s="397"/>
      <c r="BL38" s="388">
        <v>2010</v>
      </c>
      <c r="BM38" s="349" t="s">
        <v>572</v>
      </c>
      <c r="BN38" s="349">
        <v>4.3</v>
      </c>
      <c r="BO38" s="349">
        <v>13.4</v>
      </c>
      <c r="BP38" s="349">
        <v>8.9</v>
      </c>
      <c r="BQ38" s="349" t="s">
        <v>573</v>
      </c>
      <c r="BR38" s="349" t="s">
        <v>573</v>
      </c>
      <c r="BS38" s="481"/>
      <c r="BT38" s="388"/>
      <c r="BU38" s="389"/>
      <c r="BV38" s="396"/>
      <c r="BW38" s="396"/>
      <c r="BX38" s="397"/>
      <c r="BY38" s="216">
        <v>2344545</v>
      </c>
      <c r="BZ38" s="208">
        <v>2374018</v>
      </c>
      <c r="CA38" s="208">
        <v>4718563</v>
      </c>
      <c r="CB38" s="208">
        <v>2351414</v>
      </c>
      <c r="CC38" s="208">
        <v>2345384</v>
      </c>
      <c r="CD38" s="284">
        <v>4696798</v>
      </c>
      <c r="CE38" s="282"/>
      <c r="CF38" s="282"/>
      <c r="CG38" s="226">
        <f t="shared" si="161"/>
        <v>2344545</v>
      </c>
      <c r="CH38" s="227">
        <f t="shared" si="162"/>
        <v>2374018</v>
      </c>
      <c r="CI38" s="227">
        <f t="shared" si="163"/>
        <v>4718563</v>
      </c>
      <c r="CJ38" s="227" t="str">
        <f t="shared" si="164"/>
        <v>-</v>
      </c>
      <c r="CK38" s="227" t="str">
        <f t="shared" si="165"/>
        <v>-</v>
      </c>
      <c r="CL38" s="228" t="str">
        <f t="shared" si="166"/>
        <v>-</v>
      </c>
      <c r="CM38" s="282"/>
      <c r="CN38" s="282"/>
      <c r="CO38" s="226" t="str">
        <f t="shared" si="167"/>
        <v>-</v>
      </c>
      <c r="CP38" s="227" t="str">
        <f t="shared" si="168"/>
        <v>-</v>
      </c>
      <c r="CQ38" s="227" t="str">
        <f t="shared" si="169"/>
        <v>-</v>
      </c>
      <c r="CR38" s="227" t="str">
        <f t="shared" si="170"/>
        <v>-</v>
      </c>
      <c r="CS38" s="227" t="str">
        <f t="shared" si="171"/>
        <v>-</v>
      </c>
      <c r="CT38" s="228" t="str">
        <f t="shared" si="172"/>
        <v>-</v>
      </c>
      <c r="CU38" s="282"/>
      <c r="CV38" s="282"/>
      <c r="CW38" s="292" t="str">
        <f t="shared" si="173"/>
        <v>-</v>
      </c>
      <c r="CX38" s="234" t="str">
        <f t="shared" si="174"/>
        <v>-</v>
      </c>
      <c r="CY38" s="234" t="str">
        <f t="shared" si="175"/>
        <v>-</v>
      </c>
      <c r="CZ38" s="234" t="str">
        <f t="shared" si="176"/>
        <v>-</v>
      </c>
      <c r="DA38" s="234" t="str">
        <f t="shared" si="177"/>
        <v>-</v>
      </c>
      <c r="DB38" s="235" t="str">
        <f t="shared" si="178"/>
        <v>-</v>
      </c>
      <c r="DC38" s="282"/>
      <c r="DD38" s="282"/>
      <c r="DE38" s="226" t="str">
        <f t="shared" si="179"/>
        <v>-</v>
      </c>
      <c r="DF38" s="227" t="str">
        <f t="shared" si="180"/>
        <v>-</v>
      </c>
      <c r="DG38" s="227" t="str">
        <f t="shared" si="181"/>
        <v>-</v>
      </c>
      <c r="DH38" s="227" t="str">
        <f t="shared" si="182"/>
        <v>-</v>
      </c>
      <c r="DI38" s="227" t="str">
        <f t="shared" si="183"/>
        <v>-</v>
      </c>
      <c r="DJ38" s="228" t="str">
        <f t="shared" si="184"/>
        <v>-</v>
      </c>
      <c r="DK38" s="282"/>
      <c r="DL38" s="282"/>
      <c r="DM38" s="226" t="str">
        <f t="shared" si="185"/>
        <v>-</v>
      </c>
      <c r="DN38" s="227" t="str">
        <f t="shared" si="186"/>
        <v>-</v>
      </c>
      <c r="DO38" s="227" t="str">
        <f t="shared" si="187"/>
        <v>-</v>
      </c>
      <c r="DP38" s="227" t="str">
        <f t="shared" si="188"/>
        <v>-</v>
      </c>
      <c r="DQ38" s="227" t="str">
        <f t="shared" si="189"/>
        <v>-</v>
      </c>
      <c r="DR38" s="228" t="str">
        <f t="shared" si="190"/>
        <v>-</v>
      </c>
      <c r="DS38" s="282"/>
      <c r="DT38" s="282"/>
      <c r="DU38" s="226" t="str">
        <f t="shared" si="191"/>
        <v>-</v>
      </c>
      <c r="DV38" s="227" t="str">
        <f t="shared" si="192"/>
        <v>-</v>
      </c>
      <c r="DW38" s="227" t="str">
        <f t="shared" si="193"/>
        <v>-</v>
      </c>
      <c r="DX38" s="227" t="str">
        <f t="shared" si="194"/>
        <v>-</v>
      </c>
      <c r="DY38" s="227" t="str">
        <f t="shared" si="195"/>
        <v>-</v>
      </c>
      <c r="DZ38" s="228" t="str">
        <f t="shared" si="196"/>
        <v>-</v>
      </c>
      <c r="EA38" s="282"/>
      <c r="EB38" s="282"/>
      <c r="EC38" s="226" t="str">
        <f t="shared" si="197"/>
        <v>-</v>
      </c>
      <c r="ED38" s="227" t="str">
        <f t="shared" si="198"/>
        <v>-</v>
      </c>
      <c r="EE38" s="227" t="str">
        <f t="shared" si="199"/>
        <v>-</v>
      </c>
      <c r="EF38" s="227" t="str">
        <f t="shared" si="200"/>
        <v>-</v>
      </c>
      <c r="EG38" s="227" t="str">
        <f t="shared" si="201"/>
        <v>-</v>
      </c>
      <c r="EH38" s="228" t="str">
        <f t="shared" si="202"/>
        <v>-</v>
      </c>
      <c r="EI38" s="282"/>
      <c r="EJ38" s="282"/>
      <c r="EK38" s="226">
        <f t="shared" si="203"/>
        <v>2344545</v>
      </c>
      <c r="EL38" s="227">
        <f t="shared" si="204"/>
        <v>2374018</v>
      </c>
      <c r="EM38" s="227">
        <f t="shared" si="205"/>
        <v>4718563</v>
      </c>
      <c r="EN38" s="227">
        <f t="shared" si="206"/>
        <v>2351414</v>
      </c>
      <c r="EO38" s="227">
        <f t="shared" si="207"/>
        <v>2345384</v>
      </c>
      <c r="EP38" s="228" t="str">
        <f t="shared" si="208"/>
        <v>-</v>
      </c>
      <c r="EQ38" s="282"/>
      <c r="ER38" s="282"/>
      <c r="ES38" s="226" t="str">
        <f t="shared" si="209"/>
        <v>-</v>
      </c>
      <c r="ET38" s="227" t="str">
        <f t="shared" si="210"/>
        <v>-</v>
      </c>
      <c r="EU38" s="228" t="str">
        <f t="shared" si="211"/>
        <v>-</v>
      </c>
      <c r="EV38" s="282"/>
      <c r="EW38" s="282"/>
      <c r="EX38" s="301">
        <f t="shared" si="212"/>
        <v>724464.40500000003</v>
      </c>
      <c r="EY38" s="259">
        <f t="shared" si="213"/>
        <v>778677.90399999986</v>
      </c>
      <c r="EZ38" s="259">
        <f t="shared" si="214"/>
        <v>1500503.034</v>
      </c>
      <c r="FA38" s="259" t="str">
        <f t="shared" si="215"/>
        <v>-</v>
      </c>
      <c r="FB38" s="259" t="str">
        <f t="shared" si="216"/>
        <v>-</v>
      </c>
      <c r="FC38" s="260" t="str">
        <f t="shared" si="217"/>
        <v>-</v>
      </c>
      <c r="FD38" s="282"/>
      <c r="FE38" s="282"/>
      <c r="FF38" s="301" t="str">
        <f t="shared" si="218"/>
        <v>-</v>
      </c>
      <c r="FG38" s="259" t="str">
        <f t="shared" si="219"/>
        <v>-</v>
      </c>
      <c r="FH38" s="259" t="str">
        <f t="shared" si="220"/>
        <v>-</v>
      </c>
      <c r="FI38" s="259" t="str">
        <f t="shared" si="221"/>
        <v>-</v>
      </c>
      <c r="FJ38" s="259" t="str">
        <f t="shared" si="222"/>
        <v>-</v>
      </c>
      <c r="FK38" s="260" t="str">
        <f t="shared" si="223"/>
        <v>-</v>
      </c>
      <c r="FL38" s="282"/>
      <c r="FM38" s="282"/>
      <c r="FN38" s="301" t="str">
        <f t="shared" si="224"/>
        <v>-</v>
      </c>
      <c r="FO38" s="259" t="str">
        <f t="shared" si="225"/>
        <v>-</v>
      </c>
      <c r="FP38" s="259" t="str">
        <f t="shared" si="226"/>
        <v>-</v>
      </c>
      <c r="FQ38" s="259" t="str">
        <f t="shared" si="227"/>
        <v>-</v>
      </c>
      <c r="FR38" s="259" t="str">
        <f t="shared" si="228"/>
        <v>-</v>
      </c>
      <c r="FS38" s="260" t="str">
        <f t="shared" si="229"/>
        <v>-</v>
      </c>
      <c r="FT38" s="282"/>
      <c r="FU38" s="282"/>
      <c r="FV38" s="301" t="str">
        <f t="shared" si="230"/>
        <v>-</v>
      </c>
      <c r="FW38" s="259" t="str">
        <f t="shared" si="231"/>
        <v>-</v>
      </c>
      <c r="FX38" s="259" t="str">
        <f t="shared" si="232"/>
        <v>-</v>
      </c>
      <c r="FY38" s="259" t="str">
        <f t="shared" si="233"/>
        <v>-</v>
      </c>
      <c r="FZ38" s="259" t="str">
        <f t="shared" si="234"/>
        <v>-</v>
      </c>
      <c r="GA38" s="260" t="str">
        <f t="shared" si="235"/>
        <v>-</v>
      </c>
      <c r="GB38" s="282"/>
      <c r="GC38" s="282"/>
      <c r="GD38" s="301" t="str">
        <f t="shared" si="236"/>
        <v>-</v>
      </c>
      <c r="GE38" s="259" t="str">
        <f t="shared" si="237"/>
        <v>-</v>
      </c>
      <c r="GF38" s="259" t="str">
        <f t="shared" si="238"/>
        <v>-</v>
      </c>
      <c r="GG38" s="259" t="str">
        <f t="shared" si="239"/>
        <v>-</v>
      </c>
      <c r="GH38" s="259" t="str">
        <f t="shared" si="240"/>
        <v>-</v>
      </c>
      <c r="GI38" s="260" t="str">
        <f t="shared" si="241"/>
        <v>-</v>
      </c>
      <c r="GJ38" s="282"/>
      <c r="GK38" s="282"/>
      <c r="GL38" s="301" t="str">
        <f t="shared" si="242"/>
        <v>-</v>
      </c>
      <c r="GM38" s="259" t="str">
        <f t="shared" si="243"/>
        <v>-</v>
      </c>
      <c r="GN38" s="259" t="str">
        <f t="shared" si="244"/>
        <v>-</v>
      </c>
      <c r="GO38" s="259" t="str">
        <f t="shared" si="245"/>
        <v>-</v>
      </c>
      <c r="GP38" s="259" t="str">
        <f t="shared" si="246"/>
        <v>-</v>
      </c>
      <c r="GQ38" s="260" t="str">
        <f t="shared" si="247"/>
        <v>-</v>
      </c>
      <c r="GR38" s="282"/>
      <c r="GS38" s="282"/>
      <c r="GT38" s="301" t="str">
        <f t="shared" si="248"/>
        <v>-</v>
      </c>
      <c r="GU38" s="259" t="str">
        <f t="shared" si="249"/>
        <v>-</v>
      </c>
      <c r="GV38" s="259" t="str">
        <f t="shared" si="250"/>
        <v>-</v>
      </c>
      <c r="GW38" s="259" t="str">
        <f t="shared" si="251"/>
        <v>-</v>
      </c>
      <c r="GX38" s="259" t="str">
        <f t="shared" si="252"/>
        <v>-</v>
      </c>
      <c r="GY38" s="260" t="str">
        <f t="shared" si="253"/>
        <v>-</v>
      </c>
      <c r="GZ38" s="282"/>
      <c r="HA38" s="282"/>
      <c r="HB38" s="301">
        <f t="shared" si="254"/>
        <v>100815.435</v>
      </c>
      <c r="HC38" s="259">
        <f t="shared" si="255"/>
        <v>318118.41200000001</v>
      </c>
      <c r="HD38" s="259">
        <f t="shared" si="256"/>
        <v>419952.10700000002</v>
      </c>
      <c r="HE38" s="259" t="e">
        <f t="shared" si="257"/>
        <v>#VALUE!</v>
      </c>
      <c r="HF38" s="259" t="e">
        <f t="shared" si="258"/>
        <v>#VALUE!</v>
      </c>
      <c r="HG38" s="260" t="str">
        <f t="shared" si="259"/>
        <v>-</v>
      </c>
      <c r="HH38" s="282"/>
      <c r="HI38" s="282"/>
      <c r="HJ38" s="301" t="str">
        <f t="shared" si="260"/>
        <v>-</v>
      </c>
      <c r="HK38" s="259" t="str">
        <f t="shared" si="261"/>
        <v>-</v>
      </c>
      <c r="HL38" s="260" t="str">
        <f t="shared" si="262"/>
        <v>-</v>
      </c>
      <c r="HM38" s="428">
        <f t="shared" si="110"/>
        <v>1</v>
      </c>
      <c r="HN38" s="429">
        <f t="shared" si="111"/>
        <v>1</v>
      </c>
      <c r="HO38" s="429">
        <f t="shared" si="112"/>
        <v>1</v>
      </c>
      <c r="HP38" s="429" t="str">
        <f t="shared" si="113"/>
        <v>-</v>
      </c>
      <c r="HQ38" s="429" t="str">
        <f t="shared" si="114"/>
        <v>-</v>
      </c>
      <c r="HR38" s="430" t="str">
        <f t="shared" si="115"/>
        <v>-</v>
      </c>
      <c r="HS38" s="450"/>
      <c r="HT38" s="450"/>
      <c r="HU38" s="428" t="str">
        <f t="shared" si="116"/>
        <v>-</v>
      </c>
      <c r="HV38" s="429" t="str">
        <f t="shared" si="117"/>
        <v>-</v>
      </c>
      <c r="HW38" s="429" t="str">
        <f t="shared" si="118"/>
        <v>-</v>
      </c>
      <c r="HX38" s="429" t="str">
        <f t="shared" si="119"/>
        <v>-</v>
      </c>
      <c r="HY38" s="429" t="str">
        <f t="shared" si="120"/>
        <v>-</v>
      </c>
      <c r="HZ38" s="430" t="str">
        <f t="shared" si="121"/>
        <v>-</v>
      </c>
      <c r="IA38" s="450"/>
      <c r="IB38" s="450"/>
      <c r="IC38" s="428" t="str">
        <f t="shared" si="122"/>
        <v>-</v>
      </c>
      <c r="ID38" s="429" t="str">
        <f t="shared" si="123"/>
        <v>-</v>
      </c>
      <c r="IE38" s="429" t="str">
        <f t="shared" si="124"/>
        <v>-</v>
      </c>
      <c r="IF38" s="429" t="str">
        <f t="shared" si="125"/>
        <v>-</v>
      </c>
      <c r="IG38" s="429" t="str">
        <f t="shared" si="126"/>
        <v>-</v>
      </c>
      <c r="IH38" s="430" t="str">
        <f t="shared" si="127"/>
        <v>-</v>
      </c>
      <c r="II38" s="450"/>
      <c r="IJ38" s="450"/>
      <c r="IK38" s="428" t="str">
        <f t="shared" si="128"/>
        <v>-</v>
      </c>
      <c r="IL38" s="429" t="str">
        <f t="shared" si="129"/>
        <v>-</v>
      </c>
      <c r="IM38" s="429" t="str">
        <f t="shared" si="130"/>
        <v>-</v>
      </c>
      <c r="IN38" s="429" t="str">
        <f t="shared" si="131"/>
        <v>-</v>
      </c>
      <c r="IO38" s="429" t="str">
        <f t="shared" si="132"/>
        <v>-</v>
      </c>
      <c r="IP38" s="430" t="str">
        <f t="shared" si="133"/>
        <v>-</v>
      </c>
      <c r="IQ38" s="450"/>
      <c r="IR38" s="450"/>
      <c r="IS38" s="428" t="str">
        <f t="shared" si="134"/>
        <v>-</v>
      </c>
      <c r="IT38" s="429" t="str">
        <f t="shared" si="135"/>
        <v>-</v>
      </c>
      <c r="IU38" s="429" t="str">
        <f t="shared" si="136"/>
        <v>-</v>
      </c>
      <c r="IV38" s="429" t="str">
        <f t="shared" si="137"/>
        <v>-</v>
      </c>
      <c r="IW38" s="429" t="str">
        <f t="shared" si="138"/>
        <v>-</v>
      </c>
      <c r="IX38" s="430" t="str">
        <f t="shared" si="139"/>
        <v>-</v>
      </c>
      <c r="IY38" s="450"/>
      <c r="IZ38" s="450"/>
      <c r="JA38" s="428" t="str">
        <f t="shared" si="140"/>
        <v>-</v>
      </c>
      <c r="JB38" s="429" t="str">
        <f t="shared" si="141"/>
        <v>-</v>
      </c>
      <c r="JC38" s="429" t="str">
        <f t="shared" si="142"/>
        <v>-</v>
      </c>
      <c r="JD38" s="429" t="str">
        <f t="shared" si="143"/>
        <v>-</v>
      </c>
      <c r="JE38" s="429" t="str">
        <f t="shared" si="144"/>
        <v>-</v>
      </c>
      <c r="JF38" s="430" t="str">
        <f t="shared" si="145"/>
        <v>-</v>
      </c>
      <c r="JG38" s="450"/>
      <c r="JH38" s="450"/>
      <c r="JI38" s="428" t="str">
        <f t="shared" si="146"/>
        <v>-</v>
      </c>
      <c r="JJ38" s="429" t="str">
        <f t="shared" si="147"/>
        <v>-</v>
      </c>
      <c r="JK38" s="429" t="str">
        <f t="shared" si="148"/>
        <v>-</v>
      </c>
      <c r="JL38" s="429" t="str">
        <f t="shared" si="149"/>
        <v>-</v>
      </c>
      <c r="JM38" s="429" t="str">
        <f t="shared" si="150"/>
        <v>-</v>
      </c>
      <c r="JN38" s="430" t="str">
        <f t="shared" si="151"/>
        <v>-</v>
      </c>
      <c r="JO38" s="450"/>
      <c r="JP38" s="450"/>
      <c r="JQ38" s="428">
        <f t="shared" si="152"/>
        <v>1</v>
      </c>
      <c r="JR38" s="429">
        <f t="shared" si="153"/>
        <v>1</v>
      </c>
      <c r="JS38" s="429">
        <f t="shared" si="154"/>
        <v>1</v>
      </c>
      <c r="JT38" s="429" t="str">
        <f t="shared" si="155"/>
        <v>-</v>
      </c>
      <c r="JU38" s="429" t="str">
        <f t="shared" si="156"/>
        <v>-</v>
      </c>
      <c r="JV38" s="430" t="str">
        <f t="shared" si="157"/>
        <v>-</v>
      </c>
      <c r="JW38" s="450"/>
      <c r="JX38" s="450"/>
      <c r="JY38" s="428" t="str">
        <f t="shared" si="158"/>
        <v>-</v>
      </c>
      <c r="JZ38" s="429" t="str">
        <f t="shared" si="159"/>
        <v>-</v>
      </c>
      <c r="KA38" s="430" t="str">
        <f t="shared" si="160"/>
        <v>-</v>
      </c>
      <c r="KB38" s="172"/>
      <c r="KC38" s="355" t="s">
        <v>573</v>
      </c>
      <c r="KD38" s="355" t="s">
        <v>573</v>
      </c>
      <c r="KE38" s="355" t="s">
        <v>573</v>
      </c>
      <c r="KF38" s="355" t="s">
        <v>573</v>
      </c>
      <c r="KG38" s="355" t="s">
        <v>573</v>
      </c>
      <c r="KH38" s="355" t="s">
        <v>573</v>
      </c>
      <c r="KI38" s="358"/>
      <c r="KJ38" s="358"/>
      <c r="KK38" s="358"/>
      <c r="KL38" s="358"/>
      <c r="KM38" s="358"/>
      <c r="KN38" s="358"/>
      <c r="KO38" s="358"/>
      <c r="KP38" s="358"/>
      <c r="KQ38" s="358"/>
      <c r="KR38" s="358"/>
      <c r="KS38" s="358"/>
      <c r="KT38" s="358"/>
      <c r="KU38" s="358"/>
      <c r="KV38" s="358"/>
      <c r="KW38" s="358"/>
      <c r="KX38" s="358"/>
      <c r="KY38" s="358"/>
      <c r="KZ38" s="358"/>
      <c r="LA38" s="358"/>
      <c r="LB38" s="358"/>
      <c r="LC38" s="358"/>
      <c r="LD38" s="358"/>
      <c r="LE38" s="358"/>
      <c r="LF38" s="358"/>
      <c r="LG38" s="358"/>
      <c r="LH38" s="358"/>
      <c r="LI38" s="358"/>
      <c r="LJ38" s="358"/>
      <c r="LK38" s="358"/>
      <c r="LL38" s="358"/>
      <c r="LM38" s="358"/>
      <c r="LN38" s="358"/>
      <c r="LO38" s="358"/>
      <c r="LP38" s="358"/>
      <c r="LQ38" s="358"/>
      <c r="LR38" s="358"/>
      <c r="LS38" s="344"/>
      <c r="LT38" s="344"/>
      <c r="LU38" s="344"/>
      <c r="LV38" s="344"/>
      <c r="LW38" s="344"/>
      <c r="LX38" s="344"/>
      <c r="LY38" s="358"/>
      <c r="LZ38" s="358"/>
      <c r="MA38" s="405"/>
    </row>
    <row r="39" spans="1:339" x14ac:dyDescent="0.2">
      <c r="A39" s="310" t="s">
        <v>243</v>
      </c>
      <c r="B39" s="172">
        <v>0</v>
      </c>
      <c r="C39" s="172">
        <v>0</v>
      </c>
      <c r="D39" s="172"/>
      <c r="E39" s="172">
        <v>1</v>
      </c>
      <c r="F39" s="173"/>
      <c r="G39" s="218" t="s">
        <v>124</v>
      </c>
      <c r="H39" s="348">
        <v>2007</v>
      </c>
      <c r="I39" s="349">
        <v>2007</v>
      </c>
      <c r="J39" s="362">
        <v>7.6</v>
      </c>
      <c r="K39" s="362">
        <v>18.399999999999999</v>
      </c>
      <c r="L39" s="362">
        <v>13.3</v>
      </c>
      <c r="M39" s="362">
        <v>7.8</v>
      </c>
      <c r="N39" s="362">
        <v>11.5</v>
      </c>
      <c r="O39" s="363">
        <v>9.6</v>
      </c>
      <c r="P39" s="388">
        <v>2007</v>
      </c>
      <c r="Q39" s="389">
        <v>2007</v>
      </c>
      <c r="R39" s="362">
        <v>14.9</v>
      </c>
      <c r="S39" s="362">
        <v>14.8</v>
      </c>
      <c r="T39" s="362">
        <v>14.8</v>
      </c>
      <c r="U39" s="362">
        <v>34.799999999999997</v>
      </c>
      <c r="V39" s="362">
        <v>27.6</v>
      </c>
      <c r="W39" s="363">
        <v>31.3</v>
      </c>
      <c r="X39" s="388"/>
      <c r="Y39" s="389"/>
      <c r="Z39" s="362"/>
      <c r="AA39" s="362"/>
      <c r="AB39" s="362"/>
      <c r="AC39" s="362"/>
      <c r="AD39" s="362"/>
      <c r="AE39" s="363"/>
      <c r="AF39" s="388">
        <v>2007</v>
      </c>
      <c r="AG39" s="389">
        <v>2007</v>
      </c>
      <c r="AH39" s="362"/>
      <c r="AI39" s="362"/>
      <c r="AJ39" s="362">
        <v>8.1999999999999993</v>
      </c>
      <c r="AK39" s="362"/>
      <c r="AL39" s="362">
        <v>23.3</v>
      </c>
      <c r="AM39" s="363">
        <v>16.7</v>
      </c>
      <c r="AN39" s="388">
        <v>2007</v>
      </c>
      <c r="AO39" s="389">
        <v>2007</v>
      </c>
      <c r="AP39" s="362">
        <v>70.2</v>
      </c>
      <c r="AQ39" s="362">
        <v>32</v>
      </c>
      <c r="AR39" s="362">
        <v>45.4</v>
      </c>
      <c r="AS39" s="362">
        <v>95.7</v>
      </c>
      <c r="AT39" s="362">
        <v>69.5</v>
      </c>
      <c r="AU39" s="363">
        <v>80</v>
      </c>
      <c r="AV39" s="388"/>
      <c r="AW39" s="389"/>
      <c r="AX39" s="349"/>
      <c r="AY39" s="349"/>
      <c r="AZ39" s="349"/>
      <c r="BA39" s="349"/>
      <c r="BB39" s="349"/>
      <c r="BC39" s="481"/>
      <c r="BD39" s="388">
        <v>2007</v>
      </c>
      <c r="BE39" s="389">
        <v>2007</v>
      </c>
      <c r="BF39" s="396" t="s">
        <v>573</v>
      </c>
      <c r="BG39" s="396" t="s">
        <v>573</v>
      </c>
      <c r="BH39" s="396">
        <v>4.2</v>
      </c>
      <c r="BI39" s="396" t="s">
        <v>573</v>
      </c>
      <c r="BJ39" s="396" t="s">
        <v>573</v>
      </c>
      <c r="BK39" s="397">
        <v>3.6</v>
      </c>
      <c r="BL39" s="388">
        <v>2007</v>
      </c>
      <c r="BM39" s="349">
        <v>2007</v>
      </c>
      <c r="BN39" s="349" t="s">
        <v>573</v>
      </c>
      <c r="BO39" s="349" t="s">
        <v>573</v>
      </c>
      <c r="BP39" s="349">
        <v>7.7</v>
      </c>
      <c r="BQ39" s="349" t="s">
        <v>573</v>
      </c>
      <c r="BR39" s="349" t="s">
        <v>573</v>
      </c>
      <c r="BS39" s="481">
        <v>5.2</v>
      </c>
      <c r="BT39" s="388"/>
      <c r="BU39" s="389"/>
      <c r="BV39" s="396"/>
      <c r="BW39" s="396"/>
      <c r="BX39" s="397"/>
      <c r="BY39" s="216"/>
      <c r="BZ39" s="208"/>
      <c r="CA39" s="208"/>
      <c r="CB39" s="208"/>
      <c r="CC39" s="208"/>
      <c r="CD39" s="284"/>
      <c r="CE39" s="282"/>
      <c r="CF39" s="282"/>
      <c r="CG39" s="226">
        <f t="shared" si="161"/>
        <v>0</v>
      </c>
      <c r="CH39" s="227">
        <f t="shared" si="162"/>
        <v>0</v>
      </c>
      <c r="CI39" s="227">
        <f t="shared" si="163"/>
        <v>0</v>
      </c>
      <c r="CJ39" s="227">
        <f t="shared" si="164"/>
        <v>0</v>
      </c>
      <c r="CK39" s="227">
        <f t="shared" si="165"/>
        <v>0</v>
      </c>
      <c r="CL39" s="228">
        <f t="shared" si="166"/>
        <v>0</v>
      </c>
      <c r="CM39" s="282"/>
      <c r="CN39" s="282"/>
      <c r="CO39" s="226">
        <f t="shared" si="167"/>
        <v>0</v>
      </c>
      <c r="CP39" s="227">
        <f t="shared" si="168"/>
        <v>0</v>
      </c>
      <c r="CQ39" s="227">
        <f t="shared" si="169"/>
        <v>0</v>
      </c>
      <c r="CR39" s="227">
        <f t="shared" si="170"/>
        <v>0</v>
      </c>
      <c r="CS39" s="227">
        <f t="shared" si="171"/>
        <v>0</v>
      </c>
      <c r="CT39" s="228">
        <f t="shared" si="172"/>
        <v>0</v>
      </c>
      <c r="CU39" s="282"/>
      <c r="CV39" s="282"/>
      <c r="CW39" s="292" t="str">
        <f t="shared" si="173"/>
        <v>-</v>
      </c>
      <c r="CX39" s="234" t="str">
        <f t="shared" si="174"/>
        <v>-</v>
      </c>
      <c r="CY39" s="234" t="str">
        <f t="shared" si="175"/>
        <v>-</v>
      </c>
      <c r="CZ39" s="234" t="str">
        <f t="shared" si="176"/>
        <v>-</v>
      </c>
      <c r="DA39" s="234" t="str">
        <f t="shared" si="177"/>
        <v>-</v>
      </c>
      <c r="DB39" s="235" t="str">
        <f t="shared" si="178"/>
        <v>-</v>
      </c>
      <c r="DC39" s="282"/>
      <c r="DD39" s="282"/>
      <c r="DE39" s="226" t="str">
        <f t="shared" si="179"/>
        <v>-</v>
      </c>
      <c r="DF39" s="227" t="str">
        <f t="shared" si="180"/>
        <v>-</v>
      </c>
      <c r="DG39" s="227">
        <f t="shared" si="181"/>
        <v>0</v>
      </c>
      <c r="DH39" s="227" t="str">
        <f t="shared" si="182"/>
        <v>-</v>
      </c>
      <c r="DI39" s="227">
        <f t="shared" si="183"/>
        <v>0</v>
      </c>
      <c r="DJ39" s="228">
        <f t="shared" si="184"/>
        <v>0</v>
      </c>
      <c r="DK39" s="282"/>
      <c r="DL39" s="282"/>
      <c r="DM39" s="226">
        <f t="shared" si="185"/>
        <v>0</v>
      </c>
      <c r="DN39" s="227">
        <f t="shared" si="186"/>
        <v>0</v>
      </c>
      <c r="DO39" s="227">
        <f t="shared" si="187"/>
        <v>0</v>
      </c>
      <c r="DP39" s="227">
        <f t="shared" si="188"/>
        <v>0</v>
      </c>
      <c r="DQ39" s="227">
        <f t="shared" si="189"/>
        <v>0</v>
      </c>
      <c r="DR39" s="228">
        <f t="shared" si="190"/>
        <v>0</v>
      </c>
      <c r="DS39" s="282"/>
      <c r="DT39" s="282"/>
      <c r="DU39" s="226" t="str">
        <f t="shared" si="191"/>
        <v>-</v>
      </c>
      <c r="DV39" s="227" t="str">
        <f t="shared" si="192"/>
        <v>-</v>
      </c>
      <c r="DW39" s="227" t="str">
        <f t="shared" si="193"/>
        <v>-</v>
      </c>
      <c r="DX39" s="227" t="str">
        <f t="shared" si="194"/>
        <v>-</v>
      </c>
      <c r="DY39" s="227" t="str">
        <f t="shared" si="195"/>
        <v>-</v>
      </c>
      <c r="DZ39" s="228" t="str">
        <f t="shared" si="196"/>
        <v>-</v>
      </c>
      <c r="EA39" s="282"/>
      <c r="EB39" s="282"/>
      <c r="EC39" s="226">
        <f t="shared" si="197"/>
        <v>0</v>
      </c>
      <c r="ED39" s="227">
        <f t="shared" si="198"/>
        <v>0</v>
      </c>
      <c r="EE39" s="227">
        <f t="shared" si="199"/>
        <v>0</v>
      </c>
      <c r="EF39" s="227">
        <f t="shared" si="200"/>
        <v>0</v>
      </c>
      <c r="EG39" s="227">
        <f t="shared" si="201"/>
        <v>0</v>
      </c>
      <c r="EH39" s="228">
        <f t="shared" si="202"/>
        <v>0</v>
      </c>
      <c r="EI39" s="282"/>
      <c r="EJ39" s="282"/>
      <c r="EK39" s="226">
        <f t="shared" si="203"/>
        <v>0</v>
      </c>
      <c r="EL39" s="227">
        <f t="shared" si="204"/>
        <v>0</v>
      </c>
      <c r="EM39" s="227">
        <f t="shared" si="205"/>
        <v>0</v>
      </c>
      <c r="EN39" s="227">
        <f t="shared" si="206"/>
        <v>0</v>
      </c>
      <c r="EO39" s="227">
        <f t="shared" si="207"/>
        <v>0</v>
      </c>
      <c r="EP39" s="228">
        <f t="shared" si="208"/>
        <v>0</v>
      </c>
      <c r="EQ39" s="282"/>
      <c r="ER39" s="282"/>
      <c r="ES39" s="226" t="str">
        <f t="shared" si="209"/>
        <v>-</v>
      </c>
      <c r="ET39" s="227" t="str">
        <f t="shared" si="210"/>
        <v>-</v>
      </c>
      <c r="EU39" s="228" t="str">
        <f t="shared" si="211"/>
        <v>-</v>
      </c>
      <c r="EV39" s="282"/>
      <c r="EW39" s="282"/>
      <c r="EX39" s="301">
        <f t="shared" si="212"/>
        <v>0</v>
      </c>
      <c r="EY39" s="259">
        <f t="shared" si="213"/>
        <v>0</v>
      </c>
      <c r="EZ39" s="259">
        <f t="shared" si="214"/>
        <v>0</v>
      </c>
      <c r="FA39" s="259">
        <f t="shared" si="215"/>
        <v>0</v>
      </c>
      <c r="FB39" s="259">
        <f t="shared" si="216"/>
        <v>0</v>
      </c>
      <c r="FC39" s="260">
        <f t="shared" si="217"/>
        <v>0</v>
      </c>
      <c r="FD39" s="282"/>
      <c r="FE39" s="282"/>
      <c r="FF39" s="301">
        <f t="shared" si="218"/>
        <v>0</v>
      </c>
      <c r="FG39" s="259">
        <f t="shared" si="219"/>
        <v>0</v>
      </c>
      <c r="FH39" s="259">
        <f t="shared" si="220"/>
        <v>0</v>
      </c>
      <c r="FI39" s="259">
        <f t="shared" si="221"/>
        <v>0</v>
      </c>
      <c r="FJ39" s="259">
        <f t="shared" si="222"/>
        <v>0</v>
      </c>
      <c r="FK39" s="260">
        <f t="shared" si="223"/>
        <v>0</v>
      </c>
      <c r="FL39" s="282"/>
      <c r="FM39" s="282"/>
      <c r="FN39" s="301" t="str">
        <f t="shared" si="224"/>
        <v>-</v>
      </c>
      <c r="FO39" s="259" t="str">
        <f t="shared" si="225"/>
        <v>-</v>
      </c>
      <c r="FP39" s="259" t="str">
        <f t="shared" si="226"/>
        <v>-</v>
      </c>
      <c r="FQ39" s="259" t="str">
        <f t="shared" si="227"/>
        <v>-</v>
      </c>
      <c r="FR39" s="259" t="str">
        <f t="shared" si="228"/>
        <v>-</v>
      </c>
      <c r="FS39" s="260" t="str">
        <f t="shared" si="229"/>
        <v>-</v>
      </c>
      <c r="FT39" s="282"/>
      <c r="FU39" s="282"/>
      <c r="FV39" s="301" t="str">
        <f t="shared" si="230"/>
        <v>-</v>
      </c>
      <c r="FW39" s="259" t="str">
        <f t="shared" si="231"/>
        <v>-</v>
      </c>
      <c r="FX39" s="259">
        <f t="shared" si="232"/>
        <v>0</v>
      </c>
      <c r="FY39" s="259" t="str">
        <f t="shared" si="233"/>
        <v>-</v>
      </c>
      <c r="FZ39" s="259">
        <f t="shared" si="234"/>
        <v>0</v>
      </c>
      <c r="GA39" s="260">
        <f t="shared" si="235"/>
        <v>0</v>
      </c>
      <c r="GB39" s="282"/>
      <c r="GC39" s="282"/>
      <c r="GD39" s="301">
        <f t="shared" si="236"/>
        <v>0</v>
      </c>
      <c r="GE39" s="259">
        <f t="shared" si="237"/>
        <v>0</v>
      </c>
      <c r="GF39" s="259">
        <f t="shared" si="238"/>
        <v>0</v>
      </c>
      <c r="GG39" s="259">
        <f t="shared" si="239"/>
        <v>0</v>
      </c>
      <c r="GH39" s="259">
        <f t="shared" si="240"/>
        <v>0</v>
      </c>
      <c r="GI39" s="260">
        <f t="shared" si="241"/>
        <v>0</v>
      </c>
      <c r="GJ39" s="282"/>
      <c r="GK39" s="282"/>
      <c r="GL39" s="301" t="str">
        <f t="shared" si="242"/>
        <v>-</v>
      </c>
      <c r="GM39" s="259" t="str">
        <f t="shared" si="243"/>
        <v>-</v>
      </c>
      <c r="GN39" s="259" t="str">
        <f t="shared" si="244"/>
        <v>-</v>
      </c>
      <c r="GO39" s="259" t="str">
        <f t="shared" si="245"/>
        <v>-</v>
      </c>
      <c r="GP39" s="259" t="str">
        <f t="shared" si="246"/>
        <v>-</v>
      </c>
      <c r="GQ39" s="260" t="str">
        <f t="shared" si="247"/>
        <v>-</v>
      </c>
      <c r="GR39" s="282"/>
      <c r="GS39" s="282"/>
      <c r="GT39" s="301" t="e">
        <f t="shared" si="248"/>
        <v>#VALUE!</v>
      </c>
      <c r="GU39" s="259" t="e">
        <f t="shared" si="249"/>
        <v>#VALUE!</v>
      </c>
      <c r="GV39" s="259">
        <f t="shared" si="250"/>
        <v>0</v>
      </c>
      <c r="GW39" s="259" t="e">
        <f t="shared" si="251"/>
        <v>#VALUE!</v>
      </c>
      <c r="GX39" s="259" t="e">
        <f t="shared" si="252"/>
        <v>#VALUE!</v>
      </c>
      <c r="GY39" s="260">
        <f t="shared" si="253"/>
        <v>0</v>
      </c>
      <c r="GZ39" s="282"/>
      <c r="HA39" s="282"/>
      <c r="HB39" s="301" t="e">
        <f t="shared" si="254"/>
        <v>#VALUE!</v>
      </c>
      <c r="HC39" s="259" t="e">
        <f t="shared" si="255"/>
        <v>#VALUE!</v>
      </c>
      <c r="HD39" s="259">
        <f t="shared" si="256"/>
        <v>0</v>
      </c>
      <c r="HE39" s="259" t="e">
        <f t="shared" si="257"/>
        <v>#VALUE!</v>
      </c>
      <c r="HF39" s="259" t="e">
        <f t="shared" si="258"/>
        <v>#VALUE!</v>
      </c>
      <c r="HG39" s="260">
        <f t="shared" si="259"/>
        <v>0</v>
      </c>
      <c r="HH39" s="282"/>
      <c r="HI39" s="282"/>
      <c r="HJ39" s="301" t="str">
        <f t="shared" si="260"/>
        <v>-</v>
      </c>
      <c r="HK39" s="259" t="str">
        <f t="shared" si="261"/>
        <v>-</v>
      </c>
      <c r="HL39" s="260" t="str">
        <f t="shared" si="262"/>
        <v>-</v>
      </c>
      <c r="HM39" s="428">
        <f t="shared" si="110"/>
        <v>1</v>
      </c>
      <c r="HN39" s="429">
        <f t="shared" si="111"/>
        <v>1</v>
      </c>
      <c r="HO39" s="429">
        <f t="shared" si="112"/>
        <v>1</v>
      </c>
      <c r="HP39" s="429">
        <f t="shared" si="113"/>
        <v>1</v>
      </c>
      <c r="HQ39" s="429">
        <f t="shared" si="114"/>
        <v>1</v>
      </c>
      <c r="HR39" s="430">
        <f t="shared" si="115"/>
        <v>1</v>
      </c>
      <c r="HS39" s="450"/>
      <c r="HT39" s="450"/>
      <c r="HU39" s="428">
        <f t="shared" si="116"/>
        <v>1</v>
      </c>
      <c r="HV39" s="429">
        <f t="shared" si="117"/>
        <v>1</v>
      </c>
      <c r="HW39" s="429">
        <f t="shared" si="118"/>
        <v>1</v>
      </c>
      <c r="HX39" s="429">
        <f t="shared" si="119"/>
        <v>1</v>
      </c>
      <c r="HY39" s="429">
        <f t="shared" si="120"/>
        <v>1</v>
      </c>
      <c r="HZ39" s="430">
        <f t="shared" si="121"/>
        <v>1</v>
      </c>
      <c r="IA39" s="450"/>
      <c r="IB39" s="450"/>
      <c r="IC39" s="428" t="str">
        <f t="shared" si="122"/>
        <v>-</v>
      </c>
      <c r="ID39" s="429" t="str">
        <f t="shared" si="123"/>
        <v>-</v>
      </c>
      <c r="IE39" s="429" t="str">
        <f t="shared" si="124"/>
        <v>-</v>
      </c>
      <c r="IF39" s="429" t="str">
        <f t="shared" si="125"/>
        <v>-</v>
      </c>
      <c r="IG39" s="429" t="str">
        <f t="shared" si="126"/>
        <v>-</v>
      </c>
      <c r="IH39" s="430" t="str">
        <f t="shared" si="127"/>
        <v>-</v>
      </c>
      <c r="II39" s="450"/>
      <c r="IJ39" s="450"/>
      <c r="IK39" s="428" t="str">
        <f t="shared" si="128"/>
        <v>-</v>
      </c>
      <c r="IL39" s="429" t="str">
        <f t="shared" si="129"/>
        <v>-</v>
      </c>
      <c r="IM39" s="429">
        <f t="shared" si="130"/>
        <v>1</v>
      </c>
      <c r="IN39" s="429" t="str">
        <f t="shared" si="131"/>
        <v>-</v>
      </c>
      <c r="IO39" s="429">
        <f t="shared" si="132"/>
        <v>1</v>
      </c>
      <c r="IP39" s="430">
        <f t="shared" si="133"/>
        <v>1</v>
      </c>
      <c r="IQ39" s="450"/>
      <c r="IR39" s="450"/>
      <c r="IS39" s="428">
        <f t="shared" si="134"/>
        <v>1</v>
      </c>
      <c r="IT39" s="429">
        <f t="shared" si="135"/>
        <v>1</v>
      </c>
      <c r="IU39" s="429">
        <f t="shared" si="136"/>
        <v>1</v>
      </c>
      <c r="IV39" s="429">
        <f t="shared" si="137"/>
        <v>1</v>
      </c>
      <c r="IW39" s="429">
        <f t="shared" si="138"/>
        <v>1</v>
      </c>
      <c r="IX39" s="430">
        <f t="shared" si="139"/>
        <v>1</v>
      </c>
      <c r="IY39" s="450"/>
      <c r="IZ39" s="450"/>
      <c r="JA39" s="428" t="str">
        <f t="shared" si="140"/>
        <v>-</v>
      </c>
      <c r="JB39" s="429" t="str">
        <f t="shared" si="141"/>
        <v>-</v>
      </c>
      <c r="JC39" s="429" t="str">
        <f t="shared" si="142"/>
        <v>-</v>
      </c>
      <c r="JD39" s="429" t="str">
        <f t="shared" si="143"/>
        <v>-</v>
      </c>
      <c r="JE39" s="429" t="str">
        <f t="shared" si="144"/>
        <v>-</v>
      </c>
      <c r="JF39" s="430" t="str">
        <f t="shared" si="145"/>
        <v>-</v>
      </c>
      <c r="JG39" s="450"/>
      <c r="JH39" s="450"/>
      <c r="JI39" s="428" t="str">
        <f t="shared" si="146"/>
        <v>-</v>
      </c>
      <c r="JJ39" s="429" t="str">
        <f t="shared" si="147"/>
        <v>-</v>
      </c>
      <c r="JK39" s="429">
        <f t="shared" si="148"/>
        <v>1</v>
      </c>
      <c r="JL39" s="429" t="str">
        <f t="shared" si="149"/>
        <v>-</v>
      </c>
      <c r="JM39" s="429" t="str">
        <f t="shared" si="150"/>
        <v>-</v>
      </c>
      <c r="JN39" s="430">
        <f t="shared" si="151"/>
        <v>1</v>
      </c>
      <c r="JO39" s="450"/>
      <c r="JP39" s="450"/>
      <c r="JQ39" s="428" t="str">
        <f t="shared" si="152"/>
        <v>-</v>
      </c>
      <c r="JR39" s="429" t="str">
        <f t="shared" si="153"/>
        <v>-</v>
      </c>
      <c r="JS39" s="429">
        <f t="shared" si="154"/>
        <v>1</v>
      </c>
      <c r="JT39" s="429" t="str">
        <f t="shared" si="155"/>
        <v>-</v>
      </c>
      <c r="JU39" s="429" t="str">
        <f t="shared" si="156"/>
        <v>-</v>
      </c>
      <c r="JV39" s="430">
        <f t="shared" si="157"/>
        <v>1</v>
      </c>
      <c r="JW39" s="450"/>
      <c r="JX39" s="450"/>
      <c r="JY39" s="428" t="str">
        <f t="shared" si="158"/>
        <v>-</v>
      </c>
      <c r="JZ39" s="429" t="str">
        <f t="shared" si="159"/>
        <v>-</v>
      </c>
      <c r="KA39" s="430" t="str">
        <f t="shared" si="160"/>
        <v>-</v>
      </c>
      <c r="KB39" s="172"/>
      <c r="KC39" s="355"/>
      <c r="KD39" s="355"/>
      <c r="KE39" s="355"/>
      <c r="KF39" s="355"/>
      <c r="KG39" s="355"/>
      <c r="KH39" s="355"/>
      <c r="KI39" s="358"/>
      <c r="KJ39" s="358"/>
      <c r="KK39" s="358"/>
      <c r="KL39" s="358"/>
      <c r="KM39" s="358"/>
      <c r="KN39" s="358"/>
      <c r="KO39" s="358"/>
      <c r="KP39" s="358"/>
      <c r="KQ39" s="358"/>
      <c r="KR39" s="358"/>
      <c r="KS39" s="358"/>
      <c r="KT39" s="358"/>
      <c r="KU39" s="358"/>
      <c r="KV39" s="358"/>
      <c r="KW39" s="358" t="s">
        <v>630</v>
      </c>
      <c r="KX39" s="358"/>
      <c r="KY39" s="358" t="s">
        <v>630</v>
      </c>
      <c r="KZ39" s="358" t="s">
        <v>630</v>
      </c>
      <c r="LA39" s="358"/>
      <c r="LB39" s="358"/>
      <c r="LC39" s="358"/>
      <c r="LD39" s="358" t="s">
        <v>628</v>
      </c>
      <c r="LE39" s="358" t="s">
        <v>628</v>
      </c>
      <c r="LF39" s="358"/>
      <c r="LG39" s="358"/>
      <c r="LH39" s="358"/>
      <c r="LI39" s="358"/>
      <c r="LJ39" s="358"/>
      <c r="LK39" s="358"/>
      <c r="LL39" s="358"/>
      <c r="LM39" s="358" t="s">
        <v>723</v>
      </c>
      <c r="LN39" s="358" t="s">
        <v>723</v>
      </c>
      <c r="LO39" s="358" t="s">
        <v>723</v>
      </c>
      <c r="LP39" s="358" t="s">
        <v>723</v>
      </c>
      <c r="LQ39" s="358" t="s">
        <v>723</v>
      </c>
      <c r="LR39" s="358" t="s">
        <v>723</v>
      </c>
      <c r="LS39" s="344"/>
      <c r="LT39" s="344"/>
      <c r="LU39" s="344"/>
      <c r="LV39" s="344"/>
      <c r="LW39" s="344"/>
      <c r="LX39" s="344"/>
      <c r="LY39" s="358"/>
      <c r="LZ39" s="358"/>
      <c r="MA39" s="405"/>
    </row>
    <row r="40" spans="1:339" x14ac:dyDescent="0.2">
      <c r="A40" s="310" t="s">
        <v>243</v>
      </c>
      <c r="B40" s="172">
        <v>0</v>
      </c>
      <c r="C40" s="172">
        <v>0</v>
      </c>
      <c r="D40" s="172" t="s">
        <v>315</v>
      </c>
      <c r="E40" s="172">
        <v>1</v>
      </c>
      <c r="F40" s="173"/>
      <c r="G40" s="218" t="s">
        <v>135</v>
      </c>
      <c r="H40" s="348"/>
      <c r="I40" s="349"/>
      <c r="J40" s="362"/>
      <c r="K40" s="362"/>
      <c r="L40" s="362"/>
      <c r="M40" s="362"/>
      <c r="N40" s="362"/>
      <c r="O40" s="363"/>
      <c r="P40" s="388"/>
      <c r="Q40" s="389"/>
      <c r="R40" s="362"/>
      <c r="S40" s="362"/>
      <c r="T40" s="362"/>
      <c r="U40" s="362"/>
      <c r="V40" s="362"/>
      <c r="W40" s="363"/>
      <c r="X40" s="388"/>
      <c r="Y40" s="389"/>
      <c r="Z40" s="362"/>
      <c r="AA40" s="362"/>
      <c r="AB40" s="362"/>
      <c r="AC40" s="362"/>
      <c r="AD40" s="362"/>
      <c r="AE40" s="363"/>
      <c r="AF40" s="388"/>
      <c r="AG40" s="389"/>
      <c r="AH40" s="362"/>
      <c r="AI40" s="362"/>
      <c r="AJ40" s="362"/>
      <c r="AK40" s="362"/>
      <c r="AL40" s="362"/>
      <c r="AM40" s="363"/>
      <c r="AN40" s="388"/>
      <c r="AO40" s="389"/>
      <c r="AP40" s="362"/>
      <c r="AQ40" s="362"/>
      <c r="AR40" s="362"/>
      <c r="AS40" s="362"/>
      <c r="AT40" s="362"/>
      <c r="AU40" s="363"/>
      <c r="AV40" s="388"/>
      <c r="AW40" s="389"/>
      <c r="AX40" s="349"/>
      <c r="AY40" s="349"/>
      <c r="AZ40" s="349"/>
      <c r="BA40" s="349"/>
      <c r="BB40" s="349"/>
      <c r="BC40" s="481"/>
      <c r="BD40" s="388"/>
      <c r="BE40" s="389"/>
      <c r="BF40" s="396"/>
      <c r="BG40" s="396"/>
      <c r="BH40" s="396"/>
      <c r="BI40" s="396"/>
      <c r="BJ40" s="396"/>
      <c r="BK40" s="397"/>
      <c r="BL40" s="388"/>
      <c r="BM40" s="349"/>
      <c r="BN40" s="349"/>
      <c r="BO40" s="349"/>
      <c r="BP40" s="349"/>
      <c r="BQ40" s="349"/>
      <c r="BR40" s="349"/>
      <c r="BS40" s="481"/>
      <c r="BT40" s="388"/>
      <c r="BU40" s="389"/>
      <c r="BV40" s="396"/>
      <c r="BW40" s="396"/>
      <c r="BX40" s="397"/>
      <c r="BY40" s="216"/>
      <c r="BZ40" s="208"/>
      <c r="CA40" s="208"/>
      <c r="CB40" s="208"/>
      <c r="CC40" s="208"/>
      <c r="CD40" s="284"/>
      <c r="CE40" s="282"/>
      <c r="CF40" s="282"/>
      <c r="CG40" s="226" t="str">
        <f t="shared" si="161"/>
        <v>-</v>
      </c>
      <c r="CH40" s="227" t="str">
        <f t="shared" si="162"/>
        <v>-</v>
      </c>
      <c r="CI40" s="227" t="str">
        <f t="shared" si="163"/>
        <v>-</v>
      </c>
      <c r="CJ40" s="227" t="str">
        <f t="shared" si="164"/>
        <v>-</v>
      </c>
      <c r="CK40" s="227" t="str">
        <f t="shared" si="165"/>
        <v>-</v>
      </c>
      <c r="CL40" s="228" t="str">
        <f t="shared" si="166"/>
        <v>-</v>
      </c>
      <c r="CM40" s="282"/>
      <c r="CN40" s="282"/>
      <c r="CO40" s="226" t="str">
        <f t="shared" si="167"/>
        <v>-</v>
      </c>
      <c r="CP40" s="227" t="str">
        <f t="shared" si="168"/>
        <v>-</v>
      </c>
      <c r="CQ40" s="227" t="str">
        <f t="shared" si="169"/>
        <v>-</v>
      </c>
      <c r="CR40" s="227" t="str">
        <f t="shared" si="170"/>
        <v>-</v>
      </c>
      <c r="CS40" s="227" t="str">
        <f t="shared" si="171"/>
        <v>-</v>
      </c>
      <c r="CT40" s="228" t="str">
        <f t="shared" si="172"/>
        <v>-</v>
      </c>
      <c r="CU40" s="282"/>
      <c r="CV40" s="282"/>
      <c r="CW40" s="292" t="str">
        <f t="shared" si="173"/>
        <v>-</v>
      </c>
      <c r="CX40" s="234" t="str">
        <f t="shared" si="174"/>
        <v>-</v>
      </c>
      <c r="CY40" s="234" t="str">
        <f t="shared" si="175"/>
        <v>-</v>
      </c>
      <c r="CZ40" s="234" t="str">
        <f t="shared" si="176"/>
        <v>-</v>
      </c>
      <c r="DA40" s="234" t="str">
        <f t="shared" si="177"/>
        <v>-</v>
      </c>
      <c r="DB40" s="235" t="str">
        <f t="shared" si="178"/>
        <v>-</v>
      </c>
      <c r="DC40" s="282"/>
      <c r="DD40" s="282"/>
      <c r="DE40" s="226" t="str">
        <f t="shared" si="179"/>
        <v>-</v>
      </c>
      <c r="DF40" s="227" t="str">
        <f t="shared" si="180"/>
        <v>-</v>
      </c>
      <c r="DG40" s="227" t="str">
        <f t="shared" si="181"/>
        <v>-</v>
      </c>
      <c r="DH40" s="227" t="str">
        <f t="shared" si="182"/>
        <v>-</v>
      </c>
      <c r="DI40" s="227" t="str">
        <f t="shared" si="183"/>
        <v>-</v>
      </c>
      <c r="DJ40" s="228" t="str">
        <f t="shared" si="184"/>
        <v>-</v>
      </c>
      <c r="DK40" s="282"/>
      <c r="DL40" s="282"/>
      <c r="DM40" s="226" t="str">
        <f t="shared" si="185"/>
        <v>-</v>
      </c>
      <c r="DN40" s="227" t="str">
        <f t="shared" si="186"/>
        <v>-</v>
      </c>
      <c r="DO40" s="227" t="str">
        <f t="shared" si="187"/>
        <v>-</v>
      </c>
      <c r="DP40" s="227" t="str">
        <f t="shared" si="188"/>
        <v>-</v>
      </c>
      <c r="DQ40" s="227" t="str">
        <f t="shared" si="189"/>
        <v>-</v>
      </c>
      <c r="DR40" s="228" t="str">
        <f t="shared" si="190"/>
        <v>-</v>
      </c>
      <c r="DS40" s="282"/>
      <c r="DT40" s="282"/>
      <c r="DU40" s="226" t="str">
        <f t="shared" si="191"/>
        <v>-</v>
      </c>
      <c r="DV40" s="227" t="str">
        <f t="shared" si="192"/>
        <v>-</v>
      </c>
      <c r="DW40" s="227" t="str">
        <f t="shared" si="193"/>
        <v>-</v>
      </c>
      <c r="DX40" s="227" t="str">
        <f t="shared" si="194"/>
        <v>-</v>
      </c>
      <c r="DY40" s="227" t="str">
        <f t="shared" si="195"/>
        <v>-</v>
      </c>
      <c r="DZ40" s="228" t="str">
        <f t="shared" si="196"/>
        <v>-</v>
      </c>
      <c r="EA40" s="282"/>
      <c r="EB40" s="282"/>
      <c r="EC40" s="226" t="str">
        <f t="shared" si="197"/>
        <v>-</v>
      </c>
      <c r="ED40" s="227" t="str">
        <f t="shared" si="198"/>
        <v>-</v>
      </c>
      <c r="EE40" s="227" t="str">
        <f t="shared" si="199"/>
        <v>-</v>
      </c>
      <c r="EF40" s="227" t="str">
        <f t="shared" si="200"/>
        <v>-</v>
      </c>
      <c r="EG40" s="227" t="str">
        <f t="shared" si="201"/>
        <v>-</v>
      </c>
      <c r="EH40" s="228" t="str">
        <f t="shared" si="202"/>
        <v>-</v>
      </c>
      <c r="EI40" s="282"/>
      <c r="EJ40" s="282"/>
      <c r="EK40" s="226" t="str">
        <f t="shared" si="203"/>
        <v>-</v>
      </c>
      <c r="EL40" s="227" t="str">
        <f t="shared" si="204"/>
        <v>-</v>
      </c>
      <c r="EM40" s="227" t="str">
        <f t="shared" si="205"/>
        <v>-</v>
      </c>
      <c r="EN40" s="227" t="str">
        <f t="shared" si="206"/>
        <v>-</v>
      </c>
      <c r="EO40" s="227" t="str">
        <f t="shared" si="207"/>
        <v>-</v>
      </c>
      <c r="EP40" s="228" t="str">
        <f t="shared" si="208"/>
        <v>-</v>
      </c>
      <c r="EQ40" s="282"/>
      <c r="ER40" s="282"/>
      <c r="ES40" s="226" t="str">
        <f t="shared" si="209"/>
        <v>-</v>
      </c>
      <c r="ET40" s="227" t="str">
        <f t="shared" si="210"/>
        <v>-</v>
      </c>
      <c r="EU40" s="228" t="str">
        <f t="shared" si="211"/>
        <v>-</v>
      </c>
      <c r="EV40" s="282"/>
      <c r="EW40" s="282"/>
      <c r="EX40" s="301" t="str">
        <f t="shared" si="212"/>
        <v>-</v>
      </c>
      <c r="EY40" s="259" t="str">
        <f t="shared" si="213"/>
        <v>-</v>
      </c>
      <c r="EZ40" s="259" t="str">
        <f t="shared" si="214"/>
        <v>-</v>
      </c>
      <c r="FA40" s="259" t="str">
        <f t="shared" si="215"/>
        <v>-</v>
      </c>
      <c r="FB40" s="259" t="str">
        <f t="shared" si="216"/>
        <v>-</v>
      </c>
      <c r="FC40" s="260" t="str">
        <f t="shared" si="217"/>
        <v>-</v>
      </c>
      <c r="FD40" s="282"/>
      <c r="FE40" s="282"/>
      <c r="FF40" s="301" t="str">
        <f t="shared" si="218"/>
        <v>-</v>
      </c>
      <c r="FG40" s="259" t="str">
        <f t="shared" si="219"/>
        <v>-</v>
      </c>
      <c r="FH40" s="259" t="str">
        <f t="shared" si="220"/>
        <v>-</v>
      </c>
      <c r="FI40" s="259" t="str">
        <f t="shared" si="221"/>
        <v>-</v>
      </c>
      <c r="FJ40" s="259" t="str">
        <f t="shared" si="222"/>
        <v>-</v>
      </c>
      <c r="FK40" s="260" t="str">
        <f t="shared" si="223"/>
        <v>-</v>
      </c>
      <c r="FL40" s="282"/>
      <c r="FM40" s="282"/>
      <c r="FN40" s="301" t="str">
        <f t="shared" si="224"/>
        <v>-</v>
      </c>
      <c r="FO40" s="259" t="str">
        <f t="shared" si="225"/>
        <v>-</v>
      </c>
      <c r="FP40" s="259" t="str">
        <f t="shared" si="226"/>
        <v>-</v>
      </c>
      <c r="FQ40" s="259" t="str">
        <f t="shared" si="227"/>
        <v>-</v>
      </c>
      <c r="FR40" s="259" t="str">
        <f t="shared" si="228"/>
        <v>-</v>
      </c>
      <c r="FS40" s="260" t="str">
        <f t="shared" si="229"/>
        <v>-</v>
      </c>
      <c r="FT40" s="282"/>
      <c r="FU40" s="282"/>
      <c r="FV40" s="301" t="str">
        <f t="shared" si="230"/>
        <v>-</v>
      </c>
      <c r="FW40" s="259" t="str">
        <f t="shared" si="231"/>
        <v>-</v>
      </c>
      <c r="FX40" s="259" t="str">
        <f t="shared" si="232"/>
        <v>-</v>
      </c>
      <c r="FY40" s="259" t="str">
        <f t="shared" si="233"/>
        <v>-</v>
      </c>
      <c r="FZ40" s="259" t="str">
        <f t="shared" si="234"/>
        <v>-</v>
      </c>
      <c r="GA40" s="260" t="str">
        <f t="shared" si="235"/>
        <v>-</v>
      </c>
      <c r="GB40" s="282"/>
      <c r="GC40" s="282"/>
      <c r="GD40" s="301" t="str">
        <f t="shared" si="236"/>
        <v>-</v>
      </c>
      <c r="GE40" s="259" t="str">
        <f t="shared" si="237"/>
        <v>-</v>
      </c>
      <c r="GF40" s="259" t="str">
        <f t="shared" si="238"/>
        <v>-</v>
      </c>
      <c r="GG40" s="259" t="str">
        <f t="shared" si="239"/>
        <v>-</v>
      </c>
      <c r="GH40" s="259" t="str">
        <f t="shared" si="240"/>
        <v>-</v>
      </c>
      <c r="GI40" s="260" t="str">
        <f t="shared" si="241"/>
        <v>-</v>
      </c>
      <c r="GJ40" s="282"/>
      <c r="GK40" s="282"/>
      <c r="GL40" s="301" t="str">
        <f t="shared" si="242"/>
        <v>-</v>
      </c>
      <c r="GM40" s="259" t="str">
        <f t="shared" si="243"/>
        <v>-</v>
      </c>
      <c r="GN40" s="259" t="str">
        <f t="shared" si="244"/>
        <v>-</v>
      </c>
      <c r="GO40" s="259" t="str">
        <f t="shared" si="245"/>
        <v>-</v>
      </c>
      <c r="GP40" s="259" t="str">
        <f t="shared" si="246"/>
        <v>-</v>
      </c>
      <c r="GQ40" s="260" t="str">
        <f t="shared" si="247"/>
        <v>-</v>
      </c>
      <c r="GR40" s="282"/>
      <c r="GS40" s="282"/>
      <c r="GT40" s="301" t="str">
        <f t="shared" si="248"/>
        <v>-</v>
      </c>
      <c r="GU40" s="259" t="str">
        <f t="shared" si="249"/>
        <v>-</v>
      </c>
      <c r="GV40" s="259" t="str">
        <f t="shared" si="250"/>
        <v>-</v>
      </c>
      <c r="GW40" s="259" t="str">
        <f t="shared" si="251"/>
        <v>-</v>
      </c>
      <c r="GX40" s="259" t="str">
        <f t="shared" si="252"/>
        <v>-</v>
      </c>
      <c r="GY40" s="260" t="str">
        <f t="shared" si="253"/>
        <v>-</v>
      </c>
      <c r="GZ40" s="282"/>
      <c r="HA40" s="282"/>
      <c r="HB40" s="301" t="str">
        <f t="shared" si="254"/>
        <v>-</v>
      </c>
      <c r="HC40" s="259" t="str">
        <f t="shared" si="255"/>
        <v>-</v>
      </c>
      <c r="HD40" s="259" t="str">
        <f t="shared" si="256"/>
        <v>-</v>
      </c>
      <c r="HE40" s="259" t="str">
        <f t="shared" si="257"/>
        <v>-</v>
      </c>
      <c r="HF40" s="259" t="str">
        <f t="shared" si="258"/>
        <v>-</v>
      </c>
      <c r="HG40" s="260" t="str">
        <f t="shared" si="259"/>
        <v>-</v>
      </c>
      <c r="HH40" s="282"/>
      <c r="HI40" s="282"/>
      <c r="HJ40" s="301" t="str">
        <f t="shared" si="260"/>
        <v>-</v>
      </c>
      <c r="HK40" s="259" t="str">
        <f t="shared" si="261"/>
        <v>-</v>
      </c>
      <c r="HL40" s="260" t="str">
        <f t="shared" si="262"/>
        <v>-</v>
      </c>
      <c r="HM40" s="428" t="str">
        <f t="shared" si="110"/>
        <v>-</v>
      </c>
      <c r="HN40" s="429" t="str">
        <f t="shared" si="111"/>
        <v>-</v>
      </c>
      <c r="HO40" s="429" t="str">
        <f t="shared" si="112"/>
        <v>-</v>
      </c>
      <c r="HP40" s="429" t="str">
        <f t="shared" si="113"/>
        <v>-</v>
      </c>
      <c r="HQ40" s="429" t="str">
        <f t="shared" si="114"/>
        <v>-</v>
      </c>
      <c r="HR40" s="430" t="str">
        <f t="shared" si="115"/>
        <v>-</v>
      </c>
      <c r="HS40" s="450"/>
      <c r="HT40" s="450"/>
      <c r="HU40" s="428" t="str">
        <f t="shared" si="116"/>
        <v>-</v>
      </c>
      <c r="HV40" s="429" t="str">
        <f t="shared" si="117"/>
        <v>-</v>
      </c>
      <c r="HW40" s="429" t="str">
        <f t="shared" si="118"/>
        <v>-</v>
      </c>
      <c r="HX40" s="429" t="str">
        <f t="shared" si="119"/>
        <v>-</v>
      </c>
      <c r="HY40" s="429" t="str">
        <f t="shared" si="120"/>
        <v>-</v>
      </c>
      <c r="HZ40" s="430" t="str">
        <f t="shared" si="121"/>
        <v>-</v>
      </c>
      <c r="IA40" s="450"/>
      <c r="IB40" s="450"/>
      <c r="IC40" s="428" t="str">
        <f t="shared" si="122"/>
        <v>-</v>
      </c>
      <c r="ID40" s="429" t="str">
        <f t="shared" si="123"/>
        <v>-</v>
      </c>
      <c r="IE40" s="429" t="str">
        <f t="shared" si="124"/>
        <v>-</v>
      </c>
      <c r="IF40" s="429" t="str">
        <f t="shared" si="125"/>
        <v>-</v>
      </c>
      <c r="IG40" s="429" t="str">
        <f t="shared" si="126"/>
        <v>-</v>
      </c>
      <c r="IH40" s="430" t="str">
        <f t="shared" si="127"/>
        <v>-</v>
      </c>
      <c r="II40" s="450"/>
      <c r="IJ40" s="450"/>
      <c r="IK40" s="428" t="str">
        <f t="shared" si="128"/>
        <v>-</v>
      </c>
      <c r="IL40" s="429" t="str">
        <f t="shared" si="129"/>
        <v>-</v>
      </c>
      <c r="IM40" s="429" t="str">
        <f t="shared" si="130"/>
        <v>-</v>
      </c>
      <c r="IN40" s="429" t="str">
        <f t="shared" si="131"/>
        <v>-</v>
      </c>
      <c r="IO40" s="429" t="str">
        <f t="shared" si="132"/>
        <v>-</v>
      </c>
      <c r="IP40" s="430" t="str">
        <f t="shared" si="133"/>
        <v>-</v>
      </c>
      <c r="IQ40" s="450"/>
      <c r="IR40" s="450"/>
      <c r="IS40" s="428" t="str">
        <f t="shared" si="134"/>
        <v>-</v>
      </c>
      <c r="IT40" s="429" t="str">
        <f t="shared" si="135"/>
        <v>-</v>
      </c>
      <c r="IU40" s="429" t="str">
        <f t="shared" si="136"/>
        <v>-</v>
      </c>
      <c r="IV40" s="429" t="str">
        <f t="shared" si="137"/>
        <v>-</v>
      </c>
      <c r="IW40" s="429" t="str">
        <f t="shared" si="138"/>
        <v>-</v>
      </c>
      <c r="IX40" s="430" t="str">
        <f t="shared" si="139"/>
        <v>-</v>
      </c>
      <c r="IY40" s="450"/>
      <c r="IZ40" s="450"/>
      <c r="JA40" s="428" t="str">
        <f t="shared" si="140"/>
        <v>-</v>
      </c>
      <c r="JB40" s="429" t="str">
        <f t="shared" si="141"/>
        <v>-</v>
      </c>
      <c r="JC40" s="429" t="str">
        <f t="shared" si="142"/>
        <v>-</v>
      </c>
      <c r="JD40" s="429" t="str">
        <f t="shared" si="143"/>
        <v>-</v>
      </c>
      <c r="JE40" s="429" t="str">
        <f t="shared" si="144"/>
        <v>-</v>
      </c>
      <c r="JF40" s="430" t="str">
        <f t="shared" si="145"/>
        <v>-</v>
      </c>
      <c r="JG40" s="450"/>
      <c r="JH40" s="450"/>
      <c r="JI40" s="428" t="str">
        <f t="shared" si="146"/>
        <v>-</v>
      </c>
      <c r="JJ40" s="429" t="str">
        <f t="shared" si="147"/>
        <v>-</v>
      </c>
      <c r="JK40" s="429" t="str">
        <f t="shared" si="148"/>
        <v>-</v>
      </c>
      <c r="JL40" s="429" t="str">
        <f t="shared" si="149"/>
        <v>-</v>
      </c>
      <c r="JM40" s="429" t="str">
        <f t="shared" si="150"/>
        <v>-</v>
      </c>
      <c r="JN40" s="430" t="str">
        <f t="shared" si="151"/>
        <v>-</v>
      </c>
      <c r="JO40" s="450"/>
      <c r="JP40" s="450"/>
      <c r="JQ40" s="428" t="str">
        <f t="shared" si="152"/>
        <v>-</v>
      </c>
      <c r="JR40" s="429" t="str">
        <f t="shared" si="153"/>
        <v>-</v>
      </c>
      <c r="JS40" s="429" t="str">
        <f t="shared" si="154"/>
        <v>-</v>
      </c>
      <c r="JT40" s="429" t="str">
        <f t="shared" si="155"/>
        <v>-</v>
      </c>
      <c r="JU40" s="429" t="str">
        <f t="shared" si="156"/>
        <v>-</v>
      </c>
      <c r="JV40" s="430" t="str">
        <f t="shared" si="157"/>
        <v>-</v>
      </c>
      <c r="JW40" s="450"/>
      <c r="JX40" s="450"/>
      <c r="JY40" s="428" t="str">
        <f t="shared" si="158"/>
        <v>-</v>
      </c>
      <c r="JZ40" s="429" t="str">
        <f t="shared" si="159"/>
        <v>-</v>
      </c>
      <c r="KA40" s="430" t="str">
        <f t="shared" si="160"/>
        <v>-</v>
      </c>
      <c r="KB40" s="172"/>
      <c r="KC40" s="355"/>
      <c r="KD40" s="355"/>
      <c r="KE40" s="355"/>
      <c r="KF40" s="355"/>
      <c r="KG40" s="355"/>
      <c r="KH40" s="355"/>
      <c r="KI40" s="358"/>
      <c r="KJ40" s="358"/>
      <c r="KK40" s="358"/>
      <c r="KL40" s="358"/>
      <c r="KM40" s="358"/>
      <c r="KN40" s="358"/>
      <c r="KO40" s="358"/>
      <c r="KP40" s="358"/>
      <c r="KQ40" s="358"/>
      <c r="KR40" s="358"/>
      <c r="KS40" s="358"/>
      <c r="KT40" s="358"/>
      <c r="KU40" s="358"/>
      <c r="KV40" s="358"/>
      <c r="KW40" s="358"/>
      <c r="KX40" s="358"/>
      <c r="KY40" s="358"/>
      <c r="KZ40" s="358"/>
      <c r="LA40" s="358"/>
      <c r="LB40" s="358"/>
      <c r="LC40" s="358"/>
      <c r="LD40" s="358"/>
      <c r="LE40" s="358"/>
      <c r="LF40" s="358"/>
      <c r="LG40" s="358"/>
      <c r="LH40" s="358"/>
      <c r="LI40" s="358"/>
      <c r="LJ40" s="358"/>
      <c r="LK40" s="358"/>
      <c r="LL40" s="358"/>
      <c r="LM40" s="358"/>
      <c r="LN40" s="358"/>
      <c r="LO40" s="358"/>
      <c r="LP40" s="358"/>
      <c r="LQ40" s="358"/>
      <c r="LR40" s="358"/>
      <c r="LS40" s="344"/>
      <c r="LT40" s="344"/>
      <c r="LU40" s="344"/>
      <c r="LV40" s="344"/>
      <c r="LW40" s="344"/>
      <c r="LX40" s="344"/>
      <c r="LY40" s="358"/>
      <c r="LZ40" s="358"/>
      <c r="MA40" s="405"/>
    </row>
    <row r="41" spans="1:339" x14ac:dyDescent="0.2">
      <c r="A41" s="310" t="s">
        <v>243</v>
      </c>
      <c r="B41" s="172">
        <v>0</v>
      </c>
      <c r="C41" s="172">
        <v>0</v>
      </c>
      <c r="D41" s="172" t="s">
        <v>335</v>
      </c>
      <c r="E41" s="172">
        <v>1</v>
      </c>
      <c r="F41" s="173"/>
      <c r="G41" s="218" t="s">
        <v>138</v>
      </c>
      <c r="H41" s="348"/>
      <c r="I41" s="349"/>
      <c r="J41" s="362"/>
      <c r="K41" s="362"/>
      <c r="L41" s="362"/>
      <c r="M41" s="362"/>
      <c r="N41" s="362"/>
      <c r="O41" s="363"/>
      <c r="P41" s="388">
        <v>2006</v>
      </c>
      <c r="Q41" s="389">
        <v>2006</v>
      </c>
      <c r="R41" s="362">
        <v>4.2</v>
      </c>
      <c r="S41" s="362">
        <v>4.9000000000000004</v>
      </c>
      <c r="T41" s="362"/>
      <c r="U41" s="362">
        <v>3.5</v>
      </c>
      <c r="V41" s="362">
        <v>4.0999999999999996</v>
      </c>
      <c r="W41" s="363"/>
      <c r="X41" s="388"/>
      <c r="Y41" s="389"/>
      <c r="Z41" s="362"/>
      <c r="AA41" s="362"/>
      <c r="AB41" s="362"/>
      <c r="AC41" s="362"/>
      <c r="AD41" s="362"/>
      <c r="AE41" s="363"/>
      <c r="AF41" s="388"/>
      <c r="AG41" s="389"/>
      <c r="AH41" s="362"/>
      <c r="AI41" s="362"/>
      <c r="AJ41" s="362"/>
      <c r="AK41" s="362"/>
      <c r="AL41" s="362"/>
      <c r="AM41" s="363"/>
      <c r="AN41" s="388"/>
      <c r="AO41" s="389"/>
      <c r="AP41" s="362"/>
      <c r="AQ41" s="362"/>
      <c r="AR41" s="362"/>
      <c r="AS41" s="362"/>
      <c r="AT41" s="362"/>
      <c r="AU41" s="363"/>
      <c r="AV41" s="388">
        <v>2006</v>
      </c>
      <c r="AW41" s="389">
        <v>2006</v>
      </c>
      <c r="AX41" s="349"/>
      <c r="AY41" s="349"/>
      <c r="AZ41" s="349">
        <v>34.9</v>
      </c>
      <c r="BA41" s="349"/>
      <c r="BB41" s="349"/>
      <c r="BC41" s="481">
        <v>49.7</v>
      </c>
      <c r="BD41" s="388"/>
      <c r="BE41" s="389"/>
      <c r="BF41" s="396"/>
      <c r="BG41" s="396"/>
      <c r="BH41" s="396"/>
      <c r="BI41" s="396"/>
      <c r="BJ41" s="396"/>
      <c r="BK41" s="397"/>
      <c r="BL41" s="388"/>
      <c r="BM41" s="349"/>
      <c r="BN41" s="349"/>
      <c r="BO41" s="349"/>
      <c r="BP41" s="349"/>
      <c r="BQ41" s="349"/>
      <c r="BR41" s="349"/>
      <c r="BS41" s="481"/>
      <c r="BT41" s="388"/>
      <c r="BU41" s="389"/>
      <c r="BV41" s="396"/>
      <c r="BW41" s="396"/>
      <c r="BX41" s="397"/>
      <c r="BY41" s="216">
        <v>385444</v>
      </c>
      <c r="BZ41" s="208">
        <v>326427</v>
      </c>
      <c r="CA41" s="208">
        <v>711871</v>
      </c>
      <c r="CB41" s="208">
        <v>411033</v>
      </c>
      <c r="CC41" s="208">
        <v>344734</v>
      </c>
      <c r="CD41" s="284">
        <v>755767</v>
      </c>
      <c r="CE41" s="282"/>
      <c r="CF41" s="282"/>
      <c r="CG41" s="226" t="str">
        <f t="shared" si="161"/>
        <v>-</v>
      </c>
      <c r="CH41" s="227" t="str">
        <f t="shared" si="162"/>
        <v>-</v>
      </c>
      <c r="CI41" s="227" t="str">
        <f t="shared" si="163"/>
        <v>-</v>
      </c>
      <c r="CJ41" s="227" t="str">
        <f t="shared" si="164"/>
        <v>-</v>
      </c>
      <c r="CK41" s="227" t="str">
        <f t="shared" si="165"/>
        <v>-</v>
      </c>
      <c r="CL41" s="228" t="str">
        <f t="shared" si="166"/>
        <v>-</v>
      </c>
      <c r="CM41" s="282"/>
      <c r="CN41" s="282"/>
      <c r="CO41" s="226">
        <f t="shared" si="167"/>
        <v>385444</v>
      </c>
      <c r="CP41" s="227">
        <f t="shared" si="168"/>
        <v>326427</v>
      </c>
      <c r="CQ41" s="227" t="str">
        <f t="shared" si="169"/>
        <v>-</v>
      </c>
      <c r="CR41" s="227">
        <f t="shared" si="170"/>
        <v>411033</v>
      </c>
      <c r="CS41" s="227">
        <f t="shared" si="171"/>
        <v>344734</v>
      </c>
      <c r="CT41" s="228" t="str">
        <f t="shared" si="172"/>
        <v>-</v>
      </c>
      <c r="CU41" s="282"/>
      <c r="CV41" s="282"/>
      <c r="CW41" s="292" t="str">
        <f t="shared" si="173"/>
        <v>-</v>
      </c>
      <c r="CX41" s="234" t="str">
        <f t="shared" si="174"/>
        <v>-</v>
      </c>
      <c r="CY41" s="234" t="str">
        <f t="shared" si="175"/>
        <v>-</v>
      </c>
      <c r="CZ41" s="234" t="str">
        <f t="shared" si="176"/>
        <v>-</v>
      </c>
      <c r="DA41" s="234" t="str">
        <f t="shared" si="177"/>
        <v>-</v>
      </c>
      <c r="DB41" s="235" t="str">
        <f t="shared" si="178"/>
        <v>-</v>
      </c>
      <c r="DC41" s="282"/>
      <c r="DD41" s="282"/>
      <c r="DE41" s="226" t="str">
        <f t="shared" si="179"/>
        <v>-</v>
      </c>
      <c r="DF41" s="227" t="str">
        <f t="shared" si="180"/>
        <v>-</v>
      </c>
      <c r="DG41" s="227" t="str">
        <f t="shared" si="181"/>
        <v>-</v>
      </c>
      <c r="DH41" s="227" t="str">
        <f t="shared" si="182"/>
        <v>-</v>
      </c>
      <c r="DI41" s="227" t="str">
        <f t="shared" si="183"/>
        <v>-</v>
      </c>
      <c r="DJ41" s="228" t="str">
        <f t="shared" si="184"/>
        <v>-</v>
      </c>
      <c r="DK41" s="282"/>
      <c r="DL41" s="282"/>
      <c r="DM41" s="226" t="str">
        <f t="shared" si="185"/>
        <v>-</v>
      </c>
      <c r="DN41" s="227" t="str">
        <f t="shared" si="186"/>
        <v>-</v>
      </c>
      <c r="DO41" s="227" t="str">
        <f t="shared" si="187"/>
        <v>-</v>
      </c>
      <c r="DP41" s="227" t="str">
        <f t="shared" si="188"/>
        <v>-</v>
      </c>
      <c r="DQ41" s="227" t="str">
        <f t="shared" si="189"/>
        <v>-</v>
      </c>
      <c r="DR41" s="228" t="str">
        <f t="shared" si="190"/>
        <v>-</v>
      </c>
      <c r="DS41" s="282"/>
      <c r="DT41" s="282"/>
      <c r="DU41" s="226" t="str">
        <f t="shared" si="191"/>
        <v>-</v>
      </c>
      <c r="DV41" s="227" t="str">
        <f t="shared" si="192"/>
        <v>-</v>
      </c>
      <c r="DW41" s="227">
        <f t="shared" si="193"/>
        <v>711871</v>
      </c>
      <c r="DX41" s="227" t="str">
        <f t="shared" si="194"/>
        <v>-</v>
      </c>
      <c r="DY41" s="227" t="str">
        <f t="shared" si="195"/>
        <v>-</v>
      </c>
      <c r="DZ41" s="228">
        <f t="shared" si="196"/>
        <v>755767</v>
      </c>
      <c r="EA41" s="282"/>
      <c r="EB41" s="282"/>
      <c r="EC41" s="226" t="str">
        <f t="shared" si="197"/>
        <v>-</v>
      </c>
      <c r="ED41" s="227" t="str">
        <f t="shared" si="198"/>
        <v>-</v>
      </c>
      <c r="EE41" s="227" t="str">
        <f t="shared" si="199"/>
        <v>-</v>
      </c>
      <c r="EF41" s="227" t="str">
        <f t="shared" si="200"/>
        <v>-</v>
      </c>
      <c r="EG41" s="227" t="str">
        <f t="shared" si="201"/>
        <v>-</v>
      </c>
      <c r="EH41" s="228" t="str">
        <f t="shared" si="202"/>
        <v>-</v>
      </c>
      <c r="EI41" s="282"/>
      <c r="EJ41" s="282"/>
      <c r="EK41" s="226" t="str">
        <f t="shared" si="203"/>
        <v>-</v>
      </c>
      <c r="EL41" s="227" t="str">
        <f t="shared" si="204"/>
        <v>-</v>
      </c>
      <c r="EM41" s="227" t="str">
        <f t="shared" si="205"/>
        <v>-</v>
      </c>
      <c r="EN41" s="227" t="str">
        <f t="shared" si="206"/>
        <v>-</v>
      </c>
      <c r="EO41" s="227" t="str">
        <f t="shared" si="207"/>
        <v>-</v>
      </c>
      <c r="EP41" s="228" t="str">
        <f t="shared" si="208"/>
        <v>-</v>
      </c>
      <c r="EQ41" s="282"/>
      <c r="ER41" s="282"/>
      <c r="ES41" s="226" t="str">
        <f t="shared" si="209"/>
        <v>-</v>
      </c>
      <c r="ET41" s="227" t="str">
        <f t="shared" si="210"/>
        <v>-</v>
      </c>
      <c r="EU41" s="228" t="str">
        <f t="shared" si="211"/>
        <v>-</v>
      </c>
      <c r="EV41" s="282"/>
      <c r="EW41" s="282"/>
      <c r="EX41" s="301" t="str">
        <f t="shared" si="212"/>
        <v>-</v>
      </c>
      <c r="EY41" s="259" t="str">
        <f t="shared" si="213"/>
        <v>-</v>
      </c>
      <c r="EZ41" s="259" t="str">
        <f t="shared" si="214"/>
        <v>-</v>
      </c>
      <c r="FA41" s="259" t="str">
        <f t="shared" si="215"/>
        <v>-</v>
      </c>
      <c r="FB41" s="259" t="str">
        <f t="shared" si="216"/>
        <v>-</v>
      </c>
      <c r="FC41" s="260" t="str">
        <f t="shared" si="217"/>
        <v>-</v>
      </c>
      <c r="FD41" s="282"/>
      <c r="FE41" s="282"/>
      <c r="FF41" s="301">
        <f t="shared" si="218"/>
        <v>16188.648000000001</v>
      </c>
      <c r="FG41" s="259">
        <f t="shared" si="219"/>
        <v>15994.923000000001</v>
      </c>
      <c r="FH41" s="259" t="str">
        <f t="shared" si="220"/>
        <v>-</v>
      </c>
      <c r="FI41" s="259">
        <f t="shared" si="221"/>
        <v>14386.155000000001</v>
      </c>
      <c r="FJ41" s="259">
        <f t="shared" si="222"/>
        <v>14134.093999999997</v>
      </c>
      <c r="FK41" s="260" t="str">
        <f t="shared" si="223"/>
        <v>-</v>
      </c>
      <c r="FL41" s="282"/>
      <c r="FM41" s="282"/>
      <c r="FN41" s="301" t="str">
        <f t="shared" si="224"/>
        <v>-</v>
      </c>
      <c r="FO41" s="259" t="str">
        <f t="shared" si="225"/>
        <v>-</v>
      </c>
      <c r="FP41" s="259" t="str">
        <f t="shared" si="226"/>
        <v>-</v>
      </c>
      <c r="FQ41" s="259" t="str">
        <f t="shared" si="227"/>
        <v>-</v>
      </c>
      <c r="FR41" s="259" t="str">
        <f t="shared" si="228"/>
        <v>-</v>
      </c>
      <c r="FS41" s="260" t="str">
        <f t="shared" si="229"/>
        <v>-</v>
      </c>
      <c r="FT41" s="282"/>
      <c r="FU41" s="282"/>
      <c r="FV41" s="301" t="str">
        <f t="shared" si="230"/>
        <v>-</v>
      </c>
      <c r="FW41" s="259" t="str">
        <f t="shared" si="231"/>
        <v>-</v>
      </c>
      <c r="FX41" s="259" t="str">
        <f t="shared" si="232"/>
        <v>-</v>
      </c>
      <c r="FY41" s="259" t="str">
        <f t="shared" si="233"/>
        <v>-</v>
      </c>
      <c r="FZ41" s="259" t="str">
        <f t="shared" si="234"/>
        <v>-</v>
      </c>
      <c r="GA41" s="260" t="str">
        <f t="shared" si="235"/>
        <v>-</v>
      </c>
      <c r="GB41" s="282"/>
      <c r="GC41" s="282"/>
      <c r="GD41" s="301" t="str">
        <f t="shared" si="236"/>
        <v>-</v>
      </c>
      <c r="GE41" s="259" t="str">
        <f t="shared" si="237"/>
        <v>-</v>
      </c>
      <c r="GF41" s="259" t="str">
        <f t="shared" si="238"/>
        <v>-</v>
      </c>
      <c r="GG41" s="259" t="str">
        <f t="shared" si="239"/>
        <v>-</v>
      </c>
      <c r="GH41" s="259" t="str">
        <f t="shared" si="240"/>
        <v>-</v>
      </c>
      <c r="GI41" s="260" t="str">
        <f t="shared" si="241"/>
        <v>-</v>
      </c>
      <c r="GJ41" s="282"/>
      <c r="GK41" s="282"/>
      <c r="GL41" s="301" t="str">
        <f t="shared" si="242"/>
        <v>-</v>
      </c>
      <c r="GM41" s="259" t="str">
        <f t="shared" si="243"/>
        <v>-</v>
      </c>
      <c r="GN41" s="259">
        <f t="shared" si="244"/>
        <v>248442.97899999999</v>
      </c>
      <c r="GO41" s="259" t="str">
        <f t="shared" si="245"/>
        <v>-</v>
      </c>
      <c r="GP41" s="259" t="str">
        <f t="shared" si="246"/>
        <v>-</v>
      </c>
      <c r="GQ41" s="260">
        <f t="shared" si="247"/>
        <v>375616.19900000002</v>
      </c>
      <c r="GR41" s="282"/>
      <c r="GS41" s="282"/>
      <c r="GT41" s="301" t="str">
        <f t="shared" si="248"/>
        <v>-</v>
      </c>
      <c r="GU41" s="259" t="str">
        <f t="shared" si="249"/>
        <v>-</v>
      </c>
      <c r="GV41" s="259" t="str">
        <f t="shared" si="250"/>
        <v>-</v>
      </c>
      <c r="GW41" s="259" t="str">
        <f t="shared" si="251"/>
        <v>-</v>
      </c>
      <c r="GX41" s="259" t="str">
        <f t="shared" si="252"/>
        <v>-</v>
      </c>
      <c r="GY41" s="260" t="str">
        <f t="shared" si="253"/>
        <v>-</v>
      </c>
      <c r="GZ41" s="282"/>
      <c r="HA41" s="282"/>
      <c r="HB41" s="301" t="str">
        <f t="shared" si="254"/>
        <v>-</v>
      </c>
      <c r="HC41" s="259" t="str">
        <f t="shared" si="255"/>
        <v>-</v>
      </c>
      <c r="HD41" s="259" t="str">
        <f t="shared" si="256"/>
        <v>-</v>
      </c>
      <c r="HE41" s="259" t="str">
        <f t="shared" si="257"/>
        <v>-</v>
      </c>
      <c r="HF41" s="259" t="str">
        <f t="shared" si="258"/>
        <v>-</v>
      </c>
      <c r="HG41" s="260" t="str">
        <f t="shared" si="259"/>
        <v>-</v>
      </c>
      <c r="HH41" s="282"/>
      <c r="HI41" s="282"/>
      <c r="HJ41" s="301" t="str">
        <f t="shared" si="260"/>
        <v>-</v>
      </c>
      <c r="HK41" s="259" t="str">
        <f t="shared" si="261"/>
        <v>-</v>
      </c>
      <c r="HL41" s="260" t="str">
        <f t="shared" si="262"/>
        <v>-</v>
      </c>
      <c r="HM41" s="428" t="str">
        <f t="shared" si="110"/>
        <v>-</v>
      </c>
      <c r="HN41" s="429" t="str">
        <f t="shared" si="111"/>
        <v>-</v>
      </c>
      <c r="HO41" s="429" t="str">
        <f t="shared" si="112"/>
        <v>-</v>
      </c>
      <c r="HP41" s="429" t="str">
        <f t="shared" si="113"/>
        <v>-</v>
      </c>
      <c r="HQ41" s="429" t="str">
        <f t="shared" si="114"/>
        <v>-</v>
      </c>
      <c r="HR41" s="430" t="str">
        <f t="shared" si="115"/>
        <v>-</v>
      </c>
      <c r="HS41" s="450"/>
      <c r="HT41" s="450"/>
      <c r="HU41" s="428">
        <f t="shared" si="116"/>
        <v>1</v>
      </c>
      <c r="HV41" s="429">
        <f t="shared" si="117"/>
        <v>1</v>
      </c>
      <c r="HW41" s="429" t="str">
        <f t="shared" si="118"/>
        <v>-</v>
      </c>
      <c r="HX41" s="429">
        <f t="shared" si="119"/>
        <v>1</v>
      </c>
      <c r="HY41" s="429">
        <f t="shared" si="120"/>
        <v>1</v>
      </c>
      <c r="HZ41" s="430" t="str">
        <f t="shared" si="121"/>
        <v>-</v>
      </c>
      <c r="IA41" s="450"/>
      <c r="IB41" s="450"/>
      <c r="IC41" s="428" t="str">
        <f t="shared" si="122"/>
        <v>-</v>
      </c>
      <c r="ID41" s="429" t="str">
        <f t="shared" si="123"/>
        <v>-</v>
      </c>
      <c r="IE41" s="429" t="str">
        <f t="shared" si="124"/>
        <v>-</v>
      </c>
      <c r="IF41" s="429" t="str">
        <f t="shared" si="125"/>
        <v>-</v>
      </c>
      <c r="IG41" s="429" t="str">
        <f t="shared" si="126"/>
        <v>-</v>
      </c>
      <c r="IH41" s="430" t="str">
        <f t="shared" si="127"/>
        <v>-</v>
      </c>
      <c r="II41" s="450"/>
      <c r="IJ41" s="450"/>
      <c r="IK41" s="428" t="str">
        <f t="shared" si="128"/>
        <v>-</v>
      </c>
      <c r="IL41" s="429" t="str">
        <f t="shared" si="129"/>
        <v>-</v>
      </c>
      <c r="IM41" s="429" t="str">
        <f t="shared" si="130"/>
        <v>-</v>
      </c>
      <c r="IN41" s="429" t="str">
        <f t="shared" si="131"/>
        <v>-</v>
      </c>
      <c r="IO41" s="429" t="str">
        <f t="shared" si="132"/>
        <v>-</v>
      </c>
      <c r="IP41" s="430" t="str">
        <f t="shared" si="133"/>
        <v>-</v>
      </c>
      <c r="IQ41" s="450"/>
      <c r="IR41" s="450"/>
      <c r="IS41" s="428" t="str">
        <f t="shared" si="134"/>
        <v>-</v>
      </c>
      <c r="IT41" s="429" t="str">
        <f t="shared" si="135"/>
        <v>-</v>
      </c>
      <c r="IU41" s="429" t="str">
        <f t="shared" si="136"/>
        <v>-</v>
      </c>
      <c r="IV41" s="429" t="str">
        <f t="shared" si="137"/>
        <v>-</v>
      </c>
      <c r="IW41" s="429" t="str">
        <f t="shared" si="138"/>
        <v>-</v>
      </c>
      <c r="IX41" s="430" t="str">
        <f t="shared" si="139"/>
        <v>-</v>
      </c>
      <c r="IY41" s="450"/>
      <c r="IZ41" s="450"/>
      <c r="JA41" s="428" t="str">
        <f t="shared" si="140"/>
        <v>-</v>
      </c>
      <c r="JB41" s="429" t="str">
        <f t="shared" si="141"/>
        <v>-</v>
      </c>
      <c r="JC41" s="429">
        <f t="shared" si="142"/>
        <v>1</v>
      </c>
      <c r="JD41" s="429" t="str">
        <f t="shared" si="143"/>
        <v>-</v>
      </c>
      <c r="JE41" s="429" t="str">
        <f t="shared" si="144"/>
        <v>-</v>
      </c>
      <c r="JF41" s="430">
        <f t="shared" si="145"/>
        <v>1</v>
      </c>
      <c r="JG41" s="450"/>
      <c r="JH41" s="450"/>
      <c r="JI41" s="428" t="str">
        <f t="shared" si="146"/>
        <v>-</v>
      </c>
      <c r="JJ41" s="429" t="str">
        <f t="shared" si="147"/>
        <v>-</v>
      </c>
      <c r="JK41" s="429" t="str">
        <f t="shared" si="148"/>
        <v>-</v>
      </c>
      <c r="JL41" s="429" t="str">
        <f t="shared" si="149"/>
        <v>-</v>
      </c>
      <c r="JM41" s="429" t="str">
        <f t="shared" si="150"/>
        <v>-</v>
      </c>
      <c r="JN41" s="430" t="str">
        <f t="shared" si="151"/>
        <v>-</v>
      </c>
      <c r="JO41" s="450"/>
      <c r="JP41" s="450"/>
      <c r="JQ41" s="428" t="str">
        <f t="shared" si="152"/>
        <v>-</v>
      </c>
      <c r="JR41" s="429" t="str">
        <f t="shared" si="153"/>
        <v>-</v>
      </c>
      <c r="JS41" s="429" t="str">
        <f t="shared" si="154"/>
        <v>-</v>
      </c>
      <c r="JT41" s="429" t="str">
        <f t="shared" si="155"/>
        <v>-</v>
      </c>
      <c r="JU41" s="429" t="str">
        <f t="shared" si="156"/>
        <v>-</v>
      </c>
      <c r="JV41" s="430" t="str">
        <f t="shared" si="157"/>
        <v>-</v>
      </c>
      <c r="JW41" s="450"/>
      <c r="JX41" s="450"/>
      <c r="JY41" s="428" t="str">
        <f t="shared" si="158"/>
        <v>-</v>
      </c>
      <c r="JZ41" s="429" t="str">
        <f t="shared" si="159"/>
        <v>-</v>
      </c>
      <c r="KA41" s="430" t="str">
        <f t="shared" si="160"/>
        <v>-</v>
      </c>
      <c r="KB41" s="172"/>
      <c r="KC41" s="355"/>
      <c r="KD41" s="355"/>
      <c r="KE41" s="355"/>
      <c r="KF41" s="355"/>
      <c r="KG41" s="355"/>
      <c r="KH41" s="355"/>
      <c r="KI41" s="358"/>
      <c r="KJ41" s="358"/>
      <c r="KK41" s="358"/>
      <c r="KL41" s="358"/>
      <c r="KM41" s="358"/>
      <c r="KN41" s="358"/>
      <c r="KO41" s="358"/>
      <c r="KP41" s="358"/>
      <c r="KQ41" s="358"/>
      <c r="KR41" s="358"/>
      <c r="KS41" s="358"/>
      <c r="KT41" s="358"/>
      <c r="KU41" s="358"/>
      <c r="KV41" s="358"/>
      <c r="KW41" s="358"/>
      <c r="KX41" s="358"/>
      <c r="KY41" s="358"/>
      <c r="KZ41" s="358"/>
      <c r="LA41" s="358"/>
      <c r="LB41" s="358"/>
      <c r="LC41" s="358"/>
      <c r="LD41" s="358"/>
      <c r="LE41" s="358"/>
      <c r="LF41" s="358"/>
      <c r="LG41" s="358"/>
      <c r="LH41" s="358"/>
      <c r="LI41" s="358"/>
      <c r="LJ41" s="358"/>
      <c r="LK41" s="358"/>
      <c r="LL41" s="358"/>
      <c r="LM41" s="358"/>
      <c r="LN41" s="358"/>
      <c r="LO41" s="358"/>
      <c r="LP41" s="358"/>
      <c r="LQ41" s="358"/>
      <c r="LR41" s="358"/>
      <c r="LS41" s="344"/>
      <c r="LT41" s="344"/>
      <c r="LU41" s="344"/>
      <c r="LV41" s="344"/>
      <c r="LW41" s="344"/>
      <c r="LX41" s="344"/>
      <c r="LY41" s="358"/>
      <c r="LZ41" s="358"/>
      <c r="MA41" s="405"/>
    </row>
    <row r="42" spans="1:339" x14ac:dyDescent="0.2">
      <c r="A42" s="310" t="s">
        <v>243</v>
      </c>
      <c r="B42" s="172">
        <v>0</v>
      </c>
      <c r="C42" s="172">
        <v>0</v>
      </c>
      <c r="D42" s="172" t="s">
        <v>335</v>
      </c>
      <c r="E42" s="172">
        <v>1</v>
      </c>
      <c r="F42" s="173"/>
      <c r="G42" s="218" t="s">
        <v>141</v>
      </c>
      <c r="H42" s="348">
        <v>2008</v>
      </c>
      <c r="I42" s="349">
        <v>2008</v>
      </c>
      <c r="J42" s="362">
        <v>18.7</v>
      </c>
      <c r="K42" s="362">
        <v>23.2</v>
      </c>
      <c r="L42" s="362">
        <v>20.7</v>
      </c>
      <c r="M42" s="362"/>
      <c r="N42" s="362"/>
      <c r="O42" s="363"/>
      <c r="P42" s="588">
        <v>2013</v>
      </c>
      <c r="Q42" s="589">
        <v>2013</v>
      </c>
      <c r="R42" s="580">
        <v>2.2000000000000002</v>
      </c>
      <c r="S42" s="580">
        <v>2.2000000000000002</v>
      </c>
      <c r="T42" s="580">
        <v>2.2000000000000002</v>
      </c>
      <c r="U42" s="362"/>
      <c r="V42" s="362"/>
      <c r="W42" s="363"/>
      <c r="X42" s="388"/>
      <c r="Y42" s="389"/>
      <c r="Z42" s="362"/>
      <c r="AA42" s="362"/>
      <c r="AB42" s="362"/>
      <c r="AC42" s="362"/>
      <c r="AD42" s="362"/>
      <c r="AE42" s="363"/>
      <c r="AF42" s="388"/>
      <c r="AG42" s="389"/>
      <c r="AH42" s="362"/>
      <c r="AI42" s="362"/>
      <c r="AJ42" s="362"/>
      <c r="AK42" s="362"/>
      <c r="AL42" s="362"/>
      <c r="AM42" s="363"/>
      <c r="AN42" s="588">
        <v>2013</v>
      </c>
      <c r="AO42" s="589">
        <v>2013</v>
      </c>
      <c r="AP42" s="580">
        <v>24</v>
      </c>
      <c r="AQ42" s="580">
        <v>15</v>
      </c>
      <c r="AR42" s="580">
        <v>17.100000000000001</v>
      </c>
      <c r="AS42" s="362"/>
      <c r="AT42" s="362"/>
      <c r="AU42" s="363"/>
      <c r="AV42" s="588">
        <v>2013</v>
      </c>
      <c r="AW42" s="589">
        <v>2013</v>
      </c>
      <c r="AX42" s="578">
        <v>4.8</v>
      </c>
      <c r="AY42" s="578">
        <v>9.6999999999999993</v>
      </c>
      <c r="AZ42" s="578">
        <v>8.1</v>
      </c>
      <c r="BA42" s="362"/>
      <c r="BB42" s="362"/>
      <c r="BC42" s="363"/>
      <c r="BD42" s="588">
        <v>2013</v>
      </c>
      <c r="BE42" s="589">
        <v>2013</v>
      </c>
      <c r="BF42" s="590">
        <v>0</v>
      </c>
      <c r="BG42" s="590">
        <v>0.7</v>
      </c>
      <c r="BH42" s="590">
        <v>0.3</v>
      </c>
      <c r="BI42" s="396" t="s">
        <v>573</v>
      </c>
      <c r="BJ42" s="396" t="s">
        <v>573</v>
      </c>
      <c r="BK42" s="397" t="s">
        <v>573</v>
      </c>
      <c r="BL42" s="388">
        <v>2013</v>
      </c>
      <c r="BM42" s="349">
        <v>2013</v>
      </c>
      <c r="BN42" s="349">
        <v>0.2</v>
      </c>
      <c r="BO42" s="349">
        <v>1.6</v>
      </c>
      <c r="BP42" s="349">
        <v>0.8</v>
      </c>
      <c r="BQ42" s="349"/>
      <c r="BR42" s="349"/>
      <c r="BS42" s="481"/>
      <c r="BT42" s="388"/>
      <c r="BU42" s="389"/>
      <c r="BV42" s="396"/>
      <c r="BW42" s="396"/>
      <c r="BX42" s="397"/>
      <c r="BY42" s="216">
        <v>5016288</v>
      </c>
      <c r="BZ42" s="208">
        <v>4600288</v>
      </c>
      <c r="CA42" s="208">
        <v>9616576</v>
      </c>
      <c r="CB42" s="208">
        <v>5242531</v>
      </c>
      <c r="CC42" s="208">
        <v>4778742</v>
      </c>
      <c r="CD42" s="284">
        <v>10021273</v>
      </c>
      <c r="CE42" s="282"/>
      <c r="CF42" s="282"/>
      <c r="CG42" s="226">
        <f t="shared" si="161"/>
        <v>5016288</v>
      </c>
      <c r="CH42" s="227">
        <f t="shared" si="162"/>
        <v>4600288</v>
      </c>
      <c r="CI42" s="227">
        <f t="shared" si="163"/>
        <v>9616576</v>
      </c>
      <c r="CJ42" s="227" t="str">
        <f t="shared" si="164"/>
        <v>-</v>
      </c>
      <c r="CK42" s="227" t="str">
        <f t="shared" si="165"/>
        <v>-</v>
      </c>
      <c r="CL42" s="228" t="str">
        <f t="shared" si="166"/>
        <v>-</v>
      </c>
      <c r="CM42" s="282"/>
      <c r="CN42" s="282"/>
      <c r="CO42" s="226">
        <f t="shared" si="167"/>
        <v>5016288</v>
      </c>
      <c r="CP42" s="227">
        <f t="shared" si="168"/>
        <v>4600288</v>
      </c>
      <c r="CQ42" s="227">
        <f t="shared" si="169"/>
        <v>9616576</v>
      </c>
      <c r="CR42" s="227" t="str">
        <f t="shared" si="170"/>
        <v>-</v>
      </c>
      <c r="CS42" s="227" t="str">
        <f t="shared" si="171"/>
        <v>-</v>
      </c>
      <c r="CT42" s="228" t="str">
        <f t="shared" si="172"/>
        <v>-</v>
      </c>
      <c r="CU42" s="282"/>
      <c r="CV42" s="282"/>
      <c r="CW42" s="292" t="str">
        <f t="shared" si="173"/>
        <v>-</v>
      </c>
      <c r="CX42" s="234" t="str">
        <f t="shared" si="174"/>
        <v>-</v>
      </c>
      <c r="CY42" s="234" t="str">
        <f t="shared" si="175"/>
        <v>-</v>
      </c>
      <c r="CZ42" s="234" t="str">
        <f t="shared" si="176"/>
        <v>-</v>
      </c>
      <c r="DA42" s="234" t="str">
        <f t="shared" si="177"/>
        <v>-</v>
      </c>
      <c r="DB42" s="235" t="str">
        <f t="shared" si="178"/>
        <v>-</v>
      </c>
      <c r="DC42" s="282"/>
      <c r="DD42" s="282"/>
      <c r="DE42" s="226" t="str">
        <f t="shared" si="179"/>
        <v>-</v>
      </c>
      <c r="DF42" s="227" t="str">
        <f t="shared" si="180"/>
        <v>-</v>
      </c>
      <c r="DG42" s="227" t="str">
        <f t="shared" si="181"/>
        <v>-</v>
      </c>
      <c r="DH42" s="227" t="str">
        <f t="shared" si="182"/>
        <v>-</v>
      </c>
      <c r="DI42" s="227" t="str">
        <f t="shared" si="183"/>
        <v>-</v>
      </c>
      <c r="DJ42" s="228" t="str">
        <f t="shared" si="184"/>
        <v>-</v>
      </c>
      <c r="DK42" s="282"/>
      <c r="DL42" s="282"/>
      <c r="DM42" s="226">
        <f t="shared" si="185"/>
        <v>5016288</v>
      </c>
      <c r="DN42" s="227">
        <f t="shared" si="186"/>
        <v>4600288</v>
      </c>
      <c r="DO42" s="227">
        <f t="shared" si="187"/>
        <v>9616576</v>
      </c>
      <c r="DP42" s="227" t="str">
        <f t="shared" si="188"/>
        <v>-</v>
      </c>
      <c r="DQ42" s="227" t="str">
        <f t="shared" si="189"/>
        <v>-</v>
      </c>
      <c r="DR42" s="228" t="str">
        <f t="shared" si="190"/>
        <v>-</v>
      </c>
      <c r="DS42" s="282"/>
      <c r="DT42" s="282"/>
      <c r="DU42" s="226">
        <f t="shared" si="191"/>
        <v>5016288</v>
      </c>
      <c r="DV42" s="227">
        <f t="shared" si="192"/>
        <v>4600288</v>
      </c>
      <c r="DW42" s="227">
        <f t="shared" si="193"/>
        <v>9616576</v>
      </c>
      <c r="DX42" s="227" t="str">
        <f t="shared" si="194"/>
        <v>-</v>
      </c>
      <c r="DY42" s="227" t="str">
        <f t="shared" si="195"/>
        <v>-</v>
      </c>
      <c r="DZ42" s="228" t="str">
        <f t="shared" si="196"/>
        <v>-</v>
      </c>
      <c r="EA42" s="282"/>
      <c r="EB42" s="282"/>
      <c r="EC42" s="226">
        <f t="shared" si="197"/>
        <v>5016288</v>
      </c>
      <c r="ED42" s="227">
        <f t="shared" si="198"/>
        <v>4600288</v>
      </c>
      <c r="EE42" s="227">
        <f t="shared" si="199"/>
        <v>9616576</v>
      </c>
      <c r="EF42" s="227">
        <f t="shared" si="200"/>
        <v>5242531</v>
      </c>
      <c r="EG42" s="227">
        <f t="shared" si="201"/>
        <v>4778742</v>
      </c>
      <c r="EH42" s="228">
        <f t="shared" si="202"/>
        <v>10021273</v>
      </c>
      <c r="EI42" s="282"/>
      <c r="EJ42" s="282"/>
      <c r="EK42" s="226">
        <f t="shared" si="203"/>
        <v>5016288</v>
      </c>
      <c r="EL42" s="227">
        <f t="shared" si="204"/>
        <v>4600288</v>
      </c>
      <c r="EM42" s="227">
        <f t="shared" si="205"/>
        <v>9616576</v>
      </c>
      <c r="EN42" s="227" t="str">
        <f t="shared" si="206"/>
        <v>-</v>
      </c>
      <c r="EO42" s="227" t="str">
        <f t="shared" si="207"/>
        <v>-</v>
      </c>
      <c r="EP42" s="228" t="str">
        <f t="shared" si="208"/>
        <v>-</v>
      </c>
      <c r="EQ42" s="282"/>
      <c r="ER42" s="282"/>
      <c r="ES42" s="226" t="str">
        <f t="shared" si="209"/>
        <v>-</v>
      </c>
      <c r="ET42" s="227" t="str">
        <f t="shared" si="210"/>
        <v>-</v>
      </c>
      <c r="EU42" s="228" t="str">
        <f t="shared" si="211"/>
        <v>-</v>
      </c>
      <c r="EV42" s="282"/>
      <c r="EW42" s="282"/>
      <c r="EX42" s="301">
        <f t="shared" si="212"/>
        <v>938045.85600000003</v>
      </c>
      <c r="EY42" s="259">
        <f t="shared" si="213"/>
        <v>1067266.8159999999</v>
      </c>
      <c r="EZ42" s="259">
        <f t="shared" si="214"/>
        <v>1990631.2319999998</v>
      </c>
      <c r="FA42" s="259" t="str">
        <f t="shared" si="215"/>
        <v>-</v>
      </c>
      <c r="FB42" s="259" t="str">
        <f t="shared" si="216"/>
        <v>-</v>
      </c>
      <c r="FC42" s="260" t="str">
        <f t="shared" si="217"/>
        <v>-</v>
      </c>
      <c r="FD42" s="282"/>
      <c r="FE42" s="282"/>
      <c r="FF42" s="301">
        <f t="shared" si="218"/>
        <v>110358.33600000001</v>
      </c>
      <c r="FG42" s="259">
        <f t="shared" si="219"/>
        <v>101206.33600000001</v>
      </c>
      <c r="FH42" s="259">
        <f t="shared" si="220"/>
        <v>211564.67200000002</v>
      </c>
      <c r="FI42" s="259" t="str">
        <f t="shared" si="221"/>
        <v>-</v>
      </c>
      <c r="FJ42" s="259" t="str">
        <f t="shared" si="222"/>
        <v>-</v>
      </c>
      <c r="FK42" s="260" t="str">
        <f t="shared" si="223"/>
        <v>-</v>
      </c>
      <c r="FL42" s="282"/>
      <c r="FM42" s="282"/>
      <c r="FN42" s="301" t="str">
        <f t="shared" si="224"/>
        <v>-</v>
      </c>
      <c r="FO42" s="259" t="str">
        <f t="shared" si="225"/>
        <v>-</v>
      </c>
      <c r="FP42" s="259" t="str">
        <f t="shared" si="226"/>
        <v>-</v>
      </c>
      <c r="FQ42" s="259" t="str">
        <f t="shared" si="227"/>
        <v>-</v>
      </c>
      <c r="FR42" s="259" t="str">
        <f t="shared" si="228"/>
        <v>-</v>
      </c>
      <c r="FS42" s="260" t="str">
        <f t="shared" si="229"/>
        <v>-</v>
      </c>
      <c r="FT42" s="282"/>
      <c r="FU42" s="282"/>
      <c r="FV42" s="301" t="str">
        <f t="shared" si="230"/>
        <v>-</v>
      </c>
      <c r="FW42" s="259" t="str">
        <f t="shared" si="231"/>
        <v>-</v>
      </c>
      <c r="FX42" s="259" t="str">
        <f t="shared" si="232"/>
        <v>-</v>
      </c>
      <c r="FY42" s="259" t="str">
        <f t="shared" si="233"/>
        <v>-</v>
      </c>
      <c r="FZ42" s="259" t="str">
        <f t="shared" si="234"/>
        <v>-</v>
      </c>
      <c r="GA42" s="260" t="str">
        <f t="shared" si="235"/>
        <v>-</v>
      </c>
      <c r="GB42" s="282"/>
      <c r="GC42" s="282"/>
      <c r="GD42" s="301">
        <f t="shared" si="236"/>
        <v>1203909.1199999999</v>
      </c>
      <c r="GE42" s="259">
        <f t="shared" si="237"/>
        <v>690043.2</v>
      </c>
      <c r="GF42" s="259">
        <f t="shared" si="238"/>
        <v>1644434.496</v>
      </c>
      <c r="GG42" s="259" t="str">
        <f t="shared" si="239"/>
        <v>-</v>
      </c>
      <c r="GH42" s="259" t="str">
        <f t="shared" si="240"/>
        <v>-</v>
      </c>
      <c r="GI42" s="260" t="str">
        <f t="shared" si="241"/>
        <v>-</v>
      </c>
      <c r="GJ42" s="282"/>
      <c r="GK42" s="282"/>
      <c r="GL42" s="301">
        <f t="shared" si="242"/>
        <v>240781.82399999999</v>
      </c>
      <c r="GM42" s="259">
        <f t="shared" si="243"/>
        <v>446227.93599999993</v>
      </c>
      <c r="GN42" s="259">
        <f t="shared" si="244"/>
        <v>778942.65600000008</v>
      </c>
      <c r="GO42" s="259" t="str">
        <f t="shared" si="245"/>
        <v>-</v>
      </c>
      <c r="GP42" s="259" t="str">
        <f t="shared" si="246"/>
        <v>-</v>
      </c>
      <c r="GQ42" s="260" t="str">
        <f t="shared" si="247"/>
        <v>-</v>
      </c>
      <c r="GR42" s="282"/>
      <c r="GS42" s="282"/>
      <c r="GT42" s="301">
        <f t="shared" si="248"/>
        <v>0</v>
      </c>
      <c r="GU42" s="259">
        <f t="shared" si="249"/>
        <v>32202.015999999996</v>
      </c>
      <c r="GV42" s="259">
        <f t="shared" si="250"/>
        <v>28849.727999999999</v>
      </c>
      <c r="GW42" s="259" t="e">
        <f t="shared" si="251"/>
        <v>#VALUE!</v>
      </c>
      <c r="GX42" s="259" t="e">
        <f t="shared" si="252"/>
        <v>#VALUE!</v>
      </c>
      <c r="GY42" s="260" t="e">
        <f t="shared" si="253"/>
        <v>#VALUE!</v>
      </c>
      <c r="GZ42" s="282"/>
      <c r="HA42" s="282"/>
      <c r="HB42" s="301">
        <f t="shared" si="254"/>
        <v>10032.576000000001</v>
      </c>
      <c r="HC42" s="259">
        <f t="shared" si="255"/>
        <v>73604.608000000007</v>
      </c>
      <c r="HD42" s="259">
        <f t="shared" si="256"/>
        <v>76932.608000000007</v>
      </c>
      <c r="HE42" s="259" t="str">
        <f t="shared" si="257"/>
        <v>-</v>
      </c>
      <c r="HF42" s="259" t="str">
        <f t="shared" si="258"/>
        <v>-</v>
      </c>
      <c r="HG42" s="260" t="str">
        <f t="shared" si="259"/>
        <v>-</v>
      </c>
      <c r="HH42" s="282"/>
      <c r="HI42" s="282"/>
      <c r="HJ42" s="301" t="str">
        <f t="shared" si="260"/>
        <v>-</v>
      </c>
      <c r="HK42" s="259" t="str">
        <f t="shared" si="261"/>
        <v>-</v>
      </c>
      <c r="HL42" s="260" t="str">
        <f t="shared" si="262"/>
        <v>-</v>
      </c>
      <c r="HM42" s="428">
        <f t="shared" si="110"/>
        <v>1</v>
      </c>
      <c r="HN42" s="429">
        <f t="shared" si="111"/>
        <v>1</v>
      </c>
      <c r="HO42" s="429">
        <f t="shared" si="112"/>
        <v>1</v>
      </c>
      <c r="HP42" s="429" t="str">
        <f t="shared" si="113"/>
        <v>-</v>
      </c>
      <c r="HQ42" s="429" t="str">
        <f t="shared" si="114"/>
        <v>-</v>
      </c>
      <c r="HR42" s="430" t="str">
        <f t="shared" si="115"/>
        <v>-</v>
      </c>
      <c r="HS42" s="450"/>
      <c r="HT42" s="450"/>
      <c r="HU42" s="428">
        <f t="shared" si="116"/>
        <v>1</v>
      </c>
      <c r="HV42" s="429">
        <f t="shared" si="117"/>
        <v>1</v>
      </c>
      <c r="HW42" s="429">
        <f t="shared" si="118"/>
        <v>1</v>
      </c>
      <c r="HX42" s="429" t="str">
        <f t="shared" si="119"/>
        <v>-</v>
      </c>
      <c r="HY42" s="429" t="str">
        <f t="shared" si="120"/>
        <v>-</v>
      </c>
      <c r="HZ42" s="430" t="str">
        <f t="shared" si="121"/>
        <v>-</v>
      </c>
      <c r="IA42" s="450"/>
      <c r="IB42" s="450"/>
      <c r="IC42" s="428" t="str">
        <f t="shared" si="122"/>
        <v>-</v>
      </c>
      <c r="ID42" s="429" t="str">
        <f t="shared" si="123"/>
        <v>-</v>
      </c>
      <c r="IE42" s="429" t="str">
        <f t="shared" si="124"/>
        <v>-</v>
      </c>
      <c r="IF42" s="429" t="str">
        <f t="shared" si="125"/>
        <v>-</v>
      </c>
      <c r="IG42" s="429" t="str">
        <f t="shared" si="126"/>
        <v>-</v>
      </c>
      <c r="IH42" s="430" t="str">
        <f t="shared" si="127"/>
        <v>-</v>
      </c>
      <c r="II42" s="450"/>
      <c r="IJ42" s="450"/>
      <c r="IK42" s="428" t="str">
        <f t="shared" si="128"/>
        <v>-</v>
      </c>
      <c r="IL42" s="429" t="str">
        <f t="shared" si="129"/>
        <v>-</v>
      </c>
      <c r="IM42" s="429" t="str">
        <f t="shared" si="130"/>
        <v>-</v>
      </c>
      <c r="IN42" s="429" t="str">
        <f t="shared" si="131"/>
        <v>-</v>
      </c>
      <c r="IO42" s="429" t="str">
        <f t="shared" si="132"/>
        <v>-</v>
      </c>
      <c r="IP42" s="430" t="str">
        <f t="shared" si="133"/>
        <v>-</v>
      </c>
      <c r="IQ42" s="450"/>
      <c r="IR42" s="450"/>
      <c r="IS42" s="428">
        <f t="shared" si="134"/>
        <v>1</v>
      </c>
      <c r="IT42" s="429">
        <f t="shared" si="135"/>
        <v>1</v>
      </c>
      <c r="IU42" s="429">
        <f t="shared" si="136"/>
        <v>1</v>
      </c>
      <c r="IV42" s="429" t="str">
        <f t="shared" si="137"/>
        <v>-</v>
      </c>
      <c r="IW42" s="429" t="str">
        <f t="shared" si="138"/>
        <v>-</v>
      </c>
      <c r="IX42" s="430" t="str">
        <f t="shared" si="139"/>
        <v>-</v>
      </c>
      <c r="IY42" s="450"/>
      <c r="IZ42" s="450"/>
      <c r="JA42" s="428">
        <f t="shared" si="140"/>
        <v>1</v>
      </c>
      <c r="JB42" s="429">
        <f t="shared" si="141"/>
        <v>1</v>
      </c>
      <c r="JC42" s="429">
        <f t="shared" si="142"/>
        <v>1</v>
      </c>
      <c r="JD42" s="429" t="str">
        <f t="shared" si="143"/>
        <v>-</v>
      </c>
      <c r="JE42" s="429" t="str">
        <f t="shared" si="144"/>
        <v>-</v>
      </c>
      <c r="JF42" s="430" t="str">
        <f t="shared" si="145"/>
        <v>-</v>
      </c>
      <c r="JG42" s="450"/>
      <c r="JH42" s="450"/>
      <c r="JI42" s="428">
        <f t="shared" si="146"/>
        <v>1</v>
      </c>
      <c r="JJ42" s="429">
        <f t="shared" si="147"/>
        <v>1</v>
      </c>
      <c r="JK42" s="429">
        <f t="shared" si="148"/>
        <v>1</v>
      </c>
      <c r="JL42" s="429" t="str">
        <f t="shared" si="149"/>
        <v>-</v>
      </c>
      <c r="JM42" s="429" t="str">
        <f t="shared" si="150"/>
        <v>-</v>
      </c>
      <c r="JN42" s="430" t="str">
        <f t="shared" si="151"/>
        <v>-</v>
      </c>
      <c r="JO42" s="450"/>
      <c r="JP42" s="450"/>
      <c r="JQ42" s="428">
        <f t="shared" si="152"/>
        <v>1</v>
      </c>
      <c r="JR42" s="429">
        <f t="shared" si="153"/>
        <v>1</v>
      </c>
      <c r="JS42" s="429">
        <f t="shared" si="154"/>
        <v>1</v>
      </c>
      <c r="JT42" s="429" t="str">
        <f t="shared" si="155"/>
        <v>-</v>
      </c>
      <c r="JU42" s="429" t="str">
        <f t="shared" si="156"/>
        <v>-</v>
      </c>
      <c r="JV42" s="430" t="str">
        <f t="shared" si="157"/>
        <v>-</v>
      </c>
      <c r="JW42" s="450"/>
      <c r="JX42" s="450"/>
      <c r="JY42" s="428" t="str">
        <f t="shared" si="158"/>
        <v>-</v>
      </c>
      <c r="JZ42" s="429" t="str">
        <f t="shared" si="159"/>
        <v>-</v>
      </c>
      <c r="KA42" s="430" t="str">
        <f t="shared" si="160"/>
        <v>-</v>
      </c>
      <c r="KB42" s="172"/>
      <c r="KC42" s="355"/>
      <c r="KD42" s="355"/>
      <c r="KE42" s="355"/>
      <c r="KF42" s="355"/>
      <c r="KG42" s="355"/>
      <c r="KH42" s="355"/>
      <c r="KI42" s="358"/>
      <c r="KJ42" s="358"/>
      <c r="KK42" s="358"/>
      <c r="KL42" s="358"/>
      <c r="KM42" s="358"/>
      <c r="KN42" s="358"/>
      <c r="KO42" s="358"/>
      <c r="KP42" s="358"/>
      <c r="KQ42" s="358"/>
      <c r="KR42" s="358"/>
      <c r="KS42" s="358"/>
      <c r="KT42" s="358"/>
      <c r="KU42" s="358"/>
      <c r="KV42" s="358"/>
      <c r="KW42" s="358"/>
      <c r="KX42" s="358"/>
      <c r="KY42" s="358"/>
      <c r="KZ42" s="358"/>
      <c r="LA42" s="358"/>
      <c r="LB42" s="358"/>
      <c r="LC42" s="358"/>
      <c r="LD42" s="358"/>
      <c r="LE42" s="358"/>
      <c r="LF42" s="358"/>
      <c r="LG42" s="358"/>
      <c r="LH42" s="358"/>
      <c r="LI42" s="358"/>
      <c r="LJ42" s="358"/>
      <c r="LK42" s="358"/>
      <c r="LL42" s="358"/>
      <c r="LM42" s="358"/>
      <c r="LN42" s="358"/>
      <c r="LO42" s="358"/>
      <c r="LP42" s="358"/>
      <c r="LQ42" s="358"/>
      <c r="LR42" s="358"/>
      <c r="LS42" s="344"/>
      <c r="LT42" s="344"/>
      <c r="LU42" s="344"/>
      <c r="LV42" s="344"/>
      <c r="LW42" s="344"/>
      <c r="LX42" s="344"/>
      <c r="LY42" s="358"/>
      <c r="LZ42" s="358"/>
      <c r="MA42" s="405"/>
    </row>
    <row r="43" spans="1:339" x14ac:dyDescent="0.2">
      <c r="A43" s="310" t="s">
        <v>243</v>
      </c>
      <c r="B43" s="172">
        <v>0</v>
      </c>
      <c r="C43" s="172">
        <v>0</v>
      </c>
      <c r="D43" s="172" t="s">
        <v>339</v>
      </c>
      <c r="E43" s="172">
        <v>1</v>
      </c>
      <c r="F43" s="173"/>
      <c r="G43" s="218" t="s">
        <v>145</v>
      </c>
      <c r="H43" s="348"/>
      <c r="I43" s="349"/>
      <c r="J43" s="362"/>
      <c r="K43" s="362"/>
      <c r="L43" s="362"/>
      <c r="M43" s="362"/>
      <c r="N43" s="362"/>
      <c r="O43" s="363"/>
      <c r="P43" s="388"/>
      <c r="Q43" s="389"/>
      <c r="R43" s="362"/>
      <c r="S43" s="362"/>
      <c r="T43" s="362"/>
      <c r="U43" s="362"/>
      <c r="V43" s="362"/>
      <c r="W43" s="363"/>
      <c r="X43" s="388"/>
      <c r="Y43" s="389"/>
      <c r="Z43" s="362"/>
      <c r="AA43" s="362"/>
      <c r="AB43" s="362"/>
      <c r="AC43" s="362"/>
      <c r="AD43" s="362"/>
      <c r="AE43" s="363"/>
      <c r="AF43" s="388"/>
      <c r="AG43" s="389"/>
      <c r="AH43" s="362"/>
      <c r="AI43" s="362"/>
      <c r="AJ43" s="362"/>
      <c r="AK43" s="362"/>
      <c r="AL43" s="362"/>
      <c r="AM43" s="363"/>
      <c r="AN43" s="388"/>
      <c r="AO43" s="389"/>
      <c r="AP43" s="362"/>
      <c r="AQ43" s="362"/>
      <c r="AR43" s="362"/>
      <c r="AS43" s="362"/>
      <c r="AT43" s="362"/>
      <c r="AU43" s="363"/>
      <c r="AV43" s="388"/>
      <c r="AW43" s="389"/>
      <c r="AX43" s="349"/>
      <c r="AY43" s="349"/>
      <c r="AZ43" s="349"/>
      <c r="BA43" s="349"/>
      <c r="BB43" s="349"/>
      <c r="BC43" s="481"/>
      <c r="BD43" s="388"/>
      <c r="BE43" s="389"/>
      <c r="BF43" s="396"/>
      <c r="BG43" s="396"/>
      <c r="BH43" s="396"/>
      <c r="BI43" s="396"/>
      <c r="BJ43" s="396"/>
      <c r="BK43" s="397"/>
      <c r="BL43" s="388"/>
      <c r="BM43" s="349"/>
      <c r="BN43" s="349"/>
      <c r="BO43" s="349"/>
      <c r="BP43" s="349"/>
      <c r="BQ43" s="349"/>
      <c r="BR43" s="349"/>
      <c r="BS43" s="481"/>
      <c r="BT43" s="388"/>
      <c r="BU43" s="389"/>
      <c r="BV43" s="396"/>
      <c r="BW43" s="396"/>
      <c r="BX43" s="397"/>
      <c r="BY43" s="216">
        <v>1583798</v>
      </c>
      <c r="BZ43" s="208">
        <v>1610390</v>
      </c>
      <c r="CA43" s="208">
        <v>3194188</v>
      </c>
      <c r="CB43" s="208">
        <v>1738972</v>
      </c>
      <c r="CC43" s="208">
        <v>1818738</v>
      </c>
      <c r="CD43" s="284">
        <v>3557710</v>
      </c>
      <c r="CE43" s="282"/>
      <c r="CF43" s="282"/>
      <c r="CG43" s="226" t="str">
        <f t="shared" si="161"/>
        <v>-</v>
      </c>
      <c r="CH43" s="227" t="str">
        <f t="shared" si="162"/>
        <v>-</v>
      </c>
      <c r="CI43" s="227" t="str">
        <f t="shared" si="163"/>
        <v>-</v>
      </c>
      <c r="CJ43" s="227" t="str">
        <f t="shared" si="164"/>
        <v>-</v>
      </c>
      <c r="CK43" s="227" t="str">
        <f t="shared" si="165"/>
        <v>-</v>
      </c>
      <c r="CL43" s="228" t="str">
        <f t="shared" si="166"/>
        <v>-</v>
      </c>
      <c r="CM43" s="282"/>
      <c r="CN43" s="282"/>
      <c r="CO43" s="226" t="str">
        <f t="shared" si="167"/>
        <v>-</v>
      </c>
      <c r="CP43" s="227" t="str">
        <f t="shared" si="168"/>
        <v>-</v>
      </c>
      <c r="CQ43" s="227" t="str">
        <f t="shared" si="169"/>
        <v>-</v>
      </c>
      <c r="CR43" s="227" t="str">
        <f t="shared" si="170"/>
        <v>-</v>
      </c>
      <c r="CS43" s="227" t="str">
        <f t="shared" si="171"/>
        <v>-</v>
      </c>
      <c r="CT43" s="228" t="str">
        <f t="shared" si="172"/>
        <v>-</v>
      </c>
      <c r="CU43" s="282"/>
      <c r="CV43" s="282"/>
      <c r="CW43" s="292" t="str">
        <f t="shared" si="173"/>
        <v>-</v>
      </c>
      <c r="CX43" s="234" t="str">
        <f t="shared" si="174"/>
        <v>-</v>
      </c>
      <c r="CY43" s="234" t="str">
        <f t="shared" si="175"/>
        <v>-</v>
      </c>
      <c r="CZ43" s="234" t="str">
        <f t="shared" si="176"/>
        <v>-</v>
      </c>
      <c r="DA43" s="234" t="str">
        <f t="shared" si="177"/>
        <v>-</v>
      </c>
      <c r="DB43" s="235" t="str">
        <f t="shared" si="178"/>
        <v>-</v>
      </c>
      <c r="DC43" s="282"/>
      <c r="DD43" s="282"/>
      <c r="DE43" s="226" t="str">
        <f t="shared" si="179"/>
        <v>-</v>
      </c>
      <c r="DF43" s="227" t="str">
        <f t="shared" si="180"/>
        <v>-</v>
      </c>
      <c r="DG43" s="227" t="str">
        <f t="shared" si="181"/>
        <v>-</v>
      </c>
      <c r="DH43" s="227" t="str">
        <f t="shared" si="182"/>
        <v>-</v>
      </c>
      <c r="DI43" s="227" t="str">
        <f t="shared" si="183"/>
        <v>-</v>
      </c>
      <c r="DJ43" s="228" t="str">
        <f t="shared" si="184"/>
        <v>-</v>
      </c>
      <c r="DK43" s="282"/>
      <c r="DL43" s="282"/>
      <c r="DM43" s="226" t="str">
        <f t="shared" si="185"/>
        <v>-</v>
      </c>
      <c r="DN43" s="227" t="str">
        <f t="shared" si="186"/>
        <v>-</v>
      </c>
      <c r="DO43" s="227" t="str">
        <f t="shared" si="187"/>
        <v>-</v>
      </c>
      <c r="DP43" s="227" t="str">
        <f t="shared" si="188"/>
        <v>-</v>
      </c>
      <c r="DQ43" s="227" t="str">
        <f t="shared" si="189"/>
        <v>-</v>
      </c>
      <c r="DR43" s="228" t="str">
        <f t="shared" si="190"/>
        <v>-</v>
      </c>
      <c r="DS43" s="282"/>
      <c r="DT43" s="282"/>
      <c r="DU43" s="226" t="str">
        <f t="shared" si="191"/>
        <v>-</v>
      </c>
      <c r="DV43" s="227" t="str">
        <f t="shared" si="192"/>
        <v>-</v>
      </c>
      <c r="DW43" s="227" t="str">
        <f t="shared" si="193"/>
        <v>-</v>
      </c>
      <c r="DX43" s="227" t="str">
        <f t="shared" si="194"/>
        <v>-</v>
      </c>
      <c r="DY43" s="227" t="str">
        <f t="shared" si="195"/>
        <v>-</v>
      </c>
      <c r="DZ43" s="228" t="str">
        <f t="shared" si="196"/>
        <v>-</v>
      </c>
      <c r="EA43" s="282"/>
      <c r="EB43" s="282"/>
      <c r="EC43" s="226" t="str">
        <f t="shared" si="197"/>
        <v>-</v>
      </c>
      <c r="ED43" s="227" t="str">
        <f t="shared" si="198"/>
        <v>-</v>
      </c>
      <c r="EE43" s="227" t="str">
        <f t="shared" si="199"/>
        <v>-</v>
      </c>
      <c r="EF43" s="227" t="str">
        <f t="shared" si="200"/>
        <v>-</v>
      </c>
      <c r="EG43" s="227" t="str">
        <f t="shared" si="201"/>
        <v>-</v>
      </c>
      <c r="EH43" s="228" t="str">
        <f t="shared" si="202"/>
        <v>-</v>
      </c>
      <c r="EI43" s="282"/>
      <c r="EJ43" s="282"/>
      <c r="EK43" s="226" t="str">
        <f t="shared" si="203"/>
        <v>-</v>
      </c>
      <c r="EL43" s="227" t="str">
        <f t="shared" si="204"/>
        <v>-</v>
      </c>
      <c r="EM43" s="227" t="str">
        <f t="shared" si="205"/>
        <v>-</v>
      </c>
      <c r="EN43" s="227" t="str">
        <f t="shared" si="206"/>
        <v>-</v>
      </c>
      <c r="EO43" s="227" t="str">
        <f t="shared" si="207"/>
        <v>-</v>
      </c>
      <c r="EP43" s="228" t="str">
        <f t="shared" si="208"/>
        <v>-</v>
      </c>
      <c r="EQ43" s="282"/>
      <c r="ER43" s="282"/>
      <c r="ES43" s="226" t="str">
        <f t="shared" si="209"/>
        <v>-</v>
      </c>
      <c r="ET43" s="227" t="str">
        <f t="shared" si="210"/>
        <v>-</v>
      </c>
      <c r="EU43" s="228" t="str">
        <f t="shared" si="211"/>
        <v>-</v>
      </c>
      <c r="EV43" s="282"/>
      <c r="EW43" s="282"/>
      <c r="EX43" s="301" t="str">
        <f t="shared" si="212"/>
        <v>-</v>
      </c>
      <c r="EY43" s="259" t="str">
        <f t="shared" si="213"/>
        <v>-</v>
      </c>
      <c r="EZ43" s="259" t="str">
        <f t="shared" si="214"/>
        <v>-</v>
      </c>
      <c r="FA43" s="259" t="str">
        <f t="shared" si="215"/>
        <v>-</v>
      </c>
      <c r="FB43" s="259" t="str">
        <f t="shared" si="216"/>
        <v>-</v>
      </c>
      <c r="FC43" s="260" t="str">
        <f t="shared" si="217"/>
        <v>-</v>
      </c>
      <c r="FD43" s="282"/>
      <c r="FE43" s="282"/>
      <c r="FF43" s="301" t="str">
        <f t="shared" si="218"/>
        <v>-</v>
      </c>
      <c r="FG43" s="259" t="str">
        <f t="shared" si="219"/>
        <v>-</v>
      </c>
      <c r="FH43" s="259" t="str">
        <f t="shared" si="220"/>
        <v>-</v>
      </c>
      <c r="FI43" s="259" t="str">
        <f t="shared" si="221"/>
        <v>-</v>
      </c>
      <c r="FJ43" s="259" t="str">
        <f t="shared" si="222"/>
        <v>-</v>
      </c>
      <c r="FK43" s="260" t="str">
        <f t="shared" si="223"/>
        <v>-</v>
      </c>
      <c r="FL43" s="282"/>
      <c r="FM43" s="282"/>
      <c r="FN43" s="301" t="str">
        <f t="shared" si="224"/>
        <v>-</v>
      </c>
      <c r="FO43" s="259" t="str">
        <f t="shared" si="225"/>
        <v>-</v>
      </c>
      <c r="FP43" s="259" t="str">
        <f t="shared" si="226"/>
        <v>-</v>
      </c>
      <c r="FQ43" s="259" t="str">
        <f t="shared" si="227"/>
        <v>-</v>
      </c>
      <c r="FR43" s="259" t="str">
        <f t="shared" si="228"/>
        <v>-</v>
      </c>
      <c r="FS43" s="260" t="str">
        <f t="shared" si="229"/>
        <v>-</v>
      </c>
      <c r="FT43" s="282"/>
      <c r="FU43" s="282"/>
      <c r="FV43" s="301" t="str">
        <f t="shared" si="230"/>
        <v>-</v>
      </c>
      <c r="FW43" s="259" t="str">
        <f t="shared" si="231"/>
        <v>-</v>
      </c>
      <c r="FX43" s="259" t="str">
        <f t="shared" si="232"/>
        <v>-</v>
      </c>
      <c r="FY43" s="259" t="str">
        <f t="shared" si="233"/>
        <v>-</v>
      </c>
      <c r="FZ43" s="259" t="str">
        <f t="shared" si="234"/>
        <v>-</v>
      </c>
      <c r="GA43" s="260" t="str">
        <f t="shared" si="235"/>
        <v>-</v>
      </c>
      <c r="GB43" s="282"/>
      <c r="GC43" s="282"/>
      <c r="GD43" s="301" t="str">
        <f t="shared" si="236"/>
        <v>-</v>
      </c>
      <c r="GE43" s="259" t="str">
        <f t="shared" si="237"/>
        <v>-</v>
      </c>
      <c r="GF43" s="259" t="str">
        <f t="shared" si="238"/>
        <v>-</v>
      </c>
      <c r="GG43" s="259" t="str">
        <f t="shared" si="239"/>
        <v>-</v>
      </c>
      <c r="GH43" s="259" t="str">
        <f t="shared" si="240"/>
        <v>-</v>
      </c>
      <c r="GI43" s="260" t="str">
        <f t="shared" si="241"/>
        <v>-</v>
      </c>
      <c r="GJ43" s="282"/>
      <c r="GK43" s="282"/>
      <c r="GL43" s="301" t="str">
        <f t="shared" si="242"/>
        <v>-</v>
      </c>
      <c r="GM43" s="259" t="str">
        <f t="shared" si="243"/>
        <v>-</v>
      </c>
      <c r="GN43" s="259" t="str">
        <f t="shared" si="244"/>
        <v>-</v>
      </c>
      <c r="GO43" s="259" t="str">
        <f t="shared" si="245"/>
        <v>-</v>
      </c>
      <c r="GP43" s="259" t="str">
        <f t="shared" si="246"/>
        <v>-</v>
      </c>
      <c r="GQ43" s="260" t="str">
        <f t="shared" si="247"/>
        <v>-</v>
      </c>
      <c r="GR43" s="282"/>
      <c r="GS43" s="282"/>
      <c r="GT43" s="301" t="str">
        <f t="shared" si="248"/>
        <v>-</v>
      </c>
      <c r="GU43" s="259" t="str">
        <f t="shared" si="249"/>
        <v>-</v>
      </c>
      <c r="GV43" s="259" t="str">
        <f t="shared" si="250"/>
        <v>-</v>
      </c>
      <c r="GW43" s="259" t="str">
        <f t="shared" si="251"/>
        <v>-</v>
      </c>
      <c r="GX43" s="259" t="str">
        <f t="shared" si="252"/>
        <v>-</v>
      </c>
      <c r="GY43" s="260" t="str">
        <f t="shared" si="253"/>
        <v>-</v>
      </c>
      <c r="GZ43" s="282"/>
      <c r="HA43" s="282"/>
      <c r="HB43" s="301" t="str">
        <f t="shared" si="254"/>
        <v>-</v>
      </c>
      <c r="HC43" s="259" t="str">
        <f t="shared" si="255"/>
        <v>-</v>
      </c>
      <c r="HD43" s="259" t="str">
        <f t="shared" si="256"/>
        <v>-</v>
      </c>
      <c r="HE43" s="259" t="str">
        <f t="shared" si="257"/>
        <v>-</v>
      </c>
      <c r="HF43" s="259" t="str">
        <f t="shared" si="258"/>
        <v>-</v>
      </c>
      <c r="HG43" s="260" t="str">
        <f t="shared" si="259"/>
        <v>-</v>
      </c>
      <c r="HH43" s="282"/>
      <c r="HI43" s="282"/>
      <c r="HJ43" s="301" t="str">
        <f t="shared" si="260"/>
        <v>-</v>
      </c>
      <c r="HK43" s="259" t="str">
        <f t="shared" si="261"/>
        <v>-</v>
      </c>
      <c r="HL43" s="260" t="str">
        <f t="shared" si="262"/>
        <v>-</v>
      </c>
      <c r="HM43" s="428" t="str">
        <f t="shared" si="110"/>
        <v>-</v>
      </c>
      <c r="HN43" s="429" t="str">
        <f t="shared" si="111"/>
        <v>-</v>
      </c>
      <c r="HO43" s="429" t="str">
        <f t="shared" si="112"/>
        <v>-</v>
      </c>
      <c r="HP43" s="429" t="str">
        <f t="shared" si="113"/>
        <v>-</v>
      </c>
      <c r="HQ43" s="429" t="str">
        <f t="shared" si="114"/>
        <v>-</v>
      </c>
      <c r="HR43" s="430" t="str">
        <f t="shared" si="115"/>
        <v>-</v>
      </c>
      <c r="HS43" s="450"/>
      <c r="HT43" s="450"/>
      <c r="HU43" s="428" t="str">
        <f t="shared" si="116"/>
        <v>-</v>
      </c>
      <c r="HV43" s="429" t="str">
        <f t="shared" si="117"/>
        <v>-</v>
      </c>
      <c r="HW43" s="429" t="str">
        <f t="shared" si="118"/>
        <v>-</v>
      </c>
      <c r="HX43" s="429" t="str">
        <f t="shared" si="119"/>
        <v>-</v>
      </c>
      <c r="HY43" s="429" t="str">
        <f t="shared" si="120"/>
        <v>-</v>
      </c>
      <c r="HZ43" s="430" t="str">
        <f t="shared" si="121"/>
        <v>-</v>
      </c>
      <c r="IA43" s="450"/>
      <c r="IB43" s="450"/>
      <c r="IC43" s="428" t="str">
        <f t="shared" si="122"/>
        <v>-</v>
      </c>
      <c r="ID43" s="429" t="str">
        <f t="shared" si="123"/>
        <v>-</v>
      </c>
      <c r="IE43" s="429" t="str">
        <f t="shared" si="124"/>
        <v>-</v>
      </c>
      <c r="IF43" s="429" t="str">
        <f t="shared" si="125"/>
        <v>-</v>
      </c>
      <c r="IG43" s="429" t="str">
        <f t="shared" si="126"/>
        <v>-</v>
      </c>
      <c r="IH43" s="430" t="str">
        <f t="shared" si="127"/>
        <v>-</v>
      </c>
      <c r="II43" s="450"/>
      <c r="IJ43" s="450"/>
      <c r="IK43" s="428" t="str">
        <f t="shared" si="128"/>
        <v>-</v>
      </c>
      <c r="IL43" s="429" t="str">
        <f t="shared" si="129"/>
        <v>-</v>
      </c>
      <c r="IM43" s="429" t="str">
        <f t="shared" si="130"/>
        <v>-</v>
      </c>
      <c r="IN43" s="429" t="str">
        <f t="shared" si="131"/>
        <v>-</v>
      </c>
      <c r="IO43" s="429" t="str">
        <f t="shared" si="132"/>
        <v>-</v>
      </c>
      <c r="IP43" s="430" t="str">
        <f t="shared" si="133"/>
        <v>-</v>
      </c>
      <c r="IQ43" s="450"/>
      <c r="IR43" s="450"/>
      <c r="IS43" s="428" t="str">
        <f t="shared" si="134"/>
        <v>-</v>
      </c>
      <c r="IT43" s="429" t="str">
        <f t="shared" si="135"/>
        <v>-</v>
      </c>
      <c r="IU43" s="429" t="str">
        <f t="shared" si="136"/>
        <v>-</v>
      </c>
      <c r="IV43" s="429" t="str">
        <f t="shared" si="137"/>
        <v>-</v>
      </c>
      <c r="IW43" s="429" t="str">
        <f t="shared" si="138"/>
        <v>-</v>
      </c>
      <c r="IX43" s="430" t="str">
        <f t="shared" si="139"/>
        <v>-</v>
      </c>
      <c r="IY43" s="450"/>
      <c r="IZ43" s="450"/>
      <c r="JA43" s="428" t="str">
        <f t="shared" si="140"/>
        <v>-</v>
      </c>
      <c r="JB43" s="429" t="str">
        <f t="shared" si="141"/>
        <v>-</v>
      </c>
      <c r="JC43" s="429" t="str">
        <f t="shared" si="142"/>
        <v>-</v>
      </c>
      <c r="JD43" s="429" t="str">
        <f t="shared" si="143"/>
        <v>-</v>
      </c>
      <c r="JE43" s="429" t="str">
        <f t="shared" si="144"/>
        <v>-</v>
      </c>
      <c r="JF43" s="430" t="str">
        <f t="shared" si="145"/>
        <v>-</v>
      </c>
      <c r="JG43" s="450"/>
      <c r="JH43" s="450"/>
      <c r="JI43" s="428" t="str">
        <f t="shared" si="146"/>
        <v>-</v>
      </c>
      <c r="JJ43" s="429" t="str">
        <f t="shared" si="147"/>
        <v>-</v>
      </c>
      <c r="JK43" s="429" t="str">
        <f t="shared" si="148"/>
        <v>-</v>
      </c>
      <c r="JL43" s="429" t="str">
        <f t="shared" si="149"/>
        <v>-</v>
      </c>
      <c r="JM43" s="429" t="str">
        <f t="shared" si="150"/>
        <v>-</v>
      </c>
      <c r="JN43" s="430" t="str">
        <f t="shared" si="151"/>
        <v>-</v>
      </c>
      <c r="JO43" s="450"/>
      <c r="JP43" s="450"/>
      <c r="JQ43" s="428" t="str">
        <f t="shared" si="152"/>
        <v>-</v>
      </c>
      <c r="JR43" s="429" t="str">
        <f t="shared" si="153"/>
        <v>-</v>
      </c>
      <c r="JS43" s="429" t="str">
        <f t="shared" si="154"/>
        <v>-</v>
      </c>
      <c r="JT43" s="429" t="str">
        <f t="shared" si="155"/>
        <v>-</v>
      </c>
      <c r="JU43" s="429" t="str">
        <f t="shared" si="156"/>
        <v>-</v>
      </c>
      <c r="JV43" s="430" t="str">
        <f t="shared" si="157"/>
        <v>-</v>
      </c>
      <c r="JW43" s="450"/>
      <c r="JX43" s="450"/>
      <c r="JY43" s="428" t="str">
        <f t="shared" si="158"/>
        <v>-</v>
      </c>
      <c r="JZ43" s="429" t="str">
        <f t="shared" si="159"/>
        <v>-</v>
      </c>
      <c r="KA43" s="430" t="str">
        <f t="shared" si="160"/>
        <v>-</v>
      </c>
      <c r="KB43" s="172"/>
      <c r="KC43" s="355"/>
      <c r="KD43" s="355"/>
      <c r="KE43" s="355"/>
      <c r="KF43" s="355"/>
      <c r="KG43" s="355"/>
      <c r="KH43" s="355"/>
      <c r="KI43" s="358"/>
      <c r="KJ43" s="358"/>
      <c r="KK43" s="358"/>
      <c r="KL43" s="358"/>
      <c r="KM43" s="358"/>
      <c r="KN43" s="358"/>
      <c r="KO43" s="358"/>
      <c r="KP43" s="358"/>
      <c r="KQ43" s="358"/>
      <c r="KR43" s="358"/>
      <c r="KS43" s="358"/>
      <c r="KT43" s="358"/>
      <c r="KU43" s="358"/>
      <c r="KV43" s="358"/>
      <c r="KW43" s="358"/>
      <c r="KX43" s="358"/>
      <c r="KY43" s="358"/>
      <c r="KZ43" s="358"/>
      <c r="LA43" s="358"/>
      <c r="LB43" s="358"/>
      <c r="LC43" s="358"/>
      <c r="LD43" s="358"/>
      <c r="LE43" s="358"/>
      <c r="LF43" s="358"/>
      <c r="LG43" s="358"/>
      <c r="LH43" s="358"/>
      <c r="LI43" s="358"/>
      <c r="LJ43" s="358"/>
      <c r="LK43" s="358"/>
      <c r="LL43" s="358"/>
      <c r="LM43" s="358"/>
      <c r="LN43" s="358"/>
      <c r="LO43" s="358"/>
      <c r="LP43" s="358"/>
      <c r="LQ43" s="358"/>
      <c r="LR43" s="358"/>
      <c r="LS43" s="344"/>
      <c r="LT43" s="344"/>
      <c r="LU43" s="344"/>
      <c r="LV43" s="344"/>
      <c r="LW43" s="344"/>
      <c r="LX43" s="344"/>
      <c r="LY43" s="358"/>
      <c r="LZ43" s="358"/>
      <c r="MA43" s="405"/>
    </row>
    <row r="44" spans="1:339" x14ac:dyDescent="0.2">
      <c r="A44" s="310" t="s">
        <v>243</v>
      </c>
      <c r="B44" s="172">
        <v>0</v>
      </c>
      <c r="C44" s="172">
        <v>0</v>
      </c>
      <c r="D44" s="172" t="s">
        <v>335</v>
      </c>
      <c r="E44" s="172">
        <v>1</v>
      </c>
      <c r="F44" s="173"/>
      <c r="G44" s="218" t="s">
        <v>153</v>
      </c>
      <c r="H44" s="350">
        <v>2009</v>
      </c>
      <c r="I44" s="351">
        <v>2009</v>
      </c>
      <c r="J44" s="364">
        <v>2</v>
      </c>
      <c r="K44" s="364">
        <v>4.0999999999999996</v>
      </c>
      <c r="L44" s="364">
        <v>3</v>
      </c>
      <c r="M44" s="364">
        <v>4.5999999999999996</v>
      </c>
      <c r="N44" s="364">
        <v>7.4</v>
      </c>
      <c r="O44" s="365">
        <v>5.8</v>
      </c>
      <c r="P44" s="390"/>
      <c r="Q44" s="391"/>
      <c r="R44" s="364"/>
      <c r="S44" s="364"/>
      <c r="T44" s="364"/>
      <c r="U44" s="364"/>
      <c r="V44" s="364"/>
      <c r="W44" s="365"/>
      <c r="X44" s="390"/>
      <c r="Y44" s="391"/>
      <c r="Z44" s="364"/>
      <c r="AA44" s="364"/>
      <c r="AB44" s="364"/>
      <c r="AC44" s="364"/>
      <c r="AD44" s="364"/>
      <c r="AE44" s="365"/>
      <c r="AF44" s="390"/>
      <c r="AG44" s="391"/>
      <c r="AH44" s="364"/>
      <c r="AI44" s="364"/>
      <c r="AJ44" s="364"/>
      <c r="AK44" s="364"/>
      <c r="AL44" s="364"/>
      <c r="AM44" s="365"/>
      <c r="AN44" s="390"/>
      <c r="AO44" s="391"/>
      <c r="AP44" s="364"/>
      <c r="AQ44" s="364"/>
      <c r="AR44" s="364"/>
      <c r="AS44" s="364"/>
      <c r="AT44" s="364"/>
      <c r="AU44" s="365"/>
      <c r="AV44" s="390"/>
      <c r="AW44" s="391"/>
      <c r="AX44" s="482"/>
      <c r="AY44" s="482"/>
      <c r="AZ44" s="482"/>
      <c r="BA44" s="482"/>
      <c r="BB44" s="482"/>
      <c r="BC44" s="483"/>
      <c r="BD44" s="390">
        <v>2009</v>
      </c>
      <c r="BE44" s="391">
        <v>2009</v>
      </c>
      <c r="BF44" s="398">
        <v>0.4</v>
      </c>
      <c r="BG44" s="398">
        <v>0.3</v>
      </c>
      <c r="BH44" s="398">
        <v>0.3</v>
      </c>
      <c r="BI44" s="398">
        <v>0.7</v>
      </c>
      <c r="BJ44" s="398">
        <v>0.6</v>
      </c>
      <c r="BK44" s="399">
        <v>0.7</v>
      </c>
      <c r="BL44" s="390">
        <v>2009</v>
      </c>
      <c r="BM44" s="482">
        <v>2009</v>
      </c>
      <c r="BN44" s="482">
        <v>0.9</v>
      </c>
      <c r="BO44" s="482">
        <v>2.1</v>
      </c>
      <c r="BP44" s="482">
        <v>1.5</v>
      </c>
      <c r="BQ44" s="482">
        <v>0.7</v>
      </c>
      <c r="BR44" s="482">
        <v>2.2000000000000002</v>
      </c>
      <c r="BS44" s="483">
        <v>1.4</v>
      </c>
      <c r="BT44" s="390"/>
      <c r="BU44" s="391"/>
      <c r="BV44" s="398"/>
      <c r="BW44" s="398"/>
      <c r="BX44" s="399"/>
      <c r="BY44" s="216">
        <v>9669</v>
      </c>
      <c r="BZ44" s="208">
        <v>7825</v>
      </c>
      <c r="CA44" s="208">
        <v>17494</v>
      </c>
      <c r="CB44" s="208">
        <v>10759</v>
      </c>
      <c r="CC44" s="208">
        <v>8715</v>
      </c>
      <c r="CD44" s="284">
        <v>19474</v>
      </c>
      <c r="CE44" s="282"/>
      <c r="CF44" s="282"/>
      <c r="CG44" s="226">
        <f t="shared" si="161"/>
        <v>9669</v>
      </c>
      <c r="CH44" s="227">
        <f t="shared" si="162"/>
        <v>7825</v>
      </c>
      <c r="CI44" s="227">
        <f t="shared" si="163"/>
        <v>17494</v>
      </c>
      <c r="CJ44" s="227">
        <f t="shared" si="164"/>
        <v>10759</v>
      </c>
      <c r="CK44" s="227">
        <f t="shared" si="165"/>
        <v>8715</v>
      </c>
      <c r="CL44" s="228">
        <f t="shared" si="166"/>
        <v>19474</v>
      </c>
      <c r="CM44" s="282"/>
      <c r="CN44" s="282"/>
      <c r="CO44" s="226" t="str">
        <f t="shared" si="167"/>
        <v>-</v>
      </c>
      <c r="CP44" s="227" t="str">
        <f t="shared" si="168"/>
        <v>-</v>
      </c>
      <c r="CQ44" s="227" t="str">
        <f t="shared" si="169"/>
        <v>-</v>
      </c>
      <c r="CR44" s="227" t="str">
        <f t="shared" si="170"/>
        <v>-</v>
      </c>
      <c r="CS44" s="227" t="str">
        <f t="shared" si="171"/>
        <v>-</v>
      </c>
      <c r="CT44" s="228" t="str">
        <f t="shared" si="172"/>
        <v>-</v>
      </c>
      <c r="CU44" s="282"/>
      <c r="CV44" s="282"/>
      <c r="CW44" s="292" t="str">
        <f t="shared" si="173"/>
        <v>-</v>
      </c>
      <c r="CX44" s="234" t="str">
        <f t="shared" si="174"/>
        <v>-</v>
      </c>
      <c r="CY44" s="234" t="str">
        <f t="shared" si="175"/>
        <v>-</v>
      </c>
      <c r="CZ44" s="234" t="str">
        <f t="shared" si="176"/>
        <v>-</v>
      </c>
      <c r="DA44" s="234" t="str">
        <f t="shared" si="177"/>
        <v>-</v>
      </c>
      <c r="DB44" s="235" t="str">
        <f t="shared" si="178"/>
        <v>-</v>
      </c>
      <c r="DC44" s="282"/>
      <c r="DD44" s="282"/>
      <c r="DE44" s="226" t="str">
        <f t="shared" si="179"/>
        <v>-</v>
      </c>
      <c r="DF44" s="227" t="str">
        <f t="shared" si="180"/>
        <v>-</v>
      </c>
      <c r="DG44" s="227" t="str">
        <f t="shared" si="181"/>
        <v>-</v>
      </c>
      <c r="DH44" s="227" t="str">
        <f t="shared" si="182"/>
        <v>-</v>
      </c>
      <c r="DI44" s="227" t="str">
        <f t="shared" si="183"/>
        <v>-</v>
      </c>
      <c r="DJ44" s="228" t="str">
        <f t="shared" si="184"/>
        <v>-</v>
      </c>
      <c r="DK44" s="282"/>
      <c r="DL44" s="282"/>
      <c r="DM44" s="226" t="str">
        <f t="shared" si="185"/>
        <v>-</v>
      </c>
      <c r="DN44" s="227" t="str">
        <f t="shared" si="186"/>
        <v>-</v>
      </c>
      <c r="DO44" s="227" t="str">
        <f t="shared" si="187"/>
        <v>-</v>
      </c>
      <c r="DP44" s="227" t="str">
        <f t="shared" si="188"/>
        <v>-</v>
      </c>
      <c r="DQ44" s="227" t="str">
        <f t="shared" si="189"/>
        <v>-</v>
      </c>
      <c r="DR44" s="228" t="str">
        <f t="shared" si="190"/>
        <v>-</v>
      </c>
      <c r="DS44" s="282"/>
      <c r="DT44" s="282"/>
      <c r="DU44" s="226" t="str">
        <f t="shared" si="191"/>
        <v>-</v>
      </c>
      <c r="DV44" s="227" t="str">
        <f t="shared" si="192"/>
        <v>-</v>
      </c>
      <c r="DW44" s="227" t="str">
        <f t="shared" si="193"/>
        <v>-</v>
      </c>
      <c r="DX44" s="227" t="str">
        <f t="shared" si="194"/>
        <v>-</v>
      </c>
      <c r="DY44" s="227" t="str">
        <f t="shared" si="195"/>
        <v>-</v>
      </c>
      <c r="DZ44" s="228" t="str">
        <f t="shared" si="196"/>
        <v>-</v>
      </c>
      <c r="EA44" s="282"/>
      <c r="EB44" s="282"/>
      <c r="EC44" s="226">
        <f t="shared" si="197"/>
        <v>9669</v>
      </c>
      <c r="ED44" s="227">
        <f t="shared" si="198"/>
        <v>7825</v>
      </c>
      <c r="EE44" s="227">
        <f t="shared" si="199"/>
        <v>17494</v>
      </c>
      <c r="EF44" s="227">
        <f t="shared" si="200"/>
        <v>10759</v>
      </c>
      <c r="EG44" s="227">
        <f t="shared" si="201"/>
        <v>8715</v>
      </c>
      <c r="EH44" s="228">
        <f t="shared" si="202"/>
        <v>19474</v>
      </c>
      <c r="EI44" s="282"/>
      <c r="EJ44" s="282"/>
      <c r="EK44" s="226">
        <f t="shared" si="203"/>
        <v>9669</v>
      </c>
      <c r="EL44" s="227">
        <f t="shared" si="204"/>
        <v>7825</v>
      </c>
      <c r="EM44" s="227">
        <f t="shared" si="205"/>
        <v>17494</v>
      </c>
      <c r="EN44" s="227">
        <f t="shared" si="206"/>
        <v>10759</v>
      </c>
      <c r="EO44" s="227">
        <f t="shared" si="207"/>
        <v>8715</v>
      </c>
      <c r="EP44" s="228">
        <f t="shared" si="208"/>
        <v>19474</v>
      </c>
      <c r="EQ44" s="282"/>
      <c r="ER44" s="282"/>
      <c r="ES44" s="226" t="str">
        <f t="shared" si="209"/>
        <v>-</v>
      </c>
      <c r="ET44" s="227" t="str">
        <f t="shared" si="210"/>
        <v>-</v>
      </c>
      <c r="EU44" s="228" t="str">
        <f t="shared" si="211"/>
        <v>-</v>
      </c>
      <c r="EV44" s="282"/>
      <c r="EW44" s="282"/>
      <c r="EX44" s="301">
        <f t="shared" si="212"/>
        <v>193.38</v>
      </c>
      <c r="EY44" s="259">
        <f t="shared" si="213"/>
        <v>320.82499999999993</v>
      </c>
      <c r="EZ44" s="259">
        <f t="shared" si="214"/>
        <v>524.81999999999994</v>
      </c>
      <c r="FA44" s="259">
        <f t="shared" si="215"/>
        <v>494.91399999999999</v>
      </c>
      <c r="FB44" s="259">
        <f t="shared" si="216"/>
        <v>644.91000000000008</v>
      </c>
      <c r="FC44" s="260">
        <f t="shared" si="217"/>
        <v>1129.492</v>
      </c>
      <c r="FD44" s="282"/>
      <c r="FE44" s="282"/>
      <c r="FF44" s="301" t="str">
        <f t="shared" si="218"/>
        <v>-</v>
      </c>
      <c r="FG44" s="259" t="str">
        <f t="shared" si="219"/>
        <v>-</v>
      </c>
      <c r="FH44" s="259" t="str">
        <f t="shared" si="220"/>
        <v>-</v>
      </c>
      <c r="FI44" s="259" t="str">
        <f t="shared" si="221"/>
        <v>-</v>
      </c>
      <c r="FJ44" s="259" t="str">
        <f t="shared" si="222"/>
        <v>-</v>
      </c>
      <c r="FK44" s="260" t="str">
        <f t="shared" si="223"/>
        <v>-</v>
      </c>
      <c r="FL44" s="282"/>
      <c r="FM44" s="282"/>
      <c r="FN44" s="301" t="str">
        <f t="shared" si="224"/>
        <v>-</v>
      </c>
      <c r="FO44" s="259" t="str">
        <f t="shared" si="225"/>
        <v>-</v>
      </c>
      <c r="FP44" s="259" t="str">
        <f t="shared" si="226"/>
        <v>-</v>
      </c>
      <c r="FQ44" s="259" t="str">
        <f t="shared" si="227"/>
        <v>-</v>
      </c>
      <c r="FR44" s="259" t="str">
        <f t="shared" si="228"/>
        <v>-</v>
      </c>
      <c r="FS44" s="260" t="str">
        <f t="shared" si="229"/>
        <v>-</v>
      </c>
      <c r="FT44" s="282"/>
      <c r="FU44" s="282"/>
      <c r="FV44" s="301" t="str">
        <f t="shared" si="230"/>
        <v>-</v>
      </c>
      <c r="FW44" s="259" t="str">
        <f t="shared" si="231"/>
        <v>-</v>
      </c>
      <c r="FX44" s="259" t="str">
        <f t="shared" si="232"/>
        <v>-</v>
      </c>
      <c r="FY44" s="259" t="str">
        <f t="shared" si="233"/>
        <v>-</v>
      </c>
      <c r="FZ44" s="259" t="str">
        <f t="shared" si="234"/>
        <v>-</v>
      </c>
      <c r="GA44" s="260" t="str">
        <f t="shared" si="235"/>
        <v>-</v>
      </c>
      <c r="GB44" s="282"/>
      <c r="GC44" s="282"/>
      <c r="GD44" s="301" t="str">
        <f t="shared" si="236"/>
        <v>-</v>
      </c>
      <c r="GE44" s="259" t="str">
        <f t="shared" si="237"/>
        <v>-</v>
      </c>
      <c r="GF44" s="259" t="str">
        <f t="shared" si="238"/>
        <v>-</v>
      </c>
      <c r="GG44" s="259" t="str">
        <f t="shared" si="239"/>
        <v>-</v>
      </c>
      <c r="GH44" s="259" t="str">
        <f t="shared" si="240"/>
        <v>-</v>
      </c>
      <c r="GI44" s="260" t="str">
        <f t="shared" si="241"/>
        <v>-</v>
      </c>
      <c r="GJ44" s="282"/>
      <c r="GK44" s="282"/>
      <c r="GL44" s="301" t="str">
        <f t="shared" si="242"/>
        <v>-</v>
      </c>
      <c r="GM44" s="259" t="str">
        <f t="shared" si="243"/>
        <v>-</v>
      </c>
      <c r="GN44" s="259" t="str">
        <f t="shared" si="244"/>
        <v>-</v>
      </c>
      <c r="GO44" s="259" t="str">
        <f t="shared" si="245"/>
        <v>-</v>
      </c>
      <c r="GP44" s="259" t="str">
        <f t="shared" si="246"/>
        <v>-</v>
      </c>
      <c r="GQ44" s="260" t="str">
        <f t="shared" si="247"/>
        <v>-</v>
      </c>
      <c r="GR44" s="282"/>
      <c r="GS44" s="282"/>
      <c r="GT44" s="301">
        <f t="shared" si="248"/>
        <v>38.676000000000002</v>
      </c>
      <c r="GU44" s="259">
        <f t="shared" si="249"/>
        <v>23.475000000000001</v>
      </c>
      <c r="GV44" s="259">
        <f t="shared" si="250"/>
        <v>52.481999999999999</v>
      </c>
      <c r="GW44" s="259">
        <f t="shared" si="251"/>
        <v>75.312999999999988</v>
      </c>
      <c r="GX44" s="259">
        <f t="shared" si="252"/>
        <v>52.29</v>
      </c>
      <c r="GY44" s="260">
        <f t="shared" si="253"/>
        <v>136.31799999999998</v>
      </c>
      <c r="GZ44" s="282"/>
      <c r="HA44" s="282"/>
      <c r="HB44" s="301">
        <f t="shared" si="254"/>
        <v>87.021000000000015</v>
      </c>
      <c r="HC44" s="259">
        <f t="shared" si="255"/>
        <v>164.32500000000002</v>
      </c>
      <c r="HD44" s="259">
        <f t="shared" si="256"/>
        <v>262.40999999999997</v>
      </c>
      <c r="HE44" s="259">
        <f t="shared" si="257"/>
        <v>75.312999999999988</v>
      </c>
      <c r="HF44" s="259">
        <f t="shared" si="258"/>
        <v>191.73000000000002</v>
      </c>
      <c r="HG44" s="260">
        <f t="shared" si="259"/>
        <v>272.63599999999997</v>
      </c>
      <c r="HH44" s="282"/>
      <c r="HI44" s="282"/>
      <c r="HJ44" s="301" t="str">
        <f t="shared" si="260"/>
        <v>-</v>
      </c>
      <c r="HK44" s="259" t="str">
        <f t="shared" si="261"/>
        <v>-</v>
      </c>
      <c r="HL44" s="260" t="str">
        <f t="shared" si="262"/>
        <v>-</v>
      </c>
      <c r="HM44" s="428">
        <f t="shared" si="110"/>
        <v>1</v>
      </c>
      <c r="HN44" s="429">
        <f t="shared" si="111"/>
        <v>1</v>
      </c>
      <c r="HO44" s="429">
        <f t="shared" si="112"/>
        <v>1</v>
      </c>
      <c r="HP44" s="429">
        <f t="shared" si="113"/>
        <v>1</v>
      </c>
      <c r="HQ44" s="429">
        <f t="shared" si="114"/>
        <v>1</v>
      </c>
      <c r="HR44" s="430">
        <f t="shared" si="115"/>
        <v>1</v>
      </c>
      <c r="HS44" s="450"/>
      <c r="HT44" s="450"/>
      <c r="HU44" s="428" t="str">
        <f t="shared" si="116"/>
        <v>-</v>
      </c>
      <c r="HV44" s="429" t="str">
        <f t="shared" si="117"/>
        <v>-</v>
      </c>
      <c r="HW44" s="429" t="str">
        <f t="shared" si="118"/>
        <v>-</v>
      </c>
      <c r="HX44" s="429" t="str">
        <f t="shared" si="119"/>
        <v>-</v>
      </c>
      <c r="HY44" s="429" t="str">
        <f t="shared" si="120"/>
        <v>-</v>
      </c>
      <c r="HZ44" s="430" t="str">
        <f t="shared" si="121"/>
        <v>-</v>
      </c>
      <c r="IA44" s="450"/>
      <c r="IB44" s="450"/>
      <c r="IC44" s="428" t="str">
        <f t="shared" si="122"/>
        <v>-</v>
      </c>
      <c r="ID44" s="429" t="str">
        <f t="shared" si="123"/>
        <v>-</v>
      </c>
      <c r="IE44" s="429" t="str">
        <f t="shared" si="124"/>
        <v>-</v>
      </c>
      <c r="IF44" s="429" t="str">
        <f t="shared" si="125"/>
        <v>-</v>
      </c>
      <c r="IG44" s="429" t="str">
        <f t="shared" si="126"/>
        <v>-</v>
      </c>
      <c r="IH44" s="430" t="str">
        <f t="shared" si="127"/>
        <v>-</v>
      </c>
      <c r="II44" s="450"/>
      <c r="IJ44" s="450"/>
      <c r="IK44" s="428" t="str">
        <f t="shared" si="128"/>
        <v>-</v>
      </c>
      <c r="IL44" s="429" t="str">
        <f t="shared" si="129"/>
        <v>-</v>
      </c>
      <c r="IM44" s="429" t="str">
        <f t="shared" si="130"/>
        <v>-</v>
      </c>
      <c r="IN44" s="429" t="str">
        <f t="shared" si="131"/>
        <v>-</v>
      </c>
      <c r="IO44" s="429" t="str">
        <f t="shared" si="132"/>
        <v>-</v>
      </c>
      <c r="IP44" s="430" t="str">
        <f t="shared" si="133"/>
        <v>-</v>
      </c>
      <c r="IQ44" s="450"/>
      <c r="IR44" s="450"/>
      <c r="IS44" s="428" t="str">
        <f t="shared" si="134"/>
        <v>-</v>
      </c>
      <c r="IT44" s="429" t="str">
        <f t="shared" si="135"/>
        <v>-</v>
      </c>
      <c r="IU44" s="429" t="str">
        <f t="shared" si="136"/>
        <v>-</v>
      </c>
      <c r="IV44" s="429" t="str">
        <f t="shared" si="137"/>
        <v>-</v>
      </c>
      <c r="IW44" s="429" t="str">
        <f t="shared" si="138"/>
        <v>-</v>
      </c>
      <c r="IX44" s="430" t="str">
        <f t="shared" si="139"/>
        <v>-</v>
      </c>
      <c r="IY44" s="450"/>
      <c r="IZ44" s="450"/>
      <c r="JA44" s="428" t="str">
        <f t="shared" si="140"/>
        <v>-</v>
      </c>
      <c r="JB44" s="429" t="str">
        <f t="shared" si="141"/>
        <v>-</v>
      </c>
      <c r="JC44" s="429" t="str">
        <f t="shared" si="142"/>
        <v>-</v>
      </c>
      <c r="JD44" s="429" t="str">
        <f t="shared" si="143"/>
        <v>-</v>
      </c>
      <c r="JE44" s="429" t="str">
        <f t="shared" si="144"/>
        <v>-</v>
      </c>
      <c r="JF44" s="430" t="str">
        <f t="shared" si="145"/>
        <v>-</v>
      </c>
      <c r="JG44" s="450"/>
      <c r="JH44" s="450"/>
      <c r="JI44" s="428">
        <f t="shared" si="146"/>
        <v>1</v>
      </c>
      <c r="JJ44" s="429">
        <f t="shared" si="147"/>
        <v>1</v>
      </c>
      <c r="JK44" s="429">
        <f t="shared" si="148"/>
        <v>1</v>
      </c>
      <c r="JL44" s="429">
        <f t="shared" si="149"/>
        <v>1</v>
      </c>
      <c r="JM44" s="429">
        <f t="shared" si="150"/>
        <v>1</v>
      </c>
      <c r="JN44" s="430">
        <f t="shared" si="151"/>
        <v>1</v>
      </c>
      <c r="JO44" s="450"/>
      <c r="JP44" s="450"/>
      <c r="JQ44" s="428">
        <f t="shared" si="152"/>
        <v>1</v>
      </c>
      <c r="JR44" s="429">
        <f t="shared" si="153"/>
        <v>1</v>
      </c>
      <c r="JS44" s="429">
        <f t="shared" si="154"/>
        <v>1</v>
      </c>
      <c r="JT44" s="429">
        <f t="shared" si="155"/>
        <v>1</v>
      </c>
      <c r="JU44" s="429">
        <f t="shared" si="156"/>
        <v>1</v>
      </c>
      <c r="JV44" s="430">
        <f t="shared" si="157"/>
        <v>1</v>
      </c>
      <c r="JW44" s="450"/>
      <c r="JX44" s="450"/>
      <c r="JY44" s="428" t="str">
        <f t="shared" si="158"/>
        <v>-</v>
      </c>
      <c r="JZ44" s="429" t="str">
        <f t="shared" si="159"/>
        <v>-</v>
      </c>
      <c r="KA44" s="430" t="str">
        <f t="shared" si="160"/>
        <v>-</v>
      </c>
      <c r="KB44" s="172"/>
      <c r="KC44" s="355"/>
      <c r="KD44" s="355"/>
      <c r="KE44" s="355"/>
      <c r="KF44" s="355"/>
      <c r="KG44" s="355"/>
      <c r="KH44" s="355"/>
      <c r="KI44" s="358"/>
      <c r="KJ44" s="358"/>
      <c r="KK44" s="358"/>
      <c r="KL44" s="358"/>
      <c r="KM44" s="358"/>
      <c r="KN44" s="358"/>
      <c r="KO44" s="358"/>
      <c r="KP44" s="358"/>
      <c r="KQ44" s="358"/>
      <c r="KR44" s="358"/>
      <c r="KS44" s="358"/>
      <c r="KT44" s="358"/>
      <c r="KU44" s="358"/>
      <c r="KV44" s="358"/>
      <c r="KW44" s="358"/>
      <c r="KX44" s="358"/>
      <c r="KY44" s="358"/>
      <c r="KZ44" s="358"/>
      <c r="LA44" s="358"/>
      <c r="LB44" s="358"/>
      <c r="LC44" s="358"/>
      <c r="LD44" s="358"/>
      <c r="LE44" s="358"/>
      <c r="LF44" s="358"/>
      <c r="LG44" s="358"/>
      <c r="LH44" s="358"/>
      <c r="LI44" s="358"/>
      <c r="LJ44" s="358"/>
      <c r="LK44" s="358"/>
      <c r="LL44" s="358"/>
      <c r="LM44" s="358"/>
      <c r="LN44" s="358"/>
      <c r="LO44" s="358"/>
      <c r="LP44" s="358"/>
      <c r="LQ44" s="358"/>
      <c r="LR44" s="358"/>
      <c r="LS44" s="344"/>
      <c r="LT44" s="344"/>
      <c r="LU44" s="344"/>
      <c r="LV44" s="344"/>
      <c r="LW44" s="344"/>
      <c r="LX44" s="344"/>
      <c r="LY44" s="358"/>
      <c r="LZ44" s="358"/>
      <c r="MA44" s="405"/>
    </row>
    <row r="45" spans="1:339" x14ac:dyDescent="0.2">
      <c r="A45" s="310" t="s">
        <v>243</v>
      </c>
      <c r="B45" s="172">
        <v>0</v>
      </c>
      <c r="C45" s="172">
        <v>0</v>
      </c>
      <c r="D45" s="172" t="s">
        <v>322</v>
      </c>
      <c r="E45" s="172">
        <v>1</v>
      </c>
      <c r="F45" s="173"/>
      <c r="G45" s="218" t="s">
        <v>161</v>
      </c>
      <c r="H45" s="348"/>
      <c r="I45" s="349"/>
      <c r="J45" s="362"/>
      <c r="K45" s="362"/>
      <c r="L45" s="362"/>
      <c r="M45" s="362"/>
      <c r="N45" s="362"/>
      <c r="O45" s="363"/>
      <c r="P45" s="388"/>
      <c r="Q45" s="389"/>
      <c r="R45" s="362"/>
      <c r="S45" s="362"/>
      <c r="T45" s="362"/>
      <c r="U45" s="362"/>
      <c r="V45" s="362"/>
      <c r="W45" s="363"/>
      <c r="X45" s="388"/>
      <c r="Y45" s="389"/>
      <c r="Z45" s="362"/>
      <c r="AA45" s="362"/>
      <c r="AB45" s="362"/>
      <c r="AC45" s="362"/>
      <c r="AD45" s="362"/>
      <c r="AE45" s="363"/>
      <c r="AF45" s="388"/>
      <c r="AG45" s="389"/>
      <c r="AH45" s="362"/>
      <c r="AI45" s="362"/>
      <c r="AJ45" s="362"/>
      <c r="AK45" s="362"/>
      <c r="AL45" s="362"/>
      <c r="AM45" s="363"/>
      <c r="AN45" s="388"/>
      <c r="AO45" s="389"/>
      <c r="AP45" s="362"/>
      <c r="AQ45" s="362"/>
      <c r="AR45" s="362"/>
      <c r="AS45" s="362"/>
      <c r="AT45" s="362"/>
      <c r="AU45" s="363"/>
      <c r="AV45" s="388"/>
      <c r="AW45" s="389"/>
      <c r="AX45" s="349"/>
      <c r="AY45" s="349"/>
      <c r="AZ45" s="349"/>
      <c r="BA45" s="349"/>
      <c r="BB45" s="349"/>
      <c r="BC45" s="481"/>
      <c r="BD45" s="388"/>
      <c r="BE45" s="389"/>
      <c r="BF45" s="396"/>
      <c r="BG45" s="396"/>
      <c r="BH45" s="396"/>
      <c r="BI45" s="396"/>
      <c r="BJ45" s="396"/>
      <c r="BK45" s="397"/>
      <c r="BL45" s="388"/>
      <c r="BM45" s="349"/>
      <c r="BN45" s="349"/>
      <c r="BO45" s="349"/>
      <c r="BP45" s="349"/>
      <c r="BQ45" s="349"/>
      <c r="BR45" s="349"/>
      <c r="BS45" s="481"/>
      <c r="BT45" s="388"/>
      <c r="BU45" s="389"/>
      <c r="BV45" s="396"/>
      <c r="BW45" s="396"/>
      <c r="BX45" s="397"/>
      <c r="BY45" s="216">
        <v>182098</v>
      </c>
      <c r="BZ45" s="208">
        <v>205177</v>
      </c>
      <c r="CA45" s="208">
        <v>387275</v>
      </c>
      <c r="CB45" s="208">
        <v>190123</v>
      </c>
      <c r="CC45" s="208">
        <v>209810</v>
      </c>
      <c r="CD45" s="284">
        <v>399933</v>
      </c>
      <c r="CE45" s="282"/>
      <c r="CF45" s="282"/>
      <c r="CG45" s="226" t="str">
        <f t="shared" si="161"/>
        <v>-</v>
      </c>
      <c r="CH45" s="227" t="str">
        <f t="shared" si="162"/>
        <v>-</v>
      </c>
      <c r="CI45" s="227" t="str">
        <f t="shared" si="163"/>
        <v>-</v>
      </c>
      <c r="CJ45" s="227" t="str">
        <f t="shared" si="164"/>
        <v>-</v>
      </c>
      <c r="CK45" s="227" t="str">
        <f t="shared" si="165"/>
        <v>-</v>
      </c>
      <c r="CL45" s="228" t="str">
        <f t="shared" si="166"/>
        <v>-</v>
      </c>
      <c r="CM45" s="282"/>
      <c r="CN45" s="282"/>
      <c r="CO45" s="226" t="str">
        <f t="shared" si="167"/>
        <v>-</v>
      </c>
      <c r="CP45" s="227" t="str">
        <f t="shared" si="168"/>
        <v>-</v>
      </c>
      <c r="CQ45" s="227" t="str">
        <f t="shared" si="169"/>
        <v>-</v>
      </c>
      <c r="CR45" s="227" t="str">
        <f t="shared" si="170"/>
        <v>-</v>
      </c>
      <c r="CS45" s="227" t="str">
        <f t="shared" si="171"/>
        <v>-</v>
      </c>
      <c r="CT45" s="228" t="str">
        <f t="shared" si="172"/>
        <v>-</v>
      </c>
      <c r="CU45" s="282"/>
      <c r="CV45" s="282"/>
      <c r="CW45" s="292" t="str">
        <f t="shared" si="173"/>
        <v>-</v>
      </c>
      <c r="CX45" s="234" t="str">
        <f t="shared" si="174"/>
        <v>-</v>
      </c>
      <c r="CY45" s="234" t="str">
        <f t="shared" si="175"/>
        <v>-</v>
      </c>
      <c r="CZ45" s="234" t="str">
        <f t="shared" si="176"/>
        <v>-</v>
      </c>
      <c r="DA45" s="234" t="str">
        <f t="shared" si="177"/>
        <v>-</v>
      </c>
      <c r="DB45" s="235" t="str">
        <f t="shared" si="178"/>
        <v>-</v>
      </c>
      <c r="DC45" s="282"/>
      <c r="DD45" s="282"/>
      <c r="DE45" s="226" t="str">
        <f t="shared" si="179"/>
        <v>-</v>
      </c>
      <c r="DF45" s="227" t="str">
        <f t="shared" si="180"/>
        <v>-</v>
      </c>
      <c r="DG45" s="227" t="str">
        <f t="shared" si="181"/>
        <v>-</v>
      </c>
      <c r="DH45" s="227" t="str">
        <f t="shared" si="182"/>
        <v>-</v>
      </c>
      <c r="DI45" s="227" t="str">
        <f t="shared" si="183"/>
        <v>-</v>
      </c>
      <c r="DJ45" s="228" t="str">
        <f t="shared" si="184"/>
        <v>-</v>
      </c>
      <c r="DK45" s="282"/>
      <c r="DL45" s="282"/>
      <c r="DM45" s="226" t="str">
        <f t="shared" si="185"/>
        <v>-</v>
      </c>
      <c r="DN45" s="227" t="str">
        <f t="shared" si="186"/>
        <v>-</v>
      </c>
      <c r="DO45" s="227" t="str">
        <f t="shared" si="187"/>
        <v>-</v>
      </c>
      <c r="DP45" s="227" t="str">
        <f t="shared" si="188"/>
        <v>-</v>
      </c>
      <c r="DQ45" s="227" t="str">
        <f t="shared" si="189"/>
        <v>-</v>
      </c>
      <c r="DR45" s="228" t="str">
        <f t="shared" si="190"/>
        <v>-</v>
      </c>
      <c r="DS45" s="282"/>
      <c r="DT45" s="282"/>
      <c r="DU45" s="226" t="str">
        <f t="shared" si="191"/>
        <v>-</v>
      </c>
      <c r="DV45" s="227" t="str">
        <f t="shared" si="192"/>
        <v>-</v>
      </c>
      <c r="DW45" s="227" t="str">
        <f t="shared" si="193"/>
        <v>-</v>
      </c>
      <c r="DX45" s="227" t="str">
        <f t="shared" si="194"/>
        <v>-</v>
      </c>
      <c r="DY45" s="227" t="str">
        <f t="shared" si="195"/>
        <v>-</v>
      </c>
      <c r="DZ45" s="228" t="str">
        <f t="shared" si="196"/>
        <v>-</v>
      </c>
      <c r="EA45" s="282"/>
      <c r="EB45" s="282"/>
      <c r="EC45" s="226" t="str">
        <f t="shared" si="197"/>
        <v>-</v>
      </c>
      <c r="ED45" s="227" t="str">
        <f t="shared" si="198"/>
        <v>-</v>
      </c>
      <c r="EE45" s="227" t="str">
        <f t="shared" si="199"/>
        <v>-</v>
      </c>
      <c r="EF45" s="227" t="str">
        <f t="shared" si="200"/>
        <v>-</v>
      </c>
      <c r="EG45" s="227" t="str">
        <f t="shared" si="201"/>
        <v>-</v>
      </c>
      <c r="EH45" s="228" t="str">
        <f t="shared" si="202"/>
        <v>-</v>
      </c>
      <c r="EI45" s="282"/>
      <c r="EJ45" s="282"/>
      <c r="EK45" s="226" t="str">
        <f t="shared" si="203"/>
        <v>-</v>
      </c>
      <c r="EL45" s="227" t="str">
        <f t="shared" si="204"/>
        <v>-</v>
      </c>
      <c r="EM45" s="227" t="str">
        <f t="shared" si="205"/>
        <v>-</v>
      </c>
      <c r="EN45" s="227" t="str">
        <f t="shared" si="206"/>
        <v>-</v>
      </c>
      <c r="EO45" s="227" t="str">
        <f t="shared" si="207"/>
        <v>-</v>
      </c>
      <c r="EP45" s="228" t="str">
        <f t="shared" si="208"/>
        <v>-</v>
      </c>
      <c r="EQ45" s="282"/>
      <c r="ER45" s="282"/>
      <c r="ES45" s="226" t="str">
        <f t="shared" si="209"/>
        <v>-</v>
      </c>
      <c r="ET45" s="227" t="str">
        <f t="shared" si="210"/>
        <v>-</v>
      </c>
      <c r="EU45" s="228" t="str">
        <f t="shared" si="211"/>
        <v>-</v>
      </c>
      <c r="EV45" s="282"/>
      <c r="EW45" s="282"/>
      <c r="EX45" s="301" t="str">
        <f t="shared" si="212"/>
        <v>-</v>
      </c>
      <c r="EY45" s="259" t="str">
        <f t="shared" si="213"/>
        <v>-</v>
      </c>
      <c r="EZ45" s="259" t="str">
        <f t="shared" si="214"/>
        <v>-</v>
      </c>
      <c r="FA45" s="259" t="str">
        <f t="shared" si="215"/>
        <v>-</v>
      </c>
      <c r="FB45" s="259" t="str">
        <f t="shared" si="216"/>
        <v>-</v>
      </c>
      <c r="FC45" s="260" t="str">
        <f t="shared" si="217"/>
        <v>-</v>
      </c>
      <c r="FD45" s="282"/>
      <c r="FE45" s="282"/>
      <c r="FF45" s="301" t="str">
        <f t="shared" si="218"/>
        <v>-</v>
      </c>
      <c r="FG45" s="259" t="str">
        <f t="shared" si="219"/>
        <v>-</v>
      </c>
      <c r="FH45" s="259" t="str">
        <f t="shared" si="220"/>
        <v>-</v>
      </c>
      <c r="FI45" s="259" t="str">
        <f t="shared" si="221"/>
        <v>-</v>
      </c>
      <c r="FJ45" s="259" t="str">
        <f t="shared" si="222"/>
        <v>-</v>
      </c>
      <c r="FK45" s="260" t="str">
        <f t="shared" si="223"/>
        <v>-</v>
      </c>
      <c r="FL45" s="282"/>
      <c r="FM45" s="282"/>
      <c r="FN45" s="301" t="str">
        <f t="shared" si="224"/>
        <v>-</v>
      </c>
      <c r="FO45" s="259" t="str">
        <f t="shared" si="225"/>
        <v>-</v>
      </c>
      <c r="FP45" s="259" t="str">
        <f t="shared" si="226"/>
        <v>-</v>
      </c>
      <c r="FQ45" s="259" t="str">
        <f t="shared" si="227"/>
        <v>-</v>
      </c>
      <c r="FR45" s="259" t="str">
        <f t="shared" si="228"/>
        <v>-</v>
      </c>
      <c r="FS45" s="260" t="str">
        <f t="shared" si="229"/>
        <v>-</v>
      </c>
      <c r="FT45" s="282"/>
      <c r="FU45" s="282"/>
      <c r="FV45" s="301" t="str">
        <f t="shared" si="230"/>
        <v>-</v>
      </c>
      <c r="FW45" s="259" t="str">
        <f t="shared" si="231"/>
        <v>-</v>
      </c>
      <c r="FX45" s="259" t="str">
        <f t="shared" si="232"/>
        <v>-</v>
      </c>
      <c r="FY45" s="259" t="str">
        <f t="shared" si="233"/>
        <v>-</v>
      </c>
      <c r="FZ45" s="259" t="str">
        <f t="shared" si="234"/>
        <v>-</v>
      </c>
      <c r="GA45" s="260" t="str">
        <f t="shared" si="235"/>
        <v>-</v>
      </c>
      <c r="GB45" s="282"/>
      <c r="GC45" s="282"/>
      <c r="GD45" s="301" t="str">
        <f t="shared" si="236"/>
        <v>-</v>
      </c>
      <c r="GE45" s="259" t="str">
        <f t="shared" si="237"/>
        <v>-</v>
      </c>
      <c r="GF45" s="259" t="str">
        <f t="shared" si="238"/>
        <v>-</v>
      </c>
      <c r="GG45" s="259" t="str">
        <f t="shared" si="239"/>
        <v>-</v>
      </c>
      <c r="GH45" s="259" t="str">
        <f t="shared" si="240"/>
        <v>-</v>
      </c>
      <c r="GI45" s="260" t="str">
        <f t="shared" si="241"/>
        <v>-</v>
      </c>
      <c r="GJ45" s="282"/>
      <c r="GK45" s="282"/>
      <c r="GL45" s="301" t="str">
        <f t="shared" si="242"/>
        <v>-</v>
      </c>
      <c r="GM45" s="259" t="str">
        <f t="shared" si="243"/>
        <v>-</v>
      </c>
      <c r="GN45" s="259" t="str">
        <f t="shared" si="244"/>
        <v>-</v>
      </c>
      <c r="GO45" s="259" t="str">
        <f t="shared" si="245"/>
        <v>-</v>
      </c>
      <c r="GP45" s="259" t="str">
        <f t="shared" si="246"/>
        <v>-</v>
      </c>
      <c r="GQ45" s="260" t="str">
        <f t="shared" si="247"/>
        <v>-</v>
      </c>
      <c r="GR45" s="282"/>
      <c r="GS45" s="282"/>
      <c r="GT45" s="301" t="str">
        <f t="shared" si="248"/>
        <v>-</v>
      </c>
      <c r="GU45" s="259" t="str">
        <f t="shared" si="249"/>
        <v>-</v>
      </c>
      <c r="GV45" s="259" t="str">
        <f t="shared" si="250"/>
        <v>-</v>
      </c>
      <c r="GW45" s="259" t="str">
        <f t="shared" si="251"/>
        <v>-</v>
      </c>
      <c r="GX45" s="259" t="str">
        <f t="shared" si="252"/>
        <v>-</v>
      </c>
      <c r="GY45" s="260" t="str">
        <f t="shared" si="253"/>
        <v>-</v>
      </c>
      <c r="GZ45" s="282"/>
      <c r="HA45" s="282"/>
      <c r="HB45" s="301" t="str">
        <f t="shared" si="254"/>
        <v>-</v>
      </c>
      <c r="HC45" s="259" t="str">
        <f t="shared" si="255"/>
        <v>-</v>
      </c>
      <c r="HD45" s="259" t="str">
        <f t="shared" si="256"/>
        <v>-</v>
      </c>
      <c r="HE45" s="259" t="str">
        <f t="shared" si="257"/>
        <v>-</v>
      </c>
      <c r="HF45" s="259" t="str">
        <f t="shared" si="258"/>
        <v>-</v>
      </c>
      <c r="HG45" s="260" t="str">
        <f t="shared" si="259"/>
        <v>-</v>
      </c>
      <c r="HH45" s="282"/>
      <c r="HI45" s="282"/>
      <c r="HJ45" s="301" t="str">
        <f t="shared" si="260"/>
        <v>-</v>
      </c>
      <c r="HK45" s="259" t="str">
        <f t="shared" si="261"/>
        <v>-</v>
      </c>
      <c r="HL45" s="260" t="str">
        <f t="shared" si="262"/>
        <v>-</v>
      </c>
      <c r="HM45" s="428" t="str">
        <f t="shared" si="110"/>
        <v>-</v>
      </c>
      <c r="HN45" s="429" t="str">
        <f t="shared" si="111"/>
        <v>-</v>
      </c>
      <c r="HO45" s="429" t="str">
        <f t="shared" si="112"/>
        <v>-</v>
      </c>
      <c r="HP45" s="429" t="str">
        <f t="shared" si="113"/>
        <v>-</v>
      </c>
      <c r="HQ45" s="429" t="str">
        <f t="shared" si="114"/>
        <v>-</v>
      </c>
      <c r="HR45" s="430" t="str">
        <f t="shared" si="115"/>
        <v>-</v>
      </c>
      <c r="HS45" s="450"/>
      <c r="HT45" s="450"/>
      <c r="HU45" s="428" t="str">
        <f t="shared" si="116"/>
        <v>-</v>
      </c>
      <c r="HV45" s="429" t="str">
        <f t="shared" si="117"/>
        <v>-</v>
      </c>
      <c r="HW45" s="429" t="str">
        <f t="shared" si="118"/>
        <v>-</v>
      </c>
      <c r="HX45" s="429" t="str">
        <f t="shared" si="119"/>
        <v>-</v>
      </c>
      <c r="HY45" s="429" t="str">
        <f t="shared" si="120"/>
        <v>-</v>
      </c>
      <c r="HZ45" s="430" t="str">
        <f t="shared" si="121"/>
        <v>-</v>
      </c>
      <c r="IA45" s="450"/>
      <c r="IB45" s="450"/>
      <c r="IC45" s="428" t="str">
        <f t="shared" si="122"/>
        <v>-</v>
      </c>
      <c r="ID45" s="429" t="str">
        <f t="shared" si="123"/>
        <v>-</v>
      </c>
      <c r="IE45" s="429" t="str">
        <f t="shared" si="124"/>
        <v>-</v>
      </c>
      <c r="IF45" s="429" t="str">
        <f t="shared" si="125"/>
        <v>-</v>
      </c>
      <c r="IG45" s="429" t="str">
        <f t="shared" si="126"/>
        <v>-</v>
      </c>
      <c r="IH45" s="430" t="str">
        <f t="shared" si="127"/>
        <v>-</v>
      </c>
      <c r="II45" s="450"/>
      <c r="IJ45" s="450"/>
      <c r="IK45" s="428" t="str">
        <f t="shared" si="128"/>
        <v>-</v>
      </c>
      <c r="IL45" s="429" t="str">
        <f t="shared" si="129"/>
        <v>-</v>
      </c>
      <c r="IM45" s="429" t="str">
        <f t="shared" si="130"/>
        <v>-</v>
      </c>
      <c r="IN45" s="429" t="str">
        <f t="shared" si="131"/>
        <v>-</v>
      </c>
      <c r="IO45" s="429" t="str">
        <f t="shared" si="132"/>
        <v>-</v>
      </c>
      <c r="IP45" s="430" t="str">
        <f t="shared" si="133"/>
        <v>-</v>
      </c>
      <c r="IQ45" s="450"/>
      <c r="IR45" s="450"/>
      <c r="IS45" s="428" t="str">
        <f t="shared" si="134"/>
        <v>-</v>
      </c>
      <c r="IT45" s="429" t="str">
        <f t="shared" si="135"/>
        <v>-</v>
      </c>
      <c r="IU45" s="429" t="str">
        <f t="shared" si="136"/>
        <v>-</v>
      </c>
      <c r="IV45" s="429" t="str">
        <f t="shared" si="137"/>
        <v>-</v>
      </c>
      <c r="IW45" s="429" t="str">
        <f t="shared" si="138"/>
        <v>-</v>
      </c>
      <c r="IX45" s="430" t="str">
        <f t="shared" si="139"/>
        <v>-</v>
      </c>
      <c r="IY45" s="450"/>
      <c r="IZ45" s="450"/>
      <c r="JA45" s="428" t="str">
        <f t="shared" si="140"/>
        <v>-</v>
      </c>
      <c r="JB45" s="429" t="str">
        <f t="shared" si="141"/>
        <v>-</v>
      </c>
      <c r="JC45" s="429" t="str">
        <f t="shared" si="142"/>
        <v>-</v>
      </c>
      <c r="JD45" s="429" t="str">
        <f t="shared" si="143"/>
        <v>-</v>
      </c>
      <c r="JE45" s="429" t="str">
        <f t="shared" si="144"/>
        <v>-</v>
      </c>
      <c r="JF45" s="430" t="str">
        <f t="shared" si="145"/>
        <v>-</v>
      </c>
      <c r="JG45" s="450"/>
      <c r="JH45" s="450"/>
      <c r="JI45" s="428" t="str">
        <f t="shared" si="146"/>
        <v>-</v>
      </c>
      <c r="JJ45" s="429" t="str">
        <f t="shared" si="147"/>
        <v>-</v>
      </c>
      <c r="JK45" s="429" t="str">
        <f t="shared" si="148"/>
        <v>-</v>
      </c>
      <c r="JL45" s="429" t="str">
        <f t="shared" si="149"/>
        <v>-</v>
      </c>
      <c r="JM45" s="429" t="str">
        <f t="shared" si="150"/>
        <v>-</v>
      </c>
      <c r="JN45" s="430" t="str">
        <f t="shared" si="151"/>
        <v>-</v>
      </c>
      <c r="JO45" s="450"/>
      <c r="JP45" s="450"/>
      <c r="JQ45" s="428" t="str">
        <f t="shared" si="152"/>
        <v>-</v>
      </c>
      <c r="JR45" s="429" t="str">
        <f t="shared" si="153"/>
        <v>-</v>
      </c>
      <c r="JS45" s="429" t="str">
        <f t="shared" si="154"/>
        <v>-</v>
      </c>
      <c r="JT45" s="429" t="str">
        <f t="shared" si="155"/>
        <v>-</v>
      </c>
      <c r="JU45" s="429" t="str">
        <f t="shared" si="156"/>
        <v>-</v>
      </c>
      <c r="JV45" s="430" t="str">
        <f t="shared" si="157"/>
        <v>-</v>
      </c>
      <c r="JW45" s="450"/>
      <c r="JX45" s="450"/>
      <c r="JY45" s="428" t="str">
        <f t="shared" si="158"/>
        <v>-</v>
      </c>
      <c r="JZ45" s="429" t="str">
        <f t="shared" si="159"/>
        <v>-</v>
      </c>
      <c r="KA45" s="430" t="str">
        <f t="shared" si="160"/>
        <v>-</v>
      </c>
      <c r="KB45" s="172"/>
      <c r="KC45" s="355"/>
      <c r="KD45" s="355"/>
      <c r="KE45" s="355"/>
      <c r="KF45" s="355"/>
      <c r="KG45" s="355"/>
      <c r="KH45" s="355"/>
      <c r="KI45" s="358"/>
      <c r="KJ45" s="358"/>
      <c r="KK45" s="358"/>
      <c r="KL45" s="358"/>
      <c r="KM45" s="358"/>
      <c r="KN45" s="358"/>
      <c r="KO45" s="358"/>
      <c r="KP45" s="358"/>
      <c r="KQ45" s="358"/>
      <c r="KR45" s="358"/>
      <c r="KS45" s="358"/>
      <c r="KT45" s="358"/>
      <c r="KU45" s="358"/>
      <c r="KV45" s="358"/>
      <c r="KW45" s="358"/>
      <c r="KX45" s="358"/>
      <c r="KY45" s="358"/>
      <c r="KZ45" s="358"/>
      <c r="LA45" s="358"/>
      <c r="LB45" s="358"/>
      <c r="LC45" s="358"/>
      <c r="LD45" s="358"/>
      <c r="LE45" s="358"/>
      <c r="LF45" s="358"/>
      <c r="LG45" s="358"/>
      <c r="LH45" s="358"/>
      <c r="LI45" s="358"/>
      <c r="LJ45" s="358"/>
      <c r="LK45" s="358"/>
      <c r="LL45" s="358"/>
      <c r="LM45" s="358"/>
      <c r="LN45" s="358"/>
      <c r="LO45" s="358"/>
      <c r="LP45" s="358"/>
      <c r="LQ45" s="358"/>
      <c r="LR45" s="358"/>
      <c r="LS45" s="344"/>
      <c r="LT45" s="344"/>
      <c r="LU45" s="344"/>
      <c r="LV45" s="344"/>
      <c r="LW45" s="344"/>
      <c r="LX45" s="344"/>
      <c r="LY45" s="358"/>
      <c r="LZ45" s="358"/>
      <c r="MA45" s="405"/>
    </row>
    <row r="46" spans="1:339" x14ac:dyDescent="0.2">
      <c r="A46" s="310" t="s">
        <v>243</v>
      </c>
      <c r="B46" s="172">
        <v>0</v>
      </c>
      <c r="C46" s="172">
        <v>0</v>
      </c>
      <c r="D46" s="172" t="s">
        <v>335</v>
      </c>
      <c r="E46" s="172">
        <v>1</v>
      </c>
      <c r="F46" s="173">
        <v>2</v>
      </c>
      <c r="G46" s="218" t="s">
        <v>164</v>
      </c>
      <c r="H46" s="348">
        <v>2007</v>
      </c>
      <c r="I46" s="349">
        <v>2007</v>
      </c>
      <c r="J46" s="362">
        <v>28.6</v>
      </c>
      <c r="K46" s="362">
        <v>30</v>
      </c>
      <c r="L46" s="362">
        <v>29.3</v>
      </c>
      <c r="M46" s="362">
        <v>26.4</v>
      </c>
      <c r="N46" s="362">
        <v>43.5</v>
      </c>
      <c r="O46" s="363">
        <v>35.1</v>
      </c>
      <c r="P46" s="388">
        <v>2007</v>
      </c>
      <c r="Q46" s="389">
        <v>2007</v>
      </c>
      <c r="R46" s="362">
        <v>14.9</v>
      </c>
      <c r="S46" s="362">
        <v>9.9</v>
      </c>
      <c r="T46" s="362">
        <v>12.3</v>
      </c>
      <c r="U46" s="362">
        <v>16</v>
      </c>
      <c r="V46" s="362">
        <v>8.1</v>
      </c>
      <c r="W46" s="363">
        <v>12</v>
      </c>
      <c r="X46" s="388"/>
      <c r="Y46" s="389"/>
      <c r="Z46" s="362"/>
      <c r="AA46" s="362"/>
      <c r="AB46" s="362"/>
      <c r="AC46" s="362"/>
      <c r="AD46" s="362"/>
      <c r="AE46" s="363"/>
      <c r="AF46" s="388">
        <v>2007</v>
      </c>
      <c r="AG46" s="389">
        <v>2007</v>
      </c>
      <c r="AH46" s="362">
        <v>15.3</v>
      </c>
      <c r="AI46" s="362"/>
      <c r="AJ46" s="362">
        <v>18</v>
      </c>
      <c r="AK46" s="362">
        <v>54.2</v>
      </c>
      <c r="AL46" s="362">
        <v>33.299999999999997</v>
      </c>
      <c r="AM46" s="363">
        <v>39.1</v>
      </c>
      <c r="AN46" s="388">
        <v>2007</v>
      </c>
      <c r="AO46" s="389">
        <v>2007</v>
      </c>
      <c r="AP46" s="362">
        <v>68.3</v>
      </c>
      <c r="AQ46" s="362">
        <v>29.8</v>
      </c>
      <c r="AR46" s="362">
        <v>43.4</v>
      </c>
      <c r="AS46" s="362">
        <v>98.8</v>
      </c>
      <c r="AT46" s="362">
        <v>68.5</v>
      </c>
      <c r="AU46" s="363">
        <v>78.900000000000006</v>
      </c>
      <c r="AV46" s="388">
        <v>2007</v>
      </c>
      <c r="AW46" s="389">
        <v>2007</v>
      </c>
      <c r="AX46" s="349">
        <v>12.6</v>
      </c>
      <c r="AY46" s="349">
        <v>21.4</v>
      </c>
      <c r="AZ46" s="349">
        <v>16.5</v>
      </c>
      <c r="BA46" s="349">
        <v>30.2</v>
      </c>
      <c r="BB46" s="349">
        <v>22</v>
      </c>
      <c r="BC46" s="481">
        <v>25.6</v>
      </c>
      <c r="BD46" s="388"/>
      <c r="BE46" s="389"/>
      <c r="BF46" s="396"/>
      <c r="BG46" s="396"/>
      <c r="BH46" s="396"/>
      <c r="BI46" s="396"/>
      <c r="BJ46" s="396"/>
      <c r="BK46" s="397"/>
      <c r="BL46" s="388"/>
      <c r="BM46" s="349"/>
      <c r="BN46" s="349"/>
      <c r="BO46" s="349"/>
      <c r="BP46" s="349"/>
      <c r="BQ46" s="349"/>
      <c r="BR46" s="349"/>
      <c r="BS46" s="481"/>
      <c r="BT46" s="388"/>
      <c r="BU46" s="389"/>
      <c r="BV46" s="396"/>
      <c r="BW46" s="396"/>
      <c r="BX46" s="397"/>
      <c r="BY46" s="216">
        <v>29430</v>
      </c>
      <c r="BZ46" s="208">
        <v>24784</v>
      </c>
      <c r="CA46" s="208">
        <v>54214</v>
      </c>
      <c r="CB46" s="208">
        <v>31704</v>
      </c>
      <c r="CC46" s="208">
        <v>25975</v>
      </c>
      <c r="CD46" s="284">
        <v>57679</v>
      </c>
      <c r="CE46" s="282"/>
      <c r="CF46" s="282"/>
      <c r="CG46" s="226">
        <f t="shared" si="161"/>
        <v>29430</v>
      </c>
      <c r="CH46" s="227">
        <f t="shared" si="162"/>
        <v>24784</v>
      </c>
      <c r="CI46" s="227">
        <f t="shared" si="163"/>
        <v>54214</v>
      </c>
      <c r="CJ46" s="227">
        <f t="shared" si="164"/>
        <v>31704</v>
      </c>
      <c r="CK46" s="227">
        <f t="shared" si="165"/>
        <v>25975</v>
      </c>
      <c r="CL46" s="228">
        <f t="shared" si="166"/>
        <v>57679</v>
      </c>
      <c r="CM46" s="282"/>
      <c r="CN46" s="282"/>
      <c r="CO46" s="226">
        <f t="shared" si="167"/>
        <v>29430</v>
      </c>
      <c r="CP46" s="227">
        <f t="shared" si="168"/>
        <v>24784</v>
      </c>
      <c r="CQ46" s="227">
        <f t="shared" si="169"/>
        <v>54214</v>
      </c>
      <c r="CR46" s="227">
        <f t="shared" si="170"/>
        <v>31704</v>
      </c>
      <c r="CS46" s="227">
        <f t="shared" si="171"/>
        <v>25975</v>
      </c>
      <c r="CT46" s="228">
        <f t="shared" si="172"/>
        <v>57679</v>
      </c>
      <c r="CU46" s="282"/>
      <c r="CV46" s="282"/>
      <c r="CW46" s="292" t="str">
        <f t="shared" si="173"/>
        <v>-</v>
      </c>
      <c r="CX46" s="234" t="str">
        <f t="shared" si="174"/>
        <v>-</v>
      </c>
      <c r="CY46" s="234" t="str">
        <f t="shared" si="175"/>
        <v>-</v>
      </c>
      <c r="CZ46" s="234" t="str">
        <f t="shared" si="176"/>
        <v>-</v>
      </c>
      <c r="DA46" s="234" t="str">
        <f t="shared" si="177"/>
        <v>-</v>
      </c>
      <c r="DB46" s="235" t="str">
        <f t="shared" si="178"/>
        <v>-</v>
      </c>
      <c r="DC46" s="282"/>
      <c r="DD46" s="282"/>
      <c r="DE46" s="226">
        <f t="shared" si="179"/>
        <v>29430</v>
      </c>
      <c r="DF46" s="227" t="str">
        <f t="shared" si="180"/>
        <v>-</v>
      </c>
      <c r="DG46" s="227">
        <f t="shared" si="181"/>
        <v>54214</v>
      </c>
      <c r="DH46" s="227">
        <f t="shared" si="182"/>
        <v>31704</v>
      </c>
      <c r="DI46" s="227">
        <f t="shared" si="183"/>
        <v>25975</v>
      </c>
      <c r="DJ46" s="228">
        <f t="shared" si="184"/>
        <v>57679</v>
      </c>
      <c r="DK46" s="282"/>
      <c r="DL46" s="282"/>
      <c r="DM46" s="226">
        <f t="shared" si="185"/>
        <v>29430</v>
      </c>
      <c r="DN46" s="227">
        <f t="shared" si="186"/>
        <v>24784</v>
      </c>
      <c r="DO46" s="227">
        <f t="shared" si="187"/>
        <v>54214</v>
      </c>
      <c r="DP46" s="227">
        <f t="shared" si="188"/>
        <v>31704</v>
      </c>
      <c r="DQ46" s="227">
        <f t="shared" si="189"/>
        <v>25975</v>
      </c>
      <c r="DR46" s="228">
        <f t="shared" si="190"/>
        <v>57679</v>
      </c>
      <c r="DS46" s="282"/>
      <c r="DT46" s="282"/>
      <c r="DU46" s="226">
        <f t="shared" si="191"/>
        <v>29430</v>
      </c>
      <c r="DV46" s="227">
        <f t="shared" si="192"/>
        <v>24784</v>
      </c>
      <c r="DW46" s="227">
        <f t="shared" si="193"/>
        <v>54214</v>
      </c>
      <c r="DX46" s="227">
        <f t="shared" si="194"/>
        <v>31704</v>
      </c>
      <c r="DY46" s="227">
        <f t="shared" si="195"/>
        <v>25975</v>
      </c>
      <c r="DZ46" s="228">
        <f t="shared" si="196"/>
        <v>57679</v>
      </c>
      <c r="EA46" s="282"/>
      <c r="EB46" s="282"/>
      <c r="EC46" s="226" t="str">
        <f t="shared" si="197"/>
        <v>-</v>
      </c>
      <c r="ED46" s="227" t="str">
        <f t="shared" si="198"/>
        <v>-</v>
      </c>
      <c r="EE46" s="227" t="str">
        <f t="shared" si="199"/>
        <v>-</v>
      </c>
      <c r="EF46" s="227" t="str">
        <f t="shared" si="200"/>
        <v>-</v>
      </c>
      <c r="EG46" s="227" t="str">
        <f t="shared" si="201"/>
        <v>-</v>
      </c>
      <c r="EH46" s="228" t="str">
        <f t="shared" si="202"/>
        <v>-</v>
      </c>
      <c r="EI46" s="282"/>
      <c r="EJ46" s="282"/>
      <c r="EK46" s="226" t="str">
        <f t="shared" si="203"/>
        <v>-</v>
      </c>
      <c r="EL46" s="227" t="str">
        <f t="shared" si="204"/>
        <v>-</v>
      </c>
      <c r="EM46" s="227" t="str">
        <f t="shared" si="205"/>
        <v>-</v>
      </c>
      <c r="EN46" s="227" t="str">
        <f t="shared" si="206"/>
        <v>-</v>
      </c>
      <c r="EO46" s="227" t="str">
        <f t="shared" si="207"/>
        <v>-</v>
      </c>
      <c r="EP46" s="228" t="str">
        <f t="shared" si="208"/>
        <v>-</v>
      </c>
      <c r="EQ46" s="282"/>
      <c r="ER46" s="282"/>
      <c r="ES46" s="226" t="str">
        <f t="shared" si="209"/>
        <v>-</v>
      </c>
      <c r="ET46" s="227" t="str">
        <f t="shared" si="210"/>
        <v>-</v>
      </c>
      <c r="EU46" s="228" t="str">
        <f t="shared" si="211"/>
        <v>-</v>
      </c>
      <c r="EV46" s="282"/>
      <c r="EW46" s="282"/>
      <c r="EX46" s="301">
        <f t="shared" si="212"/>
        <v>8416.9800000000014</v>
      </c>
      <c r="EY46" s="259">
        <f t="shared" si="213"/>
        <v>7435.2</v>
      </c>
      <c r="EZ46" s="259">
        <f t="shared" si="214"/>
        <v>15884.701999999999</v>
      </c>
      <c r="FA46" s="259">
        <f t="shared" si="215"/>
        <v>8369.8559999999998</v>
      </c>
      <c r="FB46" s="259">
        <f t="shared" si="216"/>
        <v>11299.125</v>
      </c>
      <c r="FC46" s="260">
        <f t="shared" si="217"/>
        <v>20245.329000000002</v>
      </c>
      <c r="FD46" s="282"/>
      <c r="FE46" s="282"/>
      <c r="FF46" s="301">
        <f t="shared" si="218"/>
        <v>4385.07</v>
      </c>
      <c r="FG46" s="259">
        <f t="shared" si="219"/>
        <v>2453.616</v>
      </c>
      <c r="FH46" s="259">
        <f t="shared" si="220"/>
        <v>6668.322000000001</v>
      </c>
      <c r="FI46" s="259">
        <f t="shared" si="221"/>
        <v>5072.6400000000003</v>
      </c>
      <c r="FJ46" s="259">
        <f t="shared" si="222"/>
        <v>2103.9749999999999</v>
      </c>
      <c r="FK46" s="260">
        <f t="shared" si="223"/>
        <v>6921.48</v>
      </c>
      <c r="FL46" s="282"/>
      <c r="FM46" s="282"/>
      <c r="FN46" s="301" t="str">
        <f t="shared" si="224"/>
        <v>-</v>
      </c>
      <c r="FO46" s="259" t="str">
        <f t="shared" si="225"/>
        <v>-</v>
      </c>
      <c r="FP46" s="259" t="str">
        <f t="shared" si="226"/>
        <v>-</v>
      </c>
      <c r="FQ46" s="259" t="str">
        <f t="shared" si="227"/>
        <v>-</v>
      </c>
      <c r="FR46" s="259" t="str">
        <f t="shared" si="228"/>
        <v>-</v>
      </c>
      <c r="FS46" s="260" t="str">
        <f t="shared" si="229"/>
        <v>-</v>
      </c>
      <c r="FT46" s="282"/>
      <c r="FU46" s="282"/>
      <c r="FV46" s="301">
        <f t="shared" si="230"/>
        <v>4502.79</v>
      </c>
      <c r="FW46" s="259" t="str">
        <f t="shared" si="231"/>
        <v>-</v>
      </c>
      <c r="FX46" s="259">
        <f t="shared" si="232"/>
        <v>9758.52</v>
      </c>
      <c r="FY46" s="259">
        <f t="shared" si="233"/>
        <v>17183.568000000003</v>
      </c>
      <c r="FZ46" s="259">
        <f t="shared" si="234"/>
        <v>8649.6749999999993</v>
      </c>
      <c r="GA46" s="260">
        <f t="shared" si="235"/>
        <v>22552.489000000001</v>
      </c>
      <c r="GB46" s="282"/>
      <c r="GC46" s="282"/>
      <c r="GD46" s="301">
        <f t="shared" si="236"/>
        <v>20100.689999999999</v>
      </c>
      <c r="GE46" s="259">
        <f t="shared" si="237"/>
        <v>7385.6319999999996</v>
      </c>
      <c r="GF46" s="259">
        <f t="shared" si="238"/>
        <v>23528.876</v>
      </c>
      <c r="GG46" s="259">
        <f t="shared" si="239"/>
        <v>31323.552</v>
      </c>
      <c r="GH46" s="259">
        <f t="shared" si="240"/>
        <v>17792.875</v>
      </c>
      <c r="GI46" s="260">
        <f t="shared" si="241"/>
        <v>45508.731</v>
      </c>
      <c r="GJ46" s="282"/>
      <c r="GK46" s="282"/>
      <c r="GL46" s="301">
        <f t="shared" si="242"/>
        <v>3708.18</v>
      </c>
      <c r="GM46" s="259">
        <f t="shared" si="243"/>
        <v>5303.7759999999998</v>
      </c>
      <c r="GN46" s="259">
        <f t="shared" si="244"/>
        <v>8945.3100000000013</v>
      </c>
      <c r="GO46" s="259">
        <f t="shared" si="245"/>
        <v>9574.6080000000002</v>
      </c>
      <c r="GP46" s="259">
        <f t="shared" si="246"/>
        <v>5714.5</v>
      </c>
      <c r="GQ46" s="260">
        <f t="shared" si="247"/>
        <v>14765.824000000001</v>
      </c>
      <c r="GR46" s="282"/>
      <c r="GS46" s="282"/>
      <c r="GT46" s="301" t="str">
        <f t="shared" si="248"/>
        <v>-</v>
      </c>
      <c r="GU46" s="259" t="str">
        <f t="shared" si="249"/>
        <v>-</v>
      </c>
      <c r="GV46" s="259" t="str">
        <f t="shared" si="250"/>
        <v>-</v>
      </c>
      <c r="GW46" s="259" t="str">
        <f t="shared" si="251"/>
        <v>-</v>
      </c>
      <c r="GX46" s="259" t="str">
        <f t="shared" si="252"/>
        <v>-</v>
      </c>
      <c r="GY46" s="260" t="str">
        <f t="shared" si="253"/>
        <v>-</v>
      </c>
      <c r="GZ46" s="282"/>
      <c r="HA46" s="282"/>
      <c r="HB46" s="301" t="str">
        <f t="shared" si="254"/>
        <v>-</v>
      </c>
      <c r="HC46" s="259" t="str">
        <f t="shared" si="255"/>
        <v>-</v>
      </c>
      <c r="HD46" s="259" t="str">
        <f t="shared" si="256"/>
        <v>-</v>
      </c>
      <c r="HE46" s="259" t="str">
        <f t="shared" si="257"/>
        <v>-</v>
      </c>
      <c r="HF46" s="259" t="str">
        <f t="shared" si="258"/>
        <v>-</v>
      </c>
      <c r="HG46" s="260" t="str">
        <f t="shared" si="259"/>
        <v>-</v>
      </c>
      <c r="HH46" s="282"/>
      <c r="HI46" s="282"/>
      <c r="HJ46" s="301" t="str">
        <f t="shared" si="260"/>
        <v>-</v>
      </c>
      <c r="HK46" s="259" t="str">
        <f t="shared" si="261"/>
        <v>-</v>
      </c>
      <c r="HL46" s="260" t="str">
        <f t="shared" si="262"/>
        <v>-</v>
      </c>
      <c r="HM46" s="428">
        <f t="shared" si="110"/>
        <v>1</v>
      </c>
      <c r="HN46" s="429">
        <f t="shared" si="111"/>
        <v>1</v>
      </c>
      <c r="HO46" s="429">
        <f t="shared" si="112"/>
        <v>1</v>
      </c>
      <c r="HP46" s="429">
        <f t="shared" si="113"/>
        <v>1</v>
      </c>
      <c r="HQ46" s="429">
        <f t="shared" si="114"/>
        <v>1</v>
      </c>
      <c r="HR46" s="430">
        <f t="shared" si="115"/>
        <v>1</v>
      </c>
      <c r="HS46" s="450"/>
      <c r="HT46" s="450"/>
      <c r="HU46" s="428">
        <f t="shared" si="116"/>
        <v>1</v>
      </c>
      <c r="HV46" s="429">
        <f t="shared" si="117"/>
        <v>1</v>
      </c>
      <c r="HW46" s="429">
        <f t="shared" si="118"/>
        <v>1</v>
      </c>
      <c r="HX46" s="429">
        <f t="shared" si="119"/>
        <v>1</v>
      </c>
      <c r="HY46" s="429">
        <f t="shared" si="120"/>
        <v>1</v>
      </c>
      <c r="HZ46" s="430">
        <f t="shared" si="121"/>
        <v>1</v>
      </c>
      <c r="IA46" s="450"/>
      <c r="IB46" s="450"/>
      <c r="IC46" s="428" t="str">
        <f t="shared" si="122"/>
        <v>-</v>
      </c>
      <c r="ID46" s="429" t="str">
        <f t="shared" si="123"/>
        <v>-</v>
      </c>
      <c r="IE46" s="429" t="str">
        <f t="shared" si="124"/>
        <v>-</v>
      </c>
      <c r="IF46" s="429" t="str">
        <f t="shared" si="125"/>
        <v>-</v>
      </c>
      <c r="IG46" s="429" t="str">
        <f t="shared" si="126"/>
        <v>-</v>
      </c>
      <c r="IH46" s="430" t="str">
        <f t="shared" si="127"/>
        <v>-</v>
      </c>
      <c r="II46" s="450"/>
      <c r="IJ46" s="450"/>
      <c r="IK46" s="428">
        <f t="shared" si="128"/>
        <v>1</v>
      </c>
      <c r="IL46" s="429" t="str">
        <f t="shared" si="129"/>
        <v>-</v>
      </c>
      <c r="IM46" s="429">
        <f t="shared" si="130"/>
        <v>1</v>
      </c>
      <c r="IN46" s="429">
        <f t="shared" si="131"/>
        <v>1</v>
      </c>
      <c r="IO46" s="429">
        <f t="shared" si="132"/>
        <v>1</v>
      </c>
      <c r="IP46" s="430">
        <f t="shared" si="133"/>
        <v>1</v>
      </c>
      <c r="IQ46" s="450"/>
      <c r="IR46" s="450"/>
      <c r="IS46" s="428">
        <f t="shared" si="134"/>
        <v>1</v>
      </c>
      <c r="IT46" s="429">
        <f t="shared" si="135"/>
        <v>1</v>
      </c>
      <c r="IU46" s="429">
        <f t="shared" si="136"/>
        <v>1</v>
      </c>
      <c r="IV46" s="429">
        <f t="shared" si="137"/>
        <v>1</v>
      </c>
      <c r="IW46" s="429">
        <f t="shared" si="138"/>
        <v>1</v>
      </c>
      <c r="IX46" s="430">
        <f t="shared" si="139"/>
        <v>1</v>
      </c>
      <c r="IY46" s="450"/>
      <c r="IZ46" s="450"/>
      <c r="JA46" s="428">
        <f t="shared" si="140"/>
        <v>1</v>
      </c>
      <c r="JB46" s="429">
        <f t="shared" si="141"/>
        <v>1</v>
      </c>
      <c r="JC46" s="429">
        <f t="shared" si="142"/>
        <v>1</v>
      </c>
      <c r="JD46" s="429">
        <f t="shared" si="143"/>
        <v>1</v>
      </c>
      <c r="JE46" s="429">
        <f t="shared" si="144"/>
        <v>1</v>
      </c>
      <c r="JF46" s="430">
        <f t="shared" si="145"/>
        <v>1</v>
      </c>
      <c r="JG46" s="450"/>
      <c r="JH46" s="450"/>
      <c r="JI46" s="428" t="str">
        <f t="shared" si="146"/>
        <v>-</v>
      </c>
      <c r="JJ46" s="429" t="str">
        <f t="shared" si="147"/>
        <v>-</v>
      </c>
      <c r="JK46" s="429" t="str">
        <f t="shared" si="148"/>
        <v>-</v>
      </c>
      <c r="JL46" s="429" t="str">
        <f t="shared" si="149"/>
        <v>-</v>
      </c>
      <c r="JM46" s="429" t="str">
        <f t="shared" si="150"/>
        <v>-</v>
      </c>
      <c r="JN46" s="430" t="str">
        <f t="shared" si="151"/>
        <v>-</v>
      </c>
      <c r="JO46" s="450"/>
      <c r="JP46" s="450"/>
      <c r="JQ46" s="428" t="str">
        <f t="shared" si="152"/>
        <v>-</v>
      </c>
      <c r="JR46" s="429" t="str">
        <f t="shared" si="153"/>
        <v>-</v>
      </c>
      <c r="JS46" s="429" t="str">
        <f t="shared" si="154"/>
        <v>-</v>
      </c>
      <c r="JT46" s="429" t="str">
        <f t="shared" si="155"/>
        <v>-</v>
      </c>
      <c r="JU46" s="429" t="str">
        <f t="shared" si="156"/>
        <v>-</v>
      </c>
      <c r="JV46" s="430" t="str">
        <f t="shared" si="157"/>
        <v>-</v>
      </c>
      <c r="JW46" s="450"/>
      <c r="JX46" s="450"/>
      <c r="JY46" s="428" t="str">
        <f t="shared" si="158"/>
        <v>-</v>
      </c>
      <c r="JZ46" s="429" t="str">
        <f t="shared" si="159"/>
        <v>-</v>
      </c>
      <c r="KA46" s="430" t="str">
        <f t="shared" si="160"/>
        <v>-</v>
      </c>
      <c r="KB46" s="172"/>
      <c r="KC46" s="355"/>
      <c r="KD46" s="355"/>
      <c r="KE46" s="355"/>
      <c r="KF46" s="355"/>
      <c r="KG46" s="355"/>
      <c r="KH46" s="355"/>
      <c r="KI46" s="358"/>
      <c r="KJ46" s="358"/>
      <c r="KK46" s="358"/>
      <c r="KL46" s="358"/>
      <c r="KM46" s="358"/>
      <c r="KN46" s="358"/>
      <c r="KO46" s="358"/>
      <c r="KP46" s="358"/>
      <c r="KQ46" s="358"/>
      <c r="KR46" s="358"/>
      <c r="KS46" s="358"/>
      <c r="KT46" s="358"/>
      <c r="KU46" s="358" t="s">
        <v>630</v>
      </c>
      <c r="KV46" s="358" t="s">
        <v>630</v>
      </c>
      <c r="KW46" s="358"/>
      <c r="KX46" s="358" t="s">
        <v>627</v>
      </c>
      <c r="KY46" s="358"/>
      <c r="KZ46" s="358"/>
      <c r="LA46" s="358"/>
      <c r="LB46" s="358"/>
      <c r="LC46" s="358"/>
      <c r="LD46" s="358"/>
      <c r="LE46" s="358"/>
      <c r="LF46" s="358"/>
      <c r="LG46" s="358"/>
      <c r="LH46" s="358"/>
      <c r="LI46" s="358"/>
      <c r="LJ46" s="358"/>
      <c r="LK46" s="358"/>
      <c r="LL46" s="358"/>
      <c r="LM46" s="358"/>
      <c r="LN46" s="358"/>
      <c r="LO46" s="358"/>
      <c r="LP46" s="358"/>
      <c r="LQ46" s="358"/>
      <c r="LR46" s="358"/>
      <c r="LS46" s="344"/>
      <c r="LT46" s="344"/>
      <c r="LU46" s="344"/>
      <c r="LV46" s="344"/>
      <c r="LW46" s="344"/>
      <c r="LX46" s="344"/>
      <c r="LY46" s="358"/>
      <c r="LZ46" s="358"/>
      <c r="MA46" s="405"/>
    </row>
    <row r="47" spans="1:339" x14ac:dyDescent="0.2">
      <c r="A47" s="310" t="s">
        <v>243</v>
      </c>
      <c r="B47" s="172">
        <v>1</v>
      </c>
      <c r="C47" s="172">
        <v>0</v>
      </c>
      <c r="D47" s="172" t="s">
        <v>315</v>
      </c>
      <c r="E47" s="172">
        <v>1</v>
      </c>
      <c r="F47" s="173"/>
      <c r="G47" s="218" t="s">
        <v>175</v>
      </c>
      <c r="H47" s="350">
        <v>2012</v>
      </c>
      <c r="I47" s="351">
        <v>2012</v>
      </c>
      <c r="J47" s="364">
        <v>56.9</v>
      </c>
      <c r="K47" s="364">
        <v>54.1</v>
      </c>
      <c r="L47" s="364">
        <v>55.7</v>
      </c>
      <c r="M47" s="364"/>
      <c r="N47" s="364"/>
      <c r="O47" s="365"/>
      <c r="P47" s="390">
        <v>2009</v>
      </c>
      <c r="Q47" s="391">
        <v>2009</v>
      </c>
      <c r="R47" s="364"/>
      <c r="S47" s="364"/>
      <c r="T47" s="364">
        <v>3.6</v>
      </c>
      <c r="U47" s="364"/>
      <c r="V47" s="364"/>
      <c r="W47" s="365">
        <v>4.5999999999999996</v>
      </c>
      <c r="X47" s="390"/>
      <c r="Y47" s="391"/>
      <c r="Z47" s="364"/>
      <c r="AA47" s="364"/>
      <c r="AB47" s="364"/>
      <c r="AC47" s="364"/>
      <c r="AD47" s="364"/>
      <c r="AE47" s="365"/>
      <c r="AF47" s="390"/>
      <c r="AG47" s="391"/>
      <c r="AH47" s="364"/>
      <c r="AI47" s="364"/>
      <c r="AJ47" s="364"/>
      <c r="AK47" s="364"/>
      <c r="AL47" s="364"/>
      <c r="AM47" s="365"/>
      <c r="AN47" s="390"/>
      <c r="AO47" s="391"/>
      <c r="AP47" s="364"/>
      <c r="AQ47" s="364"/>
      <c r="AR47" s="364"/>
      <c r="AS47" s="364"/>
      <c r="AT47" s="364"/>
      <c r="AU47" s="365"/>
      <c r="AV47" s="390"/>
      <c r="AW47" s="391"/>
      <c r="AX47" s="482"/>
      <c r="AY47" s="482"/>
      <c r="AZ47" s="482"/>
      <c r="BA47" s="482"/>
      <c r="BB47" s="482"/>
      <c r="BC47" s="483"/>
      <c r="BD47" s="390">
        <v>2012</v>
      </c>
      <c r="BE47" s="391">
        <v>2012</v>
      </c>
      <c r="BF47" s="398">
        <v>7.1</v>
      </c>
      <c r="BG47" s="398">
        <v>14.8</v>
      </c>
      <c r="BH47" s="398">
        <v>10.4</v>
      </c>
      <c r="BI47" s="398" t="s">
        <v>573</v>
      </c>
      <c r="BJ47" s="398" t="s">
        <v>573</v>
      </c>
      <c r="BK47" s="399"/>
      <c r="BL47" s="390"/>
      <c r="BM47" s="482"/>
      <c r="BN47" s="482"/>
      <c r="BO47" s="482"/>
      <c r="BP47" s="482"/>
      <c r="BQ47" s="482"/>
      <c r="BR47" s="482"/>
      <c r="BS47" s="483"/>
      <c r="BT47" s="390"/>
      <c r="BU47" s="391"/>
      <c r="BV47" s="398"/>
      <c r="BW47" s="398"/>
      <c r="BX47" s="399"/>
      <c r="BY47" s="216">
        <v>2209627</v>
      </c>
      <c r="BZ47" s="208">
        <v>2299440</v>
      </c>
      <c r="CA47" s="208">
        <v>4509067</v>
      </c>
      <c r="CB47" s="208">
        <v>2262518</v>
      </c>
      <c r="CC47" s="208">
        <v>2305035</v>
      </c>
      <c r="CD47" s="284">
        <v>4567553</v>
      </c>
      <c r="CE47" s="282"/>
      <c r="CF47" s="282"/>
      <c r="CG47" s="226">
        <f t="shared" si="161"/>
        <v>2209627</v>
      </c>
      <c r="CH47" s="227">
        <f t="shared" si="162"/>
        <v>2299440</v>
      </c>
      <c r="CI47" s="227">
        <f t="shared" si="163"/>
        <v>4509067</v>
      </c>
      <c r="CJ47" s="227" t="str">
        <f t="shared" si="164"/>
        <v>-</v>
      </c>
      <c r="CK47" s="227" t="str">
        <f t="shared" si="165"/>
        <v>-</v>
      </c>
      <c r="CL47" s="228" t="str">
        <f t="shared" si="166"/>
        <v>-</v>
      </c>
      <c r="CM47" s="282"/>
      <c r="CN47" s="282"/>
      <c r="CO47" s="226" t="str">
        <f t="shared" si="167"/>
        <v>-</v>
      </c>
      <c r="CP47" s="227" t="str">
        <f t="shared" si="168"/>
        <v>-</v>
      </c>
      <c r="CQ47" s="227">
        <f t="shared" si="169"/>
        <v>4509067</v>
      </c>
      <c r="CR47" s="227" t="str">
        <f t="shared" si="170"/>
        <v>-</v>
      </c>
      <c r="CS47" s="227" t="str">
        <f t="shared" si="171"/>
        <v>-</v>
      </c>
      <c r="CT47" s="228">
        <f t="shared" si="172"/>
        <v>4567553</v>
      </c>
      <c r="CU47" s="282"/>
      <c r="CV47" s="282"/>
      <c r="CW47" s="292" t="str">
        <f t="shared" si="173"/>
        <v>-</v>
      </c>
      <c r="CX47" s="234" t="str">
        <f t="shared" si="174"/>
        <v>-</v>
      </c>
      <c r="CY47" s="234" t="str">
        <f t="shared" si="175"/>
        <v>-</v>
      </c>
      <c r="CZ47" s="234" t="str">
        <f t="shared" si="176"/>
        <v>-</v>
      </c>
      <c r="DA47" s="234" t="str">
        <f t="shared" si="177"/>
        <v>-</v>
      </c>
      <c r="DB47" s="235" t="str">
        <f t="shared" si="178"/>
        <v>-</v>
      </c>
      <c r="DC47" s="282"/>
      <c r="DD47" s="282"/>
      <c r="DE47" s="226" t="str">
        <f t="shared" si="179"/>
        <v>-</v>
      </c>
      <c r="DF47" s="227" t="str">
        <f t="shared" si="180"/>
        <v>-</v>
      </c>
      <c r="DG47" s="227" t="str">
        <f t="shared" si="181"/>
        <v>-</v>
      </c>
      <c r="DH47" s="227" t="str">
        <f t="shared" si="182"/>
        <v>-</v>
      </c>
      <c r="DI47" s="227" t="str">
        <f t="shared" si="183"/>
        <v>-</v>
      </c>
      <c r="DJ47" s="228" t="str">
        <f t="shared" si="184"/>
        <v>-</v>
      </c>
      <c r="DK47" s="282"/>
      <c r="DL47" s="282"/>
      <c r="DM47" s="226" t="str">
        <f t="shared" si="185"/>
        <v>-</v>
      </c>
      <c r="DN47" s="227" t="str">
        <f t="shared" si="186"/>
        <v>-</v>
      </c>
      <c r="DO47" s="227" t="str">
        <f t="shared" si="187"/>
        <v>-</v>
      </c>
      <c r="DP47" s="227" t="str">
        <f t="shared" si="188"/>
        <v>-</v>
      </c>
      <c r="DQ47" s="227" t="str">
        <f t="shared" si="189"/>
        <v>-</v>
      </c>
      <c r="DR47" s="228" t="str">
        <f t="shared" si="190"/>
        <v>-</v>
      </c>
      <c r="DS47" s="282"/>
      <c r="DT47" s="282"/>
      <c r="DU47" s="226" t="str">
        <f t="shared" si="191"/>
        <v>-</v>
      </c>
      <c r="DV47" s="227" t="str">
        <f t="shared" si="192"/>
        <v>-</v>
      </c>
      <c r="DW47" s="227" t="str">
        <f t="shared" si="193"/>
        <v>-</v>
      </c>
      <c r="DX47" s="227" t="str">
        <f t="shared" si="194"/>
        <v>-</v>
      </c>
      <c r="DY47" s="227" t="str">
        <f t="shared" si="195"/>
        <v>-</v>
      </c>
      <c r="DZ47" s="228" t="str">
        <f t="shared" si="196"/>
        <v>-</v>
      </c>
      <c r="EA47" s="282"/>
      <c r="EB47" s="282"/>
      <c r="EC47" s="226">
        <f t="shared" si="197"/>
        <v>2209627</v>
      </c>
      <c r="ED47" s="227">
        <f t="shared" si="198"/>
        <v>2299440</v>
      </c>
      <c r="EE47" s="227">
        <f t="shared" si="199"/>
        <v>4509067</v>
      </c>
      <c r="EF47" s="227">
        <f t="shared" si="200"/>
        <v>2262518</v>
      </c>
      <c r="EG47" s="227">
        <f t="shared" si="201"/>
        <v>2305035</v>
      </c>
      <c r="EH47" s="228" t="str">
        <f t="shared" si="202"/>
        <v>-</v>
      </c>
      <c r="EI47" s="282"/>
      <c r="EJ47" s="282"/>
      <c r="EK47" s="226" t="str">
        <f t="shared" si="203"/>
        <v>-</v>
      </c>
      <c r="EL47" s="227" t="str">
        <f t="shared" si="204"/>
        <v>-</v>
      </c>
      <c r="EM47" s="227" t="str">
        <f t="shared" si="205"/>
        <v>-</v>
      </c>
      <c r="EN47" s="227" t="str">
        <f t="shared" si="206"/>
        <v>-</v>
      </c>
      <c r="EO47" s="227" t="str">
        <f t="shared" si="207"/>
        <v>-</v>
      </c>
      <c r="EP47" s="228" t="str">
        <f t="shared" si="208"/>
        <v>-</v>
      </c>
      <c r="EQ47" s="282"/>
      <c r="ER47" s="282"/>
      <c r="ES47" s="226" t="str">
        <f t="shared" si="209"/>
        <v>-</v>
      </c>
      <c r="ET47" s="227" t="str">
        <f t="shared" si="210"/>
        <v>-</v>
      </c>
      <c r="EU47" s="228" t="str">
        <f t="shared" si="211"/>
        <v>-</v>
      </c>
      <c r="EV47" s="282"/>
      <c r="EW47" s="282"/>
      <c r="EX47" s="301">
        <f t="shared" si="212"/>
        <v>1257277.7629999998</v>
      </c>
      <c r="EY47" s="259">
        <f t="shared" si="213"/>
        <v>1243997.04</v>
      </c>
      <c r="EZ47" s="259">
        <f t="shared" si="214"/>
        <v>2511550.3190000001</v>
      </c>
      <c r="FA47" s="259" t="str">
        <f t="shared" si="215"/>
        <v>-</v>
      </c>
      <c r="FB47" s="259" t="str">
        <f t="shared" si="216"/>
        <v>-</v>
      </c>
      <c r="FC47" s="260" t="str">
        <f t="shared" si="217"/>
        <v>-</v>
      </c>
      <c r="FD47" s="282"/>
      <c r="FE47" s="282"/>
      <c r="FF47" s="301" t="str">
        <f t="shared" si="218"/>
        <v>-</v>
      </c>
      <c r="FG47" s="259" t="str">
        <f t="shared" si="219"/>
        <v>-</v>
      </c>
      <c r="FH47" s="259">
        <f t="shared" si="220"/>
        <v>162326.41200000001</v>
      </c>
      <c r="FI47" s="259" t="str">
        <f t="shared" si="221"/>
        <v>-</v>
      </c>
      <c r="FJ47" s="259" t="str">
        <f t="shared" si="222"/>
        <v>-</v>
      </c>
      <c r="FK47" s="260">
        <f t="shared" si="223"/>
        <v>210107.43799999999</v>
      </c>
      <c r="FL47" s="282"/>
      <c r="FM47" s="282"/>
      <c r="FN47" s="301" t="str">
        <f t="shared" si="224"/>
        <v>-</v>
      </c>
      <c r="FO47" s="259" t="str">
        <f t="shared" si="225"/>
        <v>-</v>
      </c>
      <c r="FP47" s="259" t="str">
        <f t="shared" si="226"/>
        <v>-</v>
      </c>
      <c r="FQ47" s="259" t="str">
        <f t="shared" si="227"/>
        <v>-</v>
      </c>
      <c r="FR47" s="259" t="str">
        <f t="shared" si="228"/>
        <v>-</v>
      </c>
      <c r="FS47" s="260" t="str">
        <f t="shared" si="229"/>
        <v>-</v>
      </c>
      <c r="FT47" s="282"/>
      <c r="FU47" s="282"/>
      <c r="FV47" s="301" t="str">
        <f t="shared" si="230"/>
        <v>-</v>
      </c>
      <c r="FW47" s="259" t="str">
        <f t="shared" si="231"/>
        <v>-</v>
      </c>
      <c r="FX47" s="259" t="str">
        <f t="shared" si="232"/>
        <v>-</v>
      </c>
      <c r="FY47" s="259" t="str">
        <f t="shared" si="233"/>
        <v>-</v>
      </c>
      <c r="FZ47" s="259" t="str">
        <f t="shared" si="234"/>
        <v>-</v>
      </c>
      <c r="GA47" s="260" t="str">
        <f t="shared" si="235"/>
        <v>-</v>
      </c>
      <c r="GB47" s="282"/>
      <c r="GC47" s="282"/>
      <c r="GD47" s="301" t="str">
        <f t="shared" si="236"/>
        <v>-</v>
      </c>
      <c r="GE47" s="259" t="str">
        <f t="shared" si="237"/>
        <v>-</v>
      </c>
      <c r="GF47" s="259" t="str">
        <f t="shared" si="238"/>
        <v>-</v>
      </c>
      <c r="GG47" s="259" t="str">
        <f t="shared" si="239"/>
        <v>-</v>
      </c>
      <c r="GH47" s="259" t="str">
        <f t="shared" si="240"/>
        <v>-</v>
      </c>
      <c r="GI47" s="260" t="str">
        <f t="shared" si="241"/>
        <v>-</v>
      </c>
      <c r="GJ47" s="282"/>
      <c r="GK47" s="282"/>
      <c r="GL47" s="301" t="str">
        <f t="shared" si="242"/>
        <v>-</v>
      </c>
      <c r="GM47" s="259" t="str">
        <f t="shared" si="243"/>
        <v>-</v>
      </c>
      <c r="GN47" s="259" t="str">
        <f t="shared" si="244"/>
        <v>-</v>
      </c>
      <c r="GO47" s="259" t="str">
        <f t="shared" si="245"/>
        <v>-</v>
      </c>
      <c r="GP47" s="259" t="str">
        <f t="shared" si="246"/>
        <v>-</v>
      </c>
      <c r="GQ47" s="260" t="str">
        <f t="shared" si="247"/>
        <v>-</v>
      </c>
      <c r="GR47" s="282"/>
      <c r="GS47" s="282"/>
      <c r="GT47" s="301">
        <f t="shared" si="248"/>
        <v>156883.51699999999</v>
      </c>
      <c r="GU47" s="259">
        <f t="shared" si="249"/>
        <v>340317.12000000005</v>
      </c>
      <c r="GV47" s="259">
        <f t="shared" si="250"/>
        <v>468942.96800000005</v>
      </c>
      <c r="GW47" s="259" t="e">
        <f t="shared" si="251"/>
        <v>#VALUE!</v>
      </c>
      <c r="GX47" s="259" t="e">
        <f t="shared" si="252"/>
        <v>#VALUE!</v>
      </c>
      <c r="GY47" s="260" t="str">
        <f t="shared" si="253"/>
        <v>-</v>
      </c>
      <c r="GZ47" s="282"/>
      <c r="HA47" s="282"/>
      <c r="HB47" s="301" t="str">
        <f t="shared" si="254"/>
        <v>-</v>
      </c>
      <c r="HC47" s="259" t="str">
        <f t="shared" si="255"/>
        <v>-</v>
      </c>
      <c r="HD47" s="259" t="str">
        <f t="shared" si="256"/>
        <v>-</v>
      </c>
      <c r="HE47" s="259" t="str">
        <f t="shared" si="257"/>
        <v>-</v>
      </c>
      <c r="HF47" s="259" t="str">
        <f t="shared" si="258"/>
        <v>-</v>
      </c>
      <c r="HG47" s="260" t="str">
        <f t="shared" si="259"/>
        <v>-</v>
      </c>
      <c r="HH47" s="282"/>
      <c r="HI47" s="282"/>
      <c r="HJ47" s="301" t="str">
        <f t="shared" si="260"/>
        <v>-</v>
      </c>
      <c r="HK47" s="259" t="str">
        <f t="shared" si="261"/>
        <v>-</v>
      </c>
      <c r="HL47" s="260" t="str">
        <f t="shared" si="262"/>
        <v>-</v>
      </c>
      <c r="HM47" s="428">
        <f t="shared" si="110"/>
        <v>1</v>
      </c>
      <c r="HN47" s="429">
        <f t="shared" si="111"/>
        <v>1</v>
      </c>
      <c r="HO47" s="429">
        <f t="shared" si="112"/>
        <v>1</v>
      </c>
      <c r="HP47" s="429" t="str">
        <f t="shared" si="113"/>
        <v>-</v>
      </c>
      <c r="HQ47" s="429" t="str">
        <f t="shared" si="114"/>
        <v>-</v>
      </c>
      <c r="HR47" s="430" t="str">
        <f t="shared" si="115"/>
        <v>-</v>
      </c>
      <c r="HS47" s="450"/>
      <c r="HT47" s="450"/>
      <c r="HU47" s="428" t="str">
        <f t="shared" si="116"/>
        <v>-</v>
      </c>
      <c r="HV47" s="429" t="str">
        <f t="shared" si="117"/>
        <v>-</v>
      </c>
      <c r="HW47" s="429">
        <f t="shared" si="118"/>
        <v>1</v>
      </c>
      <c r="HX47" s="429" t="str">
        <f t="shared" si="119"/>
        <v>-</v>
      </c>
      <c r="HY47" s="429" t="str">
        <f t="shared" si="120"/>
        <v>-</v>
      </c>
      <c r="HZ47" s="430">
        <f t="shared" si="121"/>
        <v>1</v>
      </c>
      <c r="IA47" s="450"/>
      <c r="IB47" s="450"/>
      <c r="IC47" s="428" t="str">
        <f t="shared" si="122"/>
        <v>-</v>
      </c>
      <c r="ID47" s="429" t="str">
        <f t="shared" si="123"/>
        <v>-</v>
      </c>
      <c r="IE47" s="429" t="str">
        <f t="shared" si="124"/>
        <v>-</v>
      </c>
      <c r="IF47" s="429" t="str">
        <f t="shared" si="125"/>
        <v>-</v>
      </c>
      <c r="IG47" s="429" t="str">
        <f t="shared" si="126"/>
        <v>-</v>
      </c>
      <c r="IH47" s="430" t="str">
        <f t="shared" si="127"/>
        <v>-</v>
      </c>
      <c r="II47" s="450"/>
      <c r="IJ47" s="450"/>
      <c r="IK47" s="428" t="str">
        <f t="shared" si="128"/>
        <v>-</v>
      </c>
      <c r="IL47" s="429" t="str">
        <f t="shared" si="129"/>
        <v>-</v>
      </c>
      <c r="IM47" s="429" t="str">
        <f t="shared" si="130"/>
        <v>-</v>
      </c>
      <c r="IN47" s="429" t="str">
        <f t="shared" si="131"/>
        <v>-</v>
      </c>
      <c r="IO47" s="429" t="str">
        <f t="shared" si="132"/>
        <v>-</v>
      </c>
      <c r="IP47" s="430" t="str">
        <f t="shared" si="133"/>
        <v>-</v>
      </c>
      <c r="IQ47" s="450"/>
      <c r="IR47" s="450"/>
      <c r="IS47" s="428" t="str">
        <f t="shared" si="134"/>
        <v>-</v>
      </c>
      <c r="IT47" s="429" t="str">
        <f t="shared" si="135"/>
        <v>-</v>
      </c>
      <c r="IU47" s="429" t="str">
        <f t="shared" si="136"/>
        <v>-</v>
      </c>
      <c r="IV47" s="429" t="str">
        <f t="shared" si="137"/>
        <v>-</v>
      </c>
      <c r="IW47" s="429" t="str">
        <f t="shared" si="138"/>
        <v>-</v>
      </c>
      <c r="IX47" s="430" t="str">
        <f t="shared" si="139"/>
        <v>-</v>
      </c>
      <c r="IY47" s="450"/>
      <c r="IZ47" s="450"/>
      <c r="JA47" s="428" t="str">
        <f t="shared" si="140"/>
        <v>-</v>
      </c>
      <c r="JB47" s="429" t="str">
        <f t="shared" si="141"/>
        <v>-</v>
      </c>
      <c r="JC47" s="429" t="str">
        <f t="shared" si="142"/>
        <v>-</v>
      </c>
      <c r="JD47" s="429" t="str">
        <f t="shared" si="143"/>
        <v>-</v>
      </c>
      <c r="JE47" s="429" t="str">
        <f t="shared" si="144"/>
        <v>-</v>
      </c>
      <c r="JF47" s="430" t="str">
        <f t="shared" si="145"/>
        <v>-</v>
      </c>
      <c r="JG47" s="450"/>
      <c r="JH47" s="450"/>
      <c r="JI47" s="428">
        <f t="shared" si="146"/>
        <v>1</v>
      </c>
      <c r="JJ47" s="429">
        <f t="shared" si="147"/>
        <v>1</v>
      </c>
      <c r="JK47" s="429">
        <f t="shared" si="148"/>
        <v>1</v>
      </c>
      <c r="JL47" s="429" t="str">
        <f t="shared" si="149"/>
        <v>-</v>
      </c>
      <c r="JM47" s="429" t="str">
        <f t="shared" si="150"/>
        <v>-</v>
      </c>
      <c r="JN47" s="430" t="str">
        <f t="shared" si="151"/>
        <v>-</v>
      </c>
      <c r="JO47" s="450"/>
      <c r="JP47" s="450"/>
      <c r="JQ47" s="428" t="str">
        <f t="shared" si="152"/>
        <v>-</v>
      </c>
      <c r="JR47" s="429" t="str">
        <f t="shared" si="153"/>
        <v>-</v>
      </c>
      <c r="JS47" s="429" t="str">
        <f t="shared" si="154"/>
        <v>-</v>
      </c>
      <c r="JT47" s="429" t="str">
        <f t="shared" si="155"/>
        <v>-</v>
      </c>
      <c r="JU47" s="429" t="str">
        <f t="shared" si="156"/>
        <v>-</v>
      </c>
      <c r="JV47" s="430" t="str">
        <f t="shared" si="157"/>
        <v>-</v>
      </c>
      <c r="JW47" s="450"/>
      <c r="JX47" s="450"/>
      <c r="JY47" s="428" t="str">
        <f t="shared" si="158"/>
        <v>-</v>
      </c>
      <c r="JZ47" s="429" t="str">
        <f t="shared" si="159"/>
        <v>-</v>
      </c>
      <c r="KA47" s="430" t="str">
        <f t="shared" si="160"/>
        <v>-</v>
      </c>
      <c r="KB47" s="172"/>
      <c r="KC47" s="355" t="s">
        <v>573</v>
      </c>
      <c r="KD47" s="355" t="s">
        <v>573</v>
      </c>
      <c r="KE47" s="355" t="s">
        <v>573</v>
      </c>
      <c r="KF47" s="355" t="s">
        <v>573</v>
      </c>
      <c r="KG47" s="355" t="s">
        <v>573</v>
      </c>
      <c r="KH47" s="355" t="s">
        <v>573</v>
      </c>
      <c r="KI47" s="358"/>
      <c r="KJ47" s="358"/>
      <c r="KK47" s="358"/>
      <c r="KL47" s="358"/>
      <c r="KM47" s="358"/>
      <c r="KN47" s="358"/>
      <c r="KO47" s="358"/>
      <c r="KP47" s="358"/>
      <c r="KQ47" s="358"/>
      <c r="KR47" s="358"/>
      <c r="KS47" s="358"/>
      <c r="KT47" s="358"/>
      <c r="KU47" s="358"/>
      <c r="KV47" s="358"/>
      <c r="KW47" s="358"/>
      <c r="KX47" s="358"/>
      <c r="KY47" s="358"/>
      <c r="KZ47" s="358"/>
      <c r="LA47" s="358"/>
      <c r="LB47" s="358"/>
      <c r="LC47" s="358"/>
      <c r="LD47" s="358"/>
      <c r="LE47" s="358"/>
      <c r="LF47" s="358"/>
      <c r="LG47" s="358"/>
      <c r="LH47" s="358"/>
      <c r="LI47" s="358"/>
      <c r="LJ47" s="358"/>
      <c r="LK47" s="358"/>
      <c r="LL47" s="358"/>
      <c r="LM47" s="358"/>
      <c r="LN47" s="358"/>
      <c r="LO47" s="358"/>
      <c r="LP47" s="358"/>
      <c r="LQ47" s="358"/>
      <c r="LR47" s="358"/>
      <c r="LS47" s="344"/>
      <c r="LT47" s="344"/>
      <c r="LU47" s="344"/>
      <c r="LV47" s="344"/>
      <c r="LW47" s="344"/>
      <c r="LX47" s="344"/>
      <c r="LY47" s="358"/>
      <c r="LZ47" s="358"/>
      <c r="MA47" s="405"/>
    </row>
    <row r="48" spans="1:339" x14ac:dyDescent="0.2">
      <c r="A48" s="310" t="s">
        <v>243</v>
      </c>
      <c r="B48" s="172">
        <v>0</v>
      </c>
      <c r="C48" s="172">
        <v>0</v>
      </c>
      <c r="D48" s="172" t="s">
        <v>335</v>
      </c>
      <c r="E48" s="172">
        <v>1</v>
      </c>
      <c r="F48" s="173">
        <v>2</v>
      </c>
      <c r="G48" s="218" t="s">
        <v>177</v>
      </c>
      <c r="H48" s="348">
        <v>2010</v>
      </c>
      <c r="I48" s="349" t="s">
        <v>572</v>
      </c>
      <c r="J48" s="362">
        <v>11.2</v>
      </c>
      <c r="K48" s="362">
        <v>13.5</v>
      </c>
      <c r="L48" s="362">
        <v>12.2</v>
      </c>
      <c r="M48" s="362">
        <v>14.7</v>
      </c>
      <c r="N48" s="362">
        <v>27.4</v>
      </c>
      <c r="O48" s="363">
        <v>19.7</v>
      </c>
      <c r="P48" s="388">
        <v>2010</v>
      </c>
      <c r="Q48" s="389" t="s">
        <v>572</v>
      </c>
      <c r="R48" s="362">
        <v>1.1000000000000001</v>
      </c>
      <c r="S48" s="362">
        <v>2.7</v>
      </c>
      <c r="T48" s="362">
        <v>1.8</v>
      </c>
      <c r="U48" s="362">
        <v>0.8</v>
      </c>
      <c r="V48" s="362">
        <v>0.1</v>
      </c>
      <c r="W48" s="363">
        <v>0.5</v>
      </c>
      <c r="X48" s="388">
        <v>2010</v>
      </c>
      <c r="Y48" s="389" t="s">
        <v>572</v>
      </c>
      <c r="Z48" s="362"/>
      <c r="AA48" s="362"/>
      <c r="AB48" s="362"/>
      <c r="AC48" s="362">
        <v>0.3</v>
      </c>
      <c r="AD48" s="362">
        <v>1.9</v>
      </c>
      <c r="AE48" s="363">
        <v>0.9</v>
      </c>
      <c r="AF48" s="388"/>
      <c r="AG48" s="389"/>
      <c r="AH48" s="362"/>
      <c r="AI48" s="362"/>
      <c r="AJ48" s="362"/>
      <c r="AK48" s="362"/>
      <c r="AL48" s="362"/>
      <c r="AM48" s="363"/>
      <c r="AN48" s="388">
        <v>2009</v>
      </c>
      <c r="AO48" s="389">
        <v>2009</v>
      </c>
      <c r="AP48" s="362">
        <v>2.6</v>
      </c>
      <c r="AQ48" s="362">
        <v>0.3</v>
      </c>
      <c r="AR48" s="362">
        <v>0.8</v>
      </c>
      <c r="AS48" s="362">
        <v>94.4</v>
      </c>
      <c r="AT48" s="362">
        <v>58.1</v>
      </c>
      <c r="AU48" s="363">
        <v>65.900000000000006</v>
      </c>
      <c r="AV48" s="388">
        <v>2009</v>
      </c>
      <c r="AW48" s="389">
        <v>2009</v>
      </c>
      <c r="AX48" s="349"/>
      <c r="AY48" s="349"/>
      <c r="AZ48" s="349"/>
      <c r="BA48" s="349">
        <v>10.9</v>
      </c>
      <c r="BB48" s="349">
        <v>14.2</v>
      </c>
      <c r="BC48" s="481">
        <v>13.2</v>
      </c>
      <c r="BD48" s="388"/>
      <c r="BE48" s="389"/>
      <c r="BF48" s="396"/>
      <c r="BG48" s="396"/>
      <c r="BH48" s="396"/>
      <c r="BI48" s="396"/>
      <c r="BJ48" s="396"/>
      <c r="BK48" s="397"/>
      <c r="BL48" s="388"/>
      <c r="BM48" s="349"/>
      <c r="BN48" s="349"/>
      <c r="BO48" s="349"/>
      <c r="BP48" s="349"/>
      <c r="BQ48" s="349"/>
      <c r="BR48" s="349"/>
      <c r="BS48" s="481"/>
      <c r="BT48" s="388">
        <v>2010</v>
      </c>
      <c r="BU48" s="389" t="s">
        <v>572</v>
      </c>
      <c r="BV48" s="396">
        <v>4.4000000000000004</v>
      </c>
      <c r="BW48" s="396">
        <v>3.8</v>
      </c>
      <c r="BX48" s="397">
        <v>4.2</v>
      </c>
      <c r="BY48" s="216">
        <v>78295</v>
      </c>
      <c r="BZ48" s="208">
        <v>57028</v>
      </c>
      <c r="CA48" s="208">
        <v>135323</v>
      </c>
      <c r="CB48" s="208">
        <v>81451</v>
      </c>
      <c r="CC48" s="208">
        <v>58717</v>
      </c>
      <c r="CD48" s="284">
        <v>140168</v>
      </c>
      <c r="CE48" s="282"/>
      <c r="CF48" s="282"/>
      <c r="CG48" s="226">
        <f t="shared" si="161"/>
        <v>78295</v>
      </c>
      <c r="CH48" s="227">
        <f t="shared" si="162"/>
        <v>57028</v>
      </c>
      <c r="CI48" s="227">
        <f t="shared" si="163"/>
        <v>135323</v>
      </c>
      <c r="CJ48" s="227">
        <f t="shared" si="164"/>
        <v>81451</v>
      </c>
      <c r="CK48" s="227">
        <f t="shared" si="165"/>
        <v>58717</v>
      </c>
      <c r="CL48" s="228">
        <f t="shared" si="166"/>
        <v>140168</v>
      </c>
      <c r="CM48" s="282"/>
      <c r="CN48" s="282"/>
      <c r="CO48" s="226">
        <f t="shared" si="167"/>
        <v>78295</v>
      </c>
      <c r="CP48" s="227">
        <f t="shared" si="168"/>
        <v>57028</v>
      </c>
      <c r="CQ48" s="227">
        <f t="shared" si="169"/>
        <v>135323</v>
      </c>
      <c r="CR48" s="227">
        <f t="shared" si="170"/>
        <v>81451</v>
      </c>
      <c r="CS48" s="227">
        <f t="shared" si="171"/>
        <v>58717</v>
      </c>
      <c r="CT48" s="228">
        <f t="shared" si="172"/>
        <v>140168</v>
      </c>
      <c r="CU48" s="282"/>
      <c r="CV48" s="282"/>
      <c r="CW48" s="292" t="str">
        <f t="shared" si="173"/>
        <v>-</v>
      </c>
      <c r="CX48" s="234" t="str">
        <f t="shared" si="174"/>
        <v>-</v>
      </c>
      <c r="CY48" s="234" t="str">
        <f t="shared" si="175"/>
        <v>-</v>
      </c>
      <c r="CZ48" s="234">
        <f t="shared" si="176"/>
        <v>81451</v>
      </c>
      <c r="DA48" s="234">
        <f t="shared" si="177"/>
        <v>58717</v>
      </c>
      <c r="DB48" s="235">
        <f t="shared" si="178"/>
        <v>140168</v>
      </c>
      <c r="DC48" s="282"/>
      <c r="DD48" s="282"/>
      <c r="DE48" s="226" t="str">
        <f t="shared" si="179"/>
        <v>-</v>
      </c>
      <c r="DF48" s="227" t="str">
        <f t="shared" si="180"/>
        <v>-</v>
      </c>
      <c r="DG48" s="227" t="str">
        <f t="shared" si="181"/>
        <v>-</v>
      </c>
      <c r="DH48" s="227" t="str">
        <f t="shared" si="182"/>
        <v>-</v>
      </c>
      <c r="DI48" s="227" t="str">
        <f t="shared" si="183"/>
        <v>-</v>
      </c>
      <c r="DJ48" s="228" t="str">
        <f t="shared" si="184"/>
        <v>-</v>
      </c>
      <c r="DK48" s="282"/>
      <c r="DL48" s="282"/>
      <c r="DM48" s="226">
        <f t="shared" si="185"/>
        <v>78295</v>
      </c>
      <c r="DN48" s="227">
        <f t="shared" si="186"/>
        <v>57028</v>
      </c>
      <c r="DO48" s="227">
        <f t="shared" si="187"/>
        <v>135323</v>
      </c>
      <c r="DP48" s="227">
        <f t="shared" si="188"/>
        <v>81451</v>
      </c>
      <c r="DQ48" s="227">
        <f t="shared" si="189"/>
        <v>58717</v>
      </c>
      <c r="DR48" s="228">
        <f t="shared" si="190"/>
        <v>140168</v>
      </c>
      <c r="DS48" s="282"/>
      <c r="DT48" s="282"/>
      <c r="DU48" s="226" t="str">
        <f t="shared" si="191"/>
        <v>-</v>
      </c>
      <c r="DV48" s="227" t="str">
        <f t="shared" si="192"/>
        <v>-</v>
      </c>
      <c r="DW48" s="227" t="str">
        <f t="shared" si="193"/>
        <v>-</v>
      </c>
      <c r="DX48" s="227">
        <f t="shared" si="194"/>
        <v>81451</v>
      </c>
      <c r="DY48" s="227">
        <f t="shared" si="195"/>
        <v>58717</v>
      </c>
      <c r="DZ48" s="228">
        <f t="shared" si="196"/>
        <v>140168</v>
      </c>
      <c r="EA48" s="282"/>
      <c r="EB48" s="282"/>
      <c r="EC48" s="226" t="str">
        <f t="shared" si="197"/>
        <v>-</v>
      </c>
      <c r="ED48" s="227" t="str">
        <f t="shared" si="198"/>
        <v>-</v>
      </c>
      <c r="EE48" s="227" t="str">
        <f t="shared" si="199"/>
        <v>-</v>
      </c>
      <c r="EF48" s="227" t="str">
        <f t="shared" si="200"/>
        <v>-</v>
      </c>
      <c r="EG48" s="227" t="str">
        <f t="shared" si="201"/>
        <v>-</v>
      </c>
      <c r="EH48" s="228" t="str">
        <f t="shared" si="202"/>
        <v>-</v>
      </c>
      <c r="EI48" s="282"/>
      <c r="EJ48" s="282"/>
      <c r="EK48" s="226" t="str">
        <f t="shared" si="203"/>
        <v>-</v>
      </c>
      <c r="EL48" s="227" t="str">
        <f t="shared" si="204"/>
        <v>-</v>
      </c>
      <c r="EM48" s="227" t="str">
        <f t="shared" si="205"/>
        <v>-</v>
      </c>
      <c r="EN48" s="227" t="str">
        <f t="shared" si="206"/>
        <v>-</v>
      </c>
      <c r="EO48" s="227" t="str">
        <f t="shared" si="207"/>
        <v>-</v>
      </c>
      <c r="EP48" s="228" t="str">
        <f t="shared" si="208"/>
        <v>-</v>
      </c>
      <c r="EQ48" s="282"/>
      <c r="ER48" s="282"/>
      <c r="ES48" s="226">
        <f t="shared" si="209"/>
        <v>81451</v>
      </c>
      <c r="ET48" s="227">
        <f t="shared" si="210"/>
        <v>58717</v>
      </c>
      <c r="EU48" s="228">
        <f t="shared" si="211"/>
        <v>140168</v>
      </c>
      <c r="EV48" s="282"/>
      <c r="EW48" s="282"/>
      <c r="EX48" s="301">
        <f t="shared" si="212"/>
        <v>8769.0399999999991</v>
      </c>
      <c r="EY48" s="259">
        <f t="shared" si="213"/>
        <v>7698.7800000000007</v>
      </c>
      <c r="EZ48" s="259">
        <f t="shared" si="214"/>
        <v>16509.405999999999</v>
      </c>
      <c r="FA48" s="259">
        <f t="shared" si="215"/>
        <v>11973.296999999999</v>
      </c>
      <c r="FB48" s="259">
        <f t="shared" si="216"/>
        <v>16088.457999999999</v>
      </c>
      <c r="FC48" s="260">
        <f t="shared" si="217"/>
        <v>27613.095999999998</v>
      </c>
      <c r="FD48" s="282"/>
      <c r="FE48" s="282"/>
      <c r="FF48" s="301">
        <f t="shared" si="218"/>
        <v>861.24500000000012</v>
      </c>
      <c r="FG48" s="259">
        <f t="shared" si="219"/>
        <v>1539.7560000000001</v>
      </c>
      <c r="FH48" s="259">
        <f t="shared" si="220"/>
        <v>2435.8140000000003</v>
      </c>
      <c r="FI48" s="259">
        <f t="shared" si="221"/>
        <v>651.60800000000006</v>
      </c>
      <c r="FJ48" s="259">
        <f t="shared" si="222"/>
        <v>58.716999999999999</v>
      </c>
      <c r="FK48" s="260">
        <f t="shared" si="223"/>
        <v>700.84</v>
      </c>
      <c r="FL48" s="282"/>
      <c r="FM48" s="282"/>
      <c r="FN48" s="301" t="str">
        <f t="shared" si="224"/>
        <v>-</v>
      </c>
      <c r="FO48" s="259" t="str">
        <f t="shared" si="225"/>
        <v>-</v>
      </c>
      <c r="FP48" s="259" t="str">
        <f t="shared" si="226"/>
        <v>-</v>
      </c>
      <c r="FQ48" s="259">
        <f t="shared" si="227"/>
        <v>244.35300000000001</v>
      </c>
      <c r="FR48" s="259">
        <f t="shared" si="228"/>
        <v>1115.623</v>
      </c>
      <c r="FS48" s="260">
        <f t="shared" si="229"/>
        <v>1261.5120000000002</v>
      </c>
      <c r="FT48" s="282"/>
      <c r="FU48" s="282"/>
      <c r="FV48" s="301" t="str">
        <f t="shared" si="230"/>
        <v>-</v>
      </c>
      <c r="FW48" s="259" t="str">
        <f t="shared" si="231"/>
        <v>-</v>
      </c>
      <c r="FX48" s="259" t="str">
        <f t="shared" si="232"/>
        <v>-</v>
      </c>
      <c r="FY48" s="259" t="str">
        <f t="shared" si="233"/>
        <v>-</v>
      </c>
      <c r="FZ48" s="259" t="str">
        <f t="shared" si="234"/>
        <v>-</v>
      </c>
      <c r="GA48" s="260" t="str">
        <f t="shared" si="235"/>
        <v>-</v>
      </c>
      <c r="GB48" s="282"/>
      <c r="GC48" s="282"/>
      <c r="GD48" s="301">
        <f t="shared" si="236"/>
        <v>2035.67</v>
      </c>
      <c r="GE48" s="259">
        <f t="shared" si="237"/>
        <v>171.084</v>
      </c>
      <c r="GF48" s="259">
        <f t="shared" si="238"/>
        <v>1082.5840000000001</v>
      </c>
      <c r="GG48" s="259">
        <f t="shared" si="239"/>
        <v>76889.744000000006</v>
      </c>
      <c r="GH48" s="259">
        <f t="shared" si="240"/>
        <v>34114.576999999997</v>
      </c>
      <c r="GI48" s="260">
        <f t="shared" si="241"/>
        <v>92370.712</v>
      </c>
      <c r="GJ48" s="282"/>
      <c r="GK48" s="282"/>
      <c r="GL48" s="301" t="str">
        <f t="shared" si="242"/>
        <v>-</v>
      </c>
      <c r="GM48" s="259" t="str">
        <f t="shared" si="243"/>
        <v>-</v>
      </c>
      <c r="GN48" s="259" t="str">
        <f t="shared" si="244"/>
        <v>-</v>
      </c>
      <c r="GO48" s="259">
        <f t="shared" si="245"/>
        <v>8878.1589999999997</v>
      </c>
      <c r="GP48" s="259">
        <f t="shared" si="246"/>
        <v>8337.8139999999985</v>
      </c>
      <c r="GQ48" s="260">
        <f t="shared" si="247"/>
        <v>18502.175999999999</v>
      </c>
      <c r="GR48" s="282"/>
      <c r="GS48" s="282"/>
      <c r="GT48" s="301" t="str">
        <f t="shared" si="248"/>
        <v>-</v>
      </c>
      <c r="GU48" s="259" t="str">
        <f t="shared" si="249"/>
        <v>-</v>
      </c>
      <c r="GV48" s="259" t="str">
        <f t="shared" si="250"/>
        <v>-</v>
      </c>
      <c r="GW48" s="259" t="str">
        <f t="shared" si="251"/>
        <v>-</v>
      </c>
      <c r="GX48" s="259" t="str">
        <f t="shared" si="252"/>
        <v>-</v>
      </c>
      <c r="GY48" s="260" t="str">
        <f t="shared" si="253"/>
        <v>-</v>
      </c>
      <c r="GZ48" s="282"/>
      <c r="HA48" s="282"/>
      <c r="HB48" s="301" t="str">
        <f t="shared" si="254"/>
        <v>-</v>
      </c>
      <c r="HC48" s="259" t="str">
        <f t="shared" si="255"/>
        <v>-</v>
      </c>
      <c r="HD48" s="259" t="str">
        <f t="shared" si="256"/>
        <v>-</v>
      </c>
      <c r="HE48" s="259" t="str">
        <f t="shared" si="257"/>
        <v>-</v>
      </c>
      <c r="HF48" s="259" t="str">
        <f t="shared" si="258"/>
        <v>-</v>
      </c>
      <c r="HG48" s="260" t="str">
        <f t="shared" si="259"/>
        <v>-</v>
      </c>
      <c r="HH48" s="282"/>
      <c r="HI48" s="282"/>
      <c r="HJ48" s="301">
        <f t="shared" si="260"/>
        <v>3583.8440000000005</v>
      </c>
      <c r="HK48" s="259">
        <f t="shared" si="261"/>
        <v>2231.2460000000001</v>
      </c>
      <c r="HL48" s="260">
        <f t="shared" si="262"/>
        <v>5887.0560000000005</v>
      </c>
      <c r="HM48" s="428">
        <f t="shared" si="110"/>
        <v>1</v>
      </c>
      <c r="HN48" s="429">
        <f t="shared" si="111"/>
        <v>1</v>
      </c>
      <c r="HO48" s="429">
        <f t="shared" si="112"/>
        <v>1</v>
      </c>
      <c r="HP48" s="429">
        <f t="shared" si="113"/>
        <v>1</v>
      </c>
      <c r="HQ48" s="429">
        <f t="shared" si="114"/>
        <v>1</v>
      </c>
      <c r="HR48" s="430">
        <f t="shared" si="115"/>
        <v>1</v>
      </c>
      <c r="HS48" s="450"/>
      <c r="HT48" s="450"/>
      <c r="HU48" s="428">
        <f t="shared" si="116"/>
        <v>1</v>
      </c>
      <c r="HV48" s="429">
        <f t="shared" si="117"/>
        <v>1</v>
      </c>
      <c r="HW48" s="429">
        <f t="shared" si="118"/>
        <v>1</v>
      </c>
      <c r="HX48" s="429">
        <f t="shared" si="119"/>
        <v>1</v>
      </c>
      <c r="HY48" s="429">
        <f t="shared" si="120"/>
        <v>1</v>
      </c>
      <c r="HZ48" s="430">
        <f t="shared" si="121"/>
        <v>1</v>
      </c>
      <c r="IA48" s="450"/>
      <c r="IB48" s="450"/>
      <c r="IC48" s="428" t="str">
        <f t="shared" si="122"/>
        <v>-</v>
      </c>
      <c r="ID48" s="429" t="str">
        <f t="shared" si="123"/>
        <v>-</v>
      </c>
      <c r="IE48" s="429" t="str">
        <f t="shared" si="124"/>
        <v>-</v>
      </c>
      <c r="IF48" s="429">
        <f t="shared" si="125"/>
        <v>1</v>
      </c>
      <c r="IG48" s="429">
        <f t="shared" si="126"/>
        <v>1</v>
      </c>
      <c r="IH48" s="430">
        <f t="shared" si="127"/>
        <v>1</v>
      </c>
      <c r="II48" s="450"/>
      <c r="IJ48" s="450"/>
      <c r="IK48" s="428" t="str">
        <f t="shared" si="128"/>
        <v>-</v>
      </c>
      <c r="IL48" s="429" t="str">
        <f t="shared" si="129"/>
        <v>-</v>
      </c>
      <c r="IM48" s="429" t="str">
        <f t="shared" si="130"/>
        <v>-</v>
      </c>
      <c r="IN48" s="429" t="str">
        <f t="shared" si="131"/>
        <v>-</v>
      </c>
      <c r="IO48" s="429" t="str">
        <f t="shared" si="132"/>
        <v>-</v>
      </c>
      <c r="IP48" s="430" t="str">
        <f t="shared" si="133"/>
        <v>-</v>
      </c>
      <c r="IQ48" s="450"/>
      <c r="IR48" s="450"/>
      <c r="IS48" s="428">
        <f t="shared" si="134"/>
        <v>1</v>
      </c>
      <c r="IT48" s="429">
        <f t="shared" si="135"/>
        <v>1</v>
      </c>
      <c r="IU48" s="429">
        <f t="shared" si="136"/>
        <v>1</v>
      </c>
      <c r="IV48" s="429">
        <f t="shared" si="137"/>
        <v>1</v>
      </c>
      <c r="IW48" s="429">
        <f t="shared" si="138"/>
        <v>1</v>
      </c>
      <c r="IX48" s="430">
        <f t="shared" si="139"/>
        <v>1</v>
      </c>
      <c r="IY48" s="450"/>
      <c r="IZ48" s="450"/>
      <c r="JA48" s="428" t="str">
        <f t="shared" si="140"/>
        <v>-</v>
      </c>
      <c r="JB48" s="429" t="str">
        <f t="shared" si="141"/>
        <v>-</v>
      </c>
      <c r="JC48" s="429" t="str">
        <f t="shared" si="142"/>
        <v>-</v>
      </c>
      <c r="JD48" s="429">
        <f t="shared" si="143"/>
        <v>1</v>
      </c>
      <c r="JE48" s="429">
        <f t="shared" si="144"/>
        <v>1</v>
      </c>
      <c r="JF48" s="430">
        <f t="shared" si="145"/>
        <v>1</v>
      </c>
      <c r="JG48" s="450"/>
      <c r="JH48" s="450"/>
      <c r="JI48" s="428" t="str">
        <f t="shared" si="146"/>
        <v>-</v>
      </c>
      <c r="JJ48" s="429" t="str">
        <f t="shared" si="147"/>
        <v>-</v>
      </c>
      <c r="JK48" s="429" t="str">
        <f t="shared" si="148"/>
        <v>-</v>
      </c>
      <c r="JL48" s="429" t="str">
        <f t="shared" si="149"/>
        <v>-</v>
      </c>
      <c r="JM48" s="429" t="str">
        <f t="shared" si="150"/>
        <v>-</v>
      </c>
      <c r="JN48" s="430" t="str">
        <f t="shared" si="151"/>
        <v>-</v>
      </c>
      <c r="JO48" s="450"/>
      <c r="JP48" s="450"/>
      <c r="JQ48" s="428" t="str">
        <f t="shared" si="152"/>
        <v>-</v>
      </c>
      <c r="JR48" s="429" t="str">
        <f t="shared" si="153"/>
        <v>-</v>
      </c>
      <c r="JS48" s="429" t="str">
        <f t="shared" si="154"/>
        <v>-</v>
      </c>
      <c r="JT48" s="429" t="str">
        <f t="shared" si="155"/>
        <v>-</v>
      </c>
      <c r="JU48" s="429" t="str">
        <f t="shared" si="156"/>
        <v>-</v>
      </c>
      <c r="JV48" s="430" t="str">
        <f t="shared" si="157"/>
        <v>-</v>
      </c>
      <c r="JW48" s="450"/>
      <c r="JX48" s="450"/>
      <c r="JY48" s="428">
        <f t="shared" si="158"/>
        <v>1</v>
      </c>
      <c r="JZ48" s="429">
        <f t="shared" si="159"/>
        <v>1</v>
      </c>
      <c r="KA48" s="430">
        <f t="shared" si="160"/>
        <v>1</v>
      </c>
      <c r="KB48" s="172"/>
      <c r="KC48" s="355"/>
      <c r="KD48" s="355"/>
      <c r="KE48" s="355"/>
      <c r="KF48" s="355"/>
      <c r="KG48" s="355"/>
      <c r="KH48" s="355"/>
      <c r="KI48" s="358"/>
      <c r="KJ48" s="358"/>
      <c r="KK48" s="358"/>
      <c r="KL48" s="358"/>
      <c r="KM48" s="358"/>
      <c r="KN48" s="358"/>
      <c r="KO48" s="358"/>
      <c r="KP48" s="358"/>
      <c r="KQ48" s="358"/>
      <c r="KR48" s="358"/>
      <c r="KS48" s="358"/>
      <c r="KT48" s="358"/>
      <c r="KU48" s="358"/>
      <c r="KV48" s="358"/>
      <c r="KW48" s="358"/>
      <c r="KX48" s="358"/>
      <c r="KY48" s="358"/>
      <c r="KZ48" s="358"/>
      <c r="LA48" s="358"/>
      <c r="LB48" s="358"/>
      <c r="LC48" s="358"/>
      <c r="LD48" s="358"/>
      <c r="LE48" s="358"/>
      <c r="LF48" s="358"/>
      <c r="LG48" s="358"/>
      <c r="LH48" s="358"/>
      <c r="LI48" s="358"/>
      <c r="LJ48" s="358"/>
      <c r="LK48" s="358"/>
      <c r="LL48" s="358"/>
      <c r="LM48" s="358"/>
      <c r="LN48" s="358"/>
      <c r="LO48" s="358"/>
      <c r="LP48" s="358"/>
      <c r="LQ48" s="358"/>
      <c r="LR48" s="358"/>
      <c r="LS48" s="344"/>
      <c r="LT48" s="344"/>
      <c r="LU48" s="344"/>
      <c r="LV48" s="344"/>
      <c r="LW48" s="344"/>
      <c r="LX48" s="344"/>
      <c r="LY48" s="358"/>
      <c r="LZ48" s="358"/>
      <c r="MA48" s="405"/>
    </row>
    <row r="49" spans="1:339" x14ac:dyDescent="0.2">
      <c r="A49" s="310" t="s">
        <v>243</v>
      </c>
      <c r="B49" s="172">
        <v>0</v>
      </c>
      <c r="C49" s="172">
        <v>0</v>
      </c>
      <c r="D49" s="172" t="s">
        <v>315</v>
      </c>
      <c r="E49" s="172">
        <v>1</v>
      </c>
      <c r="F49" s="173"/>
      <c r="G49" s="218" t="s">
        <v>179</v>
      </c>
      <c r="H49" s="350">
        <v>2012</v>
      </c>
      <c r="I49" s="351">
        <v>2012</v>
      </c>
      <c r="J49" s="364"/>
      <c r="K49" s="364"/>
      <c r="L49" s="364">
        <v>12</v>
      </c>
      <c r="M49" s="364"/>
      <c r="N49" s="364"/>
      <c r="O49" s="365">
        <v>14</v>
      </c>
      <c r="P49" s="390"/>
      <c r="Q49" s="391"/>
      <c r="R49" s="364"/>
      <c r="S49" s="364"/>
      <c r="T49" s="364"/>
      <c r="U49" s="364"/>
      <c r="V49" s="364"/>
      <c r="W49" s="365"/>
      <c r="X49" s="390"/>
      <c r="Y49" s="391"/>
      <c r="Z49" s="364"/>
      <c r="AA49" s="364"/>
      <c r="AB49" s="364"/>
      <c r="AC49" s="364"/>
      <c r="AD49" s="364"/>
      <c r="AE49" s="365"/>
      <c r="AF49" s="390"/>
      <c r="AG49" s="391"/>
      <c r="AH49" s="364"/>
      <c r="AI49" s="364"/>
      <c r="AJ49" s="364"/>
      <c r="AK49" s="364"/>
      <c r="AL49" s="364"/>
      <c r="AM49" s="365"/>
      <c r="AN49" s="390"/>
      <c r="AO49" s="391"/>
      <c r="AP49" s="364"/>
      <c r="AQ49" s="364"/>
      <c r="AR49" s="364"/>
      <c r="AS49" s="364"/>
      <c r="AT49" s="364"/>
      <c r="AU49" s="365"/>
      <c r="AV49" s="390"/>
      <c r="AW49" s="391"/>
      <c r="AX49" s="482"/>
      <c r="AY49" s="482"/>
      <c r="AZ49" s="482"/>
      <c r="BA49" s="482"/>
      <c r="BB49" s="482"/>
      <c r="BC49" s="483"/>
      <c r="BD49" s="390"/>
      <c r="BE49" s="391"/>
      <c r="BF49" s="398"/>
      <c r="BG49" s="398"/>
      <c r="BH49" s="398"/>
      <c r="BI49" s="398"/>
      <c r="BJ49" s="398"/>
      <c r="BK49" s="399"/>
      <c r="BL49" s="390"/>
      <c r="BM49" s="482"/>
      <c r="BN49" s="482"/>
      <c r="BO49" s="482"/>
      <c r="BP49" s="482"/>
      <c r="BQ49" s="482"/>
      <c r="BR49" s="482"/>
      <c r="BS49" s="483"/>
      <c r="BT49" s="390"/>
      <c r="BU49" s="391"/>
      <c r="BV49" s="398"/>
      <c r="BW49" s="398"/>
      <c r="BX49" s="399"/>
      <c r="BY49" s="216">
        <v>5442</v>
      </c>
      <c r="BZ49" s="208">
        <v>4517</v>
      </c>
      <c r="CA49" s="208">
        <v>9959</v>
      </c>
      <c r="CB49" s="208">
        <v>5935</v>
      </c>
      <c r="CC49" s="208">
        <v>4794</v>
      </c>
      <c r="CD49" s="284">
        <v>10729</v>
      </c>
      <c r="CE49" s="282"/>
      <c r="CF49" s="282"/>
      <c r="CG49" s="226" t="str">
        <f t="shared" si="161"/>
        <v>-</v>
      </c>
      <c r="CH49" s="227" t="str">
        <f t="shared" si="162"/>
        <v>-</v>
      </c>
      <c r="CI49" s="227">
        <f t="shared" si="163"/>
        <v>9959</v>
      </c>
      <c r="CJ49" s="227" t="str">
        <f t="shared" si="164"/>
        <v>-</v>
      </c>
      <c r="CK49" s="227" t="str">
        <f t="shared" si="165"/>
        <v>-</v>
      </c>
      <c r="CL49" s="228">
        <f t="shared" si="166"/>
        <v>10729</v>
      </c>
      <c r="CM49" s="282"/>
      <c r="CN49" s="282"/>
      <c r="CO49" s="226" t="str">
        <f t="shared" si="167"/>
        <v>-</v>
      </c>
      <c r="CP49" s="227" t="str">
        <f t="shared" si="168"/>
        <v>-</v>
      </c>
      <c r="CQ49" s="227" t="str">
        <f t="shared" si="169"/>
        <v>-</v>
      </c>
      <c r="CR49" s="227" t="str">
        <f t="shared" si="170"/>
        <v>-</v>
      </c>
      <c r="CS49" s="227" t="str">
        <f t="shared" si="171"/>
        <v>-</v>
      </c>
      <c r="CT49" s="228" t="str">
        <f t="shared" si="172"/>
        <v>-</v>
      </c>
      <c r="CU49" s="282"/>
      <c r="CV49" s="282"/>
      <c r="CW49" s="292" t="str">
        <f t="shared" si="173"/>
        <v>-</v>
      </c>
      <c r="CX49" s="234" t="str">
        <f t="shared" si="174"/>
        <v>-</v>
      </c>
      <c r="CY49" s="234" t="str">
        <f t="shared" si="175"/>
        <v>-</v>
      </c>
      <c r="CZ49" s="234" t="str">
        <f t="shared" si="176"/>
        <v>-</v>
      </c>
      <c r="DA49" s="234" t="str">
        <f t="shared" si="177"/>
        <v>-</v>
      </c>
      <c r="DB49" s="235" t="str">
        <f t="shared" si="178"/>
        <v>-</v>
      </c>
      <c r="DC49" s="282"/>
      <c r="DD49" s="282"/>
      <c r="DE49" s="226" t="str">
        <f t="shared" si="179"/>
        <v>-</v>
      </c>
      <c r="DF49" s="227" t="str">
        <f t="shared" si="180"/>
        <v>-</v>
      </c>
      <c r="DG49" s="227" t="str">
        <f t="shared" si="181"/>
        <v>-</v>
      </c>
      <c r="DH49" s="227" t="str">
        <f t="shared" si="182"/>
        <v>-</v>
      </c>
      <c r="DI49" s="227" t="str">
        <f t="shared" si="183"/>
        <v>-</v>
      </c>
      <c r="DJ49" s="228" t="str">
        <f t="shared" si="184"/>
        <v>-</v>
      </c>
      <c r="DK49" s="282"/>
      <c r="DL49" s="282"/>
      <c r="DM49" s="226" t="str">
        <f t="shared" si="185"/>
        <v>-</v>
      </c>
      <c r="DN49" s="227" t="str">
        <f t="shared" si="186"/>
        <v>-</v>
      </c>
      <c r="DO49" s="227" t="str">
        <f t="shared" si="187"/>
        <v>-</v>
      </c>
      <c r="DP49" s="227" t="str">
        <f t="shared" si="188"/>
        <v>-</v>
      </c>
      <c r="DQ49" s="227" t="str">
        <f t="shared" si="189"/>
        <v>-</v>
      </c>
      <c r="DR49" s="228" t="str">
        <f t="shared" si="190"/>
        <v>-</v>
      </c>
      <c r="DS49" s="282"/>
      <c r="DT49" s="282"/>
      <c r="DU49" s="226" t="str">
        <f t="shared" si="191"/>
        <v>-</v>
      </c>
      <c r="DV49" s="227" t="str">
        <f t="shared" si="192"/>
        <v>-</v>
      </c>
      <c r="DW49" s="227" t="str">
        <f t="shared" si="193"/>
        <v>-</v>
      </c>
      <c r="DX49" s="227" t="str">
        <f t="shared" si="194"/>
        <v>-</v>
      </c>
      <c r="DY49" s="227" t="str">
        <f t="shared" si="195"/>
        <v>-</v>
      </c>
      <c r="DZ49" s="228" t="str">
        <f t="shared" si="196"/>
        <v>-</v>
      </c>
      <c r="EA49" s="282"/>
      <c r="EB49" s="282"/>
      <c r="EC49" s="226" t="str">
        <f t="shared" si="197"/>
        <v>-</v>
      </c>
      <c r="ED49" s="227" t="str">
        <f t="shared" si="198"/>
        <v>-</v>
      </c>
      <c r="EE49" s="227" t="str">
        <f t="shared" si="199"/>
        <v>-</v>
      </c>
      <c r="EF49" s="227" t="str">
        <f t="shared" si="200"/>
        <v>-</v>
      </c>
      <c r="EG49" s="227" t="str">
        <f t="shared" si="201"/>
        <v>-</v>
      </c>
      <c r="EH49" s="228" t="str">
        <f t="shared" si="202"/>
        <v>-</v>
      </c>
      <c r="EI49" s="282"/>
      <c r="EJ49" s="282"/>
      <c r="EK49" s="226" t="str">
        <f t="shared" si="203"/>
        <v>-</v>
      </c>
      <c r="EL49" s="227" t="str">
        <f t="shared" si="204"/>
        <v>-</v>
      </c>
      <c r="EM49" s="227" t="str">
        <f t="shared" si="205"/>
        <v>-</v>
      </c>
      <c r="EN49" s="227" t="str">
        <f t="shared" si="206"/>
        <v>-</v>
      </c>
      <c r="EO49" s="227" t="str">
        <f t="shared" si="207"/>
        <v>-</v>
      </c>
      <c r="EP49" s="228" t="str">
        <f t="shared" si="208"/>
        <v>-</v>
      </c>
      <c r="EQ49" s="282"/>
      <c r="ER49" s="282"/>
      <c r="ES49" s="226" t="str">
        <f t="shared" si="209"/>
        <v>-</v>
      </c>
      <c r="ET49" s="227" t="str">
        <f t="shared" si="210"/>
        <v>-</v>
      </c>
      <c r="EU49" s="228" t="str">
        <f t="shared" si="211"/>
        <v>-</v>
      </c>
      <c r="EV49" s="282"/>
      <c r="EW49" s="282"/>
      <c r="EX49" s="301" t="str">
        <f t="shared" si="212"/>
        <v>-</v>
      </c>
      <c r="EY49" s="259" t="str">
        <f t="shared" si="213"/>
        <v>-</v>
      </c>
      <c r="EZ49" s="259">
        <f t="shared" si="214"/>
        <v>1195.08</v>
      </c>
      <c r="FA49" s="259" t="str">
        <f t="shared" si="215"/>
        <v>-</v>
      </c>
      <c r="FB49" s="259" t="str">
        <f t="shared" si="216"/>
        <v>-</v>
      </c>
      <c r="FC49" s="260">
        <f t="shared" si="217"/>
        <v>1502.0600000000002</v>
      </c>
      <c r="FD49" s="282"/>
      <c r="FE49" s="282"/>
      <c r="FF49" s="301" t="str">
        <f t="shared" si="218"/>
        <v>-</v>
      </c>
      <c r="FG49" s="259" t="str">
        <f t="shared" si="219"/>
        <v>-</v>
      </c>
      <c r="FH49" s="259" t="str">
        <f t="shared" si="220"/>
        <v>-</v>
      </c>
      <c r="FI49" s="259" t="str">
        <f t="shared" si="221"/>
        <v>-</v>
      </c>
      <c r="FJ49" s="259" t="str">
        <f t="shared" si="222"/>
        <v>-</v>
      </c>
      <c r="FK49" s="260" t="str">
        <f t="shared" si="223"/>
        <v>-</v>
      </c>
      <c r="FL49" s="282"/>
      <c r="FM49" s="282"/>
      <c r="FN49" s="301" t="str">
        <f t="shared" si="224"/>
        <v>-</v>
      </c>
      <c r="FO49" s="259" t="str">
        <f t="shared" si="225"/>
        <v>-</v>
      </c>
      <c r="FP49" s="259" t="str">
        <f t="shared" si="226"/>
        <v>-</v>
      </c>
      <c r="FQ49" s="259" t="str">
        <f t="shared" si="227"/>
        <v>-</v>
      </c>
      <c r="FR49" s="259" t="str">
        <f t="shared" si="228"/>
        <v>-</v>
      </c>
      <c r="FS49" s="260" t="str">
        <f t="shared" si="229"/>
        <v>-</v>
      </c>
      <c r="FT49" s="282"/>
      <c r="FU49" s="282"/>
      <c r="FV49" s="301" t="str">
        <f t="shared" si="230"/>
        <v>-</v>
      </c>
      <c r="FW49" s="259" t="str">
        <f t="shared" si="231"/>
        <v>-</v>
      </c>
      <c r="FX49" s="259" t="str">
        <f t="shared" si="232"/>
        <v>-</v>
      </c>
      <c r="FY49" s="259" t="str">
        <f t="shared" si="233"/>
        <v>-</v>
      </c>
      <c r="FZ49" s="259" t="str">
        <f t="shared" si="234"/>
        <v>-</v>
      </c>
      <c r="GA49" s="260" t="str">
        <f t="shared" si="235"/>
        <v>-</v>
      </c>
      <c r="GB49" s="282"/>
      <c r="GC49" s="282"/>
      <c r="GD49" s="301" t="str">
        <f t="shared" si="236"/>
        <v>-</v>
      </c>
      <c r="GE49" s="259" t="str">
        <f t="shared" si="237"/>
        <v>-</v>
      </c>
      <c r="GF49" s="259" t="str">
        <f t="shared" si="238"/>
        <v>-</v>
      </c>
      <c r="GG49" s="259" t="str">
        <f t="shared" si="239"/>
        <v>-</v>
      </c>
      <c r="GH49" s="259" t="str">
        <f t="shared" si="240"/>
        <v>-</v>
      </c>
      <c r="GI49" s="260" t="str">
        <f t="shared" si="241"/>
        <v>-</v>
      </c>
      <c r="GJ49" s="282"/>
      <c r="GK49" s="282"/>
      <c r="GL49" s="301" t="str">
        <f t="shared" si="242"/>
        <v>-</v>
      </c>
      <c r="GM49" s="259" t="str">
        <f t="shared" si="243"/>
        <v>-</v>
      </c>
      <c r="GN49" s="259" t="str">
        <f t="shared" si="244"/>
        <v>-</v>
      </c>
      <c r="GO49" s="259" t="str">
        <f t="shared" si="245"/>
        <v>-</v>
      </c>
      <c r="GP49" s="259" t="str">
        <f t="shared" si="246"/>
        <v>-</v>
      </c>
      <c r="GQ49" s="260" t="str">
        <f t="shared" si="247"/>
        <v>-</v>
      </c>
      <c r="GR49" s="282"/>
      <c r="GS49" s="282"/>
      <c r="GT49" s="301" t="str">
        <f t="shared" si="248"/>
        <v>-</v>
      </c>
      <c r="GU49" s="259" t="str">
        <f t="shared" si="249"/>
        <v>-</v>
      </c>
      <c r="GV49" s="259" t="str">
        <f t="shared" si="250"/>
        <v>-</v>
      </c>
      <c r="GW49" s="259" t="str">
        <f t="shared" si="251"/>
        <v>-</v>
      </c>
      <c r="GX49" s="259" t="str">
        <f t="shared" si="252"/>
        <v>-</v>
      </c>
      <c r="GY49" s="260" t="str">
        <f t="shared" si="253"/>
        <v>-</v>
      </c>
      <c r="GZ49" s="282"/>
      <c r="HA49" s="282"/>
      <c r="HB49" s="301" t="str">
        <f t="shared" si="254"/>
        <v>-</v>
      </c>
      <c r="HC49" s="259" t="str">
        <f t="shared" si="255"/>
        <v>-</v>
      </c>
      <c r="HD49" s="259" t="str">
        <f t="shared" si="256"/>
        <v>-</v>
      </c>
      <c r="HE49" s="259" t="str">
        <f t="shared" si="257"/>
        <v>-</v>
      </c>
      <c r="HF49" s="259" t="str">
        <f t="shared" si="258"/>
        <v>-</v>
      </c>
      <c r="HG49" s="260" t="str">
        <f t="shared" si="259"/>
        <v>-</v>
      </c>
      <c r="HH49" s="282"/>
      <c r="HI49" s="282"/>
      <c r="HJ49" s="301" t="str">
        <f t="shared" si="260"/>
        <v>-</v>
      </c>
      <c r="HK49" s="259" t="str">
        <f t="shared" si="261"/>
        <v>-</v>
      </c>
      <c r="HL49" s="260" t="str">
        <f t="shared" si="262"/>
        <v>-</v>
      </c>
      <c r="HM49" s="428" t="str">
        <f t="shared" si="110"/>
        <v>-</v>
      </c>
      <c r="HN49" s="429" t="str">
        <f t="shared" si="111"/>
        <v>-</v>
      </c>
      <c r="HO49" s="429">
        <f t="shared" si="112"/>
        <v>1</v>
      </c>
      <c r="HP49" s="429" t="str">
        <f t="shared" si="113"/>
        <v>-</v>
      </c>
      <c r="HQ49" s="429" t="str">
        <f t="shared" si="114"/>
        <v>-</v>
      </c>
      <c r="HR49" s="430">
        <f t="shared" si="115"/>
        <v>1</v>
      </c>
      <c r="HS49" s="450"/>
      <c r="HT49" s="450"/>
      <c r="HU49" s="428" t="str">
        <f t="shared" si="116"/>
        <v>-</v>
      </c>
      <c r="HV49" s="429" t="str">
        <f t="shared" si="117"/>
        <v>-</v>
      </c>
      <c r="HW49" s="429" t="str">
        <f t="shared" si="118"/>
        <v>-</v>
      </c>
      <c r="HX49" s="429" t="str">
        <f t="shared" si="119"/>
        <v>-</v>
      </c>
      <c r="HY49" s="429" t="str">
        <f t="shared" si="120"/>
        <v>-</v>
      </c>
      <c r="HZ49" s="430" t="str">
        <f t="shared" si="121"/>
        <v>-</v>
      </c>
      <c r="IA49" s="450"/>
      <c r="IB49" s="450"/>
      <c r="IC49" s="428" t="str">
        <f t="shared" si="122"/>
        <v>-</v>
      </c>
      <c r="ID49" s="429" t="str">
        <f t="shared" si="123"/>
        <v>-</v>
      </c>
      <c r="IE49" s="429" t="str">
        <f t="shared" si="124"/>
        <v>-</v>
      </c>
      <c r="IF49" s="429" t="str">
        <f t="shared" si="125"/>
        <v>-</v>
      </c>
      <c r="IG49" s="429" t="str">
        <f t="shared" si="126"/>
        <v>-</v>
      </c>
      <c r="IH49" s="430" t="str">
        <f t="shared" si="127"/>
        <v>-</v>
      </c>
      <c r="II49" s="450"/>
      <c r="IJ49" s="450"/>
      <c r="IK49" s="428" t="str">
        <f t="shared" si="128"/>
        <v>-</v>
      </c>
      <c r="IL49" s="429" t="str">
        <f t="shared" si="129"/>
        <v>-</v>
      </c>
      <c r="IM49" s="429" t="str">
        <f t="shared" si="130"/>
        <v>-</v>
      </c>
      <c r="IN49" s="429" t="str">
        <f t="shared" si="131"/>
        <v>-</v>
      </c>
      <c r="IO49" s="429" t="str">
        <f t="shared" si="132"/>
        <v>-</v>
      </c>
      <c r="IP49" s="430" t="str">
        <f t="shared" si="133"/>
        <v>-</v>
      </c>
      <c r="IQ49" s="450"/>
      <c r="IR49" s="450"/>
      <c r="IS49" s="428" t="str">
        <f t="shared" si="134"/>
        <v>-</v>
      </c>
      <c r="IT49" s="429" t="str">
        <f t="shared" si="135"/>
        <v>-</v>
      </c>
      <c r="IU49" s="429" t="str">
        <f t="shared" si="136"/>
        <v>-</v>
      </c>
      <c r="IV49" s="429" t="str">
        <f t="shared" si="137"/>
        <v>-</v>
      </c>
      <c r="IW49" s="429" t="str">
        <f t="shared" si="138"/>
        <v>-</v>
      </c>
      <c r="IX49" s="430" t="str">
        <f t="shared" si="139"/>
        <v>-</v>
      </c>
      <c r="IY49" s="450"/>
      <c r="IZ49" s="450"/>
      <c r="JA49" s="428" t="str">
        <f t="shared" si="140"/>
        <v>-</v>
      </c>
      <c r="JB49" s="429" t="str">
        <f t="shared" si="141"/>
        <v>-</v>
      </c>
      <c r="JC49" s="429" t="str">
        <f t="shared" si="142"/>
        <v>-</v>
      </c>
      <c r="JD49" s="429" t="str">
        <f t="shared" si="143"/>
        <v>-</v>
      </c>
      <c r="JE49" s="429" t="str">
        <f t="shared" si="144"/>
        <v>-</v>
      </c>
      <c r="JF49" s="430" t="str">
        <f t="shared" si="145"/>
        <v>-</v>
      </c>
      <c r="JG49" s="450"/>
      <c r="JH49" s="450"/>
      <c r="JI49" s="428" t="str">
        <f t="shared" si="146"/>
        <v>-</v>
      </c>
      <c r="JJ49" s="429" t="str">
        <f t="shared" si="147"/>
        <v>-</v>
      </c>
      <c r="JK49" s="429" t="str">
        <f t="shared" si="148"/>
        <v>-</v>
      </c>
      <c r="JL49" s="429" t="str">
        <f t="shared" si="149"/>
        <v>-</v>
      </c>
      <c r="JM49" s="429" t="str">
        <f t="shared" si="150"/>
        <v>-</v>
      </c>
      <c r="JN49" s="430" t="str">
        <f t="shared" si="151"/>
        <v>-</v>
      </c>
      <c r="JO49" s="450"/>
      <c r="JP49" s="450"/>
      <c r="JQ49" s="428" t="str">
        <f t="shared" si="152"/>
        <v>-</v>
      </c>
      <c r="JR49" s="429" t="str">
        <f t="shared" si="153"/>
        <v>-</v>
      </c>
      <c r="JS49" s="429" t="str">
        <f t="shared" si="154"/>
        <v>-</v>
      </c>
      <c r="JT49" s="429" t="str">
        <f t="shared" si="155"/>
        <v>-</v>
      </c>
      <c r="JU49" s="429" t="str">
        <f t="shared" si="156"/>
        <v>-</v>
      </c>
      <c r="JV49" s="430" t="str">
        <f t="shared" si="157"/>
        <v>-</v>
      </c>
      <c r="JW49" s="450"/>
      <c r="JX49" s="450"/>
      <c r="JY49" s="428" t="str">
        <f t="shared" si="158"/>
        <v>-</v>
      </c>
      <c r="JZ49" s="429" t="str">
        <f t="shared" si="159"/>
        <v>-</v>
      </c>
      <c r="KA49" s="430" t="str">
        <f t="shared" si="160"/>
        <v>-</v>
      </c>
      <c r="KB49" s="172"/>
      <c r="KC49" s="355"/>
      <c r="KD49" s="355"/>
      <c r="KE49" s="355"/>
      <c r="KF49" s="355"/>
      <c r="KG49" s="355"/>
      <c r="KH49" s="355"/>
      <c r="KI49" s="358"/>
      <c r="KJ49" s="358"/>
      <c r="KK49" s="358"/>
      <c r="KL49" s="358"/>
      <c r="KM49" s="358"/>
      <c r="KN49" s="358"/>
      <c r="KO49" s="358"/>
      <c r="KP49" s="358"/>
      <c r="KQ49" s="358"/>
      <c r="KR49" s="358"/>
      <c r="KS49" s="358"/>
      <c r="KT49" s="358"/>
      <c r="KU49" s="358"/>
      <c r="KV49" s="358"/>
      <c r="KW49" s="358"/>
      <c r="KX49" s="358"/>
      <c r="KY49" s="358"/>
      <c r="KZ49" s="358"/>
      <c r="LA49" s="358"/>
      <c r="LB49" s="358"/>
      <c r="LC49" s="358"/>
      <c r="LD49" s="358"/>
      <c r="LE49" s="358"/>
      <c r="LF49" s="358"/>
      <c r="LG49" s="358"/>
      <c r="LH49" s="358"/>
      <c r="LI49" s="358"/>
      <c r="LJ49" s="358"/>
      <c r="LK49" s="358"/>
      <c r="LL49" s="358"/>
      <c r="LM49" s="358"/>
      <c r="LN49" s="358"/>
      <c r="LO49" s="358"/>
      <c r="LP49" s="358"/>
      <c r="LQ49" s="358"/>
      <c r="LR49" s="358"/>
      <c r="LS49" s="344"/>
      <c r="LT49" s="344"/>
      <c r="LU49" s="344"/>
      <c r="LV49" s="344"/>
      <c r="LW49" s="344"/>
      <c r="LX49" s="344"/>
      <c r="LY49" s="358"/>
      <c r="LZ49" s="358"/>
      <c r="MA49" s="405"/>
    </row>
    <row r="50" spans="1:339" x14ac:dyDescent="0.2">
      <c r="A50" s="310" t="s">
        <v>243</v>
      </c>
      <c r="B50" s="172">
        <v>0</v>
      </c>
      <c r="C50" s="172">
        <v>0</v>
      </c>
      <c r="D50" s="172" t="s">
        <v>315</v>
      </c>
      <c r="E50" s="172">
        <v>1</v>
      </c>
      <c r="F50" s="173">
        <v>2</v>
      </c>
      <c r="G50" s="218" t="s">
        <v>184</v>
      </c>
      <c r="H50" s="348">
        <v>2007</v>
      </c>
      <c r="I50" s="349">
        <v>2007</v>
      </c>
      <c r="J50" s="362">
        <v>31.1</v>
      </c>
      <c r="K50" s="362">
        <v>45.7</v>
      </c>
      <c r="L50" s="362">
        <v>39.4</v>
      </c>
      <c r="M50" s="362">
        <v>57.2</v>
      </c>
      <c r="N50" s="362">
        <v>65</v>
      </c>
      <c r="O50" s="363">
        <v>60.7</v>
      </c>
      <c r="P50" s="388">
        <v>2007</v>
      </c>
      <c r="Q50" s="389">
        <v>2007</v>
      </c>
      <c r="R50" s="362">
        <v>2.1</v>
      </c>
      <c r="S50" s="362">
        <v>1.4</v>
      </c>
      <c r="T50" s="362">
        <v>1.7</v>
      </c>
      <c r="U50" s="362">
        <v>18.899999999999999</v>
      </c>
      <c r="V50" s="362">
        <v>9.6</v>
      </c>
      <c r="W50" s="363">
        <v>14.7</v>
      </c>
      <c r="X50" s="388"/>
      <c r="Y50" s="389"/>
      <c r="Z50" s="362"/>
      <c r="AA50" s="362"/>
      <c r="AB50" s="362"/>
      <c r="AC50" s="362"/>
      <c r="AD50" s="362"/>
      <c r="AE50" s="363"/>
      <c r="AF50" s="388"/>
      <c r="AG50" s="389"/>
      <c r="AH50" s="362"/>
      <c r="AI50" s="362"/>
      <c r="AJ50" s="362"/>
      <c r="AK50" s="362"/>
      <c r="AL50" s="362"/>
      <c r="AM50" s="363"/>
      <c r="AN50" s="388">
        <v>2007</v>
      </c>
      <c r="AO50" s="389">
        <v>2007</v>
      </c>
      <c r="AP50" s="362"/>
      <c r="AQ50" s="362">
        <v>10.9</v>
      </c>
      <c r="AR50" s="362">
        <v>14</v>
      </c>
      <c r="AS50" s="362">
        <v>55.4</v>
      </c>
      <c r="AT50" s="362">
        <v>43.4</v>
      </c>
      <c r="AU50" s="363">
        <v>48.9</v>
      </c>
      <c r="AV50" s="388">
        <v>2007</v>
      </c>
      <c r="AW50" s="389">
        <v>2007</v>
      </c>
      <c r="AX50" s="349"/>
      <c r="AY50" s="349"/>
      <c r="AZ50" s="349"/>
      <c r="BA50" s="349"/>
      <c r="BB50" s="349"/>
      <c r="BC50" s="481">
        <v>44.1</v>
      </c>
      <c r="BD50" s="388">
        <v>2007</v>
      </c>
      <c r="BE50" s="389">
        <v>2007</v>
      </c>
      <c r="BF50" s="396" t="s">
        <v>573</v>
      </c>
      <c r="BG50" s="396" t="s">
        <v>573</v>
      </c>
      <c r="BH50" s="396">
        <v>3.5</v>
      </c>
      <c r="BI50" s="396" t="s">
        <v>573</v>
      </c>
      <c r="BJ50" s="396" t="s">
        <v>573</v>
      </c>
      <c r="BK50" s="397">
        <v>8.1</v>
      </c>
      <c r="BL50" s="388">
        <v>2007</v>
      </c>
      <c r="BM50" s="349">
        <v>2007</v>
      </c>
      <c r="BN50" s="349" t="s">
        <v>573</v>
      </c>
      <c r="BO50" s="349" t="s">
        <v>573</v>
      </c>
      <c r="BP50" s="349">
        <v>7</v>
      </c>
      <c r="BQ50" s="349" t="s">
        <v>573</v>
      </c>
      <c r="BR50" s="349" t="s">
        <v>573</v>
      </c>
      <c r="BS50" s="481">
        <v>11.4</v>
      </c>
      <c r="BT50" s="388"/>
      <c r="BU50" s="389"/>
      <c r="BV50" s="396"/>
      <c r="BW50" s="396"/>
      <c r="BX50" s="397"/>
      <c r="BY50" s="216"/>
      <c r="BZ50" s="208"/>
      <c r="CA50" s="208"/>
      <c r="CB50" s="208"/>
      <c r="CC50" s="208"/>
      <c r="CD50" s="284"/>
      <c r="CE50" s="282"/>
      <c r="CF50" s="282"/>
      <c r="CG50" s="226">
        <f t="shared" si="161"/>
        <v>0</v>
      </c>
      <c r="CH50" s="227">
        <f t="shared" si="162"/>
        <v>0</v>
      </c>
      <c r="CI50" s="227">
        <f t="shared" si="163"/>
        <v>0</v>
      </c>
      <c r="CJ50" s="227">
        <f t="shared" si="164"/>
        <v>0</v>
      </c>
      <c r="CK50" s="227">
        <f t="shared" si="165"/>
        <v>0</v>
      </c>
      <c r="CL50" s="228">
        <f t="shared" si="166"/>
        <v>0</v>
      </c>
      <c r="CM50" s="282"/>
      <c r="CN50" s="282"/>
      <c r="CO50" s="226">
        <f t="shared" si="167"/>
        <v>0</v>
      </c>
      <c r="CP50" s="227">
        <f t="shared" si="168"/>
        <v>0</v>
      </c>
      <c r="CQ50" s="227">
        <f t="shared" si="169"/>
        <v>0</v>
      </c>
      <c r="CR50" s="227">
        <f t="shared" si="170"/>
        <v>0</v>
      </c>
      <c r="CS50" s="227">
        <f t="shared" si="171"/>
        <v>0</v>
      </c>
      <c r="CT50" s="228">
        <f t="shared" si="172"/>
        <v>0</v>
      </c>
      <c r="CU50" s="282"/>
      <c r="CV50" s="282"/>
      <c r="CW50" s="292" t="str">
        <f t="shared" si="173"/>
        <v>-</v>
      </c>
      <c r="CX50" s="234" t="str">
        <f t="shared" si="174"/>
        <v>-</v>
      </c>
      <c r="CY50" s="234" t="str">
        <f t="shared" si="175"/>
        <v>-</v>
      </c>
      <c r="CZ50" s="234" t="str">
        <f t="shared" si="176"/>
        <v>-</v>
      </c>
      <c r="DA50" s="234" t="str">
        <f t="shared" si="177"/>
        <v>-</v>
      </c>
      <c r="DB50" s="235" t="str">
        <f t="shared" si="178"/>
        <v>-</v>
      </c>
      <c r="DC50" s="282"/>
      <c r="DD50" s="282"/>
      <c r="DE50" s="226" t="str">
        <f t="shared" si="179"/>
        <v>-</v>
      </c>
      <c r="DF50" s="227" t="str">
        <f t="shared" si="180"/>
        <v>-</v>
      </c>
      <c r="DG50" s="227" t="str">
        <f t="shared" si="181"/>
        <v>-</v>
      </c>
      <c r="DH50" s="227" t="str">
        <f t="shared" si="182"/>
        <v>-</v>
      </c>
      <c r="DI50" s="227" t="str">
        <f t="shared" si="183"/>
        <v>-</v>
      </c>
      <c r="DJ50" s="228" t="str">
        <f t="shared" si="184"/>
        <v>-</v>
      </c>
      <c r="DK50" s="282"/>
      <c r="DL50" s="282"/>
      <c r="DM50" s="226" t="str">
        <f t="shared" si="185"/>
        <v>-</v>
      </c>
      <c r="DN50" s="227">
        <f t="shared" si="186"/>
        <v>0</v>
      </c>
      <c r="DO50" s="227">
        <f t="shared" si="187"/>
        <v>0</v>
      </c>
      <c r="DP50" s="227">
        <f t="shared" si="188"/>
        <v>0</v>
      </c>
      <c r="DQ50" s="227">
        <f t="shared" si="189"/>
        <v>0</v>
      </c>
      <c r="DR50" s="228">
        <f t="shared" si="190"/>
        <v>0</v>
      </c>
      <c r="DS50" s="282"/>
      <c r="DT50" s="282"/>
      <c r="DU50" s="226" t="str">
        <f t="shared" si="191"/>
        <v>-</v>
      </c>
      <c r="DV50" s="227" t="str">
        <f t="shared" si="192"/>
        <v>-</v>
      </c>
      <c r="DW50" s="227" t="str">
        <f t="shared" si="193"/>
        <v>-</v>
      </c>
      <c r="DX50" s="227" t="str">
        <f t="shared" si="194"/>
        <v>-</v>
      </c>
      <c r="DY50" s="227" t="str">
        <f t="shared" si="195"/>
        <v>-</v>
      </c>
      <c r="DZ50" s="228">
        <f t="shared" si="196"/>
        <v>0</v>
      </c>
      <c r="EA50" s="282"/>
      <c r="EB50" s="282"/>
      <c r="EC50" s="226">
        <f t="shared" si="197"/>
        <v>0</v>
      </c>
      <c r="ED50" s="227">
        <f t="shared" si="198"/>
        <v>0</v>
      </c>
      <c r="EE50" s="227">
        <f t="shared" si="199"/>
        <v>0</v>
      </c>
      <c r="EF50" s="227">
        <f t="shared" si="200"/>
        <v>0</v>
      </c>
      <c r="EG50" s="227">
        <f t="shared" si="201"/>
        <v>0</v>
      </c>
      <c r="EH50" s="228">
        <f t="shared" si="202"/>
        <v>0</v>
      </c>
      <c r="EI50" s="282"/>
      <c r="EJ50" s="282"/>
      <c r="EK50" s="226">
        <f t="shared" si="203"/>
        <v>0</v>
      </c>
      <c r="EL50" s="227">
        <f t="shared" si="204"/>
        <v>0</v>
      </c>
      <c r="EM50" s="227">
        <f t="shared" si="205"/>
        <v>0</v>
      </c>
      <c r="EN50" s="227">
        <f t="shared" si="206"/>
        <v>0</v>
      </c>
      <c r="EO50" s="227">
        <f t="shared" si="207"/>
        <v>0</v>
      </c>
      <c r="EP50" s="228">
        <f t="shared" si="208"/>
        <v>0</v>
      </c>
      <c r="EQ50" s="282"/>
      <c r="ER50" s="282"/>
      <c r="ES50" s="226" t="str">
        <f t="shared" si="209"/>
        <v>-</v>
      </c>
      <c r="ET50" s="227" t="str">
        <f t="shared" si="210"/>
        <v>-</v>
      </c>
      <c r="EU50" s="228" t="str">
        <f t="shared" si="211"/>
        <v>-</v>
      </c>
      <c r="EV50" s="282"/>
      <c r="EW50" s="282"/>
      <c r="EX50" s="301">
        <f t="shared" si="212"/>
        <v>0</v>
      </c>
      <c r="EY50" s="259">
        <f t="shared" si="213"/>
        <v>0</v>
      </c>
      <c r="EZ50" s="259">
        <f t="shared" si="214"/>
        <v>0</v>
      </c>
      <c r="FA50" s="259">
        <f t="shared" si="215"/>
        <v>0</v>
      </c>
      <c r="FB50" s="259">
        <f t="shared" si="216"/>
        <v>0</v>
      </c>
      <c r="FC50" s="260">
        <f t="shared" si="217"/>
        <v>0</v>
      </c>
      <c r="FD50" s="282"/>
      <c r="FE50" s="282"/>
      <c r="FF50" s="301">
        <f t="shared" si="218"/>
        <v>0</v>
      </c>
      <c r="FG50" s="259">
        <f t="shared" si="219"/>
        <v>0</v>
      </c>
      <c r="FH50" s="259">
        <f t="shared" si="220"/>
        <v>0</v>
      </c>
      <c r="FI50" s="259">
        <f t="shared" si="221"/>
        <v>0</v>
      </c>
      <c r="FJ50" s="259">
        <f t="shared" si="222"/>
        <v>0</v>
      </c>
      <c r="FK50" s="260">
        <f t="shared" si="223"/>
        <v>0</v>
      </c>
      <c r="FL50" s="282"/>
      <c r="FM50" s="282"/>
      <c r="FN50" s="301" t="str">
        <f t="shared" si="224"/>
        <v>-</v>
      </c>
      <c r="FO50" s="259" t="str">
        <f t="shared" si="225"/>
        <v>-</v>
      </c>
      <c r="FP50" s="259" t="str">
        <f t="shared" si="226"/>
        <v>-</v>
      </c>
      <c r="FQ50" s="259" t="str">
        <f t="shared" si="227"/>
        <v>-</v>
      </c>
      <c r="FR50" s="259" t="str">
        <f t="shared" si="228"/>
        <v>-</v>
      </c>
      <c r="FS50" s="260" t="str">
        <f t="shared" si="229"/>
        <v>-</v>
      </c>
      <c r="FT50" s="282"/>
      <c r="FU50" s="282"/>
      <c r="FV50" s="301" t="str">
        <f t="shared" si="230"/>
        <v>-</v>
      </c>
      <c r="FW50" s="259" t="str">
        <f t="shared" si="231"/>
        <v>-</v>
      </c>
      <c r="FX50" s="259" t="str">
        <f t="shared" si="232"/>
        <v>-</v>
      </c>
      <c r="FY50" s="259" t="str">
        <f t="shared" si="233"/>
        <v>-</v>
      </c>
      <c r="FZ50" s="259" t="str">
        <f t="shared" si="234"/>
        <v>-</v>
      </c>
      <c r="GA50" s="260" t="str">
        <f t="shared" si="235"/>
        <v>-</v>
      </c>
      <c r="GB50" s="282"/>
      <c r="GC50" s="282"/>
      <c r="GD50" s="301" t="str">
        <f t="shared" si="236"/>
        <v>-</v>
      </c>
      <c r="GE50" s="259">
        <f t="shared" si="237"/>
        <v>0</v>
      </c>
      <c r="GF50" s="259">
        <f t="shared" si="238"/>
        <v>0</v>
      </c>
      <c r="GG50" s="259">
        <f t="shared" si="239"/>
        <v>0</v>
      </c>
      <c r="GH50" s="259">
        <f t="shared" si="240"/>
        <v>0</v>
      </c>
      <c r="GI50" s="260">
        <f t="shared" si="241"/>
        <v>0</v>
      </c>
      <c r="GJ50" s="282"/>
      <c r="GK50" s="282"/>
      <c r="GL50" s="301" t="str">
        <f t="shared" si="242"/>
        <v>-</v>
      </c>
      <c r="GM50" s="259" t="str">
        <f t="shared" si="243"/>
        <v>-</v>
      </c>
      <c r="GN50" s="259" t="str">
        <f t="shared" si="244"/>
        <v>-</v>
      </c>
      <c r="GO50" s="259" t="str">
        <f t="shared" si="245"/>
        <v>-</v>
      </c>
      <c r="GP50" s="259" t="str">
        <f t="shared" si="246"/>
        <v>-</v>
      </c>
      <c r="GQ50" s="260">
        <f t="shared" si="247"/>
        <v>0</v>
      </c>
      <c r="GR50" s="282"/>
      <c r="GS50" s="282"/>
      <c r="GT50" s="301" t="e">
        <f t="shared" si="248"/>
        <v>#VALUE!</v>
      </c>
      <c r="GU50" s="259" t="e">
        <f t="shared" si="249"/>
        <v>#VALUE!</v>
      </c>
      <c r="GV50" s="259">
        <f t="shared" si="250"/>
        <v>0</v>
      </c>
      <c r="GW50" s="259" t="e">
        <f t="shared" si="251"/>
        <v>#VALUE!</v>
      </c>
      <c r="GX50" s="259" t="e">
        <f t="shared" si="252"/>
        <v>#VALUE!</v>
      </c>
      <c r="GY50" s="260">
        <f t="shared" si="253"/>
        <v>0</v>
      </c>
      <c r="GZ50" s="282"/>
      <c r="HA50" s="282"/>
      <c r="HB50" s="301" t="e">
        <f t="shared" si="254"/>
        <v>#VALUE!</v>
      </c>
      <c r="HC50" s="259" t="e">
        <f t="shared" si="255"/>
        <v>#VALUE!</v>
      </c>
      <c r="HD50" s="259">
        <f t="shared" si="256"/>
        <v>0</v>
      </c>
      <c r="HE50" s="259" t="e">
        <f t="shared" si="257"/>
        <v>#VALUE!</v>
      </c>
      <c r="HF50" s="259" t="e">
        <f t="shared" si="258"/>
        <v>#VALUE!</v>
      </c>
      <c r="HG50" s="260">
        <f t="shared" si="259"/>
        <v>0</v>
      </c>
      <c r="HH50" s="282"/>
      <c r="HI50" s="282"/>
      <c r="HJ50" s="301" t="str">
        <f t="shared" si="260"/>
        <v>-</v>
      </c>
      <c r="HK50" s="259" t="str">
        <f t="shared" si="261"/>
        <v>-</v>
      </c>
      <c r="HL50" s="260" t="str">
        <f t="shared" si="262"/>
        <v>-</v>
      </c>
      <c r="HM50" s="428">
        <f t="shared" si="110"/>
        <v>1</v>
      </c>
      <c r="HN50" s="429">
        <f t="shared" si="111"/>
        <v>1</v>
      </c>
      <c r="HO50" s="429">
        <f t="shared" si="112"/>
        <v>1</v>
      </c>
      <c r="HP50" s="429">
        <f t="shared" si="113"/>
        <v>1</v>
      </c>
      <c r="HQ50" s="429">
        <f t="shared" si="114"/>
        <v>1</v>
      </c>
      <c r="HR50" s="430">
        <f t="shared" si="115"/>
        <v>1</v>
      </c>
      <c r="HS50" s="450"/>
      <c r="HT50" s="450"/>
      <c r="HU50" s="428">
        <f t="shared" si="116"/>
        <v>1</v>
      </c>
      <c r="HV50" s="429">
        <f t="shared" si="117"/>
        <v>1</v>
      </c>
      <c r="HW50" s="429">
        <f t="shared" si="118"/>
        <v>1</v>
      </c>
      <c r="HX50" s="429">
        <f t="shared" si="119"/>
        <v>1</v>
      </c>
      <c r="HY50" s="429">
        <f t="shared" si="120"/>
        <v>1</v>
      </c>
      <c r="HZ50" s="430">
        <f t="shared" si="121"/>
        <v>1</v>
      </c>
      <c r="IA50" s="450"/>
      <c r="IB50" s="450"/>
      <c r="IC50" s="428" t="str">
        <f t="shared" si="122"/>
        <v>-</v>
      </c>
      <c r="ID50" s="429" t="str">
        <f t="shared" si="123"/>
        <v>-</v>
      </c>
      <c r="IE50" s="429" t="str">
        <f t="shared" si="124"/>
        <v>-</v>
      </c>
      <c r="IF50" s="429" t="str">
        <f t="shared" si="125"/>
        <v>-</v>
      </c>
      <c r="IG50" s="429" t="str">
        <f t="shared" si="126"/>
        <v>-</v>
      </c>
      <c r="IH50" s="430" t="str">
        <f t="shared" si="127"/>
        <v>-</v>
      </c>
      <c r="II50" s="450"/>
      <c r="IJ50" s="450"/>
      <c r="IK50" s="428" t="str">
        <f t="shared" si="128"/>
        <v>-</v>
      </c>
      <c r="IL50" s="429" t="str">
        <f t="shared" si="129"/>
        <v>-</v>
      </c>
      <c r="IM50" s="429" t="str">
        <f t="shared" si="130"/>
        <v>-</v>
      </c>
      <c r="IN50" s="429" t="str">
        <f t="shared" si="131"/>
        <v>-</v>
      </c>
      <c r="IO50" s="429" t="str">
        <f t="shared" si="132"/>
        <v>-</v>
      </c>
      <c r="IP50" s="430" t="str">
        <f t="shared" si="133"/>
        <v>-</v>
      </c>
      <c r="IQ50" s="450"/>
      <c r="IR50" s="450"/>
      <c r="IS50" s="428" t="str">
        <f t="shared" si="134"/>
        <v>-</v>
      </c>
      <c r="IT50" s="429">
        <f t="shared" si="135"/>
        <v>1</v>
      </c>
      <c r="IU50" s="429">
        <f t="shared" si="136"/>
        <v>1</v>
      </c>
      <c r="IV50" s="429">
        <f t="shared" si="137"/>
        <v>1</v>
      </c>
      <c r="IW50" s="429">
        <f t="shared" si="138"/>
        <v>1</v>
      </c>
      <c r="IX50" s="430">
        <f t="shared" si="139"/>
        <v>1</v>
      </c>
      <c r="IY50" s="450"/>
      <c r="IZ50" s="450"/>
      <c r="JA50" s="428" t="str">
        <f t="shared" si="140"/>
        <v>-</v>
      </c>
      <c r="JB50" s="429" t="str">
        <f t="shared" si="141"/>
        <v>-</v>
      </c>
      <c r="JC50" s="429" t="str">
        <f t="shared" si="142"/>
        <v>-</v>
      </c>
      <c r="JD50" s="429" t="str">
        <f t="shared" si="143"/>
        <v>-</v>
      </c>
      <c r="JE50" s="429" t="str">
        <f t="shared" si="144"/>
        <v>-</v>
      </c>
      <c r="JF50" s="430">
        <f t="shared" si="145"/>
        <v>1</v>
      </c>
      <c r="JG50" s="450"/>
      <c r="JH50" s="450"/>
      <c r="JI50" s="428" t="str">
        <f t="shared" si="146"/>
        <v>-</v>
      </c>
      <c r="JJ50" s="429" t="str">
        <f t="shared" si="147"/>
        <v>-</v>
      </c>
      <c r="JK50" s="429">
        <f t="shared" si="148"/>
        <v>1</v>
      </c>
      <c r="JL50" s="429" t="str">
        <f t="shared" si="149"/>
        <v>-</v>
      </c>
      <c r="JM50" s="429" t="str">
        <f t="shared" si="150"/>
        <v>-</v>
      </c>
      <c r="JN50" s="430">
        <f t="shared" si="151"/>
        <v>1</v>
      </c>
      <c r="JO50" s="450"/>
      <c r="JP50" s="450"/>
      <c r="JQ50" s="428" t="str">
        <f t="shared" si="152"/>
        <v>-</v>
      </c>
      <c r="JR50" s="429" t="str">
        <f t="shared" si="153"/>
        <v>-</v>
      </c>
      <c r="JS50" s="429">
        <f t="shared" si="154"/>
        <v>1</v>
      </c>
      <c r="JT50" s="429" t="str">
        <f t="shared" si="155"/>
        <v>-</v>
      </c>
      <c r="JU50" s="429" t="str">
        <f t="shared" si="156"/>
        <v>-</v>
      </c>
      <c r="JV50" s="430">
        <f t="shared" si="157"/>
        <v>1</v>
      </c>
      <c r="JW50" s="450"/>
      <c r="JX50" s="450"/>
      <c r="JY50" s="428" t="str">
        <f t="shared" si="158"/>
        <v>-</v>
      </c>
      <c r="JZ50" s="429" t="str">
        <f t="shared" si="159"/>
        <v>-</v>
      </c>
      <c r="KA50" s="430" t="str">
        <f t="shared" si="160"/>
        <v>-</v>
      </c>
      <c r="KB50" s="172"/>
      <c r="KC50" s="355"/>
      <c r="KD50" s="355"/>
      <c r="KE50" s="355"/>
      <c r="KF50" s="355"/>
      <c r="KG50" s="355"/>
      <c r="KH50" s="355"/>
      <c r="KI50" s="358"/>
      <c r="KJ50" s="358"/>
      <c r="KK50" s="358"/>
      <c r="KL50" s="358"/>
      <c r="KM50" s="358"/>
      <c r="KN50" s="358"/>
      <c r="KO50" s="358"/>
      <c r="KP50" s="358"/>
      <c r="KQ50" s="358"/>
      <c r="KR50" s="358"/>
      <c r="KS50" s="358"/>
      <c r="KT50" s="358"/>
      <c r="KU50" s="358"/>
      <c r="KV50" s="358"/>
      <c r="KW50" s="358"/>
      <c r="KX50" s="358"/>
      <c r="KY50" s="358"/>
      <c r="KZ50" s="358"/>
      <c r="LA50" s="358"/>
      <c r="LB50" s="358"/>
      <c r="LC50" s="358"/>
      <c r="LD50" s="358" t="s">
        <v>628</v>
      </c>
      <c r="LE50" s="358" t="s">
        <v>628</v>
      </c>
      <c r="LF50" s="358"/>
      <c r="LG50" s="358"/>
      <c r="LH50" s="358"/>
      <c r="LI50" s="358"/>
      <c r="LJ50" s="358"/>
      <c r="LK50" s="358"/>
      <c r="LL50" s="358" t="s">
        <v>628</v>
      </c>
      <c r="LM50" s="358" t="s">
        <v>723</v>
      </c>
      <c r="LN50" s="358" t="s">
        <v>723</v>
      </c>
      <c r="LO50" s="358" t="s">
        <v>723</v>
      </c>
      <c r="LP50" s="358" t="s">
        <v>723</v>
      </c>
      <c r="LQ50" s="358" t="s">
        <v>723</v>
      </c>
      <c r="LR50" s="358" t="s">
        <v>723</v>
      </c>
      <c r="LS50" s="344"/>
      <c r="LT50" s="344"/>
      <c r="LU50" s="344"/>
      <c r="LV50" s="344"/>
      <c r="LW50" s="344"/>
      <c r="LX50" s="344"/>
      <c r="LY50" s="358"/>
      <c r="LZ50" s="358"/>
      <c r="MA50" s="405"/>
    </row>
    <row r="51" spans="1:339" x14ac:dyDescent="0.2">
      <c r="A51" s="310" t="s">
        <v>243</v>
      </c>
      <c r="B51" s="172">
        <v>0</v>
      </c>
      <c r="C51" s="172">
        <v>0</v>
      </c>
      <c r="D51" s="172" t="s">
        <v>335</v>
      </c>
      <c r="E51" s="172">
        <v>1</v>
      </c>
      <c r="F51" s="173">
        <v>2</v>
      </c>
      <c r="G51" s="218" t="s">
        <v>193</v>
      </c>
      <c r="H51" s="350">
        <v>2007</v>
      </c>
      <c r="I51" s="351">
        <v>2007</v>
      </c>
      <c r="J51" s="364">
        <v>14.2</v>
      </c>
      <c r="K51" s="364">
        <v>16.3</v>
      </c>
      <c r="L51" s="364">
        <v>15.4</v>
      </c>
      <c r="M51" s="364"/>
      <c r="N51" s="364"/>
      <c r="O51" s="365"/>
      <c r="P51" s="390"/>
      <c r="Q51" s="391"/>
      <c r="R51" s="364"/>
      <c r="S51" s="364"/>
      <c r="T51" s="364"/>
      <c r="U51" s="364"/>
      <c r="V51" s="364"/>
      <c r="W51" s="365"/>
      <c r="X51" s="390">
        <v>2013</v>
      </c>
      <c r="Y51" s="391">
        <v>2013</v>
      </c>
      <c r="Z51" s="364">
        <v>4.9000000000000004</v>
      </c>
      <c r="AA51" s="364">
        <v>3.1</v>
      </c>
      <c r="AB51" s="364">
        <v>3.7</v>
      </c>
      <c r="AC51" s="364">
        <v>16</v>
      </c>
      <c r="AD51" s="364">
        <v>16.399999999999999</v>
      </c>
      <c r="AE51" s="365">
        <v>16.2</v>
      </c>
      <c r="AF51" s="390"/>
      <c r="AG51" s="391"/>
      <c r="AH51" s="364"/>
      <c r="AI51" s="364"/>
      <c r="AJ51" s="364"/>
      <c r="AK51" s="364"/>
      <c r="AL51" s="364"/>
      <c r="AM51" s="365"/>
      <c r="AN51" s="390">
        <v>2013</v>
      </c>
      <c r="AO51" s="391">
        <v>2013</v>
      </c>
      <c r="AP51" s="364">
        <v>66</v>
      </c>
      <c r="AQ51" s="364">
        <v>23.6</v>
      </c>
      <c r="AR51" s="364">
        <v>36.5</v>
      </c>
      <c r="AS51" s="364">
        <v>84.4</v>
      </c>
      <c r="AT51" s="364">
        <v>63</v>
      </c>
      <c r="AU51" s="365">
        <v>70.900000000000006</v>
      </c>
      <c r="AV51" s="390">
        <v>2013</v>
      </c>
      <c r="AW51" s="391">
        <v>2013</v>
      </c>
      <c r="AX51" s="482">
        <v>40.299999999999997</v>
      </c>
      <c r="AY51" s="482">
        <v>31.9</v>
      </c>
      <c r="AZ51" s="482">
        <v>36.5</v>
      </c>
      <c r="BA51" s="482">
        <v>44.1</v>
      </c>
      <c r="BB51" s="482">
        <v>46.1</v>
      </c>
      <c r="BC51" s="483">
        <v>45.3</v>
      </c>
      <c r="BD51" s="390"/>
      <c r="BE51" s="391"/>
      <c r="BF51" s="398"/>
      <c r="BG51" s="398"/>
      <c r="BH51" s="398"/>
      <c r="BI51" s="398"/>
      <c r="BJ51" s="398"/>
      <c r="BK51" s="399"/>
      <c r="BL51" s="390"/>
      <c r="BM51" s="482"/>
      <c r="BN51" s="482"/>
      <c r="BO51" s="482"/>
      <c r="BP51" s="482"/>
      <c r="BQ51" s="482"/>
      <c r="BR51" s="482"/>
      <c r="BS51" s="483"/>
      <c r="BT51" s="390"/>
      <c r="BU51" s="391"/>
      <c r="BV51" s="398"/>
      <c r="BW51" s="398"/>
      <c r="BX51" s="399"/>
      <c r="BY51" s="216">
        <v>12628</v>
      </c>
      <c r="BZ51" s="208">
        <v>11282</v>
      </c>
      <c r="CA51" s="208">
        <v>23910</v>
      </c>
      <c r="CB51" s="208">
        <v>13956</v>
      </c>
      <c r="CC51" s="208">
        <v>10748</v>
      </c>
      <c r="CD51" s="284">
        <v>24704</v>
      </c>
      <c r="CE51" s="282"/>
      <c r="CF51" s="282"/>
      <c r="CG51" s="226">
        <f t="shared" si="161"/>
        <v>12628</v>
      </c>
      <c r="CH51" s="227">
        <f t="shared" si="162"/>
        <v>11282</v>
      </c>
      <c r="CI51" s="227">
        <f t="shared" si="163"/>
        <v>23910</v>
      </c>
      <c r="CJ51" s="227" t="str">
        <f t="shared" si="164"/>
        <v>-</v>
      </c>
      <c r="CK51" s="227" t="str">
        <f t="shared" si="165"/>
        <v>-</v>
      </c>
      <c r="CL51" s="228" t="str">
        <f t="shared" si="166"/>
        <v>-</v>
      </c>
      <c r="CM51" s="282"/>
      <c r="CN51" s="282"/>
      <c r="CO51" s="226" t="str">
        <f t="shared" si="167"/>
        <v>-</v>
      </c>
      <c r="CP51" s="227" t="str">
        <f t="shared" si="168"/>
        <v>-</v>
      </c>
      <c r="CQ51" s="227" t="str">
        <f t="shared" si="169"/>
        <v>-</v>
      </c>
      <c r="CR51" s="227" t="str">
        <f t="shared" si="170"/>
        <v>-</v>
      </c>
      <c r="CS51" s="227" t="str">
        <f t="shared" si="171"/>
        <v>-</v>
      </c>
      <c r="CT51" s="228" t="str">
        <f t="shared" si="172"/>
        <v>-</v>
      </c>
      <c r="CU51" s="282"/>
      <c r="CV51" s="282"/>
      <c r="CW51" s="292">
        <f t="shared" si="173"/>
        <v>12628</v>
      </c>
      <c r="CX51" s="234">
        <f t="shared" si="174"/>
        <v>11282</v>
      </c>
      <c r="CY51" s="234">
        <f t="shared" si="175"/>
        <v>23910</v>
      </c>
      <c r="CZ51" s="234">
        <f t="shared" si="176"/>
        <v>13956</v>
      </c>
      <c r="DA51" s="234">
        <f t="shared" si="177"/>
        <v>10748</v>
      </c>
      <c r="DB51" s="235">
        <f t="shared" si="178"/>
        <v>24704</v>
      </c>
      <c r="DC51" s="282"/>
      <c r="DD51" s="282"/>
      <c r="DE51" s="226" t="str">
        <f t="shared" si="179"/>
        <v>-</v>
      </c>
      <c r="DF51" s="227" t="str">
        <f t="shared" si="180"/>
        <v>-</v>
      </c>
      <c r="DG51" s="227" t="str">
        <f t="shared" si="181"/>
        <v>-</v>
      </c>
      <c r="DH51" s="227" t="str">
        <f t="shared" si="182"/>
        <v>-</v>
      </c>
      <c r="DI51" s="227" t="str">
        <f t="shared" si="183"/>
        <v>-</v>
      </c>
      <c r="DJ51" s="228" t="str">
        <f t="shared" si="184"/>
        <v>-</v>
      </c>
      <c r="DK51" s="282"/>
      <c r="DL51" s="282"/>
      <c r="DM51" s="226">
        <f t="shared" si="185"/>
        <v>12628</v>
      </c>
      <c r="DN51" s="227">
        <f t="shared" si="186"/>
        <v>11282</v>
      </c>
      <c r="DO51" s="227">
        <f t="shared" si="187"/>
        <v>23910</v>
      </c>
      <c r="DP51" s="227">
        <f t="shared" si="188"/>
        <v>13956</v>
      </c>
      <c r="DQ51" s="227">
        <f t="shared" si="189"/>
        <v>10748</v>
      </c>
      <c r="DR51" s="228">
        <f t="shared" si="190"/>
        <v>24704</v>
      </c>
      <c r="DS51" s="282"/>
      <c r="DT51" s="282"/>
      <c r="DU51" s="226">
        <f t="shared" si="191"/>
        <v>12628</v>
      </c>
      <c r="DV51" s="227">
        <f t="shared" si="192"/>
        <v>11282</v>
      </c>
      <c r="DW51" s="227">
        <f t="shared" si="193"/>
        <v>23910</v>
      </c>
      <c r="DX51" s="227">
        <f t="shared" si="194"/>
        <v>13956</v>
      </c>
      <c r="DY51" s="227">
        <f t="shared" si="195"/>
        <v>10748</v>
      </c>
      <c r="DZ51" s="228">
        <f t="shared" si="196"/>
        <v>24704</v>
      </c>
      <c r="EA51" s="282"/>
      <c r="EB51" s="282"/>
      <c r="EC51" s="226" t="str">
        <f t="shared" si="197"/>
        <v>-</v>
      </c>
      <c r="ED51" s="227" t="str">
        <f t="shared" si="198"/>
        <v>-</v>
      </c>
      <c r="EE51" s="227" t="str">
        <f t="shared" si="199"/>
        <v>-</v>
      </c>
      <c r="EF51" s="227" t="str">
        <f t="shared" si="200"/>
        <v>-</v>
      </c>
      <c r="EG51" s="227" t="str">
        <f t="shared" si="201"/>
        <v>-</v>
      </c>
      <c r="EH51" s="228" t="str">
        <f t="shared" si="202"/>
        <v>-</v>
      </c>
      <c r="EI51" s="282"/>
      <c r="EJ51" s="282"/>
      <c r="EK51" s="226" t="str">
        <f t="shared" si="203"/>
        <v>-</v>
      </c>
      <c r="EL51" s="227" t="str">
        <f t="shared" si="204"/>
        <v>-</v>
      </c>
      <c r="EM51" s="227" t="str">
        <f t="shared" si="205"/>
        <v>-</v>
      </c>
      <c r="EN51" s="227" t="str">
        <f t="shared" si="206"/>
        <v>-</v>
      </c>
      <c r="EO51" s="227" t="str">
        <f t="shared" si="207"/>
        <v>-</v>
      </c>
      <c r="EP51" s="228" t="str">
        <f t="shared" si="208"/>
        <v>-</v>
      </c>
      <c r="EQ51" s="282"/>
      <c r="ER51" s="282"/>
      <c r="ES51" s="226" t="str">
        <f t="shared" si="209"/>
        <v>-</v>
      </c>
      <c r="ET51" s="227" t="str">
        <f t="shared" si="210"/>
        <v>-</v>
      </c>
      <c r="EU51" s="228" t="str">
        <f t="shared" si="211"/>
        <v>-</v>
      </c>
      <c r="EV51" s="282"/>
      <c r="EW51" s="282"/>
      <c r="EX51" s="301">
        <f t="shared" si="212"/>
        <v>1793.1759999999999</v>
      </c>
      <c r="EY51" s="259">
        <f t="shared" si="213"/>
        <v>1838.9660000000001</v>
      </c>
      <c r="EZ51" s="259">
        <f t="shared" si="214"/>
        <v>3682.14</v>
      </c>
      <c r="FA51" s="259" t="str">
        <f t="shared" si="215"/>
        <v>-</v>
      </c>
      <c r="FB51" s="259" t="str">
        <f t="shared" si="216"/>
        <v>-</v>
      </c>
      <c r="FC51" s="260" t="str">
        <f t="shared" si="217"/>
        <v>-</v>
      </c>
      <c r="FD51" s="282"/>
      <c r="FE51" s="282"/>
      <c r="FF51" s="301" t="str">
        <f t="shared" si="218"/>
        <v>-</v>
      </c>
      <c r="FG51" s="259" t="str">
        <f t="shared" si="219"/>
        <v>-</v>
      </c>
      <c r="FH51" s="259" t="str">
        <f t="shared" si="220"/>
        <v>-</v>
      </c>
      <c r="FI51" s="259" t="str">
        <f t="shared" si="221"/>
        <v>-</v>
      </c>
      <c r="FJ51" s="259" t="str">
        <f t="shared" si="222"/>
        <v>-</v>
      </c>
      <c r="FK51" s="260" t="str">
        <f t="shared" si="223"/>
        <v>-</v>
      </c>
      <c r="FL51" s="282"/>
      <c r="FM51" s="282"/>
      <c r="FN51" s="301">
        <f t="shared" si="224"/>
        <v>618.77200000000005</v>
      </c>
      <c r="FO51" s="259">
        <f t="shared" si="225"/>
        <v>349.74200000000002</v>
      </c>
      <c r="FP51" s="259">
        <f t="shared" si="226"/>
        <v>884.67000000000007</v>
      </c>
      <c r="FQ51" s="259">
        <f t="shared" si="227"/>
        <v>2232.96</v>
      </c>
      <c r="FR51" s="259">
        <f t="shared" si="228"/>
        <v>1762.6719999999998</v>
      </c>
      <c r="FS51" s="260">
        <f t="shared" si="229"/>
        <v>4002.0480000000002</v>
      </c>
      <c r="FT51" s="282"/>
      <c r="FU51" s="282"/>
      <c r="FV51" s="301" t="str">
        <f t="shared" si="230"/>
        <v>-</v>
      </c>
      <c r="FW51" s="259" t="str">
        <f t="shared" si="231"/>
        <v>-</v>
      </c>
      <c r="FX51" s="259" t="str">
        <f t="shared" si="232"/>
        <v>-</v>
      </c>
      <c r="FY51" s="259" t="str">
        <f t="shared" si="233"/>
        <v>-</v>
      </c>
      <c r="FZ51" s="259" t="str">
        <f t="shared" si="234"/>
        <v>-</v>
      </c>
      <c r="GA51" s="260" t="str">
        <f t="shared" si="235"/>
        <v>-</v>
      </c>
      <c r="GB51" s="282"/>
      <c r="GC51" s="282"/>
      <c r="GD51" s="301">
        <f t="shared" si="236"/>
        <v>8334.48</v>
      </c>
      <c r="GE51" s="259">
        <f t="shared" si="237"/>
        <v>2662.5520000000001</v>
      </c>
      <c r="GF51" s="259">
        <f t="shared" si="238"/>
        <v>8727.15</v>
      </c>
      <c r="GG51" s="259">
        <f t="shared" si="239"/>
        <v>11778.864000000001</v>
      </c>
      <c r="GH51" s="259">
        <f t="shared" si="240"/>
        <v>6771.24</v>
      </c>
      <c r="GI51" s="260">
        <f t="shared" si="241"/>
        <v>17515.136000000002</v>
      </c>
      <c r="GJ51" s="282"/>
      <c r="GK51" s="282"/>
      <c r="GL51" s="301">
        <f t="shared" si="242"/>
        <v>5089.0839999999998</v>
      </c>
      <c r="GM51" s="259">
        <f t="shared" si="243"/>
        <v>3598.9580000000001</v>
      </c>
      <c r="GN51" s="259">
        <f t="shared" si="244"/>
        <v>8727.15</v>
      </c>
      <c r="GO51" s="259">
        <f t="shared" si="245"/>
        <v>6154.5960000000005</v>
      </c>
      <c r="GP51" s="259">
        <f t="shared" si="246"/>
        <v>4954.8280000000004</v>
      </c>
      <c r="GQ51" s="260">
        <f t="shared" si="247"/>
        <v>11190.911999999998</v>
      </c>
      <c r="GR51" s="282"/>
      <c r="GS51" s="282"/>
      <c r="GT51" s="301" t="str">
        <f t="shared" si="248"/>
        <v>-</v>
      </c>
      <c r="GU51" s="259" t="str">
        <f t="shared" si="249"/>
        <v>-</v>
      </c>
      <c r="GV51" s="259" t="str">
        <f t="shared" si="250"/>
        <v>-</v>
      </c>
      <c r="GW51" s="259" t="str">
        <f t="shared" si="251"/>
        <v>-</v>
      </c>
      <c r="GX51" s="259" t="str">
        <f t="shared" si="252"/>
        <v>-</v>
      </c>
      <c r="GY51" s="260" t="str">
        <f t="shared" si="253"/>
        <v>-</v>
      </c>
      <c r="GZ51" s="282"/>
      <c r="HA51" s="282"/>
      <c r="HB51" s="301" t="str">
        <f t="shared" si="254"/>
        <v>-</v>
      </c>
      <c r="HC51" s="259" t="str">
        <f t="shared" si="255"/>
        <v>-</v>
      </c>
      <c r="HD51" s="259" t="str">
        <f t="shared" si="256"/>
        <v>-</v>
      </c>
      <c r="HE51" s="259" t="str">
        <f t="shared" si="257"/>
        <v>-</v>
      </c>
      <c r="HF51" s="259" t="str">
        <f t="shared" si="258"/>
        <v>-</v>
      </c>
      <c r="HG51" s="260" t="str">
        <f t="shared" si="259"/>
        <v>-</v>
      </c>
      <c r="HH51" s="282"/>
      <c r="HI51" s="282"/>
      <c r="HJ51" s="301" t="str">
        <f t="shared" si="260"/>
        <v>-</v>
      </c>
      <c r="HK51" s="259" t="str">
        <f t="shared" si="261"/>
        <v>-</v>
      </c>
      <c r="HL51" s="260" t="str">
        <f t="shared" si="262"/>
        <v>-</v>
      </c>
      <c r="HM51" s="428">
        <f t="shared" si="110"/>
        <v>1</v>
      </c>
      <c r="HN51" s="429">
        <f t="shared" si="111"/>
        <v>1</v>
      </c>
      <c r="HO51" s="429">
        <f t="shared" si="112"/>
        <v>1</v>
      </c>
      <c r="HP51" s="429" t="str">
        <f t="shared" si="113"/>
        <v>-</v>
      </c>
      <c r="HQ51" s="429" t="str">
        <f t="shared" si="114"/>
        <v>-</v>
      </c>
      <c r="HR51" s="430" t="str">
        <f t="shared" si="115"/>
        <v>-</v>
      </c>
      <c r="HS51" s="450"/>
      <c r="HT51" s="450"/>
      <c r="HU51" s="428" t="str">
        <f t="shared" si="116"/>
        <v>-</v>
      </c>
      <c r="HV51" s="429" t="str">
        <f t="shared" si="117"/>
        <v>-</v>
      </c>
      <c r="HW51" s="429" t="str">
        <f t="shared" si="118"/>
        <v>-</v>
      </c>
      <c r="HX51" s="429" t="str">
        <f t="shared" si="119"/>
        <v>-</v>
      </c>
      <c r="HY51" s="429" t="str">
        <f t="shared" si="120"/>
        <v>-</v>
      </c>
      <c r="HZ51" s="430" t="str">
        <f t="shared" si="121"/>
        <v>-</v>
      </c>
      <c r="IA51" s="450"/>
      <c r="IB51" s="450"/>
      <c r="IC51" s="428">
        <f t="shared" si="122"/>
        <v>1</v>
      </c>
      <c r="ID51" s="429">
        <f t="shared" si="123"/>
        <v>1</v>
      </c>
      <c r="IE51" s="429">
        <f t="shared" si="124"/>
        <v>1</v>
      </c>
      <c r="IF51" s="429">
        <f t="shared" si="125"/>
        <v>1</v>
      </c>
      <c r="IG51" s="429">
        <f t="shared" si="126"/>
        <v>1</v>
      </c>
      <c r="IH51" s="430">
        <f t="shared" si="127"/>
        <v>1</v>
      </c>
      <c r="II51" s="450"/>
      <c r="IJ51" s="450"/>
      <c r="IK51" s="428" t="str">
        <f t="shared" si="128"/>
        <v>-</v>
      </c>
      <c r="IL51" s="429" t="str">
        <f t="shared" si="129"/>
        <v>-</v>
      </c>
      <c r="IM51" s="429" t="str">
        <f t="shared" si="130"/>
        <v>-</v>
      </c>
      <c r="IN51" s="429" t="str">
        <f t="shared" si="131"/>
        <v>-</v>
      </c>
      <c r="IO51" s="429" t="str">
        <f t="shared" si="132"/>
        <v>-</v>
      </c>
      <c r="IP51" s="430" t="str">
        <f t="shared" si="133"/>
        <v>-</v>
      </c>
      <c r="IQ51" s="450"/>
      <c r="IR51" s="450"/>
      <c r="IS51" s="428">
        <f t="shared" si="134"/>
        <v>1</v>
      </c>
      <c r="IT51" s="429">
        <f t="shared" si="135"/>
        <v>1</v>
      </c>
      <c r="IU51" s="429">
        <f t="shared" si="136"/>
        <v>1</v>
      </c>
      <c r="IV51" s="429">
        <f t="shared" si="137"/>
        <v>1</v>
      </c>
      <c r="IW51" s="429">
        <f t="shared" si="138"/>
        <v>1</v>
      </c>
      <c r="IX51" s="430">
        <f t="shared" si="139"/>
        <v>1</v>
      </c>
      <c r="IY51" s="450"/>
      <c r="IZ51" s="450"/>
      <c r="JA51" s="428">
        <f t="shared" si="140"/>
        <v>1</v>
      </c>
      <c r="JB51" s="429">
        <f t="shared" si="141"/>
        <v>1</v>
      </c>
      <c r="JC51" s="429">
        <f t="shared" si="142"/>
        <v>1</v>
      </c>
      <c r="JD51" s="429">
        <f t="shared" si="143"/>
        <v>1</v>
      </c>
      <c r="JE51" s="429">
        <f t="shared" si="144"/>
        <v>1</v>
      </c>
      <c r="JF51" s="430">
        <f t="shared" si="145"/>
        <v>1</v>
      </c>
      <c r="JG51" s="450"/>
      <c r="JH51" s="450"/>
      <c r="JI51" s="428" t="str">
        <f t="shared" si="146"/>
        <v>-</v>
      </c>
      <c r="JJ51" s="429" t="str">
        <f t="shared" si="147"/>
        <v>-</v>
      </c>
      <c r="JK51" s="429" t="str">
        <f t="shared" si="148"/>
        <v>-</v>
      </c>
      <c r="JL51" s="429" t="str">
        <f t="shared" si="149"/>
        <v>-</v>
      </c>
      <c r="JM51" s="429" t="str">
        <f t="shared" si="150"/>
        <v>-</v>
      </c>
      <c r="JN51" s="430" t="str">
        <f t="shared" si="151"/>
        <v>-</v>
      </c>
      <c r="JO51" s="450"/>
      <c r="JP51" s="450"/>
      <c r="JQ51" s="428" t="str">
        <f t="shared" si="152"/>
        <v>-</v>
      </c>
      <c r="JR51" s="429" t="str">
        <f t="shared" si="153"/>
        <v>-</v>
      </c>
      <c r="JS51" s="429" t="str">
        <f t="shared" si="154"/>
        <v>-</v>
      </c>
      <c r="JT51" s="429" t="str">
        <f t="shared" si="155"/>
        <v>-</v>
      </c>
      <c r="JU51" s="429" t="str">
        <f t="shared" si="156"/>
        <v>-</v>
      </c>
      <c r="JV51" s="430" t="str">
        <f t="shared" si="157"/>
        <v>-</v>
      </c>
      <c r="JW51" s="450"/>
      <c r="JX51" s="450"/>
      <c r="JY51" s="428" t="str">
        <f t="shared" si="158"/>
        <v>-</v>
      </c>
      <c r="JZ51" s="429" t="str">
        <f t="shared" si="159"/>
        <v>-</v>
      </c>
      <c r="KA51" s="430" t="str">
        <f t="shared" si="160"/>
        <v>-</v>
      </c>
      <c r="KB51" s="172"/>
      <c r="KC51" s="355"/>
      <c r="KD51" s="355"/>
      <c r="KE51" s="355"/>
      <c r="KF51" s="355"/>
      <c r="KG51" s="355"/>
      <c r="KH51" s="355"/>
      <c r="KI51" s="358"/>
      <c r="KJ51" s="358"/>
      <c r="KK51" s="358"/>
      <c r="KL51" s="358"/>
      <c r="KM51" s="358"/>
      <c r="KN51" s="358"/>
      <c r="KO51" s="358"/>
      <c r="KP51" s="358"/>
      <c r="KQ51" s="358"/>
      <c r="KR51" s="358"/>
      <c r="KS51" s="358"/>
      <c r="KT51" s="358"/>
      <c r="KU51" s="358"/>
      <c r="KV51" s="358"/>
      <c r="KW51" s="358"/>
      <c r="KX51" s="358"/>
      <c r="KY51" s="358"/>
      <c r="KZ51" s="358"/>
      <c r="LA51" s="358"/>
      <c r="LB51" s="358"/>
      <c r="LC51" s="358"/>
      <c r="LD51" s="358"/>
      <c r="LE51" s="358"/>
      <c r="LF51" s="358"/>
      <c r="LG51" s="358"/>
      <c r="LH51" s="358"/>
      <c r="LI51" s="358"/>
      <c r="LJ51" s="358"/>
      <c r="LK51" s="358"/>
      <c r="LL51" s="358"/>
      <c r="LM51" s="358"/>
      <c r="LN51" s="358"/>
      <c r="LO51" s="358"/>
      <c r="LP51" s="358"/>
      <c r="LQ51" s="358"/>
      <c r="LR51" s="358"/>
      <c r="LS51" s="344"/>
      <c r="LT51" s="344"/>
      <c r="LU51" s="344"/>
      <c r="LV51" s="344"/>
      <c r="LW51" s="344"/>
      <c r="LX51" s="344"/>
      <c r="LY51" s="358"/>
      <c r="LZ51" s="358"/>
      <c r="MA51" s="405"/>
    </row>
    <row r="52" spans="1:339" x14ac:dyDescent="0.2">
      <c r="A52" s="310" t="s">
        <v>243</v>
      </c>
      <c r="B52" s="172">
        <v>0</v>
      </c>
      <c r="C52" s="172">
        <v>0</v>
      </c>
      <c r="D52" s="172" t="s">
        <v>335</v>
      </c>
      <c r="E52" s="172">
        <v>1</v>
      </c>
      <c r="F52" s="173"/>
      <c r="G52" s="218" t="s">
        <v>195</v>
      </c>
      <c r="H52" s="348">
        <v>2011</v>
      </c>
      <c r="I52" s="349">
        <v>2011</v>
      </c>
      <c r="J52" s="362">
        <v>51.2</v>
      </c>
      <c r="K52" s="362">
        <v>50.9</v>
      </c>
      <c r="L52" s="362">
        <v>51.1</v>
      </c>
      <c r="M52" s="362"/>
      <c r="N52" s="362"/>
      <c r="O52" s="363"/>
      <c r="P52" s="388">
        <v>2011</v>
      </c>
      <c r="Q52" s="389">
        <v>2011</v>
      </c>
      <c r="R52" s="362">
        <v>0.4</v>
      </c>
      <c r="S52" s="362">
        <v>0.5</v>
      </c>
      <c r="T52" s="362">
        <v>0.5</v>
      </c>
      <c r="U52" s="362"/>
      <c r="V52" s="362"/>
      <c r="W52" s="363"/>
      <c r="X52" s="388">
        <v>2011</v>
      </c>
      <c r="Y52" s="389">
        <v>2011</v>
      </c>
      <c r="Z52" s="362">
        <v>0</v>
      </c>
      <c r="AA52" s="362">
        <v>0</v>
      </c>
      <c r="AB52" s="362">
        <v>0</v>
      </c>
      <c r="AC52" s="362"/>
      <c r="AD52" s="362"/>
      <c r="AE52" s="363"/>
      <c r="AF52" s="388"/>
      <c r="AG52" s="389"/>
      <c r="AH52" s="362"/>
      <c r="AI52" s="362"/>
      <c r="AJ52" s="362"/>
      <c r="AK52" s="362"/>
      <c r="AL52" s="362"/>
      <c r="AM52" s="363"/>
      <c r="AN52" s="388">
        <v>2011</v>
      </c>
      <c r="AO52" s="389">
        <v>2011</v>
      </c>
      <c r="AP52" s="362">
        <v>0.5</v>
      </c>
      <c r="AQ52" s="362">
        <v>1.2</v>
      </c>
      <c r="AR52" s="362">
        <v>0.8</v>
      </c>
      <c r="AS52" s="362"/>
      <c r="AT52" s="362"/>
      <c r="AU52" s="363"/>
      <c r="AV52" s="388"/>
      <c r="AW52" s="389"/>
      <c r="AX52" s="349"/>
      <c r="AY52" s="349"/>
      <c r="AZ52" s="349"/>
      <c r="BA52" s="349"/>
      <c r="BB52" s="349"/>
      <c r="BC52" s="481"/>
      <c r="BD52" s="388">
        <v>2011</v>
      </c>
      <c r="BE52" s="389" t="s">
        <v>571</v>
      </c>
      <c r="BF52" s="396">
        <v>2.9</v>
      </c>
      <c r="BG52" s="396">
        <v>10</v>
      </c>
      <c r="BH52" s="396">
        <v>6.4</v>
      </c>
      <c r="BI52" s="396"/>
      <c r="BJ52" s="396"/>
      <c r="BK52" s="397"/>
      <c r="BL52" s="388">
        <v>2011</v>
      </c>
      <c r="BM52" s="349" t="s">
        <v>571</v>
      </c>
      <c r="BN52" s="349">
        <v>4</v>
      </c>
      <c r="BO52" s="349">
        <v>20.8</v>
      </c>
      <c r="BP52" s="349">
        <v>12.1</v>
      </c>
      <c r="BQ52" s="349"/>
      <c r="BR52" s="349"/>
      <c r="BS52" s="481"/>
      <c r="BT52" s="388"/>
      <c r="BU52" s="389"/>
      <c r="BV52" s="396"/>
      <c r="BW52" s="396"/>
      <c r="BX52" s="397"/>
      <c r="BY52" s="216">
        <v>3502419</v>
      </c>
      <c r="BZ52" s="208">
        <v>4460133</v>
      </c>
      <c r="CA52" s="208">
        <v>7962552</v>
      </c>
      <c r="CB52" s="208">
        <v>3713277</v>
      </c>
      <c r="CC52" s="208">
        <v>4649661</v>
      </c>
      <c r="CD52" s="284">
        <v>8362938</v>
      </c>
      <c r="CE52" s="282"/>
      <c r="CF52" s="282"/>
      <c r="CG52" s="226">
        <f t="shared" si="161"/>
        <v>3502419</v>
      </c>
      <c r="CH52" s="227">
        <f t="shared" si="162"/>
        <v>4460133</v>
      </c>
      <c r="CI52" s="227">
        <f t="shared" si="163"/>
        <v>7962552</v>
      </c>
      <c r="CJ52" s="227" t="str">
        <f t="shared" si="164"/>
        <v>-</v>
      </c>
      <c r="CK52" s="227" t="str">
        <f t="shared" si="165"/>
        <v>-</v>
      </c>
      <c r="CL52" s="228" t="str">
        <f t="shared" si="166"/>
        <v>-</v>
      </c>
      <c r="CM52" s="282"/>
      <c r="CN52" s="282"/>
      <c r="CO52" s="226">
        <f t="shared" si="167"/>
        <v>3502419</v>
      </c>
      <c r="CP52" s="227">
        <f t="shared" si="168"/>
        <v>4460133</v>
      </c>
      <c r="CQ52" s="227">
        <f t="shared" si="169"/>
        <v>7962552</v>
      </c>
      <c r="CR52" s="227" t="str">
        <f t="shared" si="170"/>
        <v>-</v>
      </c>
      <c r="CS52" s="227" t="str">
        <f t="shared" si="171"/>
        <v>-</v>
      </c>
      <c r="CT52" s="228" t="str">
        <f t="shared" si="172"/>
        <v>-</v>
      </c>
      <c r="CU52" s="282"/>
      <c r="CV52" s="282"/>
      <c r="CW52" s="292">
        <f t="shared" si="173"/>
        <v>3502419</v>
      </c>
      <c r="CX52" s="234">
        <f t="shared" si="174"/>
        <v>4460133</v>
      </c>
      <c r="CY52" s="234">
        <f t="shared" si="175"/>
        <v>7962552</v>
      </c>
      <c r="CZ52" s="234" t="str">
        <f t="shared" si="176"/>
        <v>-</v>
      </c>
      <c r="DA52" s="234" t="str">
        <f t="shared" si="177"/>
        <v>-</v>
      </c>
      <c r="DB52" s="235" t="str">
        <f t="shared" si="178"/>
        <v>-</v>
      </c>
      <c r="DC52" s="282"/>
      <c r="DD52" s="282"/>
      <c r="DE52" s="226" t="str">
        <f t="shared" si="179"/>
        <v>-</v>
      </c>
      <c r="DF52" s="227" t="str">
        <f t="shared" si="180"/>
        <v>-</v>
      </c>
      <c r="DG52" s="227" t="str">
        <f t="shared" si="181"/>
        <v>-</v>
      </c>
      <c r="DH52" s="227" t="str">
        <f t="shared" si="182"/>
        <v>-</v>
      </c>
      <c r="DI52" s="227" t="str">
        <f t="shared" si="183"/>
        <v>-</v>
      </c>
      <c r="DJ52" s="228" t="str">
        <f t="shared" si="184"/>
        <v>-</v>
      </c>
      <c r="DK52" s="282"/>
      <c r="DL52" s="282"/>
      <c r="DM52" s="226">
        <f t="shared" si="185"/>
        <v>3502419</v>
      </c>
      <c r="DN52" s="227">
        <f t="shared" si="186"/>
        <v>4460133</v>
      </c>
      <c r="DO52" s="227">
        <f t="shared" si="187"/>
        <v>7962552</v>
      </c>
      <c r="DP52" s="227" t="str">
        <f t="shared" si="188"/>
        <v>-</v>
      </c>
      <c r="DQ52" s="227" t="str">
        <f t="shared" si="189"/>
        <v>-</v>
      </c>
      <c r="DR52" s="228" t="str">
        <f t="shared" si="190"/>
        <v>-</v>
      </c>
      <c r="DS52" s="282"/>
      <c r="DT52" s="282"/>
      <c r="DU52" s="226" t="str">
        <f t="shared" si="191"/>
        <v>-</v>
      </c>
      <c r="DV52" s="227" t="str">
        <f t="shared" si="192"/>
        <v>-</v>
      </c>
      <c r="DW52" s="227" t="str">
        <f t="shared" si="193"/>
        <v>-</v>
      </c>
      <c r="DX52" s="227" t="str">
        <f t="shared" si="194"/>
        <v>-</v>
      </c>
      <c r="DY52" s="227" t="str">
        <f t="shared" si="195"/>
        <v>-</v>
      </c>
      <c r="DZ52" s="228" t="str">
        <f t="shared" si="196"/>
        <v>-</v>
      </c>
      <c r="EA52" s="282"/>
      <c r="EB52" s="282"/>
      <c r="EC52" s="226">
        <f t="shared" si="197"/>
        <v>3502419</v>
      </c>
      <c r="ED52" s="227">
        <f t="shared" si="198"/>
        <v>4460133</v>
      </c>
      <c r="EE52" s="227">
        <f t="shared" si="199"/>
        <v>7962552</v>
      </c>
      <c r="EF52" s="227" t="str">
        <f t="shared" si="200"/>
        <v>-</v>
      </c>
      <c r="EG52" s="227" t="str">
        <f t="shared" si="201"/>
        <v>-</v>
      </c>
      <c r="EH52" s="228" t="str">
        <f t="shared" si="202"/>
        <v>-</v>
      </c>
      <c r="EI52" s="282"/>
      <c r="EJ52" s="282"/>
      <c r="EK52" s="226">
        <f t="shared" si="203"/>
        <v>3502419</v>
      </c>
      <c r="EL52" s="227">
        <f t="shared" si="204"/>
        <v>4460133</v>
      </c>
      <c r="EM52" s="227">
        <f t="shared" si="205"/>
        <v>7962552</v>
      </c>
      <c r="EN52" s="227" t="str">
        <f t="shared" si="206"/>
        <v>-</v>
      </c>
      <c r="EO52" s="227" t="str">
        <f t="shared" si="207"/>
        <v>-</v>
      </c>
      <c r="EP52" s="228" t="str">
        <f t="shared" si="208"/>
        <v>-</v>
      </c>
      <c r="EQ52" s="282"/>
      <c r="ER52" s="282"/>
      <c r="ES52" s="226" t="str">
        <f t="shared" si="209"/>
        <v>-</v>
      </c>
      <c r="ET52" s="227" t="str">
        <f t="shared" si="210"/>
        <v>-</v>
      </c>
      <c r="EU52" s="228" t="str">
        <f t="shared" si="211"/>
        <v>-</v>
      </c>
      <c r="EV52" s="282"/>
      <c r="EW52" s="282"/>
      <c r="EX52" s="301">
        <f t="shared" si="212"/>
        <v>1793238.5279999999</v>
      </c>
      <c r="EY52" s="259">
        <f t="shared" si="213"/>
        <v>2270207.6970000002</v>
      </c>
      <c r="EZ52" s="259">
        <f t="shared" si="214"/>
        <v>4068864.0720000002</v>
      </c>
      <c r="FA52" s="259" t="str">
        <f t="shared" si="215"/>
        <v>-</v>
      </c>
      <c r="FB52" s="259" t="str">
        <f t="shared" si="216"/>
        <v>-</v>
      </c>
      <c r="FC52" s="260" t="str">
        <f t="shared" si="217"/>
        <v>-</v>
      </c>
      <c r="FD52" s="282"/>
      <c r="FE52" s="282"/>
      <c r="FF52" s="301">
        <f t="shared" si="218"/>
        <v>14009.675999999999</v>
      </c>
      <c r="FG52" s="259">
        <f t="shared" si="219"/>
        <v>22300.665000000001</v>
      </c>
      <c r="FH52" s="259">
        <f t="shared" si="220"/>
        <v>39812.76</v>
      </c>
      <c r="FI52" s="259" t="str">
        <f t="shared" si="221"/>
        <v>-</v>
      </c>
      <c r="FJ52" s="259" t="str">
        <f t="shared" si="222"/>
        <v>-</v>
      </c>
      <c r="FK52" s="260" t="str">
        <f t="shared" si="223"/>
        <v>-</v>
      </c>
      <c r="FL52" s="282"/>
      <c r="FM52" s="282"/>
      <c r="FN52" s="301">
        <f t="shared" si="224"/>
        <v>0</v>
      </c>
      <c r="FO52" s="259">
        <f t="shared" si="225"/>
        <v>0</v>
      </c>
      <c r="FP52" s="259">
        <f t="shared" si="226"/>
        <v>0</v>
      </c>
      <c r="FQ52" s="259" t="str">
        <f t="shared" si="227"/>
        <v>-</v>
      </c>
      <c r="FR52" s="259" t="str">
        <f t="shared" si="228"/>
        <v>-</v>
      </c>
      <c r="FS52" s="260" t="str">
        <f t="shared" si="229"/>
        <v>-</v>
      </c>
      <c r="FT52" s="282"/>
      <c r="FU52" s="282"/>
      <c r="FV52" s="301" t="str">
        <f t="shared" si="230"/>
        <v>-</v>
      </c>
      <c r="FW52" s="259" t="str">
        <f t="shared" si="231"/>
        <v>-</v>
      </c>
      <c r="FX52" s="259" t="str">
        <f t="shared" si="232"/>
        <v>-</v>
      </c>
      <c r="FY52" s="259" t="str">
        <f t="shared" si="233"/>
        <v>-</v>
      </c>
      <c r="FZ52" s="259" t="str">
        <f t="shared" si="234"/>
        <v>-</v>
      </c>
      <c r="GA52" s="260" t="str">
        <f t="shared" si="235"/>
        <v>-</v>
      </c>
      <c r="GB52" s="282"/>
      <c r="GC52" s="282"/>
      <c r="GD52" s="301">
        <f t="shared" si="236"/>
        <v>17512.095000000001</v>
      </c>
      <c r="GE52" s="259">
        <f t="shared" si="237"/>
        <v>53521.595999999998</v>
      </c>
      <c r="GF52" s="259">
        <f t="shared" si="238"/>
        <v>63700.416000000005</v>
      </c>
      <c r="GG52" s="259" t="str">
        <f t="shared" si="239"/>
        <v>-</v>
      </c>
      <c r="GH52" s="259" t="str">
        <f t="shared" si="240"/>
        <v>-</v>
      </c>
      <c r="GI52" s="260" t="str">
        <f t="shared" si="241"/>
        <v>-</v>
      </c>
      <c r="GJ52" s="282"/>
      <c r="GK52" s="282"/>
      <c r="GL52" s="301" t="str">
        <f t="shared" si="242"/>
        <v>-</v>
      </c>
      <c r="GM52" s="259" t="str">
        <f t="shared" si="243"/>
        <v>-</v>
      </c>
      <c r="GN52" s="259" t="str">
        <f t="shared" si="244"/>
        <v>-</v>
      </c>
      <c r="GO52" s="259" t="str">
        <f t="shared" si="245"/>
        <v>-</v>
      </c>
      <c r="GP52" s="259" t="str">
        <f t="shared" si="246"/>
        <v>-</v>
      </c>
      <c r="GQ52" s="260" t="str">
        <f t="shared" si="247"/>
        <v>-</v>
      </c>
      <c r="GR52" s="282"/>
      <c r="GS52" s="282"/>
      <c r="GT52" s="301">
        <f t="shared" si="248"/>
        <v>101570.151</v>
      </c>
      <c r="GU52" s="259">
        <f t="shared" si="249"/>
        <v>446013.30000000005</v>
      </c>
      <c r="GV52" s="259">
        <f t="shared" si="250"/>
        <v>509603.32800000004</v>
      </c>
      <c r="GW52" s="259" t="str">
        <f t="shared" si="251"/>
        <v>-</v>
      </c>
      <c r="GX52" s="259" t="str">
        <f t="shared" si="252"/>
        <v>-</v>
      </c>
      <c r="GY52" s="260" t="str">
        <f t="shared" si="253"/>
        <v>-</v>
      </c>
      <c r="GZ52" s="282"/>
      <c r="HA52" s="282"/>
      <c r="HB52" s="301">
        <f t="shared" si="254"/>
        <v>140096.76</v>
      </c>
      <c r="HC52" s="259">
        <f t="shared" si="255"/>
        <v>927707.66400000011</v>
      </c>
      <c r="HD52" s="259">
        <f t="shared" si="256"/>
        <v>963468.79200000002</v>
      </c>
      <c r="HE52" s="259" t="str">
        <f t="shared" si="257"/>
        <v>-</v>
      </c>
      <c r="HF52" s="259" t="str">
        <f t="shared" si="258"/>
        <v>-</v>
      </c>
      <c r="HG52" s="260" t="str">
        <f t="shared" si="259"/>
        <v>-</v>
      </c>
      <c r="HH52" s="282"/>
      <c r="HI52" s="282"/>
      <c r="HJ52" s="301" t="str">
        <f t="shared" si="260"/>
        <v>-</v>
      </c>
      <c r="HK52" s="259" t="str">
        <f t="shared" si="261"/>
        <v>-</v>
      </c>
      <c r="HL52" s="260" t="str">
        <f t="shared" si="262"/>
        <v>-</v>
      </c>
      <c r="HM52" s="428">
        <f t="shared" si="110"/>
        <v>1</v>
      </c>
      <c r="HN52" s="429">
        <f t="shared" si="111"/>
        <v>1</v>
      </c>
      <c r="HO52" s="429">
        <f t="shared" si="112"/>
        <v>1</v>
      </c>
      <c r="HP52" s="429" t="str">
        <f t="shared" si="113"/>
        <v>-</v>
      </c>
      <c r="HQ52" s="429" t="str">
        <f t="shared" si="114"/>
        <v>-</v>
      </c>
      <c r="HR52" s="430" t="str">
        <f t="shared" si="115"/>
        <v>-</v>
      </c>
      <c r="HS52" s="450"/>
      <c r="HT52" s="450"/>
      <c r="HU52" s="428">
        <f t="shared" si="116"/>
        <v>1</v>
      </c>
      <c r="HV52" s="429">
        <f t="shared" si="117"/>
        <v>1</v>
      </c>
      <c r="HW52" s="429">
        <f t="shared" si="118"/>
        <v>1</v>
      </c>
      <c r="HX52" s="429" t="str">
        <f t="shared" si="119"/>
        <v>-</v>
      </c>
      <c r="HY52" s="429" t="str">
        <f t="shared" si="120"/>
        <v>-</v>
      </c>
      <c r="HZ52" s="430" t="str">
        <f t="shared" si="121"/>
        <v>-</v>
      </c>
      <c r="IA52" s="450"/>
      <c r="IB52" s="450"/>
      <c r="IC52" s="428">
        <f t="shared" si="122"/>
        <v>1</v>
      </c>
      <c r="ID52" s="429">
        <f t="shared" si="123"/>
        <v>1</v>
      </c>
      <c r="IE52" s="429">
        <f t="shared" si="124"/>
        <v>1</v>
      </c>
      <c r="IF52" s="429" t="str">
        <f t="shared" si="125"/>
        <v>-</v>
      </c>
      <c r="IG52" s="429" t="str">
        <f t="shared" si="126"/>
        <v>-</v>
      </c>
      <c r="IH52" s="430" t="str">
        <f t="shared" si="127"/>
        <v>-</v>
      </c>
      <c r="II52" s="450"/>
      <c r="IJ52" s="450"/>
      <c r="IK52" s="428" t="str">
        <f t="shared" si="128"/>
        <v>-</v>
      </c>
      <c r="IL52" s="429" t="str">
        <f t="shared" si="129"/>
        <v>-</v>
      </c>
      <c r="IM52" s="429" t="str">
        <f t="shared" si="130"/>
        <v>-</v>
      </c>
      <c r="IN52" s="429" t="str">
        <f t="shared" si="131"/>
        <v>-</v>
      </c>
      <c r="IO52" s="429" t="str">
        <f t="shared" si="132"/>
        <v>-</v>
      </c>
      <c r="IP52" s="430" t="str">
        <f t="shared" si="133"/>
        <v>-</v>
      </c>
      <c r="IQ52" s="450"/>
      <c r="IR52" s="450"/>
      <c r="IS52" s="428">
        <f t="shared" si="134"/>
        <v>1</v>
      </c>
      <c r="IT52" s="429">
        <f t="shared" si="135"/>
        <v>1</v>
      </c>
      <c r="IU52" s="429">
        <f t="shared" si="136"/>
        <v>1</v>
      </c>
      <c r="IV52" s="429" t="str">
        <f t="shared" si="137"/>
        <v>-</v>
      </c>
      <c r="IW52" s="429" t="str">
        <f t="shared" si="138"/>
        <v>-</v>
      </c>
      <c r="IX52" s="430" t="str">
        <f t="shared" si="139"/>
        <v>-</v>
      </c>
      <c r="IY52" s="450"/>
      <c r="IZ52" s="450"/>
      <c r="JA52" s="428" t="str">
        <f t="shared" si="140"/>
        <v>-</v>
      </c>
      <c r="JB52" s="429" t="str">
        <f t="shared" si="141"/>
        <v>-</v>
      </c>
      <c r="JC52" s="429" t="str">
        <f t="shared" si="142"/>
        <v>-</v>
      </c>
      <c r="JD52" s="429" t="str">
        <f t="shared" si="143"/>
        <v>-</v>
      </c>
      <c r="JE52" s="429" t="str">
        <f t="shared" si="144"/>
        <v>-</v>
      </c>
      <c r="JF52" s="430" t="str">
        <f t="shared" si="145"/>
        <v>-</v>
      </c>
      <c r="JG52" s="450"/>
      <c r="JH52" s="450"/>
      <c r="JI52" s="428">
        <f t="shared" si="146"/>
        <v>1</v>
      </c>
      <c r="JJ52" s="429">
        <f t="shared" si="147"/>
        <v>1</v>
      </c>
      <c r="JK52" s="429">
        <f t="shared" si="148"/>
        <v>1</v>
      </c>
      <c r="JL52" s="429" t="str">
        <f t="shared" si="149"/>
        <v>-</v>
      </c>
      <c r="JM52" s="429" t="str">
        <f t="shared" si="150"/>
        <v>-</v>
      </c>
      <c r="JN52" s="430" t="str">
        <f t="shared" si="151"/>
        <v>-</v>
      </c>
      <c r="JO52" s="450"/>
      <c r="JP52" s="450"/>
      <c r="JQ52" s="428">
        <f t="shared" si="152"/>
        <v>1</v>
      </c>
      <c r="JR52" s="429">
        <f t="shared" si="153"/>
        <v>1</v>
      </c>
      <c r="JS52" s="429">
        <f t="shared" si="154"/>
        <v>1</v>
      </c>
      <c r="JT52" s="429" t="str">
        <f t="shared" si="155"/>
        <v>-</v>
      </c>
      <c r="JU52" s="429" t="str">
        <f t="shared" si="156"/>
        <v>-</v>
      </c>
      <c r="JV52" s="430" t="str">
        <f t="shared" si="157"/>
        <v>-</v>
      </c>
      <c r="JW52" s="450"/>
      <c r="JX52" s="450"/>
      <c r="JY52" s="428" t="str">
        <f t="shared" si="158"/>
        <v>-</v>
      </c>
      <c r="JZ52" s="429" t="str">
        <f t="shared" si="159"/>
        <v>-</v>
      </c>
      <c r="KA52" s="430" t="str">
        <f t="shared" si="160"/>
        <v>-</v>
      </c>
      <c r="KB52" s="172"/>
      <c r="KC52" s="355" t="s">
        <v>573</v>
      </c>
      <c r="KD52" s="355" t="s">
        <v>573</v>
      </c>
      <c r="KE52" s="355" t="s">
        <v>573</v>
      </c>
      <c r="KF52" s="355" t="s">
        <v>573</v>
      </c>
      <c r="KG52" s="355" t="s">
        <v>573</v>
      </c>
      <c r="KH52" s="355" t="s">
        <v>573</v>
      </c>
      <c r="KI52" s="358"/>
      <c r="KJ52" s="358"/>
      <c r="KK52" s="358"/>
      <c r="KL52" s="358"/>
      <c r="KM52" s="358"/>
      <c r="KN52" s="358"/>
      <c r="KO52" s="358"/>
      <c r="KP52" s="358"/>
      <c r="KQ52" s="358"/>
      <c r="KR52" s="358"/>
      <c r="KS52" s="358"/>
      <c r="KT52" s="358"/>
      <c r="KU52" s="358"/>
      <c r="KV52" s="358"/>
      <c r="KW52" s="358"/>
      <c r="KX52" s="358"/>
      <c r="KY52" s="358"/>
      <c r="KZ52" s="358"/>
      <c r="LA52" s="358"/>
      <c r="LB52" s="358"/>
      <c r="LC52" s="358"/>
      <c r="LD52" s="358"/>
      <c r="LE52" s="358"/>
      <c r="LF52" s="358"/>
      <c r="LG52" s="358"/>
      <c r="LH52" s="358"/>
      <c r="LI52" s="358"/>
      <c r="LJ52" s="358"/>
      <c r="LK52" s="358"/>
      <c r="LL52" s="358"/>
      <c r="LM52" s="358"/>
      <c r="LN52" s="358"/>
      <c r="LO52" s="358"/>
      <c r="LP52" s="358"/>
      <c r="LQ52" s="358"/>
      <c r="LR52" s="358"/>
      <c r="LS52" s="344"/>
      <c r="LT52" s="344"/>
      <c r="LU52" s="344"/>
      <c r="LV52" s="344"/>
      <c r="LW52" s="344"/>
      <c r="LX52" s="344"/>
      <c r="LY52" s="358"/>
      <c r="LZ52" s="358"/>
      <c r="MA52" s="405"/>
    </row>
    <row r="53" spans="1:339" x14ac:dyDescent="0.2">
      <c r="A53" s="310" t="s">
        <v>199</v>
      </c>
      <c r="B53" s="172">
        <v>0</v>
      </c>
      <c r="C53" s="172">
        <v>0</v>
      </c>
      <c r="D53" s="172" t="s">
        <v>315</v>
      </c>
      <c r="E53" s="172">
        <v>1</v>
      </c>
      <c r="F53" s="173">
        <v>2</v>
      </c>
      <c r="G53" s="218" t="s">
        <v>9</v>
      </c>
      <c r="H53" s="348">
        <v>2009</v>
      </c>
      <c r="I53" s="349" t="s">
        <v>291</v>
      </c>
      <c r="J53" s="362">
        <v>24.2</v>
      </c>
      <c r="K53" s="362">
        <v>27.2</v>
      </c>
      <c r="L53" s="362">
        <v>25.3</v>
      </c>
      <c r="M53" s="362">
        <v>26.2</v>
      </c>
      <c r="N53" s="362">
        <v>39</v>
      </c>
      <c r="O53" s="363">
        <v>32.1</v>
      </c>
      <c r="P53" s="388"/>
      <c r="Q53" s="389"/>
      <c r="R53" s="362"/>
      <c r="S53" s="362"/>
      <c r="T53" s="362"/>
      <c r="U53" s="362"/>
      <c r="V53" s="362"/>
      <c r="W53" s="363"/>
      <c r="X53" s="388"/>
      <c r="Y53" s="389"/>
      <c r="Z53" s="362"/>
      <c r="AA53" s="362"/>
      <c r="AB53" s="362"/>
      <c r="AC53" s="362"/>
      <c r="AD53" s="362"/>
      <c r="AE53" s="363"/>
      <c r="AF53" s="388">
        <v>2009</v>
      </c>
      <c r="AG53" s="389" t="s">
        <v>291</v>
      </c>
      <c r="AH53" s="362"/>
      <c r="AI53" s="362"/>
      <c r="AJ53" s="362"/>
      <c r="AK53" s="362"/>
      <c r="AL53" s="362"/>
      <c r="AM53" s="363"/>
      <c r="AN53" s="388"/>
      <c r="AO53" s="389"/>
      <c r="AP53" s="362"/>
      <c r="AQ53" s="362"/>
      <c r="AR53" s="362"/>
      <c r="AS53" s="362"/>
      <c r="AT53" s="362"/>
      <c r="AU53" s="363"/>
      <c r="AV53" s="388"/>
      <c r="AW53" s="389"/>
      <c r="AX53" s="349"/>
      <c r="AY53" s="349"/>
      <c r="AZ53" s="349"/>
      <c r="BA53" s="349"/>
      <c r="BB53" s="349"/>
      <c r="BC53" s="481"/>
      <c r="BD53" s="388"/>
      <c r="BE53" s="389"/>
      <c r="BF53" s="396"/>
      <c r="BG53" s="396"/>
      <c r="BH53" s="396"/>
      <c r="BI53" s="396"/>
      <c r="BJ53" s="396"/>
      <c r="BK53" s="397"/>
      <c r="BL53" s="388"/>
      <c r="BM53" s="349"/>
      <c r="BN53" s="349"/>
      <c r="BO53" s="349"/>
      <c r="BP53" s="349"/>
      <c r="BQ53" s="349"/>
      <c r="BR53" s="349"/>
      <c r="BS53" s="481"/>
      <c r="BT53" s="388"/>
      <c r="BU53" s="389"/>
      <c r="BV53" s="396"/>
      <c r="BW53" s="396"/>
      <c r="BX53" s="397"/>
      <c r="BY53" s="216">
        <v>1185372</v>
      </c>
      <c r="BZ53" s="208">
        <v>986711</v>
      </c>
      <c r="CA53" s="208">
        <v>2172083</v>
      </c>
      <c r="CB53" s="208">
        <v>1180820</v>
      </c>
      <c r="CC53" s="208">
        <v>968261</v>
      </c>
      <c r="CD53" s="284">
        <v>2149081</v>
      </c>
      <c r="CE53" s="282"/>
      <c r="CF53" s="282"/>
      <c r="CG53" s="226">
        <f t="shared" si="161"/>
        <v>1185372</v>
      </c>
      <c r="CH53" s="227">
        <f t="shared" si="162"/>
        <v>986711</v>
      </c>
      <c r="CI53" s="227">
        <f t="shared" si="163"/>
        <v>2172083</v>
      </c>
      <c r="CJ53" s="227">
        <f t="shared" si="164"/>
        <v>1180820</v>
      </c>
      <c r="CK53" s="227">
        <f t="shared" si="165"/>
        <v>968261</v>
      </c>
      <c r="CL53" s="228">
        <f t="shared" si="166"/>
        <v>2149081</v>
      </c>
      <c r="CM53" s="282"/>
      <c r="CN53" s="282"/>
      <c r="CO53" s="226" t="str">
        <f t="shared" si="167"/>
        <v>-</v>
      </c>
      <c r="CP53" s="227" t="str">
        <f t="shared" si="168"/>
        <v>-</v>
      </c>
      <c r="CQ53" s="227" t="str">
        <f t="shared" si="169"/>
        <v>-</v>
      </c>
      <c r="CR53" s="227" t="str">
        <f t="shared" si="170"/>
        <v>-</v>
      </c>
      <c r="CS53" s="227" t="str">
        <f t="shared" si="171"/>
        <v>-</v>
      </c>
      <c r="CT53" s="228" t="str">
        <f t="shared" si="172"/>
        <v>-</v>
      </c>
      <c r="CU53" s="282"/>
      <c r="CV53" s="282"/>
      <c r="CW53" s="292" t="str">
        <f t="shared" si="173"/>
        <v>-</v>
      </c>
      <c r="CX53" s="234" t="str">
        <f t="shared" si="174"/>
        <v>-</v>
      </c>
      <c r="CY53" s="234" t="str">
        <f t="shared" si="175"/>
        <v>-</v>
      </c>
      <c r="CZ53" s="234" t="str">
        <f t="shared" si="176"/>
        <v>-</v>
      </c>
      <c r="DA53" s="234" t="str">
        <f t="shared" si="177"/>
        <v>-</v>
      </c>
      <c r="DB53" s="235" t="str">
        <f t="shared" si="178"/>
        <v>-</v>
      </c>
      <c r="DC53" s="282"/>
      <c r="DD53" s="282"/>
      <c r="DE53" s="226" t="str">
        <f t="shared" si="179"/>
        <v>-</v>
      </c>
      <c r="DF53" s="227" t="str">
        <f t="shared" si="180"/>
        <v>-</v>
      </c>
      <c r="DG53" s="227" t="str">
        <f t="shared" si="181"/>
        <v>-</v>
      </c>
      <c r="DH53" s="227" t="str">
        <f t="shared" si="182"/>
        <v>-</v>
      </c>
      <c r="DI53" s="227" t="str">
        <f t="shared" si="183"/>
        <v>-</v>
      </c>
      <c r="DJ53" s="228" t="str">
        <f t="shared" si="184"/>
        <v>-</v>
      </c>
      <c r="DK53" s="282"/>
      <c r="DL53" s="282"/>
      <c r="DM53" s="226" t="str">
        <f t="shared" si="185"/>
        <v>-</v>
      </c>
      <c r="DN53" s="227" t="str">
        <f t="shared" si="186"/>
        <v>-</v>
      </c>
      <c r="DO53" s="227" t="str">
        <f t="shared" si="187"/>
        <v>-</v>
      </c>
      <c r="DP53" s="227" t="str">
        <f t="shared" si="188"/>
        <v>-</v>
      </c>
      <c r="DQ53" s="227" t="str">
        <f t="shared" si="189"/>
        <v>-</v>
      </c>
      <c r="DR53" s="228" t="str">
        <f t="shared" si="190"/>
        <v>-</v>
      </c>
      <c r="DS53" s="282"/>
      <c r="DT53" s="282"/>
      <c r="DU53" s="226" t="str">
        <f t="shared" si="191"/>
        <v>-</v>
      </c>
      <c r="DV53" s="227" t="str">
        <f t="shared" si="192"/>
        <v>-</v>
      </c>
      <c r="DW53" s="227" t="str">
        <f t="shared" si="193"/>
        <v>-</v>
      </c>
      <c r="DX53" s="227" t="str">
        <f t="shared" si="194"/>
        <v>-</v>
      </c>
      <c r="DY53" s="227" t="str">
        <f t="shared" si="195"/>
        <v>-</v>
      </c>
      <c r="DZ53" s="228" t="str">
        <f t="shared" si="196"/>
        <v>-</v>
      </c>
      <c r="EA53" s="282"/>
      <c r="EB53" s="282"/>
      <c r="EC53" s="226" t="str">
        <f t="shared" si="197"/>
        <v>-</v>
      </c>
      <c r="ED53" s="227" t="str">
        <f t="shared" si="198"/>
        <v>-</v>
      </c>
      <c r="EE53" s="227" t="str">
        <f t="shared" si="199"/>
        <v>-</v>
      </c>
      <c r="EF53" s="227" t="str">
        <f t="shared" si="200"/>
        <v>-</v>
      </c>
      <c r="EG53" s="227" t="str">
        <f t="shared" si="201"/>
        <v>-</v>
      </c>
      <c r="EH53" s="228" t="str">
        <f t="shared" si="202"/>
        <v>-</v>
      </c>
      <c r="EI53" s="282"/>
      <c r="EJ53" s="282"/>
      <c r="EK53" s="226" t="str">
        <f t="shared" si="203"/>
        <v>-</v>
      </c>
      <c r="EL53" s="227" t="str">
        <f t="shared" si="204"/>
        <v>-</v>
      </c>
      <c r="EM53" s="227" t="str">
        <f t="shared" si="205"/>
        <v>-</v>
      </c>
      <c r="EN53" s="227" t="str">
        <f t="shared" si="206"/>
        <v>-</v>
      </c>
      <c r="EO53" s="227" t="str">
        <f t="shared" si="207"/>
        <v>-</v>
      </c>
      <c r="EP53" s="228" t="str">
        <f t="shared" si="208"/>
        <v>-</v>
      </c>
      <c r="EQ53" s="282"/>
      <c r="ER53" s="282"/>
      <c r="ES53" s="226" t="str">
        <f t="shared" si="209"/>
        <v>-</v>
      </c>
      <c r="ET53" s="227" t="str">
        <f t="shared" si="210"/>
        <v>-</v>
      </c>
      <c r="EU53" s="228" t="str">
        <f t="shared" si="211"/>
        <v>-</v>
      </c>
      <c r="EV53" s="282"/>
      <c r="EW53" s="282"/>
      <c r="EX53" s="301">
        <f t="shared" si="212"/>
        <v>286860.02399999998</v>
      </c>
      <c r="EY53" s="259">
        <f t="shared" si="213"/>
        <v>268385.39199999999</v>
      </c>
      <c r="EZ53" s="259">
        <f t="shared" si="214"/>
        <v>549536.99899999995</v>
      </c>
      <c r="FA53" s="259">
        <f t="shared" si="215"/>
        <v>309374.84000000003</v>
      </c>
      <c r="FB53" s="259">
        <f t="shared" si="216"/>
        <v>377621.79000000004</v>
      </c>
      <c r="FC53" s="260">
        <f t="shared" si="217"/>
        <v>689855.00100000005</v>
      </c>
      <c r="FD53" s="282"/>
      <c r="FE53" s="282"/>
      <c r="FF53" s="301" t="str">
        <f t="shared" si="218"/>
        <v>-</v>
      </c>
      <c r="FG53" s="259" t="str">
        <f t="shared" si="219"/>
        <v>-</v>
      </c>
      <c r="FH53" s="259" t="str">
        <f t="shared" si="220"/>
        <v>-</v>
      </c>
      <c r="FI53" s="259" t="str">
        <f t="shared" si="221"/>
        <v>-</v>
      </c>
      <c r="FJ53" s="259" t="str">
        <f t="shared" si="222"/>
        <v>-</v>
      </c>
      <c r="FK53" s="260" t="str">
        <f t="shared" si="223"/>
        <v>-</v>
      </c>
      <c r="FL53" s="282"/>
      <c r="FM53" s="282"/>
      <c r="FN53" s="301" t="str">
        <f t="shared" si="224"/>
        <v>-</v>
      </c>
      <c r="FO53" s="259" t="str">
        <f t="shared" si="225"/>
        <v>-</v>
      </c>
      <c r="FP53" s="259" t="str">
        <f t="shared" si="226"/>
        <v>-</v>
      </c>
      <c r="FQ53" s="259" t="str">
        <f t="shared" si="227"/>
        <v>-</v>
      </c>
      <c r="FR53" s="259" t="str">
        <f t="shared" si="228"/>
        <v>-</v>
      </c>
      <c r="FS53" s="260" t="str">
        <f t="shared" si="229"/>
        <v>-</v>
      </c>
      <c r="FT53" s="282"/>
      <c r="FU53" s="282"/>
      <c r="FV53" s="301" t="str">
        <f t="shared" si="230"/>
        <v>-</v>
      </c>
      <c r="FW53" s="259" t="str">
        <f t="shared" si="231"/>
        <v>-</v>
      </c>
      <c r="FX53" s="259" t="str">
        <f t="shared" si="232"/>
        <v>-</v>
      </c>
      <c r="FY53" s="259" t="str">
        <f t="shared" si="233"/>
        <v>-</v>
      </c>
      <c r="FZ53" s="259" t="str">
        <f t="shared" si="234"/>
        <v>-</v>
      </c>
      <c r="GA53" s="260" t="str">
        <f t="shared" si="235"/>
        <v>-</v>
      </c>
      <c r="GB53" s="282"/>
      <c r="GC53" s="282"/>
      <c r="GD53" s="301" t="str">
        <f t="shared" si="236"/>
        <v>-</v>
      </c>
      <c r="GE53" s="259" t="str">
        <f t="shared" si="237"/>
        <v>-</v>
      </c>
      <c r="GF53" s="259" t="str">
        <f t="shared" si="238"/>
        <v>-</v>
      </c>
      <c r="GG53" s="259" t="str">
        <f t="shared" si="239"/>
        <v>-</v>
      </c>
      <c r="GH53" s="259" t="str">
        <f t="shared" si="240"/>
        <v>-</v>
      </c>
      <c r="GI53" s="260" t="str">
        <f t="shared" si="241"/>
        <v>-</v>
      </c>
      <c r="GJ53" s="282"/>
      <c r="GK53" s="282"/>
      <c r="GL53" s="301" t="str">
        <f t="shared" si="242"/>
        <v>-</v>
      </c>
      <c r="GM53" s="259" t="str">
        <f t="shared" si="243"/>
        <v>-</v>
      </c>
      <c r="GN53" s="259" t="str">
        <f t="shared" si="244"/>
        <v>-</v>
      </c>
      <c r="GO53" s="259" t="str">
        <f t="shared" si="245"/>
        <v>-</v>
      </c>
      <c r="GP53" s="259" t="str">
        <f t="shared" si="246"/>
        <v>-</v>
      </c>
      <c r="GQ53" s="260" t="str">
        <f t="shared" si="247"/>
        <v>-</v>
      </c>
      <c r="GR53" s="282"/>
      <c r="GS53" s="282"/>
      <c r="GT53" s="301" t="str">
        <f t="shared" si="248"/>
        <v>-</v>
      </c>
      <c r="GU53" s="259" t="str">
        <f t="shared" si="249"/>
        <v>-</v>
      </c>
      <c r="GV53" s="259" t="str">
        <f t="shared" si="250"/>
        <v>-</v>
      </c>
      <c r="GW53" s="259" t="str">
        <f t="shared" si="251"/>
        <v>-</v>
      </c>
      <c r="GX53" s="259" t="str">
        <f t="shared" si="252"/>
        <v>-</v>
      </c>
      <c r="GY53" s="260" t="str">
        <f t="shared" si="253"/>
        <v>-</v>
      </c>
      <c r="GZ53" s="282"/>
      <c r="HA53" s="282"/>
      <c r="HB53" s="301" t="str">
        <f t="shared" si="254"/>
        <v>-</v>
      </c>
      <c r="HC53" s="259" t="str">
        <f t="shared" si="255"/>
        <v>-</v>
      </c>
      <c r="HD53" s="259" t="str">
        <f t="shared" si="256"/>
        <v>-</v>
      </c>
      <c r="HE53" s="259" t="str">
        <f t="shared" si="257"/>
        <v>-</v>
      </c>
      <c r="HF53" s="259" t="str">
        <f t="shared" si="258"/>
        <v>-</v>
      </c>
      <c r="HG53" s="260" t="str">
        <f t="shared" si="259"/>
        <v>-</v>
      </c>
      <c r="HH53" s="282"/>
      <c r="HI53" s="282"/>
      <c r="HJ53" s="301" t="str">
        <f t="shared" si="260"/>
        <v>-</v>
      </c>
      <c r="HK53" s="259" t="str">
        <f t="shared" si="261"/>
        <v>-</v>
      </c>
      <c r="HL53" s="260" t="str">
        <f t="shared" si="262"/>
        <v>-</v>
      </c>
      <c r="HM53" s="428">
        <f t="shared" si="110"/>
        <v>1</v>
      </c>
      <c r="HN53" s="429">
        <f t="shared" si="111"/>
        <v>1</v>
      </c>
      <c r="HO53" s="429">
        <f t="shared" si="112"/>
        <v>1</v>
      </c>
      <c r="HP53" s="429">
        <f t="shared" si="113"/>
        <v>1</v>
      </c>
      <c r="HQ53" s="429">
        <f t="shared" si="114"/>
        <v>1</v>
      </c>
      <c r="HR53" s="430">
        <f t="shared" si="115"/>
        <v>1</v>
      </c>
      <c r="HS53" s="450"/>
      <c r="HT53" s="450"/>
      <c r="HU53" s="428" t="str">
        <f t="shared" si="116"/>
        <v>-</v>
      </c>
      <c r="HV53" s="429" t="str">
        <f t="shared" si="117"/>
        <v>-</v>
      </c>
      <c r="HW53" s="429" t="str">
        <f t="shared" si="118"/>
        <v>-</v>
      </c>
      <c r="HX53" s="429" t="str">
        <f t="shared" si="119"/>
        <v>-</v>
      </c>
      <c r="HY53" s="429" t="str">
        <f t="shared" si="120"/>
        <v>-</v>
      </c>
      <c r="HZ53" s="430" t="str">
        <f t="shared" si="121"/>
        <v>-</v>
      </c>
      <c r="IA53" s="450"/>
      <c r="IB53" s="450"/>
      <c r="IC53" s="428" t="str">
        <f t="shared" si="122"/>
        <v>-</v>
      </c>
      <c r="ID53" s="429" t="str">
        <f t="shared" si="123"/>
        <v>-</v>
      </c>
      <c r="IE53" s="429" t="str">
        <f t="shared" si="124"/>
        <v>-</v>
      </c>
      <c r="IF53" s="429" t="str">
        <f t="shared" si="125"/>
        <v>-</v>
      </c>
      <c r="IG53" s="429" t="str">
        <f t="shared" si="126"/>
        <v>-</v>
      </c>
      <c r="IH53" s="430" t="str">
        <f t="shared" si="127"/>
        <v>-</v>
      </c>
      <c r="II53" s="450"/>
      <c r="IJ53" s="450"/>
      <c r="IK53" s="428" t="str">
        <f t="shared" si="128"/>
        <v>-</v>
      </c>
      <c r="IL53" s="429" t="str">
        <f t="shared" si="129"/>
        <v>-</v>
      </c>
      <c r="IM53" s="429" t="str">
        <f t="shared" si="130"/>
        <v>-</v>
      </c>
      <c r="IN53" s="429" t="str">
        <f t="shared" si="131"/>
        <v>-</v>
      </c>
      <c r="IO53" s="429" t="str">
        <f t="shared" si="132"/>
        <v>-</v>
      </c>
      <c r="IP53" s="430" t="str">
        <f t="shared" si="133"/>
        <v>-</v>
      </c>
      <c r="IQ53" s="450"/>
      <c r="IR53" s="450"/>
      <c r="IS53" s="428" t="str">
        <f t="shared" si="134"/>
        <v>-</v>
      </c>
      <c r="IT53" s="429" t="str">
        <f t="shared" si="135"/>
        <v>-</v>
      </c>
      <c r="IU53" s="429" t="str">
        <f t="shared" si="136"/>
        <v>-</v>
      </c>
      <c r="IV53" s="429" t="str">
        <f t="shared" si="137"/>
        <v>-</v>
      </c>
      <c r="IW53" s="429" t="str">
        <f t="shared" si="138"/>
        <v>-</v>
      </c>
      <c r="IX53" s="430" t="str">
        <f t="shared" si="139"/>
        <v>-</v>
      </c>
      <c r="IY53" s="450"/>
      <c r="IZ53" s="450"/>
      <c r="JA53" s="428" t="str">
        <f t="shared" si="140"/>
        <v>-</v>
      </c>
      <c r="JB53" s="429" t="str">
        <f t="shared" si="141"/>
        <v>-</v>
      </c>
      <c r="JC53" s="429" t="str">
        <f t="shared" si="142"/>
        <v>-</v>
      </c>
      <c r="JD53" s="429" t="str">
        <f t="shared" si="143"/>
        <v>-</v>
      </c>
      <c r="JE53" s="429" t="str">
        <f t="shared" si="144"/>
        <v>-</v>
      </c>
      <c r="JF53" s="430" t="str">
        <f t="shared" si="145"/>
        <v>-</v>
      </c>
      <c r="JG53" s="450"/>
      <c r="JH53" s="450"/>
      <c r="JI53" s="428" t="str">
        <f t="shared" si="146"/>
        <v>-</v>
      </c>
      <c r="JJ53" s="429" t="str">
        <f t="shared" si="147"/>
        <v>-</v>
      </c>
      <c r="JK53" s="429" t="str">
        <f t="shared" si="148"/>
        <v>-</v>
      </c>
      <c r="JL53" s="429" t="str">
        <f t="shared" si="149"/>
        <v>-</v>
      </c>
      <c r="JM53" s="429" t="str">
        <f t="shared" si="150"/>
        <v>-</v>
      </c>
      <c r="JN53" s="430" t="str">
        <f t="shared" si="151"/>
        <v>-</v>
      </c>
      <c r="JO53" s="450"/>
      <c r="JP53" s="450"/>
      <c r="JQ53" s="428" t="str">
        <f t="shared" si="152"/>
        <v>-</v>
      </c>
      <c r="JR53" s="429" t="str">
        <f t="shared" si="153"/>
        <v>-</v>
      </c>
      <c r="JS53" s="429" t="str">
        <f t="shared" si="154"/>
        <v>-</v>
      </c>
      <c r="JT53" s="429" t="str">
        <f t="shared" si="155"/>
        <v>-</v>
      </c>
      <c r="JU53" s="429" t="str">
        <f t="shared" si="156"/>
        <v>-</v>
      </c>
      <c r="JV53" s="430" t="str">
        <f t="shared" si="157"/>
        <v>-</v>
      </c>
      <c r="JW53" s="450"/>
      <c r="JX53" s="450"/>
      <c r="JY53" s="428" t="str">
        <f t="shared" si="158"/>
        <v>-</v>
      </c>
      <c r="JZ53" s="429" t="str">
        <f t="shared" si="159"/>
        <v>-</v>
      </c>
      <c r="KA53" s="430" t="str">
        <f t="shared" si="160"/>
        <v>-</v>
      </c>
      <c r="KB53" s="172"/>
      <c r="KC53" s="355"/>
      <c r="KD53" s="355"/>
      <c r="KE53" s="355"/>
      <c r="KF53" s="355"/>
      <c r="KG53" s="355"/>
      <c r="KH53" s="355"/>
      <c r="KI53" s="358"/>
      <c r="KJ53" s="358"/>
      <c r="KK53" s="358"/>
      <c r="KL53" s="358"/>
      <c r="KM53" s="358"/>
      <c r="KN53" s="358"/>
      <c r="KO53" s="358"/>
      <c r="KP53" s="358"/>
      <c r="KQ53" s="358"/>
      <c r="KR53" s="358"/>
      <c r="KS53" s="358"/>
      <c r="KT53" s="358"/>
      <c r="KU53" s="358"/>
      <c r="KV53" s="358"/>
      <c r="KW53" s="358"/>
      <c r="KX53" s="358"/>
      <c r="KY53" s="358"/>
      <c r="KZ53" s="358"/>
      <c r="LA53" s="358"/>
      <c r="LB53" s="358"/>
      <c r="LC53" s="358"/>
      <c r="LD53" s="358"/>
      <c r="LE53" s="358"/>
      <c r="LF53" s="358"/>
      <c r="LG53" s="358"/>
      <c r="LH53" s="358"/>
      <c r="LI53" s="358"/>
      <c r="LJ53" s="358"/>
      <c r="LK53" s="358"/>
      <c r="LL53" s="358"/>
      <c r="LM53" s="358"/>
      <c r="LN53" s="358"/>
      <c r="LO53" s="358"/>
      <c r="LP53" s="358"/>
      <c r="LQ53" s="358"/>
      <c r="LR53" s="358"/>
      <c r="LS53" s="344"/>
      <c r="LT53" s="344"/>
      <c r="LU53" s="344"/>
      <c r="LV53" s="344"/>
      <c r="LW53" s="344"/>
      <c r="LX53" s="344"/>
      <c r="LY53" s="358"/>
      <c r="LZ53" s="358"/>
      <c r="MA53" s="405"/>
    </row>
    <row r="54" spans="1:339" x14ac:dyDescent="0.2">
      <c r="A54" s="310" t="s">
        <v>199</v>
      </c>
      <c r="B54" s="172">
        <v>1</v>
      </c>
      <c r="C54" s="172">
        <v>1</v>
      </c>
      <c r="D54" s="172" t="s">
        <v>315</v>
      </c>
      <c r="E54" s="172">
        <v>1</v>
      </c>
      <c r="F54" s="173"/>
      <c r="G54" s="218" t="s">
        <v>27</v>
      </c>
      <c r="H54" s="350"/>
      <c r="I54" s="351"/>
      <c r="J54" s="364"/>
      <c r="K54" s="364"/>
      <c r="L54" s="364"/>
      <c r="M54" s="364"/>
      <c r="N54" s="364"/>
      <c r="O54" s="365"/>
      <c r="P54" s="390">
        <v>2008</v>
      </c>
      <c r="Q54" s="391">
        <v>2008</v>
      </c>
      <c r="R54" s="364">
        <v>1.7</v>
      </c>
      <c r="S54" s="364">
        <v>2.6</v>
      </c>
      <c r="T54" s="364">
        <v>2.2000000000000002</v>
      </c>
      <c r="U54" s="364">
        <v>2.7</v>
      </c>
      <c r="V54" s="364">
        <v>4.5999999999999996</v>
      </c>
      <c r="W54" s="365">
        <v>3.6</v>
      </c>
      <c r="X54" s="390">
        <v>2008</v>
      </c>
      <c r="Y54" s="391">
        <v>2008</v>
      </c>
      <c r="Z54" s="364">
        <v>2.4</v>
      </c>
      <c r="AA54" s="364">
        <v>17.399999999999999</v>
      </c>
      <c r="AB54" s="364">
        <v>8.5</v>
      </c>
      <c r="AC54" s="364">
        <v>1.1000000000000001</v>
      </c>
      <c r="AD54" s="364">
        <v>9</v>
      </c>
      <c r="AE54" s="365">
        <v>3.5</v>
      </c>
      <c r="AF54" s="390"/>
      <c r="AG54" s="391"/>
      <c r="AH54" s="364"/>
      <c r="AI54" s="364"/>
      <c r="AJ54" s="364"/>
      <c r="AK54" s="364"/>
      <c r="AL54" s="364"/>
      <c r="AM54" s="365"/>
      <c r="AN54" s="390">
        <v>2008</v>
      </c>
      <c r="AO54" s="391">
        <v>2008</v>
      </c>
      <c r="AP54" s="364">
        <v>20.6</v>
      </c>
      <c r="AQ54" s="364">
        <v>46.5</v>
      </c>
      <c r="AR54" s="364">
        <v>34.200000000000003</v>
      </c>
      <c r="AS54" s="364">
        <v>11.3</v>
      </c>
      <c r="AT54" s="364">
        <v>52.5</v>
      </c>
      <c r="AU54" s="365" t="s">
        <v>635</v>
      </c>
      <c r="AV54" s="390">
        <v>2008</v>
      </c>
      <c r="AW54" s="391">
        <v>2008</v>
      </c>
      <c r="AX54" s="482">
        <v>83.3</v>
      </c>
      <c r="AY54" s="482">
        <v>81.400000000000006</v>
      </c>
      <c r="AZ54" s="482">
        <v>82</v>
      </c>
      <c r="BA54" s="482">
        <v>95.6</v>
      </c>
      <c r="BB54" s="482">
        <v>90.7</v>
      </c>
      <c r="BC54" s="483">
        <v>91.7</v>
      </c>
      <c r="BD54" s="390"/>
      <c r="BE54" s="391"/>
      <c r="BF54" s="398"/>
      <c r="BG54" s="398"/>
      <c r="BH54" s="398"/>
      <c r="BI54" s="398"/>
      <c r="BJ54" s="398"/>
      <c r="BK54" s="399"/>
      <c r="BL54" s="390"/>
      <c r="BM54" s="482"/>
      <c r="BN54" s="482"/>
      <c r="BO54" s="482"/>
      <c r="BP54" s="482"/>
      <c r="BQ54" s="482"/>
      <c r="BR54" s="482"/>
      <c r="BS54" s="483"/>
      <c r="BT54" s="390">
        <v>2008</v>
      </c>
      <c r="BU54" s="391">
        <v>2008</v>
      </c>
      <c r="BV54" s="398">
        <v>5.7</v>
      </c>
      <c r="BW54" s="398">
        <v>10.4</v>
      </c>
      <c r="BX54" s="399">
        <v>8</v>
      </c>
      <c r="BY54" s="216">
        <v>110420</v>
      </c>
      <c r="BZ54" s="208">
        <v>110368</v>
      </c>
      <c r="CA54" s="208">
        <v>220788</v>
      </c>
      <c r="CB54" s="208">
        <v>111852</v>
      </c>
      <c r="CC54" s="208">
        <v>111953</v>
      </c>
      <c r="CD54" s="284">
        <v>223805</v>
      </c>
      <c r="CE54" s="282"/>
      <c r="CF54" s="282"/>
      <c r="CG54" s="226" t="str">
        <f t="shared" si="161"/>
        <v>-</v>
      </c>
      <c r="CH54" s="227" t="str">
        <f t="shared" si="162"/>
        <v>-</v>
      </c>
      <c r="CI54" s="227" t="str">
        <f t="shared" si="163"/>
        <v>-</v>
      </c>
      <c r="CJ54" s="227" t="str">
        <f t="shared" si="164"/>
        <v>-</v>
      </c>
      <c r="CK54" s="227" t="str">
        <f t="shared" si="165"/>
        <v>-</v>
      </c>
      <c r="CL54" s="228" t="str">
        <f t="shared" si="166"/>
        <v>-</v>
      </c>
      <c r="CM54" s="282"/>
      <c r="CN54" s="282"/>
      <c r="CO54" s="226">
        <f t="shared" si="167"/>
        <v>110420</v>
      </c>
      <c r="CP54" s="227">
        <f t="shared" si="168"/>
        <v>110368</v>
      </c>
      <c r="CQ54" s="227">
        <f t="shared" si="169"/>
        <v>220788</v>
      </c>
      <c r="CR54" s="227">
        <f t="shared" si="170"/>
        <v>111852</v>
      </c>
      <c r="CS54" s="227">
        <f t="shared" si="171"/>
        <v>111953</v>
      </c>
      <c r="CT54" s="228">
        <f t="shared" si="172"/>
        <v>223805</v>
      </c>
      <c r="CU54" s="282"/>
      <c r="CV54" s="282"/>
      <c r="CW54" s="292">
        <f t="shared" si="173"/>
        <v>110420</v>
      </c>
      <c r="CX54" s="234">
        <f t="shared" si="174"/>
        <v>110368</v>
      </c>
      <c r="CY54" s="234">
        <f t="shared" si="175"/>
        <v>220788</v>
      </c>
      <c r="CZ54" s="234">
        <f t="shared" si="176"/>
        <v>111852</v>
      </c>
      <c r="DA54" s="234">
        <f t="shared" si="177"/>
        <v>111953</v>
      </c>
      <c r="DB54" s="235">
        <f t="shared" si="178"/>
        <v>223805</v>
      </c>
      <c r="DC54" s="282"/>
      <c r="DD54" s="282"/>
      <c r="DE54" s="226" t="str">
        <f t="shared" si="179"/>
        <v>-</v>
      </c>
      <c r="DF54" s="227" t="str">
        <f t="shared" si="180"/>
        <v>-</v>
      </c>
      <c r="DG54" s="227" t="str">
        <f t="shared" si="181"/>
        <v>-</v>
      </c>
      <c r="DH54" s="227" t="str">
        <f t="shared" si="182"/>
        <v>-</v>
      </c>
      <c r="DI54" s="227" t="str">
        <f t="shared" si="183"/>
        <v>-</v>
      </c>
      <c r="DJ54" s="228" t="str">
        <f t="shared" si="184"/>
        <v>-</v>
      </c>
      <c r="DK54" s="282"/>
      <c r="DL54" s="282"/>
      <c r="DM54" s="226">
        <f t="shared" si="185"/>
        <v>110420</v>
      </c>
      <c r="DN54" s="227">
        <f t="shared" si="186"/>
        <v>110368</v>
      </c>
      <c r="DO54" s="227">
        <f t="shared" si="187"/>
        <v>220788</v>
      </c>
      <c r="DP54" s="227">
        <f t="shared" si="188"/>
        <v>111852</v>
      </c>
      <c r="DQ54" s="227">
        <f t="shared" si="189"/>
        <v>111953</v>
      </c>
      <c r="DR54" s="228">
        <f t="shared" si="190"/>
        <v>223805</v>
      </c>
      <c r="DS54" s="282"/>
      <c r="DT54" s="282"/>
      <c r="DU54" s="226">
        <f t="shared" si="191"/>
        <v>110420</v>
      </c>
      <c r="DV54" s="227">
        <f t="shared" si="192"/>
        <v>110368</v>
      </c>
      <c r="DW54" s="227">
        <f t="shared" si="193"/>
        <v>220788</v>
      </c>
      <c r="DX54" s="227">
        <f t="shared" si="194"/>
        <v>111852</v>
      </c>
      <c r="DY54" s="227">
        <f t="shared" si="195"/>
        <v>111953</v>
      </c>
      <c r="DZ54" s="228">
        <f t="shared" si="196"/>
        <v>223805</v>
      </c>
      <c r="EA54" s="282"/>
      <c r="EB54" s="282"/>
      <c r="EC54" s="226" t="str">
        <f t="shared" si="197"/>
        <v>-</v>
      </c>
      <c r="ED54" s="227" t="str">
        <f t="shared" si="198"/>
        <v>-</v>
      </c>
      <c r="EE54" s="227" t="str">
        <f t="shared" si="199"/>
        <v>-</v>
      </c>
      <c r="EF54" s="227" t="str">
        <f t="shared" si="200"/>
        <v>-</v>
      </c>
      <c r="EG54" s="227" t="str">
        <f t="shared" si="201"/>
        <v>-</v>
      </c>
      <c r="EH54" s="228" t="str">
        <f t="shared" si="202"/>
        <v>-</v>
      </c>
      <c r="EI54" s="282"/>
      <c r="EJ54" s="282"/>
      <c r="EK54" s="226" t="str">
        <f t="shared" si="203"/>
        <v>-</v>
      </c>
      <c r="EL54" s="227" t="str">
        <f t="shared" si="204"/>
        <v>-</v>
      </c>
      <c r="EM54" s="227" t="str">
        <f t="shared" si="205"/>
        <v>-</v>
      </c>
      <c r="EN54" s="227" t="str">
        <f t="shared" si="206"/>
        <v>-</v>
      </c>
      <c r="EO54" s="227" t="str">
        <f t="shared" si="207"/>
        <v>-</v>
      </c>
      <c r="EP54" s="228" t="str">
        <f t="shared" si="208"/>
        <v>-</v>
      </c>
      <c r="EQ54" s="282"/>
      <c r="ER54" s="282"/>
      <c r="ES54" s="226">
        <f t="shared" si="209"/>
        <v>111852</v>
      </c>
      <c r="ET54" s="227">
        <f t="shared" si="210"/>
        <v>111953</v>
      </c>
      <c r="EU54" s="228">
        <f t="shared" si="211"/>
        <v>223805</v>
      </c>
      <c r="EV54" s="282"/>
      <c r="EW54" s="282"/>
      <c r="EX54" s="301" t="str">
        <f t="shared" si="212"/>
        <v>-</v>
      </c>
      <c r="EY54" s="259" t="str">
        <f t="shared" si="213"/>
        <v>-</v>
      </c>
      <c r="EZ54" s="259" t="str">
        <f t="shared" si="214"/>
        <v>-</v>
      </c>
      <c r="FA54" s="259" t="str">
        <f t="shared" si="215"/>
        <v>-</v>
      </c>
      <c r="FB54" s="259" t="str">
        <f t="shared" si="216"/>
        <v>-</v>
      </c>
      <c r="FC54" s="260" t="str">
        <f t="shared" si="217"/>
        <v>-</v>
      </c>
      <c r="FD54" s="282"/>
      <c r="FE54" s="282"/>
      <c r="FF54" s="301">
        <f t="shared" si="218"/>
        <v>1877.14</v>
      </c>
      <c r="FG54" s="259">
        <f t="shared" si="219"/>
        <v>2869.5680000000002</v>
      </c>
      <c r="FH54" s="259">
        <f t="shared" si="220"/>
        <v>4857.3360000000002</v>
      </c>
      <c r="FI54" s="259">
        <f t="shared" si="221"/>
        <v>3020.0040000000004</v>
      </c>
      <c r="FJ54" s="259">
        <f t="shared" si="222"/>
        <v>5149.8379999999997</v>
      </c>
      <c r="FK54" s="260">
        <f t="shared" si="223"/>
        <v>8056.9800000000014</v>
      </c>
      <c r="FL54" s="282"/>
      <c r="FM54" s="282"/>
      <c r="FN54" s="301">
        <f t="shared" si="224"/>
        <v>2650.08</v>
      </c>
      <c r="FO54" s="259">
        <f t="shared" si="225"/>
        <v>19204.031999999999</v>
      </c>
      <c r="FP54" s="259">
        <f t="shared" si="226"/>
        <v>18766.98</v>
      </c>
      <c r="FQ54" s="259">
        <f t="shared" si="227"/>
        <v>1230.3720000000001</v>
      </c>
      <c r="FR54" s="259">
        <f t="shared" si="228"/>
        <v>10075.77</v>
      </c>
      <c r="FS54" s="260">
        <f t="shared" si="229"/>
        <v>7833.1750000000011</v>
      </c>
      <c r="FT54" s="282"/>
      <c r="FU54" s="282"/>
      <c r="FV54" s="301" t="str">
        <f t="shared" si="230"/>
        <v>-</v>
      </c>
      <c r="FW54" s="259" t="str">
        <f t="shared" si="231"/>
        <v>-</v>
      </c>
      <c r="FX54" s="259" t="str">
        <f t="shared" si="232"/>
        <v>-</v>
      </c>
      <c r="FY54" s="259" t="str">
        <f t="shared" si="233"/>
        <v>-</v>
      </c>
      <c r="FZ54" s="259" t="str">
        <f t="shared" si="234"/>
        <v>-</v>
      </c>
      <c r="GA54" s="260" t="str">
        <f t="shared" si="235"/>
        <v>-</v>
      </c>
      <c r="GB54" s="282"/>
      <c r="GC54" s="282"/>
      <c r="GD54" s="301">
        <f t="shared" si="236"/>
        <v>22746.52</v>
      </c>
      <c r="GE54" s="259">
        <f t="shared" si="237"/>
        <v>51321.120000000003</v>
      </c>
      <c r="GF54" s="259">
        <f t="shared" si="238"/>
        <v>75509.495999999999</v>
      </c>
      <c r="GG54" s="259">
        <f t="shared" si="239"/>
        <v>12639.276</v>
      </c>
      <c r="GH54" s="259">
        <f t="shared" si="240"/>
        <v>58775.325000000004</v>
      </c>
      <c r="GI54" s="260">
        <f t="shared" si="241"/>
        <v>70274.77</v>
      </c>
      <c r="GJ54" s="282"/>
      <c r="GK54" s="282"/>
      <c r="GL54" s="301">
        <f t="shared" si="242"/>
        <v>91979.86</v>
      </c>
      <c r="GM54" s="259">
        <f t="shared" si="243"/>
        <v>89839.552000000011</v>
      </c>
      <c r="GN54" s="259">
        <f t="shared" si="244"/>
        <v>181046.16</v>
      </c>
      <c r="GO54" s="259">
        <f t="shared" si="245"/>
        <v>106930.512</v>
      </c>
      <c r="GP54" s="259">
        <f t="shared" si="246"/>
        <v>101541.371</v>
      </c>
      <c r="GQ54" s="260">
        <f t="shared" si="247"/>
        <v>205229.185</v>
      </c>
      <c r="GR54" s="282"/>
      <c r="GS54" s="282"/>
      <c r="GT54" s="301" t="str">
        <f t="shared" si="248"/>
        <v>-</v>
      </c>
      <c r="GU54" s="259" t="str">
        <f t="shared" si="249"/>
        <v>-</v>
      </c>
      <c r="GV54" s="259" t="str">
        <f t="shared" si="250"/>
        <v>-</v>
      </c>
      <c r="GW54" s="259" t="str">
        <f t="shared" si="251"/>
        <v>-</v>
      </c>
      <c r="GX54" s="259" t="str">
        <f t="shared" si="252"/>
        <v>-</v>
      </c>
      <c r="GY54" s="260" t="str">
        <f t="shared" si="253"/>
        <v>-</v>
      </c>
      <c r="GZ54" s="282"/>
      <c r="HA54" s="282"/>
      <c r="HB54" s="301" t="str">
        <f t="shared" si="254"/>
        <v>-</v>
      </c>
      <c r="HC54" s="259" t="str">
        <f t="shared" si="255"/>
        <v>-</v>
      </c>
      <c r="HD54" s="259" t="str">
        <f t="shared" si="256"/>
        <v>-</v>
      </c>
      <c r="HE54" s="259" t="str">
        <f t="shared" si="257"/>
        <v>-</v>
      </c>
      <c r="HF54" s="259" t="str">
        <f t="shared" si="258"/>
        <v>-</v>
      </c>
      <c r="HG54" s="260" t="str">
        <f t="shared" si="259"/>
        <v>-</v>
      </c>
      <c r="HH54" s="282"/>
      <c r="HI54" s="282"/>
      <c r="HJ54" s="301">
        <f t="shared" si="260"/>
        <v>6375.5640000000003</v>
      </c>
      <c r="HK54" s="259">
        <f t="shared" si="261"/>
        <v>11643.112000000001</v>
      </c>
      <c r="HL54" s="260">
        <f t="shared" si="262"/>
        <v>17904.400000000001</v>
      </c>
      <c r="HM54" s="428" t="str">
        <f t="shared" si="110"/>
        <v>-</v>
      </c>
      <c r="HN54" s="429" t="str">
        <f t="shared" si="111"/>
        <v>-</v>
      </c>
      <c r="HO54" s="429" t="str">
        <f t="shared" si="112"/>
        <v>-</v>
      </c>
      <c r="HP54" s="429" t="str">
        <f t="shared" si="113"/>
        <v>-</v>
      </c>
      <c r="HQ54" s="429" t="str">
        <f t="shared" si="114"/>
        <v>-</v>
      </c>
      <c r="HR54" s="430" t="str">
        <f t="shared" si="115"/>
        <v>-</v>
      </c>
      <c r="HS54" s="450"/>
      <c r="HT54" s="450"/>
      <c r="HU54" s="428">
        <f t="shared" si="116"/>
        <v>1</v>
      </c>
      <c r="HV54" s="429">
        <f t="shared" si="117"/>
        <v>1</v>
      </c>
      <c r="HW54" s="429">
        <f t="shared" si="118"/>
        <v>1</v>
      </c>
      <c r="HX54" s="429">
        <f t="shared" si="119"/>
        <v>1</v>
      </c>
      <c r="HY54" s="429">
        <f t="shared" si="120"/>
        <v>1</v>
      </c>
      <c r="HZ54" s="430">
        <f t="shared" si="121"/>
        <v>1</v>
      </c>
      <c r="IA54" s="450"/>
      <c r="IB54" s="450"/>
      <c r="IC54" s="428">
        <f t="shared" si="122"/>
        <v>1</v>
      </c>
      <c r="ID54" s="429">
        <f t="shared" si="123"/>
        <v>1</v>
      </c>
      <c r="IE54" s="429">
        <f t="shared" si="124"/>
        <v>1</v>
      </c>
      <c r="IF54" s="429">
        <f t="shared" si="125"/>
        <v>1</v>
      </c>
      <c r="IG54" s="429">
        <f t="shared" si="126"/>
        <v>1</v>
      </c>
      <c r="IH54" s="430">
        <f t="shared" si="127"/>
        <v>1</v>
      </c>
      <c r="II54" s="450"/>
      <c r="IJ54" s="450"/>
      <c r="IK54" s="428" t="str">
        <f t="shared" si="128"/>
        <v>-</v>
      </c>
      <c r="IL54" s="429" t="str">
        <f t="shared" si="129"/>
        <v>-</v>
      </c>
      <c r="IM54" s="429" t="str">
        <f t="shared" si="130"/>
        <v>-</v>
      </c>
      <c r="IN54" s="429" t="str">
        <f t="shared" si="131"/>
        <v>-</v>
      </c>
      <c r="IO54" s="429" t="str">
        <f t="shared" si="132"/>
        <v>-</v>
      </c>
      <c r="IP54" s="430" t="str">
        <f t="shared" si="133"/>
        <v>-</v>
      </c>
      <c r="IQ54" s="450"/>
      <c r="IR54" s="450"/>
      <c r="IS54" s="428">
        <f t="shared" si="134"/>
        <v>1</v>
      </c>
      <c r="IT54" s="429">
        <f t="shared" si="135"/>
        <v>1</v>
      </c>
      <c r="IU54" s="429">
        <f t="shared" si="136"/>
        <v>1</v>
      </c>
      <c r="IV54" s="429">
        <f t="shared" si="137"/>
        <v>1</v>
      </c>
      <c r="IW54" s="429">
        <f t="shared" si="138"/>
        <v>1</v>
      </c>
      <c r="IX54" s="430" t="str">
        <f t="shared" si="139"/>
        <v>-</v>
      </c>
      <c r="IY54" s="450"/>
      <c r="IZ54" s="450"/>
      <c r="JA54" s="428">
        <f t="shared" si="140"/>
        <v>1</v>
      </c>
      <c r="JB54" s="429">
        <f t="shared" si="141"/>
        <v>1</v>
      </c>
      <c r="JC54" s="429">
        <f t="shared" si="142"/>
        <v>1</v>
      </c>
      <c r="JD54" s="429">
        <f t="shared" si="143"/>
        <v>1</v>
      </c>
      <c r="JE54" s="429">
        <f t="shared" si="144"/>
        <v>1</v>
      </c>
      <c r="JF54" s="430">
        <f t="shared" si="145"/>
        <v>1</v>
      </c>
      <c r="JG54" s="450"/>
      <c r="JH54" s="450"/>
      <c r="JI54" s="428" t="str">
        <f t="shared" si="146"/>
        <v>-</v>
      </c>
      <c r="JJ54" s="429" t="str">
        <f t="shared" si="147"/>
        <v>-</v>
      </c>
      <c r="JK54" s="429" t="str">
        <f t="shared" si="148"/>
        <v>-</v>
      </c>
      <c r="JL54" s="429" t="str">
        <f t="shared" si="149"/>
        <v>-</v>
      </c>
      <c r="JM54" s="429" t="str">
        <f t="shared" si="150"/>
        <v>-</v>
      </c>
      <c r="JN54" s="430" t="str">
        <f t="shared" si="151"/>
        <v>-</v>
      </c>
      <c r="JO54" s="450"/>
      <c r="JP54" s="450"/>
      <c r="JQ54" s="428" t="str">
        <f t="shared" si="152"/>
        <v>-</v>
      </c>
      <c r="JR54" s="429" t="str">
        <f t="shared" si="153"/>
        <v>-</v>
      </c>
      <c r="JS54" s="429" t="str">
        <f t="shared" si="154"/>
        <v>-</v>
      </c>
      <c r="JT54" s="429" t="str">
        <f t="shared" si="155"/>
        <v>-</v>
      </c>
      <c r="JU54" s="429" t="str">
        <f t="shared" si="156"/>
        <v>-</v>
      </c>
      <c r="JV54" s="430" t="str">
        <f t="shared" si="157"/>
        <v>-</v>
      </c>
      <c r="JW54" s="450"/>
      <c r="JX54" s="450"/>
      <c r="JY54" s="428">
        <f t="shared" si="158"/>
        <v>1</v>
      </c>
      <c r="JZ54" s="429">
        <f t="shared" si="159"/>
        <v>1</v>
      </c>
      <c r="KA54" s="430">
        <f t="shared" si="160"/>
        <v>1</v>
      </c>
      <c r="KB54" s="172"/>
      <c r="KC54" s="355"/>
      <c r="KD54" s="355"/>
      <c r="KE54" s="355"/>
      <c r="KF54" s="355"/>
      <c r="KG54" s="355"/>
      <c r="KH54" s="355"/>
      <c r="KI54" s="358"/>
      <c r="KJ54" s="358"/>
      <c r="KK54" s="358"/>
      <c r="KL54" s="358"/>
      <c r="KM54" s="358"/>
      <c r="KN54" s="358"/>
      <c r="KO54" s="358"/>
      <c r="KP54" s="358"/>
      <c r="KQ54" s="358"/>
      <c r="KR54" s="358"/>
      <c r="KS54" s="358"/>
      <c r="KT54" s="358"/>
      <c r="KU54" s="358"/>
      <c r="KV54" s="358"/>
      <c r="KW54" s="358"/>
      <c r="KX54" s="358"/>
      <c r="KY54" s="358"/>
      <c r="KZ54" s="358"/>
      <c r="LA54" s="358"/>
      <c r="LB54" s="358"/>
      <c r="LC54" s="358"/>
      <c r="LD54" s="358"/>
      <c r="LE54" s="358"/>
      <c r="LF54" s="358"/>
      <c r="LG54" s="358"/>
      <c r="LH54" s="358"/>
      <c r="LI54" s="358"/>
      <c r="LJ54" s="358"/>
      <c r="LK54" s="358"/>
      <c r="LL54" s="358"/>
      <c r="LM54" s="358"/>
      <c r="LN54" s="358"/>
      <c r="LO54" s="358"/>
      <c r="LP54" s="358"/>
      <c r="LQ54" s="358"/>
      <c r="LR54" s="358"/>
      <c r="LS54" s="344"/>
      <c r="LT54" s="344"/>
      <c r="LU54" s="344"/>
      <c r="LV54" s="344"/>
      <c r="LW54" s="344"/>
      <c r="LX54" s="344"/>
      <c r="LY54" s="358"/>
      <c r="LZ54" s="358"/>
      <c r="MA54" s="405"/>
    </row>
    <row r="55" spans="1:339" x14ac:dyDescent="0.2">
      <c r="A55" s="310" t="s">
        <v>199</v>
      </c>
      <c r="B55" s="172">
        <v>0</v>
      </c>
      <c r="C55" s="172">
        <v>0</v>
      </c>
      <c r="D55" s="172" t="s">
        <v>310</v>
      </c>
      <c r="E55" s="172">
        <v>1</v>
      </c>
      <c r="F55" s="173">
        <v>2</v>
      </c>
      <c r="G55" s="218" t="s">
        <v>41</v>
      </c>
      <c r="H55" s="348">
        <v>2012</v>
      </c>
      <c r="I55" s="349">
        <v>2012</v>
      </c>
      <c r="J55" s="362">
        <v>17.8</v>
      </c>
      <c r="K55" s="362">
        <v>20.9</v>
      </c>
      <c r="L55" s="362">
        <v>19.100000000000001</v>
      </c>
      <c r="M55" s="362">
        <v>20.6</v>
      </c>
      <c r="N55" s="362">
        <v>29.7</v>
      </c>
      <c r="O55" s="363">
        <v>23.9</v>
      </c>
      <c r="P55" s="388">
        <v>2012</v>
      </c>
      <c r="Q55" s="389">
        <v>2012</v>
      </c>
      <c r="R55" s="362">
        <v>5.7</v>
      </c>
      <c r="S55" s="362">
        <v>7.8</v>
      </c>
      <c r="T55" s="362">
        <v>6.6</v>
      </c>
      <c r="U55" s="362">
        <v>7.9</v>
      </c>
      <c r="V55" s="362">
        <v>12.7</v>
      </c>
      <c r="W55" s="363">
        <v>9.6999999999999993</v>
      </c>
      <c r="X55" s="388">
        <v>2012</v>
      </c>
      <c r="Y55" s="389">
        <v>2012</v>
      </c>
      <c r="Z55" s="362">
        <v>0.6</v>
      </c>
      <c r="AA55" s="362">
        <v>1.1000000000000001</v>
      </c>
      <c r="AB55" s="362">
        <v>0.8</v>
      </c>
      <c r="AC55" s="362">
        <v>7.3</v>
      </c>
      <c r="AD55" s="362">
        <v>10.4</v>
      </c>
      <c r="AE55" s="363">
        <v>8.5</v>
      </c>
      <c r="AF55" s="388">
        <v>2012</v>
      </c>
      <c r="AG55" s="389">
        <v>2012</v>
      </c>
      <c r="AH55" s="362"/>
      <c r="AI55" s="362"/>
      <c r="AJ55" s="362"/>
      <c r="AK55" s="362">
        <v>50.7</v>
      </c>
      <c r="AL55" s="362">
        <v>54.3</v>
      </c>
      <c r="AM55" s="363">
        <v>52.3</v>
      </c>
      <c r="AN55" s="388"/>
      <c r="AO55" s="389"/>
      <c r="AP55" s="362"/>
      <c r="AQ55" s="362"/>
      <c r="AR55" s="362"/>
      <c r="AS55" s="362"/>
      <c r="AT55" s="362"/>
      <c r="AU55" s="363"/>
      <c r="AV55" s="388">
        <v>2012</v>
      </c>
      <c r="AW55" s="389">
        <v>2012</v>
      </c>
      <c r="AX55" s="349"/>
      <c r="AY55" s="349"/>
      <c r="AZ55" s="349">
        <v>37.799999999999997</v>
      </c>
      <c r="BA55" s="349"/>
      <c r="BB55" s="349"/>
      <c r="BC55" s="481">
        <v>60.3</v>
      </c>
      <c r="BD55" s="388">
        <v>2012</v>
      </c>
      <c r="BE55" s="389">
        <v>2012</v>
      </c>
      <c r="BF55" s="396">
        <v>1.8</v>
      </c>
      <c r="BG55" s="396">
        <v>4.4000000000000004</v>
      </c>
      <c r="BH55" s="396">
        <v>2.9</v>
      </c>
      <c r="BI55" s="396">
        <v>2.5</v>
      </c>
      <c r="BJ55" s="396">
        <v>6.8</v>
      </c>
      <c r="BK55" s="397">
        <v>4.0999999999999996</v>
      </c>
      <c r="BL55" s="388">
        <v>2012</v>
      </c>
      <c r="BM55" s="349">
        <v>2012</v>
      </c>
      <c r="BN55" s="349">
        <v>4</v>
      </c>
      <c r="BO55" s="349">
        <v>13.7</v>
      </c>
      <c r="BP55" s="349">
        <v>8.1999999999999993</v>
      </c>
      <c r="BQ55" s="349">
        <v>5.3</v>
      </c>
      <c r="BR55" s="349">
        <v>13.8</v>
      </c>
      <c r="BS55" s="481">
        <v>8.4</v>
      </c>
      <c r="BT55" s="388">
        <v>2012</v>
      </c>
      <c r="BU55" s="389">
        <v>2012</v>
      </c>
      <c r="BV55" s="396">
        <v>99.2</v>
      </c>
      <c r="BW55" s="396">
        <v>99.6</v>
      </c>
      <c r="BX55" s="397">
        <v>99.4</v>
      </c>
      <c r="BY55" s="216">
        <v>36932</v>
      </c>
      <c r="BZ55" s="208">
        <v>30899</v>
      </c>
      <c r="CA55" s="208">
        <v>67831</v>
      </c>
      <c r="CB55" s="208">
        <v>38078</v>
      </c>
      <c r="CC55" s="208">
        <v>31666</v>
      </c>
      <c r="CD55" s="284">
        <v>69744</v>
      </c>
      <c r="CE55" s="282"/>
      <c r="CF55" s="282"/>
      <c r="CG55" s="226">
        <f t="shared" si="161"/>
        <v>36932</v>
      </c>
      <c r="CH55" s="227">
        <f t="shared" si="162"/>
        <v>30899</v>
      </c>
      <c r="CI55" s="227">
        <f t="shared" si="163"/>
        <v>67831</v>
      </c>
      <c r="CJ55" s="227">
        <f t="shared" si="164"/>
        <v>38078</v>
      </c>
      <c r="CK55" s="227">
        <f t="shared" si="165"/>
        <v>31666</v>
      </c>
      <c r="CL55" s="228">
        <f t="shared" si="166"/>
        <v>69744</v>
      </c>
      <c r="CM55" s="282"/>
      <c r="CN55" s="282"/>
      <c r="CO55" s="226">
        <f t="shared" si="167"/>
        <v>36932</v>
      </c>
      <c r="CP55" s="227">
        <f t="shared" si="168"/>
        <v>30899</v>
      </c>
      <c r="CQ55" s="227">
        <f t="shared" si="169"/>
        <v>67831</v>
      </c>
      <c r="CR55" s="227">
        <f t="shared" si="170"/>
        <v>38078</v>
      </c>
      <c r="CS55" s="227">
        <f t="shared" si="171"/>
        <v>31666</v>
      </c>
      <c r="CT55" s="228">
        <f t="shared" si="172"/>
        <v>69744</v>
      </c>
      <c r="CU55" s="282"/>
      <c r="CV55" s="282"/>
      <c r="CW55" s="292">
        <f t="shared" si="173"/>
        <v>36932</v>
      </c>
      <c r="CX55" s="234">
        <f t="shared" si="174"/>
        <v>30899</v>
      </c>
      <c r="CY55" s="234">
        <f t="shared" si="175"/>
        <v>67831</v>
      </c>
      <c r="CZ55" s="234">
        <f t="shared" si="176"/>
        <v>38078</v>
      </c>
      <c r="DA55" s="234">
        <f t="shared" si="177"/>
        <v>31666</v>
      </c>
      <c r="DB55" s="235">
        <f t="shared" si="178"/>
        <v>69744</v>
      </c>
      <c r="DC55" s="282"/>
      <c r="DD55" s="282"/>
      <c r="DE55" s="226" t="str">
        <f t="shared" si="179"/>
        <v>-</v>
      </c>
      <c r="DF55" s="227" t="str">
        <f t="shared" si="180"/>
        <v>-</v>
      </c>
      <c r="DG55" s="227" t="str">
        <f t="shared" si="181"/>
        <v>-</v>
      </c>
      <c r="DH55" s="227">
        <f t="shared" si="182"/>
        <v>38078</v>
      </c>
      <c r="DI55" s="227">
        <f t="shared" si="183"/>
        <v>31666</v>
      </c>
      <c r="DJ55" s="228">
        <f t="shared" si="184"/>
        <v>69744</v>
      </c>
      <c r="DK55" s="282"/>
      <c r="DL55" s="282"/>
      <c r="DM55" s="226" t="str">
        <f t="shared" si="185"/>
        <v>-</v>
      </c>
      <c r="DN55" s="227" t="str">
        <f t="shared" si="186"/>
        <v>-</v>
      </c>
      <c r="DO55" s="227" t="str">
        <f t="shared" si="187"/>
        <v>-</v>
      </c>
      <c r="DP55" s="227" t="str">
        <f t="shared" si="188"/>
        <v>-</v>
      </c>
      <c r="DQ55" s="227" t="str">
        <f t="shared" si="189"/>
        <v>-</v>
      </c>
      <c r="DR55" s="228" t="str">
        <f t="shared" si="190"/>
        <v>-</v>
      </c>
      <c r="DS55" s="282"/>
      <c r="DT55" s="282"/>
      <c r="DU55" s="226" t="str">
        <f t="shared" si="191"/>
        <v>-</v>
      </c>
      <c r="DV55" s="227" t="str">
        <f t="shared" si="192"/>
        <v>-</v>
      </c>
      <c r="DW55" s="227">
        <f t="shared" si="193"/>
        <v>67831</v>
      </c>
      <c r="DX55" s="227" t="str">
        <f t="shared" si="194"/>
        <v>-</v>
      </c>
      <c r="DY55" s="227" t="str">
        <f t="shared" si="195"/>
        <v>-</v>
      </c>
      <c r="DZ55" s="228">
        <f t="shared" si="196"/>
        <v>69744</v>
      </c>
      <c r="EA55" s="282"/>
      <c r="EB55" s="282"/>
      <c r="EC55" s="226">
        <f t="shared" si="197"/>
        <v>36932</v>
      </c>
      <c r="ED55" s="227">
        <f t="shared" si="198"/>
        <v>30899</v>
      </c>
      <c r="EE55" s="227">
        <f t="shared" si="199"/>
        <v>67831</v>
      </c>
      <c r="EF55" s="227">
        <f t="shared" si="200"/>
        <v>38078</v>
      </c>
      <c r="EG55" s="227">
        <f t="shared" si="201"/>
        <v>31666</v>
      </c>
      <c r="EH55" s="228">
        <f t="shared" si="202"/>
        <v>69744</v>
      </c>
      <c r="EI55" s="282"/>
      <c r="EJ55" s="282"/>
      <c r="EK55" s="226">
        <f t="shared" si="203"/>
        <v>36932</v>
      </c>
      <c r="EL55" s="227">
        <f t="shared" si="204"/>
        <v>30899</v>
      </c>
      <c r="EM55" s="227">
        <f t="shared" si="205"/>
        <v>67831</v>
      </c>
      <c r="EN55" s="227">
        <f t="shared" si="206"/>
        <v>38078</v>
      </c>
      <c r="EO55" s="227">
        <f t="shared" si="207"/>
        <v>31666</v>
      </c>
      <c r="EP55" s="228">
        <f t="shared" si="208"/>
        <v>69744</v>
      </c>
      <c r="EQ55" s="282"/>
      <c r="ER55" s="282"/>
      <c r="ES55" s="226">
        <f t="shared" si="209"/>
        <v>38078</v>
      </c>
      <c r="ET55" s="227">
        <f t="shared" si="210"/>
        <v>31666</v>
      </c>
      <c r="EU55" s="228">
        <f t="shared" si="211"/>
        <v>69744</v>
      </c>
      <c r="EV55" s="282"/>
      <c r="EW55" s="282"/>
      <c r="EX55" s="301">
        <f t="shared" si="212"/>
        <v>6573.8960000000006</v>
      </c>
      <c r="EY55" s="259">
        <f t="shared" si="213"/>
        <v>6457.8909999999996</v>
      </c>
      <c r="EZ55" s="259">
        <f t="shared" si="214"/>
        <v>12955.721</v>
      </c>
      <c r="FA55" s="259">
        <f t="shared" si="215"/>
        <v>7844.0680000000002</v>
      </c>
      <c r="FB55" s="259">
        <f t="shared" si="216"/>
        <v>9404.8019999999997</v>
      </c>
      <c r="FC55" s="260">
        <f t="shared" si="217"/>
        <v>16668.815999999999</v>
      </c>
      <c r="FD55" s="282"/>
      <c r="FE55" s="282"/>
      <c r="FF55" s="301">
        <f t="shared" si="218"/>
        <v>2105.1240000000003</v>
      </c>
      <c r="FG55" s="259">
        <f t="shared" si="219"/>
        <v>2410.1219999999998</v>
      </c>
      <c r="FH55" s="259">
        <f t="shared" si="220"/>
        <v>4476.8460000000005</v>
      </c>
      <c r="FI55" s="259">
        <f t="shared" si="221"/>
        <v>3008.1619999999998</v>
      </c>
      <c r="FJ55" s="259">
        <f t="shared" si="222"/>
        <v>4021.5819999999999</v>
      </c>
      <c r="FK55" s="260">
        <f t="shared" si="223"/>
        <v>6765.1679999999997</v>
      </c>
      <c r="FL55" s="282"/>
      <c r="FM55" s="282"/>
      <c r="FN55" s="301">
        <f t="shared" si="224"/>
        <v>221.59200000000001</v>
      </c>
      <c r="FO55" s="259">
        <f t="shared" si="225"/>
        <v>339.88900000000001</v>
      </c>
      <c r="FP55" s="259">
        <f t="shared" si="226"/>
        <v>542.64800000000002</v>
      </c>
      <c r="FQ55" s="259">
        <f t="shared" si="227"/>
        <v>2779.694</v>
      </c>
      <c r="FR55" s="259">
        <f t="shared" si="228"/>
        <v>3293.2640000000001</v>
      </c>
      <c r="FS55" s="260">
        <f t="shared" si="229"/>
        <v>5928.2400000000007</v>
      </c>
      <c r="FT55" s="282"/>
      <c r="FU55" s="282"/>
      <c r="FV55" s="301" t="str">
        <f t="shared" si="230"/>
        <v>-</v>
      </c>
      <c r="FW55" s="259" t="str">
        <f t="shared" si="231"/>
        <v>-</v>
      </c>
      <c r="FX55" s="259" t="str">
        <f t="shared" si="232"/>
        <v>-</v>
      </c>
      <c r="FY55" s="259">
        <f t="shared" si="233"/>
        <v>19305.545999999998</v>
      </c>
      <c r="FZ55" s="259">
        <f t="shared" si="234"/>
        <v>17194.637999999999</v>
      </c>
      <c r="GA55" s="260">
        <f t="shared" si="235"/>
        <v>36476.112000000001</v>
      </c>
      <c r="GB55" s="282"/>
      <c r="GC55" s="282"/>
      <c r="GD55" s="301" t="str">
        <f t="shared" si="236"/>
        <v>-</v>
      </c>
      <c r="GE55" s="259" t="str">
        <f t="shared" si="237"/>
        <v>-</v>
      </c>
      <c r="GF55" s="259" t="str">
        <f t="shared" si="238"/>
        <v>-</v>
      </c>
      <c r="GG55" s="259" t="str">
        <f t="shared" si="239"/>
        <v>-</v>
      </c>
      <c r="GH55" s="259" t="str">
        <f t="shared" si="240"/>
        <v>-</v>
      </c>
      <c r="GI55" s="260" t="str">
        <f t="shared" si="241"/>
        <v>-</v>
      </c>
      <c r="GJ55" s="282"/>
      <c r="GK55" s="282"/>
      <c r="GL55" s="301" t="str">
        <f t="shared" si="242"/>
        <v>-</v>
      </c>
      <c r="GM55" s="259" t="str">
        <f t="shared" si="243"/>
        <v>-</v>
      </c>
      <c r="GN55" s="259">
        <f t="shared" si="244"/>
        <v>25640.117999999995</v>
      </c>
      <c r="GO55" s="259" t="str">
        <f t="shared" si="245"/>
        <v>-</v>
      </c>
      <c r="GP55" s="259" t="str">
        <f t="shared" si="246"/>
        <v>-</v>
      </c>
      <c r="GQ55" s="260">
        <f t="shared" si="247"/>
        <v>42055.631999999998</v>
      </c>
      <c r="GR55" s="282"/>
      <c r="GS55" s="282"/>
      <c r="GT55" s="301">
        <f t="shared" si="248"/>
        <v>664.77600000000007</v>
      </c>
      <c r="GU55" s="259">
        <f t="shared" si="249"/>
        <v>1359.556</v>
      </c>
      <c r="GV55" s="259">
        <f t="shared" si="250"/>
        <v>1967.0989999999999</v>
      </c>
      <c r="GW55" s="259">
        <f t="shared" si="251"/>
        <v>951.95</v>
      </c>
      <c r="GX55" s="259">
        <f t="shared" si="252"/>
        <v>2153.288</v>
      </c>
      <c r="GY55" s="260">
        <f t="shared" si="253"/>
        <v>2859.5039999999995</v>
      </c>
      <c r="GZ55" s="282"/>
      <c r="HA55" s="282"/>
      <c r="HB55" s="301">
        <f t="shared" si="254"/>
        <v>1477.28</v>
      </c>
      <c r="HC55" s="259">
        <f t="shared" si="255"/>
        <v>4233.1629999999996</v>
      </c>
      <c r="HD55" s="259">
        <f t="shared" si="256"/>
        <v>5562.1419999999989</v>
      </c>
      <c r="HE55" s="259">
        <f t="shared" si="257"/>
        <v>2018.134</v>
      </c>
      <c r="HF55" s="259">
        <f t="shared" si="258"/>
        <v>4369.9080000000004</v>
      </c>
      <c r="HG55" s="260">
        <f t="shared" si="259"/>
        <v>5858.4960000000001</v>
      </c>
      <c r="HH55" s="282"/>
      <c r="HI55" s="282"/>
      <c r="HJ55" s="301">
        <f t="shared" si="260"/>
        <v>37773.375999999997</v>
      </c>
      <c r="HK55" s="259">
        <f t="shared" si="261"/>
        <v>31539.335999999999</v>
      </c>
      <c r="HL55" s="260">
        <f t="shared" si="262"/>
        <v>69325.536000000007</v>
      </c>
      <c r="HM55" s="428">
        <f t="shared" si="110"/>
        <v>1</v>
      </c>
      <c r="HN55" s="429">
        <f t="shared" si="111"/>
        <v>1</v>
      </c>
      <c r="HO55" s="429">
        <f t="shared" si="112"/>
        <v>1</v>
      </c>
      <c r="HP55" s="429">
        <f t="shared" si="113"/>
        <v>1</v>
      </c>
      <c r="HQ55" s="429">
        <f t="shared" si="114"/>
        <v>1</v>
      </c>
      <c r="HR55" s="430">
        <f t="shared" si="115"/>
        <v>1</v>
      </c>
      <c r="HS55" s="450"/>
      <c r="HT55" s="450"/>
      <c r="HU55" s="428">
        <f t="shared" si="116"/>
        <v>1</v>
      </c>
      <c r="HV55" s="429">
        <f t="shared" si="117"/>
        <v>1</v>
      </c>
      <c r="HW55" s="429">
        <f t="shared" si="118"/>
        <v>1</v>
      </c>
      <c r="HX55" s="429">
        <f t="shared" si="119"/>
        <v>1</v>
      </c>
      <c r="HY55" s="429">
        <f t="shared" si="120"/>
        <v>1</v>
      </c>
      <c r="HZ55" s="430">
        <f t="shared" si="121"/>
        <v>1</v>
      </c>
      <c r="IA55" s="450"/>
      <c r="IB55" s="450"/>
      <c r="IC55" s="428">
        <f t="shared" si="122"/>
        <v>1</v>
      </c>
      <c r="ID55" s="429">
        <f t="shared" si="123"/>
        <v>1</v>
      </c>
      <c r="IE55" s="429">
        <f t="shared" si="124"/>
        <v>1</v>
      </c>
      <c r="IF55" s="429">
        <f t="shared" si="125"/>
        <v>1</v>
      </c>
      <c r="IG55" s="429">
        <f t="shared" si="126"/>
        <v>1</v>
      </c>
      <c r="IH55" s="430">
        <f t="shared" si="127"/>
        <v>1</v>
      </c>
      <c r="II55" s="450"/>
      <c r="IJ55" s="450"/>
      <c r="IK55" s="428" t="str">
        <f t="shared" si="128"/>
        <v>-</v>
      </c>
      <c r="IL55" s="429" t="str">
        <f t="shared" si="129"/>
        <v>-</v>
      </c>
      <c r="IM55" s="429" t="str">
        <f t="shared" si="130"/>
        <v>-</v>
      </c>
      <c r="IN55" s="429">
        <f t="shared" si="131"/>
        <v>1</v>
      </c>
      <c r="IO55" s="429">
        <f t="shared" si="132"/>
        <v>1</v>
      </c>
      <c r="IP55" s="430">
        <f t="shared" si="133"/>
        <v>1</v>
      </c>
      <c r="IQ55" s="450"/>
      <c r="IR55" s="450"/>
      <c r="IS55" s="428" t="str">
        <f t="shared" si="134"/>
        <v>-</v>
      </c>
      <c r="IT55" s="429" t="str">
        <f t="shared" si="135"/>
        <v>-</v>
      </c>
      <c r="IU55" s="429" t="str">
        <f t="shared" si="136"/>
        <v>-</v>
      </c>
      <c r="IV55" s="429" t="str">
        <f t="shared" si="137"/>
        <v>-</v>
      </c>
      <c r="IW55" s="429" t="str">
        <f t="shared" si="138"/>
        <v>-</v>
      </c>
      <c r="IX55" s="430" t="str">
        <f t="shared" si="139"/>
        <v>-</v>
      </c>
      <c r="IY55" s="450"/>
      <c r="IZ55" s="450"/>
      <c r="JA55" s="428" t="str">
        <f t="shared" si="140"/>
        <v>-</v>
      </c>
      <c r="JB55" s="429" t="str">
        <f t="shared" si="141"/>
        <v>-</v>
      </c>
      <c r="JC55" s="429">
        <f t="shared" si="142"/>
        <v>1</v>
      </c>
      <c r="JD55" s="429" t="str">
        <f t="shared" si="143"/>
        <v>-</v>
      </c>
      <c r="JE55" s="429" t="str">
        <f t="shared" si="144"/>
        <v>-</v>
      </c>
      <c r="JF55" s="430">
        <f t="shared" si="145"/>
        <v>1</v>
      </c>
      <c r="JG55" s="450"/>
      <c r="JH55" s="450"/>
      <c r="JI55" s="428">
        <f t="shared" si="146"/>
        <v>1</v>
      </c>
      <c r="JJ55" s="429">
        <f t="shared" si="147"/>
        <v>1</v>
      </c>
      <c r="JK55" s="429">
        <f t="shared" si="148"/>
        <v>1</v>
      </c>
      <c r="JL55" s="429">
        <f t="shared" si="149"/>
        <v>1</v>
      </c>
      <c r="JM55" s="429">
        <f t="shared" si="150"/>
        <v>1</v>
      </c>
      <c r="JN55" s="430">
        <f t="shared" si="151"/>
        <v>1</v>
      </c>
      <c r="JO55" s="450"/>
      <c r="JP55" s="450"/>
      <c r="JQ55" s="428">
        <f t="shared" si="152"/>
        <v>1</v>
      </c>
      <c r="JR55" s="429">
        <f t="shared" si="153"/>
        <v>1</v>
      </c>
      <c r="JS55" s="429">
        <f t="shared" si="154"/>
        <v>1</v>
      </c>
      <c r="JT55" s="429">
        <f t="shared" si="155"/>
        <v>1</v>
      </c>
      <c r="JU55" s="429">
        <f t="shared" si="156"/>
        <v>1</v>
      </c>
      <c r="JV55" s="430">
        <f t="shared" si="157"/>
        <v>1</v>
      </c>
      <c r="JW55" s="450"/>
      <c r="JX55" s="450"/>
      <c r="JY55" s="428">
        <f t="shared" si="158"/>
        <v>1</v>
      </c>
      <c r="JZ55" s="429">
        <f t="shared" si="159"/>
        <v>1</v>
      </c>
      <c r="KA55" s="430">
        <f t="shared" si="160"/>
        <v>1</v>
      </c>
      <c r="KB55" s="172"/>
      <c r="KC55" s="355" t="s">
        <v>573</v>
      </c>
      <c r="KD55" s="355" t="s">
        <v>573</v>
      </c>
      <c r="KE55" s="355" t="s">
        <v>573</v>
      </c>
      <c r="KF55" s="355" t="s">
        <v>573</v>
      </c>
      <c r="KG55" s="355" t="s">
        <v>573</v>
      </c>
      <c r="KH55" s="355" t="s">
        <v>573</v>
      </c>
      <c r="KI55" s="358"/>
      <c r="KJ55" s="358"/>
      <c r="KK55" s="358"/>
      <c r="KL55" s="358"/>
      <c r="KM55" s="358"/>
      <c r="KN55" s="358"/>
      <c r="KO55" s="358"/>
      <c r="KP55" s="358"/>
      <c r="KQ55" s="358"/>
      <c r="KR55" s="358"/>
      <c r="KS55" s="358"/>
      <c r="KT55" s="358"/>
      <c r="KU55" s="358" t="s">
        <v>627</v>
      </c>
      <c r="KV55" s="358" t="s">
        <v>627</v>
      </c>
      <c r="KW55" s="358" t="s">
        <v>627</v>
      </c>
      <c r="KX55" s="358" t="s">
        <v>628</v>
      </c>
      <c r="KY55" s="358" t="s">
        <v>628</v>
      </c>
      <c r="KZ55" s="358"/>
      <c r="LA55" s="358"/>
      <c r="LB55" s="358"/>
      <c r="LC55" s="358"/>
      <c r="LD55" s="358"/>
      <c r="LE55" s="358"/>
      <c r="LF55" s="358"/>
      <c r="LG55" s="358"/>
      <c r="LH55" s="358"/>
      <c r="LI55" s="358"/>
      <c r="LJ55" s="358"/>
      <c r="LK55" s="358"/>
      <c r="LL55" s="358"/>
      <c r="LM55" s="358"/>
      <c r="LN55" s="358"/>
      <c r="LO55" s="358"/>
      <c r="LP55" s="358"/>
      <c r="LQ55" s="358"/>
      <c r="LR55" s="358"/>
      <c r="LS55" s="344"/>
      <c r="LT55" s="344"/>
      <c r="LU55" s="344"/>
      <c r="LV55" s="344"/>
      <c r="LW55" s="344"/>
      <c r="LX55" s="344"/>
      <c r="LY55" s="358"/>
      <c r="LZ55" s="358"/>
      <c r="MA55" s="405"/>
    </row>
    <row r="56" spans="1:339" x14ac:dyDescent="0.2">
      <c r="A56" s="310" t="s">
        <v>199</v>
      </c>
      <c r="B56" s="172">
        <v>1</v>
      </c>
      <c r="C56" s="172">
        <v>1</v>
      </c>
      <c r="D56" s="172" t="s">
        <v>310</v>
      </c>
      <c r="E56" s="172">
        <v>1</v>
      </c>
      <c r="F56" s="173">
        <v>2</v>
      </c>
      <c r="G56" s="218" t="s">
        <v>62</v>
      </c>
      <c r="H56" s="350">
        <v>2011</v>
      </c>
      <c r="I56" s="351">
        <v>2011</v>
      </c>
      <c r="J56" s="364">
        <v>24</v>
      </c>
      <c r="K56" s="364">
        <v>23.6</v>
      </c>
      <c r="L56" s="364">
        <v>23.9</v>
      </c>
      <c r="M56" s="364">
        <v>31.8</v>
      </c>
      <c r="N56" s="364">
        <v>37.4</v>
      </c>
      <c r="O56" s="365">
        <v>34.200000000000003</v>
      </c>
      <c r="P56" s="390">
        <v>2011</v>
      </c>
      <c r="Q56" s="391">
        <v>2011</v>
      </c>
      <c r="R56" s="364">
        <v>7.1</v>
      </c>
      <c r="S56" s="364">
        <v>16</v>
      </c>
      <c r="T56" s="364">
        <v>10.9</v>
      </c>
      <c r="U56" s="364">
        <v>1.2</v>
      </c>
      <c r="V56" s="364">
        <v>1.3</v>
      </c>
      <c r="W56" s="365">
        <v>1.2</v>
      </c>
      <c r="X56" s="390">
        <v>2011</v>
      </c>
      <c r="Y56" s="391">
        <v>2011</v>
      </c>
      <c r="Z56" s="364">
        <v>0.3</v>
      </c>
      <c r="AA56" s="364">
        <v>0.6</v>
      </c>
      <c r="AB56" s="364">
        <v>0.4</v>
      </c>
      <c r="AC56" s="364">
        <v>0.5</v>
      </c>
      <c r="AD56" s="364">
        <v>1.6</v>
      </c>
      <c r="AE56" s="365">
        <v>1</v>
      </c>
      <c r="AF56" s="390">
        <v>2011</v>
      </c>
      <c r="AG56" s="391">
        <v>2011</v>
      </c>
      <c r="AH56" s="364"/>
      <c r="AI56" s="364"/>
      <c r="AJ56" s="364"/>
      <c r="AK56" s="364"/>
      <c r="AL56" s="364">
        <v>36.9</v>
      </c>
      <c r="AM56" s="365">
        <v>47.2</v>
      </c>
      <c r="AN56" s="390">
        <v>2011</v>
      </c>
      <c r="AO56" s="391">
        <v>2011</v>
      </c>
      <c r="AP56" s="364">
        <v>8.3000000000000007</v>
      </c>
      <c r="AQ56" s="364">
        <v>6.7</v>
      </c>
      <c r="AR56" s="364">
        <v>7.2</v>
      </c>
      <c r="AS56" s="364">
        <v>72.5</v>
      </c>
      <c r="AT56" s="364">
        <v>32</v>
      </c>
      <c r="AU56" s="365">
        <v>38.4</v>
      </c>
      <c r="AV56" s="390">
        <v>2011</v>
      </c>
      <c r="AW56" s="391">
        <v>2011</v>
      </c>
      <c r="AX56" s="398">
        <v>40.6</v>
      </c>
      <c r="AY56" s="398">
        <v>27.9</v>
      </c>
      <c r="AZ56" s="398">
        <v>32.5</v>
      </c>
      <c r="BA56" s="398">
        <v>55.5</v>
      </c>
      <c r="BB56" s="398">
        <v>65.3</v>
      </c>
      <c r="BC56" s="399">
        <v>62.4</v>
      </c>
      <c r="BD56" s="390">
        <v>2011</v>
      </c>
      <c r="BE56" s="391">
        <v>2011</v>
      </c>
      <c r="BF56" s="398">
        <v>18.8</v>
      </c>
      <c r="BG56" s="398">
        <v>24.5</v>
      </c>
      <c r="BH56" s="398">
        <v>21.2</v>
      </c>
      <c r="BI56" s="398">
        <v>16.5</v>
      </c>
      <c r="BJ56" s="398">
        <v>24.8</v>
      </c>
      <c r="BK56" s="399">
        <v>20.100000000000001</v>
      </c>
      <c r="BL56" s="390">
        <v>2011</v>
      </c>
      <c r="BM56" s="482">
        <v>2011</v>
      </c>
      <c r="BN56" s="482">
        <v>32.1</v>
      </c>
      <c r="BO56" s="482">
        <v>44.4</v>
      </c>
      <c r="BP56" s="482">
        <v>37.299999999999997</v>
      </c>
      <c r="BQ56" s="482">
        <v>25.3</v>
      </c>
      <c r="BR56" s="482">
        <v>40.700000000000003</v>
      </c>
      <c r="BS56" s="483">
        <v>32</v>
      </c>
      <c r="BT56" s="390">
        <v>2011</v>
      </c>
      <c r="BU56" s="391">
        <v>2011</v>
      </c>
      <c r="BV56" s="398">
        <v>87.6</v>
      </c>
      <c r="BW56" s="398">
        <v>91.1</v>
      </c>
      <c r="BX56" s="399">
        <v>89.1</v>
      </c>
      <c r="BY56" s="216">
        <v>5637395</v>
      </c>
      <c r="BZ56" s="208">
        <v>4601493</v>
      </c>
      <c r="CA56" s="208">
        <v>10238888</v>
      </c>
      <c r="CB56" s="208">
        <v>5756041</v>
      </c>
      <c r="CC56" s="208">
        <v>4668407</v>
      </c>
      <c r="CD56" s="284">
        <v>10424448</v>
      </c>
      <c r="CE56" s="282"/>
      <c r="CF56" s="282"/>
      <c r="CG56" s="226">
        <f t="shared" si="161"/>
        <v>5637395</v>
      </c>
      <c r="CH56" s="227">
        <f t="shared" si="162"/>
        <v>4601493</v>
      </c>
      <c r="CI56" s="227">
        <f t="shared" si="163"/>
        <v>10238888</v>
      </c>
      <c r="CJ56" s="227">
        <f t="shared" si="164"/>
        <v>5756041</v>
      </c>
      <c r="CK56" s="227">
        <f t="shared" si="165"/>
        <v>4668407</v>
      </c>
      <c r="CL56" s="228">
        <f t="shared" si="166"/>
        <v>10424448</v>
      </c>
      <c r="CM56" s="282"/>
      <c r="CN56" s="282"/>
      <c r="CO56" s="226">
        <f t="shared" si="167"/>
        <v>5637395</v>
      </c>
      <c r="CP56" s="227">
        <f t="shared" si="168"/>
        <v>4601493</v>
      </c>
      <c r="CQ56" s="227">
        <f t="shared" si="169"/>
        <v>10238888</v>
      </c>
      <c r="CR56" s="227">
        <f t="shared" si="170"/>
        <v>5756041</v>
      </c>
      <c r="CS56" s="227">
        <f t="shared" si="171"/>
        <v>4668407</v>
      </c>
      <c r="CT56" s="228">
        <f t="shared" si="172"/>
        <v>10424448</v>
      </c>
      <c r="CU56" s="282"/>
      <c r="CV56" s="282"/>
      <c r="CW56" s="292">
        <f t="shared" si="173"/>
        <v>5637395</v>
      </c>
      <c r="CX56" s="234">
        <f t="shared" si="174"/>
        <v>4601493</v>
      </c>
      <c r="CY56" s="234">
        <f t="shared" si="175"/>
        <v>10238888</v>
      </c>
      <c r="CZ56" s="234">
        <f t="shared" si="176"/>
        <v>5756041</v>
      </c>
      <c r="DA56" s="234">
        <f t="shared" si="177"/>
        <v>4668407</v>
      </c>
      <c r="DB56" s="235">
        <f t="shared" si="178"/>
        <v>10424448</v>
      </c>
      <c r="DC56" s="282"/>
      <c r="DD56" s="282"/>
      <c r="DE56" s="226" t="str">
        <f t="shared" si="179"/>
        <v>-</v>
      </c>
      <c r="DF56" s="227" t="str">
        <f t="shared" si="180"/>
        <v>-</v>
      </c>
      <c r="DG56" s="227" t="str">
        <f t="shared" si="181"/>
        <v>-</v>
      </c>
      <c r="DH56" s="227" t="str">
        <f t="shared" si="182"/>
        <v>-</v>
      </c>
      <c r="DI56" s="227">
        <f t="shared" si="183"/>
        <v>4668407</v>
      </c>
      <c r="DJ56" s="228">
        <f t="shared" si="184"/>
        <v>10424448</v>
      </c>
      <c r="DK56" s="282"/>
      <c r="DL56" s="282"/>
      <c r="DM56" s="226">
        <f t="shared" si="185"/>
        <v>5637395</v>
      </c>
      <c r="DN56" s="227">
        <f t="shared" si="186"/>
        <v>4601493</v>
      </c>
      <c r="DO56" s="227">
        <f t="shared" si="187"/>
        <v>10238888</v>
      </c>
      <c r="DP56" s="227">
        <f t="shared" si="188"/>
        <v>5756041</v>
      </c>
      <c r="DQ56" s="227">
        <f t="shared" si="189"/>
        <v>4668407</v>
      </c>
      <c r="DR56" s="228">
        <f t="shared" si="190"/>
        <v>10424448</v>
      </c>
      <c r="DS56" s="282"/>
      <c r="DT56" s="282"/>
      <c r="DU56" s="226">
        <f t="shared" si="191"/>
        <v>5637395</v>
      </c>
      <c r="DV56" s="227">
        <f t="shared" si="192"/>
        <v>4601493</v>
      </c>
      <c r="DW56" s="227">
        <f t="shared" si="193"/>
        <v>10238888</v>
      </c>
      <c r="DX56" s="227">
        <f t="shared" si="194"/>
        <v>5756041</v>
      </c>
      <c r="DY56" s="227">
        <f t="shared" si="195"/>
        <v>4668407</v>
      </c>
      <c r="DZ56" s="228">
        <f t="shared" si="196"/>
        <v>10424448</v>
      </c>
      <c r="EA56" s="282"/>
      <c r="EB56" s="282"/>
      <c r="EC56" s="226">
        <f t="shared" si="197"/>
        <v>5637395</v>
      </c>
      <c r="ED56" s="227">
        <f t="shared" si="198"/>
        <v>4601493</v>
      </c>
      <c r="EE56" s="227">
        <f t="shared" si="199"/>
        <v>10238888</v>
      </c>
      <c r="EF56" s="227">
        <f t="shared" si="200"/>
        <v>5756041</v>
      </c>
      <c r="EG56" s="227">
        <f t="shared" si="201"/>
        <v>4668407</v>
      </c>
      <c r="EH56" s="228">
        <f t="shared" si="202"/>
        <v>10424448</v>
      </c>
      <c r="EI56" s="282"/>
      <c r="EJ56" s="282"/>
      <c r="EK56" s="226">
        <f t="shared" si="203"/>
        <v>5637395</v>
      </c>
      <c r="EL56" s="227">
        <f t="shared" si="204"/>
        <v>4601493</v>
      </c>
      <c r="EM56" s="227">
        <f t="shared" si="205"/>
        <v>10238888</v>
      </c>
      <c r="EN56" s="227">
        <f t="shared" si="206"/>
        <v>5756041</v>
      </c>
      <c r="EO56" s="227">
        <f t="shared" si="207"/>
        <v>4668407</v>
      </c>
      <c r="EP56" s="228">
        <f t="shared" si="208"/>
        <v>10424448</v>
      </c>
      <c r="EQ56" s="282"/>
      <c r="ER56" s="282"/>
      <c r="ES56" s="226">
        <f t="shared" si="209"/>
        <v>5756041</v>
      </c>
      <c r="ET56" s="227">
        <f t="shared" si="210"/>
        <v>4668407</v>
      </c>
      <c r="EU56" s="228">
        <f t="shared" si="211"/>
        <v>10424448</v>
      </c>
      <c r="EV56" s="282"/>
      <c r="EW56" s="282"/>
      <c r="EX56" s="301">
        <f t="shared" si="212"/>
        <v>1352974.8</v>
      </c>
      <c r="EY56" s="259">
        <f t="shared" si="213"/>
        <v>1085952.348</v>
      </c>
      <c r="EZ56" s="259">
        <f t="shared" si="214"/>
        <v>2447094.2319999998</v>
      </c>
      <c r="FA56" s="259">
        <f t="shared" si="215"/>
        <v>1830421.0379999999</v>
      </c>
      <c r="FB56" s="259">
        <f t="shared" si="216"/>
        <v>1745984.2180000001</v>
      </c>
      <c r="FC56" s="260">
        <f t="shared" si="217"/>
        <v>3565161.2160000005</v>
      </c>
      <c r="FD56" s="282"/>
      <c r="FE56" s="282"/>
      <c r="FF56" s="301">
        <f t="shared" si="218"/>
        <v>400255.04499999998</v>
      </c>
      <c r="FG56" s="259">
        <f t="shared" si="219"/>
        <v>736238.88</v>
      </c>
      <c r="FH56" s="259">
        <f t="shared" si="220"/>
        <v>1116038.7919999999</v>
      </c>
      <c r="FI56" s="259">
        <f t="shared" si="221"/>
        <v>69072.491999999998</v>
      </c>
      <c r="FJ56" s="259">
        <f t="shared" si="222"/>
        <v>60689.291000000005</v>
      </c>
      <c r="FK56" s="260">
        <f t="shared" si="223"/>
        <v>125093.376</v>
      </c>
      <c r="FL56" s="282"/>
      <c r="FM56" s="282"/>
      <c r="FN56" s="301">
        <f t="shared" si="224"/>
        <v>16912.185000000001</v>
      </c>
      <c r="FO56" s="259">
        <f t="shared" si="225"/>
        <v>27608.958000000002</v>
      </c>
      <c r="FP56" s="259">
        <f t="shared" si="226"/>
        <v>40955.552000000003</v>
      </c>
      <c r="FQ56" s="259">
        <f t="shared" si="227"/>
        <v>28780.205000000002</v>
      </c>
      <c r="FR56" s="259">
        <f t="shared" si="228"/>
        <v>74694.512000000002</v>
      </c>
      <c r="FS56" s="260">
        <f t="shared" si="229"/>
        <v>104244.48</v>
      </c>
      <c r="FT56" s="282"/>
      <c r="FU56" s="282"/>
      <c r="FV56" s="301" t="str">
        <f t="shared" si="230"/>
        <v>-</v>
      </c>
      <c r="FW56" s="259" t="str">
        <f t="shared" si="231"/>
        <v>-</v>
      </c>
      <c r="FX56" s="259" t="str">
        <f t="shared" si="232"/>
        <v>-</v>
      </c>
      <c r="FY56" s="259" t="str">
        <f t="shared" si="233"/>
        <v>-</v>
      </c>
      <c r="FZ56" s="259">
        <f t="shared" si="234"/>
        <v>1722642.183</v>
      </c>
      <c r="GA56" s="260">
        <f t="shared" si="235"/>
        <v>4920339.4560000002</v>
      </c>
      <c r="GB56" s="282"/>
      <c r="GC56" s="282"/>
      <c r="GD56" s="301">
        <f t="shared" si="236"/>
        <v>467903.78500000003</v>
      </c>
      <c r="GE56" s="259">
        <f t="shared" si="237"/>
        <v>308300.03100000002</v>
      </c>
      <c r="GF56" s="259">
        <f t="shared" si="238"/>
        <v>737199.9360000001</v>
      </c>
      <c r="GG56" s="259">
        <f t="shared" si="239"/>
        <v>4173129.7250000001</v>
      </c>
      <c r="GH56" s="259">
        <f t="shared" si="240"/>
        <v>1493890.24</v>
      </c>
      <c r="GI56" s="260">
        <f t="shared" si="241"/>
        <v>4002988.0320000001</v>
      </c>
      <c r="GJ56" s="282"/>
      <c r="GK56" s="282"/>
      <c r="GL56" s="301">
        <f t="shared" si="242"/>
        <v>2288782.37</v>
      </c>
      <c r="GM56" s="259">
        <f t="shared" si="243"/>
        <v>1283816.5469999998</v>
      </c>
      <c r="GN56" s="259">
        <f t="shared" si="244"/>
        <v>3327638.6</v>
      </c>
      <c r="GO56" s="259">
        <f t="shared" si="245"/>
        <v>3194602.7550000004</v>
      </c>
      <c r="GP56" s="259">
        <f t="shared" si="246"/>
        <v>3048469.7710000002</v>
      </c>
      <c r="GQ56" s="260">
        <f t="shared" si="247"/>
        <v>6504855.5520000001</v>
      </c>
      <c r="GR56" s="282"/>
      <c r="GS56" s="282"/>
      <c r="GT56" s="301">
        <f t="shared" si="248"/>
        <v>1059830.26</v>
      </c>
      <c r="GU56" s="259">
        <f t="shared" si="249"/>
        <v>1127365.7849999999</v>
      </c>
      <c r="GV56" s="259">
        <f t="shared" si="250"/>
        <v>2170644.2560000001</v>
      </c>
      <c r="GW56" s="259">
        <f t="shared" si="251"/>
        <v>949746.76500000001</v>
      </c>
      <c r="GX56" s="259">
        <f t="shared" si="252"/>
        <v>1157764.936</v>
      </c>
      <c r="GY56" s="260">
        <f t="shared" si="253"/>
        <v>2095314.0480000002</v>
      </c>
      <c r="GZ56" s="282"/>
      <c r="HA56" s="282"/>
      <c r="HB56" s="301">
        <f t="shared" si="254"/>
        <v>1809603.7950000002</v>
      </c>
      <c r="HC56" s="259">
        <f t="shared" si="255"/>
        <v>2043062.892</v>
      </c>
      <c r="HD56" s="259">
        <f t="shared" si="256"/>
        <v>3819105.2239999999</v>
      </c>
      <c r="HE56" s="259">
        <f t="shared" si="257"/>
        <v>1456278.3729999999</v>
      </c>
      <c r="HF56" s="259">
        <f t="shared" si="258"/>
        <v>1900041.6490000002</v>
      </c>
      <c r="HG56" s="260">
        <f t="shared" si="259"/>
        <v>3335823.3599999999</v>
      </c>
      <c r="HH56" s="282"/>
      <c r="HI56" s="282"/>
      <c r="HJ56" s="301">
        <f t="shared" si="260"/>
        <v>5042291.9159999993</v>
      </c>
      <c r="HK56" s="259">
        <f t="shared" si="261"/>
        <v>4252918.7769999998</v>
      </c>
      <c r="HL56" s="260">
        <f t="shared" si="262"/>
        <v>9288183.1679999996</v>
      </c>
      <c r="HM56" s="428">
        <f t="shared" si="110"/>
        <v>1</v>
      </c>
      <c r="HN56" s="429">
        <f t="shared" si="111"/>
        <v>1</v>
      </c>
      <c r="HO56" s="429">
        <f t="shared" si="112"/>
        <v>1</v>
      </c>
      <c r="HP56" s="429">
        <f t="shared" si="113"/>
        <v>1</v>
      </c>
      <c r="HQ56" s="429">
        <f t="shared" si="114"/>
        <v>1</v>
      </c>
      <c r="HR56" s="430">
        <f t="shared" si="115"/>
        <v>1</v>
      </c>
      <c r="HS56" s="450"/>
      <c r="HT56" s="450"/>
      <c r="HU56" s="428">
        <f t="shared" si="116"/>
        <v>1</v>
      </c>
      <c r="HV56" s="429">
        <f t="shared" si="117"/>
        <v>1</v>
      </c>
      <c r="HW56" s="429">
        <f t="shared" si="118"/>
        <v>1</v>
      </c>
      <c r="HX56" s="429">
        <f t="shared" si="119"/>
        <v>1</v>
      </c>
      <c r="HY56" s="429">
        <f t="shared" si="120"/>
        <v>1</v>
      </c>
      <c r="HZ56" s="430">
        <f t="shared" si="121"/>
        <v>1</v>
      </c>
      <c r="IA56" s="450"/>
      <c r="IB56" s="450"/>
      <c r="IC56" s="428">
        <f t="shared" si="122"/>
        <v>1</v>
      </c>
      <c r="ID56" s="429">
        <f t="shared" si="123"/>
        <v>1</v>
      </c>
      <c r="IE56" s="429">
        <f t="shared" si="124"/>
        <v>1</v>
      </c>
      <c r="IF56" s="429">
        <f t="shared" si="125"/>
        <v>1</v>
      </c>
      <c r="IG56" s="429">
        <f t="shared" si="126"/>
        <v>1</v>
      </c>
      <c r="IH56" s="430">
        <f t="shared" si="127"/>
        <v>1</v>
      </c>
      <c r="II56" s="450"/>
      <c r="IJ56" s="450"/>
      <c r="IK56" s="428" t="str">
        <f t="shared" si="128"/>
        <v>-</v>
      </c>
      <c r="IL56" s="429" t="str">
        <f t="shared" si="129"/>
        <v>-</v>
      </c>
      <c r="IM56" s="429" t="str">
        <f t="shared" si="130"/>
        <v>-</v>
      </c>
      <c r="IN56" s="429" t="str">
        <f t="shared" si="131"/>
        <v>-</v>
      </c>
      <c r="IO56" s="429">
        <f t="shared" si="132"/>
        <v>1</v>
      </c>
      <c r="IP56" s="430">
        <f t="shared" si="133"/>
        <v>1</v>
      </c>
      <c r="IQ56" s="450"/>
      <c r="IR56" s="450"/>
      <c r="IS56" s="428">
        <f t="shared" si="134"/>
        <v>1</v>
      </c>
      <c r="IT56" s="429">
        <f t="shared" si="135"/>
        <v>1</v>
      </c>
      <c r="IU56" s="429">
        <f t="shared" si="136"/>
        <v>1</v>
      </c>
      <c r="IV56" s="429">
        <f t="shared" si="137"/>
        <v>1</v>
      </c>
      <c r="IW56" s="429">
        <f t="shared" si="138"/>
        <v>1</v>
      </c>
      <c r="IX56" s="430">
        <f t="shared" si="139"/>
        <v>1</v>
      </c>
      <c r="IY56" s="450"/>
      <c r="IZ56" s="450"/>
      <c r="JA56" s="428">
        <f t="shared" si="140"/>
        <v>1</v>
      </c>
      <c r="JB56" s="429">
        <f t="shared" si="141"/>
        <v>1</v>
      </c>
      <c r="JC56" s="429">
        <f t="shared" si="142"/>
        <v>1</v>
      </c>
      <c r="JD56" s="429">
        <f t="shared" si="143"/>
        <v>1</v>
      </c>
      <c r="JE56" s="429">
        <f t="shared" si="144"/>
        <v>1</v>
      </c>
      <c r="JF56" s="430">
        <f t="shared" si="145"/>
        <v>1</v>
      </c>
      <c r="JG56" s="450"/>
      <c r="JH56" s="450"/>
      <c r="JI56" s="428">
        <f t="shared" si="146"/>
        <v>1</v>
      </c>
      <c r="JJ56" s="429">
        <f t="shared" si="147"/>
        <v>1</v>
      </c>
      <c r="JK56" s="429">
        <f t="shared" si="148"/>
        <v>1</v>
      </c>
      <c r="JL56" s="429">
        <f t="shared" si="149"/>
        <v>1</v>
      </c>
      <c r="JM56" s="429">
        <f t="shared" si="150"/>
        <v>1</v>
      </c>
      <c r="JN56" s="430">
        <f t="shared" si="151"/>
        <v>1</v>
      </c>
      <c r="JO56" s="450"/>
      <c r="JP56" s="450"/>
      <c r="JQ56" s="428">
        <f t="shared" si="152"/>
        <v>1</v>
      </c>
      <c r="JR56" s="429">
        <f t="shared" si="153"/>
        <v>1</v>
      </c>
      <c r="JS56" s="429">
        <f t="shared" si="154"/>
        <v>1</v>
      </c>
      <c r="JT56" s="429">
        <f t="shared" si="155"/>
        <v>1</v>
      </c>
      <c r="JU56" s="429">
        <f t="shared" si="156"/>
        <v>1</v>
      </c>
      <c r="JV56" s="430">
        <f t="shared" si="157"/>
        <v>1</v>
      </c>
      <c r="JW56" s="450"/>
      <c r="JX56" s="450"/>
      <c r="JY56" s="428">
        <f t="shared" si="158"/>
        <v>1</v>
      </c>
      <c r="JZ56" s="429">
        <f t="shared" si="159"/>
        <v>1</v>
      </c>
      <c r="KA56" s="430">
        <f t="shared" si="160"/>
        <v>1</v>
      </c>
      <c r="KB56" s="172"/>
      <c r="KC56" s="355" t="s">
        <v>573</v>
      </c>
      <c r="KD56" s="355" t="s">
        <v>573</v>
      </c>
      <c r="KE56" s="355" t="s">
        <v>573</v>
      </c>
      <c r="KF56" s="355" t="s">
        <v>573</v>
      </c>
      <c r="KG56" s="355" t="s">
        <v>573</v>
      </c>
      <c r="KH56" s="355" t="s">
        <v>573</v>
      </c>
      <c r="KI56" s="358"/>
      <c r="KJ56" s="358"/>
      <c r="KK56" s="358"/>
      <c r="KL56" s="358"/>
      <c r="KM56" s="358"/>
      <c r="KN56" s="358"/>
      <c r="KO56" s="358"/>
      <c r="KP56" s="358"/>
      <c r="KQ56" s="358"/>
      <c r="KR56" s="358"/>
      <c r="KS56" s="358"/>
      <c r="KT56" s="358"/>
      <c r="KU56" s="358" t="s">
        <v>573</v>
      </c>
      <c r="KV56" s="358" t="s">
        <v>573</v>
      </c>
      <c r="KW56" s="358" t="s">
        <v>573</v>
      </c>
      <c r="KX56" s="358" t="s">
        <v>629</v>
      </c>
      <c r="KY56" s="358" t="s">
        <v>573</v>
      </c>
      <c r="KZ56" s="358" t="s">
        <v>573</v>
      </c>
      <c r="LA56" s="358"/>
      <c r="LB56" s="358"/>
      <c r="LC56" s="358"/>
      <c r="LD56" s="358"/>
      <c r="LE56" s="358"/>
      <c r="LF56" s="358"/>
      <c r="LG56" s="358"/>
      <c r="LH56" s="358"/>
      <c r="LI56" s="358"/>
      <c r="LJ56" s="358"/>
      <c r="LK56" s="358"/>
      <c r="LL56" s="358"/>
      <c r="LM56" s="358"/>
      <c r="LN56" s="358"/>
      <c r="LO56" s="358"/>
      <c r="LP56" s="358"/>
      <c r="LQ56" s="358"/>
      <c r="LR56" s="358"/>
      <c r="LS56" s="344"/>
      <c r="LT56" s="344"/>
      <c r="LU56" s="344"/>
      <c r="LV56" s="344"/>
      <c r="LW56" s="344"/>
      <c r="LX56" s="344"/>
      <c r="LY56" s="358"/>
      <c r="LZ56" s="358"/>
      <c r="MA56" s="405"/>
    </row>
    <row r="57" spans="1:339" x14ac:dyDescent="0.2">
      <c r="A57" s="310" t="s">
        <v>199</v>
      </c>
      <c r="B57" s="172">
        <v>1</v>
      </c>
      <c r="C57" s="172">
        <v>1</v>
      </c>
      <c r="D57" s="172" t="s">
        <v>310</v>
      </c>
      <c r="E57" s="172">
        <v>1</v>
      </c>
      <c r="F57" s="173"/>
      <c r="G57" s="218" t="s">
        <v>93</v>
      </c>
      <c r="H57" s="348">
        <v>2009</v>
      </c>
      <c r="I57" s="349" t="s">
        <v>291</v>
      </c>
      <c r="J57" s="362">
        <v>41.9</v>
      </c>
      <c r="K57" s="362">
        <v>51.4</v>
      </c>
      <c r="L57" s="362">
        <v>46.6</v>
      </c>
      <c r="M57" s="362">
        <v>51.2</v>
      </c>
      <c r="N57" s="362">
        <v>60.5</v>
      </c>
      <c r="O57" s="363">
        <v>55.3</v>
      </c>
      <c r="P57" s="388">
        <v>2009</v>
      </c>
      <c r="Q57" s="389" t="s">
        <v>291</v>
      </c>
      <c r="R57" s="362">
        <v>11.5</v>
      </c>
      <c r="S57" s="362">
        <v>10.4</v>
      </c>
      <c r="T57" s="362">
        <v>11</v>
      </c>
      <c r="U57" s="362">
        <v>22.3</v>
      </c>
      <c r="V57" s="362">
        <v>22</v>
      </c>
      <c r="W57" s="363">
        <v>22.2</v>
      </c>
      <c r="X57" s="388">
        <v>2009</v>
      </c>
      <c r="Y57" s="389" t="s">
        <v>291</v>
      </c>
      <c r="Z57" s="362">
        <v>1.3</v>
      </c>
      <c r="AA57" s="362">
        <v>1.9</v>
      </c>
      <c r="AB57" s="362">
        <v>1.6</v>
      </c>
      <c r="AC57" s="362">
        <v>4.3</v>
      </c>
      <c r="AD57" s="362">
        <v>11.8</v>
      </c>
      <c r="AE57" s="363">
        <v>7.7</v>
      </c>
      <c r="AF57" s="388">
        <v>2009</v>
      </c>
      <c r="AG57" s="389" t="s">
        <v>291</v>
      </c>
      <c r="AH57" s="362"/>
      <c r="AI57" s="362">
        <v>36.200000000000003</v>
      </c>
      <c r="AJ57" s="362">
        <v>37.1</v>
      </c>
      <c r="AK57" s="362">
        <v>69.099999999999994</v>
      </c>
      <c r="AL57" s="362">
        <v>66.5</v>
      </c>
      <c r="AM57" s="363">
        <v>67.3</v>
      </c>
      <c r="AN57" s="388">
        <v>2009</v>
      </c>
      <c r="AO57" s="389" t="s">
        <v>291</v>
      </c>
      <c r="AP57" s="362">
        <v>56</v>
      </c>
      <c r="AQ57" s="362">
        <v>24.2</v>
      </c>
      <c r="AR57" s="362">
        <v>33</v>
      </c>
      <c r="AS57" s="362">
        <v>98</v>
      </c>
      <c r="AT57" s="362">
        <v>75.900000000000006</v>
      </c>
      <c r="AU57" s="363">
        <v>83</v>
      </c>
      <c r="AV57" s="388">
        <v>2009</v>
      </c>
      <c r="AW57" s="389" t="s">
        <v>291</v>
      </c>
      <c r="AX57" s="349">
        <v>41</v>
      </c>
      <c r="AY57" s="349">
        <v>38.200000000000003</v>
      </c>
      <c r="AZ57" s="349">
        <v>39.5</v>
      </c>
      <c r="BA57" s="349">
        <v>54.7</v>
      </c>
      <c r="BB57" s="349">
        <v>70.099999999999994</v>
      </c>
      <c r="BC57" s="481">
        <v>64.3</v>
      </c>
      <c r="BD57" s="388">
        <v>2009</v>
      </c>
      <c r="BE57" s="389" t="s">
        <v>291</v>
      </c>
      <c r="BF57" s="396">
        <v>17.8</v>
      </c>
      <c r="BG57" s="396">
        <v>38.6</v>
      </c>
      <c r="BH57" s="396">
        <v>28.1</v>
      </c>
      <c r="BI57" s="396">
        <v>13.1</v>
      </c>
      <c r="BJ57" s="396">
        <v>25.4</v>
      </c>
      <c r="BK57" s="397">
        <v>18.600000000000001</v>
      </c>
      <c r="BL57" s="388">
        <v>2009</v>
      </c>
      <c r="BM57" s="349" t="s">
        <v>291</v>
      </c>
      <c r="BN57" s="349">
        <v>27.8</v>
      </c>
      <c r="BO57" s="349">
        <v>68.2</v>
      </c>
      <c r="BP57" s="349">
        <v>47.7</v>
      </c>
      <c r="BQ57" s="349">
        <v>21.9</v>
      </c>
      <c r="BR57" s="349">
        <v>42.7</v>
      </c>
      <c r="BS57" s="481">
        <v>31.2</v>
      </c>
      <c r="BT57" s="388">
        <v>2009</v>
      </c>
      <c r="BU57" s="389" t="s">
        <v>291</v>
      </c>
      <c r="BV57" s="396">
        <v>75.5</v>
      </c>
      <c r="BW57" s="396">
        <v>89.4</v>
      </c>
      <c r="BX57" s="397">
        <v>81.7</v>
      </c>
      <c r="BY57" s="216">
        <v>2323885</v>
      </c>
      <c r="BZ57" s="208">
        <v>2098166</v>
      </c>
      <c r="CA57" s="208">
        <v>4422051</v>
      </c>
      <c r="CB57" s="208">
        <v>2338351</v>
      </c>
      <c r="CC57" s="208">
        <v>2098118</v>
      </c>
      <c r="CD57" s="284">
        <v>4436469</v>
      </c>
      <c r="CE57" s="282"/>
      <c r="CF57" s="282"/>
      <c r="CG57" s="226">
        <f t="shared" si="161"/>
        <v>2323885</v>
      </c>
      <c r="CH57" s="227">
        <f t="shared" si="162"/>
        <v>2098166</v>
      </c>
      <c r="CI57" s="227">
        <f t="shared" si="163"/>
        <v>4422051</v>
      </c>
      <c r="CJ57" s="227">
        <f t="shared" si="164"/>
        <v>2338351</v>
      </c>
      <c r="CK57" s="227">
        <f t="shared" si="165"/>
        <v>2098118</v>
      </c>
      <c r="CL57" s="228">
        <f t="shared" si="166"/>
        <v>4436469</v>
      </c>
      <c r="CM57" s="282"/>
      <c r="CN57" s="282"/>
      <c r="CO57" s="226">
        <f t="shared" si="167"/>
        <v>2323885</v>
      </c>
      <c r="CP57" s="227">
        <f t="shared" si="168"/>
        <v>2098166</v>
      </c>
      <c r="CQ57" s="227">
        <f t="shared" si="169"/>
        <v>4422051</v>
      </c>
      <c r="CR57" s="227">
        <f t="shared" si="170"/>
        <v>2338351</v>
      </c>
      <c r="CS57" s="227">
        <f t="shared" si="171"/>
        <v>2098118</v>
      </c>
      <c r="CT57" s="228">
        <f t="shared" si="172"/>
        <v>4436469</v>
      </c>
      <c r="CU57" s="282"/>
      <c r="CV57" s="282"/>
      <c r="CW57" s="292">
        <f t="shared" si="173"/>
        <v>2323885</v>
      </c>
      <c r="CX57" s="234">
        <f t="shared" si="174"/>
        <v>2098166</v>
      </c>
      <c r="CY57" s="234">
        <f t="shared" si="175"/>
        <v>4422051</v>
      </c>
      <c r="CZ57" s="234">
        <f t="shared" si="176"/>
        <v>2338351</v>
      </c>
      <c r="DA57" s="234">
        <f t="shared" si="177"/>
        <v>2098118</v>
      </c>
      <c r="DB57" s="235">
        <f t="shared" si="178"/>
        <v>4436469</v>
      </c>
      <c r="DC57" s="282"/>
      <c r="DD57" s="282"/>
      <c r="DE57" s="226" t="str">
        <f t="shared" si="179"/>
        <v>-</v>
      </c>
      <c r="DF57" s="227">
        <f t="shared" si="180"/>
        <v>2098166</v>
      </c>
      <c r="DG57" s="227">
        <f t="shared" si="181"/>
        <v>4422051</v>
      </c>
      <c r="DH57" s="227">
        <f t="shared" si="182"/>
        <v>2338351</v>
      </c>
      <c r="DI57" s="227">
        <f t="shared" si="183"/>
        <v>2098118</v>
      </c>
      <c r="DJ57" s="228">
        <f t="shared" si="184"/>
        <v>4436469</v>
      </c>
      <c r="DK57" s="282"/>
      <c r="DL57" s="282"/>
      <c r="DM57" s="226">
        <f t="shared" si="185"/>
        <v>2323885</v>
      </c>
      <c r="DN57" s="227">
        <f t="shared" si="186"/>
        <v>2098166</v>
      </c>
      <c r="DO57" s="227">
        <f t="shared" si="187"/>
        <v>4422051</v>
      </c>
      <c r="DP57" s="227">
        <f t="shared" si="188"/>
        <v>2338351</v>
      </c>
      <c r="DQ57" s="227">
        <f t="shared" si="189"/>
        <v>2098118</v>
      </c>
      <c r="DR57" s="228">
        <f t="shared" si="190"/>
        <v>4436469</v>
      </c>
      <c r="DS57" s="282"/>
      <c r="DT57" s="282"/>
      <c r="DU57" s="226">
        <f t="shared" si="191"/>
        <v>2323885</v>
      </c>
      <c r="DV57" s="227">
        <f t="shared" si="192"/>
        <v>2098166</v>
      </c>
      <c r="DW57" s="227">
        <f t="shared" si="193"/>
        <v>4422051</v>
      </c>
      <c r="DX57" s="227">
        <f t="shared" si="194"/>
        <v>2338351</v>
      </c>
      <c r="DY57" s="227">
        <f t="shared" si="195"/>
        <v>2098118</v>
      </c>
      <c r="DZ57" s="228">
        <f t="shared" si="196"/>
        <v>4436469</v>
      </c>
      <c r="EA57" s="282"/>
      <c r="EB57" s="282"/>
      <c r="EC57" s="226">
        <f t="shared" si="197"/>
        <v>2323885</v>
      </c>
      <c r="ED57" s="227">
        <f t="shared" si="198"/>
        <v>2098166</v>
      </c>
      <c r="EE57" s="227">
        <f t="shared" si="199"/>
        <v>4422051</v>
      </c>
      <c r="EF57" s="227">
        <f t="shared" si="200"/>
        <v>2338351</v>
      </c>
      <c r="EG57" s="227">
        <f t="shared" si="201"/>
        <v>2098118</v>
      </c>
      <c r="EH57" s="228">
        <f t="shared" si="202"/>
        <v>4436469</v>
      </c>
      <c r="EI57" s="282"/>
      <c r="EJ57" s="282"/>
      <c r="EK57" s="226">
        <f t="shared" si="203"/>
        <v>2323885</v>
      </c>
      <c r="EL57" s="227">
        <f t="shared" si="204"/>
        <v>2098166</v>
      </c>
      <c r="EM57" s="227">
        <f t="shared" si="205"/>
        <v>4422051</v>
      </c>
      <c r="EN57" s="227">
        <f t="shared" si="206"/>
        <v>2338351</v>
      </c>
      <c r="EO57" s="227">
        <f t="shared" si="207"/>
        <v>2098118</v>
      </c>
      <c r="EP57" s="228">
        <f t="shared" si="208"/>
        <v>4436469</v>
      </c>
      <c r="EQ57" s="282"/>
      <c r="ER57" s="282"/>
      <c r="ES57" s="226">
        <f t="shared" si="209"/>
        <v>2338351</v>
      </c>
      <c r="ET57" s="227">
        <f t="shared" si="210"/>
        <v>2098118</v>
      </c>
      <c r="EU57" s="228">
        <f t="shared" si="211"/>
        <v>4436469</v>
      </c>
      <c r="EV57" s="282"/>
      <c r="EW57" s="282"/>
      <c r="EX57" s="301">
        <f t="shared" si="212"/>
        <v>973707.81499999994</v>
      </c>
      <c r="EY57" s="259">
        <f t="shared" si="213"/>
        <v>1078457.324</v>
      </c>
      <c r="EZ57" s="259">
        <f t="shared" si="214"/>
        <v>2060675.7660000001</v>
      </c>
      <c r="FA57" s="259">
        <f t="shared" si="215"/>
        <v>1197235.7120000001</v>
      </c>
      <c r="FB57" s="259">
        <f t="shared" si="216"/>
        <v>1269361.3899999999</v>
      </c>
      <c r="FC57" s="260">
        <f t="shared" si="217"/>
        <v>2453367.3569999998</v>
      </c>
      <c r="FD57" s="282"/>
      <c r="FE57" s="282"/>
      <c r="FF57" s="301">
        <f t="shared" si="218"/>
        <v>267246.77500000002</v>
      </c>
      <c r="FG57" s="259">
        <f t="shared" si="219"/>
        <v>218209.26400000002</v>
      </c>
      <c r="FH57" s="259">
        <f t="shared" si="220"/>
        <v>486425.61</v>
      </c>
      <c r="FI57" s="259">
        <f t="shared" si="221"/>
        <v>521452.27299999999</v>
      </c>
      <c r="FJ57" s="259">
        <f t="shared" si="222"/>
        <v>461585.96</v>
      </c>
      <c r="FK57" s="260">
        <f t="shared" si="223"/>
        <v>984896.11800000002</v>
      </c>
      <c r="FL57" s="282"/>
      <c r="FM57" s="282"/>
      <c r="FN57" s="301">
        <f t="shared" si="224"/>
        <v>30210.505000000001</v>
      </c>
      <c r="FO57" s="259">
        <f t="shared" si="225"/>
        <v>39865.154000000002</v>
      </c>
      <c r="FP57" s="259">
        <f t="shared" si="226"/>
        <v>70752.816000000006</v>
      </c>
      <c r="FQ57" s="259">
        <f t="shared" si="227"/>
        <v>100549.09299999999</v>
      </c>
      <c r="FR57" s="259">
        <f t="shared" si="228"/>
        <v>247577.92400000003</v>
      </c>
      <c r="FS57" s="260">
        <f t="shared" si="229"/>
        <v>341608.11300000001</v>
      </c>
      <c r="FT57" s="282"/>
      <c r="FU57" s="282"/>
      <c r="FV57" s="301" t="str">
        <f t="shared" si="230"/>
        <v>-</v>
      </c>
      <c r="FW57" s="259">
        <f t="shared" si="231"/>
        <v>759536.09200000006</v>
      </c>
      <c r="FX57" s="259">
        <f t="shared" si="232"/>
        <v>1640580.9210000001</v>
      </c>
      <c r="FY57" s="259">
        <f t="shared" si="233"/>
        <v>1615800.541</v>
      </c>
      <c r="FZ57" s="259">
        <f t="shared" si="234"/>
        <v>1395248.47</v>
      </c>
      <c r="GA57" s="260">
        <f t="shared" si="235"/>
        <v>2985743.6369999996</v>
      </c>
      <c r="GB57" s="282"/>
      <c r="GC57" s="282"/>
      <c r="GD57" s="301">
        <f t="shared" si="236"/>
        <v>1301375.6000000001</v>
      </c>
      <c r="GE57" s="259">
        <f t="shared" si="237"/>
        <v>507756.17199999996</v>
      </c>
      <c r="GF57" s="259">
        <f t="shared" si="238"/>
        <v>1459276.83</v>
      </c>
      <c r="GG57" s="259">
        <f t="shared" si="239"/>
        <v>2291583.98</v>
      </c>
      <c r="GH57" s="259">
        <f t="shared" si="240"/>
        <v>1592471.5619999999</v>
      </c>
      <c r="GI57" s="260">
        <f t="shared" si="241"/>
        <v>3682269.27</v>
      </c>
      <c r="GJ57" s="282"/>
      <c r="GK57" s="282"/>
      <c r="GL57" s="301">
        <f t="shared" si="242"/>
        <v>952792.85</v>
      </c>
      <c r="GM57" s="259">
        <f t="shared" si="243"/>
        <v>801499.41200000001</v>
      </c>
      <c r="GN57" s="259">
        <f t="shared" si="244"/>
        <v>1746710.145</v>
      </c>
      <c r="GO57" s="259">
        <f t="shared" si="245"/>
        <v>1279077.9970000002</v>
      </c>
      <c r="GP57" s="259">
        <f t="shared" si="246"/>
        <v>1470780.7179999999</v>
      </c>
      <c r="GQ57" s="260">
        <f t="shared" si="247"/>
        <v>2852649.5670000003</v>
      </c>
      <c r="GR57" s="282"/>
      <c r="GS57" s="282"/>
      <c r="GT57" s="301">
        <f t="shared" si="248"/>
        <v>413651.53</v>
      </c>
      <c r="GU57" s="259">
        <f t="shared" si="249"/>
        <v>809892.076</v>
      </c>
      <c r="GV57" s="259">
        <f t="shared" si="250"/>
        <v>1242596.331</v>
      </c>
      <c r="GW57" s="259">
        <f t="shared" si="251"/>
        <v>306323.98100000003</v>
      </c>
      <c r="GX57" s="259">
        <f t="shared" si="252"/>
        <v>532921.97199999995</v>
      </c>
      <c r="GY57" s="260">
        <f t="shared" si="253"/>
        <v>825183.23400000017</v>
      </c>
      <c r="GZ57" s="282"/>
      <c r="HA57" s="282"/>
      <c r="HB57" s="301">
        <f t="shared" si="254"/>
        <v>646040.03</v>
      </c>
      <c r="HC57" s="259">
        <f t="shared" si="255"/>
        <v>1430949.2120000001</v>
      </c>
      <c r="HD57" s="259">
        <f t="shared" si="256"/>
        <v>2109318.327</v>
      </c>
      <c r="HE57" s="259">
        <f t="shared" si="257"/>
        <v>512098.86899999995</v>
      </c>
      <c r="HF57" s="259">
        <f t="shared" si="258"/>
        <v>895896.38600000006</v>
      </c>
      <c r="HG57" s="260">
        <f t="shared" si="259"/>
        <v>1384178.328</v>
      </c>
      <c r="HH57" s="282"/>
      <c r="HI57" s="282"/>
      <c r="HJ57" s="301">
        <f t="shared" si="260"/>
        <v>1765455.0050000001</v>
      </c>
      <c r="HK57" s="259">
        <f t="shared" si="261"/>
        <v>1875717.4920000001</v>
      </c>
      <c r="HL57" s="260">
        <f t="shared" si="262"/>
        <v>3624595.1730000004</v>
      </c>
      <c r="HM57" s="428">
        <f t="shared" si="110"/>
        <v>1</v>
      </c>
      <c r="HN57" s="429">
        <f t="shared" si="111"/>
        <v>1</v>
      </c>
      <c r="HO57" s="429">
        <f t="shared" si="112"/>
        <v>1</v>
      </c>
      <c r="HP57" s="429">
        <f t="shared" si="113"/>
        <v>1</v>
      </c>
      <c r="HQ57" s="429">
        <f t="shared" si="114"/>
        <v>1</v>
      </c>
      <c r="HR57" s="430">
        <f t="shared" si="115"/>
        <v>1</v>
      </c>
      <c r="HS57" s="450"/>
      <c r="HT57" s="450"/>
      <c r="HU57" s="428">
        <f t="shared" si="116"/>
        <v>1</v>
      </c>
      <c r="HV57" s="429">
        <f t="shared" si="117"/>
        <v>1</v>
      </c>
      <c r="HW57" s="429">
        <f t="shared" si="118"/>
        <v>1</v>
      </c>
      <c r="HX57" s="429">
        <f t="shared" si="119"/>
        <v>1</v>
      </c>
      <c r="HY57" s="429">
        <f t="shared" si="120"/>
        <v>1</v>
      </c>
      <c r="HZ57" s="430">
        <f t="shared" si="121"/>
        <v>1</v>
      </c>
      <c r="IA57" s="450"/>
      <c r="IB57" s="450"/>
      <c r="IC57" s="428">
        <f t="shared" si="122"/>
        <v>1</v>
      </c>
      <c r="ID57" s="429">
        <f t="shared" si="123"/>
        <v>1</v>
      </c>
      <c r="IE57" s="429">
        <f t="shared" si="124"/>
        <v>1</v>
      </c>
      <c r="IF57" s="429">
        <f t="shared" si="125"/>
        <v>1</v>
      </c>
      <c r="IG57" s="429">
        <f t="shared" si="126"/>
        <v>1</v>
      </c>
      <c r="IH57" s="430">
        <f t="shared" si="127"/>
        <v>1</v>
      </c>
      <c r="II57" s="450"/>
      <c r="IJ57" s="450"/>
      <c r="IK57" s="428" t="str">
        <f t="shared" si="128"/>
        <v>-</v>
      </c>
      <c r="IL57" s="429">
        <f t="shared" si="129"/>
        <v>1</v>
      </c>
      <c r="IM57" s="429">
        <f t="shared" si="130"/>
        <v>1</v>
      </c>
      <c r="IN57" s="429">
        <f t="shared" si="131"/>
        <v>1</v>
      </c>
      <c r="IO57" s="429">
        <f t="shared" si="132"/>
        <v>1</v>
      </c>
      <c r="IP57" s="430">
        <f t="shared" si="133"/>
        <v>1</v>
      </c>
      <c r="IQ57" s="450"/>
      <c r="IR57" s="450"/>
      <c r="IS57" s="428">
        <f t="shared" si="134"/>
        <v>1</v>
      </c>
      <c r="IT57" s="429">
        <f t="shared" si="135"/>
        <v>1</v>
      </c>
      <c r="IU57" s="429">
        <f t="shared" si="136"/>
        <v>1</v>
      </c>
      <c r="IV57" s="429">
        <f t="shared" si="137"/>
        <v>1</v>
      </c>
      <c r="IW57" s="429">
        <f t="shared" si="138"/>
        <v>1</v>
      </c>
      <c r="IX57" s="430">
        <f t="shared" si="139"/>
        <v>1</v>
      </c>
      <c r="IY57" s="450"/>
      <c r="IZ57" s="450"/>
      <c r="JA57" s="428">
        <f t="shared" si="140"/>
        <v>1</v>
      </c>
      <c r="JB57" s="429">
        <f t="shared" si="141"/>
        <v>1</v>
      </c>
      <c r="JC57" s="429">
        <f t="shared" si="142"/>
        <v>1</v>
      </c>
      <c r="JD57" s="429">
        <f t="shared" si="143"/>
        <v>1</v>
      </c>
      <c r="JE57" s="429">
        <f t="shared" si="144"/>
        <v>1</v>
      </c>
      <c r="JF57" s="430">
        <f t="shared" si="145"/>
        <v>1</v>
      </c>
      <c r="JG57" s="450"/>
      <c r="JH57" s="450"/>
      <c r="JI57" s="428">
        <f t="shared" si="146"/>
        <v>1</v>
      </c>
      <c r="JJ57" s="429">
        <f t="shared" si="147"/>
        <v>1</v>
      </c>
      <c r="JK57" s="429">
        <f t="shared" si="148"/>
        <v>1</v>
      </c>
      <c r="JL57" s="429">
        <f t="shared" si="149"/>
        <v>1</v>
      </c>
      <c r="JM57" s="429">
        <f t="shared" si="150"/>
        <v>1</v>
      </c>
      <c r="JN57" s="430">
        <f t="shared" si="151"/>
        <v>1</v>
      </c>
      <c r="JO57" s="450"/>
      <c r="JP57" s="450"/>
      <c r="JQ57" s="428">
        <f t="shared" si="152"/>
        <v>1</v>
      </c>
      <c r="JR57" s="429">
        <f t="shared" si="153"/>
        <v>1</v>
      </c>
      <c r="JS57" s="429">
        <f t="shared" si="154"/>
        <v>1</v>
      </c>
      <c r="JT57" s="429">
        <f t="shared" si="155"/>
        <v>1</v>
      </c>
      <c r="JU57" s="429">
        <f t="shared" si="156"/>
        <v>1</v>
      </c>
      <c r="JV57" s="430">
        <f t="shared" si="157"/>
        <v>1</v>
      </c>
      <c r="JW57" s="450"/>
      <c r="JX57" s="450"/>
      <c r="JY57" s="428">
        <f t="shared" si="158"/>
        <v>1</v>
      </c>
      <c r="JZ57" s="429">
        <f t="shared" si="159"/>
        <v>1</v>
      </c>
      <c r="KA57" s="430">
        <f t="shared" si="160"/>
        <v>1</v>
      </c>
      <c r="KB57" s="172"/>
      <c r="KC57" s="355"/>
      <c r="KD57" s="355"/>
      <c r="KE57" s="355"/>
      <c r="KF57" s="355"/>
      <c r="KG57" s="355"/>
      <c r="KH57" s="355"/>
      <c r="KI57" s="358"/>
      <c r="KJ57" s="358"/>
      <c r="KK57" s="358"/>
      <c r="KL57" s="358"/>
      <c r="KM57" s="358"/>
      <c r="KN57" s="358"/>
      <c r="KO57" s="358"/>
      <c r="KP57" s="358"/>
      <c r="KQ57" s="358"/>
      <c r="KR57" s="358"/>
      <c r="KS57" s="358"/>
      <c r="KT57" s="358"/>
      <c r="KU57" s="358" t="s">
        <v>627</v>
      </c>
      <c r="KV57" s="358" t="s">
        <v>628</v>
      </c>
      <c r="KW57" s="358"/>
      <c r="KX57" s="358" t="s">
        <v>628</v>
      </c>
      <c r="KY57" s="358"/>
      <c r="KZ57" s="358"/>
      <c r="LA57" s="358"/>
      <c r="LB57" s="358"/>
      <c r="LC57" s="358"/>
      <c r="LD57" s="358"/>
      <c r="LE57" s="358"/>
      <c r="LF57" s="358"/>
      <c r="LG57" s="358"/>
      <c r="LH57" s="358"/>
      <c r="LI57" s="358"/>
      <c r="LJ57" s="358"/>
      <c r="LK57" s="358"/>
      <c r="LL57" s="358"/>
      <c r="LM57" s="358"/>
      <c r="LN57" s="358"/>
      <c r="LO57" s="358"/>
      <c r="LP57" s="358"/>
      <c r="LQ57" s="358"/>
      <c r="LR57" s="358"/>
      <c r="LS57" s="344"/>
      <c r="LT57" s="344"/>
      <c r="LU57" s="344"/>
      <c r="LV57" s="344"/>
      <c r="LW57" s="344"/>
      <c r="LX57" s="344"/>
      <c r="LY57" s="358"/>
      <c r="LZ57" s="358"/>
      <c r="MA57" s="405"/>
    </row>
    <row r="58" spans="1:339" x14ac:dyDescent="0.2">
      <c r="A58" s="310" t="s">
        <v>199</v>
      </c>
      <c r="B58" s="172">
        <v>1</v>
      </c>
      <c r="C58" s="172">
        <v>1</v>
      </c>
      <c r="D58" s="172" t="s">
        <v>335</v>
      </c>
      <c r="E58" s="172">
        <v>1</v>
      </c>
      <c r="F58" s="173">
        <v>2</v>
      </c>
      <c r="G58" s="218" t="s">
        <v>100</v>
      </c>
      <c r="H58" s="348">
        <v>2009</v>
      </c>
      <c r="I58" s="349">
        <v>2009</v>
      </c>
      <c r="J58" s="362">
        <v>35.200000000000003</v>
      </c>
      <c r="K58" s="362">
        <v>42.4</v>
      </c>
      <c r="L58" s="362">
        <v>38.6</v>
      </c>
      <c r="M58" s="362">
        <v>28.1</v>
      </c>
      <c r="N58" s="362">
        <v>29.6</v>
      </c>
      <c r="O58" s="363">
        <v>28.7</v>
      </c>
      <c r="P58" s="388">
        <v>2009</v>
      </c>
      <c r="Q58" s="389">
        <v>2009</v>
      </c>
      <c r="R58" s="362">
        <v>8.5</v>
      </c>
      <c r="S58" s="362">
        <v>6.9</v>
      </c>
      <c r="T58" s="362">
        <v>7.8</v>
      </c>
      <c r="U58" s="362">
        <v>25.5</v>
      </c>
      <c r="V58" s="362">
        <v>17.600000000000001</v>
      </c>
      <c r="W58" s="363">
        <v>22.1</v>
      </c>
      <c r="X58" s="388">
        <v>2009</v>
      </c>
      <c r="Y58" s="389">
        <v>2009</v>
      </c>
      <c r="Z58" s="362">
        <v>2.1</v>
      </c>
      <c r="AA58" s="362">
        <v>5.9</v>
      </c>
      <c r="AB58" s="362">
        <v>3.8</v>
      </c>
      <c r="AC58" s="362">
        <v>13.4</v>
      </c>
      <c r="AD58" s="362">
        <v>29.8</v>
      </c>
      <c r="AE58" s="363">
        <v>20.5</v>
      </c>
      <c r="AF58" s="388">
        <v>2009</v>
      </c>
      <c r="AG58" s="389">
        <v>2009</v>
      </c>
      <c r="AH58" s="362">
        <v>36.6</v>
      </c>
      <c r="AI58" s="362">
        <v>48.3</v>
      </c>
      <c r="AJ58" s="362">
        <v>44.9</v>
      </c>
      <c r="AK58" s="362">
        <v>60.2</v>
      </c>
      <c r="AL58" s="362">
        <v>60.3</v>
      </c>
      <c r="AM58" s="363">
        <v>60.3</v>
      </c>
      <c r="AN58" s="388">
        <v>2009</v>
      </c>
      <c r="AO58" s="389">
        <v>2009</v>
      </c>
      <c r="AP58" s="362"/>
      <c r="AQ58" s="362"/>
      <c r="AR58" s="362"/>
      <c r="AS58" s="362"/>
      <c r="AT58" s="362"/>
      <c r="AU58" s="363"/>
      <c r="AV58" s="388">
        <v>2009</v>
      </c>
      <c r="AW58" s="389">
        <v>2009</v>
      </c>
      <c r="AX58" s="349">
        <v>62.9</v>
      </c>
      <c r="AY58" s="349">
        <v>68.2</v>
      </c>
      <c r="AZ58" s="349">
        <v>65.7</v>
      </c>
      <c r="BA58" s="349">
        <v>64.7</v>
      </c>
      <c r="BB58" s="349">
        <v>70.3</v>
      </c>
      <c r="BC58" s="481">
        <v>67.599999999999994</v>
      </c>
      <c r="BD58" s="388">
        <v>2009</v>
      </c>
      <c r="BE58" s="389">
        <v>2009</v>
      </c>
      <c r="BF58" s="396">
        <v>33.1</v>
      </c>
      <c r="BG58" s="396">
        <v>48.9</v>
      </c>
      <c r="BH58" s="396">
        <v>40.4</v>
      </c>
      <c r="BI58" s="396">
        <v>11.8</v>
      </c>
      <c r="BJ58" s="396">
        <v>24</v>
      </c>
      <c r="BK58" s="397">
        <v>17.100000000000001</v>
      </c>
      <c r="BL58" s="388">
        <v>2009</v>
      </c>
      <c r="BM58" s="349">
        <v>2009</v>
      </c>
      <c r="BN58" s="349">
        <v>42.8</v>
      </c>
      <c r="BO58" s="349">
        <v>74.5</v>
      </c>
      <c r="BP58" s="349">
        <v>57.5</v>
      </c>
      <c r="BQ58" s="349">
        <v>18.5</v>
      </c>
      <c r="BR58" s="349">
        <v>35.299999999999997</v>
      </c>
      <c r="BS58" s="481">
        <v>25.8</v>
      </c>
      <c r="BT58" s="388">
        <v>2009</v>
      </c>
      <c r="BU58" s="389">
        <v>2009</v>
      </c>
      <c r="BV58" s="396">
        <v>26.8</v>
      </c>
      <c r="BW58" s="396">
        <v>62.2</v>
      </c>
      <c r="BX58" s="397">
        <v>42.1</v>
      </c>
      <c r="BY58" s="216">
        <v>123825</v>
      </c>
      <c r="BZ58" s="208">
        <v>115781</v>
      </c>
      <c r="CA58" s="208">
        <v>239606</v>
      </c>
      <c r="CB58" s="208">
        <v>126604</v>
      </c>
      <c r="CC58" s="208">
        <v>119488</v>
      </c>
      <c r="CD58" s="284">
        <v>246092</v>
      </c>
      <c r="CE58" s="282"/>
      <c r="CF58" s="282"/>
      <c r="CG58" s="226">
        <f t="shared" si="161"/>
        <v>123825</v>
      </c>
      <c r="CH58" s="227">
        <f t="shared" si="162"/>
        <v>115781</v>
      </c>
      <c r="CI58" s="227">
        <f t="shared" si="163"/>
        <v>239606</v>
      </c>
      <c r="CJ58" s="227">
        <f t="shared" si="164"/>
        <v>126604</v>
      </c>
      <c r="CK58" s="227">
        <f t="shared" si="165"/>
        <v>119488</v>
      </c>
      <c r="CL58" s="228">
        <f t="shared" si="166"/>
        <v>246092</v>
      </c>
      <c r="CM58" s="282"/>
      <c r="CN58" s="282"/>
      <c r="CO58" s="226">
        <f t="shared" si="167"/>
        <v>123825</v>
      </c>
      <c r="CP58" s="227">
        <f t="shared" si="168"/>
        <v>115781</v>
      </c>
      <c r="CQ58" s="227">
        <f t="shared" si="169"/>
        <v>239606</v>
      </c>
      <c r="CR58" s="227">
        <f t="shared" si="170"/>
        <v>126604</v>
      </c>
      <c r="CS58" s="227">
        <f t="shared" si="171"/>
        <v>119488</v>
      </c>
      <c r="CT58" s="228">
        <f t="shared" si="172"/>
        <v>246092</v>
      </c>
      <c r="CU58" s="282"/>
      <c r="CV58" s="282"/>
      <c r="CW58" s="292">
        <f t="shared" si="173"/>
        <v>123825</v>
      </c>
      <c r="CX58" s="234">
        <f t="shared" si="174"/>
        <v>115781</v>
      </c>
      <c r="CY58" s="234">
        <f t="shared" si="175"/>
        <v>239606</v>
      </c>
      <c r="CZ58" s="234">
        <f t="shared" si="176"/>
        <v>126604</v>
      </c>
      <c r="DA58" s="234">
        <f t="shared" si="177"/>
        <v>119488</v>
      </c>
      <c r="DB58" s="235">
        <f t="shared" si="178"/>
        <v>246092</v>
      </c>
      <c r="DC58" s="282"/>
      <c r="DD58" s="282"/>
      <c r="DE58" s="226">
        <f t="shared" si="179"/>
        <v>123825</v>
      </c>
      <c r="DF58" s="227">
        <f t="shared" si="180"/>
        <v>115781</v>
      </c>
      <c r="DG58" s="227">
        <f t="shared" si="181"/>
        <v>239606</v>
      </c>
      <c r="DH58" s="227">
        <f t="shared" si="182"/>
        <v>126604</v>
      </c>
      <c r="DI58" s="227">
        <f t="shared" si="183"/>
        <v>119488</v>
      </c>
      <c r="DJ58" s="228">
        <f t="shared" si="184"/>
        <v>246092</v>
      </c>
      <c r="DK58" s="282"/>
      <c r="DL58" s="282"/>
      <c r="DM58" s="226" t="str">
        <f t="shared" si="185"/>
        <v>-</v>
      </c>
      <c r="DN58" s="227" t="str">
        <f t="shared" si="186"/>
        <v>-</v>
      </c>
      <c r="DO58" s="227" t="str">
        <f t="shared" si="187"/>
        <v>-</v>
      </c>
      <c r="DP58" s="227" t="str">
        <f t="shared" si="188"/>
        <v>-</v>
      </c>
      <c r="DQ58" s="227" t="str">
        <f t="shared" si="189"/>
        <v>-</v>
      </c>
      <c r="DR58" s="228" t="str">
        <f t="shared" si="190"/>
        <v>-</v>
      </c>
      <c r="DS58" s="282"/>
      <c r="DT58" s="282"/>
      <c r="DU58" s="226">
        <f t="shared" si="191"/>
        <v>123825</v>
      </c>
      <c r="DV58" s="227">
        <f t="shared" si="192"/>
        <v>115781</v>
      </c>
      <c r="DW58" s="227">
        <f t="shared" si="193"/>
        <v>239606</v>
      </c>
      <c r="DX58" s="227">
        <f t="shared" si="194"/>
        <v>126604</v>
      </c>
      <c r="DY58" s="227">
        <f t="shared" si="195"/>
        <v>119488</v>
      </c>
      <c r="DZ58" s="228">
        <f t="shared" si="196"/>
        <v>246092</v>
      </c>
      <c r="EA58" s="282"/>
      <c r="EB58" s="282"/>
      <c r="EC58" s="226">
        <f t="shared" si="197"/>
        <v>123825</v>
      </c>
      <c r="ED58" s="227">
        <f t="shared" si="198"/>
        <v>115781</v>
      </c>
      <c r="EE58" s="227">
        <f t="shared" si="199"/>
        <v>239606</v>
      </c>
      <c r="EF58" s="227">
        <f t="shared" si="200"/>
        <v>126604</v>
      </c>
      <c r="EG58" s="227">
        <f t="shared" si="201"/>
        <v>119488</v>
      </c>
      <c r="EH58" s="228">
        <f t="shared" si="202"/>
        <v>246092</v>
      </c>
      <c r="EI58" s="282"/>
      <c r="EJ58" s="282"/>
      <c r="EK58" s="226">
        <f t="shared" si="203"/>
        <v>123825</v>
      </c>
      <c r="EL58" s="227">
        <f t="shared" si="204"/>
        <v>115781</v>
      </c>
      <c r="EM58" s="227">
        <f t="shared" si="205"/>
        <v>239606</v>
      </c>
      <c r="EN58" s="227">
        <f t="shared" si="206"/>
        <v>126604</v>
      </c>
      <c r="EO58" s="227">
        <f t="shared" si="207"/>
        <v>119488</v>
      </c>
      <c r="EP58" s="228">
        <f t="shared" si="208"/>
        <v>246092</v>
      </c>
      <c r="EQ58" s="282"/>
      <c r="ER58" s="282"/>
      <c r="ES58" s="226">
        <f t="shared" si="209"/>
        <v>126604</v>
      </c>
      <c r="ET58" s="227">
        <f t="shared" si="210"/>
        <v>119488</v>
      </c>
      <c r="EU58" s="228">
        <f t="shared" si="211"/>
        <v>246092</v>
      </c>
      <c r="EV58" s="282"/>
      <c r="EW58" s="282"/>
      <c r="EX58" s="301">
        <f t="shared" si="212"/>
        <v>43586.400000000001</v>
      </c>
      <c r="EY58" s="259">
        <f t="shared" si="213"/>
        <v>49091.144</v>
      </c>
      <c r="EZ58" s="259">
        <f t="shared" si="214"/>
        <v>92487.915999999997</v>
      </c>
      <c r="FA58" s="259">
        <f t="shared" si="215"/>
        <v>35575.724000000002</v>
      </c>
      <c r="FB58" s="259">
        <f t="shared" si="216"/>
        <v>35368.448000000004</v>
      </c>
      <c r="FC58" s="260">
        <f t="shared" si="217"/>
        <v>70628.403999999995</v>
      </c>
      <c r="FD58" s="282"/>
      <c r="FE58" s="282"/>
      <c r="FF58" s="301">
        <f t="shared" si="218"/>
        <v>10525.125</v>
      </c>
      <c r="FG58" s="259">
        <f t="shared" si="219"/>
        <v>7988.889000000001</v>
      </c>
      <c r="FH58" s="259">
        <f t="shared" si="220"/>
        <v>18689.268</v>
      </c>
      <c r="FI58" s="259">
        <f t="shared" si="221"/>
        <v>32284.02</v>
      </c>
      <c r="FJ58" s="259">
        <f t="shared" si="222"/>
        <v>21029.888000000003</v>
      </c>
      <c r="FK58" s="260">
        <f t="shared" si="223"/>
        <v>54386.332000000002</v>
      </c>
      <c r="FL58" s="282"/>
      <c r="FM58" s="282"/>
      <c r="FN58" s="301">
        <f t="shared" si="224"/>
        <v>2600.3250000000003</v>
      </c>
      <c r="FO58" s="259">
        <f t="shared" si="225"/>
        <v>6831.0790000000006</v>
      </c>
      <c r="FP58" s="259">
        <f t="shared" si="226"/>
        <v>9105.0280000000002</v>
      </c>
      <c r="FQ58" s="259">
        <f t="shared" si="227"/>
        <v>16964.936000000002</v>
      </c>
      <c r="FR58" s="259">
        <f t="shared" si="228"/>
        <v>35607.423999999999</v>
      </c>
      <c r="FS58" s="260">
        <f t="shared" si="229"/>
        <v>50448.86</v>
      </c>
      <c r="FT58" s="282"/>
      <c r="FU58" s="282"/>
      <c r="FV58" s="301">
        <f t="shared" si="230"/>
        <v>45319.95</v>
      </c>
      <c r="FW58" s="259">
        <f t="shared" si="231"/>
        <v>55922.222999999998</v>
      </c>
      <c r="FX58" s="259">
        <f t="shared" si="232"/>
        <v>107583.094</v>
      </c>
      <c r="FY58" s="259">
        <f t="shared" si="233"/>
        <v>76215.607999999993</v>
      </c>
      <c r="FZ58" s="259">
        <f t="shared" si="234"/>
        <v>72051.263999999996</v>
      </c>
      <c r="GA58" s="260">
        <f t="shared" si="235"/>
        <v>148393.476</v>
      </c>
      <c r="GB58" s="282"/>
      <c r="GC58" s="282"/>
      <c r="GD58" s="301" t="str">
        <f t="shared" si="236"/>
        <v>-</v>
      </c>
      <c r="GE58" s="259" t="str">
        <f t="shared" si="237"/>
        <v>-</v>
      </c>
      <c r="GF58" s="259" t="str">
        <f t="shared" si="238"/>
        <v>-</v>
      </c>
      <c r="GG58" s="259" t="str">
        <f t="shared" si="239"/>
        <v>-</v>
      </c>
      <c r="GH58" s="259" t="str">
        <f t="shared" si="240"/>
        <v>-</v>
      </c>
      <c r="GI58" s="260" t="str">
        <f t="shared" si="241"/>
        <v>-</v>
      </c>
      <c r="GJ58" s="282"/>
      <c r="GK58" s="282"/>
      <c r="GL58" s="301">
        <f t="shared" si="242"/>
        <v>77885.925000000003</v>
      </c>
      <c r="GM58" s="259">
        <f t="shared" si="243"/>
        <v>78962.642000000007</v>
      </c>
      <c r="GN58" s="259">
        <f t="shared" si="244"/>
        <v>157421.14199999999</v>
      </c>
      <c r="GO58" s="259">
        <f t="shared" si="245"/>
        <v>81912.788</v>
      </c>
      <c r="GP58" s="259">
        <f t="shared" si="246"/>
        <v>84000.063999999998</v>
      </c>
      <c r="GQ58" s="260">
        <f t="shared" si="247"/>
        <v>166358.19199999998</v>
      </c>
      <c r="GR58" s="282"/>
      <c r="GS58" s="282"/>
      <c r="GT58" s="301">
        <f t="shared" si="248"/>
        <v>40986.075000000004</v>
      </c>
      <c r="GU58" s="259">
        <f t="shared" si="249"/>
        <v>56616.909</v>
      </c>
      <c r="GV58" s="259">
        <f t="shared" si="250"/>
        <v>96800.823999999993</v>
      </c>
      <c r="GW58" s="259">
        <f t="shared" si="251"/>
        <v>14939.272000000001</v>
      </c>
      <c r="GX58" s="259">
        <f t="shared" si="252"/>
        <v>28677.119999999999</v>
      </c>
      <c r="GY58" s="260">
        <f t="shared" si="253"/>
        <v>42081.732000000004</v>
      </c>
      <c r="GZ58" s="282"/>
      <c r="HA58" s="282"/>
      <c r="HB58" s="301">
        <f t="shared" si="254"/>
        <v>52997.1</v>
      </c>
      <c r="HC58" s="259">
        <f t="shared" si="255"/>
        <v>86256.845000000001</v>
      </c>
      <c r="HD58" s="259">
        <f t="shared" si="256"/>
        <v>137773.44999999998</v>
      </c>
      <c r="HE58" s="259">
        <f t="shared" si="257"/>
        <v>23421.739999999998</v>
      </c>
      <c r="HF58" s="259">
        <f t="shared" si="258"/>
        <v>42179.263999999996</v>
      </c>
      <c r="HG58" s="260">
        <f t="shared" si="259"/>
        <v>63491.736000000004</v>
      </c>
      <c r="HH58" s="282"/>
      <c r="HI58" s="282"/>
      <c r="HJ58" s="301">
        <f t="shared" si="260"/>
        <v>33929.872000000003</v>
      </c>
      <c r="HK58" s="259">
        <f t="shared" si="261"/>
        <v>74321.535999999993</v>
      </c>
      <c r="HL58" s="260">
        <f t="shared" si="262"/>
        <v>103604.732</v>
      </c>
      <c r="HM58" s="428">
        <f t="shared" si="110"/>
        <v>1</v>
      </c>
      <c r="HN58" s="429">
        <f t="shared" si="111"/>
        <v>1</v>
      </c>
      <c r="HO58" s="429">
        <f t="shared" si="112"/>
        <v>1</v>
      </c>
      <c r="HP58" s="429">
        <f t="shared" si="113"/>
        <v>1</v>
      </c>
      <c r="HQ58" s="429">
        <f t="shared" si="114"/>
        <v>1</v>
      </c>
      <c r="HR58" s="430">
        <f t="shared" si="115"/>
        <v>1</v>
      </c>
      <c r="HS58" s="450"/>
      <c r="HT58" s="450"/>
      <c r="HU58" s="428">
        <f t="shared" si="116"/>
        <v>1</v>
      </c>
      <c r="HV58" s="429">
        <f t="shared" si="117"/>
        <v>1</v>
      </c>
      <c r="HW58" s="429">
        <f t="shared" si="118"/>
        <v>1</v>
      </c>
      <c r="HX58" s="429">
        <f t="shared" si="119"/>
        <v>1</v>
      </c>
      <c r="HY58" s="429">
        <f t="shared" si="120"/>
        <v>1</v>
      </c>
      <c r="HZ58" s="430">
        <f t="shared" si="121"/>
        <v>1</v>
      </c>
      <c r="IA58" s="450"/>
      <c r="IB58" s="450"/>
      <c r="IC58" s="428">
        <f t="shared" si="122"/>
        <v>1</v>
      </c>
      <c r="ID58" s="429">
        <f t="shared" si="123"/>
        <v>1</v>
      </c>
      <c r="IE58" s="429">
        <f t="shared" si="124"/>
        <v>1</v>
      </c>
      <c r="IF58" s="429">
        <f t="shared" si="125"/>
        <v>1</v>
      </c>
      <c r="IG58" s="429">
        <f t="shared" si="126"/>
        <v>1</v>
      </c>
      <c r="IH58" s="430">
        <f t="shared" si="127"/>
        <v>1</v>
      </c>
      <c r="II58" s="450"/>
      <c r="IJ58" s="450"/>
      <c r="IK58" s="428">
        <f t="shared" si="128"/>
        <v>1</v>
      </c>
      <c r="IL58" s="429">
        <f t="shared" si="129"/>
        <v>1</v>
      </c>
      <c r="IM58" s="429">
        <f t="shared" si="130"/>
        <v>1</v>
      </c>
      <c r="IN58" s="429">
        <f t="shared" si="131"/>
        <v>1</v>
      </c>
      <c r="IO58" s="429">
        <f t="shared" si="132"/>
        <v>1</v>
      </c>
      <c r="IP58" s="430">
        <f t="shared" si="133"/>
        <v>1</v>
      </c>
      <c r="IQ58" s="450"/>
      <c r="IR58" s="450"/>
      <c r="IS58" s="428" t="str">
        <f t="shared" si="134"/>
        <v>-</v>
      </c>
      <c r="IT58" s="429" t="str">
        <f t="shared" si="135"/>
        <v>-</v>
      </c>
      <c r="IU58" s="429" t="str">
        <f t="shared" si="136"/>
        <v>-</v>
      </c>
      <c r="IV58" s="429" t="str">
        <f t="shared" si="137"/>
        <v>-</v>
      </c>
      <c r="IW58" s="429" t="str">
        <f t="shared" si="138"/>
        <v>-</v>
      </c>
      <c r="IX58" s="430" t="str">
        <f t="shared" si="139"/>
        <v>-</v>
      </c>
      <c r="IY58" s="450"/>
      <c r="IZ58" s="450"/>
      <c r="JA58" s="428">
        <f t="shared" si="140"/>
        <v>1</v>
      </c>
      <c r="JB58" s="429">
        <f t="shared" si="141"/>
        <v>1</v>
      </c>
      <c r="JC58" s="429">
        <f t="shared" si="142"/>
        <v>1</v>
      </c>
      <c r="JD58" s="429">
        <f t="shared" si="143"/>
        <v>1</v>
      </c>
      <c r="JE58" s="429">
        <f t="shared" si="144"/>
        <v>1</v>
      </c>
      <c r="JF58" s="430">
        <f t="shared" si="145"/>
        <v>1</v>
      </c>
      <c r="JG58" s="450"/>
      <c r="JH58" s="450"/>
      <c r="JI58" s="428">
        <f t="shared" si="146"/>
        <v>1</v>
      </c>
      <c r="JJ58" s="429">
        <f t="shared" si="147"/>
        <v>1</v>
      </c>
      <c r="JK58" s="429">
        <f t="shared" si="148"/>
        <v>1</v>
      </c>
      <c r="JL58" s="429">
        <f t="shared" si="149"/>
        <v>1</v>
      </c>
      <c r="JM58" s="429">
        <f t="shared" si="150"/>
        <v>1</v>
      </c>
      <c r="JN58" s="430">
        <f t="shared" si="151"/>
        <v>1</v>
      </c>
      <c r="JO58" s="450"/>
      <c r="JP58" s="450"/>
      <c r="JQ58" s="428">
        <f t="shared" si="152"/>
        <v>1</v>
      </c>
      <c r="JR58" s="429">
        <f t="shared" si="153"/>
        <v>1</v>
      </c>
      <c r="JS58" s="429">
        <f t="shared" si="154"/>
        <v>1</v>
      </c>
      <c r="JT58" s="429">
        <f t="shared" si="155"/>
        <v>1</v>
      </c>
      <c r="JU58" s="429">
        <f t="shared" si="156"/>
        <v>1</v>
      </c>
      <c r="JV58" s="430">
        <f t="shared" si="157"/>
        <v>1</v>
      </c>
      <c r="JW58" s="450"/>
      <c r="JX58" s="450"/>
      <c r="JY58" s="428">
        <f t="shared" si="158"/>
        <v>1</v>
      </c>
      <c r="JZ58" s="429">
        <f t="shared" si="159"/>
        <v>1</v>
      </c>
      <c r="KA58" s="430">
        <f t="shared" si="160"/>
        <v>1</v>
      </c>
      <c r="KB58" s="172"/>
      <c r="KC58" s="355"/>
      <c r="KD58" s="355"/>
      <c r="KE58" s="355"/>
      <c r="KF58" s="355"/>
      <c r="KG58" s="355"/>
      <c r="KH58" s="355"/>
      <c r="KI58" s="358"/>
      <c r="KJ58" s="358"/>
      <c r="KK58" s="358"/>
      <c r="KL58" s="358"/>
      <c r="KM58" s="358"/>
      <c r="KN58" s="358"/>
      <c r="KO58" s="358"/>
      <c r="KP58" s="358"/>
      <c r="KQ58" s="358"/>
      <c r="KR58" s="358"/>
      <c r="KS58" s="358"/>
      <c r="KT58" s="358"/>
      <c r="KU58" s="358" t="s">
        <v>628</v>
      </c>
      <c r="KV58" s="358" t="s">
        <v>573</v>
      </c>
      <c r="KW58" s="358" t="s">
        <v>573</v>
      </c>
      <c r="KX58" s="358" t="s">
        <v>573</v>
      </c>
      <c r="KY58" s="358" t="s">
        <v>573</v>
      </c>
      <c r="KZ58" s="358" t="s">
        <v>573</v>
      </c>
      <c r="LA58" s="358"/>
      <c r="LB58" s="358"/>
      <c r="LC58" s="358"/>
      <c r="LD58" s="358"/>
      <c r="LE58" s="358"/>
      <c r="LF58" s="358"/>
      <c r="LG58" s="358"/>
      <c r="LH58" s="358"/>
      <c r="LI58" s="358"/>
      <c r="LJ58" s="358"/>
      <c r="LK58" s="358"/>
      <c r="LL58" s="358"/>
      <c r="LM58" s="358"/>
      <c r="LN58" s="358"/>
      <c r="LO58" s="358"/>
      <c r="LP58" s="358"/>
      <c r="LQ58" s="358"/>
      <c r="LR58" s="358"/>
      <c r="LS58" s="344"/>
      <c r="LT58" s="344"/>
      <c r="LU58" s="344"/>
      <c r="LV58" s="344"/>
      <c r="LW58" s="344"/>
      <c r="LX58" s="344"/>
      <c r="LY58" s="358"/>
      <c r="LZ58" s="358"/>
      <c r="MA58" s="405"/>
    </row>
    <row r="59" spans="1:339" x14ac:dyDescent="0.2">
      <c r="A59" s="310" t="s">
        <v>199</v>
      </c>
      <c r="B59" s="172">
        <v>0</v>
      </c>
      <c r="C59" s="172">
        <v>0</v>
      </c>
      <c r="D59" s="172" t="s">
        <v>310</v>
      </c>
      <c r="E59" s="172">
        <v>1</v>
      </c>
      <c r="F59" s="173">
        <v>2</v>
      </c>
      <c r="G59" s="218" t="s">
        <v>106</v>
      </c>
      <c r="H59" s="348">
        <v>2013</v>
      </c>
      <c r="I59" s="349" t="s">
        <v>570</v>
      </c>
      <c r="J59" s="362">
        <v>20.9</v>
      </c>
      <c r="K59" s="362">
        <v>25.4</v>
      </c>
      <c r="L59" s="362">
        <v>22.9</v>
      </c>
      <c r="M59" s="362">
        <v>24</v>
      </c>
      <c r="N59" s="362">
        <v>27.3</v>
      </c>
      <c r="O59" s="363">
        <v>25.5</v>
      </c>
      <c r="P59" s="388">
        <v>2013</v>
      </c>
      <c r="Q59" s="389" t="s">
        <v>570</v>
      </c>
      <c r="R59" s="362">
        <v>16.100000000000001</v>
      </c>
      <c r="S59" s="362">
        <v>13.6</v>
      </c>
      <c r="T59" s="362">
        <v>15</v>
      </c>
      <c r="U59" s="362">
        <v>10.4</v>
      </c>
      <c r="V59" s="362">
        <v>7.9</v>
      </c>
      <c r="W59" s="363">
        <v>9.3000000000000007</v>
      </c>
      <c r="X59" s="388">
        <v>2013</v>
      </c>
      <c r="Y59" s="389" t="s">
        <v>570</v>
      </c>
      <c r="Z59" s="362">
        <v>1.3</v>
      </c>
      <c r="AA59" s="362">
        <v>0.8</v>
      </c>
      <c r="AB59" s="362">
        <v>1.1000000000000001</v>
      </c>
      <c r="AC59" s="362">
        <v>5.3</v>
      </c>
      <c r="AD59" s="362">
        <v>7.9</v>
      </c>
      <c r="AE59" s="363">
        <v>6.5</v>
      </c>
      <c r="AF59" s="388">
        <v>2013</v>
      </c>
      <c r="AG59" s="389" t="s">
        <v>570</v>
      </c>
      <c r="AH59" s="362">
        <v>5.5</v>
      </c>
      <c r="AI59" s="362"/>
      <c r="AJ59" s="362">
        <v>8.5</v>
      </c>
      <c r="AK59" s="362">
        <v>5.2</v>
      </c>
      <c r="AL59" s="362">
        <v>9</v>
      </c>
      <c r="AM59" s="363">
        <v>7.3</v>
      </c>
      <c r="AN59" s="388">
        <v>2009</v>
      </c>
      <c r="AO59" s="389" t="s">
        <v>291</v>
      </c>
      <c r="AP59" s="362">
        <v>45.8</v>
      </c>
      <c r="AQ59" s="362">
        <v>24.1</v>
      </c>
      <c r="AR59" s="362">
        <v>33.6</v>
      </c>
      <c r="AS59" s="362">
        <v>88.4</v>
      </c>
      <c r="AT59" s="362">
        <v>61.7</v>
      </c>
      <c r="AU59" s="363">
        <v>71.8</v>
      </c>
      <c r="AV59" s="388">
        <v>2009</v>
      </c>
      <c r="AW59" s="389" t="s">
        <v>291</v>
      </c>
      <c r="AX59" s="349">
        <v>4.7</v>
      </c>
      <c r="AY59" s="349">
        <v>5.8</v>
      </c>
      <c r="AZ59" s="349">
        <v>5.0999999999999996</v>
      </c>
      <c r="BA59" s="349">
        <v>9.4</v>
      </c>
      <c r="BB59" s="349">
        <v>13.1</v>
      </c>
      <c r="BC59" s="481">
        <v>11.4</v>
      </c>
      <c r="BD59" s="388">
        <v>2013</v>
      </c>
      <c r="BE59" s="389" t="s">
        <v>570</v>
      </c>
      <c r="BF59" s="396">
        <v>2</v>
      </c>
      <c r="BG59" s="396">
        <v>3</v>
      </c>
      <c r="BH59" s="396">
        <v>2.5</v>
      </c>
      <c r="BI59" s="396">
        <v>0.8</v>
      </c>
      <c r="BJ59" s="396">
        <v>2.2999999999999998</v>
      </c>
      <c r="BK59" s="397">
        <v>1.5</v>
      </c>
      <c r="BL59" s="388">
        <v>2013</v>
      </c>
      <c r="BM59" s="349" t="s">
        <v>570</v>
      </c>
      <c r="BN59" s="349">
        <v>4.7</v>
      </c>
      <c r="BO59" s="349">
        <v>14</v>
      </c>
      <c r="BP59" s="349">
        <v>8.9</v>
      </c>
      <c r="BQ59" s="349">
        <v>3.1</v>
      </c>
      <c r="BR59" s="349">
        <v>7.3</v>
      </c>
      <c r="BS59" s="481">
        <v>5</v>
      </c>
      <c r="BT59" s="388">
        <v>2009</v>
      </c>
      <c r="BU59" s="389" t="s">
        <v>291</v>
      </c>
      <c r="BV59" s="396">
        <v>93.8</v>
      </c>
      <c r="BW59" s="396">
        <v>94.9</v>
      </c>
      <c r="BX59" s="397">
        <v>94.3</v>
      </c>
      <c r="BY59" s="216">
        <v>1317983</v>
      </c>
      <c r="BZ59" s="208">
        <v>1101855</v>
      </c>
      <c r="CA59" s="208">
        <v>2419838</v>
      </c>
      <c r="CB59" s="208">
        <v>1313110</v>
      </c>
      <c r="CC59" s="208">
        <v>1096206</v>
      </c>
      <c r="CD59" s="284">
        <v>2409316</v>
      </c>
      <c r="CE59" s="282"/>
      <c r="CF59" s="282"/>
      <c r="CG59" s="226">
        <f t="shared" si="161"/>
        <v>1317983</v>
      </c>
      <c r="CH59" s="227">
        <f t="shared" si="162"/>
        <v>1101855</v>
      </c>
      <c r="CI59" s="227">
        <f t="shared" si="163"/>
        <v>2419838</v>
      </c>
      <c r="CJ59" s="227">
        <f t="shared" si="164"/>
        <v>1313110</v>
      </c>
      <c r="CK59" s="227">
        <f t="shared" si="165"/>
        <v>1096206</v>
      </c>
      <c r="CL59" s="228">
        <f t="shared" si="166"/>
        <v>2409316</v>
      </c>
      <c r="CM59" s="282"/>
      <c r="CN59" s="282"/>
      <c r="CO59" s="226">
        <f t="shared" si="167"/>
        <v>1317983</v>
      </c>
      <c r="CP59" s="227">
        <f t="shared" si="168"/>
        <v>1101855</v>
      </c>
      <c r="CQ59" s="227">
        <f t="shared" si="169"/>
        <v>2419838</v>
      </c>
      <c r="CR59" s="227">
        <f t="shared" si="170"/>
        <v>1313110</v>
      </c>
      <c r="CS59" s="227">
        <f t="shared" si="171"/>
        <v>1096206</v>
      </c>
      <c r="CT59" s="228">
        <f t="shared" si="172"/>
        <v>2409316</v>
      </c>
      <c r="CU59" s="282"/>
      <c r="CV59" s="282"/>
      <c r="CW59" s="292">
        <f t="shared" si="173"/>
        <v>1317983</v>
      </c>
      <c r="CX59" s="234">
        <f t="shared" si="174"/>
        <v>1101855</v>
      </c>
      <c r="CY59" s="234">
        <f t="shared" si="175"/>
        <v>2419838</v>
      </c>
      <c r="CZ59" s="234">
        <f t="shared" si="176"/>
        <v>1313110</v>
      </c>
      <c r="DA59" s="234">
        <f t="shared" si="177"/>
        <v>1096206</v>
      </c>
      <c r="DB59" s="235">
        <f t="shared" si="178"/>
        <v>2409316</v>
      </c>
      <c r="DC59" s="282"/>
      <c r="DD59" s="282"/>
      <c r="DE59" s="226">
        <f t="shared" si="179"/>
        <v>1317983</v>
      </c>
      <c r="DF59" s="227" t="str">
        <f t="shared" si="180"/>
        <v>-</v>
      </c>
      <c r="DG59" s="227">
        <f t="shared" si="181"/>
        <v>2419838</v>
      </c>
      <c r="DH59" s="227">
        <f t="shared" si="182"/>
        <v>1313110</v>
      </c>
      <c r="DI59" s="227">
        <f t="shared" si="183"/>
        <v>1096206</v>
      </c>
      <c r="DJ59" s="228">
        <f t="shared" si="184"/>
        <v>2409316</v>
      </c>
      <c r="DK59" s="282"/>
      <c r="DL59" s="282"/>
      <c r="DM59" s="226">
        <f t="shared" si="185"/>
        <v>1317983</v>
      </c>
      <c r="DN59" s="227">
        <f t="shared" si="186"/>
        <v>1101855</v>
      </c>
      <c r="DO59" s="227">
        <f t="shared" si="187"/>
        <v>2419838</v>
      </c>
      <c r="DP59" s="227">
        <f t="shared" si="188"/>
        <v>1313110</v>
      </c>
      <c r="DQ59" s="227">
        <f t="shared" si="189"/>
        <v>1096206</v>
      </c>
      <c r="DR59" s="228">
        <f t="shared" si="190"/>
        <v>2409316</v>
      </c>
      <c r="DS59" s="282"/>
      <c r="DT59" s="282"/>
      <c r="DU59" s="226">
        <f t="shared" si="191"/>
        <v>1317983</v>
      </c>
      <c r="DV59" s="227">
        <f t="shared" si="192"/>
        <v>1101855</v>
      </c>
      <c r="DW59" s="227">
        <f t="shared" si="193"/>
        <v>2419838</v>
      </c>
      <c r="DX59" s="227">
        <f t="shared" si="194"/>
        <v>1313110</v>
      </c>
      <c r="DY59" s="227">
        <f t="shared" si="195"/>
        <v>1096206</v>
      </c>
      <c r="DZ59" s="228">
        <f t="shared" si="196"/>
        <v>2409316</v>
      </c>
      <c r="EA59" s="282"/>
      <c r="EB59" s="282"/>
      <c r="EC59" s="226">
        <f t="shared" si="197"/>
        <v>1317983</v>
      </c>
      <c r="ED59" s="227">
        <f t="shared" si="198"/>
        <v>1101855</v>
      </c>
      <c r="EE59" s="227">
        <f t="shared" si="199"/>
        <v>2419838</v>
      </c>
      <c r="EF59" s="227">
        <f t="shared" si="200"/>
        <v>1313110</v>
      </c>
      <c r="EG59" s="227">
        <f t="shared" si="201"/>
        <v>1096206</v>
      </c>
      <c r="EH59" s="228">
        <f t="shared" si="202"/>
        <v>2409316</v>
      </c>
      <c r="EI59" s="282"/>
      <c r="EJ59" s="282"/>
      <c r="EK59" s="226">
        <f t="shared" si="203"/>
        <v>1317983</v>
      </c>
      <c r="EL59" s="227">
        <f t="shared" si="204"/>
        <v>1101855</v>
      </c>
      <c r="EM59" s="227">
        <f t="shared" si="205"/>
        <v>2419838</v>
      </c>
      <c r="EN59" s="227">
        <f t="shared" si="206"/>
        <v>1313110</v>
      </c>
      <c r="EO59" s="227">
        <f t="shared" si="207"/>
        <v>1096206</v>
      </c>
      <c r="EP59" s="228">
        <f t="shared" si="208"/>
        <v>2409316</v>
      </c>
      <c r="EQ59" s="282"/>
      <c r="ER59" s="282"/>
      <c r="ES59" s="226">
        <f t="shared" si="209"/>
        <v>1313110</v>
      </c>
      <c r="ET59" s="227">
        <f t="shared" si="210"/>
        <v>1096206</v>
      </c>
      <c r="EU59" s="228">
        <f t="shared" si="211"/>
        <v>2409316</v>
      </c>
      <c r="EV59" s="282"/>
      <c r="EW59" s="282"/>
      <c r="EX59" s="301">
        <f t="shared" si="212"/>
        <v>275458.44699999999</v>
      </c>
      <c r="EY59" s="259">
        <f t="shared" si="213"/>
        <v>279871.17</v>
      </c>
      <c r="EZ59" s="259">
        <f t="shared" si="214"/>
        <v>554142.902</v>
      </c>
      <c r="FA59" s="259">
        <f t="shared" si="215"/>
        <v>315146.39999999997</v>
      </c>
      <c r="FB59" s="259">
        <f t="shared" si="216"/>
        <v>299264.23800000001</v>
      </c>
      <c r="FC59" s="260">
        <f t="shared" si="217"/>
        <v>614375.57999999996</v>
      </c>
      <c r="FD59" s="282"/>
      <c r="FE59" s="282"/>
      <c r="FF59" s="301">
        <f t="shared" si="218"/>
        <v>212195.26300000001</v>
      </c>
      <c r="FG59" s="259">
        <f t="shared" si="219"/>
        <v>149852.28</v>
      </c>
      <c r="FH59" s="259">
        <f t="shared" si="220"/>
        <v>362975.7</v>
      </c>
      <c r="FI59" s="259">
        <f t="shared" si="221"/>
        <v>136563.44</v>
      </c>
      <c r="FJ59" s="259">
        <f t="shared" si="222"/>
        <v>86600.274000000005</v>
      </c>
      <c r="FK59" s="260">
        <f t="shared" si="223"/>
        <v>224066.38800000004</v>
      </c>
      <c r="FL59" s="282"/>
      <c r="FM59" s="282"/>
      <c r="FN59" s="301">
        <f t="shared" si="224"/>
        <v>17133.779000000002</v>
      </c>
      <c r="FO59" s="259">
        <f t="shared" si="225"/>
        <v>8814.84</v>
      </c>
      <c r="FP59" s="259">
        <f t="shared" si="226"/>
        <v>26618.218000000004</v>
      </c>
      <c r="FQ59" s="259">
        <f t="shared" si="227"/>
        <v>69594.83</v>
      </c>
      <c r="FR59" s="259">
        <f t="shared" si="228"/>
        <v>86600.274000000005</v>
      </c>
      <c r="FS59" s="260">
        <f t="shared" si="229"/>
        <v>156605.54</v>
      </c>
      <c r="FT59" s="282"/>
      <c r="FU59" s="282"/>
      <c r="FV59" s="301">
        <f t="shared" si="230"/>
        <v>72489.065000000002</v>
      </c>
      <c r="FW59" s="259" t="str">
        <f t="shared" si="231"/>
        <v>-</v>
      </c>
      <c r="FX59" s="259">
        <f t="shared" si="232"/>
        <v>205686.23</v>
      </c>
      <c r="FY59" s="259">
        <f t="shared" si="233"/>
        <v>68281.72</v>
      </c>
      <c r="FZ59" s="259">
        <f t="shared" si="234"/>
        <v>98658.54</v>
      </c>
      <c r="GA59" s="260">
        <f t="shared" si="235"/>
        <v>175880.068</v>
      </c>
      <c r="GB59" s="282"/>
      <c r="GC59" s="282"/>
      <c r="GD59" s="301">
        <f t="shared" si="236"/>
        <v>603636.21399999992</v>
      </c>
      <c r="GE59" s="259">
        <f t="shared" si="237"/>
        <v>265547.05499999999</v>
      </c>
      <c r="GF59" s="259">
        <f t="shared" si="238"/>
        <v>813065.56800000009</v>
      </c>
      <c r="GG59" s="259">
        <f t="shared" si="239"/>
        <v>1160789.24</v>
      </c>
      <c r="GH59" s="259">
        <f t="shared" si="240"/>
        <v>676359.10199999996</v>
      </c>
      <c r="GI59" s="260">
        <f t="shared" si="241"/>
        <v>1729888.888</v>
      </c>
      <c r="GJ59" s="282"/>
      <c r="GK59" s="282"/>
      <c r="GL59" s="301">
        <f t="shared" si="242"/>
        <v>61945.201000000001</v>
      </c>
      <c r="GM59" s="259">
        <f t="shared" si="243"/>
        <v>63907.59</v>
      </c>
      <c r="GN59" s="259">
        <f t="shared" si="244"/>
        <v>123411.738</v>
      </c>
      <c r="GO59" s="259">
        <f t="shared" si="245"/>
        <v>123432.34</v>
      </c>
      <c r="GP59" s="259">
        <f t="shared" si="246"/>
        <v>143602.986</v>
      </c>
      <c r="GQ59" s="260">
        <f t="shared" si="247"/>
        <v>274662.02400000003</v>
      </c>
      <c r="GR59" s="282"/>
      <c r="GS59" s="282"/>
      <c r="GT59" s="301">
        <f t="shared" si="248"/>
        <v>26359.66</v>
      </c>
      <c r="GU59" s="259">
        <f t="shared" si="249"/>
        <v>33055.65</v>
      </c>
      <c r="GV59" s="259">
        <f t="shared" si="250"/>
        <v>60495.950000000004</v>
      </c>
      <c r="GW59" s="259">
        <f t="shared" si="251"/>
        <v>10504.880000000001</v>
      </c>
      <c r="GX59" s="259">
        <f t="shared" si="252"/>
        <v>25212.738000000001</v>
      </c>
      <c r="GY59" s="260">
        <f t="shared" si="253"/>
        <v>36139.74</v>
      </c>
      <c r="GZ59" s="282"/>
      <c r="HA59" s="282"/>
      <c r="HB59" s="301">
        <f t="shared" si="254"/>
        <v>61945.201000000001</v>
      </c>
      <c r="HC59" s="259">
        <f t="shared" si="255"/>
        <v>154259.70000000001</v>
      </c>
      <c r="HD59" s="259">
        <f t="shared" si="256"/>
        <v>215365.58200000002</v>
      </c>
      <c r="HE59" s="259">
        <f t="shared" si="257"/>
        <v>40706.409999999996</v>
      </c>
      <c r="HF59" s="259">
        <f t="shared" si="258"/>
        <v>80023.038</v>
      </c>
      <c r="HG59" s="260">
        <f t="shared" si="259"/>
        <v>120465.8</v>
      </c>
      <c r="HH59" s="282"/>
      <c r="HI59" s="282"/>
      <c r="HJ59" s="301">
        <f t="shared" si="260"/>
        <v>1231697.18</v>
      </c>
      <c r="HK59" s="259">
        <f t="shared" si="261"/>
        <v>1040299.4940000001</v>
      </c>
      <c r="HL59" s="260">
        <f t="shared" si="262"/>
        <v>2271984.9879999999</v>
      </c>
      <c r="HM59" s="428">
        <f t="shared" si="110"/>
        <v>1</v>
      </c>
      <c r="HN59" s="429">
        <f t="shared" si="111"/>
        <v>1</v>
      </c>
      <c r="HO59" s="429">
        <f t="shared" si="112"/>
        <v>1</v>
      </c>
      <c r="HP59" s="429">
        <f t="shared" si="113"/>
        <v>1</v>
      </c>
      <c r="HQ59" s="429">
        <f t="shared" si="114"/>
        <v>1</v>
      </c>
      <c r="HR59" s="430">
        <f t="shared" si="115"/>
        <v>1</v>
      </c>
      <c r="HS59" s="450"/>
      <c r="HT59" s="450"/>
      <c r="HU59" s="428">
        <f t="shared" si="116"/>
        <v>1</v>
      </c>
      <c r="HV59" s="429">
        <f t="shared" si="117"/>
        <v>1</v>
      </c>
      <c r="HW59" s="429">
        <f t="shared" si="118"/>
        <v>1</v>
      </c>
      <c r="HX59" s="429">
        <f t="shared" si="119"/>
        <v>1</v>
      </c>
      <c r="HY59" s="429">
        <f t="shared" si="120"/>
        <v>1</v>
      </c>
      <c r="HZ59" s="430">
        <f t="shared" si="121"/>
        <v>1</v>
      </c>
      <c r="IA59" s="450"/>
      <c r="IB59" s="450"/>
      <c r="IC59" s="428">
        <f t="shared" si="122"/>
        <v>1</v>
      </c>
      <c r="ID59" s="429">
        <f t="shared" si="123"/>
        <v>1</v>
      </c>
      <c r="IE59" s="429">
        <f t="shared" si="124"/>
        <v>1</v>
      </c>
      <c r="IF59" s="429">
        <f t="shared" si="125"/>
        <v>1</v>
      </c>
      <c r="IG59" s="429">
        <f t="shared" si="126"/>
        <v>1</v>
      </c>
      <c r="IH59" s="430">
        <f t="shared" si="127"/>
        <v>1</v>
      </c>
      <c r="II59" s="450"/>
      <c r="IJ59" s="450"/>
      <c r="IK59" s="428">
        <f t="shared" si="128"/>
        <v>1</v>
      </c>
      <c r="IL59" s="429" t="str">
        <f t="shared" si="129"/>
        <v>-</v>
      </c>
      <c r="IM59" s="429">
        <f t="shared" si="130"/>
        <v>1</v>
      </c>
      <c r="IN59" s="429">
        <f t="shared" si="131"/>
        <v>1</v>
      </c>
      <c r="IO59" s="429">
        <f t="shared" si="132"/>
        <v>1</v>
      </c>
      <c r="IP59" s="430">
        <f t="shared" si="133"/>
        <v>1</v>
      </c>
      <c r="IQ59" s="450"/>
      <c r="IR59" s="450"/>
      <c r="IS59" s="428">
        <f t="shared" si="134"/>
        <v>1</v>
      </c>
      <c r="IT59" s="429">
        <f t="shared" si="135"/>
        <v>1</v>
      </c>
      <c r="IU59" s="429">
        <f t="shared" si="136"/>
        <v>1</v>
      </c>
      <c r="IV59" s="429">
        <f t="shared" si="137"/>
        <v>1</v>
      </c>
      <c r="IW59" s="429">
        <f t="shared" si="138"/>
        <v>1</v>
      </c>
      <c r="IX59" s="430">
        <f t="shared" si="139"/>
        <v>1</v>
      </c>
      <c r="IY59" s="450"/>
      <c r="IZ59" s="450"/>
      <c r="JA59" s="428">
        <f t="shared" si="140"/>
        <v>1</v>
      </c>
      <c r="JB59" s="429">
        <f t="shared" si="141"/>
        <v>1</v>
      </c>
      <c r="JC59" s="429">
        <f t="shared" si="142"/>
        <v>1</v>
      </c>
      <c r="JD59" s="429">
        <f t="shared" si="143"/>
        <v>1</v>
      </c>
      <c r="JE59" s="429">
        <f t="shared" si="144"/>
        <v>1</v>
      </c>
      <c r="JF59" s="430">
        <f t="shared" si="145"/>
        <v>1</v>
      </c>
      <c r="JG59" s="450"/>
      <c r="JH59" s="450"/>
      <c r="JI59" s="428">
        <f t="shared" si="146"/>
        <v>1</v>
      </c>
      <c r="JJ59" s="429">
        <f t="shared" si="147"/>
        <v>1</v>
      </c>
      <c r="JK59" s="429">
        <f t="shared" si="148"/>
        <v>1</v>
      </c>
      <c r="JL59" s="429">
        <f t="shared" si="149"/>
        <v>1</v>
      </c>
      <c r="JM59" s="429">
        <f t="shared" si="150"/>
        <v>1</v>
      </c>
      <c r="JN59" s="430">
        <f t="shared" si="151"/>
        <v>1</v>
      </c>
      <c r="JO59" s="450"/>
      <c r="JP59" s="450"/>
      <c r="JQ59" s="428">
        <f t="shared" si="152"/>
        <v>1</v>
      </c>
      <c r="JR59" s="429">
        <f t="shared" si="153"/>
        <v>1</v>
      </c>
      <c r="JS59" s="429">
        <f t="shared" si="154"/>
        <v>1</v>
      </c>
      <c r="JT59" s="429">
        <f t="shared" si="155"/>
        <v>1</v>
      </c>
      <c r="JU59" s="429">
        <f t="shared" si="156"/>
        <v>1</v>
      </c>
      <c r="JV59" s="430">
        <f t="shared" si="157"/>
        <v>1</v>
      </c>
      <c r="JW59" s="450"/>
      <c r="JX59" s="450"/>
      <c r="JY59" s="428">
        <f t="shared" si="158"/>
        <v>1</v>
      </c>
      <c r="JZ59" s="429">
        <f t="shared" si="159"/>
        <v>1</v>
      </c>
      <c r="KA59" s="430">
        <f t="shared" si="160"/>
        <v>1</v>
      </c>
      <c r="KB59" s="172"/>
      <c r="KC59" s="355" t="s">
        <v>573</v>
      </c>
      <c r="KD59" s="355" t="s">
        <v>573</v>
      </c>
      <c r="KE59" s="355" t="s">
        <v>573</v>
      </c>
      <c r="KF59" s="355" t="s">
        <v>573</v>
      </c>
      <c r="KG59" s="355" t="s">
        <v>573</v>
      </c>
      <c r="KH59" s="355" t="s">
        <v>573</v>
      </c>
      <c r="KI59" s="358"/>
      <c r="KJ59" s="358"/>
      <c r="KK59" s="358"/>
      <c r="KL59" s="358"/>
      <c r="KM59" s="358"/>
      <c r="KN59" s="358"/>
      <c r="KO59" s="358"/>
      <c r="KP59" s="358"/>
      <c r="KQ59" s="358"/>
      <c r="KR59" s="358"/>
      <c r="KS59" s="358"/>
      <c r="KT59" s="358"/>
      <c r="KU59" s="358" t="s">
        <v>628</v>
      </c>
      <c r="KV59" s="358" t="s">
        <v>627</v>
      </c>
      <c r="KW59" s="358" t="s">
        <v>573</v>
      </c>
      <c r="KX59" s="358" t="s">
        <v>573</v>
      </c>
      <c r="KY59" s="358" t="s">
        <v>573</v>
      </c>
      <c r="KZ59" s="358" t="s">
        <v>573</v>
      </c>
      <c r="LA59" s="358"/>
      <c r="LB59" s="358"/>
      <c r="LC59" s="358"/>
      <c r="LD59" s="358"/>
      <c r="LE59" s="358"/>
      <c r="LF59" s="358"/>
      <c r="LG59" s="358"/>
      <c r="LH59" s="358"/>
      <c r="LI59" s="358"/>
      <c r="LJ59" s="358"/>
      <c r="LK59" s="358"/>
      <c r="LL59" s="358"/>
      <c r="LM59" s="358"/>
      <c r="LN59" s="358"/>
      <c r="LO59" s="358"/>
      <c r="LP59" s="358"/>
      <c r="LQ59" s="358"/>
      <c r="LR59" s="358"/>
      <c r="LS59" s="344"/>
      <c r="LT59" s="344"/>
      <c r="LU59" s="344"/>
      <c r="LV59" s="344"/>
      <c r="LW59" s="344"/>
      <c r="LX59" s="344"/>
      <c r="LY59" s="358"/>
      <c r="LZ59" s="358"/>
      <c r="MA59" s="405"/>
    </row>
    <row r="60" spans="1:339" x14ac:dyDescent="0.2">
      <c r="A60" s="310" t="s">
        <v>199</v>
      </c>
      <c r="B60" s="172">
        <v>1</v>
      </c>
      <c r="C60" s="172">
        <v>1</v>
      </c>
      <c r="D60" s="172" t="s">
        <v>310</v>
      </c>
      <c r="E60" s="172">
        <v>1</v>
      </c>
      <c r="F60" s="173">
        <v>2</v>
      </c>
      <c r="G60" s="218" t="s">
        <v>107</v>
      </c>
      <c r="H60" s="348">
        <v>2010</v>
      </c>
      <c r="I60" s="349">
        <v>2010</v>
      </c>
      <c r="J60" s="362">
        <v>39.5</v>
      </c>
      <c r="K60" s="362">
        <v>44.2</v>
      </c>
      <c r="L60" s="362">
        <v>41.8</v>
      </c>
      <c r="M60" s="362">
        <v>44.7</v>
      </c>
      <c r="N60" s="362">
        <v>44.7</v>
      </c>
      <c r="O60" s="363">
        <v>44.7</v>
      </c>
      <c r="P60" s="388">
        <v>2010</v>
      </c>
      <c r="Q60" s="389">
        <v>2010</v>
      </c>
      <c r="R60" s="362">
        <v>12.1</v>
      </c>
      <c r="S60" s="362">
        <v>16.7</v>
      </c>
      <c r="T60" s="362">
        <v>14.3</v>
      </c>
      <c r="U60" s="362">
        <v>26.4</v>
      </c>
      <c r="V60" s="362">
        <v>16</v>
      </c>
      <c r="W60" s="363">
        <v>22.1</v>
      </c>
      <c r="X60" s="388">
        <v>2010</v>
      </c>
      <c r="Y60" s="389">
        <v>2010</v>
      </c>
      <c r="Z60" s="362">
        <v>0.7</v>
      </c>
      <c r="AA60" s="362">
        <v>0.8</v>
      </c>
      <c r="AB60" s="362">
        <v>0.7</v>
      </c>
      <c r="AC60" s="362">
        <v>4.9000000000000004</v>
      </c>
      <c r="AD60" s="362">
        <v>8.9</v>
      </c>
      <c r="AE60" s="363">
        <v>6.5</v>
      </c>
      <c r="AF60" s="388">
        <v>2010</v>
      </c>
      <c r="AG60" s="389">
        <v>2010</v>
      </c>
      <c r="AH60" s="362">
        <v>41.7</v>
      </c>
      <c r="AI60" s="362">
        <v>22.1</v>
      </c>
      <c r="AJ60" s="362">
        <v>31.4</v>
      </c>
      <c r="AK60" s="362">
        <v>36.1</v>
      </c>
      <c r="AL60" s="362">
        <v>44</v>
      </c>
      <c r="AM60" s="363">
        <v>40.5</v>
      </c>
      <c r="AN60" s="388">
        <v>2010</v>
      </c>
      <c r="AO60" s="389">
        <v>2010</v>
      </c>
      <c r="AP60" s="362">
        <v>33.5</v>
      </c>
      <c r="AQ60" s="362">
        <v>8.6999999999999993</v>
      </c>
      <c r="AR60" s="362">
        <v>16.600000000000001</v>
      </c>
      <c r="AS60" s="362">
        <v>92.8</v>
      </c>
      <c r="AT60" s="362">
        <v>49.9</v>
      </c>
      <c r="AU60" s="363">
        <v>67.2</v>
      </c>
      <c r="AV60" s="388">
        <v>2010</v>
      </c>
      <c r="AW60" s="389">
        <v>2010</v>
      </c>
      <c r="AX60" s="349">
        <v>43.7</v>
      </c>
      <c r="AY60" s="349">
        <v>50</v>
      </c>
      <c r="AZ60" s="349">
        <v>45.9</v>
      </c>
      <c r="BA60" s="349">
        <v>46.8</v>
      </c>
      <c r="BB60" s="349">
        <v>60.6</v>
      </c>
      <c r="BC60" s="481">
        <v>52.9</v>
      </c>
      <c r="BD60" s="388">
        <v>2010</v>
      </c>
      <c r="BE60" s="389">
        <v>2010</v>
      </c>
      <c r="BF60" s="396">
        <v>44.1</v>
      </c>
      <c r="BG60" s="396">
        <v>85.6</v>
      </c>
      <c r="BH60" s="396">
        <v>63.9</v>
      </c>
      <c r="BI60" s="396">
        <v>21</v>
      </c>
      <c r="BJ60" s="396">
        <v>38.5</v>
      </c>
      <c r="BK60" s="397">
        <v>28.2</v>
      </c>
      <c r="BL60" s="388">
        <v>2010</v>
      </c>
      <c r="BM60" s="349">
        <v>2010</v>
      </c>
      <c r="BN60" s="349">
        <v>43.1</v>
      </c>
      <c r="BO60" s="349">
        <v>84</v>
      </c>
      <c r="BP60" s="349">
        <v>62.6</v>
      </c>
      <c r="BQ60" s="349">
        <v>30.6</v>
      </c>
      <c r="BR60" s="349">
        <v>57.6</v>
      </c>
      <c r="BS60" s="481">
        <v>41.8</v>
      </c>
      <c r="BT60" s="388">
        <v>2010</v>
      </c>
      <c r="BU60" s="389">
        <v>2010</v>
      </c>
      <c r="BV60" s="396">
        <v>21.7</v>
      </c>
      <c r="BW60" s="396">
        <v>22.2</v>
      </c>
      <c r="BX60" s="397">
        <v>21.9</v>
      </c>
      <c r="BY60" s="216">
        <v>927615</v>
      </c>
      <c r="BZ60" s="208">
        <v>800731</v>
      </c>
      <c r="CA60" s="208">
        <v>1728346</v>
      </c>
      <c r="CB60" s="208">
        <v>941510</v>
      </c>
      <c r="CC60" s="208">
        <v>810247</v>
      </c>
      <c r="CD60" s="284">
        <v>1751757</v>
      </c>
      <c r="CE60" s="282"/>
      <c r="CF60" s="282"/>
      <c r="CG60" s="226">
        <f t="shared" si="161"/>
        <v>927615</v>
      </c>
      <c r="CH60" s="227">
        <f t="shared" si="162"/>
        <v>800731</v>
      </c>
      <c r="CI60" s="227">
        <f t="shared" si="163"/>
        <v>1728346</v>
      </c>
      <c r="CJ60" s="227">
        <f t="shared" si="164"/>
        <v>941510</v>
      </c>
      <c r="CK60" s="227">
        <f t="shared" si="165"/>
        <v>810247</v>
      </c>
      <c r="CL60" s="228">
        <f t="shared" si="166"/>
        <v>1751757</v>
      </c>
      <c r="CM60" s="282"/>
      <c r="CN60" s="282"/>
      <c r="CO60" s="226">
        <f t="shared" si="167"/>
        <v>927615</v>
      </c>
      <c r="CP60" s="227">
        <f t="shared" si="168"/>
        <v>800731</v>
      </c>
      <c r="CQ60" s="227">
        <f t="shared" si="169"/>
        <v>1728346</v>
      </c>
      <c r="CR60" s="227">
        <f t="shared" si="170"/>
        <v>941510</v>
      </c>
      <c r="CS60" s="227">
        <f t="shared" si="171"/>
        <v>810247</v>
      </c>
      <c r="CT60" s="228">
        <f t="shared" si="172"/>
        <v>1751757</v>
      </c>
      <c r="CU60" s="282"/>
      <c r="CV60" s="282"/>
      <c r="CW60" s="292">
        <f t="shared" si="173"/>
        <v>927615</v>
      </c>
      <c r="CX60" s="234">
        <f t="shared" si="174"/>
        <v>800731</v>
      </c>
      <c r="CY60" s="234">
        <f t="shared" si="175"/>
        <v>1728346</v>
      </c>
      <c r="CZ60" s="234">
        <f t="shared" si="176"/>
        <v>941510</v>
      </c>
      <c r="DA60" s="234">
        <f t="shared" si="177"/>
        <v>810247</v>
      </c>
      <c r="DB60" s="235">
        <f t="shared" si="178"/>
        <v>1751757</v>
      </c>
      <c r="DC60" s="282"/>
      <c r="DD60" s="282"/>
      <c r="DE60" s="226">
        <f t="shared" si="179"/>
        <v>927615</v>
      </c>
      <c r="DF60" s="227">
        <f t="shared" si="180"/>
        <v>800731</v>
      </c>
      <c r="DG60" s="227">
        <f t="shared" si="181"/>
        <v>1728346</v>
      </c>
      <c r="DH60" s="227">
        <f t="shared" si="182"/>
        <v>941510</v>
      </c>
      <c r="DI60" s="227">
        <f t="shared" si="183"/>
        <v>810247</v>
      </c>
      <c r="DJ60" s="228">
        <f t="shared" si="184"/>
        <v>1751757</v>
      </c>
      <c r="DK60" s="282"/>
      <c r="DL60" s="282"/>
      <c r="DM60" s="226">
        <f t="shared" si="185"/>
        <v>927615</v>
      </c>
      <c r="DN60" s="227">
        <f t="shared" si="186"/>
        <v>800731</v>
      </c>
      <c r="DO60" s="227">
        <f t="shared" si="187"/>
        <v>1728346</v>
      </c>
      <c r="DP60" s="227">
        <f t="shared" si="188"/>
        <v>941510</v>
      </c>
      <c r="DQ60" s="227">
        <f t="shared" si="189"/>
        <v>810247</v>
      </c>
      <c r="DR60" s="228">
        <f t="shared" si="190"/>
        <v>1751757</v>
      </c>
      <c r="DS60" s="282"/>
      <c r="DT60" s="282"/>
      <c r="DU60" s="226">
        <f t="shared" si="191"/>
        <v>927615</v>
      </c>
      <c r="DV60" s="227">
        <f t="shared" si="192"/>
        <v>800731</v>
      </c>
      <c r="DW60" s="227">
        <f t="shared" si="193"/>
        <v>1728346</v>
      </c>
      <c r="DX60" s="227">
        <f t="shared" si="194"/>
        <v>941510</v>
      </c>
      <c r="DY60" s="227">
        <f t="shared" si="195"/>
        <v>810247</v>
      </c>
      <c r="DZ60" s="228">
        <f t="shared" si="196"/>
        <v>1751757</v>
      </c>
      <c r="EA60" s="282"/>
      <c r="EB60" s="282"/>
      <c r="EC60" s="226">
        <f t="shared" si="197"/>
        <v>927615</v>
      </c>
      <c r="ED60" s="227">
        <f t="shared" si="198"/>
        <v>800731</v>
      </c>
      <c r="EE60" s="227">
        <f t="shared" si="199"/>
        <v>1728346</v>
      </c>
      <c r="EF60" s="227">
        <f t="shared" si="200"/>
        <v>941510</v>
      </c>
      <c r="EG60" s="227">
        <f t="shared" si="201"/>
        <v>810247</v>
      </c>
      <c r="EH60" s="228">
        <f t="shared" si="202"/>
        <v>1751757</v>
      </c>
      <c r="EI60" s="282"/>
      <c r="EJ60" s="282"/>
      <c r="EK60" s="226">
        <f t="shared" si="203"/>
        <v>927615</v>
      </c>
      <c r="EL60" s="227">
        <f t="shared" si="204"/>
        <v>800731</v>
      </c>
      <c r="EM60" s="227">
        <f t="shared" si="205"/>
        <v>1728346</v>
      </c>
      <c r="EN60" s="227">
        <f t="shared" si="206"/>
        <v>941510</v>
      </c>
      <c r="EO60" s="227">
        <f t="shared" si="207"/>
        <v>810247</v>
      </c>
      <c r="EP60" s="228">
        <f t="shared" si="208"/>
        <v>1751757</v>
      </c>
      <c r="EQ60" s="282"/>
      <c r="ER60" s="282"/>
      <c r="ES60" s="226">
        <f t="shared" si="209"/>
        <v>941510</v>
      </c>
      <c r="ET60" s="227">
        <f t="shared" si="210"/>
        <v>810247</v>
      </c>
      <c r="EU60" s="228">
        <f t="shared" si="211"/>
        <v>1751757</v>
      </c>
      <c r="EV60" s="282"/>
      <c r="EW60" s="282"/>
      <c r="EX60" s="301">
        <f t="shared" si="212"/>
        <v>366407.92499999999</v>
      </c>
      <c r="EY60" s="259">
        <f t="shared" si="213"/>
        <v>353923.10200000001</v>
      </c>
      <c r="EZ60" s="259">
        <f t="shared" si="214"/>
        <v>722448.62800000003</v>
      </c>
      <c r="FA60" s="259">
        <f t="shared" si="215"/>
        <v>420854.97000000003</v>
      </c>
      <c r="FB60" s="259">
        <f t="shared" si="216"/>
        <v>362180.40899999999</v>
      </c>
      <c r="FC60" s="260">
        <f t="shared" si="217"/>
        <v>783035.37899999996</v>
      </c>
      <c r="FD60" s="282"/>
      <c r="FE60" s="282"/>
      <c r="FF60" s="301">
        <f t="shared" si="218"/>
        <v>112241.41499999999</v>
      </c>
      <c r="FG60" s="259">
        <f t="shared" si="219"/>
        <v>133722.07699999999</v>
      </c>
      <c r="FH60" s="259">
        <f t="shared" si="220"/>
        <v>247153.47800000003</v>
      </c>
      <c r="FI60" s="259">
        <f t="shared" si="221"/>
        <v>248558.64</v>
      </c>
      <c r="FJ60" s="259">
        <f t="shared" si="222"/>
        <v>129639.52</v>
      </c>
      <c r="FK60" s="260">
        <f t="shared" si="223"/>
        <v>387138.29700000002</v>
      </c>
      <c r="FL60" s="282"/>
      <c r="FM60" s="282"/>
      <c r="FN60" s="301">
        <f t="shared" si="224"/>
        <v>6493.3049999999994</v>
      </c>
      <c r="FO60" s="259">
        <f t="shared" si="225"/>
        <v>6405.848</v>
      </c>
      <c r="FP60" s="259">
        <f t="shared" si="226"/>
        <v>12098.421999999999</v>
      </c>
      <c r="FQ60" s="259">
        <f t="shared" si="227"/>
        <v>46133.990000000005</v>
      </c>
      <c r="FR60" s="259">
        <f t="shared" si="228"/>
        <v>72111.983000000007</v>
      </c>
      <c r="FS60" s="260">
        <f t="shared" si="229"/>
        <v>113864.205</v>
      </c>
      <c r="FT60" s="282"/>
      <c r="FU60" s="282"/>
      <c r="FV60" s="301">
        <f t="shared" si="230"/>
        <v>386815.45500000002</v>
      </c>
      <c r="FW60" s="259">
        <f t="shared" si="231"/>
        <v>176961.55100000001</v>
      </c>
      <c r="FX60" s="259">
        <f t="shared" si="232"/>
        <v>542700.64399999997</v>
      </c>
      <c r="FY60" s="259">
        <f t="shared" si="233"/>
        <v>339885.11</v>
      </c>
      <c r="FZ60" s="259">
        <f t="shared" si="234"/>
        <v>356508.68</v>
      </c>
      <c r="GA60" s="260">
        <f t="shared" si="235"/>
        <v>709461.58500000008</v>
      </c>
      <c r="GB60" s="282"/>
      <c r="GC60" s="282"/>
      <c r="GD60" s="301">
        <f t="shared" si="236"/>
        <v>310751.02500000002</v>
      </c>
      <c r="GE60" s="259">
        <f t="shared" si="237"/>
        <v>69663.596999999994</v>
      </c>
      <c r="GF60" s="259">
        <f t="shared" si="238"/>
        <v>286905.43599999999</v>
      </c>
      <c r="GG60" s="259">
        <f t="shared" si="239"/>
        <v>873721.27999999991</v>
      </c>
      <c r="GH60" s="259">
        <f t="shared" si="240"/>
        <v>404313.25300000003</v>
      </c>
      <c r="GI60" s="260">
        <f t="shared" si="241"/>
        <v>1177180.7040000001</v>
      </c>
      <c r="GJ60" s="282"/>
      <c r="GK60" s="282"/>
      <c r="GL60" s="301">
        <f t="shared" si="242"/>
        <v>405367.75500000006</v>
      </c>
      <c r="GM60" s="259">
        <f t="shared" si="243"/>
        <v>400365.5</v>
      </c>
      <c r="GN60" s="259">
        <f t="shared" si="244"/>
        <v>793310.8139999999</v>
      </c>
      <c r="GO60" s="259">
        <f t="shared" si="245"/>
        <v>440626.68</v>
      </c>
      <c r="GP60" s="259">
        <f t="shared" si="246"/>
        <v>491009.68199999997</v>
      </c>
      <c r="GQ60" s="260">
        <f t="shared" si="247"/>
        <v>926679.4530000001</v>
      </c>
      <c r="GR60" s="282"/>
      <c r="GS60" s="282"/>
      <c r="GT60" s="301">
        <f t="shared" si="248"/>
        <v>409078.21500000003</v>
      </c>
      <c r="GU60" s="259">
        <f t="shared" si="249"/>
        <v>685425.73600000003</v>
      </c>
      <c r="GV60" s="259">
        <f t="shared" si="250"/>
        <v>1104413.094</v>
      </c>
      <c r="GW60" s="259">
        <f t="shared" si="251"/>
        <v>197717.1</v>
      </c>
      <c r="GX60" s="259">
        <f t="shared" si="252"/>
        <v>311945.09500000003</v>
      </c>
      <c r="GY60" s="260">
        <f t="shared" si="253"/>
        <v>493995.47399999993</v>
      </c>
      <c r="GZ60" s="282"/>
      <c r="HA60" s="282"/>
      <c r="HB60" s="301">
        <f t="shared" si="254"/>
        <v>399802.065</v>
      </c>
      <c r="HC60" s="259">
        <f t="shared" si="255"/>
        <v>672614.03999999992</v>
      </c>
      <c r="HD60" s="259">
        <f t="shared" si="256"/>
        <v>1081944.5959999999</v>
      </c>
      <c r="HE60" s="259">
        <f t="shared" si="257"/>
        <v>288102.06</v>
      </c>
      <c r="HF60" s="259">
        <f t="shared" si="258"/>
        <v>466702.27200000006</v>
      </c>
      <c r="HG60" s="260">
        <f t="shared" si="259"/>
        <v>732234.42599999998</v>
      </c>
      <c r="HH60" s="282"/>
      <c r="HI60" s="282"/>
      <c r="HJ60" s="301">
        <f t="shared" si="260"/>
        <v>204307.67</v>
      </c>
      <c r="HK60" s="259">
        <f t="shared" si="261"/>
        <v>179874.834</v>
      </c>
      <c r="HL60" s="260">
        <f t="shared" si="262"/>
        <v>383634.78299999994</v>
      </c>
      <c r="HM60" s="428">
        <f t="shared" si="110"/>
        <v>1</v>
      </c>
      <c r="HN60" s="429">
        <f t="shared" si="111"/>
        <v>1</v>
      </c>
      <c r="HO60" s="429">
        <f t="shared" si="112"/>
        <v>1</v>
      </c>
      <c r="HP60" s="429">
        <f t="shared" si="113"/>
        <v>1</v>
      </c>
      <c r="HQ60" s="429">
        <f t="shared" si="114"/>
        <v>1</v>
      </c>
      <c r="HR60" s="430">
        <f t="shared" si="115"/>
        <v>1</v>
      </c>
      <c r="HS60" s="450"/>
      <c r="HT60" s="450"/>
      <c r="HU60" s="428">
        <f t="shared" si="116"/>
        <v>1</v>
      </c>
      <c r="HV60" s="429">
        <f t="shared" si="117"/>
        <v>1</v>
      </c>
      <c r="HW60" s="429">
        <f t="shared" si="118"/>
        <v>1</v>
      </c>
      <c r="HX60" s="429">
        <f t="shared" si="119"/>
        <v>1</v>
      </c>
      <c r="HY60" s="429">
        <f t="shared" si="120"/>
        <v>1</v>
      </c>
      <c r="HZ60" s="430">
        <f t="shared" si="121"/>
        <v>1</v>
      </c>
      <c r="IA60" s="450"/>
      <c r="IB60" s="450"/>
      <c r="IC60" s="428">
        <f t="shared" si="122"/>
        <v>1</v>
      </c>
      <c r="ID60" s="429">
        <f t="shared" si="123"/>
        <v>1</v>
      </c>
      <c r="IE60" s="429">
        <f t="shared" si="124"/>
        <v>1</v>
      </c>
      <c r="IF60" s="429">
        <f t="shared" si="125"/>
        <v>1</v>
      </c>
      <c r="IG60" s="429">
        <f t="shared" si="126"/>
        <v>1</v>
      </c>
      <c r="IH60" s="430">
        <f t="shared" si="127"/>
        <v>1</v>
      </c>
      <c r="II60" s="450"/>
      <c r="IJ60" s="450"/>
      <c r="IK60" s="428">
        <f t="shared" si="128"/>
        <v>1</v>
      </c>
      <c r="IL60" s="429">
        <f t="shared" si="129"/>
        <v>1</v>
      </c>
      <c r="IM60" s="429">
        <f t="shared" si="130"/>
        <v>1</v>
      </c>
      <c r="IN60" s="429">
        <f t="shared" si="131"/>
        <v>1</v>
      </c>
      <c r="IO60" s="429">
        <f t="shared" si="132"/>
        <v>1</v>
      </c>
      <c r="IP60" s="430">
        <f t="shared" si="133"/>
        <v>1</v>
      </c>
      <c r="IQ60" s="450"/>
      <c r="IR60" s="450"/>
      <c r="IS60" s="428">
        <f t="shared" si="134"/>
        <v>1</v>
      </c>
      <c r="IT60" s="429">
        <f t="shared" si="135"/>
        <v>1</v>
      </c>
      <c r="IU60" s="429">
        <f t="shared" si="136"/>
        <v>1</v>
      </c>
      <c r="IV60" s="429">
        <f t="shared" si="137"/>
        <v>1</v>
      </c>
      <c r="IW60" s="429">
        <f t="shared" si="138"/>
        <v>1</v>
      </c>
      <c r="IX60" s="430">
        <f t="shared" si="139"/>
        <v>1</v>
      </c>
      <c r="IY60" s="450"/>
      <c r="IZ60" s="450"/>
      <c r="JA60" s="428">
        <f t="shared" si="140"/>
        <v>1</v>
      </c>
      <c r="JB60" s="429">
        <f t="shared" si="141"/>
        <v>1</v>
      </c>
      <c r="JC60" s="429">
        <f t="shared" si="142"/>
        <v>1</v>
      </c>
      <c r="JD60" s="429">
        <f t="shared" si="143"/>
        <v>1</v>
      </c>
      <c r="JE60" s="429">
        <f t="shared" si="144"/>
        <v>1</v>
      </c>
      <c r="JF60" s="430">
        <f t="shared" si="145"/>
        <v>1</v>
      </c>
      <c r="JG60" s="450"/>
      <c r="JH60" s="450"/>
      <c r="JI60" s="428">
        <f t="shared" si="146"/>
        <v>1</v>
      </c>
      <c r="JJ60" s="429">
        <f t="shared" si="147"/>
        <v>1</v>
      </c>
      <c r="JK60" s="429">
        <f t="shared" si="148"/>
        <v>1</v>
      </c>
      <c r="JL60" s="429">
        <f t="shared" si="149"/>
        <v>1</v>
      </c>
      <c r="JM60" s="429">
        <f t="shared" si="150"/>
        <v>1</v>
      </c>
      <c r="JN60" s="430">
        <f t="shared" si="151"/>
        <v>1</v>
      </c>
      <c r="JO60" s="450"/>
      <c r="JP60" s="450"/>
      <c r="JQ60" s="428">
        <f t="shared" si="152"/>
        <v>1</v>
      </c>
      <c r="JR60" s="429">
        <f t="shared" si="153"/>
        <v>1</v>
      </c>
      <c r="JS60" s="429">
        <f t="shared" si="154"/>
        <v>1</v>
      </c>
      <c r="JT60" s="429">
        <f t="shared" si="155"/>
        <v>1</v>
      </c>
      <c r="JU60" s="429">
        <f t="shared" si="156"/>
        <v>1</v>
      </c>
      <c r="JV60" s="430">
        <f t="shared" si="157"/>
        <v>1</v>
      </c>
      <c r="JW60" s="450"/>
      <c r="JX60" s="450"/>
      <c r="JY60" s="428">
        <f t="shared" si="158"/>
        <v>1</v>
      </c>
      <c r="JZ60" s="429">
        <f t="shared" si="159"/>
        <v>1</v>
      </c>
      <c r="KA60" s="430">
        <f t="shared" si="160"/>
        <v>1</v>
      </c>
      <c r="KB60" s="172"/>
      <c r="KC60" s="355" t="s">
        <v>573</v>
      </c>
      <c r="KD60" s="355" t="s">
        <v>573</v>
      </c>
      <c r="KE60" s="355" t="s">
        <v>573</v>
      </c>
      <c r="KF60" s="355" t="s">
        <v>573</v>
      </c>
      <c r="KG60" s="355" t="s">
        <v>573</v>
      </c>
      <c r="KH60" s="355" t="s">
        <v>573</v>
      </c>
      <c r="KI60" s="358"/>
      <c r="KJ60" s="358"/>
      <c r="KK60" s="358"/>
      <c r="KL60" s="358"/>
      <c r="KM60" s="358"/>
      <c r="KN60" s="358"/>
      <c r="KO60" s="358"/>
      <c r="KP60" s="358"/>
      <c r="KQ60" s="358"/>
      <c r="KR60" s="358"/>
      <c r="KS60" s="358"/>
      <c r="KT60" s="358"/>
      <c r="KU60" s="358" t="s">
        <v>628</v>
      </c>
      <c r="KV60" s="358" t="s">
        <v>628</v>
      </c>
      <c r="KW60" s="358" t="s">
        <v>573</v>
      </c>
      <c r="KX60" s="358" t="s">
        <v>573</v>
      </c>
      <c r="KY60" s="358" t="s">
        <v>573</v>
      </c>
      <c r="KZ60" s="358" t="s">
        <v>573</v>
      </c>
      <c r="LA60" s="358"/>
      <c r="LB60" s="358"/>
      <c r="LC60" s="358"/>
      <c r="LD60" s="358"/>
      <c r="LE60" s="358"/>
      <c r="LF60" s="358"/>
      <c r="LG60" s="358"/>
      <c r="LH60" s="358"/>
      <c r="LI60" s="358"/>
      <c r="LJ60" s="358"/>
      <c r="LK60" s="358"/>
      <c r="LL60" s="358"/>
      <c r="LM60" s="358"/>
      <c r="LN60" s="358"/>
      <c r="LO60" s="358"/>
      <c r="LP60" s="358"/>
      <c r="LQ60" s="358"/>
      <c r="LR60" s="358"/>
      <c r="LS60" s="344"/>
      <c r="LT60" s="344"/>
      <c r="LU60" s="344"/>
      <c r="LV60" s="344"/>
      <c r="LW60" s="344"/>
      <c r="LX60" s="344"/>
      <c r="LY60" s="358"/>
      <c r="LZ60" s="358"/>
      <c r="MA60" s="405"/>
    </row>
    <row r="61" spans="1:339" x14ac:dyDescent="0.2">
      <c r="A61" s="310" t="s">
        <v>199</v>
      </c>
      <c r="B61" s="172">
        <v>0</v>
      </c>
      <c r="C61" s="172">
        <v>0</v>
      </c>
      <c r="D61" s="172" t="s">
        <v>315</v>
      </c>
      <c r="E61" s="172">
        <v>1</v>
      </c>
      <c r="F61" s="173"/>
      <c r="G61" s="218" t="s">
        <v>114</v>
      </c>
      <c r="H61" s="348"/>
      <c r="I61" s="349"/>
      <c r="J61" s="362"/>
      <c r="K61" s="362"/>
      <c r="L61" s="362"/>
      <c r="M61" s="362"/>
      <c r="N61" s="362"/>
      <c r="O61" s="363"/>
      <c r="P61" s="388"/>
      <c r="Q61" s="389"/>
      <c r="R61" s="362"/>
      <c r="S61" s="362"/>
      <c r="T61" s="362"/>
      <c r="U61" s="362"/>
      <c r="V61" s="362"/>
      <c r="W61" s="363"/>
      <c r="X61" s="388"/>
      <c r="Y61" s="389"/>
      <c r="Z61" s="362"/>
      <c r="AA61" s="362"/>
      <c r="AB61" s="362"/>
      <c r="AC61" s="362"/>
      <c r="AD61" s="362"/>
      <c r="AE61" s="363"/>
      <c r="AF61" s="388"/>
      <c r="AG61" s="389"/>
      <c r="AH61" s="362"/>
      <c r="AI61" s="362"/>
      <c r="AJ61" s="362"/>
      <c r="AK61" s="362"/>
      <c r="AL61" s="362"/>
      <c r="AM61" s="363"/>
      <c r="AN61" s="388"/>
      <c r="AO61" s="389"/>
      <c r="AP61" s="362"/>
      <c r="AQ61" s="362"/>
      <c r="AR61" s="362"/>
      <c r="AS61" s="362"/>
      <c r="AT61" s="362"/>
      <c r="AU61" s="363"/>
      <c r="AV61" s="388"/>
      <c r="AW61" s="389"/>
      <c r="AX61" s="349"/>
      <c r="AY61" s="349"/>
      <c r="AZ61" s="349"/>
      <c r="BA61" s="349"/>
      <c r="BB61" s="349"/>
      <c r="BC61" s="481"/>
      <c r="BD61" s="388"/>
      <c r="BE61" s="389"/>
      <c r="BF61" s="396"/>
      <c r="BG61" s="396"/>
      <c r="BH61" s="396"/>
      <c r="BI61" s="396"/>
      <c r="BJ61" s="396"/>
      <c r="BK61" s="397"/>
      <c r="BL61" s="388"/>
      <c r="BM61" s="349"/>
      <c r="BN61" s="349"/>
      <c r="BO61" s="349"/>
      <c r="BP61" s="349"/>
      <c r="BQ61" s="349"/>
      <c r="BR61" s="349"/>
      <c r="BS61" s="481"/>
      <c r="BT61" s="388"/>
      <c r="BU61" s="389"/>
      <c r="BV61" s="396"/>
      <c r="BW61" s="396"/>
      <c r="BX61" s="397"/>
      <c r="BY61" s="216">
        <v>47198</v>
      </c>
      <c r="BZ61" s="208">
        <v>49938</v>
      </c>
      <c r="CA61" s="208">
        <v>97136</v>
      </c>
      <c r="CB61" s="208">
        <v>48088</v>
      </c>
      <c r="CC61" s="208">
        <v>50407</v>
      </c>
      <c r="CD61" s="284">
        <v>98495</v>
      </c>
      <c r="CE61" s="282"/>
      <c r="CF61" s="282"/>
      <c r="CG61" s="226" t="str">
        <f t="shared" si="161"/>
        <v>-</v>
      </c>
      <c r="CH61" s="227" t="str">
        <f t="shared" si="162"/>
        <v>-</v>
      </c>
      <c r="CI61" s="227" t="str">
        <f t="shared" si="163"/>
        <v>-</v>
      </c>
      <c r="CJ61" s="227" t="str">
        <f t="shared" si="164"/>
        <v>-</v>
      </c>
      <c r="CK61" s="227" t="str">
        <f t="shared" si="165"/>
        <v>-</v>
      </c>
      <c r="CL61" s="228" t="str">
        <f t="shared" si="166"/>
        <v>-</v>
      </c>
      <c r="CM61" s="282"/>
      <c r="CN61" s="282"/>
      <c r="CO61" s="226" t="str">
        <f t="shared" si="167"/>
        <v>-</v>
      </c>
      <c r="CP61" s="227" t="str">
        <f t="shared" si="168"/>
        <v>-</v>
      </c>
      <c r="CQ61" s="227" t="str">
        <f t="shared" si="169"/>
        <v>-</v>
      </c>
      <c r="CR61" s="227" t="str">
        <f t="shared" si="170"/>
        <v>-</v>
      </c>
      <c r="CS61" s="227" t="str">
        <f t="shared" si="171"/>
        <v>-</v>
      </c>
      <c r="CT61" s="228" t="str">
        <f t="shared" si="172"/>
        <v>-</v>
      </c>
      <c r="CU61" s="282"/>
      <c r="CV61" s="282"/>
      <c r="CW61" s="292" t="str">
        <f t="shared" si="173"/>
        <v>-</v>
      </c>
      <c r="CX61" s="234" t="str">
        <f t="shared" si="174"/>
        <v>-</v>
      </c>
      <c r="CY61" s="234" t="str">
        <f t="shared" si="175"/>
        <v>-</v>
      </c>
      <c r="CZ61" s="234" t="str">
        <f t="shared" si="176"/>
        <v>-</v>
      </c>
      <c r="DA61" s="234" t="str">
        <f t="shared" si="177"/>
        <v>-</v>
      </c>
      <c r="DB61" s="235" t="str">
        <f t="shared" si="178"/>
        <v>-</v>
      </c>
      <c r="DC61" s="282"/>
      <c r="DD61" s="282"/>
      <c r="DE61" s="226" t="str">
        <f t="shared" si="179"/>
        <v>-</v>
      </c>
      <c r="DF61" s="227" t="str">
        <f t="shared" si="180"/>
        <v>-</v>
      </c>
      <c r="DG61" s="227" t="str">
        <f t="shared" si="181"/>
        <v>-</v>
      </c>
      <c r="DH61" s="227" t="str">
        <f t="shared" si="182"/>
        <v>-</v>
      </c>
      <c r="DI61" s="227" t="str">
        <f t="shared" si="183"/>
        <v>-</v>
      </c>
      <c r="DJ61" s="228" t="str">
        <f t="shared" si="184"/>
        <v>-</v>
      </c>
      <c r="DK61" s="282"/>
      <c r="DL61" s="282"/>
      <c r="DM61" s="226" t="str">
        <f t="shared" si="185"/>
        <v>-</v>
      </c>
      <c r="DN61" s="227" t="str">
        <f t="shared" si="186"/>
        <v>-</v>
      </c>
      <c r="DO61" s="227" t="str">
        <f t="shared" si="187"/>
        <v>-</v>
      </c>
      <c r="DP61" s="227" t="str">
        <f t="shared" si="188"/>
        <v>-</v>
      </c>
      <c r="DQ61" s="227" t="str">
        <f t="shared" si="189"/>
        <v>-</v>
      </c>
      <c r="DR61" s="228" t="str">
        <f t="shared" si="190"/>
        <v>-</v>
      </c>
      <c r="DS61" s="282"/>
      <c r="DT61" s="282"/>
      <c r="DU61" s="226" t="str">
        <f t="shared" si="191"/>
        <v>-</v>
      </c>
      <c r="DV61" s="227" t="str">
        <f t="shared" si="192"/>
        <v>-</v>
      </c>
      <c r="DW61" s="227" t="str">
        <f t="shared" si="193"/>
        <v>-</v>
      </c>
      <c r="DX61" s="227" t="str">
        <f t="shared" si="194"/>
        <v>-</v>
      </c>
      <c r="DY61" s="227" t="str">
        <f t="shared" si="195"/>
        <v>-</v>
      </c>
      <c r="DZ61" s="228" t="str">
        <f t="shared" si="196"/>
        <v>-</v>
      </c>
      <c r="EA61" s="282"/>
      <c r="EB61" s="282"/>
      <c r="EC61" s="226" t="str">
        <f t="shared" si="197"/>
        <v>-</v>
      </c>
      <c r="ED61" s="227" t="str">
        <f t="shared" si="198"/>
        <v>-</v>
      </c>
      <c r="EE61" s="227" t="str">
        <f t="shared" si="199"/>
        <v>-</v>
      </c>
      <c r="EF61" s="227" t="str">
        <f t="shared" si="200"/>
        <v>-</v>
      </c>
      <c r="EG61" s="227" t="str">
        <f t="shared" si="201"/>
        <v>-</v>
      </c>
      <c r="EH61" s="228" t="str">
        <f t="shared" si="202"/>
        <v>-</v>
      </c>
      <c r="EI61" s="282"/>
      <c r="EJ61" s="282"/>
      <c r="EK61" s="226" t="str">
        <f t="shared" si="203"/>
        <v>-</v>
      </c>
      <c r="EL61" s="227" t="str">
        <f t="shared" si="204"/>
        <v>-</v>
      </c>
      <c r="EM61" s="227" t="str">
        <f t="shared" si="205"/>
        <v>-</v>
      </c>
      <c r="EN61" s="227" t="str">
        <f t="shared" si="206"/>
        <v>-</v>
      </c>
      <c r="EO61" s="227" t="str">
        <f t="shared" si="207"/>
        <v>-</v>
      </c>
      <c r="EP61" s="228" t="str">
        <f t="shared" si="208"/>
        <v>-</v>
      </c>
      <c r="EQ61" s="282"/>
      <c r="ER61" s="282"/>
      <c r="ES61" s="226" t="str">
        <f t="shared" si="209"/>
        <v>-</v>
      </c>
      <c r="ET61" s="227" t="str">
        <f t="shared" si="210"/>
        <v>-</v>
      </c>
      <c r="EU61" s="228" t="str">
        <f t="shared" si="211"/>
        <v>-</v>
      </c>
      <c r="EV61" s="282"/>
      <c r="EW61" s="282"/>
      <c r="EX61" s="301" t="str">
        <f t="shared" si="212"/>
        <v>-</v>
      </c>
      <c r="EY61" s="259" t="str">
        <f t="shared" si="213"/>
        <v>-</v>
      </c>
      <c r="EZ61" s="259" t="str">
        <f t="shared" si="214"/>
        <v>-</v>
      </c>
      <c r="FA61" s="259" t="str">
        <f t="shared" si="215"/>
        <v>-</v>
      </c>
      <c r="FB61" s="259" t="str">
        <f t="shared" si="216"/>
        <v>-</v>
      </c>
      <c r="FC61" s="260" t="str">
        <f t="shared" si="217"/>
        <v>-</v>
      </c>
      <c r="FD61" s="282"/>
      <c r="FE61" s="282"/>
      <c r="FF61" s="301" t="str">
        <f t="shared" si="218"/>
        <v>-</v>
      </c>
      <c r="FG61" s="259" t="str">
        <f t="shared" si="219"/>
        <v>-</v>
      </c>
      <c r="FH61" s="259" t="str">
        <f t="shared" si="220"/>
        <v>-</v>
      </c>
      <c r="FI61" s="259" t="str">
        <f t="shared" si="221"/>
        <v>-</v>
      </c>
      <c r="FJ61" s="259" t="str">
        <f t="shared" si="222"/>
        <v>-</v>
      </c>
      <c r="FK61" s="260" t="str">
        <f t="shared" si="223"/>
        <v>-</v>
      </c>
      <c r="FL61" s="282"/>
      <c r="FM61" s="282"/>
      <c r="FN61" s="301" t="str">
        <f t="shared" si="224"/>
        <v>-</v>
      </c>
      <c r="FO61" s="259" t="str">
        <f t="shared" si="225"/>
        <v>-</v>
      </c>
      <c r="FP61" s="259" t="str">
        <f t="shared" si="226"/>
        <v>-</v>
      </c>
      <c r="FQ61" s="259" t="str">
        <f t="shared" si="227"/>
        <v>-</v>
      </c>
      <c r="FR61" s="259" t="str">
        <f t="shared" si="228"/>
        <v>-</v>
      </c>
      <c r="FS61" s="260" t="str">
        <f t="shared" si="229"/>
        <v>-</v>
      </c>
      <c r="FT61" s="282"/>
      <c r="FU61" s="282"/>
      <c r="FV61" s="301" t="str">
        <f t="shared" si="230"/>
        <v>-</v>
      </c>
      <c r="FW61" s="259" t="str">
        <f t="shared" si="231"/>
        <v>-</v>
      </c>
      <c r="FX61" s="259" t="str">
        <f t="shared" si="232"/>
        <v>-</v>
      </c>
      <c r="FY61" s="259" t="str">
        <f t="shared" si="233"/>
        <v>-</v>
      </c>
      <c r="FZ61" s="259" t="str">
        <f t="shared" si="234"/>
        <v>-</v>
      </c>
      <c r="GA61" s="260" t="str">
        <f t="shared" si="235"/>
        <v>-</v>
      </c>
      <c r="GB61" s="282"/>
      <c r="GC61" s="282"/>
      <c r="GD61" s="301" t="str">
        <f t="shared" si="236"/>
        <v>-</v>
      </c>
      <c r="GE61" s="259" t="str">
        <f t="shared" si="237"/>
        <v>-</v>
      </c>
      <c r="GF61" s="259" t="str">
        <f t="shared" si="238"/>
        <v>-</v>
      </c>
      <c r="GG61" s="259" t="str">
        <f t="shared" si="239"/>
        <v>-</v>
      </c>
      <c r="GH61" s="259" t="str">
        <f t="shared" si="240"/>
        <v>-</v>
      </c>
      <c r="GI61" s="260" t="str">
        <f t="shared" si="241"/>
        <v>-</v>
      </c>
      <c r="GJ61" s="282"/>
      <c r="GK61" s="282"/>
      <c r="GL61" s="301" t="str">
        <f t="shared" si="242"/>
        <v>-</v>
      </c>
      <c r="GM61" s="259" t="str">
        <f t="shared" si="243"/>
        <v>-</v>
      </c>
      <c r="GN61" s="259" t="str">
        <f t="shared" si="244"/>
        <v>-</v>
      </c>
      <c r="GO61" s="259" t="str">
        <f t="shared" si="245"/>
        <v>-</v>
      </c>
      <c r="GP61" s="259" t="str">
        <f t="shared" si="246"/>
        <v>-</v>
      </c>
      <c r="GQ61" s="260" t="str">
        <f t="shared" si="247"/>
        <v>-</v>
      </c>
      <c r="GR61" s="282"/>
      <c r="GS61" s="282"/>
      <c r="GT61" s="301" t="str">
        <f t="shared" si="248"/>
        <v>-</v>
      </c>
      <c r="GU61" s="259" t="str">
        <f t="shared" si="249"/>
        <v>-</v>
      </c>
      <c r="GV61" s="259" t="str">
        <f t="shared" si="250"/>
        <v>-</v>
      </c>
      <c r="GW61" s="259" t="str">
        <f t="shared" si="251"/>
        <v>-</v>
      </c>
      <c r="GX61" s="259" t="str">
        <f t="shared" si="252"/>
        <v>-</v>
      </c>
      <c r="GY61" s="260" t="str">
        <f t="shared" si="253"/>
        <v>-</v>
      </c>
      <c r="GZ61" s="282"/>
      <c r="HA61" s="282"/>
      <c r="HB61" s="301" t="str">
        <f t="shared" si="254"/>
        <v>-</v>
      </c>
      <c r="HC61" s="259" t="str">
        <f t="shared" si="255"/>
        <v>-</v>
      </c>
      <c r="HD61" s="259" t="str">
        <f t="shared" si="256"/>
        <v>-</v>
      </c>
      <c r="HE61" s="259" t="str">
        <f t="shared" si="257"/>
        <v>-</v>
      </c>
      <c r="HF61" s="259" t="str">
        <f t="shared" si="258"/>
        <v>-</v>
      </c>
      <c r="HG61" s="260" t="str">
        <f t="shared" si="259"/>
        <v>-</v>
      </c>
      <c r="HH61" s="282"/>
      <c r="HI61" s="282"/>
      <c r="HJ61" s="301" t="str">
        <f t="shared" si="260"/>
        <v>-</v>
      </c>
      <c r="HK61" s="259" t="str">
        <f t="shared" si="261"/>
        <v>-</v>
      </c>
      <c r="HL61" s="260" t="str">
        <f t="shared" si="262"/>
        <v>-</v>
      </c>
      <c r="HM61" s="428" t="str">
        <f t="shared" si="110"/>
        <v>-</v>
      </c>
      <c r="HN61" s="429" t="str">
        <f t="shared" si="111"/>
        <v>-</v>
      </c>
      <c r="HO61" s="429" t="str">
        <f t="shared" si="112"/>
        <v>-</v>
      </c>
      <c r="HP61" s="429" t="str">
        <f t="shared" si="113"/>
        <v>-</v>
      </c>
      <c r="HQ61" s="429" t="str">
        <f t="shared" si="114"/>
        <v>-</v>
      </c>
      <c r="HR61" s="430" t="str">
        <f t="shared" si="115"/>
        <v>-</v>
      </c>
      <c r="HS61" s="450"/>
      <c r="HT61" s="450"/>
      <c r="HU61" s="428" t="str">
        <f t="shared" si="116"/>
        <v>-</v>
      </c>
      <c r="HV61" s="429" t="str">
        <f t="shared" si="117"/>
        <v>-</v>
      </c>
      <c r="HW61" s="429" t="str">
        <f t="shared" si="118"/>
        <v>-</v>
      </c>
      <c r="HX61" s="429" t="str">
        <f t="shared" si="119"/>
        <v>-</v>
      </c>
      <c r="HY61" s="429" t="str">
        <f t="shared" si="120"/>
        <v>-</v>
      </c>
      <c r="HZ61" s="430" t="str">
        <f t="shared" si="121"/>
        <v>-</v>
      </c>
      <c r="IA61" s="450"/>
      <c r="IB61" s="450"/>
      <c r="IC61" s="428" t="str">
        <f t="shared" si="122"/>
        <v>-</v>
      </c>
      <c r="ID61" s="429" t="str">
        <f t="shared" si="123"/>
        <v>-</v>
      </c>
      <c r="IE61" s="429" t="str">
        <f t="shared" si="124"/>
        <v>-</v>
      </c>
      <c r="IF61" s="429" t="str">
        <f t="shared" si="125"/>
        <v>-</v>
      </c>
      <c r="IG61" s="429" t="str">
        <f t="shared" si="126"/>
        <v>-</v>
      </c>
      <c r="IH61" s="430" t="str">
        <f t="shared" si="127"/>
        <v>-</v>
      </c>
      <c r="II61" s="450"/>
      <c r="IJ61" s="450"/>
      <c r="IK61" s="428" t="str">
        <f t="shared" si="128"/>
        <v>-</v>
      </c>
      <c r="IL61" s="429" t="str">
        <f t="shared" si="129"/>
        <v>-</v>
      </c>
      <c r="IM61" s="429" t="str">
        <f t="shared" si="130"/>
        <v>-</v>
      </c>
      <c r="IN61" s="429" t="str">
        <f t="shared" si="131"/>
        <v>-</v>
      </c>
      <c r="IO61" s="429" t="str">
        <f t="shared" si="132"/>
        <v>-</v>
      </c>
      <c r="IP61" s="430" t="str">
        <f t="shared" si="133"/>
        <v>-</v>
      </c>
      <c r="IQ61" s="450"/>
      <c r="IR61" s="450"/>
      <c r="IS61" s="428" t="str">
        <f t="shared" si="134"/>
        <v>-</v>
      </c>
      <c r="IT61" s="429" t="str">
        <f t="shared" si="135"/>
        <v>-</v>
      </c>
      <c r="IU61" s="429" t="str">
        <f t="shared" si="136"/>
        <v>-</v>
      </c>
      <c r="IV61" s="429" t="str">
        <f t="shared" si="137"/>
        <v>-</v>
      </c>
      <c r="IW61" s="429" t="str">
        <f t="shared" si="138"/>
        <v>-</v>
      </c>
      <c r="IX61" s="430" t="str">
        <f t="shared" si="139"/>
        <v>-</v>
      </c>
      <c r="IY61" s="450"/>
      <c r="IZ61" s="450"/>
      <c r="JA61" s="428" t="str">
        <f t="shared" si="140"/>
        <v>-</v>
      </c>
      <c r="JB61" s="429" t="str">
        <f t="shared" si="141"/>
        <v>-</v>
      </c>
      <c r="JC61" s="429" t="str">
        <f t="shared" si="142"/>
        <v>-</v>
      </c>
      <c r="JD61" s="429" t="str">
        <f t="shared" si="143"/>
        <v>-</v>
      </c>
      <c r="JE61" s="429" t="str">
        <f t="shared" si="144"/>
        <v>-</v>
      </c>
      <c r="JF61" s="430" t="str">
        <f t="shared" si="145"/>
        <v>-</v>
      </c>
      <c r="JG61" s="450"/>
      <c r="JH61" s="450"/>
      <c r="JI61" s="428" t="str">
        <f t="shared" si="146"/>
        <v>-</v>
      </c>
      <c r="JJ61" s="429" t="str">
        <f t="shared" si="147"/>
        <v>-</v>
      </c>
      <c r="JK61" s="429" t="str">
        <f t="shared" si="148"/>
        <v>-</v>
      </c>
      <c r="JL61" s="429" t="str">
        <f t="shared" si="149"/>
        <v>-</v>
      </c>
      <c r="JM61" s="429" t="str">
        <f t="shared" si="150"/>
        <v>-</v>
      </c>
      <c r="JN61" s="430" t="str">
        <f t="shared" si="151"/>
        <v>-</v>
      </c>
      <c r="JO61" s="450"/>
      <c r="JP61" s="450"/>
      <c r="JQ61" s="428" t="str">
        <f t="shared" si="152"/>
        <v>-</v>
      </c>
      <c r="JR61" s="429" t="str">
        <f t="shared" si="153"/>
        <v>-</v>
      </c>
      <c r="JS61" s="429" t="str">
        <f t="shared" si="154"/>
        <v>-</v>
      </c>
      <c r="JT61" s="429" t="str">
        <f t="shared" si="155"/>
        <v>-</v>
      </c>
      <c r="JU61" s="429" t="str">
        <f t="shared" si="156"/>
        <v>-</v>
      </c>
      <c r="JV61" s="430" t="str">
        <f t="shared" si="157"/>
        <v>-</v>
      </c>
      <c r="JW61" s="450"/>
      <c r="JX61" s="450"/>
      <c r="JY61" s="428" t="str">
        <f t="shared" si="158"/>
        <v>-</v>
      </c>
      <c r="JZ61" s="429" t="str">
        <f t="shared" si="159"/>
        <v>-</v>
      </c>
      <c r="KA61" s="430" t="str">
        <f t="shared" si="160"/>
        <v>-</v>
      </c>
      <c r="KB61" s="172"/>
      <c r="KC61" s="355"/>
      <c r="KD61" s="355"/>
      <c r="KE61" s="355"/>
      <c r="KF61" s="355"/>
      <c r="KG61" s="355"/>
      <c r="KH61" s="355"/>
      <c r="KI61" s="358"/>
      <c r="KJ61" s="358"/>
      <c r="KK61" s="358"/>
      <c r="KL61" s="358"/>
      <c r="KM61" s="358"/>
      <c r="KN61" s="358"/>
      <c r="KO61" s="358"/>
      <c r="KP61" s="358"/>
      <c r="KQ61" s="358"/>
      <c r="KR61" s="358"/>
      <c r="KS61" s="358"/>
      <c r="KT61" s="358"/>
      <c r="KU61" s="358"/>
      <c r="KV61" s="358"/>
      <c r="KW61" s="358"/>
      <c r="KX61" s="358"/>
      <c r="KY61" s="358"/>
      <c r="KZ61" s="358"/>
      <c r="LA61" s="358"/>
      <c r="LB61" s="358"/>
      <c r="LC61" s="358"/>
      <c r="LD61" s="358"/>
      <c r="LE61" s="358"/>
      <c r="LF61" s="358"/>
      <c r="LG61" s="358"/>
      <c r="LH61" s="358"/>
      <c r="LI61" s="358"/>
      <c r="LJ61" s="358"/>
      <c r="LK61" s="358"/>
      <c r="LL61" s="358"/>
      <c r="LM61" s="358"/>
      <c r="LN61" s="358"/>
      <c r="LO61" s="358"/>
      <c r="LP61" s="358"/>
      <c r="LQ61" s="358"/>
      <c r="LR61" s="358"/>
      <c r="LS61" s="344"/>
      <c r="LT61" s="344"/>
      <c r="LU61" s="344"/>
      <c r="LV61" s="344"/>
      <c r="LW61" s="344"/>
      <c r="LX61" s="344"/>
      <c r="LY61" s="358"/>
      <c r="LZ61" s="358"/>
      <c r="MA61" s="405"/>
    </row>
    <row r="62" spans="1:339" x14ac:dyDescent="0.2">
      <c r="A62" s="310" t="s">
        <v>199</v>
      </c>
      <c r="B62" s="172">
        <v>1</v>
      </c>
      <c r="C62" s="172">
        <v>1</v>
      </c>
      <c r="D62" s="172" t="s">
        <v>310</v>
      </c>
      <c r="E62" s="172">
        <v>1</v>
      </c>
      <c r="F62" s="173">
        <v>2</v>
      </c>
      <c r="G62" s="218" t="s">
        <v>121</v>
      </c>
      <c r="H62" s="348">
        <v>2011</v>
      </c>
      <c r="I62" s="349">
        <v>2011</v>
      </c>
      <c r="J62" s="362">
        <v>27.4</v>
      </c>
      <c r="K62" s="362">
        <v>33.700000000000003</v>
      </c>
      <c r="L62" s="362">
        <v>30.2</v>
      </c>
      <c r="M62" s="362">
        <v>48.5</v>
      </c>
      <c r="N62" s="362">
        <v>56.5</v>
      </c>
      <c r="O62" s="363">
        <v>51.8</v>
      </c>
      <c r="P62" s="388">
        <v>2011</v>
      </c>
      <c r="Q62" s="389">
        <v>2011</v>
      </c>
      <c r="R62" s="362">
        <v>21.8</v>
      </c>
      <c r="S62" s="362">
        <v>27.9</v>
      </c>
      <c r="T62" s="362">
        <v>24.5</v>
      </c>
      <c r="U62" s="362">
        <v>16.8</v>
      </c>
      <c r="V62" s="362">
        <v>16.899999999999999</v>
      </c>
      <c r="W62" s="363">
        <v>16.8</v>
      </c>
      <c r="X62" s="388">
        <v>2011</v>
      </c>
      <c r="Y62" s="389">
        <v>2011</v>
      </c>
      <c r="Z62" s="362">
        <v>2.7</v>
      </c>
      <c r="AA62" s="362">
        <v>3.3</v>
      </c>
      <c r="AB62" s="362">
        <v>2.9</v>
      </c>
      <c r="AC62" s="362">
        <v>17.899999999999999</v>
      </c>
      <c r="AD62" s="362">
        <v>35.6</v>
      </c>
      <c r="AE62" s="363">
        <v>25.3</v>
      </c>
      <c r="AF62" s="388">
        <v>2011</v>
      </c>
      <c r="AG62" s="389">
        <v>2011</v>
      </c>
      <c r="AH62" s="362">
        <v>42.5</v>
      </c>
      <c r="AI62" s="362">
        <v>34.1</v>
      </c>
      <c r="AJ62" s="362">
        <v>38.299999999999997</v>
      </c>
      <c r="AK62" s="362">
        <v>43.5</v>
      </c>
      <c r="AL62" s="362">
        <v>38.9</v>
      </c>
      <c r="AM62" s="363">
        <v>40.799999999999997</v>
      </c>
      <c r="AN62" s="388">
        <v>2011</v>
      </c>
      <c r="AO62" s="389">
        <v>2011</v>
      </c>
      <c r="AP62" s="362">
        <v>42.1</v>
      </c>
      <c r="AQ62" s="362">
        <v>23</v>
      </c>
      <c r="AR62" s="362">
        <v>32</v>
      </c>
      <c r="AS62" s="362">
        <v>90.6</v>
      </c>
      <c r="AT62" s="362">
        <v>70.7</v>
      </c>
      <c r="AU62" s="363">
        <v>80</v>
      </c>
      <c r="AV62" s="388">
        <v>2011</v>
      </c>
      <c r="AW62" s="389">
        <v>2011</v>
      </c>
      <c r="AX62" s="349">
        <v>41.3</v>
      </c>
      <c r="AY62" s="349">
        <v>39.700000000000003</v>
      </c>
      <c r="AZ62" s="349">
        <v>40.700000000000003</v>
      </c>
      <c r="BA62" s="349">
        <v>40.299999999999997</v>
      </c>
      <c r="BB62" s="349">
        <v>47.5</v>
      </c>
      <c r="BC62" s="481">
        <v>43.7</v>
      </c>
      <c r="BD62" s="388">
        <v>2011</v>
      </c>
      <c r="BE62" s="389">
        <v>2011</v>
      </c>
      <c r="BF62" s="396">
        <v>17.8</v>
      </c>
      <c r="BG62" s="396">
        <v>35.700000000000003</v>
      </c>
      <c r="BH62" s="396">
        <v>25.7</v>
      </c>
      <c r="BI62" s="396">
        <v>7.7</v>
      </c>
      <c r="BJ62" s="396">
        <v>16.399999999999999</v>
      </c>
      <c r="BK62" s="397">
        <v>11.4</v>
      </c>
      <c r="BL62" s="388">
        <v>2011</v>
      </c>
      <c r="BM62" s="349">
        <v>2011</v>
      </c>
      <c r="BN62" s="349">
        <v>25</v>
      </c>
      <c r="BO62" s="349">
        <v>57</v>
      </c>
      <c r="BP62" s="349">
        <v>39.200000000000003</v>
      </c>
      <c r="BQ62" s="349">
        <v>10.4</v>
      </c>
      <c r="BR62" s="349">
        <v>27.3</v>
      </c>
      <c r="BS62" s="481">
        <v>17.399999999999999</v>
      </c>
      <c r="BT62" s="388">
        <v>2011</v>
      </c>
      <c r="BU62" s="389">
        <v>2011</v>
      </c>
      <c r="BV62" s="396">
        <v>36.200000000000003</v>
      </c>
      <c r="BW62" s="396">
        <v>44</v>
      </c>
      <c r="BX62" s="397">
        <v>39.5</v>
      </c>
      <c r="BY62" s="216">
        <v>1397633</v>
      </c>
      <c r="BZ62" s="208">
        <v>1195142</v>
      </c>
      <c r="CA62" s="208">
        <v>2592775</v>
      </c>
      <c r="CB62" s="208">
        <v>1391464</v>
      </c>
      <c r="CC62" s="208">
        <v>1182437</v>
      </c>
      <c r="CD62" s="284">
        <v>2573901</v>
      </c>
      <c r="CE62" s="282"/>
      <c r="CF62" s="282"/>
      <c r="CG62" s="226">
        <f t="shared" si="161"/>
        <v>1397633</v>
      </c>
      <c r="CH62" s="227">
        <f t="shared" si="162"/>
        <v>1195142</v>
      </c>
      <c r="CI62" s="227">
        <f t="shared" si="163"/>
        <v>2592775</v>
      </c>
      <c r="CJ62" s="227">
        <f t="shared" si="164"/>
        <v>1391464</v>
      </c>
      <c r="CK62" s="227">
        <f t="shared" si="165"/>
        <v>1182437</v>
      </c>
      <c r="CL62" s="228">
        <f t="shared" si="166"/>
        <v>2573901</v>
      </c>
      <c r="CM62" s="282"/>
      <c r="CN62" s="282"/>
      <c r="CO62" s="226">
        <f t="shared" si="167"/>
        <v>1397633</v>
      </c>
      <c r="CP62" s="227">
        <f t="shared" si="168"/>
        <v>1195142</v>
      </c>
      <c r="CQ62" s="227">
        <f t="shared" si="169"/>
        <v>2592775</v>
      </c>
      <c r="CR62" s="227">
        <f t="shared" si="170"/>
        <v>1391464</v>
      </c>
      <c r="CS62" s="227">
        <f t="shared" si="171"/>
        <v>1182437</v>
      </c>
      <c r="CT62" s="228">
        <f t="shared" si="172"/>
        <v>2573901</v>
      </c>
      <c r="CU62" s="282"/>
      <c r="CV62" s="282"/>
      <c r="CW62" s="292">
        <f t="shared" si="173"/>
        <v>1397633</v>
      </c>
      <c r="CX62" s="234">
        <f t="shared" si="174"/>
        <v>1195142</v>
      </c>
      <c r="CY62" s="234">
        <f t="shared" si="175"/>
        <v>2592775</v>
      </c>
      <c r="CZ62" s="234">
        <f t="shared" si="176"/>
        <v>1391464</v>
      </c>
      <c r="DA62" s="234">
        <f t="shared" si="177"/>
        <v>1182437</v>
      </c>
      <c r="DB62" s="235">
        <f t="shared" si="178"/>
        <v>2573901</v>
      </c>
      <c r="DC62" s="282"/>
      <c r="DD62" s="282"/>
      <c r="DE62" s="226">
        <f t="shared" si="179"/>
        <v>1397633</v>
      </c>
      <c r="DF62" s="227">
        <f t="shared" si="180"/>
        <v>1195142</v>
      </c>
      <c r="DG62" s="227">
        <f t="shared" si="181"/>
        <v>2592775</v>
      </c>
      <c r="DH62" s="227">
        <f t="shared" si="182"/>
        <v>1391464</v>
      </c>
      <c r="DI62" s="227">
        <f t="shared" si="183"/>
        <v>1182437</v>
      </c>
      <c r="DJ62" s="228">
        <f t="shared" si="184"/>
        <v>2573901</v>
      </c>
      <c r="DK62" s="282"/>
      <c r="DL62" s="282"/>
      <c r="DM62" s="226">
        <f t="shared" si="185"/>
        <v>1397633</v>
      </c>
      <c r="DN62" s="227">
        <f t="shared" si="186"/>
        <v>1195142</v>
      </c>
      <c r="DO62" s="227">
        <f t="shared" si="187"/>
        <v>2592775</v>
      </c>
      <c r="DP62" s="227">
        <f t="shared" si="188"/>
        <v>1391464</v>
      </c>
      <c r="DQ62" s="227">
        <f t="shared" si="189"/>
        <v>1182437</v>
      </c>
      <c r="DR62" s="228">
        <f t="shared" si="190"/>
        <v>2573901</v>
      </c>
      <c r="DS62" s="282"/>
      <c r="DT62" s="282"/>
      <c r="DU62" s="226">
        <f t="shared" si="191"/>
        <v>1397633</v>
      </c>
      <c r="DV62" s="227">
        <f t="shared" si="192"/>
        <v>1195142</v>
      </c>
      <c r="DW62" s="227">
        <f t="shared" si="193"/>
        <v>2592775</v>
      </c>
      <c r="DX62" s="227">
        <f t="shared" si="194"/>
        <v>1391464</v>
      </c>
      <c r="DY62" s="227">
        <f t="shared" si="195"/>
        <v>1182437</v>
      </c>
      <c r="DZ62" s="228">
        <f t="shared" si="196"/>
        <v>2573901</v>
      </c>
      <c r="EA62" s="282"/>
      <c r="EB62" s="282"/>
      <c r="EC62" s="226">
        <f t="shared" si="197"/>
        <v>1397633</v>
      </c>
      <c r="ED62" s="227">
        <f t="shared" si="198"/>
        <v>1195142</v>
      </c>
      <c r="EE62" s="227">
        <f t="shared" si="199"/>
        <v>2592775</v>
      </c>
      <c r="EF62" s="227">
        <f t="shared" si="200"/>
        <v>1391464</v>
      </c>
      <c r="EG62" s="227">
        <f t="shared" si="201"/>
        <v>1182437</v>
      </c>
      <c r="EH62" s="228">
        <f t="shared" si="202"/>
        <v>2573901</v>
      </c>
      <c r="EI62" s="282"/>
      <c r="EJ62" s="282"/>
      <c r="EK62" s="226">
        <f t="shared" si="203"/>
        <v>1397633</v>
      </c>
      <c r="EL62" s="227">
        <f t="shared" si="204"/>
        <v>1195142</v>
      </c>
      <c r="EM62" s="227">
        <f t="shared" si="205"/>
        <v>2592775</v>
      </c>
      <c r="EN62" s="227">
        <f t="shared" si="206"/>
        <v>1391464</v>
      </c>
      <c r="EO62" s="227">
        <f t="shared" si="207"/>
        <v>1182437</v>
      </c>
      <c r="EP62" s="228">
        <f t="shared" si="208"/>
        <v>2573901</v>
      </c>
      <c r="EQ62" s="282"/>
      <c r="ER62" s="282"/>
      <c r="ES62" s="226">
        <f t="shared" si="209"/>
        <v>1391464</v>
      </c>
      <c r="ET62" s="227">
        <f t="shared" si="210"/>
        <v>1182437</v>
      </c>
      <c r="EU62" s="228">
        <f t="shared" si="211"/>
        <v>2573901</v>
      </c>
      <c r="EV62" s="282"/>
      <c r="EW62" s="282"/>
      <c r="EX62" s="301">
        <f t="shared" si="212"/>
        <v>382951.44199999998</v>
      </c>
      <c r="EY62" s="259">
        <f t="shared" si="213"/>
        <v>402762.85400000005</v>
      </c>
      <c r="EZ62" s="259">
        <f t="shared" si="214"/>
        <v>783018.04999999993</v>
      </c>
      <c r="FA62" s="259">
        <f t="shared" si="215"/>
        <v>674860.04</v>
      </c>
      <c r="FB62" s="259">
        <f t="shared" si="216"/>
        <v>668076.90499999991</v>
      </c>
      <c r="FC62" s="260">
        <f t="shared" si="217"/>
        <v>1333280.7180000001</v>
      </c>
      <c r="FD62" s="282"/>
      <c r="FE62" s="282"/>
      <c r="FF62" s="301">
        <f t="shared" si="218"/>
        <v>304683.99400000001</v>
      </c>
      <c r="FG62" s="259">
        <f t="shared" si="219"/>
        <v>333444.61799999996</v>
      </c>
      <c r="FH62" s="259">
        <f t="shared" si="220"/>
        <v>635229.875</v>
      </c>
      <c r="FI62" s="259">
        <f t="shared" si="221"/>
        <v>233765.95200000002</v>
      </c>
      <c r="FJ62" s="259">
        <f t="shared" si="222"/>
        <v>199831.85299999997</v>
      </c>
      <c r="FK62" s="260">
        <f t="shared" si="223"/>
        <v>432415.36800000002</v>
      </c>
      <c r="FL62" s="282"/>
      <c r="FM62" s="282"/>
      <c r="FN62" s="301">
        <f t="shared" si="224"/>
        <v>37736.091000000008</v>
      </c>
      <c r="FO62" s="259">
        <f t="shared" si="225"/>
        <v>39439.686000000002</v>
      </c>
      <c r="FP62" s="259">
        <f t="shared" si="226"/>
        <v>75190.474999999991</v>
      </c>
      <c r="FQ62" s="259">
        <f t="shared" si="227"/>
        <v>249072.05599999998</v>
      </c>
      <c r="FR62" s="259">
        <f t="shared" si="228"/>
        <v>420947.57200000004</v>
      </c>
      <c r="FS62" s="260">
        <f t="shared" si="229"/>
        <v>651196.95299999998</v>
      </c>
      <c r="FT62" s="282"/>
      <c r="FU62" s="282"/>
      <c r="FV62" s="301">
        <f t="shared" si="230"/>
        <v>593994.02500000002</v>
      </c>
      <c r="FW62" s="259">
        <f t="shared" si="231"/>
        <v>407543.42200000002</v>
      </c>
      <c r="FX62" s="259">
        <f t="shared" si="232"/>
        <v>993032.82499999984</v>
      </c>
      <c r="FY62" s="259">
        <f t="shared" si="233"/>
        <v>605286.84</v>
      </c>
      <c r="FZ62" s="259">
        <f t="shared" si="234"/>
        <v>459967.99300000002</v>
      </c>
      <c r="GA62" s="260">
        <f t="shared" si="235"/>
        <v>1050151.608</v>
      </c>
      <c r="GB62" s="282"/>
      <c r="GC62" s="282"/>
      <c r="GD62" s="301">
        <f t="shared" si="236"/>
        <v>588403.49300000002</v>
      </c>
      <c r="GE62" s="259">
        <f t="shared" si="237"/>
        <v>274882.66000000003</v>
      </c>
      <c r="GF62" s="259">
        <f t="shared" si="238"/>
        <v>829688</v>
      </c>
      <c r="GG62" s="259">
        <f t="shared" si="239"/>
        <v>1260666.3839999998</v>
      </c>
      <c r="GH62" s="259">
        <f t="shared" si="240"/>
        <v>835982.95900000003</v>
      </c>
      <c r="GI62" s="260">
        <f t="shared" si="241"/>
        <v>2059120.8</v>
      </c>
      <c r="GJ62" s="282"/>
      <c r="GK62" s="282"/>
      <c r="GL62" s="301">
        <f t="shared" si="242"/>
        <v>577222.429</v>
      </c>
      <c r="GM62" s="259">
        <f t="shared" si="243"/>
        <v>474471.37400000001</v>
      </c>
      <c r="GN62" s="259">
        <f t="shared" si="244"/>
        <v>1055259.425</v>
      </c>
      <c r="GO62" s="259">
        <f t="shared" si="245"/>
        <v>560759.99199999997</v>
      </c>
      <c r="GP62" s="259">
        <f t="shared" si="246"/>
        <v>561657.57499999995</v>
      </c>
      <c r="GQ62" s="260">
        <f t="shared" si="247"/>
        <v>1124794.7370000002</v>
      </c>
      <c r="GR62" s="282"/>
      <c r="GS62" s="282"/>
      <c r="GT62" s="301">
        <f t="shared" si="248"/>
        <v>248778.67400000003</v>
      </c>
      <c r="GU62" s="259">
        <f t="shared" si="249"/>
        <v>426665.69400000008</v>
      </c>
      <c r="GV62" s="259">
        <f t="shared" si="250"/>
        <v>666343.17500000005</v>
      </c>
      <c r="GW62" s="259">
        <f t="shared" si="251"/>
        <v>107142.728</v>
      </c>
      <c r="GX62" s="259">
        <f t="shared" si="252"/>
        <v>193919.66799999998</v>
      </c>
      <c r="GY62" s="260">
        <f t="shared" si="253"/>
        <v>293424.71400000004</v>
      </c>
      <c r="GZ62" s="282"/>
      <c r="HA62" s="282"/>
      <c r="HB62" s="301">
        <f t="shared" si="254"/>
        <v>349408.25</v>
      </c>
      <c r="HC62" s="259">
        <f t="shared" si="255"/>
        <v>681230.94</v>
      </c>
      <c r="HD62" s="259">
        <f t="shared" si="256"/>
        <v>1016367.8</v>
      </c>
      <c r="HE62" s="259">
        <f t="shared" si="257"/>
        <v>144712.25600000002</v>
      </c>
      <c r="HF62" s="259">
        <f t="shared" si="258"/>
        <v>322805.30100000004</v>
      </c>
      <c r="HG62" s="260">
        <f t="shared" si="259"/>
        <v>447858.77399999998</v>
      </c>
      <c r="HH62" s="282"/>
      <c r="HI62" s="282"/>
      <c r="HJ62" s="301">
        <f t="shared" si="260"/>
        <v>503709.96800000005</v>
      </c>
      <c r="HK62" s="259">
        <f t="shared" si="261"/>
        <v>520272.28</v>
      </c>
      <c r="HL62" s="260">
        <f t="shared" si="262"/>
        <v>1016690.895</v>
      </c>
      <c r="HM62" s="428">
        <f t="shared" si="110"/>
        <v>1</v>
      </c>
      <c r="HN62" s="429">
        <f t="shared" si="111"/>
        <v>1</v>
      </c>
      <c r="HO62" s="429">
        <f t="shared" si="112"/>
        <v>1</v>
      </c>
      <c r="HP62" s="429">
        <f t="shared" si="113"/>
        <v>1</v>
      </c>
      <c r="HQ62" s="429">
        <f t="shared" si="114"/>
        <v>1</v>
      </c>
      <c r="HR62" s="430">
        <f t="shared" si="115"/>
        <v>1</v>
      </c>
      <c r="HS62" s="450"/>
      <c r="HT62" s="450"/>
      <c r="HU62" s="428">
        <f t="shared" si="116"/>
        <v>1</v>
      </c>
      <c r="HV62" s="429">
        <f t="shared" si="117"/>
        <v>1</v>
      </c>
      <c r="HW62" s="429">
        <f t="shared" si="118"/>
        <v>1</v>
      </c>
      <c r="HX62" s="429">
        <f t="shared" si="119"/>
        <v>1</v>
      </c>
      <c r="HY62" s="429">
        <f t="shared" si="120"/>
        <v>1</v>
      </c>
      <c r="HZ62" s="430">
        <f t="shared" si="121"/>
        <v>1</v>
      </c>
      <c r="IA62" s="450"/>
      <c r="IB62" s="450"/>
      <c r="IC62" s="428">
        <f t="shared" si="122"/>
        <v>1</v>
      </c>
      <c r="ID62" s="429">
        <f t="shared" si="123"/>
        <v>1</v>
      </c>
      <c r="IE62" s="429">
        <f t="shared" si="124"/>
        <v>1</v>
      </c>
      <c r="IF62" s="429">
        <f t="shared" si="125"/>
        <v>1</v>
      </c>
      <c r="IG62" s="429">
        <f t="shared" si="126"/>
        <v>1</v>
      </c>
      <c r="IH62" s="430">
        <f t="shared" si="127"/>
        <v>1</v>
      </c>
      <c r="II62" s="450"/>
      <c r="IJ62" s="450"/>
      <c r="IK62" s="428">
        <f t="shared" si="128"/>
        <v>1</v>
      </c>
      <c r="IL62" s="429">
        <f t="shared" si="129"/>
        <v>1</v>
      </c>
      <c r="IM62" s="429">
        <f t="shared" si="130"/>
        <v>1</v>
      </c>
      <c r="IN62" s="429">
        <f t="shared" si="131"/>
        <v>1</v>
      </c>
      <c r="IO62" s="429">
        <f t="shared" si="132"/>
        <v>1</v>
      </c>
      <c r="IP62" s="430">
        <f t="shared" si="133"/>
        <v>1</v>
      </c>
      <c r="IQ62" s="450"/>
      <c r="IR62" s="450"/>
      <c r="IS62" s="428">
        <f t="shared" si="134"/>
        <v>1</v>
      </c>
      <c r="IT62" s="429">
        <f t="shared" si="135"/>
        <v>1</v>
      </c>
      <c r="IU62" s="429">
        <f t="shared" si="136"/>
        <v>1</v>
      </c>
      <c r="IV62" s="429">
        <f t="shared" si="137"/>
        <v>1</v>
      </c>
      <c r="IW62" s="429">
        <f t="shared" si="138"/>
        <v>1</v>
      </c>
      <c r="IX62" s="430">
        <f t="shared" si="139"/>
        <v>1</v>
      </c>
      <c r="IY62" s="450"/>
      <c r="IZ62" s="450"/>
      <c r="JA62" s="428">
        <f t="shared" si="140"/>
        <v>1</v>
      </c>
      <c r="JB62" s="429">
        <f t="shared" si="141"/>
        <v>1</v>
      </c>
      <c r="JC62" s="429">
        <f t="shared" si="142"/>
        <v>1</v>
      </c>
      <c r="JD62" s="429">
        <f t="shared" si="143"/>
        <v>1</v>
      </c>
      <c r="JE62" s="429">
        <f t="shared" si="144"/>
        <v>1</v>
      </c>
      <c r="JF62" s="430">
        <f t="shared" si="145"/>
        <v>1</v>
      </c>
      <c r="JG62" s="450"/>
      <c r="JH62" s="450"/>
      <c r="JI62" s="428">
        <f t="shared" si="146"/>
        <v>1</v>
      </c>
      <c r="JJ62" s="429">
        <f t="shared" si="147"/>
        <v>1</v>
      </c>
      <c r="JK62" s="429">
        <f t="shared" si="148"/>
        <v>1</v>
      </c>
      <c r="JL62" s="429">
        <f t="shared" si="149"/>
        <v>1</v>
      </c>
      <c r="JM62" s="429">
        <f t="shared" si="150"/>
        <v>1</v>
      </c>
      <c r="JN62" s="430">
        <f t="shared" si="151"/>
        <v>1</v>
      </c>
      <c r="JO62" s="450"/>
      <c r="JP62" s="450"/>
      <c r="JQ62" s="428">
        <f t="shared" si="152"/>
        <v>1</v>
      </c>
      <c r="JR62" s="429">
        <f t="shared" si="153"/>
        <v>1</v>
      </c>
      <c r="JS62" s="429">
        <f t="shared" si="154"/>
        <v>1</v>
      </c>
      <c r="JT62" s="429">
        <f t="shared" si="155"/>
        <v>1</v>
      </c>
      <c r="JU62" s="429">
        <f t="shared" si="156"/>
        <v>1</v>
      </c>
      <c r="JV62" s="430">
        <f t="shared" si="157"/>
        <v>1</v>
      </c>
      <c r="JW62" s="450"/>
      <c r="JX62" s="450"/>
      <c r="JY62" s="428">
        <f t="shared" si="158"/>
        <v>1</v>
      </c>
      <c r="JZ62" s="429">
        <f t="shared" si="159"/>
        <v>1</v>
      </c>
      <c r="KA62" s="430">
        <f t="shared" si="160"/>
        <v>1</v>
      </c>
      <c r="KB62" s="172"/>
      <c r="KC62" s="355" t="s">
        <v>573</v>
      </c>
      <c r="KD62" s="355" t="s">
        <v>573</v>
      </c>
      <c r="KE62" s="355" t="s">
        <v>573</v>
      </c>
      <c r="KF62" s="355" t="s">
        <v>573</v>
      </c>
      <c r="KG62" s="355" t="s">
        <v>573</v>
      </c>
      <c r="KH62" s="355" t="s">
        <v>573</v>
      </c>
      <c r="KI62" s="358"/>
      <c r="KJ62" s="358"/>
      <c r="KK62" s="358"/>
      <c r="KL62" s="358"/>
      <c r="KM62" s="358"/>
      <c r="KN62" s="358"/>
      <c r="KO62" s="358"/>
      <c r="KP62" s="358"/>
      <c r="KQ62" s="358"/>
      <c r="KR62" s="358"/>
      <c r="KS62" s="358"/>
      <c r="KT62" s="358"/>
      <c r="KU62" s="358" t="s">
        <v>573</v>
      </c>
      <c r="KV62" s="358" t="s">
        <v>573</v>
      </c>
      <c r="KW62" s="358" t="s">
        <v>573</v>
      </c>
      <c r="KX62" s="358" t="s">
        <v>573</v>
      </c>
      <c r="KY62" s="358" t="s">
        <v>573</v>
      </c>
      <c r="KZ62" s="358" t="s">
        <v>573</v>
      </c>
      <c r="LA62" s="358"/>
      <c r="LB62" s="358"/>
      <c r="LC62" s="358"/>
      <c r="LD62" s="358"/>
      <c r="LE62" s="358"/>
      <c r="LF62" s="358"/>
      <c r="LG62" s="358"/>
      <c r="LH62" s="358"/>
      <c r="LI62" s="358"/>
      <c r="LJ62" s="358"/>
      <c r="LK62" s="358"/>
      <c r="LL62" s="358"/>
      <c r="LM62" s="358"/>
      <c r="LN62" s="358"/>
      <c r="LO62" s="358"/>
      <c r="LP62" s="358"/>
      <c r="LQ62" s="358"/>
      <c r="LR62" s="358"/>
      <c r="LS62" s="344"/>
      <c r="LT62" s="344"/>
      <c r="LU62" s="344"/>
      <c r="LV62" s="344"/>
      <c r="LW62" s="344"/>
      <c r="LX62" s="344"/>
      <c r="LY62" s="358"/>
      <c r="LZ62" s="358"/>
      <c r="MA62" s="405"/>
    </row>
    <row r="63" spans="1:339" x14ac:dyDescent="0.2">
      <c r="A63" s="310" t="s">
        <v>199</v>
      </c>
      <c r="B63" s="172">
        <v>1</v>
      </c>
      <c r="C63" s="172">
        <v>1</v>
      </c>
      <c r="D63" s="172" t="s">
        <v>315</v>
      </c>
      <c r="E63" s="172">
        <v>1</v>
      </c>
      <c r="F63" s="173"/>
      <c r="G63" s="218" t="s">
        <v>123</v>
      </c>
      <c r="H63" s="348">
        <v>2007</v>
      </c>
      <c r="I63" s="349" t="s">
        <v>293</v>
      </c>
      <c r="J63" s="362">
        <v>62.2</v>
      </c>
      <c r="K63" s="362">
        <v>68.2</v>
      </c>
      <c r="L63" s="362">
        <v>64.900000000000006</v>
      </c>
      <c r="M63" s="362">
        <v>58.5</v>
      </c>
      <c r="N63" s="362">
        <v>66</v>
      </c>
      <c r="O63" s="363">
        <v>61.9</v>
      </c>
      <c r="P63" s="388">
        <v>2007</v>
      </c>
      <c r="Q63" s="389" t="s">
        <v>293</v>
      </c>
      <c r="R63" s="362">
        <v>7.4</v>
      </c>
      <c r="S63" s="362">
        <v>6.5</v>
      </c>
      <c r="T63" s="362">
        <v>7</v>
      </c>
      <c r="U63" s="362">
        <v>19.2</v>
      </c>
      <c r="V63" s="362">
        <v>16.600000000000001</v>
      </c>
      <c r="W63" s="363">
        <v>18</v>
      </c>
      <c r="X63" s="388">
        <v>2013</v>
      </c>
      <c r="Y63" s="389">
        <v>2013</v>
      </c>
      <c r="Z63" s="362">
        <v>2.1</v>
      </c>
      <c r="AA63" s="362">
        <v>3.6</v>
      </c>
      <c r="AB63" s="362">
        <v>2.8</v>
      </c>
      <c r="AC63" s="362">
        <v>4.9000000000000004</v>
      </c>
      <c r="AD63" s="362">
        <v>14.1</v>
      </c>
      <c r="AE63" s="363">
        <v>9.1999999999999993</v>
      </c>
      <c r="AF63" s="388">
        <v>2013</v>
      </c>
      <c r="AG63" s="389">
        <v>2013</v>
      </c>
      <c r="AH63" s="362">
        <v>61.4</v>
      </c>
      <c r="AI63" s="362">
        <v>71.8</v>
      </c>
      <c r="AJ63" s="362">
        <v>67.8</v>
      </c>
      <c r="AK63" s="362">
        <v>75.099999999999994</v>
      </c>
      <c r="AL63" s="362">
        <v>81.099999999999994</v>
      </c>
      <c r="AM63" s="363">
        <v>79.400000000000006</v>
      </c>
      <c r="AN63" s="388">
        <v>2007</v>
      </c>
      <c r="AO63" s="389" t="s">
        <v>293</v>
      </c>
      <c r="AP63" s="362">
        <v>84.1</v>
      </c>
      <c r="AQ63" s="362">
        <v>70.5</v>
      </c>
      <c r="AR63" s="362">
        <v>75.5</v>
      </c>
      <c r="AS63" s="362">
        <v>98</v>
      </c>
      <c r="AT63" s="362">
        <v>84.8</v>
      </c>
      <c r="AU63" s="363">
        <v>90.1</v>
      </c>
      <c r="AV63" s="388">
        <v>2007</v>
      </c>
      <c r="AW63" s="389" t="s">
        <v>293</v>
      </c>
      <c r="AX63" s="349">
        <v>67.099999999999994</v>
      </c>
      <c r="AY63" s="349">
        <v>62.2</v>
      </c>
      <c r="AZ63" s="349">
        <v>64.2</v>
      </c>
      <c r="BA63" s="349">
        <v>81.3</v>
      </c>
      <c r="BB63" s="349">
        <v>81</v>
      </c>
      <c r="BC63" s="481">
        <v>81.099999999999994</v>
      </c>
      <c r="BD63" s="388">
        <v>2013</v>
      </c>
      <c r="BE63" s="389">
        <v>2013</v>
      </c>
      <c r="BF63" s="396">
        <v>28.5</v>
      </c>
      <c r="BG63" s="396">
        <v>59.3</v>
      </c>
      <c r="BH63" s="396">
        <v>43.4</v>
      </c>
      <c r="BI63" s="396">
        <v>13.9</v>
      </c>
      <c r="BJ63" s="396">
        <v>40</v>
      </c>
      <c r="BK63" s="397">
        <v>26.1</v>
      </c>
      <c r="BL63" s="388">
        <v>2013</v>
      </c>
      <c r="BM63" s="349">
        <v>2013</v>
      </c>
      <c r="BN63" s="349">
        <v>41.7</v>
      </c>
      <c r="BO63" s="349">
        <v>83.6</v>
      </c>
      <c r="BP63" s="349">
        <v>62</v>
      </c>
      <c r="BQ63" s="349">
        <v>24.6</v>
      </c>
      <c r="BR63" s="349">
        <v>57.3</v>
      </c>
      <c r="BS63" s="481">
        <v>39.9</v>
      </c>
      <c r="BT63" s="388">
        <v>2007</v>
      </c>
      <c r="BU63" s="389" t="s">
        <v>293</v>
      </c>
      <c r="BV63" s="396">
        <v>16.600000000000001</v>
      </c>
      <c r="BW63" s="396">
        <v>21.9</v>
      </c>
      <c r="BX63" s="397">
        <v>19</v>
      </c>
      <c r="BY63" s="216">
        <v>132309</v>
      </c>
      <c r="BZ63" s="208">
        <v>123783</v>
      </c>
      <c r="CA63" s="208">
        <v>256092</v>
      </c>
      <c r="CB63" s="208">
        <v>132309</v>
      </c>
      <c r="CC63" s="208">
        <v>121896</v>
      </c>
      <c r="CD63" s="284">
        <v>254205</v>
      </c>
      <c r="CE63" s="282"/>
      <c r="CF63" s="282"/>
      <c r="CG63" s="226">
        <f t="shared" si="161"/>
        <v>132309</v>
      </c>
      <c r="CH63" s="227">
        <f t="shared" si="162"/>
        <v>123783</v>
      </c>
      <c r="CI63" s="227">
        <f t="shared" si="163"/>
        <v>256092</v>
      </c>
      <c r="CJ63" s="227">
        <f t="shared" si="164"/>
        <v>132309</v>
      </c>
      <c r="CK63" s="227">
        <f t="shared" si="165"/>
        <v>121896</v>
      </c>
      <c r="CL63" s="228">
        <f t="shared" si="166"/>
        <v>254205</v>
      </c>
      <c r="CM63" s="282"/>
      <c r="CN63" s="282"/>
      <c r="CO63" s="226">
        <f t="shared" si="167"/>
        <v>132309</v>
      </c>
      <c r="CP63" s="227">
        <f t="shared" si="168"/>
        <v>123783</v>
      </c>
      <c r="CQ63" s="227">
        <f t="shared" si="169"/>
        <v>256092</v>
      </c>
      <c r="CR63" s="227">
        <f t="shared" si="170"/>
        <v>132309</v>
      </c>
      <c r="CS63" s="227">
        <f t="shared" si="171"/>
        <v>121896</v>
      </c>
      <c r="CT63" s="228">
        <f t="shared" si="172"/>
        <v>254205</v>
      </c>
      <c r="CU63" s="282"/>
      <c r="CV63" s="282"/>
      <c r="CW63" s="292">
        <f t="shared" si="173"/>
        <v>132309</v>
      </c>
      <c r="CX63" s="234">
        <f t="shared" si="174"/>
        <v>123783</v>
      </c>
      <c r="CY63" s="234">
        <f t="shared" si="175"/>
        <v>256092</v>
      </c>
      <c r="CZ63" s="234">
        <f t="shared" si="176"/>
        <v>132309</v>
      </c>
      <c r="DA63" s="234">
        <f t="shared" si="177"/>
        <v>121896</v>
      </c>
      <c r="DB63" s="235">
        <f t="shared" si="178"/>
        <v>254205</v>
      </c>
      <c r="DC63" s="282"/>
      <c r="DD63" s="282"/>
      <c r="DE63" s="226">
        <f t="shared" si="179"/>
        <v>132309</v>
      </c>
      <c r="DF63" s="227">
        <f t="shared" si="180"/>
        <v>123783</v>
      </c>
      <c r="DG63" s="227">
        <f t="shared" si="181"/>
        <v>256092</v>
      </c>
      <c r="DH63" s="227">
        <f t="shared" si="182"/>
        <v>132309</v>
      </c>
      <c r="DI63" s="227">
        <f t="shared" si="183"/>
        <v>121896</v>
      </c>
      <c r="DJ63" s="228">
        <f t="shared" si="184"/>
        <v>254205</v>
      </c>
      <c r="DK63" s="282"/>
      <c r="DL63" s="282"/>
      <c r="DM63" s="226">
        <f t="shared" si="185"/>
        <v>132309</v>
      </c>
      <c r="DN63" s="227">
        <f t="shared" si="186"/>
        <v>123783</v>
      </c>
      <c r="DO63" s="227">
        <f t="shared" si="187"/>
        <v>256092</v>
      </c>
      <c r="DP63" s="227">
        <f t="shared" si="188"/>
        <v>132309</v>
      </c>
      <c r="DQ63" s="227">
        <f t="shared" si="189"/>
        <v>121896</v>
      </c>
      <c r="DR63" s="228">
        <f t="shared" si="190"/>
        <v>254205</v>
      </c>
      <c r="DS63" s="282"/>
      <c r="DT63" s="282"/>
      <c r="DU63" s="226">
        <f t="shared" si="191"/>
        <v>132309</v>
      </c>
      <c r="DV63" s="227">
        <f t="shared" si="192"/>
        <v>123783</v>
      </c>
      <c r="DW63" s="227">
        <f t="shared" si="193"/>
        <v>256092</v>
      </c>
      <c r="DX63" s="227">
        <f t="shared" si="194"/>
        <v>132309</v>
      </c>
      <c r="DY63" s="227">
        <f t="shared" si="195"/>
        <v>121896</v>
      </c>
      <c r="DZ63" s="228">
        <f t="shared" si="196"/>
        <v>254205</v>
      </c>
      <c r="EA63" s="282"/>
      <c r="EB63" s="282"/>
      <c r="EC63" s="226">
        <f t="shared" si="197"/>
        <v>132309</v>
      </c>
      <c r="ED63" s="227">
        <f t="shared" si="198"/>
        <v>123783</v>
      </c>
      <c r="EE63" s="227">
        <f t="shared" si="199"/>
        <v>256092</v>
      </c>
      <c r="EF63" s="227">
        <f t="shared" si="200"/>
        <v>132309</v>
      </c>
      <c r="EG63" s="227">
        <f t="shared" si="201"/>
        <v>121896</v>
      </c>
      <c r="EH63" s="228">
        <f t="shared" si="202"/>
        <v>254205</v>
      </c>
      <c r="EI63" s="282"/>
      <c r="EJ63" s="282"/>
      <c r="EK63" s="226">
        <f t="shared" si="203"/>
        <v>132309</v>
      </c>
      <c r="EL63" s="227">
        <f t="shared" si="204"/>
        <v>123783</v>
      </c>
      <c r="EM63" s="227">
        <f t="shared" si="205"/>
        <v>256092</v>
      </c>
      <c r="EN63" s="227">
        <f t="shared" si="206"/>
        <v>132309</v>
      </c>
      <c r="EO63" s="227">
        <f t="shared" si="207"/>
        <v>121896</v>
      </c>
      <c r="EP63" s="228">
        <f t="shared" si="208"/>
        <v>254205</v>
      </c>
      <c r="EQ63" s="282"/>
      <c r="ER63" s="282"/>
      <c r="ES63" s="226">
        <f t="shared" si="209"/>
        <v>132309</v>
      </c>
      <c r="ET63" s="227">
        <f t="shared" si="210"/>
        <v>121896</v>
      </c>
      <c r="EU63" s="228">
        <f t="shared" si="211"/>
        <v>254205</v>
      </c>
      <c r="EV63" s="282"/>
      <c r="EW63" s="282"/>
      <c r="EX63" s="301">
        <f t="shared" si="212"/>
        <v>82296.198000000004</v>
      </c>
      <c r="EY63" s="259">
        <f t="shared" si="213"/>
        <v>84420.006000000008</v>
      </c>
      <c r="EZ63" s="259">
        <f t="shared" si="214"/>
        <v>166203.70800000001</v>
      </c>
      <c r="FA63" s="259">
        <f t="shared" si="215"/>
        <v>77400.764999999999</v>
      </c>
      <c r="FB63" s="259">
        <f t="shared" si="216"/>
        <v>80451.360000000001</v>
      </c>
      <c r="FC63" s="260">
        <f t="shared" si="217"/>
        <v>157352.89499999999</v>
      </c>
      <c r="FD63" s="282"/>
      <c r="FE63" s="282"/>
      <c r="FF63" s="301">
        <f t="shared" si="218"/>
        <v>9790.8660000000018</v>
      </c>
      <c r="FG63" s="259">
        <f t="shared" si="219"/>
        <v>8045.8950000000004</v>
      </c>
      <c r="FH63" s="259">
        <f t="shared" si="220"/>
        <v>17926.440000000002</v>
      </c>
      <c r="FI63" s="259">
        <f t="shared" si="221"/>
        <v>25403.328000000001</v>
      </c>
      <c r="FJ63" s="259">
        <f t="shared" si="222"/>
        <v>20234.736000000001</v>
      </c>
      <c r="FK63" s="260">
        <f t="shared" si="223"/>
        <v>45756.9</v>
      </c>
      <c r="FL63" s="282"/>
      <c r="FM63" s="282"/>
      <c r="FN63" s="301">
        <f t="shared" si="224"/>
        <v>2778.489</v>
      </c>
      <c r="FO63" s="259">
        <f t="shared" si="225"/>
        <v>4456.1880000000001</v>
      </c>
      <c r="FP63" s="259">
        <f t="shared" si="226"/>
        <v>7170.5759999999991</v>
      </c>
      <c r="FQ63" s="259">
        <f t="shared" si="227"/>
        <v>6483.1410000000005</v>
      </c>
      <c r="FR63" s="259">
        <f t="shared" si="228"/>
        <v>17187.335999999999</v>
      </c>
      <c r="FS63" s="260">
        <f t="shared" si="229"/>
        <v>23386.86</v>
      </c>
      <c r="FT63" s="282"/>
      <c r="FU63" s="282"/>
      <c r="FV63" s="301">
        <f t="shared" si="230"/>
        <v>81237.725999999995</v>
      </c>
      <c r="FW63" s="259">
        <f t="shared" si="231"/>
        <v>88876.194000000003</v>
      </c>
      <c r="FX63" s="259">
        <f t="shared" si="232"/>
        <v>173630.37599999999</v>
      </c>
      <c r="FY63" s="259">
        <f t="shared" si="233"/>
        <v>99364.058999999979</v>
      </c>
      <c r="FZ63" s="259">
        <f t="shared" si="234"/>
        <v>98857.655999999988</v>
      </c>
      <c r="GA63" s="260">
        <f t="shared" si="235"/>
        <v>201838.77000000002</v>
      </c>
      <c r="GB63" s="282"/>
      <c r="GC63" s="282"/>
      <c r="GD63" s="301">
        <f t="shared" si="236"/>
        <v>111271.86899999999</v>
      </c>
      <c r="GE63" s="259">
        <f t="shared" si="237"/>
        <v>87267.014999999999</v>
      </c>
      <c r="GF63" s="259">
        <f t="shared" si="238"/>
        <v>193349.46</v>
      </c>
      <c r="GG63" s="259">
        <f t="shared" si="239"/>
        <v>129662.81999999999</v>
      </c>
      <c r="GH63" s="259">
        <f t="shared" si="240"/>
        <v>103367.80799999999</v>
      </c>
      <c r="GI63" s="260">
        <f t="shared" si="241"/>
        <v>229038.70499999999</v>
      </c>
      <c r="GJ63" s="282"/>
      <c r="GK63" s="282"/>
      <c r="GL63" s="301">
        <f t="shared" si="242"/>
        <v>88779.338999999993</v>
      </c>
      <c r="GM63" s="259">
        <f t="shared" si="243"/>
        <v>76993.025999999998</v>
      </c>
      <c r="GN63" s="259">
        <f t="shared" si="244"/>
        <v>164411.06400000001</v>
      </c>
      <c r="GO63" s="259">
        <f t="shared" si="245"/>
        <v>107567.21699999999</v>
      </c>
      <c r="GP63" s="259">
        <f t="shared" si="246"/>
        <v>98735.760000000009</v>
      </c>
      <c r="GQ63" s="260">
        <f t="shared" si="247"/>
        <v>206160.25499999998</v>
      </c>
      <c r="GR63" s="282"/>
      <c r="GS63" s="282"/>
      <c r="GT63" s="301">
        <f t="shared" si="248"/>
        <v>37708.064999999995</v>
      </c>
      <c r="GU63" s="259">
        <f t="shared" si="249"/>
        <v>73403.319000000003</v>
      </c>
      <c r="GV63" s="259">
        <f t="shared" si="250"/>
        <v>111143.928</v>
      </c>
      <c r="GW63" s="259">
        <f t="shared" si="251"/>
        <v>18390.951000000001</v>
      </c>
      <c r="GX63" s="259">
        <f t="shared" si="252"/>
        <v>48758.400000000001</v>
      </c>
      <c r="GY63" s="260">
        <f t="shared" si="253"/>
        <v>66347.505000000005</v>
      </c>
      <c r="GZ63" s="282"/>
      <c r="HA63" s="282"/>
      <c r="HB63" s="301">
        <f t="shared" si="254"/>
        <v>55172.853000000003</v>
      </c>
      <c r="HC63" s="259">
        <f t="shared" si="255"/>
        <v>103482.58799999999</v>
      </c>
      <c r="HD63" s="259">
        <f t="shared" si="256"/>
        <v>158777.04</v>
      </c>
      <c r="HE63" s="259">
        <f t="shared" si="257"/>
        <v>32548.014000000003</v>
      </c>
      <c r="HF63" s="259">
        <f t="shared" si="258"/>
        <v>69846.407999999996</v>
      </c>
      <c r="HG63" s="260">
        <f t="shared" si="259"/>
        <v>101427.795</v>
      </c>
      <c r="HH63" s="282"/>
      <c r="HI63" s="282"/>
      <c r="HJ63" s="301">
        <f t="shared" si="260"/>
        <v>21963.294000000002</v>
      </c>
      <c r="HK63" s="259">
        <f t="shared" si="261"/>
        <v>26695.223999999998</v>
      </c>
      <c r="HL63" s="260">
        <f t="shared" si="262"/>
        <v>48298.95</v>
      </c>
      <c r="HM63" s="428">
        <f t="shared" si="110"/>
        <v>1</v>
      </c>
      <c r="HN63" s="429">
        <f t="shared" si="111"/>
        <v>1</v>
      </c>
      <c r="HO63" s="429">
        <f t="shared" si="112"/>
        <v>1</v>
      </c>
      <c r="HP63" s="429">
        <f t="shared" si="113"/>
        <v>1</v>
      </c>
      <c r="HQ63" s="429">
        <f t="shared" si="114"/>
        <v>1</v>
      </c>
      <c r="HR63" s="430">
        <f t="shared" si="115"/>
        <v>1</v>
      </c>
      <c r="HS63" s="450"/>
      <c r="HT63" s="450"/>
      <c r="HU63" s="428">
        <f t="shared" si="116"/>
        <v>1</v>
      </c>
      <c r="HV63" s="429">
        <f t="shared" si="117"/>
        <v>1</v>
      </c>
      <c r="HW63" s="429">
        <f t="shared" si="118"/>
        <v>1</v>
      </c>
      <c r="HX63" s="429">
        <f t="shared" si="119"/>
        <v>1</v>
      </c>
      <c r="HY63" s="429">
        <f t="shared" si="120"/>
        <v>1</v>
      </c>
      <c r="HZ63" s="430">
        <f t="shared" si="121"/>
        <v>1</v>
      </c>
      <c r="IA63" s="450"/>
      <c r="IB63" s="450"/>
      <c r="IC63" s="428">
        <f t="shared" si="122"/>
        <v>1</v>
      </c>
      <c r="ID63" s="429">
        <f t="shared" si="123"/>
        <v>1</v>
      </c>
      <c r="IE63" s="429">
        <f t="shared" si="124"/>
        <v>1</v>
      </c>
      <c r="IF63" s="429">
        <f t="shared" si="125"/>
        <v>1</v>
      </c>
      <c r="IG63" s="429">
        <f t="shared" si="126"/>
        <v>1</v>
      </c>
      <c r="IH63" s="430">
        <f t="shared" si="127"/>
        <v>1</v>
      </c>
      <c r="II63" s="450"/>
      <c r="IJ63" s="450"/>
      <c r="IK63" s="428">
        <f t="shared" si="128"/>
        <v>1</v>
      </c>
      <c r="IL63" s="429">
        <f t="shared" si="129"/>
        <v>1</v>
      </c>
      <c r="IM63" s="429">
        <f t="shared" si="130"/>
        <v>1</v>
      </c>
      <c r="IN63" s="429">
        <f t="shared" si="131"/>
        <v>1</v>
      </c>
      <c r="IO63" s="429">
        <f t="shared" si="132"/>
        <v>1</v>
      </c>
      <c r="IP63" s="430">
        <f t="shared" si="133"/>
        <v>1</v>
      </c>
      <c r="IQ63" s="450"/>
      <c r="IR63" s="450"/>
      <c r="IS63" s="428">
        <f t="shared" si="134"/>
        <v>1</v>
      </c>
      <c r="IT63" s="429">
        <f t="shared" si="135"/>
        <v>1</v>
      </c>
      <c r="IU63" s="429">
        <f t="shared" si="136"/>
        <v>1</v>
      </c>
      <c r="IV63" s="429">
        <f t="shared" si="137"/>
        <v>1</v>
      </c>
      <c r="IW63" s="429">
        <f t="shared" si="138"/>
        <v>1</v>
      </c>
      <c r="IX63" s="430">
        <f t="shared" si="139"/>
        <v>1</v>
      </c>
      <c r="IY63" s="450"/>
      <c r="IZ63" s="450"/>
      <c r="JA63" s="428">
        <f t="shared" si="140"/>
        <v>1</v>
      </c>
      <c r="JB63" s="429">
        <f t="shared" si="141"/>
        <v>1</v>
      </c>
      <c r="JC63" s="429">
        <f t="shared" si="142"/>
        <v>1</v>
      </c>
      <c r="JD63" s="429">
        <f t="shared" si="143"/>
        <v>1</v>
      </c>
      <c r="JE63" s="429">
        <f t="shared" si="144"/>
        <v>1</v>
      </c>
      <c r="JF63" s="430">
        <f t="shared" si="145"/>
        <v>1</v>
      </c>
      <c r="JG63" s="450"/>
      <c r="JH63" s="450"/>
      <c r="JI63" s="428">
        <f t="shared" si="146"/>
        <v>1</v>
      </c>
      <c r="JJ63" s="429">
        <f t="shared" si="147"/>
        <v>1</v>
      </c>
      <c r="JK63" s="429">
        <f t="shared" si="148"/>
        <v>1</v>
      </c>
      <c r="JL63" s="429">
        <f t="shared" si="149"/>
        <v>1</v>
      </c>
      <c r="JM63" s="429">
        <f t="shared" si="150"/>
        <v>1</v>
      </c>
      <c r="JN63" s="430">
        <f t="shared" si="151"/>
        <v>1</v>
      </c>
      <c r="JO63" s="450"/>
      <c r="JP63" s="450"/>
      <c r="JQ63" s="428">
        <f t="shared" si="152"/>
        <v>1</v>
      </c>
      <c r="JR63" s="429">
        <f t="shared" si="153"/>
        <v>1</v>
      </c>
      <c r="JS63" s="429">
        <f t="shared" si="154"/>
        <v>1</v>
      </c>
      <c r="JT63" s="429">
        <f t="shared" si="155"/>
        <v>1</v>
      </c>
      <c r="JU63" s="429">
        <f t="shared" si="156"/>
        <v>1</v>
      </c>
      <c r="JV63" s="430">
        <f t="shared" si="157"/>
        <v>1</v>
      </c>
      <c r="JW63" s="450"/>
      <c r="JX63" s="450"/>
      <c r="JY63" s="428">
        <f t="shared" si="158"/>
        <v>1</v>
      </c>
      <c r="JZ63" s="429">
        <f t="shared" si="159"/>
        <v>1</v>
      </c>
      <c r="KA63" s="430">
        <f t="shared" si="160"/>
        <v>1</v>
      </c>
      <c r="KB63" s="172"/>
      <c r="KC63" s="355"/>
      <c r="KD63" s="355"/>
      <c r="KE63" s="355"/>
      <c r="KF63" s="355"/>
      <c r="KG63" s="355"/>
      <c r="KH63" s="355"/>
      <c r="KI63" s="358"/>
      <c r="KJ63" s="358"/>
      <c r="KK63" s="358"/>
      <c r="KL63" s="358"/>
      <c r="KM63" s="358"/>
      <c r="KN63" s="358"/>
      <c r="KO63" s="358"/>
      <c r="KP63" s="358"/>
      <c r="KQ63" s="358"/>
      <c r="KR63" s="358"/>
      <c r="KS63" s="358"/>
      <c r="KT63" s="358"/>
      <c r="KU63" s="358" t="s">
        <v>630</v>
      </c>
      <c r="KV63" s="358" t="s">
        <v>573</v>
      </c>
      <c r="KW63" s="358" t="s">
        <v>573</v>
      </c>
      <c r="KX63" s="358" t="s">
        <v>630</v>
      </c>
      <c r="KY63" s="358" t="s">
        <v>573</v>
      </c>
      <c r="KZ63" s="358" t="s">
        <v>573</v>
      </c>
      <c r="LA63" s="358"/>
      <c r="LB63" s="358"/>
      <c r="LC63" s="358"/>
      <c r="LD63" s="358"/>
      <c r="LE63" s="358"/>
      <c r="LF63" s="358"/>
      <c r="LG63" s="358"/>
      <c r="LH63" s="358"/>
      <c r="LI63" s="358"/>
      <c r="LJ63" s="358"/>
      <c r="LK63" s="358"/>
      <c r="LL63" s="358"/>
      <c r="LM63" s="358"/>
      <c r="LN63" s="358"/>
      <c r="LO63" s="358"/>
      <c r="LP63" s="358"/>
      <c r="LQ63" s="358"/>
      <c r="LR63" s="358"/>
      <c r="LS63" s="344"/>
      <c r="LT63" s="344"/>
      <c r="LU63" s="344"/>
      <c r="LV63" s="344"/>
      <c r="LW63" s="344"/>
      <c r="LX63" s="344"/>
      <c r="LY63" s="358"/>
      <c r="LZ63" s="358"/>
      <c r="MA63" s="405"/>
    </row>
    <row r="64" spans="1:339" x14ac:dyDescent="0.2">
      <c r="A64" s="310" t="s">
        <v>199</v>
      </c>
      <c r="B64" s="172">
        <v>1</v>
      </c>
      <c r="C64" s="172">
        <v>1</v>
      </c>
      <c r="D64" s="172" t="s">
        <v>310</v>
      </c>
      <c r="E64" s="172">
        <v>1</v>
      </c>
      <c r="F64" s="173">
        <v>2</v>
      </c>
      <c r="G64" s="218" t="s">
        <v>149</v>
      </c>
      <c r="H64" s="348">
        <v>2010</v>
      </c>
      <c r="I64" s="349">
        <v>2010</v>
      </c>
      <c r="J64" s="362">
        <v>49.3</v>
      </c>
      <c r="K64" s="362">
        <v>56.3</v>
      </c>
      <c r="L64" s="362">
        <v>52.6</v>
      </c>
      <c r="M64" s="362">
        <v>43.5</v>
      </c>
      <c r="N64" s="362">
        <v>52.4</v>
      </c>
      <c r="O64" s="363">
        <v>47.4</v>
      </c>
      <c r="P64" s="388">
        <v>2010</v>
      </c>
      <c r="Q64" s="389">
        <v>2010</v>
      </c>
      <c r="R64" s="362">
        <v>4.8</v>
      </c>
      <c r="S64" s="362">
        <v>2.8</v>
      </c>
      <c r="T64" s="362">
        <v>3.8</v>
      </c>
      <c r="U64" s="362">
        <v>13.3</v>
      </c>
      <c r="V64" s="362">
        <v>8.8000000000000007</v>
      </c>
      <c r="W64" s="363">
        <v>11.3</v>
      </c>
      <c r="X64" s="388">
        <v>2010</v>
      </c>
      <c r="Y64" s="389">
        <v>2010</v>
      </c>
      <c r="Z64" s="362">
        <v>0.3</v>
      </c>
      <c r="AA64" s="362">
        <v>0.9</v>
      </c>
      <c r="AB64" s="362">
        <v>0.6</v>
      </c>
      <c r="AC64" s="362">
        <v>0.4</v>
      </c>
      <c r="AD64" s="362">
        <v>3.2</v>
      </c>
      <c r="AE64" s="363">
        <v>1.7</v>
      </c>
      <c r="AF64" s="388">
        <v>2010</v>
      </c>
      <c r="AG64" s="389">
        <v>2010</v>
      </c>
      <c r="AH64" s="362"/>
      <c r="AI64" s="362"/>
      <c r="AJ64" s="362">
        <v>29.1</v>
      </c>
      <c r="AK64" s="362"/>
      <c r="AL64" s="362">
        <v>53</v>
      </c>
      <c r="AM64" s="363">
        <v>58</v>
      </c>
      <c r="AN64" s="388">
        <v>2011</v>
      </c>
      <c r="AO64" s="389" t="s">
        <v>571</v>
      </c>
      <c r="AP64" s="362">
        <v>58.4</v>
      </c>
      <c r="AQ64" s="362">
        <v>15.9</v>
      </c>
      <c r="AR64" s="362">
        <v>22.5</v>
      </c>
      <c r="AS64" s="362">
        <v>96.1</v>
      </c>
      <c r="AT64" s="362">
        <v>46.7</v>
      </c>
      <c r="AU64" s="363">
        <v>54.5</v>
      </c>
      <c r="AV64" s="388">
        <v>2011</v>
      </c>
      <c r="AW64" s="389" t="s">
        <v>571</v>
      </c>
      <c r="AX64" s="349">
        <v>42</v>
      </c>
      <c r="AY64" s="349">
        <v>39.9</v>
      </c>
      <c r="AZ64" s="349">
        <v>40.700000000000003</v>
      </c>
      <c r="BA64" s="349">
        <v>52.8</v>
      </c>
      <c r="BB64" s="349">
        <v>65.2</v>
      </c>
      <c r="BC64" s="481">
        <v>61.8</v>
      </c>
      <c r="BD64" s="388">
        <v>2010</v>
      </c>
      <c r="BE64" s="389">
        <v>2010</v>
      </c>
      <c r="BF64" s="396">
        <v>27.3</v>
      </c>
      <c r="BG64" s="396">
        <v>47.2</v>
      </c>
      <c r="BH64" s="396">
        <v>36.799999999999997</v>
      </c>
      <c r="BI64" s="396">
        <v>23.9</v>
      </c>
      <c r="BJ64" s="396">
        <v>41.7</v>
      </c>
      <c r="BK64" s="397">
        <v>31.8</v>
      </c>
      <c r="BL64" s="388">
        <v>2010</v>
      </c>
      <c r="BM64" s="349">
        <v>2010</v>
      </c>
      <c r="BN64" s="349">
        <v>43.5</v>
      </c>
      <c r="BO64" s="349">
        <v>76.900000000000006</v>
      </c>
      <c r="BP64" s="349">
        <v>59.4</v>
      </c>
      <c r="BQ64" s="349">
        <v>37.1</v>
      </c>
      <c r="BR64" s="349">
        <v>64.5</v>
      </c>
      <c r="BS64" s="481">
        <v>49.3</v>
      </c>
      <c r="BT64" s="388">
        <v>2010</v>
      </c>
      <c r="BU64" s="389">
        <v>2010</v>
      </c>
      <c r="BV64" s="396">
        <v>10</v>
      </c>
      <c r="BW64" s="396">
        <v>16.100000000000001</v>
      </c>
      <c r="BX64" s="397">
        <v>12.7</v>
      </c>
      <c r="BY64" s="216">
        <v>741834</v>
      </c>
      <c r="BZ64" s="208">
        <v>510464</v>
      </c>
      <c r="CA64" s="208">
        <v>1252298</v>
      </c>
      <c r="CB64" s="208">
        <v>727333</v>
      </c>
      <c r="CC64" s="208">
        <v>469601</v>
      </c>
      <c r="CD64" s="284">
        <v>1196934</v>
      </c>
      <c r="CE64" s="282"/>
      <c r="CF64" s="282"/>
      <c r="CG64" s="226">
        <f t="shared" si="161"/>
        <v>741834</v>
      </c>
      <c r="CH64" s="227">
        <f t="shared" si="162"/>
        <v>510464</v>
      </c>
      <c r="CI64" s="227">
        <f t="shared" si="163"/>
        <v>1252298</v>
      </c>
      <c r="CJ64" s="227">
        <f t="shared" si="164"/>
        <v>727333</v>
      </c>
      <c r="CK64" s="227">
        <f t="shared" si="165"/>
        <v>469601</v>
      </c>
      <c r="CL64" s="228">
        <f t="shared" si="166"/>
        <v>1196934</v>
      </c>
      <c r="CM64" s="282"/>
      <c r="CN64" s="282"/>
      <c r="CO64" s="226">
        <f t="shared" si="167"/>
        <v>741834</v>
      </c>
      <c r="CP64" s="227">
        <f t="shared" si="168"/>
        <v>510464</v>
      </c>
      <c r="CQ64" s="227">
        <f t="shared" si="169"/>
        <v>1252298</v>
      </c>
      <c r="CR64" s="227">
        <f t="shared" si="170"/>
        <v>727333</v>
      </c>
      <c r="CS64" s="227">
        <f t="shared" si="171"/>
        <v>469601</v>
      </c>
      <c r="CT64" s="228">
        <f t="shared" si="172"/>
        <v>1196934</v>
      </c>
      <c r="CU64" s="282"/>
      <c r="CV64" s="282"/>
      <c r="CW64" s="292">
        <f t="shared" si="173"/>
        <v>741834</v>
      </c>
      <c r="CX64" s="234">
        <f t="shared" si="174"/>
        <v>510464</v>
      </c>
      <c r="CY64" s="234">
        <f t="shared" si="175"/>
        <v>1252298</v>
      </c>
      <c r="CZ64" s="234">
        <f t="shared" si="176"/>
        <v>727333</v>
      </c>
      <c r="DA64" s="234">
        <f t="shared" si="177"/>
        <v>469601</v>
      </c>
      <c r="DB64" s="235">
        <f t="shared" si="178"/>
        <v>1196934</v>
      </c>
      <c r="DC64" s="282"/>
      <c r="DD64" s="282"/>
      <c r="DE64" s="226" t="str">
        <f t="shared" si="179"/>
        <v>-</v>
      </c>
      <c r="DF64" s="227" t="str">
        <f t="shared" si="180"/>
        <v>-</v>
      </c>
      <c r="DG64" s="227">
        <f t="shared" si="181"/>
        <v>1252298</v>
      </c>
      <c r="DH64" s="227" t="str">
        <f t="shared" si="182"/>
        <v>-</v>
      </c>
      <c r="DI64" s="227">
        <f t="shared" si="183"/>
        <v>469601</v>
      </c>
      <c r="DJ64" s="228">
        <f t="shared" si="184"/>
        <v>1196934</v>
      </c>
      <c r="DK64" s="282"/>
      <c r="DL64" s="282"/>
      <c r="DM64" s="226">
        <f t="shared" si="185"/>
        <v>741834</v>
      </c>
      <c r="DN64" s="227">
        <f t="shared" si="186"/>
        <v>510464</v>
      </c>
      <c r="DO64" s="227">
        <f t="shared" si="187"/>
        <v>1252298</v>
      </c>
      <c r="DP64" s="227">
        <f t="shared" si="188"/>
        <v>727333</v>
      </c>
      <c r="DQ64" s="227">
        <f t="shared" si="189"/>
        <v>469601</v>
      </c>
      <c r="DR64" s="228">
        <f t="shared" si="190"/>
        <v>1196934</v>
      </c>
      <c r="DS64" s="282"/>
      <c r="DT64" s="282"/>
      <c r="DU64" s="226">
        <f t="shared" si="191"/>
        <v>741834</v>
      </c>
      <c r="DV64" s="227">
        <f t="shared" si="192"/>
        <v>510464</v>
      </c>
      <c r="DW64" s="227">
        <f t="shared" si="193"/>
        <v>1252298</v>
      </c>
      <c r="DX64" s="227">
        <f t="shared" si="194"/>
        <v>727333</v>
      </c>
      <c r="DY64" s="227">
        <f t="shared" si="195"/>
        <v>469601</v>
      </c>
      <c r="DZ64" s="228">
        <f t="shared" si="196"/>
        <v>1196934</v>
      </c>
      <c r="EA64" s="282"/>
      <c r="EB64" s="282"/>
      <c r="EC64" s="226">
        <f t="shared" si="197"/>
        <v>741834</v>
      </c>
      <c r="ED64" s="227">
        <f t="shared" si="198"/>
        <v>510464</v>
      </c>
      <c r="EE64" s="227">
        <f t="shared" si="199"/>
        <v>1252298</v>
      </c>
      <c r="EF64" s="227">
        <f t="shared" si="200"/>
        <v>727333</v>
      </c>
      <c r="EG64" s="227">
        <f t="shared" si="201"/>
        <v>469601</v>
      </c>
      <c r="EH64" s="228">
        <f t="shared" si="202"/>
        <v>1196934</v>
      </c>
      <c r="EI64" s="282"/>
      <c r="EJ64" s="282"/>
      <c r="EK64" s="226">
        <f t="shared" si="203"/>
        <v>741834</v>
      </c>
      <c r="EL64" s="227">
        <f t="shared" si="204"/>
        <v>510464</v>
      </c>
      <c r="EM64" s="227">
        <f t="shared" si="205"/>
        <v>1252298</v>
      </c>
      <c r="EN64" s="227">
        <f t="shared" si="206"/>
        <v>727333</v>
      </c>
      <c r="EO64" s="227">
        <f t="shared" si="207"/>
        <v>469601</v>
      </c>
      <c r="EP64" s="228">
        <f t="shared" si="208"/>
        <v>1196934</v>
      </c>
      <c r="EQ64" s="282"/>
      <c r="ER64" s="282"/>
      <c r="ES64" s="226">
        <f t="shared" si="209"/>
        <v>727333</v>
      </c>
      <c r="ET64" s="227">
        <f t="shared" si="210"/>
        <v>469601</v>
      </c>
      <c r="EU64" s="228">
        <f t="shared" si="211"/>
        <v>1196934</v>
      </c>
      <c r="EV64" s="282"/>
      <c r="EW64" s="282"/>
      <c r="EX64" s="301">
        <f t="shared" si="212"/>
        <v>365724.16200000001</v>
      </c>
      <c r="EY64" s="259">
        <f t="shared" si="213"/>
        <v>287391.23199999996</v>
      </c>
      <c r="EZ64" s="259">
        <f t="shared" si="214"/>
        <v>658708.74800000002</v>
      </c>
      <c r="FA64" s="259">
        <f t="shared" si="215"/>
        <v>316389.85499999998</v>
      </c>
      <c r="FB64" s="259">
        <f t="shared" si="216"/>
        <v>246070.924</v>
      </c>
      <c r="FC64" s="260">
        <f t="shared" si="217"/>
        <v>567346.71600000001</v>
      </c>
      <c r="FD64" s="282"/>
      <c r="FE64" s="282"/>
      <c r="FF64" s="301">
        <f t="shared" si="218"/>
        <v>35608.031999999999</v>
      </c>
      <c r="FG64" s="259">
        <f t="shared" si="219"/>
        <v>14292.991999999998</v>
      </c>
      <c r="FH64" s="259">
        <f t="shared" si="220"/>
        <v>47587.324000000001</v>
      </c>
      <c r="FI64" s="259">
        <f t="shared" si="221"/>
        <v>96735.289000000004</v>
      </c>
      <c r="FJ64" s="259">
        <f t="shared" si="222"/>
        <v>41324.888000000006</v>
      </c>
      <c r="FK64" s="260">
        <f t="shared" si="223"/>
        <v>135253.54200000002</v>
      </c>
      <c r="FL64" s="282"/>
      <c r="FM64" s="282"/>
      <c r="FN64" s="301">
        <f t="shared" si="224"/>
        <v>2225.502</v>
      </c>
      <c r="FO64" s="259">
        <f t="shared" si="225"/>
        <v>4594.1760000000004</v>
      </c>
      <c r="FP64" s="259">
        <f t="shared" si="226"/>
        <v>7513.7880000000005</v>
      </c>
      <c r="FQ64" s="259">
        <f t="shared" si="227"/>
        <v>2909.3319999999999</v>
      </c>
      <c r="FR64" s="259">
        <f t="shared" si="228"/>
        <v>15027.232</v>
      </c>
      <c r="FS64" s="260">
        <f t="shared" si="229"/>
        <v>20347.878000000001</v>
      </c>
      <c r="FT64" s="282"/>
      <c r="FU64" s="282"/>
      <c r="FV64" s="301" t="str">
        <f t="shared" si="230"/>
        <v>-</v>
      </c>
      <c r="FW64" s="259" t="str">
        <f t="shared" si="231"/>
        <v>-</v>
      </c>
      <c r="FX64" s="259">
        <f t="shared" si="232"/>
        <v>364418.71800000005</v>
      </c>
      <c r="FY64" s="259" t="str">
        <f t="shared" si="233"/>
        <v>-</v>
      </c>
      <c r="FZ64" s="259">
        <f t="shared" si="234"/>
        <v>248888.53</v>
      </c>
      <c r="GA64" s="260">
        <f t="shared" si="235"/>
        <v>694221.72</v>
      </c>
      <c r="GB64" s="282"/>
      <c r="GC64" s="282"/>
      <c r="GD64" s="301">
        <f t="shared" si="236"/>
        <v>433231.05599999998</v>
      </c>
      <c r="GE64" s="259">
        <f t="shared" si="237"/>
        <v>81163.775999999998</v>
      </c>
      <c r="GF64" s="259">
        <f t="shared" si="238"/>
        <v>281767.05</v>
      </c>
      <c r="GG64" s="259">
        <f t="shared" si="239"/>
        <v>698967.01299999992</v>
      </c>
      <c r="GH64" s="259">
        <f t="shared" si="240"/>
        <v>219303.66700000002</v>
      </c>
      <c r="GI64" s="260">
        <f t="shared" si="241"/>
        <v>652329.03</v>
      </c>
      <c r="GJ64" s="282"/>
      <c r="GK64" s="282"/>
      <c r="GL64" s="301">
        <f t="shared" si="242"/>
        <v>311570.27999999997</v>
      </c>
      <c r="GM64" s="259">
        <f t="shared" si="243"/>
        <v>203675.13599999997</v>
      </c>
      <c r="GN64" s="259">
        <f t="shared" si="244"/>
        <v>509685.28600000002</v>
      </c>
      <c r="GO64" s="259">
        <f t="shared" si="245"/>
        <v>384031.82400000002</v>
      </c>
      <c r="GP64" s="259">
        <f t="shared" si="246"/>
        <v>306179.85200000001</v>
      </c>
      <c r="GQ64" s="260">
        <f t="shared" si="247"/>
        <v>739705.21199999994</v>
      </c>
      <c r="GR64" s="282"/>
      <c r="GS64" s="282"/>
      <c r="GT64" s="301">
        <f t="shared" si="248"/>
        <v>202520.682</v>
      </c>
      <c r="GU64" s="259">
        <f t="shared" si="249"/>
        <v>240939.008</v>
      </c>
      <c r="GV64" s="259">
        <f t="shared" si="250"/>
        <v>460845.66399999999</v>
      </c>
      <c r="GW64" s="259">
        <f t="shared" si="251"/>
        <v>173832.587</v>
      </c>
      <c r="GX64" s="259">
        <f t="shared" si="252"/>
        <v>195823.61700000003</v>
      </c>
      <c r="GY64" s="260">
        <f t="shared" si="253"/>
        <v>380625.01199999999</v>
      </c>
      <c r="GZ64" s="282"/>
      <c r="HA64" s="282"/>
      <c r="HB64" s="301">
        <f t="shared" si="254"/>
        <v>322697.78999999998</v>
      </c>
      <c r="HC64" s="259">
        <f t="shared" si="255"/>
        <v>392546.81599999999</v>
      </c>
      <c r="HD64" s="259">
        <f t="shared" si="256"/>
        <v>743865.01199999999</v>
      </c>
      <c r="HE64" s="259">
        <f t="shared" si="257"/>
        <v>269840.54300000001</v>
      </c>
      <c r="HF64" s="259">
        <f t="shared" si="258"/>
        <v>302892.64500000002</v>
      </c>
      <c r="HG64" s="260">
        <f t="shared" si="259"/>
        <v>590088.46199999994</v>
      </c>
      <c r="HH64" s="282"/>
      <c r="HI64" s="282"/>
      <c r="HJ64" s="301">
        <f t="shared" si="260"/>
        <v>72733.3</v>
      </c>
      <c r="HK64" s="259">
        <f t="shared" si="261"/>
        <v>75605.760999999999</v>
      </c>
      <c r="HL64" s="260">
        <f t="shared" si="262"/>
        <v>152010.61799999999</v>
      </c>
      <c r="HM64" s="428">
        <f t="shared" si="110"/>
        <v>1</v>
      </c>
      <c r="HN64" s="429">
        <f t="shared" si="111"/>
        <v>1</v>
      </c>
      <c r="HO64" s="429">
        <f t="shared" si="112"/>
        <v>1</v>
      </c>
      <c r="HP64" s="429">
        <f t="shared" si="113"/>
        <v>1</v>
      </c>
      <c r="HQ64" s="429">
        <f t="shared" si="114"/>
        <v>1</v>
      </c>
      <c r="HR64" s="430">
        <f t="shared" si="115"/>
        <v>1</v>
      </c>
      <c r="HS64" s="450"/>
      <c r="HT64" s="450"/>
      <c r="HU64" s="428">
        <f t="shared" si="116"/>
        <v>1</v>
      </c>
      <c r="HV64" s="429">
        <f t="shared" si="117"/>
        <v>1</v>
      </c>
      <c r="HW64" s="429">
        <f t="shared" si="118"/>
        <v>1</v>
      </c>
      <c r="HX64" s="429">
        <f t="shared" si="119"/>
        <v>1</v>
      </c>
      <c r="HY64" s="429">
        <f t="shared" si="120"/>
        <v>1</v>
      </c>
      <c r="HZ64" s="430">
        <f t="shared" si="121"/>
        <v>1</v>
      </c>
      <c r="IA64" s="450"/>
      <c r="IB64" s="450"/>
      <c r="IC64" s="428">
        <f t="shared" si="122"/>
        <v>1</v>
      </c>
      <c r="ID64" s="429">
        <f t="shared" si="123"/>
        <v>1</v>
      </c>
      <c r="IE64" s="429">
        <f t="shared" si="124"/>
        <v>1</v>
      </c>
      <c r="IF64" s="429">
        <f t="shared" si="125"/>
        <v>1</v>
      </c>
      <c r="IG64" s="429">
        <f t="shared" si="126"/>
        <v>1</v>
      </c>
      <c r="IH64" s="430">
        <f t="shared" si="127"/>
        <v>1</v>
      </c>
      <c r="II64" s="450"/>
      <c r="IJ64" s="450"/>
      <c r="IK64" s="428" t="str">
        <f t="shared" si="128"/>
        <v>-</v>
      </c>
      <c r="IL64" s="429" t="str">
        <f t="shared" si="129"/>
        <v>-</v>
      </c>
      <c r="IM64" s="429">
        <f t="shared" si="130"/>
        <v>1</v>
      </c>
      <c r="IN64" s="429" t="str">
        <f t="shared" si="131"/>
        <v>-</v>
      </c>
      <c r="IO64" s="429">
        <f t="shared" si="132"/>
        <v>1</v>
      </c>
      <c r="IP64" s="430">
        <f t="shared" si="133"/>
        <v>1</v>
      </c>
      <c r="IQ64" s="450"/>
      <c r="IR64" s="450"/>
      <c r="IS64" s="428">
        <f t="shared" si="134"/>
        <v>1</v>
      </c>
      <c r="IT64" s="429">
        <f t="shared" si="135"/>
        <v>1</v>
      </c>
      <c r="IU64" s="429">
        <f t="shared" si="136"/>
        <v>1</v>
      </c>
      <c r="IV64" s="429">
        <f t="shared" si="137"/>
        <v>1</v>
      </c>
      <c r="IW64" s="429">
        <f t="shared" si="138"/>
        <v>1</v>
      </c>
      <c r="IX64" s="430">
        <f t="shared" si="139"/>
        <v>1</v>
      </c>
      <c r="IY64" s="450"/>
      <c r="IZ64" s="450"/>
      <c r="JA64" s="428">
        <f t="shared" si="140"/>
        <v>1</v>
      </c>
      <c r="JB64" s="429">
        <f t="shared" si="141"/>
        <v>1</v>
      </c>
      <c r="JC64" s="429">
        <f t="shared" si="142"/>
        <v>1</v>
      </c>
      <c r="JD64" s="429">
        <f t="shared" si="143"/>
        <v>1</v>
      </c>
      <c r="JE64" s="429">
        <f t="shared" si="144"/>
        <v>1</v>
      </c>
      <c r="JF64" s="430">
        <f t="shared" si="145"/>
        <v>1</v>
      </c>
      <c r="JG64" s="450"/>
      <c r="JH64" s="450"/>
      <c r="JI64" s="428">
        <f t="shared" si="146"/>
        <v>1</v>
      </c>
      <c r="JJ64" s="429">
        <f t="shared" si="147"/>
        <v>1</v>
      </c>
      <c r="JK64" s="429">
        <f t="shared" si="148"/>
        <v>1</v>
      </c>
      <c r="JL64" s="429">
        <f t="shared" si="149"/>
        <v>1</v>
      </c>
      <c r="JM64" s="429">
        <f t="shared" si="150"/>
        <v>1</v>
      </c>
      <c r="JN64" s="430">
        <f t="shared" si="151"/>
        <v>1</v>
      </c>
      <c r="JO64" s="450"/>
      <c r="JP64" s="450"/>
      <c r="JQ64" s="428">
        <f t="shared" si="152"/>
        <v>1</v>
      </c>
      <c r="JR64" s="429">
        <f t="shared" si="153"/>
        <v>1</v>
      </c>
      <c r="JS64" s="429">
        <f t="shared" si="154"/>
        <v>1</v>
      </c>
      <c r="JT64" s="429">
        <f t="shared" si="155"/>
        <v>1</v>
      </c>
      <c r="JU64" s="429">
        <f t="shared" si="156"/>
        <v>1</v>
      </c>
      <c r="JV64" s="430">
        <f t="shared" si="157"/>
        <v>1</v>
      </c>
      <c r="JW64" s="450"/>
      <c r="JX64" s="450"/>
      <c r="JY64" s="428">
        <f t="shared" si="158"/>
        <v>1</v>
      </c>
      <c r="JZ64" s="429">
        <f t="shared" si="159"/>
        <v>1</v>
      </c>
      <c r="KA64" s="430">
        <f t="shared" si="160"/>
        <v>1</v>
      </c>
      <c r="KB64" s="172"/>
      <c r="KC64" s="355" t="s">
        <v>573</v>
      </c>
      <c r="KD64" s="355" t="s">
        <v>573</v>
      </c>
      <c r="KE64" s="355" t="s">
        <v>573</v>
      </c>
      <c r="KF64" s="355" t="s">
        <v>573</v>
      </c>
      <c r="KG64" s="355" t="s">
        <v>573</v>
      </c>
      <c r="KH64" s="355" t="s">
        <v>573</v>
      </c>
      <c r="KI64" s="358"/>
      <c r="KJ64" s="358"/>
      <c r="KK64" s="358"/>
      <c r="KL64" s="358"/>
      <c r="KM64" s="358"/>
      <c r="KN64" s="358"/>
      <c r="KO64" s="358"/>
      <c r="KP64" s="358"/>
      <c r="KQ64" s="358"/>
      <c r="KR64" s="358"/>
      <c r="KS64" s="358"/>
      <c r="KT64" s="358"/>
      <c r="KU64" s="358" t="s">
        <v>627</v>
      </c>
      <c r="KV64" s="358" t="s">
        <v>627</v>
      </c>
      <c r="KW64" s="358" t="s">
        <v>630</v>
      </c>
      <c r="KX64" s="358" t="s">
        <v>627</v>
      </c>
      <c r="KY64" s="358" t="s">
        <v>630</v>
      </c>
      <c r="KZ64" s="358" t="s">
        <v>630</v>
      </c>
      <c r="LA64" s="358"/>
      <c r="LB64" s="358"/>
      <c r="LC64" s="358"/>
      <c r="LD64" s="358"/>
      <c r="LE64" s="358"/>
      <c r="LF64" s="358"/>
      <c r="LG64" s="358"/>
      <c r="LH64" s="358"/>
      <c r="LI64" s="358"/>
      <c r="LJ64" s="358"/>
      <c r="LK64" s="358"/>
      <c r="LL64" s="358"/>
      <c r="LM64" s="358"/>
      <c r="LN64" s="358"/>
      <c r="LO64" s="358"/>
      <c r="LP64" s="358"/>
      <c r="LQ64" s="358"/>
      <c r="LR64" s="358"/>
      <c r="LS64" s="344"/>
      <c r="LT64" s="344"/>
      <c r="LU64" s="344"/>
      <c r="LV64" s="344"/>
      <c r="LW64" s="344"/>
      <c r="LX64" s="344"/>
      <c r="LY64" s="358"/>
      <c r="LZ64" s="358"/>
      <c r="MA64" s="405"/>
    </row>
    <row r="65" spans="1:339" x14ac:dyDescent="0.2">
      <c r="A65" s="310" t="s">
        <v>199</v>
      </c>
      <c r="B65" s="172">
        <v>0</v>
      </c>
      <c r="C65" s="172">
        <v>0</v>
      </c>
      <c r="D65" s="172" t="s">
        <v>315</v>
      </c>
      <c r="E65" s="172">
        <v>1</v>
      </c>
      <c r="F65" s="173"/>
      <c r="G65" s="218" t="s">
        <v>159</v>
      </c>
      <c r="H65" s="348"/>
      <c r="I65" s="349"/>
      <c r="J65" s="362"/>
      <c r="K65" s="362"/>
      <c r="L65" s="362"/>
      <c r="M65" s="362"/>
      <c r="N65" s="362"/>
      <c r="O65" s="363"/>
      <c r="P65" s="388"/>
      <c r="Q65" s="389"/>
      <c r="R65" s="362"/>
      <c r="S65" s="362"/>
      <c r="T65" s="362"/>
      <c r="U65" s="362"/>
      <c r="V65" s="362"/>
      <c r="W65" s="363"/>
      <c r="X65" s="388"/>
      <c r="Y65" s="389"/>
      <c r="Z65" s="362"/>
      <c r="AA65" s="362"/>
      <c r="AB65" s="362"/>
      <c r="AC65" s="362"/>
      <c r="AD65" s="362"/>
      <c r="AE65" s="363"/>
      <c r="AF65" s="388"/>
      <c r="AG65" s="389"/>
      <c r="AH65" s="362"/>
      <c r="AI65" s="362"/>
      <c r="AJ65" s="362"/>
      <c r="AK65" s="362"/>
      <c r="AL65" s="362"/>
      <c r="AM65" s="363"/>
      <c r="AN65" s="388"/>
      <c r="AO65" s="389"/>
      <c r="AP65" s="362"/>
      <c r="AQ65" s="362"/>
      <c r="AR65" s="362"/>
      <c r="AS65" s="362"/>
      <c r="AT65" s="362"/>
      <c r="AU65" s="363"/>
      <c r="AV65" s="388"/>
      <c r="AW65" s="389"/>
      <c r="AX65" s="349"/>
      <c r="AY65" s="349"/>
      <c r="AZ65" s="349"/>
      <c r="BA65" s="349"/>
      <c r="BB65" s="349"/>
      <c r="BC65" s="481"/>
      <c r="BD65" s="388"/>
      <c r="BE65" s="389"/>
      <c r="BF65" s="396"/>
      <c r="BG65" s="396"/>
      <c r="BH65" s="396"/>
      <c r="BI65" s="396"/>
      <c r="BJ65" s="396"/>
      <c r="BK65" s="397"/>
      <c r="BL65" s="388"/>
      <c r="BM65" s="349"/>
      <c r="BN65" s="349"/>
      <c r="BO65" s="349"/>
      <c r="BP65" s="349"/>
      <c r="BQ65" s="349"/>
      <c r="BR65" s="349"/>
      <c r="BS65" s="481"/>
      <c r="BT65" s="388"/>
      <c r="BU65" s="389"/>
      <c r="BV65" s="396"/>
      <c r="BW65" s="396"/>
      <c r="BX65" s="397"/>
      <c r="BY65" s="216">
        <v>3321</v>
      </c>
      <c r="BZ65" s="208">
        <v>3430</v>
      </c>
      <c r="CA65" s="208">
        <v>6751</v>
      </c>
      <c r="CB65" s="208">
        <v>3581</v>
      </c>
      <c r="CC65" s="208">
        <v>3738</v>
      </c>
      <c r="CD65" s="284">
        <v>7319</v>
      </c>
      <c r="CE65" s="282"/>
      <c r="CF65" s="282"/>
      <c r="CG65" s="226" t="str">
        <f t="shared" si="161"/>
        <v>-</v>
      </c>
      <c r="CH65" s="227" t="str">
        <f t="shared" si="162"/>
        <v>-</v>
      </c>
      <c r="CI65" s="227" t="str">
        <f t="shared" si="163"/>
        <v>-</v>
      </c>
      <c r="CJ65" s="227" t="str">
        <f t="shared" si="164"/>
        <v>-</v>
      </c>
      <c r="CK65" s="227" t="str">
        <f t="shared" si="165"/>
        <v>-</v>
      </c>
      <c r="CL65" s="228" t="str">
        <f t="shared" si="166"/>
        <v>-</v>
      </c>
      <c r="CM65" s="282"/>
      <c r="CN65" s="282"/>
      <c r="CO65" s="226" t="str">
        <f t="shared" si="167"/>
        <v>-</v>
      </c>
      <c r="CP65" s="227" t="str">
        <f t="shared" si="168"/>
        <v>-</v>
      </c>
      <c r="CQ65" s="227" t="str">
        <f t="shared" si="169"/>
        <v>-</v>
      </c>
      <c r="CR65" s="227" t="str">
        <f t="shared" si="170"/>
        <v>-</v>
      </c>
      <c r="CS65" s="227" t="str">
        <f t="shared" si="171"/>
        <v>-</v>
      </c>
      <c r="CT65" s="228" t="str">
        <f t="shared" si="172"/>
        <v>-</v>
      </c>
      <c r="CU65" s="282"/>
      <c r="CV65" s="282"/>
      <c r="CW65" s="292" t="str">
        <f t="shared" si="173"/>
        <v>-</v>
      </c>
      <c r="CX65" s="234" t="str">
        <f t="shared" si="174"/>
        <v>-</v>
      </c>
      <c r="CY65" s="234" t="str">
        <f t="shared" si="175"/>
        <v>-</v>
      </c>
      <c r="CZ65" s="234" t="str">
        <f t="shared" si="176"/>
        <v>-</v>
      </c>
      <c r="DA65" s="234" t="str">
        <f t="shared" si="177"/>
        <v>-</v>
      </c>
      <c r="DB65" s="235" t="str">
        <f t="shared" si="178"/>
        <v>-</v>
      </c>
      <c r="DC65" s="282"/>
      <c r="DD65" s="282"/>
      <c r="DE65" s="226" t="str">
        <f t="shared" si="179"/>
        <v>-</v>
      </c>
      <c r="DF65" s="227" t="str">
        <f t="shared" si="180"/>
        <v>-</v>
      </c>
      <c r="DG65" s="227" t="str">
        <f t="shared" si="181"/>
        <v>-</v>
      </c>
      <c r="DH65" s="227" t="str">
        <f t="shared" si="182"/>
        <v>-</v>
      </c>
      <c r="DI65" s="227" t="str">
        <f t="shared" si="183"/>
        <v>-</v>
      </c>
      <c r="DJ65" s="228" t="str">
        <f t="shared" si="184"/>
        <v>-</v>
      </c>
      <c r="DK65" s="282"/>
      <c r="DL65" s="282"/>
      <c r="DM65" s="226" t="str">
        <f t="shared" si="185"/>
        <v>-</v>
      </c>
      <c r="DN65" s="227" t="str">
        <f t="shared" si="186"/>
        <v>-</v>
      </c>
      <c r="DO65" s="227" t="str">
        <f t="shared" si="187"/>
        <v>-</v>
      </c>
      <c r="DP65" s="227" t="str">
        <f t="shared" si="188"/>
        <v>-</v>
      </c>
      <c r="DQ65" s="227" t="str">
        <f t="shared" si="189"/>
        <v>-</v>
      </c>
      <c r="DR65" s="228" t="str">
        <f t="shared" si="190"/>
        <v>-</v>
      </c>
      <c r="DS65" s="282"/>
      <c r="DT65" s="282"/>
      <c r="DU65" s="226" t="str">
        <f t="shared" si="191"/>
        <v>-</v>
      </c>
      <c r="DV65" s="227" t="str">
        <f t="shared" si="192"/>
        <v>-</v>
      </c>
      <c r="DW65" s="227" t="str">
        <f t="shared" si="193"/>
        <v>-</v>
      </c>
      <c r="DX65" s="227" t="str">
        <f t="shared" si="194"/>
        <v>-</v>
      </c>
      <c r="DY65" s="227" t="str">
        <f t="shared" si="195"/>
        <v>-</v>
      </c>
      <c r="DZ65" s="228" t="str">
        <f t="shared" si="196"/>
        <v>-</v>
      </c>
      <c r="EA65" s="282"/>
      <c r="EB65" s="282"/>
      <c r="EC65" s="226" t="str">
        <f t="shared" si="197"/>
        <v>-</v>
      </c>
      <c r="ED65" s="227" t="str">
        <f t="shared" si="198"/>
        <v>-</v>
      </c>
      <c r="EE65" s="227" t="str">
        <f t="shared" si="199"/>
        <v>-</v>
      </c>
      <c r="EF65" s="227" t="str">
        <f t="shared" si="200"/>
        <v>-</v>
      </c>
      <c r="EG65" s="227" t="str">
        <f t="shared" si="201"/>
        <v>-</v>
      </c>
      <c r="EH65" s="228" t="str">
        <f t="shared" si="202"/>
        <v>-</v>
      </c>
      <c r="EI65" s="282"/>
      <c r="EJ65" s="282"/>
      <c r="EK65" s="226" t="str">
        <f t="shared" si="203"/>
        <v>-</v>
      </c>
      <c r="EL65" s="227" t="str">
        <f t="shared" si="204"/>
        <v>-</v>
      </c>
      <c r="EM65" s="227" t="str">
        <f t="shared" si="205"/>
        <v>-</v>
      </c>
      <c r="EN65" s="227" t="str">
        <f t="shared" si="206"/>
        <v>-</v>
      </c>
      <c r="EO65" s="227" t="str">
        <f t="shared" si="207"/>
        <v>-</v>
      </c>
      <c r="EP65" s="228" t="str">
        <f t="shared" si="208"/>
        <v>-</v>
      </c>
      <c r="EQ65" s="282"/>
      <c r="ER65" s="282"/>
      <c r="ES65" s="226" t="str">
        <f t="shared" si="209"/>
        <v>-</v>
      </c>
      <c r="ET65" s="227" t="str">
        <f t="shared" si="210"/>
        <v>-</v>
      </c>
      <c r="EU65" s="228" t="str">
        <f t="shared" si="211"/>
        <v>-</v>
      </c>
      <c r="EV65" s="282"/>
      <c r="EW65" s="282"/>
      <c r="EX65" s="301" t="str">
        <f t="shared" si="212"/>
        <v>-</v>
      </c>
      <c r="EY65" s="259" t="str">
        <f t="shared" si="213"/>
        <v>-</v>
      </c>
      <c r="EZ65" s="259" t="str">
        <f t="shared" si="214"/>
        <v>-</v>
      </c>
      <c r="FA65" s="259" t="str">
        <f t="shared" si="215"/>
        <v>-</v>
      </c>
      <c r="FB65" s="259" t="str">
        <f t="shared" si="216"/>
        <v>-</v>
      </c>
      <c r="FC65" s="260" t="str">
        <f t="shared" si="217"/>
        <v>-</v>
      </c>
      <c r="FD65" s="282"/>
      <c r="FE65" s="282"/>
      <c r="FF65" s="301" t="str">
        <f t="shared" si="218"/>
        <v>-</v>
      </c>
      <c r="FG65" s="259" t="str">
        <f t="shared" si="219"/>
        <v>-</v>
      </c>
      <c r="FH65" s="259" t="str">
        <f t="shared" si="220"/>
        <v>-</v>
      </c>
      <c r="FI65" s="259" t="str">
        <f t="shared" si="221"/>
        <v>-</v>
      </c>
      <c r="FJ65" s="259" t="str">
        <f t="shared" si="222"/>
        <v>-</v>
      </c>
      <c r="FK65" s="260" t="str">
        <f t="shared" si="223"/>
        <v>-</v>
      </c>
      <c r="FL65" s="282"/>
      <c r="FM65" s="282"/>
      <c r="FN65" s="301" t="str">
        <f t="shared" si="224"/>
        <v>-</v>
      </c>
      <c r="FO65" s="259" t="str">
        <f t="shared" si="225"/>
        <v>-</v>
      </c>
      <c r="FP65" s="259" t="str">
        <f t="shared" si="226"/>
        <v>-</v>
      </c>
      <c r="FQ65" s="259" t="str">
        <f t="shared" si="227"/>
        <v>-</v>
      </c>
      <c r="FR65" s="259" t="str">
        <f t="shared" si="228"/>
        <v>-</v>
      </c>
      <c r="FS65" s="260" t="str">
        <f t="shared" si="229"/>
        <v>-</v>
      </c>
      <c r="FT65" s="282"/>
      <c r="FU65" s="282"/>
      <c r="FV65" s="301" t="str">
        <f t="shared" si="230"/>
        <v>-</v>
      </c>
      <c r="FW65" s="259" t="str">
        <f t="shared" si="231"/>
        <v>-</v>
      </c>
      <c r="FX65" s="259" t="str">
        <f t="shared" si="232"/>
        <v>-</v>
      </c>
      <c r="FY65" s="259" t="str">
        <f t="shared" si="233"/>
        <v>-</v>
      </c>
      <c r="FZ65" s="259" t="str">
        <f t="shared" si="234"/>
        <v>-</v>
      </c>
      <c r="GA65" s="260" t="str">
        <f t="shared" si="235"/>
        <v>-</v>
      </c>
      <c r="GB65" s="282"/>
      <c r="GC65" s="282"/>
      <c r="GD65" s="301" t="str">
        <f t="shared" si="236"/>
        <v>-</v>
      </c>
      <c r="GE65" s="259" t="str">
        <f t="shared" si="237"/>
        <v>-</v>
      </c>
      <c r="GF65" s="259" t="str">
        <f t="shared" si="238"/>
        <v>-</v>
      </c>
      <c r="GG65" s="259" t="str">
        <f t="shared" si="239"/>
        <v>-</v>
      </c>
      <c r="GH65" s="259" t="str">
        <f t="shared" si="240"/>
        <v>-</v>
      </c>
      <c r="GI65" s="260" t="str">
        <f t="shared" si="241"/>
        <v>-</v>
      </c>
      <c r="GJ65" s="282"/>
      <c r="GK65" s="282"/>
      <c r="GL65" s="301" t="str">
        <f t="shared" si="242"/>
        <v>-</v>
      </c>
      <c r="GM65" s="259" t="str">
        <f t="shared" si="243"/>
        <v>-</v>
      </c>
      <c r="GN65" s="259" t="str">
        <f t="shared" si="244"/>
        <v>-</v>
      </c>
      <c r="GO65" s="259" t="str">
        <f t="shared" si="245"/>
        <v>-</v>
      </c>
      <c r="GP65" s="259" t="str">
        <f t="shared" si="246"/>
        <v>-</v>
      </c>
      <c r="GQ65" s="260" t="str">
        <f t="shared" si="247"/>
        <v>-</v>
      </c>
      <c r="GR65" s="282"/>
      <c r="GS65" s="282"/>
      <c r="GT65" s="301" t="str">
        <f t="shared" si="248"/>
        <v>-</v>
      </c>
      <c r="GU65" s="259" t="str">
        <f t="shared" si="249"/>
        <v>-</v>
      </c>
      <c r="GV65" s="259" t="str">
        <f t="shared" si="250"/>
        <v>-</v>
      </c>
      <c r="GW65" s="259" t="str">
        <f t="shared" si="251"/>
        <v>-</v>
      </c>
      <c r="GX65" s="259" t="str">
        <f t="shared" si="252"/>
        <v>-</v>
      </c>
      <c r="GY65" s="260" t="str">
        <f t="shared" si="253"/>
        <v>-</v>
      </c>
      <c r="GZ65" s="282"/>
      <c r="HA65" s="282"/>
      <c r="HB65" s="301" t="str">
        <f t="shared" si="254"/>
        <v>-</v>
      </c>
      <c r="HC65" s="259" t="str">
        <f t="shared" si="255"/>
        <v>-</v>
      </c>
      <c r="HD65" s="259" t="str">
        <f t="shared" si="256"/>
        <v>-</v>
      </c>
      <c r="HE65" s="259" t="str">
        <f t="shared" si="257"/>
        <v>-</v>
      </c>
      <c r="HF65" s="259" t="str">
        <f t="shared" si="258"/>
        <v>-</v>
      </c>
      <c r="HG65" s="260" t="str">
        <f t="shared" si="259"/>
        <v>-</v>
      </c>
      <c r="HH65" s="282"/>
      <c r="HI65" s="282"/>
      <c r="HJ65" s="301" t="str">
        <f t="shared" si="260"/>
        <v>-</v>
      </c>
      <c r="HK65" s="259" t="str">
        <f t="shared" si="261"/>
        <v>-</v>
      </c>
      <c r="HL65" s="260" t="str">
        <f t="shared" si="262"/>
        <v>-</v>
      </c>
      <c r="HM65" s="428" t="str">
        <f t="shared" si="110"/>
        <v>-</v>
      </c>
      <c r="HN65" s="429" t="str">
        <f t="shared" si="111"/>
        <v>-</v>
      </c>
      <c r="HO65" s="429" t="str">
        <f t="shared" si="112"/>
        <v>-</v>
      </c>
      <c r="HP65" s="429" t="str">
        <f t="shared" si="113"/>
        <v>-</v>
      </c>
      <c r="HQ65" s="429" t="str">
        <f t="shared" si="114"/>
        <v>-</v>
      </c>
      <c r="HR65" s="430" t="str">
        <f t="shared" si="115"/>
        <v>-</v>
      </c>
      <c r="HS65" s="450"/>
      <c r="HT65" s="450"/>
      <c r="HU65" s="428" t="str">
        <f t="shared" si="116"/>
        <v>-</v>
      </c>
      <c r="HV65" s="429" t="str">
        <f t="shared" si="117"/>
        <v>-</v>
      </c>
      <c r="HW65" s="429" t="str">
        <f t="shared" si="118"/>
        <v>-</v>
      </c>
      <c r="HX65" s="429" t="str">
        <f t="shared" si="119"/>
        <v>-</v>
      </c>
      <c r="HY65" s="429" t="str">
        <f t="shared" si="120"/>
        <v>-</v>
      </c>
      <c r="HZ65" s="430" t="str">
        <f t="shared" si="121"/>
        <v>-</v>
      </c>
      <c r="IA65" s="450"/>
      <c r="IB65" s="450"/>
      <c r="IC65" s="428" t="str">
        <f t="shared" si="122"/>
        <v>-</v>
      </c>
      <c r="ID65" s="429" t="str">
        <f t="shared" si="123"/>
        <v>-</v>
      </c>
      <c r="IE65" s="429" t="str">
        <f t="shared" si="124"/>
        <v>-</v>
      </c>
      <c r="IF65" s="429" t="str">
        <f t="shared" si="125"/>
        <v>-</v>
      </c>
      <c r="IG65" s="429" t="str">
        <f t="shared" si="126"/>
        <v>-</v>
      </c>
      <c r="IH65" s="430" t="str">
        <f t="shared" si="127"/>
        <v>-</v>
      </c>
      <c r="II65" s="450"/>
      <c r="IJ65" s="450"/>
      <c r="IK65" s="428" t="str">
        <f t="shared" si="128"/>
        <v>-</v>
      </c>
      <c r="IL65" s="429" t="str">
        <f t="shared" si="129"/>
        <v>-</v>
      </c>
      <c r="IM65" s="429" t="str">
        <f t="shared" si="130"/>
        <v>-</v>
      </c>
      <c r="IN65" s="429" t="str">
        <f t="shared" si="131"/>
        <v>-</v>
      </c>
      <c r="IO65" s="429" t="str">
        <f t="shared" si="132"/>
        <v>-</v>
      </c>
      <c r="IP65" s="430" t="str">
        <f t="shared" si="133"/>
        <v>-</v>
      </c>
      <c r="IQ65" s="450"/>
      <c r="IR65" s="450"/>
      <c r="IS65" s="428" t="str">
        <f t="shared" si="134"/>
        <v>-</v>
      </c>
      <c r="IT65" s="429" t="str">
        <f t="shared" si="135"/>
        <v>-</v>
      </c>
      <c r="IU65" s="429" t="str">
        <f t="shared" si="136"/>
        <v>-</v>
      </c>
      <c r="IV65" s="429" t="str">
        <f t="shared" si="137"/>
        <v>-</v>
      </c>
      <c r="IW65" s="429" t="str">
        <f t="shared" si="138"/>
        <v>-</v>
      </c>
      <c r="IX65" s="430" t="str">
        <f t="shared" si="139"/>
        <v>-</v>
      </c>
      <c r="IY65" s="450"/>
      <c r="IZ65" s="450"/>
      <c r="JA65" s="428" t="str">
        <f t="shared" si="140"/>
        <v>-</v>
      </c>
      <c r="JB65" s="429" t="str">
        <f t="shared" si="141"/>
        <v>-</v>
      </c>
      <c r="JC65" s="429" t="str">
        <f t="shared" si="142"/>
        <v>-</v>
      </c>
      <c r="JD65" s="429" t="str">
        <f t="shared" si="143"/>
        <v>-</v>
      </c>
      <c r="JE65" s="429" t="str">
        <f t="shared" si="144"/>
        <v>-</v>
      </c>
      <c r="JF65" s="430" t="str">
        <f t="shared" si="145"/>
        <v>-</v>
      </c>
      <c r="JG65" s="450"/>
      <c r="JH65" s="450"/>
      <c r="JI65" s="428" t="str">
        <f t="shared" si="146"/>
        <v>-</v>
      </c>
      <c r="JJ65" s="429" t="str">
        <f t="shared" si="147"/>
        <v>-</v>
      </c>
      <c r="JK65" s="429" t="str">
        <f t="shared" si="148"/>
        <v>-</v>
      </c>
      <c r="JL65" s="429" t="str">
        <f t="shared" si="149"/>
        <v>-</v>
      </c>
      <c r="JM65" s="429" t="str">
        <f t="shared" si="150"/>
        <v>-</v>
      </c>
      <c r="JN65" s="430" t="str">
        <f t="shared" si="151"/>
        <v>-</v>
      </c>
      <c r="JO65" s="450"/>
      <c r="JP65" s="450"/>
      <c r="JQ65" s="428" t="str">
        <f t="shared" si="152"/>
        <v>-</v>
      </c>
      <c r="JR65" s="429" t="str">
        <f t="shared" si="153"/>
        <v>-</v>
      </c>
      <c r="JS65" s="429" t="str">
        <f t="shared" si="154"/>
        <v>-</v>
      </c>
      <c r="JT65" s="429" t="str">
        <f t="shared" si="155"/>
        <v>-</v>
      </c>
      <c r="JU65" s="429" t="str">
        <f t="shared" si="156"/>
        <v>-</v>
      </c>
      <c r="JV65" s="430" t="str">
        <f t="shared" si="157"/>
        <v>-</v>
      </c>
      <c r="JW65" s="450"/>
      <c r="JX65" s="450"/>
      <c r="JY65" s="428" t="str">
        <f t="shared" si="158"/>
        <v>-</v>
      </c>
      <c r="JZ65" s="429" t="str">
        <f t="shared" si="159"/>
        <v>-</v>
      </c>
      <c r="KA65" s="430" t="str">
        <f t="shared" si="160"/>
        <v>-</v>
      </c>
      <c r="KB65" s="172"/>
      <c r="KC65" s="355"/>
      <c r="KD65" s="355"/>
      <c r="KE65" s="355"/>
      <c r="KF65" s="355"/>
      <c r="KG65" s="355"/>
      <c r="KH65" s="355"/>
      <c r="KI65" s="358"/>
      <c r="KJ65" s="358"/>
      <c r="KK65" s="358"/>
      <c r="KL65" s="358"/>
      <c r="KM65" s="358"/>
      <c r="KN65" s="358"/>
      <c r="KO65" s="358"/>
      <c r="KP65" s="358"/>
      <c r="KQ65" s="358"/>
      <c r="KR65" s="358"/>
      <c r="KS65" s="358"/>
      <c r="KT65" s="358"/>
      <c r="KU65" s="358"/>
      <c r="KV65" s="358"/>
      <c r="KW65" s="358"/>
      <c r="KX65" s="358"/>
      <c r="KY65" s="358"/>
      <c r="KZ65" s="358"/>
      <c r="LA65" s="358"/>
      <c r="LB65" s="358"/>
      <c r="LC65" s="358"/>
      <c r="LD65" s="358"/>
      <c r="LE65" s="358"/>
      <c r="LF65" s="358"/>
      <c r="LG65" s="358"/>
      <c r="LH65" s="358"/>
      <c r="LI65" s="358"/>
      <c r="LJ65" s="358"/>
      <c r="LK65" s="358"/>
      <c r="LL65" s="358"/>
      <c r="LM65" s="358"/>
      <c r="LN65" s="358"/>
      <c r="LO65" s="358"/>
      <c r="LP65" s="358"/>
      <c r="LQ65" s="358"/>
      <c r="LR65" s="358"/>
      <c r="LS65" s="344"/>
      <c r="LT65" s="344"/>
      <c r="LU65" s="344"/>
      <c r="LV65" s="344"/>
      <c r="LW65" s="344"/>
      <c r="LX65" s="344"/>
      <c r="LY65" s="358"/>
      <c r="LZ65" s="358"/>
      <c r="MA65" s="405"/>
    </row>
    <row r="66" spans="1:339" x14ac:dyDescent="0.2">
      <c r="A66" s="310" t="s">
        <v>199</v>
      </c>
      <c r="B66" s="172">
        <v>0</v>
      </c>
      <c r="C66" s="172">
        <v>0</v>
      </c>
      <c r="D66" s="172" t="s">
        <v>310</v>
      </c>
      <c r="E66" s="172">
        <v>1</v>
      </c>
      <c r="F66" s="173">
        <v>2</v>
      </c>
      <c r="G66" s="218" t="s">
        <v>165</v>
      </c>
      <c r="H66" s="348">
        <v>2006</v>
      </c>
      <c r="I66" s="349">
        <v>2006</v>
      </c>
      <c r="J66" s="362">
        <v>3.3</v>
      </c>
      <c r="K66" s="362">
        <v>4.0999999999999996</v>
      </c>
      <c r="L66" s="362">
        <v>3.7</v>
      </c>
      <c r="M66" s="362"/>
      <c r="N66" s="362"/>
      <c r="O66" s="363"/>
      <c r="P66" s="388"/>
      <c r="Q66" s="389"/>
      <c r="R66" s="362"/>
      <c r="S66" s="362"/>
      <c r="T66" s="362"/>
      <c r="U66" s="362"/>
      <c r="V66" s="362"/>
      <c r="W66" s="363"/>
      <c r="X66" s="388"/>
      <c r="Y66" s="389"/>
      <c r="Z66" s="362"/>
      <c r="AA66" s="362"/>
      <c r="AB66" s="362"/>
      <c r="AC66" s="362"/>
      <c r="AD66" s="362"/>
      <c r="AE66" s="363"/>
      <c r="AF66" s="388"/>
      <c r="AG66" s="389"/>
      <c r="AH66" s="362"/>
      <c r="AI66" s="362"/>
      <c r="AJ66" s="362"/>
      <c r="AK66" s="362"/>
      <c r="AL66" s="362"/>
      <c r="AM66" s="363"/>
      <c r="AN66" s="388"/>
      <c r="AO66" s="389"/>
      <c r="AP66" s="362"/>
      <c r="AQ66" s="362"/>
      <c r="AR66" s="362"/>
      <c r="AS66" s="362"/>
      <c r="AT66" s="362"/>
      <c r="AU66" s="363"/>
      <c r="AV66" s="388"/>
      <c r="AW66" s="389"/>
      <c r="AX66" s="349"/>
      <c r="AY66" s="349"/>
      <c r="AZ66" s="349"/>
      <c r="BA66" s="349"/>
      <c r="BB66" s="349"/>
      <c r="BC66" s="481"/>
      <c r="BD66" s="388"/>
      <c r="BE66" s="389"/>
      <c r="BF66" s="396"/>
      <c r="BG66" s="396"/>
      <c r="BH66" s="396"/>
      <c r="BI66" s="396"/>
      <c r="BJ66" s="396"/>
      <c r="BK66" s="397"/>
      <c r="BL66" s="388">
        <v>2006</v>
      </c>
      <c r="BM66" s="349">
        <v>2006</v>
      </c>
      <c r="BN66" s="349">
        <v>2.5</v>
      </c>
      <c r="BO66" s="349">
        <v>2.7</v>
      </c>
      <c r="BP66" s="349">
        <v>2.6</v>
      </c>
      <c r="BQ66" s="349" t="s">
        <v>573</v>
      </c>
      <c r="BR66" s="349" t="s">
        <v>573</v>
      </c>
      <c r="BS66" s="481"/>
      <c r="BT66" s="388"/>
      <c r="BU66" s="389"/>
      <c r="BV66" s="396"/>
      <c r="BW66" s="396"/>
      <c r="BX66" s="397"/>
      <c r="BY66" s="216">
        <v>596482</v>
      </c>
      <c r="BZ66" s="208">
        <v>469488</v>
      </c>
      <c r="CA66" s="208">
        <v>1065970</v>
      </c>
      <c r="CB66" s="208">
        <v>599754</v>
      </c>
      <c r="CC66" s="208">
        <v>467760</v>
      </c>
      <c r="CD66" s="284">
        <v>1067514</v>
      </c>
      <c r="CE66" s="282"/>
      <c r="CF66" s="282"/>
      <c r="CG66" s="226">
        <f t="shared" si="161"/>
        <v>596482</v>
      </c>
      <c r="CH66" s="227">
        <f t="shared" si="162"/>
        <v>469488</v>
      </c>
      <c r="CI66" s="227">
        <f t="shared" si="163"/>
        <v>1065970</v>
      </c>
      <c r="CJ66" s="227" t="str">
        <f t="shared" si="164"/>
        <v>-</v>
      </c>
      <c r="CK66" s="227" t="str">
        <f t="shared" si="165"/>
        <v>-</v>
      </c>
      <c r="CL66" s="228" t="str">
        <f t="shared" si="166"/>
        <v>-</v>
      </c>
      <c r="CM66" s="282"/>
      <c r="CN66" s="282"/>
      <c r="CO66" s="226" t="str">
        <f t="shared" si="167"/>
        <v>-</v>
      </c>
      <c r="CP66" s="227" t="str">
        <f t="shared" si="168"/>
        <v>-</v>
      </c>
      <c r="CQ66" s="227" t="str">
        <f t="shared" si="169"/>
        <v>-</v>
      </c>
      <c r="CR66" s="227" t="str">
        <f t="shared" si="170"/>
        <v>-</v>
      </c>
      <c r="CS66" s="227" t="str">
        <f t="shared" si="171"/>
        <v>-</v>
      </c>
      <c r="CT66" s="228" t="str">
        <f t="shared" si="172"/>
        <v>-</v>
      </c>
      <c r="CU66" s="282"/>
      <c r="CV66" s="282"/>
      <c r="CW66" s="292" t="str">
        <f t="shared" si="173"/>
        <v>-</v>
      </c>
      <c r="CX66" s="234" t="str">
        <f t="shared" si="174"/>
        <v>-</v>
      </c>
      <c r="CY66" s="234" t="str">
        <f t="shared" si="175"/>
        <v>-</v>
      </c>
      <c r="CZ66" s="234" t="str">
        <f t="shared" si="176"/>
        <v>-</v>
      </c>
      <c r="DA66" s="234" t="str">
        <f t="shared" si="177"/>
        <v>-</v>
      </c>
      <c r="DB66" s="235" t="str">
        <f t="shared" si="178"/>
        <v>-</v>
      </c>
      <c r="DC66" s="282"/>
      <c r="DD66" s="282"/>
      <c r="DE66" s="226" t="str">
        <f t="shared" si="179"/>
        <v>-</v>
      </c>
      <c r="DF66" s="227" t="str">
        <f t="shared" si="180"/>
        <v>-</v>
      </c>
      <c r="DG66" s="227" t="str">
        <f t="shared" si="181"/>
        <v>-</v>
      </c>
      <c r="DH66" s="227" t="str">
        <f t="shared" si="182"/>
        <v>-</v>
      </c>
      <c r="DI66" s="227" t="str">
        <f t="shared" si="183"/>
        <v>-</v>
      </c>
      <c r="DJ66" s="228" t="str">
        <f t="shared" si="184"/>
        <v>-</v>
      </c>
      <c r="DK66" s="282"/>
      <c r="DL66" s="282"/>
      <c r="DM66" s="226" t="str">
        <f t="shared" si="185"/>
        <v>-</v>
      </c>
      <c r="DN66" s="227" t="str">
        <f t="shared" si="186"/>
        <v>-</v>
      </c>
      <c r="DO66" s="227" t="str">
        <f t="shared" si="187"/>
        <v>-</v>
      </c>
      <c r="DP66" s="227" t="str">
        <f t="shared" si="188"/>
        <v>-</v>
      </c>
      <c r="DQ66" s="227" t="str">
        <f t="shared" si="189"/>
        <v>-</v>
      </c>
      <c r="DR66" s="228" t="str">
        <f t="shared" si="190"/>
        <v>-</v>
      </c>
      <c r="DS66" s="282"/>
      <c r="DT66" s="282"/>
      <c r="DU66" s="226" t="str">
        <f t="shared" si="191"/>
        <v>-</v>
      </c>
      <c r="DV66" s="227" t="str">
        <f t="shared" si="192"/>
        <v>-</v>
      </c>
      <c r="DW66" s="227" t="str">
        <f t="shared" si="193"/>
        <v>-</v>
      </c>
      <c r="DX66" s="227" t="str">
        <f t="shared" si="194"/>
        <v>-</v>
      </c>
      <c r="DY66" s="227" t="str">
        <f t="shared" si="195"/>
        <v>-</v>
      </c>
      <c r="DZ66" s="228" t="str">
        <f t="shared" si="196"/>
        <v>-</v>
      </c>
      <c r="EA66" s="282"/>
      <c r="EB66" s="282"/>
      <c r="EC66" s="226" t="str">
        <f t="shared" si="197"/>
        <v>-</v>
      </c>
      <c r="ED66" s="227" t="str">
        <f t="shared" si="198"/>
        <v>-</v>
      </c>
      <c r="EE66" s="227" t="str">
        <f t="shared" si="199"/>
        <v>-</v>
      </c>
      <c r="EF66" s="227" t="str">
        <f t="shared" si="200"/>
        <v>-</v>
      </c>
      <c r="EG66" s="227" t="str">
        <f t="shared" si="201"/>
        <v>-</v>
      </c>
      <c r="EH66" s="228" t="str">
        <f t="shared" si="202"/>
        <v>-</v>
      </c>
      <c r="EI66" s="282"/>
      <c r="EJ66" s="282"/>
      <c r="EK66" s="226">
        <f t="shared" si="203"/>
        <v>596482</v>
      </c>
      <c r="EL66" s="227">
        <f t="shared" si="204"/>
        <v>469488</v>
      </c>
      <c r="EM66" s="227">
        <f t="shared" si="205"/>
        <v>1065970</v>
      </c>
      <c r="EN66" s="227">
        <f t="shared" si="206"/>
        <v>599754</v>
      </c>
      <c r="EO66" s="227">
        <f t="shared" si="207"/>
        <v>467760</v>
      </c>
      <c r="EP66" s="228" t="str">
        <f t="shared" si="208"/>
        <v>-</v>
      </c>
      <c r="EQ66" s="282"/>
      <c r="ER66" s="282"/>
      <c r="ES66" s="226" t="str">
        <f t="shared" si="209"/>
        <v>-</v>
      </c>
      <c r="ET66" s="227" t="str">
        <f t="shared" si="210"/>
        <v>-</v>
      </c>
      <c r="EU66" s="228" t="str">
        <f t="shared" si="211"/>
        <v>-</v>
      </c>
      <c r="EV66" s="282"/>
      <c r="EW66" s="282"/>
      <c r="EX66" s="301">
        <f t="shared" si="212"/>
        <v>19683.906000000003</v>
      </c>
      <c r="EY66" s="259">
        <f t="shared" si="213"/>
        <v>19249.007999999998</v>
      </c>
      <c r="EZ66" s="259">
        <f t="shared" si="214"/>
        <v>39440.890000000007</v>
      </c>
      <c r="FA66" s="259" t="str">
        <f t="shared" si="215"/>
        <v>-</v>
      </c>
      <c r="FB66" s="259" t="str">
        <f t="shared" si="216"/>
        <v>-</v>
      </c>
      <c r="FC66" s="260" t="str">
        <f t="shared" si="217"/>
        <v>-</v>
      </c>
      <c r="FD66" s="282"/>
      <c r="FE66" s="282"/>
      <c r="FF66" s="301" t="str">
        <f t="shared" si="218"/>
        <v>-</v>
      </c>
      <c r="FG66" s="259" t="str">
        <f t="shared" si="219"/>
        <v>-</v>
      </c>
      <c r="FH66" s="259" t="str">
        <f t="shared" si="220"/>
        <v>-</v>
      </c>
      <c r="FI66" s="259" t="str">
        <f t="shared" si="221"/>
        <v>-</v>
      </c>
      <c r="FJ66" s="259" t="str">
        <f t="shared" si="222"/>
        <v>-</v>
      </c>
      <c r="FK66" s="260" t="str">
        <f t="shared" si="223"/>
        <v>-</v>
      </c>
      <c r="FL66" s="282"/>
      <c r="FM66" s="282"/>
      <c r="FN66" s="301" t="str">
        <f t="shared" si="224"/>
        <v>-</v>
      </c>
      <c r="FO66" s="259" t="str">
        <f t="shared" si="225"/>
        <v>-</v>
      </c>
      <c r="FP66" s="259" t="str">
        <f t="shared" si="226"/>
        <v>-</v>
      </c>
      <c r="FQ66" s="259" t="str">
        <f t="shared" si="227"/>
        <v>-</v>
      </c>
      <c r="FR66" s="259" t="str">
        <f t="shared" si="228"/>
        <v>-</v>
      </c>
      <c r="FS66" s="260" t="str">
        <f t="shared" si="229"/>
        <v>-</v>
      </c>
      <c r="FT66" s="282"/>
      <c r="FU66" s="282"/>
      <c r="FV66" s="301" t="str">
        <f t="shared" si="230"/>
        <v>-</v>
      </c>
      <c r="FW66" s="259" t="str">
        <f t="shared" si="231"/>
        <v>-</v>
      </c>
      <c r="FX66" s="259" t="str">
        <f t="shared" si="232"/>
        <v>-</v>
      </c>
      <c r="FY66" s="259" t="str">
        <f t="shared" si="233"/>
        <v>-</v>
      </c>
      <c r="FZ66" s="259" t="str">
        <f t="shared" si="234"/>
        <v>-</v>
      </c>
      <c r="GA66" s="260" t="str">
        <f t="shared" si="235"/>
        <v>-</v>
      </c>
      <c r="GB66" s="282"/>
      <c r="GC66" s="282"/>
      <c r="GD66" s="301" t="str">
        <f t="shared" si="236"/>
        <v>-</v>
      </c>
      <c r="GE66" s="259" t="str">
        <f t="shared" si="237"/>
        <v>-</v>
      </c>
      <c r="GF66" s="259" t="str">
        <f t="shared" si="238"/>
        <v>-</v>
      </c>
      <c r="GG66" s="259" t="str">
        <f t="shared" si="239"/>
        <v>-</v>
      </c>
      <c r="GH66" s="259" t="str">
        <f t="shared" si="240"/>
        <v>-</v>
      </c>
      <c r="GI66" s="260" t="str">
        <f t="shared" si="241"/>
        <v>-</v>
      </c>
      <c r="GJ66" s="282"/>
      <c r="GK66" s="282"/>
      <c r="GL66" s="301" t="str">
        <f t="shared" si="242"/>
        <v>-</v>
      </c>
      <c r="GM66" s="259" t="str">
        <f t="shared" si="243"/>
        <v>-</v>
      </c>
      <c r="GN66" s="259" t="str">
        <f t="shared" si="244"/>
        <v>-</v>
      </c>
      <c r="GO66" s="259" t="str">
        <f t="shared" si="245"/>
        <v>-</v>
      </c>
      <c r="GP66" s="259" t="str">
        <f t="shared" si="246"/>
        <v>-</v>
      </c>
      <c r="GQ66" s="260" t="str">
        <f t="shared" si="247"/>
        <v>-</v>
      </c>
      <c r="GR66" s="282"/>
      <c r="GS66" s="282"/>
      <c r="GT66" s="301" t="str">
        <f t="shared" si="248"/>
        <v>-</v>
      </c>
      <c r="GU66" s="259" t="str">
        <f t="shared" si="249"/>
        <v>-</v>
      </c>
      <c r="GV66" s="259" t="str">
        <f t="shared" si="250"/>
        <v>-</v>
      </c>
      <c r="GW66" s="259" t="str">
        <f t="shared" si="251"/>
        <v>-</v>
      </c>
      <c r="GX66" s="259" t="str">
        <f t="shared" si="252"/>
        <v>-</v>
      </c>
      <c r="GY66" s="260" t="str">
        <f t="shared" si="253"/>
        <v>-</v>
      </c>
      <c r="GZ66" s="282"/>
      <c r="HA66" s="282"/>
      <c r="HB66" s="301">
        <f t="shared" si="254"/>
        <v>14912.050000000001</v>
      </c>
      <c r="HC66" s="259">
        <f t="shared" si="255"/>
        <v>12676.176000000001</v>
      </c>
      <c r="HD66" s="259">
        <f t="shared" si="256"/>
        <v>27715.22</v>
      </c>
      <c r="HE66" s="259" t="e">
        <f t="shared" si="257"/>
        <v>#VALUE!</v>
      </c>
      <c r="HF66" s="259" t="e">
        <f t="shared" si="258"/>
        <v>#VALUE!</v>
      </c>
      <c r="HG66" s="260" t="str">
        <f t="shared" si="259"/>
        <v>-</v>
      </c>
      <c r="HH66" s="282"/>
      <c r="HI66" s="282"/>
      <c r="HJ66" s="301" t="str">
        <f t="shared" si="260"/>
        <v>-</v>
      </c>
      <c r="HK66" s="259" t="str">
        <f t="shared" si="261"/>
        <v>-</v>
      </c>
      <c r="HL66" s="260" t="str">
        <f t="shared" si="262"/>
        <v>-</v>
      </c>
      <c r="HM66" s="428">
        <f t="shared" si="110"/>
        <v>1</v>
      </c>
      <c r="HN66" s="429">
        <f t="shared" si="111"/>
        <v>1</v>
      </c>
      <c r="HO66" s="429">
        <f t="shared" si="112"/>
        <v>1</v>
      </c>
      <c r="HP66" s="429" t="str">
        <f t="shared" si="113"/>
        <v>-</v>
      </c>
      <c r="HQ66" s="429" t="str">
        <f t="shared" si="114"/>
        <v>-</v>
      </c>
      <c r="HR66" s="430" t="str">
        <f t="shared" si="115"/>
        <v>-</v>
      </c>
      <c r="HS66" s="450"/>
      <c r="HT66" s="450"/>
      <c r="HU66" s="428" t="str">
        <f t="shared" si="116"/>
        <v>-</v>
      </c>
      <c r="HV66" s="429" t="str">
        <f t="shared" si="117"/>
        <v>-</v>
      </c>
      <c r="HW66" s="429" t="str">
        <f t="shared" si="118"/>
        <v>-</v>
      </c>
      <c r="HX66" s="429" t="str">
        <f t="shared" si="119"/>
        <v>-</v>
      </c>
      <c r="HY66" s="429" t="str">
        <f t="shared" si="120"/>
        <v>-</v>
      </c>
      <c r="HZ66" s="430" t="str">
        <f t="shared" si="121"/>
        <v>-</v>
      </c>
      <c r="IA66" s="450"/>
      <c r="IB66" s="450"/>
      <c r="IC66" s="428" t="str">
        <f t="shared" si="122"/>
        <v>-</v>
      </c>
      <c r="ID66" s="429" t="str">
        <f t="shared" si="123"/>
        <v>-</v>
      </c>
      <c r="IE66" s="429" t="str">
        <f t="shared" si="124"/>
        <v>-</v>
      </c>
      <c r="IF66" s="429" t="str">
        <f t="shared" si="125"/>
        <v>-</v>
      </c>
      <c r="IG66" s="429" t="str">
        <f t="shared" si="126"/>
        <v>-</v>
      </c>
      <c r="IH66" s="430" t="str">
        <f t="shared" si="127"/>
        <v>-</v>
      </c>
      <c r="II66" s="450"/>
      <c r="IJ66" s="450"/>
      <c r="IK66" s="428" t="str">
        <f t="shared" si="128"/>
        <v>-</v>
      </c>
      <c r="IL66" s="429" t="str">
        <f t="shared" si="129"/>
        <v>-</v>
      </c>
      <c r="IM66" s="429" t="str">
        <f t="shared" si="130"/>
        <v>-</v>
      </c>
      <c r="IN66" s="429" t="str">
        <f t="shared" si="131"/>
        <v>-</v>
      </c>
      <c r="IO66" s="429" t="str">
        <f t="shared" si="132"/>
        <v>-</v>
      </c>
      <c r="IP66" s="430" t="str">
        <f t="shared" si="133"/>
        <v>-</v>
      </c>
      <c r="IQ66" s="450"/>
      <c r="IR66" s="450"/>
      <c r="IS66" s="428" t="str">
        <f t="shared" si="134"/>
        <v>-</v>
      </c>
      <c r="IT66" s="429" t="str">
        <f t="shared" si="135"/>
        <v>-</v>
      </c>
      <c r="IU66" s="429" t="str">
        <f t="shared" si="136"/>
        <v>-</v>
      </c>
      <c r="IV66" s="429" t="str">
        <f t="shared" si="137"/>
        <v>-</v>
      </c>
      <c r="IW66" s="429" t="str">
        <f t="shared" si="138"/>
        <v>-</v>
      </c>
      <c r="IX66" s="430" t="str">
        <f t="shared" si="139"/>
        <v>-</v>
      </c>
      <c r="IY66" s="450"/>
      <c r="IZ66" s="450"/>
      <c r="JA66" s="428" t="str">
        <f t="shared" si="140"/>
        <v>-</v>
      </c>
      <c r="JB66" s="429" t="str">
        <f t="shared" si="141"/>
        <v>-</v>
      </c>
      <c r="JC66" s="429" t="str">
        <f t="shared" si="142"/>
        <v>-</v>
      </c>
      <c r="JD66" s="429" t="str">
        <f t="shared" si="143"/>
        <v>-</v>
      </c>
      <c r="JE66" s="429" t="str">
        <f t="shared" si="144"/>
        <v>-</v>
      </c>
      <c r="JF66" s="430" t="str">
        <f t="shared" si="145"/>
        <v>-</v>
      </c>
      <c r="JG66" s="450"/>
      <c r="JH66" s="450"/>
      <c r="JI66" s="428" t="str">
        <f t="shared" si="146"/>
        <v>-</v>
      </c>
      <c r="JJ66" s="429" t="str">
        <f t="shared" si="147"/>
        <v>-</v>
      </c>
      <c r="JK66" s="429" t="str">
        <f t="shared" si="148"/>
        <v>-</v>
      </c>
      <c r="JL66" s="429" t="str">
        <f t="shared" si="149"/>
        <v>-</v>
      </c>
      <c r="JM66" s="429" t="str">
        <f t="shared" si="150"/>
        <v>-</v>
      </c>
      <c r="JN66" s="430" t="str">
        <f t="shared" si="151"/>
        <v>-</v>
      </c>
      <c r="JO66" s="450"/>
      <c r="JP66" s="450"/>
      <c r="JQ66" s="428">
        <f t="shared" si="152"/>
        <v>1</v>
      </c>
      <c r="JR66" s="429">
        <f t="shared" si="153"/>
        <v>1</v>
      </c>
      <c r="JS66" s="429">
        <f t="shared" si="154"/>
        <v>1</v>
      </c>
      <c r="JT66" s="429" t="str">
        <f t="shared" si="155"/>
        <v>-</v>
      </c>
      <c r="JU66" s="429" t="str">
        <f t="shared" si="156"/>
        <v>-</v>
      </c>
      <c r="JV66" s="430" t="str">
        <f t="shared" si="157"/>
        <v>-</v>
      </c>
      <c r="JW66" s="450"/>
      <c r="JX66" s="450"/>
      <c r="JY66" s="428" t="str">
        <f t="shared" si="158"/>
        <v>-</v>
      </c>
      <c r="JZ66" s="429" t="str">
        <f t="shared" si="159"/>
        <v>-</v>
      </c>
      <c r="KA66" s="430" t="str">
        <f t="shared" si="160"/>
        <v>-</v>
      </c>
      <c r="KB66" s="172"/>
      <c r="KC66" s="355"/>
      <c r="KD66" s="355"/>
      <c r="KE66" s="355"/>
      <c r="KF66" s="355"/>
      <c r="KG66" s="355"/>
      <c r="KH66" s="355"/>
      <c r="KI66" s="358"/>
      <c r="KJ66" s="358"/>
      <c r="KK66" s="358"/>
      <c r="KL66" s="358"/>
      <c r="KM66" s="358"/>
      <c r="KN66" s="358"/>
      <c r="KO66" s="358"/>
      <c r="KP66" s="358"/>
      <c r="KQ66" s="358"/>
      <c r="KR66" s="358"/>
      <c r="KS66" s="358"/>
      <c r="KT66" s="358"/>
      <c r="KU66" s="358"/>
      <c r="KV66" s="358"/>
      <c r="KW66" s="358"/>
      <c r="KX66" s="358"/>
      <c r="KY66" s="358"/>
      <c r="KZ66" s="358"/>
      <c r="LA66" s="358"/>
      <c r="LB66" s="358"/>
      <c r="LC66" s="358"/>
      <c r="LD66" s="358"/>
      <c r="LE66" s="358"/>
      <c r="LF66" s="358"/>
      <c r="LG66" s="358"/>
      <c r="LH66" s="358"/>
      <c r="LI66" s="358"/>
      <c r="LJ66" s="358"/>
      <c r="LK66" s="358"/>
      <c r="LL66" s="358"/>
      <c r="LM66" s="358"/>
      <c r="LN66" s="358"/>
      <c r="LO66" s="358"/>
      <c r="LP66" s="358"/>
      <c r="LQ66" s="358"/>
      <c r="LR66" s="358"/>
      <c r="LS66" s="344"/>
      <c r="LT66" s="344"/>
      <c r="LU66" s="344"/>
      <c r="LV66" s="344"/>
      <c r="LW66" s="344"/>
      <c r="LX66" s="344"/>
      <c r="LY66" s="358"/>
      <c r="LZ66" s="358"/>
      <c r="MA66" s="405"/>
    </row>
    <row r="67" spans="1:339" x14ac:dyDescent="0.2">
      <c r="A67" s="310" t="s">
        <v>199</v>
      </c>
      <c r="B67" s="172">
        <v>1</v>
      </c>
      <c r="C67" s="172">
        <v>1</v>
      </c>
      <c r="D67" s="172" t="s">
        <v>315</v>
      </c>
      <c r="E67" s="172">
        <v>1</v>
      </c>
      <c r="F67" s="173"/>
      <c r="G67" s="218" t="s">
        <v>166</v>
      </c>
      <c r="H67" s="348">
        <v>2012</v>
      </c>
      <c r="I67" s="349">
        <v>2012</v>
      </c>
      <c r="J67" s="362"/>
      <c r="K67" s="362"/>
      <c r="L67" s="362">
        <v>25.3</v>
      </c>
      <c r="M67" s="362"/>
      <c r="N67" s="362"/>
      <c r="O67" s="363">
        <v>23.2</v>
      </c>
      <c r="P67" s="388">
        <v>2012</v>
      </c>
      <c r="Q67" s="389">
        <v>2012</v>
      </c>
      <c r="R67" s="362"/>
      <c r="S67" s="362"/>
      <c r="T67" s="362">
        <v>5</v>
      </c>
      <c r="U67" s="362"/>
      <c r="V67" s="362"/>
      <c r="W67" s="363">
        <v>16.7</v>
      </c>
      <c r="X67" s="388">
        <v>2012</v>
      </c>
      <c r="Y67" s="389">
        <v>2012</v>
      </c>
      <c r="Z67" s="362"/>
      <c r="AA67" s="362"/>
      <c r="AB67" s="362">
        <v>8.1999999999999993</v>
      </c>
      <c r="AC67" s="362"/>
      <c r="AD67" s="362"/>
      <c r="AE67" s="363">
        <v>37.5</v>
      </c>
      <c r="AF67" s="388"/>
      <c r="AG67" s="389"/>
      <c r="AH67" s="362"/>
      <c r="AI67" s="362"/>
      <c r="AJ67" s="362"/>
      <c r="AK67" s="362"/>
      <c r="AL67" s="362"/>
      <c r="AM67" s="363"/>
      <c r="AN67" s="388"/>
      <c r="AO67" s="389"/>
      <c r="AP67" s="362"/>
      <c r="AQ67" s="362"/>
      <c r="AR67" s="362"/>
      <c r="AS67" s="362"/>
      <c r="AT67" s="362"/>
      <c r="AU67" s="363"/>
      <c r="AV67" s="388"/>
      <c r="AW67" s="389"/>
      <c r="AX67" s="349"/>
      <c r="AY67" s="349"/>
      <c r="AZ67" s="349"/>
      <c r="BA67" s="349"/>
      <c r="BB67" s="349"/>
      <c r="BC67" s="481"/>
      <c r="BD67" s="388"/>
      <c r="BE67" s="389"/>
      <c r="BF67" s="396"/>
      <c r="BG67" s="396"/>
      <c r="BH67" s="396"/>
      <c r="BI67" s="396"/>
      <c r="BJ67" s="396"/>
      <c r="BK67" s="397"/>
      <c r="BL67" s="388"/>
      <c r="BM67" s="349"/>
      <c r="BN67" s="349"/>
      <c r="BO67" s="349"/>
      <c r="BP67" s="349"/>
      <c r="BQ67" s="349"/>
      <c r="BR67" s="349"/>
      <c r="BS67" s="481"/>
      <c r="BT67" s="388">
        <v>2012</v>
      </c>
      <c r="BU67" s="389">
        <v>2012</v>
      </c>
      <c r="BV67" s="396">
        <v>33.299999999999997</v>
      </c>
      <c r="BW67" s="396">
        <v>46.9</v>
      </c>
      <c r="BX67" s="397">
        <v>39.700000000000003</v>
      </c>
      <c r="BY67" s="216">
        <v>2350555</v>
      </c>
      <c r="BZ67" s="208">
        <v>2522268</v>
      </c>
      <c r="CA67" s="208">
        <v>4872823</v>
      </c>
      <c r="CB67" s="208">
        <v>2331601</v>
      </c>
      <c r="CC67" s="208">
        <v>2490166</v>
      </c>
      <c r="CD67" s="284">
        <v>4821767</v>
      </c>
      <c r="CE67" s="282"/>
      <c r="CF67" s="282"/>
      <c r="CG67" s="226" t="str">
        <f t="shared" si="161"/>
        <v>-</v>
      </c>
      <c r="CH67" s="227" t="str">
        <f t="shared" si="162"/>
        <v>-</v>
      </c>
      <c r="CI67" s="227">
        <f t="shared" si="163"/>
        <v>4872823</v>
      </c>
      <c r="CJ67" s="227" t="str">
        <f t="shared" si="164"/>
        <v>-</v>
      </c>
      <c r="CK67" s="227" t="str">
        <f t="shared" si="165"/>
        <v>-</v>
      </c>
      <c r="CL67" s="228">
        <f t="shared" si="166"/>
        <v>4821767</v>
      </c>
      <c r="CM67" s="282"/>
      <c r="CN67" s="282"/>
      <c r="CO67" s="226" t="str">
        <f t="shared" si="167"/>
        <v>-</v>
      </c>
      <c r="CP67" s="227" t="str">
        <f t="shared" si="168"/>
        <v>-</v>
      </c>
      <c r="CQ67" s="227">
        <f t="shared" si="169"/>
        <v>4872823</v>
      </c>
      <c r="CR67" s="227" t="str">
        <f t="shared" si="170"/>
        <v>-</v>
      </c>
      <c r="CS67" s="227" t="str">
        <f t="shared" si="171"/>
        <v>-</v>
      </c>
      <c r="CT67" s="228">
        <f t="shared" si="172"/>
        <v>4821767</v>
      </c>
      <c r="CU67" s="282"/>
      <c r="CV67" s="282"/>
      <c r="CW67" s="292" t="str">
        <f t="shared" si="173"/>
        <v>-</v>
      </c>
      <c r="CX67" s="234" t="str">
        <f t="shared" si="174"/>
        <v>-</v>
      </c>
      <c r="CY67" s="234">
        <f t="shared" si="175"/>
        <v>4872823</v>
      </c>
      <c r="CZ67" s="234" t="str">
        <f t="shared" si="176"/>
        <v>-</v>
      </c>
      <c r="DA67" s="234" t="str">
        <f t="shared" si="177"/>
        <v>-</v>
      </c>
      <c r="DB67" s="235">
        <f t="shared" si="178"/>
        <v>4821767</v>
      </c>
      <c r="DC67" s="282"/>
      <c r="DD67" s="282"/>
      <c r="DE67" s="226" t="str">
        <f t="shared" si="179"/>
        <v>-</v>
      </c>
      <c r="DF67" s="227" t="str">
        <f t="shared" si="180"/>
        <v>-</v>
      </c>
      <c r="DG67" s="227" t="str">
        <f t="shared" si="181"/>
        <v>-</v>
      </c>
      <c r="DH67" s="227" t="str">
        <f t="shared" si="182"/>
        <v>-</v>
      </c>
      <c r="DI67" s="227" t="str">
        <f t="shared" si="183"/>
        <v>-</v>
      </c>
      <c r="DJ67" s="228" t="str">
        <f t="shared" si="184"/>
        <v>-</v>
      </c>
      <c r="DK67" s="282"/>
      <c r="DL67" s="282"/>
      <c r="DM67" s="226" t="str">
        <f t="shared" si="185"/>
        <v>-</v>
      </c>
      <c r="DN67" s="227" t="str">
        <f t="shared" si="186"/>
        <v>-</v>
      </c>
      <c r="DO67" s="227" t="str">
        <f t="shared" si="187"/>
        <v>-</v>
      </c>
      <c r="DP67" s="227" t="str">
        <f t="shared" si="188"/>
        <v>-</v>
      </c>
      <c r="DQ67" s="227" t="str">
        <f t="shared" si="189"/>
        <v>-</v>
      </c>
      <c r="DR67" s="228" t="str">
        <f t="shared" si="190"/>
        <v>-</v>
      </c>
      <c r="DS67" s="282"/>
      <c r="DT67" s="282"/>
      <c r="DU67" s="226" t="str">
        <f t="shared" si="191"/>
        <v>-</v>
      </c>
      <c r="DV67" s="227" t="str">
        <f t="shared" si="192"/>
        <v>-</v>
      </c>
      <c r="DW67" s="227" t="str">
        <f t="shared" si="193"/>
        <v>-</v>
      </c>
      <c r="DX67" s="227" t="str">
        <f t="shared" si="194"/>
        <v>-</v>
      </c>
      <c r="DY67" s="227" t="str">
        <f t="shared" si="195"/>
        <v>-</v>
      </c>
      <c r="DZ67" s="228" t="str">
        <f t="shared" si="196"/>
        <v>-</v>
      </c>
      <c r="EA67" s="282"/>
      <c r="EB67" s="282"/>
      <c r="EC67" s="226" t="str">
        <f t="shared" si="197"/>
        <v>-</v>
      </c>
      <c r="ED67" s="227" t="str">
        <f t="shared" si="198"/>
        <v>-</v>
      </c>
      <c r="EE67" s="227" t="str">
        <f t="shared" si="199"/>
        <v>-</v>
      </c>
      <c r="EF67" s="227" t="str">
        <f t="shared" si="200"/>
        <v>-</v>
      </c>
      <c r="EG67" s="227" t="str">
        <f t="shared" si="201"/>
        <v>-</v>
      </c>
      <c r="EH67" s="228" t="str">
        <f t="shared" si="202"/>
        <v>-</v>
      </c>
      <c r="EI67" s="282"/>
      <c r="EJ67" s="282"/>
      <c r="EK67" s="226" t="str">
        <f t="shared" si="203"/>
        <v>-</v>
      </c>
      <c r="EL67" s="227" t="str">
        <f t="shared" si="204"/>
        <v>-</v>
      </c>
      <c r="EM67" s="227" t="str">
        <f t="shared" si="205"/>
        <v>-</v>
      </c>
      <c r="EN67" s="227" t="str">
        <f t="shared" si="206"/>
        <v>-</v>
      </c>
      <c r="EO67" s="227" t="str">
        <f t="shared" si="207"/>
        <v>-</v>
      </c>
      <c r="EP67" s="228" t="str">
        <f t="shared" si="208"/>
        <v>-</v>
      </c>
      <c r="EQ67" s="282"/>
      <c r="ER67" s="282"/>
      <c r="ES67" s="226">
        <f t="shared" si="209"/>
        <v>2331601</v>
      </c>
      <c r="ET67" s="227">
        <f t="shared" si="210"/>
        <v>2490166</v>
      </c>
      <c r="EU67" s="228">
        <f t="shared" si="211"/>
        <v>4821767</v>
      </c>
      <c r="EV67" s="282"/>
      <c r="EW67" s="282"/>
      <c r="EX67" s="301" t="str">
        <f t="shared" si="212"/>
        <v>-</v>
      </c>
      <c r="EY67" s="259" t="str">
        <f t="shared" si="213"/>
        <v>-</v>
      </c>
      <c r="EZ67" s="259">
        <f t="shared" si="214"/>
        <v>1232824.219</v>
      </c>
      <c r="FA67" s="259" t="str">
        <f t="shared" si="215"/>
        <v>-</v>
      </c>
      <c r="FB67" s="259" t="str">
        <f t="shared" si="216"/>
        <v>-</v>
      </c>
      <c r="FC67" s="260">
        <f t="shared" si="217"/>
        <v>1118649.9439999999</v>
      </c>
      <c r="FD67" s="282"/>
      <c r="FE67" s="282"/>
      <c r="FF67" s="301" t="str">
        <f t="shared" si="218"/>
        <v>-</v>
      </c>
      <c r="FG67" s="259" t="str">
        <f t="shared" si="219"/>
        <v>-</v>
      </c>
      <c r="FH67" s="259">
        <f t="shared" si="220"/>
        <v>243641.15000000002</v>
      </c>
      <c r="FI67" s="259" t="str">
        <f t="shared" si="221"/>
        <v>-</v>
      </c>
      <c r="FJ67" s="259" t="str">
        <f t="shared" si="222"/>
        <v>-</v>
      </c>
      <c r="FK67" s="260">
        <f t="shared" si="223"/>
        <v>805235.08899999992</v>
      </c>
      <c r="FL67" s="282"/>
      <c r="FM67" s="282"/>
      <c r="FN67" s="301" t="str">
        <f t="shared" si="224"/>
        <v>-</v>
      </c>
      <c r="FO67" s="259" t="str">
        <f t="shared" si="225"/>
        <v>-</v>
      </c>
      <c r="FP67" s="259">
        <f t="shared" si="226"/>
        <v>399571.48599999998</v>
      </c>
      <c r="FQ67" s="259" t="str">
        <f t="shared" si="227"/>
        <v>-</v>
      </c>
      <c r="FR67" s="259" t="str">
        <f t="shared" si="228"/>
        <v>-</v>
      </c>
      <c r="FS67" s="260">
        <f t="shared" si="229"/>
        <v>1808162.625</v>
      </c>
      <c r="FT67" s="282"/>
      <c r="FU67" s="282"/>
      <c r="FV67" s="301" t="str">
        <f t="shared" si="230"/>
        <v>-</v>
      </c>
      <c r="FW67" s="259" t="str">
        <f t="shared" si="231"/>
        <v>-</v>
      </c>
      <c r="FX67" s="259" t="str">
        <f t="shared" si="232"/>
        <v>-</v>
      </c>
      <c r="FY67" s="259" t="str">
        <f t="shared" si="233"/>
        <v>-</v>
      </c>
      <c r="FZ67" s="259" t="str">
        <f t="shared" si="234"/>
        <v>-</v>
      </c>
      <c r="GA67" s="260" t="str">
        <f t="shared" si="235"/>
        <v>-</v>
      </c>
      <c r="GB67" s="282"/>
      <c r="GC67" s="282"/>
      <c r="GD67" s="301" t="str">
        <f t="shared" si="236"/>
        <v>-</v>
      </c>
      <c r="GE67" s="259" t="str">
        <f t="shared" si="237"/>
        <v>-</v>
      </c>
      <c r="GF67" s="259" t="str">
        <f t="shared" si="238"/>
        <v>-</v>
      </c>
      <c r="GG67" s="259" t="str">
        <f t="shared" si="239"/>
        <v>-</v>
      </c>
      <c r="GH67" s="259" t="str">
        <f t="shared" si="240"/>
        <v>-</v>
      </c>
      <c r="GI67" s="260" t="str">
        <f t="shared" si="241"/>
        <v>-</v>
      </c>
      <c r="GJ67" s="282"/>
      <c r="GK67" s="282"/>
      <c r="GL67" s="301" t="str">
        <f t="shared" si="242"/>
        <v>-</v>
      </c>
      <c r="GM67" s="259" t="str">
        <f t="shared" si="243"/>
        <v>-</v>
      </c>
      <c r="GN67" s="259" t="str">
        <f t="shared" si="244"/>
        <v>-</v>
      </c>
      <c r="GO67" s="259" t="str">
        <f t="shared" si="245"/>
        <v>-</v>
      </c>
      <c r="GP67" s="259" t="str">
        <f t="shared" si="246"/>
        <v>-</v>
      </c>
      <c r="GQ67" s="260" t="str">
        <f t="shared" si="247"/>
        <v>-</v>
      </c>
      <c r="GR67" s="282"/>
      <c r="GS67" s="282"/>
      <c r="GT67" s="301" t="str">
        <f t="shared" si="248"/>
        <v>-</v>
      </c>
      <c r="GU67" s="259" t="str">
        <f t="shared" si="249"/>
        <v>-</v>
      </c>
      <c r="GV67" s="259" t="str">
        <f t="shared" si="250"/>
        <v>-</v>
      </c>
      <c r="GW67" s="259" t="str">
        <f t="shared" si="251"/>
        <v>-</v>
      </c>
      <c r="GX67" s="259" t="str">
        <f t="shared" si="252"/>
        <v>-</v>
      </c>
      <c r="GY67" s="260" t="str">
        <f t="shared" si="253"/>
        <v>-</v>
      </c>
      <c r="GZ67" s="282"/>
      <c r="HA67" s="282"/>
      <c r="HB67" s="301" t="str">
        <f t="shared" si="254"/>
        <v>-</v>
      </c>
      <c r="HC67" s="259" t="str">
        <f t="shared" si="255"/>
        <v>-</v>
      </c>
      <c r="HD67" s="259" t="str">
        <f t="shared" si="256"/>
        <v>-</v>
      </c>
      <c r="HE67" s="259" t="str">
        <f t="shared" si="257"/>
        <v>-</v>
      </c>
      <c r="HF67" s="259" t="str">
        <f t="shared" si="258"/>
        <v>-</v>
      </c>
      <c r="HG67" s="260" t="str">
        <f t="shared" si="259"/>
        <v>-</v>
      </c>
      <c r="HH67" s="282"/>
      <c r="HI67" s="282"/>
      <c r="HJ67" s="301">
        <f t="shared" si="260"/>
        <v>776423.13299999991</v>
      </c>
      <c r="HK67" s="259">
        <f t="shared" si="261"/>
        <v>1167887.8539999998</v>
      </c>
      <c r="HL67" s="260">
        <f t="shared" si="262"/>
        <v>1914241.4990000001</v>
      </c>
      <c r="HM67" s="428" t="str">
        <f t="shared" si="110"/>
        <v>-</v>
      </c>
      <c r="HN67" s="429" t="str">
        <f t="shared" si="111"/>
        <v>-</v>
      </c>
      <c r="HO67" s="429">
        <f t="shared" si="112"/>
        <v>1</v>
      </c>
      <c r="HP67" s="429" t="str">
        <f t="shared" si="113"/>
        <v>-</v>
      </c>
      <c r="HQ67" s="429" t="str">
        <f t="shared" si="114"/>
        <v>-</v>
      </c>
      <c r="HR67" s="430">
        <f t="shared" si="115"/>
        <v>1</v>
      </c>
      <c r="HS67" s="450"/>
      <c r="HT67" s="450"/>
      <c r="HU67" s="428" t="str">
        <f t="shared" si="116"/>
        <v>-</v>
      </c>
      <c r="HV67" s="429" t="str">
        <f t="shared" si="117"/>
        <v>-</v>
      </c>
      <c r="HW67" s="429">
        <f t="shared" si="118"/>
        <v>1</v>
      </c>
      <c r="HX67" s="429" t="str">
        <f t="shared" si="119"/>
        <v>-</v>
      </c>
      <c r="HY67" s="429" t="str">
        <f t="shared" si="120"/>
        <v>-</v>
      </c>
      <c r="HZ67" s="430">
        <f t="shared" si="121"/>
        <v>1</v>
      </c>
      <c r="IA67" s="450"/>
      <c r="IB67" s="450"/>
      <c r="IC67" s="428" t="str">
        <f t="shared" si="122"/>
        <v>-</v>
      </c>
      <c r="ID67" s="429" t="str">
        <f t="shared" si="123"/>
        <v>-</v>
      </c>
      <c r="IE67" s="429">
        <f t="shared" si="124"/>
        <v>1</v>
      </c>
      <c r="IF67" s="429" t="str">
        <f t="shared" si="125"/>
        <v>-</v>
      </c>
      <c r="IG67" s="429" t="str">
        <f t="shared" si="126"/>
        <v>-</v>
      </c>
      <c r="IH67" s="430">
        <f t="shared" si="127"/>
        <v>1</v>
      </c>
      <c r="II67" s="450"/>
      <c r="IJ67" s="450"/>
      <c r="IK67" s="428" t="str">
        <f t="shared" si="128"/>
        <v>-</v>
      </c>
      <c r="IL67" s="429" t="str">
        <f t="shared" si="129"/>
        <v>-</v>
      </c>
      <c r="IM67" s="429" t="str">
        <f t="shared" si="130"/>
        <v>-</v>
      </c>
      <c r="IN67" s="429" t="str">
        <f t="shared" si="131"/>
        <v>-</v>
      </c>
      <c r="IO67" s="429" t="str">
        <f t="shared" si="132"/>
        <v>-</v>
      </c>
      <c r="IP67" s="430" t="str">
        <f t="shared" si="133"/>
        <v>-</v>
      </c>
      <c r="IQ67" s="450"/>
      <c r="IR67" s="450"/>
      <c r="IS67" s="428" t="str">
        <f t="shared" si="134"/>
        <v>-</v>
      </c>
      <c r="IT67" s="429" t="str">
        <f t="shared" si="135"/>
        <v>-</v>
      </c>
      <c r="IU67" s="429" t="str">
        <f t="shared" si="136"/>
        <v>-</v>
      </c>
      <c r="IV67" s="429" t="str">
        <f t="shared" si="137"/>
        <v>-</v>
      </c>
      <c r="IW67" s="429" t="str">
        <f t="shared" si="138"/>
        <v>-</v>
      </c>
      <c r="IX67" s="430" t="str">
        <f t="shared" si="139"/>
        <v>-</v>
      </c>
      <c r="IY67" s="450"/>
      <c r="IZ67" s="450"/>
      <c r="JA67" s="428" t="str">
        <f t="shared" si="140"/>
        <v>-</v>
      </c>
      <c r="JB67" s="429" t="str">
        <f t="shared" si="141"/>
        <v>-</v>
      </c>
      <c r="JC67" s="429" t="str">
        <f t="shared" si="142"/>
        <v>-</v>
      </c>
      <c r="JD67" s="429" t="str">
        <f t="shared" si="143"/>
        <v>-</v>
      </c>
      <c r="JE67" s="429" t="str">
        <f t="shared" si="144"/>
        <v>-</v>
      </c>
      <c r="JF67" s="430" t="str">
        <f t="shared" si="145"/>
        <v>-</v>
      </c>
      <c r="JG67" s="450"/>
      <c r="JH67" s="450"/>
      <c r="JI67" s="428" t="str">
        <f t="shared" si="146"/>
        <v>-</v>
      </c>
      <c r="JJ67" s="429" t="str">
        <f t="shared" si="147"/>
        <v>-</v>
      </c>
      <c r="JK67" s="429" t="str">
        <f t="shared" si="148"/>
        <v>-</v>
      </c>
      <c r="JL67" s="429" t="str">
        <f t="shared" si="149"/>
        <v>-</v>
      </c>
      <c r="JM67" s="429" t="str">
        <f t="shared" si="150"/>
        <v>-</v>
      </c>
      <c r="JN67" s="430" t="str">
        <f t="shared" si="151"/>
        <v>-</v>
      </c>
      <c r="JO67" s="450"/>
      <c r="JP67" s="450"/>
      <c r="JQ67" s="428" t="str">
        <f t="shared" si="152"/>
        <v>-</v>
      </c>
      <c r="JR67" s="429" t="str">
        <f t="shared" si="153"/>
        <v>-</v>
      </c>
      <c r="JS67" s="429" t="str">
        <f t="shared" si="154"/>
        <v>-</v>
      </c>
      <c r="JT67" s="429" t="str">
        <f t="shared" si="155"/>
        <v>-</v>
      </c>
      <c r="JU67" s="429" t="str">
        <f t="shared" si="156"/>
        <v>-</v>
      </c>
      <c r="JV67" s="430" t="str">
        <f t="shared" si="157"/>
        <v>-</v>
      </c>
      <c r="JW67" s="450"/>
      <c r="JX67" s="450"/>
      <c r="JY67" s="428">
        <f t="shared" si="158"/>
        <v>1</v>
      </c>
      <c r="JZ67" s="429">
        <f t="shared" si="159"/>
        <v>1</v>
      </c>
      <c r="KA67" s="430">
        <f t="shared" si="160"/>
        <v>1</v>
      </c>
      <c r="KB67" s="172"/>
      <c r="KC67" s="355"/>
      <c r="KD67" s="355"/>
      <c r="KE67" s="355"/>
      <c r="KF67" s="355"/>
      <c r="KG67" s="355" t="s">
        <v>573</v>
      </c>
      <c r="KH67" s="355"/>
      <c r="KI67" s="358"/>
      <c r="KJ67" s="358"/>
      <c r="KK67" s="358"/>
      <c r="KL67" s="358"/>
      <c r="KM67" s="358"/>
      <c r="KN67" s="358"/>
      <c r="KO67" s="358"/>
      <c r="KP67" s="358"/>
      <c r="KQ67" s="358"/>
      <c r="KR67" s="358"/>
      <c r="KS67" s="358"/>
      <c r="KT67" s="358"/>
      <c r="KU67" s="358"/>
      <c r="KV67" s="358"/>
      <c r="KW67" s="358"/>
      <c r="KX67" s="358"/>
      <c r="KY67" s="358"/>
      <c r="KZ67" s="358"/>
      <c r="LA67" s="358"/>
      <c r="LB67" s="358"/>
      <c r="LC67" s="358"/>
      <c r="LD67" s="358"/>
      <c r="LE67" s="358"/>
      <c r="LF67" s="358"/>
      <c r="LG67" s="358"/>
      <c r="LH67" s="358"/>
      <c r="LI67" s="358"/>
      <c r="LJ67" s="358"/>
      <c r="LK67" s="358"/>
      <c r="LL67" s="358"/>
      <c r="LM67" s="358"/>
      <c r="LN67" s="358"/>
      <c r="LO67" s="358"/>
      <c r="LP67" s="358"/>
      <c r="LQ67" s="358"/>
      <c r="LR67" s="358"/>
      <c r="LS67" s="344"/>
      <c r="LT67" s="344"/>
      <c r="LU67" s="344"/>
      <c r="LV67" s="344"/>
      <c r="LW67" s="344"/>
      <c r="LX67" s="344"/>
      <c r="LY67" s="358"/>
      <c r="LZ67" s="358"/>
      <c r="MA67" s="405"/>
    </row>
    <row r="68" spans="1:339" x14ac:dyDescent="0.2">
      <c r="A68" s="310" t="s">
        <v>199</v>
      </c>
      <c r="B68" s="172">
        <v>0</v>
      </c>
      <c r="C68" s="172">
        <v>1</v>
      </c>
      <c r="D68" s="172" t="s">
        <v>335</v>
      </c>
      <c r="E68" s="172">
        <v>1</v>
      </c>
      <c r="F68" s="173">
        <v>2</v>
      </c>
      <c r="G68" s="218" t="s">
        <v>245</v>
      </c>
      <c r="H68" s="348">
        <v>2010</v>
      </c>
      <c r="I68" s="349">
        <v>2010</v>
      </c>
      <c r="J68" s="362">
        <v>8.3000000000000007</v>
      </c>
      <c r="K68" s="362">
        <v>11</v>
      </c>
      <c r="L68" s="362">
        <v>9.8000000000000007</v>
      </c>
      <c r="M68" s="362"/>
      <c r="N68" s="362"/>
      <c r="O68" s="363"/>
      <c r="P68" s="388">
        <v>2010</v>
      </c>
      <c r="Q68" s="389">
        <v>2010</v>
      </c>
      <c r="R68" s="362">
        <v>10.8</v>
      </c>
      <c r="S68" s="362">
        <v>10.199999999999999</v>
      </c>
      <c r="T68" s="362">
        <v>10.5</v>
      </c>
      <c r="U68" s="362"/>
      <c r="V68" s="362"/>
      <c r="W68" s="363"/>
      <c r="X68" s="388">
        <v>2010</v>
      </c>
      <c r="Y68" s="389">
        <v>2010</v>
      </c>
      <c r="Z68" s="362">
        <v>3.5</v>
      </c>
      <c r="AA68" s="362">
        <v>4.3</v>
      </c>
      <c r="AB68" s="362">
        <v>3.9</v>
      </c>
      <c r="AC68" s="362"/>
      <c r="AD68" s="362"/>
      <c r="AE68" s="363"/>
      <c r="AF68" s="388">
        <v>2010</v>
      </c>
      <c r="AG68" s="389">
        <v>2010</v>
      </c>
      <c r="AH68" s="362">
        <v>6.1</v>
      </c>
      <c r="AI68" s="362">
        <v>8.1999999999999993</v>
      </c>
      <c r="AJ68" s="362">
        <v>7.3</v>
      </c>
      <c r="AK68" s="362"/>
      <c r="AL68" s="362"/>
      <c r="AM68" s="363"/>
      <c r="AN68" s="388">
        <v>2010</v>
      </c>
      <c r="AO68" s="389">
        <v>2010</v>
      </c>
      <c r="AP68" s="362">
        <v>23.1</v>
      </c>
      <c r="AQ68" s="362">
        <v>8.1</v>
      </c>
      <c r="AR68" s="362">
        <v>13.3</v>
      </c>
      <c r="AS68" s="362"/>
      <c r="AT68" s="362"/>
      <c r="AU68" s="363"/>
      <c r="AV68" s="388">
        <v>2010</v>
      </c>
      <c r="AW68" s="389">
        <v>2010</v>
      </c>
      <c r="AX68" s="349">
        <v>1.9</v>
      </c>
      <c r="AY68" s="349">
        <v>4.3</v>
      </c>
      <c r="AZ68" s="349">
        <v>2.8</v>
      </c>
      <c r="BA68" s="349"/>
      <c r="BB68" s="349"/>
      <c r="BC68" s="481"/>
      <c r="BD68" s="388"/>
      <c r="BE68" s="389"/>
      <c r="BF68" s="396"/>
      <c r="BG68" s="396"/>
      <c r="BH68" s="396"/>
      <c r="BI68" s="396"/>
      <c r="BJ68" s="396"/>
      <c r="BK68" s="397"/>
      <c r="BL68" s="388">
        <v>2010</v>
      </c>
      <c r="BM68" s="349">
        <v>2010</v>
      </c>
      <c r="BN68" s="349">
        <v>3.2</v>
      </c>
      <c r="BO68" s="349">
        <v>6.5</v>
      </c>
      <c r="BP68" s="349">
        <v>5</v>
      </c>
      <c r="BQ68" s="349" t="s">
        <v>573</v>
      </c>
      <c r="BR68" s="349" t="s">
        <v>573</v>
      </c>
      <c r="BS68" s="481" t="s">
        <v>573</v>
      </c>
      <c r="BT68" s="388"/>
      <c r="BU68" s="389"/>
      <c r="BV68" s="396"/>
      <c r="BW68" s="396"/>
      <c r="BX68" s="397"/>
      <c r="BY68" s="216">
        <v>640263</v>
      </c>
      <c r="BZ68" s="208">
        <v>553083</v>
      </c>
      <c r="CA68" s="208">
        <v>1193346</v>
      </c>
      <c r="CB68" s="208">
        <v>650238</v>
      </c>
      <c r="CC68" s="208">
        <v>558910</v>
      </c>
      <c r="CD68" s="284">
        <v>1209148</v>
      </c>
      <c r="CE68" s="282"/>
      <c r="CF68" s="282"/>
      <c r="CG68" s="226">
        <f t="shared" si="161"/>
        <v>640263</v>
      </c>
      <c r="CH68" s="227">
        <f t="shared" si="162"/>
        <v>553083</v>
      </c>
      <c r="CI68" s="227">
        <f t="shared" si="163"/>
        <v>1193346</v>
      </c>
      <c r="CJ68" s="227" t="str">
        <f t="shared" si="164"/>
        <v>-</v>
      </c>
      <c r="CK68" s="227" t="str">
        <f t="shared" si="165"/>
        <v>-</v>
      </c>
      <c r="CL68" s="228" t="str">
        <f t="shared" si="166"/>
        <v>-</v>
      </c>
      <c r="CM68" s="282"/>
      <c r="CN68" s="282"/>
      <c r="CO68" s="226">
        <f t="shared" si="167"/>
        <v>640263</v>
      </c>
      <c r="CP68" s="227">
        <f t="shared" si="168"/>
        <v>553083</v>
      </c>
      <c r="CQ68" s="227">
        <f t="shared" si="169"/>
        <v>1193346</v>
      </c>
      <c r="CR68" s="227" t="str">
        <f t="shared" si="170"/>
        <v>-</v>
      </c>
      <c r="CS68" s="227" t="str">
        <f t="shared" si="171"/>
        <v>-</v>
      </c>
      <c r="CT68" s="228" t="str">
        <f t="shared" si="172"/>
        <v>-</v>
      </c>
      <c r="CU68" s="282"/>
      <c r="CV68" s="282"/>
      <c r="CW68" s="292">
        <f t="shared" si="173"/>
        <v>640263</v>
      </c>
      <c r="CX68" s="234">
        <f t="shared" si="174"/>
        <v>553083</v>
      </c>
      <c r="CY68" s="234">
        <f t="shared" si="175"/>
        <v>1193346</v>
      </c>
      <c r="CZ68" s="234" t="str">
        <f t="shared" si="176"/>
        <v>-</v>
      </c>
      <c r="DA68" s="234" t="str">
        <f t="shared" si="177"/>
        <v>-</v>
      </c>
      <c r="DB68" s="235" t="str">
        <f t="shared" si="178"/>
        <v>-</v>
      </c>
      <c r="DC68" s="282"/>
      <c r="DD68" s="282"/>
      <c r="DE68" s="226">
        <f t="shared" si="179"/>
        <v>640263</v>
      </c>
      <c r="DF68" s="227">
        <f t="shared" si="180"/>
        <v>553083</v>
      </c>
      <c r="DG68" s="227">
        <f t="shared" si="181"/>
        <v>1193346</v>
      </c>
      <c r="DH68" s="227" t="str">
        <f t="shared" si="182"/>
        <v>-</v>
      </c>
      <c r="DI68" s="227" t="str">
        <f t="shared" si="183"/>
        <v>-</v>
      </c>
      <c r="DJ68" s="228" t="str">
        <f t="shared" si="184"/>
        <v>-</v>
      </c>
      <c r="DK68" s="282"/>
      <c r="DL68" s="282"/>
      <c r="DM68" s="226">
        <f t="shared" si="185"/>
        <v>640263</v>
      </c>
      <c r="DN68" s="227">
        <f t="shared" si="186"/>
        <v>553083</v>
      </c>
      <c r="DO68" s="227">
        <f t="shared" si="187"/>
        <v>1193346</v>
      </c>
      <c r="DP68" s="227" t="str">
        <f t="shared" si="188"/>
        <v>-</v>
      </c>
      <c r="DQ68" s="227" t="str">
        <f t="shared" si="189"/>
        <v>-</v>
      </c>
      <c r="DR68" s="228" t="str">
        <f t="shared" si="190"/>
        <v>-</v>
      </c>
      <c r="DS68" s="282"/>
      <c r="DT68" s="282"/>
      <c r="DU68" s="226">
        <f t="shared" si="191"/>
        <v>640263</v>
      </c>
      <c r="DV68" s="227">
        <f t="shared" si="192"/>
        <v>553083</v>
      </c>
      <c r="DW68" s="227">
        <f t="shared" si="193"/>
        <v>1193346</v>
      </c>
      <c r="DX68" s="227" t="str">
        <f t="shared" si="194"/>
        <v>-</v>
      </c>
      <c r="DY68" s="227" t="str">
        <f t="shared" si="195"/>
        <v>-</v>
      </c>
      <c r="DZ68" s="228" t="str">
        <f t="shared" si="196"/>
        <v>-</v>
      </c>
      <c r="EA68" s="282"/>
      <c r="EB68" s="282"/>
      <c r="EC68" s="226" t="str">
        <f t="shared" si="197"/>
        <v>-</v>
      </c>
      <c r="ED68" s="227" t="str">
        <f t="shared" si="198"/>
        <v>-</v>
      </c>
      <c r="EE68" s="227" t="str">
        <f t="shared" si="199"/>
        <v>-</v>
      </c>
      <c r="EF68" s="227" t="str">
        <f t="shared" si="200"/>
        <v>-</v>
      </c>
      <c r="EG68" s="227" t="str">
        <f t="shared" si="201"/>
        <v>-</v>
      </c>
      <c r="EH68" s="228" t="str">
        <f t="shared" si="202"/>
        <v>-</v>
      </c>
      <c r="EI68" s="282"/>
      <c r="EJ68" s="282"/>
      <c r="EK68" s="226">
        <f t="shared" si="203"/>
        <v>640263</v>
      </c>
      <c r="EL68" s="227">
        <f t="shared" si="204"/>
        <v>553083</v>
      </c>
      <c r="EM68" s="227">
        <f t="shared" si="205"/>
        <v>1193346</v>
      </c>
      <c r="EN68" s="227">
        <f t="shared" si="206"/>
        <v>650238</v>
      </c>
      <c r="EO68" s="227">
        <f t="shared" si="207"/>
        <v>558910</v>
      </c>
      <c r="EP68" s="228">
        <f t="shared" si="208"/>
        <v>1209148</v>
      </c>
      <c r="EQ68" s="282"/>
      <c r="ER68" s="282"/>
      <c r="ES68" s="226" t="str">
        <f t="shared" si="209"/>
        <v>-</v>
      </c>
      <c r="ET68" s="227" t="str">
        <f t="shared" si="210"/>
        <v>-</v>
      </c>
      <c r="EU68" s="228" t="str">
        <f t="shared" si="211"/>
        <v>-</v>
      </c>
      <c r="EV68" s="282"/>
      <c r="EW68" s="282"/>
      <c r="EX68" s="301">
        <f t="shared" si="212"/>
        <v>53141.829000000005</v>
      </c>
      <c r="EY68" s="259">
        <f t="shared" si="213"/>
        <v>60839.13</v>
      </c>
      <c r="EZ68" s="259">
        <f t="shared" si="214"/>
        <v>116947.90800000001</v>
      </c>
      <c r="FA68" s="259" t="str">
        <f t="shared" si="215"/>
        <v>-</v>
      </c>
      <c r="FB68" s="259" t="str">
        <f t="shared" si="216"/>
        <v>-</v>
      </c>
      <c r="FC68" s="260" t="str">
        <f t="shared" si="217"/>
        <v>-</v>
      </c>
      <c r="FD68" s="282"/>
      <c r="FE68" s="282"/>
      <c r="FF68" s="301">
        <f t="shared" si="218"/>
        <v>69148.40400000001</v>
      </c>
      <c r="FG68" s="259">
        <f t="shared" si="219"/>
        <v>56414.465999999993</v>
      </c>
      <c r="FH68" s="259">
        <f t="shared" si="220"/>
        <v>125301.33</v>
      </c>
      <c r="FI68" s="259" t="str">
        <f t="shared" si="221"/>
        <v>-</v>
      </c>
      <c r="FJ68" s="259" t="str">
        <f t="shared" si="222"/>
        <v>-</v>
      </c>
      <c r="FK68" s="260" t="str">
        <f t="shared" si="223"/>
        <v>-</v>
      </c>
      <c r="FL68" s="282"/>
      <c r="FM68" s="282"/>
      <c r="FN68" s="301">
        <f t="shared" si="224"/>
        <v>22409.205000000002</v>
      </c>
      <c r="FO68" s="259">
        <f t="shared" si="225"/>
        <v>23782.569</v>
      </c>
      <c r="FP68" s="259">
        <f t="shared" si="226"/>
        <v>46540.493999999999</v>
      </c>
      <c r="FQ68" s="259" t="str">
        <f t="shared" si="227"/>
        <v>-</v>
      </c>
      <c r="FR68" s="259" t="str">
        <f t="shared" si="228"/>
        <v>-</v>
      </c>
      <c r="FS68" s="260" t="str">
        <f t="shared" si="229"/>
        <v>-</v>
      </c>
      <c r="FT68" s="282"/>
      <c r="FU68" s="282"/>
      <c r="FV68" s="301">
        <f t="shared" si="230"/>
        <v>39056.042999999998</v>
      </c>
      <c r="FW68" s="259">
        <f t="shared" si="231"/>
        <v>45352.805999999997</v>
      </c>
      <c r="FX68" s="259">
        <f t="shared" si="232"/>
        <v>87114.258000000002</v>
      </c>
      <c r="FY68" s="259" t="str">
        <f t="shared" si="233"/>
        <v>-</v>
      </c>
      <c r="FZ68" s="259" t="str">
        <f t="shared" si="234"/>
        <v>-</v>
      </c>
      <c r="GA68" s="260" t="str">
        <f t="shared" si="235"/>
        <v>-</v>
      </c>
      <c r="GB68" s="282"/>
      <c r="GC68" s="282"/>
      <c r="GD68" s="301">
        <f t="shared" si="236"/>
        <v>147900.753</v>
      </c>
      <c r="GE68" s="259">
        <f t="shared" si="237"/>
        <v>44799.722999999998</v>
      </c>
      <c r="GF68" s="259">
        <f t="shared" si="238"/>
        <v>158715.01800000001</v>
      </c>
      <c r="GG68" s="259" t="str">
        <f t="shared" si="239"/>
        <v>-</v>
      </c>
      <c r="GH68" s="259" t="str">
        <f t="shared" si="240"/>
        <v>-</v>
      </c>
      <c r="GI68" s="260" t="str">
        <f t="shared" si="241"/>
        <v>-</v>
      </c>
      <c r="GJ68" s="282"/>
      <c r="GK68" s="282"/>
      <c r="GL68" s="301">
        <f t="shared" si="242"/>
        <v>12164.996999999999</v>
      </c>
      <c r="GM68" s="259">
        <f t="shared" si="243"/>
        <v>23782.569</v>
      </c>
      <c r="GN68" s="259">
        <f t="shared" si="244"/>
        <v>33413.687999999995</v>
      </c>
      <c r="GO68" s="259" t="str">
        <f t="shared" si="245"/>
        <v>-</v>
      </c>
      <c r="GP68" s="259" t="str">
        <f t="shared" si="246"/>
        <v>-</v>
      </c>
      <c r="GQ68" s="260" t="str">
        <f t="shared" si="247"/>
        <v>-</v>
      </c>
      <c r="GR68" s="282"/>
      <c r="GS68" s="282"/>
      <c r="GT68" s="301" t="str">
        <f t="shared" si="248"/>
        <v>-</v>
      </c>
      <c r="GU68" s="259" t="str">
        <f t="shared" si="249"/>
        <v>-</v>
      </c>
      <c r="GV68" s="259" t="str">
        <f t="shared" si="250"/>
        <v>-</v>
      </c>
      <c r="GW68" s="259" t="str">
        <f t="shared" si="251"/>
        <v>-</v>
      </c>
      <c r="GX68" s="259" t="str">
        <f t="shared" si="252"/>
        <v>-</v>
      </c>
      <c r="GY68" s="260" t="str">
        <f t="shared" si="253"/>
        <v>-</v>
      </c>
      <c r="GZ68" s="282"/>
      <c r="HA68" s="282"/>
      <c r="HB68" s="301">
        <f t="shared" si="254"/>
        <v>20488.416000000001</v>
      </c>
      <c r="HC68" s="259">
        <f t="shared" si="255"/>
        <v>35950.395000000004</v>
      </c>
      <c r="HD68" s="259">
        <f t="shared" si="256"/>
        <v>59667.3</v>
      </c>
      <c r="HE68" s="259" t="e">
        <f t="shared" si="257"/>
        <v>#VALUE!</v>
      </c>
      <c r="HF68" s="259" t="e">
        <f t="shared" si="258"/>
        <v>#VALUE!</v>
      </c>
      <c r="HG68" s="260" t="e">
        <f t="shared" si="259"/>
        <v>#VALUE!</v>
      </c>
      <c r="HH68" s="282"/>
      <c r="HI68" s="282"/>
      <c r="HJ68" s="301" t="str">
        <f t="shared" si="260"/>
        <v>-</v>
      </c>
      <c r="HK68" s="259" t="str">
        <f t="shared" si="261"/>
        <v>-</v>
      </c>
      <c r="HL68" s="260" t="str">
        <f t="shared" si="262"/>
        <v>-</v>
      </c>
      <c r="HM68" s="428">
        <f t="shared" si="110"/>
        <v>1</v>
      </c>
      <c r="HN68" s="429">
        <f t="shared" si="111"/>
        <v>1</v>
      </c>
      <c r="HO68" s="429">
        <f t="shared" si="112"/>
        <v>1</v>
      </c>
      <c r="HP68" s="429" t="str">
        <f t="shared" si="113"/>
        <v>-</v>
      </c>
      <c r="HQ68" s="429" t="str">
        <f t="shared" si="114"/>
        <v>-</v>
      </c>
      <c r="HR68" s="430" t="str">
        <f t="shared" si="115"/>
        <v>-</v>
      </c>
      <c r="HS68" s="450"/>
      <c r="HT68" s="450"/>
      <c r="HU68" s="428">
        <f t="shared" si="116"/>
        <v>1</v>
      </c>
      <c r="HV68" s="429">
        <f t="shared" si="117"/>
        <v>1</v>
      </c>
      <c r="HW68" s="429">
        <f t="shared" si="118"/>
        <v>1</v>
      </c>
      <c r="HX68" s="429" t="str">
        <f t="shared" si="119"/>
        <v>-</v>
      </c>
      <c r="HY68" s="429" t="str">
        <f t="shared" si="120"/>
        <v>-</v>
      </c>
      <c r="HZ68" s="430" t="str">
        <f t="shared" si="121"/>
        <v>-</v>
      </c>
      <c r="IA68" s="450"/>
      <c r="IB68" s="450"/>
      <c r="IC68" s="428">
        <f t="shared" si="122"/>
        <v>1</v>
      </c>
      <c r="ID68" s="429">
        <f t="shared" si="123"/>
        <v>1</v>
      </c>
      <c r="IE68" s="429">
        <f t="shared" si="124"/>
        <v>1</v>
      </c>
      <c r="IF68" s="429" t="str">
        <f t="shared" si="125"/>
        <v>-</v>
      </c>
      <c r="IG68" s="429" t="str">
        <f t="shared" si="126"/>
        <v>-</v>
      </c>
      <c r="IH68" s="430" t="str">
        <f t="shared" si="127"/>
        <v>-</v>
      </c>
      <c r="II68" s="450"/>
      <c r="IJ68" s="450"/>
      <c r="IK68" s="428">
        <f t="shared" si="128"/>
        <v>1</v>
      </c>
      <c r="IL68" s="429">
        <f t="shared" si="129"/>
        <v>1</v>
      </c>
      <c r="IM68" s="429">
        <f t="shared" si="130"/>
        <v>1</v>
      </c>
      <c r="IN68" s="429" t="str">
        <f t="shared" si="131"/>
        <v>-</v>
      </c>
      <c r="IO68" s="429" t="str">
        <f t="shared" si="132"/>
        <v>-</v>
      </c>
      <c r="IP68" s="430" t="str">
        <f t="shared" si="133"/>
        <v>-</v>
      </c>
      <c r="IQ68" s="450"/>
      <c r="IR68" s="450"/>
      <c r="IS68" s="428">
        <f t="shared" si="134"/>
        <v>1</v>
      </c>
      <c r="IT68" s="429">
        <f t="shared" si="135"/>
        <v>1</v>
      </c>
      <c r="IU68" s="429">
        <f t="shared" si="136"/>
        <v>1</v>
      </c>
      <c r="IV68" s="429" t="str">
        <f t="shared" si="137"/>
        <v>-</v>
      </c>
      <c r="IW68" s="429" t="str">
        <f t="shared" si="138"/>
        <v>-</v>
      </c>
      <c r="IX68" s="430" t="str">
        <f t="shared" si="139"/>
        <v>-</v>
      </c>
      <c r="IY68" s="450"/>
      <c r="IZ68" s="450"/>
      <c r="JA68" s="428">
        <f t="shared" si="140"/>
        <v>1</v>
      </c>
      <c r="JB68" s="429">
        <f t="shared" si="141"/>
        <v>1</v>
      </c>
      <c r="JC68" s="429">
        <f t="shared" si="142"/>
        <v>1</v>
      </c>
      <c r="JD68" s="429" t="str">
        <f t="shared" si="143"/>
        <v>-</v>
      </c>
      <c r="JE68" s="429" t="str">
        <f t="shared" si="144"/>
        <v>-</v>
      </c>
      <c r="JF68" s="430" t="str">
        <f t="shared" si="145"/>
        <v>-</v>
      </c>
      <c r="JG68" s="450"/>
      <c r="JH68" s="450"/>
      <c r="JI68" s="428" t="str">
        <f t="shared" si="146"/>
        <v>-</v>
      </c>
      <c r="JJ68" s="429" t="str">
        <f t="shared" si="147"/>
        <v>-</v>
      </c>
      <c r="JK68" s="429" t="str">
        <f t="shared" si="148"/>
        <v>-</v>
      </c>
      <c r="JL68" s="429" t="str">
        <f t="shared" si="149"/>
        <v>-</v>
      </c>
      <c r="JM68" s="429" t="str">
        <f t="shared" si="150"/>
        <v>-</v>
      </c>
      <c r="JN68" s="430" t="str">
        <f t="shared" si="151"/>
        <v>-</v>
      </c>
      <c r="JO68" s="450"/>
      <c r="JP68" s="450"/>
      <c r="JQ68" s="428">
        <f t="shared" si="152"/>
        <v>1</v>
      </c>
      <c r="JR68" s="429">
        <f t="shared" si="153"/>
        <v>1</v>
      </c>
      <c r="JS68" s="429">
        <f t="shared" si="154"/>
        <v>1</v>
      </c>
      <c r="JT68" s="429" t="str">
        <f t="shared" si="155"/>
        <v>-</v>
      </c>
      <c r="JU68" s="429" t="str">
        <f t="shared" si="156"/>
        <v>-</v>
      </c>
      <c r="JV68" s="430" t="str">
        <f t="shared" si="157"/>
        <v>-</v>
      </c>
      <c r="JW68" s="450"/>
      <c r="JX68" s="450"/>
      <c r="JY68" s="428" t="str">
        <f t="shared" si="158"/>
        <v>-</v>
      </c>
      <c r="JZ68" s="429" t="str">
        <f t="shared" si="159"/>
        <v>-</v>
      </c>
      <c r="KA68" s="430" t="str">
        <f t="shared" si="160"/>
        <v>-</v>
      </c>
      <c r="KB68" s="172"/>
      <c r="KC68" s="355"/>
      <c r="KD68" s="355"/>
      <c r="KE68" s="355"/>
      <c r="KF68" s="355"/>
      <c r="KG68" s="355" t="s">
        <v>573</v>
      </c>
      <c r="KH68" s="355"/>
      <c r="KI68" s="358"/>
      <c r="KJ68" s="358"/>
      <c r="KK68" s="358"/>
      <c r="KL68" s="358"/>
      <c r="KM68" s="358"/>
      <c r="KN68" s="358"/>
      <c r="KO68" s="358"/>
      <c r="KP68" s="358"/>
      <c r="KQ68" s="358"/>
      <c r="KR68" s="358"/>
      <c r="KS68" s="358"/>
      <c r="KT68" s="358"/>
      <c r="KU68" s="358" t="s">
        <v>630</v>
      </c>
      <c r="KV68" s="358" t="s">
        <v>573</v>
      </c>
      <c r="KW68" s="358" t="s">
        <v>573</v>
      </c>
      <c r="KX68" s="358" t="s">
        <v>573</v>
      </c>
      <c r="KY68" s="358" t="s">
        <v>573</v>
      </c>
      <c r="KZ68" s="358" t="s">
        <v>573</v>
      </c>
      <c r="LA68" s="358"/>
      <c r="LB68" s="358"/>
      <c r="LC68" s="358"/>
      <c r="LD68" s="358"/>
      <c r="LE68" s="358"/>
      <c r="LF68" s="358"/>
      <c r="LG68" s="358"/>
      <c r="LH68" s="358"/>
      <c r="LI68" s="358"/>
      <c r="LJ68" s="358"/>
      <c r="LK68" s="358"/>
      <c r="LL68" s="358"/>
      <c r="LM68" s="358"/>
      <c r="LN68" s="358"/>
      <c r="LO68" s="358"/>
      <c r="LP68" s="358"/>
      <c r="LQ68" s="358"/>
      <c r="LR68" s="358"/>
      <c r="LS68" s="344"/>
      <c r="LT68" s="344"/>
      <c r="LU68" s="344"/>
      <c r="LV68" s="344"/>
      <c r="LW68" s="344"/>
      <c r="LX68" s="344"/>
      <c r="LY68" s="358"/>
      <c r="LZ68" s="358"/>
      <c r="MA68" s="405"/>
    </row>
    <row r="69" spans="1:339" x14ac:dyDescent="0.2">
      <c r="A69" s="310" t="s">
        <v>199</v>
      </c>
      <c r="B69" s="172">
        <v>1</v>
      </c>
      <c r="C69" s="172">
        <v>1</v>
      </c>
      <c r="D69" s="172" t="s">
        <v>335</v>
      </c>
      <c r="E69" s="172">
        <v>1</v>
      </c>
      <c r="F69" s="173"/>
      <c r="G69" s="218" t="s">
        <v>170</v>
      </c>
      <c r="H69" s="348">
        <v>2010</v>
      </c>
      <c r="I69" s="349">
        <v>2010</v>
      </c>
      <c r="J69" s="362">
        <v>56.4</v>
      </c>
      <c r="K69" s="362">
        <v>60.2</v>
      </c>
      <c r="L69" s="362">
        <v>58.2</v>
      </c>
      <c r="M69" s="362">
        <v>52.1</v>
      </c>
      <c r="N69" s="362">
        <v>55.6</v>
      </c>
      <c r="O69" s="363">
        <v>53.6</v>
      </c>
      <c r="P69" s="388">
        <v>2010</v>
      </c>
      <c r="Q69" s="389">
        <v>2010</v>
      </c>
      <c r="R69" s="362">
        <v>3.2</v>
      </c>
      <c r="S69" s="362">
        <v>4.5</v>
      </c>
      <c r="T69" s="362">
        <v>3.8</v>
      </c>
      <c r="U69" s="362">
        <v>2.2999999999999998</v>
      </c>
      <c r="V69" s="362">
        <v>3.1</v>
      </c>
      <c r="W69" s="363">
        <v>2.6</v>
      </c>
      <c r="X69" s="388">
        <v>2010</v>
      </c>
      <c r="Y69" s="389">
        <v>2010</v>
      </c>
      <c r="Z69" s="362">
        <v>1.1000000000000001</v>
      </c>
      <c r="AA69" s="362">
        <v>4.5</v>
      </c>
      <c r="AB69" s="362">
        <v>2.7</v>
      </c>
      <c r="AC69" s="362">
        <v>2.7</v>
      </c>
      <c r="AD69" s="362">
        <v>16.7</v>
      </c>
      <c r="AE69" s="363">
        <v>8.6</v>
      </c>
      <c r="AF69" s="388">
        <v>2010</v>
      </c>
      <c r="AG69" s="389">
        <v>2010</v>
      </c>
      <c r="AH69" s="362"/>
      <c r="AI69" s="362">
        <v>72.7</v>
      </c>
      <c r="AJ69" s="362">
        <v>68.599999999999994</v>
      </c>
      <c r="AK69" s="362">
        <v>92.4</v>
      </c>
      <c r="AL69" s="362">
        <v>82.7</v>
      </c>
      <c r="AM69" s="363">
        <v>84.5</v>
      </c>
      <c r="AN69" s="388">
        <v>2010</v>
      </c>
      <c r="AO69" s="389">
        <v>2010</v>
      </c>
      <c r="AP69" s="362">
        <v>82.9</v>
      </c>
      <c r="AQ69" s="362">
        <v>61.1</v>
      </c>
      <c r="AR69" s="362">
        <v>67</v>
      </c>
      <c r="AS69" s="362">
        <v>99.3</v>
      </c>
      <c r="AT69" s="362">
        <v>91.2</v>
      </c>
      <c r="AU69" s="363">
        <v>93.1</v>
      </c>
      <c r="AV69" s="388">
        <v>2010</v>
      </c>
      <c r="AW69" s="389">
        <v>2010</v>
      </c>
      <c r="AX69" s="349">
        <v>66.3</v>
      </c>
      <c r="AY69" s="349">
        <v>76.5</v>
      </c>
      <c r="AZ69" s="349">
        <v>73.099999999999994</v>
      </c>
      <c r="BA69" s="349">
        <v>93.6</v>
      </c>
      <c r="BB69" s="349">
        <v>89.6</v>
      </c>
      <c r="BC69" s="481">
        <v>90.6</v>
      </c>
      <c r="BD69" s="388">
        <v>2010</v>
      </c>
      <c r="BE69" s="389">
        <v>2010</v>
      </c>
      <c r="BF69" s="396">
        <v>22.8</v>
      </c>
      <c r="BG69" s="396">
        <v>54.4</v>
      </c>
      <c r="BH69" s="396">
        <v>37</v>
      </c>
      <c r="BI69" s="396">
        <v>18.399999999999999</v>
      </c>
      <c r="BJ69" s="396">
        <v>30.4</v>
      </c>
      <c r="BK69" s="397">
        <v>23.4</v>
      </c>
      <c r="BL69" s="388">
        <v>2010</v>
      </c>
      <c r="BM69" s="349">
        <v>2010</v>
      </c>
      <c r="BN69" s="349">
        <v>31.5</v>
      </c>
      <c r="BO69" s="349">
        <v>79.7</v>
      </c>
      <c r="BP69" s="349">
        <v>53.3</v>
      </c>
      <c r="BQ69" s="349">
        <v>21.3</v>
      </c>
      <c r="BR69" s="349">
        <v>40.200000000000003</v>
      </c>
      <c r="BS69" s="481">
        <v>29.3</v>
      </c>
      <c r="BT69" s="388">
        <v>2010</v>
      </c>
      <c r="BU69" s="389">
        <v>2010</v>
      </c>
      <c r="BV69" s="396"/>
      <c r="BW69" s="396"/>
      <c r="BX69" s="397">
        <v>18.2</v>
      </c>
      <c r="BY69" s="216">
        <v>74034</v>
      </c>
      <c r="BZ69" s="208">
        <v>74334</v>
      </c>
      <c r="CA69" s="208">
        <v>148368</v>
      </c>
      <c r="CB69" s="208">
        <v>74773</v>
      </c>
      <c r="CC69" s="208">
        <v>75386</v>
      </c>
      <c r="CD69" s="284">
        <v>150159</v>
      </c>
      <c r="CE69" s="282"/>
      <c r="CF69" s="282"/>
      <c r="CG69" s="226">
        <f t="shared" ref="CG69:CG100" si="263">IF(ISBLANK(J69), "-", (BY69))</f>
        <v>74034</v>
      </c>
      <c r="CH69" s="227">
        <f t="shared" ref="CH69:CH100" si="264">IF(ISBLANK(K69), "-", (BZ69))</f>
        <v>74334</v>
      </c>
      <c r="CI69" s="227">
        <f t="shared" ref="CI69:CI100" si="265">IF(ISBLANK(L69), "-", (CA69))</f>
        <v>148368</v>
      </c>
      <c r="CJ69" s="227">
        <f t="shared" ref="CJ69:CJ100" si="266">IF(ISBLANK(M69), "-", (CB69))</f>
        <v>74773</v>
      </c>
      <c r="CK69" s="227">
        <f t="shared" ref="CK69:CK100" si="267">IF(ISBLANK(N69), "-", (CC69))</f>
        <v>75386</v>
      </c>
      <c r="CL69" s="228">
        <f t="shared" ref="CL69:CL100" si="268">IF(ISBLANK(O69), "-", (CD69))</f>
        <v>150159</v>
      </c>
      <c r="CM69" s="282"/>
      <c r="CN69" s="282"/>
      <c r="CO69" s="226">
        <f t="shared" ref="CO69:CO100" si="269">IF(ISBLANK(R69), "-", (BY69))</f>
        <v>74034</v>
      </c>
      <c r="CP69" s="227">
        <f t="shared" ref="CP69:CP100" si="270">IF(ISBLANK(S69), "-", (BZ69))</f>
        <v>74334</v>
      </c>
      <c r="CQ69" s="227">
        <f t="shared" ref="CQ69:CQ100" si="271">IF(ISBLANK(T69), "-", (CA69))</f>
        <v>148368</v>
      </c>
      <c r="CR69" s="227">
        <f t="shared" ref="CR69:CR100" si="272">IF(ISBLANK(U69), "-", (CB69))</f>
        <v>74773</v>
      </c>
      <c r="CS69" s="227">
        <f t="shared" ref="CS69:CS100" si="273">IF(ISBLANK(V69), "-", (CC69))</f>
        <v>75386</v>
      </c>
      <c r="CT69" s="228">
        <f t="shared" ref="CT69:CT100" si="274">IF(ISBLANK(W69), "-", (CD69))</f>
        <v>150159</v>
      </c>
      <c r="CU69" s="282"/>
      <c r="CV69" s="282"/>
      <c r="CW69" s="292">
        <f t="shared" ref="CW69:CW100" si="275">IF(ISBLANK(Z69), "-", (BY69))</f>
        <v>74034</v>
      </c>
      <c r="CX69" s="234">
        <f t="shared" ref="CX69:CX100" si="276">IF(ISBLANK(AA69), "-", (BZ69))</f>
        <v>74334</v>
      </c>
      <c r="CY69" s="234">
        <f t="shared" ref="CY69:CY100" si="277">IF(ISBLANK(AB69), "-", (CA69))</f>
        <v>148368</v>
      </c>
      <c r="CZ69" s="234">
        <f t="shared" ref="CZ69:CZ100" si="278">IF(ISBLANK(AC69), "-", (CB69))</f>
        <v>74773</v>
      </c>
      <c r="DA69" s="234">
        <f t="shared" ref="DA69:DA100" si="279">IF(ISBLANK(AD69), "-", (CC69))</f>
        <v>75386</v>
      </c>
      <c r="DB69" s="235">
        <f t="shared" ref="DB69:DB100" si="280">IF(ISBLANK(AE69), "-", (CD69))</f>
        <v>150159</v>
      </c>
      <c r="DC69" s="282"/>
      <c r="DD69" s="282"/>
      <c r="DE69" s="226" t="str">
        <f t="shared" ref="DE69:DE100" si="281">IF(ISBLANK(AH69), "-", (BY69))</f>
        <v>-</v>
      </c>
      <c r="DF69" s="227">
        <f t="shared" ref="DF69:DF100" si="282">IF(ISBLANK(AI69), "-", (BZ69))</f>
        <v>74334</v>
      </c>
      <c r="DG69" s="227">
        <f t="shared" ref="DG69:DG100" si="283">IF(ISBLANK(AJ69), "-", (CA69))</f>
        <v>148368</v>
      </c>
      <c r="DH69" s="227">
        <f t="shared" ref="DH69:DH100" si="284">IF(ISBLANK(AK69), "-", (CB69))</f>
        <v>74773</v>
      </c>
      <c r="DI69" s="227">
        <f t="shared" ref="DI69:DI100" si="285">IF(ISBLANK(AL69), "-", (CC69))</f>
        <v>75386</v>
      </c>
      <c r="DJ69" s="228">
        <f t="shared" ref="DJ69:DJ100" si="286">IF(ISBLANK(AM69), "-", (CD69))</f>
        <v>150159</v>
      </c>
      <c r="DK69" s="282"/>
      <c r="DL69" s="282"/>
      <c r="DM69" s="226">
        <f t="shared" ref="DM69:DM100" si="287">IF(ISBLANK(AP69), "-", (BY69))</f>
        <v>74034</v>
      </c>
      <c r="DN69" s="227">
        <f t="shared" ref="DN69:DN100" si="288">IF(ISBLANK(AQ69), "-", (BZ69))</f>
        <v>74334</v>
      </c>
      <c r="DO69" s="227">
        <f t="shared" ref="DO69:DO100" si="289">IF(ISBLANK(AR69), "-", (CA69))</f>
        <v>148368</v>
      </c>
      <c r="DP69" s="227">
        <f t="shared" ref="DP69:DP100" si="290">IF(ISBLANK(AS69), "-", (CB69))</f>
        <v>74773</v>
      </c>
      <c r="DQ69" s="227">
        <f t="shared" ref="DQ69:DQ100" si="291">IF(ISBLANK(AT69), "-", (CC69))</f>
        <v>75386</v>
      </c>
      <c r="DR69" s="228">
        <f t="shared" ref="DR69:DR100" si="292">IF(ISBLANK(AU69), "-", (CD69))</f>
        <v>150159</v>
      </c>
      <c r="DS69" s="282"/>
      <c r="DT69" s="282"/>
      <c r="DU69" s="226">
        <f t="shared" ref="DU69:DU100" si="293">IF(ISBLANK(AX69), "-", (BY69))</f>
        <v>74034</v>
      </c>
      <c r="DV69" s="227">
        <f t="shared" ref="DV69:DV100" si="294">IF(ISBLANK(AY69), "-", (BZ69))</f>
        <v>74334</v>
      </c>
      <c r="DW69" s="227">
        <f t="shared" ref="DW69:DW100" si="295">IF(ISBLANK(AZ69), "-", (CA69))</f>
        <v>148368</v>
      </c>
      <c r="DX69" s="227">
        <f t="shared" ref="DX69:DX100" si="296">IF(ISBLANK(BA69), "-", (CB69))</f>
        <v>74773</v>
      </c>
      <c r="DY69" s="227">
        <f t="shared" ref="DY69:DY100" si="297">IF(ISBLANK(BB69), "-", (CC69))</f>
        <v>75386</v>
      </c>
      <c r="DZ69" s="228">
        <f t="shared" ref="DZ69:DZ100" si="298">IF(ISBLANK(BC69), "-", (CD69))</f>
        <v>150159</v>
      </c>
      <c r="EA69" s="282"/>
      <c r="EB69" s="282"/>
      <c r="EC69" s="226">
        <f t="shared" ref="EC69:EC100" si="299">IF(ISBLANK(BF69), "-", (BY69))</f>
        <v>74034</v>
      </c>
      <c r="ED69" s="227">
        <f t="shared" ref="ED69:ED100" si="300">IF(ISBLANK(BG69), "-", (BZ69))</f>
        <v>74334</v>
      </c>
      <c r="EE69" s="227">
        <f t="shared" ref="EE69:EE100" si="301">IF(ISBLANK(BH69), "-", (CA69))</f>
        <v>148368</v>
      </c>
      <c r="EF69" s="227">
        <f t="shared" ref="EF69:EF100" si="302">IF(ISBLANK(BI69), "-", (CB69))</f>
        <v>74773</v>
      </c>
      <c r="EG69" s="227">
        <f t="shared" ref="EG69:EG100" si="303">IF(ISBLANK(BJ69), "-", (CC69))</f>
        <v>75386</v>
      </c>
      <c r="EH69" s="228">
        <f t="shared" ref="EH69:EH100" si="304">IF(ISBLANK(BK69), "-", (CD69))</f>
        <v>150159</v>
      </c>
      <c r="EI69" s="282"/>
      <c r="EJ69" s="282"/>
      <c r="EK69" s="226">
        <f t="shared" ref="EK69:EK100" si="305">IF(ISBLANK(BN69), "-", (BY69))</f>
        <v>74034</v>
      </c>
      <c r="EL69" s="227">
        <f t="shared" ref="EL69:EL100" si="306">IF(ISBLANK(BO69), "-", (BZ69))</f>
        <v>74334</v>
      </c>
      <c r="EM69" s="227">
        <f t="shared" ref="EM69:EM100" si="307">IF(ISBLANK(BP69), "-", (CA69))</f>
        <v>148368</v>
      </c>
      <c r="EN69" s="227">
        <f t="shared" ref="EN69:EN100" si="308">IF(ISBLANK(BQ69), "-", (CB69))</f>
        <v>74773</v>
      </c>
      <c r="EO69" s="227">
        <f t="shared" ref="EO69:EO100" si="309">IF(ISBLANK(BR69), "-", (CC69))</f>
        <v>75386</v>
      </c>
      <c r="EP69" s="228">
        <f t="shared" ref="EP69:EP100" si="310">IF(ISBLANK(BS69), "-", (CD69))</f>
        <v>150159</v>
      </c>
      <c r="EQ69" s="282"/>
      <c r="ER69" s="282"/>
      <c r="ES69" s="226" t="str">
        <f t="shared" ref="ES69:ES100" si="311">IF(ISBLANK(BV69), "-", (CB69))</f>
        <v>-</v>
      </c>
      <c r="ET69" s="227" t="str">
        <f t="shared" ref="ET69:ET100" si="312">IF(ISBLANK(BW69), "-", (CC69))</f>
        <v>-</v>
      </c>
      <c r="EU69" s="228">
        <f t="shared" ref="EU69:EU100" si="313">IF(ISBLANK(BX69), "-", (CD69))</f>
        <v>150159</v>
      </c>
      <c r="EV69" s="282"/>
      <c r="EW69" s="282"/>
      <c r="EX69" s="301">
        <f t="shared" ref="EX69:EX100" si="314">IF(ISBLANK(J69), "-", (J69/100)*(BY69))</f>
        <v>41755.175999999999</v>
      </c>
      <c r="EY69" s="259">
        <f t="shared" ref="EY69:EY100" si="315">IF(ISBLANK(K69), "-", (K69/100)*(BZ69))</f>
        <v>44749.067999999999</v>
      </c>
      <c r="EZ69" s="259">
        <f t="shared" ref="EZ69:EZ100" si="316">IF(ISBLANK(L69), "-", (L69/100)*(CA69))</f>
        <v>86350.176000000007</v>
      </c>
      <c r="FA69" s="259">
        <f t="shared" ref="FA69:FA100" si="317">IF(ISBLANK(M69), "-", (M69/100)*(CB69))</f>
        <v>38956.733</v>
      </c>
      <c r="FB69" s="259">
        <f t="shared" ref="FB69:FB100" si="318">IF(ISBLANK(N69), "-", (N69/100)*(CC69))</f>
        <v>41914.616000000002</v>
      </c>
      <c r="FC69" s="260">
        <f t="shared" ref="FC69:FC100" si="319">IF(ISBLANK(O69), "-", (O69/100)*(CD69))</f>
        <v>80485.224000000002</v>
      </c>
      <c r="FD69" s="282"/>
      <c r="FE69" s="282"/>
      <c r="FF69" s="301">
        <f t="shared" ref="FF69:FF100" si="320">IF(ISBLANK(R69), "-", (R69/100)*(BY69))</f>
        <v>2369.0880000000002</v>
      </c>
      <c r="FG69" s="259">
        <f t="shared" ref="FG69:FG100" si="321">IF(ISBLANK(S69), "-", (S69/100)*(BZ69))</f>
        <v>3345.0299999999997</v>
      </c>
      <c r="FH69" s="259">
        <f t="shared" ref="FH69:FH100" si="322">IF(ISBLANK(T69), "-", (T69/100)*(CA69))</f>
        <v>5637.9839999999995</v>
      </c>
      <c r="FI69" s="259">
        <f t="shared" ref="FI69:FI100" si="323">IF(ISBLANK(U69), "-", (U69/100)*(CB69))</f>
        <v>1719.779</v>
      </c>
      <c r="FJ69" s="259">
        <f t="shared" ref="FJ69:FJ100" si="324">IF(ISBLANK(V69), "-", (V69/100)*(CC69))</f>
        <v>2336.9659999999999</v>
      </c>
      <c r="FK69" s="260">
        <f t="shared" ref="FK69:FK100" si="325">IF(ISBLANK(W69), "-", (W69/100)*(CD69))</f>
        <v>3904.1340000000005</v>
      </c>
      <c r="FL69" s="282"/>
      <c r="FM69" s="282"/>
      <c r="FN69" s="301">
        <f t="shared" ref="FN69:FN100" si="326">IF(ISBLANK(Z69), "-", (Z69/100)*(BY69))</f>
        <v>814.37400000000014</v>
      </c>
      <c r="FO69" s="259">
        <f t="shared" ref="FO69:FO100" si="327">IF(ISBLANK(AA69), "-", (AA69/100)*(BZ69))</f>
        <v>3345.0299999999997</v>
      </c>
      <c r="FP69" s="259">
        <f t="shared" ref="FP69:FP100" si="328">IF(ISBLANK(AB69), "-", (AB69/100)*(CA69))</f>
        <v>4005.9360000000006</v>
      </c>
      <c r="FQ69" s="259">
        <f t="shared" ref="FQ69:FQ100" si="329">IF(ISBLANK(AC69), "-", (AC69/100)*(CB69))</f>
        <v>2018.8710000000003</v>
      </c>
      <c r="FR69" s="259">
        <f t="shared" ref="FR69:FR100" si="330">IF(ISBLANK(AD69), "-", (AD69/100)*(CC69))</f>
        <v>12589.462</v>
      </c>
      <c r="FS69" s="260">
        <f t="shared" ref="FS69:FS100" si="331">IF(ISBLANK(AE69), "-", (AE69/100)*(CD69))</f>
        <v>12913.673999999999</v>
      </c>
      <c r="FT69" s="282"/>
      <c r="FU69" s="282"/>
      <c r="FV69" s="301" t="str">
        <f t="shared" ref="FV69:FV100" si="332">IF(ISBLANK(AH69), "-", (AH69/100)*(BY69))</f>
        <v>-</v>
      </c>
      <c r="FW69" s="259">
        <f t="shared" ref="FW69:FW100" si="333">IF(ISBLANK(AI69), "-", (AI69/100)*(BZ69))</f>
        <v>54040.817999999999</v>
      </c>
      <c r="FX69" s="259">
        <f t="shared" ref="FX69:FX100" si="334">IF(ISBLANK(AJ69), "-", (AJ69/100)*(CA69))</f>
        <v>101780.44799999999</v>
      </c>
      <c r="FY69" s="259">
        <f t="shared" ref="FY69:FY100" si="335">IF(ISBLANK(AK69), "-", (AK69/100)*(CB69))</f>
        <v>69090.252000000008</v>
      </c>
      <c r="FZ69" s="259">
        <f t="shared" ref="FZ69:FZ100" si="336">IF(ISBLANK(AL69), "-", (AL69/100)*(CC69))</f>
        <v>62344.222000000002</v>
      </c>
      <c r="GA69" s="260">
        <f t="shared" ref="GA69:GA100" si="337">IF(ISBLANK(AM69), "-", (AM69/100)*(CD69))</f>
        <v>126884.355</v>
      </c>
      <c r="GB69" s="282"/>
      <c r="GC69" s="282"/>
      <c r="GD69" s="301">
        <f t="shared" ref="GD69:GD100" si="338">IF(ISBLANK(AP69), "-", (AP69/100)*(BY69))</f>
        <v>61374.186000000009</v>
      </c>
      <c r="GE69" s="259">
        <f t="shared" ref="GE69:GE100" si="339">IF(ISBLANK(AQ69), "-", (AQ69/100)*(BZ69))</f>
        <v>45418.074000000001</v>
      </c>
      <c r="GF69" s="259">
        <f t="shared" ref="GF69:GF100" si="340">IF(ISBLANK(AR69), "-", (AR69/100)*(CA69))</f>
        <v>99406.560000000012</v>
      </c>
      <c r="GG69" s="259">
        <f t="shared" ref="GG69:GG100" si="341">IF(ISBLANK(AS69), "-", (AS69/100)*(CB69))</f>
        <v>74249.588999999993</v>
      </c>
      <c r="GH69" s="259">
        <f t="shared" ref="GH69:GH100" si="342">IF(ISBLANK(AT69), "-", (AT69/100)*(CC69))</f>
        <v>68752.032000000007</v>
      </c>
      <c r="GI69" s="260">
        <f t="shared" ref="GI69:GI100" si="343">IF(ISBLANK(AU69), "-", (AU69/100)*(CD69))</f>
        <v>139798.02899999998</v>
      </c>
      <c r="GJ69" s="282"/>
      <c r="GK69" s="282"/>
      <c r="GL69" s="301">
        <f t="shared" ref="GL69:GL100" si="344">IF(ISBLANK(AX69), "-", (AX69/100)*(BY69))</f>
        <v>49084.541999999994</v>
      </c>
      <c r="GM69" s="259">
        <f t="shared" ref="GM69:GM100" si="345">IF(ISBLANK(AY69), "-", (AY69/100)*(BZ69))</f>
        <v>56865.51</v>
      </c>
      <c r="GN69" s="259">
        <f t="shared" ref="GN69:GN100" si="346">IF(ISBLANK(AZ69), "-", (AZ69/100)*(CA69))</f>
        <v>108457.008</v>
      </c>
      <c r="GO69" s="259">
        <f t="shared" ref="GO69:GO100" si="347">IF(ISBLANK(BA69), "-", (BA69/100)*(CB69))</f>
        <v>69987.527999999991</v>
      </c>
      <c r="GP69" s="259">
        <f t="shared" ref="GP69:GP100" si="348">IF(ISBLANK(BB69), "-", (BB69/100)*(CC69))</f>
        <v>67545.856</v>
      </c>
      <c r="GQ69" s="260">
        <f t="shared" ref="GQ69:GQ100" si="349">IF(ISBLANK(BC69), "-", (BC69/100)*(CD69))</f>
        <v>136044.05399999997</v>
      </c>
      <c r="GR69" s="282"/>
      <c r="GS69" s="282"/>
      <c r="GT69" s="301">
        <f t="shared" ref="GT69:GT100" si="350">IF(ISBLANK(BF69), "-", (BF69/100)*(BY69))</f>
        <v>16879.752</v>
      </c>
      <c r="GU69" s="259">
        <f t="shared" ref="GU69:GU100" si="351">IF(ISBLANK(BG69), "-", (BG69/100)*(BZ69))</f>
        <v>40437.696000000004</v>
      </c>
      <c r="GV69" s="259">
        <f t="shared" ref="GV69:GV100" si="352">IF(ISBLANK(BH69), "-", (BH69/100)*(CA69))</f>
        <v>54896.159999999996</v>
      </c>
      <c r="GW69" s="259">
        <f t="shared" ref="GW69:GW100" si="353">IF(ISBLANK(BI69), "-", (BI69/100)*(CB69))</f>
        <v>13758.232</v>
      </c>
      <c r="GX69" s="259">
        <f t="shared" ref="GX69:GX100" si="354">IF(ISBLANK(BJ69), "-", (BJ69/100)*(CC69))</f>
        <v>22917.344000000001</v>
      </c>
      <c r="GY69" s="260">
        <f t="shared" ref="GY69:GY100" si="355">IF(ISBLANK(BK69), "-", (BK69/100)*(CD69))</f>
        <v>35137.205999999998</v>
      </c>
      <c r="GZ69" s="282"/>
      <c r="HA69" s="282"/>
      <c r="HB69" s="301">
        <f t="shared" ref="HB69:HB100" si="356">IF(ISBLANK(BN69), "-", (BN69/100)*(BY69))</f>
        <v>23320.71</v>
      </c>
      <c r="HC69" s="259">
        <f t="shared" ref="HC69:HC100" si="357">IF(ISBLANK(BO69), "-", (BO69/100)*(BZ69))</f>
        <v>59244.198000000004</v>
      </c>
      <c r="HD69" s="259">
        <f t="shared" ref="HD69:HD100" si="358">IF(ISBLANK(BP69), "-", (BP69/100)*(CA69))</f>
        <v>79080.143999999986</v>
      </c>
      <c r="HE69" s="259">
        <f t="shared" ref="HE69:HE100" si="359">IF(ISBLANK(BQ69), "-", (BQ69/100)*(CB69))</f>
        <v>15926.648999999999</v>
      </c>
      <c r="HF69" s="259">
        <f t="shared" ref="HF69:HF100" si="360">IF(ISBLANK(BR69), "-", (BR69/100)*(CC69))</f>
        <v>30305.172000000002</v>
      </c>
      <c r="HG69" s="260">
        <f t="shared" ref="HG69:HG100" si="361">IF(ISBLANK(BS69), "-", (BS69/100)*(CD69))</f>
        <v>43996.587</v>
      </c>
      <c r="HH69" s="282"/>
      <c r="HI69" s="282"/>
      <c r="HJ69" s="301" t="str">
        <f t="shared" ref="HJ69:HJ100" si="362">IF(ISBLANK(BV69), "-", (BV69/100)*(CB69))</f>
        <v>-</v>
      </c>
      <c r="HK69" s="259" t="str">
        <f t="shared" ref="HK69:HK100" si="363">IF(ISBLANK(BW69), "-", (BW69/100)*(CC69))</f>
        <v>-</v>
      </c>
      <c r="HL69" s="260">
        <f t="shared" ref="HL69:HL100" si="364">IF(ISBLANK(BX69), "-", (BX69/100)*(CD69))</f>
        <v>27328.937999999998</v>
      </c>
      <c r="HM69" s="428">
        <f t="shared" si="110"/>
        <v>1</v>
      </c>
      <c r="HN69" s="429">
        <f t="shared" si="111"/>
        <v>1</v>
      </c>
      <c r="HO69" s="429">
        <f t="shared" si="112"/>
        <v>1</v>
      </c>
      <c r="HP69" s="429">
        <f t="shared" si="113"/>
        <v>1</v>
      </c>
      <c r="HQ69" s="429">
        <f t="shared" si="114"/>
        <v>1</v>
      </c>
      <c r="HR69" s="430">
        <f t="shared" si="115"/>
        <v>1</v>
      </c>
      <c r="HS69" s="450"/>
      <c r="HT69" s="450"/>
      <c r="HU69" s="428">
        <f t="shared" si="116"/>
        <v>1</v>
      </c>
      <c r="HV69" s="429">
        <f t="shared" si="117"/>
        <v>1</v>
      </c>
      <c r="HW69" s="429">
        <f t="shared" si="118"/>
        <v>1</v>
      </c>
      <c r="HX69" s="429">
        <f t="shared" si="119"/>
        <v>1</v>
      </c>
      <c r="HY69" s="429">
        <f t="shared" si="120"/>
        <v>1</v>
      </c>
      <c r="HZ69" s="430">
        <f t="shared" si="121"/>
        <v>1</v>
      </c>
      <c r="IA69" s="450"/>
      <c r="IB69" s="450"/>
      <c r="IC69" s="428">
        <f t="shared" si="122"/>
        <v>1</v>
      </c>
      <c r="ID69" s="429">
        <f t="shared" si="123"/>
        <v>1</v>
      </c>
      <c r="IE69" s="429">
        <f t="shared" si="124"/>
        <v>1</v>
      </c>
      <c r="IF69" s="429">
        <f t="shared" si="125"/>
        <v>1</v>
      </c>
      <c r="IG69" s="429">
        <f t="shared" si="126"/>
        <v>1</v>
      </c>
      <c r="IH69" s="430">
        <f t="shared" si="127"/>
        <v>1</v>
      </c>
      <c r="II69" s="450"/>
      <c r="IJ69" s="450"/>
      <c r="IK69" s="428" t="str">
        <f t="shared" si="128"/>
        <v>-</v>
      </c>
      <c r="IL69" s="429">
        <f t="shared" si="129"/>
        <v>1</v>
      </c>
      <c r="IM69" s="429">
        <f t="shared" si="130"/>
        <v>1</v>
      </c>
      <c r="IN69" s="429">
        <f t="shared" si="131"/>
        <v>1</v>
      </c>
      <c r="IO69" s="429">
        <f t="shared" si="132"/>
        <v>1</v>
      </c>
      <c r="IP69" s="430">
        <f t="shared" si="133"/>
        <v>1</v>
      </c>
      <c r="IQ69" s="450"/>
      <c r="IR69" s="450"/>
      <c r="IS69" s="428">
        <f t="shared" si="134"/>
        <v>1</v>
      </c>
      <c r="IT69" s="429">
        <f t="shared" si="135"/>
        <v>1</v>
      </c>
      <c r="IU69" s="429">
        <f t="shared" si="136"/>
        <v>1</v>
      </c>
      <c r="IV69" s="429">
        <f t="shared" si="137"/>
        <v>1</v>
      </c>
      <c r="IW69" s="429">
        <f t="shared" si="138"/>
        <v>1</v>
      </c>
      <c r="IX69" s="430">
        <f t="shared" si="139"/>
        <v>1</v>
      </c>
      <c r="IY69" s="450"/>
      <c r="IZ69" s="450"/>
      <c r="JA69" s="428">
        <f t="shared" si="140"/>
        <v>1</v>
      </c>
      <c r="JB69" s="429">
        <f t="shared" si="141"/>
        <v>1</v>
      </c>
      <c r="JC69" s="429">
        <f t="shared" si="142"/>
        <v>1</v>
      </c>
      <c r="JD69" s="429">
        <f t="shared" si="143"/>
        <v>1</v>
      </c>
      <c r="JE69" s="429">
        <f t="shared" si="144"/>
        <v>1</v>
      </c>
      <c r="JF69" s="430">
        <f t="shared" si="145"/>
        <v>1</v>
      </c>
      <c r="JG69" s="450"/>
      <c r="JH69" s="450"/>
      <c r="JI69" s="428">
        <f t="shared" si="146"/>
        <v>1</v>
      </c>
      <c r="JJ69" s="429">
        <f t="shared" si="147"/>
        <v>1</v>
      </c>
      <c r="JK69" s="429">
        <f t="shared" si="148"/>
        <v>1</v>
      </c>
      <c r="JL69" s="429">
        <f t="shared" si="149"/>
        <v>1</v>
      </c>
      <c r="JM69" s="429">
        <f t="shared" si="150"/>
        <v>1</v>
      </c>
      <c r="JN69" s="430">
        <f t="shared" si="151"/>
        <v>1</v>
      </c>
      <c r="JO69" s="450"/>
      <c r="JP69" s="450"/>
      <c r="JQ69" s="428">
        <f t="shared" si="152"/>
        <v>1</v>
      </c>
      <c r="JR69" s="429">
        <f t="shared" si="153"/>
        <v>1</v>
      </c>
      <c r="JS69" s="429">
        <f t="shared" si="154"/>
        <v>1</v>
      </c>
      <c r="JT69" s="429">
        <f t="shared" si="155"/>
        <v>1</v>
      </c>
      <c r="JU69" s="429">
        <f t="shared" si="156"/>
        <v>1</v>
      </c>
      <c r="JV69" s="430">
        <f t="shared" si="157"/>
        <v>1</v>
      </c>
      <c r="JW69" s="450"/>
      <c r="JX69" s="450"/>
      <c r="JY69" s="428" t="str">
        <f t="shared" si="158"/>
        <v>-</v>
      </c>
      <c r="JZ69" s="429" t="str">
        <f t="shared" si="159"/>
        <v>-</v>
      </c>
      <c r="KA69" s="430">
        <f t="shared" si="160"/>
        <v>1</v>
      </c>
      <c r="KB69" s="172"/>
      <c r="KC69" s="355" t="s">
        <v>573</v>
      </c>
      <c r="KD69" s="355" t="s">
        <v>573</v>
      </c>
      <c r="KE69" s="355" t="s">
        <v>573</v>
      </c>
      <c r="KF69" s="355" t="s">
        <v>573</v>
      </c>
      <c r="KG69" s="355" t="s">
        <v>573</v>
      </c>
      <c r="KH69" s="355" t="s">
        <v>573</v>
      </c>
      <c r="KI69" s="358"/>
      <c r="KJ69" s="358"/>
      <c r="KK69" s="358"/>
      <c r="KL69" s="358"/>
      <c r="KM69" s="358"/>
      <c r="KN69" s="358"/>
      <c r="KO69" s="358"/>
      <c r="KP69" s="358"/>
      <c r="KQ69" s="358"/>
      <c r="KR69" s="358"/>
      <c r="KS69" s="358"/>
      <c r="KT69" s="358"/>
      <c r="KU69" s="358" t="s">
        <v>627</v>
      </c>
      <c r="KV69" s="358" t="s">
        <v>630</v>
      </c>
      <c r="KW69" s="358" t="s">
        <v>573</v>
      </c>
      <c r="KX69" s="358" t="s">
        <v>630</v>
      </c>
      <c r="KY69" s="358" t="s">
        <v>573</v>
      </c>
      <c r="KZ69" s="358" t="s">
        <v>573</v>
      </c>
      <c r="LA69" s="358"/>
      <c r="LB69" s="358"/>
      <c r="LC69" s="358"/>
      <c r="LD69" s="358"/>
      <c r="LE69" s="358"/>
      <c r="LF69" s="358"/>
      <c r="LG69" s="358"/>
      <c r="LH69" s="358"/>
      <c r="LI69" s="358"/>
      <c r="LJ69" s="358"/>
      <c r="LK69" s="358"/>
      <c r="LL69" s="358"/>
      <c r="LM69" s="358"/>
      <c r="LN69" s="358"/>
      <c r="LO69" s="358"/>
      <c r="LP69" s="358"/>
      <c r="LQ69" s="358"/>
      <c r="LR69" s="358"/>
      <c r="LS69" s="344"/>
      <c r="LT69" s="344"/>
      <c r="LU69" s="344"/>
      <c r="LV69" s="344"/>
      <c r="LW69" s="344"/>
      <c r="LX69" s="344"/>
      <c r="LY69" s="358"/>
      <c r="LZ69" s="358"/>
      <c r="MA69" s="405"/>
    </row>
    <row r="70" spans="1:339" x14ac:dyDescent="0.2">
      <c r="A70" s="310" t="s">
        <v>199</v>
      </c>
      <c r="B70" s="172">
        <v>1</v>
      </c>
      <c r="C70" s="172">
        <v>1</v>
      </c>
      <c r="D70" s="172" t="s">
        <v>310</v>
      </c>
      <c r="E70" s="172">
        <v>1</v>
      </c>
      <c r="F70" s="173">
        <v>2</v>
      </c>
      <c r="G70" s="218" t="s">
        <v>185</v>
      </c>
      <c r="H70" s="350">
        <v>2011</v>
      </c>
      <c r="I70" s="351">
        <v>2011</v>
      </c>
      <c r="J70" s="364">
        <v>36.299999999999997</v>
      </c>
      <c r="K70" s="364">
        <v>41.3</v>
      </c>
      <c r="L70" s="364">
        <v>38.6</v>
      </c>
      <c r="M70" s="364">
        <v>36.1</v>
      </c>
      <c r="N70" s="364">
        <v>44</v>
      </c>
      <c r="O70" s="365">
        <v>39.299999999999997</v>
      </c>
      <c r="P70" s="390">
        <v>2011</v>
      </c>
      <c r="Q70" s="391">
        <v>2011</v>
      </c>
      <c r="R70" s="364">
        <v>11.4</v>
      </c>
      <c r="S70" s="364">
        <v>15</v>
      </c>
      <c r="T70" s="364">
        <v>13.1</v>
      </c>
      <c r="U70" s="364">
        <v>12.9</v>
      </c>
      <c r="V70" s="364">
        <v>10.5</v>
      </c>
      <c r="W70" s="365">
        <v>11.9</v>
      </c>
      <c r="X70" s="390">
        <v>2011</v>
      </c>
      <c r="Y70" s="391">
        <v>2011</v>
      </c>
      <c r="Z70" s="364">
        <v>2.2000000000000002</v>
      </c>
      <c r="AA70" s="364">
        <v>4.0999999999999996</v>
      </c>
      <c r="AB70" s="364">
        <v>3.1</v>
      </c>
      <c r="AC70" s="364">
        <v>4.7</v>
      </c>
      <c r="AD70" s="364">
        <v>17.600000000000001</v>
      </c>
      <c r="AE70" s="365">
        <v>9.9</v>
      </c>
      <c r="AF70" s="390">
        <v>2011</v>
      </c>
      <c r="AG70" s="391">
        <v>2011</v>
      </c>
      <c r="AH70" s="364">
        <v>25.5</v>
      </c>
      <c r="AI70" s="364">
        <v>23.4</v>
      </c>
      <c r="AJ70" s="364">
        <v>24.2</v>
      </c>
      <c r="AK70" s="364">
        <v>31.7</v>
      </c>
      <c r="AL70" s="364">
        <v>30.3</v>
      </c>
      <c r="AM70" s="365">
        <v>30.7</v>
      </c>
      <c r="AN70" s="390">
        <v>2011</v>
      </c>
      <c r="AO70" s="391">
        <v>2011</v>
      </c>
      <c r="AP70" s="364">
        <v>49.2</v>
      </c>
      <c r="AQ70" s="364">
        <v>21.2</v>
      </c>
      <c r="AR70" s="364">
        <v>30.824999999999996</v>
      </c>
      <c r="AS70" s="364">
        <v>92.6</v>
      </c>
      <c r="AT70" s="364">
        <v>60.4</v>
      </c>
      <c r="AU70" s="365">
        <v>70.67343441001978</v>
      </c>
      <c r="AV70" s="390">
        <v>2011</v>
      </c>
      <c r="AW70" s="391">
        <v>2011</v>
      </c>
      <c r="AX70" s="398">
        <v>44.2</v>
      </c>
      <c r="AY70" s="398">
        <v>37.700000000000003</v>
      </c>
      <c r="AZ70" s="398">
        <v>41.3</v>
      </c>
      <c r="BA70" s="398">
        <v>38.299999999999997</v>
      </c>
      <c r="BB70" s="398">
        <v>51.9</v>
      </c>
      <c r="BC70" s="399">
        <v>46.2</v>
      </c>
      <c r="BD70" s="390">
        <v>2011</v>
      </c>
      <c r="BE70" s="391">
        <v>2011</v>
      </c>
      <c r="BF70" s="398">
        <v>30.7</v>
      </c>
      <c r="BG70" s="398">
        <v>52</v>
      </c>
      <c r="BH70" s="398">
        <v>40.200000000000003</v>
      </c>
      <c r="BI70" s="398">
        <v>17.399999999999999</v>
      </c>
      <c r="BJ70" s="398">
        <v>35.799999999999997</v>
      </c>
      <c r="BK70" s="399">
        <v>24.1</v>
      </c>
      <c r="BL70" s="390">
        <v>2011</v>
      </c>
      <c r="BM70" s="482">
        <v>2011</v>
      </c>
      <c r="BN70" s="482">
        <v>40.799999999999997</v>
      </c>
      <c r="BO70" s="482">
        <v>77.400000000000006</v>
      </c>
      <c r="BP70" s="482">
        <v>57.9</v>
      </c>
      <c r="BQ70" s="482">
        <v>20.7</v>
      </c>
      <c r="BR70" s="482">
        <v>46</v>
      </c>
      <c r="BS70" s="483">
        <v>30.9</v>
      </c>
      <c r="BT70" s="390">
        <v>2011</v>
      </c>
      <c r="BU70" s="391">
        <v>2011</v>
      </c>
      <c r="BV70" s="398">
        <v>23.4</v>
      </c>
      <c r="BW70" s="398">
        <v>30.7</v>
      </c>
      <c r="BX70" s="399">
        <v>26.3</v>
      </c>
      <c r="BY70" s="216">
        <v>2147733</v>
      </c>
      <c r="BZ70" s="208">
        <v>1777039</v>
      </c>
      <c r="CA70" s="208">
        <v>3924772</v>
      </c>
      <c r="CB70" s="208">
        <v>2160980</v>
      </c>
      <c r="CC70" s="208">
        <v>1779542</v>
      </c>
      <c r="CD70" s="284">
        <v>3940522</v>
      </c>
      <c r="CE70" s="282"/>
      <c r="CF70" s="282"/>
      <c r="CG70" s="226">
        <f t="shared" si="263"/>
        <v>2147733</v>
      </c>
      <c r="CH70" s="227">
        <f t="shared" si="264"/>
        <v>1777039</v>
      </c>
      <c r="CI70" s="227">
        <f t="shared" si="265"/>
        <v>3924772</v>
      </c>
      <c r="CJ70" s="227">
        <f t="shared" si="266"/>
        <v>2160980</v>
      </c>
      <c r="CK70" s="227">
        <f t="shared" si="267"/>
        <v>1779542</v>
      </c>
      <c r="CL70" s="228">
        <f t="shared" si="268"/>
        <v>3940522</v>
      </c>
      <c r="CM70" s="282"/>
      <c r="CN70" s="282"/>
      <c r="CO70" s="226">
        <f t="shared" si="269"/>
        <v>2147733</v>
      </c>
      <c r="CP70" s="227">
        <f t="shared" si="270"/>
        <v>1777039</v>
      </c>
      <c r="CQ70" s="227">
        <f t="shared" si="271"/>
        <v>3924772</v>
      </c>
      <c r="CR70" s="227">
        <f t="shared" si="272"/>
        <v>2160980</v>
      </c>
      <c r="CS70" s="227">
        <f t="shared" si="273"/>
        <v>1779542</v>
      </c>
      <c r="CT70" s="228">
        <f t="shared" si="274"/>
        <v>3940522</v>
      </c>
      <c r="CU70" s="282"/>
      <c r="CV70" s="282"/>
      <c r="CW70" s="292">
        <f t="shared" si="275"/>
        <v>2147733</v>
      </c>
      <c r="CX70" s="234">
        <f t="shared" si="276"/>
        <v>1777039</v>
      </c>
      <c r="CY70" s="234">
        <f t="shared" si="277"/>
        <v>3924772</v>
      </c>
      <c r="CZ70" s="234">
        <f t="shared" si="278"/>
        <v>2160980</v>
      </c>
      <c r="DA70" s="234">
        <f t="shared" si="279"/>
        <v>1779542</v>
      </c>
      <c r="DB70" s="235">
        <f t="shared" si="280"/>
        <v>3940522</v>
      </c>
      <c r="DC70" s="282"/>
      <c r="DD70" s="282"/>
      <c r="DE70" s="226">
        <f t="shared" si="281"/>
        <v>2147733</v>
      </c>
      <c r="DF70" s="227">
        <f t="shared" si="282"/>
        <v>1777039</v>
      </c>
      <c r="DG70" s="227">
        <f t="shared" si="283"/>
        <v>3924772</v>
      </c>
      <c r="DH70" s="227">
        <f t="shared" si="284"/>
        <v>2160980</v>
      </c>
      <c r="DI70" s="227">
        <f t="shared" si="285"/>
        <v>1779542</v>
      </c>
      <c r="DJ70" s="228">
        <f t="shared" si="286"/>
        <v>3940522</v>
      </c>
      <c r="DK70" s="282"/>
      <c r="DL70" s="282"/>
      <c r="DM70" s="226">
        <f t="shared" si="287"/>
        <v>2147733</v>
      </c>
      <c r="DN70" s="227">
        <f t="shared" si="288"/>
        <v>1777039</v>
      </c>
      <c r="DO70" s="227">
        <f t="shared" si="289"/>
        <v>3924772</v>
      </c>
      <c r="DP70" s="227">
        <f t="shared" si="290"/>
        <v>2160980</v>
      </c>
      <c r="DQ70" s="227">
        <f t="shared" si="291"/>
        <v>1779542</v>
      </c>
      <c r="DR70" s="228">
        <f t="shared" si="292"/>
        <v>3940522</v>
      </c>
      <c r="DS70" s="282"/>
      <c r="DT70" s="282"/>
      <c r="DU70" s="226">
        <f t="shared" si="293"/>
        <v>2147733</v>
      </c>
      <c r="DV70" s="227">
        <f t="shared" si="294"/>
        <v>1777039</v>
      </c>
      <c r="DW70" s="227">
        <f t="shared" si="295"/>
        <v>3924772</v>
      </c>
      <c r="DX70" s="227">
        <f t="shared" si="296"/>
        <v>2160980</v>
      </c>
      <c r="DY70" s="227">
        <f t="shared" si="297"/>
        <v>1779542</v>
      </c>
      <c r="DZ70" s="228">
        <f t="shared" si="298"/>
        <v>3940522</v>
      </c>
      <c r="EA70" s="282"/>
      <c r="EB70" s="282"/>
      <c r="EC70" s="226">
        <f t="shared" si="299"/>
        <v>2147733</v>
      </c>
      <c r="ED70" s="227">
        <f t="shared" si="300"/>
        <v>1777039</v>
      </c>
      <c r="EE70" s="227">
        <f t="shared" si="301"/>
        <v>3924772</v>
      </c>
      <c r="EF70" s="227">
        <f t="shared" si="302"/>
        <v>2160980</v>
      </c>
      <c r="EG70" s="227">
        <f t="shared" si="303"/>
        <v>1779542</v>
      </c>
      <c r="EH70" s="228">
        <f t="shared" si="304"/>
        <v>3940522</v>
      </c>
      <c r="EI70" s="282"/>
      <c r="EJ70" s="282"/>
      <c r="EK70" s="226">
        <f t="shared" si="305"/>
        <v>2147733</v>
      </c>
      <c r="EL70" s="227">
        <f t="shared" si="306"/>
        <v>1777039</v>
      </c>
      <c r="EM70" s="227">
        <f t="shared" si="307"/>
        <v>3924772</v>
      </c>
      <c r="EN70" s="227">
        <f t="shared" si="308"/>
        <v>2160980</v>
      </c>
      <c r="EO70" s="227">
        <f t="shared" si="309"/>
        <v>1779542</v>
      </c>
      <c r="EP70" s="228">
        <f t="shared" si="310"/>
        <v>3940522</v>
      </c>
      <c r="EQ70" s="282"/>
      <c r="ER70" s="282"/>
      <c r="ES70" s="226">
        <f t="shared" si="311"/>
        <v>2160980</v>
      </c>
      <c r="ET70" s="227">
        <f t="shared" si="312"/>
        <v>1779542</v>
      </c>
      <c r="EU70" s="228">
        <f t="shared" si="313"/>
        <v>3940522</v>
      </c>
      <c r="EV70" s="282"/>
      <c r="EW70" s="282"/>
      <c r="EX70" s="301">
        <f t="shared" si="314"/>
        <v>779627.07900000003</v>
      </c>
      <c r="EY70" s="259">
        <f t="shared" si="315"/>
        <v>733917.10699999996</v>
      </c>
      <c r="EZ70" s="259">
        <f t="shared" si="316"/>
        <v>1514961.9920000001</v>
      </c>
      <c r="FA70" s="259">
        <f t="shared" si="317"/>
        <v>780113.78</v>
      </c>
      <c r="FB70" s="259">
        <f t="shared" si="318"/>
        <v>782998.48</v>
      </c>
      <c r="FC70" s="260">
        <f t="shared" si="319"/>
        <v>1548625.1459999999</v>
      </c>
      <c r="FD70" s="282"/>
      <c r="FE70" s="282"/>
      <c r="FF70" s="301">
        <f t="shared" si="320"/>
        <v>244841.56200000001</v>
      </c>
      <c r="FG70" s="259">
        <f t="shared" si="321"/>
        <v>266555.84999999998</v>
      </c>
      <c r="FH70" s="259">
        <f t="shared" si="322"/>
        <v>514145.13200000004</v>
      </c>
      <c r="FI70" s="259">
        <f t="shared" si="323"/>
        <v>278766.42</v>
      </c>
      <c r="FJ70" s="259">
        <f t="shared" si="324"/>
        <v>186851.91</v>
      </c>
      <c r="FK70" s="260">
        <f t="shared" si="325"/>
        <v>468922.11800000002</v>
      </c>
      <c r="FL70" s="282"/>
      <c r="FM70" s="282"/>
      <c r="FN70" s="301">
        <f t="shared" si="326"/>
        <v>47250.126000000004</v>
      </c>
      <c r="FO70" s="259">
        <f t="shared" si="327"/>
        <v>72858.598999999987</v>
      </c>
      <c r="FP70" s="259">
        <f t="shared" si="328"/>
        <v>121667.932</v>
      </c>
      <c r="FQ70" s="259">
        <f t="shared" si="329"/>
        <v>101566.06</v>
      </c>
      <c r="FR70" s="259">
        <f t="shared" si="330"/>
        <v>313199.39200000005</v>
      </c>
      <c r="FS70" s="260">
        <f t="shared" si="331"/>
        <v>390111.67800000001</v>
      </c>
      <c r="FT70" s="282"/>
      <c r="FU70" s="282"/>
      <c r="FV70" s="301">
        <f t="shared" si="332"/>
        <v>547671.91500000004</v>
      </c>
      <c r="FW70" s="259">
        <f t="shared" si="333"/>
        <v>415827.12599999999</v>
      </c>
      <c r="FX70" s="259">
        <f t="shared" si="334"/>
        <v>949794.82400000002</v>
      </c>
      <c r="FY70" s="259">
        <f t="shared" si="335"/>
        <v>685030.66</v>
      </c>
      <c r="FZ70" s="259">
        <f t="shared" si="336"/>
        <v>539201.22600000002</v>
      </c>
      <c r="GA70" s="260">
        <f t="shared" si="337"/>
        <v>1209740.254</v>
      </c>
      <c r="GB70" s="282"/>
      <c r="GC70" s="282"/>
      <c r="GD70" s="301">
        <f t="shared" si="338"/>
        <v>1056684.6360000002</v>
      </c>
      <c r="GE70" s="259">
        <f t="shared" si="339"/>
        <v>376732.26799999998</v>
      </c>
      <c r="GF70" s="259">
        <f t="shared" si="340"/>
        <v>1209810.9689999998</v>
      </c>
      <c r="GG70" s="259">
        <f t="shared" si="341"/>
        <v>2001067.4799999997</v>
      </c>
      <c r="GH70" s="259">
        <f t="shared" si="342"/>
        <v>1074843.368</v>
      </c>
      <c r="GI70" s="260">
        <f t="shared" si="343"/>
        <v>2784902.2310823994</v>
      </c>
      <c r="GJ70" s="282"/>
      <c r="GK70" s="282"/>
      <c r="GL70" s="301">
        <f t="shared" si="344"/>
        <v>949297.98600000003</v>
      </c>
      <c r="GM70" s="259">
        <f t="shared" si="345"/>
        <v>669943.70299999998</v>
      </c>
      <c r="GN70" s="259">
        <f t="shared" si="346"/>
        <v>1620930.8359999999</v>
      </c>
      <c r="GO70" s="259">
        <f t="shared" si="347"/>
        <v>827655.33999999985</v>
      </c>
      <c r="GP70" s="259">
        <f t="shared" si="348"/>
        <v>923582.29800000007</v>
      </c>
      <c r="GQ70" s="260">
        <f t="shared" si="349"/>
        <v>1820521.1640000001</v>
      </c>
      <c r="GR70" s="282"/>
      <c r="GS70" s="282"/>
      <c r="GT70" s="301">
        <f t="shared" si="350"/>
        <v>659354.03099999996</v>
      </c>
      <c r="GU70" s="259">
        <f t="shared" si="351"/>
        <v>924060.28</v>
      </c>
      <c r="GV70" s="259">
        <f t="shared" si="352"/>
        <v>1577758.344</v>
      </c>
      <c r="GW70" s="259">
        <f t="shared" si="353"/>
        <v>376010.51999999996</v>
      </c>
      <c r="GX70" s="259">
        <f t="shared" si="354"/>
        <v>637076.03599999996</v>
      </c>
      <c r="GY70" s="260">
        <f t="shared" si="355"/>
        <v>949665.80200000003</v>
      </c>
      <c r="GZ70" s="282"/>
      <c r="HA70" s="282"/>
      <c r="HB70" s="301">
        <f t="shared" si="356"/>
        <v>876275.0639999999</v>
      </c>
      <c r="HC70" s="259">
        <f t="shared" si="357"/>
        <v>1375428.186</v>
      </c>
      <c r="HD70" s="259">
        <f t="shared" si="358"/>
        <v>2272442.9879999999</v>
      </c>
      <c r="HE70" s="259">
        <f t="shared" si="359"/>
        <v>447322.86</v>
      </c>
      <c r="HF70" s="259">
        <f t="shared" si="360"/>
        <v>818589.32000000007</v>
      </c>
      <c r="HG70" s="260">
        <f t="shared" si="361"/>
        <v>1217621.298</v>
      </c>
      <c r="HH70" s="282"/>
      <c r="HI70" s="282"/>
      <c r="HJ70" s="301">
        <f t="shared" si="362"/>
        <v>505669.31999999995</v>
      </c>
      <c r="HK70" s="259">
        <f t="shared" si="363"/>
        <v>546319.39399999997</v>
      </c>
      <c r="HL70" s="260">
        <f t="shared" si="364"/>
        <v>1036357.2860000001</v>
      </c>
      <c r="HM70" s="428">
        <f t="shared" ref="HM70:HM133" si="365">IF(ISNUMBER(J70),1,"-")</f>
        <v>1</v>
      </c>
      <c r="HN70" s="429">
        <f t="shared" ref="HN70:HN133" si="366">IF(ISNUMBER(K70),1,"-")</f>
        <v>1</v>
      </c>
      <c r="HO70" s="429">
        <f t="shared" ref="HO70:HO133" si="367">IF(ISNUMBER(L70),1,"-")</f>
        <v>1</v>
      </c>
      <c r="HP70" s="429">
        <f t="shared" ref="HP70:HP133" si="368">IF(ISNUMBER(M70),1,"-")</f>
        <v>1</v>
      </c>
      <c r="HQ70" s="429">
        <f t="shared" ref="HQ70:HQ133" si="369">IF(ISNUMBER(N70),1,"-")</f>
        <v>1</v>
      </c>
      <c r="HR70" s="430">
        <f t="shared" ref="HR70:HR133" si="370">IF(ISNUMBER(O70),1,"-")</f>
        <v>1</v>
      </c>
      <c r="HS70" s="450"/>
      <c r="HT70" s="450"/>
      <c r="HU70" s="428">
        <f t="shared" ref="HU70:HU133" si="371">IF(ISNUMBER(R70),1,"-")</f>
        <v>1</v>
      </c>
      <c r="HV70" s="429">
        <f t="shared" ref="HV70:HV133" si="372">IF(ISNUMBER(S70),1,"-")</f>
        <v>1</v>
      </c>
      <c r="HW70" s="429">
        <f t="shared" ref="HW70:HW133" si="373">IF(ISNUMBER(T70),1,"-")</f>
        <v>1</v>
      </c>
      <c r="HX70" s="429">
        <f t="shared" ref="HX70:HX133" si="374">IF(ISNUMBER(U70),1,"-")</f>
        <v>1</v>
      </c>
      <c r="HY70" s="429">
        <f t="shared" ref="HY70:HY133" si="375">IF(ISNUMBER(V70),1,"-")</f>
        <v>1</v>
      </c>
      <c r="HZ70" s="430">
        <f t="shared" ref="HZ70:HZ133" si="376">IF(ISNUMBER(W70),1,"-")</f>
        <v>1</v>
      </c>
      <c r="IA70" s="450"/>
      <c r="IB70" s="450"/>
      <c r="IC70" s="428">
        <f t="shared" ref="IC70:IC133" si="377">IF(ISNUMBER(Z70),1,"-")</f>
        <v>1</v>
      </c>
      <c r="ID70" s="429">
        <f t="shared" ref="ID70:ID133" si="378">IF(ISNUMBER(AA70),1,"-")</f>
        <v>1</v>
      </c>
      <c r="IE70" s="429">
        <f t="shared" ref="IE70:IE133" si="379">IF(ISNUMBER(AB70),1,"-")</f>
        <v>1</v>
      </c>
      <c r="IF70" s="429">
        <f t="shared" ref="IF70:IF133" si="380">IF(ISNUMBER(AC70),1,"-")</f>
        <v>1</v>
      </c>
      <c r="IG70" s="429">
        <f t="shared" ref="IG70:IG133" si="381">IF(ISNUMBER(AD70),1,"-")</f>
        <v>1</v>
      </c>
      <c r="IH70" s="430">
        <f t="shared" ref="IH70:IH133" si="382">IF(ISNUMBER(AE70),1,"-")</f>
        <v>1</v>
      </c>
      <c r="II70" s="450"/>
      <c r="IJ70" s="450"/>
      <c r="IK70" s="428">
        <f t="shared" ref="IK70:IK133" si="383">IF(ISNUMBER(AH70),1,"-")</f>
        <v>1</v>
      </c>
      <c r="IL70" s="429">
        <f t="shared" ref="IL70:IL133" si="384">IF(ISNUMBER(AI70),1,"-")</f>
        <v>1</v>
      </c>
      <c r="IM70" s="429">
        <f t="shared" ref="IM70:IM133" si="385">IF(ISNUMBER(AJ70),1,"-")</f>
        <v>1</v>
      </c>
      <c r="IN70" s="429">
        <f t="shared" ref="IN70:IN133" si="386">IF(ISNUMBER(AK70),1,"-")</f>
        <v>1</v>
      </c>
      <c r="IO70" s="429">
        <f t="shared" ref="IO70:IO133" si="387">IF(ISNUMBER(AL70),1,"-")</f>
        <v>1</v>
      </c>
      <c r="IP70" s="430">
        <f t="shared" ref="IP70:IP133" si="388">IF(ISNUMBER(AM70),1,"-")</f>
        <v>1</v>
      </c>
      <c r="IQ70" s="450"/>
      <c r="IR70" s="450"/>
      <c r="IS70" s="428">
        <f t="shared" ref="IS70:IS133" si="389">IF(ISNUMBER(AP70),1,"-")</f>
        <v>1</v>
      </c>
      <c r="IT70" s="429">
        <f t="shared" ref="IT70:IT133" si="390">IF(ISNUMBER(AQ70),1,"-")</f>
        <v>1</v>
      </c>
      <c r="IU70" s="429">
        <f t="shared" ref="IU70:IU133" si="391">IF(ISNUMBER(AR70),1,"-")</f>
        <v>1</v>
      </c>
      <c r="IV70" s="429">
        <f t="shared" ref="IV70:IV133" si="392">IF(ISNUMBER(AS70),1,"-")</f>
        <v>1</v>
      </c>
      <c r="IW70" s="429">
        <f t="shared" ref="IW70:IW133" si="393">IF(ISNUMBER(AT70),1,"-")</f>
        <v>1</v>
      </c>
      <c r="IX70" s="430">
        <f t="shared" ref="IX70:IX133" si="394">IF(ISNUMBER(AU70),1,"-")</f>
        <v>1</v>
      </c>
      <c r="IY70" s="450"/>
      <c r="IZ70" s="450"/>
      <c r="JA70" s="428">
        <f t="shared" ref="JA70:JA133" si="395">IF(ISNUMBER(AX70),1,"-")</f>
        <v>1</v>
      </c>
      <c r="JB70" s="429">
        <f t="shared" ref="JB70:JB133" si="396">IF(ISNUMBER(AY70),1,"-")</f>
        <v>1</v>
      </c>
      <c r="JC70" s="429">
        <f t="shared" ref="JC70:JC133" si="397">IF(ISNUMBER(AZ70),1,"-")</f>
        <v>1</v>
      </c>
      <c r="JD70" s="429">
        <f t="shared" ref="JD70:JD133" si="398">IF(ISNUMBER(BA70),1,"-")</f>
        <v>1</v>
      </c>
      <c r="JE70" s="429">
        <f t="shared" ref="JE70:JE133" si="399">IF(ISNUMBER(BB70),1,"-")</f>
        <v>1</v>
      </c>
      <c r="JF70" s="430">
        <f t="shared" ref="JF70:JF133" si="400">IF(ISNUMBER(BC70),1,"-")</f>
        <v>1</v>
      </c>
      <c r="JG70" s="450"/>
      <c r="JH70" s="450"/>
      <c r="JI70" s="428">
        <f t="shared" ref="JI70:JI133" si="401">IF(ISNUMBER(BF70),1,"-")</f>
        <v>1</v>
      </c>
      <c r="JJ70" s="429">
        <f t="shared" ref="JJ70:JJ133" si="402">IF(ISNUMBER(BG70),1,"-")</f>
        <v>1</v>
      </c>
      <c r="JK70" s="429">
        <f t="shared" ref="JK70:JK133" si="403">IF(ISNUMBER(BH70),1,"-")</f>
        <v>1</v>
      </c>
      <c r="JL70" s="429">
        <f t="shared" ref="JL70:JL133" si="404">IF(ISNUMBER(BI70),1,"-")</f>
        <v>1</v>
      </c>
      <c r="JM70" s="429">
        <f t="shared" ref="JM70:JM133" si="405">IF(ISNUMBER(BJ70),1,"-")</f>
        <v>1</v>
      </c>
      <c r="JN70" s="430">
        <f t="shared" ref="JN70:JN133" si="406">IF(ISNUMBER(BK70),1,"-")</f>
        <v>1</v>
      </c>
      <c r="JO70" s="450"/>
      <c r="JP70" s="450"/>
      <c r="JQ70" s="428">
        <f t="shared" ref="JQ70:JQ133" si="407">IF(ISNUMBER(BN70),1,"-")</f>
        <v>1</v>
      </c>
      <c r="JR70" s="429">
        <f t="shared" ref="JR70:JR133" si="408">IF(ISNUMBER(BO70),1,"-")</f>
        <v>1</v>
      </c>
      <c r="JS70" s="429">
        <f t="shared" ref="JS70:JS133" si="409">IF(ISNUMBER(BP70),1,"-")</f>
        <v>1</v>
      </c>
      <c r="JT70" s="429">
        <f t="shared" ref="JT70:JT133" si="410">IF(ISNUMBER(BQ70),1,"-")</f>
        <v>1</v>
      </c>
      <c r="JU70" s="429">
        <f t="shared" ref="JU70:JU133" si="411">IF(ISNUMBER(BR70),1,"-")</f>
        <v>1</v>
      </c>
      <c r="JV70" s="430">
        <f t="shared" ref="JV70:JV133" si="412">IF(ISNUMBER(BS70),1,"-")</f>
        <v>1</v>
      </c>
      <c r="JW70" s="450"/>
      <c r="JX70" s="450"/>
      <c r="JY70" s="428">
        <f t="shared" ref="JY70:JY133" si="413">IF(ISNUMBER(BV70),1,"-")</f>
        <v>1</v>
      </c>
      <c r="JZ70" s="429">
        <f t="shared" ref="JZ70:JZ133" si="414">IF(ISNUMBER(BW70),1,"-")</f>
        <v>1</v>
      </c>
      <c r="KA70" s="430">
        <f t="shared" ref="KA70:KA133" si="415">IF(ISNUMBER(BX70),1,"-")</f>
        <v>1</v>
      </c>
      <c r="KB70" s="172"/>
      <c r="KC70" s="355" t="s">
        <v>573</v>
      </c>
      <c r="KD70" s="355" t="s">
        <v>573</v>
      </c>
      <c r="KE70" s="355" t="s">
        <v>573</v>
      </c>
      <c r="KF70" s="355" t="s">
        <v>573</v>
      </c>
      <c r="KG70" s="355" t="s">
        <v>573</v>
      </c>
      <c r="KH70" s="355" t="s">
        <v>573</v>
      </c>
      <c r="KI70" s="358"/>
      <c r="KJ70" s="358"/>
      <c r="KK70" s="358"/>
      <c r="KL70" s="358"/>
      <c r="KM70" s="358"/>
      <c r="KN70" s="358"/>
      <c r="KO70" s="358"/>
      <c r="KP70" s="358"/>
      <c r="KQ70" s="358"/>
      <c r="KR70" s="358"/>
      <c r="KS70" s="358"/>
      <c r="KT70" s="358"/>
      <c r="KU70" s="358" t="s">
        <v>573</v>
      </c>
      <c r="KV70" s="358" t="s">
        <v>573</v>
      </c>
      <c r="KW70" s="358" t="s">
        <v>573</v>
      </c>
      <c r="KX70" s="358" t="s">
        <v>573</v>
      </c>
      <c r="KY70" s="358" t="s">
        <v>573</v>
      </c>
      <c r="KZ70" s="358" t="s">
        <v>573</v>
      </c>
      <c r="LA70" s="358"/>
      <c r="LB70" s="358"/>
      <c r="LC70" s="358"/>
      <c r="LD70" s="358"/>
      <c r="LE70" s="358"/>
      <c r="LF70" s="358"/>
      <c r="LG70" s="358"/>
      <c r="LH70" s="358"/>
      <c r="LI70" s="358"/>
      <c r="LJ70" s="358"/>
      <c r="LK70" s="358"/>
      <c r="LL70" s="358"/>
      <c r="LM70" s="358"/>
      <c r="LN70" s="358"/>
      <c r="LO70" s="358"/>
      <c r="LP70" s="358"/>
      <c r="LQ70" s="358"/>
      <c r="LR70" s="358"/>
      <c r="LS70" s="344"/>
      <c r="LT70" s="344"/>
      <c r="LU70" s="344"/>
      <c r="LV70" s="344"/>
      <c r="LW70" s="344"/>
      <c r="LX70" s="344"/>
      <c r="LY70" s="358"/>
      <c r="LZ70" s="358"/>
      <c r="MA70" s="405"/>
    </row>
    <row r="71" spans="1:339" x14ac:dyDescent="0.2">
      <c r="A71" s="310" t="s">
        <v>199</v>
      </c>
      <c r="B71" s="172">
        <v>1</v>
      </c>
      <c r="C71" s="172">
        <v>1</v>
      </c>
      <c r="D71" s="172" t="s">
        <v>310</v>
      </c>
      <c r="E71" s="172">
        <v>1</v>
      </c>
      <c r="F71" s="173">
        <v>2</v>
      </c>
      <c r="G71" s="218" t="s">
        <v>189</v>
      </c>
      <c r="H71" s="350">
        <v>2012</v>
      </c>
      <c r="I71" s="351" t="s">
        <v>569</v>
      </c>
      <c r="J71" s="364">
        <v>36.799999999999997</v>
      </c>
      <c r="K71" s="364">
        <v>44.2</v>
      </c>
      <c r="L71" s="364">
        <v>40.1</v>
      </c>
      <c r="M71" s="364">
        <v>41.9</v>
      </c>
      <c r="N71" s="364">
        <v>53</v>
      </c>
      <c r="O71" s="365">
        <v>46.7</v>
      </c>
      <c r="P71" s="390">
        <v>2012</v>
      </c>
      <c r="Q71" s="391" t="s">
        <v>569</v>
      </c>
      <c r="R71" s="364">
        <v>9.4</v>
      </c>
      <c r="S71" s="364">
        <v>9.4</v>
      </c>
      <c r="T71" s="364">
        <v>9.4</v>
      </c>
      <c r="U71" s="364">
        <v>12</v>
      </c>
      <c r="V71" s="364">
        <v>7.1</v>
      </c>
      <c r="W71" s="365">
        <v>9.9</v>
      </c>
      <c r="X71" s="390">
        <v>2012</v>
      </c>
      <c r="Y71" s="391" t="s">
        <v>569</v>
      </c>
      <c r="Z71" s="364">
        <v>3</v>
      </c>
      <c r="AA71" s="364">
        <v>4.5999999999999996</v>
      </c>
      <c r="AB71" s="364">
        <v>3.7</v>
      </c>
      <c r="AC71" s="364">
        <v>7.1</v>
      </c>
      <c r="AD71" s="364">
        <v>23</v>
      </c>
      <c r="AE71" s="365">
        <v>13.9</v>
      </c>
      <c r="AF71" s="390">
        <v>2012</v>
      </c>
      <c r="AG71" s="391" t="s">
        <v>569</v>
      </c>
      <c r="AH71" s="364">
        <v>37.700000000000003</v>
      </c>
      <c r="AI71" s="364">
        <v>30.8</v>
      </c>
      <c r="AJ71" s="364">
        <v>33.9</v>
      </c>
      <c r="AK71" s="364">
        <v>45.2</v>
      </c>
      <c r="AL71" s="364">
        <v>38.799999999999997</v>
      </c>
      <c r="AM71" s="365">
        <v>40.6</v>
      </c>
      <c r="AN71" s="390">
        <v>2012</v>
      </c>
      <c r="AO71" s="391" t="s">
        <v>569</v>
      </c>
      <c r="AP71" s="364">
        <v>49.7</v>
      </c>
      <c r="AQ71" s="364">
        <v>28.5</v>
      </c>
      <c r="AR71" s="364">
        <v>36.9</v>
      </c>
      <c r="AS71" s="364">
        <v>95.3</v>
      </c>
      <c r="AT71" s="364">
        <v>74.3</v>
      </c>
      <c r="AU71" s="365">
        <v>81.7</v>
      </c>
      <c r="AV71" s="390">
        <v>2012</v>
      </c>
      <c r="AW71" s="391" t="s">
        <v>569</v>
      </c>
      <c r="AX71" s="482">
        <v>58</v>
      </c>
      <c r="AY71" s="482">
        <v>50.7</v>
      </c>
      <c r="AZ71" s="482">
        <v>54.6</v>
      </c>
      <c r="BA71" s="482">
        <v>50.1</v>
      </c>
      <c r="BB71" s="482">
        <v>63.7</v>
      </c>
      <c r="BC71" s="483">
        <v>58.2</v>
      </c>
      <c r="BD71" s="390">
        <v>2012</v>
      </c>
      <c r="BE71" s="391" t="s">
        <v>569</v>
      </c>
      <c r="BF71" s="398">
        <v>20.8</v>
      </c>
      <c r="BG71" s="398">
        <v>38.6</v>
      </c>
      <c r="BH71" s="398">
        <v>28.6</v>
      </c>
      <c r="BI71" s="398">
        <v>13.1</v>
      </c>
      <c r="BJ71" s="398">
        <v>30.3</v>
      </c>
      <c r="BK71" s="399">
        <v>20.5</v>
      </c>
      <c r="BL71" s="390">
        <v>2012</v>
      </c>
      <c r="BM71" s="482" t="s">
        <v>569</v>
      </c>
      <c r="BN71" s="482">
        <v>30.9</v>
      </c>
      <c r="BO71" s="482">
        <v>72.599999999999994</v>
      </c>
      <c r="BP71" s="482">
        <v>49.2</v>
      </c>
      <c r="BQ71" s="482">
        <v>19.8</v>
      </c>
      <c r="BR71" s="482">
        <v>48.7</v>
      </c>
      <c r="BS71" s="483">
        <v>32.200000000000003</v>
      </c>
      <c r="BT71" s="390">
        <v>2012</v>
      </c>
      <c r="BU71" s="391" t="s">
        <v>569</v>
      </c>
      <c r="BV71" s="398">
        <v>66.2</v>
      </c>
      <c r="BW71" s="398">
        <v>75.5</v>
      </c>
      <c r="BX71" s="399">
        <v>70.2</v>
      </c>
      <c r="BY71" s="216">
        <v>2613053</v>
      </c>
      <c r="BZ71" s="208">
        <v>2272009</v>
      </c>
      <c r="CA71" s="208">
        <v>4885062</v>
      </c>
      <c r="CB71" s="208">
        <v>2635783</v>
      </c>
      <c r="CC71" s="208">
        <v>2273420</v>
      </c>
      <c r="CD71" s="284">
        <v>4909203</v>
      </c>
      <c r="CE71" s="282"/>
      <c r="CF71" s="282"/>
      <c r="CG71" s="226">
        <f t="shared" si="263"/>
        <v>2613053</v>
      </c>
      <c r="CH71" s="227">
        <f t="shared" si="264"/>
        <v>2272009</v>
      </c>
      <c r="CI71" s="227">
        <f t="shared" si="265"/>
        <v>4885062</v>
      </c>
      <c r="CJ71" s="227">
        <f t="shared" si="266"/>
        <v>2635783</v>
      </c>
      <c r="CK71" s="227">
        <f t="shared" si="267"/>
        <v>2273420</v>
      </c>
      <c r="CL71" s="228">
        <f t="shared" si="268"/>
        <v>4909203</v>
      </c>
      <c r="CM71" s="282"/>
      <c r="CN71" s="282"/>
      <c r="CO71" s="226">
        <f t="shared" si="269"/>
        <v>2613053</v>
      </c>
      <c r="CP71" s="227">
        <f t="shared" si="270"/>
        <v>2272009</v>
      </c>
      <c r="CQ71" s="227">
        <f t="shared" si="271"/>
        <v>4885062</v>
      </c>
      <c r="CR71" s="227">
        <f t="shared" si="272"/>
        <v>2635783</v>
      </c>
      <c r="CS71" s="227">
        <f t="shared" si="273"/>
        <v>2273420</v>
      </c>
      <c r="CT71" s="228">
        <f t="shared" si="274"/>
        <v>4909203</v>
      </c>
      <c r="CU71" s="282"/>
      <c r="CV71" s="282"/>
      <c r="CW71" s="292">
        <f t="shared" si="275"/>
        <v>2613053</v>
      </c>
      <c r="CX71" s="234">
        <f t="shared" si="276"/>
        <v>2272009</v>
      </c>
      <c r="CY71" s="234">
        <f t="shared" si="277"/>
        <v>4885062</v>
      </c>
      <c r="CZ71" s="234">
        <f t="shared" si="278"/>
        <v>2635783</v>
      </c>
      <c r="DA71" s="234">
        <f t="shared" si="279"/>
        <v>2273420</v>
      </c>
      <c r="DB71" s="235">
        <f t="shared" si="280"/>
        <v>4909203</v>
      </c>
      <c r="DC71" s="282"/>
      <c r="DD71" s="282"/>
      <c r="DE71" s="226">
        <f t="shared" si="281"/>
        <v>2613053</v>
      </c>
      <c r="DF71" s="227">
        <f t="shared" si="282"/>
        <v>2272009</v>
      </c>
      <c r="DG71" s="227">
        <f t="shared" si="283"/>
        <v>4885062</v>
      </c>
      <c r="DH71" s="227">
        <f t="shared" si="284"/>
        <v>2635783</v>
      </c>
      <c r="DI71" s="227">
        <f t="shared" si="285"/>
        <v>2273420</v>
      </c>
      <c r="DJ71" s="228">
        <f t="shared" si="286"/>
        <v>4909203</v>
      </c>
      <c r="DK71" s="282"/>
      <c r="DL71" s="282"/>
      <c r="DM71" s="226">
        <f t="shared" si="287"/>
        <v>2613053</v>
      </c>
      <c r="DN71" s="227">
        <f t="shared" si="288"/>
        <v>2272009</v>
      </c>
      <c r="DO71" s="227">
        <f t="shared" si="289"/>
        <v>4885062</v>
      </c>
      <c r="DP71" s="227">
        <f t="shared" si="290"/>
        <v>2635783</v>
      </c>
      <c r="DQ71" s="227">
        <f t="shared" si="291"/>
        <v>2273420</v>
      </c>
      <c r="DR71" s="228">
        <f t="shared" si="292"/>
        <v>4909203</v>
      </c>
      <c r="DS71" s="282"/>
      <c r="DT71" s="282"/>
      <c r="DU71" s="226">
        <f t="shared" si="293"/>
        <v>2613053</v>
      </c>
      <c r="DV71" s="227">
        <f t="shared" si="294"/>
        <v>2272009</v>
      </c>
      <c r="DW71" s="227">
        <f t="shared" si="295"/>
        <v>4885062</v>
      </c>
      <c r="DX71" s="227">
        <f t="shared" si="296"/>
        <v>2635783</v>
      </c>
      <c r="DY71" s="227">
        <f t="shared" si="297"/>
        <v>2273420</v>
      </c>
      <c r="DZ71" s="228">
        <f t="shared" si="298"/>
        <v>4909203</v>
      </c>
      <c r="EA71" s="282"/>
      <c r="EB71" s="282"/>
      <c r="EC71" s="226">
        <f t="shared" si="299"/>
        <v>2613053</v>
      </c>
      <c r="ED71" s="227">
        <f t="shared" si="300"/>
        <v>2272009</v>
      </c>
      <c r="EE71" s="227">
        <f t="shared" si="301"/>
        <v>4885062</v>
      </c>
      <c r="EF71" s="227">
        <f t="shared" si="302"/>
        <v>2635783</v>
      </c>
      <c r="EG71" s="227">
        <f t="shared" si="303"/>
        <v>2273420</v>
      </c>
      <c r="EH71" s="228">
        <f t="shared" si="304"/>
        <v>4909203</v>
      </c>
      <c r="EI71" s="282"/>
      <c r="EJ71" s="282"/>
      <c r="EK71" s="226">
        <f t="shared" si="305"/>
        <v>2613053</v>
      </c>
      <c r="EL71" s="227">
        <f t="shared" si="306"/>
        <v>2272009</v>
      </c>
      <c r="EM71" s="227">
        <f t="shared" si="307"/>
        <v>4885062</v>
      </c>
      <c r="EN71" s="227">
        <f t="shared" si="308"/>
        <v>2635783</v>
      </c>
      <c r="EO71" s="227">
        <f t="shared" si="309"/>
        <v>2273420</v>
      </c>
      <c r="EP71" s="228">
        <f t="shared" si="310"/>
        <v>4909203</v>
      </c>
      <c r="EQ71" s="282"/>
      <c r="ER71" s="282"/>
      <c r="ES71" s="226">
        <f t="shared" si="311"/>
        <v>2635783</v>
      </c>
      <c r="ET71" s="227">
        <f t="shared" si="312"/>
        <v>2273420</v>
      </c>
      <c r="EU71" s="228">
        <f t="shared" si="313"/>
        <v>4909203</v>
      </c>
      <c r="EV71" s="282"/>
      <c r="EW71" s="282"/>
      <c r="EX71" s="301">
        <f t="shared" si="314"/>
        <v>961603.50399999996</v>
      </c>
      <c r="EY71" s="259">
        <f t="shared" si="315"/>
        <v>1004227.978</v>
      </c>
      <c r="EZ71" s="259">
        <f t="shared" si="316"/>
        <v>1958909.8620000002</v>
      </c>
      <c r="FA71" s="259">
        <f t="shared" si="317"/>
        <v>1104393.077</v>
      </c>
      <c r="FB71" s="259">
        <f t="shared" si="318"/>
        <v>1204912.6000000001</v>
      </c>
      <c r="FC71" s="260">
        <f t="shared" si="319"/>
        <v>2292597.801</v>
      </c>
      <c r="FD71" s="282"/>
      <c r="FE71" s="282"/>
      <c r="FF71" s="301">
        <f t="shared" si="320"/>
        <v>245626.98199999999</v>
      </c>
      <c r="FG71" s="259">
        <f t="shared" si="321"/>
        <v>213568.84599999999</v>
      </c>
      <c r="FH71" s="259">
        <f t="shared" si="322"/>
        <v>459195.82799999998</v>
      </c>
      <c r="FI71" s="259">
        <f t="shared" si="323"/>
        <v>316293.95999999996</v>
      </c>
      <c r="FJ71" s="259">
        <f t="shared" si="324"/>
        <v>161412.81999999998</v>
      </c>
      <c r="FK71" s="260">
        <f t="shared" si="325"/>
        <v>486011.09700000001</v>
      </c>
      <c r="FL71" s="282"/>
      <c r="FM71" s="282"/>
      <c r="FN71" s="301">
        <f t="shared" si="326"/>
        <v>78391.59</v>
      </c>
      <c r="FO71" s="259">
        <f t="shared" si="327"/>
        <v>104512.414</v>
      </c>
      <c r="FP71" s="259">
        <f t="shared" si="328"/>
        <v>180747.29400000002</v>
      </c>
      <c r="FQ71" s="259">
        <f t="shared" si="329"/>
        <v>187140.59299999999</v>
      </c>
      <c r="FR71" s="259">
        <f t="shared" si="330"/>
        <v>522886.60000000003</v>
      </c>
      <c r="FS71" s="260">
        <f t="shared" si="331"/>
        <v>682379.21700000006</v>
      </c>
      <c r="FT71" s="282"/>
      <c r="FU71" s="282"/>
      <c r="FV71" s="301">
        <f t="shared" si="332"/>
        <v>985120.98100000003</v>
      </c>
      <c r="FW71" s="259">
        <f t="shared" si="333"/>
        <v>699778.772</v>
      </c>
      <c r="FX71" s="259">
        <f t="shared" si="334"/>
        <v>1656036.0179999999</v>
      </c>
      <c r="FY71" s="259">
        <f t="shared" si="335"/>
        <v>1191373.916</v>
      </c>
      <c r="FZ71" s="259">
        <f t="shared" si="336"/>
        <v>882086.95999999985</v>
      </c>
      <c r="GA71" s="260">
        <f t="shared" si="337"/>
        <v>1993136.4180000001</v>
      </c>
      <c r="GB71" s="282"/>
      <c r="GC71" s="282"/>
      <c r="GD71" s="301">
        <f t="shared" si="338"/>
        <v>1298687.3410000002</v>
      </c>
      <c r="GE71" s="259">
        <f t="shared" si="339"/>
        <v>647522.56499999994</v>
      </c>
      <c r="GF71" s="259">
        <f t="shared" si="340"/>
        <v>1802587.878</v>
      </c>
      <c r="GG71" s="259">
        <f t="shared" si="341"/>
        <v>2511901.199</v>
      </c>
      <c r="GH71" s="259">
        <f t="shared" si="342"/>
        <v>1689151.06</v>
      </c>
      <c r="GI71" s="260">
        <f t="shared" si="343"/>
        <v>4010818.8510000003</v>
      </c>
      <c r="GJ71" s="282"/>
      <c r="GK71" s="282"/>
      <c r="GL71" s="301">
        <f t="shared" si="344"/>
        <v>1515570.74</v>
      </c>
      <c r="GM71" s="259">
        <f t="shared" si="345"/>
        <v>1151908.5630000001</v>
      </c>
      <c r="GN71" s="259">
        <f t="shared" si="346"/>
        <v>2667243.8520000004</v>
      </c>
      <c r="GO71" s="259">
        <f t="shared" si="347"/>
        <v>1320527.2830000001</v>
      </c>
      <c r="GP71" s="259">
        <f t="shared" si="348"/>
        <v>1448168.54</v>
      </c>
      <c r="GQ71" s="260">
        <f t="shared" si="349"/>
        <v>2857156.1460000002</v>
      </c>
      <c r="GR71" s="282"/>
      <c r="GS71" s="282"/>
      <c r="GT71" s="301">
        <f t="shared" si="350"/>
        <v>543515.02400000009</v>
      </c>
      <c r="GU71" s="259">
        <f t="shared" si="351"/>
        <v>876995.47400000005</v>
      </c>
      <c r="GV71" s="259">
        <f t="shared" si="352"/>
        <v>1397127.7320000001</v>
      </c>
      <c r="GW71" s="259">
        <f t="shared" si="353"/>
        <v>345287.57300000003</v>
      </c>
      <c r="GX71" s="259">
        <f t="shared" si="354"/>
        <v>688846.26</v>
      </c>
      <c r="GY71" s="260">
        <f t="shared" si="355"/>
        <v>1006386.615</v>
      </c>
      <c r="GZ71" s="282"/>
      <c r="HA71" s="282"/>
      <c r="HB71" s="301">
        <f t="shared" si="356"/>
        <v>807433.37699999998</v>
      </c>
      <c r="HC71" s="259">
        <f t="shared" si="357"/>
        <v>1649478.534</v>
      </c>
      <c r="HD71" s="259">
        <f t="shared" si="358"/>
        <v>2403450.5040000002</v>
      </c>
      <c r="HE71" s="259">
        <f t="shared" si="359"/>
        <v>521885.03400000004</v>
      </c>
      <c r="HF71" s="259">
        <f t="shared" si="360"/>
        <v>1107155.54</v>
      </c>
      <c r="HG71" s="260">
        <f t="shared" si="361"/>
        <v>1580763.3660000002</v>
      </c>
      <c r="HH71" s="282"/>
      <c r="HI71" s="282"/>
      <c r="HJ71" s="301">
        <f t="shared" si="362"/>
        <v>1744888.3460000001</v>
      </c>
      <c r="HK71" s="259">
        <f t="shared" si="363"/>
        <v>1716432.1</v>
      </c>
      <c r="HL71" s="260">
        <f t="shared" si="364"/>
        <v>3446260.5060000005</v>
      </c>
      <c r="HM71" s="428">
        <f t="shared" si="365"/>
        <v>1</v>
      </c>
      <c r="HN71" s="429">
        <f t="shared" si="366"/>
        <v>1</v>
      </c>
      <c r="HO71" s="429">
        <f t="shared" si="367"/>
        <v>1</v>
      </c>
      <c r="HP71" s="429">
        <f t="shared" si="368"/>
        <v>1</v>
      </c>
      <c r="HQ71" s="429">
        <f t="shared" si="369"/>
        <v>1</v>
      </c>
      <c r="HR71" s="430">
        <f t="shared" si="370"/>
        <v>1</v>
      </c>
      <c r="HS71" s="450"/>
      <c r="HT71" s="450"/>
      <c r="HU71" s="428">
        <f t="shared" si="371"/>
        <v>1</v>
      </c>
      <c r="HV71" s="429">
        <f t="shared" si="372"/>
        <v>1</v>
      </c>
      <c r="HW71" s="429">
        <f t="shared" si="373"/>
        <v>1</v>
      </c>
      <c r="HX71" s="429">
        <f t="shared" si="374"/>
        <v>1</v>
      </c>
      <c r="HY71" s="429">
        <f t="shared" si="375"/>
        <v>1</v>
      </c>
      <c r="HZ71" s="430">
        <f t="shared" si="376"/>
        <v>1</v>
      </c>
      <c r="IA71" s="450"/>
      <c r="IB71" s="450"/>
      <c r="IC71" s="428">
        <f t="shared" si="377"/>
        <v>1</v>
      </c>
      <c r="ID71" s="429">
        <f t="shared" si="378"/>
        <v>1</v>
      </c>
      <c r="IE71" s="429">
        <f t="shared" si="379"/>
        <v>1</v>
      </c>
      <c r="IF71" s="429">
        <f t="shared" si="380"/>
        <v>1</v>
      </c>
      <c r="IG71" s="429">
        <f t="shared" si="381"/>
        <v>1</v>
      </c>
      <c r="IH71" s="430">
        <f t="shared" si="382"/>
        <v>1</v>
      </c>
      <c r="II71" s="450"/>
      <c r="IJ71" s="450"/>
      <c r="IK71" s="428">
        <f t="shared" si="383"/>
        <v>1</v>
      </c>
      <c r="IL71" s="429">
        <f t="shared" si="384"/>
        <v>1</v>
      </c>
      <c r="IM71" s="429">
        <f t="shared" si="385"/>
        <v>1</v>
      </c>
      <c r="IN71" s="429">
        <f t="shared" si="386"/>
        <v>1</v>
      </c>
      <c r="IO71" s="429">
        <f t="shared" si="387"/>
        <v>1</v>
      </c>
      <c r="IP71" s="430">
        <f t="shared" si="388"/>
        <v>1</v>
      </c>
      <c r="IQ71" s="450"/>
      <c r="IR71" s="450"/>
      <c r="IS71" s="428">
        <f t="shared" si="389"/>
        <v>1</v>
      </c>
      <c r="IT71" s="429">
        <f t="shared" si="390"/>
        <v>1</v>
      </c>
      <c r="IU71" s="429">
        <f t="shared" si="391"/>
        <v>1</v>
      </c>
      <c r="IV71" s="429">
        <f t="shared" si="392"/>
        <v>1</v>
      </c>
      <c r="IW71" s="429">
        <f t="shared" si="393"/>
        <v>1</v>
      </c>
      <c r="IX71" s="430">
        <f t="shared" si="394"/>
        <v>1</v>
      </c>
      <c r="IY71" s="450"/>
      <c r="IZ71" s="450"/>
      <c r="JA71" s="428">
        <f t="shared" si="395"/>
        <v>1</v>
      </c>
      <c r="JB71" s="429">
        <f t="shared" si="396"/>
        <v>1</v>
      </c>
      <c r="JC71" s="429">
        <f t="shared" si="397"/>
        <v>1</v>
      </c>
      <c r="JD71" s="429">
        <f t="shared" si="398"/>
        <v>1</v>
      </c>
      <c r="JE71" s="429">
        <f t="shared" si="399"/>
        <v>1</v>
      </c>
      <c r="JF71" s="430">
        <f t="shared" si="400"/>
        <v>1</v>
      </c>
      <c r="JG71" s="450"/>
      <c r="JH71" s="450"/>
      <c r="JI71" s="428">
        <f t="shared" si="401"/>
        <v>1</v>
      </c>
      <c r="JJ71" s="429">
        <f t="shared" si="402"/>
        <v>1</v>
      </c>
      <c r="JK71" s="429">
        <f t="shared" si="403"/>
        <v>1</v>
      </c>
      <c r="JL71" s="429">
        <f t="shared" si="404"/>
        <v>1</v>
      </c>
      <c r="JM71" s="429">
        <f t="shared" si="405"/>
        <v>1</v>
      </c>
      <c r="JN71" s="430">
        <f t="shared" si="406"/>
        <v>1</v>
      </c>
      <c r="JO71" s="450"/>
      <c r="JP71" s="450"/>
      <c r="JQ71" s="428">
        <f t="shared" si="407"/>
        <v>1</v>
      </c>
      <c r="JR71" s="429">
        <f t="shared" si="408"/>
        <v>1</v>
      </c>
      <c r="JS71" s="429">
        <f t="shared" si="409"/>
        <v>1</v>
      </c>
      <c r="JT71" s="429">
        <f t="shared" si="410"/>
        <v>1</v>
      </c>
      <c r="JU71" s="429">
        <f t="shared" si="411"/>
        <v>1</v>
      </c>
      <c r="JV71" s="430">
        <f t="shared" si="412"/>
        <v>1</v>
      </c>
      <c r="JW71" s="450"/>
      <c r="JX71" s="450"/>
      <c r="JY71" s="428">
        <f t="shared" si="413"/>
        <v>1</v>
      </c>
      <c r="JZ71" s="429">
        <f t="shared" si="414"/>
        <v>1</v>
      </c>
      <c r="KA71" s="430">
        <f t="shared" si="415"/>
        <v>1</v>
      </c>
      <c r="KB71" s="172"/>
      <c r="KC71" s="355" t="s">
        <v>573</v>
      </c>
      <c r="KD71" s="355" t="s">
        <v>573</v>
      </c>
      <c r="KE71" s="355" t="s">
        <v>573</v>
      </c>
      <c r="KF71" s="355" t="s">
        <v>573</v>
      </c>
      <c r="KG71" s="355" t="s">
        <v>573</v>
      </c>
      <c r="KH71" s="355" t="s">
        <v>573</v>
      </c>
      <c r="KI71" s="358"/>
      <c r="KJ71" s="358"/>
      <c r="KK71" s="358"/>
      <c r="KL71" s="358"/>
      <c r="KM71" s="358"/>
      <c r="KN71" s="358"/>
      <c r="KO71" s="358"/>
      <c r="KP71" s="358"/>
      <c r="KQ71" s="358"/>
      <c r="KR71" s="358"/>
      <c r="KS71" s="358"/>
      <c r="KT71" s="358"/>
      <c r="KU71" s="358" t="s">
        <v>573</v>
      </c>
      <c r="KV71" s="358" t="s">
        <v>573</v>
      </c>
      <c r="KW71" s="358" t="s">
        <v>573</v>
      </c>
      <c r="KX71" s="358" t="s">
        <v>573</v>
      </c>
      <c r="KY71" s="358" t="s">
        <v>573</v>
      </c>
      <c r="KZ71" s="358" t="s">
        <v>573</v>
      </c>
      <c r="LA71" s="358"/>
      <c r="LB71" s="358"/>
      <c r="LC71" s="358"/>
      <c r="LD71" s="358"/>
      <c r="LE71" s="358"/>
      <c r="LF71" s="358"/>
      <c r="LG71" s="358"/>
      <c r="LH71" s="358"/>
      <c r="LI71" s="358"/>
      <c r="LJ71" s="358"/>
      <c r="LK71" s="358"/>
      <c r="LL71" s="358"/>
      <c r="LM71" s="358"/>
      <c r="LN71" s="358"/>
      <c r="LO71" s="358"/>
      <c r="LP71" s="358"/>
      <c r="LQ71" s="358"/>
      <c r="LR71" s="358"/>
      <c r="LS71" s="344"/>
      <c r="LT71" s="344"/>
      <c r="LU71" s="344"/>
      <c r="LV71" s="344"/>
      <c r="LW71" s="344"/>
      <c r="LX71" s="344"/>
      <c r="LY71" s="358"/>
      <c r="LZ71" s="358"/>
      <c r="MA71" s="405"/>
    </row>
    <row r="72" spans="1:339" x14ac:dyDescent="0.2">
      <c r="A72" s="310" t="s">
        <v>199</v>
      </c>
      <c r="B72" s="172">
        <v>1</v>
      </c>
      <c r="C72" s="172">
        <v>1</v>
      </c>
      <c r="D72" s="172" t="s">
        <v>335</v>
      </c>
      <c r="E72" s="172">
        <v>1</v>
      </c>
      <c r="F72" s="173">
        <v>2</v>
      </c>
      <c r="G72" s="218" t="s">
        <v>197</v>
      </c>
      <c r="H72" s="350">
        <v>2009</v>
      </c>
      <c r="I72" s="351">
        <v>2009</v>
      </c>
      <c r="J72" s="364">
        <v>36.299999999999997</v>
      </c>
      <c r="K72" s="364">
        <v>39.4</v>
      </c>
      <c r="L72" s="364">
        <v>37.799999999999997</v>
      </c>
      <c r="M72" s="364">
        <v>37.5</v>
      </c>
      <c r="N72" s="364">
        <v>45.4</v>
      </c>
      <c r="O72" s="365">
        <v>40.700000000000003</v>
      </c>
      <c r="P72" s="390">
        <v>2009</v>
      </c>
      <c r="Q72" s="391">
        <v>2009</v>
      </c>
      <c r="R72" s="364">
        <v>7.2</v>
      </c>
      <c r="S72" s="364">
        <v>6.4</v>
      </c>
      <c r="T72" s="364">
        <v>6.8</v>
      </c>
      <c r="U72" s="364">
        <v>9</v>
      </c>
      <c r="V72" s="364">
        <v>7.1</v>
      </c>
      <c r="W72" s="365">
        <v>8.1999999999999993</v>
      </c>
      <c r="X72" s="598">
        <v>2014</v>
      </c>
      <c r="Y72" s="599" t="s">
        <v>625</v>
      </c>
      <c r="Z72" s="600">
        <v>1.5</v>
      </c>
      <c r="AA72" s="600">
        <v>1.8</v>
      </c>
      <c r="AB72" s="600">
        <v>1.7</v>
      </c>
      <c r="AC72" s="600">
        <v>7.5</v>
      </c>
      <c r="AD72" s="600">
        <v>15.1</v>
      </c>
      <c r="AE72" s="601">
        <v>10.6</v>
      </c>
      <c r="AF72" s="598">
        <v>2014</v>
      </c>
      <c r="AG72" s="599" t="s">
        <v>625</v>
      </c>
      <c r="AH72" s="600">
        <v>33</v>
      </c>
      <c r="AI72" s="600">
        <v>35</v>
      </c>
      <c r="AJ72" s="600">
        <v>34</v>
      </c>
      <c r="AK72" s="600">
        <v>37.700000000000003</v>
      </c>
      <c r="AL72" s="600">
        <v>41.9</v>
      </c>
      <c r="AM72" s="601">
        <v>40.200000000000003</v>
      </c>
      <c r="AN72" s="390">
        <v>2009</v>
      </c>
      <c r="AO72" s="391">
        <v>2009</v>
      </c>
      <c r="AP72" s="364">
        <v>47.9</v>
      </c>
      <c r="AQ72" s="364">
        <v>18.600000000000001</v>
      </c>
      <c r="AR72" s="364">
        <v>27.6</v>
      </c>
      <c r="AS72" s="364">
        <v>94.2</v>
      </c>
      <c r="AT72" s="364">
        <v>61.3</v>
      </c>
      <c r="AU72" s="365">
        <v>72.400000000000006</v>
      </c>
      <c r="AV72" s="390">
        <v>2009</v>
      </c>
      <c r="AW72" s="391">
        <v>2009</v>
      </c>
      <c r="AX72" s="222">
        <v>32.799999999999997</v>
      </c>
      <c r="AY72" s="222">
        <v>33.9</v>
      </c>
      <c r="AZ72" s="222">
        <v>33.299999999999997</v>
      </c>
      <c r="BA72" s="222">
        <v>30.9</v>
      </c>
      <c r="BB72" s="222">
        <v>44.7</v>
      </c>
      <c r="BC72" s="223">
        <v>38.6</v>
      </c>
      <c r="BD72" s="390">
        <v>2009</v>
      </c>
      <c r="BE72" s="391">
        <v>2009</v>
      </c>
      <c r="BF72" s="398">
        <v>22.3</v>
      </c>
      <c r="BG72" s="398">
        <v>34.1</v>
      </c>
      <c r="BH72" s="398">
        <v>28.1</v>
      </c>
      <c r="BI72" s="398">
        <v>9.6999999999999993</v>
      </c>
      <c r="BJ72" s="398">
        <v>18.5</v>
      </c>
      <c r="BK72" s="399">
        <v>13.2</v>
      </c>
      <c r="BL72" s="390">
        <v>2009</v>
      </c>
      <c r="BM72" s="482">
        <v>2009</v>
      </c>
      <c r="BN72" s="482">
        <v>22.3</v>
      </c>
      <c r="BO72" s="482" t="s">
        <v>573</v>
      </c>
      <c r="BP72" s="482"/>
      <c r="BQ72" s="482">
        <v>9.6999999999999993</v>
      </c>
      <c r="BR72" s="482" t="s">
        <v>573</v>
      </c>
      <c r="BS72" s="483"/>
      <c r="BT72" s="390">
        <v>2009</v>
      </c>
      <c r="BU72" s="391">
        <v>2009</v>
      </c>
      <c r="BV72" s="398">
        <v>11.3</v>
      </c>
      <c r="BW72" s="398">
        <v>11.8</v>
      </c>
      <c r="BX72" s="399">
        <v>11.5</v>
      </c>
      <c r="BY72" s="216">
        <v>822344</v>
      </c>
      <c r="BZ72" s="208">
        <v>668668</v>
      </c>
      <c r="CA72" s="208">
        <v>1491012</v>
      </c>
      <c r="CB72" s="208">
        <v>814593</v>
      </c>
      <c r="CC72" s="208">
        <v>660979</v>
      </c>
      <c r="CD72" s="284">
        <v>1475572</v>
      </c>
      <c r="CE72" s="282"/>
      <c r="CF72" s="282"/>
      <c r="CG72" s="226">
        <f t="shared" si="263"/>
        <v>822344</v>
      </c>
      <c r="CH72" s="227">
        <f t="shared" si="264"/>
        <v>668668</v>
      </c>
      <c r="CI72" s="227">
        <f t="shared" si="265"/>
        <v>1491012</v>
      </c>
      <c r="CJ72" s="227">
        <f t="shared" si="266"/>
        <v>814593</v>
      </c>
      <c r="CK72" s="227">
        <f t="shared" si="267"/>
        <v>660979</v>
      </c>
      <c r="CL72" s="228">
        <f t="shared" si="268"/>
        <v>1475572</v>
      </c>
      <c r="CM72" s="282"/>
      <c r="CN72" s="282"/>
      <c r="CO72" s="226">
        <f t="shared" si="269"/>
        <v>822344</v>
      </c>
      <c r="CP72" s="227">
        <f t="shared" si="270"/>
        <v>668668</v>
      </c>
      <c r="CQ72" s="227">
        <f t="shared" si="271"/>
        <v>1491012</v>
      </c>
      <c r="CR72" s="227">
        <f t="shared" si="272"/>
        <v>814593</v>
      </c>
      <c r="CS72" s="227">
        <f t="shared" si="273"/>
        <v>660979</v>
      </c>
      <c r="CT72" s="228">
        <f t="shared" si="274"/>
        <v>1475572</v>
      </c>
      <c r="CU72" s="282"/>
      <c r="CV72" s="282"/>
      <c r="CW72" s="292">
        <f t="shared" si="275"/>
        <v>822344</v>
      </c>
      <c r="CX72" s="234">
        <f t="shared" si="276"/>
        <v>668668</v>
      </c>
      <c r="CY72" s="234">
        <f t="shared" si="277"/>
        <v>1491012</v>
      </c>
      <c r="CZ72" s="234">
        <f t="shared" si="278"/>
        <v>814593</v>
      </c>
      <c r="DA72" s="234">
        <f t="shared" si="279"/>
        <v>660979</v>
      </c>
      <c r="DB72" s="235">
        <f t="shared" si="280"/>
        <v>1475572</v>
      </c>
      <c r="DC72" s="282"/>
      <c r="DD72" s="282"/>
      <c r="DE72" s="226">
        <f t="shared" si="281"/>
        <v>822344</v>
      </c>
      <c r="DF72" s="227">
        <f t="shared" si="282"/>
        <v>668668</v>
      </c>
      <c r="DG72" s="227">
        <f t="shared" si="283"/>
        <v>1491012</v>
      </c>
      <c r="DH72" s="227">
        <f t="shared" si="284"/>
        <v>814593</v>
      </c>
      <c r="DI72" s="227">
        <f t="shared" si="285"/>
        <v>660979</v>
      </c>
      <c r="DJ72" s="228">
        <f t="shared" si="286"/>
        <v>1475572</v>
      </c>
      <c r="DK72" s="282"/>
      <c r="DL72" s="282"/>
      <c r="DM72" s="226">
        <f t="shared" si="287"/>
        <v>822344</v>
      </c>
      <c r="DN72" s="227">
        <f t="shared" si="288"/>
        <v>668668</v>
      </c>
      <c r="DO72" s="227">
        <f t="shared" si="289"/>
        <v>1491012</v>
      </c>
      <c r="DP72" s="227">
        <f t="shared" si="290"/>
        <v>814593</v>
      </c>
      <c r="DQ72" s="227">
        <f t="shared" si="291"/>
        <v>660979</v>
      </c>
      <c r="DR72" s="228">
        <f t="shared" si="292"/>
        <v>1475572</v>
      </c>
      <c r="DS72" s="282"/>
      <c r="DT72" s="282"/>
      <c r="DU72" s="226">
        <f t="shared" si="293"/>
        <v>822344</v>
      </c>
      <c r="DV72" s="227">
        <f t="shared" si="294"/>
        <v>668668</v>
      </c>
      <c r="DW72" s="227">
        <f t="shared" si="295"/>
        <v>1491012</v>
      </c>
      <c r="DX72" s="227">
        <f t="shared" si="296"/>
        <v>814593</v>
      </c>
      <c r="DY72" s="227">
        <f t="shared" si="297"/>
        <v>660979</v>
      </c>
      <c r="DZ72" s="228">
        <f t="shared" si="298"/>
        <v>1475572</v>
      </c>
      <c r="EA72" s="282"/>
      <c r="EB72" s="282"/>
      <c r="EC72" s="226">
        <f t="shared" si="299"/>
        <v>822344</v>
      </c>
      <c r="ED72" s="227">
        <f t="shared" si="300"/>
        <v>668668</v>
      </c>
      <c r="EE72" s="227">
        <f t="shared" si="301"/>
        <v>1491012</v>
      </c>
      <c r="EF72" s="227">
        <f t="shared" si="302"/>
        <v>814593</v>
      </c>
      <c r="EG72" s="227">
        <f t="shared" si="303"/>
        <v>660979</v>
      </c>
      <c r="EH72" s="228">
        <f t="shared" si="304"/>
        <v>1475572</v>
      </c>
      <c r="EI72" s="282"/>
      <c r="EJ72" s="282"/>
      <c r="EK72" s="226">
        <f t="shared" si="305"/>
        <v>822344</v>
      </c>
      <c r="EL72" s="227">
        <f t="shared" si="306"/>
        <v>668668</v>
      </c>
      <c r="EM72" s="227" t="str">
        <f t="shared" si="307"/>
        <v>-</v>
      </c>
      <c r="EN72" s="227">
        <f t="shared" si="308"/>
        <v>814593</v>
      </c>
      <c r="EO72" s="227">
        <f t="shared" si="309"/>
        <v>660979</v>
      </c>
      <c r="EP72" s="228" t="str">
        <f t="shared" si="310"/>
        <v>-</v>
      </c>
      <c r="EQ72" s="282"/>
      <c r="ER72" s="282"/>
      <c r="ES72" s="226">
        <f t="shared" si="311"/>
        <v>814593</v>
      </c>
      <c r="ET72" s="227">
        <f t="shared" si="312"/>
        <v>660979</v>
      </c>
      <c r="EU72" s="228">
        <f t="shared" si="313"/>
        <v>1475572</v>
      </c>
      <c r="EV72" s="282"/>
      <c r="EW72" s="282"/>
      <c r="EX72" s="301">
        <f t="shared" si="314"/>
        <v>298510.87199999997</v>
      </c>
      <c r="EY72" s="259">
        <f t="shared" si="315"/>
        <v>263455.19199999998</v>
      </c>
      <c r="EZ72" s="259">
        <f t="shared" si="316"/>
        <v>563602.53599999996</v>
      </c>
      <c r="FA72" s="259">
        <f t="shared" si="317"/>
        <v>305472.375</v>
      </c>
      <c r="FB72" s="259">
        <f t="shared" si="318"/>
        <v>300084.46599999996</v>
      </c>
      <c r="FC72" s="260">
        <f t="shared" si="319"/>
        <v>600557.804</v>
      </c>
      <c r="FD72" s="282"/>
      <c r="FE72" s="282"/>
      <c r="FF72" s="301">
        <f t="shared" si="320"/>
        <v>59208.768000000004</v>
      </c>
      <c r="FG72" s="259">
        <f t="shared" si="321"/>
        <v>42794.752</v>
      </c>
      <c r="FH72" s="259">
        <f t="shared" si="322"/>
        <v>101388.81600000001</v>
      </c>
      <c r="FI72" s="259">
        <f t="shared" si="323"/>
        <v>73313.37</v>
      </c>
      <c r="FJ72" s="259">
        <f t="shared" si="324"/>
        <v>46929.508999999998</v>
      </c>
      <c r="FK72" s="260">
        <f t="shared" si="325"/>
        <v>120996.90399999998</v>
      </c>
      <c r="FL72" s="282"/>
      <c r="FM72" s="282"/>
      <c r="FN72" s="301">
        <f t="shared" si="326"/>
        <v>12335.16</v>
      </c>
      <c r="FO72" s="259">
        <f t="shared" si="327"/>
        <v>12036.024000000001</v>
      </c>
      <c r="FP72" s="259">
        <f t="shared" si="328"/>
        <v>25347.204000000002</v>
      </c>
      <c r="FQ72" s="259">
        <f t="shared" si="329"/>
        <v>61094.474999999999</v>
      </c>
      <c r="FR72" s="259">
        <f t="shared" si="330"/>
        <v>99807.828999999998</v>
      </c>
      <c r="FS72" s="260">
        <f t="shared" si="331"/>
        <v>156410.63199999998</v>
      </c>
      <c r="FT72" s="282"/>
      <c r="FU72" s="282"/>
      <c r="FV72" s="301">
        <f t="shared" si="332"/>
        <v>271373.52</v>
      </c>
      <c r="FW72" s="259">
        <f t="shared" si="333"/>
        <v>234033.8</v>
      </c>
      <c r="FX72" s="259">
        <f t="shared" si="334"/>
        <v>506944.08</v>
      </c>
      <c r="FY72" s="259">
        <f t="shared" si="335"/>
        <v>307101.56099999999</v>
      </c>
      <c r="FZ72" s="259">
        <f t="shared" si="336"/>
        <v>276950.201</v>
      </c>
      <c r="GA72" s="260">
        <f t="shared" si="337"/>
        <v>593179.94400000002</v>
      </c>
      <c r="GB72" s="282"/>
      <c r="GC72" s="282"/>
      <c r="GD72" s="301">
        <f t="shared" si="338"/>
        <v>393902.77600000001</v>
      </c>
      <c r="GE72" s="259">
        <f t="shared" si="339"/>
        <v>124372.24800000002</v>
      </c>
      <c r="GF72" s="259">
        <f t="shared" si="340"/>
        <v>411519.31200000003</v>
      </c>
      <c r="GG72" s="259">
        <f t="shared" si="341"/>
        <v>767346.60600000003</v>
      </c>
      <c r="GH72" s="259">
        <f t="shared" si="342"/>
        <v>405180.12699999998</v>
      </c>
      <c r="GI72" s="260">
        <f t="shared" si="343"/>
        <v>1068314.128</v>
      </c>
      <c r="GJ72" s="282"/>
      <c r="GK72" s="282"/>
      <c r="GL72" s="301">
        <f t="shared" si="344"/>
        <v>269728.83199999994</v>
      </c>
      <c r="GM72" s="259">
        <f t="shared" si="345"/>
        <v>226678.45199999999</v>
      </c>
      <c r="GN72" s="259">
        <f t="shared" si="346"/>
        <v>496506.99599999993</v>
      </c>
      <c r="GO72" s="259">
        <f t="shared" si="347"/>
        <v>251709.23699999999</v>
      </c>
      <c r="GP72" s="259">
        <f t="shared" si="348"/>
        <v>295457.61300000001</v>
      </c>
      <c r="GQ72" s="260">
        <f t="shared" si="349"/>
        <v>569570.79200000002</v>
      </c>
      <c r="GR72" s="282"/>
      <c r="GS72" s="282"/>
      <c r="GT72" s="301">
        <f t="shared" si="350"/>
        <v>183382.712</v>
      </c>
      <c r="GU72" s="259">
        <f t="shared" si="351"/>
        <v>228015.78800000003</v>
      </c>
      <c r="GV72" s="259">
        <f t="shared" si="352"/>
        <v>418974.37200000003</v>
      </c>
      <c r="GW72" s="259">
        <f t="shared" si="353"/>
        <v>79015.520999999993</v>
      </c>
      <c r="GX72" s="259">
        <f t="shared" si="354"/>
        <v>122281.11500000001</v>
      </c>
      <c r="GY72" s="260">
        <f t="shared" si="355"/>
        <v>194775.50400000002</v>
      </c>
      <c r="GZ72" s="282"/>
      <c r="HA72" s="282"/>
      <c r="HB72" s="301">
        <f t="shared" si="356"/>
        <v>183382.712</v>
      </c>
      <c r="HC72" s="259" t="e">
        <f t="shared" si="357"/>
        <v>#VALUE!</v>
      </c>
      <c r="HD72" s="259" t="str">
        <f t="shared" si="358"/>
        <v>-</v>
      </c>
      <c r="HE72" s="259">
        <f t="shared" si="359"/>
        <v>79015.520999999993</v>
      </c>
      <c r="HF72" s="259" t="e">
        <f t="shared" si="360"/>
        <v>#VALUE!</v>
      </c>
      <c r="HG72" s="260" t="str">
        <f t="shared" si="361"/>
        <v>-</v>
      </c>
      <c r="HH72" s="282"/>
      <c r="HI72" s="282"/>
      <c r="HJ72" s="301">
        <f t="shared" si="362"/>
        <v>92049.009000000005</v>
      </c>
      <c r="HK72" s="259">
        <f t="shared" si="363"/>
        <v>77995.522000000012</v>
      </c>
      <c r="HL72" s="260">
        <f t="shared" si="364"/>
        <v>169690.78</v>
      </c>
      <c r="HM72" s="428">
        <f t="shared" si="365"/>
        <v>1</v>
      </c>
      <c r="HN72" s="429">
        <f t="shared" si="366"/>
        <v>1</v>
      </c>
      <c r="HO72" s="429">
        <f t="shared" si="367"/>
        <v>1</v>
      </c>
      <c r="HP72" s="429">
        <f t="shared" si="368"/>
        <v>1</v>
      </c>
      <c r="HQ72" s="429">
        <f t="shared" si="369"/>
        <v>1</v>
      </c>
      <c r="HR72" s="430">
        <f t="shared" si="370"/>
        <v>1</v>
      </c>
      <c r="HS72" s="450"/>
      <c r="HT72" s="450"/>
      <c r="HU72" s="428">
        <f t="shared" si="371"/>
        <v>1</v>
      </c>
      <c r="HV72" s="429">
        <f t="shared" si="372"/>
        <v>1</v>
      </c>
      <c r="HW72" s="429">
        <f t="shared" si="373"/>
        <v>1</v>
      </c>
      <c r="HX72" s="429">
        <f t="shared" si="374"/>
        <v>1</v>
      </c>
      <c r="HY72" s="429">
        <f t="shared" si="375"/>
        <v>1</v>
      </c>
      <c r="HZ72" s="430">
        <f t="shared" si="376"/>
        <v>1</v>
      </c>
      <c r="IA72" s="450"/>
      <c r="IB72" s="450"/>
      <c r="IC72" s="428">
        <f t="shared" si="377"/>
        <v>1</v>
      </c>
      <c r="ID72" s="429">
        <f t="shared" si="378"/>
        <v>1</v>
      </c>
      <c r="IE72" s="429">
        <f t="shared" si="379"/>
        <v>1</v>
      </c>
      <c r="IF72" s="429">
        <f t="shared" si="380"/>
        <v>1</v>
      </c>
      <c r="IG72" s="429">
        <f t="shared" si="381"/>
        <v>1</v>
      </c>
      <c r="IH72" s="430">
        <f t="shared" si="382"/>
        <v>1</v>
      </c>
      <c r="II72" s="450"/>
      <c r="IJ72" s="450"/>
      <c r="IK72" s="428">
        <f t="shared" si="383"/>
        <v>1</v>
      </c>
      <c r="IL72" s="429">
        <f t="shared" si="384"/>
        <v>1</v>
      </c>
      <c r="IM72" s="429">
        <f t="shared" si="385"/>
        <v>1</v>
      </c>
      <c r="IN72" s="429">
        <f t="shared" si="386"/>
        <v>1</v>
      </c>
      <c r="IO72" s="429">
        <f t="shared" si="387"/>
        <v>1</v>
      </c>
      <c r="IP72" s="430">
        <f t="shared" si="388"/>
        <v>1</v>
      </c>
      <c r="IQ72" s="450"/>
      <c r="IR72" s="450"/>
      <c r="IS72" s="428">
        <f t="shared" si="389"/>
        <v>1</v>
      </c>
      <c r="IT72" s="429">
        <f t="shared" si="390"/>
        <v>1</v>
      </c>
      <c r="IU72" s="429">
        <f t="shared" si="391"/>
        <v>1</v>
      </c>
      <c r="IV72" s="429">
        <f t="shared" si="392"/>
        <v>1</v>
      </c>
      <c r="IW72" s="429">
        <f t="shared" si="393"/>
        <v>1</v>
      </c>
      <c r="IX72" s="430">
        <f t="shared" si="394"/>
        <v>1</v>
      </c>
      <c r="IY72" s="450"/>
      <c r="IZ72" s="450"/>
      <c r="JA72" s="428">
        <f t="shared" si="395"/>
        <v>1</v>
      </c>
      <c r="JB72" s="429">
        <f t="shared" si="396"/>
        <v>1</v>
      </c>
      <c r="JC72" s="429">
        <f t="shared" si="397"/>
        <v>1</v>
      </c>
      <c r="JD72" s="429">
        <f t="shared" si="398"/>
        <v>1</v>
      </c>
      <c r="JE72" s="429">
        <f t="shared" si="399"/>
        <v>1</v>
      </c>
      <c r="JF72" s="430">
        <f t="shared" si="400"/>
        <v>1</v>
      </c>
      <c r="JG72" s="450"/>
      <c r="JH72" s="450"/>
      <c r="JI72" s="428">
        <f t="shared" si="401"/>
        <v>1</v>
      </c>
      <c r="JJ72" s="429">
        <f t="shared" si="402"/>
        <v>1</v>
      </c>
      <c r="JK72" s="429">
        <f t="shared" si="403"/>
        <v>1</v>
      </c>
      <c r="JL72" s="429">
        <f t="shared" si="404"/>
        <v>1</v>
      </c>
      <c r="JM72" s="429">
        <f t="shared" si="405"/>
        <v>1</v>
      </c>
      <c r="JN72" s="430">
        <f t="shared" si="406"/>
        <v>1</v>
      </c>
      <c r="JO72" s="450"/>
      <c r="JP72" s="450"/>
      <c r="JQ72" s="428">
        <f t="shared" si="407"/>
        <v>1</v>
      </c>
      <c r="JR72" s="429" t="str">
        <f t="shared" si="408"/>
        <v>-</v>
      </c>
      <c r="JS72" s="429" t="str">
        <f t="shared" si="409"/>
        <v>-</v>
      </c>
      <c r="JT72" s="429">
        <f t="shared" si="410"/>
        <v>1</v>
      </c>
      <c r="JU72" s="429" t="str">
        <f t="shared" si="411"/>
        <v>-</v>
      </c>
      <c r="JV72" s="430" t="str">
        <f t="shared" si="412"/>
        <v>-</v>
      </c>
      <c r="JW72" s="450"/>
      <c r="JX72" s="450"/>
      <c r="JY72" s="428">
        <f t="shared" si="413"/>
        <v>1</v>
      </c>
      <c r="JZ72" s="429">
        <f t="shared" si="414"/>
        <v>1</v>
      </c>
      <c r="KA72" s="430">
        <f t="shared" si="415"/>
        <v>1</v>
      </c>
      <c r="KB72" s="172"/>
      <c r="KC72" s="355"/>
      <c r="KD72" s="355"/>
      <c r="KE72" s="355"/>
      <c r="KF72" s="355"/>
      <c r="KG72" s="355"/>
      <c r="KH72" s="355"/>
      <c r="KI72" s="358"/>
      <c r="KJ72" s="358"/>
      <c r="KK72" s="358"/>
      <c r="KL72" s="358"/>
      <c r="KM72" s="358"/>
      <c r="KN72" s="358"/>
      <c r="KO72" s="358"/>
      <c r="KP72" s="358"/>
      <c r="KQ72" s="358"/>
      <c r="KR72" s="358"/>
      <c r="KS72" s="358"/>
      <c r="KT72" s="358"/>
      <c r="KU72" s="358" t="s">
        <v>630</v>
      </c>
      <c r="KV72" s="358"/>
      <c r="KW72" s="358" t="s">
        <v>630</v>
      </c>
      <c r="KX72" s="358"/>
      <c r="KY72" s="358"/>
      <c r="KZ72" s="358"/>
      <c r="LA72" s="358"/>
      <c r="LB72" s="358"/>
      <c r="LC72" s="358"/>
      <c r="LD72" s="358"/>
      <c r="LE72" s="358"/>
      <c r="LF72" s="358"/>
      <c r="LG72" s="358" t="s">
        <v>640</v>
      </c>
      <c r="LH72" s="358" t="s">
        <v>640</v>
      </c>
      <c r="LI72" s="358" t="s">
        <v>640</v>
      </c>
      <c r="LJ72" s="358" t="s">
        <v>640</v>
      </c>
      <c r="LK72" s="358" t="s">
        <v>640</v>
      </c>
      <c r="LL72" s="358" t="s">
        <v>640</v>
      </c>
      <c r="LM72" s="358"/>
      <c r="LN72" s="358"/>
      <c r="LO72" s="358"/>
      <c r="LP72" s="358"/>
      <c r="LQ72" s="358"/>
      <c r="LR72" s="358"/>
      <c r="LS72" s="344"/>
      <c r="LT72" s="344"/>
      <c r="LU72" s="344"/>
      <c r="LV72" s="344"/>
      <c r="LW72" s="344"/>
      <c r="LX72" s="344"/>
      <c r="LY72" s="358"/>
      <c r="LZ72" s="358"/>
      <c r="MA72" s="405"/>
    </row>
    <row r="73" spans="1:339" x14ac:dyDescent="0.2">
      <c r="A73" s="310" t="s">
        <v>199</v>
      </c>
      <c r="B73" s="172">
        <v>1</v>
      </c>
      <c r="C73" s="172">
        <v>1</v>
      </c>
      <c r="D73" s="172" t="s">
        <v>310</v>
      </c>
      <c r="E73" s="172">
        <v>1</v>
      </c>
      <c r="F73" s="173"/>
      <c r="G73" s="218" t="s">
        <v>198</v>
      </c>
      <c r="H73" s="350">
        <v>2011</v>
      </c>
      <c r="I73" s="351" t="s">
        <v>571</v>
      </c>
      <c r="J73" s="364">
        <v>46.3</v>
      </c>
      <c r="K73" s="364">
        <v>57.9</v>
      </c>
      <c r="L73" s="364">
        <v>51.9</v>
      </c>
      <c r="M73" s="364">
        <v>41.7</v>
      </c>
      <c r="N73" s="364">
        <v>53.7</v>
      </c>
      <c r="O73" s="365">
        <v>47</v>
      </c>
      <c r="P73" s="390">
        <v>2011</v>
      </c>
      <c r="Q73" s="391" t="s">
        <v>571</v>
      </c>
      <c r="R73" s="364">
        <v>3.9</v>
      </c>
      <c r="S73" s="364">
        <v>3.7</v>
      </c>
      <c r="T73" s="364">
        <v>3.8</v>
      </c>
      <c r="U73" s="364">
        <v>3.6</v>
      </c>
      <c r="V73" s="364">
        <v>4.2</v>
      </c>
      <c r="W73" s="365">
        <v>3.9</v>
      </c>
      <c r="X73" s="390">
        <v>2011</v>
      </c>
      <c r="Y73" s="391" t="s">
        <v>571</v>
      </c>
      <c r="Z73" s="364">
        <v>0.9</v>
      </c>
      <c r="AA73" s="364">
        <v>1.7</v>
      </c>
      <c r="AB73" s="364">
        <v>1.3</v>
      </c>
      <c r="AC73" s="364">
        <v>2.5</v>
      </c>
      <c r="AD73" s="364">
        <v>14.2</v>
      </c>
      <c r="AE73" s="365">
        <v>7.7</v>
      </c>
      <c r="AF73" s="390">
        <v>2011</v>
      </c>
      <c r="AG73" s="391" t="s">
        <v>571</v>
      </c>
      <c r="AH73" s="364"/>
      <c r="AI73" s="364">
        <v>54</v>
      </c>
      <c r="AJ73" s="364">
        <v>38.5</v>
      </c>
      <c r="AK73" s="364">
        <v>66.2</v>
      </c>
      <c r="AL73" s="364">
        <v>47</v>
      </c>
      <c r="AM73" s="365">
        <v>50.5</v>
      </c>
      <c r="AN73" s="390">
        <v>2011</v>
      </c>
      <c r="AO73" s="391" t="s">
        <v>571</v>
      </c>
      <c r="AP73" s="364">
        <v>22.8</v>
      </c>
      <c r="AQ73" s="364">
        <v>13.9</v>
      </c>
      <c r="AR73" s="364">
        <v>16.5</v>
      </c>
      <c r="AS73" s="364">
        <v>95.1</v>
      </c>
      <c r="AT73" s="364">
        <v>66.8</v>
      </c>
      <c r="AU73" s="365">
        <v>74.099999999999994</v>
      </c>
      <c r="AV73" s="390">
        <v>2011</v>
      </c>
      <c r="AW73" s="391" t="s">
        <v>571</v>
      </c>
      <c r="AX73" s="222">
        <v>38.5</v>
      </c>
      <c r="AY73" s="222">
        <v>54.4</v>
      </c>
      <c r="AZ73" s="222">
        <v>48</v>
      </c>
      <c r="BA73" s="222">
        <v>66.099999999999994</v>
      </c>
      <c r="BB73" s="222">
        <v>77.3</v>
      </c>
      <c r="BC73" s="223">
        <v>73.599999999999994</v>
      </c>
      <c r="BD73" s="390">
        <v>2011</v>
      </c>
      <c r="BE73" s="391" t="s">
        <v>571</v>
      </c>
      <c r="BF73" s="398">
        <v>18.399999999999999</v>
      </c>
      <c r="BG73" s="398">
        <v>42.2</v>
      </c>
      <c r="BH73" s="398">
        <v>30</v>
      </c>
      <c r="BI73" s="398">
        <v>7</v>
      </c>
      <c r="BJ73" s="398">
        <v>22.1</v>
      </c>
      <c r="BK73" s="399">
        <v>13.6</v>
      </c>
      <c r="BL73" s="390">
        <v>2011</v>
      </c>
      <c r="BM73" s="482" t="s">
        <v>571</v>
      </c>
      <c r="BN73" s="482">
        <v>24.7</v>
      </c>
      <c r="BO73" s="482">
        <v>66.3</v>
      </c>
      <c r="BP73" s="482">
        <v>44.9</v>
      </c>
      <c r="BQ73" s="482">
        <v>10.3</v>
      </c>
      <c r="BR73" s="482">
        <v>33.9</v>
      </c>
      <c r="BS73" s="483">
        <v>20.8</v>
      </c>
      <c r="BT73" s="390">
        <v>2011</v>
      </c>
      <c r="BU73" s="391" t="s">
        <v>571</v>
      </c>
      <c r="BV73" s="398">
        <v>5.3</v>
      </c>
      <c r="BW73" s="398">
        <v>8.1</v>
      </c>
      <c r="BX73" s="399">
        <v>6.5</v>
      </c>
      <c r="BY73" s="216">
        <v>832394</v>
      </c>
      <c r="BZ73" s="208">
        <v>817771</v>
      </c>
      <c r="CA73" s="208">
        <v>1650165</v>
      </c>
      <c r="CB73" s="208">
        <v>832463</v>
      </c>
      <c r="CC73" s="208">
        <v>808747</v>
      </c>
      <c r="CD73" s="284">
        <v>1641210</v>
      </c>
      <c r="CE73" s="282"/>
      <c r="CF73" s="282"/>
      <c r="CG73" s="226">
        <f t="shared" si="263"/>
        <v>832394</v>
      </c>
      <c r="CH73" s="227">
        <f t="shared" si="264"/>
        <v>817771</v>
      </c>
      <c r="CI73" s="227">
        <f t="shared" si="265"/>
        <v>1650165</v>
      </c>
      <c r="CJ73" s="227">
        <f t="shared" si="266"/>
        <v>832463</v>
      </c>
      <c r="CK73" s="227">
        <f t="shared" si="267"/>
        <v>808747</v>
      </c>
      <c r="CL73" s="228">
        <f t="shared" si="268"/>
        <v>1641210</v>
      </c>
      <c r="CM73" s="282"/>
      <c r="CN73" s="282"/>
      <c r="CO73" s="226">
        <f t="shared" si="269"/>
        <v>832394</v>
      </c>
      <c r="CP73" s="227">
        <f t="shared" si="270"/>
        <v>817771</v>
      </c>
      <c r="CQ73" s="227">
        <f t="shared" si="271"/>
        <v>1650165</v>
      </c>
      <c r="CR73" s="227">
        <f t="shared" si="272"/>
        <v>832463</v>
      </c>
      <c r="CS73" s="227">
        <f t="shared" si="273"/>
        <v>808747</v>
      </c>
      <c r="CT73" s="228">
        <f t="shared" si="274"/>
        <v>1641210</v>
      </c>
      <c r="CU73" s="282"/>
      <c r="CV73" s="282"/>
      <c r="CW73" s="292">
        <f t="shared" si="275"/>
        <v>832394</v>
      </c>
      <c r="CX73" s="234">
        <f t="shared" si="276"/>
        <v>817771</v>
      </c>
      <c r="CY73" s="234">
        <f t="shared" si="277"/>
        <v>1650165</v>
      </c>
      <c r="CZ73" s="234">
        <f t="shared" si="278"/>
        <v>832463</v>
      </c>
      <c r="DA73" s="234">
        <f t="shared" si="279"/>
        <v>808747</v>
      </c>
      <c r="DB73" s="235">
        <f t="shared" si="280"/>
        <v>1641210</v>
      </c>
      <c r="DC73" s="282"/>
      <c r="DD73" s="282"/>
      <c r="DE73" s="226" t="str">
        <f t="shared" si="281"/>
        <v>-</v>
      </c>
      <c r="DF73" s="227">
        <f t="shared" si="282"/>
        <v>817771</v>
      </c>
      <c r="DG73" s="227">
        <f t="shared" si="283"/>
        <v>1650165</v>
      </c>
      <c r="DH73" s="227">
        <f t="shared" si="284"/>
        <v>832463</v>
      </c>
      <c r="DI73" s="227">
        <f t="shared" si="285"/>
        <v>808747</v>
      </c>
      <c r="DJ73" s="228">
        <f t="shared" si="286"/>
        <v>1641210</v>
      </c>
      <c r="DK73" s="282"/>
      <c r="DL73" s="282"/>
      <c r="DM73" s="226">
        <f t="shared" si="287"/>
        <v>832394</v>
      </c>
      <c r="DN73" s="227">
        <f t="shared" si="288"/>
        <v>817771</v>
      </c>
      <c r="DO73" s="227">
        <f t="shared" si="289"/>
        <v>1650165</v>
      </c>
      <c r="DP73" s="227">
        <f t="shared" si="290"/>
        <v>832463</v>
      </c>
      <c r="DQ73" s="227">
        <f t="shared" si="291"/>
        <v>808747</v>
      </c>
      <c r="DR73" s="228">
        <f t="shared" si="292"/>
        <v>1641210</v>
      </c>
      <c r="DS73" s="282"/>
      <c r="DT73" s="282"/>
      <c r="DU73" s="226">
        <f t="shared" si="293"/>
        <v>832394</v>
      </c>
      <c r="DV73" s="227">
        <f t="shared" si="294"/>
        <v>817771</v>
      </c>
      <c r="DW73" s="227">
        <f t="shared" si="295"/>
        <v>1650165</v>
      </c>
      <c r="DX73" s="227">
        <f t="shared" si="296"/>
        <v>832463</v>
      </c>
      <c r="DY73" s="227">
        <f t="shared" si="297"/>
        <v>808747</v>
      </c>
      <c r="DZ73" s="228">
        <f t="shared" si="298"/>
        <v>1641210</v>
      </c>
      <c r="EA73" s="282"/>
      <c r="EB73" s="282"/>
      <c r="EC73" s="226">
        <f t="shared" si="299"/>
        <v>832394</v>
      </c>
      <c r="ED73" s="227">
        <f t="shared" si="300"/>
        <v>817771</v>
      </c>
      <c r="EE73" s="227">
        <f t="shared" si="301"/>
        <v>1650165</v>
      </c>
      <c r="EF73" s="227">
        <f t="shared" si="302"/>
        <v>832463</v>
      </c>
      <c r="EG73" s="227">
        <f t="shared" si="303"/>
        <v>808747</v>
      </c>
      <c r="EH73" s="228">
        <f t="shared" si="304"/>
        <v>1641210</v>
      </c>
      <c r="EI73" s="282"/>
      <c r="EJ73" s="282"/>
      <c r="EK73" s="226">
        <f t="shared" si="305"/>
        <v>832394</v>
      </c>
      <c r="EL73" s="227">
        <f t="shared" si="306"/>
        <v>817771</v>
      </c>
      <c r="EM73" s="227">
        <f t="shared" si="307"/>
        <v>1650165</v>
      </c>
      <c r="EN73" s="227">
        <f t="shared" si="308"/>
        <v>832463</v>
      </c>
      <c r="EO73" s="227">
        <f t="shared" si="309"/>
        <v>808747</v>
      </c>
      <c r="EP73" s="228">
        <f t="shared" si="310"/>
        <v>1641210</v>
      </c>
      <c r="EQ73" s="282"/>
      <c r="ER73" s="282"/>
      <c r="ES73" s="226">
        <f t="shared" si="311"/>
        <v>832463</v>
      </c>
      <c r="ET73" s="227">
        <f t="shared" si="312"/>
        <v>808747</v>
      </c>
      <c r="EU73" s="228">
        <f t="shared" si="313"/>
        <v>1641210</v>
      </c>
      <c r="EV73" s="282"/>
      <c r="EW73" s="282"/>
      <c r="EX73" s="301">
        <f t="shared" si="314"/>
        <v>385398.42199999996</v>
      </c>
      <c r="EY73" s="259">
        <f t="shared" si="315"/>
        <v>473489.40899999999</v>
      </c>
      <c r="EZ73" s="259">
        <f t="shared" si="316"/>
        <v>856435.63500000001</v>
      </c>
      <c r="FA73" s="259">
        <f t="shared" si="317"/>
        <v>347137.07100000005</v>
      </c>
      <c r="FB73" s="259">
        <f t="shared" si="318"/>
        <v>434297.13900000002</v>
      </c>
      <c r="FC73" s="260">
        <f t="shared" si="319"/>
        <v>771368.7</v>
      </c>
      <c r="FD73" s="282"/>
      <c r="FE73" s="282"/>
      <c r="FF73" s="301">
        <f t="shared" si="320"/>
        <v>32463.365999999998</v>
      </c>
      <c r="FG73" s="259">
        <f t="shared" si="321"/>
        <v>30257.527000000006</v>
      </c>
      <c r="FH73" s="259">
        <f t="shared" si="322"/>
        <v>62706.27</v>
      </c>
      <c r="FI73" s="259">
        <f t="shared" si="323"/>
        <v>29968.668000000005</v>
      </c>
      <c r="FJ73" s="259">
        <f t="shared" si="324"/>
        <v>33967.374000000003</v>
      </c>
      <c r="FK73" s="260">
        <f t="shared" si="325"/>
        <v>64007.19</v>
      </c>
      <c r="FL73" s="282"/>
      <c r="FM73" s="282"/>
      <c r="FN73" s="301">
        <f t="shared" si="326"/>
        <v>7491.5460000000012</v>
      </c>
      <c r="FO73" s="259">
        <f t="shared" si="327"/>
        <v>13902.107000000002</v>
      </c>
      <c r="FP73" s="259">
        <f t="shared" si="328"/>
        <v>21452.145</v>
      </c>
      <c r="FQ73" s="259">
        <f t="shared" si="329"/>
        <v>20811.575000000001</v>
      </c>
      <c r="FR73" s="259">
        <f t="shared" si="330"/>
        <v>114842.07399999999</v>
      </c>
      <c r="FS73" s="260">
        <f t="shared" si="331"/>
        <v>126373.17</v>
      </c>
      <c r="FT73" s="282"/>
      <c r="FU73" s="282"/>
      <c r="FV73" s="301" t="str">
        <f t="shared" si="332"/>
        <v>-</v>
      </c>
      <c r="FW73" s="259">
        <f t="shared" si="333"/>
        <v>441596.34</v>
      </c>
      <c r="FX73" s="259">
        <f t="shared" si="334"/>
        <v>635313.52500000002</v>
      </c>
      <c r="FY73" s="259">
        <f t="shared" si="335"/>
        <v>551090.50600000005</v>
      </c>
      <c r="FZ73" s="259">
        <f t="shared" si="336"/>
        <v>380111.08999999997</v>
      </c>
      <c r="GA73" s="260">
        <f t="shared" si="337"/>
        <v>828811.05</v>
      </c>
      <c r="GB73" s="282"/>
      <c r="GC73" s="282"/>
      <c r="GD73" s="301">
        <f t="shared" si="338"/>
        <v>189785.83199999999</v>
      </c>
      <c r="GE73" s="259">
        <f t="shared" si="339"/>
        <v>113670.16900000001</v>
      </c>
      <c r="GF73" s="259">
        <f t="shared" si="340"/>
        <v>272277.22500000003</v>
      </c>
      <c r="GG73" s="259">
        <f t="shared" si="341"/>
        <v>791672.31299999997</v>
      </c>
      <c r="GH73" s="259">
        <f t="shared" si="342"/>
        <v>540242.99599999993</v>
      </c>
      <c r="GI73" s="260">
        <f t="shared" si="343"/>
        <v>1216136.6100000001</v>
      </c>
      <c r="GJ73" s="282"/>
      <c r="GK73" s="282"/>
      <c r="GL73" s="301">
        <f t="shared" si="344"/>
        <v>320471.69</v>
      </c>
      <c r="GM73" s="259">
        <f t="shared" si="345"/>
        <v>444867.42400000006</v>
      </c>
      <c r="GN73" s="259">
        <f t="shared" si="346"/>
        <v>792079.2</v>
      </c>
      <c r="GO73" s="259">
        <f t="shared" si="347"/>
        <v>550258.04299999995</v>
      </c>
      <c r="GP73" s="259">
        <f t="shared" si="348"/>
        <v>625161.43099999998</v>
      </c>
      <c r="GQ73" s="260">
        <f t="shared" si="349"/>
        <v>1207930.56</v>
      </c>
      <c r="GR73" s="282"/>
      <c r="GS73" s="282"/>
      <c r="GT73" s="301">
        <f t="shared" si="350"/>
        <v>153160.49599999998</v>
      </c>
      <c r="GU73" s="259">
        <f t="shared" si="351"/>
        <v>345099.36200000002</v>
      </c>
      <c r="GV73" s="259">
        <f t="shared" si="352"/>
        <v>495049.5</v>
      </c>
      <c r="GW73" s="259">
        <f t="shared" si="353"/>
        <v>58272.41</v>
      </c>
      <c r="GX73" s="259">
        <f t="shared" si="354"/>
        <v>178733.087</v>
      </c>
      <c r="GY73" s="260">
        <f t="shared" si="355"/>
        <v>223204.56000000003</v>
      </c>
      <c r="GZ73" s="282"/>
      <c r="HA73" s="282"/>
      <c r="HB73" s="301">
        <f t="shared" si="356"/>
        <v>205601.318</v>
      </c>
      <c r="HC73" s="259">
        <f t="shared" si="357"/>
        <v>542182.17299999995</v>
      </c>
      <c r="HD73" s="259">
        <f t="shared" si="358"/>
        <v>740924.08499999996</v>
      </c>
      <c r="HE73" s="259">
        <f t="shared" si="359"/>
        <v>85743.689000000013</v>
      </c>
      <c r="HF73" s="259">
        <f t="shared" si="360"/>
        <v>274165.23299999995</v>
      </c>
      <c r="HG73" s="260">
        <f t="shared" si="361"/>
        <v>341371.68000000005</v>
      </c>
      <c r="HH73" s="282"/>
      <c r="HI73" s="282"/>
      <c r="HJ73" s="301">
        <f t="shared" si="362"/>
        <v>44120.538999999997</v>
      </c>
      <c r="HK73" s="259">
        <f t="shared" si="363"/>
        <v>65508.507000000005</v>
      </c>
      <c r="HL73" s="260">
        <f t="shared" si="364"/>
        <v>106678.65000000001</v>
      </c>
      <c r="HM73" s="428">
        <f t="shared" si="365"/>
        <v>1</v>
      </c>
      <c r="HN73" s="429">
        <f t="shared" si="366"/>
        <v>1</v>
      </c>
      <c r="HO73" s="429">
        <f t="shared" si="367"/>
        <v>1</v>
      </c>
      <c r="HP73" s="429">
        <f t="shared" si="368"/>
        <v>1</v>
      </c>
      <c r="HQ73" s="429">
        <f t="shared" si="369"/>
        <v>1</v>
      </c>
      <c r="HR73" s="430">
        <f t="shared" si="370"/>
        <v>1</v>
      </c>
      <c r="HS73" s="450"/>
      <c r="HT73" s="450"/>
      <c r="HU73" s="428">
        <f t="shared" si="371"/>
        <v>1</v>
      </c>
      <c r="HV73" s="429">
        <f t="shared" si="372"/>
        <v>1</v>
      </c>
      <c r="HW73" s="429">
        <f t="shared" si="373"/>
        <v>1</v>
      </c>
      <c r="HX73" s="429">
        <f t="shared" si="374"/>
        <v>1</v>
      </c>
      <c r="HY73" s="429">
        <f t="shared" si="375"/>
        <v>1</v>
      </c>
      <c r="HZ73" s="430">
        <f t="shared" si="376"/>
        <v>1</v>
      </c>
      <c r="IA73" s="450"/>
      <c r="IB73" s="450"/>
      <c r="IC73" s="428">
        <f t="shared" si="377"/>
        <v>1</v>
      </c>
      <c r="ID73" s="429">
        <f t="shared" si="378"/>
        <v>1</v>
      </c>
      <c r="IE73" s="429">
        <f t="shared" si="379"/>
        <v>1</v>
      </c>
      <c r="IF73" s="429">
        <f t="shared" si="380"/>
        <v>1</v>
      </c>
      <c r="IG73" s="429">
        <f t="shared" si="381"/>
        <v>1</v>
      </c>
      <c r="IH73" s="430">
        <f t="shared" si="382"/>
        <v>1</v>
      </c>
      <c r="II73" s="450"/>
      <c r="IJ73" s="450"/>
      <c r="IK73" s="428" t="str">
        <f t="shared" si="383"/>
        <v>-</v>
      </c>
      <c r="IL73" s="429">
        <f t="shared" si="384"/>
        <v>1</v>
      </c>
      <c r="IM73" s="429">
        <f t="shared" si="385"/>
        <v>1</v>
      </c>
      <c r="IN73" s="429">
        <f t="shared" si="386"/>
        <v>1</v>
      </c>
      <c r="IO73" s="429">
        <f t="shared" si="387"/>
        <v>1</v>
      </c>
      <c r="IP73" s="430">
        <f t="shared" si="388"/>
        <v>1</v>
      </c>
      <c r="IQ73" s="450"/>
      <c r="IR73" s="450"/>
      <c r="IS73" s="428">
        <f t="shared" si="389"/>
        <v>1</v>
      </c>
      <c r="IT73" s="429">
        <f t="shared" si="390"/>
        <v>1</v>
      </c>
      <c r="IU73" s="429">
        <f t="shared" si="391"/>
        <v>1</v>
      </c>
      <c r="IV73" s="429">
        <f t="shared" si="392"/>
        <v>1</v>
      </c>
      <c r="IW73" s="429">
        <f t="shared" si="393"/>
        <v>1</v>
      </c>
      <c r="IX73" s="430">
        <f t="shared" si="394"/>
        <v>1</v>
      </c>
      <c r="IY73" s="450"/>
      <c r="IZ73" s="450"/>
      <c r="JA73" s="428">
        <f t="shared" si="395"/>
        <v>1</v>
      </c>
      <c r="JB73" s="429">
        <f t="shared" si="396"/>
        <v>1</v>
      </c>
      <c r="JC73" s="429">
        <f t="shared" si="397"/>
        <v>1</v>
      </c>
      <c r="JD73" s="429">
        <f t="shared" si="398"/>
        <v>1</v>
      </c>
      <c r="JE73" s="429">
        <f t="shared" si="399"/>
        <v>1</v>
      </c>
      <c r="JF73" s="430">
        <f t="shared" si="400"/>
        <v>1</v>
      </c>
      <c r="JG73" s="450"/>
      <c r="JH73" s="450"/>
      <c r="JI73" s="428">
        <f t="shared" si="401"/>
        <v>1</v>
      </c>
      <c r="JJ73" s="429">
        <f t="shared" si="402"/>
        <v>1</v>
      </c>
      <c r="JK73" s="429">
        <f t="shared" si="403"/>
        <v>1</v>
      </c>
      <c r="JL73" s="429">
        <f t="shared" si="404"/>
        <v>1</v>
      </c>
      <c r="JM73" s="429">
        <f t="shared" si="405"/>
        <v>1</v>
      </c>
      <c r="JN73" s="430">
        <f t="shared" si="406"/>
        <v>1</v>
      </c>
      <c r="JO73" s="450"/>
      <c r="JP73" s="450"/>
      <c r="JQ73" s="428">
        <f t="shared" si="407"/>
        <v>1</v>
      </c>
      <c r="JR73" s="429">
        <f t="shared" si="408"/>
        <v>1</v>
      </c>
      <c r="JS73" s="429">
        <f t="shared" si="409"/>
        <v>1</v>
      </c>
      <c r="JT73" s="429">
        <f t="shared" si="410"/>
        <v>1</v>
      </c>
      <c r="JU73" s="429">
        <f t="shared" si="411"/>
        <v>1</v>
      </c>
      <c r="JV73" s="430">
        <f t="shared" si="412"/>
        <v>1</v>
      </c>
      <c r="JW73" s="450"/>
      <c r="JX73" s="450"/>
      <c r="JY73" s="428">
        <f t="shared" si="413"/>
        <v>1</v>
      </c>
      <c r="JZ73" s="429">
        <f t="shared" si="414"/>
        <v>1</v>
      </c>
      <c r="KA73" s="430">
        <f t="shared" si="415"/>
        <v>1</v>
      </c>
      <c r="KB73" s="172"/>
      <c r="KC73" s="355" t="s">
        <v>573</v>
      </c>
      <c r="KD73" s="355" t="s">
        <v>573</v>
      </c>
      <c r="KE73" s="355" t="s">
        <v>573</v>
      </c>
      <c r="KF73" s="355" t="s">
        <v>573</v>
      </c>
      <c r="KG73" s="355" t="s">
        <v>573</v>
      </c>
      <c r="KH73" s="355" t="s">
        <v>573</v>
      </c>
      <c r="KI73" s="358"/>
      <c r="KJ73" s="358"/>
      <c r="KK73" s="358"/>
      <c r="KL73" s="358"/>
      <c r="KM73" s="358"/>
      <c r="KN73" s="358"/>
      <c r="KO73" s="358"/>
      <c r="KP73" s="358"/>
      <c r="KQ73" s="358"/>
      <c r="KR73" s="358"/>
      <c r="KS73" s="358"/>
      <c r="KT73" s="358"/>
      <c r="KU73" s="358" t="s">
        <v>627</v>
      </c>
      <c r="KV73" s="358" t="s">
        <v>630</v>
      </c>
      <c r="KW73" s="358" t="s">
        <v>630</v>
      </c>
      <c r="KX73" s="358" t="s">
        <v>630</v>
      </c>
      <c r="KY73" s="358" t="s">
        <v>573</v>
      </c>
      <c r="KZ73" s="358" t="s">
        <v>573</v>
      </c>
      <c r="LA73" s="358"/>
      <c r="LB73" s="358"/>
      <c r="LC73" s="358"/>
      <c r="LD73" s="358"/>
      <c r="LE73" s="358"/>
      <c r="LF73" s="358"/>
      <c r="LG73" s="358"/>
      <c r="LH73" s="358"/>
      <c r="LI73" s="358"/>
      <c r="LJ73" s="358"/>
      <c r="LK73" s="358"/>
      <c r="LL73" s="358"/>
      <c r="LM73" s="358"/>
      <c r="LN73" s="358"/>
      <c r="LO73" s="358"/>
      <c r="LP73" s="358"/>
      <c r="LQ73" s="358"/>
      <c r="LR73" s="358"/>
      <c r="LS73" s="344"/>
      <c r="LT73" s="344"/>
      <c r="LU73" s="344"/>
      <c r="LV73" s="344"/>
      <c r="LW73" s="344"/>
      <c r="LX73" s="344"/>
      <c r="LY73" s="358"/>
      <c r="LZ73" s="358"/>
      <c r="MA73" s="405"/>
    </row>
    <row r="74" spans="1:339" x14ac:dyDescent="0.2">
      <c r="A74" s="310" t="s">
        <v>320</v>
      </c>
      <c r="B74" s="172">
        <v>0</v>
      </c>
      <c r="C74" s="172">
        <v>0</v>
      </c>
      <c r="D74" s="172" t="s">
        <v>322</v>
      </c>
      <c r="E74" s="172"/>
      <c r="F74" s="173"/>
      <c r="G74" s="218" t="s">
        <v>8</v>
      </c>
      <c r="H74" s="348"/>
      <c r="I74" s="349"/>
      <c r="J74" s="362"/>
      <c r="K74" s="362"/>
      <c r="L74" s="362"/>
      <c r="M74" s="362"/>
      <c r="N74" s="362"/>
      <c r="O74" s="363"/>
      <c r="P74" s="388"/>
      <c r="Q74" s="389"/>
      <c r="R74" s="362"/>
      <c r="S74" s="362"/>
      <c r="T74" s="362"/>
      <c r="U74" s="362"/>
      <c r="V74" s="362"/>
      <c r="W74" s="363"/>
      <c r="X74" s="388"/>
      <c r="Y74" s="389"/>
      <c r="Z74" s="362"/>
      <c r="AA74" s="362"/>
      <c r="AB74" s="362"/>
      <c r="AC74" s="362"/>
      <c r="AD74" s="362"/>
      <c r="AE74" s="363"/>
      <c r="AF74" s="388"/>
      <c r="AG74" s="389"/>
      <c r="AH74" s="362"/>
      <c r="AI74" s="362"/>
      <c r="AJ74" s="362"/>
      <c r="AK74" s="362"/>
      <c r="AL74" s="362"/>
      <c r="AM74" s="363"/>
      <c r="AN74" s="388"/>
      <c r="AO74" s="389"/>
      <c r="AP74" s="362"/>
      <c r="AQ74" s="362"/>
      <c r="AR74" s="362"/>
      <c r="AS74" s="362"/>
      <c r="AT74" s="362"/>
      <c r="AU74" s="363"/>
      <c r="AV74" s="388"/>
      <c r="AW74" s="389"/>
      <c r="AX74" s="220"/>
      <c r="AY74" s="220"/>
      <c r="AZ74" s="220"/>
      <c r="BA74" s="220"/>
      <c r="BB74" s="220"/>
      <c r="BC74" s="221"/>
      <c r="BD74" s="388"/>
      <c r="BE74" s="389"/>
      <c r="BF74" s="396"/>
      <c r="BG74" s="396"/>
      <c r="BH74" s="396"/>
      <c r="BI74" s="396"/>
      <c r="BJ74" s="396"/>
      <c r="BK74" s="397"/>
      <c r="BL74" s="388"/>
      <c r="BM74" s="349"/>
      <c r="BN74" s="349"/>
      <c r="BO74" s="349"/>
      <c r="BP74" s="349"/>
      <c r="BQ74" s="349"/>
      <c r="BR74" s="349"/>
      <c r="BS74" s="481"/>
      <c r="BT74" s="388"/>
      <c r="BU74" s="389"/>
      <c r="BV74" s="396"/>
      <c r="BW74" s="396"/>
      <c r="BX74" s="397"/>
      <c r="BY74" s="216"/>
      <c r="BZ74" s="208"/>
      <c r="CA74" s="208"/>
      <c r="CB74" s="208"/>
      <c r="CC74" s="208"/>
      <c r="CD74" s="284"/>
      <c r="CE74" s="282"/>
      <c r="CF74" s="282"/>
      <c r="CG74" s="226" t="str">
        <f t="shared" si="263"/>
        <v>-</v>
      </c>
      <c r="CH74" s="227" t="str">
        <f t="shared" si="264"/>
        <v>-</v>
      </c>
      <c r="CI74" s="227" t="str">
        <f t="shared" si="265"/>
        <v>-</v>
      </c>
      <c r="CJ74" s="227" t="str">
        <f t="shared" si="266"/>
        <v>-</v>
      </c>
      <c r="CK74" s="227" t="str">
        <f t="shared" si="267"/>
        <v>-</v>
      </c>
      <c r="CL74" s="228" t="str">
        <f t="shared" si="268"/>
        <v>-</v>
      </c>
      <c r="CM74" s="282"/>
      <c r="CN74" s="282"/>
      <c r="CO74" s="226" t="str">
        <f t="shared" si="269"/>
        <v>-</v>
      </c>
      <c r="CP74" s="227" t="str">
        <f t="shared" si="270"/>
        <v>-</v>
      </c>
      <c r="CQ74" s="227" t="str">
        <f t="shared" si="271"/>
        <v>-</v>
      </c>
      <c r="CR74" s="227" t="str">
        <f t="shared" si="272"/>
        <v>-</v>
      </c>
      <c r="CS74" s="227" t="str">
        <f t="shared" si="273"/>
        <v>-</v>
      </c>
      <c r="CT74" s="228" t="str">
        <f t="shared" si="274"/>
        <v>-</v>
      </c>
      <c r="CU74" s="282"/>
      <c r="CV74" s="282"/>
      <c r="CW74" s="292" t="str">
        <f t="shared" si="275"/>
        <v>-</v>
      </c>
      <c r="CX74" s="234" t="str">
        <f t="shared" si="276"/>
        <v>-</v>
      </c>
      <c r="CY74" s="234" t="str">
        <f t="shared" si="277"/>
        <v>-</v>
      </c>
      <c r="CZ74" s="234" t="str">
        <f t="shared" si="278"/>
        <v>-</v>
      </c>
      <c r="DA74" s="234" t="str">
        <f t="shared" si="279"/>
        <v>-</v>
      </c>
      <c r="DB74" s="235" t="str">
        <f t="shared" si="280"/>
        <v>-</v>
      </c>
      <c r="DC74" s="282"/>
      <c r="DD74" s="282"/>
      <c r="DE74" s="226" t="str">
        <f t="shared" si="281"/>
        <v>-</v>
      </c>
      <c r="DF74" s="227" t="str">
        <f t="shared" si="282"/>
        <v>-</v>
      </c>
      <c r="DG74" s="227" t="str">
        <f t="shared" si="283"/>
        <v>-</v>
      </c>
      <c r="DH74" s="227" t="str">
        <f t="shared" si="284"/>
        <v>-</v>
      </c>
      <c r="DI74" s="227" t="str">
        <f t="shared" si="285"/>
        <v>-</v>
      </c>
      <c r="DJ74" s="228" t="str">
        <f t="shared" si="286"/>
        <v>-</v>
      </c>
      <c r="DK74" s="282"/>
      <c r="DL74" s="282"/>
      <c r="DM74" s="226" t="str">
        <f t="shared" si="287"/>
        <v>-</v>
      </c>
      <c r="DN74" s="227" t="str">
        <f t="shared" si="288"/>
        <v>-</v>
      </c>
      <c r="DO74" s="227" t="str">
        <f t="shared" si="289"/>
        <v>-</v>
      </c>
      <c r="DP74" s="227" t="str">
        <f t="shared" si="290"/>
        <v>-</v>
      </c>
      <c r="DQ74" s="227" t="str">
        <f t="shared" si="291"/>
        <v>-</v>
      </c>
      <c r="DR74" s="228" t="str">
        <f t="shared" si="292"/>
        <v>-</v>
      </c>
      <c r="DS74" s="282"/>
      <c r="DT74" s="282"/>
      <c r="DU74" s="226" t="str">
        <f t="shared" si="293"/>
        <v>-</v>
      </c>
      <c r="DV74" s="227" t="str">
        <f t="shared" si="294"/>
        <v>-</v>
      </c>
      <c r="DW74" s="227" t="str">
        <f t="shared" si="295"/>
        <v>-</v>
      </c>
      <c r="DX74" s="227" t="str">
        <f t="shared" si="296"/>
        <v>-</v>
      </c>
      <c r="DY74" s="227" t="str">
        <f t="shared" si="297"/>
        <v>-</v>
      </c>
      <c r="DZ74" s="228" t="str">
        <f t="shared" si="298"/>
        <v>-</v>
      </c>
      <c r="EA74" s="282"/>
      <c r="EB74" s="282"/>
      <c r="EC74" s="226" t="str">
        <f t="shared" si="299"/>
        <v>-</v>
      </c>
      <c r="ED74" s="227" t="str">
        <f t="shared" si="300"/>
        <v>-</v>
      </c>
      <c r="EE74" s="227" t="str">
        <f t="shared" si="301"/>
        <v>-</v>
      </c>
      <c r="EF74" s="227" t="str">
        <f t="shared" si="302"/>
        <v>-</v>
      </c>
      <c r="EG74" s="227" t="str">
        <f t="shared" si="303"/>
        <v>-</v>
      </c>
      <c r="EH74" s="228" t="str">
        <f t="shared" si="304"/>
        <v>-</v>
      </c>
      <c r="EI74" s="282"/>
      <c r="EJ74" s="282"/>
      <c r="EK74" s="226" t="str">
        <f t="shared" si="305"/>
        <v>-</v>
      </c>
      <c r="EL74" s="227" t="str">
        <f t="shared" si="306"/>
        <v>-</v>
      </c>
      <c r="EM74" s="227" t="str">
        <f t="shared" si="307"/>
        <v>-</v>
      </c>
      <c r="EN74" s="227" t="str">
        <f t="shared" si="308"/>
        <v>-</v>
      </c>
      <c r="EO74" s="227" t="str">
        <f t="shared" si="309"/>
        <v>-</v>
      </c>
      <c r="EP74" s="228" t="str">
        <f t="shared" si="310"/>
        <v>-</v>
      </c>
      <c r="EQ74" s="282"/>
      <c r="ER74" s="282"/>
      <c r="ES74" s="226" t="str">
        <f t="shared" si="311"/>
        <v>-</v>
      </c>
      <c r="ET74" s="227" t="str">
        <f t="shared" si="312"/>
        <v>-</v>
      </c>
      <c r="EU74" s="228" t="str">
        <f t="shared" si="313"/>
        <v>-</v>
      </c>
      <c r="EV74" s="282"/>
      <c r="EW74" s="282"/>
      <c r="EX74" s="301" t="str">
        <f t="shared" si="314"/>
        <v>-</v>
      </c>
      <c r="EY74" s="259" t="str">
        <f t="shared" si="315"/>
        <v>-</v>
      </c>
      <c r="EZ74" s="259" t="str">
        <f t="shared" si="316"/>
        <v>-</v>
      </c>
      <c r="FA74" s="259" t="str">
        <f t="shared" si="317"/>
        <v>-</v>
      </c>
      <c r="FB74" s="259" t="str">
        <f t="shared" si="318"/>
        <v>-</v>
      </c>
      <c r="FC74" s="260" t="str">
        <f t="shared" si="319"/>
        <v>-</v>
      </c>
      <c r="FD74" s="282"/>
      <c r="FE74" s="282"/>
      <c r="FF74" s="301" t="str">
        <f t="shared" si="320"/>
        <v>-</v>
      </c>
      <c r="FG74" s="259" t="str">
        <f t="shared" si="321"/>
        <v>-</v>
      </c>
      <c r="FH74" s="259" t="str">
        <f t="shared" si="322"/>
        <v>-</v>
      </c>
      <c r="FI74" s="259" t="str">
        <f t="shared" si="323"/>
        <v>-</v>
      </c>
      <c r="FJ74" s="259" t="str">
        <f t="shared" si="324"/>
        <v>-</v>
      </c>
      <c r="FK74" s="260" t="str">
        <f t="shared" si="325"/>
        <v>-</v>
      </c>
      <c r="FL74" s="282"/>
      <c r="FM74" s="282"/>
      <c r="FN74" s="301" t="str">
        <f t="shared" si="326"/>
        <v>-</v>
      </c>
      <c r="FO74" s="259" t="str">
        <f t="shared" si="327"/>
        <v>-</v>
      </c>
      <c r="FP74" s="259" t="str">
        <f t="shared" si="328"/>
        <v>-</v>
      </c>
      <c r="FQ74" s="259" t="str">
        <f t="shared" si="329"/>
        <v>-</v>
      </c>
      <c r="FR74" s="259" t="str">
        <f t="shared" si="330"/>
        <v>-</v>
      </c>
      <c r="FS74" s="260" t="str">
        <f t="shared" si="331"/>
        <v>-</v>
      </c>
      <c r="FT74" s="282"/>
      <c r="FU74" s="282"/>
      <c r="FV74" s="301" t="str">
        <f t="shared" si="332"/>
        <v>-</v>
      </c>
      <c r="FW74" s="259" t="str">
        <f t="shared" si="333"/>
        <v>-</v>
      </c>
      <c r="FX74" s="259" t="str">
        <f t="shared" si="334"/>
        <v>-</v>
      </c>
      <c r="FY74" s="259" t="str">
        <f t="shared" si="335"/>
        <v>-</v>
      </c>
      <c r="FZ74" s="259" t="str">
        <f t="shared" si="336"/>
        <v>-</v>
      </c>
      <c r="GA74" s="260" t="str">
        <f t="shared" si="337"/>
        <v>-</v>
      </c>
      <c r="GB74" s="282"/>
      <c r="GC74" s="282"/>
      <c r="GD74" s="301" t="str">
        <f t="shared" si="338"/>
        <v>-</v>
      </c>
      <c r="GE74" s="259" t="str">
        <f t="shared" si="339"/>
        <v>-</v>
      </c>
      <c r="GF74" s="259" t="str">
        <f t="shared" si="340"/>
        <v>-</v>
      </c>
      <c r="GG74" s="259" t="str">
        <f t="shared" si="341"/>
        <v>-</v>
      </c>
      <c r="GH74" s="259" t="str">
        <f t="shared" si="342"/>
        <v>-</v>
      </c>
      <c r="GI74" s="260" t="str">
        <f t="shared" si="343"/>
        <v>-</v>
      </c>
      <c r="GJ74" s="282"/>
      <c r="GK74" s="282"/>
      <c r="GL74" s="301" t="str">
        <f t="shared" si="344"/>
        <v>-</v>
      </c>
      <c r="GM74" s="259" t="str">
        <f t="shared" si="345"/>
        <v>-</v>
      </c>
      <c r="GN74" s="259" t="str">
        <f t="shared" si="346"/>
        <v>-</v>
      </c>
      <c r="GO74" s="259" t="str">
        <f t="shared" si="347"/>
        <v>-</v>
      </c>
      <c r="GP74" s="259" t="str">
        <f t="shared" si="348"/>
        <v>-</v>
      </c>
      <c r="GQ74" s="260" t="str">
        <f t="shared" si="349"/>
        <v>-</v>
      </c>
      <c r="GR74" s="282"/>
      <c r="GS74" s="282"/>
      <c r="GT74" s="301" t="str">
        <f t="shared" si="350"/>
        <v>-</v>
      </c>
      <c r="GU74" s="259" t="str">
        <f t="shared" si="351"/>
        <v>-</v>
      </c>
      <c r="GV74" s="259" t="str">
        <f t="shared" si="352"/>
        <v>-</v>
      </c>
      <c r="GW74" s="259" t="str">
        <f t="shared" si="353"/>
        <v>-</v>
      </c>
      <c r="GX74" s="259" t="str">
        <f t="shared" si="354"/>
        <v>-</v>
      </c>
      <c r="GY74" s="260" t="str">
        <f t="shared" si="355"/>
        <v>-</v>
      </c>
      <c r="GZ74" s="282"/>
      <c r="HA74" s="282"/>
      <c r="HB74" s="301" t="str">
        <f t="shared" si="356"/>
        <v>-</v>
      </c>
      <c r="HC74" s="259" t="str">
        <f t="shared" si="357"/>
        <v>-</v>
      </c>
      <c r="HD74" s="259" t="str">
        <f t="shared" si="358"/>
        <v>-</v>
      </c>
      <c r="HE74" s="259" t="str">
        <f t="shared" si="359"/>
        <v>-</v>
      </c>
      <c r="HF74" s="259" t="str">
        <f t="shared" si="360"/>
        <v>-</v>
      </c>
      <c r="HG74" s="260" t="str">
        <f t="shared" si="361"/>
        <v>-</v>
      </c>
      <c r="HH74" s="282"/>
      <c r="HI74" s="282"/>
      <c r="HJ74" s="301" t="str">
        <f t="shared" si="362"/>
        <v>-</v>
      </c>
      <c r="HK74" s="259" t="str">
        <f t="shared" si="363"/>
        <v>-</v>
      </c>
      <c r="HL74" s="260" t="str">
        <f t="shared" si="364"/>
        <v>-</v>
      </c>
      <c r="HM74" s="428" t="str">
        <f t="shared" si="365"/>
        <v>-</v>
      </c>
      <c r="HN74" s="429" t="str">
        <f t="shared" si="366"/>
        <v>-</v>
      </c>
      <c r="HO74" s="429" t="str">
        <f t="shared" si="367"/>
        <v>-</v>
      </c>
      <c r="HP74" s="429" t="str">
        <f t="shared" si="368"/>
        <v>-</v>
      </c>
      <c r="HQ74" s="429" t="str">
        <f t="shared" si="369"/>
        <v>-</v>
      </c>
      <c r="HR74" s="430" t="str">
        <f t="shared" si="370"/>
        <v>-</v>
      </c>
      <c r="HS74" s="450"/>
      <c r="HT74" s="450"/>
      <c r="HU74" s="428" t="str">
        <f t="shared" si="371"/>
        <v>-</v>
      </c>
      <c r="HV74" s="429" t="str">
        <f t="shared" si="372"/>
        <v>-</v>
      </c>
      <c r="HW74" s="429" t="str">
        <f t="shared" si="373"/>
        <v>-</v>
      </c>
      <c r="HX74" s="429" t="str">
        <f t="shared" si="374"/>
        <v>-</v>
      </c>
      <c r="HY74" s="429" t="str">
        <f t="shared" si="375"/>
        <v>-</v>
      </c>
      <c r="HZ74" s="430" t="str">
        <f t="shared" si="376"/>
        <v>-</v>
      </c>
      <c r="IA74" s="450"/>
      <c r="IB74" s="450"/>
      <c r="IC74" s="428" t="str">
        <f t="shared" si="377"/>
        <v>-</v>
      </c>
      <c r="ID74" s="429" t="str">
        <f t="shared" si="378"/>
        <v>-</v>
      </c>
      <c r="IE74" s="429" t="str">
        <f t="shared" si="379"/>
        <v>-</v>
      </c>
      <c r="IF74" s="429" t="str">
        <f t="shared" si="380"/>
        <v>-</v>
      </c>
      <c r="IG74" s="429" t="str">
        <f t="shared" si="381"/>
        <v>-</v>
      </c>
      <c r="IH74" s="430" t="str">
        <f t="shared" si="382"/>
        <v>-</v>
      </c>
      <c r="II74" s="450"/>
      <c r="IJ74" s="450"/>
      <c r="IK74" s="428" t="str">
        <f t="shared" si="383"/>
        <v>-</v>
      </c>
      <c r="IL74" s="429" t="str">
        <f t="shared" si="384"/>
        <v>-</v>
      </c>
      <c r="IM74" s="429" t="str">
        <f t="shared" si="385"/>
        <v>-</v>
      </c>
      <c r="IN74" s="429" t="str">
        <f t="shared" si="386"/>
        <v>-</v>
      </c>
      <c r="IO74" s="429" t="str">
        <f t="shared" si="387"/>
        <v>-</v>
      </c>
      <c r="IP74" s="430" t="str">
        <f t="shared" si="388"/>
        <v>-</v>
      </c>
      <c r="IQ74" s="450"/>
      <c r="IR74" s="450"/>
      <c r="IS74" s="428" t="str">
        <f t="shared" si="389"/>
        <v>-</v>
      </c>
      <c r="IT74" s="429" t="str">
        <f t="shared" si="390"/>
        <v>-</v>
      </c>
      <c r="IU74" s="429" t="str">
        <f t="shared" si="391"/>
        <v>-</v>
      </c>
      <c r="IV74" s="429" t="str">
        <f t="shared" si="392"/>
        <v>-</v>
      </c>
      <c r="IW74" s="429" t="str">
        <f t="shared" si="393"/>
        <v>-</v>
      </c>
      <c r="IX74" s="430" t="str">
        <f t="shared" si="394"/>
        <v>-</v>
      </c>
      <c r="IY74" s="450"/>
      <c r="IZ74" s="450"/>
      <c r="JA74" s="428" t="str">
        <f t="shared" si="395"/>
        <v>-</v>
      </c>
      <c r="JB74" s="429" t="str">
        <f t="shared" si="396"/>
        <v>-</v>
      </c>
      <c r="JC74" s="429" t="str">
        <f t="shared" si="397"/>
        <v>-</v>
      </c>
      <c r="JD74" s="429" t="str">
        <f t="shared" si="398"/>
        <v>-</v>
      </c>
      <c r="JE74" s="429" t="str">
        <f t="shared" si="399"/>
        <v>-</v>
      </c>
      <c r="JF74" s="430" t="str">
        <f t="shared" si="400"/>
        <v>-</v>
      </c>
      <c r="JG74" s="450"/>
      <c r="JH74" s="450"/>
      <c r="JI74" s="428" t="str">
        <f t="shared" si="401"/>
        <v>-</v>
      </c>
      <c r="JJ74" s="429" t="str">
        <f t="shared" si="402"/>
        <v>-</v>
      </c>
      <c r="JK74" s="429" t="str">
        <f t="shared" si="403"/>
        <v>-</v>
      </c>
      <c r="JL74" s="429" t="str">
        <f t="shared" si="404"/>
        <v>-</v>
      </c>
      <c r="JM74" s="429" t="str">
        <f t="shared" si="405"/>
        <v>-</v>
      </c>
      <c r="JN74" s="430" t="str">
        <f t="shared" si="406"/>
        <v>-</v>
      </c>
      <c r="JO74" s="450"/>
      <c r="JP74" s="450"/>
      <c r="JQ74" s="428" t="str">
        <f t="shared" si="407"/>
        <v>-</v>
      </c>
      <c r="JR74" s="429" t="str">
        <f t="shared" si="408"/>
        <v>-</v>
      </c>
      <c r="JS74" s="429" t="str">
        <f t="shared" si="409"/>
        <v>-</v>
      </c>
      <c r="JT74" s="429" t="str">
        <f t="shared" si="410"/>
        <v>-</v>
      </c>
      <c r="JU74" s="429" t="str">
        <f t="shared" si="411"/>
        <v>-</v>
      </c>
      <c r="JV74" s="430" t="str">
        <f t="shared" si="412"/>
        <v>-</v>
      </c>
      <c r="JW74" s="450"/>
      <c r="JX74" s="450"/>
      <c r="JY74" s="428" t="str">
        <f t="shared" si="413"/>
        <v>-</v>
      </c>
      <c r="JZ74" s="429" t="str">
        <f t="shared" si="414"/>
        <v>-</v>
      </c>
      <c r="KA74" s="430" t="str">
        <f t="shared" si="415"/>
        <v>-</v>
      </c>
      <c r="KB74" s="172"/>
      <c r="KC74" s="355"/>
      <c r="KD74" s="355"/>
      <c r="KE74" s="355"/>
      <c r="KF74" s="355"/>
      <c r="KG74" s="355"/>
      <c r="KH74" s="355"/>
      <c r="KI74" s="358"/>
      <c r="KJ74" s="358"/>
      <c r="KK74" s="358"/>
      <c r="KL74" s="358"/>
      <c r="KM74" s="358"/>
      <c r="KN74" s="358"/>
      <c r="KO74" s="358"/>
      <c r="KP74" s="358"/>
      <c r="KQ74" s="358"/>
      <c r="KR74" s="358"/>
      <c r="KS74" s="358"/>
      <c r="KT74" s="358"/>
      <c r="KU74" s="358"/>
      <c r="KV74" s="358"/>
      <c r="KW74" s="358"/>
      <c r="KX74" s="358"/>
      <c r="KY74" s="358"/>
      <c r="KZ74" s="358"/>
      <c r="LA74" s="358"/>
      <c r="LB74" s="358"/>
      <c r="LC74" s="358"/>
      <c r="LD74" s="358"/>
      <c r="LE74" s="358"/>
      <c r="LF74" s="358"/>
      <c r="LG74" s="358"/>
      <c r="LH74" s="358"/>
      <c r="LI74" s="358"/>
      <c r="LJ74" s="358"/>
      <c r="LK74" s="358"/>
      <c r="LL74" s="358"/>
      <c r="LM74" s="358"/>
      <c r="LN74" s="358"/>
      <c r="LO74" s="358"/>
      <c r="LP74" s="358"/>
      <c r="LQ74" s="358"/>
      <c r="LR74" s="358"/>
      <c r="LS74" s="344"/>
      <c r="LT74" s="344"/>
      <c r="LU74" s="344"/>
      <c r="LV74" s="344"/>
      <c r="LW74" s="344"/>
      <c r="LX74" s="344"/>
      <c r="LY74" s="358"/>
      <c r="LZ74" s="358"/>
      <c r="MA74" s="405"/>
    </row>
    <row r="75" spans="1:339" x14ac:dyDescent="0.2">
      <c r="A75" s="310" t="s">
        <v>320</v>
      </c>
      <c r="B75" s="172">
        <v>0</v>
      </c>
      <c r="C75" s="172">
        <v>0</v>
      </c>
      <c r="D75" s="172" t="s">
        <v>339</v>
      </c>
      <c r="E75" s="172"/>
      <c r="F75" s="173"/>
      <c r="G75" s="218" t="s">
        <v>13</v>
      </c>
      <c r="H75" s="348"/>
      <c r="I75" s="349"/>
      <c r="J75" s="362"/>
      <c r="K75" s="362"/>
      <c r="L75" s="362"/>
      <c r="M75" s="362"/>
      <c r="N75" s="362"/>
      <c r="O75" s="363"/>
      <c r="P75" s="388"/>
      <c r="Q75" s="389"/>
      <c r="R75" s="362"/>
      <c r="S75" s="362"/>
      <c r="T75" s="362"/>
      <c r="U75" s="362"/>
      <c r="V75" s="362"/>
      <c r="W75" s="363"/>
      <c r="X75" s="388"/>
      <c r="Y75" s="389"/>
      <c r="Z75" s="362"/>
      <c r="AA75" s="362"/>
      <c r="AB75" s="362"/>
      <c r="AC75" s="362"/>
      <c r="AD75" s="362"/>
      <c r="AE75" s="363"/>
      <c r="AF75" s="388"/>
      <c r="AG75" s="389"/>
      <c r="AH75" s="362"/>
      <c r="AI75" s="362"/>
      <c r="AJ75" s="362"/>
      <c r="AK75" s="362"/>
      <c r="AL75" s="362"/>
      <c r="AM75" s="363"/>
      <c r="AN75" s="388"/>
      <c r="AO75" s="389"/>
      <c r="AP75" s="362"/>
      <c r="AQ75" s="362"/>
      <c r="AR75" s="362"/>
      <c r="AS75" s="362"/>
      <c r="AT75" s="362"/>
      <c r="AU75" s="363"/>
      <c r="AV75" s="388"/>
      <c r="AW75" s="389"/>
      <c r="AX75" s="220"/>
      <c r="AY75" s="220"/>
      <c r="AZ75" s="220"/>
      <c r="BA75" s="220"/>
      <c r="BB75" s="220"/>
      <c r="BC75" s="221"/>
      <c r="BD75" s="388"/>
      <c r="BE75" s="389"/>
      <c r="BF75" s="396"/>
      <c r="BG75" s="396"/>
      <c r="BH75" s="396"/>
      <c r="BI75" s="396"/>
      <c r="BJ75" s="396"/>
      <c r="BK75" s="397"/>
      <c r="BL75" s="388"/>
      <c r="BM75" s="349"/>
      <c r="BN75" s="349"/>
      <c r="BO75" s="349"/>
      <c r="BP75" s="349"/>
      <c r="BQ75" s="349"/>
      <c r="BR75" s="349"/>
      <c r="BS75" s="481"/>
      <c r="BT75" s="388"/>
      <c r="BU75" s="389"/>
      <c r="BV75" s="396"/>
      <c r="BW75" s="396"/>
      <c r="BX75" s="397"/>
      <c r="BY75" s="216">
        <v>736502</v>
      </c>
      <c r="BZ75" s="208">
        <v>791308</v>
      </c>
      <c r="CA75" s="208">
        <v>1527810</v>
      </c>
      <c r="CB75" s="208">
        <v>769740</v>
      </c>
      <c r="CC75" s="208">
        <v>829355</v>
      </c>
      <c r="CD75" s="284">
        <v>1599095</v>
      </c>
      <c r="CE75" s="282"/>
      <c r="CF75" s="282"/>
      <c r="CG75" s="226" t="str">
        <f t="shared" si="263"/>
        <v>-</v>
      </c>
      <c r="CH75" s="227" t="str">
        <f t="shared" si="264"/>
        <v>-</v>
      </c>
      <c r="CI75" s="227" t="str">
        <f t="shared" si="265"/>
        <v>-</v>
      </c>
      <c r="CJ75" s="227" t="str">
        <f t="shared" si="266"/>
        <v>-</v>
      </c>
      <c r="CK75" s="227" t="str">
        <f t="shared" si="267"/>
        <v>-</v>
      </c>
      <c r="CL75" s="228" t="str">
        <f t="shared" si="268"/>
        <v>-</v>
      </c>
      <c r="CM75" s="282"/>
      <c r="CN75" s="282"/>
      <c r="CO75" s="226" t="str">
        <f t="shared" si="269"/>
        <v>-</v>
      </c>
      <c r="CP75" s="227" t="str">
        <f t="shared" si="270"/>
        <v>-</v>
      </c>
      <c r="CQ75" s="227" t="str">
        <f t="shared" si="271"/>
        <v>-</v>
      </c>
      <c r="CR75" s="227" t="str">
        <f t="shared" si="272"/>
        <v>-</v>
      </c>
      <c r="CS75" s="227" t="str">
        <f t="shared" si="273"/>
        <v>-</v>
      </c>
      <c r="CT75" s="228" t="str">
        <f t="shared" si="274"/>
        <v>-</v>
      </c>
      <c r="CU75" s="282"/>
      <c r="CV75" s="282"/>
      <c r="CW75" s="292" t="str">
        <f t="shared" si="275"/>
        <v>-</v>
      </c>
      <c r="CX75" s="234" t="str">
        <f t="shared" si="276"/>
        <v>-</v>
      </c>
      <c r="CY75" s="234" t="str">
        <f t="shared" si="277"/>
        <v>-</v>
      </c>
      <c r="CZ75" s="234" t="str">
        <f t="shared" si="278"/>
        <v>-</v>
      </c>
      <c r="DA75" s="234" t="str">
        <f t="shared" si="279"/>
        <v>-</v>
      </c>
      <c r="DB75" s="235" t="str">
        <f t="shared" si="280"/>
        <v>-</v>
      </c>
      <c r="DC75" s="282"/>
      <c r="DD75" s="282"/>
      <c r="DE75" s="226" t="str">
        <f t="shared" si="281"/>
        <v>-</v>
      </c>
      <c r="DF75" s="227" t="str">
        <f t="shared" si="282"/>
        <v>-</v>
      </c>
      <c r="DG75" s="227" t="str">
        <f t="shared" si="283"/>
        <v>-</v>
      </c>
      <c r="DH75" s="227" t="str">
        <f t="shared" si="284"/>
        <v>-</v>
      </c>
      <c r="DI75" s="227" t="str">
        <f t="shared" si="285"/>
        <v>-</v>
      </c>
      <c r="DJ75" s="228" t="str">
        <f t="shared" si="286"/>
        <v>-</v>
      </c>
      <c r="DK75" s="282"/>
      <c r="DL75" s="282"/>
      <c r="DM75" s="226" t="str">
        <f t="shared" si="287"/>
        <v>-</v>
      </c>
      <c r="DN75" s="227" t="str">
        <f t="shared" si="288"/>
        <v>-</v>
      </c>
      <c r="DO75" s="227" t="str">
        <f t="shared" si="289"/>
        <v>-</v>
      </c>
      <c r="DP75" s="227" t="str">
        <f t="shared" si="290"/>
        <v>-</v>
      </c>
      <c r="DQ75" s="227" t="str">
        <f t="shared" si="291"/>
        <v>-</v>
      </c>
      <c r="DR75" s="228" t="str">
        <f t="shared" si="292"/>
        <v>-</v>
      </c>
      <c r="DS75" s="282"/>
      <c r="DT75" s="282"/>
      <c r="DU75" s="226" t="str">
        <f t="shared" si="293"/>
        <v>-</v>
      </c>
      <c r="DV75" s="227" t="str">
        <f t="shared" si="294"/>
        <v>-</v>
      </c>
      <c r="DW75" s="227" t="str">
        <f t="shared" si="295"/>
        <v>-</v>
      </c>
      <c r="DX75" s="227" t="str">
        <f t="shared" si="296"/>
        <v>-</v>
      </c>
      <c r="DY75" s="227" t="str">
        <f t="shared" si="297"/>
        <v>-</v>
      </c>
      <c r="DZ75" s="228" t="str">
        <f t="shared" si="298"/>
        <v>-</v>
      </c>
      <c r="EA75" s="282"/>
      <c r="EB75" s="282"/>
      <c r="EC75" s="226" t="str">
        <f t="shared" si="299"/>
        <v>-</v>
      </c>
      <c r="ED75" s="227" t="str">
        <f t="shared" si="300"/>
        <v>-</v>
      </c>
      <c r="EE75" s="227" t="str">
        <f t="shared" si="301"/>
        <v>-</v>
      </c>
      <c r="EF75" s="227" t="str">
        <f t="shared" si="302"/>
        <v>-</v>
      </c>
      <c r="EG75" s="227" t="str">
        <f t="shared" si="303"/>
        <v>-</v>
      </c>
      <c r="EH75" s="228" t="str">
        <f t="shared" si="304"/>
        <v>-</v>
      </c>
      <c r="EI75" s="282"/>
      <c r="EJ75" s="282"/>
      <c r="EK75" s="226" t="str">
        <f t="shared" si="305"/>
        <v>-</v>
      </c>
      <c r="EL75" s="227" t="str">
        <f t="shared" si="306"/>
        <v>-</v>
      </c>
      <c r="EM75" s="227" t="str">
        <f t="shared" si="307"/>
        <v>-</v>
      </c>
      <c r="EN75" s="227" t="str">
        <f t="shared" si="308"/>
        <v>-</v>
      </c>
      <c r="EO75" s="227" t="str">
        <f t="shared" si="309"/>
        <v>-</v>
      </c>
      <c r="EP75" s="228" t="str">
        <f t="shared" si="310"/>
        <v>-</v>
      </c>
      <c r="EQ75" s="282"/>
      <c r="ER75" s="282"/>
      <c r="ES75" s="226" t="str">
        <f t="shared" si="311"/>
        <v>-</v>
      </c>
      <c r="ET75" s="227" t="str">
        <f t="shared" si="312"/>
        <v>-</v>
      </c>
      <c r="EU75" s="228" t="str">
        <f t="shared" si="313"/>
        <v>-</v>
      </c>
      <c r="EV75" s="282"/>
      <c r="EW75" s="282"/>
      <c r="EX75" s="301" t="str">
        <f t="shared" si="314"/>
        <v>-</v>
      </c>
      <c r="EY75" s="259" t="str">
        <f t="shared" si="315"/>
        <v>-</v>
      </c>
      <c r="EZ75" s="259" t="str">
        <f t="shared" si="316"/>
        <v>-</v>
      </c>
      <c r="FA75" s="259" t="str">
        <f t="shared" si="317"/>
        <v>-</v>
      </c>
      <c r="FB75" s="259" t="str">
        <f t="shared" si="318"/>
        <v>-</v>
      </c>
      <c r="FC75" s="260" t="str">
        <f t="shared" si="319"/>
        <v>-</v>
      </c>
      <c r="FD75" s="282"/>
      <c r="FE75" s="282"/>
      <c r="FF75" s="301" t="str">
        <f t="shared" si="320"/>
        <v>-</v>
      </c>
      <c r="FG75" s="259" t="str">
        <f t="shared" si="321"/>
        <v>-</v>
      </c>
      <c r="FH75" s="259" t="str">
        <f t="shared" si="322"/>
        <v>-</v>
      </c>
      <c r="FI75" s="259" t="str">
        <f t="shared" si="323"/>
        <v>-</v>
      </c>
      <c r="FJ75" s="259" t="str">
        <f t="shared" si="324"/>
        <v>-</v>
      </c>
      <c r="FK75" s="260" t="str">
        <f t="shared" si="325"/>
        <v>-</v>
      </c>
      <c r="FL75" s="282"/>
      <c r="FM75" s="282"/>
      <c r="FN75" s="301" t="str">
        <f t="shared" si="326"/>
        <v>-</v>
      </c>
      <c r="FO75" s="259" t="str">
        <f t="shared" si="327"/>
        <v>-</v>
      </c>
      <c r="FP75" s="259" t="str">
        <f t="shared" si="328"/>
        <v>-</v>
      </c>
      <c r="FQ75" s="259" t="str">
        <f t="shared" si="329"/>
        <v>-</v>
      </c>
      <c r="FR75" s="259" t="str">
        <f t="shared" si="330"/>
        <v>-</v>
      </c>
      <c r="FS75" s="260" t="str">
        <f t="shared" si="331"/>
        <v>-</v>
      </c>
      <c r="FT75" s="282"/>
      <c r="FU75" s="282"/>
      <c r="FV75" s="301" t="str">
        <f t="shared" si="332"/>
        <v>-</v>
      </c>
      <c r="FW75" s="259" t="str">
        <f t="shared" si="333"/>
        <v>-</v>
      </c>
      <c r="FX75" s="259" t="str">
        <f t="shared" si="334"/>
        <v>-</v>
      </c>
      <c r="FY75" s="259" t="str">
        <f t="shared" si="335"/>
        <v>-</v>
      </c>
      <c r="FZ75" s="259" t="str">
        <f t="shared" si="336"/>
        <v>-</v>
      </c>
      <c r="GA75" s="260" t="str">
        <f t="shared" si="337"/>
        <v>-</v>
      </c>
      <c r="GB75" s="282"/>
      <c r="GC75" s="282"/>
      <c r="GD75" s="301" t="str">
        <f t="shared" si="338"/>
        <v>-</v>
      </c>
      <c r="GE75" s="259" t="str">
        <f t="shared" si="339"/>
        <v>-</v>
      </c>
      <c r="GF75" s="259" t="str">
        <f t="shared" si="340"/>
        <v>-</v>
      </c>
      <c r="GG75" s="259" t="str">
        <f t="shared" si="341"/>
        <v>-</v>
      </c>
      <c r="GH75" s="259" t="str">
        <f t="shared" si="342"/>
        <v>-</v>
      </c>
      <c r="GI75" s="260" t="str">
        <f t="shared" si="343"/>
        <v>-</v>
      </c>
      <c r="GJ75" s="282"/>
      <c r="GK75" s="282"/>
      <c r="GL75" s="301" t="str">
        <f t="shared" si="344"/>
        <v>-</v>
      </c>
      <c r="GM75" s="259" t="str">
        <f t="shared" si="345"/>
        <v>-</v>
      </c>
      <c r="GN75" s="259" t="str">
        <f t="shared" si="346"/>
        <v>-</v>
      </c>
      <c r="GO75" s="259" t="str">
        <f t="shared" si="347"/>
        <v>-</v>
      </c>
      <c r="GP75" s="259" t="str">
        <f t="shared" si="348"/>
        <v>-</v>
      </c>
      <c r="GQ75" s="260" t="str">
        <f t="shared" si="349"/>
        <v>-</v>
      </c>
      <c r="GR75" s="282"/>
      <c r="GS75" s="282"/>
      <c r="GT75" s="301" t="str">
        <f t="shared" si="350"/>
        <v>-</v>
      </c>
      <c r="GU75" s="259" t="str">
        <f t="shared" si="351"/>
        <v>-</v>
      </c>
      <c r="GV75" s="259" t="str">
        <f t="shared" si="352"/>
        <v>-</v>
      </c>
      <c r="GW75" s="259" t="str">
        <f t="shared" si="353"/>
        <v>-</v>
      </c>
      <c r="GX75" s="259" t="str">
        <f t="shared" si="354"/>
        <v>-</v>
      </c>
      <c r="GY75" s="260" t="str">
        <f t="shared" si="355"/>
        <v>-</v>
      </c>
      <c r="GZ75" s="282"/>
      <c r="HA75" s="282"/>
      <c r="HB75" s="301" t="str">
        <f t="shared" si="356"/>
        <v>-</v>
      </c>
      <c r="HC75" s="259" t="str">
        <f t="shared" si="357"/>
        <v>-</v>
      </c>
      <c r="HD75" s="259" t="str">
        <f t="shared" si="358"/>
        <v>-</v>
      </c>
      <c r="HE75" s="259" t="str">
        <f t="shared" si="359"/>
        <v>-</v>
      </c>
      <c r="HF75" s="259" t="str">
        <f t="shared" si="360"/>
        <v>-</v>
      </c>
      <c r="HG75" s="260" t="str">
        <f t="shared" si="361"/>
        <v>-</v>
      </c>
      <c r="HH75" s="282"/>
      <c r="HI75" s="282"/>
      <c r="HJ75" s="301" t="str">
        <f t="shared" si="362"/>
        <v>-</v>
      </c>
      <c r="HK75" s="259" t="str">
        <f t="shared" si="363"/>
        <v>-</v>
      </c>
      <c r="HL75" s="260" t="str">
        <f t="shared" si="364"/>
        <v>-</v>
      </c>
      <c r="HM75" s="428" t="str">
        <f t="shared" si="365"/>
        <v>-</v>
      </c>
      <c r="HN75" s="429" t="str">
        <f t="shared" si="366"/>
        <v>-</v>
      </c>
      <c r="HO75" s="429" t="str">
        <f t="shared" si="367"/>
        <v>-</v>
      </c>
      <c r="HP75" s="429" t="str">
        <f t="shared" si="368"/>
        <v>-</v>
      </c>
      <c r="HQ75" s="429" t="str">
        <f t="shared" si="369"/>
        <v>-</v>
      </c>
      <c r="HR75" s="430" t="str">
        <f t="shared" si="370"/>
        <v>-</v>
      </c>
      <c r="HS75" s="450"/>
      <c r="HT75" s="450"/>
      <c r="HU75" s="428" t="str">
        <f t="shared" si="371"/>
        <v>-</v>
      </c>
      <c r="HV75" s="429" t="str">
        <f t="shared" si="372"/>
        <v>-</v>
      </c>
      <c r="HW75" s="429" t="str">
        <f t="shared" si="373"/>
        <v>-</v>
      </c>
      <c r="HX75" s="429" t="str">
        <f t="shared" si="374"/>
        <v>-</v>
      </c>
      <c r="HY75" s="429" t="str">
        <f t="shared" si="375"/>
        <v>-</v>
      </c>
      <c r="HZ75" s="430" t="str">
        <f t="shared" si="376"/>
        <v>-</v>
      </c>
      <c r="IA75" s="450"/>
      <c r="IB75" s="450"/>
      <c r="IC75" s="428" t="str">
        <f t="shared" si="377"/>
        <v>-</v>
      </c>
      <c r="ID75" s="429" t="str">
        <f t="shared" si="378"/>
        <v>-</v>
      </c>
      <c r="IE75" s="429" t="str">
        <f t="shared" si="379"/>
        <v>-</v>
      </c>
      <c r="IF75" s="429" t="str">
        <f t="shared" si="380"/>
        <v>-</v>
      </c>
      <c r="IG75" s="429" t="str">
        <f t="shared" si="381"/>
        <v>-</v>
      </c>
      <c r="IH75" s="430" t="str">
        <f t="shared" si="382"/>
        <v>-</v>
      </c>
      <c r="II75" s="450"/>
      <c r="IJ75" s="450"/>
      <c r="IK75" s="428" t="str">
        <f t="shared" si="383"/>
        <v>-</v>
      </c>
      <c r="IL75" s="429" t="str">
        <f t="shared" si="384"/>
        <v>-</v>
      </c>
      <c r="IM75" s="429" t="str">
        <f t="shared" si="385"/>
        <v>-</v>
      </c>
      <c r="IN75" s="429" t="str">
        <f t="shared" si="386"/>
        <v>-</v>
      </c>
      <c r="IO75" s="429" t="str">
        <f t="shared" si="387"/>
        <v>-</v>
      </c>
      <c r="IP75" s="430" t="str">
        <f t="shared" si="388"/>
        <v>-</v>
      </c>
      <c r="IQ75" s="450"/>
      <c r="IR75" s="450"/>
      <c r="IS75" s="428" t="str">
        <f t="shared" si="389"/>
        <v>-</v>
      </c>
      <c r="IT75" s="429" t="str">
        <f t="shared" si="390"/>
        <v>-</v>
      </c>
      <c r="IU75" s="429" t="str">
        <f t="shared" si="391"/>
        <v>-</v>
      </c>
      <c r="IV75" s="429" t="str">
        <f t="shared" si="392"/>
        <v>-</v>
      </c>
      <c r="IW75" s="429" t="str">
        <f t="shared" si="393"/>
        <v>-</v>
      </c>
      <c r="IX75" s="430" t="str">
        <f t="shared" si="394"/>
        <v>-</v>
      </c>
      <c r="IY75" s="450"/>
      <c r="IZ75" s="450"/>
      <c r="JA75" s="428" t="str">
        <f t="shared" si="395"/>
        <v>-</v>
      </c>
      <c r="JB75" s="429" t="str">
        <f t="shared" si="396"/>
        <v>-</v>
      </c>
      <c r="JC75" s="429" t="str">
        <f t="shared" si="397"/>
        <v>-</v>
      </c>
      <c r="JD75" s="429" t="str">
        <f t="shared" si="398"/>
        <v>-</v>
      </c>
      <c r="JE75" s="429" t="str">
        <f t="shared" si="399"/>
        <v>-</v>
      </c>
      <c r="JF75" s="430" t="str">
        <f t="shared" si="400"/>
        <v>-</v>
      </c>
      <c r="JG75" s="450"/>
      <c r="JH75" s="450"/>
      <c r="JI75" s="428" t="str">
        <f t="shared" si="401"/>
        <v>-</v>
      </c>
      <c r="JJ75" s="429" t="str">
        <f t="shared" si="402"/>
        <v>-</v>
      </c>
      <c r="JK75" s="429" t="str">
        <f t="shared" si="403"/>
        <v>-</v>
      </c>
      <c r="JL75" s="429" t="str">
        <f t="shared" si="404"/>
        <v>-</v>
      </c>
      <c r="JM75" s="429" t="str">
        <f t="shared" si="405"/>
        <v>-</v>
      </c>
      <c r="JN75" s="430" t="str">
        <f t="shared" si="406"/>
        <v>-</v>
      </c>
      <c r="JO75" s="450"/>
      <c r="JP75" s="450"/>
      <c r="JQ75" s="428" t="str">
        <f t="shared" si="407"/>
        <v>-</v>
      </c>
      <c r="JR75" s="429" t="str">
        <f t="shared" si="408"/>
        <v>-</v>
      </c>
      <c r="JS75" s="429" t="str">
        <f t="shared" si="409"/>
        <v>-</v>
      </c>
      <c r="JT75" s="429" t="str">
        <f t="shared" si="410"/>
        <v>-</v>
      </c>
      <c r="JU75" s="429" t="str">
        <f t="shared" si="411"/>
        <v>-</v>
      </c>
      <c r="JV75" s="430" t="str">
        <f t="shared" si="412"/>
        <v>-</v>
      </c>
      <c r="JW75" s="450"/>
      <c r="JX75" s="450"/>
      <c r="JY75" s="428" t="str">
        <f t="shared" si="413"/>
        <v>-</v>
      </c>
      <c r="JZ75" s="429" t="str">
        <f t="shared" si="414"/>
        <v>-</v>
      </c>
      <c r="KA75" s="430" t="str">
        <f t="shared" si="415"/>
        <v>-</v>
      </c>
      <c r="KB75" s="172"/>
      <c r="KC75" s="355"/>
      <c r="KD75" s="355"/>
      <c r="KE75" s="355"/>
      <c r="KF75" s="355"/>
      <c r="KG75" s="355"/>
      <c r="KH75" s="355"/>
      <c r="KI75" s="358"/>
      <c r="KJ75" s="358"/>
      <c r="KK75" s="358"/>
      <c r="KL75" s="358"/>
      <c r="KM75" s="358"/>
      <c r="KN75" s="358"/>
      <c r="KO75" s="358"/>
      <c r="KP75" s="358"/>
      <c r="KQ75" s="358"/>
      <c r="KR75" s="358"/>
      <c r="KS75" s="358"/>
      <c r="KT75" s="358"/>
      <c r="KU75" s="358"/>
      <c r="KV75" s="358"/>
      <c r="KW75" s="358"/>
      <c r="KX75" s="358"/>
      <c r="KY75" s="358"/>
      <c r="KZ75" s="358"/>
      <c r="LA75" s="358"/>
      <c r="LB75" s="358"/>
      <c r="LC75" s="358"/>
      <c r="LD75" s="358"/>
      <c r="LE75" s="358"/>
      <c r="LF75" s="358"/>
      <c r="LG75" s="358"/>
      <c r="LH75" s="358"/>
      <c r="LI75" s="358"/>
      <c r="LJ75" s="358"/>
      <c r="LK75" s="358"/>
      <c r="LL75" s="358"/>
      <c r="LM75" s="358"/>
      <c r="LN75" s="358"/>
      <c r="LO75" s="358"/>
      <c r="LP75" s="358"/>
      <c r="LQ75" s="358"/>
      <c r="LR75" s="358"/>
      <c r="LS75" s="344"/>
      <c r="LT75" s="344"/>
      <c r="LU75" s="344"/>
      <c r="LV75" s="344"/>
      <c r="LW75" s="344"/>
      <c r="LX75" s="344"/>
      <c r="LY75" s="358"/>
      <c r="LZ75" s="358"/>
      <c r="MA75" s="405"/>
    </row>
    <row r="76" spans="1:339" x14ac:dyDescent="0.2">
      <c r="A76" s="310" t="s">
        <v>320</v>
      </c>
      <c r="B76" s="172">
        <v>0</v>
      </c>
      <c r="C76" s="172">
        <v>0</v>
      </c>
      <c r="D76" s="172" t="s">
        <v>339</v>
      </c>
      <c r="E76" s="172"/>
      <c r="F76" s="173"/>
      <c r="G76" s="218" t="s">
        <v>14</v>
      </c>
      <c r="H76" s="348"/>
      <c r="I76" s="349"/>
      <c r="J76" s="362"/>
      <c r="K76" s="362"/>
      <c r="L76" s="362"/>
      <c r="M76" s="362"/>
      <c r="N76" s="362"/>
      <c r="O76" s="363"/>
      <c r="P76" s="388"/>
      <c r="Q76" s="389"/>
      <c r="R76" s="362"/>
      <c r="S76" s="362"/>
      <c r="T76" s="362"/>
      <c r="U76" s="362"/>
      <c r="V76" s="362"/>
      <c r="W76" s="363"/>
      <c r="X76" s="388"/>
      <c r="Y76" s="389"/>
      <c r="Z76" s="362"/>
      <c r="AA76" s="362"/>
      <c r="AB76" s="362"/>
      <c r="AC76" s="362"/>
      <c r="AD76" s="362"/>
      <c r="AE76" s="363"/>
      <c r="AF76" s="388"/>
      <c r="AG76" s="389"/>
      <c r="AH76" s="362"/>
      <c r="AI76" s="362"/>
      <c r="AJ76" s="362"/>
      <c r="AK76" s="362"/>
      <c r="AL76" s="362"/>
      <c r="AM76" s="363"/>
      <c r="AN76" s="388"/>
      <c r="AO76" s="389"/>
      <c r="AP76" s="362"/>
      <c r="AQ76" s="362"/>
      <c r="AR76" s="362"/>
      <c r="AS76" s="362"/>
      <c r="AT76" s="362"/>
      <c r="AU76" s="363"/>
      <c r="AV76" s="388"/>
      <c r="AW76" s="389"/>
      <c r="AX76" s="220"/>
      <c r="AY76" s="220"/>
      <c r="AZ76" s="220"/>
      <c r="BA76" s="220"/>
      <c r="BB76" s="220"/>
      <c r="BC76" s="221"/>
      <c r="BD76" s="388"/>
      <c r="BE76" s="389"/>
      <c r="BF76" s="396"/>
      <c r="BG76" s="396"/>
      <c r="BH76" s="396"/>
      <c r="BI76" s="396"/>
      <c r="BJ76" s="396"/>
      <c r="BK76" s="397"/>
      <c r="BL76" s="388"/>
      <c r="BM76" s="349"/>
      <c r="BN76" s="349"/>
      <c r="BO76" s="349"/>
      <c r="BP76" s="349"/>
      <c r="BQ76" s="349"/>
      <c r="BR76" s="349"/>
      <c r="BS76" s="481"/>
      <c r="BT76" s="388"/>
      <c r="BU76" s="389"/>
      <c r="BV76" s="396"/>
      <c r="BW76" s="396"/>
      <c r="BX76" s="397"/>
      <c r="BY76" s="216">
        <v>229510</v>
      </c>
      <c r="BZ76" s="208">
        <v>264653</v>
      </c>
      <c r="CA76" s="208">
        <v>494163</v>
      </c>
      <c r="CB76" s="208">
        <v>239376</v>
      </c>
      <c r="CC76" s="208">
        <v>274579</v>
      </c>
      <c r="CD76" s="284">
        <v>513955</v>
      </c>
      <c r="CE76" s="282"/>
      <c r="CF76" s="282"/>
      <c r="CG76" s="226" t="str">
        <f t="shared" si="263"/>
        <v>-</v>
      </c>
      <c r="CH76" s="227" t="str">
        <f t="shared" si="264"/>
        <v>-</v>
      </c>
      <c r="CI76" s="227" t="str">
        <f t="shared" si="265"/>
        <v>-</v>
      </c>
      <c r="CJ76" s="227" t="str">
        <f t="shared" si="266"/>
        <v>-</v>
      </c>
      <c r="CK76" s="227" t="str">
        <f t="shared" si="267"/>
        <v>-</v>
      </c>
      <c r="CL76" s="228" t="str">
        <f t="shared" si="268"/>
        <v>-</v>
      </c>
      <c r="CM76" s="282"/>
      <c r="CN76" s="282"/>
      <c r="CO76" s="226" t="str">
        <f t="shared" si="269"/>
        <v>-</v>
      </c>
      <c r="CP76" s="227" t="str">
        <f t="shared" si="270"/>
        <v>-</v>
      </c>
      <c r="CQ76" s="227" t="str">
        <f t="shared" si="271"/>
        <v>-</v>
      </c>
      <c r="CR76" s="227" t="str">
        <f t="shared" si="272"/>
        <v>-</v>
      </c>
      <c r="CS76" s="227" t="str">
        <f t="shared" si="273"/>
        <v>-</v>
      </c>
      <c r="CT76" s="228" t="str">
        <f t="shared" si="274"/>
        <v>-</v>
      </c>
      <c r="CU76" s="282"/>
      <c r="CV76" s="282"/>
      <c r="CW76" s="292" t="str">
        <f t="shared" si="275"/>
        <v>-</v>
      </c>
      <c r="CX76" s="234" t="str">
        <f t="shared" si="276"/>
        <v>-</v>
      </c>
      <c r="CY76" s="234" t="str">
        <f t="shared" si="277"/>
        <v>-</v>
      </c>
      <c r="CZ76" s="234" t="str">
        <f t="shared" si="278"/>
        <v>-</v>
      </c>
      <c r="DA76" s="234" t="str">
        <f t="shared" si="279"/>
        <v>-</v>
      </c>
      <c r="DB76" s="235" t="str">
        <f t="shared" si="280"/>
        <v>-</v>
      </c>
      <c r="DC76" s="282"/>
      <c r="DD76" s="282"/>
      <c r="DE76" s="226" t="str">
        <f t="shared" si="281"/>
        <v>-</v>
      </c>
      <c r="DF76" s="227" t="str">
        <f t="shared" si="282"/>
        <v>-</v>
      </c>
      <c r="DG76" s="227" t="str">
        <f t="shared" si="283"/>
        <v>-</v>
      </c>
      <c r="DH76" s="227" t="str">
        <f t="shared" si="284"/>
        <v>-</v>
      </c>
      <c r="DI76" s="227" t="str">
        <f t="shared" si="285"/>
        <v>-</v>
      </c>
      <c r="DJ76" s="228" t="str">
        <f t="shared" si="286"/>
        <v>-</v>
      </c>
      <c r="DK76" s="282"/>
      <c r="DL76" s="282"/>
      <c r="DM76" s="226" t="str">
        <f t="shared" si="287"/>
        <v>-</v>
      </c>
      <c r="DN76" s="227" t="str">
        <f t="shared" si="288"/>
        <v>-</v>
      </c>
      <c r="DO76" s="227" t="str">
        <f t="shared" si="289"/>
        <v>-</v>
      </c>
      <c r="DP76" s="227" t="str">
        <f t="shared" si="290"/>
        <v>-</v>
      </c>
      <c r="DQ76" s="227" t="str">
        <f t="shared" si="291"/>
        <v>-</v>
      </c>
      <c r="DR76" s="228" t="str">
        <f t="shared" si="292"/>
        <v>-</v>
      </c>
      <c r="DS76" s="282"/>
      <c r="DT76" s="282"/>
      <c r="DU76" s="226" t="str">
        <f t="shared" si="293"/>
        <v>-</v>
      </c>
      <c r="DV76" s="227" t="str">
        <f t="shared" si="294"/>
        <v>-</v>
      </c>
      <c r="DW76" s="227" t="str">
        <f t="shared" si="295"/>
        <v>-</v>
      </c>
      <c r="DX76" s="227" t="str">
        <f t="shared" si="296"/>
        <v>-</v>
      </c>
      <c r="DY76" s="227" t="str">
        <f t="shared" si="297"/>
        <v>-</v>
      </c>
      <c r="DZ76" s="228" t="str">
        <f t="shared" si="298"/>
        <v>-</v>
      </c>
      <c r="EA76" s="282"/>
      <c r="EB76" s="282"/>
      <c r="EC76" s="226" t="str">
        <f t="shared" si="299"/>
        <v>-</v>
      </c>
      <c r="ED76" s="227" t="str">
        <f t="shared" si="300"/>
        <v>-</v>
      </c>
      <c r="EE76" s="227" t="str">
        <f t="shared" si="301"/>
        <v>-</v>
      </c>
      <c r="EF76" s="227" t="str">
        <f t="shared" si="302"/>
        <v>-</v>
      </c>
      <c r="EG76" s="227" t="str">
        <f t="shared" si="303"/>
        <v>-</v>
      </c>
      <c r="EH76" s="228" t="str">
        <f t="shared" si="304"/>
        <v>-</v>
      </c>
      <c r="EI76" s="282"/>
      <c r="EJ76" s="282"/>
      <c r="EK76" s="226" t="str">
        <f t="shared" si="305"/>
        <v>-</v>
      </c>
      <c r="EL76" s="227" t="str">
        <f t="shared" si="306"/>
        <v>-</v>
      </c>
      <c r="EM76" s="227" t="str">
        <f t="shared" si="307"/>
        <v>-</v>
      </c>
      <c r="EN76" s="227" t="str">
        <f t="shared" si="308"/>
        <v>-</v>
      </c>
      <c r="EO76" s="227" t="str">
        <f t="shared" si="309"/>
        <v>-</v>
      </c>
      <c r="EP76" s="228" t="str">
        <f t="shared" si="310"/>
        <v>-</v>
      </c>
      <c r="EQ76" s="282"/>
      <c r="ER76" s="282"/>
      <c r="ES76" s="226" t="str">
        <f t="shared" si="311"/>
        <v>-</v>
      </c>
      <c r="ET76" s="227" t="str">
        <f t="shared" si="312"/>
        <v>-</v>
      </c>
      <c r="EU76" s="228" t="str">
        <f t="shared" si="313"/>
        <v>-</v>
      </c>
      <c r="EV76" s="282"/>
      <c r="EW76" s="282"/>
      <c r="EX76" s="301" t="str">
        <f t="shared" si="314"/>
        <v>-</v>
      </c>
      <c r="EY76" s="259" t="str">
        <f t="shared" si="315"/>
        <v>-</v>
      </c>
      <c r="EZ76" s="259" t="str">
        <f t="shared" si="316"/>
        <v>-</v>
      </c>
      <c r="FA76" s="259" t="str">
        <f t="shared" si="317"/>
        <v>-</v>
      </c>
      <c r="FB76" s="259" t="str">
        <f t="shared" si="318"/>
        <v>-</v>
      </c>
      <c r="FC76" s="260" t="str">
        <f t="shared" si="319"/>
        <v>-</v>
      </c>
      <c r="FD76" s="282"/>
      <c r="FE76" s="282"/>
      <c r="FF76" s="301" t="str">
        <f t="shared" si="320"/>
        <v>-</v>
      </c>
      <c r="FG76" s="259" t="str">
        <f t="shared" si="321"/>
        <v>-</v>
      </c>
      <c r="FH76" s="259" t="str">
        <f t="shared" si="322"/>
        <v>-</v>
      </c>
      <c r="FI76" s="259" t="str">
        <f t="shared" si="323"/>
        <v>-</v>
      </c>
      <c r="FJ76" s="259" t="str">
        <f t="shared" si="324"/>
        <v>-</v>
      </c>
      <c r="FK76" s="260" t="str">
        <f t="shared" si="325"/>
        <v>-</v>
      </c>
      <c r="FL76" s="282"/>
      <c r="FM76" s="282"/>
      <c r="FN76" s="301" t="str">
        <f t="shared" si="326"/>
        <v>-</v>
      </c>
      <c r="FO76" s="259" t="str">
        <f t="shared" si="327"/>
        <v>-</v>
      </c>
      <c r="FP76" s="259" t="str">
        <f t="shared" si="328"/>
        <v>-</v>
      </c>
      <c r="FQ76" s="259" t="str">
        <f t="shared" si="329"/>
        <v>-</v>
      </c>
      <c r="FR76" s="259" t="str">
        <f t="shared" si="330"/>
        <v>-</v>
      </c>
      <c r="FS76" s="260" t="str">
        <f t="shared" si="331"/>
        <v>-</v>
      </c>
      <c r="FT76" s="282"/>
      <c r="FU76" s="282"/>
      <c r="FV76" s="301" t="str">
        <f t="shared" si="332"/>
        <v>-</v>
      </c>
      <c r="FW76" s="259" t="str">
        <f t="shared" si="333"/>
        <v>-</v>
      </c>
      <c r="FX76" s="259" t="str">
        <f t="shared" si="334"/>
        <v>-</v>
      </c>
      <c r="FY76" s="259" t="str">
        <f t="shared" si="335"/>
        <v>-</v>
      </c>
      <c r="FZ76" s="259" t="str">
        <f t="shared" si="336"/>
        <v>-</v>
      </c>
      <c r="GA76" s="260" t="str">
        <f t="shared" si="337"/>
        <v>-</v>
      </c>
      <c r="GB76" s="282"/>
      <c r="GC76" s="282"/>
      <c r="GD76" s="301" t="str">
        <f t="shared" si="338"/>
        <v>-</v>
      </c>
      <c r="GE76" s="259" t="str">
        <f t="shared" si="339"/>
        <v>-</v>
      </c>
      <c r="GF76" s="259" t="str">
        <f t="shared" si="340"/>
        <v>-</v>
      </c>
      <c r="GG76" s="259" t="str">
        <f t="shared" si="341"/>
        <v>-</v>
      </c>
      <c r="GH76" s="259" t="str">
        <f t="shared" si="342"/>
        <v>-</v>
      </c>
      <c r="GI76" s="260" t="str">
        <f t="shared" si="343"/>
        <v>-</v>
      </c>
      <c r="GJ76" s="282"/>
      <c r="GK76" s="282"/>
      <c r="GL76" s="301" t="str">
        <f t="shared" si="344"/>
        <v>-</v>
      </c>
      <c r="GM76" s="259" t="str">
        <f t="shared" si="345"/>
        <v>-</v>
      </c>
      <c r="GN76" s="259" t="str">
        <f t="shared" si="346"/>
        <v>-</v>
      </c>
      <c r="GO76" s="259" t="str">
        <f t="shared" si="347"/>
        <v>-</v>
      </c>
      <c r="GP76" s="259" t="str">
        <f t="shared" si="348"/>
        <v>-</v>
      </c>
      <c r="GQ76" s="260" t="str">
        <f t="shared" si="349"/>
        <v>-</v>
      </c>
      <c r="GR76" s="282"/>
      <c r="GS76" s="282"/>
      <c r="GT76" s="301" t="str">
        <f t="shared" si="350"/>
        <v>-</v>
      </c>
      <c r="GU76" s="259" t="str">
        <f t="shared" si="351"/>
        <v>-</v>
      </c>
      <c r="GV76" s="259" t="str">
        <f t="shared" si="352"/>
        <v>-</v>
      </c>
      <c r="GW76" s="259" t="str">
        <f t="shared" si="353"/>
        <v>-</v>
      </c>
      <c r="GX76" s="259" t="str">
        <f t="shared" si="354"/>
        <v>-</v>
      </c>
      <c r="GY76" s="260" t="str">
        <f t="shared" si="355"/>
        <v>-</v>
      </c>
      <c r="GZ76" s="282"/>
      <c r="HA76" s="282"/>
      <c r="HB76" s="301" t="str">
        <f t="shared" si="356"/>
        <v>-</v>
      </c>
      <c r="HC76" s="259" t="str">
        <f t="shared" si="357"/>
        <v>-</v>
      </c>
      <c r="HD76" s="259" t="str">
        <f t="shared" si="358"/>
        <v>-</v>
      </c>
      <c r="HE76" s="259" t="str">
        <f t="shared" si="359"/>
        <v>-</v>
      </c>
      <c r="HF76" s="259" t="str">
        <f t="shared" si="360"/>
        <v>-</v>
      </c>
      <c r="HG76" s="260" t="str">
        <f t="shared" si="361"/>
        <v>-</v>
      </c>
      <c r="HH76" s="282"/>
      <c r="HI76" s="282"/>
      <c r="HJ76" s="301" t="str">
        <f t="shared" si="362"/>
        <v>-</v>
      </c>
      <c r="HK76" s="259" t="str">
        <f t="shared" si="363"/>
        <v>-</v>
      </c>
      <c r="HL76" s="260" t="str">
        <f t="shared" si="364"/>
        <v>-</v>
      </c>
      <c r="HM76" s="428" t="str">
        <f t="shared" si="365"/>
        <v>-</v>
      </c>
      <c r="HN76" s="429" t="str">
        <f t="shared" si="366"/>
        <v>-</v>
      </c>
      <c r="HO76" s="429" t="str">
        <f t="shared" si="367"/>
        <v>-</v>
      </c>
      <c r="HP76" s="429" t="str">
        <f t="shared" si="368"/>
        <v>-</v>
      </c>
      <c r="HQ76" s="429" t="str">
        <f t="shared" si="369"/>
        <v>-</v>
      </c>
      <c r="HR76" s="430" t="str">
        <f t="shared" si="370"/>
        <v>-</v>
      </c>
      <c r="HS76" s="450"/>
      <c r="HT76" s="450"/>
      <c r="HU76" s="428" t="str">
        <f t="shared" si="371"/>
        <v>-</v>
      </c>
      <c r="HV76" s="429" t="str">
        <f t="shared" si="372"/>
        <v>-</v>
      </c>
      <c r="HW76" s="429" t="str">
        <f t="shared" si="373"/>
        <v>-</v>
      </c>
      <c r="HX76" s="429" t="str">
        <f t="shared" si="374"/>
        <v>-</v>
      </c>
      <c r="HY76" s="429" t="str">
        <f t="shared" si="375"/>
        <v>-</v>
      </c>
      <c r="HZ76" s="430" t="str">
        <f t="shared" si="376"/>
        <v>-</v>
      </c>
      <c r="IA76" s="450"/>
      <c r="IB76" s="450"/>
      <c r="IC76" s="428" t="str">
        <f t="shared" si="377"/>
        <v>-</v>
      </c>
      <c r="ID76" s="429" t="str">
        <f t="shared" si="378"/>
        <v>-</v>
      </c>
      <c r="IE76" s="429" t="str">
        <f t="shared" si="379"/>
        <v>-</v>
      </c>
      <c r="IF76" s="429" t="str">
        <f t="shared" si="380"/>
        <v>-</v>
      </c>
      <c r="IG76" s="429" t="str">
        <f t="shared" si="381"/>
        <v>-</v>
      </c>
      <c r="IH76" s="430" t="str">
        <f t="shared" si="382"/>
        <v>-</v>
      </c>
      <c r="II76" s="450"/>
      <c r="IJ76" s="450"/>
      <c r="IK76" s="428" t="str">
        <f t="shared" si="383"/>
        <v>-</v>
      </c>
      <c r="IL76" s="429" t="str">
        <f t="shared" si="384"/>
        <v>-</v>
      </c>
      <c r="IM76" s="429" t="str">
        <f t="shared" si="385"/>
        <v>-</v>
      </c>
      <c r="IN76" s="429" t="str">
        <f t="shared" si="386"/>
        <v>-</v>
      </c>
      <c r="IO76" s="429" t="str">
        <f t="shared" si="387"/>
        <v>-</v>
      </c>
      <c r="IP76" s="430" t="str">
        <f t="shared" si="388"/>
        <v>-</v>
      </c>
      <c r="IQ76" s="450"/>
      <c r="IR76" s="450"/>
      <c r="IS76" s="428" t="str">
        <f t="shared" si="389"/>
        <v>-</v>
      </c>
      <c r="IT76" s="429" t="str">
        <f t="shared" si="390"/>
        <v>-</v>
      </c>
      <c r="IU76" s="429" t="str">
        <f t="shared" si="391"/>
        <v>-</v>
      </c>
      <c r="IV76" s="429" t="str">
        <f t="shared" si="392"/>
        <v>-</v>
      </c>
      <c r="IW76" s="429" t="str">
        <f t="shared" si="393"/>
        <v>-</v>
      </c>
      <c r="IX76" s="430" t="str">
        <f t="shared" si="394"/>
        <v>-</v>
      </c>
      <c r="IY76" s="450"/>
      <c r="IZ76" s="450"/>
      <c r="JA76" s="428" t="str">
        <f t="shared" si="395"/>
        <v>-</v>
      </c>
      <c r="JB76" s="429" t="str">
        <f t="shared" si="396"/>
        <v>-</v>
      </c>
      <c r="JC76" s="429" t="str">
        <f t="shared" si="397"/>
        <v>-</v>
      </c>
      <c r="JD76" s="429" t="str">
        <f t="shared" si="398"/>
        <v>-</v>
      </c>
      <c r="JE76" s="429" t="str">
        <f t="shared" si="399"/>
        <v>-</v>
      </c>
      <c r="JF76" s="430" t="str">
        <f t="shared" si="400"/>
        <v>-</v>
      </c>
      <c r="JG76" s="450"/>
      <c r="JH76" s="450"/>
      <c r="JI76" s="428" t="str">
        <f t="shared" si="401"/>
        <v>-</v>
      </c>
      <c r="JJ76" s="429" t="str">
        <f t="shared" si="402"/>
        <v>-</v>
      </c>
      <c r="JK76" s="429" t="str">
        <f t="shared" si="403"/>
        <v>-</v>
      </c>
      <c r="JL76" s="429" t="str">
        <f t="shared" si="404"/>
        <v>-</v>
      </c>
      <c r="JM76" s="429" t="str">
        <f t="shared" si="405"/>
        <v>-</v>
      </c>
      <c r="JN76" s="430" t="str">
        <f t="shared" si="406"/>
        <v>-</v>
      </c>
      <c r="JO76" s="450"/>
      <c r="JP76" s="450"/>
      <c r="JQ76" s="428" t="str">
        <f t="shared" si="407"/>
        <v>-</v>
      </c>
      <c r="JR76" s="429" t="str">
        <f t="shared" si="408"/>
        <v>-</v>
      </c>
      <c r="JS76" s="429" t="str">
        <f t="shared" si="409"/>
        <v>-</v>
      </c>
      <c r="JT76" s="429" t="str">
        <f t="shared" si="410"/>
        <v>-</v>
      </c>
      <c r="JU76" s="429" t="str">
        <f t="shared" si="411"/>
        <v>-</v>
      </c>
      <c r="JV76" s="430" t="str">
        <f t="shared" si="412"/>
        <v>-</v>
      </c>
      <c r="JW76" s="450"/>
      <c r="JX76" s="450"/>
      <c r="JY76" s="428" t="str">
        <f t="shared" si="413"/>
        <v>-</v>
      </c>
      <c r="JZ76" s="429" t="str">
        <f t="shared" si="414"/>
        <v>-</v>
      </c>
      <c r="KA76" s="430" t="str">
        <f t="shared" si="415"/>
        <v>-</v>
      </c>
      <c r="KB76" s="172"/>
      <c r="KC76" s="355"/>
      <c r="KD76" s="355"/>
      <c r="KE76" s="355"/>
      <c r="KF76" s="355"/>
      <c r="KG76" s="355"/>
      <c r="KH76" s="355"/>
      <c r="KI76" s="358"/>
      <c r="KJ76" s="358"/>
      <c r="KK76" s="358"/>
      <c r="KL76" s="358"/>
      <c r="KM76" s="358"/>
      <c r="KN76" s="358"/>
      <c r="KO76" s="358"/>
      <c r="KP76" s="358"/>
      <c r="KQ76" s="358"/>
      <c r="KR76" s="358"/>
      <c r="KS76" s="358"/>
      <c r="KT76" s="358"/>
      <c r="KU76" s="358"/>
      <c r="KV76" s="358"/>
      <c r="KW76" s="358"/>
      <c r="KX76" s="358"/>
      <c r="KY76" s="358"/>
      <c r="KZ76" s="358"/>
      <c r="LA76" s="358"/>
      <c r="LB76" s="358"/>
      <c r="LC76" s="358"/>
      <c r="LD76" s="358"/>
      <c r="LE76" s="358"/>
      <c r="LF76" s="358"/>
      <c r="LG76" s="358"/>
      <c r="LH76" s="358"/>
      <c r="LI76" s="358"/>
      <c r="LJ76" s="358"/>
      <c r="LK76" s="358"/>
      <c r="LL76" s="358"/>
      <c r="LM76" s="358"/>
      <c r="LN76" s="358"/>
      <c r="LO76" s="358"/>
      <c r="LP76" s="358"/>
      <c r="LQ76" s="358"/>
      <c r="LR76" s="358"/>
      <c r="LS76" s="344"/>
      <c r="LT76" s="344"/>
      <c r="LU76" s="344"/>
      <c r="LV76" s="344"/>
      <c r="LW76" s="344"/>
      <c r="LX76" s="344"/>
      <c r="LY76" s="358"/>
      <c r="LZ76" s="358"/>
      <c r="MA76" s="405"/>
    </row>
    <row r="77" spans="1:339" x14ac:dyDescent="0.2">
      <c r="A77" s="310" t="s">
        <v>320</v>
      </c>
      <c r="B77" s="172">
        <v>0</v>
      </c>
      <c r="C77" s="172">
        <v>0</v>
      </c>
      <c r="D77" s="172" t="s">
        <v>339</v>
      </c>
      <c r="E77" s="172"/>
      <c r="F77" s="173"/>
      <c r="G77" s="218" t="s">
        <v>21</v>
      </c>
      <c r="H77" s="348"/>
      <c r="I77" s="349"/>
      <c r="J77" s="362"/>
      <c r="K77" s="362"/>
      <c r="L77" s="362"/>
      <c r="M77" s="362"/>
      <c r="N77" s="362"/>
      <c r="O77" s="363"/>
      <c r="P77" s="388"/>
      <c r="Q77" s="389"/>
      <c r="R77" s="362"/>
      <c r="S77" s="362"/>
      <c r="T77" s="362"/>
      <c r="U77" s="362"/>
      <c r="V77" s="362"/>
      <c r="W77" s="363"/>
      <c r="X77" s="388"/>
      <c r="Y77" s="389"/>
      <c r="Z77" s="362"/>
      <c r="AA77" s="362"/>
      <c r="AB77" s="362"/>
      <c r="AC77" s="362"/>
      <c r="AD77" s="362"/>
      <c r="AE77" s="363"/>
      <c r="AF77" s="388"/>
      <c r="AG77" s="389"/>
      <c r="AH77" s="362"/>
      <c r="AI77" s="362"/>
      <c r="AJ77" s="362"/>
      <c r="AK77" s="362"/>
      <c r="AL77" s="362"/>
      <c r="AM77" s="363"/>
      <c r="AN77" s="388"/>
      <c r="AO77" s="389"/>
      <c r="AP77" s="362"/>
      <c r="AQ77" s="362"/>
      <c r="AR77" s="362"/>
      <c r="AS77" s="362"/>
      <c r="AT77" s="362"/>
      <c r="AU77" s="363"/>
      <c r="AV77" s="388"/>
      <c r="AW77" s="389"/>
      <c r="AX77" s="220"/>
      <c r="AY77" s="220"/>
      <c r="AZ77" s="220"/>
      <c r="BA77" s="220"/>
      <c r="BB77" s="220"/>
      <c r="BC77" s="221"/>
      <c r="BD77" s="388"/>
      <c r="BE77" s="389"/>
      <c r="BF77" s="396"/>
      <c r="BG77" s="396"/>
      <c r="BH77" s="396"/>
      <c r="BI77" s="396"/>
      <c r="BJ77" s="396"/>
      <c r="BK77" s="397"/>
      <c r="BL77" s="388"/>
      <c r="BM77" s="349"/>
      <c r="BN77" s="349"/>
      <c r="BO77" s="349"/>
      <c r="BP77" s="349"/>
      <c r="BQ77" s="349"/>
      <c r="BR77" s="349"/>
      <c r="BS77" s="481"/>
      <c r="BT77" s="388"/>
      <c r="BU77" s="389"/>
      <c r="BV77" s="396"/>
      <c r="BW77" s="396"/>
      <c r="BX77" s="397"/>
      <c r="BY77" s="216">
        <v>301873</v>
      </c>
      <c r="BZ77" s="208">
        <v>337241</v>
      </c>
      <c r="CA77" s="208">
        <v>639114</v>
      </c>
      <c r="CB77" s="208">
        <v>313155</v>
      </c>
      <c r="CC77" s="208">
        <v>346540</v>
      </c>
      <c r="CD77" s="284">
        <v>659695</v>
      </c>
      <c r="CE77" s="282"/>
      <c r="CF77" s="282"/>
      <c r="CG77" s="226" t="str">
        <f t="shared" si="263"/>
        <v>-</v>
      </c>
      <c r="CH77" s="227" t="str">
        <f t="shared" si="264"/>
        <v>-</v>
      </c>
      <c r="CI77" s="227" t="str">
        <f t="shared" si="265"/>
        <v>-</v>
      </c>
      <c r="CJ77" s="227" t="str">
        <f t="shared" si="266"/>
        <v>-</v>
      </c>
      <c r="CK77" s="227" t="str">
        <f t="shared" si="267"/>
        <v>-</v>
      </c>
      <c r="CL77" s="228" t="str">
        <f t="shared" si="268"/>
        <v>-</v>
      </c>
      <c r="CM77" s="282"/>
      <c r="CN77" s="282"/>
      <c r="CO77" s="226" t="str">
        <f t="shared" si="269"/>
        <v>-</v>
      </c>
      <c r="CP77" s="227" t="str">
        <f t="shared" si="270"/>
        <v>-</v>
      </c>
      <c r="CQ77" s="227" t="str">
        <f t="shared" si="271"/>
        <v>-</v>
      </c>
      <c r="CR77" s="227" t="str">
        <f t="shared" si="272"/>
        <v>-</v>
      </c>
      <c r="CS77" s="227" t="str">
        <f t="shared" si="273"/>
        <v>-</v>
      </c>
      <c r="CT77" s="228" t="str">
        <f t="shared" si="274"/>
        <v>-</v>
      </c>
      <c r="CU77" s="282"/>
      <c r="CV77" s="282"/>
      <c r="CW77" s="292" t="str">
        <f t="shared" si="275"/>
        <v>-</v>
      </c>
      <c r="CX77" s="234" t="str">
        <f t="shared" si="276"/>
        <v>-</v>
      </c>
      <c r="CY77" s="234" t="str">
        <f t="shared" si="277"/>
        <v>-</v>
      </c>
      <c r="CZ77" s="234" t="str">
        <f t="shared" si="278"/>
        <v>-</v>
      </c>
      <c r="DA77" s="234" t="str">
        <f t="shared" si="279"/>
        <v>-</v>
      </c>
      <c r="DB77" s="235" t="str">
        <f t="shared" si="280"/>
        <v>-</v>
      </c>
      <c r="DC77" s="282"/>
      <c r="DD77" s="282"/>
      <c r="DE77" s="226" t="str">
        <f t="shared" si="281"/>
        <v>-</v>
      </c>
      <c r="DF77" s="227" t="str">
        <f t="shared" si="282"/>
        <v>-</v>
      </c>
      <c r="DG77" s="227" t="str">
        <f t="shared" si="283"/>
        <v>-</v>
      </c>
      <c r="DH77" s="227" t="str">
        <f t="shared" si="284"/>
        <v>-</v>
      </c>
      <c r="DI77" s="227" t="str">
        <f t="shared" si="285"/>
        <v>-</v>
      </c>
      <c r="DJ77" s="228" t="str">
        <f t="shared" si="286"/>
        <v>-</v>
      </c>
      <c r="DK77" s="282"/>
      <c r="DL77" s="282"/>
      <c r="DM77" s="226" t="str">
        <f t="shared" si="287"/>
        <v>-</v>
      </c>
      <c r="DN77" s="227" t="str">
        <f t="shared" si="288"/>
        <v>-</v>
      </c>
      <c r="DO77" s="227" t="str">
        <f t="shared" si="289"/>
        <v>-</v>
      </c>
      <c r="DP77" s="227" t="str">
        <f t="shared" si="290"/>
        <v>-</v>
      </c>
      <c r="DQ77" s="227" t="str">
        <f t="shared" si="291"/>
        <v>-</v>
      </c>
      <c r="DR77" s="228" t="str">
        <f t="shared" si="292"/>
        <v>-</v>
      </c>
      <c r="DS77" s="282"/>
      <c r="DT77" s="282"/>
      <c r="DU77" s="226" t="str">
        <f t="shared" si="293"/>
        <v>-</v>
      </c>
      <c r="DV77" s="227" t="str">
        <f t="shared" si="294"/>
        <v>-</v>
      </c>
      <c r="DW77" s="227" t="str">
        <f t="shared" si="295"/>
        <v>-</v>
      </c>
      <c r="DX77" s="227" t="str">
        <f t="shared" si="296"/>
        <v>-</v>
      </c>
      <c r="DY77" s="227" t="str">
        <f t="shared" si="297"/>
        <v>-</v>
      </c>
      <c r="DZ77" s="228" t="str">
        <f t="shared" si="298"/>
        <v>-</v>
      </c>
      <c r="EA77" s="282"/>
      <c r="EB77" s="282"/>
      <c r="EC77" s="226" t="str">
        <f t="shared" si="299"/>
        <v>-</v>
      </c>
      <c r="ED77" s="227" t="str">
        <f t="shared" si="300"/>
        <v>-</v>
      </c>
      <c r="EE77" s="227" t="str">
        <f t="shared" si="301"/>
        <v>-</v>
      </c>
      <c r="EF77" s="227" t="str">
        <f t="shared" si="302"/>
        <v>-</v>
      </c>
      <c r="EG77" s="227" t="str">
        <f t="shared" si="303"/>
        <v>-</v>
      </c>
      <c r="EH77" s="228" t="str">
        <f t="shared" si="304"/>
        <v>-</v>
      </c>
      <c r="EI77" s="282"/>
      <c r="EJ77" s="282"/>
      <c r="EK77" s="226" t="str">
        <f t="shared" si="305"/>
        <v>-</v>
      </c>
      <c r="EL77" s="227" t="str">
        <f t="shared" si="306"/>
        <v>-</v>
      </c>
      <c r="EM77" s="227" t="str">
        <f t="shared" si="307"/>
        <v>-</v>
      </c>
      <c r="EN77" s="227" t="str">
        <f t="shared" si="308"/>
        <v>-</v>
      </c>
      <c r="EO77" s="227" t="str">
        <f t="shared" si="309"/>
        <v>-</v>
      </c>
      <c r="EP77" s="228" t="str">
        <f t="shared" si="310"/>
        <v>-</v>
      </c>
      <c r="EQ77" s="282"/>
      <c r="ER77" s="282"/>
      <c r="ES77" s="226" t="str">
        <f t="shared" si="311"/>
        <v>-</v>
      </c>
      <c r="ET77" s="227" t="str">
        <f t="shared" si="312"/>
        <v>-</v>
      </c>
      <c r="EU77" s="228" t="str">
        <f t="shared" si="313"/>
        <v>-</v>
      </c>
      <c r="EV77" s="282"/>
      <c r="EW77" s="282"/>
      <c r="EX77" s="301" t="str">
        <f t="shared" si="314"/>
        <v>-</v>
      </c>
      <c r="EY77" s="259" t="str">
        <f t="shared" si="315"/>
        <v>-</v>
      </c>
      <c r="EZ77" s="259" t="str">
        <f t="shared" si="316"/>
        <v>-</v>
      </c>
      <c r="FA77" s="259" t="str">
        <f t="shared" si="317"/>
        <v>-</v>
      </c>
      <c r="FB77" s="259" t="str">
        <f t="shared" si="318"/>
        <v>-</v>
      </c>
      <c r="FC77" s="260" t="str">
        <f t="shared" si="319"/>
        <v>-</v>
      </c>
      <c r="FD77" s="282"/>
      <c r="FE77" s="282"/>
      <c r="FF77" s="301" t="str">
        <f t="shared" si="320"/>
        <v>-</v>
      </c>
      <c r="FG77" s="259" t="str">
        <f t="shared" si="321"/>
        <v>-</v>
      </c>
      <c r="FH77" s="259" t="str">
        <f t="shared" si="322"/>
        <v>-</v>
      </c>
      <c r="FI77" s="259" t="str">
        <f t="shared" si="323"/>
        <v>-</v>
      </c>
      <c r="FJ77" s="259" t="str">
        <f t="shared" si="324"/>
        <v>-</v>
      </c>
      <c r="FK77" s="260" t="str">
        <f t="shared" si="325"/>
        <v>-</v>
      </c>
      <c r="FL77" s="282"/>
      <c r="FM77" s="282"/>
      <c r="FN77" s="301" t="str">
        <f t="shared" si="326"/>
        <v>-</v>
      </c>
      <c r="FO77" s="259" t="str">
        <f t="shared" si="327"/>
        <v>-</v>
      </c>
      <c r="FP77" s="259" t="str">
        <f t="shared" si="328"/>
        <v>-</v>
      </c>
      <c r="FQ77" s="259" t="str">
        <f t="shared" si="329"/>
        <v>-</v>
      </c>
      <c r="FR77" s="259" t="str">
        <f t="shared" si="330"/>
        <v>-</v>
      </c>
      <c r="FS77" s="260" t="str">
        <f t="shared" si="331"/>
        <v>-</v>
      </c>
      <c r="FT77" s="282"/>
      <c r="FU77" s="282"/>
      <c r="FV77" s="301" t="str">
        <f t="shared" si="332"/>
        <v>-</v>
      </c>
      <c r="FW77" s="259" t="str">
        <f t="shared" si="333"/>
        <v>-</v>
      </c>
      <c r="FX77" s="259" t="str">
        <f t="shared" si="334"/>
        <v>-</v>
      </c>
      <c r="FY77" s="259" t="str">
        <f t="shared" si="335"/>
        <v>-</v>
      </c>
      <c r="FZ77" s="259" t="str">
        <f t="shared" si="336"/>
        <v>-</v>
      </c>
      <c r="GA77" s="260" t="str">
        <f t="shared" si="337"/>
        <v>-</v>
      </c>
      <c r="GB77" s="282"/>
      <c r="GC77" s="282"/>
      <c r="GD77" s="301" t="str">
        <f t="shared" si="338"/>
        <v>-</v>
      </c>
      <c r="GE77" s="259" t="str">
        <f t="shared" si="339"/>
        <v>-</v>
      </c>
      <c r="GF77" s="259" t="str">
        <f t="shared" si="340"/>
        <v>-</v>
      </c>
      <c r="GG77" s="259" t="str">
        <f t="shared" si="341"/>
        <v>-</v>
      </c>
      <c r="GH77" s="259" t="str">
        <f t="shared" si="342"/>
        <v>-</v>
      </c>
      <c r="GI77" s="260" t="str">
        <f t="shared" si="343"/>
        <v>-</v>
      </c>
      <c r="GJ77" s="282"/>
      <c r="GK77" s="282"/>
      <c r="GL77" s="301" t="str">
        <f t="shared" si="344"/>
        <v>-</v>
      </c>
      <c r="GM77" s="259" t="str">
        <f t="shared" si="345"/>
        <v>-</v>
      </c>
      <c r="GN77" s="259" t="str">
        <f t="shared" si="346"/>
        <v>-</v>
      </c>
      <c r="GO77" s="259" t="str">
        <f t="shared" si="347"/>
        <v>-</v>
      </c>
      <c r="GP77" s="259" t="str">
        <f t="shared" si="348"/>
        <v>-</v>
      </c>
      <c r="GQ77" s="260" t="str">
        <f t="shared" si="349"/>
        <v>-</v>
      </c>
      <c r="GR77" s="282"/>
      <c r="GS77" s="282"/>
      <c r="GT77" s="301" t="str">
        <f t="shared" si="350"/>
        <v>-</v>
      </c>
      <c r="GU77" s="259" t="str">
        <f t="shared" si="351"/>
        <v>-</v>
      </c>
      <c r="GV77" s="259" t="str">
        <f t="shared" si="352"/>
        <v>-</v>
      </c>
      <c r="GW77" s="259" t="str">
        <f t="shared" si="353"/>
        <v>-</v>
      </c>
      <c r="GX77" s="259" t="str">
        <f t="shared" si="354"/>
        <v>-</v>
      </c>
      <c r="GY77" s="260" t="str">
        <f t="shared" si="355"/>
        <v>-</v>
      </c>
      <c r="GZ77" s="282"/>
      <c r="HA77" s="282"/>
      <c r="HB77" s="301" t="str">
        <f t="shared" si="356"/>
        <v>-</v>
      </c>
      <c r="HC77" s="259" t="str">
        <f t="shared" si="357"/>
        <v>-</v>
      </c>
      <c r="HD77" s="259" t="str">
        <f t="shared" si="358"/>
        <v>-</v>
      </c>
      <c r="HE77" s="259" t="str">
        <f t="shared" si="359"/>
        <v>-</v>
      </c>
      <c r="HF77" s="259" t="str">
        <f t="shared" si="360"/>
        <v>-</v>
      </c>
      <c r="HG77" s="260" t="str">
        <f t="shared" si="361"/>
        <v>-</v>
      </c>
      <c r="HH77" s="282"/>
      <c r="HI77" s="282"/>
      <c r="HJ77" s="301" t="str">
        <f t="shared" si="362"/>
        <v>-</v>
      </c>
      <c r="HK77" s="259" t="str">
        <f t="shared" si="363"/>
        <v>-</v>
      </c>
      <c r="HL77" s="260" t="str">
        <f t="shared" si="364"/>
        <v>-</v>
      </c>
      <c r="HM77" s="428" t="str">
        <f t="shared" si="365"/>
        <v>-</v>
      </c>
      <c r="HN77" s="429" t="str">
        <f t="shared" si="366"/>
        <v>-</v>
      </c>
      <c r="HO77" s="429" t="str">
        <f t="shared" si="367"/>
        <v>-</v>
      </c>
      <c r="HP77" s="429" t="str">
        <f t="shared" si="368"/>
        <v>-</v>
      </c>
      <c r="HQ77" s="429" t="str">
        <f t="shared" si="369"/>
        <v>-</v>
      </c>
      <c r="HR77" s="430" t="str">
        <f t="shared" si="370"/>
        <v>-</v>
      </c>
      <c r="HS77" s="450"/>
      <c r="HT77" s="450"/>
      <c r="HU77" s="428" t="str">
        <f t="shared" si="371"/>
        <v>-</v>
      </c>
      <c r="HV77" s="429" t="str">
        <f t="shared" si="372"/>
        <v>-</v>
      </c>
      <c r="HW77" s="429" t="str">
        <f t="shared" si="373"/>
        <v>-</v>
      </c>
      <c r="HX77" s="429" t="str">
        <f t="shared" si="374"/>
        <v>-</v>
      </c>
      <c r="HY77" s="429" t="str">
        <f t="shared" si="375"/>
        <v>-</v>
      </c>
      <c r="HZ77" s="430" t="str">
        <f t="shared" si="376"/>
        <v>-</v>
      </c>
      <c r="IA77" s="450"/>
      <c r="IB77" s="450"/>
      <c r="IC77" s="428" t="str">
        <f t="shared" si="377"/>
        <v>-</v>
      </c>
      <c r="ID77" s="429" t="str">
        <f t="shared" si="378"/>
        <v>-</v>
      </c>
      <c r="IE77" s="429" t="str">
        <f t="shared" si="379"/>
        <v>-</v>
      </c>
      <c r="IF77" s="429" t="str">
        <f t="shared" si="380"/>
        <v>-</v>
      </c>
      <c r="IG77" s="429" t="str">
        <f t="shared" si="381"/>
        <v>-</v>
      </c>
      <c r="IH77" s="430" t="str">
        <f t="shared" si="382"/>
        <v>-</v>
      </c>
      <c r="II77" s="450"/>
      <c r="IJ77" s="450"/>
      <c r="IK77" s="428" t="str">
        <f t="shared" si="383"/>
        <v>-</v>
      </c>
      <c r="IL77" s="429" t="str">
        <f t="shared" si="384"/>
        <v>-</v>
      </c>
      <c r="IM77" s="429" t="str">
        <f t="shared" si="385"/>
        <v>-</v>
      </c>
      <c r="IN77" s="429" t="str">
        <f t="shared" si="386"/>
        <v>-</v>
      </c>
      <c r="IO77" s="429" t="str">
        <f t="shared" si="387"/>
        <v>-</v>
      </c>
      <c r="IP77" s="430" t="str">
        <f t="shared" si="388"/>
        <v>-</v>
      </c>
      <c r="IQ77" s="450"/>
      <c r="IR77" s="450"/>
      <c r="IS77" s="428" t="str">
        <f t="shared" si="389"/>
        <v>-</v>
      </c>
      <c r="IT77" s="429" t="str">
        <f t="shared" si="390"/>
        <v>-</v>
      </c>
      <c r="IU77" s="429" t="str">
        <f t="shared" si="391"/>
        <v>-</v>
      </c>
      <c r="IV77" s="429" t="str">
        <f t="shared" si="392"/>
        <v>-</v>
      </c>
      <c r="IW77" s="429" t="str">
        <f t="shared" si="393"/>
        <v>-</v>
      </c>
      <c r="IX77" s="430" t="str">
        <f t="shared" si="394"/>
        <v>-</v>
      </c>
      <c r="IY77" s="450"/>
      <c r="IZ77" s="450"/>
      <c r="JA77" s="428" t="str">
        <f t="shared" si="395"/>
        <v>-</v>
      </c>
      <c r="JB77" s="429" t="str">
        <f t="shared" si="396"/>
        <v>-</v>
      </c>
      <c r="JC77" s="429" t="str">
        <f t="shared" si="397"/>
        <v>-</v>
      </c>
      <c r="JD77" s="429" t="str">
        <f t="shared" si="398"/>
        <v>-</v>
      </c>
      <c r="JE77" s="429" t="str">
        <f t="shared" si="399"/>
        <v>-</v>
      </c>
      <c r="JF77" s="430" t="str">
        <f t="shared" si="400"/>
        <v>-</v>
      </c>
      <c r="JG77" s="450"/>
      <c r="JH77" s="450"/>
      <c r="JI77" s="428" t="str">
        <f t="shared" si="401"/>
        <v>-</v>
      </c>
      <c r="JJ77" s="429" t="str">
        <f t="shared" si="402"/>
        <v>-</v>
      </c>
      <c r="JK77" s="429" t="str">
        <f t="shared" si="403"/>
        <v>-</v>
      </c>
      <c r="JL77" s="429" t="str">
        <f t="shared" si="404"/>
        <v>-</v>
      </c>
      <c r="JM77" s="429" t="str">
        <f t="shared" si="405"/>
        <v>-</v>
      </c>
      <c r="JN77" s="430" t="str">
        <f t="shared" si="406"/>
        <v>-</v>
      </c>
      <c r="JO77" s="450"/>
      <c r="JP77" s="450"/>
      <c r="JQ77" s="428" t="str">
        <f t="shared" si="407"/>
        <v>-</v>
      </c>
      <c r="JR77" s="429" t="str">
        <f t="shared" si="408"/>
        <v>-</v>
      </c>
      <c r="JS77" s="429" t="str">
        <f t="shared" si="409"/>
        <v>-</v>
      </c>
      <c r="JT77" s="429" t="str">
        <f t="shared" si="410"/>
        <v>-</v>
      </c>
      <c r="JU77" s="429" t="str">
        <f t="shared" si="411"/>
        <v>-</v>
      </c>
      <c r="JV77" s="430" t="str">
        <f t="shared" si="412"/>
        <v>-</v>
      </c>
      <c r="JW77" s="450"/>
      <c r="JX77" s="450"/>
      <c r="JY77" s="428" t="str">
        <f t="shared" si="413"/>
        <v>-</v>
      </c>
      <c r="JZ77" s="429" t="str">
        <f t="shared" si="414"/>
        <v>-</v>
      </c>
      <c r="KA77" s="430" t="str">
        <f t="shared" si="415"/>
        <v>-</v>
      </c>
      <c r="KB77" s="172"/>
      <c r="KC77" s="355"/>
      <c r="KD77" s="355"/>
      <c r="KE77" s="355"/>
      <c r="KF77" s="355"/>
      <c r="KG77" s="355"/>
      <c r="KH77" s="355"/>
      <c r="KI77" s="358"/>
      <c r="KJ77" s="358"/>
      <c r="KK77" s="358"/>
      <c r="KL77" s="358"/>
      <c r="KM77" s="358"/>
      <c r="KN77" s="358"/>
      <c r="KO77" s="358"/>
      <c r="KP77" s="358"/>
      <c r="KQ77" s="358"/>
      <c r="KR77" s="358"/>
      <c r="KS77" s="358"/>
      <c r="KT77" s="358"/>
      <c r="KU77" s="358"/>
      <c r="KV77" s="358"/>
      <c r="KW77" s="358"/>
      <c r="KX77" s="358"/>
      <c r="KY77" s="358"/>
      <c r="KZ77" s="358"/>
      <c r="LA77" s="358"/>
      <c r="LB77" s="358"/>
      <c r="LC77" s="358"/>
      <c r="LD77" s="358"/>
      <c r="LE77" s="358"/>
      <c r="LF77" s="358"/>
      <c r="LG77" s="358"/>
      <c r="LH77" s="358"/>
      <c r="LI77" s="358"/>
      <c r="LJ77" s="358"/>
      <c r="LK77" s="358"/>
      <c r="LL77" s="358"/>
      <c r="LM77" s="358"/>
      <c r="LN77" s="358"/>
      <c r="LO77" s="358"/>
      <c r="LP77" s="358"/>
      <c r="LQ77" s="358"/>
      <c r="LR77" s="358"/>
      <c r="LS77" s="344"/>
      <c r="LT77" s="344"/>
      <c r="LU77" s="344"/>
      <c r="LV77" s="344"/>
      <c r="LW77" s="344"/>
      <c r="LX77" s="344"/>
      <c r="LY77" s="358"/>
      <c r="LZ77" s="358"/>
      <c r="MA77" s="405"/>
    </row>
    <row r="78" spans="1:339" x14ac:dyDescent="0.2">
      <c r="A78" s="310" t="s">
        <v>320</v>
      </c>
      <c r="B78" s="172">
        <v>0</v>
      </c>
      <c r="C78" s="172">
        <v>0</v>
      </c>
      <c r="D78" s="172" t="s">
        <v>339</v>
      </c>
      <c r="E78" s="172"/>
      <c r="F78" s="173"/>
      <c r="G78" s="218" t="s">
        <v>35</v>
      </c>
      <c r="H78" s="348"/>
      <c r="I78" s="349"/>
      <c r="J78" s="362"/>
      <c r="K78" s="362"/>
      <c r="L78" s="362"/>
      <c r="M78" s="362"/>
      <c r="N78" s="362"/>
      <c r="O78" s="363"/>
      <c r="P78" s="388"/>
      <c r="Q78" s="389"/>
      <c r="R78" s="362"/>
      <c r="S78" s="362"/>
      <c r="T78" s="362"/>
      <c r="U78" s="362"/>
      <c r="V78" s="362"/>
      <c r="W78" s="363"/>
      <c r="X78" s="388"/>
      <c r="Y78" s="389"/>
      <c r="Z78" s="362"/>
      <c r="AA78" s="362"/>
      <c r="AB78" s="362"/>
      <c r="AC78" s="362"/>
      <c r="AD78" s="362"/>
      <c r="AE78" s="363"/>
      <c r="AF78" s="388"/>
      <c r="AG78" s="389"/>
      <c r="AH78" s="362"/>
      <c r="AI78" s="362"/>
      <c r="AJ78" s="362"/>
      <c r="AK78" s="362"/>
      <c r="AL78" s="362"/>
      <c r="AM78" s="363"/>
      <c r="AN78" s="388"/>
      <c r="AO78" s="389"/>
      <c r="AP78" s="362"/>
      <c r="AQ78" s="362"/>
      <c r="AR78" s="362"/>
      <c r="AS78" s="362"/>
      <c r="AT78" s="362"/>
      <c r="AU78" s="363"/>
      <c r="AV78" s="388"/>
      <c r="AW78" s="389"/>
      <c r="AX78" s="220"/>
      <c r="AY78" s="220"/>
      <c r="AZ78" s="220"/>
      <c r="BA78" s="220"/>
      <c r="BB78" s="220"/>
      <c r="BC78" s="221"/>
      <c r="BD78" s="388"/>
      <c r="BE78" s="389"/>
      <c r="BF78" s="396"/>
      <c r="BG78" s="396"/>
      <c r="BH78" s="396"/>
      <c r="BI78" s="396"/>
      <c r="BJ78" s="396"/>
      <c r="BK78" s="397"/>
      <c r="BL78" s="388"/>
      <c r="BM78" s="349"/>
      <c r="BN78" s="349"/>
      <c r="BO78" s="349"/>
      <c r="BP78" s="349"/>
      <c r="BQ78" s="349"/>
      <c r="BR78" s="349"/>
      <c r="BS78" s="481"/>
      <c r="BT78" s="388"/>
      <c r="BU78" s="389"/>
      <c r="BV78" s="396"/>
      <c r="BW78" s="396"/>
      <c r="BX78" s="397"/>
      <c r="BY78" s="216">
        <v>1024426.9999999999</v>
      </c>
      <c r="BZ78" s="208">
        <v>1165624</v>
      </c>
      <c r="CA78" s="208">
        <v>2190051</v>
      </c>
      <c r="CB78" s="208">
        <v>1069852</v>
      </c>
      <c r="CC78" s="208">
        <v>1213599</v>
      </c>
      <c r="CD78" s="284">
        <v>2283451</v>
      </c>
      <c r="CE78" s="282"/>
      <c r="CF78" s="282"/>
      <c r="CG78" s="226" t="str">
        <f t="shared" si="263"/>
        <v>-</v>
      </c>
      <c r="CH78" s="227" t="str">
        <f t="shared" si="264"/>
        <v>-</v>
      </c>
      <c r="CI78" s="227" t="str">
        <f t="shared" si="265"/>
        <v>-</v>
      </c>
      <c r="CJ78" s="227" t="str">
        <f t="shared" si="266"/>
        <v>-</v>
      </c>
      <c r="CK78" s="227" t="str">
        <f t="shared" si="267"/>
        <v>-</v>
      </c>
      <c r="CL78" s="228" t="str">
        <f t="shared" si="268"/>
        <v>-</v>
      </c>
      <c r="CM78" s="282"/>
      <c r="CN78" s="282"/>
      <c r="CO78" s="226" t="str">
        <f t="shared" si="269"/>
        <v>-</v>
      </c>
      <c r="CP78" s="227" t="str">
        <f t="shared" si="270"/>
        <v>-</v>
      </c>
      <c r="CQ78" s="227" t="str">
        <f t="shared" si="271"/>
        <v>-</v>
      </c>
      <c r="CR78" s="227" t="str">
        <f t="shared" si="272"/>
        <v>-</v>
      </c>
      <c r="CS78" s="227" t="str">
        <f t="shared" si="273"/>
        <v>-</v>
      </c>
      <c r="CT78" s="228" t="str">
        <f t="shared" si="274"/>
        <v>-</v>
      </c>
      <c r="CU78" s="282"/>
      <c r="CV78" s="282"/>
      <c r="CW78" s="292" t="str">
        <f t="shared" si="275"/>
        <v>-</v>
      </c>
      <c r="CX78" s="234" t="str">
        <f t="shared" si="276"/>
        <v>-</v>
      </c>
      <c r="CY78" s="234" t="str">
        <f t="shared" si="277"/>
        <v>-</v>
      </c>
      <c r="CZ78" s="234" t="str">
        <f t="shared" si="278"/>
        <v>-</v>
      </c>
      <c r="DA78" s="234" t="str">
        <f t="shared" si="279"/>
        <v>-</v>
      </c>
      <c r="DB78" s="235" t="str">
        <f t="shared" si="280"/>
        <v>-</v>
      </c>
      <c r="DC78" s="282"/>
      <c r="DD78" s="282"/>
      <c r="DE78" s="226" t="str">
        <f t="shared" si="281"/>
        <v>-</v>
      </c>
      <c r="DF78" s="227" t="str">
        <f t="shared" si="282"/>
        <v>-</v>
      </c>
      <c r="DG78" s="227" t="str">
        <f t="shared" si="283"/>
        <v>-</v>
      </c>
      <c r="DH78" s="227" t="str">
        <f t="shared" si="284"/>
        <v>-</v>
      </c>
      <c r="DI78" s="227" t="str">
        <f t="shared" si="285"/>
        <v>-</v>
      </c>
      <c r="DJ78" s="228" t="str">
        <f t="shared" si="286"/>
        <v>-</v>
      </c>
      <c r="DK78" s="282"/>
      <c r="DL78" s="282"/>
      <c r="DM78" s="226" t="str">
        <f t="shared" si="287"/>
        <v>-</v>
      </c>
      <c r="DN78" s="227" t="str">
        <f t="shared" si="288"/>
        <v>-</v>
      </c>
      <c r="DO78" s="227" t="str">
        <f t="shared" si="289"/>
        <v>-</v>
      </c>
      <c r="DP78" s="227" t="str">
        <f t="shared" si="290"/>
        <v>-</v>
      </c>
      <c r="DQ78" s="227" t="str">
        <f t="shared" si="291"/>
        <v>-</v>
      </c>
      <c r="DR78" s="228" t="str">
        <f t="shared" si="292"/>
        <v>-</v>
      </c>
      <c r="DS78" s="282"/>
      <c r="DT78" s="282"/>
      <c r="DU78" s="226" t="str">
        <f t="shared" si="293"/>
        <v>-</v>
      </c>
      <c r="DV78" s="227" t="str">
        <f t="shared" si="294"/>
        <v>-</v>
      </c>
      <c r="DW78" s="227" t="str">
        <f t="shared" si="295"/>
        <v>-</v>
      </c>
      <c r="DX78" s="227" t="str">
        <f t="shared" si="296"/>
        <v>-</v>
      </c>
      <c r="DY78" s="227" t="str">
        <f t="shared" si="297"/>
        <v>-</v>
      </c>
      <c r="DZ78" s="228" t="str">
        <f t="shared" si="298"/>
        <v>-</v>
      </c>
      <c r="EA78" s="282"/>
      <c r="EB78" s="282"/>
      <c r="EC78" s="226" t="str">
        <f t="shared" si="299"/>
        <v>-</v>
      </c>
      <c r="ED78" s="227" t="str">
        <f t="shared" si="300"/>
        <v>-</v>
      </c>
      <c r="EE78" s="227" t="str">
        <f t="shared" si="301"/>
        <v>-</v>
      </c>
      <c r="EF78" s="227" t="str">
        <f t="shared" si="302"/>
        <v>-</v>
      </c>
      <c r="EG78" s="227" t="str">
        <f t="shared" si="303"/>
        <v>-</v>
      </c>
      <c r="EH78" s="228" t="str">
        <f t="shared" si="304"/>
        <v>-</v>
      </c>
      <c r="EI78" s="282"/>
      <c r="EJ78" s="282"/>
      <c r="EK78" s="226" t="str">
        <f t="shared" si="305"/>
        <v>-</v>
      </c>
      <c r="EL78" s="227" t="str">
        <f t="shared" si="306"/>
        <v>-</v>
      </c>
      <c r="EM78" s="227" t="str">
        <f t="shared" si="307"/>
        <v>-</v>
      </c>
      <c r="EN78" s="227" t="str">
        <f t="shared" si="308"/>
        <v>-</v>
      </c>
      <c r="EO78" s="227" t="str">
        <f t="shared" si="309"/>
        <v>-</v>
      </c>
      <c r="EP78" s="228" t="str">
        <f t="shared" si="310"/>
        <v>-</v>
      </c>
      <c r="EQ78" s="282"/>
      <c r="ER78" s="282"/>
      <c r="ES78" s="226" t="str">
        <f t="shared" si="311"/>
        <v>-</v>
      </c>
      <c r="ET78" s="227" t="str">
        <f t="shared" si="312"/>
        <v>-</v>
      </c>
      <c r="EU78" s="228" t="str">
        <f t="shared" si="313"/>
        <v>-</v>
      </c>
      <c r="EV78" s="282"/>
      <c r="EW78" s="282"/>
      <c r="EX78" s="301" t="str">
        <f t="shared" si="314"/>
        <v>-</v>
      </c>
      <c r="EY78" s="259" t="str">
        <f t="shared" si="315"/>
        <v>-</v>
      </c>
      <c r="EZ78" s="259" t="str">
        <f t="shared" si="316"/>
        <v>-</v>
      </c>
      <c r="FA78" s="259" t="str">
        <f t="shared" si="317"/>
        <v>-</v>
      </c>
      <c r="FB78" s="259" t="str">
        <f t="shared" si="318"/>
        <v>-</v>
      </c>
      <c r="FC78" s="260" t="str">
        <f t="shared" si="319"/>
        <v>-</v>
      </c>
      <c r="FD78" s="282"/>
      <c r="FE78" s="282"/>
      <c r="FF78" s="301" t="str">
        <f t="shared" si="320"/>
        <v>-</v>
      </c>
      <c r="FG78" s="259" t="str">
        <f t="shared" si="321"/>
        <v>-</v>
      </c>
      <c r="FH78" s="259" t="str">
        <f t="shared" si="322"/>
        <v>-</v>
      </c>
      <c r="FI78" s="259" t="str">
        <f t="shared" si="323"/>
        <v>-</v>
      </c>
      <c r="FJ78" s="259" t="str">
        <f t="shared" si="324"/>
        <v>-</v>
      </c>
      <c r="FK78" s="260" t="str">
        <f t="shared" si="325"/>
        <v>-</v>
      </c>
      <c r="FL78" s="282"/>
      <c r="FM78" s="282"/>
      <c r="FN78" s="301" t="str">
        <f t="shared" si="326"/>
        <v>-</v>
      </c>
      <c r="FO78" s="259" t="str">
        <f t="shared" si="327"/>
        <v>-</v>
      </c>
      <c r="FP78" s="259" t="str">
        <f t="shared" si="328"/>
        <v>-</v>
      </c>
      <c r="FQ78" s="259" t="str">
        <f t="shared" si="329"/>
        <v>-</v>
      </c>
      <c r="FR78" s="259" t="str">
        <f t="shared" si="330"/>
        <v>-</v>
      </c>
      <c r="FS78" s="260" t="str">
        <f t="shared" si="331"/>
        <v>-</v>
      </c>
      <c r="FT78" s="282"/>
      <c r="FU78" s="282"/>
      <c r="FV78" s="301" t="str">
        <f t="shared" si="332"/>
        <v>-</v>
      </c>
      <c r="FW78" s="259" t="str">
        <f t="shared" si="333"/>
        <v>-</v>
      </c>
      <c r="FX78" s="259" t="str">
        <f t="shared" si="334"/>
        <v>-</v>
      </c>
      <c r="FY78" s="259" t="str">
        <f t="shared" si="335"/>
        <v>-</v>
      </c>
      <c r="FZ78" s="259" t="str">
        <f t="shared" si="336"/>
        <v>-</v>
      </c>
      <c r="GA78" s="260" t="str">
        <f t="shared" si="337"/>
        <v>-</v>
      </c>
      <c r="GB78" s="282"/>
      <c r="GC78" s="282"/>
      <c r="GD78" s="301" t="str">
        <f t="shared" si="338"/>
        <v>-</v>
      </c>
      <c r="GE78" s="259" t="str">
        <f t="shared" si="339"/>
        <v>-</v>
      </c>
      <c r="GF78" s="259" t="str">
        <f t="shared" si="340"/>
        <v>-</v>
      </c>
      <c r="GG78" s="259" t="str">
        <f t="shared" si="341"/>
        <v>-</v>
      </c>
      <c r="GH78" s="259" t="str">
        <f t="shared" si="342"/>
        <v>-</v>
      </c>
      <c r="GI78" s="260" t="str">
        <f t="shared" si="343"/>
        <v>-</v>
      </c>
      <c r="GJ78" s="282"/>
      <c r="GK78" s="282"/>
      <c r="GL78" s="301" t="str">
        <f t="shared" si="344"/>
        <v>-</v>
      </c>
      <c r="GM78" s="259" t="str">
        <f t="shared" si="345"/>
        <v>-</v>
      </c>
      <c r="GN78" s="259" t="str">
        <f t="shared" si="346"/>
        <v>-</v>
      </c>
      <c r="GO78" s="259" t="str">
        <f t="shared" si="347"/>
        <v>-</v>
      </c>
      <c r="GP78" s="259" t="str">
        <f t="shared" si="348"/>
        <v>-</v>
      </c>
      <c r="GQ78" s="260" t="str">
        <f t="shared" si="349"/>
        <v>-</v>
      </c>
      <c r="GR78" s="282"/>
      <c r="GS78" s="282"/>
      <c r="GT78" s="301" t="str">
        <f t="shared" si="350"/>
        <v>-</v>
      </c>
      <c r="GU78" s="259" t="str">
        <f t="shared" si="351"/>
        <v>-</v>
      </c>
      <c r="GV78" s="259" t="str">
        <f t="shared" si="352"/>
        <v>-</v>
      </c>
      <c r="GW78" s="259" t="str">
        <f t="shared" si="353"/>
        <v>-</v>
      </c>
      <c r="GX78" s="259" t="str">
        <f t="shared" si="354"/>
        <v>-</v>
      </c>
      <c r="GY78" s="260" t="str">
        <f t="shared" si="355"/>
        <v>-</v>
      </c>
      <c r="GZ78" s="282"/>
      <c r="HA78" s="282"/>
      <c r="HB78" s="301" t="str">
        <f t="shared" si="356"/>
        <v>-</v>
      </c>
      <c r="HC78" s="259" t="str">
        <f t="shared" si="357"/>
        <v>-</v>
      </c>
      <c r="HD78" s="259" t="str">
        <f t="shared" si="358"/>
        <v>-</v>
      </c>
      <c r="HE78" s="259" t="str">
        <f t="shared" si="359"/>
        <v>-</v>
      </c>
      <c r="HF78" s="259" t="str">
        <f t="shared" si="360"/>
        <v>-</v>
      </c>
      <c r="HG78" s="260" t="str">
        <f t="shared" si="361"/>
        <v>-</v>
      </c>
      <c r="HH78" s="282"/>
      <c r="HI78" s="282"/>
      <c r="HJ78" s="301" t="str">
        <f t="shared" si="362"/>
        <v>-</v>
      </c>
      <c r="HK78" s="259" t="str">
        <f t="shared" si="363"/>
        <v>-</v>
      </c>
      <c r="HL78" s="260" t="str">
        <f t="shared" si="364"/>
        <v>-</v>
      </c>
      <c r="HM78" s="428" t="str">
        <f t="shared" si="365"/>
        <v>-</v>
      </c>
      <c r="HN78" s="429" t="str">
        <f t="shared" si="366"/>
        <v>-</v>
      </c>
      <c r="HO78" s="429" t="str">
        <f t="shared" si="367"/>
        <v>-</v>
      </c>
      <c r="HP78" s="429" t="str">
        <f t="shared" si="368"/>
        <v>-</v>
      </c>
      <c r="HQ78" s="429" t="str">
        <f t="shared" si="369"/>
        <v>-</v>
      </c>
      <c r="HR78" s="430" t="str">
        <f t="shared" si="370"/>
        <v>-</v>
      </c>
      <c r="HS78" s="450"/>
      <c r="HT78" s="450"/>
      <c r="HU78" s="428" t="str">
        <f t="shared" si="371"/>
        <v>-</v>
      </c>
      <c r="HV78" s="429" t="str">
        <f t="shared" si="372"/>
        <v>-</v>
      </c>
      <c r="HW78" s="429" t="str">
        <f t="shared" si="373"/>
        <v>-</v>
      </c>
      <c r="HX78" s="429" t="str">
        <f t="shared" si="374"/>
        <v>-</v>
      </c>
      <c r="HY78" s="429" t="str">
        <f t="shared" si="375"/>
        <v>-</v>
      </c>
      <c r="HZ78" s="430" t="str">
        <f t="shared" si="376"/>
        <v>-</v>
      </c>
      <c r="IA78" s="450"/>
      <c r="IB78" s="450"/>
      <c r="IC78" s="428" t="str">
        <f t="shared" si="377"/>
        <v>-</v>
      </c>
      <c r="ID78" s="429" t="str">
        <f t="shared" si="378"/>
        <v>-</v>
      </c>
      <c r="IE78" s="429" t="str">
        <f t="shared" si="379"/>
        <v>-</v>
      </c>
      <c r="IF78" s="429" t="str">
        <f t="shared" si="380"/>
        <v>-</v>
      </c>
      <c r="IG78" s="429" t="str">
        <f t="shared" si="381"/>
        <v>-</v>
      </c>
      <c r="IH78" s="430" t="str">
        <f t="shared" si="382"/>
        <v>-</v>
      </c>
      <c r="II78" s="450"/>
      <c r="IJ78" s="450"/>
      <c r="IK78" s="428" t="str">
        <f t="shared" si="383"/>
        <v>-</v>
      </c>
      <c r="IL78" s="429" t="str">
        <f t="shared" si="384"/>
        <v>-</v>
      </c>
      <c r="IM78" s="429" t="str">
        <f t="shared" si="385"/>
        <v>-</v>
      </c>
      <c r="IN78" s="429" t="str">
        <f t="shared" si="386"/>
        <v>-</v>
      </c>
      <c r="IO78" s="429" t="str">
        <f t="shared" si="387"/>
        <v>-</v>
      </c>
      <c r="IP78" s="430" t="str">
        <f t="shared" si="388"/>
        <v>-</v>
      </c>
      <c r="IQ78" s="450"/>
      <c r="IR78" s="450"/>
      <c r="IS78" s="428" t="str">
        <f t="shared" si="389"/>
        <v>-</v>
      </c>
      <c r="IT78" s="429" t="str">
        <f t="shared" si="390"/>
        <v>-</v>
      </c>
      <c r="IU78" s="429" t="str">
        <f t="shared" si="391"/>
        <v>-</v>
      </c>
      <c r="IV78" s="429" t="str">
        <f t="shared" si="392"/>
        <v>-</v>
      </c>
      <c r="IW78" s="429" t="str">
        <f t="shared" si="393"/>
        <v>-</v>
      </c>
      <c r="IX78" s="430" t="str">
        <f t="shared" si="394"/>
        <v>-</v>
      </c>
      <c r="IY78" s="450"/>
      <c r="IZ78" s="450"/>
      <c r="JA78" s="428" t="str">
        <f t="shared" si="395"/>
        <v>-</v>
      </c>
      <c r="JB78" s="429" t="str">
        <f t="shared" si="396"/>
        <v>-</v>
      </c>
      <c r="JC78" s="429" t="str">
        <f t="shared" si="397"/>
        <v>-</v>
      </c>
      <c r="JD78" s="429" t="str">
        <f t="shared" si="398"/>
        <v>-</v>
      </c>
      <c r="JE78" s="429" t="str">
        <f t="shared" si="399"/>
        <v>-</v>
      </c>
      <c r="JF78" s="430" t="str">
        <f t="shared" si="400"/>
        <v>-</v>
      </c>
      <c r="JG78" s="450"/>
      <c r="JH78" s="450"/>
      <c r="JI78" s="428" t="str">
        <f t="shared" si="401"/>
        <v>-</v>
      </c>
      <c r="JJ78" s="429" t="str">
        <f t="shared" si="402"/>
        <v>-</v>
      </c>
      <c r="JK78" s="429" t="str">
        <f t="shared" si="403"/>
        <v>-</v>
      </c>
      <c r="JL78" s="429" t="str">
        <f t="shared" si="404"/>
        <v>-</v>
      </c>
      <c r="JM78" s="429" t="str">
        <f t="shared" si="405"/>
        <v>-</v>
      </c>
      <c r="JN78" s="430" t="str">
        <f t="shared" si="406"/>
        <v>-</v>
      </c>
      <c r="JO78" s="450"/>
      <c r="JP78" s="450"/>
      <c r="JQ78" s="428" t="str">
        <f t="shared" si="407"/>
        <v>-</v>
      </c>
      <c r="JR78" s="429" t="str">
        <f t="shared" si="408"/>
        <v>-</v>
      </c>
      <c r="JS78" s="429" t="str">
        <f t="shared" si="409"/>
        <v>-</v>
      </c>
      <c r="JT78" s="429" t="str">
        <f t="shared" si="410"/>
        <v>-</v>
      </c>
      <c r="JU78" s="429" t="str">
        <f t="shared" si="411"/>
        <v>-</v>
      </c>
      <c r="JV78" s="430" t="str">
        <f t="shared" si="412"/>
        <v>-</v>
      </c>
      <c r="JW78" s="450"/>
      <c r="JX78" s="450"/>
      <c r="JY78" s="428" t="str">
        <f t="shared" si="413"/>
        <v>-</v>
      </c>
      <c r="JZ78" s="429" t="str">
        <f t="shared" si="414"/>
        <v>-</v>
      </c>
      <c r="KA78" s="430" t="str">
        <f t="shared" si="415"/>
        <v>-</v>
      </c>
      <c r="KB78" s="172"/>
      <c r="KC78" s="355"/>
      <c r="KD78" s="355"/>
      <c r="KE78" s="355"/>
      <c r="KF78" s="355"/>
      <c r="KG78" s="355"/>
      <c r="KH78" s="355"/>
      <c r="KI78" s="358"/>
      <c r="KJ78" s="358"/>
      <c r="KK78" s="358"/>
      <c r="KL78" s="358"/>
      <c r="KM78" s="358"/>
      <c r="KN78" s="358"/>
      <c r="KO78" s="358"/>
      <c r="KP78" s="358"/>
      <c r="KQ78" s="358"/>
      <c r="KR78" s="358"/>
      <c r="KS78" s="358"/>
      <c r="KT78" s="358"/>
      <c r="KU78" s="358"/>
      <c r="KV78" s="358"/>
      <c r="KW78" s="358"/>
      <c r="KX78" s="358"/>
      <c r="KY78" s="358"/>
      <c r="KZ78" s="358"/>
      <c r="LA78" s="358"/>
      <c r="LB78" s="358"/>
      <c r="LC78" s="358"/>
      <c r="LD78" s="358"/>
      <c r="LE78" s="358"/>
      <c r="LF78" s="358"/>
      <c r="LG78" s="358"/>
      <c r="LH78" s="358"/>
      <c r="LI78" s="358"/>
      <c r="LJ78" s="358"/>
      <c r="LK78" s="358"/>
      <c r="LL78" s="358"/>
      <c r="LM78" s="358"/>
      <c r="LN78" s="358"/>
      <c r="LO78" s="358"/>
      <c r="LP78" s="358"/>
      <c r="LQ78" s="358"/>
      <c r="LR78" s="358"/>
      <c r="LS78" s="344"/>
      <c r="LT78" s="344"/>
      <c r="LU78" s="344"/>
      <c r="LV78" s="344"/>
      <c r="LW78" s="344"/>
      <c r="LX78" s="344"/>
      <c r="LY78" s="358"/>
      <c r="LZ78" s="358"/>
      <c r="MA78" s="405"/>
    </row>
    <row r="79" spans="1:339" x14ac:dyDescent="0.2">
      <c r="A79" s="310" t="s">
        <v>320</v>
      </c>
      <c r="B79" s="172">
        <v>0</v>
      </c>
      <c r="C79" s="172">
        <v>0</v>
      </c>
      <c r="D79" s="172"/>
      <c r="E79" s="172">
        <v>1</v>
      </c>
      <c r="F79" s="173"/>
      <c r="G79" s="218" t="s">
        <v>43</v>
      </c>
      <c r="H79" s="348"/>
      <c r="I79" s="349"/>
      <c r="J79" s="362"/>
      <c r="K79" s="362"/>
      <c r="L79" s="362"/>
      <c r="M79" s="362"/>
      <c r="N79" s="362"/>
      <c r="O79" s="363"/>
      <c r="P79" s="388"/>
      <c r="Q79" s="389"/>
      <c r="R79" s="362"/>
      <c r="S79" s="362"/>
      <c r="T79" s="362"/>
      <c r="U79" s="362"/>
      <c r="V79" s="362"/>
      <c r="W79" s="363"/>
      <c r="X79" s="388"/>
      <c r="Y79" s="389"/>
      <c r="Z79" s="362"/>
      <c r="AA79" s="362"/>
      <c r="AB79" s="362"/>
      <c r="AC79" s="362"/>
      <c r="AD79" s="362"/>
      <c r="AE79" s="363"/>
      <c r="AF79" s="388"/>
      <c r="AG79" s="389"/>
      <c r="AH79" s="362"/>
      <c r="AI79" s="362"/>
      <c r="AJ79" s="362"/>
      <c r="AK79" s="362"/>
      <c r="AL79" s="362"/>
      <c r="AM79" s="363"/>
      <c r="AN79" s="388"/>
      <c r="AO79" s="389"/>
      <c r="AP79" s="362"/>
      <c r="AQ79" s="362"/>
      <c r="AR79" s="362"/>
      <c r="AS79" s="362"/>
      <c r="AT79" s="362"/>
      <c r="AU79" s="363"/>
      <c r="AV79" s="388"/>
      <c r="AW79" s="389"/>
      <c r="AX79" s="220"/>
      <c r="AY79" s="220"/>
      <c r="AZ79" s="220"/>
      <c r="BA79" s="220"/>
      <c r="BB79" s="220"/>
      <c r="BC79" s="221"/>
      <c r="BD79" s="388"/>
      <c r="BE79" s="389"/>
      <c r="BF79" s="396"/>
      <c r="BG79" s="396"/>
      <c r="BH79" s="396"/>
      <c r="BI79" s="396"/>
      <c r="BJ79" s="396"/>
      <c r="BK79" s="397"/>
      <c r="BL79" s="388"/>
      <c r="BM79" s="349"/>
      <c r="BN79" s="349"/>
      <c r="BO79" s="349"/>
      <c r="BP79" s="349"/>
      <c r="BQ79" s="349"/>
      <c r="BR79" s="349"/>
      <c r="BS79" s="481"/>
      <c r="BT79" s="388"/>
      <c r="BU79" s="389"/>
      <c r="BV79" s="396"/>
      <c r="BW79" s="396"/>
      <c r="BX79" s="397"/>
      <c r="BY79" s="216"/>
      <c r="BZ79" s="208"/>
      <c r="CA79" s="208"/>
      <c r="CB79" s="208"/>
      <c r="CC79" s="208"/>
      <c r="CD79" s="284"/>
      <c r="CE79" s="282"/>
      <c r="CF79" s="282"/>
      <c r="CG79" s="226" t="str">
        <f t="shared" si="263"/>
        <v>-</v>
      </c>
      <c r="CH79" s="227" t="str">
        <f t="shared" si="264"/>
        <v>-</v>
      </c>
      <c r="CI79" s="227" t="str">
        <f t="shared" si="265"/>
        <v>-</v>
      </c>
      <c r="CJ79" s="227" t="str">
        <f t="shared" si="266"/>
        <v>-</v>
      </c>
      <c r="CK79" s="227" t="str">
        <f t="shared" si="267"/>
        <v>-</v>
      </c>
      <c r="CL79" s="228" t="str">
        <f t="shared" si="268"/>
        <v>-</v>
      </c>
      <c r="CM79" s="282"/>
      <c r="CN79" s="282"/>
      <c r="CO79" s="226" t="str">
        <f t="shared" si="269"/>
        <v>-</v>
      </c>
      <c r="CP79" s="227" t="str">
        <f t="shared" si="270"/>
        <v>-</v>
      </c>
      <c r="CQ79" s="227" t="str">
        <f t="shared" si="271"/>
        <v>-</v>
      </c>
      <c r="CR79" s="227" t="str">
        <f t="shared" si="272"/>
        <v>-</v>
      </c>
      <c r="CS79" s="227" t="str">
        <f t="shared" si="273"/>
        <v>-</v>
      </c>
      <c r="CT79" s="228" t="str">
        <f t="shared" si="274"/>
        <v>-</v>
      </c>
      <c r="CU79" s="282"/>
      <c r="CV79" s="282"/>
      <c r="CW79" s="292" t="str">
        <f t="shared" si="275"/>
        <v>-</v>
      </c>
      <c r="CX79" s="234" t="str">
        <f t="shared" si="276"/>
        <v>-</v>
      </c>
      <c r="CY79" s="234" t="str">
        <f t="shared" si="277"/>
        <v>-</v>
      </c>
      <c r="CZ79" s="234" t="str">
        <f t="shared" si="278"/>
        <v>-</v>
      </c>
      <c r="DA79" s="234" t="str">
        <f t="shared" si="279"/>
        <v>-</v>
      </c>
      <c r="DB79" s="235" t="str">
        <f t="shared" si="280"/>
        <v>-</v>
      </c>
      <c r="DC79" s="282"/>
      <c r="DD79" s="282"/>
      <c r="DE79" s="226" t="str">
        <f t="shared" si="281"/>
        <v>-</v>
      </c>
      <c r="DF79" s="227" t="str">
        <f t="shared" si="282"/>
        <v>-</v>
      </c>
      <c r="DG79" s="227" t="str">
        <f t="shared" si="283"/>
        <v>-</v>
      </c>
      <c r="DH79" s="227" t="str">
        <f t="shared" si="284"/>
        <v>-</v>
      </c>
      <c r="DI79" s="227" t="str">
        <f t="shared" si="285"/>
        <v>-</v>
      </c>
      <c r="DJ79" s="228" t="str">
        <f t="shared" si="286"/>
        <v>-</v>
      </c>
      <c r="DK79" s="282"/>
      <c r="DL79" s="282"/>
      <c r="DM79" s="226" t="str">
        <f t="shared" si="287"/>
        <v>-</v>
      </c>
      <c r="DN79" s="227" t="str">
        <f t="shared" si="288"/>
        <v>-</v>
      </c>
      <c r="DO79" s="227" t="str">
        <f t="shared" si="289"/>
        <v>-</v>
      </c>
      <c r="DP79" s="227" t="str">
        <f t="shared" si="290"/>
        <v>-</v>
      </c>
      <c r="DQ79" s="227" t="str">
        <f t="shared" si="291"/>
        <v>-</v>
      </c>
      <c r="DR79" s="228" t="str">
        <f t="shared" si="292"/>
        <v>-</v>
      </c>
      <c r="DS79" s="282"/>
      <c r="DT79" s="282"/>
      <c r="DU79" s="226" t="str">
        <f t="shared" si="293"/>
        <v>-</v>
      </c>
      <c r="DV79" s="227" t="str">
        <f t="shared" si="294"/>
        <v>-</v>
      </c>
      <c r="DW79" s="227" t="str">
        <f t="shared" si="295"/>
        <v>-</v>
      </c>
      <c r="DX79" s="227" t="str">
        <f t="shared" si="296"/>
        <v>-</v>
      </c>
      <c r="DY79" s="227" t="str">
        <f t="shared" si="297"/>
        <v>-</v>
      </c>
      <c r="DZ79" s="228" t="str">
        <f t="shared" si="298"/>
        <v>-</v>
      </c>
      <c r="EA79" s="282"/>
      <c r="EB79" s="282"/>
      <c r="EC79" s="226" t="str">
        <f t="shared" si="299"/>
        <v>-</v>
      </c>
      <c r="ED79" s="227" t="str">
        <f t="shared" si="300"/>
        <v>-</v>
      </c>
      <c r="EE79" s="227" t="str">
        <f t="shared" si="301"/>
        <v>-</v>
      </c>
      <c r="EF79" s="227" t="str">
        <f t="shared" si="302"/>
        <v>-</v>
      </c>
      <c r="EG79" s="227" t="str">
        <f t="shared" si="303"/>
        <v>-</v>
      </c>
      <c r="EH79" s="228" t="str">
        <f t="shared" si="304"/>
        <v>-</v>
      </c>
      <c r="EI79" s="282"/>
      <c r="EJ79" s="282"/>
      <c r="EK79" s="226" t="str">
        <f t="shared" si="305"/>
        <v>-</v>
      </c>
      <c r="EL79" s="227" t="str">
        <f t="shared" si="306"/>
        <v>-</v>
      </c>
      <c r="EM79" s="227" t="str">
        <f t="shared" si="307"/>
        <v>-</v>
      </c>
      <c r="EN79" s="227" t="str">
        <f t="shared" si="308"/>
        <v>-</v>
      </c>
      <c r="EO79" s="227" t="str">
        <f t="shared" si="309"/>
        <v>-</v>
      </c>
      <c r="EP79" s="228" t="str">
        <f t="shared" si="310"/>
        <v>-</v>
      </c>
      <c r="EQ79" s="282"/>
      <c r="ER79" s="282"/>
      <c r="ES79" s="226" t="str">
        <f t="shared" si="311"/>
        <v>-</v>
      </c>
      <c r="ET79" s="227" t="str">
        <f t="shared" si="312"/>
        <v>-</v>
      </c>
      <c r="EU79" s="228" t="str">
        <f t="shared" si="313"/>
        <v>-</v>
      </c>
      <c r="EV79" s="282"/>
      <c r="EW79" s="282"/>
      <c r="EX79" s="301" t="str">
        <f t="shared" si="314"/>
        <v>-</v>
      </c>
      <c r="EY79" s="259" t="str">
        <f t="shared" si="315"/>
        <v>-</v>
      </c>
      <c r="EZ79" s="259" t="str">
        <f t="shared" si="316"/>
        <v>-</v>
      </c>
      <c r="FA79" s="259" t="str">
        <f t="shared" si="317"/>
        <v>-</v>
      </c>
      <c r="FB79" s="259" t="str">
        <f t="shared" si="318"/>
        <v>-</v>
      </c>
      <c r="FC79" s="260" t="str">
        <f t="shared" si="319"/>
        <v>-</v>
      </c>
      <c r="FD79" s="282"/>
      <c r="FE79" s="282"/>
      <c r="FF79" s="301" t="str">
        <f t="shared" si="320"/>
        <v>-</v>
      </c>
      <c r="FG79" s="259" t="str">
        <f t="shared" si="321"/>
        <v>-</v>
      </c>
      <c r="FH79" s="259" t="str">
        <f t="shared" si="322"/>
        <v>-</v>
      </c>
      <c r="FI79" s="259" t="str">
        <f t="shared" si="323"/>
        <v>-</v>
      </c>
      <c r="FJ79" s="259" t="str">
        <f t="shared" si="324"/>
        <v>-</v>
      </c>
      <c r="FK79" s="260" t="str">
        <f t="shared" si="325"/>
        <v>-</v>
      </c>
      <c r="FL79" s="282"/>
      <c r="FM79" s="282"/>
      <c r="FN79" s="301" t="str">
        <f t="shared" si="326"/>
        <v>-</v>
      </c>
      <c r="FO79" s="259" t="str">
        <f t="shared" si="327"/>
        <v>-</v>
      </c>
      <c r="FP79" s="259" t="str">
        <f t="shared" si="328"/>
        <v>-</v>
      </c>
      <c r="FQ79" s="259" t="str">
        <f t="shared" si="329"/>
        <v>-</v>
      </c>
      <c r="FR79" s="259" t="str">
        <f t="shared" si="330"/>
        <v>-</v>
      </c>
      <c r="FS79" s="260" t="str">
        <f t="shared" si="331"/>
        <v>-</v>
      </c>
      <c r="FT79" s="282"/>
      <c r="FU79" s="282"/>
      <c r="FV79" s="301" t="str">
        <f t="shared" si="332"/>
        <v>-</v>
      </c>
      <c r="FW79" s="259" t="str">
        <f t="shared" si="333"/>
        <v>-</v>
      </c>
      <c r="FX79" s="259" t="str">
        <f t="shared" si="334"/>
        <v>-</v>
      </c>
      <c r="FY79" s="259" t="str">
        <f t="shared" si="335"/>
        <v>-</v>
      </c>
      <c r="FZ79" s="259" t="str">
        <f t="shared" si="336"/>
        <v>-</v>
      </c>
      <c r="GA79" s="260" t="str">
        <f t="shared" si="337"/>
        <v>-</v>
      </c>
      <c r="GB79" s="282"/>
      <c r="GC79" s="282"/>
      <c r="GD79" s="301" t="str">
        <f t="shared" si="338"/>
        <v>-</v>
      </c>
      <c r="GE79" s="259" t="str">
        <f t="shared" si="339"/>
        <v>-</v>
      </c>
      <c r="GF79" s="259" t="str">
        <f t="shared" si="340"/>
        <v>-</v>
      </c>
      <c r="GG79" s="259" t="str">
        <f t="shared" si="341"/>
        <v>-</v>
      </c>
      <c r="GH79" s="259" t="str">
        <f t="shared" si="342"/>
        <v>-</v>
      </c>
      <c r="GI79" s="260" t="str">
        <f t="shared" si="343"/>
        <v>-</v>
      </c>
      <c r="GJ79" s="282"/>
      <c r="GK79" s="282"/>
      <c r="GL79" s="301" t="str">
        <f t="shared" si="344"/>
        <v>-</v>
      </c>
      <c r="GM79" s="259" t="str">
        <f t="shared" si="345"/>
        <v>-</v>
      </c>
      <c r="GN79" s="259" t="str">
        <f t="shared" si="346"/>
        <v>-</v>
      </c>
      <c r="GO79" s="259" t="str">
        <f t="shared" si="347"/>
        <v>-</v>
      </c>
      <c r="GP79" s="259" t="str">
        <f t="shared" si="348"/>
        <v>-</v>
      </c>
      <c r="GQ79" s="260" t="str">
        <f t="shared" si="349"/>
        <v>-</v>
      </c>
      <c r="GR79" s="282"/>
      <c r="GS79" s="282"/>
      <c r="GT79" s="301" t="str">
        <f t="shared" si="350"/>
        <v>-</v>
      </c>
      <c r="GU79" s="259" t="str">
        <f t="shared" si="351"/>
        <v>-</v>
      </c>
      <c r="GV79" s="259" t="str">
        <f t="shared" si="352"/>
        <v>-</v>
      </c>
      <c r="GW79" s="259" t="str">
        <f t="shared" si="353"/>
        <v>-</v>
      </c>
      <c r="GX79" s="259" t="str">
        <f t="shared" si="354"/>
        <v>-</v>
      </c>
      <c r="GY79" s="260" t="str">
        <f t="shared" si="355"/>
        <v>-</v>
      </c>
      <c r="GZ79" s="282"/>
      <c r="HA79" s="282"/>
      <c r="HB79" s="301" t="str">
        <f t="shared" si="356"/>
        <v>-</v>
      </c>
      <c r="HC79" s="259" t="str">
        <f t="shared" si="357"/>
        <v>-</v>
      </c>
      <c r="HD79" s="259" t="str">
        <f t="shared" si="358"/>
        <v>-</v>
      </c>
      <c r="HE79" s="259" t="str">
        <f t="shared" si="359"/>
        <v>-</v>
      </c>
      <c r="HF79" s="259" t="str">
        <f t="shared" si="360"/>
        <v>-</v>
      </c>
      <c r="HG79" s="260" t="str">
        <f t="shared" si="361"/>
        <v>-</v>
      </c>
      <c r="HH79" s="282"/>
      <c r="HI79" s="282"/>
      <c r="HJ79" s="301" t="str">
        <f t="shared" si="362"/>
        <v>-</v>
      </c>
      <c r="HK79" s="259" t="str">
        <f t="shared" si="363"/>
        <v>-</v>
      </c>
      <c r="HL79" s="260" t="str">
        <f t="shared" si="364"/>
        <v>-</v>
      </c>
      <c r="HM79" s="428" t="str">
        <f t="shared" si="365"/>
        <v>-</v>
      </c>
      <c r="HN79" s="429" t="str">
        <f t="shared" si="366"/>
        <v>-</v>
      </c>
      <c r="HO79" s="429" t="str">
        <f t="shared" si="367"/>
        <v>-</v>
      </c>
      <c r="HP79" s="429" t="str">
        <f t="shared" si="368"/>
        <v>-</v>
      </c>
      <c r="HQ79" s="429" t="str">
        <f t="shared" si="369"/>
        <v>-</v>
      </c>
      <c r="HR79" s="430" t="str">
        <f t="shared" si="370"/>
        <v>-</v>
      </c>
      <c r="HS79" s="450"/>
      <c r="HT79" s="450"/>
      <c r="HU79" s="428" t="str">
        <f t="shared" si="371"/>
        <v>-</v>
      </c>
      <c r="HV79" s="429" t="str">
        <f t="shared" si="372"/>
        <v>-</v>
      </c>
      <c r="HW79" s="429" t="str">
        <f t="shared" si="373"/>
        <v>-</v>
      </c>
      <c r="HX79" s="429" t="str">
        <f t="shared" si="374"/>
        <v>-</v>
      </c>
      <c r="HY79" s="429" t="str">
        <f t="shared" si="375"/>
        <v>-</v>
      </c>
      <c r="HZ79" s="430" t="str">
        <f t="shared" si="376"/>
        <v>-</v>
      </c>
      <c r="IA79" s="450"/>
      <c r="IB79" s="450"/>
      <c r="IC79" s="428" t="str">
        <f t="shared" si="377"/>
        <v>-</v>
      </c>
      <c r="ID79" s="429" t="str">
        <f t="shared" si="378"/>
        <v>-</v>
      </c>
      <c r="IE79" s="429" t="str">
        <f t="shared" si="379"/>
        <v>-</v>
      </c>
      <c r="IF79" s="429" t="str">
        <f t="shared" si="380"/>
        <v>-</v>
      </c>
      <c r="IG79" s="429" t="str">
        <f t="shared" si="381"/>
        <v>-</v>
      </c>
      <c r="IH79" s="430" t="str">
        <f t="shared" si="382"/>
        <v>-</v>
      </c>
      <c r="II79" s="450"/>
      <c r="IJ79" s="450"/>
      <c r="IK79" s="428" t="str">
        <f t="shared" si="383"/>
        <v>-</v>
      </c>
      <c r="IL79" s="429" t="str">
        <f t="shared" si="384"/>
        <v>-</v>
      </c>
      <c r="IM79" s="429" t="str">
        <f t="shared" si="385"/>
        <v>-</v>
      </c>
      <c r="IN79" s="429" t="str">
        <f t="shared" si="386"/>
        <v>-</v>
      </c>
      <c r="IO79" s="429" t="str">
        <f t="shared" si="387"/>
        <v>-</v>
      </c>
      <c r="IP79" s="430" t="str">
        <f t="shared" si="388"/>
        <v>-</v>
      </c>
      <c r="IQ79" s="450"/>
      <c r="IR79" s="450"/>
      <c r="IS79" s="428" t="str">
        <f t="shared" si="389"/>
        <v>-</v>
      </c>
      <c r="IT79" s="429" t="str">
        <f t="shared" si="390"/>
        <v>-</v>
      </c>
      <c r="IU79" s="429" t="str">
        <f t="shared" si="391"/>
        <v>-</v>
      </c>
      <c r="IV79" s="429" t="str">
        <f t="shared" si="392"/>
        <v>-</v>
      </c>
      <c r="IW79" s="429" t="str">
        <f t="shared" si="393"/>
        <v>-</v>
      </c>
      <c r="IX79" s="430" t="str">
        <f t="shared" si="394"/>
        <v>-</v>
      </c>
      <c r="IY79" s="450"/>
      <c r="IZ79" s="450"/>
      <c r="JA79" s="428" t="str">
        <f t="shared" si="395"/>
        <v>-</v>
      </c>
      <c r="JB79" s="429" t="str">
        <f t="shared" si="396"/>
        <v>-</v>
      </c>
      <c r="JC79" s="429" t="str">
        <f t="shared" si="397"/>
        <v>-</v>
      </c>
      <c r="JD79" s="429" t="str">
        <f t="shared" si="398"/>
        <v>-</v>
      </c>
      <c r="JE79" s="429" t="str">
        <f t="shared" si="399"/>
        <v>-</v>
      </c>
      <c r="JF79" s="430" t="str">
        <f t="shared" si="400"/>
        <v>-</v>
      </c>
      <c r="JG79" s="450"/>
      <c r="JH79" s="450"/>
      <c r="JI79" s="428" t="str">
        <f t="shared" si="401"/>
        <v>-</v>
      </c>
      <c r="JJ79" s="429" t="str">
        <f t="shared" si="402"/>
        <v>-</v>
      </c>
      <c r="JK79" s="429" t="str">
        <f t="shared" si="403"/>
        <v>-</v>
      </c>
      <c r="JL79" s="429" t="str">
        <f t="shared" si="404"/>
        <v>-</v>
      </c>
      <c r="JM79" s="429" t="str">
        <f t="shared" si="405"/>
        <v>-</v>
      </c>
      <c r="JN79" s="430" t="str">
        <f t="shared" si="406"/>
        <v>-</v>
      </c>
      <c r="JO79" s="450"/>
      <c r="JP79" s="450"/>
      <c r="JQ79" s="428" t="str">
        <f t="shared" si="407"/>
        <v>-</v>
      </c>
      <c r="JR79" s="429" t="str">
        <f t="shared" si="408"/>
        <v>-</v>
      </c>
      <c r="JS79" s="429" t="str">
        <f t="shared" si="409"/>
        <v>-</v>
      </c>
      <c r="JT79" s="429" t="str">
        <f t="shared" si="410"/>
        <v>-</v>
      </c>
      <c r="JU79" s="429" t="str">
        <f t="shared" si="411"/>
        <v>-</v>
      </c>
      <c r="JV79" s="430" t="str">
        <f t="shared" si="412"/>
        <v>-</v>
      </c>
      <c r="JW79" s="450"/>
      <c r="JX79" s="450"/>
      <c r="JY79" s="428" t="str">
        <f t="shared" si="413"/>
        <v>-</v>
      </c>
      <c r="JZ79" s="429" t="str">
        <f t="shared" si="414"/>
        <v>-</v>
      </c>
      <c r="KA79" s="430" t="str">
        <f t="shared" si="415"/>
        <v>-</v>
      </c>
      <c r="KB79" s="172"/>
      <c r="KC79" s="355"/>
      <c r="KD79" s="355"/>
      <c r="KE79" s="355"/>
      <c r="KF79" s="355"/>
      <c r="KG79" s="355"/>
      <c r="KH79" s="355"/>
      <c r="KI79" s="358"/>
      <c r="KJ79" s="358"/>
      <c r="KK79" s="358"/>
      <c r="KL79" s="358"/>
      <c r="KM79" s="358"/>
      <c r="KN79" s="358"/>
      <c r="KO79" s="358"/>
      <c r="KP79" s="358"/>
      <c r="KQ79" s="358"/>
      <c r="KR79" s="358"/>
      <c r="KS79" s="358"/>
      <c r="KT79" s="358"/>
      <c r="KU79" s="358"/>
      <c r="KV79" s="358"/>
      <c r="KW79" s="358"/>
      <c r="KX79" s="358"/>
      <c r="KY79" s="358"/>
      <c r="KZ79" s="358"/>
      <c r="LA79" s="358"/>
      <c r="LB79" s="358"/>
      <c r="LC79" s="358"/>
      <c r="LD79" s="358"/>
      <c r="LE79" s="358"/>
      <c r="LF79" s="358"/>
      <c r="LG79" s="358"/>
      <c r="LH79" s="358"/>
      <c r="LI79" s="358"/>
      <c r="LJ79" s="358"/>
      <c r="LK79" s="358"/>
      <c r="LL79" s="358"/>
      <c r="LM79" s="358"/>
      <c r="LN79" s="358"/>
      <c r="LO79" s="358"/>
      <c r="LP79" s="358"/>
      <c r="LQ79" s="358"/>
      <c r="LR79" s="358"/>
      <c r="LS79" s="344"/>
      <c r="LT79" s="344"/>
      <c r="LU79" s="344"/>
      <c r="LV79" s="344"/>
      <c r="LW79" s="344"/>
      <c r="LX79" s="344"/>
      <c r="LY79" s="358"/>
      <c r="LZ79" s="358"/>
      <c r="MA79" s="405"/>
    </row>
    <row r="80" spans="1:339" x14ac:dyDescent="0.2">
      <c r="A80" s="310" t="s">
        <v>320</v>
      </c>
      <c r="B80" s="172">
        <v>0</v>
      </c>
      <c r="C80" s="172">
        <v>0</v>
      </c>
      <c r="D80" s="172" t="s">
        <v>322</v>
      </c>
      <c r="E80" s="172">
        <v>1</v>
      </c>
      <c r="F80" s="173"/>
      <c r="G80" s="218" t="s">
        <v>48</v>
      </c>
      <c r="H80" s="348"/>
      <c r="I80" s="349"/>
      <c r="J80" s="362"/>
      <c r="K80" s="362"/>
      <c r="L80" s="362"/>
      <c r="M80" s="362"/>
      <c r="N80" s="362"/>
      <c r="O80" s="363"/>
      <c r="P80" s="388"/>
      <c r="Q80" s="389"/>
      <c r="R80" s="362"/>
      <c r="S80" s="362"/>
      <c r="T80" s="362"/>
      <c r="U80" s="362"/>
      <c r="V80" s="362"/>
      <c r="W80" s="363"/>
      <c r="X80" s="388"/>
      <c r="Y80" s="389"/>
      <c r="Z80" s="362"/>
      <c r="AA80" s="362"/>
      <c r="AB80" s="362"/>
      <c r="AC80" s="362"/>
      <c r="AD80" s="362"/>
      <c r="AE80" s="363"/>
      <c r="AF80" s="388"/>
      <c r="AG80" s="389"/>
      <c r="AH80" s="362"/>
      <c r="AI80" s="362"/>
      <c r="AJ80" s="362"/>
      <c r="AK80" s="362"/>
      <c r="AL80" s="362"/>
      <c r="AM80" s="363"/>
      <c r="AN80" s="388"/>
      <c r="AO80" s="389"/>
      <c r="AP80" s="362"/>
      <c r="AQ80" s="362"/>
      <c r="AR80" s="362"/>
      <c r="AS80" s="362"/>
      <c r="AT80" s="362"/>
      <c r="AU80" s="363"/>
      <c r="AV80" s="388"/>
      <c r="AW80" s="389"/>
      <c r="AX80" s="220"/>
      <c r="AY80" s="220"/>
      <c r="AZ80" s="220"/>
      <c r="BA80" s="220"/>
      <c r="BB80" s="220"/>
      <c r="BC80" s="221"/>
      <c r="BD80" s="388"/>
      <c r="BE80" s="389"/>
      <c r="BF80" s="396"/>
      <c r="BG80" s="396"/>
      <c r="BH80" s="396"/>
      <c r="BI80" s="396"/>
      <c r="BJ80" s="396"/>
      <c r="BK80" s="397"/>
      <c r="BL80" s="388"/>
      <c r="BM80" s="349"/>
      <c r="BN80" s="349"/>
      <c r="BO80" s="349"/>
      <c r="BP80" s="349"/>
      <c r="BQ80" s="349"/>
      <c r="BR80" s="349"/>
      <c r="BS80" s="481"/>
      <c r="BT80" s="388"/>
      <c r="BU80" s="389"/>
      <c r="BV80" s="396"/>
      <c r="BW80" s="396"/>
      <c r="BX80" s="397"/>
      <c r="BY80" s="216">
        <v>37843</v>
      </c>
      <c r="BZ80" s="208">
        <v>46425</v>
      </c>
      <c r="CA80" s="208">
        <v>84268</v>
      </c>
      <c r="CB80" s="208">
        <v>40292</v>
      </c>
      <c r="CC80" s="208">
        <v>51380</v>
      </c>
      <c r="CD80" s="284">
        <v>91672</v>
      </c>
      <c r="CE80" s="282"/>
      <c r="CF80" s="282"/>
      <c r="CG80" s="226" t="str">
        <f t="shared" si="263"/>
        <v>-</v>
      </c>
      <c r="CH80" s="227" t="str">
        <f t="shared" si="264"/>
        <v>-</v>
      </c>
      <c r="CI80" s="227" t="str">
        <f t="shared" si="265"/>
        <v>-</v>
      </c>
      <c r="CJ80" s="227" t="str">
        <f t="shared" si="266"/>
        <v>-</v>
      </c>
      <c r="CK80" s="227" t="str">
        <f t="shared" si="267"/>
        <v>-</v>
      </c>
      <c r="CL80" s="228" t="str">
        <f t="shared" si="268"/>
        <v>-</v>
      </c>
      <c r="CM80" s="282"/>
      <c r="CN80" s="282"/>
      <c r="CO80" s="226" t="str">
        <f t="shared" si="269"/>
        <v>-</v>
      </c>
      <c r="CP80" s="227" t="str">
        <f t="shared" si="270"/>
        <v>-</v>
      </c>
      <c r="CQ80" s="227" t="str">
        <f t="shared" si="271"/>
        <v>-</v>
      </c>
      <c r="CR80" s="227" t="str">
        <f t="shared" si="272"/>
        <v>-</v>
      </c>
      <c r="CS80" s="227" t="str">
        <f t="shared" si="273"/>
        <v>-</v>
      </c>
      <c r="CT80" s="228" t="str">
        <f t="shared" si="274"/>
        <v>-</v>
      </c>
      <c r="CU80" s="282"/>
      <c r="CV80" s="282"/>
      <c r="CW80" s="292" t="str">
        <f t="shared" si="275"/>
        <v>-</v>
      </c>
      <c r="CX80" s="234" t="str">
        <f t="shared" si="276"/>
        <v>-</v>
      </c>
      <c r="CY80" s="234" t="str">
        <f t="shared" si="277"/>
        <v>-</v>
      </c>
      <c r="CZ80" s="234" t="str">
        <f t="shared" si="278"/>
        <v>-</v>
      </c>
      <c r="DA80" s="234" t="str">
        <f t="shared" si="279"/>
        <v>-</v>
      </c>
      <c r="DB80" s="235" t="str">
        <f t="shared" si="280"/>
        <v>-</v>
      </c>
      <c r="DC80" s="282"/>
      <c r="DD80" s="282"/>
      <c r="DE80" s="226" t="str">
        <f t="shared" si="281"/>
        <v>-</v>
      </c>
      <c r="DF80" s="227" t="str">
        <f t="shared" si="282"/>
        <v>-</v>
      </c>
      <c r="DG80" s="227" t="str">
        <f t="shared" si="283"/>
        <v>-</v>
      </c>
      <c r="DH80" s="227" t="str">
        <f t="shared" si="284"/>
        <v>-</v>
      </c>
      <c r="DI80" s="227" t="str">
        <f t="shared" si="285"/>
        <v>-</v>
      </c>
      <c r="DJ80" s="228" t="str">
        <f t="shared" si="286"/>
        <v>-</v>
      </c>
      <c r="DK80" s="282"/>
      <c r="DL80" s="282"/>
      <c r="DM80" s="226" t="str">
        <f t="shared" si="287"/>
        <v>-</v>
      </c>
      <c r="DN80" s="227" t="str">
        <f t="shared" si="288"/>
        <v>-</v>
      </c>
      <c r="DO80" s="227" t="str">
        <f t="shared" si="289"/>
        <v>-</v>
      </c>
      <c r="DP80" s="227" t="str">
        <f t="shared" si="290"/>
        <v>-</v>
      </c>
      <c r="DQ80" s="227" t="str">
        <f t="shared" si="291"/>
        <v>-</v>
      </c>
      <c r="DR80" s="228" t="str">
        <f t="shared" si="292"/>
        <v>-</v>
      </c>
      <c r="DS80" s="282"/>
      <c r="DT80" s="282"/>
      <c r="DU80" s="226" t="str">
        <f t="shared" si="293"/>
        <v>-</v>
      </c>
      <c r="DV80" s="227" t="str">
        <f t="shared" si="294"/>
        <v>-</v>
      </c>
      <c r="DW80" s="227" t="str">
        <f t="shared" si="295"/>
        <v>-</v>
      </c>
      <c r="DX80" s="227" t="str">
        <f t="shared" si="296"/>
        <v>-</v>
      </c>
      <c r="DY80" s="227" t="str">
        <f t="shared" si="297"/>
        <v>-</v>
      </c>
      <c r="DZ80" s="228" t="str">
        <f t="shared" si="298"/>
        <v>-</v>
      </c>
      <c r="EA80" s="282"/>
      <c r="EB80" s="282"/>
      <c r="EC80" s="226" t="str">
        <f t="shared" si="299"/>
        <v>-</v>
      </c>
      <c r="ED80" s="227" t="str">
        <f t="shared" si="300"/>
        <v>-</v>
      </c>
      <c r="EE80" s="227" t="str">
        <f t="shared" si="301"/>
        <v>-</v>
      </c>
      <c r="EF80" s="227" t="str">
        <f t="shared" si="302"/>
        <v>-</v>
      </c>
      <c r="EG80" s="227" t="str">
        <f t="shared" si="303"/>
        <v>-</v>
      </c>
      <c r="EH80" s="228" t="str">
        <f t="shared" si="304"/>
        <v>-</v>
      </c>
      <c r="EI80" s="282"/>
      <c r="EJ80" s="282"/>
      <c r="EK80" s="226" t="str">
        <f t="shared" si="305"/>
        <v>-</v>
      </c>
      <c r="EL80" s="227" t="str">
        <f t="shared" si="306"/>
        <v>-</v>
      </c>
      <c r="EM80" s="227" t="str">
        <f t="shared" si="307"/>
        <v>-</v>
      </c>
      <c r="EN80" s="227" t="str">
        <f t="shared" si="308"/>
        <v>-</v>
      </c>
      <c r="EO80" s="227" t="str">
        <f t="shared" si="309"/>
        <v>-</v>
      </c>
      <c r="EP80" s="228" t="str">
        <f t="shared" si="310"/>
        <v>-</v>
      </c>
      <c r="EQ80" s="282"/>
      <c r="ER80" s="282"/>
      <c r="ES80" s="226" t="str">
        <f t="shared" si="311"/>
        <v>-</v>
      </c>
      <c r="ET80" s="227" t="str">
        <f t="shared" si="312"/>
        <v>-</v>
      </c>
      <c r="EU80" s="228" t="str">
        <f t="shared" si="313"/>
        <v>-</v>
      </c>
      <c r="EV80" s="282"/>
      <c r="EW80" s="282"/>
      <c r="EX80" s="301" t="str">
        <f t="shared" si="314"/>
        <v>-</v>
      </c>
      <c r="EY80" s="259" t="str">
        <f t="shared" si="315"/>
        <v>-</v>
      </c>
      <c r="EZ80" s="259" t="str">
        <f t="shared" si="316"/>
        <v>-</v>
      </c>
      <c r="FA80" s="259" t="str">
        <f t="shared" si="317"/>
        <v>-</v>
      </c>
      <c r="FB80" s="259" t="str">
        <f t="shared" si="318"/>
        <v>-</v>
      </c>
      <c r="FC80" s="260" t="str">
        <f t="shared" si="319"/>
        <v>-</v>
      </c>
      <c r="FD80" s="282"/>
      <c r="FE80" s="282"/>
      <c r="FF80" s="301" t="str">
        <f t="shared" si="320"/>
        <v>-</v>
      </c>
      <c r="FG80" s="259" t="str">
        <f t="shared" si="321"/>
        <v>-</v>
      </c>
      <c r="FH80" s="259" t="str">
        <f t="shared" si="322"/>
        <v>-</v>
      </c>
      <c r="FI80" s="259" t="str">
        <f t="shared" si="323"/>
        <v>-</v>
      </c>
      <c r="FJ80" s="259" t="str">
        <f t="shared" si="324"/>
        <v>-</v>
      </c>
      <c r="FK80" s="260" t="str">
        <f t="shared" si="325"/>
        <v>-</v>
      </c>
      <c r="FL80" s="282"/>
      <c r="FM80" s="282"/>
      <c r="FN80" s="301" t="str">
        <f t="shared" si="326"/>
        <v>-</v>
      </c>
      <c r="FO80" s="259" t="str">
        <f t="shared" si="327"/>
        <v>-</v>
      </c>
      <c r="FP80" s="259" t="str">
        <f t="shared" si="328"/>
        <v>-</v>
      </c>
      <c r="FQ80" s="259" t="str">
        <f t="shared" si="329"/>
        <v>-</v>
      </c>
      <c r="FR80" s="259" t="str">
        <f t="shared" si="330"/>
        <v>-</v>
      </c>
      <c r="FS80" s="260" t="str">
        <f t="shared" si="331"/>
        <v>-</v>
      </c>
      <c r="FT80" s="282"/>
      <c r="FU80" s="282"/>
      <c r="FV80" s="301" t="str">
        <f t="shared" si="332"/>
        <v>-</v>
      </c>
      <c r="FW80" s="259" t="str">
        <f t="shared" si="333"/>
        <v>-</v>
      </c>
      <c r="FX80" s="259" t="str">
        <f t="shared" si="334"/>
        <v>-</v>
      </c>
      <c r="FY80" s="259" t="str">
        <f t="shared" si="335"/>
        <v>-</v>
      </c>
      <c r="FZ80" s="259" t="str">
        <f t="shared" si="336"/>
        <v>-</v>
      </c>
      <c r="GA80" s="260" t="str">
        <f t="shared" si="337"/>
        <v>-</v>
      </c>
      <c r="GB80" s="282"/>
      <c r="GC80" s="282"/>
      <c r="GD80" s="301" t="str">
        <f t="shared" si="338"/>
        <v>-</v>
      </c>
      <c r="GE80" s="259" t="str">
        <f t="shared" si="339"/>
        <v>-</v>
      </c>
      <c r="GF80" s="259" t="str">
        <f t="shared" si="340"/>
        <v>-</v>
      </c>
      <c r="GG80" s="259" t="str">
        <f t="shared" si="341"/>
        <v>-</v>
      </c>
      <c r="GH80" s="259" t="str">
        <f t="shared" si="342"/>
        <v>-</v>
      </c>
      <c r="GI80" s="260" t="str">
        <f t="shared" si="343"/>
        <v>-</v>
      </c>
      <c r="GJ80" s="282"/>
      <c r="GK80" s="282"/>
      <c r="GL80" s="301" t="str">
        <f t="shared" si="344"/>
        <v>-</v>
      </c>
      <c r="GM80" s="259" t="str">
        <f t="shared" si="345"/>
        <v>-</v>
      </c>
      <c r="GN80" s="259" t="str">
        <f t="shared" si="346"/>
        <v>-</v>
      </c>
      <c r="GO80" s="259" t="str">
        <f t="shared" si="347"/>
        <v>-</v>
      </c>
      <c r="GP80" s="259" t="str">
        <f t="shared" si="348"/>
        <v>-</v>
      </c>
      <c r="GQ80" s="260" t="str">
        <f t="shared" si="349"/>
        <v>-</v>
      </c>
      <c r="GR80" s="282"/>
      <c r="GS80" s="282"/>
      <c r="GT80" s="301" t="str">
        <f t="shared" si="350"/>
        <v>-</v>
      </c>
      <c r="GU80" s="259" t="str">
        <f t="shared" si="351"/>
        <v>-</v>
      </c>
      <c r="GV80" s="259" t="str">
        <f t="shared" si="352"/>
        <v>-</v>
      </c>
      <c r="GW80" s="259" t="str">
        <f t="shared" si="353"/>
        <v>-</v>
      </c>
      <c r="GX80" s="259" t="str">
        <f t="shared" si="354"/>
        <v>-</v>
      </c>
      <c r="GY80" s="260" t="str">
        <f t="shared" si="355"/>
        <v>-</v>
      </c>
      <c r="GZ80" s="282"/>
      <c r="HA80" s="282"/>
      <c r="HB80" s="301" t="str">
        <f t="shared" si="356"/>
        <v>-</v>
      </c>
      <c r="HC80" s="259" t="str">
        <f t="shared" si="357"/>
        <v>-</v>
      </c>
      <c r="HD80" s="259" t="str">
        <f t="shared" si="358"/>
        <v>-</v>
      </c>
      <c r="HE80" s="259" t="str">
        <f t="shared" si="359"/>
        <v>-</v>
      </c>
      <c r="HF80" s="259" t="str">
        <f t="shared" si="360"/>
        <v>-</v>
      </c>
      <c r="HG80" s="260" t="str">
        <f t="shared" si="361"/>
        <v>-</v>
      </c>
      <c r="HH80" s="282"/>
      <c r="HI80" s="282"/>
      <c r="HJ80" s="301" t="str">
        <f t="shared" si="362"/>
        <v>-</v>
      </c>
      <c r="HK80" s="259" t="str">
        <f t="shared" si="363"/>
        <v>-</v>
      </c>
      <c r="HL80" s="260" t="str">
        <f t="shared" si="364"/>
        <v>-</v>
      </c>
      <c r="HM80" s="428" t="str">
        <f t="shared" si="365"/>
        <v>-</v>
      </c>
      <c r="HN80" s="429" t="str">
        <f t="shared" si="366"/>
        <v>-</v>
      </c>
      <c r="HO80" s="429" t="str">
        <f t="shared" si="367"/>
        <v>-</v>
      </c>
      <c r="HP80" s="429" t="str">
        <f t="shared" si="368"/>
        <v>-</v>
      </c>
      <c r="HQ80" s="429" t="str">
        <f t="shared" si="369"/>
        <v>-</v>
      </c>
      <c r="HR80" s="430" t="str">
        <f t="shared" si="370"/>
        <v>-</v>
      </c>
      <c r="HS80" s="450"/>
      <c r="HT80" s="450"/>
      <c r="HU80" s="428" t="str">
        <f t="shared" si="371"/>
        <v>-</v>
      </c>
      <c r="HV80" s="429" t="str">
        <f t="shared" si="372"/>
        <v>-</v>
      </c>
      <c r="HW80" s="429" t="str">
        <f t="shared" si="373"/>
        <v>-</v>
      </c>
      <c r="HX80" s="429" t="str">
        <f t="shared" si="374"/>
        <v>-</v>
      </c>
      <c r="HY80" s="429" t="str">
        <f t="shared" si="375"/>
        <v>-</v>
      </c>
      <c r="HZ80" s="430" t="str">
        <f t="shared" si="376"/>
        <v>-</v>
      </c>
      <c r="IA80" s="450"/>
      <c r="IB80" s="450"/>
      <c r="IC80" s="428" t="str">
        <f t="shared" si="377"/>
        <v>-</v>
      </c>
      <c r="ID80" s="429" t="str">
        <f t="shared" si="378"/>
        <v>-</v>
      </c>
      <c r="IE80" s="429" t="str">
        <f t="shared" si="379"/>
        <v>-</v>
      </c>
      <c r="IF80" s="429" t="str">
        <f t="shared" si="380"/>
        <v>-</v>
      </c>
      <c r="IG80" s="429" t="str">
        <f t="shared" si="381"/>
        <v>-</v>
      </c>
      <c r="IH80" s="430" t="str">
        <f t="shared" si="382"/>
        <v>-</v>
      </c>
      <c r="II80" s="450"/>
      <c r="IJ80" s="450"/>
      <c r="IK80" s="428" t="str">
        <f t="shared" si="383"/>
        <v>-</v>
      </c>
      <c r="IL80" s="429" t="str">
        <f t="shared" si="384"/>
        <v>-</v>
      </c>
      <c r="IM80" s="429" t="str">
        <f t="shared" si="385"/>
        <v>-</v>
      </c>
      <c r="IN80" s="429" t="str">
        <f t="shared" si="386"/>
        <v>-</v>
      </c>
      <c r="IO80" s="429" t="str">
        <f t="shared" si="387"/>
        <v>-</v>
      </c>
      <c r="IP80" s="430" t="str">
        <f t="shared" si="388"/>
        <v>-</v>
      </c>
      <c r="IQ80" s="450"/>
      <c r="IR80" s="450"/>
      <c r="IS80" s="428" t="str">
        <f t="shared" si="389"/>
        <v>-</v>
      </c>
      <c r="IT80" s="429" t="str">
        <f t="shared" si="390"/>
        <v>-</v>
      </c>
      <c r="IU80" s="429" t="str">
        <f t="shared" si="391"/>
        <v>-</v>
      </c>
      <c r="IV80" s="429" t="str">
        <f t="shared" si="392"/>
        <v>-</v>
      </c>
      <c r="IW80" s="429" t="str">
        <f t="shared" si="393"/>
        <v>-</v>
      </c>
      <c r="IX80" s="430" t="str">
        <f t="shared" si="394"/>
        <v>-</v>
      </c>
      <c r="IY80" s="450"/>
      <c r="IZ80" s="450"/>
      <c r="JA80" s="428" t="str">
        <f t="shared" si="395"/>
        <v>-</v>
      </c>
      <c r="JB80" s="429" t="str">
        <f t="shared" si="396"/>
        <v>-</v>
      </c>
      <c r="JC80" s="429" t="str">
        <f t="shared" si="397"/>
        <v>-</v>
      </c>
      <c r="JD80" s="429" t="str">
        <f t="shared" si="398"/>
        <v>-</v>
      </c>
      <c r="JE80" s="429" t="str">
        <f t="shared" si="399"/>
        <v>-</v>
      </c>
      <c r="JF80" s="430" t="str">
        <f t="shared" si="400"/>
        <v>-</v>
      </c>
      <c r="JG80" s="450"/>
      <c r="JH80" s="450"/>
      <c r="JI80" s="428" t="str">
        <f t="shared" si="401"/>
        <v>-</v>
      </c>
      <c r="JJ80" s="429" t="str">
        <f t="shared" si="402"/>
        <v>-</v>
      </c>
      <c r="JK80" s="429" t="str">
        <f t="shared" si="403"/>
        <v>-</v>
      </c>
      <c r="JL80" s="429" t="str">
        <f t="shared" si="404"/>
        <v>-</v>
      </c>
      <c r="JM80" s="429" t="str">
        <f t="shared" si="405"/>
        <v>-</v>
      </c>
      <c r="JN80" s="430" t="str">
        <f t="shared" si="406"/>
        <v>-</v>
      </c>
      <c r="JO80" s="450"/>
      <c r="JP80" s="450"/>
      <c r="JQ80" s="428" t="str">
        <f t="shared" si="407"/>
        <v>-</v>
      </c>
      <c r="JR80" s="429" t="str">
        <f t="shared" si="408"/>
        <v>-</v>
      </c>
      <c r="JS80" s="429" t="str">
        <f t="shared" si="409"/>
        <v>-</v>
      </c>
      <c r="JT80" s="429" t="str">
        <f t="shared" si="410"/>
        <v>-</v>
      </c>
      <c r="JU80" s="429" t="str">
        <f t="shared" si="411"/>
        <v>-</v>
      </c>
      <c r="JV80" s="430" t="str">
        <f t="shared" si="412"/>
        <v>-</v>
      </c>
      <c r="JW80" s="450"/>
      <c r="JX80" s="450"/>
      <c r="JY80" s="428" t="str">
        <f t="shared" si="413"/>
        <v>-</v>
      </c>
      <c r="JZ80" s="429" t="str">
        <f t="shared" si="414"/>
        <v>-</v>
      </c>
      <c r="KA80" s="430" t="str">
        <f t="shared" si="415"/>
        <v>-</v>
      </c>
      <c r="KB80" s="172"/>
      <c r="KC80" s="355"/>
      <c r="KD80" s="355"/>
      <c r="KE80" s="355"/>
      <c r="KF80" s="355"/>
      <c r="KG80" s="355"/>
      <c r="KH80" s="355"/>
      <c r="KI80" s="358"/>
      <c r="KJ80" s="358"/>
      <c r="KK80" s="358"/>
      <c r="KL80" s="358"/>
      <c r="KM80" s="358"/>
      <c r="KN80" s="358"/>
      <c r="KO80" s="358"/>
      <c r="KP80" s="358"/>
      <c r="KQ80" s="358"/>
      <c r="KR80" s="358"/>
      <c r="KS80" s="358"/>
      <c r="KT80" s="358"/>
      <c r="KU80" s="358"/>
      <c r="KV80" s="358"/>
      <c r="KW80" s="358"/>
      <c r="KX80" s="358"/>
      <c r="KY80" s="358"/>
      <c r="KZ80" s="358"/>
      <c r="LA80" s="358"/>
      <c r="LB80" s="358"/>
      <c r="LC80" s="358"/>
      <c r="LD80" s="358"/>
      <c r="LE80" s="358"/>
      <c r="LF80" s="358"/>
      <c r="LG80" s="358"/>
      <c r="LH80" s="358"/>
      <c r="LI80" s="358"/>
      <c r="LJ80" s="358"/>
      <c r="LK80" s="358"/>
      <c r="LL80" s="358"/>
      <c r="LM80" s="358"/>
      <c r="LN80" s="358"/>
      <c r="LO80" s="358"/>
      <c r="LP80" s="358"/>
      <c r="LQ80" s="358"/>
      <c r="LR80" s="358"/>
      <c r="LS80" s="344"/>
      <c r="LT80" s="344"/>
      <c r="LU80" s="344"/>
      <c r="LV80" s="344"/>
      <c r="LW80" s="344"/>
      <c r="LX80" s="344"/>
      <c r="LY80" s="358"/>
      <c r="LZ80" s="358"/>
      <c r="MA80" s="405"/>
    </row>
    <row r="81" spans="1:339" x14ac:dyDescent="0.2">
      <c r="A81" s="310" t="s">
        <v>320</v>
      </c>
      <c r="B81" s="172">
        <v>0</v>
      </c>
      <c r="C81" s="172">
        <v>0</v>
      </c>
      <c r="D81" s="172" t="s">
        <v>339</v>
      </c>
      <c r="E81" s="172"/>
      <c r="F81" s="173"/>
      <c r="G81" s="218" t="s">
        <v>49</v>
      </c>
      <c r="H81" s="348"/>
      <c r="I81" s="349"/>
      <c r="J81" s="362"/>
      <c r="K81" s="362"/>
      <c r="L81" s="362"/>
      <c r="M81" s="362"/>
      <c r="N81" s="362"/>
      <c r="O81" s="363"/>
      <c r="P81" s="388"/>
      <c r="Q81" s="389"/>
      <c r="R81" s="362"/>
      <c r="S81" s="362"/>
      <c r="T81" s="362"/>
      <c r="U81" s="362"/>
      <c r="V81" s="362"/>
      <c r="W81" s="363"/>
      <c r="X81" s="388"/>
      <c r="Y81" s="389"/>
      <c r="Z81" s="362"/>
      <c r="AA81" s="362"/>
      <c r="AB81" s="362"/>
      <c r="AC81" s="362"/>
      <c r="AD81" s="362"/>
      <c r="AE81" s="363"/>
      <c r="AF81" s="388"/>
      <c r="AG81" s="389"/>
      <c r="AH81" s="362"/>
      <c r="AI81" s="362"/>
      <c r="AJ81" s="362"/>
      <c r="AK81" s="362"/>
      <c r="AL81" s="362"/>
      <c r="AM81" s="363"/>
      <c r="AN81" s="388"/>
      <c r="AO81" s="389"/>
      <c r="AP81" s="362"/>
      <c r="AQ81" s="362"/>
      <c r="AR81" s="362"/>
      <c r="AS81" s="362"/>
      <c r="AT81" s="362"/>
      <c r="AU81" s="363"/>
      <c r="AV81" s="388"/>
      <c r="AW81" s="389"/>
      <c r="AX81" s="220"/>
      <c r="AY81" s="220"/>
      <c r="AZ81" s="220"/>
      <c r="BA81" s="220"/>
      <c r="BB81" s="220"/>
      <c r="BC81" s="221"/>
      <c r="BD81" s="388"/>
      <c r="BE81" s="389"/>
      <c r="BF81" s="396"/>
      <c r="BG81" s="396"/>
      <c r="BH81" s="396"/>
      <c r="BI81" s="396"/>
      <c r="BJ81" s="396"/>
      <c r="BK81" s="397"/>
      <c r="BL81" s="388"/>
      <c r="BM81" s="349"/>
      <c r="BN81" s="349"/>
      <c r="BO81" s="349"/>
      <c r="BP81" s="349"/>
      <c r="BQ81" s="349"/>
      <c r="BR81" s="349"/>
      <c r="BS81" s="481"/>
      <c r="BT81" s="388"/>
      <c r="BU81" s="389"/>
      <c r="BV81" s="396"/>
      <c r="BW81" s="396"/>
      <c r="BX81" s="397"/>
      <c r="BY81" s="216">
        <v>237336</v>
      </c>
      <c r="BZ81" s="208">
        <v>326317</v>
      </c>
      <c r="CA81" s="208">
        <v>563653</v>
      </c>
      <c r="CB81" s="208">
        <v>250104</v>
      </c>
      <c r="CC81" s="208">
        <v>345045</v>
      </c>
      <c r="CD81" s="284">
        <v>595149</v>
      </c>
      <c r="CE81" s="282"/>
      <c r="CF81" s="282"/>
      <c r="CG81" s="226" t="str">
        <f t="shared" si="263"/>
        <v>-</v>
      </c>
      <c r="CH81" s="227" t="str">
        <f t="shared" si="264"/>
        <v>-</v>
      </c>
      <c r="CI81" s="227" t="str">
        <f t="shared" si="265"/>
        <v>-</v>
      </c>
      <c r="CJ81" s="227" t="str">
        <f t="shared" si="266"/>
        <v>-</v>
      </c>
      <c r="CK81" s="227" t="str">
        <f t="shared" si="267"/>
        <v>-</v>
      </c>
      <c r="CL81" s="228" t="str">
        <f t="shared" si="268"/>
        <v>-</v>
      </c>
      <c r="CM81" s="282"/>
      <c r="CN81" s="282"/>
      <c r="CO81" s="226" t="str">
        <f t="shared" si="269"/>
        <v>-</v>
      </c>
      <c r="CP81" s="227" t="str">
        <f t="shared" si="270"/>
        <v>-</v>
      </c>
      <c r="CQ81" s="227" t="str">
        <f t="shared" si="271"/>
        <v>-</v>
      </c>
      <c r="CR81" s="227" t="str">
        <f t="shared" si="272"/>
        <v>-</v>
      </c>
      <c r="CS81" s="227" t="str">
        <f t="shared" si="273"/>
        <v>-</v>
      </c>
      <c r="CT81" s="228" t="str">
        <f t="shared" si="274"/>
        <v>-</v>
      </c>
      <c r="CU81" s="282"/>
      <c r="CV81" s="282"/>
      <c r="CW81" s="292" t="str">
        <f t="shared" si="275"/>
        <v>-</v>
      </c>
      <c r="CX81" s="234" t="str">
        <f t="shared" si="276"/>
        <v>-</v>
      </c>
      <c r="CY81" s="234" t="str">
        <f t="shared" si="277"/>
        <v>-</v>
      </c>
      <c r="CZ81" s="234" t="str">
        <f t="shared" si="278"/>
        <v>-</v>
      </c>
      <c r="DA81" s="234" t="str">
        <f t="shared" si="279"/>
        <v>-</v>
      </c>
      <c r="DB81" s="235" t="str">
        <f t="shared" si="280"/>
        <v>-</v>
      </c>
      <c r="DC81" s="282"/>
      <c r="DD81" s="282"/>
      <c r="DE81" s="226" t="str">
        <f t="shared" si="281"/>
        <v>-</v>
      </c>
      <c r="DF81" s="227" t="str">
        <f t="shared" si="282"/>
        <v>-</v>
      </c>
      <c r="DG81" s="227" t="str">
        <f t="shared" si="283"/>
        <v>-</v>
      </c>
      <c r="DH81" s="227" t="str">
        <f t="shared" si="284"/>
        <v>-</v>
      </c>
      <c r="DI81" s="227" t="str">
        <f t="shared" si="285"/>
        <v>-</v>
      </c>
      <c r="DJ81" s="228" t="str">
        <f t="shared" si="286"/>
        <v>-</v>
      </c>
      <c r="DK81" s="282"/>
      <c r="DL81" s="282"/>
      <c r="DM81" s="226" t="str">
        <f t="shared" si="287"/>
        <v>-</v>
      </c>
      <c r="DN81" s="227" t="str">
        <f t="shared" si="288"/>
        <v>-</v>
      </c>
      <c r="DO81" s="227" t="str">
        <f t="shared" si="289"/>
        <v>-</v>
      </c>
      <c r="DP81" s="227" t="str">
        <f t="shared" si="290"/>
        <v>-</v>
      </c>
      <c r="DQ81" s="227" t="str">
        <f t="shared" si="291"/>
        <v>-</v>
      </c>
      <c r="DR81" s="228" t="str">
        <f t="shared" si="292"/>
        <v>-</v>
      </c>
      <c r="DS81" s="282"/>
      <c r="DT81" s="282"/>
      <c r="DU81" s="226" t="str">
        <f t="shared" si="293"/>
        <v>-</v>
      </c>
      <c r="DV81" s="227" t="str">
        <f t="shared" si="294"/>
        <v>-</v>
      </c>
      <c r="DW81" s="227" t="str">
        <f t="shared" si="295"/>
        <v>-</v>
      </c>
      <c r="DX81" s="227" t="str">
        <f t="shared" si="296"/>
        <v>-</v>
      </c>
      <c r="DY81" s="227" t="str">
        <f t="shared" si="297"/>
        <v>-</v>
      </c>
      <c r="DZ81" s="228" t="str">
        <f t="shared" si="298"/>
        <v>-</v>
      </c>
      <c r="EA81" s="282"/>
      <c r="EB81" s="282"/>
      <c r="EC81" s="226" t="str">
        <f t="shared" si="299"/>
        <v>-</v>
      </c>
      <c r="ED81" s="227" t="str">
        <f t="shared" si="300"/>
        <v>-</v>
      </c>
      <c r="EE81" s="227" t="str">
        <f t="shared" si="301"/>
        <v>-</v>
      </c>
      <c r="EF81" s="227" t="str">
        <f t="shared" si="302"/>
        <v>-</v>
      </c>
      <c r="EG81" s="227" t="str">
        <f t="shared" si="303"/>
        <v>-</v>
      </c>
      <c r="EH81" s="228" t="str">
        <f t="shared" si="304"/>
        <v>-</v>
      </c>
      <c r="EI81" s="282"/>
      <c r="EJ81" s="282"/>
      <c r="EK81" s="226" t="str">
        <f t="shared" si="305"/>
        <v>-</v>
      </c>
      <c r="EL81" s="227" t="str">
        <f t="shared" si="306"/>
        <v>-</v>
      </c>
      <c r="EM81" s="227" t="str">
        <f t="shared" si="307"/>
        <v>-</v>
      </c>
      <c r="EN81" s="227" t="str">
        <f t="shared" si="308"/>
        <v>-</v>
      </c>
      <c r="EO81" s="227" t="str">
        <f t="shared" si="309"/>
        <v>-</v>
      </c>
      <c r="EP81" s="228" t="str">
        <f t="shared" si="310"/>
        <v>-</v>
      </c>
      <c r="EQ81" s="282"/>
      <c r="ER81" s="282"/>
      <c r="ES81" s="226" t="str">
        <f t="shared" si="311"/>
        <v>-</v>
      </c>
      <c r="ET81" s="227" t="str">
        <f t="shared" si="312"/>
        <v>-</v>
      </c>
      <c r="EU81" s="228" t="str">
        <f t="shared" si="313"/>
        <v>-</v>
      </c>
      <c r="EV81" s="282"/>
      <c r="EW81" s="282"/>
      <c r="EX81" s="301" t="str">
        <f t="shared" si="314"/>
        <v>-</v>
      </c>
      <c r="EY81" s="259" t="str">
        <f t="shared" si="315"/>
        <v>-</v>
      </c>
      <c r="EZ81" s="259" t="str">
        <f t="shared" si="316"/>
        <v>-</v>
      </c>
      <c r="FA81" s="259" t="str">
        <f t="shared" si="317"/>
        <v>-</v>
      </c>
      <c r="FB81" s="259" t="str">
        <f t="shared" si="318"/>
        <v>-</v>
      </c>
      <c r="FC81" s="260" t="str">
        <f t="shared" si="319"/>
        <v>-</v>
      </c>
      <c r="FD81" s="282"/>
      <c r="FE81" s="282"/>
      <c r="FF81" s="301" t="str">
        <f t="shared" si="320"/>
        <v>-</v>
      </c>
      <c r="FG81" s="259" t="str">
        <f t="shared" si="321"/>
        <v>-</v>
      </c>
      <c r="FH81" s="259" t="str">
        <f t="shared" si="322"/>
        <v>-</v>
      </c>
      <c r="FI81" s="259" t="str">
        <f t="shared" si="323"/>
        <v>-</v>
      </c>
      <c r="FJ81" s="259" t="str">
        <f t="shared" si="324"/>
        <v>-</v>
      </c>
      <c r="FK81" s="260" t="str">
        <f t="shared" si="325"/>
        <v>-</v>
      </c>
      <c r="FL81" s="282"/>
      <c r="FM81" s="282"/>
      <c r="FN81" s="301" t="str">
        <f t="shared" si="326"/>
        <v>-</v>
      </c>
      <c r="FO81" s="259" t="str">
        <f t="shared" si="327"/>
        <v>-</v>
      </c>
      <c r="FP81" s="259" t="str">
        <f t="shared" si="328"/>
        <v>-</v>
      </c>
      <c r="FQ81" s="259" t="str">
        <f t="shared" si="329"/>
        <v>-</v>
      </c>
      <c r="FR81" s="259" t="str">
        <f t="shared" si="330"/>
        <v>-</v>
      </c>
      <c r="FS81" s="260" t="str">
        <f t="shared" si="331"/>
        <v>-</v>
      </c>
      <c r="FT81" s="282"/>
      <c r="FU81" s="282"/>
      <c r="FV81" s="301" t="str">
        <f t="shared" si="332"/>
        <v>-</v>
      </c>
      <c r="FW81" s="259" t="str">
        <f t="shared" si="333"/>
        <v>-</v>
      </c>
      <c r="FX81" s="259" t="str">
        <f t="shared" si="334"/>
        <v>-</v>
      </c>
      <c r="FY81" s="259" t="str">
        <f t="shared" si="335"/>
        <v>-</v>
      </c>
      <c r="FZ81" s="259" t="str">
        <f t="shared" si="336"/>
        <v>-</v>
      </c>
      <c r="GA81" s="260" t="str">
        <f t="shared" si="337"/>
        <v>-</v>
      </c>
      <c r="GB81" s="282"/>
      <c r="GC81" s="282"/>
      <c r="GD81" s="301" t="str">
        <f t="shared" si="338"/>
        <v>-</v>
      </c>
      <c r="GE81" s="259" t="str">
        <f t="shared" si="339"/>
        <v>-</v>
      </c>
      <c r="GF81" s="259" t="str">
        <f t="shared" si="340"/>
        <v>-</v>
      </c>
      <c r="GG81" s="259" t="str">
        <f t="shared" si="341"/>
        <v>-</v>
      </c>
      <c r="GH81" s="259" t="str">
        <f t="shared" si="342"/>
        <v>-</v>
      </c>
      <c r="GI81" s="260" t="str">
        <f t="shared" si="343"/>
        <v>-</v>
      </c>
      <c r="GJ81" s="282"/>
      <c r="GK81" s="282"/>
      <c r="GL81" s="301" t="str">
        <f t="shared" si="344"/>
        <v>-</v>
      </c>
      <c r="GM81" s="259" t="str">
        <f t="shared" si="345"/>
        <v>-</v>
      </c>
      <c r="GN81" s="259" t="str">
        <f t="shared" si="346"/>
        <v>-</v>
      </c>
      <c r="GO81" s="259" t="str">
        <f t="shared" si="347"/>
        <v>-</v>
      </c>
      <c r="GP81" s="259" t="str">
        <f t="shared" si="348"/>
        <v>-</v>
      </c>
      <c r="GQ81" s="260" t="str">
        <f t="shared" si="349"/>
        <v>-</v>
      </c>
      <c r="GR81" s="282"/>
      <c r="GS81" s="282"/>
      <c r="GT81" s="301" t="str">
        <f t="shared" si="350"/>
        <v>-</v>
      </c>
      <c r="GU81" s="259" t="str">
        <f t="shared" si="351"/>
        <v>-</v>
      </c>
      <c r="GV81" s="259" t="str">
        <f t="shared" si="352"/>
        <v>-</v>
      </c>
      <c r="GW81" s="259" t="str">
        <f t="shared" si="353"/>
        <v>-</v>
      </c>
      <c r="GX81" s="259" t="str">
        <f t="shared" si="354"/>
        <v>-</v>
      </c>
      <c r="GY81" s="260" t="str">
        <f t="shared" si="355"/>
        <v>-</v>
      </c>
      <c r="GZ81" s="282"/>
      <c r="HA81" s="282"/>
      <c r="HB81" s="301" t="str">
        <f t="shared" si="356"/>
        <v>-</v>
      </c>
      <c r="HC81" s="259" t="str">
        <f t="shared" si="357"/>
        <v>-</v>
      </c>
      <c r="HD81" s="259" t="str">
        <f t="shared" si="358"/>
        <v>-</v>
      </c>
      <c r="HE81" s="259" t="str">
        <f t="shared" si="359"/>
        <v>-</v>
      </c>
      <c r="HF81" s="259" t="str">
        <f t="shared" si="360"/>
        <v>-</v>
      </c>
      <c r="HG81" s="260" t="str">
        <f t="shared" si="361"/>
        <v>-</v>
      </c>
      <c r="HH81" s="282"/>
      <c r="HI81" s="282"/>
      <c r="HJ81" s="301" t="str">
        <f t="shared" si="362"/>
        <v>-</v>
      </c>
      <c r="HK81" s="259" t="str">
        <f t="shared" si="363"/>
        <v>-</v>
      </c>
      <c r="HL81" s="260" t="str">
        <f t="shared" si="364"/>
        <v>-</v>
      </c>
      <c r="HM81" s="428" t="str">
        <f t="shared" si="365"/>
        <v>-</v>
      </c>
      <c r="HN81" s="429" t="str">
        <f t="shared" si="366"/>
        <v>-</v>
      </c>
      <c r="HO81" s="429" t="str">
        <f t="shared" si="367"/>
        <v>-</v>
      </c>
      <c r="HP81" s="429" t="str">
        <f t="shared" si="368"/>
        <v>-</v>
      </c>
      <c r="HQ81" s="429" t="str">
        <f t="shared" si="369"/>
        <v>-</v>
      </c>
      <c r="HR81" s="430" t="str">
        <f t="shared" si="370"/>
        <v>-</v>
      </c>
      <c r="HS81" s="450"/>
      <c r="HT81" s="450"/>
      <c r="HU81" s="428" t="str">
        <f t="shared" si="371"/>
        <v>-</v>
      </c>
      <c r="HV81" s="429" t="str">
        <f t="shared" si="372"/>
        <v>-</v>
      </c>
      <c r="HW81" s="429" t="str">
        <f t="shared" si="373"/>
        <v>-</v>
      </c>
      <c r="HX81" s="429" t="str">
        <f t="shared" si="374"/>
        <v>-</v>
      </c>
      <c r="HY81" s="429" t="str">
        <f t="shared" si="375"/>
        <v>-</v>
      </c>
      <c r="HZ81" s="430" t="str">
        <f t="shared" si="376"/>
        <v>-</v>
      </c>
      <c r="IA81" s="450"/>
      <c r="IB81" s="450"/>
      <c r="IC81" s="428" t="str">
        <f t="shared" si="377"/>
        <v>-</v>
      </c>
      <c r="ID81" s="429" t="str">
        <f t="shared" si="378"/>
        <v>-</v>
      </c>
      <c r="IE81" s="429" t="str">
        <f t="shared" si="379"/>
        <v>-</v>
      </c>
      <c r="IF81" s="429" t="str">
        <f t="shared" si="380"/>
        <v>-</v>
      </c>
      <c r="IG81" s="429" t="str">
        <f t="shared" si="381"/>
        <v>-</v>
      </c>
      <c r="IH81" s="430" t="str">
        <f t="shared" si="382"/>
        <v>-</v>
      </c>
      <c r="II81" s="450"/>
      <c r="IJ81" s="450"/>
      <c r="IK81" s="428" t="str">
        <f t="shared" si="383"/>
        <v>-</v>
      </c>
      <c r="IL81" s="429" t="str">
        <f t="shared" si="384"/>
        <v>-</v>
      </c>
      <c r="IM81" s="429" t="str">
        <f t="shared" si="385"/>
        <v>-</v>
      </c>
      <c r="IN81" s="429" t="str">
        <f t="shared" si="386"/>
        <v>-</v>
      </c>
      <c r="IO81" s="429" t="str">
        <f t="shared" si="387"/>
        <v>-</v>
      </c>
      <c r="IP81" s="430" t="str">
        <f t="shared" si="388"/>
        <v>-</v>
      </c>
      <c r="IQ81" s="450"/>
      <c r="IR81" s="450"/>
      <c r="IS81" s="428" t="str">
        <f t="shared" si="389"/>
        <v>-</v>
      </c>
      <c r="IT81" s="429" t="str">
        <f t="shared" si="390"/>
        <v>-</v>
      </c>
      <c r="IU81" s="429" t="str">
        <f t="shared" si="391"/>
        <v>-</v>
      </c>
      <c r="IV81" s="429" t="str">
        <f t="shared" si="392"/>
        <v>-</v>
      </c>
      <c r="IW81" s="429" t="str">
        <f t="shared" si="393"/>
        <v>-</v>
      </c>
      <c r="IX81" s="430" t="str">
        <f t="shared" si="394"/>
        <v>-</v>
      </c>
      <c r="IY81" s="450"/>
      <c r="IZ81" s="450"/>
      <c r="JA81" s="428" t="str">
        <f t="shared" si="395"/>
        <v>-</v>
      </c>
      <c r="JB81" s="429" t="str">
        <f t="shared" si="396"/>
        <v>-</v>
      </c>
      <c r="JC81" s="429" t="str">
        <f t="shared" si="397"/>
        <v>-</v>
      </c>
      <c r="JD81" s="429" t="str">
        <f t="shared" si="398"/>
        <v>-</v>
      </c>
      <c r="JE81" s="429" t="str">
        <f t="shared" si="399"/>
        <v>-</v>
      </c>
      <c r="JF81" s="430" t="str">
        <f t="shared" si="400"/>
        <v>-</v>
      </c>
      <c r="JG81" s="450"/>
      <c r="JH81" s="450"/>
      <c r="JI81" s="428" t="str">
        <f t="shared" si="401"/>
        <v>-</v>
      </c>
      <c r="JJ81" s="429" t="str">
        <f t="shared" si="402"/>
        <v>-</v>
      </c>
      <c r="JK81" s="429" t="str">
        <f t="shared" si="403"/>
        <v>-</v>
      </c>
      <c r="JL81" s="429" t="str">
        <f t="shared" si="404"/>
        <v>-</v>
      </c>
      <c r="JM81" s="429" t="str">
        <f t="shared" si="405"/>
        <v>-</v>
      </c>
      <c r="JN81" s="430" t="str">
        <f t="shared" si="406"/>
        <v>-</v>
      </c>
      <c r="JO81" s="450"/>
      <c r="JP81" s="450"/>
      <c r="JQ81" s="428" t="str">
        <f t="shared" si="407"/>
        <v>-</v>
      </c>
      <c r="JR81" s="429" t="str">
        <f t="shared" si="408"/>
        <v>-</v>
      </c>
      <c r="JS81" s="429" t="str">
        <f t="shared" si="409"/>
        <v>-</v>
      </c>
      <c r="JT81" s="429" t="str">
        <f t="shared" si="410"/>
        <v>-</v>
      </c>
      <c r="JU81" s="429" t="str">
        <f t="shared" si="411"/>
        <v>-</v>
      </c>
      <c r="JV81" s="430" t="str">
        <f t="shared" si="412"/>
        <v>-</v>
      </c>
      <c r="JW81" s="450"/>
      <c r="JX81" s="450"/>
      <c r="JY81" s="428" t="str">
        <f t="shared" si="413"/>
        <v>-</v>
      </c>
      <c r="JZ81" s="429" t="str">
        <f t="shared" si="414"/>
        <v>-</v>
      </c>
      <c r="KA81" s="430" t="str">
        <f t="shared" si="415"/>
        <v>-</v>
      </c>
      <c r="KB81" s="172"/>
      <c r="KC81" s="355"/>
      <c r="KD81" s="355"/>
      <c r="KE81" s="355"/>
      <c r="KF81" s="355"/>
      <c r="KG81" s="355"/>
      <c r="KH81" s="355"/>
      <c r="KI81" s="358"/>
      <c r="KJ81" s="358"/>
      <c r="KK81" s="358"/>
      <c r="KL81" s="358"/>
      <c r="KM81" s="358"/>
      <c r="KN81" s="358"/>
      <c r="KO81" s="358"/>
      <c r="KP81" s="358"/>
      <c r="KQ81" s="358"/>
      <c r="KR81" s="358"/>
      <c r="KS81" s="358"/>
      <c r="KT81" s="358"/>
      <c r="KU81" s="358"/>
      <c r="KV81" s="358"/>
      <c r="KW81" s="358"/>
      <c r="KX81" s="358"/>
      <c r="KY81" s="358"/>
      <c r="KZ81" s="358"/>
      <c r="LA81" s="358"/>
      <c r="LB81" s="358"/>
      <c r="LC81" s="358"/>
      <c r="LD81" s="358"/>
      <c r="LE81" s="358"/>
      <c r="LF81" s="358"/>
      <c r="LG81" s="358"/>
      <c r="LH81" s="358"/>
      <c r="LI81" s="358"/>
      <c r="LJ81" s="358"/>
      <c r="LK81" s="358"/>
      <c r="LL81" s="358"/>
      <c r="LM81" s="358"/>
      <c r="LN81" s="358"/>
      <c r="LO81" s="358"/>
      <c r="LP81" s="358"/>
      <c r="LQ81" s="358"/>
      <c r="LR81" s="358"/>
      <c r="LS81" s="344"/>
      <c r="LT81" s="344"/>
      <c r="LU81" s="344"/>
      <c r="LV81" s="344"/>
      <c r="LW81" s="344"/>
      <c r="LX81" s="344"/>
      <c r="LY81" s="358"/>
      <c r="LZ81" s="358"/>
      <c r="MA81" s="405"/>
    </row>
    <row r="82" spans="1:339" x14ac:dyDescent="0.2">
      <c r="A82" s="310" t="s">
        <v>320</v>
      </c>
      <c r="B82" s="172">
        <v>0</v>
      </c>
      <c r="C82" s="172">
        <v>0</v>
      </c>
      <c r="D82" s="172" t="s">
        <v>339</v>
      </c>
      <c r="E82" s="172"/>
      <c r="F82" s="173"/>
      <c r="G82" s="218" t="s">
        <v>52</v>
      </c>
      <c r="H82" s="350"/>
      <c r="I82" s="351"/>
      <c r="J82" s="364"/>
      <c r="K82" s="364"/>
      <c r="L82" s="364"/>
      <c r="M82" s="364"/>
      <c r="N82" s="364"/>
      <c r="O82" s="365"/>
      <c r="P82" s="390"/>
      <c r="Q82" s="391"/>
      <c r="R82" s="364"/>
      <c r="S82" s="364"/>
      <c r="T82" s="364"/>
      <c r="U82" s="364"/>
      <c r="V82" s="364"/>
      <c r="W82" s="365"/>
      <c r="X82" s="390"/>
      <c r="Y82" s="391"/>
      <c r="Z82" s="364"/>
      <c r="AA82" s="364"/>
      <c r="AB82" s="364"/>
      <c r="AC82" s="364"/>
      <c r="AD82" s="364"/>
      <c r="AE82" s="365"/>
      <c r="AF82" s="390"/>
      <c r="AG82" s="391"/>
      <c r="AH82" s="364"/>
      <c r="AI82" s="364"/>
      <c r="AJ82" s="364"/>
      <c r="AK82" s="364"/>
      <c r="AL82" s="364"/>
      <c r="AM82" s="365"/>
      <c r="AN82" s="390"/>
      <c r="AO82" s="391"/>
      <c r="AP82" s="364"/>
      <c r="AQ82" s="364"/>
      <c r="AR82" s="364"/>
      <c r="AS82" s="364"/>
      <c r="AT82" s="364"/>
      <c r="AU82" s="365"/>
      <c r="AV82" s="390"/>
      <c r="AW82" s="391"/>
      <c r="AX82" s="222"/>
      <c r="AY82" s="222"/>
      <c r="AZ82" s="222"/>
      <c r="BA82" s="222"/>
      <c r="BB82" s="222"/>
      <c r="BC82" s="223"/>
      <c r="BD82" s="390"/>
      <c r="BE82" s="391"/>
      <c r="BF82" s="398"/>
      <c r="BG82" s="398"/>
      <c r="BH82" s="398"/>
      <c r="BI82" s="398"/>
      <c r="BJ82" s="398"/>
      <c r="BK82" s="399"/>
      <c r="BL82" s="390"/>
      <c r="BM82" s="482"/>
      <c r="BN82" s="482"/>
      <c r="BO82" s="482"/>
      <c r="BP82" s="482"/>
      <c r="BQ82" s="482"/>
      <c r="BR82" s="482"/>
      <c r="BS82" s="483"/>
      <c r="BT82" s="390"/>
      <c r="BU82" s="391"/>
      <c r="BV82" s="398"/>
      <c r="BW82" s="398"/>
      <c r="BX82" s="399"/>
      <c r="BY82" s="216">
        <v>172668</v>
      </c>
      <c r="BZ82" s="208">
        <v>177392</v>
      </c>
      <c r="CA82" s="208">
        <v>350060</v>
      </c>
      <c r="CB82" s="208">
        <v>181060</v>
      </c>
      <c r="CC82" s="208">
        <v>184727</v>
      </c>
      <c r="CD82" s="284">
        <v>365787</v>
      </c>
      <c r="CE82" s="282"/>
      <c r="CF82" s="282"/>
      <c r="CG82" s="226" t="str">
        <f t="shared" si="263"/>
        <v>-</v>
      </c>
      <c r="CH82" s="227" t="str">
        <f t="shared" si="264"/>
        <v>-</v>
      </c>
      <c r="CI82" s="227" t="str">
        <f t="shared" si="265"/>
        <v>-</v>
      </c>
      <c r="CJ82" s="227" t="str">
        <f t="shared" si="266"/>
        <v>-</v>
      </c>
      <c r="CK82" s="227" t="str">
        <f t="shared" si="267"/>
        <v>-</v>
      </c>
      <c r="CL82" s="228" t="str">
        <f t="shared" si="268"/>
        <v>-</v>
      </c>
      <c r="CM82" s="282"/>
      <c r="CN82" s="282"/>
      <c r="CO82" s="226" t="str">
        <f t="shared" si="269"/>
        <v>-</v>
      </c>
      <c r="CP82" s="227" t="str">
        <f t="shared" si="270"/>
        <v>-</v>
      </c>
      <c r="CQ82" s="227" t="str">
        <f t="shared" si="271"/>
        <v>-</v>
      </c>
      <c r="CR82" s="227" t="str">
        <f t="shared" si="272"/>
        <v>-</v>
      </c>
      <c r="CS82" s="227" t="str">
        <f t="shared" si="273"/>
        <v>-</v>
      </c>
      <c r="CT82" s="228" t="str">
        <f t="shared" si="274"/>
        <v>-</v>
      </c>
      <c r="CU82" s="282"/>
      <c r="CV82" s="282"/>
      <c r="CW82" s="292" t="str">
        <f t="shared" si="275"/>
        <v>-</v>
      </c>
      <c r="CX82" s="234" t="str">
        <f t="shared" si="276"/>
        <v>-</v>
      </c>
      <c r="CY82" s="234" t="str">
        <f t="shared" si="277"/>
        <v>-</v>
      </c>
      <c r="CZ82" s="234" t="str">
        <f t="shared" si="278"/>
        <v>-</v>
      </c>
      <c r="DA82" s="234" t="str">
        <f t="shared" si="279"/>
        <v>-</v>
      </c>
      <c r="DB82" s="235" t="str">
        <f t="shared" si="280"/>
        <v>-</v>
      </c>
      <c r="DC82" s="282"/>
      <c r="DD82" s="282"/>
      <c r="DE82" s="226" t="str">
        <f t="shared" si="281"/>
        <v>-</v>
      </c>
      <c r="DF82" s="227" t="str">
        <f t="shared" si="282"/>
        <v>-</v>
      </c>
      <c r="DG82" s="227" t="str">
        <f t="shared" si="283"/>
        <v>-</v>
      </c>
      <c r="DH82" s="227" t="str">
        <f t="shared" si="284"/>
        <v>-</v>
      </c>
      <c r="DI82" s="227" t="str">
        <f t="shared" si="285"/>
        <v>-</v>
      </c>
      <c r="DJ82" s="228" t="str">
        <f t="shared" si="286"/>
        <v>-</v>
      </c>
      <c r="DK82" s="282"/>
      <c r="DL82" s="282"/>
      <c r="DM82" s="226" t="str">
        <f t="shared" si="287"/>
        <v>-</v>
      </c>
      <c r="DN82" s="227" t="str">
        <f t="shared" si="288"/>
        <v>-</v>
      </c>
      <c r="DO82" s="227" t="str">
        <f t="shared" si="289"/>
        <v>-</v>
      </c>
      <c r="DP82" s="227" t="str">
        <f t="shared" si="290"/>
        <v>-</v>
      </c>
      <c r="DQ82" s="227" t="str">
        <f t="shared" si="291"/>
        <v>-</v>
      </c>
      <c r="DR82" s="228" t="str">
        <f t="shared" si="292"/>
        <v>-</v>
      </c>
      <c r="DS82" s="282"/>
      <c r="DT82" s="282"/>
      <c r="DU82" s="226" t="str">
        <f t="shared" si="293"/>
        <v>-</v>
      </c>
      <c r="DV82" s="227" t="str">
        <f t="shared" si="294"/>
        <v>-</v>
      </c>
      <c r="DW82" s="227" t="str">
        <f t="shared" si="295"/>
        <v>-</v>
      </c>
      <c r="DX82" s="227" t="str">
        <f t="shared" si="296"/>
        <v>-</v>
      </c>
      <c r="DY82" s="227" t="str">
        <f t="shared" si="297"/>
        <v>-</v>
      </c>
      <c r="DZ82" s="228" t="str">
        <f t="shared" si="298"/>
        <v>-</v>
      </c>
      <c r="EA82" s="282"/>
      <c r="EB82" s="282"/>
      <c r="EC82" s="226" t="str">
        <f t="shared" si="299"/>
        <v>-</v>
      </c>
      <c r="ED82" s="227" t="str">
        <f t="shared" si="300"/>
        <v>-</v>
      </c>
      <c r="EE82" s="227" t="str">
        <f t="shared" si="301"/>
        <v>-</v>
      </c>
      <c r="EF82" s="227" t="str">
        <f t="shared" si="302"/>
        <v>-</v>
      </c>
      <c r="EG82" s="227" t="str">
        <f t="shared" si="303"/>
        <v>-</v>
      </c>
      <c r="EH82" s="228" t="str">
        <f t="shared" si="304"/>
        <v>-</v>
      </c>
      <c r="EI82" s="282"/>
      <c r="EJ82" s="282"/>
      <c r="EK82" s="226" t="str">
        <f t="shared" si="305"/>
        <v>-</v>
      </c>
      <c r="EL82" s="227" t="str">
        <f t="shared" si="306"/>
        <v>-</v>
      </c>
      <c r="EM82" s="227" t="str">
        <f t="shared" si="307"/>
        <v>-</v>
      </c>
      <c r="EN82" s="227" t="str">
        <f t="shared" si="308"/>
        <v>-</v>
      </c>
      <c r="EO82" s="227" t="str">
        <f t="shared" si="309"/>
        <v>-</v>
      </c>
      <c r="EP82" s="228" t="str">
        <f t="shared" si="310"/>
        <v>-</v>
      </c>
      <c r="EQ82" s="282"/>
      <c r="ER82" s="282"/>
      <c r="ES82" s="226" t="str">
        <f t="shared" si="311"/>
        <v>-</v>
      </c>
      <c r="ET82" s="227" t="str">
        <f t="shared" si="312"/>
        <v>-</v>
      </c>
      <c r="EU82" s="228" t="str">
        <f t="shared" si="313"/>
        <v>-</v>
      </c>
      <c r="EV82" s="282"/>
      <c r="EW82" s="282"/>
      <c r="EX82" s="301" t="str">
        <f t="shared" si="314"/>
        <v>-</v>
      </c>
      <c r="EY82" s="259" t="str">
        <f t="shared" si="315"/>
        <v>-</v>
      </c>
      <c r="EZ82" s="259" t="str">
        <f t="shared" si="316"/>
        <v>-</v>
      </c>
      <c r="FA82" s="259" t="str">
        <f t="shared" si="317"/>
        <v>-</v>
      </c>
      <c r="FB82" s="259" t="str">
        <f t="shared" si="318"/>
        <v>-</v>
      </c>
      <c r="FC82" s="260" t="str">
        <f t="shared" si="319"/>
        <v>-</v>
      </c>
      <c r="FD82" s="282"/>
      <c r="FE82" s="282"/>
      <c r="FF82" s="301" t="str">
        <f t="shared" si="320"/>
        <v>-</v>
      </c>
      <c r="FG82" s="259" t="str">
        <f t="shared" si="321"/>
        <v>-</v>
      </c>
      <c r="FH82" s="259" t="str">
        <f t="shared" si="322"/>
        <v>-</v>
      </c>
      <c r="FI82" s="259" t="str">
        <f t="shared" si="323"/>
        <v>-</v>
      </c>
      <c r="FJ82" s="259" t="str">
        <f t="shared" si="324"/>
        <v>-</v>
      </c>
      <c r="FK82" s="260" t="str">
        <f t="shared" si="325"/>
        <v>-</v>
      </c>
      <c r="FL82" s="282"/>
      <c r="FM82" s="282"/>
      <c r="FN82" s="301" t="str">
        <f t="shared" si="326"/>
        <v>-</v>
      </c>
      <c r="FO82" s="259" t="str">
        <f t="shared" si="327"/>
        <v>-</v>
      </c>
      <c r="FP82" s="259" t="str">
        <f t="shared" si="328"/>
        <v>-</v>
      </c>
      <c r="FQ82" s="259" t="str">
        <f t="shared" si="329"/>
        <v>-</v>
      </c>
      <c r="FR82" s="259" t="str">
        <f t="shared" si="330"/>
        <v>-</v>
      </c>
      <c r="FS82" s="260" t="str">
        <f t="shared" si="331"/>
        <v>-</v>
      </c>
      <c r="FT82" s="282"/>
      <c r="FU82" s="282"/>
      <c r="FV82" s="301" t="str">
        <f t="shared" si="332"/>
        <v>-</v>
      </c>
      <c r="FW82" s="259" t="str">
        <f t="shared" si="333"/>
        <v>-</v>
      </c>
      <c r="FX82" s="259" t="str">
        <f t="shared" si="334"/>
        <v>-</v>
      </c>
      <c r="FY82" s="259" t="str">
        <f t="shared" si="335"/>
        <v>-</v>
      </c>
      <c r="FZ82" s="259" t="str">
        <f t="shared" si="336"/>
        <v>-</v>
      </c>
      <c r="GA82" s="260" t="str">
        <f t="shared" si="337"/>
        <v>-</v>
      </c>
      <c r="GB82" s="282"/>
      <c r="GC82" s="282"/>
      <c r="GD82" s="301" t="str">
        <f t="shared" si="338"/>
        <v>-</v>
      </c>
      <c r="GE82" s="259" t="str">
        <f t="shared" si="339"/>
        <v>-</v>
      </c>
      <c r="GF82" s="259" t="str">
        <f t="shared" si="340"/>
        <v>-</v>
      </c>
      <c r="GG82" s="259" t="str">
        <f t="shared" si="341"/>
        <v>-</v>
      </c>
      <c r="GH82" s="259" t="str">
        <f t="shared" si="342"/>
        <v>-</v>
      </c>
      <c r="GI82" s="260" t="str">
        <f t="shared" si="343"/>
        <v>-</v>
      </c>
      <c r="GJ82" s="282"/>
      <c r="GK82" s="282"/>
      <c r="GL82" s="301" t="str">
        <f t="shared" si="344"/>
        <v>-</v>
      </c>
      <c r="GM82" s="259" t="str">
        <f t="shared" si="345"/>
        <v>-</v>
      </c>
      <c r="GN82" s="259" t="str">
        <f t="shared" si="346"/>
        <v>-</v>
      </c>
      <c r="GO82" s="259" t="str">
        <f t="shared" si="347"/>
        <v>-</v>
      </c>
      <c r="GP82" s="259" t="str">
        <f t="shared" si="348"/>
        <v>-</v>
      </c>
      <c r="GQ82" s="260" t="str">
        <f t="shared" si="349"/>
        <v>-</v>
      </c>
      <c r="GR82" s="282"/>
      <c r="GS82" s="282"/>
      <c r="GT82" s="301" t="str">
        <f t="shared" si="350"/>
        <v>-</v>
      </c>
      <c r="GU82" s="259" t="str">
        <f t="shared" si="351"/>
        <v>-</v>
      </c>
      <c r="GV82" s="259" t="str">
        <f t="shared" si="352"/>
        <v>-</v>
      </c>
      <c r="GW82" s="259" t="str">
        <f t="shared" si="353"/>
        <v>-</v>
      </c>
      <c r="GX82" s="259" t="str">
        <f t="shared" si="354"/>
        <v>-</v>
      </c>
      <c r="GY82" s="260" t="str">
        <f t="shared" si="355"/>
        <v>-</v>
      </c>
      <c r="GZ82" s="282"/>
      <c r="HA82" s="282"/>
      <c r="HB82" s="301" t="str">
        <f t="shared" si="356"/>
        <v>-</v>
      </c>
      <c r="HC82" s="259" t="str">
        <f t="shared" si="357"/>
        <v>-</v>
      </c>
      <c r="HD82" s="259" t="str">
        <f t="shared" si="358"/>
        <v>-</v>
      </c>
      <c r="HE82" s="259" t="str">
        <f t="shared" si="359"/>
        <v>-</v>
      </c>
      <c r="HF82" s="259" t="str">
        <f t="shared" si="360"/>
        <v>-</v>
      </c>
      <c r="HG82" s="260" t="str">
        <f t="shared" si="361"/>
        <v>-</v>
      </c>
      <c r="HH82" s="282"/>
      <c r="HI82" s="282"/>
      <c r="HJ82" s="301" t="str">
        <f t="shared" si="362"/>
        <v>-</v>
      </c>
      <c r="HK82" s="259" t="str">
        <f t="shared" si="363"/>
        <v>-</v>
      </c>
      <c r="HL82" s="260" t="str">
        <f t="shared" si="364"/>
        <v>-</v>
      </c>
      <c r="HM82" s="428" t="str">
        <f t="shared" si="365"/>
        <v>-</v>
      </c>
      <c r="HN82" s="429" t="str">
        <f t="shared" si="366"/>
        <v>-</v>
      </c>
      <c r="HO82" s="429" t="str">
        <f t="shared" si="367"/>
        <v>-</v>
      </c>
      <c r="HP82" s="429" t="str">
        <f t="shared" si="368"/>
        <v>-</v>
      </c>
      <c r="HQ82" s="429" t="str">
        <f t="shared" si="369"/>
        <v>-</v>
      </c>
      <c r="HR82" s="430" t="str">
        <f t="shared" si="370"/>
        <v>-</v>
      </c>
      <c r="HS82" s="450"/>
      <c r="HT82" s="450"/>
      <c r="HU82" s="428" t="str">
        <f t="shared" si="371"/>
        <v>-</v>
      </c>
      <c r="HV82" s="429" t="str">
        <f t="shared" si="372"/>
        <v>-</v>
      </c>
      <c r="HW82" s="429" t="str">
        <f t="shared" si="373"/>
        <v>-</v>
      </c>
      <c r="HX82" s="429" t="str">
        <f t="shared" si="374"/>
        <v>-</v>
      </c>
      <c r="HY82" s="429" t="str">
        <f t="shared" si="375"/>
        <v>-</v>
      </c>
      <c r="HZ82" s="430" t="str">
        <f t="shared" si="376"/>
        <v>-</v>
      </c>
      <c r="IA82" s="450"/>
      <c r="IB82" s="450"/>
      <c r="IC82" s="428" t="str">
        <f t="shared" si="377"/>
        <v>-</v>
      </c>
      <c r="ID82" s="429" t="str">
        <f t="shared" si="378"/>
        <v>-</v>
      </c>
      <c r="IE82" s="429" t="str">
        <f t="shared" si="379"/>
        <v>-</v>
      </c>
      <c r="IF82" s="429" t="str">
        <f t="shared" si="380"/>
        <v>-</v>
      </c>
      <c r="IG82" s="429" t="str">
        <f t="shared" si="381"/>
        <v>-</v>
      </c>
      <c r="IH82" s="430" t="str">
        <f t="shared" si="382"/>
        <v>-</v>
      </c>
      <c r="II82" s="450"/>
      <c r="IJ82" s="450"/>
      <c r="IK82" s="428" t="str">
        <f t="shared" si="383"/>
        <v>-</v>
      </c>
      <c r="IL82" s="429" t="str">
        <f t="shared" si="384"/>
        <v>-</v>
      </c>
      <c r="IM82" s="429" t="str">
        <f t="shared" si="385"/>
        <v>-</v>
      </c>
      <c r="IN82" s="429" t="str">
        <f t="shared" si="386"/>
        <v>-</v>
      </c>
      <c r="IO82" s="429" t="str">
        <f t="shared" si="387"/>
        <v>-</v>
      </c>
      <c r="IP82" s="430" t="str">
        <f t="shared" si="388"/>
        <v>-</v>
      </c>
      <c r="IQ82" s="450"/>
      <c r="IR82" s="450"/>
      <c r="IS82" s="428" t="str">
        <f t="shared" si="389"/>
        <v>-</v>
      </c>
      <c r="IT82" s="429" t="str">
        <f t="shared" si="390"/>
        <v>-</v>
      </c>
      <c r="IU82" s="429" t="str">
        <f t="shared" si="391"/>
        <v>-</v>
      </c>
      <c r="IV82" s="429" t="str">
        <f t="shared" si="392"/>
        <v>-</v>
      </c>
      <c r="IW82" s="429" t="str">
        <f t="shared" si="393"/>
        <v>-</v>
      </c>
      <c r="IX82" s="430" t="str">
        <f t="shared" si="394"/>
        <v>-</v>
      </c>
      <c r="IY82" s="450"/>
      <c r="IZ82" s="450"/>
      <c r="JA82" s="428" t="str">
        <f t="shared" si="395"/>
        <v>-</v>
      </c>
      <c r="JB82" s="429" t="str">
        <f t="shared" si="396"/>
        <v>-</v>
      </c>
      <c r="JC82" s="429" t="str">
        <f t="shared" si="397"/>
        <v>-</v>
      </c>
      <c r="JD82" s="429" t="str">
        <f t="shared" si="398"/>
        <v>-</v>
      </c>
      <c r="JE82" s="429" t="str">
        <f t="shared" si="399"/>
        <v>-</v>
      </c>
      <c r="JF82" s="430" t="str">
        <f t="shared" si="400"/>
        <v>-</v>
      </c>
      <c r="JG82" s="450"/>
      <c r="JH82" s="450"/>
      <c r="JI82" s="428" t="str">
        <f t="shared" si="401"/>
        <v>-</v>
      </c>
      <c r="JJ82" s="429" t="str">
        <f t="shared" si="402"/>
        <v>-</v>
      </c>
      <c r="JK82" s="429" t="str">
        <f t="shared" si="403"/>
        <v>-</v>
      </c>
      <c r="JL82" s="429" t="str">
        <f t="shared" si="404"/>
        <v>-</v>
      </c>
      <c r="JM82" s="429" t="str">
        <f t="shared" si="405"/>
        <v>-</v>
      </c>
      <c r="JN82" s="430" t="str">
        <f t="shared" si="406"/>
        <v>-</v>
      </c>
      <c r="JO82" s="450"/>
      <c r="JP82" s="450"/>
      <c r="JQ82" s="428" t="str">
        <f t="shared" si="407"/>
        <v>-</v>
      </c>
      <c r="JR82" s="429" t="str">
        <f t="shared" si="408"/>
        <v>-</v>
      </c>
      <c r="JS82" s="429" t="str">
        <f t="shared" si="409"/>
        <v>-</v>
      </c>
      <c r="JT82" s="429" t="str">
        <f t="shared" si="410"/>
        <v>-</v>
      </c>
      <c r="JU82" s="429" t="str">
        <f t="shared" si="411"/>
        <v>-</v>
      </c>
      <c r="JV82" s="430" t="str">
        <f t="shared" si="412"/>
        <v>-</v>
      </c>
      <c r="JW82" s="450"/>
      <c r="JX82" s="450"/>
      <c r="JY82" s="428" t="str">
        <f t="shared" si="413"/>
        <v>-</v>
      </c>
      <c r="JZ82" s="429" t="str">
        <f t="shared" si="414"/>
        <v>-</v>
      </c>
      <c r="KA82" s="430" t="str">
        <f t="shared" si="415"/>
        <v>-</v>
      </c>
      <c r="KB82" s="172"/>
      <c r="KC82" s="355"/>
      <c r="KD82" s="355"/>
      <c r="KE82" s="355"/>
      <c r="KF82" s="355"/>
      <c r="KG82" s="355"/>
      <c r="KH82" s="355"/>
      <c r="KI82" s="358"/>
      <c r="KJ82" s="358"/>
      <c r="KK82" s="358"/>
      <c r="KL82" s="358"/>
      <c r="KM82" s="358"/>
      <c r="KN82" s="358"/>
      <c r="KO82" s="358"/>
      <c r="KP82" s="358"/>
      <c r="KQ82" s="358"/>
      <c r="KR82" s="358"/>
      <c r="KS82" s="358"/>
      <c r="KT82" s="358"/>
      <c r="KU82" s="358"/>
      <c r="KV82" s="358"/>
      <c r="KW82" s="358"/>
      <c r="KX82" s="358"/>
      <c r="KY82" s="358"/>
      <c r="KZ82" s="358"/>
      <c r="LA82" s="358"/>
      <c r="LB82" s="358"/>
      <c r="LC82" s="358"/>
      <c r="LD82" s="358"/>
      <c r="LE82" s="358"/>
      <c r="LF82" s="358"/>
      <c r="LG82" s="358"/>
      <c r="LH82" s="358"/>
      <c r="LI82" s="358"/>
      <c r="LJ82" s="358"/>
      <c r="LK82" s="358"/>
      <c r="LL82" s="358"/>
      <c r="LM82" s="358"/>
      <c r="LN82" s="358"/>
      <c r="LO82" s="358"/>
      <c r="LP82" s="358"/>
      <c r="LQ82" s="358"/>
      <c r="LR82" s="358"/>
      <c r="LS82" s="344"/>
      <c r="LT82" s="344"/>
      <c r="LU82" s="344"/>
      <c r="LV82" s="344"/>
      <c r="LW82" s="344"/>
      <c r="LX82" s="344"/>
      <c r="LY82" s="358"/>
      <c r="LZ82" s="358"/>
      <c r="MA82" s="405"/>
    </row>
    <row r="83" spans="1:339" x14ac:dyDescent="0.2">
      <c r="A83" s="310" t="s">
        <v>320</v>
      </c>
      <c r="B83" s="172">
        <v>0</v>
      </c>
      <c r="C83" s="172">
        <v>0</v>
      </c>
      <c r="D83" s="172" t="s">
        <v>339</v>
      </c>
      <c r="E83" s="172"/>
      <c r="F83" s="173"/>
      <c r="G83" s="218" t="s">
        <v>61</v>
      </c>
      <c r="H83" s="350"/>
      <c r="I83" s="351"/>
      <c r="J83" s="364"/>
      <c r="K83" s="364"/>
      <c r="L83" s="364"/>
      <c r="M83" s="364"/>
      <c r="N83" s="364"/>
      <c r="O83" s="365"/>
      <c r="P83" s="390"/>
      <c r="Q83" s="391"/>
      <c r="R83" s="364"/>
      <c r="S83" s="364"/>
      <c r="T83" s="364"/>
      <c r="U83" s="364"/>
      <c r="V83" s="364"/>
      <c r="W83" s="365"/>
      <c r="X83" s="390"/>
      <c r="Y83" s="391"/>
      <c r="Z83" s="364"/>
      <c r="AA83" s="364"/>
      <c r="AB83" s="364"/>
      <c r="AC83" s="364"/>
      <c r="AD83" s="364"/>
      <c r="AE83" s="365"/>
      <c r="AF83" s="390"/>
      <c r="AG83" s="391"/>
      <c r="AH83" s="364"/>
      <c r="AI83" s="364"/>
      <c r="AJ83" s="364"/>
      <c r="AK83" s="364"/>
      <c r="AL83" s="364"/>
      <c r="AM83" s="365"/>
      <c r="AN83" s="390"/>
      <c r="AO83" s="391"/>
      <c r="AP83" s="364"/>
      <c r="AQ83" s="364"/>
      <c r="AR83" s="364"/>
      <c r="AS83" s="364"/>
      <c r="AT83" s="364"/>
      <c r="AU83" s="365"/>
      <c r="AV83" s="390"/>
      <c r="AW83" s="391"/>
      <c r="AX83" s="222"/>
      <c r="AY83" s="222"/>
      <c r="AZ83" s="222"/>
      <c r="BA83" s="222"/>
      <c r="BB83" s="222"/>
      <c r="BC83" s="223"/>
      <c r="BD83" s="390"/>
      <c r="BE83" s="391"/>
      <c r="BF83" s="398"/>
      <c r="BG83" s="398"/>
      <c r="BH83" s="398"/>
      <c r="BI83" s="398"/>
      <c r="BJ83" s="398"/>
      <c r="BK83" s="399"/>
      <c r="BL83" s="390"/>
      <c r="BM83" s="482"/>
      <c r="BN83" s="482"/>
      <c r="BO83" s="482"/>
      <c r="BP83" s="482"/>
      <c r="BQ83" s="482"/>
      <c r="BR83" s="482"/>
      <c r="BS83" s="483"/>
      <c r="BT83" s="390"/>
      <c r="BU83" s="391"/>
      <c r="BV83" s="398"/>
      <c r="BW83" s="398"/>
      <c r="BX83" s="399"/>
      <c r="BY83" s="216">
        <v>30602</v>
      </c>
      <c r="BZ83" s="208">
        <v>38070</v>
      </c>
      <c r="CA83" s="208">
        <v>68672</v>
      </c>
      <c r="CB83" s="208">
        <v>32586</v>
      </c>
      <c r="CC83" s="208">
        <v>39961</v>
      </c>
      <c r="CD83" s="284">
        <v>72547</v>
      </c>
      <c r="CE83" s="282"/>
      <c r="CF83" s="282"/>
      <c r="CG83" s="226" t="str">
        <f t="shared" si="263"/>
        <v>-</v>
      </c>
      <c r="CH83" s="227" t="str">
        <f t="shared" si="264"/>
        <v>-</v>
      </c>
      <c r="CI83" s="227" t="str">
        <f t="shared" si="265"/>
        <v>-</v>
      </c>
      <c r="CJ83" s="227" t="str">
        <f t="shared" si="266"/>
        <v>-</v>
      </c>
      <c r="CK83" s="227" t="str">
        <f t="shared" si="267"/>
        <v>-</v>
      </c>
      <c r="CL83" s="228" t="str">
        <f t="shared" si="268"/>
        <v>-</v>
      </c>
      <c r="CM83" s="282"/>
      <c r="CN83" s="282"/>
      <c r="CO83" s="226" t="str">
        <f t="shared" si="269"/>
        <v>-</v>
      </c>
      <c r="CP83" s="227" t="str">
        <f t="shared" si="270"/>
        <v>-</v>
      </c>
      <c r="CQ83" s="227" t="str">
        <f t="shared" si="271"/>
        <v>-</v>
      </c>
      <c r="CR83" s="227" t="str">
        <f t="shared" si="272"/>
        <v>-</v>
      </c>
      <c r="CS83" s="227" t="str">
        <f t="shared" si="273"/>
        <v>-</v>
      </c>
      <c r="CT83" s="228" t="str">
        <f t="shared" si="274"/>
        <v>-</v>
      </c>
      <c r="CU83" s="282"/>
      <c r="CV83" s="282"/>
      <c r="CW83" s="292" t="str">
        <f t="shared" si="275"/>
        <v>-</v>
      </c>
      <c r="CX83" s="234" t="str">
        <f t="shared" si="276"/>
        <v>-</v>
      </c>
      <c r="CY83" s="234" t="str">
        <f t="shared" si="277"/>
        <v>-</v>
      </c>
      <c r="CZ83" s="234" t="str">
        <f t="shared" si="278"/>
        <v>-</v>
      </c>
      <c r="DA83" s="234" t="str">
        <f t="shared" si="279"/>
        <v>-</v>
      </c>
      <c r="DB83" s="235" t="str">
        <f t="shared" si="280"/>
        <v>-</v>
      </c>
      <c r="DC83" s="282"/>
      <c r="DD83" s="282"/>
      <c r="DE83" s="226" t="str">
        <f t="shared" si="281"/>
        <v>-</v>
      </c>
      <c r="DF83" s="227" t="str">
        <f t="shared" si="282"/>
        <v>-</v>
      </c>
      <c r="DG83" s="227" t="str">
        <f t="shared" si="283"/>
        <v>-</v>
      </c>
      <c r="DH83" s="227" t="str">
        <f t="shared" si="284"/>
        <v>-</v>
      </c>
      <c r="DI83" s="227" t="str">
        <f t="shared" si="285"/>
        <v>-</v>
      </c>
      <c r="DJ83" s="228" t="str">
        <f t="shared" si="286"/>
        <v>-</v>
      </c>
      <c r="DK83" s="282"/>
      <c r="DL83" s="282"/>
      <c r="DM83" s="226" t="str">
        <f t="shared" si="287"/>
        <v>-</v>
      </c>
      <c r="DN83" s="227" t="str">
        <f t="shared" si="288"/>
        <v>-</v>
      </c>
      <c r="DO83" s="227" t="str">
        <f t="shared" si="289"/>
        <v>-</v>
      </c>
      <c r="DP83" s="227" t="str">
        <f t="shared" si="290"/>
        <v>-</v>
      </c>
      <c r="DQ83" s="227" t="str">
        <f t="shared" si="291"/>
        <v>-</v>
      </c>
      <c r="DR83" s="228" t="str">
        <f t="shared" si="292"/>
        <v>-</v>
      </c>
      <c r="DS83" s="282"/>
      <c r="DT83" s="282"/>
      <c r="DU83" s="226" t="str">
        <f t="shared" si="293"/>
        <v>-</v>
      </c>
      <c r="DV83" s="227" t="str">
        <f t="shared" si="294"/>
        <v>-</v>
      </c>
      <c r="DW83" s="227" t="str">
        <f t="shared" si="295"/>
        <v>-</v>
      </c>
      <c r="DX83" s="227" t="str">
        <f t="shared" si="296"/>
        <v>-</v>
      </c>
      <c r="DY83" s="227" t="str">
        <f t="shared" si="297"/>
        <v>-</v>
      </c>
      <c r="DZ83" s="228" t="str">
        <f t="shared" si="298"/>
        <v>-</v>
      </c>
      <c r="EA83" s="282"/>
      <c r="EB83" s="282"/>
      <c r="EC83" s="226" t="str">
        <f t="shared" si="299"/>
        <v>-</v>
      </c>
      <c r="ED83" s="227" t="str">
        <f t="shared" si="300"/>
        <v>-</v>
      </c>
      <c r="EE83" s="227" t="str">
        <f t="shared" si="301"/>
        <v>-</v>
      </c>
      <c r="EF83" s="227" t="str">
        <f t="shared" si="302"/>
        <v>-</v>
      </c>
      <c r="EG83" s="227" t="str">
        <f t="shared" si="303"/>
        <v>-</v>
      </c>
      <c r="EH83" s="228" t="str">
        <f t="shared" si="304"/>
        <v>-</v>
      </c>
      <c r="EI83" s="282"/>
      <c r="EJ83" s="282"/>
      <c r="EK83" s="226" t="str">
        <f t="shared" si="305"/>
        <v>-</v>
      </c>
      <c r="EL83" s="227" t="str">
        <f t="shared" si="306"/>
        <v>-</v>
      </c>
      <c r="EM83" s="227" t="str">
        <f t="shared" si="307"/>
        <v>-</v>
      </c>
      <c r="EN83" s="227" t="str">
        <f t="shared" si="308"/>
        <v>-</v>
      </c>
      <c r="EO83" s="227" t="str">
        <f t="shared" si="309"/>
        <v>-</v>
      </c>
      <c r="EP83" s="228" t="str">
        <f t="shared" si="310"/>
        <v>-</v>
      </c>
      <c r="EQ83" s="282"/>
      <c r="ER83" s="282"/>
      <c r="ES83" s="226" t="str">
        <f t="shared" si="311"/>
        <v>-</v>
      </c>
      <c r="ET83" s="227" t="str">
        <f t="shared" si="312"/>
        <v>-</v>
      </c>
      <c r="EU83" s="228" t="str">
        <f t="shared" si="313"/>
        <v>-</v>
      </c>
      <c r="EV83" s="282"/>
      <c r="EW83" s="282"/>
      <c r="EX83" s="301" t="str">
        <f t="shared" si="314"/>
        <v>-</v>
      </c>
      <c r="EY83" s="259" t="str">
        <f t="shared" si="315"/>
        <v>-</v>
      </c>
      <c r="EZ83" s="259" t="str">
        <f t="shared" si="316"/>
        <v>-</v>
      </c>
      <c r="FA83" s="259" t="str">
        <f t="shared" si="317"/>
        <v>-</v>
      </c>
      <c r="FB83" s="259" t="str">
        <f t="shared" si="318"/>
        <v>-</v>
      </c>
      <c r="FC83" s="260" t="str">
        <f t="shared" si="319"/>
        <v>-</v>
      </c>
      <c r="FD83" s="282"/>
      <c r="FE83" s="282"/>
      <c r="FF83" s="301" t="str">
        <f t="shared" si="320"/>
        <v>-</v>
      </c>
      <c r="FG83" s="259" t="str">
        <f t="shared" si="321"/>
        <v>-</v>
      </c>
      <c r="FH83" s="259" t="str">
        <f t="shared" si="322"/>
        <v>-</v>
      </c>
      <c r="FI83" s="259" t="str">
        <f t="shared" si="323"/>
        <v>-</v>
      </c>
      <c r="FJ83" s="259" t="str">
        <f t="shared" si="324"/>
        <v>-</v>
      </c>
      <c r="FK83" s="260" t="str">
        <f t="shared" si="325"/>
        <v>-</v>
      </c>
      <c r="FL83" s="282"/>
      <c r="FM83" s="282"/>
      <c r="FN83" s="301" t="str">
        <f t="shared" si="326"/>
        <v>-</v>
      </c>
      <c r="FO83" s="259" t="str">
        <f t="shared" si="327"/>
        <v>-</v>
      </c>
      <c r="FP83" s="259" t="str">
        <f t="shared" si="328"/>
        <v>-</v>
      </c>
      <c r="FQ83" s="259" t="str">
        <f t="shared" si="329"/>
        <v>-</v>
      </c>
      <c r="FR83" s="259" t="str">
        <f t="shared" si="330"/>
        <v>-</v>
      </c>
      <c r="FS83" s="260" t="str">
        <f t="shared" si="331"/>
        <v>-</v>
      </c>
      <c r="FT83" s="282"/>
      <c r="FU83" s="282"/>
      <c r="FV83" s="301" t="str">
        <f t="shared" si="332"/>
        <v>-</v>
      </c>
      <c r="FW83" s="259" t="str">
        <f t="shared" si="333"/>
        <v>-</v>
      </c>
      <c r="FX83" s="259" t="str">
        <f t="shared" si="334"/>
        <v>-</v>
      </c>
      <c r="FY83" s="259" t="str">
        <f t="shared" si="335"/>
        <v>-</v>
      </c>
      <c r="FZ83" s="259" t="str">
        <f t="shared" si="336"/>
        <v>-</v>
      </c>
      <c r="GA83" s="260" t="str">
        <f t="shared" si="337"/>
        <v>-</v>
      </c>
      <c r="GB83" s="282"/>
      <c r="GC83" s="282"/>
      <c r="GD83" s="301" t="str">
        <f t="shared" si="338"/>
        <v>-</v>
      </c>
      <c r="GE83" s="259" t="str">
        <f t="shared" si="339"/>
        <v>-</v>
      </c>
      <c r="GF83" s="259" t="str">
        <f t="shared" si="340"/>
        <v>-</v>
      </c>
      <c r="GG83" s="259" t="str">
        <f t="shared" si="341"/>
        <v>-</v>
      </c>
      <c r="GH83" s="259" t="str">
        <f t="shared" si="342"/>
        <v>-</v>
      </c>
      <c r="GI83" s="260" t="str">
        <f t="shared" si="343"/>
        <v>-</v>
      </c>
      <c r="GJ83" s="282"/>
      <c r="GK83" s="282"/>
      <c r="GL83" s="301" t="str">
        <f t="shared" si="344"/>
        <v>-</v>
      </c>
      <c r="GM83" s="259" t="str">
        <f t="shared" si="345"/>
        <v>-</v>
      </c>
      <c r="GN83" s="259" t="str">
        <f t="shared" si="346"/>
        <v>-</v>
      </c>
      <c r="GO83" s="259" t="str">
        <f t="shared" si="347"/>
        <v>-</v>
      </c>
      <c r="GP83" s="259" t="str">
        <f t="shared" si="348"/>
        <v>-</v>
      </c>
      <c r="GQ83" s="260" t="str">
        <f t="shared" si="349"/>
        <v>-</v>
      </c>
      <c r="GR83" s="282"/>
      <c r="GS83" s="282"/>
      <c r="GT83" s="301" t="str">
        <f t="shared" si="350"/>
        <v>-</v>
      </c>
      <c r="GU83" s="259" t="str">
        <f t="shared" si="351"/>
        <v>-</v>
      </c>
      <c r="GV83" s="259" t="str">
        <f t="shared" si="352"/>
        <v>-</v>
      </c>
      <c r="GW83" s="259" t="str">
        <f t="shared" si="353"/>
        <v>-</v>
      </c>
      <c r="GX83" s="259" t="str">
        <f t="shared" si="354"/>
        <v>-</v>
      </c>
      <c r="GY83" s="260" t="str">
        <f t="shared" si="355"/>
        <v>-</v>
      </c>
      <c r="GZ83" s="282"/>
      <c r="HA83" s="282"/>
      <c r="HB83" s="301" t="str">
        <f t="shared" si="356"/>
        <v>-</v>
      </c>
      <c r="HC83" s="259" t="str">
        <f t="shared" si="357"/>
        <v>-</v>
      </c>
      <c r="HD83" s="259" t="str">
        <f t="shared" si="358"/>
        <v>-</v>
      </c>
      <c r="HE83" s="259" t="str">
        <f t="shared" si="359"/>
        <v>-</v>
      </c>
      <c r="HF83" s="259" t="str">
        <f t="shared" si="360"/>
        <v>-</v>
      </c>
      <c r="HG83" s="260" t="str">
        <f t="shared" si="361"/>
        <v>-</v>
      </c>
      <c r="HH83" s="282"/>
      <c r="HI83" s="282"/>
      <c r="HJ83" s="301" t="str">
        <f t="shared" si="362"/>
        <v>-</v>
      </c>
      <c r="HK83" s="259" t="str">
        <f t="shared" si="363"/>
        <v>-</v>
      </c>
      <c r="HL83" s="260" t="str">
        <f t="shared" si="364"/>
        <v>-</v>
      </c>
      <c r="HM83" s="428" t="str">
        <f t="shared" si="365"/>
        <v>-</v>
      </c>
      <c r="HN83" s="429" t="str">
        <f t="shared" si="366"/>
        <v>-</v>
      </c>
      <c r="HO83" s="429" t="str">
        <f t="shared" si="367"/>
        <v>-</v>
      </c>
      <c r="HP83" s="429" t="str">
        <f t="shared" si="368"/>
        <v>-</v>
      </c>
      <c r="HQ83" s="429" t="str">
        <f t="shared" si="369"/>
        <v>-</v>
      </c>
      <c r="HR83" s="430" t="str">
        <f t="shared" si="370"/>
        <v>-</v>
      </c>
      <c r="HS83" s="450"/>
      <c r="HT83" s="450"/>
      <c r="HU83" s="428" t="str">
        <f t="shared" si="371"/>
        <v>-</v>
      </c>
      <c r="HV83" s="429" t="str">
        <f t="shared" si="372"/>
        <v>-</v>
      </c>
      <c r="HW83" s="429" t="str">
        <f t="shared" si="373"/>
        <v>-</v>
      </c>
      <c r="HX83" s="429" t="str">
        <f t="shared" si="374"/>
        <v>-</v>
      </c>
      <c r="HY83" s="429" t="str">
        <f t="shared" si="375"/>
        <v>-</v>
      </c>
      <c r="HZ83" s="430" t="str">
        <f t="shared" si="376"/>
        <v>-</v>
      </c>
      <c r="IA83" s="450"/>
      <c r="IB83" s="450"/>
      <c r="IC83" s="428" t="str">
        <f t="shared" si="377"/>
        <v>-</v>
      </c>
      <c r="ID83" s="429" t="str">
        <f t="shared" si="378"/>
        <v>-</v>
      </c>
      <c r="IE83" s="429" t="str">
        <f t="shared" si="379"/>
        <v>-</v>
      </c>
      <c r="IF83" s="429" t="str">
        <f t="shared" si="380"/>
        <v>-</v>
      </c>
      <c r="IG83" s="429" t="str">
        <f t="shared" si="381"/>
        <v>-</v>
      </c>
      <c r="IH83" s="430" t="str">
        <f t="shared" si="382"/>
        <v>-</v>
      </c>
      <c r="II83" s="450"/>
      <c r="IJ83" s="450"/>
      <c r="IK83" s="428" t="str">
        <f t="shared" si="383"/>
        <v>-</v>
      </c>
      <c r="IL83" s="429" t="str">
        <f t="shared" si="384"/>
        <v>-</v>
      </c>
      <c r="IM83" s="429" t="str">
        <f t="shared" si="385"/>
        <v>-</v>
      </c>
      <c r="IN83" s="429" t="str">
        <f t="shared" si="386"/>
        <v>-</v>
      </c>
      <c r="IO83" s="429" t="str">
        <f t="shared" si="387"/>
        <v>-</v>
      </c>
      <c r="IP83" s="430" t="str">
        <f t="shared" si="388"/>
        <v>-</v>
      </c>
      <c r="IQ83" s="450"/>
      <c r="IR83" s="450"/>
      <c r="IS83" s="428" t="str">
        <f t="shared" si="389"/>
        <v>-</v>
      </c>
      <c r="IT83" s="429" t="str">
        <f t="shared" si="390"/>
        <v>-</v>
      </c>
      <c r="IU83" s="429" t="str">
        <f t="shared" si="391"/>
        <v>-</v>
      </c>
      <c r="IV83" s="429" t="str">
        <f t="shared" si="392"/>
        <v>-</v>
      </c>
      <c r="IW83" s="429" t="str">
        <f t="shared" si="393"/>
        <v>-</v>
      </c>
      <c r="IX83" s="430" t="str">
        <f t="shared" si="394"/>
        <v>-</v>
      </c>
      <c r="IY83" s="450"/>
      <c r="IZ83" s="450"/>
      <c r="JA83" s="428" t="str">
        <f t="shared" si="395"/>
        <v>-</v>
      </c>
      <c r="JB83" s="429" t="str">
        <f t="shared" si="396"/>
        <v>-</v>
      </c>
      <c r="JC83" s="429" t="str">
        <f t="shared" si="397"/>
        <v>-</v>
      </c>
      <c r="JD83" s="429" t="str">
        <f t="shared" si="398"/>
        <v>-</v>
      </c>
      <c r="JE83" s="429" t="str">
        <f t="shared" si="399"/>
        <v>-</v>
      </c>
      <c r="JF83" s="430" t="str">
        <f t="shared" si="400"/>
        <v>-</v>
      </c>
      <c r="JG83" s="450"/>
      <c r="JH83" s="450"/>
      <c r="JI83" s="428" t="str">
        <f t="shared" si="401"/>
        <v>-</v>
      </c>
      <c r="JJ83" s="429" t="str">
        <f t="shared" si="402"/>
        <v>-</v>
      </c>
      <c r="JK83" s="429" t="str">
        <f t="shared" si="403"/>
        <v>-</v>
      </c>
      <c r="JL83" s="429" t="str">
        <f t="shared" si="404"/>
        <v>-</v>
      </c>
      <c r="JM83" s="429" t="str">
        <f t="shared" si="405"/>
        <v>-</v>
      </c>
      <c r="JN83" s="430" t="str">
        <f t="shared" si="406"/>
        <v>-</v>
      </c>
      <c r="JO83" s="450"/>
      <c r="JP83" s="450"/>
      <c r="JQ83" s="428" t="str">
        <f t="shared" si="407"/>
        <v>-</v>
      </c>
      <c r="JR83" s="429" t="str">
        <f t="shared" si="408"/>
        <v>-</v>
      </c>
      <c r="JS83" s="429" t="str">
        <f t="shared" si="409"/>
        <v>-</v>
      </c>
      <c r="JT83" s="429" t="str">
        <f t="shared" si="410"/>
        <v>-</v>
      </c>
      <c r="JU83" s="429" t="str">
        <f t="shared" si="411"/>
        <v>-</v>
      </c>
      <c r="JV83" s="430" t="str">
        <f t="shared" si="412"/>
        <v>-</v>
      </c>
      <c r="JW83" s="450"/>
      <c r="JX83" s="450"/>
      <c r="JY83" s="428" t="str">
        <f t="shared" si="413"/>
        <v>-</v>
      </c>
      <c r="JZ83" s="429" t="str">
        <f t="shared" si="414"/>
        <v>-</v>
      </c>
      <c r="KA83" s="430" t="str">
        <f t="shared" si="415"/>
        <v>-</v>
      </c>
      <c r="KB83" s="172"/>
      <c r="KC83" s="355"/>
      <c r="KD83" s="355"/>
      <c r="KE83" s="355"/>
      <c r="KF83" s="355"/>
      <c r="KG83" s="355"/>
      <c r="KH83" s="355"/>
      <c r="KI83" s="358"/>
      <c r="KJ83" s="358"/>
      <c r="KK83" s="358"/>
      <c r="KL83" s="358"/>
      <c r="KM83" s="358"/>
      <c r="KN83" s="358"/>
      <c r="KO83" s="358"/>
      <c r="KP83" s="358"/>
      <c r="KQ83" s="358"/>
      <c r="KR83" s="358"/>
      <c r="KS83" s="358"/>
      <c r="KT83" s="358"/>
      <c r="KU83" s="358"/>
      <c r="KV83" s="358"/>
      <c r="KW83" s="358"/>
      <c r="KX83" s="358"/>
      <c r="KY83" s="358"/>
      <c r="KZ83" s="358"/>
      <c r="LA83" s="358"/>
      <c r="LB83" s="358"/>
      <c r="LC83" s="358"/>
      <c r="LD83" s="358"/>
      <c r="LE83" s="358"/>
      <c r="LF83" s="358"/>
      <c r="LG83" s="358"/>
      <c r="LH83" s="358"/>
      <c r="LI83" s="358"/>
      <c r="LJ83" s="358"/>
      <c r="LK83" s="358"/>
      <c r="LL83" s="358"/>
      <c r="LM83" s="358"/>
      <c r="LN83" s="358"/>
      <c r="LO83" s="358"/>
      <c r="LP83" s="358"/>
      <c r="LQ83" s="358"/>
      <c r="LR83" s="358"/>
      <c r="LS83" s="344"/>
      <c r="LT83" s="344"/>
      <c r="LU83" s="344"/>
      <c r="LV83" s="344"/>
      <c r="LW83" s="344"/>
      <c r="LX83" s="344"/>
      <c r="LY83" s="358"/>
      <c r="LZ83" s="358"/>
      <c r="MA83" s="405"/>
    </row>
    <row r="84" spans="1:339" x14ac:dyDescent="0.2">
      <c r="A84" s="310" t="s">
        <v>320</v>
      </c>
      <c r="B84" s="172">
        <v>0</v>
      </c>
      <c r="C84" s="172">
        <v>0</v>
      </c>
      <c r="D84" s="172" t="s">
        <v>339</v>
      </c>
      <c r="E84" s="172"/>
      <c r="F84" s="173"/>
      <c r="G84" s="218" t="s">
        <v>64</v>
      </c>
      <c r="H84" s="348"/>
      <c r="I84" s="349"/>
      <c r="J84" s="362"/>
      <c r="K84" s="362"/>
      <c r="L84" s="362"/>
      <c r="M84" s="362"/>
      <c r="N84" s="362"/>
      <c r="O84" s="363"/>
      <c r="P84" s="388"/>
      <c r="Q84" s="389"/>
      <c r="R84" s="362"/>
      <c r="S84" s="362"/>
      <c r="T84" s="362"/>
      <c r="U84" s="362"/>
      <c r="V84" s="362"/>
      <c r="W84" s="363"/>
      <c r="X84" s="388"/>
      <c r="Y84" s="389"/>
      <c r="Z84" s="362"/>
      <c r="AA84" s="362"/>
      <c r="AB84" s="362"/>
      <c r="AC84" s="362"/>
      <c r="AD84" s="362"/>
      <c r="AE84" s="363"/>
      <c r="AF84" s="388"/>
      <c r="AG84" s="389"/>
      <c r="AH84" s="362"/>
      <c r="AI84" s="362"/>
      <c r="AJ84" s="362"/>
      <c r="AK84" s="362"/>
      <c r="AL84" s="362"/>
      <c r="AM84" s="363"/>
      <c r="AN84" s="388"/>
      <c r="AO84" s="389"/>
      <c r="AP84" s="362"/>
      <c r="AQ84" s="362"/>
      <c r="AR84" s="362"/>
      <c r="AS84" s="362"/>
      <c r="AT84" s="362"/>
      <c r="AU84" s="363"/>
      <c r="AV84" s="388"/>
      <c r="AW84" s="389"/>
      <c r="AX84" s="220"/>
      <c r="AY84" s="220"/>
      <c r="AZ84" s="220"/>
      <c r="BA84" s="220"/>
      <c r="BB84" s="220"/>
      <c r="BC84" s="221"/>
      <c r="BD84" s="388"/>
      <c r="BE84" s="389"/>
      <c r="BF84" s="396"/>
      <c r="BG84" s="396"/>
      <c r="BH84" s="396"/>
      <c r="BI84" s="396"/>
      <c r="BJ84" s="396"/>
      <c r="BK84" s="397"/>
      <c r="BL84" s="388"/>
      <c r="BM84" s="349"/>
      <c r="BN84" s="349"/>
      <c r="BO84" s="349"/>
      <c r="BP84" s="349"/>
      <c r="BQ84" s="349"/>
      <c r="BR84" s="349"/>
      <c r="BS84" s="481"/>
      <c r="BT84" s="388"/>
      <c r="BU84" s="389"/>
      <c r="BV84" s="396"/>
      <c r="BW84" s="396"/>
      <c r="BX84" s="397"/>
      <c r="BY84" s="216">
        <v>152124</v>
      </c>
      <c r="BZ84" s="208">
        <v>166870</v>
      </c>
      <c r="CA84" s="208">
        <v>318994</v>
      </c>
      <c r="CB84" s="208">
        <v>158801</v>
      </c>
      <c r="CC84" s="208">
        <v>174293</v>
      </c>
      <c r="CD84" s="284">
        <v>333094</v>
      </c>
      <c r="CE84" s="282"/>
      <c r="CF84" s="282"/>
      <c r="CG84" s="226" t="str">
        <f t="shared" si="263"/>
        <v>-</v>
      </c>
      <c r="CH84" s="227" t="str">
        <f t="shared" si="264"/>
        <v>-</v>
      </c>
      <c r="CI84" s="227" t="str">
        <f t="shared" si="265"/>
        <v>-</v>
      </c>
      <c r="CJ84" s="227" t="str">
        <f t="shared" si="266"/>
        <v>-</v>
      </c>
      <c r="CK84" s="227" t="str">
        <f t="shared" si="267"/>
        <v>-</v>
      </c>
      <c r="CL84" s="228" t="str">
        <f t="shared" si="268"/>
        <v>-</v>
      </c>
      <c r="CM84" s="282"/>
      <c r="CN84" s="282"/>
      <c r="CO84" s="226" t="str">
        <f t="shared" si="269"/>
        <v>-</v>
      </c>
      <c r="CP84" s="227" t="str">
        <f t="shared" si="270"/>
        <v>-</v>
      </c>
      <c r="CQ84" s="227" t="str">
        <f t="shared" si="271"/>
        <v>-</v>
      </c>
      <c r="CR84" s="227" t="str">
        <f t="shared" si="272"/>
        <v>-</v>
      </c>
      <c r="CS84" s="227" t="str">
        <f t="shared" si="273"/>
        <v>-</v>
      </c>
      <c r="CT84" s="228" t="str">
        <f t="shared" si="274"/>
        <v>-</v>
      </c>
      <c r="CU84" s="282"/>
      <c r="CV84" s="282"/>
      <c r="CW84" s="292" t="str">
        <f t="shared" si="275"/>
        <v>-</v>
      </c>
      <c r="CX84" s="234" t="str">
        <f t="shared" si="276"/>
        <v>-</v>
      </c>
      <c r="CY84" s="234" t="str">
        <f t="shared" si="277"/>
        <v>-</v>
      </c>
      <c r="CZ84" s="234" t="str">
        <f t="shared" si="278"/>
        <v>-</v>
      </c>
      <c r="DA84" s="234" t="str">
        <f t="shared" si="279"/>
        <v>-</v>
      </c>
      <c r="DB84" s="235" t="str">
        <f t="shared" si="280"/>
        <v>-</v>
      </c>
      <c r="DC84" s="282"/>
      <c r="DD84" s="282"/>
      <c r="DE84" s="226" t="str">
        <f t="shared" si="281"/>
        <v>-</v>
      </c>
      <c r="DF84" s="227" t="str">
        <f t="shared" si="282"/>
        <v>-</v>
      </c>
      <c r="DG84" s="227" t="str">
        <f t="shared" si="283"/>
        <v>-</v>
      </c>
      <c r="DH84" s="227" t="str">
        <f t="shared" si="284"/>
        <v>-</v>
      </c>
      <c r="DI84" s="227" t="str">
        <f t="shared" si="285"/>
        <v>-</v>
      </c>
      <c r="DJ84" s="228" t="str">
        <f t="shared" si="286"/>
        <v>-</v>
      </c>
      <c r="DK84" s="282"/>
      <c r="DL84" s="282"/>
      <c r="DM84" s="226" t="str">
        <f t="shared" si="287"/>
        <v>-</v>
      </c>
      <c r="DN84" s="227" t="str">
        <f t="shared" si="288"/>
        <v>-</v>
      </c>
      <c r="DO84" s="227" t="str">
        <f t="shared" si="289"/>
        <v>-</v>
      </c>
      <c r="DP84" s="227" t="str">
        <f t="shared" si="290"/>
        <v>-</v>
      </c>
      <c r="DQ84" s="227" t="str">
        <f t="shared" si="291"/>
        <v>-</v>
      </c>
      <c r="DR84" s="228" t="str">
        <f t="shared" si="292"/>
        <v>-</v>
      </c>
      <c r="DS84" s="282"/>
      <c r="DT84" s="282"/>
      <c r="DU84" s="226" t="str">
        <f t="shared" si="293"/>
        <v>-</v>
      </c>
      <c r="DV84" s="227" t="str">
        <f t="shared" si="294"/>
        <v>-</v>
      </c>
      <c r="DW84" s="227" t="str">
        <f t="shared" si="295"/>
        <v>-</v>
      </c>
      <c r="DX84" s="227" t="str">
        <f t="shared" si="296"/>
        <v>-</v>
      </c>
      <c r="DY84" s="227" t="str">
        <f t="shared" si="297"/>
        <v>-</v>
      </c>
      <c r="DZ84" s="228" t="str">
        <f t="shared" si="298"/>
        <v>-</v>
      </c>
      <c r="EA84" s="282"/>
      <c r="EB84" s="282"/>
      <c r="EC84" s="226" t="str">
        <f t="shared" si="299"/>
        <v>-</v>
      </c>
      <c r="ED84" s="227" t="str">
        <f t="shared" si="300"/>
        <v>-</v>
      </c>
      <c r="EE84" s="227" t="str">
        <f t="shared" si="301"/>
        <v>-</v>
      </c>
      <c r="EF84" s="227" t="str">
        <f t="shared" si="302"/>
        <v>-</v>
      </c>
      <c r="EG84" s="227" t="str">
        <f t="shared" si="303"/>
        <v>-</v>
      </c>
      <c r="EH84" s="228" t="str">
        <f t="shared" si="304"/>
        <v>-</v>
      </c>
      <c r="EI84" s="282"/>
      <c r="EJ84" s="282"/>
      <c r="EK84" s="226" t="str">
        <f t="shared" si="305"/>
        <v>-</v>
      </c>
      <c r="EL84" s="227" t="str">
        <f t="shared" si="306"/>
        <v>-</v>
      </c>
      <c r="EM84" s="227" t="str">
        <f t="shared" si="307"/>
        <v>-</v>
      </c>
      <c r="EN84" s="227" t="str">
        <f t="shared" si="308"/>
        <v>-</v>
      </c>
      <c r="EO84" s="227" t="str">
        <f t="shared" si="309"/>
        <v>-</v>
      </c>
      <c r="EP84" s="228" t="str">
        <f t="shared" si="310"/>
        <v>-</v>
      </c>
      <c r="EQ84" s="282"/>
      <c r="ER84" s="282"/>
      <c r="ES84" s="226" t="str">
        <f t="shared" si="311"/>
        <v>-</v>
      </c>
      <c r="ET84" s="227" t="str">
        <f t="shared" si="312"/>
        <v>-</v>
      </c>
      <c r="EU84" s="228" t="str">
        <f t="shared" si="313"/>
        <v>-</v>
      </c>
      <c r="EV84" s="282"/>
      <c r="EW84" s="282"/>
      <c r="EX84" s="301" t="str">
        <f t="shared" si="314"/>
        <v>-</v>
      </c>
      <c r="EY84" s="259" t="str">
        <f t="shared" si="315"/>
        <v>-</v>
      </c>
      <c r="EZ84" s="259" t="str">
        <f t="shared" si="316"/>
        <v>-</v>
      </c>
      <c r="FA84" s="259" t="str">
        <f t="shared" si="317"/>
        <v>-</v>
      </c>
      <c r="FB84" s="259" t="str">
        <f t="shared" si="318"/>
        <v>-</v>
      </c>
      <c r="FC84" s="260" t="str">
        <f t="shared" si="319"/>
        <v>-</v>
      </c>
      <c r="FD84" s="282"/>
      <c r="FE84" s="282"/>
      <c r="FF84" s="301" t="str">
        <f t="shared" si="320"/>
        <v>-</v>
      </c>
      <c r="FG84" s="259" t="str">
        <f t="shared" si="321"/>
        <v>-</v>
      </c>
      <c r="FH84" s="259" t="str">
        <f t="shared" si="322"/>
        <v>-</v>
      </c>
      <c r="FI84" s="259" t="str">
        <f t="shared" si="323"/>
        <v>-</v>
      </c>
      <c r="FJ84" s="259" t="str">
        <f t="shared" si="324"/>
        <v>-</v>
      </c>
      <c r="FK84" s="260" t="str">
        <f t="shared" si="325"/>
        <v>-</v>
      </c>
      <c r="FL84" s="282"/>
      <c r="FM84" s="282"/>
      <c r="FN84" s="301" t="str">
        <f t="shared" si="326"/>
        <v>-</v>
      </c>
      <c r="FO84" s="259" t="str">
        <f t="shared" si="327"/>
        <v>-</v>
      </c>
      <c r="FP84" s="259" t="str">
        <f t="shared" si="328"/>
        <v>-</v>
      </c>
      <c r="FQ84" s="259" t="str">
        <f t="shared" si="329"/>
        <v>-</v>
      </c>
      <c r="FR84" s="259" t="str">
        <f t="shared" si="330"/>
        <v>-</v>
      </c>
      <c r="FS84" s="260" t="str">
        <f t="shared" si="331"/>
        <v>-</v>
      </c>
      <c r="FT84" s="282"/>
      <c r="FU84" s="282"/>
      <c r="FV84" s="301" t="str">
        <f t="shared" si="332"/>
        <v>-</v>
      </c>
      <c r="FW84" s="259" t="str">
        <f t="shared" si="333"/>
        <v>-</v>
      </c>
      <c r="FX84" s="259" t="str">
        <f t="shared" si="334"/>
        <v>-</v>
      </c>
      <c r="FY84" s="259" t="str">
        <f t="shared" si="335"/>
        <v>-</v>
      </c>
      <c r="FZ84" s="259" t="str">
        <f t="shared" si="336"/>
        <v>-</v>
      </c>
      <c r="GA84" s="260" t="str">
        <f t="shared" si="337"/>
        <v>-</v>
      </c>
      <c r="GB84" s="282"/>
      <c r="GC84" s="282"/>
      <c r="GD84" s="301" t="str">
        <f t="shared" si="338"/>
        <v>-</v>
      </c>
      <c r="GE84" s="259" t="str">
        <f t="shared" si="339"/>
        <v>-</v>
      </c>
      <c r="GF84" s="259" t="str">
        <f t="shared" si="340"/>
        <v>-</v>
      </c>
      <c r="GG84" s="259" t="str">
        <f t="shared" si="341"/>
        <v>-</v>
      </c>
      <c r="GH84" s="259" t="str">
        <f t="shared" si="342"/>
        <v>-</v>
      </c>
      <c r="GI84" s="260" t="str">
        <f t="shared" si="343"/>
        <v>-</v>
      </c>
      <c r="GJ84" s="282"/>
      <c r="GK84" s="282"/>
      <c r="GL84" s="301" t="str">
        <f t="shared" si="344"/>
        <v>-</v>
      </c>
      <c r="GM84" s="259" t="str">
        <f t="shared" si="345"/>
        <v>-</v>
      </c>
      <c r="GN84" s="259" t="str">
        <f t="shared" si="346"/>
        <v>-</v>
      </c>
      <c r="GO84" s="259" t="str">
        <f t="shared" si="347"/>
        <v>-</v>
      </c>
      <c r="GP84" s="259" t="str">
        <f t="shared" si="348"/>
        <v>-</v>
      </c>
      <c r="GQ84" s="260" t="str">
        <f t="shared" si="349"/>
        <v>-</v>
      </c>
      <c r="GR84" s="282"/>
      <c r="GS84" s="282"/>
      <c r="GT84" s="301" t="str">
        <f t="shared" si="350"/>
        <v>-</v>
      </c>
      <c r="GU84" s="259" t="str">
        <f t="shared" si="351"/>
        <v>-</v>
      </c>
      <c r="GV84" s="259" t="str">
        <f t="shared" si="352"/>
        <v>-</v>
      </c>
      <c r="GW84" s="259" t="str">
        <f t="shared" si="353"/>
        <v>-</v>
      </c>
      <c r="GX84" s="259" t="str">
        <f t="shared" si="354"/>
        <v>-</v>
      </c>
      <c r="GY84" s="260" t="str">
        <f t="shared" si="355"/>
        <v>-</v>
      </c>
      <c r="GZ84" s="282"/>
      <c r="HA84" s="282"/>
      <c r="HB84" s="301" t="str">
        <f t="shared" si="356"/>
        <v>-</v>
      </c>
      <c r="HC84" s="259" t="str">
        <f t="shared" si="357"/>
        <v>-</v>
      </c>
      <c r="HD84" s="259" t="str">
        <f t="shared" si="358"/>
        <v>-</v>
      </c>
      <c r="HE84" s="259" t="str">
        <f t="shared" si="359"/>
        <v>-</v>
      </c>
      <c r="HF84" s="259" t="str">
        <f t="shared" si="360"/>
        <v>-</v>
      </c>
      <c r="HG84" s="260" t="str">
        <f t="shared" si="361"/>
        <v>-</v>
      </c>
      <c r="HH84" s="282"/>
      <c r="HI84" s="282"/>
      <c r="HJ84" s="301" t="str">
        <f t="shared" si="362"/>
        <v>-</v>
      </c>
      <c r="HK84" s="259" t="str">
        <f t="shared" si="363"/>
        <v>-</v>
      </c>
      <c r="HL84" s="260" t="str">
        <f t="shared" si="364"/>
        <v>-</v>
      </c>
      <c r="HM84" s="428" t="str">
        <f t="shared" si="365"/>
        <v>-</v>
      </c>
      <c r="HN84" s="429" t="str">
        <f t="shared" si="366"/>
        <v>-</v>
      </c>
      <c r="HO84" s="429" t="str">
        <f t="shared" si="367"/>
        <v>-</v>
      </c>
      <c r="HP84" s="429" t="str">
        <f t="shared" si="368"/>
        <v>-</v>
      </c>
      <c r="HQ84" s="429" t="str">
        <f t="shared" si="369"/>
        <v>-</v>
      </c>
      <c r="HR84" s="430" t="str">
        <f t="shared" si="370"/>
        <v>-</v>
      </c>
      <c r="HS84" s="450"/>
      <c r="HT84" s="450"/>
      <c r="HU84" s="428" t="str">
        <f t="shared" si="371"/>
        <v>-</v>
      </c>
      <c r="HV84" s="429" t="str">
        <f t="shared" si="372"/>
        <v>-</v>
      </c>
      <c r="HW84" s="429" t="str">
        <f t="shared" si="373"/>
        <v>-</v>
      </c>
      <c r="HX84" s="429" t="str">
        <f t="shared" si="374"/>
        <v>-</v>
      </c>
      <c r="HY84" s="429" t="str">
        <f t="shared" si="375"/>
        <v>-</v>
      </c>
      <c r="HZ84" s="430" t="str">
        <f t="shared" si="376"/>
        <v>-</v>
      </c>
      <c r="IA84" s="450"/>
      <c r="IB84" s="450"/>
      <c r="IC84" s="428" t="str">
        <f t="shared" si="377"/>
        <v>-</v>
      </c>
      <c r="ID84" s="429" t="str">
        <f t="shared" si="378"/>
        <v>-</v>
      </c>
      <c r="IE84" s="429" t="str">
        <f t="shared" si="379"/>
        <v>-</v>
      </c>
      <c r="IF84" s="429" t="str">
        <f t="shared" si="380"/>
        <v>-</v>
      </c>
      <c r="IG84" s="429" t="str">
        <f t="shared" si="381"/>
        <v>-</v>
      </c>
      <c r="IH84" s="430" t="str">
        <f t="shared" si="382"/>
        <v>-</v>
      </c>
      <c r="II84" s="450"/>
      <c r="IJ84" s="450"/>
      <c r="IK84" s="428" t="str">
        <f t="shared" si="383"/>
        <v>-</v>
      </c>
      <c r="IL84" s="429" t="str">
        <f t="shared" si="384"/>
        <v>-</v>
      </c>
      <c r="IM84" s="429" t="str">
        <f t="shared" si="385"/>
        <v>-</v>
      </c>
      <c r="IN84" s="429" t="str">
        <f t="shared" si="386"/>
        <v>-</v>
      </c>
      <c r="IO84" s="429" t="str">
        <f t="shared" si="387"/>
        <v>-</v>
      </c>
      <c r="IP84" s="430" t="str">
        <f t="shared" si="388"/>
        <v>-</v>
      </c>
      <c r="IQ84" s="450"/>
      <c r="IR84" s="450"/>
      <c r="IS84" s="428" t="str">
        <f t="shared" si="389"/>
        <v>-</v>
      </c>
      <c r="IT84" s="429" t="str">
        <f t="shared" si="390"/>
        <v>-</v>
      </c>
      <c r="IU84" s="429" t="str">
        <f t="shared" si="391"/>
        <v>-</v>
      </c>
      <c r="IV84" s="429" t="str">
        <f t="shared" si="392"/>
        <v>-</v>
      </c>
      <c r="IW84" s="429" t="str">
        <f t="shared" si="393"/>
        <v>-</v>
      </c>
      <c r="IX84" s="430" t="str">
        <f t="shared" si="394"/>
        <v>-</v>
      </c>
      <c r="IY84" s="450"/>
      <c r="IZ84" s="450"/>
      <c r="JA84" s="428" t="str">
        <f t="shared" si="395"/>
        <v>-</v>
      </c>
      <c r="JB84" s="429" t="str">
        <f t="shared" si="396"/>
        <v>-</v>
      </c>
      <c r="JC84" s="429" t="str">
        <f t="shared" si="397"/>
        <v>-</v>
      </c>
      <c r="JD84" s="429" t="str">
        <f t="shared" si="398"/>
        <v>-</v>
      </c>
      <c r="JE84" s="429" t="str">
        <f t="shared" si="399"/>
        <v>-</v>
      </c>
      <c r="JF84" s="430" t="str">
        <f t="shared" si="400"/>
        <v>-</v>
      </c>
      <c r="JG84" s="450"/>
      <c r="JH84" s="450"/>
      <c r="JI84" s="428" t="str">
        <f t="shared" si="401"/>
        <v>-</v>
      </c>
      <c r="JJ84" s="429" t="str">
        <f t="shared" si="402"/>
        <v>-</v>
      </c>
      <c r="JK84" s="429" t="str">
        <f t="shared" si="403"/>
        <v>-</v>
      </c>
      <c r="JL84" s="429" t="str">
        <f t="shared" si="404"/>
        <v>-</v>
      </c>
      <c r="JM84" s="429" t="str">
        <f t="shared" si="405"/>
        <v>-</v>
      </c>
      <c r="JN84" s="430" t="str">
        <f t="shared" si="406"/>
        <v>-</v>
      </c>
      <c r="JO84" s="450"/>
      <c r="JP84" s="450"/>
      <c r="JQ84" s="428" t="str">
        <f t="shared" si="407"/>
        <v>-</v>
      </c>
      <c r="JR84" s="429" t="str">
        <f t="shared" si="408"/>
        <v>-</v>
      </c>
      <c r="JS84" s="429" t="str">
        <f t="shared" si="409"/>
        <v>-</v>
      </c>
      <c r="JT84" s="429" t="str">
        <f t="shared" si="410"/>
        <v>-</v>
      </c>
      <c r="JU84" s="429" t="str">
        <f t="shared" si="411"/>
        <v>-</v>
      </c>
      <c r="JV84" s="430" t="str">
        <f t="shared" si="412"/>
        <v>-</v>
      </c>
      <c r="JW84" s="450"/>
      <c r="JX84" s="450"/>
      <c r="JY84" s="428" t="str">
        <f t="shared" si="413"/>
        <v>-</v>
      </c>
      <c r="JZ84" s="429" t="str">
        <f t="shared" si="414"/>
        <v>-</v>
      </c>
      <c r="KA84" s="430" t="str">
        <f t="shared" si="415"/>
        <v>-</v>
      </c>
      <c r="KB84" s="172"/>
      <c r="KC84" s="355"/>
      <c r="KD84" s="355"/>
      <c r="KE84" s="355"/>
      <c r="KF84" s="355"/>
      <c r="KG84" s="355"/>
      <c r="KH84" s="355"/>
      <c r="KI84" s="358"/>
      <c r="KJ84" s="358"/>
      <c r="KK84" s="358"/>
      <c r="KL84" s="358"/>
      <c r="KM84" s="358"/>
      <c r="KN84" s="358"/>
      <c r="KO84" s="358"/>
      <c r="KP84" s="358"/>
      <c r="KQ84" s="358"/>
      <c r="KR84" s="358"/>
      <c r="KS84" s="358"/>
      <c r="KT84" s="358"/>
      <c r="KU84" s="358"/>
      <c r="KV84" s="358"/>
      <c r="KW84" s="358"/>
      <c r="KX84" s="358"/>
      <c r="KY84" s="358"/>
      <c r="KZ84" s="358"/>
      <c r="LA84" s="358"/>
      <c r="LB84" s="358"/>
      <c r="LC84" s="358"/>
      <c r="LD84" s="358"/>
      <c r="LE84" s="358"/>
      <c r="LF84" s="358"/>
      <c r="LG84" s="358"/>
      <c r="LH84" s="358"/>
      <c r="LI84" s="358"/>
      <c r="LJ84" s="358"/>
      <c r="LK84" s="358"/>
      <c r="LL84" s="358"/>
      <c r="LM84" s="358"/>
      <c r="LN84" s="358"/>
      <c r="LO84" s="358"/>
      <c r="LP84" s="358"/>
      <c r="LQ84" s="358"/>
      <c r="LR84" s="358"/>
      <c r="LS84" s="344"/>
      <c r="LT84" s="344"/>
      <c r="LU84" s="344"/>
      <c r="LV84" s="344"/>
      <c r="LW84" s="344"/>
      <c r="LX84" s="344"/>
      <c r="LY84" s="358"/>
      <c r="LZ84" s="358"/>
      <c r="MA84" s="405"/>
    </row>
    <row r="85" spans="1:339" x14ac:dyDescent="0.2">
      <c r="A85" s="310" t="s">
        <v>320</v>
      </c>
      <c r="B85" s="172">
        <v>0</v>
      </c>
      <c r="C85" s="172">
        <v>0</v>
      </c>
      <c r="D85" s="172" t="s">
        <v>339</v>
      </c>
      <c r="E85" s="172"/>
      <c r="F85" s="173"/>
      <c r="G85" s="218" t="s">
        <v>65</v>
      </c>
      <c r="H85" s="350"/>
      <c r="I85" s="351"/>
      <c r="J85" s="364"/>
      <c r="K85" s="364"/>
      <c r="L85" s="364"/>
      <c r="M85" s="364"/>
      <c r="N85" s="364"/>
      <c r="O85" s="365"/>
      <c r="P85" s="390"/>
      <c r="Q85" s="391"/>
      <c r="R85" s="364"/>
      <c r="S85" s="364"/>
      <c r="T85" s="364"/>
      <c r="U85" s="364"/>
      <c r="V85" s="364"/>
      <c r="W85" s="365"/>
      <c r="X85" s="390"/>
      <c r="Y85" s="391"/>
      <c r="Z85" s="364"/>
      <c r="AA85" s="364"/>
      <c r="AB85" s="364"/>
      <c r="AC85" s="364"/>
      <c r="AD85" s="364"/>
      <c r="AE85" s="365"/>
      <c r="AF85" s="390"/>
      <c r="AG85" s="391"/>
      <c r="AH85" s="364"/>
      <c r="AI85" s="364"/>
      <c r="AJ85" s="364"/>
      <c r="AK85" s="364"/>
      <c r="AL85" s="364"/>
      <c r="AM85" s="365"/>
      <c r="AN85" s="390"/>
      <c r="AO85" s="391"/>
      <c r="AP85" s="364"/>
      <c r="AQ85" s="364"/>
      <c r="AR85" s="364"/>
      <c r="AS85" s="364"/>
      <c r="AT85" s="364"/>
      <c r="AU85" s="365"/>
      <c r="AV85" s="390"/>
      <c r="AW85" s="391"/>
      <c r="AX85" s="222"/>
      <c r="AY85" s="222"/>
      <c r="AZ85" s="222"/>
      <c r="BA85" s="222"/>
      <c r="BB85" s="222"/>
      <c r="BC85" s="223"/>
      <c r="BD85" s="390"/>
      <c r="BE85" s="391"/>
      <c r="BF85" s="398"/>
      <c r="BG85" s="398"/>
      <c r="BH85" s="398"/>
      <c r="BI85" s="398"/>
      <c r="BJ85" s="398"/>
      <c r="BK85" s="399"/>
      <c r="BL85" s="390"/>
      <c r="BM85" s="482"/>
      <c r="BN85" s="482"/>
      <c r="BO85" s="482"/>
      <c r="BP85" s="482"/>
      <c r="BQ85" s="482"/>
      <c r="BR85" s="482"/>
      <c r="BS85" s="483"/>
      <c r="BT85" s="390"/>
      <c r="BU85" s="391"/>
      <c r="BV85" s="398"/>
      <c r="BW85" s="398"/>
      <c r="BX85" s="399"/>
      <c r="BY85" s="216">
        <v>1905339</v>
      </c>
      <c r="BZ85" s="208">
        <v>1952075</v>
      </c>
      <c r="CA85" s="208">
        <v>3857414</v>
      </c>
      <c r="CB85" s="208">
        <v>2004199</v>
      </c>
      <c r="CC85" s="208">
        <v>2036070</v>
      </c>
      <c r="CD85" s="284">
        <v>4040269</v>
      </c>
      <c r="CE85" s="282"/>
      <c r="CF85" s="282"/>
      <c r="CG85" s="226" t="str">
        <f t="shared" si="263"/>
        <v>-</v>
      </c>
      <c r="CH85" s="227" t="str">
        <f t="shared" si="264"/>
        <v>-</v>
      </c>
      <c r="CI85" s="227" t="str">
        <f t="shared" si="265"/>
        <v>-</v>
      </c>
      <c r="CJ85" s="227" t="str">
        <f t="shared" si="266"/>
        <v>-</v>
      </c>
      <c r="CK85" s="227" t="str">
        <f t="shared" si="267"/>
        <v>-</v>
      </c>
      <c r="CL85" s="228" t="str">
        <f t="shared" si="268"/>
        <v>-</v>
      </c>
      <c r="CM85" s="282"/>
      <c r="CN85" s="282"/>
      <c r="CO85" s="226" t="str">
        <f t="shared" si="269"/>
        <v>-</v>
      </c>
      <c r="CP85" s="227" t="str">
        <f t="shared" si="270"/>
        <v>-</v>
      </c>
      <c r="CQ85" s="227" t="str">
        <f t="shared" si="271"/>
        <v>-</v>
      </c>
      <c r="CR85" s="227" t="str">
        <f t="shared" si="272"/>
        <v>-</v>
      </c>
      <c r="CS85" s="227" t="str">
        <f t="shared" si="273"/>
        <v>-</v>
      </c>
      <c r="CT85" s="228" t="str">
        <f t="shared" si="274"/>
        <v>-</v>
      </c>
      <c r="CU85" s="282"/>
      <c r="CV85" s="282"/>
      <c r="CW85" s="292" t="str">
        <f t="shared" si="275"/>
        <v>-</v>
      </c>
      <c r="CX85" s="234" t="str">
        <f t="shared" si="276"/>
        <v>-</v>
      </c>
      <c r="CY85" s="234" t="str">
        <f t="shared" si="277"/>
        <v>-</v>
      </c>
      <c r="CZ85" s="234" t="str">
        <f t="shared" si="278"/>
        <v>-</v>
      </c>
      <c r="DA85" s="234" t="str">
        <f t="shared" si="279"/>
        <v>-</v>
      </c>
      <c r="DB85" s="235" t="str">
        <f t="shared" si="280"/>
        <v>-</v>
      </c>
      <c r="DC85" s="282"/>
      <c r="DD85" s="282"/>
      <c r="DE85" s="226" t="str">
        <f t="shared" si="281"/>
        <v>-</v>
      </c>
      <c r="DF85" s="227" t="str">
        <f t="shared" si="282"/>
        <v>-</v>
      </c>
      <c r="DG85" s="227" t="str">
        <f t="shared" si="283"/>
        <v>-</v>
      </c>
      <c r="DH85" s="227" t="str">
        <f t="shared" si="284"/>
        <v>-</v>
      </c>
      <c r="DI85" s="227" t="str">
        <f t="shared" si="285"/>
        <v>-</v>
      </c>
      <c r="DJ85" s="228" t="str">
        <f t="shared" si="286"/>
        <v>-</v>
      </c>
      <c r="DK85" s="282"/>
      <c r="DL85" s="282"/>
      <c r="DM85" s="226" t="str">
        <f t="shared" si="287"/>
        <v>-</v>
      </c>
      <c r="DN85" s="227" t="str">
        <f t="shared" si="288"/>
        <v>-</v>
      </c>
      <c r="DO85" s="227" t="str">
        <f t="shared" si="289"/>
        <v>-</v>
      </c>
      <c r="DP85" s="227" t="str">
        <f t="shared" si="290"/>
        <v>-</v>
      </c>
      <c r="DQ85" s="227" t="str">
        <f t="shared" si="291"/>
        <v>-</v>
      </c>
      <c r="DR85" s="228" t="str">
        <f t="shared" si="292"/>
        <v>-</v>
      </c>
      <c r="DS85" s="282"/>
      <c r="DT85" s="282"/>
      <c r="DU85" s="226" t="str">
        <f t="shared" si="293"/>
        <v>-</v>
      </c>
      <c r="DV85" s="227" t="str">
        <f t="shared" si="294"/>
        <v>-</v>
      </c>
      <c r="DW85" s="227" t="str">
        <f t="shared" si="295"/>
        <v>-</v>
      </c>
      <c r="DX85" s="227" t="str">
        <f t="shared" si="296"/>
        <v>-</v>
      </c>
      <c r="DY85" s="227" t="str">
        <f t="shared" si="297"/>
        <v>-</v>
      </c>
      <c r="DZ85" s="228" t="str">
        <f t="shared" si="298"/>
        <v>-</v>
      </c>
      <c r="EA85" s="282"/>
      <c r="EB85" s="282"/>
      <c r="EC85" s="226" t="str">
        <f t="shared" si="299"/>
        <v>-</v>
      </c>
      <c r="ED85" s="227" t="str">
        <f t="shared" si="300"/>
        <v>-</v>
      </c>
      <c r="EE85" s="227" t="str">
        <f t="shared" si="301"/>
        <v>-</v>
      </c>
      <c r="EF85" s="227" t="str">
        <f t="shared" si="302"/>
        <v>-</v>
      </c>
      <c r="EG85" s="227" t="str">
        <f t="shared" si="303"/>
        <v>-</v>
      </c>
      <c r="EH85" s="228" t="str">
        <f t="shared" si="304"/>
        <v>-</v>
      </c>
      <c r="EI85" s="282"/>
      <c r="EJ85" s="282"/>
      <c r="EK85" s="226" t="str">
        <f t="shared" si="305"/>
        <v>-</v>
      </c>
      <c r="EL85" s="227" t="str">
        <f t="shared" si="306"/>
        <v>-</v>
      </c>
      <c r="EM85" s="227" t="str">
        <f t="shared" si="307"/>
        <v>-</v>
      </c>
      <c r="EN85" s="227" t="str">
        <f t="shared" si="308"/>
        <v>-</v>
      </c>
      <c r="EO85" s="227" t="str">
        <f t="shared" si="309"/>
        <v>-</v>
      </c>
      <c r="EP85" s="228" t="str">
        <f t="shared" si="310"/>
        <v>-</v>
      </c>
      <c r="EQ85" s="282"/>
      <c r="ER85" s="282"/>
      <c r="ES85" s="226" t="str">
        <f t="shared" si="311"/>
        <v>-</v>
      </c>
      <c r="ET85" s="227" t="str">
        <f t="shared" si="312"/>
        <v>-</v>
      </c>
      <c r="EU85" s="228" t="str">
        <f t="shared" si="313"/>
        <v>-</v>
      </c>
      <c r="EV85" s="282"/>
      <c r="EW85" s="282"/>
      <c r="EX85" s="301" t="str">
        <f t="shared" si="314"/>
        <v>-</v>
      </c>
      <c r="EY85" s="259" t="str">
        <f t="shared" si="315"/>
        <v>-</v>
      </c>
      <c r="EZ85" s="259" t="str">
        <f t="shared" si="316"/>
        <v>-</v>
      </c>
      <c r="FA85" s="259" t="str">
        <f t="shared" si="317"/>
        <v>-</v>
      </c>
      <c r="FB85" s="259" t="str">
        <f t="shared" si="318"/>
        <v>-</v>
      </c>
      <c r="FC85" s="260" t="str">
        <f t="shared" si="319"/>
        <v>-</v>
      </c>
      <c r="FD85" s="282"/>
      <c r="FE85" s="282"/>
      <c r="FF85" s="301" t="str">
        <f t="shared" si="320"/>
        <v>-</v>
      </c>
      <c r="FG85" s="259" t="str">
        <f t="shared" si="321"/>
        <v>-</v>
      </c>
      <c r="FH85" s="259" t="str">
        <f t="shared" si="322"/>
        <v>-</v>
      </c>
      <c r="FI85" s="259" t="str">
        <f t="shared" si="323"/>
        <v>-</v>
      </c>
      <c r="FJ85" s="259" t="str">
        <f t="shared" si="324"/>
        <v>-</v>
      </c>
      <c r="FK85" s="260" t="str">
        <f t="shared" si="325"/>
        <v>-</v>
      </c>
      <c r="FL85" s="282"/>
      <c r="FM85" s="282"/>
      <c r="FN85" s="301" t="str">
        <f t="shared" si="326"/>
        <v>-</v>
      </c>
      <c r="FO85" s="259" t="str">
        <f t="shared" si="327"/>
        <v>-</v>
      </c>
      <c r="FP85" s="259" t="str">
        <f t="shared" si="328"/>
        <v>-</v>
      </c>
      <c r="FQ85" s="259" t="str">
        <f t="shared" si="329"/>
        <v>-</v>
      </c>
      <c r="FR85" s="259" t="str">
        <f t="shared" si="330"/>
        <v>-</v>
      </c>
      <c r="FS85" s="260" t="str">
        <f t="shared" si="331"/>
        <v>-</v>
      </c>
      <c r="FT85" s="282"/>
      <c r="FU85" s="282"/>
      <c r="FV85" s="301" t="str">
        <f t="shared" si="332"/>
        <v>-</v>
      </c>
      <c r="FW85" s="259" t="str">
        <f t="shared" si="333"/>
        <v>-</v>
      </c>
      <c r="FX85" s="259" t="str">
        <f t="shared" si="334"/>
        <v>-</v>
      </c>
      <c r="FY85" s="259" t="str">
        <f t="shared" si="335"/>
        <v>-</v>
      </c>
      <c r="FZ85" s="259" t="str">
        <f t="shared" si="336"/>
        <v>-</v>
      </c>
      <c r="GA85" s="260" t="str">
        <f t="shared" si="337"/>
        <v>-</v>
      </c>
      <c r="GB85" s="282"/>
      <c r="GC85" s="282"/>
      <c r="GD85" s="301" t="str">
        <f t="shared" si="338"/>
        <v>-</v>
      </c>
      <c r="GE85" s="259" t="str">
        <f t="shared" si="339"/>
        <v>-</v>
      </c>
      <c r="GF85" s="259" t="str">
        <f t="shared" si="340"/>
        <v>-</v>
      </c>
      <c r="GG85" s="259" t="str">
        <f t="shared" si="341"/>
        <v>-</v>
      </c>
      <c r="GH85" s="259" t="str">
        <f t="shared" si="342"/>
        <v>-</v>
      </c>
      <c r="GI85" s="260" t="str">
        <f t="shared" si="343"/>
        <v>-</v>
      </c>
      <c r="GJ85" s="282"/>
      <c r="GK85" s="282"/>
      <c r="GL85" s="301" t="str">
        <f t="shared" si="344"/>
        <v>-</v>
      </c>
      <c r="GM85" s="259" t="str">
        <f t="shared" si="345"/>
        <v>-</v>
      </c>
      <c r="GN85" s="259" t="str">
        <f t="shared" si="346"/>
        <v>-</v>
      </c>
      <c r="GO85" s="259" t="str">
        <f t="shared" si="347"/>
        <v>-</v>
      </c>
      <c r="GP85" s="259" t="str">
        <f t="shared" si="348"/>
        <v>-</v>
      </c>
      <c r="GQ85" s="260" t="str">
        <f t="shared" si="349"/>
        <v>-</v>
      </c>
      <c r="GR85" s="282"/>
      <c r="GS85" s="282"/>
      <c r="GT85" s="301" t="str">
        <f t="shared" si="350"/>
        <v>-</v>
      </c>
      <c r="GU85" s="259" t="str">
        <f t="shared" si="351"/>
        <v>-</v>
      </c>
      <c r="GV85" s="259" t="str">
        <f t="shared" si="352"/>
        <v>-</v>
      </c>
      <c r="GW85" s="259" t="str">
        <f t="shared" si="353"/>
        <v>-</v>
      </c>
      <c r="GX85" s="259" t="str">
        <f t="shared" si="354"/>
        <v>-</v>
      </c>
      <c r="GY85" s="260" t="str">
        <f t="shared" si="355"/>
        <v>-</v>
      </c>
      <c r="GZ85" s="282"/>
      <c r="HA85" s="282"/>
      <c r="HB85" s="301" t="str">
        <f t="shared" si="356"/>
        <v>-</v>
      </c>
      <c r="HC85" s="259" t="str">
        <f t="shared" si="357"/>
        <v>-</v>
      </c>
      <c r="HD85" s="259" t="str">
        <f t="shared" si="358"/>
        <v>-</v>
      </c>
      <c r="HE85" s="259" t="str">
        <f t="shared" si="359"/>
        <v>-</v>
      </c>
      <c r="HF85" s="259" t="str">
        <f t="shared" si="360"/>
        <v>-</v>
      </c>
      <c r="HG85" s="260" t="str">
        <f t="shared" si="361"/>
        <v>-</v>
      </c>
      <c r="HH85" s="282"/>
      <c r="HI85" s="282"/>
      <c r="HJ85" s="301" t="str">
        <f t="shared" si="362"/>
        <v>-</v>
      </c>
      <c r="HK85" s="259" t="str">
        <f t="shared" si="363"/>
        <v>-</v>
      </c>
      <c r="HL85" s="260" t="str">
        <f t="shared" si="364"/>
        <v>-</v>
      </c>
      <c r="HM85" s="428" t="str">
        <f t="shared" si="365"/>
        <v>-</v>
      </c>
      <c r="HN85" s="429" t="str">
        <f t="shared" si="366"/>
        <v>-</v>
      </c>
      <c r="HO85" s="429" t="str">
        <f t="shared" si="367"/>
        <v>-</v>
      </c>
      <c r="HP85" s="429" t="str">
        <f t="shared" si="368"/>
        <v>-</v>
      </c>
      <c r="HQ85" s="429" t="str">
        <f t="shared" si="369"/>
        <v>-</v>
      </c>
      <c r="HR85" s="430" t="str">
        <f t="shared" si="370"/>
        <v>-</v>
      </c>
      <c r="HS85" s="450"/>
      <c r="HT85" s="450"/>
      <c r="HU85" s="428" t="str">
        <f t="shared" si="371"/>
        <v>-</v>
      </c>
      <c r="HV85" s="429" t="str">
        <f t="shared" si="372"/>
        <v>-</v>
      </c>
      <c r="HW85" s="429" t="str">
        <f t="shared" si="373"/>
        <v>-</v>
      </c>
      <c r="HX85" s="429" t="str">
        <f t="shared" si="374"/>
        <v>-</v>
      </c>
      <c r="HY85" s="429" t="str">
        <f t="shared" si="375"/>
        <v>-</v>
      </c>
      <c r="HZ85" s="430" t="str">
        <f t="shared" si="376"/>
        <v>-</v>
      </c>
      <c r="IA85" s="450"/>
      <c r="IB85" s="450"/>
      <c r="IC85" s="428" t="str">
        <f t="shared" si="377"/>
        <v>-</v>
      </c>
      <c r="ID85" s="429" t="str">
        <f t="shared" si="378"/>
        <v>-</v>
      </c>
      <c r="IE85" s="429" t="str">
        <f t="shared" si="379"/>
        <v>-</v>
      </c>
      <c r="IF85" s="429" t="str">
        <f t="shared" si="380"/>
        <v>-</v>
      </c>
      <c r="IG85" s="429" t="str">
        <f t="shared" si="381"/>
        <v>-</v>
      </c>
      <c r="IH85" s="430" t="str">
        <f t="shared" si="382"/>
        <v>-</v>
      </c>
      <c r="II85" s="450"/>
      <c r="IJ85" s="450"/>
      <c r="IK85" s="428" t="str">
        <f t="shared" si="383"/>
        <v>-</v>
      </c>
      <c r="IL85" s="429" t="str">
        <f t="shared" si="384"/>
        <v>-</v>
      </c>
      <c r="IM85" s="429" t="str">
        <f t="shared" si="385"/>
        <v>-</v>
      </c>
      <c r="IN85" s="429" t="str">
        <f t="shared" si="386"/>
        <v>-</v>
      </c>
      <c r="IO85" s="429" t="str">
        <f t="shared" si="387"/>
        <v>-</v>
      </c>
      <c r="IP85" s="430" t="str">
        <f t="shared" si="388"/>
        <v>-</v>
      </c>
      <c r="IQ85" s="450"/>
      <c r="IR85" s="450"/>
      <c r="IS85" s="428" t="str">
        <f t="shared" si="389"/>
        <v>-</v>
      </c>
      <c r="IT85" s="429" t="str">
        <f t="shared" si="390"/>
        <v>-</v>
      </c>
      <c r="IU85" s="429" t="str">
        <f t="shared" si="391"/>
        <v>-</v>
      </c>
      <c r="IV85" s="429" t="str">
        <f t="shared" si="392"/>
        <v>-</v>
      </c>
      <c r="IW85" s="429" t="str">
        <f t="shared" si="393"/>
        <v>-</v>
      </c>
      <c r="IX85" s="430" t="str">
        <f t="shared" si="394"/>
        <v>-</v>
      </c>
      <c r="IY85" s="450"/>
      <c r="IZ85" s="450"/>
      <c r="JA85" s="428" t="str">
        <f t="shared" si="395"/>
        <v>-</v>
      </c>
      <c r="JB85" s="429" t="str">
        <f t="shared" si="396"/>
        <v>-</v>
      </c>
      <c r="JC85" s="429" t="str">
        <f t="shared" si="397"/>
        <v>-</v>
      </c>
      <c r="JD85" s="429" t="str">
        <f t="shared" si="398"/>
        <v>-</v>
      </c>
      <c r="JE85" s="429" t="str">
        <f t="shared" si="399"/>
        <v>-</v>
      </c>
      <c r="JF85" s="430" t="str">
        <f t="shared" si="400"/>
        <v>-</v>
      </c>
      <c r="JG85" s="450"/>
      <c r="JH85" s="450"/>
      <c r="JI85" s="428" t="str">
        <f t="shared" si="401"/>
        <v>-</v>
      </c>
      <c r="JJ85" s="429" t="str">
        <f t="shared" si="402"/>
        <v>-</v>
      </c>
      <c r="JK85" s="429" t="str">
        <f t="shared" si="403"/>
        <v>-</v>
      </c>
      <c r="JL85" s="429" t="str">
        <f t="shared" si="404"/>
        <v>-</v>
      </c>
      <c r="JM85" s="429" t="str">
        <f t="shared" si="405"/>
        <v>-</v>
      </c>
      <c r="JN85" s="430" t="str">
        <f t="shared" si="406"/>
        <v>-</v>
      </c>
      <c r="JO85" s="450"/>
      <c r="JP85" s="450"/>
      <c r="JQ85" s="428" t="str">
        <f t="shared" si="407"/>
        <v>-</v>
      </c>
      <c r="JR85" s="429" t="str">
        <f t="shared" si="408"/>
        <v>-</v>
      </c>
      <c r="JS85" s="429" t="str">
        <f t="shared" si="409"/>
        <v>-</v>
      </c>
      <c r="JT85" s="429" t="str">
        <f t="shared" si="410"/>
        <v>-</v>
      </c>
      <c r="JU85" s="429" t="str">
        <f t="shared" si="411"/>
        <v>-</v>
      </c>
      <c r="JV85" s="430" t="str">
        <f t="shared" si="412"/>
        <v>-</v>
      </c>
      <c r="JW85" s="450"/>
      <c r="JX85" s="450"/>
      <c r="JY85" s="428" t="str">
        <f t="shared" si="413"/>
        <v>-</v>
      </c>
      <c r="JZ85" s="429" t="str">
        <f t="shared" si="414"/>
        <v>-</v>
      </c>
      <c r="KA85" s="430" t="str">
        <f t="shared" si="415"/>
        <v>-</v>
      </c>
      <c r="KB85" s="172"/>
      <c r="KC85" s="355"/>
      <c r="KD85" s="355"/>
      <c r="KE85" s="355"/>
      <c r="KF85" s="355"/>
      <c r="KG85" s="355"/>
      <c r="KH85" s="355"/>
      <c r="KI85" s="358"/>
      <c r="KJ85" s="358"/>
      <c r="KK85" s="358"/>
      <c r="KL85" s="358"/>
      <c r="KM85" s="358"/>
      <c r="KN85" s="358"/>
      <c r="KO85" s="358"/>
      <c r="KP85" s="358"/>
      <c r="KQ85" s="358"/>
      <c r="KR85" s="358"/>
      <c r="KS85" s="358"/>
      <c r="KT85" s="358"/>
      <c r="KU85" s="358"/>
      <c r="KV85" s="358"/>
      <c r="KW85" s="358"/>
      <c r="KX85" s="358"/>
      <c r="KY85" s="358"/>
      <c r="KZ85" s="358"/>
      <c r="LA85" s="358"/>
      <c r="LB85" s="358"/>
      <c r="LC85" s="358"/>
      <c r="LD85" s="358"/>
      <c r="LE85" s="358"/>
      <c r="LF85" s="358"/>
      <c r="LG85" s="358"/>
      <c r="LH85" s="358"/>
      <c r="LI85" s="358"/>
      <c r="LJ85" s="358"/>
      <c r="LK85" s="358"/>
      <c r="LL85" s="358"/>
      <c r="LM85" s="358"/>
      <c r="LN85" s="358"/>
      <c r="LO85" s="358"/>
      <c r="LP85" s="358"/>
      <c r="LQ85" s="358"/>
      <c r="LR85" s="358"/>
      <c r="LS85" s="344"/>
      <c r="LT85" s="344"/>
      <c r="LU85" s="344"/>
      <c r="LV85" s="344"/>
      <c r="LW85" s="344"/>
      <c r="LX85" s="344"/>
      <c r="LY85" s="358"/>
      <c r="LZ85" s="358"/>
      <c r="MA85" s="405"/>
    </row>
    <row r="86" spans="1:339" x14ac:dyDescent="0.2">
      <c r="A86" s="310" t="s">
        <v>320</v>
      </c>
      <c r="B86" s="172">
        <v>0</v>
      </c>
      <c r="C86" s="172">
        <v>0</v>
      </c>
      <c r="D86" s="172" t="s">
        <v>339</v>
      </c>
      <c r="E86" s="172"/>
      <c r="F86" s="173"/>
      <c r="G86" s="218" t="s">
        <v>69</v>
      </c>
      <c r="H86" s="350"/>
      <c r="I86" s="351"/>
      <c r="J86" s="364"/>
      <c r="K86" s="364"/>
      <c r="L86" s="364"/>
      <c r="M86" s="364"/>
      <c r="N86" s="364"/>
      <c r="O86" s="365"/>
      <c r="P86" s="390"/>
      <c r="Q86" s="391"/>
      <c r="R86" s="364"/>
      <c r="S86" s="364"/>
      <c r="T86" s="364"/>
      <c r="U86" s="364"/>
      <c r="V86" s="364"/>
      <c r="W86" s="365"/>
      <c r="X86" s="390"/>
      <c r="Y86" s="391"/>
      <c r="Z86" s="364"/>
      <c r="AA86" s="364"/>
      <c r="AB86" s="364"/>
      <c r="AC86" s="364"/>
      <c r="AD86" s="364"/>
      <c r="AE86" s="365"/>
      <c r="AF86" s="390"/>
      <c r="AG86" s="391"/>
      <c r="AH86" s="364"/>
      <c r="AI86" s="364"/>
      <c r="AJ86" s="364"/>
      <c r="AK86" s="364"/>
      <c r="AL86" s="364"/>
      <c r="AM86" s="365"/>
      <c r="AN86" s="390"/>
      <c r="AO86" s="391"/>
      <c r="AP86" s="364"/>
      <c r="AQ86" s="364"/>
      <c r="AR86" s="364"/>
      <c r="AS86" s="364"/>
      <c r="AT86" s="364"/>
      <c r="AU86" s="365"/>
      <c r="AV86" s="390"/>
      <c r="AW86" s="391"/>
      <c r="AX86" s="222"/>
      <c r="AY86" s="222"/>
      <c r="AZ86" s="222"/>
      <c r="BA86" s="222"/>
      <c r="BB86" s="222"/>
      <c r="BC86" s="223"/>
      <c r="BD86" s="390"/>
      <c r="BE86" s="391"/>
      <c r="BF86" s="398"/>
      <c r="BG86" s="398"/>
      <c r="BH86" s="398"/>
      <c r="BI86" s="398"/>
      <c r="BJ86" s="398"/>
      <c r="BK86" s="399"/>
      <c r="BL86" s="390"/>
      <c r="BM86" s="482"/>
      <c r="BN86" s="482"/>
      <c r="BO86" s="482"/>
      <c r="BP86" s="482"/>
      <c r="BQ86" s="482"/>
      <c r="BR86" s="482"/>
      <c r="BS86" s="483"/>
      <c r="BT86" s="390"/>
      <c r="BU86" s="391"/>
      <c r="BV86" s="398"/>
      <c r="BW86" s="398"/>
      <c r="BX86" s="399"/>
      <c r="BY86" s="216">
        <v>1998321</v>
      </c>
      <c r="BZ86" s="208">
        <v>2213315</v>
      </c>
      <c r="CA86" s="208">
        <v>4211636</v>
      </c>
      <c r="CB86" s="208">
        <v>2102138</v>
      </c>
      <c r="CC86" s="208">
        <v>2319379</v>
      </c>
      <c r="CD86" s="284">
        <v>4421517</v>
      </c>
      <c r="CE86" s="282"/>
      <c r="CF86" s="282"/>
      <c r="CG86" s="226" t="str">
        <f t="shared" si="263"/>
        <v>-</v>
      </c>
      <c r="CH86" s="227" t="str">
        <f t="shared" si="264"/>
        <v>-</v>
      </c>
      <c r="CI86" s="227" t="str">
        <f t="shared" si="265"/>
        <v>-</v>
      </c>
      <c r="CJ86" s="227" t="str">
        <f t="shared" si="266"/>
        <v>-</v>
      </c>
      <c r="CK86" s="227" t="str">
        <f t="shared" si="267"/>
        <v>-</v>
      </c>
      <c r="CL86" s="228" t="str">
        <f t="shared" si="268"/>
        <v>-</v>
      </c>
      <c r="CM86" s="282"/>
      <c r="CN86" s="282"/>
      <c r="CO86" s="226" t="str">
        <f t="shared" si="269"/>
        <v>-</v>
      </c>
      <c r="CP86" s="227" t="str">
        <f t="shared" si="270"/>
        <v>-</v>
      </c>
      <c r="CQ86" s="227" t="str">
        <f t="shared" si="271"/>
        <v>-</v>
      </c>
      <c r="CR86" s="227" t="str">
        <f t="shared" si="272"/>
        <v>-</v>
      </c>
      <c r="CS86" s="227" t="str">
        <f t="shared" si="273"/>
        <v>-</v>
      </c>
      <c r="CT86" s="228" t="str">
        <f t="shared" si="274"/>
        <v>-</v>
      </c>
      <c r="CU86" s="282"/>
      <c r="CV86" s="282"/>
      <c r="CW86" s="292" t="str">
        <f t="shared" si="275"/>
        <v>-</v>
      </c>
      <c r="CX86" s="234" t="str">
        <f t="shared" si="276"/>
        <v>-</v>
      </c>
      <c r="CY86" s="234" t="str">
        <f t="shared" si="277"/>
        <v>-</v>
      </c>
      <c r="CZ86" s="234" t="str">
        <f t="shared" si="278"/>
        <v>-</v>
      </c>
      <c r="DA86" s="234" t="str">
        <f t="shared" si="279"/>
        <v>-</v>
      </c>
      <c r="DB86" s="235" t="str">
        <f t="shared" si="280"/>
        <v>-</v>
      </c>
      <c r="DC86" s="282"/>
      <c r="DD86" s="282"/>
      <c r="DE86" s="226" t="str">
        <f t="shared" si="281"/>
        <v>-</v>
      </c>
      <c r="DF86" s="227" t="str">
        <f t="shared" si="282"/>
        <v>-</v>
      </c>
      <c r="DG86" s="227" t="str">
        <f t="shared" si="283"/>
        <v>-</v>
      </c>
      <c r="DH86" s="227" t="str">
        <f t="shared" si="284"/>
        <v>-</v>
      </c>
      <c r="DI86" s="227" t="str">
        <f t="shared" si="285"/>
        <v>-</v>
      </c>
      <c r="DJ86" s="228" t="str">
        <f t="shared" si="286"/>
        <v>-</v>
      </c>
      <c r="DK86" s="282"/>
      <c r="DL86" s="282"/>
      <c r="DM86" s="226" t="str">
        <f t="shared" si="287"/>
        <v>-</v>
      </c>
      <c r="DN86" s="227" t="str">
        <f t="shared" si="288"/>
        <v>-</v>
      </c>
      <c r="DO86" s="227" t="str">
        <f t="shared" si="289"/>
        <v>-</v>
      </c>
      <c r="DP86" s="227" t="str">
        <f t="shared" si="290"/>
        <v>-</v>
      </c>
      <c r="DQ86" s="227" t="str">
        <f t="shared" si="291"/>
        <v>-</v>
      </c>
      <c r="DR86" s="228" t="str">
        <f t="shared" si="292"/>
        <v>-</v>
      </c>
      <c r="DS86" s="282"/>
      <c r="DT86" s="282"/>
      <c r="DU86" s="226" t="str">
        <f t="shared" si="293"/>
        <v>-</v>
      </c>
      <c r="DV86" s="227" t="str">
        <f t="shared" si="294"/>
        <v>-</v>
      </c>
      <c r="DW86" s="227" t="str">
        <f t="shared" si="295"/>
        <v>-</v>
      </c>
      <c r="DX86" s="227" t="str">
        <f t="shared" si="296"/>
        <v>-</v>
      </c>
      <c r="DY86" s="227" t="str">
        <f t="shared" si="297"/>
        <v>-</v>
      </c>
      <c r="DZ86" s="228" t="str">
        <f t="shared" si="298"/>
        <v>-</v>
      </c>
      <c r="EA86" s="282"/>
      <c r="EB86" s="282"/>
      <c r="EC86" s="226" t="str">
        <f t="shared" si="299"/>
        <v>-</v>
      </c>
      <c r="ED86" s="227" t="str">
        <f t="shared" si="300"/>
        <v>-</v>
      </c>
      <c r="EE86" s="227" t="str">
        <f t="shared" si="301"/>
        <v>-</v>
      </c>
      <c r="EF86" s="227" t="str">
        <f t="shared" si="302"/>
        <v>-</v>
      </c>
      <c r="EG86" s="227" t="str">
        <f t="shared" si="303"/>
        <v>-</v>
      </c>
      <c r="EH86" s="228" t="str">
        <f t="shared" si="304"/>
        <v>-</v>
      </c>
      <c r="EI86" s="282"/>
      <c r="EJ86" s="282"/>
      <c r="EK86" s="226" t="str">
        <f t="shared" si="305"/>
        <v>-</v>
      </c>
      <c r="EL86" s="227" t="str">
        <f t="shared" si="306"/>
        <v>-</v>
      </c>
      <c r="EM86" s="227" t="str">
        <f t="shared" si="307"/>
        <v>-</v>
      </c>
      <c r="EN86" s="227" t="str">
        <f t="shared" si="308"/>
        <v>-</v>
      </c>
      <c r="EO86" s="227" t="str">
        <f t="shared" si="309"/>
        <v>-</v>
      </c>
      <c r="EP86" s="228" t="str">
        <f t="shared" si="310"/>
        <v>-</v>
      </c>
      <c r="EQ86" s="282"/>
      <c r="ER86" s="282"/>
      <c r="ES86" s="226" t="str">
        <f t="shared" si="311"/>
        <v>-</v>
      </c>
      <c r="ET86" s="227" t="str">
        <f t="shared" si="312"/>
        <v>-</v>
      </c>
      <c r="EU86" s="228" t="str">
        <f t="shared" si="313"/>
        <v>-</v>
      </c>
      <c r="EV86" s="282"/>
      <c r="EW86" s="282"/>
      <c r="EX86" s="301" t="str">
        <f t="shared" si="314"/>
        <v>-</v>
      </c>
      <c r="EY86" s="259" t="str">
        <f t="shared" si="315"/>
        <v>-</v>
      </c>
      <c r="EZ86" s="259" t="str">
        <f t="shared" si="316"/>
        <v>-</v>
      </c>
      <c r="FA86" s="259" t="str">
        <f t="shared" si="317"/>
        <v>-</v>
      </c>
      <c r="FB86" s="259" t="str">
        <f t="shared" si="318"/>
        <v>-</v>
      </c>
      <c r="FC86" s="260" t="str">
        <f t="shared" si="319"/>
        <v>-</v>
      </c>
      <c r="FD86" s="282"/>
      <c r="FE86" s="282"/>
      <c r="FF86" s="301" t="str">
        <f t="shared" si="320"/>
        <v>-</v>
      </c>
      <c r="FG86" s="259" t="str">
        <f t="shared" si="321"/>
        <v>-</v>
      </c>
      <c r="FH86" s="259" t="str">
        <f t="shared" si="322"/>
        <v>-</v>
      </c>
      <c r="FI86" s="259" t="str">
        <f t="shared" si="323"/>
        <v>-</v>
      </c>
      <c r="FJ86" s="259" t="str">
        <f t="shared" si="324"/>
        <v>-</v>
      </c>
      <c r="FK86" s="260" t="str">
        <f t="shared" si="325"/>
        <v>-</v>
      </c>
      <c r="FL86" s="282"/>
      <c r="FM86" s="282"/>
      <c r="FN86" s="301" t="str">
        <f t="shared" si="326"/>
        <v>-</v>
      </c>
      <c r="FO86" s="259" t="str">
        <f t="shared" si="327"/>
        <v>-</v>
      </c>
      <c r="FP86" s="259" t="str">
        <f t="shared" si="328"/>
        <v>-</v>
      </c>
      <c r="FQ86" s="259" t="str">
        <f t="shared" si="329"/>
        <v>-</v>
      </c>
      <c r="FR86" s="259" t="str">
        <f t="shared" si="330"/>
        <v>-</v>
      </c>
      <c r="FS86" s="260" t="str">
        <f t="shared" si="331"/>
        <v>-</v>
      </c>
      <c r="FT86" s="282"/>
      <c r="FU86" s="282"/>
      <c r="FV86" s="301" t="str">
        <f t="shared" si="332"/>
        <v>-</v>
      </c>
      <c r="FW86" s="259" t="str">
        <f t="shared" si="333"/>
        <v>-</v>
      </c>
      <c r="FX86" s="259" t="str">
        <f t="shared" si="334"/>
        <v>-</v>
      </c>
      <c r="FY86" s="259" t="str">
        <f t="shared" si="335"/>
        <v>-</v>
      </c>
      <c r="FZ86" s="259" t="str">
        <f t="shared" si="336"/>
        <v>-</v>
      </c>
      <c r="GA86" s="260" t="str">
        <f t="shared" si="337"/>
        <v>-</v>
      </c>
      <c r="GB86" s="282"/>
      <c r="GC86" s="282"/>
      <c r="GD86" s="301" t="str">
        <f t="shared" si="338"/>
        <v>-</v>
      </c>
      <c r="GE86" s="259" t="str">
        <f t="shared" si="339"/>
        <v>-</v>
      </c>
      <c r="GF86" s="259" t="str">
        <f t="shared" si="340"/>
        <v>-</v>
      </c>
      <c r="GG86" s="259" t="str">
        <f t="shared" si="341"/>
        <v>-</v>
      </c>
      <c r="GH86" s="259" t="str">
        <f t="shared" si="342"/>
        <v>-</v>
      </c>
      <c r="GI86" s="260" t="str">
        <f t="shared" si="343"/>
        <v>-</v>
      </c>
      <c r="GJ86" s="282"/>
      <c r="GK86" s="282"/>
      <c r="GL86" s="301" t="str">
        <f t="shared" si="344"/>
        <v>-</v>
      </c>
      <c r="GM86" s="259" t="str">
        <f t="shared" si="345"/>
        <v>-</v>
      </c>
      <c r="GN86" s="259" t="str">
        <f t="shared" si="346"/>
        <v>-</v>
      </c>
      <c r="GO86" s="259" t="str">
        <f t="shared" si="347"/>
        <v>-</v>
      </c>
      <c r="GP86" s="259" t="str">
        <f t="shared" si="348"/>
        <v>-</v>
      </c>
      <c r="GQ86" s="260" t="str">
        <f t="shared" si="349"/>
        <v>-</v>
      </c>
      <c r="GR86" s="282"/>
      <c r="GS86" s="282"/>
      <c r="GT86" s="301" t="str">
        <f t="shared" si="350"/>
        <v>-</v>
      </c>
      <c r="GU86" s="259" t="str">
        <f t="shared" si="351"/>
        <v>-</v>
      </c>
      <c r="GV86" s="259" t="str">
        <f t="shared" si="352"/>
        <v>-</v>
      </c>
      <c r="GW86" s="259" t="str">
        <f t="shared" si="353"/>
        <v>-</v>
      </c>
      <c r="GX86" s="259" t="str">
        <f t="shared" si="354"/>
        <v>-</v>
      </c>
      <c r="GY86" s="260" t="str">
        <f t="shared" si="355"/>
        <v>-</v>
      </c>
      <c r="GZ86" s="282"/>
      <c r="HA86" s="282"/>
      <c r="HB86" s="301" t="str">
        <f t="shared" si="356"/>
        <v>-</v>
      </c>
      <c r="HC86" s="259" t="str">
        <f t="shared" si="357"/>
        <v>-</v>
      </c>
      <c r="HD86" s="259" t="str">
        <f t="shared" si="358"/>
        <v>-</v>
      </c>
      <c r="HE86" s="259" t="str">
        <f t="shared" si="359"/>
        <v>-</v>
      </c>
      <c r="HF86" s="259" t="str">
        <f t="shared" si="360"/>
        <v>-</v>
      </c>
      <c r="HG86" s="260" t="str">
        <f t="shared" si="361"/>
        <v>-</v>
      </c>
      <c r="HH86" s="282"/>
      <c r="HI86" s="282"/>
      <c r="HJ86" s="301" t="str">
        <f t="shared" si="362"/>
        <v>-</v>
      </c>
      <c r="HK86" s="259" t="str">
        <f t="shared" si="363"/>
        <v>-</v>
      </c>
      <c r="HL86" s="260" t="str">
        <f t="shared" si="364"/>
        <v>-</v>
      </c>
      <c r="HM86" s="428" t="str">
        <f t="shared" si="365"/>
        <v>-</v>
      </c>
      <c r="HN86" s="429" t="str">
        <f t="shared" si="366"/>
        <v>-</v>
      </c>
      <c r="HO86" s="429" t="str">
        <f t="shared" si="367"/>
        <v>-</v>
      </c>
      <c r="HP86" s="429" t="str">
        <f t="shared" si="368"/>
        <v>-</v>
      </c>
      <c r="HQ86" s="429" t="str">
        <f t="shared" si="369"/>
        <v>-</v>
      </c>
      <c r="HR86" s="430" t="str">
        <f t="shared" si="370"/>
        <v>-</v>
      </c>
      <c r="HS86" s="450"/>
      <c r="HT86" s="450"/>
      <c r="HU86" s="428" t="str">
        <f t="shared" si="371"/>
        <v>-</v>
      </c>
      <c r="HV86" s="429" t="str">
        <f t="shared" si="372"/>
        <v>-</v>
      </c>
      <c r="HW86" s="429" t="str">
        <f t="shared" si="373"/>
        <v>-</v>
      </c>
      <c r="HX86" s="429" t="str">
        <f t="shared" si="374"/>
        <v>-</v>
      </c>
      <c r="HY86" s="429" t="str">
        <f t="shared" si="375"/>
        <v>-</v>
      </c>
      <c r="HZ86" s="430" t="str">
        <f t="shared" si="376"/>
        <v>-</v>
      </c>
      <c r="IA86" s="450"/>
      <c r="IB86" s="450"/>
      <c r="IC86" s="428" t="str">
        <f t="shared" si="377"/>
        <v>-</v>
      </c>
      <c r="ID86" s="429" t="str">
        <f t="shared" si="378"/>
        <v>-</v>
      </c>
      <c r="IE86" s="429" t="str">
        <f t="shared" si="379"/>
        <v>-</v>
      </c>
      <c r="IF86" s="429" t="str">
        <f t="shared" si="380"/>
        <v>-</v>
      </c>
      <c r="IG86" s="429" t="str">
        <f t="shared" si="381"/>
        <v>-</v>
      </c>
      <c r="IH86" s="430" t="str">
        <f t="shared" si="382"/>
        <v>-</v>
      </c>
      <c r="II86" s="450"/>
      <c r="IJ86" s="450"/>
      <c r="IK86" s="428" t="str">
        <f t="shared" si="383"/>
        <v>-</v>
      </c>
      <c r="IL86" s="429" t="str">
        <f t="shared" si="384"/>
        <v>-</v>
      </c>
      <c r="IM86" s="429" t="str">
        <f t="shared" si="385"/>
        <v>-</v>
      </c>
      <c r="IN86" s="429" t="str">
        <f t="shared" si="386"/>
        <v>-</v>
      </c>
      <c r="IO86" s="429" t="str">
        <f t="shared" si="387"/>
        <v>-</v>
      </c>
      <c r="IP86" s="430" t="str">
        <f t="shared" si="388"/>
        <v>-</v>
      </c>
      <c r="IQ86" s="450"/>
      <c r="IR86" s="450"/>
      <c r="IS86" s="428" t="str">
        <f t="shared" si="389"/>
        <v>-</v>
      </c>
      <c r="IT86" s="429" t="str">
        <f t="shared" si="390"/>
        <v>-</v>
      </c>
      <c r="IU86" s="429" t="str">
        <f t="shared" si="391"/>
        <v>-</v>
      </c>
      <c r="IV86" s="429" t="str">
        <f t="shared" si="392"/>
        <v>-</v>
      </c>
      <c r="IW86" s="429" t="str">
        <f t="shared" si="393"/>
        <v>-</v>
      </c>
      <c r="IX86" s="430" t="str">
        <f t="shared" si="394"/>
        <v>-</v>
      </c>
      <c r="IY86" s="450"/>
      <c r="IZ86" s="450"/>
      <c r="JA86" s="428" t="str">
        <f t="shared" si="395"/>
        <v>-</v>
      </c>
      <c r="JB86" s="429" t="str">
        <f t="shared" si="396"/>
        <v>-</v>
      </c>
      <c r="JC86" s="429" t="str">
        <f t="shared" si="397"/>
        <v>-</v>
      </c>
      <c r="JD86" s="429" t="str">
        <f t="shared" si="398"/>
        <v>-</v>
      </c>
      <c r="JE86" s="429" t="str">
        <f t="shared" si="399"/>
        <v>-</v>
      </c>
      <c r="JF86" s="430" t="str">
        <f t="shared" si="400"/>
        <v>-</v>
      </c>
      <c r="JG86" s="450"/>
      <c r="JH86" s="450"/>
      <c r="JI86" s="428" t="str">
        <f t="shared" si="401"/>
        <v>-</v>
      </c>
      <c r="JJ86" s="429" t="str">
        <f t="shared" si="402"/>
        <v>-</v>
      </c>
      <c r="JK86" s="429" t="str">
        <f t="shared" si="403"/>
        <v>-</v>
      </c>
      <c r="JL86" s="429" t="str">
        <f t="shared" si="404"/>
        <v>-</v>
      </c>
      <c r="JM86" s="429" t="str">
        <f t="shared" si="405"/>
        <v>-</v>
      </c>
      <c r="JN86" s="430" t="str">
        <f t="shared" si="406"/>
        <v>-</v>
      </c>
      <c r="JO86" s="450"/>
      <c r="JP86" s="450"/>
      <c r="JQ86" s="428" t="str">
        <f t="shared" si="407"/>
        <v>-</v>
      </c>
      <c r="JR86" s="429" t="str">
        <f t="shared" si="408"/>
        <v>-</v>
      </c>
      <c r="JS86" s="429" t="str">
        <f t="shared" si="409"/>
        <v>-</v>
      </c>
      <c r="JT86" s="429" t="str">
        <f t="shared" si="410"/>
        <v>-</v>
      </c>
      <c r="JU86" s="429" t="str">
        <f t="shared" si="411"/>
        <v>-</v>
      </c>
      <c r="JV86" s="430" t="str">
        <f t="shared" si="412"/>
        <v>-</v>
      </c>
      <c r="JW86" s="450"/>
      <c r="JX86" s="450"/>
      <c r="JY86" s="428" t="str">
        <f t="shared" si="413"/>
        <v>-</v>
      </c>
      <c r="JZ86" s="429" t="str">
        <f t="shared" si="414"/>
        <v>-</v>
      </c>
      <c r="KA86" s="430" t="str">
        <f t="shared" si="415"/>
        <v>-</v>
      </c>
      <c r="KB86" s="172"/>
      <c r="KC86" s="355"/>
      <c r="KD86" s="355"/>
      <c r="KE86" s="355"/>
      <c r="KF86" s="355"/>
      <c r="KG86" s="355"/>
      <c r="KH86" s="355"/>
      <c r="KI86" s="358"/>
      <c r="KJ86" s="358"/>
      <c r="KK86" s="358"/>
      <c r="KL86" s="358"/>
      <c r="KM86" s="358"/>
      <c r="KN86" s="358"/>
      <c r="KO86" s="358"/>
      <c r="KP86" s="358"/>
      <c r="KQ86" s="358"/>
      <c r="KR86" s="358"/>
      <c r="KS86" s="358"/>
      <c r="KT86" s="358"/>
      <c r="KU86" s="358"/>
      <c r="KV86" s="358"/>
      <c r="KW86" s="358"/>
      <c r="KX86" s="358"/>
      <c r="KY86" s="358"/>
      <c r="KZ86" s="358"/>
      <c r="LA86" s="358"/>
      <c r="LB86" s="358"/>
      <c r="LC86" s="358"/>
      <c r="LD86" s="358"/>
      <c r="LE86" s="358"/>
      <c r="LF86" s="358"/>
      <c r="LG86" s="358"/>
      <c r="LH86" s="358"/>
      <c r="LI86" s="358"/>
      <c r="LJ86" s="358"/>
      <c r="LK86" s="358"/>
      <c r="LL86" s="358"/>
      <c r="LM86" s="358"/>
      <c r="LN86" s="358"/>
      <c r="LO86" s="358"/>
      <c r="LP86" s="358"/>
      <c r="LQ86" s="358"/>
      <c r="LR86" s="358"/>
      <c r="LS86" s="344"/>
      <c r="LT86" s="344"/>
      <c r="LU86" s="344"/>
      <c r="LV86" s="344"/>
      <c r="LW86" s="344"/>
      <c r="LX86" s="344"/>
      <c r="LY86" s="358"/>
      <c r="LZ86" s="358"/>
      <c r="MA86" s="405"/>
    </row>
    <row r="87" spans="1:339" x14ac:dyDescent="0.2">
      <c r="A87" s="310" t="s">
        <v>320</v>
      </c>
      <c r="B87" s="172">
        <v>0</v>
      </c>
      <c r="C87" s="172">
        <v>0</v>
      </c>
      <c r="D87" s="172" t="s">
        <v>339</v>
      </c>
      <c r="E87" s="172"/>
      <c r="F87" s="173"/>
      <c r="G87" s="218" t="s">
        <v>71</v>
      </c>
      <c r="H87" s="350"/>
      <c r="I87" s="351"/>
      <c r="J87" s="364"/>
      <c r="K87" s="364"/>
      <c r="L87" s="364"/>
      <c r="M87" s="364"/>
      <c r="N87" s="364"/>
      <c r="O87" s="365"/>
      <c r="P87" s="390"/>
      <c r="Q87" s="391"/>
      <c r="R87" s="364"/>
      <c r="S87" s="364"/>
      <c r="T87" s="364"/>
      <c r="U87" s="364"/>
      <c r="V87" s="364"/>
      <c r="W87" s="365"/>
      <c r="X87" s="390"/>
      <c r="Y87" s="391"/>
      <c r="Z87" s="364"/>
      <c r="AA87" s="364"/>
      <c r="AB87" s="364"/>
      <c r="AC87" s="364"/>
      <c r="AD87" s="364"/>
      <c r="AE87" s="365"/>
      <c r="AF87" s="390"/>
      <c r="AG87" s="391"/>
      <c r="AH87" s="364"/>
      <c r="AI87" s="364"/>
      <c r="AJ87" s="364"/>
      <c r="AK87" s="364"/>
      <c r="AL87" s="364"/>
      <c r="AM87" s="365"/>
      <c r="AN87" s="390"/>
      <c r="AO87" s="391"/>
      <c r="AP87" s="364"/>
      <c r="AQ87" s="364"/>
      <c r="AR87" s="364"/>
      <c r="AS87" s="364"/>
      <c r="AT87" s="364"/>
      <c r="AU87" s="365"/>
      <c r="AV87" s="390"/>
      <c r="AW87" s="391"/>
      <c r="AX87" s="222"/>
      <c r="AY87" s="222"/>
      <c r="AZ87" s="222"/>
      <c r="BA87" s="222"/>
      <c r="BB87" s="222"/>
      <c r="BC87" s="223"/>
      <c r="BD87" s="390"/>
      <c r="BE87" s="391"/>
      <c r="BF87" s="398"/>
      <c r="BG87" s="398"/>
      <c r="BH87" s="398"/>
      <c r="BI87" s="398"/>
      <c r="BJ87" s="398"/>
      <c r="BK87" s="399"/>
      <c r="BL87" s="390"/>
      <c r="BM87" s="482"/>
      <c r="BN87" s="482"/>
      <c r="BO87" s="482"/>
      <c r="BP87" s="482"/>
      <c r="BQ87" s="482"/>
      <c r="BR87" s="482"/>
      <c r="BS87" s="483"/>
      <c r="BT87" s="390"/>
      <c r="BU87" s="391"/>
      <c r="BV87" s="398"/>
      <c r="BW87" s="398"/>
      <c r="BX87" s="399"/>
      <c r="BY87" s="216">
        <v>259185</v>
      </c>
      <c r="BZ87" s="208">
        <v>274308</v>
      </c>
      <c r="CA87" s="208">
        <v>533493</v>
      </c>
      <c r="CB87" s="208">
        <v>274203</v>
      </c>
      <c r="CC87" s="208">
        <v>290194</v>
      </c>
      <c r="CD87" s="284">
        <v>564397</v>
      </c>
      <c r="CE87" s="282"/>
      <c r="CF87" s="282"/>
      <c r="CG87" s="226" t="str">
        <f t="shared" si="263"/>
        <v>-</v>
      </c>
      <c r="CH87" s="227" t="str">
        <f t="shared" si="264"/>
        <v>-</v>
      </c>
      <c r="CI87" s="227" t="str">
        <f t="shared" si="265"/>
        <v>-</v>
      </c>
      <c r="CJ87" s="227" t="str">
        <f t="shared" si="266"/>
        <v>-</v>
      </c>
      <c r="CK87" s="227" t="str">
        <f t="shared" si="267"/>
        <v>-</v>
      </c>
      <c r="CL87" s="228" t="str">
        <f t="shared" si="268"/>
        <v>-</v>
      </c>
      <c r="CM87" s="282"/>
      <c r="CN87" s="282"/>
      <c r="CO87" s="226" t="str">
        <f t="shared" si="269"/>
        <v>-</v>
      </c>
      <c r="CP87" s="227" t="str">
        <f t="shared" si="270"/>
        <v>-</v>
      </c>
      <c r="CQ87" s="227" t="str">
        <f t="shared" si="271"/>
        <v>-</v>
      </c>
      <c r="CR87" s="227" t="str">
        <f t="shared" si="272"/>
        <v>-</v>
      </c>
      <c r="CS87" s="227" t="str">
        <f t="shared" si="273"/>
        <v>-</v>
      </c>
      <c r="CT87" s="228" t="str">
        <f t="shared" si="274"/>
        <v>-</v>
      </c>
      <c r="CU87" s="282"/>
      <c r="CV87" s="282"/>
      <c r="CW87" s="292" t="str">
        <f t="shared" si="275"/>
        <v>-</v>
      </c>
      <c r="CX87" s="234" t="str">
        <f t="shared" si="276"/>
        <v>-</v>
      </c>
      <c r="CY87" s="234" t="str">
        <f t="shared" si="277"/>
        <v>-</v>
      </c>
      <c r="CZ87" s="234" t="str">
        <f t="shared" si="278"/>
        <v>-</v>
      </c>
      <c r="DA87" s="234" t="str">
        <f t="shared" si="279"/>
        <v>-</v>
      </c>
      <c r="DB87" s="235" t="str">
        <f t="shared" si="280"/>
        <v>-</v>
      </c>
      <c r="DC87" s="282"/>
      <c r="DD87" s="282"/>
      <c r="DE87" s="226" t="str">
        <f t="shared" si="281"/>
        <v>-</v>
      </c>
      <c r="DF87" s="227" t="str">
        <f t="shared" si="282"/>
        <v>-</v>
      </c>
      <c r="DG87" s="227" t="str">
        <f t="shared" si="283"/>
        <v>-</v>
      </c>
      <c r="DH87" s="227" t="str">
        <f t="shared" si="284"/>
        <v>-</v>
      </c>
      <c r="DI87" s="227" t="str">
        <f t="shared" si="285"/>
        <v>-</v>
      </c>
      <c r="DJ87" s="228" t="str">
        <f t="shared" si="286"/>
        <v>-</v>
      </c>
      <c r="DK87" s="282"/>
      <c r="DL87" s="282"/>
      <c r="DM87" s="226" t="str">
        <f t="shared" si="287"/>
        <v>-</v>
      </c>
      <c r="DN87" s="227" t="str">
        <f t="shared" si="288"/>
        <v>-</v>
      </c>
      <c r="DO87" s="227" t="str">
        <f t="shared" si="289"/>
        <v>-</v>
      </c>
      <c r="DP87" s="227" t="str">
        <f t="shared" si="290"/>
        <v>-</v>
      </c>
      <c r="DQ87" s="227" t="str">
        <f t="shared" si="291"/>
        <v>-</v>
      </c>
      <c r="DR87" s="228" t="str">
        <f t="shared" si="292"/>
        <v>-</v>
      </c>
      <c r="DS87" s="282"/>
      <c r="DT87" s="282"/>
      <c r="DU87" s="226" t="str">
        <f t="shared" si="293"/>
        <v>-</v>
      </c>
      <c r="DV87" s="227" t="str">
        <f t="shared" si="294"/>
        <v>-</v>
      </c>
      <c r="DW87" s="227" t="str">
        <f t="shared" si="295"/>
        <v>-</v>
      </c>
      <c r="DX87" s="227" t="str">
        <f t="shared" si="296"/>
        <v>-</v>
      </c>
      <c r="DY87" s="227" t="str">
        <f t="shared" si="297"/>
        <v>-</v>
      </c>
      <c r="DZ87" s="228" t="str">
        <f t="shared" si="298"/>
        <v>-</v>
      </c>
      <c r="EA87" s="282"/>
      <c r="EB87" s="282"/>
      <c r="EC87" s="226" t="str">
        <f t="shared" si="299"/>
        <v>-</v>
      </c>
      <c r="ED87" s="227" t="str">
        <f t="shared" si="300"/>
        <v>-</v>
      </c>
      <c r="EE87" s="227" t="str">
        <f t="shared" si="301"/>
        <v>-</v>
      </c>
      <c r="EF87" s="227" t="str">
        <f t="shared" si="302"/>
        <v>-</v>
      </c>
      <c r="EG87" s="227" t="str">
        <f t="shared" si="303"/>
        <v>-</v>
      </c>
      <c r="EH87" s="228" t="str">
        <f t="shared" si="304"/>
        <v>-</v>
      </c>
      <c r="EI87" s="282"/>
      <c r="EJ87" s="282"/>
      <c r="EK87" s="226" t="str">
        <f t="shared" si="305"/>
        <v>-</v>
      </c>
      <c r="EL87" s="227" t="str">
        <f t="shared" si="306"/>
        <v>-</v>
      </c>
      <c r="EM87" s="227" t="str">
        <f t="shared" si="307"/>
        <v>-</v>
      </c>
      <c r="EN87" s="227" t="str">
        <f t="shared" si="308"/>
        <v>-</v>
      </c>
      <c r="EO87" s="227" t="str">
        <f t="shared" si="309"/>
        <v>-</v>
      </c>
      <c r="EP87" s="228" t="str">
        <f t="shared" si="310"/>
        <v>-</v>
      </c>
      <c r="EQ87" s="282"/>
      <c r="ER87" s="282"/>
      <c r="ES87" s="226" t="str">
        <f t="shared" si="311"/>
        <v>-</v>
      </c>
      <c r="ET87" s="227" t="str">
        <f t="shared" si="312"/>
        <v>-</v>
      </c>
      <c r="EU87" s="228" t="str">
        <f t="shared" si="313"/>
        <v>-</v>
      </c>
      <c r="EV87" s="282"/>
      <c r="EW87" s="282"/>
      <c r="EX87" s="301" t="str">
        <f t="shared" si="314"/>
        <v>-</v>
      </c>
      <c r="EY87" s="259" t="str">
        <f t="shared" si="315"/>
        <v>-</v>
      </c>
      <c r="EZ87" s="259" t="str">
        <f t="shared" si="316"/>
        <v>-</v>
      </c>
      <c r="FA87" s="259" t="str">
        <f t="shared" si="317"/>
        <v>-</v>
      </c>
      <c r="FB87" s="259" t="str">
        <f t="shared" si="318"/>
        <v>-</v>
      </c>
      <c r="FC87" s="260" t="str">
        <f t="shared" si="319"/>
        <v>-</v>
      </c>
      <c r="FD87" s="282"/>
      <c r="FE87" s="282"/>
      <c r="FF87" s="301" t="str">
        <f t="shared" si="320"/>
        <v>-</v>
      </c>
      <c r="FG87" s="259" t="str">
        <f t="shared" si="321"/>
        <v>-</v>
      </c>
      <c r="FH87" s="259" t="str">
        <f t="shared" si="322"/>
        <v>-</v>
      </c>
      <c r="FI87" s="259" t="str">
        <f t="shared" si="323"/>
        <v>-</v>
      </c>
      <c r="FJ87" s="259" t="str">
        <f t="shared" si="324"/>
        <v>-</v>
      </c>
      <c r="FK87" s="260" t="str">
        <f t="shared" si="325"/>
        <v>-</v>
      </c>
      <c r="FL87" s="282"/>
      <c r="FM87" s="282"/>
      <c r="FN87" s="301" t="str">
        <f t="shared" si="326"/>
        <v>-</v>
      </c>
      <c r="FO87" s="259" t="str">
        <f t="shared" si="327"/>
        <v>-</v>
      </c>
      <c r="FP87" s="259" t="str">
        <f t="shared" si="328"/>
        <v>-</v>
      </c>
      <c r="FQ87" s="259" t="str">
        <f t="shared" si="329"/>
        <v>-</v>
      </c>
      <c r="FR87" s="259" t="str">
        <f t="shared" si="330"/>
        <v>-</v>
      </c>
      <c r="FS87" s="260" t="str">
        <f t="shared" si="331"/>
        <v>-</v>
      </c>
      <c r="FT87" s="282"/>
      <c r="FU87" s="282"/>
      <c r="FV87" s="301" t="str">
        <f t="shared" si="332"/>
        <v>-</v>
      </c>
      <c r="FW87" s="259" t="str">
        <f t="shared" si="333"/>
        <v>-</v>
      </c>
      <c r="FX87" s="259" t="str">
        <f t="shared" si="334"/>
        <v>-</v>
      </c>
      <c r="FY87" s="259" t="str">
        <f t="shared" si="335"/>
        <v>-</v>
      </c>
      <c r="FZ87" s="259" t="str">
        <f t="shared" si="336"/>
        <v>-</v>
      </c>
      <c r="GA87" s="260" t="str">
        <f t="shared" si="337"/>
        <v>-</v>
      </c>
      <c r="GB87" s="282"/>
      <c r="GC87" s="282"/>
      <c r="GD87" s="301" t="str">
        <f t="shared" si="338"/>
        <v>-</v>
      </c>
      <c r="GE87" s="259" t="str">
        <f t="shared" si="339"/>
        <v>-</v>
      </c>
      <c r="GF87" s="259" t="str">
        <f t="shared" si="340"/>
        <v>-</v>
      </c>
      <c r="GG87" s="259" t="str">
        <f t="shared" si="341"/>
        <v>-</v>
      </c>
      <c r="GH87" s="259" t="str">
        <f t="shared" si="342"/>
        <v>-</v>
      </c>
      <c r="GI87" s="260" t="str">
        <f t="shared" si="343"/>
        <v>-</v>
      </c>
      <c r="GJ87" s="282"/>
      <c r="GK87" s="282"/>
      <c r="GL87" s="301" t="str">
        <f t="shared" si="344"/>
        <v>-</v>
      </c>
      <c r="GM87" s="259" t="str">
        <f t="shared" si="345"/>
        <v>-</v>
      </c>
      <c r="GN87" s="259" t="str">
        <f t="shared" si="346"/>
        <v>-</v>
      </c>
      <c r="GO87" s="259" t="str">
        <f t="shared" si="347"/>
        <v>-</v>
      </c>
      <c r="GP87" s="259" t="str">
        <f t="shared" si="348"/>
        <v>-</v>
      </c>
      <c r="GQ87" s="260" t="str">
        <f t="shared" si="349"/>
        <v>-</v>
      </c>
      <c r="GR87" s="282"/>
      <c r="GS87" s="282"/>
      <c r="GT87" s="301" t="str">
        <f t="shared" si="350"/>
        <v>-</v>
      </c>
      <c r="GU87" s="259" t="str">
        <f t="shared" si="351"/>
        <v>-</v>
      </c>
      <c r="GV87" s="259" t="str">
        <f t="shared" si="352"/>
        <v>-</v>
      </c>
      <c r="GW87" s="259" t="str">
        <f t="shared" si="353"/>
        <v>-</v>
      </c>
      <c r="GX87" s="259" t="str">
        <f t="shared" si="354"/>
        <v>-</v>
      </c>
      <c r="GY87" s="260" t="str">
        <f t="shared" si="355"/>
        <v>-</v>
      </c>
      <c r="GZ87" s="282"/>
      <c r="HA87" s="282"/>
      <c r="HB87" s="301" t="str">
        <f t="shared" si="356"/>
        <v>-</v>
      </c>
      <c r="HC87" s="259" t="str">
        <f t="shared" si="357"/>
        <v>-</v>
      </c>
      <c r="HD87" s="259" t="str">
        <f t="shared" si="358"/>
        <v>-</v>
      </c>
      <c r="HE87" s="259" t="str">
        <f t="shared" si="359"/>
        <v>-</v>
      </c>
      <c r="HF87" s="259" t="str">
        <f t="shared" si="360"/>
        <v>-</v>
      </c>
      <c r="HG87" s="260" t="str">
        <f t="shared" si="361"/>
        <v>-</v>
      </c>
      <c r="HH87" s="282"/>
      <c r="HI87" s="282"/>
      <c r="HJ87" s="301" t="str">
        <f t="shared" si="362"/>
        <v>-</v>
      </c>
      <c r="HK87" s="259" t="str">
        <f t="shared" si="363"/>
        <v>-</v>
      </c>
      <c r="HL87" s="260" t="str">
        <f t="shared" si="364"/>
        <v>-</v>
      </c>
      <c r="HM87" s="428" t="str">
        <f t="shared" si="365"/>
        <v>-</v>
      </c>
      <c r="HN87" s="429" t="str">
        <f t="shared" si="366"/>
        <v>-</v>
      </c>
      <c r="HO87" s="429" t="str">
        <f t="shared" si="367"/>
        <v>-</v>
      </c>
      <c r="HP87" s="429" t="str">
        <f t="shared" si="368"/>
        <v>-</v>
      </c>
      <c r="HQ87" s="429" t="str">
        <f t="shared" si="369"/>
        <v>-</v>
      </c>
      <c r="HR87" s="430" t="str">
        <f t="shared" si="370"/>
        <v>-</v>
      </c>
      <c r="HS87" s="450"/>
      <c r="HT87" s="450"/>
      <c r="HU87" s="428" t="str">
        <f t="shared" si="371"/>
        <v>-</v>
      </c>
      <c r="HV87" s="429" t="str">
        <f t="shared" si="372"/>
        <v>-</v>
      </c>
      <c r="HW87" s="429" t="str">
        <f t="shared" si="373"/>
        <v>-</v>
      </c>
      <c r="HX87" s="429" t="str">
        <f t="shared" si="374"/>
        <v>-</v>
      </c>
      <c r="HY87" s="429" t="str">
        <f t="shared" si="375"/>
        <v>-</v>
      </c>
      <c r="HZ87" s="430" t="str">
        <f t="shared" si="376"/>
        <v>-</v>
      </c>
      <c r="IA87" s="450"/>
      <c r="IB87" s="450"/>
      <c r="IC87" s="428" t="str">
        <f t="shared" si="377"/>
        <v>-</v>
      </c>
      <c r="ID87" s="429" t="str">
        <f t="shared" si="378"/>
        <v>-</v>
      </c>
      <c r="IE87" s="429" t="str">
        <f t="shared" si="379"/>
        <v>-</v>
      </c>
      <c r="IF87" s="429" t="str">
        <f t="shared" si="380"/>
        <v>-</v>
      </c>
      <c r="IG87" s="429" t="str">
        <f t="shared" si="381"/>
        <v>-</v>
      </c>
      <c r="IH87" s="430" t="str">
        <f t="shared" si="382"/>
        <v>-</v>
      </c>
      <c r="II87" s="450"/>
      <c r="IJ87" s="450"/>
      <c r="IK87" s="428" t="str">
        <f t="shared" si="383"/>
        <v>-</v>
      </c>
      <c r="IL87" s="429" t="str">
        <f t="shared" si="384"/>
        <v>-</v>
      </c>
      <c r="IM87" s="429" t="str">
        <f t="shared" si="385"/>
        <v>-</v>
      </c>
      <c r="IN87" s="429" t="str">
        <f t="shared" si="386"/>
        <v>-</v>
      </c>
      <c r="IO87" s="429" t="str">
        <f t="shared" si="387"/>
        <v>-</v>
      </c>
      <c r="IP87" s="430" t="str">
        <f t="shared" si="388"/>
        <v>-</v>
      </c>
      <c r="IQ87" s="450"/>
      <c r="IR87" s="450"/>
      <c r="IS87" s="428" t="str">
        <f t="shared" si="389"/>
        <v>-</v>
      </c>
      <c r="IT87" s="429" t="str">
        <f t="shared" si="390"/>
        <v>-</v>
      </c>
      <c r="IU87" s="429" t="str">
        <f t="shared" si="391"/>
        <v>-</v>
      </c>
      <c r="IV87" s="429" t="str">
        <f t="shared" si="392"/>
        <v>-</v>
      </c>
      <c r="IW87" s="429" t="str">
        <f t="shared" si="393"/>
        <v>-</v>
      </c>
      <c r="IX87" s="430" t="str">
        <f t="shared" si="394"/>
        <v>-</v>
      </c>
      <c r="IY87" s="450"/>
      <c r="IZ87" s="450"/>
      <c r="JA87" s="428" t="str">
        <f t="shared" si="395"/>
        <v>-</v>
      </c>
      <c r="JB87" s="429" t="str">
        <f t="shared" si="396"/>
        <v>-</v>
      </c>
      <c r="JC87" s="429" t="str">
        <f t="shared" si="397"/>
        <v>-</v>
      </c>
      <c r="JD87" s="429" t="str">
        <f t="shared" si="398"/>
        <v>-</v>
      </c>
      <c r="JE87" s="429" t="str">
        <f t="shared" si="399"/>
        <v>-</v>
      </c>
      <c r="JF87" s="430" t="str">
        <f t="shared" si="400"/>
        <v>-</v>
      </c>
      <c r="JG87" s="450"/>
      <c r="JH87" s="450"/>
      <c r="JI87" s="428" t="str">
        <f t="shared" si="401"/>
        <v>-</v>
      </c>
      <c r="JJ87" s="429" t="str">
        <f t="shared" si="402"/>
        <v>-</v>
      </c>
      <c r="JK87" s="429" t="str">
        <f t="shared" si="403"/>
        <v>-</v>
      </c>
      <c r="JL87" s="429" t="str">
        <f t="shared" si="404"/>
        <v>-</v>
      </c>
      <c r="JM87" s="429" t="str">
        <f t="shared" si="405"/>
        <v>-</v>
      </c>
      <c r="JN87" s="430" t="str">
        <f t="shared" si="406"/>
        <v>-</v>
      </c>
      <c r="JO87" s="450"/>
      <c r="JP87" s="450"/>
      <c r="JQ87" s="428" t="str">
        <f t="shared" si="407"/>
        <v>-</v>
      </c>
      <c r="JR87" s="429" t="str">
        <f t="shared" si="408"/>
        <v>-</v>
      </c>
      <c r="JS87" s="429" t="str">
        <f t="shared" si="409"/>
        <v>-</v>
      </c>
      <c r="JT87" s="429" t="str">
        <f t="shared" si="410"/>
        <v>-</v>
      </c>
      <c r="JU87" s="429" t="str">
        <f t="shared" si="411"/>
        <v>-</v>
      </c>
      <c r="JV87" s="430" t="str">
        <f t="shared" si="412"/>
        <v>-</v>
      </c>
      <c r="JW87" s="450"/>
      <c r="JX87" s="450"/>
      <c r="JY87" s="428" t="str">
        <f t="shared" si="413"/>
        <v>-</v>
      </c>
      <c r="JZ87" s="429" t="str">
        <f t="shared" si="414"/>
        <v>-</v>
      </c>
      <c r="KA87" s="430" t="str">
        <f t="shared" si="415"/>
        <v>-</v>
      </c>
      <c r="KB87" s="172"/>
      <c r="KC87" s="355"/>
      <c r="KD87" s="355"/>
      <c r="KE87" s="355"/>
      <c r="KF87" s="355"/>
      <c r="KG87" s="355"/>
      <c r="KH87" s="355"/>
      <c r="KI87" s="358"/>
      <c r="KJ87" s="358"/>
      <c r="KK87" s="358"/>
      <c r="KL87" s="358"/>
      <c r="KM87" s="358"/>
      <c r="KN87" s="358"/>
      <c r="KO87" s="358"/>
      <c r="KP87" s="358"/>
      <c r="KQ87" s="358"/>
      <c r="KR87" s="358"/>
      <c r="KS87" s="358"/>
      <c r="KT87" s="358"/>
      <c r="KU87" s="358"/>
      <c r="KV87" s="358"/>
      <c r="KW87" s="358"/>
      <c r="KX87" s="358"/>
      <c r="KY87" s="358"/>
      <c r="KZ87" s="358"/>
      <c r="LA87" s="358"/>
      <c r="LB87" s="358"/>
      <c r="LC87" s="358"/>
      <c r="LD87" s="358"/>
      <c r="LE87" s="358"/>
      <c r="LF87" s="358"/>
      <c r="LG87" s="358"/>
      <c r="LH87" s="358"/>
      <c r="LI87" s="358"/>
      <c r="LJ87" s="358"/>
      <c r="LK87" s="358"/>
      <c r="LL87" s="358"/>
      <c r="LM87" s="358"/>
      <c r="LN87" s="358"/>
      <c r="LO87" s="358"/>
      <c r="LP87" s="358"/>
      <c r="LQ87" s="358"/>
      <c r="LR87" s="358"/>
      <c r="LS87" s="344"/>
      <c r="LT87" s="344"/>
      <c r="LU87" s="344"/>
      <c r="LV87" s="344"/>
      <c r="LW87" s="344"/>
      <c r="LX87" s="344"/>
      <c r="LY87" s="358"/>
      <c r="LZ87" s="358"/>
      <c r="MA87" s="405"/>
    </row>
    <row r="88" spans="1:339" x14ac:dyDescent="0.2">
      <c r="A88" s="310" t="s">
        <v>320</v>
      </c>
      <c r="B88" s="172">
        <v>0</v>
      </c>
      <c r="C88" s="172">
        <v>0</v>
      </c>
      <c r="D88" s="172" t="s">
        <v>315</v>
      </c>
      <c r="E88" s="172"/>
      <c r="F88" s="173"/>
      <c r="G88" s="218" t="s">
        <v>80</v>
      </c>
      <c r="H88" s="348"/>
      <c r="I88" s="349"/>
      <c r="J88" s="362"/>
      <c r="K88" s="362"/>
      <c r="L88" s="362"/>
      <c r="M88" s="362"/>
      <c r="N88" s="362"/>
      <c r="O88" s="363"/>
      <c r="P88" s="388"/>
      <c r="Q88" s="389"/>
      <c r="R88" s="362"/>
      <c r="S88" s="362"/>
      <c r="T88" s="362"/>
      <c r="U88" s="362"/>
      <c r="V88" s="362"/>
      <c r="W88" s="363"/>
      <c r="X88" s="388"/>
      <c r="Y88" s="389"/>
      <c r="Z88" s="362"/>
      <c r="AA88" s="362"/>
      <c r="AB88" s="362"/>
      <c r="AC88" s="362"/>
      <c r="AD88" s="362"/>
      <c r="AE88" s="363"/>
      <c r="AF88" s="388"/>
      <c r="AG88" s="389"/>
      <c r="AH88" s="362"/>
      <c r="AI88" s="362"/>
      <c r="AJ88" s="362"/>
      <c r="AK88" s="362"/>
      <c r="AL88" s="362"/>
      <c r="AM88" s="363"/>
      <c r="AN88" s="388"/>
      <c r="AO88" s="389"/>
      <c r="AP88" s="362"/>
      <c r="AQ88" s="362"/>
      <c r="AR88" s="362"/>
      <c r="AS88" s="362"/>
      <c r="AT88" s="362"/>
      <c r="AU88" s="363"/>
      <c r="AV88" s="388"/>
      <c r="AW88" s="389"/>
      <c r="AX88" s="220"/>
      <c r="AY88" s="220"/>
      <c r="AZ88" s="220"/>
      <c r="BA88" s="220"/>
      <c r="BB88" s="220"/>
      <c r="BC88" s="221"/>
      <c r="BD88" s="388"/>
      <c r="BE88" s="389"/>
      <c r="BF88" s="396"/>
      <c r="BG88" s="396"/>
      <c r="BH88" s="396"/>
      <c r="BI88" s="396"/>
      <c r="BJ88" s="396"/>
      <c r="BK88" s="397"/>
      <c r="BL88" s="388"/>
      <c r="BM88" s="349"/>
      <c r="BN88" s="349"/>
      <c r="BO88" s="349"/>
      <c r="BP88" s="349"/>
      <c r="BQ88" s="349"/>
      <c r="BR88" s="349"/>
      <c r="BS88" s="481"/>
      <c r="BT88" s="388"/>
      <c r="BU88" s="389"/>
      <c r="BV88" s="396"/>
      <c r="BW88" s="396"/>
      <c r="BX88" s="397"/>
      <c r="BY88" s="216">
        <v>253360</v>
      </c>
      <c r="BZ88" s="208">
        <v>307130</v>
      </c>
      <c r="CA88" s="208">
        <v>560490</v>
      </c>
      <c r="CB88" s="208">
        <v>265955</v>
      </c>
      <c r="CC88" s="208">
        <v>319891</v>
      </c>
      <c r="CD88" s="284">
        <v>585846</v>
      </c>
      <c r="CE88" s="282"/>
      <c r="CF88" s="282"/>
      <c r="CG88" s="226" t="str">
        <f t="shared" si="263"/>
        <v>-</v>
      </c>
      <c r="CH88" s="227" t="str">
        <f t="shared" si="264"/>
        <v>-</v>
      </c>
      <c r="CI88" s="227" t="str">
        <f t="shared" si="265"/>
        <v>-</v>
      </c>
      <c r="CJ88" s="227" t="str">
        <f t="shared" si="266"/>
        <v>-</v>
      </c>
      <c r="CK88" s="227" t="str">
        <f t="shared" si="267"/>
        <v>-</v>
      </c>
      <c r="CL88" s="228" t="str">
        <f t="shared" si="268"/>
        <v>-</v>
      </c>
      <c r="CM88" s="282"/>
      <c r="CN88" s="282"/>
      <c r="CO88" s="226" t="str">
        <f t="shared" si="269"/>
        <v>-</v>
      </c>
      <c r="CP88" s="227" t="str">
        <f t="shared" si="270"/>
        <v>-</v>
      </c>
      <c r="CQ88" s="227" t="str">
        <f t="shared" si="271"/>
        <v>-</v>
      </c>
      <c r="CR88" s="227" t="str">
        <f t="shared" si="272"/>
        <v>-</v>
      </c>
      <c r="CS88" s="227" t="str">
        <f t="shared" si="273"/>
        <v>-</v>
      </c>
      <c r="CT88" s="228" t="str">
        <f t="shared" si="274"/>
        <v>-</v>
      </c>
      <c r="CU88" s="282"/>
      <c r="CV88" s="282"/>
      <c r="CW88" s="292" t="str">
        <f t="shared" si="275"/>
        <v>-</v>
      </c>
      <c r="CX88" s="234" t="str">
        <f t="shared" si="276"/>
        <v>-</v>
      </c>
      <c r="CY88" s="234" t="str">
        <f t="shared" si="277"/>
        <v>-</v>
      </c>
      <c r="CZ88" s="234" t="str">
        <f t="shared" si="278"/>
        <v>-</v>
      </c>
      <c r="DA88" s="234" t="str">
        <f t="shared" si="279"/>
        <v>-</v>
      </c>
      <c r="DB88" s="235" t="str">
        <f t="shared" si="280"/>
        <v>-</v>
      </c>
      <c r="DC88" s="282"/>
      <c r="DD88" s="282"/>
      <c r="DE88" s="226" t="str">
        <f t="shared" si="281"/>
        <v>-</v>
      </c>
      <c r="DF88" s="227" t="str">
        <f t="shared" si="282"/>
        <v>-</v>
      </c>
      <c r="DG88" s="227" t="str">
        <f t="shared" si="283"/>
        <v>-</v>
      </c>
      <c r="DH88" s="227" t="str">
        <f t="shared" si="284"/>
        <v>-</v>
      </c>
      <c r="DI88" s="227" t="str">
        <f t="shared" si="285"/>
        <v>-</v>
      </c>
      <c r="DJ88" s="228" t="str">
        <f t="shared" si="286"/>
        <v>-</v>
      </c>
      <c r="DK88" s="282"/>
      <c r="DL88" s="282"/>
      <c r="DM88" s="226" t="str">
        <f t="shared" si="287"/>
        <v>-</v>
      </c>
      <c r="DN88" s="227" t="str">
        <f t="shared" si="288"/>
        <v>-</v>
      </c>
      <c r="DO88" s="227" t="str">
        <f t="shared" si="289"/>
        <v>-</v>
      </c>
      <c r="DP88" s="227" t="str">
        <f t="shared" si="290"/>
        <v>-</v>
      </c>
      <c r="DQ88" s="227" t="str">
        <f t="shared" si="291"/>
        <v>-</v>
      </c>
      <c r="DR88" s="228" t="str">
        <f t="shared" si="292"/>
        <v>-</v>
      </c>
      <c r="DS88" s="282"/>
      <c r="DT88" s="282"/>
      <c r="DU88" s="226" t="str">
        <f t="shared" si="293"/>
        <v>-</v>
      </c>
      <c r="DV88" s="227" t="str">
        <f t="shared" si="294"/>
        <v>-</v>
      </c>
      <c r="DW88" s="227" t="str">
        <f t="shared" si="295"/>
        <v>-</v>
      </c>
      <c r="DX88" s="227" t="str">
        <f t="shared" si="296"/>
        <v>-</v>
      </c>
      <c r="DY88" s="227" t="str">
        <f t="shared" si="297"/>
        <v>-</v>
      </c>
      <c r="DZ88" s="228" t="str">
        <f t="shared" si="298"/>
        <v>-</v>
      </c>
      <c r="EA88" s="282"/>
      <c r="EB88" s="282"/>
      <c r="EC88" s="226" t="str">
        <f t="shared" si="299"/>
        <v>-</v>
      </c>
      <c r="ED88" s="227" t="str">
        <f t="shared" si="300"/>
        <v>-</v>
      </c>
      <c r="EE88" s="227" t="str">
        <f t="shared" si="301"/>
        <v>-</v>
      </c>
      <c r="EF88" s="227" t="str">
        <f t="shared" si="302"/>
        <v>-</v>
      </c>
      <c r="EG88" s="227" t="str">
        <f t="shared" si="303"/>
        <v>-</v>
      </c>
      <c r="EH88" s="228" t="str">
        <f t="shared" si="304"/>
        <v>-</v>
      </c>
      <c r="EI88" s="282"/>
      <c r="EJ88" s="282"/>
      <c r="EK88" s="226" t="str">
        <f t="shared" si="305"/>
        <v>-</v>
      </c>
      <c r="EL88" s="227" t="str">
        <f t="shared" si="306"/>
        <v>-</v>
      </c>
      <c r="EM88" s="227" t="str">
        <f t="shared" si="307"/>
        <v>-</v>
      </c>
      <c r="EN88" s="227" t="str">
        <f t="shared" si="308"/>
        <v>-</v>
      </c>
      <c r="EO88" s="227" t="str">
        <f t="shared" si="309"/>
        <v>-</v>
      </c>
      <c r="EP88" s="228" t="str">
        <f t="shared" si="310"/>
        <v>-</v>
      </c>
      <c r="EQ88" s="282"/>
      <c r="ER88" s="282"/>
      <c r="ES88" s="226" t="str">
        <f t="shared" si="311"/>
        <v>-</v>
      </c>
      <c r="ET88" s="227" t="str">
        <f t="shared" si="312"/>
        <v>-</v>
      </c>
      <c r="EU88" s="228" t="str">
        <f t="shared" si="313"/>
        <v>-</v>
      </c>
      <c r="EV88" s="282"/>
      <c r="EW88" s="282"/>
      <c r="EX88" s="301" t="str">
        <f t="shared" si="314"/>
        <v>-</v>
      </c>
      <c r="EY88" s="259" t="str">
        <f t="shared" si="315"/>
        <v>-</v>
      </c>
      <c r="EZ88" s="259" t="str">
        <f t="shared" si="316"/>
        <v>-</v>
      </c>
      <c r="FA88" s="259" t="str">
        <f t="shared" si="317"/>
        <v>-</v>
      </c>
      <c r="FB88" s="259" t="str">
        <f t="shared" si="318"/>
        <v>-</v>
      </c>
      <c r="FC88" s="260" t="str">
        <f t="shared" si="319"/>
        <v>-</v>
      </c>
      <c r="FD88" s="282"/>
      <c r="FE88" s="282"/>
      <c r="FF88" s="301" t="str">
        <f t="shared" si="320"/>
        <v>-</v>
      </c>
      <c r="FG88" s="259" t="str">
        <f t="shared" si="321"/>
        <v>-</v>
      </c>
      <c r="FH88" s="259" t="str">
        <f t="shared" si="322"/>
        <v>-</v>
      </c>
      <c r="FI88" s="259" t="str">
        <f t="shared" si="323"/>
        <v>-</v>
      </c>
      <c r="FJ88" s="259" t="str">
        <f t="shared" si="324"/>
        <v>-</v>
      </c>
      <c r="FK88" s="260" t="str">
        <f t="shared" si="325"/>
        <v>-</v>
      </c>
      <c r="FL88" s="282"/>
      <c r="FM88" s="282"/>
      <c r="FN88" s="301" t="str">
        <f t="shared" si="326"/>
        <v>-</v>
      </c>
      <c r="FO88" s="259" t="str">
        <f t="shared" si="327"/>
        <v>-</v>
      </c>
      <c r="FP88" s="259" t="str">
        <f t="shared" si="328"/>
        <v>-</v>
      </c>
      <c r="FQ88" s="259" t="str">
        <f t="shared" si="329"/>
        <v>-</v>
      </c>
      <c r="FR88" s="259" t="str">
        <f t="shared" si="330"/>
        <v>-</v>
      </c>
      <c r="FS88" s="260" t="str">
        <f t="shared" si="331"/>
        <v>-</v>
      </c>
      <c r="FT88" s="282"/>
      <c r="FU88" s="282"/>
      <c r="FV88" s="301" t="str">
        <f t="shared" si="332"/>
        <v>-</v>
      </c>
      <c r="FW88" s="259" t="str">
        <f t="shared" si="333"/>
        <v>-</v>
      </c>
      <c r="FX88" s="259" t="str">
        <f t="shared" si="334"/>
        <v>-</v>
      </c>
      <c r="FY88" s="259" t="str">
        <f t="shared" si="335"/>
        <v>-</v>
      </c>
      <c r="FZ88" s="259" t="str">
        <f t="shared" si="336"/>
        <v>-</v>
      </c>
      <c r="GA88" s="260" t="str">
        <f t="shared" si="337"/>
        <v>-</v>
      </c>
      <c r="GB88" s="282"/>
      <c r="GC88" s="282"/>
      <c r="GD88" s="301" t="str">
        <f t="shared" si="338"/>
        <v>-</v>
      </c>
      <c r="GE88" s="259" t="str">
        <f t="shared" si="339"/>
        <v>-</v>
      </c>
      <c r="GF88" s="259" t="str">
        <f t="shared" si="340"/>
        <v>-</v>
      </c>
      <c r="GG88" s="259" t="str">
        <f t="shared" si="341"/>
        <v>-</v>
      </c>
      <c r="GH88" s="259" t="str">
        <f t="shared" si="342"/>
        <v>-</v>
      </c>
      <c r="GI88" s="260" t="str">
        <f t="shared" si="343"/>
        <v>-</v>
      </c>
      <c r="GJ88" s="282"/>
      <c r="GK88" s="282"/>
      <c r="GL88" s="301" t="str">
        <f t="shared" si="344"/>
        <v>-</v>
      </c>
      <c r="GM88" s="259" t="str">
        <f t="shared" si="345"/>
        <v>-</v>
      </c>
      <c r="GN88" s="259" t="str">
        <f t="shared" si="346"/>
        <v>-</v>
      </c>
      <c r="GO88" s="259" t="str">
        <f t="shared" si="347"/>
        <v>-</v>
      </c>
      <c r="GP88" s="259" t="str">
        <f t="shared" si="348"/>
        <v>-</v>
      </c>
      <c r="GQ88" s="260" t="str">
        <f t="shared" si="349"/>
        <v>-</v>
      </c>
      <c r="GR88" s="282"/>
      <c r="GS88" s="282"/>
      <c r="GT88" s="301" t="str">
        <f t="shared" si="350"/>
        <v>-</v>
      </c>
      <c r="GU88" s="259" t="str">
        <f t="shared" si="351"/>
        <v>-</v>
      </c>
      <c r="GV88" s="259" t="str">
        <f t="shared" si="352"/>
        <v>-</v>
      </c>
      <c r="GW88" s="259" t="str">
        <f t="shared" si="353"/>
        <v>-</v>
      </c>
      <c r="GX88" s="259" t="str">
        <f t="shared" si="354"/>
        <v>-</v>
      </c>
      <c r="GY88" s="260" t="str">
        <f t="shared" si="355"/>
        <v>-</v>
      </c>
      <c r="GZ88" s="282"/>
      <c r="HA88" s="282"/>
      <c r="HB88" s="301" t="str">
        <f t="shared" si="356"/>
        <v>-</v>
      </c>
      <c r="HC88" s="259" t="str">
        <f t="shared" si="357"/>
        <v>-</v>
      </c>
      <c r="HD88" s="259" t="str">
        <f t="shared" si="358"/>
        <v>-</v>
      </c>
      <c r="HE88" s="259" t="str">
        <f t="shared" si="359"/>
        <v>-</v>
      </c>
      <c r="HF88" s="259" t="str">
        <f t="shared" si="360"/>
        <v>-</v>
      </c>
      <c r="HG88" s="260" t="str">
        <f t="shared" si="361"/>
        <v>-</v>
      </c>
      <c r="HH88" s="282"/>
      <c r="HI88" s="282"/>
      <c r="HJ88" s="301" t="str">
        <f t="shared" si="362"/>
        <v>-</v>
      </c>
      <c r="HK88" s="259" t="str">
        <f t="shared" si="363"/>
        <v>-</v>
      </c>
      <c r="HL88" s="260" t="str">
        <f t="shared" si="364"/>
        <v>-</v>
      </c>
      <c r="HM88" s="428" t="str">
        <f t="shared" si="365"/>
        <v>-</v>
      </c>
      <c r="HN88" s="429" t="str">
        <f t="shared" si="366"/>
        <v>-</v>
      </c>
      <c r="HO88" s="429" t="str">
        <f t="shared" si="367"/>
        <v>-</v>
      </c>
      <c r="HP88" s="429" t="str">
        <f t="shared" si="368"/>
        <v>-</v>
      </c>
      <c r="HQ88" s="429" t="str">
        <f t="shared" si="369"/>
        <v>-</v>
      </c>
      <c r="HR88" s="430" t="str">
        <f t="shared" si="370"/>
        <v>-</v>
      </c>
      <c r="HS88" s="450"/>
      <c r="HT88" s="450"/>
      <c r="HU88" s="428" t="str">
        <f t="shared" si="371"/>
        <v>-</v>
      </c>
      <c r="HV88" s="429" t="str">
        <f t="shared" si="372"/>
        <v>-</v>
      </c>
      <c r="HW88" s="429" t="str">
        <f t="shared" si="373"/>
        <v>-</v>
      </c>
      <c r="HX88" s="429" t="str">
        <f t="shared" si="374"/>
        <v>-</v>
      </c>
      <c r="HY88" s="429" t="str">
        <f t="shared" si="375"/>
        <v>-</v>
      </c>
      <c r="HZ88" s="430" t="str">
        <f t="shared" si="376"/>
        <v>-</v>
      </c>
      <c r="IA88" s="450"/>
      <c r="IB88" s="450"/>
      <c r="IC88" s="428" t="str">
        <f t="shared" si="377"/>
        <v>-</v>
      </c>
      <c r="ID88" s="429" t="str">
        <f t="shared" si="378"/>
        <v>-</v>
      </c>
      <c r="IE88" s="429" t="str">
        <f t="shared" si="379"/>
        <v>-</v>
      </c>
      <c r="IF88" s="429" t="str">
        <f t="shared" si="380"/>
        <v>-</v>
      </c>
      <c r="IG88" s="429" t="str">
        <f t="shared" si="381"/>
        <v>-</v>
      </c>
      <c r="IH88" s="430" t="str">
        <f t="shared" si="382"/>
        <v>-</v>
      </c>
      <c r="II88" s="450"/>
      <c r="IJ88" s="450"/>
      <c r="IK88" s="428" t="str">
        <f t="shared" si="383"/>
        <v>-</v>
      </c>
      <c r="IL88" s="429" t="str">
        <f t="shared" si="384"/>
        <v>-</v>
      </c>
      <c r="IM88" s="429" t="str">
        <f t="shared" si="385"/>
        <v>-</v>
      </c>
      <c r="IN88" s="429" t="str">
        <f t="shared" si="386"/>
        <v>-</v>
      </c>
      <c r="IO88" s="429" t="str">
        <f t="shared" si="387"/>
        <v>-</v>
      </c>
      <c r="IP88" s="430" t="str">
        <f t="shared" si="388"/>
        <v>-</v>
      </c>
      <c r="IQ88" s="450"/>
      <c r="IR88" s="450"/>
      <c r="IS88" s="428" t="str">
        <f t="shared" si="389"/>
        <v>-</v>
      </c>
      <c r="IT88" s="429" t="str">
        <f t="shared" si="390"/>
        <v>-</v>
      </c>
      <c r="IU88" s="429" t="str">
        <f t="shared" si="391"/>
        <v>-</v>
      </c>
      <c r="IV88" s="429" t="str">
        <f t="shared" si="392"/>
        <v>-</v>
      </c>
      <c r="IW88" s="429" t="str">
        <f t="shared" si="393"/>
        <v>-</v>
      </c>
      <c r="IX88" s="430" t="str">
        <f t="shared" si="394"/>
        <v>-</v>
      </c>
      <c r="IY88" s="450"/>
      <c r="IZ88" s="450"/>
      <c r="JA88" s="428" t="str">
        <f t="shared" si="395"/>
        <v>-</v>
      </c>
      <c r="JB88" s="429" t="str">
        <f t="shared" si="396"/>
        <v>-</v>
      </c>
      <c r="JC88" s="429" t="str">
        <f t="shared" si="397"/>
        <v>-</v>
      </c>
      <c r="JD88" s="429" t="str">
        <f t="shared" si="398"/>
        <v>-</v>
      </c>
      <c r="JE88" s="429" t="str">
        <f t="shared" si="399"/>
        <v>-</v>
      </c>
      <c r="JF88" s="430" t="str">
        <f t="shared" si="400"/>
        <v>-</v>
      </c>
      <c r="JG88" s="450"/>
      <c r="JH88" s="450"/>
      <c r="JI88" s="428" t="str">
        <f t="shared" si="401"/>
        <v>-</v>
      </c>
      <c r="JJ88" s="429" t="str">
        <f t="shared" si="402"/>
        <v>-</v>
      </c>
      <c r="JK88" s="429" t="str">
        <f t="shared" si="403"/>
        <v>-</v>
      </c>
      <c r="JL88" s="429" t="str">
        <f t="shared" si="404"/>
        <v>-</v>
      </c>
      <c r="JM88" s="429" t="str">
        <f t="shared" si="405"/>
        <v>-</v>
      </c>
      <c r="JN88" s="430" t="str">
        <f t="shared" si="406"/>
        <v>-</v>
      </c>
      <c r="JO88" s="450"/>
      <c r="JP88" s="450"/>
      <c r="JQ88" s="428" t="str">
        <f t="shared" si="407"/>
        <v>-</v>
      </c>
      <c r="JR88" s="429" t="str">
        <f t="shared" si="408"/>
        <v>-</v>
      </c>
      <c r="JS88" s="429" t="str">
        <f t="shared" si="409"/>
        <v>-</v>
      </c>
      <c r="JT88" s="429" t="str">
        <f t="shared" si="410"/>
        <v>-</v>
      </c>
      <c r="JU88" s="429" t="str">
        <f t="shared" si="411"/>
        <v>-</v>
      </c>
      <c r="JV88" s="430" t="str">
        <f t="shared" si="412"/>
        <v>-</v>
      </c>
      <c r="JW88" s="450"/>
      <c r="JX88" s="450"/>
      <c r="JY88" s="428" t="str">
        <f t="shared" si="413"/>
        <v>-</v>
      </c>
      <c r="JZ88" s="429" t="str">
        <f t="shared" si="414"/>
        <v>-</v>
      </c>
      <c r="KA88" s="430" t="str">
        <f t="shared" si="415"/>
        <v>-</v>
      </c>
      <c r="KB88" s="172"/>
      <c r="KC88" s="355"/>
      <c r="KD88" s="355"/>
      <c r="KE88" s="355"/>
      <c r="KF88" s="355"/>
      <c r="KG88" s="355"/>
      <c r="KH88" s="355"/>
      <c r="KI88" s="358"/>
      <c r="KJ88" s="358"/>
      <c r="KK88" s="358"/>
      <c r="KL88" s="358"/>
      <c r="KM88" s="358"/>
      <c r="KN88" s="358"/>
      <c r="KO88" s="358"/>
      <c r="KP88" s="358"/>
      <c r="KQ88" s="358"/>
      <c r="KR88" s="358"/>
      <c r="KS88" s="358"/>
      <c r="KT88" s="358"/>
      <c r="KU88" s="358"/>
      <c r="KV88" s="358"/>
      <c r="KW88" s="358"/>
      <c r="KX88" s="358"/>
      <c r="KY88" s="358"/>
      <c r="KZ88" s="358"/>
      <c r="LA88" s="358"/>
      <c r="LB88" s="358"/>
      <c r="LC88" s="358"/>
      <c r="LD88" s="358"/>
      <c r="LE88" s="358"/>
      <c r="LF88" s="358"/>
      <c r="LG88" s="358"/>
      <c r="LH88" s="358"/>
      <c r="LI88" s="358"/>
      <c r="LJ88" s="358"/>
      <c r="LK88" s="358"/>
      <c r="LL88" s="358"/>
      <c r="LM88" s="358"/>
      <c r="LN88" s="358"/>
      <c r="LO88" s="358"/>
      <c r="LP88" s="358"/>
      <c r="LQ88" s="358"/>
      <c r="LR88" s="358"/>
      <c r="LS88" s="344"/>
      <c r="LT88" s="344"/>
      <c r="LU88" s="344"/>
      <c r="LV88" s="344"/>
      <c r="LW88" s="344"/>
      <c r="LX88" s="344"/>
      <c r="LY88" s="358"/>
      <c r="LZ88" s="358"/>
      <c r="MA88" s="405"/>
    </row>
    <row r="89" spans="1:339" x14ac:dyDescent="0.2">
      <c r="A89" s="310" t="s">
        <v>320</v>
      </c>
      <c r="B89" s="172">
        <v>0</v>
      </c>
      <c r="C89" s="172">
        <v>0</v>
      </c>
      <c r="D89" s="172" t="s">
        <v>339</v>
      </c>
      <c r="E89" s="172"/>
      <c r="F89" s="173"/>
      <c r="G89" s="218" t="s">
        <v>81</v>
      </c>
      <c r="H89" s="348"/>
      <c r="I89" s="349"/>
      <c r="J89" s="362"/>
      <c r="K89" s="362"/>
      <c r="L89" s="362"/>
      <c r="M89" s="362"/>
      <c r="N89" s="362"/>
      <c r="O89" s="363"/>
      <c r="P89" s="388"/>
      <c r="Q89" s="389"/>
      <c r="R89" s="362"/>
      <c r="S89" s="362"/>
      <c r="T89" s="362"/>
      <c r="U89" s="362"/>
      <c r="V89" s="362"/>
      <c r="W89" s="363"/>
      <c r="X89" s="388"/>
      <c r="Y89" s="389"/>
      <c r="Z89" s="362"/>
      <c r="AA89" s="362"/>
      <c r="AB89" s="362"/>
      <c r="AC89" s="362"/>
      <c r="AD89" s="362"/>
      <c r="AE89" s="363"/>
      <c r="AF89" s="388"/>
      <c r="AG89" s="389"/>
      <c r="AH89" s="362"/>
      <c r="AI89" s="362"/>
      <c r="AJ89" s="362"/>
      <c r="AK89" s="362"/>
      <c r="AL89" s="362"/>
      <c r="AM89" s="363"/>
      <c r="AN89" s="388"/>
      <c r="AO89" s="389"/>
      <c r="AP89" s="362"/>
      <c r="AQ89" s="362"/>
      <c r="AR89" s="362"/>
      <c r="AS89" s="362"/>
      <c r="AT89" s="362"/>
      <c r="AU89" s="363"/>
      <c r="AV89" s="388"/>
      <c r="AW89" s="389"/>
      <c r="AX89" s="220"/>
      <c r="AY89" s="220"/>
      <c r="AZ89" s="220"/>
      <c r="BA89" s="220"/>
      <c r="BB89" s="220"/>
      <c r="BC89" s="221"/>
      <c r="BD89" s="388"/>
      <c r="BE89" s="389"/>
      <c r="BF89" s="396"/>
      <c r="BG89" s="396"/>
      <c r="BH89" s="396"/>
      <c r="BI89" s="396"/>
      <c r="BJ89" s="396"/>
      <c r="BK89" s="397"/>
      <c r="BL89" s="388"/>
      <c r="BM89" s="349"/>
      <c r="BN89" s="349"/>
      <c r="BO89" s="349"/>
      <c r="BP89" s="349"/>
      <c r="BQ89" s="349"/>
      <c r="BR89" s="349"/>
      <c r="BS89" s="481"/>
      <c r="BT89" s="388"/>
      <c r="BU89" s="389"/>
      <c r="BV89" s="396"/>
      <c r="BW89" s="396"/>
      <c r="BX89" s="397"/>
      <c r="BY89" s="216">
        <v>11123</v>
      </c>
      <c r="BZ89" s="208">
        <v>11844</v>
      </c>
      <c r="CA89" s="208">
        <v>22967</v>
      </c>
      <c r="CB89" s="208">
        <v>11502</v>
      </c>
      <c r="CC89" s="208">
        <v>12379</v>
      </c>
      <c r="CD89" s="284">
        <v>23881</v>
      </c>
      <c r="CE89" s="282"/>
      <c r="CF89" s="282"/>
      <c r="CG89" s="226" t="str">
        <f t="shared" si="263"/>
        <v>-</v>
      </c>
      <c r="CH89" s="227" t="str">
        <f t="shared" si="264"/>
        <v>-</v>
      </c>
      <c r="CI89" s="227" t="str">
        <f t="shared" si="265"/>
        <v>-</v>
      </c>
      <c r="CJ89" s="227" t="str">
        <f t="shared" si="266"/>
        <v>-</v>
      </c>
      <c r="CK89" s="227" t="str">
        <f t="shared" si="267"/>
        <v>-</v>
      </c>
      <c r="CL89" s="228" t="str">
        <f t="shared" si="268"/>
        <v>-</v>
      </c>
      <c r="CM89" s="282"/>
      <c r="CN89" s="282"/>
      <c r="CO89" s="226" t="str">
        <f t="shared" si="269"/>
        <v>-</v>
      </c>
      <c r="CP89" s="227" t="str">
        <f t="shared" si="270"/>
        <v>-</v>
      </c>
      <c r="CQ89" s="227" t="str">
        <f t="shared" si="271"/>
        <v>-</v>
      </c>
      <c r="CR89" s="227" t="str">
        <f t="shared" si="272"/>
        <v>-</v>
      </c>
      <c r="CS89" s="227" t="str">
        <f t="shared" si="273"/>
        <v>-</v>
      </c>
      <c r="CT89" s="228" t="str">
        <f t="shared" si="274"/>
        <v>-</v>
      </c>
      <c r="CU89" s="282"/>
      <c r="CV89" s="282"/>
      <c r="CW89" s="292" t="str">
        <f t="shared" si="275"/>
        <v>-</v>
      </c>
      <c r="CX89" s="234" t="str">
        <f t="shared" si="276"/>
        <v>-</v>
      </c>
      <c r="CY89" s="234" t="str">
        <f t="shared" si="277"/>
        <v>-</v>
      </c>
      <c r="CZ89" s="234" t="str">
        <f t="shared" si="278"/>
        <v>-</v>
      </c>
      <c r="DA89" s="234" t="str">
        <f t="shared" si="279"/>
        <v>-</v>
      </c>
      <c r="DB89" s="235" t="str">
        <f t="shared" si="280"/>
        <v>-</v>
      </c>
      <c r="DC89" s="282"/>
      <c r="DD89" s="282"/>
      <c r="DE89" s="226" t="str">
        <f t="shared" si="281"/>
        <v>-</v>
      </c>
      <c r="DF89" s="227" t="str">
        <f t="shared" si="282"/>
        <v>-</v>
      </c>
      <c r="DG89" s="227" t="str">
        <f t="shared" si="283"/>
        <v>-</v>
      </c>
      <c r="DH89" s="227" t="str">
        <f t="shared" si="284"/>
        <v>-</v>
      </c>
      <c r="DI89" s="227" t="str">
        <f t="shared" si="285"/>
        <v>-</v>
      </c>
      <c r="DJ89" s="228" t="str">
        <f t="shared" si="286"/>
        <v>-</v>
      </c>
      <c r="DK89" s="282"/>
      <c r="DL89" s="282"/>
      <c r="DM89" s="226" t="str">
        <f t="shared" si="287"/>
        <v>-</v>
      </c>
      <c r="DN89" s="227" t="str">
        <f t="shared" si="288"/>
        <v>-</v>
      </c>
      <c r="DO89" s="227" t="str">
        <f t="shared" si="289"/>
        <v>-</v>
      </c>
      <c r="DP89" s="227" t="str">
        <f t="shared" si="290"/>
        <v>-</v>
      </c>
      <c r="DQ89" s="227" t="str">
        <f t="shared" si="291"/>
        <v>-</v>
      </c>
      <c r="DR89" s="228" t="str">
        <f t="shared" si="292"/>
        <v>-</v>
      </c>
      <c r="DS89" s="282"/>
      <c r="DT89" s="282"/>
      <c r="DU89" s="226" t="str">
        <f t="shared" si="293"/>
        <v>-</v>
      </c>
      <c r="DV89" s="227" t="str">
        <f t="shared" si="294"/>
        <v>-</v>
      </c>
      <c r="DW89" s="227" t="str">
        <f t="shared" si="295"/>
        <v>-</v>
      </c>
      <c r="DX89" s="227" t="str">
        <f t="shared" si="296"/>
        <v>-</v>
      </c>
      <c r="DY89" s="227" t="str">
        <f t="shared" si="297"/>
        <v>-</v>
      </c>
      <c r="DZ89" s="228" t="str">
        <f t="shared" si="298"/>
        <v>-</v>
      </c>
      <c r="EA89" s="282"/>
      <c r="EB89" s="282"/>
      <c r="EC89" s="226" t="str">
        <f t="shared" si="299"/>
        <v>-</v>
      </c>
      <c r="ED89" s="227" t="str">
        <f t="shared" si="300"/>
        <v>-</v>
      </c>
      <c r="EE89" s="227" t="str">
        <f t="shared" si="301"/>
        <v>-</v>
      </c>
      <c r="EF89" s="227" t="str">
        <f t="shared" si="302"/>
        <v>-</v>
      </c>
      <c r="EG89" s="227" t="str">
        <f t="shared" si="303"/>
        <v>-</v>
      </c>
      <c r="EH89" s="228" t="str">
        <f t="shared" si="304"/>
        <v>-</v>
      </c>
      <c r="EI89" s="282"/>
      <c r="EJ89" s="282"/>
      <c r="EK89" s="226" t="str">
        <f t="shared" si="305"/>
        <v>-</v>
      </c>
      <c r="EL89" s="227" t="str">
        <f t="shared" si="306"/>
        <v>-</v>
      </c>
      <c r="EM89" s="227" t="str">
        <f t="shared" si="307"/>
        <v>-</v>
      </c>
      <c r="EN89" s="227" t="str">
        <f t="shared" si="308"/>
        <v>-</v>
      </c>
      <c r="EO89" s="227" t="str">
        <f t="shared" si="309"/>
        <v>-</v>
      </c>
      <c r="EP89" s="228" t="str">
        <f t="shared" si="310"/>
        <v>-</v>
      </c>
      <c r="EQ89" s="282"/>
      <c r="ER89" s="282"/>
      <c r="ES89" s="226" t="str">
        <f t="shared" si="311"/>
        <v>-</v>
      </c>
      <c r="ET89" s="227" t="str">
        <f t="shared" si="312"/>
        <v>-</v>
      </c>
      <c r="EU89" s="228" t="str">
        <f t="shared" si="313"/>
        <v>-</v>
      </c>
      <c r="EV89" s="282"/>
      <c r="EW89" s="282"/>
      <c r="EX89" s="301" t="str">
        <f t="shared" si="314"/>
        <v>-</v>
      </c>
      <c r="EY89" s="259" t="str">
        <f t="shared" si="315"/>
        <v>-</v>
      </c>
      <c r="EZ89" s="259" t="str">
        <f t="shared" si="316"/>
        <v>-</v>
      </c>
      <c r="FA89" s="259" t="str">
        <f t="shared" si="317"/>
        <v>-</v>
      </c>
      <c r="FB89" s="259" t="str">
        <f t="shared" si="318"/>
        <v>-</v>
      </c>
      <c r="FC89" s="260" t="str">
        <f t="shared" si="319"/>
        <v>-</v>
      </c>
      <c r="FD89" s="282"/>
      <c r="FE89" s="282"/>
      <c r="FF89" s="301" t="str">
        <f t="shared" si="320"/>
        <v>-</v>
      </c>
      <c r="FG89" s="259" t="str">
        <f t="shared" si="321"/>
        <v>-</v>
      </c>
      <c r="FH89" s="259" t="str">
        <f t="shared" si="322"/>
        <v>-</v>
      </c>
      <c r="FI89" s="259" t="str">
        <f t="shared" si="323"/>
        <v>-</v>
      </c>
      <c r="FJ89" s="259" t="str">
        <f t="shared" si="324"/>
        <v>-</v>
      </c>
      <c r="FK89" s="260" t="str">
        <f t="shared" si="325"/>
        <v>-</v>
      </c>
      <c r="FL89" s="282"/>
      <c r="FM89" s="282"/>
      <c r="FN89" s="301" t="str">
        <f t="shared" si="326"/>
        <v>-</v>
      </c>
      <c r="FO89" s="259" t="str">
        <f t="shared" si="327"/>
        <v>-</v>
      </c>
      <c r="FP89" s="259" t="str">
        <f t="shared" si="328"/>
        <v>-</v>
      </c>
      <c r="FQ89" s="259" t="str">
        <f t="shared" si="329"/>
        <v>-</v>
      </c>
      <c r="FR89" s="259" t="str">
        <f t="shared" si="330"/>
        <v>-</v>
      </c>
      <c r="FS89" s="260" t="str">
        <f t="shared" si="331"/>
        <v>-</v>
      </c>
      <c r="FT89" s="282"/>
      <c r="FU89" s="282"/>
      <c r="FV89" s="301" t="str">
        <f t="shared" si="332"/>
        <v>-</v>
      </c>
      <c r="FW89" s="259" t="str">
        <f t="shared" si="333"/>
        <v>-</v>
      </c>
      <c r="FX89" s="259" t="str">
        <f t="shared" si="334"/>
        <v>-</v>
      </c>
      <c r="FY89" s="259" t="str">
        <f t="shared" si="335"/>
        <v>-</v>
      </c>
      <c r="FZ89" s="259" t="str">
        <f t="shared" si="336"/>
        <v>-</v>
      </c>
      <c r="GA89" s="260" t="str">
        <f t="shared" si="337"/>
        <v>-</v>
      </c>
      <c r="GB89" s="282"/>
      <c r="GC89" s="282"/>
      <c r="GD89" s="301" t="str">
        <f t="shared" si="338"/>
        <v>-</v>
      </c>
      <c r="GE89" s="259" t="str">
        <f t="shared" si="339"/>
        <v>-</v>
      </c>
      <c r="GF89" s="259" t="str">
        <f t="shared" si="340"/>
        <v>-</v>
      </c>
      <c r="GG89" s="259" t="str">
        <f t="shared" si="341"/>
        <v>-</v>
      </c>
      <c r="GH89" s="259" t="str">
        <f t="shared" si="342"/>
        <v>-</v>
      </c>
      <c r="GI89" s="260" t="str">
        <f t="shared" si="343"/>
        <v>-</v>
      </c>
      <c r="GJ89" s="282"/>
      <c r="GK89" s="282"/>
      <c r="GL89" s="301" t="str">
        <f t="shared" si="344"/>
        <v>-</v>
      </c>
      <c r="GM89" s="259" t="str">
        <f t="shared" si="345"/>
        <v>-</v>
      </c>
      <c r="GN89" s="259" t="str">
        <f t="shared" si="346"/>
        <v>-</v>
      </c>
      <c r="GO89" s="259" t="str">
        <f t="shared" si="347"/>
        <v>-</v>
      </c>
      <c r="GP89" s="259" t="str">
        <f t="shared" si="348"/>
        <v>-</v>
      </c>
      <c r="GQ89" s="260" t="str">
        <f t="shared" si="349"/>
        <v>-</v>
      </c>
      <c r="GR89" s="282"/>
      <c r="GS89" s="282"/>
      <c r="GT89" s="301" t="str">
        <f t="shared" si="350"/>
        <v>-</v>
      </c>
      <c r="GU89" s="259" t="str">
        <f t="shared" si="351"/>
        <v>-</v>
      </c>
      <c r="GV89" s="259" t="str">
        <f t="shared" si="352"/>
        <v>-</v>
      </c>
      <c r="GW89" s="259" t="str">
        <f t="shared" si="353"/>
        <v>-</v>
      </c>
      <c r="GX89" s="259" t="str">
        <f t="shared" si="354"/>
        <v>-</v>
      </c>
      <c r="GY89" s="260" t="str">
        <f t="shared" si="355"/>
        <v>-</v>
      </c>
      <c r="GZ89" s="282"/>
      <c r="HA89" s="282"/>
      <c r="HB89" s="301" t="str">
        <f t="shared" si="356"/>
        <v>-</v>
      </c>
      <c r="HC89" s="259" t="str">
        <f t="shared" si="357"/>
        <v>-</v>
      </c>
      <c r="HD89" s="259" t="str">
        <f t="shared" si="358"/>
        <v>-</v>
      </c>
      <c r="HE89" s="259" t="str">
        <f t="shared" si="359"/>
        <v>-</v>
      </c>
      <c r="HF89" s="259" t="str">
        <f t="shared" si="360"/>
        <v>-</v>
      </c>
      <c r="HG89" s="260" t="str">
        <f t="shared" si="361"/>
        <v>-</v>
      </c>
      <c r="HH89" s="282"/>
      <c r="HI89" s="282"/>
      <c r="HJ89" s="301" t="str">
        <f t="shared" si="362"/>
        <v>-</v>
      </c>
      <c r="HK89" s="259" t="str">
        <f t="shared" si="363"/>
        <v>-</v>
      </c>
      <c r="HL89" s="260" t="str">
        <f t="shared" si="364"/>
        <v>-</v>
      </c>
      <c r="HM89" s="428" t="str">
        <f t="shared" si="365"/>
        <v>-</v>
      </c>
      <c r="HN89" s="429" t="str">
        <f t="shared" si="366"/>
        <v>-</v>
      </c>
      <c r="HO89" s="429" t="str">
        <f t="shared" si="367"/>
        <v>-</v>
      </c>
      <c r="HP89" s="429" t="str">
        <f t="shared" si="368"/>
        <v>-</v>
      </c>
      <c r="HQ89" s="429" t="str">
        <f t="shared" si="369"/>
        <v>-</v>
      </c>
      <c r="HR89" s="430" t="str">
        <f t="shared" si="370"/>
        <v>-</v>
      </c>
      <c r="HS89" s="450"/>
      <c r="HT89" s="450"/>
      <c r="HU89" s="428" t="str">
        <f t="shared" si="371"/>
        <v>-</v>
      </c>
      <c r="HV89" s="429" t="str">
        <f t="shared" si="372"/>
        <v>-</v>
      </c>
      <c r="HW89" s="429" t="str">
        <f t="shared" si="373"/>
        <v>-</v>
      </c>
      <c r="HX89" s="429" t="str">
        <f t="shared" si="374"/>
        <v>-</v>
      </c>
      <c r="HY89" s="429" t="str">
        <f t="shared" si="375"/>
        <v>-</v>
      </c>
      <c r="HZ89" s="430" t="str">
        <f t="shared" si="376"/>
        <v>-</v>
      </c>
      <c r="IA89" s="450"/>
      <c r="IB89" s="450"/>
      <c r="IC89" s="428" t="str">
        <f t="shared" si="377"/>
        <v>-</v>
      </c>
      <c r="ID89" s="429" t="str">
        <f t="shared" si="378"/>
        <v>-</v>
      </c>
      <c r="IE89" s="429" t="str">
        <f t="shared" si="379"/>
        <v>-</v>
      </c>
      <c r="IF89" s="429" t="str">
        <f t="shared" si="380"/>
        <v>-</v>
      </c>
      <c r="IG89" s="429" t="str">
        <f t="shared" si="381"/>
        <v>-</v>
      </c>
      <c r="IH89" s="430" t="str">
        <f t="shared" si="382"/>
        <v>-</v>
      </c>
      <c r="II89" s="450"/>
      <c r="IJ89" s="450"/>
      <c r="IK89" s="428" t="str">
        <f t="shared" si="383"/>
        <v>-</v>
      </c>
      <c r="IL89" s="429" t="str">
        <f t="shared" si="384"/>
        <v>-</v>
      </c>
      <c r="IM89" s="429" t="str">
        <f t="shared" si="385"/>
        <v>-</v>
      </c>
      <c r="IN89" s="429" t="str">
        <f t="shared" si="386"/>
        <v>-</v>
      </c>
      <c r="IO89" s="429" t="str">
        <f t="shared" si="387"/>
        <v>-</v>
      </c>
      <c r="IP89" s="430" t="str">
        <f t="shared" si="388"/>
        <v>-</v>
      </c>
      <c r="IQ89" s="450"/>
      <c r="IR89" s="450"/>
      <c r="IS89" s="428" t="str">
        <f t="shared" si="389"/>
        <v>-</v>
      </c>
      <c r="IT89" s="429" t="str">
        <f t="shared" si="390"/>
        <v>-</v>
      </c>
      <c r="IU89" s="429" t="str">
        <f t="shared" si="391"/>
        <v>-</v>
      </c>
      <c r="IV89" s="429" t="str">
        <f t="shared" si="392"/>
        <v>-</v>
      </c>
      <c r="IW89" s="429" t="str">
        <f t="shared" si="393"/>
        <v>-</v>
      </c>
      <c r="IX89" s="430" t="str">
        <f t="shared" si="394"/>
        <v>-</v>
      </c>
      <c r="IY89" s="450"/>
      <c r="IZ89" s="450"/>
      <c r="JA89" s="428" t="str">
        <f t="shared" si="395"/>
        <v>-</v>
      </c>
      <c r="JB89" s="429" t="str">
        <f t="shared" si="396"/>
        <v>-</v>
      </c>
      <c r="JC89" s="429" t="str">
        <f t="shared" si="397"/>
        <v>-</v>
      </c>
      <c r="JD89" s="429" t="str">
        <f t="shared" si="398"/>
        <v>-</v>
      </c>
      <c r="JE89" s="429" t="str">
        <f t="shared" si="399"/>
        <v>-</v>
      </c>
      <c r="JF89" s="430" t="str">
        <f t="shared" si="400"/>
        <v>-</v>
      </c>
      <c r="JG89" s="450"/>
      <c r="JH89" s="450"/>
      <c r="JI89" s="428" t="str">
        <f t="shared" si="401"/>
        <v>-</v>
      </c>
      <c r="JJ89" s="429" t="str">
        <f t="shared" si="402"/>
        <v>-</v>
      </c>
      <c r="JK89" s="429" t="str">
        <f t="shared" si="403"/>
        <v>-</v>
      </c>
      <c r="JL89" s="429" t="str">
        <f t="shared" si="404"/>
        <v>-</v>
      </c>
      <c r="JM89" s="429" t="str">
        <f t="shared" si="405"/>
        <v>-</v>
      </c>
      <c r="JN89" s="430" t="str">
        <f t="shared" si="406"/>
        <v>-</v>
      </c>
      <c r="JO89" s="450"/>
      <c r="JP89" s="450"/>
      <c r="JQ89" s="428" t="str">
        <f t="shared" si="407"/>
        <v>-</v>
      </c>
      <c r="JR89" s="429" t="str">
        <f t="shared" si="408"/>
        <v>-</v>
      </c>
      <c r="JS89" s="429" t="str">
        <f t="shared" si="409"/>
        <v>-</v>
      </c>
      <c r="JT89" s="429" t="str">
        <f t="shared" si="410"/>
        <v>-</v>
      </c>
      <c r="JU89" s="429" t="str">
        <f t="shared" si="411"/>
        <v>-</v>
      </c>
      <c r="JV89" s="430" t="str">
        <f t="shared" si="412"/>
        <v>-</v>
      </c>
      <c r="JW89" s="450"/>
      <c r="JX89" s="450"/>
      <c r="JY89" s="428" t="str">
        <f t="shared" si="413"/>
        <v>-</v>
      </c>
      <c r="JZ89" s="429" t="str">
        <f t="shared" si="414"/>
        <v>-</v>
      </c>
      <c r="KA89" s="430" t="str">
        <f t="shared" si="415"/>
        <v>-</v>
      </c>
      <c r="KB89" s="172"/>
      <c r="KC89" s="355"/>
      <c r="KD89" s="355"/>
      <c r="KE89" s="355"/>
      <c r="KF89" s="355"/>
      <c r="KG89" s="355"/>
      <c r="KH89" s="355"/>
      <c r="KI89" s="358"/>
      <c r="KJ89" s="358"/>
      <c r="KK89" s="358"/>
      <c r="KL89" s="358"/>
      <c r="KM89" s="358"/>
      <c r="KN89" s="358"/>
      <c r="KO89" s="358"/>
      <c r="KP89" s="358"/>
      <c r="KQ89" s="358"/>
      <c r="KR89" s="358"/>
      <c r="KS89" s="358"/>
      <c r="KT89" s="358"/>
      <c r="KU89" s="358"/>
      <c r="KV89" s="358"/>
      <c r="KW89" s="358"/>
      <c r="KX89" s="358"/>
      <c r="KY89" s="358"/>
      <c r="KZ89" s="358"/>
      <c r="LA89" s="358"/>
      <c r="LB89" s="358"/>
      <c r="LC89" s="358"/>
      <c r="LD89" s="358"/>
      <c r="LE89" s="358"/>
      <c r="LF89" s="358"/>
      <c r="LG89" s="358"/>
      <c r="LH89" s="358"/>
      <c r="LI89" s="358"/>
      <c r="LJ89" s="358"/>
      <c r="LK89" s="358"/>
      <c r="LL89" s="358"/>
      <c r="LM89" s="358"/>
      <c r="LN89" s="358"/>
      <c r="LO89" s="358"/>
      <c r="LP89" s="358"/>
      <c r="LQ89" s="358"/>
      <c r="LR89" s="358"/>
      <c r="LS89" s="344"/>
      <c r="LT89" s="344"/>
      <c r="LU89" s="344"/>
      <c r="LV89" s="344"/>
      <c r="LW89" s="344"/>
      <c r="LX89" s="344"/>
      <c r="LY89" s="358"/>
      <c r="LZ89" s="358"/>
      <c r="MA89" s="405"/>
    </row>
    <row r="90" spans="1:339" x14ac:dyDescent="0.2">
      <c r="A90" s="310" t="s">
        <v>320</v>
      </c>
      <c r="B90" s="172">
        <v>0</v>
      </c>
      <c r="C90" s="172">
        <v>0</v>
      </c>
      <c r="D90" s="172" t="s">
        <v>339</v>
      </c>
      <c r="E90" s="172"/>
      <c r="F90" s="173"/>
      <c r="G90" s="218" t="s">
        <v>86</v>
      </c>
      <c r="H90" s="348"/>
      <c r="I90" s="349"/>
      <c r="J90" s="362"/>
      <c r="K90" s="362"/>
      <c r="L90" s="362"/>
      <c r="M90" s="362"/>
      <c r="N90" s="362"/>
      <c r="O90" s="363"/>
      <c r="P90" s="388"/>
      <c r="Q90" s="389"/>
      <c r="R90" s="362"/>
      <c r="S90" s="362"/>
      <c r="T90" s="362"/>
      <c r="U90" s="362"/>
      <c r="V90" s="362"/>
      <c r="W90" s="363"/>
      <c r="X90" s="388"/>
      <c r="Y90" s="389"/>
      <c r="Z90" s="362"/>
      <c r="AA90" s="362"/>
      <c r="AB90" s="362"/>
      <c r="AC90" s="362"/>
      <c r="AD90" s="362"/>
      <c r="AE90" s="363"/>
      <c r="AF90" s="388"/>
      <c r="AG90" s="389"/>
      <c r="AH90" s="362"/>
      <c r="AI90" s="362"/>
      <c r="AJ90" s="362"/>
      <c r="AK90" s="362"/>
      <c r="AL90" s="362"/>
      <c r="AM90" s="363"/>
      <c r="AN90" s="388"/>
      <c r="AO90" s="389"/>
      <c r="AP90" s="362"/>
      <c r="AQ90" s="362"/>
      <c r="AR90" s="362"/>
      <c r="AS90" s="362"/>
      <c r="AT90" s="362"/>
      <c r="AU90" s="363"/>
      <c r="AV90" s="388"/>
      <c r="AW90" s="389"/>
      <c r="AX90" s="220"/>
      <c r="AY90" s="220"/>
      <c r="AZ90" s="220"/>
      <c r="BA90" s="220"/>
      <c r="BB90" s="220"/>
      <c r="BC90" s="221"/>
      <c r="BD90" s="388"/>
      <c r="BE90" s="389"/>
      <c r="BF90" s="396"/>
      <c r="BG90" s="396"/>
      <c r="BH90" s="396"/>
      <c r="BI90" s="396"/>
      <c r="BJ90" s="396"/>
      <c r="BK90" s="397"/>
      <c r="BL90" s="388"/>
      <c r="BM90" s="349"/>
      <c r="BN90" s="349"/>
      <c r="BO90" s="349"/>
      <c r="BP90" s="349"/>
      <c r="BQ90" s="349"/>
      <c r="BR90" s="349"/>
      <c r="BS90" s="481"/>
      <c r="BT90" s="388"/>
      <c r="BU90" s="389"/>
      <c r="BV90" s="396"/>
      <c r="BW90" s="396"/>
      <c r="BX90" s="397"/>
      <c r="BY90" s="216">
        <v>142698</v>
      </c>
      <c r="BZ90" s="208">
        <v>138949</v>
      </c>
      <c r="CA90" s="208">
        <v>281647</v>
      </c>
      <c r="CB90" s="208">
        <v>149336</v>
      </c>
      <c r="CC90" s="208">
        <v>141023</v>
      </c>
      <c r="CD90" s="284">
        <v>290359</v>
      </c>
      <c r="CE90" s="282"/>
      <c r="CF90" s="282"/>
      <c r="CG90" s="226" t="str">
        <f t="shared" si="263"/>
        <v>-</v>
      </c>
      <c r="CH90" s="227" t="str">
        <f t="shared" si="264"/>
        <v>-</v>
      </c>
      <c r="CI90" s="227" t="str">
        <f t="shared" si="265"/>
        <v>-</v>
      </c>
      <c r="CJ90" s="227" t="str">
        <f t="shared" si="266"/>
        <v>-</v>
      </c>
      <c r="CK90" s="227" t="str">
        <f t="shared" si="267"/>
        <v>-</v>
      </c>
      <c r="CL90" s="228" t="str">
        <f t="shared" si="268"/>
        <v>-</v>
      </c>
      <c r="CM90" s="282"/>
      <c r="CN90" s="282"/>
      <c r="CO90" s="226" t="str">
        <f t="shared" si="269"/>
        <v>-</v>
      </c>
      <c r="CP90" s="227" t="str">
        <f t="shared" si="270"/>
        <v>-</v>
      </c>
      <c r="CQ90" s="227" t="str">
        <f t="shared" si="271"/>
        <v>-</v>
      </c>
      <c r="CR90" s="227" t="str">
        <f t="shared" si="272"/>
        <v>-</v>
      </c>
      <c r="CS90" s="227" t="str">
        <f t="shared" si="273"/>
        <v>-</v>
      </c>
      <c r="CT90" s="228" t="str">
        <f t="shared" si="274"/>
        <v>-</v>
      </c>
      <c r="CU90" s="282"/>
      <c r="CV90" s="282"/>
      <c r="CW90" s="292" t="str">
        <f t="shared" si="275"/>
        <v>-</v>
      </c>
      <c r="CX90" s="234" t="str">
        <f t="shared" si="276"/>
        <v>-</v>
      </c>
      <c r="CY90" s="234" t="str">
        <f t="shared" si="277"/>
        <v>-</v>
      </c>
      <c r="CZ90" s="234" t="str">
        <f t="shared" si="278"/>
        <v>-</v>
      </c>
      <c r="DA90" s="234" t="str">
        <f t="shared" si="279"/>
        <v>-</v>
      </c>
      <c r="DB90" s="235" t="str">
        <f t="shared" si="280"/>
        <v>-</v>
      </c>
      <c r="DC90" s="282"/>
      <c r="DD90" s="282"/>
      <c r="DE90" s="226" t="str">
        <f t="shared" si="281"/>
        <v>-</v>
      </c>
      <c r="DF90" s="227" t="str">
        <f t="shared" si="282"/>
        <v>-</v>
      </c>
      <c r="DG90" s="227" t="str">
        <f t="shared" si="283"/>
        <v>-</v>
      </c>
      <c r="DH90" s="227" t="str">
        <f t="shared" si="284"/>
        <v>-</v>
      </c>
      <c r="DI90" s="227" t="str">
        <f t="shared" si="285"/>
        <v>-</v>
      </c>
      <c r="DJ90" s="228" t="str">
        <f t="shared" si="286"/>
        <v>-</v>
      </c>
      <c r="DK90" s="282"/>
      <c r="DL90" s="282"/>
      <c r="DM90" s="226" t="str">
        <f t="shared" si="287"/>
        <v>-</v>
      </c>
      <c r="DN90" s="227" t="str">
        <f t="shared" si="288"/>
        <v>-</v>
      </c>
      <c r="DO90" s="227" t="str">
        <f t="shared" si="289"/>
        <v>-</v>
      </c>
      <c r="DP90" s="227" t="str">
        <f t="shared" si="290"/>
        <v>-</v>
      </c>
      <c r="DQ90" s="227" t="str">
        <f t="shared" si="291"/>
        <v>-</v>
      </c>
      <c r="DR90" s="228" t="str">
        <f t="shared" si="292"/>
        <v>-</v>
      </c>
      <c r="DS90" s="282"/>
      <c r="DT90" s="282"/>
      <c r="DU90" s="226" t="str">
        <f t="shared" si="293"/>
        <v>-</v>
      </c>
      <c r="DV90" s="227" t="str">
        <f t="shared" si="294"/>
        <v>-</v>
      </c>
      <c r="DW90" s="227" t="str">
        <f t="shared" si="295"/>
        <v>-</v>
      </c>
      <c r="DX90" s="227" t="str">
        <f t="shared" si="296"/>
        <v>-</v>
      </c>
      <c r="DY90" s="227" t="str">
        <f t="shared" si="297"/>
        <v>-</v>
      </c>
      <c r="DZ90" s="228" t="str">
        <f t="shared" si="298"/>
        <v>-</v>
      </c>
      <c r="EA90" s="282"/>
      <c r="EB90" s="282"/>
      <c r="EC90" s="226" t="str">
        <f t="shared" si="299"/>
        <v>-</v>
      </c>
      <c r="ED90" s="227" t="str">
        <f t="shared" si="300"/>
        <v>-</v>
      </c>
      <c r="EE90" s="227" t="str">
        <f t="shared" si="301"/>
        <v>-</v>
      </c>
      <c r="EF90" s="227" t="str">
        <f t="shared" si="302"/>
        <v>-</v>
      </c>
      <c r="EG90" s="227" t="str">
        <f t="shared" si="303"/>
        <v>-</v>
      </c>
      <c r="EH90" s="228" t="str">
        <f t="shared" si="304"/>
        <v>-</v>
      </c>
      <c r="EI90" s="282"/>
      <c r="EJ90" s="282"/>
      <c r="EK90" s="226" t="str">
        <f t="shared" si="305"/>
        <v>-</v>
      </c>
      <c r="EL90" s="227" t="str">
        <f t="shared" si="306"/>
        <v>-</v>
      </c>
      <c r="EM90" s="227" t="str">
        <f t="shared" si="307"/>
        <v>-</v>
      </c>
      <c r="EN90" s="227" t="str">
        <f t="shared" si="308"/>
        <v>-</v>
      </c>
      <c r="EO90" s="227" t="str">
        <f t="shared" si="309"/>
        <v>-</v>
      </c>
      <c r="EP90" s="228" t="str">
        <f t="shared" si="310"/>
        <v>-</v>
      </c>
      <c r="EQ90" s="282"/>
      <c r="ER90" s="282"/>
      <c r="ES90" s="226" t="str">
        <f t="shared" si="311"/>
        <v>-</v>
      </c>
      <c r="ET90" s="227" t="str">
        <f t="shared" si="312"/>
        <v>-</v>
      </c>
      <c r="EU90" s="228" t="str">
        <f t="shared" si="313"/>
        <v>-</v>
      </c>
      <c r="EV90" s="282"/>
      <c r="EW90" s="282"/>
      <c r="EX90" s="301" t="str">
        <f t="shared" si="314"/>
        <v>-</v>
      </c>
      <c r="EY90" s="259" t="str">
        <f t="shared" si="315"/>
        <v>-</v>
      </c>
      <c r="EZ90" s="259" t="str">
        <f t="shared" si="316"/>
        <v>-</v>
      </c>
      <c r="FA90" s="259" t="str">
        <f t="shared" si="317"/>
        <v>-</v>
      </c>
      <c r="FB90" s="259" t="str">
        <f t="shared" si="318"/>
        <v>-</v>
      </c>
      <c r="FC90" s="260" t="str">
        <f t="shared" si="319"/>
        <v>-</v>
      </c>
      <c r="FD90" s="282"/>
      <c r="FE90" s="282"/>
      <c r="FF90" s="301" t="str">
        <f t="shared" si="320"/>
        <v>-</v>
      </c>
      <c r="FG90" s="259" t="str">
        <f t="shared" si="321"/>
        <v>-</v>
      </c>
      <c r="FH90" s="259" t="str">
        <f t="shared" si="322"/>
        <v>-</v>
      </c>
      <c r="FI90" s="259" t="str">
        <f t="shared" si="323"/>
        <v>-</v>
      </c>
      <c r="FJ90" s="259" t="str">
        <f t="shared" si="324"/>
        <v>-</v>
      </c>
      <c r="FK90" s="260" t="str">
        <f t="shared" si="325"/>
        <v>-</v>
      </c>
      <c r="FL90" s="282"/>
      <c r="FM90" s="282"/>
      <c r="FN90" s="301" t="str">
        <f t="shared" si="326"/>
        <v>-</v>
      </c>
      <c r="FO90" s="259" t="str">
        <f t="shared" si="327"/>
        <v>-</v>
      </c>
      <c r="FP90" s="259" t="str">
        <f t="shared" si="328"/>
        <v>-</v>
      </c>
      <c r="FQ90" s="259" t="str">
        <f t="shared" si="329"/>
        <v>-</v>
      </c>
      <c r="FR90" s="259" t="str">
        <f t="shared" si="330"/>
        <v>-</v>
      </c>
      <c r="FS90" s="260" t="str">
        <f t="shared" si="331"/>
        <v>-</v>
      </c>
      <c r="FT90" s="282"/>
      <c r="FU90" s="282"/>
      <c r="FV90" s="301" t="str">
        <f t="shared" si="332"/>
        <v>-</v>
      </c>
      <c r="FW90" s="259" t="str">
        <f t="shared" si="333"/>
        <v>-</v>
      </c>
      <c r="FX90" s="259" t="str">
        <f t="shared" si="334"/>
        <v>-</v>
      </c>
      <c r="FY90" s="259" t="str">
        <f t="shared" si="335"/>
        <v>-</v>
      </c>
      <c r="FZ90" s="259" t="str">
        <f t="shared" si="336"/>
        <v>-</v>
      </c>
      <c r="GA90" s="260" t="str">
        <f t="shared" si="337"/>
        <v>-</v>
      </c>
      <c r="GB90" s="282"/>
      <c r="GC90" s="282"/>
      <c r="GD90" s="301" t="str">
        <f t="shared" si="338"/>
        <v>-</v>
      </c>
      <c r="GE90" s="259" t="str">
        <f t="shared" si="339"/>
        <v>-</v>
      </c>
      <c r="GF90" s="259" t="str">
        <f t="shared" si="340"/>
        <v>-</v>
      </c>
      <c r="GG90" s="259" t="str">
        <f t="shared" si="341"/>
        <v>-</v>
      </c>
      <c r="GH90" s="259" t="str">
        <f t="shared" si="342"/>
        <v>-</v>
      </c>
      <c r="GI90" s="260" t="str">
        <f t="shared" si="343"/>
        <v>-</v>
      </c>
      <c r="GJ90" s="282"/>
      <c r="GK90" s="282"/>
      <c r="GL90" s="301" t="str">
        <f t="shared" si="344"/>
        <v>-</v>
      </c>
      <c r="GM90" s="259" t="str">
        <f t="shared" si="345"/>
        <v>-</v>
      </c>
      <c r="GN90" s="259" t="str">
        <f t="shared" si="346"/>
        <v>-</v>
      </c>
      <c r="GO90" s="259" t="str">
        <f t="shared" si="347"/>
        <v>-</v>
      </c>
      <c r="GP90" s="259" t="str">
        <f t="shared" si="348"/>
        <v>-</v>
      </c>
      <c r="GQ90" s="260" t="str">
        <f t="shared" si="349"/>
        <v>-</v>
      </c>
      <c r="GR90" s="282"/>
      <c r="GS90" s="282"/>
      <c r="GT90" s="301" t="str">
        <f t="shared" si="350"/>
        <v>-</v>
      </c>
      <c r="GU90" s="259" t="str">
        <f t="shared" si="351"/>
        <v>-</v>
      </c>
      <c r="GV90" s="259" t="str">
        <f t="shared" si="352"/>
        <v>-</v>
      </c>
      <c r="GW90" s="259" t="str">
        <f t="shared" si="353"/>
        <v>-</v>
      </c>
      <c r="GX90" s="259" t="str">
        <f t="shared" si="354"/>
        <v>-</v>
      </c>
      <c r="GY90" s="260" t="str">
        <f t="shared" si="355"/>
        <v>-</v>
      </c>
      <c r="GZ90" s="282"/>
      <c r="HA90" s="282"/>
      <c r="HB90" s="301" t="str">
        <f t="shared" si="356"/>
        <v>-</v>
      </c>
      <c r="HC90" s="259" t="str">
        <f t="shared" si="357"/>
        <v>-</v>
      </c>
      <c r="HD90" s="259" t="str">
        <f t="shared" si="358"/>
        <v>-</v>
      </c>
      <c r="HE90" s="259" t="str">
        <f t="shared" si="359"/>
        <v>-</v>
      </c>
      <c r="HF90" s="259" t="str">
        <f t="shared" si="360"/>
        <v>-</v>
      </c>
      <c r="HG90" s="260" t="str">
        <f t="shared" si="361"/>
        <v>-</v>
      </c>
      <c r="HH90" s="282"/>
      <c r="HI90" s="282"/>
      <c r="HJ90" s="301" t="str">
        <f t="shared" si="362"/>
        <v>-</v>
      </c>
      <c r="HK90" s="259" t="str">
        <f t="shared" si="363"/>
        <v>-</v>
      </c>
      <c r="HL90" s="260" t="str">
        <f t="shared" si="364"/>
        <v>-</v>
      </c>
      <c r="HM90" s="428" t="str">
        <f t="shared" si="365"/>
        <v>-</v>
      </c>
      <c r="HN90" s="429" t="str">
        <f t="shared" si="366"/>
        <v>-</v>
      </c>
      <c r="HO90" s="429" t="str">
        <f t="shared" si="367"/>
        <v>-</v>
      </c>
      <c r="HP90" s="429" t="str">
        <f t="shared" si="368"/>
        <v>-</v>
      </c>
      <c r="HQ90" s="429" t="str">
        <f t="shared" si="369"/>
        <v>-</v>
      </c>
      <c r="HR90" s="430" t="str">
        <f t="shared" si="370"/>
        <v>-</v>
      </c>
      <c r="HS90" s="450"/>
      <c r="HT90" s="450"/>
      <c r="HU90" s="428" t="str">
        <f t="shared" si="371"/>
        <v>-</v>
      </c>
      <c r="HV90" s="429" t="str">
        <f t="shared" si="372"/>
        <v>-</v>
      </c>
      <c r="HW90" s="429" t="str">
        <f t="shared" si="373"/>
        <v>-</v>
      </c>
      <c r="HX90" s="429" t="str">
        <f t="shared" si="374"/>
        <v>-</v>
      </c>
      <c r="HY90" s="429" t="str">
        <f t="shared" si="375"/>
        <v>-</v>
      </c>
      <c r="HZ90" s="430" t="str">
        <f t="shared" si="376"/>
        <v>-</v>
      </c>
      <c r="IA90" s="450"/>
      <c r="IB90" s="450"/>
      <c r="IC90" s="428" t="str">
        <f t="shared" si="377"/>
        <v>-</v>
      </c>
      <c r="ID90" s="429" t="str">
        <f t="shared" si="378"/>
        <v>-</v>
      </c>
      <c r="IE90" s="429" t="str">
        <f t="shared" si="379"/>
        <v>-</v>
      </c>
      <c r="IF90" s="429" t="str">
        <f t="shared" si="380"/>
        <v>-</v>
      </c>
      <c r="IG90" s="429" t="str">
        <f t="shared" si="381"/>
        <v>-</v>
      </c>
      <c r="IH90" s="430" t="str">
        <f t="shared" si="382"/>
        <v>-</v>
      </c>
      <c r="II90" s="450"/>
      <c r="IJ90" s="450"/>
      <c r="IK90" s="428" t="str">
        <f t="shared" si="383"/>
        <v>-</v>
      </c>
      <c r="IL90" s="429" t="str">
        <f t="shared" si="384"/>
        <v>-</v>
      </c>
      <c r="IM90" s="429" t="str">
        <f t="shared" si="385"/>
        <v>-</v>
      </c>
      <c r="IN90" s="429" t="str">
        <f t="shared" si="386"/>
        <v>-</v>
      </c>
      <c r="IO90" s="429" t="str">
        <f t="shared" si="387"/>
        <v>-</v>
      </c>
      <c r="IP90" s="430" t="str">
        <f t="shared" si="388"/>
        <v>-</v>
      </c>
      <c r="IQ90" s="450"/>
      <c r="IR90" s="450"/>
      <c r="IS90" s="428" t="str">
        <f t="shared" si="389"/>
        <v>-</v>
      </c>
      <c r="IT90" s="429" t="str">
        <f t="shared" si="390"/>
        <v>-</v>
      </c>
      <c r="IU90" s="429" t="str">
        <f t="shared" si="391"/>
        <v>-</v>
      </c>
      <c r="IV90" s="429" t="str">
        <f t="shared" si="392"/>
        <v>-</v>
      </c>
      <c r="IW90" s="429" t="str">
        <f t="shared" si="393"/>
        <v>-</v>
      </c>
      <c r="IX90" s="430" t="str">
        <f t="shared" si="394"/>
        <v>-</v>
      </c>
      <c r="IY90" s="450"/>
      <c r="IZ90" s="450"/>
      <c r="JA90" s="428" t="str">
        <f t="shared" si="395"/>
        <v>-</v>
      </c>
      <c r="JB90" s="429" t="str">
        <f t="shared" si="396"/>
        <v>-</v>
      </c>
      <c r="JC90" s="429" t="str">
        <f t="shared" si="397"/>
        <v>-</v>
      </c>
      <c r="JD90" s="429" t="str">
        <f t="shared" si="398"/>
        <v>-</v>
      </c>
      <c r="JE90" s="429" t="str">
        <f t="shared" si="399"/>
        <v>-</v>
      </c>
      <c r="JF90" s="430" t="str">
        <f t="shared" si="400"/>
        <v>-</v>
      </c>
      <c r="JG90" s="450"/>
      <c r="JH90" s="450"/>
      <c r="JI90" s="428" t="str">
        <f t="shared" si="401"/>
        <v>-</v>
      </c>
      <c r="JJ90" s="429" t="str">
        <f t="shared" si="402"/>
        <v>-</v>
      </c>
      <c r="JK90" s="429" t="str">
        <f t="shared" si="403"/>
        <v>-</v>
      </c>
      <c r="JL90" s="429" t="str">
        <f t="shared" si="404"/>
        <v>-</v>
      </c>
      <c r="JM90" s="429" t="str">
        <f t="shared" si="405"/>
        <v>-</v>
      </c>
      <c r="JN90" s="430" t="str">
        <f t="shared" si="406"/>
        <v>-</v>
      </c>
      <c r="JO90" s="450"/>
      <c r="JP90" s="450"/>
      <c r="JQ90" s="428" t="str">
        <f t="shared" si="407"/>
        <v>-</v>
      </c>
      <c r="JR90" s="429" t="str">
        <f t="shared" si="408"/>
        <v>-</v>
      </c>
      <c r="JS90" s="429" t="str">
        <f t="shared" si="409"/>
        <v>-</v>
      </c>
      <c r="JT90" s="429" t="str">
        <f t="shared" si="410"/>
        <v>-</v>
      </c>
      <c r="JU90" s="429" t="str">
        <f t="shared" si="411"/>
        <v>-</v>
      </c>
      <c r="JV90" s="430" t="str">
        <f t="shared" si="412"/>
        <v>-</v>
      </c>
      <c r="JW90" s="450"/>
      <c r="JX90" s="450"/>
      <c r="JY90" s="428" t="str">
        <f t="shared" si="413"/>
        <v>-</v>
      </c>
      <c r="JZ90" s="429" t="str">
        <f t="shared" si="414"/>
        <v>-</v>
      </c>
      <c r="KA90" s="430" t="str">
        <f t="shared" si="415"/>
        <v>-</v>
      </c>
      <c r="KB90" s="172"/>
      <c r="KC90" s="355"/>
      <c r="KD90" s="355"/>
      <c r="KE90" s="355"/>
      <c r="KF90" s="355"/>
      <c r="KG90" s="355"/>
      <c r="KH90" s="355"/>
      <c r="KI90" s="358"/>
      <c r="KJ90" s="358"/>
      <c r="KK90" s="358"/>
      <c r="KL90" s="358"/>
      <c r="KM90" s="358"/>
      <c r="KN90" s="358"/>
      <c r="KO90" s="358"/>
      <c r="KP90" s="358"/>
      <c r="KQ90" s="358"/>
      <c r="KR90" s="358"/>
      <c r="KS90" s="358"/>
      <c r="KT90" s="358"/>
      <c r="KU90" s="358"/>
      <c r="KV90" s="358"/>
      <c r="KW90" s="358"/>
      <c r="KX90" s="358"/>
      <c r="KY90" s="358"/>
      <c r="KZ90" s="358"/>
      <c r="LA90" s="358"/>
      <c r="LB90" s="358"/>
      <c r="LC90" s="358"/>
      <c r="LD90" s="358"/>
      <c r="LE90" s="358"/>
      <c r="LF90" s="358"/>
      <c r="LG90" s="358"/>
      <c r="LH90" s="358"/>
      <c r="LI90" s="358"/>
      <c r="LJ90" s="358"/>
      <c r="LK90" s="358"/>
      <c r="LL90" s="358"/>
      <c r="LM90" s="358"/>
      <c r="LN90" s="358"/>
      <c r="LO90" s="358"/>
      <c r="LP90" s="358"/>
      <c r="LQ90" s="358"/>
      <c r="LR90" s="358"/>
      <c r="LS90" s="344"/>
      <c r="LT90" s="344"/>
      <c r="LU90" s="344"/>
      <c r="LV90" s="344"/>
      <c r="LW90" s="344"/>
      <c r="LX90" s="344"/>
      <c r="LY90" s="358"/>
      <c r="LZ90" s="358"/>
      <c r="MA90" s="405"/>
    </row>
    <row r="91" spans="1:339" x14ac:dyDescent="0.2">
      <c r="A91" s="310" t="s">
        <v>320</v>
      </c>
      <c r="B91" s="172">
        <v>0</v>
      </c>
      <c r="C91" s="172">
        <v>0</v>
      </c>
      <c r="D91" s="172" t="s">
        <v>339</v>
      </c>
      <c r="E91" s="172">
        <v>1</v>
      </c>
      <c r="F91" s="173"/>
      <c r="G91" s="218" t="s">
        <v>87</v>
      </c>
      <c r="H91" s="348"/>
      <c r="I91" s="349"/>
      <c r="J91" s="362"/>
      <c r="K91" s="362"/>
      <c r="L91" s="362"/>
      <c r="M91" s="362"/>
      <c r="N91" s="362"/>
      <c r="O91" s="363"/>
      <c r="P91" s="388"/>
      <c r="Q91" s="389"/>
      <c r="R91" s="362"/>
      <c r="S91" s="362"/>
      <c r="T91" s="362"/>
      <c r="U91" s="362"/>
      <c r="V91" s="362"/>
      <c r="W91" s="363"/>
      <c r="X91" s="388"/>
      <c r="Y91" s="389"/>
      <c r="Z91" s="362"/>
      <c r="AA91" s="362"/>
      <c r="AB91" s="362"/>
      <c r="AC91" s="362"/>
      <c r="AD91" s="362"/>
      <c r="AE91" s="363"/>
      <c r="AF91" s="388"/>
      <c r="AG91" s="389"/>
      <c r="AH91" s="362"/>
      <c r="AI91" s="362"/>
      <c r="AJ91" s="362"/>
      <c r="AK91" s="362"/>
      <c r="AL91" s="362"/>
      <c r="AM91" s="363"/>
      <c r="AN91" s="388"/>
      <c r="AO91" s="389"/>
      <c r="AP91" s="362"/>
      <c r="AQ91" s="362"/>
      <c r="AR91" s="362"/>
      <c r="AS91" s="362"/>
      <c r="AT91" s="362"/>
      <c r="AU91" s="363"/>
      <c r="AV91" s="388"/>
      <c r="AW91" s="389"/>
      <c r="AX91" s="220"/>
      <c r="AY91" s="220"/>
      <c r="AZ91" s="220"/>
      <c r="BA91" s="220"/>
      <c r="BB91" s="220"/>
      <c r="BC91" s="221"/>
      <c r="BD91" s="388"/>
      <c r="BE91" s="389"/>
      <c r="BF91" s="396"/>
      <c r="BG91" s="396"/>
      <c r="BH91" s="396"/>
      <c r="BI91" s="396"/>
      <c r="BJ91" s="396"/>
      <c r="BK91" s="397"/>
      <c r="BL91" s="388"/>
      <c r="BM91" s="349"/>
      <c r="BN91" s="349"/>
      <c r="BO91" s="349"/>
      <c r="BP91" s="349"/>
      <c r="BQ91" s="349"/>
      <c r="BR91" s="349"/>
      <c r="BS91" s="481"/>
      <c r="BT91" s="388"/>
      <c r="BU91" s="389"/>
      <c r="BV91" s="396"/>
      <c r="BW91" s="396"/>
      <c r="BX91" s="397"/>
      <c r="BY91" s="216">
        <v>291288</v>
      </c>
      <c r="BZ91" s="208">
        <v>275018</v>
      </c>
      <c r="CA91" s="208">
        <v>566306</v>
      </c>
      <c r="CB91" s="208">
        <v>311387</v>
      </c>
      <c r="CC91" s="208">
        <v>285441</v>
      </c>
      <c r="CD91" s="284">
        <v>596828</v>
      </c>
      <c r="CE91" s="282"/>
      <c r="CF91" s="282"/>
      <c r="CG91" s="226" t="str">
        <f t="shared" si="263"/>
        <v>-</v>
      </c>
      <c r="CH91" s="227" t="str">
        <f t="shared" si="264"/>
        <v>-</v>
      </c>
      <c r="CI91" s="227" t="str">
        <f t="shared" si="265"/>
        <v>-</v>
      </c>
      <c r="CJ91" s="227" t="str">
        <f t="shared" si="266"/>
        <v>-</v>
      </c>
      <c r="CK91" s="227" t="str">
        <f t="shared" si="267"/>
        <v>-</v>
      </c>
      <c r="CL91" s="228" t="str">
        <f t="shared" si="268"/>
        <v>-</v>
      </c>
      <c r="CM91" s="282"/>
      <c r="CN91" s="282"/>
      <c r="CO91" s="226" t="str">
        <f t="shared" si="269"/>
        <v>-</v>
      </c>
      <c r="CP91" s="227" t="str">
        <f t="shared" si="270"/>
        <v>-</v>
      </c>
      <c r="CQ91" s="227" t="str">
        <f t="shared" si="271"/>
        <v>-</v>
      </c>
      <c r="CR91" s="227" t="str">
        <f t="shared" si="272"/>
        <v>-</v>
      </c>
      <c r="CS91" s="227" t="str">
        <f t="shared" si="273"/>
        <v>-</v>
      </c>
      <c r="CT91" s="228" t="str">
        <f t="shared" si="274"/>
        <v>-</v>
      </c>
      <c r="CU91" s="282"/>
      <c r="CV91" s="282"/>
      <c r="CW91" s="292" t="str">
        <f t="shared" si="275"/>
        <v>-</v>
      </c>
      <c r="CX91" s="234" t="str">
        <f t="shared" si="276"/>
        <v>-</v>
      </c>
      <c r="CY91" s="234" t="str">
        <f t="shared" si="277"/>
        <v>-</v>
      </c>
      <c r="CZ91" s="234" t="str">
        <f t="shared" si="278"/>
        <v>-</v>
      </c>
      <c r="DA91" s="234" t="str">
        <f t="shared" si="279"/>
        <v>-</v>
      </c>
      <c r="DB91" s="235" t="str">
        <f t="shared" si="280"/>
        <v>-</v>
      </c>
      <c r="DC91" s="282"/>
      <c r="DD91" s="282"/>
      <c r="DE91" s="226" t="str">
        <f t="shared" si="281"/>
        <v>-</v>
      </c>
      <c r="DF91" s="227" t="str">
        <f t="shared" si="282"/>
        <v>-</v>
      </c>
      <c r="DG91" s="227" t="str">
        <f t="shared" si="283"/>
        <v>-</v>
      </c>
      <c r="DH91" s="227" t="str">
        <f t="shared" si="284"/>
        <v>-</v>
      </c>
      <c r="DI91" s="227" t="str">
        <f t="shared" si="285"/>
        <v>-</v>
      </c>
      <c r="DJ91" s="228" t="str">
        <f t="shared" si="286"/>
        <v>-</v>
      </c>
      <c r="DK91" s="282"/>
      <c r="DL91" s="282"/>
      <c r="DM91" s="226" t="str">
        <f t="shared" si="287"/>
        <v>-</v>
      </c>
      <c r="DN91" s="227" t="str">
        <f t="shared" si="288"/>
        <v>-</v>
      </c>
      <c r="DO91" s="227" t="str">
        <f t="shared" si="289"/>
        <v>-</v>
      </c>
      <c r="DP91" s="227" t="str">
        <f t="shared" si="290"/>
        <v>-</v>
      </c>
      <c r="DQ91" s="227" t="str">
        <f t="shared" si="291"/>
        <v>-</v>
      </c>
      <c r="DR91" s="228" t="str">
        <f t="shared" si="292"/>
        <v>-</v>
      </c>
      <c r="DS91" s="282"/>
      <c r="DT91" s="282"/>
      <c r="DU91" s="226" t="str">
        <f t="shared" si="293"/>
        <v>-</v>
      </c>
      <c r="DV91" s="227" t="str">
        <f t="shared" si="294"/>
        <v>-</v>
      </c>
      <c r="DW91" s="227" t="str">
        <f t="shared" si="295"/>
        <v>-</v>
      </c>
      <c r="DX91" s="227" t="str">
        <f t="shared" si="296"/>
        <v>-</v>
      </c>
      <c r="DY91" s="227" t="str">
        <f t="shared" si="297"/>
        <v>-</v>
      </c>
      <c r="DZ91" s="228" t="str">
        <f t="shared" si="298"/>
        <v>-</v>
      </c>
      <c r="EA91" s="282"/>
      <c r="EB91" s="282"/>
      <c r="EC91" s="226" t="str">
        <f t="shared" si="299"/>
        <v>-</v>
      </c>
      <c r="ED91" s="227" t="str">
        <f t="shared" si="300"/>
        <v>-</v>
      </c>
      <c r="EE91" s="227" t="str">
        <f t="shared" si="301"/>
        <v>-</v>
      </c>
      <c r="EF91" s="227" t="str">
        <f t="shared" si="302"/>
        <v>-</v>
      </c>
      <c r="EG91" s="227" t="str">
        <f t="shared" si="303"/>
        <v>-</v>
      </c>
      <c r="EH91" s="228" t="str">
        <f t="shared" si="304"/>
        <v>-</v>
      </c>
      <c r="EI91" s="282"/>
      <c r="EJ91" s="282"/>
      <c r="EK91" s="226" t="str">
        <f t="shared" si="305"/>
        <v>-</v>
      </c>
      <c r="EL91" s="227" t="str">
        <f t="shared" si="306"/>
        <v>-</v>
      </c>
      <c r="EM91" s="227" t="str">
        <f t="shared" si="307"/>
        <v>-</v>
      </c>
      <c r="EN91" s="227" t="str">
        <f t="shared" si="308"/>
        <v>-</v>
      </c>
      <c r="EO91" s="227" t="str">
        <f t="shared" si="309"/>
        <v>-</v>
      </c>
      <c r="EP91" s="228" t="str">
        <f t="shared" si="310"/>
        <v>-</v>
      </c>
      <c r="EQ91" s="282"/>
      <c r="ER91" s="282"/>
      <c r="ES91" s="226" t="str">
        <f t="shared" si="311"/>
        <v>-</v>
      </c>
      <c r="ET91" s="227" t="str">
        <f t="shared" si="312"/>
        <v>-</v>
      </c>
      <c r="EU91" s="228" t="str">
        <f t="shared" si="313"/>
        <v>-</v>
      </c>
      <c r="EV91" s="282"/>
      <c r="EW91" s="282"/>
      <c r="EX91" s="301" t="str">
        <f t="shared" si="314"/>
        <v>-</v>
      </c>
      <c r="EY91" s="259" t="str">
        <f t="shared" si="315"/>
        <v>-</v>
      </c>
      <c r="EZ91" s="259" t="str">
        <f t="shared" si="316"/>
        <v>-</v>
      </c>
      <c r="FA91" s="259" t="str">
        <f t="shared" si="317"/>
        <v>-</v>
      </c>
      <c r="FB91" s="259" t="str">
        <f t="shared" si="318"/>
        <v>-</v>
      </c>
      <c r="FC91" s="260" t="str">
        <f t="shared" si="319"/>
        <v>-</v>
      </c>
      <c r="FD91" s="282"/>
      <c r="FE91" s="282"/>
      <c r="FF91" s="301" t="str">
        <f t="shared" si="320"/>
        <v>-</v>
      </c>
      <c r="FG91" s="259" t="str">
        <f t="shared" si="321"/>
        <v>-</v>
      </c>
      <c r="FH91" s="259" t="str">
        <f t="shared" si="322"/>
        <v>-</v>
      </c>
      <c r="FI91" s="259" t="str">
        <f t="shared" si="323"/>
        <v>-</v>
      </c>
      <c r="FJ91" s="259" t="str">
        <f t="shared" si="324"/>
        <v>-</v>
      </c>
      <c r="FK91" s="260" t="str">
        <f t="shared" si="325"/>
        <v>-</v>
      </c>
      <c r="FL91" s="282"/>
      <c r="FM91" s="282"/>
      <c r="FN91" s="301" t="str">
        <f t="shared" si="326"/>
        <v>-</v>
      </c>
      <c r="FO91" s="259" t="str">
        <f t="shared" si="327"/>
        <v>-</v>
      </c>
      <c r="FP91" s="259" t="str">
        <f t="shared" si="328"/>
        <v>-</v>
      </c>
      <c r="FQ91" s="259" t="str">
        <f t="shared" si="329"/>
        <v>-</v>
      </c>
      <c r="FR91" s="259" t="str">
        <f t="shared" si="330"/>
        <v>-</v>
      </c>
      <c r="FS91" s="260" t="str">
        <f t="shared" si="331"/>
        <v>-</v>
      </c>
      <c r="FT91" s="282"/>
      <c r="FU91" s="282"/>
      <c r="FV91" s="301" t="str">
        <f t="shared" si="332"/>
        <v>-</v>
      </c>
      <c r="FW91" s="259" t="str">
        <f t="shared" si="333"/>
        <v>-</v>
      </c>
      <c r="FX91" s="259" t="str">
        <f t="shared" si="334"/>
        <v>-</v>
      </c>
      <c r="FY91" s="259" t="str">
        <f t="shared" si="335"/>
        <v>-</v>
      </c>
      <c r="FZ91" s="259" t="str">
        <f t="shared" si="336"/>
        <v>-</v>
      </c>
      <c r="GA91" s="260" t="str">
        <f t="shared" si="337"/>
        <v>-</v>
      </c>
      <c r="GB91" s="282"/>
      <c r="GC91" s="282"/>
      <c r="GD91" s="301" t="str">
        <f t="shared" si="338"/>
        <v>-</v>
      </c>
      <c r="GE91" s="259" t="str">
        <f t="shared" si="339"/>
        <v>-</v>
      </c>
      <c r="GF91" s="259" t="str">
        <f t="shared" si="340"/>
        <v>-</v>
      </c>
      <c r="GG91" s="259" t="str">
        <f t="shared" si="341"/>
        <v>-</v>
      </c>
      <c r="GH91" s="259" t="str">
        <f t="shared" si="342"/>
        <v>-</v>
      </c>
      <c r="GI91" s="260" t="str">
        <f t="shared" si="343"/>
        <v>-</v>
      </c>
      <c r="GJ91" s="282"/>
      <c r="GK91" s="282"/>
      <c r="GL91" s="301" t="str">
        <f t="shared" si="344"/>
        <v>-</v>
      </c>
      <c r="GM91" s="259" t="str">
        <f t="shared" si="345"/>
        <v>-</v>
      </c>
      <c r="GN91" s="259" t="str">
        <f t="shared" si="346"/>
        <v>-</v>
      </c>
      <c r="GO91" s="259" t="str">
        <f t="shared" si="347"/>
        <v>-</v>
      </c>
      <c r="GP91" s="259" t="str">
        <f t="shared" si="348"/>
        <v>-</v>
      </c>
      <c r="GQ91" s="260" t="str">
        <f t="shared" si="349"/>
        <v>-</v>
      </c>
      <c r="GR91" s="282"/>
      <c r="GS91" s="282"/>
      <c r="GT91" s="301" t="str">
        <f t="shared" si="350"/>
        <v>-</v>
      </c>
      <c r="GU91" s="259" t="str">
        <f t="shared" si="351"/>
        <v>-</v>
      </c>
      <c r="GV91" s="259" t="str">
        <f t="shared" si="352"/>
        <v>-</v>
      </c>
      <c r="GW91" s="259" t="str">
        <f t="shared" si="353"/>
        <v>-</v>
      </c>
      <c r="GX91" s="259" t="str">
        <f t="shared" si="354"/>
        <v>-</v>
      </c>
      <c r="GY91" s="260" t="str">
        <f t="shared" si="355"/>
        <v>-</v>
      </c>
      <c r="GZ91" s="282"/>
      <c r="HA91" s="282"/>
      <c r="HB91" s="301" t="str">
        <f t="shared" si="356"/>
        <v>-</v>
      </c>
      <c r="HC91" s="259" t="str">
        <f t="shared" si="357"/>
        <v>-</v>
      </c>
      <c r="HD91" s="259" t="str">
        <f t="shared" si="358"/>
        <v>-</v>
      </c>
      <c r="HE91" s="259" t="str">
        <f t="shared" si="359"/>
        <v>-</v>
      </c>
      <c r="HF91" s="259" t="str">
        <f t="shared" si="360"/>
        <v>-</v>
      </c>
      <c r="HG91" s="260" t="str">
        <f t="shared" si="361"/>
        <v>-</v>
      </c>
      <c r="HH91" s="282"/>
      <c r="HI91" s="282"/>
      <c r="HJ91" s="301" t="str">
        <f t="shared" si="362"/>
        <v>-</v>
      </c>
      <c r="HK91" s="259" t="str">
        <f t="shared" si="363"/>
        <v>-</v>
      </c>
      <c r="HL91" s="260" t="str">
        <f t="shared" si="364"/>
        <v>-</v>
      </c>
      <c r="HM91" s="428" t="str">
        <f t="shared" si="365"/>
        <v>-</v>
      </c>
      <c r="HN91" s="429" t="str">
        <f t="shared" si="366"/>
        <v>-</v>
      </c>
      <c r="HO91" s="429" t="str">
        <f t="shared" si="367"/>
        <v>-</v>
      </c>
      <c r="HP91" s="429" t="str">
        <f t="shared" si="368"/>
        <v>-</v>
      </c>
      <c r="HQ91" s="429" t="str">
        <f t="shared" si="369"/>
        <v>-</v>
      </c>
      <c r="HR91" s="430" t="str">
        <f t="shared" si="370"/>
        <v>-</v>
      </c>
      <c r="HS91" s="450"/>
      <c r="HT91" s="450"/>
      <c r="HU91" s="428" t="str">
        <f t="shared" si="371"/>
        <v>-</v>
      </c>
      <c r="HV91" s="429" t="str">
        <f t="shared" si="372"/>
        <v>-</v>
      </c>
      <c r="HW91" s="429" t="str">
        <f t="shared" si="373"/>
        <v>-</v>
      </c>
      <c r="HX91" s="429" t="str">
        <f t="shared" si="374"/>
        <v>-</v>
      </c>
      <c r="HY91" s="429" t="str">
        <f t="shared" si="375"/>
        <v>-</v>
      </c>
      <c r="HZ91" s="430" t="str">
        <f t="shared" si="376"/>
        <v>-</v>
      </c>
      <c r="IA91" s="450"/>
      <c r="IB91" s="450"/>
      <c r="IC91" s="428" t="str">
        <f t="shared" si="377"/>
        <v>-</v>
      </c>
      <c r="ID91" s="429" t="str">
        <f t="shared" si="378"/>
        <v>-</v>
      </c>
      <c r="IE91" s="429" t="str">
        <f t="shared" si="379"/>
        <v>-</v>
      </c>
      <c r="IF91" s="429" t="str">
        <f t="shared" si="380"/>
        <v>-</v>
      </c>
      <c r="IG91" s="429" t="str">
        <f t="shared" si="381"/>
        <v>-</v>
      </c>
      <c r="IH91" s="430" t="str">
        <f t="shared" si="382"/>
        <v>-</v>
      </c>
      <c r="II91" s="450"/>
      <c r="IJ91" s="450"/>
      <c r="IK91" s="428" t="str">
        <f t="shared" si="383"/>
        <v>-</v>
      </c>
      <c r="IL91" s="429" t="str">
        <f t="shared" si="384"/>
        <v>-</v>
      </c>
      <c r="IM91" s="429" t="str">
        <f t="shared" si="385"/>
        <v>-</v>
      </c>
      <c r="IN91" s="429" t="str">
        <f t="shared" si="386"/>
        <v>-</v>
      </c>
      <c r="IO91" s="429" t="str">
        <f t="shared" si="387"/>
        <v>-</v>
      </c>
      <c r="IP91" s="430" t="str">
        <f t="shared" si="388"/>
        <v>-</v>
      </c>
      <c r="IQ91" s="450"/>
      <c r="IR91" s="450"/>
      <c r="IS91" s="428" t="str">
        <f t="shared" si="389"/>
        <v>-</v>
      </c>
      <c r="IT91" s="429" t="str">
        <f t="shared" si="390"/>
        <v>-</v>
      </c>
      <c r="IU91" s="429" t="str">
        <f t="shared" si="391"/>
        <v>-</v>
      </c>
      <c r="IV91" s="429" t="str">
        <f t="shared" si="392"/>
        <v>-</v>
      </c>
      <c r="IW91" s="429" t="str">
        <f t="shared" si="393"/>
        <v>-</v>
      </c>
      <c r="IX91" s="430" t="str">
        <f t="shared" si="394"/>
        <v>-</v>
      </c>
      <c r="IY91" s="450"/>
      <c r="IZ91" s="450"/>
      <c r="JA91" s="428" t="str">
        <f t="shared" si="395"/>
        <v>-</v>
      </c>
      <c r="JB91" s="429" t="str">
        <f t="shared" si="396"/>
        <v>-</v>
      </c>
      <c r="JC91" s="429" t="str">
        <f t="shared" si="397"/>
        <v>-</v>
      </c>
      <c r="JD91" s="429" t="str">
        <f t="shared" si="398"/>
        <v>-</v>
      </c>
      <c r="JE91" s="429" t="str">
        <f t="shared" si="399"/>
        <v>-</v>
      </c>
      <c r="JF91" s="430" t="str">
        <f t="shared" si="400"/>
        <v>-</v>
      </c>
      <c r="JG91" s="450"/>
      <c r="JH91" s="450"/>
      <c r="JI91" s="428" t="str">
        <f t="shared" si="401"/>
        <v>-</v>
      </c>
      <c r="JJ91" s="429" t="str">
        <f t="shared" si="402"/>
        <v>-</v>
      </c>
      <c r="JK91" s="429" t="str">
        <f t="shared" si="403"/>
        <v>-</v>
      </c>
      <c r="JL91" s="429" t="str">
        <f t="shared" si="404"/>
        <v>-</v>
      </c>
      <c r="JM91" s="429" t="str">
        <f t="shared" si="405"/>
        <v>-</v>
      </c>
      <c r="JN91" s="430" t="str">
        <f t="shared" si="406"/>
        <v>-</v>
      </c>
      <c r="JO91" s="450"/>
      <c r="JP91" s="450"/>
      <c r="JQ91" s="428" t="str">
        <f t="shared" si="407"/>
        <v>-</v>
      </c>
      <c r="JR91" s="429" t="str">
        <f t="shared" si="408"/>
        <v>-</v>
      </c>
      <c r="JS91" s="429" t="str">
        <f t="shared" si="409"/>
        <v>-</v>
      </c>
      <c r="JT91" s="429" t="str">
        <f t="shared" si="410"/>
        <v>-</v>
      </c>
      <c r="JU91" s="429" t="str">
        <f t="shared" si="411"/>
        <v>-</v>
      </c>
      <c r="JV91" s="430" t="str">
        <f t="shared" si="412"/>
        <v>-</v>
      </c>
      <c r="JW91" s="450"/>
      <c r="JX91" s="450"/>
      <c r="JY91" s="428" t="str">
        <f t="shared" si="413"/>
        <v>-</v>
      </c>
      <c r="JZ91" s="429" t="str">
        <f t="shared" si="414"/>
        <v>-</v>
      </c>
      <c r="KA91" s="430" t="str">
        <f t="shared" si="415"/>
        <v>-</v>
      </c>
      <c r="KB91" s="172"/>
      <c r="KC91" s="355"/>
      <c r="KD91" s="355"/>
      <c r="KE91" s="355"/>
      <c r="KF91" s="355"/>
      <c r="KG91" s="355"/>
      <c r="KH91" s="355"/>
      <c r="KI91" s="358"/>
      <c r="KJ91" s="358"/>
      <c r="KK91" s="358"/>
      <c r="KL91" s="358"/>
      <c r="KM91" s="358"/>
      <c r="KN91" s="358"/>
      <c r="KO91" s="358"/>
      <c r="KP91" s="358"/>
      <c r="KQ91" s="358"/>
      <c r="KR91" s="358"/>
      <c r="KS91" s="358"/>
      <c r="KT91" s="358"/>
      <c r="KU91" s="358"/>
      <c r="KV91" s="358"/>
      <c r="KW91" s="358"/>
      <c r="KX91" s="358"/>
      <c r="KY91" s="358"/>
      <c r="KZ91" s="358"/>
      <c r="LA91" s="358"/>
      <c r="LB91" s="358"/>
      <c r="LC91" s="358"/>
      <c r="LD91" s="358"/>
      <c r="LE91" s="358"/>
      <c r="LF91" s="358"/>
      <c r="LG91" s="358"/>
      <c r="LH91" s="358"/>
      <c r="LI91" s="358"/>
      <c r="LJ91" s="358"/>
      <c r="LK91" s="358"/>
      <c r="LL91" s="358"/>
      <c r="LM91" s="358"/>
      <c r="LN91" s="358"/>
      <c r="LO91" s="358"/>
      <c r="LP91" s="358"/>
      <c r="LQ91" s="358"/>
      <c r="LR91" s="358"/>
      <c r="LS91" s="344"/>
      <c r="LT91" s="344"/>
      <c r="LU91" s="344"/>
      <c r="LV91" s="344"/>
      <c r="LW91" s="344"/>
      <c r="LX91" s="344"/>
      <c r="LY91" s="358"/>
      <c r="LZ91" s="358"/>
      <c r="MA91" s="405"/>
    </row>
    <row r="92" spans="1:339" x14ac:dyDescent="0.2">
      <c r="A92" s="310" t="s">
        <v>320</v>
      </c>
      <c r="B92" s="172">
        <v>0</v>
      </c>
      <c r="C92" s="172">
        <v>0</v>
      </c>
      <c r="D92" s="172" t="s">
        <v>339</v>
      </c>
      <c r="E92" s="172"/>
      <c r="F92" s="173"/>
      <c r="G92" s="218" t="s">
        <v>88</v>
      </c>
      <c r="H92" s="348"/>
      <c r="I92" s="349"/>
      <c r="J92" s="362"/>
      <c r="K92" s="362"/>
      <c r="L92" s="362"/>
      <c r="M92" s="362"/>
      <c r="N92" s="362"/>
      <c r="O92" s="363"/>
      <c r="P92" s="388"/>
      <c r="Q92" s="389"/>
      <c r="R92" s="362"/>
      <c r="S92" s="362"/>
      <c r="T92" s="362"/>
      <c r="U92" s="362"/>
      <c r="V92" s="362"/>
      <c r="W92" s="363"/>
      <c r="X92" s="388"/>
      <c r="Y92" s="389"/>
      <c r="Z92" s="362"/>
      <c r="AA92" s="362"/>
      <c r="AB92" s="362"/>
      <c r="AC92" s="362"/>
      <c r="AD92" s="362"/>
      <c r="AE92" s="363"/>
      <c r="AF92" s="388"/>
      <c r="AG92" s="389"/>
      <c r="AH92" s="362"/>
      <c r="AI92" s="362"/>
      <c r="AJ92" s="362"/>
      <c r="AK92" s="362"/>
      <c r="AL92" s="362"/>
      <c r="AM92" s="363"/>
      <c r="AN92" s="388"/>
      <c r="AO92" s="389"/>
      <c r="AP92" s="362"/>
      <c r="AQ92" s="362"/>
      <c r="AR92" s="362"/>
      <c r="AS92" s="362"/>
      <c r="AT92" s="362"/>
      <c r="AU92" s="363"/>
      <c r="AV92" s="388"/>
      <c r="AW92" s="389"/>
      <c r="AX92" s="220"/>
      <c r="AY92" s="220"/>
      <c r="AZ92" s="220"/>
      <c r="BA92" s="220"/>
      <c r="BB92" s="220"/>
      <c r="BC92" s="221"/>
      <c r="BD92" s="388"/>
      <c r="BE92" s="389"/>
      <c r="BF92" s="396"/>
      <c r="BG92" s="396"/>
      <c r="BH92" s="396"/>
      <c r="BI92" s="396"/>
      <c r="BJ92" s="396"/>
      <c r="BK92" s="397"/>
      <c r="BL92" s="388"/>
      <c r="BM92" s="349"/>
      <c r="BN92" s="349"/>
      <c r="BO92" s="349"/>
      <c r="BP92" s="349"/>
      <c r="BQ92" s="349"/>
      <c r="BR92" s="349"/>
      <c r="BS92" s="481"/>
      <c r="BT92" s="388"/>
      <c r="BU92" s="389"/>
      <c r="BV92" s="396"/>
      <c r="BW92" s="396"/>
      <c r="BX92" s="397"/>
      <c r="BY92" s="216">
        <v>1413879</v>
      </c>
      <c r="BZ92" s="208">
        <v>1519632</v>
      </c>
      <c r="CA92" s="208">
        <v>2933511</v>
      </c>
      <c r="CB92" s="208">
        <v>1497473</v>
      </c>
      <c r="CC92" s="208">
        <v>1603070</v>
      </c>
      <c r="CD92" s="284">
        <v>3100543</v>
      </c>
      <c r="CE92" s="282"/>
      <c r="CF92" s="282"/>
      <c r="CG92" s="226" t="str">
        <f t="shared" si="263"/>
        <v>-</v>
      </c>
      <c r="CH92" s="227" t="str">
        <f t="shared" si="264"/>
        <v>-</v>
      </c>
      <c r="CI92" s="227" t="str">
        <f t="shared" si="265"/>
        <v>-</v>
      </c>
      <c r="CJ92" s="227" t="str">
        <f t="shared" si="266"/>
        <v>-</v>
      </c>
      <c r="CK92" s="227" t="str">
        <f t="shared" si="267"/>
        <v>-</v>
      </c>
      <c r="CL92" s="228" t="str">
        <f t="shared" si="268"/>
        <v>-</v>
      </c>
      <c r="CM92" s="282"/>
      <c r="CN92" s="282"/>
      <c r="CO92" s="226" t="str">
        <f t="shared" si="269"/>
        <v>-</v>
      </c>
      <c r="CP92" s="227" t="str">
        <f t="shared" si="270"/>
        <v>-</v>
      </c>
      <c r="CQ92" s="227" t="str">
        <f t="shared" si="271"/>
        <v>-</v>
      </c>
      <c r="CR92" s="227" t="str">
        <f t="shared" si="272"/>
        <v>-</v>
      </c>
      <c r="CS92" s="227" t="str">
        <f t="shared" si="273"/>
        <v>-</v>
      </c>
      <c r="CT92" s="228" t="str">
        <f t="shared" si="274"/>
        <v>-</v>
      </c>
      <c r="CU92" s="282"/>
      <c r="CV92" s="282"/>
      <c r="CW92" s="292" t="str">
        <f t="shared" si="275"/>
        <v>-</v>
      </c>
      <c r="CX92" s="234" t="str">
        <f t="shared" si="276"/>
        <v>-</v>
      </c>
      <c r="CY92" s="234" t="str">
        <f t="shared" si="277"/>
        <v>-</v>
      </c>
      <c r="CZ92" s="234" t="str">
        <f t="shared" si="278"/>
        <v>-</v>
      </c>
      <c r="DA92" s="234" t="str">
        <f t="shared" si="279"/>
        <v>-</v>
      </c>
      <c r="DB92" s="235" t="str">
        <f t="shared" si="280"/>
        <v>-</v>
      </c>
      <c r="DC92" s="282"/>
      <c r="DD92" s="282"/>
      <c r="DE92" s="226" t="str">
        <f t="shared" si="281"/>
        <v>-</v>
      </c>
      <c r="DF92" s="227" t="str">
        <f t="shared" si="282"/>
        <v>-</v>
      </c>
      <c r="DG92" s="227" t="str">
        <f t="shared" si="283"/>
        <v>-</v>
      </c>
      <c r="DH92" s="227" t="str">
        <f t="shared" si="284"/>
        <v>-</v>
      </c>
      <c r="DI92" s="227" t="str">
        <f t="shared" si="285"/>
        <v>-</v>
      </c>
      <c r="DJ92" s="228" t="str">
        <f t="shared" si="286"/>
        <v>-</v>
      </c>
      <c r="DK92" s="282"/>
      <c r="DL92" s="282"/>
      <c r="DM92" s="226" t="str">
        <f t="shared" si="287"/>
        <v>-</v>
      </c>
      <c r="DN92" s="227" t="str">
        <f t="shared" si="288"/>
        <v>-</v>
      </c>
      <c r="DO92" s="227" t="str">
        <f t="shared" si="289"/>
        <v>-</v>
      </c>
      <c r="DP92" s="227" t="str">
        <f t="shared" si="290"/>
        <v>-</v>
      </c>
      <c r="DQ92" s="227" t="str">
        <f t="shared" si="291"/>
        <v>-</v>
      </c>
      <c r="DR92" s="228" t="str">
        <f t="shared" si="292"/>
        <v>-</v>
      </c>
      <c r="DS92" s="282"/>
      <c r="DT92" s="282"/>
      <c r="DU92" s="226" t="str">
        <f t="shared" si="293"/>
        <v>-</v>
      </c>
      <c r="DV92" s="227" t="str">
        <f t="shared" si="294"/>
        <v>-</v>
      </c>
      <c r="DW92" s="227" t="str">
        <f t="shared" si="295"/>
        <v>-</v>
      </c>
      <c r="DX92" s="227" t="str">
        <f t="shared" si="296"/>
        <v>-</v>
      </c>
      <c r="DY92" s="227" t="str">
        <f t="shared" si="297"/>
        <v>-</v>
      </c>
      <c r="DZ92" s="228" t="str">
        <f t="shared" si="298"/>
        <v>-</v>
      </c>
      <c r="EA92" s="282"/>
      <c r="EB92" s="282"/>
      <c r="EC92" s="226" t="str">
        <f t="shared" si="299"/>
        <v>-</v>
      </c>
      <c r="ED92" s="227" t="str">
        <f t="shared" si="300"/>
        <v>-</v>
      </c>
      <c r="EE92" s="227" t="str">
        <f t="shared" si="301"/>
        <v>-</v>
      </c>
      <c r="EF92" s="227" t="str">
        <f t="shared" si="302"/>
        <v>-</v>
      </c>
      <c r="EG92" s="227" t="str">
        <f t="shared" si="303"/>
        <v>-</v>
      </c>
      <c r="EH92" s="228" t="str">
        <f t="shared" si="304"/>
        <v>-</v>
      </c>
      <c r="EI92" s="282"/>
      <c r="EJ92" s="282"/>
      <c r="EK92" s="226" t="str">
        <f t="shared" si="305"/>
        <v>-</v>
      </c>
      <c r="EL92" s="227" t="str">
        <f t="shared" si="306"/>
        <v>-</v>
      </c>
      <c r="EM92" s="227" t="str">
        <f t="shared" si="307"/>
        <v>-</v>
      </c>
      <c r="EN92" s="227" t="str">
        <f t="shared" si="308"/>
        <v>-</v>
      </c>
      <c r="EO92" s="227" t="str">
        <f t="shared" si="309"/>
        <v>-</v>
      </c>
      <c r="EP92" s="228" t="str">
        <f t="shared" si="310"/>
        <v>-</v>
      </c>
      <c r="EQ92" s="282"/>
      <c r="ER92" s="282"/>
      <c r="ES92" s="226" t="str">
        <f t="shared" si="311"/>
        <v>-</v>
      </c>
      <c r="ET92" s="227" t="str">
        <f t="shared" si="312"/>
        <v>-</v>
      </c>
      <c r="EU92" s="228" t="str">
        <f t="shared" si="313"/>
        <v>-</v>
      </c>
      <c r="EV92" s="282"/>
      <c r="EW92" s="282"/>
      <c r="EX92" s="301" t="str">
        <f t="shared" si="314"/>
        <v>-</v>
      </c>
      <c r="EY92" s="259" t="str">
        <f t="shared" si="315"/>
        <v>-</v>
      </c>
      <c r="EZ92" s="259" t="str">
        <f t="shared" si="316"/>
        <v>-</v>
      </c>
      <c r="FA92" s="259" t="str">
        <f t="shared" si="317"/>
        <v>-</v>
      </c>
      <c r="FB92" s="259" t="str">
        <f t="shared" si="318"/>
        <v>-</v>
      </c>
      <c r="FC92" s="260" t="str">
        <f t="shared" si="319"/>
        <v>-</v>
      </c>
      <c r="FD92" s="282"/>
      <c r="FE92" s="282"/>
      <c r="FF92" s="301" t="str">
        <f t="shared" si="320"/>
        <v>-</v>
      </c>
      <c r="FG92" s="259" t="str">
        <f t="shared" si="321"/>
        <v>-</v>
      </c>
      <c r="FH92" s="259" t="str">
        <f t="shared" si="322"/>
        <v>-</v>
      </c>
      <c r="FI92" s="259" t="str">
        <f t="shared" si="323"/>
        <v>-</v>
      </c>
      <c r="FJ92" s="259" t="str">
        <f t="shared" si="324"/>
        <v>-</v>
      </c>
      <c r="FK92" s="260" t="str">
        <f t="shared" si="325"/>
        <v>-</v>
      </c>
      <c r="FL92" s="282"/>
      <c r="FM92" s="282"/>
      <c r="FN92" s="301" t="str">
        <f t="shared" si="326"/>
        <v>-</v>
      </c>
      <c r="FO92" s="259" t="str">
        <f t="shared" si="327"/>
        <v>-</v>
      </c>
      <c r="FP92" s="259" t="str">
        <f t="shared" si="328"/>
        <v>-</v>
      </c>
      <c r="FQ92" s="259" t="str">
        <f t="shared" si="329"/>
        <v>-</v>
      </c>
      <c r="FR92" s="259" t="str">
        <f t="shared" si="330"/>
        <v>-</v>
      </c>
      <c r="FS92" s="260" t="str">
        <f t="shared" si="331"/>
        <v>-</v>
      </c>
      <c r="FT92" s="282"/>
      <c r="FU92" s="282"/>
      <c r="FV92" s="301" t="str">
        <f t="shared" si="332"/>
        <v>-</v>
      </c>
      <c r="FW92" s="259" t="str">
        <f t="shared" si="333"/>
        <v>-</v>
      </c>
      <c r="FX92" s="259" t="str">
        <f t="shared" si="334"/>
        <v>-</v>
      </c>
      <c r="FY92" s="259" t="str">
        <f t="shared" si="335"/>
        <v>-</v>
      </c>
      <c r="FZ92" s="259" t="str">
        <f t="shared" si="336"/>
        <v>-</v>
      </c>
      <c r="GA92" s="260" t="str">
        <f t="shared" si="337"/>
        <v>-</v>
      </c>
      <c r="GB92" s="282"/>
      <c r="GC92" s="282"/>
      <c r="GD92" s="301" t="str">
        <f t="shared" si="338"/>
        <v>-</v>
      </c>
      <c r="GE92" s="259" t="str">
        <f t="shared" si="339"/>
        <v>-</v>
      </c>
      <c r="GF92" s="259" t="str">
        <f t="shared" si="340"/>
        <v>-</v>
      </c>
      <c r="GG92" s="259" t="str">
        <f t="shared" si="341"/>
        <v>-</v>
      </c>
      <c r="GH92" s="259" t="str">
        <f t="shared" si="342"/>
        <v>-</v>
      </c>
      <c r="GI92" s="260" t="str">
        <f t="shared" si="343"/>
        <v>-</v>
      </c>
      <c r="GJ92" s="282"/>
      <c r="GK92" s="282"/>
      <c r="GL92" s="301" t="str">
        <f t="shared" si="344"/>
        <v>-</v>
      </c>
      <c r="GM92" s="259" t="str">
        <f t="shared" si="345"/>
        <v>-</v>
      </c>
      <c r="GN92" s="259" t="str">
        <f t="shared" si="346"/>
        <v>-</v>
      </c>
      <c r="GO92" s="259" t="str">
        <f t="shared" si="347"/>
        <v>-</v>
      </c>
      <c r="GP92" s="259" t="str">
        <f t="shared" si="348"/>
        <v>-</v>
      </c>
      <c r="GQ92" s="260" t="str">
        <f t="shared" si="349"/>
        <v>-</v>
      </c>
      <c r="GR92" s="282"/>
      <c r="GS92" s="282"/>
      <c r="GT92" s="301" t="str">
        <f t="shared" si="350"/>
        <v>-</v>
      </c>
      <c r="GU92" s="259" t="str">
        <f t="shared" si="351"/>
        <v>-</v>
      </c>
      <c r="GV92" s="259" t="str">
        <f t="shared" si="352"/>
        <v>-</v>
      </c>
      <c r="GW92" s="259" t="str">
        <f t="shared" si="353"/>
        <v>-</v>
      </c>
      <c r="GX92" s="259" t="str">
        <f t="shared" si="354"/>
        <v>-</v>
      </c>
      <c r="GY92" s="260" t="str">
        <f t="shared" si="355"/>
        <v>-</v>
      </c>
      <c r="GZ92" s="282"/>
      <c r="HA92" s="282"/>
      <c r="HB92" s="301" t="str">
        <f t="shared" si="356"/>
        <v>-</v>
      </c>
      <c r="HC92" s="259" t="str">
        <f t="shared" si="357"/>
        <v>-</v>
      </c>
      <c r="HD92" s="259" t="str">
        <f t="shared" si="358"/>
        <v>-</v>
      </c>
      <c r="HE92" s="259" t="str">
        <f t="shared" si="359"/>
        <v>-</v>
      </c>
      <c r="HF92" s="259" t="str">
        <f t="shared" si="360"/>
        <v>-</v>
      </c>
      <c r="HG92" s="260" t="str">
        <f t="shared" si="361"/>
        <v>-</v>
      </c>
      <c r="HH92" s="282"/>
      <c r="HI92" s="282"/>
      <c r="HJ92" s="301" t="str">
        <f t="shared" si="362"/>
        <v>-</v>
      </c>
      <c r="HK92" s="259" t="str">
        <f t="shared" si="363"/>
        <v>-</v>
      </c>
      <c r="HL92" s="260" t="str">
        <f t="shared" si="364"/>
        <v>-</v>
      </c>
      <c r="HM92" s="428" t="str">
        <f t="shared" si="365"/>
        <v>-</v>
      </c>
      <c r="HN92" s="429" t="str">
        <f t="shared" si="366"/>
        <v>-</v>
      </c>
      <c r="HO92" s="429" t="str">
        <f t="shared" si="367"/>
        <v>-</v>
      </c>
      <c r="HP92" s="429" t="str">
        <f t="shared" si="368"/>
        <v>-</v>
      </c>
      <c r="HQ92" s="429" t="str">
        <f t="shared" si="369"/>
        <v>-</v>
      </c>
      <c r="HR92" s="430" t="str">
        <f t="shared" si="370"/>
        <v>-</v>
      </c>
      <c r="HS92" s="450"/>
      <c r="HT92" s="450"/>
      <c r="HU92" s="428" t="str">
        <f t="shared" si="371"/>
        <v>-</v>
      </c>
      <c r="HV92" s="429" t="str">
        <f t="shared" si="372"/>
        <v>-</v>
      </c>
      <c r="HW92" s="429" t="str">
        <f t="shared" si="373"/>
        <v>-</v>
      </c>
      <c r="HX92" s="429" t="str">
        <f t="shared" si="374"/>
        <v>-</v>
      </c>
      <c r="HY92" s="429" t="str">
        <f t="shared" si="375"/>
        <v>-</v>
      </c>
      <c r="HZ92" s="430" t="str">
        <f t="shared" si="376"/>
        <v>-</v>
      </c>
      <c r="IA92" s="450"/>
      <c r="IB92" s="450"/>
      <c r="IC92" s="428" t="str">
        <f t="shared" si="377"/>
        <v>-</v>
      </c>
      <c r="ID92" s="429" t="str">
        <f t="shared" si="378"/>
        <v>-</v>
      </c>
      <c r="IE92" s="429" t="str">
        <f t="shared" si="379"/>
        <v>-</v>
      </c>
      <c r="IF92" s="429" t="str">
        <f t="shared" si="380"/>
        <v>-</v>
      </c>
      <c r="IG92" s="429" t="str">
        <f t="shared" si="381"/>
        <v>-</v>
      </c>
      <c r="IH92" s="430" t="str">
        <f t="shared" si="382"/>
        <v>-</v>
      </c>
      <c r="II92" s="450"/>
      <c r="IJ92" s="450"/>
      <c r="IK92" s="428" t="str">
        <f t="shared" si="383"/>
        <v>-</v>
      </c>
      <c r="IL92" s="429" t="str">
        <f t="shared" si="384"/>
        <v>-</v>
      </c>
      <c r="IM92" s="429" t="str">
        <f t="shared" si="385"/>
        <v>-</v>
      </c>
      <c r="IN92" s="429" t="str">
        <f t="shared" si="386"/>
        <v>-</v>
      </c>
      <c r="IO92" s="429" t="str">
        <f t="shared" si="387"/>
        <v>-</v>
      </c>
      <c r="IP92" s="430" t="str">
        <f t="shared" si="388"/>
        <v>-</v>
      </c>
      <c r="IQ92" s="450"/>
      <c r="IR92" s="450"/>
      <c r="IS92" s="428" t="str">
        <f t="shared" si="389"/>
        <v>-</v>
      </c>
      <c r="IT92" s="429" t="str">
        <f t="shared" si="390"/>
        <v>-</v>
      </c>
      <c r="IU92" s="429" t="str">
        <f t="shared" si="391"/>
        <v>-</v>
      </c>
      <c r="IV92" s="429" t="str">
        <f t="shared" si="392"/>
        <v>-</v>
      </c>
      <c r="IW92" s="429" t="str">
        <f t="shared" si="393"/>
        <v>-</v>
      </c>
      <c r="IX92" s="430" t="str">
        <f t="shared" si="394"/>
        <v>-</v>
      </c>
      <c r="IY92" s="450"/>
      <c r="IZ92" s="450"/>
      <c r="JA92" s="428" t="str">
        <f t="shared" si="395"/>
        <v>-</v>
      </c>
      <c r="JB92" s="429" t="str">
        <f t="shared" si="396"/>
        <v>-</v>
      </c>
      <c r="JC92" s="429" t="str">
        <f t="shared" si="397"/>
        <v>-</v>
      </c>
      <c r="JD92" s="429" t="str">
        <f t="shared" si="398"/>
        <v>-</v>
      </c>
      <c r="JE92" s="429" t="str">
        <f t="shared" si="399"/>
        <v>-</v>
      </c>
      <c r="JF92" s="430" t="str">
        <f t="shared" si="400"/>
        <v>-</v>
      </c>
      <c r="JG92" s="450"/>
      <c r="JH92" s="450"/>
      <c r="JI92" s="428" t="str">
        <f t="shared" si="401"/>
        <v>-</v>
      </c>
      <c r="JJ92" s="429" t="str">
        <f t="shared" si="402"/>
        <v>-</v>
      </c>
      <c r="JK92" s="429" t="str">
        <f t="shared" si="403"/>
        <v>-</v>
      </c>
      <c r="JL92" s="429" t="str">
        <f t="shared" si="404"/>
        <v>-</v>
      </c>
      <c r="JM92" s="429" t="str">
        <f t="shared" si="405"/>
        <v>-</v>
      </c>
      <c r="JN92" s="430" t="str">
        <f t="shared" si="406"/>
        <v>-</v>
      </c>
      <c r="JO92" s="450"/>
      <c r="JP92" s="450"/>
      <c r="JQ92" s="428" t="str">
        <f t="shared" si="407"/>
        <v>-</v>
      </c>
      <c r="JR92" s="429" t="str">
        <f t="shared" si="408"/>
        <v>-</v>
      </c>
      <c r="JS92" s="429" t="str">
        <f t="shared" si="409"/>
        <v>-</v>
      </c>
      <c r="JT92" s="429" t="str">
        <f t="shared" si="410"/>
        <v>-</v>
      </c>
      <c r="JU92" s="429" t="str">
        <f t="shared" si="411"/>
        <v>-</v>
      </c>
      <c r="JV92" s="430" t="str">
        <f t="shared" si="412"/>
        <v>-</v>
      </c>
      <c r="JW92" s="450"/>
      <c r="JX92" s="450"/>
      <c r="JY92" s="428" t="str">
        <f t="shared" si="413"/>
        <v>-</v>
      </c>
      <c r="JZ92" s="429" t="str">
        <f t="shared" si="414"/>
        <v>-</v>
      </c>
      <c r="KA92" s="430" t="str">
        <f t="shared" si="415"/>
        <v>-</v>
      </c>
      <c r="KB92" s="172"/>
      <c r="KC92" s="355"/>
      <c r="KD92" s="355"/>
      <c r="KE92" s="355"/>
      <c r="KF92" s="355"/>
      <c r="KG92" s="355"/>
      <c r="KH92" s="355"/>
      <c r="KI92" s="358"/>
      <c r="KJ92" s="358"/>
      <c r="KK92" s="358"/>
      <c r="KL92" s="358"/>
      <c r="KM92" s="358"/>
      <c r="KN92" s="358"/>
      <c r="KO92" s="358"/>
      <c r="KP92" s="358"/>
      <c r="KQ92" s="358"/>
      <c r="KR92" s="358"/>
      <c r="KS92" s="358"/>
      <c r="KT92" s="358"/>
      <c r="KU92" s="358"/>
      <c r="KV92" s="358"/>
      <c r="KW92" s="358"/>
      <c r="KX92" s="358"/>
      <c r="KY92" s="358"/>
      <c r="KZ92" s="358"/>
      <c r="LA92" s="358"/>
      <c r="LB92" s="358"/>
      <c r="LC92" s="358"/>
      <c r="LD92" s="358"/>
      <c r="LE92" s="358"/>
      <c r="LF92" s="358"/>
      <c r="LG92" s="358"/>
      <c r="LH92" s="358"/>
      <c r="LI92" s="358"/>
      <c r="LJ92" s="358"/>
      <c r="LK92" s="358"/>
      <c r="LL92" s="358"/>
      <c r="LM92" s="358"/>
      <c r="LN92" s="358"/>
      <c r="LO92" s="358"/>
      <c r="LP92" s="358"/>
      <c r="LQ92" s="358"/>
      <c r="LR92" s="358"/>
      <c r="LS92" s="344"/>
      <c r="LT92" s="344"/>
      <c r="LU92" s="344"/>
      <c r="LV92" s="344"/>
      <c r="LW92" s="344"/>
      <c r="LX92" s="344"/>
      <c r="LY92" s="358"/>
      <c r="LZ92" s="358"/>
      <c r="MA92" s="405"/>
    </row>
    <row r="93" spans="1:339" x14ac:dyDescent="0.2">
      <c r="A93" s="310" t="s">
        <v>320</v>
      </c>
      <c r="B93" s="172">
        <v>0</v>
      </c>
      <c r="C93" s="172">
        <v>0</v>
      </c>
      <c r="D93" s="172" t="s">
        <v>339</v>
      </c>
      <c r="E93" s="172"/>
      <c r="F93" s="173"/>
      <c r="G93" s="218" t="s">
        <v>90</v>
      </c>
      <c r="H93" s="348"/>
      <c r="I93" s="349"/>
      <c r="J93" s="362"/>
      <c r="K93" s="362"/>
      <c r="L93" s="362"/>
      <c r="M93" s="362"/>
      <c r="N93" s="362"/>
      <c r="O93" s="363"/>
      <c r="P93" s="388"/>
      <c r="Q93" s="389"/>
      <c r="R93" s="362"/>
      <c r="S93" s="362"/>
      <c r="T93" s="362"/>
      <c r="U93" s="362"/>
      <c r="V93" s="362"/>
      <c r="W93" s="363"/>
      <c r="X93" s="388"/>
      <c r="Y93" s="389"/>
      <c r="Z93" s="362"/>
      <c r="AA93" s="362"/>
      <c r="AB93" s="362"/>
      <c r="AC93" s="362"/>
      <c r="AD93" s="362"/>
      <c r="AE93" s="363"/>
      <c r="AF93" s="388"/>
      <c r="AG93" s="389"/>
      <c r="AH93" s="362"/>
      <c r="AI93" s="362"/>
      <c r="AJ93" s="362"/>
      <c r="AK93" s="362"/>
      <c r="AL93" s="362"/>
      <c r="AM93" s="363"/>
      <c r="AN93" s="388"/>
      <c r="AO93" s="389"/>
      <c r="AP93" s="362"/>
      <c r="AQ93" s="362"/>
      <c r="AR93" s="362"/>
      <c r="AS93" s="362"/>
      <c r="AT93" s="362"/>
      <c r="AU93" s="363"/>
      <c r="AV93" s="388"/>
      <c r="AW93" s="389"/>
      <c r="AX93" s="220"/>
      <c r="AY93" s="220"/>
      <c r="AZ93" s="220"/>
      <c r="BA93" s="220"/>
      <c r="BB93" s="220"/>
      <c r="BC93" s="221"/>
      <c r="BD93" s="388"/>
      <c r="BE93" s="389"/>
      <c r="BF93" s="396"/>
      <c r="BG93" s="396"/>
      <c r="BH93" s="396"/>
      <c r="BI93" s="396"/>
      <c r="BJ93" s="396"/>
      <c r="BK93" s="397"/>
      <c r="BL93" s="388"/>
      <c r="BM93" s="349"/>
      <c r="BN93" s="349"/>
      <c r="BO93" s="349"/>
      <c r="BP93" s="349"/>
      <c r="BQ93" s="349"/>
      <c r="BR93" s="349"/>
      <c r="BS93" s="481"/>
      <c r="BT93" s="388"/>
      <c r="BU93" s="389"/>
      <c r="BV93" s="396"/>
      <c r="BW93" s="396"/>
      <c r="BX93" s="397"/>
      <c r="BY93" s="216">
        <v>2920922</v>
      </c>
      <c r="BZ93" s="208">
        <v>3030060</v>
      </c>
      <c r="CA93" s="208">
        <v>5950982</v>
      </c>
      <c r="CB93" s="208">
        <v>3066762</v>
      </c>
      <c r="CC93" s="208">
        <v>3174834</v>
      </c>
      <c r="CD93" s="284">
        <v>6241596</v>
      </c>
      <c r="CE93" s="282"/>
      <c r="CF93" s="282"/>
      <c r="CG93" s="226" t="str">
        <f t="shared" si="263"/>
        <v>-</v>
      </c>
      <c r="CH93" s="227" t="str">
        <f t="shared" si="264"/>
        <v>-</v>
      </c>
      <c r="CI93" s="227" t="str">
        <f t="shared" si="265"/>
        <v>-</v>
      </c>
      <c r="CJ93" s="227" t="str">
        <f t="shared" si="266"/>
        <v>-</v>
      </c>
      <c r="CK93" s="227" t="str">
        <f t="shared" si="267"/>
        <v>-</v>
      </c>
      <c r="CL93" s="228" t="str">
        <f t="shared" si="268"/>
        <v>-</v>
      </c>
      <c r="CM93" s="282"/>
      <c r="CN93" s="282"/>
      <c r="CO93" s="226" t="str">
        <f t="shared" si="269"/>
        <v>-</v>
      </c>
      <c r="CP93" s="227" t="str">
        <f t="shared" si="270"/>
        <v>-</v>
      </c>
      <c r="CQ93" s="227" t="str">
        <f t="shared" si="271"/>
        <v>-</v>
      </c>
      <c r="CR93" s="227" t="str">
        <f t="shared" si="272"/>
        <v>-</v>
      </c>
      <c r="CS93" s="227" t="str">
        <f t="shared" si="273"/>
        <v>-</v>
      </c>
      <c r="CT93" s="228" t="str">
        <f t="shared" si="274"/>
        <v>-</v>
      </c>
      <c r="CU93" s="282"/>
      <c r="CV93" s="282"/>
      <c r="CW93" s="292" t="str">
        <f t="shared" si="275"/>
        <v>-</v>
      </c>
      <c r="CX93" s="234" t="str">
        <f t="shared" si="276"/>
        <v>-</v>
      </c>
      <c r="CY93" s="234" t="str">
        <f t="shared" si="277"/>
        <v>-</v>
      </c>
      <c r="CZ93" s="234" t="str">
        <f t="shared" si="278"/>
        <v>-</v>
      </c>
      <c r="DA93" s="234" t="str">
        <f t="shared" si="279"/>
        <v>-</v>
      </c>
      <c r="DB93" s="235" t="str">
        <f t="shared" si="280"/>
        <v>-</v>
      </c>
      <c r="DC93" s="282"/>
      <c r="DD93" s="282"/>
      <c r="DE93" s="226" t="str">
        <f t="shared" si="281"/>
        <v>-</v>
      </c>
      <c r="DF93" s="227" t="str">
        <f t="shared" si="282"/>
        <v>-</v>
      </c>
      <c r="DG93" s="227" t="str">
        <f t="shared" si="283"/>
        <v>-</v>
      </c>
      <c r="DH93" s="227" t="str">
        <f t="shared" si="284"/>
        <v>-</v>
      </c>
      <c r="DI93" s="227" t="str">
        <f t="shared" si="285"/>
        <v>-</v>
      </c>
      <c r="DJ93" s="228" t="str">
        <f t="shared" si="286"/>
        <v>-</v>
      </c>
      <c r="DK93" s="282"/>
      <c r="DL93" s="282"/>
      <c r="DM93" s="226" t="str">
        <f t="shared" si="287"/>
        <v>-</v>
      </c>
      <c r="DN93" s="227" t="str">
        <f t="shared" si="288"/>
        <v>-</v>
      </c>
      <c r="DO93" s="227" t="str">
        <f t="shared" si="289"/>
        <v>-</v>
      </c>
      <c r="DP93" s="227" t="str">
        <f t="shared" si="290"/>
        <v>-</v>
      </c>
      <c r="DQ93" s="227" t="str">
        <f t="shared" si="291"/>
        <v>-</v>
      </c>
      <c r="DR93" s="228" t="str">
        <f t="shared" si="292"/>
        <v>-</v>
      </c>
      <c r="DS93" s="282"/>
      <c r="DT93" s="282"/>
      <c r="DU93" s="226" t="str">
        <f t="shared" si="293"/>
        <v>-</v>
      </c>
      <c r="DV93" s="227" t="str">
        <f t="shared" si="294"/>
        <v>-</v>
      </c>
      <c r="DW93" s="227" t="str">
        <f t="shared" si="295"/>
        <v>-</v>
      </c>
      <c r="DX93" s="227" t="str">
        <f t="shared" si="296"/>
        <v>-</v>
      </c>
      <c r="DY93" s="227" t="str">
        <f t="shared" si="297"/>
        <v>-</v>
      </c>
      <c r="DZ93" s="228" t="str">
        <f t="shared" si="298"/>
        <v>-</v>
      </c>
      <c r="EA93" s="282"/>
      <c r="EB93" s="282"/>
      <c r="EC93" s="226" t="str">
        <f t="shared" si="299"/>
        <v>-</v>
      </c>
      <c r="ED93" s="227" t="str">
        <f t="shared" si="300"/>
        <v>-</v>
      </c>
      <c r="EE93" s="227" t="str">
        <f t="shared" si="301"/>
        <v>-</v>
      </c>
      <c r="EF93" s="227" t="str">
        <f t="shared" si="302"/>
        <v>-</v>
      </c>
      <c r="EG93" s="227" t="str">
        <f t="shared" si="303"/>
        <v>-</v>
      </c>
      <c r="EH93" s="228" t="str">
        <f t="shared" si="304"/>
        <v>-</v>
      </c>
      <c r="EI93" s="282"/>
      <c r="EJ93" s="282"/>
      <c r="EK93" s="226" t="str">
        <f t="shared" si="305"/>
        <v>-</v>
      </c>
      <c r="EL93" s="227" t="str">
        <f t="shared" si="306"/>
        <v>-</v>
      </c>
      <c r="EM93" s="227" t="str">
        <f t="shared" si="307"/>
        <v>-</v>
      </c>
      <c r="EN93" s="227" t="str">
        <f t="shared" si="308"/>
        <v>-</v>
      </c>
      <c r="EO93" s="227" t="str">
        <f t="shared" si="309"/>
        <v>-</v>
      </c>
      <c r="EP93" s="228" t="str">
        <f t="shared" si="310"/>
        <v>-</v>
      </c>
      <c r="EQ93" s="282"/>
      <c r="ER93" s="282"/>
      <c r="ES93" s="226" t="str">
        <f t="shared" si="311"/>
        <v>-</v>
      </c>
      <c r="ET93" s="227" t="str">
        <f t="shared" si="312"/>
        <v>-</v>
      </c>
      <c r="EU93" s="228" t="str">
        <f t="shared" si="313"/>
        <v>-</v>
      </c>
      <c r="EV93" s="282"/>
      <c r="EW93" s="282"/>
      <c r="EX93" s="301" t="str">
        <f t="shared" si="314"/>
        <v>-</v>
      </c>
      <c r="EY93" s="259" t="str">
        <f t="shared" si="315"/>
        <v>-</v>
      </c>
      <c r="EZ93" s="259" t="str">
        <f t="shared" si="316"/>
        <v>-</v>
      </c>
      <c r="FA93" s="259" t="str">
        <f t="shared" si="317"/>
        <v>-</v>
      </c>
      <c r="FB93" s="259" t="str">
        <f t="shared" si="318"/>
        <v>-</v>
      </c>
      <c r="FC93" s="260" t="str">
        <f t="shared" si="319"/>
        <v>-</v>
      </c>
      <c r="FD93" s="282"/>
      <c r="FE93" s="282"/>
      <c r="FF93" s="301" t="str">
        <f t="shared" si="320"/>
        <v>-</v>
      </c>
      <c r="FG93" s="259" t="str">
        <f t="shared" si="321"/>
        <v>-</v>
      </c>
      <c r="FH93" s="259" t="str">
        <f t="shared" si="322"/>
        <v>-</v>
      </c>
      <c r="FI93" s="259" t="str">
        <f t="shared" si="323"/>
        <v>-</v>
      </c>
      <c r="FJ93" s="259" t="str">
        <f t="shared" si="324"/>
        <v>-</v>
      </c>
      <c r="FK93" s="260" t="str">
        <f t="shared" si="325"/>
        <v>-</v>
      </c>
      <c r="FL93" s="282"/>
      <c r="FM93" s="282"/>
      <c r="FN93" s="301" t="str">
        <f t="shared" si="326"/>
        <v>-</v>
      </c>
      <c r="FO93" s="259" t="str">
        <f t="shared" si="327"/>
        <v>-</v>
      </c>
      <c r="FP93" s="259" t="str">
        <f t="shared" si="328"/>
        <v>-</v>
      </c>
      <c r="FQ93" s="259" t="str">
        <f t="shared" si="329"/>
        <v>-</v>
      </c>
      <c r="FR93" s="259" t="str">
        <f t="shared" si="330"/>
        <v>-</v>
      </c>
      <c r="FS93" s="260" t="str">
        <f t="shared" si="331"/>
        <v>-</v>
      </c>
      <c r="FT93" s="282"/>
      <c r="FU93" s="282"/>
      <c r="FV93" s="301" t="str">
        <f t="shared" si="332"/>
        <v>-</v>
      </c>
      <c r="FW93" s="259" t="str">
        <f t="shared" si="333"/>
        <v>-</v>
      </c>
      <c r="FX93" s="259" t="str">
        <f t="shared" si="334"/>
        <v>-</v>
      </c>
      <c r="FY93" s="259" t="str">
        <f t="shared" si="335"/>
        <v>-</v>
      </c>
      <c r="FZ93" s="259" t="str">
        <f t="shared" si="336"/>
        <v>-</v>
      </c>
      <c r="GA93" s="260" t="str">
        <f t="shared" si="337"/>
        <v>-</v>
      </c>
      <c r="GB93" s="282"/>
      <c r="GC93" s="282"/>
      <c r="GD93" s="301" t="str">
        <f t="shared" si="338"/>
        <v>-</v>
      </c>
      <c r="GE93" s="259" t="str">
        <f t="shared" si="339"/>
        <v>-</v>
      </c>
      <c r="GF93" s="259" t="str">
        <f t="shared" si="340"/>
        <v>-</v>
      </c>
      <c r="GG93" s="259" t="str">
        <f t="shared" si="341"/>
        <v>-</v>
      </c>
      <c r="GH93" s="259" t="str">
        <f t="shared" si="342"/>
        <v>-</v>
      </c>
      <c r="GI93" s="260" t="str">
        <f t="shared" si="343"/>
        <v>-</v>
      </c>
      <c r="GJ93" s="282"/>
      <c r="GK93" s="282"/>
      <c r="GL93" s="301" t="str">
        <f t="shared" si="344"/>
        <v>-</v>
      </c>
      <c r="GM93" s="259" t="str">
        <f t="shared" si="345"/>
        <v>-</v>
      </c>
      <c r="GN93" s="259" t="str">
        <f t="shared" si="346"/>
        <v>-</v>
      </c>
      <c r="GO93" s="259" t="str">
        <f t="shared" si="347"/>
        <v>-</v>
      </c>
      <c r="GP93" s="259" t="str">
        <f t="shared" si="348"/>
        <v>-</v>
      </c>
      <c r="GQ93" s="260" t="str">
        <f t="shared" si="349"/>
        <v>-</v>
      </c>
      <c r="GR93" s="282"/>
      <c r="GS93" s="282"/>
      <c r="GT93" s="301" t="str">
        <f t="shared" si="350"/>
        <v>-</v>
      </c>
      <c r="GU93" s="259" t="str">
        <f t="shared" si="351"/>
        <v>-</v>
      </c>
      <c r="GV93" s="259" t="str">
        <f t="shared" si="352"/>
        <v>-</v>
      </c>
      <c r="GW93" s="259" t="str">
        <f t="shared" si="353"/>
        <v>-</v>
      </c>
      <c r="GX93" s="259" t="str">
        <f t="shared" si="354"/>
        <v>-</v>
      </c>
      <c r="GY93" s="260" t="str">
        <f t="shared" si="355"/>
        <v>-</v>
      </c>
      <c r="GZ93" s="282"/>
      <c r="HA93" s="282"/>
      <c r="HB93" s="301" t="str">
        <f t="shared" si="356"/>
        <v>-</v>
      </c>
      <c r="HC93" s="259" t="str">
        <f t="shared" si="357"/>
        <v>-</v>
      </c>
      <c r="HD93" s="259" t="str">
        <f t="shared" si="358"/>
        <v>-</v>
      </c>
      <c r="HE93" s="259" t="str">
        <f t="shared" si="359"/>
        <v>-</v>
      </c>
      <c r="HF93" s="259" t="str">
        <f t="shared" si="360"/>
        <v>-</v>
      </c>
      <c r="HG93" s="260" t="str">
        <f t="shared" si="361"/>
        <v>-</v>
      </c>
      <c r="HH93" s="282"/>
      <c r="HI93" s="282"/>
      <c r="HJ93" s="301" t="str">
        <f t="shared" si="362"/>
        <v>-</v>
      </c>
      <c r="HK93" s="259" t="str">
        <f t="shared" si="363"/>
        <v>-</v>
      </c>
      <c r="HL93" s="260" t="str">
        <f t="shared" si="364"/>
        <v>-</v>
      </c>
      <c r="HM93" s="428" t="str">
        <f t="shared" si="365"/>
        <v>-</v>
      </c>
      <c r="HN93" s="429" t="str">
        <f t="shared" si="366"/>
        <v>-</v>
      </c>
      <c r="HO93" s="429" t="str">
        <f t="shared" si="367"/>
        <v>-</v>
      </c>
      <c r="HP93" s="429" t="str">
        <f t="shared" si="368"/>
        <v>-</v>
      </c>
      <c r="HQ93" s="429" t="str">
        <f t="shared" si="369"/>
        <v>-</v>
      </c>
      <c r="HR93" s="430" t="str">
        <f t="shared" si="370"/>
        <v>-</v>
      </c>
      <c r="HS93" s="450"/>
      <c r="HT93" s="450"/>
      <c r="HU93" s="428" t="str">
        <f t="shared" si="371"/>
        <v>-</v>
      </c>
      <c r="HV93" s="429" t="str">
        <f t="shared" si="372"/>
        <v>-</v>
      </c>
      <c r="HW93" s="429" t="str">
        <f t="shared" si="373"/>
        <v>-</v>
      </c>
      <c r="HX93" s="429" t="str">
        <f t="shared" si="374"/>
        <v>-</v>
      </c>
      <c r="HY93" s="429" t="str">
        <f t="shared" si="375"/>
        <v>-</v>
      </c>
      <c r="HZ93" s="430" t="str">
        <f t="shared" si="376"/>
        <v>-</v>
      </c>
      <c r="IA93" s="450"/>
      <c r="IB93" s="450"/>
      <c r="IC93" s="428" t="str">
        <f t="shared" si="377"/>
        <v>-</v>
      </c>
      <c r="ID93" s="429" t="str">
        <f t="shared" si="378"/>
        <v>-</v>
      </c>
      <c r="IE93" s="429" t="str">
        <f t="shared" si="379"/>
        <v>-</v>
      </c>
      <c r="IF93" s="429" t="str">
        <f t="shared" si="380"/>
        <v>-</v>
      </c>
      <c r="IG93" s="429" t="str">
        <f t="shared" si="381"/>
        <v>-</v>
      </c>
      <c r="IH93" s="430" t="str">
        <f t="shared" si="382"/>
        <v>-</v>
      </c>
      <c r="II93" s="450"/>
      <c r="IJ93" s="450"/>
      <c r="IK93" s="428" t="str">
        <f t="shared" si="383"/>
        <v>-</v>
      </c>
      <c r="IL93" s="429" t="str">
        <f t="shared" si="384"/>
        <v>-</v>
      </c>
      <c r="IM93" s="429" t="str">
        <f t="shared" si="385"/>
        <v>-</v>
      </c>
      <c r="IN93" s="429" t="str">
        <f t="shared" si="386"/>
        <v>-</v>
      </c>
      <c r="IO93" s="429" t="str">
        <f t="shared" si="387"/>
        <v>-</v>
      </c>
      <c r="IP93" s="430" t="str">
        <f t="shared" si="388"/>
        <v>-</v>
      </c>
      <c r="IQ93" s="450"/>
      <c r="IR93" s="450"/>
      <c r="IS93" s="428" t="str">
        <f t="shared" si="389"/>
        <v>-</v>
      </c>
      <c r="IT93" s="429" t="str">
        <f t="shared" si="390"/>
        <v>-</v>
      </c>
      <c r="IU93" s="429" t="str">
        <f t="shared" si="391"/>
        <v>-</v>
      </c>
      <c r="IV93" s="429" t="str">
        <f t="shared" si="392"/>
        <v>-</v>
      </c>
      <c r="IW93" s="429" t="str">
        <f t="shared" si="393"/>
        <v>-</v>
      </c>
      <c r="IX93" s="430" t="str">
        <f t="shared" si="394"/>
        <v>-</v>
      </c>
      <c r="IY93" s="450"/>
      <c r="IZ93" s="450"/>
      <c r="JA93" s="428" t="str">
        <f t="shared" si="395"/>
        <v>-</v>
      </c>
      <c r="JB93" s="429" t="str">
        <f t="shared" si="396"/>
        <v>-</v>
      </c>
      <c r="JC93" s="429" t="str">
        <f t="shared" si="397"/>
        <v>-</v>
      </c>
      <c r="JD93" s="429" t="str">
        <f t="shared" si="398"/>
        <v>-</v>
      </c>
      <c r="JE93" s="429" t="str">
        <f t="shared" si="399"/>
        <v>-</v>
      </c>
      <c r="JF93" s="430" t="str">
        <f t="shared" si="400"/>
        <v>-</v>
      </c>
      <c r="JG93" s="450"/>
      <c r="JH93" s="450"/>
      <c r="JI93" s="428" t="str">
        <f t="shared" si="401"/>
        <v>-</v>
      </c>
      <c r="JJ93" s="429" t="str">
        <f t="shared" si="402"/>
        <v>-</v>
      </c>
      <c r="JK93" s="429" t="str">
        <f t="shared" si="403"/>
        <v>-</v>
      </c>
      <c r="JL93" s="429" t="str">
        <f t="shared" si="404"/>
        <v>-</v>
      </c>
      <c r="JM93" s="429" t="str">
        <f t="shared" si="405"/>
        <v>-</v>
      </c>
      <c r="JN93" s="430" t="str">
        <f t="shared" si="406"/>
        <v>-</v>
      </c>
      <c r="JO93" s="450"/>
      <c r="JP93" s="450"/>
      <c r="JQ93" s="428" t="str">
        <f t="shared" si="407"/>
        <v>-</v>
      </c>
      <c r="JR93" s="429" t="str">
        <f t="shared" si="408"/>
        <v>-</v>
      </c>
      <c r="JS93" s="429" t="str">
        <f t="shared" si="409"/>
        <v>-</v>
      </c>
      <c r="JT93" s="429" t="str">
        <f t="shared" si="410"/>
        <v>-</v>
      </c>
      <c r="JU93" s="429" t="str">
        <f t="shared" si="411"/>
        <v>-</v>
      </c>
      <c r="JV93" s="430" t="str">
        <f t="shared" si="412"/>
        <v>-</v>
      </c>
      <c r="JW93" s="450"/>
      <c r="JX93" s="450"/>
      <c r="JY93" s="428" t="str">
        <f t="shared" si="413"/>
        <v>-</v>
      </c>
      <c r="JZ93" s="429" t="str">
        <f t="shared" si="414"/>
        <v>-</v>
      </c>
      <c r="KA93" s="430" t="str">
        <f t="shared" si="415"/>
        <v>-</v>
      </c>
      <c r="KB93" s="172"/>
      <c r="KC93" s="355"/>
      <c r="KD93" s="355"/>
      <c r="KE93" s="355"/>
      <c r="KF93" s="355"/>
      <c r="KG93" s="355"/>
      <c r="KH93" s="355"/>
      <c r="KI93" s="358"/>
      <c r="KJ93" s="358"/>
      <c r="KK93" s="358"/>
      <c r="KL93" s="358"/>
      <c r="KM93" s="358"/>
      <c r="KN93" s="358"/>
      <c r="KO93" s="358"/>
      <c r="KP93" s="358"/>
      <c r="KQ93" s="358"/>
      <c r="KR93" s="358"/>
      <c r="KS93" s="358"/>
      <c r="KT93" s="358"/>
      <c r="KU93" s="358"/>
      <c r="KV93" s="358"/>
      <c r="KW93" s="358"/>
      <c r="KX93" s="358"/>
      <c r="KY93" s="358"/>
      <c r="KZ93" s="358"/>
      <c r="LA93" s="358"/>
      <c r="LB93" s="358"/>
      <c r="LC93" s="358"/>
      <c r="LD93" s="358"/>
      <c r="LE93" s="358"/>
      <c r="LF93" s="358"/>
      <c r="LG93" s="358"/>
      <c r="LH93" s="358"/>
      <c r="LI93" s="358"/>
      <c r="LJ93" s="358"/>
      <c r="LK93" s="358"/>
      <c r="LL93" s="358"/>
      <c r="LM93" s="358"/>
      <c r="LN93" s="358"/>
      <c r="LO93" s="358"/>
      <c r="LP93" s="358"/>
      <c r="LQ93" s="358"/>
      <c r="LR93" s="358"/>
      <c r="LS93" s="344"/>
      <c r="LT93" s="344"/>
      <c r="LU93" s="344"/>
      <c r="LV93" s="344"/>
      <c r="LW93" s="344"/>
      <c r="LX93" s="344"/>
      <c r="LY93" s="358"/>
      <c r="LZ93" s="358"/>
      <c r="MA93" s="405"/>
    </row>
    <row r="94" spans="1:339" x14ac:dyDescent="0.2">
      <c r="A94" s="310" t="s">
        <v>320</v>
      </c>
      <c r="B94" s="172">
        <v>0</v>
      </c>
      <c r="C94" s="172">
        <v>0</v>
      </c>
      <c r="D94" s="172" t="s">
        <v>322</v>
      </c>
      <c r="E94" s="172"/>
      <c r="F94" s="173"/>
      <c r="G94" s="218" t="s">
        <v>98</v>
      </c>
      <c r="H94" s="348"/>
      <c r="I94" s="349"/>
      <c r="J94" s="362"/>
      <c r="K94" s="362"/>
      <c r="L94" s="362"/>
      <c r="M94" s="362"/>
      <c r="N94" s="362"/>
      <c r="O94" s="363"/>
      <c r="P94" s="388"/>
      <c r="Q94" s="389"/>
      <c r="R94" s="362"/>
      <c r="S94" s="362"/>
      <c r="T94" s="362"/>
      <c r="U94" s="362"/>
      <c r="V94" s="362"/>
      <c r="W94" s="363"/>
      <c r="X94" s="388"/>
      <c r="Y94" s="389"/>
      <c r="Z94" s="362"/>
      <c r="AA94" s="362"/>
      <c r="AB94" s="362"/>
      <c r="AC94" s="362"/>
      <c r="AD94" s="362"/>
      <c r="AE94" s="363"/>
      <c r="AF94" s="388"/>
      <c r="AG94" s="389"/>
      <c r="AH94" s="362"/>
      <c r="AI94" s="362"/>
      <c r="AJ94" s="362"/>
      <c r="AK94" s="362"/>
      <c r="AL94" s="362"/>
      <c r="AM94" s="363"/>
      <c r="AN94" s="388"/>
      <c r="AO94" s="389"/>
      <c r="AP94" s="362"/>
      <c r="AQ94" s="362"/>
      <c r="AR94" s="362"/>
      <c r="AS94" s="362"/>
      <c r="AT94" s="362"/>
      <c r="AU94" s="363"/>
      <c r="AV94" s="388"/>
      <c r="AW94" s="389"/>
      <c r="AX94" s="220"/>
      <c r="AY94" s="220"/>
      <c r="AZ94" s="220"/>
      <c r="BA94" s="220"/>
      <c r="BB94" s="220"/>
      <c r="BC94" s="221"/>
      <c r="BD94" s="388"/>
      <c r="BE94" s="389"/>
      <c r="BF94" s="396"/>
      <c r="BG94" s="396"/>
      <c r="BH94" s="396"/>
      <c r="BI94" s="396"/>
      <c r="BJ94" s="396"/>
      <c r="BK94" s="397"/>
      <c r="BL94" s="388"/>
      <c r="BM94" s="349"/>
      <c r="BN94" s="349"/>
      <c r="BO94" s="349"/>
      <c r="BP94" s="349"/>
      <c r="BQ94" s="349"/>
      <c r="BR94" s="349"/>
      <c r="BS94" s="481"/>
      <c r="BT94" s="388"/>
      <c r="BU94" s="389"/>
      <c r="BV94" s="396"/>
      <c r="BW94" s="396"/>
      <c r="BX94" s="397"/>
      <c r="BY94" s="216">
        <v>45996</v>
      </c>
      <c r="BZ94" s="208">
        <v>66097</v>
      </c>
      <c r="CA94" s="208">
        <v>112093</v>
      </c>
      <c r="CB94" s="208">
        <v>48417</v>
      </c>
      <c r="CC94" s="208">
        <v>68631</v>
      </c>
      <c r="CD94" s="284">
        <v>117048</v>
      </c>
      <c r="CE94" s="282"/>
      <c r="CF94" s="282"/>
      <c r="CG94" s="226" t="str">
        <f t="shared" si="263"/>
        <v>-</v>
      </c>
      <c r="CH94" s="227" t="str">
        <f t="shared" si="264"/>
        <v>-</v>
      </c>
      <c r="CI94" s="227" t="str">
        <f t="shared" si="265"/>
        <v>-</v>
      </c>
      <c r="CJ94" s="227" t="str">
        <f t="shared" si="266"/>
        <v>-</v>
      </c>
      <c r="CK94" s="227" t="str">
        <f t="shared" si="267"/>
        <v>-</v>
      </c>
      <c r="CL94" s="228" t="str">
        <f t="shared" si="268"/>
        <v>-</v>
      </c>
      <c r="CM94" s="282"/>
      <c r="CN94" s="282"/>
      <c r="CO94" s="226" t="str">
        <f t="shared" si="269"/>
        <v>-</v>
      </c>
      <c r="CP94" s="227" t="str">
        <f t="shared" si="270"/>
        <v>-</v>
      </c>
      <c r="CQ94" s="227" t="str">
        <f t="shared" si="271"/>
        <v>-</v>
      </c>
      <c r="CR94" s="227" t="str">
        <f t="shared" si="272"/>
        <v>-</v>
      </c>
      <c r="CS94" s="227" t="str">
        <f t="shared" si="273"/>
        <v>-</v>
      </c>
      <c r="CT94" s="228" t="str">
        <f t="shared" si="274"/>
        <v>-</v>
      </c>
      <c r="CU94" s="282"/>
      <c r="CV94" s="282"/>
      <c r="CW94" s="292" t="str">
        <f t="shared" si="275"/>
        <v>-</v>
      </c>
      <c r="CX94" s="234" t="str">
        <f t="shared" si="276"/>
        <v>-</v>
      </c>
      <c r="CY94" s="234" t="str">
        <f t="shared" si="277"/>
        <v>-</v>
      </c>
      <c r="CZ94" s="234" t="str">
        <f t="shared" si="278"/>
        <v>-</v>
      </c>
      <c r="DA94" s="234" t="str">
        <f t="shared" si="279"/>
        <v>-</v>
      </c>
      <c r="DB94" s="235" t="str">
        <f t="shared" si="280"/>
        <v>-</v>
      </c>
      <c r="DC94" s="282"/>
      <c r="DD94" s="282"/>
      <c r="DE94" s="226" t="str">
        <f t="shared" si="281"/>
        <v>-</v>
      </c>
      <c r="DF94" s="227" t="str">
        <f t="shared" si="282"/>
        <v>-</v>
      </c>
      <c r="DG94" s="227" t="str">
        <f t="shared" si="283"/>
        <v>-</v>
      </c>
      <c r="DH94" s="227" t="str">
        <f t="shared" si="284"/>
        <v>-</v>
      </c>
      <c r="DI94" s="227" t="str">
        <f t="shared" si="285"/>
        <v>-</v>
      </c>
      <c r="DJ94" s="228" t="str">
        <f t="shared" si="286"/>
        <v>-</v>
      </c>
      <c r="DK94" s="282"/>
      <c r="DL94" s="282"/>
      <c r="DM94" s="226" t="str">
        <f t="shared" si="287"/>
        <v>-</v>
      </c>
      <c r="DN94" s="227" t="str">
        <f t="shared" si="288"/>
        <v>-</v>
      </c>
      <c r="DO94" s="227" t="str">
        <f t="shared" si="289"/>
        <v>-</v>
      </c>
      <c r="DP94" s="227" t="str">
        <f t="shared" si="290"/>
        <v>-</v>
      </c>
      <c r="DQ94" s="227" t="str">
        <f t="shared" si="291"/>
        <v>-</v>
      </c>
      <c r="DR94" s="228" t="str">
        <f t="shared" si="292"/>
        <v>-</v>
      </c>
      <c r="DS94" s="282"/>
      <c r="DT94" s="282"/>
      <c r="DU94" s="226" t="str">
        <f t="shared" si="293"/>
        <v>-</v>
      </c>
      <c r="DV94" s="227" t="str">
        <f t="shared" si="294"/>
        <v>-</v>
      </c>
      <c r="DW94" s="227" t="str">
        <f t="shared" si="295"/>
        <v>-</v>
      </c>
      <c r="DX94" s="227" t="str">
        <f t="shared" si="296"/>
        <v>-</v>
      </c>
      <c r="DY94" s="227" t="str">
        <f t="shared" si="297"/>
        <v>-</v>
      </c>
      <c r="DZ94" s="228" t="str">
        <f t="shared" si="298"/>
        <v>-</v>
      </c>
      <c r="EA94" s="282"/>
      <c r="EB94" s="282"/>
      <c r="EC94" s="226" t="str">
        <f t="shared" si="299"/>
        <v>-</v>
      </c>
      <c r="ED94" s="227" t="str">
        <f t="shared" si="300"/>
        <v>-</v>
      </c>
      <c r="EE94" s="227" t="str">
        <f t="shared" si="301"/>
        <v>-</v>
      </c>
      <c r="EF94" s="227" t="str">
        <f t="shared" si="302"/>
        <v>-</v>
      </c>
      <c r="EG94" s="227" t="str">
        <f t="shared" si="303"/>
        <v>-</v>
      </c>
      <c r="EH94" s="228" t="str">
        <f t="shared" si="304"/>
        <v>-</v>
      </c>
      <c r="EI94" s="282"/>
      <c r="EJ94" s="282"/>
      <c r="EK94" s="226" t="str">
        <f t="shared" si="305"/>
        <v>-</v>
      </c>
      <c r="EL94" s="227" t="str">
        <f t="shared" si="306"/>
        <v>-</v>
      </c>
      <c r="EM94" s="227" t="str">
        <f t="shared" si="307"/>
        <v>-</v>
      </c>
      <c r="EN94" s="227" t="str">
        <f t="shared" si="308"/>
        <v>-</v>
      </c>
      <c r="EO94" s="227" t="str">
        <f t="shared" si="309"/>
        <v>-</v>
      </c>
      <c r="EP94" s="228" t="str">
        <f t="shared" si="310"/>
        <v>-</v>
      </c>
      <c r="EQ94" s="282"/>
      <c r="ER94" s="282"/>
      <c r="ES94" s="226" t="str">
        <f t="shared" si="311"/>
        <v>-</v>
      </c>
      <c r="ET94" s="227" t="str">
        <f t="shared" si="312"/>
        <v>-</v>
      </c>
      <c r="EU94" s="228" t="str">
        <f t="shared" si="313"/>
        <v>-</v>
      </c>
      <c r="EV94" s="282"/>
      <c r="EW94" s="282"/>
      <c r="EX94" s="301" t="str">
        <f t="shared" si="314"/>
        <v>-</v>
      </c>
      <c r="EY94" s="259" t="str">
        <f t="shared" si="315"/>
        <v>-</v>
      </c>
      <c r="EZ94" s="259" t="str">
        <f t="shared" si="316"/>
        <v>-</v>
      </c>
      <c r="FA94" s="259" t="str">
        <f t="shared" si="317"/>
        <v>-</v>
      </c>
      <c r="FB94" s="259" t="str">
        <f t="shared" si="318"/>
        <v>-</v>
      </c>
      <c r="FC94" s="260" t="str">
        <f t="shared" si="319"/>
        <v>-</v>
      </c>
      <c r="FD94" s="282"/>
      <c r="FE94" s="282"/>
      <c r="FF94" s="301" t="str">
        <f t="shared" si="320"/>
        <v>-</v>
      </c>
      <c r="FG94" s="259" t="str">
        <f t="shared" si="321"/>
        <v>-</v>
      </c>
      <c r="FH94" s="259" t="str">
        <f t="shared" si="322"/>
        <v>-</v>
      </c>
      <c r="FI94" s="259" t="str">
        <f t="shared" si="323"/>
        <v>-</v>
      </c>
      <c r="FJ94" s="259" t="str">
        <f t="shared" si="324"/>
        <v>-</v>
      </c>
      <c r="FK94" s="260" t="str">
        <f t="shared" si="325"/>
        <v>-</v>
      </c>
      <c r="FL94" s="282"/>
      <c r="FM94" s="282"/>
      <c r="FN94" s="301" t="str">
        <f t="shared" si="326"/>
        <v>-</v>
      </c>
      <c r="FO94" s="259" t="str">
        <f t="shared" si="327"/>
        <v>-</v>
      </c>
      <c r="FP94" s="259" t="str">
        <f t="shared" si="328"/>
        <v>-</v>
      </c>
      <c r="FQ94" s="259" t="str">
        <f t="shared" si="329"/>
        <v>-</v>
      </c>
      <c r="FR94" s="259" t="str">
        <f t="shared" si="330"/>
        <v>-</v>
      </c>
      <c r="FS94" s="260" t="str">
        <f t="shared" si="331"/>
        <v>-</v>
      </c>
      <c r="FT94" s="282"/>
      <c r="FU94" s="282"/>
      <c r="FV94" s="301" t="str">
        <f t="shared" si="332"/>
        <v>-</v>
      </c>
      <c r="FW94" s="259" t="str">
        <f t="shared" si="333"/>
        <v>-</v>
      </c>
      <c r="FX94" s="259" t="str">
        <f t="shared" si="334"/>
        <v>-</v>
      </c>
      <c r="FY94" s="259" t="str">
        <f t="shared" si="335"/>
        <v>-</v>
      </c>
      <c r="FZ94" s="259" t="str">
        <f t="shared" si="336"/>
        <v>-</v>
      </c>
      <c r="GA94" s="260" t="str">
        <f t="shared" si="337"/>
        <v>-</v>
      </c>
      <c r="GB94" s="282"/>
      <c r="GC94" s="282"/>
      <c r="GD94" s="301" t="str">
        <f t="shared" si="338"/>
        <v>-</v>
      </c>
      <c r="GE94" s="259" t="str">
        <f t="shared" si="339"/>
        <v>-</v>
      </c>
      <c r="GF94" s="259" t="str">
        <f t="shared" si="340"/>
        <v>-</v>
      </c>
      <c r="GG94" s="259" t="str">
        <f t="shared" si="341"/>
        <v>-</v>
      </c>
      <c r="GH94" s="259" t="str">
        <f t="shared" si="342"/>
        <v>-</v>
      </c>
      <c r="GI94" s="260" t="str">
        <f t="shared" si="343"/>
        <v>-</v>
      </c>
      <c r="GJ94" s="282"/>
      <c r="GK94" s="282"/>
      <c r="GL94" s="301" t="str">
        <f t="shared" si="344"/>
        <v>-</v>
      </c>
      <c r="GM94" s="259" t="str">
        <f t="shared" si="345"/>
        <v>-</v>
      </c>
      <c r="GN94" s="259" t="str">
        <f t="shared" si="346"/>
        <v>-</v>
      </c>
      <c r="GO94" s="259" t="str">
        <f t="shared" si="347"/>
        <v>-</v>
      </c>
      <c r="GP94" s="259" t="str">
        <f t="shared" si="348"/>
        <v>-</v>
      </c>
      <c r="GQ94" s="260" t="str">
        <f t="shared" si="349"/>
        <v>-</v>
      </c>
      <c r="GR94" s="282"/>
      <c r="GS94" s="282"/>
      <c r="GT94" s="301" t="str">
        <f t="shared" si="350"/>
        <v>-</v>
      </c>
      <c r="GU94" s="259" t="str">
        <f t="shared" si="351"/>
        <v>-</v>
      </c>
      <c r="GV94" s="259" t="str">
        <f t="shared" si="352"/>
        <v>-</v>
      </c>
      <c r="GW94" s="259" t="str">
        <f t="shared" si="353"/>
        <v>-</v>
      </c>
      <c r="GX94" s="259" t="str">
        <f t="shared" si="354"/>
        <v>-</v>
      </c>
      <c r="GY94" s="260" t="str">
        <f t="shared" si="355"/>
        <v>-</v>
      </c>
      <c r="GZ94" s="282"/>
      <c r="HA94" s="282"/>
      <c r="HB94" s="301" t="str">
        <f t="shared" si="356"/>
        <v>-</v>
      </c>
      <c r="HC94" s="259" t="str">
        <f t="shared" si="357"/>
        <v>-</v>
      </c>
      <c r="HD94" s="259" t="str">
        <f t="shared" si="358"/>
        <v>-</v>
      </c>
      <c r="HE94" s="259" t="str">
        <f t="shared" si="359"/>
        <v>-</v>
      </c>
      <c r="HF94" s="259" t="str">
        <f t="shared" si="360"/>
        <v>-</v>
      </c>
      <c r="HG94" s="260" t="str">
        <f t="shared" si="361"/>
        <v>-</v>
      </c>
      <c r="HH94" s="282"/>
      <c r="HI94" s="282"/>
      <c r="HJ94" s="301" t="str">
        <f t="shared" si="362"/>
        <v>-</v>
      </c>
      <c r="HK94" s="259" t="str">
        <f t="shared" si="363"/>
        <v>-</v>
      </c>
      <c r="HL94" s="260" t="str">
        <f t="shared" si="364"/>
        <v>-</v>
      </c>
      <c r="HM94" s="428" t="str">
        <f t="shared" si="365"/>
        <v>-</v>
      </c>
      <c r="HN94" s="429" t="str">
        <f t="shared" si="366"/>
        <v>-</v>
      </c>
      <c r="HO94" s="429" t="str">
        <f t="shared" si="367"/>
        <v>-</v>
      </c>
      <c r="HP94" s="429" t="str">
        <f t="shared" si="368"/>
        <v>-</v>
      </c>
      <c r="HQ94" s="429" t="str">
        <f t="shared" si="369"/>
        <v>-</v>
      </c>
      <c r="HR94" s="430" t="str">
        <f t="shared" si="370"/>
        <v>-</v>
      </c>
      <c r="HS94" s="450"/>
      <c r="HT94" s="450"/>
      <c r="HU94" s="428" t="str">
        <f t="shared" si="371"/>
        <v>-</v>
      </c>
      <c r="HV94" s="429" t="str">
        <f t="shared" si="372"/>
        <v>-</v>
      </c>
      <c r="HW94" s="429" t="str">
        <f t="shared" si="373"/>
        <v>-</v>
      </c>
      <c r="HX94" s="429" t="str">
        <f t="shared" si="374"/>
        <v>-</v>
      </c>
      <c r="HY94" s="429" t="str">
        <f t="shared" si="375"/>
        <v>-</v>
      </c>
      <c r="HZ94" s="430" t="str">
        <f t="shared" si="376"/>
        <v>-</v>
      </c>
      <c r="IA94" s="450"/>
      <c r="IB94" s="450"/>
      <c r="IC94" s="428" t="str">
        <f t="shared" si="377"/>
        <v>-</v>
      </c>
      <c r="ID94" s="429" t="str">
        <f t="shared" si="378"/>
        <v>-</v>
      </c>
      <c r="IE94" s="429" t="str">
        <f t="shared" si="379"/>
        <v>-</v>
      </c>
      <c r="IF94" s="429" t="str">
        <f t="shared" si="380"/>
        <v>-</v>
      </c>
      <c r="IG94" s="429" t="str">
        <f t="shared" si="381"/>
        <v>-</v>
      </c>
      <c r="IH94" s="430" t="str">
        <f t="shared" si="382"/>
        <v>-</v>
      </c>
      <c r="II94" s="450"/>
      <c r="IJ94" s="450"/>
      <c r="IK94" s="428" t="str">
        <f t="shared" si="383"/>
        <v>-</v>
      </c>
      <c r="IL94" s="429" t="str">
        <f t="shared" si="384"/>
        <v>-</v>
      </c>
      <c r="IM94" s="429" t="str">
        <f t="shared" si="385"/>
        <v>-</v>
      </c>
      <c r="IN94" s="429" t="str">
        <f t="shared" si="386"/>
        <v>-</v>
      </c>
      <c r="IO94" s="429" t="str">
        <f t="shared" si="387"/>
        <v>-</v>
      </c>
      <c r="IP94" s="430" t="str">
        <f t="shared" si="388"/>
        <v>-</v>
      </c>
      <c r="IQ94" s="450"/>
      <c r="IR94" s="450"/>
      <c r="IS94" s="428" t="str">
        <f t="shared" si="389"/>
        <v>-</v>
      </c>
      <c r="IT94" s="429" t="str">
        <f t="shared" si="390"/>
        <v>-</v>
      </c>
      <c r="IU94" s="429" t="str">
        <f t="shared" si="391"/>
        <v>-</v>
      </c>
      <c r="IV94" s="429" t="str">
        <f t="shared" si="392"/>
        <v>-</v>
      </c>
      <c r="IW94" s="429" t="str">
        <f t="shared" si="393"/>
        <v>-</v>
      </c>
      <c r="IX94" s="430" t="str">
        <f t="shared" si="394"/>
        <v>-</v>
      </c>
      <c r="IY94" s="450"/>
      <c r="IZ94" s="450"/>
      <c r="JA94" s="428" t="str">
        <f t="shared" si="395"/>
        <v>-</v>
      </c>
      <c r="JB94" s="429" t="str">
        <f t="shared" si="396"/>
        <v>-</v>
      </c>
      <c r="JC94" s="429" t="str">
        <f t="shared" si="397"/>
        <v>-</v>
      </c>
      <c r="JD94" s="429" t="str">
        <f t="shared" si="398"/>
        <v>-</v>
      </c>
      <c r="JE94" s="429" t="str">
        <f t="shared" si="399"/>
        <v>-</v>
      </c>
      <c r="JF94" s="430" t="str">
        <f t="shared" si="400"/>
        <v>-</v>
      </c>
      <c r="JG94" s="450"/>
      <c r="JH94" s="450"/>
      <c r="JI94" s="428" t="str">
        <f t="shared" si="401"/>
        <v>-</v>
      </c>
      <c r="JJ94" s="429" t="str">
        <f t="shared" si="402"/>
        <v>-</v>
      </c>
      <c r="JK94" s="429" t="str">
        <f t="shared" si="403"/>
        <v>-</v>
      </c>
      <c r="JL94" s="429" t="str">
        <f t="shared" si="404"/>
        <v>-</v>
      </c>
      <c r="JM94" s="429" t="str">
        <f t="shared" si="405"/>
        <v>-</v>
      </c>
      <c r="JN94" s="430" t="str">
        <f t="shared" si="406"/>
        <v>-</v>
      </c>
      <c r="JO94" s="450"/>
      <c r="JP94" s="450"/>
      <c r="JQ94" s="428" t="str">
        <f t="shared" si="407"/>
        <v>-</v>
      </c>
      <c r="JR94" s="429" t="str">
        <f t="shared" si="408"/>
        <v>-</v>
      </c>
      <c r="JS94" s="429" t="str">
        <f t="shared" si="409"/>
        <v>-</v>
      </c>
      <c r="JT94" s="429" t="str">
        <f t="shared" si="410"/>
        <v>-</v>
      </c>
      <c r="JU94" s="429" t="str">
        <f t="shared" si="411"/>
        <v>-</v>
      </c>
      <c r="JV94" s="430" t="str">
        <f t="shared" si="412"/>
        <v>-</v>
      </c>
      <c r="JW94" s="450"/>
      <c r="JX94" s="450"/>
      <c r="JY94" s="428" t="str">
        <f t="shared" si="413"/>
        <v>-</v>
      </c>
      <c r="JZ94" s="429" t="str">
        <f t="shared" si="414"/>
        <v>-</v>
      </c>
      <c r="KA94" s="430" t="str">
        <f t="shared" si="415"/>
        <v>-</v>
      </c>
      <c r="KB94" s="172"/>
      <c r="KC94" s="355"/>
      <c r="KD94" s="355"/>
      <c r="KE94" s="355"/>
      <c r="KF94" s="355"/>
      <c r="KG94" s="355"/>
      <c r="KH94" s="355"/>
      <c r="KI94" s="358"/>
      <c r="KJ94" s="358"/>
      <c r="KK94" s="358"/>
      <c r="KL94" s="358"/>
      <c r="KM94" s="358"/>
      <c r="KN94" s="358"/>
      <c r="KO94" s="358"/>
      <c r="KP94" s="358"/>
      <c r="KQ94" s="358"/>
      <c r="KR94" s="358"/>
      <c r="KS94" s="358"/>
      <c r="KT94" s="358"/>
      <c r="KU94" s="358"/>
      <c r="KV94" s="358"/>
      <c r="KW94" s="358"/>
      <c r="KX94" s="358"/>
      <c r="KY94" s="358"/>
      <c r="KZ94" s="358"/>
      <c r="LA94" s="358"/>
      <c r="LB94" s="358"/>
      <c r="LC94" s="358"/>
      <c r="LD94" s="358"/>
      <c r="LE94" s="358"/>
      <c r="LF94" s="358"/>
      <c r="LG94" s="358"/>
      <c r="LH94" s="358"/>
      <c r="LI94" s="358"/>
      <c r="LJ94" s="358"/>
      <c r="LK94" s="358"/>
      <c r="LL94" s="358"/>
      <c r="LM94" s="358"/>
      <c r="LN94" s="358"/>
      <c r="LO94" s="358"/>
      <c r="LP94" s="358"/>
      <c r="LQ94" s="358"/>
      <c r="LR94" s="358"/>
      <c r="LS94" s="344"/>
      <c r="LT94" s="344"/>
      <c r="LU94" s="344"/>
      <c r="LV94" s="344"/>
      <c r="LW94" s="344"/>
      <c r="LX94" s="344"/>
      <c r="LY94" s="358"/>
      <c r="LZ94" s="358"/>
      <c r="MA94" s="405"/>
    </row>
    <row r="95" spans="1:339" x14ac:dyDescent="0.2">
      <c r="A95" s="310" t="s">
        <v>320</v>
      </c>
      <c r="B95" s="172">
        <v>0</v>
      </c>
      <c r="C95" s="172">
        <v>0</v>
      </c>
      <c r="D95" s="172" t="s">
        <v>322</v>
      </c>
      <c r="E95" s="172"/>
      <c r="F95" s="173"/>
      <c r="G95" s="218" t="s">
        <v>103</v>
      </c>
      <c r="H95" s="348"/>
      <c r="I95" s="349"/>
      <c r="J95" s="362"/>
      <c r="K95" s="362"/>
      <c r="L95" s="362"/>
      <c r="M95" s="362"/>
      <c r="N95" s="362"/>
      <c r="O95" s="363"/>
      <c r="P95" s="388"/>
      <c r="Q95" s="389"/>
      <c r="R95" s="362"/>
      <c r="S95" s="362"/>
      <c r="T95" s="362"/>
      <c r="U95" s="362"/>
      <c r="V95" s="362"/>
      <c r="W95" s="363"/>
      <c r="X95" s="388"/>
      <c r="Y95" s="389"/>
      <c r="Z95" s="362"/>
      <c r="AA95" s="362"/>
      <c r="AB95" s="362"/>
      <c r="AC95" s="362"/>
      <c r="AD95" s="362"/>
      <c r="AE95" s="363"/>
      <c r="AF95" s="388"/>
      <c r="AG95" s="389"/>
      <c r="AH95" s="362"/>
      <c r="AI95" s="362"/>
      <c r="AJ95" s="362"/>
      <c r="AK95" s="362"/>
      <c r="AL95" s="362"/>
      <c r="AM95" s="363"/>
      <c r="AN95" s="388"/>
      <c r="AO95" s="389"/>
      <c r="AP95" s="362"/>
      <c r="AQ95" s="362"/>
      <c r="AR95" s="362"/>
      <c r="AS95" s="362"/>
      <c r="AT95" s="362"/>
      <c r="AU95" s="363"/>
      <c r="AV95" s="388"/>
      <c r="AW95" s="389"/>
      <c r="AX95" s="220"/>
      <c r="AY95" s="220"/>
      <c r="AZ95" s="220"/>
      <c r="BA95" s="220"/>
      <c r="BB95" s="220"/>
      <c r="BC95" s="221"/>
      <c r="BD95" s="388"/>
      <c r="BE95" s="389"/>
      <c r="BF95" s="396"/>
      <c r="BG95" s="396"/>
      <c r="BH95" s="396"/>
      <c r="BI95" s="396"/>
      <c r="BJ95" s="396"/>
      <c r="BK95" s="397"/>
      <c r="BL95" s="388"/>
      <c r="BM95" s="349"/>
      <c r="BN95" s="349"/>
      <c r="BO95" s="349"/>
      <c r="BP95" s="349"/>
      <c r="BQ95" s="349"/>
      <c r="BR95" s="349"/>
      <c r="BS95" s="481"/>
      <c r="BT95" s="388"/>
      <c r="BU95" s="389"/>
      <c r="BV95" s="396"/>
      <c r="BW95" s="396"/>
      <c r="BX95" s="397"/>
      <c r="BY95" s="216"/>
      <c r="BZ95" s="208"/>
      <c r="CA95" s="208"/>
      <c r="CB95" s="208"/>
      <c r="CC95" s="208"/>
      <c r="CD95" s="284"/>
      <c r="CE95" s="282"/>
      <c r="CF95" s="282"/>
      <c r="CG95" s="226" t="str">
        <f t="shared" si="263"/>
        <v>-</v>
      </c>
      <c r="CH95" s="227" t="str">
        <f t="shared" si="264"/>
        <v>-</v>
      </c>
      <c r="CI95" s="227" t="str">
        <f t="shared" si="265"/>
        <v>-</v>
      </c>
      <c r="CJ95" s="227" t="str">
        <f t="shared" si="266"/>
        <v>-</v>
      </c>
      <c r="CK95" s="227" t="str">
        <f t="shared" si="267"/>
        <v>-</v>
      </c>
      <c r="CL95" s="228" t="str">
        <f t="shared" si="268"/>
        <v>-</v>
      </c>
      <c r="CM95" s="282"/>
      <c r="CN95" s="282"/>
      <c r="CO95" s="226" t="str">
        <f t="shared" si="269"/>
        <v>-</v>
      </c>
      <c r="CP95" s="227" t="str">
        <f t="shared" si="270"/>
        <v>-</v>
      </c>
      <c r="CQ95" s="227" t="str">
        <f t="shared" si="271"/>
        <v>-</v>
      </c>
      <c r="CR95" s="227" t="str">
        <f t="shared" si="272"/>
        <v>-</v>
      </c>
      <c r="CS95" s="227" t="str">
        <f t="shared" si="273"/>
        <v>-</v>
      </c>
      <c r="CT95" s="228" t="str">
        <f t="shared" si="274"/>
        <v>-</v>
      </c>
      <c r="CU95" s="282"/>
      <c r="CV95" s="282"/>
      <c r="CW95" s="292" t="str">
        <f t="shared" si="275"/>
        <v>-</v>
      </c>
      <c r="CX95" s="234" t="str">
        <f t="shared" si="276"/>
        <v>-</v>
      </c>
      <c r="CY95" s="234" t="str">
        <f t="shared" si="277"/>
        <v>-</v>
      </c>
      <c r="CZ95" s="234" t="str">
        <f t="shared" si="278"/>
        <v>-</v>
      </c>
      <c r="DA95" s="234" t="str">
        <f t="shared" si="279"/>
        <v>-</v>
      </c>
      <c r="DB95" s="235" t="str">
        <f t="shared" si="280"/>
        <v>-</v>
      </c>
      <c r="DC95" s="282"/>
      <c r="DD95" s="282"/>
      <c r="DE95" s="226" t="str">
        <f t="shared" si="281"/>
        <v>-</v>
      </c>
      <c r="DF95" s="227" t="str">
        <f t="shared" si="282"/>
        <v>-</v>
      </c>
      <c r="DG95" s="227" t="str">
        <f t="shared" si="283"/>
        <v>-</v>
      </c>
      <c r="DH95" s="227" t="str">
        <f t="shared" si="284"/>
        <v>-</v>
      </c>
      <c r="DI95" s="227" t="str">
        <f t="shared" si="285"/>
        <v>-</v>
      </c>
      <c r="DJ95" s="228" t="str">
        <f t="shared" si="286"/>
        <v>-</v>
      </c>
      <c r="DK95" s="282"/>
      <c r="DL95" s="282"/>
      <c r="DM95" s="226" t="str">
        <f t="shared" si="287"/>
        <v>-</v>
      </c>
      <c r="DN95" s="227" t="str">
        <f t="shared" si="288"/>
        <v>-</v>
      </c>
      <c r="DO95" s="227" t="str">
        <f t="shared" si="289"/>
        <v>-</v>
      </c>
      <c r="DP95" s="227" t="str">
        <f t="shared" si="290"/>
        <v>-</v>
      </c>
      <c r="DQ95" s="227" t="str">
        <f t="shared" si="291"/>
        <v>-</v>
      </c>
      <c r="DR95" s="228" t="str">
        <f t="shared" si="292"/>
        <v>-</v>
      </c>
      <c r="DS95" s="282"/>
      <c r="DT95" s="282"/>
      <c r="DU95" s="226" t="str">
        <f t="shared" si="293"/>
        <v>-</v>
      </c>
      <c r="DV95" s="227" t="str">
        <f t="shared" si="294"/>
        <v>-</v>
      </c>
      <c r="DW95" s="227" t="str">
        <f t="shared" si="295"/>
        <v>-</v>
      </c>
      <c r="DX95" s="227" t="str">
        <f t="shared" si="296"/>
        <v>-</v>
      </c>
      <c r="DY95" s="227" t="str">
        <f t="shared" si="297"/>
        <v>-</v>
      </c>
      <c r="DZ95" s="228" t="str">
        <f t="shared" si="298"/>
        <v>-</v>
      </c>
      <c r="EA95" s="282"/>
      <c r="EB95" s="282"/>
      <c r="EC95" s="226" t="str">
        <f t="shared" si="299"/>
        <v>-</v>
      </c>
      <c r="ED95" s="227" t="str">
        <f t="shared" si="300"/>
        <v>-</v>
      </c>
      <c r="EE95" s="227" t="str">
        <f t="shared" si="301"/>
        <v>-</v>
      </c>
      <c r="EF95" s="227" t="str">
        <f t="shared" si="302"/>
        <v>-</v>
      </c>
      <c r="EG95" s="227" t="str">
        <f t="shared" si="303"/>
        <v>-</v>
      </c>
      <c r="EH95" s="228" t="str">
        <f t="shared" si="304"/>
        <v>-</v>
      </c>
      <c r="EI95" s="282"/>
      <c r="EJ95" s="282"/>
      <c r="EK95" s="226" t="str">
        <f t="shared" si="305"/>
        <v>-</v>
      </c>
      <c r="EL95" s="227" t="str">
        <f t="shared" si="306"/>
        <v>-</v>
      </c>
      <c r="EM95" s="227" t="str">
        <f t="shared" si="307"/>
        <v>-</v>
      </c>
      <c r="EN95" s="227" t="str">
        <f t="shared" si="308"/>
        <v>-</v>
      </c>
      <c r="EO95" s="227" t="str">
        <f t="shared" si="309"/>
        <v>-</v>
      </c>
      <c r="EP95" s="228" t="str">
        <f t="shared" si="310"/>
        <v>-</v>
      </c>
      <c r="EQ95" s="282"/>
      <c r="ER95" s="282"/>
      <c r="ES95" s="226" t="str">
        <f t="shared" si="311"/>
        <v>-</v>
      </c>
      <c r="ET95" s="227" t="str">
        <f t="shared" si="312"/>
        <v>-</v>
      </c>
      <c r="EU95" s="228" t="str">
        <f t="shared" si="313"/>
        <v>-</v>
      </c>
      <c r="EV95" s="282"/>
      <c r="EW95" s="282"/>
      <c r="EX95" s="301" t="str">
        <f t="shared" si="314"/>
        <v>-</v>
      </c>
      <c r="EY95" s="259" t="str">
        <f t="shared" si="315"/>
        <v>-</v>
      </c>
      <c r="EZ95" s="259" t="str">
        <f t="shared" si="316"/>
        <v>-</v>
      </c>
      <c r="FA95" s="259" t="str">
        <f t="shared" si="317"/>
        <v>-</v>
      </c>
      <c r="FB95" s="259" t="str">
        <f t="shared" si="318"/>
        <v>-</v>
      </c>
      <c r="FC95" s="260" t="str">
        <f t="shared" si="319"/>
        <v>-</v>
      </c>
      <c r="FD95" s="282"/>
      <c r="FE95" s="282"/>
      <c r="FF95" s="301" t="str">
        <f t="shared" si="320"/>
        <v>-</v>
      </c>
      <c r="FG95" s="259" t="str">
        <f t="shared" si="321"/>
        <v>-</v>
      </c>
      <c r="FH95" s="259" t="str">
        <f t="shared" si="322"/>
        <v>-</v>
      </c>
      <c r="FI95" s="259" t="str">
        <f t="shared" si="323"/>
        <v>-</v>
      </c>
      <c r="FJ95" s="259" t="str">
        <f t="shared" si="324"/>
        <v>-</v>
      </c>
      <c r="FK95" s="260" t="str">
        <f t="shared" si="325"/>
        <v>-</v>
      </c>
      <c r="FL95" s="282"/>
      <c r="FM95" s="282"/>
      <c r="FN95" s="301" t="str">
        <f t="shared" si="326"/>
        <v>-</v>
      </c>
      <c r="FO95" s="259" t="str">
        <f t="shared" si="327"/>
        <v>-</v>
      </c>
      <c r="FP95" s="259" t="str">
        <f t="shared" si="328"/>
        <v>-</v>
      </c>
      <c r="FQ95" s="259" t="str">
        <f t="shared" si="329"/>
        <v>-</v>
      </c>
      <c r="FR95" s="259" t="str">
        <f t="shared" si="330"/>
        <v>-</v>
      </c>
      <c r="FS95" s="260" t="str">
        <f t="shared" si="331"/>
        <v>-</v>
      </c>
      <c r="FT95" s="282"/>
      <c r="FU95" s="282"/>
      <c r="FV95" s="301" t="str">
        <f t="shared" si="332"/>
        <v>-</v>
      </c>
      <c r="FW95" s="259" t="str">
        <f t="shared" si="333"/>
        <v>-</v>
      </c>
      <c r="FX95" s="259" t="str">
        <f t="shared" si="334"/>
        <v>-</v>
      </c>
      <c r="FY95" s="259" t="str">
        <f t="shared" si="335"/>
        <v>-</v>
      </c>
      <c r="FZ95" s="259" t="str">
        <f t="shared" si="336"/>
        <v>-</v>
      </c>
      <c r="GA95" s="260" t="str">
        <f t="shared" si="337"/>
        <v>-</v>
      </c>
      <c r="GB95" s="282"/>
      <c r="GC95" s="282"/>
      <c r="GD95" s="301" t="str">
        <f t="shared" si="338"/>
        <v>-</v>
      </c>
      <c r="GE95" s="259" t="str">
        <f t="shared" si="339"/>
        <v>-</v>
      </c>
      <c r="GF95" s="259" t="str">
        <f t="shared" si="340"/>
        <v>-</v>
      </c>
      <c r="GG95" s="259" t="str">
        <f t="shared" si="341"/>
        <v>-</v>
      </c>
      <c r="GH95" s="259" t="str">
        <f t="shared" si="342"/>
        <v>-</v>
      </c>
      <c r="GI95" s="260" t="str">
        <f t="shared" si="343"/>
        <v>-</v>
      </c>
      <c r="GJ95" s="282"/>
      <c r="GK95" s="282"/>
      <c r="GL95" s="301" t="str">
        <f t="shared" si="344"/>
        <v>-</v>
      </c>
      <c r="GM95" s="259" t="str">
        <f t="shared" si="345"/>
        <v>-</v>
      </c>
      <c r="GN95" s="259" t="str">
        <f t="shared" si="346"/>
        <v>-</v>
      </c>
      <c r="GO95" s="259" t="str">
        <f t="shared" si="347"/>
        <v>-</v>
      </c>
      <c r="GP95" s="259" t="str">
        <f t="shared" si="348"/>
        <v>-</v>
      </c>
      <c r="GQ95" s="260" t="str">
        <f t="shared" si="349"/>
        <v>-</v>
      </c>
      <c r="GR95" s="282"/>
      <c r="GS95" s="282"/>
      <c r="GT95" s="301" t="str">
        <f t="shared" si="350"/>
        <v>-</v>
      </c>
      <c r="GU95" s="259" t="str">
        <f t="shared" si="351"/>
        <v>-</v>
      </c>
      <c r="GV95" s="259" t="str">
        <f t="shared" si="352"/>
        <v>-</v>
      </c>
      <c r="GW95" s="259" t="str">
        <f t="shared" si="353"/>
        <v>-</v>
      </c>
      <c r="GX95" s="259" t="str">
        <f t="shared" si="354"/>
        <v>-</v>
      </c>
      <c r="GY95" s="260" t="str">
        <f t="shared" si="355"/>
        <v>-</v>
      </c>
      <c r="GZ95" s="282"/>
      <c r="HA95" s="282"/>
      <c r="HB95" s="301" t="str">
        <f t="shared" si="356"/>
        <v>-</v>
      </c>
      <c r="HC95" s="259" t="str">
        <f t="shared" si="357"/>
        <v>-</v>
      </c>
      <c r="HD95" s="259" t="str">
        <f t="shared" si="358"/>
        <v>-</v>
      </c>
      <c r="HE95" s="259" t="str">
        <f t="shared" si="359"/>
        <v>-</v>
      </c>
      <c r="HF95" s="259" t="str">
        <f t="shared" si="360"/>
        <v>-</v>
      </c>
      <c r="HG95" s="260" t="str">
        <f t="shared" si="361"/>
        <v>-</v>
      </c>
      <c r="HH95" s="282"/>
      <c r="HI95" s="282"/>
      <c r="HJ95" s="301" t="str">
        <f t="shared" si="362"/>
        <v>-</v>
      </c>
      <c r="HK95" s="259" t="str">
        <f t="shared" si="363"/>
        <v>-</v>
      </c>
      <c r="HL95" s="260" t="str">
        <f t="shared" si="364"/>
        <v>-</v>
      </c>
      <c r="HM95" s="428" t="str">
        <f t="shared" si="365"/>
        <v>-</v>
      </c>
      <c r="HN95" s="429" t="str">
        <f t="shared" si="366"/>
        <v>-</v>
      </c>
      <c r="HO95" s="429" t="str">
        <f t="shared" si="367"/>
        <v>-</v>
      </c>
      <c r="HP95" s="429" t="str">
        <f t="shared" si="368"/>
        <v>-</v>
      </c>
      <c r="HQ95" s="429" t="str">
        <f t="shared" si="369"/>
        <v>-</v>
      </c>
      <c r="HR95" s="430" t="str">
        <f t="shared" si="370"/>
        <v>-</v>
      </c>
      <c r="HS95" s="450"/>
      <c r="HT95" s="450"/>
      <c r="HU95" s="428" t="str">
        <f t="shared" si="371"/>
        <v>-</v>
      </c>
      <c r="HV95" s="429" t="str">
        <f t="shared" si="372"/>
        <v>-</v>
      </c>
      <c r="HW95" s="429" t="str">
        <f t="shared" si="373"/>
        <v>-</v>
      </c>
      <c r="HX95" s="429" t="str">
        <f t="shared" si="374"/>
        <v>-</v>
      </c>
      <c r="HY95" s="429" t="str">
        <f t="shared" si="375"/>
        <v>-</v>
      </c>
      <c r="HZ95" s="430" t="str">
        <f t="shared" si="376"/>
        <v>-</v>
      </c>
      <c r="IA95" s="450"/>
      <c r="IB95" s="450"/>
      <c r="IC95" s="428" t="str">
        <f t="shared" si="377"/>
        <v>-</v>
      </c>
      <c r="ID95" s="429" t="str">
        <f t="shared" si="378"/>
        <v>-</v>
      </c>
      <c r="IE95" s="429" t="str">
        <f t="shared" si="379"/>
        <v>-</v>
      </c>
      <c r="IF95" s="429" t="str">
        <f t="shared" si="380"/>
        <v>-</v>
      </c>
      <c r="IG95" s="429" t="str">
        <f t="shared" si="381"/>
        <v>-</v>
      </c>
      <c r="IH95" s="430" t="str">
        <f t="shared" si="382"/>
        <v>-</v>
      </c>
      <c r="II95" s="450"/>
      <c r="IJ95" s="450"/>
      <c r="IK95" s="428" t="str">
        <f t="shared" si="383"/>
        <v>-</v>
      </c>
      <c r="IL95" s="429" t="str">
        <f t="shared" si="384"/>
        <v>-</v>
      </c>
      <c r="IM95" s="429" t="str">
        <f t="shared" si="385"/>
        <v>-</v>
      </c>
      <c r="IN95" s="429" t="str">
        <f t="shared" si="386"/>
        <v>-</v>
      </c>
      <c r="IO95" s="429" t="str">
        <f t="shared" si="387"/>
        <v>-</v>
      </c>
      <c r="IP95" s="430" t="str">
        <f t="shared" si="388"/>
        <v>-</v>
      </c>
      <c r="IQ95" s="450"/>
      <c r="IR95" s="450"/>
      <c r="IS95" s="428" t="str">
        <f t="shared" si="389"/>
        <v>-</v>
      </c>
      <c r="IT95" s="429" t="str">
        <f t="shared" si="390"/>
        <v>-</v>
      </c>
      <c r="IU95" s="429" t="str">
        <f t="shared" si="391"/>
        <v>-</v>
      </c>
      <c r="IV95" s="429" t="str">
        <f t="shared" si="392"/>
        <v>-</v>
      </c>
      <c r="IW95" s="429" t="str">
        <f t="shared" si="393"/>
        <v>-</v>
      </c>
      <c r="IX95" s="430" t="str">
        <f t="shared" si="394"/>
        <v>-</v>
      </c>
      <c r="IY95" s="450"/>
      <c r="IZ95" s="450"/>
      <c r="JA95" s="428" t="str">
        <f t="shared" si="395"/>
        <v>-</v>
      </c>
      <c r="JB95" s="429" t="str">
        <f t="shared" si="396"/>
        <v>-</v>
      </c>
      <c r="JC95" s="429" t="str">
        <f t="shared" si="397"/>
        <v>-</v>
      </c>
      <c r="JD95" s="429" t="str">
        <f t="shared" si="398"/>
        <v>-</v>
      </c>
      <c r="JE95" s="429" t="str">
        <f t="shared" si="399"/>
        <v>-</v>
      </c>
      <c r="JF95" s="430" t="str">
        <f t="shared" si="400"/>
        <v>-</v>
      </c>
      <c r="JG95" s="450"/>
      <c r="JH95" s="450"/>
      <c r="JI95" s="428" t="str">
        <f t="shared" si="401"/>
        <v>-</v>
      </c>
      <c r="JJ95" s="429" t="str">
        <f t="shared" si="402"/>
        <v>-</v>
      </c>
      <c r="JK95" s="429" t="str">
        <f t="shared" si="403"/>
        <v>-</v>
      </c>
      <c r="JL95" s="429" t="str">
        <f t="shared" si="404"/>
        <v>-</v>
      </c>
      <c r="JM95" s="429" t="str">
        <f t="shared" si="405"/>
        <v>-</v>
      </c>
      <c r="JN95" s="430" t="str">
        <f t="shared" si="406"/>
        <v>-</v>
      </c>
      <c r="JO95" s="450"/>
      <c r="JP95" s="450"/>
      <c r="JQ95" s="428" t="str">
        <f t="shared" si="407"/>
        <v>-</v>
      </c>
      <c r="JR95" s="429" t="str">
        <f t="shared" si="408"/>
        <v>-</v>
      </c>
      <c r="JS95" s="429" t="str">
        <f t="shared" si="409"/>
        <v>-</v>
      </c>
      <c r="JT95" s="429" t="str">
        <f t="shared" si="410"/>
        <v>-</v>
      </c>
      <c r="JU95" s="429" t="str">
        <f t="shared" si="411"/>
        <v>-</v>
      </c>
      <c r="JV95" s="430" t="str">
        <f t="shared" si="412"/>
        <v>-</v>
      </c>
      <c r="JW95" s="450"/>
      <c r="JX95" s="450"/>
      <c r="JY95" s="428" t="str">
        <f t="shared" si="413"/>
        <v>-</v>
      </c>
      <c r="JZ95" s="429" t="str">
        <f t="shared" si="414"/>
        <v>-</v>
      </c>
      <c r="KA95" s="430" t="str">
        <f t="shared" si="415"/>
        <v>-</v>
      </c>
      <c r="KB95" s="172"/>
      <c r="KC95" s="355"/>
      <c r="KD95" s="355"/>
      <c r="KE95" s="355"/>
      <c r="KF95" s="355"/>
      <c r="KG95" s="355"/>
      <c r="KH95" s="355"/>
      <c r="KI95" s="358"/>
      <c r="KJ95" s="358"/>
      <c r="KK95" s="358"/>
      <c r="KL95" s="358"/>
      <c r="KM95" s="358"/>
      <c r="KN95" s="358"/>
      <c r="KO95" s="358"/>
      <c r="KP95" s="358"/>
      <c r="KQ95" s="358"/>
      <c r="KR95" s="358"/>
      <c r="KS95" s="358"/>
      <c r="KT95" s="358"/>
      <c r="KU95" s="358"/>
      <c r="KV95" s="358"/>
      <c r="KW95" s="358"/>
      <c r="KX95" s="358"/>
      <c r="KY95" s="358"/>
      <c r="KZ95" s="358"/>
      <c r="LA95" s="358"/>
      <c r="LB95" s="358"/>
      <c r="LC95" s="358"/>
      <c r="LD95" s="358"/>
      <c r="LE95" s="358"/>
      <c r="LF95" s="358"/>
      <c r="LG95" s="358"/>
      <c r="LH95" s="358"/>
      <c r="LI95" s="358"/>
      <c r="LJ95" s="358"/>
      <c r="LK95" s="358"/>
      <c r="LL95" s="358"/>
      <c r="LM95" s="358"/>
      <c r="LN95" s="358"/>
      <c r="LO95" s="358"/>
      <c r="LP95" s="358"/>
      <c r="LQ95" s="358"/>
      <c r="LR95" s="358"/>
      <c r="LS95" s="344"/>
      <c r="LT95" s="344"/>
      <c r="LU95" s="344"/>
      <c r="LV95" s="344"/>
      <c r="LW95" s="344"/>
      <c r="LX95" s="344"/>
      <c r="LY95" s="358"/>
      <c r="LZ95" s="358"/>
      <c r="MA95" s="405"/>
    </row>
    <row r="96" spans="1:339" x14ac:dyDescent="0.2">
      <c r="A96" s="310" t="s">
        <v>320</v>
      </c>
      <c r="B96" s="172">
        <v>0</v>
      </c>
      <c r="C96" s="172">
        <v>0</v>
      </c>
      <c r="D96" s="172" t="s">
        <v>322</v>
      </c>
      <c r="E96" s="172"/>
      <c r="F96" s="173"/>
      <c r="G96" s="218" t="s">
        <v>104</v>
      </c>
      <c r="H96" s="348"/>
      <c r="I96" s="349"/>
      <c r="J96" s="362"/>
      <c r="K96" s="362"/>
      <c r="L96" s="362"/>
      <c r="M96" s="362"/>
      <c r="N96" s="362"/>
      <c r="O96" s="363"/>
      <c r="P96" s="388"/>
      <c r="Q96" s="389"/>
      <c r="R96" s="362"/>
      <c r="S96" s="362"/>
      <c r="T96" s="362"/>
      <c r="U96" s="362"/>
      <c r="V96" s="362"/>
      <c r="W96" s="363"/>
      <c r="X96" s="388"/>
      <c r="Y96" s="389"/>
      <c r="Z96" s="362"/>
      <c r="AA96" s="362"/>
      <c r="AB96" s="362"/>
      <c r="AC96" s="362"/>
      <c r="AD96" s="362"/>
      <c r="AE96" s="363"/>
      <c r="AF96" s="388"/>
      <c r="AG96" s="389"/>
      <c r="AH96" s="362"/>
      <c r="AI96" s="362"/>
      <c r="AJ96" s="362"/>
      <c r="AK96" s="362"/>
      <c r="AL96" s="362"/>
      <c r="AM96" s="363"/>
      <c r="AN96" s="388"/>
      <c r="AO96" s="389"/>
      <c r="AP96" s="362"/>
      <c r="AQ96" s="362"/>
      <c r="AR96" s="362"/>
      <c r="AS96" s="362"/>
      <c r="AT96" s="362"/>
      <c r="AU96" s="363"/>
      <c r="AV96" s="388"/>
      <c r="AW96" s="389"/>
      <c r="AX96" s="220"/>
      <c r="AY96" s="220"/>
      <c r="AZ96" s="220"/>
      <c r="BA96" s="220"/>
      <c r="BB96" s="220"/>
      <c r="BC96" s="221"/>
      <c r="BD96" s="388"/>
      <c r="BE96" s="389"/>
      <c r="BF96" s="396"/>
      <c r="BG96" s="396"/>
      <c r="BH96" s="396"/>
      <c r="BI96" s="396"/>
      <c r="BJ96" s="396"/>
      <c r="BK96" s="397"/>
      <c r="BL96" s="388"/>
      <c r="BM96" s="349"/>
      <c r="BN96" s="349"/>
      <c r="BO96" s="349"/>
      <c r="BP96" s="349"/>
      <c r="BQ96" s="349"/>
      <c r="BR96" s="349"/>
      <c r="BS96" s="481"/>
      <c r="BT96" s="388"/>
      <c r="BU96" s="389"/>
      <c r="BV96" s="396"/>
      <c r="BW96" s="396"/>
      <c r="BX96" s="397"/>
      <c r="BY96" s="216">
        <v>84505</v>
      </c>
      <c r="BZ96" s="208">
        <v>107469</v>
      </c>
      <c r="CA96" s="208">
        <v>191974</v>
      </c>
      <c r="CB96" s="208">
        <v>88519</v>
      </c>
      <c r="CC96" s="208">
        <v>111512</v>
      </c>
      <c r="CD96" s="284">
        <v>200031</v>
      </c>
      <c r="CE96" s="282"/>
      <c r="CF96" s="282"/>
      <c r="CG96" s="226" t="str">
        <f t="shared" si="263"/>
        <v>-</v>
      </c>
      <c r="CH96" s="227" t="str">
        <f t="shared" si="264"/>
        <v>-</v>
      </c>
      <c r="CI96" s="227" t="str">
        <f t="shared" si="265"/>
        <v>-</v>
      </c>
      <c r="CJ96" s="227" t="str">
        <f t="shared" si="266"/>
        <v>-</v>
      </c>
      <c r="CK96" s="227" t="str">
        <f t="shared" si="267"/>
        <v>-</v>
      </c>
      <c r="CL96" s="228" t="str">
        <f t="shared" si="268"/>
        <v>-</v>
      </c>
      <c r="CM96" s="282"/>
      <c r="CN96" s="282"/>
      <c r="CO96" s="226" t="str">
        <f t="shared" si="269"/>
        <v>-</v>
      </c>
      <c r="CP96" s="227" t="str">
        <f t="shared" si="270"/>
        <v>-</v>
      </c>
      <c r="CQ96" s="227" t="str">
        <f t="shared" si="271"/>
        <v>-</v>
      </c>
      <c r="CR96" s="227" t="str">
        <f t="shared" si="272"/>
        <v>-</v>
      </c>
      <c r="CS96" s="227" t="str">
        <f t="shared" si="273"/>
        <v>-</v>
      </c>
      <c r="CT96" s="228" t="str">
        <f t="shared" si="274"/>
        <v>-</v>
      </c>
      <c r="CU96" s="282"/>
      <c r="CV96" s="282"/>
      <c r="CW96" s="292" t="str">
        <f t="shared" si="275"/>
        <v>-</v>
      </c>
      <c r="CX96" s="234" t="str">
        <f t="shared" si="276"/>
        <v>-</v>
      </c>
      <c r="CY96" s="234" t="str">
        <f t="shared" si="277"/>
        <v>-</v>
      </c>
      <c r="CZ96" s="234" t="str">
        <f t="shared" si="278"/>
        <v>-</v>
      </c>
      <c r="DA96" s="234" t="str">
        <f t="shared" si="279"/>
        <v>-</v>
      </c>
      <c r="DB96" s="235" t="str">
        <f t="shared" si="280"/>
        <v>-</v>
      </c>
      <c r="DC96" s="282"/>
      <c r="DD96" s="282"/>
      <c r="DE96" s="226" t="str">
        <f t="shared" si="281"/>
        <v>-</v>
      </c>
      <c r="DF96" s="227" t="str">
        <f t="shared" si="282"/>
        <v>-</v>
      </c>
      <c r="DG96" s="227" t="str">
        <f t="shared" si="283"/>
        <v>-</v>
      </c>
      <c r="DH96" s="227" t="str">
        <f t="shared" si="284"/>
        <v>-</v>
      </c>
      <c r="DI96" s="227" t="str">
        <f t="shared" si="285"/>
        <v>-</v>
      </c>
      <c r="DJ96" s="228" t="str">
        <f t="shared" si="286"/>
        <v>-</v>
      </c>
      <c r="DK96" s="282"/>
      <c r="DL96" s="282"/>
      <c r="DM96" s="226" t="str">
        <f t="shared" si="287"/>
        <v>-</v>
      </c>
      <c r="DN96" s="227" t="str">
        <f t="shared" si="288"/>
        <v>-</v>
      </c>
      <c r="DO96" s="227" t="str">
        <f t="shared" si="289"/>
        <v>-</v>
      </c>
      <c r="DP96" s="227" t="str">
        <f t="shared" si="290"/>
        <v>-</v>
      </c>
      <c r="DQ96" s="227" t="str">
        <f t="shared" si="291"/>
        <v>-</v>
      </c>
      <c r="DR96" s="228" t="str">
        <f t="shared" si="292"/>
        <v>-</v>
      </c>
      <c r="DS96" s="282"/>
      <c r="DT96" s="282"/>
      <c r="DU96" s="226" t="str">
        <f t="shared" si="293"/>
        <v>-</v>
      </c>
      <c r="DV96" s="227" t="str">
        <f t="shared" si="294"/>
        <v>-</v>
      </c>
      <c r="DW96" s="227" t="str">
        <f t="shared" si="295"/>
        <v>-</v>
      </c>
      <c r="DX96" s="227" t="str">
        <f t="shared" si="296"/>
        <v>-</v>
      </c>
      <c r="DY96" s="227" t="str">
        <f t="shared" si="297"/>
        <v>-</v>
      </c>
      <c r="DZ96" s="228" t="str">
        <f t="shared" si="298"/>
        <v>-</v>
      </c>
      <c r="EA96" s="282"/>
      <c r="EB96" s="282"/>
      <c r="EC96" s="226" t="str">
        <f t="shared" si="299"/>
        <v>-</v>
      </c>
      <c r="ED96" s="227" t="str">
        <f t="shared" si="300"/>
        <v>-</v>
      </c>
      <c r="EE96" s="227" t="str">
        <f t="shared" si="301"/>
        <v>-</v>
      </c>
      <c r="EF96" s="227" t="str">
        <f t="shared" si="302"/>
        <v>-</v>
      </c>
      <c r="EG96" s="227" t="str">
        <f t="shared" si="303"/>
        <v>-</v>
      </c>
      <c r="EH96" s="228" t="str">
        <f t="shared" si="304"/>
        <v>-</v>
      </c>
      <c r="EI96" s="282"/>
      <c r="EJ96" s="282"/>
      <c r="EK96" s="226" t="str">
        <f t="shared" si="305"/>
        <v>-</v>
      </c>
      <c r="EL96" s="227" t="str">
        <f t="shared" si="306"/>
        <v>-</v>
      </c>
      <c r="EM96" s="227" t="str">
        <f t="shared" si="307"/>
        <v>-</v>
      </c>
      <c r="EN96" s="227" t="str">
        <f t="shared" si="308"/>
        <v>-</v>
      </c>
      <c r="EO96" s="227" t="str">
        <f t="shared" si="309"/>
        <v>-</v>
      </c>
      <c r="EP96" s="228" t="str">
        <f t="shared" si="310"/>
        <v>-</v>
      </c>
      <c r="EQ96" s="282"/>
      <c r="ER96" s="282"/>
      <c r="ES96" s="226" t="str">
        <f t="shared" si="311"/>
        <v>-</v>
      </c>
      <c r="ET96" s="227" t="str">
        <f t="shared" si="312"/>
        <v>-</v>
      </c>
      <c r="EU96" s="228" t="str">
        <f t="shared" si="313"/>
        <v>-</v>
      </c>
      <c r="EV96" s="282"/>
      <c r="EW96" s="282"/>
      <c r="EX96" s="301" t="str">
        <f t="shared" si="314"/>
        <v>-</v>
      </c>
      <c r="EY96" s="259" t="str">
        <f t="shared" si="315"/>
        <v>-</v>
      </c>
      <c r="EZ96" s="259" t="str">
        <f t="shared" si="316"/>
        <v>-</v>
      </c>
      <c r="FA96" s="259" t="str">
        <f t="shared" si="317"/>
        <v>-</v>
      </c>
      <c r="FB96" s="259" t="str">
        <f t="shared" si="318"/>
        <v>-</v>
      </c>
      <c r="FC96" s="260" t="str">
        <f t="shared" si="319"/>
        <v>-</v>
      </c>
      <c r="FD96" s="282"/>
      <c r="FE96" s="282"/>
      <c r="FF96" s="301" t="str">
        <f t="shared" si="320"/>
        <v>-</v>
      </c>
      <c r="FG96" s="259" t="str">
        <f t="shared" si="321"/>
        <v>-</v>
      </c>
      <c r="FH96" s="259" t="str">
        <f t="shared" si="322"/>
        <v>-</v>
      </c>
      <c r="FI96" s="259" t="str">
        <f t="shared" si="323"/>
        <v>-</v>
      </c>
      <c r="FJ96" s="259" t="str">
        <f t="shared" si="324"/>
        <v>-</v>
      </c>
      <c r="FK96" s="260" t="str">
        <f t="shared" si="325"/>
        <v>-</v>
      </c>
      <c r="FL96" s="282"/>
      <c r="FM96" s="282"/>
      <c r="FN96" s="301" t="str">
        <f t="shared" si="326"/>
        <v>-</v>
      </c>
      <c r="FO96" s="259" t="str">
        <f t="shared" si="327"/>
        <v>-</v>
      </c>
      <c r="FP96" s="259" t="str">
        <f t="shared" si="328"/>
        <v>-</v>
      </c>
      <c r="FQ96" s="259" t="str">
        <f t="shared" si="329"/>
        <v>-</v>
      </c>
      <c r="FR96" s="259" t="str">
        <f t="shared" si="330"/>
        <v>-</v>
      </c>
      <c r="FS96" s="260" t="str">
        <f t="shared" si="331"/>
        <v>-</v>
      </c>
      <c r="FT96" s="282"/>
      <c r="FU96" s="282"/>
      <c r="FV96" s="301" t="str">
        <f t="shared" si="332"/>
        <v>-</v>
      </c>
      <c r="FW96" s="259" t="str">
        <f t="shared" si="333"/>
        <v>-</v>
      </c>
      <c r="FX96" s="259" t="str">
        <f t="shared" si="334"/>
        <v>-</v>
      </c>
      <c r="FY96" s="259" t="str">
        <f t="shared" si="335"/>
        <v>-</v>
      </c>
      <c r="FZ96" s="259" t="str">
        <f t="shared" si="336"/>
        <v>-</v>
      </c>
      <c r="GA96" s="260" t="str">
        <f t="shared" si="337"/>
        <v>-</v>
      </c>
      <c r="GB96" s="282"/>
      <c r="GC96" s="282"/>
      <c r="GD96" s="301" t="str">
        <f t="shared" si="338"/>
        <v>-</v>
      </c>
      <c r="GE96" s="259" t="str">
        <f t="shared" si="339"/>
        <v>-</v>
      </c>
      <c r="GF96" s="259" t="str">
        <f t="shared" si="340"/>
        <v>-</v>
      </c>
      <c r="GG96" s="259" t="str">
        <f t="shared" si="341"/>
        <v>-</v>
      </c>
      <c r="GH96" s="259" t="str">
        <f t="shared" si="342"/>
        <v>-</v>
      </c>
      <c r="GI96" s="260" t="str">
        <f t="shared" si="343"/>
        <v>-</v>
      </c>
      <c r="GJ96" s="282"/>
      <c r="GK96" s="282"/>
      <c r="GL96" s="301" t="str">
        <f t="shared" si="344"/>
        <v>-</v>
      </c>
      <c r="GM96" s="259" t="str">
        <f t="shared" si="345"/>
        <v>-</v>
      </c>
      <c r="GN96" s="259" t="str">
        <f t="shared" si="346"/>
        <v>-</v>
      </c>
      <c r="GO96" s="259" t="str">
        <f t="shared" si="347"/>
        <v>-</v>
      </c>
      <c r="GP96" s="259" t="str">
        <f t="shared" si="348"/>
        <v>-</v>
      </c>
      <c r="GQ96" s="260" t="str">
        <f t="shared" si="349"/>
        <v>-</v>
      </c>
      <c r="GR96" s="282"/>
      <c r="GS96" s="282"/>
      <c r="GT96" s="301" t="str">
        <f t="shared" si="350"/>
        <v>-</v>
      </c>
      <c r="GU96" s="259" t="str">
        <f t="shared" si="351"/>
        <v>-</v>
      </c>
      <c r="GV96" s="259" t="str">
        <f t="shared" si="352"/>
        <v>-</v>
      </c>
      <c r="GW96" s="259" t="str">
        <f t="shared" si="353"/>
        <v>-</v>
      </c>
      <c r="GX96" s="259" t="str">
        <f t="shared" si="354"/>
        <v>-</v>
      </c>
      <c r="GY96" s="260" t="str">
        <f t="shared" si="355"/>
        <v>-</v>
      </c>
      <c r="GZ96" s="282"/>
      <c r="HA96" s="282"/>
      <c r="HB96" s="301" t="str">
        <f t="shared" si="356"/>
        <v>-</v>
      </c>
      <c r="HC96" s="259" t="str">
        <f t="shared" si="357"/>
        <v>-</v>
      </c>
      <c r="HD96" s="259" t="str">
        <f t="shared" si="358"/>
        <v>-</v>
      </c>
      <c r="HE96" s="259" t="str">
        <f t="shared" si="359"/>
        <v>-</v>
      </c>
      <c r="HF96" s="259" t="str">
        <f t="shared" si="360"/>
        <v>-</v>
      </c>
      <c r="HG96" s="260" t="str">
        <f t="shared" si="361"/>
        <v>-</v>
      </c>
      <c r="HH96" s="282"/>
      <c r="HI96" s="282"/>
      <c r="HJ96" s="301" t="str">
        <f t="shared" si="362"/>
        <v>-</v>
      </c>
      <c r="HK96" s="259" t="str">
        <f t="shared" si="363"/>
        <v>-</v>
      </c>
      <c r="HL96" s="260" t="str">
        <f t="shared" si="364"/>
        <v>-</v>
      </c>
      <c r="HM96" s="428" t="str">
        <f t="shared" si="365"/>
        <v>-</v>
      </c>
      <c r="HN96" s="429" t="str">
        <f t="shared" si="366"/>
        <v>-</v>
      </c>
      <c r="HO96" s="429" t="str">
        <f t="shared" si="367"/>
        <v>-</v>
      </c>
      <c r="HP96" s="429" t="str">
        <f t="shared" si="368"/>
        <v>-</v>
      </c>
      <c r="HQ96" s="429" t="str">
        <f t="shared" si="369"/>
        <v>-</v>
      </c>
      <c r="HR96" s="430" t="str">
        <f t="shared" si="370"/>
        <v>-</v>
      </c>
      <c r="HS96" s="450"/>
      <c r="HT96" s="450"/>
      <c r="HU96" s="428" t="str">
        <f t="shared" si="371"/>
        <v>-</v>
      </c>
      <c r="HV96" s="429" t="str">
        <f t="shared" si="372"/>
        <v>-</v>
      </c>
      <c r="HW96" s="429" t="str">
        <f t="shared" si="373"/>
        <v>-</v>
      </c>
      <c r="HX96" s="429" t="str">
        <f t="shared" si="374"/>
        <v>-</v>
      </c>
      <c r="HY96" s="429" t="str">
        <f t="shared" si="375"/>
        <v>-</v>
      </c>
      <c r="HZ96" s="430" t="str">
        <f t="shared" si="376"/>
        <v>-</v>
      </c>
      <c r="IA96" s="450"/>
      <c r="IB96" s="450"/>
      <c r="IC96" s="428" t="str">
        <f t="shared" si="377"/>
        <v>-</v>
      </c>
      <c r="ID96" s="429" t="str">
        <f t="shared" si="378"/>
        <v>-</v>
      </c>
      <c r="IE96" s="429" t="str">
        <f t="shared" si="379"/>
        <v>-</v>
      </c>
      <c r="IF96" s="429" t="str">
        <f t="shared" si="380"/>
        <v>-</v>
      </c>
      <c r="IG96" s="429" t="str">
        <f t="shared" si="381"/>
        <v>-</v>
      </c>
      <c r="IH96" s="430" t="str">
        <f t="shared" si="382"/>
        <v>-</v>
      </c>
      <c r="II96" s="450"/>
      <c r="IJ96" s="450"/>
      <c r="IK96" s="428" t="str">
        <f t="shared" si="383"/>
        <v>-</v>
      </c>
      <c r="IL96" s="429" t="str">
        <f t="shared" si="384"/>
        <v>-</v>
      </c>
      <c r="IM96" s="429" t="str">
        <f t="shared" si="385"/>
        <v>-</v>
      </c>
      <c r="IN96" s="429" t="str">
        <f t="shared" si="386"/>
        <v>-</v>
      </c>
      <c r="IO96" s="429" t="str">
        <f t="shared" si="387"/>
        <v>-</v>
      </c>
      <c r="IP96" s="430" t="str">
        <f t="shared" si="388"/>
        <v>-</v>
      </c>
      <c r="IQ96" s="450"/>
      <c r="IR96" s="450"/>
      <c r="IS96" s="428" t="str">
        <f t="shared" si="389"/>
        <v>-</v>
      </c>
      <c r="IT96" s="429" t="str">
        <f t="shared" si="390"/>
        <v>-</v>
      </c>
      <c r="IU96" s="429" t="str">
        <f t="shared" si="391"/>
        <v>-</v>
      </c>
      <c r="IV96" s="429" t="str">
        <f t="shared" si="392"/>
        <v>-</v>
      </c>
      <c r="IW96" s="429" t="str">
        <f t="shared" si="393"/>
        <v>-</v>
      </c>
      <c r="IX96" s="430" t="str">
        <f t="shared" si="394"/>
        <v>-</v>
      </c>
      <c r="IY96" s="450"/>
      <c r="IZ96" s="450"/>
      <c r="JA96" s="428" t="str">
        <f t="shared" si="395"/>
        <v>-</v>
      </c>
      <c r="JB96" s="429" t="str">
        <f t="shared" si="396"/>
        <v>-</v>
      </c>
      <c r="JC96" s="429" t="str">
        <f t="shared" si="397"/>
        <v>-</v>
      </c>
      <c r="JD96" s="429" t="str">
        <f t="shared" si="398"/>
        <v>-</v>
      </c>
      <c r="JE96" s="429" t="str">
        <f t="shared" si="399"/>
        <v>-</v>
      </c>
      <c r="JF96" s="430" t="str">
        <f t="shared" si="400"/>
        <v>-</v>
      </c>
      <c r="JG96" s="450"/>
      <c r="JH96" s="450"/>
      <c r="JI96" s="428" t="str">
        <f t="shared" si="401"/>
        <v>-</v>
      </c>
      <c r="JJ96" s="429" t="str">
        <f t="shared" si="402"/>
        <v>-</v>
      </c>
      <c r="JK96" s="429" t="str">
        <f t="shared" si="403"/>
        <v>-</v>
      </c>
      <c r="JL96" s="429" t="str">
        <f t="shared" si="404"/>
        <v>-</v>
      </c>
      <c r="JM96" s="429" t="str">
        <f t="shared" si="405"/>
        <v>-</v>
      </c>
      <c r="JN96" s="430" t="str">
        <f t="shared" si="406"/>
        <v>-</v>
      </c>
      <c r="JO96" s="450"/>
      <c r="JP96" s="450"/>
      <c r="JQ96" s="428" t="str">
        <f t="shared" si="407"/>
        <v>-</v>
      </c>
      <c r="JR96" s="429" t="str">
        <f t="shared" si="408"/>
        <v>-</v>
      </c>
      <c r="JS96" s="429" t="str">
        <f t="shared" si="409"/>
        <v>-</v>
      </c>
      <c r="JT96" s="429" t="str">
        <f t="shared" si="410"/>
        <v>-</v>
      </c>
      <c r="JU96" s="429" t="str">
        <f t="shared" si="411"/>
        <v>-</v>
      </c>
      <c r="JV96" s="430" t="str">
        <f t="shared" si="412"/>
        <v>-</v>
      </c>
      <c r="JW96" s="450"/>
      <c r="JX96" s="450"/>
      <c r="JY96" s="428" t="str">
        <f t="shared" si="413"/>
        <v>-</v>
      </c>
      <c r="JZ96" s="429" t="str">
        <f t="shared" si="414"/>
        <v>-</v>
      </c>
      <c r="KA96" s="430" t="str">
        <f t="shared" si="415"/>
        <v>-</v>
      </c>
      <c r="KB96" s="172"/>
      <c r="KC96" s="355"/>
      <c r="KD96" s="355"/>
      <c r="KE96" s="355"/>
      <c r="KF96" s="355"/>
      <c r="KG96" s="355"/>
      <c r="KH96" s="355"/>
      <c r="KI96" s="358"/>
      <c r="KJ96" s="358"/>
      <c r="KK96" s="358"/>
      <c r="KL96" s="358"/>
      <c r="KM96" s="358"/>
      <c r="KN96" s="358"/>
      <c r="KO96" s="358"/>
      <c r="KP96" s="358"/>
      <c r="KQ96" s="358"/>
      <c r="KR96" s="358"/>
      <c r="KS96" s="358"/>
      <c r="KT96" s="358"/>
      <c r="KU96" s="358"/>
      <c r="KV96" s="358"/>
      <c r="KW96" s="358"/>
      <c r="KX96" s="358"/>
      <c r="KY96" s="358"/>
      <c r="KZ96" s="358"/>
      <c r="LA96" s="358"/>
      <c r="LB96" s="358"/>
      <c r="LC96" s="358"/>
      <c r="LD96" s="358"/>
      <c r="LE96" s="358"/>
      <c r="LF96" s="358"/>
      <c r="LG96" s="358"/>
      <c r="LH96" s="358"/>
      <c r="LI96" s="358"/>
      <c r="LJ96" s="358"/>
      <c r="LK96" s="358"/>
      <c r="LL96" s="358"/>
      <c r="LM96" s="358"/>
      <c r="LN96" s="358"/>
      <c r="LO96" s="358"/>
      <c r="LP96" s="358"/>
      <c r="LQ96" s="358"/>
      <c r="LR96" s="358"/>
      <c r="LS96" s="344"/>
      <c r="LT96" s="344"/>
      <c r="LU96" s="344"/>
      <c r="LV96" s="344"/>
      <c r="LW96" s="344"/>
      <c r="LX96" s="344"/>
      <c r="LY96" s="358"/>
      <c r="LZ96" s="358"/>
      <c r="MA96" s="405"/>
    </row>
    <row r="97" spans="1:339" x14ac:dyDescent="0.2">
      <c r="A97" s="310" t="s">
        <v>320</v>
      </c>
      <c r="B97" s="172">
        <v>0</v>
      </c>
      <c r="C97" s="172">
        <v>0</v>
      </c>
      <c r="D97" s="172" t="s">
        <v>339</v>
      </c>
      <c r="E97" s="172"/>
      <c r="F97" s="173"/>
      <c r="G97" s="218" t="s">
        <v>105</v>
      </c>
      <c r="H97" s="348"/>
      <c r="I97" s="349"/>
      <c r="J97" s="362"/>
      <c r="K97" s="362"/>
      <c r="L97" s="362"/>
      <c r="M97" s="362"/>
      <c r="N97" s="362"/>
      <c r="O97" s="363"/>
      <c r="P97" s="388"/>
      <c r="Q97" s="389"/>
      <c r="R97" s="362"/>
      <c r="S97" s="362"/>
      <c r="T97" s="362"/>
      <c r="U97" s="362"/>
      <c r="V97" s="362"/>
      <c r="W97" s="363"/>
      <c r="X97" s="388"/>
      <c r="Y97" s="389"/>
      <c r="Z97" s="362"/>
      <c r="AA97" s="362"/>
      <c r="AB97" s="362"/>
      <c r="AC97" s="362"/>
      <c r="AD97" s="362"/>
      <c r="AE97" s="363"/>
      <c r="AF97" s="388"/>
      <c r="AG97" s="389"/>
      <c r="AH97" s="362"/>
      <c r="AI97" s="362"/>
      <c r="AJ97" s="362"/>
      <c r="AK97" s="362"/>
      <c r="AL97" s="362"/>
      <c r="AM97" s="363"/>
      <c r="AN97" s="388"/>
      <c r="AO97" s="389"/>
      <c r="AP97" s="362"/>
      <c r="AQ97" s="362"/>
      <c r="AR97" s="362"/>
      <c r="AS97" s="362"/>
      <c r="AT97" s="362"/>
      <c r="AU97" s="363"/>
      <c r="AV97" s="388"/>
      <c r="AW97" s="389"/>
      <c r="AX97" s="220"/>
      <c r="AY97" s="220"/>
      <c r="AZ97" s="220"/>
      <c r="BA97" s="220"/>
      <c r="BB97" s="220"/>
      <c r="BC97" s="221"/>
      <c r="BD97" s="388"/>
      <c r="BE97" s="389"/>
      <c r="BF97" s="396"/>
      <c r="BG97" s="396"/>
      <c r="BH97" s="396"/>
      <c r="BI97" s="396"/>
      <c r="BJ97" s="396"/>
      <c r="BK97" s="397"/>
      <c r="BL97" s="388"/>
      <c r="BM97" s="349"/>
      <c r="BN97" s="349"/>
      <c r="BO97" s="349"/>
      <c r="BP97" s="349"/>
      <c r="BQ97" s="349"/>
      <c r="BR97" s="349"/>
      <c r="BS97" s="481"/>
      <c r="BT97" s="388"/>
      <c r="BU97" s="389"/>
      <c r="BV97" s="396"/>
      <c r="BW97" s="396"/>
      <c r="BX97" s="397"/>
      <c r="BY97" s="216">
        <v>16367</v>
      </c>
      <c r="BZ97" s="208">
        <v>16708</v>
      </c>
      <c r="CA97" s="208">
        <v>33075</v>
      </c>
      <c r="CB97" s="208">
        <v>17206</v>
      </c>
      <c r="CC97" s="208">
        <v>17462</v>
      </c>
      <c r="CD97" s="284">
        <v>34668</v>
      </c>
      <c r="CE97" s="282"/>
      <c r="CF97" s="282"/>
      <c r="CG97" s="226" t="str">
        <f t="shared" si="263"/>
        <v>-</v>
      </c>
      <c r="CH97" s="227" t="str">
        <f t="shared" si="264"/>
        <v>-</v>
      </c>
      <c r="CI97" s="227" t="str">
        <f t="shared" si="265"/>
        <v>-</v>
      </c>
      <c r="CJ97" s="227" t="str">
        <f t="shared" si="266"/>
        <v>-</v>
      </c>
      <c r="CK97" s="227" t="str">
        <f t="shared" si="267"/>
        <v>-</v>
      </c>
      <c r="CL97" s="228" t="str">
        <f t="shared" si="268"/>
        <v>-</v>
      </c>
      <c r="CM97" s="282"/>
      <c r="CN97" s="282"/>
      <c r="CO97" s="226" t="str">
        <f t="shared" si="269"/>
        <v>-</v>
      </c>
      <c r="CP97" s="227" t="str">
        <f t="shared" si="270"/>
        <v>-</v>
      </c>
      <c r="CQ97" s="227" t="str">
        <f t="shared" si="271"/>
        <v>-</v>
      </c>
      <c r="CR97" s="227" t="str">
        <f t="shared" si="272"/>
        <v>-</v>
      </c>
      <c r="CS97" s="227" t="str">
        <f t="shared" si="273"/>
        <v>-</v>
      </c>
      <c r="CT97" s="228" t="str">
        <f t="shared" si="274"/>
        <v>-</v>
      </c>
      <c r="CU97" s="282"/>
      <c r="CV97" s="282"/>
      <c r="CW97" s="292" t="str">
        <f t="shared" si="275"/>
        <v>-</v>
      </c>
      <c r="CX97" s="234" t="str">
        <f t="shared" si="276"/>
        <v>-</v>
      </c>
      <c r="CY97" s="234" t="str">
        <f t="shared" si="277"/>
        <v>-</v>
      </c>
      <c r="CZ97" s="234" t="str">
        <f t="shared" si="278"/>
        <v>-</v>
      </c>
      <c r="DA97" s="234" t="str">
        <f t="shared" si="279"/>
        <v>-</v>
      </c>
      <c r="DB97" s="235" t="str">
        <f t="shared" si="280"/>
        <v>-</v>
      </c>
      <c r="DC97" s="282"/>
      <c r="DD97" s="282"/>
      <c r="DE97" s="226" t="str">
        <f t="shared" si="281"/>
        <v>-</v>
      </c>
      <c r="DF97" s="227" t="str">
        <f t="shared" si="282"/>
        <v>-</v>
      </c>
      <c r="DG97" s="227" t="str">
        <f t="shared" si="283"/>
        <v>-</v>
      </c>
      <c r="DH97" s="227" t="str">
        <f t="shared" si="284"/>
        <v>-</v>
      </c>
      <c r="DI97" s="227" t="str">
        <f t="shared" si="285"/>
        <v>-</v>
      </c>
      <c r="DJ97" s="228" t="str">
        <f t="shared" si="286"/>
        <v>-</v>
      </c>
      <c r="DK97" s="282"/>
      <c r="DL97" s="282"/>
      <c r="DM97" s="226" t="str">
        <f t="shared" si="287"/>
        <v>-</v>
      </c>
      <c r="DN97" s="227" t="str">
        <f t="shared" si="288"/>
        <v>-</v>
      </c>
      <c r="DO97" s="227" t="str">
        <f t="shared" si="289"/>
        <v>-</v>
      </c>
      <c r="DP97" s="227" t="str">
        <f t="shared" si="290"/>
        <v>-</v>
      </c>
      <c r="DQ97" s="227" t="str">
        <f t="shared" si="291"/>
        <v>-</v>
      </c>
      <c r="DR97" s="228" t="str">
        <f t="shared" si="292"/>
        <v>-</v>
      </c>
      <c r="DS97" s="282"/>
      <c r="DT97" s="282"/>
      <c r="DU97" s="226" t="str">
        <f t="shared" si="293"/>
        <v>-</v>
      </c>
      <c r="DV97" s="227" t="str">
        <f t="shared" si="294"/>
        <v>-</v>
      </c>
      <c r="DW97" s="227" t="str">
        <f t="shared" si="295"/>
        <v>-</v>
      </c>
      <c r="DX97" s="227" t="str">
        <f t="shared" si="296"/>
        <v>-</v>
      </c>
      <c r="DY97" s="227" t="str">
        <f t="shared" si="297"/>
        <v>-</v>
      </c>
      <c r="DZ97" s="228" t="str">
        <f t="shared" si="298"/>
        <v>-</v>
      </c>
      <c r="EA97" s="282"/>
      <c r="EB97" s="282"/>
      <c r="EC97" s="226" t="str">
        <f t="shared" si="299"/>
        <v>-</v>
      </c>
      <c r="ED97" s="227" t="str">
        <f t="shared" si="300"/>
        <v>-</v>
      </c>
      <c r="EE97" s="227" t="str">
        <f t="shared" si="301"/>
        <v>-</v>
      </c>
      <c r="EF97" s="227" t="str">
        <f t="shared" si="302"/>
        <v>-</v>
      </c>
      <c r="EG97" s="227" t="str">
        <f t="shared" si="303"/>
        <v>-</v>
      </c>
      <c r="EH97" s="228" t="str">
        <f t="shared" si="304"/>
        <v>-</v>
      </c>
      <c r="EI97" s="282"/>
      <c r="EJ97" s="282"/>
      <c r="EK97" s="226" t="str">
        <f t="shared" si="305"/>
        <v>-</v>
      </c>
      <c r="EL97" s="227" t="str">
        <f t="shared" si="306"/>
        <v>-</v>
      </c>
      <c r="EM97" s="227" t="str">
        <f t="shared" si="307"/>
        <v>-</v>
      </c>
      <c r="EN97" s="227" t="str">
        <f t="shared" si="308"/>
        <v>-</v>
      </c>
      <c r="EO97" s="227" t="str">
        <f t="shared" si="309"/>
        <v>-</v>
      </c>
      <c r="EP97" s="228" t="str">
        <f t="shared" si="310"/>
        <v>-</v>
      </c>
      <c r="EQ97" s="282"/>
      <c r="ER97" s="282"/>
      <c r="ES97" s="226" t="str">
        <f t="shared" si="311"/>
        <v>-</v>
      </c>
      <c r="ET97" s="227" t="str">
        <f t="shared" si="312"/>
        <v>-</v>
      </c>
      <c r="EU97" s="228" t="str">
        <f t="shared" si="313"/>
        <v>-</v>
      </c>
      <c r="EV97" s="282"/>
      <c r="EW97" s="282"/>
      <c r="EX97" s="301" t="str">
        <f t="shared" si="314"/>
        <v>-</v>
      </c>
      <c r="EY97" s="259" t="str">
        <f t="shared" si="315"/>
        <v>-</v>
      </c>
      <c r="EZ97" s="259" t="str">
        <f t="shared" si="316"/>
        <v>-</v>
      </c>
      <c r="FA97" s="259" t="str">
        <f t="shared" si="317"/>
        <v>-</v>
      </c>
      <c r="FB97" s="259" t="str">
        <f t="shared" si="318"/>
        <v>-</v>
      </c>
      <c r="FC97" s="260" t="str">
        <f t="shared" si="319"/>
        <v>-</v>
      </c>
      <c r="FD97" s="282"/>
      <c r="FE97" s="282"/>
      <c r="FF97" s="301" t="str">
        <f t="shared" si="320"/>
        <v>-</v>
      </c>
      <c r="FG97" s="259" t="str">
        <f t="shared" si="321"/>
        <v>-</v>
      </c>
      <c r="FH97" s="259" t="str">
        <f t="shared" si="322"/>
        <v>-</v>
      </c>
      <c r="FI97" s="259" t="str">
        <f t="shared" si="323"/>
        <v>-</v>
      </c>
      <c r="FJ97" s="259" t="str">
        <f t="shared" si="324"/>
        <v>-</v>
      </c>
      <c r="FK97" s="260" t="str">
        <f t="shared" si="325"/>
        <v>-</v>
      </c>
      <c r="FL97" s="282"/>
      <c r="FM97" s="282"/>
      <c r="FN97" s="301" t="str">
        <f t="shared" si="326"/>
        <v>-</v>
      </c>
      <c r="FO97" s="259" t="str">
        <f t="shared" si="327"/>
        <v>-</v>
      </c>
      <c r="FP97" s="259" t="str">
        <f t="shared" si="328"/>
        <v>-</v>
      </c>
      <c r="FQ97" s="259" t="str">
        <f t="shared" si="329"/>
        <v>-</v>
      </c>
      <c r="FR97" s="259" t="str">
        <f t="shared" si="330"/>
        <v>-</v>
      </c>
      <c r="FS97" s="260" t="str">
        <f t="shared" si="331"/>
        <v>-</v>
      </c>
      <c r="FT97" s="282"/>
      <c r="FU97" s="282"/>
      <c r="FV97" s="301" t="str">
        <f t="shared" si="332"/>
        <v>-</v>
      </c>
      <c r="FW97" s="259" t="str">
        <f t="shared" si="333"/>
        <v>-</v>
      </c>
      <c r="FX97" s="259" t="str">
        <f t="shared" si="334"/>
        <v>-</v>
      </c>
      <c r="FY97" s="259" t="str">
        <f t="shared" si="335"/>
        <v>-</v>
      </c>
      <c r="FZ97" s="259" t="str">
        <f t="shared" si="336"/>
        <v>-</v>
      </c>
      <c r="GA97" s="260" t="str">
        <f t="shared" si="337"/>
        <v>-</v>
      </c>
      <c r="GB97" s="282"/>
      <c r="GC97" s="282"/>
      <c r="GD97" s="301" t="str">
        <f t="shared" si="338"/>
        <v>-</v>
      </c>
      <c r="GE97" s="259" t="str">
        <f t="shared" si="339"/>
        <v>-</v>
      </c>
      <c r="GF97" s="259" t="str">
        <f t="shared" si="340"/>
        <v>-</v>
      </c>
      <c r="GG97" s="259" t="str">
        <f t="shared" si="341"/>
        <v>-</v>
      </c>
      <c r="GH97" s="259" t="str">
        <f t="shared" si="342"/>
        <v>-</v>
      </c>
      <c r="GI97" s="260" t="str">
        <f t="shared" si="343"/>
        <v>-</v>
      </c>
      <c r="GJ97" s="282"/>
      <c r="GK97" s="282"/>
      <c r="GL97" s="301" t="str">
        <f t="shared" si="344"/>
        <v>-</v>
      </c>
      <c r="GM97" s="259" t="str">
        <f t="shared" si="345"/>
        <v>-</v>
      </c>
      <c r="GN97" s="259" t="str">
        <f t="shared" si="346"/>
        <v>-</v>
      </c>
      <c r="GO97" s="259" t="str">
        <f t="shared" si="347"/>
        <v>-</v>
      </c>
      <c r="GP97" s="259" t="str">
        <f t="shared" si="348"/>
        <v>-</v>
      </c>
      <c r="GQ97" s="260" t="str">
        <f t="shared" si="349"/>
        <v>-</v>
      </c>
      <c r="GR97" s="282"/>
      <c r="GS97" s="282"/>
      <c r="GT97" s="301" t="str">
        <f t="shared" si="350"/>
        <v>-</v>
      </c>
      <c r="GU97" s="259" t="str">
        <f t="shared" si="351"/>
        <v>-</v>
      </c>
      <c r="GV97" s="259" t="str">
        <f t="shared" si="352"/>
        <v>-</v>
      </c>
      <c r="GW97" s="259" t="str">
        <f t="shared" si="353"/>
        <v>-</v>
      </c>
      <c r="GX97" s="259" t="str">
        <f t="shared" si="354"/>
        <v>-</v>
      </c>
      <c r="GY97" s="260" t="str">
        <f t="shared" si="355"/>
        <v>-</v>
      </c>
      <c r="GZ97" s="282"/>
      <c r="HA97" s="282"/>
      <c r="HB97" s="301" t="str">
        <f t="shared" si="356"/>
        <v>-</v>
      </c>
      <c r="HC97" s="259" t="str">
        <f t="shared" si="357"/>
        <v>-</v>
      </c>
      <c r="HD97" s="259" t="str">
        <f t="shared" si="358"/>
        <v>-</v>
      </c>
      <c r="HE97" s="259" t="str">
        <f t="shared" si="359"/>
        <v>-</v>
      </c>
      <c r="HF97" s="259" t="str">
        <f t="shared" si="360"/>
        <v>-</v>
      </c>
      <c r="HG97" s="260" t="str">
        <f t="shared" si="361"/>
        <v>-</v>
      </c>
      <c r="HH97" s="282"/>
      <c r="HI97" s="282"/>
      <c r="HJ97" s="301" t="str">
        <f t="shared" si="362"/>
        <v>-</v>
      </c>
      <c r="HK97" s="259" t="str">
        <f t="shared" si="363"/>
        <v>-</v>
      </c>
      <c r="HL97" s="260" t="str">
        <f t="shared" si="364"/>
        <v>-</v>
      </c>
      <c r="HM97" s="428" t="str">
        <f t="shared" si="365"/>
        <v>-</v>
      </c>
      <c r="HN97" s="429" t="str">
        <f t="shared" si="366"/>
        <v>-</v>
      </c>
      <c r="HO97" s="429" t="str">
        <f t="shared" si="367"/>
        <v>-</v>
      </c>
      <c r="HP97" s="429" t="str">
        <f t="shared" si="368"/>
        <v>-</v>
      </c>
      <c r="HQ97" s="429" t="str">
        <f t="shared" si="369"/>
        <v>-</v>
      </c>
      <c r="HR97" s="430" t="str">
        <f t="shared" si="370"/>
        <v>-</v>
      </c>
      <c r="HS97" s="450"/>
      <c r="HT97" s="450"/>
      <c r="HU97" s="428" t="str">
        <f t="shared" si="371"/>
        <v>-</v>
      </c>
      <c r="HV97" s="429" t="str">
        <f t="shared" si="372"/>
        <v>-</v>
      </c>
      <c r="HW97" s="429" t="str">
        <f t="shared" si="373"/>
        <v>-</v>
      </c>
      <c r="HX97" s="429" t="str">
        <f t="shared" si="374"/>
        <v>-</v>
      </c>
      <c r="HY97" s="429" t="str">
        <f t="shared" si="375"/>
        <v>-</v>
      </c>
      <c r="HZ97" s="430" t="str">
        <f t="shared" si="376"/>
        <v>-</v>
      </c>
      <c r="IA97" s="450"/>
      <c r="IB97" s="450"/>
      <c r="IC97" s="428" t="str">
        <f t="shared" si="377"/>
        <v>-</v>
      </c>
      <c r="ID97" s="429" t="str">
        <f t="shared" si="378"/>
        <v>-</v>
      </c>
      <c r="IE97" s="429" t="str">
        <f t="shared" si="379"/>
        <v>-</v>
      </c>
      <c r="IF97" s="429" t="str">
        <f t="shared" si="380"/>
        <v>-</v>
      </c>
      <c r="IG97" s="429" t="str">
        <f t="shared" si="381"/>
        <v>-</v>
      </c>
      <c r="IH97" s="430" t="str">
        <f t="shared" si="382"/>
        <v>-</v>
      </c>
      <c r="II97" s="450"/>
      <c r="IJ97" s="450"/>
      <c r="IK97" s="428" t="str">
        <f t="shared" si="383"/>
        <v>-</v>
      </c>
      <c r="IL97" s="429" t="str">
        <f t="shared" si="384"/>
        <v>-</v>
      </c>
      <c r="IM97" s="429" t="str">
        <f t="shared" si="385"/>
        <v>-</v>
      </c>
      <c r="IN97" s="429" t="str">
        <f t="shared" si="386"/>
        <v>-</v>
      </c>
      <c r="IO97" s="429" t="str">
        <f t="shared" si="387"/>
        <v>-</v>
      </c>
      <c r="IP97" s="430" t="str">
        <f t="shared" si="388"/>
        <v>-</v>
      </c>
      <c r="IQ97" s="450"/>
      <c r="IR97" s="450"/>
      <c r="IS97" s="428" t="str">
        <f t="shared" si="389"/>
        <v>-</v>
      </c>
      <c r="IT97" s="429" t="str">
        <f t="shared" si="390"/>
        <v>-</v>
      </c>
      <c r="IU97" s="429" t="str">
        <f t="shared" si="391"/>
        <v>-</v>
      </c>
      <c r="IV97" s="429" t="str">
        <f t="shared" si="392"/>
        <v>-</v>
      </c>
      <c r="IW97" s="429" t="str">
        <f t="shared" si="393"/>
        <v>-</v>
      </c>
      <c r="IX97" s="430" t="str">
        <f t="shared" si="394"/>
        <v>-</v>
      </c>
      <c r="IY97" s="450"/>
      <c r="IZ97" s="450"/>
      <c r="JA97" s="428" t="str">
        <f t="shared" si="395"/>
        <v>-</v>
      </c>
      <c r="JB97" s="429" t="str">
        <f t="shared" si="396"/>
        <v>-</v>
      </c>
      <c r="JC97" s="429" t="str">
        <f t="shared" si="397"/>
        <v>-</v>
      </c>
      <c r="JD97" s="429" t="str">
        <f t="shared" si="398"/>
        <v>-</v>
      </c>
      <c r="JE97" s="429" t="str">
        <f t="shared" si="399"/>
        <v>-</v>
      </c>
      <c r="JF97" s="430" t="str">
        <f t="shared" si="400"/>
        <v>-</v>
      </c>
      <c r="JG97" s="450"/>
      <c r="JH97" s="450"/>
      <c r="JI97" s="428" t="str">
        <f t="shared" si="401"/>
        <v>-</v>
      </c>
      <c r="JJ97" s="429" t="str">
        <f t="shared" si="402"/>
        <v>-</v>
      </c>
      <c r="JK97" s="429" t="str">
        <f t="shared" si="403"/>
        <v>-</v>
      </c>
      <c r="JL97" s="429" t="str">
        <f t="shared" si="404"/>
        <v>-</v>
      </c>
      <c r="JM97" s="429" t="str">
        <f t="shared" si="405"/>
        <v>-</v>
      </c>
      <c r="JN97" s="430" t="str">
        <f t="shared" si="406"/>
        <v>-</v>
      </c>
      <c r="JO97" s="450"/>
      <c r="JP97" s="450"/>
      <c r="JQ97" s="428" t="str">
        <f t="shared" si="407"/>
        <v>-</v>
      </c>
      <c r="JR97" s="429" t="str">
        <f t="shared" si="408"/>
        <v>-</v>
      </c>
      <c r="JS97" s="429" t="str">
        <f t="shared" si="409"/>
        <v>-</v>
      </c>
      <c r="JT97" s="429" t="str">
        <f t="shared" si="410"/>
        <v>-</v>
      </c>
      <c r="JU97" s="429" t="str">
        <f t="shared" si="411"/>
        <v>-</v>
      </c>
      <c r="JV97" s="430" t="str">
        <f t="shared" si="412"/>
        <v>-</v>
      </c>
      <c r="JW97" s="450"/>
      <c r="JX97" s="450"/>
      <c r="JY97" s="428" t="str">
        <f t="shared" si="413"/>
        <v>-</v>
      </c>
      <c r="JZ97" s="429" t="str">
        <f t="shared" si="414"/>
        <v>-</v>
      </c>
      <c r="KA97" s="430" t="str">
        <f t="shared" si="415"/>
        <v>-</v>
      </c>
      <c r="KB97" s="172"/>
      <c r="KC97" s="355"/>
      <c r="KD97" s="355"/>
      <c r="KE97" s="355"/>
      <c r="KF97" s="355"/>
      <c r="KG97" s="355"/>
      <c r="KH97" s="355"/>
      <c r="KI97" s="358"/>
      <c r="KJ97" s="358"/>
      <c r="KK97" s="358"/>
      <c r="KL97" s="358"/>
      <c r="KM97" s="358"/>
      <c r="KN97" s="358"/>
      <c r="KO97" s="358"/>
      <c r="KP97" s="358"/>
      <c r="KQ97" s="358"/>
      <c r="KR97" s="358"/>
      <c r="KS97" s="358"/>
      <c r="KT97" s="358"/>
      <c r="KU97" s="358"/>
      <c r="KV97" s="358"/>
      <c r="KW97" s="358"/>
      <c r="KX97" s="358"/>
      <c r="KY97" s="358"/>
      <c r="KZ97" s="358"/>
      <c r="LA97" s="358"/>
      <c r="LB97" s="358"/>
      <c r="LC97" s="358"/>
      <c r="LD97" s="358"/>
      <c r="LE97" s="358"/>
      <c r="LF97" s="358"/>
      <c r="LG97" s="358"/>
      <c r="LH97" s="358"/>
      <c r="LI97" s="358"/>
      <c r="LJ97" s="358"/>
      <c r="LK97" s="358"/>
      <c r="LL97" s="358"/>
      <c r="LM97" s="358"/>
      <c r="LN97" s="358"/>
      <c r="LO97" s="358"/>
      <c r="LP97" s="358"/>
      <c r="LQ97" s="358"/>
      <c r="LR97" s="358"/>
      <c r="LS97" s="344"/>
      <c r="LT97" s="344"/>
      <c r="LU97" s="344"/>
      <c r="LV97" s="344"/>
      <c r="LW97" s="344"/>
      <c r="LX97" s="344"/>
      <c r="LY97" s="358"/>
      <c r="LZ97" s="358"/>
      <c r="MA97" s="405"/>
    </row>
    <row r="98" spans="1:339" x14ac:dyDescent="0.2">
      <c r="A98" s="310" t="s">
        <v>320</v>
      </c>
      <c r="B98" s="172">
        <v>0</v>
      </c>
      <c r="C98" s="172">
        <v>0</v>
      </c>
      <c r="D98" s="172" t="s">
        <v>322</v>
      </c>
      <c r="E98" s="172"/>
      <c r="F98" s="173"/>
      <c r="G98" s="218" t="s">
        <v>111</v>
      </c>
      <c r="H98" s="348"/>
      <c r="I98" s="349"/>
      <c r="J98" s="362"/>
      <c r="K98" s="362"/>
      <c r="L98" s="362"/>
      <c r="M98" s="362"/>
      <c r="N98" s="362"/>
      <c r="O98" s="363"/>
      <c r="P98" s="388"/>
      <c r="Q98" s="389"/>
      <c r="R98" s="362"/>
      <c r="S98" s="362"/>
      <c r="T98" s="362"/>
      <c r="U98" s="362"/>
      <c r="V98" s="362"/>
      <c r="W98" s="363"/>
      <c r="X98" s="388"/>
      <c r="Y98" s="389"/>
      <c r="Z98" s="362"/>
      <c r="AA98" s="362"/>
      <c r="AB98" s="362"/>
      <c r="AC98" s="362"/>
      <c r="AD98" s="362"/>
      <c r="AE98" s="363"/>
      <c r="AF98" s="388"/>
      <c r="AG98" s="389"/>
      <c r="AH98" s="362"/>
      <c r="AI98" s="362"/>
      <c r="AJ98" s="362"/>
      <c r="AK98" s="362"/>
      <c r="AL98" s="362"/>
      <c r="AM98" s="363"/>
      <c r="AN98" s="388"/>
      <c r="AO98" s="389"/>
      <c r="AP98" s="362"/>
      <c r="AQ98" s="362"/>
      <c r="AR98" s="362"/>
      <c r="AS98" s="362"/>
      <c r="AT98" s="362"/>
      <c r="AU98" s="363"/>
      <c r="AV98" s="388"/>
      <c r="AW98" s="389"/>
      <c r="AX98" s="220"/>
      <c r="AY98" s="220"/>
      <c r="AZ98" s="220"/>
      <c r="BA98" s="220"/>
      <c r="BB98" s="220"/>
      <c r="BC98" s="221"/>
      <c r="BD98" s="388"/>
      <c r="BE98" s="389"/>
      <c r="BF98" s="396"/>
      <c r="BG98" s="396"/>
      <c r="BH98" s="396"/>
      <c r="BI98" s="396"/>
      <c r="BJ98" s="396"/>
      <c r="BK98" s="397"/>
      <c r="BL98" s="388"/>
      <c r="BM98" s="349"/>
      <c r="BN98" s="349"/>
      <c r="BO98" s="349"/>
      <c r="BP98" s="349"/>
      <c r="BQ98" s="349"/>
      <c r="BR98" s="349"/>
      <c r="BS98" s="481"/>
      <c r="BT98" s="388"/>
      <c r="BU98" s="389"/>
      <c r="BV98" s="396"/>
      <c r="BW98" s="396"/>
      <c r="BX98" s="397"/>
      <c r="BY98" s="216">
        <v>12587</v>
      </c>
      <c r="BZ98" s="208">
        <v>13954</v>
      </c>
      <c r="CA98" s="208">
        <v>26541</v>
      </c>
      <c r="CB98" s="208">
        <v>13639</v>
      </c>
      <c r="CC98" s="208">
        <v>14610</v>
      </c>
      <c r="CD98" s="284">
        <v>28249</v>
      </c>
      <c r="CE98" s="282"/>
      <c r="CF98" s="282"/>
      <c r="CG98" s="226" t="str">
        <f t="shared" si="263"/>
        <v>-</v>
      </c>
      <c r="CH98" s="227" t="str">
        <f t="shared" si="264"/>
        <v>-</v>
      </c>
      <c r="CI98" s="227" t="str">
        <f t="shared" si="265"/>
        <v>-</v>
      </c>
      <c r="CJ98" s="227" t="str">
        <f t="shared" si="266"/>
        <v>-</v>
      </c>
      <c r="CK98" s="227" t="str">
        <f t="shared" si="267"/>
        <v>-</v>
      </c>
      <c r="CL98" s="228" t="str">
        <f t="shared" si="268"/>
        <v>-</v>
      </c>
      <c r="CM98" s="282"/>
      <c r="CN98" s="282"/>
      <c r="CO98" s="226" t="str">
        <f t="shared" si="269"/>
        <v>-</v>
      </c>
      <c r="CP98" s="227" t="str">
        <f t="shared" si="270"/>
        <v>-</v>
      </c>
      <c r="CQ98" s="227" t="str">
        <f t="shared" si="271"/>
        <v>-</v>
      </c>
      <c r="CR98" s="227" t="str">
        <f t="shared" si="272"/>
        <v>-</v>
      </c>
      <c r="CS98" s="227" t="str">
        <f t="shared" si="273"/>
        <v>-</v>
      </c>
      <c r="CT98" s="228" t="str">
        <f t="shared" si="274"/>
        <v>-</v>
      </c>
      <c r="CU98" s="282"/>
      <c r="CV98" s="282"/>
      <c r="CW98" s="292" t="str">
        <f t="shared" si="275"/>
        <v>-</v>
      </c>
      <c r="CX98" s="234" t="str">
        <f t="shared" si="276"/>
        <v>-</v>
      </c>
      <c r="CY98" s="234" t="str">
        <f t="shared" si="277"/>
        <v>-</v>
      </c>
      <c r="CZ98" s="234" t="str">
        <f t="shared" si="278"/>
        <v>-</v>
      </c>
      <c r="DA98" s="234" t="str">
        <f t="shared" si="279"/>
        <v>-</v>
      </c>
      <c r="DB98" s="235" t="str">
        <f t="shared" si="280"/>
        <v>-</v>
      </c>
      <c r="DC98" s="282"/>
      <c r="DD98" s="282"/>
      <c r="DE98" s="226" t="str">
        <f t="shared" si="281"/>
        <v>-</v>
      </c>
      <c r="DF98" s="227" t="str">
        <f t="shared" si="282"/>
        <v>-</v>
      </c>
      <c r="DG98" s="227" t="str">
        <f t="shared" si="283"/>
        <v>-</v>
      </c>
      <c r="DH98" s="227" t="str">
        <f t="shared" si="284"/>
        <v>-</v>
      </c>
      <c r="DI98" s="227" t="str">
        <f t="shared" si="285"/>
        <v>-</v>
      </c>
      <c r="DJ98" s="228" t="str">
        <f t="shared" si="286"/>
        <v>-</v>
      </c>
      <c r="DK98" s="282"/>
      <c r="DL98" s="282"/>
      <c r="DM98" s="226" t="str">
        <f t="shared" si="287"/>
        <v>-</v>
      </c>
      <c r="DN98" s="227" t="str">
        <f t="shared" si="288"/>
        <v>-</v>
      </c>
      <c r="DO98" s="227" t="str">
        <f t="shared" si="289"/>
        <v>-</v>
      </c>
      <c r="DP98" s="227" t="str">
        <f t="shared" si="290"/>
        <v>-</v>
      </c>
      <c r="DQ98" s="227" t="str">
        <f t="shared" si="291"/>
        <v>-</v>
      </c>
      <c r="DR98" s="228" t="str">
        <f t="shared" si="292"/>
        <v>-</v>
      </c>
      <c r="DS98" s="282"/>
      <c r="DT98" s="282"/>
      <c r="DU98" s="226" t="str">
        <f t="shared" si="293"/>
        <v>-</v>
      </c>
      <c r="DV98" s="227" t="str">
        <f t="shared" si="294"/>
        <v>-</v>
      </c>
      <c r="DW98" s="227" t="str">
        <f t="shared" si="295"/>
        <v>-</v>
      </c>
      <c r="DX98" s="227" t="str">
        <f t="shared" si="296"/>
        <v>-</v>
      </c>
      <c r="DY98" s="227" t="str">
        <f t="shared" si="297"/>
        <v>-</v>
      </c>
      <c r="DZ98" s="228" t="str">
        <f t="shared" si="298"/>
        <v>-</v>
      </c>
      <c r="EA98" s="282"/>
      <c r="EB98" s="282"/>
      <c r="EC98" s="226" t="str">
        <f t="shared" si="299"/>
        <v>-</v>
      </c>
      <c r="ED98" s="227" t="str">
        <f t="shared" si="300"/>
        <v>-</v>
      </c>
      <c r="EE98" s="227" t="str">
        <f t="shared" si="301"/>
        <v>-</v>
      </c>
      <c r="EF98" s="227" t="str">
        <f t="shared" si="302"/>
        <v>-</v>
      </c>
      <c r="EG98" s="227" t="str">
        <f t="shared" si="303"/>
        <v>-</v>
      </c>
      <c r="EH98" s="228" t="str">
        <f t="shared" si="304"/>
        <v>-</v>
      </c>
      <c r="EI98" s="282"/>
      <c r="EJ98" s="282"/>
      <c r="EK98" s="226" t="str">
        <f t="shared" si="305"/>
        <v>-</v>
      </c>
      <c r="EL98" s="227" t="str">
        <f t="shared" si="306"/>
        <v>-</v>
      </c>
      <c r="EM98" s="227" t="str">
        <f t="shared" si="307"/>
        <v>-</v>
      </c>
      <c r="EN98" s="227" t="str">
        <f t="shared" si="308"/>
        <v>-</v>
      </c>
      <c r="EO98" s="227" t="str">
        <f t="shared" si="309"/>
        <v>-</v>
      </c>
      <c r="EP98" s="228" t="str">
        <f t="shared" si="310"/>
        <v>-</v>
      </c>
      <c r="EQ98" s="282"/>
      <c r="ER98" s="282"/>
      <c r="ES98" s="226" t="str">
        <f t="shared" si="311"/>
        <v>-</v>
      </c>
      <c r="ET98" s="227" t="str">
        <f t="shared" si="312"/>
        <v>-</v>
      </c>
      <c r="EU98" s="228" t="str">
        <f t="shared" si="313"/>
        <v>-</v>
      </c>
      <c r="EV98" s="282"/>
      <c r="EW98" s="282"/>
      <c r="EX98" s="301" t="str">
        <f t="shared" si="314"/>
        <v>-</v>
      </c>
      <c r="EY98" s="259" t="str">
        <f t="shared" si="315"/>
        <v>-</v>
      </c>
      <c r="EZ98" s="259" t="str">
        <f t="shared" si="316"/>
        <v>-</v>
      </c>
      <c r="FA98" s="259" t="str">
        <f t="shared" si="317"/>
        <v>-</v>
      </c>
      <c r="FB98" s="259" t="str">
        <f t="shared" si="318"/>
        <v>-</v>
      </c>
      <c r="FC98" s="260" t="str">
        <f t="shared" si="319"/>
        <v>-</v>
      </c>
      <c r="FD98" s="282"/>
      <c r="FE98" s="282"/>
      <c r="FF98" s="301" t="str">
        <f t="shared" si="320"/>
        <v>-</v>
      </c>
      <c r="FG98" s="259" t="str">
        <f t="shared" si="321"/>
        <v>-</v>
      </c>
      <c r="FH98" s="259" t="str">
        <f t="shared" si="322"/>
        <v>-</v>
      </c>
      <c r="FI98" s="259" t="str">
        <f t="shared" si="323"/>
        <v>-</v>
      </c>
      <c r="FJ98" s="259" t="str">
        <f t="shared" si="324"/>
        <v>-</v>
      </c>
      <c r="FK98" s="260" t="str">
        <f t="shared" si="325"/>
        <v>-</v>
      </c>
      <c r="FL98" s="282"/>
      <c r="FM98" s="282"/>
      <c r="FN98" s="301" t="str">
        <f t="shared" si="326"/>
        <v>-</v>
      </c>
      <c r="FO98" s="259" t="str">
        <f t="shared" si="327"/>
        <v>-</v>
      </c>
      <c r="FP98" s="259" t="str">
        <f t="shared" si="328"/>
        <v>-</v>
      </c>
      <c r="FQ98" s="259" t="str">
        <f t="shared" si="329"/>
        <v>-</v>
      </c>
      <c r="FR98" s="259" t="str">
        <f t="shared" si="330"/>
        <v>-</v>
      </c>
      <c r="FS98" s="260" t="str">
        <f t="shared" si="331"/>
        <v>-</v>
      </c>
      <c r="FT98" s="282"/>
      <c r="FU98" s="282"/>
      <c r="FV98" s="301" t="str">
        <f t="shared" si="332"/>
        <v>-</v>
      </c>
      <c r="FW98" s="259" t="str">
        <f t="shared" si="333"/>
        <v>-</v>
      </c>
      <c r="FX98" s="259" t="str">
        <f t="shared" si="334"/>
        <v>-</v>
      </c>
      <c r="FY98" s="259" t="str">
        <f t="shared" si="335"/>
        <v>-</v>
      </c>
      <c r="FZ98" s="259" t="str">
        <f t="shared" si="336"/>
        <v>-</v>
      </c>
      <c r="GA98" s="260" t="str">
        <f t="shared" si="337"/>
        <v>-</v>
      </c>
      <c r="GB98" s="282"/>
      <c r="GC98" s="282"/>
      <c r="GD98" s="301" t="str">
        <f t="shared" si="338"/>
        <v>-</v>
      </c>
      <c r="GE98" s="259" t="str">
        <f t="shared" si="339"/>
        <v>-</v>
      </c>
      <c r="GF98" s="259" t="str">
        <f t="shared" si="340"/>
        <v>-</v>
      </c>
      <c r="GG98" s="259" t="str">
        <f t="shared" si="341"/>
        <v>-</v>
      </c>
      <c r="GH98" s="259" t="str">
        <f t="shared" si="342"/>
        <v>-</v>
      </c>
      <c r="GI98" s="260" t="str">
        <f t="shared" si="343"/>
        <v>-</v>
      </c>
      <c r="GJ98" s="282"/>
      <c r="GK98" s="282"/>
      <c r="GL98" s="301" t="str">
        <f t="shared" si="344"/>
        <v>-</v>
      </c>
      <c r="GM98" s="259" t="str">
        <f t="shared" si="345"/>
        <v>-</v>
      </c>
      <c r="GN98" s="259" t="str">
        <f t="shared" si="346"/>
        <v>-</v>
      </c>
      <c r="GO98" s="259" t="str">
        <f t="shared" si="347"/>
        <v>-</v>
      </c>
      <c r="GP98" s="259" t="str">
        <f t="shared" si="348"/>
        <v>-</v>
      </c>
      <c r="GQ98" s="260" t="str">
        <f t="shared" si="349"/>
        <v>-</v>
      </c>
      <c r="GR98" s="282"/>
      <c r="GS98" s="282"/>
      <c r="GT98" s="301" t="str">
        <f t="shared" si="350"/>
        <v>-</v>
      </c>
      <c r="GU98" s="259" t="str">
        <f t="shared" si="351"/>
        <v>-</v>
      </c>
      <c r="GV98" s="259" t="str">
        <f t="shared" si="352"/>
        <v>-</v>
      </c>
      <c r="GW98" s="259" t="str">
        <f t="shared" si="353"/>
        <v>-</v>
      </c>
      <c r="GX98" s="259" t="str">
        <f t="shared" si="354"/>
        <v>-</v>
      </c>
      <c r="GY98" s="260" t="str">
        <f t="shared" si="355"/>
        <v>-</v>
      </c>
      <c r="GZ98" s="282"/>
      <c r="HA98" s="282"/>
      <c r="HB98" s="301" t="str">
        <f t="shared" si="356"/>
        <v>-</v>
      </c>
      <c r="HC98" s="259" t="str">
        <f t="shared" si="357"/>
        <v>-</v>
      </c>
      <c r="HD98" s="259" t="str">
        <f t="shared" si="358"/>
        <v>-</v>
      </c>
      <c r="HE98" s="259" t="str">
        <f t="shared" si="359"/>
        <v>-</v>
      </c>
      <c r="HF98" s="259" t="str">
        <f t="shared" si="360"/>
        <v>-</v>
      </c>
      <c r="HG98" s="260" t="str">
        <f t="shared" si="361"/>
        <v>-</v>
      </c>
      <c r="HH98" s="282"/>
      <c r="HI98" s="282"/>
      <c r="HJ98" s="301" t="str">
        <f t="shared" si="362"/>
        <v>-</v>
      </c>
      <c r="HK98" s="259" t="str">
        <f t="shared" si="363"/>
        <v>-</v>
      </c>
      <c r="HL98" s="260" t="str">
        <f t="shared" si="364"/>
        <v>-</v>
      </c>
      <c r="HM98" s="428" t="str">
        <f t="shared" si="365"/>
        <v>-</v>
      </c>
      <c r="HN98" s="429" t="str">
        <f t="shared" si="366"/>
        <v>-</v>
      </c>
      <c r="HO98" s="429" t="str">
        <f t="shared" si="367"/>
        <v>-</v>
      </c>
      <c r="HP98" s="429" t="str">
        <f t="shared" si="368"/>
        <v>-</v>
      </c>
      <c r="HQ98" s="429" t="str">
        <f t="shared" si="369"/>
        <v>-</v>
      </c>
      <c r="HR98" s="430" t="str">
        <f t="shared" si="370"/>
        <v>-</v>
      </c>
      <c r="HS98" s="450"/>
      <c r="HT98" s="450"/>
      <c r="HU98" s="428" t="str">
        <f t="shared" si="371"/>
        <v>-</v>
      </c>
      <c r="HV98" s="429" t="str">
        <f t="shared" si="372"/>
        <v>-</v>
      </c>
      <c r="HW98" s="429" t="str">
        <f t="shared" si="373"/>
        <v>-</v>
      </c>
      <c r="HX98" s="429" t="str">
        <f t="shared" si="374"/>
        <v>-</v>
      </c>
      <c r="HY98" s="429" t="str">
        <f t="shared" si="375"/>
        <v>-</v>
      </c>
      <c r="HZ98" s="430" t="str">
        <f t="shared" si="376"/>
        <v>-</v>
      </c>
      <c r="IA98" s="450"/>
      <c r="IB98" s="450"/>
      <c r="IC98" s="428" t="str">
        <f t="shared" si="377"/>
        <v>-</v>
      </c>
      <c r="ID98" s="429" t="str">
        <f t="shared" si="378"/>
        <v>-</v>
      </c>
      <c r="IE98" s="429" t="str">
        <f t="shared" si="379"/>
        <v>-</v>
      </c>
      <c r="IF98" s="429" t="str">
        <f t="shared" si="380"/>
        <v>-</v>
      </c>
      <c r="IG98" s="429" t="str">
        <f t="shared" si="381"/>
        <v>-</v>
      </c>
      <c r="IH98" s="430" t="str">
        <f t="shared" si="382"/>
        <v>-</v>
      </c>
      <c r="II98" s="450"/>
      <c r="IJ98" s="450"/>
      <c r="IK98" s="428" t="str">
        <f t="shared" si="383"/>
        <v>-</v>
      </c>
      <c r="IL98" s="429" t="str">
        <f t="shared" si="384"/>
        <v>-</v>
      </c>
      <c r="IM98" s="429" t="str">
        <f t="shared" si="385"/>
        <v>-</v>
      </c>
      <c r="IN98" s="429" t="str">
        <f t="shared" si="386"/>
        <v>-</v>
      </c>
      <c r="IO98" s="429" t="str">
        <f t="shared" si="387"/>
        <v>-</v>
      </c>
      <c r="IP98" s="430" t="str">
        <f t="shared" si="388"/>
        <v>-</v>
      </c>
      <c r="IQ98" s="450"/>
      <c r="IR98" s="450"/>
      <c r="IS98" s="428" t="str">
        <f t="shared" si="389"/>
        <v>-</v>
      </c>
      <c r="IT98" s="429" t="str">
        <f t="shared" si="390"/>
        <v>-</v>
      </c>
      <c r="IU98" s="429" t="str">
        <f t="shared" si="391"/>
        <v>-</v>
      </c>
      <c r="IV98" s="429" t="str">
        <f t="shared" si="392"/>
        <v>-</v>
      </c>
      <c r="IW98" s="429" t="str">
        <f t="shared" si="393"/>
        <v>-</v>
      </c>
      <c r="IX98" s="430" t="str">
        <f t="shared" si="394"/>
        <v>-</v>
      </c>
      <c r="IY98" s="450"/>
      <c r="IZ98" s="450"/>
      <c r="JA98" s="428" t="str">
        <f t="shared" si="395"/>
        <v>-</v>
      </c>
      <c r="JB98" s="429" t="str">
        <f t="shared" si="396"/>
        <v>-</v>
      </c>
      <c r="JC98" s="429" t="str">
        <f t="shared" si="397"/>
        <v>-</v>
      </c>
      <c r="JD98" s="429" t="str">
        <f t="shared" si="398"/>
        <v>-</v>
      </c>
      <c r="JE98" s="429" t="str">
        <f t="shared" si="399"/>
        <v>-</v>
      </c>
      <c r="JF98" s="430" t="str">
        <f t="shared" si="400"/>
        <v>-</v>
      </c>
      <c r="JG98" s="450"/>
      <c r="JH98" s="450"/>
      <c r="JI98" s="428" t="str">
        <f t="shared" si="401"/>
        <v>-</v>
      </c>
      <c r="JJ98" s="429" t="str">
        <f t="shared" si="402"/>
        <v>-</v>
      </c>
      <c r="JK98" s="429" t="str">
        <f t="shared" si="403"/>
        <v>-</v>
      </c>
      <c r="JL98" s="429" t="str">
        <f t="shared" si="404"/>
        <v>-</v>
      </c>
      <c r="JM98" s="429" t="str">
        <f t="shared" si="405"/>
        <v>-</v>
      </c>
      <c r="JN98" s="430" t="str">
        <f t="shared" si="406"/>
        <v>-</v>
      </c>
      <c r="JO98" s="450"/>
      <c r="JP98" s="450"/>
      <c r="JQ98" s="428" t="str">
        <f t="shared" si="407"/>
        <v>-</v>
      </c>
      <c r="JR98" s="429" t="str">
        <f t="shared" si="408"/>
        <v>-</v>
      </c>
      <c r="JS98" s="429" t="str">
        <f t="shared" si="409"/>
        <v>-</v>
      </c>
      <c r="JT98" s="429" t="str">
        <f t="shared" si="410"/>
        <v>-</v>
      </c>
      <c r="JU98" s="429" t="str">
        <f t="shared" si="411"/>
        <v>-</v>
      </c>
      <c r="JV98" s="430" t="str">
        <f t="shared" si="412"/>
        <v>-</v>
      </c>
      <c r="JW98" s="450"/>
      <c r="JX98" s="450"/>
      <c r="JY98" s="428" t="str">
        <f t="shared" si="413"/>
        <v>-</v>
      </c>
      <c r="JZ98" s="429" t="str">
        <f t="shared" si="414"/>
        <v>-</v>
      </c>
      <c r="KA98" s="430" t="str">
        <f t="shared" si="415"/>
        <v>-</v>
      </c>
      <c r="KB98" s="172"/>
      <c r="KC98" s="355"/>
      <c r="KD98" s="355"/>
      <c r="KE98" s="355"/>
      <c r="KF98" s="355"/>
      <c r="KG98" s="355"/>
      <c r="KH98" s="355"/>
      <c r="KI98" s="358"/>
      <c r="KJ98" s="358"/>
      <c r="KK98" s="358"/>
      <c r="KL98" s="358"/>
      <c r="KM98" s="358"/>
      <c r="KN98" s="358"/>
      <c r="KO98" s="358"/>
      <c r="KP98" s="358"/>
      <c r="KQ98" s="358"/>
      <c r="KR98" s="358"/>
      <c r="KS98" s="358"/>
      <c r="KT98" s="358"/>
      <c r="KU98" s="358"/>
      <c r="KV98" s="358"/>
      <c r="KW98" s="358"/>
      <c r="KX98" s="358"/>
      <c r="KY98" s="358"/>
      <c r="KZ98" s="358"/>
      <c r="LA98" s="358"/>
      <c r="LB98" s="358"/>
      <c r="LC98" s="358"/>
      <c r="LD98" s="358"/>
      <c r="LE98" s="358"/>
      <c r="LF98" s="358"/>
      <c r="LG98" s="358"/>
      <c r="LH98" s="358"/>
      <c r="LI98" s="358"/>
      <c r="LJ98" s="358"/>
      <c r="LK98" s="358"/>
      <c r="LL98" s="358"/>
      <c r="LM98" s="358"/>
      <c r="LN98" s="358"/>
      <c r="LO98" s="358"/>
      <c r="LP98" s="358"/>
      <c r="LQ98" s="358"/>
      <c r="LR98" s="358"/>
      <c r="LS98" s="344"/>
      <c r="LT98" s="344"/>
      <c r="LU98" s="344"/>
      <c r="LV98" s="344"/>
      <c r="LW98" s="344"/>
      <c r="LX98" s="344"/>
      <c r="LY98" s="358"/>
      <c r="LZ98" s="358"/>
      <c r="MA98" s="405"/>
    </row>
    <row r="99" spans="1:339" x14ac:dyDescent="0.2">
      <c r="A99" s="310" t="s">
        <v>320</v>
      </c>
      <c r="B99" s="172">
        <v>0</v>
      </c>
      <c r="C99" s="172">
        <v>0</v>
      </c>
      <c r="D99" s="172" t="s">
        <v>322</v>
      </c>
      <c r="E99" s="172"/>
      <c r="F99" s="173"/>
      <c r="G99" s="218" t="s">
        <v>117</v>
      </c>
      <c r="H99" s="348"/>
      <c r="I99" s="349"/>
      <c r="J99" s="362"/>
      <c r="K99" s="362"/>
      <c r="L99" s="362"/>
      <c r="M99" s="362"/>
      <c r="N99" s="362"/>
      <c r="O99" s="363"/>
      <c r="P99" s="388"/>
      <c r="Q99" s="389"/>
      <c r="R99" s="362"/>
      <c r="S99" s="362"/>
      <c r="T99" s="362"/>
      <c r="U99" s="362"/>
      <c r="V99" s="362"/>
      <c r="W99" s="363"/>
      <c r="X99" s="388"/>
      <c r="Y99" s="389"/>
      <c r="Z99" s="362"/>
      <c r="AA99" s="362"/>
      <c r="AB99" s="362"/>
      <c r="AC99" s="362"/>
      <c r="AD99" s="362"/>
      <c r="AE99" s="363"/>
      <c r="AF99" s="388"/>
      <c r="AG99" s="389"/>
      <c r="AH99" s="362"/>
      <c r="AI99" s="362"/>
      <c r="AJ99" s="362"/>
      <c r="AK99" s="362"/>
      <c r="AL99" s="362"/>
      <c r="AM99" s="363"/>
      <c r="AN99" s="388"/>
      <c r="AO99" s="389"/>
      <c r="AP99" s="362"/>
      <c r="AQ99" s="362"/>
      <c r="AR99" s="362"/>
      <c r="AS99" s="362"/>
      <c r="AT99" s="362"/>
      <c r="AU99" s="363"/>
      <c r="AV99" s="388"/>
      <c r="AW99" s="389"/>
      <c r="AX99" s="220"/>
      <c r="AY99" s="220"/>
      <c r="AZ99" s="220"/>
      <c r="BA99" s="220"/>
      <c r="BB99" s="220"/>
      <c r="BC99" s="221"/>
      <c r="BD99" s="388"/>
      <c r="BE99" s="389"/>
      <c r="BF99" s="396"/>
      <c r="BG99" s="396"/>
      <c r="BH99" s="396"/>
      <c r="BI99" s="396"/>
      <c r="BJ99" s="396"/>
      <c r="BK99" s="397"/>
      <c r="BL99" s="388"/>
      <c r="BM99" s="349"/>
      <c r="BN99" s="349"/>
      <c r="BO99" s="349"/>
      <c r="BP99" s="349"/>
      <c r="BQ99" s="349"/>
      <c r="BR99" s="349"/>
      <c r="BS99" s="481"/>
      <c r="BT99" s="388"/>
      <c r="BU99" s="389"/>
      <c r="BV99" s="396"/>
      <c r="BW99" s="396"/>
      <c r="BX99" s="397"/>
      <c r="BY99" s="216"/>
      <c r="BZ99" s="208"/>
      <c r="CA99" s="208"/>
      <c r="CB99" s="208"/>
      <c r="CC99" s="208"/>
      <c r="CD99" s="284"/>
      <c r="CE99" s="282"/>
      <c r="CF99" s="282"/>
      <c r="CG99" s="226" t="str">
        <f t="shared" si="263"/>
        <v>-</v>
      </c>
      <c r="CH99" s="227" t="str">
        <f t="shared" si="264"/>
        <v>-</v>
      </c>
      <c r="CI99" s="227" t="str">
        <f t="shared" si="265"/>
        <v>-</v>
      </c>
      <c r="CJ99" s="227" t="str">
        <f t="shared" si="266"/>
        <v>-</v>
      </c>
      <c r="CK99" s="227" t="str">
        <f t="shared" si="267"/>
        <v>-</v>
      </c>
      <c r="CL99" s="228" t="str">
        <f t="shared" si="268"/>
        <v>-</v>
      </c>
      <c r="CM99" s="282"/>
      <c r="CN99" s="282"/>
      <c r="CO99" s="226" t="str">
        <f t="shared" si="269"/>
        <v>-</v>
      </c>
      <c r="CP99" s="227" t="str">
        <f t="shared" si="270"/>
        <v>-</v>
      </c>
      <c r="CQ99" s="227" t="str">
        <f t="shared" si="271"/>
        <v>-</v>
      </c>
      <c r="CR99" s="227" t="str">
        <f t="shared" si="272"/>
        <v>-</v>
      </c>
      <c r="CS99" s="227" t="str">
        <f t="shared" si="273"/>
        <v>-</v>
      </c>
      <c r="CT99" s="228" t="str">
        <f t="shared" si="274"/>
        <v>-</v>
      </c>
      <c r="CU99" s="282"/>
      <c r="CV99" s="282"/>
      <c r="CW99" s="292" t="str">
        <f t="shared" si="275"/>
        <v>-</v>
      </c>
      <c r="CX99" s="234" t="str">
        <f t="shared" si="276"/>
        <v>-</v>
      </c>
      <c r="CY99" s="234" t="str">
        <f t="shared" si="277"/>
        <v>-</v>
      </c>
      <c r="CZ99" s="234" t="str">
        <f t="shared" si="278"/>
        <v>-</v>
      </c>
      <c r="DA99" s="234" t="str">
        <f t="shared" si="279"/>
        <v>-</v>
      </c>
      <c r="DB99" s="235" t="str">
        <f t="shared" si="280"/>
        <v>-</v>
      </c>
      <c r="DC99" s="282"/>
      <c r="DD99" s="282"/>
      <c r="DE99" s="226" t="str">
        <f t="shared" si="281"/>
        <v>-</v>
      </c>
      <c r="DF99" s="227" t="str">
        <f t="shared" si="282"/>
        <v>-</v>
      </c>
      <c r="DG99" s="227" t="str">
        <f t="shared" si="283"/>
        <v>-</v>
      </c>
      <c r="DH99" s="227" t="str">
        <f t="shared" si="284"/>
        <v>-</v>
      </c>
      <c r="DI99" s="227" t="str">
        <f t="shared" si="285"/>
        <v>-</v>
      </c>
      <c r="DJ99" s="228" t="str">
        <f t="shared" si="286"/>
        <v>-</v>
      </c>
      <c r="DK99" s="282"/>
      <c r="DL99" s="282"/>
      <c r="DM99" s="226" t="str">
        <f t="shared" si="287"/>
        <v>-</v>
      </c>
      <c r="DN99" s="227" t="str">
        <f t="shared" si="288"/>
        <v>-</v>
      </c>
      <c r="DO99" s="227" t="str">
        <f t="shared" si="289"/>
        <v>-</v>
      </c>
      <c r="DP99" s="227" t="str">
        <f t="shared" si="290"/>
        <v>-</v>
      </c>
      <c r="DQ99" s="227" t="str">
        <f t="shared" si="291"/>
        <v>-</v>
      </c>
      <c r="DR99" s="228" t="str">
        <f t="shared" si="292"/>
        <v>-</v>
      </c>
      <c r="DS99" s="282"/>
      <c r="DT99" s="282"/>
      <c r="DU99" s="226" t="str">
        <f t="shared" si="293"/>
        <v>-</v>
      </c>
      <c r="DV99" s="227" t="str">
        <f t="shared" si="294"/>
        <v>-</v>
      </c>
      <c r="DW99" s="227" t="str">
        <f t="shared" si="295"/>
        <v>-</v>
      </c>
      <c r="DX99" s="227" t="str">
        <f t="shared" si="296"/>
        <v>-</v>
      </c>
      <c r="DY99" s="227" t="str">
        <f t="shared" si="297"/>
        <v>-</v>
      </c>
      <c r="DZ99" s="228" t="str">
        <f t="shared" si="298"/>
        <v>-</v>
      </c>
      <c r="EA99" s="282"/>
      <c r="EB99" s="282"/>
      <c r="EC99" s="226" t="str">
        <f t="shared" si="299"/>
        <v>-</v>
      </c>
      <c r="ED99" s="227" t="str">
        <f t="shared" si="300"/>
        <v>-</v>
      </c>
      <c r="EE99" s="227" t="str">
        <f t="shared" si="301"/>
        <v>-</v>
      </c>
      <c r="EF99" s="227" t="str">
        <f t="shared" si="302"/>
        <v>-</v>
      </c>
      <c r="EG99" s="227" t="str">
        <f t="shared" si="303"/>
        <v>-</v>
      </c>
      <c r="EH99" s="228" t="str">
        <f t="shared" si="304"/>
        <v>-</v>
      </c>
      <c r="EI99" s="282"/>
      <c r="EJ99" s="282"/>
      <c r="EK99" s="226" t="str">
        <f t="shared" si="305"/>
        <v>-</v>
      </c>
      <c r="EL99" s="227" t="str">
        <f t="shared" si="306"/>
        <v>-</v>
      </c>
      <c r="EM99" s="227" t="str">
        <f t="shared" si="307"/>
        <v>-</v>
      </c>
      <c r="EN99" s="227" t="str">
        <f t="shared" si="308"/>
        <v>-</v>
      </c>
      <c r="EO99" s="227" t="str">
        <f t="shared" si="309"/>
        <v>-</v>
      </c>
      <c r="EP99" s="228" t="str">
        <f t="shared" si="310"/>
        <v>-</v>
      </c>
      <c r="EQ99" s="282"/>
      <c r="ER99" s="282"/>
      <c r="ES99" s="226" t="str">
        <f t="shared" si="311"/>
        <v>-</v>
      </c>
      <c r="ET99" s="227" t="str">
        <f t="shared" si="312"/>
        <v>-</v>
      </c>
      <c r="EU99" s="228" t="str">
        <f t="shared" si="313"/>
        <v>-</v>
      </c>
      <c r="EV99" s="282"/>
      <c r="EW99" s="282"/>
      <c r="EX99" s="301" t="str">
        <f t="shared" si="314"/>
        <v>-</v>
      </c>
      <c r="EY99" s="259" t="str">
        <f t="shared" si="315"/>
        <v>-</v>
      </c>
      <c r="EZ99" s="259" t="str">
        <f t="shared" si="316"/>
        <v>-</v>
      </c>
      <c r="FA99" s="259" t="str">
        <f t="shared" si="317"/>
        <v>-</v>
      </c>
      <c r="FB99" s="259" t="str">
        <f t="shared" si="318"/>
        <v>-</v>
      </c>
      <c r="FC99" s="260" t="str">
        <f t="shared" si="319"/>
        <v>-</v>
      </c>
      <c r="FD99" s="282"/>
      <c r="FE99" s="282"/>
      <c r="FF99" s="301" t="str">
        <f t="shared" si="320"/>
        <v>-</v>
      </c>
      <c r="FG99" s="259" t="str">
        <f t="shared" si="321"/>
        <v>-</v>
      </c>
      <c r="FH99" s="259" t="str">
        <f t="shared" si="322"/>
        <v>-</v>
      </c>
      <c r="FI99" s="259" t="str">
        <f t="shared" si="323"/>
        <v>-</v>
      </c>
      <c r="FJ99" s="259" t="str">
        <f t="shared" si="324"/>
        <v>-</v>
      </c>
      <c r="FK99" s="260" t="str">
        <f t="shared" si="325"/>
        <v>-</v>
      </c>
      <c r="FL99" s="282"/>
      <c r="FM99" s="282"/>
      <c r="FN99" s="301" t="str">
        <f t="shared" si="326"/>
        <v>-</v>
      </c>
      <c r="FO99" s="259" t="str">
        <f t="shared" si="327"/>
        <v>-</v>
      </c>
      <c r="FP99" s="259" t="str">
        <f t="shared" si="328"/>
        <v>-</v>
      </c>
      <c r="FQ99" s="259" t="str">
        <f t="shared" si="329"/>
        <v>-</v>
      </c>
      <c r="FR99" s="259" t="str">
        <f t="shared" si="330"/>
        <v>-</v>
      </c>
      <c r="FS99" s="260" t="str">
        <f t="shared" si="331"/>
        <v>-</v>
      </c>
      <c r="FT99" s="282"/>
      <c r="FU99" s="282"/>
      <c r="FV99" s="301" t="str">
        <f t="shared" si="332"/>
        <v>-</v>
      </c>
      <c r="FW99" s="259" t="str">
        <f t="shared" si="333"/>
        <v>-</v>
      </c>
      <c r="FX99" s="259" t="str">
        <f t="shared" si="334"/>
        <v>-</v>
      </c>
      <c r="FY99" s="259" t="str">
        <f t="shared" si="335"/>
        <v>-</v>
      </c>
      <c r="FZ99" s="259" t="str">
        <f t="shared" si="336"/>
        <v>-</v>
      </c>
      <c r="GA99" s="260" t="str">
        <f t="shared" si="337"/>
        <v>-</v>
      </c>
      <c r="GB99" s="282"/>
      <c r="GC99" s="282"/>
      <c r="GD99" s="301" t="str">
        <f t="shared" si="338"/>
        <v>-</v>
      </c>
      <c r="GE99" s="259" t="str">
        <f t="shared" si="339"/>
        <v>-</v>
      </c>
      <c r="GF99" s="259" t="str">
        <f t="shared" si="340"/>
        <v>-</v>
      </c>
      <c r="GG99" s="259" t="str">
        <f t="shared" si="341"/>
        <v>-</v>
      </c>
      <c r="GH99" s="259" t="str">
        <f t="shared" si="342"/>
        <v>-</v>
      </c>
      <c r="GI99" s="260" t="str">
        <f t="shared" si="343"/>
        <v>-</v>
      </c>
      <c r="GJ99" s="282"/>
      <c r="GK99" s="282"/>
      <c r="GL99" s="301" t="str">
        <f t="shared" si="344"/>
        <v>-</v>
      </c>
      <c r="GM99" s="259" t="str">
        <f t="shared" si="345"/>
        <v>-</v>
      </c>
      <c r="GN99" s="259" t="str">
        <f t="shared" si="346"/>
        <v>-</v>
      </c>
      <c r="GO99" s="259" t="str">
        <f t="shared" si="347"/>
        <v>-</v>
      </c>
      <c r="GP99" s="259" t="str">
        <f t="shared" si="348"/>
        <v>-</v>
      </c>
      <c r="GQ99" s="260" t="str">
        <f t="shared" si="349"/>
        <v>-</v>
      </c>
      <c r="GR99" s="282"/>
      <c r="GS99" s="282"/>
      <c r="GT99" s="301" t="str">
        <f t="shared" si="350"/>
        <v>-</v>
      </c>
      <c r="GU99" s="259" t="str">
        <f t="shared" si="351"/>
        <v>-</v>
      </c>
      <c r="GV99" s="259" t="str">
        <f t="shared" si="352"/>
        <v>-</v>
      </c>
      <c r="GW99" s="259" t="str">
        <f t="shared" si="353"/>
        <v>-</v>
      </c>
      <c r="GX99" s="259" t="str">
        <f t="shared" si="354"/>
        <v>-</v>
      </c>
      <c r="GY99" s="260" t="str">
        <f t="shared" si="355"/>
        <v>-</v>
      </c>
      <c r="GZ99" s="282"/>
      <c r="HA99" s="282"/>
      <c r="HB99" s="301" t="str">
        <f t="shared" si="356"/>
        <v>-</v>
      </c>
      <c r="HC99" s="259" t="str">
        <f t="shared" si="357"/>
        <v>-</v>
      </c>
      <c r="HD99" s="259" t="str">
        <f t="shared" si="358"/>
        <v>-</v>
      </c>
      <c r="HE99" s="259" t="str">
        <f t="shared" si="359"/>
        <v>-</v>
      </c>
      <c r="HF99" s="259" t="str">
        <f t="shared" si="360"/>
        <v>-</v>
      </c>
      <c r="HG99" s="260" t="str">
        <f t="shared" si="361"/>
        <v>-</v>
      </c>
      <c r="HH99" s="282"/>
      <c r="HI99" s="282"/>
      <c r="HJ99" s="301" t="str">
        <f t="shared" si="362"/>
        <v>-</v>
      </c>
      <c r="HK99" s="259" t="str">
        <f t="shared" si="363"/>
        <v>-</v>
      </c>
      <c r="HL99" s="260" t="str">
        <f t="shared" si="364"/>
        <v>-</v>
      </c>
      <c r="HM99" s="428" t="str">
        <f t="shared" si="365"/>
        <v>-</v>
      </c>
      <c r="HN99" s="429" t="str">
        <f t="shared" si="366"/>
        <v>-</v>
      </c>
      <c r="HO99" s="429" t="str">
        <f t="shared" si="367"/>
        <v>-</v>
      </c>
      <c r="HP99" s="429" t="str">
        <f t="shared" si="368"/>
        <v>-</v>
      </c>
      <c r="HQ99" s="429" t="str">
        <f t="shared" si="369"/>
        <v>-</v>
      </c>
      <c r="HR99" s="430" t="str">
        <f t="shared" si="370"/>
        <v>-</v>
      </c>
      <c r="HS99" s="450"/>
      <c r="HT99" s="450"/>
      <c r="HU99" s="428" t="str">
        <f t="shared" si="371"/>
        <v>-</v>
      </c>
      <c r="HV99" s="429" t="str">
        <f t="shared" si="372"/>
        <v>-</v>
      </c>
      <c r="HW99" s="429" t="str">
        <f t="shared" si="373"/>
        <v>-</v>
      </c>
      <c r="HX99" s="429" t="str">
        <f t="shared" si="374"/>
        <v>-</v>
      </c>
      <c r="HY99" s="429" t="str">
        <f t="shared" si="375"/>
        <v>-</v>
      </c>
      <c r="HZ99" s="430" t="str">
        <f t="shared" si="376"/>
        <v>-</v>
      </c>
      <c r="IA99" s="450"/>
      <c r="IB99" s="450"/>
      <c r="IC99" s="428" t="str">
        <f t="shared" si="377"/>
        <v>-</v>
      </c>
      <c r="ID99" s="429" t="str">
        <f t="shared" si="378"/>
        <v>-</v>
      </c>
      <c r="IE99" s="429" t="str">
        <f t="shared" si="379"/>
        <v>-</v>
      </c>
      <c r="IF99" s="429" t="str">
        <f t="shared" si="380"/>
        <v>-</v>
      </c>
      <c r="IG99" s="429" t="str">
        <f t="shared" si="381"/>
        <v>-</v>
      </c>
      <c r="IH99" s="430" t="str">
        <f t="shared" si="382"/>
        <v>-</v>
      </c>
      <c r="II99" s="450"/>
      <c r="IJ99" s="450"/>
      <c r="IK99" s="428" t="str">
        <f t="shared" si="383"/>
        <v>-</v>
      </c>
      <c r="IL99" s="429" t="str">
        <f t="shared" si="384"/>
        <v>-</v>
      </c>
      <c r="IM99" s="429" t="str">
        <f t="shared" si="385"/>
        <v>-</v>
      </c>
      <c r="IN99" s="429" t="str">
        <f t="shared" si="386"/>
        <v>-</v>
      </c>
      <c r="IO99" s="429" t="str">
        <f t="shared" si="387"/>
        <v>-</v>
      </c>
      <c r="IP99" s="430" t="str">
        <f t="shared" si="388"/>
        <v>-</v>
      </c>
      <c r="IQ99" s="450"/>
      <c r="IR99" s="450"/>
      <c r="IS99" s="428" t="str">
        <f t="shared" si="389"/>
        <v>-</v>
      </c>
      <c r="IT99" s="429" t="str">
        <f t="shared" si="390"/>
        <v>-</v>
      </c>
      <c r="IU99" s="429" t="str">
        <f t="shared" si="391"/>
        <v>-</v>
      </c>
      <c r="IV99" s="429" t="str">
        <f t="shared" si="392"/>
        <v>-</v>
      </c>
      <c r="IW99" s="429" t="str">
        <f t="shared" si="393"/>
        <v>-</v>
      </c>
      <c r="IX99" s="430" t="str">
        <f t="shared" si="394"/>
        <v>-</v>
      </c>
      <c r="IY99" s="450"/>
      <c r="IZ99" s="450"/>
      <c r="JA99" s="428" t="str">
        <f t="shared" si="395"/>
        <v>-</v>
      </c>
      <c r="JB99" s="429" t="str">
        <f t="shared" si="396"/>
        <v>-</v>
      </c>
      <c r="JC99" s="429" t="str">
        <f t="shared" si="397"/>
        <v>-</v>
      </c>
      <c r="JD99" s="429" t="str">
        <f t="shared" si="398"/>
        <v>-</v>
      </c>
      <c r="JE99" s="429" t="str">
        <f t="shared" si="399"/>
        <v>-</v>
      </c>
      <c r="JF99" s="430" t="str">
        <f t="shared" si="400"/>
        <v>-</v>
      </c>
      <c r="JG99" s="450"/>
      <c r="JH99" s="450"/>
      <c r="JI99" s="428" t="str">
        <f t="shared" si="401"/>
        <v>-</v>
      </c>
      <c r="JJ99" s="429" t="str">
        <f t="shared" si="402"/>
        <v>-</v>
      </c>
      <c r="JK99" s="429" t="str">
        <f t="shared" si="403"/>
        <v>-</v>
      </c>
      <c r="JL99" s="429" t="str">
        <f t="shared" si="404"/>
        <v>-</v>
      </c>
      <c r="JM99" s="429" t="str">
        <f t="shared" si="405"/>
        <v>-</v>
      </c>
      <c r="JN99" s="430" t="str">
        <f t="shared" si="406"/>
        <v>-</v>
      </c>
      <c r="JO99" s="450"/>
      <c r="JP99" s="450"/>
      <c r="JQ99" s="428" t="str">
        <f t="shared" si="407"/>
        <v>-</v>
      </c>
      <c r="JR99" s="429" t="str">
        <f t="shared" si="408"/>
        <v>-</v>
      </c>
      <c r="JS99" s="429" t="str">
        <f t="shared" si="409"/>
        <v>-</v>
      </c>
      <c r="JT99" s="429" t="str">
        <f t="shared" si="410"/>
        <v>-</v>
      </c>
      <c r="JU99" s="429" t="str">
        <f t="shared" si="411"/>
        <v>-</v>
      </c>
      <c r="JV99" s="430" t="str">
        <f t="shared" si="412"/>
        <v>-</v>
      </c>
      <c r="JW99" s="450"/>
      <c r="JX99" s="450"/>
      <c r="JY99" s="428" t="str">
        <f t="shared" si="413"/>
        <v>-</v>
      </c>
      <c r="JZ99" s="429" t="str">
        <f t="shared" si="414"/>
        <v>-</v>
      </c>
      <c r="KA99" s="430" t="str">
        <f t="shared" si="415"/>
        <v>-</v>
      </c>
      <c r="KB99" s="172"/>
      <c r="KC99" s="355"/>
      <c r="KD99" s="355"/>
      <c r="KE99" s="355"/>
      <c r="KF99" s="355"/>
      <c r="KG99" s="355"/>
      <c r="KH99" s="355"/>
      <c r="KI99" s="358"/>
      <c r="KJ99" s="358"/>
      <c r="KK99" s="358"/>
      <c r="KL99" s="358"/>
      <c r="KM99" s="358"/>
      <c r="KN99" s="358"/>
      <c r="KO99" s="358"/>
      <c r="KP99" s="358"/>
      <c r="KQ99" s="358"/>
      <c r="KR99" s="358"/>
      <c r="KS99" s="358"/>
      <c r="KT99" s="358"/>
      <c r="KU99" s="358"/>
      <c r="KV99" s="358"/>
      <c r="KW99" s="358"/>
      <c r="KX99" s="358"/>
      <c r="KY99" s="358"/>
      <c r="KZ99" s="358"/>
      <c r="LA99" s="358"/>
      <c r="LB99" s="358"/>
      <c r="LC99" s="358"/>
      <c r="LD99" s="358"/>
      <c r="LE99" s="358"/>
      <c r="LF99" s="358"/>
      <c r="LG99" s="358"/>
      <c r="LH99" s="358"/>
      <c r="LI99" s="358"/>
      <c r="LJ99" s="358"/>
      <c r="LK99" s="358"/>
      <c r="LL99" s="358"/>
      <c r="LM99" s="358"/>
      <c r="LN99" s="358"/>
      <c r="LO99" s="358"/>
      <c r="LP99" s="358"/>
      <c r="LQ99" s="358"/>
      <c r="LR99" s="358"/>
      <c r="LS99" s="344"/>
      <c r="LT99" s="344"/>
      <c r="LU99" s="344"/>
      <c r="LV99" s="344"/>
      <c r="LW99" s="344"/>
      <c r="LX99" s="344"/>
      <c r="LY99" s="358"/>
      <c r="LZ99" s="358"/>
      <c r="MA99" s="405"/>
    </row>
    <row r="100" spans="1:339" x14ac:dyDescent="0.2">
      <c r="A100" s="310" t="s">
        <v>320</v>
      </c>
      <c r="B100" s="172">
        <v>0</v>
      </c>
      <c r="C100" s="172">
        <v>0</v>
      </c>
      <c r="D100" s="172" t="s">
        <v>339</v>
      </c>
      <c r="E100" s="172"/>
      <c r="F100" s="173"/>
      <c r="G100" s="218" t="s">
        <v>126</v>
      </c>
      <c r="H100" s="350"/>
      <c r="I100" s="351"/>
      <c r="J100" s="364"/>
      <c r="K100" s="364"/>
      <c r="L100" s="364"/>
      <c r="M100" s="364"/>
      <c r="N100" s="364"/>
      <c r="O100" s="365"/>
      <c r="P100" s="390"/>
      <c r="Q100" s="391"/>
      <c r="R100" s="364"/>
      <c r="S100" s="364"/>
      <c r="T100" s="364"/>
      <c r="U100" s="364"/>
      <c r="V100" s="364"/>
      <c r="W100" s="365"/>
      <c r="X100" s="390"/>
      <c r="Y100" s="391"/>
      <c r="Z100" s="364"/>
      <c r="AA100" s="364"/>
      <c r="AB100" s="364"/>
      <c r="AC100" s="364"/>
      <c r="AD100" s="364"/>
      <c r="AE100" s="365"/>
      <c r="AF100" s="390"/>
      <c r="AG100" s="391"/>
      <c r="AH100" s="364"/>
      <c r="AI100" s="364"/>
      <c r="AJ100" s="364"/>
      <c r="AK100" s="364"/>
      <c r="AL100" s="364"/>
      <c r="AM100" s="365"/>
      <c r="AN100" s="390"/>
      <c r="AO100" s="391"/>
      <c r="AP100" s="364"/>
      <c r="AQ100" s="364"/>
      <c r="AR100" s="364"/>
      <c r="AS100" s="364"/>
      <c r="AT100" s="364"/>
      <c r="AU100" s="365"/>
      <c r="AV100" s="390"/>
      <c r="AW100" s="391"/>
      <c r="AX100" s="222"/>
      <c r="AY100" s="222"/>
      <c r="AZ100" s="222"/>
      <c r="BA100" s="222"/>
      <c r="BB100" s="222"/>
      <c r="BC100" s="223"/>
      <c r="BD100" s="390"/>
      <c r="BE100" s="391"/>
      <c r="BF100" s="398"/>
      <c r="BG100" s="398"/>
      <c r="BH100" s="398"/>
      <c r="BI100" s="398"/>
      <c r="BJ100" s="398"/>
      <c r="BK100" s="399"/>
      <c r="BL100" s="390"/>
      <c r="BM100" s="482"/>
      <c r="BN100" s="482"/>
      <c r="BO100" s="482"/>
      <c r="BP100" s="482"/>
      <c r="BQ100" s="482"/>
      <c r="BR100" s="482"/>
      <c r="BS100" s="483"/>
      <c r="BT100" s="390"/>
      <c r="BU100" s="391"/>
      <c r="BV100" s="398"/>
      <c r="BW100" s="398"/>
      <c r="BX100" s="399"/>
      <c r="BY100" s="216">
        <v>484891</v>
      </c>
      <c r="BZ100" s="208">
        <v>505340</v>
      </c>
      <c r="CA100" s="208">
        <v>990231</v>
      </c>
      <c r="CB100" s="208">
        <v>510460</v>
      </c>
      <c r="CC100" s="208">
        <v>526478</v>
      </c>
      <c r="CD100" s="284">
        <v>1036938</v>
      </c>
      <c r="CE100" s="282"/>
      <c r="CF100" s="282"/>
      <c r="CG100" s="226" t="str">
        <f t="shared" si="263"/>
        <v>-</v>
      </c>
      <c r="CH100" s="227" t="str">
        <f t="shared" si="264"/>
        <v>-</v>
      </c>
      <c r="CI100" s="227" t="str">
        <f t="shared" si="265"/>
        <v>-</v>
      </c>
      <c r="CJ100" s="227" t="str">
        <f t="shared" si="266"/>
        <v>-</v>
      </c>
      <c r="CK100" s="227" t="str">
        <f t="shared" si="267"/>
        <v>-</v>
      </c>
      <c r="CL100" s="228" t="str">
        <f t="shared" si="268"/>
        <v>-</v>
      </c>
      <c r="CM100" s="282"/>
      <c r="CN100" s="282"/>
      <c r="CO100" s="226" t="str">
        <f t="shared" si="269"/>
        <v>-</v>
      </c>
      <c r="CP100" s="227" t="str">
        <f t="shared" si="270"/>
        <v>-</v>
      </c>
      <c r="CQ100" s="227" t="str">
        <f t="shared" si="271"/>
        <v>-</v>
      </c>
      <c r="CR100" s="227" t="str">
        <f t="shared" si="272"/>
        <v>-</v>
      </c>
      <c r="CS100" s="227" t="str">
        <f t="shared" si="273"/>
        <v>-</v>
      </c>
      <c r="CT100" s="228" t="str">
        <f t="shared" si="274"/>
        <v>-</v>
      </c>
      <c r="CU100" s="282"/>
      <c r="CV100" s="282"/>
      <c r="CW100" s="292" t="str">
        <f t="shared" si="275"/>
        <v>-</v>
      </c>
      <c r="CX100" s="234" t="str">
        <f t="shared" si="276"/>
        <v>-</v>
      </c>
      <c r="CY100" s="234" t="str">
        <f t="shared" si="277"/>
        <v>-</v>
      </c>
      <c r="CZ100" s="234" t="str">
        <f t="shared" si="278"/>
        <v>-</v>
      </c>
      <c r="DA100" s="234" t="str">
        <f t="shared" si="279"/>
        <v>-</v>
      </c>
      <c r="DB100" s="235" t="str">
        <f t="shared" si="280"/>
        <v>-</v>
      </c>
      <c r="DC100" s="282"/>
      <c r="DD100" s="282"/>
      <c r="DE100" s="226" t="str">
        <f t="shared" si="281"/>
        <v>-</v>
      </c>
      <c r="DF100" s="227" t="str">
        <f t="shared" si="282"/>
        <v>-</v>
      </c>
      <c r="DG100" s="227" t="str">
        <f t="shared" si="283"/>
        <v>-</v>
      </c>
      <c r="DH100" s="227" t="str">
        <f t="shared" si="284"/>
        <v>-</v>
      </c>
      <c r="DI100" s="227" t="str">
        <f t="shared" si="285"/>
        <v>-</v>
      </c>
      <c r="DJ100" s="228" t="str">
        <f t="shared" si="286"/>
        <v>-</v>
      </c>
      <c r="DK100" s="282"/>
      <c r="DL100" s="282"/>
      <c r="DM100" s="226" t="str">
        <f t="shared" si="287"/>
        <v>-</v>
      </c>
      <c r="DN100" s="227" t="str">
        <f t="shared" si="288"/>
        <v>-</v>
      </c>
      <c r="DO100" s="227" t="str">
        <f t="shared" si="289"/>
        <v>-</v>
      </c>
      <c r="DP100" s="227" t="str">
        <f t="shared" si="290"/>
        <v>-</v>
      </c>
      <c r="DQ100" s="227" t="str">
        <f t="shared" si="291"/>
        <v>-</v>
      </c>
      <c r="DR100" s="228" t="str">
        <f t="shared" si="292"/>
        <v>-</v>
      </c>
      <c r="DS100" s="282"/>
      <c r="DT100" s="282"/>
      <c r="DU100" s="226" t="str">
        <f t="shared" si="293"/>
        <v>-</v>
      </c>
      <c r="DV100" s="227" t="str">
        <f t="shared" si="294"/>
        <v>-</v>
      </c>
      <c r="DW100" s="227" t="str">
        <f t="shared" si="295"/>
        <v>-</v>
      </c>
      <c r="DX100" s="227" t="str">
        <f t="shared" si="296"/>
        <v>-</v>
      </c>
      <c r="DY100" s="227" t="str">
        <f t="shared" si="297"/>
        <v>-</v>
      </c>
      <c r="DZ100" s="228" t="str">
        <f t="shared" si="298"/>
        <v>-</v>
      </c>
      <c r="EA100" s="282"/>
      <c r="EB100" s="282"/>
      <c r="EC100" s="226" t="str">
        <f t="shared" si="299"/>
        <v>-</v>
      </c>
      <c r="ED100" s="227" t="str">
        <f t="shared" si="300"/>
        <v>-</v>
      </c>
      <c r="EE100" s="227" t="str">
        <f t="shared" si="301"/>
        <v>-</v>
      </c>
      <c r="EF100" s="227" t="str">
        <f t="shared" si="302"/>
        <v>-</v>
      </c>
      <c r="EG100" s="227" t="str">
        <f t="shared" si="303"/>
        <v>-</v>
      </c>
      <c r="EH100" s="228" t="str">
        <f t="shared" si="304"/>
        <v>-</v>
      </c>
      <c r="EI100" s="282"/>
      <c r="EJ100" s="282"/>
      <c r="EK100" s="226" t="str">
        <f t="shared" si="305"/>
        <v>-</v>
      </c>
      <c r="EL100" s="227" t="str">
        <f t="shared" si="306"/>
        <v>-</v>
      </c>
      <c r="EM100" s="227" t="str">
        <f t="shared" si="307"/>
        <v>-</v>
      </c>
      <c r="EN100" s="227" t="str">
        <f t="shared" si="308"/>
        <v>-</v>
      </c>
      <c r="EO100" s="227" t="str">
        <f t="shared" si="309"/>
        <v>-</v>
      </c>
      <c r="EP100" s="228" t="str">
        <f t="shared" si="310"/>
        <v>-</v>
      </c>
      <c r="EQ100" s="282"/>
      <c r="ER100" s="282"/>
      <c r="ES100" s="226" t="str">
        <f t="shared" si="311"/>
        <v>-</v>
      </c>
      <c r="ET100" s="227" t="str">
        <f t="shared" si="312"/>
        <v>-</v>
      </c>
      <c r="EU100" s="228" t="str">
        <f t="shared" si="313"/>
        <v>-</v>
      </c>
      <c r="EV100" s="282"/>
      <c r="EW100" s="282"/>
      <c r="EX100" s="301" t="str">
        <f t="shared" si="314"/>
        <v>-</v>
      </c>
      <c r="EY100" s="259" t="str">
        <f t="shared" si="315"/>
        <v>-</v>
      </c>
      <c r="EZ100" s="259" t="str">
        <f t="shared" si="316"/>
        <v>-</v>
      </c>
      <c r="FA100" s="259" t="str">
        <f t="shared" si="317"/>
        <v>-</v>
      </c>
      <c r="FB100" s="259" t="str">
        <f t="shared" si="318"/>
        <v>-</v>
      </c>
      <c r="FC100" s="260" t="str">
        <f t="shared" si="319"/>
        <v>-</v>
      </c>
      <c r="FD100" s="282"/>
      <c r="FE100" s="282"/>
      <c r="FF100" s="301" t="str">
        <f t="shared" si="320"/>
        <v>-</v>
      </c>
      <c r="FG100" s="259" t="str">
        <f t="shared" si="321"/>
        <v>-</v>
      </c>
      <c r="FH100" s="259" t="str">
        <f t="shared" si="322"/>
        <v>-</v>
      </c>
      <c r="FI100" s="259" t="str">
        <f t="shared" si="323"/>
        <v>-</v>
      </c>
      <c r="FJ100" s="259" t="str">
        <f t="shared" si="324"/>
        <v>-</v>
      </c>
      <c r="FK100" s="260" t="str">
        <f t="shared" si="325"/>
        <v>-</v>
      </c>
      <c r="FL100" s="282"/>
      <c r="FM100" s="282"/>
      <c r="FN100" s="301" t="str">
        <f t="shared" si="326"/>
        <v>-</v>
      </c>
      <c r="FO100" s="259" t="str">
        <f t="shared" si="327"/>
        <v>-</v>
      </c>
      <c r="FP100" s="259" t="str">
        <f t="shared" si="328"/>
        <v>-</v>
      </c>
      <c r="FQ100" s="259" t="str">
        <f t="shared" si="329"/>
        <v>-</v>
      </c>
      <c r="FR100" s="259" t="str">
        <f t="shared" si="330"/>
        <v>-</v>
      </c>
      <c r="FS100" s="260" t="str">
        <f t="shared" si="331"/>
        <v>-</v>
      </c>
      <c r="FT100" s="282"/>
      <c r="FU100" s="282"/>
      <c r="FV100" s="301" t="str">
        <f t="shared" si="332"/>
        <v>-</v>
      </c>
      <c r="FW100" s="259" t="str">
        <f t="shared" si="333"/>
        <v>-</v>
      </c>
      <c r="FX100" s="259" t="str">
        <f t="shared" si="334"/>
        <v>-</v>
      </c>
      <c r="FY100" s="259" t="str">
        <f t="shared" si="335"/>
        <v>-</v>
      </c>
      <c r="FZ100" s="259" t="str">
        <f t="shared" si="336"/>
        <v>-</v>
      </c>
      <c r="GA100" s="260" t="str">
        <f t="shared" si="337"/>
        <v>-</v>
      </c>
      <c r="GB100" s="282"/>
      <c r="GC100" s="282"/>
      <c r="GD100" s="301" t="str">
        <f t="shared" si="338"/>
        <v>-</v>
      </c>
      <c r="GE100" s="259" t="str">
        <f t="shared" si="339"/>
        <v>-</v>
      </c>
      <c r="GF100" s="259" t="str">
        <f t="shared" si="340"/>
        <v>-</v>
      </c>
      <c r="GG100" s="259" t="str">
        <f t="shared" si="341"/>
        <v>-</v>
      </c>
      <c r="GH100" s="259" t="str">
        <f t="shared" si="342"/>
        <v>-</v>
      </c>
      <c r="GI100" s="260" t="str">
        <f t="shared" si="343"/>
        <v>-</v>
      </c>
      <c r="GJ100" s="282"/>
      <c r="GK100" s="282"/>
      <c r="GL100" s="301" t="str">
        <f t="shared" si="344"/>
        <v>-</v>
      </c>
      <c r="GM100" s="259" t="str">
        <f t="shared" si="345"/>
        <v>-</v>
      </c>
      <c r="GN100" s="259" t="str">
        <f t="shared" si="346"/>
        <v>-</v>
      </c>
      <c r="GO100" s="259" t="str">
        <f t="shared" si="347"/>
        <v>-</v>
      </c>
      <c r="GP100" s="259" t="str">
        <f t="shared" si="348"/>
        <v>-</v>
      </c>
      <c r="GQ100" s="260" t="str">
        <f t="shared" si="349"/>
        <v>-</v>
      </c>
      <c r="GR100" s="282"/>
      <c r="GS100" s="282"/>
      <c r="GT100" s="301" t="str">
        <f t="shared" si="350"/>
        <v>-</v>
      </c>
      <c r="GU100" s="259" t="str">
        <f t="shared" si="351"/>
        <v>-</v>
      </c>
      <c r="GV100" s="259" t="str">
        <f t="shared" si="352"/>
        <v>-</v>
      </c>
      <c r="GW100" s="259" t="str">
        <f t="shared" si="353"/>
        <v>-</v>
      </c>
      <c r="GX100" s="259" t="str">
        <f t="shared" si="354"/>
        <v>-</v>
      </c>
      <c r="GY100" s="260" t="str">
        <f t="shared" si="355"/>
        <v>-</v>
      </c>
      <c r="GZ100" s="282"/>
      <c r="HA100" s="282"/>
      <c r="HB100" s="301" t="str">
        <f t="shared" si="356"/>
        <v>-</v>
      </c>
      <c r="HC100" s="259" t="str">
        <f t="shared" si="357"/>
        <v>-</v>
      </c>
      <c r="HD100" s="259" t="str">
        <f t="shared" si="358"/>
        <v>-</v>
      </c>
      <c r="HE100" s="259" t="str">
        <f t="shared" si="359"/>
        <v>-</v>
      </c>
      <c r="HF100" s="259" t="str">
        <f t="shared" si="360"/>
        <v>-</v>
      </c>
      <c r="HG100" s="260" t="str">
        <f t="shared" si="361"/>
        <v>-</v>
      </c>
      <c r="HH100" s="282"/>
      <c r="HI100" s="282"/>
      <c r="HJ100" s="301" t="str">
        <f t="shared" si="362"/>
        <v>-</v>
      </c>
      <c r="HK100" s="259" t="str">
        <f t="shared" si="363"/>
        <v>-</v>
      </c>
      <c r="HL100" s="260" t="str">
        <f t="shared" si="364"/>
        <v>-</v>
      </c>
      <c r="HM100" s="428" t="str">
        <f t="shared" si="365"/>
        <v>-</v>
      </c>
      <c r="HN100" s="429" t="str">
        <f t="shared" si="366"/>
        <v>-</v>
      </c>
      <c r="HO100" s="429" t="str">
        <f t="shared" si="367"/>
        <v>-</v>
      </c>
      <c r="HP100" s="429" t="str">
        <f t="shared" si="368"/>
        <v>-</v>
      </c>
      <c r="HQ100" s="429" t="str">
        <f t="shared" si="369"/>
        <v>-</v>
      </c>
      <c r="HR100" s="430" t="str">
        <f t="shared" si="370"/>
        <v>-</v>
      </c>
      <c r="HS100" s="450"/>
      <c r="HT100" s="450"/>
      <c r="HU100" s="428" t="str">
        <f t="shared" si="371"/>
        <v>-</v>
      </c>
      <c r="HV100" s="429" t="str">
        <f t="shared" si="372"/>
        <v>-</v>
      </c>
      <c r="HW100" s="429" t="str">
        <f t="shared" si="373"/>
        <v>-</v>
      </c>
      <c r="HX100" s="429" t="str">
        <f t="shared" si="374"/>
        <v>-</v>
      </c>
      <c r="HY100" s="429" t="str">
        <f t="shared" si="375"/>
        <v>-</v>
      </c>
      <c r="HZ100" s="430" t="str">
        <f t="shared" si="376"/>
        <v>-</v>
      </c>
      <c r="IA100" s="450"/>
      <c r="IB100" s="450"/>
      <c r="IC100" s="428" t="str">
        <f t="shared" si="377"/>
        <v>-</v>
      </c>
      <c r="ID100" s="429" t="str">
        <f t="shared" si="378"/>
        <v>-</v>
      </c>
      <c r="IE100" s="429" t="str">
        <f t="shared" si="379"/>
        <v>-</v>
      </c>
      <c r="IF100" s="429" t="str">
        <f t="shared" si="380"/>
        <v>-</v>
      </c>
      <c r="IG100" s="429" t="str">
        <f t="shared" si="381"/>
        <v>-</v>
      </c>
      <c r="IH100" s="430" t="str">
        <f t="shared" si="382"/>
        <v>-</v>
      </c>
      <c r="II100" s="450"/>
      <c r="IJ100" s="450"/>
      <c r="IK100" s="428" t="str">
        <f t="shared" si="383"/>
        <v>-</v>
      </c>
      <c r="IL100" s="429" t="str">
        <f t="shared" si="384"/>
        <v>-</v>
      </c>
      <c r="IM100" s="429" t="str">
        <f t="shared" si="385"/>
        <v>-</v>
      </c>
      <c r="IN100" s="429" t="str">
        <f t="shared" si="386"/>
        <v>-</v>
      </c>
      <c r="IO100" s="429" t="str">
        <f t="shared" si="387"/>
        <v>-</v>
      </c>
      <c r="IP100" s="430" t="str">
        <f t="shared" si="388"/>
        <v>-</v>
      </c>
      <c r="IQ100" s="450"/>
      <c r="IR100" s="450"/>
      <c r="IS100" s="428" t="str">
        <f t="shared" si="389"/>
        <v>-</v>
      </c>
      <c r="IT100" s="429" t="str">
        <f t="shared" si="390"/>
        <v>-</v>
      </c>
      <c r="IU100" s="429" t="str">
        <f t="shared" si="391"/>
        <v>-</v>
      </c>
      <c r="IV100" s="429" t="str">
        <f t="shared" si="392"/>
        <v>-</v>
      </c>
      <c r="IW100" s="429" t="str">
        <f t="shared" si="393"/>
        <v>-</v>
      </c>
      <c r="IX100" s="430" t="str">
        <f t="shared" si="394"/>
        <v>-</v>
      </c>
      <c r="IY100" s="450"/>
      <c r="IZ100" s="450"/>
      <c r="JA100" s="428" t="str">
        <f t="shared" si="395"/>
        <v>-</v>
      </c>
      <c r="JB100" s="429" t="str">
        <f t="shared" si="396"/>
        <v>-</v>
      </c>
      <c r="JC100" s="429" t="str">
        <f t="shared" si="397"/>
        <v>-</v>
      </c>
      <c r="JD100" s="429" t="str">
        <f t="shared" si="398"/>
        <v>-</v>
      </c>
      <c r="JE100" s="429" t="str">
        <f t="shared" si="399"/>
        <v>-</v>
      </c>
      <c r="JF100" s="430" t="str">
        <f t="shared" si="400"/>
        <v>-</v>
      </c>
      <c r="JG100" s="450"/>
      <c r="JH100" s="450"/>
      <c r="JI100" s="428" t="str">
        <f t="shared" si="401"/>
        <v>-</v>
      </c>
      <c r="JJ100" s="429" t="str">
        <f t="shared" si="402"/>
        <v>-</v>
      </c>
      <c r="JK100" s="429" t="str">
        <f t="shared" si="403"/>
        <v>-</v>
      </c>
      <c r="JL100" s="429" t="str">
        <f t="shared" si="404"/>
        <v>-</v>
      </c>
      <c r="JM100" s="429" t="str">
        <f t="shared" si="405"/>
        <v>-</v>
      </c>
      <c r="JN100" s="430" t="str">
        <f t="shared" si="406"/>
        <v>-</v>
      </c>
      <c r="JO100" s="450"/>
      <c r="JP100" s="450"/>
      <c r="JQ100" s="428" t="str">
        <f t="shared" si="407"/>
        <v>-</v>
      </c>
      <c r="JR100" s="429" t="str">
        <f t="shared" si="408"/>
        <v>-</v>
      </c>
      <c r="JS100" s="429" t="str">
        <f t="shared" si="409"/>
        <v>-</v>
      </c>
      <c r="JT100" s="429" t="str">
        <f t="shared" si="410"/>
        <v>-</v>
      </c>
      <c r="JU100" s="429" t="str">
        <f t="shared" si="411"/>
        <v>-</v>
      </c>
      <c r="JV100" s="430" t="str">
        <f t="shared" si="412"/>
        <v>-</v>
      </c>
      <c r="JW100" s="450"/>
      <c r="JX100" s="450"/>
      <c r="JY100" s="428" t="str">
        <f t="shared" si="413"/>
        <v>-</v>
      </c>
      <c r="JZ100" s="429" t="str">
        <f t="shared" si="414"/>
        <v>-</v>
      </c>
      <c r="KA100" s="430" t="str">
        <f t="shared" si="415"/>
        <v>-</v>
      </c>
      <c r="KB100" s="172"/>
      <c r="KC100" s="355"/>
      <c r="KD100" s="355"/>
      <c r="KE100" s="355"/>
      <c r="KF100" s="355"/>
      <c r="KG100" s="355"/>
      <c r="KH100" s="355"/>
      <c r="KI100" s="358"/>
      <c r="KJ100" s="358"/>
      <c r="KK100" s="358"/>
      <c r="KL100" s="358"/>
      <c r="KM100" s="358"/>
      <c r="KN100" s="358"/>
      <c r="KO100" s="358"/>
      <c r="KP100" s="358"/>
      <c r="KQ100" s="358"/>
      <c r="KR100" s="358"/>
      <c r="KS100" s="358"/>
      <c r="KT100" s="358"/>
      <c r="KU100" s="358"/>
      <c r="KV100" s="358"/>
      <c r="KW100" s="358"/>
      <c r="KX100" s="358"/>
      <c r="KY100" s="358"/>
      <c r="KZ100" s="358"/>
      <c r="LA100" s="358"/>
      <c r="LB100" s="358"/>
      <c r="LC100" s="358"/>
      <c r="LD100" s="358"/>
      <c r="LE100" s="358"/>
      <c r="LF100" s="358"/>
      <c r="LG100" s="358"/>
      <c r="LH100" s="358"/>
      <c r="LI100" s="358"/>
      <c r="LJ100" s="358"/>
      <c r="LK100" s="358"/>
      <c r="LL100" s="358"/>
      <c r="LM100" s="358"/>
      <c r="LN100" s="358"/>
      <c r="LO100" s="358"/>
      <c r="LP100" s="358"/>
      <c r="LQ100" s="358"/>
      <c r="LR100" s="358"/>
      <c r="LS100" s="344"/>
      <c r="LT100" s="344"/>
      <c r="LU100" s="344"/>
      <c r="LV100" s="344"/>
      <c r="LW100" s="344"/>
      <c r="LX100" s="344"/>
      <c r="LY100" s="358"/>
      <c r="LZ100" s="358"/>
      <c r="MA100" s="405"/>
    </row>
    <row r="101" spans="1:339" x14ac:dyDescent="0.2">
      <c r="A101" s="310" t="s">
        <v>320</v>
      </c>
      <c r="B101" s="172">
        <v>0</v>
      </c>
      <c r="C101" s="172">
        <v>0</v>
      </c>
      <c r="D101" s="172" t="s">
        <v>339</v>
      </c>
      <c r="E101" s="172"/>
      <c r="F101" s="173"/>
      <c r="G101" s="218" t="s">
        <v>127</v>
      </c>
      <c r="H101" s="348"/>
      <c r="I101" s="349"/>
      <c r="J101" s="362"/>
      <c r="K101" s="362"/>
      <c r="L101" s="362"/>
      <c r="M101" s="362"/>
      <c r="N101" s="362"/>
      <c r="O101" s="363"/>
      <c r="P101" s="388"/>
      <c r="Q101" s="389"/>
      <c r="R101" s="362"/>
      <c r="S101" s="362"/>
      <c r="T101" s="362"/>
      <c r="U101" s="362"/>
      <c r="V101" s="362"/>
      <c r="W101" s="363"/>
      <c r="X101" s="388"/>
      <c r="Y101" s="389"/>
      <c r="Z101" s="362"/>
      <c r="AA101" s="362"/>
      <c r="AB101" s="362"/>
      <c r="AC101" s="362"/>
      <c r="AD101" s="362"/>
      <c r="AE101" s="363"/>
      <c r="AF101" s="388"/>
      <c r="AG101" s="389"/>
      <c r="AH101" s="362"/>
      <c r="AI101" s="362"/>
      <c r="AJ101" s="362"/>
      <c r="AK101" s="362"/>
      <c r="AL101" s="362"/>
      <c r="AM101" s="363"/>
      <c r="AN101" s="388"/>
      <c r="AO101" s="389"/>
      <c r="AP101" s="362"/>
      <c r="AQ101" s="362"/>
      <c r="AR101" s="362"/>
      <c r="AS101" s="362"/>
      <c r="AT101" s="362"/>
      <c r="AU101" s="363"/>
      <c r="AV101" s="388"/>
      <c r="AW101" s="389"/>
      <c r="AX101" s="220"/>
      <c r="AY101" s="220"/>
      <c r="AZ101" s="220"/>
      <c r="BA101" s="220"/>
      <c r="BB101" s="220"/>
      <c r="BC101" s="221"/>
      <c r="BD101" s="388"/>
      <c r="BE101" s="389"/>
      <c r="BF101" s="396"/>
      <c r="BG101" s="396"/>
      <c r="BH101" s="396"/>
      <c r="BI101" s="396"/>
      <c r="BJ101" s="396"/>
      <c r="BK101" s="397"/>
      <c r="BL101" s="388"/>
      <c r="BM101" s="349"/>
      <c r="BN101" s="349"/>
      <c r="BO101" s="349"/>
      <c r="BP101" s="349"/>
      <c r="BQ101" s="349"/>
      <c r="BR101" s="349"/>
      <c r="BS101" s="481"/>
      <c r="BT101" s="388"/>
      <c r="BU101" s="389"/>
      <c r="BV101" s="396"/>
      <c r="BW101" s="396"/>
      <c r="BX101" s="397"/>
      <c r="BY101" s="216">
        <v>149986</v>
      </c>
      <c r="BZ101" s="208">
        <v>160382</v>
      </c>
      <c r="CA101" s="208">
        <v>310368</v>
      </c>
      <c r="CB101" s="208">
        <v>156397</v>
      </c>
      <c r="CC101" s="208">
        <v>166962</v>
      </c>
      <c r="CD101" s="284">
        <v>323359</v>
      </c>
      <c r="CE101" s="282"/>
      <c r="CF101" s="282"/>
      <c r="CG101" s="226" t="str">
        <f t="shared" ref="CG101:CG132" si="416">IF(ISBLANK(J101), "-", (BY101))</f>
        <v>-</v>
      </c>
      <c r="CH101" s="227" t="str">
        <f t="shared" ref="CH101:CH132" si="417">IF(ISBLANK(K101), "-", (BZ101))</f>
        <v>-</v>
      </c>
      <c r="CI101" s="227" t="str">
        <f t="shared" ref="CI101:CI132" si="418">IF(ISBLANK(L101), "-", (CA101))</f>
        <v>-</v>
      </c>
      <c r="CJ101" s="227" t="str">
        <f t="shared" ref="CJ101:CJ132" si="419">IF(ISBLANK(M101), "-", (CB101))</f>
        <v>-</v>
      </c>
      <c r="CK101" s="227" t="str">
        <f t="shared" ref="CK101:CK132" si="420">IF(ISBLANK(N101), "-", (CC101))</f>
        <v>-</v>
      </c>
      <c r="CL101" s="228" t="str">
        <f t="shared" ref="CL101:CL132" si="421">IF(ISBLANK(O101), "-", (CD101))</f>
        <v>-</v>
      </c>
      <c r="CM101" s="282"/>
      <c r="CN101" s="282"/>
      <c r="CO101" s="226" t="str">
        <f t="shared" ref="CO101:CO132" si="422">IF(ISBLANK(R101), "-", (BY101))</f>
        <v>-</v>
      </c>
      <c r="CP101" s="227" t="str">
        <f t="shared" ref="CP101:CP132" si="423">IF(ISBLANK(S101), "-", (BZ101))</f>
        <v>-</v>
      </c>
      <c r="CQ101" s="227" t="str">
        <f t="shared" ref="CQ101:CQ132" si="424">IF(ISBLANK(T101), "-", (CA101))</f>
        <v>-</v>
      </c>
      <c r="CR101" s="227" t="str">
        <f t="shared" ref="CR101:CR132" si="425">IF(ISBLANK(U101), "-", (CB101))</f>
        <v>-</v>
      </c>
      <c r="CS101" s="227" t="str">
        <f t="shared" ref="CS101:CS132" si="426">IF(ISBLANK(V101), "-", (CC101))</f>
        <v>-</v>
      </c>
      <c r="CT101" s="228" t="str">
        <f t="shared" ref="CT101:CT132" si="427">IF(ISBLANK(W101), "-", (CD101))</f>
        <v>-</v>
      </c>
      <c r="CU101" s="282"/>
      <c r="CV101" s="282"/>
      <c r="CW101" s="292" t="str">
        <f t="shared" ref="CW101:CW132" si="428">IF(ISBLANK(Z101), "-", (BY101))</f>
        <v>-</v>
      </c>
      <c r="CX101" s="234" t="str">
        <f t="shared" ref="CX101:CX132" si="429">IF(ISBLANK(AA101), "-", (BZ101))</f>
        <v>-</v>
      </c>
      <c r="CY101" s="234" t="str">
        <f t="shared" ref="CY101:CY132" si="430">IF(ISBLANK(AB101), "-", (CA101))</f>
        <v>-</v>
      </c>
      <c r="CZ101" s="234" t="str">
        <f t="shared" ref="CZ101:CZ132" si="431">IF(ISBLANK(AC101), "-", (CB101))</f>
        <v>-</v>
      </c>
      <c r="DA101" s="234" t="str">
        <f t="shared" ref="DA101:DA132" si="432">IF(ISBLANK(AD101), "-", (CC101))</f>
        <v>-</v>
      </c>
      <c r="DB101" s="235" t="str">
        <f t="shared" ref="DB101:DB132" si="433">IF(ISBLANK(AE101), "-", (CD101))</f>
        <v>-</v>
      </c>
      <c r="DC101" s="282"/>
      <c r="DD101" s="282"/>
      <c r="DE101" s="226" t="str">
        <f t="shared" ref="DE101:DE132" si="434">IF(ISBLANK(AH101), "-", (BY101))</f>
        <v>-</v>
      </c>
      <c r="DF101" s="227" t="str">
        <f t="shared" ref="DF101:DF132" si="435">IF(ISBLANK(AI101), "-", (BZ101))</f>
        <v>-</v>
      </c>
      <c r="DG101" s="227" t="str">
        <f t="shared" ref="DG101:DG132" si="436">IF(ISBLANK(AJ101), "-", (CA101))</f>
        <v>-</v>
      </c>
      <c r="DH101" s="227" t="str">
        <f t="shared" ref="DH101:DH132" si="437">IF(ISBLANK(AK101), "-", (CB101))</f>
        <v>-</v>
      </c>
      <c r="DI101" s="227" t="str">
        <f t="shared" ref="DI101:DI132" si="438">IF(ISBLANK(AL101), "-", (CC101))</f>
        <v>-</v>
      </c>
      <c r="DJ101" s="228" t="str">
        <f t="shared" ref="DJ101:DJ132" si="439">IF(ISBLANK(AM101), "-", (CD101))</f>
        <v>-</v>
      </c>
      <c r="DK101" s="282"/>
      <c r="DL101" s="282"/>
      <c r="DM101" s="226" t="str">
        <f t="shared" ref="DM101:DM132" si="440">IF(ISBLANK(AP101), "-", (BY101))</f>
        <v>-</v>
      </c>
      <c r="DN101" s="227" t="str">
        <f t="shared" ref="DN101:DN132" si="441">IF(ISBLANK(AQ101), "-", (BZ101))</f>
        <v>-</v>
      </c>
      <c r="DO101" s="227" t="str">
        <f t="shared" ref="DO101:DO132" si="442">IF(ISBLANK(AR101), "-", (CA101))</f>
        <v>-</v>
      </c>
      <c r="DP101" s="227" t="str">
        <f t="shared" ref="DP101:DP132" si="443">IF(ISBLANK(AS101), "-", (CB101))</f>
        <v>-</v>
      </c>
      <c r="DQ101" s="227" t="str">
        <f t="shared" ref="DQ101:DQ132" si="444">IF(ISBLANK(AT101), "-", (CC101))</f>
        <v>-</v>
      </c>
      <c r="DR101" s="228" t="str">
        <f t="shared" ref="DR101:DR132" si="445">IF(ISBLANK(AU101), "-", (CD101))</f>
        <v>-</v>
      </c>
      <c r="DS101" s="282"/>
      <c r="DT101" s="282"/>
      <c r="DU101" s="226" t="str">
        <f t="shared" ref="DU101:DU132" si="446">IF(ISBLANK(AX101), "-", (BY101))</f>
        <v>-</v>
      </c>
      <c r="DV101" s="227" t="str">
        <f t="shared" ref="DV101:DV132" si="447">IF(ISBLANK(AY101), "-", (BZ101))</f>
        <v>-</v>
      </c>
      <c r="DW101" s="227" t="str">
        <f t="shared" ref="DW101:DW132" si="448">IF(ISBLANK(AZ101), "-", (CA101))</f>
        <v>-</v>
      </c>
      <c r="DX101" s="227" t="str">
        <f t="shared" ref="DX101:DX132" si="449">IF(ISBLANK(BA101), "-", (CB101))</f>
        <v>-</v>
      </c>
      <c r="DY101" s="227" t="str">
        <f t="shared" ref="DY101:DY132" si="450">IF(ISBLANK(BB101), "-", (CC101))</f>
        <v>-</v>
      </c>
      <c r="DZ101" s="228" t="str">
        <f t="shared" ref="DZ101:DZ132" si="451">IF(ISBLANK(BC101), "-", (CD101))</f>
        <v>-</v>
      </c>
      <c r="EA101" s="282"/>
      <c r="EB101" s="282"/>
      <c r="EC101" s="226" t="str">
        <f t="shared" ref="EC101:EC132" si="452">IF(ISBLANK(BF101), "-", (BY101))</f>
        <v>-</v>
      </c>
      <c r="ED101" s="227" t="str">
        <f t="shared" ref="ED101:ED132" si="453">IF(ISBLANK(BG101), "-", (BZ101))</f>
        <v>-</v>
      </c>
      <c r="EE101" s="227" t="str">
        <f t="shared" ref="EE101:EE132" si="454">IF(ISBLANK(BH101), "-", (CA101))</f>
        <v>-</v>
      </c>
      <c r="EF101" s="227" t="str">
        <f t="shared" ref="EF101:EF132" si="455">IF(ISBLANK(BI101), "-", (CB101))</f>
        <v>-</v>
      </c>
      <c r="EG101" s="227" t="str">
        <f t="shared" ref="EG101:EG132" si="456">IF(ISBLANK(BJ101), "-", (CC101))</f>
        <v>-</v>
      </c>
      <c r="EH101" s="228" t="str">
        <f t="shared" ref="EH101:EH132" si="457">IF(ISBLANK(BK101), "-", (CD101))</f>
        <v>-</v>
      </c>
      <c r="EI101" s="282"/>
      <c r="EJ101" s="282"/>
      <c r="EK101" s="226" t="str">
        <f t="shared" ref="EK101:EK132" si="458">IF(ISBLANK(BN101), "-", (BY101))</f>
        <v>-</v>
      </c>
      <c r="EL101" s="227" t="str">
        <f t="shared" ref="EL101:EL132" si="459">IF(ISBLANK(BO101), "-", (BZ101))</f>
        <v>-</v>
      </c>
      <c r="EM101" s="227" t="str">
        <f t="shared" ref="EM101:EM132" si="460">IF(ISBLANK(BP101), "-", (CA101))</f>
        <v>-</v>
      </c>
      <c r="EN101" s="227" t="str">
        <f t="shared" ref="EN101:EN132" si="461">IF(ISBLANK(BQ101), "-", (CB101))</f>
        <v>-</v>
      </c>
      <c r="EO101" s="227" t="str">
        <f t="shared" ref="EO101:EO132" si="462">IF(ISBLANK(BR101), "-", (CC101))</f>
        <v>-</v>
      </c>
      <c r="EP101" s="228" t="str">
        <f t="shared" ref="EP101:EP132" si="463">IF(ISBLANK(BS101), "-", (CD101))</f>
        <v>-</v>
      </c>
      <c r="EQ101" s="282"/>
      <c r="ER101" s="282"/>
      <c r="ES101" s="226" t="str">
        <f t="shared" ref="ES101:ES132" si="464">IF(ISBLANK(BV101), "-", (CB101))</f>
        <v>-</v>
      </c>
      <c r="ET101" s="227" t="str">
        <f t="shared" ref="ET101:ET132" si="465">IF(ISBLANK(BW101), "-", (CC101))</f>
        <v>-</v>
      </c>
      <c r="EU101" s="228" t="str">
        <f t="shared" ref="EU101:EU132" si="466">IF(ISBLANK(BX101), "-", (CD101))</f>
        <v>-</v>
      </c>
      <c r="EV101" s="282"/>
      <c r="EW101" s="282"/>
      <c r="EX101" s="301" t="str">
        <f t="shared" ref="EX101:EX132" si="467">IF(ISBLANK(J101), "-", (J101/100)*(BY101))</f>
        <v>-</v>
      </c>
      <c r="EY101" s="259" t="str">
        <f t="shared" ref="EY101:EY132" si="468">IF(ISBLANK(K101), "-", (K101/100)*(BZ101))</f>
        <v>-</v>
      </c>
      <c r="EZ101" s="259" t="str">
        <f t="shared" ref="EZ101:EZ132" si="469">IF(ISBLANK(L101), "-", (L101/100)*(CA101))</f>
        <v>-</v>
      </c>
      <c r="FA101" s="259" t="str">
        <f t="shared" ref="FA101:FA132" si="470">IF(ISBLANK(M101), "-", (M101/100)*(CB101))</f>
        <v>-</v>
      </c>
      <c r="FB101" s="259" t="str">
        <f t="shared" ref="FB101:FB132" si="471">IF(ISBLANK(N101), "-", (N101/100)*(CC101))</f>
        <v>-</v>
      </c>
      <c r="FC101" s="260" t="str">
        <f t="shared" ref="FC101:FC132" si="472">IF(ISBLANK(O101), "-", (O101/100)*(CD101))</f>
        <v>-</v>
      </c>
      <c r="FD101" s="282"/>
      <c r="FE101" s="282"/>
      <c r="FF101" s="301" t="str">
        <f t="shared" ref="FF101:FF132" si="473">IF(ISBLANK(R101), "-", (R101/100)*(BY101))</f>
        <v>-</v>
      </c>
      <c r="FG101" s="259" t="str">
        <f t="shared" ref="FG101:FG132" si="474">IF(ISBLANK(S101), "-", (S101/100)*(BZ101))</f>
        <v>-</v>
      </c>
      <c r="FH101" s="259" t="str">
        <f t="shared" ref="FH101:FH132" si="475">IF(ISBLANK(T101), "-", (T101/100)*(CA101))</f>
        <v>-</v>
      </c>
      <c r="FI101" s="259" t="str">
        <f t="shared" ref="FI101:FI132" si="476">IF(ISBLANK(U101), "-", (U101/100)*(CB101))</f>
        <v>-</v>
      </c>
      <c r="FJ101" s="259" t="str">
        <f t="shared" ref="FJ101:FJ132" si="477">IF(ISBLANK(V101), "-", (V101/100)*(CC101))</f>
        <v>-</v>
      </c>
      <c r="FK101" s="260" t="str">
        <f t="shared" ref="FK101:FK132" si="478">IF(ISBLANK(W101), "-", (W101/100)*(CD101))</f>
        <v>-</v>
      </c>
      <c r="FL101" s="282"/>
      <c r="FM101" s="282"/>
      <c r="FN101" s="301" t="str">
        <f t="shared" ref="FN101:FN132" si="479">IF(ISBLANK(Z101), "-", (Z101/100)*(BY101))</f>
        <v>-</v>
      </c>
      <c r="FO101" s="259" t="str">
        <f t="shared" ref="FO101:FO132" si="480">IF(ISBLANK(AA101), "-", (AA101/100)*(BZ101))</f>
        <v>-</v>
      </c>
      <c r="FP101" s="259" t="str">
        <f t="shared" ref="FP101:FP132" si="481">IF(ISBLANK(AB101), "-", (AB101/100)*(CA101))</f>
        <v>-</v>
      </c>
      <c r="FQ101" s="259" t="str">
        <f t="shared" ref="FQ101:FQ132" si="482">IF(ISBLANK(AC101), "-", (AC101/100)*(CB101))</f>
        <v>-</v>
      </c>
      <c r="FR101" s="259" t="str">
        <f t="shared" ref="FR101:FR132" si="483">IF(ISBLANK(AD101), "-", (AD101/100)*(CC101))</f>
        <v>-</v>
      </c>
      <c r="FS101" s="260" t="str">
        <f t="shared" ref="FS101:FS132" si="484">IF(ISBLANK(AE101), "-", (AE101/100)*(CD101))</f>
        <v>-</v>
      </c>
      <c r="FT101" s="282"/>
      <c r="FU101" s="282"/>
      <c r="FV101" s="301" t="str">
        <f t="shared" ref="FV101:FV132" si="485">IF(ISBLANK(AH101), "-", (AH101/100)*(BY101))</f>
        <v>-</v>
      </c>
      <c r="FW101" s="259" t="str">
        <f t="shared" ref="FW101:FW132" si="486">IF(ISBLANK(AI101), "-", (AI101/100)*(BZ101))</f>
        <v>-</v>
      </c>
      <c r="FX101" s="259" t="str">
        <f t="shared" ref="FX101:FX132" si="487">IF(ISBLANK(AJ101), "-", (AJ101/100)*(CA101))</f>
        <v>-</v>
      </c>
      <c r="FY101" s="259" t="str">
        <f t="shared" ref="FY101:FY132" si="488">IF(ISBLANK(AK101), "-", (AK101/100)*(CB101))</f>
        <v>-</v>
      </c>
      <c r="FZ101" s="259" t="str">
        <f t="shared" ref="FZ101:FZ132" si="489">IF(ISBLANK(AL101), "-", (AL101/100)*(CC101))</f>
        <v>-</v>
      </c>
      <c r="GA101" s="260" t="str">
        <f t="shared" ref="GA101:GA132" si="490">IF(ISBLANK(AM101), "-", (AM101/100)*(CD101))</f>
        <v>-</v>
      </c>
      <c r="GB101" s="282"/>
      <c r="GC101" s="282"/>
      <c r="GD101" s="301" t="str">
        <f t="shared" ref="GD101:GD132" si="491">IF(ISBLANK(AP101), "-", (AP101/100)*(BY101))</f>
        <v>-</v>
      </c>
      <c r="GE101" s="259" t="str">
        <f t="shared" ref="GE101:GE132" si="492">IF(ISBLANK(AQ101), "-", (AQ101/100)*(BZ101))</f>
        <v>-</v>
      </c>
      <c r="GF101" s="259" t="str">
        <f t="shared" ref="GF101:GF132" si="493">IF(ISBLANK(AR101), "-", (AR101/100)*(CA101))</f>
        <v>-</v>
      </c>
      <c r="GG101" s="259" t="str">
        <f t="shared" ref="GG101:GG132" si="494">IF(ISBLANK(AS101), "-", (AS101/100)*(CB101))</f>
        <v>-</v>
      </c>
      <c r="GH101" s="259" t="str">
        <f t="shared" ref="GH101:GH132" si="495">IF(ISBLANK(AT101), "-", (AT101/100)*(CC101))</f>
        <v>-</v>
      </c>
      <c r="GI101" s="260" t="str">
        <f t="shared" ref="GI101:GI132" si="496">IF(ISBLANK(AU101), "-", (AU101/100)*(CD101))</f>
        <v>-</v>
      </c>
      <c r="GJ101" s="282"/>
      <c r="GK101" s="282"/>
      <c r="GL101" s="301" t="str">
        <f t="shared" ref="GL101:GL132" si="497">IF(ISBLANK(AX101), "-", (AX101/100)*(BY101))</f>
        <v>-</v>
      </c>
      <c r="GM101" s="259" t="str">
        <f t="shared" ref="GM101:GM132" si="498">IF(ISBLANK(AY101), "-", (AY101/100)*(BZ101))</f>
        <v>-</v>
      </c>
      <c r="GN101" s="259" t="str">
        <f t="shared" ref="GN101:GN132" si="499">IF(ISBLANK(AZ101), "-", (AZ101/100)*(CA101))</f>
        <v>-</v>
      </c>
      <c r="GO101" s="259" t="str">
        <f t="shared" ref="GO101:GO132" si="500">IF(ISBLANK(BA101), "-", (BA101/100)*(CB101))</f>
        <v>-</v>
      </c>
      <c r="GP101" s="259" t="str">
        <f t="shared" ref="GP101:GP132" si="501">IF(ISBLANK(BB101), "-", (BB101/100)*(CC101))</f>
        <v>-</v>
      </c>
      <c r="GQ101" s="260" t="str">
        <f t="shared" ref="GQ101:GQ132" si="502">IF(ISBLANK(BC101), "-", (BC101/100)*(CD101))</f>
        <v>-</v>
      </c>
      <c r="GR101" s="282"/>
      <c r="GS101" s="282"/>
      <c r="GT101" s="301" t="str">
        <f t="shared" ref="GT101:GT132" si="503">IF(ISBLANK(BF101), "-", (BF101/100)*(BY101))</f>
        <v>-</v>
      </c>
      <c r="GU101" s="259" t="str">
        <f t="shared" ref="GU101:GU132" si="504">IF(ISBLANK(BG101), "-", (BG101/100)*(BZ101))</f>
        <v>-</v>
      </c>
      <c r="GV101" s="259" t="str">
        <f t="shared" ref="GV101:GV132" si="505">IF(ISBLANK(BH101), "-", (BH101/100)*(CA101))</f>
        <v>-</v>
      </c>
      <c r="GW101" s="259" t="str">
        <f t="shared" ref="GW101:GW132" si="506">IF(ISBLANK(BI101), "-", (BI101/100)*(CB101))</f>
        <v>-</v>
      </c>
      <c r="GX101" s="259" t="str">
        <f t="shared" ref="GX101:GX132" si="507">IF(ISBLANK(BJ101), "-", (BJ101/100)*(CC101))</f>
        <v>-</v>
      </c>
      <c r="GY101" s="260" t="str">
        <f t="shared" ref="GY101:GY132" si="508">IF(ISBLANK(BK101), "-", (BK101/100)*(CD101))</f>
        <v>-</v>
      </c>
      <c r="GZ101" s="282"/>
      <c r="HA101" s="282"/>
      <c r="HB101" s="301" t="str">
        <f t="shared" ref="HB101:HB132" si="509">IF(ISBLANK(BN101), "-", (BN101/100)*(BY101))</f>
        <v>-</v>
      </c>
      <c r="HC101" s="259" t="str">
        <f t="shared" ref="HC101:HC132" si="510">IF(ISBLANK(BO101), "-", (BO101/100)*(BZ101))</f>
        <v>-</v>
      </c>
      <c r="HD101" s="259" t="str">
        <f t="shared" ref="HD101:HD132" si="511">IF(ISBLANK(BP101), "-", (BP101/100)*(CA101))</f>
        <v>-</v>
      </c>
      <c r="HE101" s="259" t="str">
        <f t="shared" ref="HE101:HE132" si="512">IF(ISBLANK(BQ101), "-", (BQ101/100)*(CB101))</f>
        <v>-</v>
      </c>
      <c r="HF101" s="259" t="str">
        <f t="shared" ref="HF101:HF132" si="513">IF(ISBLANK(BR101), "-", (BR101/100)*(CC101))</f>
        <v>-</v>
      </c>
      <c r="HG101" s="260" t="str">
        <f t="shared" ref="HG101:HG132" si="514">IF(ISBLANK(BS101), "-", (BS101/100)*(CD101))</f>
        <v>-</v>
      </c>
      <c r="HH101" s="282"/>
      <c r="HI101" s="282"/>
      <c r="HJ101" s="301" t="str">
        <f t="shared" ref="HJ101:HJ132" si="515">IF(ISBLANK(BV101), "-", (BV101/100)*(CB101))</f>
        <v>-</v>
      </c>
      <c r="HK101" s="259" t="str">
        <f t="shared" ref="HK101:HK132" si="516">IF(ISBLANK(BW101), "-", (BW101/100)*(CC101))</f>
        <v>-</v>
      </c>
      <c r="HL101" s="260" t="str">
        <f t="shared" ref="HL101:HL132" si="517">IF(ISBLANK(BX101), "-", (BX101/100)*(CD101))</f>
        <v>-</v>
      </c>
      <c r="HM101" s="428" t="str">
        <f t="shared" si="365"/>
        <v>-</v>
      </c>
      <c r="HN101" s="429" t="str">
        <f t="shared" si="366"/>
        <v>-</v>
      </c>
      <c r="HO101" s="429" t="str">
        <f t="shared" si="367"/>
        <v>-</v>
      </c>
      <c r="HP101" s="429" t="str">
        <f t="shared" si="368"/>
        <v>-</v>
      </c>
      <c r="HQ101" s="429" t="str">
        <f t="shared" si="369"/>
        <v>-</v>
      </c>
      <c r="HR101" s="430" t="str">
        <f t="shared" si="370"/>
        <v>-</v>
      </c>
      <c r="HS101" s="450"/>
      <c r="HT101" s="450"/>
      <c r="HU101" s="428" t="str">
        <f t="shared" si="371"/>
        <v>-</v>
      </c>
      <c r="HV101" s="429" t="str">
        <f t="shared" si="372"/>
        <v>-</v>
      </c>
      <c r="HW101" s="429" t="str">
        <f t="shared" si="373"/>
        <v>-</v>
      </c>
      <c r="HX101" s="429" t="str">
        <f t="shared" si="374"/>
        <v>-</v>
      </c>
      <c r="HY101" s="429" t="str">
        <f t="shared" si="375"/>
        <v>-</v>
      </c>
      <c r="HZ101" s="430" t="str">
        <f t="shared" si="376"/>
        <v>-</v>
      </c>
      <c r="IA101" s="450"/>
      <c r="IB101" s="450"/>
      <c r="IC101" s="428" t="str">
        <f t="shared" si="377"/>
        <v>-</v>
      </c>
      <c r="ID101" s="429" t="str">
        <f t="shared" si="378"/>
        <v>-</v>
      </c>
      <c r="IE101" s="429" t="str">
        <f t="shared" si="379"/>
        <v>-</v>
      </c>
      <c r="IF101" s="429" t="str">
        <f t="shared" si="380"/>
        <v>-</v>
      </c>
      <c r="IG101" s="429" t="str">
        <f t="shared" si="381"/>
        <v>-</v>
      </c>
      <c r="IH101" s="430" t="str">
        <f t="shared" si="382"/>
        <v>-</v>
      </c>
      <c r="II101" s="450"/>
      <c r="IJ101" s="450"/>
      <c r="IK101" s="428" t="str">
        <f t="shared" si="383"/>
        <v>-</v>
      </c>
      <c r="IL101" s="429" t="str">
        <f t="shared" si="384"/>
        <v>-</v>
      </c>
      <c r="IM101" s="429" t="str">
        <f t="shared" si="385"/>
        <v>-</v>
      </c>
      <c r="IN101" s="429" t="str">
        <f t="shared" si="386"/>
        <v>-</v>
      </c>
      <c r="IO101" s="429" t="str">
        <f t="shared" si="387"/>
        <v>-</v>
      </c>
      <c r="IP101" s="430" t="str">
        <f t="shared" si="388"/>
        <v>-</v>
      </c>
      <c r="IQ101" s="450"/>
      <c r="IR101" s="450"/>
      <c r="IS101" s="428" t="str">
        <f t="shared" si="389"/>
        <v>-</v>
      </c>
      <c r="IT101" s="429" t="str">
        <f t="shared" si="390"/>
        <v>-</v>
      </c>
      <c r="IU101" s="429" t="str">
        <f t="shared" si="391"/>
        <v>-</v>
      </c>
      <c r="IV101" s="429" t="str">
        <f t="shared" si="392"/>
        <v>-</v>
      </c>
      <c r="IW101" s="429" t="str">
        <f t="shared" si="393"/>
        <v>-</v>
      </c>
      <c r="IX101" s="430" t="str">
        <f t="shared" si="394"/>
        <v>-</v>
      </c>
      <c r="IY101" s="450"/>
      <c r="IZ101" s="450"/>
      <c r="JA101" s="428" t="str">
        <f t="shared" si="395"/>
        <v>-</v>
      </c>
      <c r="JB101" s="429" t="str">
        <f t="shared" si="396"/>
        <v>-</v>
      </c>
      <c r="JC101" s="429" t="str">
        <f t="shared" si="397"/>
        <v>-</v>
      </c>
      <c r="JD101" s="429" t="str">
        <f t="shared" si="398"/>
        <v>-</v>
      </c>
      <c r="JE101" s="429" t="str">
        <f t="shared" si="399"/>
        <v>-</v>
      </c>
      <c r="JF101" s="430" t="str">
        <f t="shared" si="400"/>
        <v>-</v>
      </c>
      <c r="JG101" s="450"/>
      <c r="JH101" s="450"/>
      <c r="JI101" s="428" t="str">
        <f t="shared" si="401"/>
        <v>-</v>
      </c>
      <c r="JJ101" s="429" t="str">
        <f t="shared" si="402"/>
        <v>-</v>
      </c>
      <c r="JK101" s="429" t="str">
        <f t="shared" si="403"/>
        <v>-</v>
      </c>
      <c r="JL101" s="429" t="str">
        <f t="shared" si="404"/>
        <v>-</v>
      </c>
      <c r="JM101" s="429" t="str">
        <f t="shared" si="405"/>
        <v>-</v>
      </c>
      <c r="JN101" s="430" t="str">
        <f t="shared" si="406"/>
        <v>-</v>
      </c>
      <c r="JO101" s="450"/>
      <c r="JP101" s="450"/>
      <c r="JQ101" s="428" t="str">
        <f t="shared" si="407"/>
        <v>-</v>
      </c>
      <c r="JR101" s="429" t="str">
        <f t="shared" si="408"/>
        <v>-</v>
      </c>
      <c r="JS101" s="429" t="str">
        <f t="shared" si="409"/>
        <v>-</v>
      </c>
      <c r="JT101" s="429" t="str">
        <f t="shared" si="410"/>
        <v>-</v>
      </c>
      <c r="JU101" s="429" t="str">
        <f t="shared" si="411"/>
        <v>-</v>
      </c>
      <c r="JV101" s="430" t="str">
        <f t="shared" si="412"/>
        <v>-</v>
      </c>
      <c r="JW101" s="450"/>
      <c r="JX101" s="450"/>
      <c r="JY101" s="428" t="str">
        <f t="shared" si="413"/>
        <v>-</v>
      </c>
      <c r="JZ101" s="429" t="str">
        <f t="shared" si="414"/>
        <v>-</v>
      </c>
      <c r="KA101" s="430" t="str">
        <f t="shared" si="415"/>
        <v>-</v>
      </c>
      <c r="KB101" s="172"/>
      <c r="KC101" s="355"/>
      <c r="KD101" s="355"/>
      <c r="KE101" s="355"/>
      <c r="KF101" s="355"/>
      <c r="KG101" s="355"/>
      <c r="KH101" s="355"/>
      <c r="KI101" s="358"/>
      <c r="KJ101" s="358"/>
      <c r="KK101" s="358"/>
      <c r="KL101" s="358"/>
      <c r="KM101" s="358"/>
      <c r="KN101" s="358"/>
      <c r="KO101" s="358"/>
      <c r="KP101" s="358"/>
      <c r="KQ101" s="358"/>
      <c r="KR101" s="358"/>
      <c r="KS101" s="358"/>
      <c r="KT101" s="358"/>
      <c r="KU101" s="358"/>
      <c r="KV101" s="358"/>
      <c r="KW101" s="358"/>
      <c r="KX101" s="358"/>
      <c r="KY101" s="358"/>
      <c r="KZ101" s="358"/>
      <c r="LA101" s="358"/>
      <c r="LB101" s="358"/>
      <c r="LC101" s="358"/>
      <c r="LD101" s="358"/>
      <c r="LE101" s="358"/>
      <c r="LF101" s="358"/>
      <c r="LG101" s="358"/>
      <c r="LH101" s="358"/>
      <c r="LI101" s="358"/>
      <c r="LJ101" s="358"/>
      <c r="LK101" s="358"/>
      <c r="LL101" s="358"/>
      <c r="LM101" s="358"/>
      <c r="LN101" s="358"/>
      <c r="LO101" s="358"/>
      <c r="LP101" s="358"/>
      <c r="LQ101" s="358"/>
      <c r="LR101" s="358"/>
      <c r="LS101" s="344"/>
      <c r="LT101" s="344"/>
      <c r="LU101" s="344"/>
      <c r="LV101" s="344"/>
      <c r="LW101" s="344"/>
      <c r="LX101" s="344"/>
      <c r="LY101" s="358"/>
      <c r="LZ101" s="358"/>
      <c r="MA101" s="405"/>
    </row>
    <row r="102" spans="1:339" x14ac:dyDescent="0.2">
      <c r="A102" s="310" t="s">
        <v>320</v>
      </c>
      <c r="B102" s="172">
        <v>0</v>
      </c>
      <c r="C102" s="172">
        <v>0</v>
      </c>
      <c r="D102" s="172"/>
      <c r="E102" s="172">
        <v>1</v>
      </c>
      <c r="F102" s="173"/>
      <c r="G102" s="218" t="s">
        <v>131</v>
      </c>
      <c r="H102" s="348"/>
      <c r="I102" s="349"/>
      <c r="J102" s="362"/>
      <c r="K102" s="362"/>
      <c r="L102" s="362"/>
      <c r="M102" s="362"/>
      <c r="N102" s="362"/>
      <c r="O102" s="363"/>
      <c r="P102" s="388"/>
      <c r="Q102" s="389"/>
      <c r="R102" s="362"/>
      <c r="S102" s="362"/>
      <c r="T102" s="362"/>
      <c r="U102" s="362"/>
      <c r="V102" s="362"/>
      <c r="W102" s="363"/>
      <c r="X102" s="388"/>
      <c r="Y102" s="389"/>
      <c r="Z102" s="362"/>
      <c r="AA102" s="362"/>
      <c r="AB102" s="362"/>
      <c r="AC102" s="362"/>
      <c r="AD102" s="362"/>
      <c r="AE102" s="363"/>
      <c r="AF102" s="388"/>
      <c r="AG102" s="389"/>
      <c r="AH102" s="362"/>
      <c r="AI102" s="362"/>
      <c r="AJ102" s="362"/>
      <c r="AK102" s="362"/>
      <c r="AL102" s="362"/>
      <c r="AM102" s="363"/>
      <c r="AN102" s="388"/>
      <c r="AO102" s="389"/>
      <c r="AP102" s="362"/>
      <c r="AQ102" s="362"/>
      <c r="AR102" s="362"/>
      <c r="AS102" s="362"/>
      <c r="AT102" s="362"/>
      <c r="AU102" s="363"/>
      <c r="AV102" s="388"/>
      <c r="AW102" s="389"/>
      <c r="AX102" s="220"/>
      <c r="AY102" s="220"/>
      <c r="AZ102" s="220"/>
      <c r="BA102" s="220"/>
      <c r="BB102" s="220"/>
      <c r="BC102" s="221"/>
      <c r="BD102" s="388"/>
      <c r="BE102" s="389"/>
      <c r="BF102" s="396"/>
      <c r="BG102" s="396"/>
      <c r="BH102" s="396"/>
      <c r="BI102" s="396"/>
      <c r="BJ102" s="396"/>
      <c r="BK102" s="397"/>
      <c r="BL102" s="388"/>
      <c r="BM102" s="349"/>
      <c r="BN102" s="349"/>
      <c r="BO102" s="349"/>
      <c r="BP102" s="349"/>
      <c r="BQ102" s="349"/>
      <c r="BR102" s="349"/>
      <c r="BS102" s="481"/>
      <c r="BT102" s="388"/>
      <c r="BU102" s="389"/>
      <c r="BV102" s="396"/>
      <c r="BW102" s="396"/>
      <c r="BX102" s="397"/>
      <c r="BY102" s="216"/>
      <c r="BZ102" s="208"/>
      <c r="CA102" s="208"/>
      <c r="CB102" s="208"/>
      <c r="CC102" s="208"/>
      <c r="CD102" s="284"/>
      <c r="CE102" s="282"/>
      <c r="CF102" s="282"/>
      <c r="CG102" s="226" t="str">
        <f t="shared" si="416"/>
        <v>-</v>
      </c>
      <c r="CH102" s="227" t="str">
        <f t="shared" si="417"/>
        <v>-</v>
      </c>
      <c r="CI102" s="227" t="str">
        <f t="shared" si="418"/>
        <v>-</v>
      </c>
      <c r="CJ102" s="227" t="str">
        <f t="shared" si="419"/>
        <v>-</v>
      </c>
      <c r="CK102" s="227" t="str">
        <f t="shared" si="420"/>
        <v>-</v>
      </c>
      <c r="CL102" s="228" t="str">
        <f t="shared" si="421"/>
        <v>-</v>
      </c>
      <c r="CM102" s="282"/>
      <c r="CN102" s="282"/>
      <c r="CO102" s="226" t="str">
        <f t="shared" si="422"/>
        <v>-</v>
      </c>
      <c r="CP102" s="227" t="str">
        <f t="shared" si="423"/>
        <v>-</v>
      </c>
      <c r="CQ102" s="227" t="str">
        <f t="shared" si="424"/>
        <v>-</v>
      </c>
      <c r="CR102" s="227" t="str">
        <f t="shared" si="425"/>
        <v>-</v>
      </c>
      <c r="CS102" s="227" t="str">
        <f t="shared" si="426"/>
        <v>-</v>
      </c>
      <c r="CT102" s="228" t="str">
        <f t="shared" si="427"/>
        <v>-</v>
      </c>
      <c r="CU102" s="282"/>
      <c r="CV102" s="282"/>
      <c r="CW102" s="292" t="str">
        <f t="shared" si="428"/>
        <v>-</v>
      </c>
      <c r="CX102" s="234" t="str">
        <f t="shared" si="429"/>
        <v>-</v>
      </c>
      <c r="CY102" s="234" t="str">
        <f t="shared" si="430"/>
        <v>-</v>
      </c>
      <c r="CZ102" s="234" t="str">
        <f t="shared" si="431"/>
        <v>-</v>
      </c>
      <c r="DA102" s="234" t="str">
        <f t="shared" si="432"/>
        <v>-</v>
      </c>
      <c r="DB102" s="235" t="str">
        <f t="shared" si="433"/>
        <v>-</v>
      </c>
      <c r="DC102" s="282"/>
      <c r="DD102" s="282"/>
      <c r="DE102" s="226" t="str">
        <f t="shared" si="434"/>
        <v>-</v>
      </c>
      <c r="DF102" s="227" t="str">
        <f t="shared" si="435"/>
        <v>-</v>
      </c>
      <c r="DG102" s="227" t="str">
        <f t="shared" si="436"/>
        <v>-</v>
      </c>
      <c r="DH102" s="227" t="str">
        <f t="shared" si="437"/>
        <v>-</v>
      </c>
      <c r="DI102" s="227" t="str">
        <f t="shared" si="438"/>
        <v>-</v>
      </c>
      <c r="DJ102" s="228" t="str">
        <f t="shared" si="439"/>
        <v>-</v>
      </c>
      <c r="DK102" s="282"/>
      <c r="DL102" s="282"/>
      <c r="DM102" s="226" t="str">
        <f t="shared" si="440"/>
        <v>-</v>
      </c>
      <c r="DN102" s="227" t="str">
        <f t="shared" si="441"/>
        <v>-</v>
      </c>
      <c r="DO102" s="227" t="str">
        <f t="shared" si="442"/>
        <v>-</v>
      </c>
      <c r="DP102" s="227" t="str">
        <f t="shared" si="443"/>
        <v>-</v>
      </c>
      <c r="DQ102" s="227" t="str">
        <f t="shared" si="444"/>
        <v>-</v>
      </c>
      <c r="DR102" s="228" t="str">
        <f t="shared" si="445"/>
        <v>-</v>
      </c>
      <c r="DS102" s="282"/>
      <c r="DT102" s="282"/>
      <c r="DU102" s="226" t="str">
        <f t="shared" si="446"/>
        <v>-</v>
      </c>
      <c r="DV102" s="227" t="str">
        <f t="shared" si="447"/>
        <v>-</v>
      </c>
      <c r="DW102" s="227" t="str">
        <f t="shared" si="448"/>
        <v>-</v>
      </c>
      <c r="DX102" s="227" t="str">
        <f t="shared" si="449"/>
        <v>-</v>
      </c>
      <c r="DY102" s="227" t="str">
        <f t="shared" si="450"/>
        <v>-</v>
      </c>
      <c r="DZ102" s="228" t="str">
        <f t="shared" si="451"/>
        <v>-</v>
      </c>
      <c r="EA102" s="282"/>
      <c r="EB102" s="282"/>
      <c r="EC102" s="226" t="str">
        <f t="shared" si="452"/>
        <v>-</v>
      </c>
      <c r="ED102" s="227" t="str">
        <f t="shared" si="453"/>
        <v>-</v>
      </c>
      <c r="EE102" s="227" t="str">
        <f t="shared" si="454"/>
        <v>-</v>
      </c>
      <c r="EF102" s="227" t="str">
        <f t="shared" si="455"/>
        <v>-</v>
      </c>
      <c r="EG102" s="227" t="str">
        <f t="shared" si="456"/>
        <v>-</v>
      </c>
      <c r="EH102" s="228" t="str">
        <f t="shared" si="457"/>
        <v>-</v>
      </c>
      <c r="EI102" s="282"/>
      <c r="EJ102" s="282"/>
      <c r="EK102" s="226" t="str">
        <f t="shared" si="458"/>
        <v>-</v>
      </c>
      <c r="EL102" s="227" t="str">
        <f t="shared" si="459"/>
        <v>-</v>
      </c>
      <c r="EM102" s="227" t="str">
        <f t="shared" si="460"/>
        <v>-</v>
      </c>
      <c r="EN102" s="227" t="str">
        <f t="shared" si="461"/>
        <v>-</v>
      </c>
      <c r="EO102" s="227" t="str">
        <f t="shared" si="462"/>
        <v>-</v>
      </c>
      <c r="EP102" s="228" t="str">
        <f t="shared" si="463"/>
        <v>-</v>
      </c>
      <c r="EQ102" s="282"/>
      <c r="ER102" s="282"/>
      <c r="ES102" s="226" t="str">
        <f t="shared" si="464"/>
        <v>-</v>
      </c>
      <c r="ET102" s="227" t="str">
        <f t="shared" si="465"/>
        <v>-</v>
      </c>
      <c r="EU102" s="228" t="str">
        <f t="shared" si="466"/>
        <v>-</v>
      </c>
      <c r="EV102" s="282"/>
      <c r="EW102" s="282"/>
      <c r="EX102" s="301" t="str">
        <f t="shared" si="467"/>
        <v>-</v>
      </c>
      <c r="EY102" s="259" t="str">
        <f t="shared" si="468"/>
        <v>-</v>
      </c>
      <c r="EZ102" s="259" t="str">
        <f t="shared" si="469"/>
        <v>-</v>
      </c>
      <c r="FA102" s="259" t="str">
        <f t="shared" si="470"/>
        <v>-</v>
      </c>
      <c r="FB102" s="259" t="str">
        <f t="shared" si="471"/>
        <v>-</v>
      </c>
      <c r="FC102" s="260" t="str">
        <f t="shared" si="472"/>
        <v>-</v>
      </c>
      <c r="FD102" s="282"/>
      <c r="FE102" s="282"/>
      <c r="FF102" s="301" t="str">
        <f t="shared" si="473"/>
        <v>-</v>
      </c>
      <c r="FG102" s="259" t="str">
        <f t="shared" si="474"/>
        <v>-</v>
      </c>
      <c r="FH102" s="259" t="str">
        <f t="shared" si="475"/>
        <v>-</v>
      </c>
      <c r="FI102" s="259" t="str">
        <f t="shared" si="476"/>
        <v>-</v>
      </c>
      <c r="FJ102" s="259" t="str">
        <f t="shared" si="477"/>
        <v>-</v>
      </c>
      <c r="FK102" s="260" t="str">
        <f t="shared" si="478"/>
        <v>-</v>
      </c>
      <c r="FL102" s="282"/>
      <c r="FM102" s="282"/>
      <c r="FN102" s="301" t="str">
        <f t="shared" si="479"/>
        <v>-</v>
      </c>
      <c r="FO102" s="259" t="str">
        <f t="shared" si="480"/>
        <v>-</v>
      </c>
      <c r="FP102" s="259" t="str">
        <f t="shared" si="481"/>
        <v>-</v>
      </c>
      <c r="FQ102" s="259" t="str">
        <f t="shared" si="482"/>
        <v>-</v>
      </c>
      <c r="FR102" s="259" t="str">
        <f t="shared" si="483"/>
        <v>-</v>
      </c>
      <c r="FS102" s="260" t="str">
        <f t="shared" si="484"/>
        <v>-</v>
      </c>
      <c r="FT102" s="282"/>
      <c r="FU102" s="282"/>
      <c r="FV102" s="301" t="str">
        <f t="shared" si="485"/>
        <v>-</v>
      </c>
      <c r="FW102" s="259" t="str">
        <f t="shared" si="486"/>
        <v>-</v>
      </c>
      <c r="FX102" s="259" t="str">
        <f t="shared" si="487"/>
        <v>-</v>
      </c>
      <c r="FY102" s="259" t="str">
        <f t="shared" si="488"/>
        <v>-</v>
      </c>
      <c r="FZ102" s="259" t="str">
        <f t="shared" si="489"/>
        <v>-</v>
      </c>
      <c r="GA102" s="260" t="str">
        <f t="shared" si="490"/>
        <v>-</v>
      </c>
      <c r="GB102" s="282"/>
      <c r="GC102" s="282"/>
      <c r="GD102" s="301" t="str">
        <f t="shared" si="491"/>
        <v>-</v>
      </c>
      <c r="GE102" s="259" t="str">
        <f t="shared" si="492"/>
        <v>-</v>
      </c>
      <c r="GF102" s="259" t="str">
        <f t="shared" si="493"/>
        <v>-</v>
      </c>
      <c r="GG102" s="259" t="str">
        <f t="shared" si="494"/>
        <v>-</v>
      </c>
      <c r="GH102" s="259" t="str">
        <f t="shared" si="495"/>
        <v>-</v>
      </c>
      <c r="GI102" s="260" t="str">
        <f t="shared" si="496"/>
        <v>-</v>
      </c>
      <c r="GJ102" s="282"/>
      <c r="GK102" s="282"/>
      <c r="GL102" s="301" t="str">
        <f t="shared" si="497"/>
        <v>-</v>
      </c>
      <c r="GM102" s="259" t="str">
        <f t="shared" si="498"/>
        <v>-</v>
      </c>
      <c r="GN102" s="259" t="str">
        <f t="shared" si="499"/>
        <v>-</v>
      </c>
      <c r="GO102" s="259" t="str">
        <f t="shared" si="500"/>
        <v>-</v>
      </c>
      <c r="GP102" s="259" t="str">
        <f t="shared" si="501"/>
        <v>-</v>
      </c>
      <c r="GQ102" s="260" t="str">
        <f t="shared" si="502"/>
        <v>-</v>
      </c>
      <c r="GR102" s="282"/>
      <c r="GS102" s="282"/>
      <c r="GT102" s="301" t="str">
        <f t="shared" si="503"/>
        <v>-</v>
      </c>
      <c r="GU102" s="259" t="str">
        <f t="shared" si="504"/>
        <v>-</v>
      </c>
      <c r="GV102" s="259" t="str">
        <f t="shared" si="505"/>
        <v>-</v>
      </c>
      <c r="GW102" s="259" t="str">
        <f t="shared" si="506"/>
        <v>-</v>
      </c>
      <c r="GX102" s="259" t="str">
        <f t="shared" si="507"/>
        <v>-</v>
      </c>
      <c r="GY102" s="260" t="str">
        <f t="shared" si="508"/>
        <v>-</v>
      </c>
      <c r="GZ102" s="282"/>
      <c r="HA102" s="282"/>
      <c r="HB102" s="301" t="str">
        <f t="shared" si="509"/>
        <v>-</v>
      </c>
      <c r="HC102" s="259" t="str">
        <f t="shared" si="510"/>
        <v>-</v>
      </c>
      <c r="HD102" s="259" t="str">
        <f t="shared" si="511"/>
        <v>-</v>
      </c>
      <c r="HE102" s="259" t="str">
        <f t="shared" si="512"/>
        <v>-</v>
      </c>
      <c r="HF102" s="259" t="str">
        <f t="shared" si="513"/>
        <v>-</v>
      </c>
      <c r="HG102" s="260" t="str">
        <f t="shared" si="514"/>
        <v>-</v>
      </c>
      <c r="HH102" s="282"/>
      <c r="HI102" s="282"/>
      <c r="HJ102" s="301" t="str">
        <f t="shared" si="515"/>
        <v>-</v>
      </c>
      <c r="HK102" s="259" t="str">
        <f t="shared" si="516"/>
        <v>-</v>
      </c>
      <c r="HL102" s="260" t="str">
        <f t="shared" si="517"/>
        <v>-</v>
      </c>
      <c r="HM102" s="428" t="str">
        <f t="shared" si="365"/>
        <v>-</v>
      </c>
      <c r="HN102" s="429" t="str">
        <f t="shared" si="366"/>
        <v>-</v>
      </c>
      <c r="HO102" s="429" t="str">
        <f t="shared" si="367"/>
        <v>-</v>
      </c>
      <c r="HP102" s="429" t="str">
        <f t="shared" si="368"/>
        <v>-</v>
      </c>
      <c r="HQ102" s="429" t="str">
        <f t="shared" si="369"/>
        <v>-</v>
      </c>
      <c r="HR102" s="430" t="str">
        <f t="shared" si="370"/>
        <v>-</v>
      </c>
      <c r="HS102" s="450"/>
      <c r="HT102" s="450"/>
      <c r="HU102" s="428" t="str">
        <f t="shared" si="371"/>
        <v>-</v>
      </c>
      <c r="HV102" s="429" t="str">
        <f t="shared" si="372"/>
        <v>-</v>
      </c>
      <c r="HW102" s="429" t="str">
        <f t="shared" si="373"/>
        <v>-</v>
      </c>
      <c r="HX102" s="429" t="str">
        <f t="shared" si="374"/>
        <v>-</v>
      </c>
      <c r="HY102" s="429" t="str">
        <f t="shared" si="375"/>
        <v>-</v>
      </c>
      <c r="HZ102" s="430" t="str">
        <f t="shared" si="376"/>
        <v>-</v>
      </c>
      <c r="IA102" s="450"/>
      <c r="IB102" s="450"/>
      <c r="IC102" s="428" t="str">
        <f t="shared" si="377"/>
        <v>-</v>
      </c>
      <c r="ID102" s="429" t="str">
        <f t="shared" si="378"/>
        <v>-</v>
      </c>
      <c r="IE102" s="429" t="str">
        <f t="shared" si="379"/>
        <v>-</v>
      </c>
      <c r="IF102" s="429" t="str">
        <f t="shared" si="380"/>
        <v>-</v>
      </c>
      <c r="IG102" s="429" t="str">
        <f t="shared" si="381"/>
        <v>-</v>
      </c>
      <c r="IH102" s="430" t="str">
        <f t="shared" si="382"/>
        <v>-</v>
      </c>
      <c r="II102" s="450"/>
      <c r="IJ102" s="450"/>
      <c r="IK102" s="428" t="str">
        <f t="shared" si="383"/>
        <v>-</v>
      </c>
      <c r="IL102" s="429" t="str">
        <f t="shared" si="384"/>
        <v>-</v>
      </c>
      <c r="IM102" s="429" t="str">
        <f t="shared" si="385"/>
        <v>-</v>
      </c>
      <c r="IN102" s="429" t="str">
        <f t="shared" si="386"/>
        <v>-</v>
      </c>
      <c r="IO102" s="429" t="str">
        <f t="shared" si="387"/>
        <v>-</v>
      </c>
      <c r="IP102" s="430" t="str">
        <f t="shared" si="388"/>
        <v>-</v>
      </c>
      <c r="IQ102" s="450"/>
      <c r="IR102" s="450"/>
      <c r="IS102" s="428" t="str">
        <f t="shared" si="389"/>
        <v>-</v>
      </c>
      <c r="IT102" s="429" t="str">
        <f t="shared" si="390"/>
        <v>-</v>
      </c>
      <c r="IU102" s="429" t="str">
        <f t="shared" si="391"/>
        <v>-</v>
      </c>
      <c r="IV102" s="429" t="str">
        <f t="shared" si="392"/>
        <v>-</v>
      </c>
      <c r="IW102" s="429" t="str">
        <f t="shared" si="393"/>
        <v>-</v>
      </c>
      <c r="IX102" s="430" t="str">
        <f t="shared" si="394"/>
        <v>-</v>
      </c>
      <c r="IY102" s="450"/>
      <c r="IZ102" s="450"/>
      <c r="JA102" s="428" t="str">
        <f t="shared" si="395"/>
        <v>-</v>
      </c>
      <c r="JB102" s="429" t="str">
        <f t="shared" si="396"/>
        <v>-</v>
      </c>
      <c r="JC102" s="429" t="str">
        <f t="shared" si="397"/>
        <v>-</v>
      </c>
      <c r="JD102" s="429" t="str">
        <f t="shared" si="398"/>
        <v>-</v>
      </c>
      <c r="JE102" s="429" t="str">
        <f t="shared" si="399"/>
        <v>-</v>
      </c>
      <c r="JF102" s="430" t="str">
        <f t="shared" si="400"/>
        <v>-</v>
      </c>
      <c r="JG102" s="450"/>
      <c r="JH102" s="450"/>
      <c r="JI102" s="428" t="str">
        <f t="shared" si="401"/>
        <v>-</v>
      </c>
      <c r="JJ102" s="429" t="str">
        <f t="shared" si="402"/>
        <v>-</v>
      </c>
      <c r="JK102" s="429" t="str">
        <f t="shared" si="403"/>
        <v>-</v>
      </c>
      <c r="JL102" s="429" t="str">
        <f t="shared" si="404"/>
        <v>-</v>
      </c>
      <c r="JM102" s="429" t="str">
        <f t="shared" si="405"/>
        <v>-</v>
      </c>
      <c r="JN102" s="430" t="str">
        <f t="shared" si="406"/>
        <v>-</v>
      </c>
      <c r="JO102" s="450"/>
      <c r="JP102" s="450"/>
      <c r="JQ102" s="428" t="str">
        <f t="shared" si="407"/>
        <v>-</v>
      </c>
      <c r="JR102" s="429" t="str">
        <f t="shared" si="408"/>
        <v>-</v>
      </c>
      <c r="JS102" s="429" t="str">
        <f t="shared" si="409"/>
        <v>-</v>
      </c>
      <c r="JT102" s="429" t="str">
        <f t="shared" si="410"/>
        <v>-</v>
      </c>
      <c r="JU102" s="429" t="str">
        <f t="shared" si="411"/>
        <v>-</v>
      </c>
      <c r="JV102" s="430" t="str">
        <f t="shared" si="412"/>
        <v>-</v>
      </c>
      <c r="JW102" s="450"/>
      <c r="JX102" s="450"/>
      <c r="JY102" s="428" t="str">
        <f t="shared" si="413"/>
        <v>-</v>
      </c>
      <c r="JZ102" s="429" t="str">
        <f t="shared" si="414"/>
        <v>-</v>
      </c>
      <c r="KA102" s="430" t="str">
        <f t="shared" si="415"/>
        <v>-</v>
      </c>
      <c r="KB102" s="172"/>
      <c r="KC102" s="355"/>
      <c r="KD102" s="355"/>
      <c r="KE102" s="355"/>
      <c r="KF102" s="355"/>
      <c r="KG102" s="355"/>
      <c r="KH102" s="355"/>
      <c r="KI102" s="358"/>
      <c r="KJ102" s="358"/>
      <c r="KK102" s="358"/>
      <c r="KL102" s="358"/>
      <c r="KM102" s="358"/>
      <c r="KN102" s="358"/>
      <c r="KO102" s="358"/>
      <c r="KP102" s="358"/>
      <c r="KQ102" s="358"/>
      <c r="KR102" s="358"/>
      <c r="KS102" s="358"/>
      <c r="KT102" s="358"/>
      <c r="KU102" s="358"/>
      <c r="KV102" s="358"/>
      <c r="KW102" s="358"/>
      <c r="KX102" s="358"/>
      <c r="KY102" s="358"/>
      <c r="KZ102" s="358"/>
      <c r="LA102" s="358"/>
      <c r="LB102" s="358"/>
      <c r="LC102" s="358"/>
      <c r="LD102" s="358"/>
      <c r="LE102" s="358"/>
      <c r="LF102" s="358"/>
      <c r="LG102" s="358"/>
      <c r="LH102" s="358"/>
      <c r="LI102" s="358"/>
      <c r="LJ102" s="358"/>
      <c r="LK102" s="358"/>
      <c r="LL102" s="358"/>
      <c r="LM102" s="358"/>
      <c r="LN102" s="358"/>
      <c r="LO102" s="358"/>
      <c r="LP102" s="358"/>
      <c r="LQ102" s="358"/>
      <c r="LR102" s="358"/>
      <c r="LS102" s="344"/>
      <c r="LT102" s="344"/>
      <c r="LU102" s="344"/>
      <c r="LV102" s="344"/>
      <c r="LW102" s="344"/>
      <c r="LX102" s="344"/>
      <c r="LY102" s="358"/>
      <c r="LZ102" s="358"/>
      <c r="MA102" s="405"/>
    </row>
    <row r="103" spans="1:339" x14ac:dyDescent="0.2">
      <c r="A103" s="310" t="s">
        <v>320</v>
      </c>
      <c r="B103" s="172">
        <v>0</v>
      </c>
      <c r="C103" s="172">
        <v>0</v>
      </c>
      <c r="D103" s="172" t="s">
        <v>339</v>
      </c>
      <c r="E103" s="172"/>
      <c r="F103" s="173"/>
      <c r="G103" s="218" t="s">
        <v>132</v>
      </c>
      <c r="H103" s="350"/>
      <c r="I103" s="351"/>
      <c r="J103" s="364"/>
      <c r="K103" s="364"/>
      <c r="L103" s="364"/>
      <c r="M103" s="364"/>
      <c r="N103" s="364"/>
      <c r="O103" s="365"/>
      <c r="P103" s="390"/>
      <c r="Q103" s="391"/>
      <c r="R103" s="364"/>
      <c r="S103" s="364"/>
      <c r="T103" s="364"/>
      <c r="U103" s="364"/>
      <c r="V103" s="364"/>
      <c r="W103" s="365"/>
      <c r="X103" s="390"/>
      <c r="Y103" s="391"/>
      <c r="Z103" s="364"/>
      <c r="AA103" s="364"/>
      <c r="AB103" s="364"/>
      <c r="AC103" s="364"/>
      <c r="AD103" s="364"/>
      <c r="AE103" s="365"/>
      <c r="AF103" s="390"/>
      <c r="AG103" s="391"/>
      <c r="AH103" s="364"/>
      <c r="AI103" s="364"/>
      <c r="AJ103" s="364"/>
      <c r="AK103" s="364"/>
      <c r="AL103" s="364"/>
      <c r="AM103" s="365"/>
      <c r="AN103" s="390"/>
      <c r="AO103" s="391"/>
      <c r="AP103" s="364"/>
      <c r="AQ103" s="364"/>
      <c r="AR103" s="364"/>
      <c r="AS103" s="364"/>
      <c r="AT103" s="364"/>
      <c r="AU103" s="365"/>
      <c r="AV103" s="390"/>
      <c r="AW103" s="391"/>
      <c r="AX103" s="222"/>
      <c r="AY103" s="222"/>
      <c r="AZ103" s="222"/>
      <c r="BA103" s="222"/>
      <c r="BB103" s="222"/>
      <c r="BC103" s="223"/>
      <c r="BD103" s="390"/>
      <c r="BE103" s="391"/>
      <c r="BF103" s="398"/>
      <c r="BG103" s="398"/>
      <c r="BH103" s="398"/>
      <c r="BI103" s="398"/>
      <c r="BJ103" s="398"/>
      <c r="BK103" s="399"/>
      <c r="BL103" s="390"/>
      <c r="BM103" s="482"/>
      <c r="BN103" s="482"/>
      <c r="BO103" s="482"/>
      <c r="BP103" s="482"/>
      <c r="BQ103" s="482"/>
      <c r="BR103" s="482"/>
      <c r="BS103" s="483"/>
      <c r="BT103" s="390"/>
      <c r="BU103" s="391"/>
      <c r="BV103" s="398"/>
      <c r="BW103" s="398"/>
      <c r="BX103" s="399"/>
      <c r="BY103" s="216">
        <v>160377</v>
      </c>
      <c r="BZ103" s="208">
        <v>164253</v>
      </c>
      <c r="CA103" s="208">
        <v>324630</v>
      </c>
      <c r="CB103" s="208">
        <v>168911</v>
      </c>
      <c r="CC103" s="208">
        <v>172285</v>
      </c>
      <c r="CD103" s="284">
        <v>341196</v>
      </c>
      <c r="CE103" s="282"/>
      <c r="CF103" s="282"/>
      <c r="CG103" s="226" t="str">
        <f t="shared" si="416"/>
        <v>-</v>
      </c>
      <c r="CH103" s="227" t="str">
        <f t="shared" si="417"/>
        <v>-</v>
      </c>
      <c r="CI103" s="227" t="str">
        <f t="shared" si="418"/>
        <v>-</v>
      </c>
      <c r="CJ103" s="227" t="str">
        <f t="shared" si="419"/>
        <v>-</v>
      </c>
      <c r="CK103" s="227" t="str">
        <f t="shared" si="420"/>
        <v>-</v>
      </c>
      <c r="CL103" s="228" t="str">
        <f t="shared" si="421"/>
        <v>-</v>
      </c>
      <c r="CM103" s="282"/>
      <c r="CN103" s="282"/>
      <c r="CO103" s="226" t="str">
        <f t="shared" si="422"/>
        <v>-</v>
      </c>
      <c r="CP103" s="227" t="str">
        <f t="shared" si="423"/>
        <v>-</v>
      </c>
      <c r="CQ103" s="227" t="str">
        <f t="shared" si="424"/>
        <v>-</v>
      </c>
      <c r="CR103" s="227" t="str">
        <f t="shared" si="425"/>
        <v>-</v>
      </c>
      <c r="CS103" s="227" t="str">
        <f t="shared" si="426"/>
        <v>-</v>
      </c>
      <c r="CT103" s="228" t="str">
        <f t="shared" si="427"/>
        <v>-</v>
      </c>
      <c r="CU103" s="282"/>
      <c r="CV103" s="282"/>
      <c r="CW103" s="292" t="str">
        <f t="shared" si="428"/>
        <v>-</v>
      </c>
      <c r="CX103" s="234" t="str">
        <f t="shared" si="429"/>
        <v>-</v>
      </c>
      <c r="CY103" s="234" t="str">
        <f t="shared" si="430"/>
        <v>-</v>
      </c>
      <c r="CZ103" s="234" t="str">
        <f t="shared" si="431"/>
        <v>-</v>
      </c>
      <c r="DA103" s="234" t="str">
        <f t="shared" si="432"/>
        <v>-</v>
      </c>
      <c r="DB103" s="235" t="str">
        <f t="shared" si="433"/>
        <v>-</v>
      </c>
      <c r="DC103" s="282"/>
      <c r="DD103" s="282"/>
      <c r="DE103" s="226" t="str">
        <f t="shared" si="434"/>
        <v>-</v>
      </c>
      <c r="DF103" s="227" t="str">
        <f t="shared" si="435"/>
        <v>-</v>
      </c>
      <c r="DG103" s="227" t="str">
        <f t="shared" si="436"/>
        <v>-</v>
      </c>
      <c r="DH103" s="227" t="str">
        <f t="shared" si="437"/>
        <v>-</v>
      </c>
      <c r="DI103" s="227" t="str">
        <f t="shared" si="438"/>
        <v>-</v>
      </c>
      <c r="DJ103" s="228" t="str">
        <f t="shared" si="439"/>
        <v>-</v>
      </c>
      <c r="DK103" s="282"/>
      <c r="DL103" s="282"/>
      <c r="DM103" s="226" t="str">
        <f t="shared" si="440"/>
        <v>-</v>
      </c>
      <c r="DN103" s="227" t="str">
        <f t="shared" si="441"/>
        <v>-</v>
      </c>
      <c r="DO103" s="227" t="str">
        <f t="shared" si="442"/>
        <v>-</v>
      </c>
      <c r="DP103" s="227" t="str">
        <f t="shared" si="443"/>
        <v>-</v>
      </c>
      <c r="DQ103" s="227" t="str">
        <f t="shared" si="444"/>
        <v>-</v>
      </c>
      <c r="DR103" s="228" t="str">
        <f t="shared" si="445"/>
        <v>-</v>
      </c>
      <c r="DS103" s="282"/>
      <c r="DT103" s="282"/>
      <c r="DU103" s="226" t="str">
        <f t="shared" si="446"/>
        <v>-</v>
      </c>
      <c r="DV103" s="227" t="str">
        <f t="shared" si="447"/>
        <v>-</v>
      </c>
      <c r="DW103" s="227" t="str">
        <f t="shared" si="448"/>
        <v>-</v>
      </c>
      <c r="DX103" s="227" t="str">
        <f t="shared" si="449"/>
        <v>-</v>
      </c>
      <c r="DY103" s="227" t="str">
        <f t="shared" si="450"/>
        <v>-</v>
      </c>
      <c r="DZ103" s="228" t="str">
        <f t="shared" si="451"/>
        <v>-</v>
      </c>
      <c r="EA103" s="282"/>
      <c r="EB103" s="282"/>
      <c r="EC103" s="226" t="str">
        <f t="shared" si="452"/>
        <v>-</v>
      </c>
      <c r="ED103" s="227" t="str">
        <f t="shared" si="453"/>
        <v>-</v>
      </c>
      <c r="EE103" s="227" t="str">
        <f t="shared" si="454"/>
        <v>-</v>
      </c>
      <c r="EF103" s="227" t="str">
        <f t="shared" si="455"/>
        <v>-</v>
      </c>
      <c r="EG103" s="227" t="str">
        <f t="shared" si="456"/>
        <v>-</v>
      </c>
      <c r="EH103" s="228" t="str">
        <f t="shared" si="457"/>
        <v>-</v>
      </c>
      <c r="EI103" s="282"/>
      <c r="EJ103" s="282"/>
      <c r="EK103" s="226" t="str">
        <f t="shared" si="458"/>
        <v>-</v>
      </c>
      <c r="EL103" s="227" t="str">
        <f t="shared" si="459"/>
        <v>-</v>
      </c>
      <c r="EM103" s="227" t="str">
        <f t="shared" si="460"/>
        <v>-</v>
      </c>
      <c r="EN103" s="227" t="str">
        <f t="shared" si="461"/>
        <v>-</v>
      </c>
      <c r="EO103" s="227" t="str">
        <f t="shared" si="462"/>
        <v>-</v>
      </c>
      <c r="EP103" s="228" t="str">
        <f t="shared" si="463"/>
        <v>-</v>
      </c>
      <c r="EQ103" s="282"/>
      <c r="ER103" s="282"/>
      <c r="ES103" s="226" t="str">
        <f t="shared" si="464"/>
        <v>-</v>
      </c>
      <c r="ET103" s="227" t="str">
        <f t="shared" si="465"/>
        <v>-</v>
      </c>
      <c r="EU103" s="228" t="str">
        <f t="shared" si="466"/>
        <v>-</v>
      </c>
      <c r="EV103" s="282"/>
      <c r="EW103" s="282"/>
      <c r="EX103" s="301" t="str">
        <f t="shared" si="467"/>
        <v>-</v>
      </c>
      <c r="EY103" s="259" t="str">
        <f t="shared" si="468"/>
        <v>-</v>
      </c>
      <c r="EZ103" s="259" t="str">
        <f t="shared" si="469"/>
        <v>-</v>
      </c>
      <c r="FA103" s="259" t="str">
        <f t="shared" si="470"/>
        <v>-</v>
      </c>
      <c r="FB103" s="259" t="str">
        <f t="shared" si="471"/>
        <v>-</v>
      </c>
      <c r="FC103" s="260" t="str">
        <f t="shared" si="472"/>
        <v>-</v>
      </c>
      <c r="FD103" s="282"/>
      <c r="FE103" s="282"/>
      <c r="FF103" s="301" t="str">
        <f t="shared" si="473"/>
        <v>-</v>
      </c>
      <c r="FG103" s="259" t="str">
        <f t="shared" si="474"/>
        <v>-</v>
      </c>
      <c r="FH103" s="259" t="str">
        <f t="shared" si="475"/>
        <v>-</v>
      </c>
      <c r="FI103" s="259" t="str">
        <f t="shared" si="476"/>
        <v>-</v>
      </c>
      <c r="FJ103" s="259" t="str">
        <f t="shared" si="477"/>
        <v>-</v>
      </c>
      <c r="FK103" s="260" t="str">
        <f t="shared" si="478"/>
        <v>-</v>
      </c>
      <c r="FL103" s="282"/>
      <c r="FM103" s="282"/>
      <c r="FN103" s="301" t="str">
        <f t="shared" si="479"/>
        <v>-</v>
      </c>
      <c r="FO103" s="259" t="str">
        <f t="shared" si="480"/>
        <v>-</v>
      </c>
      <c r="FP103" s="259" t="str">
        <f t="shared" si="481"/>
        <v>-</v>
      </c>
      <c r="FQ103" s="259" t="str">
        <f t="shared" si="482"/>
        <v>-</v>
      </c>
      <c r="FR103" s="259" t="str">
        <f t="shared" si="483"/>
        <v>-</v>
      </c>
      <c r="FS103" s="260" t="str">
        <f t="shared" si="484"/>
        <v>-</v>
      </c>
      <c r="FT103" s="282"/>
      <c r="FU103" s="282"/>
      <c r="FV103" s="301" t="str">
        <f t="shared" si="485"/>
        <v>-</v>
      </c>
      <c r="FW103" s="259" t="str">
        <f t="shared" si="486"/>
        <v>-</v>
      </c>
      <c r="FX103" s="259" t="str">
        <f t="shared" si="487"/>
        <v>-</v>
      </c>
      <c r="FY103" s="259" t="str">
        <f t="shared" si="488"/>
        <v>-</v>
      </c>
      <c r="FZ103" s="259" t="str">
        <f t="shared" si="489"/>
        <v>-</v>
      </c>
      <c r="GA103" s="260" t="str">
        <f t="shared" si="490"/>
        <v>-</v>
      </c>
      <c r="GB103" s="282"/>
      <c r="GC103" s="282"/>
      <c r="GD103" s="301" t="str">
        <f t="shared" si="491"/>
        <v>-</v>
      </c>
      <c r="GE103" s="259" t="str">
        <f t="shared" si="492"/>
        <v>-</v>
      </c>
      <c r="GF103" s="259" t="str">
        <f t="shared" si="493"/>
        <v>-</v>
      </c>
      <c r="GG103" s="259" t="str">
        <f t="shared" si="494"/>
        <v>-</v>
      </c>
      <c r="GH103" s="259" t="str">
        <f t="shared" si="495"/>
        <v>-</v>
      </c>
      <c r="GI103" s="260" t="str">
        <f t="shared" si="496"/>
        <v>-</v>
      </c>
      <c r="GJ103" s="282"/>
      <c r="GK103" s="282"/>
      <c r="GL103" s="301" t="str">
        <f t="shared" si="497"/>
        <v>-</v>
      </c>
      <c r="GM103" s="259" t="str">
        <f t="shared" si="498"/>
        <v>-</v>
      </c>
      <c r="GN103" s="259" t="str">
        <f t="shared" si="499"/>
        <v>-</v>
      </c>
      <c r="GO103" s="259" t="str">
        <f t="shared" si="500"/>
        <v>-</v>
      </c>
      <c r="GP103" s="259" t="str">
        <f t="shared" si="501"/>
        <v>-</v>
      </c>
      <c r="GQ103" s="260" t="str">
        <f t="shared" si="502"/>
        <v>-</v>
      </c>
      <c r="GR103" s="282"/>
      <c r="GS103" s="282"/>
      <c r="GT103" s="301" t="str">
        <f t="shared" si="503"/>
        <v>-</v>
      </c>
      <c r="GU103" s="259" t="str">
        <f t="shared" si="504"/>
        <v>-</v>
      </c>
      <c r="GV103" s="259" t="str">
        <f t="shared" si="505"/>
        <v>-</v>
      </c>
      <c r="GW103" s="259" t="str">
        <f t="shared" si="506"/>
        <v>-</v>
      </c>
      <c r="GX103" s="259" t="str">
        <f t="shared" si="507"/>
        <v>-</v>
      </c>
      <c r="GY103" s="260" t="str">
        <f t="shared" si="508"/>
        <v>-</v>
      </c>
      <c r="GZ103" s="282"/>
      <c r="HA103" s="282"/>
      <c r="HB103" s="301" t="str">
        <f t="shared" si="509"/>
        <v>-</v>
      </c>
      <c r="HC103" s="259" t="str">
        <f t="shared" si="510"/>
        <v>-</v>
      </c>
      <c r="HD103" s="259" t="str">
        <f t="shared" si="511"/>
        <v>-</v>
      </c>
      <c r="HE103" s="259" t="str">
        <f t="shared" si="512"/>
        <v>-</v>
      </c>
      <c r="HF103" s="259" t="str">
        <f t="shared" si="513"/>
        <v>-</v>
      </c>
      <c r="HG103" s="260" t="str">
        <f t="shared" si="514"/>
        <v>-</v>
      </c>
      <c r="HH103" s="282"/>
      <c r="HI103" s="282"/>
      <c r="HJ103" s="301" t="str">
        <f t="shared" si="515"/>
        <v>-</v>
      </c>
      <c r="HK103" s="259" t="str">
        <f t="shared" si="516"/>
        <v>-</v>
      </c>
      <c r="HL103" s="260" t="str">
        <f t="shared" si="517"/>
        <v>-</v>
      </c>
      <c r="HM103" s="428" t="str">
        <f t="shared" si="365"/>
        <v>-</v>
      </c>
      <c r="HN103" s="429" t="str">
        <f t="shared" si="366"/>
        <v>-</v>
      </c>
      <c r="HO103" s="429" t="str">
        <f t="shared" si="367"/>
        <v>-</v>
      </c>
      <c r="HP103" s="429" t="str">
        <f t="shared" si="368"/>
        <v>-</v>
      </c>
      <c r="HQ103" s="429" t="str">
        <f t="shared" si="369"/>
        <v>-</v>
      </c>
      <c r="HR103" s="430" t="str">
        <f t="shared" si="370"/>
        <v>-</v>
      </c>
      <c r="HS103" s="450"/>
      <c r="HT103" s="450"/>
      <c r="HU103" s="428" t="str">
        <f t="shared" si="371"/>
        <v>-</v>
      </c>
      <c r="HV103" s="429" t="str">
        <f t="shared" si="372"/>
        <v>-</v>
      </c>
      <c r="HW103" s="429" t="str">
        <f t="shared" si="373"/>
        <v>-</v>
      </c>
      <c r="HX103" s="429" t="str">
        <f t="shared" si="374"/>
        <v>-</v>
      </c>
      <c r="HY103" s="429" t="str">
        <f t="shared" si="375"/>
        <v>-</v>
      </c>
      <c r="HZ103" s="430" t="str">
        <f t="shared" si="376"/>
        <v>-</v>
      </c>
      <c r="IA103" s="450"/>
      <c r="IB103" s="450"/>
      <c r="IC103" s="428" t="str">
        <f t="shared" si="377"/>
        <v>-</v>
      </c>
      <c r="ID103" s="429" t="str">
        <f t="shared" si="378"/>
        <v>-</v>
      </c>
      <c r="IE103" s="429" t="str">
        <f t="shared" si="379"/>
        <v>-</v>
      </c>
      <c r="IF103" s="429" t="str">
        <f t="shared" si="380"/>
        <v>-</v>
      </c>
      <c r="IG103" s="429" t="str">
        <f t="shared" si="381"/>
        <v>-</v>
      </c>
      <c r="IH103" s="430" t="str">
        <f t="shared" si="382"/>
        <v>-</v>
      </c>
      <c r="II103" s="450"/>
      <c r="IJ103" s="450"/>
      <c r="IK103" s="428" t="str">
        <f t="shared" si="383"/>
        <v>-</v>
      </c>
      <c r="IL103" s="429" t="str">
        <f t="shared" si="384"/>
        <v>-</v>
      </c>
      <c r="IM103" s="429" t="str">
        <f t="shared" si="385"/>
        <v>-</v>
      </c>
      <c r="IN103" s="429" t="str">
        <f t="shared" si="386"/>
        <v>-</v>
      </c>
      <c r="IO103" s="429" t="str">
        <f t="shared" si="387"/>
        <v>-</v>
      </c>
      <c r="IP103" s="430" t="str">
        <f t="shared" si="388"/>
        <v>-</v>
      </c>
      <c r="IQ103" s="450"/>
      <c r="IR103" s="450"/>
      <c r="IS103" s="428" t="str">
        <f t="shared" si="389"/>
        <v>-</v>
      </c>
      <c r="IT103" s="429" t="str">
        <f t="shared" si="390"/>
        <v>-</v>
      </c>
      <c r="IU103" s="429" t="str">
        <f t="shared" si="391"/>
        <v>-</v>
      </c>
      <c r="IV103" s="429" t="str">
        <f t="shared" si="392"/>
        <v>-</v>
      </c>
      <c r="IW103" s="429" t="str">
        <f t="shared" si="393"/>
        <v>-</v>
      </c>
      <c r="IX103" s="430" t="str">
        <f t="shared" si="394"/>
        <v>-</v>
      </c>
      <c r="IY103" s="450"/>
      <c r="IZ103" s="450"/>
      <c r="JA103" s="428" t="str">
        <f t="shared" si="395"/>
        <v>-</v>
      </c>
      <c r="JB103" s="429" t="str">
        <f t="shared" si="396"/>
        <v>-</v>
      </c>
      <c r="JC103" s="429" t="str">
        <f t="shared" si="397"/>
        <v>-</v>
      </c>
      <c r="JD103" s="429" t="str">
        <f t="shared" si="398"/>
        <v>-</v>
      </c>
      <c r="JE103" s="429" t="str">
        <f t="shared" si="399"/>
        <v>-</v>
      </c>
      <c r="JF103" s="430" t="str">
        <f t="shared" si="400"/>
        <v>-</v>
      </c>
      <c r="JG103" s="450"/>
      <c r="JH103" s="450"/>
      <c r="JI103" s="428" t="str">
        <f t="shared" si="401"/>
        <v>-</v>
      </c>
      <c r="JJ103" s="429" t="str">
        <f t="shared" si="402"/>
        <v>-</v>
      </c>
      <c r="JK103" s="429" t="str">
        <f t="shared" si="403"/>
        <v>-</v>
      </c>
      <c r="JL103" s="429" t="str">
        <f t="shared" si="404"/>
        <v>-</v>
      </c>
      <c r="JM103" s="429" t="str">
        <f t="shared" si="405"/>
        <v>-</v>
      </c>
      <c r="JN103" s="430" t="str">
        <f t="shared" si="406"/>
        <v>-</v>
      </c>
      <c r="JO103" s="450"/>
      <c r="JP103" s="450"/>
      <c r="JQ103" s="428" t="str">
        <f t="shared" si="407"/>
        <v>-</v>
      </c>
      <c r="JR103" s="429" t="str">
        <f t="shared" si="408"/>
        <v>-</v>
      </c>
      <c r="JS103" s="429" t="str">
        <f t="shared" si="409"/>
        <v>-</v>
      </c>
      <c r="JT103" s="429" t="str">
        <f t="shared" si="410"/>
        <v>-</v>
      </c>
      <c r="JU103" s="429" t="str">
        <f t="shared" si="411"/>
        <v>-</v>
      </c>
      <c r="JV103" s="430" t="str">
        <f t="shared" si="412"/>
        <v>-</v>
      </c>
      <c r="JW103" s="450"/>
      <c r="JX103" s="450"/>
      <c r="JY103" s="428" t="str">
        <f t="shared" si="413"/>
        <v>-</v>
      </c>
      <c r="JZ103" s="429" t="str">
        <f t="shared" si="414"/>
        <v>-</v>
      </c>
      <c r="KA103" s="430" t="str">
        <f t="shared" si="415"/>
        <v>-</v>
      </c>
      <c r="KB103" s="172"/>
      <c r="KC103" s="355"/>
      <c r="KD103" s="355"/>
      <c r="KE103" s="355"/>
      <c r="KF103" s="355"/>
      <c r="KG103" s="355"/>
      <c r="KH103" s="355"/>
      <c r="KI103" s="358"/>
      <c r="KJ103" s="358"/>
      <c r="KK103" s="358"/>
      <c r="KL103" s="358"/>
      <c r="KM103" s="358"/>
      <c r="KN103" s="358"/>
      <c r="KO103" s="358"/>
      <c r="KP103" s="358"/>
      <c r="KQ103" s="358"/>
      <c r="KR103" s="358"/>
      <c r="KS103" s="358"/>
      <c r="KT103" s="358"/>
      <c r="KU103" s="358"/>
      <c r="KV103" s="358"/>
      <c r="KW103" s="358"/>
      <c r="KX103" s="358"/>
      <c r="KY103" s="358"/>
      <c r="KZ103" s="358"/>
      <c r="LA103" s="358"/>
      <c r="LB103" s="358"/>
      <c r="LC103" s="358"/>
      <c r="LD103" s="358"/>
      <c r="LE103" s="358"/>
      <c r="LF103" s="358"/>
      <c r="LG103" s="358"/>
      <c r="LH103" s="358"/>
      <c r="LI103" s="358"/>
      <c r="LJ103" s="358"/>
      <c r="LK103" s="358"/>
      <c r="LL103" s="358"/>
      <c r="LM103" s="358"/>
      <c r="LN103" s="358"/>
      <c r="LO103" s="358"/>
      <c r="LP103" s="358"/>
      <c r="LQ103" s="358"/>
      <c r="LR103" s="358"/>
      <c r="LS103" s="344"/>
      <c r="LT103" s="344"/>
      <c r="LU103" s="344"/>
      <c r="LV103" s="344"/>
      <c r="LW103" s="344"/>
      <c r="LX103" s="344"/>
      <c r="LY103" s="358"/>
      <c r="LZ103" s="358"/>
      <c r="MA103" s="405"/>
    </row>
    <row r="104" spans="1:339" x14ac:dyDescent="0.2">
      <c r="A104" s="310" t="s">
        <v>320</v>
      </c>
      <c r="B104" s="172">
        <v>0</v>
      </c>
      <c r="C104" s="172">
        <v>0</v>
      </c>
      <c r="D104" s="172" t="s">
        <v>335</v>
      </c>
      <c r="E104" s="172">
        <v>1</v>
      </c>
      <c r="F104" s="173"/>
      <c r="G104" s="218" t="s">
        <v>136</v>
      </c>
      <c r="H104" s="348">
        <v>2010</v>
      </c>
      <c r="I104" s="349">
        <v>2010</v>
      </c>
      <c r="J104" s="362">
        <v>5.0999999999999996</v>
      </c>
      <c r="K104" s="362">
        <v>9.6999999999999993</v>
      </c>
      <c r="L104" s="362">
        <v>7.2</v>
      </c>
      <c r="M104" s="362"/>
      <c r="N104" s="362"/>
      <c r="O104" s="363"/>
      <c r="P104" s="388"/>
      <c r="Q104" s="389"/>
      <c r="R104" s="362"/>
      <c r="S104" s="362"/>
      <c r="T104" s="362"/>
      <c r="U104" s="362"/>
      <c r="V104" s="362"/>
      <c r="W104" s="363"/>
      <c r="X104" s="388"/>
      <c r="Y104" s="389"/>
      <c r="Z104" s="362"/>
      <c r="AA104" s="362"/>
      <c r="AB104" s="362"/>
      <c r="AC104" s="362"/>
      <c r="AD104" s="362"/>
      <c r="AE104" s="363"/>
      <c r="AF104" s="388"/>
      <c r="AG104" s="389"/>
      <c r="AH104" s="362"/>
      <c r="AI104" s="362"/>
      <c r="AJ104" s="362"/>
      <c r="AK104" s="362"/>
      <c r="AL104" s="362"/>
      <c r="AM104" s="363"/>
      <c r="AN104" s="388"/>
      <c r="AO104" s="389"/>
      <c r="AP104" s="362"/>
      <c r="AQ104" s="362"/>
      <c r="AR104" s="362"/>
      <c r="AS104" s="362"/>
      <c r="AT104" s="362"/>
      <c r="AU104" s="363"/>
      <c r="AV104" s="388"/>
      <c r="AW104" s="389"/>
      <c r="AX104" s="220"/>
      <c r="AY104" s="220"/>
      <c r="AZ104" s="220"/>
      <c r="BA104" s="220"/>
      <c r="BB104" s="220"/>
      <c r="BC104" s="221"/>
      <c r="BD104" s="388"/>
      <c r="BE104" s="389"/>
      <c r="BF104" s="396"/>
      <c r="BG104" s="396"/>
      <c r="BH104" s="396"/>
      <c r="BI104" s="396"/>
      <c r="BJ104" s="396"/>
      <c r="BK104" s="397"/>
      <c r="BL104" s="388"/>
      <c r="BM104" s="349"/>
      <c r="BN104" s="349"/>
      <c r="BO104" s="349"/>
      <c r="BP104" s="349"/>
      <c r="BQ104" s="349"/>
      <c r="BR104" s="349"/>
      <c r="BS104" s="481"/>
      <c r="BT104" s="388"/>
      <c r="BU104" s="389"/>
      <c r="BV104" s="396"/>
      <c r="BW104" s="396"/>
      <c r="BX104" s="397"/>
      <c r="BY104" s="216">
        <v>257607.00000000003</v>
      </c>
      <c r="BZ104" s="208">
        <v>227698</v>
      </c>
      <c r="CA104" s="208">
        <v>485305</v>
      </c>
      <c r="CB104" s="208">
        <v>268592</v>
      </c>
      <c r="CC104" s="208">
        <v>236665</v>
      </c>
      <c r="CD104" s="284">
        <v>505257</v>
      </c>
      <c r="CE104" s="282"/>
      <c r="CF104" s="282"/>
      <c r="CG104" s="226">
        <f t="shared" si="416"/>
        <v>257607.00000000003</v>
      </c>
      <c r="CH104" s="227">
        <f t="shared" si="417"/>
        <v>227698</v>
      </c>
      <c r="CI104" s="227">
        <f t="shared" si="418"/>
        <v>485305</v>
      </c>
      <c r="CJ104" s="227" t="str">
        <f t="shared" si="419"/>
        <v>-</v>
      </c>
      <c r="CK104" s="227" t="str">
        <f t="shared" si="420"/>
        <v>-</v>
      </c>
      <c r="CL104" s="228" t="str">
        <f t="shared" si="421"/>
        <v>-</v>
      </c>
      <c r="CM104" s="282"/>
      <c r="CN104" s="282"/>
      <c r="CO104" s="226" t="str">
        <f t="shared" si="422"/>
        <v>-</v>
      </c>
      <c r="CP104" s="227" t="str">
        <f t="shared" si="423"/>
        <v>-</v>
      </c>
      <c r="CQ104" s="227" t="str">
        <f t="shared" si="424"/>
        <v>-</v>
      </c>
      <c r="CR104" s="227" t="str">
        <f t="shared" si="425"/>
        <v>-</v>
      </c>
      <c r="CS104" s="227" t="str">
        <f t="shared" si="426"/>
        <v>-</v>
      </c>
      <c r="CT104" s="228" t="str">
        <f t="shared" si="427"/>
        <v>-</v>
      </c>
      <c r="CU104" s="282"/>
      <c r="CV104" s="282"/>
      <c r="CW104" s="292" t="str">
        <f t="shared" si="428"/>
        <v>-</v>
      </c>
      <c r="CX104" s="234" t="str">
        <f t="shared" si="429"/>
        <v>-</v>
      </c>
      <c r="CY104" s="234" t="str">
        <f t="shared" si="430"/>
        <v>-</v>
      </c>
      <c r="CZ104" s="234" t="str">
        <f t="shared" si="431"/>
        <v>-</v>
      </c>
      <c r="DA104" s="234" t="str">
        <f t="shared" si="432"/>
        <v>-</v>
      </c>
      <c r="DB104" s="235" t="str">
        <f t="shared" si="433"/>
        <v>-</v>
      </c>
      <c r="DC104" s="282"/>
      <c r="DD104" s="282"/>
      <c r="DE104" s="226" t="str">
        <f t="shared" si="434"/>
        <v>-</v>
      </c>
      <c r="DF104" s="227" t="str">
        <f t="shared" si="435"/>
        <v>-</v>
      </c>
      <c r="DG104" s="227" t="str">
        <f t="shared" si="436"/>
        <v>-</v>
      </c>
      <c r="DH104" s="227" t="str">
        <f t="shared" si="437"/>
        <v>-</v>
      </c>
      <c r="DI104" s="227" t="str">
        <f t="shared" si="438"/>
        <v>-</v>
      </c>
      <c r="DJ104" s="228" t="str">
        <f t="shared" si="439"/>
        <v>-</v>
      </c>
      <c r="DK104" s="282"/>
      <c r="DL104" s="282"/>
      <c r="DM104" s="226" t="str">
        <f t="shared" si="440"/>
        <v>-</v>
      </c>
      <c r="DN104" s="227" t="str">
        <f t="shared" si="441"/>
        <v>-</v>
      </c>
      <c r="DO104" s="227" t="str">
        <f t="shared" si="442"/>
        <v>-</v>
      </c>
      <c r="DP104" s="227" t="str">
        <f t="shared" si="443"/>
        <v>-</v>
      </c>
      <c r="DQ104" s="227" t="str">
        <f t="shared" si="444"/>
        <v>-</v>
      </c>
      <c r="DR104" s="228" t="str">
        <f t="shared" si="445"/>
        <v>-</v>
      </c>
      <c r="DS104" s="282"/>
      <c r="DT104" s="282"/>
      <c r="DU104" s="226" t="str">
        <f t="shared" si="446"/>
        <v>-</v>
      </c>
      <c r="DV104" s="227" t="str">
        <f t="shared" si="447"/>
        <v>-</v>
      </c>
      <c r="DW104" s="227" t="str">
        <f t="shared" si="448"/>
        <v>-</v>
      </c>
      <c r="DX104" s="227" t="str">
        <f t="shared" si="449"/>
        <v>-</v>
      </c>
      <c r="DY104" s="227" t="str">
        <f t="shared" si="450"/>
        <v>-</v>
      </c>
      <c r="DZ104" s="228" t="str">
        <f t="shared" si="451"/>
        <v>-</v>
      </c>
      <c r="EA104" s="282"/>
      <c r="EB104" s="282"/>
      <c r="EC104" s="226" t="str">
        <f t="shared" si="452"/>
        <v>-</v>
      </c>
      <c r="ED104" s="227" t="str">
        <f t="shared" si="453"/>
        <v>-</v>
      </c>
      <c r="EE104" s="227" t="str">
        <f t="shared" si="454"/>
        <v>-</v>
      </c>
      <c r="EF104" s="227" t="str">
        <f t="shared" si="455"/>
        <v>-</v>
      </c>
      <c r="EG104" s="227" t="str">
        <f t="shared" si="456"/>
        <v>-</v>
      </c>
      <c r="EH104" s="228" t="str">
        <f t="shared" si="457"/>
        <v>-</v>
      </c>
      <c r="EI104" s="282"/>
      <c r="EJ104" s="282"/>
      <c r="EK104" s="226" t="str">
        <f t="shared" si="458"/>
        <v>-</v>
      </c>
      <c r="EL104" s="227" t="str">
        <f t="shared" si="459"/>
        <v>-</v>
      </c>
      <c r="EM104" s="227" t="str">
        <f t="shared" si="460"/>
        <v>-</v>
      </c>
      <c r="EN104" s="227" t="str">
        <f t="shared" si="461"/>
        <v>-</v>
      </c>
      <c r="EO104" s="227" t="str">
        <f t="shared" si="462"/>
        <v>-</v>
      </c>
      <c r="EP104" s="228" t="str">
        <f t="shared" si="463"/>
        <v>-</v>
      </c>
      <c r="EQ104" s="282"/>
      <c r="ER104" s="282"/>
      <c r="ES104" s="226" t="str">
        <f t="shared" si="464"/>
        <v>-</v>
      </c>
      <c r="ET104" s="227" t="str">
        <f t="shared" si="465"/>
        <v>-</v>
      </c>
      <c r="EU104" s="228" t="str">
        <f t="shared" si="466"/>
        <v>-</v>
      </c>
      <c r="EV104" s="282"/>
      <c r="EW104" s="282"/>
      <c r="EX104" s="301">
        <f t="shared" si="467"/>
        <v>13137.957</v>
      </c>
      <c r="EY104" s="259">
        <f t="shared" si="468"/>
        <v>22086.705999999998</v>
      </c>
      <c r="EZ104" s="259">
        <f t="shared" si="469"/>
        <v>34941.960000000006</v>
      </c>
      <c r="FA104" s="259" t="str">
        <f t="shared" si="470"/>
        <v>-</v>
      </c>
      <c r="FB104" s="259" t="str">
        <f t="shared" si="471"/>
        <v>-</v>
      </c>
      <c r="FC104" s="260" t="str">
        <f t="shared" si="472"/>
        <v>-</v>
      </c>
      <c r="FD104" s="282"/>
      <c r="FE104" s="282"/>
      <c r="FF104" s="301" t="str">
        <f t="shared" si="473"/>
        <v>-</v>
      </c>
      <c r="FG104" s="259" t="str">
        <f t="shared" si="474"/>
        <v>-</v>
      </c>
      <c r="FH104" s="259" t="str">
        <f t="shared" si="475"/>
        <v>-</v>
      </c>
      <c r="FI104" s="259" t="str">
        <f t="shared" si="476"/>
        <v>-</v>
      </c>
      <c r="FJ104" s="259" t="str">
        <f t="shared" si="477"/>
        <v>-</v>
      </c>
      <c r="FK104" s="260" t="str">
        <f t="shared" si="478"/>
        <v>-</v>
      </c>
      <c r="FL104" s="282"/>
      <c r="FM104" s="282"/>
      <c r="FN104" s="301" t="str">
        <f t="shared" si="479"/>
        <v>-</v>
      </c>
      <c r="FO104" s="259" t="str">
        <f t="shared" si="480"/>
        <v>-</v>
      </c>
      <c r="FP104" s="259" t="str">
        <f t="shared" si="481"/>
        <v>-</v>
      </c>
      <c r="FQ104" s="259" t="str">
        <f t="shared" si="482"/>
        <v>-</v>
      </c>
      <c r="FR104" s="259" t="str">
        <f t="shared" si="483"/>
        <v>-</v>
      </c>
      <c r="FS104" s="260" t="str">
        <f t="shared" si="484"/>
        <v>-</v>
      </c>
      <c r="FT104" s="282"/>
      <c r="FU104" s="282"/>
      <c r="FV104" s="301" t="str">
        <f t="shared" si="485"/>
        <v>-</v>
      </c>
      <c r="FW104" s="259" t="str">
        <f t="shared" si="486"/>
        <v>-</v>
      </c>
      <c r="FX104" s="259" t="str">
        <f t="shared" si="487"/>
        <v>-</v>
      </c>
      <c r="FY104" s="259" t="str">
        <f t="shared" si="488"/>
        <v>-</v>
      </c>
      <c r="FZ104" s="259" t="str">
        <f t="shared" si="489"/>
        <v>-</v>
      </c>
      <c r="GA104" s="260" t="str">
        <f t="shared" si="490"/>
        <v>-</v>
      </c>
      <c r="GB104" s="282"/>
      <c r="GC104" s="282"/>
      <c r="GD104" s="301" t="str">
        <f t="shared" si="491"/>
        <v>-</v>
      </c>
      <c r="GE104" s="259" t="str">
        <f t="shared" si="492"/>
        <v>-</v>
      </c>
      <c r="GF104" s="259" t="str">
        <f t="shared" si="493"/>
        <v>-</v>
      </c>
      <c r="GG104" s="259" t="str">
        <f t="shared" si="494"/>
        <v>-</v>
      </c>
      <c r="GH104" s="259" t="str">
        <f t="shared" si="495"/>
        <v>-</v>
      </c>
      <c r="GI104" s="260" t="str">
        <f t="shared" si="496"/>
        <v>-</v>
      </c>
      <c r="GJ104" s="282"/>
      <c r="GK104" s="282"/>
      <c r="GL104" s="301" t="str">
        <f t="shared" si="497"/>
        <v>-</v>
      </c>
      <c r="GM104" s="259" t="str">
        <f t="shared" si="498"/>
        <v>-</v>
      </c>
      <c r="GN104" s="259" t="str">
        <f t="shared" si="499"/>
        <v>-</v>
      </c>
      <c r="GO104" s="259" t="str">
        <f t="shared" si="500"/>
        <v>-</v>
      </c>
      <c r="GP104" s="259" t="str">
        <f t="shared" si="501"/>
        <v>-</v>
      </c>
      <c r="GQ104" s="260" t="str">
        <f t="shared" si="502"/>
        <v>-</v>
      </c>
      <c r="GR104" s="282"/>
      <c r="GS104" s="282"/>
      <c r="GT104" s="301" t="str">
        <f t="shared" si="503"/>
        <v>-</v>
      </c>
      <c r="GU104" s="259" t="str">
        <f t="shared" si="504"/>
        <v>-</v>
      </c>
      <c r="GV104" s="259" t="str">
        <f t="shared" si="505"/>
        <v>-</v>
      </c>
      <c r="GW104" s="259" t="str">
        <f t="shared" si="506"/>
        <v>-</v>
      </c>
      <c r="GX104" s="259" t="str">
        <f t="shared" si="507"/>
        <v>-</v>
      </c>
      <c r="GY104" s="260" t="str">
        <f t="shared" si="508"/>
        <v>-</v>
      </c>
      <c r="GZ104" s="282"/>
      <c r="HA104" s="282"/>
      <c r="HB104" s="301" t="str">
        <f t="shared" si="509"/>
        <v>-</v>
      </c>
      <c r="HC104" s="259" t="str">
        <f t="shared" si="510"/>
        <v>-</v>
      </c>
      <c r="HD104" s="259" t="str">
        <f t="shared" si="511"/>
        <v>-</v>
      </c>
      <c r="HE104" s="259" t="str">
        <f t="shared" si="512"/>
        <v>-</v>
      </c>
      <c r="HF104" s="259" t="str">
        <f t="shared" si="513"/>
        <v>-</v>
      </c>
      <c r="HG104" s="260" t="str">
        <f t="shared" si="514"/>
        <v>-</v>
      </c>
      <c r="HH104" s="282"/>
      <c r="HI104" s="282"/>
      <c r="HJ104" s="301" t="str">
        <f t="shared" si="515"/>
        <v>-</v>
      </c>
      <c r="HK104" s="259" t="str">
        <f t="shared" si="516"/>
        <v>-</v>
      </c>
      <c r="HL104" s="260" t="str">
        <f t="shared" si="517"/>
        <v>-</v>
      </c>
      <c r="HM104" s="428">
        <f t="shared" si="365"/>
        <v>1</v>
      </c>
      <c r="HN104" s="429">
        <f t="shared" si="366"/>
        <v>1</v>
      </c>
      <c r="HO104" s="429">
        <f t="shared" si="367"/>
        <v>1</v>
      </c>
      <c r="HP104" s="429" t="str">
        <f t="shared" si="368"/>
        <v>-</v>
      </c>
      <c r="HQ104" s="429" t="str">
        <f t="shared" si="369"/>
        <v>-</v>
      </c>
      <c r="HR104" s="430" t="str">
        <f t="shared" si="370"/>
        <v>-</v>
      </c>
      <c r="HS104" s="450"/>
      <c r="HT104" s="450"/>
      <c r="HU104" s="428" t="str">
        <f t="shared" si="371"/>
        <v>-</v>
      </c>
      <c r="HV104" s="429" t="str">
        <f t="shared" si="372"/>
        <v>-</v>
      </c>
      <c r="HW104" s="429" t="str">
        <f t="shared" si="373"/>
        <v>-</v>
      </c>
      <c r="HX104" s="429" t="str">
        <f t="shared" si="374"/>
        <v>-</v>
      </c>
      <c r="HY104" s="429" t="str">
        <f t="shared" si="375"/>
        <v>-</v>
      </c>
      <c r="HZ104" s="430" t="str">
        <f t="shared" si="376"/>
        <v>-</v>
      </c>
      <c r="IA104" s="450"/>
      <c r="IB104" s="450"/>
      <c r="IC104" s="428" t="str">
        <f t="shared" si="377"/>
        <v>-</v>
      </c>
      <c r="ID104" s="429" t="str">
        <f t="shared" si="378"/>
        <v>-</v>
      </c>
      <c r="IE104" s="429" t="str">
        <f t="shared" si="379"/>
        <v>-</v>
      </c>
      <c r="IF104" s="429" t="str">
        <f t="shared" si="380"/>
        <v>-</v>
      </c>
      <c r="IG104" s="429" t="str">
        <f t="shared" si="381"/>
        <v>-</v>
      </c>
      <c r="IH104" s="430" t="str">
        <f t="shared" si="382"/>
        <v>-</v>
      </c>
      <c r="II104" s="450"/>
      <c r="IJ104" s="450"/>
      <c r="IK104" s="428" t="str">
        <f t="shared" si="383"/>
        <v>-</v>
      </c>
      <c r="IL104" s="429" t="str">
        <f t="shared" si="384"/>
        <v>-</v>
      </c>
      <c r="IM104" s="429" t="str">
        <f t="shared" si="385"/>
        <v>-</v>
      </c>
      <c r="IN104" s="429" t="str">
        <f t="shared" si="386"/>
        <v>-</v>
      </c>
      <c r="IO104" s="429" t="str">
        <f t="shared" si="387"/>
        <v>-</v>
      </c>
      <c r="IP104" s="430" t="str">
        <f t="shared" si="388"/>
        <v>-</v>
      </c>
      <c r="IQ104" s="450"/>
      <c r="IR104" s="450"/>
      <c r="IS104" s="428" t="str">
        <f t="shared" si="389"/>
        <v>-</v>
      </c>
      <c r="IT104" s="429" t="str">
        <f t="shared" si="390"/>
        <v>-</v>
      </c>
      <c r="IU104" s="429" t="str">
        <f t="shared" si="391"/>
        <v>-</v>
      </c>
      <c r="IV104" s="429" t="str">
        <f t="shared" si="392"/>
        <v>-</v>
      </c>
      <c r="IW104" s="429" t="str">
        <f t="shared" si="393"/>
        <v>-</v>
      </c>
      <c r="IX104" s="430" t="str">
        <f t="shared" si="394"/>
        <v>-</v>
      </c>
      <c r="IY104" s="450"/>
      <c r="IZ104" s="450"/>
      <c r="JA104" s="428" t="str">
        <f t="shared" si="395"/>
        <v>-</v>
      </c>
      <c r="JB104" s="429" t="str">
        <f t="shared" si="396"/>
        <v>-</v>
      </c>
      <c r="JC104" s="429" t="str">
        <f t="shared" si="397"/>
        <v>-</v>
      </c>
      <c r="JD104" s="429" t="str">
        <f t="shared" si="398"/>
        <v>-</v>
      </c>
      <c r="JE104" s="429" t="str">
        <f t="shared" si="399"/>
        <v>-</v>
      </c>
      <c r="JF104" s="430" t="str">
        <f t="shared" si="400"/>
        <v>-</v>
      </c>
      <c r="JG104" s="450"/>
      <c r="JH104" s="450"/>
      <c r="JI104" s="428" t="str">
        <f t="shared" si="401"/>
        <v>-</v>
      </c>
      <c r="JJ104" s="429" t="str">
        <f t="shared" si="402"/>
        <v>-</v>
      </c>
      <c r="JK104" s="429" t="str">
        <f t="shared" si="403"/>
        <v>-</v>
      </c>
      <c r="JL104" s="429" t="str">
        <f t="shared" si="404"/>
        <v>-</v>
      </c>
      <c r="JM104" s="429" t="str">
        <f t="shared" si="405"/>
        <v>-</v>
      </c>
      <c r="JN104" s="430" t="str">
        <f t="shared" si="406"/>
        <v>-</v>
      </c>
      <c r="JO104" s="450"/>
      <c r="JP104" s="450"/>
      <c r="JQ104" s="428" t="str">
        <f t="shared" si="407"/>
        <v>-</v>
      </c>
      <c r="JR104" s="429" t="str">
        <f t="shared" si="408"/>
        <v>-</v>
      </c>
      <c r="JS104" s="429" t="str">
        <f t="shared" si="409"/>
        <v>-</v>
      </c>
      <c r="JT104" s="429" t="str">
        <f t="shared" si="410"/>
        <v>-</v>
      </c>
      <c r="JU104" s="429" t="str">
        <f t="shared" si="411"/>
        <v>-</v>
      </c>
      <c r="JV104" s="430" t="str">
        <f t="shared" si="412"/>
        <v>-</v>
      </c>
      <c r="JW104" s="450"/>
      <c r="JX104" s="450"/>
      <c r="JY104" s="428" t="str">
        <f t="shared" si="413"/>
        <v>-</v>
      </c>
      <c r="JZ104" s="429" t="str">
        <f t="shared" si="414"/>
        <v>-</v>
      </c>
      <c r="KA104" s="430" t="str">
        <f t="shared" si="415"/>
        <v>-</v>
      </c>
      <c r="KB104" s="172"/>
      <c r="KC104" s="355"/>
      <c r="KD104" s="355"/>
      <c r="KE104" s="355"/>
      <c r="KF104" s="355"/>
      <c r="KG104" s="355"/>
      <c r="KH104" s="355"/>
      <c r="KI104" s="358"/>
      <c r="KJ104" s="358"/>
      <c r="KK104" s="358"/>
      <c r="KL104" s="358"/>
      <c r="KM104" s="358"/>
      <c r="KN104" s="358"/>
      <c r="KO104" s="358"/>
      <c r="KP104" s="358"/>
      <c r="KQ104" s="358"/>
      <c r="KR104" s="358"/>
      <c r="KS104" s="358"/>
      <c r="KT104" s="358"/>
      <c r="KU104" s="358"/>
      <c r="KV104" s="358"/>
      <c r="KW104" s="358"/>
      <c r="KX104" s="358"/>
      <c r="KY104" s="358"/>
      <c r="KZ104" s="358"/>
      <c r="LA104" s="358"/>
      <c r="LB104" s="358"/>
      <c r="LC104" s="358"/>
      <c r="LD104" s="358"/>
      <c r="LE104" s="358"/>
      <c r="LF104" s="358"/>
      <c r="LG104" s="358"/>
      <c r="LH104" s="358"/>
      <c r="LI104" s="358"/>
      <c r="LJ104" s="358"/>
      <c r="LK104" s="358"/>
      <c r="LL104" s="358"/>
      <c r="LM104" s="358"/>
      <c r="LN104" s="358"/>
      <c r="LO104" s="358"/>
      <c r="LP104" s="358"/>
      <c r="LQ104" s="358"/>
      <c r="LR104" s="358"/>
      <c r="LS104" s="344"/>
      <c r="LT104" s="344"/>
      <c r="LU104" s="344"/>
      <c r="LV104" s="344"/>
      <c r="LW104" s="344"/>
      <c r="LX104" s="344"/>
      <c r="LY104" s="358"/>
      <c r="LZ104" s="358"/>
      <c r="MA104" s="405"/>
    </row>
    <row r="105" spans="1:339" x14ac:dyDescent="0.2">
      <c r="A105" s="310" t="s">
        <v>320</v>
      </c>
      <c r="B105" s="172">
        <v>0</v>
      </c>
      <c r="C105" s="172">
        <v>0</v>
      </c>
      <c r="D105" s="172" t="s">
        <v>339</v>
      </c>
      <c r="E105" s="172"/>
      <c r="F105" s="173"/>
      <c r="G105" s="218" t="s">
        <v>142</v>
      </c>
      <c r="H105" s="348"/>
      <c r="I105" s="349"/>
      <c r="J105" s="362"/>
      <c r="K105" s="362"/>
      <c r="L105" s="362"/>
      <c r="M105" s="362"/>
      <c r="N105" s="362"/>
      <c r="O105" s="363"/>
      <c r="P105" s="388"/>
      <c r="Q105" s="389"/>
      <c r="R105" s="362"/>
      <c r="S105" s="362"/>
      <c r="T105" s="362"/>
      <c r="U105" s="362"/>
      <c r="V105" s="362"/>
      <c r="W105" s="363"/>
      <c r="X105" s="388"/>
      <c r="Y105" s="389"/>
      <c r="Z105" s="362"/>
      <c r="AA105" s="362"/>
      <c r="AB105" s="362"/>
      <c r="AC105" s="362"/>
      <c r="AD105" s="362"/>
      <c r="AE105" s="363"/>
      <c r="AF105" s="388"/>
      <c r="AG105" s="389"/>
      <c r="AH105" s="362"/>
      <c r="AI105" s="362"/>
      <c r="AJ105" s="362"/>
      <c r="AK105" s="362"/>
      <c r="AL105" s="362"/>
      <c r="AM105" s="363"/>
      <c r="AN105" s="388"/>
      <c r="AO105" s="389"/>
      <c r="AP105" s="362"/>
      <c r="AQ105" s="362"/>
      <c r="AR105" s="362"/>
      <c r="AS105" s="362"/>
      <c r="AT105" s="362"/>
      <c r="AU105" s="363"/>
      <c r="AV105" s="388"/>
      <c r="AW105" s="389"/>
      <c r="AX105" s="220"/>
      <c r="AY105" s="220"/>
      <c r="AZ105" s="220"/>
      <c r="BA105" s="220"/>
      <c r="BB105" s="220"/>
      <c r="BC105" s="221"/>
      <c r="BD105" s="388"/>
      <c r="BE105" s="389"/>
      <c r="BF105" s="396"/>
      <c r="BG105" s="396"/>
      <c r="BH105" s="396"/>
      <c r="BI105" s="396"/>
      <c r="BJ105" s="396"/>
      <c r="BK105" s="397"/>
      <c r="BL105" s="388"/>
      <c r="BM105" s="349"/>
      <c r="BN105" s="349"/>
      <c r="BO105" s="349"/>
      <c r="BP105" s="349"/>
      <c r="BQ105" s="349"/>
      <c r="BR105" s="349"/>
      <c r="BS105" s="481"/>
      <c r="BT105" s="388"/>
      <c r="BU105" s="389"/>
      <c r="BV105" s="396"/>
      <c r="BW105" s="396"/>
      <c r="BX105" s="397"/>
      <c r="BY105" s="216">
        <v>1012782</v>
      </c>
      <c r="BZ105" s="208">
        <v>1258527</v>
      </c>
      <c r="CA105" s="208">
        <v>2271309</v>
      </c>
      <c r="CB105" s="208">
        <v>1061852</v>
      </c>
      <c r="CC105" s="208">
        <v>1309140</v>
      </c>
      <c r="CD105" s="284">
        <v>2370992</v>
      </c>
      <c r="CE105" s="282"/>
      <c r="CF105" s="282"/>
      <c r="CG105" s="226" t="str">
        <f t="shared" si="416"/>
        <v>-</v>
      </c>
      <c r="CH105" s="227" t="str">
        <f t="shared" si="417"/>
        <v>-</v>
      </c>
      <c r="CI105" s="227" t="str">
        <f t="shared" si="418"/>
        <v>-</v>
      </c>
      <c r="CJ105" s="227" t="str">
        <f t="shared" si="419"/>
        <v>-</v>
      </c>
      <c r="CK105" s="227" t="str">
        <f t="shared" si="420"/>
        <v>-</v>
      </c>
      <c r="CL105" s="228" t="str">
        <f t="shared" si="421"/>
        <v>-</v>
      </c>
      <c r="CM105" s="282"/>
      <c r="CN105" s="282"/>
      <c r="CO105" s="226" t="str">
        <f t="shared" si="422"/>
        <v>-</v>
      </c>
      <c r="CP105" s="227" t="str">
        <f t="shared" si="423"/>
        <v>-</v>
      </c>
      <c r="CQ105" s="227" t="str">
        <f t="shared" si="424"/>
        <v>-</v>
      </c>
      <c r="CR105" s="227" t="str">
        <f t="shared" si="425"/>
        <v>-</v>
      </c>
      <c r="CS105" s="227" t="str">
        <f t="shared" si="426"/>
        <v>-</v>
      </c>
      <c r="CT105" s="228" t="str">
        <f t="shared" si="427"/>
        <v>-</v>
      </c>
      <c r="CU105" s="282"/>
      <c r="CV105" s="282"/>
      <c r="CW105" s="292" t="str">
        <f t="shared" si="428"/>
        <v>-</v>
      </c>
      <c r="CX105" s="234" t="str">
        <f t="shared" si="429"/>
        <v>-</v>
      </c>
      <c r="CY105" s="234" t="str">
        <f t="shared" si="430"/>
        <v>-</v>
      </c>
      <c r="CZ105" s="234" t="str">
        <f t="shared" si="431"/>
        <v>-</v>
      </c>
      <c r="DA105" s="234" t="str">
        <f t="shared" si="432"/>
        <v>-</v>
      </c>
      <c r="DB105" s="235" t="str">
        <f t="shared" si="433"/>
        <v>-</v>
      </c>
      <c r="DC105" s="282"/>
      <c r="DD105" s="282"/>
      <c r="DE105" s="226" t="str">
        <f t="shared" si="434"/>
        <v>-</v>
      </c>
      <c r="DF105" s="227" t="str">
        <f t="shared" si="435"/>
        <v>-</v>
      </c>
      <c r="DG105" s="227" t="str">
        <f t="shared" si="436"/>
        <v>-</v>
      </c>
      <c r="DH105" s="227" t="str">
        <f t="shared" si="437"/>
        <v>-</v>
      </c>
      <c r="DI105" s="227" t="str">
        <f t="shared" si="438"/>
        <v>-</v>
      </c>
      <c r="DJ105" s="228" t="str">
        <f t="shared" si="439"/>
        <v>-</v>
      </c>
      <c r="DK105" s="282"/>
      <c r="DL105" s="282"/>
      <c r="DM105" s="226" t="str">
        <f t="shared" si="440"/>
        <v>-</v>
      </c>
      <c r="DN105" s="227" t="str">
        <f t="shared" si="441"/>
        <v>-</v>
      </c>
      <c r="DO105" s="227" t="str">
        <f t="shared" si="442"/>
        <v>-</v>
      </c>
      <c r="DP105" s="227" t="str">
        <f t="shared" si="443"/>
        <v>-</v>
      </c>
      <c r="DQ105" s="227" t="str">
        <f t="shared" si="444"/>
        <v>-</v>
      </c>
      <c r="DR105" s="228" t="str">
        <f t="shared" si="445"/>
        <v>-</v>
      </c>
      <c r="DS105" s="282"/>
      <c r="DT105" s="282"/>
      <c r="DU105" s="226" t="str">
        <f t="shared" si="446"/>
        <v>-</v>
      </c>
      <c r="DV105" s="227" t="str">
        <f t="shared" si="447"/>
        <v>-</v>
      </c>
      <c r="DW105" s="227" t="str">
        <f t="shared" si="448"/>
        <v>-</v>
      </c>
      <c r="DX105" s="227" t="str">
        <f t="shared" si="449"/>
        <v>-</v>
      </c>
      <c r="DY105" s="227" t="str">
        <f t="shared" si="450"/>
        <v>-</v>
      </c>
      <c r="DZ105" s="228" t="str">
        <f t="shared" si="451"/>
        <v>-</v>
      </c>
      <c r="EA105" s="282"/>
      <c r="EB105" s="282"/>
      <c r="EC105" s="226" t="str">
        <f t="shared" si="452"/>
        <v>-</v>
      </c>
      <c r="ED105" s="227" t="str">
        <f t="shared" si="453"/>
        <v>-</v>
      </c>
      <c r="EE105" s="227" t="str">
        <f t="shared" si="454"/>
        <v>-</v>
      </c>
      <c r="EF105" s="227" t="str">
        <f t="shared" si="455"/>
        <v>-</v>
      </c>
      <c r="EG105" s="227" t="str">
        <f t="shared" si="456"/>
        <v>-</v>
      </c>
      <c r="EH105" s="228" t="str">
        <f t="shared" si="457"/>
        <v>-</v>
      </c>
      <c r="EI105" s="282"/>
      <c r="EJ105" s="282"/>
      <c r="EK105" s="226" t="str">
        <f t="shared" si="458"/>
        <v>-</v>
      </c>
      <c r="EL105" s="227" t="str">
        <f t="shared" si="459"/>
        <v>-</v>
      </c>
      <c r="EM105" s="227" t="str">
        <f t="shared" si="460"/>
        <v>-</v>
      </c>
      <c r="EN105" s="227" t="str">
        <f t="shared" si="461"/>
        <v>-</v>
      </c>
      <c r="EO105" s="227" t="str">
        <f t="shared" si="462"/>
        <v>-</v>
      </c>
      <c r="EP105" s="228" t="str">
        <f t="shared" si="463"/>
        <v>-</v>
      </c>
      <c r="EQ105" s="282"/>
      <c r="ER105" s="282"/>
      <c r="ES105" s="226" t="str">
        <f t="shared" si="464"/>
        <v>-</v>
      </c>
      <c r="ET105" s="227" t="str">
        <f t="shared" si="465"/>
        <v>-</v>
      </c>
      <c r="EU105" s="228" t="str">
        <f t="shared" si="466"/>
        <v>-</v>
      </c>
      <c r="EV105" s="282"/>
      <c r="EW105" s="282"/>
      <c r="EX105" s="301" t="str">
        <f t="shared" si="467"/>
        <v>-</v>
      </c>
      <c r="EY105" s="259" t="str">
        <f t="shared" si="468"/>
        <v>-</v>
      </c>
      <c r="EZ105" s="259" t="str">
        <f t="shared" si="469"/>
        <v>-</v>
      </c>
      <c r="FA105" s="259" t="str">
        <f t="shared" si="470"/>
        <v>-</v>
      </c>
      <c r="FB105" s="259" t="str">
        <f t="shared" si="471"/>
        <v>-</v>
      </c>
      <c r="FC105" s="260" t="str">
        <f t="shared" si="472"/>
        <v>-</v>
      </c>
      <c r="FD105" s="282"/>
      <c r="FE105" s="282"/>
      <c r="FF105" s="301" t="str">
        <f t="shared" si="473"/>
        <v>-</v>
      </c>
      <c r="FG105" s="259" t="str">
        <f t="shared" si="474"/>
        <v>-</v>
      </c>
      <c r="FH105" s="259" t="str">
        <f t="shared" si="475"/>
        <v>-</v>
      </c>
      <c r="FI105" s="259" t="str">
        <f t="shared" si="476"/>
        <v>-</v>
      </c>
      <c r="FJ105" s="259" t="str">
        <f t="shared" si="477"/>
        <v>-</v>
      </c>
      <c r="FK105" s="260" t="str">
        <f t="shared" si="478"/>
        <v>-</v>
      </c>
      <c r="FL105" s="282"/>
      <c r="FM105" s="282"/>
      <c r="FN105" s="301" t="str">
        <f t="shared" si="479"/>
        <v>-</v>
      </c>
      <c r="FO105" s="259" t="str">
        <f t="shared" si="480"/>
        <v>-</v>
      </c>
      <c r="FP105" s="259" t="str">
        <f t="shared" si="481"/>
        <v>-</v>
      </c>
      <c r="FQ105" s="259" t="str">
        <f t="shared" si="482"/>
        <v>-</v>
      </c>
      <c r="FR105" s="259" t="str">
        <f t="shared" si="483"/>
        <v>-</v>
      </c>
      <c r="FS105" s="260" t="str">
        <f t="shared" si="484"/>
        <v>-</v>
      </c>
      <c r="FT105" s="282"/>
      <c r="FU105" s="282"/>
      <c r="FV105" s="301" t="str">
        <f t="shared" si="485"/>
        <v>-</v>
      </c>
      <c r="FW105" s="259" t="str">
        <f t="shared" si="486"/>
        <v>-</v>
      </c>
      <c r="FX105" s="259" t="str">
        <f t="shared" si="487"/>
        <v>-</v>
      </c>
      <c r="FY105" s="259" t="str">
        <f t="shared" si="488"/>
        <v>-</v>
      </c>
      <c r="FZ105" s="259" t="str">
        <f t="shared" si="489"/>
        <v>-</v>
      </c>
      <c r="GA105" s="260" t="str">
        <f t="shared" si="490"/>
        <v>-</v>
      </c>
      <c r="GB105" s="282"/>
      <c r="GC105" s="282"/>
      <c r="GD105" s="301" t="str">
        <f t="shared" si="491"/>
        <v>-</v>
      </c>
      <c r="GE105" s="259" t="str">
        <f t="shared" si="492"/>
        <v>-</v>
      </c>
      <c r="GF105" s="259" t="str">
        <f t="shared" si="493"/>
        <v>-</v>
      </c>
      <c r="GG105" s="259" t="str">
        <f t="shared" si="494"/>
        <v>-</v>
      </c>
      <c r="GH105" s="259" t="str">
        <f t="shared" si="495"/>
        <v>-</v>
      </c>
      <c r="GI105" s="260" t="str">
        <f t="shared" si="496"/>
        <v>-</v>
      </c>
      <c r="GJ105" s="282"/>
      <c r="GK105" s="282"/>
      <c r="GL105" s="301" t="str">
        <f t="shared" si="497"/>
        <v>-</v>
      </c>
      <c r="GM105" s="259" t="str">
        <f t="shared" si="498"/>
        <v>-</v>
      </c>
      <c r="GN105" s="259" t="str">
        <f t="shared" si="499"/>
        <v>-</v>
      </c>
      <c r="GO105" s="259" t="str">
        <f t="shared" si="500"/>
        <v>-</v>
      </c>
      <c r="GP105" s="259" t="str">
        <f t="shared" si="501"/>
        <v>-</v>
      </c>
      <c r="GQ105" s="260" t="str">
        <f t="shared" si="502"/>
        <v>-</v>
      </c>
      <c r="GR105" s="282"/>
      <c r="GS105" s="282"/>
      <c r="GT105" s="301" t="str">
        <f t="shared" si="503"/>
        <v>-</v>
      </c>
      <c r="GU105" s="259" t="str">
        <f t="shared" si="504"/>
        <v>-</v>
      </c>
      <c r="GV105" s="259" t="str">
        <f t="shared" si="505"/>
        <v>-</v>
      </c>
      <c r="GW105" s="259" t="str">
        <f t="shared" si="506"/>
        <v>-</v>
      </c>
      <c r="GX105" s="259" t="str">
        <f t="shared" si="507"/>
        <v>-</v>
      </c>
      <c r="GY105" s="260" t="str">
        <f t="shared" si="508"/>
        <v>-</v>
      </c>
      <c r="GZ105" s="282"/>
      <c r="HA105" s="282"/>
      <c r="HB105" s="301" t="str">
        <f t="shared" si="509"/>
        <v>-</v>
      </c>
      <c r="HC105" s="259" t="str">
        <f t="shared" si="510"/>
        <v>-</v>
      </c>
      <c r="HD105" s="259" t="str">
        <f t="shared" si="511"/>
        <v>-</v>
      </c>
      <c r="HE105" s="259" t="str">
        <f t="shared" si="512"/>
        <v>-</v>
      </c>
      <c r="HF105" s="259" t="str">
        <f t="shared" si="513"/>
        <v>-</v>
      </c>
      <c r="HG105" s="260" t="str">
        <f t="shared" si="514"/>
        <v>-</v>
      </c>
      <c r="HH105" s="282"/>
      <c r="HI105" s="282"/>
      <c r="HJ105" s="301" t="str">
        <f t="shared" si="515"/>
        <v>-</v>
      </c>
      <c r="HK105" s="259" t="str">
        <f t="shared" si="516"/>
        <v>-</v>
      </c>
      <c r="HL105" s="260" t="str">
        <f t="shared" si="517"/>
        <v>-</v>
      </c>
      <c r="HM105" s="428" t="str">
        <f t="shared" si="365"/>
        <v>-</v>
      </c>
      <c r="HN105" s="429" t="str">
        <f t="shared" si="366"/>
        <v>-</v>
      </c>
      <c r="HO105" s="429" t="str">
        <f t="shared" si="367"/>
        <v>-</v>
      </c>
      <c r="HP105" s="429" t="str">
        <f t="shared" si="368"/>
        <v>-</v>
      </c>
      <c r="HQ105" s="429" t="str">
        <f t="shared" si="369"/>
        <v>-</v>
      </c>
      <c r="HR105" s="430" t="str">
        <f t="shared" si="370"/>
        <v>-</v>
      </c>
      <c r="HS105" s="450"/>
      <c r="HT105" s="450"/>
      <c r="HU105" s="428" t="str">
        <f t="shared" si="371"/>
        <v>-</v>
      </c>
      <c r="HV105" s="429" t="str">
        <f t="shared" si="372"/>
        <v>-</v>
      </c>
      <c r="HW105" s="429" t="str">
        <f t="shared" si="373"/>
        <v>-</v>
      </c>
      <c r="HX105" s="429" t="str">
        <f t="shared" si="374"/>
        <v>-</v>
      </c>
      <c r="HY105" s="429" t="str">
        <f t="shared" si="375"/>
        <v>-</v>
      </c>
      <c r="HZ105" s="430" t="str">
        <f t="shared" si="376"/>
        <v>-</v>
      </c>
      <c r="IA105" s="450"/>
      <c r="IB105" s="450"/>
      <c r="IC105" s="428" t="str">
        <f t="shared" si="377"/>
        <v>-</v>
      </c>
      <c r="ID105" s="429" t="str">
        <f t="shared" si="378"/>
        <v>-</v>
      </c>
      <c r="IE105" s="429" t="str">
        <f t="shared" si="379"/>
        <v>-</v>
      </c>
      <c r="IF105" s="429" t="str">
        <f t="shared" si="380"/>
        <v>-</v>
      </c>
      <c r="IG105" s="429" t="str">
        <f t="shared" si="381"/>
        <v>-</v>
      </c>
      <c r="IH105" s="430" t="str">
        <f t="shared" si="382"/>
        <v>-</v>
      </c>
      <c r="II105" s="450"/>
      <c r="IJ105" s="450"/>
      <c r="IK105" s="428" t="str">
        <f t="shared" si="383"/>
        <v>-</v>
      </c>
      <c r="IL105" s="429" t="str">
        <f t="shared" si="384"/>
        <v>-</v>
      </c>
      <c r="IM105" s="429" t="str">
        <f t="shared" si="385"/>
        <v>-</v>
      </c>
      <c r="IN105" s="429" t="str">
        <f t="shared" si="386"/>
        <v>-</v>
      </c>
      <c r="IO105" s="429" t="str">
        <f t="shared" si="387"/>
        <v>-</v>
      </c>
      <c r="IP105" s="430" t="str">
        <f t="shared" si="388"/>
        <v>-</v>
      </c>
      <c r="IQ105" s="450"/>
      <c r="IR105" s="450"/>
      <c r="IS105" s="428" t="str">
        <f t="shared" si="389"/>
        <v>-</v>
      </c>
      <c r="IT105" s="429" t="str">
        <f t="shared" si="390"/>
        <v>-</v>
      </c>
      <c r="IU105" s="429" t="str">
        <f t="shared" si="391"/>
        <v>-</v>
      </c>
      <c r="IV105" s="429" t="str">
        <f t="shared" si="392"/>
        <v>-</v>
      </c>
      <c r="IW105" s="429" t="str">
        <f t="shared" si="393"/>
        <v>-</v>
      </c>
      <c r="IX105" s="430" t="str">
        <f t="shared" si="394"/>
        <v>-</v>
      </c>
      <c r="IY105" s="450"/>
      <c r="IZ105" s="450"/>
      <c r="JA105" s="428" t="str">
        <f t="shared" si="395"/>
        <v>-</v>
      </c>
      <c r="JB105" s="429" t="str">
        <f t="shared" si="396"/>
        <v>-</v>
      </c>
      <c r="JC105" s="429" t="str">
        <f t="shared" si="397"/>
        <v>-</v>
      </c>
      <c r="JD105" s="429" t="str">
        <f t="shared" si="398"/>
        <v>-</v>
      </c>
      <c r="JE105" s="429" t="str">
        <f t="shared" si="399"/>
        <v>-</v>
      </c>
      <c r="JF105" s="430" t="str">
        <f t="shared" si="400"/>
        <v>-</v>
      </c>
      <c r="JG105" s="450"/>
      <c r="JH105" s="450"/>
      <c r="JI105" s="428" t="str">
        <f t="shared" si="401"/>
        <v>-</v>
      </c>
      <c r="JJ105" s="429" t="str">
        <f t="shared" si="402"/>
        <v>-</v>
      </c>
      <c r="JK105" s="429" t="str">
        <f t="shared" si="403"/>
        <v>-</v>
      </c>
      <c r="JL105" s="429" t="str">
        <f t="shared" si="404"/>
        <v>-</v>
      </c>
      <c r="JM105" s="429" t="str">
        <f t="shared" si="405"/>
        <v>-</v>
      </c>
      <c r="JN105" s="430" t="str">
        <f t="shared" si="406"/>
        <v>-</v>
      </c>
      <c r="JO105" s="450"/>
      <c r="JP105" s="450"/>
      <c r="JQ105" s="428" t="str">
        <f t="shared" si="407"/>
        <v>-</v>
      </c>
      <c r="JR105" s="429" t="str">
        <f t="shared" si="408"/>
        <v>-</v>
      </c>
      <c r="JS105" s="429" t="str">
        <f t="shared" si="409"/>
        <v>-</v>
      </c>
      <c r="JT105" s="429" t="str">
        <f t="shared" si="410"/>
        <v>-</v>
      </c>
      <c r="JU105" s="429" t="str">
        <f t="shared" si="411"/>
        <v>-</v>
      </c>
      <c r="JV105" s="430" t="str">
        <f t="shared" si="412"/>
        <v>-</v>
      </c>
      <c r="JW105" s="450"/>
      <c r="JX105" s="450"/>
      <c r="JY105" s="428" t="str">
        <f t="shared" si="413"/>
        <v>-</v>
      </c>
      <c r="JZ105" s="429" t="str">
        <f t="shared" si="414"/>
        <v>-</v>
      </c>
      <c r="KA105" s="430" t="str">
        <f t="shared" si="415"/>
        <v>-</v>
      </c>
      <c r="KB105" s="172"/>
      <c r="KC105" s="355"/>
      <c r="KD105" s="355"/>
      <c r="KE105" s="355"/>
      <c r="KF105" s="355"/>
      <c r="KG105" s="355"/>
      <c r="KH105" s="355"/>
      <c r="KI105" s="358"/>
      <c r="KJ105" s="358"/>
      <c r="KK105" s="358"/>
      <c r="KL105" s="358"/>
      <c r="KM105" s="358"/>
      <c r="KN105" s="358"/>
      <c r="KO105" s="358"/>
      <c r="KP105" s="358"/>
      <c r="KQ105" s="358"/>
      <c r="KR105" s="358"/>
      <c r="KS105" s="358"/>
      <c r="KT105" s="358"/>
      <c r="KU105" s="358"/>
      <c r="KV105" s="358"/>
      <c r="KW105" s="358"/>
      <c r="KX105" s="358"/>
      <c r="KY105" s="358"/>
      <c r="KZ105" s="358"/>
      <c r="LA105" s="358"/>
      <c r="LB105" s="358"/>
      <c r="LC105" s="358"/>
      <c r="LD105" s="358"/>
      <c r="LE105" s="358"/>
      <c r="LF105" s="358"/>
      <c r="LG105" s="358"/>
      <c r="LH105" s="358"/>
      <c r="LI105" s="358"/>
      <c r="LJ105" s="358"/>
      <c r="LK105" s="358"/>
      <c r="LL105" s="358"/>
      <c r="LM105" s="358"/>
      <c r="LN105" s="358"/>
      <c r="LO105" s="358"/>
      <c r="LP105" s="358"/>
      <c r="LQ105" s="358"/>
      <c r="LR105" s="358"/>
      <c r="LS105" s="344"/>
      <c r="LT105" s="344"/>
      <c r="LU105" s="344"/>
      <c r="LV105" s="344"/>
      <c r="LW105" s="344"/>
      <c r="LX105" s="344"/>
      <c r="LY105" s="358"/>
      <c r="LZ105" s="358"/>
      <c r="MA105" s="405"/>
    </row>
    <row r="106" spans="1:339" x14ac:dyDescent="0.2">
      <c r="A106" s="310" t="s">
        <v>320</v>
      </c>
      <c r="B106" s="172">
        <v>0</v>
      </c>
      <c r="C106" s="172">
        <v>0</v>
      </c>
      <c r="D106" s="172" t="s">
        <v>339</v>
      </c>
      <c r="E106" s="172"/>
      <c r="F106" s="173"/>
      <c r="G106" s="218" t="s">
        <v>143</v>
      </c>
      <c r="H106" s="348"/>
      <c r="I106" s="349"/>
      <c r="J106" s="362"/>
      <c r="K106" s="362"/>
      <c r="L106" s="362"/>
      <c r="M106" s="362"/>
      <c r="N106" s="362"/>
      <c r="O106" s="363"/>
      <c r="P106" s="388"/>
      <c r="Q106" s="389"/>
      <c r="R106" s="362"/>
      <c r="S106" s="362"/>
      <c r="T106" s="362"/>
      <c r="U106" s="362"/>
      <c r="V106" s="362"/>
      <c r="W106" s="363"/>
      <c r="X106" s="388"/>
      <c r="Y106" s="389"/>
      <c r="Z106" s="362"/>
      <c r="AA106" s="362"/>
      <c r="AB106" s="362"/>
      <c r="AC106" s="362"/>
      <c r="AD106" s="362"/>
      <c r="AE106" s="363"/>
      <c r="AF106" s="388"/>
      <c r="AG106" s="389"/>
      <c r="AH106" s="362"/>
      <c r="AI106" s="362"/>
      <c r="AJ106" s="362"/>
      <c r="AK106" s="362"/>
      <c r="AL106" s="362"/>
      <c r="AM106" s="363"/>
      <c r="AN106" s="388"/>
      <c r="AO106" s="389"/>
      <c r="AP106" s="362"/>
      <c r="AQ106" s="362"/>
      <c r="AR106" s="362"/>
      <c r="AS106" s="362"/>
      <c r="AT106" s="362"/>
      <c r="AU106" s="363"/>
      <c r="AV106" s="388"/>
      <c r="AW106" s="389"/>
      <c r="AX106" s="220"/>
      <c r="AY106" s="220"/>
      <c r="AZ106" s="220"/>
      <c r="BA106" s="220"/>
      <c r="BB106" s="220"/>
      <c r="BC106" s="221"/>
      <c r="BD106" s="388"/>
      <c r="BE106" s="389"/>
      <c r="BF106" s="396"/>
      <c r="BG106" s="396"/>
      <c r="BH106" s="396"/>
      <c r="BI106" s="396"/>
      <c r="BJ106" s="396"/>
      <c r="BK106" s="397"/>
      <c r="BL106" s="388"/>
      <c r="BM106" s="349"/>
      <c r="BN106" s="349"/>
      <c r="BO106" s="349"/>
      <c r="BP106" s="349"/>
      <c r="BQ106" s="349"/>
      <c r="BR106" s="349"/>
      <c r="BS106" s="481"/>
      <c r="BT106" s="388"/>
      <c r="BU106" s="389"/>
      <c r="BV106" s="396"/>
      <c r="BW106" s="396"/>
      <c r="BX106" s="397"/>
      <c r="BY106" s="216">
        <v>265701</v>
      </c>
      <c r="BZ106" s="208">
        <v>276617</v>
      </c>
      <c r="CA106" s="208">
        <v>542318</v>
      </c>
      <c r="CB106" s="208">
        <v>276240</v>
      </c>
      <c r="CC106" s="208">
        <v>287509</v>
      </c>
      <c r="CD106" s="284">
        <v>563749</v>
      </c>
      <c r="CE106" s="282"/>
      <c r="CF106" s="282"/>
      <c r="CG106" s="226" t="str">
        <f t="shared" si="416"/>
        <v>-</v>
      </c>
      <c r="CH106" s="227" t="str">
        <f t="shared" si="417"/>
        <v>-</v>
      </c>
      <c r="CI106" s="227" t="str">
        <f t="shared" si="418"/>
        <v>-</v>
      </c>
      <c r="CJ106" s="227" t="str">
        <f t="shared" si="419"/>
        <v>-</v>
      </c>
      <c r="CK106" s="227" t="str">
        <f t="shared" si="420"/>
        <v>-</v>
      </c>
      <c r="CL106" s="228" t="str">
        <f t="shared" si="421"/>
        <v>-</v>
      </c>
      <c r="CM106" s="282"/>
      <c r="CN106" s="282"/>
      <c r="CO106" s="226" t="str">
        <f t="shared" si="422"/>
        <v>-</v>
      </c>
      <c r="CP106" s="227" t="str">
        <f t="shared" si="423"/>
        <v>-</v>
      </c>
      <c r="CQ106" s="227" t="str">
        <f t="shared" si="424"/>
        <v>-</v>
      </c>
      <c r="CR106" s="227" t="str">
        <f t="shared" si="425"/>
        <v>-</v>
      </c>
      <c r="CS106" s="227" t="str">
        <f t="shared" si="426"/>
        <v>-</v>
      </c>
      <c r="CT106" s="228" t="str">
        <f t="shared" si="427"/>
        <v>-</v>
      </c>
      <c r="CU106" s="282"/>
      <c r="CV106" s="282"/>
      <c r="CW106" s="292" t="str">
        <f t="shared" si="428"/>
        <v>-</v>
      </c>
      <c r="CX106" s="234" t="str">
        <f t="shared" si="429"/>
        <v>-</v>
      </c>
      <c r="CY106" s="234" t="str">
        <f t="shared" si="430"/>
        <v>-</v>
      </c>
      <c r="CZ106" s="234" t="str">
        <f t="shared" si="431"/>
        <v>-</v>
      </c>
      <c r="DA106" s="234" t="str">
        <f t="shared" si="432"/>
        <v>-</v>
      </c>
      <c r="DB106" s="235" t="str">
        <f t="shared" si="433"/>
        <v>-</v>
      </c>
      <c r="DC106" s="282"/>
      <c r="DD106" s="282"/>
      <c r="DE106" s="226" t="str">
        <f t="shared" si="434"/>
        <v>-</v>
      </c>
      <c r="DF106" s="227" t="str">
        <f t="shared" si="435"/>
        <v>-</v>
      </c>
      <c r="DG106" s="227" t="str">
        <f t="shared" si="436"/>
        <v>-</v>
      </c>
      <c r="DH106" s="227" t="str">
        <f t="shared" si="437"/>
        <v>-</v>
      </c>
      <c r="DI106" s="227" t="str">
        <f t="shared" si="438"/>
        <v>-</v>
      </c>
      <c r="DJ106" s="228" t="str">
        <f t="shared" si="439"/>
        <v>-</v>
      </c>
      <c r="DK106" s="282"/>
      <c r="DL106" s="282"/>
      <c r="DM106" s="226" t="str">
        <f t="shared" si="440"/>
        <v>-</v>
      </c>
      <c r="DN106" s="227" t="str">
        <f t="shared" si="441"/>
        <v>-</v>
      </c>
      <c r="DO106" s="227" t="str">
        <f t="shared" si="442"/>
        <v>-</v>
      </c>
      <c r="DP106" s="227" t="str">
        <f t="shared" si="443"/>
        <v>-</v>
      </c>
      <c r="DQ106" s="227" t="str">
        <f t="shared" si="444"/>
        <v>-</v>
      </c>
      <c r="DR106" s="228" t="str">
        <f t="shared" si="445"/>
        <v>-</v>
      </c>
      <c r="DS106" s="282"/>
      <c r="DT106" s="282"/>
      <c r="DU106" s="226" t="str">
        <f t="shared" si="446"/>
        <v>-</v>
      </c>
      <c r="DV106" s="227" t="str">
        <f t="shared" si="447"/>
        <v>-</v>
      </c>
      <c r="DW106" s="227" t="str">
        <f t="shared" si="448"/>
        <v>-</v>
      </c>
      <c r="DX106" s="227" t="str">
        <f t="shared" si="449"/>
        <v>-</v>
      </c>
      <c r="DY106" s="227" t="str">
        <f t="shared" si="450"/>
        <v>-</v>
      </c>
      <c r="DZ106" s="228" t="str">
        <f t="shared" si="451"/>
        <v>-</v>
      </c>
      <c r="EA106" s="282"/>
      <c r="EB106" s="282"/>
      <c r="EC106" s="226" t="str">
        <f t="shared" si="452"/>
        <v>-</v>
      </c>
      <c r="ED106" s="227" t="str">
        <f t="shared" si="453"/>
        <v>-</v>
      </c>
      <c r="EE106" s="227" t="str">
        <f t="shared" si="454"/>
        <v>-</v>
      </c>
      <c r="EF106" s="227" t="str">
        <f t="shared" si="455"/>
        <v>-</v>
      </c>
      <c r="EG106" s="227" t="str">
        <f t="shared" si="456"/>
        <v>-</v>
      </c>
      <c r="EH106" s="228" t="str">
        <f t="shared" si="457"/>
        <v>-</v>
      </c>
      <c r="EI106" s="282"/>
      <c r="EJ106" s="282"/>
      <c r="EK106" s="226" t="str">
        <f t="shared" si="458"/>
        <v>-</v>
      </c>
      <c r="EL106" s="227" t="str">
        <f t="shared" si="459"/>
        <v>-</v>
      </c>
      <c r="EM106" s="227" t="str">
        <f t="shared" si="460"/>
        <v>-</v>
      </c>
      <c r="EN106" s="227" t="str">
        <f t="shared" si="461"/>
        <v>-</v>
      </c>
      <c r="EO106" s="227" t="str">
        <f t="shared" si="462"/>
        <v>-</v>
      </c>
      <c r="EP106" s="228" t="str">
        <f t="shared" si="463"/>
        <v>-</v>
      </c>
      <c r="EQ106" s="282"/>
      <c r="ER106" s="282"/>
      <c r="ES106" s="226" t="str">
        <f t="shared" si="464"/>
        <v>-</v>
      </c>
      <c r="ET106" s="227" t="str">
        <f t="shared" si="465"/>
        <v>-</v>
      </c>
      <c r="EU106" s="228" t="str">
        <f t="shared" si="466"/>
        <v>-</v>
      </c>
      <c r="EV106" s="282"/>
      <c r="EW106" s="282"/>
      <c r="EX106" s="301" t="str">
        <f t="shared" si="467"/>
        <v>-</v>
      </c>
      <c r="EY106" s="259" t="str">
        <f t="shared" si="468"/>
        <v>-</v>
      </c>
      <c r="EZ106" s="259" t="str">
        <f t="shared" si="469"/>
        <v>-</v>
      </c>
      <c r="FA106" s="259" t="str">
        <f t="shared" si="470"/>
        <v>-</v>
      </c>
      <c r="FB106" s="259" t="str">
        <f t="shared" si="471"/>
        <v>-</v>
      </c>
      <c r="FC106" s="260" t="str">
        <f t="shared" si="472"/>
        <v>-</v>
      </c>
      <c r="FD106" s="282"/>
      <c r="FE106" s="282"/>
      <c r="FF106" s="301" t="str">
        <f t="shared" si="473"/>
        <v>-</v>
      </c>
      <c r="FG106" s="259" t="str">
        <f t="shared" si="474"/>
        <v>-</v>
      </c>
      <c r="FH106" s="259" t="str">
        <f t="shared" si="475"/>
        <v>-</v>
      </c>
      <c r="FI106" s="259" t="str">
        <f t="shared" si="476"/>
        <v>-</v>
      </c>
      <c r="FJ106" s="259" t="str">
        <f t="shared" si="477"/>
        <v>-</v>
      </c>
      <c r="FK106" s="260" t="str">
        <f t="shared" si="478"/>
        <v>-</v>
      </c>
      <c r="FL106" s="282"/>
      <c r="FM106" s="282"/>
      <c r="FN106" s="301" t="str">
        <f t="shared" si="479"/>
        <v>-</v>
      </c>
      <c r="FO106" s="259" t="str">
        <f t="shared" si="480"/>
        <v>-</v>
      </c>
      <c r="FP106" s="259" t="str">
        <f t="shared" si="481"/>
        <v>-</v>
      </c>
      <c r="FQ106" s="259" t="str">
        <f t="shared" si="482"/>
        <v>-</v>
      </c>
      <c r="FR106" s="259" t="str">
        <f t="shared" si="483"/>
        <v>-</v>
      </c>
      <c r="FS106" s="260" t="str">
        <f t="shared" si="484"/>
        <v>-</v>
      </c>
      <c r="FT106" s="282"/>
      <c r="FU106" s="282"/>
      <c r="FV106" s="301" t="str">
        <f t="shared" si="485"/>
        <v>-</v>
      </c>
      <c r="FW106" s="259" t="str">
        <f t="shared" si="486"/>
        <v>-</v>
      </c>
      <c r="FX106" s="259" t="str">
        <f t="shared" si="487"/>
        <v>-</v>
      </c>
      <c r="FY106" s="259" t="str">
        <f t="shared" si="488"/>
        <v>-</v>
      </c>
      <c r="FZ106" s="259" t="str">
        <f t="shared" si="489"/>
        <v>-</v>
      </c>
      <c r="GA106" s="260" t="str">
        <f t="shared" si="490"/>
        <v>-</v>
      </c>
      <c r="GB106" s="282"/>
      <c r="GC106" s="282"/>
      <c r="GD106" s="301" t="str">
        <f t="shared" si="491"/>
        <v>-</v>
      </c>
      <c r="GE106" s="259" t="str">
        <f t="shared" si="492"/>
        <v>-</v>
      </c>
      <c r="GF106" s="259" t="str">
        <f t="shared" si="493"/>
        <v>-</v>
      </c>
      <c r="GG106" s="259" t="str">
        <f t="shared" si="494"/>
        <v>-</v>
      </c>
      <c r="GH106" s="259" t="str">
        <f t="shared" si="495"/>
        <v>-</v>
      </c>
      <c r="GI106" s="260" t="str">
        <f t="shared" si="496"/>
        <v>-</v>
      </c>
      <c r="GJ106" s="282"/>
      <c r="GK106" s="282"/>
      <c r="GL106" s="301" t="str">
        <f t="shared" si="497"/>
        <v>-</v>
      </c>
      <c r="GM106" s="259" t="str">
        <f t="shared" si="498"/>
        <v>-</v>
      </c>
      <c r="GN106" s="259" t="str">
        <f t="shared" si="499"/>
        <v>-</v>
      </c>
      <c r="GO106" s="259" t="str">
        <f t="shared" si="500"/>
        <v>-</v>
      </c>
      <c r="GP106" s="259" t="str">
        <f t="shared" si="501"/>
        <v>-</v>
      </c>
      <c r="GQ106" s="260" t="str">
        <f t="shared" si="502"/>
        <v>-</v>
      </c>
      <c r="GR106" s="282"/>
      <c r="GS106" s="282"/>
      <c r="GT106" s="301" t="str">
        <f t="shared" si="503"/>
        <v>-</v>
      </c>
      <c r="GU106" s="259" t="str">
        <f t="shared" si="504"/>
        <v>-</v>
      </c>
      <c r="GV106" s="259" t="str">
        <f t="shared" si="505"/>
        <v>-</v>
      </c>
      <c r="GW106" s="259" t="str">
        <f t="shared" si="506"/>
        <v>-</v>
      </c>
      <c r="GX106" s="259" t="str">
        <f t="shared" si="507"/>
        <v>-</v>
      </c>
      <c r="GY106" s="260" t="str">
        <f t="shared" si="508"/>
        <v>-</v>
      </c>
      <c r="GZ106" s="282"/>
      <c r="HA106" s="282"/>
      <c r="HB106" s="301" t="str">
        <f t="shared" si="509"/>
        <v>-</v>
      </c>
      <c r="HC106" s="259" t="str">
        <f t="shared" si="510"/>
        <v>-</v>
      </c>
      <c r="HD106" s="259" t="str">
        <f t="shared" si="511"/>
        <v>-</v>
      </c>
      <c r="HE106" s="259" t="str">
        <f t="shared" si="512"/>
        <v>-</v>
      </c>
      <c r="HF106" s="259" t="str">
        <f t="shared" si="513"/>
        <v>-</v>
      </c>
      <c r="HG106" s="260" t="str">
        <f t="shared" si="514"/>
        <v>-</v>
      </c>
      <c r="HH106" s="282"/>
      <c r="HI106" s="282"/>
      <c r="HJ106" s="301" t="str">
        <f t="shared" si="515"/>
        <v>-</v>
      </c>
      <c r="HK106" s="259" t="str">
        <f t="shared" si="516"/>
        <v>-</v>
      </c>
      <c r="HL106" s="260" t="str">
        <f t="shared" si="517"/>
        <v>-</v>
      </c>
      <c r="HM106" s="428" t="str">
        <f t="shared" si="365"/>
        <v>-</v>
      </c>
      <c r="HN106" s="429" t="str">
        <f t="shared" si="366"/>
        <v>-</v>
      </c>
      <c r="HO106" s="429" t="str">
        <f t="shared" si="367"/>
        <v>-</v>
      </c>
      <c r="HP106" s="429" t="str">
        <f t="shared" si="368"/>
        <v>-</v>
      </c>
      <c r="HQ106" s="429" t="str">
        <f t="shared" si="369"/>
        <v>-</v>
      </c>
      <c r="HR106" s="430" t="str">
        <f t="shared" si="370"/>
        <v>-</v>
      </c>
      <c r="HS106" s="450"/>
      <c r="HT106" s="450"/>
      <c r="HU106" s="428" t="str">
        <f t="shared" si="371"/>
        <v>-</v>
      </c>
      <c r="HV106" s="429" t="str">
        <f t="shared" si="372"/>
        <v>-</v>
      </c>
      <c r="HW106" s="429" t="str">
        <f t="shared" si="373"/>
        <v>-</v>
      </c>
      <c r="HX106" s="429" t="str">
        <f t="shared" si="374"/>
        <v>-</v>
      </c>
      <c r="HY106" s="429" t="str">
        <f t="shared" si="375"/>
        <v>-</v>
      </c>
      <c r="HZ106" s="430" t="str">
        <f t="shared" si="376"/>
        <v>-</v>
      </c>
      <c r="IA106" s="450"/>
      <c r="IB106" s="450"/>
      <c r="IC106" s="428" t="str">
        <f t="shared" si="377"/>
        <v>-</v>
      </c>
      <c r="ID106" s="429" t="str">
        <f t="shared" si="378"/>
        <v>-</v>
      </c>
      <c r="IE106" s="429" t="str">
        <f t="shared" si="379"/>
        <v>-</v>
      </c>
      <c r="IF106" s="429" t="str">
        <f t="shared" si="380"/>
        <v>-</v>
      </c>
      <c r="IG106" s="429" t="str">
        <f t="shared" si="381"/>
        <v>-</v>
      </c>
      <c r="IH106" s="430" t="str">
        <f t="shared" si="382"/>
        <v>-</v>
      </c>
      <c r="II106" s="450"/>
      <c r="IJ106" s="450"/>
      <c r="IK106" s="428" t="str">
        <f t="shared" si="383"/>
        <v>-</v>
      </c>
      <c r="IL106" s="429" t="str">
        <f t="shared" si="384"/>
        <v>-</v>
      </c>
      <c r="IM106" s="429" t="str">
        <f t="shared" si="385"/>
        <v>-</v>
      </c>
      <c r="IN106" s="429" t="str">
        <f t="shared" si="386"/>
        <v>-</v>
      </c>
      <c r="IO106" s="429" t="str">
        <f t="shared" si="387"/>
        <v>-</v>
      </c>
      <c r="IP106" s="430" t="str">
        <f t="shared" si="388"/>
        <v>-</v>
      </c>
      <c r="IQ106" s="450"/>
      <c r="IR106" s="450"/>
      <c r="IS106" s="428" t="str">
        <f t="shared" si="389"/>
        <v>-</v>
      </c>
      <c r="IT106" s="429" t="str">
        <f t="shared" si="390"/>
        <v>-</v>
      </c>
      <c r="IU106" s="429" t="str">
        <f t="shared" si="391"/>
        <v>-</v>
      </c>
      <c r="IV106" s="429" t="str">
        <f t="shared" si="392"/>
        <v>-</v>
      </c>
      <c r="IW106" s="429" t="str">
        <f t="shared" si="393"/>
        <v>-</v>
      </c>
      <c r="IX106" s="430" t="str">
        <f t="shared" si="394"/>
        <v>-</v>
      </c>
      <c r="IY106" s="450"/>
      <c r="IZ106" s="450"/>
      <c r="JA106" s="428" t="str">
        <f t="shared" si="395"/>
        <v>-</v>
      </c>
      <c r="JB106" s="429" t="str">
        <f t="shared" si="396"/>
        <v>-</v>
      </c>
      <c r="JC106" s="429" t="str">
        <f t="shared" si="397"/>
        <v>-</v>
      </c>
      <c r="JD106" s="429" t="str">
        <f t="shared" si="398"/>
        <v>-</v>
      </c>
      <c r="JE106" s="429" t="str">
        <f t="shared" si="399"/>
        <v>-</v>
      </c>
      <c r="JF106" s="430" t="str">
        <f t="shared" si="400"/>
        <v>-</v>
      </c>
      <c r="JG106" s="450"/>
      <c r="JH106" s="450"/>
      <c r="JI106" s="428" t="str">
        <f t="shared" si="401"/>
        <v>-</v>
      </c>
      <c r="JJ106" s="429" t="str">
        <f t="shared" si="402"/>
        <v>-</v>
      </c>
      <c r="JK106" s="429" t="str">
        <f t="shared" si="403"/>
        <v>-</v>
      </c>
      <c r="JL106" s="429" t="str">
        <f t="shared" si="404"/>
        <v>-</v>
      </c>
      <c r="JM106" s="429" t="str">
        <f t="shared" si="405"/>
        <v>-</v>
      </c>
      <c r="JN106" s="430" t="str">
        <f t="shared" si="406"/>
        <v>-</v>
      </c>
      <c r="JO106" s="450"/>
      <c r="JP106" s="450"/>
      <c r="JQ106" s="428" t="str">
        <f t="shared" si="407"/>
        <v>-</v>
      </c>
      <c r="JR106" s="429" t="str">
        <f t="shared" si="408"/>
        <v>-</v>
      </c>
      <c r="JS106" s="429" t="str">
        <f t="shared" si="409"/>
        <v>-</v>
      </c>
      <c r="JT106" s="429" t="str">
        <f t="shared" si="410"/>
        <v>-</v>
      </c>
      <c r="JU106" s="429" t="str">
        <f t="shared" si="411"/>
        <v>-</v>
      </c>
      <c r="JV106" s="430" t="str">
        <f t="shared" si="412"/>
        <v>-</v>
      </c>
      <c r="JW106" s="450"/>
      <c r="JX106" s="450"/>
      <c r="JY106" s="428" t="str">
        <f t="shared" si="413"/>
        <v>-</v>
      </c>
      <c r="JZ106" s="429" t="str">
        <f t="shared" si="414"/>
        <v>-</v>
      </c>
      <c r="KA106" s="430" t="str">
        <f t="shared" si="415"/>
        <v>-</v>
      </c>
      <c r="KB106" s="172"/>
      <c r="KC106" s="355"/>
      <c r="KD106" s="355"/>
      <c r="KE106" s="355"/>
      <c r="KF106" s="355"/>
      <c r="KG106" s="355"/>
      <c r="KH106" s="355"/>
      <c r="KI106" s="358"/>
      <c r="KJ106" s="358"/>
      <c r="KK106" s="358"/>
      <c r="KL106" s="358"/>
      <c r="KM106" s="358"/>
      <c r="KN106" s="358"/>
      <c r="KO106" s="358"/>
      <c r="KP106" s="358"/>
      <c r="KQ106" s="358"/>
      <c r="KR106" s="358"/>
      <c r="KS106" s="358"/>
      <c r="KT106" s="358"/>
      <c r="KU106" s="358"/>
      <c r="KV106" s="358"/>
      <c r="KW106" s="358"/>
      <c r="KX106" s="358"/>
      <c r="KY106" s="358"/>
      <c r="KZ106" s="358"/>
      <c r="LA106" s="358"/>
      <c r="LB106" s="358"/>
      <c r="LC106" s="358"/>
      <c r="LD106" s="358"/>
      <c r="LE106" s="358"/>
      <c r="LF106" s="358"/>
      <c r="LG106" s="358"/>
      <c r="LH106" s="358"/>
      <c r="LI106" s="358"/>
      <c r="LJ106" s="358"/>
      <c r="LK106" s="358"/>
      <c r="LL106" s="358"/>
      <c r="LM106" s="358"/>
      <c r="LN106" s="358"/>
      <c r="LO106" s="358"/>
      <c r="LP106" s="358"/>
      <c r="LQ106" s="358"/>
      <c r="LR106" s="358"/>
      <c r="LS106" s="344"/>
      <c r="LT106" s="344"/>
      <c r="LU106" s="344"/>
      <c r="LV106" s="344"/>
      <c r="LW106" s="344"/>
      <c r="LX106" s="344"/>
      <c r="LY106" s="358"/>
      <c r="LZ106" s="358"/>
      <c r="MA106" s="405"/>
    </row>
    <row r="107" spans="1:339" x14ac:dyDescent="0.2">
      <c r="A107" s="310" t="s">
        <v>320</v>
      </c>
      <c r="B107" s="172">
        <v>0</v>
      </c>
      <c r="C107" s="172">
        <v>0</v>
      </c>
      <c r="D107" s="172" t="s">
        <v>322</v>
      </c>
      <c r="E107" s="172"/>
      <c r="F107" s="173"/>
      <c r="G107" s="218" t="s">
        <v>154</v>
      </c>
      <c r="H107" s="350"/>
      <c r="I107" s="351"/>
      <c r="J107" s="364"/>
      <c r="K107" s="364"/>
      <c r="L107" s="364"/>
      <c r="M107" s="364"/>
      <c r="N107" s="364"/>
      <c r="O107" s="365"/>
      <c r="P107" s="390"/>
      <c r="Q107" s="391"/>
      <c r="R107" s="364"/>
      <c r="S107" s="364"/>
      <c r="T107" s="364"/>
      <c r="U107" s="364"/>
      <c r="V107" s="364"/>
      <c r="W107" s="365"/>
      <c r="X107" s="390"/>
      <c r="Y107" s="391"/>
      <c r="Z107" s="364"/>
      <c r="AA107" s="364"/>
      <c r="AB107" s="364"/>
      <c r="AC107" s="364"/>
      <c r="AD107" s="364"/>
      <c r="AE107" s="365"/>
      <c r="AF107" s="390"/>
      <c r="AG107" s="391"/>
      <c r="AH107" s="364"/>
      <c r="AI107" s="364"/>
      <c r="AJ107" s="364"/>
      <c r="AK107" s="364"/>
      <c r="AL107" s="364"/>
      <c r="AM107" s="365"/>
      <c r="AN107" s="390"/>
      <c r="AO107" s="391"/>
      <c r="AP107" s="364"/>
      <c r="AQ107" s="364"/>
      <c r="AR107" s="364"/>
      <c r="AS107" s="364"/>
      <c r="AT107" s="364"/>
      <c r="AU107" s="365"/>
      <c r="AV107" s="390"/>
      <c r="AW107" s="391"/>
      <c r="AX107" s="222"/>
      <c r="AY107" s="222"/>
      <c r="AZ107" s="222"/>
      <c r="BA107" s="222"/>
      <c r="BB107" s="222"/>
      <c r="BC107" s="223"/>
      <c r="BD107" s="390"/>
      <c r="BE107" s="391"/>
      <c r="BF107" s="398"/>
      <c r="BG107" s="398"/>
      <c r="BH107" s="398"/>
      <c r="BI107" s="398"/>
      <c r="BJ107" s="398"/>
      <c r="BK107" s="399"/>
      <c r="BL107" s="390"/>
      <c r="BM107" s="482"/>
      <c r="BN107" s="482"/>
      <c r="BO107" s="482"/>
      <c r="BP107" s="482"/>
      <c r="BQ107" s="482"/>
      <c r="BR107" s="482"/>
      <c r="BS107" s="483"/>
      <c r="BT107" s="390"/>
      <c r="BU107" s="391"/>
      <c r="BV107" s="398"/>
      <c r="BW107" s="398"/>
      <c r="BX107" s="399"/>
      <c r="BY107" s="216"/>
      <c r="BZ107" s="208"/>
      <c r="CA107" s="208"/>
      <c r="CB107" s="208"/>
      <c r="CC107" s="208"/>
      <c r="CD107" s="284"/>
      <c r="CE107" s="282"/>
      <c r="CF107" s="282"/>
      <c r="CG107" s="226" t="str">
        <f t="shared" si="416"/>
        <v>-</v>
      </c>
      <c r="CH107" s="227" t="str">
        <f t="shared" si="417"/>
        <v>-</v>
      </c>
      <c r="CI107" s="227" t="str">
        <f t="shared" si="418"/>
        <v>-</v>
      </c>
      <c r="CJ107" s="227" t="str">
        <f t="shared" si="419"/>
        <v>-</v>
      </c>
      <c r="CK107" s="227" t="str">
        <f t="shared" si="420"/>
        <v>-</v>
      </c>
      <c r="CL107" s="228" t="str">
        <f t="shared" si="421"/>
        <v>-</v>
      </c>
      <c r="CM107" s="282"/>
      <c r="CN107" s="282"/>
      <c r="CO107" s="226" t="str">
        <f t="shared" si="422"/>
        <v>-</v>
      </c>
      <c r="CP107" s="227" t="str">
        <f t="shared" si="423"/>
        <v>-</v>
      </c>
      <c r="CQ107" s="227" t="str">
        <f t="shared" si="424"/>
        <v>-</v>
      </c>
      <c r="CR107" s="227" t="str">
        <f t="shared" si="425"/>
        <v>-</v>
      </c>
      <c r="CS107" s="227" t="str">
        <f t="shared" si="426"/>
        <v>-</v>
      </c>
      <c r="CT107" s="228" t="str">
        <f t="shared" si="427"/>
        <v>-</v>
      </c>
      <c r="CU107" s="282"/>
      <c r="CV107" s="282"/>
      <c r="CW107" s="292" t="str">
        <f t="shared" si="428"/>
        <v>-</v>
      </c>
      <c r="CX107" s="234" t="str">
        <f t="shared" si="429"/>
        <v>-</v>
      </c>
      <c r="CY107" s="234" t="str">
        <f t="shared" si="430"/>
        <v>-</v>
      </c>
      <c r="CZ107" s="234" t="str">
        <f t="shared" si="431"/>
        <v>-</v>
      </c>
      <c r="DA107" s="234" t="str">
        <f t="shared" si="432"/>
        <v>-</v>
      </c>
      <c r="DB107" s="235" t="str">
        <f t="shared" si="433"/>
        <v>-</v>
      </c>
      <c r="DC107" s="282"/>
      <c r="DD107" s="282"/>
      <c r="DE107" s="226" t="str">
        <f t="shared" si="434"/>
        <v>-</v>
      </c>
      <c r="DF107" s="227" t="str">
        <f t="shared" si="435"/>
        <v>-</v>
      </c>
      <c r="DG107" s="227" t="str">
        <f t="shared" si="436"/>
        <v>-</v>
      </c>
      <c r="DH107" s="227" t="str">
        <f t="shared" si="437"/>
        <v>-</v>
      </c>
      <c r="DI107" s="227" t="str">
        <f t="shared" si="438"/>
        <v>-</v>
      </c>
      <c r="DJ107" s="228" t="str">
        <f t="shared" si="439"/>
        <v>-</v>
      </c>
      <c r="DK107" s="282"/>
      <c r="DL107" s="282"/>
      <c r="DM107" s="226" t="str">
        <f t="shared" si="440"/>
        <v>-</v>
      </c>
      <c r="DN107" s="227" t="str">
        <f t="shared" si="441"/>
        <v>-</v>
      </c>
      <c r="DO107" s="227" t="str">
        <f t="shared" si="442"/>
        <v>-</v>
      </c>
      <c r="DP107" s="227" t="str">
        <f t="shared" si="443"/>
        <v>-</v>
      </c>
      <c r="DQ107" s="227" t="str">
        <f t="shared" si="444"/>
        <v>-</v>
      </c>
      <c r="DR107" s="228" t="str">
        <f t="shared" si="445"/>
        <v>-</v>
      </c>
      <c r="DS107" s="282"/>
      <c r="DT107" s="282"/>
      <c r="DU107" s="226" t="str">
        <f t="shared" si="446"/>
        <v>-</v>
      </c>
      <c r="DV107" s="227" t="str">
        <f t="shared" si="447"/>
        <v>-</v>
      </c>
      <c r="DW107" s="227" t="str">
        <f t="shared" si="448"/>
        <v>-</v>
      </c>
      <c r="DX107" s="227" t="str">
        <f t="shared" si="449"/>
        <v>-</v>
      </c>
      <c r="DY107" s="227" t="str">
        <f t="shared" si="450"/>
        <v>-</v>
      </c>
      <c r="DZ107" s="228" t="str">
        <f t="shared" si="451"/>
        <v>-</v>
      </c>
      <c r="EA107" s="282"/>
      <c r="EB107" s="282"/>
      <c r="EC107" s="226" t="str">
        <f t="shared" si="452"/>
        <v>-</v>
      </c>
      <c r="ED107" s="227" t="str">
        <f t="shared" si="453"/>
        <v>-</v>
      </c>
      <c r="EE107" s="227" t="str">
        <f t="shared" si="454"/>
        <v>-</v>
      </c>
      <c r="EF107" s="227" t="str">
        <f t="shared" si="455"/>
        <v>-</v>
      </c>
      <c r="EG107" s="227" t="str">
        <f t="shared" si="456"/>
        <v>-</v>
      </c>
      <c r="EH107" s="228" t="str">
        <f t="shared" si="457"/>
        <v>-</v>
      </c>
      <c r="EI107" s="282"/>
      <c r="EJ107" s="282"/>
      <c r="EK107" s="226" t="str">
        <f t="shared" si="458"/>
        <v>-</v>
      </c>
      <c r="EL107" s="227" t="str">
        <f t="shared" si="459"/>
        <v>-</v>
      </c>
      <c r="EM107" s="227" t="str">
        <f t="shared" si="460"/>
        <v>-</v>
      </c>
      <c r="EN107" s="227" t="str">
        <f t="shared" si="461"/>
        <v>-</v>
      </c>
      <c r="EO107" s="227" t="str">
        <f t="shared" si="462"/>
        <v>-</v>
      </c>
      <c r="EP107" s="228" t="str">
        <f t="shared" si="463"/>
        <v>-</v>
      </c>
      <c r="EQ107" s="282"/>
      <c r="ER107" s="282"/>
      <c r="ES107" s="226" t="str">
        <f t="shared" si="464"/>
        <v>-</v>
      </c>
      <c r="ET107" s="227" t="str">
        <f t="shared" si="465"/>
        <v>-</v>
      </c>
      <c r="EU107" s="228" t="str">
        <f t="shared" si="466"/>
        <v>-</v>
      </c>
      <c r="EV107" s="282"/>
      <c r="EW107" s="282"/>
      <c r="EX107" s="301" t="str">
        <f t="shared" si="467"/>
        <v>-</v>
      </c>
      <c r="EY107" s="259" t="str">
        <f t="shared" si="468"/>
        <v>-</v>
      </c>
      <c r="EZ107" s="259" t="str">
        <f t="shared" si="469"/>
        <v>-</v>
      </c>
      <c r="FA107" s="259" t="str">
        <f t="shared" si="470"/>
        <v>-</v>
      </c>
      <c r="FB107" s="259" t="str">
        <f t="shared" si="471"/>
        <v>-</v>
      </c>
      <c r="FC107" s="260" t="str">
        <f t="shared" si="472"/>
        <v>-</v>
      </c>
      <c r="FD107" s="282"/>
      <c r="FE107" s="282"/>
      <c r="FF107" s="301" t="str">
        <f t="shared" si="473"/>
        <v>-</v>
      </c>
      <c r="FG107" s="259" t="str">
        <f t="shared" si="474"/>
        <v>-</v>
      </c>
      <c r="FH107" s="259" t="str">
        <f t="shared" si="475"/>
        <v>-</v>
      </c>
      <c r="FI107" s="259" t="str">
        <f t="shared" si="476"/>
        <v>-</v>
      </c>
      <c r="FJ107" s="259" t="str">
        <f t="shared" si="477"/>
        <v>-</v>
      </c>
      <c r="FK107" s="260" t="str">
        <f t="shared" si="478"/>
        <v>-</v>
      </c>
      <c r="FL107" s="282"/>
      <c r="FM107" s="282"/>
      <c r="FN107" s="301" t="str">
        <f t="shared" si="479"/>
        <v>-</v>
      </c>
      <c r="FO107" s="259" t="str">
        <f t="shared" si="480"/>
        <v>-</v>
      </c>
      <c r="FP107" s="259" t="str">
        <f t="shared" si="481"/>
        <v>-</v>
      </c>
      <c r="FQ107" s="259" t="str">
        <f t="shared" si="482"/>
        <v>-</v>
      </c>
      <c r="FR107" s="259" t="str">
        <f t="shared" si="483"/>
        <v>-</v>
      </c>
      <c r="FS107" s="260" t="str">
        <f t="shared" si="484"/>
        <v>-</v>
      </c>
      <c r="FT107" s="282"/>
      <c r="FU107" s="282"/>
      <c r="FV107" s="301" t="str">
        <f t="shared" si="485"/>
        <v>-</v>
      </c>
      <c r="FW107" s="259" t="str">
        <f t="shared" si="486"/>
        <v>-</v>
      </c>
      <c r="FX107" s="259" t="str">
        <f t="shared" si="487"/>
        <v>-</v>
      </c>
      <c r="FY107" s="259" t="str">
        <f t="shared" si="488"/>
        <v>-</v>
      </c>
      <c r="FZ107" s="259" t="str">
        <f t="shared" si="489"/>
        <v>-</v>
      </c>
      <c r="GA107" s="260" t="str">
        <f t="shared" si="490"/>
        <v>-</v>
      </c>
      <c r="GB107" s="282"/>
      <c r="GC107" s="282"/>
      <c r="GD107" s="301" t="str">
        <f t="shared" si="491"/>
        <v>-</v>
      </c>
      <c r="GE107" s="259" t="str">
        <f t="shared" si="492"/>
        <v>-</v>
      </c>
      <c r="GF107" s="259" t="str">
        <f t="shared" si="493"/>
        <v>-</v>
      </c>
      <c r="GG107" s="259" t="str">
        <f t="shared" si="494"/>
        <v>-</v>
      </c>
      <c r="GH107" s="259" t="str">
        <f t="shared" si="495"/>
        <v>-</v>
      </c>
      <c r="GI107" s="260" t="str">
        <f t="shared" si="496"/>
        <v>-</v>
      </c>
      <c r="GJ107" s="282"/>
      <c r="GK107" s="282"/>
      <c r="GL107" s="301" t="str">
        <f t="shared" si="497"/>
        <v>-</v>
      </c>
      <c r="GM107" s="259" t="str">
        <f t="shared" si="498"/>
        <v>-</v>
      </c>
      <c r="GN107" s="259" t="str">
        <f t="shared" si="499"/>
        <v>-</v>
      </c>
      <c r="GO107" s="259" t="str">
        <f t="shared" si="500"/>
        <v>-</v>
      </c>
      <c r="GP107" s="259" t="str">
        <f t="shared" si="501"/>
        <v>-</v>
      </c>
      <c r="GQ107" s="260" t="str">
        <f t="shared" si="502"/>
        <v>-</v>
      </c>
      <c r="GR107" s="282"/>
      <c r="GS107" s="282"/>
      <c r="GT107" s="301" t="str">
        <f t="shared" si="503"/>
        <v>-</v>
      </c>
      <c r="GU107" s="259" t="str">
        <f t="shared" si="504"/>
        <v>-</v>
      </c>
      <c r="GV107" s="259" t="str">
        <f t="shared" si="505"/>
        <v>-</v>
      </c>
      <c r="GW107" s="259" t="str">
        <f t="shared" si="506"/>
        <v>-</v>
      </c>
      <c r="GX107" s="259" t="str">
        <f t="shared" si="507"/>
        <v>-</v>
      </c>
      <c r="GY107" s="260" t="str">
        <f t="shared" si="508"/>
        <v>-</v>
      </c>
      <c r="GZ107" s="282"/>
      <c r="HA107" s="282"/>
      <c r="HB107" s="301" t="str">
        <f t="shared" si="509"/>
        <v>-</v>
      </c>
      <c r="HC107" s="259" t="str">
        <f t="shared" si="510"/>
        <v>-</v>
      </c>
      <c r="HD107" s="259" t="str">
        <f t="shared" si="511"/>
        <v>-</v>
      </c>
      <c r="HE107" s="259" t="str">
        <f t="shared" si="512"/>
        <v>-</v>
      </c>
      <c r="HF107" s="259" t="str">
        <f t="shared" si="513"/>
        <v>-</v>
      </c>
      <c r="HG107" s="260" t="str">
        <f t="shared" si="514"/>
        <v>-</v>
      </c>
      <c r="HH107" s="282"/>
      <c r="HI107" s="282"/>
      <c r="HJ107" s="301" t="str">
        <f t="shared" si="515"/>
        <v>-</v>
      </c>
      <c r="HK107" s="259" t="str">
        <f t="shared" si="516"/>
        <v>-</v>
      </c>
      <c r="HL107" s="260" t="str">
        <f t="shared" si="517"/>
        <v>-</v>
      </c>
      <c r="HM107" s="428" t="str">
        <f t="shared" si="365"/>
        <v>-</v>
      </c>
      <c r="HN107" s="429" t="str">
        <f t="shared" si="366"/>
        <v>-</v>
      </c>
      <c r="HO107" s="429" t="str">
        <f t="shared" si="367"/>
        <v>-</v>
      </c>
      <c r="HP107" s="429" t="str">
        <f t="shared" si="368"/>
        <v>-</v>
      </c>
      <c r="HQ107" s="429" t="str">
        <f t="shared" si="369"/>
        <v>-</v>
      </c>
      <c r="HR107" s="430" t="str">
        <f t="shared" si="370"/>
        <v>-</v>
      </c>
      <c r="HS107" s="450"/>
      <c r="HT107" s="450"/>
      <c r="HU107" s="428" t="str">
        <f t="shared" si="371"/>
        <v>-</v>
      </c>
      <c r="HV107" s="429" t="str">
        <f t="shared" si="372"/>
        <v>-</v>
      </c>
      <c r="HW107" s="429" t="str">
        <f t="shared" si="373"/>
        <v>-</v>
      </c>
      <c r="HX107" s="429" t="str">
        <f t="shared" si="374"/>
        <v>-</v>
      </c>
      <c r="HY107" s="429" t="str">
        <f t="shared" si="375"/>
        <v>-</v>
      </c>
      <c r="HZ107" s="430" t="str">
        <f t="shared" si="376"/>
        <v>-</v>
      </c>
      <c r="IA107" s="450"/>
      <c r="IB107" s="450"/>
      <c r="IC107" s="428" t="str">
        <f t="shared" si="377"/>
        <v>-</v>
      </c>
      <c r="ID107" s="429" t="str">
        <f t="shared" si="378"/>
        <v>-</v>
      </c>
      <c r="IE107" s="429" t="str">
        <f t="shared" si="379"/>
        <v>-</v>
      </c>
      <c r="IF107" s="429" t="str">
        <f t="shared" si="380"/>
        <v>-</v>
      </c>
      <c r="IG107" s="429" t="str">
        <f t="shared" si="381"/>
        <v>-</v>
      </c>
      <c r="IH107" s="430" t="str">
        <f t="shared" si="382"/>
        <v>-</v>
      </c>
      <c r="II107" s="450"/>
      <c r="IJ107" s="450"/>
      <c r="IK107" s="428" t="str">
        <f t="shared" si="383"/>
        <v>-</v>
      </c>
      <c r="IL107" s="429" t="str">
        <f t="shared" si="384"/>
        <v>-</v>
      </c>
      <c r="IM107" s="429" t="str">
        <f t="shared" si="385"/>
        <v>-</v>
      </c>
      <c r="IN107" s="429" t="str">
        <f t="shared" si="386"/>
        <v>-</v>
      </c>
      <c r="IO107" s="429" t="str">
        <f t="shared" si="387"/>
        <v>-</v>
      </c>
      <c r="IP107" s="430" t="str">
        <f t="shared" si="388"/>
        <v>-</v>
      </c>
      <c r="IQ107" s="450"/>
      <c r="IR107" s="450"/>
      <c r="IS107" s="428" t="str">
        <f t="shared" si="389"/>
        <v>-</v>
      </c>
      <c r="IT107" s="429" t="str">
        <f t="shared" si="390"/>
        <v>-</v>
      </c>
      <c r="IU107" s="429" t="str">
        <f t="shared" si="391"/>
        <v>-</v>
      </c>
      <c r="IV107" s="429" t="str">
        <f t="shared" si="392"/>
        <v>-</v>
      </c>
      <c r="IW107" s="429" t="str">
        <f t="shared" si="393"/>
        <v>-</v>
      </c>
      <c r="IX107" s="430" t="str">
        <f t="shared" si="394"/>
        <v>-</v>
      </c>
      <c r="IY107" s="450"/>
      <c r="IZ107" s="450"/>
      <c r="JA107" s="428" t="str">
        <f t="shared" si="395"/>
        <v>-</v>
      </c>
      <c r="JB107" s="429" t="str">
        <f t="shared" si="396"/>
        <v>-</v>
      </c>
      <c r="JC107" s="429" t="str">
        <f t="shared" si="397"/>
        <v>-</v>
      </c>
      <c r="JD107" s="429" t="str">
        <f t="shared" si="398"/>
        <v>-</v>
      </c>
      <c r="JE107" s="429" t="str">
        <f t="shared" si="399"/>
        <v>-</v>
      </c>
      <c r="JF107" s="430" t="str">
        <f t="shared" si="400"/>
        <v>-</v>
      </c>
      <c r="JG107" s="450"/>
      <c r="JH107" s="450"/>
      <c r="JI107" s="428" t="str">
        <f t="shared" si="401"/>
        <v>-</v>
      </c>
      <c r="JJ107" s="429" t="str">
        <f t="shared" si="402"/>
        <v>-</v>
      </c>
      <c r="JK107" s="429" t="str">
        <f t="shared" si="403"/>
        <v>-</v>
      </c>
      <c r="JL107" s="429" t="str">
        <f t="shared" si="404"/>
        <v>-</v>
      </c>
      <c r="JM107" s="429" t="str">
        <f t="shared" si="405"/>
        <v>-</v>
      </c>
      <c r="JN107" s="430" t="str">
        <f t="shared" si="406"/>
        <v>-</v>
      </c>
      <c r="JO107" s="450"/>
      <c r="JP107" s="450"/>
      <c r="JQ107" s="428" t="str">
        <f t="shared" si="407"/>
        <v>-</v>
      </c>
      <c r="JR107" s="429" t="str">
        <f t="shared" si="408"/>
        <v>-</v>
      </c>
      <c r="JS107" s="429" t="str">
        <f t="shared" si="409"/>
        <v>-</v>
      </c>
      <c r="JT107" s="429" t="str">
        <f t="shared" si="410"/>
        <v>-</v>
      </c>
      <c r="JU107" s="429" t="str">
        <f t="shared" si="411"/>
        <v>-</v>
      </c>
      <c r="JV107" s="430" t="str">
        <f t="shared" si="412"/>
        <v>-</v>
      </c>
      <c r="JW107" s="450"/>
      <c r="JX107" s="450"/>
      <c r="JY107" s="428" t="str">
        <f t="shared" si="413"/>
        <v>-</v>
      </c>
      <c r="JZ107" s="429" t="str">
        <f t="shared" si="414"/>
        <v>-</v>
      </c>
      <c r="KA107" s="430" t="str">
        <f t="shared" si="415"/>
        <v>-</v>
      </c>
      <c r="KB107" s="172"/>
      <c r="KC107" s="355"/>
      <c r="KD107" s="355"/>
      <c r="KE107" s="355"/>
      <c r="KF107" s="355"/>
      <c r="KG107" s="355"/>
      <c r="KH107" s="355"/>
      <c r="KI107" s="358"/>
      <c r="KJ107" s="358"/>
      <c r="KK107" s="358"/>
      <c r="KL107" s="358"/>
      <c r="KM107" s="358"/>
      <c r="KN107" s="358"/>
      <c r="KO107" s="358"/>
      <c r="KP107" s="358"/>
      <c r="KQ107" s="358"/>
      <c r="KR107" s="358"/>
      <c r="KS107" s="358"/>
      <c r="KT107" s="358"/>
      <c r="KU107" s="358"/>
      <c r="KV107" s="358"/>
      <c r="KW107" s="358"/>
      <c r="KX107" s="358"/>
      <c r="KY107" s="358"/>
      <c r="KZ107" s="358"/>
      <c r="LA107" s="358"/>
      <c r="LB107" s="358"/>
      <c r="LC107" s="358"/>
      <c r="LD107" s="358"/>
      <c r="LE107" s="358"/>
      <c r="LF107" s="358"/>
      <c r="LG107" s="358"/>
      <c r="LH107" s="358"/>
      <c r="LI107" s="358"/>
      <c r="LJ107" s="358"/>
      <c r="LK107" s="358"/>
      <c r="LL107" s="358"/>
      <c r="LM107" s="358"/>
      <c r="LN107" s="358"/>
      <c r="LO107" s="358"/>
      <c r="LP107" s="358"/>
      <c r="LQ107" s="358"/>
      <c r="LR107" s="358"/>
      <c r="LS107" s="344"/>
      <c r="LT107" s="344"/>
      <c r="LU107" s="344"/>
      <c r="LV107" s="344"/>
      <c r="LW107" s="344"/>
      <c r="LX107" s="344"/>
      <c r="LY107" s="358"/>
      <c r="LZ107" s="358"/>
      <c r="MA107" s="405"/>
    </row>
    <row r="108" spans="1:339" x14ac:dyDescent="0.2">
      <c r="A108" s="310" t="s">
        <v>320</v>
      </c>
      <c r="B108" s="172">
        <v>0</v>
      </c>
      <c r="C108" s="172">
        <v>0</v>
      </c>
      <c r="D108" s="172" t="s">
        <v>339</v>
      </c>
      <c r="E108" s="172"/>
      <c r="F108" s="173"/>
      <c r="G108" s="218" t="s">
        <v>162</v>
      </c>
      <c r="H108" s="350"/>
      <c r="I108" s="351"/>
      <c r="J108" s="364"/>
      <c r="K108" s="364"/>
      <c r="L108" s="364"/>
      <c r="M108" s="364"/>
      <c r="N108" s="364"/>
      <c r="O108" s="365"/>
      <c r="P108" s="390"/>
      <c r="Q108" s="391"/>
      <c r="R108" s="364"/>
      <c r="S108" s="364"/>
      <c r="T108" s="364"/>
      <c r="U108" s="364"/>
      <c r="V108" s="364"/>
      <c r="W108" s="365"/>
      <c r="X108" s="390"/>
      <c r="Y108" s="391"/>
      <c r="Z108" s="364"/>
      <c r="AA108" s="364"/>
      <c r="AB108" s="364"/>
      <c r="AC108" s="364"/>
      <c r="AD108" s="364"/>
      <c r="AE108" s="365"/>
      <c r="AF108" s="390"/>
      <c r="AG108" s="391"/>
      <c r="AH108" s="364"/>
      <c r="AI108" s="364"/>
      <c r="AJ108" s="364"/>
      <c r="AK108" s="364"/>
      <c r="AL108" s="364"/>
      <c r="AM108" s="365"/>
      <c r="AN108" s="390"/>
      <c r="AO108" s="391"/>
      <c r="AP108" s="364"/>
      <c r="AQ108" s="364"/>
      <c r="AR108" s="364"/>
      <c r="AS108" s="364"/>
      <c r="AT108" s="364"/>
      <c r="AU108" s="365"/>
      <c r="AV108" s="390"/>
      <c r="AW108" s="391"/>
      <c r="AX108" s="222"/>
      <c r="AY108" s="222"/>
      <c r="AZ108" s="222"/>
      <c r="BA108" s="222"/>
      <c r="BB108" s="222"/>
      <c r="BC108" s="223"/>
      <c r="BD108" s="390"/>
      <c r="BE108" s="391"/>
      <c r="BF108" s="398"/>
      <c r="BG108" s="398"/>
      <c r="BH108" s="398"/>
      <c r="BI108" s="398"/>
      <c r="BJ108" s="398"/>
      <c r="BK108" s="399"/>
      <c r="BL108" s="390"/>
      <c r="BM108" s="482"/>
      <c r="BN108" s="482"/>
      <c r="BO108" s="482"/>
      <c r="BP108" s="482"/>
      <c r="BQ108" s="482"/>
      <c r="BR108" s="482"/>
      <c r="BS108" s="483"/>
      <c r="BT108" s="390"/>
      <c r="BU108" s="391"/>
      <c r="BV108" s="398"/>
      <c r="BW108" s="398"/>
      <c r="BX108" s="399"/>
      <c r="BY108" s="216">
        <v>144285</v>
      </c>
      <c r="BZ108" s="208">
        <v>185020</v>
      </c>
      <c r="CA108" s="208">
        <v>329305</v>
      </c>
      <c r="CB108" s="208">
        <v>151771</v>
      </c>
      <c r="CC108" s="208">
        <v>193625</v>
      </c>
      <c r="CD108" s="284">
        <v>345396</v>
      </c>
      <c r="CE108" s="282"/>
      <c r="CF108" s="282"/>
      <c r="CG108" s="226" t="str">
        <f t="shared" si="416"/>
        <v>-</v>
      </c>
      <c r="CH108" s="227" t="str">
        <f t="shared" si="417"/>
        <v>-</v>
      </c>
      <c r="CI108" s="227" t="str">
        <f t="shared" si="418"/>
        <v>-</v>
      </c>
      <c r="CJ108" s="227" t="str">
        <f t="shared" si="419"/>
        <v>-</v>
      </c>
      <c r="CK108" s="227" t="str">
        <f t="shared" si="420"/>
        <v>-</v>
      </c>
      <c r="CL108" s="228" t="str">
        <f t="shared" si="421"/>
        <v>-</v>
      </c>
      <c r="CM108" s="282"/>
      <c r="CN108" s="282"/>
      <c r="CO108" s="226" t="str">
        <f t="shared" si="422"/>
        <v>-</v>
      </c>
      <c r="CP108" s="227" t="str">
        <f t="shared" si="423"/>
        <v>-</v>
      </c>
      <c r="CQ108" s="227" t="str">
        <f t="shared" si="424"/>
        <v>-</v>
      </c>
      <c r="CR108" s="227" t="str">
        <f t="shared" si="425"/>
        <v>-</v>
      </c>
      <c r="CS108" s="227" t="str">
        <f t="shared" si="426"/>
        <v>-</v>
      </c>
      <c r="CT108" s="228" t="str">
        <f t="shared" si="427"/>
        <v>-</v>
      </c>
      <c r="CU108" s="282"/>
      <c r="CV108" s="282"/>
      <c r="CW108" s="292" t="str">
        <f t="shared" si="428"/>
        <v>-</v>
      </c>
      <c r="CX108" s="234" t="str">
        <f t="shared" si="429"/>
        <v>-</v>
      </c>
      <c r="CY108" s="234" t="str">
        <f t="shared" si="430"/>
        <v>-</v>
      </c>
      <c r="CZ108" s="234" t="str">
        <f t="shared" si="431"/>
        <v>-</v>
      </c>
      <c r="DA108" s="234" t="str">
        <f t="shared" si="432"/>
        <v>-</v>
      </c>
      <c r="DB108" s="235" t="str">
        <f t="shared" si="433"/>
        <v>-</v>
      </c>
      <c r="DC108" s="282"/>
      <c r="DD108" s="282"/>
      <c r="DE108" s="226" t="str">
        <f t="shared" si="434"/>
        <v>-</v>
      </c>
      <c r="DF108" s="227" t="str">
        <f t="shared" si="435"/>
        <v>-</v>
      </c>
      <c r="DG108" s="227" t="str">
        <f t="shared" si="436"/>
        <v>-</v>
      </c>
      <c r="DH108" s="227" t="str">
        <f t="shared" si="437"/>
        <v>-</v>
      </c>
      <c r="DI108" s="227" t="str">
        <f t="shared" si="438"/>
        <v>-</v>
      </c>
      <c r="DJ108" s="228" t="str">
        <f t="shared" si="439"/>
        <v>-</v>
      </c>
      <c r="DK108" s="282"/>
      <c r="DL108" s="282"/>
      <c r="DM108" s="226" t="str">
        <f t="shared" si="440"/>
        <v>-</v>
      </c>
      <c r="DN108" s="227" t="str">
        <f t="shared" si="441"/>
        <v>-</v>
      </c>
      <c r="DO108" s="227" t="str">
        <f t="shared" si="442"/>
        <v>-</v>
      </c>
      <c r="DP108" s="227" t="str">
        <f t="shared" si="443"/>
        <v>-</v>
      </c>
      <c r="DQ108" s="227" t="str">
        <f t="shared" si="444"/>
        <v>-</v>
      </c>
      <c r="DR108" s="228" t="str">
        <f t="shared" si="445"/>
        <v>-</v>
      </c>
      <c r="DS108" s="282"/>
      <c r="DT108" s="282"/>
      <c r="DU108" s="226" t="str">
        <f t="shared" si="446"/>
        <v>-</v>
      </c>
      <c r="DV108" s="227" t="str">
        <f t="shared" si="447"/>
        <v>-</v>
      </c>
      <c r="DW108" s="227" t="str">
        <f t="shared" si="448"/>
        <v>-</v>
      </c>
      <c r="DX108" s="227" t="str">
        <f t="shared" si="449"/>
        <v>-</v>
      </c>
      <c r="DY108" s="227" t="str">
        <f t="shared" si="450"/>
        <v>-</v>
      </c>
      <c r="DZ108" s="228" t="str">
        <f t="shared" si="451"/>
        <v>-</v>
      </c>
      <c r="EA108" s="282"/>
      <c r="EB108" s="282"/>
      <c r="EC108" s="226" t="str">
        <f t="shared" si="452"/>
        <v>-</v>
      </c>
      <c r="ED108" s="227" t="str">
        <f t="shared" si="453"/>
        <v>-</v>
      </c>
      <c r="EE108" s="227" t="str">
        <f t="shared" si="454"/>
        <v>-</v>
      </c>
      <c r="EF108" s="227" t="str">
        <f t="shared" si="455"/>
        <v>-</v>
      </c>
      <c r="EG108" s="227" t="str">
        <f t="shared" si="456"/>
        <v>-</v>
      </c>
      <c r="EH108" s="228" t="str">
        <f t="shared" si="457"/>
        <v>-</v>
      </c>
      <c r="EI108" s="282"/>
      <c r="EJ108" s="282"/>
      <c r="EK108" s="226" t="str">
        <f t="shared" si="458"/>
        <v>-</v>
      </c>
      <c r="EL108" s="227" t="str">
        <f t="shared" si="459"/>
        <v>-</v>
      </c>
      <c r="EM108" s="227" t="str">
        <f t="shared" si="460"/>
        <v>-</v>
      </c>
      <c r="EN108" s="227" t="str">
        <f t="shared" si="461"/>
        <v>-</v>
      </c>
      <c r="EO108" s="227" t="str">
        <f t="shared" si="462"/>
        <v>-</v>
      </c>
      <c r="EP108" s="228" t="str">
        <f t="shared" si="463"/>
        <v>-</v>
      </c>
      <c r="EQ108" s="282"/>
      <c r="ER108" s="282"/>
      <c r="ES108" s="226" t="str">
        <f t="shared" si="464"/>
        <v>-</v>
      </c>
      <c r="ET108" s="227" t="str">
        <f t="shared" si="465"/>
        <v>-</v>
      </c>
      <c r="EU108" s="228" t="str">
        <f t="shared" si="466"/>
        <v>-</v>
      </c>
      <c r="EV108" s="282"/>
      <c r="EW108" s="282"/>
      <c r="EX108" s="301" t="str">
        <f t="shared" si="467"/>
        <v>-</v>
      </c>
      <c r="EY108" s="259" t="str">
        <f t="shared" si="468"/>
        <v>-</v>
      </c>
      <c r="EZ108" s="259" t="str">
        <f t="shared" si="469"/>
        <v>-</v>
      </c>
      <c r="FA108" s="259" t="str">
        <f t="shared" si="470"/>
        <v>-</v>
      </c>
      <c r="FB108" s="259" t="str">
        <f t="shared" si="471"/>
        <v>-</v>
      </c>
      <c r="FC108" s="260" t="str">
        <f t="shared" si="472"/>
        <v>-</v>
      </c>
      <c r="FD108" s="282"/>
      <c r="FE108" s="282"/>
      <c r="FF108" s="301" t="str">
        <f t="shared" si="473"/>
        <v>-</v>
      </c>
      <c r="FG108" s="259" t="str">
        <f t="shared" si="474"/>
        <v>-</v>
      </c>
      <c r="FH108" s="259" t="str">
        <f t="shared" si="475"/>
        <v>-</v>
      </c>
      <c r="FI108" s="259" t="str">
        <f t="shared" si="476"/>
        <v>-</v>
      </c>
      <c r="FJ108" s="259" t="str">
        <f t="shared" si="477"/>
        <v>-</v>
      </c>
      <c r="FK108" s="260" t="str">
        <f t="shared" si="478"/>
        <v>-</v>
      </c>
      <c r="FL108" s="282"/>
      <c r="FM108" s="282"/>
      <c r="FN108" s="301" t="str">
        <f t="shared" si="479"/>
        <v>-</v>
      </c>
      <c r="FO108" s="259" t="str">
        <f t="shared" si="480"/>
        <v>-</v>
      </c>
      <c r="FP108" s="259" t="str">
        <f t="shared" si="481"/>
        <v>-</v>
      </c>
      <c r="FQ108" s="259" t="str">
        <f t="shared" si="482"/>
        <v>-</v>
      </c>
      <c r="FR108" s="259" t="str">
        <f t="shared" si="483"/>
        <v>-</v>
      </c>
      <c r="FS108" s="260" t="str">
        <f t="shared" si="484"/>
        <v>-</v>
      </c>
      <c r="FT108" s="282"/>
      <c r="FU108" s="282"/>
      <c r="FV108" s="301" t="str">
        <f t="shared" si="485"/>
        <v>-</v>
      </c>
      <c r="FW108" s="259" t="str">
        <f t="shared" si="486"/>
        <v>-</v>
      </c>
      <c r="FX108" s="259" t="str">
        <f t="shared" si="487"/>
        <v>-</v>
      </c>
      <c r="FY108" s="259" t="str">
        <f t="shared" si="488"/>
        <v>-</v>
      </c>
      <c r="FZ108" s="259" t="str">
        <f t="shared" si="489"/>
        <v>-</v>
      </c>
      <c r="GA108" s="260" t="str">
        <f t="shared" si="490"/>
        <v>-</v>
      </c>
      <c r="GB108" s="282"/>
      <c r="GC108" s="282"/>
      <c r="GD108" s="301" t="str">
        <f t="shared" si="491"/>
        <v>-</v>
      </c>
      <c r="GE108" s="259" t="str">
        <f t="shared" si="492"/>
        <v>-</v>
      </c>
      <c r="GF108" s="259" t="str">
        <f t="shared" si="493"/>
        <v>-</v>
      </c>
      <c r="GG108" s="259" t="str">
        <f t="shared" si="494"/>
        <v>-</v>
      </c>
      <c r="GH108" s="259" t="str">
        <f t="shared" si="495"/>
        <v>-</v>
      </c>
      <c r="GI108" s="260" t="str">
        <f t="shared" si="496"/>
        <v>-</v>
      </c>
      <c r="GJ108" s="282"/>
      <c r="GK108" s="282"/>
      <c r="GL108" s="301" t="str">
        <f t="shared" si="497"/>
        <v>-</v>
      </c>
      <c r="GM108" s="259" t="str">
        <f t="shared" si="498"/>
        <v>-</v>
      </c>
      <c r="GN108" s="259" t="str">
        <f t="shared" si="499"/>
        <v>-</v>
      </c>
      <c r="GO108" s="259" t="str">
        <f t="shared" si="500"/>
        <v>-</v>
      </c>
      <c r="GP108" s="259" t="str">
        <f t="shared" si="501"/>
        <v>-</v>
      </c>
      <c r="GQ108" s="260" t="str">
        <f t="shared" si="502"/>
        <v>-</v>
      </c>
      <c r="GR108" s="282"/>
      <c r="GS108" s="282"/>
      <c r="GT108" s="301" t="str">
        <f t="shared" si="503"/>
        <v>-</v>
      </c>
      <c r="GU108" s="259" t="str">
        <f t="shared" si="504"/>
        <v>-</v>
      </c>
      <c r="GV108" s="259" t="str">
        <f t="shared" si="505"/>
        <v>-</v>
      </c>
      <c r="GW108" s="259" t="str">
        <f t="shared" si="506"/>
        <v>-</v>
      </c>
      <c r="GX108" s="259" t="str">
        <f t="shared" si="507"/>
        <v>-</v>
      </c>
      <c r="GY108" s="260" t="str">
        <f t="shared" si="508"/>
        <v>-</v>
      </c>
      <c r="GZ108" s="282"/>
      <c r="HA108" s="282"/>
      <c r="HB108" s="301" t="str">
        <f t="shared" si="509"/>
        <v>-</v>
      </c>
      <c r="HC108" s="259" t="str">
        <f t="shared" si="510"/>
        <v>-</v>
      </c>
      <c r="HD108" s="259" t="str">
        <f t="shared" si="511"/>
        <v>-</v>
      </c>
      <c r="HE108" s="259" t="str">
        <f t="shared" si="512"/>
        <v>-</v>
      </c>
      <c r="HF108" s="259" t="str">
        <f t="shared" si="513"/>
        <v>-</v>
      </c>
      <c r="HG108" s="260" t="str">
        <f t="shared" si="514"/>
        <v>-</v>
      </c>
      <c r="HH108" s="282"/>
      <c r="HI108" s="282"/>
      <c r="HJ108" s="301" t="str">
        <f t="shared" si="515"/>
        <v>-</v>
      </c>
      <c r="HK108" s="259" t="str">
        <f t="shared" si="516"/>
        <v>-</v>
      </c>
      <c r="HL108" s="260" t="str">
        <f t="shared" si="517"/>
        <v>-</v>
      </c>
      <c r="HM108" s="428" t="str">
        <f t="shared" si="365"/>
        <v>-</v>
      </c>
      <c r="HN108" s="429" t="str">
        <f t="shared" si="366"/>
        <v>-</v>
      </c>
      <c r="HO108" s="429" t="str">
        <f t="shared" si="367"/>
        <v>-</v>
      </c>
      <c r="HP108" s="429" t="str">
        <f t="shared" si="368"/>
        <v>-</v>
      </c>
      <c r="HQ108" s="429" t="str">
        <f t="shared" si="369"/>
        <v>-</v>
      </c>
      <c r="HR108" s="430" t="str">
        <f t="shared" si="370"/>
        <v>-</v>
      </c>
      <c r="HS108" s="450"/>
      <c r="HT108" s="450"/>
      <c r="HU108" s="428" t="str">
        <f t="shared" si="371"/>
        <v>-</v>
      </c>
      <c r="HV108" s="429" t="str">
        <f t="shared" si="372"/>
        <v>-</v>
      </c>
      <c r="HW108" s="429" t="str">
        <f t="shared" si="373"/>
        <v>-</v>
      </c>
      <c r="HX108" s="429" t="str">
        <f t="shared" si="374"/>
        <v>-</v>
      </c>
      <c r="HY108" s="429" t="str">
        <f t="shared" si="375"/>
        <v>-</v>
      </c>
      <c r="HZ108" s="430" t="str">
        <f t="shared" si="376"/>
        <v>-</v>
      </c>
      <c r="IA108" s="450"/>
      <c r="IB108" s="450"/>
      <c r="IC108" s="428" t="str">
        <f t="shared" si="377"/>
        <v>-</v>
      </c>
      <c r="ID108" s="429" t="str">
        <f t="shared" si="378"/>
        <v>-</v>
      </c>
      <c r="IE108" s="429" t="str">
        <f t="shared" si="379"/>
        <v>-</v>
      </c>
      <c r="IF108" s="429" t="str">
        <f t="shared" si="380"/>
        <v>-</v>
      </c>
      <c r="IG108" s="429" t="str">
        <f t="shared" si="381"/>
        <v>-</v>
      </c>
      <c r="IH108" s="430" t="str">
        <f t="shared" si="382"/>
        <v>-</v>
      </c>
      <c r="II108" s="450"/>
      <c r="IJ108" s="450"/>
      <c r="IK108" s="428" t="str">
        <f t="shared" si="383"/>
        <v>-</v>
      </c>
      <c r="IL108" s="429" t="str">
        <f t="shared" si="384"/>
        <v>-</v>
      </c>
      <c r="IM108" s="429" t="str">
        <f t="shared" si="385"/>
        <v>-</v>
      </c>
      <c r="IN108" s="429" t="str">
        <f t="shared" si="386"/>
        <v>-</v>
      </c>
      <c r="IO108" s="429" t="str">
        <f t="shared" si="387"/>
        <v>-</v>
      </c>
      <c r="IP108" s="430" t="str">
        <f t="shared" si="388"/>
        <v>-</v>
      </c>
      <c r="IQ108" s="450"/>
      <c r="IR108" s="450"/>
      <c r="IS108" s="428" t="str">
        <f t="shared" si="389"/>
        <v>-</v>
      </c>
      <c r="IT108" s="429" t="str">
        <f t="shared" si="390"/>
        <v>-</v>
      </c>
      <c r="IU108" s="429" t="str">
        <f t="shared" si="391"/>
        <v>-</v>
      </c>
      <c r="IV108" s="429" t="str">
        <f t="shared" si="392"/>
        <v>-</v>
      </c>
      <c r="IW108" s="429" t="str">
        <f t="shared" si="393"/>
        <v>-</v>
      </c>
      <c r="IX108" s="430" t="str">
        <f t="shared" si="394"/>
        <v>-</v>
      </c>
      <c r="IY108" s="450"/>
      <c r="IZ108" s="450"/>
      <c r="JA108" s="428" t="str">
        <f t="shared" si="395"/>
        <v>-</v>
      </c>
      <c r="JB108" s="429" t="str">
        <f t="shared" si="396"/>
        <v>-</v>
      </c>
      <c r="JC108" s="429" t="str">
        <f t="shared" si="397"/>
        <v>-</v>
      </c>
      <c r="JD108" s="429" t="str">
        <f t="shared" si="398"/>
        <v>-</v>
      </c>
      <c r="JE108" s="429" t="str">
        <f t="shared" si="399"/>
        <v>-</v>
      </c>
      <c r="JF108" s="430" t="str">
        <f t="shared" si="400"/>
        <v>-</v>
      </c>
      <c r="JG108" s="450"/>
      <c r="JH108" s="450"/>
      <c r="JI108" s="428" t="str">
        <f t="shared" si="401"/>
        <v>-</v>
      </c>
      <c r="JJ108" s="429" t="str">
        <f t="shared" si="402"/>
        <v>-</v>
      </c>
      <c r="JK108" s="429" t="str">
        <f t="shared" si="403"/>
        <v>-</v>
      </c>
      <c r="JL108" s="429" t="str">
        <f t="shared" si="404"/>
        <v>-</v>
      </c>
      <c r="JM108" s="429" t="str">
        <f t="shared" si="405"/>
        <v>-</v>
      </c>
      <c r="JN108" s="430" t="str">
        <f t="shared" si="406"/>
        <v>-</v>
      </c>
      <c r="JO108" s="450"/>
      <c r="JP108" s="450"/>
      <c r="JQ108" s="428" t="str">
        <f t="shared" si="407"/>
        <v>-</v>
      </c>
      <c r="JR108" s="429" t="str">
        <f t="shared" si="408"/>
        <v>-</v>
      </c>
      <c r="JS108" s="429" t="str">
        <f t="shared" si="409"/>
        <v>-</v>
      </c>
      <c r="JT108" s="429" t="str">
        <f t="shared" si="410"/>
        <v>-</v>
      </c>
      <c r="JU108" s="429" t="str">
        <f t="shared" si="411"/>
        <v>-</v>
      </c>
      <c r="JV108" s="430" t="str">
        <f t="shared" si="412"/>
        <v>-</v>
      </c>
      <c r="JW108" s="450"/>
      <c r="JX108" s="450"/>
      <c r="JY108" s="428" t="str">
        <f t="shared" si="413"/>
        <v>-</v>
      </c>
      <c r="JZ108" s="429" t="str">
        <f t="shared" si="414"/>
        <v>-</v>
      </c>
      <c r="KA108" s="430" t="str">
        <f t="shared" si="415"/>
        <v>-</v>
      </c>
      <c r="KB108" s="172"/>
      <c r="KC108" s="355"/>
      <c r="KD108" s="355"/>
      <c r="KE108" s="355"/>
      <c r="KF108" s="355"/>
      <c r="KG108" s="355"/>
      <c r="KH108" s="355"/>
      <c r="KI108" s="358"/>
      <c r="KJ108" s="358"/>
      <c r="KK108" s="358"/>
      <c r="KL108" s="358"/>
      <c r="KM108" s="358"/>
      <c r="KN108" s="358"/>
      <c r="KO108" s="358"/>
      <c r="KP108" s="358"/>
      <c r="KQ108" s="358"/>
      <c r="KR108" s="358"/>
      <c r="KS108" s="358"/>
      <c r="KT108" s="358"/>
      <c r="KU108" s="358"/>
      <c r="KV108" s="358"/>
      <c r="KW108" s="358"/>
      <c r="KX108" s="358"/>
      <c r="KY108" s="358"/>
      <c r="KZ108" s="358"/>
      <c r="LA108" s="358"/>
      <c r="LB108" s="358"/>
      <c r="LC108" s="358"/>
      <c r="LD108" s="358"/>
      <c r="LE108" s="358"/>
      <c r="LF108" s="358"/>
      <c r="LG108" s="358"/>
      <c r="LH108" s="358"/>
      <c r="LI108" s="358"/>
      <c r="LJ108" s="358"/>
      <c r="LK108" s="358"/>
      <c r="LL108" s="358"/>
      <c r="LM108" s="358"/>
      <c r="LN108" s="358"/>
      <c r="LO108" s="358"/>
      <c r="LP108" s="358"/>
      <c r="LQ108" s="358"/>
      <c r="LR108" s="358"/>
      <c r="LS108" s="344"/>
      <c r="LT108" s="344"/>
      <c r="LU108" s="344"/>
      <c r="LV108" s="344"/>
      <c r="LW108" s="344"/>
      <c r="LX108" s="344"/>
      <c r="LY108" s="358"/>
      <c r="LZ108" s="358"/>
      <c r="MA108" s="405"/>
    </row>
    <row r="109" spans="1:339" x14ac:dyDescent="0.2">
      <c r="A109" s="310" t="s">
        <v>320</v>
      </c>
      <c r="B109" s="172">
        <v>0</v>
      </c>
      <c r="C109" s="172">
        <v>0</v>
      </c>
      <c r="D109" s="172" t="s">
        <v>339</v>
      </c>
      <c r="E109" s="172"/>
      <c r="F109" s="173"/>
      <c r="G109" s="218" t="s">
        <v>163</v>
      </c>
      <c r="H109" s="348"/>
      <c r="I109" s="349"/>
      <c r="J109" s="362"/>
      <c r="K109" s="362"/>
      <c r="L109" s="362"/>
      <c r="M109" s="362"/>
      <c r="N109" s="362"/>
      <c r="O109" s="363"/>
      <c r="P109" s="388"/>
      <c r="Q109" s="389"/>
      <c r="R109" s="362"/>
      <c r="S109" s="362"/>
      <c r="T109" s="362"/>
      <c r="U109" s="362"/>
      <c r="V109" s="362"/>
      <c r="W109" s="363"/>
      <c r="X109" s="388"/>
      <c r="Y109" s="389"/>
      <c r="Z109" s="362"/>
      <c r="AA109" s="362"/>
      <c r="AB109" s="362"/>
      <c r="AC109" s="362"/>
      <c r="AD109" s="362"/>
      <c r="AE109" s="363"/>
      <c r="AF109" s="388"/>
      <c r="AG109" s="389"/>
      <c r="AH109" s="362"/>
      <c r="AI109" s="362"/>
      <c r="AJ109" s="362"/>
      <c r="AK109" s="362"/>
      <c r="AL109" s="362"/>
      <c r="AM109" s="363"/>
      <c r="AN109" s="388"/>
      <c r="AO109" s="389"/>
      <c r="AP109" s="362"/>
      <c r="AQ109" s="362"/>
      <c r="AR109" s="362"/>
      <c r="AS109" s="362"/>
      <c r="AT109" s="362"/>
      <c r="AU109" s="363"/>
      <c r="AV109" s="388"/>
      <c r="AW109" s="389"/>
      <c r="AX109" s="220"/>
      <c r="AY109" s="220"/>
      <c r="AZ109" s="220"/>
      <c r="BA109" s="220"/>
      <c r="BB109" s="220"/>
      <c r="BC109" s="221"/>
      <c r="BD109" s="388"/>
      <c r="BE109" s="389"/>
      <c r="BF109" s="396"/>
      <c r="BG109" s="396"/>
      <c r="BH109" s="396"/>
      <c r="BI109" s="396"/>
      <c r="BJ109" s="396"/>
      <c r="BK109" s="397"/>
      <c r="BL109" s="388"/>
      <c r="BM109" s="349"/>
      <c r="BN109" s="349"/>
      <c r="BO109" s="349"/>
      <c r="BP109" s="349"/>
      <c r="BQ109" s="349"/>
      <c r="BR109" s="349"/>
      <c r="BS109" s="481"/>
      <c r="BT109" s="388"/>
      <c r="BU109" s="389"/>
      <c r="BV109" s="396"/>
      <c r="BW109" s="396"/>
      <c r="BX109" s="397"/>
      <c r="BY109" s="216">
        <v>46834</v>
      </c>
      <c r="BZ109" s="208">
        <v>54217</v>
      </c>
      <c r="CA109" s="208">
        <v>101051</v>
      </c>
      <c r="CB109" s="208">
        <v>49584</v>
      </c>
      <c r="CC109" s="208">
        <v>57744</v>
      </c>
      <c r="CD109" s="284">
        <v>107328</v>
      </c>
      <c r="CE109" s="282"/>
      <c r="CF109" s="282"/>
      <c r="CG109" s="226" t="str">
        <f t="shared" si="416"/>
        <v>-</v>
      </c>
      <c r="CH109" s="227" t="str">
        <f t="shared" si="417"/>
        <v>-</v>
      </c>
      <c r="CI109" s="227" t="str">
        <f t="shared" si="418"/>
        <v>-</v>
      </c>
      <c r="CJ109" s="227" t="str">
        <f t="shared" si="419"/>
        <v>-</v>
      </c>
      <c r="CK109" s="227" t="str">
        <f t="shared" si="420"/>
        <v>-</v>
      </c>
      <c r="CL109" s="228" t="str">
        <f t="shared" si="421"/>
        <v>-</v>
      </c>
      <c r="CM109" s="282"/>
      <c r="CN109" s="282"/>
      <c r="CO109" s="226" t="str">
        <f t="shared" si="422"/>
        <v>-</v>
      </c>
      <c r="CP109" s="227" t="str">
        <f t="shared" si="423"/>
        <v>-</v>
      </c>
      <c r="CQ109" s="227" t="str">
        <f t="shared" si="424"/>
        <v>-</v>
      </c>
      <c r="CR109" s="227" t="str">
        <f t="shared" si="425"/>
        <v>-</v>
      </c>
      <c r="CS109" s="227" t="str">
        <f t="shared" si="426"/>
        <v>-</v>
      </c>
      <c r="CT109" s="228" t="str">
        <f t="shared" si="427"/>
        <v>-</v>
      </c>
      <c r="CU109" s="282"/>
      <c r="CV109" s="282"/>
      <c r="CW109" s="292" t="str">
        <f t="shared" si="428"/>
        <v>-</v>
      </c>
      <c r="CX109" s="234" t="str">
        <f t="shared" si="429"/>
        <v>-</v>
      </c>
      <c r="CY109" s="234" t="str">
        <f t="shared" si="430"/>
        <v>-</v>
      </c>
      <c r="CZ109" s="234" t="str">
        <f t="shared" si="431"/>
        <v>-</v>
      </c>
      <c r="DA109" s="234" t="str">
        <f t="shared" si="432"/>
        <v>-</v>
      </c>
      <c r="DB109" s="235" t="str">
        <f t="shared" si="433"/>
        <v>-</v>
      </c>
      <c r="DC109" s="282"/>
      <c r="DD109" s="282"/>
      <c r="DE109" s="226" t="str">
        <f t="shared" si="434"/>
        <v>-</v>
      </c>
      <c r="DF109" s="227" t="str">
        <f t="shared" si="435"/>
        <v>-</v>
      </c>
      <c r="DG109" s="227" t="str">
        <f t="shared" si="436"/>
        <v>-</v>
      </c>
      <c r="DH109" s="227" t="str">
        <f t="shared" si="437"/>
        <v>-</v>
      </c>
      <c r="DI109" s="227" t="str">
        <f t="shared" si="438"/>
        <v>-</v>
      </c>
      <c r="DJ109" s="228" t="str">
        <f t="shared" si="439"/>
        <v>-</v>
      </c>
      <c r="DK109" s="282"/>
      <c r="DL109" s="282"/>
      <c r="DM109" s="226" t="str">
        <f t="shared" si="440"/>
        <v>-</v>
      </c>
      <c r="DN109" s="227" t="str">
        <f t="shared" si="441"/>
        <v>-</v>
      </c>
      <c r="DO109" s="227" t="str">
        <f t="shared" si="442"/>
        <v>-</v>
      </c>
      <c r="DP109" s="227" t="str">
        <f t="shared" si="443"/>
        <v>-</v>
      </c>
      <c r="DQ109" s="227" t="str">
        <f t="shared" si="444"/>
        <v>-</v>
      </c>
      <c r="DR109" s="228" t="str">
        <f t="shared" si="445"/>
        <v>-</v>
      </c>
      <c r="DS109" s="282"/>
      <c r="DT109" s="282"/>
      <c r="DU109" s="226" t="str">
        <f t="shared" si="446"/>
        <v>-</v>
      </c>
      <c r="DV109" s="227" t="str">
        <f t="shared" si="447"/>
        <v>-</v>
      </c>
      <c r="DW109" s="227" t="str">
        <f t="shared" si="448"/>
        <v>-</v>
      </c>
      <c r="DX109" s="227" t="str">
        <f t="shared" si="449"/>
        <v>-</v>
      </c>
      <c r="DY109" s="227" t="str">
        <f t="shared" si="450"/>
        <v>-</v>
      </c>
      <c r="DZ109" s="228" t="str">
        <f t="shared" si="451"/>
        <v>-</v>
      </c>
      <c r="EA109" s="282"/>
      <c r="EB109" s="282"/>
      <c r="EC109" s="226" t="str">
        <f t="shared" si="452"/>
        <v>-</v>
      </c>
      <c r="ED109" s="227" t="str">
        <f t="shared" si="453"/>
        <v>-</v>
      </c>
      <c r="EE109" s="227" t="str">
        <f t="shared" si="454"/>
        <v>-</v>
      </c>
      <c r="EF109" s="227" t="str">
        <f t="shared" si="455"/>
        <v>-</v>
      </c>
      <c r="EG109" s="227" t="str">
        <f t="shared" si="456"/>
        <v>-</v>
      </c>
      <c r="EH109" s="228" t="str">
        <f t="shared" si="457"/>
        <v>-</v>
      </c>
      <c r="EI109" s="282"/>
      <c r="EJ109" s="282"/>
      <c r="EK109" s="226" t="str">
        <f t="shared" si="458"/>
        <v>-</v>
      </c>
      <c r="EL109" s="227" t="str">
        <f t="shared" si="459"/>
        <v>-</v>
      </c>
      <c r="EM109" s="227" t="str">
        <f t="shared" si="460"/>
        <v>-</v>
      </c>
      <c r="EN109" s="227" t="str">
        <f t="shared" si="461"/>
        <v>-</v>
      </c>
      <c r="EO109" s="227" t="str">
        <f t="shared" si="462"/>
        <v>-</v>
      </c>
      <c r="EP109" s="228" t="str">
        <f t="shared" si="463"/>
        <v>-</v>
      </c>
      <c r="EQ109" s="282"/>
      <c r="ER109" s="282"/>
      <c r="ES109" s="226" t="str">
        <f t="shared" si="464"/>
        <v>-</v>
      </c>
      <c r="ET109" s="227" t="str">
        <f t="shared" si="465"/>
        <v>-</v>
      </c>
      <c r="EU109" s="228" t="str">
        <f t="shared" si="466"/>
        <v>-</v>
      </c>
      <c r="EV109" s="282"/>
      <c r="EW109" s="282"/>
      <c r="EX109" s="301" t="str">
        <f t="shared" si="467"/>
        <v>-</v>
      </c>
      <c r="EY109" s="259" t="str">
        <f t="shared" si="468"/>
        <v>-</v>
      </c>
      <c r="EZ109" s="259" t="str">
        <f t="shared" si="469"/>
        <v>-</v>
      </c>
      <c r="FA109" s="259" t="str">
        <f t="shared" si="470"/>
        <v>-</v>
      </c>
      <c r="FB109" s="259" t="str">
        <f t="shared" si="471"/>
        <v>-</v>
      </c>
      <c r="FC109" s="260" t="str">
        <f t="shared" si="472"/>
        <v>-</v>
      </c>
      <c r="FD109" s="282"/>
      <c r="FE109" s="282"/>
      <c r="FF109" s="301" t="str">
        <f t="shared" si="473"/>
        <v>-</v>
      </c>
      <c r="FG109" s="259" t="str">
        <f t="shared" si="474"/>
        <v>-</v>
      </c>
      <c r="FH109" s="259" t="str">
        <f t="shared" si="475"/>
        <v>-</v>
      </c>
      <c r="FI109" s="259" t="str">
        <f t="shared" si="476"/>
        <v>-</v>
      </c>
      <c r="FJ109" s="259" t="str">
        <f t="shared" si="477"/>
        <v>-</v>
      </c>
      <c r="FK109" s="260" t="str">
        <f t="shared" si="478"/>
        <v>-</v>
      </c>
      <c r="FL109" s="282"/>
      <c r="FM109" s="282"/>
      <c r="FN109" s="301" t="str">
        <f t="shared" si="479"/>
        <v>-</v>
      </c>
      <c r="FO109" s="259" t="str">
        <f t="shared" si="480"/>
        <v>-</v>
      </c>
      <c r="FP109" s="259" t="str">
        <f t="shared" si="481"/>
        <v>-</v>
      </c>
      <c r="FQ109" s="259" t="str">
        <f t="shared" si="482"/>
        <v>-</v>
      </c>
      <c r="FR109" s="259" t="str">
        <f t="shared" si="483"/>
        <v>-</v>
      </c>
      <c r="FS109" s="260" t="str">
        <f t="shared" si="484"/>
        <v>-</v>
      </c>
      <c r="FT109" s="282"/>
      <c r="FU109" s="282"/>
      <c r="FV109" s="301" t="str">
        <f t="shared" si="485"/>
        <v>-</v>
      </c>
      <c r="FW109" s="259" t="str">
        <f t="shared" si="486"/>
        <v>-</v>
      </c>
      <c r="FX109" s="259" t="str">
        <f t="shared" si="487"/>
        <v>-</v>
      </c>
      <c r="FY109" s="259" t="str">
        <f t="shared" si="488"/>
        <v>-</v>
      </c>
      <c r="FZ109" s="259" t="str">
        <f t="shared" si="489"/>
        <v>-</v>
      </c>
      <c r="GA109" s="260" t="str">
        <f t="shared" si="490"/>
        <v>-</v>
      </c>
      <c r="GB109" s="282"/>
      <c r="GC109" s="282"/>
      <c r="GD109" s="301" t="str">
        <f t="shared" si="491"/>
        <v>-</v>
      </c>
      <c r="GE109" s="259" t="str">
        <f t="shared" si="492"/>
        <v>-</v>
      </c>
      <c r="GF109" s="259" t="str">
        <f t="shared" si="493"/>
        <v>-</v>
      </c>
      <c r="GG109" s="259" t="str">
        <f t="shared" si="494"/>
        <v>-</v>
      </c>
      <c r="GH109" s="259" t="str">
        <f t="shared" si="495"/>
        <v>-</v>
      </c>
      <c r="GI109" s="260" t="str">
        <f t="shared" si="496"/>
        <v>-</v>
      </c>
      <c r="GJ109" s="282"/>
      <c r="GK109" s="282"/>
      <c r="GL109" s="301" t="str">
        <f t="shared" si="497"/>
        <v>-</v>
      </c>
      <c r="GM109" s="259" t="str">
        <f t="shared" si="498"/>
        <v>-</v>
      </c>
      <c r="GN109" s="259" t="str">
        <f t="shared" si="499"/>
        <v>-</v>
      </c>
      <c r="GO109" s="259" t="str">
        <f t="shared" si="500"/>
        <v>-</v>
      </c>
      <c r="GP109" s="259" t="str">
        <f t="shared" si="501"/>
        <v>-</v>
      </c>
      <c r="GQ109" s="260" t="str">
        <f t="shared" si="502"/>
        <v>-</v>
      </c>
      <c r="GR109" s="282"/>
      <c r="GS109" s="282"/>
      <c r="GT109" s="301" t="str">
        <f t="shared" si="503"/>
        <v>-</v>
      </c>
      <c r="GU109" s="259" t="str">
        <f t="shared" si="504"/>
        <v>-</v>
      </c>
      <c r="GV109" s="259" t="str">
        <f t="shared" si="505"/>
        <v>-</v>
      </c>
      <c r="GW109" s="259" t="str">
        <f t="shared" si="506"/>
        <v>-</v>
      </c>
      <c r="GX109" s="259" t="str">
        <f t="shared" si="507"/>
        <v>-</v>
      </c>
      <c r="GY109" s="260" t="str">
        <f t="shared" si="508"/>
        <v>-</v>
      </c>
      <c r="GZ109" s="282"/>
      <c r="HA109" s="282"/>
      <c r="HB109" s="301" t="str">
        <f t="shared" si="509"/>
        <v>-</v>
      </c>
      <c r="HC109" s="259" t="str">
        <f t="shared" si="510"/>
        <v>-</v>
      </c>
      <c r="HD109" s="259" t="str">
        <f t="shared" si="511"/>
        <v>-</v>
      </c>
      <c r="HE109" s="259" t="str">
        <f t="shared" si="512"/>
        <v>-</v>
      </c>
      <c r="HF109" s="259" t="str">
        <f t="shared" si="513"/>
        <v>-</v>
      </c>
      <c r="HG109" s="260" t="str">
        <f t="shared" si="514"/>
        <v>-</v>
      </c>
      <c r="HH109" s="282"/>
      <c r="HI109" s="282"/>
      <c r="HJ109" s="301" t="str">
        <f t="shared" si="515"/>
        <v>-</v>
      </c>
      <c r="HK109" s="259" t="str">
        <f t="shared" si="516"/>
        <v>-</v>
      </c>
      <c r="HL109" s="260" t="str">
        <f t="shared" si="517"/>
        <v>-</v>
      </c>
      <c r="HM109" s="428" t="str">
        <f t="shared" si="365"/>
        <v>-</v>
      </c>
      <c r="HN109" s="429" t="str">
        <f t="shared" si="366"/>
        <v>-</v>
      </c>
      <c r="HO109" s="429" t="str">
        <f t="shared" si="367"/>
        <v>-</v>
      </c>
      <c r="HP109" s="429" t="str">
        <f t="shared" si="368"/>
        <v>-</v>
      </c>
      <c r="HQ109" s="429" t="str">
        <f t="shared" si="369"/>
        <v>-</v>
      </c>
      <c r="HR109" s="430" t="str">
        <f t="shared" si="370"/>
        <v>-</v>
      </c>
      <c r="HS109" s="450"/>
      <c r="HT109" s="450"/>
      <c r="HU109" s="428" t="str">
        <f t="shared" si="371"/>
        <v>-</v>
      </c>
      <c r="HV109" s="429" t="str">
        <f t="shared" si="372"/>
        <v>-</v>
      </c>
      <c r="HW109" s="429" t="str">
        <f t="shared" si="373"/>
        <v>-</v>
      </c>
      <c r="HX109" s="429" t="str">
        <f t="shared" si="374"/>
        <v>-</v>
      </c>
      <c r="HY109" s="429" t="str">
        <f t="shared" si="375"/>
        <v>-</v>
      </c>
      <c r="HZ109" s="430" t="str">
        <f t="shared" si="376"/>
        <v>-</v>
      </c>
      <c r="IA109" s="450"/>
      <c r="IB109" s="450"/>
      <c r="IC109" s="428" t="str">
        <f t="shared" si="377"/>
        <v>-</v>
      </c>
      <c r="ID109" s="429" t="str">
        <f t="shared" si="378"/>
        <v>-</v>
      </c>
      <c r="IE109" s="429" t="str">
        <f t="shared" si="379"/>
        <v>-</v>
      </c>
      <c r="IF109" s="429" t="str">
        <f t="shared" si="380"/>
        <v>-</v>
      </c>
      <c r="IG109" s="429" t="str">
        <f t="shared" si="381"/>
        <v>-</v>
      </c>
      <c r="IH109" s="430" t="str">
        <f t="shared" si="382"/>
        <v>-</v>
      </c>
      <c r="II109" s="450"/>
      <c r="IJ109" s="450"/>
      <c r="IK109" s="428" t="str">
        <f t="shared" si="383"/>
        <v>-</v>
      </c>
      <c r="IL109" s="429" t="str">
        <f t="shared" si="384"/>
        <v>-</v>
      </c>
      <c r="IM109" s="429" t="str">
        <f t="shared" si="385"/>
        <v>-</v>
      </c>
      <c r="IN109" s="429" t="str">
        <f t="shared" si="386"/>
        <v>-</v>
      </c>
      <c r="IO109" s="429" t="str">
        <f t="shared" si="387"/>
        <v>-</v>
      </c>
      <c r="IP109" s="430" t="str">
        <f t="shared" si="388"/>
        <v>-</v>
      </c>
      <c r="IQ109" s="450"/>
      <c r="IR109" s="450"/>
      <c r="IS109" s="428" t="str">
        <f t="shared" si="389"/>
        <v>-</v>
      </c>
      <c r="IT109" s="429" t="str">
        <f t="shared" si="390"/>
        <v>-</v>
      </c>
      <c r="IU109" s="429" t="str">
        <f t="shared" si="391"/>
        <v>-</v>
      </c>
      <c r="IV109" s="429" t="str">
        <f t="shared" si="392"/>
        <v>-</v>
      </c>
      <c r="IW109" s="429" t="str">
        <f t="shared" si="393"/>
        <v>-</v>
      </c>
      <c r="IX109" s="430" t="str">
        <f t="shared" si="394"/>
        <v>-</v>
      </c>
      <c r="IY109" s="450"/>
      <c r="IZ109" s="450"/>
      <c r="JA109" s="428" t="str">
        <f t="shared" si="395"/>
        <v>-</v>
      </c>
      <c r="JB109" s="429" t="str">
        <f t="shared" si="396"/>
        <v>-</v>
      </c>
      <c r="JC109" s="429" t="str">
        <f t="shared" si="397"/>
        <v>-</v>
      </c>
      <c r="JD109" s="429" t="str">
        <f t="shared" si="398"/>
        <v>-</v>
      </c>
      <c r="JE109" s="429" t="str">
        <f t="shared" si="399"/>
        <v>-</v>
      </c>
      <c r="JF109" s="430" t="str">
        <f t="shared" si="400"/>
        <v>-</v>
      </c>
      <c r="JG109" s="450"/>
      <c r="JH109" s="450"/>
      <c r="JI109" s="428" t="str">
        <f t="shared" si="401"/>
        <v>-</v>
      </c>
      <c r="JJ109" s="429" t="str">
        <f t="shared" si="402"/>
        <v>-</v>
      </c>
      <c r="JK109" s="429" t="str">
        <f t="shared" si="403"/>
        <v>-</v>
      </c>
      <c r="JL109" s="429" t="str">
        <f t="shared" si="404"/>
        <v>-</v>
      </c>
      <c r="JM109" s="429" t="str">
        <f t="shared" si="405"/>
        <v>-</v>
      </c>
      <c r="JN109" s="430" t="str">
        <f t="shared" si="406"/>
        <v>-</v>
      </c>
      <c r="JO109" s="450"/>
      <c r="JP109" s="450"/>
      <c r="JQ109" s="428" t="str">
        <f t="shared" si="407"/>
        <v>-</v>
      </c>
      <c r="JR109" s="429" t="str">
        <f t="shared" si="408"/>
        <v>-</v>
      </c>
      <c r="JS109" s="429" t="str">
        <f t="shared" si="409"/>
        <v>-</v>
      </c>
      <c r="JT109" s="429" t="str">
        <f t="shared" si="410"/>
        <v>-</v>
      </c>
      <c r="JU109" s="429" t="str">
        <f t="shared" si="411"/>
        <v>-</v>
      </c>
      <c r="JV109" s="430" t="str">
        <f t="shared" si="412"/>
        <v>-</v>
      </c>
      <c r="JW109" s="450"/>
      <c r="JX109" s="450"/>
      <c r="JY109" s="428" t="str">
        <f t="shared" si="413"/>
        <v>-</v>
      </c>
      <c r="JZ109" s="429" t="str">
        <f t="shared" si="414"/>
        <v>-</v>
      </c>
      <c r="KA109" s="430" t="str">
        <f t="shared" si="415"/>
        <v>-</v>
      </c>
      <c r="KB109" s="172"/>
      <c r="KC109" s="355"/>
      <c r="KD109" s="355"/>
      <c r="KE109" s="355"/>
      <c r="KF109" s="355"/>
      <c r="KG109" s="355"/>
      <c r="KH109" s="355"/>
      <c r="KI109" s="358"/>
      <c r="KJ109" s="358"/>
      <c r="KK109" s="358"/>
      <c r="KL109" s="358"/>
      <c r="KM109" s="358"/>
      <c r="KN109" s="358"/>
      <c r="KO109" s="358"/>
      <c r="KP109" s="358"/>
      <c r="KQ109" s="358"/>
      <c r="KR109" s="358"/>
      <c r="KS109" s="358"/>
      <c r="KT109" s="358"/>
      <c r="KU109" s="358"/>
      <c r="KV109" s="358"/>
      <c r="KW109" s="358"/>
      <c r="KX109" s="358"/>
      <c r="KY109" s="358"/>
      <c r="KZ109" s="358"/>
      <c r="LA109" s="358"/>
      <c r="LB109" s="358"/>
      <c r="LC109" s="358"/>
      <c r="LD109" s="358"/>
      <c r="LE109" s="358"/>
      <c r="LF109" s="358"/>
      <c r="LG109" s="358"/>
      <c r="LH109" s="358"/>
      <c r="LI109" s="358"/>
      <c r="LJ109" s="358"/>
      <c r="LK109" s="358"/>
      <c r="LL109" s="358"/>
      <c r="LM109" s="358"/>
      <c r="LN109" s="358"/>
      <c r="LO109" s="358"/>
      <c r="LP109" s="358"/>
      <c r="LQ109" s="358"/>
      <c r="LR109" s="358"/>
      <c r="LS109" s="344"/>
      <c r="LT109" s="344"/>
      <c r="LU109" s="344"/>
      <c r="LV109" s="344"/>
      <c r="LW109" s="344"/>
      <c r="LX109" s="344"/>
      <c r="LY109" s="358"/>
      <c r="LZ109" s="358"/>
      <c r="MA109" s="405"/>
    </row>
    <row r="110" spans="1:339" x14ac:dyDescent="0.2">
      <c r="A110" s="310" t="s">
        <v>320</v>
      </c>
      <c r="B110" s="172">
        <v>0</v>
      </c>
      <c r="C110" s="172">
        <v>0</v>
      </c>
      <c r="D110" s="172" t="s">
        <v>339</v>
      </c>
      <c r="E110" s="172"/>
      <c r="F110" s="173"/>
      <c r="G110" s="218" t="s">
        <v>167</v>
      </c>
      <c r="H110" s="348"/>
      <c r="I110" s="349"/>
      <c r="J110" s="362"/>
      <c r="K110" s="362"/>
      <c r="L110" s="362"/>
      <c r="M110" s="362"/>
      <c r="N110" s="362"/>
      <c r="O110" s="363"/>
      <c r="P110" s="388"/>
      <c r="Q110" s="389"/>
      <c r="R110" s="362"/>
      <c r="S110" s="362"/>
      <c r="T110" s="362"/>
      <c r="U110" s="362"/>
      <c r="V110" s="362"/>
      <c r="W110" s="363"/>
      <c r="X110" s="388"/>
      <c r="Y110" s="389"/>
      <c r="Z110" s="362"/>
      <c r="AA110" s="362"/>
      <c r="AB110" s="362"/>
      <c r="AC110" s="362"/>
      <c r="AD110" s="362"/>
      <c r="AE110" s="363"/>
      <c r="AF110" s="388"/>
      <c r="AG110" s="389"/>
      <c r="AH110" s="362"/>
      <c r="AI110" s="362"/>
      <c r="AJ110" s="362"/>
      <c r="AK110" s="362"/>
      <c r="AL110" s="362"/>
      <c r="AM110" s="363"/>
      <c r="AN110" s="388"/>
      <c r="AO110" s="389"/>
      <c r="AP110" s="362"/>
      <c r="AQ110" s="362"/>
      <c r="AR110" s="362"/>
      <c r="AS110" s="362"/>
      <c r="AT110" s="362"/>
      <c r="AU110" s="363"/>
      <c r="AV110" s="388"/>
      <c r="AW110" s="389"/>
      <c r="AX110" s="220"/>
      <c r="AY110" s="220"/>
      <c r="AZ110" s="220"/>
      <c r="BA110" s="220"/>
      <c r="BB110" s="220"/>
      <c r="BC110" s="221"/>
      <c r="BD110" s="388"/>
      <c r="BE110" s="389"/>
      <c r="BF110" s="396"/>
      <c r="BG110" s="396"/>
      <c r="BH110" s="396"/>
      <c r="BI110" s="396"/>
      <c r="BJ110" s="396"/>
      <c r="BK110" s="397"/>
      <c r="BL110" s="388"/>
      <c r="BM110" s="349"/>
      <c r="BN110" s="349"/>
      <c r="BO110" s="349"/>
      <c r="BP110" s="349"/>
      <c r="BQ110" s="349"/>
      <c r="BR110" s="349"/>
      <c r="BS110" s="481"/>
      <c r="BT110" s="388"/>
      <c r="BU110" s="389"/>
      <c r="BV110" s="396"/>
      <c r="BW110" s="396"/>
      <c r="BX110" s="397"/>
      <c r="BY110" s="216">
        <v>1024810</v>
      </c>
      <c r="BZ110" s="208">
        <v>1127997</v>
      </c>
      <c r="CA110" s="208">
        <v>2152807</v>
      </c>
      <c r="CB110" s="208">
        <v>1084924</v>
      </c>
      <c r="CC110" s="208">
        <v>1195186</v>
      </c>
      <c r="CD110" s="284">
        <v>2280110</v>
      </c>
      <c r="CE110" s="282"/>
      <c r="CF110" s="282"/>
      <c r="CG110" s="226" t="str">
        <f t="shared" si="416"/>
        <v>-</v>
      </c>
      <c r="CH110" s="227" t="str">
        <f t="shared" si="417"/>
        <v>-</v>
      </c>
      <c r="CI110" s="227" t="str">
        <f t="shared" si="418"/>
        <v>-</v>
      </c>
      <c r="CJ110" s="227" t="str">
        <f t="shared" si="419"/>
        <v>-</v>
      </c>
      <c r="CK110" s="227" t="str">
        <f t="shared" si="420"/>
        <v>-</v>
      </c>
      <c r="CL110" s="228" t="str">
        <f t="shared" si="421"/>
        <v>-</v>
      </c>
      <c r="CM110" s="282"/>
      <c r="CN110" s="282"/>
      <c r="CO110" s="226" t="str">
        <f t="shared" si="422"/>
        <v>-</v>
      </c>
      <c r="CP110" s="227" t="str">
        <f t="shared" si="423"/>
        <v>-</v>
      </c>
      <c r="CQ110" s="227" t="str">
        <f t="shared" si="424"/>
        <v>-</v>
      </c>
      <c r="CR110" s="227" t="str">
        <f t="shared" si="425"/>
        <v>-</v>
      </c>
      <c r="CS110" s="227" t="str">
        <f t="shared" si="426"/>
        <v>-</v>
      </c>
      <c r="CT110" s="228" t="str">
        <f t="shared" si="427"/>
        <v>-</v>
      </c>
      <c r="CU110" s="282"/>
      <c r="CV110" s="282"/>
      <c r="CW110" s="292" t="str">
        <f t="shared" si="428"/>
        <v>-</v>
      </c>
      <c r="CX110" s="234" t="str">
        <f t="shared" si="429"/>
        <v>-</v>
      </c>
      <c r="CY110" s="234" t="str">
        <f t="shared" si="430"/>
        <v>-</v>
      </c>
      <c r="CZ110" s="234" t="str">
        <f t="shared" si="431"/>
        <v>-</v>
      </c>
      <c r="DA110" s="234" t="str">
        <f t="shared" si="432"/>
        <v>-</v>
      </c>
      <c r="DB110" s="235" t="str">
        <f t="shared" si="433"/>
        <v>-</v>
      </c>
      <c r="DC110" s="282"/>
      <c r="DD110" s="282"/>
      <c r="DE110" s="226" t="str">
        <f t="shared" si="434"/>
        <v>-</v>
      </c>
      <c r="DF110" s="227" t="str">
        <f t="shared" si="435"/>
        <v>-</v>
      </c>
      <c r="DG110" s="227" t="str">
        <f t="shared" si="436"/>
        <v>-</v>
      </c>
      <c r="DH110" s="227" t="str">
        <f t="shared" si="437"/>
        <v>-</v>
      </c>
      <c r="DI110" s="227" t="str">
        <f t="shared" si="438"/>
        <v>-</v>
      </c>
      <c r="DJ110" s="228" t="str">
        <f t="shared" si="439"/>
        <v>-</v>
      </c>
      <c r="DK110" s="282"/>
      <c r="DL110" s="282"/>
      <c r="DM110" s="226" t="str">
        <f t="shared" si="440"/>
        <v>-</v>
      </c>
      <c r="DN110" s="227" t="str">
        <f t="shared" si="441"/>
        <v>-</v>
      </c>
      <c r="DO110" s="227" t="str">
        <f t="shared" si="442"/>
        <v>-</v>
      </c>
      <c r="DP110" s="227" t="str">
        <f t="shared" si="443"/>
        <v>-</v>
      </c>
      <c r="DQ110" s="227" t="str">
        <f t="shared" si="444"/>
        <v>-</v>
      </c>
      <c r="DR110" s="228" t="str">
        <f t="shared" si="445"/>
        <v>-</v>
      </c>
      <c r="DS110" s="282"/>
      <c r="DT110" s="282"/>
      <c r="DU110" s="226" t="str">
        <f t="shared" si="446"/>
        <v>-</v>
      </c>
      <c r="DV110" s="227" t="str">
        <f t="shared" si="447"/>
        <v>-</v>
      </c>
      <c r="DW110" s="227" t="str">
        <f t="shared" si="448"/>
        <v>-</v>
      </c>
      <c r="DX110" s="227" t="str">
        <f t="shared" si="449"/>
        <v>-</v>
      </c>
      <c r="DY110" s="227" t="str">
        <f t="shared" si="450"/>
        <v>-</v>
      </c>
      <c r="DZ110" s="228" t="str">
        <f t="shared" si="451"/>
        <v>-</v>
      </c>
      <c r="EA110" s="282"/>
      <c r="EB110" s="282"/>
      <c r="EC110" s="226" t="str">
        <f t="shared" si="452"/>
        <v>-</v>
      </c>
      <c r="ED110" s="227" t="str">
        <f t="shared" si="453"/>
        <v>-</v>
      </c>
      <c r="EE110" s="227" t="str">
        <f t="shared" si="454"/>
        <v>-</v>
      </c>
      <c r="EF110" s="227" t="str">
        <f t="shared" si="455"/>
        <v>-</v>
      </c>
      <c r="EG110" s="227" t="str">
        <f t="shared" si="456"/>
        <v>-</v>
      </c>
      <c r="EH110" s="228" t="str">
        <f t="shared" si="457"/>
        <v>-</v>
      </c>
      <c r="EI110" s="282"/>
      <c r="EJ110" s="282"/>
      <c r="EK110" s="226" t="str">
        <f t="shared" si="458"/>
        <v>-</v>
      </c>
      <c r="EL110" s="227" t="str">
        <f t="shared" si="459"/>
        <v>-</v>
      </c>
      <c r="EM110" s="227" t="str">
        <f t="shared" si="460"/>
        <v>-</v>
      </c>
      <c r="EN110" s="227" t="str">
        <f t="shared" si="461"/>
        <v>-</v>
      </c>
      <c r="EO110" s="227" t="str">
        <f t="shared" si="462"/>
        <v>-</v>
      </c>
      <c r="EP110" s="228" t="str">
        <f t="shared" si="463"/>
        <v>-</v>
      </c>
      <c r="EQ110" s="282"/>
      <c r="ER110" s="282"/>
      <c r="ES110" s="226" t="str">
        <f t="shared" si="464"/>
        <v>-</v>
      </c>
      <c r="ET110" s="227" t="str">
        <f t="shared" si="465"/>
        <v>-</v>
      </c>
      <c r="EU110" s="228" t="str">
        <f t="shared" si="466"/>
        <v>-</v>
      </c>
      <c r="EV110" s="282"/>
      <c r="EW110" s="282"/>
      <c r="EX110" s="301" t="str">
        <f t="shared" si="467"/>
        <v>-</v>
      </c>
      <c r="EY110" s="259" t="str">
        <f t="shared" si="468"/>
        <v>-</v>
      </c>
      <c r="EZ110" s="259" t="str">
        <f t="shared" si="469"/>
        <v>-</v>
      </c>
      <c r="FA110" s="259" t="str">
        <f t="shared" si="470"/>
        <v>-</v>
      </c>
      <c r="FB110" s="259" t="str">
        <f t="shared" si="471"/>
        <v>-</v>
      </c>
      <c r="FC110" s="260" t="str">
        <f t="shared" si="472"/>
        <v>-</v>
      </c>
      <c r="FD110" s="282"/>
      <c r="FE110" s="282"/>
      <c r="FF110" s="301" t="str">
        <f t="shared" si="473"/>
        <v>-</v>
      </c>
      <c r="FG110" s="259" t="str">
        <f t="shared" si="474"/>
        <v>-</v>
      </c>
      <c r="FH110" s="259" t="str">
        <f t="shared" si="475"/>
        <v>-</v>
      </c>
      <c r="FI110" s="259" t="str">
        <f t="shared" si="476"/>
        <v>-</v>
      </c>
      <c r="FJ110" s="259" t="str">
        <f t="shared" si="477"/>
        <v>-</v>
      </c>
      <c r="FK110" s="260" t="str">
        <f t="shared" si="478"/>
        <v>-</v>
      </c>
      <c r="FL110" s="282"/>
      <c r="FM110" s="282"/>
      <c r="FN110" s="301" t="str">
        <f t="shared" si="479"/>
        <v>-</v>
      </c>
      <c r="FO110" s="259" t="str">
        <f t="shared" si="480"/>
        <v>-</v>
      </c>
      <c r="FP110" s="259" t="str">
        <f t="shared" si="481"/>
        <v>-</v>
      </c>
      <c r="FQ110" s="259" t="str">
        <f t="shared" si="482"/>
        <v>-</v>
      </c>
      <c r="FR110" s="259" t="str">
        <f t="shared" si="483"/>
        <v>-</v>
      </c>
      <c r="FS110" s="260" t="str">
        <f t="shared" si="484"/>
        <v>-</v>
      </c>
      <c r="FT110" s="282"/>
      <c r="FU110" s="282"/>
      <c r="FV110" s="301" t="str">
        <f t="shared" si="485"/>
        <v>-</v>
      </c>
      <c r="FW110" s="259" t="str">
        <f t="shared" si="486"/>
        <v>-</v>
      </c>
      <c r="FX110" s="259" t="str">
        <f t="shared" si="487"/>
        <v>-</v>
      </c>
      <c r="FY110" s="259" t="str">
        <f t="shared" si="488"/>
        <v>-</v>
      </c>
      <c r="FZ110" s="259" t="str">
        <f t="shared" si="489"/>
        <v>-</v>
      </c>
      <c r="GA110" s="260" t="str">
        <f t="shared" si="490"/>
        <v>-</v>
      </c>
      <c r="GB110" s="282"/>
      <c r="GC110" s="282"/>
      <c r="GD110" s="301" t="str">
        <f t="shared" si="491"/>
        <v>-</v>
      </c>
      <c r="GE110" s="259" t="str">
        <f t="shared" si="492"/>
        <v>-</v>
      </c>
      <c r="GF110" s="259" t="str">
        <f t="shared" si="493"/>
        <v>-</v>
      </c>
      <c r="GG110" s="259" t="str">
        <f t="shared" si="494"/>
        <v>-</v>
      </c>
      <c r="GH110" s="259" t="str">
        <f t="shared" si="495"/>
        <v>-</v>
      </c>
      <c r="GI110" s="260" t="str">
        <f t="shared" si="496"/>
        <v>-</v>
      </c>
      <c r="GJ110" s="282"/>
      <c r="GK110" s="282"/>
      <c r="GL110" s="301" t="str">
        <f t="shared" si="497"/>
        <v>-</v>
      </c>
      <c r="GM110" s="259" t="str">
        <f t="shared" si="498"/>
        <v>-</v>
      </c>
      <c r="GN110" s="259" t="str">
        <f t="shared" si="499"/>
        <v>-</v>
      </c>
      <c r="GO110" s="259" t="str">
        <f t="shared" si="500"/>
        <v>-</v>
      </c>
      <c r="GP110" s="259" t="str">
        <f t="shared" si="501"/>
        <v>-</v>
      </c>
      <c r="GQ110" s="260" t="str">
        <f t="shared" si="502"/>
        <v>-</v>
      </c>
      <c r="GR110" s="282"/>
      <c r="GS110" s="282"/>
      <c r="GT110" s="301" t="str">
        <f t="shared" si="503"/>
        <v>-</v>
      </c>
      <c r="GU110" s="259" t="str">
        <f t="shared" si="504"/>
        <v>-</v>
      </c>
      <c r="GV110" s="259" t="str">
        <f t="shared" si="505"/>
        <v>-</v>
      </c>
      <c r="GW110" s="259" t="str">
        <f t="shared" si="506"/>
        <v>-</v>
      </c>
      <c r="GX110" s="259" t="str">
        <f t="shared" si="507"/>
        <v>-</v>
      </c>
      <c r="GY110" s="260" t="str">
        <f t="shared" si="508"/>
        <v>-</v>
      </c>
      <c r="GZ110" s="282"/>
      <c r="HA110" s="282"/>
      <c r="HB110" s="301" t="str">
        <f t="shared" si="509"/>
        <v>-</v>
      </c>
      <c r="HC110" s="259" t="str">
        <f t="shared" si="510"/>
        <v>-</v>
      </c>
      <c r="HD110" s="259" t="str">
        <f t="shared" si="511"/>
        <v>-</v>
      </c>
      <c r="HE110" s="259" t="str">
        <f t="shared" si="512"/>
        <v>-</v>
      </c>
      <c r="HF110" s="259" t="str">
        <f t="shared" si="513"/>
        <v>-</v>
      </c>
      <c r="HG110" s="260" t="str">
        <f t="shared" si="514"/>
        <v>-</v>
      </c>
      <c r="HH110" s="282"/>
      <c r="HI110" s="282"/>
      <c r="HJ110" s="301" t="str">
        <f t="shared" si="515"/>
        <v>-</v>
      </c>
      <c r="HK110" s="259" t="str">
        <f t="shared" si="516"/>
        <v>-</v>
      </c>
      <c r="HL110" s="260" t="str">
        <f t="shared" si="517"/>
        <v>-</v>
      </c>
      <c r="HM110" s="428" t="str">
        <f t="shared" si="365"/>
        <v>-</v>
      </c>
      <c r="HN110" s="429" t="str">
        <f t="shared" si="366"/>
        <v>-</v>
      </c>
      <c r="HO110" s="429" t="str">
        <f t="shared" si="367"/>
        <v>-</v>
      </c>
      <c r="HP110" s="429" t="str">
        <f t="shared" si="368"/>
        <v>-</v>
      </c>
      <c r="HQ110" s="429" t="str">
        <f t="shared" si="369"/>
        <v>-</v>
      </c>
      <c r="HR110" s="430" t="str">
        <f t="shared" si="370"/>
        <v>-</v>
      </c>
      <c r="HS110" s="450"/>
      <c r="HT110" s="450"/>
      <c r="HU110" s="428" t="str">
        <f t="shared" si="371"/>
        <v>-</v>
      </c>
      <c r="HV110" s="429" t="str">
        <f t="shared" si="372"/>
        <v>-</v>
      </c>
      <c r="HW110" s="429" t="str">
        <f t="shared" si="373"/>
        <v>-</v>
      </c>
      <c r="HX110" s="429" t="str">
        <f t="shared" si="374"/>
        <v>-</v>
      </c>
      <c r="HY110" s="429" t="str">
        <f t="shared" si="375"/>
        <v>-</v>
      </c>
      <c r="HZ110" s="430" t="str">
        <f t="shared" si="376"/>
        <v>-</v>
      </c>
      <c r="IA110" s="450"/>
      <c r="IB110" s="450"/>
      <c r="IC110" s="428" t="str">
        <f t="shared" si="377"/>
        <v>-</v>
      </c>
      <c r="ID110" s="429" t="str">
        <f t="shared" si="378"/>
        <v>-</v>
      </c>
      <c r="IE110" s="429" t="str">
        <f t="shared" si="379"/>
        <v>-</v>
      </c>
      <c r="IF110" s="429" t="str">
        <f t="shared" si="380"/>
        <v>-</v>
      </c>
      <c r="IG110" s="429" t="str">
        <f t="shared" si="381"/>
        <v>-</v>
      </c>
      <c r="IH110" s="430" t="str">
        <f t="shared" si="382"/>
        <v>-</v>
      </c>
      <c r="II110" s="450"/>
      <c r="IJ110" s="450"/>
      <c r="IK110" s="428" t="str">
        <f t="shared" si="383"/>
        <v>-</v>
      </c>
      <c r="IL110" s="429" t="str">
        <f t="shared" si="384"/>
        <v>-</v>
      </c>
      <c r="IM110" s="429" t="str">
        <f t="shared" si="385"/>
        <v>-</v>
      </c>
      <c r="IN110" s="429" t="str">
        <f t="shared" si="386"/>
        <v>-</v>
      </c>
      <c r="IO110" s="429" t="str">
        <f t="shared" si="387"/>
        <v>-</v>
      </c>
      <c r="IP110" s="430" t="str">
        <f t="shared" si="388"/>
        <v>-</v>
      </c>
      <c r="IQ110" s="450"/>
      <c r="IR110" s="450"/>
      <c r="IS110" s="428" t="str">
        <f t="shared" si="389"/>
        <v>-</v>
      </c>
      <c r="IT110" s="429" t="str">
        <f t="shared" si="390"/>
        <v>-</v>
      </c>
      <c r="IU110" s="429" t="str">
        <f t="shared" si="391"/>
        <v>-</v>
      </c>
      <c r="IV110" s="429" t="str">
        <f t="shared" si="392"/>
        <v>-</v>
      </c>
      <c r="IW110" s="429" t="str">
        <f t="shared" si="393"/>
        <v>-</v>
      </c>
      <c r="IX110" s="430" t="str">
        <f t="shared" si="394"/>
        <v>-</v>
      </c>
      <c r="IY110" s="450"/>
      <c r="IZ110" s="450"/>
      <c r="JA110" s="428" t="str">
        <f t="shared" si="395"/>
        <v>-</v>
      </c>
      <c r="JB110" s="429" t="str">
        <f t="shared" si="396"/>
        <v>-</v>
      </c>
      <c r="JC110" s="429" t="str">
        <f t="shared" si="397"/>
        <v>-</v>
      </c>
      <c r="JD110" s="429" t="str">
        <f t="shared" si="398"/>
        <v>-</v>
      </c>
      <c r="JE110" s="429" t="str">
        <f t="shared" si="399"/>
        <v>-</v>
      </c>
      <c r="JF110" s="430" t="str">
        <f t="shared" si="400"/>
        <v>-</v>
      </c>
      <c r="JG110" s="450"/>
      <c r="JH110" s="450"/>
      <c r="JI110" s="428" t="str">
        <f t="shared" si="401"/>
        <v>-</v>
      </c>
      <c r="JJ110" s="429" t="str">
        <f t="shared" si="402"/>
        <v>-</v>
      </c>
      <c r="JK110" s="429" t="str">
        <f t="shared" si="403"/>
        <v>-</v>
      </c>
      <c r="JL110" s="429" t="str">
        <f t="shared" si="404"/>
        <v>-</v>
      </c>
      <c r="JM110" s="429" t="str">
        <f t="shared" si="405"/>
        <v>-</v>
      </c>
      <c r="JN110" s="430" t="str">
        <f t="shared" si="406"/>
        <v>-</v>
      </c>
      <c r="JO110" s="450"/>
      <c r="JP110" s="450"/>
      <c r="JQ110" s="428" t="str">
        <f t="shared" si="407"/>
        <v>-</v>
      </c>
      <c r="JR110" s="429" t="str">
        <f t="shared" si="408"/>
        <v>-</v>
      </c>
      <c r="JS110" s="429" t="str">
        <f t="shared" si="409"/>
        <v>-</v>
      </c>
      <c r="JT110" s="429" t="str">
        <f t="shared" si="410"/>
        <v>-</v>
      </c>
      <c r="JU110" s="429" t="str">
        <f t="shared" si="411"/>
        <v>-</v>
      </c>
      <c r="JV110" s="430" t="str">
        <f t="shared" si="412"/>
        <v>-</v>
      </c>
      <c r="JW110" s="450"/>
      <c r="JX110" s="450"/>
      <c r="JY110" s="428" t="str">
        <f t="shared" si="413"/>
        <v>-</v>
      </c>
      <c r="JZ110" s="429" t="str">
        <f t="shared" si="414"/>
        <v>-</v>
      </c>
      <c r="KA110" s="430" t="str">
        <f t="shared" si="415"/>
        <v>-</v>
      </c>
      <c r="KB110" s="172"/>
      <c r="KC110" s="355"/>
      <c r="KD110" s="355"/>
      <c r="KE110" s="355"/>
      <c r="KF110" s="355"/>
      <c r="KG110" s="355"/>
      <c r="KH110" s="355"/>
      <c r="KI110" s="358"/>
      <c r="KJ110" s="358"/>
      <c r="KK110" s="358"/>
      <c r="KL110" s="358"/>
      <c r="KM110" s="358"/>
      <c r="KN110" s="358"/>
      <c r="KO110" s="358"/>
      <c r="KP110" s="358"/>
      <c r="KQ110" s="358"/>
      <c r="KR110" s="358"/>
      <c r="KS110" s="358"/>
      <c r="KT110" s="358"/>
      <c r="KU110" s="358"/>
      <c r="KV110" s="358"/>
      <c r="KW110" s="358"/>
      <c r="KX110" s="358"/>
      <c r="KY110" s="358"/>
      <c r="KZ110" s="358"/>
      <c r="LA110" s="358"/>
      <c r="LB110" s="358"/>
      <c r="LC110" s="358"/>
      <c r="LD110" s="358"/>
      <c r="LE110" s="358"/>
      <c r="LF110" s="358"/>
      <c r="LG110" s="358"/>
      <c r="LH110" s="358"/>
      <c r="LI110" s="358"/>
      <c r="LJ110" s="358"/>
      <c r="LK110" s="358"/>
      <c r="LL110" s="358"/>
      <c r="LM110" s="358"/>
      <c r="LN110" s="358"/>
      <c r="LO110" s="358"/>
      <c r="LP110" s="358"/>
      <c r="LQ110" s="358"/>
      <c r="LR110" s="358"/>
      <c r="LS110" s="344"/>
      <c r="LT110" s="344"/>
      <c r="LU110" s="344"/>
      <c r="LV110" s="344"/>
      <c r="LW110" s="344"/>
      <c r="LX110" s="344"/>
      <c r="LY110" s="358"/>
      <c r="LZ110" s="358"/>
      <c r="MA110" s="405"/>
    </row>
    <row r="111" spans="1:339" x14ac:dyDescent="0.2">
      <c r="A111" s="310" t="s">
        <v>320</v>
      </c>
      <c r="B111" s="172">
        <v>0</v>
      </c>
      <c r="C111" s="172">
        <v>0</v>
      </c>
      <c r="D111" s="172" t="s">
        <v>339</v>
      </c>
      <c r="E111" s="172"/>
      <c r="F111" s="173"/>
      <c r="G111" s="218" t="s">
        <v>171</v>
      </c>
      <c r="H111" s="348"/>
      <c r="I111" s="349"/>
      <c r="J111" s="362"/>
      <c r="K111" s="362"/>
      <c r="L111" s="362"/>
      <c r="M111" s="362"/>
      <c r="N111" s="362"/>
      <c r="O111" s="363"/>
      <c r="P111" s="388"/>
      <c r="Q111" s="389"/>
      <c r="R111" s="362"/>
      <c r="S111" s="362"/>
      <c r="T111" s="362"/>
      <c r="U111" s="362"/>
      <c r="V111" s="362"/>
      <c r="W111" s="363"/>
      <c r="X111" s="388"/>
      <c r="Y111" s="389"/>
      <c r="Z111" s="362"/>
      <c r="AA111" s="362"/>
      <c r="AB111" s="362"/>
      <c r="AC111" s="362"/>
      <c r="AD111" s="362"/>
      <c r="AE111" s="363"/>
      <c r="AF111" s="388"/>
      <c r="AG111" s="389"/>
      <c r="AH111" s="362"/>
      <c r="AI111" s="362"/>
      <c r="AJ111" s="362"/>
      <c r="AK111" s="362"/>
      <c r="AL111" s="362"/>
      <c r="AM111" s="363"/>
      <c r="AN111" s="388"/>
      <c r="AO111" s="389"/>
      <c r="AP111" s="362"/>
      <c r="AQ111" s="362"/>
      <c r="AR111" s="362"/>
      <c r="AS111" s="362"/>
      <c r="AT111" s="362"/>
      <c r="AU111" s="363"/>
      <c r="AV111" s="388"/>
      <c r="AW111" s="389"/>
      <c r="AX111" s="220"/>
      <c r="AY111" s="220"/>
      <c r="AZ111" s="220"/>
      <c r="BA111" s="220"/>
      <c r="BB111" s="220"/>
      <c r="BC111" s="221"/>
      <c r="BD111" s="388"/>
      <c r="BE111" s="389"/>
      <c r="BF111" s="396"/>
      <c r="BG111" s="396"/>
      <c r="BH111" s="396"/>
      <c r="BI111" s="396"/>
      <c r="BJ111" s="396"/>
      <c r="BK111" s="397"/>
      <c r="BL111" s="388"/>
      <c r="BM111" s="349"/>
      <c r="BN111" s="349"/>
      <c r="BO111" s="349"/>
      <c r="BP111" s="349"/>
      <c r="BQ111" s="349"/>
      <c r="BR111" s="349"/>
      <c r="BS111" s="481"/>
      <c r="BT111" s="388"/>
      <c r="BU111" s="389"/>
      <c r="BV111" s="396"/>
      <c r="BW111" s="396"/>
      <c r="BX111" s="397"/>
      <c r="BY111" s="216">
        <v>259410.00000000003</v>
      </c>
      <c r="BZ111" s="208">
        <v>330533</v>
      </c>
      <c r="CA111" s="208">
        <v>589943</v>
      </c>
      <c r="CB111" s="208">
        <v>272249</v>
      </c>
      <c r="CC111" s="208">
        <v>346713</v>
      </c>
      <c r="CD111" s="284">
        <v>618962</v>
      </c>
      <c r="CE111" s="282"/>
      <c r="CF111" s="282"/>
      <c r="CG111" s="226" t="str">
        <f t="shared" si="416"/>
        <v>-</v>
      </c>
      <c r="CH111" s="227" t="str">
        <f t="shared" si="417"/>
        <v>-</v>
      </c>
      <c r="CI111" s="227" t="str">
        <f t="shared" si="418"/>
        <v>-</v>
      </c>
      <c r="CJ111" s="227" t="str">
        <f t="shared" si="419"/>
        <v>-</v>
      </c>
      <c r="CK111" s="227" t="str">
        <f t="shared" si="420"/>
        <v>-</v>
      </c>
      <c r="CL111" s="228" t="str">
        <f t="shared" si="421"/>
        <v>-</v>
      </c>
      <c r="CM111" s="282"/>
      <c r="CN111" s="282"/>
      <c r="CO111" s="226" t="str">
        <f t="shared" si="422"/>
        <v>-</v>
      </c>
      <c r="CP111" s="227" t="str">
        <f t="shared" si="423"/>
        <v>-</v>
      </c>
      <c r="CQ111" s="227" t="str">
        <f t="shared" si="424"/>
        <v>-</v>
      </c>
      <c r="CR111" s="227" t="str">
        <f t="shared" si="425"/>
        <v>-</v>
      </c>
      <c r="CS111" s="227" t="str">
        <f t="shared" si="426"/>
        <v>-</v>
      </c>
      <c r="CT111" s="228" t="str">
        <f t="shared" si="427"/>
        <v>-</v>
      </c>
      <c r="CU111" s="282"/>
      <c r="CV111" s="282"/>
      <c r="CW111" s="292" t="str">
        <f t="shared" si="428"/>
        <v>-</v>
      </c>
      <c r="CX111" s="234" t="str">
        <f t="shared" si="429"/>
        <v>-</v>
      </c>
      <c r="CY111" s="234" t="str">
        <f t="shared" si="430"/>
        <v>-</v>
      </c>
      <c r="CZ111" s="234" t="str">
        <f t="shared" si="431"/>
        <v>-</v>
      </c>
      <c r="DA111" s="234" t="str">
        <f t="shared" si="432"/>
        <v>-</v>
      </c>
      <c r="DB111" s="235" t="str">
        <f t="shared" si="433"/>
        <v>-</v>
      </c>
      <c r="DC111" s="282"/>
      <c r="DD111" s="282"/>
      <c r="DE111" s="226" t="str">
        <f t="shared" si="434"/>
        <v>-</v>
      </c>
      <c r="DF111" s="227" t="str">
        <f t="shared" si="435"/>
        <v>-</v>
      </c>
      <c r="DG111" s="227" t="str">
        <f t="shared" si="436"/>
        <v>-</v>
      </c>
      <c r="DH111" s="227" t="str">
        <f t="shared" si="437"/>
        <v>-</v>
      </c>
      <c r="DI111" s="227" t="str">
        <f t="shared" si="438"/>
        <v>-</v>
      </c>
      <c r="DJ111" s="228" t="str">
        <f t="shared" si="439"/>
        <v>-</v>
      </c>
      <c r="DK111" s="282"/>
      <c r="DL111" s="282"/>
      <c r="DM111" s="226" t="str">
        <f t="shared" si="440"/>
        <v>-</v>
      </c>
      <c r="DN111" s="227" t="str">
        <f t="shared" si="441"/>
        <v>-</v>
      </c>
      <c r="DO111" s="227" t="str">
        <f t="shared" si="442"/>
        <v>-</v>
      </c>
      <c r="DP111" s="227" t="str">
        <f t="shared" si="443"/>
        <v>-</v>
      </c>
      <c r="DQ111" s="227" t="str">
        <f t="shared" si="444"/>
        <v>-</v>
      </c>
      <c r="DR111" s="228" t="str">
        <f t="shared" si="445"/>
        <v>-</v>
      </c>
      <c r="DS111" s="282"/>
      <c r="DT111" s="282"/>
      <c r="DU111" s="226" t="str">
        <f t="shared" si="446"/>
        <v>-</v>
      </c>
      <c r="DV111" s="227" t="str">
        <f t="shared" si="447"/>
        <v>-</v>
      </c>
      <c r="DW111" s="227" t="str">
        <f t="shared" si="448"/>
        <v>-</v>
      </c>
      <c r="DX111" s="227" t="str">
        <f t="shared" si="449"/>
        <v>-</v>
      </c>
      <c r="DY111" s="227" t="str">
        <f t="shared" si="450"/>
        <v>-</v>
      </c>
      <c r="DZ111" s="228" t="str">
        <f t="shared" si="451"/>
        <v>-</v>
      </c>
      <c r="EA111" s="282"/>
      <c r="EB111" s="282"/>
      <c r="EC111" s="226" t="str">
        <f t="shared" si="452"/>
        <v>-</v>
      </c>
      <c r="ED111" s="227" t="str">
        <f t="shared" si="453"/>
        <v>-</v>
      </c>
      <c r="EE111" s="227" t="str">
        <f t="shared" si="454"/>
        <v>-</v>
      </c>
      <c r="EF111" s="227" t="str">
        <f t="shared" si="455"/>
        <v>-</v>
      </c>
      <c r="EG111" s="227" t="str">
        <f t="shared" si="456"/>
        <v>-</v>
      </c>
      <c r="EH111" s="228" t="str">
        <f t="shared" si="457"/>
        <v>-</v>
      </c>
      <c r="EI111" s="282"/>
      <c r="EJ111" s="282"/>
      <c r="EK111" s="226" t="str">
        <f t="shared" si="458"/>
        <v>-</v>
      </c>
      <c r="EL111" s="227" t="str">
        <f t="shared" si="459"/>
        <v>-</v>
      </c>
      <c r="EM111" s="227" t="str">
        <f t="shared" si="460"/>
        <v>-</v>
      </c>
      <c r="EN111" s="227" t="str">
        <f t="shared" si="461"/>
        <v>-</v>
      </c>
      <c r="EO111" s="227" t="str">
        <f t="shared" si="462"/>
        <v>-</v>
      </c>
      <c r="EP111" s="228" t="str">
        <f t="shared" si="463"/>
        <v>-</v>
      </c>
      <c r="EQ111" s="282"/>
      <c r="ER111" s="282"/>
      <c r="ES111" s="226" t="str">
        <f t="shared" si="464"/>
        <v>-</v>
      </c>
      <c r="ET111" s="227" t="str">
        <f t="shared" si="465"/>
        <v>-</v>
      </c>
      <c r="EU111" s="228" t="str">
        <f t="shared" si="466"/>
        <v>-</v>
      </c>
      <c r="EV111" s="282"/>
      <c r="EW111" s="282"/>
      <c r="EX111" s="301" t="str">
        <f t="shared" si="467"/>
        <v>-</v>
      </c>
      <c r="EY111" s="259" t="str">
        <f t="shared" si="468"/>
        <v>-</v>
      </c>
      <c r="EZ111" s="259" t="str">
        <f t="shared" si="469"/>
        <v>-</v>
      </c>
      <c r="FA111" s="259" t="str">
        <f t="shared" si="470"/>
        <v>-</v>
      </c>
      <c r="FB111" s="259" t="str">
        <f t="shared" si="471"/>
        <v>-</v>
      </c>
      <c r="FC111" s="260" t="str">
        <f t="shared" si="472"/>
        <v>-</v>
      </c>
      <c r="FD111" s="282"/>
      <c r="FE111" s="282"/>
      <c r="FF111" s="301" t="str">
        <f t="shared" si="473"/>
        <v>-</v>
      </c>
      <c r="FG111" s="259" t="str">
        <f t="shared" si="474"/>
        <v>-</v>
      </c>
      <c r="FH111" s="259" t="str">
        <f t="shared" si="475"/>
        <v>-</v>
      </c>
      <c r="FI111" s="259" t="str">
        <f t="shared" si="476"/>
        <v>-</v>
      </c>
      <c r="FJ111" s="259" t="str">
        <f t="shared" si="477"/>
        <v>-</v>
      </c>
      <c r="FK111" s="260" t="str">
        <f t="shared" si="478"/>
        <v>-</v>
      </c>
      <c r="FL111" s="282"/>
      <c r="FM111" s="282"/>
      <c r="FN111" s="301" t="str">
        <f t="shared" si="479"/>
        <v>-</v>
      </c>
      <c r="FO111" s="259" t="str">
        <f t="shared" si="480"/>
        <v>-</v>
      </c>
      <c r="FP111" s="259" t="str">
        <f t="shared" si="481"/>
        <v>-</v>
      </c>
      <c r="FQ111" s="259" t="str">
        <f t="shared" si="482"/>
        <v>-</v>
      </c>
      <c r="FR111" s="259" t="str">
        <f t="shared" si="483"/>
        <v>-</v>
      </c>
      <c r="FS111" s="260" t="str">
        <f t="shared" si="484"/>
        <v>-</v>
      </c>
      <c r="FT111" s="282"/>
      <c r="FU111" s="282"/>
      <c r="FV111" s="301" t="str">
        <f t="shared" si="485"/>
        <v>-</v>
      </c>
      <c r="FW111" s="259" t="str">
        <f t="shared" si="486"/>
        <v>-</v>
      </c>
      <c r="FX111" s="259" t="str">
        <f t="shared" si="487"/>
        <v>-</v>
      </c>
      <c r="FY111" s="259" t="str">
        <f t="shared" si="488"/>
        <v>-</v>
      </c>
      <c r="FZ111" s="259" t="str">
        <f t="shared" si="489"/>
        <v>-</v>
      </c>
      <c r="GA111" s="260" t="str">
        <f t="shared" si="490"/>
        <v>-</v>
      </c>
      <c r="GB111" s="282"/>
      <c r="GC111" s="282"/>
      <c r="GD111" s="301" t="str">
        <f t="shared" si="491"/>
        <v>-</v>
      </c>
      <c r="GE111" s="259" t="str">
        <f t="shared" si="492"/>
        <v>-</v>
      </c>
      <c r="GF111" s="259" t="str">
        <f t="shared" si="493"/>
        <v>-</v>
      </c>
      <c r="GG111" s="259" t="str">
        <f t="shared" si="494"/>
        <v>-</v>
      </c>
      <c r="GH111" s="259" t="str">
        <f t="shared" si="495"/>
        <v>-</v>
      </c>
      <c r="GI111" s="260" t="str">
        <f t="shared" si="496"/>
        <v>-</v>
      </c>
      <c r="GJ111" s="282"/>
      <c r="GK111" s="282"/>
      <c r="GL111" s="301" t="str">
        <f t="shared" si="497"/>
        <v>-</v>
      </c>
      <c r="GM111" s="259" t="str">
        <f t="shared" si="498"/>
        <v>-</v>
      </c>
      <c r="GN111" s="259" t="str">
        <f t="shared" si="499"/>
        <v>-</v>
      </c>
      <c r="GO111" s="259" t="str">
        <f t="shared" si="500"/>
        <v>-</v>
      </c>
      <c r="GP111" s="259" t="str">
        <f t="shared" si="501"/>
        <v>-</v>
      </c>
      <c r="GQ111" s="260" t="str">
        <f t="shared" si="502"/>
        <v>-</v>
      </c>
      <c r="GR111" s="282"/>
      <c r="GS111" s="282"/>
      <c r="GT111" s="301" t="str">
        <f t="shared" si="503"/>
        <v>-</v>
      </c>
      <c r="GU111" s="259" t="str">
        <f t="shared" si="504"/>
        <v>-</v>
      </c>
      <c r="GV111" s="259" t="str">
        <f t="shared" si="505"/>
        <v>-</v>
      </c>
      <c r="GW111" s="259" t="str">
        <f t="shared" si="506"/>
        <v>-</v>
      </c>
      <c r="GX111" s="259" t="str">
        <f t="shared" si="507"/>
        <v>-</v>
      </c>
      <c r="GY111" s="260" t="str">
        <f t="shared" si="508"/>
        <v>-</v>
      </c>
      <c r="GZ111" s="282"/>
      <c r="HA111" s="282"/>
      <c r="HB111" s="301" t="str">
        <f t="shared" si="509"/>
        <v>-</v>
      </c>
      <c r="HC111" s="259" t="str">
        <f t="shared" si="510"/>
        <v>-</v>
      </c>
      <c r="HD111" s="259" t="str">
        <f t="shared" si="511"/>
        <v>-</v>
      </c>
      <c r="HE111" s="259" t="str">
        <f t="shared" si="512"/>
        <v>-</v>
      </c>
      <c r="HF111" s="259" t="str">
        <f t="shared" si="513"/>
        <v>-</v>
      </c>
      <c r="HG111" s="260" t="str">
        <f t="shared" si="514"/>
        <v>-</v>
      </c>
      <c r="HH111" s="282"/>
      <c r="HI111" s="282"/>
      <c r="HJ111" s="301" t="str">
        <f t="shared" si="515"/>
        <v>-</v>
      </c>
      <c r="HK111" s="259" t="str">
        <f t="shared" si="516"/>
        <v>-</v>
      </c>
      <c r="HL111" s="260" t="str">
        <f t="shared" si="517"/>
        <v>-</v>
      </c>
      <c r="HM111" s="428" t="str">
        <f t="shared" si="365"/>
        <v>-</v>
      </c>
      <c r="HN111" s="429" t="str">
        <f t="shared" si="366"/>
        <v>-</v>
      </c>
      <c r="HO111" s="429" t="str">
        <f t="shared" si="367"/>
        <v>-</v>
      </c>
      <c r="HP111" s="429" t="str">
        <f t="shared" si="368"/>
        <v>-</v>
      </c>
      <c r="HQ111" s="429" t="str">
        <f t="shared" si="369"/>
        <v>-</v>
      </c>
      <c r="HR111" s="430" t="str">
        <f t="shared" si="370"/>
        <v>-</v>
      </c>
      <c r="HS111" s="450"/>
      <c r="HT111" s="450"/>
      <c r="HU111" s="428" t="str">
        <f t="shared" si="371"/>
        <v>-</v>
      </c>
      <c r="HV111" s="429" t="str">
        <f t="shared" si="372"/>
        <v>-</v>
      </c>
      <c r="HW111" s="429" t="str">
        <f t="shared" si="373"/>
        <v>-</v>
      </c>
      <c r="HX111" s="429" t="str">
        <f t="shared" si="374"/>
        <v>-</v>
      </c>
      <c r="HY111" s="429" t="str">
        <f t="shared" si="375"/>
        <v>-</v>
      </c>
      <c r="HZ111" s="430" t="str">
        <f t="shared" si="376"/>
        <v>-</v>
      </c>
      <c r="IA111" s="450"/>
      <c r="IB111" s="450"/>
      <c r="IC111" s="428" t="str">
        <f t="shared" si="377"/>
        <v>-</v>
      </c>
      <c r="ID111" s="429" t="str">
        <f t="shared" si="378"/>
        <v>-</v>
      </c>
      <c r="IE111" s="429" t="str">
        <f t="shared" si="379"/>
        <v>-</v>
      </c>
      <c r="IF111" s="429" t="str">
        <f t="shared" si="380"/>
        <v>-</v>
      </c>
      <c r="IG111" s="429" t="str">
        <f t="shared" si="381"/>
        <v>-</v>
      </c>
      <c r="IH111" s="430" t="str">
        <f t="shared" si="382"/>
        <v>-</v>
      </c>
      <c r="II111" s="450"/>
      <c r="IJ111" s="450"/>
      <c r="IK111" s="428" t="str">
        <f t="shared" si="383"/>
        <v>-</v>
      </c>
      <c r="IL111" s="429" t="str">
        <f t="shared" si="384"/>
        <v>-</v>
      </c>
      <c r="IM111" s="429" t="str">
        <f t="shared" si="385"/>
        <v>-</v>
      </c>
      <c r="IN111" s="429" t="str">
        <f t="shared" si="386"/>
        <v>-</v>
      </c>
      <c r="IO111" s="429" t="str">
        <f t="shared" si="387"/>
        <v>-</v>
      </c>
      <c r="IP111" s="430" t="str">
        <f t="shared" si="388"/>
        <v>-</v>
      </c>
      <c r="IQ111" s="450"/>
      <c r="IR111" s="450"/>
      <c r="IS111" s="428" t="str">
        <f t="shared" si="389"/>
        <v>-</v>
      </c>
      <c r="IT111" s="429" t="str">
        <f t="shared" si="390"/>
        <v>-</v>
      </c>
      <c r="IU111" s="429" t="str">
        <f t="shared" si="391"/>
        <v>-</v>
      </c>
      <c r="IV111" s="429" t="str">
        <f t="shared" si="392"/>
        <v>-</v>
      </c>
      <c r="IW111" s="429" t="str">
        <f t="shared" si="393"/>
        <v>-</v>
      </c>
      <c r="IX111" s="430" t="str">
        <f t="shared" si="394"/>
        <v>-</v>
      </c>
      <c r="IY111" s="450"/>
      <c r="IZ111" s="450"/>
      <c r="JA111" s="428" t="str">
        <f t="shared" si="395"/>
        <v>-</v>
      </c>
      <c r="JB111" s="429" t="str">
        <f t="shared" si="396"/>
        <v>-</v>
      </c>
      <c r="JC111" s="429" t="str">
        <f t="shared" si="397"/>
        <v>-</v>
      </c>
      <c r="JD111" s="429" t="str">
        <f t="shared" si="398"/>
        <v>-</v>
      </c>
      <c r="JE111" s="429" t="str">
        <f t="shared" si="399"/>
        <v>-</v>
      </c>
      <c r="JF111" s="430" t="str">
        <f t="shared" si="400"/>
        <v>-</v>
      </c>
      <c r="JG111" s="450"/>
      <c r="JH111" s="450"/>
      <c r="JI111" s="428" t="str">
        <f t="shared" si="401"/>
        <v>-</v>
      </c>
      <c r="JJ111" s="429" t="str">
        <f t="shared" si="402"/>
        <v>-</v>
      </c>
      <c r="JK111" s="429" t="str">
        <f t="shared" si="403"/>
        <v>-</v>
      </c>
      <c r="JL111" s="429" t="str">
        <f t="shared" si="404"/>
        <v>-</v>
      </c>
      <c r="JM111" s="429" t="str">
        <f t="shared" si="405"/>
        <v>-</v>
      </c>
      <c r="JN111" s="430" t="str">
        <f t="shared" si="406"/>
        <v>-</v>
      </c>
      <c r="JO111" s="450"/>
      <c r="JP111" s="450"/>
      <c r="JQ111" s="428" t="str">
        <f t="shared" si="407"/>
        <v>-</v>
      </c>
      <c r="JR111" s="429" t="str">
        <f t="shared" si="408"/>
        <v>-</v>
      </c>
      <c r="JS111" s="429" t="str">
        <f t="shared" si="409"/>
        <v>-</v>
      </c>
      <c r="JT111" s="429" t="str">
        <f t="shared" si="410"/>
        <v>-</v>
      </c>
      <c r="JU111" s="429" t="str">
        <f t="shared" si="411"/>
        <v>-</v>
      </c>
      <c r="JV111" s="430" t="str">
        <f t="shared" si="412"/>
        <v>-</v>
      </c>
      <c r="JW111" s="450"/>
      <c r="JX111" s="450"/>
      <c r="JY111" s="428" t="str">
        <f t="shared" si="413"/>
        <v>-</v>
      </c>
      <c r="JZ111" s="429" t="str">
        <f t="shared" si="414"/>
        <v>-</v>
      </c>
      <c r="KA111" s="430" t="str">
        <f t="shared" si="415"/>
        <v>-</v>
      </c>
      <c r="KB111" s="172"/>
      <c r="KC111" s="355"/>
      <c r="KD111" s="355"/>
      <c r="KE111" s="355"/>
      <c r="KF111" s="355"/>
      <c r="KG111" s="355"/>
      <c r="KH111" s="355"/>
      <c r="KI111" s="358"/>
      <c r="KJ111" s="358"/>
      <c r="KK111" s="358"/>
      <c r="KL111" s="358"/>
      <c r="KM111" s="358"/>
      <c r="KN111" s="358"/>
      <c r="KO111" s="358"/>
      <c r="KP111" s="358"/>
      <c r="KQ111" s="358"/>
      <c r="KR111" s="358"/>
      <c r="KS111" s="358"/>
      <c r="KT111" s="358"/>
      <c r="KU111" s="358"/>
      <c r="KV111" s="358"/>
      <c r="KW111" s="358"/>
      <c r="KX111" s="358"/>
      <c r="KY111" s="358"/>
      <c r="KZ111" s="358"/>
      <c r="LA111" s="358"/>
      <c r="LB111" s="358"/>
      <c r="LC111" s="358"/>
      <c r="LD111" s="358"/>
      <c r="LE111" s="358"/>
      <c r="LF111" s="358"/>
      <c r="LG111" s="358"/>
      <c r="LH111" s="358"/>
      <c r="LI111" s="358"/>
      <c r="LJ111" s="358"/>
      <c r="LK111" s="358"/>
      <c r="LL111" s="358"/>
      <c r="LM111" s="358"/>
      <c r="LN111" s="358"/>
      <c r="LO111" s="358"/>
      <c r="LP111" s="358"/>
      <c r="LQ111" s="358"/>
      <c r="LR111" s="358"/>
      <c r="LS111" s="344"/>
      <c r="LT111" s="344"/>
      <c r="LU111" s="344"/>
      <c r="LV111" s="344"/>
      <c r="LW111" s="344"/>
      <c r="LX111" s="344"/>
      <c r="LY111" s="358"/>
      <c r="LZ111" s="358"/>
      <c r="MA111" s="405"/>
    </row>
    <row r="112" spans="1:339" x14ac:dyDescent="0.2">
      <c r="A112" s="310" t="s">
        <v>320</v>
      </c>
      <c r="B112" s="172">
        <v>0</v>
      </c>
      <c r="C112" s="172">
        <v>0</v>
      </c>
      <c r="D112" s="172" t="s">
        <v>339</v>
      </c>
      <c r="E112" s="172"/>
      <c r="F112" s="173"/>
      <c r="G112" s="218" t="s">
        <v>172</v>
      </c>
      <c r="H112" s="350"/>
      <c r="I112" s="351"/>
      <c r="J112" s="364"/>
      <c r="K112" s="364"/>
      <c r="L112" s="364"/>
      <c r="M112" s="364"/>
      <c r="N112" s="364"/>
      <c r="O112" s="365"/>
      <c r="P112" s="390"/>
      <c r="Q112" s="391"/>
      <c r="R112" s="364"/>
      <c r="S112" s="364"/>
      <c r="T112" s="364"/>
      <c r="U112" s="364"/>
      <c r="V112" s="364"/>
      <c r="W112" s="365"/>
      <c r="X112" s="390"/>
      <c r="Y112" s="391"/>
      <c r="Z112" s="364"/>
      <c r="AA112" s="364"/>
      <c r="AB112" s="364"/>
      <c r="AC112" s="364"/>
      <c r="AD112" s="364"/>
      <c r="AE112" s="365"/>
      <c r="AF112" s="390"/>
      <c r="AG112" s="391"/>
      <c r="AH112" s="364"/>
      <c r="AI112" s="364"/>
      <c r="AJ112" s="364"/>
      <c r="AK112" s="364"/>
      <c r="AL112" s="364"/>
      <c r="AM112" s="365"/>
      <c r="AN112" s="390"/>
      <c r="AO112" s="391"/>
      <c r="AP112" s="364"/>
      <c r="AQ112" s="364"/>
      <c r="AR112" s="364"/>
      <c r="AS112" s="364"/>
      <c r="AT112" s="364"/>
      <c r="AU112" s="365"/>
      <c r="AV112" s="390"/>
      <c r="AW112" s="391"/>
      <c r="AX112" s="222"/>
      <c r="AY112" s="222"/>
      <c r="AZ112" s="222"/>
      <c r="BA112" s="222"/>
      <c r="BB112" s="222"/>
      <c r="BC112" s="223"/>
      <c r="BD112" s="390"/>
      <c r="BE112" s="391"/>
      <c r="BF112" s="398"/>
      <c r="BG112" s="398"/>
      <c r="BH112" s="398"/>
      <c r="BI112" s="398"/>
      <c r="BJ112" s="398"/>
      <c r="BK112" s="399"/>
      <c r="BL112" s="390"/>
      <c r="BM112" s="482"/>
      <c r="BN112" s="482"/>
      <c r="BO112" s="482"/>
      <c r="BP112" s="482"/>
      <c r="BQ112" s="482"/>
      <c r="BR112" s="482"/>
      <c r="BS112" s="483"/>
      <c r="BT112" s="390"/>
      <c r="BU112" s="391"/>
      <c r="BV112" s="398"/>
      <c r="BW112" s="398"/>
      <c r="BX112" s="399"/>
      <c r="BY112" s="216">
        <v>216513</v>
      </c>
      <c r="BZ112" s="208">
        <v>249187</v>
      </c>
      <c r="CA112" s="208">
        <v>465700</v>
      </c>
      <c r="CB112" s="208">
        <v>229113</v>
      </c>
      <c r="CC112" s="208">
        <v>251116</v>
      </c>
      <c r="CD112" s="284">
        <v>480229</v>
      </c>
      <c r="CE112" s="282"/>
      <c r="CF112" s="282"/>
      <c r="CG112" s="226" t="str">
        <f t="shared" si="416"/>
        <v>-</v>
      </c>
      <c r="CH112" s="227" t="str">
        <f t="shared" si="417"/>
        <v>-</v>
      </c>
      <c r="CI112" s="227" t="str">
        <f t="shared" si="418"/>
        <v>-</v>
      </c>
      <c r="CJ112" s="227" t="str">
        <f t="shared" si="419"/>
        <v>-</v>
      </c>
      <c r="CK112" s="227" t="str">
        <f t="shared" si="420"/>
        <v>-</v>
      </c>
      <c r="CL112" s="228" t="str">
        <f t="shared" si="421"/>
        <v>-</v>
      </c>
      <c r="CM112" s="282"/>
      <c r="CN112" s="282"/>
      <c r="CO112" s="226" t="str">
        <f t="shared" si="422"/>
        <v>-</v>
      </c>
      <c r="CP112" s="227" t="str">
        <f t="shared" si="423"/>
        <v>-</v>
      </c>
      <c r="CQ112" s="227" t="str">
        <f t="shared" si="424"/>
        <v>-</v>
      </c>
      <c r="CR112" s="227" t="str">
        <f t="shared" si="425"/>
        <v>-</v>
      </c>
      <c r="CS112" s="227" t="str">
        <f t="shared" si="426"/>
        <v>-</v>
      </c>
      <c r="CT112" s="228" t="str">
        <f t="shared" si="427"/>
        <v>-</v>
      </c>
      <c r="CU112" s="282"/>
      <c r="CV112" s="282"/>
      <c r="CW112" s="292" t="str">
        <f t="shared" si="428"/>
        <v>-</v>
      </c>
      <c r="CX112" s="234" t="str">
        <f t="shared" si="429"/>
        <v>-</v>
      </c>
      <c r="CY112" s="234" t="str">
        <f t="shared" si="430"/>
        <v>-</v>
      </c>
      <c r="CZ112" s="234" t="str">
        <f t="shared" si="431"/>
        <v>-</v>
      </c>
      <c r="DA112" s="234" t="str">
        <f t="shared" si="432"/>
        <v>-</v>
      </c>
      <c r="DB112" s="235" t="str">
        <f t="shared" si="433"/>
        <v>-</v>
      </c>
      <c r="DC112" s="282"/>
      <c r="DD112" s="282"/>
      <c r="DE112" s="226" t="str">
        <f t="shared" si="434"/>
        <v>-</v>
      </c>
      <c r="DF112" s="227" t="str">
        <f t="shared" si="435"/>
        <v>-</v>
      </c>
      <c r="DG112" s="227" t="str">
        <f t="shared" si="436"/>
        <v>-</v>
      </c>
      <c r="DH112" s="227" t="str">
        <f t="shared" si="437"/>
        <v>-</v>
      </c>
      <c r="DI112" s="227" t="str">
        <f t="shared" si="438"/>
        <v>-</v>
      </c>
      <c r="DJ112" s="228" t="str">
        <f t="shared" si="439"/>
        <v>-</v>
      </c>
      <c r="DK112" s="282"/>
      <c r="DL112" s="282"/>
      <c r="DM112" s="226" t="str">
        <f t="shared" si="440"/>
        <v>-</v>
      </c>
      <c r="DN112" s="227" t="str">
        <f t="shared" si="441"/>
        <v>-</v>
      </c>
      <c r="DO112" s="227" t="str">
        <f t="shared" si="442"/>
        <v>-</v>
      </c>
      <c r="DP112" s="227" t="str">
        <f t="shared" si="443"/>
        <v>-</v>
      </c>
      <c r="DQ112" s="227" t="str">
        <f t="shared" si="444"/>
        <v>-</v>
      </c>
      <c r="DR112" s="228" t="str">
        <f t="shared" si="445"/>
        <v>-</v>
      </c>
      <c r="DS112" s="282"/>
      <c r="DT112" s="282"/>
      <c r="DU112" s="226" t="str">
        <f t="shared" si="446"/>
        <v>-</v>
      </c>
      <c r="DV112" s="227" t="str">
        <f t="shared" si="447"/>
        <v>-</v>
      </c>
      <c r="DW112" s="227" t="str">
        <f t="shared" si="448"/>
        <v>-</v>
      </c>
      <c r="DX112" s="227" t="str">
        <f t="shared" si="449"/>
        <v>-</v>
      </c>
      <c r="DY112" s="227" t="str">
        <f t="shared" si="450"/>
        <v>-</v>
      </c>
      <c r="DZ112" s="228" t="str">
        <f t="shared" si="451"/>
        <v>-</v>
      </c>
      <c r="EA112" s="282"/>
      <c r="EB112" s="282"/>
      <c r="EC112" s="226" t="str">
        <f t="shared" si="452"/>
        <v>-</v>
      </c>
      <c r="ED112" s="227" t="str">
        <f t="shared" si="453"/>
        <v>-</v>
      </c>
      <c r="EE112" s="227" t="str">
        <f t="shared" si="454"/>
        <v>-</v>
      </c>
      <c r="EF112" s="227" t="str">
        <f t="shared" si="455"/>
        <v>-</v>
      </c>
      <c r="EG112" s="227" t="str">
        <f t="shared" si="456"/>
        <v>-</v>
      </c>
      <c r="EH112" s="228" t="str">
        <f t="shared" si="457"/>
        <v>-</v>
      </c>
      <c r="EI112" s="282"/>
      <c r="EJ112" s="282"/>
      <c r="EK112" s="226" t="str">
        <f t="shared" si="458"/>
        <v>-</v>
      </c>
      <c r="EL112" s="227" t="str">
        <f t="shared" si="459"/>
        <v>-</v>
      </c>
      <c r="EM112" s="227" t="str">
        <f t="shared" si="460"/>
        <v>-</v>
      </c>
      <c r="EN112" s="227" t="str">
        <f t="shared" si="461"/>
        <v>-</v>
      </c>
      <c r="EO112" s="227" t="str">
        <f t="shared" si="462"/>
        <v>-</v>
      </c>
      <c r="EP112" s="228" t="str">
        <f t="shared" si="463"/>
        <v>-</v>
      </c>
      <c r="EQ112" s="282"/>
      <c r="ER112" s="282"/>
      <c r="ES112" s="226" t="str">
        <f t="shared" si="464"/>
        <v>-</v>
      </c>
      <c r="ET112" s="227" t="str">
        <f t="shared" si="465"/>
        <v>-</v>
      </c>
      <c r="EU112" s="228" t="str">
        <f t="shared" si="466"/>
        <v>-</v>
      </c>
      <c r="EV112" s="282"/>
      <c r="EW112" s="282"/>
      <c r="EX112" s="301" t="str">
        <f t="shared" si="467"/>
        <v>-</v>
      </c>
      <c r="EY112" s="259" t="str">
        <f t="shared" si="468"/>
        <v>-</v>
      </c>
      <c r="EZ112" s="259" t="str">
        <f t="shared" si="469"/>
        <v>-</v>
      </c>
      <c r="FA112" s="259" t="str">
        <f t="shared" si="470"/>
        <v>-</v>
      </c>
      <c r="FB112" s="259" t="str">
        <f t="shared" si="471"/>
        <v>-</v>
      </c>
      <c r="FC112" s="260" t="str">
        <f t="shared" si="472"/>
        <v>-</v>
      </c>
      <c r="FD112" s="282"/>
      <c r="FE112" s="282"/>
      <c r="FF112" s="301" t="str">
        <f t="shared" si="473"/>
        <v>-</v>
      </c>
      <c r="FG112" s="259" t="str">
        <f t="shared" si="474"/>
        <v>-</v>
      </c>
      <c r="FH112" s="259" t="str">
        <f t="shared" si="475"/>
        <v>-</v>
      </c>
      <c r="FI112" s="259" t="str">
        <f t="shared" si="476"/>
        <v>-</v>
      </c>
      <c r="FJ112" s="259" t="str">
        <f t="shared" si="477"/>
        <v>-</v>
      </c>
      <c r="FK112" s="260" t="str">
        <f t="shared" si="478"/>
        <v>-</v>
      </c>
      <c r="FL112" s="282"/>
      <c r="FM112" s="282"/>
      <c r="FN112" s="301" t="str">
        <f t="shared" si="479"/>
        <v>-</v>
      </c>
      <c r="FO112" s="259" t="str">
        <f t="shared" si="480"/>
        <v>-</v>
      </c>
      <c r="FP112" s="259" t="str">
        <f t="shared" si="481"/>
        <v>-</v>
      </c>
      <c r="FQ112" s="259" t="str">
        <f t="shared" si="482"/>
        <v>-</v>
      </c>
      <c r="FR112" s="259" t="str">
        <f t="shared" si="483"/>
        <v>-</v>
      </c>
      <c r="FS112" s="260" t="str">
        <f t="shared" si="484"/>
        <v>-</v>
      </c>
      <c r="FT112" s="282"/>
      <c r="FU112" s="282"/>
      <c r="FV112" s="301" t="str">
        <f t="shared" si="485"/>
        <v>-</v>
      </c>
      <c r="FW112" s="259" t="str">
        <f t="shared" si="486"/>
        <v>-</v>
      </c>
      <c r="FX112" s="259" t="str">
        <f t="shared" si="487"/>
        <v>-</v>
      </c>
      <c r="FY112" s="259" t="str">
        <f t="shared" si="488"/>
        <v>-</v>
      </c>
      <c r="FZ112" s="259" t="str">
        <f t="shared" si="489"/>
        <v>-</v>
      </c>
      <c r="GA112" s="260" t="str">
        <f t="shared" si="490"/>
        <v>-</v>
      </c>
      <c r="GB112" s="282"/>
      <c r="GC112" s="282"/>
      <c r="GD112" s="301" t="str">
        <f t="shared" si="491"/>
        <v>-</v>
      </c>
      <c r="GE112" s="259" t="str">
        <f t="shared" si="492"/>
        <v>-</v>
      </c>
      <c r="GF112" s="259" t="str">
        <f t="shared" si="493"/>
        <v>-</v>
      </c>
      <c r="GG112" s="259" t="str">
        <f t="shared" si="494"/>
        <v>-</v>
      </c>
      <c r="GH112" s="259" t="str">
        <f t="shared" si="495"/>
        <v>-</v>
      </c>
      <c r="GI112" s="260" t="str">
        <f t="shared" si="496"/>
        <v>-</v>
      </c>
      <c r="GJ112" s="282"/>
      <c r="GK112" s="282"/>
      <c r="GL112" s="301" t="str">
        <f t="shared" si="497"/>
        <v>-</v>
      </c>
      <c r="GM112" s="259" t="str">
        <f t="shared" si="498"/>
        <v>-</v>
      </c>
      <c r="GN112" s="259" t="str">
        <f t="shared" si="499"/>
        <v>-</v>
      </c>
      <c r="GO112" s="259" t="str">
        <f t="shared" si="500"/>
        <v>-</v>
      </c>
      <c r="GP112" s="259" t="str">
        <f t="shared" si="501"/>
        <v>-</v>
      </c>
      <c r="GQ112" s="260" t="str">
        <f t="shared" si="502"/>
        <v>-</v>
      </c>
      <c r="GR112" s="282"/>
      <c r="GS112" s="282"/>
      <c r="GT112" s="301" t="str">
        <f t="shared" si="503"/>
        <v>-</v>
      </c>
      <c r="GU112" s="259" t="str">
        <f t="shared" si="504"/>
        <v>-</v>
      </c>
      <c r="GV112" s="259" t="str">
        <f t="shared" si="505"/>
        <v>-</v>
      </c>
      <c r="GW112" s="259" t="str">
        <f t="shared" si="506"/>
        <v>-</v>
      </c>
      <c r="GX112" s="259" t="str">
        <f t="shared" si="507"/>
        <v>-</v>
      </c>
      <c r="GY112" s="260" t="str">
        <f t="shared" si="508"/>
        <v>-</v>
      </c>
      <c r="GZ112" s="282"/>
      <c r="HA112" s="282"/>
      <c r="HB112" s="301" t="str">
        <f t="shared" si="509"/>
        <v>-</v>
      </c>
      <c r="HC112" s="259" t="str">
        <f t="shared" si="510"/>
        <v>-</v>
      </c>
      <c r="HD112" s="259" t="str">
        <f t="shared" si="511"/>
        <v>-</v>
      </c>
      <c r="HE112" s="259" t="str">
        <f t="shared" si="512"/>
        <v>-</v>
      </c>
      <c r="HF112" s="259" t="str">
        <f t="shared" si="513"/>
        <v>-</v>
      </c>
      <c r="HG112" s="260" t="str">
        <f t="shared" si="514"/>
        <v>-</v>
      </c>
      <c r="HH112" s="282"/>
      <c r="HI112" s="282"/>
      <c r="HJ112" s="301" t="str">
        <f t="shared" si="515"/>
        <v>-</v>
      </c>
      <c r="HK112" s="259" t="str">
        <f t="shared" si="516"/>
        <v>-</v>
      </c>
      <c r="HL112" s="260" t="str">
        <f t="shared" si="517"/>
        <v>-</v>
      </c>
      <c r="HM112" s="428" t="str">
        <f t="shared" si="365"/>
        <v>-</v>
      </c>
      <c r="HN112" s="429" t="str">
        <f t="shared" si="366"/>
        <v>-</v>
      </c>
      <c r="HO112" s="429" t="str">
        <f t="shared" si="367"/>
        <v>-</v>
      </c>
      <c r="HP112" s="429" t="str">
        <f t="shared" si="368"/>
        <v>-</v>
      </c>
      <c r="HQ112" s="429" t="str">
        <f t="shared" si="369"/>
        <v>-</v>
      </c>
      <c r="HR112" s="430" t="str">
        <f t="shared" si="370"/>
        <v>-</v>
      </c>
      <c r="HS112" s="450"/>
      <c r="HT112" s="450"/>
      <c r="HU112" s="428" t="str">
        <f t="shared" si="371"/>
        <v>-</v>
      </c>
      <c r="HV112" s="429" t="str">
        <f t="shared" si="372"/>
        <v>-</v>
      </c>
      <c r="HW112" s="429" t="str">
        <f t="shared" si="373"/>
        <v>-</v>
      </c>
      <c r="HX112" s="429" t="str">
        <f t="shared" si="374"/>
        <v>-</v>
      </c>
      <c r="HY112" s="429" t="str">
        <f t="shared" si="375"/>
        <v>-</v>
      </c>
      <c r="HZ112" s="430" t="str">
        <f t="shared" si="376"/>
        <v>-</v>
      </c>
      <c r="IA112" s="450"/>
      <c r="IB112" s="450"/>
      <c r="IC112" s="428" t="str">
        <f t="shared" si="377"/>
        <v>-</v>
      </c>
      <c r="ID112" s="429" t="str">
        <f t="shared" si="378"/>
        <v>-</v>
      </c>
      <c r="IE112" s="429" t="str">
        <f t="shared" si="379"/>
        <v>-</v>
      </c>
      <c r="IF112" s="429" t="str">
        <f t="shared" si="380"/>
        <v>-</v>
      </c>
      <c r="IG112" s="429" t="str">
        <f t="shared" si="381"/>
        <v>-</v>
      </c>
      <c r="IH112" s="430" t="str">
        <f t="shared" si="382"/>
        <v>-</v>
      </c>
      <c r="II112" s="450"/>
      <c r="IJ112" s="450"/>
      <c r="IK112" s="428" t="str">
        <f t="shared" si="383"/>
        <v>-</v>
      </c>
      <c r="IL112" s="429" t="str">
        <f t="shared" si="384"/>
        <v>-</v>
      </c>
      <c r="IM112" s="429" t="str">
        <f t="shared" si="385"/>
        <v>-</v>
      </c>
      <c r="IN112" s="429" t="str">
        <f t="shared" si="386"/>
        <v>-</v>
      </c>
      <c r="IO112" s="429" t="str">
        <f t="shared" si="387"/>
        <v>-</v>
      </c>
      <c r="IP112" s="430" t="str">
        <f t="shared" si="388"/>
        <v>-</v>
      </c>
      <c r="IQ112" s="450"/>
      <c r="IR112" s="450"/>
      <c r="IS112" s="428" t="str">
        <f t="shared" si="389"/>
        <v>-</v>
      </c>
      <c r="IT112" s="429" t="str">
        <f t="shared" si="390"/>
        <v>-</v>
      </c>
      <c r="IU112" s="429" t="str">
        <f t="shared" si="391"/>
        <v>-</v>
      </c>
      <c r="IV112" s="429" t="str">
        <f t="shared" si="392"/>
        <v>-</v>
      </c>
      <c r="IW112" s="429" t="str">
        <f t="shared" si="393"/>
        <v>-</v>
      </c>
      <c r="IX112" s="430" t="str">
        <f t="shared" si="394"/>
        <v>-</v>
      </c>
      <c r="IY112" s="450"/>
      <c r="IZ112" s="450"/>
      <c r="JA112" s="428" t="str">
        <f t="shared" si="395"/>
        <v>-</v>
      </c>
      <c r="JB112" s="429" t="str">
        <f t="shared" si="396"/>
        <v>-</v>
      </c>
      <c r="JC112" s="429" t="str">
        <f t="shared" si="397"/>
        <v>-</v>
      </c>
      <c r="JD112" s="429" t="str">
        <f t="shared" si="398"/>
        <v>-</v>
      </c>
      <c r="JE112" s="429" t="str">
        <f t="shared" si="399"/>
        <v>-</v>
      </c>
      <c r="JF112" s="430" t="str">
        <f t="shared" si="400"/>
        <v>-</v>
      </c>
      <c r="JG112" s="450"/>
      <c r="JH112" s="450"/>
      <c r="JI112" s="428" t="str">
        <f t="shared" si="401"/>
        <v>-</v>
      </c>
      <c r="JJ112" s="429" t="str">
        <f t="shared" si="402"/>
        <v>-</v>
      </c>
      <c r="JK112" s="429" t="str">
        <f t="shared" si="403"/>
        <v>-</v>
      </c>
      <c r="JL112" s="429" t="str">
        <f t="shared" si="404"/>
        <v>-</v>
      </c>
      <c r="JM112" s="429" t="str">
        <f t="shared" si="405"/>
        <v>-</v>
      </c>
      <c r="JN112" s="430" t="str">
        <f t="shared" si="406"/>
        <v>-</v>
      </c>
      <c r="JO112" s="450"/>
      <c r="JP112" s="450"/>
      <c r="JQ112" s="428" t="str">
        <f t="shared" si="407"/>
        <v>-</v>
      </c>
      <c r="JR112" s="429" t="str">
        <f t="shared" si="408"/>
        <v>-</v>
      </c>
      <c r="JS112" s="429" t="str">
        <f t="shared" si="409"/>
        <v>-</v>
      </c>
      <c r="JT112" s="429" t="str">
        <f t="shared" si="410"/>
        <v>-</v>
      </c>
      <c r="JU112" s="429" t="str">
        <f t="shared" si="411"/>
        <v>-</v>
      </c>
      <c r="JV112" s="430" t="str">
        <f t="shared" si="412"/>
        <v>-</v>
      </c>
      <c r="JW112" s="450"/>
      <c r="JX112" s="450"/>
      <c r="JY112" s="428" t="str">
        <f t="shared" si="413"/>
        <v>-</v>
      </c>
      <c r="JZ112" s="429" t="str">
        <f t="shared" si="414"/>
        <v>-</v>
      </c>
      <c r="KA112" s="430" t="str">
        <f t="shared" si="415"/>
        <v>-</v>
      </c>
      <c r="KB112" s="172"/>
      <c r="KC112" s="355"/>
      <c r="KD112" s="355"/>
      <c r="KE112" s="355"/>
      <c r="KF112" s="355"/>
      <c r="KG112" s="355"/>
      <c r="KH112" s="355"/>
      <c r="KI112" s="358"/>
      <c r="KJ112" s="358"/>
      <c r="KK112" s="358"/>
      <c r="KL112" s="358"/>
      <c r="KM112" s="358"/>
      <c r="KN112" s="358"/>
      <c r="KO112" s="358"/>
      <c r="KP112" s="358"/>
      <c r="KQ112" s="358"/>
      <c r="KR112" s="358"/>
      <c r="KS112" s="358"/>
      <c r="KT112" s="358"/>
      <c r="KU112" s="358"/>
      <c r="KV112" s="358"/>
      <c r="KW112" s="358"/>
      <c r="KX112" s="358"/>
      <c r="KY112" s="358"/>
      <c r="KZ112" s="358"/>
      <c r="LA112" s="358"/>
      <c r="LB112" s="358"/>
      <c r="LC112" s="358"/>
      <c r="LD112" s="358"/>
      <c r="LE112" s="358"/>
      <c r="LF112" s="358"/>
      <c r="LG112" s="358"/>
      <c r="LH112" s="358"/>
      <c r="LI112" s="358"/>
      <c r="LJ112" s="358"/>
      <c r="LK112" s="358"/>
      <c r="LL112" s="358"/>
      <c r="LM112" s="358"/>
      <c r="LN112" s="358"/>
      <c r="LO112" s="358"/>
      <c r="LP112" s="358"/>
      <c r="LQ112" s="358"/>
      <c r="LR112" s="358"/>
      <c r="LS112" s="344"/>
      <c r="LT112" s="344"/>
      <c r="LU112" s="344"/>
      <c r="LV112" s="344"/>
      <c r="LW112" s="344"/>
      <c r="LX112" s="344"/>
      <c r="LY112" s="358"/>
      <c r="LZ112" s="358"/>
      <c r="MA112" s="405"/>
    </row>
    <row r="113" spans="1:339" x14ac:dyDescent="0.2">
      <c r="A113" s="310" t="s">
        <v>320</v>
      </c>
      <c r="B113" s="172">
        <v>0</v>
      </c>
      <c r="C113" s="172">
        <v>0</v>
      </c>
      <c r="D113" s="172" t="s">
        <v>339</v>
      </c>
      <c r="E113" s="172"/>
      <c r="F113" s="173"/>
      <c r="G113" s="218" t="s">
        <v>188</v>
      </c>
      <c r="H113" s="350"/>
      <c r="I113" s="351"/>
      <c r="J113" s="364"/>
      <c r="K113" s="364"/>
      <c r="L113" s="364"/>
      <c r="M113" s="364"/>
      <c r="N113" s="364"/>
      <c r="O113" s="365"/>
      <c r="P113" s="390"/>
      <c r="Q113" s="391"/>
      <c r="R113" s="364"/>
      <c r="S113" s="364"/>
      <c r="T113" s="364"/>
      <c r="U113" s="364"/>
      <c r="V113" s="364"/>
      <c r="W113" s="365"/>
      <c r="X113" s="390"/>
      <c r="Y113" s="391"/>
      <c r="Z113" s="364"/>
      <c r="AA113" s="364"/>
      <c r="AB113" s="364"/>
      <c r="AC113" s="364"/>
      <c r="AD113" s="364"/>
      <c r="AE113" s="365"/>
      <c r="AF113" s="390"/>
      <c r="AG113" s="391"/>
      <c r="AH113" s="364"/>
      <c r="AI113" s="364"/>
      <c r="AJ113" s="364"/>
      <c r="AK113" s="364"/>
      <c r="AL113" s="364"/>
      <c r="AM113" s="365"/>
      <c r="AN113" s="390"/>
      <c r="AO113" s="391"/>
      <c r="AP113" s="364"/>
      <c r="AQ113" s="364"/>
      <c r="AR113" s="364"/>
      <c r="AS113" s="364"/>
      <c r="AT113" s="364"/>
      <c r="AU113" s="365"/>
      <c r="AV113" s="390"/>
      <c r="AW113" s="391"/>
      <c r="AX113" s="222"/>
      <c r="AY113" s="222"/>
      <c r="AZ113" s="222"/>
      <c r="BA113" s="222"/>
      <c r="BB113" s="222"/>
      <c r="BC113" s="223"/>
      <c r="BD113" s="390"/>
      <c r="BE113" s="391"/>
      <c r="BF113" s="398"/>
      <c r="BG113" s="398"/>
      <c r="BH113" s="398"/>
      <c r="BI113" s="398"/>
      <c r="BJ113" s="398"/>
      <c r="BK113" s="399"/>
      <c r="BL113" s="390"/>
      <c r="BM113" s="482"/>
      <c r="BN113" s="482"/>
      <c r="BO113" s="482"/>
      <c r="BP113" s="482"/>
      <c r="BQ113" s="482"/>
      <c r="BR113" s="482"/>
      <c r="BS113" s="483"/>
      <c r="BT113" s="390"/>
      <c r="BU113" s="391"/>
      <c r="BV113" s="398"/>
      <c r="BW113" s="398"/>
      <c r="BX113" s="399"/>
      <c r="BY113" s="216">
        <v>1802108</v>
      </c>
      <c r="BZ113" s="208">
        <v>1979787</v>
      </c>
      <c r="CA113" s="208">
        <v>3781895</v>
      </c>
      <c r="CB113" s="208">
        <v>1887098</v>
      </c>
      <c r="CC113" s="208">
        <v>2085972.0000000002</v>
      </c>
      <c r="CD113" s="284">
        <v>3973070</v>
      </c>
      <c r="CE113" s="282"/>
      <c r="CF113" s="282"/>
      <c r="CG113" s="226" t="str">
        <f t="shared" si="416"/>
        <v>-</v>
      </c>
      <c r="CH113" s="227" t="str">
        <f t="shared" si="417"/>
        <v>-</v>
      </c>
      <c r="CI113" s="227" t="str">
        <f t="shared" si="418"/>
        <v>-</v>
      </c>
      <c r="CJ113" s="227" t="str">
        <f t="shared" si="419"/>
        <v>-</v>
      </c>
      <c r="CK113" s="227" t="str">
        <f t="shared" si="420"/>
        <v>-</v>
      </c>
      <c r="CL113" s="228" t="str">
        <f t="shared" si="421"/>
        <v>-</v>
      </c>
      <c r="CM113" s="282"/>
      <c r="CN113" s="282"/>
      <c r="CO113" s="226" t="str">
        <f t="shared" si="422"/>
        <v>-</v>
      </c>
      <c r="CP113" s="227" t="str">
        <f t="shared" si="423"/>
        <v>-</v>
      </c>
      <c r="CQ113" s="227" t="str">
        <f t="shared" si="424"/>
        <v>-</v>
      </c>
      <c r="CR113" s="227" t="str">
        <f t="shared" si="425"/>
        <v>-</v>
      </c>
      <c r="CS113" s="227" t="str">
        <f t="shared" si="426"/>
        <v>-</v>
      </c>
      <c r="CT113" s="228" t="str">
        <f t="shared" si="427"/>
        <v>-</v>
      </c>
      <c r="CU113" s="282"/>
      <c r="CV113" s="282"/>
      <c r="CW113" s="292" t="str">
        <f t="shared" si="428"/>
        <v>-</v>
      </c>
      <c r="CX113" s="234" t="str">
        <f t="shared" si="429"/>
        <v>-</v>
      </c>
      <c r="CY113" s="234" t="str">
        <f t="shared" si="430"/>
        <v>-</v>
      </c>
      <c r="CZ113" s="234" t="str">
        <f t="shared" si="431"/>
        <v>-</v>
      </c>
      <c r="DA113" s="234" t="str">
        <f t="shared" si="432"/>
        <v>-</v>
      </c>
      <c r="DB113" s="235" t="str">
        <f t="shared" si="433"/>
        <v>-</v>
      </c>
      <c r="DC113" s="282"/>
      <c r="DD113" s="282"/>
      <c r="DE113" s="226" t="str">
        <f t="shared" si="434"/>
        <v>-</v>
      </c>
      <c r="DF113" s="227" t="str">
        <f t="shared" si="435"/>
        <v>-</v>
      </c>
      <c r="DG113" s="227" t="str">
        <f t="shared" si="436"/>
        <v>-</v>
      </c>
      <c r="DH113" s="227" t="str">
        <f t="shared" si="437"/>
        <v>-</v>
      </c>
      <c r="DI113" s="227" t="str">
        <f t="shared" si="438"/>
        <v>-</v>
      </c>
      <c r="DJ113" s="228" t="str">
        <f t="shared" si="439"/>
        <v>-</v>
      </c>
      <c r="DK113" s="282"/>
      <c r="DL113" s="282"/>
      <c r="DM113" s="226" t="str">
        <f t="shared" si="440"/>
        <v>-</v>
      </c>
      <c r="DN113" s="227" t="str">
        <f t="shared" si="441"/>
        <v>-</v>
      </c>
      <c r="DO113" s="227" t="str">
        <f t="shared" si="442"/>
        <v>-</v>
      </c>
      <c r="DP113" s="227" t="str">
        <f t="shared" si="443"/>
        <v>-</v>
      </c>
      <c r="DQ113" s="227" t="str">
        <f t="shared" si="444"/>
        <v>-</v>
      </c>
      <c r="DR113" s="228" t="str">
        <f t="shared" si="445"/>
        <v>-</v>
      </c>
      <c r="DS113" s="282"/>
      <c r="DT113" s="282"/>
      <c r="DU113" s="226" t="str">
        <f t="shared" si="446"/>
        <v>-</v>
      </c>
      <c r="DV113" s="227" t="str">
        <f t="shared" si="447"/>
        <v>-</v>
      </c>
      <c r="DW113" s="227" t="str">
        <f t="shared" si="448"/>
        <v>-</v>
      </c>
      <c r="DX113" s="227" t="str">
        <f t="shared" si="449"/>
        <v>-</v>
      </c>
      <c r="DY113" s="227" t="str">
        <f t="shared" si="450"/>
        <v>-</v>
      </c>
      <c r="DZ113" s="228" t="str">
        <f t="shared" si="451"/>
        <v>-</v>
      </c>
      <c r="EA113" s="282"/>
      <c r="EB113" s="282"/>
      <c r="EC113" s="226" t="str">
        <f t="shared" si="452"/>
        <v>-</v>
      </c>
      <c r="ED113" s="227" t="str">
        <f t="shared" si="453"/>
        <v>-</v>
      </c>
      <c r="EE113" s="227" t="str">
        <f t="shared" si="454"/>
        <v>-</v>
      </c>
      <c r="EF113" s="227" t="str">
        <f t="shared" si="455"/>
        <v>-</v>
      </c>
      <c r="EG113" s="227" t="str">
        <f t="shared" si="456"/>
        <v>-</v>
      </c>
      <c r="EH113" s="228" t="str">
        <f t="shared" si="457"/>
        <v>-</v>
      </c>
      <c r="EI113" s="282"/>
      <c r="EJ113" s="282"/>
      <c r="EK113" s="226" t="str">
        <f t="shared" si="458"/>
        <v>-</v>
      </c>
      <c r="EL113" s="227" t="str">
        <f t="shared" si="459"/>
        <v>-</v>
      </c>
      <c r="EM113" s="227" t="str">
        <f t="shared" si="460"/>
        <v>-</v>
      </c>
      <c r="EN113" s="227" t="str">
        <f t="shared" si="461"/>
        <v>-</v>
      </c>
      <c r="EO113" s="227" t="str">
        <f t="shared" si="462"/>
        <v>-</v>
      </c>
      <c r="EP113" s="228" t="str">
        <f t="shared" si="463"/>
        <v>-</v>
      </c>
      <c r="EQ113" s="282"/>
      <c r="ER113" s="282"/>
      <c r="ES113" s="226" t="str">
        <f t="shared" si="464"/>
        <v>-</v>
      </c>
      <c r="ET113" s="227" t="str">
        <f t="shared" si="465"/>
        <v>-</v>
      </c>
      <c r="EU113" s="228" t="str">
        <f t="shared" si="466"/>
        <v>-</v>
      </c>
      <c r="EV113" s="282"/>
      <c r="EW113" s="282"/>
      <c r="EX113" s="301" t="str">
        <f t="shared" si="467"/>
        <v>-</v>
      </c>
      <c r="EY113" s="259" t="str">
        <f t="shared" si="468"/>
        <v>-</v>
      </c>
      <c r="EZ113" s="259" t="str">
        <f t="shared" si="469"/>
        <v>-</v>
      </c>
      <c r="FA113" s="259" t="str">
        <f t="shared" si="470"/>
        <v>-</v>
      </c>
      <c r="FB113" s="259" t="str">
        <f t="shared" si="471"/>
        <v>-</v>
      </c>
      <c r="FC113" s="260" t="str">
        <f t="shared" si="472"/>
        <v>-</v>
      </c>
      <c r="FD113" s="282"/>
      <c r="FE113" s="282"/>
      <c r="FF113" s="301" t="str">
        <f t="shared" si="473"/>
        <v>-</v>
      </c>
      <c r="FG113" s="259" t="str">
        <f t="shared" si="474"/>
        <v>-</v>
      </c>
      <c r="FH113" s="259" t="str">
        <f t="shared" si="475"/>
        <v>-</v>
      </c>
      <c r="FI113" s="259" t="str">
        <f t="shared" si="476"/>
        <v>-</v>
      </c>
      <c r="FJ113" s="259" t="str">
        <f t="shared" si="477"/>
        <v>-</v>
      </c>
      <c r="FK113" s="260" t="str">
        <f t="shared" si="478"/>
        <v>-</v>
      </c>
      <c r="FL113" s="282"/>
      <c r="FM113" s="282"/>
      <c r="FN113" s="301" t="str">
        <f t="shared" si="479"/>
        <v>-</v>
      </c>
      <c r="FO113" s="259" t="str">
        <f t="shared" si="480"/>
        <v>-</v>
      </c>
      <c r="FP113" s="259" t="str">
        <f t="shared" si="481"/>
        <v>-</v>
      </c>
      <c r="FQ113" s="259" t="str">
        <f t="shared" si="482"/>
        <v>-</v>
      </c>
      <c r="FR113" s="259" t="str">
        <f t="shared" si="483"/>
        <v>-</v>
      </c>
      <c r="FS113" s="260" t="str">
        <f t="shared" si="484"/>
        <v>-</v>
      </c>
      <c r="FT113" s="282"/>
      <c r="FU113" s="282"/>
      <c r="FV113" s="301" t="str">
        <f t="shared" si="485"/>
        <v>-</v>
      </c>
      <c r="FW113" s="259" t="str">
        <f t="shared" si="486"/>
        <v>-</v>
      </c>
      <c r="FX113" s="259" t="str">
        <f t="shared" si="487"/>
        <v>-</v>
      </c>
      <c r="FY113" s="259" t="str">
        <f t="shared" si="488"/>
        <v>-</v>
      </c>
      <c r="FZ113" s="259" t="str">
        <f t="shared" si="489"/>
        <v>-</v>
      </c>
      <c r="GA113" s="260" t="str">
        <f t="shared" si="490"/>
        <v>-</v>
      </c>
      <c r="GB113" s="282"/>
      <c r="GC113" s="282"/>
      <c r="GD113" s="301" t="str">
        <f t="shared" si="491"/>
        <v>-</v>
      </c>
      <c r="GE113" s="259" t="str">
        <f t="shared" si="492"/>
        <v>-</v>
      </c>
      <c r="GF113" s="259" t="str">
        <f t="shared" si="493"/>
        <v>-</v>
      </c>
      <c r="GG113" s="259" t="str">
        <f t="shared" si="494"/>
        <v>-</v>
      </c>
      <c r="GH113" s="259" t="str">
        <f t="shared" si="495"/>
        <v>-</v>
      </c>
      <c r="GI113" s="260" t="str">
        <f t="shared" si="496"/>
        <v>-</v>
      </c>
      <c r="GJ113" s="282"/>
      <c r="GK113" s="282"/>
      <c r="GL113" s="301" t="str">
        <f t="shared" si="497"/>
        <v>-</v>
      </c>
      <c r="GM113" s="259" t="str">
        <f t="shared" si="498"/>
        <v>-</v>
      </c>
      <c r="GN113" s="259" t="str">
        <f t="shared" si="499"/>
        <v>-</v>
      </c>
      <c r="GO113" s="259" t="str">
        <f t="shared" si="500"/>
        <v>-</v>
      </c>
      <c r="GP113" s="259" t="str">
        <f t="shared" si="501"/>
        <v>-</v>
      </c>
      <c r="GQ113" s="260" t="str">
        <f t="shared" si="502"/>
        <v>-</v>
      </c>
      <c r="GR113" s="282"/>
      <c r="GS113" s="282"/>
      <c r="GT113" s="301" t="str">
        <f t="shared" si="503"/>
        <v>-</v>
      </c>
      <c r="GU113" s="259" t="str">
        <f t="shared" si="504"/>
        <v>-</v>
      </c>
      <c r="GV113" s="259" t="str">
        <f t="shared" si="505"/>
        <v>-</v>
      </c>
      <c r="GW113" s="259" t="str">
        <f t="shared" si="506"/>
        <v>-</v>
      </c>
      <c r="GX113" s="259" t="str">
        <f t="shared" si="507"/>
        <v>-</v>
      </c>
      <c r="GY113" s="260" t="str">
        <f t="shared" si="508"/>
        <v>-</v>
      </c>
      <c r="GZ113" s="282"/>
      <c r="HA113" s="282"/>
      <c r="HB113" s="301" t="str">
        <f t="shared" si="509"/>
        <v>-</v>
      </c>
      <c r="HC113" s="259" t="str">
        <f t="shared" si="510"/>
        <v>-</v>
      </c>
      <c r="HD113" s="259" t="str">
        <f t="shared" si="511"/>
        <v>-</v>
      </c>
      <c r="HE113" s="259" t="str">
        <f t="shared" si="512"/>
        <v>-</v>
      </c>
      <c r="HF113" s="259" t="str">
        <f t="shared" si="513"/>
        <v>-</v>
      </c>
      <c r="HG113" s="260" t="str">
        <f t="shared" si="514"/>
        <v>-</v>
      </c>
      <c r="HH113" s="282"/>
      <c r="HI113" s="282"/>
      <c r="HJ113" s="301" t="str">
        <f t="shared" si="515"/>
        <v>-</v>
      </c>
      <c r="HK113" s="259" t="str">
        <f t="shared" si="516"/>
        <v>-</v>
      </c>
      <c r="HL113" s="260" t="str">
        <f t="shared" si="517"/>
        <v>-</v>
      </c>
      <c r="HM113" s="428" t="str">
        <f t="shared" si="365"/>
        <v>-</v>
      </c>
      <c r="HN113" s="429" t="str">
        <f t="shared" si="366"/>
        <v>-</v>
      </c>
      <c r="HO113" s="429" t="str">
        <f t="shared" si="367"/>
        <v>-</v>
      </c>
      <c r="HP113" s="429" t="str">
        <f t="shared" si="368"/>
        <v>-</v>
      </c>
      <c r="HQ113" s="429" t="str">
        <f t="shared" si="369"/>
        <v>-</v>
      </c>
      <c r="HR113" s="430" t="str">
        <f t="shared" si="370"/>
        <v>-</v>
      </c>
      <c r="HS113" s="450"/>
      <c r="HT113" s="450"/>
      <c r="HU113" s="428" t="str">
        <f t="shared" si="371"/>
        <v>-</v>
      </c>
      <c r="HV113" s="429" t="str">
        <f t="shared" si="372"/>
        <v>-</v>
      </c>
      <c r="HW113" s="429" t="str">
        <f t="shared" si="373"/>
        <v>-</v>
      </c>
      <c r="HX113" s="429" t="str">
        <f t="shared" si="374"/>
        <v>-</v>
      </c>
      <c r="HY113" s="429" t="str">
        <f t="shared" si="375"/>
        <v>-</v>
      </c>
      <c r="HZ113" s="430" t="str">
        <f t="shared" si="376"/>
        <v>-</v>
      </c>
      <c r="IA113" s="450"/>
      <c r="IB113" s="450"/>
      <c r="IC113" s="428" t="str">
        <f t="shared" si="377"/>
        <v>-</v>
      </c>
      <c r="ID113" s="429" t="str">
        <f t="shared" si="378"/>
        <v>-</v>
      </c>
      <c r="IE113" s="429" t="str">
        <f t="shared" si="379"/>
        <v>-</v>
      </c>
      <c r="IF113" s="429" t="str">
        <f t="shared" si="380"/>
        <v>-</v>
      </c>
      <c r="IG113" s="429" t="str">
        <f t="shared" si="381"/>
        <v>-</v>
      </c>
      <c r="IH113" s="430" t="str">
        <f t="shared" si="382"/>
        <v>-</v>
      </c>
      <c r="II113" s="450"/>
      <c r="IJ113" s="450"/>
      <c r="IK113" s="428" t="str">
        <f t="shared" si="383"/>
        <v>-</v>
      </c>
      <c r="IL113" s="429" t="str">
        <f t="shared" si="384"/>
        <v>-</v>
      </c>
      <c r="IM113" s="429" t="str">
        <f t="shared" si="385"/>
        <v>-</v>
      </c>
      <c r="IN113" s="429" t="str">
        <f t="shared" si="386"/>
        <v>-</v>
      </c>
      <c r="IO113" s="429" t="str">
        <f t="shared" si="387"/>
        <v>-</v>
      </c>
      <c r="IP113" s="430" t="str">
        <f t="shared" si="388"/>
        <v>-</v>
      </c>
      <c r="IQ113" s="450"/>
      <c r="IR113" s="450"/>
      <c r="IS113" s="428" t="str">
        <f t="shared" si="389"/>
        <v>-</v>
      </c>
      <c r="IT113" s="429" t="str">
        <f t="shared" si="390"/>
        <v>-</v>
      </c>
      <c r="IU113" s="429" t="str">
        <f t="shared" si="391"/>
        <v>-</v>
      </c>
      <c r="IV113" s="429" t="str">
        <f t="shared" si="392"/>
        <v>-</v>
      </c>
      <c r="IW113" s="429" t="str">
        <f t="shared" si="393"/>
        <v>-</v>
      </c>
      <c r="IX113" s="430" t="str">
        <f t="shared" si="394"/>
        <v>-</v>
      </c>
      <c r="IY113" s="450"/>
      <c r="IZ113" s="450"/>
      <c r="JA113" s="428" t="str">
        <f t="shared" si="395"/>
        <v>-</v>
      </c>
      <c r="JB113" s="429" t="str">
        <f t="shared" si="396"/>
        <v>-</v>
      </c>
      <c r="JC113" s="429" t="str">
        <f t="shared" si="397"/>
        <v>-</v>
      </c>
      <c r="JD113" s="429" t="str">
        <f t="shared" si="398"/>
        <v>-</v>
      </c>
      <c r="JE113" s="429" t="str">
        <f t="shared" si="399"/>
        <v>-</v>
      </c>
      <c r="JF113" s="430" t="str">
        <f t="shared" si="400"/>
        <v>-</v>
      </c>
      <c r="JG113" s="450"/>
      <c r="JH113" s="450"/>
      <c r="JI113" s="428" t="str">
        <f t="shared" si="401"/>
        <v>-</v>
      </c>
      <c r="JJ113" s="429" t="str">
        <f t="shared" si="402"/>
        <v>-</v>
      </c>
      <c r="JK113" s="429" t="str">
        <f t="shared" si="403"/>
        <v>-</v>
      </c>
      <c r="JL113" s="429" t="str">
        <f t="shared" si="404"/>
        <v>-</v>
      </c>
      <c r="JM113" s="429" t="str">
        <f t="shared" si="405"/>
        <v>-</v>
      </c>
      <c r="JN113" s="430" t="str">
        <f t="shared" si="406"/>
        <v>-</v>
      </c>
      <c r="JO113" s="450"/>
      <c r="JP113" s="450"/>
      <c r="JQ113" s="428" t="str">
        <f t="shared" si="407"/>
        <v>-</v>
      </c>
      <c r="JR113" s="429" t="str">
        <f t="shared" si="408"/>
        <v>-</v>
      </c>
      <c r="JS113" s="429" t="str">
        <f t="shared" si="409"/>
        <v>-</v>
      </c>
      <c r="JT113" s="429" t="str">
        <f t="shared" si="410"/>
        <v>-</v>
      </c>
      <c r="JU113" s="429" t="str">
        <f t="shared" si="411"/>
        <v>-</v>
      </c>
      <c r="JV113" s="430" t="str">
        <f t="shared" si="412"/>
        <v>-</v>
      </c>
      <c r="JW113" s="450"/>
      <c r="JX113" s="450"/>
      <c r="JY113" s="428" t="str">
        <f t="shared" si="413"/>
        <v>-</v>
      </c>
      <c r="JZ113" s="429" t="str">
        <f t="shared" si="414"/>
        <v>-</v>
      </c>
      <c r="KA113" s="430" t="str">
        <f t="shared" si="415"/>
        <v>-</v>
      </c>
      <c r="KB113" s="172"/>
      <c r="KC113" s="355"/>
      <c r="KD113" s="355"/>
      <c r="KE113" s="355"/>
      <c r="KF113" s="355"/>
      <c r="KG113" s="355"/>
      <c r="KH113" s="355"/>
      <c r="KI113" s="358"/>
      <c r="KJ113" s="358"/>
      <c r="KK113" s="358"/>
      <c r="KL113" s="358"/>
      <c r="KM113" s="358"/>
      <c r="KN113" s="358"/>
      <c r="KO113" s="358"/>
      <c r="KP113" s="358"/>
      <c r="KQ113" s="358"/>
      <c r="KR113" s="358"/>
      <c r="KS113" s="358"/>
      <c r="KT113" s="358"/>
      <c r="KU113" s="358"/>
      <c r="KV113" s="358"/>
      <c r="KW113" s="358"/>
      <c r="KX113" s="358"/>
      <c r="KY113" s="358"/>
      <c r="KZ113" s="358"/>
      <c r="LA113" s="358"/>
      <c r="LB113" s="358"/>
      <c r="LC113" s="358"/>
      <c r="LD113" s="358"/>
      <c r="LE113" s="358"/>
      <c r="LF113" s="358"/>
      <c r="LG113" s="358"/>
      <c r="LH113" s="358"/>
      <c r="LI113" s="358"/>
      <c r="LJ113" s="358"/>
      <c r="LK113" s="358"/>
      <c r="LL113" s="358"/>
      <c r="LM113" s="358"/>
      <c r="LN113" s="358"/>
      <c r="LO113" s="358"/>
      <c r="LP113" s="358"/>
      <c r="LQ113" s="358"/>
      <c r="LR113" s="358"/>
      <c r="LS113" s="344"/>
      <c r="LT113" s="344"/>
      <c r="LU113" s="344"/>
      <c r="LV113" s="344"/>
      <c r="LW113" s="344"/>
      <c r="LX113" s="344"/>
      <c r="LY113" s="358"/>
      <c r="LZ113" s="358"/>
      <c r="MA113" s="405"/>
    </row>
    <row r="114" spans="1:339" x14ac:dyDescent="0.2">
      <c r="A114" s="310" t="s">
        <v>320</v>
      </c>
      <c r="B114" s="172">
        <v>0</v>
      </c>
      <c r="C114" s="172">
        <v>0</v>
      </c>
      <c r="D114" s="172" t="s">
        <v>339</v>
      </c>
      <c r="E114" s="172"/>
      <c r="F114" s="173"/>
      <c r="G114" s="218" t="s">
        <v>190</v>
      </c>
      <c r="H114" s="350"/>
      <c r="I114" s="351"/>
      <c r="J114" s="364"/>
      <c r="K114" s="364"/>
      <c r="L114" s="364"/>
      <c r="M114" s="364"/>
      <c r="N114" s="364"/>
      <c r="O114" s="365"/>
      <c r="P114" s="390"/>
      <c r="Q114" s="391"/>
      <c r="R114" s="364"/>
      <c r="S114" s="364"/>
      <c r="T114" s="364"/>
      <c r="U114" s="364"/>
      <c r="V114" s="364"/>
      <c r="W114" s="365"/>
      <c r="X114" s="390"/>
      <c r="Y114" s="391"/>
      <c r="Z114" s="364"/>
      <c r="AA114" s="364"/>
      <c r="AB114" s="364"/>
      <c r="AC114" s="364"/>
      <c r="AD114" s="364"/>
      <c r="AE114" s="365"/>
      <c r="AF114" s="390"/>
      <c r="AG114" s="391"/>
      <c r="AH114" s="364"/>
      <c r="AI114" s="364"/>
      <c r="AJ114" s="364"/>
      <c r="AK114" s="364"/>
      <c r="AL114" s="364"/>
      <c r="AM114" s="365"/>
      <c r="AN114" s="390"/>
      <c r="AO114" s="391"/>
      <c r="AP114" s="364"/>
      <c r="AQ114" s="364"/>
      <c r="AR114" s="364"/>
      <c r="AS114" s="364"/>
      <c r="AT114" s="364"/>
      <c r="AU114" s="365"/>
      <c r="AV114" s="390"/>
      <c r="AW114" s="391"/>
      <c r="AX114" s="222"/>
      <c r="AY114" s="222"/>
      <c r="AZ114" s="222"/>
      <c r="BA114" s="222"/>
      <c r="BB114" s="222"/>
      <c r="BC114" s="223"/>
      <c r="BD114" s="390"/>
      <c r="BE114" s="391"/>
      <c r="BF114" s="398"/>
      <c r="BG114" s="398"/>
      <c r="BH114" s="398"/>
      <c r="BI114" s="398"/>
      <c r="BJ114" s="398"/>
      <c r="BK114" s="399"/>
      <c r="BL114" s="390"/>
      <c r="BM114" s="482"/>
      <c r="BN114" s="482"/>
      <c r="BO114" s="482"/>
      <c r="BP114" s="482"/>
      <c r="BQ114" s="482"/>
      <c r="BR114" s="482"/>
      <c r="BS114" s="483"/>
      <c r="BT114" s="390"/>
      <c r="BU114" s="391"/>
      <c r="BV114" s="398"/>
      <c r="BW114" s="398"/>
      <c r="BX114" s="399"/>
      <c r="BY114" s="216">
        <v>10598196</v>
      </c>
      <c r="BZ114" s="208">
        <v>11055384</v>
      </c>
      <c r="CA114" s="208">
        <v>21653580</v>
      </c>
      <c r="CB114" s="208">
        <v>11075702</v>
      </c>
      <c r="CC114" s="208">
        <v>11562276</v>
      </c>
      <c r="CD114" s="284">
        <v>22637978</v>
      </c>
      <c r="CE114" s="282"/>
      <c r="CF114" s="282"/>
      <c r="CG114" s="226" t="str">
        <f t="shared" si="416"/>
        <v>-</v>
      </c>
      <c r="CH114" s="227" t="str">
        <f t="shared" si="417"/>
        <v>-</v>
      </c>
      <c r="CI114" s="227" t="str">
        <f t="shared" si="418"/>
        <v>-</v>
      </c>
      <c r="CJ114" s="227" t="str">
        <f t="shared" si="419"/>
        <v>-</v>
      </c>
      <c r="CK114" s="227" t="str">
        <f t="shared" si="420"/>
        <v>-</v>
      </c>
      <c r="CL114" s="228" t="str">
        <f t="shared" si="421"/>
        <v>-</v>
      </c>
      <c r="CM114" s="282"/>
      <c r="CN114" s="282"/>
      <c r="CO114" s="226" t="str">
        <f t="shared" si="422"/>
        <v>-</v>
      </c>
      <c r="CP114" s="227" t="str">
        <f t="shared" si="423"/>
        <v>-</v>
      </c>
      <c r="CQ114" s="227" t="str">
        <f t="shared" si="424"/>
        <v>-</v>
      </c>
      <c r="CR114" s="227" t="str">
        <f t="shared" si="425"/>
        <v>-</v>
      </c>
      <c r="CS114" s="227" t="str">
        <f t="shared" si="426"/>
        <v>-</v>
      </c>
      <c r="CT114" s="228" t="str">
        <f t="shared" si="427"/>
        <v>-</v>
      </c>
      <c r="CU114" s="282"/>
      <c r="CV114" s="282"/>
      <c r="CW114" s="292" t="str">
        <f t="shared" si="428"/>
        <v>-</v>
      </c>
      <c r="CX114" s="234" t="str">
        <f t="shared" si="429"/>
        <v>-</v>
      </c>
      <c r="CY114" s="234" t="str">
        <f t="shared" si="430"/>
        <v>-</v>
      </c>
      <c r="CZ114" s="234" t="str">
        <f t="shared" si="431"/>
        <v>-</v>
      </c>
      <c r="DA114" s="234" t="str">
        <f t="shared" si="432"/>
        <v>-</v>
      </c>
      <c r="DB114" s="235" t="str">
        <f t="shared" si="433"/>
        <v>-</v>
      </c>
      <c r="DC114" s="282"/>
      <c r="DD114" s="282"/>
      <c r="DE114" s="226" t="str">
        <f t="shared" si="434"/>
        <v>-</v>
      </c>
      <c r="DF114" s="227" t="str">
        <f t="shared" si="435"/>
        <v>-</v>
      </c>
      <c r="DG114" s="227" t="str">
        <f t="shared" si="436"/>
        <v>-</v>
      </c>
      <c r="DH114" s="227" t="str">
        <f t="shared" si="437"/>
        <v>-</v>
      </c>
      <c r="DI114" s="227" t="str">
        <f t="shared" si="438"/>
        <v>-</v>
      </c>
      <c r="DJ114" s="228" t="str">
        <f t="shared" si="439"/>
        <v>-</v>
      </c>
      <c r="DK114" s="282"/>
      <c r="DL114" s="282"/>
      <c r="DM114" s="226" t="str">
        <f t="shared" si="440"/>
        <v>-</v>
      </c>
      <c r="DN114" s="227" t="str">
        <f t="shared" si="441"/>
        <v>-</v>
      </c>
      <c r="DO114" s="227" t="str">
        <f t="shared" si="442"/>
        <v>-</v>
      </c>
      <c r="DP114" s="227" t="str">
        <f t="shared" si="443"/>
        <v>-</v>
      </c>
      <c r="DQ114" s="227" t="str">
        <f t="shared" si="444"/>
        <v>-</v>
      </c>
      <c r="DR114" s="228" t="str">
        <f t="shared" si="445"/>
        <v>-</v>
      </c>
      <c r="DS114" s="282"/>
      <c r="DT114" s="282"/>
      <c r="DU114" s="226" t="str">
        <f t="shared" si="446"/>
        <v>-</v>
      </c>
      <c r="DV114" s="227" t="str">
        <f t="shared" si="447"/>
        <v>-</v>
      </c>
      <c r="DW114" s="227" t="str">
        <f t="shared" si="448"/>
        <v>-</v>
      </c>
      <c r="DX114" s="227" t="str">
        <f t="shared" si="449"/>
        <v>-</v>
      </c>
      <c r="DY114" s="227" t="str">
        <f t="shared" si="450"/>
        <v>-</v>
      </c>
      <c r="DZ114" s="228" t="str">
        <f t="shared" si="451"/>
        <v>-</v>
      </c>
      <c r="EA114" s="282"/>
      <c r="EB114" s="282"/>
      <c r="EC114" s="226" t="str">
        <f t="shared" si="452"/>
        <v>-</v>
      </c>
      <c r="ED114" s="227" t="str">
        <f t="shared" si="453"/>
        <v>-</v>
      </c>
      <c r="EE114" s="227" t="str">
        <f t="shared" si="454"/>
        <v>-</v>
      </c>
      <c r="EF114" s="227" t="str">
        <f t="shared" si="455"/>
        <v>-</v>
      </c>
      <c r="EG114" s="227" t="str">
        <f t="shared" si="456"/>
        <v>-</v>
      </c>
      <c r="EH114" s="228" t="str">
        <f t="shared" si="457"/>
        <v>-</v>
      </c>
      <c r="EI114" s="282"/>
      <c r="EJ114" s="282"/>
      <c r="EK114" s="226" t="str">
        <f t="shared" si="458"/>
        <v>-</v>
      </c>
      <c r="EL114" s="227" t="str">
        <f t="shared" si="459"/>
        <v>-</v>
      </c>
      <c r="EM114" s="227" t="str">
        <f t="shared" si="460"/>
        <v>-</v>
      </c>
      <c r="EN114" s="227" t="str">
        <f t="shared" si="461"/>
        <v>-</v>
      </c>
      <c r="EO114" s="227" t="str">
        <f t="shared" si="462"/>
        <v>-</v>
      </c>
      <c r="EP114" s="228" t="str">
        <f t="shared" si="463"/>
        <v>-</v>
      </c>
      <c r="EQ114" s="282"/>
      <c r="ER114" s="282"/>
      <c r="ES114" s="226" t="str">
        <f t="shared" si="464"/>
        <v>-</v>
      </c>
      <c r="ET114" s="227" t="str">
        <f t="shared" si="465"/>
        <v>-</v>
      </c>
      <c r="EU114" s="228" t="str">
        <f t="shared" si="466"/>
        <v>-</v>
      </c>
      <c r="EV114" s="282"/>
      <c r="EW114" s="282"/>
      <c r="EX114" s="301" t="str">
        <f t="shared" si="467"/>
        <v>-</v>
      </c>
      <c r="EY114" s="259" t="str">
        <f t="shared" si="468"/>
        <v>-</v>
      </c>
      <c r="EZ114" s="259" t="str">
        <f t="shared" si="469"/>
        <v>-</v>
      </c>
      <c r="FA114" s="259" t="str">
        <f t="shared" si="470"/>
        <v>-</v>
      </c>
      <c r="FB114" s="259" t="str">
        <f t="shared" si="471"/>
        <v>-</v>
      </c>
      <c r="FC114" s="260" t="str">
        <f t="shared" si="472"/>
        <v>-</v>
      </c>
      <c r="FD114" s="282"/>
      <c r="FE114" s="282"/>
      <c r="FF114" s="301" t="str">
        <f t="shared" si="473"/>
        <v>-</v>
      </c>
      <c r="FG114" s="259" t="str">
        <f t="shared" si="474"/>
        <v>-</v>
      </c>
      <c r="FH114" s="259" t="str">
        <f t="shared" si="475"/>
        <v>-</v>
      </c>
      <c r="FI114" s="259" t="str">
        <f t="shared" si="476"/>
        <v>-</v>
      </c>
      <c r="FJ114" s="259" t="str">
        <f t="shared" si="477"/>
        <v>-</v>
      </c>
      <c r="FK114" s="260" t="str">
        <f t="shared" si="478"/>
        <v>-</v>
      </c>
      <c r="FL114" s="282"/>
      <c r="FM114" s="282"/>
      <c r="FN114" s="301" t="str">
        <f t="shared" si="479"/>
        <v>-</v>
      </c>
      <c r="FO114" s="259" t="str">
        <f t="shared" si="480"/>
        <v>-</v>
      </c>
      <c r="FP114" s="259" t="str">
        <f t="shared" si="481"/>
        <v>-</v>
      </c>
      <c r="FQ114" s="259" t="str">
        <f t="shared" si="482"/>
        <v>-</v>
      </c>
      <c r="FR114" s="259" t="str">
        <f t="shared" si="483"/>
        <v>-</v>
      </c>
      <c r="FS114" s="260" t="str">
        <f t="shared" si="484"/>
        <v>-</v>
      </c>
      <c r="FT114" s="282"/>
      <c r="FU114" s="282"/>
      <c r="FV114" s="301" t="str">
        <f t="shared" si="485"/>
        <v>-</v>
      </c>
      <c r="FW114" s="259" t="str">
        <f t="shared" si="486"/>
        <v>-</v>
      </c>
      <c r="FX114" s="259" t="str">
        <f t="shared" si="487"/>
        <v>-</v>
      </c>
      <c r="FY114" s="259" t="str">
        <f t="shared" si="488"/>
        <v>-</v>
      </c>
      <c r="FZ114" s="259" t="str">
        <f t="shared" si="489"/>
        <v>-</v>
      </c>
      <c r="GA114" s="260" t="str">
        <f t="shared" si="490"/>
        <v>-</v>
      </c>
      <c r="GB114" s="282"/>
      <c r="GC114" s="282"/>
      <c r="GD114" s="301" t="str">
        <f t="shared" si="491"/>
        <v>-</v>
      </c>
      <c r="GE114" s="259" t="str">
        <f t="shared" si="492"/>
        <v>-</v>
      </c>
      <c r="GF114" s="259" t="str">
        <f t="shared" si="493"/>
        <v>-</v>
      </c>
      <c r="GG114" s="259" t="str">
        <f t="shared" si="494"/>
        <v>-</v>
      </c>
      <c r="GH114" s="259" t="str">
        <f t="shared" si="495"/>
        <v>-</v>
      </c>
      <c r="GI114" s="260" t="str">
        <f t="shared" si="496"/>
        <v>-</v>
      </c>
      <c r="GJ114" s="282"/>
      <c r="GK114" s="282"/>
      <c r="GL114" s="301" t="str">
        <f t="shared" si="497"/>
        <v>-</v>
      </c>
      <c r="GM114" s="259" t="str">
        <f t="shared" si="498"/>
        <v>-</v>
      </c>
      <c r="GN114" s="259" t="str">
        <f t="shared" si="499"/>
        <v>-</v>
      </c>
      <c r="GO114" s="259" t="str">
        <f t="shared" si="500"/>
        <v>-</v>
      </c>
      <c r="GP114" s="259" t="str">
        <f t="shared" si="501"/>
        <v>-</v>
      </c>
      <c r="GQ114" s="260" t="str">
        <f t="shared" si="502"/>
        <v>-</v>
      </c>
      <c r="GR114" s="282"/>
      <c r="GS114" s="282"/>
      <c r="GT114" s="301" t="str">
        <f t="shared" si="503"/>
        <v>-</v>
      </c>
      <c r="GU114" s="259" t="str">
        <f t="shared" si="504"/>
        <v>-</v>
      </c>
      <c r="GV114" s="259" t="str">
        <f t="shared" si="505"/>
        <v>-</v>
      </c>
      <c r="GW114" s="259" t="str">
        <f t="shared" si="506"/>
        <v>-</v>
      </c>
      <c r="GX114" s="259" t="str">
        <f t="shared" si="507"/>
        <v>-</v>
      </c>
      <c r="GY114" s="260" t="str">
        <f t="shared" si="508"/>
        <v>-</v>
      </c>
      <c r="GZ114" s="282"/>
      <c r="HA114" s="282"/>
      <c r="HB114" s="301" t="str">
        <f t="shared" si="509"/>
        <v>-</v>
      </c>
      <c r="HC114" s="259" t="str">
        <f t="shared" si="510"/>
        <v>-</v>
      </c>
      <c r="HD114" s="259" t="str">
        <f t="shared" si="511"/>
        <v>-</v>
      </c>
      <c r="HE114" s="259" t="str">
        <f t="shared" si="512"/>
        <v>-</v>
      </c>
      <c r="HF114" s="259" t="str">
        <f t="shared" si="513"/>
        <v>-</v>
      </c>
      <c r="HG114" s="260" t="str">
        <f t="shared" si="514"/>
        <v>-</v>
      </c>
      <c r="HH114" s="282"/>
      <c r="HI114" s="282"/>
      <c r="HJ114" s="301" t="str">
        <f t="shared" si="515"/>
        <v>-</v>
      </c>
      <c r="HK114" s="259" t="str">
        <f t="shared" si="516"/>
        <v>-</v>
      </c>
      <c r="HL114" s="260" t="str">
        <f t="shared" si="517"/>
        <v>-</v>
      </c>
      <c r="HM114" s="428" t="str">
        <f t="shared" si="365"/>
        <v>-</v>
      </c>
      <c r="HN114" s="429" t="str">
        <f t="shared" si="366"/>
        <v>-</v>
      </c>
      <c r="HO114" s="429" t="str">
        <f t="shared" si="367"/>
        <v>-</v>
      </c>
      <c r="HP114" s="429" t="str">
        <f t="shared" si="368"/>
        <v>-</v>
      </c>
      <c r="HQ114" s="429" t="str">
        <f t="shared" si="369"/>
        <v>-</v>
      </c>
      <c r="HR114" s="430" t="str">
        <f t="shared" si="370"/>
        <v>-</v>
      </c>
      <c r="HS114" s="450"/>
      <c r="HT114" s="450"/>
      <c r="HU114" s="428" t="str">
        <f t="shared" si="371"/>
        <v>-</v>
      </c>
      <c r="HV114" s="429" t="str">
        <f t="shared" si="372"/>
        <v>-</v>
      </c>
      <c r="HW114" s="429" t="str">
        <f t="shared" si="373"/>
        <v>-</v>
      </c>
      <c r="HX114" s="429" t="str">
        <f t="shared" si="374"/>
        <v>-</v>
      </c>
      <c r="HY114" s="429" t="str">
        <f t="shared" si="375"/>
        <v>-</v>
      </c>
      <c r="HZ114" s="430" t="str">
        <f t="shared" si="376"/>
        <v>-</v>
      </c>
      <c r="IA114" s="450"/>
      <c r="IB114" s="450"/>
      <c r="IC114" s="428" t="str">
        <f t="shared" si="377"/>
        <v>-</v>
      </c>
      <c r="ID114" s="429" t="str">
        <f t="shared" si="378"/>
        <v>-</v>
      </c>
      <c r="IE114" s="429" t="str">
        <f t="shared" si="379"/>
        <v>-</v>
      </c>
      <c r="IF114" s="429" t="str">
        <f t="shared" si="380"/>
        <v>-</v>
      </c>
      <c r="IG114" s="429" t="str">
        <f t="shared" si="381"/>
        <v>-</v>
      </c>
      <c r="IH114" s="430" t="str">
        <f t="shared" si="382"/>
        <v>-</v>
      </c>
      <c r="II114" s="450"/>
      <c r="IJ114" s="450"/>
      <c r="IK114" s="428" t="str">
        <f t="shared" si="383"/>
        <v>-</v>
      </c>
      <c r="IL114" s="429" t="str">
        <f t="shared" si="384"/>
        <v>-</v>
      </c>
      <c r="IM114" s="429" t="str">
        <f t="shared" si="385"/>
        <v>-</v>
      </c>
      <c r="IN114" s="429" t="str">
        <f t="shared" si="386"/>
        <v>-</v>
      </c>
      <c r="IO114" s="429" t="str">
        <f t="shared" si="387"/>
        <v>-</v>
      </c>
      <c r="IP114" s="430" t="str">
        <f t="shared" si="388"/>
        <v>-</v>
      </c>
      <c r="IQ114" s="450"/>
      <c r="IR114" s="450"/>
      <c r="IS114" s="428" t="str">
        <f t="shared" si="389"/>
        <v>-</v>
      </c>
      <c r="IT114" s="429" t="str">
        <f t="shared" si="390"/>
        <v>-</v>
      </c>
      <c r="IU114" s="429" t="str">
        <f t="shared" si="391"/>
        <v>-</v>
      </c>
      <c r="IV114" s="429" t="str">
        <f t="shared" si="392"/>
        <v>-</v>
      </c>
      <c r="IW114" s="429" t="str">
        <f t="shared" si="393"/>
        <v>-</v>
      </c>
      <c r="IX114" s="430" t="str">
        <f t="shared" si="394"/>
        <v>-</v>
      </c>
      <c r="IY114" s="450"/>
      <c r="IZ114" s="450"/>
      <c r="JA114" s="428" t="str">
        <f t="shared" si="395"/>
        <v>-</v>
      </c>
      <c r="JB114" s="429" t="str">
        <f t="shared" si="396"/>
        <v>-</v>
      </c>
      <c r="JC114" s="429" t="str">
        <f t="shared" si="397"/>
        <v>-</v>
      </c>
      <c r="JD114" s="429" t="str">
        <f t="shared" si="398"/>
        <v>-</v>
      </c>
      <c r="JE114" s="429" t="str">
        <f t="shared" si="399"/>
        <v>-</v>
      </c>
      <c r="JF114" s="430" t="str">
        <f t="shared" si="400"/>
        <v>-</v>
      </c>
      <c r="JG114" s="450"/>
      <c r="JH114" s="450"/>
      <c r="JI114" s="428" t="str">
        <f t="shared" si="401"/>
        <v>-</v>
      </c>
      <c r="JJ114" s="429" t="str">
        <f t="shared" si="402"/>
        <v>-</v>
      </c>
      <c r="JK114" s="429" t="str">
        <f t="shared" si="403"/>
        <v>-</v>
      </c>
      <c r="JL114" s="429" t="str">
        <f t="shared" si="404"/>
        <v>-</v>
      </c>
      <c r="JM114" s="429" t="str">
        <f t="shared" si="405"/>
        <v>-</v>
      </c>
      <c r="JN114" s="430" t="str">
        <f t="shared" si="406"/>
        <v>-</v>
      </c>
      <c r="JO114" s="450"/>
      <c r="JP114" s="450"/>
      <c r="JQ114" s="428" t="str">
        <f t="shared" si="407"/>
        <v>-</v>
      </c>
      <c r="JR114" s="429" t="str">
        <f t="shared" si="408"/>
        <v>-</v>
      </c>
      <c r="JS114" s="429" t="str">
        <f t="shared" si="409"/>
        <v>-</v>
      </c>
      <c r="JT114" s="429" t="str">
        <f t="shared" si="410"/>
        <v>-</v>
      </c>
      <c r="JU114" s="429" t="str">
        <f t="shared" si="411"/>
        <v>-</v>
      </c>
      <c r="JV114" s="430" t="str">
        <f t="shared" si="412"/>
        <v>-</v>
      </c>
      <c r="JW114" s="450"/>
      <c r="JX114" s="450"/>
      <c r="JY114" s="428" t="str">
        <f t="shared" si="413"/>
        <v>-</v>
      </c>
      <c r="JZ114" s="429" t="str">
        <f t="shared" si="414"/>
        <v>-</v>
      </c>
      <c r="KA114" s="430" t="str">
        <f t="shared" si="415"/>
        <v>-</v>
      </c>
      <c r="KB114" s="172"/>
      <c r="KC114" s="355"/>
      <c r="KD114" s="355"/>
      <c r="KE114" s="355"/>
      <c r="KF114" s="355"/>
      <c r="KG114" s="355"/>
      <c r="KH114" s="355"/>
      <c r="KI114" s="358"/>
      <c r="KJ114" s="358"/>
      <c r="KK114" s="358"/>
      <c r="KL114" s="358"/>
      <c r="KM114" s="358"/>
      <c r="KN114" s="358"/>
      <c r="KO114" s="358"/>
      <c r="KP114" s="358"/>
      <c r="KQ114" s="358"/>
      <c r="KR114" s="358"/>
      <c r="KS114" s="358"/>
      <c r="KT114" s="358"/>
      <c r="KU114" s="358"/>
      <c r="KV114" s="358"/>
      <c r="KW114" s="358"/>
      <c r="KX114" s="358"/>
      <c r="KY114" s="358"/>
      <c r="KZ114" s="358"/>
      <c r="LA114" s="358"/>
      <c r="LB114" s="358"/>
      <c r="LC114" s="358"/>
      <c r="LD114" s="358"/>
      <c r="LE114" s="358"/>
      <c r="LF114" s="358"/>
      <c r="LG114" s="358"/>
      <c r="LH114" s="358"/>
      <c r="LI114" s="358"/>
      <c r="LJ114" s="358"/>
      <c r="LK114" s="358"/>
      <c r="LL114" s="358"/>
      <c r="LM114" s="358"/>
      <c r="LN114" s="358"/>
      <c r="LO114" s="358"/>
      <c r="LP114" s="358"/>
      <c r="LQ114" s="358"/>
      <c r="LR114" s="358"/>
      <c r="LS114" s="344"/>
      <c r="LT114" s="344"/>
      <c r="LU114" s="344"/>
      <c r="LV114" s="344"/>
      <c r="LW114" s="344"/>
      <c r="LX114" s="344"/>
      <c r="LY114" s="358"/>
      <c r="LZ114" s="358"/>
      <c r="MA114" s="405"/>
    </row>
    <row r="115" spans="1:339" x14ac:dyDescent="0.2">
      <c r="A115" s="310" t="s">
        <v>326</v>
      </c>
      <c r="B115" s="172">
        <v>0</v>
      </c>
      <c r="C115" s="172">
        <v>0</v>
      </c>
      <c r="D115" s="172" t="s">
        <v>322</v>
      </c>
      <c r="E115" s="172">
        <v>1</v>
      </c>
      <c r="F115" s="173"/>
      <c r="G115" s="218" t="s">
        <v>10</v>
      </c>
      <c r="H115" s="348">
        <v>2010</v>
      </c>
      <c r="I115" s="349">
        <v>2010</v>
      </c>
      <c r="J115" s="362">
        <v>40.200000000000003</v>
      </c>
      <c r="K115" s="362">
        <v>53</v>
      </c>
      <c r="L115" s="362">
        <v>45.7</v>
      </c>
      <c r="M115" s="362">
        <v>55.1</v>
      </c>
      <c r="N115" s="362">
        <v>49.2</v>
      </c>
      <c r="O115" s="363">
        <v>53.1</v>
      </c>
      <c r="P115" s="388">
        <v>2010</v>
      </c>
      <c r="Q115" s="389">
        <v>2010</v>
      </c>
      <c r="R115" s="362">
        <v>12.7</v>
      </c>
      <c r="S115" s="362">
        <v>12</v>
      </c>
      <c r="T115" s="362">
        <v>11.8</v>
      </c>
      <c r="U115" s="362">
        <v>27.5</v>
      </c>
      <c r="V115" s="362">
        <v>30.5</v>
      </c>
      <c r="W115" s="363">
        <v>29.7</v>
      </c>
      <c r="X115" s="388">
        <v>2010</v>
      </c>
      <c r="Y115" s="389">
        <v>2010</v>
      </c>
      <c r="Z115" s="362">
        <v>20.5</v>
      </c>
      <c r="AA115" s="362">
        <v>6.1</v>
      </c>
      <c r="AB115" s="362"/>
      <c r="AC115" s="362">
        <v>15.9</v>
      </c>
      <c r="AD115" s="362">
        <v>33.9</v>
      </c>
      <c r="AE115" s="363"/>
      <c r="AF115" s="388">
        <v>2010</v>
      </c>
      <c r="AG115" s="389">
        <v>2010</v>
      </c>
      <c r="AH115" s="362">
        <v>53.8</v>
      </c>
      <c r="AI115" s="362">
        <v>82.4</v>
      </c>
      <c r="AJ115" s="362"/>
      <c r="AK115" s="362">
        <v>100</v>
      </c>
      <c r="AL115" s="362">
        <v>60</v>
      </c>
      <c r="AM115" s="363"/>
      <c r="AN115" s="388"/>
      <c r="AO115" s="389"/>
      <c r="AP115" s="362"/>
      <c r="AQ115" s="362"/>
      <c r="AR115" s="362"/>
      <c r="AS115" s="362"/>
      <c r="AT115" s="362"/>
      <c r="AU115" s="363"/>
      <c r="AV115" s="388"/>
      <c r="AW115" s="389"/>
      <c r="AX115" s="220"/>
      <c r="AY115" s="220"/>
      <c r="AZ115" s="220"/>
      <c r="BA115" s="220"/>
      <c r="BB115" s="220"/>
      <c r="BC115" s="221"/>
      <c r="BD115" s="388"/>
      <c r="BE115" s="389"/>
      <c r="BF115" s="396"/>
      <c r="BG115" s="396"/>
      <c r="BH115" s="396"/>
      <c r="BI115" s="396"/>
      <c r="BJ115" s="396"/>
      <c r="BK115" s="397"/>
      <c r="BL115" s="388"/>
      <c r="BM115" s="349"/>
      <c r="BN115" s="349"/>
      <c r="BO115" s="349"/>
      <c r="BP115" s="349"/>
      <c r="BQ115" s="349"/>
      <c r="BR115" s="349"/>
      <c r="BS115" s="481"/>
      <c r="BT115" s="388"/>
      <c r="BU115" s="389"/>
      <c r="BV115" s="396"/>
      <c r="BW115" s="396"/>
      <c r="BX115" s="397"/>
      <c r="BY115" s="216">
        <v>3966</v>
      </c>
      <c r="BZ115" s="208">
        <v>3982</v>
      </c>
      <c r="CA115" s="208">
        <v>7948</v>
      </c>
      <c r="CB115" s="208">
        <v>3983</v>
      </c>
      <c r="CC115" s="208">
        <v>3631</v>
      </c>
      <c r="CD115" s="284">
        <v>7614</v>
      </c>
      <c r="CE115" s="282"/>
      <c r="CF115" s="282"/>
      <c r="CG115" s="226">
        <f t="shared" si="416"/>
        <v>3966</v>
      </c>
      <c r="CH115" s="227">
        <f t="shared" si="417"/>
        <v>3982</v>
      </c>
      <c r="CI115" s="227">
        <f t="shared" si="418"/>
        <v>7948</v>
      </c>
      <c r="CJ115" s="227">
        <f t="shared" si="419"/>
        <v>3983</v>
      </c>
      <c r="CK115" s="227">
        <f t="shared" si="420"/>
        <v>3631</v>
      </c>
      <c r="CL115" s="228">
        <f t="shared" si="421"/>
        <v>7614</v>
      </c>
      <c r="CM115" s="282"/>
      <c r="CN115" s="282"/>
      <c r="CO115" s="226">
        <f t="shared" si="422"/>
        <v>3966</v>
      </c>
      <c r="CP115" s="227">
        <f t="shared" si="423"/>
        <v>3982</v>
      </c>
      <c r="CQ115" s="227">
        <f t="shared" si="424"/>
        <v>7948</v>
      </c>
      <c r="CR115" s="227">
        <f t="shared" si="425"/>
        <v>3983</v>
      </c>
      <c r="CS115" s="227">
        <f t="shared" si="426"/>
        <v>3631</v>
      </c>
      <c r="CT115" s="228">
        <f t="shared" si="427"/>
        <v>7614</v>
      </c>
      <c r="CU115" s="282"/>
      <c r="CV115" s="282"/>
      <c r="CW115" s="292">
        <f t="shared" si="428"/>
        <v>3966</v>
      </c>
      <c r="CX115" s="234">
        <f t="shared" si="429"/>
        <v>3982</v>
      </c>
      <c r="CY115" s="234" t="str">
        <f t="shared" si="430"/>
        <v>-</v>
      </c>
      <c r="CZ115" s="234">
        <f t="shared" si="431"/>
        <v>3983</v>
      </c>
      <c r="DA115" s="234">
        <f t="shared" si="432"/>
        <v>3631</v>
      </c>
      <c r="DB115" s="235" t="str">
        <f t="shared" si="433"/>
        <v>-</v>
      </c>
      <c r="DC115" s="282"/>
      <c r="DD115" s="282"/>
      <c r="DE115" s="226">
        <f t="shared" si="434"/>
        <v>3966</v>
      </c>
      <c r="DF115" s="227">
        <f t="shared" si="435"/>
        <v>3982</v>
      </c>
      <c r="DG115" s="227" t="str">
        <f t="shared" si="436"/>
        <v>-</v>
      </c>
      <c r="DH115" s="227">
        <f t="shared" si="437"/>
        <v>3983</v>
      </c>
      <c r="DI115" s="227">
        <f t="shared" si="438"/>
        <v>3631</v>
      </c>
      <c r="DJ115" s="228" t="str">
        <f t="shared" si="439"/>
        <v>-</v>
      </c>
      <c r="DK115" s="282"/>
      <c r="DL115" s="282"/>
      <c r="DM115" s="226" t="str">
        <f t="shared" si="440"/>
        <v>-</v>
      </c>
      <c r="DN115" s="227" t="str">
        <f t="shared" si="441"/>
        <v>-</v>
      </c>
      <c r="DO115" s="227" t="str">
        <f t="shared" si="442"/>
        <v>-</v>
      </c>
      <c r="DP115" s="227" t="str">
        <f t="shared" si="443"/>
        <v>-</v>
      </c>
      <c r="DQ115" s="227" t="str">
        <f t="shared" si="444"/>
        <v>-</v>
      </c>
      <c r="DR115" s="228" t="str">
        <f t="shared" si="445"/>
        <v>-</v>
      </c>
      <c r="DS115" s="282"/>
      <c r="DT115" s="282"/>
      <c r="DU115" s="226" t="str">
        <f t="shared" si="446"/>
        <v>-</v>
      </c>
      <c r="DV115" s="227" t="str">
        <f t="shared" si="447"/>
        <v>-</v>
      </c>
      <c r="DW115" s="227" t="str">
        <f t="shared" si="448"/>
        <v>-</v>
      </c>
      <c r="DX115" s="227" t="str">
        <f t="shared" si="449"/>
        <v>-</v>
      </c>
      <c r="DY115" s="227" t="str">
        <f t="shared" si="450"/>
        <v>-</v>
      </c>
      <c r="DZ115" s="228" t="str">
        <f t="shared" si="451"/>
        <v>-</v>
      </c>
      <c r="EA115" s="282"/>
      <c r="EB115" s="282"/>
      <c r="EC115" s="226" t="str">
        <f t="shared" si="452"/>
        <v>-</v>
      </c>
      <c r="ED115" s="227" t="str">
        <f t="shared" si="453"/>
        <v>-</v>
      </c>
      <c r="EE115" s="227" t="str">
        <f t="shared" si="454"/>
        <v>-</v>
      </c>
      <c r="EF115" s="227" t="str">
        <f t="shared" si="455"/>
        <v>-</v>
      </c>
      <c r="EG115" s="227" t="str">
        <f t="shared" si="456"/>
        <v>-</v>
      </c>
      <c r="EH115" s="228" t="str">
        <f t="shared" si="457"/>
        <v>-</v>
      </c>
      <c r="EI115" s="282"/>
      <c r="EJ115" s="282"/>
      <c r="EK115" s="226" t="str">
        <f t="shared" si="458"/>
        <v>-</v>
      </c>
      <c r="EL115" s="227" t="str">
        <f t="shared" si="459"/>
        <v>-</v>
      </c>
      <c r="EM115" s="227" t="str">
        <f t="shared" si="460"/>
        <v>-</v>
      </c>
      <c r="EN115" s="227" t="str">
        <f t="shared" si="461"/>
        <v>-</v>
      </c>
      <c r="EO115" s="227" t="str">
        <f t="shared" si="462"/>
        <v>-</v>
      </c>
      <c r="EP115" s="228" t="str">
        <f t="shared" si="463"/>
        <v>-</v>
      </c>
      <c r="EQ115" s="282"/>
      <c r="ER115" s="282"/>
      <c r="ES115" s="226" t="str">
        <f t="shared" si="464"/>
        <v>-</v>
      </c>
      <c r="ET115" s="227" t="str">
        <f t="shared" si="465"/>
        <v>-</v>
      </c>
      <c r="EU115" s="228" t="str">
        <f t="shared" si="466"/>
        <v>-</v>
      </c>
      <c r="EV115" s="282"/>
      <c r="EW115" s="282"/>
      <c r="EX115" s="301">
        <f t="shared" si="467"/>
        <v>1594.3320000000001</v>
      </c>
      <c r="EY115" s="259">
        <f t="shared" si="468"/>
        <v>2110.46</v>
      </c>
      <c r="EZ115" s="259">
        <f t="shared" si="469"/>
        <v>3632.2360000000003</v>
      </c>
      <c r="FA115" s="259">
        <f t="shared" si="470"/>
        <v>2194.6330000000003</v>
      </c>
      <c r="FB115" s="259">
        <f t="shared" si="471"/>
        <v>1786.4520000000002</v>
      </c>
      <c r="FC115" s="260">
        <f t="shared" si="472"/>
        <v>4043.0340000000001</v>
      </c>
      <c r="FD115" s="282"/>
      <c r="FE115" s="282"/>
      <c r="FF115" s="301">
        <f t="shared" si="473"/>
        <v>503.68200000000002</v>
      </c>
      <c r="FG115" s="259">
        <f t="shared" si="474"/>
        <v>477.84</v>
      </c>
      <c r="FH115" s="259">
        <f t="shared" si="475"/>
        <v>937.86400000000003</v>
      </c>
      <c r="FI115" s="259">
        <f t="shared" si="476"/>
        <v>1095.325</v>
      </c>
      <c r="FJ115" s="259">
        <f t="shared" si="477"/>
        <v>1107.4549999999999</v>
      </c>
      <c r="FK115" s="260">
        <f t="shared" si="478"/>
        <v>2261.3579999999997</v>
      </c>
      <c r="FL115" s="282"/>
      <c r="FM115" s="282"/>
      <c r="FN115" s="301">
        <f t="shared" si="479"/>
        <v>813.03</v>
      </c>
      <c r="FO115" s="259">
        <f t="shared" si="480"/>
        <v>242.90199999999999</v>
      </c>
      <c r="FP115" s="259" t="str">
        <f t="shared" si="481"/>
        <v>-</v>
      </c>
      <c r="FQ115" s="259">
        <f t="shared" si="482"/>
        <v>633.29700000000003</v>
      </c>
      <c r="FR115" s="259">
        <f t="shared" si="483"/>
        <v>1230.9089999999999</v>
      </c>
      <c r="FS115" s="260" t="str">
        <f t="shared" si="484"/>
        <v>-</v>
      </c>
      <c r="FT115" s="282"/>
      <c r="FU115" s="282"/>
      <c r="FV115" s="301">
        <f t="shared" si="485"/>
        <v>2133.7079999999996</v>
      </c>
      <c r="FW115" s="259">
        <f t="shared" si="486"/>
        <v>3281.1680000000001</v>
      </c>
      <c r="FX115" s="259" t="str">
        <f t="shared" si="487"/>
        <v>-</v>
      </c>
      <c r="FY115" s="259">
        <f t="shared" si="488"/>
        <v>3983</v>
      </c>
      <c r="FZ115" s="259">
        <f t="shared" si="489"/>
        <v>2178.6</v>
      </c>
      <c r="GA115" s="260" t="str">
        <f t="shared" si="490"/>
        <v>-</v>
      </c>
      <c r="GB115" s="282"/>
      <c r="GC115" s="282"/>
      <c r="GD115" s="301" t="str">
        <f t="shared" si="491"/>
        <v>-</v>
      </c>
      <c r="GE115" s="259" t="str">
        <f t="shared" si="492"/>
        <v>-</v>
      </c>
      <c r="GF115" s="259" t="str">
        <f t="shared" si="493"/>
        <v>-</v>
      </c>
      <c r="GG115" s="259" t="str">
        <f t="shared" si="494"/>
        <v>-</v>
      </c>
      <c r="GH115" s="259" t="str">
        <f t="shared" si="495"/>
        <v>-</v>
      </c>
      <c r="GI115" s="260" t="str">
        <f t="shared" si="496"/>
        <v>-</v>
      </c>
      <c r="GJ115" s="282"/>
      <c r="GK115" s="282"/>
      <c r="GL115" s="301" t="str">
        <f t="shared" si="497"/>
        <v>-</v>
      </c>
      <c r="GM115" s="259" t="str">
        <f t="shared" si="498"/>
        <v>-</v>
      </c>
      <c r="GN115" s="259" t="str">
        <f t="shared" si="499"/>
        <v>-</v>
      </c>
      <c r="GO115" s="259" t="str">
        <f t="shared" si="500"/>
        <v>-</v>
      </c>
      <c r="GP115" s="259" t="str">
        <f t="shared" si="501"/>
        <v>-</v>
      </c>
      <c r="GQ115" s="260" t="str">
        <f t="shared" si="502"/>
        <v>-</v>
      </c>
      <c r="GR115" s="282"/>
      <c r="GS115" s="282"/>
      <c r="GT115" s="301" t="str">
        <f t="shared" si="503"/>
        <v>-</v>
      </c>
      <c r="GU115" s="259" t="str">
        <f t="shared" si="504"/>
        <v>-</v>
      </c>
      <c r="GV115" s="259" t="str">
        <f t="shared" si="505"/>
        <v>-</v>
      </c>
      <c r="GW115" s="259" t="str">
        <f t="shared" si="506"/>
        <v>-</v>
      </c>
      <c r="GX115" s="259" t="str">
        <f t="shared" si="507"/>
        <v>-</v>
      </c>
      <c r="GY115" s="260" t="str">
        <f t="shared" si="508"/>
        <v>-</v>
      </c>
      <c r="GZ115" s="282"/>
      <c r="HA115" s="282"/>
      <c r="HB115" s="301" t="str">
        <f t="shared" si="509"/>
        <v>-</v>
      </c>
      <c r="HC115" s="259" t="str">
        <f t="shared" si="510"/>
        <v>-</v>
      </c>
      <c r="HD115" s="259" t="str">
        <f t="shared" si="511"/>
        <v>-</v>
      </c>
      <c r="HE115" s="259" t="str">
        <f t="shared" si="512"/>
        <v>-</v>
      </c>
      <c r="HF115" s="259" t="str">
        <f t="shared" si="513"/>
        <v>-</v>
      </c>
      <c r="HG115" s="260" t="str">
        <f t="shared" si="514"/>
        <v>-</v>
      </c>
      <c r="HH115" s="282"/>
      <c r="HI115" s="282"/>
      <c r="HJ115" s="301" t="str">
        <f t="shared" si="515"/>
        <v>-</v>
      </c>
      <c r="HK115" s="259" t="str">
        <f t="shared" si="516"/>
        <v>-</v>
      </c>
      <c r="HL115" s="260" t="str">
        <f t="shared" si="517"/>
        <v>-</v>
      </c>
      <c r="HM115" s="428">
        <f t="shared" si="365"/>
        <v>1</v>
      </c>
      <c r="HN115" s="429">
        <f t="shared" si="366"/>
        <v>1</v>
      </c>
      <c r="HO115" s="429">
        <f t="shared" si="367"/>
        <v>1</v>
      </c>
      <c r="HP115" s="429">
        <f t="shared" si="368"/>
        <v>1</v>
      </c>
      <c r="HQ115" s="429">
        <f t="shared" si="369"/>
        <v>1</v>
      </c>
      <c r="HR115" s="430">
        <f t="shared" si="370"/>
        <v>1</v>
      </c>
      <c r="HS115" s="450"/>
      <c r="HT115" s="450"/>
      <c r="HU115" s="428">
        <f t="shared" si="371"/>
        <v>1</v>
      </c>
      <c r="HV115" s="429">
        <f t="shared" si="372"/>
        <v>1</v>
      </c>
      <c r="HW115" s="429">
        <f t="shared" si="373"/>
        <v>1</v>
      </c>
      <c r="HX115" s="429">
        <f t="shared" si="374"/>
        <v>1</v>
      </c>
      <c r="HY115" s="429">
        <f t="shared" si="375"/>
        <v>1</v>
      </c>
      <c r="HZ115" s="430">
        <f t="shared" si="376"/>
        <v>1</v>
      </c>
      <c r="IA115" s="450"/>
      <c r="IB115" s="450"/>
      <c r="IC115" s="428">
        <f t="shared" si="377"/>
        <v>1</v>
      </c>
      <c r="ID115" s="429">
        <f t="shared" si="378"/>
        <v>1</v>
      </c>
      <c r="IE115" s="429" t="str">
        <f t="shared" si="379"/>
        <v>-</v>
      </c>
      <c r="IF115" s="429">
        <f t="shared" si="380"/>
        <v>1</v>
      </c>
      <c r="IG115" s="429">
        <f t="shared" si="381"/>
        <v>1</v>
      </c>
      <c r="IH115" s="430" t="str">
        <f t="shared" si="382"/>
        <v>-</v>
      </c>
      <c r="II115" s="450"/>
      <c r="IJ115" s="450"/>
      <c r="IK115" s="428">
        <f t="shared" si="383"/>
        <v>1</v>
      </c>
      <c r="IL115" s="429">
        <f t="shared" si="384"/>
        <v>1</v>
      </c>
      <c r="IM115" s="429" t="str">
        <f t="shared" si="385"/>
        <v>-</v>
      </c>
      <c r="IN115" s="429">
        <f t="shared" si="386"/>
        <v>1</v>
      </c>
      <c r="IO115" s="429">
        <f t="shared" si="387"/>
        <v>1</v>
      </c>
      <c r="IP115" s="430" t="str">
        <f t="shared" si="388"/>
        <v>-</v>
      </c>
      <c r="IQ115" s="450"/>
      <c r="IR115" s="450"/>
      <c r="IS115" s="428" t="str">
        <f t="shared" si="389"/>
        <v>-</v>
      </c>
      <c r="IT115" s="429" t="str">
        <f t="shared" si="390"/>
        <v>-</v>
      </c>
      <c r="IU115" s="429" t="str">
        <f t="shared" si="391"/>
        <v>-</v>
      </c>
      <c r="IV115" s="429" t="str">
        <f t="shared" si="392"/>
        <v>-</v>
      </c>
      <c r="IW115" s="429" t="str">
        <f t="shared" si="393"/>
        <v>-</v>
      </c>
      <c r="IX115" s="430" t="str">
        <f t="shared" si="394"/>
        <v>-</v>
      </c>
      <c r="IY115" s="450"/>
      <c r="IZ115" s="450"/>
      <c r="JA115" s="428" t="str">
        <f t="shared" si="395"/>
        <v>-</v>
      </c>
      <c r="JB115" s="429" t="str">
        <f t="shared" si="396"/>
        <v>-</v>
      </c>
      <c r="JC115" s="429" t="str">
        <f t="shared" si="397"/>
        <v>-</v>
      </c>
      <c r="JD115" s="429" t="str">
        <f t="shared" si="398"/>
        <v>-</v>
      </c>
      <c r="JE115" s="429" t="str">
        <f t="shared" si="399"/>
        <v>-</v>
      </c>
      <c r="JF115" s="430" t="str">
        <f t="shared" si="400"/>
        <v>-</v>
      </c>
      <c r="JG115" s="450"/>
      <c r="JH115" s="450"/>
      <c r="JI115" s="428" t="str">
        <f t="shared" si="401"/>
        <v>-</v>
      </c>
      <c r="JJ115" s="429" t="str">
        <f t="shared" si="402"/>
        <v>-</v>
      </c>
      <c r="JK115" s="429" t="str">
        <f t="shared" si="403"/>
        <v>-</v>
      </c>
      <c r="JL115" s="429" t="str">
        <f t="shared" si="404"/>
        <v>-</v>
      </c>
      <c r="JM115" s="429" t="str">
        <f t="shared" si="405"/>
        <v>-</v>
      </c>
      <c r="JN115" s="430" t="str">
        <f t="shared" si="406"/>
        <v>-</v>
      </c>
      <c r="JO115" s="450"/>
      <c r="JP115" s="450"/>
      <c r="JQ115" s="428" t="str">
        <f t="shared" si="407"/>
        <v>-</v>
      </c>
      <c r="JR115" s="429" t="str">
        <f t="shared" si="408"/>
        <v>-</v>
      </c>
      <c r="JS115" s="429" t="str">
        <f t="shared" si="409"/>
        <v>-</v>
      </c>
      <c r="JT115" s="429" t="str">
        <f t="shared" si="410"/>
        <v>-</v>
      </c>
      <c r="JU115" s="429" t="str">
        <f t="shared" si="411"/>
        <v>-</v>
      </c>
      <c r="JV115" s="430" t="str">
        <f t="shared" si="412"/>
        <v>-</v>
      </c>
      <c r="JW115" s="450"/>
      <c r="JX115" s="450"/>
      <c r="JY115" s="428" t="str">
        <f t="shared" si="413"/>
        <v>-</v>
      </c>
      <c r="JZ115" s="429" t="str">
        <f t="shared" si="414"/>
        <v>-</v>
      </c>
      <c r="KA115" s="430" t="str">
        <f t="shared" si="415"/>
        <v>-</v>
      </c>
      <c r="KB115" s="172"/>
      <c r="KC115" s="355"/>
      <c r="KD115" s="355"/>
      <c r="KE115" s="355"/>
      <c r="KF115" s="355"/>
      <c r="KG115" s="355"/>
      <c r="KH115" s="355"/>
      <c r="KI115" s="358"/>
      <c r="KJ115" s="358"/>
      <c r="KK115" s="358"/>
      <c r="KL115" s="358"/>
      <c r="KM115" s="358"/>
      <c r="KN115" s="358"/>
      <c r="KO115" s="358"/>
      <c r="KP115" s="358"/>
      <c r="KQ115" s="358"/>
      <c r="KR115" s="358"/>
      <c r="KS115" s="358"/>
      <c r="KT115" s="358"/>
      <c r="KU115" s="358"/>
      <c r="KV115" s="358"/>
      <c r="KW115" s="358"/>
      <c r="KX115" s="358"/>
      <c r="KY115" s="358"/>
      <c r="KZ115" s="358"/>
      <c r="LA115" s="358"/>
      <c r="LB115" s="358"/>
      <c r="LC115" s="358"/>
      <c r="LD115" s="358"/>
      <c r="LE115" s="358"/>
      <c r="LF115" s="358"/>
      <c r="LG115" s="358"/>
      <c r="LH115" s="358"/>
      <c r="LI115" s="358"/>
      <c r="LJ115" s="358"/>
      <c r="LK115" s="358"/>
      <c r="LL115" s="358"/>
      <c r="LM115" s="358"/>
      <c r="LN115" s="358"/>
      <c r="LO115" s="358"/>
      <c r="LP115" s="358"/>
      <c r="LQ115" s="358"/>
      <c r="LR115" s="358"/>
      <c r="LS115" s="344"/>
      <c r="LT115" s="344"/>
      <c r="LU115" s="344"/>
      <c r="LV115" s="344"/>
      <c r="LW115" s="344"/>
      <c r="LX115" s="344"/>
      <c r="LY115" s="358"/>
      <c r="LZ115" s="358"/>
      <c r="MA115" s="405"/>
    </row>
    <row r="116" spans="1:339" x14ac:dyDescent="0.2">
      <c r="A116" s="310" t="s">
        <v>326</v>
      </c>
      <c r="B116" s="172">
        <v>0</v>
      </c>
      <c r="C116" s="172">
        <v>0</v>
      </c>
      <c r="D116" s="172" t="s">
        <v>315</v>
      </c>
      <c r="E116" s="172">
        <v>1</v>
      </c>
      <c r="F116" s="173"/>
      <c r="G116" s="218" t="s">
        <v>11</v>
      </c>
      <c r="H116" s="348">
        <v>2012</v>
      </c>
      <c r="I116" s="349" t="s">
        <v>569</v>
      </c>
      <c r="J116" s="362">
        <v>35.700000000000003</v>
      </c>
      <c r="K116" s="362">
        <v>45.5</v>
      </c>
      <c r="L116" s="362">
        <v>40.299999999999997</v>
      </c>
      <c r="M116" s="362"/>
      <c r="N116" s="362"/>
      <c r="O116" s="363"/>
      <c r="P116" s="388"/>
      <c r="Q116" s="389"/>
      <c r="R116" s="362"/>
      <c r="S116" s="362"/>
      <c r="T116" s="362"/>
      <c r="U116" s="362"/>
      <c r="V116" s="362"/>
      <c r="W116" s="363"/>
      <c r="X116" s="388"/>
      <c r="Y116" s="389"/>
      <c r="Z116" s="362"/>
      <c r="AA116" s="362"/>
      <c r="AB116" s="362"/>
      <c r="AC116" s="362"/>
      <c r="AD116" s="362"/>
      <c r="AE116" s="363"/>
      <c r="AF116" s="388"/>
      <c r="AG116" s="389"/>
      <c r="AH116" s="362"/>
      <c r="AI116" s="362"/>
      <c r="AJ116" s="362"/>
      <c r="AK116" s="362"/>
      <c r="AL116" s="362"/>
      <c r="AM116" s="363"/>
      <c r="AN116" s="388"/>
      <c r="AO116" s="389"/>
      <c r="AP116" s="362"/>
      <c r="AQ116" s="362"/>
      <c r="AR116" s="362"/>
      <c r="AS116" s="362"/>
      <c r="AT116" s="362"/>
      <c r="AU116" s="363"/>
      <c r="AV116" s="388"/>
      <c r="AW116" s="389"/>
      <c r="AX116" s="220"/>
      <c r="AY116" s="220"/>
      <c r="AZ116" s="220"/>
      <c r="BA116" s="220"/>
      <c r="BB116" s="220"/>
      <c r="BC116" s="221"/>
      <c r="BD116" s="388"/>
      <c r="BE116" s="389"/>
      <c r="BF116" s="396"/>
      <c r="BG116" s="396"/>
      <c r="BH116" s="396"/>
      <c r="BI116" s="396"/>
      <c r="BJ116" s="396"/>
      <c r="BK116" s="397"/>
      <c r="BL116" s="388"/>
      <c r="BM116" s="349"/>
      <c r="BN116" s="349"/>
      <c r="BO116" s="349"/>
      <c r="BP116" s="349"/>
      <c r="BQ116" s="349"/>
      <c r="BR116" s="349"/>
      <c r="BS116" s="481"/>
      <c r="BT116" s="388"/>
      <c r="BU116" s="389"/>
      <c r="BV116" s="396"/>
      <c r="BW116" s="396"/>
      <c r="BX116" s="397"/>
      <c r="BY116" s="216">
        <v>1663279</v>
      </c>
      <c r="BZ116" s="208">
        <v>1668867</v>
      </c>
      <c r="CA116" s="208">
        <v>3332146</v>
      </c>
      <c r="CB116" s="208">
        <v>1717587</v>
      </c>
      <c r="CC116" s="208">
        <v>1716564</v>
      </c>
      <c r="CD116" s="284">
        <v>3434151</v>
      </c>
      <c r="CE116" s="282"/>
      <c r="CF116" s="282"/>
      <c r="CG116" s="226">
        <f t="shared" si="416"/>
        <v>1663279</v>
      </c>
      <c r="CH116" s="227">
        <f t="shared" si="417"/>
        <v>1668867</v>
      </c>
      <c r="CI116" s="227">
        <f t="shared" si="418"/>
        <v>3332146</v>
      </c>
      <c r="CJ116" s="227" t="str">
        <f t="shared" si="419"/>
        <v>-</v>
      </c>
      <c r="CK116" s="227" t="str">
        <f t="shared" si="420"/>
        <v>-</v>
      </c>
      <c r="CL116" s="228" t="str">
        <f t="shared" si="421"/>
        <v>-</v>
      </c>
      <c r="CM116" s="282"/>
      <c r="CN116" s="282"/>
      <c r="CO116" s="226" t="str">
        <f t="shared" si="422"/>
        <v>-</v>
      </c>
      <c r="CP116" s="227" t="str">
        <f t="shared" si="423"/>
        <v>-</v>
      </c>
      <c r="CQ116" s="227" t="str">
        <f t="shared" si="424"/>
        <v>-</v>
      </c>
      <c r="CR116" s="227" t="str">
        <f t="shared" si="425"/>
        <v>-</v>
      </c>
      <c r="CS116" s="227" t="str">
        <f t="shared" si="426"/>
        <v>-</v>
      </c>
      <c r="CT116" s="228" t="str">
        <f t="shared" si="427"/>
        <v>-</v>
      </c>
      <c r="CU116" s="282"/>
      <c r="CV116" s="282"/>
      <c r="CW116" s="292" t="str">
        <f t="shared" si="428"/>
        <v>-</v>
      </c>
      <c r="CX116" s="234" t="str">
        <f t="shared" si="429"/>
        <v>-</v>
      </c>
      <c r="CY116" s="234" t="str">
        <f t="shared" si="430"/>
        <v>-</v>
      </c>
      <c r="CZ116" s="234" t="str">
        <f t="shared" si="431"/>
        <v>-</v>
      </c>
      <c r="DA116" s="234" t="str">
        <f t="shared" si="432"/>
        <v>-</v>
      </c>
      <c r="DB116" s="235" t="str">
        <f t="shared" si="433"/>
        <v>-</v>
      </c>
      <c r="DC116" s="282"/>
      <c r="DD116" s="282"/>
      <c r="DE116" s="226" t="str">
        <f t="shared" si="434"/>
        <v>-</v>
      </c>
      <c r="DF116" s="227" t="str">
        <f t="shared" si="435"/>
        <v>-</v>
      </c>
      <c r="DG116" s="227" t="str">
        <f t="shared" si="436"/>
        <v>-</v>
      </c>
      <c r="DH116" s="227" t="str">
        <f t="shared" si="437"/>
        <v>-</v>
      </c>
      <c r="DI116" s="227" t="str">
        <f t="shared" si="438"/>
        <v>-</v>
      </c>
      <c r="DJ116" s="228" t="str">
        <f t="shared" si="439"/>
        <v>-</v>
      </c>
      <c r="DK116" s="282"/>
      <c r="DL116" s="282"/>
      <c r="DM116" s="226" t="str">
        <f t="shared" si="440"/>
        <v>-</v>
      </c>
      <c r="DN116" s="227" t="str">
        <f t="shared" si="441"/>
        <v>-</v>
      </c>
      <c r="DO116" s="227" t="str">
        <f t="shared" si="442"/>
        <v>-</v>
      </c>
      <c r="DP116" s="227" t="str">
        <f t="shared" si="443"/>
        <v>-</v>
      </c>
      <c r="DQ116" s="227" t="str">
        <f t="shared" si="444"/>
        <v>-</v>
      </c>
      <c r="DR116" s="228" t="str">
        <f t="shared" si="445"/>
        <v>-</v>
      </c>
      <c r="DS116" s="282"/>
      <c r="DT116" s="282"/>
      <c r="DU116" s="226" t="str">
        <f t="shared" si="446"/>
        <v>-</v>
      </c>
      <c r="DV116" s="227" t="str">
        <f t="shared" si="447"/>
        <v>-</v>
      </c>
      <c r="DW116" s="227" t="str">
        <f t="shared" si="448"/>
        <v>-</v>
      </c>
      <c r="DX116" s="227" t="str">
        <f t="shared" si="449"/>
        <v>-</v>
      </c>
      <c r="DY116" s="227" t="str">
        <f t="shared" si="450"/>
        <v>-</v>
      </c>
      <c r="DZ116" s="228" t="str">
        <f t="shared" si="451"/>
        <v>-</v>
      </c>
      <c r="EA116" s="282"/>
      <c r="EB116" s="282"/>
      <c r="EC116" s="226" t="str">
        <f t="shared" si="452"/>
        <v>-</v>
      </c>
      <c r="ED116" s="227" t="str">
        <f t="shared" si="453"/>
        <v>-</v>
      </c>
      <c r="EE116" s="227" t="str">
        <f t="shared" si="454"/>
        <v>-</v>
      </c>
      <c r="EF116" s="227" t="str">
        <f t="shared" si="455"/>
        <v>-</v>
      </c>
      <c r="EG116" s="227" t="str">
        <f t="shared" si="456"/>
        <v>-</v>
      </c>
      <c r="EH116" s="228" t="str">
        <f t="shared" si="457"/>
        <v>-</v>
      </c>
      <c r="EI116" s="282"/>
      <c r="EJ116" s="282"/>
      <c r="EK116" s="226" t="str">
        <f t="shared" si="458"/>
        <v>-</v>
      </c>
      <c r="EL116" s="227" t="str">
        <f t="shared" si="459"/>
        <v>-</v>
      </c>
      <c r="EM116" s="227" t="str">
        <f t="shared" si="460"/>
        <v>-</v>
      </c>
      <c r="EN116" s="227" t="str">
        <f t="shared" si="461"/>
        <v>-</v>
      </c>
      <c r="EO116" s="227" t="str">
        <f t="shared" si="462"/>
        <v>-</v>
      </c>
      <c r="EP116" s="228" t="str">
        <f t="shared" si="463"/>
        <v>-</v>
      </c>
      <c r="EQ116" s="282"/>
      <c r="ER116" s="282"/>
      <c r="ES116" s="226" t="str">
        <f t="shared" si="464"/>
        <v>-</v>
      </c>
      <c r="ET116" s="227" t="str">
        <f t="shared" si="465"/>
        <v>-</v>
      </c>
      <c r="EU116" s="228" t="str">
        <f t="shared" si="466"/>
        <v>-</v>
      </c>
      <c r="EV116" s="282"/>
      <c r="EW116" s="282"/>
      <c r="EX116" s="301">
        <f t="shared" si="467"/>
        <v>593790.60300000012</v>
      </c>
      <c r="EY116" s="259">
        <f t="shared" si="468"/>
        <v>759334.48499999999</v>
      </c>
      <c r="EZ116" s="259">
        <f t="shared" si="469"/>
        <v>1342854.838</v>
      </c>
      <c r="FA116" s="259" t="str">
        <f t="shared" si="470"/>
        <v>-</v>
      </c>
      <c r="FB116" s="259" t="str">
        <f t="shared" si="471"/>
        <v>-</v>
      </c>
      <c r="FC116" s="260" t="str">
        <f t="shared" si="472"/>
        <v>-</v>
      </c>
      <c r="FD116" s="282"/>
      <c r="FE116" s="282"/>
      <c r="FF116" s="301" t="str">
        <f t="shared" si="473"/>
        <v>-</v>
      </c>
      <c r="FG116" s="259" t="str">
        <f t="shared" si="474"/>
        <v>-</v>
      </c>
      <c r="FH116" s="259" t="str">
        <f t="shared" si="475"/>
        <v>-</v>
      </c>
      <c r="FI116" s="259" t="str">
        <f t="shared" si="476"/>
        <v>-</v>
      </c>
      <c r="FJ116" s="259" t="str">
        <f t="shared" si="477"/>
        <v>-</v>
      </c>
      <c r="FK116" s="260" t="str">
        <f t="shared" si="478"/>
        <v>-</v>
      </c>
      <c r="FL116" s="282"/>
      <c r="FM116" s="282"/>
      <c r="FN116" s="301" t="str">
        <f t="shared" si="479"/>
        <v>-</v>
      </c>
      <c r="FO116" s="259" t="str">
        <f t="shared" si="480"/>
        <v>-</v>
      </c>
      <c r="FP116" s="259" t="str">
        <f t="shared" si="481"/>
        <v>-</v>
      </c>
      <c r="FQ116" s="259" t="str">
        <f t="shared" si="482"/>
        <v>-</v>
      </c>
      <c r="FR116" s="259" t="str">
        <f t="shared" si="483"/>
        <v>-</v>
      </c>
      <c r="FS116" s="260" t="str">
        <f t="shared" si="484"/>
        <v>-</v>
      </c>
      <c r="FT116" s="282"/>
      <c r="FU116" s="282"/>
      <c r="FV116" s="301" t="str">
        <f t="shared" si="485"/>
        <v>-</v>
      </c>
      <c r="FW116" s="259" t="str">
        <f t="shared" si="486"/>
        <v>-</v>
      </c>
      <c r="FX116" s="259" t="str">
        <f t="shared" si="487"/>
        <v>-</v>
      </c>
      <c r="FY116" s="259" t="str">
        <f t="shared" si="488"/>
        <v>-</v>
      </c>
      <c r="FZ116" s="259" t="str">
        <f t="shared" si="489"/>
        <v>-</v>
      </c>
      <c r="GA116" s="260" t="str">
        <f t="shared" si="490"/>
        <v>-</v>
      </c>
      <c r="GB116" s="282"/>
      <c r="GC116" s="282"/>
      <c r="GD116" s="301" t="str">
        <f t="shared" si="491"/>
        <v>-</v>
      </c>
      <c r="GE116" s="259" t="str">
        <f t="shared" si="492"/>
        <v>-</v>
      </c>
      <c r="GF116" s="259" t="str">
        <f t="shared" si="493"/>
        <v>-</v>
      </c>
      <c r="GG116" s="259" t="str">
        <f t="shared" si="494"/>
        <v>-</v>
      </c>
      <c r="GH116" s="259" t="str">
        <f t="shared" si="495"/>
        <v>-</v>
      </c>
      <c r="GI116" s="260" t="str">
        <f t="shared" si="496"/>
        <v>-</v>
      </c>
      <c r="GJ116" s="282"/>
      <c r="GK116" s="282"/>
      <c r="GL116" s="301" t="str">
        <f t="shared" si="497"/>
        <v>-</v>
      </c>
      <c r="GM116" s="259" t="str">
        <f t="shared" si="498"/>
        <v>-</v>
      </c>
      <c r="GN116" s="259" t="str">
        <f t="shared" si="499"/>
        <v>-</v>
      </c>
      <c r="GO116" s="259" t="str">
        <f t="shared" si="500"/>
        <v>-</v>
      </c>
      <c r="GP116" s="259" t="str">
        <f t="shared" si="501"/>
        <v>-</v>
      </c>
      <c r="GQ116" s="260" t="str">
        <f t="shared" si="502"/>
        <v>-</v>
      </c>
      <c r="GR116" s="282"/>
      <c r="GS116" s="282"/>
      <c r="GT116" s="301" t="str">
        <f t="shared" si="503"/>
        <v>-</v>
      </c>
      <c r="GU116" s="259" t="str">
        <f t="shared" si="504"/>
        <v>-</v>
      </c>
      <c r="GV116" s="259" t="str">
        <f t="shared" si="505"/>
        <v>-</v>
      </c>
      <c r="GW116" s="259" t="str">
        <f t="shared" si="506"/>
        <v>-</v>
      </c>
      <c r="GX116" s="259" t="str">
        <f t="shared" si="507"/>
        <v>-</v>
      </c>
      <c r="GY116" s="260" t="str">
        <f t="shared" si="508"/>
        <v>-</v>
      </c>
      <c r="GZ116" s="282"/>
      <c r="HA116" s="282"/>
      <c r="HB116" s="301" t="str">
        <f t="shared" si="509"/>
        <v>-</v>
      </c>
      <c r="HC116" s="259" t="str">
        <f t="shared" si="510"/>
        <v>-</v>
      </c>
      <c r="HD116" s="259" t="str">
        <f t="shared" si="511"/>
        <v>-</v>
      </c>
      <c r="HE116" s="259" t="str">
        <f t="shared" si="512"/>
        <v>-</v>
      </c>
      <c r="HF116" s="259" t="str">
        <f t="shared" si="513"/>
        <v>-</v>
      </c>
      <c r="HG116" s="260" t="str">
        <f t="shared" si="514"/>
        <v>-</v>
      </c>
      <c r="HH116" s="282"/>
      <c r="HI116" s="282"/>
      <c r="HJ116" s="301" t="str">
        <f t="shared" si="515"/>
        <v>-</v>
      </c>
      <c r="HK116" s="259" t="str">
        <f t="shared" si="516"/>
        <v>-</v>
      </c>
      <c r="HL116" s="260" t="str">
        <f t="shared" si="517"/>
        <v>-</v>
      </c>
      <c r="HM116" s="428">
        <f t="shared" si="365"/>
        <v>1</v>
      </c>
      <c r="HN116" s="429">
        <f t="shared" si="366"/>
        <v>1</v>
      </c>
      <c r="HO116" s="429">
        <f t="shared" si="367"/>
        <v>1</v>
      </c>
      <c r="HP116" s="429" t="str">
        <f t="shared" si="368"/>
        <v>-</v>
      </c>
      <c r="HQ116" s="429" t="str">
        <f t="shared" si="369"/>
        <v>-</v>
      </c>
      <c r="HR116" s="430" t="str">
        <f t="shared" si="370"/>
        <v>-</v>
      </c>
      <c r="HS116" s="450"/>
      <c r="HT116" s="450"/>
      <c r="HU116" s="428" t="str">
        <f t="shared" si="371"/>
        <v>-</v>
      </c>
      <c r="HV116" s="429" t="str">
        <f t="shared" si="372"/>
        <v>-</v>
      </c>
      <c r="HW116" s="429" t="str">
        <f t="shared" si="373"/>
        <v>-</v>
      </c>
      <c r="HX116" s="429" t="str">
        <f t="shared" si="374"/>
        <v>-</v>
      </c>
      <c r="HY116" s="429" t="str">
        <f t="shared" si="375"/>
        <v>-</v>
      </c>
      <c r="HZ116" s="430" t="str">
        <f t="shared" si="376"/>
        <v>-</v>
      </c>
      <c r="IA116" s="450"/>
      <c r="IB116" s="450"/>
      <c r="IC116" s="428" t="str">
        <f t="shared" si="377"/>
        <v>-</v>
      </c>
      <c r="ID116" s="429" t="str">
        <f t="shared" si="378"/>
        <v>-</v>
      </c>
      <c r="IE116" s="429" t="str">
        <f t="shared" si="379"/>
        <v>-</v>
      </c>
      <c r="IF116" s="429" t="str">
        <f t="shared" si="380"/>
        <v>-</v>
      </c>
      <c r="IG116" s="429" t="str">
        <f t="shared" si="381"/>
        <v>-</v>
      </c>
      <c r="IH116" s="430" t="str">
        <f t="shared" si="382"/>
        <v>-</v>
      </c>
      <c r="II116" s="450"/>
      <c r="IJ116" s="450"/>
      <c r="IK116" s="428" t="str">
        <f t="shared" si="383"/>
        <v>-</v>
      </c>
      <c r="IL116" s="429" t="str">
        <f t="shared" si="384"/>
        <v>-</v>
      </c>
      <c r="IM116" s="429" t="str">
        <f t="shared" si="385"/>
        <v>-</v>
      </c>
      <c r="IN116" s="429" t="str">
        <f t="shared" si="386"/>
        <v>-</v>
      </c>
      <c r="IO116" s="429" t="str">
        <f t="shared" si="387"/>
        <v>-</v>
      </c>
      <c r="IP116" s="430" t="str">
        <f t="shared" si="388"/>
        <v>-</v>
      </c>
      <c r="IQ116" s="450"/>
      <c r="IR116" s="450"/>
      <c r="IS116" s="428" t="str">
        <f t="shared" si="389"/>
        <v>-</v>
      </c>
      <c r="IT116" s="429" t="str">
        <f t="shared" si="390"/>
        <v>-</v>
      </c>
      <c r="IU116" s="429" t="str">
        <f t="shared" si="391"/>
        <v>-</v>
      </c>
      <c r="IV116" s="429" t="str">
        <f t="shared" si="392"/>
        <v>-</v>
      </c>
      <c r="IW116" s="429" t="str">
        <f t="shared" si="393"/>
        <v>-</v>
      </c>
      <c r="IX116" s="430" t="str">
        <f t="shared" si="394"/>
        <v>-</v>
      </c>
      <c r="IY116" s="450"/>
      <c r="IZ116" s="450"/>
      <c r="JA116" s="428" t="str">
        <f t="shared" si="395"/>
        <v>-</v>
      </c>
      <c r="JB116" s="429" t="str">
        <f t="shared" si="396"/>
        <v>-</v>
      </c>
      <c r="JC116" s="429" t="str">
        <f t="shared" si="397"/>
        <v>-</v>
      </c>
      <c r="JD116" s="429" t="str">
        <f t="shared" si="398"/>
        <v>-</v>
      </c>
      <c r="JE116" s="429" t="str">
        <f t="shared" si="399"/>
        <v>-</v>
      </c>
      <c r="JF116" s="430" t="str">
        <f t="shared" si="400"/>
        <v>-</v>
      </c>
      <c r="JG116" s="450"/>
      <c r="JH116" s="450"/>
      <c r="JI116" s="428" t="str">
        <f t="shared" si="401"/>
        <v>-</v>
      </c>
      <c r="JJ116" s="429" t="str">
        <f t="shared" si="402"/>
        <v>-</v>
      </c>
      <c r="JK116" s="429" t="str">
        <f t="shared" si="403"/>
        <v>-</v>
      </c>
      <c r="JL116" s="429" t="str">
        <f t="shared" si="404"/>
        <v>-</v>
      </c>
      <c r="JM116" s="429" t="str">
        <f t="shared" si="405"/>
        <v>-</v>
      </c>
      <c r="JN116" s="430" t="str">
        <f t="shared" si="406"/>
        <v>-</v>
      </c>
      <c r="JO116" s="450"/>
      <c r="JP116" s="450"/>
      <c r="JQ116" s="428" t="str">
        <f t="shared" si="407"/>
        <v>-</v>
      </c>
      <c r="JR116" s="429" t="str">
        <f t="shared" si="408"/>
        <v>-</v>
      </c>
      <c r="JS116" s="429" t="str">
        <f t="shared" si="409"/>
        <v>-</v>
      </c>
      <c r="JT116" s="429" t="str">
        <f t="shared" si="410"/>
        <v>-</v>
      </c>
      <c r="JU116" s="429" t="str">
        <f t="shared" si="411"/>
        <v>-</v>
      </c>
      <c r="JV116" s="430" t="str">
        <f t="shared" si="412"/>
        <v>-</v>
      </c>
      <c r="JW116" s="450"/>
      <c r="JX116" s="450"/>
      <c r="JY116" s="428" t="str">
        <f t="shared" si="413"/>
        <v>-</v>
      </c>
      <c r="JZ116" s="429" t="str">
        <f t="shared" si="414"/>
        <v>-</v>
      </c>
      <c r="KA116" s="430" t="str">
        <f t="shared" si="415"/>
        <v>-</v>
      </c>
      <c r="KB116" s="172"/>
      <c r="KC116" s="355"/>
      <c r="KD116" s="355"/>
      <c r="KE116" s="355"/>
      <c r="KF116" s="355"/>
      <c r="KG116" s="355"/>
      <c r="KH116" s="355"/>
      <c r="KI116" s="358"/>
      <c r="KJ116" s="358"/>
      <c r="KK116" s="358"/>
      <c r="KL116" s="358"/>
      <c r="KM116" s="358"/>
      <c r="KN116" s="358"/>
      <c r="KO116" s="358"/>
      <c r="KP116" s="358"/>
      <c r="KQ116" s="358"/>
      <c r="KR116" s="358"/>
      <c r="KS116" s="358"/>
      <c r="KT116" s="358"/>
      <c r="KU116" s="358"/>
      <c r="KV116" s="358"/>
      <c r="KW116" s="358"/>
      <c r="KX116" s="358"/>
      <c r="KY116" s="358"/>
      <c r="KZ116" s="358"/>
      <c r="LA116" s="358"/>
      <c r="LB116" s="358"/>
      <c r="LC116" s="358"/>
      <c r="LD116" s="358"/>
      <c r="LE116" s="358"/>
      <c r="LF116" s="358"/>
      <c r="LG116" s="358"/>
      <c r="LH116" s="358"/>
      <c r="LI116" s="358"/>
      <c r="LJ116" s="358"/>
      <c r="LK116" s="358"/>
      <c r="LL116" s="358"/>
      <c r="LM116" s="358"/>
      <c r="LN116" s="358"/>
      <c r="LO116" s="358"/>
      <c r="LP116" s="358"/>
      <c r="LQ116" s="358"/>
      <c r="LR116" s="358"/>
      <c r="LS116" s="344"/>
      <c r="LT116" s="344"/>
      <c r="LU116" s="344"/>
      <c r="LV116" s="344"/>
      <c r="LW116" s="344"/>
      <c r="LX116" s="344"/>
      <c r="LY116" s="358"/>
      <c r="LZ116" s="358"/>
      <c r="MA116" s="405"/>
    </row>
    <row r="117" spans="1:339" x14ac:dyDescent="0.2">
      <c r="A117" s="310" t="s">
        <v>326</v>
      </c>
      <c r="B117" s="172">
        <v>0</v>
      </c>
      <c r="C117" s="172">
        <v>0</v>
      </c>
      <c r="D117" s="172" t="s">
        <v>322</v>
      </c>
      <c r="E117" s="172">
        <v>1</v>
      </c>
      <c r="F117" s="173"/>
      <c r="G117" s="218" t="s">
        <v>16</v>
      </c>
      <c r="H117" s="348"/>
      <c r="I117" s="349"/>
      <c r="J117" s="362"/>
      <c r="K117" s="362"/>
      <c r="L117" s="362"/>
      <c r="M117" s="362"/>
      <c r="N117" s="362"/>
      <c r="O117" s="363"/>
      <c r="P117" s="388"/>
      <c r="Q117" s="389"/>
      <c r="R117" s="362"/>
      <c r="S117" s="362"/>
      <c r="T117" s="362"/>
      <c r="U117" s="362"/>
      <c r="V117" s="362"/>
      <c r="W117" s="363"/>
      <c r="X117" s="388"/>
      <c r="Y117" s="389"/>
      <c r="Z117" s="362"/>
      <c r="AA117" s="362"/>
      <c r="AB117" s="362"/>
      <c r="AC117" s="362"/>
      <c r="AD117" s="362"/>
      <c r="AE117" s="363"/>
      <c r="AF117" s="388"/>
      <c r="AG117" s="389"/>
      <c r="AH117" s="362"/>
      <c r="AI117" s="362"/>
      <c r="AJ117" s="362"/>
      <c r="AK117" s="362"/>
      <c r="AL117" s="362"/>
      <c r="AM117" s="363"/>
      <c r="AN117" s="388"/>
      <c r="AO117" s="389"/>
      <c r="AP117" s="362"/>
      <c r="AQ117" s="362"/>
      <c r="AR117" s="362"/>
      <c r="AS117" s="362"/>
      <c r="AT117" s="362"/>
      <c r="AU117" s="363"/>
      <c r="AV117" s="388"/>
      <c r="AW117" s="389"/>
      <c r="AX117" s="220"/>
      <c r="AY117" s="220"/>
      <c r="AZ117" s="220"/>
      <c r="BA117" s="220"/>
      <c r="BB117" s="220"/>
      <c r="BC117" s="221"/>
      <c r="BD117" s="388"/>
      <c r="BE117" s="389"/>
      <c r="BF117" s="396"/>
      <c r="BG117" s="396"/>
      <c r="BH117" s="396"/>
      <c r="BI117" s="396"/>
      <c r="BJ117" s="396"/>
      <c r="BK117" s="397"/>
      <c r="BL117" s="388"/>
      <c r="BM117" s="349"/>
      <c r="BN117" s="349"/>
      <c r="BO117" s="349"/>
      <c r="BP117" s="349"/>
      <c r="BQ117" s="349"/>
      <c r="BR117" s="349"/>
      <c r="BS117" s="481"/>
      <c r="BT117" s="388"/>
      <c r="BU117" s="389"/>
      <c r="BV117" s="396"/>
      <c r="BW117" s="396"/>
      <c r="BX117" s="397"/>
      <c r="BY117" s="216">
        <v>15508</v>
      </c>
      <c r="BZ117" s="208">
        <v>16934</v>
      </c>
      <c r="CA117" s="208">
        <v>32442</v>
      </c>
      <c r="CB117" s="208">
        <v>15817</v>
      </c>
      <c r="CC117" s="208">
        <v>17055</v>
      </c>
      <c r="CD117" s="284">
        <v>32872</v>
      </c>
      <c r="CE117" s="282"/>
      <c r="CF117" s="282"/>
      <c r="CG117" s="226" t="str">
        <f t="shared" si="416"/>
        <v>-</v>
      </c>
      <c r="CH117" s="227" t="str">
        <f t="shared" si="417"/>
        <v>-</v>
      </c>
      <c r="CI117" s="227" t="str">
        <f t="shared" si="418"/>
        <v>-</v>
      </c>
      <c r="CJ117" s="227" t="str">
        <f t="shared" si="419"/>
        <v>-</v>
      </c>
      <c r="CK117" s="227" t="str">
        <f t="shared" si="420"/>
        <v>-</v>
      </c>
      <c r="CL117" s="228" t="str">
        <f t="shared" si="421"/>
        <v>-</v>
      </c>
      <c r="CM117" s="282"/>
      <c r="CN117" s="282"/>
      <c r="CO117" s="226" t="str">
        <f t="shared" si="422"/>
        <v>-</v>
      </c>
      <c r="CP117" s="227" t="str">
        <f t="shared" si="423"/>
        <v>-</v>
      </c>
      <c r="CQ117" s="227" t="str">
        <f t="shared" si="424"/>
        <v>-</v>
      </c>
      <c r="CR117" s="227" t="str">
        <f t="shared" si="425"/>
        <v>-</v>
      </c>
      <c r="CS117" s="227" t="str">
        <f t="shared" si="426"/>
        <v>-</v>
      </c>
      <c r="CT117" s="228" t="str">
        <f t="shared" si="427"/>
        <v>-</v>
      </c>
      <c r="CU117" s="282"/>
      <c r="CV117" s="282"/>
      <c r="CW117" s="292" t="str">
        <f t="shared" si="428"/>
        <v>-</v>
      </c>
      <c r="CX117" s="234" t="str">
        <f t="shared" si="429"/>
        <v>-</v>
      </c>
      <c r="CY117" s="234" t="str">
        <f t="shared" si="430"/>
        <v>-</v>
      </c>
      <c r="CZ117" s="234" t="str">
        <f t="shared" si="431"/>
        <v>-</v>
      </c>
      <c r="DA117" s="234" t="str">
        <f t="shared" si="432"/>
        <v>-</v>
      </c>
      <c r="DB117" s="235" t="str">
        <f t="shared" si="433"/>
        <v>-</v>
      </c>
      <c r="DC117" s="282"/>
      <c r="DD117" s="282"/>
      <c r="DE117" s="226" t="str">
        <f t="shared" si="434"/>
        <v>-</v>
      </c>
      <c r="DF117" s="227" t="str">
        <f t="shared" si="435"/>
        <v>-</v>
      </c>
      <c r="DG117" s="227" t="str">
        <f t="shared" si="436"/>
        <v>-</v>
      </c>
      <c r="DH117" s="227" t="str">
        <f t="shared" si="437"/>
        <v>-</v>
      </c>
      <c r="DI117" s="227" t="str">
        <f t="shared" si="438"/>
        <v>-</v>
      </c>
      <c r="DJ117" s="228" t="str">
        <f t="shared" si="439"/>
        <v>-</v>
      </c>
      <c r="DK117" s="282"/>
      <c r="DL117" s="282"/>
      <c r="DM117" s="226" t="str">
        <f t="shared" si="440"/>
        <v>-</v>
      </c>
      <c r="DN117" s="227" t="str">
        <f t="shared" si="441"/>
        <v>-</v>
      </c>
      <c r="DO117" s="227" t="str">
        <f t="shared" si="442"/>
        <v>-</v>
      </c>
      <c r="DP117" s="227" t="str">
        <f t="shared" si="443"/>
        <v>-</v>
      </c>
      <c r="DQ117" s="227" t="str">
        <f t="shared" si="444"/>
        <v>-</v>
      </c>
      <c r="DR117" s="228" t="str">
        <f t="shared" si="445"/>
        <v>-</v>
      </c>
      <c r="DS117" s="282"/>
      <c r="DT117" s="282"/>
      <c r="DU117" s="226" t="str">
        <f t="shared" si="446"/>
        <v>-</v>
      </c>
      <c r="DV117" s="227" t="str">
        <f t="shared" si="447"/>
        <v>-</v>
      </c>
      <c r="DW117" s="227" t="str">
        <f t="shared" si="448"/>
        <v>-</v>
      </c>
      <c r="DX117" s="227" t="str">
        <f t="shared" si="449"/>
        <v>-</v>
      </c>
      <c r="DY117" s="227" t="str">
        <f t="shared" si="450"/>
        <v>-</v>
      </c>
      <c r="DZ117" s="228" t="str">
        <f t="shared" si="451"/>
        <v>-</v>
      </c>
      <c r="EA117" s="282"/>
      <c r="EB117" s="282"/>
      <c r="EC117" s="226" t="str">
        <f t="shared" si="452"/>
        <v>-</v>
      </c>
      <c r="ED117" s="227" t="str">
        <f t="shared" si="453"/>
        <v>-</v>
      </c>
      <c r="EE117" s="227" t="str">
        <f t="shared" si="454"/>
        <v>-</v>
      </c>
      <c r="EF117" s="227" t="str">
        <f t="shared" si="455"/>
        <v>-</v>
      </c>
      <c r="EG117" s="227" t="str">
        <f t="shared" si="456"/>
        <v>-</v>
      </c>
      <c r="EH117" s="228" t="str">
        <f t="shared" si="457"/>
        <v>-</v>
      </c>
      <c r="EI117" s="282"/>
      <c r="EJ117" s="282"/>
      <c r="EK117" s="226" t="str">
        <f t="shared" si="458"/>
        <v>-</v>
      </c>
      <c r="EL117" s="227" t="str">
        <f t="shared" si="459"/>
        <v>-</v>
      </c>
      <c r="EM117" s="227" t="str">
        <f t="shared" si="460"/>
        <v>-</v>
      </c>
      <c r="EN117" s="227" t="str">
        <f t="shared" si="461"/>
        <v>-</v>
      </c>
      <c r="EO117" s="227" t="str">
        <f t="shared" si="462"/>
        <v>-</v>
      </c>
      <c r="EP117" s="228" t="str">
        <f t="shared" si="463"/>
        <v>-</v>
      </c>
      <c r="EQ117" s="282"/>
      <c r="ER117" s="282"/>
      <c r="ES117" s="226" t="str">
        <f t="shared" si="464"/>
        <v>-</v>
      </c>
      <c r="ET117" s="227" t="str">
        <f t="shared" si="465"/>
        <v>-</v>
      </c>
      <c r="EU117" s="228" t="str">
        <f t="shared" si="466"/>
        <v>-</v>
      </c>
      <c r="EV117" s="282"/>
      <c r="EW117" s="282"/>
      <c r="EX117" s="301" t="str">
        <f t="shared" si="467"/>
        <v>-</v>
      </c>
      <c r="EY117" s="259" t="str">
        <f t="shared" si="468"/>
        <v>-</v>
      </c>
      <c r="EZ117" s="259" t="str">
        <f t="shared" si="469"/>
        <v>-</v>
      </c>
      <c r="FA117" s="259" t="str">
        <f t="shared" si="470"/>
        <v>-</v>
      </c>
      <c r="FB117" s="259" t="str">
        <f t="shared" si="471"/>
        <v>-</v>
      </c>
      <c r="FC117" s="260" t="str">
        <f t="shared" si="472"/>
        <v>-</v>
      </c>
      <c r="FD117" s="282"/>
      <c r="FE117" s="282"/>
      <c r="FF117" s="301" t="str">
        <f t="shared" si="473"/>
        <v>-</v>
      </c>
      <c r="FG117" s="259" t="str">
        <f t="shared" si="474"/>
        <v>-</v>
      </c>
      <c r="FH117" s="259" t="str">
        <f t="shared" si="475"/>
        <v>-</v>
      </c>
      <c r="FI117" s="259" t="str">
        <f t="shared" si="476"/>
        <v>-</v>
      </c>
      <c r="FJ117" s="259" t="str">
        <f t="shared" si="477"/>
        <v>-</v>
      </c>
      <c r="FK117" s="260" t="str">
        <f t="shared" si="478"/>
        <v>-</v>
      </c>
      <c r="FL117" s="282"/>
      <c r="FM117" s="282"/>
      <c r="FN117" s="301" t="str">
        <f t="shared" si="479"/>
        <v>-</v>
      </c>
      <c r="FO117" s="259" t="str">
        <f t="shared" si="480"/>
        <v>-</v>
      </c>
      <c r="FP117" s="259" t="str">
        <f t="shared" si="481"/>
        <v>-</v>
      </c>
      <c r="FQ117" s="259" t="str">
        <f t="shared" si="482"/>
        <v>-</v>
      </c>
      <c r="FR117" s="259" t="str">
        <f t="shared" si="483"/>
        <v>-</v>
      </c>
      <c r="FS117" s="260" t="str">
        <f t="shared" si="484"/>
        <v>-</v>
      </c>
      <c r="FT117" s="282"/>
      <c r="FU117" s="282"/>
      <c r="FV117" s="301" t="str">
        <f t="shared" si="485"/>
        <v>-</v>
      </c>
      <c r="FW117" s="259" t="str">
        <f t="shared" si="486"/>
        <v>-</v>
      </c>
      <c r="FX117" s="259" t="str">
        <f t="shared" si="487"/>
        <v>-</v>
      </c>
      <c r="FY117" s="259" t="str">
        <f t="shared" si="488"/>
        <v>-</v>
      </c>
      <c r="FZ117" s="259" t="str">
        <f t="shared" si="489"/>
        <v>-</v>
      </c>
      <c r="GA117" s="260" t="str">
        <f t="shared" si="490"/>
        <v>-</v>
      </c>
      <c r="GB117" s="282"/>
      <c r="GC117" s="282"/>
      <c r="GD117" s="301" t="str">
        <f t="shared" si="491"/>
        <v>-</v>
      </c>
      <c r="GE117" s="259" t="str">
        <f t="shared" si="492"/>
        <v>-</v>
      </c>
      <c r="GF117" s="259" t="str">
        <f t="shared" si="493"/>
        <v>-</v>
      </c>
      <c r="GG117" s="259" t="str">
        <f t="shared" si="494"/>
        <v>-</v>
      </c>
      <c r="GH117" s="259" t="str">
        <f t="shared" si="495"/>
        <v>-</v>
      </c>
      <c r="GI117" s="260" t="str">
        <f t="shared" si="496"/>
        <v>-</v>
      </c>
      <c r="GJ117" s="282"/>
      <c r="GK117" s="282"/>
      <c r="GL117" s="301" t="str">
        <f t="shared" si="497"/>
        <v>-</v>
      </c>
      <c r="GM117" s="259" t="str">
        <f t="shared" si="498"/>
        <v>-</v>
      </c>
      <c r="GN117" s="259" t="str">
        <f t="shared" si="499"/>
        <v>-</v>
      </c>
      <c r="GO117" s="259" t="str">
        <f t="shared" si="500"/>
        <v>-</v>
      </c>
      <c r="GP117" s="259" t="str">
        <f t="shared" si="501"/>
        <v>-</v>
      </c>
      <c r="GQ117" s="260" t="str">
        <f t="shared" si="502"/>
        <v>-</v>
      </c>
      <c r="GR117" s="282"/>
      <c r="GS117" s="282"/>
      <c r="GT117" s="301" t="str">
        <f t="shared" si="503"/>
        <v>-</v>
      </c>
      <c r="GU117" s="259" t="str">
        <f t="shared" si="504"/>
        <v>-</v>
      </c>
      <c r="GV117" s="259" t="str">
        <f t="shared" si="505"/>
        <v>-</v>
      </c>
      <c r="GW117" s="259" t="str">
        <f t="shared" si="506"/>
        <v>-</v>
      </c>
      <c r="GX117" s="259" t="str">
        <f t="shared" si="507"/>
        <v>-</v>
      </c>
      <c r="GY117" s="260" t="str">
        <f t="shared" si="508"/>
        <v>-</v>
      </c>
      <c r="GZ117" s="282"/>
      <c r="HA117" s="282"/>
      <c r="HB117" s="301" t="str">
        <f t="shared" si="509"/>
        <v>-</v>
      </c>
      <c r="HC117" s="259" t="str">
        <f t="shared" si="510"/>
        <v>-</v>
      </c>
      <c r="HD117" s="259" t="str">
        <f t="shared" si="511"/>
        <v>-</v>
      </c>
      <c r="HE117" s="259" t="str">
        <f t="shared" si="512"/>
        <v>-</v>
      </c>
      <c r="HF117" s="259" t="str">
        <f t="shared" si="513"/>
        <v>-</v>
      </c>
      <c r="HG117" s="260" t="str">
        <f t="shared" si="514"/>
        <v>-</v>
      </c>
      <c r="HH117" s="282"/>
      <c r="HI117" s="282"/>
      <c r="HJ117" s="301" t="str">
        <f t="shared" si="515"/>
        <v>-</v>
      </c>
      <c r="HK117" s="259" t="str">
        <f t="shared" si="516"/>
        <v>-</v>
      </c>
      <c r="HL117" s="260" t="str">
        <f t="shared" si="517"/>
        <v>-</v>
      </c>
      <c r="HM117" s="428" t="str">
        <f t="shared" si="365"/>
        <v>-</v>
      </c>
      <c r="HN117" s="429" t="str">
        <f t="shared" si="366"/>
        <v>-</v>
      </c>
      <c r="HO117" s="429" t="str">
        <f t="shared" si="367"/>
        <v>-</v>
      </c>
      <c r="HP117" s="429" t="str">
        <f t="shared" si="368"/>
        <v>-</v>
      </c>
      <c r="HQ117" s="429" t="str">
        <f t="shared" si="369"/>
        <v>-</v>
      </c>
      <c r="HR117" s="430" t="str">
        <f t="shared" si="370"/>
        <v>-</v>
      </c>
      <c r="HS117" s="450"/>
      <c r="HT117" s="450"/>
      <c r="HU117" s="428" t="str">
        <f t="shared" si="371"/>
        <v>-</v>
      </c>
      <c r="HV117" s="429" t="str">
        <f t="shared" si="372"/>
        <v>-</v>
      </c>
      <c r="HW117" s="429" t="str">
        <f t="shared" si="373"/>
        <v>-</v>
      </c>
      <c r="HX117" s="429" t="str">
        <f t="shared" si="374"/>
        <v>-</v>
      </c>
      <c r="HY117" s="429" t="str">
        <f t="shared" si="375"/>
        <v>-</v>
      </c>
      <c r="HZ117" s="430" t="str">
        <f t="shared" si="376"/>
        <v>-</v>
      </c>
      <c r="IA117" s="450"/>
      <c r="IB117" s="450"/>
      <c r="IC117" s="428" t="str">
        <f t="shared" si="377"/>
        <v>-</v>
      </c>
      <c r="ID117" s="429" t="str">
        <f t="shared" si="378"/>
        <v>-</v>
      </c>
      <c r="IE117" s="429" t="str">
        <f t="shared" si="379"/>
        <v>-</v>
      </c>
      <c r="IF117" s="429" t="str">
        <f t="shared" si="380"/>
        <v>-</v>
      </c>
      <c r="IG117" s="429" t="str">
        <f t="shared" si="381"/>
        <v>-</v>
      </c>
      <c r="IH117" s="430" t="str">
        <f t="shared" si="382"/>
        <v>-</v>
      </c>
      <c r="II117" s="450"/>
      <c r="IJ117" s="450"/>
      <c r="IK117" s="428" t="str">
        <f t="shared" si="383"/>
        <v>-</v>
      </c>
      <c r="IL117" s="429" t="str">
        <f t="shared" si="384"/>
        <v>-</v>
      </c>
      <c r="IM117" s="429" t="str">
        <f t="shared" si="385"/>
        <v>-</v>
      </c>
      <c r="IN117" s="429" t="str">
        <f t="shared" si="386"/>
        <v>-</v>
      </c>
      <c r="IO117" s="429" t="str">
        <f t="shared" si="387"/>
        <v>-</v>
      </c>
      <c r="IP117" s="430" t="str">
        <f t="shared" si="388"/>
        <v>-</v>
      </c>
      <c r="IQ117" s="450"/>
      <c r="IR117" s="450"/>
      <c r="IS117" s="428" t="str">
        <f t="shared" si="389"/>
        <v>-</v>
      </c>
      <c r="IT117" s="429" t="str">
        <f t="shared" si="390"/>
        <v>-</v>
      </c>
      <c r="IU117" s="429" t="str">
        <f t="shared" si="391"/>
        <v>-</v>
      </c>
      <c r="IV117" s="429" t="str">
        <f t="shared" si="392"/>
        <v>-</v>
      </c>
      <c r="IW117" s="429" t="str">
        <f t="shared" si="393"/>
        <v>-</v>
      </c>
      <c r="IX117" s="430" t="str">
        <f t="shared" si="394"/>
        <v>-</v>
      </c>
      <c r="IY117" s="450"/>
      <c r="IZ117" s="450"/>
      <c r="JA117" s="428" t="str">
        <f t="shared" si="395"/>
        <v>-</v>
      </c>
      <c r="JB117" s="429" t="str">
        <f t="shared" si="396"/>
        <v>-</v>
      </c>
      <c r="JC117" s="429" t="str">
        <f t="shared" si="397"/>
        <v>-</v>
      </c>
      <c r="JD117" s="429" t="str">
        <f t="shared" si="398"/>
        <v>-</v>
      </c>
      <c r="JE117" s="429" t="str">
        <f t="shared" si="399"/>
        <v>-</v>
      </c>
      <c r="JF117" s="430" t="str">
        <f t="shared" si="400"/>
        <v>-</v>
      </c>
      <c r="JG117" s="450"/>
      <c r="JH117" s="450"/>
      <c r="JI117" s="428" t="str">
        <f t="shared" si="401"/>
        <v>-</v>
      </c>
      <c r="JJ117" s="429" t="str">
        <f t="shared" si="402"/>
        <v>-</v>
      </c>
      <c r="JK117" s="429" t="str">
        <f t="shared" si="403"/>
        <v>-</v>
      </c>
      <c r="JL117" s="429" t="str">
        <f t="shared" si="404"/>
        <v>-</v>
      </c>
      <c r="JM117" s="429" t="str">
        <f t="shared" si="405"/>
        <v>-</v>
      </c>
      <c r="JN117" s="430" t="str">
        <f t="shared" si="406"/>
        <v>-</v>
      </c>
      <c r="JO117" s="450"/>
      <c r="JP117" s="450"/>
      <c r="JQ117" s="428" t="str">
        <f t="shared" si="407"/>
        <v>-</v>
      </c>
      <c r="JR117" s="429" t="str">
        <f t="shared" si="408"/>
        <v>-</v>
      </c>
      <c r="JS117" s="429" t="str">
        <f t="shared" si="409"/>
        <v>-</v>
      </c>
      <c r="JT117" s="429" t="str">
        <f t="shared" si="410"/>
        <v>-</v>
      </c>
      <c r="JU117" s="429" t="str">
        <f t="shared" si="411"/>
        <v>-</v>
      </c>
      <c r="JV117" s="430" t="str">
        <f t="shared" si="412"/>
        <v>-</v>
      </c>
      <c r="JW117" s="450"/>
      <c r="JX117" s="450"/>
      <c r="JY117" s="428" t="str">
        <f t="shared" si="413"/>
        <v>-</v>
      </c>
      <c r="JZ117" s="429" t="str">
        <f t="shared" si="414"/>
        <v>-</v>
      </c>
      <c r="KA117" s="430" t="str">
        <f t="shared" si="415"/>
        <v>-</v>
      </c>
      <c r="KB117" s="172"/>
      <c r="KC117" s="355"/>
      <c r="KD117" s="355"/>
      <c r="KE117" s="355"/>
      <c r="KF117" s="355"/>
      <c r="KG117" s="355"/>
      <c r="KH117" s="355"/>
      <c r="KI117" s="358"/>
      <c r="KJ117" s="358"/>
      <c r="KK117" s="358"/>
      <c r="KL117" s="358"/>
      <c r="KM117" s="358"/>
      <c r="KN117" s="358"/>
      <c r="KO117" s="358"/>
      <c r="KP117" s="358"/>
      <c r="KQ117" s="358"/>
      <c r="KR117" s="358"/>
      <c r="KS117" s="358"/>
      <c r="KT117" s="358"/>
      <c r="KU117" s="358"/>
      <c r="KV117" s="358"/>
      <c r="KW117" s="358"/>
      <c r="KX117" s="358"/>
      <c r="KY117" s="358"/>
      <c r="KZ117" s="358"/>
      <c r="LA117" s="358"/>
      <c r="LB117" s="358"/>
      <c r="LC117" s="358"/>
      <c r="LD117" s="358"/>
      <c r="LE117" s="358"/>
      <c r="LF117" s="358"/>
      <c r="LG117" s="358"/>
      <c r="LH117" s="358"/>
      <c r="LI117" s="358"/>
      <c r="LJ117" s="358"/>
      <c r="LK117" s="358"/>
      <c r="LL117" s="358"/>
      <c r="LM117" s="358"/>
      <c r="LN117" s="358"/>
      <c r="LO117" s="358"/>
      <c r="LP117" s="358"/>
      <c r="LQ117" s="358"/>
      <c r="LR117" s="358"/>
      <c r="LS117" s="344"/>
      <c r="LT117" s="344"/>
      <c r="LU117" s="344"/>
      <c r="LV117" s="344"/>
      <c r="LW117" s="344"/>
      <c r="LX117" s="344"/>
      <c r="LY117" s="358"/>
      <c r="LZ117" s="358"/>
      <c r="MA117" s="405"/>
    </row>
    <row r="118" spans="1:339" x14ac:dyDescent="0.2">
      <c r="A118" s="310" t="s">
        <v>326</v>
      </c>
      <c r="B118" s="172">
        <v>0</v>
      </c>
      <c r="C118" s="172">
        <v>0</v>
      </c>
      <c r="D118" s="172" t="s">
        <v>322</v>
      </c>
      <c r="E118" s="172">
        <v>1</v>
      </c>
      <c r="F118" s="173"/>
      <c r="G118" s="218" t="s">
        <v>19</v>
      </c>
      <c r="H118" s="577">
        <v>2012</v>
      </c>
      <c r="I118" s="578">
        <v>2012</v>
      </c>
      <c r="J118" s="579">
        <v>65.599999999999994</v>
      </c>
      <c r="K118" s="579">
        <v>69.5</v>
      </c>
      <c r="L118" s="579">
        <v>67.5</v>
      </c>
      <c r="M118" s="362"/>
      <c r="N118" s="362"/>
      <c r="O118" s="363"/>
      <c r="P118" s="588">
        <v>2012</v>
      </c>
      <c r="Q118" s="589">
        <v>2012</v>
      </c>
      <c r="R118" s="580">
        <v>8.6999999999999993</v>
      </c>
      <c r="S118" s="580">
        <v>10.199999999999999</v>
      </c>
      <c r="T118" s="580">
        <v>9.4</v>
      </c>
      <c r="U118" s="362"/>
      <c r="V118" s="362"/>
      <c r="W118" s="363"/>
      <c r="X118" s="588">
        <v>2012</v>
      </c>
      <c r="Y118" s="589">
        <v>2012</v>
      </c>
      <c r="Z118" s="580">
        <v>0.3</v>
      </c>
      <c r="AA118" s="580">
        <v>5.9</v>
      </c>
      <c r="AB118" s="580">
        <v>3</v>
      </c>
      <c r="AC118" s="362"/>
      <c r="AD118" s="362"/>
      <c r="AE118" s="363"/>
      <c r="AF118" s="388"/>
      <c r="AG118" s="389"/>
      <c r="AH118" s="362"/>
      <c r="AI118" s="362"/>
      <c r="AJ118" s="362"/>
      <c r="AK118" s="362"/>
      <c r="AL118" s="362"/>
      <c r="AM118" s="363"/>
      <c r="AN118" s="388"/>
      <c r="AO118" s="389"/>
      <c r="AP118" s="362"/>
      <c r="AQ118" s="362"/>
      <c r="AR118" s="362"/>
      <c r="AS118" s="362"/>
      <c r="AT118" s="362"/>
      <c r="AU118" s="363"/>
      <c r="AV118" s="388"/>
      <c r="AW118" s="389"/>
      <c r="AX118" s="220"/>
      <c r="AY118" s="220"/>
      <c r="AZ118" s="220"/>
      <c r="BA118" s="220"/>
      <c r="BB118" s="220"/>
      <c r="BC118" s="221"/>
      <c r="BD118" s="588">
        <v>2012</v>
      </c>
      <c r="BE118" s="589">
        <v>2012</v>
      </c>
      <c r="BF118" s="590">
        <v>9.6999999999999993</v>
      </c>
      <c r="BG118" s="590">
        <v>38.5</v>
      </c>
      <c r="BH118" s="590">
        <v>23.9</v>
      </c>
      <c r="BI118" s="396"/>
      <c r="BJ118" s="396"/>
      <c r="BK118" s="397"/>
      <c r="BL118" s="388"/>
      <c r="BM118" s="349"/>
      <c r="BN118" s="349"/>
      <c r="BO118" s="349"/>
      <c r="BP118" s="349"/>
      <c r="BQ118" s="349"/>
      <c r="BR118" s="349"/>
      <c r="BS118" s="481"/>
      <c r="BT118" s="388"/>
      <c r="BU118" s="389"/>
      <c r="BV118" s="396"/>
      <c r="BW118" s="396"/>
      <c r="BX118" s="397"/>
      <c r="BY118" s="216">
        <v>8994</v>
      </c>
      <c r="BZ118" s="208">
        <v>9885</v>
      </c>
      <c r="CA118" s="208">
        <v>18879</v>
      </c>
      <c r="CB118" s="208">
        <v>9987</v>
      </c>
      <c r="CC118" s="208">
        <v>10781</v>
      </c>
      <c r="CD118" s="284">
        <v>20768</v>
      </c>
      <c r="CE118" s="282"/>
      <c r="CF118" s="282"/>
      <c r="CG118" s="226">
        <f t="shared" si="416"/>
        <v>8994</v>
      </c>
      <c r="CH118" s="227">
        <f t="shared" si="417"/>
        <v>9885</v>
      </c>
      <c r="CI118" s="227">
        <f t="shared" si="418"/>
        <v>18879</v>
      </c>
      <c r="CJ118" s="227" t="str">
        <f t="shared" si="419"/>
        <v>-</v>
      </c>
      <c r="CK118" s="227" t="str">
        <f t="shared" si="420"/>
        <v>-</v>
      </c>
      <c r="CL118" s="228" t="str">
        <f t="shared" si="421"/>
        <v>-</v>
      </c>
      <c r="CM118" s="282"/>
      <c r="CN118" s="282"/>
      <c r="CO118" s="226">
        <f t="shared" si="422"/>
        <v>8994</v>
      </c>
      <c r="CP118" s="227">
        <f t="shared" si="423"/>
        <v>9885</v>
      </c>
      <c r="CQ118" s="227">
        <f t="shared" si="424"/>
        <v>18879</v>
      </c>
      <c r="CR118" s="227" t="str">
        <f t="shared" si="425"/>
        <v>-</v>
      </c>
      <c r="CS118" s="227" t="str">
        <f t="shared" si="426"/>
        <v>-</v>
      </c>
      <c r="CT118" s="228" t="str">
        <f t="shared" si="427"/>
        <v>-</v>
      </c>
      <c r="CU118" s="282"/>
      <c r="CV118" s="282"/>
      <c r="CW118" s="292">
        <f t="shared" si="428"/>
        <v>8994</v>
      </c>
      <c r="CX118" s="234">
        <f t="shared" si="429"/>
        <v>9885</v>
      </c>
      <c r="CY118" s="234">
        <f t="shared" si="430"/>
        <v>18879</v>
      </c>
      <c r="CZ118" s="234" t="str">
        <f t="shared" si="431"/>
        <v>-</v>
      </c>
      <c r="DA118" s="234" t="str">
        <f t="shared" si="432"/>
        <v>-</v>
      </c>
      <c r="DB118" s="235" t="str">
        <f t="shared" si="433"/>
        <v>-</v>
      </c>
      <c r="DC118" s="282"/>
      <c r="DD118" s="282"/>
      <c r="DE118" s="226" t="str">
        <f t="shared" si="434"/>
        <v>-</v>
      </c>
      <c r="DF118" s="227" t="str">
        <f t="shared" si="435"/>
        <v>-</v>
      </c>
      <c r="DG118" s="227" t="str">
        <f t="shared" si="436"/>
        <v>-</v>
      </c>
      <c r="DH118" s="227" t="str">
        <f t="shared" si="437"/>
        <v>-</v>
      </c>
      <c r="DI118" s="227" t="str">
        <f t="shared" si="438"/>
        <v>-</v>
      </c>
      <c r="DJ118" s="228" t="str">
        <f t="shared" si="439"/>
        <v>-</v>
      </c>
      <c r="DK118" s="282"/>
      <c r="DL118" s="282"/>
      <c r="DM118" s="226" t="str">
        <f t="shared" si="440"/>
        <v>-</v>
      </c>
      <c r="DN118" s="227" t="str">
        <f t="shared" si="441"/>
        <v>-</v>
      </c>
      <c r="DO118" s="227" t="str">
        <f t="shared" si="442"/>
        <v>-</v>
      </c>
      <c r="DP118" s="227" t="str">
        <f t="shared" si="443"/>
        <v>-</v>
      </c>
      <c r="DQ118" s="227" t="str">
        <f t="shared" si="444"/>
        <v>-</v>
      </c>
      <c r="DR118" s="228" t="str">
        <f t="shared" si="445"/>
        <v>-</v>
      </c>
      <c r="DS118" s="282"/>
      <c r="DT118" s="282"/>
      <c r="DU118" s="226" t="str">
        <f t="shared" si="446"/>
        <v>-</v>
      </c>
      <c r="DV118" s="227" t="str">
        <f t="shared" si="447"/>
        <v>-</v>
      </c>
      <c r="DW118" s="227" t="str">
        <f t="shared" si="448"/>
        <v>-</v>
      </c>
      <c r="DX118" s="227" t="str">
        <f t="shared" si="449"/>
        <v>-</v>
      </c>
      <c r="DY118" s="227" t="str">
        <f t="shared" si="450"/>
        <v>-</v>
      </c>
      <c r="DZ118" s="228" t="str">
        <f t="shared" si="451"/>
        <v>-</v>
      </c>
      <c r="EA118" s="282"/>
      <c r="EB118" s="282"/>
      <c r="EC118" s="226">
        <f t="shared" si="452"/>
        <v>8994</v>
      </c>
      <c r="ED118" s="227">
        <f t="shared" si="453"/>
        <v>9885</v>
      </c>
      <c r="EE118" s="227">
        <f t="shared" si="454"/>
        <v>18879</v>
      </c>
      <c r="EF118" s="227" t="str">
        <f t="shared" si="455"/>
        <v>-</v>
      </c>
      <c r="EG118" s="227" t="str">
        <f t="shared" si="456"/>
        <v>-</v>
      </c>
      <c r="EH118" s="228" t="str">
        <f t="shared" si="457"/>
        <v>-</v>
      </c>
      <c r="EI118" s="282"/>
      <c r="EJ118" s="282"/>
      <c r="EK118" s="226" t="str">
        <f t="shared" si="458"/>
        <v>-</v>
      </c>
      <c r="EL118" s="227" t="str">
        <f t="shared" si="459"/>
        <v>-</v>
      </c>
      <c r="EM118" s="227" t="str">
        <f t="shared" si="460"/>
        <v>-</v>
      </c>
      <c r="EN118" s="227" t="str">
        <f t="shared" si="461"/>
        <v>-</v>
      </c>
      <c r="EO118" s="227" t="str">
        <f t="shared" si="462"/>
        <v>-</v>
      </c>
      <c r="EP118" s="228" t="str">
        <f t="shared" si="463"/>
        <v>-</v>
      </c>
      <c r="EQ118" s="282"/>
      <c r="ER118" s="282"/>
      <c r="ES118" s="226" t="str">
        <f t="shared" si="464"/>
        <v>-</v>
      </c>
      <c r="ET118" s="227" t="str">
        <f t="shared" si="465"/>
        <v>-</v>
      </c>
      <c r="EU118" s="228" t="str">
        <f t="shared" si="466"/>
        <v>-</v>
      </c>
      <c r="EV118" s="282"/>
      <c r="EW118" s="282"/>
      <c r="EX118" s="301">
        <f t="shared" si="467"/>
        <v>5900.0639999999994</v>
      </c>
      <c r="EY118" s="259">
        <f t="shared" si="468"/>
        <v>6870.0749999999998</v>
      </c>
      <c r="EZ118" s="259">
        <f t="shared" si="469"/>
        <v>12743.325000000001</v>
      </c>
      <c r="FA118" s="259" t="str">
        <f t="shared" si="470"/>
        <v>-</v>
      </c>
      <c r="FB118" s="259" t="str">
        <f t="shared" si="471"/>
        <v>-</v>
      </c>
      <c r="FC118" s="260" t="str">
        <f t="shared" si="472"/>
        <v>-</v>
      </c>
      <c r="FD118" s="282"/>
      <c r="FE118" s="282"/>
      <c r="FF118" s="301">
        <f t="shared" si="473"/>
        <v>782.47799999999995</v>
      </c>
      <c r="FG118" s="259">
        <f t="shared" si="474"/>
        <v>1008.27</v>
      </c>
      <c r="FH118" s="259">
        <f t="shared" si="475"/>
        <v>1774.626</v>
      </c>
      <c r="FI118" s="259" t="str">
        <f t="shared" si="476"/>
        <v>-</v>
      </c>
      <c r="FJ118" s="259" t="str">
        <f t="shared" si="477"/>
        <v>-</v>
      </c>
      <c r="FK118" s="260" t="str">
        <f t="shared" si="478"/>
        <v>-</v>
      </c>
      <c r="FL118" s="282"/>
      <c r="FM118" s="282"/>
      <c r="FN118" s="301">
        <f t="shared" si="479"/>
        <v>26.981999999999999</v>
      </c>
      <c r="FO118" s="259">
        <f t="shared" si="480"/>
        <v>583.21500000000003</v>
      </c>
      <c r="FP118" s="259">
        <f t="shared" si="481"/>
        <v>566.37</v>
      </c>
      <c r="FQ118" s="259" t="str">
        <f t="shared" si="482"/>
        <v>-</v>
      </c>
      <c r="FR118" s="259" t="str">
        <f t="shared" si="483"/>
        <v>-</v>
      </c>
      <c r="FS118" s="260" t="str">
        <f t="shared" si="484"/>
        <v>-</v>
      </c>
      <c r="FT118" s="282"/>
      <c r="FU118" s="282"/>
      <c r="FV118" s="301" t="str">
        <f t="shared" si="485"/>
        <v>-</v>
      </c>
      <c r="FW118" s="259" t="str">
        <f t="shared" si="486"/>
        <v>-</v>
      </c>
      <c r="FX118" s="259" t="str">
        <f t="shared" si="487"/>
        <v>-</v>
      </c>
      <c r="FY118" s="259" t="str">
        <f t="shared" si="488"/>
        <v>-</v>
      </c>
      <c r="FZ118" s="259" t="str">
        <f t="shared" si="489"/>
        <v>-</v>
      </c>
      <c r="GA118" s="260" t="str">
        <f t="shared" si="490"/>
        <v>-</v>
      </c>
      <c r="GB118" s="282"/>
      <c r="GC118" s="282"/>
      <c r="GD118" s="301" t="str">
        <f t="shared" si="491"/>
        <v>-</v>
      </c>
      <c r="GE118" s="259" t="str">
        <f t="shared" si="492"/>
        <v>-</v>
      </c>
      <c r="GF118" s="259" t="str">
        <f t="shared" si="493"/>
        <v>-</v>
      </c>
      <c r="GG118" s="259" t="str">
        <f t="shared" si="494"/>
        <v>-</v>
      </c>
      <c r="GH118" s="259" t="str">
        <f t="shared" si="495"/>
        <v>-</v>
      </c>
      <c r="GI118" s="260" t="str">
        <f t="shared" si="496"/>
        <v>-</v>
      </c>
      <c r="GJ118" s="282"/>
      <c r="GK118" s="282"/>
      <c r="GL118" s="301" t="str">
        <f t="shared" si="497"/>
        <v>-</v>
      </c>
      <c r="GM118" s="259" t="str">
        <f t="shared" si="498"/>
        <v>-</v>
      </c>
      <c r="GN118" s="259" t="str">
        <f t="shared" si="499"/>
        <v>-</v>
      </c>
      <c r="GO118" s="259" t="str">
        <f t="shared" si="500"/>
        <v>-</v>
      </c>
      <c r="GP118" s="259" t="str">
        <f t="shared" si="501"/>
        <v>-</v>
      </c>
      <c r="GQ118" s="260" t="str">
        <f t="shared" si="502"/>
        <v>-</v>
      </c>
      <c r="GR118" s="282"/>
      <c r="GS118" s="282"/>
      <c r="GT118" s="301">
        <f t="shared" si="503"/>
        <v>872.41799999999989</v>
      </c>
      <c r="GU118" s="259">
        <f t="shared" si="504"/>
        <v>3805.7249999999999</v>
      </c>
      <c r="GV118" s="259">
        <f t="shared" si="505"/>
        <v>4512.0810000000001</v>
      </c>
      <c r="GW118" s="259" t="str">
        <f t="shared" si="506"/>
        <v>-</v>
      </c>
      <c r="GX118" s="259" t="str">
        <f t="shared" si="507"/>
        <v>-</v>
      </c>
      <c r="GY118" s="260" t="str">
        <f t="shared" si="508"/>
        <v>-</v>
      </c>
      <c r="GZ118" s="282"/>
      <c r="HA118" s="282"/>
      <c r="HB118" s="301" t="str">
        <f t="shared" si="509"/>
        <v>-</v>
      </c>
      <c r="HC118" s="259" t="str">
        <f t="shared" si="510"/>
        <v>-</v>
      </c>
      <c r="HD118" s="259" t="str">
        <f t="shared" si="511"/>
        <v>-</v>
      </c>
      <c r="HE118" s="259" t="str">
        <f t="shared" si="512"/>
        <v>-</v>
      </c>
      <c r="HF118" s="259" t="str">
        <f t="shared" si="513"/>
        <v>-</v>
      </c>
      <c r="HG118" s="260" t="str">
        <f t="shared" si="514"/>
        <v>-</v>
      </c>
      <c r="HH118" s="282"/>
      <c r="HI118" s="282"/>
      <c r="HJ118" s="301" t="str">
        <f t="shared" si="515"/>
        <v>-</v>
      </c>
      <c r="HK118" s="259" t="str">
        <f t="shared" si="516"/>
        <v>-</v>
      </c>
      <c r="HL118" s="260" t="str">
        <f t="shared" si="517"/>
        <v>-</v>
      </c>
      <c r="HM118" s="428">
        <f t="shared" si="365"/>
        <v>1</v>
      </c>
      <c r="HN118" s="429">
        <f t="shared" si="366"/>
        <v>1</v>
      </c>
      <c r="HO118" s="429">
        <f t="shared" si="367"/>
        <v>1</v>
      </c>
      <c r="HP118" s="429" t="str">
        <f t="shared" si="368"/>
        <v>-</v>
      </c>
      <c r="HQ118" s="429" t="str">
        <f t="shared" si="369"/>
        <v>-</v>
      </c>
      <c r="HR118" s="430" t="str">
        <f t="shared" si="370"/>
        <v>-</v>
      </c>
      <c r="HS118" s="450"/>
      <c r="HT118" s="450"/>
      <c r="HU118" s="428">
        <f t="shared" si="371"/>
        <v>1</v>
      </c>
      <c r="HV118" s="429">
        <f t="shared" si="372"/>
        <v>1</v>
      </c>
      <c r="HW118" s="429">
        <f t="shared" si="373"/>
        <v>1</v>
      </c>
      <c r="HX118" s="429" t="str">
        <f t="shared" si="374"/>
        <v>-</v>
      </c>
      <c r="HY118" s="429" t="str">
        <f t="shared" si="375"/>
        <v>-</v>
      </c>
      <c r="HZ118" s="430" t="str">
        <f t="shared" si="376"/>
        <v>-</v>
      </c>
      <c r="IA118" s="450"/>
      <c r="IB118" s="450"/>
      <c r="IC118" s="428">
        <f t="shared" si="377"/>
        <v>1</v>
      </c>
      <c r="ID118" s="429">
        <f t="shared" si="378"/>
        <v>1</v>
      </c>
      <c r="IE118" s="429">
        <f t="shared" si="379"/>
        <v>1</v>
      </c>
      <c r="IF118" s="429" t="str">
        <f t="shared" si="380"/>
        <v>-</v>
      </c>
      <c r="IG118" s="429" t="str">
        <f t="shared" si="381"/>
        <v>-</v>
      </c>
      <c r="IH118" s="430" t="str">
        <f t="shared" si="382"/>
        <v>-</v>
      </c>
      <c r="II118" s="450"/>
      <c r="IJ118" s="450"/>
      <c r="IK118" s="428" t="str">
        <f t="shared" si="383"/>
        <v>-</v>
      </c>
      <c r="IL118" s="429" t="str">
        <f t="shared" si="384"/>
        <v>-</v>
      </c>
      <c r="IM118" s="429" t="str">
        <f t="shared" si="385"/>
        <v>-</v>
      </c>
      <c r="IN118" s="429" t="str">
        <f t="shared" si="386"/>
        <v>-</v>
      </c>
      <c r="IO118" s="429" t="str">
        <f t="shared" si="387"/>
        <v>-</v>
      </c>
      <c r="IP118" s="430" t="str">
        <f t="shared" si="388"/>
        <v>-</v>
      </c>
      <c r="IQ118" s="450"/>
      <c r="IR118" s="450"/>
      <c r="IS118" s="428" t="str">
        <f t="shared" si="389"/>
        <v>-</v>
      </c>
      <c r="IT118" s="429" t="str">
        <f t="shared" si="390"/>
        <v>-</v>
      </c>
      <c r="IU118" s="429" t="str">
        <f t="shared" si="391"/>
        <v>-</v>
      </c>
      <c r="IV118" s="429" t="str">
        <f t="shared" si="392"/>
        <v>-</v>
      </c>
      <c r="IW118" s="429" t="str">
        <f t="shared" si="393"/>
        <v>-</v>
      </c>
      <c r="IX118" s="430" t="str">
        <f t="shared" si="394"/>
        <v>-</v>
      </c>
      <c r="IY118" s="450"/>
      <c r="IZ118" s="450"/>
      <c r="JA118" s="428" t="str">
        <f t="shared" si="395"/>
        <v>-</v>
      </c>
      <c r="JB118" s="429" t="str">
        <f t="shared" si="396"/>
        <v>-</v>
      </c>
      <c r="JC118" s="429" t="str">
        <f t="shared" si="397"/>
        <v>-</v>
      </c>
      <c r="JD118" s="429" t="str">
        <f t="shared" si="398"/>
        <v>-</v>
      </c>
      <c r="JE118" s="429" t="str">
        <f t="shared" si="399"/>
        <v>-</v>
      </c>
      <c r="JF118" s="430" t="str">
        <f t="shared" si="400"/>
        <v>-</v>
      </c>
      <c r="JG118" s="450"/>
      <c r="JH118" s="450"/>
      <c r="JI118" s="428">
        <f t="shared" si="401"/>
        <v>1</v>
      </c>
      <c r="JJ118" s="429">
        <f t="shared" si="402"/>
        <v>1</v>
      </c>
      <c r="JK118" s="429">
        <f t="shared" si="403"/>
        <v>1</v>
      </c>
      <c r="JL118" s="429" t="str">
        <f t="shared" si="404"/>
        <v>-</v>
      </c>
      <c r="JM118" s="429" t="str">
        <f t="shared" si="405"/>
        <v>-</v>
      </c>
      <c r="JN118" s="430" t="str">
        <f t="shared" si="406"/>
        <v>-</v>
      </c>
      <c r="JO118" s="450"/>
      <c r="JP118" s="450"/>
      <c r="JQ118" s="428" t="str">
        <f t="shared" si="407"/>
        <v>-</v>
      </c>
      <c r="JR118" s="429" t="str">
        <f t="shared" si="408"/>
        <v>-</v>
      </c>
      <c r="JS118" s="429" t="str">
        <f t="shared" si="409"/>
        <v>-</v>
      </c>
      <c r="JT118" s="429" t="str">
        <f t="shared" si="410"/>
        <v>-</v>
      </c>
      <c r="JU118" s="429" t="str">
        <f t="shared" si="411"/>
        <v>-</v>
      </c>
      <c r="JV118" s="430" t="str">
        <f t="shared" si="412"/>
        <v>-</v>
      </c>
      <c r="JW118" s="450"/>
      <c r="JX118" s="450"/>
      <c r="JY118" s="428" t="str">
        <f t="shared" si="413"/>
        <v>-</v>
      </c>
      <c r="JZ118" s="429" t="str">
        <f t="shared" si="414"/>
        <v>-</v>
      </c>
      <c r="KA118" s="430" t="str">
        <f t="shared" si="415"/>
        <v>-</v>
      </c>
      <c r="KB118" s="172"/>
      <c r="KC118" s="355"/>
      <c r="KD118" s="355"/>
      <c r="KE118" s="355"/>
      <c r="KF118" s="355"/>
      <c r="KG118" s="355"/>
      <c r="KH118" s="355"/>
      <c r="KI118" s="358"/>
      <c r="KJ118" s="358"/>
      <c r="KK118" s="358"/>
      <c r="KL118" s="358"/>
      <c r="KM118" s="358"/>
      <c r="KN118" s="358"/>
      <c r="KO118" s="358"/>
      <c r="KP118" s="358"/>
      <c r="KQ118" s="358"/>
      <c r="KR118" s="358"/>
      <c r="KS118" s="358"/>
      <c r="KT118" s="358"/>
      <c r="KU118" s="358"/>
      <c r="KV118" s="358"/>
      <c r="KW118" s="358"/>
      <c r="KX118" s="358"/>
      <c r="KY118" s="358"/>
      <c r="KZ118" s="358"/>
      <c r="LA118" s="358"/>
      <c r="LB118" s="358"/>
      <c r="LC118" s="358"/>
      <c r="LD118" s="358"/>
      <c r="LE118" s="358"/>
      <c r="LF118" s="358"/>
      <c r="LG118" s="358"/>
      <c r="LH118" s="358"/>
      <c r="LI118" s="358"/>
      <c r="LJ118" s="358"/>
      <c r="LK118" s="358"/>
      <c r="LL118" s="358"/>
      <c r="LM118" s="358"/>
      <c r="LN118" s="358"/>
      <c r="LO118" s="358"/>
      <c r="LP118" s="358"/>
      <c r="LQ118" s="358"/>
      <c r="LR118" s="358"/>
      <c r="LS118" s="344"/>
      <c r="LT118" s="344"/>
      <c r="LU118" s="344"/>
      <c r="LV118" s="344"/>
      <c r="LW118" s="344"/>
      <c r="LX118" s="344"/>
      <c r="LY118" s="358"/>
      <c r="LZ118" s="358"/>
      <c r="MA118" s="405"/>
    </row>
    <row r="119" spans="1:339" x14ac:dyDescent="0.2">
      <c r="A119" s="310" t="s">
        <v>326</v>
      </c>
      <c r="B119" s="172">
        <v>0</v>
      </c>
      <c r="C119" s="172">
        <v>0</v>
      </c>
      <c r="D119" s="172" t="s">
        <v>315</v>
      </c>
      <c r="E119" s="172">
        <v>1</v>
      </c>
      <c r="F119" s="173"/>
      <c r="G119" s="218" t="s">
        <v>22</v>
      </c>
      <c r="H119" s="348">
        <v>2011</v>
      </c>
      <c r="I119" s="349">
        <v>2011</v>
      </c>
      <c r="J119" s="362">
        <v>39.1</v>
      </c>
      <c r="K119" s="362">
        <v>47.3</v>
      </c>
      <c r="L119" s="362">
        <v>42.9</v>
      </c>
      <c r="M119" s="362"/>
      <c r="N119" s="362"/>
      <c r="O119" s="363"/>
      <c r="P119" s="388">
        <v>2011</v>
      </c>
      <c r="Q119" s="389">
        <v>2011</v>
      </c>
      <c r="R119" s="362">
        <v>4.0999999999999996</v>
      </c>
      <c r="S119" s="362">
        <v>6.7</v>
      </c>
      <c r="T119" s="362">
        <v>5.3</v>
      </c>
      <c r="U119" s="362"/>
      <c r="V119" s="362"/>
      <c r="W119" s="363"/>
      <c r="X119" s="388">
        <v>2011</v>
      </c>
      <c r="Y119" s="389">
        <v>2011</v>
      </c>
      <c r="Z119" s="362">
        <v>1.4</v>
      </c>
      <c r="AA119" s="362">
        <v>5</v>
      </c>
      <c r="AB119" s="362">
        <v>3.1</v>
      </c>
      <c r="AC119" s="362"/>
      <c r="AD119" s="362"/>
      <c r="AE119" s="363"/>
      <c r="AF119" s="388">
        <v>2011</v>
      </c>
      <c r="AG119" s="389">
        <v>2006</v>
      </c>
      <c r="AH119" s="362"/>
      <c r="AI119" s="362">
        <v>26.2</v>
      </c>
      <c r="AJ119" s="362">
        <v>25.5</v>
      </c>
      <c r="AK119" s="362"/>
      <c r="AL119" s="362"/>
      <c r="AM119" s="363"/>
      <c r="AN119" s="388">
        <v>2011</v>
      </c>
      <c r="AO119" s="389">
        <v>2011</v>
      </c>
      <c r="AP119" s="362">
        <v>50.3</v>
      </c>
      <c r="AQ119" s="362">
        <v>37.5</v>
      </c>
      <c r="AR119" s="362">
        <v>41.6</v>
      </c>
      <c r="AS119" s="362"/>
      <c r="AT119" s="362"/>
      <c r="AU119" s="363"/>
      <c r="AV119" s="388">
        <v>2011</v>
      </c>
      <c r="AW119" s="389">
        <v>2011</v>
      </c>
      <c r="AX119" s="220">
        <v>68.900000000000006</v>
      </c>
      <c r="AY119" s="220">
        <v>61.9</v>
      </c>
      <c r="AZ119" s="220">
        <v>64.599999999999994</v>
      </c>
      <c r="BA119" s="220"/>
      <c r="BB119" s="220"/>
      <c r="BC119" s="221"/>
      <c r="BD119" s="388">
        <v>2011</v>
      </c>
      <c r="BE119" s="389">
        <v>2011</v>
      </c>
      <c r="BF119" s="396">
        <v>13.7</v>
      </c>
      <c r="BG119" s="396">
        <v>38.5</v>
      </c>
      <c r="BH119" s="396">
        <v>25.1</v>
      </c>
      <c r="BI119" s="396"/>
      <c r="BJ119" s="396"/>
      <c r="BK119" s="397"/>
      <c r="BL119" s="388">
        <v>2011</v>
      </c>
      <c r="BM119" s="349">
        <v>2011</v>
      </c>
      <c r="BN119" s="349">
        <v>22.6</v>
      </c>
      <c r="BO119" s="349">
        <v>62.8</v>
      </c>
      <c r="BP119" s="349">
        <v>41.1</v>
      </c>
      <c r="BQ119" s="349"/>
      <c r="BR119" s="349"/>
      <c r="BS119" s="481"/>
      <c r="BT119" s="388"/>
      <c r="BU119" s="389"/>
      <c r="BV119" s="396"/>
      <c r="BW119" s="396"/>
      <c r="BX119" s="397"/>
      <c r="BY119" s="216">
        <v>17352</v>
      </c>
      <c r="BZ119" s="208">
        <v>15940</v>
      </c>
      <c r="CA119" s="208">
        <v>33292</v>
      </c>
      <c r="CB119" s="208">
        <v>17741</v>
      </c>
      <c r="CC119" s="208">
        <v>16239</v>
      </c>
      <c r="CD119" s="284">
        <v>33980</v>
      </c>
      <c r="CE119" s="282"/>
      <c r="CF119" s="282"/>
      <c r="CG119" s="226">
        <f t="shared" si="416"/>
        <v>17352</v>
      </c>
      <c r="CH119" s="227">
        <f t="shared" si="417"/>
        <v>15940</v>
      </c>
      <c r="CI119" s="227">
        <f t="shared" si="418"/>
        <v>33292</v>
      </c>
      <c r="CJ119" s="227" t="str">
        <f t="shared" si="419"/>
        <v>-</v>
      </c>
      <c r="CK119" s="227" t="str">
        <f t="shared" si="420"/>
        <v>-</v>
      </c>
      <c r="CL119" s="228" t="str">
        <f t="shared" si="421"/>
        <v>-</v>
      </c>
      <c r="CM119" s="282"/>
      <c r="CN119" s="282"/>
      <c r="CO119" s="226">
        <f t="shared" si="422"/>
        <v>17352</v>
      </c>
      <c r="CP119" s="227">
        <f t="shared" si="423"/>
        <v>15940</v>
      </c>
      <c r="CQ119" s="227">
        <f t="shared" si="424"/>
        <v>33292</v>
      </c>
      <c r="CR119" s="227" t="str">
        <f t="shared" si="425"/>
        <v>-</v>
      </c>
      <c r="CS119" s="227" t="str">
        <f t="shared" si="426"/>
        <v>-</v>
      </c>
      <c r="CT119" s="228" t="str">
        <f t="shared" si="427"/>
        <v>-</v>
      </c>
      <c r="CU119" s="282"/>
      <c r="CV119" s="282"/>
      <c r="CW119" s="292">
        <f t="shared" si="428"/>
        <v>17352</v>
      </c>
      <c r="CX119" s="234">
        <f t="shared" si="429"/>
        <v>15940</v>
      </c>
      <c r="CY119" s="234">
        <f t="shared" si="430"/>
        <v>33292</v>
      </c>
      <c r="CZ119" s="234" t="str">
        <f t="shared" si="431"/>
        <v>-</v>
      </c>
      <c r="DA119" s="234" t="str">
        <f t="shared" si="432"/>
        <v>-</v>
      </c>
      <c r="DB119" s="235" t="str">
        <f t="shared" si="433"/>
        <v>-</v>
      </c>
      <c r="DC119" s="282"/>
      <c r="DD119" s="282"/>
      <c r="DE119" s="226" t="str">
        <f t="shared" si="434"/>
        <v>-</v>
      </c>
      <c r="DF119" s="227">
        <f t="shared" si="435"/>
        <v>15940</v>
      </c>
      <c r="DG119" s="227">
        <f t="shared" si="436"/>
        <v>33292</v>
      </c>
      <c r="DH119" s="227" t="str">
        <f t="shared" si="437"/>
        <v>-</v>
      </c>
      <c r="DI119" s="227" t="str">
        <f t="shared" si="438"/>
        <v>-</v>
      </c>
      <c r="DJ119" s="228" t="str">
        <f t="shared" si="439"/>
        <v>-</v>
      </c>
      <c r="DK119" s="282"/>
      <c r="DL119" s="282"/>
      <c r="DM119" s="226">
        <f t="shared" si="440"/>
        <v>17352</v>
      </c>
      <c r="DN119" s="227">
        <f t="shared" si="441"/>
        <v>15940</v>
      </c>
      <c r="DO119" s="227">
        <f t="shared" si="442"/>
        <v>33292</v>
      </c>
      <c r="DP119" s="227" t="str">
        <f t="shared" si="443"/>
        <v>-</v>
      </c>
      <c r="DQ119" s="227" t="str">
        <f t="shared" si="444"/>
        <v>-</v>
      </c>
      <c r="DR119" s="228" t="str">
        <f t="shared" si="445"/>
        <v>-</v>
      </c>
      <c r="DS119" s="282"/>
      <c r="DT119" s="282"/>
      <c r="DU119" s="226">
        <f t="shared" si="446"/>
        <v>17352</v>
      </c>
      <c r="DV119" s="227">
        <f t="shared" si="447"/>
        <v>15940</v>
      </c>
      <c r="DW119" s="227">
        <f t="shared" si="448"/>
        <v>33292</v>
      </c>
      <c r="DX119" s="227" t="str">
        <f t="shared" si="449"/>
        <v>-</v>
      </c>
      <c r="DY119" s="227" t="str">
        <f t="shared" si="450"/>
        <v>-</v>
      </c>
      <c r="DZ119" s="228" t="str">
        <f t="shared" si="451"/>
        <v>-</v>
      </c>
      <c r="EA119" s="282"/>
      <c r="EB119" s="282"/>
      <c r="EC119" s="226">
        <f t="shared" si="452"/>
        <v>17352</v>
      </c>
      <c r="ED119" s="227">
        <f t="shared" si="453"/>
        <v>15940</v>
      </c>
      <c r="EE119" s="227">
        <f t="shared" si="454"/>
        <v>33292</v>
      </c>
      <c r="EF119" s="227" t="str">
        <f t="shared" si="455"/>
        <v>-</v>
      </c>
      <c r="EG119" s="227" t="str">
        <f t="shared" si="456"/>
        <v>-</v>
      </c>
      <c r="EH119" s="228" t="str">
        <f t="shared" si="457"/>
        <v>-</v>
      </c>
      <c r="EI119" s="282"/>
      <c r="EJ119" s="282"/>
      <c r="EK119" s="226">
        <f t="shared" si="458"/>
        <v>17352</v>
      </c>
      <c r="EL119" s="227">
        <f t="shared" si="459"/>
        <v>15940</v>
      </c>
      <c r="EM119" s="227">
        <f t="shared" si="460"/>
        <v>33292</v>
      </c>
      <c r="EN119" s="227" t="str">
        <f t="shared" si="461"/>
        <v>-</v>
      </c>
      <c r="EO119" s="227" t="str">
        <f t="shared" si="462"/>
        <v>-</v>
      </c>
      <c r="EP119" s="228" t="str">
        <f t="shared" si="463"/>
        <v>-</v>
      </c>
      <c r="EQ119" s="282"/>
      <c r="ER119" s="282"/>
      <c r="ES119" s="226" t="str">
        <f t="shared" si="464"/>
        <v>-</v>
      </c>
      <c r="ET119" s="227" t="str">
        <f t="shared" si="465"/>
        <v>-</v>
      </c>
      <c r="EU119" s="228" t="str">
        <f t="shared" si="466"/>
        <v>-</v>
      </c>
      <c r="EV119" s="282"/>
      <c r="EW119" s="282"/>
      <c r="EX119" s="301">
        <f t="shared" si="467"/>
        <v>6784.6320000000005</v>
      </c>
      <c r="EY119" s="259">
        <f t="shared" si="468"/>
        <v>7539.62</v>
      </c>
      <c r="EZ119" s="259">
        <f t="shared" si="469"/>
        <v>14282.268</v>
      </c>
      <c r="FA119" s="259" t="str">
        <f t="shared" si="470"/>
        <v>-</v>
      </c>
      <c r="FB119" s="259" t="str">
        <f t="shared" si="471"/>
        <v>-</v>
      </c>
      <c r="FC119" s="260" t="str">
        <f t="shared" si="472"/>
        <v>-</v>
      </c>
      <c r="FD119" s="282"/>
      <c r="FE119" s="282"/>
      <c r="FF119" s="301">
        <f t="shared" si="473"/>
        <v>711.4319999999999</v>
      </c>
      <c r="FG119" s="259">
        <f t="shared" si="474"/>
        <v>1067.98</v>
      </c>
      <c r="FH119" s="259">
        <f t="shared" si="475"/>
        <v>1764.4759999999999</v>
      </c>
      <c r="FI119" s="259" t="str">
        <f t="shared" si="476"/>
        <v>-</v>
      </c>
      <c r="FJ119" s="259" t="str">
        <f t="shared" si="477"/>
        <v>-</v>
      </c>
      <c r="FK119" s="260" t="str">
        <f t="shared" si="478"/>
        <v>-</v>
      </c>
      <c r="FL119" s="282"/>
      <c r="FM119" s="282"/>
      <c r="FN119" s="301">
        <f t="shared" si="479"/>
        <v>242.92799999999997</v>
      </c>
      <c r="FO119" s="259">
        <f t="shared" si="480"/>
        <v>797</v>
      </c>
      <c r="FP119" s="259">
        <f t="shared" si="481"/>
        <v>1032.0519999999999</v>
      </c>
      <c r="FQ119" s="259" t="str">
        <f t="shared" si="482"/>
        <v>-</v>
      </c>
      <c r="FR119" s="259" t="str">
        <f t="shared" si="483"/>
        <v>-</v>
      </c>
      <c r="FS119" s="260" t="str">
        <f t="shared" si="484"/>
        <v>-</v>
      </c>
      <c r="FT119" s="282"/>
      <c r="FU119" s="282"/>
      <c r="FV119" s="301" t="str">
        <f t="shared" si="485"/>
        <v>-</v>
      </c>
      <c r="FW119" s="259">
        <f t="shared" si="486"/>
        <v>4176.28</v>
      </c>
      <c r="FX119" s="259">
        <f t="shared" si="487"/>
        <v>8489.4600000000009</v>
      </c>
      <c r="FY119" s="259" t="str">
        <f t="shared" si="488"/>
        <v>-</v>
      </c>
      <c r="FZ119" s="259" t="str">
        <f t="shared" si="489"/>
        <v>-</v>
      </c>
      <c r="GA119" s="260" t="str">
        <f t="shared" si="490"/>
        <v>-</v>
      </c>
      <c r="GB119" s="282"/>
      <c r="GC119" s="282"/>
      <c r="GD119" s="301">
        <f t="shared" si="491"/>
        <v>8728.0560000000005</v>
      </c>
      <c r="GE119" s="259">
        <f t="shared" si="492"/>
        <v>5977.5</v>
      </c>
      <c r="GF119" s="259">
        <f t="shared" si="493"/>
        <v>13849.472000000002</v>
      </c>
      <c r="GG119" s="259" t="str">
        <f t="shared" si="494"/>
        <v>-</v>
      </c>
      <c r="GH119" s="259" t="str">
        <f t="shared" si="495"/>
        <v>-</v>
      </c>
      <c r="GI119" s="260" t="str">
        <f t="shared" si="496"/>
        <v>-</v>
      </c>
      <c r="GJ119" s="282"/>
      <c r="GK119" s="282"/>
      <c r="GL119" s="301">
        <f t="shared" si="497"/>
        <v>11955.528</v>
      </c>
      <c r="GM119" s="259">
        <f t="shared" si="498"/>
        <v>9866.86</v>
      </c>
      <c r="GN119" s="259">
        <f t="shared" si="499"/>
        <v>21506.631999999998</v>
      </c>
      <c r="GO119" s="259" t="str">
        <f t="shared" si="500"/>
        <v>-</v>
      </c>
      <c r="GP119" s="259" t="str">
        <f t="shared" si="501"/>
        <v>-</v>
      </c>
      <c r="GQ119" s="260" t="str">
        <f t="shared" si="502"/>
        <v>-</v>
      </c>
      <c r="GR119" s="282"/>
      <c r="GS119" s="282"/>
      <c r="GT119" s="301">
        <f t="shared" si="503"/>
        <v>2377.2239999999997</v>
      </c>
      <c r="GU119" s="259">
        <f t="shared" si="504"/>
        <v>6136.9000000000005</v>
      </c>
      <c r="GV119" s="259">
        <f t="shared" si="505"/>
        <v>8356.2919999999995</v>
      </c>
      <c r="GW119" s="259" t="str">
        <f t="shared" si="506"/>
        <v>-</v>
      </c>
      <c r="GX119" s="259" t="str">
        <f t="shared" si="507"/>
        <v>-</v>
      </c>
      <c r="GY119" s="260" t="str">
        <f t="shared" si="508"/>
        <v>-</v>
      </c>
      <c r="GZ119" s="282"/>
      <c r="HA119" s="282"/>
      <c r="HB119" s="301">
        <f t="shared" si="509"/>
        <v>3921.5520000000001</v>
      </c>
      <c r="HC119" s="259">
        <f t="shared" si="510"/>
        <v>10010.32</v>
      </c>
      <c r="HD119" s="259">
        <f t="shared" si="511"/>
        <v>13683.012000000001</v>
      </c>
      <c r="HE119" s="259" t="str">
        <f t="shared" si="512"/>
        <v>-</v>
      </c>
      <c r="HF119" s="259" t="str">
        <f t="shared" si="513"/>
        <v>-</v>
      </c>
      <c r="HG119" s="260" t="str">
        <f t="shared" si="514"/>
        <v>-</v>
      </c>
      <c r="HH119" s="282"/>
      <c r="HI119" s="282"/>
      <c r="HJ119" s="301" t="str">
        <f t="shared" si="515"/>
        <v>-</v>
      </c>
      <c r="HK119" s="259" t="str">
        <f t="shared" si="516"/>
        <v>-</v>
      </c>
      <c r="HL119" s="260" t="str">
        <f t="shared" si="517"/>
        <v>-</v>
      </c>
      <c r="HM119" s="428">
        <f t="shared" si="365"/>
        <v>1</v>
      </c>
      <c r="HN119" s="429">
        <f t="shared" si="366"/>
        <v>1</v>
      </c>
      <c r="HO119" s="429">
        <f t="shared" si="367"/>
        <v>1</v>
      </c>
      <c r="HP119" s="429" t="str">
        <f t="shared" si="368"/>
        <v>-</v>
      </c>
      <c r="HQ119" s="429" t="str">
        <f t="shared" si="369"/>
        <v>-</v>
      </c>
      <c r="HR119" s="430" t="str">
        <f t="shared" si="370"/>
        <v>-</v>
      </c>
      <c r="HS119" s="450"/>
      <c r="HT119" s="450"/>
      <c r="HU119" s="428">
        <f t="shared" si="371"/>
        <v>1</v>
      </c>
      <c r="HV119" s="429">
        <f t="shared" si="372"/>
        <v>1</v>
      </c>
      <c r="HW119" s="429">
        <f t="shared" si="373"/>
        <v>1</v>
      </c>
      <c r="HX119" s="429" t="str">
        <f t="shared" si="374"/>
        <v>-</v>
      </c>
      <c r="HY119" s="429" t="str">
        <f t="shared" si="375"/>
        <v>-</v>
      </c>
      <c r="HZ119" s="430" t="str">
        <f t="shared" si="376"/>
        <v>-</v>
      </c>
      <c r="IA119" s="450"/>
      <c r="IB119" s="450"/>
      <c r="IC119" s="428">
        <f t="shared" si="377"/>
        <v>1</v>
      </c>
      <c r="ID119" s="429">
        <f t="shared" si="378"/>
        <v>1</v>
      </c>
      <c r="IE119" s="429">
        <f t="shared" si="379"/>
        <v>1</v>
      </c>
      <c r="IF119" s="429" t="str">
        <f t="shared" si="380"/>
        <v>-</v>
      </c>
      <c r="IG119" s="429" t="str">
        <f t="shared" si="381"/>
        <v>-</v>
      </c>
      <c r="IH119" s="430" t="str">
        <f t="shared" si="382"/>
        <v>-</v>
      </c>
      <c r="II119" s="450"/>
      <c r="IJ119" s="450"/>
      <c r="IK119" s="428" t="str">
        <f t="shared" si="383"/>
        <v>-</v>
      </c>
      <c r="IL119" s="429">
        <f t="shared" si="384"/>
        <v>1</v>
      </c>
      <c r="IM119" s="429">
        <f t="shared" si="385"/>
        <v>1</v>
      </c>
      <c r="IN119" s="429" t="str">
        <f t="shared" si="386"/>
        <v>-</v>
      </c>
      <c r="IO119" s="429" t="str">
        <f t="shared" si="387"/>
        <v>-</v>
      </c>
      <c r="IP119" s="430" t="str">
        <f t="shared" si="388"/>
        <v>-</v>
      </c>
      <c r="IQ119" s="450"/>
      <c r="IR119" s="450"/>
      <c r="IS119" s="428">
        <f t="shared" si="389"/>
        <v>1</v>
      </c>
      <c r="IT119" s="429">
        <f t="shared" si="390"/>
        <v>1</v>
      </c>
      <c r="IU119" s="429">
        <f t="shared" si="391"/>
        <v>1</v>
      </c>
      <c r="IV119" s="429" t="str">
        <f t="shared" si="392"/>
        <v>-</v>
      </c>
      <c r="IW119" s="429" t="str">
        <f t="shared" si="393"/>
        <v>-</v>
      </c>
      <c r="IX119" s="430" t="str">
        <f t="shared" si="394"/>
        <v>-</v>
      </c>
      <c r="IY119" s="450"/>
      <c r="IZ119" s="450"/>
      <c r="JA119" s="428">
        <f t="shared" si="395"/>
        <v>1</v>
      </c>
      <c r="JB119" s="429">
        <f t="shared" si="396"/>
        <v>1</v>
      </c>
      <c r="JC119" s="429">
        <f t="shared" si="397"/>
        <v>1</v>
      </c>
      <c r="JD119" s="429" t="str">
        <f t="shared" si="398"/>
        <v>-</v>
      </c>
      <c r="JE119" s="429" t="str">
        <f t="shared" si="399"/>
        <v>-</v>
      </c>
      <c r="JF119" s="430" t="str">
        <f t="shared" si="400"/>
        <v>-</v>
      </c>
      <c r="JG119" s="450"/>
      <c r="JH119" s="450"/>
      <c r="JI119" s="428">
        <f t="shared" si="401"/>
        <v>1</v>
      </c>
      <c r="JJ119" s="429">
        <f t="shared" si="402"/>
        <v>1</v>
      </c>
      <c r="JK119" s="429">
        <f t="shared" si="403"/>
        <v>1</v>
      </c>
      <c r="JL119" s="429" t="str">
        <f t="shared" si="404"/>
        <v>-</v>
      </c>
      <c r="JM119" s="429" t="str">
        <f t="shared" si="405"/>
        <v>-</v>
      </c>
      <c r="JN119" s="430" t="str">
        <f t="shared" si="406"/>
        <v>-</v>
      </c>
      <c r="JO119" s="450"/>
      <c r="JP119" s="450"/>
      <c r="JQ119" s="428">
        <f t="shared" si="407"/>
        <v>1</v>
      </c>
      <c r="JR119" s="429">
        <f t="shared" si="408"/>
        <v>1</v>
      </c>
      <c r="JS119" s="429">
        <f t="shared" si="409"/>
        <v>1</v>
      </c>
      <c r="JT119" s="429" t="str">
        <f t="shared" si="410"/>
        <v>-</v>
      </c>
      <c r="JU119" s="429" t="str">
        <f t="shared" si="411"/>
        <v>-</v>
      </c>
      <c r="JV119" s="430" t="str">
        <f t="shared" si="412"/>
        <v>-</v>
      </c>
      <c r="JW119" s="450"/>
      <c r="JX119" s="450"/>
      <c r="JY119" s="428" t="str">
        <f t="shared" si="413"/>
        <v>-</v>
      </c>
      <c r="JZ119" s="429" t="str">
        <f t="shared" si="414"/>
        <v>-</v>
      </c>
      <c r="KA119" s="430" t="str">
        <f t="shared" si="415"/>
        <v>-</v>
      </c>
      <c r="KB119" s="172"/>
      <c r="KC119" s="355" t="s">
        <v>573</v>
      </c>
      <c r="KD119" s="355" t="s">
        <v>573</v>
      </c>
      <c r="KE119" s="355" t="s">
        <v>573</v>
      </c>
      <c r="KF119" s="355" t="s">
        <v>573</v>
      </c>
      <c r="KG119" s="355" t="s">
        <v>573</v>
      </c>
      <c r="KH119" s="355" t="s">
        <v>573</v>
      </c>
      <c r="KI119" s="358"/>
      <c r="KJ119" s="358"/>
      <c r="KK119" s="358"/>
      <c r="KL119" s="358"/>
      <c r="KM119" s="358"/>
      <c r="KN119" s="358"/>
      <c r="KO119" s="358"/>
      <c r="KP119" s="358"/>
      <c r="KQ119" s="358"/>
      <c r="KR119" s="358"/>
      <c r="KS119" s="358"/>
      <c r="KT119" s="358"/>
      <c r="KU119" s="358" t="s">
        <v>627</v>
      </c>
      <c r="KV119" s="358" t="s">
        <v>628</v>
      </c>
      <c r="KW119" s="358" t="s">
        <v>628</v>
      </c>
      <c r="KX119" s="358" t="s">
        <v>573</v>
      </c>
      <c r="KY119" s="358" t="s">
        <v>573</v>
      </c>
      <c r="KZ119" s="358" t="s">
        <v>573</v>
      </c>
      <c r="LA119" s="358"/>
      <c r="LB119" s="358"/>
      <c r="LC119" s="358"/>
      <c r="LD119" s="358"/>
      <c r="LE119" s="358"/>
      <c r="LF119" s="358"/>
      <c r="LG119" s="358"/>
      <c r="LH119" s="358"/>
      <c r="LI119" s="358"/>
      <c r="LJ119" s="358"/>
      <c r="LK119" s="358"/>
      <c r="LL119" s="358"/>
      <c r="LM119" s="358"/>
      <c r="LN119" s="358"/>
      <c r="LO119" s="358"/>
      <c r="LP119" s="358"/>
      <c r="LQ119" s="358"/>
      <c r="LR119" s="358"/>
      <c r="LS119" s="344"/>
      <c r="LT119" s="344"/>
      <c r="LU119" s="344"/>
      <c r="LV119" s="344"/>
      <c r="LW119" s="344"/>
      <c r="LX119" s="344"/>
      <c r="LY119" s="358"/>
      <c r="LZ119" s="358"/>
      <c r="MA119" s="405"/>
    </row>
    <row r="120" spans="1:339" x14ac:dyDescent="0.2">
      <c r="A120" s="310" t="s">
        <v>326</v>
      </c>
      <c r="B120" s="172">
        <v>0</v>
      </c>
      <c r="C120" s="172">
        <v>0</v>
      </c>
      <c r="D120" s="172" t="s">
        <v>335</v>
      </c>
      <c r="E120" s="172">
        <v>1</v>
      </c>
      <c r="F120" s="173"/>
      <c r="G120" s="218" t="s">
        <v>25</v>
      </c>
      <c r="H120" s="348">
        <v>2008</v>
      </c>
      <c r="I120" s="349">
        <v>2008</v>
      </c>
      <c r="J120" s="362">
        <v>20</v>
      </c>
      <c r="K120" s="362">
        <v>25.5</v>
      </c>
      <c r="L120" s="362">
        <v>22.4</v>
      </c>
      <c r="M120" s="362">
        <v>23.8</v>
      </c>
      <c r="N120" s="362">
        <v>33.200000000000003</v>
      </c>
      <c r="O120" s="363">
        <v>27.7</v>
      </c>
      <c r="P120" s="388">
        <v>2008</v>
      </c>
      <c r="Q120" s="389">
        <v>2008</v>
      </c>
      <c r="R120" s="362">
        <v>7.3</v>
      </c>
      <c r="S120" s="362">
        <v>6.6</v>
      </c>
      <c r="T120" s="362">
        <v>7</v>
      </c>
      <c r="U120" s="362">
        <v>10.4</v>
      </c>
      <c r="V120" s="362">
        <v>15.4</v>
      </c>
      <c r="W120" s="363">
        <v>12.5</v>
      </c>
      <c r="X120" s="388">
        <v>2008</v>
      </c>
      <c r="Y120" s="389">
        <v>2008</v>
      </c>
      <c r="Z120" s="362"/>
      <c r="AA120" s="362"/>
      <c r="AB120" s="362"/>
      <c r="AC120" s="362">
        <v>9.5</v>
      </c>
      <c r="AD120" s="362">
        <v>21.1</v>
      </c>
      <c r="AE120" s="363">
        <v>14.3</v>
      </c>
      <c r="AF120" s="388">
        <v>2008</v>
      </c>
      <c r="AG120" s="389">
        <v>2008</v>
      </c>
      <c r="AH120" s="362"/>
      <c r="AI120" s="362"/>
      <c r="AJ120" s="362"/>
      <c r="AK120" s="362">
        <v>43.2</v>
      </c>
      <c r="AL120" s="362">
        <v>39.1</v>
      </c>
      <c r="AM120" s="363">
        <v>40.700000000000003</v>
      </c>
      <c r="AN120" s="388">
        <v>2008</v>
      </c>
      <c r="AO120" s="389">
        <v>2008</v>
      </c>
      <c r="AP120" s="362"/>
      <c r="AQ120" s="362"/>
      <c r="AR120" s="362"/>
      <c r="AS120" s="362">
        <v>88.2</v>
      </c>
      <c r="AT120" s="362">
        <v>58.7</v>
      </c>
      <c r="AU120" s="363">
        <v>69</v>
      </c>
      <c r="AV120" s="388">
        <v>2008</v>
      </c>
      <c r="AW120" s="389">
        <v>2008</v>
      </c>
      <c r="AX120" s="220"/>
      <c r="AY120" s="220"/>
      <c r="AZ120" s="220"/>
      <c r="BA120" s="220">
        <v>46.2</v>
      </c>
      <c r="BB120" s="220">
        <v>50.4</v>
      </c>
      <c r="BC120" s="221">
        <v>48.5</v>
      </c>
      <c r="BD120" s="388">
        <v>2008</v>
      </c>
      <c r="BE120" s="389">
        <v>2008</v>
      </c>
      <c r="BF120" s="396"/>
      <c r="BG120" s="396"/>
      <c r="BH120" s="396"/>
      <c r="BI120" s="396">
        <v>1.4</v>
      </c>
      <c r="BJ120" s="396">
        <v>2.7</v>
      </c>
      <c r="BK120" s="397">
        <v>1.9</v>
      </c>
      <c r="BL120" s="388">
        <v>2008</v>
      </c>
      <c r="BM120" s="349">
        <v>2008</v>
      </c>
      <c r="BN120" s="349" t="s">
        <v>573</v>
      </c>
      <c r="BO120" s="349" t="s">
        <v>573</v>
      </c>
      <c r="BP120" s="349"/>
      <c r="BQ120" s="349">
        <v>2.4</v>
      </c>
      <c r="BR120" s="349">
        <v>7.7</v>
      </c>
      <c r="BS120" s="481">
        <v>4.5999999999999996</v>
      </c>
      <c r="BT120" s="388"/>
      <c r="BU120" s="389"/>
      <c r="BV120" s="396"/>
      <c r="BW120" s="396"/>
      <c r="BX120" s="397"/>
      <c r="BY120" s="216">
        <v>556312</v>
      </c>
      <c r="BZ120" s="208">
        <v>517160.99999999994</v>
      </c>
      <c r="CA120" s="208">
        <v>1073473</v>
      </c>
      <c r="CB120" s="208">
        <v>578161</v>
      </c>
      <c r="CC120" s="208">
        <v>534613</v>
      </c>
      <c r="CD120" s="284">
        <v>1112774</v>
      </c>
      <c r="CE120" s="282"/>
      <c r="CF120" s="282"/>
      <c r="CG120" s="226">
        <f t="shared" si="416"/>
        <v>556312</v>
      </c>
      <c r="CH120" s="227">
        <f t="shared" si="417"/>
        <v>517160.99999999994</v>
      </c>
      <c r="CI120" s="227">
        <f t="shared" si="418"/>
        <v>1073473</v>
      </c>
      <c r="CJ120" s="227">
        <f t="shared" si="419"/>
        <v>578161</v>
      </c>
      <c r="CK120" s="227">
        <f t="shared" si="420"/>
        <v>534613</v>
      </c>
      <c r="CL120" s="228">
        <f t="shared" si="421"/>
        <v>1112774</v>
      </c>
      <c r="CM120" s="282"/>
      <c r="CN120" s="282"/>
      <c r="CO120" s="226">
        <f t="shared" si="422"/>
        <v>556312</v>
      </c>
      <c r="CP120" s="227">
        <f t="shared" si="423"/>
        <v>517160.99999999994</v>
      </c>
      <c r="CQ120" s="227">
        <f t="shared" si="424"/>
        <v>1073473</v>
      </c>
      <c r="CR120" s="227">
        <f t="shared" si="425"/>
        <v>578161</v>
      </c>
      <c r="CS120" s="227">
        <f t="shared" si="426"/>
        <v>534613</v>
      </c>
      <c r="CT120" s="228">
        <f t="shared" si="427"/>
        <v>1112774</v>
      </c>
      <c r="CU120" s="282"/>
      <c r="CV120" s="282"/>
      <c r="CW120" s="292" t="str">
        <f t="shared" si="428"/>
        <v>-</v>
      </c>
      <c r="CX120" s="234" t="str">
        <f t="shared" si="429"/>
        <v>-</v>
      </c>
      <c r="CY120" s="234" t="str">
        <f t="shared" si="430"/>
        <v>-</v>
      </c>
      <c r="CZ120" s="234">
        <f t="shared" si="431"/>
        <v>578161</v>
      </c>
      <c r="DA120" s="234">
        <f t="shared" si="432"/>
        <v>534613</v>
      </c>
      <c r="DB120" s="235">
        <f t="shared" si="433"/>
        <v>1112774</v>
      </c>
      <c r="DC120" s="282"/>
      <c r="DD120" s="282"/>
      <c r="DE120" s="226" t="str">
        <f t="shared" si="434"/>
        <v>-</v>
      </c>
      <c r="DF120" s="227" t="str">
        <f t="shared" si="435"/>
        <v>-</v>
      </c>
      <c r="DG120" s="227" t="str">
        <f t="shared" si="436"/>
        <v>-</v>
      </c>
      <c r="DH120" s="227">
        <f t="shared" si="437"/>
        <v>578161</v>
      </c>
      <c r="DI120" s="227">
        <f t="shared" si="438"/>
        <v>534613</v>
      </c>
      <c r="DJ120" s="228">
        <f t="shared" si="439"/>
        <v>1112774</v>
      </c>
      <c r="DK120" s="282"/>
      <c r="DL120" s="282"/>
      <c r="DM120" s="226" t="str">
        <f t="shared" si="440"/>
        <v>-</v>
      </c>
      <c r="DN120" s="227" t="str">
        <f t="shared" si="441"/>
        <v>-</v>
      </c>
      <c r="DO120" s="227" t="str">
        <f t="shared" si="442"/>
        <v>-</v>
      </c>
      <c r="DP120" s="227">
        <f t="shared" si="443"/>
        <v>578161</v>
      </c>
      <c r="DQ120" s="227">
        <f t="shared" si="444"/>
        <v>534613</v>
      </c>
      <c r="DR120" s="228">
        <f t="shared" si="445"/>
        <v>1112774</v>
      </c>
      <c r="DS120" s="282"/>
      <c r="DT120" s="282"/>
      <c r="DU120" s="226" t="str">
        <f t="shared" si="446"/>
        <v>-</v>
      </c>
      <c r="DV120" s="227" t="str">
        <f t="shared" si="447"/>
        <v>-</v>
      </c>
      <c r="DW120" s="227" t="str">
        <f t="shared" si="448"/>
        <v>-</v>
      </c>
      <c r="DX120" s="227">
        <f t="shared" si="449"/>
        <v>578161</v>
      </c>
      <c r="DY120" s="227">
        <f t="shared" si="450"/>
        <v>534613</v>
      </c>
      <c r="DZ120" s="228">
        <f t="shared" si="451"/>
        <v>1112774</v>
      </c>
      <c r="EA120" s="282"/>
      <c r="EB120" s="282"/>
      <c r="EC120" s="226" t="str">
        <f t="shared" si="452"/>
        <v>-</v>
      </c>
      <c r="ED120" s="227" t="str">
        <f t="shared" si="453"/>
        <v>-</v>
      </c>
      <c r="EE120" s="227" t="str">
        <f t="shared" si="454"/>
        <v>-</v>
      </c>
      <c r="EF120" s="227">
        <f t="shared" si="455"/>
        <v>578161</v>
      </c>
      <c r="EG120" s="227">
        <f t="shared" si="456"/>
        <v>534613</v>
      </c>
      <c r="EH120" s="228">
        <f t="shared" si="457"/>
        <v>1112774</v>
      </c>
      <c r="EI120" s="282"/>
      <c r="EJ120" s="282"/>
      <c r="EK120" s="226">
        <f t="shared" si="458"/>
        <v>556312</v>
      </c>
      <c r="EL120" s="227">
        <f t="shared" si="459"/>
        <v>517160.99999999994</v>
      </c>
      <c r="EM120" s="227" t="str">
        <f t="shared" si="460"/>
        <v>-</v>
      </c>
      <c r="EN120" s="227">
        <f t="shared" si="461"/>
        <v>578161</v>
      </c>
      <c r="EO120" s="227">
        <f t="shared" si="462"/>
        <v>534613</v>
      </c>
      <c r="EP120" s="228">
        <f t="shared" si="463"/>
        <v>1112774</v>
      </c>
      <c r="EQ120" s="282"/>
      <c r="ER120" s="282"/>
      <c r="ES120" s="226" t="str">
        <f t="shared" si="464"/>
        <v>-</v>
      </c>
      <c r="ET120" s="227" t="str">
        <f t="shared" si="465"/>
        <v>-</v>
      </c>
      <c r="EU120" s="228" t="str">
        <f t="shared" si="466"/>
        <v>-</v>
      </c>
      <c r="EV120" s="282"/>
      <c r="EW120" s="282"/>
      <c r="EX120" s="301">
        <f t="shared" si="467"/>
        <v>111262.40000000001</v>
      </c>
      <c r="EY120" s="259">
        <f t="shared" si="468"/>
        <v>131876.05499999999</v>
      </c>
      <c r="EZ120" s="259">
        <f t="shared" si="469"/>
        <v>240457.95199999996</v>
      </c>
      <c r="FA120" s="259">
        <f t="shared" si="470"/>
        <v>137602.318</v>
      </c>
      <c r="FB120" s="259">
        <f t="shared" si="471"/>
        <v>177491.516</v>
      </c>
      <c r="FC120" s="260">
        <f t="shared" si="472"/>
        <v>308238.39799999999</v>
      </c>
      <c r="FD120" s="282"/>
      <c r="FE120" s="282"/>
      <c r="FF120" s="301">
        <f t="shared" si="473"/>
        <v>40610.775999999998</v>
      </c>
      <c r="FG120" s="259">
        <f t="shared" si="474"/>
        <v>34132.625999999997</v>
      </c>
      <c r="FH120" s="259">
        <f t="shared" si="475"/>
        <v>75143.11</v>
      </c>
      <c r="FI120" s="259">
        <f t="shared" si="476"/>
        <v>60128.744000000006</v>
      </c>
      <c r="FJ120" s="259">
        <f t="shared" si="477"/>
        <v>82330.402000000002</v>
      </c>
      <c r="FK120" s="260">
        <f t="shared" si="478"/>
        <v>139096.75</v>
      </c>
      <c r="FL120" s="282"/>
      <c r="FM120" s="282"/>
      <c r="FN120" s="301" t="str">
        <f t="shared" si="479"/>
        <v>-</v>
      </c>
      <c r="FO120" s="259" t="str">
        <f t="shared" si="480"/>
        <v>-</v>
      </c>
      <c r="FP120" s="259" t="str">
        <f t="shared" si="481"/>
        <v>-</v>
      </c>
      <c r="FQ120" s="259">
        <f t="shared" si="482"/>
        <v>54925.294999999998</v>
      </c>
      <c r="FR120" s="259">
        <f t="shared" si="483"/>
        <v>112803.34300000001</v>
      </c>
      <c r="FS120" s="260">
        <f t="shared" si="484"/>
        <v>159126.68200000003</v>
      </c>
      <c r="FT120" s="282"/>
      <c r="FU120" s="282"/>
      <c r="FV120" s="301" t="str">
        <f t="shared" si="485"/>
        <v>-</v>
      </c>
      <c r="FW120" s="259" t="str">
        <f t="shared" si="486"/>
        <v>-</v>
      </c>
      <c r="FX120" s="259" t="str">
        <f t="shared" si="487"/>
        <v>-</v>
      </c>
      <c r="FY120" s="259">
        <f t="shared" si="488"/>
        <v>249765.55200000003</v>
      </c>
      <c r="FZ120" s="259">
        <f t="shared" si="489"/>
        <v>209033.68300000002</v>
      </c>
      <c r="GA120" s="260">
        <f t="shared" si="490"/>
        <v>452899.01800000004</v>
      </c>
      <c r="GB120" s="282"/>
      <c r="GC120" s="282"/>
      <c r="GD120" s="301" t="str">
        <f t="shared" si="491"/>
        <v>-</v>
      </c>
      <c r="GE120" s="259" t="str">
        <f t="shared" si="492"/>
        <v>-</v>
      </c>
      <c r="GF120" s="259" t="str">
        <f t="shared" si="493"/>
        <v>-</v>
      </c>
      <c r="GG120" s="259">
        <f t="shared" si="494"/>
        <v>509938.00199999998</v>
      </c>
      <c r="GH120" s="259">
        <f t="shared" si="495"/>
        <v>313817.83100000006</v>
      </c>
      <c r="GI120" s="260">
        <f t="shared" si="496"/>
        <v>767814.05999999994</v>
      </c>
      <c r="GJ120" s="282"/>
      <c r="GK120" s="282"/>
      <c r="GL120" s="301" t="str">
        <f t="shared" si="497"/>
        <v>-</v>
      </c>
      <c r="GM120" s="259" t="str">
        <f t="shared" si="498"/>
        <v>-</v>
      </c>
      <c r="GN120" s="259" t="str">
        <f t="shared" si="499"/>
        <v>-</v>
      </c>
      <c r="GO120" s="259">
        <f t="shared" si="500"/>
        <v>267110.38200000004</v>
      </c>
      <c r="GP120" s="259">
        <f t="shared" si="501"/>
        <v>269444.95199999999</v>
      </c>
      <c r="GQ120" s="260">
        <f t="shared" si="502"/>
        <v>539695.39</v>
      </c>
      <c r="GR120" s="282"/>
      <c r="GS120" s="282"/>
      <c r="GT120" s="301" t="str">
        <f t="shared" si="503"/>
        <v>-</v>
      </c>
      <c r="GU120" s="259" t="str">
        <f t="shared" si="504"/>
        <v>-</v>
      </c>
      <c r="GV120" s="259" t="str">
        <f t="shared" si="505"/>
        <v>-</v>
      </c>
      <c r="GW120" s="259">
        <f t="shared" si="506"/>
        <v>8094.253999999999</v>
      </c>
      <c r="GX120" s="259">
        <f t="shared" si="507"/>
        <v>14434.551000000001</v>
      </c>
      <c r="GY120" s="260">
        <f t="shared" si="508"/>
        <v>21142.705999999998</v>
      </c>
      <c r="GZ120" s="282"/>
      <c r="HA120" s="282"/>
      <c r="HB120" s="301" t="e">
        <f t="shared" si="509"/>
        <v>#VALUE!</v>
      </c>
      <c r="HC120" s="259" t="e">
        <f t="shared" si="510"/>
        <v>#VALUE!</v>
      </c>
      <c r="HD120" s="259" t="str">
        <f t="shared" si="511"/>
        <v>-</v>
      </c>
      <c r="HE120" s="259">
        <f t="shared" si="512"/>
        <v>13875.864</v>
      </c>
      <c r="HF120" s="259">
        <f t="shared" si="513"/>
        <v>41165.201000000001</v>
      </c>
      <c r="HG120" s="260">
        <f t="shared" si="514"/>
        <v>51187.603999999999</v>
      </c>
      <c r="HH120" s="282"/>
      <c r="HI120" s="282"/>
      <c r="HJ120" s="301" t="str">
        <f t="shared" si="515"/>
        <v>-</v>
      </c>
      <c r="HK120" s="259" t="str">
        <f t="shared" si="516"/>
        <v>-</v>
      </c>
      <c r="HL120" s="260" t="str">
        <f t="shared" si="517"/>
        <v>-</v>
      </c>
      <c r="HM120" s="428">
        <f t="shared" si="365"/>
        <v>1</v>
      </c>
      <c r="HN120" s="429">
        <f t="shared" si="366"/>
        <v>1</v>
      </c>
      <c r="HO120" s="429">
        <f t="shared" si="367"/>
        <v>1</v>
      </c>
      <c r="HP120" s="429">
        <f t="shared" si="368"/>
        <v>1</v>
      </c>
      <c r="HQ120" s="429">
        <f t="shared" si="369"/>
        <v>1</v>
      </c>
      <c r="HR120" s="430">
        <f t="shared" si="370"/>
        <v>1</v>
      </c>
      <c r="HS120" s="450"/>
      <c r="HT120" s="450"/>
      <c r="HU120" s="428">
        <f t="shared" si="371"/>
        <v>1</v>
      </c>
      <c r="HV120" s="429">
        <f t="shared" si="372"/>
        <v>1</v>
      </c>
      <c r="HW120" s="429">
        <f t="shared" si="373"/>
        <v>1</v>
      </c>
      <c r="HX120" s="429">
        <f t="shared" si="374"/>
        <v>1</v>
      </c>
      <c r="HY120" s="429">
        <f t="shared" si="375"/>
        <v>1</v>
      </c>
      <c r="HZ120" s="430">
        <f t="shared" si="376"/>
        <v>1</v>
      </c>
      <c r="IA120" s="450"/>
      <c r="IB120" s="450"/>
      <c r="IC120" s="428" t="str">
        <f t="shared" si="377"/>
        <v>-</v>
      </c>
      <c r="ID120" s="429" t="str">
        <f t="shared" si="378"/>
        <v>-</v>
      </c>
      <c r="IE120" s="429" t="str">
        <f t="shared" si="379"/>
        <v>-</v>
      </c>
      <c r="IF120" s="429">
        <f t="shared" si="380"/>
        <v>1</v>
      </c>
      <c r="IG120" s="429">
        <f t="shared" si="381"/>
        <v>1</v>
      </c>
      <c r="IH120" s="430">
        <f t="shared" si="382"/>
        <v>1</v>
      </c>
      <c r="II120" s="450"/>
      <c r="IJ120" s="450"/>
      <c r="IK120" s="428" t="str">
        <f t="shared" si="383"/>
        <v>-</v>
      </c>
      <c r="IL120" s="429" t="str">
        <f t="shared" si="384"/>
        <v>-</v>
      </c>
      <c r="IM120" s="429" t="str">
        <f t="shared" si="385"/>
        <v>-</v>
      </c>
      <c r="IN120" s="429">
        <f t="shared" si="386"/>
        <v>1</v>
      </c>
      <c r="IO120" s="429">
        <f t="shared" si="387"/>
        <v>1</v>
      </c>
      <c r="IP120" s="430">
        <f t="shared" si="388"/>
        <v>1</v>
      </c>
      <c r="IQ120" s="450"/>
      <c r="IR120" s="450"/>
      <c r="IS120" s="428" t="str">
        <f t="shared" si="389"/>
        <v>-</v>
      </c>
      <c r="IT120" s="429" t="str">
        <f t="shared" si="390"/>
        <v>-</v>
      </c>
      <c r="IU120" s="429" t="str">
        <f t="shared" si="391"/>
        <v>-</v>
      </c>
      <c r="IV120" s="429">
        <f t="shared" si="392"/>
        <v>1</v>
      </c>
      <c r="IW120" s="429">
        <f t="shared" si="393"/>
        <v>1</v>
      </c>
      <c r="IX120" s="430">
        <f t="shared" si="394"/>
        <v>1</v>
      </c>
      <c r="IY120" s="450"/>
      <c r="IZ120" s="450"/>
      <c r="JA120" s="428" t="str">
        <f t="shared" si="395"/>
        <v>-</v>
      </c>
      <c r="JB120" s="429" t="str">
        <f t="shared" si="396"/>
        <v>-</v>
      </c>
      <c r="JC120" s="429" t="str">
        <f t="shared" si="397"/>
        <v>-</v>
      </c>
      <c r="JD120" s="429">
        <f t="shared" si="398"/>
        <v>1</v>
      </c>
      <c r="JE120" s="429">
        <f t="shared" si="399"/>
        <v>1</v>
      </c>
      <c r="JF120" s="430">
        <f t="shared" si="400"/>
        <v>1</v>
      </c>
      <c r="JG120" s="450"/>
      <c r="JH120" s="450"/>
      <c r="JI120" s="428" t="str">
        <f t="shared" si="401"/>
        <v>-</v>
      </c>
      <c r="JJ120" s="429" t="str">
        <f t="shared" si="402"/>
        <v>-</v>
      </c>
      <c r="JK120" s="429" t="str">
        <f t="shared" si="403"/>
        <v>-</v>
      </c>
      <c r="JL120" s="429">
        <f t="shared" si="404"/>
        <v>1</v>
      </c>
      <c r="JM120" s="429">
        <f t="shared" si="405"/>
        <v>1</v>
      </c>
      <c r="JN120" s="430">
        <f t="shared" si="406"/>
        <v>1</v>
      </c>
      <c r="JO120" s="450"/>
      <c r="JP120" s="450"/>
      <c r="JQ120" s="428" t="str">
        <f t="shared" si="407"/>
        <v>-</v>
      </c>
      <c r="JR120" s="429" t="str">
        <f t="shared" si="408"/>
        <v>-</v>
      </c>
      <c r="JS120" s="429" t="str">
        <f t="shared" si="409"/>
        <v>-</v>
      </c>
      <c r="JT120" s="429">
        <f t="shared" si="410"/>
        <v>1</v>
      </c>
      <c r="JU120" s="429">
        <f t="shared" si="411"/>
        <v>1</v>
      </c>
      <c r="JV120" s="430">
        <f t="shared" si="412"/>
        <v>1</v>
      </c>
      <c r="JW120" s="450"/>
      <c r="JX120" s="450"/>
      <c r="JY120" s="428" t="str">
        <f t="shared" si="413"/>
        <v>-</v>
      </c>
      <c r="JZ120" s="429" t="str">
        <f t="shared" si="414"/>
        <v>-</v>
      </c>
      <c r="KA120" s="430" t="str">
        <f t="shared" si="415"/>
        <v>-</v>
      </c>
      <c r="KB120" s="172"/>
      <c r="KC120" s="355" t="s">
        <v>573</v>
      </c>
      <c r="KD120" s="355" t="s">
        <v>573</v>
      </c>
      <c r="KE120" s="355" t="s">
        <v>573</v>
      </c>
      <c r="KF120" s="355" t="s">
        <v>573</v>
      </c>
      <c r="KG120" s="355" t="s">
        <v>573</v>
      </c>
      <c r="KH120" s="355" t="s">
        <v>573</v>
      </c>
      <c r="KI120" s="358"/>
      <c r="KJ120" s="358"/>
      <c r="KK120" s="358"/>
      <c r="KL120" s="358"/>
      <c r="KM120" s="358"/>
      <c r="KN120" s="358"/>
      <c r="KO120" s="358"/>
      <c r="KP120" s="358"/>
      <c r="KQ120" s="358"/>
      <c r="KR120" s="358"/>
      <c r="KS120" s="358"/>
      <c r="KT120" s="358"/>
      <c r="KU120" s="358"/>
      <c r="KV120" s="358"/>
      <c r="KW120" s="358"/>
      <c r="KX120" s="358"/>
      <c r="KY120" s="358"/>
      <c r="KZ120" s="358"/>
      <c r="LA120" s="358"/>
      <c r="LB120" s="358"/>
      <c r="LC120" s="358"/>
      <c r="LD120" s="358"/>
      <c r="LE120" s="358"/>
      <c r="LF120" s="358"/>
      <c r="LG120" s="358"/>
      <c r="LH120" s="358"/>
      <c r="LI120" s="358"/>
      <c r="LJ120" s="358"/>
      <c r="LK120" s="358"/>
      <c r="LL120" s="358"/>
      <c r="LM120" s="358"/>
      <c r="LN120" s="358"/>
      <c r="LO120" s="358"/>
      <c r="LP120" s="358"/>
      <c r="LQ120" s="358"/>
      <c r="LR120" s="358"/>
      <c r="LS120" s="344"/>
      <c r="LT120" s="344"/>
      <c r="LU120" s="344"/>
      <c r="LV120" s="344"/>
      <c r="LW120" s="344"/>
      <c r="LX120" s="344"/>
      <c r="LY120" s="358"/>
      <c r="LZ120" s="358"/>
      <c r="MA120" s="405"/>
    </row>
    <row r="121" spans="1:339" x14ac:dyDescent="0.2">
      <c r="A121" s="310" t="s">
        <v>326</v>
      </c>
      <c r="B121" s="172">
        <v>1</v>
      </c>
      <c r="C121" s="172">
        <v>0</v>
      </c>
      <c r="D121" s="172" t="s">
        <v>315</v>
      </c>
      <c r="E121" s="172">
        <v>1</v>
      </c>
      <c r="F121" s="173"/>
      <c r="G121" s="218" t="s">
        <v>28</v>
      </c>
      <c r="H121" s="348"/>
      <c r="I121" s="349"/>
      <c r="J121" s="362"/>
      <c r="K121" s="362"/>
      <c r="L121" s="362"/>
      <c r="M121" s="362"/>
      <c r="N121" s="362"/>
      <c r="O121" s="363"/>
      <c r="P121" s="388">
        <v>2006</v>
      </c>
      <c r="Q121" s="389">
        <v>2006</v>
      </c>
      <c r="R121" s="362">
        <v>32.6</v>
      </c>
      <c r="S121" s="362">
        <v>28.2</v>
      </c>
      <c r="T121" s="362"/>
      <c r="U121" s="362"/>
      <c r="V121" s="362"/>
      <c r="W121" s="363"/>
      <c r="X121" s="388"/>
      <c r="Y121" s="389"/>
      <c r="Z121" s="362"/>
      <c r="AA121" s="362"/>
      <c r="AB121" s="362"/>
      <c r="AC121" s="362"/>
      <c r="AD121" s="362"/>
      <c r="AE121" s="363"/>
      <c r="AF121" s="388"/>
      <c r="AG121" s="389"/>
      <c r="AH121" s="362"/>
      <c r="AI121" s="362"/>
      <c r="AJ121" s="362"/>
      <c r="AK121" s="362"/>
      <c r="AL121" s="362"/>
      <c r="AM121" s="363"/>
      <c r="AN121" s="388"/>
      <c r="AO121" s="389"/>
      <c r="AP121" s="362"/>
      <c r="AQ121" s="362"/>
      <c r="AR121" s="362"/>
      <c r="AS121" s="362"/>
      <c r="AT121" s="362"/>
      <c r="AU121" s="363"/>
      <c r="AV121" s="388"/>
      <c r="AW121" s="389"/>
      <c r="AX121" s="220"/>
      <c r="AY121" s="220"/>
      <c r="AZ121" s="220"/>
      <c r="BA121" s="220"/>
      <c r="BB121" s="220"/>
      <c r="BC121" s="221"/>
      <c r="BD121" s="388"/>
      <c r="BE121" s="389"/>
      <c r="BF121" s="396"/>
      <c r="BG121" s="396"/>
      <c r="BH121" s="396"/>
      <c r="BI121" s="396"/>
      <c r="BJ121" s="396"/>
      <c r="BK121" s="397"/>
      <c r="BL121" s="388"/>
      <c r="BM121" s="349"/>
      <c r="BN121" s="349"/>
      <c r="BO121" s="349"/>
      <c r="BP121" s="349"/>
      <c r="BQ121" s="349"/>
      <c r="BR121" s="349"/>
      <c r="BS121" s="481"/>
      <c r="BT121" s="388"/>
      <c r="BU121" s="389"/>
      <c r="BV121" s="396"/>
      <c r="BW121" s="396"/>
      <c r="BX121" s="397"/>
      <c r="BY121" s="216">
        <v>8405913</v>
      </c>
      <c r="BZ121" s="208">
        <v>8106136</v>
      </c>
      <c r="CA121" s="208">
        <v>16512049</v>
      </c>
      <c r="CB121" s="208">
        <v>8692533</v>
      </c>
      <c r="CC121" s="208">
        <v>8279679</v>
      </c>
      <c r="CD121" s="284">
        <v>16972212</v>
      </c>
      <c r="CE121" s="282"/>
      <c r="CF121" s="282"/>
      <c r="CG121" s="226" t="str">
        <f t="shared" si="416"/>
        <v>-</v>
      </c>
      <c r="CH121" s="227" t="str">
        <f t="shared" si="417"/>
        <v>-</v>
      </c>
      <c r="CI121" s="227" t="str">
        <f t="shared" si="418"/>
        <v>-</v>
      </c>
      <c r="CJ121" s="227" t="str">
        <f t="shared" si="419"/>
        <v>-</v>
      </c>
      <c r="CK121" s="227" t="str">
        <f t="shared" si="420"/>
        <v>-</v>
      </c>
      <c r="CL121" s="228" t="str">
        <f t="shared" si="421"/>
        <v>-</v>
      </c>
      <c r="CM121" s="282"/>
      <c r="CN121" s="282"/>
      <c r="CO121" s="226">
        <f t="shared" si="422"/>
        <v>8405913</v>
      </c>
      <c r="CP121" s="227">
        <f t="shared" si="423"/>
        <v>8106136</v>
      </c>
      <c r="CQ121" s="227" t="str">
        <f t="shared" si="424"/>
        <v>-</v>
      </c>
      <c r="CR121" s="227" t="str">
        <f t="shared" si="425"/>
        <v>-</v>
      </c>
      <c r="CS121" s="227" t="str">
        <f t="shared" si="426"/>
        <v>-</v>
      </c>
      <c r="CT121" s="228" t="str">
        <f t="shared" si="427"/>
        <v>-</v>
      </c>
      <c r="CU121" s="282"/>
      <c r="CV121" s="282"/>
      <c r="CW121" s="292" t="str">
        <f t="shared" si="428"/>
        <v>-</v>
      </c>
      <c r="CX121" s="234" t="str">
        <f t="shared" si="429"/>
        <v>-</v>
      </c>
      <c r="CY121" s="234" t="str">
        <f t="shared" si="430"/>
        <v>-</v>
      </c>
      <c r="CZ121" s="234" t="str">
        <f t="shared" si="431"/>
        <v>-</v>
      </c>
      <c r="DA121" s="234" t="str">
        <f t="shared" si="432"/>
        <v>-</v>
      </c>
      <c r="DB121" s="235" t="str">
        <f t="shared" si="433"/>
        <v>-</v>
      </c>
      <c r="DC121" s="282"/>
      <c r="DD121" s="282"/>
      <c r="DE121" s="226" t="str">
        <f t="shared" si="434"/>
        <v>-</v>
      </c>
      <c r="DF121" s="227" t="str">
        <f t="shared" si="435"/>
        <v>-</v>
      </c>
      <c r="DG121" s="227" t="str">
        <f t="shared" si="436"/>
        <v>-</v>
      </c>
      <c r="DH121" s="227" t="str">
        <f t="shared" si="437"/>
        <v>-</v>
      </c>
      <c r="DI121" s="227" t="str">
        <f t="shared" si="438"/>
        <v>-</v>
      </c>
      <c r="DJ121" s="228" t="str">
        <f t="shared" si="439"/>
        <v>-</v>
      </c>
      <c r="DK121" s="282"/>
      <c r="DL121" s="282"/>
      <c r="DM121" s="226" t="str">
        <f t="shared" si="440"/>
        <v>-</v>
      </c>
      <c r="DN121" s="227" t="str">
        <f t="shared" si="441"/>
        <v>-</v>
      </c>
      <c r="DO121" s="227" t="str">
        <f t="shared" si="442"/>
        <v>-</v>
      </c>
      <c r="DP121" s="227" t="str">
        <f t="shared" si="443"/>
        <v>-</v>
      </c>
      <c r="DQ121" s="227" t="str">
        <f t="shared" si="444"/>
        <v>-</v>
      </c>
      <c r="DR121" s="228" t="str">
        <f t="shared" si="445"/>
        <v>-</v>
      </c>
      <c r="DS121" s="282"/>
      <c r="DT121" s="282"/>
      <c r="DU121" s="226" t="str">
        <f t="shared" si="446"/>
        <v>-</v>
      </c>
      <c r="DV121" s="227" t="str">
        <f t="shared" si="447"/>
        <v>-</v>
      </c>
      <c r="DW121" s="227" t="str">
        <f t="shared" si="448"/>
        <v>-</v>
      </c>
      <c r="DX121" s="227" t="str">
        <f t="shared" si="449"/>
        <v>-</v>
      </c>
      <c r="DY121" s="227" t="str">
        <f t="shared" si="450"/>
        <v>-</v>
      </c>
      <c r="DZ121" s="228" t="str">
        <f t="shared" si="451"/>
        <v>-</v>
      </c>
      <c r="EA121" s="282"/>
      <c r="EB121" s="282"/>
      <c r="EC121" s="226" t="str">
        <f t="shared" si="452"/>
        <v>-</v>
      </c>
      <c r="ED121" s="227" t="str">
        <f t="shared" si="453"/>
        <v>-</v>
      </c>
      <c r="EE121" s="227" t="str">
        <f t="shared" si="454"/>
        <v>-</v>
      </c>
      <c r="EF121" s="227" t="str">
        <f t="shared" si="455"/>
        <v>-</v>
      </c>
      <c r="EG121" s="227" t="str">
        <f t="shared" si="456"/>
        <v>-</v>
      </c>
      <c r="EH121" s="228" t="str">
        <f t="shared" si="457"/>
        <v>-</v>
      </c>
      <c r="EI121" s="282"/>
      <c r="EJ121" s="282"/>
      <c r="EK121" s="226" t="str">
        <f t="shared" si="458"/>
        <v>-</v>
      </c>
      <c r="EL121" s="227" t="str">
        <f t="shared" si="459"/>
        <v>-</v>
      </c>
      <c r="EM121" s="227" t="str">
        <f t="shared" si="460"/>
        <v>-</v>
      </c>
      <c r="EN121" s="227" t="str">
        <f t="shared" si="461"/>
        <v>-</v>
      </c>
      <c r="EO121" s="227" t="str">
        <f t="shared" si="462"/>
        <v>-</v>
      </c>
      <c r="EP121" s="228" t="str">
        <f t="shared" si="463"/>
        <v>-</v>
      </c>
      <c r="EQ121" s="282"/>
      <c r="ER121" s="282"/>
      <c r="ES121" s="226" t="str">
        <f t="shared" si="464"/>
        <v>-</v>
      </c>
      <c r="ET121" s="227" t="str">
        <f t="shared" si="465"/>
        <v>-</v>
      </c>
      <c r="EU121" s="228" t="str">
        <f t="shared" si="466"/>
        <v>-</v>
      </c>
      <c r="EV121" s="282"/>
      <c r="EW121" s="282"/>
      <c r="EX121" s="301" t="str">
        <f t="shared" si="467"/>
        <v>-</v>
      </c>
      <c r="EY121" s="259" t="str">
        <f t="shared" si="468"/>
        <v>-</v>
      </c>
      <c r="EZ121" s="259" t="str">
        <f t="shared" si="469"/>
        <v>-</v>
      </c>
      <c r="FA121" s="259" t="str">
        <f t="shared" si="470"/>
        <v>-</v>
      </c>
      <c r="FB121" s="259" t="str">
        <f t="shared" si="471"/>
        <v>-</v>
      </c>
      <c r="FC121" s="260" t="str">
        <f t="shared" si="472"/>
        <v>-</v>
      </c>
      <c r="FD121" s="282"/>
      <c r="FE121" s="282"/>
      <c r="FF121" s="301">
        <f t="shared" si="473"/>
        <v>2740327.6380000003</v>
      </c>
      <c r="FG121" s="259">
        <f t="shared" si="474"/>
        <v>2285930.352</v>
      </c>
      <c r="FH121" s="259" t="str">
        <f t="shared" si="475"/>
        <v>-</v>
      </c>
      <c r="FI121" s="259" t="str">
        <f t="shared" si="476"/>
        <v>-</v>
      </c>
      <c r="FJ121" s="259" t="str">
        <f t="shared" si="477"/>
        <v>-</v>
      </c>
      <c r="FK121" s="260" t="str">
        <f t="shared" si="478"/>
        <v>-</v>
      </c>
      <c r="FL121" s="282"/>
      <c r="FM121" s="282"/>
      <c r="FN121" s="301" t="str">
        <f t="shared" si="479"/>
        <v>-</v>
      </c>
      <c r="FO121" s="259" t="str">
        <f t="shared" si="480"/>
        <v>-</v>
      </c>
      <c r="FP121" s="259" t="str">
        <f t="shared" si="481"/>
        <v>-</v>
      </c>
      <c r="FQ121" s="259" t="str">
        <f t="shared" si="482"/>
        <v>-</v>
      </c>
      <c r="FR121" s="259" t="str">
        <f t="shared" si="483"/>
        <v>-</v>
      </c>
      <c r="FS121" s="260" t="str">
        <f t="shared" si="484"/>
        <v>-</v>
      </c>
      <c r="FT121" s="282"/>
      <c r="FU121" s="282"/>
      <c r="FV121" s="301" t="str">
        <f t="shared" si="485"/>
        <v>-</v>
      </c>
      <c r="FW121" s="259" t="str">
        <f t="shared" si="486"/>
        <v>-</v>
      </c>
      <c r="FX121" s="259" t="str">
        <f t="shared" si="487"/>
        <v>-</v>
      </c>
      <c r="FY121" s="259" t="str">
        <f t="shared" si="488"/>
        <v>-</v>
      </c>
      <c r="FZ121" s="259" t="str">
        <f t="shared" si="489"/>
        <v>-</v>
      </c>
      <c r="GA121" s="260" t="str">
        <f t="shared" si="490"/>
        <v>-</v>
      </c>
      <c r="GB121" s="282"/>
      <c r="GC121" s="282"/>
      <c r="GD121" s="301" t="str">
        <f t="shared" si="491"/>
        <v>-</v>
      </c>
      <c r="GE121" s="259" t="str">
        <f t="shared" si="492"/>
        <v>-</v>
      </c>
      <c r="GF121" s="259" t="str">
        <f t="shared" si="493"/>
        <v>-</v>
      </c>
      <c r="GG121" s="259" t="str">
        <f t="shared" si="494"/>
        <v>-</v>
      </c>
      <c r="GH121" s="259" t="str">
        <f t="shared" si="495"/>
        <v>-</v>
      </c>
      <c r="GI121" s="260" t="str">
        <f t="shared" si="496"/>
        <v>-</v>
      </c>
      <c r="GJ121" s="282"/>
      <c r="GK121" s="282"/>
      <c r="GL121" s="301" t="str">
        <f t="shared" si="497"/>
        <v>-</v>
      </c>
      <c r="GM121" s="259" t="str">
        <f t="shared" si="498"/>
        <v>-</v>
      </c>
      <c r="GN121" s="259" t="str">
        <f t="shared" si="499"/>
        <v>-</v>
      </c>
      <c r="GO121" s="259" t="str">
        <f t="shared" si="500"/>
        <v>-</v>
      </c>
      <c r="GP121" s="259" t="str">
        <f t="shared" si="501"/>
        <v>-</v>
      </c>
      <c r="GQ121" s="260" t="str">
        <f t="shared" si="502"/>
        <v>-</v>
      </c>
      <c r="GR121" s="282"/>
      <c r="GS121" s="282"/>
      <c r="GT121" s="301" t="str">
        <f t="shared" si="503"/>
        <v>-</v>
      </c>
      <c r="GU121" s="259" t="str">
        <f t="shared" si="504"/>
        <v>-</v>
      </c>
      <c r="GV121" s="259" t="str">
        <f t="shared" si="505"/>
        <v>-</v>
      </c>
      <c r="GW121" s="259" t="str">
        <f t="shared" si="506"/>
        <v>-</v>
      </c>
      <c r="GX121" s="259" t="str">
        <f t="shared" si="507"/>
        <v>-</v>
      </c>
      <c r="GY121" s="260" t="str">
        <f t="shared" si="508"/>
        <v>-</v>
      </c>
      <c r="GZ121" s="282"/>
      <c r="HA121" s="282"/>
      <c r="HB121" s="301" t="str">
        <f t="shared" si="509"/>
        <v>-</v>
      </c>
      <c r="HC121" s="259" t="str">
        <f t="shared" si="510"/>
        <v>-</v>
      </c>
      <c r="HD121" s="259" t="str">
        <f t="shared" si="511"/>
        <v>-</v>
      </c>
      <c r="HE121" s="259" t="str">
        <f t="shared" si="512"/>
        <v>-</v>
      </c>
      <c r="HF121" s="259" t="str">
        <f t="shared" si="513"/>
        <v>-</v>
      </c>
      <c r="HG121" s="260" t="str">
        <f t="shared" si="514"/>
        <v>-</v>
      </c>
      <c r="HH121" s="282"/>
      <c r="HI121" s="282"/>
      <c r="HJ121" s="301" t="str">
        <f t="shared" si="515"/>
        <v>-</v>
      </c>
      <c r="HK121" s="259" t="str">
        <f t="shared" si="516"/>
        <v>-</v>
      </c>
      <c r="HL121" s="260" t="str">
        <f t="shared" si="517"/>
        <v>-</v>
      </c>
      <c r="HM121" s="428" t="str">
        <f t="shared" si="365"/>
        <v>-</v>
      </c>
      <c r="HN121" s="429" t="str">
        <f t="shared" si="366"/>
        <v>-</v>
      </c>
      <c r="HO121" s="429" t="str">
        <f t="shared" si="367"/>
        <v>-</v>
      </c>
      <c r="HP121" s="429" t="str">
        <f t="shared" si="368"/>
        <v>-</v>
      </c>
      <c r="HQ121" s="429" t="str">
        <f t="shared" si="369"/>
        <v>-</v>
      </c>
      <c r="HR121" s="430" t="str">
        <f t="shared" si="370"/>
        <v>-</v>
      </c>
      <c r="HS121" s="450"/>
      <c r="HT121" s="450"/>
      <c r="HU121" s="428">
        <f t="shared" si="371"/>
        <v>1</v>
      </c>
      <c r="HV121" s="429">
        <f t="shared" si="372"/>
        <v>1</v>
      </c>
      <c r="HW121" s="429" t="str">
        <f t="shared" si="373"/>
        <v>-</v>
      </c>
      <c r="HX121" s="429" t="str">
        <f t="shared" si="374"/>
        <v>-</v>
      </c>
      <c r="HY121" s="429" t="str">
        <f t="shared" si="375"/>
        <v>-</v>
      </c>
      <c r="HZ121" s="430" t="str">
        <f t="shared" si="376"/>
        <v>-</v>
      </c>
      <c r="IA121" s="450"/>
      <c r="IB121" s="450"/>
      <c r="IC121" s="428" t="str">
        <f t="shared" si="377"/>
        <v>-</v>
      </c>
      <c r="ID121" s="429" t="str">
        <f t="shared" si="378"/>
        <v>-</v>
      </c>
      <c r="IE121" s="429" t="str">
        <f t="shared" si="379"/>
        <v>-</v>
      </c>
      <c r="IF121" s="429" t="str">
        <f t="shared" si="380"/>
        <v>-</v>
      </c>
      <c r="IG121" s="429" t="str">
        <f t="shared" si="381"/>
        <v>-</v>
      </c>
      <c r="IH121" s="430" t="str">
        <f t="shared" si="382"/>
        <v>-</v>
      </c>
      <c r="II121" s="450"/>
      <c r="IJ121" s="450"/>
      <c r="IK121" s="428" t="str">
        <f t="shared" si="383"/>
        <v>-</v>
      </c>
      <c r="IL121" s="429" t="str">
        <f t="shared" si="384"/>
        <v>-</v>
      </c>
      <c r="IM121" s="429" t="str">
        <f t="shared" si="385"/>
        <v>-</v>
      </c>
      <c r="IN121" s="429" t="str">
        <f t="shared" si="386"/>
        <v>-</v>
      </c>
      <c r="IO121" s="429" t="str">
        <f t="shared" si="387"/>
        <v>-</v>
      </c>
      <c r="IP121" s="430" t="str">
        <f t="shared" si="388"/>
        <v>-</v>
      </c>
      <c r="IQ121" s="450"/>
      <c r="IR121" s="450"/>
      <c r="IS121" s="428" t="str">
        <f t="shared" si="389"/>
        <v>-</v>
      </c>
      <c r="IT121" s="429" t="str">
        <f t="shared" si="390"/>
        <v>-</v>
      </c>
      <c r="IU121" s="429" t="str">
        <f t="shared" si="391"/>
        <v>-</v>
      </c>
      <c r="IV121" s="429" t="str">
        <f t="shared" si="392"/>
        <v>-</v>
      </c>
      <c r="IW121" s="429" t="str">
        <f t="shared" si="393"/>
        <v>-</v>
      </c>
      <c r="IX121" s="430" t="str">
        <f t="shared" si="394"/>
        <v>-</v>
      </c>
      <c r="IY121" s="450"/>
      <c r="IZ121" s="450"/>
      <c r="JA121" s="428" t="str">
        <f t="shared" si="395"/>
        <v>-</v>
      </c>
      <c r="JB121" s="429" t="str">
        <f t="shared" si="396"/>
        <v>-</v>
      </c>
      <c r="JC121" s="429" t="str">
        <f t="shared" si="397"/>
        <v>-</v>
      </c>
      <c r="JD121" s="429" t="str">
        <f t="shared" si="398"/>
        <v>-</v>
      </c>
      <c r="JE121" s="429" t="str">
        <f t="shared" si="399"/>
        <v>-</v>
      </c>
      <c r="JF121" s="430" t="str">
        <f t="shared" si="400"/>
        <v>-</v>
      </c>
      <c r="JG121" s="450"/>
      <c r="JH121" s="450"/>
      <c r="JI121" s="428" t="str">
        <f t="shared" si="401"/>
        <v>-</v>
      </c>
      <c r="JJ121" s="429" t="str">
        <f t="shared" si="402"/>
        <v>-</v>
      </c>
      <c r="JK121" s="429" t="str">
        <f t="shared" si="403"/>
        <v>-</v>
      </c>
      <c r="JL121" s="429" t="str">
        <f t="shared" si="404"/>
        <v>-</v>
      </c>
      <c r="JM121" s="429" t="str">
        <f t="shared" si="405"/>
        <v>-</v>
      </c>
      <c r="JN121" s="430" t="str">
        <f t="shared" si="406"/>
        <v>-</v>
      </c>
      <c r="JO121" s="450"/>
      <c r="JP121" s="450"/>
      <c r="JQ121" s="428" t="str">
        <f t="shared" si="407"/>
        <v>-</v>
      </c>
      <c r="JR121" s="429" t="str">
        <f t="shared" si="408"/>
        <v>-</v>
      </c>
      <c r="JS121" s="429" t="str">
        <f t="shared" si="409"/>
        <v>-</v>
      </c>
      <c r="JT121" s="429" t="str">
        <f t="shared" si="410"/>
        <v>-</v>
      </c>
      <c r="JU121" s="429" t="str">
        <f t="shared" si="411"/>
        <v>-</v>
      </c>
      <c r="JV121" s="430" t="str">
        <f t="shared" si="412"/>
        <v>-</v>
      </c>
      <c r="JW121" s="450"/>
      <c r="JX121" s="450"/>
      <c r="JY121" s="428" t="str">
        <f t="shared" si="413"/>
        <v>-</v>
      </c>
      <c r="JZ121" s="429" t="str">
        <f t="shared" si="414"/>
        <v>-</v>
      </c>
      <c r="KA121" s="430" t="str">
        <f t="shared" si="415"/>
        <v>-</v>
      </c>
      <c r="KB121" s="172"/>
      <c r="KC121" s="355"/>
      <c r="KD121" s="355"/>
      <c r="KE121" s="355"/>
      <c r="KF121" s="355"/>
      <c r="KG121" s="355"/>
      <c r="KH121" s="355"/>
      <c r="KI121" s="358"/>
      <c r="KJ121" s="358"/>
      <c r="KK121" s="358"/>
      <c r="KL121" s="358"/>
      <c r="KM121" s="358"/>
      <c r="KN121" s="358"/>
      <c r="KO121" s="358"/>
      <c r="KP121" s="358"/>
      <c r="KQ121" s="358"/>
      <c r="KR121" s="358"/>
      <c r="KS121" s="358"/>
      <c r="KT121" s="358"/>
      <c r="KU121" s="358"/>
      <c r="KV121" s="358"/>
      <c r="KW121" s="358"/>
      <c r="KX121" s="358"/>
      <c r="KY121" s="358"/>
      <c r="KZ121" s="358"/>
      <c r="LA121" s="358"/>
      <c r="LB121" s="358"/>
      <c r="LC121" s="358"/>
      <c r="LD121" s="358"/>
      <c r="LE121" s="358"/>
      <c r="LF121" s="358"/>
      <c r="LG121" s="358"/>
      <c r="LH121" s="358"/>
      <c r="LI121" s="358"/>
      <c r="LJ121" s="358"/>
      <c r="LK121" s="358"/>
      <c r="LL121" s="358"/>
      <c r="LM121" s="358"/>
      <c r="LN121" s="358"/>
      <c r="LO121" s="358"/>
      <c r="LP121" s="358"/>
      <c r="LQ121" s="358"/>
      <c r="LR121" s="358"/>
      <c r="LS121" s="344"/>
      <c r="LT121" s="344"/>
      <c r="LU121" s="344"/>
      <c r="LV121" s="344"/>
      <c r="LW121" s="344"/>
      <c r="LX121" s="344"/>
      <c r="LY121" s="358"/>
      <c r="LZ121" s="358"/>
      <c r="MA121" s="405"/>
    </row>
    <row r="122" spans="1:339" x14ac:dyDescent="0.2">
      <c r="A122" s="310" t="s">
        <v>326</v>
      </c>
      <c r="B122" s="172">
        <v>0</v>
      </c>
      <c r="C122" s="172">
        <v>0</v>
      </c>
      <c r="D122" s="172" t="s">
        <v>339</v>
      </c>
      <c r="E122" s="172">
        <v>1</v>
      </c>
      <c r="F122" s="173"/>
      <c r="G122" s="218" t="s">
        <v>38</v>
      </c>
      <c r="H122" s="348"/>
      <c r="I122" s="349"/>
      <c r="J122" s="362"/>
      <c r="K122" s="362"/>
      <c r="L122" s="362"/>
      <c r="M122" s="362"/>
      <c r="N122" s="362"/>
      <c r="O122" s="363"/>
      <c r="P122" s="388"/>
      <c r="Q122" s="389"/>
      <c r="R122" s="362"/>
      <c r="S122" s="362"/>
      <c r="T122" s="362"/>
      <c r="U122" s="362"/>
      <c r="V122" s="362"/>
      <c r="W122" s="363"/>
      <c r="X122" s="388"/>
      <c r="Y122" s="389"/>
      <c r="Z122" s="362"/>
      <c r="AA122" s="362"/>
      <c r="AB122" s="362"/>
      <c r="AC122" s="362"/>
      <c r="AD122" s="362"/>
      <c r="AE122" s="363"/>
      <c r="AF122" s="388"/>
      <c r="AG122" s="389"/>
      <c r="AH122" s="362"/>
      <c r="AI122" s="362"/>
      <c r="AJ122" s="362"/>
      <c r="AK122" s="362"/>
      <c r="AL122" s="362"/>
      <c r="AM122" s="363"/>
      <c r="AN122" s="388"/>
      <c r="AO122" s="389"/>
      <c r="AP122" s="362"/>
      <c r="AQ122" s="362"/>
      <c r="AR122" s="362"/>
      <c r="AS122" s="362"/>
      <c r="AT122" s="362"/>
      <c r="AU122" s="363"/>
      <c r="AV122" s="388"/>
      <c r="AW122" s="389"/>
      <c r="AX122" s="220"/>
      <c r="AY122" s="220"/>
      <c r="AZ122" s="220"/>
      <c r="BA122" s="220"/>
      <c r="BB122" s="220"/>
      <c r="BC122" s="221"/>
      <c r="BD122" s="388"/>
      <c r="BE122" s="389"/>
      <c r="BF122" s="396"/>
      <c r="BG122" s="396"/>
      <c r="BH122" s="396"/>
      <c r="BI122" s="396"/>
      <c r="BJ122" s="396"/>
      <c r="BK122" s="397"/>
      <c r="BL122" s="388"/>
      <c r="BM122" s="349"/>
      <c r="BN122" s="349"/>
      <c r="BO122" s="349"/>
      <c r="BP122" s="349"/>
      <c r="BQ122" s="349"/>
      <c r="BR122" s="349"/>
      <c r="BS122" s="481"/>
      <c r="BT122" s="388"/>
      <c r="BU122" s="389"/>
      <c r="BV122" s="396"/>
      <c r="BW122" s="396"/>
      <c r="BX122" s="397"/>
      <c r="BY122" s="216">
        <v>671063</v>
      </c>
      <c r="BZ122" s="208">
        <v>739989</v>
      </c>
      <c r="CA122" s="208">
        <v>1411052</v>
      </c>
      <c r="CB122" s="208">
        <v>694447</v>
      </c>
      <c r="CC122" s="208">
        <v>762700</v>
      </c>
      <c r="CD122" s="284">
        <v>1457147</v>
      </c>
      <c r="CE122" s="282"/>
      <c r="CF122" s="282"/>
      <c r="CG122" s="226" t="str">
        <f t="shared" si="416"/>
        <v>-</v>
      </c>
      <c r="CH122" s="227" t="str">
        <f t="shared" si="417"/>
        <v>-</v>
      </c>
      <c r="CI122" s="227" t="str">
        <f t="shared" si="418"/>
        <v>-</v>
      </c>
      <c r="CJ122" s="227" t="str">
        <f t="shared" si="419"/>
        <v>-</v>
      </c>
      <c r="CK122" s="227" t="str">
        <f t="shared" si="420"/>
        <v>-</v>
      </c>
      <c r="CL122" s="228" t="str">
        <f t="shared" si="421"/>
        <v>-</v>
      </c>
      <c r="CM122" s="282"/>
      <c r="CN122" s="282"/>
      <c r="CO122" s="226" t="str">
        <f t="shared" si="422"/>
        <v>-</v>
      </c>
      <c r="CP122" s="227" t="str">
        <f t="shared" si="423"/>
        <v>-</v>
      </c>
      <c r="CQ122" s="227" t="str">
        <f t="shared" si="424"/>
        <v>-</v>
      </c>
      <c r="CR122" s="227" t="str">
        <f t="shared" si="425"/>
        <v>-</v>
      </c>
      <c r="CS122" s="227" t="str">
        <f t="shared" si="426"/>
        <v>-</v>
      </c>
      <c r="CT122" s="228" t="str">
        <f t="shared" si="427"/>
        <v>-</v>
      </c>
      <c r="CU122" s="282"/>
      <c r="CV122" s="282"/>
      <c r="CW122" s="292" t="str">
        <f t="shared" si="428"/>
        <v>-</v>
      </c>
      <c r="CX122" s="234" t="str">
        <f t="shared" si="429"/>
        <v>-</v>
      </c>
      <c r="CY122" s="234" t="str">
        <f t="shared" si="430"/>
        <v>-</v>
      </c>
      <c r="CZ122" s="234" t="str">
        <f t="shared" si="431"/>
        <v>-</v>
      </c>
      <c r="DA122" s="234" t="str">
        <f t="shared" si="432"/>
        <v>-</v>
      </c>
      <c r="DB122" s="235" t="str">
        <f t="shared" si="433"/>
        <v>-</v>
      </c>
      <c r="DC122" s="282"/>
      <c r="DD122" s="282"/>
      <c r="DE122" s="226" t="str">
        <f t="shared" si="434"/>
        <v>-</v>
      </c>
      <c r="DF122" s="227" t="str">
        <f t="shared" si="435"/>
        <v>-</v>
      </c>
      <c r="DG122" s="227" t="str">
        <f t="shared" si="436"/>
        <v>-</v>
      </c>
      <c r="DH122" s="227" t="str">
        <f t="shared" si="437"/>
        <v>-</v>
      </c>
      <c r="DI122" s="227" t="str">
        <f t="shared" si="438"/>
        <v>-</v>
      </c>
      <c r="DJ122" s="228" t="str">
        <f t="shared" si="439"/>
        <v>-</v>
      </c>
      <c r="DK122" s="282"/>
      <c r="DL122" s="282"/>
      <c r="DM122" s="226" t="str">
        <f t="shared" si="440"/>
        <v>-</v>
      </c>
      <c r="DN122" s="227" t="str">
        <f t="shared" si="441"/>
        <v>-</v>
      </c>
      <c r="DO122" s="227" t="str">
        <f t="shared" si="442"/>
        <v>-</v>
      </c>
      <c r="DP122" s="227" t="str">
        <f t="shared" si="443"/>
        <v>-</v>
      </c>
      <c r="DQ122" s="227" t="str">
        <f t="shared" si="444"/>
        <v>-</v>
      </c>
      <c r="DR122" s="228" t="str">
        <f t="shared" si="445"/>
        <v>-</v>
      </c>
      <c r="DS122" s="282"/>
      <c r="DT122" s="282"/>
      <c r="DU122" s="226" t="str">
        <f t="shared" si="446"/>
        <v>-</v>
      </c>
      <c r="DV122" s="227" t="str">
        <f t="shared" si="447"/>
        <v>-</v>
      </c>
      <c r="DW122" s="227" t="str">
        <f t="shared" si="448"/>
        <v>-</v>
      </c>
      <c r="DX122" s="227" t="str">
        <f t="shared" si="449"/>
        <v>-</v>
      </c>
      <c r="DY122" s="227" t="str">
        <f t="shared" si="450"/>
        <v>-</v>
      </c>
      <c r="DZ122" s="228" t="str">
        <f t="shared" si="451"/>
        <v>-</v>
      </c>
      <c r="EA122" s="282"/>
      <c r="EB122" s="282"/>
      <c r="EC122" s="226" t="str">
        <f t="shared" si="452"/>
        <v>-</v>
      </c>
      <c r="ED122" s="227" t="str">
        <f t="shared" si="453"/>
        <v>-</v>
      </c>
      <c r="EE122" s="227" t="str">
        <f t="shared" si="454"/>
        <v>-</v>
      </c>
      <c r="EF122" s="227" t="str">
        <f t="shared" si="455"/>
        <v>-</v>
      </c>
      <c r="EG122" s="227" t="str">
        <f t="shared" si="456"/>
        <v>-</v>
      </c>
      <c r="EH122" s="228" t="str">
        <f t="shared" si="457"/>
        <v>-</v>
      </c>
      <c r="EI122" s="282"/>
      <c r="EJ122" s="282"/>
      <c r="EK122" s="226" t="str">
        <f t="shared" si="458"/>
        <v>-</v>
      </c>
      <c r="EL122" s="227" t="str">
        <f t="shared" si="459"/>
        <v>-</v>
      </c>
      <c r="EM122" s="227" t="str">
        <f t="shared" si="460"/>
        <v>-</v>
      </c>
      <c r="EN122" s="227" t="str">
        <f t="shared" si="461"/>
        <v>-</v>
      </c>
      <c r="EO122" s="227" t="str">
        <f t="shared" si="462"/>
        <v>-</v>
      </c>
      <c r="EP122" s="228" t="str">
        <f t="shared" si="463"/>
        <v>-</v>
      </c>
      <c r="EQ122" s="282"/>
      <c r="ER122" s="282"/>
      <c r="ES122" s="226" t="str">
        <f t="shared" si="464"/>
        <v>-</v>
      </c>
      <c r="ET122" s="227" t="str">
        <f t="shared" si="465"/>
        <v>-</v>
      </c>
      <c r="EU122" s="228" t="str">
        <f t="shared" si="466"/>
        <v>-</v>
      </c>
      <c r="EV122" s="282"/>
      <c r="EW122" s="282"/>
      <c r="EX122" s="301" t="str">
        <f t="shared" si="467"/>
        <v>-</v>
      </c>
      <c r="EY122" s="259" t="str">
        <f t="shared" si="468"/>
        <v>-</v>
      </c>
      <c r="EZ122" s="259" t="str">
        <f t="shared" si="469"/>
        <v>-</v>
      </c>
      <c r="FA122" s="259" t="str">
        <f t="shared" si="470"/>
        <v>-</v>
      </c>
      <c r="FB122" s="259" t="str">
        <f t="shared" si="471"/>
        <v>-</v>
      </c>
      <c r="FC122" s="260" t="str">
        <f t="shared" si="472"/>
        <v>-</v>
      </c>
      <c r="FD122" s="282"/>
      <c r="FE122" s="282"/>
      <c r="FF122" s="301" t="str">
        <f t="shared" si="473"/>
        <v>-</v>
      </c>
      <c r="FG122" s="259" t="str">
        <f t="shared" si="474"/>
        <v>-</v>
      </c>
      <c r="FH122" s="259" t="str">
        <f t="shared" si="475"/>
        <v>-</v>
      </c>
      <c r="FI122" s="259" t="str">
        <f t="shared" si="476"/>
        <v>-</v>
      </c>
      <c r="FJ122" s="259" t="str">
        <f t="shared" si="477"/>
        <v>-</v>
      </c>
      <c r="FK122" s="260" t="str">
        <f t="shared" si="478"/>
        <v>-</v>
      </c>
      <c r="FL122" s="282"/>
      <c r="FM122" s="282"/>
      <c r="FN122" s="301" t="str">
        <f t="shared" si="479"/>
        <v>-</v>
      </c>
      <c r="FO122" s="259" t="str">
        <f t="shared" si="480"/>
        <v>-</v>
      </c>
      <c r="FP122" s="259" t="str">
        <f t="shared" si="481"/>
        <v>-</v>
      </c>
      <c r="FQ122" s="259" t="str">
        <f t="shared" si="482"/>
        <v>-</v>
      </c>
      <c r="FR122" s="259" t="str">
        <f t="shared" si="483"/>
        <v>-</v>
      </c>
      <c r="FS122" s="260" t="str">
        <f t="shared" si="484"/>
        <v>-</v>
      </c>
      <c r="FT122" s="282"/>
      <c r="FU122" s="282"/>
      <c r="FV122" s="301" t="str">
        <f t="shared" si="485"/>
        <v>-</v>
      </c>
      <c r="FW122" s="259" t="str">
        <f t="shared" si="486"/>
        <v>-</v>
      </c>
      <c r="FX122" s="259" t="str">
        <f t="shared" si="487"/>
        <v>-</v>
      </c>
      <c r="FY122" s="259" t="str">
        <f t="shared" si="488"/>
        <v>-</v>
      </c>
      <c r="FZ122" s="259" t="str">
        <f t="shared" si="489"/>
        <v>-</v>
      </c>
      <c r="GA122" s="260" t="str">
        <f t="shared" si="490"/>
        <v>-</v>
      </c>
      <c r="GB122" s="282"/>
      <c r="GC122" s="282"/>
      <c r="GD122" s="301" t="str">
        <f t="shared" si="491"/>
        <v>-</v>
      </c>
      <c r="GE122" s="259" t="str">
        <f t="shared" si="492"/>
        <v>-</v>
      </c>
      <c r="GF122" s="259" t="str">
        <f t="shared" si="493"/>
        <v>-</v>
      </c>
      <c r="GG122" s="259" t="str">
        <f t="shared" si="494"/>
        <v>-</v>
      </c>
      <c r="GH122" s="259" t="str">
        <f t="shared" si="495"/>
        <v>-</v>
      </c>
      <c r="GI122" s="260" t="str">
        <f t="shared" si="496"/>
        <v>-</v>
      </c>
      <c r="GJ122" s="282"/>
      <c r="GK122" s="282"/>
      <c r="GL122" s="301" t="str">
        <f t="shared" si="497"/>
        <v>-</v>
      </c>
      <c r="GM122" s="259" t="str">
        <f t="shared" si="498"/>
        <v>-</v>
      </c>
      <c r="GN122" s="259" t="str">
        <f t="shared" si="499"/>
        <v>-</v>
      </c>
      <c r="GO122" s="259" t="str">
        <f t="shared" si="500"/>
        <v>-</v>
      </c>
      <c r="GP122" s="259" t="str">
        <f t="shared" si="501"/>
        <v>-</v>
      </c>
      <c r="GQ122" s="260" t="str">
        <f t="shared" si="502"/>
        <v>-</v>
      </c>
      <c r="GR122" s="282"/>
      <c r="GS122" s="282"/>
      <c r="GT122" s="301" t="str">
        <f t="shared" si="503"/>
        <v>-</v>
      </c>
      <c r="GU122" s="259" t="str">
        <f t="shared" si="504"/>
        <v>-</v>
      </c>
      <c r="GV122" s="259" t="str">
        <f t="shared" si="505"/>
        <v>-</v>
      </c>
      <c r="GW122" s="259" t="str">
        <f t="shared" si="506"/>
        <v>-</v>
      </c>
      <c r="GX122" s="259" t="str">
        <f t="shared" si="507"/>
        <v>-</v>
      </c>
      <c r="GY122" s="260" t="str">
        <f t="shared" si="508"/>
        <v>-</v>
      </c>
      <c r="GZ122" s="282"/>
      <c r="HA122" s="282"/>
      <c r="HB122" s="301" t="str">
        <f t="shared" si="509"/>
        <v>-</v>
      </c>
      <c r="HC122" s="259" t="str">
        <f t="shared" si="510"/>
        <v>-</v>
      </c>
      <c r="HD122" s="259" t="str">
        <f t="shared" si="511"/>
        <v>-</v>
      </c>
      <c r="HE122" s="259" t="str">
        <f t="shared" si="512"/>
        <v>-</v>
      </c>
      <c r="HF122" s="259" t="str">
        <f t="shared" si="513"/>
        <v>-</v>
      </c>
      <c r="HG122" s="260" t="str">
        <f t="shared" si="514"/>
        <v>-</v>
      </c>
      <c r="HH122" s="282"/>
      <c r="HI122" s="282"/>
      <c r="HJ122" s="301" t="str">
        <f t="shared" si="515"/>
        <v>-</v>
      </c>
      <c r="HK122" s="259" t="str">
        <f t="shared" si="516"/>
        <v>-</v>
      </c>
      <c r="HL122" s="260" t="str">
        <f t="shared" si="517"/>
        <v>-</v>
      </c>
      <c r="HM122" s="428" t="str">
        <f t="shared" si="365"/>
        <v>-</v>
      </c>
      <c r="HN122" s="429" t="str">
        <f t="shared" si="366"/>
        <v>-</v>
      </c>
      <c r="HO122" s="429" t="str">
        <f t="shared" si="367"/>
        <v>-</v>
      </c>
      <c r="HP122" s="429" t="str">
        <f t="shared" si="368"/>
        <v>-</v>
      </c>
      <c r="HQ122" s="429" t="str">
        <f t="shared" si="369"/>
        <v>-</v>
      </c>
      <c r="HR122" s="430" t="str">
        <f t="shared" si="370"/>
        <v>-</v>
      </c>
      <c r="HS122" s="450"/>
      <c r="HT122" s="450"/>
      <c r="HU122" s="428" t="str">
        <f t="shared" si="371"/>
        <v>-</v>
      </c>
      <c r="HV122" s="429" t="str">
        <f t="shared" si="372"/>
        <v>-</v>
      </c>
      <c r="HW122" s="429" t="str">
        <f t="shared" si="373"/>
        <v>-</v>
      </c>
      <c r="HX122" s="429" t="str">
        <f t="shared" si="374"/>
        <v>-</v>
      </c>
      <c r="HY122" s="429" t="str">
        <f t="shared" si="375"/>
        <v>-</v>
      </c>
      <c r="HZ122" s="430" t="str">
        <f t="shared" si="376"/>
        <v>-</v>
      </c>
      <c r="IA122" s="450"/>
      <c r="IB122" s="450"/>
      <c r="IC122" s="428" t="str">
        <f t="shared" si="377"/>
        <v>-</v>
      </c>
      <c r="ID122" s="429" t="str">
        <f t="shared" si="378"/>
        <v>-</v>
      </c>
      <c r="IE122" s="429" t="str">
        <f t="shared" si="379"/>
        <v>-</v>
      </c>
      <c r="IF122" s="429" t="str">
        <f t="shared" si="380"/>
        <v>-</v>
      </c>
      <c r="IG122" s="429" t="str">
        <f t="shared" si="381"/>
        <v>-</v>
      </c>
      <c r="IH122" s="430" t="str">
        <f t="shared" si="382"/>
        <v>-</v>
      </c>
      <c r="II122" s="450"/>
      <c r="IJ122" s="450"/>
      <c r="IK122" s="428" t="str">
        <f t="shared" si="383"/>
        <v>-</v>
      </c>
      <c r="IL122" s="429" t="str">
        <f t="shared" si="384"/>
        <v>-</v>
      </c>
      <c r="IM122" s="429" t="str">
        <f t="shared" si="385"/>
        <v>-</v>
      </c>
      <c r="IN122" s="429" t="str">
        <f t="shared" si="386"/>
        <v>-</v>
      </c>
      <c r="IO122" s="429" t="str">
        <f t="shared" si="387"/>
        <v>-</v>
      </c>
      <c r="IP122" s="430" t="str">
        <f t="shared" si="388"/>
        <v>-</v>
      </c>
      <c r="IQ122" s="450"/>
      <c r="IR122" s="450"/>
      <c r="IS122" s="428" t="str">
        <f t="shared" si="389"/>
        <v>-</v>
      </c>
      <c r="IT122" s="429" t="str">
        <f t="shared" si="390"/>
        <v>-</v>
      </c>
      <c r="IU122" s="429" t="str">
        <f t="shared" si="391"/>
        <v>-</v>
      </c>
      <c r="IV122" s="429" t="str">
        <f t="shared" si="392"/>
        <v>-</v>
      </c>
      <c r="IW122" s="429" t="str">
        <f t="shared" si="393"/>
        <v>-</v>
      </c>
      <c r="IX122" s="430" t="str">
        <f t="shared" si="394"/>
        <v>-</v>
      </c>
      <c r="IY122" s="450"/>
      <c r="IZ122" s="450"/>
      <c r="JA122" s="428" t="str">
        <f t="shared" si="395"/>
        <v>-</v>
      </c>
      <c r="JB122" s="429" t="str">
        <f t="shared" si="396"/>
        <v>-</v>
      </c>
      <c r="JC122" s="429" t="str">
        <f t="shared" si="397"/>
        <v>-</v>
      </c>
      <c r="JD122" s="429" t="str">
        <f t="shared" si="398"/>
        <v>-</v>
      </c>
      <c r="JE122" s="429" t="str">
        <f t="shared" si="399"/>
        <v>-</v>
      </c>
      <c r="JF122" s="430" t="str">
        <f t="shared" si="400"/>
        <v>-</v>
      </c>
      <c r="JG122" s="450"/>
      <c r="JH122" s="450"/>
      <c r="JI122" s="428" t="str">
        <f t="shared" si="401"/>
        <v>-</v>
      </c>
      <c r="JJ122" s="429" t="str">
        <f t="shared" si="402"/>
        <v>-</v>
      </c>
      <c r="JK122" s="429" t="str">
        <f t="shared" si="403"/>
        <v>-</v>
      </c>
      <c r="JL122" s="429" t="str">
        <f t="shared" si="404"/>
        <v>-</v>
      </c>
      <c r="JM122" s="429" t="str">
        <f t="shared" si="405"/>
        <v>-</v>
      </c>
      <c r="JN122" s="430" t="str">
        <f t="shared" si="406"/>
        <v>-</v>
      </c>
      <c r="JO122" s="450"/>
      <c r="JP122" s="450"/>
      <c r="JQ122" s="428" t="str">
        <f t="shared" si="407"/>
        <v>-</v>
      </c>
      <c r="JR122" s="429" t="str">
        <f t="shared" si="408"/>
        <v>-</v>
      </c>
      <c r="JS122" s="429" t="str">
        <f t="shared" si="409"/>
        <v>-</v>
      </c>
      <c r="JT122" s="429" t="str">
        <f t="shared" si="410"/>
        <v>-</v>
      </c>
      <c r="JU122" s="429" t="str">
        <f t="shared" si="411"/>
        <v>-</v>
      </c>
      <c r="JV122" s="430" t="str">
        <f t="shared" si="412"/>
        <v>-</v>
      </c>
      <c r="JW122" s="450"/>
      <c r="JX122" s="450"/>
      <c r="JY122" s="428" t="str">
        <f t="shared" si="413"/>
        <v>-</v>
      </c>
      <c r="JZ122" s="429" t="str">
        <f t="shared" si="414"/>
        <v>-</v>
      </c>
      <c r="KA122" s="430" t="str">
        <f t="shared" si="415"/>
        <v>-</v>
      </c>
      <c r="KB122" s="172"/>
      <c r="KC122" s="355"/>
      <c r="KD122" s="355"/>
      <c r="KE122" s="355"/>
      <c r="KF122" s="355"/>
      <c r="KG122" s="355"/>
      <c r="KH122" s="355"/>
      <c r="KI122" s="358"/>
      <c r="KJ122" s="358"/>
      <c r="KK122" s="358"/>
      <c r="KL122" s="358"/>
      <c r="KM122" s="358"/>
      <c r="KN122" s="358"/>
      <c r="KO122" s="358"/>
      <c r="KP122" s="358"/>
      <c r="KQ122" s="358"/>
      <c r="KR122" s="358"/>
      <c r="KS122" s="358"/>
      <c r="KT122" s="358"/>
      <c r="KU122" s="358"/>
      <c r="KV122" s="358"/>
      <c r="KW122" s="358"/>
      <c r="KX122" s="358"/>
      <c r="KY122" s="358"/>
      <c r="KZ122" s="358"/>
      <c r="LA122" s="358"/>
      <c r="LB122" s="358"/>
      <c r="LC122" s="358"/>
      <c r="LD122" s="358"/>
      <c r="LE122" s="358"/>
      <c r="LF122" s="358"/>
      <c r="LG122" s="358"/>
      <c r="LH122" s="358"/>
      <c r="LI122" s="358"/>
      <c r="LJ122" s="358"/>
      <c r="LK122" s="358"/>
      <c r="LL122" s="358"/>
      <c r="LM122" s="358"/>
      <c r="LN122" s="358"/>
      <c r="LO122" s="358"/>
      <c r="LP122" s="358"/>
      <c r="LQ122" s="358"/>
      <c r="LR122" s="358"/>
      <c r="LS122" s="344"/>
      <c r="LT122" s="344"/>
      <c r="LU122" s="344"/>
      <c r="LV122" s="344"/>
      <c r="LW122" s="344"/>
      <c r="LX122" s="344"/>
      <c r="LY122" s="358"/>
      <c r="LZ122" s="358"/>
      <c r="MA122" s="405"/>
    </row>
    <row r="123" spans="1:339" x14ac:dyDescent="0.2">
      <c r="A123" s="310" t="s">
        <v>326</v>
      </c>
      <c r="B123" s="172">
        <v>0</v>
      </c>
      <c r="C123" s="172">
        <v>0</v>
      </c>
      <c r="D123" s="172" t="s">
        <v>315</v>
      </c>
      <c r="E123" s="172">
        <v>1</v>
      </c>
      <c r="F123" s="173"/>
      <c r="G123" s="218" t="s">
        <v>40</v>
      </c>
      <c r="H123" s="348">
        <v>2010</v>
      </c>
      <c r="I123" s="349">
        <v>2010</v>
      </c>
      <c r="J123" s="362">
        <v>20.5</v>
      </c>
      <c r="K123" s="362">
        <v>28.3</v>
      </c>
      <c r="L123" s="362">
        <v>24.1</v>
      </c>
      <c r="M123" s="362"/>
      <c r="N123" s="362"/>
      <c r="O123" s="363"/>
      <c r="P123" s="388">
        <v>2010</v>
      </c>
      <c r="Q123" s="389">
        <v>2010</v>
      </c>
      <c r="R123" s="362">
        <v>13.5</v>
      </c>
      <c r="S123" s="362">
        <v>13.8</v>
      </c>
      <c r="T123" s="362">
        <v>13.6</v>
      </c>
      <c r="U123" s="362"/>
      <c r="V123" s="362"/>
      <c r="W123" s="363"/>
      <c r="X123" s="388">
        <v>2010</v>
      </c>
      <c r="Y123" s="389">
        <v>2010</v>
      </c>
      <c r="Z123" s="362">
        <v>4.9000000000000004</v>
      </c>
      <c r="AA123" s="362">
        <v>6.8</v>
      </c>
      <c r="AB123" s="362">
        <v>5.8</v>
      </c>
      <c r="AC123" s="362"/>
      <c r="AD123" s="362"/>
      <c r="AE123" s="363"/>
      <c r="AF123" s="388">
        <v>2010</v>
      </c>
      <c r="AG123" s="389">
        <v>2010</v>
      </c>
      <c r="AH123" s="362">
        <v>44.5</v>
      </c>
      <c r="AI123" s="362">
        <v>34</v>
      </c>
      <c r="AJ123" s="362">
        <v>38.799999999999997</v>
      </c>
      <c r="AK123" s="362"/>
      <c r="AL123" s="362"/>
      <c r="AM123" s="363"/>
      <c r="AN123" s="388">
        <v>2010</v>
      </c>
      <c r="AO123" s="389">
        <v>2010</v>
      </c>
      <c r="AP123" s="362">
        <v>65.599999999999994</v>
      </c>
      <c r="AQ123" s="362">
        <v>46.7</v>
      </c>
      <c r="AR123" s="362">
        <v>54</v>
      </c>
      <c r="AS123" s="362"/>
      <c r="AT123" s="362"/>
      <c r="AU123" s="363"/>
      <c r="AV123" s="388">
        <v>2010</v>
      </c>
      <c r="AW123" s="389">
        <v>2010</v>
      </c>
      <c r="AX123" s="220">
        <v>49.9</v>
      </c>
      <c r="AY123" s="220">
        <v>41.4</v>
      </c>
      <c r="AZ123" s="220">
        <v>45.4</v>
      </c>
      <c r="BA123" s="220"/>
      <c r="BB123" s="220"/>
      <c r="BC123" s="221"/>
      <c r="BD123" s="388">
        <v>2010</v>
      </c>
      <c r="BE123" s="389">
        <v>2010</v>
      </c>
      <c r="BF123" s="396">
        <v>8.1</v>
      </c>
      <c r="BG123" s="396">
        <v>15.1</v>
      </c>
      <c r="BH123" s="396">
        <v>11.3</v>
      </c>
      <c r="BI123" s="396"/>
      <c r="BJ123" s="396"/>
      <c r="BK123" s="397"/>
      <c r="BL123" s="388">
        <v>2010</v>
      </c>
      <c r="BM123" s="349">
        <v>2010</v>
      </c>
      <c r="BN123" s="349">
        <v>18</v>
      </c>
      <c r="BO123" s="349">
        <v>50.5</v>
      </c>
      <c r="BP123" s="349">
        <v>32.9</v>
      </c>
      <c r="BQ123" s="349" t="s">
        <v>573</v>
      </c>
      <c r="BR123" s="349" t="s">
        <v>573</v>
      </c>
      <c r="BS123" s="481"/>
      <c r="BT123" s="388"/>
      <c r="BU123" s="389"/>
      <c r="BV123" s="396"/>
      <c r="BW123" s="396"/>
      <c r="BX123" s="397"/>
      <c r="BY123" s="216">
        <v>2154535</v>
      </c>
      <c r="BZ123" s="208">
        <v>2122805</v>
      </c>
      <c r="CA123" s="208">
        <v>4277340</v>
      </c>
      <c r="CB123" s="208">
        <v>2232645</v>
      </c>
      <c r="CC123" s="208">
        <v>2162404</v>
      </c>
      <c r="CD123" s="284">
        <v>4395049</v>
      </c>
      <c r="CE123" s="282"/>
      <c r="CF123" s="282"/>
      <c r="CG123" s="226">
        <f t="shared" si="416"/>
        <v>2154535</v>
      </c>
      <c r="CH123" s="227">
        <f t="shared" si="417"/>
        <v>2122805</v>
      </c>
      <c r="CI123" s="227">
        <f t="shared" si="418"/>
        <v>4277340</v>
      </c>
      <c r="CJ123" s="227" t="str">
        <f t="shared" si="419"/>
        <v>-</v>
      </c>
      <c r="CK123" s="227" t="str">
        <f t="shared" si="420"/>
        <v>-</v>
      </c>
      <c r="CL123" s="228" t="str">
        <f t="shared" si="421"/>
        <v>-</v>
      </c>
      <c r="CM123" s="282"/>
      <c r="CN123" s="282"/>
      <c r="CO123" s="226">
        <f t="shared" si="422"/>
        <v>2154535</v>
      </c>
      <c r="CP123" s="227">
        <f t="shared" si="423"/>
        <v>2122805</v>
      </c>
      <c r="CQ123" s="227">
        <f t="shared" si="424"/>
        <v>4277340</v>
      </c>
      <c r="CR123" s="227" t="str">
        <f t="shared" si="425"/>
        <v>-</v>
      </c>
      <c r="CS123" s="227" t="str">
        <f t="shared" si="426"/>
        <v>-</v>
      </c>
      <c r="CT123" s="228" t="str">
        <f t="shared" si="427"/>
        <v>-</v>
      </c>
      <c r="CU123" s="282"/>
      <c r="CV123" s="282"/>
      <c r="CW123" s="292">
        <f t="shared" si="428"/>
        <v>2154535</v>
      </c>
      <c r="CX123" s="234">
        <f t="shared" si="429"/>
        <v>2122805</v>
      </c>
      <c r="CY123" s="234">
        <f t="shared" si="430"/>
        <v>4277340</v>
      </c>
      <c r="CZ123" s="234" t="str">
        <f t="shared" si="431"/>
        <v>-</v>
      </c>
      <c r="DA123" s="234" t="str">
        <f t="shared" si="432"/>
        <v>-</v>
      </c>
      <c r="DB123" s="235" t="str">
        <f t="shared" si="433"/>
        <v>-</v>
      </c>
      <c r="DC123" s="282"/>
      <c r="DD123" s="282"/>
      <c r="DE123" s="226">
        <f t="shared" si="434"/>
        <v>2154535</v>
      </c>
      <c r="DF123" s="227">
        <f t="shared" si="435"/>
        <v>2122805</v>
      </c>
      <c r="DG123" s="227">
        <f t="shared" si="436"/>
        <v>4277340</v>
      </c>
      <c r="DH123" s="227" t="str">
        <f t="shared" si="437"/>
        <v>-</v>
      </c>
      <c r="DI123" s="227" t="str">
        <f t="shared" si="438"/>
        <v>-</v>
      </c>
      <c r="DJ123" s="228" t="str">
        <f t="shared" si="439"/>
        <v>-</v>
      </c>
      <c r="DK123" s="282"/>
      <c r="DL123" s="282"/>
      <c r="DM123" s="226">
        <f t="shared" si="440"/>
        <v>2154535</v>
      </c>
      <c r="DN123" s="227">
        <f t="shared" si="441"/>
        <v>2122805</v>
      </c>
      <c r="DO123" s="227">
        <f t="shared" si="442"/>
        <v>4277340</v>
      </c>
      <c r="DP123" s="227" t="str">
        <f t="shared" si="443"/>
        <v>-</v>
      </c>
      <c r="DQ123" s="227" t="str">
        <f t="shared" si="444"/>
        <v>-</v>
      </c>
      <c r="DR123" s="228" t="str">
        <f t="shared" si="445"/>
        <v>-</v>
      </c>
      <c r="DS123" s="282"/>
      <c r="DT123" s="282"/>
      <c r="DU123" s="226">
        <f t="shared" si="446"/>
        <v>2154535</v>
      </c>
      <c r="DV123" s="227">
        <f t="shared" si="447"/>
        <v>2122805</v>
      </c>
      <c r="DW123" s="227">
        <f t="shared" si="448"/>
        <v>4277340</v>
      </c>
      <c r="DX123" s="227" t="str">
        <f t="shared" si="449"/>
        <v>-</v>
      </c>
      <c r="DY123" s="227" t="str">
        <f t="shared" si="450"/>
        <v>-</v>
      </c>
      <c r="DZ123" s="228" t="str">
        <f t="shared" si="451"/>
        <v>-</v>
      </c>
      <c r="EA123" s="282"/>
      <c r="EB123" s="282"/>
      <c r="EC123" s="226">
        <f t="shared" si="452"/>
        <v>2154535</v>
      </c>
      <c r="ED123" s="227">
        <f t="shared" si="453"/>
        <v>2122805</v>
      </c>
      <c r="EE123" s="227">
        <f t="shared" si="454"/>
        <v>4277340</v>
      </c>
      <c r="EF123" s="227" t="str">
        <f t="shared" si="455"/>
        <v>-</v>
      </c>
      <c r="EG123" s="227" t="str">
        <f t="shared" si="456"/>
        <v>-</v>
      </c>
      <c r="EH123" s="228" t="str">
        <f t="shared" si="457"/>
        <v>-</v>
      </c>
      <c r="EI123" s="282"/>
      <c r="EJ123" s="282"/>
      <c r="EK123" s="226">
        <f t="shared" si="458"/>
        <v>2154535</v>
      </c>
      <c r="EL123" s="227">
        <f t="shared" si="459"/>
        <v>2122805</v>
      </c>
      <c r="EM123" s="227">
        <f t="shared" si="460"/>
        <v>4277340</v>
      </c>
      <c r="EN123" s="227">
        <f t="shared" si="461"/>
        <v>2232645</v>
      </c>
      <c r="EO123" s="227">
        <f t="shared" si="462"/>
        <v>2162404</v>
      </c>
      <c r="EP123" s="228" t="str">
        <f t="shared" si="463"/>
        <v>-</v>
      </c>
      <c r="EQ123" s="282"/>
      <c r="ER123" s="282"/>
      <c r="ES123" s="226" t="str">
        <f t="shared" si="464"/>
        <v>-</v>
      </c>
      <c r="ET123" s="227" t="str">
        <f t="shared" si="465"/>
        <v>-</v>
      </c>
      <c r="EU123" s="228" t="str">
        <f t="shared" si="466"/>
        <v>-</v>
      </c>
      <c r="EV123" s="282"/>
      <c r="EW123" s="282"/>
      <c r="EX123" s="301">
        <f t="shared" si="467"/>
        <v>441679.67499999999</v>
      </c>
      <c r="EY123" s="259">
        <f t="shared" si="468"/>
        <v>600753.81500000006</v>
      </c>
      <c r="EZ123" s="259">
        <f t="shared" si="469"/>
        <v>1030838.9400000001</v>
      </c>
      <c r="FA123" s="259" t="str">
        <f t="shared" si="470"/>
        <v>-</v>
      </c>
      <c r="FB123" s="259" t="str">
        <f t="shared" si="471"/>
        <v>-</v>
      </c>
      <c r="FC123" s="260" t="str">
        <f t="shared" si="472"/>
        <v>-</v>
      </c>
      <c r="FD123" s="282"/>
      <c r="FE123" s="282"/>
      <c r="FF123" s="301">
        <f t="shared" si="473"/>
        <v>290862.22500000003</v>
      </c>
      <c r="FG123" s="259">
        <f t="shared" si="474"/>
        <v>292947.09000000003</v>
      </c>
      <c r="FH123" s="259">
        <f t="shared" si="475"/>
        <v>581718.24</v>
      </c>
      <c r="FI123" s="259" t="str">
        <f t="shared" si="476"/>
        <v>-</v>
      </c>
      <c r="FJ123" s="259" t="str">
        <f t="shared" si="477"/>
        <v>-</v>
      </c>
      <c r="FK123" s="260" t="str">
        <f t="shared" si="478"/>
        <v>-</v>
      </c>
      <c r="FL123" s="282"/>
      <c r="FM123" s="282"/>
      <c r="FN123" s="301">
        <f t="shared" si="479"/>
        <v>105572.21500000001</v>
      </c>
      <c r="FO123" s="259">
        <f t="shared" si="480"/>
        <v>144350.74000000002</v>
      </c>
      <c r="FP123" s="259">
        <f t="shared" si="481"/>
        <v>248085.71999999997</v>
      </c>
      <c r="FQ123" s="259" t="str">
        <f t="shared" si="482"/>
        <v>-</v>
      </c>
      <c r="FR123" s="259" t="str">
        <f t="shared" si="483"/>
        <v>-</v>
      </c>
      <c r="FS123" s="260" t="str">
        <f t="shared" si="484"/>
        <v>-</v>
      </c>
      <c r="FT123" s="282"/>
      <c r="FU123" s="282"/>
      <c r="FV123" s="301">
        <f t="shared" si="485"/>
        <v>958768.07500000007</v>
      </c>
      <c r="FW123" s="259">
        <f t="shared" si="486"/>
        <v>721753.70000000007</v>
      </c>
      <c r="FX123" s="259">
        <f t="shared" si="487"/>
        <v>1659607.92</v>
      </c>
      <c r="FY123" s="259" t="str">
        <f t="shared" si="488"/>
        <v>-</v>
      </c>
      <c r="FZ123" s="259" t="str">
        <f t="shared" si="489"/>
        <v>-</v>
      </c>
      <c r="GA123" s="260" t="str">
        <f t="shared" si="490"/>
        <v>-</v>
      </c>
      <c r="GB123" s="282"/>
      <c r="GC123" s="282"/>
      <c r="GD123" s="301">
        <f t="shared" si="491"/>
        <v>1413374.9599999997</v>
      </c>
      <c r="GE123" s="259">
        <f t="shared" si="492"/>
        <v>991349.93500000006</v>
      </c>
      <c r="GF123" s="259">
        <f t="shared" si="493"/>
        <v>2309763.6</v>
      </c>
      <c r="GG123" s="259" t="str">
        <f t="shared" si="494"/>
        <v>-</v>
      </c>
      <c r="GH123" s="259" t="str">
        <f t="shared" si="495"/>
        <v>-</v>
      </c>
      <c r="GI123" s="260" t="str">
        <f t="shared" si="496"/>
        <v>-</v>
      </c>
      <c r="GJ123" s="282"/>
      <c r="GK123" s="282"/>
      <c r="GL123" s="301">
        <f t="shared" si="497"/>
        <v>1075112.9650000001</v>
      </c>
      <c r="GM123" s="259">
        <f t="shared" si="498"/>
        <v>878841.2699999999</v>
      </c>
      <c r="GN123" s="259">
        <f t="shared" si="499"/>
        <v>1941912.3599999999</v>
      </c>
      <c r="GO123" s="259" t="str">
        <f t="shared" si="500"/>
        <v>-</v>
      </c>
      <c r="GP123" s="259" t="str">
        <f t="shared" si="501"/>
        <v>-</v>
      </c>
      <c r="GQ123" s="260" t="str">
        <f t="shared" si="502"/>
        <v>-</v>
      </c>
      <c r="GR123" s="282"/>
      <c r="GS123" s="282"/>
      <c r="GT123" s="301">
        <f t="shared" si="503"/>
        <v>174517.33499999999</v>
      </c>
      <c r="GU123" s="259">
        <f t="shared" si="504"/>
        <v>320543.55499999999</v>
      </c>
      <c r="GV123" s="259">
        <f t="shared" si="505"/>
        <v>483339.42000000004</v>
      </c>
      <c r="GW123" s="259" t="str">
        <f t="shared" si="506"/>
        <v>-</v>
      </c>
      <c r="GX123" s="259" t="str">
        <f t="shared" si="507"/>
        <v>-</v>
      </c>
      <c r="GY123" s="260" t="str">
        <f t="shared" si="508"/>
        <v>-</v>
      </c>
      <c r="GZ123" s="282"/>
      <c r="HA123" s="282"/>
      <c r="HB123" s="301">
        <f t="shared" si="509"/>
        <v>387816.3</v>
      </c>
      <c r="HC123" s="259">
        <f t="shared" si="510"/>
        <v>1072016.5249999999</v>
      </c>
      <c r="HD123" s="259">
        <f t="shared" si="511"/>
        <v>1407244.8599999999</v>
      </c>
      <c r="HE123" s="259" t="e">
        <f t="shared" si="512"/>
        <v>#VALUE!</v>
      </c>
      <c r="HF123" s="259" t="e">
        <f t="shared" si="513"/>
        <v>#VALUE!</v>
      </c>
      <c r="HG123" s="260" t="str">
        <f t="shared" si="514"/>
        <v>-</v>
      </c>
      <c r="HH123" s="282"/>
      <c r="HI123" s="282"/>
      <c r="HJ123" s="301" t="str">
        <f t="shared" si="515"/>
        <v>-</v>
      </c>
      <c r="HK123" s="259" t="str">
        <f t="shared" si="516"/>
        <v>-</v>
      </c>
      <c r="HL123" s="260" t="str">
        <f t="shared" si="517"/>
        <v>-</v>
      </c>
      <c r="HM123" s="428">
        <f t="shared" si="365"/>
        <v>1</v>
      </c>
      <c r="HN123" s="429">
        <f t="shared" si="366"/>
        <v>1</v>
      </c>
      <c r="HO123" s="429">
        <f t="shared" si="367"/>
        <v>1</v>
      </c>
      <c r="HP123" s="429" t="str">
        <f t="shared" si="368"/>
        <v>-</v>
      </c>
      <c r="HQ123" s="429" t="str">
        <f t="shared" si="369"/>
        <v>-</v>
      </c>
      <c r="HR123" s="430" t="str">
        <f t="shared" si="370"/>
        <v>-</v>
      </c>
      <c r="HS123" s="450"/>
      <c r="HT123" s="450"/>
      <c r="HU123" s="428">
        <f t="shared" si="371"/>
        <v>1</v>
      </c>
      <c r="HV123" s="429">
        <f t="shared" si="372"/>
        <v>1</v>
      </c>
      <c r="HW123" s="429">
        <f t="shared" si="373"/>
        <v>1</v>
      </c>
      <c r="HX123" s="429" t="str">
        <f t="shared" si="374"/>
        <v>-</v>
      </c>
      <c r="HY123" s="429" t="str">
        <f t="shared" si="375"/>
        <v>-</v>
      </c>
      <c r="HZ123" s="430" t="str">
        <f t="shared" si="376"/>
        <v>-</v>
      </c>
      <c r="IA123" s="450"/>
      <c r="IB123" s="450"/>
      <c r="IC123" s="428">
        <f t="shared" si="377"/>
        <v>1</v>
      </c>
      <c r="ID123" s="429">
        <f t="shared" si="378"/>
        <v>1</v>
      </c>
      <c r="IE123" s="429">
        <f t="shared" si="379"/>
        <v>1</v>
      </c>
      <c r="IF123" s="429" t="str">
        <f t="shared" si="380"/>
        <v>-</v>
      </c>
      <c r="IG123" s="429" t="str">
        <f t="shared" si="381"/>
        <v>-</v>
      </c>
      <c r="IH123" s="430" t="str">
        <f t="shared" si="382"/>
        <v>-</v>
      </c>
      <c r="II123" s="450"/>
      <c r="IJ123" s="450"/>
      <c r="IK123" s="428">
        <f t="shared" si="383"/>
        <v>1</v>
      </c>
      <c r="IL123" s="429">
        <f t="shared" si="384"/>
        <v>1</v>
      </c>
      <c r="IM123" s="429">
        <f t="shared" si="385"/>
        <v>1</v>
      </c>
      <c r="IN123" s="429" t="str">
        <f t="shared" si="386"/>
        <v>-</v>
      </c>
      <c r="IO123" s="429" t="str">
        <f t="shared" si="387"/>
        <v>-</v>
      </c>
      <c r="IP123" s="430" t="str">
        <f t="shared" si="388"/>
        <v>-</v>
      </c>
      <c r="IQ123" s="450"/>
      <c r="IR123" s="450"/>
      <c r="IS123" s="428">
        <f t="shared" si="389"/>
        <v>1</v>
      </c>
      <c r="IT123" s="429">
        <f t="shared" si="390"/>
        <v>1</v>
      </c>
      <c r="IU123" s="429">
        <f t="shared" si="391"/>
        <v>1</v>
      </c>
      <c r="IV123" s="429" t="str">
        <f t="shared" si="392"/>
        <v>-</v>
      </c>
      <c r="IW123" s="429" t="str">
        <f t="shared" si="393"/>
        <v>-</v>
      </c>
      <c r="IX123" s="430" t="str">
        <f t="shared" si="394"/>
        <v>-</v>
      </c>
      <c r="IY123" s="450"/>
      <c r="IZ123" s="450"/>
      <c r="JA123" s="428">
        <f t="shared" si="395"/>
        <v>1</v>
      </c>
      <c r="JB123" s="429">
        <f t="shared" si="396"/>
        <v>1</v>
      </c>
      <c r="JC123" s="429">
        <f t="shared" si="397"/>
        <v>1</v>
      </c>
      <c r="JD123" s="429" t="str">
        <f t="shared" si="398"/>
        <v>-</v>
      </c>
      <c r="JE123" s="429" t="str">
        <f t="shared" si="399"/>
        <v>-</v>
      </c>
      <c r="JF123" s="430" t="str">
        <f t="shared" si="400"/>
        <v>-</v>
      </c>
      <c r="JG123" s="450"/>
      <c r="JH123" s="450"/>
      <c r="JI123" s="428">
        <f t="shared" si="401"/>
        <v>1</v>
      </c>
      <c r="JJ123" s="429">
        <f t="shared" si="402"/>
        <v>1</v>
      </c>
      <c r="JK123" s="429">
        <f t="shared" si="403"/>
        <v>1</v>
      </c>
      <c r="JL123" s="429" t="str">
        <f t="shared" si="404"/>
        <v>-</v>
      </c>
      <c r="JM123" s="429" t="str">
        <f t="shared" si="405"/>
        <v>-</v>
      </c>
      <c r="JN123" s="430" t="str">
        <f t="shared" si="406"/>
        <v>-</v>
      </c>
      <c r="JO123" s="450"/>
      <c r="JP123" s="450"/>
      <c r="JQ123" s="428">
        <f t="shared" si="407"/>
        <v>1</v>
      </c>
      <c r="JR123" s="429">
        <f t="shared" si="408"/>
        <v>1</v>
      </c>
      <c r="JS123" s="429">
        <f t="shared" si="409"/>
        <v>1</v>
      </c>
      <c r="JT123" s="429" t="str">
        <f t="shared" si="410"/>
        <v>-</v>
      </c>
      <c r="JU123" s="429" t="str">
        <f t="shared" si="411"/>
        <v>-</v>
      </c>
      <c r="JV123" s="430" t="str">
        <f t="shared" si="412"/>
        <v>-</v>
      </c>
      <c r="JW123" s="450"/>
      <c r="JX123" s="450"/>
      <c r="JY123" s="428" t="str">
        <f t="shared" si="413"/>
        <v>-</v>
      </c>
      <c r="JZ123" s="429" t="str">
        <f t="shared" si="414"/>
        <v>-</v>
      </c>
      <c r="KA123" s="430" t="str">
        <f t="shared" si="415"/>
        <v>-</v>
      </c>
      <c r="KB123" s="172"/>
      <c r="KC123" s="355"/>
      <c r="KD123" s="355"/>
      <c r="KE123" s="355"/>
      <c r="KF123" s="355"/>
      <c r="KG123" s="355"/>
      <c r="KH123" s="355"/>
      <c r="KI123" s="358"/>
      <c r="KJ123" s="358"/>
      <c r="KK123" s="358"/>
      <c r="KL123" s="358"/>
      <c r="KM123" s="358"/>
      <c r="KN123" s="358"/>
      <c r="KO123" s="358"/>
      <c r="KP123" s="358"/>
      <c r="KQ123" s="358"/>
      <c r="KR123" s="358"/>
      <c r="KS123" s="358"/>
      <c r="KT123" s="358"/>
      <c r="KU123" s="358" t="s">
        <v>573</v>
      </c>
      <c r="KV123" s="358" t="s">
        <v>573</v>
      </c>
      <c r="KW123" s="358" t="s">
        <v>573</v>
      </c>
      <c r="KX123" s="358" t="s">
        <v>573</v>
      </c>
      <c r="KY123" s="358" t="s">
        <v>573</v>
      </c>
      <c r="KZ123" s="358" t="s">
        <v>573</v>
      </c>
      <c r="LA123" s="358" t="s">
        <v>637</v>
      </c>
      <c r="LB123" s="358" t="s">
        <v>637</v>
      </c>
      <c r="LC123" s="358" t="s">
        <v>637</v>
      </c>
      <c r="LD123" s="358"/>
      <c r="LE123" s="358"/>
      <c r="LF123" s="358"/>
      <c r="LG123" s="358"/>
      <c r="LH123" s="358"/>
      <c r="LI123" s="358"/>
      <c r="LJ123" s="358"/>
      <c r="LK123" s="358"/>
      <c r="LL123" s="358"/>
      <c r="LM123" s="358"/>
      <c r="LN123" s="358"/>
      <c r="LO123" s="358"/>
      <c r="LP123" s="358"/>
      <c r="LQ123" s="358"/>
      <c r="LR123" s="358"/>
      <c r="LS123" s="344"/>
      <c r="LT123" s="344"/>
      <c r="LU123" s="344"/>
      <c r="LV123" s="344"/>
      <c r="LW123" s="344"/>
      <c r="LX123" s="344"/>
      <c r="LY123" s="358"/>
      <c r="LZ123" s="358"/>
      <c r="MA123" s="405"/>
    </row>
    <row r="124" spans="1:339" x14ac:dyDescent="0.2">
      <c r="A124" s="310" t="s">
        <v>326</v>
      </c>
      <c r="B124" s="172">
        <v>0</v>
      </c>
      <c r="C124" s="172">
        <v>0</v>
      </c>
      <c r="D124" s="172" t="s">
        <v>315</v>
      </c>
      <c r="E124" s="172">
        <v>1</v>
      </c>
      <c r="F124" s="173"/>
      <c r="G124" s="218" t="s">
        <v>44</v>
      </c>
      <c r="H124" s="348">
        <v>2011</v>
      </c>
      <c r="I124" s="349">
        <v>2011</v>
      </c>
      <c r="J124" s="362">
        <v>29.1</v>
      </c>
      <c r="K124" s="362">
        <v>37</v>
      </c>
      <c r="L124" s="362">
        <v>33.1</v>
      </c>
      <c r="M124" s="362"/>
      <c r="N124" s="362"/>
      <c r="O124" s="363"/>
      <c r="P124" s="388">
        <v>2011</v>
      </c>
      <c r="Q124" s="389">
        <v>2011</v>
      </c>
      <c r="R124" s="362">
        <v>12.2</v>
      </c>
      <c r="S124" s="362">
        <v>12.3</v>
      </c>
      <c r="T124" s="362">
        <v>12.3</v>
      </c>
      <c r="U124" s="362"/>
      <c r="V124" s="362"/>
      <c r="W124" s="363"/>
      <c r="X124" s="388">
        <v>2011</v>
      </c>
      <c r="Y124" s="389">
        <v>2011</v>
      </c>
      <c r="Z124" s="362">
        <v>4.4000000000000004</v>
      </c>
      <c r="AA124" s="362">
        <v>5.7</v>
      </c>
      <c r="AB124" s="362">
        <v>5.0999999999999996</v>
      </c>
      <c r="AC124" s="362"/>
      <c r="AD124" s="362"/>
      <c r="AE124" s="363"/>
      <c r="AF124" s="388">
        <v>2011</v>
      </c>
      <c r="AG124" s="389">
        <v>2011</v>
      </c>
      <c r="AH124" s="362">
        <v>58.6</v>
      </c>
      <c r="AI124" s="362">
        <v>51.9</v>
      </c>
      <c r="AJ124" s="362">
        <v>54.8</v>
      </c>
      <c r="AK124" s="362"/>
      <c r="AL124" s="362"/>
      <c r="AM124" s="363"/>
      <c r="AN124" s="388">
        <v>2011</v>
      </c>
      <c r="AO124" s="389">
        <v>2011</v>
      </c>
      <c r="AP124" s="362">
        <v>66.400000000000006</v>
      </c>
      <c r="AQ124" s="362">
        <v>47.8</v>
      </c>
      <c r="AR124" s="362">
        <v>54.2</v>
      </c>
      <c r="AS124" s="362"/>
      <c r="AT124" s="362"/>
      <c r="AU124" s="363"/>
      <c r="AV124" s="388">
        <v>2011</v>
      </c>
      <c r="AW124" s="389">
        <v>2011</v>
      </c>
      <c r="AX124" s="220">
        <v>56.2</v>
      </c>
      <c r="AY124" s="220">
        <v>44.4</v>
      </c>
      <c r="AZ124" s="220">
        <v>49.4</v>
      </c>
      <c r="BA124" s="220"/>
      <c r="BB124" s="220"/>
      <c r="BC124" s="221"/>
      <c r="BD124" s="388">
        <v>2011</v>
      </c>
      <c r="BE124" s="389">
        <v>2011</v>
      </c>
      <c r="BF124" s="396">
        <v>9.4</v>
      </c>
      <c r="BG124" s="396">
        <v>18</v>
      </c>
      <c r="BH124" s="396">
        <v>13.8</v>
      </c>
      <c r="BI124" s="396"/>
      <c r="BJ124" s="396"/>
      <c r="BK124" s="397"/>
      <c r="BL124" s="388">
        <v>2011</v>
      </c>
      <c r="BM124" s="349">
        <v>2011</v>
      </c>
      <c r="BN124" s="349">
        <v>14.2</v>
      </c>
      <c r="BO124" s="349">
        <v>43.7</v>
      </c>
      <c r="BP124" s="349">
        <v>29.2</v>
      </c>
      <c r="BQ124" s="349"/>
      <c r="BR124" s="349"/>
      <c r="BS124" s="481"/>
      <c r="BT124" s="388"/>
      <c r="BU124" s="389"/>
      <c r="BV124" s="396"/>
      <c r="BW124" s="396"/>
      <c r="BX124" s="397"/>
      <c r="BY124" s="216">
        <v>203896</v>
      </c>
      <c r="BZ124" s="208">
        <v>215774</v>
      </c>
      <c r="CA124" s="208">
        <v>419670</v>
      </c>
      <c r="CB124" s="208">
        <v>215956</v>
      </c>
      <c r="CC124" s="208">
        <v>228839</v>
      </c>
      <c r="CD124" s="284">
        <v>444795</v>
      </c>
      <c r="CE124" s="282"/>
      <c r="CF124" s="282"/>
      <c r="CG124" s="226">
        <f t="shared" si="416"/>
        <v>203896</v>
      </c>
      <c r="CH124" s="227">
        <f t="shared" si="417"/>
        <v>215774</v>
      </c>
      <c r="CI124" s="227">
        <f t="shared" si="418"/>
        <v>419670</v>
      </c>
      <c r="CJ124" s="227" t="str">
        <f t="shared" si="419"/>
        <v>-</v>
      </c>
      <c r="CK124" s="227" t="str">
        <f t="shared" si="420"/>
        <v>-</v>
      </c>
      <c r="CL124" s="228" t="str">
        <f t="shared" si="421"/>
        <v>-</v>
      </c>
      <c r="CM124" s="282"/>
      <c r="CN124" s="282"/>
      <c r="CO124" s="226">
        <f t="shared" si="422"/>
        <v>203896</v>
      </c>
      <c r="CP124" s="227">
        <f t="shared" si="423"/>
        <v>215774</v>
      </c>
      <c r="CQ124" s="227">
        <f t="shared" si="424"/>
        <v>419670</v>
      </c>
      <c r="CR124" s="227" t="str">
        <f t="shared" si="425"/>
        <v>-</v>
      </c>
      <c r="CS124" s="227" t="str">
        <f t="shared" si="426"/>
        <v>-</v>
      </c>
      <c r="CT124" s="228" t="str">
        <f t="shared" si="427"/>
        <v>-</v>
      </c>
      <c r="CU124" s="282"/>
      <c r="CV124" s="282"/>
      <c r="CW124" s="292">
        <f t="shared" si="428"/>
        <v>203896</v>
      </c>
      <c r="CX124" s="234">
        <f t="shared" si="429"/>
        <v>215774</v>
      </c>
      <c r="CY124" s="234">
        <f t="shared" si="430"/>
        <v>419670</v>
      </c>
      <c r="CZ124" s="234" t="str">
        <f t="shared" si="431"/>
        <v>-</v>
      </c>
      <c r="DA124" s="234" t="str">
        <f t="shared" si="432"/>
        <v>-</v>
      </c>
      <c r="DB124" s="235" t="str">
        <f t="shared" si="433"/>
        <v>-</v>
      </c>
      <c r="DC124" s="282"/>
      <c r="DD124" s="282"/>
      <c r="DE124" s="226">
        <f t="shared" si="434"/>
        <v>203896</v>
      </c>
      <c r="DF124" s="227">
        <f t="shared" si="435"/>
        <v>215774</v>
      </c>
      <c r="DG124" s="227">
        <f t="shared" si="436"/>
        <v>419670</v>
      </c>
      <c r="DH124" s="227" t="str">
        <f t="shared" si="437"/>
        <v>-</v>
      </c>
      <c r="DI124" s="227" t="str">
        <f t="shared" si="438"/>
        <v>-</v>
      </c>
      <c r="DJ124" s="228" t="str">
        <f t="shared" si="439"/>
        <v>-</v>
      </c>
      <c r="DK124" s="282"/>
      <c r="DL124" s="282"/>
      <c r="DM124" s="226">
        <f t="shared" si="440"/>
        <v>203896</v>
      </c>
      <c r="DN124" s="227">
        <f t="shared" si="441"/>
        <v>215774</v>
      </c>
      <c r="DO124" s="227">
        <f t="shared" si="442"/>
        <v>419670</v>
      </c>
      <c r="DP124" s="227" t="str">
        <f t="shared" si="443"/>
        <v>-</v>
      </c>
      <c r="DQ124" s="227" t="str">
        <f t="shared" si="444"/>
        <v>-</v>
      </c>
      <c r="DR124" s="228" t="str">
        <f t="shared" si="445"/>
        <v>-</v>
      </c>
      <c r="DS124" s="282"/>
      <c r="DT124" s="282"/>
      <c r="DU124" s="226">
        <f t="shared" si="446"/>
        <v>203896</v>
      </c>
      <c r="DV124" s="227">
        <f t="shared" si="447"/>
        <v>215774</v>
      </c>
      <c r="DW124" s="227">
        <f t="shared" si="448"/>
        <v>419670</v>
      </c>
      <c r="DX124" s="227" t="str">
        <f t="shared" si="449"/>
        <v>-</v>
      </c>
      <c r="DY124" s="227" t="str">
        <f t="shared" si="450"/>
        <v>-</v>
      </c>
      <c r="DZ124" s="228" t="str">
        <f t="shared" si="451"/>
        <v>-</v>
      </c>
      <c r="EA124" s="282"/>
      <c r="EB124" s="282"/>
      <c r="EC124" s="226">
        <f t="shared" si="452"/>
        <v>203896</v>
      </c>
      <c r="ED124" s="227">
        <f t="shared" si="453"/>
        <v>215774</v>
      </c>
      <c r="EE124" s="227">
        <f t="shared" si="454"/>
        <v>419670</v>
      </c>
      <c r="EF124" s="227" t="str">
        <f t="shared" si="455"/>
        <v>-</v>
      </c>
      <c r="EG124" s="227" t="str">
        <f t="shared" si="456"/>
        <v>-</v>
      </c>
      <c r="EH124" s="228" t="str">
        <f t="shared" si="457"/>
        <v>-</v>
      </c>
      <c r="EI124" s="282"/>
      <c r="EJ124" s="282"/>
      <c r="EK124" s="226">
        <f t="shared" si="458"/>
        <v>203896</v>
      </c>
      <c r="EL124" s="227">
        <f t="shared" si="459"/>
        <v>215774</v>
      </c>
      <c r="EM124" s="227">
        <f t="shared" si="460"/>
        <v>419670</v>
      </c>
      <c r="EN124" s="227" t="str">
        <f t="shared" si="461"/>
        <v>-</v>
      </c>
      <c r="EO124" s="227" t="str">
        <f t="shared" si="462"/>
        <v>-</v>
      </c>
      <c r="EP124" s="228" t="str">
        <f t="shared" si="463"/>
        <v>-</v>
      </c>
      <c r="EQ124" s="282"/>
      <c r="ER124" s="282"/>
      <c r="ES124" s="226" t="str">
        <f t="shared" si="464"/>
        <v>-</v>
      </c>
      <c r="ET124" s="227" t="str">
        <f t="shared" si="465"/>
        <v>-</v>
      </c>
      <c r="EU124" s="228" t="str">
        <f t="shared" si="466"/>
        <v>-</v>
      </c>
      <c r="EV124" s="282"/>
      <c r="EW124" s="282"/>
      <c r="EX124" s="301">
        <f t="shared" si="467"/>
        <v>59333.736000000004</v>
      </c>
      <c r="EY124" s="259">
        <f t="shared" si="468"/>
        <v>79836.38</v>
      </c>
      <c r="EZ124" s="259">
        <f t="shared" si="469"/>
        <v>138910.77000000002</v>
      </c>
      <c r="FA124" s="259" t="str">
        <f t="shared" si="470"/>
        <v>-</v>
      </c>
      <c r="FB124" s="259" t="str">
        <f t="shared" si="471"/>
        <v>-</v>
      </c>
      <c r="FC124" s="260" t="str">
        <f t="shared" si="472"/>
        <v>-</v>
      </c>
      <c r="FD124" s="282"/>
      <c r="FE124" s="282"/>
      <c r="FF124" s="301">
        <f t="shared" si="473"/>
        <v>24875.311999999998</v>
      </c>
      <c r="FG124" s="259">
        <f t="shared" si="474"/>
        <v>26540.202000000001</v>
      </c>
      <c r="FH124" s="259">
        <f t="shared" si="475"/>
        <v>51619.41</v>
      </c>
      <c r="FI124" s="259" t="str">
        <f t="shared" si="476"/>
        <v>-</v>
      </c>
      <c r="FJ124" s="259" t="str">
        <f t="shared" si="477"/>
        <v>-</v>
      </c>
      <c r="FK124" s="260" t="str">
        <f t="shared" si="478"/>
        <v>-</v>
      </c>
      <c r="FL124" s="282"/>
      <c r="FM124" s="282"/>
      <c r="FN124" s="301">
        <f t="shared" si="479"/>
        <v>8971.4240000000009</v>
      </c>
      <c r="FO124" s="259">
        <f t="shared" si="480"/>
        <v>12299.118</v>
      </c>
      <c r="FP124" s="259">
        <f t="shared" si="481"/>
        <v>21403.17</v>
      </c>
      <c r="FQ124" s="259" t="str">
        <f t="shared" si="482"/>
        <v>-</v>
      </c>
      <c r="FR124" s="259" t="str">
        <f t="shared" si="483"/>
        <v>-</v>
      </c>
      <c r="FS124" s="260" t="str">
        <f t="shared" si="484"/>
        <v>-</v>
      </c>
      <c r="FT124" s="282"/>
      <c r="FU124" s="282"/>
      <c r="FV124" s="301">
        <f t="shared" si="485"/>
        <v>119483.056</v>
      </c>
      <c r="FW124" s="259">
        <f t="shared" si="486"/>
        <v>111986.70600000001</v>
      </c>
      <c r="FX124" s="259">
        <f t="shared" si="487"/>
        <v>229979.15999999997</v>
      </c>
      <c r="FY124" s="259" t="str">
        <f t="shared" si="488"/>
        <v>-</v>
      </c>
      <c r="FZ124" s="259" t="str">
        <f t="shared" si="489"/>
        <v>-</v>
      </c>
      <c r="GA124" s="260" t="str">
        <f t="shared" si="490"/>
        <v>-</v>
      </c>
      <c r="GB124" s="282"/>
      <c r="GC124" s="282"/>
      <c r="GD124" s="301">
        <f t="shared" si="491"/>
        <v>135386.94400000002</v>
      </c>
      <c r="GE124" s="259">
        <f t="shared" si="492"/>
        <v>103139.97199999999</v>
      </c>
      <c r="GF124" s="259">
        <f t="shared" si="493"/>
        <v>227461.14</v>
      </c>
      <c r="GG124" s="259" t="str">
        <f t="shared" si="494"/>
        <v>-</v>
      </c>
      <c r="GH124" s="259" t="str">
        <f t="shared" si="495"/>
        <v>-</v>
      </c>
      <c r="GI124" s="260" t="str">
        <f t="shared" si="496"/>
        <v>-</v>
      </c>
      <c r="GJ124" s="282"/>
      <c r="GK124" s="282"/>
      <c r="GL124" s="301">
        <f t="shared" si="497"/>
        <v>114589.55200000001</v>
      </c>
      <c r="GM124" s="259">
        <f t="shared" si="498"/>
        <v>95803.656000000003</v>
      </c>
      <c r="GN124" s="259">
        <f t="shared" si="499"/>
        <v>207316.98</v>
      </c>
      <c r="GO124" s="259" t="str">
        <f t="shared" si="500"/>
        <v>-</v>
      </c>
      <c r="GP124" s="259" t="str">
        <f t="shared" si="501"/>
        <v>-</v>
      </c>
      <c r="GQ124" s="260" t="str">
        <f t="shared" si="502"/>
        <v>-</v>
      </c>
      <c r="GR124" s="282"/>
      <c r="GS124" s="282"/>
      <c r="GT124" s="301">
        <f t="shared" si="503"/>
        <v>19166.223999999998</v>
      </c>
      <c r="GU124" s="259">
        <f t="shared" si="504"/>
        <v>38839.32</v>
      </c>
      <c r="GV124" s="259">
        <f t="shared" si="505"/>
        <v>57914.460000000006</v>
      </c>
      <c r="GW124" s="259" t="str">
        <f t="shared" si="506"/>
        <v>-</v>
      </c>
      <c r="GX124" s="259" t="str">
        <f t="shared" si="507"/>
        <v>-</v>
      </c>
      <c r="GY124" s="260" t="str">
        <f t="shared" si="508"/>
        <v>-</v>
      </c>
      <c r="GZ124" s="282"/>
      <c r="HA124" s="282"/>
      <c r="HB124" s="301">
        <f t="shared" si="509"/>
        <v>28953.231999999996</v>
      </c>
      <c r="HC124" s="259">
        <f t="shared" si="510"/>
        <v>94293.238000000012</v>
      </c>
      <c r="HD124" s="259">
        <f t="shared" si="511"/>
        <v>122543.64</v>
      </c>
      <c r="HE124" s="259" t="str">
        <f t="shared" si="512"/>
        <v>-</v>
      </c>
      <c r="HF124" s="259" t="str">
        <f t="shared" si="513"/>
        <v>-</v>
      </c>
      <c r="HG124" s="260" t="str">
        <f t="shared" si="514"/>
        <v>-</v>
      </c>
      <c r="HH124" s="282"/>
      <c r="HI124" s="282"/>
      <c r="HJ124" s="301" t="str">
        <f t="shared" si="515"/>
        <v>-</v>
      </c>
      <c r="HK124" s="259" t="str">
        <f t="shared" si="516"/>
        <v>-</v>
      </c>
      <c r="HL124" s="260" t="str">
        <f t="shared" si="517"/>
        <v>-</v>
      </c>
      <c r="HM124" s="428">
        <f t="shared" si="365"/>
        <v>1</v>
      </c>
      <c r="HN124" s="429">
        <f t="shared" si="366"/>
        <v>1</v>
      </c>
      <c r="HO124" s="429">
        <f t="shared" si="367"/>
        <v>1</v>
      </c>
      <c r="HP124" s="429" t="str">
        <f t="shared" si="368"/>
        <v>-</v>
      </c>
      <c r="HQ124" s="429" t="str">
        <f t="shared" si="369"/>
        <v>-</v>
      </c>
      <c r="HR124" s="430" t="str">
        <f t="shared" si="370"/>
        <v>-</v>
      </c>
      <c r="HS124" s="450"/>
      <c r="HT124" s="450"/>
      <c r="HU124" s="428">
        <f t="shared" si="371"/>
        <v>1</v>
      </c>
      <c r="HV124" s="429">
        <f t="shared" si="372"/>
        <v>1</v>
      </c>
      <c r="HW124" s="429">
        <f t="shared" si="373"/>
        <v>1</v>
      </c>
      <c r="HX124" s="429" t="str">
        <f t="shared" si="374"/>
        <v>-</v>
      </c>
      <c r="HY124" s="429" t="str">
        <f t="shared" si="375"/>
        <v>-</v>
      </c>
      <c r="HZ124" s="430" t="str">
        <f t="shared" si="376"/>
        <v>-</v>
      </c>
      <c r="IA124" s="450"/>
      <c r="IB124" s="450"/>
      <c r="IC124" s="428">
        <f t="shared" si="377"/>
        <v>1</v>
      </c>
      <c r="ID124" s="429">
        <f t="shared" si="378"/>
        <v>1</v>
      </c>
      <c r="IE124" s="429">
        <f t="shared" si="379"/>
        <v>1</v>
      </c>
      <c r="IF124" s="429" t="str">
        <f t="shared" si="380"/>
        <v>-</v>
      </c>
      <c r="IG124" s="429" t="str">
        <f t="shared" si="381"/>
        <v>-</v>
      </c>
      <c r="IH124" s="430" t="str">
        <f t="shared" si="382"/>
        <v>-</v>
      </c>
      <c r="II124" s="450"/>
      <c r="IJ124" s="450"/>
      <c r="IK124" s="428">
        <f t="shared" si="383"/>
        <v>1</v>
      </c>
      <c r="IL124" s="429">
        <f t="shared" si="384"/>
        <v>1</v>
      </c>
      <c r="IM124" s="429">
        <f t="shared" si="385"/>
        <v>1</v>
      </c>
      <c r="IN124" s="429" t="str">
        <f t="shared" si="386"/>
        <v>-</v>
      </c>
      <c r="IO124" s="429" t="str">
        <f t="shared" si="387"/>
        <v>-</v>
      </c>
      <c r="IP124" s="430" t="str">
        <f t="shared" si="388"/>
        <v>-</v>
      </c>
      <c r="IQ124" s="450"/>
      <c r="IR124" s="450"/>
      <c r="IS124" s="428">
        <f t="shared" si="389"/>
        <v>1</v>
      </c>
      <c r="IT124" s="429">
        <f t="shared" si="390"/>
        <v>1</v>
      </c>
      <c r="IU124" s="429">
        <f t="shared" si="391"/>
        <v>1</v>
      </c>
      <c r="IV124" s="429" t="str">
        <f t="shared" si="392"/>
        <v>-</v>
      </c>
      <c r="IW124" s="429" t="str">
        <f t="shared" si="393"/>
        <v>-</v>
      </c>
      <c r="IX124" s="430" t="str">
        <f t="shared" si="394"/>
        <v>-</v>
      </c>
      <c r="IY124" s="450"/>
      <c r="IZ124" s="450"/>
      <c r="JA124" s="428">
        <f t="shared" si="395"/>
        <v>1</v>
      </c>
      <c r="JB124" s="429">
        <f t="shared" si="396"/>
        <v>1</v>
      </c>
      <c r="JC124" s="429">
        <f t="shared" si="397"/>
        <v>1</v>
      </c>
      <c r="JD124" s="429" t="str">
        <f t="shared" si="398"/>
        <v>-</v>
      </c>
      <c r="JE124" s="429" t="str">
        <f t="shared" si="399"/>
        <v>-</v>
      </c>
      <c r="JF124" s="430" t="str">
        <f t="shared" si="400"/>
        <v>-</v>
      </c>
      <c r="JG124" s="450"/>
      <c r="JH124" s="450"/>
      <c r="JI124" s="428">
        <f t="shared" si="401"/>
        <v>1</v>
      </c>
      <c r="JJ124" s="429">
        <f t="shared" si="402"/>
        <v>1</v>
      </c>
      <c r="JK124" s="429">
        <f t="shared" si="403"/>
        <v>1</v>
      </c>
      <c r="JL124" s="429" t="str">
        <f t="shared" si="404"/>
        <v>-</v>
      </c>
      <c r="JM124" s="429" t="str">
        <f t="shared" si="405"/>
        <v>-</v>
      </c>
      <c r="JN124" s="430" t="str">
        <f t="shared" si="406"/>
        <v>-</v>
      </c>
      <c r="JO124" s="450"/>
      <c r="JP124" s="450"/>
      <c r="JQ124" s="428">
        <f t="shared" si="407"/>
        <v>1</v>
      </c>
      <c r="JR124" s="429">
        <f t="shared" si="408"/>
        <v>1</v>
      </c>
      <c r="JS124" s="429">
        <f t="shared" si="409"/>
        <v>1</v>
      </c>
      <c r="JT124" s="429" t="str">
        <f t="shared" si="410"/>
        <v>-</v>
      </c>
      <c r="JU124" s="429" t="str">
        <f t="shared" si="411"/>
        <v>-</v>
      </c>
      <c r="JV124" s="430" t="str">
        <f t="shared" si="412"/>
        <v>-</v>
      </c>
      <c r="JW124" s="450"/>
      <c r="JX124" s="450"/>
      <c r="JY124" s="428" t="str">
        <f t="shared" si="413"/>
        <v>-</v>
      </c>
      <c r="JZ124" s="429" t="str">
        <f t="shared" si="414"/>
        <v>-</v>
      </c>
      <c r="KA124" s="430" t="str">
        <f t="shared" si="415"/>
        <v>-</v>
      </c>
      <c r="KB124" s="172"/>
      <c r="KC124" s="355"/>
      <c r="KD124" s="355"/>
      <c r="KE124" s="355"/>
      <c r="KF124" s="355"/>
      <c r="KG124" s="355"/>
      <c r="KH124" s="355"/>
      <c r="KI124" s="358"/>
      <c r="KJ124" s="358"/>
      <c r="KK124" s="358"/>
      <c r="KL124" s="358"/>
      <c r="KM124" s="358"/>
      <c r="KN124" s="358"/>
      <c r="KO124" s="358"/>
      <c r="KP124" s="358"/>
      <c r="KQ124" s="358"/>
      <c r="KR124" s="358"/>
      <c r="KS124" s="358"/>
      <c r="KT124" s="358"/>
      <c r="KU124" s="358" t="s">
        <v>628</v>
      </c>
      <c r="KV124" s="358" t="s">
        <v>628</v>
      </c>
      <c r="KW124" s="358"/>
      <c r="KX124" s="358"/>
      <c r="KY124" s="358"/>
      <c r="KZ124" s="358"/>
      <c r="LA124" s="358"/>
      <c r="LB124" s="358"/>
      <c r="LC124" s="358"/>
      <c r="LD124" s="358"/>
      <c r="LE124" s="358"/>
      <c r="LF124" s="358"/>
      <c r="LG124" s="358"/>
      <c r="LH124" s="358"/>
      <c r="LI124" s="358"/>
      <c r="LJ124" s="358"/>
      <c r="LK124" s="358"/>
      <c r="LL124" s="358"/>
      <c r="LM124" s="358"/>
      <c r="LN124" s="358"/>
      <c r="LO124" s="358"/>
      <c r="LP124" s="358"/>
      <c r="LQ124" s="358"/>
      <c r="LR124" s="358"/>
      <c r="LS124" s="344"/>
      <c r="LT124" s="344"/>
      <c r="LU124" s="344"/>
      <c r="LV124" s="344"/>
      <c r="LW124" s="344"/>
      <c r="LX124" s="344"/>
      <c r="LY124" s="358"/>
      <c r="LZ124" s="358"/>
      <c r="MA124" s="405"/>
    </row>
    <row r="125" spans="1:339" x14ac:dyDescent="0.2">
      <c r="A125" s="310" t="s">
        <v>326</v>
      </c>
      <c r="B125" s="172">
        <v>0</v>
      </c>
      <c r="C125" s="172">
        <v>0</v>
      </c>
      <c r="D125" s="172" t="s">
        <v>315</v>
      </c>
      <c r="E125" s="172">
        <v>1</v>
      </c>
      <c r="F125" s="173"/>
      <c r="G125" s="218" t="s">
        <v>47</v>
      </c>
      <c r="H125" s="350">
        <v>2010</v>
      </c>
      <c r="I125" s="351">
        <v>2010</v>
      </c>
      <c r="J125" s="364">
        <v>53.7</v>
      </c>
      <c r="K125" s="364">
        <v>53.3</v>
      </c>
      <c r="L125" s="364">
        <v>53.5</v>
      </c>
      <c r="M125" s="364"/>
      <c r="N125" s="364"/>
      <c r="O125" s="365"/>
      <c r="P125" s="390">
        <v>2010</v>
      </c>
      <c r="Q125" s="391">
        <v>2010</v>
      </c>
      <c r="R125" s="364">
        <v>11.7</v>
      </c>
      <c r="S125" s="364">
        <v>13.9</v>
      </c>
      <c r="T125" s="364">
        <v>12.9</v>
      </c>
      <c r="U125" s="364"/>
      <c r="V125" s="364"/>
      <c r="W125" s="365"/>
      <c r="X125" s="390">
        <v>2010</v>
      </c>
      <c r="Y125" s="391">
        <v>2010</v>
      </c>
      <c r="Z125" s="364">
        <v>7.3</v>
      </c>
      <c r="AA125" s="364">
        <v>5.5</v>
      </c>
      <c r="AB125" s="364">
        <v>6.3</v>
      </c>
      <c r="AC125" s="364"/>
      <c r="AD125" s="364"/>
      <c r="AE125" s="365"/>
      <c r="AF125" s="390">
        <v>2010</v>
      </c>
      <c r="AG125" s="391">
        <v>2010</v>
      </c>
      <c r="AH125" s="364">
        <v>63.8</v>
      </c>
      <c r="AI125" s="364">
        <v>69.400000000000006</v>
      </c>
      <c r="AJ125" s="364">
        <v>66.400000000000006</v>
      </c>
      <c r="AK125" s="364"/>
      <c r="AL125" s="364"/>
      <c r="AM125" s="365"/>
      <c r="AN125" s="390">
        <v>2010</v>
      </c>
      <c r="AO125" s="391">
        <v>2010</v>
      </c>
      <c r="AP125" s="364">
        <v>49.1</v>
      </c>
      <c r="AQ125" s="364">
        <v>35.5</v>
      </c>
      <c r="AR125" s="364">
        <v>41.8</v>
      </c>
      <c r="AS125" s="364"/>
      <c r="AT125" s="364"/>
      <c r="AU125" s="365"/>
      <c r="AV125" s="390">
        <v>2010</v>
      </c>
      <c r="AW125" s="391">
        <v>2010</v>
      </c>
      <c r="AX125" s="222">
        <v>74.5</v>
      </c>
      <c r="AY125" s="222">
        <v>65.599999999999994</v>
      </c>
      <c r="AZ125" s="222">
        <v>70.5</v>
      </c>
      <c r="BA125" s="222"/>
      <c r="BB125" s="222"/>
      <c r="BC125" s="223"/>
      <c r="BD125" s="390">
        <v>2011</v>
      </c>
      <c r="BE125" s="391" t="s">
        <v>571</v>
      </c>
      <c r="BF125" s="398">
        <v>19.399999999999999</v>
      </c>
      <c r="BG125" s="398">
        <v>39.200000000000003</v>
      </c>
      <c r="BH125" s="398">
        <v>29.9</v>
      </c>
      <c r="BI125" s="398"/>
      <c r="BJ125" s="398"/>
      <c r="BK125" s="399"/>
      <c r="BL125" s="390">
        <v>2011</v>
      </c>
      <c r="BM125" s="482" t="s">
        <v>571</v>
      </c>
      <c r="BN125" s="482">
        <v>29.3</v>
      </c>
      <c r="BO125" s="482">
        <v>68</v>
      </c>
      <c r="BP125" s="482">
        <v>49.9</v>
      </c>
      <c r="BQ125" s="482"/>
      <c r="BR125" s="482"/>
      <c r="BS125" s="483"/>
      <c r="BT125" s="390"/>
      <c r="BU125" s="391"/>
      <c r="BV125" s="398"/>
      <c r="BW125" s="398"/>
      <c r="BX125" s="399"/>
      <c r="BY125" s="216">
        <v>345603</v>
      </c>
      <c r="BZ125" s="208">
        <v>375787</v>
      </c>
      <c r="CA125" s="208">
        <v>721390</v>
      </c>
      <c r="CB125" s="208">
        <v>363866</v>
      </c>
      <c r="CC125" s="208">
        <v>396397</v>
      </c>
      <c r="CD125" s="284">
        <v>760263</v>
      </c>
      <c r="CE125" s="282"/>
      <c r="CF125" s="282"/>
      <c r="CG125" s="226">
        <f t="shared" si="416"/>
        <v>345603</v>
      </c>
      <c r="CH125" s="227">
        <f t="shared" si="417"/>
        <v>375787</v>
      </c>
      <c r="CI125" s="227">
        <f t="shared" si="418"/>
        <v>721390</v>
      </c>
      <c r="CJ125" s="227" t="str">
        <f t="shared" si="419"/>
        <v>-</v>
      </c>
      <c r="CK125" s="227" t="str">
        <f t="shared" si="420"/>
        <v>-</v>
      </c>
      <c r="CL125" s="228" t="str">
        <f t="shared" si="421"/>
        <v>-</v>
      </c>
      <c r="CM125" s="282"/>
      <c r="CN125" s="282"/>
      <c r="CO125" s="226">
        <f t="shared" si="422"/>
        <v>345603</v>
      </c>
      <c r="CP125" s="227">
        <f t="shared" si="423"/>
        <v>375787</v>
      </c>
      <c r="CQ125" s="227">
        <f t="shared" si="424"/>
        <v>721390</v>
      </c>
      <c r="CR125" s="227" t="str">
        <f t="shared" si="425"/>
        <v>-</v>
      </c>
      <c r="CS125" s="227" t="str">
        <f t="shared" si="426"/>
        <v>-</v>
      </c>
      <c r="CT125" s="228" t="str">
        <f t="shared" si="427"/>
        <v>-</v>
      </c>
      <c r="CU125" s="282"/>
      <c r="CV125" s="282"/>
      <c r="CW125" s="292">
        <f t="shared" si="428"/>
        <v>345603</v>
      </c>
      <c r="CX125" s="234">
        <f t="shared" si="429"/>
        <v>375787</v>
      </c>
      <c r="CY125" s="234">
        <f t="shared" si="430"/>
        <v>721390</v>
      </c>
      <c r="CZ125" s="234" t="str">
        <f t="shared" si="431"/>
        <v>-</v>
      </c>
      <c r="DA125" s="234" t="str">
        <f t="shared" si="432"/>
        <v>-</v>
      </c>
      <c r="DB125" s="235" t="str">
        <f t="shared" si="433"/>
        <v>-</v>
      </c>
      <c r="DC125" s="282"/>
      <c r="DD125" s="282"/>
      <c r="DE125" s="226">
        <f t="shared" si="434"/>
        <v>345603</v>
      </c>
      <c r="DF125" s="227">
        <f t="shared" si="435"/>
        <v>375787</v>
      </c>
      <c r="DG125" s="227">
        <f t="shared" si="436"/>
        <v>721390</v>
      </c>
      <c r="DH125" s="227" t="str">
        <f t="shared" si="437"/>
        <v>-</v>
      </c>
      <c r="DI125" s="227" t="str">
        <f t="shared" si="438"/>
        <v>-</v>
      </c>
      <c r="DJ125" s="228" t="str">
        <f t="shared" si="439"/>
        <v>-</v>
      </c>
      <c r="DK125" s="282"/>
      <c r="DL125" s="282"/>
      <c r="DM125" s="226">
        <f t="shared" si="440"/>
        <v>345603</v>
      </c>
      <c r="DN125" s="227">
        <f t="shared" si="441"/>
        <v>375787</v>
      </c>
      <c r="DO125" s="227">
        <f t="shared" si="442"/>
        <v>721390</v>
      </c>
      <c r="DP125" s="227" t="str">
        <f t="shared" si="443"/>
        <v>-</v>
      </c>
      <c r="DQ125" s="227" t="str">
        <f t="shared" si="444"/>
        <v>-</v>
      </c>
      <c r="DR125" s="228" t="str">
        <f t="shared" si="445"/>
        <v>-</v>
      </c>
      <c r="DS125" s="282"/>
      <c r="DT125" s="282"/>
      <c r="DU125" s="226">
        <f t="shared" si="446"/>
        <v>345603</v>
      </c>
      <c r="DV125" s="227">
        <f t="shared" si="447"/>
        <v>375787</v>
      </c>
      <c r="DW125" s="227">
        <f t="shared" si="448"/>
        <v>721390</v>
      </c>
      <c r="DX125" s="227" t="str">
        <f t="shared" si="449"/>
        <v>-</v>
      </c>
      <c r="DY125" s="227" t="str">
        <f t="shared" si="450"/>
        <v>-</v>
      </c>
      <c r="DZ125" s="228" t="str">
        <f t="shared" si="451"/>
        <v>-</v>
      </c>
      <c r="EA125" s="282"/>
      <c r="EB125" s="282"/>
      <c r="EC125" s="226">
        <f t="shared" si="452"/>
        <v>345603</v>
      </c>
      <c r="ED125" s="227">
        <f t="shared" si="453"/>
        <v>375787</v>
      </c>
      <c r="EE125" s="227">
        <f t="shared" si="454"/>
        <v>721390</v>
      </c>
      <c r="EF125" s="227" t="str">
        <f t="shared" si="455"/>
        <v>-</v>
      </c>
      <c r="EG125" s="227" t="str">
        <f t="shared" si="456"/>
        <v>-</v>
      </c>
      <c r="EH125" s="228" t="str">
        <f t="shared" si="457"/>
        <v>-</v>
      </c>
      <c r="EI125" s="282"/>
      <c r="EJ125" s="282"/>
      <c r="EK125" s="226">
        <f t="shared" si="458"/>
        <v>345603</v>
      </c>
      <c r="EL125" s="227">
        <f t="shared" si="459"/>
        <v>375787</v>
      </c>
      <c r="EM125" s="227">
        <f t="shared" si="460"/>
        <v>721390</v>
      </c>
      <c r="EN125" s="227" t="str">
        <f t="shared" si="461"/>
        <v>-</v>
      </c>
      <c r="EO125" s="227" t="str">
        <f t="shared" si="462"/>
        <v>-</v>
      </c>
      <c r="EP125" s="228" t="str">
        <f t="shared" si="463"/>
        <v>-</v>
      </c>
      <c r="EQ125" s="282"/>
      <c r="ER125" s="282"/>
      <c r="ES125" s="226" t="str">
        <f t="shared" si="464"/>
        <v>-</v>
      </c>
      <c r="ET125" s="227" t="str">
        <f t="shared" si="465"/>
        <v>-</v>
      </c>
      <c r="EU125" s="228" t="str">
        <f t="shared" si="466"/>
        <v>-</v>
      </c>
      <c r="EV125" s="282"/>
      <c r="EW125" s="282"/>
      <c r="EX125" s="301">
        <f t="shared" si="467"/>
        <v>185588.81100000002</v>
      </c>
      <c r="EY125" s="259">
        <f t="shared" si="468"/>
        <v>200294.47099999996</v>
      </c>
      <c r="EZ125" s="259">
        <f t="shared" si="469"/>
        <v>385943.65</v>
      </c>
      <c r="FA125" s="259" t="str">
        <f t="shared" si="470"/>
        <v>-</v>
      </c>
      <c r="FB125" s="259" t="str">
        <f t="shared" si="471"/>
        <v>-</v>
      </c>
      <c r="FC125" s="260" t="str">
        <f t="shared" si="472"/>
        <v>-</v>
      </c>
      <c r="FD125" s="282"/>
      <c r="FE125" s="282"/>
      <c r="FF125" s="301">
        <f t="shared" si="473"/>
        <v>40435.550999999999</v>
      </c>
      <c r="FG125" s="259">
        <f t="shared" si="474"/>
        <v>52234.393000000004</v>
      </c>
      <c r="FH125" s="259">
        <f t="shared" si="475"/>
        <v>93059.31</v>
      </c>
      <c r="FI125" s="259" t="str">
        <f t="shared" si="476"/>
        <v>-</v>
      </c>
      <c r="FJ125" s="259" t="str">
        <f t="shared" si="477"/>
        <v>-</v>
      </c>
      <c r="FK125" s="260" t="str">
        <f t="shared" si="478"/>
        <v>-</v>
      </c>
      <c r="FL125" s="282"/>
      <c r="FM125" s="282"/>
      <c r="FN125" s="301">
        <f t="shared" si="479"/>
        <v>25229.019</v>
      </c>
      <c r="FO125" s="259">
        <f t="shared" si="480"/>
        <v>20668.285</v>
      </c>
      <c r="FP125" s="259">
        <f t="shared" si="481"/>
        <v>45447.57</v>
      </c>
      <c r="FQ125" s="259" t="str">
        <f t="shared" si="482"/>
        <v>-</v>
      </c>
      <c r="FR125" s="259" t="str">
        <f t="shared" si="483"/>
        <v>-</v>
      </c>
      <c r="FS125" s="260" t="str">
        <f t="shared" si="484"/>
        <v>-</v>
      </c>
      <c r="FT125" s="282"/>
      <c r="FU125" s="282"/>
      <c r="FV125" s="301">
        <f t="shared" si="485"/>
        <v>220494.71400000001</v>
      </c>
      <c r="FW125" s="259">
        <f t="shared" si="486"/>
        <v>260796.17800000001</v>
      </c>
      <c r="FX125" s="259">
        <f t="shared" si="487"/>
        <v>479002.96</v>
      </c>
      <c r="FY125" s="259" t="str">
        <f t="shared" si="488"/>
        <v>-</v>
      </c>
      <c r="FZ125" s="259" t="str">
        <f t="shared" si="489"/>
        <v>-</v>
      </c>
      <c r="GA125" s="260" t="str">
        <f t="shared" si="490"/>
        <v>-</v>
      </c>
      <c r="GB125" s="282"/>
      <c r="GC125" s="282"/>
      <c r="GD125" s="301">
        <f t="shared" si="491"/>
        <v>169691.073</v>
      </c>
      <c r="GE125" s="259">
        <f t="shared" si="492"/>
        <v>133404.38499999998</v>
      </c>
      <c r="GF125" s="259">
        <f t="shared" si="493"/>
        <v>301541.01999999996</v>
      </c>
      <c r="GG125" s="259" t="str">
        <f t="shared" si="494"/>
        <v>-</v>
      </c>
      <c r="GH125" s="259" t="str">
        <f t="shared" si="495"/>
        <v>-</v>
      </c>
      <c r="GI125" s="260" t="str">
        <f t="shared" si="496"/>
        <v>-</v>
      </c>
      <c r="GJ125" s="282"/>
      <c r="GK125" s="282"/>
      <c r="GL125" s="301">
        <f t="shared" si="497"/>
        <v>257474.23499999999</v>
      </c>
      <c r="GM125" s="259">
        <f t="shared" si="498"/>
        <v>246516.27199999997</v>
      </c>
      <c r="GN125" s="259">
        <f t="shared" si="499"/>
        <v>508579.94999999995</v>
      </c>
      <c r="GO125" s="259" t="str">
        <f t="shared" si="500"/>
        <v>-</v>
      </c>
      <c r="GP125" s="259" t="str">
        <f t="shared" si="501"/>
        <v>-</v>
      </c>
      <c r="GQ125" s="260" t="str">
        <f t="shared" si="502"/>
        <v>-</v>
      </c>
      <c r="GR125" s="282"/>
      <c r="GS125" s="282"/>
      <c r="GT125" s="301">
        <f t="shared" si="503"/>
        <v>67046.981999999989</v>
      </c>
      <c r="GU125" s="259">
        <f t="shared" si="504"/>
        <v>147308.50400000002</v>
      </c>
      <c r="GV125" s="259">
        <f t="shared" si="505"/>
        <v>215695.61</v>
      </c>
      <c r="GW125" s="259" t="str">
        <f t="shared" si="506"/>
        <v>-</v>
      </c>
      <c r="GX125" s="259" t="str">
        <f t="shared" si="507"/>
        <v>-</v>
      </c>
      <c r="GY125" s="260" t="str">
        <f t="shared" si="508"/>
        <v>-</v>
      </c>
      <c r="GZ125" s="282"/>
      <c r="HA125" s="282"/>
      <c r="HB125" s="301">
        <f t="shared" si="509"/>
        <v>101261.67899999999</v>
      </c>
      <c r="HC125" s="259">
        <f t="shared" si="510"/>
        <v>255535.16000000003</v>
      </c>
      <c r="HD125" s="259">
        <f t="shared" si="511"/>
        <v>359973.61</v>
      </c>
      <c r="HE125" s="259" t="str">
        <f t="shared" si="512"/>
        <v>-</v>
      </c>
      <c r="HF125" s="259" t="str">
        <f t="shared" si="513"/>
        <v>-</v>
      </c>
      <c r="HG125" s="260" t="str">
        <f t="shared" si="514"/>
        <v>-</v>
      </c>
      <c r="HH125" s="282"/>
      <c r="HI125" s="282"/>
      <c r="HJ125" s="301" t="str">
        <f t="shared" si="515"/>
        <v>-</v>
      </c>
      <c r="HK125" s="259" t="str">
        <f t="shared" si="516"/>
        <v>-</v>
      </c>
      <c r="HL125" s="260" t="str">
        <f t="shared" si="517"/>
        <v>-</v>
      </c>
      <c r="HM125" s="428">
        <f t="shared" si="365"/>
        <v>1</v>
      </c>
      <c r="HN125" s="429">
        <f t="shared" si="366"/>
        <v>1</v>
      </c>
      <c r="HO125" s="429">
        <f t="shared" si="367"/>
        <v>1</v>
      </c>
      <c r="HP125" s="429" t="str">
        <f t="shared" si="368"/>
        <v>-</v>
      </c>
      <c r="HQ125" s="429" t="str">
        <f t="shared" si="369"/>
        <v>-</v>
      </c>
      <c r="HR125" s="430" t="str">
        <f t="shared" si="370"/>
        <v>-</v>
      </c>
      <c r="HS125" s="450"/>
      <c r="HT125" s="450"/>
      <c r="HU125" s="428">
        <f t="shared" si="371"/>
        <v>1</v>
      </c>
      <c r="HV125" s="429">
        <f t="shared" si="372"/>
        <v>1</v>
      </c>
      <c r="HW125" s="429">
        <f t="shared" si="373"/>
        <v>1</v>
      </c>
      <c r="HX125" s="429" t="str">
        <f t="shared" si="374"/>
        <v>-</v>
      </c>
      <c r="HY125" s="429" t="str">
        <f t="shared" si="375"/>
        <v>-</v>
      </c>
      <c r="HZ125" s="430" t="str">
        <f t="shared" si="376"/>
        <v>-</v>
      </c>
      <c r="IA125" s="450"/>
      <c r="IB125" s="450"/>
      <c r="IC125" s="428">
        <f t="shared" si="377"/>
        <v>1</v>
      </c>
      <c r="ID125" s="429">
        <f t="shared" si="378"/>
        <v>1</v>
      </c>
      <c r="IE125" s="429">
        <f t="shared" si="379"/>
        <v>1</v>
      </c>
      <c r="IF125" s="429" t="str">
        <f t="shared" si="380"/>
        <v>-</v>
      </c>
      <c r="IG125" s="429" t="str">
        <f t="shared" si="381"/>
        <v>-</v>
      </c>
      <c r="IH125" s="430" t="str">
        <f t="shared" si="382"/>
        <v>-</v>
      </c>
      <c r="II125" s="450"/>
      <c r="IJ125" s="450"/>
      <c r="IK125" s="428">
        <f t="shared" si="383"/>
        <v>1</v>
      </c>
      <c r="IL125" s="429">
        <f t="shared" si="384"/>
        <v>1</v>
      </c>
      <c r="IM125" s="429">
        <f t="shared" si="385"/>
        <v>1</v>
      </c>
      <c r="IN125" s="429" t="str">
        <f t="shared" si="386"/>
        <v>-</v>
      </c>
      <c r="IO125" s="429" t="str">
        <f t="shared" si="387"/>
        <v>-</v>
      </c>
      <c r="IP125" s="430" t="str">
        <f t="shared" si="388"/>
        <v>-</v>
      </c>
      <c r="IQ125" s="450"/>
      <c r="IR125" s="450"/>
      <c r="IS125" s="428">
        <f t="shared" si="389"/>
        <v>1</v>
      </c>
      <c r="IT125" s="429">
        <f t="shared" si="390"/>
        <v>1</v>
      </c>
      <c r="IU125" s="429">
        <f t="shared" si="391"/>
        <v>1</v>
      </c>
      <c r="IV125" s="429" t="str">
        <f t="shared" si="392"/>
        <v>-</v>
      </c>
      <c r="IW125" s="429" t="str">
        <f t="shared" si="393"/>
        <v>-</v>
      </c>
      <c r="IX125" s="430" t="str">
        <f t="shared" si="394"/>
        <v>-</v>
      </c>
      <c r="IY125" s="450"/>
      <c r="IZ125" s="450"/>
      <c r="JA125" s="428">
        <f t="shared" si="395"/>
        <v>1</v>
      </c>
      <c r="JB125" s="429">
        <f t="shared" si="396"/>
        <v>1</v>
      </c>
      <c r="JC125" s="429">
        <f t="shared" si="397"/>
        <v>1</v>
      </c>
      <c r="JD125" s="429" t="str">
        <f t="shared" si="398"/>
        <v>-</v>
      </c>
      <c r="JE125" s="429" t="str">
        <f t="shared" si="399"/>
        <v>-</v>
      </c>
      <c r="JF125" s="430" t="str">
        <f t="shared" si="400"/>
        <v>-</v>
      </c>
      <c r="JG125" s="450"/>
      <c r="JH125" s="450"/>
      <c r="JI125" s="428">
        <f t="shared" si="401"/>
        <v>1</v>
      </c>
      <c r="JJ125" s="429">
        <f t="shared" si="402"/>
        <v>1</v>
      </c>
      <c r="JK125" s="429">
        <f t="shared" si="403"/>
        <v>1</v>
      </c>
      <c r="JL125" s="429" t="str">
        <f t="shared" si="404"/>
        <v>-</v>
      </c>
      <c r="JM125" s="429" t="str">
        <f t="shared" si="405"/>
        <v>-</v>
      </c>
      <c r="JN125" s="430" t="str">
        <f t="shared" si="406"/>
        <v>-</v>
      </c>
      <c r="JO125" s="450"/>
      <c r="JP125" s="450"/>
      <c r="JQ125" s="428">
        <f t="shared" si="407"/>
        <v>1</v>
      </c>
      <c r="JR125" s="429">
        <f t="shared" si="408"/>
        <v>1</v>
      </c>
      <c r="JS125" s="429">
        <f t="shared" si="409"/>
        <v>1</v>
      </c>
      <c r="JT125" s="429" t="str">
        <f t="shared" si="410"/>
        <v>-</v>
      </c>
      <c r="JU125" s="429" t="str">
        <f t="shared" si="411"/>
        <v>-</v>
      </c>
      <c r="JV125" s="430" t="str">
        <f t="shared" si="412"/>
        <v>-</v>
      </c>
      <c r="JW125" s="450"/>
      <c r="JX125" s="450"/>
      <c r="JY125" s="428" t="str">
        <f t="shared" si="413"/>
        <v>-</v>
      </c>
      <c r="JZ125" s="429" t="str">
        <f t="shared" si="414"/>
        <v>-</v>
      </c>
      <c r="KA125" s="430" t="str">
        <f t="shared" si="415"/>
        <v>-</v>
      </c>
      <c r="KB125" s="172"/>
      <c r="KC125" s="355"/>
      <c r="KD125" s="355"/>
      <c r="KE125" s="355"/>
      <c r="KF125" s="355"/>
      <c r="KG125" s="355"/>
      <c r="KH125" s="355"/>
      <c r="KI125" s="358"/>
      <c r="KJ125" s="358"/>
      <c r="KK125" s="358"/>
      <c r="KL125" s="358"/>
      <c r="KM125" s="358"/>
      <c r="KN125" s="358"/>
      <c r="KO125" s="358"/>
      <c r="KP125" s="358"/>
      <c r="KQ125" s="358"/>
      <c r="KR125" s="358"/>
      <c r="KS125" s="358"/>
      <c r="KT125" s="358"/>
      <c r="KU125" s="358"/>
      <c r="KV125" s="358"/>
      <c r="KW125" s="358"/>
      <c r="KX125" s="358"/>
      <c r="KY125" s="358"/>
      <c r="KZ125" s="358"/>
      <c r="LA125" s="358"/>
      <c r="LB125" s="358"/>
      <c r="LC125" s="358"/>
      <c r="LD125" s="358"/>
      <c r="LE125" s="358"/>
      <c r="LF125" s="358"/>
      <c r="LG125" s="358"/>
      <c r="LH125" s="358"/>
      <c r="LI125" s="358"/>
      <c r="LJ125" s="358"/>
      <c r="LK125" s="358"/>
      <c r="LL125" s="358"/>
      <c r="LM125" s="358"/>
      <c r="LN125" s="358"/>
      <c r="LO125" s="358"/>
      <c r="LP125" s="358"/>
      <c r="LQ125" s="358"/>
      <c r="LR125" s="358"/>
      <c r="LS125" s="344"/>
      <c r="LT125" s="344"/>
      <c r="LU125" s="344"/>
      <c r="LV125" s="344"/>
      <c r="LW125" s="344"/>
      <c r="LX125" s="344"/>
      <c r="LY125" s="358"/>
      <c r="LZ125" s="358"/>
      <c r="MA125" s="405"/>
    </row>
    <row r="126" spans="1:339" x14ac:dyDescent="0.2">
      <c r="A126" s="310" t="s">
        <v>326</v>
      </c>
      <c r="B126" s="172">
        <v>0</v>
      </c>
      <c r="C126" s="172">
        <v>0</v>
      </c>
      <c r="D126" s="172" t="s">
        <v>315</v>
      </c>
      <c r="E126" s="172">
        <v>1</v>
      </c>
      <c r="F126" s="173"/>
      <c r="G126" s="218" t="s">
        <v>54</v>
      </c>
      <c r="H126" s="348">
        <v>2010</v>
      </c>
      <c r="I126" s="349">
        <v>2010</v>
      </c>
      <c r="J126" s="362">
        <v>49.2</v>
      </c>
      <c r="K126" s="362">
        <v>64</v>
      </c>
      <c r="L126" s="362">
        <v>56.2</v>
      </c>
      <c r="M126" s="362">
        <v>39.299999999999997</v>
      </c>
      <c r="N126" s="362">
        <v>61.7</v>
      </c>
      <c r="O126" s="363">
        <v>47.8</v>
      </c>
      <c r="P126" s="388">
        <v>2010</v>
      </c>
      <c r="Q126" s="389">
        <v>2010</v>
      </c>
      <c r="R126" s="362">
        <v>8.1999999999999993</v>
      </c>
      <c r="S126" s="362">
        <v>8.1</v>
      </c>
      <c r="T126" s="362">
        <v>7.7</v>
      </c>
      <c r="U126" s="362">
        <v>30.3</v>
      </c>
      <c r="V126" s="362">
        <v>23.4</v>
      </c>
      <c r="W126" s="363">
        <v>28.7</v>
      </c>
      <c r="X126" s="388">
        <v>2010</v>
      </c>
      <c r="Y126" s="389">
        <v>2010</v>
      </c>
      <c r="Z126" s="362">
        <v>11.5</v>
      </c>
      <c r="AA126" s="362">
        <v>9.9</v>
      </c>
      <c r="AB126" s="362"/>
      <c r="AC126" s="362">
        <v>38.200000000000003</v>
      </c>
      <c r="AD126" s="362">
        <v>29.8</v>
      </c>
      <c r="AE126" s="363"/>
      <c r="AF126" s="388">
        <v>2010</v>
      </c>
      <c r="AG126" s="389">
        <v>2010</v>
      </c>
      <c r="AH126" s="362">
        <v>85.7</v>
      </c>
      <c r="AI126" s="362">
        <v>36.4</v>
      </c>
      <c r="AJ126" s="362"/>
      <c r="AK126" s="362">
        <v>73.5</v>
      </c>
      <c r="AL126" s="362">
        <v>64.3</v>
      </c>
      <c r="AM126" s="363"/>
      <c r="AN126" s="388"/>
      <c r="AO126" s="389"/>
      <c r="AP126" s="362"/>
      <c r="AQ126" s="362"/>
      <c r="AR126" s="362"/>
      <c r="AS126" s="362"/>
      <c r="AT126" s="362"/>
      <c r="AU126" s="363"/>
      <c r="AV126" s="388"/>
      <c r="AW126" s="389"/>
      <c r="AX126" s="220"/>
      <c r="AY126" s="220"/>
      <c r="AZ126" s="220"/>
      <c r="BA126" s="220"/>
      <c r="BB126" s="220"/>
      <c r="BC126" s="221"/>
      <c r="BD126" s="388"/>
      <c r="BE126" s="389"/>
      <c r="BF126" s="396"/>
      <c r="BG126" s="396"/>
      <c r="BH126" s="396"/>
      <c r="BI126" s="396"/>
      <c r="BJ126" s="396"/>
      <c r="BK126" s="397"/>
      <c r="BL126" s="388"/>
      <c r="BM126" s="349"/>
      <c r="BN126" s="349"/>
      <c r="BO126" s="349"/>
      <c r="BP126" s="349"/>
      <c r="BQ126" s="349"/>
      <c r="BR126" s="349"/>
      <c r="BS126" s="481"/>
      <c r="BT126" s="388"/>
      <c r="BU126" s="389"/>
      <c r="BV126" s="396"/>
      <c r="BW126" s="396"/>
      <c r="BX126" s="397"/>
      <c r="BY126" s="216"/>
      <c r="BZ126" s="208"/>
      <c r="CA126" s="208"/>
      <c r="CB126" s="208"/>
      <c r="CC126" s="208"/>
      <c r="CD126" s="284"/>
      <c r="CE126" s="282"/>
      <c r="CF126" s="282"/>
      <c r="CG126" s="226">
        <f t="shared" si="416"/>
        <v>0</v>
      </c>
      <c r="CH126" s="227">
        <f t="shared" si="417"/>
        <v>0</v>
      </c>
      <c r="CI126" s="227">
        <f t="shared" si="418"/>
        <v>0</v>
      </c>
      <c r="CJ126" s="227">
        <f t="shared" si="419"/>
        <v>0</v>
      </c>
      <c r="CK126" s="227">
        <f t="shared" si="420"/>
        <v>0</v>
      </c>
      <c r="CL126" s="228">
        <f t="shared" si="421"/>
        <v>0</v>
      </c>
      <c r="CM126" s="282"/>
      <c r="CN126" s="282"/>
      <c r="CO126" s="226">
        <f t="shared" si="422"/>
        <v>0</v>
      </c>
      <c r="CP126" s="227">
        <f t="shared" si="423"/>
        <v>0</v>
      </c>
      <c r="CQ126" s="227">
        <f t="shared" si="424"/>
        <v>0</v>
      </c>
      <c r="CR126" s="227">
        <f t="shared" si="425"/>
        <v>0</v>
      </c>
      <c r="CS126" s="227">
        <f t="shared" si="426"/>
        <v>0</v>
      </c>
      <c r="CT126" s="228">
        <f t="shared" si="427"/>
        <v>0</v>
      </c>
      <c r="CU126" s="282"/>
      <c r="CV126" s="282"/>
      <c r="CW126" s="292">
        <f t="shared" si="428"/>
        <v>0</v>
      </c>
      <c r="CX126" s="234">
        <f t="shared" si="429"/>
        <v>0</v>
      </c>
      <c r="CY126" s="234" t="str">
        <f t="shared" si="430"/>
        <v>-</v>
      </c>
      <c r="CZ126" s="234">
        <f t="shared" si="431"/>
        <v>0</v>
      </c>
      <c r="DA126" s="234">
        <f t="shared" si="432"/>
        <v>0</v>
      </c>
      <c r="DB126" s="235" t="str">
        <f t="shared" si="433"/>
        <v>-</v>
      </c>
      <c r="DC126" s="282"/>
      <c r="DD126" s="282"/>
      <c r="DE126" s="226">
        <f t="shared" si="434"/>
        <v>0</v>
      </c>
      <c r="DF126" s="227">
        <f t="shared" si="435"/>
        <v>0</v>
      </c>
      <c r="DG126" s="227" t="str">
        <f t="shared" si="436"/>
        <v>-</v>
      </c>
      <c r="DH126" s="227">
        <f t="shared" si="437"/>
        <v>0</v>
      </c>
      <c r="DI126" s="227">
        <f t="shared" si="438"/>
        <v>0</v>
      </c>
      <c r="DJ126" s="228" t="str">
        <f t="shared" si="439"/>
        <v>-</v>
      </c>
      <c r="DK126" s="282"/>
      <c r="DL126" s="282"/>
      <c r="DM126" s="226" t="str">
        <f t="shared" si="440"/>
        <v>-</v>
      </c>
      <c r="DN126" s="227" t="str">
        <f t="shared" si="441"/>
        <v>-</v>
      </c>
      <c r="DO126" s="227" t="str">
        <f t="shared" si="442"/>
        <v>-</v>
      </c>
      <c r="DP126" s="227" t="str">
        <f t="shared" si="443"/>
        <v>-</v>
      </c>
      <c r="DQ126" s="227" t="str">
        <f t="shared" si="444"/>
        <v>-</v>
      </c>
      <c r="DR126" s="228" t="str">
        <f t="shared" si="445"/>
        <v>-</v>
      </c>
      <c r="DS126" s="282"/>
      <c r="DT126" s="282"/>
      <c r="DU126" s="226" t="str">
        <f t="shared" si="446"/>
        <v>-</v>
      </c>
      <c r="DV126" s="227" t="str">
        <f t="shared" si="447"/>
        <v>-</v>
      </c>
      <c r="DW126" s="227" t="str">
        <f t="shared" si="448"/>
        <v>-</v>
      </c>
      <c r="DX126" s="227" t="str">
        <f t="shared" si="449"/>
        <v>-</v>
      </c>
      <c r="DY126" s="227" t="str">
        <f t="shared" si="450"/>
        <v>-</v>
      </c>
      <c r="DZ126" s="228" t="str">
        <f t="shared" si="451"/>
        <v>-</v>
      </c>
      <c r="EA126" s="282"/>
      <c r="EB126" s="282"/>
      <c r="EC126" s="226" t="str">
        <f t="shared" si="452"/>
        <v>-</v>
      </c>
      <c r="ED126" s="227" t="str">
        <f t="shared" si="453"/>
        <v>-</v>
      </c>
      <c r="EE126" s="227" t="str">
        <f t="shared" si="454"/>
        <v>-</v>
      </c>
      <c r="EF126" s="227" t="str">
        <f t="shared" si="455"/>
        <v>-</v>
      </c>
      <c r="EG126" s="227" t="str">
        <f t="shared" si="456"/>
        <v>-</v>
      </c>
      <c r="EH126" s="228" t="str">
        <f t="shared" si="457"/>
        <v>-</v>
      </c>
      <c r="EI126" s="282"/>
      <c r="EJ126" s="282"/>
      <c r="EK126" s="226" t="str">
        <f t="shared" si="458"/>
        <v>-</v>
      </c>
      <c r="EL126" s="227" t="str">
        <f t="shared" si="459"/>
        <v>-</v>
      </c>
      <c r="EM126" s="227" t="str">
        <f t="shared" si="460"/>
        <v>-</v>
      </c>
      <c r="EN126" s="227" t="str">
        <f t="shared" si="461"/>
        <v>-</v>
      </c>
      <c r="EO126" s="227" t="str">
        <f t="shared" si="462"/>
        <v>-</v>
      </c>
      <c r="EP126" s="228" t="str">
        <f t="shared" si="463"/>
        <v>-</v>
      </c>
      <c r="EQ126" s="282"/>
      <c r="ER126" s="282"/>
      <c r="ES126" s="226" t="str">
        <f t="shared" si="464"/>
        <v>-</v>
      </c>
      <c r="ET126" s="227" t="str">
        <f t="shared" si="465"/>
        <v>-</v>
      </c>
      <c r="EU126" s="228" t="str">
        <f t="shared" si="466"/>
        <v>-</v>
      </c>
      <c r="EV126" s="282"/>
      <c r="EW126" s="282"/>
      <c r="EX126" s="301">
        <f t="shared" si="467"/>
        <v>0</v>
      </c>
      <c r="EY126" s="259">
        <f t="shared" si="468"/>
        <v>0</v>
      </c>
      <c r="EZ126" s="259">
        <f t="shared" si="469"/>
        <v>0</v>
      </c>
      <c r="FA126" s="259">
        <f t="shared" si="470"/>
        <v>0</v>
      </c>
      <c r="FB126" s="259">
        <f t="shared" si="471"/>
        <v>0</v>
      </c>
      <c r="FC126" s="260">
        <f t="shared" si="472"/>
        <v>0</v>
      </c>
      <c r="FD126" s="282"/>
      <c r="FE126" s="282"/>
      <c r="FF126" s="301">
        <f t="shared" si="473"/>
        <v>0</v>
      </c>
      <c r="FG126" s="259">
        <f t="shared" si="474"/>
        <v>0</v>
      </c>
      <c r="FH126" s="259">
        <f t="shared" si="475"/>
        <v>0</v>
      </c>
      <c r="FI126" s="259">
        <f t="shared" si="476"/>
        <v>0</v>
      </c>
      <c r="FJ126" s="259">
        <f t="shared" si="477"/>
        <v>0</v>
      </c>
      <c r="FK126" s="260">
        <f t="shared" si="478"/>
        <v>0</v>
      </c>
      <c r="FL126" s="282"/>
      <c r="FM126" s="282"/>
      <c r="FN126" s="301">
        <f t="shared" si="479"/>
        <v>0</v>
      </c>
      <c r="FO126" s="259">
        <f t="shared" si="480"/>
        <v>0</v>
      </c>
      <c r="FP126" s="259" t="str">
        <f t="shared" si="481"/>
        <v>-</v>
      </c>
      <c r="FQ126" s="259">
        <f t="shared" si="482"/>
        <v>0</v>
      </c>
      <c r="FR126" s="259">
        <f t="shared" si="483"/>
        <v>0</v>
      </c>
      <c r="FS126" s="260" t="str">
        <f t="shared" si="484"/>
        <v>-</v>
      </c>
      <c r="FT126" s="282"/>
      <c r="FU126" s="282"/>
      <c r="FV126" s="301">
        <f t="shared" si="485"/>
        <v>0</v>
      </c>
      <c r="FW126" s="259">
        <f t="shared" si="486"/>
        <v>0</v>
      </c>
      <c r="FX126" s="259" t="str">
        <f t="shared" si="487"/>
        <v>-</v>
      </c>
      <c r="FY126" s="259">
        <f t="shared" si="488"/>
        <v>0</v>
      </c>
      <c r="FZ126" s="259">
        <f t="shared" si="489"/>
        <v>0</v>
      </c>
      <c r="GA126" s="260" t="str">
        <f t="shared" si="490"/>
        <v>-</v>
      </c>
      <c r="GB126" s="282"/>
      <c r="GC126" s="282"/>
      <c r="GD126" s="301" t="str">
        <f t="shared" si="491"/>
        <v>-</v>
      </c>
      <c r="GE126" s="259" t="str">
        <f t="shared" si="492"/>
        <v>-</v>
      </c>
      <c r="GF126" s="259" t="str">
        <f t="shared" si="493"/>
        <v>-</v>
      </c>
      <c r="GG126" s="259" t="str">
        <f t="shared" si="494"/>
        <v>-</v>
      </c>
      <c r="GH126" s="259" t="str">
        <f t="shared" si="495"/>
        <v>-</v>
      </c>
      <c r="GI126" s="260" t="str">
        <f t="shared" si="496"/>
        <v>-</v>
      </c>
      <c r="GJ126" s="282"/>
      <c r="GK126" s="282"/>
      <c r="GL126" s="301" t="str">
        <f t="shared" si="497"/>
        <v>-</v>
      </c>
      <c r="GM126" s="259" t="str">
        <f t="shared" si="498"/>
        <v>-</v>
      </c>
      <c r="GN126" s="259" t="str">
        <f t="shared" si="499"/>
        <v>-</v>
      </c>
      <c r="GO126" s="259" t="str">
        <f t="shared" si="500"/>
        <v>-</v>
      </c>
      <c r="GP126" s="259" t="str">
        <f t="shared" si="501"/>
        <v>-</v>
      </c>
      <c r="GQ126" s="260" t="str">
        <f t="shared" si="502"/>
        <v>-</v>
      </c>
      <c r="GR126" s="282"/>
      <c r="GS126" s="282"/>
      <c r="GT126" s="301" t="str">
        <f t="shared" si="503"/>
        <v>-</v>
      </c>
      <c r="GU126" s="259" t="str">
        <f t="shared" si="504"/>
        <v>-</v>
      </c>
      <c r="GV126" s="259" t="str">
        <f t="shared" si="505"/>
        <v>-</v>
      </c>
      <c r="GW126" s="259" t="str">
        <f t="shared" si="506"/>
        <v>-</v>
      </c>
      <c r="GX126" s="259" t="str">
        <f t="shared" si="507"/>
        <v>-</v>
      </c>
      <c r="GY126" s="260" t="str">
        <f t="shared" si="508"/>
        <v>-</v>
      </c>
      <c r="GZ126" s="282"/>
      <c r="HA126" s="282"/>
      <c r="HB126" s="301" t="str">
        <f t="shared" si="509"/>
        <v>-</v>
      </c>
      <c r="HC126" s="259" t="str">
        <f t="shared" si="510"/>
        <v>-</v>
      </c>
      <c r="HD126" s="259" t="str">
        <f t="shared" si="511"/>
        <v>-</v>
      </c>
      <c r="HE126" s="259" t="str">
        <f t="shared" si="512"/>
        <v>-</v>
      </c>
      <c r="HF126" s="259" t="str">
        <f t="shared" si="513"/>
        <v>-</v>
      </c>
      <c r="HG126" s="260" t="str">
        <f t="shared" si="514"/>
        <v>-</v>
      </c>
      <c r="HH126" s="282"/>
      <c r="HI126" s="282"/>
      <c r="HJ126" s="301" t="str">
        <f t="shared" si="515"/>
        <v>-</v>
      </c>
      <c r="HK126" s="259" t="str">
        <f t="shared" si="516"/>
        <v>-</v>
      </c>
      <c r="HL126" s="260" t="str">
        <f t="shared" si="517"/>
        <v>-</v>
      </c>
      <c r="HM126" s="428">
        <f t="shared" si="365"/>
        <v>1</v>
      </c>
      <c r="HN126" s="429">
        <f t="shared" si="366"/>
        <v>1</v>
      </c>
      <c r="HO126" s="429">
        <f t="shared" si="367"/>
        <v>1</v>
      </c>
      <c r="HP126" s="429">
        <f t="shared" si="368"/>
        <v>1</v>
      </c>
      <c r="HQ126" s="429">
        <f t="shared" si="369"/>
        <v>1</v>
      </c>
      <c r="HR126" s="430">
        <f t="shared" si="370"/>
        <v>1</v>
      </c>
      <c r="HS126" s="450"/>
      <c r="HT126" s="450"/>
      <c r="HU126" s="428">
        <f t="shared" si="371"/>
        <v>1</v>
      </c>
      <c r="HV126" s="429">
        <f t="shared" si="372"/>
        <v>1</v>
      </c>
      <c r="HW126" s="429">
        <f t="shared" si="373"/>
        <v>1</v>
      </c>
      <c r="HX126" s="429">
        <f t="shared" si="374"/>
        <v>1</v>
      </c>
      <c r="HY126" s="429">
        <f t="shared" si="375"/>
        <v>1</v>
      </c>
      <c r="HZ126" s="430">
        <f t="shared" si="376"/>
        <v>1</v>
      </c>
      <c r="IA126" s="450"/>
      <c r="IB126" s="450"/>
      <c r="IC126" s="428">
        <f t="shared" si="377"/>
        <v>1</v>
      </c>
      <c r="ID126" s="429">
        <f t="shared" si="378"/>
        <v>1</v>
      </c>
      <c r="IE126" s="429" t="str">
        <f t="shared" si="379"/>
        <v>-</v>
      </c>
      <c r="IF126" s="429">
        <f t="shared" si="380"/>
        <v>1</v>
      </c>
      <c r="IG126" s="429">
        <f t="shared" si="381"/>
        <v>1</v>
      </c>
      <c r="IH126" s="430" t="str">
        <f t="shared" si="382"/>
        <v>-</v>
      </c>
      <c r="II126" s="450"/>
      <c r="IJ126" s="450"/>
      <c r="IK126" s="428">
        <f t="shared" si="383"/>
        <v>1</v>
      </c>
      <c r="IL126" s="429">
        <f t="shared" si="384"/>
        <v>1</v>
      </c>
      <c r="IM126" s="429" t="str">
        <f t="shared" si="385"/>
        <v>-</v>
      </c>
      <c r="IN126" s="429">
        <f t="shared" si="386"/>
        <v>1</v>
      </c>
      <c r="IO126" s="429">
        <f t="shared" si="387"/>
        <v>1</v>
      </c>
      <c r="IP126" s="430" t="str">
        <f t="shared" si="388"/>
        <v>-</v>
      </c>
      <c r="IQ126" s="450"/>
      <c r="IR126" s="450"/>
      <c r="IS126" s="428" t="str">
        <f t="shared" si="389"/>
        <v>-</v>
      </c>
      <c r="IT126" s="429" t="str">
        <f t="shared" si="390"/>
        <v>-</v>
      </c>
      <c r="IU126" s="429" t="str">
        <f t="shared" si="391"/>
        <v>-</v>
      </c>
      <c r="IV126" s="429" t="str">
        <f t="shared" si="392"/>
        <v>-</v>
      </c>
      <c r="IW126" s="429" t="str">
        <f t="shared" si="393"/>
        <v>-</v>
      </c>
      <c r="IX126" s="430" t="str">
        <f t="shared" si="394"/>
        <v>-</v>
      </c>
      <c r="IY126" s="450"/>
      <c r="IZ126" s="450"/>
      <c r="JA126" s="428" t="str">
        <f t="shared" si="395"/>
        <v>-</v>
      </c>
      <c r="JB126" s="429" t="str">
        <f t="shared" si="396"/>
        <v>-</v>
      </c>
      <c r="JC126" s="429" t="str">
        <f t="shared" si="397"/>
        <v>-</v>
      </c>
      <c r="JD126" s="429" t="str">
        <f t="shared" si="398"/>
        <v>-</v>
      </c>
      <c r="JE126" s="429" t="str">
        <f t="shared" si="399"/>
        <v>-</v>
      </c>
      <c r="JF126" s="430" t="str">
        <f t="shared" si="400"/>
        <v>-</v>
      </c>
      <c r="JG126" s="450"/>
      <c r="JH126" s="450"/>
      <c r="JI126" s="428" t="str">
        <f t="shared" si="401"/>
        <v>-</v>
      </c>
      <c r="JJ126" s="429" t="str">
        <f t="shared" si="402"/>
        <v>-</v>
      </c>
      <c r="JK126" s="429" t="str">
        <f t="shared" si="403"/>
        <v>-</v>
      </c>
      <c r="JL126" s="429" t="str">
        <f t="shared" si="404"/>
        <v>-</v>
      </c>
      <c r="JM126" s="429" t="str">
        <f t="shared" si="405"/>
        <v>-</v>
      </c>
      <c r="JN126" s="430" t="str">
        <f t="shared" si="406"/>
        <v>-</v>
      </c>
      <c r="JO126" s="450"/>
      <c r="JP126" s="450"/>
      <c r="JQ126" s="428" t="str">
        <f t="shared" si="407"/>
        <v>-</v>
      </c>
      <c r="JR126" s="429" t="str">
        <f t="shared" si="408"/>
        <v>-</v>
      </c>
      <c r="JS126" s="429" t="str">
        <f t="shared" si="409"/>
        <v>-</v>
      </c>
      <c r="JT126" s="429" t="str">
        <f t="shared" si="410"/>
        <v>-</v>
      </c>
      <c r="JU126" s="429" t="str">
        <f t="shared" si="411"/>
        <v>-</v>
      </c>
      <c r="JV126" s="430" t="str">
        <f t="shared" si="412"/>
        <v>-</v>
      </c>
      <c r="JW126" s="450"/>
      <c r="JX126" s="450"/>
      <c r="JY126" s="428" t="str">
        <f t="shared" si="413"/>
        <v>-</v>
      </c>
      <c r="JZ126" s="429" t="str">
        <f t="shared" si="414"/>
        <v>-</v>
      </c>
      <c r="KA126" s="430" t="str">
        <f t="shared" si="415"/>
        <v>-</v>
      </c>
      <c r="KB126" s="172"/>
      <c r="KC126" s="355"/>
      <c r="KD126" s="355"/>
      <c r="KE126" s="355"/>
      <c r="KF126" s="355"/>
      <c r="KG126" s="355"/>
      <c r="KH126" s="355"/>
      <c r="KI126" s="358"/>
      <c r="KJ126" s="358"/>
      <c r="KK126" s="358"/>
      <c r="KL126" s="358"/>
      <c r="KM126" s="358"/>
      <c r="KN126" s="358"/>
      <c r="KO126" s="358"/>
      <c r="KP126" s="358"/>
      <c r="KQ126" s="358"/>
      <c r="KR126" s="358"/>
      <c r="KS126" s="358"/>
      <c r="KT126" s="358"/>
      <c r="KU126" s="358"/>
      <c r="KV126" s="358"/>
      <c r="KW126" s="358"/>
      <c r="KX126" s="358"/>
      <c r="KY126" s="358"/>
      <c r="KZ126" s="358"/>
      <c r="LA126" s="358"/>
      <c r="LB126" s="358"/>
      <c r="LC126" s="358"/>
      <c r="LD126" s="358"/>
      <c r="LE126" s="358"/>
      <c r="LF126" s="358"/>
      <c r="LG126" s="358"/>
      <c r="LH126" s="358"/>
      <c r="LI126" s="358"/>
      <c r="LJ126" s="358"/>
      <c r="LK126" s="358"/>
      <c r="LL126" s="358"/>
      <c r="LM126" s="358"/>
      <c r="LN126" s="358"/>
      <c r="LO126" s="358"/>
      <c r="LP126" s="358"/>
      <c r="LQ126" s="358"/>
      <c r="LR126" s="358"/>
      <c r="LS126" s="344"/>
      <c r="LT126" s="344"/>
      <c r="LU126" s="344"/>
      <c r="LV126" s="344"/>
      <c r="LW126" s="344"/>
      <c r="LX126" s="344"/>
      <c r="LY126" s="358"/>
      <c r="LZ126" s="358"/>
      <c r="MA126" s="405"/>
    </row>
    <row r="127" spans="1:339" x14ac:dyDescent="0.2">
      <c r="A127" s="310" t="s">
        <v>326</v>
      </c>
      <c r="B127" s="172">
        <v>0</v>
      </c>
      <c r="C127" s="172">
        <v>0</v>
      </c>
      <c r="D127" s="172" t="s">
        <v>315</v>
      </c>
      <c r="E127" s="172">
        <v>1</v>
      </c>
      <c r="F127" s="173"/>
      <c r="G127" s="218" t="s">
        <v>55</v>
      </c>
      <c r="H127" s="783">
        <v>2013</v>
      </c>
      <c r="I127" s="784">
        <v>2013</v>
      </c>
      <c r="J127" s="785">
        <v>39.4</v>
      </c>
      <c r="K127" s="785">
        <v>50.3</v>
      </c>
      <c r="L127" s="785">
        <v>44.6</v>
      </c>
      <c r="M127" s="785">
        <v>39.200000000000003</v>
      </c>
      <c r="N127" s="785">
        <v>43.1</v>
      </c>
      <c r="O127" s="786">
        <v>41</v>
      </c>
      <c r="P127" s="791">
        <v>2013</v>
      </c>
      <c r="Q127" s="792">
        <v>2013</v>
      </c>
      <c r="R127" s="785">
        <v>16.8</v>
      </c>
      <c r="S127" s="785">
        <v>16</v>
      </c>
      <c r="T127" s="785">
        <v>16.399999999999999</v>
      </c>
      <c r="U127" s="785">
        <v>28.3</v>
      </c>
      <c r="V127" s="785">
        <v>30.2</v>
      </c>
      <c r="W127" s="786">
        <v>29.2</v>
      </c>
      <c r="X127" s="791">
        <v>2013</v>
      </c>
      <c r="Y127" s="792">
        <v>2013</v>
      </c>
      <c r="Z127" s="785">
        <v>6.3</v>
      </c>
      <c r="AA127" s="785">
        <v>7.8</v>
      </c>
      <c r="AB127" s="785">
        <v>7</v>
      </c>
      <c r="AC127" s="785">
        <v>18.899999999999999</v>
      </c>
      <c r="AD127" s="785">
        <v>38.700000000000003</v>
      </c>
      <c r="AE127" s="786">
        <v>28.3</v>
      </c>
      <c r="AF127" s="791">
        <v>2013</v>
      </c>
      <c r="AG127" s="792">
        <v>2013</v>
      </c>
      <c r="AH127" s="785">
        <v>40.299999999999997</v>
      </c>
      <c r="AI127" s="785">
        <v>39.299999999999997</v>
      </c>
      <c r="AJ127" s="785">
        <v>39.700000000000003</v>
      </c>
      <c r="AK127" s="785">
        <v>67.400000000000006</v>
      </c>
      <c r="AL127" s="785">
        <v>51.4</v>
      </c>
      <c r="AM127" s="786">
        <v>57</v>
      </c>
      <c r="AN127" s="791">
        <v>2013</v>
      </c>
      <c r="AO127" s="792">
        <v>2013</v>
      </c>
      <c r="AP127" s="785">
        <v>51.8</v>
      </c>
      <c r="AQ127" s="785">
        <v>39.5</v>
      </c>
      <c r="AR127" s="785">
        <v>44.1</v>
      </c>
      <c r="AS127" s="785">
        <v>94.9</v>
      </c>
      <c r="AT127" s="785">
        <v>80.2</v>
      </c>
      <c r="AU127" s="786">
        <v>85.9</v>
      </c>
      <c r="AV127" s="791">
        <v>2013</v>
      </c>
      <c r="AW127" s="792">
        <v>2013</v>
      </c>
      <c r="AX127" s="785">
        <v>48.5</v>
      </c>
      <c r="AY127" s="785">
        <v>48.5</v>
      </c>
      <c r="AZ127" s="785">
        <v>48.5</v>
      </c>
      <c r="BA127" s="785">
        <v>75.900000000000006</v>
      </c>
      <c r="BB127" s="785">
        <v>70.900000000000006</v>
      </c>
      <c r="BC127" s="786">
        <v>73.099999999999994</v>
      </c>
      <c r="BD127" s="791">
        <v>2013</v>
      </c>
      <c r="BE127" s="792">
        <v>2013</v>
      </c>
      <c r="BF127" s="793">
        <v>11.6</v>
      </c>
      <c r="BG127" s="793">
        <v>21.6</v>
      </c>
      <c r="BH127" s="793">
        <v>16.3</v>
      </c>
      <c r="BI127" s="793">
        <v>5.3</v>
      </c>
      <c r="BJ127" s="793">
        <v>15.4</v>
      </c>
      <c r="BK127" s="794">
        <v>10.1</v>
      </c>
      <c r="BL127" s="791">
        <v>2013</v>
      </c>
      <c r="BM127" s="792">
        <v>2013</v>
      </c>
      <c r="BN127" s="793">
        <v>21.2</v>
      </c>
      <c r="BO127" s="793">
        <v>59.4</v>
      </c>
      <c r="BP127" s="793">
        <v>39.299999999999997</v>
      </c>
      <c r="BQ127" s="793">
        <v>9.4</v>
      </c>
      <c r="BR127" s="793">
        <v>31.4</v>
      </c>
      <c r="BS127" s="794">
        <v>19.8</v>
      </c>
      <c r="BT127" s="791">
        <v>2013</v>
      </c>
      <c r="BU127" s="792">
        <v>2013</v>
      </c>
      <c r="BV127" s="793">
        <v>10.9</v>
      </c>
      <c r="BW127" s="793">
        <v>11.5</v>
      </c>
      <c r="BX127" s="794">
        <v>11.2</v>
      </c>
      <c r="BY127" s="216">
        <v>484359</v>
      </c>
      <c r="BZ127" s="208">
        <v>470880</v>
      </c>
      <c r="CA127" s="208">
        <v>955239</v>
      </c>
      <c r="CB127" s="208">
        <v>493567</v>
      </c>
      <c r="CC127" s="208">
        <v>475871</v>
      </c>
      <c r="CD127" s="284">
        <v>969438</v>
      </c>
      <c r="CE127" s="282"/>
      <c r="CF127" s="282"/>
      <c r="CG127" s="226">
        <f t="shared" si="416"/>
        <v>484359</v>
      </c>
      <c r="CH127" s="227">
        <f t="shared" si="417"/>
        <v>470880</v>
      </c>
      <c r="CI127" s="227">
        <f t="shared" si="418"/>
        <v>955239</v>
      </c>
      <c r="CJ127" s="227">
        <f t="shared" si="419"/>
        <v>493567</v>
      </c>
      <c r="CK127" s="227">
        <f t="shared" si="420"/>
        <v>475871</v>
      </c>
      <c r="CL127" s="228">
        <f t="shared" si="421"/>
        <v>969438</v>
      </c>
      <c r="CM127" s="282"/>
      <c r="CN127" s="282"/>
      <c r="CO127" s="226">
        <f t="shared" si="422"/>
        <v>484359</v>
      </c>
      <c r="CP127" s="227">
        <f t="shared" si="423"/>
        <v>470880</v>
      </c>
      <c r="CQ127" s="227">
        <f t="shared" si="424"/>
        <v>955239</v>
      </c>
      <c r="CR127" s="227">
        <f t="shared" si="425"/>
        <v>493567</v>
      </c>
      <c r="CS127" s="227">
        <f t="shared" si="426"/>
        <v>475871</v>
      </c>
      <c r="CT127" s="228">
        <f t="shared" si="427"/>
        <v>969438</v>
      </c>
      <c r="CU127" s="282"/>
      <c r="CV127" s="282"/>
      <c r="CW127" s="292">
        <f t="shared" si="428"/>
        <v>484359</v>
      </c>
      <c r="CX127" s="234">
        <f t="shared" si="429"/>
        <v>470880</v>
      </c>
      <c r="CY127" s="234">
        <f t="shared" si="430"/>
        <v>955239</v>
      </c>
      <c r="CZ127" s="234">
        <f t="shared" si="431"/>
        <v>493567</v>
      </c>
      <c r="DA127" s="234">
        <f t="shared" si="432"/>
        <v>475871</v>
      </c>
      <c r="DB127" s="235">
        <f t="shared" si="433"/>
        <v>969438</v>
      </c>
      <c r="DC127" s="282"/>
      <c r="DD127" s="282"/>
      <c r="DE127" s="226">
        <f t="shared" si="434"/>
        <v>484359</v>
      </c>
      <c r="DF127" s="227">
        <f t="shared" si="435"/>
        <v>470880</v>
      </c>
      <c r="DG127" s="227">
        <f t="shared" si="436"/>
        <v>955239</v>
      </c>
      <c r="DH127" s="227">
        <f t="shared" si="437"/>
        <v>493567</v>
      </c>
      <c r="DI127" s="227">
        <f t="shared" si="438"/>
        <v>475871</v>
      </c>
      <c r="DJ127" s="228">
        <f t="shared" si="439"/>
        <v>969438</v>
      </c>
      <c r="DK127" s="282"/>
      <c r="DL127" s="282"/>
      <c r="DM127" s="226">
        <f t="shared" si="440"/>
        <v>484359</v>
      </c>
      <c r="DN127" s="227">
        <f t="shared" si="441"/>
        <v>470880</v>
      </c>
      <c r="DO127" s="227">
        <f t="shared" si="442"/>
        <v>955239</v>
      </c>
      <c r="DP127" s="227">
        <f t="shared" si="443"/>
        <v>493567</v>
      </c>
      <c r="DQ127" s="227">
        <f t="shared" si="444"/>
        <v>475871</v>
      </c>
      <c r="DR127" s="228">
        <f t="shared" si="445"/>
        <v>969438</v>
      </c>
      <c r="DS127" s="282"/>
      <c r="DT127" s="282"/>
      <c r="DU127" s="226">
        <f t="shared" si="446"/>
        <v>484359</v>
      </c>
      <c r="DV127" s="227">
        <f t="shared" si="447"/>
        <v>470880</v>
      </c>
      <c r="DW127" s="227">
        <f t="shared" si="448"/>
        <v>955239</v>
      </c>
      <c r="DX127" s="227">
        <f t="shared" si="449"/>
        <v>493567</v>
      </c>
      <c r="DY127" s="227">
        <f t="shared" si="450"/>
        <v>475871</v>
      </c>
      <c r="DZ127" s="228">
        <f t="shared" si="451"/>
        <v>969438</v>
      </c>
      <c r="EA127" s="282"/>
      <c r="EB127" s="282"/>
      <c r="EC127" s="226">
        <f t="shared" si="452"/>
        <v>484359</v>
      </c>
      <c r="ED127" s="227">
        <f t="shared" si="453"/>
        <v>470880</v>
      </c>
      <c r="EE127" s="227">
        <f t="shared" si="454"/>
        <v>955239</v>
      </c>
      <c r="EF127" s="227">
        <f t="shared" si="455"/>
        <v>493567</v>
      </c>
      <c r="EG127" s="227">
        <f t="shared" si="456"/>
        <v>475871</v>
      </c>
      <c r="EH127" s="228">
        <f t="shared" si="457"/>
        <v>969438</v>
      </c>
      <c r="EI127" s="282"/>
      <c r="EJ127" s="282"/>
      <c r="EK127" s="226">
        <f t="shared" si="458"/>
        <v>484359</v>
      </c>
      <c r="EL127" s="227">
        <f t="shared" si="459"/>
        <v>470880</v>
      </c>
      <c r="EM127" s="227">
        <f t="shared" si="460"/>
        <v>955239</v>
      </c>
      <c r="EN127" s="227">
        <f t="shared" si="461"/>
        <v>493567</v>
      </c>
      <c r="EO127" s="227">
        <f t="shared" si="462"/>
        <v>475871</v>
      </c>
      <c r="EP127" s="228">
        <f t="shared" si="463"/>
        <v>969438</v>
      </c>
      <c r="EQ127" s="282"/>
      <c r="ER127" s="282"/>
      <c r="ES127" s="226">
        <f t="shared" si="464"/>
        <v>493567</v>
      </c>
      <c r="ET127" s="227">
        <f t="shared" si="465"/>
        <v>475871</v>
      </c>
      <c r="EU127" s="228">
        <f t="shared" si="466"/>
        <v>969438</v>
      </c>
      <c r="EV127" s="282"/>
      <c r="EW127" s="282"/>
      <c r="EX127" s="301">
        <f t="shared" si="467"/>
        <v>190837.44599999997</v>
      </c>
      <c r="EY127" s="259">
        <f t="shared" si="468"/>
        <v>236852.64</v>
      </c>
      <c r="EZ127" s="259">
        <f t="shared" si="469"/>
        <v>426036.59399999998</v>
      </c>
      <c r="FA127" s="259">
        <f t="shared" si="470"/>
        <v>193478.264</v>
      </c>
      <c r="FB127" s="259">
        <f t="shared" si="471"/>
        <v>205100.40099999998</v>
      </c>
      <c r="FC127" s="260">
        <f t="shared" si="472"/>
        <v>397469.57999999996</v>
      </c>
      <c r="FD127" s="282"/>
      <c r="FE127" s="282"/>
      <c r="FF127" s="301">
        <f t="shared" si="473"/>
        <v>81372.312000000005</v>
      </c>
      <c r="FG127" s="259">
        <f t="shared" si="474"/>
        <v>75340.800000000003</v>
      </c>
      <c r="FH127" s="259">
        <f t="shared" si="475"/>
        <v>156659.19599999997</v>
      </c>
      <c r="FI127" s="259">
        <f t="shared" si="476"/>
        <v>139679.46100000001</v>
      </c>
      <c r="FJ127" s="259">
        <f t="shared" si="477"/>
        <v>143713.04199999999</v>
      </c>
      <c r="FK127" s="260">
        <f t="shared" si="478"/>
        <v>283075.89600000001</v>
      </c>
      <c r="FL127" s="282"/>
      <c r="FM127" s="282"/>
      <c r="FN127" s="301">
        <f t="shared" si="479"/>
        <v>30514.617000000002</v>
      </c>
      <c r="FO127" s="259">
        <f t="shared" si="480"/>
        <v>36728.639999999999</v>
      </c>
      <c r="FP127" s="259">
        <f t="shared" si="481"/>
        <v>66866.73000000001</v>
      </c>
      <c r="FQ127" s="259">
        <f t="shared" si="482"/>
        <v>93284.162999999986</v>
      </c>
      <c r="FR127" s="259">
        <f t="shared" si="483"/>
        <v>184162.07700000002</v>
      </c>
      <c r="FS127" s="260">
        <f t="shared" si="484"/>
        <v>274350.95400000003</v>
      </c>
      <c r="FT127" s="282"/>
      <c r="FU127" s="282"/>
      <c r="FV127" s="301">
        <f t="shared" si="485"/>
        <v>195196.677</v>
      </c>
      <c r="FW127" s="259">
        <f t="shared" si="486"/>
        <v>185055.83999999997</v>
      </c>
      <c r="FX127" s="259">
        <f t="shared" si="487"/>
        <v>379229.88300000003</v>
      </c>
      <c r="FY127" s="259">
        <f t="shared" si="488"/>
        <v>332664.158</v>
      </c>
      <c r="FZ127" s="259">
        <f t="shared" si="489"/>
        <v>244597.69400000002</v>
      </c>
      <c r="GA127" s="260">
        <f t="shared" si="490"/>
        <v>552579.65999999992</v>
      </c>
      <c r="GB127" s="282"/>
      <c r="GC127" s="282"/>
      <c r="GD127" s="301">
        <f t="shared" si="491"/>
        <v>250897.962</v>
      </c>
      <c r="GE127" s="259">
        <f t="shared" si="492"/>
        <v>185997.6</v>
      </c>
      <c r="GF127" s="259">
        <f t="shared" si="493"/>
        <v>421260.39899999998</v>
      </c>
      <c r="GG127" s="259">
        <f t="shared" si="494"/>
        <v>468395.08300000004</v>
      </c>
      <c r="GH127" s="259">
        <f t="shared" si="495"/>
        <v>381648.54200000002</v>
      </c>
      <c r="GI127" s="260">
        <f t="shared" si="496"/>
        <v>832747.24200000009</v>
      </c>
      <c r="GJ127" s="282"/>
      <c r="GK127" s="282"/>
      <c r="GL127" s="301">
        <f t="shared" si="497"/>
        <v>234914.11499999999</v>
      </c>
      <c r="GM127" s="259">
        <f t="shared" si="498"/>
        <v>228376.8</v>
      </c>
      <c r="GN127" s="259">
        <f t="shared" si="499"/>
        <v>463290.91499999998</v>
      </c>
      <c r="GO127" s="259">
        <f t="shared" si="500"/>
        <v>374617.353</v>
      </c>
      <c r="GP127" s="259">
        <f t="shared" si="501"/>
        <v>337392.53900000005</v>
      </c>
      <c r="GQ127" s="260">
        <f t="shared" si="502"/>
        <v>708659.17799999996</v>
      </c>
      <c r="GR127" s="282"/>
      <c r="GS127" s="282"/>
      <c r="GT127" s="301">
        <f t="shared" si="503"/>
        <v>56185.643999999993</v>
      </c>
      <c r="GU127" s="259">
        <f t="shared" si="504"/>
        <v>101710.08000000002</v>
      </c>
      <c r="GV127" s="259">
        <f t="shared" si="505"/>
        <v>155703.95699999999</v>
      </c>
      <c r="GW127" s="259">
        <f t="shared" si="506"/>
        <v>26159.050999999999</v>
      </c>
      <c r="GX127" s="259">
        <f t="shared" si="507"/>
        <v>73284.134000000005</v>
      </c>
      <c r="GY127" s="260">
        <f t="shared" si="508"/>
        <v>97913.237999999998</v>
      </c>
      <c r="GZ127" s="282"/>
      <c r="HA127" s="282"/>
      <c r="HB127" s="301">
        <f t="shared" si="509"/>
        <v>102684.10799999999</v>
      </c>
      <c r="HC127" s="259">
        <f t="shared" si="510"/>
        <v>279702.71999999997</v>
      </c>
      <c r="HD127" s="259">
        <f t="shared" si="511"/>
        <v>375408.92699999997</v>
      </c>
      <c r="HE127" s="259">
        <f t="shared" si="512"/>
        <v>46395.298000000003</v>
      </c>
      <c r="HF127" s="259">
        <f t="shared" si="513"/>
        <v>149423.49400000001</v>
      </c>
      <c r="HG127" s="260">
        <f t="shared" si="514"/>
        <v>191948.72400000002</v>
      </c>
      <c r="HH127" s="282"/>
      <c r="HI127" s="282"/>
      <c r="HJ127" s="301">
        <f t="shared" si="515"/>
        <v>53798.803</v>
      </c>
      <c r="HK127" s="259">
        <f t="shared" si="516"/>
        <v>54725.165000000001</v>
      </c>
      <c r="HL127" s="260">
        <f t="shared" si="517"/>
        <v>108577.05599999998</v>
      </c>
      <c r="HM127" s="428">
        <f t="shared" si="365"/>
        <v>1</v>
      </c>
      <c r="HN127" s="429">
        <f t="shared" si="366"/>
        <v>1</v>
      </c>
      <c r="HO127" s="429">
        <f t="shared" si="367"/>
        <v>1</v>
      </c>
      <c r="HP127" s="429">
        <f t="shared" si="368"/>
        <v>1</v>
      </c>
      <c r="HQ127" s="429">
        <f t="shared" si="369"/>
        <v>1</v>
      </c>
      <c r="HR127" s="430">
        <f t="shared" si="370"/>
        <v>1</v>
      </c>
      <c r="HS127" s="450"/>
      <c r="HT127" s="450"/>
      <c r="HU127" s="428">
        <f t="shared" si="371"/>
        <v>1</v>
      </c>
      <c r="HV127" s="429">
        <f t="shared" si="372"/>
        <v>1</v>
      </c>
      <c r="HW127" s="429">
        <f t="shared" si="373"/>
        <v>1</v>
      </c>
      <c r="HX127" s="429">
        <f t="shared" si="374"/>
        <v>1</v>
      </c>
      <c r="HY127" s="429">
        <f t="shared" si="375"/>
        <v>1</v>
      </c>
      <c r="HZ127" s="430">
        <f t="shared" si="376"/>
        <v>1</v>
      </c>
      <c r="IA127" s="450"/>
      <c r="IB127" s="450"/>
      <c r="IC127" s="428">
        <f t="shared" si="377"/>
        <v>1</v>
      </c>
      <c r="ID127" s="429">
        <f t="shared" si="378"/>
        <v>1</v>
      </c>
      <c r="IE127" s="429">
        <f t="shared" si="379"/>
        <v>1</v>
      </c>
      <c r="IF127" s="429">
        <f t="shared" si="380"/>
        <v>1</v>
      </c>
      <c r="IG127" s="429">
        <f t="shared" si="381"/>
        <v>1</v>
      </c>
      <c r="IH127" s="430">
        <f t="shared" si="382"/>
        <v>1</v>
      </c>
      <c r="II127" s="450"/>
      <c r="IJ127" s="450"/>
      <c r="IK127" s="428">
        <f t="shared" si="383"/>
        <v>1</v>
      </c>
      <c r="IL127" s="429">
        <f t="shared" si="384"/>
        <v>1</v>
      </c>
      <c r="IM127" s="429">
        <f t="shared" si="385"/>
        <v>1</v>
      </c>
      <c r="IN127" s="429">
        <f t="shared" si="386"/>
        <v>1</v>
      </c>
      <c r="IO127" s="429">
        <f t="shared" si="387"/>
        <v>1</v>
      </c>
      <c r="IP127" s="430">
        <f t="shared" si="388"/>
        <v>1</v>
      </c>
      <c r="IQ127" s="450"/>
      <c r="IR127" s="450"/>
      <c r="IS127" s="428">
        <f t="shared" si="389"/>
        <v>1</v>
      </c>
      <c r="IT127" s="429">
        <f t="shared" si="390"/>
        <v>1</v>
      </c>
      <c r="IU127" s="429">
        <f t="shared" si="391"/>
        <v>1</v>
      </c>
      <c r="IV127" s="429">
        <f t="shared" si="392"/>
        <v>1</v>
      </c>
      <c r="IW127" s="429">
        <f t="shared" si="393"/>
        <v>1</v>
      </c>
      <c r="IX127" s="430">
        <f t="shared" si="394"/>
        <v>1</v>
      </c>
      <c r="IY127" s="450"/>
      <c r="IZ127" s="450"/>
      <c r="JA127" s="428">
        <f t="shared" si="395"/>
        <v>1</v>
      </c>
      <c r="JB127" s="429">
        <f t="shared" si="396"/>
        <v>1</v>
      </c>
      <c r="JC127" s="429">
        <f t="shared" si="397"/>
        <v>1</v>
      </c>
      <c r="JD127" s="429">
        <f t="shared" si="398"/>
        <v>1</v>
      </c>
      <c r="JE127" s="429">
        <f t="shared" si="399"/>
        <v>1</v>
      </c>
      <c r="JF127" s="430">
        <f t="shared" si="400"/>
        <v>1</v>
      </c>
      <c r="JG127" s="450"/>
      <c r="JH127" s="450"/>
      <c r="JI127" s="428">
        <f t="shared" si="401"/>
        <v>1</v>
      </c>
      <c r="JJ127" s="429">
        <f t="shared" si="402"/>
        <v>1</v>
      </c>
      <c r="JK127" s="429">
        <f t="shared" si="403"/>
        <v>1</v>
      </c>
      <c r="JL127" s="429">
        <f t="shared" si="404"/>
        <v>1</v>
      </c>
      <c r="JM127" s="429">
        <f t="shared" si="405"/>
        <v>1</v>
      </c>
      <c r="JN127" s="430">
        <f t="shared" si="406"/>
        <v>1</v>
      </c>
      <c r="JO127" s="450"/>
      <c r="JP127" s="450"/>
      <c r="JQ127" s="428">
        <f t="shared" si="407"/>
        <v>1</v>
      </c>
      <c r="JR127" s="429">
        <f t="shared" si="408"/>
        <v>1</v>
      </c>
      <c r="JS127" s="429">
        <f t="shared" si="409"/>
        <v>1</v>
      </c>
      <c r="JT127" s="429">
        <f t="shared" si="410"/>
        <v>1</v>
      </c>
      <c r="JU127" s="429">
        <f t="shared" si="411"/>
        <v>1</v>
      </c>
      <c r="JV127" s="430">
        <f t="shared" si="412"/>
        <v>1</v>
      </c>
      <c r="JW127" s="450"/>
      <c r="JX127" s="450"/>
      <c r="JY127" s="428">
        <f t="shared" si="413"/>
        <v>1</v>
      </c>
      <c r="JZ127" s="429">
        <f t="shared" si="414"/>
        <v>1</v>
      </c>
      <c r="KA127" s="430">
        <f t="shared" si="415"/>
        <v>1</v>
      </c>
      <c r="KB127" s="172"/>
      <c r="KC127" s="355"/>
      <c r="KD127" s="355"/>
      <c r="KE127" s="355"/>
      <c r="KF127" s="355"/>
      <c r="KG127" s="355"/>
      <c r="KH127" s="355"/>
      <c r="KI127" s="358"/>
      <c r="KJ127" s="358"/>
      <c r="KK127" s="358"/>
      <c r="KL127" s="358"/>
      <c r="KM127" s="358"/>
      <c r="KN127" s="358"/>
      <c r="KO127" s="358"/>
      <c r="KP127" s="358"/>
      <c r="KQ127" s="358"/>
      <c r="KR127" s="358"/>
      <c r="KS127" s="358"/>
      <c r="KT127" s="358"/>
      <c r="KU127" s="358" t="s">
        <v>573</v>
      </c>
      <c r="KV127" s="358" t="s">
        <v>573</v>
      </c>
      <c r="KW127" s="358" t="s">
        <v>573</v>
      </c>
      <c r="KX127" s="358" t="s">
        <v>573</v>
      </c>
      <c r="KY127" s="358" t="s">
        <v>573</v>
      </c>
      <c r="KZ127" s="358" t="s">
        <v>573</v>
      </c>
      <c r="LA127" s="358"/>
      <c r="LB127" s="358"/>
      <c r="LC127" s="358"/>
      <c r="LD127" s="358"/>
      <c r="LE127" s="358"/>
      <c r="LF127" s="358"/>
      <c r="LG127" s="358"/>
      <c r="LH127" s="358"/>
      <c r="LI127" s="358"/>
      <c r="LJ127" s="358"/>
      <c r="LK127" s="358"/>
      <c r="LL127" s="358"/>
      <c r="LM127" s="358" t="s">
        <v>723</v>
      </c>
      <c r="LN127" s="358" t="s">
        <v>723</v>
      </c>
      <c r="LO127" s="358" t="s">
        <v>723</v>
      </c>
      <c r="LP127" s="358" t="s">
        <v>723</v>
      </c>
      <c r="LQ127" s="358" t="s">
        <v>723</v>
      </c>
      <c r="LR127" s="358" t="s">
        <v>723</v>
      </c>
      <c r="LS127" s="344"/>
      <c r="LT127" s="344"/>
      <c r="LU127" s="344"/>
      <c r="LV127" s="344"/>
      <c r="LW127" s="344"/>
      <c r="LX127" s="344"/>
      <c r="LY127" s="358"/>
      <c r="LZ127" s="358"/>
      <c r="MA127" s="405"/>
    </row>
    <row r="128" spans="1:339" x14ac:dyDescent="0.2">
      <c r="A128" s="310" t="s">
        <v>326</v>
      </c>
      <c r="B128" s="172">
        <v>0</v>
      </c>
      <c r="C128" s="172">
        <v>0</v>
      </c>
      <c r="D128" s="172" t="s">
        <v>315</v>
      </c>
      <c r="E128" s="172">
        <v>1</v>
      </c>
      <c r="F128" s="173"/>
      <c r="G128" s="218" t="s">
        <v>56</v>
      </c>
      <c r="H128" s="348"/>
      <c r="I128" s="349"/>
      <c r="J128" s="362"/>
      <c r="K128" s="362"/>
      <c r="L128" s="362"/>
      <c r="M128" s="362"/>
      <c r="N128" s="362"/>
      <c r="O128" s="363"/>
      <c r="P128" s="388"/>
      <c r="Q128" s="389"/>
      <c r="R128" s="362"/>
      <c r="S128" s="362"/>
      <c r="T128" s="362"/>
      <c r="U128" s="362"/>
      <c r="V128" s="362"/>
      <c r="W128" s="363"/>
      <c r="X128" s="388"/>
      <c r="Y128" s="389"/>
      <c r="Z128" s="362"/>
      <c r="AA128" s="362"/>
      <c r="AB128" s="362"/>
      <c r="AC128" s="362"/>
      <c r="AD128" s="362"/>
      <c r="AE128" s="363"/>
      <c r="AF128" s="388"/>
      <c r="AG128" s="389"/>
      <c r="AH128" s="362"/>
      <c r="AI128" s="362"/>
      <c r="AJ128" s="362"/>
      <c r="AK128" s="362"/>
      <c r="AL128" s="362"/>
      <c r="AM128" s="363"/>
      <c r="AN128" s="388"/>
      <c r="AO128" s="389"/>
      <c r="AP128" s="362"/>
      <c r="AQ128" s="362"/>
      <c r="AR128" s="362"/>
      <c r="AS128" s="362"/>
      <c r="AT128" s="362"/>
      <c r="AU128" s="363"/>
      <c r="AV128" s="388"/>
      <c r="AW128" s="389"/>
      <c r="AX128" s="220"/>
      <c r="AY128" s="220"/>
      <c r="AZ128" s="220"/>
      <c r="BA128" s="220"/>
      <c r="BB128" s="220"/>
      <c r="BC128" s="221"/>
      <c r="BD128" s="388"/>
      <c r="BE128" s="389"/>
      <c r="BF128" s="396"/>
      <c r="BG128" s="396"/>
      <c r="BH128" s="396"/>
      <c r="BI128" s="396"/>
      <c r="BJ128" s="396"/>
      <c r="BK128" s="397"/>
      <c r="BL128" s="388"/>
      <c r="BM128" s="349"/>
      <c r="BN128" s="349"/>
      <c r="BO128" s="349"/>
      <c r="BP128" s="349"/>
      <c r="BQ128" s="349"/>
      <c r="BR128" s="349"/>
      <c r="BS128" s="481"/>
      <c r="BT128" s="388"/>
      <c r="BU128" s="389"/>
      <c r="BV128" s="396"/>
      <c r="BW128" s="396"/>
      <c r="BX128" s="397"/>
      <c r="BY128" s="216">
        <v>722840</v>
      </c>
      <c r="BZ128" s="208">
        <v>695543</v>
      </c>
      <c r="CA128" s="208">
        <v>1418383</v>
      </c>
      <c r="CB128" s="208">
        <v>748517</v>
      </c>
      <c r="CC128" s="208">
        <v>713668</v>
      </c>
      <c r="CD128" s="284">
        <v>1462185</v>
      </c>
      <c r="CE128" s="282"/>
      <c r="CF128" s="282"/>
      <c r="CG128" s="226" t="str">
        <f t="shared" si="416"/>
        <v>-</v>
      </c>
      <c r="CH128" s="227" t="str">
        <f t="shared" si="417"/>
        <v>-</v>
      </c>
      <c r="CI128" s="227" t="str">
        <f t="shared" si="418"/>
        <v>-</v>
      </c>
      <c r="CJ128" s="227" t="str">
        <f t="shared" si="419"/>
        <v>-</v>
      </c>
      <c r="CK128" s="227" t="str">
        <f t="shared" si="420"/>
        <v>-</v>
      </c>
      <c r="CL128" s="228" t="str">
        <f t="shared" si="421"/>
        <v>-</v>
      </c>
      <c r="CM128" s="282"/>
      <c r="CN128" s="282"/>
      <c r="CO128" s="226" t="str">
        <f t="shared" si="422"/>
        <v>-</v>
      </c>
      <c r="CP128" s="227" t="str">
        <f t="shared" si="423"/>
        <v>-</v>
      </c>
      <c r="CQ128" s="227" t="str">
        <f t="shared" si="424"/>
        <v>-</v>
      </c>
      <c r="CR128" s="227" t="str">
        <f t="shared" si="425"/>
        <v>-</v>
      </c>
      <c r="CS128" s="227" t="str">
        <f t="shared" si="426"/>
        <v>-</v>
      </c>
      <c r="CT128" s="228" t="str">
        <f t="shared" si="427"/>
        <v>-</v>
      </c>
      <c r="CU128" s="282"/>
      <c r="CV128" s="282"/>
      <c r="CW128" s="292" t="str">
        <f t="shared" si="428"/>
        <v>-</v>
      </c>
      <c r="CX128" s="234" t="str">
        <f t="shared" si="429"/>
        <v>-</v>
      </c>
      <c r="CY128" s="234" t="str">
        <f t="shared" si="430"/>
        <v>-</v>
      </c>
      <c r="CZ128" s="234" t="str">
        <f t="shared" si="431"/>
        <v>-</v>
      </c>
      <c r="DA128" s="234" t="str">
        <f t="shared" si="432"/>
        <v>-</v>
      </c>
      <c r="DB128" s="235" t="str">
        <f t="shared" si="433"/>
        <v>-</v>
      </c>
      <c r="DC128" s="282"/>
      <c r="DD128" s="282"/>
      <c r="DE128" s="226" t="str">
        <f t="shared" si="434"/>
        <v>-</v>
      </c>
      <c r="DF128" s="227" t="str">
        <f t="shared" si="435"/>
        <v>-</v>
      </c>
      <c r="DG128" s="227" t="str">
        <f t="shared" si="436"/>
        <v>-</v>
      </c>
      <c r="DH128" s="227" t="str">
        <f t="shared" si="437"/>
        <v>-</v>
      </c>
      <c r="DI128" s="227" t="str">
        <f t="shared" si="438"/>
        <v>-</v>
      </c>
      <c r="DJ128" s="228" t="str">
        <f t="shared" si="439"/>
        <v>-</v>
      </c>
      <c r="DK128" s="282"/>
      <c r="DL128" s="282"/>
      <c r="DM128" s="226" t="str">
        <f t="shared" si="440"/>
        <v>-</v>
      </c>
      <c r="DN128" s="227" t="str">
        <f t="shared" si="441"/>
        <v>-</v>
      </c>
      <c r="DO128" s="227" t="str">
        <f t="shared" si="442"/>
        <v>-</v>
      </c>
      <c r="DP128" s="227" t="str">
        <f t="shared" si="443"/>
        <v>-</v>
      </c>
      <c r="DQ128" s="227" t="str">
        <f t="shared" si="444"/>
        <v>-</v>
      </c>
      <c r="DR128" s="228" t="str">
        <f t="shared" si="445"/>
        <v>-</v>
      </c>
      <c r="DS128" s="282"/>
      <c r="DT128" s="282"/>
      <c r="DU128" s="226" t="str">
        <f t="shared" si="446"/>
        <v>-</v>
      </c>
      <c r="DV128" s="227" t="str">
        <f t="shared" si="447"/>
        <v>-</v>
      </c>
      <c r="DW128" s="227" t="str">
        <f t="shared" si="448"/>
        <v>-</v>
      </c>
      <c r="DX128" s="227" t="str">
        <f t="shared" si="449"/>
        <v>-</v>
      </c>
      <c r="DY128" s="227" t="str">
        <f t="shared" si="450"/>
        <v>-</v>
      </c>
      <c r="DZ128" s="228" t="str">
        <f t="shared" si="451"/>
        <v>-</v>
      </c>
      <c r="EA128" s="282"/>
      <c r="EB128" s="282"/>
      <c r="EC128" s="226" t="str">
        <f t="shared" si="452"/>
        <v>-</v>
      </c>
      <c r="ED128" s="227" t="str">
        <f t="shared" si="453"/>
        <v>-</v>
      </c>
      <c r="EE128" s="227" t="str">
        <f t="shared" si="454"/>
        <v>-</v>
      </c>
      <c r="EF128" s="227" t="str">
        <f t="shared" si="455"/>
        <v>-</v>
      </c>
      <c r="EG128" s="227" t="str">
        <f t="shared" si="456"/>
        <v>-</v>
      </c>
      <c r="EH128" s="228" t="str">
        <f t="shared" si="457"/>
        <v>-</v>
      </c>
      <c r="EI128" s="282"/>
      <c r="EJ128" s="282"/>
      <c r="EK128" s="226" t="str">
        <f t="shared" si="458"/>
        <v>-</v>
      </c>
      <c r="EL128" s="227" t="str">
        <f t="shared" si="459"/>
        <v>-</v>
      </c>
      <c r="EM128" s="227" t="str">
        <f t="shared" si="460"/>
        <v>-</v>
      </c>
      <c r="EN128" s="227" t="str">
        <f t="shared" si="461"/>
        <v>-</v>
      </c>
      <c r="EO128" s="227" t="str">
        <f t="shared" si="462"/>
        <v>-</v>
      </c>
      <c r="EP128" s="228" t="str">
        <f t="shared" si="463"/>
        <v>-</v>
      </c>
      <c r="EQ128" s="282"/>
      <c r="ER128" s="282"/>
      <c r="ES128" s="226" t="str">
        <f t="shared" si="464"/>
        <v>-</v>
      </c>
      <c r="ET128" s="227" t="str">
        <f t="shared" si="465"/>
        <v>-</v>
      </c>
      <c r="EU128" s="228" t="str">
        <f t="shared" si="466"/>
        <v>-</v>
      </c>
      <c r="EV128" s="282"/>
      <c r="EW128" s="282"/>
      <c r="EX128" s="301" t="str">
        <f t="shared" si="467"/>
        <v>-</v>
      </c>
      <c r="EY128" s="259" t="str">
        <f t="shared" si="468"/>
        <v>-</v>
      </c>
      <c r="EZ128" s="259" t="str">
        <f t="shared" si="469"/>
        <v>-</v>
      </c>
      <c r="FA128" s="259" t="str">
        <f t="shared" si="470"/>
        <v>-</v>
      </c>
      <c r="FB128" s="259" t="str">
        <f t="shared" si="471"/>
        <v>-</v>
      </c>
      <c r="FC128" s="260" t="str">
        <f t="shared" si="472"/>
        <v>-</v>
      </c>
      <c r="FD128" s="282"/>
      <c r="FE128" s="282"/>
      <c r="FF128" s="301" t="str">
        <f t="shared" si="473"/>
        <v>-</v>
      </c>
      <c r="FG128" s="259" t="str">
        <f t="shared" si="474"/>
        <v>-</v>
      </c>
      <c r="FH128" s="259" t="str">
        <f t="shared" si="475"/>
        <v>-</v>
      </c>
      <c r="FI128" s="259" t="str">
        <f t="shared" si="476"/>
        <v>-</v>
      </c>
      <c r="FJ128" s="259" t="str">
        <f t="shared" si="477"/>
        <v>-</v>
      </c>
      <c r="FK128" s="260" t="str">
        <f t="shared" si="478"/>
        <v>-</v>
      </c>
      <c r="FL128" s="282"/>
      <c r="FM128" s="282"/>
      <c r="FN128" s="301" t="str">
        <f t="shared" si="479"/>
        <v>-</v>
      </c>
      <c r="FO128" s="259" t="str">
        <f t="shared" si="480"/>
        <v>-</v>
      </c>
      <c r="FP128" s="259" t="str">
        <f t="shared" si="481"/>
        <v>-</v>
      </c>
      <c r="FQ128" s="259" t="str">
        <f t="shared" si="482"/>
        <v>-</v>
      </c>
      <c r="FR128" s="259" t="str">
        <f t="shared" si="483"/>
        <v>-</v>
      </c>
      <c r="FS128" s="260" t="str">
        <f t="shared" si="484"/>
        <v>-</v>
      </c>
      <c r="FT128" s="282"/>
      <c r="FU128" s="282"/>
      <c r="FV128" s="301" t="str">
        <f t="shared" si="485"/>
        <v>-</v>
      </c>
      <c r="FW128" s="259" t="str">
        <f t="shared" si="486"/>
        <v>-</v>
      </c>
      <c r="FX128" s="259" t="str">
        <f t="shared" si="487"/>
        <v>-</v>
      </c>
      <c r="FY128" s="259" t="str">
        <f t="shared" si="488"/>
        <v>-</v>
      </c>
      <c r="FZ128" s="259" t="str">
        <f t="shared" si="489"/>
        <v>-</v>
      </c>
      <c r="GA128" s="260" t="str">
        <f t="shared" si="490"/>
        <v>-</v>
      </c>
      <c r="GB128" s="282"/>
      <c r="GC128" s="282"/>
      <c r="GD128" s="301" t="str">
        <f t="shared" si="491"/>
        <v>-</v>
      </c>
      <c r="GE128" s="259" t="str">
        <f t="shared" si="492"/>
        <v>-</v>
      </c>
      <c r="GF128" s="259" t="str">
        <f t="shared" si="493"/>
        <v>-</v>
      </c>
      <c r="GG128" s="259" t="str">
        <f t="shared" si="494"/>
        <v>-</v>
      </c>
      <c r="GH128" s="259" t="str">
        <f t="shared" si="495"/>
        <v>-</v>
      </c>
      <c r="GI128" s="260" t="str">
        <f t="shared" si="496"/>
        <v>-</v>
      </c>
      <c r="GJ128" s="282"/>
      <c r="GK128" s="282"/>
      <c r="GL128" s="301" t="str">
        <f t="shared" si="497"/>
        <v>-</v>
      </c>
      <c r="GM128" s="259" t="str">
        <f t="shared" si="498"/>
        <v>-</v>
      </c>
      <c r="GN128" s="259" t="str">
        <f t="shared" si="499"/>
        <v>-</v>
      </c>
      <c r="GO128" s="259" t="str">
        <f t="shared" si="500"/>
        <v>-</v>
      </c>
      <c r="GP128" s="259" t="str">
        <f t="shared" si="501"/>
        <v>-</v>
      </c>
      <c r="GQ128" s="260" t="str">
        <f t="shared" si="502"/>
        <v>-</v>
      </c>
      <c r="GR128" s="282"/>
      <c r="GS128" s="282"/>
      <c r="GT128" s="301" t="str">
        <f t="shared" si="503"/>
        <v>-</v>
      </c>
      <c r="GU128" s="259" t="str">
        <f t="shared" si="504"/>
        <v>-</v>
      </c>
      <c r="GV128" s="259" t="str">
        <f t="shared" si="505"/>
        <v>-</v>
      </c>
      <c r="GW128" s="259" t="str">
        <f t="shared" si="506"/>
        <v>-</v>
      </c>
      <c r="GX128" s="259" t="str">
        <f t="shared" si="507"/>
        <v>-</v>
      </c>
      <c r="GY128" s="260" t="str">
        <f t="shared" si="508"/>
        <v>-</v>
      </c>
      <c r="GZ128" s="282"/>
      <c r="HA128" s="282"/>
      <c r="HB128" s="301" t="str">
        <f t="shared" si="509"/>
        <v>-</v>
      </c>
      <c r="HC128" s="259" t="str">
        <f t="shared" si="510"/>
        <v>-</v>
      </c>
      <c r="HD128" s="259" t="str">
        <f t="shared" si="511"/>
        <v>-</v>
      </c>
      <c r="HE128" s="259" t="str">
        <f t="shared" si="512"/>
        <v>-</v>
      </c>
      <c r="HF128" s="259" t="str">
        <f t="shared" si="513"/>
        <v>-</v>
      </c>
      <c r="HG128" s="260" t="str">
        <f t="shared" si="514"/>
        <v>-</v>
      </c>
      <c r="HH128" s="282"/>
      <c r="HI128" s="282"/>
      <c r="HJ128" s="301" t="str">
        <f t="shared" si="515"/>
        <v>-</v>
      </c>
      <c r="HK128" s="259" t="str">
        <f t="shared" si="516"/>
        <v>-</v>
      </c>
      <c r="HL128" s="260" t="str">
        <f t="shared" si="517"/>
        <v>-</v>
      </c>
      <c r="HM128" s="428" t="str">
        <f t="shared" si="365"/>
        <v>-</v>
      </c>
      <c r="HN128" s="429" t="str">
        <f t="shared" si="366"/>
        <v>-</v>
      </c>
      <c r="HO128" s="429" t="str">
        <f t="shared" si="367"/>
        <v>-</v>
      </c>
      <c r="HP128" s="429" t="str">
        <f t="shared" si="368"/>
        <v>-</v>
      </c>
      <c r="HQ128" s="429" t="str">
        <f t="shared" si="369"/>
        <v>-</v>
      </c>
      <c r="HR128" s="430" t="str">
        <f t="shared" si="370"/>
        <v>-</v>
      </c>
      <c r="HS128" s="450"/>
      <c r="HT128" s="450"/>
      <c r="HU128" s="428" t="str">
        <f t="shared" si="371"/>
        <v>-</v>
      </c>
      <c r="HV128" s="429" t="str">
        <f t="shared" si="372"/>
        <v>-</v>
      </c>
      <c r="HW128" s="429" t="str">
        <f t="shared" si="373"/>
        <v>-</v>
      </c>
      <c r="HX128" s="429" t="str">
        <f t="shared" si="374"/>
        <v>-</v>
      </c>
      <c r="HY128" s="429" t="str">
        <f t="shared" si="375"/>
        <v>-</v>
      </c>
      <c r="HZ128" s="430" t="str">
        <f t="shared" si="376"/>
        <v>-</v>
      </c>
      <c r="IA128" s="450"/>
      <c r="IB128" s="450"/>
      <c r="IC128" s="428" t="str">
        <f t="shared" si="377"/>
        <v>-</v>
      </c>
      <c r="ID128" s="429" t="str">
        <f t="shared" si="378"/>
        <v>-</v>
      </c>
      <c r="IE128" s="429" t="str">
        <f t="shared" si="379"/>
        <v>-</v>
      </c>
      <c r="IF128" s="429" t="str">
        <f t="shared" si="380"/>
        <v>-</v>
      </c>
      <c r="IG128" s="429" t="str">
        <f t="shared" si="381"/>
        <v>-</v>
      </c>
      <c r="IH128" s="430" t="str">
        <f t="shared" si="382"/>
        <v>-</v>
      </c>
      <c r="II128" s="450"/>
      <c r="IJ128" s="450"/>
      <c r="IK128" s="428" t="str">
        <f t="shared" si="383"/>
        <v>-</v>
      </c>
      <c r="IL128" s="429" t="str">
        <f t="shared" si="384"/>
        <v>-</v>
      </c>
      <c r="IM128" s="429" t="str">
        <f t="shared" si="385"/>
        <v>-</v>
      </c>
      <c r="IN128" s="429" t="str">
        <f t="shared" si="386"/>
        <v>-</v>
      </c>
      <c r="IO128" s="429" t="str">
        <f t="shared" si="387"/>
        <v>-</v>
      </c>
      <c r="IP128" s="430" t="str">
        <f t="shared" si="388"/>
        <v>-</v>
      </c>
      <c r="IQ128" s="450"/>
      <c r="IR128" s="450"/>
      <c r="IS128" s="428" t="str">
        <f t="shared" si="389"/>
        <v>-</v>
      </c>
      <c r="IT128" s="429" t="str">
        <f t="shared" si="390"/>
        <v>-</v>
      </c>
      <c r="IU128" s="429" t="str">
        <f t="shared" si="391"/>
        <v>-</v>
      </c>
      <c r="IV128" s="429" t="str">
        <f t="shared" si="392"/>
        <v>-</v>
      </c>
      <c r="IW128" s="429" t="str">
        <f t="shared" si="393"/>
        <v>-</v>
      </c>
      <c r="IX128" s="430" t="str">
        <f t="shared" si="394"/>
        <v>-</v>
      </c>
      <c r="IY128" s="450"/>
      <c r="IZ128" s="450"/>
      <c r="JA128" s="428" t="str">
        <f t="shared" si="395"/>
        <v>-</v>
      </c>
      <c r="JB128" s="429" t="str">
        <f t="shared" si="396"/>
        <v>-</v>
      </c>
      <c r="JC128" s="429" t="str">
        <f t="shared" si="397"/>
        <v>-</v>
      </c>
      <c r="JD128" s="429" t="str">
        <f t="shared" si="398"/>
        <v>-</v>
      </c>
      <c r="JE128" s="429" t="str">
        <f t="shared" si="399"/>
        <v>-</v>
      </c>
      <c r="JF128" s="430" t="str">
        <f t="shared" si="400"/>
        <v>-</v>
      </c>
      <c r="JG128" s="450"/>
      <c r="JH128" s="450"/>
      <c r="JI128" s="428" t="str">
        <f t="shared" si="401"/>
        <v>-</v>
      </c>
      <c r="JJ128" s="429" t="str">
        <f t="shared" si="402"/>
        <v>-</v>
      </c>
      <c r="JK128" s="429" t="str">
        <f t="shared" si="403"/>
        <v>-</v>
      </c>
      <c r="JL128" s="429" t="str">
        <f t="shared" si="404"/>
        <v>-</v>
      </c>
      <c r="JM128" s="429" t="str">
        <f t="shared" si="405"/>
        <v>-</v>
      </c>
      <c r="JN128" s="430" t="str">
        <f t="shared" si="406"/>
        <v>-</v>
      </c>
      <c r="JO128" s="450"/>
      <c r="JP128" s="450"/>
      <c r="JQ128" s="428" t="str">
        <f t="shared" si="407"/>
        <v>-</v>
      </c>
      <c r="JR128" s="429" t="str">
        <f t="shared" si="408"/>
        <v>-</v>
      </c>
      <c r="JS128" s="429" t="str">
        <f t="shared" si="409"/>
        <v>-</v>
      </c>
      <c r="JT128" s="429" t="str">
        <f t="shared" si="410"/>
        <v>-</v>
      </c>
      <c r="JU128" s="429" t="str">
        <f t="shared" si="411"/>
        <v>-</v>
      </c>
      <c r="JV128" s="430" t="str">
        <f t="shared" si="412"/>
        <v>-</v>
      </c>
      <c r="JW128" s="450"/>
      <c r="JX128" s="450"/>
      <c r="JY128" s="428" t="str">
        <f t="shared" si="413"/>
        <v>-</v>
      </c>
      <c r="JZ128" s="429" t="str">
        <f t="shared" si="414"/>
        <v>-</v>
      </c>
      <c r="KA128" s="430" t="str">
        <f t="shared" si="415"/>
        <v>-</v>
      </c>
      <c r="KB128" s="172"/>
      <c r="KC128" s="355"/>
      <c r="KD128" s="355"/>
      <c r="KE128" s="355"/>
      <c r="KF128" s="355"/>
      <c r="KG128" s="355"/>
      <c r="KH128" s="355"/>
      <c r="KI128" s="358"/>
      <c r="KJ128" s="358"/>
      <c r="KK128" s="358"/>
      <c r="KL128" s="358"/>
      <c r="KM128" s="358"/>
      <c r="KN128" s="358"/>
      <c r="KO128" s="358"/>
      <c r="KP128" s="358"/>
      <c r="KQ128" s="358"/>
      <c r="KR128" s="358"/>
      <c r="KS128" s="358"/>
      <c r="KT128" s="358"/>
      <c r="KU128" s="358"/>
      <c r="KV128" s="358"/>
      <c r="KW128" s="358"/>
      <c r="KX128" s="358"/>
      <c r="KY128" s="358"/>
      <c r="KZ128" s="358"/>
      <c r="LA128" s="358"/>
      <c r="LB128" s="358"/>
      <c r="LC128" s="358"/>
      <c r="LD128" s="358"/>
      <c r="LE128" s="358"/>
      <c r="LF128" s="358"/>
      <c r="LG128" s="358"/>
      <c r="LH128" s="358"/>
      <c r="LI128" s="358"/>
      <c r="LJ128" s="358"/>
      <c r="LK128" s="358"/>
      <c r="LL128" s="358"/>
      <c r="LM128" s="358"/>
      <c r="LN128" s="358"/>
      <c r="LO128" s="358"/>
      <c r="LP128" s="358"/>
      <c r="LQ128" s="358"/>
      <c r="LR128" s="358"/>
      <c r="LS128" s="344"/>
      <c r="LT128" s="344"/>
      <c r="LU128" s="344"/>
      <c r="LV128" s="344"/>
      <c r="LW128" s="344"/>
      <c r="LX128" s="344"/>
      <c r="LY128" s="358"/>
      <c r="LZ128" s="358"/>
      <c r="MA128" s="405"/>
    </row>
    <row r="129" spans="1:339" x14ac:dyDescent="0.2">
      <c r="A129" s="310" t="s">
        <v>326</v>
      </c>
      <c r="B129" s="172">
        <v>0</v>
      </c>
      <c r="C129" s="172">
        <v>0</v>
      </c>
      <c r="D129" s="172" t="s">
        <v>335</v>
      </c>
      <c r="E129" s="172">
        <v>1</v>
      </c>
      <c r="F129" s="173"/>
      <c r="G129" s="218" t="s">
        <v>58</v>
      </c>
      <c r="H129" s="350">
        <v>2008</v>
      </c>
      <c r="I129" s="351">
        <v>2008</v>
      </c>
      <c r="J129" s="364"/>
      <c r="K129" s="364"/>
      <c r="L129" s="364">
        <v>27.3</v>
      </c>
      <c r="M129" s="364"/>
      <c r="N129" s="364"/>
      <c r="O129" s="365"/>
      <c r="P129" s="390">
        <v>2008</v>
      </c>
      <c r="Q129" s="391">
        <v>2008</v>
      </c>
      <c r="R129" s="364"/>
      <c r="S129" s="364"/>
      <c r="T129" s="364">
        <v>20.9</v>
      </c>
      <c r="U129" s="364"/>
      <c r="V129" s="364"/>
      <c r="W129" s="365"/>
      <c r="X129" s="390"/>
      <c r="Y129" s="391"/>
      <c r="Z129" s="364"/>
      <c r="AA129" s="364"/>
      <c r="AB129" s="364"/>
      <c r="AC129" s="364"/>
      <c r="AD129" s="364"/>
      <c r="AE129" s="365"/>
      <c r="AF129" s="390"/>
      <c r="AG129" s="391"/>
      <c r="AH129" s="364"/>
      <c r="AI129" s="364"/>
      <c r="AJ129" s="364"/>
      <c r="AK129" s="364"/>
      <c r="AL129" s="364"/>
      <c r="AM129" s="365"/>
      <c r="AN129" s="390"/>
      <c r="AO129" s="391"/>
      <c r="AP129" s="364"/>
      <c r="AQ129" s="364"/>
      <c r="AR129" s="364"/>
      <c r="AS129" s="364"/>
      <c r="AT129" s="364"/>
      <c r="AU129" s="365"/>
      <c r="AV129" s="390"/>
      <c r="AW129" s="391"/>
      <c r="AX129" s="222"/>
      <c r="AY129" s="222"/>
      <c r="AZ129" s="222"/>
      <c r="BA129" s="222"/>
      <c r="BB129" s="222"/>
      <c r="BC129" s="223"/>
      <c r="BD129" s="390"/>
      <c r="BE129" s="391"/>
      <c r="BF129" s="398"/>
      <c r="BG129" s="398"/>
      <c r="BH129" s="398"/>
      <c r="BI129" s="398"/>
      <c r="BJ129" s="398"/>
      <c r="BK129" s="399"/>
      <c r="BL129" s="390"/>
      <c r="BM129" s="482"/>
      <c r="BN129" s="482"/>
      <c r="BO129" s="482"/>
      <c r="BP129" s="482"/>
      <c r="BQ129" s="482"/>
      <c r="BR129" s="482"/>
      <c r="BS129" s="483"/>
      <c r="BT129" s="390"/>
      <c r="BU129" s="391"/>
      <c r="BV129" s="398"/>
      <c r="BW129" s="398"/>
      <c r="BX129" s="399"/>
      <c r="BY129" s="216">
        <v>359684</v>
      </c>
      <c r="BZ129" s="208">
        <v>338232</v>
      </c>
      <c r="CA129" s="208">
        <v>697916</v>
      </c>
      <c r="CB129" s="208">
        <v>369269</v>
      </c>
      <c r="CC129" s="208">
        <v>331825</v>
      </c>
      <c r="CD129" s="284">
        <v>701094</v>
      </c>
      <c r="CE129" s="282"/>
      <c r="CF129" s="282"/>
      <c r="CG129" s="226" t="str">
        <f t="shared" si="416"/>
        <v>-</v>
      </c>
      <c r="CH129" s="227" t="str">
        <f t="shared" si="417"/>
        <v>-</v>
      </c>
      <c r="CI129" s="227">
        <f t="shared" si="418"/>
        <v>697916</v>
      </c>
      <c r="CJ129" s="227" t="str">
        <f t="shared" si="419"/>
        <v>-</v>
      </c>
      <c r="CK129" s="227" t="str">
        <f t="shared" si="420"/>
        <v>-</v>
      </c>
      <c r="CL129" s="228" t="str">
        <f t="shared" si="421"/>
        <v>-</v>
      </c>
      <c r="CM129" s="282"/>
      <c r="CN129" s="282"/>
      <c r="CO129" s="226" t="str">
        <f t="shared" si="422"/>
        <v>-</v>
      </c>
      <c r="CP129" s="227" t="str">
        <f t="shared" si="423"/>
        <v>-</v>
      </c>
      <c r="CQ129" s="227">
        <f t="shared" si="424"/>
        <v>697916</v>
      </c>
      <c r="CR129" s="227" t="str">
        <f t="shared" si="425"/>
        <v>-</v>
      </c>
      <c r="CS129" s="227" t="str">
        <f t="shared" si="426"/>
        <v>-</v>
      </c>
      <c r="CT129" s="228" t="str">
        <f t="shared" si="427"/>
        <v>-</v>
      </c>
      <c r="CU129" s="282"/>
      <c r="CV129" s="282"/>
      <c r="CW129" s="292" t="str">
        <f t="shared" si="428"/>
        <v>-</v>
      </c>
      <c r="CX129" s="234" t="str">
        <f t="shared" si="429"/>
        <v>-</v>
      </c>
      <c r="CY129" s="234" t="str">
        <f t="shared" si="430"/>
        <v>-</v>
      </c>
      <c r="CZ129" s="234" t="str">
        <f t="shared" si="431"/>
        <v>-</v>
      </c>
      <c r="DA129" s="234" t="str">
        <f t="shared" si="432"/>
        <v>-</v>
      </c>
      <c r="DB129" s="235" t="str">
        <f t="shared" si="433"/>
        <v>-</v>
      </c>
      <c r="DC129" s="282"/>
      <c r="DD129" s="282"/>
      <c r="DE129" s="226" t="str">
        <f t="shared" si="434"/>
        <v>-</v>
      </c>
      <c r="DF129" s="227" t="str">
        <f t="shared" si="435"/>
        <v>-</v>
      </c>
      <c r="DG129" s="227" t="str">
        <f t="shared" si="436"/>
        <v>-</v>
      </c>
      <c r="DH129" s="227" t="str">
        <f t="shared" si="437"/>
        <v>-</v>
      </c>
      <c r="DI129" s="227" t="str">
        <f t="shared" si="438"/>
        <v>-</v>
      </c>
      <c r="DJ129" s="228" t="str">
        <f t="shared" si="439"/>
        <v>-</v>
      </c>
      <c r="DK129" s="282"/>
      <c r="DL129" s="282"/>
      <c r="DM129" s="226" t="str">
        <f t="shared" si="440"/>
        <v>-</v>
      </c>
      <c r="DN129" s="227" t="str">
        <f t="shared" si="441"/>
        <v>-</v>
      </c>
      <c r="DO129" s="227" t="str">
        <f t="shared" si="442"/>
        <v>-</v>
      </c>
      <c r="DP129" s="227" t="str">
        <f t="shared" si="443"/>
        <v>-</v>
      </c>
      <c r="DQ129" s="227" t="str">
        <f t="shared" si="444"/>
        <v>-</v>
      </c>
      <c r="DR129" s="228" t="str">
        <f t="shared" si="445"/>
        <v>-</v>
      </c>
      <c r="DS129" s="282"/>
      <c r="DT129" s="282"/>
      <c r="DU129" s="226" t="str">
        <f t="shared" si="446"/>
        <v>-</v>
      </c>
      <c r="DV129" s="227" t="str">
        <f t="shared" si="447"/>
        <v>-</v>
      </c>
      <c r="DW129" s="227" t="str">
        <f t="shared" si="448"/>
        <v>-</v>
      </c>
      <c r="DX129" s="227" t="str">
        <f t="shared" si="449"/>
        <v>-</v>
      </c>
      <c r="DY129" s="227" t="str">
        <f t="shared" si="450"/>
        <v>-</v>
      </c>
      <c r="DZ129" s="228" t="str">
        <f t="shared" si="451"/>
        <v>-</v>
      </c>
      <c r="EA129" s="282"/>
      <c r="EB129" s="282"/>
      <c r="EC129" s="226" t="str">
        <f t="shared" si="452"/>
        <v>-</v>
      </c>
      <c r="ED129" s="227" t="str">
        <f t="shared" si="453"/>
        <v>-</v>
      </c>
      <c r="EE129" s="227" t="str">
        <f t="shared" si="454"/>
        <v>-</v>
      </c>
      <c r="EF129" s="227" t="str">
        <f t="shared" si="455"/>
        <v>-</v>
      </c>
      <c r="EG129" s="227" t="str">
        <f t="shared" si="456"/>
        <v>-</v>
      </c>
      <c r="EH129" s="228" t="str">
        <f t="shared" si="457"/>
        <v>-</v>
      </c>
      <c r="EI129" s="282"/>
      <c r="EJ129" s="282"/>
      <c r="EK129" s="226" t="str">
        <f t="shared" si="458"/>
        <v>-</v>
      </c>
      <c r="EL129" s="227" t="str">
        <f t="shared" si="459"/>
        <v>-</v>
      </c>
      <c r="EM129" s="227" t="str">
        <f t="shared" si="460"/>
        <v>-</v>
      </c>
      <c r="EN129" s="227" t="str">
        <f t="shared" si="461"/>
        <v>-</v>
      </c>
      <c r="EO129" s="227" t="str">
        <f t="shared" si="462"/>
        <v>-</v>
      </c>
      <c r="EP129" s="228" t="str">
        <f t="shared" si="463"/>
        <v>-</v>
      </c>
      <c r="EQ129" s="282"/>
      <c r="ER129" s="282"/>
      <c r="ES129" s="226" t="str">
        <f t="shared" si="464"/>
        <v>-</v>
      </c>
      <c r="ET129" s="227" t="str">
        <f t="shared" si="465"/>
        <v>-</v>
      </c>
      <c r="EU129" s="228" t="str">
        <f t="shared" si="466"/>
        <v>-</v>
      </c>
      <c r="EV129" s="282"/>
      <c r="EW129" s="282"/>
      <c r="EX129" s="301" t="str">
        <f t="shared" si="467"/>
        <v>-</v>
      </c>
      <c r="EY129" s="259" t="str">
        <f t="shared" si="468"/>
        <v>-</v>
      </c>
      <c r="EZ129" s="259">
        <f t="shared" si="469"/>
        <v>190531.06800000003</v>
      </c>
      <c r="FA129" s="259" t="str">
        <f t="shared" si="470"/>
        <v>-</v>
      </c>
      <c r="FB129" s="259" t="str">
        <f t="shared" si="471"/>
        <v>-</v>
      </c>
      <c r="FC129" s="260" t="str">
        <f t="shared" si="472"/>
        <v>-</v>
      </c>
      <c r="FD129" s="282"/>
      <c r="FE129" s="282"/>
      <c r="FF129" s="301" t="str">
        <f t="shared" si="473"/>
        <v>-</v>
      </c>
      <c r="FG129" s="259" t="str">
        <f t="shared" si="474"/>
        <v>-</v>
      </c>
      <c r="FH129" s="259">
        <f t="shared" si="475"/>
        <v>145864.44399999999</v>
      </c>
      <c r="FI129" s="259" t="str">
        <f t="shared" si="476"/>
        <v>-</v>
      </c>
      <c r="FJ129" s="259" t="str">
        <f t="shared" si="477"/>
        <v>-</v>
      </c>
      <c r="FK129" s="260" t="str">
        <f t="shared" si="478"/>
        <v>-</v>
      </c>
      <c r="FL129" s="282"/>
      <c r="FM129" s="282"/>
      <c r="FN129" s="301" t="str">
        <f t="shared" si="479"/>
        <v>-</v>
      </c>
      <c r="FO129" s="259" t="str">
        <f t="shared" si="480"/>
        <v>-</v>
      </c>
      <c r="FP129" s="259" t="str">
        <f t="shared" si="481"/>
        <v>-</v>
      </c>
      <c r="FQ129" s="259" t="str">
        <f t="shared" si="482"/>
        <v>-</v>
      </c>
      <c r="FR129" s="259" t="str">
        <f t="shared" si="483"/>
        <v>-</v>
      </c>
      <c r="FS129" s="260" t="str">
        <f t="shared" si="484"/>
        <v>-</v>
      </c>
      <c r="FT129" s="282"/>
      <c r="FU129" s="282"/>
      <c r="FV129" s="301" t="str">
        <f t="shared" si="485"/>
        <v>-</v>
      </c>
      <c r="FW129" s="259" t="str">
        <f t="shared" si="486"/>
        <v>-</v>
      </c>
      <c r="FX129" s="259" t="str">
        <f t="shared" si="487"/>
        <v>-</v>
      </c>
      <c r="FY129" s="259" t="str">
        <f t="shared" si="488"/>
        <v>-</v>
      </c>
      <c r="FZ129" s="259" t="str">
        <f t="shared" si="489"/>
        <v>-</v>
      </c>
      <c r="GA129" s="260" t="str">
        <f t="shared" si="490"/>
        <v>-</v>
      </c>
      <c r="GB129" s="282"/>
      <c r="GC129" s="282"/>
      <c r="GD129" s="301" t="str">
        <f t="shared" si="491"/>
        <v>-</v>
      </c>
      <c r="GE129" s="259" t="str">
        <f t="shared" si="492"/>
        <v>-</v>
      </c>
      <c r="GF129" s="259" t="str">
        <f t="shared" si="493"/>
        <v>-</v>
      </c>
      <c r="GG129" s="259" t="str">
        <f t="shared" si="494"/>
        <v>-</v>
      </c>
      <c r="GH129" s="259" t="str">
        <f t="shared" si="495"/>
        <v>-</v>
      </c>
      <c r="GI129" s="260" t="str">
        <f t="shared" si="496"/>
        <v>-</v>
      </c>
      <c r="GJ129" s="282"/>
      <c r="GK129" s="282"/>
      <c r="GL129" s="301" t="str">
        <f t="shared" si="497"/>
        <v>-</v>
      </c>
      <c r="GM129" s="259" t="str">
        <f t="shared" si="498"/>
        <v>-</v>
      </c>
      <c r="GN129" s="259" t="str">
        <f t="shared" si="499"/>
        <v>-</v>
      </c>
      <c r="GO129" s="259" t="str">
        <f t="shared" si="500"/>
        <v>-</v>
      </c>
      <c r="GP129" s="259" t="str">
        <f t="shared" si="501"/>
        <v>-</v>
      </c>
      <c r="GQ129" s="260" t="str">
        <f t="shared" si="502"/>
        <v>-</v>
      </c>
      <c r="GR129" s="282"/>
      <c r="GS129" s="282"/>
      <c r="GT129" s="301" t="str">
        <f t="shared" si="503"/>
        <v>-</v>
      </c>
      <c r="GU129" s="259" t="str">
        <f t="shared" si="504"/>
        <v>-</v>
      </c>
      <c r="GV129" s="259" t="str">
        <f t="shared" si="505"/>
        <v>-</v>
      </c>
      <c r="GW129" s="259" t="str">
        <f t="shared" si="506"/>
        <v>-</v>
      </c>
      <c r="GX129" s="259" t="str">
        <f t="shared" si="507"/>
        <v>-</v>
      </c>
      <c r="GY129" s="260" t="str">
        <f t="shared" si="508"/>
        <v>-</v>
      </c>
      <c r="GZ129" s="282"/>
      <c r="HA129" s="282"/>
      <c r="HB129" s="301" t="str">
        <f t="shared" si="509"/>
        <v>-</v>
      </c>
      <c r="HC129" s="259" t="str">
        <f t="shared" si="510"/>
        <v>-</v>
      </c>
      <c r="HD129" s="259" t="str">
        <f t="shared" si="511"/>
        <v>-</v>
      </c>
      <c r="HE129" s="259" t="str">
        <f t="shared" si="512"/>
        <v>-</v>
      </c>
      <c r="HF129" s="259" t="str">
        <f t="shared" si="513"/>
        <v>-</v>
      </c>
      <c r="HG129" s="260" t="str">
        <f t="shared" si="514"/>
        <v>-</v>
      </c>
      <c r="HH129" s="282"/>
      <c r="HI129" s="282"/>
      <c r="HJ129" s="301" t="str">
        <f t="shared" si="515"/>
        <v>-</v>
      </c>
      <c r="HK129" s="259" t="str">
        <f t="shared" si="516"/>
        <v>-</v>
      </c>
      <c r="HL129" s="260" t="str">
        <f t="shared" si="517"/>
        <v>-</v>
      </c>
      <c r="HM129" s="428" t="str">
        <f t="shared" si="365"/>
        <v>-</v>
      </c>
      <c r="HN129" s="429" t="str">
        <f t="shared" si="366"/>
        <v>-</v>
      </c>
      <c r="HO129" s="429">
        <f t="shared" si="367"/>
        <v>1</v>
      </c>
      <c r="HP129" s="429" t="str">
        <f t="shared" si="368"/>
        <v>-</v>
      </c>
      <c r="HQ129" s="429" t="str">
        <f t="shared" si="369"/>
        <v>-</v>
      </c>
      <c r="HR129" s="430" t="str">
        <f t="shared" si="370"/>
        <v>-</v>
      </c>
      <c r="HS129" s="450"/>
      <c r="HT129" s="450"/>
      <c r="HU129" s="428" t="str">
        <f t="shared" si="371"/>
        <v>-</v>
      </c>
      <c r="HV129" s="429" t="str">
        <f t="shared" si="372"/>
        <v>-</v>
      </c>
      <c r="HW129" s="429">
        <f t="shared" si="373"/>
        <v>1</v>
      </c>
      <c r="HX129" s="429" t="str">
        <f t="shared" si="374"/>
        <v>-</v>
      </c>
      <c r="HY129" s="429" t="str">
        <f t="shared" si="375"/>
        <v>-</v>
      </c>
      <c r="HZ129" s="430" t="str">
        <f t="shared" si="376"/>
        <v>-</v>
      </c>
      <c r="IA129" s="450"/>
      <c r="IB129" s="450"/>
      <c r="IC129" s="428" t="str">
        <f t="shared" si="377"/>
        <v>-</v>
      </c>
      <c r="ID129" s="429" t="str">
        <f t="shared" si="378"/>
        <v>-</v>
      </c>
      <c r="IE129" s="429" t="str">
        <f t="shared" si="379"/>
        <v>-</v>
      </c>
      <c r="IF129" s="429" t="str">
        <f t="shared" si="380"/>
        <v>-</v>
      </c>
      <c r="IG129" s="429" t="str">
        <f t="shared" si="381"/>
        <v>-</v>
      </c>
      <c r="IH129" s="430" t="str">
        <f t="shared" si="382"/>
        <v>-</v>
      </c>
      <c r="II129" s="450"/>
      <c r="IJ129" s="450"/>
      <c r="IK129" s="428" t="str">
        <f t="shared" si="383"/>
        <v>-</v>
      </c>
      <c r="IL129" s="429" t="str">
        <f t="shared" si="384"/>
        <v>-</v>
      </c>
      <c r="IM129" s="429" t="str">
        <f t="shared" si="385"/>
        <v>-</v>
      </c>
      <c r="IN129" s="429" t="str">
        <f t="shared" si="386"/>
        <v>-</v>
      </c>
      <c r="IO129" s="429" t="str">
        <f t="shared" si="387"/>
        <v>-</v>
      </c>
      <c r="IP129" s="430" t="str">
        <f t="shared" si="388"/>
        <v>-</v>
      </c>
      <c r="IQ129" s="450"/>
      <c r="IR129" s="450"/>
      <c r="IS129" s="428" t="str">
        <f t="shared" si="389"/>
        <v>-</v>
      </c>
      <c r="IT129" s="429" t="str">
        <f t="shared" si="390"/>
        <v>-</v>
      </c>
      <c r="IU129" s="429" t="str">
        <f t="shared" si="391"/>
        <v>-</v>
      </c>
      <c r="IV129" s="429" t="str">
        <f t="shared" si="392"/>
        <v>-</v>
      </c>
      <c r="IW129" s="429" t="str">
        <f t="shared" si="393"/>
        <v>-</v>
      </c>
      <c r="IX129" s="430" t="str">
        <f t="shared" si="394"/>
        <v>-</v>
      </c>
      <c r="IY129" s="450"/>
      <c r="IZ129" s="450"/>
      <c r="JA129" s="428" t="str">
        <f t="shared" si="395"/>
        <v>-</v>
      </c>
      <c r="JB129" s="429" t="str">
        <f t="shared" si="396"/>
        <v>-</v>
      </c>
      <c r="JC129" s="429" t="str">
        <f t="shared" si="397"/>
        <v>-</v>
      </c>
      <c r="JD129" s="429" t="str">
        <f t="shared" si="398"/>
        <v>-</v>
      </c>
      <c r="JE129" s="429" t="str">
        <f t="shared" si="399"/>
        <v>-</v>
      </c>
      <c r="JF129" s="430" t="str">
        <f t="shared" si="400"/>
        <v>-</v>
      </c>
      <c r="JG129" s="450"/>
      <c r="JH129" s="450"/>
      <c r="JI129" s="428" t="str">
        <f t="shared" si="401"/>
        <v>-</v>
      </c>
      <c r="JJ129" s="429" t="str">
        <f t="shared" si="402"/>
        <v>-</v>
      </c>
      <c r="JK129" s="429" t="str">
        <f t="shared" si="403"/>
        <v>-</v>
      </c>
      <c r="JL129" s="429" t="str">
        <f t="shared" si="404"/>
        <v>-</v>
      </c>
      <c r="JM129" s="429" t="str">
        <f t="shared" si="405"/>
        <v>-</v>
      </c>
      <c r="JN129" s="430" t="str">
        <f t="shared" si="406"/>
        <v>-</v>
      </c>
      <c r="JO129" s="450"/>
      <c r="JP129" s="450"/>
      <c r="JQ129" s="428" t="str">
        <f t="shared" si="407"/>
        <v>-</v>
      </c>
      <c r="JR129" s="429" t="str">
        <f t="shared" si="408"/>
        <v>-</v>
      </c>
      <c r="JS129" s="429" t="str">
        <f t="shared" si="409"/>
        <v>-</v>
      </c>
      <c r="JT129" s="429" t="str">
        <f t="shared" si="410"/>
        <v>-</v>
      </c>
      <c r="JU129" s="429" t="str">
        <f t="shared" si="411"/>
        <v>-</v>
      </c>
      <c r="JV129" s="430" t="str">
        <f t="shared" si="412"/>
        <v>-</v>
      </c>
      <c r="JW129" s="450"/>
      <c r="JX129" s="450"/>
      <c r="JY129" s="428" t="str">
        <f t="shared" si="413"/>
        <v>-</v>
      </c>
      <c r="JZ129" s="429" t="str">
        <f t="shared" si="414"/>
        <v>-</v>
      </c>
      <c r="KA129" s="430" t="str">
        <f t="shared" si="415"/>
        <v>-</v>
      </c>
      <c r="KB129" s="172"/>
      <c r="KC129" s="355"/>
      <c r="KD129" s="355"/>
      <c r="KE129" s="355"/>
      <c r="KF129" s="355"/>
      <c r="KG129" s="355"/>
      <c r="KH129" s="355"/>
      <c r="KI129" s="358"/>
      <c r="KJ129" s="358"/>
      <c r="KK129" s="358"/>
      <c r="KL129" s="358"/>
      <c r="KM129" s="358"/>
      <c r="KN129" s="358"/>
      <c r="KO129" s="358"/>
      <c r="KP129" s="358"/>
      <c r="KQ129" s="358"/>
      <c r="KR129" s="358"/>
      <c r="KS129" s="358"/>
      <c r="KT129" s="358"/>
      <c r="KU129" s="358"/>
      <c r="KV129" s="358"/>
      <c r="KW129" s="358"/>
      <c r="KX129" s="358"/>
      <c r="KY129" s="358"/>
      <c r="KZ129" s="358"/>
      <c r="LA129" s="358"/>
      <c r="LB129" s="358"/>
      <c r="LC129" s="358"/>
      <c r="LD129" s="358"/>
      <c r="LE129" s="358"/>
      <c r="LF129" s="358"/>
      <c r="LG129" s="358"/>
      <c r="LH129" s="358"/>
      <c r="LI129" s="358"/>
      <c r="LJ129" s="358"/>
      <c r="LK129" s="358"/>
      <c r="LL129" s="358"/>
      <c r="LM129" s="358"/>
      <c r="LN129" s="358"/>
      <c r="LO129" s="358"/>
      <c r="LP129" s="358"/>
      <c r="LQ129" s="358"/>
      <c r="LR129" s="358"/>
      <c r="LS129" s="344"/>
      <c r="LT129" s="344"/>
      <c r="LU129" s="344"/>
      <c r="LV129" s="344"/>
      <c r="LW129" s="344"/>
      <c r="LX129" s="344"/>
      <c r="LY129" s="358"/>
      <c r="LZ129" s="358"/>
      <c r="MA129" s="405"/>
    </row>
    <row r="130" spans="1:339" x14ac:dyDescent="0.2">
      <c r="A130" s="310" t="s">
        <v>326</v>
      </c>
      <c r="B130" s="172">
        <v>0</v>
      </c>
      <c r="C130" s="172">
        <v>0</v>
      </c>
      <c r="D130" s="172" t="s">
        <v>315</v>
      </c>
      <c r="E130" s="172">
        <v>1</v>
      </c>
      <c r="F130" s="173"/>
      <c r="G130" s="218" t="s">
        <v>72</v>
      </c>
      <c r="H130" s="350">
        <v>2010</v>
      </c>
      <c r="I130" s="351">
        <v>2010</v>
      </c>
      <c r="J130" s="364">
        <v>58.5</v>
      </c>
      <c r="K130" s="364">
        <v>70.2</v>
      </c>
      <c r="L130" s="364">
        <v>64.8</v>
      </c>
      <c r="M130" s="364">
        <v>66.7</v>
      </c>
      <c r="N130" s="364">
        <v>54.5</v>
      </c>
      <c r="O130" s="365">
        <v>59.8</v>
      </c>
      <c r="P130" s="390">
        <v>2010</v>
      </c>
      <c r="Q130" s="391">
        <v>2010</v>
      </c>
      <c r="R130" s="364">
        <v>12.2</v>
      </c>
      <c r="S130" s="364">
        <v>11.7</v>
      </c>
      <c r="T130" s="364">
        <v>11.9</v>
      </c>
      <c r="U130" s="364">
        <v>33.299999999999997</v>
      </c>
      <c r="V130" s="364">
        <v>37.9</v>
      </c>
      <c r="W130" s="365">
        <v>35.9</v>
      </c>
      <c r="X130" s="390">
        <v>2010</v>
      </c>
      <c r="Y130" s="391">
        <v>2010</v>
      </c>
      <c r="Z130" s="364">
        <v>15.9</v>
      </c>
      <c r="AA130" s="364">
        <v>18.100000000000001</v>
      </c>
      <c r="AB130" s="364"/>
      <c r="AC130" s="364">
        <v>19.600000000000001</v>
      </c>
      <c r="AD130" s="364">
        <v>39.4</v>
      </c>
      <c r="AE130" s="365"/>
      <c r="AF130" s="390">
        <v>2010</v>
      </c>
      <c r="AG130" s="391">
        <v>2010</v>
      </c>
      <c r="AH130" s="364">
        <v>92.3</v>
      </c>
      <c r="AI130" s="364">
        <v>76.5</v>
      </c>
      <c r="AJ130" s="364"/>
      <c r="AK130" s="364">
        <v>80</v>
      </c>
      <c r="AL130" s="364">
        <v>76.900000000000006</v>
      </c>
      <c r="AM130" s="365"/>
      <c r="AN130" s="390"/>
      <c r="AO130" s="391"/>
      <c r="AP130" s="364"/>
      <c r="AQ130" s="364"/>
      <c r="AR130" s="364"/>
      <c r="AS130" s="364"/>
      <c r="AT130" s="364"/>
      <c r="AU130" s="365"/>
      <c r="AV130" s="390"/>
      <c r="AW130" s="391"/>
      <c r="AX130" s="222"/>
      <c r="AY130" s="222"/>
      <c r="AZ130" s="222"/>
      <c r="BA130" s="222"/>
      <c r="BB130" s="222"/>
      <c r="BC130" s="223"/>
      <c r="BD130" s="390"/>
      <c r="BE130" s="391"/>
      <c r="BF130" s="398"/>
      <c r="BG130" s="398"/>
      <c r="BH130" s="398"/>
      <c r="BI130" s="398"/>
      <c r="BJ130" s="398"/>
      <c r="BK130" s="399"/>
      <c r="BL130" s="390"/>
      <c r="BM130" s="482"/>
      <c r="BN130" s="482"/>
      <c r="BO130" s="482"/>
      <c r="BP130" s="482"/>
      <c r="BQ130" s="482"/>
      <c r="BR130" s="482"/>
      <c r="BS130" s="483"/>
      <c r="BT130" s="390"/>
      <c r="BU130" s="391"/>
      <c r="BV130" s="398"/>
      <c r="BW130" s="398"/>
      <c r="BX130" s="399"/>
      <c r="BY130" s="216">
        <v>4907</v>
      </c>
      <c r="BZ130" s="208">
        <v>5339</v>
      </c>
      <c r="CA130" s="208">
        <v>10246</v>
      </c>
      <c r="CB130" s="208">
        <v>5075</v>
      </c>
      <c r="CC130" s="208">
        <v>5431</v>
      </c>
      <c r="CD130" s="284">
        <v>10506</v>
      </c>
      <c r="CE130" s="282"/>
      <c r="CF130" s="282"/>
      <c r="CG130" s="226">
        <f t="shared" si="416"/>
        <v>4907</v>
      </c>
      <c r="CH130" s="227">
        <f t="shared" si="417"/>
        <v>5339</v>
      </c>
      <c r="CI130" s="227">
        <f t="shared" si="418"/>
        <v>10246</v>
      </c>
      <c r="CJ130" s="227">
        <f t="shared" si="419"/>
        <v>5075</v>
      </c>
      <c r="CK130" s="227">
        <f t="shared" si="420"/>
        <v>5431</v>
      </c>
      <c r="CL130" s="228">
        <f t="shared" si="421"/>
        <v>10506</v>
      </c>
      <c r="CM130" s="282"/>
      <c r="CN130" s="282"/>
      <c r="CO130" s="226">
        <f t="shared" si="422"/>
        <v>4907</v>
      </c>
      <c r="CP130" s="227">
        <f t="shared" si="423"/>
        <v>5339</v>
      </c>
      <c r="CQ130" s="227">
        <f t="shared" si="424"/>
        <v>10246</v>
      </c>
      <c r="CR130" s="227">
        <f t="shared" si="425"/>
        <v>5075</v>
      </c>
      <c r="CS130" s="227">
        <f t="shared" si="426"/>
        <v>5431</v>
      </c>
      <c r="CT130" s="228">
        <f t="shared" si="427"/>
        <v>10506</v>
      </c>
      <c r="CU130" s="282"/>
      <c r="CV130" s="282"/>
      <c r="CW130" s="292">
        <f t="shared" si="428"/>
        <v>4907</v>
      </c>
      <c r="CX130" s="234">
        <f t="shared" si="429"/>
        <v>5339</v>
      </c>
      <c r="CY130" s="234" t="str">
        <f t="shared" si="430"/>
        <v>-</v>
      </c>
      <c r="CZ130" s="234">
        <f t="shared" si="431"/>
        <v>5075</v>
      </c>
      <c r="DA130" s="234">
        <f t="shared" si="432"/>
        <v>5431</v>
      </c>
      <c r="DB130" s="235" t="str">
        <f t="shared" si="433"/>
        <v>-</v>
      </c>
      <c r="DC130" s="282"/>
      <c r="DD130" s="282"/>
      <c r="DE130" s="226">
        <f t="shared" si="434"/>
        <v>4907</v>
      </c>
      <c r="DF130" s="227">
        <f t="shared" si="435"/>
        <v>5339</v>
      </c>
      <c r="DG130" s="227" t="str">
        <f t="shared" si="436"/>
        <v>-</v>
      </c>
      <c r="DH130" s="227">
        <f t="shared" si="437"/>
        <v>5075</v>
      </c>
      <c r="DI130" s="227">
        <f t="shared" si="438"/>
        <v>5431</v>
      </c>
      <c r="DJ130" s="228" t="str">
        <f t="shared" si="439"/>
        <v>-</v>
      </c>
      <c r="DK130" s="282"/>
      <c r="DL130" s="282"/>
      <c r="DM130" s="226" t="str">
        <f t="shared" si="440"/>
        <v>-</v>
      </c>
      <c r="DN130" s="227" t="str">
        <f t="shared" si="441"/>
        <v>-</v>
      </c>
      <c r="DO130" s="227" t="str">
        <f t="shared" si="442"/>
        <v>-</v>
      </c>
      <c r="DP130" s="227" t="str">
        <f t="shared" si="443"/>
        <v>-</v>
      </c>
      <c r="DQ130" s="227" t="str">
        <f t="shared" si="444"/>
        <v>-</v>
      </c>
      <c r="DR130" s="228" t="str">
        <f t="shared" si="445"/>
        <v>-</v>
      </c>
      <c r="DS130" s="282"/>
      <c r="DT130" s="282"/>
      <c r="DU130" s="226" t="str">
        <f t="shared" si="446"/>
        <v>-</v>
      </c>
      <c r="DV130" s="227" t="str">
        <f t="shared" si="447"/>
        <v>-</v>
      </c>
      <c r="DW130" s="227" t="str">
        <f t="shared" si="448"/>
        <v>-</v>
      </c>
      <c r="DX130" s="227" t="str">
        <f t="shared" si="449"/>
        <v>-</v>
      </c>
      <c r="DY130" s="227" t="str">
        <f t="shared" si="450"/>
        <v>-</v>
      </c>
      <c r="DZ130" s="228" t="str">
        <f t="shared" si="451"/>
        <v>-</v>
      </c>
      <c r="EA130" s="282"/>
      <c r="EB130" s="282"/>
      <c r="EC130" s="226" t="str">
        <f t="shared" si="452"/>
        <v>-</v>
      </c>
      <c r="ED130" s="227" t="str">
        <f t="shared" si="453"/>
        <v>-</v>
      </c>
      <c r="EE130" s="227" t="str">
        <f t="shared" si="454"/>
        <v>-</v>
      </c>
      <c r="EF130" s="227" t="str">
        <f t="shared" si="455"/>
        <v>-</v>
      </c>
      <c r="EG130" s="227" t="str">
        <f t="shared" si="456"/>
        <v>-</v>
      </c>
      <c r="EH130" s="228" t="str">
        <f t="shared" si="457"/>
        <v>-</v>
      </c>
      <c r="EI130" s="282"/>
      <c r="EJ130" s="282"/>
      <c r="EK130" s="226" t="str">
        <f t="shared" si="458"/>
        <v>-</v>
      </c>
      <c r="EL130" s="227" t="str">
        <f t="shared" si="459"/>
        <v>-</v>
      </c>
      <c r="EM130" s="227" t="str">
        <f t="shared" si="460"/>
        <v>-</v>
      </c>
      <c r="EN130" s="227" t="str">
        <f t="shared" si="461"/>
        <v>-</v>
      </c>
      <c r="EO130" s="227" t="str">
        <f t="shared" si="462"/>
        <v>-</v>
      </c>
      <c r="EP130" s="228" t="str">
        <f t="shared" si="463"/>
        <v>-</v>
      </c>
      <c r="EQ130" s="282"/>
      <c r="ER130" s="282"/>
      <c r="ES130" s="226" t="str">
        <f t="shared" si="464"/>
        <v>-</v>
      </c>
      <c r="ET130" s="227" t="str">
        <f t="shared" si="465"/>
        <v>-</v>
      </c>
      <c r="EU130" s="228" t="str">
        <f t="shared" si="466"/>
        <v>-</v>
      </c>
      <c r="EV130" s="282"/>
      <c r="EW130" s="282"/>
      <c r="EX130" s="301">
        <f t="shared" si="467"/>
        <v>2870.5949999999998</v>
      </c>
      <c r="EY130" s="259">
        <f t="shared" si="468"/>
        <v>3747.9780000000005</v>
      </c>
      <c r="EZ130" s="259">
        <f t="shared" si="469"/>
        <v>6639.4080000000004</v>
      </c>
      <c r="FA130" s="259">
        <f t="shared" si="470"/>
        <v>3385.0250000000001</v>
      </c>
      <c r="FB130" s="259">
        <f t="shared" si="471"/>
        <v>2959.8950000000004</v>
      </c>
      <c r="FC130" s="260">
        <f t="shared" si="472"/>
        <v>6282.5879999999997</v>
      </c>
      <c r="FD130" s="282"/>
      <c r="FE130" s="282"/>
      <c r="FF130" s="301">
        <f t="shared" si="473"/>
        <v>598.654</v>
      </c>
      <c r="FG130" s="259">
        <f t="shared" si="474"/>
        <v>624.66300000000001</v>
      </c>
      <c r="FH130" s="259">
        <f t="shared" si="475"/>
        <v>1219.2740000000001</v>
      </c>
      <c r="FI130" s="259">
        <f t="shared" si="476"/>
        <v>1689.9749999999999</v>
      </c>
      <c r="FJ130" s="259">
        <f t="shared" si="477"/>
        <v>2058.3490000000002</v>
      </c>
      <c r="FK130" s="260">
        <f t="shared" si="478"/>
        <v>3771.654</v>
      </c>
      <c r="FL130" s="282"/>
      <c r="FM130" s="282"/>
      <c r="FN130" s="301">
        <f t="shared" si="479"/>
        <v>780.21299999999997</v>
      </c>
      <c r="FO130" s="259">
        <f t="shared" si="480"/>
        <v>966.35900000000015</v>
      </c>
      <c r="FP130" s="259" t="str">
        <f t="shared" si="481"/>
        <v>-</v>
      </c>
      <c r="FQ130" s="259">
        <f t="shared" si="482"/>
        <v>994.7</v>
      </c>
      <c r="FR130" s="259">
        <f t="shared" si="483"/>
        <v>2139.8139999999999</v>
      </c>
      <c r="FS130" s="260" t="str">
        <f t="shared" si="484"/>
        <v>-</v>
      </c>
      <c r="FT130" s="282"/>
      <c r="FU130" s="282"/>
      <c r="FV130" s="301">
        <f t="shared" si="485"/>
        <v>4529.1610000000001</v>
      </c>
      <c r="FW130" s="259">
        <f t="shared" si="486"/>
        <v>4084.335</v>
      </c>
      <c r="FX130" s="259" t="str">
        <f t="shared" si="487"/>
        <v>-</v>
      </c>
      <c r="FY130" s="259">
        <f t="shared" si="488"/>
        <v>4060</v>
      </c>
      <c r="FZ130" s="259">
        <f t="shared" si="489"/>
        <v>4176.4390000000003</v>
      </c>
      <c r="GA130" s="260" t="str">
        <f t="shared" si="490"/>
        <v>-</v>
      </c>
      <c r="GB130" s="282"/>
      <c r="GC130" s="282"/>
      <c r="GD130" s="301" t="str">
        <f t="shared" si="491"/>
        <v>-</v>
      </c>
      <c r="GE130" s="259" t="str">
        <f t="shared" si="492"/>
        <v>-</v>
      </c>
      <c r="GF130" s="259" t="str">
        <f t="shared" si="493"/>
        <v>-</v>
      </c>
      <c r="GG130" s="259" t="str">
        <f t="shared" si="494"/>
        <v>-</v>
      </c>
      <c r="GH130" s="259" t="str">
        <f t="shared" si="495"/>
        <v>-</v>
      </c>
      <c r="GI130" s="260" t="str">
        <f t="shared" si="496"/>
        <v>-</v>
      </c>
      <c r="GJ130" s="282"/>
      <c r="GK130" s="282"/>
      <c r="GL130" s="301" t="str">
        <f t="shared" si="497"/>
        <v>-</v>
      </c>
      <c r="GM130" s="259" t="str">
        <f t="shared" si="498"/>
        <v>-</v>
      </c>
      <c r="GN130" s="259" t="str">
        <f t="shared" si="499"/>
        <v>-</v>
      </c>
      <c r="GO130" s="259" t="str">
        <f t="shared" si="500"/>
        <v>-</v>
      </c>
      <c r="GP130" s="259" t="str">
        <f t="shared" si="501"/>
        <v>-</v>
      </c>
      <c r="GQ130" s="260" t="str">
        <f t="shared" si="502"/>
        <v>-</v>
      </c>
      <c r="GR130" s="282"/>
      <c r="GS130" s="282"/>
      <c r="GT130" s="301" t="str">
        <f t="shared" si="503"/>
        <v>-</v>
      </c>
      <c r="GU130" s="259" t="str">
        <f t="shared" si="504"/>
        <v>-</v>
      </c>
      <c r="GV130" s="259" t="str">
        <f t="shared" si="505"/>
        <v>-</v>
      </c>
      <c r="GW130" s="259" t="str">
        <f t="shared" si="506"/>
        <v>-</v>
      </c>
      <c r="GX130" s="259" t="str">
        <f t="shared" si="507"/>
        <v>-</v>
      </c>
      <c r="GY130" s="260" t="str">
        <f t="shared" si="508"/>
        <v>-</v>
      </c>
      <c r="GZ130" s="282"/>
      <c r="HA130" s="282"/>
      <c r="HB130" s="301" t="str">
        <f t="shared" si="509"/>
        <v>-</v>
      </c>
      <c r="HC130" s="259" t="str">
        <f t="shared" si="510"/>
        <v>-</v>
      </c>
      <c r="HD130" s="259" t="str">
        <f t="shared" si="511"/>
        <v>-</v>
      </c>
      <c r="HE130" s="259" t="str">
        <f t="shared" si="512"/>
        <v>-</v>
      </c>
      <c r="HF130" s="259" t="str">
        <f t="shared" si="513"/>
        <v>-</v>
      </c>
      <c r="HG130" s="260" t="str">
        <f t="shared" si="514"/>
        <v>-</v>
      </c>
      <c r="HH130" s="282"/>
      <c r="HI130" s="282"/>
      <c r="HJ130" s="301" t="str">
        <f t="shared" si="515"/>
        <v>-</v>
      </c>
      <c r="HK130" s="259" t="str">
        <f t="shared" si="516"/>
        <v>-</v>
      </c>
      <c r="HL130" s="260" t="str">
        <f t="shared" si="517"/>
        <v>-</v>
      </c>
      <c r="HM130" s="428">
        <f t="shared" si="365"/>
        <v>1</v>
      </c>
      <c r="HN130" s="429">
        <f t="shared" si="366"/>
        <v>1</v>
      </c>
      <c r="HO130" s="429">
        <f t="shared" si="367"/>
        <v>1</v>
      </c>
      <c r="HP130" s="429">
        <f t="shared" si="368"/>
        <v>1</v>
      </c>
      <c r="HQ130" s="429">
        <f t="shared" si="369"/>
        <v>1</v>
      </c>
      <c r="HR130" s="430">
        <f t="shared" si="370"/>
        <v>1</v>
      </c>
      <c r="HS130" s="450"/>
      <c r="HT130" s="450"/>
      <c r="HU130" s="428">
        <f t="shared" si="371"/>
        <v>1</v>
      </c>
      <c r="HV130" s="429">
        <f t="shared" si="372"/>
        <v>1</v>
      </c>
      <c r="HW130" s="429">
        <f t="shared" si="373"/>
        <v>1</v>
      </c>
      <c r="HX130" s="429">
        <f t="shared" si="374"/>
        <v>1</v>
      </c>
      <c r="HY130" s="429">
        <f t="shared" si="375"/>
        <v>1</v>
      </c>
      <c r="HZ130" s="430">
        <f t="shared" si="376"/>
        <v>1</v>
      </c>
      <c r="IA130" s="450"/>
      <c r="IB130" s="450"/>
      <c r="IC130" s="428">
        <f t="shared" si="377"/>
        <v>1</v>
      </c>
      <c r="ID130" s="429">
        <f t="shared" si="378"/>
        <v>1</v>
      </c>
      <c r="IE130" s="429" t="str">
        <f t="shared" si="379"/>
        <v>-</v>
      </c>
      <c r="IF130" s="429">
        <f t="shared" si="380"/>
        <v>1</v>
      </c>
      <c r="IG130" s="429">
        <f t="shared" si="381"/>
        <v>1</v>
      </c>
      <c r="IH130" s="430" t="str">
        <f t="shared" si="382"/>
        <v>-</v>
      </c>
      <c r="II130" s="450"/>
      <c r="IJ130" s="450"/>
      <c r="IK130" s="428">
        <f t="shared" si="383"/>
        <v>1</v>
      </c>
      <c r="IL130" s="429">
        <f t="shared" si="384"/>
        <v>1</v>
      </c>
      <c r="IM130" s="429" t="str">
        <f t="shared" si="385"/>
        <v>-</v>
      </c>
      <c r="IN130" s="429">
        <f t="shared" si="386"/>
        <v>1</v>
      </c>
      <c r="IO130" s="429">
        <f t="shared" si="387"/>
        <v>1</v>
      </c>
      <c r="IP130" s="430" t="str">
        <f t="shared" si="388"/>
        <v>-</v>
      </c>
      <c r="IQ130" s="450"/>
      <c r="IR130" s="450"/>
      <c r="IS130" s="428" t="str">
        <f t="shared" si="389"/>
        <v>-</v>
      </c>
      <c r="IT130" s="429" t="str">
        <f t="shared" si="390"/>
        <v>-</v>
      </c>
      <c r="IU130" s="429" t="str">
        <f t="shared" si="391"/>
        <v>-</v>
      </c>
      <c r="IV130" s="429" t="str">
        <f t="shared" si="392"/>
        <v>-</v>
      </c>
      <c r="IW130" s="429" t="str">
        <f t="shared" si="393"/>
        <v>-</v>
      </c>
      <c r="IX130" s="430" t="str">
        <f t="shared" si="394"/>
        <v>-</v>
      </c>
      <c r="IY130" s="450"/>
      <c r="IZ130" s="450"/>
      <c r="JA130" s="428" t="str">
        <f t="shared" si="395"/>
        <v>-</v>
      </c>
      <c r="JB130" s="429" t="str">
        <f t="shared" si="396"/>
        <v>-</v>
      </c>
      <c r="JC130" s="429" t="str">
        <f t="shared" si="397"/>
        <v>-</v>
      </c>
      <c r="JD130" s="429" t="str">
        <f t="shared" si="398"/>
        <v>-</v>
      </c>
      <c r="JE130" s="429" t="str">
        <f t="shared" si="399"/>
        <v>-</v>
      </c>
      <c r="JF130" s="430" t="str">
        <f t="shared" si="400"/>
        <v>-</v>
      </c>
      <c r="JG130" s="450"/>
      <c r="JH130" s="450"/>
      <c r="JI130" s="428" t="str">
        <f t="shared" si="401"/>
        <v>-</v>
      </c>
      <c r="JJ130" s="429" t="str">
        <f t="shared" si="402"/>
        <v>-</v>
      </c>
      <c r="JK130" s="429" t="str">
        <f t="shared" si="403"/>
        <v>-</v>
      </c>
      <c r="JL130" s="429" t="str">
        <f t="shared" si="404"/>
        <v>-</v>
      </c>
      <c r="JM130" s="429" t="str">
        <f t="shared" si="405"/>
        <v>-</v>
      </c>
      <c r="JN130" s="430" t="str">
        <f t="shared" si="406"/>
        <v>-</v>
      </c>
      <c r="JO130" s="450"/>
      <c r="JP130" s="450"/>
      <c r="JQ130" s="428" t="str">
        <f t="shared" si="407"/>
        <v>-</v>
      </c>
      <c r="JR130" s="429" t="str">
        <f t="shared" si="408"/>
        <v>-</v>
      </c>
      <c r="JS130" s="429" t="str">
        <f t="shared" si="409"/>
        <v>-</v>
      </c>
      <c r="JT130" s="429" t="str">
        <f t="shared" si="410"/>
        <v>-</v>
      </c>
      <c r="JU130" s="429" t="str">
        <f t="shared" si="411"/>
        <v>-</v>
      </c>
      <c r="JV130" s="430" t="str">
        <f t="shared" si="412"/>
        <v>-</v>
      </c>
      <c r="JW130" s="450"/>
      <c r="JX130" s="450"/>
      <c r="JY130" s="428" t="str">
        <f t="shared" si="413"/>
        <v>-</v>
      </c>
      <c r="JZ130" s="429" t="str">
        <f t="shared" si="414"/>
        <v>-</v>
      </c>
      <c r="KA130" s="430" t="str">
        <f t="shared" si="415"/>
        <v>-</v>
      </c>
      <c r="KB130" s="172"/>
      <c r="KC130" s="355"/>
      <c r="KD130" s="355"/>
      <c r="KE130" s="355"/>
      <c r="KF130" s="355"/>
      <c r="KG130" s="355"/>
      <c r="KH130" s="355"/>
      <c r="KI130" s="358"/>
      <c r="KJ130" s="358"/>
      <c r="KK130" s="358"/>
      <c r="KL130" s="358"/>
      <c r="KM130" s="358"/>
      <c r="KN130" s="358"/>
      <c r="KO130" s="358"/>
      <c r="KP130" s="358"/>
      <c r="KQ130" s="358"/>
      <c r="KR130" s="358"/>
      <c r="KS130" s="358"/>
      <c r="KT130" s="358"/>
      <c r="KU130" s="358"/>
      <c r="KV130" s="358"/>
      <c r="KW130" s="358"/>
      <c r="KX130" s="358"/>
      <c r="KY130" s="358"/>
      <c r="KZ130" s="358"/>
      <c r="LA130" s="358"/>
      <c r="LB130" s="358"/>
      <c r="LC130" s="358"/>
      <c r="LD130" s="358"/>
      <c r="LE130" s="358"/>
      <c r="LF130" s="358"/>
      <c r="LG130" s="358"/>
      <c r="LH130" s="358"/>
      <c r="LI130" s="358"/>
      <c r="LJ130" s="358"/>
      <c r="LK130" s="358"/>
      <c r="LL130" s="358"/>
      <c r="LM130" s="358"/>
      <c r="LN130" s="358"/>
      <c r="LO130" s="358"/>
      <c r="LP130" s="358"/>
      <c r="LQ130" s="358"/>
      <c r="LR130" s="358"/>
      <c r="LS130" s="344"/>
      <c r="LT130" s="344"/>
      <c r="LU130" s="344"/>
      <c r="LV130" s="344"/>
      <c r="LW130" s="344"/>
      <c r="LX130" s="344"/>
      <c r="LY130" s="358"/>
      <c r="LZ130" s="358"/>
      <c r="MA130" s="405"/>
    </row>
    <row r="131" spans="1:339" x14ac:dyDescent="0.2">
      <c r="A131" s="310" t="s">
        <v>326</v>
      </c>
      <c r="B131" s="172">
        <v>0</v>
      </c>
      <c r="C131" s="172">
        <v>0</v>
      </c>
      <c r="D131" s="172" t="s">
        <v>335</v>
      </c>
      <c r="E131" s="172">
        <v>1</v>
      </c>
      <c r="F131" s="173"/>
      <c r="G131" s="218" t="s">
        <v>73</v>
      </c>
      <c r="H131" s="348">
        <v>2009</v>
      </c>
      <c r="I131" s="349" t="s">
        <v>291</v>
      </c>
      <c r="J131" s="362">
        <v>20.3</v>
      </c>
      <c r="K131" s="362">
        <v>23.8</v>
      </c>
      <c r="L131" s="362">
        <v>21.8</v>
      </c>
      <c r="M131" s="362">
        <v>23.97</v>
      </c>
      <c r="N131" s="362">
        <v>25.17</v>
      </c>
      <c r="O131" s="363">
        <v>24.4</v>
      </c>
      <c r="P131" s="388">
        <v>2009</v>
      </c>
      <c r="Q131" s="389" t="s">
        <v>291</v>
      </c>
      <c r="R131" s="362">
        <v>7.1</v>
      </c>
      <c r="S131" s="362">
        <v>9.9</v>
      </c>
      <c r="T131" s="362">
        <v>8.3000000000000007</v>
      </c>
      <c r="U131" s="362">
        <v>13.97</v>
      </c>
      <c r="V131" s="362">
        <v>20.84</v>
      </c>
      <c r="W131" s="363">
        <v>16.47</v>
      </c>
      <c r="X131" s="388">
        <v>2009</v>
      </c>
      <c r="Y131" s="389" t="s">
        <v>291</v>
      </c>
      <c r="Z131" s="362">
        <v>0.57999999999999996</v>
      </c>
      <c r="AA131" s="362">
        <v>0.7</v>
      </c>
      <c r="AB131" s="362">
        <v>0.6</v>
      </c>
      <c r="AC131" s="362">
        <v>12.96</v>
      </c>
      <c r="AD131" s="362">
        <v>18</v>
      </c>
      <c r="AE131" s="363">
        <v>14.8</v>
      </c>
      <c r="AF131" s="388">
        <v>2009</v>
      </c>
      <c r="AG131" s="389" t="s">
        <v>291</v>
      </c>
      <c r="AH131" s="362"/>
      <c r="AI131" s="362"/>
      <c r="AJ131" s="362">
        <v>27.27</v>
      </c>
      <c r="AK131" s="362">
        <v>78.88</v>
      </c>
      <c r="AL131" s="362">
        <v>68.48</v>
      </c>
      <c r="AM131" s="363">
        <v>74.3</v>
      </c>
      <c r="AN131" s="388"/>
      <c r="AO131" s="389"/>
      <c r="AP131" s="362"/>
      <c r="AQ131" s="362"/>
      <c r="AR131" s="362"/>
      <c r="AS131" s="362"/>
      <c r="AT131" s="362"/>
      <c r="AU131" s="363"/>
      <c r="AV131" s="388"/>
      <c r="AW131" s="389"/>
      <c r="AX131" s="220"/>
      <c r="AY131" s="220"/>
      <c r="AZ131" s="220"/>
      <c r="BA131" s="220"/>
      <c r="BB131" s="220"/>
      <c r="BC131" s="221"/>
      <c r="BD131" s="388"/>
      <c r="BE131" s="389"/>
      <c r="BF131" s="396"/>
      <c r="BG131" s="396"/>
      <c r="BH131" s="396"/>
      <c r="BI131" s="396"/>
      <c r="BJ131" s="396"/>
      <c r="BK131" s="397"/>
      <c r="BL131" s="388"/>
      <c r="BM131" s="349"/>
      <c r="BN131" s="349"/>
      <c r="BO131" s="349"/>
      <c r="BP131" s="349"/>
      <c r="BQ131" s="349"/>
      <c r="BR131" s="349"/>
      <c r="BS131" s="481"/>
      <c r="BT131" s="388"/>
      <c r="BU131" s="389"/>
      <c r="BV131" s="396"/>
      <c r="BW131" s="396"/>
      <c r="BX131" s="397"/>
      <c r="BY131" s="216">
        <v>866046</v>
      </c>
      <c r="BZ131" s="208">
        <v>762695</v>
      </c>
      <c r="CA131" s="208">
        <v>1628741</v>
      </c>
      <c r="CB131" s="208">
        <v>872861</v>
      </c>
      <c r="CC131" s="208">
        <v>746267</v>
      </c>
      <c r="CD131" s="284">
        <v>1619128</v>
      </c>
      <c r="CE131" s="282"/>
      <c r="CF131" s="282"/>
      <c r="CG131" s="226">
        <f t="shared" si="416"/>
        <v>866046</v>
      </c>
      <c r="CH131" s="227">
        <f t="shared" si="417"/>
        <v>762695</v>
      </c>
      <c r="CI131" s="227">
        <f t="shared" si="418"/>
        <v>1628741</v>
      </c>
      <c r="CJ131" s="227">
        <f t="shared" si="419"/>
        <v>872861</v>
      </c>
      <c r="CK131" s="227">
        <f t="shared" si="420"/>
        <v>746267</v>
      </c>
      <c r="CL131" s="228">
        <f t="shared" si="421"/>
        <v>1619128</v>
      </c>
      <c r="CM131" s="282"/>
      <c r="CN131" s="282"/>
      <c r="CO131" s="226">
        <f t="shared" si="422"/>
        <v>866046</v>
      </c>
      <c r="CP131" s="227">
        <f t="shared" si="423"/>
        <v>762695</v>
      </c>
      <c r="CQ131" s="227">
        <f t="shared" si="424"/>
        <v>1628741</v>
      </c>
      <c r="CR131" s="227">
        <f t="shared" si="425"/>
        <v>872861</v>
      </c>
      <c r="CS131" s="227">
        <f t="shared" si="426"/>
        <v>746267</v>
      </c>
      <c r="CT131" s="228">
        <f t="shared" si="427"/>
        <v>1619128</v>
      </c>
      <c r="CU131" s="282"/>
      <c r="CV131" s="282"/>
      <c r="CW131" s="292">
        <f t="shared" si="428"/>
        <v>866046</v>
      </c>
      <c r="CX131" s="234">
        <f t="shared" si="429"/>
        <v>762695</v>
      </c>
      <c r="CY131" s="234">
        <f t="shared" si="430"/>
        <v>1628741</v>
      </c>
      <c r="CZ131" s="234">
        <f t="shared" si="431"/>
        <v>872861</v>
      </c>
      <c r="DA131" s="234">
        <f t="shared" si="432"/>
        <v>746267</v>
      </c>
      <c r="DB131" s="235">
        <f t="shared" si="433"/>
        <v>1619128</v>
      </c>
      <c r="DC131" s="282"/>
      <c r="DD131" s="282"/>
      <c r="DE131" s="226" t="str">
        <f t="shared" si="434"/>
        <v>-</v>
      </c>
      <c r="DF131" s="227" t="str">
        <f t="shared" si="435"/>
        <v>-</v>
      </c>
      <c r="DG131" s="227">
        <f t="shared" si="436"/>
        <v>1628741</v>
      </c>
      <c r="DH131" s="227">
        <f t="shared" si="437"/>
        <v>872861</v>
      </c>
      <c r="DI131" s="227">
        <f t="shared" si="438"/>
        <v>746267</v>
      </c>
      <c r="DJ131" s="228">
        <f t="shared" si="439"/>
        <v>1619128</v>
      </c>
      <c r="DK131" s="282"/>
      <c r="DL131" s="282"/>
      <c r="DM131" s="226" t="str">
        <f t="shared" si="440"/>
        <v>-</v>
      </c>
      <c r="DN131" s="227" t="str">
        <f t="shared" si="441"/>
        <v>-</v>
      </c>
      <c r="DO131" s="227" t="str">
        <f t="shared" si="442"/>
        <v>-</v>
      </c>
      <c r="DP131" s="227" t="str">
        <f t="shared" si="443"/>
        <v>-</v>
      </c>
      <c r="DQ131" s="227" t="str">
        <f t="shared" si="444"/>
        <v>-</v>
      </c>
      <c r="DR131" s="228" t="str">
        <f t="shared" si="445"/>
        <v>-</v>
      </c>
      <c r="DS131" s="282"/>
      <c r="DT131" s="282"/>
      <c r="DU131" s="226" t="str">
        <f t="shared" si="446"/>
        <v>-</v>
      </c>
      <c r="DV131" s="227" t="str">
        <f t="shared" si="447"/>
        <v>-</v>
      </c>
      <c r="DW131" s="227" t="str">
        <f t="shared" si="448"/>
        <v>-</v>
      </c>
      <c r="DX131" s="227" t="str">
        <f t="shared" si="449"/>
        <v>-</v>
      </c>
      <c r="DY131" s="227" t="str">
        <f t="shared" si="450"/>
        <v>-</v>
      </c>
      <c r="DZ131" s="228" t="str">
        <f t="shared" si="451"/>
        <v>-</v>
      </c>
      <c r="EA131" s="282"/>
      <c r="EB131" s="282"/>
      <c r="EC131" s="226" t="str">
        <f t="shared" si="452"/>
        <v>-</v>
      </c>
      <c r="ED131" s="227" t="str">
        <f t="shared" si="453"/>
        <v>-</v>
      </c>
      <c r="EE131" s="227" t="str">
        <f t="shared" si="454"/>
        <v>-</v>
      </c>
      <c r="EF131" s="227" t="str">
        <f t="shared" si="455"/>
        <v>-</v>
      </c>
      <c r="EG131" s="227" t="str">
        <f t="shared" si="456"/>
        <v>-</v>
      </c>
      <c r="EH131" s="228" t="str">
        <f t="shared" si="457"/>
        <v>-</v>
      </c>
      <c r="EI131" s="282"/>
      <c r="EJ131" s="282"/>
      <c r="EK131" s="226" t="str">
        <f t="shared" si="458"/>
        <v>-</v>
      </c>
      <c r="EL131" s="227" t="str">
        <f t="shared" si="459"/>
        <v>-</v>
      </c>
      <c r="EM131" s="227" t="str">
        <f t="shared" si="460"/>
        <v>-</v>
      </c>
      <c r="EN131" s="227" t="str">
        <f t="shared" si="461"/>
        <v>-</v>
      </c>
      <c r="EO131" s="227" t="str">
        <f t="shared" si="462"/>
        <v>-</v>
      </c>
      <c r="EP131" s="228" t="str">
        <f t="shared" si="463"/>
        <v>-</v>
      </c>
      <c r="EQ131" s="282"/>
      <c r="ER131" s="282"/>
      <c r="ES131" s="226" t="str">
        <f t="shared" si="464"/>
        <v>-</v>
      </c>
      <c r="ET131" s="227" t="str">
        <f t="shared" si="465"/>
        <v>-</v>
      </c>
      <c r="EU131" s="228" t="str">
        <f t="shared" si="466"/>
        <v>-</v>
      </c>
      <c r="EV131" s="282"/>
      <c r="EW131" s="282"/>
      <c r="EX131" s="301">
        <f t="shared" si="467"/>
        <v>175807.33800000002</v>
      </c>
      <c r="EY131" s="259">
        <f t="shared" si="468"/>
        <v>181521.41</v>
      </c>
      <c r="EZ131" s="259">
        <f t="shared" si="469"/>
        <v>355065.538</v>
      </c>
      <c r="FA131" s="259">
        <f t="shared" si="470"/>
        <v>209224.78169999999</v>
      </c>
      <c r="FB131" s="259">
        <f t="shared" si="471"/>
        <v>187835.40390000003</v>
      </c>
      <c r="FC131" s="260">
        <f t="shared" si="472"/>
        <v>395067.23200000002</v>
      </c>
      <c r="FD131" s="282"/>
      <c r="FE131" s="282"/>
      <c r="FF131" s="301">
        <f t="shared" si="473"/>
        <v>61489.265999999996</v>
      </c>
      <c r="FG131" s="259">
        <f t="shared" si="474"/>
        <v>75506.805000000008</v>
      </c>
      <c r="FH131" s="259">
        <f t="shared" si="475"/>
        <v>135185.503</v>
      </c>
      <c r="FI131" s="259">
        <f t="shared" si="476"/>
        <v>121938.68170000002</v>
      </c>
      <c r="FJ131" s="259">
        <f t="shared" si="477"/>
        <v>155522.0428</v>
      </c>
      <c r="FK131" s="260">
        <f t="shared" si="478"/>
        <v>266670.38159999996</v>
      </c>
      <c r="FL131" s="282"/>
      <c r="FM131" s="282"/>
      <c r="FN131" s="301">
        <f t="shared" si="479"/>
        <v>5023.0667999999996</v>
      </c>
      <c r="FO131" s="259">
        <f t="shared" si="480"/>
        <v>5338.8649999999998</v>
      </c>
      <c r="FP131" s="259">
        <f t="shared" si="481"/>
        <v>9772.4459999999999</v>
      </c>
      <c r="FQ131" s="259">
        <f t="shared" si="482"/>
        <v>113122.78560000002</v>
      </c>
      <c r="FR131" s="259">
        <f t="shared" si="483"/>
        <v>134328.06</v>
      </c>
      <c r="FS131" s="260">
        <f t="shared" si="484"/>
        <v>239630.94400000005</v>
      </c>
      <c r="FT131" s="282"/>
      <c r="FU131" s="282"/>
      <c r="FV131" s="301" t="str">
        <f t="shared" si="485"/>
        <v>-</v>
      </c>
      <c r="FW131" s="259" t="str">
        <f t="shared" si="486"/>
        <v>-</v>
      </c>
      <c r="FX131" s="259">
        <f t="shared" si="487"/>
        <v>444157.67070000002</v>
      </c>
      <c r="FY131" s="259">
        <f t="shared" si="488"/>
        <v>688512.75679999997</v>
      </c>
      <c r="FZ131" s="259">
        <f t="shared" si="489"/>
        <v>511043.64160000003</v>
      </c>
      <c r="GA131" s="260">
        <f t="shared" si="490"/>
        <v>1203012.1040000001</v>
      </c>
      <c r="GB131" s="282"/>
      <c r="GC131" s="282"/>
      <c r="GD131" s="301" t="str">
        <f t="shared" si="491"/>
        <v>-</v>
      </c>
      <c r="GE131" s="259" t="str">
        <f t="shared" si="492"/>
        <v>-</v>
      </c>
      <c r="GF131" s="259" t="str">
        <f t="shared" si="493"/>
        <v>-</v>
      </c>
      <c r="GG131" s="259" t="str">
        <f t="shared" si="494"/>
        <v>-</v>
      </c>
      <c r="GH131" s="259" t="str">
        <f t="shared" si="495"/>
        <v>-</v>
      </c>
      <c r="GI131" s="260" t="str">
        <f t="shared" si="496"/>
        <v>-</v>
      </c>
      <c r="GJ131" s="282"/>
      <c r="GK131" s="282"/>
      <c r="GL131" s="301" t="str">
        <f t="shared" si="497"/>
        <v>-</v>
      </c>
      <c r="GM131" s="259" t="str">
        <f t="shared" si="498"/>
        <v>-</v>
      </c>
      <c r="GN131" s="259" t="str">
        <f t="shared" si="499"/>
        <v>-</v>
      </c>
      <c r="GO131" s="259" t="str">
        <f t="shared" si="500"/>
        <v>-</v>
      </c>
      <c r="GP131" s="259" t="str">
        <f t="shared" si="501"/>
        <v>-</v>
      </c>
      <c r="GQ131" s="260" t="str">
        <f t="shared" si="502"/>
        <v>-</v>
      </c>
      <c r="GR131" s="282"/>
      <c r="GS131" s="282"/>
      <c r="GT131" s="301" t="str">
        <f t="shared" si="503"/>
        <v>-</v>
      </c>
      <c r="GU131" s="259" t="str">
        <f t="shared" si="504"/>
        <v>-</v>
      </c>
      <c r="GV131" s="259" t="str">
        <f t="shared" si="505"/>
        <v>-</v>
      </c>
      <c r="GW131" s="259" t="str">
        <f t="shared" si="506"/>
        <v>-</v>
      </c>
      <c r="GX131" s="259" t="str">
        <f t="shared" si="507"/>
        <v>-</v>
      </c>
      <c r="GY131" s="260" t="str">
        <f t="shared" si="508"/>
        <v>-</v>
      </c>
      <c r="GZ131" s="282"/>
      <c r="HA131" s="282"/>
      <c r="HB131" s="301" t="str">
        <f t="shared" si="509"/>
        <v>-</v>
      </c>
      <c r="HC131" s="259" t="str">
        <f t="shared" si="510"/>
        <v>-</v>
      </c>
      <c r="HD131" s="259" t="str">
        <f t="shared" si="511"/>
        <v>-</v>
      </c>
      <c r="HE131" s="259" t="str">
        <f t="shared" si="512"/>
        <v>-</v>
      </c>
      <c r="HF131" s="259" t="str">
        <f t="shared" si="513"/>
        <v>-</v>
      </c>
      <c r="HG131" s="260" t="str">
        <f t="shared" si="514"/>
        <v>-</v>
      </c>
      <c r="HH131" s="282"/>
      <c r="HI131" s="282"/>
      <c r="HJ131" s="301" t="str">
        <f t="shared" si="515"/>
        <v>-</v>
      </c>
      <c r="HK131" s="259" t="str">
        <f t="shared" si="516"/>
        <v>-</v>
      </c>
      <c r="HL131" s="260" t="str">
        <f t="shared" si="517"/>
        <v>-</v>
      </c>
      <c r="HM131" s="428">
        <f t="shared" si="365"/>
        <v>1</v>
      </c>
      <c r="HN131" s="429">
        <f t="shared" si="366"/>
        <v>1</v>
      </c>
      <c r="HO131" s="429">
        <f t="shared" si="367"/>
        <v>1</v>
      </c>
      <c r="HP131" s="429">
        <f t="shared" si="368"/>
        <v>1</v>
      </c>
      <c r="HQ131" s="429">
        <f t="shared" si="369"/>
        <v>1</v>
      </c>
      <c r="HR131" s="430">
        <f t="shared" si="370"/>
        <v>1</v>
      </c>
      <c r="HS131" s="450"/>
      <c r="HT131" s="450"/>
      <c r="HU131" s="428">
        <f t="shared" si="371"/>
        <v>1</v>
      </c>
      <c r="HV131" s="429">
        <f t="shared" si="372"/>
        <v>1</v>
      </c>
      <c r="HW131" s="429">
        <f t="shared" si="373"/>
        <v>1</v>
      </c>
      <c r="HX131" s="429">
        <f t="shared" si="374"/>
        <v>1</v>
      </c>
      <c r="HY131" s="429">
        <f t="shared" si="375"/>
        <v>1</v>
      </c>
      <c r="HZ131" s="430">
        <f t="shared" si="376"/>
        <v>1</v>
      </c>
      <c r="IA131" s="450"/>
      <c r="IB131" s="450"/>
      <c r="IC131" s="428">
        <f t="shared" si="377"/>
        <v>1</v>
      </c>
      <c r="ID131" s="429">
        <f t="shared" si="378"/>
        <v>1</v>
      </c>
      <c r="IE131" s="429">
        <f t="shared" si="379"/>
        <v>1</v>
      </c>
      <c r="IF131" s="429">
        <f t="shared" si="380"/>
        <v>1</v>
      </c>
      <c r="IG131" s="429">
        <f t="shared" si="381"/>
        <v>1</v>
      </c>
      <c r="IH131" s="430">
        <f t="shared" si="382"/>
        <v>1</v>
      </c>
      <c r="II131" s="450"/>
      <c r="IJ131" s="450"/>
      <c r="IK131" s="428" t="str">
        <f t="shared" si="383"/>
        <v>-</v>
      </c>
      <c r="IL131" s="429" t="str">
        <f t="shared" si="384"/>
        <v>-</v>
      </c>
      <c r="IM131" s="429">
        <f t="shared" si="385"/>
        <v>1</v>
      </c>
      <c r="IN131" s="429">
        <f t="shared" si="386"/>
        <v>1</v>
      </c>
      <c r="IO131" s="429">
        <f t="shared" si="387"/>
        <v>1</v>
      </c>
      <c r="IP131" s="430">
        <f t="shared" si="388"/>
        <v>1</v>
      </c>
      <c r="IQ131" s="450"/>
      <c r="IR131" s="450"/>
      <c r="IS131" s="428" t="str">
        <f t="shared" si="389"/>
        <v>-</v>
      </c>
      <c r="IT131" s="429" t="str">
        <f t="shared" si="390"/>
        <v>-</v>
      </c>
      <c r="IU131" s="429" t="str">
        <f t="shared" si="391"/>
        <v>-</v>
      </c>
      <c r="IV131" s="429" t="str">
        <f t="shared" si="392"/>
        <v>-</v>
      </c>
      <c r="IW131" s="429" t="str">
        <f t="shared" si="393"/>
        <v>-</v>
      </c>
      <c r="IX131" s="430" t="str">
        <f t="shared" si="394"/>
        <v>-</v>
      </c>
      <c r="IY131" s="450"/>
      <c r="IZ131" s="450"/>
      <c r="JA131" s="428" t="str">
        <f t="shared" si="395"/>
        <v>-</v>
      </c>
      <c r="JB131" s="429" t="str">
        <f t="shared" si="396"/>
        <v>-</v>
      </c>
      <c r="JC131" s="429" t="str">
        <f t="shared" si="397"/>
        <v>-</v>
      </c>
      <c r="JD131" s="429" t="str">
        <f t="shared" si="398"/>
        <v>-</v>
      </c>
      <c r="JE131" s="429" t="str">
        <f t="shared" si="399"/>
        <v>-</v>
      </c>
      <c r="JF131" s="430" t="str">
        <f t="shared" si="400"/>
        <v>-</v>
      </c>
      <c r="JG131" s="450"/>
      <c r="JH131" s="450"/>
      <c r="JI131" s="428" t="str">
        <f t="shared" si="401"/>
        <v>-</v>
      </c>
      <c r="JJ131" s="429" t="str">
        <f t="shared" si="402"/>
        <v>-</v>
      </c>
      <c r="JK131" s="429" t="str">
        <f t="shared" si="403"/>
        <v>-</v>
      </c>
      <c r="JL131" s="429" t="str">
        <f t="shared" si="404"/>
        <v>-</v>
      </c>
      <c r="JM131" s="429" t="str">
        <f t="shared" si="405"/>
        <v>-</v>
      </c>
      <c r="JN131" s="430" t="str">
        <f t="shared" si="406"/>
        <v>-</v>
      </c>
      <c r="JO131" s="450"/>
      <c r="JP131" s="450"/>
      <c r="JQ131" s="428" t="str">
        <f t="shared" si="407"/>
        <v>-</v>
      </c>
      <c r="JR131" s="429" t="str">
        <f t="shared" si="408"/>
        <v>-</v>
      </c>
      <c r="JS131" s="429" t="str">
        <f t="shared" si="409"/>
        <v>-</v>
      </c>
      <c r="JT131" s="429" t="str">
        <f t="shared" si="410"/>
        <v>-</v>
      </c>
      <c r="JU131" s="429" t="str">
        <f t="shared" si="411"/>
        <v>-</v>
      </c>
      <c r="JV131" s="430" t="str">
        <f t="shared" si="412"/>
        <v>-</v>
      </c>
      <c r="JW131" s="450"/>
      <c r="JX131" s="450"/>
      <c r="JY131" s="428" t="str">
        <f t="shared" si="413"/>
        <v>-</v>
      </c>
      <c r="JZ131" s="429" t="str">
        <f t="shared" si="414"/>
        <v>-</v>
      </c>
      <c r="KA131" s="430" t="str">
        <f t="shared" si="415"/>
        <v>-</v>
      </c>
      <c r="KB131" s="172"/>
      <c r="KC131" s="355"/>
      <c r="KD131" s="355"/>
      <c r="KE131" s="355"/>
      <c r="KF131" s="355"/>
      <c r="KG131" s="355"/>
      <c r="KH131" s="355"/>
      <c r="KI131" s="358"/>
      <c r="KJ131" s="358"/>
      <c r="KK131" s="358"/>
      <c r="KL131" s="358"/>
      <c r="KM131" s="358"/>
      <c r="KN131" s="358"/>
      <c r="KO131" s="358"/>
      <c r="KP131" s="358"/>
      <c r="KQ131" s="358"/>
      <c r="KR131" s="358"/>
      <c r="KS131" s="358"/>
      <c r="KT131" s="358"/>
      <c r="KU131" s="358"/>
      <c r="KV131" s="358"/>
      <c r="KW131" s="358" t="s">
        <v>628</v>
      </c>
      <c r="KX131" s="358"/>
      <c r="KY131" s="358"/>
      <c r="KZ131" s="358"/>
      <c r="LA131" s="358"/>
      <c r="LB131" s="358"/>
      <c r="LC131" s="358"/>
      <c r="LD131" s="358"/>
      <c r="LE131" s="358"/>
      <c r="LF131" s="358"/>
      <c r="LG131" s="358"/>
      <c r="LH131" s="358"/>
      <c r="LI131" s="358"/>
      <c r="LJ131" s="358"/>
      <c r="LK131" s="358"/>
      <c r="LL131" s="358"/>
      <c r="LM131" s="358"/>
      <c r="LN131" s="358"/>
      <c r="LO131" s="358"/>
      <c r="LP131" s="358"/>
      <c r="LQ131" s="358"/>
      <c r="LR131" s="358"/>
      <c r="LS131" s="344"/>
      <c r="LT131" s="344"/>
      <c r="LU131" s="344"/>
      <c r="LV131" s="344"/>
      <c r="LW131" s="344"/>
      <c r="LX131" s="344"/>
      <c r="LY131" s="358"/>
      <c r="LZ131" s="358"/>
      <c r="MA131" s="405"/>
    </row>
    <row r="132" spans="1:339" x14ac:dyDescent="0.2">
      <c r="A132" s="310" t="s">
        <v>326</v>
      </c>
      <c r="B132" s="172">
        <v>0</v>
      </c>
      <c r="C132" s="172">
        <v>0</v>
      </c>
      <c r="D132" s="172" t="s">
        <v>335</v>
      </c>
      <c r="E132" s="172">
        <v>1</v>
      </c>
      <c r="F132" s="173"/>
      <c r="G132" s="218" t="s">
        <v>76</v>
      </c>
      <c r="H132" s="348">
        <v>2009</v>
      </c>
      <c r="I132" s="349">
        <v>2009</v>
      </c>
      <c r="J132" s="362">
        <v>53.1</v>
      </c>
      <c r="K132" s="362">
        <v>55.4</v>
      </c>
      <c r="L132" s="362">
        <v>54.1</v>
      </c>
      <c r="M132" s="362">
        <v>44.5</v>
      </c>
      <c r="N132" s="362">
        <v>49.4</v>
      </c>
      <c r="O132" s="363">
        <v>46.6</v>
      </c>
      <c r="P132" s="388">
        <v>2009</v>
      </c>
      <c r="Q132" s="389">
        <v>2009</v>
      </c>
      <c r="R132" s="362">
        <v>10.3</v>
      </c>
      <c r="S132" s="362">
        <v>9.8000000000000007</v>
      </c>
      <c r="T132" s="362">
        <v>10.1</v>
      </c>
      <c r="U132" s="362">
        <v>15.7</v>
      </c>
      <c r="V132" s="362">
        <v>23.2</v>
      </c>
      <c r="W132" s="363">
        <v>18.899999999999999</v>
      </c>
      <c r="X132" s="388">
        <v>2009</v>
      </c>
      <c r="Y132" s="389">
        <v>2009</v>
      </c>
      <c r="Z132" s="362">
        <v>1.1000000000000001</v>
      </c>
      <c r="AA132" s="362">
        <v>1.5</v>
      </c>
      <c r="AB132" s="362">
        <v>1.3</v>
      </c>
      <c r="AC132" s="362">
        <v>8</v>
      </c>
      <c r="AD132" s="362">
        <v>18.399999999999999</v>
      </c>
      <c r="AE132" s="363">
        <v>12.4</v>
      </c>
      <c r="AF132" s="388">
        <v>2009</v>
      </c>
      <c r="AG132" s="389">
        <v>2009</v>
      </c>
      <c r="AH132" s="362"/>
      <c r="AI132" s="362"/>
      <c r="AJ132" s="362"/>
      <c r="AK132" s="362">
        <v>85.8</v>
      </c>
      <c r="AL132" s="362">
        <v>70.400000000000006</v>
      </c>
      <c r="AM132" s="363">
        <v>76.099999999999994</v>
      </c>
      <c r="AN132" s="388">
        <v>2009</v>
      </c>
      <c r="AO132" s="389">
        <v>2009</v>
      </c>
      <c r="AP132" s="362">
        <v>52.1</v>
      </c>
      <c r="AQ132" s="362">
        <v>36.9</v>
      </c>
      <c r="AR132" s="362">
        <v>42.4</v>
      </c>
      <c r="AS132" s="362">
        <v>96.7</v>
      </c>
      <c r="AT132" s="362">
        <v>70.599999999999994</v>
      </c>
      <c r="AU132" s="363">
        <v>79.5</v>
      </c>
      <c r="AV132" s="388">
        <v>2009</v>
      </c>
      <c r="AW132" s="389">
        <v>2009</v>
      </c>
      <c r="AX132" s="220">
        <v>58.9</v>
      </c>
      <c r="AY132" s="220">
        <v>53.3</v>
      </c>
      <c r="AZ132" s="220">
        <v>55.8</v>
      </c>
      <c r="BA132" s="220">
        <v>85.2</v>
      </c>
      <c r="BB132" s="220">
        <v>73.3</v>
      </c>
      <c r="BC132" s="221">
        <v>78.2</v>
      </c>
      <c r="BD132" s="388">
        <v>2009</v>
      </c>
      <c r="BE132" s="389">
        <v>2009</v>
      </c>
      <c r="BF132" s="396">
        <v>21.9</v>
      </c>
      <c r="BG132" s="396">
        <v>39.299999999999997</v>
      </c>
      <c r="BH132" s="396">
        <v>29.4</v>
      </c>
      <c r="BI132" s="396">
        <v>13.5</v>
      </c>
      <c r="BJ132" s="396">
        <v>23.6</v>
      </c>
      <c r="BK132" s="397">
        <v>17.8</v>
      </c>
      <c r="BL132" s="388">
        <v>2009</v>
      </c>
      <c r="BM132" s="349">
        <v>2009</v>
      </c>
      <c r="BN132" s="349" t="s">
        <v>573</v>
      </c>
      <c r="BO132" s="349" t="s">
        <v>573</v>
      </c>
      <c r="BP132" s="349">
        <v>43.7</v>
      </c>
      <c r="BQ132" s="349" t="s">
        <v>573</v>
      </c>
      <c r="BR132" s="349" t="s">
        <v>573</v>
      </c>
      <c r="BS132" s="481">
        <v>25.1</v>
      </c>
      <c r="BT132" s="388"/>
      <c r="BU132" s="389"/>
      <c r="BV132" s="396"/>
      <c r="BW132" s="396"/>
      <c r="BX132" s="397"/>
      <c r="BY132" s="216">
        <v>38429</v>
      </c>
      <c r="BZ132" s="208">
        <v>31338</v>
      </c>
      <c r="CA132" s="208">
        <v>69767</v>
      </c>
      <c r="CB132" s="208">
        <v>44297</v>
      </c>
      <c r="CC132" s="208">
        <v>33165</v>
      </c>
      <c r="CD132" s="284">
        <v>77462</v>
      </c>
      <c r="CE132" s="282"/>
      <c r="CF132" s="282"/>
      <c r="CG132" s="226">
        <f t="shared" si="416"/>
        <v>38429</v>
      </c>
      <c r="CH132" s="227">
        <f t="shared" si="417"/>
        <v>31338</v>
      </c>
      <c r="CI132" s="227">
        <f t="shared" si="418"/>
        <v>69767</v>
      </c>
      <c r="CJ132" s="227">
        <f t="shared" si="419"/>
        <v>44297</v>
      </c>
      <c r="CK132" s="227">
        <f t="shared" si="420"/>
        <v>33165</v>
      </c>
      <c r="CL132" s="228">
        <f t="shared" si="421"/>
        <v>77462</v>
      </c>
      <c r="CM132" s="282"/>
      <c r="CN132" s="282"/>
      <c r="CO132" s="226">
        <f t="shared" si="422"/>
        <v>38429</v>
      </c>
      <c r="CP132" s="227">
        <f t="shared" si="423"/>
        <v>31338</v>
      </c>
      <c r="CQ132" s="227">
        <f t="shared" si="424"/>
        <v>69767</v>
      </c>
      <c r="CR132" s="227">
        <f t="shared" si="425"/>
        <v>44297</v>
      </c>
      <c r="CS132" s="227">
        <f t="shared" si="426"/>
        <v>33165</v>
      </c>
      <c r="CT132" s="228">
        <f t="shared" si="427"/>
        <v>77462</v>
      </c>
      <c r="CU132" s="282"/>
      <c r="CV132" s="282"/>
      <c r="CW132" s="292">
        <f t="shared" si="428"/>
        <v>38429</v>
      </c>
      <c r="CX132" s="234">
        <f t="shared" si="429"/>
        <v>31338</v>
      </c>
      <c r="CY132" s="234">
        <f t="shared" si="430"/>
        <v>69767</v>
      </c>
      <c r="CZ132" s="234">
        <f t="shared" si="431"/>
        <v>44297</v>
      </c>
      <c r="DA132" s="234">
        <f t="shared" si="432"/>
        <v>33165</v>
      </c>
      <c r="DB132" s="235">
        <f t="shared" si="433"/>
        <v>77462</v>
      </c>
      <c r="DC132" s="282"/>
      <c r="DD132" s="282"/>
      <c r="DE132" s="226" t="str">
        <f t="shared" si="434"/>
        <v>-</v>
      </c>
      <c r="DF132" s="227" t="str">
        <f t="shared" si="435"/>
        <v>-</v>
      </c>
      <c r="DG132" s="227" t="str">
        <f t="shared" si="436"/>
        <v>-</v>
      </c>
      <c r="DH132" s="227">
        <f t="shared" si="437"/>
        <v>44297</v>
      </c>
      <c r="DI132" s="227">
        <f t="shared" si="438"/>
        <v>33165</v>
      </c>
      <c r="DJ132" s="228">
        <f t="shared" si="439"/>
        <v>77462</v>
      </c>
      <c r="DK132" s="282"/>
      <c r="DL132" s="282"/>
      <c r="DM132" s="226">
        <f t="shared" si="440"/>
        <v>38429</v>
      </c>
      <c r="DN132" s="227">
        <f t="shared" si="441"/>
        <v>31338</v>
      </c>
      <c r="DO132" s="227">
        <f t="shared" si="442"/>
        <v>69767</v>
      </c>
      <c r="DP132" s="227">
        <f t="shared" si="443"/>
        <v>44297</v>
      </c>
      <c r="DQ132" s="227">
        <f t="shared" si="444"/>
        <v>33165</v>
      </c>
      <c r="DR132" s="228">
        <f t="shared" si="445"/>
        <v>77462</v>
      </c>
      <c r="DS132" s="282"/>
      <c r="DT132" s="282"/>
      <c r="DU132" s="226">
        <f t="shared" si="446"/>
        <v>38429</v>
      </c>
      <c r="DV132" s="227">
        <f t="shared" si="447"/>
        <v>31338</v>
      </c>
      <c r="DW132" s="227">
        <f t="shared" si="448"/>
        <v>69767</v>
      </c>
      <c r="DX132" s="227">
        <f t="shared" si="449"/>
        <v>44297</v>
      </c>
      <c r="DY132" s="227">
        <f t="shared" si="450"/>
        <v>33165</v>
      </c>
      <c r="DZ132" s="228">
        <f t="shared" si="451"/>
        <v>77462</v>
      </c>
      <c r="EA132" s="282"/>
      <c r="EB132" s="282"/>
      <c r="EC132" s="226">
        <f t="shared" si="452"/>
        <v>38429</v>
      </c>
      <c r="ED132" s="227">
        <f t="shared" si="453"/>
        <v>31338</v>
      </c>
      <c r="EE132" s="227">
        <f t="shared" si="454"/>
        <v>69767</v>
      </c>
      <c r="EF132" s="227">
        <f t="shared" si="455"/>
        <v>44297</v>
      </c>
      <c r="EG132" s="227">
        <f t="shared" si="456"/>
        <v>33165</v>
      </c>
      <c r="EH132" s="228">
        <f t="shared" si="457"/>
        <v>77462</v>
      </c>
      <c r="EI132" s="282"/>
      <c r="EJ132" s="282"/>
      <c r="EK132" s="226">
        <f t="shared" si="458"/>
        <v>38429</v>
      </c>
      <c r="EL132" s="227">
        <f t="shared" si="459"/>
        <v>31338</v>
      </c>
      <c r="EM132" s="227">
        <f t="shared" si="460"/>
        <v>69767</v>
      </c>
      <c r="EN132" s="227">
        <f t="shared" si="461"/>
        <v>44297</v>
      </c>
      <c r="EO132" s="227">
        <f t="shared" si="462"/>
        <v>33165</v>
      </c>
      <c r="EP132" s="228">
        <f t="shared" si="463"/>
        <v>77462</v>
      </c>
      <c r="EQ132" s="282"/>
      <c r="ER132" s="282"/>
      <c r="ES132" s="226" t="str">
        <f t="shared" si="464"/>
        <v>-</v>
      </c>
      <c r="ET132" s="227" t="str">
        <f t="shared" si="465"/>
        <v>-</v>
      </c>
      <c r="EU132" s="228" t="str">
        <f t="shared" si="466"/>
        <v>-</v>
      </c>
      <c r="EV132" s="282"/>
      <c r="EW132" s="282"/>
      <c r="EX132" s="301">
        <f t="shared" si="467"/>
        <v>20405.799000000003</v>
      </c>
      <c r="EY132" s="259">
        <f t="shared" si="468"/>
        <v>17361.251999999997</v>
      </c>
      <c r="EZ132" s="259">
        <f t="shared" si="469"/>
        <v>37743.947</v>
      </c>
      <c r="FA132" s="259">
        <f t="shared" si="470"/>
        <v>19712.165000000001</v>
      </c>
      <c r="FB132" s="259">
        <f t="shared" si="471"/>
        <v>16383.51</v>
      </c>
      <c r="FC132" s="260">
        <f t="shared" si="472"/>
        <v>36097.292000000001</v>
      </c>
      <c r="FD132" s="282"/>
      <c r="FE132" s="282"/>
      <c r="FF132" s="301">
        <f t="shared" si="473"/>
        <v>3958.1870000000004</v>
      </c>
      <c r="FG132" s="259">
        <f t="shared" si="474"/>
        <v>3071.1240000000003</v>
      </c>
      <c r="FH132" s="259">
        <f t="shared" si="475"/>
        <v>7046.4669999999996</v>
      </c>
      <c r="FI132" s="259">
        <f t="shared" si="476"/>
        <v>6954.6289999999999</v>
      </c>
      <c r="FJ132" s="259">
        <f t="shared" si="477"/>
        <v>7694.28</v>
      </c>
      <c r="FK132" s="260">
        <f t="shared" si="478"/>
        <v>14640.317999999997</v>
      </c>
      <c r="FL132" s="282"/>
      <c r="FM132" s="282"/>
      <c r="FN132" s="301">
        <f t="shared" si="479"/>
        <v>422.71900000000005</v>
      </c>
      <c r="FO132" s="259">
        <f t="shared" si="480"/>
        <v>470.07</v>
      </c>
      <c r="FP132" s="259">
        <f t="shared" si="481"/>
        <v>906.97100000000012</v>
      </c>
      <c r="FQ132" s="259">
        <f t="shared" si="482"/>
        <v>3543.76</v>
      </c>
      <c r="FR132" s="259">
        <f t="shared" si="483"/>
        <v>6102.36</v>
      </c>
      <c r="FS132" s="260">
        <f t="shared" si="484"/>
        <v>9605.2880000000005</v>
      </c>
      <c r="FT132" s="282"/>
      <c r="FU132" s="282"/>
      <c r="FV132" s="301" t="str">
        <f t="shared" si="485"/>
        <v>-</v>
      </c>
      <c r="FW132" s="259" t="str">
        <f t="shared" si="486"/>
        <v>-</v>
      </c>
      <c r="FX132" s="259" t="str">
        <f t="shared" si="487"/>
        <v>-</v>
      </c>
      <c r="FY132" s="259">
        <f t="shared" si="488"/>
        <v>38006.826000000001</v>
      </c>
      <c r="FZ132" s="259">
        <f t="shared" si="489"/>
        <v>23348.160000000003</v>
      </c>
      <c r="GA132" s="260">
        <f t="shared" si="490"/>
        <v>58948.581999999995</v>
      </c>
      <c r="GB132" s="282"/>
      <c r="GC132" s="282"/>
      <c r="GD132" s="301">
        <f t="shared" si="491"/>
        <v>20021.509000000002</v>
      </c>
      <c r="GE132" s="259">
        <f t="shared" si="492"/>
        <v>11563.722</v>
      </c>
      <c r="GF132" s="259">
        <f t="shared" si="493"/>
        <v>29581.207999999999</v>
      </c>
      <c r="GG132" s="259">
        <f t="shared" si="494"/>
        <v>42835.199000000001</v>
      </c>
      <c r="GH132" s="259">
        <f t="shared" si="495"/>
        <v>23414.489999999998</v>
      </c>
      <c r="GI132" s="260">
        <f t="shared" si="496"/>
        <v>61582.29</v>
      </c>
      <c r="GJ132" s="282"/>
      <c r="GK132" s="282"/>
      <c r="GL132" s="301">
        <f t="shared" si="497"/>
        <v>22634.681</v>
      </c>
      <c r="GM132" s="259">
        <f t="shared" si="498"/>
        <v>16703.153999999999</v>
      </c>
      <c r="GN132" s="259">
        <f t="shared" si="499"/>
        <v>38929.985999999997</v>
      </c>
      <c r="GO132" s="259">
        <f t="shared" si="500"/>
        <v>37741.044000000002</v>
      </c>
      <c r="GP132" s="259">
        <f t="shared" si="501"/>
        <v>24309.945</v>
      </c>
      <c r="GQ132" s="260">
        <f t="shared" si="502"/>
        <v>60575.284</v>
      </c>
      <c r="GR132" s="282"/>
      <c r="GS132" s="282"/>
      <c r="GT132" s="301">
        <f t="shared" si="503"/>
        <v>8415.9509999999991</v>
      </c>
      <c r="GU132" s="259">
        <f t="shared" si="504"/>
        <v>12315.833999999999</v>
      </c>
      <c r="GV132" s="259">
        <f t="shared" si="505"/>
        <v>20511.498</v>
      </c>
      <c r="GW132" s="259">
        <f t="shared" si="506"/>
        <v>5980.0950000000003</v>
      </c>
      <c r="GX132" s="259">
        <f t="shared" si="507"/>
        <v>7826.9400000000005</v>
      </c>
      <c r="GY132" s="260">
        <f t="shared" si="508"/>
        <v>13788.236000000001</v>
      </c>
      <c r="GZ132" s="282"/>
      <c r="HA132" s="282"/>
      <c r="HB132" s="301" t="e">
        <f t="shared" si="509"/>
        <v>#VALUE!</v>
      </c>
      <c r="HC132" s="259" t="e">
        <f t="shared" si="510"/>
        <v>#VALUE!</v>
      </c>
      <c r="HD132" s="259">
        <f t="shared" si="511"/>
        <v>30488.179000000004</v>
      </c>
      <c r="HE132" s="259" t="e">
        <f t="shared" si="512"/>
        <v>#VALUE!</v>
      </c>
      <c r="HF132" s="259" t="e">
        <f t="shared" si="513"/>
        <v>#VALUE!</v>
      </c>
      <c r="HG132" s="260">
        <f t="shared" si="514"/>
        <v>19442.962</v>
      </c>
      <c r="HH132" s="282"/>
      <c r="HI132" s="282"/>
      <c r="HJ132" s="301" t="str">
        <f t="shared" si="515"/>
        <v>-</v>
      </c>
      <c r="HK132" s="259" t="str">
        <f t="shared" si="516"/>
        <v>-</v>
      </c>
      <c r="HL132" s="260" t="str">
        <f t="shared" si="517"/>
        <v>-</v>
      </c>
      <c r="HM132" s="428">
        <f t="shared" si="365"/>
        <v>1</v>
      </c>
      <c r="HN132" s="429">
        <f t="shared" si="366"/>
        <v>1</v>
      </c>
      <c r="HO132" s="429">
        <f t="shared" si="367"/>
        <v>1</v>
      </c>
      <c r="HP132" s="429">
        <f t="shared" si="368"/>
        <v>1</v>
      </c>
      <c r="HQ132" s="429">
        <f t="shared" si="369"/>
        <v>1</v>
      </c>
      <c r="HR132" s="430">
        <f t="shared" si="370"/>
        <v>1</v>
      </c>
      <c r="HS132" s="450"/>
      <c r="HT132" s="450"/>
      <c r="HU132" s="428">
        <f t="shared" si="371"/>
        <v>1</v>
      </c>
      <c r="HV132" s="429">
        <f t="shared" si="372"/>
        <v>1</v>
      </c>
      <c r="HW132" s="429">
        <f t="shared" si="373"/>
        <v>1</v>
      </c>
      <c r="HX132" s="429">
        <f t="shared" si="374"/>
        <v>1</v>
      </c>
      <c r="HY132" s="429">
        <f t="shared" si="375"/>
        <v>1</v>
      </c>
      <c r="HZ132" s="430">
        <f t="shared" si="376"/>
        <v>1</v>
      </c>
      <c r="IA132" s="450"/>
      <c r="IB132" s="450"/>
      <c r="IC132" s="428">
        <f t="shared" si="377"/>
        <v>1</v>
      </c>
      <c r="ID132" s="429">
        <f t="shared" si="378"/>
        <v>1</v>
      </c>
      <c r="IE132" s="429">
        <f t="shared" si="379"/>
        <v>1</v>
      </c>
      <c r="IF132" s="429">
        <f t="shared" si="380"/>
        <v>1</v>
      </c>
      <c r="IG132" s="429">
        <f t="shared" si="381"/>
        <v>1</v>
      </c>
      <c r="IH132" s="430">
        <f t="shared" si="382"/>
        <v>1</v>
      </c>
      <c r="II132" s="450"/>
      <c r="IJ132" s="450"/>
      <c r="IK132" s="428" t="str">
        <f t="shared" si="383"/>
        <v>-</v>
      </c>
      <c r="IL132" s="429" t="str">
        <f t="shared" si="384"/>
        <v>-</v>
      </c>
      <c r="IM132" s="429" t="str">
        <f t="shared" si="385"/>
        <v>-</v>
      </c>
      <c r="IN132" s="429">
        <f t="shared" si="386"/>
        <v>1</v>
      </c>
      <c r="IO132" s="429">
        <f t="shared" si="387"/>
        <v>1</v>
      </c>
      <c r="IP132" s="430">
        <f t="shared" si="388"/>
        <v>1</v>
      </c>
      <c r="IQ132" s="450"/>
      <c r="IR132" s="450"/>
      <c r="IS132" s="428">
        <f t="shared" si="389"/>
        <v>1</v>
      </c>
      <c r="IT132" s="429">
        <f t="shared" si="390"/>
        <v>1</v>
      </c>
      <c r="IU132" s="429">
        <f t="shared" si="391"/>
        <v>1</v>
      </c>
      <c r="IV132" s="429">
        <f t="shared" si="392"/>
        <v>1</v>
      </c>
      <c r="IW132" s="429">
        <f t="shared" si="393"/>
        <v>1</v>
      </c>
      <c r="IX132" s="430">
        <f t="shared" si="394"/>
        <v>1</v>
      </c>
      <c r="IY132" s="450"/>
      <c r="IZ132" s="450"/>
      <c r="JA132" s="428">
        <f t="shared" si="395"/>
        <v>1</v>
      </c>
      <c r="JB132" s="429">
        <f t="shared" si="396"/>
        <v>1</v>
      </c>
      <c r="JC132" s="429">
        <f t="shared" si="397"/>
        <v>1</v>
      </c>
      <c r="JD132" s="429">
        <f t="shared" si="398"/>
        <v>1</v>
      </c>
      <c r="JE132" s="429">
        <f t="shared" si="399"/>
        <v>1</v>
      </c>
      <c r="JF132" s="430">
        <f t="shared" si="400"/>
        <v>1</v>
      </c>
      <c r="JG132" s="450"/>
      <c r="JH132" s="450"/>
      <c r="JI132" s="428">
        <f t="shared" si="401"/>
        <v>1</v>
      </c>
      <c r="JJ132" s="429">
        <f t="shared" si="402"/>
        <v>1</v>
      </c>
      <c r="JK132" s="429">
        <f t="shared" si="403"/>
        <v>1</v>
      </c>
      <c r="JL132" s="429">
        <f t="shared" si="404"/>
        <v>1</v>
      </c>
      <c r="JM132" s="429">
        <f t="shared" si="405"/>
        <v>1</v>
      </c>
      <c r="JN132" s="430">
        <f t="shared" si="406"/>
        <v>1</v>
      </c>
      <c r="JO132" s="450"/>
      <c r="JP132" s="450"/>
      <c r="JQ132" s="428" t="str">
        <f t="shared" si="407"/>
        <v>-</v>
      </c>
      <c r="JR132" s="429" t="str">
        <f t="shared" si="408"/>
        <v>-</v>
      </c>
      <c r="JS132" s="429">
        <f t="shared" si="409"/>
        <v>1</v>
      </c>
      <c r="JT132" s="429" t="str">
        <f t="shared" si="410"/>
        <v>-</v>
      </c>
      <c r="JU132" s="429" t="str">
        <f t="shared" si="411"/>
        <v>-</v>
      </c>
      <c r="JV132" s="430">
        <f t="shared" si="412"/>
        <v>1</v>
      </c>
      <c r="JW132" s="450"/>
      <c r="JX132" s="450"/>
      <c r="JY132" s="428" t="str">
        <f t="shared" si="413"/>
        <v>-</v>
      </c>
      <c r="JZ132" s="429" t="str">
        <f t="shared" si="414"/>
        <v>-</v>
      </c>
      <c r="KA132" s="430" t="str">
        <f t="shared" si="415"/>
        <v>-</v>
      </c>
      <c r="KB132" s="172"/>
      <c r="KC132" s="355"/>
      <c r="KD132" s="355"/>
      <c r="KE132" s="355"/>
      <c r="KF132" s="355"/>
      <c r="KG132" s="355"/>
      <c r="KH132" s="355"/>
      <c r="KI132" s="358"/>
      <c r="KJ132" s="358"/>
      <c r="KK132" s="358"/>
      <c r="KL132" s="358"/>
      <c r="KM132" s="358"/>
      <c r="KN132" s="358"/>
      <c r="KO132" s="358"/>
      <c r="KP132" s="358"/>
      <c r="KQ132" s="358"/>
      <c r="KR132" s="358"/>
      <c r="KS132" s="358"/>
      <c r="KT132" s="358"/>
      <c r="KU132" s="358" t="s">
        <v>573</v>
      </c>
      <c r="KV132" s="358" t="s">
        <v>573</v>
      </c>
      <c r="KW132" s="358" t="s">
        <v>573</v>
      </c>
      <c r="KX132" s="358" t="s">
        <v>573</v>
      </c>
      <c r="KY132" s="358" t="s">
        <v>573</v>
      </c>
      <c r="KZ132" s="358" t="s">
        <v>573</v>
      </c>
      <c r="LA132" s="358"/>
      <c r="LB132" s="358"/>
      <c r="LC132" s="358"/>
      <c r="LD132" s="358"/>
      <c r="LE132" s="358"/>
      <c r="LF132" s="358"/>
      <c r="LG132" s="358"/>
      <c r="LH132" s="358"/>
      <c r="LI132" s="358"/>
      <c r="LJ132" s="358"/>
      <c r="LK132" s="358"/>
      <c r="LL132" s="358"/>
      <c r="LM132" s="358"/>
      <c r="LN132" s="358"/>
      <c r="LO132" s="358"/>
      <c r="LP132" s="358"/>
      <c r="LQ132" s="358"/>
      <c r="LR132" s="358"/>
      <c r="LS132" s="344"/>
      <c r="LT132" s="344"/>
      <c r="LU132" s="344"/>
      <c r="LV132" s="344"/>
      <c r="LW132" s="344"/>
      <c r="LX132" s="344"/>
      <c r="LY132" s="358"/>
      <c r="LZ132" s="358"/>
      <c r="MA132" s="405"/>
    </row>
    <row r="133" spans="1:339" x14ac:dyDescent="0.2">
      <c r="A133" s="310" t="s">
        <v>326</v>
      </c>
      <c r="B133" s="172">
        <v>1</v>
      </c>
      <c r="C133" s="172">
        <v>0</v>
      </c>
      <c r="D133" s="172" t="s">
        <v>310</v>
      </c>
      <c r="E133" s="172">
        <v>1</v>
      </c>
      <c r="F133" s="173">
        <v>2</v>
      </c>
      <c r="G133" s="218" t="s">
        <v>77</v>
      </c>
      <c r="H133" s="348">
        <v>2012</v>
      </c>
      <c r="I133" s="349">
        <v>2012</v>
      </c>
      <c r="J133" s="362">
        <v>31.7</v>
      </c>
      <c r="K133" s="362">
        <v>38</v>
      </c>
      <c r="L133" s="362">
        <v>34.6</v>
      </c>
      <c r="M133" s="362">
        <v>25.4</v>
      </c>
      <c r="N133" s="362">
        <v>30.4</v>
      </c>
      <c r="O133" s="363">
        <v>27.6</v>
      </c>
      <c r="P133" s="388">
        <v>2012</v>
      </c>
      <c r="Q133" s="389">
        <v>2012</v>
      </c>
      <c r="R133" s="362">
        <v>14</v>
      </c>
      <c r="S133" s="362">
        <v>12.7</v>
      </c>
      <c r="T133" s="362">
        <v>13.4</v>
      </c>
      <c r="U133" s="362">
        <v>35.700000000000003</v>
      </c>
      <c r="V133" s="362">
        <v>35.299999999999997</v>
      </c>
      <c r="W133" s="363">
        <v>35.5</v>
      </c>
      <c r="X133" s="388">
        <v>2012</v>
      </c>
      <c r="Y133" s="389">
        <v>2012</v>
      </c>
      <c r="Z133" s="362">
        <v>1.6</v>
      </c>
      <c r="AA133" s="362">
        <v>3.7</v>
      </c>
      <c r="AB133" s="362">
        <v>2.6</v>
      </c>
      <c r="AC133" s="362">
        <v>14.2</v>
      </c>
      <c r="AD133" s="362">
        <v>31</v>
      </c>
      <c r="AE133" s="363">
        <v>21.6</v>
      </c>
      <c r="AF133" s="388">
        <v>2012</v>
      </c>
      <c r="AG133" s="389">
        <v>2012</v>
      </c>
      <c r="AH133" s="362">
        <v>41.9</v>
      </c>
      <c r="AI133" s="362">
        <v>56.7</v>
      </c>
      <c r="AJ133" s="362">
        <v>51.6</v>
      </c>
      <c r="AK133" s="362">
        <v>58</v>
      </c>
      <c r="AL133" s="362">
        <v>64</v>
      </c>
      <c r="AM133" s="363">
        <v>61.8</v>
      </c>
      <c r="AN133" s="388">
        <v>2012</v>
      </c>
      <c r="AO133" s="389">
        <v>2012</v>
      </c>
      <c r="AP133" s="362">
        <v>68.2</v>
      </c>
      <c r="AQ133" s="362">
        <v>44.3</v>
      </c>
      <c r="AR133" s="362">
        <v>52.8</v>
      </c>
      <c r="AS133" s="362">
        <v>98</v>
      </c>
      <c r="AT133" s="362">
        <v>89.2</v>
      </c>
      <c r="AU133" s="363">
        <v>92.9</v>
      </c>
      <c r="AV133" s="388">
        <v>2012</v>
      </c>
      <c r="AW133" s="389">
        <v>2012</v>
      </c>
      <c r="AX133" s="220">
        <v>57.8</v>
      </c>
      <c r="AY133" s="220">
        <v>53.6</v>
      </c>
      <c r="AZ133" s="220">
        <v>55.5</v>
      </c>
      <c r="BA133" s="220">
        <v>60</v>
      </c>
      <c r="BB133" s="220">
        <v>71.5</v>
      </c>
      <c r="BC133" s="221">
        <v>66.400000000000006</v>
      </c>
      <c r="BD133" s="388">
        <v>2012</v>
      </c>
      <c r="BE133" s="389">
        <v>2012</v>
      </c>
      <c r="BF133" s="396">
        <v>9.3000000000000007</v>
      </c>
      <c r="BG133" s="396">
        <v>26.9</v>
      </c>
      <c r="BH133" s="396">
        <v>17.399999999999999</v>
      </c>
      <c r="BI133" s="396">
        <v>4.3</v>
      </c>
      <c r="BJ133" s="396">
        <v>15.7</v>
      </c>
      <c r="BK133" s="397">
        <v>9.3000000000000007</v>
      </c>
      <c r="BL133" s="388">
        <v>2012</v>
      </c>
      <c r="BM133" s="349">
        <v>2012</v>
      </c>
      <c r="BN133" s="349">
        <v>17.600000000000001</v>
      </c>
      <c r="BO133" s="349">
        <v>54.4</v>
      </c>
      <c r="BP133" s="349">
        <v>34.5</v>
      </c>
      <c r="BQ133" s="349">
        <v>7.2</v>
      </c>
      <c r="BR133" s="349">
        <v>28.2</v>
      </c>
      <c r="BS133" s="481">
        <v>16.399999999999999</v>
      </c>
      <c r="BT133" s="388"/>
      <c r="BU133" s="389"/>
      <c r="BV133" s="396"/>
      <c r="BW133" s="396"/>
      <c r="BX133" s="397"/>
      <c r="BY133" s="216">
        <v>550654</v>
      </c>
      <c r="BZ133" s="208">
        <v>515414.99999999994</v>
      </c>
      <c r="CA133" s="208">
        <v>1066069</v>
      </c>
      <c r="CB133" s="208">
        <v>558120</v>
      </c>
      <c r="CC133" s="208">
        <v>504353</v>
      </c>
      <c r="CD133" s="284">
        <v>1062473</v>
      </c>
      <c r="CE133" s="282"/>
      <c r="CF133" s="282"/>
      <c r="CG133" s="226">
        <f t="shared" ref="CG133:CG164" si="518">IF(ISBLANK(J133), "-", (BY133))</f>
        <v>550654</v>
      </c>
      <c r="CH133" s="227">
        <f t="shared" ref="CH133:CH164" si="519">IF(ISBLANK(K133), "-", (BZ133))</f>
        <v>515414.99999999994</v>
      </c>
      <c r="CI133" s="227">
        <f t="shared" ref="CI133:CI164" si="520">IF(ISBLANK(L133), "-", (CA133))</f>
        <v>1066069</v>
      </c>
      <c r="CJ133" s="227">
        <f t="shared" ref="CJ133:CJ164" si="521">IF(ISBLANK(M133), "-", (CB133))</f>
        <v>558120</v>
      </c>
      <c r="CK133" s="227">
        <f t="shared" ref="CK133:CK164" si="522">IF(ISBLANK(N133), "-", (CC133))</f>
        <v>504353</v>
      </c>
      <c r="CL133" s="228">
        <f t="shared" ref="CL133:CL164" si="523">IF(ISBLANK(O133), "-", (CD133))</f>
        <v>1062473</v>
      </c>
      <c r="CM133" s="282"/>
      <c r="CN133" s="282"/>
      <c r="CO133" s="226">
        <f t="shared" ref="CO133:CO164" si="524">IF(ISBLANK(R133), "-", (BY133))</f>
        <v>550654</v>
      </c>
      <c r="CP133" s="227">
        <f t="shared" ref="CP133:CP164" si="525">IF(ISBLANK(S133), "-", (BZ133))</f>
        <v>515414.99999999994</v>
      </c>
      <c r="CQ133" s="227">
        <f t="shared" ref="CQ133:CQ164" si="526">IF(ISBLANK(T133), "-", (CA133))</f>
        <v>1066069</v>
      </c>
      <c r="CR133" s="227">
        <f t="shared" ref="CR133:CR164" si="527">IF(ISBLANK(U133), "-", (CB133))</f>
        <v>558120</v>
      </c>
      <c r="CS133" s="227">
        <f t="shared" ref="CS133:CS164" si="528">IF(ISBLANK(V133), "-", (CC133))</f>
        <v>504353</v>
      </c>
      <c r="CT133" s="228">
        <f t="shared" ref="CT133:CT164" si="529">IF(ISBLANK(W133), "-", (CD133))</f>
        <v>1062473</v>
      </c>
      <c r="CU133" s="282"/>
      <c r="CV133" s="282"/>
      <c r="CW133" s="292">
        <f t="shared" ref="CW133:CW164" si="530">IF(ISBLANK(Z133), "-", (BY133))</f>
        <v>550654</v>
      </c>
      <c r="CX133" s="234">
        <f t="shared" ref="CX133:CX164" si="531">IF(ISBLANK(AA133), "-", (BZ133))</f>
        <v>515414.99999999994</v>
      </c>
      <c r="CY133" s="234">
        <f t="shared" ref="CY133:CY164" si="532">IF(ISBLANK(AB133), "-", (CA133))</f>
        <v>1066069</v>
      </c>
      <c r="CZ133" s="234">
        <f t="shared" ref="CZ133:CZ164" si="533">IF(ISBLANK(AC133), "-", (CB133))</f>
        <v>558120</v>
      </c>
      <c r="DA133" s="234">
        <f t="shared" ref="DA133:DA164" si="534">IF(ISBLANK(AD133), "-", (CC133))</f>
        <v>504353</v>
      </c>
      <c r="DB133" s="235">
        <f t="shared" ref="DB133:DB164" si="535">IF(ISBLANK(AE133), "-", (CD133))</f>
        <v>1062473</v>
      </c>
      <c r="DC133" s="282"/>
      <c r="DD133" s="282"/>
      <c r="DE133" s="226">
        <f t="shared" ref="DE133:DE164" si="536">IF(ISBLANK(AH133), "-", (BY133))</f>
        <v>550654</v>
      </c>
      <c r="DF133" s="227">
        <f t="shared" ref="DF133:DF164" si="537">IF(ISBLANK(AI133), "-", (BZ133))</f>
        <v>515414.99999999994</v>
      </c>
      <c r="DG133" s="227">
        <f t="shared" ref="DG133:DG164" si="538">IF(ISBLANK(AJ133), "-", (CA133))</f>
        <v>1066069</v>
      </c>
      <c r="DH133" s="227">
        <f t="shared" ref="DH133:DH164" si="539">IF(ISBLANK(AK133), "-", (CB133))</f>
        <v>558120</v>
      </c>
      <c r="DI133" s="227">
        <f t="shared" ref="DI133:DI164" si="540">IF(ISBLANK(AL133), "-", (CC133))</f>
        <v>504353</v>
      </c>
      <c r="DJ133" s="228">
        <f t="shared" ref="DJ133:DJ164" si="541">IF(ISBLANK(AM133), "-", (CD133))</f>
        <v>1062473</v>
      </c>
      <c r="DK133" s="282"/>
      <c r="DL133" s="282"/>
      <c r="DM133" s="226">
        <f t="shared" ref="DM133:DM164" si="542">IF(ISBLANK(AP133), "-", (BY133))</f>
        <v>550654</v>
      </c>
      <c r="DN133" s="227">
        <f t="shared" ref="DN133:DN164" si="543">IF(ISBLANK(AQ133), "-", (BZ133))</f>
        <v>515414.99999999994</v>
      </c>
      <c r="DO133" s="227">
        <f t="shared" ref="DO133:DO164" si="544">IF(ISBLANK(AR133), "-", (CA133))</f>
        <v>1066069</v>
      </c>
      <c r="DP133" s="227">
        <f t="shared" ref="DP133:DP164" si="545">IF(ISBLANK(AS133), "-", (CB133))</f>
        <v>558120</v>
      </c>
      <c r="DQ133" s="227">
        <f t="shared" ref="DQ133:DQ164" si="546">IF(ISBLANK(AT133), "-", (CC133))</f>
        <v>504353</v>
      </c>
      <c r="DR133" s="228">
        <f t="shared" ref="DR133:DR164" si="547">IF(ISBLANK(AU133), "-", (CD133))</f>
        <v>1062473</v>
      </c>
      <c r="DS133" s="282"/>
      <c r="DT133" s="282"/>
      <c r="DU133" s="226">
        <f t="shared" ref="DU133:DU164" si="548">IF(ISBLANK(AX133), "-", (BY133))</f>
        <v>550654</v>
      </c>
      <c r="DV133" s="227">
        <f t="shared" ref="DV133:DV164" si="549">IF(ISBLANK(AY133), "-", (BZ133))</f>
        <v>515414.99999999994</v>
      </c>
      <c r="DW133" s="227">
        <f t="shared" ref="DW133:DW164" si="550">IF(ISBLANK(AZ133), "-", (CA133))</f>
        <v>1066069</v>
      </c>
      <c r="DX133" s="227">
        <f t="shared" ref="DX133:DX164" si="551">IF(ISBLANK(BA133), "-", (CB133))</f>
        <v>558120</v>
      </c>
      <c r="DY133" s="227">
        <f t="shared" ref="DY133:DY164" si="552">IF(ISBLANK(BB133), "-", (CC133))</f>
        <v>504353</v>
      </c>
      <c r="DZ133" s="228">
        <f t="shared" ref="DZ133:DZ164" si="553">IF(ISBLANK(BC133), "-", (CD133))</f>
        <v>1062473</v>
      </c>
      <c r="EA133" s="282"/>
      <c r="EB133" s="282"/>
      <c r="EC133" s="226">
        <f t="shared" ref="EC133:EC164" si="554">IF(ISBLANK(BF133), "-", (BY133))</f>
        <v>550654</v>
      </c>
      <c r="ED133" s="227">
        <f t="shared" ref="ED133:ED164" si="555">IF(ISBLANK(BG133), "-", (BZ133))</f>
        <v>515414.99999999994</v>
      </c>
      <c r="EE133" s="227">
        <f t="shared" ref="EE133:EE164" si="556">IF(ISBLANK(BH133), "-", (CA133))</f>
        <v>1066069</v>
      </c>
      <c r="EF133" s="227">
        <f t="shared" ref="EF133:EF164" si="557">IF(ISBLANK(BI133), "-", (CB133))</f>
        <v>558120</v>
      </c>
      <c r="EG133" s="227">
        <f t="shared" ref="EG133:EG164" si="558">IF(ISBLANK(BJ133), "-", (CC133))</f>
        <v>504353</v>
      </c>
      <c r="EH133" s="228">
        <f t="shared" ref="EH133:EH164" si="559">IF(ISBLANK(BK133), "-", (CD133))</f>
        <v>1062473</v>
      </c>
      <c r="EI133" s="282"/>
      <c r="EJ133" s="282"/>
      <c r="EK133" s="226">
        <f t="shared" ref="EK133:EK164" si="560">IF(ISBLANK(BN133), "-", (BY133))</f>
        <v>550654</v>
      </c>
      <c r="EL133" s="227">
        <f t="shared" ref="EL133:EL164" si="561">IF(ISBLANK(BO133), "-", (BZ133))</f>
        <v>515414.99999999994</v>
      </c>
      <c r="EM133" s="227">
        <f t="shared" ref="EM133:EM164" si="562">IF(ISBLANK(BP133), "-", (CA133))</f>
        <v>1066069</v>
      </c>
      <c r="EN133" s="227">
        <f t="shared" ref="EN133:EN164" si="563">IF(ISBLANK(BQ133), "-", (CB133))</f>
        <v>558120</v>
      </c>
      <c r="EO133" s="227">
        <f t="shared" ref="EO133:EO164" si="564">IF(ISBLANK(BR133), "-", (CC133))</f>
        <v>504353</v>
      </c>
      <c r="EP133" s="228">
        <f t="shared" ref="EP133:EP164" si="565">IF(ISBLANK(BS133), "-", (CD133))</f>
        <v>1062473</v>
      </c>
      <c r="EQ133" s="282"/>
      <c r="ER133" s="282"/>
      <c r="ES133" s="226" t="str">
        <f t="shared" ref="ES133:ES164" si="566">IF(ISBLANK(BV133), "-", (CB133))</f>
        <v>-</v>
      </c>
      <c r="ET133" s="227" t="str">
        <f t="shared" ref="ET133:ET164" si="567">IF(ISBLANK(BW133), "-", (CC133))</f>
        <v>-</v>
      </c>
      <c r="EU133" s="228" t="str">
        <f t="shared" ref="EU133:EU164" si="568">IF(ISBLANK(BX133), "-", (CD133))</f>
        <v>-</v>
      </c>
      <c r="EV133" s="282"/>
      <c r="EW133" s="282"/>
      <c r="EX133" s="301">
        <f t="shared" ref="EX133:EX164" si="569">IF(ISBLANK(J133), "-", (J133/100)*(BY133))</f>
        <v>174557.318</v>
      </c>
      <c r="EY133" s="259">
        <f t="shared" ref="EY133:EY164" si="570">IF(ISBLANK(K133), "-", (K133/100)*(BZ133))</f>
        <v>195857.69999999998</v>
      </c>
      <c r="EZ133" s="259">
        <f t="shared" ref="EZ133:EZ164" si="571">IF(ISBLANK(L133), "-", (L133/100)*(CA133))</f>
        <v>368859.87400000001</v>
      </c>
      <c r="FA133" s="259">
        <f t="shared" ref="FA133:FA164" si="572">IF(ISBLANK(M133), "-", (M133/100)*(CB133))</f>
        <v>141762.48000000001</v>
      </c>
      <c r="FB133" s="259">
        <f t="shared" ref="FB133:FB164" si="573">IF(ISBLANK(N133), "-", (N133/100)*(CC133))</f>
        <v>153323.31200000001</v>
      </c>
      <c r="FC133" s="260">
        <f t="shared" ref="FC133:FC164" si="574">IF(ISBLANK(O133), "-", (O133/100)*(CD133))</f>
        <v>293242.54800000001</v>
      </c>
      <c r="FD133" s="282"/>
      <c r="FE133" s="282"/>
      <c r="FF133" s="301">
        <f t="shared" ref="FF133:FF164" si="575">IF(ISBLANK(R133), "-", (R133/100)*(BY133))</f>
        <v>77091.560000000012</v>
      </c>
      <c r="FG133" s="259">
        <f t="shared" ref="FG133:FG164" si="576">IF(ISBLANK(S133), "-", (S133/100)*(BZ133))</f>
        <v>65457.704999999994</v>
      </c>
      <c r="FH133" s="259">
        <f t="shared" ref="FH133:FH164" si="577">IF(ISBLANK(T133), "-", (T133/100)*(CA133))</f>
        <v>142853.24600000001</v>
      </c>
      <c r="FI133" s="259">
        <f t="shared" ref="FI133:FI164" si="578">IF(ISBLANK(U133), "-", (U133/100)*(CB133))</f>
        <v>199248.84000000003</v>
      </c>
      <c r="FJ133" s="259">
        <f t="shared" ref="FJ133:FJ164" si="579">IF(ISBLANK(V133), "-", (V133/100)*(CC133))</f>
        <v>178036.609</v>
      </c>
      <c r="FK133" s="260">
        <f t="shared" ref="FK133:FK164" si="580">IF(ISBLANK(W133), "-", (W133/100)*(CD133))</f>
        <v>377177.91499999998</v>
      </c>
      <c r="FL133" s="282"/>
      <c r="FM133" s="282"/>
      <c r="FN133" s="301">
        <f t="shared" ref="FN133:FN164" si="581">IF(ISBLANK(Z133), "-", (Z133/100)*(BY133))</f>
        <v>8810.4639999999999</v>
      </c>
      <c r="FO133" s="259">
        <f t="shared" ref="FO133:FO164" si="582">IF(ISBLANK(AA133), "-", (AA133/100)*(BZ133))</f>
        <v>19070.355</v>
      </c>
      <c r="FP133" s="259">
        <f t="shared" ref="FP133:FP164" si="583">IF(ISBLANK(AB133), "-", (AB133/100)*(CA133))</f>
        <v>27717.794000000002</v>
      </c>
      <c r="FQ133" s="259">
        <f t="shared" ref="FQ133:FQ164" si="584">IF(ISBLANK(AC133), "-", (AC133/100)*(CB133))</f>
        <v>79253.039999999994</v>
      </c>
      <c r="FR133" s="259">
        <f t="shared" ref="FR133:FR164" si="585">IF(ISBLANK(AD133), "-", (AD133/100)*(CC133))</f>
        <v>156349.43</v>
      </c>
      <c r="FS133" s="260">
        <f t="shared" ref="FS133:FS164" si="586">IF(ISBLANK(AE133), "-", (AE133/100)*(CD133))</f>
        <v>229494.16800000003</v>
      </c>
      <c r="FT133" s="282"/>
      <c r="FU133" s="282"/>
      <c r="FV133" s="301">
        <f t="shared" ref="FV133:FV164" si="587">IF(ISBLANK(AH133), "-", (AH133/100)*(BY133))</f>
        <v>230724.02599999998</v>
      </c>
      <c r="FW133" s="259">
        <f t="shared" ref="FW133:FW164" si="588">IF(ISBLANK(AI133), "-", (AI133/100)*(BZ133))</f>
        <v>292240.30499999999</v>
      </c>
      <c r="FX133" s="259">
        <f t="shared" ref="FX133:FX164" si="589">IF(ISBLANK(AJ133), "-", (AJ133/100)*(CA133))</f>
        <v>550091.60400000005</v>
      </c>
      <c r="FY133" s="259">
        <f t="shared" ref="FY133:FY164" si="590">IF(ISBLANK(AK133), "-", (AK133/100)*(CB133))</f>
        <v>323709.59999999998</v>
      </c>
      <c r="FZ133" s="259">
        <f t="shared" ref="FZ133:FZ164" si="591">IF(ISBLANK(AL133), "-", (AL133/100)*(CC133))</f>
        <v>322785.91999999998</v>
      </c>
      <c r="GA133" s="260">
        <f t="shared" ref="GA133:GA164" si="592">IF(ISBLANK(AM133), "-", (AM133/100)*(CD133))</f>
        <v>656608.31400000001</v>
      </c>
      <c r="GB133" s="282"/>
      <c r="GC133" s="282"/>
      <c r="GD133" s="301">
        <f t="shared" ref="GD133:GD164" si="593">IF(ISBLANK(AP133), "-", (AP133/100)*(BY133))</f>
        <v>375546.02800000005</v>
      </c>
      <c r="GE133" s="259">
        <f t="shared" ref="GE133:GE164" si="594">IF(ISBLANK(AQ133), "-", (AQ133/100)*(BZ133))</f>
        <v>228328.84499999994</v>
      </c>
      <c r="GF133" s="259">
        <f t="shared" ref="GF133:GF164" si="595">IF(ISBLANK(AR133), "-", (AR133/100)*(CA133))</f>
        <v>562884.43200000003</v>
      </c>
      <c r="GG133" s="259">
        <f t="shared" ref="GG133:GG164" si="596">IF(ISBLANK(AS133), "-", (AS133/100)*(CB133))</f>
        <v>546957.6</v>
      </c>
      <c r="GH133" s="259">
        <f t="shared" ref="GH133:GH164" si="597">IF(ISBLANK(AT133), "-", (AT133/100)*(CC133))</f>
        <v>449882.87599999999</v>
      </c>
      <c r="GI133" s="260">
        <f t="shared" ref="GI133:GI164" si="598">IF(ISBLANK(AU133), "-", (AU133/100)*(CD133))</f>
        <v>987037.41700000002</v>
      </c>
      <c r="GJ133" s="282"/>
      <c r="GK133" s="282"/>
      <c r="GL133" s="301">
        <f t="shared" ref="GL133:GL164" si="599">IF(ISBLANK(AX133), "-", (AX133/100)*(BY133))</f>
        <v>318278.01199999999</v>
      </c>
      <c r="GM133" s="259">
        <f t="shared" ref="GM133:GM164" si="600">IF(ISBLANK(AY133), "-", (AY133/100)*(BZ133))</f>
        <v>276262.44</v>
      </c>
      <c r="GN133" s="259">
        <f t="shared" ref="GN133:GN164" si="601">IF(ISBLANK(AZ133), "-", (AZ133/100)*(CA133))</f>
        <v>591668.29500000004</v>
      </c>
      <c r="GO133" s="259">
        <f t="shared" ref="GO133:GO164" si="602">IF(ISBLANK(BA133), "-", (BA133/100)*(CB133))</f>
        <v>334872</v>
      </c>
      <c r="GP133" s="259">
        <f t="shared" ref="GP133:GP164" si="603">IF(ISBLANK(BB133), "-", (BB133/100)*(CC133))</f>
        <v>360612.39499999996</v>
      </c>
      <c r="GQ133" s="260">
        <f t="shared" ref="GQ133:GQ164" si="604">IF(ISBLANK(BC133), "-", (BC133/100)*(CD133))</f>
        <v>705482.07200000004</v>
      </c>
      <c r="GR133" s="282"/>
      <c r="GS133" s="282"/>
      <c r="GT133" s="301">
        <f t="shared" ref="GT133:GT164" si="605">IF(ISBLANK(BF133), "-", (BF133/100)*(BY133))</f>
        <v>51210.822000000007</v>
      </c>
      <c r="GU133" s="259">
        <f t="shared" ref="GU133:GU164" si="606">IF(ISBLANK(BG133), "-", (BG133/100)*(BZ133))</f>
        <v>138646.63499999995</v>
      </c>
      <c r="GV133" s="259">
        <f t="shared" ref="GV133:GV164" si="607">IF(ISBLANK(BH133), "-", (BH133/100)*(CA133))</f>
        <v>185496.00599999999</v>
      </c>
      <c r="GW133" s="259">
        <f t="shared" ref="GW133:GW164" si="608">IF(ISBLANK(BI133), "-", (BI133/100)*(CB133))</f>
        <v>23999.16</v>
      </c>
      <c r="GX133" s="259">
        <f t="shared" ref="GX133:GX164" si="609">IF(ISBLANK(BJ133), "-", (BJ133/100)*(CC133))</f>
        <v>79183.421000000002</v>
      </c>
      <c r="GY133" s="260">
        <f t="shared" ref="GY133:GY164" si="610">IF(ISBLANK(BK133), "-", (BK133/100)*(CD133))</f>
        <v>98809.989000000016</v>
      </c>
      <c r="GZ133" s="282"/>
      <c r="HA133" s="282"/>
      <c r="HB133" s="301">
        <f t="shared" ref="HB133:HB164" si="611">IF(ISBLANK(BN133), "-", (BN133/100)*(BY133))</f>
        <v>96915.104000000007</v>
      </c>
      <c r="HC133" s="259">
        <f t="shared" ref="HC133:HC164" si="612">IF(ISBLANK(BO133), "-", (BO133/100)*(BZ133))</f>
        <v>280385.76</v>
      </c>
      <c r="HD133" s="259">
        <f t="shared" ref="HD133:HD164" si="613">IF(ISBLANK(BP133), "-", (BP133/100)*(CA133))</f>
        <v>367793.80499999999</v>
      </c>
      <c r="HE133" s="259">
        <f t="shared" ref="HE133:HE164" si="614">IF(ISBLANK(BQ133), "-", (BQ133/100)*(CB133))</f>
        <v>40184.640000000007</v>
      </c>
      <c r="HF133" s="259">
        <f t="shared" ref="HF133:HF164" si="615">IF(ISBLANK(BR133), "-", (BR133/100)*(CC133))</f>
        <v>142227.54599999997</v>
      </c>
      <c r="HG133" s="260">
        <f t="shared" ref="HG133:HG164" si="616">IF(ISBLANK(BS133), "-", (BS133/100)*(CD133))</f>
        <v>174245.57199999999</v>
      </c>
      <c r="HH133" s="282"/>
      <c r="HI133" s="282"/>
      <c r="HJ133" s="301" t="str">
        <f t="shared" ref="HJ133:HJ164" si="617">IF(ISBLANK(BV133), "-", (BV133/100)*(CB133))</f>
        <v>-</v>
      </c>
      <c r="HK133" s="259" t="str">
        <f t="shared" ref="HK133:HK164" si="618">IF(ISBLANK(BW133), "-", (BW133/100)*(CC133))</f>
        <v>-</v>
      </c>
      <c r="HL133" s="260" t="str">
        <f t="shared" ref="HL133:HL164" si="619">IF(ISBLANK(BX133), "-", (BX133/100)*(CD133))</f>
        <v>-</v>
      </c>
      <c r="HM133" s="428">
        <f t="shared" si="365"/>
        <v>1</v>
      </c>
      <c r="HN133" s="429">
        <f t="shared" si="366"/>
        <v>1</v>
      </c>
      <c r="HO133" s="429">
        <f t="shared" si="367"/>
        <v>1</v>
      </c>
      <c r="HP133" s="429">
        <f t="shared" si="368"/>
        <v>1</v>
      </c>
      <c r="HQ133" s="429">
        <f t="shared" si="369"/>
        <v>1</v>
      </c>
      <c r="HR133" s="430">
        <f t="shared" si="370"/>
        <v>1</v>
      </c>
      <c r="HS133" s="450"/>
      <c r="HT133" s="450"/>
      <c r="HU133" s="428">
        <f t="shared" si="371"/>
        <v>1</v>
      </c>
      <c r="HV133" s="429">
        <f t="shared" si="372"/>
        <v>1</v>
      </c>
      <c r="HW133" s="429">
        <f t="shared" si="373"/>
        <v>1</v>
      </c>
      <c r="HX133" s="429">
        <f t="shared" si="374"/>
        <v>1</v>
      </c>
      <c r="HY133" s="429">
        <f t="shared" si="375"/>
        <v>1</v>
      </c>
      <c r="HZ133" s="430">
        <f t="shared" si="376"/>
        <v>1</v>
      </c>
      <c r="IA133" s="450"/>
      <c r="IB133" s="450"/>
      <c r="IC133" s="428">
        <f t="shared" si="377"/>
        <v>1</v>
      </c>
      <c r="ID133" s="429">
        <f t="shared" si="378"/>
        <v>1</v>
      </c>
      <c r="IE133" s="429">
        <f t="shared" si="379"/>
        <v>1</v>
      </c>
      <c r="IF133" s="429">
        <f t="shared" si="380"/>
        <v>1</v>
      </c>
      <c r="IG133" s="429">
        <f t="shared" si="381"/>
        <v>1</v>
      </c>
      <c r="IH133" s="430">
        <f t="shared" si="382"/>
        <v>1</v>
      </c>
      <c r="II133" s="450"/>
      <c r="IJ133" s="450"/>
      <c r="IK133" s="428">
        <f t="shared" si="383"/>
        <v>1</v>
      </c>
      <c r="IL133" s="429">
        <f t="shared" si="384"/>
        <v>1</v>
      </c>
      <c r="IM133" s="429">
        <f t="shared" si="385"/>
        <v>1</v>
      </c>
      <c r="IN133" s="429">
        <f t="shared" si="386"/>
        <v>1</v>
      </c>
      <c r="IO133" s="429">
        <f t="shared" si="387"/>
        <v>1</v>
      </c>
      <c r="IP133" s="430">
        <f t="shared" si="388"/>
        <v>1</v>
      </c>
      <c r="IQ133" s="450"/>
      <c r="IR133" s="450"/>
      <c r="IS133" s="428">
        <f t="shared" si="389"/>
        <v>1</v>
      </c>
      <c r="IT133" s="429">
        <f t="shared" si="390"/>
        <v>1</v>
      </c>
      <c r="IU133" s="429">
        <f t="shared" si="391"/>
        <v>1</v>
      </c>
      <c r="IV133" s="429">
        <f t="shared" si="392"/>
        <v>1</v>
      </c>
      <c r="IW133" s="429">
        <f t="shared" si="393"/>
        <v>1</v>
      </c>
      <c r="IX133" s="430">
        <f t="shared" si="394"/>
        <v>1</v>
      </c>
      <c r="IY133" s="450"/>
      <c r="IZ133" s="450"/>
      <c r="JA133" s="428">
        <f t="shared" si="395"/>
        <v>1</v>
      </c>
      <c r="JB133" s="429">
        <f t="shared" si="396"/>
        <v>1</v>
      </c>
      <c r="JC133" s="429">
        <f t="shared" si="397"/>
        <v>1</v>
      </c>
      <c r="JD133" s="429">
        <f t="shared" si="398"/>
        <v>1</v>
      </c>
      <c r="JE133" s="429">
        <f t="shared" si="399"/>
        <v>1</v>
      </c>
      <c r="JF133" s="430">
        <f t="shared" si="400"/>
        <v>1</v>
      </c>
      <c r="JG133" s="450"/>
      <c r="JH133" s="450"/>
      <c r="JI133" s="428">
        <f t="shared" si="401"/>
        <v>1</v>
      </c>
      <c r="JJ133" s="429">
        <f t="shared" si="402"/>
        <v>1</v>
      </c>
      <c r="JK133" s="429">
        <f t="shared" si="403"/>
        <v>1</v>
      </c>
      <c r="JL133" s="429">
        <f t="shared" si="404"/>
        <v>1</v>
      </c>
      <c r="JM133" s="429">
        <f t="shared" si="405"/>
        <v>1</v>
      </c>
      <c r="JN133" s="430">
        <f t="shared" si="406"/>
        <v>1</v>
      </c>
      <c r="JO133" s="450"/>
      <c r="JP133" s="450"/>
      <c r="JQ133" s="428">
        <f t="shared" si="407"/>
        <v>1</v>
      </c>
      <c r="JR133" s="429">
        <f t="shared" si="408"/>
        <v>1</v>
      </c>
      <c r="JS133" s="429">
        <f t="shared" si="409"/>
        <v>1</v>
      </c>
      <c r="JT133" s="429">
        <f t="shared" si="410"/>
        <v>1</v>
      </c>
      <c r="JU133" s="429">
        <f t="shared" si="411"/>
        <v>1</v>
      </c>
      <c r="JV133" s="430">
        <f t="shared" si="412"/>
        <v>1</v>
      </c>
      <c r="JW133" s="450"/>
      <c r="JX133" s="450"/>
      <c r="JY133" s="428" t="str">
        <f t="shared" si="413"/>
        <v>-</v>
      </c>
      <c r="JZ133" s="429" t="str">
        <f t="shared" si="414"/>
        <v>-</v>
      </c>
      <c r="KA133" s="430" t="str">
        <f t="shared" si="415"/>
        <v>-</v>
      </c>
      <c r="KB133" s="172"/>
      <c r="KC133" s="355" t="s">
        <v>573</v>
      </c>
      <c r="KD133" s="355" t="s">
        <v>573</v>
      </c>
      <c r="KE133" s="355" t="s">
        <v>573</v>
      </c>
      <c r="KF133" s="355" t="s">
        <v>573</v>
      </c>
      <c r="KG133" s="355" t="s">
        <v>573</v>
      </c>
      <c r="KH133" s="355" t="s">
        <v>573</v>
      </c>
      <c r="KI133" s="358"/>
      <c r="KJ133" s="358"/>
      <c r="KK133" s="358"/>
      <c r="KL133" s="358"/>
      <c r="KM133" s="358"/>
      <c r="KN133" s="358"/>
      <c r="KO133" s="358"/>
      <c r="KP133" s="358"/>
      <c r="KQ133" s="358"/>
      <c r="KR133" s="358"/>
      <c r="KS133" s="358"/>
      <c r="KT133" s="358"/>
      <c r="KU133" s="358" t="s">
        <v>573</v>
      </c>
      <c r="KV133" s="358" t="s">
        <v>573</v>
      </c>
      <c r="KW133" s="358" t="s">
        <v>573</v>
      </c>
      <c r="KX133" s="358" t="s">
        <v>573</v>
      </c>
      <c r="KY133" s="358" t="s">
        <v>573</v>
      </c>
      <c r="KZ133" s="358" t="s">
        <v>573</v>
      </c>
      <c r="LA133" s="358"/>
      <c r="LB133" s="358"/>
      <c r="LC133" s="358"/>
      <c r="LD133" s="358"/>
      <c r="LE133" s="358"/>
      <c r="LF133" s="358"/>
      <c r="LG133" s="358"/>
      <c r="LH133" s="358"/>
      <c r="LI133" s="358"/>
      <c r="LJ133" s="358"/>
      <c r="LK133" s="358"/>
      <c r="LL133" s="358"/>
      <c r="LM133" s="358"/>
      <c r="LN133" s="358"/>
      <c r="LO133" s="358"/>
      <c r="LP133" s="358"/>
      <c r="LQ133" s="358"/>
      <c r="LR133" s="358"/>
      <c r="LS133" s="344"/>
      <c r="LT133" s="344"/>
      <c r="LU133" s="344"/>
      <c r="LV133" s="344"/>
      <c r="LW133" s="344"/>
      <c r="LX133" s="344"/>
      <c r="LY133" s="358"/>
      <c r="LZ133" s="358"/>
      <c r="MA133" s="405"/>
    </row>
    <row r="134" spans="1:339" x14ac:dyDescent="0.2">
      <c r="A134" s="310" t="s">
        <v>326</v>
      </c>
      <c r="B134" s="172">
        <v>0</v>
      </c>
      <c r="C134" s="172">
        <v>0</v>
      </c>
      <c r="D134" s="172" t="s">
        <v>335</v>
      </c>
      <c r="E134" s="172">
        <v>1</v>
      </c>
      <c r="F134" s="173"/>
      <c r="G134" s="218" t="s">
        <v>79</v>
      </c>
      <c r="H134" s="348">
        <v>2012</v>
      </c>
      <c r="I134" s="349" t="s">
        <v>569</v>
      </c>
      <c r="J134" s="362">
        <v>29.2</v>
      </c>
      <c r="K134" s="362">
        <v>37.9</v>
      </c>
      <c r="L134" s="362">
        <v>33.1</v>
      </c>
      <c r="M134" s="362">
        <v>32.6</v>
      </c>
      <c r="N134" s="362">
        <v>37.299999999999997</v>
      </c>
      <c r="O134" s="363">
        <v>34.700000000000003</v>
      </c>
      <c r="P134" s="388">
        <v>2012</v>
      </c>
      <c r="Q134" s="389" t="s">
        <v>569</v>
      </c>
      <c r="R134" s="362">
        <v>12.1</v>
      </c>
      <c r="S134" s="362">
        <v>10.1</v>
      </c>
      <c r="T134" s="362">
        <v>11.2</v>
      </c>
      <c r="U134" s="362">
        <v>23.6</v>
      </c>
      <c r="V134" s="362">
        <v>25.9</v>
      </c>
      <c r="W134" s="363">
        <v>24.7</v>
      </c>
      <c r="X134" s="388">
        <v>2012</v>
      </c>
      <c r="Y134" s="389" t="s">
        <v>569</v>
      </c>
      <c r="Z134" s="362">
        <v>1.5</v>
      </c>
      <c r="AA134" s="362">
        <v>2.1</v>
      </c>
      <c r="AB134" s="362">
        <v>1.8</v>
      </c>
      <c r="AC134" s="362">
        <v>15.5</v>
      </c>
      <c r="AD134" s="362">
        <v>24.9</v>
      </c>
      <c r="AE134" s="363">
        <v>19.8</v>
      </c>
      <c r="AF134" s="388">
        <v>2012</v>
      </c>
      <c r="AG134" s="389" t="s">
        <v>569</v>
      </c>
      <c r="AH134" s="362">
        <v>38.9</v>
      </c>
      <c r="AI134" s="362">
        <v>37.200000000000003</v>
      </c>
      <c r="AJ134" s="362">
        <v>38</v>
      </c>
      <c r="AK134" s="362">
        <v>72.599999999999994</v>
      </c>
      <c r="AL134" s="362">
        <v>48.8</v>
      </c>
      <c r="AM134" s="363">
        <v>59</v>
      </c>
      <c r="AN134" s="388">
        <v>2012</v>
      </c>
      <c r="AO134" s="389" t="s">
        <v>569</v>
      </c>
      <c r="AP134" s="362">
        <v>30.6</v>
      </c>
      <c r="AQ134" s="362">
        <v>22.3</v>
      </c>
      <c r="AR134" s="362">
        <v>25.5</v>
      </c>
      <c r="AS134" s="362">
        <v>93.3</v>
      </c>
      <c r="AT134" s="362">
        <v>64.7</v>
      </c>
      <c r="AU134" s="363">
        <v>76.3</v>
      </c>
      <c r="AV134" s="388">
        <v>2012</v>
      </c>
      <c r="AW134" s="389" t="s">
        <v>569</v>
      </c>
      <c r="AX134" s="220">
        <v>37.299999999999997</v>
      </c>
      <c r="AY134" s="220">
        <v>35.700000000000003</v>
      </c>
      <c r="AZ134" s="220">
        <v>36.4</v>
      </c>
      <c r="BA134" s="220">
        <v>73.599999999999994</v>
      </c>
      <c r="BB134" s="220">
        <v>60.7</v>
      </c>
      <c r="BC134" s="221">
        <v>67.099999999999994</v>
      </c>
      <c r="BD134" s="388">
        <v>2012</v>
      </c>
      <c r="BE134" s="389" t="s">
        <v>569</v>
      </c>
      <c r="BF134" s="396">
        <v>9.6</v>
      </c>
      <c r="BG134" s="396">
        <v>17.100000000000001</v>
      </c>
      <c r="BH134" s="396">
        <v>13</v>
      </c>
      <c r="BI134" s="396">
        <v>2.8</v>
      </c>
      <c r="BJ134" s="396">
        <v>12.8</v>
      </c>
      <c r="BK134" s="397">
        <v>7.3</v>
      </c>
      <c r="BL134" s="388">
        <v>2012</v>
      </c>
      <c r="BM134" s="349" t="s">
        <v>569</v>
      </c>
      <c r="BN134" s="349">
        <v>19.899999999999999</v>
      </c>
      <c r="BO134" s="349">
        <v>54.9</v>
      </c>
      <c r="BP134" s="349">
        <v>35.6</v>
      </c>
      <c r="BQ134" s="349">
        <v>4.3</v>
      </c>
      <c r="BR134" s="349">
        <v>30.4</v>
      </c>
      <c r="BS134" s="481">
        <v>16.2</v>
      </c>
      <c r="BT134" s="388"/>
      <c r="BU134" s="389"/>
      <c r="BV134" s="396"/>
      <c r="BW134" s="396"/>
      <c r="BX134" s="397"/>
      <c r="BY134" s="216">
        <v>438762</v>
      </c>
      <c r="BZ134" s="208">
        <v>413621</v>
      </c>
      <c r="CA134" s="208">
        <v>852383</v>
      </c>
      <c r="CB134" s="208">
        <v>454528</v>
      </c>
      <c r="CC134" s="208">
        <v>422993</v>
      </c>
      <c r="CD134" s="284">
        <v>877521</v>
      </c>
      <c r="CE134" s="282"/>
      <c r="CF134" s="282"/>
      <c r="CG134" s="226">
        <f t="shared" si="518"/>
        <v>438762</v>
      </c>
      <c r="CH134" s="227">
        <f t="shared" si="519"/>
        <v>413621</v>
      </c>
      <c r="CI134" s="227">
        <f t="shared" si="520"/>
        <v>852383</v>
      </c>
      <c r="CJ134" s="227">
        <f t="shared" si="521"/>
        <v>454528</v>
      </c>
      <c r="CK134" s="227">
        <f t="shared" si="522"/>
        <v>422993</v>
      </c>
      <c r="CL134" s="228">
        <f t="shared" si="523"/>
        <v>877521</v>
      </c>
      <c r="CM134" s="282"/>
      <c r="CN134" s="282"/>
      <c r="CO134" s="226">
        <f t="shared" si="524"/>
        <v>438762</v>
      </c>
      <c r="CP134" s="227">
        <f t="shared" si="525"/>
        <v>413621</v>
      </c>
      <c r="CQ134" s="227">
        <f t="shared" si="526"/>
        <v>852383</v>
      </c>
      <c r="CR134" s="227">
        <f t="shared" si="527"/>
        <v>454528</v>
      </c>
      <c r="CS134" s="227">
        <f t="shared" si="528"/>
        <v>422993</v>
      </c>
      <c r="CT134" s="228">
        <f t="shared" si="529"/>
        <v>877521</v>
      </c>
      <c r="CU134" s="282"/>
      <c r="CV134" s="282"/>
      <c r="CW134" s="292">
        <f t="shared" si="530"/>
        <v>438762</v>
      </c>
      <c r="CX134" s="234">
        <f t="shared" si="531"/>
        <v>413621</v>
      </c>
      <c r="CY134" s="234">
        <f t="shared" si="532"/>
        <v>852383</v>
      </c>
      <c r="CZ134" s="234">
        <f t="shared" si="533"/>
        <v>454528</v>
      </c>
      <c r="DA134" s="234">
        <f t="shared" si="534"/>
        <v>422993</v>
      </c>
      <c r="DB134" s="235">
        <f t="shared" si="535"/>
        <v>877521</v>
      </c>
      <c r="DC134" s="282"/>
      <c r="DD134" s="282"/>
      <c r="DE134" s="226">
        <f t="shared" si="536"/>
        <v>438762</v>
      </c>
      <c r="DF134" s="227">
        <f t="shared" si="537"/>
        <v>413621</v>
      </c>
      <c r="DG134" s="227">
        <f t="shared" si="538"/>
        <v>852383</v>
      </c>
      <c r="DH134" s="227">
        <f t="shared" si="539"/>
        <v>454528</v>
      </c>
      <c r="DI134" s="227">
        <f t="shared" si="540"/>
        <v>422993</v>
      </c>
      <c r="DJ134" s="228">
        <f t="shared" si="541"/>
        <v>877521</v>
      </c>
      <c r="DK134" s="282"/>
      <c r="DL134" s="282"/>
      <c r="DM134" s="226">
        <f t="shared" si="542"/>
        <v>438762</v>
      </c>
      <c r="DN134" s="227">
        <f t="shared" si="543"/>
        <v>413621</v>
      </c>
      <c r="DO134" s="227">
        <f t="shared" si="544"/>
        <v>852383</v>
      </c>
      <c r="DP134" s="227">
        <f t="shared" si="545"/>
        <v>454528</v>
      </c>
      <c r="DQ134" s="227">
        <f t="shared" si="546"/>
        <v>422993</v>
      </c>
      <c r="DR134" s="228">
        <f t="shared" si="547"/>
        <v>877521</v>
      </c>
      <c r="DS134" s="282"/>
      <c r="DT134" s="282"/>
      <c r="DU134" s="226">
        <f t="shared" si="548"/>
        <v>438762</v>
      </c>
      <c r="DV134" s="227">
        <f t="shared" si="549"/>
        <v>413621</v>
      </c>
      <c r="DW134" s="227">
        <f t="shared" si="550"/>
        <v>852383</v>
      </c>
      <c r="DX134" s="227">
        <f t="shared" si="551"/>
        <v>454528</v>
      </c>
      <c r="DY134" s="227">
        <f t="shared" si="552"/>
        <v>422993</v>
      </c>
      <c r="DZ134" s="228">
        <f t="shared" si="553"/>
        <v>877521</v>
      </c>
      <c r="EA134" s="282"/>
      <c r="EB134" s="282"/>
      <c r="EC134" s="226">
        <f t="shared" si="554"/>
        <v>438762</v>
      </c>
      <c r="ED134" s="227">
        <f t="shared" si="555"/>
        <v>413621</v>
      </c>
      <c r="EE134" s="227">
        <f t="shared" si="556"/>
        <v>852383</v>
      </c>
      <c r="EF134" s="227">
        <f t="shared" si="557"/>
        <v>454528</v>
      </c>
      <c r="EG134" s="227">
        <f t="shared" si="558"/>
        <v>422993</v>
      </c>
      <c r="EH134" s="228">
        <f t="shared" si="559"/>
        <v>877521</v>
      </c>
      <c r="EI134" s="282"/>
      <c r="EJ134" s="282"/>
      <c r="EK134" s="226">
        <f t="shared" si="560"/>
        <v>438762</v>
      </c>
      <c r="EL134" s="227">
        <f t="shared" si="561"/>
        <v>413621</v>
      </c>
      <c r="EM134" s="227">
        <f t="shared" si="562"/>
        <v>852383</v>
      </c>
      <c r="EN134" s="227">
        <f t="shared" si="563"/>
        <v>454528</v>
      </c>
      <c r="EO134" s="227">
        <f t="shared" si="564"/>
        <v>422993</v>
      </c>
      <c r="EP134" s="228">
        <f t="shared" si="565"/>
        <v>877521</v>
      </c>
      <c r="EQ134" s="282"/>
      <c r="ER134" s="282"/>
      <c r="ES134" s="226" t="str">
        <f t="shared" si="566"/>
        <v>-</v>
      </c>
      <c r="ET134" s="227" t="str">
        <f t="shared" si="567"/>
        <v>-</v>
      </c>
      <c r="EU134" s="228" t="str">
        <f t="shared" si="568"/>
        <v>-</v>
      </c>
      <c r="EV134" s="282"/>
      <c r="EW134" s="282"/>
      <c r="EX134" s="301">
        <f t="shared" si="569"/>
        <v>128118.50399999999</v>
      </c>
      <c r="EY134" s="259">
        <f t="shared" si="570"/>
        <v>156762.359</v>
      </c>
      <c r="EZ134" s="259">
        <f t="shared" si="571"/>
        <v>282138.77299999999</v>
      </c>
      <c r="FA134" s="259">
        <f t="shared" si="572"/>
        <v>148176.128</v>
      </c>
      <c r="FB134" s="259">
        <f t="shared" si="573"/>
        <v>157776.389</v>
      </c>
      <c r="FC134" s="260">
        <f t="shared" si="574"/>
        <v>304499.78700000001</v>
      </c>
      <c r="FD134" s="282"/>
      <c r="FE134" s="282"/>
      <c r="FF134" s="301">
        <f t="shared" si="575"/>
        <v>53090.201999999997</v>
      </c>
      <c r="FG134" s="259">
        <f t="shared" si="576"/>
        <v>41775.720999999998</v>
      </c>
      <c r="FH134" s="259">
        <f t="shared" si="577"/>
        <v>95466.895999999993</v>
      </c>
      <c r="FI134" s="259">
        <f t="shared" si="578"/>
        <v>107268.60800000001</v>
      </c>
      <c r="FJ134" s="259">
        <f t="shared" si="579"/>
        <v>109555.18700000001</v>
      </c>
      <c r="FK134" s="260">
        <f t="shared" si="580"/>
        <v>216747.68700000001</v>
      </c>
      <c r="FL134" s="282"/>
      <c r="FM134" s="282"/>
      <c r="FN134" s="301">
        <f t="shared" si="581"/>
        <v>6581.4299999999994</v>
      </c>
      <c r="FO134" s="259">
        <f t="shared" si="582"/>
        <v>8686.0410000000011</v>
      </c>
      <c r="FP134" s="259">
        <f t="shared" si="583"/>
        <v>15342.894000000002</v>
      </c>
      <c r="FQ134" s="259">
        <f t="shared" si="584"/>
        <v>70451.839999999997</v>
      </c>
      <c r="FR134" s="259">
        <f t="shared" si="585"/>
        <v>105325.257</v>
      </c>
      <c r="FS134" s="260">
        <f t="shared" si="586"/>
        <v>173749.158</v>
      </c>
      <c r="FT134" s="282"/>
      <c r="FU134" s="282"/>
      <c r="FV134" s="301">
        <f t="shared" si="587"/>
        <v>170678.41800000001</v>
      </c>
      <c r="FW134" s="259">
        <f t="shared" si="588"/>
        <v>153867.01200000002</v>
      </c>
      <c r="FX134" s="259">
        <f t="shared" si="589"/>
        <v>323905.53999999998</v>
      </c>
      <c r="FY134" s="259">
        <f t="shared" si="590"/>
        <v>329987.32799999998</v>
      </c>
      <c r="FZ134" s="259">
        <f t="shared" si="591"/>
        <v>206420.584</v>
      </c>
      <c r="GA134" s="260">
        <f t="shared" si="592"/>
        <v>517737.38999999996</v>
      </c>
      <c r="GB134" s="282"/>
      <c r="GC134" s="282"/>
      <c r="GD134" s="301">
        <f t="shared" si="593"/>
        <v>134261.17199999999</v>
      </c>
      <c r="GE134" s="259">
        <f t="shared" si="594"/>
        <v>92237.483000000007</v>
      </c>
      <c r="GF134" s="259">
        <f t="shared" si="595"/>
        <v>217357.66500000001</v>
      </c>
      <c r="GG134" s="259">
        <f t="shared" si="596"/>
        <v>424074.62399999995</v>
      </c>
      <c r="GH134" s="259">
        <f t="shared" si="597"/>
        <v>273676.47100000002</v>
      </c>
      <c r="GI134" s="260">
        <f t="shared" si="598"/>
        <v>669548.52300000004</v>
      </c>
      <c r="GJ134" s="282"/>
      <c r="GK134" s="282"/>
      <c r="GL134" s="301">
        <f t="shared" si="599"/>
        <v>163658.226</v>
      </c>
      <c r="GM134" s="259">
        <f t="shared" si="600"/>
        <v>147662.69700000001</v>
      </c>
      <c r="GN134" s="259">
        <f t="shared" si="601"/>
        <v>310267.41200000001</v>
      </c>
      <c r="GO134" s="259">
        <f t="shared" si="602"/>
        <v>334532.60800000001</v>
      </c>
      <c r="GP134" s="259">
        <f t="shared" si="603"/>
        <v>256756.75099999999</v>
      </c>
      <c r="GQ134" s="260">
        <f t="shared" si="604"/>
        <v>588816.5909999999</v>
      </c>
      <c r="GR134" s="282"/>
      <c r="GS134" s="282"/>
      <c r="GT134" s="301">
        <f t="shared" si="605"/>
        <v>42121.152000000002</v>
      </c>
      <c r="GU134" s="259">
        <f t="shared" si="606"/>
        <v>70729.191000000006</v>
      </c>
      <c r="GV134" s="259">
        <f t="shared" si="607"/>
        <v>110809.79000000001</v>
      </c>
      <c r="GW134" s="259">
        <f t="shared" si="608"/>
        <v>12726.783999999998</v>
      </c>
      <c r="GX134" s="259">
        <f t="shared" si="609"/>
        <v>54143.103999999999</v>
      </c>
      <c r="GY134" s="260">
        <f t="shared" si="610"/>
        <v>64059.032999999996</v>
      </c>
      <c r="GZ134" s="282"/>
      <c r="HA134" s="282"/>
      <c r="HB134" s="301">
        <f t="shared" si="611"/>
        <v>87313.637999999992</v>
      </c>
      <c r="HC134" s="259">
        <f t="shared" si="612"/>
        <v>227077.92899999997</v>
      </c>
      <c r="HD134" s="259">
        <f t="shared" si="613"/>
        <v>303448.34800000006</v>
      </c>
      <c r="HE134" s="259">
        <f t="shared" si="614"/>
        <v>19544.703999999998</v>
      </c>
      <c r="HF134" s="259">
        <f t="shared" si="615"/>
        <v>128589.872</v>
      </c>
      <c r="HG134" s="260">
        <f t="shared" si="616"/>
        <v>142158.402</v>
      </c>
      <c r="HH134" s="282"/>
      <c r="HI134" s="282"/>
      <c r="HJ134" s="301" t="str">
        <f t="shared" si="617"/>
        <v>-</v>
      </c>
      <c r="HK134" s="259" t="str">
        <f t="shared" si="618"/>
        <v>-</v>
      </c>
      <c r="HL134" s="260" t="str">
        <f t="shared" si="619"/>
        <v>-</v>
      </c>
      <c r="HM134" s="428">
        <f t="shared" ref="HM134:HM197" si="620">IF(ISNUMBER(J134),1,"-")</f>
        <v>1</v>
      </c>
      <c r="HN134" s="429">
        <f t="shared" ref="HN134:HN197" si="621">IF(ISNUMBER(K134),1,"-")</f>
        <v>1</v>
      </c>
      <c r="HO134" s="429">
        <f t="shared" ref="HO134:HO197" si="622">IF(ISNUMBER(L134),1,"-")</f>
        <v>1</v>
      </c>
      <c r="HP134" s="429">
        <f t="shared" ref="HP134:HP197" si="623">IF(ISNUMBER(M134),1,"-")</f>
        <v>1</v>
      </c>
      <c r="HQ134" s="429">
        <f t="shared" ref="HQ134:HQ197" si="624">IF(ISNUMBER(N134),1,"-")</f>
        <v>1</v>
      </c>
      <c r="HR134" s="430">
        <f t="shared" ref="HR134:HR197" si="625">IF(ISNUMBER(O134),1,"-")</f>
        <v>1</v>
      </c>
      <c r="HS134" s="450"/>
      <c r="HT134" s="450"/>
      <c r="HU134" s="428">
        <f t="shared" ref="HU134:HU197" si="626">IF(ISNUMBER(R134),1,"-")</f>
        <v>1</v>
      </c>
      <c r="HV134" s="429">
        <f t="shared" ref="HV134:HV197" si="627">IF(ISNUMBER(S134),1,"-")</f>
        <v>1</v>
      </c>
      <c r="HW134" s="429">
        <f t="shared" ref="HW134:HW197" si="628">IF(ISNUMBER(T134),1,"-")</f>
        <v>1</v>
      </c>
      <c r="HX134" s="429">
        <f t="shared" ref="HX134:HX197" si="629">IF(ISNUMBER(U134),1,"-")</f>
        <v>1</v>
      </c>
      <c r="HY134" s="429">
        <f t="shared" ref="HY134:HY197" si="630">IF(ISNUMBER(V134),1,"-")</f>
        <v>1</v>
      </c>
      <c r="HZ134" s="430">
        <f t="shared" ref="HZ134:HZ197" si="631">IF(ISNUMBER(W134),1,"-")</f>
        <v>1</v>
      </c>
      <c r="IA134" s="450"/>
      <c r="IB134" s="450"/>
      <c r="IC134" s="428">
        <f t="shared" ref="IC134:IC197" si="632">IF(ISNUMBER(Z134),1,"-")</f>
        <v>1</v>
      </c>
      <c r="ID134" s="429">
        <f t="shared" ref="ID134:ID197" si="633">IF(ISNUMBER(AA134),1,"-")</f>
        <v>1</v>
      </c>
      <c r="IE134" s="429">
        <f t="shared" ref="IE134:IE197" si="634">IF(ISNUMBER(AB134),1,"-")</f>
        <v>1</v>
      </c>
      <c r="IF134" s="429">
        <f t="shared" ref="IF134:IF197" si="635">IF(ISNUMBER(AC134),1,"-")</f>
        <v>1</v>
      </c>
      <c r="IG134" s="429">
        <f t="shared" ref="IG134:IG197" si="636">IF(ISNUMBER(AD134),1,"-")</f>
        <v>1</v>
      </c>
      <c r="IH134" s="430">
        <f t="shared" ref="IH134:IH197" si="637">IF(ISNUMBER(AE134),1,"-")</f>
        <v>1</v>
      </c>
      <c r="II134" s="450"/>
      <c r="IJ134" s="450"/>
      <c r="IK134" s="428">
        <f t="shared" ref="IK134:IK197" si="638">IF(ISNUMBER(AH134),1,"-")</f>
        <v>1</v>
      </c>
      <c r="IL134" s="429">
        <f t="shared" ref="IL134:IL197" si="639">IF(ISNUMBER(AI134),1,"-")</f>
        <v>1</v>
      </c>
      <c r="IM134" s="429">
        <f t="shared" ref="IM134:IM197" si="640">IF(ISNUMBER(AJ134),1,"-")</f>
        <v>1</v>
      </c>
      <c r="IN134" s="429">
        <f t="shared" ref="IN134:IN197" si="641">IF(ISNUMBER(AK134),1,"-")</f>
        <v>1</v>
      </c>
      <c r="IO134" s="429">
        <f t="shared" ref="IO134:IO197" si="642">IF(ISNUMBER(AL134),1,"-")</f>
        <v>1</v>
      </c>
      <c r="IP134" s="430">
        <f t="shared" ref="IP134:IP197" si="643">IF(ISNUMBER(AM134),1,"-")</f>
        <v>1</v>
      </c>
      <c r="IQ134" s="450"/>
      <c r="IR134" s="450"/>
      <c r="IS134" s="428">
        <f t="shared" ref="IS134:IS197" si="644">IF(ISNUMBER(AP134),1,"-")</f>
        <v>1</v>
      </c>
      <c r="IT134" s="429">
        <f t="shared" ref="IT134:IT197" si="645">IF(ISNUMBER(AQ134),1,"-")</f>
        <v>1</v>
      </c>
      <c r="IU134" s="429">
        <f t="shared" ref="IU134:IU197" si="646">IF(ISNUMBER(AR134),1,"-")</f>
        <v>1</v>
      </c>
      <c r="IV134" s="429">
        <f t="shared" ref="IV134:IV197" si="647">IF(ISNUMBER(AS134),1,"-")</f>
        <v>1</v>
      </c>
      <c r="IW134" s="429">
        <f t="shared" ref="IW134:IW197" si="648">IF(ISNUMBER(AT134),1,"-")</f>
        <v>1</v>
      </c>
      <c r="IX134" s="430">
        <f t="shared" ref="IX134:IX197" si="649">IF(ISNUMBER(AU134),1,"-")</f>
        <v>1</v>
      </c>
      <c r="IY134" s="450"/>
      <c r="IZ134" s="450"/>
      <c r="JA134" s="428">
        <f t="shared" ref="JA134:JA197" si="650">IF(ISNUMBER(AX134),1,"-")</f>
        <v>1</v>
      </c>
      <c r="JB134" s="429">
        <f t="shared" ref="JB134:JB197" si="651">IF(ISNUMBER(AY134),1,"-")</f>
        <v>1</v>
      </c>
      <c r="JC134" s="429">
        <f t="shared" ref="JC134:JC197" si="652">IF(ISNUMBER(AZ134),1,"-")</f>
        <v>1</v>
      </c>
      <c r="JD134" s="429">
        <f t="shared" ref="JD134:JD197" si="653">IF(ISNUMBER(BA134),1,"-")</f>
        <v>1</v>
      </c>
      <c r="JE134" s="429">
        <f t="shared" ref="JE134:JE197" si="654">IF(ISNUMBER(BB134),1,"-")</f>
        <v>1</v>
      </c>
      <c r="JF134" s="430">
        <f t="shared" ref="JF134:JF197" si="655">IF(ISNUMBER(BC134),1,"-")</f>
        <v>1</v>
      </c>
      <c r="JG134" s="450"/>
      <c r="JH134" s="450"/>
      <c r="JI134" s="428">
        <f t="shared" ref="JI134:JI197" si="656">IF(ISNUMBER(BF134),1,"-")</f>
        <v>1</v>
      </c>
      <c r="JJ134" s="429">
        <f t="shared" ref="JJ134:JJ197" si="657">IF(ISNUMBER(BG134),1,"-")</f>
        <v>1</v>
      </c>
      <c r="JK134" s="429">
        <f t="shared" ref="JK134:JK197" si="658">IF(ISNUMBER(BH134),1,"-")</f>
        <v>1</v>
      </c>
      <c r="JL134" s="429">
        <f t="shared" ref="JL134:JL197" si="659">IF(ISNUMBER(BI134),1,"-")</f>
        <v>1</v>
      </c>
      <c r="JM134" s="429">
        <f t="shared" ref="JM134:JM197" si="660">IF(ISNUMBER(BJ134),1,"-")</f>
        <v>1</v>
      </c>
      <c r="JN134" s="430">
        <f t="shared" ref="JN134:JN197" si="661">IF(ISNUMBER(BK134),1,"-")</f>
        <v>1</v>
      </c>
      <c r="JO134" s="450"/>
      <c r="JP134" s="450"/>
      <c r="JQ134" s="428">
        <f t="shared" ref="JQ134:JQ197" si="662">IF(ISNUMBER(BN134),1,"-")</f>
        <v>1</v>
      </c>
      <c r="JR134" s="429">
        <f t="shared" ref="JR134:JR197" si="663">IF(ISNUMBER(BO134),1,"-")</f>
        <v>1</v>
      </c>
      <c r="JS134" s="429">
        <f t="shared" ref="JS134:JS197" si="664">IF(ISNUMBER(BP134),1,"-")</f>
        <v>1</v>
      </c>
      <c r="JT134" s="429">
        <f t="shared" ref="JT134:JT197" si="665">IF(ISNUMBER(BQ134),1,"-")</f>
        <v>1</v>
      </c>
      <c r="JU134" s="429">
        <f t="shared" ref="JU134:JU197" si="666">IF(ISNUMBER(BR134),1,"-")</f>
        <v>1</v>
      </c>
      <c r="JV134" s="430">
        <f t="shared" ref="JV134:JV197" si="667">IF(ISNUMBER(BS134),1,"-")</f>
        <v>1</v>
      </c>
      <c r="JW134" s="450"/>
      <c r="JX134" s="450"/>
      <c r="JY134" s="428" t="str">
        <f t="shared" ref="JY134:JY197" si="668">IF(ISNUMBER(BV134),1,"-")</f>
        <v>-</v>
      </c>
      <c r="JZ134" s="429" t="str">
        <f t="shared" ref="JZ134:JZ197" si="669">IF(ISNUMBER(BW134),1,"-")</f>
        <v>-</v>
      </c>
      <c r="KA134" s="430" t="str">
        <f t="shared" ref="KA134:KA197" si="670">IF(ISNUMBER(BX134),1,"-")</f>
        <v>-</v>
      </c>
      <c r="KB134" s="172"/>
      <c r="KC134" s="355" t="s">
        <v>573</v>
      </c>
      <c r="KD134" s="355" t="s">
        <v>573</v>
      </c>
      <c r="KE134" s="355" t="s">
        <v>573</v>
      </c>
      <c r="KF134" s="355" t="s">
        <v>573</v>
      </c>
      <c r="KG134" s="355" t="s">
        <v>573</v>
      </c>
      <c r="KH134" s="355" t="s">
        <v>573</v>
      </c>
      <c r="KI134" s="358"/>
      <c r="KJ134" s="358"/>
      <c r="KK134" s="358"/>
      <c r="KL134" s="358"/>
      <c r="KM134" s="358"/>
      <c r="KN134" s="358"/>
      <c r="KO134" s="358"/>
      <c r="KP134" s="358"/>
      <c r="KQ134" s="358"/>
      <c r="KR134" s="358"/>
      <c r="KS134" s="358"/>
      <c r="KT134" s="358"/>
      <c r="KU134" s="358" t="s">
        <v>573</v>
      </c>
      <c r="KV134" s="358" t="s">
        <v>573</v>
      </c>
      <c r="KW134" s="358" t="s">
        <v>573</v>
      </c>
      <c r="KX134" s="358" t="s">
        <v>573</v>
      </c>
      <c r="KY134" s="358" t="s">
        <v>573</v>
      </c>
      <c r="KZ134" s="358" t="s">
        <v>573</v>
      </c>
      <c r="LA134" s="358"/>
      <c r="LB134" s="358"/>
      <c r="LC134" s="358"/>
      <c r="LD134" s="358"/>
      <c r="LE134" s="358"/>
      <c r="LF134" s="358"/>
      <c r="LG134" s="358"/>
      <c r="LH134" s="358"/>
      <c r="LI134" s="358"/>
      <c r="LJ134" s="358"/>
      <c r="LK134" s="358"/>
      <c r="LL134" s="358"/>
      <c r="LM134" s="358"/>
      <c r="LN134" s="358"/>
      <c r="LO134" s="358"/>
      <c r="LP134" s="358"/>
      <c r="LQ134" s="358"/>
      <c r="LR134" s="358"/>
      <c r="LS134" s="344"/>
      <c r="LT134" s="344"/>
      <c r="LU134" s="344"/>
      <c r="LV134" s="344"/>
      <c r="LW134" s="344"/>
      <c r="LX134" s="344"/>
      <c r="LY134" s="358"/>
      <c r="LZ134" s="358"/>
      <c r="MA134" s="405"/>
    </row>
    <row r="135" spans="1:339" x14ac:dyDescent="0.2">
      <c r="A135" s="310" t="s">
        <v>326</v>
      </c>
      <c r="B135" s="172">
        <v>0</v>
      </c>
      <c r="C135" s="172">
        <v>0</v>
      </c>
      <c r="D135" s="172" t="s">
        <v>315</v>
      </c>
      <c r="E135" s="172">
        <v>1</v>
      </c>
      <c r="F135" s="173"/>
      <c r="G135" s="218" t="s">
        <v>89</v>
      </c>
      <c r="H135" s="348">
        <v>2012</v>
      </c>
      <c r="I135" s="349">
        <v>2012</v>
      </c>
      <c r="J135" s="362">
        <v>39.1</v>
      </c>
      <c r="K135" s="362">
        <v>46.8</v>
      </c>
      <c r="L135" s="362">
        <v>42.8</v>
      </c>
      <c r="M135" s="362">
        <v>33.700000000000003</v>
      </c>
      <c r="N135" s="362">
        <v>38.4</v>
      </c>
      <c r="O135" s="363">
        <v>35.6</v>
      </c>
      <c r="P135" s="388">
        <v>2012</v>
      </c>
      <c r="Q135" s="389">
        <v>2012</v>
      </c>
      <c r="R135" s="362">
        <v>16.3</v>
      </c>
      <c r="S135" s="362">
        <v>8.5</v>
      </c>
      <c r="T135" s="362">
        <v>12.5</v>
      </c>
      <c r="U135" s="362">
        <v>48.9</v>
      </c>
      <c r="V135" s="362">
        <v>49.2</v>
      </c>
      <c r="W135" s="363">
        <v>49</v>
      </c>
      <c r="X135" s="388">
        <v>2012</v>
      </c>
      <c r="Y135" s="389">
        <v>2012</v>
      </c>
      <c r="Z135" s="362">
        <v>15.81</v>
      </c>
      <c r="AA135" s="362">
        <v>22.39</v>
      </c>
      <c r="AB135" s="362">
        <v>19</v>
      </c>
      <c r="AC135" s="362">
        <v>38.89</v>
      </c>
      <c r="AD135" s="362">
        <v>60</v>
      </c>
      <c r="AE135" s="363">
        <v>47.5</v>
      </c>
      <c r="AF135" s="388">
        <v>2012</v>
      </c>
      <c r="AG135" s="389">
        <v>2012</v>
      </c>
      <c r="AH135" s="362">
        <v>55.9</v>
      </c>
      <c r="AI135" s="362">
        <v>44.4</v>
      </c>
      <c r="AJ135" s="362">
        <v>49.4</v>
      </c>
      <c r="AK135" s="362">
        <v>75.239999999999995</v>
      </c>
      <c r="AL135" s="362">
        <v>75.680000000000007</v>
      </c>
      <c r="AM135" s="363">
        <v>75.5</v>
      </c>
      <c r="AN135" s="388">
        <v>2012</v>
      </c>
      <c r="AO135" s="389">
        <v>2012</v>
      </c>
      <c r="AP135" s="362">
        <v>7.4</v>
      </c>
      <c r="AQ135" s="362">
        <v>9.5</v>
      </c>
      <c r="AR135" s="362">
        <v>8.4</v>
      </c>
      <c r="AS135" s="362">
        <v>30.4</v>
      </c>
      <c r="AT135" s="362">
        <v>41.6</v>
      </c>
      <c r="AU135" s="363">
        <v>34.9</v>
      </c>
      <c r="AV135" s="388">
        <v>2012</v>
      </c>
      <c r="AW135" s="389">
        <v>2012</v>
      </c>
      <c r="AX135" s="220"/>
      <c r="AY135" s="220"/>
      <c r="AZ135" s="220">
        <v>57.1</v>
      </c>
      <c r="BA135" s="220">
        <v>82.9</v>
      </c>
      <c r="BB135" s="220">
        <v>75.3</v>
      </c>
      <c r="BC135" s="221">
        <v>79.2</v>
      </c>
      <c r="BD135" s="388">
        <v>2012</v>
      </c>
      <c r="BE135" s="389">
        <v>2012</v>
      </c>
      <c r="BF135" s="396">
        <v>34.700000000000003</v>
      </c>
      <c r="BG135" s="396">
        <v>74.599999999999994</v>
      </c>
      <c r="BH135" s="396">
        <v>68.7</v>
      </c>
      <c r="BI135" s="396">
        <v>20</v>
      </c>
      <c r="BJ135" s="396">
        <v>43.8</v>
      </c>
      <c r="BK135" s="397">
        <v>49.4</v>
      </c>
      <c r="BL135" s="388"/>
      <c r="BM135" s="349"/>
      <c r="BN135" s="349"/>
      <c r="BO135" s="349"/>
      <c r="BP135" s="349"/>
      <c r="BQ135" s="349"/>
      <c r="BR135" s="349"/>
      <c r="BS135" s="481"/>
      <c r="BT135" s="388">
        <v>2012</v>
      </c>
      <c r="BU135" s="389">
        <v>2012</v>
      </c>
      <c r="BV135" s="396"/>
      <c r="BW135" s="396"/>
      <c r="BX135" s="397">
        <v>23.3</v>
      </c>
      <c r="BY135" s="216">
        <v>143850</v>
      </c>
      <c r="BZ135" s="208">
        <v>119394</v>
      </c>
      <c r="CA135" s="208">
        <v>263244</v>
      </c>
      <c r="CB135" s="208">
        <v>146392</v>
      </c>
      <c r="CC135" s="208">
        <v>124818</v>
      </c>
      <c r="CD135" s="284">
        <v>271210</v>
      </c>
      <c r="CE135" s="282"/>
      <c r="CF135" s="282"/>
      <c r="CG135" s="226">
        <f t="shared" si="518"/>
        <v>143850</v>
      </c>
      <c r="CH135" s="227">
        <f t="shared" si="519"/>
        <v>119394</v>
      </c>
      <c r="CI135" s="227">
        <f t="shared" si="520"/>
        <v>263244</v>
      </c>
      <c r="CJ135" s="227">
        <f t="shared" si="521"/>
        <v>146392</v>
      </c>
      <c r="CK135" s="227">
        <f t="shared" si="522"/>
        <v>124818</v>
      </c>
      <c r="CL135" s="228">
        <f t="shared" si="523"/>
        <v>271210</v>
      </c>
      <c r="CM135" s="282"/>
      <c r="CN135" s="282"/>
      <c r="CO135" s="226">
        <f t="shared" si="524"/>
        <v>143850</v>
      </c>
      <c r="CP135" s="227">
        <f t="shared" si="525"/>
        <v>119394</v>
      </c>
      <c r="CQ135" s="227">
        <f t="shared" si="526"/>
        <v>263244</v>
      </c>
      <c r="CR135" s="227">
        <f t="shared" si="527"/>
        <v>146392</v>
      </c>
      <c r="CS135" s="227">
        <f t="shared" si="528"/>
        <v>124818</v>
      </c>
      <c r="CT135" s="228">
        <f t="shared" si="529"/>
        <v>271210</v>
      </c>
      <c r="CU135" s="282"/>
      <c r="CV135" s="282"/>
      <c r="CW135" s="292">
        <f t="shared" si="530"/>
        <v>143850</v>
      </c>
      <c r="CX135" s="234">
        <f t="shared" si="531"/>
        <v>119394</v>
      </c>
      <c r="CY135" s="234">
        <f t="shared" si="532"/>
        <v>263244</v>
      </c>
      <c r="CZ135" s="234">
        <f t="shared" si="533"/>
        <v>146392</v>
      </c>
      <c r="DA135" s="234">
        <f t="shared" si="534"/>
        <v>124818</v>
      </c>
      <c r="DB135" s="235">
        <f t="shared" si="535"/>
        <v>271210</v>
      </c>
      <c r="DC135" s="282"/>
      <c r="DD135" s="282"/>
      <c r="DE135" s="226">
        <f t="shared" si="536"/>
        <v>143850</v>
      </c>
      <c r="DF135" s="227">
        <f t="shared" si="537"/>
        <v>119394</v>
      </c>
      <c r="DG135" s="227">
        <f t="shared" si="538"/>
        <v>263244</v>
      </c>
      <c r="DH135" s="227">
        <f t="shared" si="539"/>
        <v>146392</v>
      </c>
      <c r="DI135" s="227">
        <f t="shared" si="540"/>
        <v>124818</v>
      </c>
      <c r="DJ135" s="228">
        <f t="shared" si="541"/>
        <v>271210</v>
      </c>
      <c r="DK135" s="282"/>
      <c r="DL135" s="282"/>
      <c r="DM135" s="226">
        <f t="shared" si="542"/>
        <v>143850</v>
      </c>
      <c r="DN135" s="227">
        <f t="shared" si="543"/>
        <v>119394</v>
      </c>
      <c r="DO135" s="227">
        <f t="shared" si="544"/>
        <v>263244</v>
      </c>
      <c r="DP135" s="227">
        <f t="shared" si="545"/>
        <v>146392</v>
      </c>
      <c r="DQ135" s="227">
        <f t="shared" si="546"/>
        <v>124818</v>
      </c>
      <c r="DR135" s="228">
        <f t="shared" si="547"/>
        <v>271210</v>
      </c>
      <c r="DS135" s="282"/>
      <c r="DT135" s="282"/>
      <c r="DU135" s="226" t="str">
        <f t="shared" si="548"/>
        <v>-</v>
      </c>
      <c r="DV135" s="227" t="str">
        <f t="shared" si="549"/>
        <v>-</v>
      </c>
      <c r="DW135" s="227">
        <f t="shared" si="550"/>
        <v>263244</v>
      </c>
      <c r="DX135" s="227">
        <f t="shared" si="551"/>
        <v>146392</v>
      </c>
      <c r="DY135" s="227">
        <f t="shared" si="552"/>
        <v>124818</v>
      </c>
      <c r="DZ135" s="228">
        <f t="shared" si="553"/>
        <v>271210</v>
      </c>
      <c r="EA135" s="282"/>
      <c r="EB135" s="282"/>
      <c r="EC135" s="226">
        <f t="shared" si="554"/>
        <v>143850</v>
      </c>
      <c r="ED135" s="227">
        <f t="shared" si="555"/>
        <v>119394</v>
      </c>
      <c r="EE135" s="227">
        <f t="shared" si="556"/>
        <v>263244</v>
      </c>
      <c r="EF135" s="227">
        <f t="shared" si="557"/>
        <v>146392</v>
      </c>
      <c r="EG135" s="227">
        <f t="shared" si="558"/>
        <v>124818</v>
      </c>
      <c r="EH135" s="228">
        <f t="shared" si="559"/>
        <v>271210</v>
      </c>
      <c r="EI135" s="282"/>
      <c r="EJ135" s="282"/>
      <c r="EK135" s="226" t="str">
        <f t="shared" si="560"/>
        <v>-</v>
      </c>
      <c r="EL135" s="227" t="str">
        <f t="shared" si="561"/>
        <v>-</v>
      </c>
      <c r="EM135" s="227" t="str">
        <f t="shared" si="562"/>
        <v>-</v>
      </c>
      <c r="EN135" s="227" t="str">
        <f t="shared" si="563"/>
        <v>-</v>
      </c>
      <c r="EO135" s="227" t="str">
        <f t="shared" si="564"/>
        <v>-</v>
      </c>
      <c r="EP135" s="228" t="str">
        <f t="shared" si="565"/>
        <v>-</v>
      </c>
      <c r="EQ135" s="282"/>
      <c r="ER135" s="282"/>
      <c r="ES135" s="226" t="str">
        <f t="shared" si="566"/>
        <v>-</v>
      </c>
      <c r="ET135" s="227" t="str">
        <f t="shared" si="567"/>
        <v>-</v>
      </c>
      <c r="EU135" s="228">
        <f t="shared" si="568"/>
        <v>271210</v>
      </c>
      <c r="EV135" s="282"/>
      <c r="EW135" s="282"/>
      <c r="EX135" s="301">
        <f t="shared" si="569"/>
        <v>56245.35</v>
      </c>
      <c r="EY135" s="259">
        <f t="shared" si="570"/>
        <v>55876.392</v>
      </c>
      <c r="EZ135" s="259">
        <f t="shared" si="571"/>
        <v>112668.432</v>
      </c>
      <c r="FA135" s="259">
        <f t="shared" si="572"/>
        <v>49334.104000000007</v>
      </c>
      <c r="FB135" s="259">
        <f t="shared" si="573"/>
        <v>47930.112000000001</v>
      </c>
      <c r="FC135" s="260">
        <f t="shared" si="574"/>
        <v>96550.760000000009</v>
      </c>
      <c r="FD135" s="282"/>
      <c r="FE135" s="282"/>
      <c r="FF135" s="301">
        <f t="shared" si="575"/>
        <v>23447.55</v>
      </c>
      <c r="FG135" s="259">
        <f t="shared" si="576"/>
        <v>10148.490000000002</v>
      </c>
      <c r="FH135" s="259">
        <f t="shared" si="577"/>
        <v>32905.5</v>
      </c>
      <c r="FI135" s="259">
        <f t="shared" si="578"/>
        <v>71585.687999999995</v>
      </c>
      <c r="FJ135" s="259">
        <f t="shared" si="579"/>
        <v>61410.456000000006</v>
      </c>
      <c r="FK135" s="260">
        <f t="shared" si="580"/>
        <v>132892.9</v>
      </c>
      <c r="FL135" s="282"/>
      <c r="FM135" s="282"/>
      <c r="FN135" s="301">
        <f t="shared" si="581"/>
        <v>22742.685000000001</v>
      </c>
      <c r="FO135" s="259">
        <f t="shared" si="582"/>
        <v>26732.316600000002</v>
      </c>
      <c r="FP135" s="259">
        <f t="shared" si="583"/>
        <v>50016.36</v>
      </c>
      <c r="FQ135" s="259">
        <f t="shared" si="584"/>
        <v>56931.848800000007</v>
      </c>
      <c r="FR135" s="259">
        <f t="shared" si="585"/>
        <v>74890.8</v>
      </c>
      <c r="FS135" s="260">
        <f t="shared" si="586"/>
        <v>128824.75</v>
      </c>
      <c r="FT135" s="282"/>
      <c r="FU135" s="282"/>
      <c r="FV135" s="301">
        <f t="shared" si="587"/>
        <v>80412.149999999994</v>
      </c>
      <c r="FW135" s="259">
        <f t="shared" si="588"/>
        <v>53010.936000000002</v>
      </c>
      <c r="FX135" s="259">
        <f t="shared" si="589"/>
        <v>130042.53599999999</v>
      </c>
      <c r="FY135" s="259">
        <f t="shared" si="590"/>
        <v>110145.34079999999</v>
      </c>
      <c r="FZ135" s="259">
        <f t="shared" si="591"/>
        <v>94462.262400000007</v>
      </c>
      <c r="GA135" s="260">
        <f t="shared" si="592"/>
        <v>204763.55</v>
      </c>
      <c r="GB135" s="282"/>
      <c r="GC135" s="282"/>
      <c r="GD135" s="301">
        <f t="shared" si="593"/>
        <v>10644.900000000001</v>
      </c>
      <c r="GE135" s="259">
        <f t="shared" si="594"/>
        <v>11342.43</v>
      </c>
      <c r="GF135" s="259">
        <f t="shared" si="595"/>
        <v>22112.496000000003</v>
      </c>
      <c r="GG135" s="259">
        <f t="shared" si="596"/>
        <v>44503.167999999998</v>
      </c>
      <c r="GH135" s="259">
        <f t="shared" si="597"/>
        <v>51924.288000000008</v>
      </c>
      <c r="GI135" s="260">
        <f t="shared" si="598"/>
        <v>94652.29</v>
      </c>
      <c r="GJ135" s="282"/>
      <c r="GK135" s="282"/>
      <c r="GL135" s="301" t="str">
        <f t="shared" si="599"/>
        <v>-</v>
      </c>
      <c r="GM135" s="259" t="str">
        <f t="shared" si="600"/>
        <v>-</v>
      </c>
      <c r="GN135" s="259">
        <f t="shared" si="601"/>
        <v>150312.32400000002</v>
      </c>
      <c r="GO135" s="259">
        <f t="shared" si="602"/>
        <v>121358.96800000001</v>
      </c>
      <c r="GP135" s="259">
        <f t="shared" si="603"/>
        <v>93987.953999999998</v>
      </c>
      <c r="GQ135" s="260">
        <f t="shared" si="604"/>
        <v>214798.32</v>
      </c>
      <c r="GR135" s="282"/>
      <c r="GS135" s="282"/>
      <c r="GT135" s="301">
        <f t="shared" si="605"/>
        <v>49915.950000000004</v>
      </c>
      <c r="GU135" s="259">
        <f t="shared" si="606"/>
        <v>89067.923999999999</v>
      </c>
      <c r="GV135" s="259">
        <f t="shared" si="607"/>
        <v>180848.62800000003</v>
      </c>
      <c r="GW135" s="259">
        <f t="shared" si="608"/>
        <v>29278.400000000001</v>
      </c>
      <c r="GX135" s="259">
        <f t="shared" si="609"/>
        <v>54670.283999999992</v>
      </c>
      <c r="GY135" s="260">
        <f t="shared" si="610"/>
        <v>133977.74</v>
      </c>
      <c r="GZ135" s="282"/>
      <c r="HA135" s="282"/>
      <c r="HB135" s="301" t="str">
        <f t="shared" si="611"/>
        <v>-</v>
      </c>
      <c r="HC135" s="259" t="str">
        <f t="shared" si="612"/>
        <v>-</v>
      </c>
      <c r="HD135" s="259" t="str">
        <f t="shared" si="613"/>
        <v>-</v>
      </c>
      <c r="HE135" s="259" t="str">
        <f t="shared" si="614"/>
        <v>-</v>
      </c>
      <c r="HF135" s="259" t="str">
        <f t="shared" si="615"/>
        <v>-</v>
      </c>
      <c r="HG135" s="260" t="str">
        <f t="shared" si="616"/>
        <v>-</v>
      </c>
      <c r="HH135" s="282"/>
      <c r="HI135" s="282"/>
      <c r="HJ135" s="301" t="str">
        <f t="shared" si="617"/>
        <v>-</v>
      </c>
      <c r="HK135" s="259" t="str">
        <f t="shared" si="618"/>
        <v>-</v>
      </c>
      <c r="HL135" s="260">
        <f t="shared" si="619"/>
        <v>63191.93</v>
      </c>
      <c r="HM135" s="428">
        <f t="shared" si="620"/>
        <v>1</v>
      </c>
      <c r="HN135" s="429">
        <f t="shared" si="621"/>
        <v>1</v>
      </c>
      <c r="HO135" s="429">
        <f t="shared" si="622"/>
        <v>1</v>
      </c>
      <c r="HP135" s="429">
        <f t="shared" si="623"/>
        <v>1</v>
      </c>
      <c r="HQ135" s="429">
        <f t="shared" si="624"/>
        <v>1</v>
      </c>
      <c r="HR135" s="430">
        <f t="shared" si="625"/>
        <v>1</v>
      </c>
      <c r="HS135" s="450"/>
      <c r="HT135" s="450"/>
      <c r="HU135" s="428">
        <f t="shared" si="626"/>
        <v>1</v>
      </c>
      <c r="HV135" s="429">
        <f t="shared" si="627"/>
        <v>1</v>
      </c>
      <c r="HW135" s="429">
        <f t="shared" si="628"/>
        <v>1</v>
      </c>
      <c r="HX135" s="429">
        <f t="shared" si="629"/>
        <v>1</v>
      </c>
      <c r="HY135" s="429">
        <f t="shared" si="630"/>
        <v>1</v>
      </c>
      <c r="HZ135" s="430">
        <f t="shared" si="631"/>
        <v>1</v>
      </c>
      <c r="IA135" s="450"/>
      <c r="IB135" s="450"/>
      <c r="IC135" s="428">
        <f t="shared" si="632"/>
        <v>1</v>
      </c>
      <c r="ID135" s="429">
        <f t="shared" si="633"/>
        <v>1</v>
      </c>
      <c r="IE135" s="429">
        <f t="shared" si="634"/>
        <v>1</v>
      </c>
      <c r="IF135" s="429">
        <f t="shared" si="635"/>
        <v>1</v>
      </c>
      <c r="IG135" s="429">
        <f t="shared" si="636"/>
        <v>1</v>
      </c>
      <c r="IH135" s="430">
        <f t="shared" si="637"/>
        <v>1</v>
      </c>
      <c r="II135" s="450"/>
      <c r="IJ135" s="450"/>
      <c r="IK135" s="428">
        <f t="shared" si="638"/>
        <v>1</v>
      </c>
      <c r="IL135" s="429">
        <f t="shared" si="639"/>
        <v>1</v>
      </c>
      <c r="IM135" s="429">
        <f t="shared" si="640"/>
        <v>1</v>
      </c>
      <c r="IN135" s="429">
        <f t="shared" si="641"/>
        <v>1</v>
      </c>
      <c r="IO135" s="429">
        <f t="shared" si="642"/>
        <v>1</v>
      </c>
      <c r="IP135" s="430">
        <f t="shared" si="643"/>
        <v>1</v>
      </c>
      <c r="IQ135" s="450"/>
      <c r="IR135" s="450"/>
      <c r="IS135" s="428">
        <f t="shared" si="644"/>
        <v>1</v>
      </c>
      <c r="IT135" s="429">
        <f t="shared" si="645"/>
        <v>1</v>
      </c>
      <c r="IU135" s="429">
        <f t="shared" si="646"/>
        <v>1</v>
      </c>
      <c r="IV135" s="429">
        <f t="shared" si="647"/>
        <v>1</v>
      </c>
      <c r="IW135" s="429">
        <f t="shared" si="648"/>
        <v>1</v>
      </c>
      <c r="IX135" s="430">
        <f t="shared" si="649"/>
        <v>1</v>
      </c>
      <c r="IY135" s="450"/>
      <c r="IZ135" s="450"/>
      <c r="JA135" s="428" t="str">
        <f t="shared" si="650"/>
        <v>-</v>
      </c>
      <c r="JB135" s="429" t="str">
        <f t="shared" si="651"/>
        <v>-</v>
      </c>
      <c r="JC135" s="429">
        <f t="shared" si="652"/>
        <v>1</v>
      </c>
      <c r="JD135" s="429">
        <f t="shared" si="653"/>
        <v>1</v>
      </c>
      <c r="JE135" s="429">
        <f t="shared" si="654"/>
        <v>1</v>
      </c>
      <c r="JF135" s="430">
        <f t="shared" si="655"/>
        <v>1</v>
      </c>
      <c r="JG135" s="450"/>
      <c r="JH135" s="450"/>
      <c r="JI135" s="428">
        <f t="shared" si="656"/>
        <v>1</v>
      </c>
      <c r="JJ135" s="429">
        <f t="shared" si="657"/>
        <v>1</v>
      </c>
      <c r="JK135" s="429">
        <f t="shared" si="658"/>
        <v>1</v>
      </c>
      <c r="JL135" s="429">
        <f t="shared" si="659"/>
        <v>1</v>
      </c>
      <c r="JM135" s="429">
        <f t="shared" si="660"/>
        <v>1</v>
      </c>
      <c r="JN135" s="430">
        <f t="shared" si="661"/>
        <v>1</v>
      </c>
      <c r="JO135" s="450"/>
      <c r="JP135" s="450"/>
      <c r="JQ135" s="428" t="str">
        <f t="shared" si="662"/>
        <v>-</v>
      </c>
      <c r="JR135" s="429" t="str">
        <f t="shared" si="663"/>
        <v>-</v>
      </c>
      <c r="JS135" s="429" t="str">
        <f t="shared" si="664"/>
        <v>-</v>
      </c>
      <c r="JT135" s="429" t="str">
        <f t="shared" si="665"/>
        <v>-</v>
      </c>
      <c r="JU135" s="429" t="str">
        <f t="shared" si="666"/>
        <v>-</v>
      </c>
      <c r="JV135" s="430" t="str">
        <f t="shared" si="667"/>
        <v>-</v>
      </c>
      <c r="JW135" s="450"/>
      <c r="JX135" s="450"/>
      <c r="JY135" s="428" t="str">
        <f t="shared" si="668"/>
        <v>-</v>
      </c>
      <c r="JZ135" s="429" t="str">
        <f t="shared" si="669"/>
        <v>-</v>
      </c>
      <c r="KA135" s="430">
        <f t="shared" si="670"/>
        <v>1</v>
      </c>
      <c r="KB135" s="172"/>
      <c r="KC135" s="355" t="s">
        <v>615</v>
      </c>
      <c r="KD135" s="355" t="s">
        <v>615</v>
      </c>
      <c r="KE135" s="355" t="s">
        <v>615</v>
      </c>
      <c r="KF135" s="355" t="s">
        <v>615</v>
      </c>
      <c r="KG135" s="355" t="s">
        <v>615</v>
      </c>
      <c r="KH135" s="355" t="s">
        <v>615</v>
      </c>
      <c r="KI135" s="358"/>
      <c r="KJ135" s="358"/>
      <c r="KK135" s="358"/>
      <c r="KL135" s="358"/>
      <c r="KM135" s="358"/>
      <c r="KN135" s="358"/>
      <c r="KO135" s="358"/>
      <c r="KP135" s="358"/>
      <c r="KQ135" s="358"/>
      <c r="KR135" s="358"/>
      <c r="KS135" s="358"/>
      <c r="KT135" s="358"/>
      <c r="KU135" s="358" t="s">
        <v>628</v>
      </c>
      <c r="KV135" s="358" t="s">
        <v>628</v>
      </c>
      <c r="KW135" s="358"/>
      <c r="KX135" s="358"/>
      <c r="KY135" s="358"/>
      <c r="KZ135" s="358"/>
      <c r="LA135" s="358"/>
      <c r="LB135" s="358"/>
      <c r="LC135" s="358"/>
      <c r="LD135" s="358"/>
      <c r="LE135" s="358"/>
      <c r="LF135" s="358"/>
      <c r="LG135" s="358" t="s">
        <v>627</v>
      </c>
      <c r="LH135" s="358" t="s">
        <v>627</v>
      </c>
      <c r="LI135" s="358" t="s">
        <v>628</v>
      </c>
      <c r="LJ135" s="358"/>
      <c r="LK135" s="358"/>
      <c r="LL135" s="358"/>
      <c r="LM135" s="358"/>
      <c r="LN135" s="358"/>
      <c r="LO135" s="358"/>
      <c r="LP135" s="358"/>
      <c r="LQ135" s="358"/>
      <c r="LR135" s="358"/>
      <c r="LS135" s="344"/>
      <c r="LT135" s="344"/>
      <c r="LU135" s="344"/>
      <c r="LV135" s="344"/>
      <c r="LW135" s="344"/>
      <c r="LX135" s="344"/>
      <c r="LY135" s="358"/>
      <c r="LZ135" s="358"/>
      <c r="MA135" s="405"/>
    </row>
    <row r="136" spans="1:339" x14ac:dyDescent="0.2">
      <c r="A136" s="310" t="s">
        <v>326</v>
      </c>
      <c r="B136" s="172">
        <v>0</v>
      </c>
      <c r="C136" s="172">
        <v>0</v>
      </c>
      <c r="D136" s="172" t="s">
        <v>315</v>
      </c>
      <c r="E136" s="172">
        <v>1</v>
      </c>
      <c r="F136" s="173"/>
      <c r="G136" s="218" t="s">
        <v>115</v>
      </c>
      <c r="H136" s="348"/>
      <c r="I136" s="349"/>
      <c r="J136" s="362"/>
      <c r="K136" s="362"/>
      <c r="L136" s="362"/>
      <c r="M136" s="362"/>
      <c r="N136" s="362"/>
      <c r="O136" s="363"/>
      <c r="P136" s="388">
        <v>2009</v>
      </c>
      <c r="Q136" s="389">
        <v>2009</v>
      </c>
      <c r="R136" s="362">
        <v>4.1500000000000004</v>
      </c>
      <c r="S136" s="362">
        <v>4.3899999999999997</v>
      </c>
      <c r="T136" s="362">
        <v>4.3</v>
      </c>
      <c r="U136" s="362"/>
      <c r="V136" s="362"/>
      <c r="W136" s="363"/>
      <c r="X136" s="388"/>
      <c r="Y136" s="389"/>
      <c r="Z136" s="362"/>
      <c r="AA136" s="362"/>
      <c r="AB136" s="362"/>
      <c r="AC136" s="362"/>
      <c r="AD136" s="362"/>
      <c r="AE136" s="363"/>
      <c r="AF136" s="388"/>
      <c r="AG136" s="389"/>
      <c r="AH136" s="362"/>
      <c r="AI136" s="362"/>
      <c r="AJ136" s="362"/>
      <c r="AK136" s="362"/>
      <c r="AL136" s="362"/>
      <c r="AM136" s="363"/>
      <c r="AN136" s="388"/>
      <c r="AO136" s="389"/>
      <c r="AP136" s="362"/>
      <c r="AQ136" s="362"/>
      <c r="AR136" s="362"/>
      <c r="AS136" s="362"/>
      <c r="AT136" s="362"/>
      <c r="AU136" s="363"/>
      <c r="AV136" s="388"/>
      <c r="AW136" s="389"/>
      <c r="AX136" s="220"/>
      <c r="AY136" s="220"/>
      <c r="AZ136" s="220"/>
      <c r="BA136" s="220"/>
      <c r="BB136" s="220"/>
      <c r="BC136" s="221"/>
      <c r="BD136" s="388"/>
      <c r="BE136" s="389"/>
      <c r="BF136" s="396"/>
      <c r="BG136" s="396"/>
      <c r="BH136" s="396"/>
      <c r="BI136" s="396"/>
      <c r="BJ136" s="396"/>
      <c r="BK136" s="397"/>
      <c r="BL136" s="388"/>
      <c r="BM136" s="349"/>
      <c r="BN136" s="349"/>
      <c r="BO136" s="349"/>
      <c r="BP136" s="349"/>
      <c r="BQ136" s="349"/>
      <c r="BR136" s="349"/>
      <c r="BS136" s="481"/>
      <c r="BT136" s="388"/>
      <c r="BU136" s="389"/>
      <c r="BV136" s="396"/>
      <c r="BW136" s="396"/>
      <c r="BX136" s="397"/>
      <c r="BY136" s="216">
        <v>5778010</v>
      </c>
      <c r="BZ136" s="208">
        <v>5531308</v>
      </c>
      <c r="CA136" s="208">
        <v>11309318</v>
      </c>
      <c r="CB136" s="208">
        <v>6002998</v>
      </c>
      <c r="CC136" s="208">
        <v>5398376</v>
      </c>
      <c r="CD136" s="284">
        <v>11401374</v>
      </c>
      <c r="CE136" s="282"/>
      <c r="CF136" s="282"/>
      <c r="CG136" s="226" t="str">
        <f t="shared" si="518"/>
        <v>-</v>
      </c>
      <c r="CH136" s="227" t="str">
        <f t="shared" si="519"/>
        <v>-</v>
      </c>
      <c r="CI136" s="227" t="str">
        <f t="shared" si="520"/>
        <v>-</v>
      </c>
      <c r="CJ136" s="227" t="str">
        <f t="shared" si="521"/>
        <v>-</v>
      </c>
      <c r="CK136" s="227" t="str">
        <f t="shared" si="522"/>
        <v>-</v>
      </c>
      <c r="CL136" s="228" t="str">
        <f t="shared" si="523"/>
        <v>-</v>
      </c>
      <c r="CM136" s="282"/>
      <c r="CN136" s="282"/>
      <c r="CO136" s="226">
        <f t="shared" si="524"/>
        <v>5778010</v>
      </c>
      <c r="CP136" s="227">
        <f t="shared" si="525"/>
        <v>5531308</v>
      </c>
      <c r="CQ136" s="227">
        <f t="shared" si="526"/>
        <v>11309318</v>
      </c>
      <c r="CR136" s="227" t="str">
        <f t="shared" si="527"/>
        <v>-</v>
      </c>
      <c r="CS136" s="227" t="str">
        <f t="shared" si="528"/>
        <v>-</v>
      </c>
      <c r="CT136" s="228" t="str">
        <f t="shared" si="529"/>
        <v>-</v>
      </c>
      <c r="CU136" s="282"/>
      <c r="CV136" s="282"/>
      <c r="CW136" s="292" t="str">
        <f t="shared" si="530"/>
        <v>-</v>
      </c>
      <c r="CX136" s="234" t="str">
        <f t="shared" si="531"/>
        <v>-</v>
      </c>
      <c r="CY136" s="234" t="str">
        <f t="shared" si="532"/>
        <v>-</v>
      </c>
      <c r="CZ136" s="234" t="str">
        <f t="shared" si="533"/>
        <v>-</v>
      </c>
      <c r="DA136" s="234" t="str">
        <f t="shared" si="534"/>
        <v>-</v>
      </c>
      <c r="DB136" s="235" t="str">
        <f t="shared" si="535"/>
        <v>-</v>
      </c>
      <c r="DC136" s="282"/>
      <c r="DD136" s="282"/>
      <c r="DE136" s="226" t="str">
        <f t="shared" si="536"/>
        <v>-</v>
      </c>
      <c r="DF136" s="227" t="str">
        <f t="shared" si="537"/>
        <v>-</v>
      </c>
      <c r="DG136" s="227" t="str">
        <f t="shared" si="538"/>
        <v>-</v>
      </c>
      <c r="DH136" s="227" t="str">
        <f t="shared" si="539"/>
        <v>-</v>
      </c>
      <c r="DI136" s="227" t="str">
        <f t="shared" si="540"/>
        <v>-</v>
      </c>
      <c r="DJ136" s="228" t="str">
        <f t="shared" si="541"/>
        <v>-</v>
      </c>
      <c r="DK136" s="282"/>
      <c r="DL136" s="282"/>
      <c r="DM136" s="226" t="str">
        <f t="shared" si="542"/>
        <v>-</v>
      </c>
      <c r="DN136" s="227" t="str">
        <f t="shared" si="543"/>
        <v>-</v>
      </c>
      <c r="DO136" s="227" t="str">
        <f t="shared" si="544"/>
        <v>-</v>
      </c>
      <c r="DP136" s="227" t="str">
        <f t="shared" si="545"/>
        <v>-</v>
      </c>
      <c r="DQ136" s="227" t="str">
        <f t="shared" si="546"/>
        <v>-</v>
      </c>
      <c r="DR136" s="228" t="str">
        <f t="shared" si="547"/>
        <v>-</v>
      </c>
      <c r="DS136" s="282"/>
      <c r="DT136" s="282"/>
      <c r="DU136" s="226" t="str">
        <f t="shared" si="548"/>
        <v>-</v>
      </c>
      <c r="DV136" s="227" t="str">
        <f t="shared" si="549"/>
        <v>-</v>
      </c>
      <c r="DW136" s="227" t="str">
        <f t="shared" si="550"/>
        <v>-</v>
      </c>
      <c r="DX136" s="227" t="str">
        <f t="shared" si="551"/>
        <v>-</v>
      </c>
      <c r="DY136" s="227" t="str">
        <f t="shared" si="552"/>
        <v>-</v>
      </c>
      <c r="DZ136" s="228" t="str">
        <f t="shared" si="553"/>
        <v>-</v>
      </c>
      <c r="EA136" s="282"/>
      <c r="EB136" s="282"/>
      <c r="EC136" s="226" t="str">
        <f t="shared" si="554"/>
        <v>-</v>
      </c>
      <c r="ED136" s="227" t="str">
        <f t="shared" si="555"/>
        <v>-</v>
      </c>
      <c r="EE136" s="227" t="str">
        <f t="shared" si="556"/>
        <v>-</v>
      </c>
      <c r="EF136" s="227" t="str">
        <f t="shared" si="557"/>
        <v>-</v>
      </c>
      <c r="EG136" s="227" t="str">
        <f t="shared" si="558"/>
        <v>-</v>
      </c>
      <c r="EH136" s="228" t="str">
        <f t="shared" si="559"/>
        <v>-</v>
      </c>
      <c r="EI136" s="282"/>
      <c r="EJ136" s="282"/>
      <c r="EK136" s="226" t="str">
        <f t="shared" si="560"/>
        <v>-</v>
      </c>
      <c r="EL136" s="227" t="str">
        <f t="shared" si="561"/>
        <v>-</v>
      </c>
      <c r="EM136" s="227" t="str">
        <f t="shared" si="562"/>
        <v>-</v>
      </c>
      <c r="EN136" s="227" t="str">
        <f t="shared" si="563"/>
        <v>-</v>
      </c>
      <c r="EO136" s="227" t="str">
        <f t="shared" si="564"/>
        <v>-</v>
      </c>
      <c r="EP136" s="228" t="str">
        <f t="shared" si="565"/>
        <v>-</v>
      </c>
      <c r="EQ136" s="282"/>
      <c r="ER136" s="282"/>
      <c r="ES136" s="226" t="str">
        <f t="shared" si="566"/>
        <v>-</v>
      </c>
      <c r="ET136" s="227" t="str">
        <f t="shared" si="567"/>
        <v>-</v>
      </c>
      <c r="EU136" s="228" t="str">
        <f t="shared" si="568"/>
        <v>-</v>
      </c>
      <c r="EV136" s="282"/>
      <c r="EW136" s="282"/>
      <c r="EX136" s="301" t="str">
        <f t="shared" si="569"/>
        <v>-</v>
      </c>
      <c r="EY136" s="259" t="str">
        <f t="shared" si="570"/>
        <v>-</v>
      </c>
      <c r="EZ136" s="259" t="str">
        <f t="shared" si="571"/>
        <v>-</v>
      </c>
      <c r="FA136" s="259" t="str">
        <f t="shared" si="572"/>
        <v>-</v>
      </c>
      <c r="FB136" s="259" t="str">
        <f t="shared" si="573"/>
        <v>-</v>
      </c>
      <c r="FC136" s="260" t="str">
        <f t="shared" si="574"/>
        <v>-</v>
      </c>
      <c r="FD136" s="282"/>
      <c r="FE136" s="282"/>
      <c r="FF136" s="301">
        <f t="shared" si="575"/>
        <v>239787.41500000001</v>
      </c>
      <c r="FG136" s="259">
        <f t="shared" si="576"/>
        <v>242824.42119999998</v>
      </c>
      <c r="FH136" s="259">
        <f t="shared" si="577"/>
        <v>486300.67399999994</v>
      </c>
      <c r="FI136" s="259" t="str">
        <f t="shared" si="578"/>
        <v>-</v>
      </c>
      <c r="FJ136" s="259" t="str">
        <f t="shared" si="579"/>
        <v>-</v>
      </c>
      <c r="FK136" s="260" t="str">
        <f t="shared" si="580"/>
        <v>-</v>
      </c>
      <c r="FL136" s="282"/>
      <c r="FM136" s="282"/>
      <c r="FN136" s="301" t="str">
        <f t="shared" si="581"/>
        <v>-</v>
      </c>
      <c r="FO136" s="259" t="str">
        <f t="shared" si="582"/>
        <v>-</v>
      </c>
      <c r="FP136" s="259" t="str">
        <f t="shared" si="583"/>
        <v>-</v>
      </c>
      <c r="FQ136" s="259" t="str">
        <f t="shared" si="584"/>
        <v>-</v>
      </c>
      <c r="FR136" s="259" t="str">
        <f t="shared" si="585"/>
        <v>-</v>
      </c>
      <c r="FS136" s="260" t="str">
        <f t="shared" si="586"/>
        <v>-</v>
      </c>
      <c r="FT136" s="282"/>
      <c r="FU136" s="282"/>
      <c r="FV136" s="301" t="str">
        <f t="shared" si="587"/>
        <v>-</v>
      </c>
      <c r="FW136" s="259" t="str">
        <f t="shared" si="588"/>
        <v>-</v>
      </c>
      <c r="FX136" s="259" t="str">
        <f t="shared" si="589"/>
        <v>-</v>
      </c>
      <c r="FY136" s="259" t="str">
        <f t="shared" si="590"/>
        <v>-</v>
      </c>
      <c r="FZ136" s="259" t="str">
        <f t="shared" si="591"/>
        <v>-</v>
      </c>
      <c r="GA136" s="260" t="str">
        <f t="shared" si="592"/>
        <v>-</v>
      </c>
      <c r="GB136" s="282"/>
      <c r="GC136" s="282"/>
      <c r="GD136" s="301" t="str">
        <f t="shared" si="593"/>
        <v>-</v>
      </c>
      <c r="GE136" s="259" t="str">
        <f t="shared" si="594"/>
        <v>-</v>
      </c>
      <c r="GF136" s="259" t="str">
        <f t="shared" si="595"/>
        <v>-</v>
      </c>
      <c r="GG136" s="259" t="str">
        <f t="shared" si="596"/>
        <v>-</v>
      </c>
      <c r="GH136" s="259" t="str">
        <f t="shared" si="597"/>
        <v>-</v>
      </c>
      <c r="GI136" s="260" t="str">
        <f t="shared" si="598"/>
        <v>-</v>
      </c>
      <c r="GJ136" s="282"/>
      <c r="GK136" s="282"/>
      <c r="GL136" s="301" t="str">
        <f t="shared" si="599"/>
        <v>-</v>
      </c>
      <c r="GM136" s="259" t="str">
        <f t="shared" si="600"/>
        <v>-</v>
      </c>
      <c r="GN136" s="259" t="str">
        <f t="shared" si="601"/>
        <v>-</v>
      </c>
      <c r="GO136" s="259" t="str">
        <f t="shared" si="602"/>
        <v>-</v>
      </c>
      <c r="GP136" s="259" t="str">
        <f t="shared" si="603"/>
        <v>-</v>
      </c>
      <c r="GQ136" s="260" t="str">
        <f t="shared" si="604"/>
        <v>-</v>
      </c>
      <c r="GR136" s="282"/>
      <c r="GS136" s="282"/>
      <c r="GT136" s="301" t="str">
        <f t="shared" si="605"/>
        <v>-</v>
      </c>
      <c r="GU136" s="259" t="str">
        <f t="shared" si="606"/>
        <v>-</v>
      </c>
      <c r="GV136" s="259" t="str">
        <f t="shared" si="607"/>
        <v>-</v>
      </c>
      <c r="GW136" s="259" t="str">
        <f t="shared" si="608"/>
        <v>-</v>
      </c>
      <c r="GX136" s="259" t="str">
        <f t="shared" si="609"/>
        <v>-</v>
      </c>
      <c r="GY136" s="260" t="str">
        <f t="shared" si="610"/>
        <v>-</v>
      </c>
      <c r="GZ136" s="282"/>
      <c r="HA136" s="282"/>
      <c r="HB136" s="301" t="str">
        <f t="shared" si="611"/>
        <v>-</v>
      </c>
      <c r="HC136" s="259" t="str">
        <f t="shared" si="612"/>
        <v>-</v>
      </c>
      <c r="HD136" s="259" t="str">
        <f t="shared" si="613"/>
        <v>-</v>
      </c>
      <c r="HE136" s="259" t="str">
        <f t="shared" si="614"/>
        <v>-</v>
      </c>
      <c r="HF136" s="259" t="str">
        <f t="shared" si="615"/>
        <v>-</v>
      </c>
      <c r="HG136" s="260" t="str">
        <f t="shared" si="616"/>
        <v>-</v>
      </c>
      <c r="HH136" s="282"/>
      <c r="HI136" s="282"/>
      <c r="HJ136" s="301" t="str">
        <f t="shared" si="617"/>
        <v>-</v>
      </c>
      <c r="HK136" s="259" t="str">
        <f t="shared" si="618"/>
        <v>-</v>
      </c>
      <c r="HL136" s="260" t="str">
        <f t="shared" si="619"/>
        <v>-</v>
      </c>
      <c r="HM136" s="428" t="str">
        <f t="shared" si="620"/>
        <v>-</v>
      </c>
      <c r="HN136" s="429" t="str">
        <f t="shared" si="621"/>
        <v>-</v>
      </c>
      <c r="HO136" s="429" t="str">
        <f t="shared" si="622"/>
        <v>-</v>
      </c>
      <c r="HP136" s="429" t="str">
        <f t="shared" si="623"/>
        <v>-</v>
      </c>
      <c r="HQ136" s="429" t="str">
        <f t="shared" si="624"/>
        <v>-</v>
      </c>
      <c r="HR136" s="430" t="str">
        <f t="shared" si="625"/>
        <v>-</v>
      </c>
      <c r="HS136" s="450"/>
      <c r="HT136" s="450"/>
      <c r="HU136" s="428">
        <f t="shared" si="626"/>
        <v>1</v>
      </c>
      <c r="HV136" s="429">
        <f t="shared" si="627"/>
        <v>1</v>
      </c>
      <c r="HW136" s="429">
        <f t="shared" si="628"/>
        <v>1</v>
      </c>
      <c r="HX136" s="429" t="str">
        <f t="shared" si="629"/>
        <v>-</v>
      </c>
      <c r="HY136" s="429" t="str">
        <f t="shared" si="630"/>
        <v>-</v>
      </c>
      <c r="HZ136" s="430" t="str">
        <f t="shared" si="631"/>
        <v>-</v>
      </c>
      <c r="IA136" s="450"/>
      <c r="IB136" s="450"/>
      <c r="IC136" s="428" t="str">
        <f t="shared" si="632"/>
        <v>-</v>
      </c>
      <c r="ID136" s="429" t="str">
        <f t="shared" si="633"/>
        <v>-</v>
      </c>
      <c r="IE136" s="429" t="str">
        <f t="shared" si="634"/>
        <v>-</v>
      </c>
      <c r="IF136" s="429" t="str">
        <f t="shared" si="635"/>
        <v>-</v>
      </c>
      <c r="IG136" s="429" t="str">
        <f t="shared" si="636"/>
        <v>-</v>
      </c>
      <c r="IH136" s="430" t="str">
        <f t="shared" si="637"/>
        <v>-</v>
      </c>
      <c r="II136" s="450"/>
      <c r="IJ136" s="450"/>
      <c r="IK136" s="428" t="str">
        <f t="shared" si="638"/>
        <v>-</v>
      </c>
      <c r="IL136" s="429" t="str">
        <f t="shared" si="639"/>
        <v>-</v>
      </c>
      <c r="IM136" s="429" t="str">
        <f t="shared" si="640"/>
        <v>-</v>
      </c>
      <c r="IN136" s="429" t="str">
        <f t="shared" si="641"/>
        <v>-</v>
      </c>
      <c r="IO136" s="429" t="str">
        <f t="shared" si="642"/>
        <v>-</v>
      </c>
      <c r="IP136" s="430" t="str">
        <f t="shared" si="643"/>
        <v>-</v>
      </c>
      <c r="IQ136" s="450"/>
      <c r="IR136" s="450"/>
      <c r="IS136" s="428" t="str">
        <f t="shared" si="644"/>
        <v>-</v>
      </c>
      <c r="IT136" s="429" t="str">
        <f t="shared" si="645"/>
        <v>-</v>
      </c>
      <c r="IU136" s="429" t="str">
        <f t="shared" si="646"/>
        <v>-</v>
      </c>
      <c r="IV136" s="429" t="str">
        <f t="shared" si="647"/>
        <v>-</v>
      </c>
      <c r="IW136" s="429" t="str">
        <f t="shared" si="648"/>
        <v>-</v>
      </c>
      <c r="IX136" s="430" t="str">
        <f t="shared" si="649"/>
        <v>-</v>
      </c>
      <c r="IY136" s="450"/>
      <c r="IZ136" s="450"/>
      <c r="JA136" s="428" t="str">
        <f t="shared" si="650"/>
        <v>-</v>
      </c>
      <c r="JB136" s="429" t="str">
        <f t="shared" si="651"/>
        <v>-</v>
      </c>
      <c r="JC136" s="429" t="str">
        <f t="shared" si="652"/>
        <v>-</v>
      </c>
      <c r="JD136" s="429" t="str">
        <f t="shared" si="653"/>
        <v>-</v>
      </c>
      <c r="JE136" s="429" t="str">
        <f t="shared" si="654"/>
        <v>-</v>
      </c>
      <c r="JF136" s="430" t="str">
        <f t="shared" si="655"/>
        <v>-</v>
      </c>
      <c r="JG136" s="450"/>
      <c r="JH136" s="450"/>
      <c r="JI136" s="428" t="str">
        <f t="shared" si="656"/>
        <v>-</v>
      </c>
      <c r="JJ136" s="429" t="str">
        <f t="shared" si="657"/>
        <v>-</v>
      </c>
      <c r="JK136" s="429" t="str">
        <f t="shared" si="658"/>
        <v>-</v>
      </c>
      <c r="JL136" s="429" t="str">
        <f t="shared" si="659"/>
        <v>-</v>
      </c>
      <c r="JM136" s="429" t="str">
        <f t="shared" si="660"/>
        <v>-</v>
      </c>
      <c r="JN136" s="430" t="str">
        <f t="shared" si="661"/>
        <v>-</v>
      </c>
      <c r="JO136" s="450"/>
      <c r="JP136" s="450"/>
      <c r="JQ136" s="428" t="str">
        <f t="shared" si="662"/>
        <v>-</v>
      </c>
      <c r="JR136" s="429" t="str">
        <f t="shared" si="663"/>
        <v>-</v>
      </c>
      <c r="JS136" s="429" t="str">
        <f t="shared" si="664"/>
        <v>-</v>
      </c>
      <c r="JT136" s="429" t="str">
        <f t="shared" si="665"/>
        <v>-</v>
      </c>
      <c r="JU136" s="429" t="str">
        <f t="shared" si="666"/>
        <v>-</v>
      </c>
      <c r="JV136" s="430" t="str">
        <f t="shared" si="667"/>
        <v>-</v>
      </c>
      <c r="JW136" s="450"/>
      <c r="JX136" s="450"/>
      <c r="JY136" s="428" t="str">
        <f t="shared" si="668"/>
        <v>-</v>
      </c>
      <c r="JZ136" s="429" t="str">
        <f t="shared" si="669"/>
        <v>-</v>
      </c>
      <c r="KA136" s="430" t="str">
        <f t="shared" si="670"/>
        <v>-</v>
      </c>
      <c r="KB136" s="172"/>
      <c r="KC136" s="355"/>
      <c r="KD136" s="355"/>
      <c r="KE136" s="355"/>
      <c r="KF136" s="355"/>
      <c r="KG136" s="355"/>
      <c r="KH136" s="355"/>
      <c r="KI136" s="358" t="s">
        <v>624</v>
      </c>
      <c r="KJ136" s="358" t="s">
        <v>624</v>
      </c>
      <c r="KK136" s="358" t="s">
        <v>624</v>
      </c>
      <c r="KL136" s="358"/>
      <c r="KM136" s="358"/>
      <c r="KN136" s="358"/>
      <c r="KO136" s="358"/>
      <c r="KP136" s="358"/>
      <c r="KQ136" s="358"/>
      <c r="KR136" s="358"/>
      <c r="KS136" s="358"/>
      <c r="KT136" s="358"/>
      <c r="KU136" s="358"/>
      <c r="KV136" s="358"/>
      <c r="KW136" s="358"/>
      <c r="KX136" s="358"/>
      <c r="KY136" s="358"/>
      <c r="KZ136" s="358"/>
      <c r="LA136" s="358"/>
      <c r="LB136" s="358"/>
      <c r="LC136" s="358"/>
      <c r="LD136" s="358"/>
      <c r="LE136" s="358"/>
      <c r="LF136" s="358"/>
      <c r="LG136" s="358"/>
      <c r="LH136" s="358"/>
      <c r="LI136" s="358"/>
      <c r="LJ136" s="358"/>
      <c r="LK136" s="358"/>
      <c r="LL136" s="358"/>
      <c r="LM136" s="358"/>
      <c r="LN136" s="358"/>
      <c r="LO136" s="358"/>
      <c r="LP136" s="358"/>
      <c r="LQ136" s="358"/>
      <c r="LR136" s="358"/>
      <c r="LS136" s="344"/>
      <c r="LT136" s="344"/>
      <c r="LU136" s="344"/>
      <c r="LV136" s="344"/>
      <c r="LW136" s="344"/>
      <c r="LX136" s="344"/>
      <c r="LY136" s="358"/>
      <c r="LZ136" s="358"/>
      <c r="MA136" s="405"/>
    </row>
    <row r="137" spans="1:339" x14ac:dyDescent="0.2">
      <c r="A137" s="310" t="s">
        <v>326</v>
      </c>
      <c r="B137" s="172">
        <v>0</v>
      </c>
      <c r="C137" s="172">
        <v>0</v>
      </c>
      <c r="D137" s="172" t="s">
        <v>335</v>
      </c>
      <c r="E137" s="172">
        <v>1</v>
      </c>
      <c r="F137" s="173"/>
      <c r="G137" s="218" t="s">
        <v>128</v>
      </c>
      <c r="H137" s="348"/>
      <c r="I137" s="349"/>
      <c r="J137" s="362"/>
      <c r="K137" s="362"/>
      <c r="L137" s="362"/>
      <c r="M137" s="362"/>
      <c r="N137" s="362"/>
      <c r="O137" s="363"/>
      <c r="P137" s="388">
        <v>2007</v>
      </c>
      <c r="Q137" s="389" t="s">
        <v>293</v>
      </c>
      <c r="R137" s="362">
        <v>13</v>
      </c>
      <c r="S137" s="362">
        <v>15.4</v>
      </c>
      <c r="T137" s="362">
        <v>14.1</v>
      </c>
      <c r="U137" s="362"/>
      <c r="V137" s="362"/>
      <c r="W137" s="363"/>
      <c r="X137" s="388"/>
      <c r="Y137" s="389"/>
      <c r="Z137" s="362"/>
      <c r="AA137" s="362"/>
      <c r="AB137" s="362"/>
      <c r="AC137" s="362"/>
      <c r="AD137" s="362"/>
      <c r="AE137" s="363"/>
      <c r="AF137" s="388"/>
      <c r="AG137" s="389"/>
      <c r="AH137" s="362"/>
      <c r="AI137" s="362"/>
      <c r="AJ137" s="362"/>
      <c r="AK137" s="362"/>
      <c r="AL137" s="362"/>
      <c r="AM137" s="363"/>
      <c r="AN137" s="388"/>
      <c r="AO137" s="389"/>
      <c r="AP137" s="362"/>
      <c r="AQ137" s="362"/>
      <c r="AR137" s="362"/>
      <c r="AS137" s="362"/>
      <c r="AT137" s="362"/>
      <c r="AU137" s="363"/>
      <c r="AV137" s="388"/>
      <c r="AW137" s="389"/>
      <c r="AX137" s="220"/>
      <c r="AY137" s="220"/>
      <c r="AZ137" s="220"/>
      <c r="BA137" s="220"/>
      <c r="BB137" s="220"/>
      <c r="BC137" s="221"/>
      <c r="BD137" s="388"/>
      <c r="BE137" s="389"/>
      <c r="BF137" s="396"/>
      <c r="BG137" s="396"/>
      <c r="BH137" s="396"/>
      <c r="BI137" s="396"/>
      <c r="BJ137" s="396"/>
      <c r="BK137" s="397"/>
      <c r="BL137" s="388"/>
      <c r="BM137" s="349"/>
      <c r="BN137" s="349"/>
      <c r="BO137" s="349"/>
      <c r="BP137" s="349"/>
      <c r="BQ137" s="349"/>
      <c r="BR137" s="349"/>
      <c r="BS137" s="481"/>
      <c r="BT137" s="388"/>
      <c r="BU137" s="389"/>
      <c r="BV137" s="396"/>
      <c r="BW137" s="396"/>
      <c r="BX137" s="397"/>
      <c r="BY137" s="216">
        <v>323915</v>
      </c>
      <c r="BZ137" s="208">
        <v>316556</v>
      </c>
      <c r="CA137" s="208">
        <v>640471</v>
      </c>
      <c r="CB137" s="208">
        <v>330682</v>
      </c>
      <c r="CC137" s="208">
        <v>314243</v>
      </c>
      <c r="CD137" s="284">
        <v>644925</v>
      </c>
      <c r="CE137" s="282"/>
      <c r="CF137" s="282"/>
      <c r="CG137" s="226" t="str">
        <f t="shared" si="518"/>
        <v>-</v>
      </c>
      <c r="CH137" s="227" t="str">
        <f t="shared" si="519"/>
        <v>-</v>
      </c>
      <c r="CI137" s="227" t="str">
        <f t="shared" si="520"/>
        <v>-</v>
      </c>
      <c r="CJ137" s="227" t="str">
        <f t="shared" si="521"/>
        <v>-</v>
      </c>
      <c r="CK137" s="227" t="str">
        <f t="shared" si="522"/>
        <v>-</v>
      </c>
      <c r="CL137" s="228" t="str">
        <f t="shared" si="523"/>
        <v>-</v>
      </c>
      <c r="CM137" s="282"/>
      <c r="CN137" s="282"/>
      <c r="CO137" s="226">
        <f t="shared" si="524"/>
        <v>323915</v>
      </c>
      <c r="CP137" s="227">
        <f t="shared" si="525"/>
        <v>316556</v>
      </c>
      <c r="CQ137" s="227">
        <f t="shared" si="526"/>
        <v>640471</v>
      </c>
      <c r="CR137" s="227" t="str">
        <f t="shared" si="527"/>
        <v>-</v>
      </c>
      <c r="CS137" s="227" t="str">
        <f t="shared" si="528"/>
        <v>-</v>
      </c>
      <c r="CT137" s="228" t="str">
        <f t="shared" si="529"/>
        <v>-</v>
      </c>
      <c r="CU137" s="282"/>
      <c r="CV137" s="282"/>
      <c r="CW137" s="292" t="str">
        <f t="shared" si="530"/>
        <v>-</v>
      </c>
      <c r="CX137" s="234" t="str">
        <f t="shared" si="531"/>
        <v>-</v>
      </c>
      <c r="CY137" s="234" t="str">
        <f t="shared" si="532"/>
        <v>-</v>
      </c>
      <c r="CZ137" s="234" t="str">
        <f t="shared" si="533"/>
        <v>-</v>
      </c>
      <c r="DA137" s="234" t="str">
        <f t="shared" si="534"/>
        <v>-</v>
      </c>
      <c r="DB137" s="235" t="str">
        <f t="shared" si="535"/>
        <v>-</v>
      </c>
      <c r="DC137" s="282"/>
      <c r="DD137" s="282"/>
      <c r="DE137" s="226" t="str">
        <f t="shared" si="536"/>
        <v>-</v>
      </c>
      <c r="DF137" s="227" t="str">
        <f t="shared" si="537"/>
        <v>-</v>
      </c>
      <c r="DG137" s="227" t="str">
        <f t="shared" si="538"/>
        <v>-</v>
      </c>
      <c r="DH137" s="227" t="str">
        <f t="shared" si="539"/>
        <v>-</v>
      </c>
      <c r="DI137" s="227" t="str">
        <f t="shared" si="540"/>
        <v>-</v>
      </c>
      <c r="DJ137" s="228" t="str">
        <f t="shared" si="541"/>
        <v>-</v>
      </c>
      <c r="DK137" s="282"/>
      <c r="DL137" s="282"/>
      <c r="DM137" s="226" t="str">
        <f t="shared" si="542"/>
        <v>-</v>
      </c>
      <c r="DN137" s="227" t="str">
        <f t="shared" si="543"/>
        <v>-</v>
      </c>
      <c r="DO137" s="227" t="str">
        <f t="shared" si="544"/>
        <v>-</v>
      </c>
      <c r="DP137" s="227" t="str">
        <f t="shared" si="545"/>
        <v>-</v>
      </c>
      <c r="DQ137" s="227" t="str">
        <f t="shared" si="546"/>
        <v>-</v>
      </c>
      <c r="DR137" s="228" t="str">
        <f t="shared" si="547"/>
        <v>-</v>
      </c>
      <c r="DS137" s="282"/>
      <c r="DT137" s="282"/>
      <c r="DU137" s="226" t="str">
        <f t="shared" si="548"/>
        <v>-</v>
      </c>
      <c r="DV137" s="227" t="str">
        <f t="shared" si="549"/>
        <v>-</v>
      </c>
      <c r="DW137" s="227" t="str">
        <f t="shared" si="550"/>
        <v>-</v>
      </c>
      <c r="DX137" s="227" t="str">
        <f t="shared" si="551"/>
        <v>-</v>
      </c>
      <c r="DY137" s="227" t="str">
        <f t="shared" si="552"/>
        <v>-</v>
      </c>
      <c r="DZ137" s="228" t="str">
        <f t="shared" si="553"/>
        <v>-</v>
      </c>
      <c r="EA137" s="282"/>
      <c r="EB137" s="282"/>
      <c r="EC137" s="226" t="str">
        <f t="shared" si="554"/>
        <v>-</v>
      </c>
      <c r="ED137" s="227" t="str">
        <f t="shared" si="555"/>
        <v>-</v>
      </c>
      <c r="EE137" s="227" t="str">
        <f t="shared" si="556"/>
        <v>-</v>
      </c>
      <c r="EF137" s="227" t="str">
        <f t="shared" si="557"/>
        <v>-</v>
      </c>
      <c r="EG137" s="227" t="str">
        <f t="shared" si="558"/>
        <v>-</v>
      </c>
      <c r="EH137" s="228" t="str">
        <f t="shared" si="559"/>
        <v>-</v>
      </c>
      <c r="EI137" s="282"/>
      <c r="EJ137" s="282"/>
      <c r="EK137" s="226" t="str">
        <f t="shared" si="560"/>
        <v>-</v>
      </c>
      <c r="EL137" s="227" t="str">
        <f t="shared" si="561"/>
        <v>-</v>
      </c>
      <c r="EM137" s="227" t="str">
        <f t="shared" si="562"/>
        <v>-</v>
      </c>
      <c r="EN137" s="227" t="str">
        <f t="shared" si="563"/>
        <v>-</v>
      </c>
      <c r="EO137" s="227" t="str">
        <f t="shared" si="564"/>
        <v>-</v>
      </c>
      <c r="EP137" s="228" t="str">
        <f t="shared" si="565"/>
        <v>-</v>
      </c>
      <c r="EQ137" s="282"/>
      <c r="ER137" s="282"/>
      <c r="ES137" s="226" t="str">
        <f t="shared" si="566"/>
        <v>-</v>
      </c>
      <c r="ET137" s="227" t="str">
        <f t="shared" si="567"/>
        <v>-</v>
      </c>
      <c r="EU137" s="228" t="str">
        <f t="shared" si="568"/>
        <v>-</v>
      </c>
      <c r="EV137" s="282"/>
      <c r="EW137" s="282"/>
      <c r="EX137" s="301" t="str">
        <f t="shared" si="569"/>
        <v>-</v>
      </c>
      <c r="EY137" s="259" t="str">
        <f t="shared" si="570"/>
        <v>-</v>
      </c>
      <c r="EZ137" s="259" t="str">
        <f t="shared" si="571"/>
        <v>-</v>
      </c>
      <c r="FA137" s="259" t="str">
        <f t="shared" si="572"/>
        <v>-</v>
      </c>
      <c r="FB137" s="259" t="str">
        <f t="shared" si="573"/>
        <v>-</v>
      </c>
      <c r="FC137" s="260" t="str">
        <f t="shared" si="574"/>
        <v>-</v>
      </c>
      <c r="FD137" s="282"/>
      <c r="FE137" s="282"/>
      <c r="FF137" s="301">
        <f t="shared" si="575"/>
        <v>42108.950000000004</v>
      </c>
      <c r="FG137" s="259">
        <f t="shared" si="576"/>
        <v>48749.623999999996</v>
      </c>
      <c r="FH137" s="259">
        <f t="shared" si="577"/>
        <v>90306.410999999993</v>
      </c>
      <c r="FI137" s="259" t="str">
        <f t="shared" si="578"/>
        <v>-</v>
      </c>
      <c r="FJ137" s="259" t="str">
        <f t="shared" si="579"/>
        <v>-</v>
      </c>
      <c r="FK137" s="260" t="str">
        <f t="shared" si="580"/>
        <v>-</v>
      </c>
      <c r="FL137" s="282"/>
      <c r="FM137" s="282"/>
      <c r="FN137" s="301" t="str">
        <f t="shared" si="581"/>
        <v>-</v>
      </c>
      <c r="FO137" s="259" t="str">
        <f t="shared" si="582"/>
        <v>-</v>
      </c>
      <c r="FP137" s="259" t="str">
        <f t="shared" si="583"/>
        <v>-</v>
      </c>
      <c r="FQ137" s="259" t="str">
        <f t="shared" si="584"/>
        <v>-</v>
      </c>
      <c r="FR137" s="259" t="str">
        <f t="shared" si="585"/>
        <v>-</v>
      </c>
      <c r="FS137" s="260" t="str">
        <f t="shared" si="586"/>
        <v>-</v>
      </c>
      <c r="FT137" s="282"/>
      <c r="FU137" s="282"/>
      <c r="FV137" s="301" t="str">
        <f t="shared" si="587"/>
        <v>-</v>
      </c>
      <c r="FW137" s="259" t="str">
        <f t="shared" si="588"/>
        <v>-</v>
      </c>
      <c r="FX137" s="259" t="str">
        <f t="shared" si="589"/>
        <v>-</v>
      </c>
      <c r="FY137" s="259" t="str">
        <f t="shared" si="590"/>
        <v>-</v>
      </c>
      <c r="FZ137" s="259" t="str">
        <f t="shared" si="591"/>
        <v>-</v>
      </c>
      <c r="GA137" s="260" t="str">
        <f t="shared" si="592"/>
        <v>-</v>
      </c>
      <c r="GB137" s="282"/>
      <c r="GC137" s="282"/>
      <c r="GD137" s="301" t="str">
        <f t="shared" si="593"/>
        <v>-</v>
      </c>
      <c r="GE137" s="259" t="str">
        <f t="shared" si="594"/>
        <v>-</v>
      </c>
      <c r="GF137" s="259" t="str">
        <f t="shared" si="595"/>
        <v>-</v>
      </c>
      <c r="GG137" s="259" t="str">
        <f t="shared" si="596"/>
        <v>-</v>
      </c>
      <c r="GH137" s="259" t="str">
        <f t="shared" si="597"/>
        <v>-</v>
      </c>
      <c r="GI137" s="260" t="str">
        <f t="shared" si="598"/>
        <v>-</v>
      </c>
      <c r="GJ137" s="282"/>
      <c r="GK137" s="282"/>
      <c r="GL137" s="301" t="str">
        <f t="shared" si="599"/>
        <v>-</v>
      </c>
      <c r="GM137" s="259" t="str">
        <f t="shared" si="600"/>
        <v>-</v>
      </c>
      <c r="GN137" s="259" t="str">
        <f t="shared" si="601"/>
        <v>-</v>
      </c>
      <c r="GO137" s="259" t="str">
        <f t="shared" si="602"/>
        <v>-</v>
      </c>
      <c r="GP137" s="259" t="str">
        <f t="shared" si="603"/>
        <v>-</v>
      </c>
      <c r="GQ137" s="260" t="str">
        <f t="shared" si="604"/>
        <v>-</v>
      </c>
      <c r="GR137" s="282"/>
      <c r="GS137" s="282"/>
      <c r="GT137" s="301" t="str">
        <f t="shared" si="605"/>
        <v>-</v>
      </c>
      <c r="GU137" s="259" t="str">
        <f t="shared" si="606"/>
        <v>-</v>
      </c>
      <c r="GV137" s="259" t="str">
        <f t="shared" si="607"/>
        <v>-</v>
      </c>
      <c r="GW137" s="259" t="str">
        <f t="shared" si="608"/>
        <v>-</v>
      </c>
      <c r="GX137" s="259" t="str">
        <f t="shared" si="609"/>
        <v>-</v>
      </c>
      <c r="GY137" s="260" t="str">
        <f t="shared" si="610"/>
        <v>-</v>
      </c>
      <c r="GZ137" s="282"/>
      <c r="HA137" s="282"/>
      <c r="HB137" s="301" t="str">
        <f t="shared" si="611"/>
        <v>-</v>
      </c>
      <c r="HC137" s="259" t="str">
        <f t="shared" si="612"/>
        <v>-</v>
      </c>
      <c r="HD137" s="259" t="str">
        <f t="shared" si="613"/>
        <v>-</v>
      </c>
      <c r="HE137" s="259" t="str">
        <f t="shared" si="614"/>
        <v>-</v>
      </c>
      <c r="HF137" s="259" t="str">
        <f t="shared" si="615"/>
        <v>-</v>
      </c>
      <c r="HG137" s="260" t="str">
        <f t="shared" si="616"/>
        <v>-</v>
      </c>
      <c r="HH137" s="282"/>
      <c r="HI137" s="282"/>
      <c r="HJ137" s="301" t="str">
        <f t="shared" si="617"/>
        <v>-</v>
      </c>
      <c r="HK137" s="259" t="str">
        <f t="shared" si="618"/>
        <v>-</v>
      </c>
      <c r="HL137" s="260" t="str">
        <f t="shared" si="619"/>
        <v>-</v>
      </c>
      <c r="HM137" s="428" t="str">
        <f t="shared" si="620"/>
        <v>-</v>
      </c>
      <c r="HN137" s="429" t="str">
        <f t="shared" si="621"/>
        <v>-</v>
      </c>
      <c r="HO137" s="429" t="str">
        <f t="shared" si="622"/>
        <v>-</v>
      </c>
      <c r="HP137" s="429" t="str">
        <f t="shared" si="623"/>
        <v>-</v>
      </c>
      <c r="HQ137" s="429" t="str">
        <f t="shared" si="624"/>
        <v>-</v>
      </c>
      <c r="HR137" s="430" t="str">
        <f t="shared" si="625"/>
        <v>-</v>
      </c>
      <c r="HS137" s="450"/>
      <c r="HT137" s="450"/>
      <c r="HU137" s="428">
        <f t="shared" si="626"/>
        <v>1</v>
      </c>
      <c r="HV137" s="429">
        <f t="shared" si="627"/>
        <v>1</v>
      </c>
      <c r="HW137" s="429">
        <f t="shared" si="628"/>
        <v>1</v>
      </c>
      <c r="HX137" s="429" t="str">
        <f t="shared" si="629"/>
        <v>-</v>
      </c>
      <c r="HY137" s="429" t="str">
        <f t="shared" si="630"/>
        <v>-</v>
      </c>
      <c r="HZ137" s="430" t="str">
        <f t="shared" si="631"/>
        <v>-</v>
      </c>
      <c r="IA137" s="450"/>
      <c r="IB137" s="450"/>
      <c r="IC137" s="428" t="str">
        <f t="shared" si="632"/>
        <v>-</v>
      </c>
      <c r="ID137" s="429" t="str">
        <f t="shared" si="633"/>
        <v>-</v>
      </c>
      <c r="IE137" s="429" t="str">
        <f t="shared" si="634"/>
        <v>-</v>
      </c>
      <c r="IF137" s="429" t="str">
        <f t="shared" si="635"/>
        <v>-</v>
      </c>
      <c r="IG137" s="429" t="str">
        <f t="shared" si="636"/>
        <v>-</v>
      </c>
      <c r="IH137" s="430" t="str">
        <f t="shared" si="637"/>
        <v>-</v>
      </c>
      <c r="II137" s="450"/>
      <c r="IJ137" s="450"/>
      <c r="IK137" s="428" t="str">
        <f t="shared" si="638"/>
        <v>-</v>
      </c>
      <c r="IL137" s="429" t="str">
        <f t="shared" si="639"/>
        <v>-</v>
      </c>
      <c r="IM137" s="429" t="str">
        <f t="shared" si="640"/>
        <v>-</v>
      </c>
      <c r="IN137" s="429" t="str">
        <f t="shared" si="641"/>
        <v>-</v>
      </c>
      <c r="IO137" s="429" t="str">
        <f t="shared" si="642"/>
        <v>-</v>
      </c>
      <c r="IP137" s="430" t="str">
        <f t="shared" si="643"/>
        <v>-</v>
      </c>
      <c r="IQ137" s="450"/>
      <c r="IR137" s="450"/>
      <c r="IS137" s="428" t="str">
        <f t="shared" si="644"/>
        <v>-</v>
      </c>
      <c r="IT137" s="429" t="str">
        <f t="shared" si="645"/>
        <v>-</v>
      </c>
      <c r="IU137" s="429" t="str">
        <f t="shared" si="646"/>
        <v>-</v>
      </c>
      <c r="IV137" s="429" t="str">
        <f t="shared" si="647"/>
        <v>-</v>
      </c>
      <c r="IW137" s="429" t="str">
        <f t="shared" si="648"/>
        <v>-</v>
      </c>
      <c r="IX137" s="430" t="str">
        <f t="shared" si="649"/>
        <v>-</v>
      </c>
      <c r="IY137" s="450"/>
      <c r="IZ137" s="450"/>
      <c r="JA137" s="428" t="str">
        <f t="shared" si="650"/>
        <v>-</v>
      </c>
      <c r="JB137" s="429" t="str">
        <f t="shared" si="651"/>
        <v>-</v>
      </c>
      <c r="JC137" s="429" t="str">
        <f t="shared" si="652"/>
        <v>-</v>
      </c>
      <c r="JD137" s="429" t="str">
        <f t="shared" si="653"/>
        <v>-</v>
      </c>
      <c r="JE137" s="429" t="str">
        <f t="shared" si="654"/>
        <v>-</v>
      </c>
      <c r="JF137" s="430" t="str">
        <f t="shared" si="655"/>
        <v>-</v>
      </c>
      <c r="JG137" s="450"/>
      <c r="JH137" s="450"/>
      <c r="JI137" s="428" t="str">
        <f t="shared" si="656"/>
        <v>-</v>
      </c>
      <c r="JJ137" s="429" t="str">
        <f t="shared" si="657"/>
        <v>-</v>
      </c>
      <c r="JK137" s="429" t="str">
        <f t="shared" si="658"/>
        <v>-</v>
      </c>
      <c r="JL137" s="429" t="str">
        <f t="shared" si="659"/>
        <v>-</v>
      </c>
      <c r="JM137" s="429" t="str">
        <f t="shared" si="660"/>
        <v>-</v>
      </c>
      <c r="JN137" s="430" t="str">
        <f t="shared" si="661"/>
        <v>-</v>
      </c>
      <c r="JO137" s="450"/>
      <c r="JP137" s="450"/>
      <c r="JQ137" s="428" t="str">
        <f t="shared" si="662"/>
        <v>-</v>
      </c>
      <c r="JR137" s="429" t="str">
        <f t="shared" si="663"/>
        <v>-</v>
      </c>
      <c r="JS137" s="429" t="str">
        <f t="shared" si="664"/>
        <v>-</v>
      </c>
      <c r="JT137" s="429" t="str">
        <f t="shared" si="665"/>
        <v>-</v>
      </c>
      <c r="JU137" s="429" t="str">
        <f t="shared" si="666"/>
        <v>-</v>
      </c>
      <c r="JV137" s="430" t="str">
        <f t="shared" si="667"/>
        <v>-</v>
      </c>
      <c r="JW137" s="450"/>
      <c r="JX137" s="450"/>
      <c r="JY137" s="428" t="str">
        <f t="shared" si="668"/>
        <v>-</v>
      </c>
      <c r="JZ137" s="429" t="str">
        <f t="shared" si="669"/>
        <v>-</v>
      </c>
      <c r="KA137" s="430" t="str">
        <f t="shared" si="670"/>
        <v>-</v>
      </c>
      <c r="KB137" s="172"/>
      <c r="KC137" s="355"/>
      <c r="KD137" s="355"/>
      <c r="KE137" s="355"/>
      <c r="KF137" s="355"/>
      <c r="KG137" s="355"/>
      <c r="KH137" s="355"/>
      <c r="KI137" s="358"/>
      <c r="KJ137" s="358"/>
      <c r="KK137" s="358"/>
      <c r="KL137" s="358"/>
      <c r="KM137" s="358"/>
      <c r="KN137" s="358"/>
      <c r="KO137" s="358"/>
      <c r="KP137" s="358"/>
      <c r="KQ137" s="358"/>
      <c r="KR137" s="358"/>
      <c r="KS137" s="358"/>
      <c r="KT137" s="358"/>
      <c r="KU137" s="358"/>
      <c r="KV137" s="358"/>
      <c r="KW137" s="358"/>
      <c r="KX137" s="358"/>
      <c r="KY137" s="358"/>
      <c r="KZ137" s="358"/>
      <c r="LA137" s="358"/>
      <c r="LB137" s="358"/>
      <c r="LC137" s="358"/>
      <c r="LD137" s="358"/>
      <c r="LE137" s="358"/>
      <c r="LF137" s="358"/>
      <c r="LG137" s="358"/>
      <c r="LH137" s="358"/>
      <c r="LI137" s="358"/>
      <c r="LJ137" s="358"/>
      <c r="LK137" s="358"/>
      <c r="LL137" s="358"/>
      <c r="LM137" s="358"/>
      <c r="LN137" s="358"/>
      <c r="LO137" s="358"/>
      <c r="LP137" s="358"/>
      <c r="LQ137" s="358"/>
      <c r="LR137" s="358"/>
      <c r="LS137" s="344"/>
      <c r="LT137" s="344"/>
      <c r="LU137" s="344"/>
      <c r="LV137" s="344"/>
      <c r="LW137" s="344"/>
      <c r="LX137" s="344"/>
      <c r="LY137" s="358"/>
      <c r="LZ137" s="358"/>
      <c r="MA137" s="405"/>
    </row>
    <row r="138" spans="1:339" x14ac:dyDescent="0.2">
      <c r="A138" s="310" t="s">
        <v>326</v>
      </c>
      <c r="B138" s="172">
        <v>0</v>
      </c>
      <c r="C138" s="172">
        <v>0</v>
      </c>
      <c r="D138" s="172" t="s">
        <v>315</v>
      </c>
      <c r="E138" s="172">
        <v>1</v>
      </c>
      <c r="F138" s="173"/>
      <c r="G138" s="218" t="s">
        <v>137</v>
      </c>
      <c r="H138" s="348"/>
      <c r="I138" s="349"/>
      <c r="J138" s="362"/>
      <c r="K138" s="362"/>
      <c r="L138" s="362"/>
      <c r="M138" s="362"/>
      <c r="N138" s="362"/>
      <c r="O138" s="363"/>
      <c r="P138" s="388"/>
      <c r="Q138" s="389"/>
      <c r="R138" s="362"/>
      <c r="S138" s="362"/>
      <c r="T138" s="362"/>
      <c r="U138" s="362"/>
      <c r="V138" s="362"/>
      <c r="W138" s="363"/>
      <c r="X138" s="388"/>
      <c r="Y138" s="389"/>
      <c r="Z138" s="362"/>
      <c r="AA138" s="362"/>
      <c r="AB138" s="362"/>
      <c r="AC138" s="362"/>
      <c r="AD138" s="362"/>
      <c r="AE138" s="363"/>
      <c r="AF138" s="388"/>
      <c r="AG138" s="389"/>
      <c r="AH138" s="362"/>
      <c r="AI138" s="362"/>
      <c r="AJ138" s="362"/>
      <c r="AK138" s="362"/>
      <c r="AL138" s="362"/>
      <c r="AM138" s="363"/>
      <c r="AN138" s="388"/>
      <c r="AO138" s="389"/>
      <c r="AP138" s="362"/>
      <c r="AQ138" s="362"/>
      <c r="AR138" s="362"/>
      <c r="AS138" s="362"/>
      <c r="AT138" s="362"/>
      <c r="AU138" s="363"/>
      <c r="AV138" s="388"/>
      <c r="AW138" s="389"/>
      <c r="AX138" s="220"/>
      <c r="AY138" s="220"/>
      <c r="AZ138" s="220"/>
      <c r="BA138" s="220"/>
      <c r="BB138" s="220"/>
      <c r="BC138" s="221"/>
      <c r="BD138" s="388"/>
      <c r="BE138" s="389"/>
      <c r="BF138" s="396"/>
      <c r="BG138" s="396"/>
      <c r="BH138" s="396"/>
      <c r="BI138" s="396"/>
      <c r="BJ138" s="396"/>
      <c r="BK138" s="397"/>
      <c r="BL138" s="388"/>
      <c r="BM138" s="349"/>
      <c r="BN138" s="349"/>
      <c r="BO138" s="349"/>
      <c r="BP138" s="349"/>
      <c r="BQ138" s="349"/>
      <c r="BR138" s="349"/>
      <c r="BS138" s="481"/>
      <c r="BT138" s="388"/>
      <c r="BU138" s="389"/>
      <c r="BV138" s="396"/>
      <c r="BW138" s="396"/>
      <c r="BX138" s="397"/>
      <c r="BY138" s="216">
        <v>169257</v>
      </c>
      <c r="BZ138" s="208">
        <v>158552</v>
      </c>
      <c r="CA138" s="208">
        <v>327809</v>
      </c>
      <c r="CB138" s="208">
        <v>176017</v>
      </c>
      <c r="CC138" s="208">
        <v>164806</v>
      </c>
      <c r="CD138" s="284">
        <v>340823</v>
      </c>
      <c r="CE138" s="282"/>
      <c r="CF138" s="282"/>
      <c r="CG138" s="226" t="str">
        <f t="shared" si="518"/>
        <v>-</v>
      </c>
      <c r="CH138" s="227" t="str">
        <f t="shared" si="519"/>
        <v>-</v>
      </c>
      <c r="CI138" s="227" t="str">
        <f t="shared" si="520"/>
        <v>-</v>
      </c>
      <c r="CJ138" s="227" t="str">
        <f t="shared" si="521"/>
        <v>-</v>
      </c>
      <c r="CK138" s="227" t="str">
        <f t="shared" si="522"/>
        <v>-</v>
      </c>
      <c r="CL138" s="228" t="str">
        <f t="shared" si="523"/>
        <v>-</v>
      </c>
      <c r="CM138" s="282"/>
      <c r="CN138" s="282"/>
      <c r="CO138" s="226" t="str">
        <f t="shared" si="524"/>
        <v>-</v>
      </c>
      <c r="CP138" s="227" t="str">
        <f t="shared" si="525"/>
        <v>-</v>
      </c>
      <c r="CQ138" s="227" t="str">
        <f t="shared" si="526"/>
        <v>-</v>
      </c>
      <c r="CR138" s="227" t="str">
        <f t="shared" si="527"/>
        <v>-</v>
      </c>
      <c r="CS138" s="227" t="str">
        <f t="shared" si="528"/>
        <v>-</v>
      </c>
      <c r="CT138" s="228" t="str">
        <f t="shared" si="529"/>
        <v>-</v>
      </c>
      <c r="CU138" s="282"/>
      <c r="CV138" s="282"/>
      <c r="CW138" s="292" t="str">
        <f t="shared" si="530"/>
        <v>-</v>
      </c>
      <c r="CX138" s="234" t="str">
        <f t="shared" si="531"/>
        <v>-</v>
      </c>
      <c r="CY138" s="234" t="str">
        <f t="shared" si="532"/>
        <v>-</v>
      </c>
      <c r="CZ138" s="234" t="str">
        <f t="shared" si="533"/>
        <v>-</v>
      </c>
      <c r="DA138" s="234" t="str">
        <f t="shared" si="534"/>
        <v>-</v>
      </c>
      <c r="DB138" s="235" t="str">
        <f t="shared" si="535"/>
        <v>-</v>
      </c>
      <c r="DC138" s="282"/>
      <c r="DD138" s="282"/>
      <c r="DE138" s="226" t="str">
        <f t="shared" si="536"/>
        <v>-</v>
      </c>
      <c r="DF138" s="227" t="str">
        <f t="shared" si="537"/>
        <v>-</v>
      </c>
      <c r="DG138" s="227" t="str">
        <f t="shared" si="538"/>
        <v>-</v>
      </c>
      <c r="DH138" s="227" t="str">
        <f t="shared" si="539"/>
        <v>-</v>
      </c>
      <c r="DI138" s="227" t="str">
        <f t="shared" si="540"/>
        <v>-</v>
      </c>
      <c r="DJ138" s="228" t="str">
        <f t="shared" si="541"/>
        <v>-</v>
      </c>
      <c r="DK138" s="282"/>
      <c r="DL138" s="282"/>
      <c r="DM138" s="226" t="str">
        <f t="shared" si="542"/>
        <v>-</v>
      </c>
      <c r="DN138" s="227" t="str">
        <f t="shared" si="543"/>
        <v>-</v>
      </c>
      <c r="DO138" s="227" t="str">
        <f t="shared" si="544"/>
        <v>-</v>
      </c>
      <c r="DP138" s="227" t="str">
        <f t="shared" si="545"/>
        <v>-</v>
      </c>
      <c r="DQ138" s="227" t="str">
        <f t="shared" si="546"/>
        <v>-</v>
      </c>
      <c r="DR138" s="228" t="str">
        <f t="shared" si="547"/>
        <v>-</v>
      </c>
      <c r="DS138" s="282"/>
      <c r="DT138" s="282"/>
      <c r="DU138" s="226" t="str">
        <f t="shared" si="548"/>
        <v>-</v>
      </c>
      <c r="DV138" s="227" t="str">
        <f t="shared" si="549"/>
        <v>-</v>
      </c>
      <c r="DW138" s="227" t="str">
        <f t="shared" si="550"/>
        <v>-</v>
      </c>
      <c r="DX138" s="227" t="str">
        <f t="shared" si="551"/>
        <v>-</v>
      </c>
      <c r="DY138" s="227" t="str">
        <f t="shared" si="552"/>
        <v>-</v>
      </c>
      <c r="DZ138" s="228" t="str">
        <f t="shared" si="553"/>
        <v>-</v>
      </c>
      <c r="EA138" s="282"/>
      <c r="EB138" s="282"/>
      <c r="EC138" s="226" t="str">
        <f t="shared" si="554"/>
        <v>-</v>
      </c>
      <c r="ED138" s="227" t="str">
        <f t="shared" si="555"/>
        <v>-</v>
      </c>
      <c r="EE138" s="227" t="str">
        <f t="shared" si="556"/>
        <v>-</v>
      </c>
      <c r="EF138" s="227" t="str">
        <f t="shared" si="557"/>
        <v>-</v>
      </c>
      <c r="EG138" s="227" t="str">
        <f t="shared" si="558"/>
        <v>-</v>
      </c>
      <c r="EH138" s="228" t="str">
        <f t="shared" si="559"/>
        <v>-</v>
      </c>
      <c r="EI138" s="282"/>
      <c r="EJ138" s="282"/>
      <c r="EK138" s="226" t="str">
        <f t="shared" si="560"/>
        <v>-</v>
      </c>
      <c r="EL138" s="227" t="str">
        <f t="shared" si="561"/>
        <v>-</v>
      </c>
      <c r="EM138" s="227" t="str">
        <f t="shared" si="562"/>
        <v>-</v>
      </c>
      <c r="EN138" s="227" t="str">
        <f t="shared" si="563"/>
        <v>-</v>
      </c>
      <c r="EO138" s="227" t="str">
        <f t="shared" si="564"/>
        <v>-</v>
      </c>
      <c r="EP138" s="228" t="str">
        <f t="shared" si="565"/>
        <v>-</v>
      </c>
      <c r="EQ138" s="282"/>
      <c r="ER138" s="282"/>
      <c r="ES138" s="226" t="str">
        <f t="shared" si="566"/>
        <v>-</v>
      </c>
      <c r="ET138" s="227" t="str">
        <f t="shared" si="567"/>
        <v>-</v>
      </c>
      <c r="EU138" s="228" t="str">
        <f t="shared" si="568"/>
        <v>-</v>
      </c>
      <c r="EV138" s="282"/>
      <c r="EW138" s="282"/>
      <c r="EX138" s="301" t="str">
        <f t="shared" si="569"/>
        <v>-</v>
      </c>
      <c r="EY138" s="259" t="str">
        <f t="shared" si="570"/>
        <v>-</v>
      </c>
      <c r="EZ138" s="259" t="str">
        <f t="shared" si="571"/>
        <v>-</v>
      </c>
      <c r="FA138" s="259" t="str">
        <f t="shared" si="572"/>
        <v>-</v>
      </c>
      <c r="FB138" s="259" t="str">
        <f t="shared" si="573"/>
        <v>-</v>
      </c>
      <c r="FC138" s="260" t="str">
        <f t="shared" si="574"/>
        <v>-</v>
      </c>
      <c r="FD138" s="282"/>
      <c r="FE138" s="282"/>
      <c r="FF138" s="301" t="str">
        <f t="shared" si="575"/>
        <v>-</v>
      </c>
      <c r="FG138" s="259" t="str">
        <f t="shared" si="576"/>
        <v>-</v>
      </c>
      <c r="FH138" s="259" t="str">
        <f t="shared" si="577"/>
        <v>-</v>
      </c>
      <c r="FI138" s="259" t="str">
        <f t="shared" si="578"/>
        <v>-</v>
      </c>
      <c r="FJ138" s="259" t="str">
        <f t="shared" si="579"/>
        <v>-</v>
      </c>
      <c r="FK138" s="260" t="str">
        <f t="shared" si="580"/>
        <v>-</v>
      </c>
      <c r="FL138" s="282"/>
      <c r="FM138" s="282"/>
      <c r="FN138" s="301" t="str">
        <f t="shared" si="581"/>
        <v>-</v>
      </c>
      <c r="FO138" s="259" t="str">
        <f t="shared" si="582"/>
        <v>-</v>
      </c>
      <c r="FP138" s="259" t="str">
        <f t="shared" si="583"/>
        <v>-</v>
      </c>
      <c r="FQ138" s="259" t="str">
        <f t="shared" si="584"/>
        <v>-</v>
      </c>
      <c r="FR138" s="259" t="str">
        <f t="shared" si="585"/>
        <v>-</v>
      </c>
      <c r="FS138" s="260" t="str">
        <f t="shared" si="586"/>
        <v>-</v>
      </c>
      <c r="FT138" s="282"/>
      <c r="FU138" s="282"/>
      <c r="FV138" s="301" t="str">
        <f t="shared" si="587"/>
        <v>-</v>
      </c>
      <c r="FW138" s="259" t="str">
        <f t="shared" si="588"/>
        <v>-</v>
      </c>
      <c r="FX138" s="259" t="str">
        <f t="shared" si="589"/>
        <v>-</v>
      </c>
      <c r="FY138" s="259" t="str">
        <f t="shared" si="590"/>
        <v>-</v>
      </c>
      <c r="FZ138" s="259" t="str">
        <f t="shared" si="591"/>
        <v>-</v>
      </c>
      <c r="GA138" s="260" t="str">
        <f t="shared" si="592"/>
        <v>-</v>
      </c>
      <c r="GB138" s="282"/>
      <c r="GC138" s="282"/>
      <c r="GD138" s="301" t="str">
        <f t="shared" si="593"/>
        <v>-</v>
      </c>
      <c r="GE138" s="259" t="str">
        <f t="shared" si="594"/>
        <v>-</v>
      </c>
      <c r="GF138" s="259" t="str">
        <f t="shared" si="595"/>
        <v>-</v>
      </c>
      <c r="GG138" s="259" t="str">
        <f t="shared" si="596"/>
        <v>-</v>
      </c>
      <c r="GH138" s="259" t="str">
        <f t="shared" si="597"/>
        <v>-</v>
      </c>
      <c r="GI138" s="260" t="str">
        <f t="shared" si="598"/>
        <v>-</v>
      </c>
      <c r="GJ138" s="282"/>
      <c r="GK138" s="282"/>
      <c r="GL138" s="301" t="str">
        <f t="shared" si="599"/>
        <v>-</v>
      </c>
      <c r="GM138" s="259" t="str">
        <f t="shared" si="600"/>
        <v>-</v>
      </c>
      <c r="GN138" s="259" t="str">
        <f t="shared" si="601"/>
        <v>-</v>
      </c>
      <c r="GO138" s="259" t="str">
        <f t="shared" si="602"/>
        <v>-</v>
      </c>
      <c r="GP138" s="259" t="str">
        <f t="shared" si="603"/>
        <v>-</v>
      </c>
      <c r="GQ138" s="260" t="str">
        <f t="shared" si="604"/>
        <v>-</v>
      </c>
      <c r="GR138" s="282"/>
      <c r="GS138" s="282"/>
      <c r="GT138" s="301" t="str">
        <f t="shared" si="605"/>
        <v>-</v>
      </c>
      <c r="GU138" s="259" t="str">
        <f t="shared" si="606"/>
        <v>-</v>
      </c>
      <c r="GV138" s="259" t="str">
        <f t="shared" si="607"/>
        <v>-</v>
      </c>
      <c r="GW138" s="259" t="str">
        <f t="shared" si="608"/>
        <v>-</v>
      </c>
      <c r="GX138" s="259" t="str">
        <f t="shared" si="609"/>
        <v>-</v>
      </c>
      <c r="GY138" s="260" t="str">
        <f t="shared" si="610"/>
        <v>-</v>
      </c>
      <c r="GZ138" s="282"/>
      <c r="HA138" s="282"/>
      <c r="HB138" s="301" t="str">
        <f t="shared" si="611"/>
        <v>-</v>
      </c>
      <c r="HC138" s="259" t="str">
        <f t="shared" si="612"/>
        <v>-</v>
      </c>
      <c r="HD138" s="259" t="str">
        <f t="shared" si="613"/>
        <v>-</v>
      </c>
      <c r="HE138" s="259" t="str">
        <f t="shared" si="614"/>
        <v>-</v>
      </c>
      <c r="HF138" s="259" t="str">
        <f t="shared" si="615"/>
        <v>-</v>
      </c>
      <c r="HG138" s="260" t="str">
        <f t="shared" si="616"/>
        <v>-</v>
      </c>
      <c r="HH138" s="282"/>
      <c r="HI138" s="282"/>
      <c r="HJ138" s="301" t="str">
        <f t="shared" si="617"/>
        <v>-</v>
      </c>
      <c r="HK138" s="259" t="str">
        <f t="shared" si="618"/>
        <v>-</v>
      </c>
      <c r="HL138" s="260" t="str">
        <f t="shared" si="619"/>
        <v>-</v>
      </c>
      <c r="HM138" s="428" t="str">
        <f t="shared" si="620"/>
        <v>-</v>
      </c>
      <c r="HN138" s="429" t="str">
        <f t="shared" si="621"/>
        <v>-</v>
      </c>
      <c r="HO138" s="429" t="str">
        <f t="shared" si="622"/>
        <v>-</v>
      </c>
      <c r="HP138" s="429" t="str">
        <f t="shared" si="623"/>
        <v>-</v>
      </c>
      <c r="HQ138" s="429" t="str">
        <f t="shared" si="624"/>
        <v>-</v>
      </c>
      <c r="HR138" s="430" t="str">
        <f t="shared" si="625"/>
        <v>-</v>
      </c>
      <c r="HS138" s="450"/>
      <c r="HT138" s="450"/>
      <c r="HU138" s="428" t="str">
        <f t="shared" si="626"/>
        <v>-</v>
      </c>
      <c r="HV138" s="429" t="str">
        <f t="shared" si="627"/>
        <v>-</v>
      </c>
      <c r="HW138" s="429" t="str">
        <f t="shared" si="628"/>
        <v>-</v>
      </c>
      <c r="HX138" s="429" t="str">
        <f t="shared" si="629"/>
        <v>-</v>
      </c>
      <c r="HY138" s="429" t="str">
        <f t="shared" si="630"/>
        <v>-</v>
      </c>
      <c r="HZ138" s="430" t="str">
        <f t="shared" si="631"/>
        <v>-</v>
      </c>
      <c r="IA138" s="450"/>
      <c r="IB138" s="450"/>
      <c r="IC138" s="428" t="str">
        <f t="shared" si="632"/>
        <v>-</v>
      </c>
      <c r="ID138" s="429" t="str">
        <f t="shared" si="633"/>
        <v>-</v>
      </c>
      <c r="IE138" s="429" t="str">
        <f t="shared" si="634"/>
        <v>-</v>
      </c>
      <c r="IF138" s="429" t="str">
        <f t="shared" si="635"/>
        <v>-</v>
      </c>
      <c r="IG138" s="429" t="str">
        <f t="shared" si="636"/>
        <v>-</v>
      </c>
      <c r="IH138" s="430" t="str">
        <f t="shared" si="637"/>
        <v>-</v>
      </c>
      <c r="II138" s="450"/>
      <c r="IJ138" s="450"/>
      <c r="IK138" s="428" t="str">
        <f t="shared" si="638"/>
        <v>-</v>
      </c>
      <c r="IL138" s="429" t="str">
        <f t="shared" si="639"/>
        <v>-</v>
      </c>
      <c r="IM138" s="429" t="str">
        <f t="shared" si="640"/>
        <v>-</v>
      </c>
      <c r="IN138" s="429" t="str">
        <f t="shared" si="641"/>
        <v>-</v>
      </c>
      <c r="IO138" s="429" t="str">
        <f t="shared" si="642"/>
        <v>-</v>
      </c>
      <c r="IP138" s="430" t="str">
        <f t="shared" si="643"/>
        <v>-</v>
      </c>
      <c r="IQ138" s="450"/>
      <c r="IR138" s="450"/>
      <c r="IS138" s="428" t="str">
        <f t="shared" si="644"/>
        <v>-</v>
      </c>
      <c r="IT138" s="429" t="str">
        <f t="shared" si="645"/>
        <v>-</v>
      </c>
      <c r="IU138" s="429" t="str">
        <f t="shared" si="646"/>
        <v>-</v>
      </c>
      <c r="IV138" s="429" t="str">
        <f t="shared" si="647"/>
        <v>-</v>
      </c>
      <c r="IW138" s="429" t="str">
        <f t="shared" si="648"/>
        <v>-</v>
      </c>
      <c r="IX138" s="430" t="str">
        <f t="shared" si="649"/>
        <v>-</v>
      </c>
      <c r="IY138" s="450"/>
      <c r="IZ138" s="450"/>
      <c r="JA138" s="428" t="str">
        <f t="shared" si="650"/>
        <v>-</v>
      </c>
      <c r="JB138" s="429" t="str">
        <f t="shared" si="651"/>
        <v>-</v>
      </c>
      <c r="JC138" s="429" t="str">
        <f t="shared" si="652"/>
        <v>-</v>
      </c>
      <c r="JD138" s="429" t="str">
        <f t="shared" si="653"/>
        <v>-</v>
      </c>
      <c r="JE138" s="429" t="str">
        <f t="shared" si="654"/>
        <v>-</v>
      </c>
      <c r="JF138" s="430" t="str">
        <f t="shared" si="655"/>
        <v>-</v>
      </c>
      <c r="JG138" s="450"/>
      <c r="JH138" s="450"/>
      <c r="JI138" s="428" t="str">
        <f t="shared" si="656"/>
        <v>-</v>
      </c>
      <c r="JJ138" s="429" t="str">
        <f t="shared" si="657"/>
        <v>-</v>
      </c>
      <c r="JK138" s="429" t="str">
        <f t="shared" si="658"/>
        <v>-</v>
      </c>
      <c r="JL138" s="429" t="str">
        <f t="shared" si="659"/>
        <v>-</v>
      </c>
      <c r="JM138" s="429" t="str">
        <f t="shared" si="660"/>
        <v>-</v>
      </c>
      <c r="JN138" s="430" t="str">
        <f t="shared" si="661"/>
        <v>-</v>
      </c>
      <c r="JO138" s="450"/>
      <c r="JP138" s="450"/>
      <c r="JQ138" s="428" t="str">
        <f t="shared" si="662"/>
        <v>-</v>
      </c>
      <c r="JR138" s="429" t="str">
        <f t="shared" si="663"/>
        <v>-</v>
      </c>
      <c r="JS138" s="429" t="str">
        <f t="shared" si="664"/>
        <v>-</v>
      </c>
      <c r="JT138" s="429" t="str">
        <f t="shared" si="665"/>
        <v>-</v>
      </c>
      <c r="JU138" s="429" t="str">
        <f t="shared" si="666"/>
        <v>-</v>
      </c>
      <c r="JV138" s="430" t="str">
        <f t="shared" si="667"/>
        <v>-</v>
      </c>
      <c r="JW138" s="450"/>
      <c r="JX138" s="450"/>
      <c r="JY138" s="428" t="str">
        <f t="shared" si="668"/>
        <v>-</v>
      </c>
      <c r="JZ138" s="429" t="str">
        <f t="shared" si="669"/>
        <v>-</v>
      </c>
      <c r="KA138" s="430" t="str">
        <f t="shared" si="670"/>
        <v>-</v>
      </c>
      <c r="KB138" s="172"/>
      <c r="KC138" s="355"/>
      <c r="KD138" s="355"/>
      <c r="KE138" s="355"/>
      <c r="KF138" s="355"/>
      <c r="KG138" s="355"/>
      <c r="KH138" s="355"/>
      <c r="KI138" s="358"/>
      <c r="KJ138" s="358"/>
      <c r="KK138" s="358"/>
      <c r="KL138" s="358"/>
      <c r="KM138" s="358"/>
      <c r="KN138" s="358"/>
      <c r="KO138" s="358"/>
      <c r="KP138" s="358"/>
      <c r="KQ138" s="358"/>
      <c r="KR138" s="358"/>
      <c r="KS138" s="358"/>
      <c r="KT138" s="358"/>
      <c r="KU138" s="358"/>
      <c r="KV138" s="358"/>
      <c r="KW138" s="358"/>
      <c r="KX138" s="358"/>
      <c r="KY138" s="358"/>
      <c r="KZ138" s="358"/>
      <c r="LA138" s="358"/>
      <c r="LB138" s="358"/>
      <c r="LC138" s="358"/>
      <c r="LD138" s="358"/>
      <c r="LE138" s="358"/>
      <c r="LF138" s="358"/>
      <c r="LG138" s="358"/>
      <c r="LH138" s="358"/>
      <c r="LI138" s="358"/>
      <c r="LJ138" s="358"/>
      <c r="LK138" s="358"/>
      <c r="LL138" s="358"/>
      <c r="LM138" s="358"/>
      <c r="LN138" s="358"/>
      <c r="LO138" s="358"/>
      <c r="LP138" s="358"/>
      <c r="LQ138" s="358"/>
      <c r="LR138" s="358"/>
      <c r="LS138" s="344"/>
      <c r="LT138" s="344"/>
      <c r="LU138" s="344"/>
      <c r="LV138" s="344"/>
      <c r="LW138" s="344"/>
      <c r="LX138" s="344"/>
      <c r="LY138" s="358"/>
      <c r="LZ138" s="358"/>
      <c r="MA138" s="405"/>
    </row>
    <row r="139" spans="1:339" x14ac:dyDescent="0.2">
      <c r="A139" s="310" t="s">
        <v>326</v>
      </c>
      <c r="B139" s="172">
        <v>0</v>
      </c>
      <c r="C139" s="172">
        <v>0</v>
      </c>
      <c r="D139" s="172" t="s">
        <v>335</v>
      </c>
      <c r="E139" s="172">
        <v>1</v>
      </c>
      <c r="F139" s="173"/>
      <c r="G139" s="218" t="s">
        <v>139</v>
      </c>
      <c r="H139" s="350"/>
      <c r="I139" s="351"/>
      <c r="J139" s="364"/>
      <c r="K139" s="364"/>
      <c r="L139" s="364"/>
      <c r="M139" s="364"/>
      <c r="N139" s="364"/>
      <c r="O139" s="365"/>
      <c r="P139" s="390">
        <v>2008</v>
      </c>
      <c r="Q139" s="391">
        <v>2008</v>
      </c>
      <c r="R139" s="364">
        <v>7.3</v>
      </c>
      <c r="S139" s="364">
        <v>8.1</v>
      </c>
      <c r="T139" s="364">
        <v>7.7</v>
      </c>
      <c r="U139" s="364"/>
      <c r="V139" s="364"/>
      <c r="W139" s="365"/>
      <c r="X139" s="390">
        <v>2008</v>
      </c>
      <c r="Y139" s="391">
        <v>2008</v>
      </c>
      <c r="Z139" s="364">
        <v>6.1</v>
      </c>
      <c r="AA139" s="364">
        <v>8.1</v>
      </c>
      <c r="AB139" s="364">
        <v>7.1</v>
      </c>
      <c r="AC139" s="364"/>
      <c r="AD139" s="364"/>
      <c r="AE139" s="365"/>
      <c r="AF139" s="390">
        <v>2008</v>
      </c>
      <c r="AG139" s="391">
        <v>2008</v>
      </c>
      <c r="AH139" s="364">
        <v>50</v>
      </c>
      <c r="AI139" s="364">
        <v>52.4</v>
      </c>
      <c r="AJ139" s="364">
        <v>51.3</v>
      </c>
      <c r="AK139" s="364"/>
      <c r="AL139" s="364"/>
      <c r="AM139" s="365"/>
      <c r="AN139" s="390"/>
      <c r="AO139" s="391"/>
      <c r="AP139" s="364"/>
      <c r="AQ139" s="364"/>
      <c r="AR139" s="364"/>
      <c r="AS139" s="364"/>
      <c r="AT139" s="364"/>
      <c r="AU139" s="365"/>
      <c r="AV139" s="390"/>
      <c r="AW139" s="391"/>
      <c r="AX139" s="222"/>
      <c r="AY139" s="222"/>
      <c r="AZ139" s="222"/>
      <c r="BA139" s="222"/>
      <c r="BB139" s="222"/>
      <c r="BC139" s="223"/>
      <c r="BD139" s="390"/>
      <c r="BE139" s="391"/>
      <c r="BF139" s="398"/>
      <c r="BG139" s="398"/>
      <c r="BH139" s="398"/>
      <c r="BI139" s="398"/>
      <c r="BJ139" s="398"/>
      <c r="BK139" s="399"/>
      <c r="BL139" s="390"/>
      <c r="BM139" s="482"/>
      <c r="BN139" s="482"/>
      <c r="BO139" s="482"/>
      <c r="BP139" s="482"/>
      <c r="BQ139" s="482"/>
      <c r="BR139" s="482"/>
      <c r="BS139" s="483"/>
      <c r="BT139" s="390"/>
      <c r="BU139" s="391"/>
      <c r="BV139" s="398"/>
      <c r="BW139" s="398"/>
      <c r="BX139" s="399"/>
      <c r="BY139" s="216">
        <v>341191</v>
      </c>
      <c r="BZ139" s="208">
        <v>326296</v>
      </c>
      <c r="CA139" s="208">
        <v>667487</v>
      </c>
      <c r="CB139" s="208">
        <v>352116</v>
      </c>
      <c r="CC139" s="208">
        <v>334357</v>
      </c>
      <c r="CD139" s="284">
        <v>686473</v>
      </c>
      <c r="CE139" s="282"/>
      <c r="CF139" s="282"/>
      <c r="CG139" s="226" t="str">
        <f t="shared" si="518"/>
        <v>-</v>
      </c>
      <c r="CH139" s="227" t="str">
        <f t="shared" si="519"/>
        <v>-</v>
      </c>
      <c r="CI139" s="227" t="str">
        <f t="shared" si="520"/>
        <v>-</v>
      </c>
      <c r="CJ139" s="227" t="str">
        <f t="shared" si="521"/>
        <v>-</v>
      </c>
      <c r="CK139" s="227" t="str">
        <f t="shared" si="522"/>
        <v>-</v>
      </c>
      <c r="CL139" s="228" t="str">
        <f t="shared" si="523"/>
        <v>-</v>
      </c>
      <c r="CM139" s="282"/>
      <c r="CN139" s="282"/>
      <c r="CO139" s="226">
        <f t="shared" si="524"/>
        <v>341191</v>
      </c>
      <c r="CP139" s="227">
        <f t="shared" si="525"/>
        <v>326296</v>
      </c>
      <c r="CQ139" s="227">
        <f t="shared" si="526"/>
        <v>667487</v>
      </c>
      <c r="CR139" s="227" t="str">
        <f t="shared" si="527"/>
        <v>-</v>
      </c>
      <c r="CS139" s="227" t="str">
        <f t="shared" si="528"/>
        <v>-</v>
      </c>
      <c r="CT139" s="228" t="str">
        <f t="shared" si="529"/>
        <v>-</v>
      </c>
      <c r="CU139" s="282"/>
      <c r="CV139" s="282"/>
      <c r="CW139" s="292">
        <f t="shared" si="530"/>
        <v>341191</v>
      </c>
      <c r="CX139" s="234">
        <f t="shared" si="531"/>
        <v>326296</v>
      </c>
      <c r="CY139" s="234">
        <f t="shared" si="532"/>
        <v>667487</v>
      </c>
      <c r="CZ139" s="234" t="str">
        <f t="shared" si="533"/>
        <v>-</v>
      </c>
      <c r="DA139" s="234" t="str">
        <f t="shared" si="534"/>
        <v>-</v>
      </c>
      <c r="DB139" s="235" t="str">
        <f t="shared" si="535"/>
        <v>-</v>
      </c>
      <c r="DC139" s="282"/>
      <c r="DD139" s="282"/>
      <c r="DE139" s="226">
        <f t="shared" si="536"/>
        <v>341191</v>
      </c>
      <c r="DF139" s="227">
        <f t="shared" si="537"/>
        <v>326296</v>
      </c>
      <c r="DG139" s="227">
        <f t="shared" si="538"/>
        <v>667487</v>
      </c>
      <c r="DH139" s="227" t="str">
        <f t="shared" si="539"/>
        <v>-</v>
      </c>
      <c r="DI139" s="227" t="str">
        <f t="shared" si="540"/>
        <v>-</v>
      </c>
      <c r="DJ139" s="228" t="str">
        <f t="shared" si="541"/>
        <v>-</v>
      </c>
      <c r="DK139" s="282"/>
      <c r="DL139" s="282"/>
      <c r="DM139" s="226" t="str">
        <f t="shared" si="542"/>
        <v>-</v>
      </c>
      <c r="DN139" s="227" t="str">
        <f t="shared" si="543"/>
        <v>-</v>
      </c>
      <c r="DO139" s="227" t="str">
        <f t="shared" si="544"/>
        <v>-</v>
      </c>
      <c r="DP139" s="227" t="str">
        <f t="shared" si="545"/>
        <v>-</v>
      </c>
      <c r="DQ139" s="227" t="str">
        <f t="shared" si="546"/>
        <v>-</v>
      </c>
      <c r="DR139" s="228" t="str">
        <f t="shared" si="547"/>
        <v>-</v>
      </c>
      <c r="DS139" s="282"/>
      <c r="DT139" s="282"/>
      <c r="DU139" s="226" t="str">
        <f t="shared" si="548"/>
        <v>-</v>
      </c>
      <c r="DV139" s="227" t="str">
        <f t="shared" si="549"/>
        <v>-</v>
      </c>
      <c r="DW139" s="227" t="str">
        <f t="shared" si="550"/>
        <v>-</v>
      </c>
      <c r="DX139" s="227" t="str">
        <f t="shared" si="551"/>
        <v>-</v>
      </c>
      <c r="DY139" s="227" t="str">
        <f t="shared" si="552"/>
        <v>-</v>
      </c>
      <c r="DZ139" s="228" t="str">
        <f t="shared" si="553"/>
        <v>-</v>
      </c>
      <c r="EA139" s="282"/>
      <c r="EB139" s="282"/>
      <c r="EC139" s="226" t="str">
        <f t="shared" si="554"/>
        <v>-</v>
      </c>
      <c r="ED139" s="227" t="str">
        <f t="shared" si="555"/>
        <v>-</v>
      </c>
      <c r="EE139" s="227" t="str">
        <f t="shared" si="556"/>
        <v>-</v>
      </c>
      <c r="EF139" s="227" t="str">
        <f t="shared" si="557"/>
        <v>-</v>
      </c>
      <c r="EG139" s="227" t="str">
        <f t="shared" si="558"/>
        <v>-</v>
      </c>
      <c r="EH139" s="228" t="str">
        <f t="shared" si="559"/>
        <v>-</v>
      </c>
      <c r="EI139" s="282"/>
      <c r="EJ139" s="282"/>
      <c r="EK139" s="226" t="str">
        <f t="shared" si="560"/>
        <v>-</v>
      </c>
      <c r="EL139" s="227" t="str">
        <f t="shared" si="561"/>
        <v>-</v>
      </c>
      <c r="EM139" s="227" t="str">
        <f t="shared" si="562"/>
        <v>-</v>
      </c>
      <c r="EN139" s="227" t="str">
        <f t="shared" si="563"/>
        <v>-</v>
      </c>
      <c r="EO139" s="227" t="str">
        <f t="shared" si="564"/>
        <v>-</v>
      </c>
      <c r="EP139" s="228" t="str">
        <f t="shared" si="565"/>
        <v>-</v>
      </c>
      <c r="EQ139" s="282"/>
      <c r="ER139" s="282"/>
      <c r="ES139" s="226" t="str">
        <f t="shared" si="566"/>
        <v>-</v>
      </c>
      <c r="ET139" s="227" t="str">
        <f t="shared" si="567"/>
        <v>-</v>
      </c>
      <c r="EU139" s="228" t="str">
        <f t="shared" si="568"/>
        <v>-</v>
      </c>
      <c r="EV139" s="282"/>
      <c r="EW139" s="282"/>
      <c r="EX139" s="301" t="str">
        <f t="shared" si="569"/>
        <v>-</v>
      </c>
      <c r="EY139" s="259" t="str">
        <f t="shared" si="570"/>
        <v>-</v>
      </c>
      <c r="EZ139" s="259" t="str">
        <f t="shared" si="571"/>
        <v>-</v>
      </c>
      <c r="FA139" s="259" t="str">
        <f t="shared" si="572"/>
        <v>-</v>
      </c>
      <c r="FB139" s="259" t="str">
        <f t="shared" si="573"/>
        <v>-</v>
      </c>
      <c r="FC139" s="260" t="str">
        <f t="shared" si="574"/>
        <v>-</v>
      </c>
      <c r="FD139" s="282"/>
      <c r="FE139" s="282"/>
      <c r="FF139" s="301">
        <f t="shared" si="575"/>
        <v>24906.942999999999</v>
      </c>
      <c r="FG139" s="259">
        <f t="shared" si="576"/>
        <v>26429.976000000002</v>
      </c>
      <c r="FH139" s="259">
        <f t="shared" si="577"/>
        <v>51396.498999999996</v>
      </c>
      <c r="FI139" s="259" t="str">
        <f t="shared" si="578"/>
        <v>-</v>
      </c>
      <c r="FJ139" s="259" t="str">
        <f t="shared" si="579"/>
        <v>-</v>
      </c>
      <c r="FK139" s="260" t="str">
        <f t="shared" si="580"/>
        <v>-</v>
      </c>
      <c r="FL139" s="282"/>
      <c r="FM139" s="282"/>
      <c r="FN139" s="301">
        <f t="shared" si="581"/>
        <v>20812.650999999998</v>
      </c>
      <c r="FO139" s="259">
        <f t="shared" si="582"/>
        <v>26429.976000000002</v>
      </c>
      <c r="FP139" s="259">
        <f t="shared" si="583"/>
        <v>47391.576999999997</v>
      </c>
      <c r="FQ139" s="259" t="str">
        <f t="shared" si="584"/>
        <v>-</v>
      </c>
      <c r="FR139" s="259" t="str">
        <f t="shared" si="585"/>
        <v>-</v>
      </c>
      <c r="FS139" s="260" t="str">
        <f t="shared" si="586"/>
        <v>-</v>
      </c>
      <c r="FT139" s="282"/>
      <c r="FU139" s="282"/>
      <c r="FV139" s="301">
        <f t="shared" si="587"/>
        <v>170595.5</v>
      </c>
      <c r="FW139" s="259">
        <f t="shared" si="588"/>
        <v>170979.10400000002</v>
      </c>
      <c r="FX139" s="259">
        <f t="shared" si="589"/>
        <v>342420.83100000001</v>
      </c>
      <c r="FY139" s="259" t="str">
        <f t="shared" si="590"/>
        <v>-</v>
      </c>
      <c r="FZ139" s="259" t="str">
        <f t="shared" si="591"/>
        <v>-</v>
      </c>
      <c r="GA139" s="260" t="str">
        <f t="shared" si="592"/>
        <v>-</v>
      </c>
      <c r="GB139" s="282"/>
      <c r="GC139" s="282"/>
      <c r="GD139" s="301" t="str">
        <f t="shared" si="593"/>
        <v>-</v>
      </c>
      <c r="GE139" s="259" t="str">
        <f t="shared" si="594"/>
        <v>-</v>
      </c>
      <c r="GF139" s="259" t="str">
        <f t="shared" si="595"/>
        <v>-</v>
      </c>
      <c r="GG139" s="259" t="str">
        <f t="shared" si="596"/>
        <v>-</v>
      </c>
      <c r="GH139" s="259" t="str">
        <f t="shared" si="597"/>
        <v>-</v>
      </c>
      <c r="GI139" s="260" t="str">
        <f t="shared" si="598"/>
        <v>-</v>
      </c>
      <c r="GJ139" s="282"/>
      <c r="GK139" s="282"/>
      <c r="GL139" s="301" t="str">
        <f t="shared" si="599"/>
        <v>-</v>
      </c>
      <c r="GM139" s="259" t="str">
        <f t="shared" si="600"/>
        <v>-</v>
      </c>
      <c r="GN139" s="259" t="str">
        <f t="shared" si="601"/>
        <v>-</v>
      </c>
      <c r="GO139" s="259" t="str">
        <f t="shared" si="602"/>
        <v>-</v>
      </c>
      <c r="GP139" s="259" t="str">
        <f t="shared" si="603"/>
        <v>-</v>
      </c>
      <c r="GQ139" s="260" t="str">
        <f t="shared" si="604"/>
        <v>-</v>
      </c>
      <c r="GR139" s="282"/>
      <c r="GS139" s="282"/>
      <c r="GT139" s="301" t="str">
        <f t="shared" si="605"/>
        <v>-</v>
      </c>
      <c r="GU139" s="259" t="str">
        <f t="shared" si="606"/>
        <v>-</v>
      </c>
      <c r="GV139" s="259" t="str">
        <f t="shared" si="607"/>
        <v>-</v>
      </c>
      <c r="GW139" s="259" t="str">
        <f t="shared" si="608"/>
        <v>-</v>
      </c>
      <c r="GX139" s="259" t="str">
        <f t="shared" si="609"/>
        <v>-</v>
      </c>
      <c r="GY139" s="260" t="str">
        <f t="shared" si="610"/>
        <v>-</v>
      </c>
      <c r="GZ139" s="282"/>
      <c r="HA139" s="282"/>
      <c r="HB139" s="301" t="str">
        <f t="shared" si="611"/>
        <v>-</v>
      </c>
      <c r="HC139" s="259" t="str">
        <f t="shared" si="612"/>
        <v>-</v>
      </c>
      <c r="HD139" s="259" t="str">
        <f t="shared" si="613"/>
        <v>-</v>
      </c>
      <c r="HE139" s="259" t="str">
        <f t="shared" si="614"/>
        <v>-</v>
      </c>
      <c r="HF139" s="259" t="str">
        <f t="shared" si="615"/>
        <v>-</v>
      </c>
      <c r="HG139" s="260" t="str">
        <f t="shared" si="616"/>
        <v>-</v>
      </c>
      <c r="HH139" s="282"/>
      <c r="HI139" s="282"/>
      <c r="HJ139" s="301" t="str">
        <f t="shared" si="617"/>
        <v>-</v>
      </c>
      <c r="HK139" s="259" t="str">
        <f t="shared" si="618"/>
        <v>-</v>
      </c>
      <c r="HL139" s="260" t="str">
        <f t="shared" si="619"/>
        <v>-</v>
      </c>
      <c r="HM139" s="428" t="str">
        <f t="shared" si="620"/>
        <v>-</v>
      </c>
      <c r="HN139" s="429" t="str">
        <f t="shared" si="621"/>
        <v>-</v>
      </c>
      <c r="HO139" s="429" t="str">
        <f t="shared" si="622"/>
        <v>-</v>
      </c>
      <c r="HP139" s="429" t="str">
        <f t="shared" si="623"/>
        <v>-</v>
      </c>
      <c r="HQ139" s="429" t="str">
        <f t="shared" si="624"/>
        <v>-</v>
      </c>
      <c r="HR139" s="430" t="str">
        <f t="shared" si="625"/>
        <v>-</v>
      </c>
      <c r="HS139" s="450"/>
      <c r="HT139" s="450"/>
      <c r="HU139" s="428">
        <f t="shared" si="626"/>
        <v>1</v>
      </c>
      <c r="HV139" s="429">
        <f t="shared" si="627"/>
        <v>1</v>
      </c>
      <c r="HW139" s="429">
        <f t="shared" si="628"/>
        <v>1</v>
      </c>
      <c r="HX139" s="429" t="str">
        <f t="shared" si="629"/>
        <v>-</v>
      </c>
      <c r="HY139" s="429" t="str">
        <f t="shared" si="630"/>
        <v>-</v>
      </c>
      <c r="HZ139" s="430" t="str">
        <f t="shared" si="631"/>
        <v>-</v>
      </c>
      <c r="IA139" s="450"/>
      <c r="IB139" s="450"/>
      <c r="IC139" s="428">
        <f t="shared" si="632"/>
        <v>1</v>
      </c>
      <c r="ID139" s="429">
        <f t="shared" si="633"/>
        <v>1</v>
      </c>
      <c r="IE139" s="429">
        <f t="shared" si="634"/>
        <v>1</v>
      </c>
      <c r="IF139" s="429" t="str">
        <f t="shared" si="635"/>
        <v>-</v>
      </c>
      <c r="IG139" s="429" t="str">
        <f t="shared" si="636"/>
        <v>-</v>
      </c>
      <c r="IH139" s="430" t="str">
        <f t="shared" si="637"/>
        <v>-</v>
      </c>
      <c r="II139" s="450"/>
      <c r="IJ139" s="450"/>
      <c r="IK139" s="428">
        <f t="shared" si="638"/>
        <v>1</v>
      </c>
      <c r="IL139" s="429">
        <f t="shared" si="639"/>
        <v>1</v>
      </c>
      <c r="IM139" s="429">
        <f t="shared" si="640"/>
        <v>1</v>
      </c>
      <c r="IN139" s="429" t="str">
        <f t="shared" si="641"/>
        <v>-</v>
      </c>
      <c r="IO139" s="429" t="str">
        <f t="shared" si="642"/>
        <v>-</v>
      </c>
      <c r="IP139" s="430" t="str">
        <f t="shared" si="643"/>
        <v>-</v>
      </c>
      <c r="IQ139" s="450"/>
      <c r="IR139" s="450"/>
      <c r="IS139" s="428" t="str">
        <f t="shared" si="644"/>
        <v>-</v>
      </c>
      <c r="IT139" s="429" t="str">
        <f t="shared" si="645"/>
        <v>-</v>
      </c>
      <c r="IU139" s="429" t="str">
        <f t="shared" si="646"/>
        <v>-</v>
      </c>
      <c r="IV139" s="429" t="str">
        <f t="shared" si="647"/>
        <v>-</v>
      </c>
      <c r="IW139" s="429" t="str">
        <f t="shared" si="648"/>
        <v>-</v>
      </c>
      <c r="IX139" s="430" t="str">
        <f t="shared" si="649"/>
        <v>-</v>
      </c>
      <c r="IY139" s="450"/>
      <c r="IZ139" s="450"/>
      <c r="JA139" s="428" t="str">
        <f t="shared" si="650"/>
        <v>-</v>
      </c>
      <c r="JB139" s="429" t="str">
        <f t="shared" si="651"/>
        <v>-</v>
      </c>
      <c r="JC139" s="429" t="str">
        <f t="shared" si="652"/>
        <v>-</v>
      </c>
      <c r="JD139" s="429" t="str">
        <f t="shared" si="653"/>
        <v>-</v>
      </c>
      <c r="JE139" s="429" t="str">
        <f t="shared" si="654"/>
        <v>-</v>
      </c>
      <c r="JF139" s="430" t="str">
        <f t="shared" si="655"/>
        <v>-</v>
      </c>
      <c r="JG139" s="450"/>
      <c r="JH139" s="450"/>
      <c r="JI139" s="428" t="str">
        <f t="shared" si="656"/>
        <v>-</v>
      </c>
      <c r="JJ139" s="429" t="str">
        <f t="shared" si="657"/>
        <v>-</v>
      </c>
      <c r="JK139" s="429" t="str">
        <f t="shared" si="658"/>
        <v>-</v>
      </c>
      <c r="JL139" s="429" t="str">
        <f t="shared" si="659"/>
        <v>-</v>
      </c>
      <c r="JM139" s="429" t="str">
        <f t="shared" si="660"/>
        <v>-</v>
      </c>
      <c r="JN139" s="430" t="str">
        <f t="shared" si="661"/>
        <v>-</v>
      </c>
      <c r="JO139" s="450"/>
      <c r="JP139" s="450"/>
      <c r="JQ139" s="428" t="str">
        <f t="shared" si="662"/>
        <v>-</v>
      </c>
      <c r="JR139" s="429" t="str">
        <f t="shared" si="663"/>
        <v>-</v>
      </c>
      <c r="JS139" s="429" t="str">
        <f t="shared" si="664"/>
        <v>-</v>
      </c>
      <c r="JT139" s="429" t="str">
        <f t="shared" si="665"/>
        <v>-</v>
      </c>
      <c r="JU139" s="429" t="str">
        <f t="shared" si="666"/>
        <v>-</v>
      </c>
      <c r="JV139" s="430" t="str">
        <f t="shared" si="667"/>
        <v>-</v>
      </c>
      <c r="JW139" s="450"/>
      <c r="JX139" s="450"/>
      <c r="JY139" s="428" t="str">
        <f t="shared" si="668"/>
        <v>-</v>
      </c>
      <c r="JZ139" s="429" t="str">
        <f t="shared" si="669"/>
        <v>-</v>
      </c>
      <c r="KA139" s="430" t="str">
        <f t="shared" si="670"/>
        <v>-</v>
      </c>
      <c r="KB139" s="172"/>
      <c r="KC139" s="355"/>
      <c r="KD139" s="355"/>
      <c r="KE139" s="355"/>
      <c r="KF139" s="355"/>
      <c r="KG139" s="355"/>
      <c r="KH139" s="355"/>
      <c r="KI139" s="358"/>
      <c r="KJ139" s="358"/>
      <c r="KK139" s="358"/>
      <c r="KL139" s="358"/>
      <c r="KM139" s="358"/>
      <c r="KN139" s="358"/>
      <c r="KO139" s="358"/>
      <c r="KP139" s="358"/>
      <c r="KQ139" s="358"/>
      <c r="KR139" s="358"/>
      <c r="KS139" s="358"/>
      <c r="KT139" s="358"/>
      <c r="KU139" s="358"/>
      <c r="KV139" s="358"/>
      <c r="KW139" s="358"/>
      <c r="KX139" s="358"/>
      <c r="KY139" s="358"/>
      <c r="KZ139" s="358"/>
      <c r="LA139" s="358"/>
      <c r="LB139" s="358"/>
      <c r="LC139" s="358"/>
      <c r="LD139" s="358"/>
      <c r="LE139" s="358"/>
      <c r="LF139" s="358"/>
      <c r="LG139" s="358"/>
      <c r="LH139" s="358"/>
      <c r="LI139" s="358"/>
      <c r="LJ139" s="358"/>
      <c r="LK139" s="358"/>
      <c r="LL139" s="358"/>
      <c r="LM139" s="358"/>
      <c r="LN139" s="358"/>
      <c r="LO139" s="358"/>
      <c r="LP139" s="358"/>
      <c r="LQ139" s="358"/>
      <c r="LR139" s="358"/>
      <c r="LS139" s="344"/>
      <c r="LT139" s="344"/>
      <c r="LU139" s="344"/>
      <c r="LV139" s="344"/>
      <c r="LW139" s="344"/>
      <c r="LX139" s="344"/>
      <c r="LY139" s="358"/>
      <c r="LZ139" s="358"/>
      <c r="MA139" s="405"/>
    </row>
    <row r="140" spans="1:339" x14ac:dyDescent="0.2">
      <c r="A140" s="310" t="s">
        <v>326</v>
      </c>
      <c r="B140" s="172">
        <v>0</v>
      </c>
      <c r="C140" s="172">
        <v>0</v>
      </c>
      <c r="D140" s="172" t="s">
        <v>315</v>
      </c>
      <c r="E140" s="172">
        <v>1</v>
      </c>
      <c r="F140" s="173"/>
      <c r="G140" s="218" t="s">
        <v>140</v>
      </c>
      <c r="H140" s="348">
        <v>2009</v>
      </c>
      <c r="I140" s="349">
        <v>2009</v>
      </c>
      <c r="J140" s="362">
        <v>20.8</v>
      </c>
      <c r="K140" s="362">
        <v>23.3</v>
      </c>
      <c r="L140" s="362">
        <v>22</v>
      </c>
      <c r="M140" s="362"/>
      <c r="N140" s="362"/>
      <c r="O140" s="363"/>
      <c r="P140" s="388">
        <v>2012</v>
      </c>
      <c r="Q140" s="389">
        <v>2012</v>
      </c>
      <c r="R140" s="362">
        <v>6</v>
      </c>
      <c r="S140" s="362">
        <v>7.4</v>
      </c>
      <c r="T140" s="362">
        <v>6.6</v>
      </c>
      <c r="U140" s="362"/>
      <c r="V140" s="362"/>
      <c r="W140" s="363"/>
      <c r="X140" s="388">
        <v>2012</v>
      </c>
      <c r="Y140" s="389">
        <v>2012</v>
      </c>
      <c r="Z140" s="362">
        <v>1.7</v>
      </c>
      <c r="AA140" s="362">
        <v>2.8</v>
      </c>
      <c r="AB140" s="362">
        <v>2.2000000000000002</v>
      </c>
      <c r="AC140" s="362"/>
      <c r="AD140" s="362"/>
      <c r="AE140" s="363"/>
      <c r="AF140" s="388">
        <v>2012</v>
      </c>
      <c r="AG140" s="389">
        <v>2012</v>
      </c>
      <c r="AH140" s="362">
        <v>19.7</v>
      </c>
      <c r="AI140" s="362"/>
      <c r="AJ140" s="362">
        <v>33.9</v>
      </c>
      <c r="AK140" s="362"/>
      <c r="AL140" s="362"/>
      <c r="AM140" s="363"/>
      <c r="AN140" s="388">
        <v>2012</v>
      </c>
      <c r="AO140" s="389">
        <v>2012</v>
      </c>
      <c r="AP140" s="362">
        <v>7.9</v>
      </c>
      <c r="AQ140" s="362">
        <v>9</v>
      </c>
      <c r="AR140" s="362">
        <v>8.6</v>
      </c>
      <c r="AS140" s="362"/>
      <c r="AT140" s="362"/>
      <c r="AU140" s="363"/>
      <c r="AV140" s="388">
        <v>2012</v>
      </c>
      <c r="AW140" s="389">
        <v>2012</v>
      </c>
      <c r="AX140" s="220">
        <v>32.200000000000003</v>
      </c>
      <c r="AY140" s="220">
        <v>31.4</v>
      </c>
      <c r="AZ140" s="220">
        <v>31.6</v>
      </c>
      <c r="BA140" s="220"/>
      <c r="BB140" s="220"/>
      <c r="BC140" s="221"/>
      <c r="BD140" s="388"/>
      <c r="BE140" s="389"/>
      <c r="BF140" s="396"/>
      <c r="BG140" s="396"/>
      <c r="BH140" s="396"/>
      <c r="BI140" s="396"/>
      <c r="BJ140" s="396"/>
      <c r="BK140" s="397"/>
      <c r="BL140" s="388"/>
      <c r="BM140" s="349"/>
      <c r="BN140" s="349"/>
      <c r="BO140" s="349"/>
      <c r="BP140" s="349"/>
      <c r="BQ140" s="349"/>
      <c r="BR140" s="349"/>
      <c r="BS140" s="481"/>
      <c r="BT140" s="388"/>
      <c r="BU140" s="389"/>
      <c r="BV140" s="396"/>
      <c r="BW140" s="396"/>
      <c r="BX140" s="397"/>
      <c r="BY140" s="216">
        <v>1425676</v>
      </c>
      <c r="BZ140" s="208">
        <v>1391882</v>
      </c>
      <c r="CA140" s="208">
        <v>2817558</v>
      </c>
      <c r="CB140" s="208">
        <v>1472402</v>
      </c>
      <c r="CC140" s="208">
        <v>1429220</v>
      </c>
      <c r="CD140" s="284">
        <v>2901622</v>
      </c>
      <c r="CE140" s="282"/>
      <c r="CF140" s="282"/>
      <c r="CG140" s="226">
        <f t="shared" si="518"/>
        <v>1425676</v>
      </c>
      <c r="CH140" s="227">
        <f t="shared" si="519"/>
        <v>1391882</v>
      </c>
      <c r="CI140" s="227">
        <f t="shared" si="520"/>
        <v>2817558</v>
      </c>
      <c r="CJ140" s="227" t="str">
        <f t="shared" si="521"/>
        <v>-</v>
      </c>
      <c r="CK140" s="227" t="str">
        <f t="shared" si="522"/>
        <v>-</v>
      </c>
      <c r="CL140" s="228" t="str">
        <f t="shared" si="523"/>
        <v>-</v>
      </c>
      <c r="CM140" s="282"/>
      <c r="CN140" s="282"/>
      <c r="CO140" s="226">
        <f t="shared" si="524"/>
        <v>1425676</v>
      </c>
      <c r="CP140" s="227">
        <f t="shared" si="525"/>
        <v>1391882</v>
      </c>
      <c r="CQ140" s="227">
        <f t="shared" si="526"/>
        <v>2817558</v>
      </c>
      <c r="CR140" s="227" t="str">
        <f t="shared" si="527"/>
        <v>-</v>
      </c>
      <c r="CS140" s="227" t="str">
        <f t="shared" si="528"/>
        <v>-</v>
      </c>
      <c r="CT140" s="228" t="str">
        <f t="shared" si="529"/>
        <v>-</v>
      </c>
      <c r="CU140" s="282"/>
      <c r="CV140" s="282"/>
      <c r="CW140" s="292">
        <f t="shared" si="530"/>
        <v>1425676</v>
      </c>
      <c r="CX140" s="234">
        <f t="shared" si="531"/>
        <v>1391882</v>
      </c>
      <c r="CY140" s="234">
        <f t="shared" si="532"/>
        <v>2817558</v>
      </c>
      <c r="CZ140" s="234" t="str">
        <f t="shared" si="533"/>
        <v>-</v>
      </c>
      <c r="DA140" s="234" t="str">
        <f t="shared" si="534"/>
        <v>-</v>
      </c>
      <c r="DB140" s="235" t="str">
        <f t="shared" si="535"/>
        <v>-</v>
      </c>
      <c r="DC140" s="282"/>
      <c r="DD140" s="282"/>
      <c r="DE140" s="226">
        <f t="shared" si="536"/>
        <v>1425676</v>
      </c>
      <c r="DF140" s="227" t="str">
        <f t="shared" si="537"/>
        <v>-</v>
      </c>
      <c r="DG140" s="227">
        <f t="shared" si="538"/>
        <v>2817558</v>
      </c>
      <c r="DH140" s="227" t="str">
        <f t="shared" si="539"/>
        <v>-</v>
      </c>
      <c r="DI140" s="227" t="str">
        <f t="shared" si="540"/>
        <v>-</v>
      </c>
      <c r="DJ140" s="228" t="str">
        <f t="shared" si="541"/>
        <v>-</v>
      </c>
      <c r="DK140" s="282"/>
      <c r="DL140" s="282"/>
      <c r="DM140" s="226">
        <f t="shared" si="542"/>
        <v>1425676</v>
      </c>
      <c r="DN140" s="227">
        <f t="shared" si="543"/>
        <v>1391882</v>
      </c>
      <c r="DO140" s="227">
        <f t="shared" si="544"/>
        <v>2817558</v>
      </c>
      <c r="DP140" s="227" t="str">
        <f t="shared" si="545"/>
        <v>-</v>
      </c>
      <c r="DQ140" s="227" t="str">
        <f t="shared" si="546"/>
        <v>-</v>
      </c>
      <c r="DR140" s="228" t="str">
        <f t="shared" si="547"/>
        <v>-</v>
      </c>
      <c r="DS140" s="282"/>
      <c r="DT140" s="282"/>
      <c r="DU140" s="226">
        <f t="shared" si="548"/>
        <v>1425676</v>
      </c>
      <c r="DV140" s="227">
        <f t="shared" si="549"/>
        <v>1391882</v>
      </c>
      <c r="DW140" s="227">
        <f t="shared" si="550"/>
        <v>2817558</v>
      </c>
      <c r="DX140" s="227" t="str">
        <f t="shared" si="551"/>
        <v>-</v>
      </c>
      <c r="DY140" s="227" t="str">
        <f t="shared" si="552"/>
        <v>-</v>
      </c>
      <c r="DZ140" s="228" t="str">
        <f t="shared" si="553"/>
        <v>-</v>
      </c>
      <c r="EA140" s="282"/>
      <c r="EB140" s="282"/>
      <c r="EC140" s="226" t="str">
        <f t="shared" si="554"/>
        <v>-</v>
      </c>
      <c r="ED140" s="227" t="str">
        <f t="shared" si="555"/>
        <v>-</v>
      </c>
      <c r="EE140" s="227" t="str">
        <f t="shared" si="556"/>
        <v>-</v>
      </c>
      <c r="EF140" s="227" t="str">
        <f t="shared" si="557"/>
        <v>-</v>
      </c>
      <c r="EG140" s="227" t="str">
        <f t="shared" si="558"/>
        <v>-</v>
      </c>
      <c r="EH140" s="228" t="str">
        <f t="shared" si="559"/>
        <v>-</v>
      </c>
      <c r="EI140" s="282"/>
      <c r="EJ140" s="282"/>
      <c r="EK140" s="226" t="str">
        <f t="shared" si="560"/>
        <v>-</v>
      </c>
      <c r="EL140" s="227" t="str">
        <f t="shared" si="561"/>
        <v>-</v>
      </c>
      <c r="EM140" s="227" t="str">
        <f t="shared" si="562"/>
        <v>-</v>
      </c>
      <c r="EN140" s="227" t="str">
        <f t="shared" si="563"/>
        <v>-</v>
      </c>
      <c r="EO140" s="227" t="str">
        <f t="shared" si="564"/>
        <v>-</v>
      </c>
      <c r="EP140" s="228" t="str">
        <f t="shared" si="565"/>
        <v>-</v>
      </c>
      <c r="EQ140" s="282"/>
      <c r="ER140" s="282"/>
      <c r="ES140" s="226" t="str">
        <f t="shared" si="566"/>
        <v>-</v>
      </c>
      <c r="ET140" s="227" t="str">
        <f t="shared" si="567"/>
        <v>-</v>
      </c>
      <c r="EU140" s="228" t="str">
        <f t="shared" si="568"/>
        <v>-</v>
      </c>
      <c r="EV140" s="282"/>
      <c r="EW140" s="282"/>
      <c r="EX140" s="301">
        <f t="shared" si="569"/>
        <v>296540.60800000001</v>
      </c>
      <c r="EY140" s="259">
        <f t="shared" si="570"/>
        <v>324308.50599999999</v>
      </c>
      <c r="EZ140" s="259">
        <f t="shared" si="571"/>
        <v>619862.76</v>
      </c>
      <c r="FA140" s="259" t="str">
        <f t="shared" si="572"/>
        <v>-</v>
      </c>
      <c r="FB140" s="259" t="str">
        <f t="shared" si="573"/>
        <v>-</v>
      </c>
      <c r="FC140" s="260" t="str">
        <f t="shared" si="574"/>
        <v>-</v>
      </c>
      <c r="FD140" s="282"/>
      <c r="FE140" s="282"/>
      <c r="FF140" s="301">
        <f t="shared" si="575"/>
        <v>85540.56</v>
      </c>
      <c r="FG140" s="259">
        <f t="shared" si="576"/>
        <v>102999.26800000001</v>
      </c>
      <c r="FH140" s="259">
        <f t="shared" si="577"/>
        <v>185958.82800000001</v>
      </c>
      <c r="FI140" s="259" t="str">
        <f t="shared" si="578"/>
        <v>-</v>
      </c>
      <c r="FJ140" s="259" t="str">
        <f t="shared" si="579"/>
        <v>-</v>
      </c>
      <c r="FK140" s="260" t="str">
        <f t="shared" si="580"/>
        <v>-</v>
      </c>
      <c r="FL140" s="282"/>
      <c r="FM140" s="282"/>
      <c r="FN140" s="301">
        <f t="shared" si="581"/>
        <v>24236.492000000002</v>
      </c>
      <c r="FO140" s="259">
        <f t="shared" si="582"/>
        <v>38972.695999999996</v>
      </c>
      <c r="FP140" s="259">
        <f t="shared" si="583"/>
        <v>61986.276000000005</v>
      </c>
      <c r="FQ140" s="259" t="str">
        <f t="shared" si="584"/>
        <v>-</v>
      </c>
      <c r="FR140" s="259" t="str">
        <f t="shared" si="585"/>
        <v>-</v>
      </c>
      <c r="FS140" s="260" t="str">
        <f t="shared" si="586"/>
        <v>-</v>
      </c>
      <c r="FT140" s="282"/>
      <c r="FU140" s="282"/>
      <c r="FV140" s="301">
        <f t="shared" si="587"/>
        <v>280858.17199999996</v>
      </c>
      <c r="FW140" s="259" t="str">
        <f t="shared" si="588"/>
        <v>-</v>
      </c>
      <c r="FX140" s="259">
        <f t="shared" si="589"/>
        <v>955152.16199999989</v>
      </c>
      <c r="FY140" s="259" t="str">
        <f t="shared" si="590"/>
        <v>-</v>
      </c>
      <c r="FZ140" s="259" t="str">
        <f t="shared" si="591"/>
        <v>-</v>
      </c>
      <c r="GA140" s="260" t="str">
        <f t="shared" si="592"/>
        <v>-</v>
      </c>
      <c r="GB140" s="282"/>
      <c r="GC140" s="282"/>
      <c r="GD140" s="301">
        <f t="shared" si="593"/>
        <v>112628.40399999999</v>
      </c>
      <c r="GE140" s="259">
        <f t="shared" si="594"/>
        <v>125269.37999999999</v>
      </c>
      <c r="GF140" s="259">
        <f t="shared" si="595"/>
        <v>242309.98799999998</v>
      </c>
      <c r="GG140" s="259" t="str">
        <f t="shared" si="596"/>
        <v>-</v>
      </c>
      <c r="GH140" s="259" t="str">
        <f t="shared" si="597"/>
        <v>-</v>
      </c>
      <c r="GI140" s="260" t="str">
        <f t="shared" si="598"/>
        <v>-</v>
      </c>
      <c r="GJ140" s="282"/>
      <c r="GK140" s="282"/>
      <c r="GL140" s="301">
        <f t="shared" si="599"/>
        <v>459067.67200000002</v>
      </c>
      <c r="GM140" s="259">
        <f t="shared" si="600"/>
        <v>437050.94799999997</v>
      </c>
      <c r="GN140" s="259">
        <f t="shared" si="601"/>
        <v>890348.32799999998</v>
      </c>
      <c r="GO140" s="259" t="str">
        <f t="shared" si="602"/>
        <v>-</v>
      </c>
      <c r="GP140" s="259" t="str">
        <f t="shared" si="603"/>
        <v>-</v>
      </c>
      <c r="GQ140" s="260" t="str">
        <f t="shared" si="604"/>
        <v>-</v>
      </c>
      <c r="GR140" s="282"/>
      <c r="GS140" s="282"/>
      <c r="GT140" s="301" t="str">
        <f t="shared" si="605"/>
        <v>-</v>
      </c>
      <c r="GU140" s="259" t="str">
        <f t="shared" si="606"/>
        <v>-</v>
      </c>
      <c r="GV140" s="259" t="str">
        <f t="shared" si="607"/>
        <v>-</v>
      </c>
      <c r="GW140" s="259" t="str">
        <f t="shared" si="608"/>
        <v>-</v>
      </c>
      <c r="GX140" s="259" t="str">
        <f t="shared" si="609"/>
        <v>-</v>
      </c>
      <c r="GY140" s="260" t="str">
        <f t="shared" si="610"/>
        <v>-</v>
      </c>
      <c r="GZ140" s="282"/>
      <c r="HA140" s="282"/>
      <c r="HB140" s="301" t="str">
        <f t="shared" si="611"/>
        <v>-</v>
      </c>
      <c r="HC140" s="259" t="str">
        <f t="shared" si="612"/>
        <v>-</v>
      </c>
      <c r="HD140" s="259" t="str">
        <f t="shared" si="613"/>
        <v>-</v>
      </c>
      <c r="HE140" s="259" t="str">
        <f t="shared" si="614"/>
        <v>-</v>
      </c>
      <c r="HF140" s="259" t="str">
        <f t="shared" si="615"/>
        <v>-</v>
      </c>
      <c r="HG140" s="260" t="str">
        <f t="shared" si="616"/>
        <v>-</v>
      </c>
      <c r="HH140" s="282"/>
      <c r="HI140" s="282"/>
      <c r="HJ140" s="301" t="str">
        <f t="shared" si="617"/>
        <v>-</v>
      </c>
      <c r="HK140" s="259" t="str">
        <f t="shared" si="618"/>
        <v>-</v>
      </c>
      <c r="HL140" s="260" t="str">
        <f t="shared" si="619"/>
        <v>-</v>
      </c>
      <c r="HM140" s="428">
        <f t="shared" si="620"/>
        <v>1</v>
      </c>
      <c r="HN140" s="429">
        <f t="shared" si="621"/>
        <v>1</v>
      </c>
      <c r="HO140" s="429">
        <f t="shared" si="622"/>
        <v>1</v>
      </c>
      <c r="HP140" s="429" t="str">
        <f t="shared" si="623"/>
        <v>-</v>
      </c>
      <c r="HQ140" s="429" t="str">
        <f t="shared" si="624"/>
        <v>-</v>
      </c>
      <c r="HR140" s="430" t="str">
        <f t="shared" si="625"/>
        <v>-</v>
      </c>
      <c r="HS140" s="450"/>
      <c r="HT140" s="450"/>
      <c r="HU140" s="428">
        <f t="shared" si="626"/>
        <v>1</v>
      </c>
      <c r="HV140" s="429">
        <f t="shared" si="627"/>
        <v>1</v>
      </c>
      <c r="HW140" s="429">
        <f t="shared" si="628"/>
        <v>1</v>
      </c>
      <c r="HX140" s="429" t="str">
        <f t="shared" si="629"/>
        <v>-</v>
      </c>
      <c r="HY140" s="429" t="str">
        <f t="shared" si="630"/>
        <v>-</v>
      </c>
      <c r="HZ140" s="430" t="str">
        <f t="shared" si="631"/>
        <v>-</v>
      </c>
      <c r="IA140" s="450"/>
      <c r="IB140" s="450"/>
      <c r="IC140" s="428">
        <f t="shared" si="632"/>
        <v>1</v>
      </c>
      <c r="ID140" s="429">
        <f t="shared" si="633"/>
        <v>1</v>
      </c>
      <c r="IE140" s="429">
        <f t="shared" si="634"/>
        <v>1</v>
      </c>
      <c r="IF140" s="429" t="str">
        <f t="shared" si="635"/>
        <v>-</v>
      </c>
      <c r="IG140" s="429" t="str">
        <f t="shared" si="636"/>
        <v>-</v>
      </c>
      <c r="IH140" s="430" t="str">
        <f t="shared" si="637"/>
        <v>-</v>
      </c>
      <c r="II140" s="450"/>
      <c r="IJ140" s="450"/>
      <c r="IK140" s="428">
        <f t="shared" si="638"/>
        <v>1</v>
      </c>
      <c r="IL140" s="429" t="str">
        <f t="shared" si="639"/>
        <v>-</v>
      </c>
      <c r="IM140" s="429">
        <f t="shared" si="640"/>
        <v>1</v>
      </c>
      <c r="IN140" s="429" t="str">
        <f t="shared" si="641"/>
        <v>-</v>
      </c>
      <c r="IO140" s="429" t="str">
        <f t="shared" si="642"/>
        <v>-</v>
      </c>
      <c r="IP140" s="430" t="str">
        <f t="shared" si="643"/>
        <v>-</v>
      </c>
      <c r="IQ140" s="450"/>
      <c r="IR140" s="450"/>
      <c r="IS140" s="428">
        <f t="shared" si="644"/>
        <v>1</v>
      </c>
      <c r="IT140" s="429">
        <f t="shared" si="645"/>
        <v>1</v>
      </c>
      <c r="IU140" s="429">
        <f t="shared" si="646"/>
        <v>1</v>
      </c>
      <c r="IV140" s="429" t="str">
        <f t="shared" si="647"/>
        <v>-</v>
      </c>
      <c r="IW140" s="429" t="str">
        <f t="shared" si="648"/>
        <v>-</v>
      </c>
      <c r="IX140" s="430" t="str">
        <f t="shared" si="649"/>
        <v>-</v>
      </c>
      <c r="IY140" s="450"/>
      <c r="IZ140" s="450"/>
      <c r="JA140" s="428">
        <f t="shared" si="650"/>
        <v>1</v>
      </c>
      <c r="JB140" s="429">
        <f t="shared" si="651"/>
        <v>1</v>
      </c>
      <c r="JC140" s="429">
        <f t="shared" si="652"/>
        <v>1</v>
      </c>
      <c r="JD140" s="429" t="str">
        <f t="shared" si="653"/>
        <v>-</v>
      </c>
      <c r="JE140" s="429" t="str">
        <f t="shared" si="654"/>
        <v>-</v>
      </c>
      <c r="JF140" s="430" t="str">
        <f t="shared" si="655"/>
        <v>-</v>
      </c>
      <c r="JG140" s="450"/>
      <c r="JH140" s="450"/>
      <c r="JI140" s="428" t="str">
        <f t="shared" si="656"/>
        <v>-</v>
      </c>
      <c r="JJ140" s="429" t="str">
        <f t="shared" si="657"/>
        <v>-</v>
      </c>
      <c r="JK140" s="429" t="str">
        <f t="shared" si="658"/>
        <v>-</v>
      </c>
      <c r="JL140" s="429" t="str">
        <f t="shared" si="659"/>
        <v>-</v>
      </c>
      <c r="JM140" s="429" t="str">
        <f t="shared" si="660"/>
        <v>-</v>
      </c>
      <c r="JN140" s="430" t="str">
        <f t="shared" si="661"/>
        <v>-</v>
      </c>
      <c r="JO140" s="450"/>
      <c r="JP140" s="450"/>
      <c r="JQ140" s="428" t="str">
        <f t="shared" si="662"/>
        <v>-</v>
      </c>
      <c r="JR140" s="429" t="str">
        <f t="shared" si="663"/>
        <v>-</v>
      </c>
      <c r="JS140" s="429" t="str">
        <f t="shared" si="664"/>
        <v>-</v>
      </c>
      <c r="JT140" s="429" t="str">
        <f t="shared" si="665"/>
        <v>-</v>
      </c>
      <c r="JU140" s="429" t="str">
        <f t="shared" si="666"/>
        <v>-</v>
      </c>
      <c r="JV140" s="430" t="str">
        <f t="shared" si="667"/>
        <v>-</v>
      </c>
      <c r="JW140" s="450"/>
      <c r="JX140" s="450"/>
      <c r="JY140" s="428" t="str">
        <f t="shared" si="668"/>
        <v>-</v>
      </c>
      <c r="JZ140" s="429" t="str">
        <f t="shared" si="669"/>
        <v>-</v>
      </c>
      <c r="KA140" s="430" t="str">
        <f t="shared" si="670"/>
        <v>-</v>
      </c>
      <c r="KB140" s="172"/>
      <c r="KC140" s="355"/>
      <c r="KD140" s="355"/>
      <c r="KE140" s="355"/>
      <c r="KF140" s="355"/>
      <c r="KG140" s="355"/>
      <c r="KH140" s="355"/>
      <c r="KI140" s="358"/>
      <c r="KJ140" s="358"/>
      <c r="KK140" s="358"/>
      <c r="KL140" s="358"/>
      <c r="KM140" s="358"/>
      <c r="KN140" s="358"/>
      <c r="KO140" s="358"/>
      <c r="KP140" s="358"/>
      <c r="KQ140" s="358"/>
      <c r="KR140" s="358"/>
      <c r="KS140" s="358"/>
      <c r="KT140" s="358"/>
      <c r="KU140" s="358">
        <v>44.6</v>
      </c>
      <c r="KV140" s="358" t="s">
        <v>573</v>
      </c>
      <c r="KW140" s="358" t="s">
        <v>573</v>
      </c>
      <c r="KX140" s="358" t="s">
        <v>573</v>
      </c>
      <c r="KY140" s="358" t="s">
        <v>573</v>
      </c>
      <c r="KZ140" s="358" t="s">
        <v>573</v>
      </c>
      <c r="LA140" s="358"/>
      <c r="LB140" s="358"/>
      <c r="LC140" s="358"/>
      <c r="LD140" s="358"/>
      <c r="LE140" s="358"/>
      <c r="LF140" s="358"/>
      <c r="LG140" s="358"/>
      <c r="LH140" s="358"/>
      <c r="LI140" s="358"/>
      <c r="LJ140" s="358"/>
      <c r="LK140" s="358"/>
      <c r="LL140" s="358"/>
      <c r="LM140" s="358"/>
      <c r="LN140" s="358"/>
      <c r="LO140" s="358"/>
      <c r="LP140" s="358"/>
      <c r="LQ140" s="358"/>
      <c r="LR140" s="358"/>
      <c r="LS140" s="344"/>
      <c r="LT140" s="344"/>
      <c r="LU140" s="344"/>
      <c r="LV140" s="344"/>
      <c r="LW140" s="344"/>
      <c r="LX140" s="344"/>
      <c r="LY140" s="358"/>
      <c r="LZ140" s="358"/>
      <c r="MA140" s="405"/>
    </row>
    <row r="141" spans="1:339" x14ac:dyDescent="0.2">
      <c r="A141" s="310" t="s">
        <v>326</v>
      </c>
      <c r="B141" s="172">
        <v>0</v>
      </c>
      <c r="C141" s="172">
        <v>0</v>
      </c>
      <c r="D141" s="172" t="s">
        <v>322</v>
      </c>
      <c r="E141" s="172">
        <v>1</v>
      </c>
      <c r="F141" s="173"/>
      <c r="G141" s="218" t="s">
        <v>150</v>
      </c>
      <c r="H141" s="348">
        <v>2010</v>
      </c>
      <c r="I141" s="349">
        <v>2010</v>
      </c>
      <c r="J141" s="362">
        <v>54.4</v>
      </c>
      <c r="K141" s="362">
        <v>51.2</v>
      </c>
      <c r="L141" s="362">
        <v>52.6</v>
      </c>
      <c r="M141" s="362">
        <v>55.2</v>
      </c>
      <c r="N141" s="362">
        <v>43.5</v>
      </c>
      <c r="O141" s="363">
        <v>50</v>
      </c>
      <c r="P141" s="388">
        <v>2010</v>
      </c>
      <c r="Q141" s="389">
        <v>2010</v>
      </c>
      <c r="R141" s="362">
        <v>3.5</v>
      </c>
      <c r="S141" s="362">
        <v>9.8000000000000007</v>
      </c>
      <c r="T141" s="362">
        <v>7.2</v>
      </c>
      <c r="U141" s="362">
        <v>17.2</v>
      </c>
      <c r="V141" s="362">
        <v>26.1</v>
      </c>
      <c r="W141" s="363">
        <v>21.2</v>
      </c>
      <c r="X141" s="388">
        <v>2010</v>
      </c>
      <c r="Y141" s="389">
        <v>2010</v>
      </c>
      <c r="Z141" s="362">
        <v>3.5</v>
      </c>
      <c r="AA141" s="362">
        <v>17.100000000000001</v>
      </c>
      <c r="AB141" s="362"/>
      <c r="AC141" s="362">
        <v>22.4</v>
      </c>
      <c r="AD141" s="362">
        <v>28.3</v>
      </c>
      <c r="AE141" s="363"/>
      <c r="AF141" s="388">
        <v>2010</v>
      </c>
      <c r="AG141" s="389">
        <v>2010</v>
      </c>
      <c r="AH141" s="362">
        <v>50</v>
      </c>
      <c r="AI141" s="362">
        <v>57.1</v>
      </c>
      <c r="AJ141" s="362"/>
      <c r="AK141" s="362">
        <v>53.8</v>
      </c>
      <c r="AL141" s="362">
        <v>53.8</v>
      </c>
      <c r="AM141" s="363"/>
      <c r="AN141" s="388"/>
      <c r="AO141" s="389"/>
      <c r="AP141" s="362"/>
      <c r="AQ141" s="362"/>
      <c r="AR141" s="362"/>
      <c r="AS141" s="362"/>
      <c r="AT141" s="362"/>
      <c r="AU141" s="363"/>
      <c r="AV141" s="388"/>
      <c r="AW141" s="389"/>
      <c r="AX141" s="220"/>
      <c r="AY141" s="220"/>
      <c r="AZ141" s="220"/>
      <c r="BA141" s="220"/>
      <c r="BB141" s="220"/>
      <c r="BC141" s="221"/>
      <c r="BD141" s="388"/>
      <c r="BE141" s="389"/>
      <c r="BF141" s="396"/>
      <c r="BG141" s="396"/>
      <c r="BH141" s="396"/>
      <c r="BI141" s="396"/>
      <c r="BJ141" s="396"/>
      <c r="BK141" s="397"/>
      <c r="BL141" s="388"/>
      <c r="BM141" s="349"/>
      <c r="BN141" s="349"/>
      <c r="BO141" s="349"/>
      <c r="BP141" s="349"/>
      <c r="BQ141" s="349"/>
      <c r="BR141" s="349"/>
      <c r="BS141" s="481"/>
      <c r="BT141" s="388"/>
      <c r="BU141" s="389"/>
      <c r="BV141" s="396"/>
      <c r="BW141" s="396"/>
      <c r="BX141" s="397"/>
      <c r="BY141" s="216"/>
      <c r="BZ141" s="208"/>
      <c r="CA141" s="208"/>
      <c r="CB141" s="208"/>
      <c r="CC141" s="208"/>
      <c r="CD141" s="284"/>
      <c r="CE141" s="282"/>
      <c r="CF141" s="282"/>
      <c r="CG141" s="226">
        <f t="shared" si="518"/>
        <v>0</v>
      </c>
      <c r="CH141" s="227">
        <f t="shared" si="519"/>
        <v>0</v>
      </c>
      <c r="CI141" s="227">
        <f t="shared" si="520"/>
        <v>0</v>
      </c>
      <c r="CJ141" s="227">
        <f t="shared" si="521"/>
        <v>0</v>
      </c>
      <c r="CK141" s="227">
        <f t="shared" si="522"/>
        <v>0</v>
      </c>
      <c r="CL141" s="228">
        <f t="shared" si="523"/>
        <v>0</v>
      </c>
      <c r="CM141" s="282"/>
      <c r="CN141" s="282"/>
      <c r="CO141" s="226">
        <f t="shared" si="524"/>
        <v>0</v>
      </c>
      <c r="CP141" s="227">
        <f t="shared" si="525"/>
        <v>0</v>
      </c>
      <c r="CQ141" s="227">
        <f t="shared" si="526"/>
        <v>0</v>
      </c>
      <c r="CR141" s="227">
        <f t="shared" si="527"/>
        <v>0</v>
      </c>
      <c r="CS141" s="227">
        <f t="shared" si="528"/>
        <v>0</v>
      </c>
      <c r="CT141" s="228">
        <f t="shared" si="529"/>
        <v>0</v>
      </c>
      <c r="CU141" s="282"/>
      <c r="CV141" s="282"/>
      <c r="CW141" s="292">
        <f t="shared" si="530"/>
        <v>0</v>
      </c>
      <c r="CX141" s="234">
        <f t="shared" si="531"/>
        <v>0</v>
      </c>
      <c r="CY141" s="234" t="str">
        <f t="shared" si="532"/>
        <v>-</v>
      </c>
      <c r="CZ141" s="234">
        <f t="shared" si="533"/>
        <v>0</v>
      </c>
      <c r="DA141" s="234">
        <f t="shared" si="534"/>
        <v>0</v>
      </c>
      <c r="DB141" s="235" t="str">
        <f t="shared" si="535"/>
        <v>-</v>
      </c>
      <c r="DC141" s="282"/>
      <c r="DD141" s="282"/>
      <c r="DE141" s="226">
        <f t="shared" si="536"/>
        <v>0</v>
      </c>
      <c r="DF141" s="227">
        <f t="shared" si="537"/>
        <v>0</v>
      </c>
      <c r="DG141" s="227" t="str">
        <f t="shared" si="538"/>
        <v>-</v>
      </c>
      <c r="DH141" s="227">
        <f t="shared" si="539"/>
        <v>0</v>
      </c>
      <c r="DI141" s="227">
        <f t="shared" si="540"/>
        <v>0</v>
      </c>
      <c r="DJ141" s="228" t="str">
        <f t="shared" si="541"/>
        <v>-</v>
      </c>
      <c r="DK141" s="282"/>
      <c r="DL141" s="282"/>
      <c r="DM141" s="226" t="str">
        <f t="shared" si="542"/>
        <v>-</v>
      </c>
      <c r="DN141" s="227" t="str">
        <f t="shared" si="543"/>
        <v>-</v>
      </c>
      <c r="DO141" s="227" t="str">
        <f t="shared" si="544"/>
        <v>-</v>
      </c>
      <c r="DP141" s="227" t="str">
        <f t="shared" si="545"/>
        <v>-</v>
      </c>
      <c r="DQ141" s="227" t="str">
        <f t="shared" si="546"/>
        <v>-</v>
      </c>
      <c r="DR141" s="228" t="str">
        <f t="shared" si="547"/>
        <v>-</v>
      </c>
      <c r="DS141" s="282"/>
      <c r="DT141" s="282"/>
      <c r="DU141" s="226" t="str">
        <f t="shared" si="548"/>
        <v>-</v>
      </c>
      <c r="DV141" s="227" t="str">
        <f t="shared" si="549"/>
        <v>-</v>
      </c>
      <c r="DW141" s="227" t="str">
        <f t="shared" si="550"/>
        <v>-</v>
      </c>
      <c r="DX141" s="227" t="str">
        <f t="shared" si="551"/>
        <v>-</v>
      </c>
      <c r="DY141" s="227" t="str">
        <f t="shared" si="552"/>
        <v>-</v>
      </c>
      <c r="DZ141" s="228" t="str">
        <f t="shared" si="553"/>
        <v>-</v>
      </c>
      <c r="EA141" s="282"/>
      <c r="EB141" s="282"/>
      <c r="EC141" s="226" t="str">
        <f t="shared" si="554"/>
        <v>-</v>
      </c>
      <c r="ED141" s="227" t="str">
        <f t="shared" si="555"/>
        <v>-</v>
      </c>
      <c r="EE141" s="227" t="str">
        <f t="shared" si="556"/>
        <v>-</v>
      </c>
      <c r="EF141" s="227" t="str">
        <f t="shared" si="557"/>
        <v>-</v>
      </c>
      <c r="EG141" s="227" t="str">
        <f t="shared" si="558"/>
        <v>-</v>
      </c>
      <c r="EH141" s="228" t="str">
        <f t="shared" si="559"/>
        <v>-</v>
      </c>
      <c r="EI141" s="282"/>
      <c r="EJ141" s="282"/>
      <c r="EK141" s="226" t="str">
        <f t="shared" si="560"/>
        <v>-</v>
      </c>
      <c r="EL141" s="227" t="str">
        <f t="shared" si="561"/>
        <v>-</v>
      </c>
      <c r="EM141" s="227" t="str">
        <f t="shared" si="562"/>
        <v>-</v>
      </c>
      <c r="EN141" s="227" t="str">
        <f t="shared" si="563"/>
        <v>-</v>
      </c>
      <c r="EO141" s="227" t="str">
        <f t="shared" si="564"/>
        <v>-</v>
      </c>
      <c r="EP141" s="228" t="str">
        <f t="shared" si="565"/>
        <v>-</v>
      </c>
      <c r="EQ141" s="282"/>
      <c r="ER141" s="282"/>
      <c r="ES141" s="226" t="str">
        <f t="shared" si="566"/>
        <v>-</v>
      </c>
      <c r="ET141" s="227" t="str">
        <f t="shared" si="567"/>
        <v>-</v>
      </c>
      <c r="EU141" s="228" t="str">
        <f t="shared" si="568"/>
        <v>-</v>
      </c>
      <c r="EV141" s="282"/>
      <c r="EW141" s="282"/>
      <c r="EX141" s="301">
        <f t="shared" si="569"/>
        <v>0</v>
      </c>
      <c r="EY141" s="259">
        <f t="shared" si="570"/>
        <v>0</v>
      </c>
      <c r="EZ141" s="259">
        <f t="shared" si="571"/>
        <v>0</v>
      </c>
      <c r="FA141" s="259">
        <f t="shared" si="572"/>
        <v>0</v>
      </c>
      <c r="FB141" s="259">
        <f t="shared" si="573"/>
        <v>0</v>
      </c>
      <c r="FC141" s="260">
        <f t="shared" si="574"/>
        <v>0</v>
      </c>
      <c r="FD141" s="282"/>
      <c r="FE141" s="282"/>
      <c r="FF141" s="301">
        <f t="shared" si="575"/>
        <v>0</v>
      </c>
      <c r="FG141" s="259">
        <f t="shared" si="576"/>
        <v>0</v>
      </c>
      <c r="FH141" s="259">
        <f t="shared" si="577"/>
        <v>0</v>
      </c>
      <c r="FI141" s="259">
        <f t="shared" si="578"/>
        <v>0</v>
      </c>
      <c r="FJ141" s="259">
        <f t="shared" si="579"/>
        <v>0</v>
      </c>
      <c r="FK141" s="260">
        <f t="shared" si="580"/>
        <v>0</v>
      </c>
      <c r="FL141" s="282"/>
      <c r="FM141" s="282"/>
      <c r="FN141" s="301">
        <f t="shared" si="581"/>
        <v>0</v>
      </c>
      <c r="FO141" s="259">
        <f t="shared" si="582"/>
        <v>0</v>
      </c>
      <c r="FP141" s="259" t="str">
        <f t="shared" si="583"/>
        <v>-</v>
      </c>
      <c r="FQ141" s="259">
        <f t="shared" si="584"/>
        <v>0</v>
      </c>
      <c r="FR141" s="259">
        <f t="shared" si="585"/>
        <v>0</v>
      </c>
      <c r="FS141" s="260" t="str">
        <f t="shared" si="586"/>
        <v>-</v>
      </c>
      <c r="FT141" s="282"/>
      <c r="FU141" s="282"/>
      <c r="FV141" s="301">
        <f t="shared" si="587"/>
        <v>0</v>
      </c>
      <c r="FW141" s="259">
        <f t="shared" si="588"/>
        <v>0</v>
      </c>
      <c r="FX141" s="259" t="str">
        <f t="shared" si="589"/>
        <v>-</v>
      </c>
      <c r="FY141" s="259">
        <f t="shared" si="590"/>
        <v>0</v>
      </c>
      <c r="FZ141" s="259">
        <f t="shared" si="591"/>
        <v>0</v>
      </c>
      <c r="GA141" s="260" t="str">
        <f t="shared" si="592"/>
        <v>-</v>
      </c>
      <c r="GB141" s="282"/>
      <c r="GC141" s="282"/>
      <c r="GD141" s="301" t="str">
        <f t="shared" si="593"/>
        <v>-</v>
      </c>
      <c r="GE141" s="259" t="str">
        <f t="shared" si="594"/>
        <v>-</v>
      </c>
      <c r="GF141" s="259" t="str">
        <f t="shared" si="595"/>
        <v>-</v>
      </c>
      <c r="GG141" s="259" t="str">
        <f t="shared" si="596"/>
        <v>-</v>
      </c>
      <c r="GH141" s="259" t="str">
        <f t="shared" si="597"/>
        <v>-</v>
      </c>
      <c r="GI141" s="260" t="str">
        <f t="shared" si="598"/>
        <v>-</v>
      </c>
      <c r="GJ141" s="282"/>
      <c r="GK141" s="282"/>
      <c r="GL141" s="301" t="str">
        <f t="shared" si="599"/>
        <v>-</v>
      </c>
      <c r="GM141" s="259" t="str">
        <f t="shared" si="600"/>
        <v>-</v>
      </c>
      <c r="GN141" s="259" t="str">
        <f t="shared" si="601"/>
        <v>-</v>
      </c>
      <c r="GO141" s="259" t="str">
        <f t="shared" si="602"/>
        <v>-</v>
      </c>
      <c r="GP141" s="259" t="str">
        <f t="shared" si="603"/>
        <v>-</v>
      </c>
      <c r="GQ141" s="260" t="str">
        <f t="shared" si="604"/>
        <v>-</v>
      </c>
      <c r="GR141" s="282"/>
      <c r="GS141" s="282"/>
      <c r="GT141" s="301" t="str">
        <f t="shared" si="605"/>
        <v>-</v>
      </c>
      <c r="GU141" s="259" t="str">
        <f t="shared" si="606"/>
        <v>-</v>
      </c>
      <c r="GV141" s="259" t="str">
        <f t="shared" si="607"/>
        <v>-</v>
      </c>
      <c r="GW141" s="259" t="str">
        <f t="shared" si="608"/>
        <v>-</v>
      </c>
      <c r="GX141" s="259" t="str">
        <f t="shared" si="609"/>
        <v>-</v>
      </c>
      <c r="GY141" s="260" t="str">
        <f t="shared" si="610"/>
        <v>-</v>
      </c>
      <c r="GZ141" s="282"/>
      <c r="HA141" s="282"/>
      <c r="HB141" s="301" t="str">
        <f t="shared" si="611"/>
        <v>-</v>
      </c>
      <c r="HC141" s="259" t="str">
        <f t="shared" si="612"/>
        <v>-</v>
      </c>
      <c r="HD141" s="259" t="str">
        <f t="shared" si="613"/>
        <v>-</v>
      </c>
      <c r="HE141" s="259" t="str">
        <f t="shared" si="614"/>
        <v>-</v>
      </c>
      <c r="HF141" s="259" t="str">
        <f t="shared" si="615"/>
        <v>-</v>
      </c>
      <c r="HG141" s="260" t="str">
        <f t="shared" si="616"/>
        <v>-</v>
      </c>
      <c r="HH141" s="282"/>
      <c r="HI141" s="282"/>
      <c r="HJ141" s="301" t="str">
        <f t="shared" si="617"/>
        <v>-</v>
      </c>
      <c r="HK141" s="259" t="str">
        <f t="shared" si="618"/>
        <v>-</v>
      </c>
      <c r="HL141" s="260" t="str">
        <f t="shared" si="619"/>
        <v>-</v>
      </c>
      <c r="HM141" s="428">
        <f t="shared" si="620"/>
        <v>1</v>
      </c>
      <c r="HN141" s="429">
        <f t="shared" si="621"/>
        <v>1</v>
      </c>
      <c r="HO141" s="429">
        <f t="shared" si="622"/>
        <v>1</v>
      </c>
      <c r="HP141" s="429">
        <f t="shared" si="623"/>
        <v>1</v>
      </c>
      <c r="HQ141" s="429">
        <f t="shared" si="624"/>
        <v>1</v>
      </c>
      <c r="HR141" s="430">
        <f t="shared" si="625"/>
        <v>1</v>
      </c>
      <c r="HS141" s="450"/>
      <c r="HT141" s="450"/>
      <c r="HU141" s="428">
        <f t="shared" si="626"/>
        <v>1</v>
      </c>
      <c r="HV141" s="429">
        <f t="shared" si="627"/>
        <v>1</v>
      </c>
      <c r="HW141" s="429">
        <f t="shared" si="628"/>
        <v>1</v>
      </c>
      <c r="HX141" s="429">
        <f t="shared" si="629"/>
        <v>1</v>
      </c>
      <c r="HY141" s="429">
        <f t="shared" si="630"/>
        <v>1</v>
      </c>
      <c r="HZ141" s="430">
        <f t="shared" si="631"/>
        <v>1</v>
      </c>
      <c r="IA141" s="450"/>
      <c r="IB141" s="450"/>
      <c r="IC141" s="428">
        <f t="shared" si="632"/>
        <v>1</v>
      </c>
      <c r="ID141" s="429">
        <f t="shared" si="633"/>
        <v>1</v>
      </c>
      <c r="IE141" s="429" t="str">
        <f t="shared" si="634"/>
        <v>-</v>
      </c>
      <c r="IF141" s="429">
        <f t="shared" si="635"/>
        <v>1</v>
      </c>
      <c r="IG141" s="429">
        <f t="shared" si="636"/>
        <v>1</v>
      </c>
      <c r="IH141" s="430" t="str">
        <f t="shared" si="637"/>
        <v>-</v>
      </c>
      <c r="II141" s="450"/>
      <c r="IJ141" s="450"/>
      <c r="IK141" s="428">
        <f t="shared" si="638"/>
        <v>1</v>
      </c>
      <c r="IL141" s="429">
        <f t="shared" si="639"/>
        <v>1</v>
      </c>
      <c r="IM141" s="429" t="str">
        <f t="shared" si="640"/>
        <v>-</v>
      </c>
      <c r="IN141" s="429">
        <f t="shared" si="641"/>
        <v>1</v>
      </c>
      <c r="IO141" s="429">
        <f t="shared" si="642"/>
        <v>1</v>
      </c>
      <c r="IP141" s="430" t="str">
        <f t="shared" si="643"/>
        <v>-</v>
      </c>
      <c r="IQ141" s="450"/>
      <c r="IR141" s="450"/>
      <c r="IS141" s="428" t="str">
        <f t="shared" si="644"/>
        <v>-</v>
      </c>
      <c r="IT141" s="429" t="str">
        <f t="shared" si="645"/>
        <v>-</v>
      </c>
      <c r="IU141" s="429" t="str">
        <f t="shared" si="646"/>
        <v>-</v>
      </c>
      <c r="IV141" s="429" t="str">
        <f t="shared" si="647"/>
        <v>-</v>
      </c>
      <c r="IW141" s="429" t="str">
        <f t="shared" si="648"/>
        <v>-</v>
      </c>
      <c r="IX141" s="430" t="str">
        <f t="shared" si="649"/>
        <v>-</v>
      </c>
      <c r="IY141" s="450"/>
      <c r="IZ141" s="450"/>
      <c r="JA141" s="428" t="str">
        <f t="shared" si="650"/>
        <v>-</v>
      </c>
      <c r="JB141" s="429" t="str">
        <f t="shared" si="651"/>
        <v>-</v>
      </c>
      <c r="JC141" s="429" t="str">
        <f t="shared" si="652"/>
        <v>-</v>
      </c>
      <c r="JD141" s="429" t="str">
        <f t="shared" si="653"/>
        <v>-</v>
      </c>
      <c r="JE141" s="429" t="str">
        <f t="shared" si="654"/>
        <v>-</v>
      </c>
      <c r="JF141" s="430" t="str">
        <f t="shared" si="655"/>
        <v>-</v>
      </c>
      <c r="JG141" s="450"/>
      <c r="JH141" s="450"/>
      <c r="JI141" s="428" t="str">
        <f t="shared" si="656"/>
        <v>-</v>
      </c>
      <c r="JJ141" s="429" t="str">
        <f t="shared" si="657"/>
        <v>-</v>
      </c>
      <c r="JK141" s="429" t="str">
        <f t="shared" si="658"/>
        <v>-</v>
      </c>
      <c r="JL141" s="429" t="str">
        <f t="shared" si="659"/>
        <v>-</v>
      </c>
      <c r="JM141" s="429" t="str">
        <f t="shared" si="660"/>
        <v>-</v>
      </c>
      <c r="JN141" s="430" t="str">
        <f t="shared" si="661"/>
        <v>-</v>
      </c>
      <c r="JO141" s="450"/>
      <c r="JP141" s="450"/>
      <c r="JQ141" s="428" t="str">
        <f t="shared" si="662"/>
        <v>-</v>
      </c>
      <c r="JR141" s="429" t="str">
        <f t="shared" si="663"/>
        <v>-</v>
      </c>
      <c r="JS141" s="429" t="str">
        <f t="shared" si="664"/>
        <v>-</v>
      </c>
      <c r="JT141" s="429" t="str">
        <f t="shared" si="665"/>
        <v>-</v>
      </c>
      <c r="JU141" s="429" t="str">
        <f t="shared" si="666"/>
        <v>-</v>
      </c>
      <c r="JV141" s="430" t="str">
        <f t="shared" si="667"/>
        <v>-</v>
      </c>
      <c r="JW141" s="450"/>
      <c r="JX141" s="450"/>
      <c r="JY141" s="428" t="str">
        <f t="shared" si="668"/>
        <v>-</v>
      </c>
      <c r="JZ141" s="429" t="str">
        <f t="shared" si="669"/>
        <v>-</v>
      </c>
      <c r="KA141" s="430" t="str">
        <f t="shared" si="670"/>
        <v>-</v>
      </c>
      <c r="KB141" s="172"/>
      <c r="KC141" s="355"/>
      <c r="KD141" s="355"/>
      <c r="KE141" s="355"/>
      <c r="KF141" s="355"/>
      <c r="KG141" s="355"/>
      <c r="KH141" s="355"/>
      <c r="KI141" s="358"/>
      <c r="KJ141" s="358"/>
      <c r="KK141" s="358"/>
      <c r="KL141" s="358"/>
      <c r="KM141" s="358"/>
      <c r="KN141" s="358"/>
      <c r="KO141" s="358"/>
      <c r="KP141" s="358"/>
      <c r="KQ141" s="358"/>
      <c r="KR141" s="358"/>
      <c r="KS141" s="358"/>
      <c r="KT141" s="358"/>
      <c r="KU141" s="358"/>
      <c r="KV141" s="358"/>
      <c r="KW141" s="358"/>
      <c r="KX141" s="358"/>
      <c r="KY141" s="358"/>
      <c r="KZ141" s="358"/>
      <c r="LA141" s="358"/>
      <c r="LB141" s="358"/>
      <c r="LC141" s="358"/>
      <c r="LD141" s="358"/>
      <c r="LE141" s="358"/>
      <c r="LF141" s="358"/>
      <c r="LG141" s="358"/>
      <c r="LH141" s="358"/>
      <c r="LI141" s="358"/>
      <c r="LJ141" s="358"/>
      <c r="LK141" s="358"/>
      <c r="LL141" s="358"/>
      <c r="LM141" s="358"/>
      <c r="LN141" s="358"/>
      <c r="LO141" s="358"/>
      <c r="LP141" s="358"/>
      <c r="LQ141" s="358"/>
      <c r="LR141" s="358"/>
      <c r="LS141" s="344"/>
      <c r="LT141" s="344"/>
      <c r="LU141" s="344"/>
      <c r="LV141" s="344"/>
      <c r="LW141" s="344"/>
      <c r="LX141" s="344"/>
      <c r="LY141" s="358"/>
      <c r="LZ141" s="358"/>
      <c r="MA141" s="405"/>
    </row>
    <row r="142" spans="1:339" x14ac:dyDescent="0.2">
      <c r="A142" s="310" t="s">
        <v>326</v>
      </c>
      <c r="B142" s="172">
        <v>0</v>
      </c>
      <c r="C142" s="172">
        <v>0</v>
      </c>
      <c r="D142" s="172" t="s">
        <v>315</v>
      </c>
      <c r="E142" s="172">
        <v>1</v>
      </c>
      <c r="F142" s="173"/>
      <c r="G142" s="218" t="s">
        <v>151</v>
      </c>
      <c r="H142" s="348">
        <v>2012</v>
      </c>
      <c r="I142" s="349">
        <v>2012</v>
      </c>
      <c r="J142" s="362">
        <v>57.7</v>
      </c>
      <c r="K142" s="362">
        <v>67.099999999999994</v>
      </c>
      <c r="L142" s="362">
        <v>62.2</v>
      </c>
      <c r="M142" s="362"/>
      <c r="N142" s="362"/>
      <c r="O142" s="363"/>
      <c r="P142" s="388">
        <v>2012</v>
      </c>
      <c r="Q142" s="389">
        <v>2012</v>
      </c>
      <c r="R142" s="362">
        <v>5.3</v>
      </c>
      <c r="S142" s="362">
        <v>6.3</v>
      </c>
      <c r="T142" s="362">
        <v>5.8</v>
      </c>
      <c r="U142" s="362"/>
      <c r="V142" s="362"/>
      <c r="W142" s="363"/>
      <c r="X142" s="388">
        <v>2012</v>
      </c>
      <c r="Y142" s="389">
        <v>2012</v>
      </c>
      <c r="Z142" s="362">
        <v>5.9</v>
      </c>
      <c r="AA142" s="362">
        <v>10.4</v>
      </c>
      <c r="AB142" s="362">
        <v>8</v>
      </c>
      <c r="AC142" s="362"/>
      <c r="AD142" s="362"/>
      <c r="AE142" s="363"/>
      <c r="AF142" s="388">
        <v>2012</v>
      </c>
      <c r="AG142" s="389">
        <v>2012</v>
      </c>
      <c r="AH142" s="362"/>
      <c r="AI142" s="362"/>
      <c r="AJ142" s="362">
        <v>42.2</v>
      </c>
      <c r="AK142" s="362"/>
      <c r="AL142" s="362"/>
      <c r="AM142" s="363"/>
      <c r="AN142" s="388">
        <v>2012</v>
      </c>
      <c r="AO142" s="389">
        <v>2012</v>
      </c>
      <c r="AP142" s="362">
        <v>68.2</v>
      </c>
      <c r="AQ142" s="362">
        <v>45.7</v>
      </c>
      <c r="AR142" s="362">
        <v>53.2</v>
      </c>
      <c r="AS142" s="362"/>
      <c r="AT142" s="362"/>
      <c r="AU142" s="363"/>
      <c r="AV142" s="388">
        <v>2012</v>
      </c>
      <c r="AW142" s="389">
        <v>2012</v>
      </c>
      <c r="AX142" s="220">
        <v>82.3</v>
      </c>
      <c r="AY142" s="220">
        <v>61.3</v>
      </c>
      <c r="AZ142" s="220">
        <v>70.3</v>
      </c>
      <c r="BA142" s="220"/>
      <c r="BB142" s="220"/>
      <c r="BC142" s="221"/>
      <c r="BD142" s="388">
        <v>2012</v>
      </c>
      <c r="BE142" s="389">
        <v>2012</v>
      </c>
      <c r="BF142" s="396">
        <v>11.9</v>
      </c>
      <c r="BG142" s="396">
        <v>33.799999999999997</v>
      </c>
      <c r="BH142" s="396">
        <v>22.3</v>
      </c>
      <c r="BI142" s="396"/>
      <c r="BJ142" s="396"/>
      <c r="BK142" s="397"/>
      <c r="BL142" s="388">
        <v>2012</v>
      </c>
      <c r="BM142" s="349">
        <v>2012</v>
      </c>
      <c r="BN142" s="349">
        <v>17.100000000000001</v>
      </c>
      <c r="BO142" s="349">
        <v>69.400000000000006</v>
      </c>
      <c r="BP142" s="349">
        <v>41.8</v>
      </c>
      <c r="BQ142" s="349"/>
      <c r="BR142" s="349"/>
      <c r="BS142" s="481"/>
      <c r="BT142" s="388"/>
      <c r="BU142" s="389"/>
      <c r="BV142" s="396"/>
      <c r="BW142" s="396"/>
      <c r="BX142" s="397"/>
      <c r="BY142" s="216">
        <v>8068</v>
      </c>
      <c r="BZ142" s="208">
        <v>8034.0000000000009</v>
      </c>
      <c r="CA142" s="208">
        <v>16102</v>
      </c>
      <c r="CB142" s="208">
        <v>8087</v>
      </c>
      <c r="CC142" s="208">
        <v>8080</v>
      </c>
      <c r="CD142" s="284">
        <v>16167</v>
      </c>
      <c r="CE142" s="282"/>
      <c r="CF142" s="282"/>
      <c r="CG142" s="226">
        <f t="shared" si="518"/>
        <v>8068</v>
      </c>
      <c r="CH142" s="227">
        <f t="shared" si="519"/>
        <v>8034.0000000000009</v>
      </c>
      <c r="CI142" s="227">
        <f t="shared" si="520"/>
        <v>16102</v>
      </c>
      <c r="CJ142" s="227" t="str">
        <f t="shared" si="521"/>
        <v>-</v>
      </c>
      <c r="CK142" s="227" t="str">
        <f t="shared" si="522"/>
        <v>-</v>
      </c>
      <c r="CL142" s="228" t="str">
        <f t="shared" si="523"/>
        <v>-</v>
      </c>
      <c r="CM142" s="282"/>
      <c r="CN142" s="282"/>
      <c r="CO142" s="226">
        <f t="shared" si="524"/>
        <v>8068</v>
      </c>
      <c r="CP142" s="227">
        <f t="shared" si="525"/>
        <v>8034.0000000000009</v>
      </c>
      <c r="CQ142" s="227">
        <f t="shared" si="526"/>
        <v>16102</v>
      </c>
      <c r="CR142" s="227" t="str">
        <f t="shared" si="527"/>
        <v>-</v>
      </c>
      <c r="CS142" s="227" t="str">
        <f t="shared" si="528"/>
        <v>-</v>
      </c>
      <c r="CT142" s="228" t="str">
        <f t="shared" si="529"/>
        <v>-</v>
      </c>
      <c r="CU142" s="282"/>
      <c r="CV142" s="282"/>
      <c r="CW142" s="292">
        <f t="shared" si="530"/>
        <v>8068</v>
      </c>
      <c r="CX142" s="234">
        <f t="shared" si="531"/>
        <v>8034.0000000000009</v>
      </c>
      <c r="CY142" s="234">
        <f t="shared" si="532"/>
        <v>16102</v>
      </c>
      <c r="CZ142" s="234" t="str">
        <f t="shared" si="533"/>
        <v>-</v>
      </c>
      <c r="DA142" s="234" t="str">
        <f t="shared" si="534"/>
        <v>-</v>
      </c>
      <c r="DB142" s="235" t="str">
        <f t="shared" si="535"/>
        <v>-</v>
      </c>
      <c r="DC142" s="282"/>
      <c r="DD142" s="282"/>
      <c r="DE142" s="226" t="str">
        <f t="shared" si="536"/>
        <v>-</v>
      </c>
      <c r="DF142" s="227" t="str">
        <f t="shared" si="537"/>
        <v>-</v>
      </c>
      <c r="DG142" s="227">
        <f t="shared" si="538"/>
        <v>16102</v>
      </c>
      <c r="DH142" s="227" t="str">
        <f t="shared" si="539"/>
        <v>-</v>
      </c>
      <c r="DI142" s="227" t="str">
        <f t="shared" si="540"/>
        <v>-</v>
      </c>
      <c r="DJ142" s="228" t="str">
        <f t="shared" si="541"/>
        <v>-</v>
      </c>
      <c r="DK142" s="282"/>
      <c r="DL142" s="282"/>
      <c r="DM142" s="226">
        <f t="shared" si="542"/>
        <v>8068</v>
      </c>
      <c r="DN142" s="227">
        <f t="shared" si="543"/>
        <v>8034.0000000000009</v>
      </c>
      <c r="DO142" s="227">
        <f t="shared" si="544"/>
        <v>16102</v>
      </c>
      <c r="DP142" s="227" t="str">
        <f t="shared" si="545"/>
        <v>-</v>
      </c>
      <c r="DQ142" s="227" t="str">
        <f t="shared" si="546"/>
        <v>-</v>
      </c>
      <c r="DR142" s="228" t="str">
        <f t="shared" si="547"/>
        <v>-</v>
      </c>
      <c r="DS142" s="282"/>
      <c r="DT142" s="282"/>
      <c r="DU142" s="226">
        <f t="shared" si="548"/>
        <v>8068</v>
      </c>
      <c r="DV142" s="227">
        <f t="shared" si="549"/>
        <v>8034.0000000000009</v>
      </c>
      <c r="DW142" s="227">
        <f t="shared" si="550"/>
        <v>16102</v>
      </c>
      <c r="DX142" s="227" t="str">
        <f t="shared" si="551"/>
        <v>-</v>
      </c>
      <c r="DY142" s="227" t="str">
        <f t="shared" si="552"/>
        <v>-</v>
      </c>
      <c r="DZ142" s="228" t="str">
        <f t="shared" si="553"/>
        <v>-</v>
      </c>
      <c r="EA142" s="282"/>
      <c r="EB142" s="282"/>
      <c r="EC142" s="226">
        <f t="shared" si="554"/>
        <v>8068</v>
      </c>
      <c r="ED142" s="227">
        <f t="shared" si="555"/>
        <v>8034.0000000000009</v>
      </c>
      <c r="EE142" s="227">
        <f t="shared" si="556"/>
        <v>16102</v>
      </c>
      <c r="EF142" s="227" t="str">
        <f t="shared" si="557"/>
        <v>-</v>
      </c>
      <c r="EG142" s="227" t="str">
        <f t="shared" si="558"/>
        <v>-</v>
      </c>
      <c r="EH142" s="228" t="str">
        <f t="shared" si="559"/>
        <v>-</v>
      </c>
      <c r="EI142" s="282"/>
      <c r="EJ142" s="282"/>
      <c r="EK142" s="226">
        <f t="shared" si="560"/>
        <v>8068</v>
      </c>
      <c r="EL142" s="227">
        <f t="shared" si="561"/>
        <v>8034.0000000000009</v>
      </c>
      <c r="EM142" s="227">
        <f t="shared" si="562"/>
        <v>16102</v>
      </c>
      <c r="EN142" s="227" t="str">
        <f t="shared" si="563"/>
        <v>-</v>
      </c>
      <c r="EO142" s="227" t="str">
        <f t="shared" si="564"/>
        <v>-</v>
      </c>
      <c r="EP142" s="228" t="str">
        <f t="shared" si="565"/>
        <v>-</v>
      </c>
      <c r="EQ142" s="282"/>
      <c r="ER142" s="282"/>
      <c r="ES142" s="226" t="str">
        <f t="shared" si="566"/>
        <v>-</v>
      </c>
      <c r="ET142" s="227" t="str">
        <f t="shared" si="567"/>
        <v>-</v>
      </c>
      <c r="EU142" s="228" t="str">
        <f t="shared" si="568"/>
        <v>-</v>
      </c>
      <c r="EV142" s="282"/>
      <c r="EW142" s="282"/>
      <c r="EX142" s="301">
        <f t="shared" si="569"/>
        <v>4655.2360000000008</v>
      </c>
      <c r="EY142" s="259">
        <f t="shared" si="570"/>
        <v>5390.8140000000003</v>
      </c>
      <c r="EZ142" s="259">
        <f t="shared" si="571"/>
        <v>10015.444</v>
      </c>
      <c r="FA142" s="259" t="str">
        <f t="shared" si="572"/>
        <v>-</v>
      </c>
      <c r="FB142" s="259" t="str">
        <f t="shared" si="573"/>
        <v>-</v>
      </c>
      <c r="FC142" s="260" t="str">
        <f t="shared" si="574"/>
        <v>-</v>
      </c>
      <c r="FD142" s="282"/>
      <c r="FE142" s="282"/>
      <c r="FF142" s="301">
        <f t="shared" si="575"/>
        <v>427.60399999999998</v>
      </c>
      <c r="FG142" s="259">
        <f t="shared" si="576"/>
        <v>506.14200000000005</v>
      </c>
      <c r="FH142" s="259">
        <f t="shared" si="577"/>
        <v>933.91599999999994</v>
      </c>
      <c r="FI142" s="259" t="str">
        <f t="shared" si="578"/>
        <v>-</v>
      </c>
      <c r="FJ142" s="259" t="str">
        <f t="shared" si="579"/>
        <v>-</v>
      </c>
      <c r="FK142" s="260" t="str">
        <f t="shared" si="580"/>
        <v>-</v>
      </c>
      <c r="FL142" s="282"/>
      <c r="FM142" s="282"/>
      <c r="FN142" s="301">
        <f t="shared" si="581"/>
        <v>476.01200000000006</v>
      </c>
      <c r="FO142" s="259">
        <f t="shared" si="582"/>
        <v>835.53600000000017</v>
      </c>
      <c r="FP142" s="259">
        <f t="shared" si="583"/>
        <v>1288.1600000000001</v>
      </c>
      <c r="FQ142" s="259" t="str">
        <f t="shared" si="584"/>
        <v>-</v>
      </c>
      <c r="FR142" s="259" t="str">
        <f t="shared" si="585"/>
        <v>-</v>
      </c>
      <c r="FS142" s="260" t="str">
        <f t="shared" si="586"/>
        <v>-</v>
      </c>
      <c r="FT142" s="282"/>
      <c r="FU142" s="282"/>
      <c r="FV142" s="301" t="str">
        <f t="shared" si="587"/>
        <v>-</v>
      </c>
      <c r="FW142" s="259" t="str">
        <f t="shared" si="588"/>
        <v>-</v>
      </c>
      <c r="FX142" s="259">
        <f t="shared" si="589"/>
        <v>6795.0440000000008</v>
      </c>
      <c r="FY142" s="259" t="str">
        <f t="shared" si="590"/>
        <v>-</v>
      </c>
      <c r="FZ142" s="259" t="str">
        <f t="shared" si="591"/>
        <v>-</v>
      </c>
      <c r="GA142" s="260" t="str">
        <f t="shared" si="592"/>
        <v>-</v>
      </c>
      <c r="GB142" s="282"/>
      <c r="GC142" s="282"/>
      <c r="GD142" s="301">
        <f t="shared" si="593"/>
        <v>5502.3760000000002</v>
      </c>
      <c r="GE142" s="259">
        <f t="shared" si="594"/>
        <v>3671.5380000000005</v>
      </c>
      <c r="GF142" s="259">
        <f t="shared" si="595"/>
        <v>8566.264000000001</v>
      </c>
      <c r="GG142" s="259" t="str">
        <f t="shared" si="596"/>
        <v>-</v>
      </c>
      <c r="GH142" s="259" t="str">
        <f t="shared" si="597"/>
        <v>-</v>
      </c>
      <c r="GI142" s="260" t="str">
        <f t="shared" si="598"/>
        <v>-</v>
      </c>
      <c r="GJ142" s="282"/>
      <c r="GK142" s="282"/>
      <c r="GL142" s="301">
        <f t="shared" si="599"/>
        <v>6639.9639999999999</v>
      </c>
      <c r="GM142" s="259">
        <f t="shared" si="600"/>
        <v>4924.8420000000006</v>
      </c>
      <c r="GN142" s="259">
        <f t="shared" si="601"/>
        <v>11319.706</v>
      </c>
      <c r="GO142" s="259" t="str">
        <f t="shared" si="602"/>
        <v>-</v>
      </c>
      <c r="GP142" s="259" t="str">
        <f t="shared" si="603"/>
        <v>-</v>
      </c>
      <c r="GQ142" s="260" t="str">
        <f t="shared" si="604"/>
        <v>-</v>
      </c>
      <c r="GR142" s="282"/>
      <c r="GS142" s="282"/>
      <c r="GT142" s="301">
        <f t="shared" si="605"/>
        <v>960.0920000000001</v>
      </c>
      <c r="GU142" s="259">
        <f t="shared" si="606"/>
        <v>2715.4920000000002</v>
      </c>
      <c r="GV142" s="259">
        <f t="shared" si="607"/>
        <v>3590.7460000000001</v>
      </c>
      <c r="GW142" s="259" t="str">
        <f t="shared" si="608"/>
        <v>-</v>
      </c>
      <c r="GX142" s="259" t="str">
        <f t="shared" si="609"/>
        <v>-</v>
      </c>
      <c r="GY142" s="260" t="str">
        <f t="shared" si="610"/>
        <v>-</v>
      </c>
      <c r="GZ142" s="282"/>
      <c r="HA142" s="282"/>
      <c r="HB142" s="301">
        <f t="shared" si="611"/>
        <v>1379.6280000000002</v>
      </c>
      <c r="HC142" s="259">
        <f t="shared" si="612"/>
        <v>5575.5960000000014</v>
      </c>
      <c r="HD142" s="259">
        <f t="shared" si="613"/>
        <v>6730.6359999999995</v>
      </c>
      <c r="HE142" s="259" t="str">
        <f t="shared" si="614"/>
        <v>-</v>
      </c>
      <c r="HF142" s="259" t="str">
        <f t="shared" si="615"/>
        <v>-</v>
      </c>
      <c r="HG142" s="260" t="str">
        <f t="shared" si="616"/>
        <v>-</v>
      </c>
      <c r="HH142" s="282"/>
      <c r="HI142" s="282"/>
      <c r="HJ142" s="301" t="str">
        <f t="shared" si="617"/>
        <v>-</v>
      </c>
      <c r="HK142" s="259" t="str">
        <f t="shared" si="618"/>
        <v>-</v>
      </c>
      <c r="HL142" s="260" t="str">
        <f t="shared" si="619"/>
        <v>-</v>
      </c>
      <c r="HM142" s="428">
        <f t="shared" si="620"/>
        <v>1</v>
      </c>
      <c r="HN142" s="429">
        <f t="shared" si="621"/>
        <v>1</v>
      </c>
      <c r="HO142" s="429">
        <f t="shared" si="622"/>
        <v>1</v>
      </c>
      <c r="HP142" s="429" t="str">
        <f t="shared" si="623"/>
        <v>-</v>
      </c>
      <c r="HQ142" s="429" t="str">
        <f t="shared" si="624"/>
        <v>-</v>
      </c>
      <c r="HR142" s="430" t="str">
        <f t="shared" si="625"/>
        <v>-</v>
      </c>
      <c r="HS142" s="450"/>
      <c r="HT142" s="450"/>
      <c r="HU142" s="428">
        <f t="shared" si="626"/>
        <v>1</v>
      </c>
      <c r="HV142" s="429">
        <f t="shared" si="627"/>
        <v>1</v>
      </c>
      <c r="HW142" s="429">
        <f t="shared" si="628"/>
        <v>1</v>
      </c>
      <c r="HX142" s="429" t="str">
        <f t="shared" si="629"/>
        <v>-</v>
      </c>
      <c r="HY142" s="429" t="str">
        <f t="shared" si="630"/>
        <v>-</v>
      </c>
      <c r="HZ142" s="430" t="str">
        <f t="shared" si="631"/>
        <v>-</v>
      </c>
      <c r="IA142" s="450"/>
      <c r="IB142" s="450"/>
      <c r="IC142" s="428">
        <f t="shared" si="632"/>
        <v>1</v>
      </c>
      <c r="ID142" s="429">
        <f t="shared" si="633"/>
        <v>1</v>
      </c>
      <c r="IE142" s="429">
        <f t="shared" si="634"/>
        <v>1</v>
      </c>
      <c r="IF142" s="429" t="str">
        <f t="shared" si="635"/>
        <v>-</v>
      </c>
      <c r="IG142" s="429" t="str">
        <f t="shared" si="636"/>
        <v>-</v>
      </c>
      <c r="IH142" s="430" t="str">
        <f t="shared" si="637"/>
        <v>-</v>
      </c>
      <c r="II142" s="450"/>
      <c r="IJ142" s="450"/>
      <c r="IK142" s="428" t="str">
        <f t="shared" si="638"/>
        <v>-</v>
      </c>
      <c r="IL142" s="429" t="str">
        <f t="shared" si="639"/>
        <v>-</v>
      </c>
      <c r="IM142" s="429">
        <f t="shared" si="640"/>
        <v>1</v>
      </c>
      <c r="IN142" s="429" t="str">
        <f t="shared" si="641"/>
        <v>-</v>
      </c>
      <c r="IO142" s="429" t="str">
        <f t="shared" si="642"/>
        <v>-</v>
      </c>
      <c r="IP142" s="430" t="str">
        <f t="shared" si="643"/>
        <v>-</v>
      </c>
      <c r="IQ142" s="450"/>
      <c r="IR142" s="450"/>
      <c r="IS142" s="428">
        <f t="shared" si="644"/>
        <v>1</v>
      </c>
      <c r="IT142" s="429">
        <f t="shared" si="645"/>
        <v>1</v>
      </c>
      <c r="IU142" s="429">
        <f t="shared" si="646"/>
        <v>1</v>
      </c>
      <c r="IV142" s="429" t="str">
        <f t="shared" si="647"/>
        <v>-</v>
      </c>
      <c r="IW142" s="429" t="str">
        <f t="shared" si="648"/>
        <v>-</v>
      </c>
      <c r="IX142" s="430" t="str">
        <f t="shared" si="649"/>
        <v>-</v>
      </c>
      <c r="IY142" s="450"/>
      <c r="IZ142" s="450"/>
      <c r="JA142" s="428">
        <f t="shared" si="650"/>
        <v>1</v>
      </c>
      <c r="JB142" s="429">
        <f t="shared" si="651"/>
        <v>1</v>
      </c>
      <c r="JC142" s="429">
        <f t="shared" si="652"/>
        <v>1</v>
      </c>
      <c r="JD142" s="429" t="str">
        <f t="shared" si="653"/>
        <v>-</v>
      </c>
      <c r="JE142" s="429" t="str">
        <f t="shared" si="654"/>
        <v>-</v>
      </c>
      <c r="JF142" s="430" t="str">
        <f t="shared" si="655"/>
        <v>-</v>
      </c>
      <c r="JG142" s="450"/>
      <c r="JH142" s="450"/>
      <c r="JI142" s="428">
        <f t="shared" si="656"/>
        <v>1</v>
      </c>
      <c r="JJ142" s="429">
        <f t="shared" si="657"/>
        <v>1</v>
      </c>
      <c r="JK142" s="429">
        <f t="shared" si="658"/>
        <v>1</v>
      </c>
      <c r="JL142" s="429" t="str">
        <f t="shared" si="659"/>
        <v>-</v>
      </c>
      <c r="JM142" s="429" t="str">
        <f t="shared" si="660"/>
        <v>-</v>
      </c>
      <c r="JN142" s="430" t="str">
        <f t="shared" si="661"/>
        <v>-</v>
      </c>
      <c r="JO142" s="450"/>
      <c r="JP142" s="450"/>
      <c r="JQ142" s="428">
        <f t="shared" si="662"/>
        <v>1</v>
      </c>
      <c r="JR142" s="429">
        <f t="shared" si="663"/>
        <v>1</v>
      </c>
      <c r="JS142" s="429">
        <f t="shared" si="664"/>
        <v>1</v>
      </c>
      <c r="JT142" s="429" t="str">
        <f t="shared" si="665"/>
        <v>-</v>
      </c>
      <c r="JU142" s="429" t="str">
        <f t="shared" si="666"/>
        <v>-</v>
      </c>
      <c r="JV142" s="430" t="str">
        <f t="shared" si="667"/>
        <v>-</v>
      </c>
      <c r="JW142" s="450"/>
      <c r="JX142" s="450"/>
      <c r="JY142" s="428" t="str">
        <f t="shared" si="668"/>
        <v>-</v>
      </c>
      <c r="JZ142" s="429" t="str">
        <f t="shared" si="669"/>
        <v>-</v>
      </c>
      <c r="KA142" s="430" t="str">
        <f t="shared" si="670"/>
        <v>-</v>
      </c>
      <c r="KB142" s="172"/>
      <c r="KC142" s="355"/>
      <c r="KD142" s="355"/>
      <c r="KE142" s="355"/>
      <c r="KF142" s="355"/>
      <c r="KG142" s="355"/>
      <c r="KH142" s="355"/>
      <c r="KI142" s="358"/>
      <c r="KJ142" s="358"/>
      <c r="KK142" s="358"/>
      <c r="KL142" s="358"/>
      <c r="KM142" s="358"/>
      <c r="KN142" s="358"/>
      <c r="KO142" s="358"/>
      <c r="KP142" s="358"/>
      <c r="KQ142" s="358"/>
      <c r="KR142" s="358"/>
      <c r="KS142" s="358"/>
      <c r="KT142" s="358"/>
      <c r="KU142" s="358"/>
      <c r="KV142" s="358"/>
      <c r="KW142" s="358" t="s">
        <v>630</v>
      </c>
      <c r="KX142" s="358"/>
      <c r="KY142" s="358"/>
      <c r="KZ142" s="358"/>
      <c r="LA142" s="358"/>
      <c r="LB142" s="358"/>
      <c r="LC142" s="358"/>
      <c r="LD142" s="358"/>
      <c r="LE142" s="358"/>
      <c r="LF142" s="358"/>
      <c r="LG142" s="358"/>
      <c r="LH142" s="358"/>
      <c r="LI142" s="358"/>
      <c r="LJ142" s="358"/>
      <c r="LK142" s="358"/>
      <c r="LL142" s="358"/>
      <c r="LM142" s="358"/>
      <c r="LN142" s="358"/>
      <c r="LO142" s="358"/>
      <c r="LP142" s="358"/>
      <c r="LQ142" s="358"/>
      <c r="LR142" s="358"/>
      <c r="LS142" s="344"/>
      <c r="LT142" s="344"/>
      <c r="LU142" s="344"/>
      <c r="LV142" s="344"/>
      <c r="LW142" s="344"/>
      <c r="LX142" s="344"/>
      <c r="LY142" s="358"/>
      <c r="LZ142" s="358"/>
      <c r="MA142" s="405"/>
    </row>
    <row r="143" spans="1:339" x14ac:dyDescent="0.2">
      <c r="A143" s="310" t="s">
        <v>326</v>
      </c>
      <c r="B143" s="172">
        <v>0</v>
      </c>
      <c r="C143" s="172">
        <v>0</v>
      </c>
      <c r="D143" s="172" t="s">
        <v>315</v>
      </c>
      <c r="E143" s="172">
        <v>1</v>
      </c>
      <c r="F143" s="173"/>
      <c r="G143" s="218" t="s">
        <v>152</v>
      </c>
      <c r="H143" s="348"/>
      <c r="I143" s="349"/>
      <c r="J143" s="362"/>
      <c r="K143" s="362"/>
      <c r="L143" s="362"/>
      <c r="M143" s="362"/>
      <c r="N143" s="362"/>
      <c r="O143" s="363"/>
      <c r="P143" s="388"/>
      <c r="Q143" s="389"/>
      <c r="R143" s="362"/>
      <c r="S143" s="362"/>
      <c r="T143" s="362"/>
      <c r="U143" s="362"/>
      <c r="V143" s="362"/>
      <c r="W143" s="363"/>
      <c r="X143" s="388"/>
      <c r="Y143" s="389"/>
      <c r="Z143" s="362"/>
      <c r="AA143" s="362"/>
      <c r="AB143" s="362"/>
      <c r="AC143" s="362"/>
      <c r="AD143" s="362"/>
      <c r="AE143" s="363"/>
      <c r="AF143" s="388"/>
      <c r="AG143" s="389"/>
      <c r="AH143" s="362"/>
      <c r="AI143" s="362"/>
      <c r="AJ143" s="362"/>
      <c r="AK143" s="362"/>
      <c r="AL143" s="362"/>
      <c r="AM143" s="363"/>
      <c r="AN143" s="388"/>
      <c r="AO143" s="389"/>
      <c r="AP143" s="362"/>
      <c r="AQ143" s="362"/>
      <c r="AR143" s="362"/>
      <c r="AS143" s="362"/>
      <c r="AT143" s="362"/>
      <c r="AU143" s="363"/>
      <c r="AV143" s="388"/>
      <c r="AW143" s="389"/>
      <c r="AX143" s="220"/>
      <c r="AY143" s="220"/>
      <c r="AZ143" s="220"/>
      <c r="BA143" s="220"/>
      <c r="BB143" s="220"/>
      <c r="BC143" s="221"/>
      <c r="BD143" s="388"/>
      <c r="BE143" s="389"/>
      <c r="BF143" s="396"/>
      <c r="BG143" s="396"/>
      <c r="BH143" s="396"/>
      <c r="BI143" s="396"/>
      <c r="BJ143" s="396"/>
      <c r="BK143" s="397"/>
      <c r="BL143" s="388"/>
      <c r="BM143" s="349"/>
      <c r="BN143" s="349"/>
      <c r="BO143" s="349"/>
      <c r="BP143" s="349"/>
      <c r="BQ143" s="349"/>
      <c r="BR143" s="349"/>
      <c r="BS143" s="481"/>
      <c r="BT143" s="388"/>
      <c r="BU143" s="389"/>
      <c r="BV143" s="396"/>
      <c r="BW143" s="396"/>
      <c r="BX143" s="397"/>
      <c r="BY143" s="216">
        <v>4921</v>
      </c>
      <c r="BZ143" s="208">
        <v>4737</v>
      </c>
      <c r="CA143" s="208">
        <v>9658</v>
      </c>
      <c r="CB143" s="208">
        <v>5049</v>
      </c>
      <c r="CC143" s="208">
        <v>4862</v>
      </c>
      <c r="CD143" s="284">
        <v>9911</v>
      </c>
      <c r="CE143" s="282"/>
      <c r="CF143" s="282"/>
      <c r="CG143" s="226" t="str">
        <f t="shared" si="518"/>
        <v>-</v>
      </c>
      <c r="CH143" s="227" t="str">
        <f t="shared" si="519"/>
        <v>-</v>
      </c>
      <c r="CI143" s="227" t="str">
        <f t="shared" si="520"/>
        <v>-</v>
      </c>
      <c r="CJ143" s="227" t="str">
        <f t="shared" si="521"/>
        <v>-</v>
      </c>
      <c r="CK143" s="227" t="str">
        <f t="shared" si="522"/>
        <v>-</v>
      </c>
      <c r="CL143" s="228" t="str">
        <f t="shared" si="523"/>
        <v>-</v>
      </c>
      <c r="CM143" s="282"/>
      <c r="CN143" s="282"/>
      <c r="CO143" s="226" t="str">
        <f t="shared" si="524"/>
        <v>-</v>
      </c>
      <c r="CP143" s="227" t="str">
        <f t="shared" si="525"/>
        <v>-</v>
      </c>
      <c r="CQ143" s="227" t="str">
        <f t="shared" si="526"/>
        <v>-</v>
      </c>
      <c r="CR143" s="227" t="str">
        <f t="shared" si="527"/>
        <v>-</v>
      </c>
      <c r="CS143" s="227" t="str">
        <f t="shared" si="528"/>
        <v>-</v>
      </c>
      <c r="CT143" s="228" t="str">
        <f t="shared" si="529"/>
        <v>-</v>
      </c>
      <c r="CU143" s="282"/>
      <c r="CV143" s="282"/>
      <c r="CW143" s="292" t="str">
        <f t="shared" si="530"/>
        <v>-</v>
      </c>
      <c r="CX143" s="234" t="str">
        <f t="shared" si="531"/>
        <v>-</v>
      </c>
      <c r="CY143" s="234" t="str">
        <f t="shared" si="532"/>
        <v>-</v>
      </c>
      <c r="CZ143" s="234" t="str">
        <f t="shared" si="533"/>
        <v>-</v>
      </c>
      <c r="DA143" s="234" t="str">
        <f t="shared" si="534"/>
        <v>-</v>
      </c>
      <c r="DB143" s="235" t="str">
        <f t="shared" si="535"/>
        <v>-</v>
      </c>
      <c r="DC143" s="282"/>
      <c r="DD143" s="282"/>
      <c r="DE143" s="226" t="str">
        <f t="shared" si="536"/>
        <v>-</v>
      </c>
      <c r="DF143" s="227" t="str">
        <f t="shared" si="537"/>
        <v>-</v>
      </c>
      <c r="DG143" s="227" t="str">
        <f t="shared" si="538"/>
        <v>-</v>
      </c>
      <c r="DH143" s="227" t="str">
        <f t="shared" si="539"/>
        <v>-</v>
      </c>
      <c r="DI143" s="227" t="str">
        <f t="shared" si="540"/>
        <v>-</v>
      </c>
      <c r="DJ143" s="228" t="str">
        <f t="shared" si="541"/>
        <v>-</v>
      </c>
      <c r="DK143" s="282"/>
      <c r="DL143" s="282"/>
      <c r="DM143" s="226" t="str">
        <f t="shared" si="542"/>
        <v>-</v>
      </c>
      <c r="DN143" s="227" t="str">
        <f t="shared" si="543"/>
        <v>-</v>
      </c>
      <c r="DO143" s="227" t="str">
        <f t="shared" si="544"/>
        <v>-</v>
      </c>
      <c r="DP143" s="227" t="str">
        <f t="shared" si="545"/>
        <v>-</v>
      </c>
      <c r="DQ143" s="227" t="str">
        <f t="shared" si="546"/>
        <v>-</v>
      </c>
      <c r="DR143" s="228" t="str">
        <f t="shared" si="547"/>
        <v>-</v>
      </c>
      <c r="DS143" s="282"/>
      <c r="DT143" s="282"/>
      <c r="DU143" s="226" t="str">
        <f t="shared" si="548"/>
        <v>-</v>
      </c>
      <c r="DV143" s="227" t="str">
        <f t="shared" si="549"/>
        <v>-</v>
      </c>
      <c r="DW143" s="227" t="str">
        <f t="shared" si="550"/>
        <v>-</v>
      </c>
      <c r="DX143" s="227" t="str">
        <f t="shared" si="551"/>
        <v>-</v>
      </c>
      <c r="DY143" s="227" t="str">
        <f t="shared" si="552"/>
        <v>-</v>
      </c>
      <c r="DZ143" s="228" t="str">
        <f t="shared" si="553"/>
        <v>-</v>
      </c>
      <c r="EA143" s="282"/>
      <c r="EB143" s="282"/>
      <c r="EC143" s="226" t="str">
        <f t="shared" si="554"/>
        <v>-</v>
      </c>
      <c r="ED143" s="227" t="str">
        <f t="shared" si="555"/>
        <v>-</v>
      </c>
      <c r="EE143" s="227" t="str">
        <f t="shared" si="556"/>
        <v>-</v>
      </c>
      <c r="EF143" s="227" t="str">
        <f t="shared" si="557"/>
        <v>-</v>
      </c>
      <c r="EG143" s="227" t="str">
        <f t="shared" si="558"/>
        <v>-</v>
      </c>
      <c r="EH143" s="228" t="str">
        <f t="shared" si="559"/>
        <v>-</v>
      </c>
      <c r="EI143" s="282"/>
      <c r="EJ143" s="282"/>
      <c r="EK143" s="226" t="str">
        <f t="shared" si="560"/>
        <v>-</v>
      </c>
      <c r="EL143" s="227" t="str">
        <f t="shared" si="561"/>
        <v>-</v>
      </c>
      <c r="EM143" s="227" t="str">
        <f t="shared" si="562"/>
        <v>-</v>
      </c>
      <c r="EN143" s="227" t="str">
        <f t="shared" si="563"/>
        <v>-</v>
      </c>
      <c r="EO143" s="227" t="str">
        <f t="shared" si="564"/>
        <v>-</v>
      </c>
      <c r="EP143" s="228" t="str">
        <f t="shared" si="565"/>
        <v>-</v>
      </c>
      <c r="EQ143" s="282"/>
      <c r="ER143" s="282"/>
      <c r="ES143" s="226" t="str">
        <f t="shared" si="566"/>
        <v>-</v>
      </c>
      <c r="ET143" s="227" t="str">
        <f t="shared" si="567"/>
        <v>-</v>
      </c>
      <c r="EU143" s="228" t="str">
        <f t="shared" si="568"/>
        <v>-</v>
      </c>
      <c r="EV143" s="282"/>
      <c r="EW143" s="282"/>
      <c r="EX143" s="301" t="str">
        <f t="shared" si="569"/>
        <v>-</v>
      </c>
      <c r="EY143" s="259" t="str">
        <f t="shared" si="570"/>
        <v>-</v>
      </c>
      <c r="EZ143" s="259" t="str">
        <f t="shared" si="571"/>
        <v>-</v>
      </c>
      <c r="FA143" s="259" t="str">
        <f t="shared" si="572"/>
        <v>-</v>
      </c>
      <c r="FB143" s="259" t="str">
        <f t="shared" si="573"/>
        <v>-</v>
      </c>
      <c r="FC143" s="260" t="str">
        <f t="shared" si="574"/>
        <v>-</v>
      </c>
      <c r="FD143" s="282"/>
      <c r="FE143" s="282"/>
      <c r="FF143" s="301" t="str">
        <f t="shared" si="575"/>
        <v>-</v>
      </c>
      <c r="FG143" s="259" t="str">
        <f t="shared" si="576"/>
        <v>-</v>
      </c>
      <c r="FH143" s="259" t="str">
        <f t="shared" si="577"/>
        <v>-</v>
      </c>
      <c r="FI143" s="259" t="str">
        <f t="shared" si="578"/>
        <v>-</v>
      </c>
      <c r="FJ143" s="259" t="str">
        <f t="shared" si="579"/>
        <v>-</v>
      </c>
      <c r="FK143" s="260" t="str">
        <f t="shared" si="580"/>
        <v>-</v>
      </c>
      <c r="FL143" s="282"/>
      <c r="FM143" s="282"/>
      <c r="FN143" s="301" t="str">
        <f t="shared" si="581"/>
        <v>-</v>
      </c>
      <c r="FO143" s="259" t="str">
        <f t="shared" si="582"/>
        <v>-</v>
      </c>
      <c r="FP143" s="259" t="str">
        <f t="shared" si="583"/>
        <v>-</v>
      </c>
      <c r="FQ143" s="259" t="str">
        <f t="shared" si="584"/>
        <v>-</v>
      </c>
      <c r="FR143" s="259" t="str">
        <f t="shared" si="585"/>
        <v>-</v>
      </c>
      <c r="FS143" s="260" t="str">
        <f t="shared" si="586"/>
        <v>-</v>
      </c>
      <c r="FT143" s="282"/>
      <c r="FU143" s="282"/>
      <c r="FV143" s="301" t="str">
        <f t="shared" si="587"/>
        <v>-</v>
      </c>
      <c r="FW143" s="259" t="str">
        <f t="shared" si="588"/>
        <v>-</v>
      </c>
      <c r="FX143" s="259" t="str">
        <f t="shared" si="589"/>
        <v>-</v>
      </c>
      <c r="FY143" s="259" t="str">
        <f t="shared" si="590"/>
        <v>-</v>
      </c>
      <c r="FZ143" s="259" t="str">
        <f t="shared" si="591"/>
        <v>-</v>
      </c>
      <c r="GA143" s="260" t="str">
        <f t="shared" si="592"/>
        <v>-</v>
      </c>
      <c r="GB143" s="282"/>
      <c r="GC143" s="282"/>
      <c r="GD143" s="301" t="str">
        <f t="shared" si="593"/>
        <v>-</v>
      </c>
      <c r="GE143" s="259" t="str">
        <f t="shared" si="594"/>
        <v>-</v>
      </c>
      <c r="GF143" s="259" t="str">
        <f t="shared" si="595"/>
        <v>-</v>
      </c>
      <c r="GG143" s="259" t="str">
        <f t="shared" si="596"/>
        <v>-</v>
      </c>
      <c r="GH143" s="259" t="str">
        <f t="shared" si="597"/>
        <v>-</v>
      </c>
      <c r="GI143" s="260" t="str">
        <f t="shared" si="598"/>
        <v>-</v>
      </c>
      <c r="GJ143" s="282"/>
      <c r="GK143" s="282"/>
      <c r="GL143" s="301" t="str">
        <f t="shared" si="599"/>
        <v>-</v>
      </c>
      <c r="GM143" s="259" t="str">
        <f t="shared" si="600"/>
        <v>-</v>
      </c>
      <c r="GN143" s="259" t="str">
        <f t="shared" si="601"/>
        <v>-</v>
      </c>
      <c r="GO143" s="259" t="str">
        <f t="shared" si="602"/>
        <v>-</v>
      </c>
      <c r="GP143" s="259" t="str">
        <f t="shared" si="603"/>
        <v>-</v>
      </c>
      <c r="GQ143" s="260" t="str">
        <f t="shared" si="604"/>
        <v>-</v>
      </c>
      <c r="GR143" s="282"/>
      <c r="GS143" s="282"/>
      <c r="GT143" s="301" t="str">
        <f t="shared" si="605"/>
        <v>-</v>
      </c>
      <c r="GU143" s="259" t="str">
        <f t="shared" si="606"/>
        <v>-</v>
      </c>
      <c r="GV143" s="259" t="str">
        <f t="shared" si="607"/>
        <v>-</v>
      </c>
      <c r="GW143" s="259" t="str">
        <f t="shared" si="608"/>
        <v>-</v>
      </c>
      <c r="GX143" s="259" t="str">
        <f t="shared" si="609"/>
        <v>-</v>
      </c>
      <c r="GY143" s="260" t="str">
        <f t="shared" si="610"/>
        <v>-</v>
      </c>
      <c r="GZ143" s="282"/>
      <c r="HA143" s="282"/>
      <c r="HB143" s="301" t="str">
        <f t="shared" si="611"/>
        <v>-</v>
      </c>
      <c r="HC143" s="259" t="str">
        <f t="shared" si="612"/>
        <v>-</v>
      </c>
      <c r="HD143" s="259" t="str">
        <f t="shared" si="613"/>
        <v>-</v>
      </c>
      <c r="HE143" s="259" t="str">
        <f t="shared" si="614"/>
        <v>-</v>
      </c>
      <c r="HF143" s="259" t="str">
        <f t="shared" si="615"/>
        <v>-</v>
      </c>
      <c r="HG143" s="260" t="str">
        <f t="shared" si="616"/>
        <v>-</v>
      </c>
      <c r="HH143" s="282"/>
      <c r="HI143" s="282"/>
      <c r="HJ143" s="301" t="str">
        <f t="shared" si="617"/>
        <v>-</v>
      </c>
      <c r="HK143" s="259" t="str">
        <f t="shared" si="618"/>
        <v>-</v>
      </c>
      <c r="HL143" s="260" t="str">
        <f t="shared" si="619"/>
        <v>-</v>
      </c>
      <c r="HM143" s="428" t="str">
        <f t="shared" si="620"/>
        <v>-</v>
      </c>
      <c r="HN143" s="429" t="str">
        <f t="shared" si="621"/>
        <v>-</v>
      </c>
      <c r="HO143" s="429" t="str">
        <f t="shared" si="622"/>
        <v>-</v>
      </c>
      <c r="HP143" s="429" t="str">
        <f t="shared" si="623"/>
        <v>-</v>
      </c>
      <c r="HQ143" s="429" t="str">
        <f t="shared" si="624"/>
        <v>-</v>
      </c>
      <c r="HR143" s="430" t="str">
        <f t="shared" si="625"/>
        <v>-</v>
      </c>
      <c r="HS143" s="450"/>
      <c r="HT143" s="450"/>
      <c r="HU143" s="428" t="str">
        <f t="shared" si="626"/>
        <v>-</v>
      </c>
      <c r="HV143" s="429" t="str">
        <f t="shared" si="627"/>
        <v>-</v>
      </c>
      <c r="HW143" s="429" t="str">
        <f t="shared" si="628"/>
        <v>-</v>
      </c>
      <c r="HX143" s="429" t="str">
        <f t="shared" si="629"/>
        <v>-</v>
      </c>
      <c r="HY143" s="429" t="str">
        <f t="shared" si="630"/>
        <v>-</v>
      </c>
      <c r="HZ143" s="430" t="str">
        <f t="shared" si="631"/>
        <v>-</v>
      </c>
      <c r="IA143" s="450"/>
      <c r="IB143" s="450"/>
      <c r="IC143" s="428" t="str">
        <f t="shared" si="632"/>
        <v>-</v>
      </c>
      <c r="ID143" s="429" t="str">
        <f t="shared" si="633"/>
        <v>-</v>
      </c>
      <c r="IE143" s="429" t="str">
        <f t="shared" si="634"/>
        <v>-</v>
      </c>
      <c r="IF143" s="429" t="str">
        <f t="shared" si="635"/>
        <v>-</v>
      </c>
      <c r="IG143" s="429" t="str">
        <f t="shared" si="636"/>
        <v>-</v>
      </c>
      <c r="IH143" s="430" t="str">
        <f t="shared" si="637"/>
        <v>-</v>
      </c>
      <c r="II143" s="450"/>
      <c r="IJ143" s="450"/>
      <c r="IK143" s="428" t="str">
        <f t="shared" si="638"/>
        <v>-</v>
      </c>
      <c r="IL143" s="429" t="str">
        <f t="shared" si="639"/>
        <v>-</v>
      </c>
      <c r="IM143" s="429" t="str">
        <f t="shared" si="640"/>
        <v>-</v>
      </c>
      <c r="IN143" s="429" t="str">
        <f t="shared" si="641"/>
        <v>-</v>
      </c>
      <c r="IO143" s="429" t="str">
        <f t="shared" si="642"/>
        <v>-</v>
      </c>
      <c r="IP143" s="430" t="str">
        <f t="shared" si="643"/>
        <v>-</v>
      </c>
      <c r="IQ143" s="450"/>
      <c r="IR143" s="450"/>
      <c r="IS143" s="428" t="str">
        <f t="shared" si="644"/>
        <v>-</v>
      </c>
      <c r="IT143" s="429" t="str">
        <f t="shared" si="645"/>
        <v>-</v>
      </c>
      <c r="IU143" s="429" t="str">
        <f t="shared" si="646"/>
        <v>-</v>
      </c>
      <c r="IV143" s="429" t="str">
        <f t="shared" si="647"/>
        <v>-</v>
      </c>
      <c r="IW143" s="429" t="str">
        <f t="shared" si="648"/>
        <v>-</v>
      </c>
      <c r="IX143" s="430" t="str">
        <f t="shared" si="649"/>
        <v>-</v>
      </c>
      <c r="IY143" s="450"/>
      <c r="IZ143" s="450"/>
      <c r="JA143" s="428" t="str">
        <f t="shared" si="650"/>
        <v>-</v>
      </c>
      <c r="JB143" s="429" t="str">
        <f t="shared" si="651"/>
        <v>-</v>
      </c>
      <c r="JC143" s="429" t="str">
        <f t="shared" si="652"/>
        <v>-</v>
      </c>
      <c r="JD143" s="429" t="str">
        <f t="shared" si="653"/>
        <v>-</v>
      </c>
      <c r="JE143" s="429" t="str">
        <f t="shared" si="654"/>
        <v>-</v>
      </c>
      <c r="JF143" s="430" t="str">
        <f t="shared" si="655"/>
        <v>-</v>
      </c>
      <c r="JG143" s="450"/>
      <c r="JH143" s="450"/>
      <c r="JI143" s="428" t="str">
        <f t="shared" si="656"/>
        <v>-</v>
      </c>
      <c r="JJ143" s="429" t="str">
        <f t="shared" si="657"/>
        <v>-</v>
      </c>
      <c r="JK143" s="429" t="str">
        <f t="shared" si="658"/>
        <v>-</v>
      </c>
      <c r="JL143" s="429" t="str">
        <f t="shared" si="659"/>
        <v>-</v>
      </c>
      <c r="JM143" s="429" t="str">
        <f t="shared" si="660"/>
        <v>-</v>
      </c>
      <c r="JN143" s="430" t="str">
        <f t="shared" si="661"/>
        <v>-</v>
      </c>
      <c r="JO143" s="450"/>
      <c r="JP143" s="450"/>
      <c r="JQ143" s="428" t="str">
        <f t="shared" si="662"/>
        <v>-</v>
      </c>
      <c r="JR143" s="429" t="str">
        <f t="shared" si="663"/>
        <v>-</v>
      </c>
      <c r="JS143" s="429" t="str">
        <f t="shared" si="664"/>
        <v>-</v>
      </c>
      <c r="JT143" s="429" t="str">
        <f t="shared" si="665"/>
        <v>-</v>
      </c>
      <c r="JU143" s="429" t="str">
        <f t="shared" si="666"/>
        <v>-</v>
      </c>
      <c r="JV143" s="430" t="str">
        <f t="shared" si="667"/>
        <v>-</v>
      </c>
      <c r="JW143" s="450"/>
      <c r="JX143" s="450"/>
      <c r="JY143" s="428" t="str">
        <f t="shared" si="668"/>
        <v>-</v>
      </c>
      <c r="JZ143" s="429" t="str">
        <f t="shared" si="669"/>
        <v>-</v>
      </c>
      <c r="KA143" s="430" t="str">
        <f t="shared" si="670"/>
        <v>-</v>
      </c>
      <c r="KB143" s="172"/>
      <c r="KC143" s="355"/>
      <c r="KD143" s="355"/>
      <c r="KE143" s="355"/>
      <c r="KF143" s="355"/>
      <c r="KG143" s="355"/>
      <c r="KH143" s="355"/>
      <c r="KI143" s="358"/>
      <c r="KJ143" s="358"/>
      <c r="KK143" s="358"/>
      <c r="KL143" s="358"/>
      <c r="KM143" s="358"/>
      <c r="KN143" s="358"/>
      <c r="KO143" s="358"/>
      <c r="KP143" s="358"/>
      <c r="KQ143" s="358"/>
      <c r="KR143" s="358"/>
      <c r="KS143" s="358"/>
      <c r="KT143" s="358"/>
      <c r="KU143" s="358"/>
      <c r="KV143" s="358"/>
      <c r="KW143" s="358"/>
      <c r="KX143" s="358"/>
      <c r="KY143" s="358"/>
      <c r="KZ143" s="358"/>
      <c r="LA143" s="358"/>
      <c r="LB143" s="358"/>
      <c r="LC143" s="358"/>
      <c r="LD143" s="358"/>
      <c r="LE143" s="358"/>
      <c r="LF143" s="358"/>
      <c r="LG143" s="358"/>
      <c r="LH143" s="358"/>
      <c r="LI143" s="358"/>
      <c r="LJ143" s="358"/>
      <c r="LK143" s="358"/>
      <c r="LL143" s="358"/>
      <c r="LM143" s="358"/>
      <c r="LN143" s="358"/>
      <c r="LO143" s="358"/>
      <c r="LP143" s="358"/>
      <c r="LQ143" s="358"/>
      <c r="LR143" s="358"/>
      <c r="LS143" s="344"/>
      <c r="LT143" s="344"/>
      <c r="LU143" s="344"/>
      <c r="LV143" s="344"/>
      <c r="LW143" s="344"/>
      <c r="LX143" s="344"/>
      <c r="LY143" s="358"/>
      <c r="LZ143" s="358"/>
      <c r="MA143" s="405"/>
    </row>
    <row r="144" spans="1:339" x14ac:dyDescent="0.2">
      <c r="A144" s="310" t="s">
        <v>326</v>
      </c>
      <c r="B144" s="172">
        <v>0</v>
      </c>
      <c r="C144" s="172">
        <v>0</v>
      </c>
      <c r="D144" s="172" t="s">
        <v>315</v>
      </c>
      <c r="E144" s="172">
        <v>1</v>
      </c>
      <c r="F144" s="173"/>
      <c r="G144" s="218" t="s">
        <v>169</v>
      </c>
      <c r="H144" s="350">
        <v>2010</v>
      </c>
      <c r="I144" s="351">
        <v>2010</v>
      </c>
      <c r="J144" s="364">
        <v>40.299999999999997</v>
      </c>
      <c r="K144" s="364">
        <v>43.7</v>
      </c>
      <c r="L144" s="364">
        <v>41.9</v>
      </c>
      <c r="M144" s="364"/>
      <c r="N144" s="364"/>
      <c r="O144" s="365"/>
      <c r="P144" s="390">
        <v>2010</v>
      </c>
      <c r="Q144" s="391">
        <v>2010</v>
      </c>
      <c r="R144" s="364">
        <v>10.1</v>
      </c>
      <c r="S144" s="364">
        <v>9</v>
      </c>
      <c r="T144" s="364">
        <v>9.6</v>
      </c>
      <c r="U144" s="364"/>
      <c r="V144" s="364"/>
      <c r="W144" s="365"/>
      <c r="X144" s="390">
        <v>2010</v>
      </c>
      <c r="Y144" s="391">
        <v>2010</v>
      </c>
      <c r="Z144" s="364">
        <v>1.8</v>
      </c>
      <c r="AA144" s="364">
        <v>4.3</v>
      </c>
      <c r="AB144" s="364">
        <v>3</v>
      </c>
      <c r="AC144" s="364"/>
      <c r="AD144" s="364"/>
      <c r="AE144" s="365"/>
      <c r="AF144" s="390">
        <v>2010</v>
      </c>
      <c r="AG144" s="391">
        <v>2010</v>
      </c>
      <c r="AH144" s="364"/>
      <c r="AI144" s="364">
        <v>31.3</v>
      </c>
      <c r="AJ144" s="364">
        <v>39.299999999999997</v>
      </c>
      <c r="AK144" s="364"/>
      <c r="AL144" s="364"/>
      <c r="AM144" s="365"/>
      <c r="AN144" s="390">
        <v>2010</v>
      </c>
      <c r="AO144" s="391">
        <v>2010</v>
      </c>
      <c r="AP144" s="364">
        <v>70.5</v>
      </c>
      <c r="AQ144" s="364">
        <v>52.4</v>
      </c>
      <c r="AR144" s="364">
        <v>58.8</v>
      </c>
      <c r="AS144" s="364"/>
      <c r="AT144" s="364"/>
      <c r="AU144" s="365"/>
      <c r="AV144" s="390">
        <v>2011</v>
      </c>
      <c r="AW144" s="391">
        <v>2011</v>
      </c>
      <c r="AX144" s="222">
        <v>57.3</v>
      </c>
      <c r="AY144" s="222">
        <v>54.2</v>
      </c>
      <c r="AZ144" s="222">
        <v>55.5</v>
      </c>
      <c r="BA144" s="222"/>
      <c r="BB144" s="222"/>
      <c r="BC144" s="223"/>
      <c r="BD144" s="390">
        <v>2010</v>
      </c>
      <c r="BE144" s="391">
        <v>2010</v>
      </c>
      <c r="BF144" s="398">
        <v>11.4</v>
      </c>
      <c r="BG144" s="398">
        <v>30.3</v>
      </c>
      <c r="BH144" s="398">
        <v>20.5</v>
      </c>
      <c r="BI144" s="398"/>
      <c r="BJ144" s="398"/>
      <c r="BK144" s="399"/>
      <c r="BL144" s="390">
        <v>2010</v>
      </c>
      <c r="BM144" s="482">
        <v>2010</v>
      </c>
      <c r="BN144" s="482">
        <v>19.2</v>
      </c>
      <c r="BO144" s="482">
        <v>58.1</v>
      </c>
      <c r="BP144" s="482">
        <v>37.700000000000003</v>
      </c>
      <c r="BQ144" s="482"/>
      <c r="BR144" s="482"/>
      <c r="BS144" s="483"/>
      <c r="BT144" s="390"/>
      <c r="BU144" s="391"/>
      <c r="BV144" s="398"/>
      <c r="BW144" s="398"/>
      <c r="BX144" s="399"/>
      <c r="BY144" s="216">
        <v>23960</v>
      </c>
      <c r="BZ144" s="208">
        <v>21064</v>
      </c>
      <c r="CA144" s="208">
        <v>45024</v>
      </c>
      <c r="CB144" s="208">
        <v>24596</v>
      </c>
      <c r="CC144" s="208">
        <v>21578</v>
      </c>
      <c r="CD144" s="284">
        <v>46174</v>
      </c>
      <c r="CE144" s="282"/>
      <c r="CF144" s="282"/>
      <c r="CG144" s="226">
        <f t="shared" si="518"/>
        <v>23960</v>
      </c>
      <c r="CH144" s="227">
        <f t="shared" si="519"/>
        <v>21064</v>
      </c>
      <c r="CI144" s="227">
        <f t="shared" si="520"/>
        <v>45024</v>
      </c>
      <c r="CJ144" s="227" t="str">
        <f t="shared" si="521"/>
        <v>-</v>
      </c>
      <c r="CK144" s="227" t="str">
        <f t="shared" si="522"/>
        <v>-</v>
      </c>
      <c r="CL144" s="228" t="str">
        <f t="shared" si="523"/>
        <v>-</v>
      </c>
      <c r="CM144" s="282"/>
      <c r="CN144" s="282"/>
      <c r="CO144" s="226">
        <f t="shared" si="524"/>
        <v>23960</v>
      </c>
      <c r="CP144" s="227">
        <f t="shared" si="525"/>
        <v>21064</v>
      </c>
      <c r="CQ144" s="227">
        <f t="shared" si="526"/>
        <v>45024</v>
      </c>
      <c r="CR144" s="227" t="str">
        <f t="shared" si="527"/>
        <v>-</v>
      </c>
      <c r="CS144" s="227" t="str">
        <f t="shared" si="528"/>
        <v>-</v>
      </c>
      <c r="CT144" s="228" t="str">
        <f t="shared" si="529"/>
        <v>-</v>
      </c>
      <c r="CU144" s="282"/>
      <c r="CV144" s="282"/>
      <c r="CW144" s="292">
        <f t="shared" si="530"/>
        <v>23960</v>
      </c>
      <c r="CX144" s="234">
        <f t="shared" si="531"/>
        <v>21064</v>
      </c>
      <c r="CY144" s="234">
        <f t="shared" si="532"/>
        <v>45024</v>
      </c>
      <c r="CZ144" s="234" t="str">
        <f t="shared" si="533"/>
        <v>-</v>
      </c>
      <c r="DA144" s="234" t="str">
        <f t="shared" si="534"/>
        <v>-</v>
      </c>
      <c r="DB144" s="235" t="str">
        <f t="shared" si="535"/>
        <v>-</v>
      </c>
      <c r="DC144" s="282"/>
      <c r="DD144" s="282"/>
      <c r="DE144" s="226" t="str">
        <f t="shared" si="536"/>
        <v>-</v>
      </c>
      <c r="DF144" s="227">
        <f t="shared" si="537"/>
        <v>21064</v>
      </c>
      <c r="DG144" s="227">
        <f t="shared" si="538"/>
        <v>45024</v>
      </c>
      <c r="DH144" s="227" t="str">
        <f t="shared" si="539"/>
        <v>-</v>
      </c>
      <c r="DI144" s="227" t="str">
        <f t="shared" si="540"/>
        <v>-</v>
      </c>
      <c r="DJ144" s="228" t="str">
        <f t="shared" si="541"/>
        <v>-</v>
      </c>
      <c r="DK144" s="282"/>
      <c r="DL144" s="282"/>
      <c r="DM144" s="226">
        <f t="shared" si="542"/>
        <v>23960</v>
      </c>
      <c r="DN144" s="227">
        <f t="shared" si="543"/>
        <v>21064</v>
      </c>
      <c r="DO144" s="227">
        <f t="shared" si="544"/>
        <v>45024</v>
      </c>
      <c r="DP144" s="227" t="str">
        <f t="shared" si="545"/>
        <v>-</v>
      </c>
      <c r="DQ144" s="227" t="str">
        <f t="shared" si="546"/>
        <v>-</v>
      </c>
      <c r="DR144" s="228" t="str">
        <f t="shared" si="547"/>
        <v>-</v>
      </c>
      <c r="DS144" s="282"/>
      <c r="DT144" s="282"/>
      <c r="DU144" s="226">
        <f t="shared" si="548"/>
        <v>23960</v>
      </c>
      <c r="DV144" s="227">
        <f t="shared" si="549"/>
        <v>21064</v>
      </c>
      <c r="DW144" s="227">
        <f t="shared" si="550"/>
        <v>45024</v>
      </c>
      <c r="DX144" s="227" t="str">
        <f t="shared" si="551"/>
        <v>-</v>
      </c>
      <c r="DY144" s="227" t="str">
        <f t="shared" si="552"/>
        <v>-</v>
      </c>
      <c r="DZ144" s="228" t="str">
        <f t="shared" si="553"/>
        <v>-</v>
      </c>
      <c r="EA144" s="282"/>
      <c r="EB144" s="282"/>
      <c r="EC144" s="226">
        <f t="shared" si="554"/>
        <v>23960</v>
      </c>
      <c r="ED144" s="227">
        <f t="shared" si="555"/>
        <v>21064</v>
      </c>
      <c r="EE144" s="227">
        <f t="shared" si="556"/>
        <v>45024</v>
      </c>
      <c r="EF144" s="227" t="str">
        <f t="shared" si="557"/>
        <v>-</v>
      </c>
      <c r="EG144" s="227" t="str">
        <f t="shared" si="558"/>
        <v>-</v>
      </c>
      <c r="EH144" s="228" t="str">
        <f t="shared" si="559"/>
        <v>-</v>
      </c>
      <c r="EI144" s="282"/>
      <c r="EJ144" s="282"/>
      <c r="EK144" s="226">
        <f t="shared" si="560"/>
        <v>23960</v>
      </c>
      <c r="EL144" s="227">
        <f t="shared" si="561"/>
        <v>21064</v>
      </c>
      <c r="EM144" s="227">
        <f t="shared" si="562"/>
        <v>45024</v>
      </c>
      <c r="EN144" s="227" t="str">
        <f t="shared" si="563"/>
        <v>-</v>
      </c>
      <c r="EO144" s="227" t="str">
        <f t="shared" si="564"/>
        <v>-</v>
      </c>
      <c r="EP144" s="228" t="str">
        <f t="shared" si="565"/>
        <v>-</v>
      </c>
      <c r="EQ144" s="282"/>
      <c r="ER144" s="282"/>
      <c r="ES144" s="226" t="str">
        <f t="shared" si="566"/>
        <v>-</v>
      </c>
      <c r="ET144" s="227" t="str">
        <f t="shared" si="567"/>
        <v>-</v>
      </c>
      <c r="EU144" s="228" t="str">
        <f t="shared" si="568"/>
        <v>-</v>
      </c>
      <c r="EV144" s="282"/>
      <c r="EW144" s="282"/>
      <c r="EX144" s="301">
        <f t="shared" si="569"/>
        <v>9655.8799999999992</v>
      </c>
      <c r="EY144" s="259">
        <f t="shared" si="570"/>
        <v>9204.9680000000008</v>
      </c>
      <c r="EZ144" s="259">
        <f t="shared" si="571"/>
        <v>18865.056</v>
      </c>
      <c r="FA144" s="259" t="str">
        <f t="shared" si="572"/>
        <v>-</v>
      </c>
      <c r="FB144" s="259" t="str">
        <f t="shared" si="573"/>
        <v>-</v>
      </c>
      <c r="FC144" s="260" t="str">
        <f t="shared" si="574"/>
        <v>-</v>
      </c>
      <c r="FD144" s="282"/>
      <c r="FE144" s="282"/>
      <c r="FF144" s="301">
        <f t="shared" si="575"/>
        <v>2419.96</v>
      </c>
      <c r="FG144" s="259">
        <f t="shared" si="576"/>
        <v>1895.76</v>
      </c>
      <c r="FH144" s="259">
        <f t="shared" si="577"/>
        <v>4322.3040000000001</v>
      </c>
      <c r="FI144" s="259" t="str">
        <f t="shared" si="578"/>
        <v>-</v>
      </c>
      <c r="FJ144" s="259" t="str">
        <f t="shared" si="579"/>
        <v>-</v>
      </c>
      <c r="FK144" s="260" t="str">
        <f t="shared" si="580"/>
        <v>-</v>
      </c>
      <c r="FL144" s="282"/>
      <c r="FM144" s="282"/>
      <c r="FN144" s="301">
        <f t="shared" si="581"/>
        <v>431.28000000000003</v>
      </c>
      <c r="FO144" s="259">
        <f t="shared" si="582"/>
        <v>905.75199999999995</v>
      </c>
      <c r="FP144" s="259">
        <f t="shared" si="583"/>
        <v>1350.72</v>
      </c>
      <c r="FQ144" s="259" t="str">
        <f t="shared" si="584"/>
        <v>-</v>
      </c>
      <c r="FR144" s="259" t="str">
        <f t="shared" si="585"/>
        <v>-</v>
      </c>
      <c r="FS144" s="260" t="str">
        <f t="shared" si="586"/>
        <v>-</v>
      </c>
      <c r="FT144" s="282"/>
      <c r="FU144" s="282"/>
      <c r="FV144" s="301" t="str">
        <f t="shared" si="587"/>
        <v>-</v>
      </c>
      <c r="FW144" s="259">
        <f t="shared" si="588"/>
        <v>6593.0320000000002</v>
      </c>
      <c r="FX144" s="259">
        <f t="shared" si="589"/>
        <v>17694.431999999997</v>
      </c>
      <c r="FY144" s="259" t="str">
        <f t="shared" si="590"/>
        <v>-</v>
      </c>
      <c r="FZ144" s="259" t="str">
        <f t="shared" si="591"/>
        <v>-</v>
      </c>
      <c r="GA144" s="260" t="str">
        <f t="shared" si="592"/>
        <v>-</v>
      </c>
      <c r="GB144" s="282"/>
      <c r="GC144" s="282"/>
      <c r="GD144" s="301">
        <f t="shared" si="593"/>
        <v>16891.8</v>
      </c>
      <c r="GE144" s="259">
        <f t="shared" si="594"/>
        <v>11037.536</v>
      </c>
      <c r="GF144" s="259">
        <f t="shared" si="595"/>
        <v>26474.111999999997</v>
      </c>
      <c r="GG144" s="259" t="str">
        <f t="shared" si="596"/>
        <v>-</v>
      </c>
      <c r="GH144" s="259" t="str">
        <f t="shared" si="597"/>
        <v>-</v>
      </c>
      <c r="GI144" s="260" t="str">
        <f t="shared" si="598"/>
        <v>-</v>
      </c>
      <c r="GJ144" s="282"/>
      <c r="GK144" s="282"/>
      <c r="GL144" s="301">
        <f t="shared" si="599"/>
        <v>13729.079999999998</v>
      </c>
      <c r="GM144" s="259">
        <f t="shared" si="600"/>
        <v>11416.688</v>
      </c>
      <c r="GN144" s="259">
        <f t="shared" si="601"/>
        <v>24988.320000000003</v>
      </c>
      <c r="GO144" s="259" t="str">
        <f t="shared" si="602"/>
        <v>-</v>
      </c>
      <c r="GP144" s="259" t="str">
        <f t="shared" si="603"/>
        <v>-</v>
      </c>
      <c r="GQ144" s="260" t="str">
        <f t="shared" si="604"/>
        <v>-</v>
      </c>
      <c r="GR144" s="282"/>
      <c r="GS144" s="282"/>
      <c r="GT144" s="301">
        <f t="shared" si="605"/>
        <v>2731.44</v>
      </c>
      <c r="GU144" s="259">
        <f t="shared" si="606"/>
        <v>6382.3919999999998</v>
      </c>
      <c r="GV144" s="259">
        <f t="shared" si="607"/>
        <v>9229.92</v>
      </c>
      <c r="GW144" s="259" t="str">
        <f t="shared" si="608"/>
        <v>-</v>
      </c>
      <c r="GX144" s="259" t="str">
        <f t="shared" si="609"/>
        <v>-</v>
      </c>
      <c r="GY144" s="260" t="str">
        <f t="shared" si="610"/>
        <v>-</v>
      </c>
      <c r="GZ144" s="282"/>
      <c r="HA144" s="282"/>
      <c r="HB144" s="301">
        <f t="shared" si="611"/>
        <v>4600.32</v>
      </c>
      <c r="HC144" s="259">
        <f t="shared" si="612"/>
        <v>12238.183999999999</v>
      </c>
      <c r="HD144" s="259">
        <f t="shared" si="613"/>
        <v>16974.047999999999</v>
      </c>
      <c r="HE144" s="259" t="str">
        <f t="shared" si="614"/>
        <v>-</v>
      </c>
      <c r="HF144" s="259" t="str">
        <f t="shared" si="615"/>
        <v>-</v>
      </c>
      <c r="HG144" s="260" t="str">
        <f t="shared" si="616"/>
        <v>-</v>
      </c>
      <c r="HH144" s="282"/>
      <c r="HI144" s="282"/>
      <c r="HJ144" s="301" t="str">
        <f t="shared" si="617"/>
        <v>-</v>
      </c>
      <c r="HK144" s="259" t="str">
        <f t="shared" si="618"/>
        <v>-</v>
      </c>
      <c r="HL144" s="260" t="str">
        <f t="shared" si="619"/>
        <v>-</v>
      </c>
      <c r="HM144" s="428">
        <f t="shared" si="620"/>
        <v>1</v>
      </c>
      <c r="HN144" s="429">
        <f t="shared" si="621"/>
        <v>1</v>
      </c>
      <c r="HO144" s="429">
        <f t="shared" si="622"/>
        <v>1</v>
      </c>
      <c r="HP144" s="429" t="str">
        <f t="shared" si="623"/>
        <v>-</v>
      </c>
      <c r="HQ144" s="429" t="str">
        <f t="shared" si="624"/>
        <v>-</v>
      </c>
      <c r="HR144" s="430" t="str">
        <f t="shared" si="625"/>
        <v>-</v>
      </c>
      <c r="HS144" s="450"/>
      <c r="HT144" s="450"/>
      <c r="HU144" s="428">
        <f t="shared" si="626"/>
        <v>1</v>
      </c>
      <c r="HV144" s="429">
        <f t="shared" si="627"/>
        <v>1</v>
      </c>
      <c r="HW144" s="429">
        <f t="shared" si="628"/>
        <v>1</v>
      </c>
      <c r="HX144" s="429" t="str">
        <f t="shared" si="629"/>
        <v>-</v>
      </c>
      <c r="HY144" s="429" t="str">
        <f t="shared" si="630"/>
        <v>-</v>
      </c>
      <c r="HZ144" s="430" t="str">
        <f t="shared" si="631"/>
        <v>-</v>
      </c>
      <c r="IA144" s="450"/>
      <c r="IB144" s="450"/>
      <c r="IC144" s="428">
        <f t="shared" si="632"/>
        <v>1</v>
      </c>
      <c r="ID144" s="429">
        <f t="shared" si="633"/>
        <v>1</v>
      </c>
      <c r="IE144" s="429">
        <f t="shared" si="634"/>
        <v>1</v>
      </c>
      <c r="IF144" s="429" t="str">
        <f t="shared" si="635"/>
        <v>-</v>
      </c>
      <c r="IG144" s="429" t="str">
        <f t="shared" si="636"/>
        <v>-</v>
      </c>
      <c r="IH144" s="430" t="str">
        <f t="shared" si="637"/>
        <v>-</v>
      </c>
      <c r="II144" s="450"/>
      <c r="IJ144" s="450"/>
      <c r="IK144" s="428" t="str">
        <f t="shared" si="638"/>
        <v>-</v>
      </c>
      <c r="IL144" s="429">
        <f t="shared" si="639"/>
        <v>1</v>
      </c>
      <c r="IM144" s="429">
        <f t="shared" si="640"/>
        <v>1</v>
      </c>
      <c r="IN144" s="429" t="str">
        <f t="shared" si="641"/>
        <v>-</v>
      </c>
      <c r="IO144" s="429" t="str">
        <f t="shared" si="642"/>
        <v>-</v>
      </c>
      <c r="IP144" s="430" t="str">
        <f t="shared" si="643"/>
        <v>-</v>
      </c>
      <c r="IQ144" s="450"/>
      <c r="IR144" s="450"/>
      <c r="IS144" s="428">
        <f t="shared" si="644"/>
        <v>1</v>
      </c>
      <c r="IT144" s="429">
        <f t="shared" si="645"/>
        <v>1</v>
      </c>
      <c r="IU144" s="429">
        <f t="shared" si="646"/>
        <v>1</v>
      </c>
      <c r="IV144" s="429" t="str">
        <f t="shared" si="647"/>
        <v>-</v>
      </c>
      <c r="IW144" s="429" t="str">
        <f t="shared" si="648"/>
        <v>-</v>
      </c>
      <c r="IX144" s="430" t="str">
        <f t="shared" si="649"/>
        <v>-</v>
      </c>
      <c r="IY144" s="450"/>
      <c r="IZ144" s="450"/>
      <c r="JA144" s="428">
        <f t="shared" si="650"/>
        <v>1</v>
      </c>
      <c r="JB144" s="429">
        <f t="shared" si="651"/>
        <v>1</v>
      </c>
      <c r="JC144" s="429">
        <f t="shared" si="652"/>
        <v>1</v>
      </c>
      <c r="JD144" s="429" t="str">
        <f t="shared" si="653"/>
        <v>-</v>
      </c>
      <c r="JE144" s="429" t="str">
        <f t="shared" si="654"/>
        <v>-</v>
      </c>
      <c r="JF144" s="430" t="str">
        <f t="shared" si="655"/>
        <v>-</v>
      </c>
      <c r="JG144" s="450"/>
      <c r="JH144" s="450"/>
      <c r="JI144" s="428">
        <f t="shared" si="656"/>
        <v>1</v>
      </c>
      <c r="JJ144" s="429">
        <f t="shared" si="657"/>
        <v>1</v>
      </c>
      <c r="JK144" s="429">
        <f t="shared" si="658"/>
        <v>1</v>
      </c>
      <c r="JL144" s="429" t="str">
        <f t="shared" si="659"/>
        <v>-</v>
      </c>
      <c r="JM144" s="429" t="str">
        <f t="shared" si="660"/>
        <v>-</v>
      </c>
      <c r="JN144" s="430" t="str">
        <f t="shared" si="661"/>
        <v>-</v>
      </c>
      <c r="JO144" s="450"/>
      <c r="JP144" s="450"/>
      <c r="JQ144" s="428">
        <f t="shared" si="662"/>
        <v>1</v>
      </c>
      <c r="JR144" s="429">
        <f t="shared" si="663"/>
        <v>1</v>
      </c>
      <c r="JS144" s="429">
        <f t="shared" si="664"/>
        <v>1</v>
      </c>
      <c r="JT144" s="429" t="str">
        <f t="shared" si="665"/>
        <v>-</v>
      </c>
      <c r="JU144" s="429" t="str">
        <f t="shared" si="666"/>
        <v>-</v>
      </c>
      <c r="JV144" s="430" t="str">
        <f t="shared" si="667"/>
        <v>-</v>
      </c>
      <c r="JW144" s="450"/>
      <c r="JX144" s="450"/>
      <c r="JY144" s="428" t="str">
        <f t="shared" si="668"/>
        <v>-</v>
      </c>
      <c r="JZ144" s="429" t="str">
        <f t="shared" si="669"/>
        <v>-</v>
      </c>
      <c r="KA144" s="430" t="str">
        <f t="shared" si="670"/>
        <v>-</v>
      </c>
      <c r="KB144" s="172"/>
      <c r="KC144" s="355" t="s">
        <v>573</v>
      </c>
      <c r="KD144" s="355" t="s">
        <v>573</v>
      </c>
      <c r="KE144" s="355" t="s">
        <v>573</v>
      </c>
      <c r="KF144" s="355" t="s">
        <v>573</v>
      </c>
      <c r="KG144" s="355" t="s">
        <v>573</v>
      </c>
      <c r="KH144" s="355" t="s">
        <v>573</v>
      </c>
      <c r="KI144" s="358"/>
      <c r="KJ144" s="358"/>
      <c r="KK144" s="358"/>
      <c r="KL144" s="358"/>
      <c r="KM144" s="358"/>
      <c r="KN144" s="358"/>
      <c r="KO144" s="358"/>
      <c r="KP144" s="358"/>
      <c r="KQ144" s="358"/>
      <c r="KR144" s="358"/>
      <c r="KS144" s="358"/>
      <c r="KT144" s="358"/>
      <c r="KU144" s="358" t="s">
        <v>627</v>
      </c>
      <c r="KV144" s="358" t="s">
        <v>630</v>
      </c>
      <c r="KW144" s="358" t="s">
        <v>573</v>
      </c>
      <c r="KX144" s="358" t="s">
        <v>573</v>
      </c>
      <c r="KY144" s="358" t="s">
        <v>573</v>
      </c>
      <c r="KZ144" s="358" t="s">
        <v>573</v>
      </c>
      <c r="LA144" s="358"/>
      <c r="LB144" s="358"/>
      <c r="LC144" s="358"/>
      <c r="LD144" s="358"/>
      <c r="LE144" s="358"/>
      <c r="LF144" s="358"/>
      <c r="LG144" s="358"/>
      <c r="LH144" s="358"/>
      <c r="LI144" s="358"/>
      <c r="LJ144" s="358"/>
      <c r="LK144" s="358"/>
      <c r="LL144" s="358"/>
      <c r="LM144" s="358"/>
      <c r="LN144" s="358"/>
      <c r="LO144" s="358"/>
      <c r="LP144" s="358"/>
      <c r="LQ144" s="358"/>
      <c r="LR144" s="358"/>
      <c r="LS144" s="344"/>
      <c r="LT144" s="344"/>
      <c r="LU144" s="344"/>
      <c r="LV144" s="344"/>
      <c r="LW144" s="344"/>
      <c r="LX144" s="344"/>
      <c r="LY144" s="358"/>
      <c r="LZ144" s="358"/>
      <c r="MA144" s="405"/>
    </row>
    <row r="145" spans="1:339" x14ac:dyDescent="0.2">
      <c r="A145" s="310" t="s">
        <v>326</v>
      </c>
      <c r="B145" s="172">
        <v>0</v>
      </c>
      <c r="C145" s="172">
        <v>0</v>
      </c>
      <c r="D145" s="172" t="s">
        <v>322</v>
      </c>
      <c r="E145" s="172">
        <v>1</v>
      </c>
      <c r="F145" s="173"/>
      <c r="G145" s="218" t="s">
        <v>180</v>
      </c>
      <c r="H145" s="350">
        <v>2006</v>
      </c>
      <c r="I145" s="351">
        <v>2006</v>
      </c>
      <c r="J145" s="364">
        <v>49.1</v>
      </c>
      <c r="K145" s="364">
        <v>57.9</v>
      </c>
      <c r="L145" s="364">
        <v>53.6</v>
      </c>
      <c r="M145" s="364"/>
      <c r="N145" s="364"/>
      <c r="O145" s="365"/>
      <c r="P145" s="390">
        <v>2006</v>
      </c>
      <c r="Q145" s="391">
        <v>2006</v>
      </c>
      <c r="R145" s="364">
        <v>4.7</v>
      </c>
      <c r="S145" s="364"/>
      <c r="T145" s="364">
        <v>4.4000000000000004</v>
      </c>
      <c r="U145" s="364"/>
      <c r="V145" s="364"/>
      <c r="W145" s="365"/>
      <c r="X145" s="390">
        <v>2006</v>
      </c>
      <c r="Y145" s="391">
        <v>2006</v>
      </c>
      <c r="Z145" s="364">
        <v>1.8</v>
      </c>
      <c r="AA145" s="364">
        <v>4.8</v>
      </c>
      <c r="AB145" s="364">
        <v>3.4</v>
      </c>
      <c r="AC145" s="364"/>
      <c r="AD145" s="364"/>
      <c r="AE145" s="365"/>
      <c r="AF145" s="390">
        <v>2006</v>
      </c>
      <c r="AG145" s="391">
        <v>2006</v>
      </c>
      <c r="AH145" s="364"/>
      <c r="AI145" s="364">
        <v>68.099999999999994</v>
      </c>
      <c r="AJ145" s="364">
        <v>67.099999999999994</v>
      </c>
      <c r="AK145" s="364"/>
      <c r="AL145" s="364"/>
      <c r="AM145" s="365"/>
      <c r="AN145" s="390">
        <v>2006</v>
      </c>
      <c r="AO145" s="391">
        <v>2006</v>
      </c>
      <c r="AP145" s="364">
        <v>78.400000000000006</v>
      </c>
      <c r="AQ145" s="364">
        <v>63.9</v>
      </c>
      <c r="AR145" s="364">
        <v>68</v>
      </c>
      <c r="AS145" s="364"/>
      <c r="AT145" s="364"/>
      <c r="AU145" s="365"/>
      <c r="AV145" s="390">
        <v>2006</v>
      </c>
      <c r="AW145" s="391">
        <v>2006</v>
      </c>
      <c r="AX145" s="222">
        <v>57</v>
      </c>
      <c r="AY145" s="222">
        <v>48.4</v>
      </c>
      <c r="AZ145" s="222">
        <v>51.2</v>
      </c>
      <c r="BA145" s="222"/>
      <c r="BB145" s="222"/>
      <c r="BC145" s="223"/>
      <c r="BD145" s="390"/>
      <c r="BE145" s="391"/>
      <c r="BF145" s="398"/>
      <c r="BG145" s="398"/>
      <c r="BH145" s="398"/>
      <c r="BI145" s="398"/>
      <c r="BJ145" s="398"/>
      <c r="BK145" s="399"/>
      <c r="BL145" s="390">
        <v>2006</v>
      </c>
      <c r="BM145" s="482">
        <v>2006</v>
      </c>
      <c r="BN145" s="482">
        <v>10.4</v>
      </c>
      <c r="BO145" s="482">
        <v>37.1</v>
      </c>
      <c r="BP145" s="482">
        <v>24</v>
      </c>
      <c r="BQ145" s="482" t="s">
        <v>573</v>
      </c>
      <c r="BR145" s="482" t="s">
        <v>573</v>
      </c>
      <c r="BS145" s="483"/>
      <c r="BT145" s="390"/>
      <c r="BU145" s="391"/>
      <c r="BV145" s="398"/>
      <c r="BW145" s="398"/>
      <c r="BX145" s="399"/>
      <c r="BY145" s="216">
        <v>42512</v>
      </c>
      <c r="BZ145" s="208">
        <v>47723</v>
      </c>
      <c r="CA145" s="208">
        <v>90235</v>
      </c>
      <c r="CB145" s="208">
        <v>43515</v>
      </c>
      <c r="CC145" s="208">
        <v>48607</v>
      </c>
      <c r="CD145" s="284">
        <v>92122</v>
      </c>
      <c r="CE145" s="282"/>
      <c r="CF145" s="282"/>
      <c r="CG145" s="226">
        <f t="shared" si="518"/>
        <v>42512</v>
      </c>
      <c r="CH145" s="227">
        <f t="shared" si="519"/>
        <v>47723</v>
      </c>
      <c r="CI145" s="227">
        <f t="shared" si="520"/>
        <v>90235</v>
      </c>
      <c r="CJ145" s="227" t="str">
        <f t="shared" si="521"/>
        <v>-</v>
      </c>
      <c r="CK145" s="227" t="str">
        <f t="shared" si="522"/>
        <v>-</v>
      </c>
      <c r="CL145" s="228" t="str">
        <f t="shared" si="523"/>
        <v>-</v>
      </c>
      <c r="CM145" s="282"/>
      <c r="CN145" s="282"/>
      <c r="CO145" s="226">
        <f t="shared" si="524"/>
        <v>42512</v>
      </c>
      <c r="CP145" s="227" t="str">
        <f t="shared" si="525"/>
        <v>-</v>
      </c>
      <c r="CQ145" s="227">
        <f t="shared" si="526"/>
        <v>90235</v>
      </c>
      <c r="CR145" s="227" t="str">
        <f t="shared" si="527"/>
        <v>-</v>
      </c>
      <c r="CS145" s="227" t="str">
        <f t="shared" si="528"/>
        <v>-</v>
      </c>
      <c r="CT145" s="228" t="str">
        <f t="shared" si="529"/>
        <v>-</v>
      </c>
      <c r="CU145" s="282"/>
      <c r="CV145" s="282"/>
      <c r="CW145" s="292">
        <f t="shared" si="530"/>
        <v>42512</v>
      </c>
      <c r="CX145" s="234">
        <f t="shared" si="531"/>
        <v>47723</v>
      </c>
      <c r="CY145" s="234">
        <f t="shared" si="532"/>
        <v>90235</v>
      </c>
      <c r="CZ145" s="234" t="str">
        <f t="shared" si="533"/>
        <v>-</v>
      </c>
      <c r="DA145" s="234" t="str">
        <f t="shared" si="534"/>
        <v>-</v>
      </c>
      <c r="DB145" s="235" t="str">
        <f t="shared" si="535"/>
        <v>-</v>
      </c>
      <c r="DC145" s="282"/>
      <c r="DD145" s="282"/>
      <c r="DE145" s="226" t="str">
        <f t="shared" si="536"/>
        <v>-</v>
      </c>
      <c r="DF145" s="227">
        <f t="shared" si="537"/>
        <v>47723</v>
      </c>
      <c r="DG145" s="227">
        <f t="shared" si="538"/>
        <v>90235</v>
      </c>
      <c r="DH145" s="227" t="str">
        <f t="shared" si="539"/>
        <v>-</v>
      </c>
      <c r="DI145" s="227" t="str">
        <f t="shared" si="540"/>
        <v>-</v>
      </c>
      <c r="DJ145" s="228" t="str">
        <f t="shared" si="541"/>
        <v>-</v>
      </c>
      <c r="DK145" s="282"/>
      <c r="DL145" s="282"/>
      <c r="DM145" s="226">
        <f t="shared" si="542"/>
        <v>42512</v>
      </c>
      <c r="DN145" s="227">
        <f t="shared" si="543"/>
        <v>47723</v>
      </c>
      <c r="DO145" s="227">
        <f t="shared" si="544"/>
        <v>90235</v>
      </c>
      <c r="DP145" s="227" t="str">
        <f t="shared" si="545"/>
        <v>-</v>
      </c>
      <c r="DQ145" s="227" t="str">
        <f t="shared" si="546"/>
        <v>-</v>
      </c>
      <c r="DR145" s="228" t="str">
        <f t="shared" si="547"/>
        <v>-</v>
      </c>
      <c r="DS145" s="282"/>
      <c r="DT145" s="282"/>
      <c r="DU145" s="226">
        <f t="shared" si="548"/>
        <v>42512</v>
      </c>
      <c r="DV145" s="227">
        <f t="shared" si="549"/>
        <v>47723</v>
      </c>
      <c r="DW145" s="227">
        <f t="shared" si="550"/>
        <v>90235</v>
      </c>
      <c r="DX145" s="227" t="str">
        <f t="shared" si="551"/>
        <v>-</v>
      </c>
      <c r="DY145" s="227" t="str">
        <f t="shared" si="552"/>
        <v>-</v>
      </c>
      <c r="DZ145" s="228" t="str">
        <f t="shared" si="553"/>
        <v>-</v>
      </c>
      <c r="EA145" s="282"/>
      <c r="EB145" s="282"/>
      <c r="EC145" s="226" t="str">
        <f t="shared" si="554"/>
        <v>-</v>
      </c>
      <c r="ED145" s="227" t="str">
        <f t="shared" si="555"/>
        <v>-</v>
      </c>
      <c r="EE145" s="227" t="str">
        <f t="shared" si="556"/>
        <v>-</v>
      </c>
      <c r="EF145" s="227" t="str">
        <f t="shared" si="557"/>
        <v>-</v>
      </c>
      <c r="EG145" s="227" t="str">
        <f t="shared" si="558"/>
        <v>-</v>
      </c>
      <c r="EH145" s="228" t="str">
        <f t="shared" si="559"/>
        <v>-</v>
      </c>
      <c r="EI145" s="282"/>
      <c r="EJ145" s="282"/>
      <c r="EK145" s="226">
        <f t="shared" si="560"/>
        <v>42512</v>
      </c>
      <c r="EL145" s="227">
        <f t="shared" si="561"/>
        <v>47723</v>
      </c>
      <c r="EM145" s="227">
        <f t="shared" si="562"/>
        <v>90235</v>
      </c>
      <c r="EN145" s="227">
        <f t="shared" si="563"/>
        <v>43515</v>
      </c>
      <c r="EO145" s="227">
        <f t="shared" si="564"/>
        <v>48607</v>
      </c>
      <c r="EP145" s="228" t="str">
        <f t="shared" si="565"/>
        <v>-</v>
      </c>
      <c r="EQ145" s="282"/>
      <c r="ER145" s="282"/>
      <c r="ES145" s="226" t="str">
        <f t="shared" si="566"/>
        <v>-</v>
      </c>
      <c r="ET145" s="227" t="str">
        <f t="shared" si="567"/>
        <v>-</v>
      </c>
      <c r="EU145" s="228" t="str">
        <f t="shared" si="568"/>
        <v>-</v>
      </c>
      <c r="EV145" s="282"/>
      <c r="EW145" s="282"/>
      <c r="EX145" s="301">
        <f t="shared" si="569"/>
        <v>20873.392</v>
      </c>
      <c r="EY145" s="259">
        <f t="shared" si="570"/>
        <v>27631.616999999998</v>
      </c>
      <c r="EZ145" s="259">
        <f t="shared" si="571"/>
        <v>48365.960000000006</v>
      </c>
      <c r="FA145" s="259" t="str">
        <f t="shared" si="572"/>
        <v>-</v>
      </c>
      <c r="FB145" s="259" t="str">
        <f t="shared" si="573"/>
        <v>-</v>
      </c>
      <c r="FC145" s="260" t="str">
        <f t="shared" si="574"/>
        <v>-</v>
      </c>
      <c r="FD145" s="282"/>
      <c r="FE145" s="282"/>
      <c r="FF145" s="301">
        <f t="shared" si="575"/>
        <v>1998.0640000000001</v>
      </c>
      <c r="FG145" s="259" t="str">
        <f t="shared" si="576"/>
        <v>-</v>
      </c>
      <c r="FH145" s="259">
        <f t="shared" si="577"/>
        <v>3970.3400000000006</v>
      </c>
      <c r="FI145" s="259" t="str">
        <f t="shared" si="578"/>
        <v>-</v>
      </c>
      <c r="FJ145" s="259" t="str">
        <f t="shared" si="579"/>
        <v>-</v>
      </c>
      <c r="FK145" s="260" t="str">
        <f t="shared" si="580"/>
        <v>-</v>
      </c>
      <c r="FL145" s="282"/>
      <c r="FM145" s="282"/>
      <c r="FN145" s="301">
        <f t="shared" si="581"/>
        <v>765.21600000000012</v>
      </c>
      <c r="FO145" s="259">
        <f t="shared" si="582"/>
        <v>2290.7040000000002</v>
      </c>
      <c r="FP145" s="259">
        <f t="shared" si="583"/>
        <v>3067.9900000000002</v>
      </c>
      <c r="FQ145" s="259" t="str">
        <f t="shared" si="584"/>
        <v>-</v>
      </c>
      <c r="FR145" s="259" t="str">
        <f t="shared" si="585"/>
        <v>-</v>
      </c>
      <c r="FS145" s="260" t="str">
        <f t="shared" si="586"/>
        <v>-</v>
      </c>
      <c r="FT145" s="282"/>
      <c r="FU145" s="282"/>
      <c r="FV145" s="301" t="str">
        <f t="shared" si="587"/>
        <v>-</v>
      </c>
      <c r="FW145" s="259">
        <f t="shared" si="588"/>
        <v>32499.362999999998</v>
      </c>
      <c r="FX145" s="259">
        <f t="shared" si="589"/>
        <v>60547.68499999999</v>
      </c>
      <c r="FY145" s="259" t="str">
        <f t="shared" si="590"/>
        <v>-</v>
      </c>
      <c r="FZ145" s="259" t="str">
        <f t="shared" si="591"/>
        <v>-</v>
      </c>
      <c r="GA145" s="260" t="str">
        <f t="shared" si="592"/>
        <v>-</v>
      </c>
      <c r="GB145" s="282"/>
      <c r="GC145" s="282"/>
      <c r="GD145" s="301">
        <f t="shared" si="593"/>
        <v>33329.408000000003</v>
      </c>
      <c r="GE145" s="259">
        <f t="shared" si="594"/>
        <v>30494.996999999999</v>
      </c>
      <c r="GF145" s="259">
        <f t="shared" si="595"/>
        <v>61359.8</v>
      </c>
      <c r="GG145" s="259" t="str">
        <f t="shared" si="596"/>
        <v>-</v>
      </c>
      <c r="GH145" s="259" t="str">
        <f t="shared" si="597"/>
        <v>-</v>
      </c>
      <c r="GI145" s="260" t="str">
        <f t="shared" si="598"/>
        <v>-</v>
      </c>
      <c r="GJ145" s="282"/>
      <c r="GK145" s="282"/>
      <c r="GL145" s="301">
        <f t="shared" si="599"/>
        <v>24231.839999999997</v>
      </c>
      <c r="GM145" s="259">
        <f t="shared" si="600"/>
        <v>23097.932000000001</v>
      </c>
      <c r="GN145" s="259">
        <f t="shared" si="601"/>
        <v>46200.32</v>
      </c>
      <c r="GO145" s="259" t="str">
        <f t="shared" si="602"/>
        <v>-</v>
      </c>
      <c r="GP145" s="259" t="str">
        <f t="shared" si="603"/>
        <v>-</v>
      </c>
      <c r="GQ145" s="260" t="str">
        <f t="shared" si="604"/>
        <v>-</v>
      </c>
      <c r="GR145" s="282"/>
      <c r="GS145" s="282"/>
      <c r="GT145" s="301" t="str">
        <f t="shared" si="605"/>
        <v>-</v>
      </c>
      <c r="GU145" s="259" t="str">
        <f t="shared" si="606"/>
        <v>-</v>
      </c>
      <c r="GV145" s="259" t="str">
        <f t="shared" si="607"/>
        <v>-</v>
      </c>
      <c r="GW145" s="259" t="str">
        <f t="shared" si="608"/>
        <v>-</v>
      </c>
      <c r="GX145" s="259" t="str">
        <f t="shared" si="609"/>
        <v>-</v>
      </c>
      <c r="GY145" s="260" t="str">
        <f t="shared" si="610"/>
        <v>-</v>
      </c>
      <c r="GZ145" s="282"/>
      <c r="HA145" s="282"/>
      <c r="HB145" s="301">
        <f t="shared" si="611"/>
        <v>4421.2480000000005</v>
      </c>
      <c r="HC145" s="259">
        <f t="shared" si="612"/>
        <v>17705.233</v>
      </c>
      <c r="HD145" s="259">
        <f t="shared" si="613"/>
        <v>21656.399999999998</v>
      </c>
      <c r="HE145" s="259" t="e">
        <f t="shared" si="614"/>
        <v>#VALUE!</v>
      </c>
      <c r="HF145" s="259" t="e">
        <f t="shared" si="615"/>
        <v>#VALUE!</v>
      </c>
      <c r="HG145" s="260" t="str">
        <f t="shared" si="616"/>
        <v>-</v>
      </c>
      <c r="HH145" s="282"/>
      <c r="HI145" s="282"/>
      <c r="HJ145" s="301" t="str">
        <f t="shared" si="617"/>
        <v>-</v>
      </c>
      <c r="HK145" s="259" t="str">
        <f t="shared" si="618"/>
        <v>-</v>
      </c>
      <c r="HL145" s="260" t="str">
        <f t="shared" si="619"/>
        <v>-</v>
      </c>
      <c r="HM145" s="428">
        <f t="shared" si="620"/>
        <v>1</v>
      </c>
      <c r="HN145" s="429">
        <f t="shared" si="621"/>
        <v>1</v>
      </c>
      <c r="HO145" s="429">
        <f t="shared" si="622"/>
        <v>1</v>
      </c>
      <c r="HP145" s="429" t="str">
        <f t="shared" si="623"/>
        <v>-</v>
      </c>
      <c r="HQ145" s="429" t="str">
        <f t="shared" si="624"/>
        <v>-</v>
      </c>
      <c r="HR145" s="430" t="str">
        <f t="shared" si="625"/>
        <v>-</v>
      </c>
      <c r="HS145" s="450"/>
      <c r="HT145" s="450"/>
      <c r="HU145" s="428">
        <f t="shared" si="626"/>
        <v>1</v>
      </c>
      <c r="HV145" s="429" t="str">
        <f t="shared" si="627"/>
        <v>-</v>
      </c>
      <c r="HW145" s="429">
        <f t="shared" si="628"/>
        <v>1</v>
      </c>
      <c r="HX145" s="429" t="str">
        <f t="shared" si="629"/>
        <v>-</v>
      </c>
      <c r="HY145" s="429" t="str">
        <f t="shared" si="630"/>
        <v>-</v>
      </c>
      <c r="HZ145" s="430" t="str">
        <f t="shared" si="631"/>
        <v>-</v>
      </c>
      <c r="IA145" s="450"/>
      <c r="IB145" s="450"/>
      <c r="IC145" s="428">
        <f t="shared" si="632"/>
        <v>1</v>
      </c>
      <c r="ID145" s="429">
        <f t="shared" si="633"/>
        <v>1</v>
      </c>
      <c r="IE145" s="429">
        <f t="shared" si="634"/>
        <v>1</v>
      </c>
      <c r="IF145" s="429" t="str">
        <f t="shared" si="635"/>
        <v>-</v>
      </c>
      <c r="IG145" s="429" t="str">
        <f t="shared" si="636"/>
        <v>-</v>
      </c>
      <c r="IH145" s="430" t="str">
        <f t="shared" si="637"/>
        <v>-</v>
      </c>
      <c r="II145" s="450"/>
      <c r="IJ145" s="450"/>
      <c r="IK145" s="428" t="str">
        <f t="shared" si="638"/>
        <v>-</v>
      </c>
      <c r="IL145" s="429">
        <f t="shared" si="639"/>
        <v>1</v>
      </c>
      <c r="IM145" s="429">
        <f t="shared" si="640"/>
        <v>1</v>
      </c>
      <c r="IN145" s="429" t="str">
        <f t="shared" si="641"/>
        <v>-</v>
      </c>
      <c r="IO145" s="429" t="str">
        <f t="shared" si="642"/>
        <v>-</v>
      </c>
      <c r="IP145" s="430" t="str">
        <f t="shared" si="643"/>
        <v>-</v>
      </c>
      <c r="IQ145" s="450"/>
      <c r="IR145" s="450"/>
      <c r="IS145" s="428">
        <f t="shared" si="644"/>
        <v>1</v>
      </c>
      <c r="IT145" s="429">
        <f t="shared" si="645"/>
        <v>1</v>
      </c>
      <c r="IU145" s="429">
        <f t="shared" si="646"/>
        <v>1</v>
      </c>
      <c r="IV145" s="429" t="str">
        <f t="shared" si="647"/>
        <v>-</v>
      </c>
      <c r="IW145" s="429" t="str">
        <f t="shared" si="648"/>
        <v>-</v>
      </c>
      <c r="IX145" s="430" t="str">
        <f t="shared" si="649"/>
        <v>-</v>
      </c>
      <c r="IY145" s="450"/>
      <c r="IZ145" s="450"/>
      <c r="JA145" s="428">
        <f t="shared" si="650"/>
        <v>1</v>
      </c>
      <c r="JB145" s="429">
        <f t="shared" si="651"/>
        <v>1</v>
      </c>
      <c r="JC145" s="429">
        <f t="shared" si="652"/>
        <v>1</v>
      </c>
      <c r="JD145" s="429" t="str">
        <f t="shared" si="653"/>
        <v>-</v>
      </c>
      <c r="JE145" s="429" t="str">
        <f t="shared" si="654"/>
        <v>-</v>
      </c>
      <c r="JF145" s="430" t="str">
        <f t="shared" si="655"/>
        <v>-</v>
      </c>
      <c r="JG145" s="450"/>
      <c r="JH145" s="450"/>
      <c r="JI145" s="428" t="str">
        <f t="shared" si="656"/>
        <v>-</v>
      </c>
      <c r="JJ145" s="429" t="str">
        <f t="shared" si="657"/>
        <v>-</v>
      </c>
      <c r="JK145" s="429" t="str">
        <f t="shared" si="658"/>
        <v>-</v>
      </c>
      <c r="JL145" s="429" t="str">
        <f t="shared" si="659"/>
        <v>-</v>
      </c>
      <c r="JM145" s="429" t="str">
        <f t="shared" si="660"/>
        <v>-</v>
      </c>
      <c r="JN145" s="430" t="str">
        <f t="shared" si="661"/>
        <v>-</v>
      </c>
      <c r="JO145" s="450"/>
      <c r="JP145" s="450"/>
      <c r="JQ145" s="428">
        <f t="shared" si="662"/>
        <v>1</v>
      </c>
      <c r="JR145" s="429">
        <f t="shared" si="663"/>
        <v>1</v>
      </c>
      <c r="JS145" s="429">
        <f t="shared" si="664"/>
        <v>1</v>
      </c>
      <c r="JT145" s="429" t="str">
        <f t="shared" si="665"/>
        <v>-</v>
      </c>
      <c r="JU145" s="429" t="str">
        <f t="shared" si="666"/>
        <v>-</v>
      </c>
      <c r="JV145" s="430" t="str">
        <f t="shared" si="667"/>
        <v>-</v>
      </c>
      <c r="JW145" s="450"/>
      <c r="JX145" s="450"/>
      <c r="JY145" s="428" t="str">
        <f t="shared" si="668"/>
        <v>-</v>
      </c>
      <c r="JZ145" s="429" t="str">
        <f t="shared" si="669"/>
        <v>-</v>
      </c>
      <c r="KA145" s="430" t="str">
        <f t="shared" si="670"/>
        <v>-</v>
      </c>
      <c r="KB145" s="172"/>
      <c r="KC145" s="355"/>
      <c r="KD145" s="355"/>
      <c r="KE145" s="355"/>
      <c r="KF145" s="355"/>
      <c r="KG145" s="355"/>
      <c r="KH145" s="355"/>
      <c r="KI145" s="358"/>
      <c r="KJ145" s="358"/>
      <c r="KK145" s="358"/>
      <c r="KL145" s="358"/>
      <c r="KM145" s="358"/>
      <c r="KN145" s="358"/>
      <c r="KO145" s="358"/>
      <c r="KP145" s="358"/>
      <c r="KQ145" s="358"/>
      <c r="KR145" s="358"/>
      <c r="KS145" s="358"/>
      <c r="KT145" s="358"/>
      <c r="KU145" s="358"/>
      <c r="KV145" s="358" t="s">
        <v>630</v>
      </c>
      <c r="KW145" s="358"/>
      <c r="KX145" s="358"/>
      <c r="KY145" s="358"/>
      <c r="KZ145" s="358"/>
      <c r="LA145" s="358"/>
      <c r="LB145" s="358"/>
      <c r="LC145" s="358"/>
      <c r="LD145" s="358"/>
      <c r="LE145" s="358"/>
      <c r="LF145" s="358"/>
      <c r="LG145" s="358"/>
      <c r="LH145" s="358"/>
      <c r="LI145" s="358"/>
      <c r="LJ145" s="358"/>
      <c r="LK145" s="358"/>
      <c r="LL145" s="358"/>
      <c r="LM145" s="358"/>
      <c r="LN145" s="358"/>
      <c r="LO145" s="358"/>
      <c r="LP145" s="358"/>
      <c r="LQ145" s="358"/>
      <c r="LR145" s="358"/>
      <c r="LS145" s="344"/>
      <c r="LT145" s="344"/>
      <c r="LU145" s="344"/>
      <c r="LV145" s="344"/>
      <c r="LW145" s="344"/>
      <c r="LX145" s="344"/>
      <c r="LY145" s="358"/>
      <c r="LZ145" s="358"/>
      <c r="MA145" s="405"/>
    </row>
    <row r="146" spans="1:339" x14ac:dyDescent="0.2">
      <c r="A146" s="310" t="s">
        <v>326</v>
      </c>
      <c r="B146" s="172">
        <v>0</v>
      </c>
      <c r="C146" s="172">
        <v>0</v>
      </c>
      <c r="D146" s="172" t="s">
        <v>322</v>
      </c>
      <c r="E146" s="172">
        <v>1</v>
      </c>
      <c r="F146" s="173"/>
      <c r="G146" s="218" t="s">
        <v>191</v>
      </c>
      <c r="H146" s="350"/>
      <c r="I146" s="351"/>
      <c r="J146" s="364"/>
      <c r="K146" s="364"/>
      <c r="L146" s="364"/>
      <c r="M146" s="364"/>
      <c r="N146" s="364"/>
      <c r="O146" s="365"/>
      <c r="P146" s="390"/>
      <c r="Q146" s="391"/>
      <c r="R146" s="364"/>
      <c r="S146" s="364"/>
      <c r="T146" s="364"/>
      <c r="U146" s="364"/>
      <c r="V146" s="364"/>
      <c r="W146" s="365"/>
      <c r="X146" s="390"/>
      <c r="Y146" s="391"/>
      <c r="Z146" s="364"/>
      <c r="AA146" s="364"/>
      <c r="AB146" s="364"/>
      <c r="AC146" s="364"/>
      <c r="AD146" s="364"/>
      <c r="AE146" s="365"/>
      <c r="AF146" s="390"/>
      <c r="AG146" s="391"/>
      <c r="AH146" s="364"/>
      <c r="AI146" s="364"/>
      <c r="AJ146" s="364"/>
      <c r="AK146" s="364"/>
      <c r="AL146" s="364"/>
      <c r="AM146" s="365"/>
      <c r="AN146" s="390"/>
      <c r="AO146" s="391"/>
      <c r="AP146" s="364"/>
      <c r="AQ146" s="364"/>
      <c r="AR146" s="364"/>
      <c r="AS146" s="364"/>
      <c r="AT146" s="364"/>
      <c r="AU146" s="365"/>
      <c r="AV146" s="390"/>
      <c r="AW146" s="391"/>
      <c r="AX146" s="222"/>
      <c r="AY146" s="222"/>
      <c r="AZ146" s="222"/>
      <c r="BA146" s="222"/>
      <c r="BB146" s="222"/>
      <c r="BC146" s="223"/>
      <c r="BD146" s="390"/>
      <c r="BE146" s="391"/>
      <c r="BF146" s="398"/>
      <c r="BG146" s="398"/>
      <c r="BH146" s="398"/>
      <c r="BI146" s="398"/>
      <c r="BJ146" s="398"/>
      <c r="BK146" s="399"/>
      <c r="BL146" s="390"/>
      <c r="BM146" s="482"/>
      <c r="BN146" s="482"/>
      <c r="BO146" s="482"/>
      <c r="BP146" s="482"/>
      <c r="BQ146" s="482"/>
      <c r="BR146" s="482"/>
      <c r="BS146" s="483"/>
      <c r="BT146" s="390"/>
      <c r="BU146" s="391"/>
      <c r="BV146" s="398"/>
      <c r="BW146" s="398"/>
      <c r="BX146" s="399"/>
      <c r="BY146" s="216">
        <v>127823</v>
      </c>
      <c r="BZ146" s="208">
        <v>127939</v>
      </c>
      <c r="CA146" s="208">
        <v>255762</v>
      </c>
      <c r="CB146" s="208">
        <v>132727</v>
      </c>
      <c r="CC146" s="208">
        <v>132642</v>
      </c>
      <c r="CD146" s="284">
        <v>265369</v>
      </c>
      <c r="CE146" s="282"/>
      <c r="CF146" s="282"/>
      <c r="CG146" s="226" t="str">
        <f t="shared" si="518"/>
        <v>-</v>
      </c>
      <c r="CH146" s="227" t="str">
        <f t="shared" si="519"/>
        <v>-</v>
      </c>
      <c r="CI146" s="227" t="str">
        <f t="shared" si="520"/>
        <v>-</v>
      </c>
      <c r="CJ146" s="227" t="str">
        <f t="shared" si="521"/>
        <v>-</v>
      </c>
      <c r="CK146" s="227" t="str">
        <f t="shared" si="522"/>
        <v>-</v>
      </c>
      <c r="CL146" s="228" t="str">
        <f t="shared" si="523"/>
        <v>-</v>
      </c>
      <c r="CM146" s="282"/>
      <c r="CN146" s="282"/>
      <c r="CO146" s="226" t="str">
        <f t="shared" si="524"/>
        <v>-</v>
      </c>
      <c r="CP146" s="227" t="str">
        <f t="shared" si="525"/>
        <v>-</v>
      </c>
      <c r="CQ146" s="227" t="str">
        <f t="shared" si="526"/>
        <v>-</v>
      </c>
      <c r="CR146" s="227" t="str">
        <f t="shared" si="527"/>
        <v>-</v>
      </c>
      <c r="CS146" s="227" t="str">
        <f t="shared" si="528"/>
        <v>-</v>
      </c>
      <c r="CT146" s="228" t="str">
        <f t="shared" si="529"/>
        <v>-</v>
      </c>
      <c r="CU146" s="282"/>
      <c r="CV146" s="282"/>
      <c r="CW146" s="292" t="str">
        <f t="shared" si="530"/>
        <v>-</v>
      </c>
      <c r="CX146" s="234" t="str">
        <f t="shared" si="531"/>
        <v>-</v>
      </c>
      <c r="CY146" s="234" t="str">
        <f t="shared" si="532"/>
        <v>-</v>
      </c>
      <c r="CZ146" s="234" t="str">
        <f t="shared" si="533"/>
        <v>-</v>
      </c>
      <c r="DA146" s="234" t="str">
        <f t="shared" si="534"/>
        <v>-</v>
      </c>
      <c r="DB146" s="235" t="str">
        <f t="shared" si="535"/>
        <v>-</v>
      </c>
      <c r="DC146" s="282"/>
      <c r="DD146" s="282"/>
      <c r="DE146" s="226" t="str">
        <f t="shared" si="536"/>
        <v>-</v>
      </c>
      <c r="DF146" s="227" t="str">
        <f t="shared" si="537"/>
        <v>-</v>
      </c>
      <c r="DG146" s="227" t="str">
        <f t="shared" si="538"/>
        <v>-</v>
      </c>
      <c r="DH146" s="227" t="str">
        <f t="shared" si="539"/>
        <v>-</v>
      </c>
      <c r="DI146" s="227" t="str">
        <f t="shared" si="540"/>
        <v>-</v>
      </c>
      <c r="DJ146" s="228" t="str">
        <f t="shared" si="541"/>
        <v>-</v>
      </c>
      <c r="DK146" s="282"/>
      <c r="DL146" s="282"/>
      <c r="DM146" s="226" t="str">
        <f t="shared" si="542"/>
        <v>-</v>
      </c>
      <c r="DN146" s="227" t="str">
        <f t="shared" si="543"/>
        <v>-</v>
      </c>
      <c r="DO146" s="227" t="str">
        <f t="shared" si="544"/>
        <v>-</v>
      </c>
      <c r="DP146" s="227" t="str">
        <f t="shared" si="545"/>
        <v>-</v>
      </c>
      <c r="DQ146" s="227" t="str">
        <f t="shared" si="546"/>
        <v>-</v>
      </c>
      <c r="DR146" s="228" t="str">
        <f t="shared" si="547"/>
        <v>-</v>
      </c>
      <c r="DS146" s="282"/>
      <c r="DT146" s="282"/>
      <c r="DU146" s="226" t="str">
        <f t="shared" si="548"/>
        <v>-</v>
      </c>
      <c r="DV146" s="227" t="str">
        <f t="shared" si="549"/>
        <v>-</v>
      </c>
      <c r="DW146" s="227" t="str">
        <f t="shared" si="550"/>
        <v>-</v>
      </c>
      <c r="DX146" s="227" t="str">
        <f t="shared" si="551"/>
        <v>-</v>
      </c>
      <c r="DY146" s="227" t="str">
        <f t="shared" si="552"/>
        <v>-</v>
      </c>
      <c r="DZ146" s="228" t="str">
        <f t="shared" si="553"/>
        <v>-</v>
      </c>
      <c r="EA146" s="282"/>
      <c r="EB146" s="282"/>
      <c r="EC146" s="226" t="str">
        <f t="shared" si="554"/>
        <v>-</v>
      </c>
      <c r="ED146" s="227" t="str">
        <f t="shared" si="555"/>
        <v>-</v>
      </c>
      <c r="EE146" s="227" t="str">
        <f t="shared" si="556"/>
        <v>-</v>
      </c>
      <c r="EF146" s="227" t="str">
        <f t="shared" si="557"/>
        <v>-</v>
      </c>
      <c r="EG146" s="227" t="str">
        <f t="shared" si="558"/>
        <v>-</v>
      </c>
      <c r="EH146" s="228" t="str">
        <f t="shared" si="559"/>
        <v>-</v>
      </c>
      <c r="EI146" s="282"/>
      <c r="EJ146" s="282"/>
      <c r="EK146" s="226" t="str">
        <f t="shared" si="560"/>
        <v>-</v>
      </c>
      <c r="EL146" s="227" t="str">
        <f t="shared" si="561"/>
        <v>-</v>
      </c>
      <c r="EM146" s="227" t="str">
        <f t="shared" si="562"/>
        <v>-</v>
      </c>
      <c r="EN146" s="227" t="str">
        <f t="shared" si="563"/>
        <v>-</v>
      </c>
      <c r="EO146" s="227" t="str">
        <f t="shared" si="564"/>
        <v>-</v>
      </c>
      <c r="EP146" s="228" t="str">
        <f t="shared" si="565"/>
        <v>-</v>
      </c>
      <c r="EQ146" s="282"/>
      <c r="ER146" s="282"/>
      <c r="ES146" s="226" t="str">
        <f t="shared" si="566"/>
        <v>-</v>
      </c>
      <c r="ET146" s="227" t="str">
        <f t="shared" si="567"/>
        <v>-</v>
      </c>
      <c r="EU146" s="228" t="str">
        <f t="shared" si="568"/>
        <v>-</v>
      </c>
      <c r="EV146" s="282"/>
      <c r="EW146" s="282"/>
      <c r="EX146" s="301" t="str">
        <f t="shared" si="569"/>
        <v>-</v>
      </c>
      <c r="EY146" s="259" t="str">
        <f t="shared" si="570"/>
        <v>-</v>
      </c>
      <c r="EZ146" s="259" t="str">
        <f t="shared" si="571"/>
        <v>-</v>
      </c>
      <c r="FA146" s="259" t="str">
        <f t="shared" si="572"/>
        <v>-</v>
      </c>
      <c r="FB146" s="259" t="str">
        <f t="shared" si="573"/>
        <v>-</v>
      </c>
      <c r="FC146" s="260" t="str">
        <f t="shared" si="574"/>
        <v>-</v>
      </c>
      <c r="FD146" s="282"/>
      <c r="FE146" s="282"/>
      <c r="FF146" s="301" t="str">
        <f t="shared" si="575"/>
        <v>-</v>
      </c>
      <c r="FG146" s="259" t="str">
        <f t="shared" si="576"/>
        <v>-</v>
      </c>
      <c r="FH146" s="259" t="str">
        <f t="shared" si="577"/>
        <v>-</v>
      </c>
      <c r="FI146" s="259" t="str">
        <f t="shared" si="578"/>
        <v>-</v>
      </c>
      <c r="FJ146" s="259" t="str">
        <f t="shared" si="579"/>
        <v>-</v>
      </c>
      <c r="FK146" s="260" t="str">
        <f t="shared" si="580"/>
        <v>-</v>
      </c>
      <c r="FL146" s="282"/>
      <c r="FM146" s="282"/>
      <c r="FN146" s="301" t="str">
        <f t="shared" si="581"/>
        <v>-</v>
      </c>
      <c r="FO146" s="259" t="str">
        <f t="shared" si="582"/>
        <v>-</v>
      </c>
      <c r="FP146" s="259" t="str">
        <f t="shared" si="583"/>
        <v>-</v>
      </c>
      <c r="FQ146" s="259" t="str">
        <f t="shared" si="584"/>
        <v>-</v>
      </c>
      <c r="FR146" s="259" t="str">
        <f t="shared" si="585"/>
        <v>-</v>
      </c>
      <c r="FS146" s="260" t="str">
        <f t="shared" si="586"/>
        <v>-</v>
      </c>
      <c r="FT146" s="282"/>
      <c r="FU146" s="282"/>
      <c r="FV146" s="301" t="str">
        <f t="shared" si="587"/>
        <v>-</v>
      </c>
      <c r="FW146" s="259" t="str">
        <f t="shared" si="588"/>
        <v>-</v>
      </c>
      <c r="FX146" s="259" t="str">
        <f t="shared" si="589"/>
        <v>-</v>
      </c>
      <c r="FY146" s="259" t="str">
        <f t="shared" si="590"/>
        <v>-</v>
      </c>
      <c r="FZ146" s="259" t="str">
        <f t="shared" si="591"/>
        <v>-</v>
      </c>
      <c r="GA146" s="260" t="str">
        <f t="shared" si="592"/>
        <v>-</v>
      </c>
      <c r="GB146" s="282"/>
      <c r="GC146" s="282"/>
      <c r="GD146" s="301" t="str">
        <f t="shared" si="593"/>
        <v>-</v>
      </c>
      <c r="GE146" s="259" t="str">
        <f t="shared" si="594"/>
        <v>-</v>
      </c>
      <c r="GF146" s="259" t="str">
        <f t="shared" si="595"/>
        <v>-</v>
      </c>
      <c r="GG146" s="259" t="str">
        <f t="shared" si="596"/>
        <v>-</v>
      </c>
      <c r="GH146" s="259" t="str">
        <f t="shared" si="597"/>
        <v>-</v>
      </c>
      <c r="GI146" s="260" t="str">
        <f t="shared" si="598"/>
        <v>-</v>
      </c>
      <c r="GJ146" s="282"/>
      <c r="GK146" s="282"/>
      <c r="GL146" s="301" t="str">
        <f t="shared" si="599"/>
        <v>-</v>
      </c>
      <c r="GM146" s="259" t="str">
        <f t="shared" si="600"/>
        <v>-</v>
      </c>
      <c r="GN146" s="259" t="str">
        <f t="shared" si="601"/>
        <v>-</v>
      </c>
      <c r="GO146" s="259" t="str">
        <f t="shared" si="602"/>
        <v>-</v>
      </c>
      <c r="GP146" s="259" t="str">
        <f t="shared" si="603"/>
        <v>-</v>
      </c>
      <c r="GQ146" s="260" t="str">
        <f t="shared" si="604"/>
        <v>-</v>
      </c>
      <c r="GR146" s="282"/>
      <c r="GS146" s="282"/>
      <c r="GT146" s="301" t="str">
        <f t="shared" si="605"/>
        <v>-</v>
      </c>
      <c r="GU146" s="259" t="str">
        <f t="shared" si="606"/>
        <v>-</v>
      </c>
      <c r="GV146" s="259" t="str">
        <f t="shared" si="607"/>
        <v>-</v>
      </c>
      <c r="GW146" s="259" t="str">
        <f t="shared" si="608"/>
        <v>-</v>
      </c>
      <c r="GX146" s="259" t="str">
        <f t="shared" si="609"/>
        <v>-</v>
      </c>
      <c r="GY146" s="260" t="str">
        <f t="shared" si="610"/>
        <v>-</v>
      </c>
      <c r="GZ146" s="282"/>
      <c r="HA146" s="282"/>
      <c r="HB146" s="301" t="str">
        <f t="shared" si="611"/>
        <v>-</v>
      </c>
      <c r="HC146" s="259" t="str">
        <f t="shared" si="612"/>
        <v>-</v>
      </c>
      <c r="HD146" s="259" t="str">
        <f t="shared" si="613"/>
        <v>-</v>
      </c>
      <c r="HE146" s="259" t="str">
        <f t="shared" si="614"/>
        <v>-</v>
      </c>
      <c r="HF146" s="259" t="str">
        <f t="shared" si="615"/>
        <v>-</v>
      </c>
      <c r="HG146" s="260" t="str">
        <f t="shared" si="616"/>
        <v>-</v>
      </c>
      <c r="HH146" s="282"/>
      <c r="HI146" s="282"/>
      <c r="HJ146" s="301" t="str">
        <f t="shared" si="617"/>
        <v>-</v>
      </c>
      <c r="HK146" s="259" t="str">
        <f t="shared" si="618"/>
        <v>-</v>
      </c>
      <c r="HL146" s="260" t="str">
        <f t="shared" si="619"/>
        <v>-</v>
      </c>
      <c r="HM146" s="428" t="str">
        <f t="shared" si="620"/>
        <v>-</v>
      </c>
      <c r="HN146" s="429" t="str">
        <f t="shared" si="621"/>
        <v>-</v>
      </c>
      <c r="HO146" s="429" t="str">
        <f t="shared" si="622"/>
        <v>-</v>
      </c>
      <c r="HP146" s="429" t="str">
        <f t="shared" si="623"/>
        <v>-</v>
      </c>
      <c r="HQ146" s="429" t="str">
        <f t="shared" si="624"/>
        <v>-</v>
      </c>
      <c r="HR146" s="430" t="str">
        <f t="shared" si="625"/>
        <v>-</v>
      </c>
      <c r="HS146" s="450"/>
      <c r="HT146" s="450"/>
      <c r="HU146" s="428" t="str">
        <f t="shared" si="626"/>
        <v>-</v>
      </c>
      <c r="HV146" s="429" t="str">
        <f t="shared" si="627"/>
        <v>-</v>
      </c>
      <c r="HW146" s="429" t="str">
        <f t="shared" si="628"/>
        <v>-</v>
      </c>
      <c r="HX146" s="429" t="str">
        <f t="shared" si="629"/>
        <v>-</v>
      </c>
      <c r="HY146" s="429" t="str">
        <f t="shared" si="630"/>
        <v>-</v>
      </c>
      <c r="HZ146" s="430" t="str">
        <f t="shared" si="631"/>
        <v>-</v>
      </c>
      <c r="IA146" s="450"/>
      <c r="IB146" s="450"/>
      <c r="IC146" s="428" t="str">
        <f t="shared" si="632"/>
        <v>-</v>
      </c>
      <c r="ID146" s="429" t="str">
        <f t="shared" si="633"/>
        <v>-</v>
      </c>
      <c r="IE146" s="429" t="str">
        <f t="shared" si="634"/>
        <v>-</v>
      </c>
      <c r="IF146" s="429" t="str">
        <f t="shared" si="635"/>
        <v>-</v>
      </c>
      <c r="IG146" s="429" t="str">
        <f t="shared" si="636"/>
        <v>-</v>
      </c>
      <c r="IH146" s="430" t="str">
        <f t="shared" si="637"/>
        <v>-</v>
      </c>
      <c r="II146" s="450"/>
      <c r="IJ146" s="450"/>
      <c r="IK146" s="428" t="str">
        <f t="shared" si="638"/>
        <v>-</v>
      </c>
      <c r="IL146" s="429" t="str">
        <f t="shared" si="639"/>
        <v>-</v>
      </c>
      <c r="IM146" s="429" t="str">
        <f t="shared" si="640"/>
        <v>-</v>
      </c>
      <c r="IN146" s="429" t="str">
        <f t="shared" si="641"/>
        <v>-</v>
      </c>
      <c r="IO146" s="429" t="str">
        <f t="shared" si="642"/>
        <v>-</v>
      </c>
      <c r="IP146" s="430" t="str">
        <f t="shared" si="643"/>
        <v>-</v>
      </c>
      <c r="IQ146" s="450"/>
      <c r="IR146" s="450"/>
      <c r="IS146" s="428" t="str">
        <f t="shared" si="644"/>
        <v>-</v>
      </c>
      <c r="IT146" s="429" t="str">
        <f t="shared" si="645"/>
        <v>-</v>
      </c>
      <c r="IU146" s="429" t="str">
        <f t="shared" si="646"/>
        <v>-</v>
      </c>
      <c r="IV146" s="429" t="str">
        <f t="shared" si="647"/>
        <v>-</v>
      </c>
      <c r="IW146" s="429" t="str">
        <f t="shared" si="648"/>
        <v>-</v>
      </c>
      <c r="IX146" s="430" t="str">
        <f t="shared" si="649"/>
        <v>-</v>
      </c>
      <c r="IY146" s="450"/>
      <c r="IZ146" s="450"/>
      <c r="JA146" s="428" t="str">
        <f t="shared" si="650"/>
        <v>-</v>
      </c>
      <c r="JB146" s="429" t="str">
        <f t="shared" si="651"/>
        <v>-</v>
      </c>
      <c r="JC146" s="429" t="str">
        <f t="shared" si="652"/>
        <v>-</v>
      </c>
      <c r="JD146" s="429" t="str">
        <f t="shared" si="653"/>
        <v>-</v>
      </c>
      <c r="JE146" s="429" t="str">
        <f t="shared" si="654"/>
        <v>-</v>
      </c>
      <c r="JF146" s="430" t="str">
        <f t="shared" si="655"/>
        <v>-</v>
      </c>
      <c r="JG146" s="450"/>
      <c r="JH146" s="450"/>
      <c r="JI146" s="428" t="str">
        <f t="shared" si="656"/>
        <v>-</v>
      </c>
      <c r="JJ146" s="429" t="str">
        <f t="shared" si="657"/>
        <v>-</v>
      </c>
      <c r="JK146" s="429" t="str">
        <f t="shared" si="658"/>
        <v>-</v>
      </c>
      <c r="JL146" s="429" t="str">
        <f t="shared" si="659"/>
        <v>-</v>
      </c>
      <c r="JM146" s="429" t="str">
        <f t="shared" si="660"/>
        <v>-</v>
      </c>
      <c r="JN146" s="430" t="str">
        <f t="shared" si="661"/>
        <v>-</v>
      </c>
      <c r="JO146" s="450"/>
      <c r="JP146" s="450"/>
      <c r="JQ146" s="428" t="str">
        <f t="shared" si="662"/>
        <v>-</v>
      </c>
      <c r="JR146" s="429" t="str">
        <f t="shared" si="663"/>
        <v>-</v>
      </c>
      <c r="JS146" s="429" t="str">
        <f t="shared" si="664"/>
        <v>-</v>
      </c>
      <c r="JT146" s="429" t="str">
        <f t="shared" si="665"/>
        <v>-</v>
      </c>
      <c r="JU146" s="429" t="str">
        <f t="shared" si="666"/>
        <v>-</v>
      </c>
      <c r="JV146" s="430" t="str">
        <f t="shared" si="667"/>
        <v>-</v>
      </c>
      <c r="JW146" s="450"/>
      <c r="JX146" s="450"/>
      <c r="JY146" s="428" t="str">
        <f t="shared" si="668"/>
        <v>-</v>
      </c>
      <c r="JZ146" s="429" t="str">
        <f t="shared" si="669"/>
        <v>-</v>
      </c>
      <c r="KA146" s="430" t="str">
        <f t="shared" si="670"/>
        <v>-</v>
      </c>
      <c r="KB146" s="172"/>
      <c r="KC146" s="355"/>
      <c r="KD146" s="355"/>
      <c r="KE146" s="355"/>
      <c r="KF146" s="355"/>
      <c r="KG146" s="355"/>
      <c r="KH146" s="355"/>
      <c r="KI146" s="358"/>
      <c r="KJ146" s="358"/>
      <c r="KK146" s="358"/>
      <c r="KL146" s="358"/>
      <c r="KM146" s="358"/>
      <c r="KN146" s="358"/>
      <c r="KO146" s="358"/>
      <c r="KP146" s="358"/>
      <c r="KQ146" s="358"/>
      <c r="KR146" s="358"/>
      <c r="KS146" s="358"/>
      <c r="KT146" s="358"/>
      <c r="KU146" s="358"/>
      <c r="KV146" s="358"/>
      <c r="KW146" s="358"/>
      <c r="KX146" s="358"/>
      <c r="KY146" s="358"/>
      <c r="KZ146" s="358"/>
      <c r="LA146" s="358"/>
      <c r="LB146" s="358"/>
      <c r="LC146" s="358"/>
      <c r="LD146" s="358"/>
      <c r="LE146" s="358"/>
      <c r="LF146" s="358"/>
      <c r="LG146" s="358"/>
      <c r="LH146" s="358"/>
      <c r="LI146" s="358"/>
      <c r="LJ146" s="358"/>
      <c r="LK146" s="358"/>
      <c r="LL146" s="358"/>
      <c r="LM146" s="358"/>
      <c r="LN146" s="358"/>
      <c r="LO146" s="358"/>
      <c r="LP146" s="358"/>
      <c r="LQ146" s="358"/>
      <c r="LR146" s="358"/>
      <c r="LS146" s="344"/>
      <c r="LT146" s="344"/>
      <c r="LU146" s="344"/>
      <c r="LV146" s="344"/>
      <c r="LW146" s="344"/>
      <c r="LX146" s="344"/>
      <c r="LY146" s="358"/>
      <c r="LZ146" s="358"/>
      <c r="MA146" s="405"/>
    </row>
    <row r="147" spans="1:339" x14ac:dyDescent="0.2">
      <c r="A147" s="310" t="s">
        <v>326</v>
      </c>
      <c r="B147" s="172">
        <v>0</v>
      </c>
      <c r="C147" s="172">
        <v>0</v>
      </c>
      <c r="D147" s="172" t="s">
        <v>315</v>
      </c>
      <c r="E147" s="172">
        <v>1</v>
      </c>
      <c r="F147" s="173"/>
      <c r="G147" s="218" t="s">
        <v>194</v>
      </c>
      <c r="H147" s="350"/>
      <c r="I147" s="351"/>
      <c r="J147" s="364"/>
      <c r="K147" s="364"/>
      <c r="L147" s="364"/>
      <c r="M147" s="364"/>
      <c r="N147" s="364"/>
      <c r="O147" s="365"/>
      <c r="P147" s="390"/>
      <c r="Q147" s="391"/>
      <c r="R147" s="364"/>
      <c r="S147" s="364"/>
      <c r="T147" s="364"/>
      <c r="U147" s="364"/>
      <c r="V147" s="364"/>
      <c r="W147" s="365"/>
      <c r="X147" s="390"/>
      <c r="Y147" s="391"/>
      <c r="Z147" s="364"/>
      <c r="AA147" s="364"/>
      <c r="AB147" s="364"/>
      <c r="AC147" s="364"/>
      <c r="AD147" s="364"/>
      <c r="AE147" s="365"/>
      <c r="AF147" s="390"/>
      <c r="AG147" s="391"/>
      <c r="AH147" s="364"/>
      <c r="AI147" s="364"/>
      <c r="AJ147" s="364"/>
      <c r="AK147" s="364"/>
      <c r="AL147" s="364"/>
      <c r="AM147" s="365"/>
      <c r="AN147" s="390"/>
      <c r="AO147" s="391"/>
      <c r="AP147" s="364"/>
      <c r="AQ147" s="364"/>
      <c r="AR147" s="364"/>
      <c r="AS147" s="364"/>
      <c r="AT147" s="364"/>
      <c r="AU147" s="365"/>
      <c r="AV147" s="390"/>
      <c r="AW147" s="391"/>
      <c r="AX147" s="222"/>
      <c r="AY147" s="222"/>
      <c r="AZ147" s="222"/>
      <c r="BA147" s="222"/>
      <c r="BB147" s="222"/>
      <c r="BC147" s="223"/>
      <c r="BD147" s="390"/>
      <c r="BE147" s="391"/>
      <c r="BF147" s="398"/>
      <c r="BG147" s="398"/>
      <c r="BH147" s="398"/>
      <c r="BI147" s="398"/>
      <c r="BJ147" s="398"/>
      <c r="BK147" s="399"/>
      <c r="BL147" s="390"/>
      <c r="BM147" s="482"/>
      <c r="BN147" s="482"/>
      <c r="BO147" s="482"/>
      <c r="BP147" s="482"/>
      <c r="BQ147" s="482"/>
      <c r="BR147" s="482"/>
      <c r="BS147" s="483"/>
      <c r="BT147" s="390"/>
      <c r="BU147" s="391"/>
      <c r="BV147" s="398"/>
      <c r="BW147" s="398"/>
      <c r="BX147" s="399"/>
      <c r="BY147" s="216">
        <v>1349701</v>
      </c>
      <c r="BZ147" s="208">
        <v>1337398</v>
      </c>
      <c r="CA147" s="208">
        <v>2687099</v>
      </c>
      <c r="CB147" s="208">
        <v>1404117</v>
      </c>
      <c r="CC147" s="208">
        <v>1376196</v>
      </c>
      <c r="CD147" s="284">
        <v>2780313</v>
      </c>
      <c r="CE147" s="282"/>
      <c r="CF147" s="282"/>
      <c r="CG147" s="226" t="str">
        <f t="shared" si="518"/>
        <v>-</v>
      </c>
      <c r="CH147" s="227" t="str">
        <f t="shared" si="519"/>
        <v>-</v>
      </c>
      <c r="CI147" s="227" t="str">
        <f t="shared" si="520"/>
        <v>-</v>
      </c>
      <c r="CJ147" s="227" t="str">
        <f t="shared" si="521"/>
        <v>-</v>
      </c>
      <c r="CK147" s="227" t="str">
        <f t="shared" si="522"/>
        <v>-</v>
      </c>
      <c r="CL147" s="228" t="str">
        <f t="shared" si="523"/>
        <v>-</v>
      </c>
      <c r="CM147" s="282"/>
      <c r="CN147" s="282"/>
      <c r="CO147" s="226" t="str">
        <f t="shared" si="524"/>
        <v>-</v>
      </c>
      <c r="CP147" s="227" t="str">
        <f t="shared" si="525"/>
        <v>-</v>
      </c>
      <c r="CQ147" s="227" t="str">
        <f t="shared" si="526"/>
        <v>-</v>
      </c>
      <c r="CR147" s="227" t="str">
        <f t="shared" si="527"/>
        <v>-</v>
      </c>
      <c r="CS147" s="227" t="str">
        <f t="shared" si="528"/>
        <v>-</v>
      </c>
      <c r="CT147" s="228" t="str">
        <f t="shared" si="529"/>
        <v>-</v>
      </c>
      <c r="CU147" s="282"/>
      <c r="CV147" s="282"/>
      <c r="CW147" s="292" t="str">
        <f t="shared" si="530"/>
        <v>-</v>
      </c>
      <c r="CX147" s="234" t="str">
        <f t="shared" si="531"/>
        <v>-</v>
      </c>
      <c r="CY147" s="234" t="str">
        <f t="shared" si="532"/>
        <v>-</v>
      </c>
      <c r="CZ147" s="234" t="str">
        <f t="shared" si="533"/>
        <v>-</v>
      </c>
      <c r="DA147" s="234" t="str">
        <f t="shared" si="534"/>
        <v>-</v>
      </c>
      <c r="DB147" s="235" t="str">
        <f t="shared" si="535"/>
        <v>-</v>
      </c>
      <c r="DC147" s="282"/>
      <c r="DD147" s="282"/>
      <c r="DE147" s="226" t="str">
        <f t="shared" si="536"/>
        <v>-</v>
      </c>
      <c r="DF147" s="227" t="str">
        <f t="shared" si="537"/>
        <v>-</v>
      </c>
      <c r="DG147" s="227" t="str">
        <f t="shared" si="538"/>
        <v>-</v>
      </c>
      <c r="DH147" s="227" t="str">
        <f t="shared" si="539"/>
        <v>-</v>
      </c>
      <c r="DI147" s="227" t="str">
        <f t="shared" si="540"/>
        <v>-</v>
      </c>
      <c r="DJ147" s="228" t="str">
        <f t="shared" si="541"/>
        <v>-</v>
      </c>
      <c r="DK147" s="282"/>
      <c r="DL147" s="282"/>
      <c r="DM147" s="226" t="str">
        <f t="shared" si="542"/>
        <v>-</v>
      </c>
      <c r="DN147" s="227" t="str">
        <f t="shared" si="543"/>
        <v>-</v>
      </c>
      <c r="DO147" s="227" t="str">
        <f t="shared" si="544"/>
        <v>-</v>
      </c>
      <c r="DP147" s="227" t="str">
        <f t="shared" si="545"/>
        <v>-</v>
      </c>
      <c r="DQ147" s="227" t="str">
        <f t="shared" si="546"/>
        <v>-</v>
      </c>
      <c r="DR147" s="228" t="str">
        <f t="shared" si="547"/>
        <v>-</v>
      </c>
      <c r="DS147" s="282"/>
      <c r="DT147" s="282"/>
      <c r="DU147" s="226" t="str">
        <f t="shared" si="548"/>
        <v>-</v>
      </c>
      <c r="DV147" s="227" t="str">
        <f t="shared" si="549"/>
        <v>-</v>
      </c>
      <c r="DW147" s="227" t="str">
        <f t="shared" si="550"/>
        <v>-</v>
      </c>
      <c r="DX147" s="227" t="str">
        <f t="shared" si="551"/>
        <v>-</v>
      </c>
      <c r="DY147" s="227" t="str">
        <f t="shared" si="552"/>
        <v>-</v>
      </c>
      <c r="DZ147" s="228" t="str">
        <f t="shared" si="553"/>
        <v>-</v>
      </c>
      <c r="EA147" s="282"/>
      <c r="EB147" s="282"/>
      <c r="EC147" s="226" t="str">
        <f t="shared" si="554"/>
        <v>-</v>
      </c>
      <c r="ED147" s="227" t="str">
        <f t="shared" si="555"/>
        <v>-</v>
      </c>
      <c r="EE147" s="227" t="str">
        <f t="shared" si="556"/>
        <v>-</v>
      </c>
      <c r="EF147" s="227" t="str">
        <f t="shared" si="557"/>
        <v>-</v>
      </c>
      <c r="EG147" s="227" t="str">
        <f t="shared" si="558"/>
        <v>-</v>
      </c>
      <c r="EH147" s="228" t="str">
        <f t="shared" si="559"/>
        <v>-</v>
      </c>
      <c r="EI147" s="282"/>
      <c r="EJ147" s="282"/>
      <c r="EK147" s="226" t="str">
        <f t="shared" si="560"/>
        <v>-</v>
      </c>
      <c r="EL147" s="227" t="str">
        <f t="shared" si="561"/>
        <v>-</v>
      </c>
      <c r="EM147" s="227" t="str">
        <f t="shared" si="562"/>
        <v>-</v>
      </c>
      <c r="EN147" s="227" t="str">
        <f t="shared" si="563"/>
        <v>-</v>
      </c>
      <c r="EO147" s="227" t="str">
        <f t="shared" si="564"/>
        <v>-</v>
      </c>
      <c r="EP147" s="228" t="str">
        <f t="shared" si="565"/>
        <v>-</v>
      </c>
      <c r="EQ147" s="282"/>
      <c r="ER147" s="282"/>
      <c r="ES147" s="226" t="str">
        <f t="shared" si="566"/>
        <v>-</v>
      </c>
      <c r="ET147" s="227" t="str">
        <f t="shared" si="567"/>
        <v>-</v>
      </c>
      <c r="EU147" s="228" t="str">
        <f t="shared" si="568"/>
        <v>-</v>
      </c>
      <c r="EV147" s="282"/>
      <c r="EW147" s="282"/>
      <c r="EX147" s="301" t="str">
        <f t="shared" si="569"/>
        <v>-</v>
      </c>
      <c r="EY147" s="259" t="str">
        <f t="shared" si="570"/>
        <v>-</v>
      </c>
      <c r="EZ147" s="259" t="str">
        <f t="shared" si="571"/>
        <v>-</v>
      </c>
      <c r="FA147" s="259" t="str">
        <f t="shared" si="572"/>
        <v>-</v>
      </c>
      <c r="FB147" s="259" t="str">
        <f t="shared" si="573"/>
        <v>-</v>
      </c>
      <c r="FC147" s="260" t="str">
        <f t="shared" si="574"/>
        <v>-</v>
      </c>
      <c r="FD147" s="282"/>
      <c r="FE147" s="282"/>
      <c r="FF147" s="301" t="str">
        <f t="shared" si="575"/>
        <v>-</v>
      </c>
      <c r="FG147" s="259" t="str">
        <f t="shared" si="576"/>
        <v>-</v>
      </c>
      <c r="FH147" s="259" t="str">
        <f t="shared" si="577"/>
        <v>-</v>
      </c>
      <c r="FI147" s="259" t="str">
        <f t="shared" si="578"/>
        <v>-</v>
      </c>
      <c r="FJ147" s="259" t="str">
        <f t="shared" si="579"/>
        <v>-</v>
      </c>
      <c r="FK147" s="260" t="str">
        <f t="shared" si="580"/>
        <v>-</v>
      </c>
      <c r="FL147" s="282"/>
      <c r="FM147" s="282"/>
      <c r="FN147" s="301" t="str">
        <f t="shared" si="581"/>
        <v>-</v>
      </c>
      <c r="FO147" s="259" t="str">
        <f t="shared" si="582"/>
        <v>-</v>
      </c>
      <c r="FP147" s="259" t="str">
        <f t="shared" si="583"/>
        <v>-</v>
      </c>
      <c r="FQ147" s="259" t="str">
        <f t="shared" si="584"/>
        <v>-</v>
      </c>
      <c r="FR147" s="259" t="str">
        <f t="shared" si="585"/>
        <v>-</v>
      </c>
      <c r="FS147" s="260" t="str">
        <f t="shared" si="586"/>
        <v>-</v>
      </c>
      <c r="FT147" s="282"/>
      <c r="FU147" s="282"/>
      <c r="FV147" s="301" t="str">
        <f t="shared" si="587"/>
        <v>-</v>
      </c>
      <c r="FW147" s="259" t="str">
        <f t="shared" si="588"/>
        <v>-</v>
      </c>
      <c r="FX147" s="259" t="str">
        <f t="shared" si="589"/>
        <v>-</v>
      </c>
      <c r="FY147" s="259" t="str">
        <f t="shared" si="590"/>
        <v>-</v>
      </c>
      <c r="FZ147" s="259" t="str">
        <f t="shared" si="591"/>
        <v>-</v>
      </c>
      <c r="GA147" s="260" t="str">
        <f t="shared" si="592"/>
        <v>-</v>
      </c>
      <c r="GB147" s="282"/>
      <c r="GC147" s="282"/>
      <c r="GD147" s="301" t="str">
        <f t="shared" si="593"/>
        <v>-</v>
      </c>
      <c r="GE147" s="259" t="str">
        <f t="shared" si="594"/>
        <v>-</v>
      </c>
      <c r="GF147" s="259" t="str">
        <f t="shared" si="595"/>
        <v>-</v>
      </c>
      <c r="GG147" s="259" t="str">
        <f t="shared" si="596"/>
        <v>-</v>
      </c>
      <c r="GH147" s="259" t="str">
        <f t="shared" si="597"/>
        <v>-</v>
      </c>
      <c r="GI147" s="260" t="str">
        <f t="shared" si="598"/>
        <v>-</v>
      </c>
      <c r="GJ147" s="282"/>
      <c r="GK147" s="282"/>
      <c r="GL147" s="301" t="str">
        <f t="shared" si="599"/>
        <v>-</v>
      </c>
      <c r="GM147" s="259" t="str">
        <f t="shared" si="600"/>
        <v>-</v>
      </c>
      <c r="GN147" s="259" t="str">
        <f t="shared" si="601"/>
        <v>-</v>
      </c>
      <c r="GO147" s="259" t="str">
        <f t="shared" si="602"/>
        <v>-</v>
      </c>
      <c r="GP147" s="259" t="str">
        <f t="shared" si="603"/>
        <v>-</v>
      </c>
      <c r="GQ147" s="260" t="str">
        <f t="shared" si="604"/>
        <v>-</v>
      </c>
      <c r="GR147" s="282"/>
      <c r="GS147" s="282"/>
      <c r="GT147" s="301" t="str">
        <f t="shared" si="605"/>
        <v>-</v>
      </c>
      <c r="GU147" s="259" t="str">
        <f t="shared" si="606"/>
        <v>-</v>
      </c>
      <c r="GV147" s="259" t="str">
        <f t="shared" si="607"/>
        <v>-</v>
      </c>
      <c r="GW147" s="259" t="str">
        <f t="shared" si="608"/>
        <v>-</v>
      </c>
      <c r="GX147" s="259" t="str">
        <f t="shared" si="609"/>
        <v>-</v>
      </c>
      <c r="GY147" s="260" t="str">
        <f t="shared" si="610"/>
        <v>-</v>
      </c>
      <c r="GZ147" s="282"/>
      <c r="HA147" s="282"/>
      <c r="HB147" s="301" t="str">
        <f t="shared" si="611"/>
        <v>-</v>
      </c>
      <c r="HC147" s="259" t="str">
        <f t="shared" si="612"/>
        <v>-</v>
      </c>
      <c r="HD147" s="259" t="str">
        <f t="shared" si="613"/>
        <v>-</v>
      </c>
      <c r="HE147" s="259" t="str">
        <f t="shared" si="614"/>
        <v>-</v>
      </c>
      <c r="HF147" s="259" t="str">
        <f t="shared" si="615"/>
        <v>-</v>
      </c>
      <c r="HG147" s="260" t="str">
        <f t="shared" si="616"/>
        <v>-</v>
      </c>
      <c r="HH147" s="282"/>
      <c r="HI147" s="282"/>
      <c r="HJ147" s="301" t="str">
        <f t="shared" si="617"/>
        <v>-</v>
      </c>
      <c r="HK147" s="259" t="str">
        <f t="shared" si="618"/>
        <v>-</v>
      </c>
      <c r="HL147" s="260" t="str">
        <f t="shared" si="619"/>
        <v>-</v>
      </c>
      <c r="HM147" s="428" t="str">
        <f t="shared" si="620"/>
        <v>-</v>
      </c>
      <c r="HN147" s="429" t="str">
        <f t="shared" si="621"/>
        <v>-</v>
      </c>
      <c r="HO147" s="429" t="str">
        <f t="shared" si="622"/>
        <v>-</v>
      </c>
      <c r="HP147" s="429" t="str">
        <f t="shared" si="623"/>
        <v>-</v>
      </c>
      <c r="HQ147" s="429" t="str">
        <f t="shared" si="624"/>
        <v>-</v>
      </c>
      <c r="HR147" s="430" t="str">
        <f t="shared" si="625"/>
        <v>-</v>
      </c>
      <c r="HS147" s="450"/>
      <c r="HT147" s="450"/>
      <c r="HU147" s="428" t="str">
        <f t="shared" si="626"/>
        <v>-</v>
      </c>
      <c r="HV147" s="429" t="str">
        <f t="shared" si="627"/>
        <v>-</v>
      </c>
      <c r="HW147" s="429" t="str">
        <f t="shared" si="628"/>
        <v>-</v>
      </c>
      <c r="HX147" s="429" t="str">
        <f t="shared" si="629"/>
        <v>-</v>
      </c>
      <c r="HY147" s="429" t="str">
        <f t="shared" si="630"/>
        <v>-</v>
      </c>
      <c r="HZ147" s="430" t="str">
        <f t="shared" si="631"/>
        <v>-</v>
      </c>
      <c r="IA147" s="450"/>
      <c r="IB147" s="450"/>
      <c r="IC147" s="428" t="str">
        <f t="shared" si="632"/>
        <v>-</v>
      </c>
      <c r="ID147" s="429" t="str">
        <f t="shared" si="633"/>
        <v>-</v>
      </c>
      <c r="IE147" s="429" t="str">
        <f t="shared" si="634"/>
        <v>-</v>
      </c>
      <c r="IF147" s="429" t="str">
        <f t="shared" si="635"/>
        <v>-</v>
      </c>
      <c r="IG147" s="429" t="str">
        <f t="shared" si="636"/>
        <v>-</v>
      </c>
      <c r="IH147" s="430" t="str">
        <f t="shared" si="637"/>
        <v>-</v>
      </c>
      <c r="II147" s="450"/>
      <c r="IJ147" s="450"/>
      <c r="IK147" s="428" t="str">
        <f t="shared" si="638"/>
        <v>-</v>
      </c>
      <c r="IL147" s="429" t="str">
        <f t="shared" si="639"/>
        <v>-</v>
      </c>
      <c r="IM147" s="429" t="str">
        <f t="shared" si="640"/>
        <v>-</v>
      </c>
      <c r="IN147" s="429" t="str">
        <f t="shared" si="641"/>
        <v>-</v>
      </c>
      <c r="IO147" s="429" t="str">
        <f t="shared" si="642"/>
        <v>-</v>
      </c>
      <c r="IP147" s="430" t="str">
        <f t="shared" si="643"/>
        <v>-</v>
      </c>
      <c r="IQ147" s="450"/>
      <c r="IR147" s="450"/>
      <c r="IS147" s="428" t="str">
        <f t="shared" si="644"/>
        <v>-</v>
      </c>
      <c r="IT147" s="429" t="str">
        <f t="shared" si="645"/>
        <v>-</v>
      </c>
      <c r="IU147" s="429" t="str">
        <f t="shared" si="646"/>
        <v>-</v>
      </c>
      <c r="IV147" s="429" t="str">
        <f t="shared" si="647"/>
        <v>-</v>
      </c>
      <c r="IW147" s="429" t="str">
        <f t="shared" si="648"/>
        <v>-</v>
      </c>
      <c r="IX147" s="430" t="str">
        <f t="shared" si="649"/>
        <v>-</v>
      </c>
      <c r="IY147" s="450"/>
      <c r="IZ147" s="450"/>
      <c r="JA147" s="428" t="str">
        <f t="shared" si="650"/>
        <v>-</v>
      </c>
      <c r="JB147" s="429" t="str">
        <f t="shared" si="651"/>
        <v>-</v>
      </c>
      <c r="JC147" s="429" t="str">
        <f t="shared" si="652"/>
        <v>-</v>
      </c>
      <c r="JD147" s="429" t="str">
        <f t="shared" si="653"/>
        <v>-</v>
      </c>
      <c r="JE147" s="429" t="str">
        <f t="shared" si="654"/>
        <v>-</v>
      </c>
      <c r="JF147" s="430" t="str">
        <f t="shared" si="655"/>
        <v>-</v>
      </c>
      <c r="JG147" s="450"/>
      <c r="JH147" s="450"/>
      <c r="JI147" s="428" t="str">
        <f t="shared" si="656"/>
        <v>-</v>
      </c>
      <c r="JJ147" s="429" t="str">
        <f t="shared" si="657"/>
        <v>-</v>
      </c>
      <c r="JK147" s="429" t="str">
        <f t="shared" si="658"/>
        <v>-</v>
      </c>
      <c r="JL147" s="429" t="str">
        <f t="shared" si="659"/>
        <v>-</v>
      </c>
      <c r="JM147" s="429" t="str">
        <f t="shared" si="660"/>
        <v>-</v>
      </c>
      <c r="JN147" s="430" t="str">
        <f t="shared" si="661"/>
        <v>-</v>
      </c>
      <c r="JO147" s="450"/>
      <c r="JP147" s="450"/>
      <c r="JQ147" s="428" t="str">
        <f t="shared" si="662"/>
        <v>-</v>
      </c>
      <c r="JR147" s="429" t="str">
        <f t="shared" si="663"/>
        <v>-</v>
      </c>
      <c r="JS147" s="429" t="str">
        <f t="shared" si="664"/>
        <v>-</v>
      </c>
      <c r="JT147" s="429" t="str">
        <f t="shared" si="665"/>
        <v>-</v>
      </c>
      <c r="JU147" s="429" t="str">
        <f t="shared" si="666"/>
        <v>-</v>
      </c>
      <c r="JV147" s="430" t="str">
        <f t="shared" si="667"/>
        <v>-</v>
      </c>
      <c r="JW147" s="450"/>
      <c r="JX147" s="450"/>
      <c r="JY147" s="428" t="str">
        <f t="shared" si="668"/>
        <v>-</v>
      </c>
      <c r="JZ147" s="429" t="str">
        <f t="shared" si="669"/>
        <v>-</v>
      </c>
      <c r="KA147" s="430" t="str">
        <f t="shared" si="670"/>
        <v>-</v>
      </c>
      <c r="KB147" s="172"/>
      <c r="KC147" s="355"/>
      <c r="KD147" s="355"/>
      <c r="KE147" s="355"/>
      <c r="KF147" s="355"/>
      <c r="KG147" s="355"/>
      <c r="KH147" s="355"/>
      <c r="KI147" s="358"/>
      <c r="KJ147" s="358"/>
      <c r="KK147" s="358"/>
      <c r="KL147" s="358"/>
      <c r="KM147" s="358"/>
      <c r="KN147" s="358"/>
      <c r="KO147" s="358"/>
      <c r="KP147" s="358"/>
      <c r="KQ147" s="358"/>
      <c r="KR147" s="358"/>
      <c r="KS147" s="358"/>
      <c r="KT147" s="358"/>
      <c r="KU147" s="358"/>
      <c r="KV147" s="358"/>
      <c r="KW147" s="358"/>
      <c r="KX147" s="358"/>
      <c r="KY147" s="358"/>
      <c r="KZ147" s="358"/>
      <c r="LA147" s="358"/>
      <c r="LB147" s="358"/>
      <c r="LC147" s="358"/>
      <c r="LD147" s="358"/>
      <c r="LE147" s="358"/>
      <c r="LF147" s="358"/>
      <c r="LG147" s="358"/>
      <c r="LH147" s="358"/>
      <c r="LI147" s="358"/>
      <c r="LJ147" s="358"/>
      <c r="LK147" s="358"/>
      <c r="LL147" s="358"/>
      <c r="LM147" s="358"/>
      <c r="LN147" s="358"/>
      <c r="LO147" s="358"/>
      <c r="LP147" s="358"/>
      <c r="LQ147" s="358"/>
      <c r="LR147" s="358"/>
      <c r="LS147" s="344"/>
      <c r="LT147" s="344"/>
      <c r="LU147" s="344"/>
      <c r="LV147" s="344"/>
      <c r="LW147" s="344"/>
      <c r="LX147" s="344"/>
      <c r="LY147" s="358"/>
      <c r="LZ147" s="358"/>
      <c r="MA147" s="405"/>
    </row>
    <row r="148" spans="1:339" x14ac:dyDescent="0.2">
      <c r="A148" s="310" t="s">
        <v>201</v>
      </c>
      <c r="B148" s="172">
        <v>0</v>
      </c>
      <c r="C148" s="172">
        <v>0</v>
      </c>
      <c r="D148" s="172" t="s">
        <v>315</v>
      </c>
      <c r="E148" s="172">
        <v>1</v>
      </c>
      <c r="F148" s="173"/>
      <c r="G148" s="218" t="s">
        <v>7</v>
      </c>
      <c r="H148" s="348">
        <v>2006</v>
      </c>
      <c r="I148" s="349">
        <v>2006</v>
      </c>
      <c r="J148" s="362">
        <v>11.5</v>
      </c>
      <c r="K148" s="362">
        <v>14.7</v>
      </c>
      <c r="L148" s="362">
        <v>13.1</v>
      </c>
      <c r="M148" s="362"/>
      <c r="N148" s="362"/>
      <c r="O148" s="363"/>
      <c r="P148" s="388"/>
      <c r="Q148" s="389"/>
      <c r="R148" s="362"/>
      <c r="S148" s="362"/>
      <c r="T148" s="362"/>
      <c r="U148" s="362"/>
      <c r="V148" s="362"/>
      <c r="W148" s="363"/>
      <c r="X148" s="388"/>
      <c r="Y148" s="389"/>
      <c r="Z148" s="362"/>
      <c r="AA148" s="362"/>
      <c r="AB148" s="362"/>
      <c r="AC148" s="362"/>
      <c r="AD148" s="362"/>
      <c r="AE148" s="363"/>
      <c r="AF148" s="388"/>
      <c r="AG148" s="389"/>
      <c r="AH148" s="362"/>
      <c r="AI148" s="362"/>
      <c r="AJ148" s="362"/>
      <c r="AK148" s="362"/>
      <c r="AL148" s="362"/>
      <c r="AM148" s="363"/>
      <c r="AN148" s="388"/>
      <c r="AO148" s="389"/>
      <c r="AP148" s="362"/>
      <c r="AQ148" s="362"/>
      <c r="AR148" s="362"/>
      <c r="AS148" s="362"/>
      <c r="AT148" s="362"/>
      <c r="AU148" s="363"/>
      <c r="AV148" s="388"/>
      <c r="AW148" s="389"/>
      <c r="AX148" s="220"/>
      <c r="AY148" s="220"/>
      <c r="AZ148" s="220"/>
      <c r="BA148" s="220"/>
      <c r="BB148" s="220"/>
      <c r="BC148" s="221"/>
      <c r="BD148" s="388"/>
      <c r="BE148" s="389"/>
      <c r="BF148" s="396"/>
      <c r="BG148" s="396"/>
      <c r="BH148" s="396"/>
      <c r="BI148" s="396"/>
      <c r="BJ148" s="396"/>
      <c r="BK148" s="397"/>
      <c r="BL148" s="388">
        <v>2006</v>
      </c>
      <c r="BM148" s="349">
        <v>2006</v>
      </c>
      <c r="BN148" s="349">
        <v>0.2</v>
      </c>
      <c r="BO148" s="349">
        <v>0.7</v>
      </c>
      <c r="BP148" s="349">
        <v>0.4</v>
      </c>
      <c r="BQ148" s="349" t="s">
        <v>573</v>
      </c>
      <c r="BR148" s="349" t="s">
        <v>573</v>
      </c>
      <c r="BS148" s="481"/>
      <c r="BT148" s="388"/>
      <c r="BU148" s="389"/>
      <c r="BV148" s="396"/>
      <c r="BW148" s="396"/>
      <c r="BX148" s="397"/>
      <c r="BY148" s="216">
        <v>1573757</v>
      </c>
      <c r="BZ148" s="208">
        <v>1847630</v>
      </c>
      <c r="CA148" s="208">
        <v>3421387</v>
      </c>
      <c r="CB148" s="208">
        <v>1640918</v>
      </c>
      <c r="CC148" s="208">
        <v>1907975</v>
      </c>
      <c r="CD148" s="284">
        <v>3548893</v>
      </c>
      <c r="CE148" s="282"/>
      <c r="CF148" s="282"/>
      <c r="CG148" s="226">
        <f t="shared" si="518"/>
        <v>1573757</v>
      </c>
      <c r="CH148" s="227">
        <f t="shared" si="519"/>
        <v>1847630</v>
      </c>
      <c r="CI148" s="227">
        <f t="shared" si="520"/>
        <v>3421387</v>
      </c>
      <c r="CJ148" s="227" t="str">
        <f t="shared" si="521"/>
        <v>-</v>
      </c>
      <c r="CK148" s="227" t="str">
        <f t="shared" si="522"/>
        <v>-</v>
      </c>
      <c r="CL148" s="228" t="str">
        <f t="shared" si="523"/>
        <v>-</v>
      </c>
      <c r="CM148" s="282"/>
      <c r="CN148" s="282"/>
      <c r="CO148" s="226" t="str">
        <f t="shared" si="524"/>
        <v>-</v>
      </c>
      <c r="CP148" s="227" t="str">
        <f t="shared" si="525"/>
        <v>-</v>
      </c>
      <c r="CQ148" s="227" t="str">
        <f t="shared" si="526"/>
        <v>-</v>
      </c>
      <c r="CR148" s="227" t="str">
        <f t="shared" si="527"/>
        <v>-</v>
      </c>
      <c r="CS148" s="227" t="str">
        <f t="shared" si="528"/>
        <v>-</v>
      </c>
      <c r="CT148" s="228" t="str">
        <f t="shared" si="529"/>
        <v>-</v>
      </c>
      <c r="CU148" s="282"/>
      <c r="CV148" s="282"/>
      <c r="CW148" s="292" t="str">
        <f t="shared" si="530"/>
        <v>-</v>
      </c>
      <c r="CX148" s="234" t="str">
        <f t="shared" si="531"/>
        <v>-</v>
      </c>
      <c r="CY148" s="234" t="str">
        <f t="shared" si="532"/>
        <v>-</v>
      </c>
      <c r="CZ148" s="234" t="str">
        <f t="shared" si="533"/>
        <v>-</v>
      </c>
      <c r="DA148" s="234" t="str">
        <f t="shared" si="534"/>
        <v>-</v>
      </c>
      <c r="DB148" s="235" t="str">
        <f t="shared" si="535"/>
        <v>-</v>
      </c>
      <c r="DC148" s="282"/>
      <c r="DD148" s="282"/>
      <c r="DE148" s="226" t="str">
        <f t="shared" si="536"/>
        <v>-</v>
      </c>
      <c r="DF148" s="227" t="str">
        <f t="shared" si="537"/>
        <v>-</v>
      </c>
      <c r="DG148" s="227" t="str">
        <f t="shared" si="538"/>
        <v>-</v>
      </c>
      <c r="DH148" s="227" t="str">
        <f t="shared" si="539"/>
        <v>-</v>
      </c>
      <c r="DI148" s="227" t="str">
        <f t="shared" si="540"/>
        <v>-</v>
      </c>
      <c r="DJ148" s="228" t="str">
        <f t="shared" si="541"/>
        <v>-</v>
      </c>
      <c r="DK148" s="282"/>
      <c r="DL148" s="282"/>
      <c r="DM148" s="226" t="str">
        <f t="shared" si="542"/>
        <v>-</v>
      </c>
      <c r="DN148" s="227" t="str">
        <f t="shared" si="543"/>
        <v>-</v>
      </c>
      <c r="DO148" s="227" t="str">
        <f t="shared" si="544"/>
        <v>-</v>
      </c>
      <c r="DP148" s="227" t="str">
        <f t="shared" si="545"/>
        <v>-</v>
      </c>
      <c r="DQ148" s="227" t="str">
        <f t="shared" si="546"/>
        <v>-</v>
      </c>
      <c r="DR148" s="228" t="str">
        <f t="shared" si="547"/>
        <v>-</v>
      </c>
      <c r="DS148" s="282"/>
      <c r="DT148" s="282"/>
      <c r="DU148" s="226" t="str">
        <f t="shared" si="548"/>
        <v>-</v>
      </c>
      <c r="DV148" s="227" t="str">
        <f t="shared" si="549"/>
        <v>-</v>
      </c>
      <c r="DW148" s="227" t="str">
        <f t="shared" si="550"/>
        <v>-</v>
      </c>
      <c r="DX148" s="227" t="str">
        <f t="shared" si="551"/>
        <v>-</v>
      </c>
      <c r="DY148" s="227" t="str">
        <f t="shared" si="552"/>
        <v>-</v>
      </c>
      <c r="DZ148" s="228" t="str">
        <f t="shared" si="553"/>
        <v>-</v>
      </c>
      <c r="EA148" s="282"/>
      <c r="EB148" s="282"/>
      <c r="EC148" s="226" t="str">
        <f t="shared" si="554"/>
        <v>-</v>
      </c>
      <c r="ED148" s="227" t="str">
        <f t="shared" si="555"/>
        <v>-</v>
      </c>
      <c r="EE148" s="227" t="str">
        <f t="shared" si="556"/>
        <v>-</v>
      </c>
      <c r="EF148" s="227" t="str">
        <f t="shared" si="557"/>
        <v>-</v>
      </c>
      <c r="EG148" s="227" t="str">
        <f t="shared" si="558"/>
        <v>-</v>
      </c>
      <c r="EH148" s="228" t="str">
        <f t="shared" si="559"/>
        <v>-</v>
      </c>
      <c r="EI148" s="282"/>
      <c r="EJ148" s="282"/>
      <c r="EK148" s="226">
        <f t="shared" si="560"/>
        <v>1573757</v>
      </c>
      <c r="EL148" s="227">
        <f t="shared" si="561"/>
        <v>1847630</v>
      </c>
      <c r="EM148" s="227">
        <f t="shared" si="562"/>
        <v>3421387</v>
      </c>
      <c r="EN148" s="227">
        <f t="shared" si="563"/>
        <v>1640918</v>
      </c>
      <c r="EO148" s="227">
        <f t="shared" si="564"/>
        <v>1907975</v>
      </c>
      <c r="EP148" s="228" t="str">
        <f t="shared" si="565"/>
        <v>-</v>
      </c>
      <c r="EQ148" s="282"/>
      <c r="ER148" s="282"/>
      <c r="ES148" s="226" t="str">
        <f t="shared" si="566"/>
        <v>-</v>
      </c>
      <c r="ET148" s="227" t="str">
        <f t="shared" si="567"/>
        <v>-</v>
      </c>
      <c r="EU148" s="228" t="str">
        <f t="shared" si="568"/>
        <v>-</v>
      </c>
      <c r="EV148" s="282"/>
      <c r="EW148" s="282"/>
      <c r="EX148" s="301">
        <f t="shared" si="569"/>
        <v>180982.05500000002</v>
      </c>
      <c r="EY148" s="259">
        <f t="shared" si="570"/>
        <v>271601.61</v>
      </c>
      <c r="EZ148" s="259">
        <f t="shared" si="571"/>
        <v>448201.69700000004</v>
      </c>
      <c r="FA148" s="259" t="str">
        <f t="shared" si="572"/>
        <v>-</v>
      </c>
      <c r="FB148" s="259" t="str">
        <f t="shared" si="573"/>
        <v>-</v>
      </c>
      <c r="FC148" s="260" t="str">
        <f t="shared" si="574"/>
        <v>-</v>
      </c>
      <c r="FD148" s="282"/>
      <c r="FE148" s="282"/>
      <c r="FF148" s="301" t="str">
        <f t="shared" si="575"/>
        <v>-</v>
      </c>
      <c r="FG148" s="259" t="str">
        <f t="shared" si="576"/>
        <v>-</v>
      </c>
      <c r="FH148" s="259" t="str">
        <f t="shared" si="577"/>
        <v>-</v>
      </c>
      <c r="FI148" s="259" t="str">
        <f t="shared" si="578"/>
        <v>-</v>
      </c>
      <c r="FJ148" s="259" t="str">
        <f t="shared" si="579"/>
        <v>-</v>
      </c>
      <c r="FK148" s="260" t="str">
        <f t="shared" si="580"/>
        <v>-</v>
      </c>
      <c r="FL148" s="282"/>
      <c r="FM148" s="282"/>
      <c r="FN148" s="301" t="str">
        <f t="shared" si="581"/>
        <v>-</v>
      </c>
      <c r="FO148" s="259" t="str">
        <f t="shared" si="582"/>
        <v>-</v>
      </c>
      <c r="FP148" s="259" t="str">
        <f t="shared" si="583"/>
        <v>-</v>
      </c>
      <c r="FQ148" s="259" t="str">
        <f t="shared" si="584"/>
        <v>-</v>
      </c>
      <c r="FR148" s="259" t="str">
        <f t="shared" si="585"/>
        <v>-</v>
      </c>
      <c r="FS148" s="260" t="str">
        <f t="shared" si="586"/>
        <v>-</v>
      </c>
      <c r="FT148" s="282"/>
      <c r="FU148" s="282"/>
      <c r="FV148" s="301" t="str">
        <f t="shared" si="587"/>
        <v>-</v>
      </c>
      <c r="FW148" s="259" t="str">
        <f t="shared" si="588"/>
        <v>-</v>
      </c>
      <c r="FX148" s="259" t="str">
        <f t="shared" si="589"/>
        <v>-</v>
      </c>
      <c r="FY148" s="259" t="str">
        <f t="shared" si="590"/>
        <v>-</v>
      </c>
      <c r="FZ148" s="259" t="str">
        <f t="shared" si="591"/>
        <v>-</v>
      </c>
      <c r="GA148" s="260" t="str">
        <f t="shared" si="592"/>
        <v>-</v>
      </c>
      <c r="GB148" s="282"/>
      <c r="GC148" s="282"/>
      <c r="GD148" s="301" t="str">
        <f t="shared" si="593"/>
        <v>-</v>
      </c>
      <c r="GE148" s="259" t="str">
        <f t="shared" si="594"/>
        <v>-</v>
      </c>
      <c r="GF148" s="259" t="str">
        <f t="shared" si="595"/>
        <v>-</v>
      </c>
      <c r="GG148" s="259" t="str">
        <f t="shared" si="596"/>
        <v>-</v>
      </c>
      <c r="GH148" s="259" t="str">
        <f t="shared" si="597"/>
        <v>-</v>
      </c>
      <c r="GI148" s="260" t="str">
        <f t="shared" si="598"/>
        <v>-</v>
      </c>
      <c r="GJ148" s="282"/>
      <c r="GK148" s="282"/>
      <c r="GL148" s="301" t="str">
        <f t="shared" si="599"/>
        <v>-</v>
      </c>
      <c r="GM148" s="259" t="str">
        <f t="shared" si="600"/>
        <v>-</v>
      </c>
      <c r="GN148" s="259" t="str">
        <f t="shared" si="601"/>
        <v>-</v>
      </c>
      <c r="GO148" s="259" t="str">
        <f t="shared" si="602"/>
        <v>-</v>
      </c>
      <c r="GP148" s="259" t="str">
        <f t="shared" si="603"/>
        <v>-</v>
      </c>
      <c r="GQ148" s="260" t="str">
        <f t="shared" si="604"/>
        <v>-</v>
      </c>
      <c r="GR148" s="282"/>
      <c r="GS148" s="282"/>
      <c r="GT148" s="301" t="str">
        <f t="shared" si="605"/>
        <v>-</v>
      </c>
      <c r="GU148" s="259" t="str">
        <f t="shared" si="606"/>
        <v>-</v>
      </c>
      <c r="GV148" s="259" t="str">
        <f t="shared" si="607"/>
        <v>-</v>
      </c>
      <c r="GW148" s="259" t="str">
        <f t="shared" si="608"/>
        <v>-</v>
      </c>
      <c r="GX148" s="259" t="str">
        <f t="shared" si="609"/>
        <v>-</v>
      </c>
      <c r="GY148" s="260" t="str">
        <f t="shared" si="610"/>
        <v>-</v>
      </c>
      <c r="GZ148" s="282"/>
      <c r="HA148" s="282"/>
      <c r="HB148" s="301">
        <f t="shared" si="611"/>
        <v>3147.5140000000001</v>
      </c>
      <c r="HC148" s="259">
        <f t="shared" si="612"/>
        <v>12933.409999999998</v>
      </c>
      <c r="HD148" s="259">
        <f t="shared" si="613"/>
        <v>13685.548000000001</v>
      </c>
      <c r="HE148" s="259" t="e">
        <f t="shared" si="614"/>
        <v>#VALUE!</v>
      </c>
      <c r="HF148" s="259" t="e">
        <f t="shared" si="615"/>
        <v>#VALUE!</v>
      </c>
      <c r="HG148" s="260" t="str">
        <f t="shared" si="616"/>
        <v>-</v>
      </c>
      <c r="HH148" s="282"/>
      <c r="HI148" s="282"/>
      <c r="HJ148" s="301" t="str">
        <f t="shared" si="617"/>
        <v>-</v>
      </c>
      <c r="HK148" s="259" t="str">
        <f t="shared" si="618"/>
        <v>-</v>
      </c>
      <c r="HL148" s="260" t="str">
        <f t="shared" si="619"/>
        <v>-</v>
      </c>
      <c r="HM148" s="428">
        <f t="shared" si="620"/>
        <v>1</v>
      </c>
      <c r="HN148" s="429">
        <f t="shared" si="621"/>
        <v>1</v>
      </c>
      <c r="HO148" s="429">
        <f t="shared" si="622"/>
        <v>1</v>
      </c>
      <c r="HP148" s="429" t="str">
        <f t="shared" si="623"/>
        <v>-</v>
      </c>
      <c r="HQ148" s="429" t="str">
        <f t="shared" si="624"/>
        <v>-</v>
      </c>
      <c r="HR148" s="430" t="str">
        <f t="shared" si="625"/>
        <v>-</v>
      </c>
      <c r="HS148" s="450"/>
      <c r="HT148" s="450"/>
      <c r="HU148" s="428" t="str">
        <f t="shared" si="626"/>
        <v>-</v>
      </c>
      <c r="HV148" s="429" t="str">
        <f t="shared" si="627"/>
        <v>-</v>
      </c>
      <c r="HW148" s="429" t="str">
        <f t="shared" si="628"/>
        <v>-</v>
      </c>
      <c r="HX148" s="429" t="str">
        <f t="shared" si="629"/>
        <v>-</v>
      </c>
      <c r="HY148" s="429" t="str">
        <f t="shared" si="630"/>
        <v>-</v>
      </c>
      <c r="HZ148" s="430" t="str">
        <f t="shared" si="631"/>
        <v>-</v>
      </c>
      <c r="IA148" s="450"/>
      <c r="IB148" s="450"/>
      <c r="IC148" s="428" t="str">
        <f t="shared" si="632"/>
        <v>-</v>
      </c>
      <c r="ID148" s="429" t="str">
        <f t="shared" si="633"/>
        <v>-</v>
      </c>
      <c r="IE148" s="429" t="str">
        <f t="shared" si="634"/>
        <v>-</v>
      </c>
      <c r="IF148" s="429" t="str">
        <f t="shared" si="635"/>
        <v>-</v>
      </c>
      <c r="IG148" s="429" t="str">
        <f t="shared" si="636"/>
        <v>-</v>
      </c>
      <c r="IH148" s="430" t="str">
        <f t="shared" si="637"/>
        <v>-</v>
      </c>
      <c r="II148" s="450"/>
      <c r="IJ148" s="450"/>
      <c r="IK148" s="428" t="str">
        <f t="shared" si="638"/>
        <v>-</v>
      </c>
      <c r="IL148" s="429" t="str">
        <f t="shared" si="639"/>
        <v>-</v>
      </c>
      <c r="IM148" s="429" t="str">
        <f t="shared" si="640"/>
        <v>-</v>
      </c>
      <c r="IN148" s="429" t="str">
        <f t="shared" si="641"/>
        <v>-</v>
      </c>
      <c r="IO148" s="429" t="str">
        <f t="shared" si="642"/>
        <v>-</v>
      </c>
      <c r="IP148" s="430" t="str">
        <f t="shared" si="643"/>
        <v>-</v>
      </c>
      <c r="IQ148" s="450"/>
      <c r="IR148" s="450"/>
      <c r="IS148" s="428" t="str">
        <f t="shared" si="644"/>
        <v>-</v>
      </c>
      <c r="IT148" s="429" t="str">
        <f t="shared" si="645"/>
        <v>-</v>
      </c>
      <c r="IU148" s="429" t="str">
        <f t="shared" si="646"/>
        <v>-</v>
      </c>
      <c r="IV148" s="429" t="str">
        <f t="shared" si="647"/>
        <v>-</v>
      </c>
      <c r="IW148" s="429" t="str">
        <f t="shared" si="648"/>
        <v>-</v>
      </c>
      <c r="IX148" s="430" t="str">
        <f t="shared" si="649"/>
        <v>-</v>
      </c>
      <c r="IY148" s="450"/>
      <c r="IZ148" s="450"/>
      <c r="JA148" s="428" t="str">
        <f t="shared" si="650"/>
        <v>-</v>
      </c>
      <c r="JB148" s="429" t="str">
        <f t="shared" si="651"/>
        <v>-</v>
      </c>
      <c r="JC148" s="429" t="str">
        <f t="shared" si="652"/>
        <v>-</v>
      </c>
      <c r="JD148" s="429" t="str">
        <f t="shared" si="653"/>
        <v>-</v>
      </c>
      <c r="JE148" s="429" t="str">
        <f t="shared" si="654"/>
        <v>-</v>
      </c>
      <c r="JF148" s="430" t="str">
        <f t="shared" si="655"/>
        <v>-</v>
      </c>
      <c r="JG148" s="450"/>
      <c r="JH148" s="450"/>
      <c r="JI148" s="428" t="str">
        <f t="shared" si="656"/>
        <v>-</v>
      </c>
      <c r="JJ148" s="429" t="str">
        <f t="shared" si="657"/>
        <v>-</v>
      </c>
      <c r="JK148" s="429" t="str">
        <f t="shared" si="658"/>
        <v>-</v>
      </c>
      <c r="JL148" s="429" t="str">
        <f t="shared" si="659"/>
        <v>-</v>
      </c>
      <c r="JM148" s="429" t="str">
        <f t="shared" si="660"/>
        <v>-</v>
      </c>
      <c r="JN148" s="430" t="str">
        <f t="shared" si="661"/>
        <v>-</v>
      </c>
      <c r="JO148" s="450"/>
      <c r="JP148" s="450"/>
      <c r="JQ148" s="428">
        <f t="shared" si="662"/>
        <v>1</v>
      </c>
      <c r="JR148" s="429">
        <f t="shared" si="663"/>
        <v>1</v>
      </c>
      <c r="JS148" s="429">
        <f t="shared" si="664"/>
        <v>1</v>
      </c>
      <c r="JT148" s="429" t="str">
        <f t="shared" si="665"/>
        <v>-</v>
      </c>
      <c r="JU148" s="429" t="str">
        <f t="shared" si="666"/>
        <v>-</v>
      </c>
      <c r="JV148" s="430" t="str">
        <f t="shared" si="667"/>
        <v>-</v>
      </c>
      <c r="JW148" s="450"/>
      <c r="JX148" s="450"/>
      <c r="JY148" s="428" t="str">
        <f t="shared" si="668"/>
        <v>-</v>
      </c>
      <c r="JZ148" s="429" t="str">
        <f t="shared" si="669"/>
        <v>-</v>
      </c>
      <c r="KA148" s="430" t="str">
        <f t="shared" si="670"/>
        <v>-</v>
      </c>
      <c r="KB148" s="172"/>
      <c r="KC148" s="355"/>
      <c r="KD148" s="355"/>
      <c r="KE148" s="355"/>
      <c r="KF148" s="355"/>
      <c r="KG148" s="355"/>
      <c r="KH148" s="355"/>
      <c r="KI148" s="358"/>
      <c r="KJ148" s="358"/>
      <c r="KK148" s="358"/>
      <c r="KL148" s="358"/>
      <c r="KM148" s="358"/>
      <c r="KN148" s="358"/>
      <c r="KO148" s="358"/>
      <c r="KP148" s="358"/>
      <c r="KQ148" s="358"/>
      <c r="KR148" s="358"/>
      <c r="KS148" s="358"/>
      <c r="KT148" s="358"/>
      <c r="KU148" s="358"/>
      <c r="KV148" s="358"/>
      <c r="KW148" s="358"/>
      <c r="KX148" s="358"/>
      <c r="KY148" s="358"/>
      <c r="KZ148" s="358"/>
      <c r="LA148" s="358"/>
      <c r="LB148" s="358"/>
      <c r="LC148" s="358"/>
      <c r="LD148" s="358"/>
      <c r="LE148" s="358"/>
      <c r="LF148" s="358"/>
      <c r="LG148" s="358"/>
      <c r="LH148" s="358"/>
      <c r="LI148" s="358"/>
      <c r="LJ148" s="358"/>
      <c r="LK148" s="358"/>
      <c r="LL148" s="358"/>
      <c r="LM148" s="358"/>
      <c r="LN148" s="358"/>
      <c r="LO148" s="358"/>
      <c r="LP148" s="358"/>
      <c r="LQ148" s="358"/>
      <c r="LR148" s="358"/>
      <c r="LS148" s="344"/>
      <c r="LT148" s="344"/>
      <c r="LU148" s="344"/>
      <c r="LV148" s="344"/>
      <c r="LW148" s="344"/>
      <c r="LX148" s="344"/>
      <c r="LY148" s="358"/>
      <c r="LZ148" s="358"/>
      <c r="MA148" s="405"/>
    </row>
    <row r="149" spans="1:339" x14ac:dyDescent="0.2">
      <c r="A149" s="310" t="s">
        <v>201</v>
      </c>
      <c r="B149" s="172">
        <v>0</v>
      </c>
      <c r="C149" s="172">
        <v>0</v>
      </c>
      <c r="D149" s="172" t="s">
        <v>322</v>
      </c>
      <c r="E149" s="172">
        <v>1</v>
      </c>
      <c r="F149" s="173"/>
      <c r="G149" s="218" t="s">
        <v>17</v>
      </c>
      <c r="H149" s="348"/>
      <c r="I149" s="349"/>
      <c r="J149" s="362"/>
      <c r="K149" s="362"/>
      <c r="L149" s="362"/>
      <c r="M149" s="362"/>
      <c r="N149" s="362"/>
      <c r="O149" s="363"/>
      <c r="P149" s="388"/>
      <c r="Q149" s="389"/>
      <c r="R149" s="362"/>
      <c r="S149" s="362"/>
      <c r="T149" s="362"/>
      <c r="U149" s="362"/>
      <c r="V149" s="362"/>
      <c r="W149" s="363"/>
      <c r="X149" s="388"/>
      <c r="Y149" s="389"/>
      <c r="Z149" s="362"/>
      <c r="AA149" s="362"/>
      <c r="AB149" s="362"/>
      <c r="AC149" s="362"/>
      <c r="AD149" s="362"/>
      <c r="AE149" s="363"/>
      <c r="AF149" s="388"/>
      <c r="AG149" s="389"/>
      <c r="AH149" s="362"/>
      <c r="AI149" s="362"/>
      <c r="AJ149" s="362"/>
      <c r="AK149" s="362"/>
      <c r="AL149" s="362"/>
      <c r="AM149" s="363"/>
      <c r="AN149" s="388"/>
      <c r="AO149" s="389"/>
      <c r="AP149" s="362"/>
      <c r="AQ149" s="362"/>
      <c r="AR149" s="362"/>
      <c r="AS149" s="362"/>
      <c r="AT149" s="362"/>
      <c r="AU149" s="363"/>
      <c r="AV149" s="388"/>
      <c r="AW149" s="389"/>
      <c r="AX149" s="220"/>
      <c r="AY149" s="220"/>
      <c r="AZ149" s="220"/>
      <c r="BA149" s="220"/>
      <c r="BB149" s="220"/>
      <c r="BC149" s="221"/>
      <c r="BD149" s="388"/>
      <c r="BE149" s="389"/>
      <c r="BF149" s="396"/>
      <c r="BG149" s="396"/>
      <c r="BH149" s="396"/>
      <c r="BI149" s="396"/>
      <c r="BJ149" s="396"/>
      <c r="BK149" s="397"/>
      <c r="BL149" s="388"/>
      <c r="BM149" s="349"/>
      <c r="BN149" s="349"/>
      <c r="BO149" s="349"/>
      <c r="BP149" s="349"/>
      <c r="BQ149" s="349"/>
      <c r="BR149" s="349"/>
      <c r="BS149" s="481"/>
      <c r="BT149" s="388"/>
      <c r="BU149" s="389"/>
      <c r="BV149" s="396"/>
      <c r="BW149" s="396"/>
      <c r="BX149" s="397"/>
      <c r="BY149" s="216">
        <v>38166</v>
      </c>
      <c r="BZ149" s="208">
        <v>42114</v>
      </c>
      <c r="CA149" s="208">
        <v>80280</v>
      </c>
      <c r="CB149" s="208">
        <v>41859</v>
      </c>
      <c r="CC149" s="208">
        <v>68687</v>
      </c>
      <c r="CD149" s="284">
        <v>110546</v>
      </c>
      <c r="CE149" s="282"/>
      <c r="CF149" s="282"/>
      <c r="CG149" s="226" t="str">
        <f t="shared" si="518"/>
        <v>-</v>
      </c>
      <c r="CH149" s="227" t="str">
        <f t="shared" si="519"/>
        <v>-</v>
      </c>
      <c r="CI149" s="227" t="str">
        <f t="shared" si="520"/>
        <v>-</v>
      </c>
      <c r="CJ149" s="227" t="str">
        <f t="shared" si="521"/>
        <v>-</v>
      </c>
      <c r="CK149" s="227" t="str">
        <f t="shared" si="522"/>
        <v>-</v>
      </c>
      <c r="CL149" s="228" t="str">
        <f t="shared" si="523"/>
        <v>-</v>
      </c>
      <c r="CM149" s="282"/>
      <c r="CN149" s="282"/>
      <c r="CO149" s="226" t="str">
        <f t="shared" si="524"/>
        <v>-</v>
      </c>
      <c r="CP149" s="227" t="str">
        <f t="shared" si="525"/>
        <v>-</v>
      </c>
      <c r="CQ149" s="227" t="str">
        <f t="shared" si="526"/>
        <v>-</v>
      </c>
      <c r="CR149" s="227" t="str">
        <f t="shared" si="527"/>
        <v>-</v>
      </c>
      <c r="CS149" s="227" t="str">
        <f t="shared" si="528"/>
        <v>-</v>
      </c>
      <c r="CT149" s="228" t="str">
        <f t="shared" si="529"/>
        <v>-</v>
      </c>
      <c r="CU149" s="282"/>
      <c r="CV149" s="282"/>
      <c r="CW149" s="292" t="str">
        <f t="shared" si="530"/>
        <v>-</v>
      </c>
      <c r="CX149" s="234" t="str">
        <f t="shared" si="531"/>
        <v>-</v>
      </c>
      <c r="CY149" s="234" t="str">
        <f t="shared" si="532"/>
        <v>-</v>
      </c>
      <c r="CZ149" s="234" t="str">
        <f t="shared" si="533"/>
        <v>-</v>
      </c>
      <c r="DA149" s="234" t="str">
        <f t="shared" si="534"/>
        <v>-</v>
      </c>
      <c r="DB149" s="235" t="str">
        <f t="shared" si="535"/>
        <v>-</v>
      </c>
      <c r="DC149" s="282"/>
      <c r="DD149" s="282"/>
      <c r="DE149" s="226" t="str">
        <f t="shared" si="536"/>
        <v>-</v>
      </c>
      <c r="DF149" s="227" t="str">
        <f t="shared" si="537"/>
        <v>-</v>
      </c>
      <c r="DG149" s="227" t="str">
        <f t="shared" si="538"/>
        <v>-</v>
      </c>
      <c r="DH149" s="227" t="str">
        <f t="shared" si="539"/>
        <v>-</v>
      </c>
      <c r="DI149" s="227" t="str">
        <f t="shared" si="540"/>
        <v>-</v>
      </c>
      <c r="DJ149" s="228" t="str">
        <f t="shared" si="541"/>
        <v>-</v>
      </c>
      <c r="DK149" s="282"/>
      <c r="DL149" s="282"/>
      <c r="DM149" s="226" t="str">
        <f t="shared" si="542"/>
        <v>-</v>
      </c>
      <c r="DN149" s="227" t="str">
        <f t="shared" si="543"/>
        <v>-</v>
      </c>
      <c r="DO149" s="227" t="str">
        <f t="shared" si="544"/>
        <v>-</v>
      </c>
      <c r="DP149" s="227" t="str">
        <f t="shared" si="545"/>
        <v>-</v>
      </c>
      <c r="DQ149" s="227" t="str">
        <f t="shared" si="546"/>
        <v>-</v>
      </c>
      <c r="DR149" s="228" t="str">
        <f t="shared" si="547"/>
        <v>-</v>
      </c>
      <c r="DS149" s="282"/>
      <c r="DT149" s="282"/>
      <c r="DU149" s="226" t="str">
        <f t="shared" si="548"/>
        <v>-</v>
      </c>
      <c r="DV149" s="227" t="str">
        <f t="shared" si="549"/>
        <v>-</v>
      </c>
      <c r="DW149" s="227" t="str">
        <f t="shared" si="550"/>
        <v>-</v>
      </c>
      <c r="DX149" s="227" t="str">
        <f t="shared" si="551"/>
        <v>-</v>
      </c>
      <c r="DY149" s="227" t="str">
        <f t="shared" si="552"/>
        <v>-</v>
      </c>
      <c r="DZ149" s="228" t="str">
        <f t="shared" si="553"/>
        <v>-</v>
      </c>
      <c r="EA149" s="282"/>
      <c r="EB149" s="282"/>
      <c r="EC149" s="226" t="str">
        <f t="shared" si="554"/>
        <v>-</v>
      </c>
      <c r="ED149" s="227" t="str">
        <f t="shared" si="555"/>
        <v>-</v>
      </c>
      <c r="EE149" s="227" t="str">
        <f t="shared" si="556"/>
        <v>-</v>
      </c>
      <c r="EF149" s="227" t="str">
        <f t="shared" si="557"/>
        <v>-</v>
      </c>
      <c r="EG149" s="227" t="str">
        <f t="shared" si="558"/>
        <v>-</v>
      </c>
      <c r="EH149" s="228" t="str">
        <f t="shared" si="559"/>
        <v>-</v>
      </c>
      <c r="EI149" s="282"/>
      <c r="EJ149" s="282"/>
      <c r="EK149" s="226" t="str">
        <f t="shared" si="560"/>
        <v>-</v>
      </c>
      <c r="EL149" s="227" t="str">
        <f t="shared" si="561"/>
        <v>-</v>
      </c>
      <c r="EM149" s="227" t="str">
        <f t="shared" si="562"/>
        <v>-</v>
      </c>
      <c r="EN149" s="227" t="str">
        <f t="shared" si="563"/>
        <v>-</v>
      </c>
      <c r="EO149" s="227" t="str">
        <f t="shared" si="564"/>
        <v>-</v>
      </c>
      <c r="EP149" s="228" t="str">
        <f t="shared" si="565"/>
        <v>-</v>
      </c>
      <c r="EQ149" s="282"/>
      <c r="ER149" s="282"/>
      <c r="ES149" s="226" t="str">
        <f t="shared" si="566"/>
        <v>-</v>
      </c>
      <c r="ET149" s="227" t="str">
        <f t="shared" si="567"/>
        <v>-</v>
      </c>
      <c r="EU149" s="228" t="str">
        <f t="shared" si="568"/>
        <v>-</v>
      </c>
      <c r="EV149" s="282"/>
      <c r="EW149" s="282"/>
      <c r="EX149" s="301" t="str">
        <f t="shared" si="569"/>
        <v>-</v>
      </c>
      <c r="EY149" s="259" t="str">
        <f t="shared" si="570"/>
        <v>-</v>
      </c>
      <c r="EZ149" s="259" t="str">
        <f t="shared" si="571"/>
        <v>-</v>
      </c>
      <c r="FA149" s="259" t="str">
        <f t="shared" si="572"/>
        <v>-</v>
      </c>
      <c r="FB149" s="259" t="str">
        <f t="shared" si="573"/>
        <v>-</v>
      </c>
      <c r="FC149" s="260" t="str">
        <f t="shared" si="574"/>
        <v>-</v>
      </c>
      <c r="FD149" s="282"/>
      <c r="FE149" s="282"/>
      <c r="FF149" s="301" t="str">
        <f t="shared" si="575"/>
        <v>-</v>
      </c>
      <c r="FG149" s="259" t="str">
        <f t="shared" si="576"/>
        <v>-</v>
      </c>
      <c r="FH149" s="259" t="str">
        <f t="shared" si="577"/>
        <v>-</v>
      </c>
      <c r="FI149" s="259" t="str">
        <f t="shared" si="578"/>
        <v>-</v>
      </c>
      <c r="FJ149" s="259" t="str">
        <f t="shared" si="579"/>
        <v>-</v>
      </c>
      <c r="FK149" s="260" t="str">
        <f t="shared" si="580"/>
        <v>-</v>
      </c>
      <c r="FL149" s="282"/>
      <c r="FM149" s="282"/>
      <c r="FN149" s="301" t="str">
        <f t="shared" si="581"/>
        <v>-</v>
      </c>
      <c r="FO149" s="259" t="str">
        <f t="shared" si="582"/>
        <v>-</v>
      </c>
      <c r="FP149" s="259" t="str">
        <f t="shared" si="583"/>
        <v>-</v>
      </c>
      <c r="FQ149" s="259" t="str">
        <f t="shared" si="584"/>
        <v>-</v>
      </c>
      <c r="FR149" s="259" t="str">
        <f t="shared" si="585"/>
        <v>-</v>
      </c>
      <c r="FS149" s="260" t="str">
        <f t="shared" si="586"/>
        <v>-</v>
      </c>
      <c r="FT149" s="282"/>
      <c r="FU149" s="282"/>
      <c r="FV149" s="301" t="str">
        <f t="shared" si="587"/>
        <v>-</v>
      </c>
      <c r="FW149" s="259" t="str">
        <f t="shared" si="588"/>
        <v>-</v>
      </c>
      <c r="FX149" s="259" t="str">
        <f t="shared" si="589"/>
        <v>-</v>
      </c>
      <c r="FY149" s="259" t="str">
        <f t="shared" si="590"/>
        <v>-</v>
      </c>
      <c r="FZ149" s="259" t="str">
        <f t="shared" si="591"/>
        <v>-</v>
      </c>
      <c r="GA149" s="260" t="str">
        <f t="shared" si="592"/>
        <v>-</v>
      </c>
      <c r="GB149" s="282"/>
      <c r="GC149" s="282"/>
      <c r="GD149" s="301" t="str">
        <f t="shared" si="593"/>
        <v>-</v>
      </c>
      <c r="GE149" s="259" t="str">
        <f t="shared" si="594"/>
        <v>-</v>
      </c>
      <c r="GF149" s="259" t="str">
        <f t="shared" si="595"/>
        <v>-</v>
      </c>
      <c r="GG149" s="259" t="str">
        <f t="shared" si="596"/>
        <v>-</v>
      </c>
      <c r="GH149" s="259" t="str">
        <f t="shared" si="597"/>
        <v>-</v>
      </c>
      <c r="GI149" s="260" t="str">
        <f t="shared" si="598"/>
        <v>-</v>
      </c>
      <c r="GJ149" s="282"/>
      <c r="GK149" s="282"/>
      <c r="GL149" s="301" t="str">
        <f t="shared" si="599"/>
        <v>-</v>
      </c>
      <c r="GM149" s="259" t="str">
        <f t="shared" si="600"/>
        <v>-</v>
      </c>
      <c r="GN149" s="259" t="str">
        <f t="shared" si="601"/>
        <v>-</v>
      </c>
      <c r="GO149" s="259" t="str">
        <f t="shared" si="602"/>
        <v>-</v>
      </c>
      <c r="GP149" s="259" t="str">
        <f t="shared" si="603"/>
        <v>-</v>
      </c>
      <c r="GQ149" s="260" t="str">
        <f t="shared" si="604"/>
        <v>-</v>
      </c>
      <c r="GR149" s="282"/>
      <c r="GS149" s="282"/>
      <c r="GT149" s="301" t="str">
        <f t="shared" si="605"/>
        <v>-</v>
      </c>
      <c r="GU149" s="259" t="str">
        <f t="shared" si="606"/>
        <v>-</v>
      </c>
      <c r="GV149" s="259" t="str">
        <f t="shared" si="607"/>
        <v>-</v>
      </c>
      <c r="GW149" s="259" t="str">
        <f t="shared" si="608"/>
        <v>-</v>
      </c>
      <c r="GX149" s="259" t="str">
        <f t="shared" si="609"/>
        <v>-</v>
      </c>
      <c r="GY149" s="260" t="str">
        <f t="shared" si="610"/>
        <v>-</v>
      </c>
      <c r="GZ149" s="282"/>
      <c r="HA149" s="282"/>
      <c r="HB149" s="301" t="str">
        <f t="shared" si="611"/>
        <v>-</v>
      </c>
      <c r="HC149" s="259" t="str">
        <f t="shared" si="612"/>
        <v>-</v>
      </c>
      <c r="HD149" s="259" t="str">
        <f t="shared" si="613"/>
        <v>-</v>
      </c>
      <c r="HE149" s="259" t="str">
        <f t="shared" si="614"/>
        <v>-</v>
      </c>
      <c r="HF149" s="259" t="str">
        <f t="shared" si="615"/>
        <v>-</v>
      </c>
      <c r="HG149" s="260" t="str">
        <f t="shared" si="616"/>
        <v>-</v>
      </c>
      <c r="HH149" s="282"/>
      <c r="HI149" s="282"/>
      <c r="HJ149" s="301" t="str">
        <f t="shared" si="617"/>
        <v>-</v>
      </c>
      <c r="HK149" s="259" t="str">
        <f t="shared" si="618"/>
        <v>-</v>
      </c>
      <c r="HL149" s="260" t="str">
        <f t="shared" si="619"/>
        <v>-</v>
      </c>
      <c r="HM149" s="428" t="str">
        <f t="shared" si="620"/>
        <v>-</v>
      </c>
      <c r="HN149" s="429" t="str">
        <f t="shared" si="621"/>
        <v>-</v>
      </c>
      <c r="HO149" s="429" t="str">
        <f t="shared" si="622"/>
        <v>-</v>
      </c>
      <c r="HP149" s="429" t="str">
        <f t="shared" si="623"/>
        <v>-</v>
      </c>
      <c r="HQ149" s="429" t="str">
        <f t="shared" si="624"/>
        <v>-</v>
      </c>
      <c r="HR149" s="430" t="str">
        <f t="shared" si="625"/>
        <v>-</v>
      </c>
      <c r="HS149" s="450"/>
      <c r="HT149" s="450"/>
      <c r="HU149" s="428" t="str">
        <f t="shared" si="626"/>
        <v>-</v>
      </c>
      <c r="HV149" s="429" t="str">
        <f t="shared" si="627"/>
        <v>-</v>
      </c>
      <c r="HW149" s="429" t="str">
        <f t="shared" si="628"/>
        <v>-</v>
      </c>
      <c r="HX149" s="429" t="str">
        <f t="shared" si="629"/>
        <v>-</v>
      </c>
      <c r="HY149" s="429" t="str">
        <f t="shared" si="630"/>
        <v>-</v>
      </c>
      <c r="HZ149" s="430" t="str">
        <f t="shared" si="631"/>
        <v>-</v>
      </c>
      <c r="IA149" s="450"/>
      <c r="IB149" s="450"/>
      <c r="IC149" s="428" t="str">
        <f t="shared" si="632"/>
        <v>-</v>
      </c>
      <c r="ID149" s="429" t="str">
        <f t="shared" si="633"/>
        <v>-</v>
      </c>
      <c r="IE149" s="429" t="str">
        <f t="shared" si="634"/>
        <v>-</v>
      </c>
      <c r="IF149" s="429" t="str">
        <f t="shared" si="635"/>
        <v>-</v>
      </c>
      <c r="IG149" s="429" t="str">
        <f t="shared" si="636"/>
        <v>-</v>
      </c>
      <c r="IH149" s="430" t="str">
        <f t="shared" si="637"/>
        <v>-</v>
      </c>
      <c r="II149" s="450"/>
      <c r="IJ149" s="450"/>
      <c r="IK149" s="428" t="str">
        <f t="shared" si="638"/>
        <v>-</v>
      </c>
      <c r="IL149" s="429" t="str">
        <f t="shared" si="639"/>
        <v>-</v>
      </c>
      <c r="IM149" s="429" t="str">
        <f t="shared" si="640"/>
        <v>-</v>
      </c>
      <c r="IN149" s="429" t="str">
        <f t="shared" si="641"/>
        <v>-</v>
      </c>
      <c r="IO149" s="429" t="str">
        <f t="shared" si="642"/>
        <v>-</v>
      </c>
      <c r="IP149" s="430" t="str">
        <f t="shared" si="643"/>
        <v>-</v>
      </c>
      <c r="IQ149" s="450"/>
      <c r="IR149" s="450"/>
      <c r="IS149" s="428" t="str">
        <f t="shared" si="644"/>
        <v>-</v>
      </c>
      <c r="IT149" s="429" t="str">
        <f t="shared" si="645"/>
        <v>-</v>
      </c>
      <c r="IU149" s="429" t="str">
        <f t="shared" si="646"/>
        <v>-</v>
      </c>
      <c r="IV149" s="429" t="str">
        <f t="shared" si="647"/>
        <v>-</v>
      </c>
      <c r="IW149" s="429" t="str">
        <f t="shared" si="648"/>
        <v>-</v>
      </c>
      <c r="IX149" s="430" t="str">
        <f t="shared" si="649"/>
        <v>-</v>
      </c>
      <c r="IY149" s="450"/>
      <c r="IZ149" s="450"/>
      <c r="JA149" s="428" t="str">
        <f t="shared" si="650"/>
        <v>-</v>
      </c>
      <c r="JB149" s="429" t="str">
        <f t="shared" si="651"/>
        <v>-</v>
      </c>
      <c r="JC149" s="429" t="str">
        <f t="shared" si="652"/>
        <v>-</v>
      </c>
      <c r="JD149" s="429" t="str">
        <f t="shared" si="653"/>
        <v>-</v>
      </c>
      <c r="JE149" s="429" t="str">
        <f t="shared" si="654"/>
        <v>-</v>
      </c>
      <c r="JF149" s="430" t="str">
        <f t="shared" si="655"/>
        <v>-</v>
      </c>
      <c r="JG149" s="450"/>
      <c r="JH149" s="450"/>
      <c r="JI149" s="428" t="str">
        <f t="shared" si="656"/>
        <v>-</v>
      </c>
      <c r="JJ149" s="429" t="str">
        <f t="shared" si="657"/>
        <v>-</v>
      </c>
      <c r="JK149" s="429" t="str">
        <f t="shared" si="658"/>
        <v>-</v>
      </c>
      <c r="JL149" s="429" t="str">
        <f t="shared" si="659"/>
        <v>-</v>
      </c>
      <c r="JM149" s="429" t="str">
        <f t="shared" si="660"/>
        <v>-</v>
      </c>
      <c r="JN149" s="430" t="str">
        <f t="shared" si="661"/>
        <v>-</v>
      </c>
      <c r="JO149" s="450"/>
      <c r="JP149" s="450"/>
      <c r="JQ149" s="428" t="str">
        <f t="shared" si="662"/>
        <v>-</v>
      </c>
      <c r="JR149" s="429" t="str">
        <f t="shared" si="663"/>
        <v>-</v>
      </c>
      <c r="JS149" s="429" t="str">
        <f t="shared" si="664"/>
        <v>-</v>
      </c>
      <c r="JT149" s="429" t="str">
        <f t="shared" si="665"/>
        <v>-</v>
      </c>
      <c r="JU149" s="429" t="str">
        <f t="shared" si="666"/>
        <v>-</v>
      </c>
      <c r="JV149" s="430" t="str">
        <f t="shared" si="667"/>
        <v>-</v>
      </c>
      <c r="JW149" s="450"/>
      <c r="JX149" s="450"/>
      <c r="JY149" s="428" t="str">
        <f t="shared" si="668"/>
        <v>-</v>
      </c>
      <c r="JZ149" s="429" t="str">
        <f t="shared" si="669"/>
        <v>-</v>
      </c>
      <c r="KA149" s="430" t="str">
        <f t="shared" si="670"/>
        <v>-</v>
      </c>
      <c r="KB149" s="172"/>
      <c r="KC149" s="355"/>
      <c r="KD149" s="355"/>
      <c r="KE149" s="355"/>
      <c r="KF149" s="355"/>
      <c r="KG149" s="355"/>
      <c r="KH149" s="355"/>
      <c r="KI149" s="358"/>
      <c r="KJ149" s="358"/>
      <c r="KK149" s="358"/>
      <c r="KL149" s="358"/>
      <c r="KM149" s="358"/>
      <c r="KN149" s="358"/>
      <c r="KO149" s="358"/>
      <c r="KP149" s="358"/>
      <c r="KQ149" s="358"/>
      <c r="KR149" s="358"/>
      <c r="KS149" s="358"/>
      <c r="KT149" s="358"/>
      <c r="KU149" s="358"/>
      <c r="KV149" s="358"/>
      <c r="KW149" s="358"/>
      <c r="KX149" s="358"/>
      <c r="KY149" s="358"/>
      <c r="KZ149" s="358"/>
      <c r="LA149" s="358"/>
      <c r="LB149" s="358"/>
      <c r="LC149" s="358"/>
      <c r="LD149" s="358"/>
      <c r="LE149" s="358"/>
      <c r="LF149" s="358"/>
      <c r="LG149" s="358"/>
      <c r="LH149" s="358"/>
      <c r="LI149" s="358"/>
      <c r="LJ149" s="358"/>
      <c r="LK149" s="358"/>
      <c r="LL149" s="358"/>
      <c r="LM149" s="358"/>
      <c r="LN149" s="358"/>
      <c r="LO149" s="358"/>
      <c r="LP149" s="358"/>
      <c r="LQ149" s="358"/>
      <c r="LR149" s="358"/>
      <c r="LS149" s="344"/>
      <c r="LT149" s="344"/>
      <c r="LU149" s="344"/>
      <c r="LV149" s="344"/>
      <c r="LW149" s="344"/>
      <c r="LX149" s="344"/>
      <c r="LY149" s="358"/>
      <c r="LZ149" s="358"/>
      <c r="MA149" s="405"/>
    </row>
    <row r="150" spans="1:339" x14ac:dyDescent="0.2">
      <c r="A150" s="310" t="s">
        <v>201</v>
      </c>
      <c r="B150" s="172">
        <v>0</v>
      </c>
      <c r="C150" s="172">
        <v>0</v>
      </c>
      <c r="D150" s="172" t="s">
        <v>335</v>
      </c>
      <c r="E150" s="172">
        <v>1</v>
      </c>
      <c r="F150" s="173">
        <v>2</v>
      </c>
      <c r="G150" s="218" t="s">
        <v>53</v>
      </c>
      <c r="H150" s="348">
        <v>2006</v>
      </c>
      <c r="I150" s="349">
        <v>2006</v>
      </c>
      <c r="J150" s="362">
        <v>16.3</v>
      </c>
      <c r="K150" s="362">
        <v>20.5</v>
      </c>
      <c r="L150" s="362">
        <v>18.399999999999999</v>
      </c>
      <c r="M150" s="362"/>
      <c r="N150" s="362"/>
      <c r="O150" s="363"/>
      <c r="P150" s="388"/>
      <c r="Q150" s="389"/>
      <c r="R150" s="362"/>
      <c r="S150" s="362"/>
      <c r="T150" s="362"/>
      <c r="U150" s="362"/>
      <c r="V150" s="362"/>
      <c r="W150" s="363"/>
      <c r="X150" s="388"/>
      <c r="Y150" s="389"/>
      <c r="Z150" s="362"/>
      <c r="AA150" s="362"/>
      <c r="AB150" s="362"/>
      <c r="AC150" s="362"/>
      <c r="AD150" s="362"/>
      <c r="AE150" s="363"/>
      <c r="AF150" s="388"/>
      <c r="AG150" s="389"/>
      <c r="AH150" s="362"/>
      <c r="AI150" s="362"/>
      <c r="AJ150" s="362"/>
      <c r="AK150" s="362"/>
      <c r="AL150" s="362"/>
      <c r="AM150" s="363"/>
      <c r="AN150" s="388"/>
      <c r="AO150" s="389"/>
      <c r="AP150" s="362"/>
      <c r="AQ150" s="362"/>
      <c r="AR150" s="362"/>
      <c r="AS150" s="362"/>
      <c r="AT150" s="362"/>
      <c r="AU150" s="363"/>
      <c r="AV150" s="388"/>
      <c r="AW150" s="389"/>
      <c r="AX150" s="220"/>
      <c r="AY150" s="220"/>
      <c r="AZ150" s="220"/>
      <c r="BA150" s="220"/>
      <c r="BB150" s="220"/>
      <c r="BC150" s="221"/>
      <c r="BD150" s="388"/>
      <c r="BE150" s="389"/>
      <c r="BF150" s="396"/>
      <c r="BG150" s="396"/>
      <c r="BH150" s="396"/>
      <c r="BI150" s="396"/>
      <c r="BJ150" s="396"/>
      <c r="BK150" s="397"/>
      <c r="BL150" s="388"/>
      <c r="BM150" s="349"/>
      <c r="BN150" s="349"/>
      <c r="BO150" s="349"/>
      <c r="BP150" s="349"/>
      <c r="BQ150" s="349"/>
      <c r="BR150" s="349"/>
      <c r="BS150" s="481"/>
      <c r="BT150" s="388"/>
      <c r="BU150" s="389"/>
      <c r="BV150" s="396"/>
      <c r="BW150" s="396"/>
      <c r="BX150" s="397"/>
      <c r="BY150" s="216">
        <v>43281</v>
      </c>
      <c r="BZ150" s="208">
        <v>45838</v>
      </c>
      <c r="CA150" s="208">
        <v>89119</v>
      </c>
      <c r="CB150" s="208">
        <v>44363</v>
      </c>
      <c r="CC150" s="208">
        <v>46725</v>
      </c>
      <c r="CD150" s="284">
        <v>91088</v>
      </c>
      <c r="CE150" s="282"/>
      <c r="CF150" s="282"/>
      <c r="CG150" s="226">
        <f t="shared" si="518"/>
        <v>43281</v>
      </c>
      <c r="CH150" s="227">
        <f t="shared" si="519"/>
        <v>45838</v>
      </c>
      <c r="CI150" s="227">
        <f t="shared" si="520"/>
        <v>89119</v>
      </c>
      <c r="CJ150" s="227" t="str">
        <f t="shared" si="521"/>
        <v>-</v>
      </c>
      <c r="CK150" s="227" t="str">
        <f t="shared" si="522"/>
        <v>-</v>
      </c>
      <c r="CL150" s="228" t="str">
        <f t="shared" si="523"/>
        <v>-</v>
      </c>
      <c r="CM150" s="282"/>
      <c r="CN150" s="282"/>
      <c r="CO150" s="226" t="str">
        <f t="shared" si="524"/>
        <v>-</v>
      </c>
      <c r="CP150" s="227" t="str">
        <f t="shared" si="525"/>
        <v>-</v>
      </c>
      <c r="CQ150" s="227" t="str">
        <f t="shared" si="526"/>
        <v>-</v>
      </c>
      <c r="CR150" s="227" t="str">
        <f t="shared" si="527"/>
        <v>-</v>
      </c>
      <c r="CS150" s="227" t="str">
        <f t="shared" si="528"/>
        <v>-</v>
      </c>
      <c r="CT150" s="228" t="str">
        <f t="shared" si="529"/>
        <v>-</v>
      </c>
      <c r="CU150" s="282"/>
      <c r="CV150" s="282"/>
      <c r="CW150" s="292" t="str">
        <f t="shared" si="530"/>
        <v>-</v>
      </c>
      <c r="CX150" s="234" t="str">
        <f t="shared" si="531"/>
        <v>-</v>
      </c>
      <c r="CY150" s="234" t="str">
        <f t="shared" si="532"/>
        <v>-</v>
      </c>
      <c r="CZ150" s="234" t="str">
        <f t="shared" si="533"/>
        <v>-</v>
      </c>
      <c r="DA150" s="234" t="str">
        <f t="shared" si="534"/>
        <v>-</v>
      </c>
      <c r="DB150" s="235" t="str">
        <f t="shared" si="535"/>
        <v>-</v>
      </c>
      <c r="DC150" s="282"/>
      <c r="DD150" s="282"/>
      <c r="DE150" s="226" t="str">
        <f t="shared" si="536"/>
        <v>-</v>
      </c>
      <c r="DF150" s="227" t="str">
        <f t="shared" si="537"/>
        <v>-</v>
      </c>
      <c r="DG150" s="227" t="str">
        <f t="shared" si="538"/>
        <v>-</v>
      </c>
      <c r="DH150" s="227" t="str">
        <f t="shared" si="539"/>
        <v>-</v>
      </c>
      <c r="DI150" s="227" t="str">
        <f t="shared" si="540"/>
        <v>-</v>
      </c>
      <c r="DJ150" s="228" t="str">
        <f t="shared" si="541"/>
        <v>-</v>
      </c>
      <c r="DK150" s="282"/>
      <c r="DL150" s="282"/>
      <c r="DM150" s="226" t="str">
        <f t="shared" si="542"/>
        <v>-</v>
      </c>
      <c r="DN150" s="227" t="str">
        <f t="shared" si="543"/>
        <v>-</v>
      </c>
      <c r="DO150" s="227" t="str">
        <f t="shared" si="544"/>
        <v>-</v>
      </c>
      <c r="DP150" s="227" t="str">
        <f t="shared" si="545"/>
        <v>-</v>
      </c>
      <c r="DQ150" s="227" t="str">
        <f t="shared" si="546"/>
        <v>-</v>
      </c>
      <c r="DR150" s="228" t="str">
        <f t="shared" si="547"/>
        <v>-</v>
      </c>
      <c r="DS150" s="282"/>
      <c r="DT150" s="282"/>
      <c r="DU150" s="226" t="str">
        <f t="shared" si="548"/>
        <v>-</v>
      </c>
      <c r="DV150" s="227" t="str">
        <f t="shared" si="549"/>
        <v>-</v>
      </c>
      <c r="DW150" s="227" t="str">
        <f t="shared" si="550"/>
        <v>-</v>
      </c>
      <c r="DX150" s="227" t="str">
        <f t="shared" si="551"/>
        <v>-</v>
      </c>
      <c r="DY150" s="227" t="str">
        <f t="shared" si="552"/>
        <v>-</v>
      </c>
      <c r="DZ150" s="228" t="str">
        <f t="shared" si="553"/>
        <v>-</v>
      </c>
      <c r="EA150" s="282"/>
      <c r="EB150" s="282"/>
      <c r="EC150" s="226" t="str">
        <f t="shared" si="554"/>
        <v>-</v>
      </c>
      <c r="ED150" s="227" t="str">
        <f t="shared" si="555"/>
        <v>-</v>
      </c>
      <c r="EE150" s="227" t="str">
        <f t="shared" si="556"/>
        <v>-</v>
      </c>
      <c r="EF150" s="227" t="str">
        <f t="shared" si="557"/>
        <v>-</v>
      </c>
      <c r="EG150" s="227" t="str">
        <f t="shared" si="558"/>
        <v>-</v>
      </c>
      <c r="EH150" s="228" t="str">
        <f t="shared" si="559"/>
        <v>-</v>
      </c>
      <c r="EI150" s="282"/>
      <c r="EJ150" s="282"/>
      <c r="EK150" s="226" t="str">
        <f t="shared" si="560"/>
        <v>-</v>
      </c>
      <c r="EL150" s="227" t="str">
        <f t="shared" si="561"/>
        <v>-</v>
      </c>
      <c r="EM150" s="227" t="str">
        <f t="shared" si="562"/>
        <v>-</v>
      </c>
      <c r="EN150" s="227" t="str">
        <f t="shared" si="563"/>
        <v>-</v>
      </c>
      <c r="EO150" s="227" t="str">
        <f t="shared" si="564"/>
        <v>-</v>
      </c>
      <c r="EP150" s="228" t="str">
        <f t="shared" si="565"/>
        <v>-</v>
      </c>
      <c r="EQ150" s="282"/>
      <c r="ER150" s="282"/>
      <c r="ES150" s="226" t="str">
        <f t="shared" si="566"/>
        <v>-</v>
      </c>
      <c r="ET150" s="227" t="str">
        <f t="shared" si="567"/>
        <v>-</v>
      </c>
      <c r="EU150" s="228" t="str">
        <f t="shared" si="568"/>
        <v>-</v>
      </c>
      <c r="EV150" s="282"/>
      <c r="EW150" s="282"/>
      <c r="EX150" s="301">
        <f t="shared" si="569"/>
        <v>7054.8029999999999</v>
      </c>
      <c r="EY150" s="259">
        <f t="shared" si="570"/>
        <v>9396.7899999999991</v>
      </c>
      <c r="EZ150" s="259">
        <f t="shared" si="571"/>
        <v>16397.896000000001</v>
      </c>
      <c r="FA150" s="259" t="str">
        <f t="shared" si="572"/>
        <v>-</v>
      </c>
      <c r="FB150" s="259" t="str">
        <f t="shared" si="573"/>
        <v>-</v>
      </c>
      <c r="FC150" s="260" t="str">
        <f t="shared" si="574"/>
        <v>-</v>
      </c>
      <c r="FD150" s="282"/>
      <c r="FE150" s="282"/>
      <c r="FF150" s="301" t="str">
        <f t="shared" si="575"/>
        <v>-</v>
      </c>
      <c r="FG150" s="259" t="str">
        <f t="shared" si="576"/>
        <v>-</v>
      </c>
      <c r="FH150" s="259" t="str">
        <f t="shared" si="577"/>
        <v>-</v>
      </c>
      <c r="FI150" s="259" t="str">
        <f t="shared" si="578"/>
        <v>-</v>
      </c>
      <c r="FJ150" s="259" t="str">
        <f t="shared" si="579"/>
        <v>-</v>
      </c>
      <c r="FK150" s="260" t="str">
        <f t="shared" si="580"/>
        <v>-</v>
      </c>
      <c r="FL150" s="282"/>
      <c r="FM150" s="282"/>
      <c r="FN150" s="301" t="str">
        <f t="shared" si="581"/>
        <v>-</v>
      </c>
      <c r="FO150" s="259" t="str">
        <f t="shared" si="582"/>
        <v>-</v>
      </c>
      <c r="FP150" s="259" t="str">
        <f t="shared" si="583"/>
        <v>-</v>
      </c>
      <c r="FQ150" s="259" t="str">
        <f t="shared" si="584"/>
        <v>-</v>
      </c>
      <c r="FR150" s="259" t="str">
        <f t="shared" si="585"/>
        <v>-</v>
      </c>
      <c r="FS150" s="260" t="str">
        <f t="shared" si="586"/>
        <v>-</v>
      </c>
      <c r="FT150" s="282"/>
      <c r="FU150" s="282"/>
      <c r="FV150" s="301" t="str">
        <f t="shared" si="587"/>
        <v>-</v>
      </c>
      <c r="FW150" s="259" t="str">
        <f t="shared" si="588"/>
        <v>-</v>
      </c>
      <c r="FX150" s="259" t="str">
        <f t="shared" si="589"/>
        <v>-</v>
      </c>
      <c r="FY150" s="259" t="str">
        <f t="shared" si="590"/>
        <v>-</v>
      </c>
      <c r="FZ150" s="259" t="str">
        <f t="shared" si="591"/>
        <v>-</v>
      </c>
      <c r="GA150" s="260" t="str">
        <f t="shared" si="592"/>
        <v>-</v>
      </c>
      <c r="GB150" s="282"/>
      <c r="GC150" s="282"/>
      <c r="GD150" s="301" t="str">
        <f t="shared" si="593"/>
        <v>-</v>
      </c>
      <c r="GE150" s="259" t="str">
        <f t="shared" si="594"/>
        <v>-</v>
      </c>
      <c r="GF150" s="259" t="str">
        <f t="shared" si="595"/>
        <v>-</v>
      </c>
      <c r="GG150" s="259" t="str">
        <f t="shared" si="596"/>
        <v>-</v>
      </c>
      <c r="GH150" s="259" t="str">
        <f t="shared" si="597"/>
        <v>-</v>
      </c>
      <c r="GI150" s="260" t="str">
        <f t="shared" si="598"/>
        <v>-</v>
      </c>
      <c r="GJ150" s="282"/>
      <c r="GK150" s="282"/>
      <c r="GL150" s="301" t="str">
        <f t="shared" si="599"/>
        <v>-</v>
      </c>
      <c r="GM150" s="259" t="str">
        <f t="shared" si="600"/>
        <v>-</v>
      </c>
      <c r="GN150" s="259" t="str">
        <f t="shared" si="601"/>
        <v>-</v>
      </c>
      <c r="GO150" s="259" t="str">
        <f t="shared" si="602"/>
        <v>-</v>
      </c>
      <c r="GP150" s="259" t="str">
        <f t="shared" si="603"/>
        <v>-</v>
      </c>
      <c r="GQ150" s="260" t="str">
        <f t="shared" si="604"/>
        <v>-</v>
      </c>
      <c r="GR150" s="282"/>
      <c r="GS150" s="282"/>
      <c r="GT150" s="301" t="str">
        <f t="shared" si="605"/>
        <v>-</v>
      </c>
      <c r="GU150" s="259" t="str">
        <f t="shared" si="606"/>
        <v>-</v>
      </c>
      <c r="GV150" s="259" t="str">
        <f t="shared" si="607"/>
        <v>-</v>
      </c>
      <c r="GW150" s="259" t="str">
        <f t="shared" si="608"/>
        <v>-</v>
      </c>
      <c r="GX150" s="259" t="str">
        <f t="shared" si="609"/>
        <v>-</v>
      </c>
      <c r="GY150" s="260" t="str">
        <f t="shared" si="610"/>
        <v>-</v>
      </c>
      <c r="GZ150" s="282"/>
      <c r="HA150" s="282"/>
      <c r="HB150" s="301" t="str">
        <f t="shared" si="611"/>
        <v>-</v>
      </c>
      <c r="HC150" s="259" t="str">
        <f t="shared" si="612"/>
        <v>-</v>
      </c>
      <c r="HD150" s="259" t="str">
        <f t="shared" si="613"/>
        <v>-</v>
      </c>
      <c r="HE150" s="259" t="str">
        <f t="shared" si="614"/>
        <v>-</v>
      </c>
      <c r="HF150" s="259" t="str">
        <f t="shared" si="615"/>
        <v>-</v>
      </c>
      <c r="HG150" s="260" t="str">
        <f t="shared" si="616"/>
        <v>-</v>
      </c>
      <c r="HH150" s="282"/>
      <c r="HI150" s="282"/>
      <c r="HJ150" s="301" t="str">
        <f t="shared" si="617"/>
        <v>-</v>
      </c>
      <c r="HK150" s="259" t="str">
        <f t="shared" si="618"/>
        <v>-</v>
      </c>
      <c r="HL150" s="260" t="str">
        <f t="shared" si="619"/>
        <v>-</v>
      </c>
      <c r="HM150" s="428">
        <f t="shared" si="620"/>
        <v>1</v>
      </c>
      <c r="HN150" s="429">
        <f t="shared" si="621"/>
        <v>1</v>
      </c>
      <c r="HO150" s="429">
        <f t="shared" si="622"/>
        <v>1</v>
      </c>
      <c r="HP150" s="429" t="str">
        <f t="shared" si="623"/>
        <v>-</v>
      </c>
      <c r="HQ150" s="429" t="str">
        <f t="shared" si="624"/>
        <v>-</v>
      </c>
      <c r="HR150" s="430" t="str">
        <f t="shared" si="625"/>
        <v>-</v>
      </c>
      <c r="HS150" s="450"/>
      <c r="HT150" s="450"/>
      <c r="HU150" s="428" t="str">
        <f t="shared" si="626"/>
        <v>-</v>
      </c>
      <c r="HV150" s="429" t="str">
        <f t="shared" si="627"/>
        <v>-</v>
      </c>
      <c r="HW150" s="429" t="str">
        <f t="shared" si="628"/>
        <v>-</v>
      </c>
      <c r="HX150" s="429" t="str">
        <f t="shared" si="629"/>
        <v>-</v>
      </c>
      <c r="HY150" s="429" t="str">
        <f t="shared" si="630"/>
        <v>-</v>
      </c>
      <c r="HZ150" s="430" t="str">
        <f t="shared" si="631"/>
        <v>-</v>
      </c>
      <c r="IA150" s="450"/>
      <c r="IB150" s="450"/>
      <c r="IC150" s="428" t="str">
        <f t="shared" si="632"/>
        <v>-</v>
      </c>
      <c r="ID150" s="429" t="str">
        <f t="shared" si="633"/>
        <v>-</v>
      </c>
      <c r="IE150" s="429" t="str">
        <f t="shared" si="634"/>
        <v>-</v>
      </c>
      <c r="IF150" s="429" t="str">
        <f t="shared" si="635"/>
        <v>-</v>
      </c>
      <c r="IG150" s="429" t="str">
        <f t="shared" si="636"/>
        <v>-</v>
      </c>
      <c r="IH150" s="430" t="str">
        <f t="shared" si="637"/>
        <v>-</v>
      </c>
      <c r="II150" s="450"/>
      <c r="IJ150" s="450"/>
      <c r="IK150" s="428" t="str">
        <f t="shared" si="638"/>
        <v>-</v>
      </c>
      <c r="IL150" s="429" t="str">
        <f t="shared" si="639"/>
        <v>-</v>
      </c>
      <c r="IM150" s="429" t="str">
        <f t="shared" si="640"/>
        <v>-</v>
      </c>
      <c r="IN150" s="429" t="str">
        <f t="shared" si="641"/>
        <v>-</v>
      </c>
      <c r="IO150" s="429" t="str">
        <f t="shared" si="642"/>
        <v>-</v>
      </c>
      <c r="IP150" s="430" t="str">
        <f t="shared" si="643"/>
        <v>-</v>
      </c>
      <c r="IQ150" s="450"/>
      <c r="IR150" s="450"/>
      <c r="IS150" s="428" t="str">
        <f t="shared" si="644"/>
        <v>-</v>
      </c>
      <c r="IT150" s="429" t="str">
        <f t="shared" si="645"/>
        <v>-</v>
      </c>
      <c r="IU150" s="429" t="str">
        <f t="shared" si="646"/>
        <v>-</v>
      </c>
      <c r="IV150" s="429" t="str">
        <f t="shared" si="647"/>
        <v>-</v>
      </c>
      <c r="IW150" s="429" t="str">
        <f t="shared" si="648"/>
        <v>-</v>
      </c>
      <c r="IX150" s="430" t="str">
        <f t="shared" si="649"/>
        <v>-</v>
      </c>
      <c r="IY150" s="450"/>
      <c r="IZ150" s="450"/>
      <c r="JA150" s="428" t="str">
        <f t="shared" si="650"/>
        <v>-</v>
      </c>
      <c r="JB150" s="429" t="str">
        <f t="shared" si="651"/>
        <v>-</v>
      </c>
      <c r="JC150" s="429" t="str">
        <f t="shared" si="652"/>
        <v>-</v>
      </c>
      <c r="JD150" s="429" t="str">
        <f t="shared" si="653"/>
        <v>-</v>
      </c>
      <c r="JE150" s="429" t="str">
        <f t="shared" si="654"/>
        <v>-</v>
      </c>
      <c r="JF150" s="430" t="str">
        <f t="shared" si="655"/>
        <v>-</v>
      </c>
      <c r="JG150" s="450"/>
      <c r="JH150" s="450"/>
      <c r="JI150" s="428" t="str">
        <f t="shared" si="656"/>
        <v>-</v>
      </c>
      <c r="JJ150" s="429" t="str">
        <f t="shared" si="657"/>
        <v>-</v>
      </c>
      <c r="JK150" s="429" t="str">
        <f t="shared" si="658"/>
        <v>-</v>
      </c>
      <c r="JL150" s="429" t="str">
        <f t="shared" si="659"/>
        <v>-</v>
      </c>
      <c r="JM150" s="429" t="str">
        <f t="shared" si="660"/>
        <v>-</v>
      </c>
      <c r="JN150" s="430" t="str">
        <f t="shared" si="661"/>
        <v>-</v>
      </c>
      <c r="JO150" s="450"/>
      <c r="JP150" s="450"/>
      <c r="JQ150" s="428" t="str">
        <f t="shared" si="662"/>
        <v>-</v>
      </c>
      <c r="JR150" s="429" t="str">
        <f t="shared" si="663"/>
        <v>-</v>
      </c>
      <c r="JS150" s="429" t="str">
        <f t="shared" si="664"/>
        <v>-</v>
      </c>
      <c r="JT150" s="429" t="str">
        <f t="shared" si="665"/>
        <v>-</v>
      </c>
      <c r="JU150" s="429" t="str">
        <f t="shared" si="666"/>
        <v>-</v>
      </c>
      <c r="JV150" s="430" t="str">
        <f t="shared" si="667"/>
        <v>-</v>
      </c>
      <c r="JW150" s="450"/>
      <c r="JX150" s="450"/>
      <c r="JY150" s="428" t="str">
        <f t="shared" si="668"/>
        <v>-</v>
      </c>
      <c r="JZ150" s="429" t="str">
        <f t="shared" si="669"/>
        <v>-</v>
      </c>
      <c r="KA150" s="430" t="str">
        <f t="shared" si="670"/>
        <v>-</v>
      </c>
      <c r="KB150" s="172"/>
      <c r="KC150" s="355"/>
      <c r="KD150" s="355"/>
      <c r="KE150" s="355"/>
      <c r="KF150" s="355"/>
      <c r="KG150" s="355"/>
      <c r="KH150" s="355"/>
      <c r="KI150" s="358"/>
      <c r="KJ150" s="358"/>
      <c r="KK150" s="358"/>
      <c r="KL150" s="358"/>
      <c r="KM150" s="358"/>
      <c r="KN150" s="358"/>
      <c r="KO150" s="358"/>
      <c r="KP150" s="358"/>
      <c r="KQ150" s="358"/>
      <c r="KR150" s="358"/>
      <c r="KS150" s="358"/>
      <c r="KT150" s="358"/>
      <c r="KU150" s="358"/>
      <c r="KV150" s="358"/>
      <c r="KW150" s="358"/>
      <c r="KX150" s="358"/>
      <c r="KY150" s="358"/>
      <c r="KZ150" s="358"/>
      <c r="LA150" s="358"/>
      <c r="LB150" s="358"/>
      <c r="LC150" s="358"/>
      <c r="LD150" s="358"/>
      <c r="LE150" s="358"/>
      <c r="LF150" s="358"/>
      <c r="LG150" s="358"/>
      <c r="LH150" s="358"/>
      <c r="LI150" s="358"/>
      <c r="LJ150" s="358"/>
      <c r="LK150" s="358"/>
      <c r="LL150" s="358"/>
      <c r="LM150" s="358"/>
      <c r="LN150" s="358"/>
      <c r="LO150" s="358"/>
      <c r="LP150" s="358"/>
      <c r="LQ150" s="358"/>
      <c r="LR150" s="358"/>
      <c r="LS150" s="344"/>
      <c r="LT150" s="344"/>
      <c r="LU150" s="344"/>
      <c r="LV150" s="344"/>
      <c r="LW150" s="344"/>
      <c r="LX150" s="344"/>
      <c r="LY150" s="358"/>
      <c r="LZ150" s="358"/>
      <c r="MA150" s="405"/>
    </row>
    <row r="151" spans="1:339" x14ac:dyDescent="0.2">
      <c r="A151" s="310" t="s">
        <v>201</v>
      </c>
      <c r="B151" s="172">
        <v>0</v>
      </c>
      <c r="C151" s="172">
        <v>0</v>
      </c>
      <c r="D151" s="172" t="s">
        <v>335</v>
      </c>
      <c r="E151" s="172">
        <v>1</v>
      </c>
      <c r="F151" s="173"/>
      <c r="G151" s="218" t="s">
        <v>57</v>
      </c>
      <c r="H151" s="350">
        <v>2008</v>
      </c>
      <c r="I151" s="351">
        <v>2008</v>
      </c>
      <c r="J151" s="364">
        <v>3.1</v>
      </c>
      <c r="K151" s="364">
        <v>6.4</v>
      </c>
      <c r="L151" s="364">
        <v>4.8</v>
      </c>
      <c r="M151" s="364">
        <v>16</v>
      </c>
      <c r="N151" s="364">
        <v>21.2</v>
      </c>
      <c r="O151" s="365">
        <v>18.3</v>
      </c>
      <c r="P151" s="390"/>
      <c r="Q151" s="391"/>
      <c r="R151" s="364"/>
      <c r="S151" s="364"/>
      <c r="T151" s="364"/>
      <c r="U151" s="364"/>
      <c r="V151" s="364"/>
      <c r="W151" s="365"/>
      <c r="X151" s="390"/>
      <c r="Y151" s="391"/>
      <c r="Z151" s="364"/>
      <c r="AA151" s="364"/>
      <c r="AB151" s="364"/>
      <c r="AC151" s="364"/>
      <c r="AD151" s="364"/>
      <c r="AE151" s="365"/>
      <c r="AF151" s="390"/>
      <c r="AG151" s="391"/>
      <c r="AH151" s="364"/>
      <c r="AI151" s="364"/>
      <c r="AJ151" s="364"/>
      <c r="AK151" s="364"/>
      <c r="AL151" s="364"/>
      <c r="AM151" s="365"/>
      <c r="AN151" s="390"/>
      <c r="AO151" s="391"/>
      <c r="AP151" s="364"/>
      <c r="AQ151" s="364"/>
      <c r="AR151" s="364"/>
      <c r="AS151" s="364"/>
      <c r="AT151" s="364"/>
      <c r="AU151" s="365"/>
      <c r="AV151" s="390"/>
      <c r="AW151" s="391"/>
      <c r="AX151" s="222"/>
      <c r="AY151" s="222"/>
      <c r="AZ151" s="222"/>
      <c r="BA151" s="222"/>
      <c r="BB151" s="222"/>
      <c r="BC151" s="223"/>
      <c r="BD151" s="390"/>
      <c r="BE151" s="391"/>
      <c r="BF151" s="398"/>
      <c r="BG151" s="398"/>
      <c r="BH151" s="398"/>
      <c r="BI151" s="398"/>
      <c r="BJ151" s="398"/>
      <c r="BK151" s="399"/>
      <c r="BL151" s="390"/>
      <c r="BM151" s="482"/>
      <c r="BN151" s="482"/>
      <c r="BO151" s="482"/>
      <c r="BP151" s="482"/>
      <c r="BQ151" s="482"/>
      <c r="BR151" s="482"/>
      <c r="BS151" s="483"/>
      <c r="BT151" s="390"/>
      <c r="BU151" s="391"/>
      <c r="BV151" s="398"/>
      <c r="BW151" s="398"/>
      <c r="BX151" s="399"/>
      <c r="BY151" s="216">
        <v>3723368</v>
      </c>
      <c r="BZ151" s="208">
        <v>3687598</v>
      </c>
      <c r="CA151" s="208">
        <v>7410966</v>
      </c>
      <c r="CB151" s="208">
        <v>3875075</v>
      </c>
      <c r="CC151" s="208">
        <v>3799746</v>
      </c>
      <c r="CD151" s="284">
        <v>7674821</v>
      </c>
      <c r="CE151" s="282"/>
      <c r="CF151" s="282"/>
      <c r="CG151" s="226">
        <f t="shared" si="518"/>
        <v>3723368</v>
      </c>
      <c r="CH151" s="227">
        <f t="shared" si="519"/>
        <v>3687598</v>
      </c>
      <c r="CI151" s="227">
        <f t="shared" si="520"/>
        <v>7410966</v>
      </c>
      <c r="CJ151" s="227">
        <f t="shared" si="521"/>
        <v>3875075</v>
      </c>
      <c r="CK151" s="227">
        <f t="shared" si="522"/>
        <v>3799746</v>
      </c>
      <c r="CL151" s="228">
        <f t="shared" si="523"/>
        <v>7674821</v>
      </c>
      <c r="CM151" s="282"/>
      <c r="CN151" s="282"/>
      <c r="CO151" s="226" t="str">
        <f t="shared" si="524"/>
        <v>-</v>
      </c>
      <c r="CP151" s="227" t="str">
        <f t="shared" si="525"/>
        <v>-</v>
      </c>
      <c r="CQ151" s="227" t="str">
        <f t="shared" si="526"/>
        <v>-</v>
      </c>
      <c r="CR151" s="227" t="str">
        <f t="shared" si="527"/>
        <v>-</v>
      </c>
      <c r="CS151" s="227" t="str">
        <f t="shared" si="528"/>
        <v>-</v>
      </c>
      <c r="CT151" s="228" t="str">
        <f t="shared" si="529"/>
        <v>-</v>
      </c>
      <c r="CU151" s="282"/>
      <c r="CV151" s="282"/>
      <c r="CW151" s="292" t="str">
        <f t="shared" si="530"/>
        <v>-</v>
      </c>
      <c r="CX151" s="234" t="str">
        <f t="shared" si="531"/>
        <v>-</v>
      </c>
      <c r="CY151" s="234" t="str">
        <f t="shared" si="532"/>
        <v>-</v>
      </c>
      <c r="CZ151" s="234" t="str">
        <f t="shared" si="533"/>
        <v>-</v>
      </c>
      <c r="DA151" s="234" t="str">
        <f t="shared" si="534"/>
        <v>-</v>
      </c>
      <c r="DB151" s="235" t="str">
        <f t="shared" si="535"/>
        <v>-</v>
      </c>
      <c r="DC151" s="282"/>
      <c r="DD151" s="282"/>
      <c r="DE151" s="226" t="str">
        <f t="shared" si="536"/>
        <v>-</v>
      </c>
      <c r="DF151" s="227" t="str">
        <f t="shared" si="537"/>
        <v>-</v>
      </c>
      <c r="DG151" s="227" t="str">
        <f t="shared" si="538"/>
        <v>-</v>
      </c>
      <c r="DH151" s="227" t="str">
        <f t="shared" si="539"/>
        <v>-</v>
      </c>
      <c r="DI151" s="227" t="str">
        <f t="shared" si="540"/>
        <v>-</v>
      </c>
      <c r="DJ151" s="228" t="str">
        <f t="shared" si="541"/>
        <v>-</v>
      </c>
      <c r="DK151" s="282"/>
      <c r="DL151" s="282"/>
      <c r="DM151" s="226" t="str">
        <f t="shared" si="542"/>
        <v>-</v>
      </c>
      <c r="DN151" s="227" t="str">
        <f t="shared" si="543"/>
        <v>-</v>
      </c>
      <c r="DO151" s="227" t="str">
        <f t="shared" si="544"/>
        <v>-</v>
      </c>
      <c r="DP151" s="227" t="str">
        <f t="shared" si="545"/>
        <v>-</v>
      </c>
      <c r="DQ151" s="227" t="str">
        <f t="shared" si="546"/>
        <v>-</v>
      </c>
      <c r="DR151" s="228" t="str">
        <f t="shared" si="547"/>
        <v>-</v>
      </c>
      <c r="DS151" s="282"/>
      <c r="DT151" s="282"/>
      <c r="DU151" s="226" t="str">
        <f t="shared" si="548"/>
        <v>-</v>
      </c>
      <c r="DV151" s="227" t="str">
        <f t="shared" si="549"/>
        <v>-</v>
      </c>
      <c r="DW151" s="227" t="str">
        <f t="shared" si="550"/>
        <v>-</v>
      </c>
      <c r="DX151" s="227" t="str">
        <f t="shared" si="551"/>
        <v>-</v>
      </c>
      <c r="DY151" s="227" t="str">
        <f t="shared" si="552"/>
        <v>-</v>
      </c>
      <c r="DZ151" s="228" t="str">
        <f t="shared" si="553"/>
        <v>-</v>
      </c>
      <c r="EA151" s="282"/>
      <c r="EB151" s="282"/>
      <c r="EC151" s="226" t="str">
        <f t="shared" si="554"/>
        <v>-</v>
      </c>
      <c r="ED151" s="227" t="str">
        <f t="shared" si="555"/>
        <v>-</v>
      </c>
      <c r="EE151" s="227" t="str">
        <f t="shared" si="556"/>
        <v>-</v>
      </c>
      <c r="EF151" s="227" t="str">
        <f t="shared" si="557"/>
        <v>-</v>
      </c>
      <c r="EG151" s="227" t="str">
        <f t="shared" si="558"/>
        <v>-</v>
      </c>
      <c r="EH151" s="228" t="str">
        <f t="shared" si="559"/>
        <v>-</v>
      </c>
      <c r="EI151" s="282"/>
      <c r="EJ151" s="282"/>
      <c r="EK151" s="226" t="str">
        <f t="shared" si="560"/>
        <v>-</v>
      </c>
      <c r="EL151" s="227" t="str">
        <f t="shared" si="561"/>
        <v>-</v>
      </c>
      <c r="EM151" s="227" t="str">
        <f t="shared" si="562"/>
        <v>-</v>
      </c>
      <c r="EN151" s="227" t="str">
        <f t="shared" si="563"/>
        <v>-</v>
      </c>
      <c r="EO151" s="227" t="str">
        <f t="shared" si="564"/>
        <v>-</v>
      </c>
      <c r="EP151" s="228" t="str">
        <f t="shared" si="565"/>
        <v>-</v>
      </c>
      <c r="EQ151" s="282"/>
      <c r="ER151" s="282"/>
      <c r="ES151" s="226" t="str">
        <f t="shared" si="566"/>
        <v>-</v>
      </c>
      <c r="ET151" s="227" t="str">
        <f t="shared" si="567"/>
        <v>-</v>
      </c>
      <c r="EU151" s="228" t="str">
        <f t="shared" si="568"/>
        <v>-</v>
      </c>
      <c r="EV151" s="282"/>
      <c r="EW151" s="282"/>
      <c r="EX151" s="301">
        <f t="shared" si="569"/>
        <v>115424.408</v>
      </c>
      <c r="EY151" s="259">
        <f t="shared" si="570"/>
        <v>236006.272</v>
      </c>
      <c r="EZ151" s="259">
        <f t="shared" si="571"/>
        <v>355726.36800000002</v>
      </c>
      <c r="FA151" s="259">
        <f t="shared" si="572"/>
        <v>620012</v>
      </c>
      <c r="FB151" s="259">
        <f t="shared" si="573"/>
        <v>805546.152</v>
      </c>
      <c r="FC151" s="260">
        <f t="shared" si="574"/>
        <v>1404492.243</v>
      </c>
      <c r="FD151" s="282"/>
      <c r="FE151" s="282"/>
      <c r="FF151" s="301" t="str">
        <f t="shared" si="575"/>
        <v>-</v>
      </c>
      <c r="FG151" s="259" t="str">
        <f t="shared" si="576"/>
        <v>-</v>
      </c>
      <c r="FH151" s="259" t="str">
        <f t="shared" si="577"/>
        <v>-</v>
      </c>
      <c r="FI151" s="259" t="str">
        <f t="shared" si="578"/>
        <v>-</v>
      </c>
      <c r="FJ151" s="259" t="str">
        <f t="shared" si="579"/>
        <v>-</v>
      </c>
      <c r="FK151" s="260" t="str">
        <f t="shared" si="580"/>
        <v>-</v>
      </c>
      <c r="FL151" s="282"/>
      <c r="FM151" s="282"/>
      <c r="FN151" s="301" t="str">
        <f t="shared" si="581"/>
        <v>-</v>
      </c>
      <c r="FO151" s="259" t="str">
        <f t="shared" si="582"/>
        <v>-</v>
      </c>
      <c r="FP151" s="259" t="str">
        <f t="shared" si="583"/>
        <v>-</v>
      </c>
      <c r="FQ151" s="259" t="str">
        <f t="shared" si="584"/>
        <v>-</v>
      </c>
      <c r="FR151" s="259" t="str">
        <f t="shared" si="585"/>
        <v>-</v>
      </c>
      <c r="FS151" s="260" t="str">
        <f t="shared" si="586"/>
        <v>-</v>
      </c>
      <c r="FT151" s="282"/>
      <c r="FU151" s="282"/>
      <c r="FV151" s="301" t="str">
        <f t="shared" si="587"/>
        <v>-</v>
      </c>
      <c r="FW151" s="259" t="str">
        <f t="shared" si="588"/>
        <v>-</v>
      </c>
      <c r="FX151" s="259" t="str">
        <f t="shared" si="589"/>
        <v>-</v>
      </c>
      <c r="FY151" s="259" t="str">
        <f t="shared" si="590"/>
        <v>-</v>
      </c>
      <c r="FZ151" s="259" t="str">
        <f t="shared" si="591"/>
        <v>-</v>
      </c>
      <c r="GA151" s="260" t="str">
        <f t="shared" si="592"/>
        <v>-</v>
      </c>
      <c r="GB151" s="282"/>
      <c r="GC151" s="282"/>
      <c r="GD151" s="301" t="str">
        <f t="shared" si="593"/>
        <v>-</v>
      </c>
      <c r="GE151" s="259" t="str">
        <f t="shared" si="594"/>
        <v>-</v>
      </c>
      <c r="GF151" s="259" t="str">
        <f t="shared" si="595"/>
        <v>-</v>
      </c>
      <c r="GG151" s="259" t="str">
        <f t="shared" si="596"/>
        <v>-</v>
      </c>
      <c r="GH151" s="259" t="str">
        <f t="shared" si="597"/>
        <v>-</v>
      </c>
      <c r="GI151" s="260" t="str">
        <f t="shared" si="598"/>
        <v>-</v>
      </c>
      <c r="GJ151" s="282"/>
      <c r="GK151" s="282"/>
      <c r="GL151" s="301" t="str">
        <f t="shared" si="599"/>
        <v>-</v>
      </c>
      <c r="GM151" s="259" t="str">
        <f t="shared" si="600"/>
        <v>-</v>
      </c>
      <c r="GN151" s="259" t="str">
        <f t="shared" si="601"/>
        <v>-</v>
      </c>
      <c r="GO151" s="259" t="str">
        <f t="shared" si="602"/>
        <v>-</v>
      </c>
      <c r="GP151" s="259" t="str">
        <f t="shared" si="603"/>
        <v>-</v>
      </c>
      <c r="GQ151" s="260" t="str">
        <f t="shared" si="604"/>
        <v>-</v>
      </c>
      <c r="GR151" s="282"/>
      <c r="GS151" s="282"/>
      <c r="GT151" s="301" t="str">
        <f t="shared" si="605"/>
        <v>-</v>
      </c>
      <c r="GU151" s="259" t="str">
        <f t="shared" si="606"/>
        <v>-</v>
      </c>
      <c r="GV151" s="259" t="str">
        <f t="shared" si="607"/>
        <v>-</v>
      </c>
      <c r="GW151" s="259" t="str">
        <f t="shared" si="608"/>
        <v>-</v>
      </c>
      <c r="GX151" s="259" t="str">
        <f t="shared" si="609"/>
        <v>-</v>
      </c>
      <c r="GY151" s="260" t="str">
        <f t="shared" si="610"/>
        <v>-</v>
      </c>
      <c r="GZ151" s="282"/>
      <c r="HA151" s="282"/>
      <c r="HB151" s="301" t="str">
        <f t="shared" si="611"/>
        <v>-</v>
      </c>
      <c r="HC151" s="259" t="str">
        <f t="shared" si="612"/>
        <v>-</v>
      </c>
      <c r="HD151" s="259" t="str">
        <f t="shared" si="613"/>
        <v>-</v>
      </c>
      <c r="HE151" s="259" t="str">
        <f t="shared" si="614"/>
        <v>-</v>
      </c>
      <c r="HF151" s="259" t="str">
        <f t="shared" si="615"/>
        <v>-</v>
      </c>
      <c r="HG151" s="260" t="str">
        <f t="shared" si="616"/>
        <v>-</v>
      </c>
      <c r="HH151" s="282"/>
      <c r="HI151" s="282"/>
      <c r="HJ151" s="301" t="str">
        <f t="shared" si="617"/>
        <v>-</v>
      </c>
      <c r="HK151" s="259" t="str">
        <f t="shared" si="618"/>
        <v>-</v>
      </c>
      <c r="HL151" s="260" t="str">
        <f t="shared" si="619"/>
        <v>-</v>
      </c>
      <c r="HM151" s="428">
        <f t="shared" si="620"/>
        <v>1</v>
      </c>
      <c r="HN151" s="429">
        <f t="shared" si="621"/>
        <v>1</v>
      </c>
      <c r="HO151" s="429">
        <f t="shared" si="622"/>
        <v>1</v>
      </c>
      <c r="HP151" s="429">
        <f t="shared" si="623"/>
        <v>1</v>
      </c>
      <c r="HQ151" s="429">
        <f t="shared" si="624"/>
        <v>1</v>
      </c>
      <c r="HR151" s="430">
        <f t="shared" si="625"/>
        <v>1</v>
      </c>
      <c r="HS151" s="450"/>
      <c r="HT151" s="450"/>
      <c r="HU151" s="428" t="str">
        <f t="shared" si="626"/>
        <v>-</v>
      </c>
      <c r="HV151" s="429" t="str">
        <f t="shared" si="627"/>
        <v>-</v>
      </c>
      <c r="HW151" s="429" t="str">
        <f t="shared" si="628"/>
        <v>-</v>
      </c>
      <c r="HX151" s="429" t="str">
        <f t="shared" si="629"/>
        <v>-</v>
      </c>
      <c r="HY151" s="429" t="str">
        <f t="shared" si="630"/>
        <v>-</v>
      </c>
      <c r="HZ151" s="430" t="str">
        <f t="shared" si="631"/>
        <v>-</v>
      </c>
      <c r="IA151" s="450"/>
      <c r="IB151" s="450"/>
      <c r="IC151" s="428" t="str">
        <f t="shared" si="632"/>
        <v>-</v>
      </c>
      <c r="ID151" s="429" t="str">
        <f t="shared" si="633"/>
        <v>-</v>
      </c>
      <c r="IE151" s="429" t="str">
        <f t="shared" si="634"/>
        <v>-</v>
      </c>
      <c r="IF151" s="429" t="str">
        <f t="shared" si="635"/>
        <v>-</v>
      </c>
      <c r="IG151" s="429" t="str">
        <f t="shared" si="636"/>
        <v>-</v>
      </c>
      <c r="IH151" s="430" t="str">
        <f t="shared" si="637"/>
        <v>-</v>
      </c>
      <c r="II151" s="450"/>
      <c r="IJ151" s="450"/>
      <c r="IK151" s="428" t="str">
        <f t="shared" si="638"/>
        <v>-</v>
      </c>
      <c r="IL151" s="429" t="str">
        <f t="shared" si="639"/>
        <v>-</v>
      </c>
      <c r="IM151" s="429" t="str">
        <f t="shared" si="640"/>
        <v>-</v>
      </c>
      <c r="IN151" s="429" t="str">
        <f t="shared" si="641"/>
        <v>-</v>
      </c>
      <c r="IO151" s="429" t="str">
        <f t="shared" si="642"/>
        <v>-</v>
      </c>
      <c r="IP151" s="430" t="str">
        <f t="shared" si="643"/>
        <v>-</v>
      </c>
      <c r="IQ151" s="450"/>
      <c r="IR151" s="450"/>
      <c r="IS151" s="428" t="str">
        <f t="shared" si="644"/>
        <v>-</v>
      </c>
      <c r="IT151" s="429" t="str">
        <f t="shared" si="645"/>
        <v>-</v>
      </c>
      <c r="IU151" s="429" t="str">
        <f t="shared" si="646"/>
        <v>-</v>
      </c>
      <c r="IV151" s="429" t="str">
        <f t="shared" si="647"/>
        <v>-</v>
      </c>
      <c r="IW151" s="429" t="str">
        <f t="shared" si="648"/>
        <v>-</v>
      </c>
      <c r="IX151" s="430" t="str">
        <f t="shared" si="649"/>
        <v>-</v>
      </c>
      <c r="IY151" s="450"/>
      <c r="IZ151" s="450"/>
      <c r="JA151" s="428" t="str">
        <f t="shared" si="650"/>
        <v>-</v>
      </c>
      <c r="JB151" s="429" t="str">
        <f t="shared" si="651"/>
        <v>-</v>
      </c>
      <c r="JC151" s="429" t="str">
        <f t="shared" si="652"/>
        <v>-</v>
      </c>
      <c r="JD151" s="429" t="str">
        <f t="shared" si="653"/>
        <v>-</v>
      </c>
      <c r="JE151" s="429" t="str">
        <f t="shared" si="654"/>
        <v>-</v>
      </c>
      <c r="JF151" s="430" t="str">
        <f t="shared" si="655"/>
        <v>-</v>
      </c>
      <c r="JG151" s="450"/>
      <c r="JH151" s="450"/>
      <c r="JI151" s="428" t="str">
        <f t="shared" si="656"/>
        <v>-</v>
      </c>
      <c r="JJ151" s="429" t="str">
        <f t="shared" si="657"/>
        <v>-</v>
      </c>
      <c r="JK151" s="429" t="str">
        <f t="shared" si="658"/>
        <v>-</v>
      </c>
      <c r="JL151" s="429" t="str">
        <f t="shared" si="659"/>
        <v>-</v>
      </c>
      <c r="JM151" s="429" t="str">
        <f t="shared" si="660"/>
        <v>-</v>
      </c>
      <c r="JN151" s="430" t="str">
        <f t="shared" si="661"/>
        <v>-</v>
      </c>
      <c r="JO151" s="450"/>
      <c r="JP151" s="450"/>
      <c r="JQ151" s="428" t="str">
        <f t="shared" si="662"/>
        <v>-</v>
      </c>
      <c r="JR151" s="429" t="str">
        <f t="shared" si="663"/>
        <v>-</v>
      </c>
      <c r="JS151" s="429" t="str">
        <f t="shared" si="664"/>
        <v>-</v>
      </c>
      <c r="JT151" s="429" t="str">
        <f t="shared" si="665"/>
        <v>-</v>
      </c>
      <c r="JU151" s="429" t="str">
        <f t="shared" si="666"/>
        <v>-</v>
      </c>
      <c r="JV151" s="430" t="str">
        <f t="shared" si="667"/>
        <v>-</v>
      </c>
      <c r="JW151" s="450"/>
      <c r="JX151" s="450"/>
      <c r="JY151" s="428" t="str">
        <f t="shared" si="668"/>
        <v>-</v>
      </c>
      <c r="JZ151" s="429" t="str">
        <f t="shared" si="669"/>
        <v>-</v>
      </c>
      <c r="KA151" s="430" t="str">
        <f t="shared" si="670"/>
        <v>-</v>
      </c>
      <c r="KB151" s="172"/>
      <c r="KC151" s="355"/>
      <c r="KD151" s="355"/>
      <c r="KE151" s="355"/>
      <c r="KF151" s="355"/>
      <c r="KG151" s="355"/>
      <c r="KH151" s="355"/>
      <c r="KI151" s="358"/>
      <c r="KJ151" s="358"/>
      <c r="KK151" s="358"/>
      <c r="KL151" s="358"/>
      <c r="KM151" s="358"/>
      <c r="KN151" s="358"/>
      <c r="KO151" s="358"/>
      <c r="KP151" s="358"/>
      <c r="KQ151" s="358"/>
      <c r="KR151" s="358"/>
      <c r="KS151" s="358"/>
      <c r="KT151" s="358"/>
      <c r="KU151" s="358"/>
      <c r="KV151" s="358"/>
      <c r="KW151" s="358"/>
      <c r="KX151" s="358"/>
      <c r="KY151" s="358"/>
      <c r="KZ151" s="358"/>
      <c r="LA151" s="358"/>
      <c r="LB151" s="358"/>
      <c r="LC151" s="358"/>
      <c r="LD151" s="358"/>
      <c r="LE151" s="358"/>
      <c r="LF151" s="358"/>
      <c r="LG151" s="358"/>
      <c r="LH151" s="358"/>
      <c r="LI151" s="358"/>
      <c r="LJ151" s="358"/>
      <c r="LK151" s="358"/>
      <c r="LL151" s="358"/>
      <c r="LM151" s="358"/>
      <c r="LN151" s="358"/>
      <c r="LO151" s="358"/>
      <c r="LP151" s="358"/>
      <c r="LQ151" s="358"/>
      <c r="LR151" s="358"/>
      <c r="LS151" s="344"/>
      <c r="LT151" s="344"/>
      <c r="LU151" s="344"/>
      <c r="LV151" s="344"/>
      <c r="LW151" s="344"/>
      <c r="LX151" s="344"/>
      <c r="LY151" s="358"/>
      <c r="LZ151" s="358"/>
      <c r="MA151" s="405"/>
    </row>
    <row r="152" spans="1:339" x14ac:dyDescent="0.2">
      <c r="A152" s="310" t="s">
        <v>201</v>
      </c>
      <c r="B152" s="172">
        <v>0</v>
      </c>
      <c r="C152" s="172">
        <v>0</v>
      </c>
      <c r="D152" s="172" t="s">
        <v>310</v>
      </c>
      <c r="E152" s="172">
        <v>1</v>
      </c>
      <c r="F152" s="173">
        <v>2</v>
      </c>
      <c r="G152" s="218" t="s">
        <v>60</v>
      </c>
      <c r="H152" s="348">
        <v>2010</v>
      </c>
      <c r="I152" s="349">
        <v>2010</v>
      </c>
      <c r="J152" s="362">
        <v>22.3</v>
      </c>
      <c r="K152" s="362">
        <v>27.8</v>
      </c>
      <c r="L152" s="362">
        <v>24.7</v>
      </c>
      <c r="M152" s="362">
        <v>31.9</v>
      </c>
      <c r="N152" s="362">
        <v>38.200000000000003</v>
      </c>
      <c r="O152" s="363">
        <v>33.799999999999997</v>
      </c>
      <c r="P152" s="388">
        <v>2010</v>
      </c>
      <c r="Q152" s="389">
        <v>2010</v>
      </c>
      <c r="R152" s="362">
        <v>6</v>
      </c>
      <c r="S152" s="362">
        <v>12.4</v>
      </c>
      <c r="T152" s="362">
        <v>8.8000000000000007</v>
      </c>
      <c r="U152" s="362">
        <v>1.8</v>
      </c>
      <c r="V152" s="362">
        <v>1.3</v>
      </c>
      <c r="W152" s="363">
        <v>1.6</v>
      </c>
      <c r="X152" s="388">
        <v>2010</v>
      </c>
      <c r="Y152" s="389">
        <v>2010</v>
      </c>
      <c r="Z152" s="362">
        <v>0.6</v>
      </c>
      <c r="AA152" s="362">
        <v>1</v>
      </c>
      <c r="AB152" s="362">
        <v>0.8</v>
      </c>
      <c r="AC152" s="362">
        <v>7.3</v>
      </c>
      <c r="AD152" s="362">
        <v>18</v>
      </c>
      <c r="AE152" s="363">
        <v>10.4</v>
      </c>
      <c r="AF152" s="388">
        <v>2010</v>
      </c>
      <c r="AG152" s="389">
        <v>2010</v>
      </c>
      <c r="AH152" s="362">
        <v>3.5</v>
      </c>
      <c r="AI152" s="362">
        <v>1.8</v>
      </c>
      <c r="AJ152" s="362">
        <v>2.2999999999999998</v>
      </c>
      <c r="AK152" s="362">
        <v>88</v>
      </c>
      <c r="AL152" s="362">
        <v>58.4</v>
      </c>
      <c r="AM152" s="363">
        <v>70.2</v>
      </c>
      <c r="AN152" s="388">
        <v>2010</v>
      </c>
      <c r="AO152" s="389">
        <v>2010</v>
      </c>
      <c r="AP152" s="362">
        <v>3.5</v>
      </c>
      <c r="AQ152" s="362">
        <v>1.8</v>
      </c>
      <c r="AR152" s="362">
        <v>2.2999999999999998</v>
      </c>
      <c r="AS152" s="362">
        <v>88</v>
      </c>
      <c r="AT152" s="362">
        <v>58.4</v>
      </c>
      <c r="AU152" s="363">
        <v>70.2</v>
      </c>
      <c r="AV152" s="388">
        <v>2010</v>
      </c>
      <c r="AW152" s="389">
        <v>2010</v>
      </c>
      <c r="AX152" s="220"/>
      <c r="AY152" s="220"/>
      <c r="AZ152" s="220">
        <v>25.1</v>
      </c>
      <c r="BA152" s="220">
        <v>90.4</v>
      </c>
      <c r="BB152" s="220">
        <v>93.4</v>
      </c>
      <c r="BC152" s="221">
        <v>91.9</v>
      </c>
      <c r="BD152" s="388"/>
      <c r="BE152" s="389"/>
      <c r="BF152" s="396"/>
      <c r="BG152" s="396"/>
      <c r="BH152" s="396"/>
      <c r="BI152" s="396"/>
      <c r="BJ152" s="396"/>
      <c r="BK152" s="397"/>
      <c r="BL152" s="388"/>
      <c r="BM152" s="349"/>
      <c r="BN152" s="349"/>
      <c r="BO152" s="349"/>
      <c r="BP152" s="349"/>
      <c r="BQ152" s="349"/>
      <c r="BR152" s="349"/>
      <c r="BS152" s="481"/>
      <c r="BT152" s="388">
        <v>2010</v>
      </c>
      <c r="BU152" s="389">
        <v>2010</v>
      </c>
      <c r="BV152" s="396">
        <v>97.5</v>
      </c>
      <c r="BW152" s="396">
        <v>98.4</v>
      </c>
      <c r="BX152" s="397">
        <v>97.8</v>
      </c>
      <c r="BY152" s="216">
        <v>318590</v>
      </c>
      <c r="BZ152" s="208">
        <v>305827</v>
      </c>
      <c r="CA152" s="208">
        <v>624417</v>
      </c>
      <c r="CB152" s="208">
        <v>327837</v>
      </c>
      <c r="CC152" s="208">
        <v>310079</v>
      </c>
      <c r="CD152" s="284">
        <v>637916</v>
      </c>
      <c r="CE152" s="282"/>
      <c r="CF152" s="282"/>
      <c r="CG152" s="226">
        <f t="shared" si="518"/>
        <v>318590</v>
      </c>
      <c r="CH152" s="227">
        <f t="shared" si="519"/>
        <v>305827</v>
      </c>
      <c r="CI152" s="227">
        <f t="shared" si="520"/>
        <v>624417</v>
      </c>
      <c r="CJ152" s="227">
        <f t="shared" si="521"/>
        <v>327837</v>
      </c>
      <c r="CK152" s="227">
        <f t="shared" si="522"/>
        <v>310079</v>
      </c>
      <c r="CL152" s="228">
        <f t="shared" si="523"/>
        <v>637916</v>
      </c>
      <c r="CM152" s="282"/>
      <c r="CN152" s="282"/>
      <c r="CO152" s="226">
        <f t="shared" si="524"/>
        <v>318590</v>
      </c>
      <c r="CP152" s="227">
        <f t="shared" si="525"/>
        <v>305827</v>
      </c>
      <c r="CQ152" s="227">
        <f t="shared" si="526"/>
        <v>624417</v>
      </c>
      <c r="CR152" s="227">
        <f t="shared" si="527"/>
        <v>327837</v>
      </c>
      <c r="CS152" s="227">
        <f t="shared" si="528"/>
        <v>310079</v>
      </c>
      <c r="CT152" s="228">
        <f t="shared" si="529"/>
        <v>637916</v>
      </c>
      <c r="CU152" s="282"/>
      <c r="CV152" s="282"/>
      <c r="CW152" s="292">
        <f t="shared" si="530"/>
        <v>318590</v>
      </c>
      <c r="CX152" s="234">
        <f t="shared" si="531"/>
        <v>305827</v>
      </c>
      <c r="CY152" s="234">
        <f t="shared" si="532"/>
        <v>624417</v>
      </c>
      <c r="CZ152" s="234">
        <f t="shared" si="533"/>
        <v>327837</v>
      </c>
      <c r="DA152" s="234">
        <f t="shared" si="534"/>
        <v>310079</v>
      </c>
      <c r="DB152" s="235">
        <f t="shared" si="535"/>
        <v>637916</v>
      </c>
      <c r="DC152" s="282"/>
      <c r="DD152" s="282"/>
      <c r="DE152" s="226">
        <f t="shared" si="536"/>
        <v>318590</v>
      </c>
      <c r="DF152" s="227">
        <f t="shared" si="537"/>
        <v>305827</v>
      </c>
      <c r="DG152" s="227">
        <f t="shared" si="538"/>
        <v>624417</v>
      </c>
      <c r="DH152" s="227">
        <f t="shared" si="539"/>
        <v>327837</v>
      </c>
      <c r="DI152" s="227">
        <f t="shared" si="540"/>
        <v>310079</v>
      </c>
      <c r="DJ152" s="228">
        <f t="shared" si="541"/>
        <v>637916</v>
      </c>
      <c r="DK152" s="282"/>
      <c r="DL152" s="282"/>
      <c r="DM152" s="226">
        <f t="shared" si="542"/>
        <v>318590</v>
      </c>
      <c r="DN152" s="227">
        <f t="shared" si="543"/>
        <v>305827</v>
      </c>
      <c r="DO152" s="227">
        <f t="shared" si="544"/>
        <v>624417</v>
      </c>
      <c r="DP152" s="227">
        <f t="shared" si="545"/>
        <v>327837</v>
      </c>
      <c r="DQ152" s="227">
        <f t="shared" si="546"/>
        <v>310079</v>
      </c>
      <c r="DR152" s="228">
        <f t="shared" si="547"/>
        <v>637916</v>
      </c>
      <c r="DS152" s="282"/>
      <c r="DT152" s="282"/>
      <c r="DU152" s="226" t="str">
        <f t="shared" si="548"/>
        <v>-</v>
      </c>
      <c r="DV152" s="227" t="str">
        <f t="shared" si="549"/>
        <v>-</v>
      </c>
      <c r="DW152" s="227">
        <f t="shared" si="550"/>
        <v>624417</v>
      </c>
      <c r="DX152" s="227">
        <f t="shared" si="551"/>
        <v>327837</v>
      </c>
      <c r="DY152" s="227">
        <f t="shared" si="552"/>
        <v>310079</v>
      </c>
      <c r="DZ152" s="228">
        <f t="shared" si="553"/>
        <v>637916</v>
      </c>
      <c r="EA152" s="282"/>
      <c r="EB152" s="282"/>
      <c r="EC152" s="226" t="str">
        <f t="shared" si="554"/>
        <v>-</v>
      </c>
      <c r="ED152" s="227" t="str">
        <f t="shared" si="555"/>
        <v>-</v>
      </c>
      <c r="EE152" s="227" t="str">
        <f t="shared" si="556"/>
        <v>-</v>
      </c>
      <c r="EF152" s="227" t="str">
        <f t="shared" si="557"/>
        <v>-</v>
      </c>
      <c r="EG152" s="227" t="str">
        <f t="shared" si="558"/>
        <v>-</v>
      </c>
      <c r="EH152" s="228" t="str">
        <f t="shared" si="559"/>
        <v>-</v>
      </c>
      <c r="EI152" s="282"/>
      <c r="EJ152" s="282"/>
      <c r="EK152" s="226" t="str">
        <f t="shared" si="560"/>
        <v>-</v>
      </c>
      <c r="EL152" s="227" t="str">
        <f t="shared" si="561"/>
        <v>-</v>
      </c>
      <c r="EM152" s="227" t="str">
        <f t="shared" si="562"/>
        <v>-</v>
      </c>
      <c r="EN152" s="227" t="str">
        <f t="shared" si="563"/>
        <v>-</v>
      </c>
      <c r="EO152" s="227" t="str">
        <f t="shared" si="564"/>
        <v>-</v>
      </c>
      <c r="EP152" s="228" t="str">
        <f t="shared" si="565"/>
        <v>-</v>
      </c>
      <c r="EQ152" s="282"/>
      <c r="ER152" s="282"/>
      <c r="ES152" s="226">
        <f t="shared" si="566"/>
        <v>327837</v>
      </c>
      <c r="ET152" s="227">
        <f t="shared" si="567"/>
        <v>310079</v>
      </c>
      <c r="EU152" s="228">
        <f t="shared" si="568"/>
        <v>637916</v>
      </c>
      <c r="EV152" s="282"/>
      <c r="EW152" s="282"/>
      <c r="EX152" s="301">
        <f t="shared" si="569"/>
        <v>71045.570000000007</v>
      </c>
      <c r="EY152" s="259">
        <f t="shared" si="570"/>
        <v>85019.906000000003</v>
      </c>
      <c r="EZ152" s="259">
        <f t="shared" si="571"/>
        <v>154230.99900000001</v>
      </c>
      <c r="FA152" s="259">
        <f t="shared" si="572"/>
        <v>104580.003</v>
      </c>
      <c r="FB152" s="259">
        <f t="shared" si="573"/>
        <v>118450.178</v>
      </c>
      <c r="FC152" s="260">
        <f t="shared" si="574"/>
        <v>215615.60799999998</v>
      </c>
      <c r="FD152" s="282"/>
      <c r="FE152" s="282"/>
      <c r="FF152" s="301">
        <f t="shared" si="575"/>
        <v>19115.399999999998</v>
      </c>
      <c r="FG152" s="259">
        <f t="shared" si="576"/>
        <v>37922.548000000003</v>
      </c>
      <c r="FH152" s="259">
        <f t="shared" si="577"/>
        <v>54948.696000000004</v>
      </c>
      <c r="FI152" s="259">
        <f t="shared" si="578"/>
        <v>5901.0660000000007</v>
      </c>
      <c r="FJ152" s="259">
        <f t="shared" si="579"/>
        <v>4031.0270000000005</v>
      </c>
      <c r="FK152" s="260">
        <f t="shared" si="580"/>
        <v>10206.656000000001</v>
      </c>
      <c r="FL152" s="282"/>
      <c r="FM152" s="282"/>
      <c r="FN152" s="301">
        <f t="shared" si="581"/>
        <v>1911.54</v>
      </c>
      <c r="FO152" s="259">
        <f t="shared" si="582"/>
        <v>3058.27</v>
      </c>
      <c r="FP152" s="259">
        <f t="shared" si="583"/>
        <v>4995.3360000000002</v>
      </c>
      <c r="FQ152" s="259">
        <f t="shared" si="584"/>
        <v>23932.100999999999</v>
      </c>
      <c r="FR152" s="259">
        <f t="shared" si="585"/>
        <v>55814.22</v>
      </c>
      <c r="FS152" s="260">
        <f t="shared" si="586"/>
        <v>66343.26400000001</v>
      </c>
      <c r="FT152" s="282"/>
      <c r="FU152" s="282"/>
      <c r="FV152" s="301">
        <f t="shared" si="587"/>
        <v>11150.650000000001</v>
      </c>
      <c r="FW152" s="259">
        <f t="shared" si="588"/>
        <v>5504.8860000000004</v>
      </c>
      <c r="FX152" s="259">
        <f t="shared" si="589"/>
        <v>14361.591</v>
      </c>
      <c r="FY152" s="259">
        <f t="shared" si="590"/>
        <v>288496.56</v>
      </c>
      <c r="FZ152" s="259">
        <f t="shared" si="591"/>
        <v>181086.136</v>
      </c>
      <c r="GA152" s="260">
        <f t="shared" si="592"/>
        <v>447817.03200000006</v>
      </c>
      <c r="GB152" s="282"/>
      <c r="GC152" s="282"/>
      <c r="GD152" s="301">
        <f t="shared" si="593"/>
        <v>11150.650000000001</v>
      </c>
      <c r="GE152" s="259">
        <f t="shared" si="594"/>
        <v>5504.8860000000004</v>
      </c>
      <c r="GF152" s="259">
        <f t="shared" si="595"/>
        <v>14361.591</v>
      </c>
      <c r="GG152" s="259">
        <f t="shared" si="596"/>
        <v>288496.56</v>
      </c>
      <c r="GH152" s="259">
        <f t="shared" si="597"/>
        <v>181086.136</v>
      </c>
      <c r="GI152" s="260">
        <f t="shared" si="598"/>
        <v>447817.03200000006</v>
      </c>
      <c r="GJ152" s="282"/>
      <c r="GK152" s="282"/>
      <c r="GL152" s="301" t="str">
        <f t="shared" si="599"/>
        <v>-</v>
      </c>
      <c r="GM152" s="259" t="str">
        <f t="shared" si="600"/>
        <v>-</v>
      </c>
      <c r="GN152" s="259">
        <f t="shared" si="601"/>
        <v>156728.66699999999</v>
      </c>
      <c r="GO152" s="259">
        <f t="shared" si="602"/>
        <v>296364.64799999999</v>
      </c>
      <c r="GP152" s="259">
        <f t="shared" si="603"/>
        <v>289613.78600000002</v>
      </c>
      <c r="GQ152" s="260">
        <f t="shared" si="604"/>
        <v>586244.804</v>
      </c>
      <c r="GR152" s="282"/>
      <c r="GS152" s="282"/>
      <c r="GT152" s="301" t="str">
        <f t="shared" si="605"/>
        <v>-</v>
      </c>
      <c r="GU152" s="259" t="str">
        <f t="shared" si="606"/>
        <v>-</v>
      </c>
      <c r="GV152" s="259" t="str">
        <f t="shared" si="607"/>
        <v>-</v>
      </c>
      <c r="GW152" s="259" t="str">
        <f t="shared" si="608"/>
        <v>-</v>
      </c>
      <c r="GX152" s="259" t="str">
        <f t="shared" si="609"/>
        <v>-</v>
      </c>
      <c r="GY152" s="260" t="str">
        <f t="shared" si="610"/>
        <v>-</v>
      </c>
      <c r="GZ152" s="282"/>
      <c r="HA152" s="282"/>
      <c r="HB152" s="301" t="str">
        <f t="shared" si="611"/>
        <v>-</v>
      </c>
      <c r="HC152" s="259" t="str">
        <f t="shared" si="612"/>
        <v>-</v>
      </c>
      <c r="HD152" s="259" t="str">
        <f t="shared" si="613"/>
        <v>-</v>
      </c>
      <c r="HE152" s="259" t="str">
        <f t="shared" si="614"/>
        <v>-</v>
      </c>
      <c r="HF152" s="259" t="str">
        <f t="shared" si="615"/>
        <v>-</v>
      </c>
      <c r="HG152" s="260" t="str">
        <f t="shared" si="616"/>
        <v>-</v>
      </c>
      <c r="HH152" s="282"/>
      <c r="HI152" s="282"/>
      <c r="HJ152" s="301">
        <f t="shared" si="617"/>
        <v>319641.07500000001</v>
      </c>
      <c r="HK152" s="259">
        <f t="shared" si="618"/>
        <v>305117.73600000003</v>
      </c>
      <c r="HL152" s="260">
        <f t="shared" si="619"/>
        <v>623881.848</v>
      </c>
      <c r="HM152" s="428">
        <f t="shared" si="620"/>
        <v>1</v>
      </c>
      <c r="HN152" s="429">
        <f t="shared" si="621"/>
        <v>1</v>
      </c>
      <c r="HO152" s="429">
        <f t="shared" si="622"/>
        <v>1</v>
      </c>
      <c r="HP152" s="429">
        <f t="shared" si="623"/>
        <v>1</v>
      </c>
      <c r="HQ152" s="429">
        <f t="shared" si="624"/>
        <v>1</v>
      </c>
      <c r="HR152" s="430">
        <f t="shared" si="625"/>
        <v>1</v>
      </c>
      <c r="HS152" s="450"/>
      <c r="HT152" s="450"/>
      <c r="HU152" s="428">
        <f t="shared" si="626"/>
        <v>1</v>
      </c>
      <c r="HV152" s="429">
        <f t="shared" si="627"/>
        <v>1</v>
      </c>
      <c r="HW152" s="429">
        <f t="shared" si="628"/>
        <v>1</v>
      </c>
      <c r="HX152" s="429">
        <f t="shared" si="629"/>
        <v>1</v>
      </c>
      <c r="HY152" s="429">
        <f t="shared" si="630"/>
        <v>1</v>
      </c>
      <c r="HZ152" s="430">
        <f t="shared" si="631"/>
        <v>1</v>
      </c>
      <c r="IA152" s="450"/>
      <c r="IB152" s="450"/>
      <c r="IC152" s="428">
        <f t="shared" si="632"/>
        <v>1</v>
      </c>
      <c r="ID152" s="429">
        <f t="shared" si="633"/>
        <v>1</v>
      </c>
      <c r="IE152" s="429">
        <f t="shared" si="634"/>
        <v>1</v>
      </c>
      <c r="IF152" s="429">
        <f t="shared" si="635"/>
        <v>1</v>
      </c>
      <c r="IG152" s="429">
        <f t="shared" si="636"/>
        <v>1</v>
      </c>
      <c r="IH152" s="430">
        <f t="shared" si="637"/>
        <v>1</v>
      </c>
      <c r="II152" s="450"/>
      <c r="IJ152" s="450"/>
      <c r="IK152" s="428">
        <f t="shared" si="638"/>
        <v>1</v>
      </c>
      <c r="IL152" s="429">
        <f t="shared" si="639"/>
        <v>1</v>
      </c>
      <c r="IM152" s="429">
        <f t="shared" si="640"/>
        <v>1</v>
      </c>
      <c r="IN152" s="429">
        <f t="shared" si="641"/>
        <v>1</v>
      </c>
      <c r="IO152" s="429">
        <f t="shared" si="642"/>
        <v>1</v>
      </c>
      <c r="IP152" s="430">
        <f t="shared" si="643"/>
        <v>1</v>
      </c>
      <c r="IQ152" s="450"/>
      <c r="IR152" s="450"/>
      <c r="IS152" s="428">
        <f t="shared" si="644"/>
        <v>1</v>
      </c>
      <c r="IT152" s="429">
        <f t="shared" si="645"/>
        <v>1</v>
      </c>
      <c r="IU152" s="429">
        <f t="shared" si="646"/>
        <v>1</v>
      </c>
      <c r="IV152" s="429">
        <f t="shared" si="647"/>
        <v>1</v>
      </c>
      <c r="IW152" s="429">
        <f t="shared" si="648"/>
        <v>1</v>
      </c>
      <c r="IX152" s="430">
        <f t="shared" si="649"/>
        <v>1</v>
      </c>
      <c r="IY152" s="450"/>
      <c r="IZ152" s="450"/>
      <c r="JA152" s="428" t="str">
        <f t="shared" si="650"/>
        <v>-</v>
      </c>
      <c r="JB152" s="429" t="str">
        <f t="shared" si="651"/>
        <v>-</v>
      </c>
      <c r="JC152" s="429">
        <f t="shared" si="652"/>
        <v>1</v>
      </c>
      <c r="JD152" s="429">
        <f t="shared" si="653"/>
        <v>1</v>
      </c>
      <c r="JE152" s="429">
        <f t="shared" si="654"/>
        <v>1</v>
      </c>
      <c r="JF152" s="430">
        <f t="shared" si="655"/>
        <v>1</v>
      </c>
      <c r="JG152" s="450"/>
      <c r="JH152" s="450"/>
      <c r="JI152" s="428" t="str">
        <f t="shared" si="656"/>
        <v>-</v>
      </c>
      <c r="JJ152" s="429" t="str">
        <f t="shared" si="657"/>
        <v>-</v>
      </c>
      <c r="JK152" s="429" t="str">
        <f t="shared" si="658"/>
        <v>-</v>
      </c>
      <c r="JL152" s="429" t="str">
        <f t="shared" si="659"/>
        <v>-</v>
      </c>
      <c r="JM152" s="429" t="str">
        <f t="shared" si="660"/>
        <v>-</v>
      </c>
      <c r="JN152" s="430" t="str">
        <f t="shared" si="661"/>
        <v>-</v>
      </c>
      <c r="JO152" s="450"/>
      <c r="JP152" s="450"/>
      <c r="JQ152" s="428" t="str">
        <f t="shared" si="662"/>
        <v>-</v>
      </c>
      <c r="JR152" s="429" t="str">
        <f t="shared" si="663"/>
        <v>-</v>
      </c>
      <c r="JS152" s="429" t="str">
        <f t="shared" si="664"/>
        <v>-</v>
      </c>
      <c r="JT152" s="429" t="str">
        <f t="shared" si="665"/>
        <v>-</v>
      </c>
      <c r="JU152" s="429" t="str">
        <f t="shared" si="666"/>
        <v>-</v>
      </c>
      <c r="JV152" s="430" t="str">
        <f t="shared" si="667"/>
        <v>-</v>
      </c>
      <c r="JW152" s="450"/>
      <c r="JX152" s="450"/>
      <c r="JY152" s="428">
        <f t="shared" si="668"/>
        <v>1</v>
      </c>
      <c r="JZ152" s="429">
        <f t="shared" si="669"/>
        <v>1</v>
      </c>
      <c r="KA152" s="430">
        <f t="shared" si="670"/>
        <v>1</v>
      </c>
      <c r="KB152" s="172"/>
      <c r="KC152" s="355" t="s">
        <v>573</v>
      </c>
      <c r="KD152" s="355" t="s">
        <v>573</v>
      </c>
      <c r="KE152" s="355" t="s">
        <v>573</v>
      </c>
      <c r="KF152" s="355" t="s">
        <v>573</v>
      </c>
      <c r="KG152" s="355" t="s">
        <v>573</v>
      </c>
      <c r="KH152" s="355" t="s">
        <v>573</v>
      </c>
      <c r="KI152" s="358"/>
      <c r="KJ152" s="358"/>
      <c r="KK152" s="358"/>
      <c r="KL152" s="358"/>
      <c r="KM152" s="358"/>
      <c r="KN152" s="358"/>
      <c r="KO152" s="358"/>
      <c r="KP152" s="358"/>
      <c r="KQ152" s="358"/>
      <c r="KR152" s="358"/>
      <c r="KS152" s="358"/>
      <c r="KT152" s="358"/>
      <c r="KU152" s="358"/>
      <c r="KV152" s="358"/>
      <c r="KW152" s="358"/>
      <c r="KX152" s="358"/>
      <c r="KY152" s="358"/>
      <c r="KZ152" s="358"/>
      <c r="LA152" s="358"/>
      <c r="LB152" s="358"/>
      <c r="LC152" s="358"/>
      <c r="LD152" s="358"/>
      <c r="LE152" s="358"/>
      <c r="LF152" s="358"/>
      <c r="LG152" s="358" t="s">
        <v>627</v>
      </c>
      <c r="LH152" s="358" t="s">
        <v>627</v>
      </c>
      <c r="LI152" s="358" t="s">
        <v>628</v>
      </c>
      <c r="LJ152" s="358"/>
      <c r="LK152" s="358"/>
      <c r="LL152" s="358"/>
      <c r="LM152" s="358"/>
      <c r="LN152" s="358"/>
      <c r="LO152" s="358"/>
      <c r="LP152" s="358"/>
      <c r="LQ152" s="358"/>
      <c r="LR152" s="358"/>
      <c r="LS152" s="344"/>
      <c r="LT152" s="344"/>
      <c r="LU152" s="344"/>
      <c r="LV152" s="344"/>
      <c r="LW152" s="344"/>
      <c r="LX152" s="344"/>
      <c r="LY152" s="358"/>
      <c r="LZ152" s="358"/>
      <c r="MA152" s="405"/>
    </row>
    <row r="153" spans="1:339" x14ac:dyDescent="0.2">
      <c r="A153" s="310" t="s">
        <v>201</v>
      </c>
      <c r="B153" s="172">
        <v>1</v>
      </c>
      <c r="C153" s="172">
        <v>0</v>
      </c>
      <c r="D153" s="172" t="s">
        <v>315</v>
      </c>
      <c r="E153" s="172">
        <v>1</v>
      </c>
      <c r="F153" s="173"/>
      <c r="G153" s="218" t="s">
        <v>84</v>
      </c>
      <c r="H153" s="348">
        <v>2010</v>
      </c>
      <c r="I153" s="349">
        <v>2010</v>
      </c>
      <c r="J153" s="362"/>
      <c r="K153" s="362"/>
      <c r="L153" s="362">
        <v>19.62</v>
      </c>
      <c r="M153" s="362"/>
      <c r="N153" s="362"/>
      <c r="O153" s="363"/>
      <c r="P153" s="388"/>
      <c r="Q153" s="389"/>
      <c r="R153" s="362"/>
      <c r="S153" s="362"/>
      <c r="T153" s="362"/>
      <c r="U153" s="362"/>
      <c r="V153" s="362"/>
      <c r="W153" s="363"/>
      <c r="X153" s="388"/>
      <c r="Y153" s="389"/>
      <c r="Z153" s="362"/>
      <c r="AA153" s="362"/>
      <c r="AB153" s="362"/>
      <c r="AC153" s="362"/>
      <c r="AD153" s="362"/>
      <c r="AE153" s="363"/>
      <c r="AF153" s="388"/>
      <c r="AG153" s="389"/>
      <c r="AH153" s="362"/>
      <c r="AI153" s="362"/>
      <c r="AJ153" s="362"/>
      <c r="AK153" s="362"/>
      <c r="AL153" s="362"/>
      <c r="AM153" s="363"/>
      <c r="AN153" s="388"/>
      <c r="AO153" s="389"/>
      <c r="AP153" s="362"/>
      <c r="AQ153" s="362"/>
      <c r="AR153" s="362"/>
      <c r="AS153" s="362"/>
      <c r="AT153" s="362"/>
      <c r="AU153" s="363"/>
      <c r="AV153" s="388"/>
      <c r="AW153" s="389"/>
      <c r="AX153" s="220"/>
      <c r="AY153" s="220"/>
      <c r="AZ153" s="220"/>
      <c r="BA153" s="220"/>
      <c r="BB153" s="220"/>
      <c r="BC153" s="221"/>
      <c r="BD153" s="388"/>
      <c r="BE153" s="389"/>
      <c r="BF153" s="396"/>
      <c r="BG153" s="396"/>
      <c r="BH153" s="396"/>
      <c r="BI153" s="396"/>
      <c r="BJ153" s="396"/>
      <c r="BK153" s="397"/>
      <c r="BL153" s="388"/>
      <c r="BM153" s="349"/>
      <c r="BN153" s="349"/>
      <c r="BO153" s="349"/>
      <c r="BP153" s="349"/>
      <c r="BQ153" s="349"/>
      <c r="BR153" s="349"/>
      <c r="BS153" s="481"/>
      <c r="BT153" s="388"/>
      <c r="BU153" s="389"/>
      <c r="BV153" s="396"/>
      <c r="BW153" s="396"/>
      <c r="BX153" s="397"/>
      <c r="BY153" s="216">
        <v>2893923</v>
      </c>
      <c r="BZ153" s="208">
        <v>3730091</v>
      </c>
      <c r="CA153" s="208">
        <v>6624014</v>
      </c>
      <c r="CB153" s="208">
        <v>2963699</v>
      </c>
      <c r="CC153" s="208">
        <v>3746093</v>
      </c>
      <c r="CD153" s="284">
        <v>6709792</v>
      </c>
      <c r="CE153" s="282"/>
      <c r="CF153" s="282"/>
      <c r="CG153" s="226" t="str">
        <f t="shared" si="518"/>
        <v>-</v>
      </c>
      <c r="CH153" s="227" t="str">
        <f t="shared" si="519"/>
        <v>-</v>
      </c>
      <c r="CI153" s="227">
        <f t="shared" si="520"/>
        <v>6624014</v>
      </c>
      <c r="CJ153" s="227" t="str">
        <f t="shared" si="521"/>
        <v>-</v>
      </c>
      <c r="CK153" s="227" t="str">
        <f t="shared" si="522"/>
        <v>-</v>
      </c>
      <c r="CL153" s="228" t="str">
        <f t="shared" si="523"/>
        <v>-</v>
      </c>
      <c r="CM153" s="282"/>
      <c r="CN153" s="282"/>
      <c r="CO153" s="226" t="str">
        <f t="shared" si="524"/>
        <v>-</v>
      </c>
      <c r="CP153" s="227" t="str">
        <f t="shared" si="525"/>
        <v>-</v>
      </c>
      <c r="CQ153" s="227" t="str">
        <f t="shared" si="526"/>
        <v>-</v>
      </c>
      <c r="CR153" s="227" t="str">
        <f t="shared" si="527"/>
        <v>-</v>
      </c>
      <c r="CS153" s="227" t="str">
        <f t="shared" si="528"/>
        <v>-</v>
      </c>
      <c r="CT153" s="228" t="str">
        <f t="shared" si="529"/>
        <v>-</v>
      </c>
      <c r="CU153" s="282"/>
      <c r="CV153" s="282"/>
      <c r="CW153" s="292" t="str">
        <f t="shared" si="530"/>
        <v>-</v>
      </c>
      <c r="CX153" s="234" t="str">
        <f t="shared" si="531"/>
        <v>-</v>
      </c>
      <c r="CY153" s="234" t="str">
        <f t="shared" si="532"/>
        <v>-</v>
      </c>
      <c r="CZ153" s="234" t="str">
        <f t="shared" si="533"/>
        <v>-</v>
      </c>
      <c r="DA153" s="234" t="str">
        <f t="shared" si="534"/>
        <v>-</v>
      </c>
      <c r="DB153" s="235" t="str">
        <f t="shared" si="535"/>
        <v>-</v>
      </c>
      <c r="DC153" s="282"/>
      <c r="DD153" s="282"/>
      <c r="DE153" s="226" t="str">
        <f t="shared" si="536"/>
        <v>-</v>
      </c>
      <c r="DF153" s="227" t="str">
        <f t="shared" si="537"/>
        <v>-</v>
      </c>
      <c r="DG153" s="227" t="str">
        <f t="shared" si="538"/>
        <v>-</v>
      </c>
      <c r="DH153" s="227" t="str">
        <f t="shared" si="539"/>
        <v>-</v>
      </c>
      <c r="DI153" s="227" t="str">
        <f t="shared" si="540"/>
        <v>-</v>
      </c>
      <c r="DJ153" s="228" t="str">
        <f t="shared" si="541"/>
        <v>-</v>
      </c>
      <c r="DK153" s="282"/>
      <c r="DL153" s="282"/>
      <c r="DM153" s="226" t="str">
        <f t="shared" si="542"/>
        <v>-</v>
      </c>
      <c r="DN153" s="227" t="str">
        <f t="shared" si="543"/>
        <v>-</v>
      </c>
      <c r="DO153" s="227" t="str">
        <f t="shared" si="544"/>
        <v>-</v>
      </c>
      <c r="DP153" s="227" t="str">
        <f t="shared" si="545"/>
        <v>-</v>
      </c>
      <c r="DQ153" s="227" t="str">
        <f t="shared" si="546"/>
        <v>-</v>
      </c>
      <c r="DR153" s="228" t="str">
        <f t="shared" si="547"/>
        <v>-</v>
      </c>
      <c r="DS153" s="282"/>
      <c r="DT153" s="282"/>
      <c r="DU153" s="226" t="str">
        <f t="shared" si="548"/>
        <v>-</v>
      </c>
      <c r="DV153" s="227" t="str">
        <f t="shared" si="549"/>
        <v>-</v>
      </c>
      <c r="DW153" s="227" t="str">
        <f t="shared" si="550"/>
        <v>-</v>
      </c>
      <c r="DX153" s="227" t="str">
        <f t="shared" si="551"/>
        <v>-</v>
      </c>
      <c r="DY153" s="227" t="str">
        <f t="shared" si="552"/>
        <v>-</v>
      </c>
      <c r="DZ153" s="228" t="str">
        <f t="shared" si="553"/>
        <v>-</v>
      </c>
      <c r="EA153" s="282"/>
      <c r="EB153" s="282"/>
      <c r="EC153" s="226" t="str">
        <f t="shared" si="554"/>
        <v>-</v>
      </c>
      <c r="ED153" s="227" t="str">
        <f t="shared" si="555"/>
        <v>-</v>
      </c>
      <c r="EE153" s="227" t="str">
        <f t="shared" si="556"/>
        <v>-</v>
      </c>
      <c r="EF153" s="227" t="str">
        <f t="shared" si="557"/>
        <v>-</v>
      </c>
      <c r="EG153" s="227" t="str">
        <f t="shared" si="558"/>
        <v>-</v>
      </c>
      <c r="EH153" s="228" t="str">
        <f t="shared" si="559"/>
        <v>-</v>
      </c>
      <c r="EI153" s="282"/>
      <c r="EJ153" s="282"/>
      <c r="EK153" s="226" t="str">
        <f t="shared" si="560"/>
        <v>-</v>
      </c>
      <c r="EL153" s="227" t="str">
        <f t="shared" si="561"/>
        <v>-</v>
      </c>
      <c r="EM153" s="227" t="str">
        <f t="shared" si="562"/>
        <v>-</v>
      </c>
      <c r="EN153" s="227" t="str">
        <f t="shared" si="563"/>
        <v>-</v>
      </c>
      <c r="EO153" s="227" t="str">
        <f t="shared" si="564"/>
        <v>-</v>
      </c>
      <c r="EP153" s="228" t="str">
        <f t="shared" si="565"/>
        <v>-</v>
      </c>
      <c r="EQ153" s="282"/>
      <c r="ER153" s="282"/>
      <c r="ES153" s="226" t="str">
        <f t="shared" si="566"/>
        <v>-</v>
      </c>
      <c r="ET153" s="227" t="str">
        <f t="shared" si="567"/>
        <v>-</v>
      </c>
      <c r="EU153" s="228" t="str">
        <f t="shared" si="568"/>
        <v>-</v>
      </c>
      <c r="EV153" s="282"/>
      <c r="EW153" s="282"/>
      <c r="EX153" s="301" t="str">
        <f t="shared" si="569"/>
        <v>-</v>
      </c>
      <c r="EY153" s="259" t="str">
        <f t="shared" si="570"/>
        <v>-</v>
      </c>
      <c r="EZ153" s="259">
        <f t="shared" si="571"/>
        <v>1299631.5468000001</v>
      </c>
      <c r="FA153" s="259" t="str">
        <f t="shared" si="572"/>
        <v>-</v>
      </c>
      <c r="FB153" s="259" t="str">
        <f t="shared" si="573"/>
        <v>-</v>
      </c>
      <c r="FC153" s="260" t="str">
        <f t="shared" si="574"/>
        <v>-</v>
      </c>
      <c r="FD153" s="282"/>
      <c r="FE153" s="282"/>
      <c r="FF153" s="301" t="str">
        <f t="shared" si="575"/>
        <v>-</v>
      </c>
      <c r="FG153" s="259" t="str">
        <f t="shared" si="576"/>
        <v>-</v>
      </c>
      <c r="FH153" s="259" t="str">
        <f t="shared" si="577"/>
        <v>-</v>
      </c>
      <c r="FI153" s="259" t="str">
        <f t="shared" si="578"/>
        <v>-</v>
      </c>
      <c r="FJ153" s="259" t="str">
        <f t="shared" si="579"/>
        <v>-</v>
      </c>
      <c r="FK153" s="260" t="str">
        <f t="shared" si="580"/>
        <v>-</v>
      </c>
      <c r="FL153" s="282"/>
      <c r="FM153" s="282"/>
      <c r="FN153" s="301" t="str">
        <f t="shared" si="581"/>
        <v>-</v>
      </c>
      <c r="FO153" s="259" t="str">
        <f t="shared" si="582"/>
        <v>-</v>
      </c>
      <c r="FP153" s="259" t="str">
        <f t="shared" si="583"/>
        <v>-</v>
      </c>
      <c r="FQ153" s="259" t="str">
        <f t="shared" si="584"/>
        <v>-</v>
      </c>
      <c r="FR153" s="259" t="str">
        <f t="shared" si="585"/>
        <v>-</v>
      </c>
      <c r="FS153" s="260" t="str">
        <f t="shared" si="586"/>
        <v>-</v>
      </c>
      <c r="FT153" s="282"/>
      <c r="FU153" s="282"/>
      <c r="FV153" s="301" t="str">
        <f t="shared" si="587"/>
        <v>-</v>
      </c>
      <c r="FW153" s="259" t="str">
        <f t="shared" si="588"/>
        <v>-</v>
      </c>
      <c r="FX153" s="259" t="str">
        <f t="shared" si="589"/>
        <v>-</v>
      </c>
      <c r="FY153" s="259" t="str">
        <f t="shared" si="590"/>
        <v>-</v>
      </c>
      <c r="FZ153" s="259" t="str">
        <f t="shared" si="591"/>
        <v>-</v>
      </c>
      <c r="GA153" s="260" t="str">
        <f t="shared" si="592"/>
        <v>-</v>
      </c>
      <c r="GB153" s="282"/>
      <c r="GC153" s="282"/>
      <c r="GD153" s="301" t="str">
        <f t="shared" si="593"/>
        <v>-</v>
      </c>
      <c r="GE153" s="259" t="str">
        <f t="shared" si="594"/>
        <v>-</v>
      </c>
      <c r="GF153" s="259" t="str">
        <f t="shared" si="595"/>
        <v>-</v>
      </c>
      <c r="GG153" s="259" t="str">
        <f t="shared" si="596"/>
        <v>-</v>
      </c>
      <c r="GH153" s="259" t="str">
        <f t="shared" si="597"/>
        <v>-</v>
      </c>
      <c r="GI153" s="260" t="str">
        <f t="shared" si="598"/>
        <v>-</v>
      </c>
      <c r="GJ153" s="282"/>
      <c r="GK153" s="282"/>
      <c r="GL153" s="301" t="str">
        <f t="shared" si="599"/>
        <v>-</v>
      </c>
      <c r="GM153" s="259" t="str">
        <f t="shared" si="600"/>
        <v>-</v>
      </c>
      <c r="GN153" s="259" t="str">
        <f t="shared" si="601"/>
        <v>-</v>
      </c>
      <c r="GO153" s="259" t="str">
        <f t="shared" si="602"/>
        <v>-</v>
      </c>
      <c r="GP153" s="259" t="str">
        <f t="shared" si="603"/>
        <v>-</v>
      </c>
      <c r="GQ153" s="260" t="str">
        <f t="shared" si="604"/>
        <v>-</v>
      </c>
      <c r="GR153" s="282"/>
      <c r="GS153" s="282"/>
      <c r="GT153" s="301" t="str">
        <f t="shared" si="605"/>
        <v>-</v>
      </c>
      <c r="GU153" s="259" t="str">
        <f t="shared" si="606"/>
        <v>-</v>
      </c>
      <c r="GV153" s="259" t="str">
        <f t="shared" si="607"/>
        <v>-</v>
      </c>
      <c r="GW153" s="259" t="str">
        <f t="shared" si="608"/>
        <v>-</v>
      </c>
      <c r="GX153" s="259" t="str">
        <f t="shared" si="609"/>
        <v>-</v>
      </c>
      <c r="GY153" s="260" t="str">
        <f t="shared" si="610"/>
        <v>-</v>
      </c>
      <c r="GZ153" s="282"/>
      <c r="HA153" s="282"/>
      <c r="HB153" s="301" t="str">
        <f t="shared" si="611"/>
        <v>-</v>
      </c>
      <c r="HC153" s="259" t="str">
        <f t="shared" si="612"/>
        <v>-</v>
      </c>
      <c r="HD153" s="259" t="str">
        <f t="shared" si="613"/>
        <v>-</v>
      </c>
      <c r="HE153" s="259" t="str">
        <f t="shared" si="614"/>
        <v>-</v>
      </c>
      <c r="HF153" s="259" t="str">
        <f t="shared" si="615"/>
        <v>-</v>
      </c>
      <c r="HG153" s="260" t="str">
        <f t="shared" si="616"/>
        <v>-</v>
      </c>
      <c r="HH153" s="282"/>
      <c r="HI153" s="282"/>
      <c r="HJ153" s="301" t="str">
        <f t="shared" si="617"/>
        <v>-</v>
      </c>
      <c r="HK153" s="259" t="str">
        <f t="shared" si="618"/>
        <v>-</v>
      </c>
      <c r="HL153" s="260" t="str">
        <f t="shared" si="619"/>
        <v>-</v>
      </c>
      <c r="HM153" s="428" t="str">
        <f t="shared" si="620"/>
        <v>-</v>
      </c>
      <c r="HN153" s="429" t="str">
        <f t="shared" si="621"/>
        <v>-</v>
      </c>
      <c r="HO153" s="429">
        <f t="shared" si="622"/>
        <v>1</v>
      </c>
      <c r="HP153" s="429" t="str">
        <f t="shared" si="623"/>
        <v>-</v>
      </c>
      <c r="HQ153" s="429" t="str">
        <f t="shared" si="624"/>
        <v>-</v>
      </c>
      <c r="HR153" s="430" t="str">
        <f t="shared" si="625"/>
        <v>-</v>
      </c>
      <c r="HS153" s="450"/>
      <c r="HT153" s="450"/>
      <c r="HU153" s="428" t="str">
        <f t="shared" si="626"/>
        <v>-</v>
      </c>
      <c r="HV153" s="429" t="str">
        <f t="shared" si="627"/>
        <v>-</v>
      </c>
      <c r="HW153" s="429" t="str">
        <f t="shared" si="628"/>
        <v>-</v>
      </c>
      <c r="HX153" s="429" t="str">
        <f t="shared" si="629"/>
        <v>-</v>
      </c>
      <c r="HY153" s="429" t="str">
        <f t="shared" si="630"/>
        <v>-</v>
      </c>
      <c r="HZ153" s="430" t="str">
        <f t="shared" si="631"/>
        <v>-</v>
      </c>
      <c r="IA153" s="450"/>
      <c r="IB153" s="450"/>
      <c r="IC153" s="428" t="str">
        <f t="shared" si="632"/>
        <v>-</v>
      </c>
      <c r="ID153" s="429" t="str">
        <f t="shared" si="633"/>
        <v>-</v>
      </c>
      <c r="IE153" s="429" t="str">
        <f t="shared" si="634"/>
        <v>-</v>
      </c>
      <c r="IF153" s="429" t="str">
        <f t="shared" si="635"/>
        <v>-</v>
      </c>
      <c r="IG153" s="429" t="str">
        <f t="shared" si="636"/>
        <v>-</v>
      </c>
      <c r="IH153" s="430" t="str">
        <f t="shared" si="637"/>
        <v>-</v>
      </c>
      <c r="II153" s="450"/>
      <c r="IJ153" s="450"/>
      <c r="IK153" s="428" t="str">
        <f t="shared" si="638"/>
        <v>-</v>
      </c>
      <c r="IL153" s="429" t="str">
        <f t="shared" si="639"/>
        <v>-</v>
      </c>
      <c r="IM153" s="429" t="str">
        <f t="shared" si="640"/>
        <v>-</v>
      </c>
      <c r="IN153" s="429" t="str">
        <f t="shared" si="641"/>
        <v>-</v>
      </c>
      <c r="IO153" s="429" t="str">
        <f t="shared" si="642"/>
        <v>-</v>
      </c>
      <c r="IP153" s="430" t="str">
        <f t="shared" si="643"/>
        <v>-</v>
      </c>
      <c r="IQ153" s="450"/>
      <c r="IR153" s="450"/>
      <c r="IS153" s="428" t="str">
        <f t="shared" si="644"/>
        <v>-</v>
      </c>
      <c r="IT153" s="429" t="str">
        <f t="shared" si="645"/>
        <v>-</v>
      </c>
      <c r="IU153" s="429" t="str">
        <f t="shared" si="646"/>
        <v>-</v>
      </c>
      <c r="IV153" s="429" t="str">
        <f t="shared" si="647"/>
        <v>-</v>
      </c>
      <c r="IW153" s="429" t="str">
        <f t="shared" si="648"/>
        <v>-</v>
      </c>
      <c r="IX153" s="430" t="str">
        <f t="shared" si="649"/>
        <v>-</v>
      </c>
      <c r="IY153" s="450"/>
      <c r="IZ153" s="450"/>
      <c r="JA153" s="428" t="str">
        <f t="shared" si="650"/>
        <v>-</v>
      </c>
      <c r="JB153" s="429" t="str">
        <f t="shared" si="651"/>
        <v>-</v>
      </c>
      <c r="JC153" s="429" t="str">
        <f t="shared" si="652"/>
        <v>-</v>
      </c>
      <c r="JD153" s="429" t="str">
        <f t="shared" si="653"/>
        <v>-</v>
      </c>
      <c r="JE153" s="429" t="str">
        <f t="shared" si="654"/>
        <v>-</v>
      </c>
      <c r="JF153" s="430" t="str">
        <f t="shared" si="655"/>
        <v>-</v>
      </c>
      <c r="JG153" s="450"/>
      <c r="JH153" s="450"/>
      <c r="JI153" s="428" t="str">
        <f t="shared" si="656"/>
        <v>-</v>
      </c>
      <c r="JJ153" s="429" t="str">
        <f t="shared" si="657"/>
        <v>-</v>
      </c>
      <c r="JK153" s="429" t="str">
        <f t="shared" si="658"/>
        <v>-</v>
      </c>
      <c r="JL153" s="429" t="str">
        <f t="shared" si="659"/>
        <v>-</v>
      </c>
      <c r="JM153" s="429" t="str">
        <f t="shared" si="660"/>
        <v>-</v>
      </c>
      <c r="JN153" s="430" t="str">
        <f t="shared" si="661"/>
        <v>-</v>
      </c>
      <c r="JO153" s="450"/>
      <c r="JP153" s="450"/>
      <c r="JQ153" s="428" t="str">
        <f t="shared" si="662"/>
        <v>-</v>
      </c>
      <c r="JR153" s="429" t="str">
        <f t="shared" si="663"/>
        <v>-</v>
      </c>
      <c r="JS153" s="429" t="str">
        <f t="shared" si="664"/>
        <v>-</v>
      </c>
      <c r="JT153" s="429" t="str">
        <f t="shared" si="665"/>
        <v>-</v>
      </c>
      <c r="JU153" s="429" t="str">
        <f t="shared" si="666"/>
        <v>-</v>
      </c>
      <c r="JV153" s="430" t="str">
        <f t="shared" si="667"/>
        <v>-</v>
      </c>
      <c r="JW153" s="450"/>
      <c r="JX153" s="450"/>
      <c r="JY153" s="428" t="str">
        <f t="shared" si="668"/>
        <v>-</v>
      </c>
      <c r="JZ153" s="429" t="str">
        <f t="shared" si="669"/>
        <v>-</v>
      </c>
      <c r="KA153" s="430" t="str">
        <f t="shared" si="670"/>
        <v>-</v>
      </c>
      <c r="KB153" s="172"/>
      <c r="KC153" s="355"/>
      <c r="KD153" s="355"/>
      <c r="KE153" s="355" t="s">
        <v>614</v>
      </c>
      <c r="KF153" s="355"/>
      <c r="KG153" s="355"/>
      <c r="KH153" s="355" t="s">
        <v>614</v>
      </c>
      <c r="KI153" s="358"/>
      <c r="KJ153" s="358"/>
      <c r="KK153" s="358"/>
      <c r="KL153" s="358"/>
      <c r="KM153" s="358"/>
      <c r="KN153" s="358"/>
      <c r="KO153" s="358"/>
      <c r="KP153" s="358"/>
      <c r="KQ153" s="358"/>
      <c r="KR153" s="358"/>
      <c r="KS153" s="358"/>
      <c r="KT153" s="358"/>
      <c r="KU153" s="358"/>
      <c r="KV153" s="358"/>
      <c r="KW153" s="358"/>
      <c r="KX153" s="358"/>
      <c r="KY153" s="358"/>
      <c r="KZ153" s="358"/>
      <c r="LA153" s="358"/>
      <c r="LB153" s="358"/>
      <c r="LC153" s="358"/>
      <c r="LD153" s="358"/>
      <c r="LE153" s="358"/>
      <c r="LF153" s="358"/>
      <c r="LG153" s="358"/>
      <c r="LH153" s="358"/>
      <c r="LI153" s="358"/>
      <c r="LJ153" s="358"/>
      <c r="LK153" s="358"/>
      <c r="LL153" s="358"/>
      <c r="LM153" s="358"/>
      <c r="LN153" s="358"/>
      <c r="LO153" s="358"/>
      <c r="LP153" s="358"/>
      <c r="LQ153" s="358"/>
      <c r="LR153" s="358"/>
      <c r="LS153" s="344"/>
      <c r="LT153" s="344"/>
      <c r="LU153" s="344"/>
      <c r="LV153" s="344"/>
      <c r="LW153" s="344"/>
      <c r="LX153" s="344"/>
      <c r="LY153" s="358"/>
      <c r="LZ153" s="358"/>
      <c r="MA153" s="405"/>
    </row>
    <row r="154" spans="1:339" x14ac:dyDescent="0.2">
      <c r="A154" s="310" t="s">
        <v>201</v>
      </c>
      <c r="B154" s="172">
        <v>0</v>
      </c>
      <c r="C154" s="172">
        <v>0</v>
      </c>
      <c r="D154" s="172" t="s">
        <v>315</v>
      </c>
      <c r="E154" s="172">
        <v>1</v>
      </c>
      <c r="F154" s="173"/>
      <c r="G154" s="218" t="s">
        <v>85</v>
      </c>
      <c r="H154" s="348">
        <v>2011</v>
      </c>
      <c r="I154" s="349">
        <v>2011</v>
      </c>
      <c r="J154" s="362">
        <v>2.6</v>
      </c>
      <c r="K154" s="362">
        <v>4.5</v>
      </c>
      <c r="L154" s="362">
        <v>3.5</v>
      </c>
      <c r="M154" s="362"/>
      <c r="N154" s="362"/>
      <c r="O154" s="363"/>
      <c r="P154" s="388"/>
      <c r="Q154" s="389"/>
      <c r="R154" s="362"/>
      <c r="S154" s="362"/>
      <c r="T154" s="362"/>
      <c r="U154" s="362"/>
      <c r="V154" s="362"/>
      <c r="W154" s="363"/>
      <c r="X154" s="388"/>
      <c r="Y154" s="389"/>
      <c r="Z154" s="362"/>
      <c r="AA154" s="362"/>
      <c r="AB154" s="362"/>
      <c r="AC154" s="362"/>
      <c r="AD154" s="362"/>
      <c r="AE154" s="363"/>
      <c r="AF154" s="388"/>
      <c r="AG154" s="389"/>
      <c r="AH154" s="362"/>
      <c r="AI154" s="362"/>
      <c r="AJ154" s="362"/>
      <c r="AK154" s="362"/>
      <c r="AL154" s="362"/>
      <c r="AM154" s="363"/>
      <c r="AN154" s="388"/>
      <c r="AO154" s="389"/>
      <c r="AP154" s="362"/>
      <c r="AQ154" s="362"/>
      <c r="AR154" s="362"/>
      <c r="AS154" s="362"/>
      <c r="AT154" s="362"/>
      <c r="AU154" s="363"/>
      <c r="AV154" s="388"/>
      <c r="AW154" s="389"/>
      <c r="AX154" s="220"/>
      <c r="AY154" s="220"/>
      <c r="AZ154" s="220"/>
      <c r="BA154" s="220"/>
      <c r="BB154" s="220"/>
      <c r="BC154" s="221"/>
      <c r="BD154" s="388">
        <v>2011</v>
      </c>
      <c r="BE154" s="389">
        <v>2011</v>
      </c>
      <c r="BF154" s="396">
        <v>0.2</v>
      </c>
      <c r="BG154" s="396">
        <v>0.3</v>
      </c>
      <c r="BH154" s="396">
        <v>0.2</v>
      </c>
      <c r="BI154" s="396"/>
      <c r="BJ154" s="396"/>
      <c r="BK154" s="397"/>
      <c r="BL154" s="388">
        <v>2011</v>
      </c>
      <c r="BM154" s="349">
        <v>2011</v>
      </c>
      <c r="BN154" s="349">
        <v>0.4</v>
      </c>
      <c r="BO154" s="349">
        <v>1.5</v>
      </c>
      <c r="BP154" s="349">
        <v>0.9</v>
      </c>
      <c r="BQ154" s="349"/>
      <c r="BR154" s="349"/>
      <c r="BS154" s="481"/>
      <c r="BT154" s="388"/>
      <c r="BU154" s="389"/>
      <c r="BV154" s="396"/>
      <c r="BW154" s="396"/>
      <c r="BX154" s="397"/>
      <c r="BY154" s="216">
        <v>1810257</v>
      </c>
      <c r="BZ154" s="208">
        <v>1578498</v>
      </c>
      <c r="CA154" s="208">
        <v>3388755</v>
      </c>
      <c r="CB154" s="208">
        <v>1899918</v>
      </c>
      <c r="CC154" s="208">
        <v>1649590</v>
      </c>
      <c r="CD154" s="284">
        <v>3549508</v>
      </c>
      <c r="CE154" s="282"/>
      <c r="CF154" s="282"/>
      <c r="CG154" s="226">
        <f t="shared" si="518"/>
        <v>1810257</v>
      </c>
      <c r="CH154" s="227">
        <f t="shared" si="519"/>
        <v>1578498</v>
      </c>
      <c r="CI154" s="227">
        <f t="shared" si="520"/>
        <v>3388755</v>
      </c>
      <c r="CJ154" s="227" t="str">
        <f t="shared" si="521"/>
        <v>-</v>
      </c>
      <c r="CK154" s="227" t="str">
        <f t="shared" si="522"/>
        <v>-</v>
      </c>
      <c r="CL154" s="228" t="str">
        <f t="shared" si="523"/>
        <v>-</v>
      </c>
      <c r="CM154" s="282"/>
      <c r="CN154" s="282"/>
      <c r="CO154" s="226" t="str">
        <f t="shared" si="524"/>
        <v>-</v>
      </c>
      <c r="CP154" s="227" t="str">
        <f t="shared" si="525"/>
        <v>-</v>
      </c>
      <c r="CQ154" s="227" t="str">
        <f t="shared" si="526"/>
        <v>-</v>
      </c>
      <c r="CR154" s="227" t="str">
        <f t="shared" si="527"/>
        <v>-</v>
      </c>
      <c r="CS154" s="227" t="str">
        <f t="shared" si="528"/>
        <v>-</v>
      </c>
      <c r="CT154" s="228" t="str">
        <f t="shared" si="529"/>
        <v>-</v>
      </c>
      <c r="CU154" s="282"/>
      <c r="CV154" s="282"/>
      <c r="CW154" s="292" t="str">
        <f t="shared" si="530"/>
        <v>-</v>
      </c>
      <c r="CX154" s="234" t="str">
        <f t="shared" si="531"/>
        <v>-</v>
      </c>
      <c r="CY154" s="234" t="str">
        <f t="shared" si="532"/>
        <v>-</v>
      </c>
      <c r="CZ154" s="234" t="str">
        <f t="shared" si="533"/>
        <v>-</v>
      </c>
      <c r="DA154" s="234" t="str">
        <f t="shared" si="534"/>
        <v>-</v>
      </c>
      <c r="DB154" s="235" t="str">
        <f t="shared" si="535"/>
        <v>-</v>
      </c>
      <c r="DC154" s="282"/>
      <c r="DD154" s="282"/>
      <c r="DE154" s="226" t="str">
        <f t="shared" si="536"/>
        <v>-</v>
      </c>
      <c r="DF154" s="227" t="str">
        <f t="shared" si="537"/>
        <v>-</v>
      </c>
      <c r="DG154" s="227" t="str">
        <f t="shared" si="538"/>
        <v>-</v>
      </c>
      <c r="DH154" s="227" t="str">
        <f t="shared" si="539"/>
        <v>-</v>
      </c>
      <c r="DI154" s="227" t="str">
        <f t="shared" si="540"/>
        <v>-</v>
      </c>
      <c r="DJ154" s="228" t="str">
        <f t="shared" si="541"/>
        <v>-</v>
      </c>
      <c r="DK154" s="282"/>
      <c r="DL154" s="282"/>
      <c r="DM154" s="226" t="str">
        <f t="shared" si="542"/>
        <v>-</v>
      </c>
      <c r="DN154" s="227" t="str">
        <f t="shared" si="543"/>
        <v>-</v>
      </c>
      <c r="DO154" s="227" t="str">
        <f t="shared" si="544"/>
        <v>-</v>
      </c>
      <c r="DP154" s="227" t="str">
        <f t="shared" si="545"/>
        <v>-</v>
      </c>
      <c r="DQ154" s="227" t="str">
        <f t="shared" si="546"/>
        <v>-</v>
      </c>
      <c r="DR154" s="228" t="str">
        <f t="shared" si="547"/>
        <v>-</v>
      </c>
      <c r="DS154" s="282"/>
      <c r="DT154" s="282"/>
      <c r="DU154" s="226" t="str">
        <f t="shared" si="548"/>
        <v>-</v>
      </c>
      <c r="DV154" s="227" t="str">
        <f t="shared" si="549"/>
        <v>-</v>
      </c>
      <c r="DW154" s="227" t="str">
        <f t="shared" si="550"/>
        <v>-</v>
      </c>
      <c r="DX154" s="227" t="str">
        <f t="shared" si="551"/>
        <v>-</v>
      </c>
      <c r="DY154" s="227" t="str">
        <f t="shared" si="552"/>
        <v>-</v>
      </c>
      <c r="DZ154" s="228" t="str">
        <f t="shared" si="553"/>
        <v>-</v>
      </c>
      <c r="EA154" s="282"/>
      <c r="EB154" s="282"/>
      <c r="EC154" s="226">
        <f t="shared" si="554"/>
        <v>1810257</v>
      </c>
      <c r="ED154" s="227">
        <f t="shared" si="555"/>
        <v>1578498</v>
      </c>
      <c r="EE154" s="227">
        <f t="shared" si="556"/>
        <v>3388755</v>
      </c>
      <c r="EF154" s="227" t="str">
        <f t="shared" si="557"/>
        <v>-</v>
      </c>
      <c r="EG154" s="227" t="str">
        <f t="shared" si="558"/>
        <v>-</v>
      </c>
      <c r="EH154" s="228" t="str">
        <f t="shared" si="559"/>
        <v>-</v>
      </c>
      <c r="EI154" s="282"/>
      <c r="EJ154" s="282"/>
      <c r="EK154" s="226">
        <f t="shared" si="560"/>
        <v>1810257</v>
      </c>
      <c r="EL154" s="227">
        <f t="shared" si="561"/>
        <v>1578498</v>
      </c>
      <c r="EM154" s="227">
        <f t="shared" si="562"/>
        <v>3388755</v>
      </c>
      <c r="EN154" s="227" t="str">
        <f t="shared" si="563"/>
        <v>-</v>
      </c>
      <c r="EO154" s="227" t="str">
        <f t="shared" si="564"/>
        <v>-</v>
      </c>
      <c r="EP154" s="228" t="str">
        <f t="shared" si="565"/>
        <v>-</v>
      </c>
      <c r="EQ154" s="282"/>
      <c r="ER154" s="282"/>
      <c r="ES154" s="226" t="str">
        <f t="shared" si="566"/>
        <v>-</v>
      </c>
      <c r="ET154" s="227" t="str">
        <f t="shared" si="567"/>
        <v>-</v>
      </c>
      <c r="EU154" s="228" t="str">
        <f t="shared" si="568"/>
        <v>-</v>
      </c>
      <c r="EV154" s="282"/>
      <c r="EW154" s="282"/>
      <c r="EX154" s="301">
        <f t="shared" si="569"/>
        <v>47066.682000000001</v>
      </c>
      <c r="EY154" s="259">
        <f t="shared" si="570"/>
        <v>71032.41</v>
      </c>
      <c r="EZ154" s="259">
        <f t="shared" si="571"/>
        <v>118606.42500000002</v>
      </c>
      <c r="FA154" s="259" t="str">
        <f t="shared" si="572"/>
        <v>-</v>
      </c>
      <c r="FB154" s="259" t="str">
        <f t="shared" si="573"/>
        <v>-</v>
      </c>
      <c r="FC154" s="260" t="str">
        <f t="shared" si="574"/>
        <v>-</v>
      </c>
      <c r="FD154" s="282"/>
      <c r="FE154" s="282"/>
      <c r="FF154" s="301" t="str">
        <f t="shared" si="575"/>
        <v>-</v>
      </c>
      <c r="FG154" s="259" t="str">
        <f t="shared" si="576"/>
        <v>-</v>
      </c>
      <c r="FH154" s="259" t="str">
        <f t="shared" si="577"/>
        <v>-</v>
      </c>
      <c r="FI154" s="259" t="str">
        <f t="shared" si="578"/>
        <v>-</v>
      </c>
      <c r="FJ154" s="259" t="str">
        <f t="shared" si="579"/>
        <v>-</v>
      </c>
      <c r="FK154" s="260" t="str">
        <f t="shared" si="580"/>
        <v>-</v>
      </c>
      <c r="FL154" s="282"/>
      <c r="FM154" s="282"/>
      <c r="FN154" s="301" t="str">
        <f t="shared" si="581"/>
        <v>-</v>
      </c>
      <c r="FO154" s="259" t="str">
        <f t="shared" si="582"/>
        <v>-</v>
      </c>
      <c r="FP154" s="259" t="str">
        <f t="shared" si="583"/>
        <v>-</v>
      </c>
      <c r="FQ154" s="259" t="str">
        <f t="shared" si="584"/>
        <v>-</v>
      </c>
      <c r="FR154" s="259" t="str">
        <f t="shared" si="585"/>
        <v>-</v>
      </c>
      <c r="FS154" s="260" t="str">
        <f t="shared" si="586"/>
        <v>-</v>
      </c>
      <c r="FT154" s="282"/>
      <c r="FU154" s="282"/>
      <c r="FV154" s="301" t="str">
        <f t="shared" si="587"/>
        <v>-</v>
      </c>
      <c r="FW154" s="259" t="str">
        <f t="shared" si="588"/>
        <v>-</v>
      </c>
      <c r="FX154" s="259" t="str">
        <f t="shared" si="589"/>
        <v>-</v>
      </c>
      <c r="FY154" s="259" t="str">
        <f t="shared" si="590"/>
        <v>-</v>
      </c>
      <c r="FZ154" s="259" t="str">
        <f t="shared" si="591"/>
        <v>-</v>
      </c>
      <c r="GA154" s="260" t="str">
        <f t="shared" si="592"/>
        <v>-</v>
      </c>
      <c r="GB154" s="282"/>
      <c r="GC154" s="282"/>
      <c r="GD154" s="301" t="str">
        <f t="shared" si="593"/>
        <v>-</v>
      </c>
      <c r="GE154" s="259" t="str">
        <f t="shared" si="594"/>
        <v>-</v>
      </c>
      <c r="GF154" s="259" t="str">
        <f t="shared" si="595"/>
        <v>-</v>
      </c>
      <c r="GG154" s="259" t="str">
        <f t="shared" si="596"/>
        <v>-</v>
      </c>
      <c r="GH154" s="259" t="str">
        <f t="shared" si="597"/>
        <v>-</v>
      </c>
      <c r="GI154" s="260" t="str">
        <f t="shared" si="598"/>
        <v>-</v>
      </c>
      <c r="GJ154" s="282"/>
      <c r="GK154" s="282"/>
      <c r="GL154" s="301" t="str">
        <f t="shared" si="599"/>
        <v>-</v>
      </c>
      <c r="GM154" s="259" t="str">
        <f t="shared" si="600"/>
        <v>-</v>
      </c>
      <c r="GN154" s="259" t="str">
        <f t="shared" si="601"/>
        <v>-</v>
      </c>
      <c r="GO154" s="259" t="str">
        <f t="shared" si="602"/>
        <v>-</v>
      </c>
      <c r="GP154" s="259" t="str">
        <f t="shared" si="603"/>
        <v>-</v>
      </c>
      <c r="GQ154" s="260" t="str">
        <f t="shared" si="604"/>
        <v>-</v>
      </c>
      <c r="GR154" s="282"/>
      <c r="GS154" s="282"/>
      <c r="GT154" s="301">
        <f t="shared" si="605"/>
        <v>3620.5140000000001</v>
      </c>
      <c r="GU154" s="259">
        <f t="shared" si="606"/>
        <v>4735.4939999999997</v>
      </c>
      <c r="GV154" s="259">
        <f t="shared" si="607"/>
        <v>6777.51</v>
      </c>
      <c r="GW154" s="259" t="str">
        <f t="shared" si="608"/>
        <v>-</v>
      </c>
      <c r="GX154" s="259" t="str">
        <f t="shared" si="609"/>
        <v>-</v>
      </c>
      <c r="GY154" s="260" t="str">
        <f t="shared" si="610"/>
        <v>-</v>
      </c>
      <c r="GZ154" s="282"/>
      <c r="HA154" s="282"/>
      <c r="HB154" s="301">
        <f t="shared" si="611"/>
        <v>7241.0280000000002</v>
      </c>
      <c r="HC154" s="259">
        <f t="shared" si="612"/>
        <v>23677.469999999998</v>
      </c>
      <c r="HD154" s="259">
        <f t="shared" si="613"/>
        <v>30498.795000000002</v>
      </c>
      <c r="HE154" s="259" t="str">
        <f t="shared" si="614"/>
        <v>-</v>
      </c>
      <c r="HF154" s="259" t="str">
        <f t="shared" si="615"/>
        <v>-</v>
      </c>
      <c r="HG154" s="260" t="str">
        <f t="shared" si="616"/>
        <v>-</v>
      </c>
      <c r="HH154" s="282"/>
      <c r="HI154" s="282"/>
      <c r="HJ154" s="301" t="str">
        <f t="shared" si="617"/>
        <v>-</v>
      </c>
      <c r="HK154" s="259" t="str">
        <f t="shared" si="618"/>
        <v>-</v>
      </c>
      <c r="HL154" s="260" t="str">
        <f t="shared" si="619"/>
        <v>-</v>
      </c>
      <c r="HM154" s="428">
        <f t="shared" si="620"/>
        <v>1</v>
      </c>
      <c r="HN154" s="429">
        <f t="shared" si="621"/>
        <v>1</v>
      </c>
      <c r="HO154" s="429">
        <f t="shared" si="622"/>
        <v>1</v>
      </c>
      <c r="HP154" s="429" t="str">
        <f t="shared" si="623"/>
        <v>-</v>
      </c>
      <c r="HQ154" s="429" t="str">
        <f t="shared" si="624"/>
        <v>-</v>
      </c>
      <c r="HR154" s="430" t="str">
        <f t="shared" si="625"/>
        <v>-</v>
      </c>
      <c r="HS154" s="450"/>
      <c r="HT154" s="450"/>
      <c r="HU154" s="428" t="str">
        <f t="shared" si="626"/>
        <v>-</v>
      </c>
      <c r="HV154" s="429" t="str">
        <f t="shared" si="627"/>
        <v>-</v>
      </c>
      <c r="HW154" s="429" t="str">
        <f t="shared" si="628"/>
        <v>-</v>
      </c>
      <c r="HX154" s="429" t="str">
        <f t="shared" si="629"/>
        <v>-</v>
      </c>
      <c r="HY154" s="429" t="str">
        <f t="shared" si="630"/>
        <v>-</v>
      </c>
      <c r="HZ154" s="430" t="str">
        <f t="shared" si="631"/>
        <v>-</v>
      </c>
      <c r="IA154" s="450"/>
      <c r="IB154" s="450"/>
      <c r="IC154" s="428" t="str">
        <f t="shared" si="632"/>
        <v>-</v>
      </c>
      <c r="ID154" s="429" t="str">
        <f t="shared" si="633"/>
        <v>-</v>
      </c>
      <c r="IE154" s="429" t="str">
        <f t="shared" si="634"/>
        <v>-</v>
      </c>
      <c r="IF154" s="429" t="str">
        <f t="shared" si="635"/>
        <v>-</v>
      </c>
      <c r="IG154" s="429" t="str">
        <f t="shared" si="636"/>
        <v>-</v>
      </c>
      <c r="IH154" s="430" t="str">
        <f t="shared" si="637"/>
        <v>-</v>
      </c>
      <c r="II154" s="450"/>
      <c r="IJ154" s="450"/>
      <c r="IK154" s="428" t="str">
        <f t="shared" si="638"/>
        <v>-</v>
      </c>
      <c r="IL154" s="429" t="str">
        <f t="shared" si="639"/>
        <v>-</v>
      </c>
      <c r="IM154" s="429" t="str">
        <f t="shared" si="640"/>
        <v>-</v>
      </c>
      <c r="IN154" s="429" t="str">
        <f t="shared" si="641"/>
        <v>-</v>
      </c>
      <c r="IO154" s="429" t="str">
        <f t="shared" si="642"/>
        <v>-</v>
      </c>
      <c r="IP154" s="430" t="str">
        <f t="shared" si="643"/>
        <v>-</v>
      </c>
      <c r="IQ154" s="450"/>
      <c r="IR154" s="450"/>
      <c r="IS154" s="428" t="str">
        <f t="shared" si="644"/>
        <v>-</v>
      </c>
      <c r="IT154" s="429" t="str">
        <f t="shared" si="645"/>
        <v>-</v>
      </c>
      <c r="IU154" s="429" t="str">
        <f t="shared" si="646"/>
        <v>-</v>
      </c>
      <c r="IV154" s="429" t="str">
        <f t="shared" si="647"/>
        <v>-</v>
      </c>
      <c r="IW154" s="429" t="str">
        <f t="shared" si="648"/>
        <v>-</v>
      </c>
      <c r="IX154" s="430" t="str">
        <f t="shared" si="649"/>
        <v>-</v>
      </c>
      <c r="IY154" s="450"/>
      <c r="IZ154" s="450"/>
      <c r="JA154" s="428" t="str">
        <f t="shared" si="650"/>
        <v>-</v>
      </c>
      <c r="JB154" s="429" t="str">
        <f t="shared" si="651"/>
        <v>-</v>
      </c>
      <c r="JC154" s="429" t="str">
        <f t="shared" si="652"/>
        <v>-</v>
      </c>
      <c r="JD154" s="429" t="str">
        <f t="shared" si="653"/>
        <v>-</v>
      </c>
      <c r="JE154" s="429" t="str">
        <f t="shared" si="654"/>
        <v>-</v>
      </c>
      <c r="JF154" s="430" t="str">
        <f t="shared" si="655"/>
        <v>-</v>
      </c>
      <c r="JG154" s="450"/>
      <c r="JH154" s="450"/>
      <c r="JI154" s="428">
        <f t="shared" si="656"/>
        <v>1</v>
      </c>
      <c r="JJ154" s="429">
        <f t="shared" si="657"/>
        <v>1</v>
      </c>
      <c r="JK154" s="429">
        <f t="shared" si="658"/>
        <v>1</v>
      </c>
      <c r="JL154" s="429" t="str">
        <f t="shared" si="659"/>
        <v>-</v>
      </c>
      <c r="JM154" s="429" t="str">
        <f t="shared" si="660"/>
        <v>-</v>
      </c>
      <c r="JN154" s="430" t="str">
        <f t="shared" si="661"/>
        <v>-</v>
      </c>
      <c r="JO154" s="450"/>
      <c r="JP154" s="450"/>
      <c r="JQ154" s="428">
        <f t="shared" si="662"/>
        <v>1</v>
      </c>
      <c r="JR154" s="429">
        <f t="shared" si="663"/>
        <v>1</v>
      </c>
      <c r="JS154" s="429">
        <f t="shared" si="664"/>
        <v>1</v>
      </c>
      <c r="JT154" s="429" t="str">
        <f t="shared" si="665"/>
        <v>-</v>
      </c>
      <c r="JU154" s="429" t="str">
        <f t="shared" si="666"/>
        <v>-</v>
      </c>
      <c r="JV154" s="430" t="str">
        <f t="shared" si="667"/>
        <v>-</v>
      </c>
      <c r="JW154" s="450"/>
      <c r="JX154" s="450"/>
      <c r="JY154" s="428" t="str">
        <f t="shared" si="668"/>
        <v>-</v>
      </c>
      <c r="JZ154" s="429" t="str">
        <f t="shared" si="669"/>
        <v>-</v>
      </c>
      <c r="KA154" s="430" t="str">
        <f t="shared" si="670"/>
        <v>-</v>
      </c>
      <c r="KB154" s="172"/>
      <c r="KC154" s="355" t="s">
        <v>573</v>
      </c>
      <c r="KD154" s="355" t="s">
        <v>573</v>
      </c>
      <c r="KE154" s="355" t="s">
        <v>573</v>
      </c>
      <c r="KF154" s="355" t="s">
        <v>573</v>
      </c>
      <c r="KG154" s="355" t="s">
        <v>573</v>
      </c>
      <c r="KH154" s="355" t="s">
        <v>573</v>
      </c>
      <c r="KI154" s="358"/>
      <c r="KJ154" s="358"/>
      <c r="KK154" s="358"/>
      <c r="KL154" s="358"/>
      <c r="KM154" s="358"/>
      <c r="KN154" s="358"/>
      <c r="KO154" s="358"/>
      <c r="KP154" s="358"/>
      <c r="KQ154" s="358"/>
      <c r="KR154" s="358"/>
      <c r="KS154" s="358"/>
      <c r="KT154" s="358"/>
      <c r="KU154" s="358"/>
      <c r="KV154" s="358"/>
      <c r="KW154" s="358"/>
      <c r="KX154" s="358"/>
      <c r="KY154" s="358"/>
      <c r="KZ154" s="358"/>
      <c r="LA154" s="358"/>
      <c r="LB154" s="358"/>
      <c r="LC154" s="358"/>
      <c r="LD154" s="358"/>
      <c r="LE154" s="358"/>
      <c r="LF154" s="358"/>
      <c r="LG154" s="358"/>
      <c r="LH154" s="358"/>
      <c r="LI154" s="358"/>
      <c r="LJ154" s="358"/>
      <c r="LK154" s="358"/>
      <c r="LL154" s="358"/>
      <c r="LM154" s="358"/>
      <c r="LN154" s="358"/>
      <c r="LO154" s="358"/>
      <c r="LP154" s="358"/>
      <c r="LQ154" s="358"/>
      <c r="LR154" s="358"/>
      <c r="LS154" s="344"/>
      <c r="LT154" s="344"/>
      <c r="LU154" s="344"/>
      <c r="LV154" s="344"/>
      <c r="LW154" s="344"/>
      <c r="LX154" s="344"/>
      <c r="LY154" s="358"/>
      <c r="LZ154" s="358"/>
      <c r="MA154" s="405"/>
    </row>
    <row r="155" spans="1:339" x14ac:dyDescent="0.2">
      <c r="A155" s="310" t="s">
        <v>201</v>
      </c>
      <c r="B155" s="172">
        <v>0</v>
      </c>
      <c r="C155" s="172">
        <v>0</v>
      </c>
      <c r="D155" s="172" t="s">
        <v>315</v>
      </c>
      <c r="E155" s="172">
        <v>1</v>
      </c>
      <c r="F155" s="173"/>
      <c r="G155" s="218" t="s">
        <v>91</v>
      </c>
      <c r="H155" s="348">
        <v>2012</v>
      </c>
      <c r="I155" s="349">
        <v>2012</v>
      </c>
      <c r="J155" s="362">
        <v>5.6</v>
      </c>
      <c r="K155" s="362">
        <v>9.3000000000000007</v>
      </c>
      <c r="L155" s="362">
        <v>8.6</v>
      </c>
      <c r="M155" s="362"/>
      <c r="N155" s="362"/>
      <c r="O155" s="363"/>
      <c r="P155" s="388"/>
      <c r="Q155" s="389"/>
      <c r="R155" s="362"/>
      <c r="S155" s="362"/>
      <c r="T155" s="362"/>
      <c r="U155" s="362"/>
      <c r="V155" s="362"/>
      <c r="W155" s="363"/>
      <c r="X155" s="388"/>
      <c r="Y155" s="389"/>
      <c r="Z155" s="362"/>
      <c r="AA155" s="362"/>
      <c r="AB155" s="362"/>
      <c r="AC155" s="362"/>
      <c r="AD155" s="362"/>
      <c r="AE155" s="363"/>
      <c r="AF155" s="388"/>
      <c r="AG155" s="389"/>
      <c r="AH155" s="362"/>
      <c r="AI155" s="362"/>
      <c r="AJ155" s="362"/>
      <c r="AK155" s="362"/>
      <c r="AL155" s="362"/>
      <c r="AM155" s="363"/>
      <c r="AN155" s="388"/>
      <c r="AO155" s="389"/>
      <c r="AP155" s="362"/>
      <c r="AQ155" s="362"/>
      <c r="AR155" s="362"/>
      <c r="AS155" s="362"/>
      <c r="AT155" s="362"/>
      <c r="AU155" s="363"/>
      <c r="AV155" s="388"/>
      <c r="AW155" s="389"/>
      <c r="AX155" s="220"/>
      <c r="AY155" s="220"/>
      <c r="AZ155" s="220"/>
      <c r="BA155" s="220"/>
      <c r="BB155" s="220"/>
      <c r="BC155" s="221"/>
      <c r="BD155" s="388"/>
      <c r="BE155" s="389"/>
      <c r="BF155" s="396"/>
      <c r="BG155" s="396"/>
      <c r="BH155" s="396"/>
      <c r="BI155" s="396"/>
      <c r="BJ155" s="396"/>
      <c r="BK155" s="397"/>
      <c r="BL155" s="388"/>
      <c r="BM155" s="349"/>
      <c r="BN155" s="349"/>
      <c r="BO155" s="349"/>
      <c r="BP155" s="349"/>
      <c r="BQ155" s="349"/>
      <c r="BR155" s="349"/>
      <c r="BS155" s="481"/>
      <c r="BT155" s="388"/>
      <c r="BU155" s="389"/>
      <c r="BV155" s="396"/>
      <c r="BW155" s="396"/>
      <c r="BX155" s="397"/>
      <c r="BY155" s="216">
        <v>348481</v>
      </c>
      <c r="BZ155" s="208">
        <v>350539</v>
      </c>
      <c r="CA155" s="208">
        <v>699020</v>
      </c>
      <c r="CB155" s="208">
        <v>357060</v>
      </c>
      <c r="CC155" s="208">
        <v>358432</v>
      </c>
      <c r="CD155" s="284">
        <v>715492</v>
      </c>
      <c r="CE155" s="282"/>
      <c r="CF155" s="282"/>
      <c r="CG155" s="226">
        <f t="shared" si="518"/>
        <v>348481</v>
      </c>
      <c r="CH155" s="227">
        <f t="shared" si="519"/>
        <v>350539</v>
      </c>
      <c r="CI155" s="227">
        <f t="shared" si="520"/>
        <v>699020</v>
      </c>
      <c r="CJ155" s="227" t="str">
        <f t="shared" si="521"/>
        <v>-</v>
      </c>
      <c r="CK155" s="227" t="str">
        <f t="shared" si="522"/>
        <v>-</v>
      </c>
      <c r="CL155" s="228" t="str">
        <f t="shared" si="523"/>
        <v>-</v>
      </c>
      <c r="CM155" s="282"/>
      <c r="CN155" s="282"/>
      <c r="CO155" s="226" t="str">
        <f t="shared" si="524"/>
        <v>-</v>
      </c>
      <c r="CP155" s="227" t="str">
        <f t="shared" si="525"/>
        <v>-</v>
      </c>
      <c r="CQ155" s="227" t="str">
        <f t="shared" si="526"/>
        <v>-</v>
      </c>
      <c r="CR155" s="227" t="str">
        <f t="shared" si="527"/>
        <v>-</v>
      </c>
      <c r="CS155" s="227" t="str">
        <f t="shared" si="528"/>
        <v>-</v>
      </c>
      <c r="CT155" s="228" t="str">
        <f t="shared" si="529"/>
        <v>-</v>
      </c>
      <c r="CU155" s="282"/>
      <c r="CV155" s="282"/>
      <c r="CW155" s="292" t="str">
        <f t="shared" si="530"/>
        <v>-</v>
      </c>
      <c r="CX155" s="234" t="str">
        <f t="shared" si="531"/>
        <v>-</v>
      </c>
      <c r="CY155" s="234" t="str">
        <f t="shared" si="532"/>
        <v>-</v>
      </c>
      <c r="CZ155" s="234" t="str">
        <f t="shared" si="533"/>
        <v>-</v>
      </c>
      <c r="DA155" s="234" t="str">
        <f t="shared" si="534"/>
        <v>-</v>
      </c>
      <c r="DB155" s="235" t="str">
        <f t="shared" si="535"/>
        <v>-</v>
      </c>
      <c r="DC155" s="282"/>
      <c r="DD155" s="282"/>
      <c r="DE155" s="226" t="str">
        <f t="shared" si="536"/>
        <v>-</v>
      </c>
      <c r="DF155" s="227" t="str">
        <f t="shared" si="537"/>
        <v>-</v>
      </c>
      <c r="DG155" s="227" t="str">
        <f t="shared" si="538"/>
        <v>-</v>
      </c>
      <c r="DH155" s="227" t="str">
        <f t="shared" si="539"/>
        <v>-</v>
      </c>
      <c r="DI155" s="227" t="str">
        <f t="shared" si="540"/>
        <v>-</v>
      </c>
      <c r="DJ155" s="228" t="str">
        <f t="shared" si="541"/>
        <v>-</v>
      </c>
      <c r="DK155" s="282"/>
      <c r="DL155" s="282"/>
      <c r="DM155" s="226" t="str">
        <f t="shared" si="542"/>
        <v>-</v>
      </c>
      <c r="DN155" s="227" t="str">
        <f t="shared" si="543"/>
        <v>-</v>
      </c>
      <c r="DO155" s="227" t="str">
        <f t="shared" si="544"/>
        <v>-</v>
      </c>
      <c r="DP155" s="227" t="str">
        <f t="shared" si="545"/>
        <v>-</v>
      </c>
      <c r="DQ155" s="227" t="str">
        <f t="shared" si="546"/>
        <v>-</v>
      </c>
      <c r="DR155" s="228" t="str">
        <f t="shared" si="547"/>
        <v>-</v>
      </c>
      <c r="DS155" s="282"/>
      <c r="DT155" s="282"/>
      <c r="DU155" s="226" t="str">
        <f t="shared" si="548"/>
        <v>-</v>
      </c>
      <c r="DV155" s="227" t="str">
        <f t="shared" si="549"/>
        <v>-</v>
      </c>
      <c r="DW155" s="227" t="str">
        <f t="shared" si="550"/>
        <v>-</v>
      </c>
      <c r="DX155" s="227" t="str">
        <f t="shared" si="551"/>
        <v>-</v>
      </c>
      <c r="DY155" s="227" t="str">
        <f t="shared" si="552"/>
        <v>-</v>
      </c>
      <c r="DZ155" s="228" t="str">
        <f t="shared" si="553"/>
        <v>-</v>
      </c>
      <c r="EA155" s="282"/>
      <c r="EB155" s="282"/>
      <c r="EC155" s="226" t="str">
        <f t="shared" si="554"/>
        <v>-</v>
      </c>
      <c r="ED155" s="227" t="str">
        <f t="shared" si="555"/>
        <v>-</v>
      </c>
      <c r="EE155" s="227" t="str">
        <f t="shared" si="556"/>
        <v>-</v>
      </c>
      <c r="EF155" s="227" t="str">
        <f t="shared" si="557"/>
        <v>-</v>
      </c>
      <c r="EG155" s="227" t="str">
        <f t="shared" si="558"/>
        <v>-</v>
      </c>
      <c r="EH155" s="228" t="str">
        <f t="shared" si="559"/>
        <v>-</v>
      </c>
      <c r="EI155" s="282"/>
      <c r="EJ155" s="282"/>
      <c r="EK155" s="226" t="str">
        <f t="shared" si="560"/>
        <v>-</v>
      </c>
      <c r="EL155" s="227" t="str">
        <f t="shared" si="561"/>
        <v>-</v>
      </c>
      <c r="EM155" s="227" t="str">
        <f t="shared" si="562"/>
        <v>-</v>
      </c>
      <c r="EN155" s="227" t="str">
        <f t="shared" si="563"/>
        <v>-</v>
      </c>
      <c r="EO155" s="227" t="str">
        <f t="shared" si="564"/>
        <v>-</v>
      </c>
      <c r="EP155" s="228" t="str">
        <f t="shared" si="565"/>
        <v>-</v>
      </c>
      <c r="EQ155" s="282"/>
      <c r="ER155" s="282"/>
      <c r="ES155" s="226" t="str">
        <f t="shared" si="566"/>
        <v>-</v>
      </c>
      <c r="ET155" s="227" t="str">
        <f t="shared" si="567"/>
        <v>-</v>
      </c>
      <c r="EU155" s="228" t="str">
        <f t="shared" si="568"/>
        <v>-</v>
      </c>
      <c r="EV155" s="282"/>
      <c r="EW155" s="282"/>
      <c r="EX155" s="301">
        <f t="shared" si="569"/>
        <v>19514.935999999998</v>
      </c>
      <c r="EY155" s="259">
        <f t="shared" si="570"/>
        <v>32600.127000000004</v>
      </c>
      <c r="EZ155" s="259">
        <f t="shared" si="571"/>
        <v>60115.719999999994</v>
      </c>
      <c r="FA155" s="259" t="str">
        <f t="shared" si="572"/>
        <v>-</v>
      </c>
      <c r="FB155" s="259" t="str">
        <f t="shared" si="573"/>
        <v>-</v>
      </c>
      <c r="FC155" s="260" t="str">
        <f t="shared" si="574"/>
        <v>-</v>
      </c>
      <c r="FD155" s="282"/>
      <c r="FE155" s="282"/>
      <c r="FF155" s="301" t="str">
        <f t="shared" si="575"/>
        <v>-</v>
      </c>
      <c r="FG155" s="259" t="str">
        <f t="shared" si="576"/>
        <v>-</v>
      </c>
      <c r="FH155" s="259" t="str">
        <f t="shared" si="577"/>
        <v>-</v>
      </c>
      <c r="FI155" s="259" t="str">
        <f t="shared" si="578"/>
        <v>-</v>
      </c>
      <c r="FJ155" s="259" t="str">
        <f t="shared" si="579"/>
        <v>-</v>
      </c>
      <c r="FK155" s="260" t="str">
        <f t="shared" si="580"/>
        <v>-</v>
      </c>
      <c r="FL155" s="282"/>
      <c r="FM155" s="282"/>
      <c r="FN155" s="301" t="str">
        <f t="shared" si="581"/>
        <v>-</v>
      </c>
      <c r="FO155" s="259" t="str">
        <f t="shared" si="582"/>
        <v>-</v>
      </c>
      <c r="FP155" s="259" t="str">
        <f t="shared" si="583"/>
        <v>-</v>
      </c>
      <c r="FQ155" s="259" t="str">
        <f t="shared" si="584"/>
        <v>-</v>
      </c>
      <c r="FR155" s="259" t="str">
        <f t="shared" si="585"/>
        <v>-</v>
      </c>
      <c r="FS155" s="260" t="str">
        <f t="shared" si="586"/>
        <v>-</v>
      </c>
      <c r="FT155" s="282"/>
      <c r="FU155" s="282"/>
      <c r="FV155" s="301" t="str">
        <f t="shared" si="587"/>
        <v>-</v>
      </c>
      <c r="FW155" s="259" t="str">
        <f t="shared" si="588"/>
        <v>-</v>
      </c>
      <c r="FX155" s="259" t="str">
        <f t="shared" si="589"/>
        <v>-</v>
      </c>
      <c r="FY155" s="259" t="str">
        <f t="shared" si="590"/>
        <v>-</v>
      </c>
      <c r="FZ155" s="259" t="str">
        <f t="shared" si="591"/>
        <v>-</v>
      </c>
      <c r="GA155" s="260" t="str">
        <f t="shared" si="592"/>
        <v>-</v>
      </c>
      <c r="GB155" s="282"/>
      <c r="GC155" s="282"/>
      <c r="GD155" s="301" t="str">
        <f t="shared" si="593"/>
        <v>-</v>
      </c>
      <c r="GE155" s="259" t="str">
        <f t="shared" si="594"/>
        <v>-</v>
      </c>
      <c r="GF155" s="259" t="str">
        <f t="shared" si="595"/>
        <v>-</v>
      </c>
      <c r="GG155" s="259" t="str">
        <f t="shared" si="596"/>
        <v>-</v>
      </c>
      <c r="GH155" s="259" t="str">
        <f t="shared" si="597"/>
        <v>-</v>
      </c>
      <c r="GI155" s="260" t="str">
        <f t="shared" si="598"/>
        <v>-</v>
      </c>
      <c r="GJ155" s="282"/>
      <c r="GK155" s="282"/>
      <c r="GL155" s="301" t="str">
        <f t="shared" si="599"/>
        <v>-</v>
      </c>
      <c r="GM155" s="259" t="str">
        <f t="shared" si="600"/>
        <v>-</v>
      </c>
      <c r="GN155" s="259" t="str">
        <f t="shared" si="601"/>
        <v>-</v>
      </c>
      <c r="GO155" s="259" t="str">
        <f t="shared" si="602"/>
        <v>-</v>
      </c>
      <c r="GP155" s="259" t="str">
        <f t="shared" si="603"/>
        <v>-</v>
      </c>
      <c r="GQ155" s="260" t="str">
        <f t="shared" si="604"/>
        <v>-</v>
      </c>
      <c r="GR155" s="282"/>
      <c r="GS155" s="282"/>
      <c r="GT155" s="301" t="str">
        <f t="shared" si="605"/>
        <v>-</v>
      </c>
      <c r="GU155" s="259" t="str">
        <f t="shared" si="606"/>
        <v>-</v>
      </c>
      <c r="GV155" s="259" t="str">
        <f t="shared" si="607"/>
        <v>-</v>
      </c>
      <c r="GW155" s="259" t="str">
        <f t="shared" si="608"/>
        <v>-</v>
      </c>
      <c r="GX155" s="259" t="str">
        <f t="shared" si="609"/>
        <v>-</v>
      </c>
      <c r="GY155" s="260" t="str">
        <f t="shared" si="610"/>
        <v>-</v>
      </c>
      <c r="GZ155" s="282"/>
      <c r="HA155" s="282"/>
      <c r="HB155" s="301" t="str">
        <f t="shared" si="611"/>
        <v>-</v>
      </c>
      <c r="HC155" s="259" t="str">
        <f t="shared" si="612"/>
        <v>-</v>
      </c>
      <c r="HD155" s="259" t="str">
        <f t="shared" si="613"/>
        <v>-</v>
      </c>
      <c r="HE155" s="259" t="str">
        <f t="shared" si="614"/>
        <v>-</v>
      </c>
      <c r="HF155" s="259" t="str">
        <f t="shared" si="615"/>
        <v>-</v>
      </c>
      <c r="HG155" s="260" t="str">
        <f t="shared" si="616"/>
        <v>-</v>
      </c>
      <c r="HH155" s="282"/>
      <c r="HI155" s="282"/>
      <c r="HJ155" s="301" t="str">
        <f t="shared" si="617"/>
        <v>-</v>
      </c>
      <c r="HK155" s="259" t="str">
        <f t="shared" si="618"/>
        <v>-</v>
      </c>
      <c r="HL155" s="260" t="str">
        <f t="shared" si="619"/>
        <v>-</v>
      </c>
      <c r="HM155" s="428">
        <f t="shared" si="620"/>
        <v>1</v>
      </c>
      <c r="HN155" s="429">
        <f t="shared" si="621"/>
        <v>1</v>
      </c>
      <c r="HO155" s="429">
        <f t="shared" si="622"/>
        <v>1</v>
      </c>
      <c r="HP155" s="429" t="str">
        <f t="shared" si="623"/>
        <v>-</v>
      </c>
      <c r="HQ155" s="429" t="str">
        <f t="shared" si="624"/>
        <v>-</v>
      </c>
      <c r="HR155" s="430" t="str">
        <f t="shared" si="625"/>
        <v>-</v>
      </c>
      <c r="HS155" s="450"/>
      <c r="HT155" s="450"/>
      <c r="HU155" s="428" t="str">
        <f t="shared" si="626"/>
        <v>-</v>
      </c>
      <c r="HV155" s="429" t="str">
        <f t="shared" si="627"/>
        <v>-</v>
      </c>
      <c r="HW155" s="429" t="str">
        <f t="shared" si="628"/>
        <v>-</v>
      </c>
      <c r="HX155" s="429" t="str">
        <f t="shared" si="629"/>
        <v>-</v>
      </c>
      <c r="HY155" s="429" t="str">
        <f t="shared" si="630"/>
        <v>-</v>
      </c>
      <c r="HZ155" s="430" t="str">
        <f t="shared" si="631"/>
        <v>-</v>
      </c>
      <c r="IA155" s="450"/>
      <c r="IB155" s="450"/>
      <c r="IC155" s="428" t="str">
        <f t="shared" si="632"/>
        <v>-</v>
      </c>
      <c r="ID155" s="429" t="str">
        <f t="shared" si="633"/>
        <v>-</v>
      </c>
      <c r="IE155" s="429" t="str">
        <f t="shared" si="634"/>
        <v>-</v>
      </c>
      <c r="IF155" s="429" t="str">
        <f t="shared" si="635"/>
        <v>-</v>
      </c>
      <c r="IG155" s="429" t="str">
        <f t="shared" si="636"/>
        <v>-</v>
      </c>
      <c r="IH155" s="430" t="str">
        <f t="shared" si="637"/>
        <v>-</v>
      </c>
      <c r="II155" s="450"/>
      <c r="IJ155" s="450"/>
      <c r="IK155" s="428" t="str">
        <f t="shared" si="638"/>
        <v>-</v>
      </c>
      <c r="IL155" s="429" t="str">
        <f t="shared" si="639"/>
        <v>-</v>
      </c>
      <c r="IM155" s="429" t="str">
        <f t="shared" si="640"/>
        <v>-</v>
      </c>
      <c r="IN155" s="429" t="str">
        <f t="shared" si="641"/>
        <v>-</v>
      </c>
      <c r="IO155" s="429" t="str">
        <f t="shared" si="642"/>
        <v>-</v>
      </c>
      <c r="IP155" s="430" t="str">
        <f t="shared" si="643"/>
        <v>-</v>
      </c>
      <c r="IQ155" s="450"/>
      <c r="IR155" s="450"/>
      <c r="IS155" s="428" t="str">
        <f t="shared" si="644"/>
        <v>-</v>
      </c>
      <c r="IT155" s="429" t="str">
        <f t="shared" si="645"/>
        <v>-</v>
      </c>
      <c r="IU155" s="429" t="str">
        <f t="shared" si="646"/>
        <v>-</v>
      </c>
      <c r="IV155" s="429" t="str">
        <f t="shared" si="647"/>
        <v>-</v>
      </c>
      <c r="IW155" s="429" t="str">
        <f t="shared" si="648"/>
        <v>-</v>
      </c>
      <c r="IX155" s="430" t="str">
        <f t="shared" si="649"/>
        <v>-</v>
      </c>
      <c r="IY155" s="450"/>
      <c r="IZ155" s="450"/>
      <c r="JA155" s="428" t="str">
        <f t="shared" si="650"/>
        <v>-</v>
      </c>
      <c r="JB155" s="429" t="str">
        <f t="shared" si="651"/>
        <v>-</v>
      </c>
      <c r="JC155" s="429" t="str">
        <f t="shared" si="652"/>
        <v>-</v>
      </c>
      <c r="JD155" s="429" t="str">
        <f t="shared" si="653"/>
        <v>-</v>
      </c>
      <c r="JE155" s="429" t="str">
        <f t="shared" si="654"/>
        <v>-</v>
      </c>
      <c r="JF155" s="430" t="str">
        <f t="shared" si="655"/>
        <v>-</v>
      </c>
      <c r="JG155" s="450"/>
      <c r="JH155" s="450"/>
      <c r="JI155" s="428" t="str">
        <f t="shared" si="656"/>
        <v>-</v>
      </c>
      <c r="JJ155" s="429" t="str">
        <f t="shared" si="657"/>
        <v>-</v>
      </c>
      <c r="JK155" s="429" t="str">
        <f t="shared" si="658"/>
        <v>-</v>
      </c>
      <c r="JL155" s="429" t="str">
        <f t="shared" si="659"/>
        <v>-</v>
      </c>
      <c r="JM155" s="429" t="str">
        <f t="shared" si="660"/>
        <v>-</v>
      </c>
      <c r="JN155" s="430" t="str">
        <f t="shared" si="661"/>
        <v>-</v>
      </c>
      <c r="JO155" s="450"/>
      <c r="JP155" s="450"/>
      <c r="JQ155" s="428" t="str">
        <f t="shared" si="662"/>
        <v>-</v>
      </c>
      <c r="JR155" s="429" t="str">
        <f t="shared" si="663"/>
        <v>-</v>
      </c>
      <c r="JS155" s="429" t="str">
        <f t="shared" si="664"/>
        <v>-</v>
      </c>
      <c r="JT155" s="429" t="str">
        <f t="shared" si="665"/>
        <v>-</v>
      </c>
      <c r="JU155" s="429" t="str">
        <f t="shared" si="666"/>
        <v>-</v>
      </c>
      <c r="JV155" s="430" t="str">
        <f t="shared" si="667"/>
        <v>-</v>
      </c>
      <c r="JW155" s="450"/>
      <c r="JX155" s="450"/>
      <c r="JY155" s="428" t="str">
        <f t="shared" si="668"/>
        <v>-</v>
      </c>
      <c r="JZ155" s="429" t="str">
        <f t="shared" si="669"/>
        <v>-</v>
      </c>
      <c r="KA155" s="430" t="str">
        <f t="shared" si="670"/>
        <v>-</v>
      </c>
      <c r="KB155" s="172"/>
      <c r="KC155" s="355" t="s">
        <v>573</v>
      </c>
      <c r="KD155" s="355" t="s">
        <v>573</v>
      </c>
      <c r="KE155" s="355"/>
      <c r="KF155" s="355" t="s">
        <v>573</v>
      </c>
      <c r="KG155" s="355" t="s">
        <v>573</v>
      </c>
      <c r="KH155" s="355"/>
      <c r="KI155" s="358"/>
      <c r="KJ155" s="358"/>
      <c r="KK155" s="358"/>
      <c r="KL155" s="358"/>
      <c r="KM155" s="358"/>
      <c r="KN155" s="358"/>
      <c r="KO155" s="358"/>
      <c r="KP155" s="358"/>
      <c r="KQ155" s="358"/>
      <c r="KR155" s="358"/>
      <c r="KS155" s="358"/>
      <c r="KT155" s="358"/>
      <c r="KU155" s="358"/>
      <c r="KV155" s="358"/>
      <c r="KW155" s="358"/>
      <c r="KX155" s="358"/>
      <c r="KY155" s="358"/>
      <c r="KZ155" s="358"/>
      <c r="LA155" s="358"/>
      <c r="LB155" s="358"/>
      <c r="LC155" s="358"/>
      <c r="LD155" s="358"/>
      <c r="LE155" s="358"/>
      <c r="LF155" s="358"/>
      <c r="LG155" s="358"/>
      <c r="LH155" s="358"/>
      <c r="LI155" s="358"/>
      <c r="LJ155" s="358"/>
      <c r="LK155" s="358"/>
      <c r="LL155" s="358"/>
      <c r="LM155" s="358"/>
      <c r="LN155" s="358"/>
      <c r="LO155" s="358"/>
      <c r="LP155" s="358"/>
      <c r="LQ155" s="358"/>
      <c r="LR155" s="358"/>
      <c r="LS155" s="344"/>
      <c r="LT155" s="344"/>
      <c r="LU155" s="344"/>
      <c r="LV155" s="344"/>
      <c r="LW155" s="344"/>
      <c r="LX155" s="344"/>
      <c r="LY155" s="358"/>
      <c r="LZ155" s="358"/>
      <c r="MA155" s="405"/>
    </row>
    <row r="156" spans="1:339" x14ac:dyDescent="0.2">
      <c r="A156" s="310" t="s">
        <v>201</v>
      </c>
      <c r="B156" s="172">
        <v>0</v>
      </c>
      <c r="C156" s="172">
        <v>0</v>
      </c>
      <c r="D156" s="172" t="s">
        <v>322</v>
      </c>
      <c r="E156" s="172">
        <v>1</v>
      </c>
      <c r="F156" s="173"/>
      <c r="G156" s="218" t="s">
        <v>95</v>
      </c>
      <c r="H156" s="348"/>
      <c r="I156" s="349"/>
      <c r="J156" s="362"/>
      <c r="K156" s="362"/>
      <c r="L156" s="362"/>
      <c r="M156" s="362"/>
      <c r="N156" s="362"/>
      <c r="O156" s="363"/>
      <c r="P156" s="388"/>
      <c r="Q156" s="389"/>
      <c r="R156" s="362"/>
      <c r="S156" s="362"/>
      <c r="T156" s="362"/>
      <c r="U156" s="362"/>
      <c r="V156" s="362"/>
      <c r="W156" s="363"/>
      <c r="X156" s="388"/>
      <c r="Y156" s="389"/>
      <c r="Z156" s="362"/>
      <c r="AA156" s="362"/>
      <c r="AB156" s="362"/>
      <c r="AC156" s="362"/>
      <c r="AD156" s="362"/>
      <c r="AE156" s="363"/>
      <c r="AF156" s="388"/>
      <c r="AG156" s="389"/>
      <c r="AH156" s="362"/>
      <c r="AI156" s="362"/>
      <c r="AJ156" s="362"/>
      <c r="AK156" s="362"/>
      <c r="AL156" s="362"/>
      <c r="AM156" s="363"/>
      <c r="AN156" s="388"/>
      <c r="AO156" s="389"/>
      <c r="AP156" s="362"/>
      <c r="AQ156" s="362"/>
      <c r="AR156" s="362"/>
      <c r="AS156" s="362"/>
      <c r="AT156" s="362"/>
      <c r="AU156" s="363"/>
      <c r="AV156" s="388"/>
      <c r="AW156" s="389"/>
      <c r="AX156" s="220"/>
      <c r="AY156" s="220"/>
      <c r="AZ156" s="220"/>
      <c r="BA156" s="220"/>
      <c r="BB156" s="220"/>
      <c r="BC156" s="221"/>
      <c r="BD156" s="388"/>
      <c r="BE156" s="389"/>
      <c r="BF156" s="396"/>
      <c r="BG156" s="396"/>
      <c r="BH156" s="396"/>
      <c r="BI156" s="396"/>
      <c r="BJ156" s="396"/>
      <c r="BK156" s="397"/>
      <c r="BL156" s="388"/>
      <c r="BM156" s="349"/>
      <c r="BN156" s="349"/>
      <c r="BO156" s="349"/>
      <c r="BP156" s="349"/>
      <c r="BQ156" s="349"/>
      <c r="BR156" s="349"/>
      <c r="BS156" s="481"/>
      <c r="BT156" s="388"/>
      <c r="BU156" s="389"/>
      <c r="BV156" s="396"/>
      <c r="BW156" s="396"/>
      <c r="BX156" s="397"/>
      <c r="BY156" s="216">
        <v>113200</v>
      </c>
      <c r="BZ156" s="208">
        <v>118397</v>
      </c>
      <c r="CA156" s="208">
        <v>231597</v>
      </c>
      <c r="CB156" s="208">
        <v>121436</v>
      </c>
      <c r="CC156" s="208">
        <v>156042</v>
      </c>
      <c r="CD156" s="284">
        <v>277478</v>
      </c>
      <c r="CE156" s="282"/>
      <c r="CF156" s="282"/>
      <c r="CG156" s="226" t="str">
        <f t="shared" si="518"/>
        <v>-</v>
      </c>
      <c r="CH156" s="227" t="str">
        <f t="shared" si="519"/>
        <v>-</v>
      </c>
      <c r="CI156" s="227" t="str">
        <f t="shared" si="520"/>
        <v>-</v>
      </c>
      <c r="CJ156" s="227" t="str">
        <f t="shared" si="521"/>
        <v>-</v>
      </c>
      <c r="CK156" s="227" t="str">
        <f t="shared" si="522"/>
        <v>-</v>
      </c>
      <c r="CL156" s="228" t="str">
        <f t="shared" si="523"/>
        <v>-</v>
      </c>
      <c r="CM156" s="282"/>
      <c r="CN156" s="282"/>
      <c r="CO156" s="226" t="str">
        <f t="shared" si="524"/>
        <v>-</v>
      </c>
      <c r="CP156" s="227" t="str">
        <f t="shared" si="525"/>
        <v>-</v>
      </c>
      <c r="CQ156" s="227" t="str">
        <f t="shared" si="526"/>
        <v>-</v>
      </c>
      <c r="CR156" s="227" t="str">
        <f t="shared" si="527"/>
        <v>-</v>
      </c>
      <c r="CS156" s="227" t="str">
        <f t="shared" si="528"/>
        <v>-</v>
      </c>
      <c r="CT156" s="228" t="str">
        <f t="shared" si="529"/>
        <v>-</v>
      </c>
      <c r="CU156" s="282"/>
      <c r="CV156" s="282"/>
      <c r="CW156" s="292" t="str">
        <f t="shared" si="530"/>
        <v>-</v>
      </c>
      <c r="CX156" s="234" t="str">
        <f t="shared" si="531"/>
        <v>-</v>
      </c>
      <c r="CY156" s="234" t="str">
        <f t="shared" si="532"/>
        <v>-</v>
      </c>
      <c r="CZ156" s="234" t="str">
        <f t="shared" si="533"/>
        <v>-</v>
      </c>
      <c r="DA156" s="234" t="str">
        <f t="shared" si="534"/>
        <v>-</v>
      </c>
      <c r="DB156" s="235" t="str">
        <f t="shared" si="535"/>
        <v>-</v>
      </c>
      <c r="DC156" s="282"/>
      <c r="DD156" s="282"/>
      <c r="DE156" s="226" t="str">
        <f t="shared" si="536"/>
        <v>-</v>
      </c>
      <c r="DF156" s="227" t="str">
        <f t="shared" si="537"/>
        <v>-</v>
      </c>
      <c r="DG156" s="227" t="str">
        <f t="shared" si="538"/>
        <v>-</v>
      </c>
      <c r="DH156" s="227" t="str">
        <f t="shared" si="539"/>
        <v>-</v>
      </c>
      <c r="DI156" s="227" t="str">
        <f t="shared" si="540"/>
        <v>-</v>
      </c>
      <c r="DJ156" s="228" t="str">
        <f t="shared" si="541"/>
        <v>-</v>
      </c>
      <c r="DK156" s="282"/>
      <c r="DL156" s="282"/>
      <c r="DM156" s="226" t="str">
        <f t="shared" si="542"/>
        <v>-</v>
      </c>
      <c r="DN156" s="227" t="str">
        <f t="shared" si="543"/>
        <v>-</v>
      </c>
      <c r="DO156" s="227" t="str">
        <f t="shared" si="544"/>
        <v>-</v>
      </c>
      <c r="DP156" s="227" t="str">
        <f t="shared" si="545"/>
        <v>-</v>
      </c>
      <c r="DQ156" s="227" t="str">
        <f t="shared" si="546"/>
        <v>-</v>
      </c>
      <c r="DR156" s="228" t="str">
        <f t="shared" si="547"/>
        <v>-</v>
      </c>
      <c r="DS156" s="282"/>
      <c r="DT156" s="282"/>
      <c r="DU156" s="226" t="str">
        <f t="shared" si="548"/>
        <v>-</v>
      </c>
      <c r="DV156" s="227" t="str">
        <f t="shared" si="549"/>
        <v>-</v>
      </c>
      <c r="DW156" s="227" t="str">
        <f t="shared" si="550"/>
        <v>-</v>
      </c>
      <c r="DX156" s="227" t="str">
        <f t="shared" si="551"/>
        <v>-</v>
      </c>
      <c r="DY156" s="227" t="str">
        <f t="shared" si="552"/>
        <v>-</v>
      </c>
      <c r="DZ156" s="228" t="str">
        <f t="shared" si="553"/>
        <v>-</v>
      </c>
      <c r="EA156" s="282"/>
      <c r="EB156" s="282"/>
      <c r="EC156" s="226" t="str">
        <f t="shared" si="554"/>
        <v>-</v>
      </c>
      <c r="ED156" s="227" t="str">
        <f t="shared" si="555"/>
        <v>-</v>
      </c>
      <c r="EE156" s="227" t="str">
        <f t="shared" si="556"/>
        <v>-</v>
      </c>
      <c r="EF156" s="227" t="str">
        <f t="shared" si="557"/>
        <v>-</v>
      </c>
      <c r="EG156" s="227" t="str">
        <f t="shared" si="558"/>
        <v>-</v>
      </c>
      <c r="EH156" s="228" t="str">
        <f t="shared" si="559"/>
        <v>-</v>
      </c>
      <c r="EI156" s="282"/>
      <c r="EJ156" s="282"/>
      <c r="EK156" s="226" t="str">
        <f t="shared" si="560"/>
        <v>-</v>
      </c>
      <c r="EL156" s="227" t="str">
        <f t="shared" si="561"/>
        <v>-</v>
      </c>
      <c r="EM156" s="227" t="str">
        <f t="shared" si="562"/>
        <v>-</v>
      </c>
      <c r="EN156" s="227" t="str">
        <f t="shared" si="563"/>
        <v>-</v>
      </c>
      <c r="EO156" s="227" t="str">
        <f t="shared" si="564"/>
        <v>-</v>
      </c>
      <c r="EP156" s="228" t="str">
        <f t="shared" si="565"/>
        <v>-</v>
      </c>
      <c r="EQ156" s="282"/>
      <c r="ER156" s="282"/>
      <c r="ES156" s="226" t="str">
        <f t="shared" si="566"/>
        <v>-</v>
      </c>
      <c r="ET156" s="227" t="str">
        <f t="shared" si="567"/>
        <v>-</v>
      </c>
      <c r="EU156" s="228" t="str">
        <f t="shared" si="568"/>
        <v>-</v>
      </c>
      <c r="EV156" s="282"/>
      <c r="EW156" s="282"/>
      <c r="EX156" s="301" t="str">
        <f t="shared" si="569"/>
        <v>-</v>
      </c>
      <c r="EY156" s="259" t="str">
        <f t="shared" si="570"/>
        <v>-</v>
      </c>
      <c r="EZ156" s="259" t="str">
        <f t="shared" si="571"/>
        <v>-</v>
      </c>
      <c r="FA156" s="259" t="str">
        <f t="shared" si="572"/>
        <v>-</v>
      </c>
      <c r="FB156" s="259" t="str">
        <f t="shared" si="573"/>
        <v>-</v>
      </c>
      <c r="FC156" s="260" t="str">
        <f t="shared" si="574"/>
        <v>-</v>
      </c>
      <c r="FD156" s="282"/>
      <c r="FE156" s="282"/>
      <c r="FF156" s="301" t="str">
        <f t="shared" si="575"/>
        <v>-</v>
      </c>
      <c r="FG156" s="259" t="str">
        <f t="shared" si="576"/>
        <v>-</v>
      </c>
      <c r="FH156" s="259" t="str">
        <f t="shared" si="577"/>
        <v>-</v>
      </c>
      <c r="FI156" s="259" t="str">
        <f t="shared" si="578"/>
        <v>-</v>
      </c>
      <c r="FJ156" s="259" t="str">
        <f t="shared" si="579"/>
        <v>-</v>
      </c>
      <c r="FK156" s="260" t="str">
        <f t="shared" si="580"/>
        <v>-</v>
      </c>
      <c r="FL156" s="282"/>
      <c r="FM156" s="282"/>
      <c r="FN156" s="301" t="str">
        <f t="shared" si="581"/>
        <v>-</v>
      </c>
      <c r="FO156" s="259" t="str">
        <f t="shared" si="582"/>
        <v>-</v>
      </c>
      <c r="FP156" s="259" t="str">
        <f t="shared" si="583"/>
        <v>-</v>
      </c>
      <c r="FQ156" s="259" t="str">
        <f t="shared" si="584"/>
        <v>-</v>
      </c>
      <c r="FR156" s="259" t="str">
        <f t="shared" si="585"/>
        <v>-</v>
      </c>
      <c r="FS156" s="260" t="str">
        <f t="shared" si="586"/>
        <v>-</v>
      </c>
      <c r="FT156" s="282"/>
      <c r="FU156" s="282"/>
      <c r="FV156" s="301" t="str">
        <f t="shared" si="587"/>
        <v>-</v>
      </c>
      <c r="FW156" s="259" t="str">
        <f t="shared" si="588"/>
        <v>-</v>
      </c>
      <c r="FX156" s="259" t="str">
        <f t="shared" si="589"/>
        <v>-</v>
      </c>
      <c r="FY156" s="259" t="str">
        <f t="shared" si="590"/>
        <v>-</v>
      </c>
      <c r="FZ156" s="259" t="str">
        <f t="shared" si="591"/>
        <v>-</v>
      </c>
      <c r="GA156" s="260" t="str">
        <f t="shared" si="592"/>
        <v>-</v>
      </c>
      <c r="GB156" s="282"/>
      <c r="GC156" s="282"/>
      <c r="GD156" s="301" t="str">
        <f t="shared" si="593"/>
        <v>-</v>
      </c>
      <c r="GE156" s="259" t="str">
        <f t="shared" si="594"/>
        <v>-</v>
      </c>
      <c r="GF156" s="259" t="str">
        <f t="shared" si="595"/>
        <v>-</v>
      </c>
      <c r="GG156" s="259" t="str">
        <f t="shared" si="596"/>
        <v>-</v>
      </c>
      <c r="GH156" s="259" t="str">
        <f t="shared" si="597"/>
        <v>-</v>
      </c>
      <c r="GI156" s="260" t="str">
        <f t="shared" si="598"/>
        <v>-</v>
      </c>
      <c r="GJ156" s="282"/>
      <c r="GK156" s="282"/>
      <c r="GL156" s="301" t="str">
        <f t="shared" si="599"/>
        <v>-</v>
      </c>
      <c r="GM156" s="259" t="str">
        <f t="shared" si="600"/>
        <v>-</v>
      </c>
      <c r="GN156" s="259" t="str">
        <f t="shared" si="601"/>
        <v>-</v>
      </c>
      <c r="GO156" s="259" t="str">
        <f t="shared" si="602"/>
        <v>-</v>
      </c>
      <c r="GP156" s="259" t="str">
        <f t="shared" si="603"/>
        <v>-</v>
      </c>
      <c r="GQ156" s="260" t="str">
        <f t="shared" si="604"/>
        <v>-</v>
      </c>
      <c r="GR156" s="282"/>
      <c r="GS156" s="282"/>
      <c r="GT156" s="301" t="str">
        <f t="shared" si="605"/>
        <v>-</v>
      </c>
      <c r="GU156" s="259" t="str">
        <f t="shared" si="606"/>
        <v>-</v>
      </c>
      <c r="GV156" s="259" t="str">
        <f t="shared" si="607"/>
        <v>-</v>
      </c>
      <c r="GW156" s="259" t="str">
        <f t="shared" si="608"/>
        <v>-</v>
      </c>
      <c r="GX156" s="259" t="str">
        <f t="shared" si="609"/>
        <v>-</v>
      </c>
      <c r="GY156" s="260" t="str">
        <f t="shared" si="610"/>
        <v>-</v>
      </c>
      <c r="GZ156" s="282"/>
      <c r="HA156" s="282"/>
      <c r="HB156" s="301" t="str">
        <f t="shared" si="611"/>
        <v>-</v>
      </c>
      <c r="HC156" s="259" t="str">
        <f t="shared" si="612"/>
        <v>-</v>
      </c>
      <c r="HD156" s="259" t="str">
        <f t="shared" si="613"/>
        <v>-</v>
      </c>
      <c r="HE156" s="259" t="str">
        <f t="shared" si="614"/>
        <v>-</v>
      </c>
      <c r="HF156" s="259" t="str">
        <f t="shared" si="615"/>
        <v>-</v>
      </c>
      <c r="HG156" s="260" t="str">
        <f t="shared" si="616"/>
        <v>-</v>
      </c>
      <c r="HH156" s="282"/>
      <c r="HI156" s="282"/>
      <c r="HJ156" s="301" t="str">
        <f t="shared" si="617"/>
        <v>-</v>
      </c>
      <c r="HK156" s="259" t="str">
        <f t="shared" si="618"/>
        <v>-</v>
      </c>
      <c r="HL156" s="260" t="str">
        <f t="shared" si="619"/>
        <v>-</v>
      </c>
      <c r="HM156" s="428" t="str">
        <f t="shared" si="620"/>
        <v>-</v>
      </c>
      <c r="HN156" s="429" t="str">
        <f t="shared" si="621"/>
        <v>-</v>
      </c>
      <c r="HO156" s="429" t="str">
        <f t="shared" si="622"/>
        <v>-</v>
      </c>
      <c r="HP156" s="429" t="str">
        <f t="shared" si="623"/>
        <v>-</v>
      </c>
      <c r="HQ156" s="429" t="str">
        <f t="shared" si="624"/>
        <v>-</v>
      </c>
      <c r="HR156" s="430" t="str">
        <f t="shared" si="625"/>
        <v>-</v>
      </c>
      <c r="HS156" s="450"/>
      <c r="HT156" s="450"/>
      <c r="HU156" s="428" t="str">
        <f t="shared" si="626"/>
        <v>-</v>
      </c>
      <c r="HV156" s="429" t="str">
        <f t="shared" si="627"/>
        <v>-</v>
      </c>
      <c r="HW156" s="429" t="str">
        <f t="shared" si="628"/>
        <v>-</v>
      </c>
      <c r="HX156" s="429" t="str">
        <f t="shared" si="629"/>
        <v>-</v>
      </c>
      <c r="HY156" s="429" t="str">
        <f t="shared" si="630"/>
        <v>-</v>
      </c>
      <c r="HZ156" s="430" t="str">
        <f t="shared" si="631"/>
        <v>-</v>
      </c>
      <c r="IA156" s="450"/>
      <c r="IB156" s="450"/>
      <c r="IC156" s="428" t="str">
        <f t="shared" si="632"/>
        <v>-</v>
      </c>
      <c r="ID156" s="429" t="str">
        <f t="shared" si="633"/>
        <v>-</v>
      </c>
      <c r="IE156" s="429" t="str">
        <f t="shared" si="634"/>
        <v>-</v>
      </c>
      <c r="IF156" s="429" t="str">
        <f t="shared" si="635"/>
        <v>-</v>
      </c>
      <c r="IG156" s="429" t="str">
        <f t="shared" si="636"/>
        <v>-</v>
      </c>
      <c r="IH156" s="430" t="str">
        <f t="shared" si="637"/>
        <v>-</v>
      </c>
      <c r="II156" s="450"/>
      <c r="IJ156" s="450"/>
      <c r="IK156" s="428" t="str">
        <f t="shared" si="638"/>
        <v>-</v>
      </c>
      <c r="IL156" s="429" t="str">
        <f t="shared" si="639"/>
        <v>-</v>
      </c>
      <c r="IM156" s="429" t="str">
        <f t="shared" si="640"/>
        <v>-</v>
      </c>
      <c r="IN156" s="429" t="str">
        <f t="shared" si="641"/>
        <v>-</v>
      </c>
      <c r="IO156" s="429" t="str">
        <f t="shared" si="642"/>
        <v>-</v>
      </c>
      <c r="IP156" s="430" t="str">
        <f t="shared" si="643"/>
        <v>-</v>
      </c>
      <c r="IQ156" s="450"/>
      <c r="IR156" s="450"/>
      <c r="IS156" s="428" t="str">
        <f t="shared" si="644"/>
        <v>-</v>
      </c>
      <c r="IT156" s="429" t="str">
        <f t="shared" si="645"/>
        <v>-</v>
      </c>
      <c r="IU156" s="429" t="str">
        <f t="shared" si="646"/>
        <v>-</v>
      </c>
      <c r="IV156" s="429" t="str">
        <f t="shared" si="647"/>
        <v>-</v>
      </c>
      <c r="IW156" s="429" t="str">
        <f t="shared" si="648"/>
        <v>-</v>
      </c>
      <c r="IX156" s="430" t="str">
        <f t="shared" si="649"/>
        <v>-</v>
      </c>
      <c r="IY156" s="450"/>
      <c r="IZ156" s="450"/>
      <c r="JA156" s="428" t="str">
        <f t="shared" si="650"/>
        <v>-</v>
      </c>
      <c r="JB156" s="429" t="str">
        <f t="shared" si="651"/>
        <v>-</v>
      </c>
      <c r="JC156" s="429" t="str">
        <f t="shared" si="652"/>
        <v>-</v>
      </c>
      <c r="JD156" s="429" t="str">
        <f t="shared" si="653"/>
        <v>-</v>
      </c>
      <c r="JE156" s="429" t="str">
        <f t="shared" si="654"/>
        <v>-</v>
      </c>
      <c r="JF156" s="430" t="str">
        <f t="shared" si="655"/>
        <v>-</v>
      </c>
      <c r="JG156" s="450"/>
      <c r="JH156" s="450"/>
      <c r="JI156" s="428" t="str">
        <f t="shared" si="656"/>
        <v>-</v>
      </c>
      <c r="JJ156" s="429" t="str">
        <f t="shared" si="657"/>
        <v>-</v>
      </c>
      <c r="JK156" s="429" t="str">
        <f t="shared" si="658"/>
        <v>-</v>
      </c>
      <c r="JL156" s="429" t="str">
        <f t="shared" si="659"/>
        <v>-</v>
      </c>
      <c r="JM156" s="429" t="str">
        <f t="shared" si="660"/>
        <v>-</v>
      </c>
      <c r="JN156" s="430" t="str">
        <f t="shared" si="661"/>
        <v>-</v>
      </c>
      <c r="JO156" s="450"/>
      <c r="JP156" s="450"/>
      <c r="JQ156" s="428" t="str">
        <f t="shared" si="662"/>
        <v>-</v>
      </c>
      <c r="JR156" s="429" t="str">
        <f t="shared" si="663"/>
        <v>-</v>
      </c>
      <c r="JS156" s="429" t="str">
        <f t="shared" si="664"/>
        <v>-</v>
      </c>
      <c r="JT156" s="429" t="str">
        <f t="shared" si="665"/>
        <v>-</v>
      </c>
      <c r="JU156" s="429" t="str">
        <f t="shared" si="666"/>
        <v>-</v>
      </c>
      <c r="JV156" s="430" t="str">
        <f t="shared" si="667"/>
        <v>-</v>
      </c>
      <c r="JW156" s="450"/>
      <c r="JX156" s="450"/>
      <c r="JY156" s="428" t="str">
        <f t="shared" si="668"/>
        <v>-</v>
      </c>
      <c r="JZ156" s="429" t="str">
        <f t="shared" si="669"/>
        <v>-</v>
      </c>
      <c r="KA156" s="430" t="str">
        <f t="shared" si="670"/>
        <v>-</v>
      </c>
      <c r="KB156" s="172"/>
      <c r="KC156" s="355"/>
      <c r="KD156" s="355"/>
      <c r="KE156" s="355"/>
      <c r="KF156" s="355"/>
      <c r="KG156" s="355"/>
      <c r="KH156" s="355"/>
      <c r="KI156" s="358"/>
      <c r="KJ156" s="358"/>
      <c r="KK156" s="358"/>
      <c r="KL156" s="358"/>
      <c r="KM156" s="358"/>
      <c r="KN156" s="358"/>
      <c r="KO156" s="358"/>
      <c r="KP156" s="358"/>
      <c r="KQ156" s="358"/>
      <c r="KR156" s="358"/>
      <c r="KS156" s="358"/>
      <c r="KT156" s="358"/>
      <c r="KU156" s="358"/>
      <c r="KV156" s="358"/>
      <c r="KW156" s="358"/>
      <c r="KX156" s="358"/>
      <c r="KY156" s="358"/>
      <c r="KZ156" s="358"/>
      <c r="LA156" s="358"/>
      <c r="LB156" s="358"/>
      <c r="LC156" s="358"/>
      <c r="LD156" s="358"/>
      <c r="LE156" s="358"/>
      <c r="LF156" s="358"/>
      <c r="LG156" s="358"/>
      <c r="LH156" s="358"/>
      <c r="LI156" s="358"/>
      <c r="LJ156" s="358"/>
      <c r="LK156" s="358"/>
      <c r="LL156" s="358"/>
      <c r="LM156" s="358"/>
      <c r="LN156" s="358"/>
      <c r="LO156" s="358"/>
      <c r="LP156" s="358"/>
      <c r="LQ156" s="358"/>
      <c r="LR156" s="358"/>
      <c r="LS156" s="344"/>
      <c r="LT156" s="344"/>
      <c r="LU156" s="344"/>
      <c r="LV156" s="344"/>
      <c r="LW156" s="344"/>
      <c r="LX156" s="344"/>
      <c r="LY156" s="358"/>
      <c r="LZ156" s="358"/>
      <c r="MA156" s="405"/>
    </row>
    <row r="157" spans="1:339" x14ac:dyDescent="0.2">
      <c r="A157" s="310" t="s">
        <v>201</v>
      </c>
      <c r="B157" s="172">
        <v>0</v>
      </c>
      <c r="C157" s="172">
        <v>0</v>
      </c>
      <c r="D157" s="172" t="s">
        <v>315</v>
      </c>
      <c r="E157" s="172">
        <v>1</v>
      </c>
      <c r="F157" s="173"/>
      <c r="G157" s="218" t="s">
        <v>99</v>
      </c>
      <c r="H157" s="348"/>
      <c r="I157" s="349"/>
      <c r="J157" s="362"/>
      <c r="K157" s="362"/>
      <c r="L157" s="362"/>
      <c r="M157" s="362"/>
      <c r="N157" s="362"/>
      <c r="O157" s="363"/>
      <c r="P157" s="388"/>
      <c r="Q157" s="389"/>
      <c r="R157" s="362"/>
      <c r="S157" s="362"/>
      <c r="T157" s="362"/>
      <c r="U157" s="362"/>
      <c r="V157" s="362"/>
      <c r="W157" s="363"/>
      <c r="X157" s="388"/>
      <c r="Y157" s="389"/>
      <c r="Z157" s="362"/>
      <c r="AA157" s="362"/>
      <c r="AB157" s="362"/>
      <c r="AC157" s="362"/>
      <c r="AD157" s="362"/>
      <c r="AE157" s="363"/>
      <c r="AF157" s="388"/>
      <c r="AG157" s="389"/>
      <c r="AH157" s="362"/>
      <c r="AI157" s="362"/>
      <c r="AJ157" s="362"/>
      <c r="AK157" s="362"/>
      <c r="AL157" s="362"/>
      <c r="AM157" s="363"/>
      <c r="AN157" s="388"/>
      <c r="AO157" s="389"/>
      <c r="AP157" s="362"/>
      <c r="AQ157" s="362"/>
      <c r="AR157" s="362"/>
      <c r="AS157" s="362"/>
      <c r="AT157" s="362"/>
      <c r="AU157" s="363"/>
      <c r="AV157" s="388"/>
      <c r="AW157" s="389"/>
      <c r="AX157" s="220"/>
      <c r="AY157" s="220"/>
      <c r="AZ157" s="220"/>
      <c r="BA157" s="220"/>
      <c r="BB157" s="220"/>
      <c r="BC157" s="221"/>
      <c r="BD157" s="388"/>
      <c r="BE157" s="389"/>
      <c r="BF157" s="396"/>
      <c r="BG157" s="396"/>
      <c r="BH157" s="396"/>
      <c r="BI157" s="396"/>
      <c r="BJ157" s="396"/>
      <c r="BK157" s="397"/>
      <c r="BL157" s="388"/>
      <c r="BM157" s="349"/>
      <c r="BN157" s="349"/>
      <c r="BO157" s="349"/>
      <c r="BP157" s="349"/>
      <c r="BQ157" s="349"/>
      <c r="BR157" s="349"/>
      <c r="BS157" s="481"/>
      <c r="BT157" s="388"/>
      <c r="BU157" s="389"/>
      <c r="BV157" s="396"/>
      <c r="BW157" s="396"/>
      <c r="BX157" s="397"/>
      <c r="BY157" s="216">
        <v>232581</v>
      </c>
      <c r="BZ157" s="208">
        <v>269712</v>
      </c>
      <c r="CA157" s="208">
        <v>502293</v>
      </c>
      <c r="CB157" s="208">
        <v>218962</v>
      </c>
      <c r="CC157" s="208">
        <v>246453</v>
      </c>
      <c r="CD157" s="284">
        <v>465415</v>
      </c>
      <c r="CE157" s="282"/>
      <c r="CF157" s="282"/>
      <c r="CG157" s="226" t="str">
        <f t="shared" si="518"/>
        <v>-</v>
      </c>
      <c r="CH157" s="227" t="str">
        <f t="shared" si="519"/>
        <v>-</v>
      </c>
      <c r="CI157" s="227" t="str">
        <f t="shared" si="520"/>
        <v>-</v>
      </c>
      <c r="CJ157" s="227" t="str">
        <f t="shared" si="521"/>
        <v>-</v>
      </c>
      <c r="CK157" s="227" t="str">
        <f t="shared" si="522"/>
        <v>-</v>
      </c>
      <c r="CL157" s="228" t="str">
        <f t="shared" si="523"/>
        <v>-</v>
      </c>
      <c r="CM157" s="282"/>
      <c r="CN157" s="282"/>
      <c r="CO157" s="226" t="str">
        <f t="shared" si="524"/>
        <v>-</v>
      </c>
      <c r="CP157" s="227" t="str">
        <f t="shared" si="525"/>
        <v>-</v>
      </c>
      <c r="CQ157" s="227" t="str">
        <f t="shared" si="526"/>
        <v>-</v>
      </c>
      <c r="CR157" s="227" t="str">
        <f t="shared" si="527"/>
        <v>-</v>
      </c>
      <c r="CS157" s="227" t="str">
        <f t="shared" si="528"/>
        <v>-</v>
      </c>
      <c r="CT157" s="228" t="str">
        <f t="shared" si="529"/>
        <v>-</v>
      </c>
      <c r="CU157" s="282"/>
      <c r="CV157" s="282"/>
      <c r="CW157" s="292" t="str">
        <f t="shared" si="530"/>
        <v>-</v>
      </c>
      <c r="CX157" s="234" t="str">
        <f t="shared" si="531"/>
        <v>-</v>
      </c>
      <c r="CY157" s="234" t="str">
        <f t="shared" si="532"/>
        <v>-</v>
      </c>
      <c r="CZ157" s="234" t="str">
        <f t="shared" si="533"/>
        <v>-</v>
      </c>
      <c r="DA157" s="234" t="str">
        <f t="shared" si="534"/>
        <v>-</v>
      </c>
      <c r="DB157" s="235" t="str">
        <f t="shared" si="535"/>
        <v>-</v>
      </c>
      <c r="DC157" s="282"/>
      <c r="DD157" s="282"/>
      <c r="DE157" s="226" t="str">
        <f t="shared" si="536"/>
        <v>-</v>
      </c>
      <c r="DF157" s="227" t="str">
        <f t="shared" si="537"/>
        <v>-</v>
      </c>
      <c r="DG157" s="227" t="str">
        <f t="shared" si="538"/>
        <v>-</v>
      </c>
      <c r="DH157" s="227" t="str">
        <f t="shared" si="539"/>
        <v>-</v>
      </c>
      <c r="DI157" s="227" t="str">
        <f t="shared" si="540"/>
        <v>-</v>
      </c>
      <c r="DJ157" s="228" t="str">
        <f t="shared" si="541"/>
        <v>-</v>
      </c>
      <c r="DK157" s="282"/>
      <c r="DL157" s="282"/>
      <c r="DM157" s="226" t="str">
        <f t="shared" si="542"/>
        <v>-</v>
      </c>
      <c r="DN157" s="227" t="str">
        <f t="shared" si="543"/>
        <v>-</v>
      </c>
      <c r="DO157" s="227" t="str">
        <f t="shared" si="544"/>
        <v>-</v>
      </c>
      <c r="DP157" s="227" t="str">
        <f t="shared" si="545"/>
        <v>-</v>
      </c>
      <c r="DQ157" s="227" t="str">
        <f t="shared" si="546"/>
        <v>-</v>
      </c>
      <c r="DR157" s="228" t="str">
        <f t="shared" si="547"/>
        <v>-</v>
      </c>
      <c r="DS157" s="282"/>
      <c r="DT157" s="282"/>
      <c r="DU157" s="226" t="str">
        <f t="shared" si="548"/>
        <v>-</v>
      </c>
      <c r="DV157" s="227" t="str">
        <f t="shared" si="549"/>
        <v>-</v>
      </c>
      <c r="DW157" s="227" t="str">
        <f t="shared" si="550"/>
        <v>-</v>
      </c>
      <c r="DX157" s="227" t="str">
        <f t="shared" si="551"/>
        <v>-</v>
      </c>
      <c r="DY157" s="227" t="str">
        <f t="shared" si="552"/>
        <v>-</v>
      </c>
      <c r="DZ157" s="228" t="str">
        <f t="shared" si="553"/>
        <v>-</v>
      </c>
      <c r="EA157" s="282"/>
      <c r="EB157" s="282"/>
      <c r="EC157" s="226" t="str">
        <f t="shared" si="554"/>
        <v>-</v>
      </c>
      <c r="ED157" s="227" t="str">
        <f t="shared" si="555"/>
        <v>-</v>
      </c>
      <c r="EE157" s="227" t="str">
        <f t="shared" si="556"/>
        <v>-</v>
      </c>
      <c r="EF157" s="227" t="str">
        <f t="shared" si="557"/>
        <v>-</v>
      </c>
      <c r="EG157" s="227" t="str">
        <f t="shared" si="558"/>
        <v>-</v>
      </c>
      <c r="EH157" s="228" t="str">
        <f t="shared" si="559"/>
        <v>-</v>
      </c>
      <c r="EI157" s="282"/>
      <c r="EJ157" s="282"/>
      <c r="EK157" s="226" t="str">
        <f t="shared" si="560"/>
        <v>-</v>
      </c>
      <c r="EL157" s="227" t="str">
        <f t="shared" si="561"/>
        <v>-</v>
      </c>
      <c r="EM157" s="227" t="str">
        <f t="shared" si="562"/>
        <v>-</v>
      </c>
      <c r="EN157" s="227" t="str">
        <f t="shared" si="563"/>
        <v>-</v>
      </c>
      <c r="EO157" s="227" t="str">
        <f t="shared" si="564"/>
        <v>-</v>
      </c>
      <c r="EP157" s="228" t="str">
        <f t="shared" si="565"/>
        <v>-</v>
      </c>
      <c r="EQ157" s="282"/>
      <c r="ER157" s="282"/>
      <c r="ES157" s="226" t="str">
        <f t="shared" si="566"/>
        <v>-</v>
      </c>
      <c r="ET157" s="227" t="str">
        <f t="shared" si="567"/>
        <v>-</v>
      </c>
      <c r="EU157" s="228" t="str">
        <f t="shared" si="568"/>
        <v>-</v>
      </c>
      <c r="EV157" s="282"/>
      <c r="EW157" s="282"/>
      <c r="EX157" s="301" t="str">
        <f t="shared" si="569"/>
        <v>-</v>
      </c>
      <c r="EY157" s="259" t="str">
        <f t="shared" si="570"/>
        <v>-</v>
      </c>
      <c r="EZ157" s="259" t="str">
        <f t="shared" si="571"/>
        <v>-</v>
      </c>
      <c r="FA157" s="259" t="str">
        <f t="shared" si="572"/>
        <v>-</v>
      </c>
      <c r="FB157" s="259" t="str">
        <f t="shared" si="573"/>
        <v>-</v>
      </c>
      <c r="FC157" s="260" t="str">
        <f t="shared" si="574"/>
        <v>-</v>
      </c>
      <c r="FD157" s="282"/>
      <c r="FE157" s="282"/>
      <c r="FF157" s="301" t="str">
        <f t="shared" si="575"/>
        <v>-</v>
      </c>
      <c r="FG157" s="259" t="str">
        <f t="shared" si="576"/>
        <v>-</v>
      </c>
      <c r="FH157" s="259" t="str">
        <f t="shared" si="577"/>
        <v>-</v>
      </c>
      <c r="FI157" s="259" t="str">
        <f t="shared" si="578"/>
        <v>-</v>
      </c>
      <c r="FJ157" s="259" t="str">
        <f t="shared" si="579"/>
        <v>-</v>
      </c>
      <c r="FK157" s="260" t="str">
        <f t="shared" si="580"/>
        <v>-</v>
      </c>
      <c r="FL157" s="282"/>
      <c r="FM157" s="282"/>
      <c r="FN157" s="301" t="str">
        <f t="shared" si="581"/>
        <v>-</v>
      </c>
      <c r="FO157" s="259" t="str">
        <f t="shared" si="582"/>
        <v>-</v>
      </c>
      <c r="FP157" s="259" t="str">
        <f t="shared" si="583"/>
        <v>-</v>
      </c>
      <c r="FQ157" s="259" t="str">
        <f t="shared" si="584"/>
        <v>-</v>
      </c>
      <c r="FR157" s="259" t="str">
        <f t="shared" si="585"/>
        <v>-</v>
      </c>
      <c r="FS157" s="260" t="str">
        <f t="shared" si="586"/>
        <v>-</v>
      </c>
      <c r="FT157" s="282"/>
      <c r="FU157" s="282"/>
      <c r="FV157" s="301" t="str">
        <f t="shared" si="587"/>
        <v>-</v>
      </c>
      <c r="FW157" s="259" t="str">
        <f t="shared" si="588"/>
        <v>-</v>
      </c>
      <c r="FX157" s="259" t="str">
        <f t="shared" si="589"/>
        <v>-</v>
      </c>
      <c r="FY157" s="259" t="str">
        <f t="shared" si="590"/>
        <v>-</v>
      </c>
      <c r="FZ157" s="259" t="str">
        <f t="shared" si="591"/>
        <v>-</v>
      </c>
      <c r="GA157" s="260" t="str">
        <f t="shared" si="592"/>
        <v>-</v>
      </c>
      <c r="GB157" s="282"/>
      <c r="GC157" s="282"/>
      <c r="GD157" s="301" t="str">
        <f t="shared" si="593"/>
        <v>-</v>
      </c>
      <c r="GE157" s="259" t="str">
        <f t="shared" si="594"/>
        <v>-</v>
      </c>
      <c r="GF157" s="259" t="str">
        <f t="shared" si="595"/>
        <v>-</v>
      </c>
      <c r="GG157" s="259" t="str">
        <f t="shared" si="596"/>
        <v>-</v>
      </c>
      <c r="GH157" s="259" t="str">
        <f t="shared" si="597"/>
        <v>-</v>
      </c>
      <c r="GI157" s="260" t="str">
        <f t="shared" si="598"/>
        <v>-</v>
      </c>
      <c r="GJ157" s="282"/>
      <c r="GK157" s="282"/>
      <c r="GL157" s="301" t="str">
        <f t="shared" si="599"/>
        <v>-</v>
      </c>
      <c r="GM157" s="259" t="str">
        <f t="shared" si="600"/>
        <v>-</v>
      </c>
      <c r="GN157" s="259" t="str">
        <f t="shared" si="601"/>
        <v>-</v>
      </c>
      <c r="GO157" s="259" t="str">
        <f t="shared" si="602"/>
        <v>-</v>
      </c>
      <c r="GP157" s="259" t="str">
        <f t="shared" si="603"/>
        <v>-</v>
      </c>
      <c r="GQ157" s="260" t="str">
        <f t="shared" si="604"/>
        <v>-</v>
      </c>
      <c r="GR157" s="282"/>
      <c r="GS157" s="282"/>
      <c r="GT157" s="301" t="str">
        <f t="shared" si="605"/>
        <v>-</v>
      </c>
      <c r="GU157" s="259" t="str">
        <f t="shared" si="606"/>
        <v>-</v>
      </c>
      <c r="GV157" s="259" t="str">
        <f t="shared" si="607"/>
        <v>-</v>
      </c>
      <c r="GW157" s="259" t="str">
        <f t="shared" si="608"/>
        <v>-</v>
      </c>
      <c r="GX157" s="259" t="str">
        <f t="shared" si="609"/>
        <v>-</v>
      </c>
      <c r="GY157" s="260" t="str">
        <f t="shared" si="610"/>
        <v>-</v>
      </c>
      <c r="GZ157" s="282"/>
      <c r="HA157" s="282"/>
      <c r="HB157" s="301" t="str">
        <f t="shared" si="611"/>
        <v>-</v>
      </c>
      <c r="HC157" s="259" t="str">
        <f t="shared" si="612"/>
        <v>-</v>
      </c>
      <c r="HD157" s="259" t="str">
        <f t="shared" si="613"/>
        <v>-</v>
      </c>
      <c r="HE157" s="259" t="str">
        <f t="shared" si="614"/>
        <v>-</v>
      </c>
      <c r="HF157" s="259" t="str">
        <f t="shared" si="615"/>
        <v>-</v>
      </c>
      <c r="HG157" s="260" t="str">
        <f t="shared" si="616"/>
        <v>-</v>
      </c>
      <c r="HH157" s="282"/>
      <c r="HI157" s="282"/>
      <c r="HJ157" s="301" t="str">
        <f t="shared" si="617"/>
        <v>-</v>
      </c>
      <c r="HK157" s="259" t="str">
        <f t="shared" si="618"/>
        <v>-</v>
      </c>
      <c r="HL157" s="260" t="str">
        <f t="shared" si="619"/>
        <v>-</v>
      </c>
      <c r="HM157" s="428" t="str">
        <f t="shared" si="620"/>
        <v>-</v>
      </c>
      <c r="HN157" s="429" t="str">
        <f t="shared" si="621"/>
        <v>-</v>
      </c>
      <c r="HO157" s="429" t="str">
        <f t="shared" si="622"/>
        <v>-</v>
      </c>
      <c r="HP157" s="429" t="str">
        <f t="shared" si="623"/>
        <v>-</v>
      </c>
      <c r="HQ157" s="429" t="str">
        <f t="shared" si="624"/>
        <v>-</v>
      </c>
      <c r="HR157" s="430" t="str">
        <f t="shared" si="625"/>
        <v>-</v>
      </c>
      <c r="HS157" s="450"/>
      <c r="HT157" s="450"/>
      <c r="HU157" s="428" t="str">
        <f t="shared" si="626"/>
        <v>-</v>
      </c>
      <c r="HV157" s="429" t="str">
        <f t="shared" si="627"/>
        <v>-</v>
      </c>
      <c r="HW157" s="429" t="str">
        <f t="shared" si="628"/>
        <v>-</v>
      </c>
      <c r="HX157" s="429" t="str">
        <f t="shared" si="629"/>
        <v>-</v>
      </c>
      <c r="HY157" s="429" t="str">
        <f t="shared" si="630"/>
        <v>-</v>
      </c>
      <c r="HZ157" s="430" t="str">
        <f t="shared" si="631"/>
        <v>-</v>
      </c>
      <c r="IA157" s="450"/>
      <c r="IB157" s="450"/>
      <c r="IC157" s="428" t="str">
        <f t="shared" si="632"/>
        <v>-</v>
      </c>
      <c r="ID157" s="429" t="str">
        <f t="shared" si="633"/>
        <v>-</v>
      </c>
      <c r="IE157" s="429" t="str">
        <f t="shared" si="634"/>
        <v>-</v>
      </c>
      <c r="IF157" s="429" t="str">
        <f t="shared" si="635"/>
        <v>-</v>
      </c>
      <c r="IG157" s="429" t="str">
        <f t="shared" si="636"/>
        <v>-</v>
      </c>
      <c r="IH157" s="430" t="str">
        <f t="shared" si="637"/>
        <v>-</v>
      </c>
      <c r="II157" s="450"/>
      <c r="IJ157" s="450"/>
      <c r="IK157" s="428" t="str">
        <f t="shared" si="638"/>
        <v>-</v>
      </c>
      <c r="IL157" s="429" t="str">
        <f t="shared" si="639"/>
        <v>-</v>
      </c>
      <c r="IM157" s="429" t="str">
        <f t="shared" si="640"/>
        <v>-</v>
      </c>
      <c r="IN157" s="429" t="str">
        <f t="shared" si="641"/>
        <v>-</v>
      </c>
      <c r="IO157" s="429" t="str">
        <f t="shared" si="642"/>
        <v>-</v>
      </c>
      <c r="IP157" s="430" t="str">
        <f t="shared" si="643"/>
        <v>-</v>
      </c>
      <c r="IQ157" s="450"/>
      <c r="IR157" s="450"/>
      <c r="IS157" s="428" t="str">
        <f t="shared" si="644"/>
        <v>-</v>
      </c>
      <c r="IT157" s="429" t="str">
        <f t="shared" si="645"/>
        <v>-</v>
      </c>
      <c r="IU157" s="429" t="str">
        <f t="shared" si="646"/>
        <v>-</v>
      </c>
      <c r="IV157" s="429" t="str">
        <f t="shared" si="647"/>
        <v>-</v>
      </c>
      <c r="IW157" s="429" t="str">
        <f t="shared" si="648"/>
        <v>-</v>
      </c>
      <c r="IX157" s="430" t="str">
        <f t="shared" si="649"/>
        <v>-</v>
      </c>
      <c r="IY157" s="450"/>
      <c r="IZ157" s="450"/>
      <c r="JA157" s="428" t="str">
        <f t="shared" si="650"/>
        <v>-</v>
      </c>
      <c r="JB157" s="429" t="str">
        <f t="shared" si="651"/>
        <v>-</v>
      </c>
      <c r="JC157" s="429" t="str">
        <f t="shared" si="652"/>
        <v>-</v>
      </c>
      <c r="JD157" s="429" t="str">
        <f t="shared" si="653"/>
        <v>-</v>
      </c>
      <c r="JE157" s="429" t="str">
        <f t="shared" si="654"/>
        <v>-</v>
      </c>
      <c r="JF157" s="430" t="str">
        <f t="shared" si="655"/>
        <v>-</v>
      </c>
      <c r="JG157" s="450"/>
      <c r="JH157" s="450"/>
      <c r="JI157" s="428" t="str">
        <f t="shared" si="656"/>
        <v>-</v>
      </c>
      <c r="JJ157" s="429" t="str">
        <f t="shared" si="657"/>
        <v>-</v>
      </c>
      <c r="JK157" s="429" t="str">
        <f t="shared" si="658"/>
        <v>-</v>
      </c>
      <c r="JL157" s="429" t="str">
        <f t="shared" si="659"/>
        <v>-</v>
      </c>
      <c r="JM157" s="429" t="str">
        <f t="shared" si="660"/>
        <v>-</v>
      </c>
      <c r="JN157" s="430" t="str">
        <f t="shared" si="661"/>
        <v>-</v>
      </c>
      <c r="JO157" s="450"/>
      <c r="JP157" s="450"/>
      <c r="JQ157" s="428" t="str">
        <f t="shared" si="662"/>
        <v>-</v>
      </c>
      <c r="JR157" s="429" t="str">
        <f t="shared" si="663"/>
        <v>-</v>
      </c>
      <c r="JS157" s="429" t="str">
        <f t="shared" si="664"/>
        <v>-</v>
      </c>
      <c r="JT157" s="429" t="str">
        <f t="shared" si="665"/>
        <v>-</v>
      </c>
      <c r="JU157" s="429" t="str">
        <f t="shared" si="666"/>
        <v>-</v>
      </c>
      <c r="JV157" s="430" t="str">
        <f t="shared" si="667"/>
        <v>-</v>
      </c>
      <c r="JW157" s="450"/>
      <c r="JX157" s="450"/>
      <c r="JY157" s="428" t="str">
        <f t="shared" si="668"/>
        <v>-</v>
      </c>
      <c r="JZ157" s="429" t="str">
        <f t="shared" si="669"/>
        <v>-</v>
      </c>
      <c r="KA157" s="430" t="str">
        <f t="shared" si="670"/>
        <v>-</v>
      </c>
      <c r="KB157" s="172"/>
      <c r="KC157" s="355"/>
      <c r="KD157" s="355"/>
      <c r="KE157" s="355"/>
      <c r="KF157" s="355"/>
      <c r="KG157" s="355"/>
      <c r="KH157" s="355"/>
      <c r="KI157" s="358"/>
      <c r="KJ157" s="358"/>
      <c r="KK157" s="358"/>
      <c r="KL157" s="358"/>
      <c r="KM157" s="358"/>
      <c r="KN157" s="358"/>
      <c r="KO157" s="358"/>
      <c r="KP157" s="358"/>
      <c r="KQ157" s="358"/>
      <c r="KR157" s="358"/>
      <c r="KS157" s="358"/>
      <c r="KT157" s="358"/>
      <c r="KU157" s="358"/>
      <c r="KV157" s="358"/>
      <c r="KW157" s="358"/>
      <c r="KX157" s="358"/>
      <c r="KY157" s="358"/>
      <c r="KZ157" s="358"/>
      <c r="LA157" s="358"/>
      <c r="LB157" s="358"/>
      <c r="LC157" s="358"/>
      <c r="LD157" s="358"/>
      <c r="LE157" s="358"/>
      <c r="LF157" s="358"/>
      <c r="LG157" s="358"/>
      <c r="LH157" s="358"/>
      <c r="LI157" s="358"/>
      <c r="LJ157" s="358"/>
      <c r="LK157" s="358"/>
      <c r="LL157" s="358"/>
      <c r="LM157" s="358"/>
      <c r="LN157" s="358"/>
      <c r="LO157" s="358"/>
      <c r="LP157" s="358"/>
      <c r="LQ157" s="358"/>
      <c r="LR157" s="358"/>
      <c r="LS157" s="344"/>
      <c r="LT157" s="344"/>
      <c r="LU157" s="344"/>
      <c r="LV157" s="344"/>
      <c r="LW157" s="344"/>
      <c r="LX157" s="344"/>
      <c r="LY157" s="358"/>
      <c r="LZ157" s="358"/>
      <c r="MA157" s="405"/>
    </row>
    <row r="158" spans="1:339" x14ac:dyDescent="0.2">
      <c r="A158" s="310" t="s">
        <v>201</v>
      </c>
      <c r="B158" s="172">
        <v>0</v>
      </c>
      <c r="C158" s="172">
        <v>0</v>
      </c>
      <c r="D158" s="172" t="s">
        <v>315</v>
      </c>
      <c r="E158" s="172">
        <v>1</v>
      </c>
      <c r="F158" s="173"/>
      <c r="G158" s="218" t="s">
        <v>102</v>
      </c>
      <c r="H158" s="348"/>
      <c r="I158" s="349"/>
      <c r="J158" s="362"/>
      <c r="K158" s="362"/>
      <c r="L158" s="362"/>
      <c r="M158" s="362"/>
      <c r="N158" s="362"/>
      <c r="O158" s="363"/>
      <c r="P158" s="388"/>
      <c r="Q158" s="389"/>
      <c r="R158" s="362"/>
      <c r="S158" s="362"/>
      <c r="T158" s="362"/>
      <c r="U158" s="362"/>
      <c r="V158" s="362"/>
      <c r="W158" s="363"/>
      <c r="X158" s="388"/>
      <c r="Y158" s="389"/>
      <c r="Z158" s="362"/>
      <c r="AA158" s="362"/>
      <c r="AB158" s="362"/>
      <c r="AC158" s="362"/>
      <c r="AD158" s="362"/>
      <c r="AE158" s="363"/>
      <c r="AF158" s="388"/>
      <c r="AG158" s="389"/>
      <c r="AH158" s="362"/>
      <c r="AI158" s="362"/>
      <c r="AJ158" s="362"/>
      <c r="AK158" s="362"/>
      <c r="AL158" s="362"/>
      <c r="AM158" s="363"/>
      <c r="AN158" s="388"/>
      <c r="AO158" s="389"/>
      <c r="AP158" s="362"/>
      <c r="AQ158" s="362"/>
      <c r="AR158" s="362"/>
      <c r="AS158" s="362"/>
      <c r="AT158" s="362"/>
      <c r="AU158" s="363"/>
      <c r="AV158" s="388"/>
      <c r="AW158" s="389"/>
      <c r="AX158" s="220"/>
      <c r="AY158" s="220"/>
      <c r="AZ158" s="220"/>
      <c r="BA158" s="220"/>
      <c r="BB158" s="220"/>
      <c r="BC158" s="221"/>
      <c r="BD158" s="388"/>
      <c r="BE158" s="389"/>
      <c r="BF158" s="396"/>
      <c r="BG158" s="396"/>
      <c r="BH158" s="396"/>
      <c r="BI158" s="396"/>
      <c r="BJ158" s="396"/>
      <c r="BK158" s="397"/>
      <c r="BL158" s="388"/>
      <c r="BM158" s="349"/>
      <c r="BN158" s="349"/>
      <c r="BO158" s="349"/>
      <c r="BP158" s="349"/>
      <c r="BQ158" s="349"/>
      <c r="BR158" s="349"/>
      <c r="BS158" s="481"/>
      <c r="BT158" s="388"/>
      <c r="BU158" s="389"/>
      <c r="BV158" s="396"/>
      <c r="BW158" s="396"/>
      <c r="BX158" s="397"/>
      <c r="BY158" s="216">
        <v>263147</v>
      </c>
      <c r="BZ158" s="208">
        <v>277338</v>
      </c>
      <c r="CA158" s="208">
        <v>540485</v>
      </c>
      <c r="CB158" s="208">
        <v>268492</v>
      </c>
      <c r="CC158" s="208">
        <v>266666</v>
      </c>
      <c r="CD158" s="284">
        <v>535158</v>
      </c>
      <c r="CE158" s="282"/>
      <c r="CF158" s="282"/>
      <c r="CG158" s="226" t="str">
        <f t="shared" si="518"/>
        <v>-</v>
      </c>
      <c r="CH158" s="227" t="str">
        <f t="shared" si="519"/>
        <v>-</v>
      </c>
      <c r="CI158" s="227" t="str">
        <f t="shared" si="520"/>
        <v>-</v>
      </c>
      <c r="CJ158" s="227" t="str">
        <f t="shared" si="521"/>
        <v>-</v>
      </c>
      <c r="CK158" s="227" t="str">
        <f t="shared" si="522"/>
        <v>-</v>
      </c>
      <c r="CL158" s="228" t="str">
        <f t="shared" si="523"/>
        <v>-</v>
      </c>
      <c r="CM158" s="282"/>
      <c r="CN158" s="282"/>
      <c r="CO158" s="226" t="str">
        <f t="shared" si="524"/>
        <v>-</v>
      </c>
      <c r="CP158" s="227" t="str">
        <f t="shared" si="525"/>
        <v>-</v>
      </c>
      <c r="CQ158" s="227" t="str">
        <f t="shared" si="526"/>
        <v>-</v>
      </c>
      <c r="CR158" s="227" t="str">
        <f t="shared" si="527"/>
        <v>-</v>
      </c>
      <c r="CS158" s="227" t="str">
        <f t="shared" si="528"/>
        <v>-</v>
      </c>
      <c r="CT158" s="228" t="str">
        <f t="shared" si="529"/>
        <v>-</v>
      </c>
      <c r="CU158" s="282"/>
      <c r="CV158" s="282"/>
      <c r="CW158" s="292" t="str">
        <f t="shared" si="530"/>
        <v>-</v>
      </c>
      <c r="CX158" s="234" t="str">
        <f t="shared" si="531"/>
        <v>-</v>
      </c>
      <c r="CY158" s="234" t="str">
        <f t="shared" si="532"/>
        <v>-</v>
      </c>
      <c r="CZ158" s="234" t="str">
        <f t="shared" si="533"/>
        <v>-</v>
      </c>
      <c r="DA158" s="234" t="str">
        <f t="shared" si="534"/>
        <v>-</v>
      </c>
      <c r="DB158" s="235" t="str">
        <f t="shared" si="535"/>
        <v>-</v>
      </c>
      <c r="DC158" s="282"/>
      <c r="DD158" s="282"/>
      <c r="DE158" s="226" t="str">
        <f t="shared" si="536"/>
        <v>-</v>
      </c>
      <c r="DF158" s="227" t="str">
        <f t="shared" si="537"/>
        <v>-</v>
      </c>
      <c r="DG158" s="227" t="str">
        <f t="shared" si="538"/>
        <v>-</v>
      </c>
      <c r="DH158" s="227" t="str">
        <f t="shared" si="539"/>
        <v>-</v>
      </c>
      <c r="DI158" s="227" t="str">
        <f t="shared" si="540"/>
        <v>-</v>
      </c>
      <c r="DJ158" s="228" t="str">
        <f t="shared" si="541"/>
        <v>-</v>
      </c>
      <c r="DK158" s="282"/>
      <c r="DL158" s="282"/>
      <c r="DM158" s="226" t="str">
        <f t="shared" si="542"/>
        <v>-</v>
      </c>
      <c r="DN158" s="227" t="str">
        <f t="shared" si="543"/>
        <v>-</v>
      </c>
      <c r="DO158" s="227" t="str">
        <f t="shared" si="544"/>
        <v>-</v>
      </c>
      <c r="DP158" s="227" t="str">
        <f t="shared" si="545"/>
        <v>-</v>
      </c>
      <c r="DQ158" s="227" t="str">
        <f t="shared" si="546"/>
        <v>-</v>
      </c>
      <c r="DR158" s="228" t="str">
        <f t="shared" si="547"/>
        <v>-</v>
      </c>
      <c r="DS158" s="282"/>
      <c r="DT158" s="282"/>
      <c r="DU158" s="226" t="str">
        <f t="shared" si="548"/>
        <v>-</v>
      </c>
      <c r="DV158" s="227" t="str">
        <f t="shared" si="549"/>
        <v>-</v>
      </c>
      <c r="DW158" s="227" t="str">
        <f t="shared" si="550"/>
        <v>-</v>
      </c>
      <c r="DX158" s="227" t="str">
        <f t="shared" si="551"/>
        <v>-</v>
      </c>
      <c r="DY158" s="227" t="str">
        <f t="shared" si="552"/>
        <v>-</v>
      </c>
      <c r="DZ158" s="228" t="str">
        <f t="shared" si="553"/>
        <v>-</v>
      </c>
      <c r="EA158" s="282"/>
      <c r="EB158" s="282"/>
      <c r="EC158" s="226" t="str">
        <f t="shared" si="554"/>
        <v>-</v>
      </c>
      <c r="ED158" s="227" t="str">
        <f t="shared" si="555"/>
        <v>-</v>
      </c>
      <c r="EE158" s="227" t="str">
        <f t="shared" si="556"/>
        <v>-</v>
      </c>
      <c r="EF158" s="227" t="str">
        <f t="shared" si="557"/>
        <v>-</v>
      </c>
      <c r="EG158" s="227" t="str">
        <f t="shared" si="558"/>
        <v>-</v>
      </c>
      <c r="EH158" s="228" t="str">
        <f t="shared" si="559"/>
        <v>-</v>
      </c>
      <c r="EI158" s="282"/>
      <c r="EJ158" s="282"/>
      <c r="EK158" s="226" t="str">
        <f t="shared" si="560"/>
        <v>-</v>
      </c>
      <c r="EL158" s="227" t="str">
        <f t="shared" si="561"/>
        <v>-</v>
      </c>
      <c r="EM158" s="227" t="str">
        <f t="shared" si="562"/>
        <v>-</v>
      </c>
      <c r="EN158" s="227" t="str">
        <f t="shared" si="563"/>
        <v>-</v>
      </c>
      <c r="EO158" s="227" t="str">
        <f t="shared" si="564"/>
        <v>-</v>
      </c>
      <c r="EP158" s="228" t="str">
        <f t="shared" si="565"/>
        <v>-</v>
      </c>
      <c r="EQ158" s="282"/>
      <c r="ER158" s="282"/>
      <c r="ES158" s="226" t="str">
        <f t="shared" si="566"/>
        <v>-</v>
      </c>
      <c r="ET158" s="227" t="str">
        <f t="shared" si="567"/>
        <v>-</v>
      </c>
      <c r="EU158" s="228" t="str">
        <f t="shared" si="568"/>
        <v>-</v>
      </c>
      <c r="EV158" s="282"/>
      <c r="EW158" s="282"/>
      <c r="EX158" s="301" t="str">
        <f t="shared" si="569"/>
        <v>-</v>
      </c>
      <c r="EY158" s="259" t="str">
        <f t="shared" si="570"/>
        <v>-</v>
      </c>
      <c r="EZ158" s="259" t="str">
        <f t="shared" si="571"/>
        <v>-</v>
      </c>
      <c r="FA158" s="259" t="str">
        <f t="shared" si="572"/>
        <v>-</v>
      </c>
      <c r="FB158" s="259" t="str">
        <f t="shared" si="573"/>
        <v>-</v>
      </c>
      <c r="FC158" s="260" t="str">
        <f t="shared" si="574"/>
        <v>-</v>
      </c>
      <c r="FD158" s="282"/>
      <c r="FE158" s="282"/>
      <c r="FF158" s="301" t="str">
        <f t="shared" si="575"/>
        <v>-</v>
      </c>
      <c r="FG158" s="259" t="str">
        <f t="shared" si="576"/>
        <v>-</v>
      </c>
      <c r="FH158" s="259" t="str">
        <f t="shared" si="577"/>
        <v>-</v>
      </c>
      <c r="FI158" s="259" t="str">
        <f t="shared" si="578"/>
        <v>-</v>
      </c>
      <c r="FJ158" s="259" t="str">
        <f t="shared" si="579"/>
        <v>-</v>
      </c>
      <c r="FK158" s="260" t="str">
        <f t="shared" si="580"/>
        <v>-</v>
      </c>
      <c r="FL158" s="282"/>
      <c r="FM158" s="282"/>
      <c r="FN158" s="301" t="str">
        <f t="shared" si="581"/>
        <v>-</v>
      </c>
      <c r="FO158" s="259" t="str">
        <f t="shared" si="582"/>
        <v>-</v>
      </c>
      <c r="FP158" s="259" t="str">
        <f t="shared" si="583"/>
        <v>-</v>
      </c>
      <c r="FQ158" s="259" t="str">
        <f t="shared" si="584"/>
        <v>-</v>
      </c>
      <c r="FR158" s="259" t="str">
        <f t="shared" si="585"/>
        <v>-</v>
      </c>
      <c r="FS158" s="260" t="str">
        <f t="shared" si="586"/>
        <v>-</v>
      </c>
      <c r="FT158" s="282"/>
      <c r="FU158" s="282"/>
      <c r="FV158" s="301" t="str">
        <f t="shared" si="587"/>
        <v>-</v>
      </c>
      <c r="FW158" s="259" t="str">
        <f t="shared" si="588"/>
        <v>-</v>
      </c>
      <c r="FX158" s="259" t="str">
        <f t="shared" si="589"/>
        <v>-</v>
      </c>
      <c r="FY158" s="259" t="str">
        <f t="shared" si="590"/>
        <v>-</v>
      </c>
      <c r="FZ158" s="259" t="str">
        <f t="shared" si="591"/>
        <v>-</v>
      </c>
      <c r="GA158" s="260" t="str">
        <f t="shared" si="592"/>
        <v>-</v>
      </c>
      <c r="GB158" s="282"/>
      <c r="GC158" s="282"/>
      <c r="GD158" s="301" t="str">
        <f t="shared" si="593"/>
        <v>-</v>
      </c>
      <c r="GE158" s="259" t="str">
        <f t="shared" si="594"/>
        <v>-</v>
      </c>
      <c r="GF158" s="259" t="str">
        <f t="shared" si="595"/>
        <v>-</v>
      </c>
      <c r="GG158" s="259" t="str">
        <f t="shared" si="596"/>
        <v>-</v>
      </c>
      <c r="GH158" s="259" t="str">
        <f t="shared" si="597"/>
        <v>-</v>
      </c>
      <c r="GI158" s="260" t="str">
        <f t="shared" si="598"/>
        <v>-</v>
      </c>
      <c r="GJ158" s="282"/>
      <c r="GK158" s="282"/>
      <c r="GL158" s="301" t="str">
        <f t="shared" si="599"/>
        <v>-</v>
      </c>
      <c r="GM158" s="259" t="str">
        <f t="shared" si="600"/>
        <v>-</v>
      </c>
      <c r="GN158" s="259" t="str">
        <f t="shared" si="601"/>
        <v>-</v>
      </c>
      <c r="GO158" s="259" t="str">
        <f t="shared" si="602"/>
        <v>-</v>
      </c>
      <c r="GP158" s="259" t="str">
        <f t="shared" si="603"/>
        <v>-</v>
      </c>
      <c r="GQ158" s="260" t="str">
        <f t="shared" si="604"/>
        <v>-</v>
      </c>
      <c r="GR158" s="282"/>
      <c r="GS158" s="282"/>
      <c r="GT158" s="301" t="str">
        <f t="shared" si="605"/>
        <v>-</v>
      </c>
      <c r="GU158" s="259" t="str">
        <f t="shared" si="606"/>
        <v>-</v>
      </c>
      <c r="GV158" s="259" t="str">
        <f t="shared" si="607"/>
        <v>-</v>
      </c>
      <c r="GW158" s="259" t="str">
        <f t="shared" si="608"/>
        <v>-</v>
      </c>
      <c r="GX158" s="259" t="str">
        <f t="shared" si="609"/>
        <v>-</v>
      </c>
      <c r="GY158" s="260" t="str">
        <f t="shared" si="610"/>
        <v>-</v>
      </c>
      <c r="GZ158" s="282"/>
      <c r="HA158" s="282"/>
      <c r="HB158" s="301" t="str">
        <f t="shared" si="611"/>
        <v>-</v>
      </c>
      <c r="HC158" s="259" t="str">
        <f t="shared" si="612"/>
        <v>-</v>
      </c>
      <c r="HD158" s="259" t="str">
        <f t="shared" si="613"/>
        <v>-</v>
      </c>
      <c r="HE158" s="259" t="str">
        <f t="shared" si="614"/>
        <v>-</v>
      </c>
      <c r="HF158" s="259" t="str">
        <f t="shared" si="615"/>
        <v>-</v>
      </c>
      <c r="HG158" s="260" t="str">
        <f t="shared" si="616"/>
        <v>-</v>
      </c>
      <c r="HH158" s="282"/>
      <c r="HI158" s="282"/>
      <c r="HJ158" s="301" t="str">
        <f t="shared" si="617"/>
        <v>-</v>
      </c>
      <c r="HK158" s="259" t="str">
        <f t="shared" si="618"/>
        <v>-</v>
      </c>
      <c r="HL158" s="260" t="str">
        <f t="shared" si="619"/>
        <v>-</v>
      </c>
      <c r="HM158" s="428" t="str">
        <f t="shared" si="620"/>
        <v>-</v>
      </c>
      <c r="HN158" s="429" t="str">
        <f t="shared" si="621"/>
        <v>-</v>
      </c>
      <c r="HO158" s="429" t="str">
        <f t="shared" si="622"/>
        <v>-</v>
      </c>
      <c r="HP158" s="429" t="str">
        <f t="shared" si="623"/>
        <v>-</v>
      </c>
      <c r="HQ158" s="429" t="str">
        <f t="shared" si="624"/>
        <v>-</v>
      </c>
      <c r="HR158" s="430" t="str">
        <f t="shared" si="625"/>
        <v>-</v>
      </c>
      <c r="HS158" s="450"/>
      <c r="HT158" s="450"/>
      <c r="HU158" s="428" t="str">
        <f t="shared" si="626"/>
        <v>-</v>
      </c>
      <c r="HV158" s="429" t="str">
        <f t="shared" si="627"/>
        <v>-</v>
      </c>
      <c r="HW158" s="429" t="str">
        <f t="shared" si="628"/>
        <v>-</v>
      </c>
      <c r="HX158" s="429" t="str">
        <f t="shared" si="629"/>
        <v>-</v>
      </c>
      <c r="HY158" s="429" t="str">
        <f t="shared" si="630"/>
        <v>-</v>
      </c>
      <c r="HZ158" s="430" t="str">
        <f t="shared" si="631"/>
        <v>-</v>
      </c>
      <c r="IA158" s="450"/>
      <c r="IB158" s="450"/>
      <c r="IC158" s="428" t="str">
        <f t="shared" si="632"/>
        <v>-</v>
      </c>
      <c r="ID158" s="429" t="str">
        <f t="shared" si="633"/>
        <v>-</v>
      </c>
      <c r="IE158" s="429" t="str">
        <f t="shared" si="634"/>
        <v>-</v>
      </c>
      <c r="IF158" s="429" t="str">
        <f t="shared" si="635"/>
        <v>-</v>
      </c>
      <c r="IG158" s="429" t="str">
        <f t="shared" si="636"/>
        <v>-</v>
      </c>
      <c r="IH158" s="430" t="str">
        <f t="shared" si="637"/>
        <v>-</v>
      </c>
      <c r="II158" s="450"/>
      <c r="IJ158" s="450"/>
      <c r="IK158" s="428" t="str">
        <f t="shared" si="638"/>
        <v>-</v>
      </c>
      <c r="IL158" s="429" t="str">
        <f t="shared" si="639"/>
        <v>-</v>
      </c>
      <c r="IM158" s="429" t="str">
        <f t="shared" si="640"/>
        <v>-</v>
      </c>
      <c r="IN158" s="429" t="str">
        <f t="shared" si="641"/>
        <v>-</v>
      </c>
      <c r="IO158" s="429" t="str">
        <f t="shared" si="642"/>
        <v>-</v>
      </c>
      <c r="IP158" s="430" t="str">
        <f t="shared" si="643"/>
        <v>-</v>
      </c>
      <c r="IQ158" s="450"/>
      <c r="IR158" s="450"/>
      <c r="IS158" s="428" t="str">
        <f t="shared" si="644"/>
        <v>-</v>
      </c>
      <c r="IT158" s="429" t="str">
        <f t="shared" si="645"/>
        <v>-</v>
      </c>
      <c r="IU158" s="429" t="str">
        <f t="shared" si="646"/>
        <v>-</v>
      </c>
      <c r="IV158" s="429" t="str">
        <f t="shared" si="647"/>
        <v>-</v>
      </c>
      <c r="IW158" s="429" t="str">
        <f t="shared" si="648"/>
        <v>-</v>
      </c>
      <c r="IX158" s="430" t="str">
        <f t="shared" si="649"/>
        <v>-</v>
      </c>
      <c r="IY158" s="450"/>
      <c r="IZ158" s="450"/>
      <c r="JA158" s="428" t="str">
        <f t="shared" si="650"/>
        <v>-</v>
      </c>
      <c r="JB158" s="429" t="str">
        <f t="shared" si="651"/>
        <v>-</v>
      </c>
      <c r="JC158" s="429" t="str">
        <f t="shared" si="652"/>
        <v>-</v>
      </c>
      <c r="JD158" s="429" t="str">
        <f t="shared" si="653"/>
        <v>-</v>
      </c>
      <c r="JE158" s="429" t="str">
        <f t="shared" si="654"/>
        <v>-</v>
      </c>
      <c r="JF158" s="430" t="str">
        <f t="shared" si="655"/>
        <v>-</v>
      </c>
      <c r="JG158" s="450"/>
      <c r="JH158" s="450"/>
      <c r="JI158" s="428" t="str">
        <f t="shared" si="656"/>
        <v>-</v>
      </c>
      <c r="JJ158" s="429" t="str">
        <f t="shared" si="657"/>
        <v>-</v>
      </c>
      <c r="JK158" s="429" t="str">
        <f t="shared" si="658"/>
        <v>-</v>
      </c>
      <c r="JL158" s="429" t="str">
        <f t="shared" si="659"/>
        <v>-</v>
      </c>
      <c r="JM158" s="429" t="str">
        <f t="shared" si="660"/>
        <v>-</v>
      </c>
      <c r="JN158" s="430" t="str">
        <f t="shared" si="661"/>
        <v>-</v>
      </c>
      <c r="JO158" s="450"/>
      <c r="JP158" s="450"/>
      <c r="JQ158" s="428" t="str">
        <f t="shared" si="662"/>
        <v>-</v>
      </c>
      <c r="JR158" s="429" t="str">
        <f t="shared" si="663"/>
        <v>-</v>
      </c>
      <c r="JS158" s="429" t="str">
        <f t="shared" si="664"/>
        <v>-</v>
      </c>
      <c r="JT158" s="429" t="str">
        <f t="shared" si="665"/>
        <v>-</v>
      </c>
      <c r="JU158" s="429" t="str">
        <f t="shared" si="666"/>
        <v>-</v>
      </c>
      <c r="JV158" s="430" t="str">
        <f t="shared" si="667"/>
        <v>-</v>
      </c>
      <c r="JW158" s="450"/>
      <c r="JX158" s="450"/>
      <c r="JY158" s="428" t="str">
        <f t="shared" si="668"/>
        <v>-</v>
      </c>
      <c r="JZ158" s="429" t="str">
        <f t="shared" si="669"/>
        <v>-</v>
      </c>
      <c r="KA158" s="430" t="str">
        <f t="shared" si="670"/>
        <v>-</v>
      </c>
      <c r="KB158" s="172"/>
      <c r="KC158" s="355"/>
      <c r="KD158" s="355"/>
      <c r="KE158" s="355"/>
      <c r="KF158" s="355"/>
      <c r="KG158" s="355"/>
      <c r="KH158" s="355"/>
      <c r="KI158" s="358"/>
      <c r="KJ158" s="358"/>
      <c r="KK158" s="358"/>
      <c r="KL158" s="358"/>
      <c r="KM158" s="358"/>
      <c r="KN158" s="358"/>
      <c r="KO158" s="358"/>
      <c r="KP158" s="358"/>
      <c r="KQ158" s="358"/>
      <c r="KR158" s="358"/>
      <c r="KS158" s="358"/>
      <c r="KT158" s="358"/>
      <c r="KU158" s="358"/>
      <c r="KV158" s="358"/>
      <c r="KW158" s="358"/>
      <c r="KX158" s="358"/>
      <c r="KY158" s="358"/>
      <c r="KZ158" s="358"/>
      <c r="LA158" s="358"/>
      <c r="LB158" s="358"/>
      <c r="LC158" s="358"/>
      <c r="LD158" s="358"/>
      <c r="LE158" s="358"/>
      <c r="LF158" s="358"/>
      <c r="LG158" s="358"/>
      <c r="LH158" s="358"/>
      <c r="LI158" s="358"/>
      <c r="LJ158" s="358"/>
      <c r="LK158" s="358"/>
      <c r="LL158" s="358"/>
      <c r="LM158" s="358"/>
      <c r="LN158" s="358"/>
      <c r="LO158" s="358"/>
      <c r="LP158" s="358"/>
      <c r="LQ158" s="358"/>
      <c r="LR158" s="358"/>
      <c r="LS158" s="344"/>
      <c r="LT158" s="344"/>
      <c r="LU158" s="344"/>
      <c r="LV158" s="344"/>
      <c r="LW158" s="344"/>
      <c r="LX158" s="344"/>
      <c r="LY158" s="358"/>
      <c r="LZ158" s="358"/>
      <c r="MA158" s="405"/>
    </row>
    <row r="159" spans="1:339" x14ac:dyDescent="0.2">
      <c r="A159" s="310" t="s">
        <v>201</v>
      </c>
      <c r="B159" s="172">
        <v>0</v>
      </c>
      <c r="C159" s="172">
        <v>0</v>
      </c>
      <c r="D159" s="172" t="s">
        <v>335</v>
      </c>
      <c r="E159" s="172">
        <v>1</v>
      </c>
      <c r="F159" s="173"/>
      <c r="G159" s="218" t="s">
        <v>120</v>
      </c>
      <c r="H159" s="348"/>
      <c r="I159" s="349"/>
      <c r="J159" s="362"/>
      <c r="K159" s="362"/>
      <c r="L159" s="362"/>
      <c r="M159" s="362"/>
      <c r="N159" s="362"/>
      <c r="O159" s="363"/>
      <c r="P159" s="388"/>
      <c r="Q159" s="389"/>
      <c r="R159" s="362"/>
      <c r="S159" s="362"/>
      <c r="T159" s="362"/>
      <c r="U159" s="362"/>
      <c r="V159" s="362"/>
      <c r="W159" s="363"/>
      <c r="X159" s="388"/>
      <c r="Y159" s="389"/>
      <c r="Z159" s="362"/>
      <c r="AA159" s="362"/>
      <c r="AB159" s="362"/>
      <c r="AC159" s="362"/>
      <c r="AD159" s="362"/>
      <c r="AE159" s="363"/>
      <c r="AF159" s="388"/>
      <c r="AG159" s="389"/>
      <c r="AH159" s="362"/>
      <c r="AI159" s="362"/>
      <c r="AJ159" s="362"/>
      <c r="AK159" s="362"/>
      <c r="AL159" s="362"/>
      <c r="AM159" s="363"/>
      <c r="AN159" s="388"/>
      <c r="AO159" s="389"/>
      <c r="AP159" s="362"/>
      <c r="AQ159" s="362"/>
      <c r="AR159" s="362"/>
      <c r="AS159" s="362"/>
      <c r="AT159" s="362"/>
      <c r="AU159" s="363"/>
      <c r="AV159" s="388"/>
      <c r="AW159" s="389"/>
      <c r="AX159" s="220"/>
      <c r="AY159" s="220"/>
      <c r="AZ159" s="220"/>
      <c r="BA159" s="220"/>
      <c r="BB159" s="220"/>
      <c r="BC159" s="221"/>
      <c r="BD159" s="388"/>
      <c r="BE159" s="389"/>
      <c r="BF159" s="396"/>
      <c r="BG159" s="396"/>
      <c r="BH159" s="396"/>
      <c r="BI159" s="396"/>
      <c r="BJ159" s="396"/>
      <c r="BK159" s="397"/>
      <c r="BL159" s="388"/>
      <c r="BM159" s="349"/>
      <c r="BN159" s="349"/>
      <c r="BO159" s="349"/>
      <c r="BP159" s="349"/>
      <c r="BQ159" s="349"/>
      <c r="BR159" s="349"/>
      <c r="BS159" s="481"/>
      <c r="BT159" s="388"/>
      <c r="BU159" s="389"/>
      <c r="BV159" s="396"/>
      <c r="BW159" s="396"/>
      <c r="BX159" s="397"/>
      <c r="BY159" s="216">
        <v>1465157</v>
      </c>
      <c r="BZ159" s="208">
        <v>1508693</v>
      </c>
      <c r="CA159" s="208">
        <v>2973850</v>
      </c>
      <c r="CB159" s="208">
        <v>1551168</v>
      </c>
      <c r="CC159" s="208">
        <v>1571312</v>
      </c>
      <c r="CD159" s="284">
        <v>3122480</v>
      </c>
      <c r="CE159" s="282"/>
      <c r="CF159" s="282"/>
      <c r="CG159" s="226" t="str">
        <f t="shared" si="518"/>
        <v>-</v>
      </c>
      <c r="CH159" s="227" t="str">
        <f t="shared" si="519"/>
        <v>-</v>
      </c>
      <c r="CI159" s="227" t="str">
        <f t="shared" si="520"/>
        <v>-</v>
      </c>
      <c r="CJ159" s="227" t="str">
        <f t="shared" si="521"/>
        <v>-</v>
      </c>
      <c r="CK159" s="227" t="str">
        <f t="shared" si="522"/>
        <v>-</v>
      </c>
      <c r="CL159" s="228" t="str">
        <f t="shared" si="523"/>
        <v>-</v>
      </c>
      <c r="CM159" s="282"/>
      <c r="CN159" s="282"/>
      <c r="CO159" s="226" t="str">
        <f t="shared" si="524"/>
        <v>-</v>
      </c>
      <c r="CP159" s="227" t="str">
        <f t="shared" si="525"/>
        <v>-</v>
      </c>
      <c r="CQ159" s="227" t="str">
        <f t="shared" si="526"/>
        <v>-</v>
      </c>
      <c r="CR159" s="227" t="str">
        <f t="shared" si="527"/>
        <v>-</v>
      </c>
      <c r="CS159" s="227" t="str">
        <f t="shared" si="528"/>
        <v>-</v>
      </c>
      <c r="CT159" s="228" t="str">
        <f t="shared" si="529"/>
        <v>-</v>
      </c>
      <c r="CU159" s="282"/>
      <c r="CV159" s="282"/>
      <c r="CW159" s="292" t="str">
        <f t="shared" si="530"/>
        <v>-</v>
      </c>
      <c r="CX159" s="234" t="str">
        <f t="shared" si="531"/>
        <v>-</v>
      </c>
      <c r="CY159" s="234" t="str">
        <f t="shared" si="532"/>
        <v>-</v>
      </c>
      <c r="CZ159" s="234" t="str">
        <f t="shared" si="533"/>
        <v>-</v>
      </c>
      <c r="DA159" s="234" t="str">
        <f t="shared" si="534"/>
        <v>-</v>
      </c>
      <c r="DB159" s="235" t="str">
        <f t="shared" si="535"/>
        <v>-</v>
      </c>
      <c r="DC159" s="282"/>
      <c r="DD159" s="282"/>
      <c r="DE159" s="226" t="str">
        <f t="shared" si="536"/>
        <v>-</v>
      </c>
      <c r="DF159" s="227" t="str">
        <f t="shared" si="537"/>
        <v>-</v>
      </c>
      <c r="DG159" s="227" t="str">
        <f t="shared" si="538"/>
        <v>-</v>
      </c>
      <c r="DH159" s="227" t="str">
        <f t="shared" si="539"/>
        <v>-</v>
      </c>
      <c r="DI159" s="227" t="str">
        <f t="shared" si="540"/>
        <v>-</v>
      </c>
      <c r="DJ159" s="228" t="str">
        <f t="shared" si="541"/>
        <v>-</v>
      </c>
      <c r="DK159" s="282"/>
      <c r="DL159" s="282"/>
      <c r="DM159" s="226" t="str">
        <f t="shared" si="542"/>
        <v>-</v>
      </c>
      <c r="DN159" s="227" t="str">
        <f t="shared" si="543"/>
        <v>-</v>
      </c>
      <c r="DO159" s="227" t="str">
        <f t="shared" si="544"/>
        <v>-</v>
      </c>
      <c r="DP159" s="227" t="str">
        <f t="shared" si="545"/>
        <v>-</v>
      </c>
      <c r="DQ159" s="227" t="str">
        <f t="shared" si="546"/>
        <v>-</v>
      </c>
      <c r="DR159" s="228" t="str">
        <f t="shared" si="547"/>
        <v>-</v>
      </c>
      <c r="DS159" s="282"/>
      <c r="DT159" s="282"/>
      <c r="DU159" s="226" t="str">
        <f t="shared" si="548"/>
        <v>-</v>
      </c>
      <c r="DV159" s="227" t="str">
        <f t="shared" si="549"/>
        <v>-</v>
      </c>
      <c r="DW159" s="227" t="str">
        <f t="shared" si="550"/>
        <v>-</v>
      </c>
      <c r="DX159" s="227" t="str">
        <f t="shared" si="551"/>
        <v>-</v>
      </c>
      <c r="DY159" s="227" t="str">
        <f t="shared" si="552"/>
        <v>-</v>
      </c>
      <c r="DZ159" s="228" t="str">
        <f t="shared" si="553"/>
        <v>-</v>
      </c>
      <c r="EA159" s="282"/>
      <c r="EB159" s="282"/>
      <c r="EC159" s="226" t="str">
        <f t="shared" si="554"/>
        <v>-</v>
      </c>
      <c r="ED159" s="227" t="str">
        <f t="shared" si="555"/>
        <v>-</v>
      </c>
      <c r="EE159" s="227" t="str">
        <f t="shared" si="556"/>
        <v>-</v>
      </c>
      <c r="EF159" s="227" t="str">
        <f t="shared" si="557"/>
        <v>-</v>
      </c>
      <c r="EG159" s="227" t="str">
        <f t="shared" si="558"/>
        <v>-</v>
      </c>
      <c r="EH159" s="228" t="str">
        <f t="shared" si="559"/>
        <v>-</v>
      </c>
      <c r="EI159" s="282"/>
      <c r="EJ159" s="282"/>
      <c r="EK159" s="226" t="str">
        <f t="shared" si="560"/>
        <v>-</v>
      </c>
      <c r="EL159" s="227" t="str">
        <f t="shared" si="561"/>
        <v>-</v>
      </c>
      <c r="EM159" s="227" t="str">
        <f t="shared" si="562"/>
        <v>-</v>
      </c>
      <c r="EN159" s="227" t="str">
        <f t="shared" si="563"/>
        <v>-</v>
      </c>
      <c r="EO159" s="227" t="str">
        <f t="shared" si="564"/>
        <v>-</v>
      </c>
      <c r="EP159" s="228" t="str">
        <f t="shared" si="565"/>
        <v>-</v>
      </c>
      <c r="EQ159" s="282"/>
      <c r="ER159" s="282"/>
      <c r="ES159" s="226" t="str">
        <f t="shared" si="566"/>
        <v>-</v>
      </c>
      <c r="ET159" s="227" t="str">
        <f t="shared" si="567"/>
        <v>-</v>
      </c>
      <c r="EU159" s="228" t="str">
        <f t="shared" si="568"/>
        <v>-</v>
      </c>
      <c r="EV159" s="282"/>
      <c r="EW159" s="282"/>
      <c r="EX159" s="301" t="str">
        <f t="shared" si="569"/>
        <v>-</v>
      </c>
      <c r="EY159" s="259" t="str">
        <f t="shared" si="570"/>
        <v>-</v>
      </c>
      <c r="EZ159" s="259" t="str">
        <f t="shared" si="571"/>
        <v>-</v>
      </c>
      <c r="FA159" s="259" t="str">
        <f t="shared" si="572"/>
        <v>-</v>
      </c>
      <c r="FB159" s="259" t="str">
        <f t="shared" si="573"/>
        <v>-</v>
      </c>
      <c r="FC159" s="260" t="str">
        <f t="shared" si="574"/>
        <v>-</v>
      </c>
      <c r="FD159" s="282"/>
      <c r="FE159" s="282"/>
      <c r="FF159" s="301" t="str">
        <f t="shared" si="575"/>
        <v>-</v>
      </c>
      <c r="FG159" s="259" t="str">
        <f t="shared" si="576"/>
        <v>-</v>
      </c>
      <c r="FH159" s="259" t="str">
        <f t="shared" si="577"/>
        <v>-</v>
      </c>
      <c r="FI159" s="259" t="str">
        <f t="shared" si="578"/>
        <v>-</v>
      </c>
      <c r="FJ159" s="259" t="str">
        <f t="shared" si="579"/>
        <v>-</v>
      </c>
      <c r="FK159" s="260" t="str">
        <f t="shared" si="580"/>
        <v>-</v>
      </c>
      <c r="FL159" s="282"/>
      <c r="FM159" s="282"/>
      <c r="FN159" s="301" t="str">
        <f t="shared" si="581"/>
        <v>-</v>
      </c>
      <c r="FO159" s="259" t="str">
        <f t="shared" si="582"/>
        <v>-</v>
      </c>
      <c r="FP159" s="259" t="str">
        <f t="shared" si="583"/>
        <v>-</v>
      </c>
      <c r="FQ159" s="259" t="str">
        <f t="shared" si="584"/>
        <v>-</v>
      </c>
      <c r="FR159" s="259" t="str">
        <f t="shared" si="585"/>
        <v>-</v>
      </c>
      <c r="FS159" s="260" t="str">
        <f t="shared" si="586"/>
        <v>-</v>
      </c>
      <c r="FT159" s="282"/>
      <c r="FU159" s="282"/>
      <c r="FV159" s="301" t="str">
        <f t="shared" si="587"/>
        <v>-</v>
      </c>
      <c r="FW159" s="259" t="str">
        <f t="shared" si="588"/>
        <v>-</v>
      </c>
      <c r="FX159" s="259" t="str">
        <f t="shared" si="589"/>
        <v>-</v>
      </c>
      <c r="FY159" s="259" t="str">
        <f t="shared" si="590"/>
        <v>-</v>
      </c>
      <c r="FZ159" s="259" t="str">
        <f t="shared" si="591"/>
        <v>-</v>
      </c>
      <c r="GA159" s="260" t="str">
        <f t="shared" si="592"/>
        <v>-</v>
      </c>
      <c r="GB159" s="282"/>
      <c r="GC159" s="282"/>
      <c r="GD159" s="301" t="str">
        <f t="shared" si="593"/>
        <v>-</v>
      </c>
      <c r="GE159" s="259" t="str">
        <f t="shared" si="594"/>
        <v>-</v>
      </c>
      <c r="GF159" s="259" t="str">
        <f t="shared" si="595"/>
        <v>-</v>
      </c>
      <c r="GG159" s="259" t="str">
        <f t="shared" si="596"/>
        <v>-</v>
      </c>
      <c r="GH159" s="259" t="str">
        <f t="shared" si="597"/>
        <v>-</v>
      </c>
      <c r="GI159" s="260" t="str">
        <f t="shared" si="598"/>
        <v>-</v>
      </c>
      <c r="GJ159" s="282"/>
      <c r="GK159" s="282"/>
      <c r="GL159" s="301" t="str">
        <f t="shared" si="599"/>
        <v>-</v>
      </c>
      <c r="GM159" s="259" t="str">
        <f t="shared" si="600"/>
        <v>-</v>
      </c>
      <c r="GN159" s="259" t="str">
        <f t="shared" si="601"/>
        <v>-</v>
      </c>
      <c r="GO159" s="259" t="str">
        <f t="shared" si="602"/>
        <v>-</v>
      </c>
      <c r="GP159" s="259" t="str">
        <f t="shared" si="603"/>
        <v>-</v>
      </c>
      <c r="GQ159" s="260" t="str">
        <f t="shared" si="604"/>
        <v>-</v>
      </c>
      <c r="GR159" s="282"/>
      <c r="GS159" s="282"/>
      <c r="GT159" s="301" t="str">
        <f t="shared" si="605"/>
        <v>-</v>
      </c>
      <c r="GU159" s="259" t="str">
        <f t="shared" si="606"/>
        <v>-</v>
      </c>
      <c r="GV159" s="259" t="str">
        <f t="shared" si="607"/>
        <v>-</v>
      </c>
      <c r="GW159" s="259" t="str">
        <f t="shared" si="608"/>
        <v>-</v>
      </c>
      <c r="GX159" s="259" t="str">
        <f t="shared" si="609"/>
        <v>-</v>
      </c>
      <c r="GY159" s="260" t="str">
        <f t="shared" si="610"/>
        <v>-</v>
      </c>
      <c r="GZ159" s="282"/>
      <c r="HA159" s="282"/>
      <c r="HB159" s="301" t="str">
        <f t="shared" si="611"/>
        <v>-</v>
      </c>
      <c r="HC159" s="259" t="str">
        <f t="shared" si="612"/>
        <v>-</v>
      </c>
      <c r="HD159" s="259" t="str">
        <f t="shared" si="613"/>
        <v>-</v>
      </c>
      <c r="HE159" s="259" t="str">
        <f t="shared" si="614"/>
        <v>-</v>
      </c>
      <c r="HF159" s="259" t="str">
        <f t="shared" si="615"/>
        <v>-</v>
      </c>
      <c r="HG159" s="260" t="str">
        <f t="shared" si="616"/>
        <v>-</v>
      </c>
      <c r="HH159" s="282"/>
      <c r="HI159" s="282"/>
      <c r="HJ159" s="301" t="str">
        <f t="shared" si="617"/>
        <v>-</v>
      </c>
      <c r="HK159" s="259" t="str">
        <f t="shared" si="618"/>
        <v>-</v>
      </c>
      <c r="HL159" s="260" t="str">
        <f t="shared" si="619"/>
        <v>-</v>
      </c>
      <c r="HM159" s="428" t="str">
        <f t="shared" si="620"/>
        <v>-</v>
      </c>
      <c r="HN159" s="429" t="str">
        <f t="shared" si="621"/>
        <v>-</v>
      </c>
      <c r="HO159" s="429" t="str">
        <f t="shared" si="622"/>
        <v>-</v>
      </c>
      <c r="HP159" s="429" t="str">
        <f t="shared" si="623"/>
        <v>-</v>
      </c>
      <c r="HQ159" s="429" t="str">
        <f t="shared" si="624"/>
        <v>-</v>
      </c>
      <c r="HR159" s="430" t="str">
        <f t="shared" si="625"/>
        <v>-</v>
      </c>
      <c r="HS159" s="450"/>
      <c r="HT159" s="450"/>
      <c r="HU159" s="428" t="str">
        <f t="shared" si="626"/>
        <v>-</v>
      </c>
      <c r="HV159" s="429" t="str">
        <f t="shared" si="627"/>
        <v>-</v>
      </c>
      <c r="HW159" s="429" t="str">
        <f t="shared" si="628"/>
        <v>-</v>
      </c>
      <c r="HX159" s="429" t="str">
        <f t="shared" si="629"/>
        <v>-</v>
      </c>
      <c r="HY159" s="429" t="str">
        <f t="shared" si="630"/>
        <v>-</v>
      </c>
      <c r="HZ159" s="430" t="str">
        <f t="shared" si="631"/>
        <v>-</v>
      </c>
      <c r="IA159" s="450"/>
      <c r="IB159" s="450"/>
      <c r="IC159" s="428" t="str">
        <f t="shared" si="632"/>
        <v>-</v>
      </c>
      <c r="ID159" s="429" t="str">
        <f t="shared" si="633"/>
        <v>-</v>
      </c>
      <c r="IE159" s="429" t="str">
        <f t="shared" si="634"/>
        <v>-</v>
      </c>
      <c r="IF159" s="429" t="str">
        <f t="shared" si="635"/>
        <v>-</v>
      </c>
      <c r="IG159" s="429" t="str">
        <f t="shared" si="636"/>
        <v>-</v>
      </c>
      <c r="IH159" s="430" t="str">
        <f t="shared" si="637"/>
        <v>-</v>
      </c>
      <c r="II159" s="450"/>
      <c r="IJ159" s="450"/>
      <c r="IK159" s="428" t="str">
        <f t="shared" si="638"/>
        <v>-</v>
      </c>
      <c r="IL159" s="429" t="str">
        <f t="shared" si="639"/>
        <v>-</v>
      </c>
      <c r="IM159" s="429" t="str">
        <f t="shared" si="640"/>
        <v>-</v>
      </c>
      <c r="IN159" s="429" t="str">
        <f t="shared" si="641"/>
        <v>-</v>
      </c>
      <c r="IO159" s="429" t="str">
        <f t="shared" si="642"/>
        <v>-</v>
      </c>
      <c r="IP159" s="430" t="str">
        <f t="shared" si="643"/>
        <v>-</v>
      </c>
      <c r="IQ159" s="450"/>
      <c r="IR159" s="450"/>
      <c r="IS159" s="428" t="str">
        <f t="shared" si="644"/>
        <v>-</v>
      </c>
      <c r="IT159" s="429" t="str">
        <f t="shared" si="645"/>
        <v>-</v>
      </c>
      <c r="IU159" s="429" t="str">
        <f t="shared" si="646"/>
        <v>-</v>
      </c>
      <c r="IV159" s="429" t="str">
        <f t="shared" si="647"/>
        <v>-</v>
      </c>
      <c r="IW159" s="429" t="str">
        <f t="shared" si="648"/>
        <v>-</v>
      </c>
      <c r="IX159" s="430" t="str">
        <f t="shared" si="649"/>
        <v>-</v>
      </c>
      <c r="IY159" s="450"/>
      <c r="IZ159" s="450"/>
      <c r="JA159" s="428" t="str">
        <f t="shared" si="650"/>
        <v>-</v>
      </c>
      <c r="JB159" s="429" t="str">
        <f t="shared" si="651"/>
        <v>-</v>
      </c>
      <c r="JC159" s="429" t="str">
        <f t="shared" si="652"/>
        <v>-</v>
      </c>
      <c r="JD159" s="429" t="str">
        <f t="shared" si="653"/>
        <v>-</v>
      </c>
      <c r="JE159" s="429" t="str">
        <f t="shared" si="654"/>
        <v>-</v>
      </c>
      <c r="JF159" s="430" t="str">
        <f t="shared" si="655"/>
        <v>-</v>
      </c>
      <c r="JG159" s="450"/>
      <c r="JH159" s="450"/>
      <c r="JI159" s="428" t="str">
        <f t="shared" si="656"/>
        <v>-</v>
      </c>
      <c r="JJ159" s="429" t="str">
        <f t="shared" si="657"/>
        <v>-</v>
      </c>
      <c r="JK159" s="429" t="str">
        <f t="shared" si="658"/>
        <v>-</v>
      </c>
      <c r="JL159" s="429" t="str">
        <f t="shared" si="659"/>
        <v>-</v>
      </c>
      <c r="JM159" s="429" t="str">
        <f t="shared" si="660"/>
        <v>-</v>
      </c>
      <c r="JN159" s="430" t="str">
        <f t="shared" si="661"/>
        <v>-</v>
      </c>
      <c r="JO159" s="450"/>
      <c r="JP159" s="450"/>
      <c r="JQ159" s="428" t="str">
        <f t="shared" si="662"/>
        <v>-</v>
      </c>
      <c r="JR159" s="429" t="str">
        <f t="shared" si="663"/>
        <v>-</v>
      </c>
      <c r="JS159" s="429" t="str">
        <f t="shared" si="664"/>
        <v>-</v>
      </c>
      <c r="JT159" s="429" t="str">
        <f t="shared" si="665"/>
        <v>-</v>
      </c>
      <c r="JU159" s="429" t="str">
        <f t="shared" si="666"/>
        <v>-</v>
      </c>
      <c r="JV159" s="430" t="str">
        <f t="shared" si="667"/>
        <v>-</v>
      </c>
      <c r="JW159" s="450"/>
      <c r="JX159" s="450"/>
      <c r="JY159" s="428" t="str">
        <f t="shared" si="668"/>
        <v>-</v>
      </c>
      <c r="JZ159" s="429" t="str">
        <f t="shared" si="669"/>
        <v>-</v>
      </c>
      <c r="KA159" s="430" t="str">
        <f t="shared" si="670"/>
        <v>-</v>
      </c>
      <c r="KB159" s="172"/>
      <c r="KC159" s="355"/>
      <c r="KD159" s="355"/>
      <c r="KE159" s="355"/>
      <c r="KF159" s="355"/>
      <c r="KG159" s="355"/>
      <c r="KH159" s="355"/>
      <c r="KI159" s="358"/>
      <c r="KJ159" s="358"/>
      <c r="KK159" s="358"/>
      <c r="KL159" s="358"/>
      <c r="KM159" s="358"/>
      <c r="KN159" s="358"/>
      <c r="KO159" s="358"/>
      <c r="KP159" s="358"/>
      <c r="KQ159" s="358"/>
      <c r="KR159" s="358"/>
      <c r="KS159" s="358"/>
      <c r="KT159" s="358"/>
      <c r="KU159" s="358"/>
      <c r="KV159" s="358"/>
      <c r="KW159" s="358"/>
      <c r="KX159" s="358"/>
      <c r="KY159" s="358"/>
      <c r="KZ159" s="358"/>
      <c r="LA159" s="358"/>
      <c r="LB159" s="358"/>
      <c r="LC159" s="358"/>
      <c r="LD159" s="358"/>
      <c r="LE159" s="358"/>
      <c r="LF159" s="358"/>
      <c r="LG159" s="358"/>
      <c r="LH159" s="358"/>
      <c r="LI159" s="358"/>
      <c r="LJ159" s="358"/>
      <c r="LK159" s="358"/>
      <c r="LL159" s="358"/>
      <c r="LM159" s="358"/>
      <c r="LN159" s="358"/>
      <c r="LO159" s="358"/>
      <c r="LP159" s="358"/>
      <c r="LQ159" s="358"/>
      <c r="LR159" s="358"/>
      <c r="LS159" s="344"/>
      <c r="LT159" s="344"/>
      <c r="LU159" s="344"/>
      <c r="LV159" s="344"/>
      <c r="LW159" s="344"/>
      <c r="LX159" s="344"/>
      <c r="LY159" s="358"/>
      <c r="LZ159" s="358"/>
      <c r="MA159" s="405"/>
    </row>
    <row r="160" spans="1:339" x14ac:dyDescent="0.2">
      <c r="A160" s="310" t="s">
        <v>201</v>
      </c>
      <c r="B160" s="172">
        <v>0</v>
      </c>
      <c r="C160" s="172">
        <v>0</v>
      </c>
      <c r="D160" s="172" t="s">
        <v>322</v>
      </c>
      <c r="E160" s="172">
        <v>1</v>
      </c>
      <c r="F160" s="173"/>
      <c r="G160" s="218" t="s">
        <v>133</v>
      </c>
      <c r="H160" s="350"/>
      <c r="I160" s="351"/>
      <c r="J160" s="364"/>
      <c r="K160" s="364"/>
      <c r="L160" s="364"/>
      <c r="M160" s="364"/>
      <c r="N160" s="364"/>
      <c r="O160" s="365"/>
      <c r="P160" s="390"/>
      <c r="Q160" s="391"/>
      <c r="R160" s="364"/>
      <c r="S160" s="364"/>
      <c r="T160" s="364"/>
      <c r="U160" s="364"/>
      <c r="V160" s="364"/>
      <c r="W160" s="365"/>
      <c r="X160" s="390"/>
      <c r="Y160" s="391"/>
      <c r="Z160" s="364"/>
      <c r="AA160" s="364"/>
      <c r="AB160" s="364"/>
      <c r="AC160" s="364"/>
      <c r="AD160" s="364"/>
      <c r="AE160" s="365"/>
      <c r="AF160" s="390"/>
      <c r="AG160" s="391"/>
      <c r="AH160" s="364"/>
      <c r="AI160" s="364"/>
      <c r="AJ160" s="364"/>
      <c r="AK160" s="364"/>
      <c r="AL160" s="364"/>
      <c r="AM160" s="365"/>
      <c r="AN160" s="390"/>
      <c r="AO160" s="391"/>
      <c r="AP160" s="364"/>
      <c r="AQ160" s="364"/>
      <c r="AR160" s="364"/>
      <c r="AS160" s="364"/>
      <c r="AT160" s="364"/>
      <c r="AU160" s="365"/>
      <c r="AV160" s="390"/>
      <c r="AW160" s="391"/>
      <c r="AX160" s="222"/>
      <c r="AY160" s="222"/>
      <c r="AZ160" s="222"/>
      <c r="BA160" s="222"/>
      <c r="BB160" s="222"/>
      <c r="BC160" s="223"/>
      <c r="BD160" s="390"/>
      <c r="BE160" s="391"/>
      <c r="BF160" s="398"/>
      <c r="BG160" s="398"/>
      <c r="BH160" s="398"/>
      <c r="BI160" s="398"/>
      <c r="BJ160" s="398"/>
      <c r="BK160" s="399"/>
      <c r="BL160" s="390"/>
      <c r="BM160" s="482"/>
      <c r="BN160" s="482"/>
      <c r="BO160" s="482"/>
      <c r="BP160" s="482"/>
      <c r="BQ160" s="482"/>
      <c r="BR160" s="482"/>
      <c r="BS160" s="483"/>
      <c r="BT160" s="390"/>
      <c r="BU160" s="391"/>
      <c r="BV160" s="398"/>
      <c r="BW160" s="398"/>
      <c r="BX160" s="399"/>
      <c r="BY160" s="216">
        <v>123490</v>
      </c>
      <c r="BZ160" s="208">
        <v>151882</v>
      </c>
      <c r="CA160" s="208">
        <v>275372</v>
      </c>
      <c r="CB160" s="208">
        <v>162792</v>
      </c>
      <c r="CC160" s="208">
        <v>384373</v>
      </c>
      <c r="CD160" s="284">
        <v>547165</v>
      </c>
      <c r="CE160" s="282"/>
      <c r="CF160" s="282"/>
      <c r="CG160" s="226" t="str">
        <f t="shared" si="518"/>
        <v>-</v>
      </c>
      <c r="CH160" s="227" t="str">
        <f t="shared" si="519"/>
        <v>-</v>
      </c>
      <c r="CI160" s="227" t="str">
        <f t="shared" si="520"/>
        <v>-</v>
      </c>
      <c r="CJ160" s="227" t="str">
        <f t="shared" si="521"/>
        <v>-</v>
      </c>
      <c r="CK160" s="227" t="str">
        <f t="shared" si="522"/>
        <v>-</v>
      </c>
      <c r="CL160" s="228" t="str">
        <f t="shared" si="523"/>
        <v>-</v>
      </c>
      <c r="CM160" s="282"/>
      <c r="CN160" s="282"/>
      <c r="CO160" s="226" t="str">
        <f t="shared" si="524"/>
        <v>-</v>
      </c>
      <c r="CP160" s="227" t="str">
        <f t="shared" si="525"/>
        <v>-</v>
      </c>
      <c r="CQ160" s="227" t="str">
        <f t="shared" si="526"/>
        <v>-</v>
      </c>
      <c r="CR160" s="227" t="str">
        <f t="shared" si="527"/>
        <v>-</v>
      </c>
      <c r="CS160" s="227" t="str">
        <f t="shared" si="528"/>
        <v>-</v>
      </c>
      <c r="CT160" s="228" t="str">
        <f t="shared" si="529"/>
        <v>-</v>
      </c>
      <c r="CU160" s="282"/>
      <c r="CV160" s="282"/>
      <c r="CW160" s="292" t="str">
        <f t="shared" si="530"/>
        <v>-</v>
      </c>
      <c r="CX160" s="234" t="str">
        <f t="shared" si="531"/>
        <v>-</v>
      </c>
      <c r="CY160" s="234" t="str">
        <f t="shared" si="532"/>
        <v>-</v>
      </c>
      <c r="CZ160" s="234" t="str">
        <f t="shared" si="533"/>
        <v>-</v>
      </c>
      <c r="DA160" s="234" t="str">
        <f t="shared" si="534"/>
        <v>-</v>
      </c>
      <c r="DB160" s="235" t="str">
        <f t="shared" si="535"/>
        <v>-</v>
      </c>
      <c r="DC160" s="282"/>
      <c r="DD160" s="282"/>
      <c r="DE160" s="226" t="str">
        <f t="shared" si="536"/>
        <v>-</v>
      </c>
      <c r="DF160" s="227" t="str">
        <f t="shared" si="537"/>
        <v>-</v>
      </c>
      <c r="DG160" s="227" t="str">
        <f t="shared" si="538"/>
        <v>-</v>
      </c>
      <c r="DH160" s="227" t="str">
        <f t="shared" si="539"/>
        <v>-</v>
      </c>
      <c r="DI160" s="227" t="str">
        <f t="shared" si="540"/>
        <v>-</v>
      </c>
      <c r="DJ160" s="228" t="str">
        <f t="shared" si="541"/>
        <v>-</v>
      </c>
      <c r="DK160" s="282"/>
      <c r="DL160" s="282"/>
      <c r="DM160" s="226" t="str">
        <f t="shared" si="542"/>
        <v>-</v>
      </c>
      <c r="DN160" s="227" t="str">
        <f t="shared" si="543"/>
        <v>-</v>
      </c>
      <c r="DO160" s="227" t="str">
        <f t="shared" si="544"/>
        <v>-</v>
      </c>
      <c r="DP160" s="227" t="str">
        <f t="shared" si="545"/>
        <v>-</v>
      </c>
      <c r="DQ160" s="227" t="str">
        <f t="shared" si="546"/>
        <v>-</v>
      </c>
      <c r="DR160" s="228" t="str">
        <f t="shared" si="547"/>
        <v>-</v>
      </c>
      <c r="DS160" s="282"/>
      <c r="DT160" s="282"/>
      <c r="DU160" s="226" t="str">
        <f t="shared" si="548"/>
        <v>-</v>
      </c>
      <c r="DV160" s="227" t="str">
        <f t="shared" si="549"/>
        <v>-</v>
      </c>
      <c r="DW160" s="227" t="str">
        <f t="shared" si="550"/>
        <v>-</v>
      </c>
      <c r="DX160" s="227" t="str">
        <f t="shared" si="551"/>
        <v>-</v>
      </c>
      <c r="DY160" s="227" t="str">
        <f t="shared" si="552"/>
        <v>-</v>
      </c>
      <c r="DZ160" s="228" t="str">
        <f t="shared" si="553"/>
        <v>-</v>
      </c>
      <c r="EA160" s="282"/>
      <c r="EB160" s="282"/>
      <c r="EC160" s="226" t="str">
        <f t="shared" si="554"/>
        <v>-</v>
      </c>
      <c r="ED160" s="227" t="str">
        <f t="shared" si="555"/>
        <v>-</v>
      </c>
      <c r="EE160" s="227" t="str">
        <f t="shared" si="556"/>
        <v>-</v>
      </c>
      <c r="EF160" s="227" t="str">
        <f t="shared" si="557"/>
        <v>-</v>
      </c>
      <c r="EG160" s="227" t="str">
        <f t="shared" si="558"/>
        <v>-</v>
      </c>
      <c r="EH160" s="228" t="str">
        <f t="shared" si="559"/>
        <v>-</v>
      </c>
      <c r="EI160" s="282"/>
      <c r="EJ160" s="282"/>
      <c r="EK160" s="226" t="str">
        <f t="shared" si="560"/>
        <v>-</v>
      </c>
      <c r="EL160" s="227" t="str">
        <f t="shared" si="561"/>
        <v>-</v>
      </c>
      <c r="EM160" s="227" t="str">
        <f t="shared" si="562"/>
        <v>-</v>
      </c>
      <c r="EN160" s="227" t="str">
        <f t="shared" si="563"/>
        <v>-</v>
      </c>
      <c r="EO160" s="227" t="str">
        <f t="shared" si="564"/>
        <v>-</v>
      </c>
      <c r="EP160" s="228" t="str">
        <f t="shared" si="565"/>
        <v>-</v>
      </c>
      <c r="EQ160" s="282"/>
      <c r="ER160" s="282"/>
      <c r="ES160" s="226" t="str">
        <f t="shared" si="566"/>
        <v>-</v>
      </c>
      <c r="ET160" s="227" t="str">
        <f t="shared" si="567"/>
        <v>-</v>
      </c>
      <c r="EU160" s="228" t="str">
        <f t="shared" si="568"/>
        <v>-</v>
      </c>
      <c r="EV160" s="282"/>
      <c r="EW160" s="282"/>
      <c r="EX160" s="301" t="str">
        <f t="shared" si="569"/>
        <v>-</v>
      </c>
      <c r="EY160" s="259" t="str">
        <f t="shared" si="570"/>
        <v>-</v>
      </c>
      <c r="EZ160" s="259" t="str">
        <f t="shared" si="571"/>
        <v>-</v>
      </c>
      <c r="FA160" s="259" t="str">
        <f t="shared" si="572"/>
        <v>-</v>
      </c>
      <c r="FB160" s="259" t="str">
        <f t="shared" si="573"/>
        <v>-</v>
      </c>
      <c r="FC160" s="260" t="str">
        <f t="shared" si="574"/>
        <v>-</v>
      </c>
      <c r="FD160" s="282"/>
      <c r="FE160" s="282"/>
      <c r="FF160" s="301" t="str">
        <f t="shared" si="575"/>
        <v>-</v>
      </c>
      <c r="FG160" s="259" t="str">
        <f t="shared" si="576"/>
        <v>-</v>
      </c>
      <c r="FH160" s="259" t="str">
        <f t="shared" si="577"/>
        <v>-</v>
      </c>
      <c r="FI160" s="259" t="str">
        <f t="shared" si="578"/>
        <v>-</v>
      </c>
      <c r="FJ160" s="259" t="str">
        <f t="shared" si="579"/>
        <v>-</v>
      </c>
      <c r="FK160" s="260" t="str">
        <f t="shared" si="580"/>
        <v>-</v>
      </c>
      <c r="FL160" s="282"/>
      <c r="FM160" s="282"/>
      <c r="FN160" s="301" t="str">
        <f t="shared" si="581"/>
        <v>-</v>
      </c>
      <c r="FO160" s="259" t="str">
        <f t="shared" si="582"/>
        <v>-</v>
      </c>
      <c r="FP160" s="259" t="str">
        <f t="shared" si="583"/>
        <v>-</v>
      </c>
      <c r="FQ160" s="259" t="str">
        <f t="shared" si="584"/>
        <v>-</v>
      </c>
      <c r="FR160" s="259" t="str">
        <f t="shared" si="585"/>
        <v>-</v>
      </c>
      <c r="FS160" s="260" t="str">
        <f t="shared" si="586"/>
        <v>-</v>
      </c>
      <c r="FT160" s="282"/>
      <c r="FU160" s="282"/>
      <c r="FV160" s="301" t="str">
        <f t="shared" si="587"/>
        <v>-</v>
      </c>
      <c r="FW160" s="259" t="str">
        <f t="shared" si="588"/>
        <v>-</v>
      </c>
      <c r="FX160" s="259" t="str">
        <f t="shared" si="589"/>
        <v>-</v>
      </c>
      <c r="FY160" s="259" t="str">
        <f t="shared" si="590"/>
        <v>-</v>
      </c>
      <c r="FZ160" s="259" t="str">
        <f t="shared" si="591"/>
        <v>-</v>
      </c>
      <c r="GA160" s="260" t="str">
        <f t="shared" si="592"/>
        <v>-</v>
      </c>
      <c r="GB160" s="282"/>
      <c r="GC160" s="282"/>
      <c r="GD160" s="301" t="str">
        <f t="shared" si="593"/>
        <v>-</v>
      </c>
      <c r="GE160" s="259" t="str">
        <f t="shared" si="594"/>
        <v>-</v>
      </c>
      <c r="GF160" s="259" t="str">
        <f t="shared" si="595"/>
        <v>-</v>
      </c>
      <c r="GG160" s="259" t="str">
        <f t="shared" si="596"/>
        <v>-</v>
      </c>
      <c r="GH160" s="259" t="str">
        <f t="shared" si="597"/>
        <v>-</v>
      </c>
      <c r="GI160" s="260" t="str">
        <f t="shared" si="598"/>
        <v>-</v>
      </c>
      <c r="GJ160" s="282"/>
      <c r="GK160" s="282"/>
      <c r="GL160" s="301" t="str">
        <f t="shared" si="599"/>
        <v>-</v>
      </c>
      <c r="GM160" s="259" t="str">
        <f t="shared" si="600"/>
        <v>-</v>
      </c>
      <c r="GN160" s="259" t="str">
        <f t="shared" si="601"/>
        <v>-</v>
      </c>
      <c r="GO160" s="259" t="str">
        <f t="shared" si="602"/>
        <v>-</v>
      </c>
      <c r="GP160" s="259" t="str">
        <f t="shared" si="603"/>
        <v>-</v>
      </c>
      <c r="GQ160" s="260" t="str">
        <f t="shared" si="604"/>
        <v>-</v>
      </c>
      <c r="GR160" s="282"/>
      <c r="GS160" s="282"/>
      <c r="GT160" s="301" t="str">
        <f t="shared" si="605"/>
        <v>-</v>
      </c>
      <c r="GU160" s="259" t="str">
        <f t="shared" si="606"/>
        <v>-</v>
      </c>
      <c r="GV160" s="259" t="str">
        <f t="shared" si="607"/>
        <v>-</v>
      </c>
      <c r="GW160" s="259" t="str">
        <f t="shared" si="608"/>
        <v>-</v>
      </c>
      <c r="GX160" s="259" t="str">
        <f t="shared" si="609"/>
        <v>-</v>
      </c>
      <c r="GY160" s="260" t="str">
        <f t="shared" si="610"/>
        <v>-</v>
      </c>
      <c r="GZ160" s="282"/>
      <c r="HA160" s="282"/>
      <c r="HB160" s="301" t="str">
        <f t="shared" si="611"/>
        <v>-</v>
      </c>
      <c r="HC160" s="259" t="str">
        <f t="shared" si="612"/>
        <v>-</v>
      </c>
      <c r="HD160" s="259" t="str">
        <f t="shared" si="613"/>
        <v>-</v>
      </c>
      <c r="HE160" s="259" t="str">
        <f t="shared" si="614"/>
        <v>-</v>
      </c>
      <c r="HF160" s="259" t="str">
        <f t="shared" si="615"/>
        <v>-</v>
      </c>
      <c r="HG160" s="260" t="str">
        <f t="shared" si="616"/>
        <v>-</v>
      </c>
      <c r="HH160" s="282"/>
      <c r="HI160" s="282"/>
      <c r="HJ160" s="301" t="str">
        <f t="shared" si="617"/>
        <v>-</v>
      </c>
      <c r="HK160" s="259" t="str">
        <f t="shared" si="618"/>
        <v>-</v>
      </c>
      <c r="HL160" s="260" t="str">
        <f t="shared" si="619"/>
        <v>-</v>
      </c>
      <c r="HM160" s="428" t="str">
        <f t="shared" si="620"/>
        <v>-</v>
      </c>
      <c r="HN160" s="429" t="str">
        <f t="shared" si="621"/>
        <v>-</v>
      </c>
      <c r="HO160" s="429" t="str">
        <f t="shared" si="622"/>
        <v>-</v>
      </c>
      <c r="HP160" s="429" t="str">
        <f t="shared" si="623"/>
        <v>-</v>
      </c>
      <c r="HQ160" s="429" t="str">
        <f t="shared" si="624"/>
        <v>-</v>
      </c>
      <c r="HR160" s="430" t="str">
        <f t="shared" si="625"/>
        <v>-</v>
      </c>
      <c r="HS160" s="450"/>
      <c r="HT160" s="450"/>
      <c r="HU160" s="428" t="str">
        <f t="shared" si="626"/>
        <v>-</v>
      </c>
      <c r="HV160" s="429" t="str">
        <f t="shared" si="627"/>
        <v>-</v>
      </c>
      <c r="HW160" s="429" t="str">
        <f t="shared" si="628"/>
        <v>-</v>
      </c>
      <c r="HX160" s="429" t="str">
        <f t="shared" si="629"/>
        <v>-</v>
      </c>
      <c r="HY160" s="429" t="str">
        <f t="shared" si="630"/>
        <v>-</v>
      </c>
      <c r="HZ160" s="430" t="str">
        <f t="shared" si="631"/>
        <v>-</v>
      </c>
      <c r="IA160" s="450"/>
      <c r="IB160" s="450"/>
      <c r="IC160" s="428" t="str">
        <f t="shared" si="632"/>
        <v>-</v>
      </c>
      <c r="ID160" s="429" t="str">
        <f t="shared" si="633"/>
        <v>-</v>
      </c>
      <c r="IE160" s="429" t="str">
        <f t="shared" si="634"/>
        <v>-</v>
      </c>
      <c r="IF160" s="429" t="str">
        <f t="shared" si="635"/>
        <v>-</v>
      </c>
      <c r="IG160" s="429" t="str">
        <f t="shared" si="636"/>
        <v>-</v>
      </c>
      <c r="IH160" s="430" t="str">
        <f t="shared" si="637"/>
        <v>-</v>
      </c>
      <c r="II160" s="450"/>
      <c r="IJ160" s="450"/>
      <c r="IK160" s="428" t="str">
        <f t="shared" si="638"/>
        <v>-</v>
      </c>
      <c r="IL160" s="429" t="str">
        <f t="shared" si="639"/>
        <v>-</v>
      </c>
      <c r="IM160" s="429" t="str">
        <f t="shared" si="640"/>
        <v>-</v>
      </c>
      <c r="IN160" s="429" t="str">
        <f t="shared" si="641"/>
        <v>-</v>
      </c>
      <c r="IO160" s="429" t="str">
        <f t="shared" si="642"/>
        <v>-</v>
      </c>
      <c r="IP160" s="430" t="str">
        <f t="shared" si="643"/>
        <v>-</v>
      </c>
      <c r="IQ160" s="450"/>
      <c r="IR160" s="450"/>
      <c r="IS160" s="428" t="str">
        <f t="shared" si="644"/>
        <v>-</v>
      </c>
      <c r="IT160" s="429" t="str">
        <f t="shared" si="645"/>
        <v>-</v>
      </c>
      <c r="IU160" s="429" t="str">
        <f t="shared" si="646"/>
        <v>-</v>
      </c>
      <c r="IV160" s="429" t="str">
        <f t="shared" si="647"/>
        <v>-</v>
      </c>
      <c r="IW160" s="429" t="str">
        <f t="shared" si="648"/>
        <v>-</v>
      </c>
      <c r="IX160" s="430" t="str">
        <f t="shared" si="649"/>
        <v>-</v>
      </c>
      <c r="IY160" s="450"/>
      <c r="IZ160" s="450"/>
      <c r="JA160" s="428" t="str">
        <f t="shared" si="650"/>
        <v>-</v>
      </c>
      <c r="JB160" s="429" t="str">
        <f t="shared" si="651"/>
        <v>-</v>
      </c>
      <c r="JC160" s="429" t="str">
        <f t="shared" si="652"/>
        <v>-</v>
      </c>
      <c r="JD160" s="429" t="str">
        <f t="shared" si="653"/>
        <v>-</v>
      </c>
      <c r="JE160" s="429" t="str">
        <f t="shared" si="654"/>
        <v>-</v>
      </c>
      <c r="JF160" s="430" t="str">
        <f t="shared" si="655"/>
        <v>-</v>
      </c>
      <c r="JG160" s="450"/>
      <c r="JH160" s="450"/>
      <c r="JI160" s="428" t="str">
        <f t="shared" si="656"/>
        <v>-</v>
      </c>
      <c r="JJ160" s="429" t="str">
        <f t="shared" si="657"/>
        <v>-</v>
      </c>
      <c r="JK160" s="429" t="str">
        <f t="shared" si="658"/>
        <v>-</v>
      </c>
      <c r="JL160" s="429" t="str">
        <f t="shared" si="659"/>
        <v>-</v>
      </c>
      <c r="JM160" s="429" t="str">
        <f t="shared" si="660"/>
        <v>-</v>
      </c>
      <c r="JN160" s="430" t="str">
        <f t="shared" si="661"/>
        <v>-</v>
      </c>
      <c r="JO160" s="450"/>
      <c r="JP160" s="450"/>
      <c r="JQ160" s="428" t="str">
        <f t="shared" si="662"/>
        <v>-</v>
      </c>
      <c r="JR160" s="429" t="str">
        <f t="shared" si="663"/>
        <v>-</v>
      </c>
      <c r="JS160" s="429" t="str">
        <f t="shared" si="664"/>
        <v>-</v>
      </c>
      <c r="JT160" s="429" t="str">
        <f t="shared" si="665"/>
        <v>-</v>
      </c>
      <c r="JU160" s="429" t="str">
        <f t="shared" si="666"/>
        <v>-</v>
      </c>
      <c r="JV160" s="430" t="str">
        <f t="shared" si="667"/>
        <v>-</v>
      </c>
      <c r="JW160" s="450"/>
      <c r="JX160" s="450"/>
      <c r="JY160" s="428" t="str">
        <f t="shared" si="668"/>
        <v>-</v>
      </c>
      <c r="JZ160" s="429" t="str">
        <f t="shared" si="669"/>
        <v>-</v>
      </c>
      <c r="KA160" s="430" t="str">
        <f t="shared" si="670"/>
        <v>-</v>
      </c>
      <c r="KB160" s="172"/>
      <c r="KC160" s="355"/>
      <c r="KD160" s="355"/>
      <c r="KE160" s="355"/>
      <c r="KF160" s="355"/>
      <c r="KG160" s="355"/>
      <c r="KH160" s="355"/>
      <c r="KI160" s="358"/>
      <c r="KJ160" s="358"/>
      <c r="KK160" s="358"/>
      <c r="KL160" s="358"/>
      <c r="KM160" s="358"/>
      <c r="KN160" s="358"/>
      <c r="KO160" s="358"/>
      <c r="KP160" s="358"/>
      <c r="KQ160" s="358"/>
      <c r="KR160" s="358"/>
      <c r="KS160" s="358"/>
      <c r="KT160" s="358"/>
      <c r="KU160" s="358"/>
      <c r="KV160" s="358"/>
      <c r="KW160" s="358"/>
      <c r="KX160" s="358"/>
      <c r="KY160" s="358"/>
      <c r="KZ160" s="358"/>
      <c r="LA160" s="358"/>
      <c r="LB160" s="358"/>
      <c r="LC160" s="358"/>
      <c r="LD160" s="358"/>
      <c r="LE160" s="358"/>
      <c r="LF160" s="358"/>
      <c r="LG160" s="358"/>
      <c r="LH160" s="358"/>
      <c r="LI160" s="358"/>
      <c r="LJ160" s="358"/>
      <c r="LK160" s="358"/>
      <c r="LL160" s="358"/>
      <c r="LM160" s="358"/>
      <c r="LN160" s="358"/>
      <c r="LO160" s="358"/>
      <c r="LP160" s="358"/>
      <c r="LQ160" s="358"/>
      <c r="LR160" s="358"/>
      <c r="LS160" s="344"/>
      <c r="LT160" s="344"/>
      <c r="LU160" s="344"/>
      <c r="LV160" s="344"/>
      <c r="LW160" s="344"/>
      <c r="LX160" s="344"/>
      <c r="LY160" s="358"/>
      <c r="LZ160" s="358"/>
      <c r="MA160" s="405"/>
    </row>
    <row r="161" spans="1:339" x14ac:dyDescent="0.2">
      <c r="A161" s="310" t="s">
        <v>201</v>
      </c>
      <c r="B161" s="172">
        <v>0</v>
      </c>
      <c r="C161" s="172">
        <v>0</v>
      </c>
      <c r="D161" s="172" t="s">
        <v>322</v>
      </c>
      <c r="E161" s="172">
        <v>1</v>
      </c>
      <c r="F161" s="173"/>
      <c r="G161" s="218" t="s">
        <v>144</v>
      </c>
      <c r="H161" s="348"/>
      <c r="I161" s="349"/>
      <c r="J161" s="362"/>
      <c r="K161" s="362"/>
      <c r="L161" s="362"/>
      <c r="M161" s="362"/>
      <c r="N161" s="362"/>
      <c r="O161" s="363"/>
      <c r="P161" s="388"/>
      <c r="Q161" s="389"/>
      <c r="R161" s="362"/>
      <c r="S161" s="362"/>
      <c r="T161" s="362"/>
      <c r="U161" s="362"/>
      <c r="V161" s="362"/>
      <c r="W161" s="363"/>
      <c r="X161" s="388"/>
      <c r="Y161" s="389"/>
      <c r="Z161" s="362"/>
      <c r="AA161" s="362"/>
      <c r="AB161" s="362"/>
      <c r="AC161" s="362"/>
      <c r="AD161" s="362"/>
      <c r="AE161" s="363"/>
      <c r="AF161" s="388"/>
      <c r="AG161" s="389"/>
      <c r="AH161" s="362"/>
      <c r="AI161" s="362"/>
      <c r="AJ161" s="362"/>
      <c r="AK161" s="362"/>
      <c r="AL161" s="362"/>
      <c r="AM161" s="363"/>
      <c r="AN161" s="388"/>
      <c r="AO161" s="389"/>
      <c r="AP161" s="362"/>
      <c r="AQ161" s="362"/>
      <c r="AR161" s="362"/>
      <c r="AS161" s="362"/>
      <c r="AT161" s="362"/>
      <c r="AU161" s="363"/>
      <c r="AV161" s="388"/>
      <c r="AW161" s="389"/>
      <c r="AX161" s="220"/>
      <c r="AY161" s="220"/>
      <c r="AZ161" s="220"/>
      <c r="BA161" s="220"/>
      <c r="BB161" s="220"/>
      <c r="BC161" s="221"/>
      <c r="BD161" s="388"/>
      <c r="BE161" s="389"/>
      <c r="BF161" s="396"/>
      <c r="BG161" s="396"/>
      <c r="BH161" s="396"/>
      <c r="BI161" s="396"/>
      <c r="BJ161" s="396"/>
      <c r="BK161" s="397"/>
      <c r="BL161" s="388"/>
      <c r="BM161" s="349"/>
      <c r="BN161" s="349"/>
      <c r="BO161" s="349"/>
      <c r="BP161" s="349"/>
      <c r="BQ161" s="349"/>
      <c r="BR161" s="349"/>
      <c r="BS161" s="481"/>
      <c r="BT161" s="388"/>
      <c r="BU161" s="389"/>
      <c r="BV161" s="396"/>
      <c r="BW161" s="396"/>
      <c r="BX161" s="397"/>
      <c r="BY161" s="216">
        <v>30703</v>
      </c>
      <c r="BZ161" s="208">
        <v>37223</v>
      </c>
      <c r="CA161" s="208">
        <v>67926</v>
      </c>
      <c r="CB161" s="208">
        <v>55379</v>
      </c>
      <c r="CC161" s="208">
        <v>167869</v>
      </c>
      <c r="CD161" s="284">
        <v>223248</v>
      </c>
      <c r="CE161" s="282"/>
      <c r="CF161" s="282"/>
      <c r="CG161" s="226" t="str">
        <f t="shared" si="518"/>
        <v>-</v>
      </c>
      <c r="CH161" s="227" t="str">
        <f t="shared" si="519"/>
        <v>-</v>
      </c>
      <c r="CI161" s="227" t="str">
        <f t="shared" si="520"/>
        <v>-</v>
      </c>
      <c r="CJ161" s="227" t="str">
        <f t="shared" si="521"/>
        <v>-</v>
      </c>
      <c r="CK161" s="227" t="str">
        <f t="shared" si="522"/>
        <v>-</v>
      </c>
      <c r="CL161" s="228" t="str">
        <f t="shared" si="523"/>
        <v>-</v>
      </c>
      <c r="CM161" s="282"/>
      <c r="CN161" s="282"/>
      <c r="CO161" s="226" t="str">
        <f t="shared" si="524"/>
        <v>-</v>
      </c>
      <c r="CP161" s="227" t="str">
        <f t="shared" si="525"/>
        <v>-</v>
      </c>
      <c r="CQ161" s="227" t="str">
        <f t="shared" si="526"/>
        <v>-</v>
      </c>
      <c r="CR161" s="227" t="str">
        <f t="shared" si="527"/>
        <v>-</v>
      </c>
      <c r="CS161" s="227" t="str">
        <f t="shared" si="528"/>
        <v>-</v>
      </c>
      <c r="CT161" s="228" t="str">
        <f t="shared" si="529"/>
        <v>-</v>
      </c>
      <c r="CU161" s="282"/>
      <c r="CV161" s="282"/>
      <c r="CW161" s="292" t="str">
        <f t="shared" si="530"/>
        <v>-</v>
      </c>
      <c r="CX161" s="234" t="str">
        <f t="shared" si="531"/>
        <v>-</v>
      </c>
      <c r="CY161" s="234" t="str">
        <f t="shared" si="532"/>
        <v>-</v>
      </c>
      <c r="CZ161" s="234" t="str">
        <f t="shared" si="533"/>
        <v>-</v>
      </c>
      <c r="DA161" s="234" t="str">
        <f t="shared" si="534"/>
        <v>-</v>
      </c>
      <c r="DB161" s="235" t="str">
        <f t="shared" si="535"/>
        <v>-</v>
      </c>
      <c r="DC161" s="282"/>
      <c r="DD161" s="282"/>
      <c r="DE161" s="226" t="str">
        <f t="shared" si="536"/>
        <v>-</v>
      </c>
      <c r="DF161" s="227" t="str">
        <f t="shared" si="537"/>
        <v>-</v>
      </c>
      <c r="DG161" s="227" t="str">
        <f t="shared" si="538"/>
        <v>-</v>
      </c>
      <c r="DH161" s="227" t="str">
        <f t="shared" si="539"/>
        <v>-</v>
      </c>
      <c r="DI161" s="227" t="str">
        <f t="shared" si="540"/>
        <v>-</v>
      </c>
      <c r="DJ161" s="228" t="str">
        <f t="shared" si="541"/>
        <v>-</v>
      </c>
      <c r="DK161" s="282"/>
      <c r="DL161" s="282"/>
      <c r="DM161" s="226" t="str">
        <f t="shared" si="542"/>
        <v>-</v>
      </c>
      <c r="DN161" s="227" t="str">
        <f t="shared" si="543"/>
        <v>-</v>
      </c>
      <c r="DO161" s="227" t="str">
        <f t="shared" si="544"/>
        <v>-</v>
      </c>
      <c r="DP161" s="227" t="str">
        <f t="shared" si="545"/>
        <v>-</v>
      </c>
      <c r="DQ161" s="227" t="str">
        <f t="shared" si="546"/>
        <v>-</v>
      </c>
      <c r="DR161" s="228" t="str">
        <f t="shared" si="547"/>
        <v>-</v>
      </c>
      <c r="DS161" s="282"/>
      <c r="DT161" s="282"/>
      <c r="DU161" s="226" t="str">
        <f t="shared" si="548"/>
        <v>-</v>
      </c>
      <c r="DV161" s="227" t="str">
        <f t="shared" si="549"/>
        <v>-</v>
      </c>
      <c r="DW161" s="227" t="str">
        <f t="shared" si="550"/>
        <v>-</v>
      </c>
      <c r="DX161" s="227" t="str">
        <f t="shared" si="551"/>
        <v>-</v>
      </c>
      <c r="DY161" s="227" t="str">
        <f t="shared" si="552"/>
        <v>-</v>
      </c>
      <c r="DZ161" s="228" t="str">
        <f t="shared" si="553"/>
        <v>-</v>
      </c>
      <c r="EA161" s="282"/>
      <c r="EB161" s="282"/>
      <c r="EC161" s="226" t="str">
        <f t="shared" si="554"/>
        <v>-</v>
      </c>
      <c r="ED161" s="227" t="str">
        <f t="shared" si="555"/>
        <v>-</v>
      </c>
      <c r="EE161" s="227" t="str">
        <f t="shared" si="556"/>
        <v>-</v>
      </c>
      <c r="EF161" s="227" t="str">
        <f t="shared" si="557"/>
        <v>-</v>
      </c>
      <c r="EG161" s="227" t="str">
        <f t="shared" si="558"/>
        <v>-</v>
      </c>
      <c r="EH161" s="228" t="str">
        <f t="shared" si="559"/>
        <v>-</v>
      </c>
      <c r="EI161" s="282"/>
      <c r="EJ161" s="282"/>
      <c r="EK161" s="226" t="str">
        <f t="shared" si="560"/>
        <v>-</v>
      </c>
      <c r="EL161" s="227" t="str">
        <f t="shared" si="561"/>
        <v>-</v>
      </c>
      <c r="EM161" s="227" t="str">
        <f t="shared" si="562"/>
        <v>-</v>
      </c>
      <c r="EN161" s="227" t="str">
        <f t="shared" si="563"/>
        <v>-</v>
      </c>
      <c r="EO161" s="227" t="str">
        <f t="shared" si="564"/>
        <v>-</v>
      </c>
      <c r="EP161" s="228" t="str">
        <f t="shared" si="565"/>
        <v>-</v>
      </c>
      <c r="EQ161" s="282"/>
      <c r="ER161" s="282"/>
      <c r="ES161" s="226" t="str">
        <f t="shared" si="566"/>
        <v>-</v>
      </c>
      <c r="ET161" s="227" t="str">
        <f t="shared" si="567"/>
        <v>-</v>
      </c>
      <c r="EU161" s="228" t="str">
        <f t="shared" si="568"/>
        <v>-</v>
      </c>
      <c r="EV161" s="282"/>
      <c r="EW161" s="282"/>
      <c r="EX161" s="301" t="str">
        <f t="shared" si="569"/>
        <v>-</v>
      </c>
      <c r="EY161" s="259" t="str">
        <f t="shared" si="570"/>
        <v>-</v>
      </c>
      <c r="EZ161" s="259" t="str">
        <f t="shared" si="571"/>
        <v>-</v>
      </c>
      <c r="FA161" s="259" t="str">
        <f t="shared" si="572"/>
        <v>-</v>
      </c>
      <c r="FB161" s="259" t="str">
        <f t="shared" si="573"/>
        <v>-</v>
      </c>
      <c r="FC161" s="260" t="str">
        <f t="shared" si="574"/>
        <v>-</v>
      </c>
      <c r="FD161" s="282"/>
      <c r="FE161" s="282"/>
      <c r="FF161" s="301" t="str">
        <f t="shared" si="575"/>
        <v>-</v>
      </c>
      <c r="FG161" s="259" t="str">
        <f t="shared" si="576"/>
        <v>-</v>
      </c>
      <c r="FH161" s="259" t="str">
        <f t="shared" si="577"/>
        <v>-</v>
      </c>
      <c r="FI161" s="259" t="str">
        <f t="shared" si="578"/>
        <v>-</v>
      </c>
      <c r="FJ161" s="259" t="str">
        <f t="shared" si="579"/>
        <v>-</v>
      </c>
      <c r="FK161" s="260" t="str">
        <f t="shared" si="580"/>
        <v>-</v>
      </c>
      <c r="FL161" s="282"/>
      <c r="FM161" s="282"/>
      <c r="FN161" s="301" t="str">
        <f t="shared" si="581"/>
        <v>-</v>
      </c>
      <c r="FO161" s="259" t="str">
        <f t="shared" si="582"/>
        <v>-</v>
      </c>
      <c r="FP161" s="259" t="str">
        <f t="shared" si="583"/>
        <v>-</v>
      </c>
      <c r="FQ161" s="259" t="str">
        <f t="shared" si="584"/>
        <v>-</v>
      </c>
      <c r="FR161" s="259" t="str">
        <f t="shared" si="585"/>
        <v>-</v>
      </c>
      <c r="FS161" s="260" t="str">
        <f t="shared" si="586"/>
        <v>-</v>
      </c>
      <c r="FT161" s="282"/>
      <c r="FU161" s="282"/>
      <c r="FV161" s="301" t="str">
        <f t="shared" si="587"/>
        <v>-</v>
      </c>
      <c r="FW161" s="259" t="str">
        <f t="shared" si="588"/>
        <v>-</v>
      </c>
      <c r="FX161" s="259" t="str">
        <f t="shared" si="589"/>
        <v>-</v>
      </c>
      <c r="FY161" s="259" t="str">
        <f t="shared" si="590"/>
        <v>-</v>
      </c>
      <c r="FZ161" s="259" t="str">
        <f t="shared" si="591"/>
        <v>-</v>
      </c>
      <c r="GA161" s="260" t="str">
        <f t="shared" si="592"/>
        <v>-</v>
      </c>
      <c r="GB161" s="282"/>
      <c r="GC161" s="282"/>
      <c r="GD161" s="301" t="str">
        <f t="shared" si="593"/>
        <v>-</v>
      </c>
      <c r="GE161" s="259" t="str">
        <f t="shared" si="594"/>
        <v>-</v>
      </c>
      <c r="GF161" s="259" t="str">
        <f t="shared" si="595"/>
        <v>-</v>
      </c>
      <c r="GG161" s="259" t="str">
        <f t="shared" si="596"/>
        <v>-</v>
      </c>
      <c r="GH161" s="259" t="str">
        <f t="shared" si="597"/>
        <v>-</v>
      </c>
      <c r="GI161" s="260" t="str">
        <f t="shared" si="598"/>
        <v>-</v>
      </c>
      <c r="GJ161" s="282"/>
      <c r="GK161" s="282"/>
      <c r="GL161" s="301" t="str">
        <f t="shared" si="599"/>
        <v>-</v>
      </c>
      <c r="GM161" s="259" t="str">
        <f t="shared" si="600"/>
        <v>-</v>
      </c>
      <c r="GN161" s="259" t="str">
        <f t="shared" si="601"/>
        <v>-</v>
      </c>
      <c r="GO161" s="259" t="str">
        <f t="shared" si="602"/>
        <v>-</v>
      </c>
      <c r="GP161" s="259" t="str">
        <f t="shared" si="603"/>
        <v>-</v>
      </c>
      <c r="GQ161" s="260" t="str">
        <f t="shared" si="604"/>
        <v>-</v>
      </c>
      <c r="GR161" s="282"/>
      <c r="GS161" s="282"/>
      <c r="GT161" s="301" t="str">
        <f t="shared" si="605"/>
        <v>-</v>
      </c>
      <c r="GU161" s="259" t="str">
        <f t="shared" si="606"/>
        <v>-</v>
      </c>
      <c r="GV161" s="259" t="str">
        <f t="shared" si="607"/>
        <v>-</v>
      </c>
      <c r="GW161" s="259" t="str">
        <f t="shared" si="608"/>
        <v>-</v>
      </c>
      <c r="GX161" s="259" t="str">
        <f t="shared" si="609"/>
        <v>-</v>
      </c>
      <c r="GY161" s="260" t="str">
        <f t="shared" si="610"/>
        <v>-</v>
      </c>
      <c r="GZ161" s="282"/>
      <c r="HA161" s="282"/>
      <c r="HB161" s="301" t="str">
        <f t="shared" si="611"/>
        <v>-</v>
      </c>
      <c r="HC161" s="259" t="str">
        <f t="shared" si="612"/>
        <v>-</v>
      </c>
      <c r="HD161" s="259" t="str">
        <f t="shared" si="613"/>
        <v>-</v>
      </c>
      <c r="HE161" s="259" t="str">
        <f t="shared" si="614"/>
        <v>-</v>
      </c>
      <c r="HF161" s="259" t="str">
        <f t="shared" si="615"/>
        <v>-</v>
      </c>
      <c r="HG161" s="260" t="str">
        <f t="shared" si="616"/>
        <v>-</v>
      </c>
      <c r="HH161" s="282"/>
      <c r="HI161" s="282"/>
      <c r="HJ161" s="301" t="str">
        <f t="shared" si="617"/>
        <v>-</v>
      </c>
      <c r="HK161" s="259" t="str">
        <f t="shared" si="618"/>
        <v>-</v>
      </c>
      <c r="HL161" s="260" t="str">
        <f t="shared" si="619"/>
        <v>-</v>
      </c>
      <c r="HM161" s="428" t="str">
        <f t="shared" si="620"/>
        <v>-</v>
      </c>
      <c r="HN161" s="429" t="str">
        <f t="shared" si="621"/>
        <v>-</v>
      </c>
      <c r="HO161" s="429" t="str">
        <f t="shared" si="622"/>
        <v>-</v>
      </c>
      <c r="HP161" s="429" t="str">
        <f t="shared" si="623"/>
        <v>-</v>
      </c>
      <c r="HQ161" s="429" t="str">
        <f t="shared" si="624"/>
        <v>-</v>
      </c>
      <c r="HR161" s="430" t="str">
        <f t="shared" si="625"/>
        <v>-</v>
      </c>
      <c r="HS161" s="450"/>
      <c r="HT161" s="450"/>
      <c r="HU161" s="428" t="str">
        <f t="shared" si="626"/>
        <v>-</v>
      </c>
      <c r="HV161" s="429" t="str">
        <f t="shared" si="627"/>
        <v>-</v>
      </c>
      <c r="HW161" s="429" t="str">
        <f t="shared" si="628"/>
        <v>-</v>
      </c>
      <c r="HX161" s="429" t="str">
        <f t="shared" si="629"/>
        <v>-</v>
      </c>
      <c r="HY161" s="429" t="str">
        <f t="shared" si="630"/>
        <v>-</v>
      </c>
      <c r="HZ161" s="430" t="str">
        <f t="shared" si="631"/>
        <v>-</v>
      </c>
      <c r="IA161" s="450"/>
      <c r="IB161" s="450"/>
      <c r="IC161" s="428" t="str">
        <f t="shared" si="632"/>
        <v>-</v>
      </c>
      <c r="ID161" s="429" t="str">
        <f t="shared" si="633"/>
        <v>-</v>
      </c>
      <c r="IE161" s="429" t="str">
        <f t="shared" si="634"/>
        <v>-</v>
      </c>
      <c r="IF161" s="429" t="str">
        <f t="shared" si="635"/>
        <v>-</v>
      </c>
      <c r="IG161" s="429" t="str">
        <f t="shared" si="636"/>
        <v>-</v>
      </c>
      <c r="IH161" s="430" t="str">
        <f t="shared" si="637"/>
        <v>-</v>
      </c>
      <c r="II161" s="450"/>
      <c r="IJ161" s="450"/>
      <c r="IK161" s="428" t="str">
        <f t="shared" si="638"/>
        <v>-</v>
      </c>
      <c r="IL161" s="429" t="str">
        <f t="shared" si="639"/>
        <v>-</v>
      </c>
      <c r="IM161" s="429" t="str">
        <f t="shared" si="640"/>
        <v>-</v>
      </c>
      <c r="IN161" s="429" t="str">
        <f t="shared" si="641"/>
        <v>-</v>
      </c>
      <c r="IO161" s="429" t="str">
        <f t="shared" si="642"/>
        <v>-</v>
      </c>
      <c r="IP161" s="430" t="str">
        <f t="shared" si="643"/>
        <v>-</v>
      </c>
      <c r="IQ161" s="450"/>
      <c r="IR161" s="450"/>
      <c r="IS161" s="428" t="str">
        <f t="shared" si="644"/>
        <v>-</v>
      </c>
      <c r="IT161" s="429" t="str">
        <f t="shared" si="645"/>
        <v>-</v>
      </c>
      <c r="IU161" s="429" t="str">
        <f t="shared" si="646"/>
        <v>-</v>
      </c>
      <c r="IV161" s="429" t="str">
        <f t="shared" si="647"/>
        <v>-</v>
      </c>
      <c r="IW161" s="429" t="str">
        <f t="shared" si="648"/>
        <v>-</v>
      </c>
      <c r="IX161" s="430" t="str">
        <f t="shared" si="649"/>
        <v>-</v>
      </c>
      <c r="IY161" s="450"/>
      <c r="IZ161" s="450"/>
      <c r="JA161" s="428" t="str">
        <f t="shared" si="650"/>
        <v>-</v>
      </c>
      <c r="JB161" s="429" t="str">
        <f t="shared" si="651"/>
        <v>-</v>
      </c>
      <c r="JC161" s="429" t="str">
        <f t="shared" si="652"/>
        <v>-</v>
      </c>
      <c r="JD161" s="429" t="str">
        <f t="shared" si="653"/>
        <v>-</v>
      </c>
      <c r="JE161" s="429" t="str">
        <f t="shared" si="654"/>
        <v>-</v>
      </c>
      <c r="JF161" s="430" t="str">
        <f t="shared" si="655"/>
        <v>-</v>
      </c>
      <c r="JG161" s="450"/>
      <c r="JH161" s="450"/>
      <c r="JI161" s="428" t="str">
        <f t="shared" si="656"/>
        <v>-</v>
      </c>
      <c r="JJ161" s="429" t="str">
        <f t="shared" si="657"/>
        <v>-</v>
      </c>
      <c r="JK161" s="429" t="str">
        <f t="shared" si="658"/>
        <v>-</v>
      </c>
      <c r="JL161" s="429" t="str">
        <f t="shared" si="659"/>
        <v>-</v>
      </c>
      <c r="JM161" s="429" t="str">
        <f t="shared" si="660"/>
        <v>-</v>
      </c>
      <c r="JN161" s="430" t="str">
        <f t="shared" si="661"/>
        <v>-</v>
      </c>
      <c r="JO161" s="450"/>
      <c r="JP161" s="450"/>
      <c r="JQ161" s="428" t="str">
        <f t="shared" si="662"/>
        <v>-</v>
      </c>
      <c r="JR161" s="429" t="str">
        <f t="shared" si="663"/>
        <v>-</v>
      </c>
      <c r="JS161" s="429" t="str">
        <f t="shared" si="664"/>
        <v>-</v>
      </c>
      <c r="JT161" s="429" t="str">
        <f t="shared" si="665"/>
        <v>-</v>
      </c>
      <c r="JU161" s="429" t="str">
        <f t="shared" si="666"/>
        <v>-</v>
      </c>
      <c r="JV161" s="430" t="str">
        <f t="shared" si="667"/>
        <v>-</v>
      </c>
      <c r="JW161" s="450"/>
      <c r="JX161" s="450"/>
      <c r="JY161" s="428" t="str">
        <f t="shared" si="668"/>
        <v>-</v>
      </c>
      <c r="JZ161" s="429" t="str">
        <f t="shared" si="669"/>
        <v>-</v>
      </c>
      <c r="KA161" s="430" t="str">
        <f t="shared" si="670"/>
        <v>-</v>
      </c>
      <c r="KB161" s="172"/>
      <c r="KC161" s="355"/>
      <c r="KD161" s="355"/>
      <c r="KE161" s="355"/>
      <c r="KF161" s="355"/>
      <c r="KG161" s="355"/>
      <c r="KH161" s="355"/>
      <c r="KI161" s="358"/>
      <c r="KJ161" s="358"/>
      <c r="KK161" s="358"/>
      <c r="KL161" s="358"/>
      <c r="KM161" s="358"/>
      <c r="KN161" s="358"/>
      <c r="KO161" s="358"/>
      <c r="KP161" s="358"/>
      <c r="KQ161" s="358"/>
      <c r="KR161" s="358"/>
      <c r="KS161" s="358"/>
      <c r="KT161" s="358"/>
      <c r="KU161" s="358"/>
      <c r="KV161" s="358"/>
      <c r="KW161" s="358"/>
      <c r="KX161" s="358"/>
      <c r="KY161" s="358"/>
      <c r="KZ161" s="358"/>
      <c r="LA161" s="358"/>
      <c r="LB161" s="358"/>
      <c r="LC161" s="358"/>
      <c r="LD161" s="358"/>
      <c r="LE161" s="358"/>
      <c r="LF161" s="358"/>
      <c r="LG161" s="358"/>
      <c r="LH161" s="358"/>
      <c r="LI161" s="358"/>
      <c r="LJ161" s="358"/>
      <c r="LK161" s="358"/>
      <c r="LL161" s="358"/>
      <c r="LM161" s="358"/>
      <c r="LN161" s="358"/>
      <c r="LO161" s="358"/>
      <c r="LP161" s="358"/>
      <c r="LQ161" s="358"/>
      <c r="LR161" s="358"/>
      <c r="LS161" s="344"/>
      <c r="LT161" s="344"/>
      <c r="LU161" s="344"/>
      <c r="LV161" s="344"/>
      <c r="LW161" s="344"/>
      <c r="LX161" s="344"/>
      <c r="LY161" s="358"/>
      <c r="LZ161" s="358"/>
      <c r="MA161" s="405"/>
    </row>
    <row r="162" spans="1:339" x14ac:dyDescent="0.2">
      <c r="A162" s="310" t="s">
        <v>201</v>
      </c>
      <c r="B162" s="172">
        <v>0</v>
      </c>
      <c r="C162" s="172">
        <v>0</v>
      </c>
      <c r="D162" s="172" t="s">
        <v>322</v>
      </c>
      <c r="E162" s="172">
        <v>1</v>
      </c>
      <c r="F162" s="173"/>
      <c r="G162" s="218" t="s">
        <v>156</v>
      </c>
      <c r="H162" s="348"/>
      <c r="I162" s="349"/>
      <c r="J162" s="362"/>
      <c r="K162" s="362"/>
      <c r="L162" s="362"/>
      <c r="M162" s="362"/>
      <c r="N162" s="362"/>
      <c r="O162" s="363"/>
      <c r="P162" s="388"/>
      <c r="Q162" s="389"/>
      <c r="R162" s="362"/>
      <c r="S162" s="362"/>
      <c r="T162" s="362"/>
      <c r="U162" s="362"/>
      <c r="V162" s="362"/>
      <c r="W162" s="363"/>
      <c r="X162" s="388"/>
      <c r="Y162" s="389"/>
      <c r="Z162" s="362"/>
      <c r="AA162" s="362"/>
      <c r="AB162" s="362"/>
      <c r="AC162" s="362"/>
      <c r="AD162" s="362"/>
      <c r="AE162" s="363"/>
      <c r="AF162" s="388"/>
      <c r="AG162" s="389"/>
      <c r="AH162" s="362"/>
      <c r="AI162" s="362"/>
      <c r="AJ162" s="362"/>
      <c r="AK162" s="362"/>
      <c r="AL162" s="362"/>
      <c r="AM162" s="363"/>
      <c r="AN162" s="388"/>
      <c r="AO162" s="389"/>
      <c r="AP162" s="362"/>
      <c r="AQ162" s="362"/>
      <c r="AR162" s="362"/>
      <c r="AS162" s="362"/>
      <c r="AT162" s="362"/>
      <c r="AU162" s="363"/>
      <c r="AV162" s="388"/>
      <c r="AW162" s="389"/>
      <c r="AX162" s="220"/>
      <c r="AY162" s="220"/>
      <c r="AZ162" s="220"/>
      <c r="BA162" s="220"/>
      <c r="BB162" s="220"/>
      <c r="BC162" s="221"/>
      <c r="BD162" s="388"/>
      <c r="BE162" s="389"/>
      <c r="BF162" s="396"/>
      <c r="BG162" s="396"/>
      <c r="BH162" s="396"/>
      <c r="BI162" s="396"/>
      <c r="BJ162" s="396"/>
      <c r="BK162" s="397"/>
      <c r="BL162" s="388"/>
      <c r="BM162" s="349"/>
      <c r="BN162" s="349"/>
      <c r="BO162" s="349"/>
      <c r="BP162" s="349"/>
      <c r="BQ162" s="349"/>
      <c r="BR162" s="349"/>
      <c r="BS162" s="481"/>
      <c r="BT162" s="388"/>
      <c r="BU162" s="389"/>
      <c r="BV162" s="396"/>
      <c r="BW162" s="396"/>
      <c r="BX162" s="397"/>
      <c r="BY162" s="216">
        <v>901284</v>
      </c>
      <c r="BZ162" s="208">
        <v>1088688</v>
      </c>
      <c r="CA162" s="208">
        <v>1989972</v>
      </c>
      <c r="CB162" s="208">
        <v>1230172</v>
      </c>
      <c r="CC162" s="208">
        <v>1341980</v>
      </c>
      <c r="CD162" s="284">
        <v>2572152</v>
      </c>
      <c r="CE162" s="282"/>
      <c r="CF162" s="282"/>
      <c r="CG162" s="226" t="str">
        <f t="shared" si="518"/>
        <v>-</v>
      </c>
      <c r="CH162" s="227" t="str">
        <f t="shared" si="519"/>
        <v>-</v>
      </c>
      <c r="CI162" s="227" t="str">
        <f t="shared" si="520"/>
        <v>-</v>
      </c>
      <c r="CJ162" s="227" t="str">
        <f t="shared" si="521"/>
        <v>-</v>
      </c>
      <c r="CK162" s="227" t="str">
        <f t="shared" si="522"/>
        <v>-</v>
      </c>
      <c r="CL162" s="228" t="str">
        <f t="shared" si="523"/>
        <v>-</v>
      </c>
      <c r="CM162" s="282"/>
      <c r="CN162" s="282"/>
      <c r="CO162" s="226" t="str">
        <f t="shared" si="524"/>
        <v>-</v>
      </c>
      <c r="CP162" s="227" t="str">
        <f t="shared" si="525"/>
        <v>-</v>
      </c>
      <c r="CQ162" s="227" t="str">
        <f t="shared" si="526"/>
        <v>-</v>
      </c>
      <c r="CR162" s="227" t="str">
        <f t="shared" si="527"/>
        <v>-</v>
      </c>
      <c r="CS162" s="227" t="str">
        <f t="shared" si="528"/>
        <v>-</v>
      </c>
      <c r="CT162" s="228" t="str">
        <f t="shared" si="529"/>
        <v>-</v>
      </c>
      <c r="CU162" s="282"/>
      <c r="CV162" s="282"/>
      <c r="CW162" s="292" t="str">
        <f t="shared" si="530"/>
        <v>-</v>
      </c>
      <c r="CX162" s="234" t="str">
        <f t="shared" si="531"/>
        <v>-</v>
      </c>
      <c r="CY162" s="234" t="str">
        <f t="shared" si="532"/>
        <v>-</v>
      </c>
      <c r="CZ162" s="234" t="str">
        <f t="shared" si="533"/>
        <v>-</v>
      </c>
      <c r="DA162" s="234" t="str">
        <f t="shared" si="534"/>
        <v>-</v>
      </c>
      <c r="DB162" s="235" t="str">
        <f t="shared" si="535"/>
        <v>-</v>
      </c>
      <c r="DC162" s="282"/>
      <c r="DD162" s="282"/>
      <c r="DE162" s="226" t="str">
        <f t="shared" si="536"/>
        <v>-</v>
      </c>
      <c r="DF162" s="227" t="str">
        <f t="shared" si="537"/>
        <v>-</v>
      </c>
      <c r="DG162" s="227" t="str">
        <f t="shared" si="538"/>
        <v>-</v>
      </c>
      <c r="DH162" s="227" t="str">
        <f t="shared" si="539"/>
        <v>-</v>
      </c>
      <c r="DI162" s="227" t="str">
        <f t="shared" si="540"/>
        <v>-</v>
      </c>
      <c r="DJ162" s="228" t="str">
        <f t="shared" si="541"/>
        <v>-</v>
      </c>
      <c r="DK162" s="282"/>
      <c r="DL162" s="282"/>
      <c r="DM162" s="226" t="str">
        <f t="shared" si="542"/>
        <v>-</v>
      </c>
      <c r="DN162" s="227" t="str">
        <f t="shared" si="543"/>
        <v>-</v>
      </c>
      <c r="DO162" s="227" t="str">
        <f t="shared" si="544"/>
        <v>-</v>
      </c>
      <c r="DP162" s="227" t="str">
        <f t="shared" si="545"/>
        <v>-</v>
      </c>
      <c r="DQ162" s="227" t="str">
        <f t="shared" si="546"/>
        <v>-</v>
      </c>
      <c r="DR162" s="228" t="str">
        <f t="shared" si="547"/>
        <v>-</v>
      </c>
      <c r="DS162" s="282"/>
      <c r="DT162" s="282"/>
      <c r="DU162" s="226" t="str">
        <f t="shared" si="548"/>
        <v>-</v>
      </c>
      <c r="DV162" s="227" t="str">
        <f t="shared" si="549"/>
        <v>-</v>
      </c>
      <c r="DW162" s="227" t="str">
        <f t="shared" si="550"/>
        <v>-</v>
      </c>
      <c r="DX162" s="227" t="str">
        <f t="shared" si="551"/>
        <v>-</v>
      </c>
      <c r="DY162" s="227" t="str">
        <f t="shared" si="552"/>
        <v>-</v>
      </c>
      <c r="DZ162" s="228" t="str">
        <f t="shared" si="553"/>
        <v>-</v>
      </c>
      <c r="EA162" s="282"/>
      <c r="EB162" s="282"/>
      <c r="EC162" s="226" t="str">
        <f t="shared" si="554"/>
        <v>-</v>
      </c>
      <c r="ED162" s="227" t="str">
        <f t="shared" si="555"/>
        <v>-</v>
      </c>
      <c r="EE162" s="227" t="str">
        <f t="shared" si="556"/>
        <v>-</v>
      </c>
      <c r="EF162" s="227" t="str">
        <f t="shared" si="557"/>
        <v>-</v>
      </c>
      <c r="EG162" s="227" t="str">
        <f t="shared" si="558"/>
        <v>-</v>
      </c>
      <c r="EH162" s="228" t="str">
        <f t="shared" si="559"/>
        <v>-</v>
      </c>
      <c r="EI162" s="282"/>
      <c r="EJ162" s="282"/>
      <c r="EK162" s="226" t="str">
        <f t="shared" si="560"/>
        <v>-</v>
      </c>
      <c r="EL162" s="227" t="str">
        <f t="shared" si="561"/>
        <v>-</v>
      </c>
      <c r="EM162" s="227" t="str">
        <f t="shared" si="562"/>
        <v>-</v>
      </c>
      <c r="EN162" s="227" t="str">
        <f t="shared" si="563"/>
        <v>-</v>
      </c>
      <c r="EO162" s="227" t="str">
        <f t="shared" si="564"/>
        <v>-</v>
      </c>
      <c r="EP162" s="228" t="str">
        <f t="shared" si="565"/>
        <v>-</v>
      </c>
      <c r="EQ162" s="282"/>
      <c r="ER162" s="282"/>
      <c r="ES162" s="226" t="str">
        <f t="shared" si="566"/>
        <v>-</v>
      </c>
      <c r="ET162" s="227" t="str">
        <f t="shared" si="567"/>
        <v>-</v>
      </c>
      <c r="EU162" s="228" t="str">
        <f t="shared" si="568"/>
        <v>-</v>
      </c>
      <c r="EV162" s="282"/>
      <c r="EW162" s="282"/>
      <c r="EX162" s="301" t="str">
        <f t="shared" si="569"/>
        <v>-</v>
      </c>
      <c r="EY162" s="259" t="str">
        <f t="shared" si="570"/>
        <v>-</v>
      </c>
      <c r="EZ162" s="259" t="str">
        <f t="shared" si="571"/>
        <v>-</v>
      </c>
      <c r="FA162" s="259" t="str">
        <f t="shared" si="572"/>
        <v>-</v>
      </c>
      <c r="FB162" s="259" t="str">
        <f t="shared" si="573"/>
        <v>-</v>
      </c>
      <c r="FC162" s="260" t="str">
        <f t="shared" si="574"/>
        <v>-</v>
      </c>
      <c r="FD162" s="282"/>
      <c r="FE162" s="282"/>
      <c r="FF162" s="301" t="str">
        <f t="shared" si="575"/>
        <v>-</v>
      </c>
      <c r="FG162" s="259" t="str">
        <f t="shared" si="576"/>
        <v>-</v>
      </c>
      <c r="FH162" s="259" t="str">
        <f t="shared" si="577"/>
        <v>-</v>
      </c>
      <c r="FI162" s="259" t="str">
        <f t="shared" si="578"/>
        <v>-</v>
      </c>
      <c r="FJ162" s="259" t="str">
        <f t="shared" si="579"/>
        <v>-</v>
      </c>
      <c r="FK162" s="260" t="str">
        <f t="shared" si="580"/>
        <v>-</v>
      </c>
      <c r="FL162" s="282"/>
      <c r="FM162" s="282"/>
      <c r="FN162" s="301" t="str">
        <f t="shared" si="581"/>
        <v>-</v>
      </c>
      <c r="FO162" s="259" t="str">
        <f t="shared" si="582"/>
        <v>-</v>
      </c>
      <c r="FP162" s="259" t="str">
        <f t="shared" si="583"/>
        <v>-</v>
      </c>
      <c r="FQ162" s="259" t="str">
        <f t="shared" si="584"/>
        <v>-</v>
      </c>
      <c r="FR162" s="259" t="str">
        <f t="shared" si="585"/>
        <v>-</v>
      </c>
      <c r="FS162" s="260" t="str">
        <f t="shared" si="586"/>
        <v>-</v>
      </c>
      <c r="FT162" s="282"/>
      <c r="FU162" s="282"/>
      <c r="FV162" s="301" t="str">
        <f t="shared" si="587"/>
        <v>-</v>
      </c>
      <c r="FW162" s="259" t="str">
        <f t="shared" si="588"/>
        <v>-</v>
      </c>
      <c r="FX162" s="259" t="str">
        <f t="shared" si="589"/>
        <v>-</v>
      </c>
      <c r="FY162" s="259" t="str">
        <f t="shared" si="590"/>
        <v>-</v>
      </c>
      <c r="FZ162" s="259" t="str">
        <f t="shared" si="591"/>
        <v>-</v>
      </c>
      <c r="GA162" s="260" t="str">
        <f t="shared" si="592"/>
        <v>-</v>
      </c>
      <c r="GB162" s="282"/>
      <c r="GC162" s="282"/>
      <c r="GD162" s="301" t="str">
        <f t="shared" si="593"/>
        <v>-</v>
      </c>
      <c r="GE162" s="259" t="str">
        <f t="shared" si="594"/>
        <v>-</v>
      </c>
      <c r="GF162" s="259" t="str">
        <f t="shared" si="595"/>
        <v>-</v>
      </c>
      <c r="GG162" s="259" t="str">
        <f t="shared" si="596"/>
        <v>-</v>
      </c>
      <c r="GH162" s="259" t="str">
        <f t="shared" si="597"/>
        <v>-</v>
      </c>
      <c r="GI162" s="260" t="str">
        <f t="shared" si="598"/>
        <v>-</v>
      </c>
      <c r="GJ162" s="282"/>
      <c r="GK162" s="282"/>
      <c r="GL162" s="301" t="str">
        <f t="shared" si="599"/>
        <v>-</v>
      </c>
      <c r="GM162" s="259" t="str">
        <f t="shared" si="600"/>
        <v>-</v>
      </c>
      <c r="GN162" s="259" t="str">
        <f t="shared" si="601"/>
        <v>-</v>
      </c>
      <c r="GO162" s="259" t="str">
        <f t="shared" si="602"/>
        <v>-</v>
      </c>
      <c r="GP162" s="259" t="str">
        <f t="shared" si="603"/>
        <v>-</v>
      </c>
      <c r="GQ162" s="260" t="str">
        <f t="shared" si="604"/>
        <v>-</v>
      </c>
      <c r="GR162" s="282"/>
      <c r="GS162" s="282"/>
      <c r="GT162" s="301" t="str">
        <f t="shared" si="605"/>
        <v>-</v>
      </c>
      <c r="GU162" s="259" t="str">
        <f t="shared" si="606"/>
        <v>-</v>
      </c>
      <c r="GV162" s="259" t="str">
        <f t="shared" si="607"/>
        <v>-</v>
      </c>
      <c r="GW162" s="259" t="str">
        <f t="shared" si="608"/>
        <v>-</v>
      </c>
      <c r="GX162" s="259" t="str">
        <f t="shared" si="609"/>
        <v>-</v>
      </c>
      <c r="GY162" s="260" t="str">
        <f t="shared" si="610"/>
        <v>-</v>
      </c>
      <c r="GZ162" s="282"/>
      <c r="HA162" s="282"/>
      <c r="HB162" s="301" t="str">
        <f t="shared" si="611"/>
        <v>-</v>
      </c>
      <c r="HC162" s="259" t="str">
        <f t="shared" si="612"/>
        <v>-</v>
      </c>
      <c r="HD162" s="259" t="str">
        <f t="shared" si="613"/>
        <v>-</v>
      </c>
      <c r="HE162" s="259" t="str">
        <f t="shared" si="614"/>
        <v>-</v>
      </c>
      <c r="HF162" s="259" t="str">
        <f t="shared" si="615"/>
        <v>-</v>
      </c>
      <c r="HG162" s="260" t="str">
        <f t="shared" si="616"/>
        <v>-</v>
      </c>
      <c r="HH162" s="282"/>
      <c r="HI162" s="282"/>
      <c r="HJ162" s="301" t="str">
        <f t="shared" si="617"/>
        <v>-</v>
      </c>
      <c r="HK162" s="259" t="str">
        <f t="shared" si="618"/>
        <v>-</v>
      </c>
      <c r="HL162" s="260" t="str">
        <f t="shared" si="619"/>
        <v>-</v>
      </c>
      <c r="HM162" s="428" t="str">
        <f t="shared" si="620"/>
        <v>-</v>
      </c>
      <c r="HN162" s="429" t="str">
        <f t="shared" si="621"/>
        <v>-</v>
      </c>
      <c r="HO162" s="429" t="str">
        <f t="shared" si="622"/>
        <v>-</v>
      </c>
      <c r="HP162" s="429" t="str">
        <f t="shared" si="623"/>
        <v>-</v>
      </c>
      <c r="HQ162" s="429" t="str">
        <f t="shared" si="624"/>
        <v>-</v>
      </c>
      <c r="HR162" s="430" t="str">
        <f t="shared" si="625"/>
        <v>-</v>
      </c>
      <c r="HS162" s="450"/>
      <c r="HT162" s="450"/>
      <c r="HU162" s="428" t="str">
        <f t="shared" si="626"/>
        <v>-</v>
      </c>
      <c r="HV162" s="429" t="str">
        <f t="shared" si="627"/>
        <v>-</v>
      </c>
      <c r="HW162" s="429" t="str">
        <f t="shared" si="628"/>
        <v>-</v>
      </c>
      <c r="HX162" s="429" t="str">
        <f t="shared" si="629"/>
        <v>-</v>
      </c>
      <c r="HY162" s="429" t="str">
        <f t="shared" si="630"/>
        <v>-</v>
      </c>
      <c r="HZ162" s="430" t="str">
        <f t="shared" si="631"/>
        <v>-</v>
      </c>
      <c r="IA162" s="450"/>
      <c r="IB162" s="450"/>
      <c r="IC162" s="428" t="str">
        <f t="shared" si="632"/>
        <v>-</v>
      </c>
      <c r="ID162" s="429" t="str">
        <f t="shared" si="633"/>
        <v>-</v>
      </c>
      <c r="IE162" s="429" t="str">
        <f t="shared" si="634"/>
        <v>-</v>
      </c>
      <c r="IF162" s="429" t="str">
        <f t="shared" si="635"/>
        <v>-</v>
      </c>
      <c r="IG162" s="429" t="str">
        <f t="shared" si="636"/>
        <v>-</v>
      </c>
      <c r="IH162" s="430" t="str">
        <f t="shared" si="637"/>
        <v>-</v>
      </c>
      <c r="II162" s="450"/>
      <c r="IJ162" s="450"/>
      <c r="IK162" s="428" t="str">
        <f t="shared" si="638"/>
        <v>-</v>
      </c>
      <c r="IL162" s="429" t="str">
        <f t="shared" si="639"/>
        <v>-</v>
      </c>
      <c r="IM162" s="429" t="str">
        <f t="shared" si="640"/>
        <v>-</v>
      </c>
      <c r="IN162" s="429" t="str">
        <f t="shared" si="641"/>
        <v>-</v>
      </c>
      <c r="IO162" s="429" t="str">
        <f t="shared" si="642"/>
        <v>-</v>
      </c>
      <c r="IP162" s="430" t="str">
        <f t="shared" si="643"/>
        <v>-</v>
      </c>
      <c r="IQ162" s="450"/>
      <c r="IR162" s="450"/>
      <c r="IS162" s="428" t="str">
        <f t="shared" si="644"/>
        <v>-</v>
      </c>
      <c r="IT162" s="429" t="str">
        <f t="shared" si="645"/>
        <v>-</v>
      </c>
      <c r="IU162" s="429" t="str">
        <f t="shared" si="646"/>
        <v>-</v>
      </c>
      <c r="IV162" s="429" t="str">
        <f t="shared" si="647"/>
        <v>-</v>
      </c>
      <c r="IW162" s="429" t="str">
        <f t="shared" si="648"/>
        <v>-</v>
      </c>
      <c r="IX162" s="430" t="str">
        <f t="shared" si="649"/>
        <v>-</v>
      </c>
      <c r="IY162" s="450"/>
      <c r="IZ162" s="450"/>
      <c r="JA162" s="428" t="str">
        <f t="shared" si="650"/>
        <v>-</v>
      </c>
      <c r="JB162" s="429" t="str">
        <f t="shared" si="651"/>
        <v>-</v>
      </c>
      <c r="JC162" s="429" t="str">
        <f t="shared" si="652"/>
        <v>-</v>
      </c>
      <c r="JD162" s="429" t="str">
        <f t="shared" si="653"/>
        <v>-</v>
      </c>
      <c r="JE162" s="429" t="str">
        <f t="shared" si="654"/>
        <v>-</v>
      </c>
      <c r="JF162" s="430" t="str">
        <f t="shared" si="655"/>
        <v>-</v>
      </c>
      <c r="JG162" s="450"/>
      <c r="JH162" s="450"/>
      <c r="JI162" s="428" t="str">
        <f t="shared" si="656"/>
        <v>-</v>
      </c>
      <c r="JJ162" s="429" t="str">
        <f t="shared" si="657"/>
        <v>-</v>
      </c>
      <c r="JK162" s="429" t="str">
        <f t="shared" si="658"/>
        <v>-</v>
      </c>
      <c r="JL162" s="429" t="str">
        <f t="shared" si="659"/>
        <v>-</v>
      </c>
      <c r="JM162" s="429" t="str">
        <f t="shared" si="660"/>
        <v>-</v>
      </c>
      <c r="JN162" s="430" t="str">
        <f t="shared" si="661"/>
        <v>-</v>
      </c>
      <c r="JO162" s="450"/>
      <c r="JP162" s="450"/>
      <c r="JQ162" s="428" t="str">
        <f t="shared" si="662"/>
        <v>-</v>
      </c>
      <c r="JR162" s="429" t="str">
        <f t="shared" si="663"/>
        <v>-</v>
      </c>
      <c r="JS162" s="429" t="str">
        <f t="shared" si="664"/>
        <v>-</v>
      </c>
      <c r="JT162" s="429" t="str">
        <f t="shared" si="665"/>
        <v>-</v>
      </c>
      <c r="JU162" s="429" t="str">
        <f t="shared" si="666"/>
        <v>-</v>
      </c>
      <c r="JV162" s="430" t="str">
        <f t="shared" si="667"/>
        <v>-</v>
      </c>
      <c r="JW162" s="450"/>
      <c r="JX162" s="450"/>
      <c r="JY162" s="428" t="str">
        <f t="shared" si="668"/>
        <v>-</v>
      </c>
      <c r="JZ162" s="429" t="str">
        <f t="shared" si="669"/>
        <v>-</v>
      </c>
      <c r="KA162" s="430" t="str">
        <f t="shared" si="670"/>
        <v>-</v>
      </c>
      <c r="KB162" s="172"/>
      <c r="KC162" s="355"/>
      <c r="KD162" s="355"/>
      <c r="KE162" s="355"/>
      <c r="KF162" s="355"/>
      <c r="KG162" s="355"/>
      <c r="KH162" s="355"/>
      <c r="KI162" s="358"/>
      <c r="KJ162" s="358"/>
      <c r="KK162" s="358"/>
      <c r="KL162" s="358"/>
      <c r="KM162" s="358"/>
      <c r="KN162" s="358"/>
      <c r="KO162" s="358"/>
      <c r="KP162" s="358"/>
      <c r="KQ162" s="358"/>
      <c r="KR162" s="358"/>
      <c r="KS162" s="358"/>
      <c r="KT162" s="358"/>
      <c r="KU162" s="358"/>
      <c r="KV162" s="358"/>
      <c r="KW162" s="358"/>
      <c r="KX162" s="358"/>
      <c r="KY162" s="358"/>
      <c r="KZ162" s="358"/>
      <c r="LA162" s="358"/>
      <c r="LB162" s="358"/>
      <c r="LC162" s="358"/>
      <c r="LD162" s="358"/>
      <c r="LE162" s="358"/>
      <c r="LF162" s="358"/>
      <c r="LG162" s="358"/>
      <c r="LH162" s="358"/>
      <c r="LI162" s="358"/>
      <c r="LJ162" s="358"/>
      <c r="LK162" s="358"/>
      <c r="LL162" s="358"/>
      <c r="LM162" s="358"/>
      <c r="LN162" s="358"/>
      <c r="LO162" s="358"/>
      <c r="LP162" s="358"/>
      <c r="LQ162" s="358"/>
      <c r="LR162" s="358"/>
      <c r="LS162" s="344"/>
      <c r="LT162" s="344"/>
      <c r="LU162" s="344"/>
      <c r="LV162" s="344"/>
      <c r="LW162" s="344"/>
      <c r="LX162" s="344"/>
      <c r="LY162" s="358"/>
      <c r="LZ162" s="358"/>
      <c r="MA162" s="405"/>
    </row>
    <row r="163" spans="1:339" x14ac:dyDescent="0.2">
      <c r="A163" s="310" t="s">
        <v>201</v>
      </c>
      <c r="B163" s="172">
        <v>0</v>
      </c>
      <c r="C163" s="172">
        <v>0</v>
      </c>
      <c r="D163" s="172" t="s">
        <v>335</v>
      </c>
      <c r="E163" s="172">
        <v>1</v>
      </c>
      <c r="F163" s="173">
        <v>2</v>
      </c>
      <c r="G163" s="218" t="s">
        <v>242</v>
      </c>
      <c r="H163" s="348">
        <v>2010</v>
      </c>
      <c r="I163" s="349">
        <v>2010</v>
      </c>
      <c r="J163" s="362">
        <v>4.3</v>
      </c>
      <c r="K163" s="362">
        <v>6.5</v>
      </c>
      <c r="L163" s="362">
        <v>5.3</v>
      </c>
      <c r="M163" s="362">
        <v>9.8000000000000007</v>
      </c>
      <c r="N163" s="362">
        <v>13.2</v>
      </c>
      <c r="O163" s="363">
        <v>11.1</v>
      </c>
      <c r="P163" s="388"/>
      <c r="Q163" s="389"/>
      <c r="R163" s="362"/>
      <c r="S163" s="362"/>
      <c r="T163" s="362"/>
      <c r="U163" s="362"/>
      <c r="V163" s="362"/>
      <c r="W163" s="363"/>
      <c r="X163" s="388"/>
      <c r="Y163" s="389"/>
      <c r="Z163" s="362"/>
      <c r="AA163" s="362"/>
      <c r="AB163" s="362"/>
      <c r="AC163" s="362"/>
      <c r="AD163" s="362"/>
      <c r="AE163" s="363"/>
      <c r="AF163" s="388"/>
      <c r="AG163" s="389"/>
      <c r="AH163" s="362"/>
      <c r="AI163" s="362"/>
      <c r="AJ163" s="362"/>
      <c r="AK163" s="362"/>
      <c r="AL163" s="362"/>
      <c r="AM163" s="363"/>
      <c r="AN163" s="388"/>
      <c r="AO163" s="389"/>
      <c r="AP163" s="362"/>
      <c r="AQ163" s="362"/>
      <c r="AR163" s="362"/>
      <c r="AS163" s="362"/>
      <c r="AT163" s="362"/>
      <c r="AU163" s="363"/>
      <c r="AV163" s="388"/>
      <c r="AW163" s="389"/>
      <c r="AX163" s="220"/>
      <c r="AY163" s="220"/>
      <c r="AZ163" s="220"/>
      <c r="BA163" s="220"/>
      <c r="BB163" s="220"/>
      <c r="BC163" s="221"/>
      <c r="BD163" s="388"/>
      <c r="BE163" s="389"/>
      <c r="BF163" s="396"/>
      <c r="BG163" s="396"/>
      <c r="BH163" s="396"/>
      <c r="BI163" s="396"/>
      <c r="BJ163" s="396"/>
      <c r="BK163" s="397"/>
      <c r="BL163" s="388"/>
      <c r="BM163" s="349"/>
      <c r="BN163" s="349"/>
      <c r="BO163" s="349"/>
      <c r="BP163" s="349"/>
      <c r="BQ163" s="349"/>
      <c r="BR163" s="349"/>
      <c r="BS163" s="481"/>
      <c r="BT163" s="388"/>
      <c r="BU163" s="389"/>
      <c r="BV163" s="396"/>
      <c r="BW163" s="396"/>
      <c r="BX163" s="397"/>
      <c r="BY163" s="216">
        <v>2047762</v>
      </c>
      <c r="BZ163" s="208">
        <v>1763021</v>
      </c>
      <c r="CA163" s="208">
        <v>3810783</v>
      </c>
      <c r="CB163" s="208">
        <v>2097197</v>
      </c>
      <c r="CC163" s="208">
        <v>1795904</v>
      </c>
      <c r="CD163" s="284">
        <v>3893101</v>
      </c>
      <c r="CE163" s="282"/>
      <c r="CF163" s="282"/>
      <c r="CG163" s="226">
        <f t="shared" si="518"/>
        <v>2047762</v>
      </c>
      <c r="CH163" s="227">
        <f t="shared" si="519"/>
        <v>1763021</v>
      </c>
      <c r="CI163" s="227">
        <f t="shared" si="520"/>
        <v>3810783</v>
      </c>
      <c r="CJ163" s="227">
        <f t="shared" si="521"/>
        <v>2097197</v>
      </c>
      <c r="CK163" s="227">
        <f t="shared" si="522"/>
        <v>1795904</v>
      </c>
      <c r="CL163" s="228">
        <f t="shared" si="523"/>
        <v>3893101</v>
      </c>
      <c r="CM163" s="282"/>
      <c r="CN163" s="282"/>
      <c r="CO163" s="226" t="str">
        <f t="shared" si="524"/>
        <v>-</v>
      </c>
      <c r="CP163" s="227" t="str">
        <f t="shared" si="525"/>
        <v>-</v>
      </c>
      <c r="CQ163" s="227" t="str">
        <f t="shared" si="526"/>
        <v>-</v>
      </c>
      <c r="CR163" s="227" t="str">
        <f t="shared" si="527"/>
        <v>-</v>
      </c>
      <c r="CS163" s="227" t="str">
        <f t="shared" si="528"/>
        <v>-</v>
      </c>
      <c r="CT163" s="228" t="str">
        <f t="shared" si="529"/>
        <v>-</v>
      </c>
      <c r="CU163" s="282"/>
      <c r="CV163" s="282"/>
      <c r="CW163" s="292" t="str">
        <f t="shared" si="530"/>
        <v>-</v>
      </c>
      <c r="CX163" s="234" t="str">
        <f t="shared" si="531"/>
        <v>-</v>
      </c>
      <c r="CY163" s="234" t="str">
        <f t="shared" si="532"/>
        <v>-</v>
      </c>
      <c r="CZ163" s="234" t="str">
        <f t="shared" si="533"/>
        <v>-</v>
      </c>
      <c r="DA163" s="234" t="str">
        <f t="shared" si="534"/>
        <v>-</v>
      </c>
      <c r="DB163" s="235" t="str">
        <f t="shared" si="535"/>
        <v>-</v>
      </c>
      <c r="DC163" s="282"/>
      <c r="DD163" s="282"/>
      <c r="DE163" s="226" t="str">
        <f t="shared" si="536"/>
        <v>-</v>
      </c>
      <c r="DF163" s="227" t="str">
        <f t="shared" si="537"/>
        <v>-</v>
      </c>
      <c r="DG163" s="227" t="str">
        <f t="shared" si="538"/>
        <v>-</v>
      </c>
      <c r="DH163" s="227" t="str">
        <f t="shared" si="539"/>
        <v>-</v>
      </c>
      <c r="DI163" s="227" t="str">
        <f t="shared" si="540"/>
        <v>-</v>
      </c>
      <c r="DJ163" s="228" t="str">
        <f t="shared" si="541"/>
        <v>-</v>
      </c>
      <c r="DK163" s="282"/>
      <c r="DL163" s="282"/>
      <c r="DM163" s="226" t="str">
        <f t="shared" si="542"/>
        <v>-</v>
      </c>
      <c r="DN163" s="227" t="str">
        <f t="shared" si="543"/>
        <v>-</v>
      </c>
      <c r="DO163" s="227" t="str">
        <f t="shared" si="544"/>
        <v>-</v>
      </c>
      <c r="DP163" s="227" t="str">
        <f t="shared" si="545"/>
        <v>-</v>
      </c>
      <c r="DQ163" s="227" t="str">
        <f t="shared" si="546"/>
        <v>-</v>
      </c>
      <c r="DR163" s="228" t="str">
        <f t="shared" si="547"/>
        <v>-</v>
      </c>
      <c r="DS163" s="282"/>
      <c r="DT163" s="282"/>
      <c r="DU163" s="226" t="str">
        <f t="shared" si="548"/>
        <v>-</v>
      </c>
      <c r="DV163" s="227" t="str">
        <f t="shared" si="549"/>
        <v>-</v>
      </c>
      <c r="DW163" s="227" t="str">
        <f t="shared" si="550"/>
        <v>-</v>
      </c>
      <c r="DX163" s="227" t="str">
        <f t="shared" si="551"/>
        <v>-</v>
      </c>
      <c r="DY163" s="227" t="str">
        <f t="shared" si="552"/>
        <v>-</v>
      </c>
      <c r="DZ163" s="228" t="str">
        <f t="shared" si="553"/>
        <v>-</v>
      </c>
      <c r="EA163" s="282"/>
      <c r="EB163" s="282"/>
      <c r="EC163" s="226" t="str">
        <f t="shared" si="554"/>
        <v>-</v>
      </c>
      <c r="ED163" s="227" t="str">
        <f t="shared" si="555"/>
        <v>-</v>
      </c>
      <c r="EE163" s="227" t="str">
        <f t="shared" si="556"/>
        <v>-</v>
      </c>
      <c r="EF163" s="227" t="str">
        <f t="shared" si="557"/>
        <v>-</v>
      </c>
      <c r="EG163" s="227" t="str">
        <f t="shared" si="558"/>
        <v>-</v>
      </c>
      <c r="EH163" s="228" t="str">
        <f t="shared" si="559"/>
        <v>-</v>
      </c>
      <c r="EI163" s="282"/>
      <c r="EJ163" s="282"/>
      <c r="EK163" s="226" t="str">
        <f t="shared" si="560"/>
        <v>-</v>
      </c>
      <c r="EL163" s="227" t="str">
        <f t="shared" si="561"/>
        <v>-</v>
      </c>
      <c r="EM163" s="227" t="str">
        <f t="shared" si="562"/>
        <v>-</v>
      </c>
      <c r="EN163" s="227" t="str">
        <f t="shared" si="563"/>
        <v>-</v>
      </c>
      <c r="EO163" s="227" t="str">
        <f t="shared" si="564"/>
        <v>-</v>
      </c>
      <c r="EP163" s="228" t="str">
        <f t="shared" si="565"/>
        <v>-</v>
      </c>
      <c r="EQ163" s="282"/>
      <c r="ER163" s="282"/>
      <c r="ES163" s="226" t="str">
        <f t="shared" si="566"/>
        <v>-</v>
      </c>
      <c r="ET163" s="227" t="str">
        <f t="shared" si="567"/>
        <v>-</v>
      </c>
      <c r="EU163" s="228" t="str">
        <f t="shared" si="568"/>
        <v>-</v>
      </c>
      <c r="EV163" s="282"/>
      <c r="EW163" s="282"/>
      <c r="EX163" s="301">
        <f t="shared" si="569"/>
        <v>88053.765999999989</v>
      </c>
      <c r="EY163" s="259">
        <f t="shared" si="570"/>
        <v>114596.36500000001</v>
      </c>
      <c r="EZ163" s="259">
        <f t="shared" si="571"/>
        <v>201971.49899999998</v>
      </c>
      <c r="FA163" s="259">
        <f t="shared" si="572"/>
        <v>205525.30600000001</v>
      </c>
      <c r="FB163" s="259">
        <f t="shared" si="573"/>
        <v>237059.32800000001</v>
      </c>
      <c r="FC163" s="260">
        <f t="shared" si="574"/>
        <v>432134.21100000001</v>
      </c>
      <c r="FD163" s="282"/>
      <c r="FE163" s="282"/>
      <c r="FF163" s="301" t="str">
        <f t="shared" si="575"/>
        <v>-</v>
      </c>
      <c r="FG163" s="259" t="str">
        <f t="shared" si="576"/>
        <v>-</v>
      </c>
      <c r="FH163" s="259" t="str">
        <f t="shared" si="577"/>
        <v>-</v>
      </c>
      <c r="FI163" s="259" t="str">
        <f t="shared" si="578"/>
        <v>-</v>
      </c>
      <c r="FJ163" s="259" t="str">
        <f t="shared" si="579"/>
        <v>-</v>
      </c>
      <c r="FK163" s="260" t="str">
        <f t="shared" si="580"/>
        <v>-</v>
      </c>
      <c r="FL163" s="282"/>
      <c r="FM163" s="282"/>
      <c r="FN163" s="301" t="str">
        <f t="shared" si="581"/>
        <v>-</v>
      </c>
      <c r="FO163" s="259" t="str">
        <f t="shared" si="582"/>
        <v>-</v>
      </c>
      <c r="FP163" s="259" t="str">
        <f t="shared" si="583"/>
        <v>-</v>
      </c>
      <c r="FQ163" s="259" t="str">
        <f t="shared" si="584"/>
        <v>-</v>
      </c>
      <c r="FR163" s="259" t="str">
        <f t="shared" si="585"/>
        <v>-</v>
      </c>
      <c r="FS163" s="260" t="str">
        <f t="shared" si="586"/>
        <v>-</v>
      </c>
      <c r="FT163" s="282"/>
      <c r="FU163" s="282"/>
      <c r="FV163" s="301" t="str">
        <f t="shared" si="587"/>
        <v>-</v>
      </c>
      <c r="FW163" s="259" t="str">
        <f t="shared" si="588"/>
        <v>-</v>
      </c>
      <c r="FX163" s="259" t="str">
        <f t="shared" si="589"/>
        <v>-</v>
      </c>
      <c r="FY163" s="259" t="str">
        <f t="shared" si="590"/>
        <v>-</v>
      </c>
      <c r="FZ163" s="259" t="str">
        <f t="shared" si="591"/>
        <v>-</v>
      </c>
      <c r="GA163" s="260" t="str">
        <f t="shared" si="592"/>
        <v>-</v>
      </c>
      <c r="GB163" s="282"/>
      <c r="GC163" s="282"/>
      <c r="GD163" s="301" t="str">
        <f t="shared" si="593"/>
        <v>-</v>
      </c>
      <c r="GE163" s="259" t="str">
        <f t="shared" si="594"/>
        <v>-</v>
      </c>
      <c r="GF163" s="259" t="str">
        <f t="shared" si="595"/>
        <v>-</v>
      </c>
      <c r="GG163" s="259" t="str">
        <f t="shared" si="596"/>
        <v>-</v>
      </c>
      <c r="GH163" s="259" t="str">
        <f t="shared" si="597"/>
        <v>-</v>
      </c>
      <c r="GI163" s="260" t="str">
        <f t="shared" si="598"/>
        <v>-</v>
      </c>
      <c r="GJ163" s="282"/>
      <c r="GK163" s="282"/>
      <c r="GL163" s="301" t="str">
        <f t="shared" si="599"/>
        <v>-</v>
      </c>
      <c r="GM163" s="259" t="str">
        <f t="shared" si="600"/>
        <v>-</v>
      </c>
      <c r="GN163" s="259" t="str">
        <f t="shared" si="601"/>
        <v>-</v>
      </c>
      <c r="GO163" s="259" t="str">
        <f t="shared" si="602"/>
        <v>-</v>
      </c>
      <c r="GP163" s="259" t="str">
        <f t="shared" si="603"/>
        <v>-</v>
      </c>
      <c r="GQ163" s="260" t="str">
        <f t="shared" si="604"/>
        <v>-</v>
      </c>
      <c r="GR163" s="282"/>
      <c r="GS163" s="282"/>
      <c r="GT163" s="301" t="str">
        <f t="shared" si="605"/>
        <v>-</v>
      </c>
      <c r="GU163" s="259" t="str">
        <f t="shared" si="606"/>
        <v>-</v>
      </c>
      <c r="GV163" s="259" t="str">
        <f t="shared" si="607"/>
        <v>-</v>
      </c>
      <c r="GW163" s="259" t="str">
        <f t="shared" si="608"/>
        <v>-</v>
      </c>
      <c r="GX163" s="259" t="str">
        <f t="shared" si="609"/>
        <v>-</v>
      </c>
      <c r="GY163" s="260" t="str">
        <f t="shared" si="610"/>
        <v>-</v>
      </c>
      <c r="GZ163" s="282"/>
      <c r="HA163" s="282"/>
      <c r="HB163" s="301" t="str">
        <f t="shared" si="611"/>
        <v>-</v>
      </c>
      <c r="HC163" s="259" t="str">
        <f t="shared" si="612"/>
        <v>-</v>
      </c>
      <c r="HD163" s="259" t="str">
        <f t="shared" si="613"/>
        <v>-</v>
      </c>
      <c r="HE163" s="259" t="str">
        <f t="shared" si="614"/>
        <v>-</v>
      </c>
      <c r="HF163" s="259" t="str">
        <f t="shared" si="615"/>
        <v>-</v>
      </c>
      <c r="HG163" s="260" t="str">
        <f t="shared" si="616"/>
        <v>-</v>
      </c>
      <c r="HH163" s="282"/>
      <c r="HI163" s="282"/>
      <c r="HJ163" s="301" t="str">
        <f t="shared" si="617"/>
        <v>-</v>
      </c>
      <c r="HK163" s="259" t="str">
        <f t="shared" si="618"/>
        <v>-</v>
      </c>
      <c r="HL163" s="260" t="str">
        <f t="shared" si="619"/>
        <v>-</v>
      </c>
      <c r="HM163" s="428">
        <f t="shared" si="620"/>
        <v>1</v>
      </c>
      <c r="HN163" s="429">
        <f t="shared" si="621"/>
        <v>1</v>
      </c>
      <c r="HO163" s="429">
        <f t="shared" si="622"/>
        <v>1</v>
      </c>
      <c r="HP163" s="429">
        <f t="shared" si="623"/>
        <v>1</v>
      </c>
      <c r="HQ163" s="429">
        <f t="shared" si="624"/>
        <v>1</v>
      </c>
      <c r="HR163" s="430">
        <f t="shared" si="625"/>
        <v>1</v>
      </c>
      <c r="HS163" s="450"/>
      <c r="HT163" s="450"/>
      <c r="HU163" s="428" t="str">
        <f t="shared" si="626"/>
        <v>-</v>
      </c>
      <c r="HV163" s="429" t="str">
        <f t="shared" si="627"/>
        <v>-</v>
      </c>
      <c r="HW163" s="429" t="str">
        <f t="shared" si="628"/>
        <v>-</v>
      </c>
      <c r="HX163" s="429" t="str">
        <f t="shared" si="629"/>
        <v>-</v>
      </c>
      <c r="HY163" s="429" t="str">
        <f t="shared" si="630"/>
        <v>-</v>
      </c>
      <c r="HZ163" s="430" t="str">
        <f t="shared" si="631"/>
        <v>-</v>
      </c>
      <c r="IA163" s="450"/>
      <c r="IB163" s="450"/>
      <c r="IC163" s="428" t="str">
        <f t="shared" si="632"/>
        <v>-</v>
      </c>
      <c r="ID163" s="429" t="str">
        <f t="shared" si="633"/>
        <v>-</v>
      </c>
      <c r="IE163" s="429" t="str">
        <f t="shared" si="634"/>
        <v>-</v>
      </c>
      <c r="IF163" s="429" t="str">
        <f t="shared" si="635"/>
        <v>-</v>
      </c>
      <c r="IG163" s="429" t="str">
        <f t="shared" si="636"/>
        <v>-</v>
      </c>
      <c r="IH163" s="430" t="str">
        <f t="shared" si="637"/>
        <v>-</v>
      </c>
      <c r="II163" s="450"/>
      <c r="IJ163" s="450"/>
      <c r="IK163" s="428" t="str">
        <f t="shared" si="638"/>
        <v>-</v>
      </c>
      <c r="IL163" s="429" t="str">
        <f t="shared" si="639"/>
        <v>-</v>
      </c>
      <c r="IM163" s="429" t="str">
        <f t="shared" si="640"/>
        <v>-</v>
      </c>
      <c r="IN163" s="429" t="str">
        <f t="shared" si="641"/>
        <v>-</v>
      </c>
      <c r="IO163" s="429" t="str">
        <f t="shared" si="642"/>
        <v>-</v>
      </c>
      <c r="IP163" s="430" t="str">
        <f t="shared" si="643"/>
        <v>-</v>
      </c>
      <c r="IQ163" s="450"/>
      <c r="IR163" s="450"/>
      <c r="IS163" s="428" t="str">
        <f t="shared" si="644"/>
        <v>-</v>
      </c>
      <c r="IT163" s="429" t="str">
        <f t="shared" si="645"/>
        <v>-</v>
      </c>
      <c r="IU163" s="429" t="str">
        <f t="shared" si="646"/>
        <v>-</v>
      </c>
      <c r="IV163" s="429" t="str">
        <f t="shared" si="647"/>
        <v>-</v>
      </c>
      <c r="IW163" s="429" t="str">
        <f t="shared" si="648"/>
        <v>-</v>
      </c>
      <c r="IX163" s="430" t="str">
        <f t="shared" si="649"/>
        <v>-</v>
      </c>
      <c r="IY163" s="450"/>
      <c r="IZ163" s="450"/>
      <c r="JA163" s="428" t="str">
        <f t="shared" si="650"/>
        <v>-</v>
      </c>
      <c r="JB163" s="429" t="str">
        <f t="shared" si="651"/>
        <v>-</v>
      </c>
      <c r="JC163" s="429" t="str">
        <f t="shared" si="652"/>
        <v>-</v>
      </c>
      <c r="JD163" s="429" t="str">
        <f t="shared" si="653"/>
        <v>-</v>
      </c>
      <c r="JE163" s="429" t="str">
        <f t="shared" si="654"/>
        <v>-</v>
      </c>
      <c r="JF163" s="430" t="str">
        <f t="shared" si="655"/>
        <v>-</v>
      </c>
      <c r="JG163" s="450"/>
      <c r="JH163" s="450"/>
      <c r="JI163" s="428" t="str">
        <f t="shared" si="656"/>
        <v>-</v>
      </c>
      <c r="JJ163" s="429" t="str">
        <f t="shared" si="657"/>
        <v>-</v>
      </c>
      <c r="JK163" s="429" t="str">
        <f t="shared" si="658"/>
        <v>-</v>
      </c>
      <c r="JL163" s="429" t="str">
        <f t="shared" si="659"/>
        <v>-</v>
      </c>
      <c r="JM163" s="429" t="str">
        <f t="shared" si="660"/>
        <v>-</v>
      </c>
      <c r="JN163" s="430" t="str">
        <f t="shared" si="661"/>
        <v>-</v>
      </c>
      <c r="JO163" s="450"/>
      <c r="JP163" s="450"/>
      <c r="JQ163" s="428" t="str">
        <f t="shared" si="662"/>
        <v>-</v>
      </c>
      <c r="JR163" s="429" t="str">
        <f t="shared" si="663"/>
        <v>-</v>
      </c>
      <c r="JS163" s="429" t="str">
        <f t="shared" si="664"/>
        <v>-</v>
      </c>
      <c r="JT163" s="429" t="str">
        <f t="shared" si="665"/>
        <v>-</v>
      </c>
      <c r="JU163" s="429" t="str">
        <f t="shared" si="666"/>
        <v>-</v>
      </c>
      <c r="JV163" s="430" t="str">
        <f t="shared" si="667"/>
        <v>-</v>
      </c>
      <c r="JW163" s="450"/>
      <c r="JX163" s="450"/>
      <c r="JY163" s="428" t="str">
        <f t="shared" si="668"/>
        <v>-</v>
      </c>
      <c r="JZ163" s="429" t="str">
        <f t="shared" si="669"/>
        <v>-</v>
      </c>
      <c r="KA163" s="430" t="str">
        <f t="shared" si="670"/>
        <v>-</v>
      </c>
      <c r="KB163" s="172"/>
      <c r="KC163" s="355"/>
      <c r="KD163" s="355"/>
      <c r="KE163" s="355"/>
      <c r="KF163" s="355"/>
      <c r="KG163" s="355"/>
      <c r="KH163" s="355"/>
      <c r="KI163" s="358"/>
      <c r="KJ163" s="358"/>
      <c r="KK163" s="358"/>
      <c r="KL163" s="358"/>
      <c r="KM163" s="358"/>
      <c r="KN163" s="358"/>
      <c r="KO163" s="358"/>
      <c r="KP163" s="358"/>
      <c r="KQ163" s="358"/>
      <c r="KR163" s="358"/>
      <c r="KS163" s="358"/>
      <c r="KT163" s="358"/>
      <c r="KU163" s="358"/>
      <c r="KV163" s="358"/>
      <c r="KW163" s="358"/>
      <c r="KX163" s="358"/>
      <c r="KY163" s="358"/>
      <c r="KZ163" s="358"/>
      <c r="LA163" s="358"/>
      <c r="LB163" s="358"/>
      <c r="LC163" s="358"/>
      <c r="LD163" s="358"/>
      <c r="LE163" s="358"/>
      <c r="LF163" s="358"/>
      <c r="LG163" s="358"/>
      <c r="LH163" s="358"/>
      <c r="LI163" s="358"/>
      <c r="LJ163" s="358"/>
      <c r="LK163" s="358"/>
      <c r="LL163" s="358"/>
      <c r="LM163" s="358"/>
      <c r="LN163" s="358"/>
      <c r="LO163" s="358"/>
      <c r="LP163" s="358"/>
      <c r="LQ163" s="358"/>
      <c r="LR163" s="358"/>
      <c r="LS163" s="344"/>
      <c r="LT163" s="344"/>
      <c r="LU163" s="344"/>
      <c r="LV163" s="344"/>
      <c r="LW163" s="344"/>
      <c r="LX163" s="344"/>
      <c r="LY163" s="358"/>
      <c r="LZ163" s="358"/>
      <c r="MA163" s="405"/>
    </row>
    <row r="164" spans="1:339" x14ac:dyDescent="0.2">
      <c r="A164" s="310" t="s">
        <v>201</v>
      </c>
      <c r="B164" s="172">
        <v>0</v>
      </c>
      <c r="C164" s="172">
        <v>0</v>
      </c>
      <c r="D164" s="172" t="s">
        <v>335</v>
      </c>
      <c r="E164" s="172">
        <v>1</v>
      </c>
      <c r="F164" s="173"/>
      <c r="G164" s="218" t="s">
        <v>173</v>
      </c>
      <c r="H164" s="348">
        <v>2006</v>
      </c>
      <c r="I164" s="349">
        <v>2006</v>
      </c>
      <c r="J164" s="362">
        <v>6.2</v>
      </c>
      <c r="K164" s="362">
        <v>8.1999999999999993</v>
      </c>
      <c r="L164" s="362">
        <v>7.2</v>
      </c>
      <c r="M164" s="362"/>
      <c r="N164" s="362"/>
      <c r="O164" s="363"/>
      <c r="P164" s="388"/>
      <c r="Q164" s="389"/>
      <c r="R164" s="362"/>
      <c r="S164" s="362"/>
      <c r="T164" s="362"/>
      <c r="U164" s="362"/>
      <c r="V164" s="362"/>
      <c r="W164" s="363"/>
      <c r="X164" s="388"/>
      <c r="Y164" s="389"/>
      <c r="Z164" s="362"/>
      <c r="AA164" s="362"/>
      <c r="AB164" s="362"/>
      <c r="AC164" s="362"/>
      <c r="AD164" s="362"/>
      <c r="AE164" s="363"/>
      <c r="AF164" s="388"/>
      <c r="AG164" s="389"/>
      <c r="AH164" s="362"/>
      <c r="AI164" s="362"/>
      <c r="AJ164" s="362"/>
      <c r="AK164" s="362"/>
      <c r="AL164" s="362"/>
      <c r="AM164" s="363"/>
      <c r="AN164" s="388"/>
      <c r="AO164" s="389"/>
      <c r="AP164" s="362"/>
      <c r="AQ164" s="362"/>
      <c r="AR164" s="362"/>
      <c r="AS164" s="362"/>
      <c r="AT164" s="362"/>
      <c r="AU164" s="363"/>
      <c r="AV164" s="388"/>
      <c r="AW164" s="389"/>
      <c r="AX164" s="220"/>
      <c r="AY164" s="220"/>
      <c r="AZ164" s="220"/>
      <c r="BA164" s="220"/>
      <c r="BB164" s="220"/>
      <c r="BC164" s="221"/>
      <c r="BD164" s="388"/>
      <c r="BE164" s="389"/>
      <c r="BF164" s="396"/>
      <c r="BG164" s="396"/>
      <c r="BH164" s="396"/>
      <c r="BI164" s="396"/>
      <c r="BJ164" s="396"/>
      <c r="BK164" s="397"/>
      <c r="BL164" s="388"/>
      <c r="BM164" s="349"/>
      <c r="BN164" s="349"/>
      <c r="BO164" s="349"/>
      <c r="BP164" s="349"/>
      <c r="BQ164" s="349"/>
      <c r="BR164" s="349"/>
      <c r="BS164" s="481"/>
      <c r="BT164" s="388"/>
      <c r="BU164" s="389"/>
      <c r="BV164" s="396"/>
      <c r="BW164" s="396"/>
      <c r="BX164" s="397"/>
      <c r="BY164" s="216">
        <v>1122401</v>
      </c>
      <c r="BZ164" s="208">
        <v>965307</v>
      </c>
      <c r="CA164" s="208">
        <v>2087708</v>
      </c>
      <c r="CB164" s="208">
        <v>1194952</v>
      </c>
      <c r="CC164" s="208">
        <v>1037646.9999999999</v>
      </c>
      <c r="CD164" s="284">
        <v>2232599</v>
      </c>
      <c r="CE164" s="282"/>
      <c r="CF164" s="282"/>
      <c r="CG164" s="226">
        <f t="shared" si="518"/>
        <v>1122401</v>
      </c>
      <c r="CH164" s="227">
        <f t="shared" si="519"/>
        <v>965307</v>
      </c>
      <c r="CI164" s="227">
        <f t="shared" si="520"/>
        <v>2087708</v>
      </c>
      <c r="CJ164" s="227" t="str">
        <f t="shared" si="521"/>
        <v>-</v>
      </c>
      <c r="CK164" s="227" t="str">
        <f t="shared" si="522"/>
        <v>-</v>
      </c>
      <c r="CL164" s="228" t="str">
        <f t="shared" si="523"/>
        <v>-</v>
      </c>
      <c r="CM164" s="282"/>
      <c r="CN164" s="282"/>
      <c r="CO164" s="226" t="str">
        <f t="shared" si="524"/>
        <v>-</v>
      </c>
      <c r="CP164" s="227" t="str">
        <f t="shared" si="525"/>
        <v>-</v>
      </c>
      <c r="CQ164" s="227" t="str">
        <f t="shared" si="526"/>
        <v>-</v>
      </c>
      <c r="CR164" s="227" t="str">
        <f t="shared" si="527"/>
        <v>-</v>
      </c>
      <c r="CS164" s="227" t="str">
        <f t="shared" si="528"/>
        <v>-</v>
      </c>
      <c r="CT164" s="228" t="str">
        <f t="shared" si="529"/>
        <v>-</v>
      </c>
      <c r="CU164" s="282"/>
      <c r="CV164" s="282"/>
      <c r="CW164" s="292" t="str">
        <f t="shared" si="530"/>
        <v>-</v>
      </c>
      <c r="CX164" s="234" t="str">
        <f t="shared" si="531"/>
        <v>-</v>
      </c>
      <c r="CY164" s="234" t="str">
        <f t="shared" si="532"/>
        <v>-</v>
      </c>
      <c r="CZ164" s="234" t="str">
        <f t="shared" si="533"/>
        <v>-</v>
      </c>
      <c r="DA164" s="234" t="str">
        <f t="shared" si="534"/>
        <v>-</v>
      </c>
      <c r="DB164" s="235" t="str">
        <f t="shared" si="535"/>
        <v>-</v>
      </c>
      <c r="DC164" s="282"/>
      <c r="DD164" s="282"/>
      <c r="DE164" s="226" t="str">
        <f t="shared" si="536"/>
        <v>-</v>
      </c>
      <c r="DF164" s="227" t="str">
        <f t="shared" si="537"/>
        <v>-</v>
      </c>
      <c r="DG164" s="227" t="str">
        <f t="shared" si="538"/>
        <v>-</v>
      </c>
      <c r="DH164" s="227" t="str">
        <f t="shared" si="539"/>
        <v>-</v>
      </c>
      <c r="DI164" s="227" t="str">
        <f t="shared" si="540"/>
        <v>-</v>
      </c>
      <c r="DJ164" s="228" t="str">
        <f t="shared" si="541"/>
        <v>-</v>
      </c>
      <c r="DK164" s="282"/>
      <c r="DL164" s="282"/>
      <c r="DM164" s="226" t="str">
        <f t="shared" si="542"/>
        <v>-</v>
      </c>
      <c r="DN164" s="227" t="str">
        <f t="shared" si="543"/>
        <v>-</v>
      </c>
      <c r="DO164" s="227" t="str">
        <f t="shared" si="544"/>
        <v>-</v>
      </c>
      <c r="DP164" s="227" t="str">
        <f t="shared" si="545"/>
        <v>-</v>
      </c>
      <c r="DQ164" s="227" t="str">
        <f t="shared" si="546"/>
        <v>-</v>
      </c>
      <c r="DR164" s="228" t="str">
        <f t="shared" si="547"/>
        <v>-</v>
      </c>
      <c r="DS164" s="282"/>
      <c r="DT164" s="282"/>
      <c r="DU164" s="226" t="str">
        <f t="shared" si="548"/>
        <v>-</v>
      </c>
      <c r="DV164" s="227" t="str">
        <f t="shared" si="549"/>
        <v>-</v>
      </c>
      <c r="DW164" s="227" t="str">
        <f t="shared" si="550"/>
        <v>-</v>
      </c>
      <c r="DX164" s="227" t="str">
        <f t="shared" si="551"/>
        <v>-</v>
      </c>
      <c r="DY164" s="227" t="str">
        <f t="shared" si="552"/>
        <v>-</v>
      </c>
      <c r="DZ164" s="228" t="str">
        <f t="shared" si="553"/>
        <v>-</v>
      </c>
      <c r="EA164" s="282"/>
      <c r="EB164" s="282"/>
      <c r="EC164" s="226" t="str">
        <f t="shared" si="554"/>
        <v>-</v>
      </c>
      <c r="ED164" s="227" t="str">
        <f t="shared" si="555"/>
        <v>-</v>
      </c>
      <c r="EE164" s="227" t="str">
        <f t="shared" si="556"/>
        <v>-</v>
      </c>
      <c r="EF164" s="227" t="str">
        <f t="shared" si="557"/>
        <v>-</v>
      </c>
      <c r="EG164" s="227" t="str">
        <f t="shared" si="558"/>
        <v>-</v>
      </c>
      <c r="EH164" s="228" t="str">
        <f t="shared" si="559"/>
        <v>-</v>
      </c>
      <c r="EI164" s="282"/>
      <c r="EJ164" s="282"/>
      <c r="EK164" s="226" t="str">
        <f t="shared" si="560"/>
        <v>-</v>
      </c>
      <c r="EL164" s="227" t="str">
        <f t="shared" si="561"/>
        <v>-</v>
      </c>
      <c r="EM164" s="227" t="str">
        <f t="shared" si="562"/>
        <v>-</v>
      </c>
      <c r="EN164" s="227" t="str">
        <f t="shared" si="563"/>
        <v>-</v>
      </c>
      <c r="EO164" s="227" t="str">
        <f t="shared" si="564"/>
        <v>-</v>
      </c>
      <c r="EP164" s="228" t="str">
        <f t="shared" si="565"/>
        <v>-</v>
      </c>
      <c r="EQ164" s="282"/>
      <c r="ER164" s="282"/>
      <c r="ES164" s="226" t="str">
        <f t="shared" si="566"/>
        <v>-</v>
      </c>
      <c r="ET164" s="227" t="str">
        <f t="shared" si="567"/>
        <v>-</v>
      </c>
      <c r="EU164" s="228" t="str">
        <f t="shared" si="568"/>
        <v>-</v>
      </c>
      <c r="EV164" s="282"/>
      <c r="EW164" s="282"/>
      <c r="EX164" s="301">
        <f t="shared" si="569"/>
        <v>69588.861999999994</v>
      </c>
      <c r="EY164" s="259">
        <f t="shared" si="570"/>
        <v>79155.173999999985</v>
      </c>
      <c r="EZ164" s="259">
        <f t="shared" si="571"/>
        <v>150314.97600000002</v>
      </c>
      <c r="FA164" s="259" t="str">
        <f t="shared" si="572"/>
        <v>-</v>
      </c>
      <c r="FB164" s="259" t="str">
        <f t="shared" si="573"/>
        <v>-</v>
      </c>
      <c r="FC164" s="260" t="str">
        <f t="shared" si="574"/>
        <v>-</v>
      </c>
      <c r="FD164" s="282"/>
      <c r="FE164" s="282"/>
      <c r="FF164" s="301" t="str">
        <f t="shared" si="575"/>
        <v>-</v>
      </c>
      <c r="FG164" s="259" t="str">
        <f t="shared" si="576"/>
        <v>-</v>
      </c>
      <c r="FH164" s="259" t="str">
        <f t="shared" si="577"/>
        <v>-</v>
      </c>
      <c r="FI164" s="259" t="str">
        <f t="shared" si="578"/>
        <v>-</v>
      </c>
      <c r="FJ164" s="259" t="str">
        <f t="shared" si="579"/>
        <v>-</v>
      </c>
      <c r="FK164" s="260" t="str">
        <f t="shared" si="580"/>
        <v>-</v>
      </c>
      <c r="FL164" s="282"/>
      <c r="FM164" s="282"/>
      <c r="FN164" s="301" t="str">
        <f t="shared" si="581"/>
        <v>-</v>
      </c>
      <c r="FO164" s="259" t="str">
        <f t="shared" si="582"/>
        <v>-</v>
      </c>
      <c r="FP164" s="259" t="str">
        <f t="shared" si="583"/>
        <v>-</v>
      </c>
      <c r="FQ164" s="259" t="str">
        <f t="shared" si="584"/>
        <v>-</v>
      </c>
      <c r="FR164" s="259" t="str">
        <f t="shared" si="585"/>
        <v>-</v>
      </c>
      <c r="FS164" s="260" t="str">
        <f t="shared" si="586"/>
        <v>-</v>
      </c>
      <c r="FT164" s="282"/>
      <c r="FU164" s="282"/>
      <c r="FV164" s="301" t="str">
        <f t="shared" si="587"/>
        <v>-</v>
      </c>
      <c r="FW164" s="259" t="str">
        <f t="shared" si="588"/>
        <v>-</v>
      </c>
      <c r="FX164" s="259" t="str">
        <f t="shared" si="589"/>
        <v>-</v>
      </c>
      <c r="FY164" s="259" t="str">
        <f t="shared" si="590"/>
        <v>-</v>
      </c>
      <c r="FZ164" s="259" t="str">
        <f t="shared" si="591"/>
        <v>-</v>
      </c>
      <c r="GA164" s="260" t="str">
        <f t="shared" si="592"/>
        <v>-</v>
      </c>
      <c r="GB164" s="282"/>
      <c r="GC164" s="282"/>
      <c r="GD164" s="301" t="str">
        <f t="shared" si="593"/>
        <v>-</v>
      </c>
      <c r="GE164" s="259" t="str">
        <f t="shared" si="594"/>
        <v>-</v>
      </c>
      <c r="GF164" s="259" t="str">
        <f t="shared" si="595"/>
        <v>-</v>
      </c>
      <c r="GG164" s="259" t="str">
        <f t="shared" si="596"/>
        <v>-</v>
      </c>
      <c r="GH164" s="259" t="str">
        <f t="shared" si="597"/>
        <v>-</v>
      </c>
      <c r="GI164" s="260" t="str">
        <f t="shared" si="598"/>
        <v>-</v>
      </c>
      <c r="GJ164" s="282"/>
      <c r="GK164" s="282"/>
      <c r="GL164" s="301" t="str">
        <f t="shared" si="599"/>
        <v>-</v>
      </c>
      <c r="GM164" s="259" t="str">
        <f t="shared" si="600"/>
        <v>-</v>
      </c>
      <c r="GN164" s="259" t="str">
        <f t="shared" si="601"/>
        <v>-</v>
      </c>
      <c r="GO164" s="259" t="str">
        <f t="shared" si="602"/>
        <v>-</v>
      </c>
      <c r="GP164" s="259" t="str">
        <f t="shared" si="603"/>
        <v>-</v>
      </c>
      <c r="GQ164" s="260" t="str">
        <f t="shared" si="604"/>
        <v>-</v>
      </c>
      <c r="GR164" s="282"/>
      <c r="GS164" s="282"/>
      <c r="GT164" s="301" t="str">
        <f t="shared" si="605"/>
        <v>-</v>
      </c>
      <c r="GU164" s="259" t="str">
        <f t="shared" si="606"/>
        <v>-</v>
      </c>
      <c r="GV164" s="259" t="str">
        <f t="shared" si="607"/>
        <v>-</v>
      </c>
      <c r="GW164" s="259" t="str">
        <f t="shared" si="608"/>
        <v>-</v>
      </c>
      <c r="GX164" s="259" t="str">
        <f t="shared" si="609"/>
        <v>-</v>
      </c>
      <c r="GY164" s="260" t="str">
        <f t="shared" si="610"/>
        <v>-</v>
      </c>
      <c r="GZ164" s="282"/>
      <c r="HA164" s="282"/>
      <c r="HB164" s="301" t="str">
        <f t="shared" si="611"/>
        <v>-</v>
      </c>
      <c r="HC164" s="259" t="str">
        <f t="shared" si="612"/>
        <v>-</v>
      </c>
      <c r="HD164" s="259" t="str">
        <f t="shared" si="613"/>
        <v>-</v>
      </c>
      <c r="HE164" s="259" t="str">
        <f t="shared" si="614"/>
        <v>-</v>
      </c>
      <c r="HF164" s="259" t="str">
        <f t="shared" si="615"/>
        <v>-</v>
      </c>
      <c r="HG164" s="260" t="str">
        <f t="shared" si="616"/>
        <v>-</v>
      </c>
      <c r="HH164" s="282"/>
      <c r="HI164" s="282"/>
      <c r="HJ164" s="301" t="str">
        <f t="shared" si="617"/>
        <v>-</v>
      </c>
      <c r="HK164" s="259" t="str">
        <f t="shared" si="618"/>
        <v>-</v>
      </c>
      <c r="HL164" s="260" t="str">
        <f t="shared" si="619"/>
        <v>-</v>
      </c>
      <c r="HM164" s="428">
        <f t="shared" si="620"/>
        <v>1</v>
      </c>
      <c r="HN164" s="429">
        <f t="shared" si="621"/>
        <v>1</v>
      </c>
      <c r="HO164" s="429">
        <f t="shared" si="622"/>
        <v>1</v>
      </c>
      <c r="HP164" s="429" t="str">
        <f t="shared" si="623"/>
        <v>-</v>
      </c>
      <c r="HQ164" s="429" t="str">
        <f t="shared" si="624"/>
        <v>-</v>
      </c>
      <c r="HR164" s="430" t="str">
        <f t="shared" si="625"/>
        <v>-</v>
      </c>
      <c r="HS164" s="450"/>
      <c r="HT164" s="450"/>
      <c r="HU164" s="428" t="str">
        <f t="shared" si="626"/>
        <v>-</v>
      </c>
      <c r="HV164" s="429" t="str">
        <f t="shared" si="627"/>
        <v>-</v>
      </c>
      <c r="HW164" s="429" t="str">
        <f t="shared" si="628"/>
        <v>-</v>
      </c>
      <c r="HX164" s="429" t="str">
        <f t="shared" si="629"/>
        <v>-</v>
      </c>
      <c r="HY164" s="429" t="str">
        <f t="shared" si="630"/>
        <v>-</v>
      </c>
      <c r="HZ164" s="430" t="str">
        <f t="shared" si="631"/>
        <v>-</v>
      </c>
      <c r="IA164" s="450"/>
      <c r="IB164" s="450"/>
      <c r="IC164" s="428" t="str">
        <f t="shared" si="632"/>
        <v>-</v>
      </c>
      <c r="ID164" s="429" t="str">
        <f t="shared" si="633"/>
        <v>-</v>
      </c>
      <c r="IE164" s="429" t="str">
        <f t="shared" si="634"/>
        <v>-</v>
      </c>
      <c r="IF164" s="429" t="str">
        <f t="shared" si="635"/>
        <v>-</v>
      </c>
      <c r="IG164" s="429" t="str">
        <f t="shared" si="636"/>
        <v>-</v>
      </c>
      <c r="IH164" s="430" t="str">
        <f t="shared" si="637"/>
        <v>-</v>
      </c>
      <c r="II164" s="450"/>
      <c r="IJ164" s="450"/>
      <c r="IK164" s="428" t="str">
        <f t="shared" si="638"/>
        <v>-</v>
      </c>
      <c r="IL164" s="429" t="str">
        <f t="shared" si="639"/>
        <v>-</v>
      </c>
      <c r="IM164" s="429" t="str">
        <f t="shared" si="640"/>
        <v>-</v>
      </c>
      <c r="IN164" s="429" t="str">
        <f t="shared" si="641"/>
        <v>-</v>
      </c>
      <c r="IO164" s="429" t="str">
        <f t="shared" si="642"/>
        <v>-</v>
      </c>
      <c r="IP164" s="430" t="str">
        <f t="shared" si="643"/>
        <v>-</v>
      </c>
      <c r="IQ164" s="450"/>
      <c r="IR164" s="450"/>
      <c r="IS164" s="428" t="str">
        <f t="shared" si="644"/>
        <v>-</v>
      </c>
      <c r="IT164" s="429" t="str">
        <f t="shared" si="645"/>
        <v>-</v>
      </c>
      <c r="IU164" s="429" t="str">
        <f t="shared" si="646"/>
        <v>-</v>
      </c>
      <c r="IV164" s="429" t="str">
        <f t="shared" si="647"/>
        <v>-</v>
      </c>
      <c r="IW164" s="429" t="str">
        <f t="shared" si="648"/>
        <v>-</v>
      </c>
      <c r="IX164" s="430" t="str">
        <f t="shared" si="649"/>
        <v>-</v>
      </c>
      <c r="IY164" s="450"/>
      <c r="IZ164" s="450"/>
      <c r="JA164" s="428" t="str">
        <f t="shared" si="650"/>
        <v>-</v>
      </c>
      <c r="JB164" s="429" t="str">
        <f t="shared" si="651"/>
        <v>-</v>
      </c>
      <c r="JC164" s="429" t="str">
        <f t="shared" si="652"/>
        <v>-</v>
      </c>
      <c r="JD164" s="429" t="str">
        <f t="shared" si="653"/>
        <v>-</v>
      </c>
      <c r="JE164" s="429" t="str">
        <f t="shared" si="654"/>
        <v>-</v>
      </c>
      <c r="JF164" s="430" t="str">
        <f t="shared" si="655"/>
        <v>-</v>
      </c>
      <c r="JG164" s="450"/>
      <c r="JH164" s="450"/>
      <c r="JI164" s="428" t="str">
        <f t="shared" si="656"/>
        <v>-</v>
      </c>
      <c r="JJ164" s="429" t="str">
        <f t="shared" si="657"/>
        <v>-</v>
      </c>
      <c r="JK164" s="429" t="str">
        <f t="shared" si="658"/>
        <v>-</v>
      </c>
      <c r="JL164" s="429" t="str">
        <f t="shared" si="659"/>
        <v>-</v>
      </c>
      <c r="JM164" s="429" t="str">
        <f t="shared" si="660"/>
        <v>-</v>
      </c>
      <c r="JN164" s="430" t="str">
        <f t="shared" si="661"/>
        <v>-</v>
      </c>
      <c r="JO164" s="450"/>
      <c r="JP164" s="450"/>
      <c r="JQ164" s="428" t="str">
        <f t="shared" si="662"/>
        <v>-</v>
      </c>
      <c r="JR164" s="429" t="str">
        <f t="shared" si="663"/>
        <v>-</v>
      </c>
      <c r="JS164" s="429" t="str">
        <f t="shared" si="664"/>
        <v>-</v>
      </c>
      <c r="JT164" s="429" t="str">
        <f t="shared" si="665"/>
        <v>-</v>
      </c>
      <c r="JU164" s="429" t="str">
        <f t="shared" si="666"/>
        <v>-</v>
      </c>
      <c r="JV164" s="430" t="str">
        <f t="shared" si="667"/>
        <v>-</v>
      </c>
      <c r="JW164" s="450"/>
      <c r="JX164" s="450"/>
      <c r="JY164" s="428" t="str">
        <f t="shared" si="668"/>
        <v>-</v>
      </c>
      <c r="JZ164" s="429" t="str">
        <f t="shared" si="669"/>
        <v>-</v>
      </c>
      <c r="KA164" s="430" t="str">
        <f t="shared" si="670"/>
        <v>-</v>
      </c>
      <c r="KB164" s="172"/>
      <c r="KC164" s="355"/>
      <c r="KD164" s="355"/>
      <c r="KE164" s="355"/>
      <c r="KF164" s="355"/>
      <c r="KG164" s="355"/>
      <c r="KH164" s="355"/>
      <c r="KI164" s="358"/>
      <c r="KJ164" s="358"/>
      <c r="KK164" s="358"/>
      <c r="KL164" s="358"/>
      <c r="KM164" s="358"/>
      <c r="KN164" s="358"/>
      <c r="KO164" s="358"/>
      <c r="KP164" s="358"/>
      <c r="KQ164" s="358"/>
      <c r="KR164" s="358"/>
      <c r="KS164" s="358"/>
      <c r="KT164" s="358"/>
      <c r="KU164" s="358"/>
      <c r="KV164" s="358"/>
      <c r="KW164" s="358"/>
      <c r="KX164" s="358"/>
      <c r="KY164" s="358"/>
      <c r="KZ164" s="358"/>
      <c r="LA164" s="358"/>
      <c r="LB164" s="358"/>
      <c r="LC164" s="358"/>
      <c r="LD164" s="358"/>
      <c r="LE164" s="358"/>
      <c r="LF164" s="358"/>
      <c r="LG164" s="358"/>
      <c r="LH164" s="358"/>
      <c r="LI164" s="358"/>
      <c r="LJ164" s="358"/>
      <c r="LK164" s="358"/>
      <c r="LL164" s="358"/>
      <c r="LM164" s="358"/>
      <c r="LN164" s="358"/>
      <c r="LO164" s="358"/>
      <c r="LP164" s="358"/>
      <c r="LQ164" s="358"/>
      <c r="LR164" s="358"/>
      <c r="LS164" s="344"/>
      <c r="LT164" s="344"/>
      <c r="LU164" s="344"/>
      <c r="LV164" s="344"/>
      <c r="LW164" s="344"/>
      <c r="LX164" s="344"/>
      <c r="LY164" s="358"/>
      <c r="LZ164" s="358"/>
      <c r="MA164" s="405"/>
    </row>
    <row r="165" spans="1:339" x14ac:dyDescent="0.2">
      <c r="A165" s="310" t="s">
        <v>201</v>
      </c>
      <c r="B165" s="172">
        <v>0</v>
      </c>
      <c r="C165" s="172">
        <v>0</v>
      </c>
      <c r="D165" s="172" t="s">
        <v>315</v>
      </c>
      <c r="E165" s="172">
        <v>1</v>
      </c>
      <c r="F165" s="173"/>
      <c r="G165" s="218" t="s">
        <v>181</v>
      </c>
      <c r="H165" s="350">
        <v>2012</v>
      </c>
      <c r="I165" s="351" t="s">
        <v>569</v>
      </c>
      <c r="J165" s="364">
        <v>15.3</v>
      </c>
      <c r="K165" s="364">
        <v>23.1</v>
      </c>
      <c r="L165" s="364">
        <v>19.7</v>
      </c>
      <c r="M165" s="364"/>
      <c r="N165" s="364"/>
      <c r="O165" s="365"/>
      <c r="P165" s="390"/>
      <c r="Q165" s="391"/>
      <c r="R165" s="364"/>
      <c r="S165" s="364"/>
      <c r="T165" s="364"/>
      <c r="U165" s="364"/>
      <c r="V165" s="364"/>
      <c r="W165" s="365"/>
      <c r="X165" s="390"/>
      <c r="Y165" s="391"/>
      <c r="Z165" s="364"/>
      <c r="AA165" s="364"/>
      <c r="AB165" s="364"/>
      <c r="AC165" s="364"/>
      <c r="AD165" s="364"/>
      <c r="AE165" s="365"/>
      <c r="AF165" s="390"/>
      <c r="AG165" s="391"/>
      <c r="AH165" s="364"/>
      <c r="AI165" s="364"/>
      <c r="AJ165" s="364"/>
      <c r="AK165" s="364"/>
      <c r="AL165" s="364"/>
      <c r="AM165" s="365"/>
      <c r="AN165" s="390"/>
      <c r="AO165" s="391"/>
      <c r="AP165" s="364"/>
      <c r="AQ165" s="364"/>
      <c r="AR165" s="364"/>
      <c r="AS165" s="364"/>
      <c r="AT165" s="364"/>
      <c r="AU165" s="365"/>
      <c r="AV165" s="390"/>
      <c r="AW165" s="391"/>
      <c r="AX165" s="222"/>
      <c r="AY165" s="222"/>
      <c r="AZ165" s="222"/>
      <c r="BA165" s="222"/>
      <c r="BB165" s="222"/>
      <c r="BC165" s="223"/>
      <c r="BD165" s="390">
        <v>2012</v>
      </c>
      <c r="BE165" s="391" t="s">
        <v>569</v>
      </c>
      <c r="BF165" s="398">
        <v>0</v>
      </c>
      <c r="BG165" s="398">
        <v>0.5</v>
      </c>
      <c r="BH165" s="398">
        <v>0.3</v>
      </c>
      <c r="BI165" s="398"/>
      <c r="BJ165" s="398"/>
      <c r="BK165" s="399"/>
      <c r="BL165" s="390">
        <v>2012</v>
      </c>
      <c r="BM165" s="482" t="s">
        <v>569</v>
      </c>
      <c r="BN165" s="482">
        <v>0</v>
      </c>
      <c r="BO165" s="482">
        <v>0.7</v>
      </c>
      <c r="BP165" s="482">
        <v>0.3</v>
      </c>
      <c r="BQ165" s="482"/>
      <c r="BR165" s="482"/>
      <c r="BS165" s="483"/>
      <c r="BT165" s="390"/>
      <c r="BU165" s="391"/>
      <c r="BV165" s="398"/>
      <c r="BW165" s="398"/>
      <c r="BX165" s="399"/>
      <c r="BY165" s="216">
        <v>407551</v>
      </c>
      <c r="BZ165" s="208">
        <v>480698</v>
      </c>
      <c r="CA165" s="208">
        <v>888249</v>
      </c>
      <c r="CB165" s="208">
        <v>429537</v>
      </c>
      <c r="CC165" s="208">
        <v>501631</v>
      </c>
      <c r="CD165" s="284">
        <v>931168</v>
      </c>
      <c r="CE165" s="282"/>
      <c r="CF165" s="282"/>
      <c r="CG165" s="226">
        <f t="shared" ref="CG165:CG201" si="671">IF(ISBLANK(J165), "-", (BY165))</f>
        <v>407551</v>
      </c>
      <c r="CH165" s="227">
        <f t="shared" ref="CH165:CH201" si="672">IF(ISBLANK(K165), "-", (BZ165))</f>
        <v>480698</v>
      </c>
      <c r="CI165" s="227">
        <f t="shared" ref="CI165:CI201" si="673">IF(ISBLANK(L165), "-", (CA165))</f>
        <v>888249</v>
      </c>
      <c r="CJ165" s="227" t="str">
        <f t="shared" ref="CJ165:CJ201" si="674">IF(ISBLANK(M165), "-", (CB165))</f>
        <v>-</v>
      </c>
      <c r="CK165" s="227" t="str">
        <f t="shared" ref="CK165:CK201" si="675">IF(ISBLANK(N165), "-", (CC165))</f>
        <v>-</v>
      </c>
      <c r="CL165" s="228" t="str">
        <f t="shared" ref="CL165:CL201" si="676">IF(ISBLANK(O165), "-", (CD165))</f>
        <v>-</v>
      </c>
      <c r="CM165" s="282"/>
      <c r="CN165" s="282"/>
      <c r="CO165" s="226" t="str">
        <f t="shared" ref="CO165:CO201" si="677">IF(ISBLANK(R165), "-", (BY165))</f>
        <v>-</v>
      </c>
      <c r="CP165" s="227" t="str">
        <f t="shared" ref="CP165:CP201" si="678">IF(ISBLANK(S165), "-", (BZ165))</f>
        <v>-</v>
      </c>
      <c r="CQ165" s="227" t="str">
        <f t="shared" ref="CQ165:CQ201" si="679">IF(ISBLANK(T165), "-", (CA165))</f>
        <v>-</v>
      </c>
      <c r="CR165" s="227" t="str">
        <f t="shared" ref="CR165:CR201" si="680">IF(ISBLANK(U165), "-", (CB165))</f>
        <v>-</v>
      </c>
      <c r="CS165" s="227" t="str">
        <f t="shared" ref="CS165:CS201" si="681">IF(ISBLANK(V165), "-", (CC165))</f>
        <v>-</v>
      </c>
      <c r="CT165" s="228" t="str">
        <f t="shared" ref="CT165:CT201" si="682">IF(ISBLANK(W165), "-", (CD165))</f>
        <v>-</v>
      </c>
      <c r="CU165" s="282"/>
      <c r="CV165" s="282"/>
      <c r="CW165" s="292" t="str">
        <f t="shared" ref="CW165:CW201" si="683">IF(ISBLANK(Z165), "-", (BY165))</f>
        <v>-</v>
      </c>
      <c r="CX165" s="234" t="str">
        <f t="shared" ref="CX165:CX201" si="684">IF(ISBLANK(AA165), "-", (BZ165))</f>
        <v>-</v>
      </c>
      <c r="CY165" s="234" t="str">
        <f t="shared" ref="CY165:CY201" si="685">IF(ISBLANK(AB165), "-", (CA165))</f>
        <v>-</v>
      </c>
      <c r="CZ165" s="234" t="str">
        <f t="shared" ref="CZ165:CZ201" si="686">IF(ISBLANK(AC165), "-", (CB165))</f>
        <v>-</v>
      </c>
      <c r="DA165" s="234" t="str">
        <f t="shared" ref="DA165:DA201" si="687">IF(ISBLANK(AD165), "-", (CC165))</f>
        <v>-</v>
      </c>
      <c r="DB165" s="235" t="str">
        <f t="shared" ref="DB165:DB201" si="688">IF(ISBLANK(AE165), "-", (CD165))</f>
        <v>-</v>
      </c>
      <c r="DC165" s="282"/>
      <c r="DD165" s="282"/>
      <c r="DE165" s="226" t="str">
        <f t="shared" ref="DE165:DE201" si="689">IF(ISBLANK(AH165), "-", (BY165))</f>
        <v>-</v>
      </c>
      <c r="DF165" s="227" t="str">
        <f t="shared" ref="DF165:DF201" si="690">IF(ISBLANK(AI165), "-", (BZ165))</f>
        <v>-</v>
      </c>
      <c r="DG165" s="227" t="str">
        <f t="shared" ref="DG165:DG201" si="691">IF(ISBLANK(AJ165), "-", (CA165))</f>
        <v>-</v>
      </c>
      <c r="DH165" s="227" t="str">
        <f t="shared" ref="DH165:DH201" si="692">IF(ISBLANK(AK165), "-", (CB165))</f>
        <v>-</v>
      </c>
      <c r="DI165" s="227" t="str">
        <f t="shared" ref="DI165:DI201" si="693">IF(ISBLANK(AL165), "-", (CC165))</f>
        <v>-</v>
      </c>
      <c r="DJ165" s="228" t="str">
        <f t="shared" ref="DJ165:DJ201" si="694">IF(ISBLANK(AM165), "-", (CD165))</f>
        <v>-</v>
      </c>
      <c r="DK165" s="282"/>
      <c r="DL165" s="282"/>
      <c r="DM165" s="226" t="str">
        <f t="shared" ref="DM165:DM201" si="695">IF(ISBLANK(AP165), "-", (BY165))</f>
        <v>-</v>
      </c>
      <c r="DN165" s="227" t="str">
        <f t="shared" ref="DN165:DN201" si="696">IF(ISBLANK(AQ165), "-", (BZ165))</f>
        <v>-</v>
      </c>
      <c r="DO165" s="227" t="str">
        <f t="shared" ref="DO165:DO201" si="697">IF(ISBLANK(AR165), "-", (CA165))</f>
        <v>-</v>
      </c>
      <c r="DP165" s="227" t="str">
        <f t="shared" ref="DP165:DP201" si="698">IF(ISBLANK(AS165), "-", (CB165))</f>
        <v>-</v>
      </c>
      <c r="DQ165" s="227" t="str">
        <f t="shared" ref="DQ165:DQ201" si="699">IF(ISBLANK(AT165), "-", (CC165))</f>
        <v>-</v>
      </c>
      <c r="DR165" s="228" t="str">
        <f t="shared" ref="DR165:DR201" si="700">IF(ISBLANK(AU165), "-", (CD165))</f>
        <v>-</v>
      </c>
      <c r="DS165" s="282"/>
      <c r="DT165" s="282"/>
      <c r="DU165" s="226" t="str">
        <f t="shared" ref="DU165:DU201" si="701">IF(ISBLANK(AX165), "-", (BY165))</f>
        <v>-</v>
      </c>
      <c r="DV165" s="227" t="str">
        <f t="shared" ref="DV165:DV201" si="702">IF(ISBLANK(AY165), "-", (BZ165))</f>
        <v>-</v>
      </c>
      <c r="DW165" s="227" t="str">
        <f t="shared" ref="DW165:DW201" si="703">IF(ISBLANK(AZ165), "-", (CA165))</f>
        <v>-</v>
      </c>
      <c r="DX165" s="227" t="str">
        <f t="shared" ref="DX165:DX201" si="704">IF(ISBLANK(BA165), "-", (CB165))</f>
        <v>-</v>
      </c>
      <c r="DY165" s="227" t="str">
        <f t="shared" ref="DY165:DY201" si="705">IF(ISBLANK(BB165), "-", (CC165))</f>
        <v>-</v>
      </c>
      <c r="DZ165" s="228" t="str">
        <f t="shared" ref="DZ165:DZ201" si="706">IF(ISBLANK(BC165), "-", (CD165))</f>
        <v>-</v>
      </c>
      <c r="EA165" s="282"/>
      <c r="EB165" s="282"/>
      <c r="EC165" s="226">
        <f t="shared" ref="EC165:EC201" si="707">IF(ISBLANK(BF165), "-", (BY165))</f>
        <v>407551</v>
      </c>
      <c r="ED165" s="227">
        <f t="shared" ref="ED165:ED201" si="708">IF(ISBLANK(BG165), "-", (BZ165))</f>
        <v>480698</v>
      </c>
      <c r="EE165" s="227">
        <f t="shared" ref="EE165:EE201" si="709">IF(ISBLANK(BH165), "-", (CA165))</f>
        <v>888249</v>
      </c>
      <c r="EF165" s="227" t="str">
        <f t="shared" ref="EF165:EF201" si="710">IF(ISBLANK(BI165), "-", (CB165))</f>
        <v>-</v>
      </c>
      <c r="EG165" s="227" t="str">
        <f t="shared" ref="EG165:EG201" si="711">IF(ISBLANK(BJ165), "-", (CC165))</f>
        <v>-</v>
      </c>
      <c r="EH165" s="228" t="str">
        <f t="shared" ref="EH165:EH201" si="712">IF(ISBLANK(BK165), "-", (CD165))</f>
        <v>-</v>
      </c>
      <c r="EI165" s="282"/>
      <c r="EJ165" s="282"/>
      <c r="EK165" s="226">
        <f t="shared" ref="EK165:EK201" si="713">IF(ISBLANK(BN165), "-", (BY165))</f>
        <v>407551</v>
      </c>
      <c r="EL165" s="227">
        <f t="shared" ref="EL165:EL201" si="714">IF(ISBLANK(BO165), "-", (BZ165))</f>
        <v>480698</v>
      </c>
      <c r="EM165" s="227">
        <f t="shared" ref="EM165:EM201" si="715">IF(ISBLANK(BP165), "-", (CA165))</f>
        <v>888249</v>
      </c>
      <c r="EN165" s="227" t="str">
        <f t="shared" ref="EN165:EN201" si="716">IF(ISBLANK(BQ165), "-", (CB165))</f>
        <v>-</v>
      </c>
      <c r="EO165" s="227" t="str">
        <f t="shared" ref="EO165:EO201" si="717">IF(ISBLANK(BR165), "-", (CC165))</f>
        <v>-</v>
      </c>
      <c r="EP165" s="228" t="str">
        <f t="shared" ref="EP165:EP201" si="718">IF(ISBLANK(BS165), "-", (CD165))</f>
        <v>-</v>
      </c>
      <c r="EQ165" s="282"/>
      <c r="ER165" s="282"/>
      <c r="ES165" s="226" t="str">
        <f t="shared" ref="ES165:ES201" si="719">IF(ISBLANK(BV165), "-", (CB165))</f>
        <v>-</v>
      </c>
      <c r="ET165" s="227" t="str">
        <f t="shared" ref="ET165:ET201" si="720">IF(ISBLANK(BW165), "-", (CC165))</f>
        <v>-</v>
      </c>
      <c r="EU165" s="228" t="str">
        <f t="shared" ref="EU165:EU201" si="721">IF(ISBLANK(BX165), "-", (CD165))</f>
        <v>-</v>
      </c>
      <c r="EV165" s="282"/>
      <c r="EW165" s="282"/>
      <c r="EX165" s="301">
        <f t="shared" ref="EX165:EX201" si="722">IF(ISBLANK(J165), "-", (J165/100)*(BY165))</f>
        <v>62355.303</v>
      </c>
      <c r="EY165" s="259">
        <f t="shared" ref="EY165:EY201" si="723">IF(ISBLANK(K165), "-", (K165/100)*(BZ165))</f>
        <v>111041.23800000001</v>
      </c>
      <c r="EZ165" s="259">
        <f t="shared" ref="EZ165:EZ201" si="724">IF(ISBLANK(L165), "-", (L165/100)*(CA165))</f>
        <v>174985.05299999999</v>
      </c>
      <c r="FA165" s="259" t="str">
        <f t="shared" ref="FA165:FA201" si="725">IF(ISBLANK(M165), "-", (M165/100)*(CB165))</f>
        <v>-</v>
      </c>
      <c r="FB165" s="259" t="str">
        <f t="shared" ref="FB165:FB201" si="726">IF(ISBLANK(N165), "-", (N165/100)*(CC165))</f>
        <v>-</v>
      </c>
      <c r="FC165" s="260" t="str">
        <f t="shared" ref="FC165:FC201" si="727">IF(ISBLANK(O165), "-", (O165/100)*(CD165))</f>
        <v>-</v>
      </c>
      <c r="FD165" s="282"/>
      <c r="FE165" s="282"/>
      <c r="FF165" s="301" t="str">
        <f t="shared" ref="FF165:FF201" si="728">IF(ISBLANK(R165), "-", (R165/100)*(BY165))</f>
        <v>-</v>
      </c>
      <c r="FG165" s="259" t="str">
        <f t="shared" ref="FG165:FG201" si="729">IF(ISBLANK(S165), "-", (S165/100)*(BZ165))</f>
        <v>-</v>
      </c>
      <c r="FH165" s="259" t="str">
        <f t="shared" ref="FH165:FH201" si="730">IF(ISBLANK(T165), "-", (T165/100)*(CA165))</f>
        <v>-</v>
      </c>
      <c r="FI165" s="259" t="str">
        <f t="shared" ref="FI165:FI201" si="731">IF(ISBLANK(U165), "-", (U165/100)*(CB165))</f>
        <v>-</v>
      </c>
      <c r="FJ165" s="259" t="str">
        <f t="shared" ref="FJ165:FJ201" si="732">IF(ISBLANK(V165), "-", (V165/100)*(CC165))</f>
        <v>-</v>
      </c>
      <c r="FK165" s="260" t="str">
        <f t="shared" ref="FK165:FK201" si="733">IF(ISBLANK(W165), "-", (W165/100)*(CD165))</f>
        <v>-</v>
      </c>
      <c r="FL165" s="282"/>
      <c r="FM165" s="282"/>
      <c r="FN165" s="301" t="str">
        <f t="shared" ref="FN165:FN201" si="734">IF(ISBLANK(Z165), "-", (Z165/100)*(BY165))</f>
        <v>-</v>
      </c>
      <c r="FO165" s="259" t="str">
        <f t="shared" ref="FO165:FO201" si="735">IF(ISBLANK(AA165), "-", (AA165/100)*(BZ165))</f>
        <v>-</v>
      </c>
      <c r="FP165" s="259" t="str">
        <f t="shared" ref="FP165:FP201" si="736">IF(ISBLANK(AB165), "-", (AB165/100)*(CA165))</f>
        <v>-</v>
      </c>
      <c r="FQ165" s="259" t="str">
        <f t="shared" ref="FQ165:FQ201" si="737">IF(ISBLANK(AC165), "-", (AC165/100)*(CB165))</f>
        <v>-</v>
      </c>
      <c r="FR165" s="259" t="str">
        <f t="shared" ref="FR165:FR201" si="738">IF(ISBLANK(AD165), "-", (AD165/100)*(CC165))</f>
        <v>-</v>
      </c>
      <c r="FS165" s="260" t="str">
        <f t="shared" ref="FS165:FS201" si="739">IF(ISBLANK(AE165), "-", (AE165/100)*(CD165))</f>
        <v>-</v>
      </c>
      <c r="FT165" s="282"/>
      <c r="FU165" s="282"/>
      <c r="FV165" s="301" t="str">
        <f t="shared" ref="FV165:FV201" si="740">IF(ISBLANK(AH165), "-", (AH165/100)*(BY165))</f>
        <v>-</v>
      </c>
      <c r="FW165" s="259" t="str">
        <f t="shared" ref="FW165:FW201" si="741">IF(ISBLANK(AI165), "-", (AI165/100)*(BZ165))</f>
        <v>-</v>
      </c>
      <c r="FX165" s="259" t="str">
        <f t="shared" ref="FX165:FX201" si="742">IF(ISBLANK(AJ165), "-", (AJ165/100)*(CA165))</f>
        <v>-</v>
      </c>
      <c r="FY165" s="259" t="str">
        <f t="shared" ref="FY165:FY201" si="743">IF(ISBLANK(AK165), "-", (AK165/100)*(CB165))</f>
        <v>-</v>
      </c>
      <c r="FZ165" s="259" t="str">
        <f t="shared" ref="FZ165:FZ201" si="744">IF(ISBLANK(AL165), "-", (AL165/100)*(CC165))</f>
        <v>-</v>
      </c>
      <c r="GA165" s="260" t="str">
        <f t="shared" ref="GA165:GA201" si="745">IF(ISBLANK(AM165), "-", (AM165/100)*(CD165))</f>
        <v>-</v>
      </c>
      <c r="GB165" s="282"/>
      <c r="GC165" s="282"/>
      <c r="GD165" s="301" t="str">
        <f t="shared" ref="GD165:GD201" si="746">IF(ISBLANK(AP165), "-", (AP165/100)*(BY165))</f>
        <v>-</v>
      </c>
      <c r="GE165" s="259" t="str">
        <f t="shared" ref="GE165:GE201" si="747">IF(ISBLANK(AQ165), "-", (AQ165/100)*(BZ165))</f>
        <v>-</v>
      </c>
      <c r="GF165" s="259" t="str">
        <f t="shared" ref="GF165:GF201" si="748">IF(ISBLANK(AR165), "-", (AR165/100)*(CA165))</f>
        <v>-</v>
      </c>
      <c r="GG165" s="259" t="str">
        <f t="shared" ref="GG165:GG201" si="749">IF(ISBLANK(AS165), "-", (AS165/100)*(CB165))</f>
        <v>-</v>
      </c>
      <c r="GH165" s="259" t="str">
        <f t="shared" ref="GH165:GH201" si="750">IF(ISBLANK(AT165), "-", (AT165/100)*(CC165))</f>
        <v>-</v>
      </c>
      <c r="GI165" s="260" t="str">
        <f t="shared" ref="GI165:GI201" si="751">IF(ISBLANK(AU165), "-", (AU165/100)*(CD165))</f>
        <v>-</v>
      </c>
      <c r="GJ165" s="282"/>
      <c r="GK165" s="282"/>
      <c r="GL165" s="301" t="str">
        <f t="shared" ref="GL165:GL201" si="752">IF(ISBLANK(AX165), "-", (AX165/100)*(BY165))</f>
        <v>-</v>
      </c>
      <c r="GM165" s="259" t="str">
        <f t="shared" ref="GM165:GM201" si="753">IF(ISBLANK(AY165), "-", (AY165/100)*(BZ165))</f>
        <v>-</v>
      </c>
      <c r="GN165" s="259" t="str">
        <f t="shared" ref="GN165:GN201" si="754">IF(ISBLANK(AZ165), "-", (AZ165/100)*(CA165))</f>
        <v>-</v>
      </c>
      <c r="GO165" s="259" t="str">
        <f t="shared" ref="GO165:GO201" si="755">IF(ISBLANK(BA165), "-", (BA165/100)*(CB165))</f>
        <v>-</v>
      </c>
      <c r="GP165" s="259" t="str">
        <f t="shared" ref="GP165:GP201" si="756">IF(ISBLANK(BB165), "-", (BB165/100)*(CC165))</f>
        <v>-</v>
      </c>
      <c r="GQ165" s="260" t="str">
        <f t="shared" ref="GQ165:GQ201" si="757">IF(ISBLANK(BC165), "-", (BC165/100)*(CD165))</f>
        <v>-</v>
      </c>
      <c r="GR165" s="282"/>
      <c r="GS165" s="282"/>
      <c r="GT165" s="301">
        <f t="shared" ref="GT165:GT201" si="758">IF(ISBLANK(BF165), "-", (BF165/100)*(BY165))</f>
        <v>0</v>
      </c>
      <c r="GU165" s="259">
        <f t="shared" ref="GU165:GU201" si="759">IF(ISBLANK(BG165), "-", (BG165/100)*(BZ165))</f>
        <v>2403.4900000000002</v>
      </c>
      <c r="GV165" s="259">
        <f t="shared" ref="GV165:GV201" si="760">IF(ISBLANK(BH165), "-", (BH165/100)*(CA165))</f>
        <v>2664.7469999999998</v>
      </c>
      <c r="GW165" s="259" t="str">
        <f t="shared" ref="GW165:GW201" si="761">IF(ISBLANK(BI165), "-", (BI165/100)*(CB165))</f>
        <v>-</v>
      </c>
      <c r="GX165" s="259" t="str">
        <f t="shared" ref="GX165:GX201" si="762">IF(ISBLANK(BJ165), "-", (BJ165/100)*(CC165))</f>
        <v>-</v>
      </c>
      <c r="GY165" s="260" t="str">
        <f t="shared" ref="GY165:GY201" si="763">IF(ISBLANK(BK165), "-", (BK165/100)*(CD165))</f>
        <v>-</v>
      </c>
      <c r="GZ165" s="282"/>
      <c r="HA165" s="282"/>
      <c r="HB165" s="301">
        <f t="shared" ref="HB165:HB201" si="764">IF(ISBLANK(BN165), "-", (BN165/100)*(BY165))</f>
        <v>0</v>
      </c>
      <c r="HC165" s="259">
        <f t="shared" ref="HC165:HC201" si="765">IF(ISBLANK(BO165), "-", (BO165/100)*(BZ165))</f>
        <v>3364.8859999999995</v>
      </c>
      <c r="HD165" s="259">
        <f t="shared" ref="HD165:HD201" si="766">IF(ISBLANK(BP165), "-", (BP165/100)*(CA165))</f>
        <v>2664.7469999999998</v>
      </c>
      <c r="HE165" s="259" t="str">
        <f t="shared" ref="HE165:HE201" si="767">IF(ISBLANK(BQ165), "-", (BQ165/100)*(CB165))</f>
        <v>-</v>
      </c>
      <c r="HF165" s="259" t="str">
        <f t="shared" ref="HF165:HF201" si="768">IF(ISBLANK(BR165), "-", (BR165/100)*(CC165))</f>
        <v>-</v>
      </c>
      <c r="HG165" s="260" t="str">
        <f t="shared" ref="HG165:HG201" si="769">IF(ISBLANK(BS165), "-", (BS165/100)*(CD165))</f>
        <v>-</v>
      </c>
      <c r="HH165" s="282"/>
      <c r="HI165" s="282"/>
      <c r="HJ165" s="301" t="str">
        <f t="shared" ref="HJ165:HJ201" si="770">IF(ISBLANK(BV165), "-", (BV165/100)*(CB165))</f>
        <v>-</v>
      </c>
      <c r="HK165" s="259" t="str">
        <f t="shared" ref="HK165:HK201" si="771">IF(ISBLANK(BW165), "-", (BW165/100)*(CC165))</f>
        <v>-</v>
      </c>
      <c r="HL165" s="260" t="str">
        <f t="shared" ref="HL165:HL201" si="772">IF(ISBLANK(BX165), "-", (BX165/100)*(CD165))</f>
        <v>-</v>
      </c>
      <c r="HM165" s="428">
        <f t="shared" si="620"/>
        <v>1</v>
      </c>
      <c r="HN165" s="429">
        <f t="shared" si="621"/>
        <v>1</v>
      </c>
      <c r="HO165" s="429">
        <f t="shared" si="622"/>
        <v>1</v>
      </c>
      <c r="HP165" s="429" t="str">
        <f t="shared" si="623"/>
        <v>-</v>
      </c>
      <c r="HQ165" s="429" t="str">
        <f t="shared" si="624"/>
        <v>-</v>
      </c>
      <c r="HR165" s="430" t="str">
        <f t="shared" si="625"/>
        <v>-</v>
      </c>
      <c r="HS165" s="450"/>
      <c r="HT165" s="450"/>
      <c r="HU165" s="428" t="str">
        <f t="shared" si="626"/>
        <v>-</v>
      </c>
      <c r="HV165" s="429" t="str">
        <f t="shared" si="627"/>
        <v>-</v>
      </c>
      <c r="HW165" s="429" t="str">
        <f t="shared" si="628"/>
        <v>-</v>
      </c>
      <c r="HX165" s="429" t="str">
        <f t="shared" si="629"/>
        <v>-</v>
      </c>
      <c r="HY165" s="429" t="str">
        <f t="shared" si="630"/>
        <v>-</v>
      </c>
      <c r="HZ165" s="430" t="str">
        <f t="shared" si="631"/>
        <v>-</v>
      </c>
      <c r="IA165" s="450"/>
      <c r="IB165" s="450"/>
      <c r="IC165" s="428" t="str">
        <f t="shared" si="632"/>
        <v>-</v>
      </c>
      <c r="ID165" s="429" t="str">
        <f t="shared" si="633"/>
        <v>-</v>
      </c>
      <c r="IE165" s="429" t="str">
        <f t="shared" si="634"/>
        <v>-</v>
      </c>
      <c r="IF165" s="429" t="str">
        <f t="shared" si="635"/>
        <v>-</v>
      </c>
      <c r="IG165" s="429" t="str">
        <f t="shared" si="636"/>
        <v>-</v>
      </c>
      <c r="IH165" s="430" t="str">
        <f t="shared" si="637"/>
        <v>-</v>
      </c>
      <c r="II165" s="450"/>
      <c r="IJ165" s="450"/>
      <c r="IK165" s="428" t="str">
        <f t="shared" si="638"/>
        <v>-</v>
      </c>
      <c r="IL165" s="429" t="str">
        <f t="shared" si="639"/>
        <v>-</v>
      </c>
      <c r="IM165" s="429" t="str">
        <f t="shared" si="640"/>
        <v>-</v>
      </c>
      <c r="IN165" s="429" t="str">
        <f t="shared" si="641"/>
        <v>-</v>
      </c>
      <c r="IO165" s="429" t="str">
        <f t="shared" si="642"/>
        <v>-</v>
      </c>
      <c r="IP165" s="430" t="str">
        <f t="shared" si="643"/>
        <v>-</v>
      </c>
      <c r="IQ165" s="450"/>
      <c r="IR165" s="450"/>
      <c r="IS165" s="428" t="str">
        <f t="shared" si="644"/>
        <v>-</v>
      </c>
      <c r="IT165" s="429" t="str">
        <f t="shared" si="645"/>
        <v>-</v>
      </c>
      <c r="IU165" s="429" t="str">
        <f t="shared" si="646"/>
        <v>-</v>
      </c>
      <c r="IV165" s="429" t="str">
        <f t="shared" si="647"/>
        <v>-</v>
      </c>
      <c r="IW165" s="429" t="str">
        <f t="shared" si="648"/>
        <v>-</v>
      </c>
      <c r="IX165" s="430" t="str">
        <f t="shared" si="649"/>
        <v>-</v>
      </c>
      <c r="IY165" s="450"/>
      <c r="IZ165" s="450"/>
      <c r="JA165" s="428" t="str">
        <f t="shared" si="650"/>
        <v>-</v>
      </c>
      <c r="JB165" s="429" t="str">
        <f t="shared" si="651"/>
        <v>-</v>
      </c>
      <c r="JC165" s="429" t="str">
        <f t="shared" si="652"/>
        <v>-</v>
      </c>
      <c r="JD165" s="429" t="str">
        <f t="shared" si="653"/>
        <v>-</v>
      </c>
      <c r="JE165" s="429" t="str">
        <f t="shared" si="654"/>
        <v>-</v>
      </c>
      <c r="JF165" s="430" t="str">
        <f t="shared" si="655"/>
        <v>-</v>
      </c>
      <c r="JG165" s="450"/>
      <c r="JH165" s="450"/>
      <c r="JI165" s="428">
        <f t="shared" si="656"/>
        <v>1</v>
      </c>
      <c r="JJ165" s="429">
        <f t="shared" si="657"/>
        <v>1</v>
      </c>
      <c r="JK165" s="429">
        <f t="shared" si="658"/>
        <v>1</v>
      </c>
      <c r="JL165" s="429" t="str">
        <f t="shared" si="659"/>
        <v>-</v>
      </c>
      <c r="JM165" s="429" t="str">
        <f t="shared" si="660"/>
        <v>-</v>
      </c>
      <c r="JN165" s="430" t="str">
        <f t="shared" si="661"/>
        <v>-</v>
      </c>
      <c r="JO165" s="450"/>
      <c r="JP165" s="450"/>
      <c r="JQ165" s="428">
        <f t="shared" si="662"/>
        <v>1</v>
      </c>
      <c r="JR165" s="429">
        <f t="shared" si="663"/>
        <v>1</v>
      </c>
      <c r="JS165" s="429">
        <f t="shared" si="664"/>
        <v>1</v>
      </c>
      <c r="JT165" s="429" t="str">
        <f t="shared" si="665"/>
        <v>-</v>
      </c>
      <c r="JU165" s="429" t="str">
        <f t="shared" si="666"/>
        <v>-</v>
      </c>
      <c r="JV165" s="430" t="str">
        <f t="shared" si="667"/>
        <v>-</v>
      </c>
      <c r="JW165" s="450"/>
      <c r="JX165" s="450"/>
      <c r="JY165" s="428" t="str">
        <f t="shared" si="668"/>
        <v>-</v>
      </c>
      <c r="JZ165" s="429" t="str">
        <f t="shared" si="669"/>
        <v>-</v>
      </c>
      <c r="KA165" s="430" t="str">
        <f t="shared" si="670"/>
        <v>-</v>
      </c>
      <c r="KB165" s="172"/>
      <c r="KC165" s="355"/>
      <c r="KD165" s="355"/>
      <c r="KE165" s="355"/>
      <c r="KF165" s="355"/>
      <c r="KG165" s="355"/>
      <c r="KH165" s="355"/>
      <c r="KI165" s="358"/>
      <c r="KJ165" s="358"/>
      <c r="KK165" s="358"/>
      <c r="KL165" s="358"/>
      <c r="KM165" s="358"/>
      <c r="KN165" s="358"/>
      <c r="KO165" s="358"/>
      <c r="KP165" s="358"/>
      <c r="KQ165" s="358"/>
      <c r="KR165" s="358"/>
      <c r="KS165" s="358"/>
      <c r="KT165" s="358"/>
      <c r="KU165" s="358"/>
      <c r="KV165" s="358"/>
      <c r="KW165" s="358"/>
      <c r="KX165" s="358"/>
      <c r="KY165" s="358"/>
      <c r="KZ165" s="358"/>
      <c r="LA165" s="358"/>
      <c r="LB165" s="358"/>
      <c r="LC165" s="358"/>
      <c r="LD165" s="358"/>
      <c r="LE165" s="358"/>
      <c r="LF165" s="358"/>
      <c r="LG165" s="358"/>
      <c r="LH165" s="358"/>
      <c r="LI165" s="358"/>
      <c r="LJ165" s="358"/>
      <c r="LK165" s="358"/>
      <c r="LL165" s="358"/>
      <c r="LM165" s="358"/>
      <c r="LN165" s="358"/>
      <c r="LO165" s="358"/>
      <c r="LP165" s="358"/>
      <c r="LQ165" s="358"/>
      <c r="LR165" s="358"/>
      <c r="LS165" s="344"/>
      <c r="LT165" s="344"/>
      <c r="LU165" s="344"/>
      <c r="LV165" s="344"/>
      <c r="LW165" s="344"/>
      <c r="LX165" s="344"/>
      <c r="LY165" s="358"/>
      <c r="LZ165" s="358"/>
      <c r="MA165" s="405"/>
    </row>
    <row r="166" spans="1:339" x14ac:dyDescent="0.2">
      <c r="A166" s="310" t="s">
        <v>201</v>
      </c>
      <c r="B166" s="172">
        <v>0</v>
      </c>
      <c r="C166" s="172">
        <v>0</v>
      </c>
      <c r="D166" s="172" t="s">
        <v>322</v>
      </c>
      <c r="E166" s="172">
        <v>1</v>
      </c>
      <c r="F166" s="173"/>
      <c r="G166" s="218" t="s">
        <v>187</v>
      </c>
      <c r="H166" s="350"/>
      <c r="I166" s="351"/>
      <c r="J166" s="364"/>
      <c r="K166" s="364"/>
      <c r="L166" s="364"/>
      <c r="M166" s="364"/>
      <c r="N166" s="364"/>
      <c r="O166" s="365"/>
      <c r="P166" s="390"/>
      <c r="Q166" s="391"/>
      <c r="R166" s="364"/>
      <c r="S166" s="364"/>
      <c r="T166" s="364"/>
      <c r="U166" s="364"/>
      <c r="V166" s="364"/>
      <c r="W166" s="365"/>
      <c r="X166" s="390"/>
      <c r="Y166" s="391"/>
      <c r="Z166" s="364"/>
      <c r="AA166" s="364"/>
      <c r="AB166" s="364"/>
      <c r="AC166" s="364"/>
      <c r="AD166" s="364"/>
      <c r="AE166" s="365"/>
      <c r="AF166" s="390"/>
      <c r="AG166" s="391"/>
      <c r="AH166" s="364"/>
      <c r="AI166" s="364"/>
      <c r="AJ166" s="364"/>
      <c r="AK166" s="364"/>
      <c r="AL166" s="364"/>
      <c r="AM166" s="365"/>
      <c r="AN166" s="390"/>
      <c r="AO166" s="391"/>
      <c r="AP166" s="364"/>
      <c r="AQ166" s="364"/>
      <c r="AR166" s="364"/>
      <c r="AS166" s="364"/>
      <c r="AT166" s="364"/>
      <c r="AU166" s="365"/>
      <c r="AV166" s="390"/>
      <c r="AW166" s="391"/>
      <c r="AX166" s="222"/>
      <c r="AY166" s="222"/>
      <c r="AZ166" s="222"/>
      <c r="BA166" s="222"/>
      <c r="BB166" s="222"/>
      <c r="BC166" s="223"/>
      <c r="BD166" s="390"/>
      <c r="BE166" s="391"/>
      <c r="BF166" s="398"/>
      <c r="BG166" s="398"/>
      <c r="BH166" s="398"/>
      <c r="BI166" s="398"/>
      <c r="BJ166" s="398"/>
      <c r="BK166" s="399"/>
      <c r="BL166" s="390"/>
      <c r="BM166" s="482"/>
      <c r="BN166" s="482"/>
      <c r="BO166" s="482"/>
      <c r="BP166" s="482"/>
      <c r="BQ166" s="482"/>
      <c r="BR166" s="482"/>
      <c r="BS166" s="483"/>
      <c r="BT166" s="390"/>
      <c r="BU166" s="391"/>
      <c r="BV166" s="398"/>
      <c r="BW166" s="398"/>
      <c r="BX166" s="399"/>
      <c r="BY166" s="216">
        <v>175441</v>
      </c>
      <c r="BZ166" s="208">
        <v>278618</v>
      </c>
      <c r="CA166" s="208">
        <v>454059</v>
      </c>
      <c r="CB166" s="208">
        <v>255890</v>
      </c>
      <c r="CC166" s="208">
        <v>629352</v>
      </c>
      <c r="CD166" s="284">
        <v>885242</v>
      </c>
      <c r="CE166" s="282"/>
      <c r="CF166" s="282"/>
      <c r="CG166" s="226" t="str">
        <f t="shared" si="671"/>
        <v>-</v>
      </c>
      <c r="CH166" s="227" t="str">
        <f t="shared" si="672"/>
        <v>-</v>
      </c>
      <c r="CI166" s="227" t="str">
        <f t="shared" si="673"/>
        <v>-</v>
      </c>
      <c r="CJ166" s="227" t="str">
        <f t="shared" si="674"/>
        <v>-</v>
      </c>
      <c r="CK166" s="227" t="str">
        <f t="shared" si="675"/>
        <v>-</v>
      </c>
      <c r="CL166" s="228" t="str">
        <f t="shared" si="676"/>
        <v>-</v>
      </c>
      <c r="CM166" s="282"/>
      <c r="CN166" s="282"/>
      <c r="CO166" s="226" t="str">
        <f t="shared" si="677"/>
        <v>-</v>
      </c>
      <c r="CP166" s="227" t="str">
        <f t="shared" si="678"/>
        <v>-</v>
      </c>
      <c r="CQ166" s="227" t="str">
        <f t="shared" si="679"/>
        <v>-</v>
      </c>
      <c r="CR166" s="227" t="str">
        <f t="shared" si="680"/>
        <v>-</v>
      </c>
      <c r="CS166" s="227" t="str">
        <f t="shared" si="681"/>
        <v>-</v>
      </c>
      <c r="CT166" s="228" t="str">
        <f t="shared" si="682"/>
        <v>-</v>
      </c>
      <c r="CU166" s="282"/>
      <c r="CV166" s="282"/>
      <c r="CW166" s="292" t="str">
        <f t="shared" si="683"/>
        <v>-</v>
      </c>
      <c r="CX166" s="234" t="str">
        <f t="shared" si="684"/>
        <v>-</v>
      </c>
      <c r="CY166" s="234" t="str">
        <f t="shared" si="685"/>
        <v>-</v>
      </c>
      <c r="CZ166" s="234" t="str">
        <f t="shared" si="686"/>
        <v>-</v>
      </c>
      <c r="DA166" s="234" t="str">
        <f t="shared" si="687"/>
        <v>-</v>
      </c>
      <c r="DB166" s="235" t="str">
        <f t="shared" si="688"/>
        <v>-</v>
      </c>
      <c r="DC166" s="282"/>
      <c r="DD166" s="282"/>
      <c r="DE166" s="226" t="str">
        <f t="shared" si="689"/>
        <v>-</v>
      </c>
      <c r="DF166" s="227" t="str">
        <f t="shared" si="690"/>
        <v>-</v>
      </c>
      <c r="DG166" s="227" t="str">
        <f t="shared" si="691"/>
        <v>-</v>
      </c>
      <c r="DH166" s="227" t="str">
        <f t="shared" si="692"/>
        <v>-</v>
      </c>
      <c r="DI166" s="227" t="str">
        <f t="shared" si="693"/>
        <v>-</v>
      </c>
      <c r="DJ166" s="228" t="str">
        <f t="shared" si="694"/>
        <v>-</v>
      </c>
      <c r="DK166" s="282"/>
      <c r="DL166" s="282"/>
      <c r="DM166" s="226" t="str">
        <f t="shared" si="695"/>
        <v>-</v>
      </c>
      <c r="DN166" s="227" t="str">
        <f t="shared" si="696"/>
        <v>-</v>
      </c>
      <c r="DO166" s="227" t="str">
        <f t="shared" si="697"/>
        <v>-</v>
      </c>
      <c r="DP166" s="227" t="str">
        <f t="shared" si="698"/>
        <v>-</v>
      </c>
      <c r="DQ166" s="227" t="str">
        <f t="shared" si="699"/>
        <v>-</v>
      </c>
      <c r="DR166" s="228" t="str">
        <f t="shared" si="700"/>
        <v>-</v>
      </c>
      <c r="DS166" s="282"/>
      <c r="DT166" s="282"/>
      <c r="DU166" s="226" t="str">
        <f t="shared" si="701"/>
        <v>-</v>
      </c>
      <c r="DV166" s="227" t="str">
        <f t="shared" si="702"/>
        <v>-</v>
      </c>
      <c r="DW166" s="227" t="str">
        <f t="shared" si="703"/>
        <v>-</v>
      </c>
      <c r="DX166" s="227" t="str">
        <f t="shared" si="704"/>
        <v>-</v>
      </c>
      <c r="DY166" s="227" t="str">
        <f t="shared" si="705"/>
        <v>-</v>
      </c>
      <c r="DZ166" s="228" t="str">
        <f t="shared" si="706"/>
        <v>-</v>
      </c>
      <c r="EA166" s="282"/>
      <c r="EB166" s="282"/>
      <c r="EC166" s="226" t="str">
        <f t="shared" si="707"/>
        <v>-</v>
      </c>
      <c r="ED166" s="227" t="str">
        <f t="shared" si="708"/>
        <v>-</v>
      </c>
      <c r="EE166" s="227" t="str">
        <f t="shared" si="709"/>
        <v>-</v>
      </c>
      <c r="EF166" s="227" t="str">
        <f t="shared" si="710"/>
        <v>-</v>
      </c>
      <c r="EG166" s="227" t="str">
        <f t="shared" si="711"/>
        <v>-</v>
      </c>
      <c r="EH166" s="228" t="str">
        <f t="shared" si="712"/>
        <v>-</v>
      </c>
      <c r="EI166" s="282"/>
      <c r="EJ166" s="282"/>
      <c r="EK166" s="226" t="str">
        <f t="shared" si="713"/>
        <v>-</v>
      </c>
      <c r="EL166" s="227" t="str">
        <f t="shared" si="714"/>
        <v>-</v>
      </c>
      <c r="EM166" s="227" t="str">
        <f t="shared" si="715"/>
        <v>-</v>
      </c>
      <c r="EN166" s="227" t="str">
        <f t="shared" si="716"/>
        <v>-</v>
      </c>
      <c r="EO166" s="227" t="str">
        <f t="shared" si="717"/>
        <v>-</v>
      </c>
      <c r="EP166" s="228" t="str">
        <f t="shared" si="718"/>
        <v>-</v>
      </c>
      <c r="EQ166" s="282"/>
      <c r="ER166" s="282"/>
      <c r="ES166" s="226" t="str">
        <f t="shared" si="719"/>
        <v>-</v>
      </c>
      <c r="ET166" s="227" t="str">
        <f t="shared" si="720"/>
        <v>-</v>
      </c>
      <c r="EU166" s="228" t="str">
        <f t="shared" si="721"/>
        <v>-</v>
      </c>
      <c r="EV166" s="282"/>
      <c r="EW166" s="282"/>
      <c r="EX166" s="301" t="str">
        <f t="shared" si="722"/>
        <v>-</v>
      </c>
      <c r="EY166" s="259" t="str">
        <f t="shared" si="723"/>
        <v>-</v>
      </c>
      <c r="EZ166" s="259" t="str">
        <f t="shared" si="724"/>
        <v>-</v>
      </c>
      <c r="FA166" s="259" t="str">
        <f t="shared" si="725"/>
        <v>-</v>
      </c>
      <c r="FB166" s="259" t="str">
        <f t="shared" si="726"/>
        <v>-</v>
      </c>
      <c r="FC166" s="260" t="str">
        <f t="shared" si="727"/>
        <v>-</v>
      </c>
      <c r="FD166" s="282"/>
      <c r="FE166" s="282"/>
      <c r="FF166" s="301" t="str">
        <f t="shared" si="728"/>
        <v>-</v>
      </c>
      <c r="FG166" s="259" t="str">
        <f t="shared" si="729"/>
        <v>-</v>
      </c>
      <c r="FH166" s="259" t="str">
        <f t="shared" si="730"/>
        <v>-</v>
      </c>
      <c r="FI166" s="259" t="str">
        <f t="shared" si="731"/>
        <v>-</v>
      </c>
      <c r="FJ166" s="259" t="str">
        <f t="shared" si="732"/>
        <v>-</v>
      </c>
      <c r="FK166" s="260" t="str">
        <f t="shared" si="733"/>
        <v>-</v>
      </c>
      <c r="FL166" s="282"/>
      <c r="FM166" s="282"/>
      <c r="FN166" s="301" t="str">
        <f t="shared" si="734"/>
        <v>-</v>
      </c>
      <c r="FO166" s="259" t="str">
        <f t="shared" si="735"/>
        <v>-</v>
      </c>
      <c r="FP166" s="259" t="str">
        <f t="shared" si="736"/>
        <v>-</v>
      </c>
      <c r="FQ166" s="259" t="str">
        <f t="shared" si="737"/>
        <v>-</v>
      </c>
      <c r="FR166" s="259" t="str">
        <f t="shared" si="738"/>
        <v>-</v>
      </c>
      <c r="FS166" s="260" t="str">
        <f t="shared" si="739"/>
        <v>-</v>
      </c>
      <c r="FT166" s="282"/>
      <c r="FU166" s="282"/>
      <c r="FV166" s="301" t="str">
        <f t="shared" si="740"/>
        <v>-</v>
      </c>
      <c r="FW166" s="259" t="str">
        <f t="shared" si="741"/>
        <v>-</v>
      </c>
      <c r="FX166" s="259" t="str">
        <f t="shared" si="742"/>
        <v>-</v>
      </c>
      <c r="FY166" s="259" t="str">
        <f t="shared" si="743"/>
        <v>-</v>
      </c>
      <c r="FZ166" s="259" t="str">
        <f t="shared" si="744"/>
        <v>-</v>
      </c>
      <c r="GA166" s="260" t="str">
        <f t="shared" si="745"/>
        <v>-</v>
      </c>
      <c r="GB166" s="282"/>
      <c r="GC166" s="282"/>
      <c r="GD166" s="301" t="str">
        <f t="shared" si="746"/>
        <v>-</v>
      </c>
      <c r="GE166" s="259" t="str">
        <f t="shared" si="747"/>
        <v>-</v>
      </c>
      <c r="GF166" s="259" t="str">
        <f t="shared" si="748"/>
        <v>-</v>
      </c>
      <c r="GG166" s="259" t="str">
        <f t="shared" si="749"/>
        <v>-</v>
      </c>
      <c r="GH166" s="259" t="str">
        <f t="shared" si="750"/>
        <v>-</v>
      </c>
      <c r="GI166" s="260" t="str">
        <f t="shared" si="751"/>
        <v>-</v>
      </c>
      <c r="GJ166" s="282"/>
      <c r="GK166" s="282"/>
      <c r="GL166" s="301" t="str">
        <f t="shared" si="752"/>
        <v>-</v>
      </c>
      <c r="GM166" s="259" t="str">
        <f t="shared" si="753"/>
        <v>-</v>
      </c>
      <c r="GN166" s="259" t="str">
        <f t="shared" si="754"/>
        <v>-</v>
      </c>
      <c r="GO166" s="259" t="str">
        <f t="shared" si="755"/>
        <v>-</v>
      </c>
      <c r="GP166" s="259" t="str">
        <f t="shared" si="756"/>
        <v>-</v>
      </c>
      <c r="GQ166" s="260" t="str">
        <f t="shared" si="757"/>
        <v>-</v>
      </c>
      <c r="GR166" s="282"/>
      <c r="GS166" s="282"/>
      <c r="GT166" s="301" t="str">
        <f t="shared" si="758"/>
        <v>-</v>
      </c>
      <c r="GU166" s="259" t="str">
        <f t="shared" si="759"/>
        <v>-</v>
      </c>
      <c r="GV166" s="259" t="str">
        <f t="shared" si="760"/>
        <v>-</v>
      </c>
      <c r="GW166" s="259" t="str">
        <f t="shared" si="761"/>
        <v>-</v>
      </c>
      <c r="GX166" s="259" t="str">
        <f t="shared" si="762"/>
        <v>-</v>
      </c>
      <c r="GY166" s="260" t="str">
        <f t="shared" si="763"/>
        <v>-</v>
      </c>
      <c r="GZ166" s="282"/>
      <c r="HA166" s="282"/>
      <c r="HB166" s="301" t="str">
        <f t="shared" si="764"/>
        <v>-</v>
      </c>
      <c r="HC166" s="259" t="str">
        <f t="shared" si="765"/>
        <v>-</v>
      </c>
      <c r="HD166" s="259" t="str">
        <f t="shared" si="766"/>
        <v>-</v>
      </c>
      <c r="HE166" s="259" t="str">
        <f t="shared" si="767"/>
        <v>-</v>
      </c>
      <c r="HF166" s="259" t="str">
        <f t="shared" si="768"/>
        <v>-</v>
      </c>
      <c r="HG166" s="260" t="str">
        <f t="shared" si="769"/>
        <v>-</v>
      </c>
      <c r="HH166" s="282"/>
      <c r="HI166" s="282"/>
      <c r="HJ166" s="301" t="str">
        <f t="shared" si="770"/>
        <v>-</v>
      </c>
      <c r="HK166" s="259" t="str">
        <f t="shared" si="771"/>
        <v>-</v>
      </c>
      <c r="HL166" s="260" t="str">
        <f t="shared" si="772"/>
        <v>-</v>
      </c>
      <c r="HM166" s="428" t="str">
        <f t="shared" si="620"/>
        <v>-</v>
      </c>
      <c r="HN166" s="429" t="str">
        <f t="shared" si="621"/>
        <v>-</v>
      </c>
      <c r="HO166" s="429" t="str">
        <f t="shared" si="622"/>
        <v>-</v>
      </c>
      <c r="HP166" s="429" t="str">
        <f t="shared" si="623"/>
        <v>-</v>
      </c>
      <c r="HQ166" s="429" t="str">
        <f t="shared" si="624"/>
        <v>-</v>
      </c>
      <c r="HR166" s="430" t="str">
        <f t="shared" si="625"/>
        <v>-</v>
      </c>
      <c r="HS166" s="450"/>
      <c r="HT166" s="450"/>
      <c r="HU166" s="428" t="str">
        <f t="shared" si="626"/>
        <v>-</v>
      </c>
      <c r="HV166" s="429" t="str">
        <f t="shared" si="627"/>
        <v>-</v>
      </c>
      <c r="HW166" s="429" t="str">
        <f t="shared" si="628"/>
        <v>-</v>
      </c>
      <c r="HX166" s="429" t="str">
        <f t="shared" si="629"/>
        <v>-</v>
      </c>
      <c r="HY166" s="429" t="str">
        <f t="shared" si="630"/>
        <v>-</v>
      </c>
      <c r="HZ166" s="430" t="str">
        <f t="shared" si="631"/>
        <v>-</v>
      </c>
      <c r="IA166" s="450"/>
      <c r="IB166" s="450"/>
      <c r="IC166" s="428" t="str">
        <f t="shared" si="632"/>
        <v>-</v>
      </c>
      <c r="ID166" s="429" t="str">
        <f t="shared" si="633"/>
        <v>-</v>
      </c>
      <c r="IE166" s="429" t="str">
        <f t="shared" si="634"/>
        <v>-</v>
      </c>
      <c r="IF166" s="429" t="str">
        <f t="shared" si="635"/>
        <v>-</v>
      </c>
      <c r="IG166" s="429" t="str">
        <f t="shared" si="636"/>
        <v>-</v>
      </c>
      <c r="IH166" s="430" t="str">
        <f t="shared" si="637"/>
        <v>-</v>
      </c>
      <c r="II166" s="450"/>
      <c r="IJ166" s="450"/>
      <c r="IK166" s="428" t="str">
        <f t="shared" si="638"/>
        <v>-</v>
      </c>
      <c r="IL166" s="429" t="str">
        <f t="shared" si="639"/>
        <v>-</v>
      </c>
      <c r="IM166" s="429" t="str">
        <f t="shared" si="640"/>
        <v>-</v>
      </c>
      <c r="IN166" s="429" t="str">
        <f t="shared" si="641"/>
        <v>-</v>
      </c>
      <c r="IO166" s="429" t="str">
        <f t="shared" si="642"/>
        <v>-</v>
      </c>
      <c r="IP166" s="430" t="str">
        <f t="shared" si="643"/>
        <v>-</v>
      </c>
      <c r="IQ166" s="450"/>
      <c r="IR166" s="450"/>
      <c r="IS166" s="428" t="str">
        <f t="shared" si="644"/>
        <v>-</v>
      </c>
      <c r="IT166" s="429" t="str">
        <f t="shared" si="645"/>
        <v>-</v>
      </c>
      <c r="IU166" s="429" t="str">
        <f t="shared" si="646"/>
        <v>-</v>
      </c>
      <c r="IV166" s="429" t="str">
        <f t="shared" si="647"/>
        <v>-</v>
      </c>
      <c r="IW166" s="429" t="str">
        <f t="shared" si="648"/>
        <v>-</v>
      </c>
      <c r="IX166" s="430" t="str">
        <f t="shared" si="649"/>
        <v>-</v>
      </c>
      <c r="IY166" s="450"/>
      <c r="IZ166" s="450"/>
      <c r="JA166" s="428" t="str">
        <f t="shared" si="650"/>
        <v>-</v>
      </c>
      <c r="JB166" s="429" t="str">
        <f t="shared" si="651"/>
        <v>-</v>
      </c>
      <c r="JC166" s="429" t="str">
        <f t="shared" si="652"/>
        <v>-</v>
      </c>
      <c r="JD166" s="429" t="str">
        <f t="shared" si="653"/>
        <v>-</v>
      </c>
      <c r="JE166" s="429" t="str">
        <f t="shared" si="654"/>
        <v>-</v>
      </c>
      <c r="JF166" s="430" t="str">
        <f t="shared" si="655"/>
        <v>-</v>
      </c>
      <c r="JG166" s="450"/>
      <c r="JH166" s="450"/>
      <c r="JI166" s="428" t="str">
        <f t="shared" si="656"/>
        <v>-</v>
      </c>
      <c r="JJ166" s="429" t="str">
        <f t="shared" si="657"/>
        <v>-</v>
      </c>
      <c r="JK166" s="429" t="str">
        <f t="shared" si="658"/>
        <v>-</v>
      </c>
      <c r="JL166" s="429" t="str">
        <f t="shared" si="659"/>
        <v>-</v>
      </c>
      <c r="JM166" s="429" t="str">
        <f t="shared" si="660"/>
        <v>-</v>
      </c>
      <c r="JN166" s="430" t="str">
        <f t="shared" si="661"/>
        <v>-</v>
      </c>
      <c r="JO166" s="450"/>
      <c r="JP166" s="450"/>
      <c r="JQ166" s="428" t="str">
        <f t="shared" si="662"/>
        <v>-</v>
      </c>
      <c r="JR166" s="429" t="str">
        <f t="shared" si="663"/>
        <v>-</v>
      </c>
      <c r="JS166" s="429" t="str">
        <f t="shared" si="664"/>
        <v>-</v>
      </c>
      <c r="JT166" s="429" t="str">
        <f t="shared" si="665"/>
        <v>-</v>
      </c>
      <c r="JU166" s="429" t="str">
        <f t="shared" si="666"/>
        <v>-</v>
      </c>
      <c r="JV166" s="430" t="str">
        <f t="shared" si="667"/>
        <v>-</v>
      </c>
      <c r="JW166" s="450"/>
      <c r="JX166" s="450"/>
      <c r="JY166" s="428" t="str">
        <f t="shared" si="668"/>
        <v>-</v>
      </c>
      <c r="JZ166" s="429" t="str">
        <f t="shared" si="669"/>
        <v>-</v>
      </c>
      <c r="KA166" s="430" t="str">
        <f t="shared" si="670"/>
        <v>-</v>
      </c>
      <c r="KB166" s="172"/>
      <c r="KC166" s="355"/>
      <c r="KD166" s="355"/>
      <c r="KE166" s="355"/>
      <c r="KF166" s="355"/>
      <c r="KG166" s="355"/>
      <c r="KH166" s="355"/>
      <c r="KI166" s="358"/>
      <c r="KJ166" s="358"/>
      <c r="KK166" s="358"/>
      <c r="KL166" s="358"/>
      <c r="KM166" s="358"/>
      <c r="KN166" s="358"/>
      <c r="KO166" s="358"/>
      <c r="KP166" s="358"/>
      <c r="KQ166" s="358"/>
      <c r="KR166" s="358"/>
      <c r="KS166" s="358"/>
      <c r="KT166" s="358"/>
      <c r="KU166" s="358"/>
      <c r="KV166" s="358"/>
      <c r="KW166" s="358"/>
      <c r="KX166" s="358"/>
      <c r="KY166" s="358"/>
      <c r="KZ166" s="358"/>
      <c r="LA166" s="358"/>
      <c r="LB166" s="358"/>
      <c r="LC166" s="358"/>
      <c r="LD166" s="358"/>
      <c r="LE166" s="358"/>
      <c r="LF166" s="358"/>
      <c r="LG166" s="358"/>
      <c r="LH166" s="358"/>
      <c r="LI166" s="358"/>
      <c r="LJ166" s="358"/>
      <c r="LK166" s="358"/>
      <c r="LL166" s="358"/>
      <c r="LM166" s="358"/>
      <c r="LN166" s="358"/>
      <c r="LO166" s="358"/>
      <c r="LP166" s="358"/>
      <c r="LQ166" s="358"/>
      <c r="LR166" s="358"/>
      <c r="LS166" s="344"/>
      <c r="LT166" s="344"/>
      <c r="LU166" s="344"/>
      <c r="LV166" s="344"/>
      <c r="LW166" s="344"/>
      <c r="LX166" s="344"/>
      <c r="LY166" s="358"/>
      <c r="LZ166" s="358"/>
      <c r="MA166" s="405"/>
    </row>
    <row r="167" spans="1:339" x14ac:dyDescent="0.2">
      <c r="A167" s="310" t="s">
        <v>201</v>
      </c>
      <c r="B167" s="172">
        <v>0</v>
      </c>
      <c r="C167" s="172">
        <v>0</v>
      </c>
      <c r="D167" s="172" t="s">
        <v>335</v>
      </c>
      <c r="E167" s="172">
        <v>1</v>
      </c>
      <c r="F167" s="173">
        <v>2</v>
      </c>
      <c r="G167" s="218" t="s">
        <v>196</v>
      </c>
      <c r="H167" s="350">
        <v>2006</v>
      </c>
      <c r="I167" s="351">
        <v>2006</v>
      </c>
      <c r="J167" s="364">
        <v>2</v>
      </c>
      <c r="K167" s="364">
        <v>1.3</v>
      </c>
      <c r="L167" s="364">
        <v>1.5</v>
      </c>
      <c r="M167" s="364"/>
      <c r="N167" s="364"/>
      <c r="O167" s="365"/>
      <c r="P167" s="390"/>
      <c r="Q167" s="391"/>
      <c r="R167" s="364"/>
      <c r="S167" s="364"/>
      <c r="T167" s="364"/>
      <c r="U167" s="364"/>
      <c r="V167" s="364"/>
      <c r="W167" s="365"/>
      <c r="X167" s="390"/>
      <c r="Y167" s="391"/>
      <c r="Z167" s="364"/>
      <c r="AA167" s="364"/>
      <c r="AB167" s="364"/>
      <c r="AC167" s="364"/>
      <c r="AD167" s="364"/>
      <c r="AE167" s="365"/>
      <c r="AF167" s="390"/>
      <c r="AG167" s="391"/>
      <c r="AH167" s="364"/>
      <c r="AI167" s="364"/>
      <c r="AJ167" s="364"/>
      <c r="AK167" s="364"/>
      <c r="AL167" s="364"/>
      <c r="AM167" s="365"/>
      <c r="AN167" s="390"/>
      <c r="AO167" s="391"/>
      <c r="AP167" s="364"/>
      <c r="AQ167" s="364"/>
      <c r="AR167" s="364"/>
      <c r="AS167" s="364"/>
      <c r="AT167" s="364"/>
      <c r="AU167" s="365"/>
      <c r="AV167" s="390"/>
      <c r="AW167" s="391"/>
      <c r="AX167" s="222"/>
      <c r="AY167" s="222"/>
      <c r="AZ167" s="222"/>
      <c r="BA167" s="222"/>
      <c r="BB167" s="222"/>
      <c r="BC167" s="223"/>
      <c r="BD167" s="390"/>
      <c r="BE167" s="391"/>
      <c r="BF167" s="398"/>
      <c r="BG167" s="398"/>
      <c r="BH167" s="398"/>
      <c r="BI167" s="398"/>
      <c r="BJ167" s="398"/>
      <c r="BK167" s="399"/>
      <c r="BL167" s="390"/>
      <c r="BM167" s="482"/>
      <c r="BN167" s="482"/>
      <c r="BO167" s="482"/>
      <c r="BP167" s="482"/>
      <c r="BQ167" s="482"/>
      <c r="BR167" s="482"/>
      <c r="BS167" s="483"/>
      <c r="BT167" s="390"/>
      <c r="BU167" s="391"/>
      <c r="BV167" s="398"/>
      <c r="BW167" s="398"/>
      <c r="BX167" s="399"/>
      <c r="BY167" s="216">
        <v>1456555</v>
      </c>
      <c r="BZ167" s="208">
        <v>1353836</v>
      </c>
      <c r="CA167" s="208">
        <v>2810391</v>
      </c>
      <c r="CB167" s="208">
        <v>1511337</v>
      </c>
      <c r="CC167" s="208">
        <v>1396131</v>
      </c>
      <c r="CD167" s="284">
        <v>2907468</v>
      </c>
      <c r="CE167" s="282"/>
      <c r="CF167" s="282"/>
      <c r="CG167" s="226">
        <f t="shared" si="671"/>
        <v>1456555</v>
      </c>
      <c r="CH167" s="227">
        <f t="shared" si="672"/>
        <v>1353836</v>
      </c>
      <c r="CI167" s="227">
        <f t="shared" si="673"/>
        <v>2810391</v>
      </c>
      <c r="CJ167" s="227" t="str">
        <f t="shared" si="674"/>
        <v>-</v>
      </c>
      <c r="CK167" s="227" t="str">
        <f t="shared" si="675"/>
        <v>-</v>
      </c>
      <c r="CL167" s="228" t="str">
        <f t="shared" si="676"/>
        <v>-</v>
      </c>
      <c r="CM167" s="282"/>
      <c r="CN167" s="282"/>
      <c r="CO167" s="226" t="str">
        <f t="shared" si="677"/>
        <v>-</v>
      </c>
      <c r="CP167" s="227" t="str">
        <f t="shared" si="678"/>
        <v>-</v>
      </c>
      <c r="CQ167" s="227" t="str">
        <f t="shared" si="679"/>
        <v>-</v>
      </c>
      <c r="CR167" s="227" t="str">
        <f t="shared" si="680"/>
        <v>-</v>
      </c>
      <c r="CS167" s="227" t="str">
        <f t="shared" si="681"/>
        <v>-</v>
      </c>
      <c r="CT167" s="228" t="str">
        <f t="shared" si="682"/>
        <v>-</v>
      </c>
      <c r="CU167" s="282"/>
      <c r="CV167" s="282"/>
      <c r="CW167" s="292" t="str">
        <f t="shared" si="683"/>
        <v>-</v>
      </c>
      <c r="CX167" s="234" t="str">
        <f t="shared" si="684"/>
        <v>-</v>
      </c>
      <c r="CY167" s="234" t="str">
        <f t="shared" si="685"/>
        <v>-</v>
      </c>
      <c r="CZ167" s="234" t="str">
        <f t="shared" si="686"/>
        <v>-</v>
      </c>
      <c r="DA167" s="234" t="str">
        <f t="shared" si="687"/>
        <v>-</v>
      </c>
      <c r="DB167" s="235" t="str">
        <f t="shared" si="688"/>
        <v>-</v>
      </c>
      <c r="DC167" s="282"/>
      <c r="DD167" s="282"/>
      <c r="DE167" s="226" t="str">
        <f t="shared" si="689"/>
        <v>-</v>
      </c>
      <c r="DF167" s="227" t="str">
        <f t="shared" si="690"/>
        <v>-</v>
      </c>
      <c r="DG167" s="227" t="str">
        <f t="shared" si="691"/>
        <v>-</v>
      </c>
      <c r="DH167" s="227" t="str">
        <f t="shared" si="692"/>
        <v>-</v>
      </c>
      <c r="DI167" s="227" t="str">
        <f t="shared" si="693"/>
        <v>-</v>
      </c>
      <c r="DJ167" s="228" t="str">
        <f t="shared" si="694"/>
        <v>-</v>
      </c>
      <c r="DK167" s="282"/>
      <c r="DL167" s="282"/>
      <c r="DM167" s="226" t="str">
        <f t="shared" si="695"/>
        <v>-</v>
      </c>
      <c r="DN167" s="227" t="str">
        <f t="shared" si="696"/>
        <v>-</v>
      </c>
      <c r="DO167" s="227" t="str">
        <f t="shared" si="697"/>
        <v>-</v>
      </c>
      <c r="DP167" s="227" t="str">
        <f t="shared" si="698"/>
        <v>-</v>
      </c>
      <c r="DQ167" s="227" t="str">
        <f t="shared" si="699"/>
        <v>-</v>
      </c>
      <c r="DR167" s="228" t="str">
        <f t="shared" si="700"/>
        <v>-</v>
      </c>
      <c r="DS167" s="282"/>
      <c r="DT167" s="282"/>
      <c r="DU167" s="226" t="str">
        <f t="shared" si="701"/>
        <v>-</v>
      </c>
      <c r="DV167" s="227" t="str">
        <f t="shared" si="702"/>
        <v>-</v>
      </c>
      <c r="DW167" s="227" t="str">
        <f t="shared" si="703"/>
        <v>-</v>
      </c>
      <c r="DX167" s="227" t="str">
        <f t="shared" si="704"/>
        <v>-</v>
      </c>
      <c r="DY167" s="227" t="str">
        <f t="shared" si="705"/>
        <v>-</v>
      </c>
      <c r="DZ167" s="228" t="str">
        <f t="shared" si="706"/>
        <v>-</v>
      </c>
      <c r="EA167" s="282"/>
      <c r="EB167" s="282"/>
      <c r="EC167" s="226" t="str">
        <f t="shared" si="707"/>
        <v>-</v>
      </c>
      <c r="ED167" s="227" t="str">
        <f t="shared" si="708"/>
        <v>-</v>
      </c>
      <c r="EE167" s="227" t="str">
        <f t="shared" si="709"/>
        <v>-</v>
      </c>
      <c r="EF167" s="227" t="str">
        <f t="shared" si="710"/>
        <v>-</v>
      </c>
      <c r="EG167" s="227" t="str">
        <f t="shared" si="711"/>
        <v>-</v>
      </c>
      <c r="EH167" s="228" t="str">
        <f t="shared" si="712"/>
        <v>-</v>
      </c>
      <c r="EI167" s="282"/>
      <c r="EJ167" s="282"/>
      <c r="EK167" s="226" t="str">
        <f t="shared" si="713"/>
        <v>-</v>
      </c>
      <c r="EL167" s="227" t="str">
        <f t="shared" si="714"/>
        <v>-</v>
      </c>
      <c r="EM167" s="227" t="str">
        <f t="shared" si="715"/>
        <v>-</v>
      </c>
      <c r="EN167" s="227" t="str">
        <f t="shared" si="716"/>
        <v>-</v>
      </c>
      <c r="EO167" s="227" t="str">
        <f t="shared" si="717"/>
        <v>-</v>
      </c>
      <c r="EP167" s="228" t="str">
        <f t="shared" si="718"/>
        <v>-</v>
      </c>
      <c r="EQ167" s="282"/>
      <c r="ER167" s="282"/>
      <c r="ES167" s="226" t="str">
        <f t="shared" si="719"/>
        <v>-</v>
      </c>
      <c r="ET167" s="227" t="str">
        <f t="shared" si="720"/>
        <v>-</v>
      </c>
      <c r="EU167" s="228" t="str">
        <f t="shared" si="721"/>
        <v>-</v>
      </c>
      <c r="EV167" s="282"/>
      <c r="EW167" s="282"/>
      <c r="EX167" s="301">
        <f t="shared" si="722"/>
        <v>29131.100000000002</v>
      </c>
      <c r="EY167" s="259">
        <f t="shared" si="723"/>
        <v>17599.868000000002</v>
      </c>
      <c r="EZ167" s="259">
        <f t="shared" si="724"/>
        <v>42155.864999999998</v>
      </c>
      <c r="FA167" s="259" t="str">
        <f t="shared" si="725"/>
        <v>-</v>
      </c>
      <c r="FB167" s="259" t="str">
        <f t="shared" si="726"/>
        <v>-</v>
      </c>
      <c r="FC167" s="260" t="str">
        <f t="shared" si="727"/>
        <v>-</v>
      </c>
      <c r="FD167" s="282"/>
      <c r="FE167" s="282"/>
      <c r="FF167" s="301" t="str">
        <f t="shared" si="728"/>
        <v>-</v>
      </c>
      <c r="FG167" s="259" t="str">
        <f t="shared" si="729"/>
        <v>-</v>
      </c>
      <c r="FH167" s="259" t="str">
        <f t="shared" si="730"/>
        <v>-</v>
      </c>
      <c r="FI167" s="259" t="str">
        <f t="shared" si="731"/>
        <v>-</v>
      </c>
      <c r="FJ167" s="259" t="str">
        <f t="shared" si="732"/>
        <v>-</v>
      </c>
      <c r="FK167" s="260" t="str">
        <f t="shared" si="733"/>
        <v>-</v>
      </c>
      <c r="FL167" s="282"/>
      <c r="FM167" s="282"/>
      <c r="FN167" s="301" t="str">
        <f t="shared" si="734"/>
        <v>-</v>
      </c>
      <c r="FO167" s="259" t="str">
        <f t="shared" si="735"/>
        <v>-</v>
      </c>
      <c r="FP167" s="259" t="str">
        <f t="shared" si="736"/>
        <v>-</v>
      </c>
      <c r="FQ167" s="259" t="str">
        <f t="shared" si="737"/>
        <v>-</v>
      </c>
      <c r="FR167" s="259" t="str">
        <f t="shared" si="738"/>
        <v>-</v>
      </c>
      <c r="FS167" s="260" t="str">
        <f t="shared" si="739"/>
        <v>-</v>
      </c>
      <c r="FT167" s="282"/>
      <c r="FU167" s="282"/>
      <c r="FV167" s="301" t="str">
        <f t="shared" si="740"/>
        <v>-</v>
      </c>
      <c r="FW167" s="259" t="str">
        <f t="shared" si="741"/>
        <v>-</v>
      </c>
      <c r="FX167" s="259" t="str">
        <f t="shared" si="742"/>
        <v>-</v>
      </c>
      <c r="FY167" s="259" t="str">
        <f t="shared" si="743"/>
        <v>-</v>
      </c>
      <c r="FZ167" s="259" t="str">
        <f t="shared" si="744"/>
        <v>-</v>
      </c>
      <c r="GA167" s="260" t="str">
        <f t="shared" si="745"/>
        <v>-</v>
      </c>
      <c r="GB167" s="282"/>
      <c r="GC167" s="282"/>
      <c r="GD167" s="301" t="str">
        <f t="shared" si="746"/>
        <v>-</v>
      </c>
      <c r="GE167" s="259" t="str">
        <f t="shared" si="747"/>
        <v>-</v>
      </c>
      <c r="GF167" s="259" t="str">
        <f t="shared" si="748"/>
        <v>-</v>
      </c>
      <c r="GG167" s="259" t="str">
        <f t="shared" si="749"/>
        <v>-</v>
      </c>
      <c r="GH167" s="259" t="str">
        <f t="shared" si="750"/>
        <v>-</v>
      </c>
      <c r="GI167" s="260" t="str">
        <f t="shared" si="751"/>
        <v>-</v>
      </c>
      <c r="GJ167" s="282"/>
      <c r="GK167" s="282"/>
      <c r="GL167" s="301" t="str">
        <f t="shared" si="752"/>
        <v>-</v>
      </c>
      <c r="GM167" s="259" t="str">
        <f t="shared" si="753"/>
        <v>-</v>
      </c>
      <c r="GN167" s="259" t="str">
        <f t="shared" si="754"/>
        <v>-</v>
      </c>
      <c r="GO167" s="259" t="str">
        <f t="shared" si="755"/>
        <v>-</v>
      </c>
      <c r="GP167" s="259" t="str">
        <f t="shared" si="756"/>
        <v>-</v>
      </c>
      <c r="GQ167" s="260" t="str">
        <f t="shared" si="757"/>
        <v>-</v>
      </c>
      <c r="GR167" s="282"/>
      <c r="GS167" s="282"/>
      <c r="GT167" s="301" t="str">
        <f t="shared" si="758"/>
        <v>-</v>
      </c>
      <c r="GU167" s="259" t="str">
        <f t="shared" si="759"/>
        <v>-</v>
      </c>
      <c r="GV167" s="259" t="str">
        <f t="shared" si="760"/>
        <v>-</v>
      </c>
      <c r="GW167" s="259" t="str">
        <f t="shared" si="761"/>
        <v>-</v>
      </c>
      <c r="GX167" s="259" t="str">
        <f t="shared" si="762"/>
        <v>-</v>
      </c>
      <c r="GY167" s="260" t="str">
        <f t="shared" si="763"/>
        <v>-</v>
      </c>
      <c r="GZ167" s="282"/>
      <c r="HA167" s="282"/>
      <c r="HB167" s="301" t="str">
        <f t="shared" si="764"/>
        <v>-</v>
      </c>
      <c r="HC167" s="259" t="str">
        <f t="shared" si="765"/>
        <v>-</v>
      </c>
      <c r="HD167" s="259" t="str">
        <f t="shared" si="766"/>
        <v>-</v>
      </c>
      <c r="HE167" s="259" t="str">
        <f t="shared" si="767"/>
        <v>-</v>
      </c>
      <c r="HF167" s="259" t="str">
        <f t="shared" si="768"/>
        <v>-</v>
      </c>
      <c r="HG167" s="260" t="str">
        <f t="shared" si="769"/>
        <v>-</v>
      </c>
      <c r="HH167" s="282"/>
      <c r="HI167" s="282"/>
      <c r="HJ167" s="301" t="str">
        <f t="shared" si="770"/>
        <v>-</v>
      </c>
      <c r="HK167" s="259" t="str">
        <f t="shared" si="771"/>
        <v>-</v>
      </c>
      <c r="HL167" s="260" t="str">
        <f t="shared" si="772"/>
        <v>-</v>
      </c>
      <c r="HM167" s="428">
        <f t="shared" si="620"/>
        <v>1</v>
      </c>
      <c r="HN167" s="429">
        <f t="shared" si="621"/>
        <v>1</v>
      </c>
      <c r="HO167" s="429">
        <f t="shared" si="622"/>
        <v>1</v>
      </c>
      <c r="HP167" s="429" t="str">
        <f t="shared" si="623"/>
        <v>-</v>
      </c>
      <c r="HQ167" s="429" t="str">
        <f t="shared" si="624"/>
        <v>-</v>
      </c>
      <c r="HR167" s="430" t="str">
        <f t="shared" si="625"/>
        <v>-</v>
      </c>
      <c r="HS167" s="450"/>
      <c r="HT167" s="450"/>
      <c r="HU167" s="428" t="str">
        <f t="shared" si="626"/>
        <v>-</v>
      </c>
      <c r="HV167" s="429" t="str">
        <f t="shared" si="627"/>
        <v>-</v>
      </c>
      <c r="HW167" s="429" t="str">
        <f t="shared" si="628"/>
        <v>-</v>
      </c>
      <c r="HX167" s="429" t="str">
        <f t="shared" si="629"/>
        <v>-</v>
      </c>
      <c r="HY167" s="429" t="str">
        <f t="shared" si="630"/>
        <v>-</v>
      </c>
      <c r="HZ167" s="430" t="str">
        <f t="shared" si="631"/>
        <v>-</v>
      </c>
      <c r="IA167" s="450"/>
      <c r="IB167" s="450"/>
      <c r="IC167" s="428" t="str">
        <f t="shared" si="632"/>
        <v>-</v>
      </c>
      <c r="ID167" s="429" t="str">
        <f t="shared" si="633"/>
        <v>-</v>
      </c>
      <c r="IE167" s="429" t="str">
        <f t="shared" si="634"/>
        <v>-</v>
      </c>
      <c r="IF167" s="429" t="str">
        <f t="shared" si="635"/>
        <v>-</v>
      </c>
      <c r="IG167" s="429" t="str">
        <f t="shared" si="636"/>
        <v>-</v>
      </c>
      <c r="IH167" s="430" t="str">
        <f t="shared" si="637"/>
        <v>-</v>
      </c>
      <c r="II167" s="450"/>
      <c r="IJ167" s="450"/>
      <c r="IK167" s="428" t="str">
        <f t="shared" si="638"/>
        <v>-</v>
      </c>
      <c r="IL167" s="429" t="str">
        <f t="shared" si="639"/>
        <v>-</v>
      </c>
      <c r="IM167" s="429" t="str">
        <f t="shared" si="640"/>
        <v>-</v>
      </c>
      <c r="IN167" s="429" t="str">
        <f t="shared" si="641"/>
        <v>-</v>
      </c>
      <c r="IO167" s="429" t="str">
        <f t="shared" si="642"/>
        <v>-</v>
      </c>
      <c r="IP167" s="430" t="str">
        <f t="shared" si="643"/>
        <v>-</v>
      </c>
      <c r="IQ167" s="450"/>
      <c r="IR167" s="450"/>
      <c r="IS167" s="428" t="str">
        <f t="shared" si="644"/>
        <v>-</v>
      </c>
      <c r="IT167" s="429" t="str">
        <f t="shared" si="645"/>
        <v>-</v>
      </c>
      <c r="IU167" s="429" t="str">
        <f t="shared" si="646"/>
        <v>-</v>
      </c>
      <c r="IV167" s="429" t="str">
        <f t="shared" si="647"/>
        <v>-</v>
      </c>
      <c r="IW167" s="429" t="str">
        <f t="shared" si="648"/>
        <v>-</v>
      </c>
      <c r="IX167" s="430" t="str">
        <f t="shared" si="649"/>
        <v>-</v>
      </c>
      <c r="IY167" s="450"/>
      <c r="IZ167" s="450"/>
      <c r="JA167" s="428" t="str">
        <f t="shared" si="650"/>
        <v>-</v>
      </c>
      <c r="JB167" s="429" t="str">
        <f t="shared" si="651"/>
        <v>-</v>
      </c>
      <c r="JC167" s="429" t="str">
        <f t="shared" si="652"/>
        <v>-</v>
      </c>
      <c r="JD167" s="429" t="str">
        <f t="shared" si="653"/>
        <v>-</v>
      </c>
      <c r="JE167" s="429" t="str">
        <f t="shared" si="654"/>
        <v>-</v>
      </c>
      <c r="JF167" s="430" t="str">
        <f t="shared" si="655"/>
        <v>-</v>
      </c>
      <c r="JG167" s="450"/>
      <c r="JH167" s="450"/>
      <c r="JI167" s="428" t="str">
        <f t="shared" si="656"/>
        <v>-</v>
      </c>
      <c r="JJ167" s="429" t="str">
        <f t="shared" si="657"/>
        <v>-</v>
      </c>
      <c r="JK167" s="429" t="str">
        <f t="shared" si="658"/>
        <v>-</v>
      </c>
      <c r="JL167" s="429" t="str">
        <f t="shared" si="659"/>
        <v>-</v>
      </c>
      <c r="JM167" s="429" t="str">
        <f t="shared" si="660"/>
        <v>-</v>
      </c>
      <c r="JN167" s="430" t="str">
        <f t="shared" si="661"/>
        <v>-</v>
      </c>
      <c r="JO167" s="450"/>
      <c r="JP167" s="450"/>
      <c r="JQ167" s="428" t="str">
        <f t="shared" si="662"/>
        <v>-</v>
      </c>
      <c r="JR167" s="429" t="str">
        <f t="shared" si="663"/>
        <v>-</v>
      </c>
      <c r="JS167" s="429" t="str">
        <f t="shared" si="664"/>
        <v>-</v>
      </c>
      <c r="JT167" s="429" t="str">
        <f t="shared" si="665"/>
        <v>-</v>
      </c>
      <c r="JU167" s="429" t="str">
        <f t="shared" si="666"/>
        <v>-</v>
      </c>
      <c r="JV167" s="430" t="str">
        <f t="shared" si="667"/>
        <v>-</v>
      </c>
      <c r="JW167" s="450"/>
      <c r="JX167" s="450"/>
      <c r="JY167" s="428" t="str">
        <f t="shared" si="668"/>
        <v>-</v>
      </c>
      <c r="JZ167" s="429" t="str">
        <f t="shared" si="669"/>
        <v>-</v>
      </c>
      <c r="KA167" s="430" t="str">
        <f t="shared" si="670"/>
        <v>-</v>
      </c>
      <c r="KB167" s="172"/>
      <c r="KC167" s="355" t="s">
        <v>620</v>
      </c>
      <c r="KD167" s="355" t="s">
        <v>620</v>
      </c>
      <c r="KE167" s="355" t="s">
        <v>620</v>
      </c>
      <c r="KF167" s="355"/>
      <c r="KG167" s="355"/>
      <c r="KH167" s="355" t="s">
        <v>620</v>
      </c>
      <c r="KI167" s="358"/>
      <c r="KJ167" s="358"/>
      <c r="KK167" s="358"/>
      <c r="KL167" s="358"/>
      <c r="KM167" s="358"/>
      <c r="KN167" s="358"/>
      <c r="KO167" s="358"/>
      <c r="KP167" s="358"/>
      <c r="KQ167" s="358"/>
      <c r="KR167" s="358"/>
      <c r="KS167" s="358"/>
      <c r="KT167" s="358"/>
      <c r="KU167" s="358"/>
      <c r="KV167" s="358"/>
      <c r="KW167" s="358"/>
      <c r="KX167" s="358"/>
      <c r="KY167" s="358"/>
      <c r="KZ167" s="358"/>
      <c r="LA167" s="358"/>
      <c r="LB167" s="358"/>
      <c r="LC167" s="358"/>
      <c r="LD167" s="358"/>
      <c r="LE167" s="358"/>
      <c r="LF167" s="358"/>
      <c r="LG167" s="358"/>
      <c r="LH167" s="358"/>
      <c r="LI167" s="358"/>
      <c r="LJ167" s="358"/>
      <c r="LK167" s="358"/>
      <c r="LL167" s="358"/>
      <c r="LM167" s="358"/>
      <c r="LN167" s="358"/>
      <c r="LO167" s="358"/>
      <c r="LP167" s="358"/>
      <c r="LQ167" s="358"/>
      <c r="LR167" s="358"/>
      <c r="LS167" s="344"/>
      <c r="LT167" s="344"/>
      <c r="LU167" s="344"/>
      <c r="LV167" s="344"/>
      <c r="LW167" s="344"/>
      <c r="LX167" s="344"/>
      <c r="LY167" s="358"/>
      <c r="LZ167" s="358"/>
      <c r="MA167" s="405"/>
    </row>
    <row r="168" spans="1:339" x14ac:dyDescent="0.2">
      <c r="A168" s="310" t="s">
        <v>579</v>
      </c>
      <c r="B168" s="172">
        <v>0</v>
      </c>
      <c r="C168" s="172">
        <v>0</v>
      </c>
      <c r="D168" s="172"/>
      <c r="E168" s="172"/>
      <c r="F168" s="173"/>
      <c r="G168" s="218" t="s">
        <v>78</v>
      </c>
      <c r="H168" s="348"/>
      <c r="I168" s="349"/>
      <c r="J168" s="362"/>
      <c r="K168" s="362"/>
      <c r="L168" s="362"/>
      <c r="M168" s="362"/>
      <c r="N168" s="362"/>
      <c r="O168" s="363"/>
      <c r="P168" s="388"/>
      <c r="Q168" s="389"/>
      <c r="R168" s="362"/>
      <c r="S168" s="362"/>
      <c r="T168" s="362"/>
      <c r="U168" s="362"/>
      <c r="V168" s="362"/>
      <c r="W168" s="363"/>
      <c r="X168" s="388"/>
      <c r="Y168" s="389"/>
      <c r="Z168" s="362"/>
      <c r="AA168" s="362"/>
      <c r="AB168" s="362"/>
      <c r="AC168" s="362"/>
      <c r="AD168" s="362"/>
      <c r="AE168" s="363"/>
      <c r="AF168" s="388"/>
      <c r="AG168" s="389"/>
      <c r="AH168" s="362"/>
      <c r="AI168" s="362"/>
      <c r="AJ168" s="362"/>
      <c r="AK168" s="362"/>
      <c r="AL168" s="362"/>
      <c r="AM168" s="363"/>
      <c r="AN168" s="388"/>
      <c r="AO168" s="389"/>
      <c r="AP168" s="362"/>
      <c r="AQ168" s="362"/>
      <c r="AR168" s="362"/>
      <c r="AS168" s="362"/>
      <c r="AT168" s="362"/>
      <c r="AU168" s="363"/>
      <c r="AV168" s="388"/>
      <c r="AW168" s="389"/>
      <c r="AX168" s="220"/>
      <c r="AY168" s="220"/>
      <c r="AZ168" s="220"/>
      <c r="BA168" s="220"/>
      <c r="BB168" s="220"/>
      <c r="BC168" s="221"/>
      <c r="BD168" s="388"/>
      <c r="BE168" s="389"/>
      <c r="BF168" s="396"/>
      <c r="BG168" s="396"/>
      <c r="BH168" s="396"/>
      <c r="BI168" s="396"/>
      <c r="BJ168" s="396"/>
      <c r="BK168" s="397"/>
      <c r="BL168" s="388"/>
      <c r="BM168" s="349"/>
      <c r="BN168" s="349"/>
      <c r="BO168" s="349"/>
      <c r="BP168" s="349"/>
      <c r="BQ168" s="349"/>
      <c r="BR168" s="349"/>
      <c r="BS168" s="481"/>
      <c r="BT168" s="388"/>
      <c r="BU168" s="389"/>
      <c r="BV168" s="396"/>
      <c r="BW168" s="396"/>
      <c r="BX168" s="397"/>
      <c r="BY168" s="216"/>
      <c r="BZ168" s="208"/>
      <c r="CA168" s="208"/>
      <c r="CB168" s="208"/>
      <c r="CC168" s="208"/>
      <c r="CD168" s="284"/>
      <c r="CE168" s="282"/>
      <c r="CF168" s="282"/>
      <c r="CG168" s="226" t="str">
        <f t="shared" si="671"/>
        <v>-</v>
      </c>
      <c r="CH168" s="227" t="str">
        <f t="shared" si="672"/>
        <v>-</v>
      </c>
      <c r="CI168" s="227" t="str">
        <f t="shared" si="673"/>
        <v>-</v>
      </c>
      <c r="CJ168" s="227" t="str">
        <f t="shared" si="674"/>
        <v>-</v>
      </c>
      <c r="CK168" s="227" t="str">
        <f t="shared" si="675"/>
        <v>-</v>
      </c>
      <c r="CL168" s="228" t="str">
        <f t="shared" si="676"/>
        <v>-</v>
      </c>
      <c r="CM168" s="282"/>
      <c r="CN168" s="282"/>
      <c r="CO168" s="226" t="str">
        <f t="shared" si="677"/>
        <v>-</v>
      </c>
      <c r="CP168" s="227" t="str">
        <f t="shared" si="678"/>
        <v>-</v>
      </c>
      <c r="CQ168" s="227" t="str">
        <f t="shared" si="679"/>
        <v>-</v>
      </c>
      <c r="CR168" s="227" t="str">
        <f t="shared" si="680"/>
        <v>-</v>
      </c>
      <c r="CS168" s="227" t="str">
        <f t="shared" si="681"/>
        <v>-</v>
      </c>
      <c r="CT168" s="228" t="str">
        <f t="shared" si="682"/>
        <v>-</v>
      </c>
      <c r="CU168" s="282"/>
      <c r="CV168" s="282"/>
      <c r="CW168" s="292" t="str">
        <f t="shared" si="683"/>
        <v>-</v>
      </c>
      <c r="CX168" s="234" t="str">
        <f t="shared" si="684"/>
        <v>-</v>
      </c>
      <c r="CY168" s="234" t="str">
        <f t="shared" si="685"/>
        <v>-</v>
      </c>
      <c r="CZ168" s="234" t="str">
        <f t="shared" si="686"/>
        <v>-</v>
      </c>
      <c r="DA168" s="234" t="str">
        <f t="shared" si="687"/>
        <v>-</v>
      </c>
      <c r="DB168" s="235" t="str">
        <f t="shared" si="688"/>
        <v>-</v>
      </c>
      <c r="DC168" s="282"/>
      <c r="DD168" s="282"/>
      <c r="DE168" s="226" t="str">
        <f t="shared" si="689"/>
        <v>-</v>
      </c>
      <c r="DF168" s="227" t="str">
        <f t="shared" si="690"/>
        <v>-</v>
      </c>
      <c r="DG168" s="227" t="str">
        <f t="shared" si="691"/>
        <v>-</v>
      </c>
      <c r="DH168" s="227" t="str">
        <f t="shared" si="692"/>
        <v>-</v>
      </c>
      <c r="DI168" s="227" t="str">
        <f t="shared" si="693"/>
        <v>-</v>
      </c>
      <c r="DJ168" s="228" t="str">
        <f t="shared" si="694"/>
        <v>-</v>
      </c>
      <c r="DK168" s="282"/>
      <c r="DL168" s="282"/>
      <c r="DM168" s="226" t="str">
        <f t="shared" si="695"/>
        <v>-</v>
      </c>
      <c r="DN168" s="227" t="str">
        <f t="shared" si="696"/>
        <v>-</v>
      </c>
      <c r="DO168" s="227" t="str">
        <f t="shared" si="697"/>
        <v>-</v>
      </c>
      <c r="DP168" s="227" t="str">
        <f t="shared" si="698"/>
        <v>-</v>
      </c>
      <c r="DQ168" s="227" t="str">
        <f t="shared" si="699"/>
        <v>-</v>
      </c>
      <c r="DR168" s="228" t="str">
        <f t="shared" si="700"/>
        <v>-</v>
      </c>
      <c r="DS168" s="282"/>
      <c r="DT168" s="282"/>
      <c r="DU168" s="226" t="str">
        <f t="shared" si="701"/>
        <v>-</v>
      </c>
      <c r="DV168" s="227" t="str">
        <f t="shared" si="702"/>
        <v>-</v>
      </c>
      <c r="DW168" s="227" t="str">
        <f t="shared" si="703"/>
        <v>-</v>
      </c>
      <c r="DX168" s="227" t="str">
        <f t="shared" si="704"/>
        <v>-</v>
      </c>
      <c r="DY168" s="227" t="str">
        <f t="shared" si="705"/>
        <v>-</v>
      </c>
      <c r="DZ168" s="228" t="str">
        <f t="shared" si="706"/>
        <v>-</v>
      </c>
      <c r="EA168" s="282"/>
      <c r="EB168" s="282"/>
      <c r="EC168" s="226" t="str">
        <f t="shared" si="707"/>
        <v>-</v>
      </c>
      <c r="ED168" s="227" t="str">
        <f t="shared" si="708"/>
        <v>-</v>
      </c>
      <c r="EE168" s="227" t="str">
        <f t="shared" si="709"/>
        <v>-</v>
      </c>
      <c r="EF168" s="227" t="str">
        <f t="shared" si="710"/>
        <v>-</v>
      </c>
      <c r="EG168" s="227" t="str">
        <f t="shared" si="711"/>
        <v>-</v>
      </c>
      <c r="EH168" s="228" t="str">
        <f t="shared" si="712"/>
        <v>-</v>
      </c>
      <c r="EI168" s="282"/>
      <c r="EJ168" s="282"/>
      <c r="EK168" s="226" t="str">
        <f t="shared" si="713"/>
        <v>-</v>
      </c>
      <c r="EL168" s="227" t="str">
        <f t="shared" si="714"/>
        <v>-</v>
      </c>
      <c r="EM168" s="227" t="str">
        <f t="shared" si="715"/>
        <v>-</v>
      </c>
      <c r="EN168" s="227" t="str">
        <f t="shared" si="716"/>
        <v>-</v>
      </c>
      <c r="EO168" s="227" t="str">
        <f t="shared" si="717"/>
        <v>-</v>
      </c>
      <c r="EP168" s="228" t="str">
        <f t="shared" si="718"/>
        <v>-</v>
      </c>
      <c r="EQ168" s="282"/>
      <c r="ER168" s="282"/>
      <c r="ES168" s="226" t="str">
        <f t="shared" si="719"/>
        <v>-</v>
      </c>
      <c r="ET168" s="227" t="str">
        <f t="shared" si="720"/>
        <v>-</v>
      </c>
      <c r="EU168" s="228" t="str">
        <f t="shared" si="721"/>
        <v>-</v>
      </c>
      <c r="EV168" s="282"/>
      <c r="EW168" s="282"/>
      <c r="EX168" s="301" t="str">
        <f t="shared" si="722"/>
        <v>-</v>
      </c>
      <c r="EY168" s="259" t="str">
        <f t="shared" si="723"/>
        <v>-</v>
      </c>
      <c r="EZ168" s="259" t="str">
        <f t="shared" si="724"/>
        <v>-</v>
      </c>
      <c r="FA168" s="259" t="str">
        <f t="shared" si="725"/>
        <v>-</v>
      </c>
      <c r="FB168" s="259" t="str">
        <f t="shared" si="726"/>
        <v>-</v>
      </c>
      <c r="FC168" s="260" t="str">
        <f t="shared" si="727"/>
        <v>-</v>
      </c>
      <c r="FD168" s="282"/>
      <c r="FE168" s="282"/>
      <c r="FF168" s="301" t="str">
        <f t="shared" si="728"/>
        <v>-</v>
      </c>
      <c r="FG168" s="259" t="str">
        <f t="shared" si="729"/>
        <v>-</v>
      </c>
      <c r="FH168" s="259" t="str">
        <f t="shared" si="730"/>
        <v>-</v>
      </c>
      <c r="FI168" s="259" t="str">
        <f t="shared" si="731"/>
        <v>-</v>
      </c>
      <c r="FJ168" s="259" t="str">
        <f t="shared" si="732"/>
        <v>-</v>
      </c>
      <c r="FK168" s="260" t="str">
        <f t="shared" si="733"/>
        <v>-</v>
      </c>
      <c r="FL168" s="282"/>
      <c r="FM168" s="282"/>
      <c r="FN168" s="301" t="str">
        <f t="shared" si="734"/>
        <v>-</v>
      </c>
      <c r="FO168" s="259" t="str">
        <f t="shared" si="735"/>
        <v>-</v>
      </c>
      <c r="FP168" s="259" t="str">
        <f t="shared" si="736"/>
        <v>-</v>
      </c>
      <c r="FQ168" s="259" t="str">
        <f t="shared" si="737"/>
        <v>-</v>
      </c>
      <c r="FR168" s="259" t="str">
        <f t="shared" si="738"/>
        <v>-</v>
      </c>
      <c r="FS168" s="260" t="str">
        <f t="shared" si="739"/>
        <v>-</v>
      </c>
      <c r="FT168" s="282"/>
      <c r="FU168" s="282"/>
      <c r="FV168" s="301" t="str">
        <f t="shared" si="740"/>
        <v>-</v>
      </c>
      <c r="FW168" s="259" t="str">
        <f t="shared" si="741"/>
        <v>-</v>
      </c>
      <c r="FX168" s="259" t="str">
        <f t="shared" si="742"/>
        <v>-</v>
      </c>
      <c r="FY168" s="259" t="str">
        <f t="shared" si="743"/>
        <v>-</v>
      </c>
      <c r="FZ168" s="259" t="str">
        <f t="shared" si="744"/>
        <v>-</v>
      </c>
      <c r="GA168" s="260" t="str">
        <f t="shared" si="745"/>
        <v>-</v>
      </c>
      <c r="GB168" s="282"/>
      <c r="GC168" s="282"/>
      <c r="GD168" s="301" t="str">
        <f t="shared" si="746"/>
        <v>-</v>
      </c>
      <c r="GE168" s="259" t="str">
        <f t="shared" si="747"/>
        <v>-</v>
      </c>
      <c r="GF168" s="259" t="str">
        <f t="shared" si="748"/>
        <v>-</v>
      </c>
      <c r="GG168" s="259" t="str">
        <f t="shared" si="749"/>
        <v>-</v>
      </c>
      <c r="GH168" s="259" t="str">
        <f t="shared" si="750"/>
        <v>-</v>
      </c>
      <c r="GI168" s="260" t="str">
        <f t="shared" si="751"/>
        <v>-</v>
      </c>
      <c r="GJ168" s="282"/>
      <c r="GK168" s="282"/>
      <c r="GL168" s="301" t="str">
        <f t="shared" si="752"/>
        <v>-</v>
      </c>
      <c r="GM168" s="259" t="str">
        <f t="shared" si="753"/>
        <v>-</v>
      </c>
      <c r="GN168" s="259" t="str">
        <f t="shared" si="754"/>
        <v>-</v>
      </c>
      <c r="GO168" s="259" t="str">
        <f t="shared" si="755"/>
        <v>-</v>
      </c>
      <c r="GP168" s="259" t="str">
        <f t="shared" si="756"/>
        <v>-</v>
      </c>
      <c r="GQ168" s="260" t="str">
        <f t="shared" si="757"/>
        <v>-</v>
      </c>
      <c r="GR168" s="282"/>
      <c r="GS168" s="282"/>
      <c r="GT168" s="301" t="str">
        <f t="shared" si="758"/>
        <v>-</v>
      </c>
      <c r="GU168" s="259" t="str">
        <f t="shared" si="759"/>
        <v>-</v>
      </c>
      <c r="GV168" s="259" t="str">
        <f t="shared" si="760"/>
        <v>-</v>
      </c>
      <c r="GW168" s="259" t="str">
        <f t="shared" si="761"/>
        <v>-</v>
      </c>
      <c r="GX168" s="259" t="str">
        <f t="shared" si="762"/>
        <v>-</v>
      </c>
      <c r="GY168" s="260" t="str">
        <f t="shared" si="763"/>
        <v>-</v>
      </c>
      <c r="GZ168" s="282"/>
      <c r="HA168" s="282"/>
      <c r="HB168" s="301" t="str">
        <f t="shared" si="764"/>
        <v>-</v>
      </c>
      <c r="HC168" s="259" t="str">
        <f t="shared" si="765"/>
        <v>-</v>
      </c>
      <c r="HD168" s="259" t="str">
        <f t="shared" si="766"/>
        <v>-</v>
      </c>
      <c r="HE168" s="259" t="str">
        <f t="shared" si="767"/>
        <v>-</v>
      </c>
      <c r="HF168" s="259" t="str">
        <f t="shared" si="768"/>
        <v>-</v>
      </c>
      <c r="HG168" s="260" t="str">
        <f t="shared" si="769"/>
        <v>-</v>
      </c>
      <c r="HH168" s="282"/>
      <c r="HI168" s="282"/>
      <c r="HJ168" s="301" t="str">
        <f t="shared" si="770"/>
        <v>-</v>
      </c>
      <c r="HK168" s="259" t="str">
        <f t="shared" si="771"/>
        <v>-</v>
      </c>
      <c r="HL168" s="260" t="str">
        <f t="shared" si="772"/>
        <v>-</v>
      </c>
      <c r="HM168" s="428" t="str">
        <f t="shared" si="620"/>
        <v>-</v>
      </c>
      <c r="HN168" s="429" t="str">
        <f t="shared" si="621"/>
        <v>-</v>
      </c>
      <c r="HO168" s="429" t="str">
        <f t="shared" si="622"/>
        <v>-</v>
      </c>
      <c r="HP168" s="429" t="str">
        <f t="shared" si="623"/>
        <v>-</v>
      </c>
      <c r="HQ168" s="429" t="str">
        <f t="shared" si="624"/>
        <v>-</v>
      </c>
      <c r="HR168" s="430" t="str">
        <f t="shared" si="625"/>
        <v>-</v>
      </c>
      <c r="HS168" s="450"/>
      <c r="HT168" s="450"/>
      <c r="HU168" s="428" t="str">
        <f t="shared" si="626"/>
        <v>-</v>
      </c>
      <c r="HV168" s="429" t="str">
        <f t="shared" si="627"/>
        <v>-</v>
      </c>
      <c r="HW168" s="429" t="str">
        <f t="shared" si="628"/>
        <v>-</v>
      </c>
      <c r="HX168" s="429" t="str">
        <f t="shared" si="629"/>
        <v>-</v>
      </c>
      <c r="HY168" s="429" t="str">
        <f t="shared" si="630"/>
        <v>-</v>
      </c>
      <c r="HZ168" s="430" t="str">
        <f t="shared" si="631"/>
        <v>-</v>
      </c>
      <c r="IA168" s="450"/>
      <c r="IB168" s="450"/>
      <c r="IC168" s="428" t="str">
        <f t="shared" si="632"/>
        <v>-</v>
      </c>
      <c r="ID168" s="429" t="str">
        <f t="shared" si="633"/>
        <v>-</v>
      </c>
      <c r="IE168" s="429" t="str">
        <f t="shared" si="634"/>
        <v>-</v>
      </c>
      <c r="IF168" s="429" t="str">
        <f t="shared" si="635"/>
        <v>-</v>
      </c>
      <c r="IG168" s="429" t="str">
        <f t="shared" si="636"/>
        <v>-</v>
      </c>
      <c r="IH168" s="430" t="str">
        <f t="shared" si="637"/>
        <v>-</v>
      </c>
      <c r="II168" s="450"/>
      <c r="IJ168" s="450"/>
      <c r="IK168" s="428" t="str">
        <f t="shared" si="638"/>
        <v>-</v>
      </c>
      <c r="IL168" s="429" t="str">
        <f t="shared" si="639"/>
        <v>-</v>
      </c>
      <c r="IM168" s="429" t="str">
        <f t="shared" si="640"/>
        <v>-</v>
      </c>
      <c r="IN168" s="429" t="str">
        <f t="shared" si="641"/>
        <v>-</v>
      </c>
      <c r="IO168" s="429" t="str">
        <f t="shared" si="642"/>
        <v>-</v>
      </c>
      <c r="IP168" s="430" t="str">
        <f t="shared" si="643"/>
        <v>-</v>
      </c>
      <c r="IQ168" s="450"/>
      <c r="IR168" s="450"/>
      <c r="IS168" s="428" t="str">
        <f t="shared" si="644"/>
        <v>-</v>
      </c>
      <c r="IT168" s="429" t="str">
        <f t="shared" si="645"/>
        <v>-</v>
      </c>
      <c r="IU168" s="429" t="str">
        <f t="shared" si="646"/>
        <v>-</v>
      </c>
      <c r="IV168" s="429" t="str">
        <f t="shared" si="647"/>
        <v>-</v>
      </c>
      <c r="IW168" s="429" t="str">
        <f t="shared" si="648"/>
        <v>-</v>
      </c>
      <c r="IX168" s="430" t="str">
        <f t="shared" si="649"/>
        <v>-</v>
      </c>
      <c r="IY168" s="450"/>
      <c r="IZ168" s="450"/>
      <c r="JA168" s="428" t="str">
        <f t="shared" si="650"/>
        <v>-</v>
      </c>
      <c r="JB168" s="429" t="str">
        <f t="shared" si="651"/>
        <v>-</v>
      </c>
      <c r="JC168" s="429" t="str">
        <f t="shared" si="652"/>
        <v>-</v>
      </c>
      <c r="JD168" s="429" t="str">
        <f t="shared" si="653"/>
        <v>-</v>
      </c>
      <c r="JE168" s="429" t="str">
        <f t="shared" si="654"/>
        <v>-</v>
      </c>
      <c r="JF168" s="430" t="str">
        <f t="shared" si="655"/>
        <v>-</v>
      </c>
      <c r="JG168" s="450"/>
      <c r="JH168" s="450"/>
      <c r="JI168" s="428" t="str">
        <f t="shared" si="656"/>
        <v>-</v>
      </c>
      <c r="JJ168" s="429" t="str">
        <f t="shared" si="657"/>
        <v>-</v>
      </c>
      <c r="JK168" s="429" t="str">
        <f t="shared" si="658"/>
        <v>-</v>
      </c>
      <c r="JL168" s="429" t="str">
        <f t="shared" si="659"/>
        <v>-</v>
      </c>
      <c r="JM168" s="429" t="str">
        <f t="shared" si="660"/>
        <v>-</v>
      </c>
      <c r="JN168" s="430" t="str">
        <f t="shared" si="661"/>
        <v>-</v>
      </c>
      <c r="JO168" s="450"/>
      <c r="JP168" s="450"/>
      <c r="JQ168" s="428" t="str">
        <f t="shared" si="662"/>
        <v>-</v>
      </c>
      <c r="JR168" s="429" t="str">
        <f t="shared" si="663"/>
        <v>-</v>
      </c>
      <c r="JS168" s="429" t="str">
        <f t="shared" si="664"/>
        <v>-</v>
      </c>
      <c r="JT168" s="429" t="str">
        <f t="shared" si="665"/>
        <v>-</v>
      </c>
      <c r="JU168" s="429" t="str">
        <f t="shared" si="666"/>
        <v>-</v>
      </c>
      <c r="JV168" s="430" t="str">
        <f t="shared" si="667"/>
        <v>-</v>
      </c>
      <c r="JW168" s="450"/>
      <c r="JX168" s="450"/>
      <c r="JY168" s="428" t="str">
        <f t="shared" si="668"/>
        <v>-</v>
      </c>
      <c r="JZ168" s="429" t="str">
        <f t="shared" si="669"/>
        <v>-</v>
      </c>
      <c r="KA168" s="430" t="str">
        <f t="shared" si="670"/>
        <v>-</v>
      </c>
      <c r="KB168" s="172"/>
      <c r="KC168" s="355"/>
      <c r="KD168" s="355"/>
      <c r="KE168" s="355"/>
      <c r="KF168" s="355"/>
      <c r="KG168" s="355"/>
      <c r="KH168" s="355"/>
      <c r="KI168" s="358"/>
      <c r="KJ168" s="358"/>
      <c r="KK168" s="358"/>
      <c r="KL168" s="358"/>
      <c r="KM168" s="358"/>
      <c r="KN168" s="358"/>
      <c r="KO168" s="358"/>
      <c r="KP168" s="358"/>
      <c r="KQ168" s="358"/>
      <c r="KR168" s="358"/>
      <c r="KS168" s="358"/>
      <c r="KT168" s="358"/>
      <c r="KU168" s="358"/>
      <c r="KV168" s="358"/>
      <c r="KW168" s="358"/>
      <c r="KX168" s="358"/>
      <c r="KY168" s="358"/>
      <c r="KZ168" s="358"/>
      <c r="LA168" s="358"/>
      <c r="LB168" s="358"/>
      <c r="LC168" s="358"/>
      <c r="LD168" s="358"/>
      <c r="LE168" s="358"/>
      <c r="LF168" s="358"/>
      <c r="LG168" s="358"/>
      <c r="LH168" s="358"/>
      <c r="LI168" s="358"/>
      <c r="LJ168" s="358"/>
      <c r="LK168" s="358"/>
      <c r="LL168" s="358"/>
      <c r="LM168" s="358"/>
      <c r="LN168" s="358"/>
      <c r="LO168" s="358"/>
      <c r="LP168" s="358"/>
      <c r="LQ168" s="358"/>
      <c r="LR168" s="358"/>
      <c r="LS168" s="344"/>
      <c r="LT168" s="344"/>
      <c r="LU168" s="344"/>
      <c r="LV168" s="344"/>
      <c r="LW168" s="344"/>
      <c r="LX168" s="344"/>
      <c r="LY168" s="358"/>
      <c r="LZ168" s="358"/>
      <c r="MA168" s="405"/>
    </row>
    <row r="169" spans="1:339" x14ac:dyDescent="0.2">
      <c r="A169" s="310" t="s">
        <v>202</v>
      </c>
      <c r="B169" s="172">
        <v>0</v>
      </c>
      <c r="C169" s="172">
        <v>0</v>
      </c>
      <c r="D169" s="172" t="s">
        <v>310</v>
      </c>
      <c r="E169" s="172">
        <v>1</v>
      </c>
      <c r="F169" s="173">
        <v>2</v>
      </c>
      <c r="G169" s="218" t="s">
        <v>5</v>
      </c>
      <c r="H169" s="348">
        <v>2011</v>
      </c>
      <c r="I169" s="349" t="s">
        <v>571</v>
      </c>
      <c r="J169" s="362">
        <v>1.9</v>
      </c>
      <c r="K169" s="362">
        <v>1.7</v>
      </c>
      <c r="L169" s="362">
        <v>1.8</v>
      </c>
      <c r="M169" s="362"/>
      <c r="N169" s="362"/>
      <c r="O169" s="363"/>
      <c r="P169" s="388"/>
      <c r="Q169" s="389"/>
      <c r="R169" s="362"/>
      <c r="S169" s="362"/>
      <c r="T169" s="362"/>
      <c r="U169" s="362"/>
      <c r="V169" s="362"/>
      <c r="W169" s="363"/>
      <c r="X169" s="388"/>
      <c r="Y169" s="389"/>
      <c r="Z169" s="362"/>
      <c r="AA169" s="362"/>
      <c r="AB169" s="362"/>
      <c r="AC169" s="362"/>
      <c r="AD169" s="362"/>
      <c r="AE169" s="363"/>
      <c r="AF169" s="388"/>
      <c r="AG169" s="389"/>
      <c r="AH169" s="362"/>
      <c r="AI169" s="362"/>
      <c r="AJ169" s="362"/>
      <c r="AK169" s="362"/>
      <c r="AL169" s="362"/>
      <c r="AM169" s="363"/>
      <c r="AN169" s="388"/>
      <c r="AO169" s="389"/>
      <c r="AP169" s="362"/>
      <c r="AQ169" s="362"/>
      <c r="AR169" s="362"/>
      <c r="AS169" s="362"/>
      <c r="AT169" s="362"/>
      <c r="AU169" s="363"/>
      <c r="AV169" s="388"/>
      <c r="AW169" s="389"/>
      <c r="AX169" s="220"/>
      <c r="AY169" s="220"/>
      <c r="AZ169" s="220"/>
      <c r="BA169" s="220"/>
      <c r="BB169" s="220"/>
      <c r="BC169" s="221"/>
      <c r="BD169" s="388"/>
      <c r="BE169" s="389"/>
      <c r="BF169" s="396"/>
      <c r="BG169" s="396"/>
      <c r="BH169" s="396"/>
      <c r="BI169" s="396"/>
      <c r="BJ169" s="396"/>
      <c r="BK169" s="397"/>
      <c r="BL169" s="388"/>
      <c r="BM169" s="349"/>
      <c r="BN169" s="349"/>
      <c r="BO169" s="349"/>
      <c r="BP169" s="349"/>
      <c r="BQ169" s="349"/>
      <c r="BR169" s="349"/>
      <c r="BS169" s="481"/>
      <c r="BT169" s="388"/>
      <c r="BU169" s="389"/>
      <c r="BV169" s="396"/>
      <c r="BW169" s="396"/>
      <c r="BX169" s="397"/>
      <c r="BY169" s="216">
        <v>1852790</v>
      </c>
      <c r="BZ169" s="208">
        <v>1376477</v>
      </c>
      <c r="CA169" s="208">
        <v>3229267</v>
      </c>
      <c r="CB169" s="208">
        <v>1939266</v>
      </c>
      <c r="CC169" s="208">
        <v>1428871</v>
      </c>
      <c r="CD169" s="284">
        <v>3368137</v>
      </c>
      <c r="CE169" s="282"/>
      <c r="CF169" s="282"/>
      <c r="CG169" s="226">
        <f t="shared" si="671"/>
        <v>1852790</v>
      </c>
      <c r="CH169" s="227">
        <f t="shared" si="672"/>
        <v>1376477</v>
      </c>
      <c r="CI169" s="227">
        <f t="shared" si="673"/>
        <v>3229267</v>
      </c>
      <c r="CJ169" s="227" t="str">
        <f t="shared" si="674"/>
        <v>-</v>
      </c>
      <c r="CK169" s="227" t="str">
        <f t="shared" si="675"/>
        <v>-</v>
      </c>
      <c r="CL169" s="228" t="str">
        <f t="shared" si="676"/>
        <v>-</v>
      </c>
      <c r="CM169" s="282"/>
      <c r="CN169" s="282"/>
      <c r="CO169" s="226" t="str">
        <f t="shared" si="677"/>
        <v>-</v>
      </c>
      <c r="CP169" s="227" t="str">
        <f t="shared" si="678"/>
        <v>-</v>
      </c>
      <c r="CQ169" s="227" t="str">
        <f t="shared" si="679"/>
        <v>-</v>
      </c>
      <c r="CR169" s="227" t="str">
        <f t="shared" si="680"/>
        <v>-</v>
      </c>
      <c r="CS169" s="227" t="str">
        <f t="shared" si="681"/>
        <v>-</v>
      </c>
      <c r="CT169" s="228" t="str">
        <f t="shared" si="682"/>
        <v>-</v>
      </c>
      <c r="CU169" s="282"/>
      <c r="CV169" s="282"/>
      <c r="CW169" s="292" t="str">
        <f t="shared" si="683"/>
        <v>-</v>
      </c>
      <c r="CX169" s="234" t="str">
        <f t="shared" si="684"/>
        <v>-</v>
      </c>
      <c r="CY169" s="234" t="str">
        <f t="shared" si="685"/>
        <v>-</v>
      </c>
      <c r="CZ169" s="234" t="str">
        <f t="shared" si="686"/>
        <v>-</v>
      </c>
      <c r="DA169" s="234" t="str">
        <f t="shared" si="687"/>
        <v>-</v>
      </c>
      <c r="DB169" s="235" t="str">
        <f t="shared" si="688"/>
        <v>-</v>
      </c>
      <c r="DC169" s="282"/>
      <c r="DD169" s="282"/>
      <c r="DE169" s="226" t="str">
        <f t="shared" si="689"/>
        <v>-</v>
      </c>
      <c r="DF169" s="227" t="str">
        <f t="shared" si="690"/>
        <v>-</v>
      </c>
      <c r="DG169" s="227" t="str">
        <f t="shared" si="691"/>
        <v>-</v>
      </c>
      <c r="DH169" s="227" t="str">
        <f t="shared" si="692"/>
        <v>-</v>
      </c>
      <c r="DI169" s="227" t="str">
        <f t="shared" si="693"/>
        <v>-</v>
      </c>
      <c r="DJ169" s="228" t="str">
        <f t="shared" si="694"/>
        <v>-</v>
      </c>
      <c r="DK169" s="282"/>
      <c r="DL169" s="282"/>
      <c r="DM169" s="226" t="str">
        <f t="shared" si="695"/>
        <v>-</v>
      </c>
      <c r="DN169" s="227" t="str">
        <f t="shared" si="696"/>
        <v>-</v>
      </c>
      <c r="DO169" s="227" t="str">
        <f t="shared" si="697"/>
        <v>-</v>
      </c>
      <c r="DP169" s="227" t="str">
        <f t="shared" si="698"/>
        <v>-</v>
      </c>
      <c r="DQ169" s="227" t="str">
        <f t="shared" si="699"/>
        <v>-</v>
      </c>
      <c r="DR169" s="228" t="str">
        <f t="shared" si="700"/>
        <v>-</v>
      </c>
      <c r="DS169" s="282"/>
      <c r="DT169" s="282"/>
      <c r="DU169" s="226" t="str">
        <f t="shared" si="701"/>
        <v>-</v>
      </c>
      <c r="DV169" s="227" t="str">
        <f t="shared" si="702"/>
        <v>-</v>
      </c>
      <c r="DW169" s="227" t="str">
        <f t="shared" si="703"/>
        <v>-</v>
      </c>
      <c r="DX169" s="227" t="str">
        <f t="shared" si="704"/>
        <v>-</v>
      </c>
      <c r="DY169" s="227" t="str">
        <f t="shared" si="705"/>
        <v>-</v>
      </c>
      <c r="DZ169" s="228" t="str">
        <f t="shared" si="706"/>
        <v>-</v>
      </c>
      <c r="EA169" s="282"/>
      <c r="EB169" s="282"/>
      <c r="EC169" s="226" t="str">
        <f t="shared" si="707"/>
        <v>-</v>
      </c>
      <c r="ED169" s="227" t="str">
        <f t="shared" si="708"/>
        <v>-</v>
      </c>
      <c r="EE169" s="227" t="str">
        <f t="shared" si="709"/>
        <v>-</v>
      </c>
      <c r="EF169" s="227" t="str">
        <f t="shared" si="710"/>
        <v>-</v>
      </c>
      <c r="EG169" s="227" t="str">
        <f t="shared" si="711"/>
        <v>-</v>
      </c>
      <c r="EH169" s="228" t="str">
        <f t="shared" si="712"/>
        <v>-</v>
      </c>
      <c r="EI169" s="282"/>
      <c r="EJ169" s="282"/>
      <c r="EK169" s="226" t="str">
        <f t="shared" si="713"/>
        <v>-</v>
      </c>
      <c r="EL169" s="227" t="str">
        <f t="shared" si="714"/>
        <v>-</v>
      </c>
      <c r="EM169" s="227" t="str">
        <f t="shared" si="715"/>
        <v>-</v>
      </c>
      <c r="EN169" s="227" t="str">
        <f t="shared" si="716"/>
        <v>-</v>
      </c>
      <c r="EO169" s="227" t="str">
        <f t="shared" si="717"/>
        <v>-</v>
      </c>
      <c r="EP169" s="228" t="str">
        <f t="shared" si="718"/>
        <v>-</v>
      </c>
      <c r="EQ169" s="282"/>
      <c r="ER169" s="282"/>
      <c r="ES169" s="226" t="str">
        <f t="shared" si="719"/>
        <v>-</v>
      </c>
      <c r="ET169" s="227" t="str">
        <f t="shared" si="720"/>
        <v>-</v>
      </c>
      <c r="EU169" s="228" t="str">
        <f t="shared" si="721"/>
        <v>-</v>
      </c>
      <c r="EV169" s="282"/>
      <c r="EW169" s="282"/>
      <c r="EX169" s="301">
        <f t="shared" si="722"/>
        <v>35203.01</v>
      </c>
      <c r="EY169" s="259">
        <f t="shared" si="723"/>
        <v>23400.109</v>
      </c>
      <c r="EZ169" s="259">
        <f t="shared" si="724"/>
        <v>58126.806000000004</v>
      </c>
      <c r="FA169" s="259" t="str">
        <f t="shared" si="725"/>
        <v>-</v>
      </c>
      <c r="FB169" s="259" t="str">
        <f t="shared" si="726"/>
        <v>-</v>
      </c>
      <c r="FC169" s="260" t="str">
        <f t="shared" si="727"/>
        <v>-</v>
      </c>
      <c r="FD169" s="282"/>
      <c r="FE169" s="282"/>
      <c r="FF169" s="301" t="str">
        <f t="shared" si="728"/>
        <v>-</v>
      </c>
      <c r="FG169" s="259" t="str">
        <f t="shared" si="729"/>
        <v>-</v>
      </c>
      <c r="FH169" s="259" t="str">
        <f t="shared" si="730"/>
        <v>-</v>
      </c>
      <c r="FI169" s="259" t="str">
        <f t="shared" si="731"/>
        <v>-</v>
      </c>
      <c r="FJ169" s="259" t="str">
        <f t="shared" si="732"/>
        <v>-</v>
      </c>
      <c r="FK169" s="260" t="str">
        <f t="shared" si="733"/>
        <v>-</v>
      </c>
      <c r="FL169" s="282"/>
      <c r="FM169" s="282"/>
      <c r="FN169" s="301" t="str">
        <f t="shared" si="734"/>
        <v>-</v>
      </c>
      <c r="FO169" s="259" t="str">
        <f t="shared" si="735"/>
        <v>-</v>
      </c>
      <c r="FP169" s="259" t="str">
        <f t="shared" si="736"/>
        <v>-</v>
      </c>
      <c r="FQ169" s="259" t="str">
        <f t="shared" si="737"/>
        <v>-</v>
      </c>
      <c r="FR169" s="259" t="str">
        <f t="shared" si="738"/>
        <v>-</v>
      </c>
      <c r="FS169" s="260" t="str">
        <f t="shared" si="739"/>
        <v>-</v>
      </c>
      <c r="FT169" s="282"/>
      <c r="FU169" s="282"/>
      <c r="FV169" s="301" t="str">
        <f t="shared" si="740"/>
        <v>-</v>
      </c>
      <c r="FW169" s="259" t="str">
        <f t="shared" si="741"/>
        <v>-</v>
      </c>
      <c r="FX169" s="259" t="str">
        <f t="shared" si="742"/>
        <v>-</v>
      </c>
      <c r="FY169" s="259" t="str">
        <f t="shared" si="743"/>
        <v>-</v>
      </c>
      <c r="FZ169" s="259" t="str">
        <f t="shared" si="744"/>
        <v>-</v>
      </c>
      <c r="GA169" s="260" t="str">
        <f t="shared" si="745"/>
        <v>-</v>
      </c>
      <c r="GB169" s="282"/>
      <c r="GC169" s="282"/>
      <c r="GD169" s="301" t="str">
        <f t="shared" si="746"/>
        <v>-</v>
      </c>
      <c r="GE169" s="259" t="str">
        <f t="shared" si="747"/>
        <v>-</v>
      </c>
      <c r="GF169" s="259" t="str">
        <f t="shared" si="748"/>
        <v>-</v>
      </c>
      <c r="GG169" s="259" t="str">
        <f t="shared" si="749"/>
        <v>-</v>
      </c>
      <c r="GH169" s="259" t="str">
        <f t="shared" si="750"/>
        <v>-</v>
      </c>
      <c r="GI169" s="260" t="str">
        <f t="shared" si="751"/>
        <v>-</v>
      </c>
      <c r="GJ169" s="282"/>
      <c r="GK169" s="282"/>
      <c r="GL169" s="301" t="str">
        <f t="shared" si="752"/>
        <v>-</v>
      </c>
      <c r="GM169" s="259" t="str">
        <f t="shared" si="753"/>
        <v>-</v>
      </c>
      <c r="GN169" s="259" t="str">
        <f t="shared" si="754"/>
        <v>-</v>
      </c>
      <c r="GO169" s="259" t="str">
        <f t="shared" si="755"/>
        <v>-</v>
      </c>
      <c r="GP169" s="259" t="str">
        <f t="shared" si="756"/>
        <v>-</v>
      </c>
      <c r="GQ169" s="260" t="str">
        <f t="shared" si="757"/>
        <v>-</v>
      </c>
      <c r="GR169" s="282"/>
      <c r="GS169" s="282"/>
      <c r="GT169" s="301" t="str">
        <f t="shared" si="758"/>
        <v>-</v>
      </c>
      <c r="GU169" s="259" t="str">
        <f t="shared" si="759"/>
        <v>-</v>
      </c>
      <c r="GV169" s="259" t="str">
        <f t="shared" si="760"/>
        <v>-</v>
      </c>
      <c r="GW169" s="259" t="str">
        <f t="shared" si="761"/>
        <v>-</v>
      </c>
      <c r="GX169" s="259" t="str">
        <f t="shared" si="762"/>
        <v>-</v>
      </c>
      <c r="GY169" s="260" t="str">
        <f t="shared" si="763"/>
        <v>-</v>
      </c>
      <c r="GZ169" s="282"/>
      <c r="HA169" s="282"/>
      <c r="HB169" s="301" t="str">
        <f t="shared" si="764"/>
        <v>-</v>
      </c>
      <c r="HC169" s="259" t="str">
        <f t="shared" si="765"/>
        <v>-</v>
      </c>
      <c r="HD169" s="259" t="str">
        <f t="shared" si="766"/>
        <v>-</v>
      </c>
      <c r="HE169" s="259" t="str">
        <f t="shared" si="767"/>
        <v>-</v>
      </c>
      <c r="HF169" s="259" t="str">
        <f t="shared" si="768"/>
        <v>-</v>
      </c>
      <c r="HG169" s="260" t="str">
        <f t="shared" si="769"/>
        <v>-</v>
      </c>
      <c r="HH169" s="282"/>
      <c r="HI169" s="282"/>
      <c r="HJ169" s="301" t="str">
        <f t="shared" si="770"/>
        <v>-</v>
      </c>
      <c r="HK169" s="259" t="str">
        <f t="shared" si="771"/>
        <v>-</v>
      </c>
      <c r="HL169" s="260" t="str">
        <f t="shared" si="772"/>
        <v>-</v>
      </c>
      <c r="HM169" s="428">
        <f t="shared" si="620"/>
        <v>1</v>
      </c>
      <c r="HN169" s="429">
        <f t="shared" si="621"/>
        <v>1</v>
      </c>
      <c r="HO169" s="429">
        <f t="shared" si="622"/>
        <v>1</v>
      </c>
      <c r="HP169" s="429" t="str">
        <f t="shared" si="623"/>
        <v>-</v>
      </c>
      <c r="HQ169" s="429" t="str">
        <f t="shared" si="624"/>
        <v>-</v>
      </c>
      <c r="HR169" s="430" t="str">
        <f t="shared" si="625"/>
        <v>-</v>
      </c>
      <c r="HS169" s="450"/>
      <c r="HT169" s="450"/>
      <c r="HU169" s="428" t="str">
        <f t="shared" si="626"/>
        <v>-</v>
      </c>
      <c r="HV169" s="429" t="str">
        <f t="shared" si="627"/>
        <v>-</v>
      </c>
      <c r="HW169" s="429" t="str">
        <f t="shared" si="628"/>
        <v>-</v>
      </c>
      <c r="HX169" s="429" t="str">
        <f t="shared" si="629"/>
        <v>-</v>
      </c>
      <c r="HY169" s="429" t="str">
        <f t="shared" si="630"/>
        <v>-</v>
      </c>
      <c r="HZ169" s="430" t="str">
        <f t="shared" si="631"/>
        <v>-</v>
      </c>
      <c r="IA169" s="450"/>
      <c r="IB169" s="450"/>
      <c r="IC169" s="428" t="str">
        <f t="shared" si="632"/>
        <v>-</v>
      </c>
      <c r="ID169" s="429" t="str">
        <f t="shared" si="633"/>
        <v>-</v>
      </c>
      <c r="IE169" s="429" t="str">
        <f t="shared" si="634"/>
        <v>-</v>
      </c>
      <c r="IF169" s="429" t="str">
        <f t="shared" si="635"/>
        <v>-</v>
      </c>
      <c r="IG169" s="429" t="str">
        <f t="shared" si="636"/>
        <v>-</v>
      </c>
      <c r="IH169" s="430" t="str">
        <f t="shared" si="637"/>
        <v>-</v>
      </c>
      <c r="II169" s="450"/>
      <c r="IJ169" s="450"/>
      <c r="IK169" s="428" t="str">
        <f t="shared" si="638"/>
        <v>-</v>
      </c>
      <c r="IL169" s="429" t="str">
        <f t="shared" si="639"/>
        <v>-</v>
      </c>
      <c r="IM169" s="429" t="str">
        <f t="shared" si="640"/>
        <v>-</v>
      </c>
      <c r="IN169" s="429" t="str">
        <f t="shared" si="641"/>
        <v>-</v>
      </c>
      <c r="IO169" s="429" t="str">
        <f t="shared" si="642"/>
        <v>-</v>
      </c>
      <c r="IP169" s="430" t="str">
        <f t="shared" si="643"/>
        <v>-</v>
      </c>
      <c r="IQ169" s="450"/>
      <c r="IR169" s="450"/>
      <c r="IS169" s="428" t="str">
        <f t="shared" si="644"/>
        <v>-</v>
      </c>
      <c r="IT169" s="429" t="str">
        <f t="shared" si="645"/>
        <v>-</v>
      </c>
      <c r="IU169" s="429" t="str">
        <f t="shared" si="646"/>
        <v>-</v>
      </c>
      <c r="IV169" s="429" t="str">
        <f t="shared" si="647"/>
        <v>-</v>
      </c>
      <c r="IW169" s="429" t="str">
        <f t="shared" si="648"/>
        <v>-</v>
      </c>
      <c r="IX169" s="430" t="str">
        <f t="shared" si="649"/>
        <v>-</v>
      </c>
      <c r="IY169" s="450"/>
      <c r="IZ169" s="450"/>
      <c r="JA169" s="428" t="str">
        <f t="shared" si="650"/>
        <v>-</v>
      </c>
      <c r="JB169" s="429" t="str">
        <f t="shared" si="651"/>
        <v>-</v>
      </c>
      <c r="JC169" s="429" t="str">
        <f t="shared" si="652"/>
        <v>-</v>
      </c>
      <c r="JD169" s="429" t="str">
        <f t="shared" si="653"/>
        <v>-</v>
      </c>
      <c r="JE169" s="429" t="str">
        <f t="shared" si="654"/>
        <v>-</v>
      </c>
      <c r="JF169" s="430" t="str">
        <f t="shared" si="655"/>
        <v>-</v>
      </c>
      <c r="JG169" s="450"/>
      <c r="JH169" s="450"/>
      <c r="JI169" s="428" t="str">
        <f t="shared" si="656"/>
        <v>-</v>
      </c>
      <c r="JJ169" s="429" t="str">
        <f t="shared" si="657"/>
        <v>-</v>
      </c>
      <c r="JK169" s="429" t="str">
        <f t="shared" si="658"/>
        <v>-</v>
      </c>
      <c r="JL169" s="429" t="str">
        <f t="shared" si="659"/>
        <v>-</v>
      </c>
      <c r="JM169" s="429" t="str">
        <f t="shared" si="660"/>
        <v>-</v>
      </c>
      <c r="JN169" s="430" t="str">
        <f t="shared" si="661"/>
        <v>-</v>
      </c>
      <c r="JO169" s="450"/>
      <c r="JP169" s="450"/>
      <c r="JQ169" s="428" t="str">
        <f t="shared" si="662"/>
        <v>-</v>
      </c>
      <c r="JR169" s="429" t="str">
        <f t="shared" si="663"/>
        <v>-</v>
      </c>
      <c r="JS169" s="429" t="str">
        <f t="shared" si="664"/>
        <v>-</v>
      </c>
      <c r="JT169" s="429" t="str">
        <f t="shared" si="665"/>
        <v>-</v>
      </c>
      <c r="JU169" s="429" t="str">
        <f t="shared" si="666"/>
        <v>-</v>
      </c>
      <c r="JV169" s="430" t="str">
        <f t="shared" si="667"/>
        <v>-</v>
      </c>
      <c r="JW169" s="450"/>
      <c r="JX169" s="450"/>
      <c r="JY169" s="428" t="str">
        <f t="shared" si="668"/>
        <v>-</v>
      </c>
      <c r="JZ169" s="429" t="str">
        <f t="shared" si="669"/>
        <v>-</v>
      </c>
      <c r="KA169" s="430" t="str">
        <f t="shared" si="670"/>
        <v>-</v>
      </c>
      <c r="KB169" s="172"/>
      <c r="KC169" s="355"/>
      <c r="KD169" s="355"/>
      <c r="KE169" s="355"/>
      <c r="KF169" s="355"/>
      <c r="KG169" s="355"/>
      <c r="KH169" s="355"/>
      <c r="KI169" s="358"/>
      <c r="KJ169" s="358"/>
      <c r="KK169" s="358"/>
      <c r="KL169" s="358"/>
      <c r="KM169" s="358"/>
      <c r="KN169" s="358"/>
      <c r="KO169" s="358"/>
      <c r="KP169" s="358"/>
      <c r="KQ169" s="358"/>
      <c r="KR169" s="358"/>
      <c r="KS169" s="358"/>
      <c r="KT169" s="358"/>
      <c r="KU169" s="358"/>
      <c r="KV169" s="358"/>
      <c r="KW169" s="358"/>
      <c r="KX169" s="358"/>
      <c r="KY169" s="358"/>
      <c r="KZ169" s="358"/>
      <c r="LA169" s="358"/>
      <c r="LB169" s="358"/>
      <c r="LC169" s="358"/>
      <c r="LD169" s="358"/>
      <c r="LE169" s="358"/>
      <c r="LF169" s="358"/>
      <c r="LG169" s="358"/>
      <c r="LH169" s="358"/>
      <c r="LI169" s="358"/>
      <c r="LJ169" s="358"/>
      <c r="LK169" s="358"/>
      <c r="LL169" s="358"/>
      <c r="LM169" s="358"/>
      <c r="LN169" s="358"/>
      <c r="LO169" s="358"/>
      <c r="LP169" s="358"/>
      <c r="LQ169" s="358"/>
      <c r="LR169" s="358"/>
      <c r="LS169" s="344"/>
      <c r="LT169" s="344"/>
      <c r="LU169" s="344"/>
      <c r="LV169" s="344"/>
      <c r="LW169" s="344"/>
      <c r="LX169" s="344"/>
      <c r="LY169" s="358"/>
      <c r="LZ169" s="358"/>
      <c r="MA169" s="405"/>
    </row>
    <row r="170" spans="1:339" x14ac:dyDescent="0.2">
      <c r="A170" s="310" t="s">
        <v>202</v>
      </c>
      <c r="B170" s="172">
        <v>0</v>
      </c>
      <c r="C170" s="172">
        <v>0</v>
      </c>
      <c r="D170" s="172" t="s">
        <v>310</v>
      </c>
      <c r="E170" s="172">
        <v>1</v>
      </c>
      <c r="F170" s="173">
        <v>2</v>
      </c>
      <c r="G170" s="218" t="s">
        <v>18</v>
      </c>
      <c r="H170" s="348">
        <v>2011</v>
      </c>
      <c r="I170" s="349">
        <v>2011</v>
      </c>
      <c r="J170" s="362">
        <v>11.4</v>
      </c>
      <c r="K170" s="362">
        <v>12.1</v>
      </c>
      <c r="L170" s="362">
        <v>11.9</v>
      </c>
      <c r="M170" s="362"/>
      <c r="N170" s="362">
        <v>15.4</v>
      </c>
      <c r="O170" s="363">
        <v>14.4</v>
      </c>
      <c r="P170" s="388">
        <v>2007</v>
      </c>
      <c r="Q170" s="389">
        <v>2007</v>
      </c>
      <c r="R170" s="362"/>
      <c r="S170" s="362"/>
      <c r="T170" s="362"/>
      <c r="U170" s="362"/>
      <c r="V170" s="362">
        <v>0.8</v>
      </c>
      <c r="W170" s="363">
        <v>0.6</v>
      </c>
      <c r="X170" s="388"/>
      <c r="Y170" s="389"/>
      <c r="Z170" s="362"/>
      <c r="AA170" s="362"/>
      <c r="AB170" s="362"/>
      <c r="AC170" s="362"/>
      <c r="AD170" s="362"/>
      <c r="AE170" s="363"/>
      <c r="AF170" s="388"/>
      <c r="AG170" s="389"/>
      <c r="AH170" s="362"/>
      <c r="AI170" s="362"/>
      <c r="AJ170" s="362"/>
      <c r="AK170" s="362"/>
      <c r="AL170" s="362"/>
      <c r="AM170" s="363"/>
      <c r="AN170" s="388"/>
      <c r="AO170" s="389"/>
      <c r="AP170" s="362"/>
      <c r="AQ170" s="362"/>
      <c r="AR170" s="362"/>
      <c r="AS170" s="362"/>
      <c r="AT170" s="362"/>
      <c r="AU170" s="363"/>
      <c r="AV170" s="388"/>
      <c r="AW170" s="389"/>
      <c r="AX170" s="220"/>
      <c r="AY170" s="220"/>
      <c r="AZ170" s="220"/>
      <c r="BA170" s="220"/>
      <c r="BB170" s="220"/>
      <c r="BC170" s="221"/>
      <c r="BD170" s="388"/>
      <c r="BE170" s="389"/>
      <c r="BF170" s="396"/>
      <c r="BG170" s="396"/>
      <c r="BH170" s="396"/>
      <c r="BI170" s="396"/>
      <c r="BJ170" s="396"/>
      <c r="BK170" s="397"/>
      <c r="BL170" s="388"/>
      <c r="BM170" s="349"/>
      <c r="BN170" s="349"/>
      <c r="BO170" s="349"/>
      <c r="BP170" s="349"/>
      <c r="BQ170" s="349"/>
      <c r="BR170" s="349"/>
      <c r="BS170" s="481"/>
      <c r="BT170" s="388"/>
      <c r="BU170" s="389"/>
      <c r="BV170" s="396"/>
      <c r="BW170" s="396"/>
      <c r="BX170" s="397"/>
      <c r="BY170" s="216">
        <v>7878325</v>
      </c>
      <c r="BZ170" s="208">
        <v>7623049</v>
      </c>
      <c r="CA170" s="208">
        <v>15501374</v>
      </c>
      <c r="CB170" s="208">
        <v>8203298.0000000009</v>
      </c>
      <c r="CC170" s="208">
        <v>7707558</v>
      </c>
      <c r="CD170" s="284">
        <v>15910856</v>
      </c>
      <c r="CE170" s="282"/>
      <c r="CF170" s="282"/>
      <c r="CG170" s="226">
        <f t="shared" si="671"/>
        <v>7878325</v>
      </c>
      <c r="CH170" s="227">
        <f t="shared" si="672"/>
        <v>7623049</v>
      </c>
      <c r="CI170" s="227">
        <f t="shared" si="673"/>
        <v>15501374</v>
      </c>
      <c r="CJ170" s="227" t="str">
        <f t="shared" si="674"/>
        <v>-</v>
      </c>
      <c r="CK170" s="227">
        <f t="shared" si="675"/>
        <v>7707558</v>
      </c>
      <c r="CL170" s="228">
        <f t="shared" si="676"/>
        <v>15910856</v>
      </c>
      <c r="CM170" s="282"/>
      <c r="CN170" s="282"/>
      <c r="CO170" s="226" t="str">
        <f t="shared" si="677"/>
        <v>-</v>
      </c>
      <c r="CP170" s="227" t="str">
        <f t="shared" si="678"/>
        <v>-</v>
      </c>
      <c r="CQ170" s="227" t="str">
        <f t="shared" si="679"/>
        <v>-</v>
      </c>
      <c r="CR170" s="227" t="str">
        <f t="shared" si="680"/>
        <v>-</v>
      </c>
      <c r="CS170" s="227">
        <f t="shared" si="681"/>
        <v>7707558</v>
      </c>
      <c r="CT170" s="228">
        <f t="shared" si="682"/>
        <v>15910856</v>
      </c>
      <c r="CU170" s="282"/>
      <c r="CV170" s="282"/>
      <c r="CW170" s="292" t="str">
        <f t="shared" si="683"/>
        <v>-</v>
      </c>
      <c r="CX170" s="234" t="str">
        <f t="shared" si="684"/>
        <v>-</v>
      </c>
      <c r="CY170" s="234" t="str">
        <f t="shared" si="685"/>
        <v>-</v>
      </c>
      <c r="CZ170" s="234" t="str">
        <f t="shared" si="686"/>
        <v>-</v>
      </c>
      <c r="DA170" s="234" t="str">
        <f t="shared" si="687"/>
        <v>-</v>
      </c>
      <c r="DB170" s="235" t="str">
        <f t="shared" si="688"/>
        <v>-</v>
      </c>
      <c r="DC170" s="282"/>
      <c r="DD170" s="282"/>
      <c r="DE170" s="226" t="str">
        <f t="shared" si="689"/>
        <v>-</v>
      </c>
      <c r="DF170" s="227" t="str">
        <f t="shared" si="690"/>
        <v>-</v>
      </c>
      <c r="DG170" s="227" t="str">
        <f t="shared" si="691"/>
        <v>-</v>
      </c>
      <c r="DH170" s="227" t="str">
        <f t="shared" si="692"/>
        <v>-</v>
      </c>
      <c r="DI170" s="227" t="str">
        <f t="shared" si="693"/>
        <v>-</v>
      </c>
      <c r="DJ170" s="228" t="str">
        <f t="shared" si="694"/>
        <v>-</v>
      </c>
      <c r="DK170" s="282"/>
      <c r="DL170" s="282"/>
      <c r="DM170" s="226" t="str">
        <f t="shared" si="695"/>
        <v>-</v>
      </c>
      <c r="DN170" s="227" t="str">
        <f t="shared" si="696"/>
        <v>-</v>
      </c>
      <c r="DO170" s="227" t="str">
        <f t="shared" si="697"/>
        <v>-</v>
      </c>
      <c r="DP170" s="227" t="str">
        <f t="shared" si="698"/>
        <v>-</v>
      </c>
      <c r="DQ170" s="227" t="str">
        <f t="shared" si="699"/>
        <v>-</v>
      </c>
      <c r="DR170" s="228" t="str">
        <f t="shared" si="700"/>
        <v>-</v>
      </c>
      <c r="DS170" s="282"/>
      <c r="DT170" s="282"/>
      <c r="DU170" s="226" t="str">
        <f t="shared" si="701"/>
        <v>-</v>
      </c>
      <c r="DV170" s="227" t="str">
        <f t="shared" si="702"/>
        <v>-</v>
      </c>
      <c r="DW170" s="227" t="str">
        <f t="shared" si="703"/>
        <v>-</v>
      </c>
      <c r="DX170" s="227" t="str">
        <f t="shared" si="704"/>
        <v>-</v>
      </c>
      <c r="DY170" s="227" t="str">
        <f t="shared" si="705"/>
        <v>-</v>
      </c>
      <c r="DZ170" s="228" t="str">
        <f t="shared" si="706"/>
        <v>-</v>
      </c>
      <c r="EA170" s="282"/>
      <c r="EB170" s="282"/>
      <c r="EC170" s="226" t="str">
        <f t="shared" si="707"/>
        <v>-</v>
      </c>
      <c r="ED170" s="227" t="str">
        <f t="shared" si="708"/>
        <v>-</v>
      </c>
      <c r="EE170" s="227" t="str">
        <f t="shared" si="709"/>
        <v>-</v>
      </c>
      <c r="EF170" s="227" t="str">
        <f t="shared" si="710"/>
        <v>-</v>
      </c>
      <c r="EG170" s="227" t="str">
        <f t="shared" si="711"/>
        <v>-</v>
      </c>
      <c r="EH170" s="228" t="str">
        <f t="shared" si="712"/>
        <v>-</v>
      </c>
      <c r="EI170" s="282"/>
      <c r="EJ170" s="282"/>
      <c r="EK170" s="226" t="str">
        <f t="shared" si="713"/>
        <v>-</v>
      </c>
      <c r="EL170" s="227" t="str">
        <f t="shared" si="714"/>
        <v>-</v>
      </c>
      <c r="EM170" s="227" t="str">
        <f t="shared" si="715"/>
        <v>-</v>
      </c>
      <c r="EN170" s="227" t="str">
        <f t="shared" si="716"/>
        <v>-</v>
      </c>
      <c r="EO170" s="227" t="str">
        <f t="shared" si="717"/>
        <v>-</v>
      </c>
      <c r="EP170" s="228" t="str">
        <f t="shared" si="718"/>
        <v>-</v>
      </c>
      <c r="EQ170" s="282"/>
      <c r="ER170" s="282"/>
      <c r="ES170" s="226" t="str">
        <f t="shared" si="719"/>
        <v>-</v>
      </c>
      <c r="ET170" s="227" t="str">
        <f t="shared" si="720"/>
        <v>-</v>
      </c>
      <c r="EU170" s="228" t="str">
        <f t="shared" si="721"/>
        <v>-</v>
      </c>
      <c r="EV170" s="282"/>
      <c r="EW170" s="282"/>
      <c r="EX170" s="301">
        <f t="shared" si="722"/>
        <v>898129.05</v>
      </c>
      <c r="EY170" s="259">
        <f t="shared" si="723"/>
        <v>922388.929</v>
      </c>
      <c r="EZ170" s="259">
        <f t="shared" si="724"/>
        <v>1844663.5060000001</v>
      </c>
      <c r="FA170" s="259" t="str">
        <f t="shared" si="725"/>
        <v>-</v>
      </c>
      <c r="FB170" s="259">
        <f t="shared" si="726"/>
        <v>1186963.932</v>
      </c>
      <c r="FC170" s="260">
        <f t="shared" si="727"/>
        <v>2291163.2640000004</v>
      </c>
      <c r="FD170" s="282"/>
      <c r="FE170" s="282"/>
      <c r="FF170" s="301" t="str">
        <f t="shared" si="728"/>
        <v>-</v>
      </c>
      <c r="FG170" s="259" t="str">
        <f t="shared" si="729"/>
        <v>-</v>
      </c>
      <c r="FH170" s="259" t="str">
        <f t="shared" si="730"/>
        <v>-</v>
      </c>
      <c r="FI170" s="259" t="str">
        <f t="shared" si="731"/>
        <v>-</v>
      </c>
      <c r="FJ170" s="259">
        <f t="shared" si="732"/>
        <v>61660.464</v>
      </c>
      <c r="FK170" s="260">
        <f t="shared" si="733"/>
        <v>95465.135999999999</v>
      </c>
      <c r="FL170" s="282"/>
      <c r="FM170" s="282"/>
      <c r="FN170" s="301" t="str">
        <f t="shared" si="734"/>
        <v>-</v>
      </c>
      <c r="FO170" s="259" t="str">
        <f t="shared" si="735"/>
        <v>-</v>
      </c>
      <c r="FP170" s="259" t="str">
        <f t="shared" si="736"/>
        <v>-</v>
      </c>
      <c r="FQ170" s="259" t="str">
        <f t="shared" si="737"/>
        <v>-</v>
      </c>
      <c r="FR170" s="259" t="str">
        <f t="shared" si="738"/>
        <v>-</v>
      </c>
      <c r="FS170" s="260" t="str">
        <f t="shared" si="739"/>
        <v>-</v>
      </c>
      <c r="FT170" s="282"/>
      <c r="FU170" s="282"/>
      <c r="FV170" s="301" t="str">
        <f t="shared" si="740"/>
        <v>-</v>
      </c>
      <c r="FW170" s="259" t="str">
        <f t="shared" si="741"/>
        <v>-</v>
      </c>
      <c r="FX170" s="259" t="str">
        <f t="shared" si="742"/>
        <v>-</v>
      </c>
      <c r="FY170" s="259" t="str">
        <f t="shared" si="743"/>
        <v>-</v>
      </c>
      <c r="FZ170" s="259" t="str">
        <f t="shared" si="744"/>
        <v>-</v>
      </c>
      <c r="GA170" s="260" t="str">
        <f t="shared" si="745"/>
        <v>-</v>
      </c>
      <c r="GB170" s="282"/>
      <c r="GC170" s="282"/>
      <c r="GD170" s="301" t="str">
        <f t="shared" si="746"/>
        <v>-</v>
      </c>
      <c r="GE170" s="259" t="str">
        <f t="shared" si="747"/>
        <v>-</v>
      </c>
      <c r="GF170" s="259" t="str">
        <f t="shared" si="748"/>
        <v>-</v>
      </c>
      <c r="GG170" s="259" t="str">
        <f t="shared" si="749"/>
        <v>-</v>
      </c>
      <c r="GH170" s="259" t="str">
        <f t="shared" si="750"/>
        <v>-</v>
      </c>
      <c r="GI170" s="260" t="str">
        <f t="shared" si="751"/>
        <v>-</v>
      </c>
      <c r="GJ170" s="282"/>
      <c r="GK170" s="282"/>
      <c r="GL170" s="301" t="str">
        <f t="shared" si="752"/>
        <v>-</v>
      </c>
      <c r="GM170" s="259" t="str">
        <f t="shared" si="753"/>
        <v>-</v>
      </c>
      <c r="GN170" s="259" t="str">
        <f t="shared" si="754"/>
        <v>-</v>
      </c>
      <c r="GO170" s="259" t="str">
        <f t="shared" si="755"/>
        <v>-</v>
      </c>
      <c r="GP170" s="259" t="str">
        <f t="shared" si="756"/>
        <v>-</v>
      </c>
      <c r="GQ170" s="260" t="str">
        <f t="shared" si="757"/>
        <v>-</v>
      </c>
      <c r="GR170" s="282"/>
      <c r="GS170" s="282"/>
      <c r="GT170" s="301" t="str">
        <f t="shared" si="758"/>
        <v>-</v>
      </c>
      <c r="GU170" s="259" t="str">
        <f t="shared" si="759"/>
        <v>-</v>
      </c>
      <c r="GV170" s="259" t="str">
        <f t="shared" si="760"/>
        <v>-</v>
      </c>
      <c r="GW170" s="259" t="str">
        <f t="shared" si="761"/>
        <v>-</v>
      </c>
      <c r="GX170" s="259" t="str">
        <f t="shared" si="762"/>
        <v>-</v>
      </c>
      <c r="GY170" s="260" t="str">
        <f t="shared" si="763"/>
        <v>-</v>
      </c>
      <c r="GZ170" s="282"/>
      <c r="HA170" s="282"/>
      <c r="HB170" s="301" t="str">
        <f t="shared" si="764"/>
        <v>-</v>
      </c>
      <c r="HC170" s="259" t="str">
        <f t="shared" si="765"/>
        <v>-</v>
      </c>
      <c r="HD170" s="259" t="str">
        <f t="shared" si="766"/>
        <v>-</v>
      </c>
      <c r="HE170" s="259" t="str">
        <f t="shared" si="767"/>
        <v>-</v>
      </c>
      <c r="HF170" s="259" t="str">
        <f t="shared" si="768"/>
        <v>-</v>
      </c>
      <c r="HG170" s="260" t="str">
        <f t="shared" si="769"/>
        <v>-</v>
      </c>
      <c r="HH170" s="282"/>
      <c r="HI170" s="282"/>
      <c r="HJ170" s="301" t="str">
        <f t="shared" si="770"/>
        <v>-</v>
      </c>
      <c r="HK170" s="259" t="str">
        <f t="shared" si="771"/>
        <v>-</v>
      </c>
      <c r="HL170" s="260" t="str">
        <f t="shared" si="772"/>
        <v>-</v>
      </c>
      <c r="HM170" s="428">
        <f t="shared" si="620"/>
        <v>1</v>
      </c>
      <c r="HN170" s="429">
        <f t="shared" si="621"/>
        <v>1</v>
      </c>
      <c r="HO170" s="429">
        <f t="shared" si="622"/>
        <v>1</v>
      </c>
      <c r="HP170" s="429" t="str">
        <f t="shared" si="623"/>
        <v>-</v>
      </c>
      <c r="HQ170" s="429">
        <f t="shared" si="624"/>
        <v>1</v>
      </c>
      <c r="HR170" s="430">
        <f t="shared" si="625"/>
        <v>1</v>
      </c>
      <c r="HS170" s="450"/>
      <c r="HT170" s="450"/>
      <c r="HU170" s="428" t="str">
        <f t="shared" si="626"/>
        <v>-</v>
      </c>
      <c r="HV170" s="429" t="str">
        <f t="shared" si="627"/>
        <v>-</v>
      </c>
      <c r="HW170" s="429" t="str">
        <f t="shared" si="628"/>
        <v>-</v>
      </c>
      <c r="HX170" s="429" t="str">
        <f t="shared" si="629"/>
        <v>-</v>
      </c>
      <c r="HY170" s="429">
        <f t="shared" si="630"/>
        <v>1</v>
      </c>
      <c r="HZ170" s="430">
        <f t="shared" si="631"/>
        <v>1</v>
      </c>
      <c r="IA170" s="450"/>
      <c r="IB170" s="450"/>
      <c r="IC170" s="428" t="str">
        <f t="shared" si="632"/>
        <v>-</v>
      </c>
      <c r="ID170" s="429" t="str">
        <f t="shared" si="633"/>
        <v>-</v>
      </c>
      <c r="IE170" s="429" t="str">
        <f t="shared" si="634"/>
        <v>-</v>
      </c>
      <c r="IF170" s="429" t="str">
        <f t="shared" si="635"/>
        <v>-</v>
      </c>
      <c r="IG170" s="429" t="str">
        <f t="shared" si="636"/>
        <v>-</v>
      </c>
      <c r="IH170" s="430" t="str">
        <f t="shared" si="637"/>
        <v>-</v>
      </c>
      <c r="II170" s="450"/>
      <c r="IJ170" s="450"/>
      <c r="IK170" s="428" t="str">
        <f t="shared" si="638"/>
        <v>-</v>
      </c>
      <c r="IL170" s="429" t="str">
        <f t="shared" si="639"/>
        <v>-</v>
      </c>
      <c r="IM170" s="429" t="str">
        <f t="shared" si="640"/>
        <v>-</v>
      </c>
      <c r="IN170" s="429" t="str">
        <f t="shared" si="641"/>
        <v>-</v>
      </c>
      <c r="IO170" s="429" t="str">
        <f t="shared" si="642"/>
        <v>-</v>
      </c>
      <c r="IP170" s="430" t="str">
        <f t="shared" si="643"/>
        <v>-</v>
      </c>
      <c r="IQ170" s="450"/>
      <c r="IR170" s="450"/>
      <c r="IS170" s="428" t="str">
        <f t="shared" si="644"/>
        <v>-</v>
      </c>
      <c r="IT170" s="429" t="str">
        <f t="shared" si="645"/>
        <v>-</v>
      </c>
      <c r="IU170" s="429" t="str">
        <f t="shared" si="646"/>
        <v>-</v>
      </c>
      <c r="IV170" s="429" t="str">
        <f t="shared" si="647"/>
        <v>-</v>
      </c>
      <c r="IW170" s="429" t="str">
        <f t="shared" si="648"/>
        <v>-</v>
      </c>
      <c r="IX170" s="430" t="str">
        <f t="shared" si="649"/>
        <v>-</v>
      </c>
      <c r="IY170" s="450"/>
      <c r="IZ170" s="450"/>
      <c r="JA170" s="428" t="str">
        <f t="shared" si="650"/>
        <v>-</v>
      </c>
      <c r="JB170" s="429" t="str">
        <f t="shared" si="651"/>
        <v>-</v>
      </c>
      <c r="JC170" s="429" t="str">
        <f t="shared" si="652"/>
        <v>-</v>
      </c>
      <c r="JD170" s="429" t="str">
        <f t="shared" si="653"/>
        <v>-</v>
      </c>
      <c r="JE170" s="429" t="str">
        <f t="shared" si="654"/>
        <v>-</v>
      </c>
      <c r="JF170" s="430" t="str">
        <f t="shared" si="655"/>
        <v>-</v>
      </c>
      <c r="JG170" s="450"/>
      <c r="JH170" s="450"/>
      <c r="JI170" s="428" t="str">
        <f t="shared" si="656"/>
        <v>-</v>
      </c>
      <c r="JJ170" s="429" t="str">
        <f t="shared" si="657"/>
        <v>-</v>
      </c>
      <c r="JK170" s="429" t="str">
        <f t="shared" si="658"/>
        <v>-</v>
      </c>
      <c r="JL170" s="429" t="str">
        <f t="shared" si="659"/>
        <v>-</v>
      </c>
      <c r="JM170" s="429" t="str">
        <f t="shared" si="660"/>
        <v>-</v>
      </c>
      <c r="JN170" s="430" t="str">
        <f t="shared" si="661"/>
        <v>-</v>
      </c>
      <c r="JO170" s="450"/>
      <c r="JP170" s="450"/>
      <c r="JQ170" s="428" t="str">
        <f t="shared" si="662"/>
        <v>-</v>
      </c>
      <c r="JR170" s="429" t="str">
        <f t="shared" si="663"/>
        <v>-</v>
      </c>
      <c r="JS170" s="429" t="str">
        <f t="shared" si="664"/>
        <v>-</v>
      </c>
      <c r="JT170" s="429" t="str">
        <f t="shared" si="665"/>
        <v>-</v>
      </c>
      <c r="JU170" s="429" t="str">
        <f t="shared" si="666"/>
        <v>-</v>
      </c>
      <c r="JV170" s="430" t="str">
        <f t="shared" si="667"/>
        <v>-</v>
      </c>
      <c r="JW170" s="450"/>
      <c r="JX170" s="450"/>
      <c r="JY170" s="428" t="str">
        <f t="shared" si="668"/>
        <v>-</v>
      </c>
      <c r="JZ170" s="429" t="str">
        <f t="shared" si="669"/>
        <v>-</v>
      </c>
      <c r="KA170" s="430" t="str">
        <f t="shared" si="670"/>
        <v>-</v>
      </c>
      <c r="KB170" s="172"/>
      <c r="KC170" s="355" t="s">
        <v>573</v>
      </c>
      <c r="KD170" s="355" t="s">
        <v>573</v>
      </c>
      <c r="KE170" s="355" t="s">
        <v>573</v>
      </c>
      <c r="KF170" s="355" t="s">
        <v>611</v>
      </c>
      <c r="KG170" s="355" t="s">
        <v>573</v>
      </c>
      <c r="KH170" s="355" t="s">
        <v>573</v>
      </c>
      <c r="KI170" s="358"/>
      <c r="KJ170" s="358"/>
      <c r="KK170" s="358"/>
      <c r="KL170" s="358"/>
      <c r="KM170" s="358"/>
      <c r="KN170" s="358"/>
      <c r="KO170" s="358"/>
      <c r="KP170" s="358"/>
      <c r="KQ170" s="358"/>
      <c r="KR170" s="358"/>
      <c r="KS170" s="358"/>
      <c r="KT170" s="358"/>
      <c r="KU170" s="358"/>
      <c r="KV170" s="358"/>
      <c r="KW170" s="358"/>
      <c r="KX170" s="358"/>
      <c r="KY170" s="358"/>
      <c r="KZ170" s="358"/>
      <c r="LA170" s="358"/>
      <c r="LB170" s="358"/>
      <c r="LC170" s="358"/>
      <c r="LD170" s="358"/>
      <c r="LE170" s="358"/>
      <c r="LF170" s="358"/>
      <c r="LG170" s="358"/>
      <c r="LH170" s="358"/>
      <c r="LI170" s="358"/>
      <c r="LJ170" s="358"/>
      <c r="LK170" s="358"/>
      <c r="LL170" s="358"/>
      <c r="LM170" s="358"/>
      <c r="LN170" s="358"/>
      <c r="LO170" s="358"/>
      <c r="LP170" s="358"/>
      <c r="LQ170" s="358"/>
      <c r="LR170" s="358"/>
      <c r="LS170" s="344"/>
      <c r="LT170" s="344"/>
      <c r="LU170" s="344"/>
      <c r="LV170" s="344"/>
      <c r="LW170" s="344"/>
      <c r="LX170" s="344"/>
      <c r="LY170" s="358"/>
      <c r="LZ170" s="358"/>
      <c r="MA170" s="405"/>
    </row>
    <row r="171" spans="1:339" x14ac:dyDescent="0.2">
      <c r="A171" s="310" t="s">
        <v>202</v>
      </c>
      <c r="B171" s="172">
        <v>0</v>
      </c>
      <c r="C171" s="172">
        <v>0</v>
      </c>
      <c r="D171" s="172" t="s">
        <v>335</v>
      </c>
      <c r="E171" s="172">
        <v>1</v>
      </c>
      <c r="F171" s="173">
        <v>2</v>
      </c>
      <c r="G171" s="218" t="s">
        <v>24</v>
      </c>
      <c r="H171" s="348">
        <v>2010</v>
      </c>
      <c r="I171" s="349">
        <v>2010</v>
      </c>
      <c r="J171" s="362">
        <v>21.9</v>
      </c>
      <c r="K171" s="362">
        <v>20.3</v>
      </c>
      <c r="L171" s="362">
        <v>21</v>
      </c>
      <c r="M171" s="362"/>
      <c r="N171" s="362"/>
      <c r="O171" s="363"/>
      <c r="P171" s="388">
        <v>2010</v>
      </c>
      <c r="Q171" s="389">
        <v>2010</v>
      </c>
      <c r="R171" s="362">
        <v>2.2000000000000002</v>
      </c>
      <c r="S171" s="362">
        <v>4.9000000000000004</v>
      </c>
      <c r="T171" s="362">
        <v>3.7</v>
      </c>
      <c r="U171" s="362"/>
      <c r="V171" s="362"/>
      <c r="W171" s="363"/>
      <c r="X171" s="388">
        <v>2010</v>
      </c>
      <c r="Y171" s="389">
        <v>2010</v>
      </c>
      <c r="Z171" s="362">
        <v>0.2</v>
      </c>
      <c r="AA171" s="362">
        <v>0.4</v>
      </c>
      <c r="AB171" s="362">
        <v>0.3</v>
      </c>
      <c r="AC171" s="362"/>
      <c r="AD171" s="362"/>
      <c r="AE171" s="363"/>
      <c r="AF171" s="388"/>
      <c r="AG171" s="389"/>
      <c r="AH171" s="362"/>
      <c r="AI171" s="362"/>
      <c r="AJ171" s="362"/>
      <c r="AK171" s="362"/>
      <c r="AL171" s="362"/>
      <c r="AM171" s="363"/>
      <c r="AN171" s="388">
        <v>2010</v>
      </c>
      <c r="AO171" s="389">
        <v>2010</v>
      </c>
      <c r="AP171" s="362">
        <v>1.3</v>
      </c>
      <c r="AQ171" s="362">
        <v>1.4</v>
      </c>
      <c r="AR171" s="362">
        <v>1.4</v>
      </c>
      <c r="AS171" s="362"/>
      <c r="AT171" s="362"/>
      <c r="AU171" s="363"/>
      <c r="AV171" s="388">
        <v>2010</v>
      </c>
      <c r="AW171" s="389">
        <v>2010</v>
      </c>
      <c r="AX171" s="220"/>
      <c r="AY171" s="220"/>
      <c r="AZ171" s="220">
        <v>61.6</v>
      </c>
      <c r="BA171" s="220"/>
      <c r="BB171" s="220"/>
      <c r="BC171" s="221"/>
      <c r="BD171" s="388">
        <v>2010</v>
      </c>
      <c r="BE171" s="389">
        <v>2010</v>
      </c>
      <c r="BF171" s="396">
        <v>3.4</v>
      </c>
      <c r="BG171" s="396">
        <v>12.5</v>
      </c>
      <c r="BH171" s="396">
        <v>8.4</v>
      </c>
      <c r="BI171" s="396"/>
      <c r="BJ171" s="396"/>
      <c r="BK171" s="397"/>
      <c r="BL171" s="388">
        <v>2010</v>
      </c>
      <c r="BM171" s="349">
        <v>2010</v>
      </c>
      <c r="BN171" s="349">
        <v>5.6</v>
      </c>
      <c r="BO171" s="349">
        <v>23.8</v>
      </c>
      <c r="BP171" s="349">
        <v>15.6</v>
      </c>
      <c r="BQ171" s="349"/>
      <c r="BR171" s="349"/>
      <c r="BS171" s="481"/>
      <c r="BT171" s="388"/>
      <c r="BU171" s="389"/>
      <c r="BV171" s="396"/>
      <c r="BW171" s="396"/>
      <c r="BX171" s="397"/>
      <c r="BY171" s="216">
        <v>36516</v>
      </c>
      <c r="BZ171" s="208">
        <v>38074</v>
      </c>
      <c r="CA171" s="208">
        <v>74590</v>
      </c>
      <c r="CB171" s="208">
        <v>37458</v>
      </c>
      <c r="CC171" s="208">
        <v>40108</v>
      </c>
      <c r="CD171" s="284">
        <v>77566</v>
      </c>
      <c r="CE171" s="282"/>
      <c r="CF171" s="282"/>
      <c r="CG171" s="226">
        <f t="shared" si="671"/>
        <v>36516</v>
      </c>
      <c r="CH171" s="227">
        <f t="shared" si="672"/>
        <v>38074</v>
      </c>
      <c r="CI171" s="227">
        <f t="shared" si="673"/>
        <v>74590</v>
      </c>
      <c r="CJ171" s="227" t="str">
        <f t="shared" si="674"/>
        <v>-</v>
      </c>
      <c r="CK171" s="227" t="str">
        <f t="shared" si="675"/>
        <v>-</v>
      </c>
      <c r="CL171" s="228" t="str">
        <f t="shared" si="676"/>
        <v>-</v>
      </c>
      <c r="CM171" s="282"/>
      <c r="CN171" s="282"/>
      <c r="CO171" s="226">
        <f t="shared" si="677"/>
        <v>36516</v>
      </c>
      <c r="CP171" s="227">
        <f t="shared" si="678"/>
        <v>38074</v>
      </c>
      <c r="CQ171" s="227">
        <f t="shared" si="679"/>
        <v>74590</v>
      </c>
      <c r="CR171" s="227" t="str">
        <f t="shared" si="680"/>
        <v>-</v>
      </c>
      <c r="CS171" s="227" t="str">
        <f t="shared" si="681"/>
        <v>-</v>
      </c>
      <c r="CT171" s="228" t="str">
        <f t="shared" si="682"/>
        <v>-</v>
      </c>
      <c r="CU171" s="282"/>
      <c r="CV171" s="282"/>
      <c r="CW171" s="292">
        <f t="shared" si="683"/>
        <v>36516</v>
      </c>
      <c r="CX171" s="234">
        <f t="shared" si="684"/>
        <v>38074</v>
      </c>
      <c r="CY171" s="234">
        <f t="shared" si="685"/>
        <v>74590</v>
      </c>
      <c r="CZ171" s="234" t="str">
        <f t="shared" si="686"/>
        <v>-</v>
      </c>
      <c r="DA171" s="234" t="str">
        <f t="shared" si="687"/>
        <v>-</v>
      </c>
      <c r="DB171" s="235" t="str">
        <f t="shared" si="688"/>
        <v>-</v>
      </c>
      <c r="DC171" s="282"/>
      <c r="DD171" s="282"/>
      <c r="DE171" s="226" t="str">
        <f t="shared" si="689"/>
        <v>-</v>
      </c>
      <c r="DF171" s="227" t="str">
        <f t="shared" si="690"/>
        <v>-</v>
      </c>
      <c r="DG171" s="227" t="str">
        <f t="shared" si="691"/>
        <v>-</v>
      </c>
      <c r="DH171" s="227" t="str">
        <f t="shared" si="692"/>
        <v>-</v>
      </c>
      <c r="DI171" s="227" t="str">
        <f t="shared" si="693"/>
        <v>-</v>
      </c>
      <c r="DJ171" s="228" t="str">
        <f t="shared" si="694"/>
        <v>-</v>
      </c>
      <c r="DK171" s="282"/>
      <c r="DL171" s="282"/>
      <c r="DM171" s="226">
        <f t="shared" si="695"/>
        <v>36516</v>
      </c>
      <c r="DN171" s="227">
        <f t="shared" si="696"/>
        <v>38074</v>
      </c>
      <c r="DO171" s="227">
        <f t="shared" si="697"/>
        <v>74590</v>
      </c>
      <c r="DP171" s="227" t="str">
        <f t="shared" si="698"/>
        <v>-</v>
      </c>
      <c r="DQ171" s="227" t="str">
        <f t="shared" si="699"/>
        <v>-</v>
      </c>
      <c r="DR171" s="228" t="str">
        <f t="shared" si="700"/>
        <v>-</v>
      </c>
      <c r="DS171" s="282"/>
      <c r="DT171" s="282"/>
      <c r="DU171" s="226" t="str">
        <f t="shared" si="701"/>
        <v>-</v>
      </c>
      <c r="DV171" s="227" t="str">
        <f t="shared" si="702"/>
        <v>-</v>
      </c>
      <c r="DW171" s="227">
        <f t="shared" si="703"/>
        <v>74590</v>
      </c>
      <c r="DX171" s="227" t="str">
        <f t="shared" si="704"/>
        <v>-</v>
      </c>
      <c r="DY171" s="227" t="str">
        <f t="shared" si="705"/>
        <v>-</v>
      </c>
      <c r="DZ171" s="228" t="str">
        <f t="shared" si="706"/>
        <v>-</v>
      </c>
      <c r="EA171" s="282"/>
      <c r="EB171" s="282"/>
      <c r="EC171" s="226">
        <f t="shared" si="707"/>
        <v>36516</v>
      </c>
      <c r="ED171" s="227">
        <f t="shared" si="708"/>
        <v>38074</v>
      </c>
      <c r="EE171" s="227">
        <f t="shared" si="709"/>
        <v>74590</v>
      </c>
      <c r="EF171" s="227" t="str">
        <f t="shared" si="710"/>
        <v>-</v>
      </c>
      <c r="EG171" s="227" t="str">
        <f t="shared" si="711"/>
        <v>-</v>
      </c>
      <c r="EH171" s="228" t="str">
        <f t="shared" si="712"/>
        <v>-</v>
      </c>
      <c r="EI171" s="282"/>
      <c r="EJ171" s="282"/>
      <c r="EK171" s="226">
        <f t="shared" si="713"/>
        <v>36516</v>
      </c>
      <c r="EL171" s="227">
        <f t="shared" si="714"/>
        <v>38074</v>
      </c>
      <c r="EM171" s="227">
        <f t="shared" si="715"/>
        <v>74590</v>
      </c>
      <c r="EN171" s="227" t="str">
        <f t="shared" si="716"/>
        <v>-</v>
      </c>
      <c r="EO171" s="227" t="str">
        <f t="shared" si="717"/>
        <v>-</v>
      </c>
      <c r="EP171" s="228" t="str">
        <f t="shared" si="718"/>
        <v>-</v>
      </c>
      <c r="EQ171" s="282"/>
      <c r="ER171" s="282"/>
      <c r="ES171" s="226" t="str">
        <f t="shared" si="719"/>
        <v>-</v>
      </c>
      <c r="ET171" s="227" t="str">
        <f t="shared" si="720"/>
        <v>-</v>
      </c>
      <c r="EU171" s="228" t="str">
        <f t="shared" si="721"/>
        <v>-</v>
      </c>
      <c r="EV171" s="282"/>
      <c r="EW171" s="282"/>
      <c r="EX171" s="301">
        <f t="shared" si="722"/>
        <v>7997.003999999999</v>
      </c>
      <c r="EY171" s="259">
        <f t="shared" si="723"/>
        <v>7729.0220000000008</v>
      </c>
      <c r="EZ171" s="259">
        <f t="shared" si="724"/>
        <v>15663.9</v>
      </c>
      <c r="FA171" s="259" t="str">
        <f t="shared" si="725"/>
        <v>-</v>
      </c>
      <c r="FB171" s="259" t="str">
        <f t="shared" si="726"/>
        <v>-</v>
      </c>
      <c r="FC171" s="260" t="str">
        <f t="shared" si="727"/>
        <v>-</v>
      </c>
      <c r="FD171" s="282"/>
      <c r="FE171" s="282"/>
      <c r="FF171" s="301">
        <f t="shared" si="728"/>
        <v>803.35200000000009</v>
      </c>
      <c r="FG171" s="259">
        <f t="shared" si="729"/>
        <v>1865.626</v>
      </c>
      <c r="FH171" s="259">
        <f t="shared" si="730"/>
        <v>2759.8300000000004</v>
      </c>
      <c r="FI171" s="259" t="str">
        <f t="shared" si="731"/>
        <v>-</v>
      </c>
      <c r="FJ171" s="259" t="str">
        <f t="shared" si="732"/>
        <v>-</v>
      </c>
      <c r="FK171" s="260" t="str">
        <f t="shared" si="733"/>
        <v>-</v>
      </c>
      <c r="FL171" s="282"/>
      <c r="FM171" s="282"/>
      <c r="FN171" s="301">
        <f t="shared" si="734"/>
        <v>73.031999999999996</v>
      </c>
      <c r="FO171" s="259">
        <f t="shared" si="735"/>
        <v>152.29599999999999</v>
      </c>
      <c r="FP171" s="259">
        <f t="shared" si="736"/>
        <v>223.77</v>
      </c>
      <c r="FQ171" s="259" t="str">
        <f t="shared" si="737"/>
        <v>-</v>
      </c>
      <c r="FR171" s="259" t="str">
        <f t="shared" si="738"/>
        <v>-</v>
      </c>
      <c r="FS171" s="260" t="str">
        <f t="shared" si="739"/>
        <v>-</v>
      </c>
      <c r="FT171" s="282"/>
      <c r="FU171" s="282"/>
      <c r="FV171" s="301" t="str">
        <f t="shared" si="740"/>
        <v>-</v>
      </c>
      <c r="FW171" s="259" t="str">
        <f t="shared" si="741"/>
        <v>-</v>
      </c>
      <c r="FX171" s="259" t="str">
        <f t="shared" si="742"/>
        <v>-</v>
      </c>
      <c r="FY171" s="259" t="str">
        <f t="shared" si="743"/>
        <v>-</v>
      </c>
      <c r="FZ171" s="259" t="str">
        <f t="shared" si="744"/>
        <v>-</v>
      </c>
      <c r="GA171" s="260" t="str">
        <f t="shared" si="745"/>
        <v>-</v>
      </c>
      <c r="GB171" s="282"/>
      <c r="GC171" s="282"/>
      <c r="GD171" s="301">
        <f t="shared" si="746"/>
        <v>474.70800000000003</v>
      </c>
      <c r="GE171" s="259">
        <f t="shared" si="747"/>
        <v>533.03599999999994</v>
      </c>
      <c r="GF171" s="259">
        <f t="shared" si="748"/>
        <v>1044.26</v>
      </c>
      <c r="GG171" s="259" t="str">
        <f t="shared" si="749"/>
        <v>-</v>
      </c>
      <c r="GH171" s="259" t="str">
        <f t="shared" si="750"/>
        <v>-</v>
      </c>
      <c r="GI171" s="260" t="str">
        <f t="shared" si="751"/>
        <v>-</v>
      </c>
      <c r="GJ171" s="282"/>
      <c r="GK171" s="282"/>
      <c r="GL171" s="301" t="str">
        <f t="shared" si="752"/>
        <v>-</v>
      </c>
      <c r="GM171" s="259" t="str">
        <f t="shared" si="753"/>
        <v>-</v>
      </c>
      <c r="GN171" s="259">
        <f t="shared" si="754"/>
        <v>45947.44</v>
      </c>
      <c r="GO171" s="259" t="str">
        <f t="shared" si="755"/>
        <v>-</v>
      </c>
      <c r="GP171" s="259" t="str">
        <f t="shared" si="756"/>
        <v>-</v>
      </c>
      <c r="GQ171" s="260" t="str">
        <f t="shared" si="757"/>
        <v>-</v>
      </c>
      <c r="GR171" s="282"/>
      <c r="GS171" s="282"/>
      <c r="GT171" s="301">
        <f t="shared" si="758"/>
        <v>1241.5440000000001</v>
      </c>
      <c r="GU171" s="259">
        <f t="shared" si="759"/>
        <v>4759.25</v>
      </c>
      <c r="GV171" s="259">
        <f t="shared" si="760"/>
        <v>6265.56</v>
      </c>
      <c r="GW171" s="259" t="str">
        <f t="shared" si="761"/>
        <v>-</v>
      </c>
      <c r="GX171" s="259" t="str">
        <f t="shared" si="762"/>
        <v>-</v>
      </c>
      <c r="GY171" s="260" t="str">
        <f t="shared" si="763"/>
        <v>-</v>
      </c>
      <c r="GZ171" s="282"/>
      <c r="HA171" s="282"/>
      <c r="HB171" s="301">
        <f t="shared" si="764"/>
        <v>2044.8959999999997</v>
      </c>
      <c r="HC171" s="259">
        <f t="shared" si="765"/>
        <v>9061.612000000001</v>
      </c>
      <c r="HD171" s="259">
        <f t="shared" si="766"/>
        <v>11636.04</v>
      </c>
      <c r="HE171" s="259" t="str">
        <f t="shared" si="767"/>
        <v>-</v>
      </c>
      <c r="HF171" s="259" t="str">
        <f t="shared" si="768"/>
        <v>-</v>
      </c>
      <c r="HG171" s="260" t="str">
        <f t="shared" si="769"/>
        <v>-</v>
      </c>
      <c r="HH171" s="282"/>
      <c r="HI171" s="282"/>
      <c r="HJ171" s="301" t="str">
        <f t="shared" si="770"/>
        <v>-</v>
      </c>
      <c r="HK171" s="259" t="str">
        <f t="shared" si="771"/>
        <v>-</v>
      </c>
      <c r="HL171" s="260" t="str">
        <f t="shared" si="772"/>
        <v>-</v>
      </c>
      <c r="HM171" s="428">
        <f t="shared" si="620"/>
        <v>1</v>
      </c>
      <c r="HN171" s="429">
        <f t="shared" si="621"/>
        <v>1</v>
      </c>
      <c r="HO171" s="429">
        <f t="shared" si="622"/>
        <v>1</v>
      </c>
      <c r="HP171" s="429" t="str">
        <f t="shared" si="623"/>
        <v>-</v>
      </c>
      <c r="HQ171" s="429" t="str">
        <f t="shared" si="624"/>
        <v>-</v>
      </c>
      <c r="HR171" s="430" t="str">
        <f t="shared" si="625"/>
        <v>-</v>
      </c>
      <c r="HS171" s="450"/>
      <c r="HT171" s="450"/>
      <c r="HU171" s="428">
        <f t="shared" si="626"/>
        <v>1</v>
      </c>
      <c r="HV171" s="429">
        <f t="shared" si="627"/>
        <v>1</v>
      </c>
      <c r="HW171" s="429">
        <f t="shared" si="628"/>
        <v>1</v>
      </c>
      <c r="HX171" s="429" t="str">
        <f t="shared" si="629"/>
        <v>-</v>
      </c>
      <c r="HY171" s="429" t="str">
        <f t="shared" si="630"/>
        <v>-</v>
      </c>
      <c r="HZ171" s="430" t="str">
        <f t="shared" si="631"/>
        <v>-</v>
      </c>
      <c r="IA171" s="450"/>
      <c r="IB171" s="450"/>
      <c r="IC171" s="428">
        <f t="shared" si="632"/>
        <v>1</v>
      </c>
      <c r="ID171" s="429">
        <f t="shared" si="633"/>
        <v>1</v>
      </c>
      <c r="IE171" s="429">
        <f t="shared" si="634"/>
        <v>1</v>
      </c>
      <c r="IF171" s="429" t="str">
        <f t="shared" si="635"/>
        <v>-</v>
      </c>
      <c r="IG171" s="429" t="str">
        <f t="shared" si="636"/>
        <v>-</v>
      </c>
      <c r="IH171" s="430" t="str">
        <f t="shared" si="637"/>
        <v>-</v>
      </c>
      <c r="II171" s="450"/>
      <c r="IJ171" s="450"/>
      <c r="IK171" s="428" t="str">
        <f t="shared" si="638"/>
        <v>-</v>
      </c>
      <c r="IL171" s="429" t="str">
        <f t="shared" si="639"/>
        <v>-</v>
      </c>
      <c r="IM171" s="429" t="str">
        <f t="shared" si="640"/>
        <v>-</v>
      </c>
      <c r="IN171" s="429" t="str">
        <f t="shared" si="641"/>
        <v>-</v>
      </c>
      <c r="IO171" s="429" t="str">
        <f t="shared" si="642"/>
        <v>-</v>
      </c>
      <c r="IP171" s="430" t="str">
        <f t="shared" si="643"/>
        <v>-</v>
      </c>
      <c r="IQ171" s="450"/>
      <c r="IR171" s="450"/>
      <c r="IS171" s="428">
        <f t="shared" si="644"/>
        <v>1</v>
      </c>
      <c r="IT171" s="429">
        <f t="shared" si="645"/>
        <v>1</v>
      </c>
      <c r="IU171" s="429">
        <f t="shared" si="646"/>
        <v>1</v>
      </c>
      <c r="IV171" s="429" t="str">
        <f t="shared" si="647"/>
        <v>-</v>
      </c>
      <c r="IW171" s="429" t="str">
        <f t="shared" si="648"/>
        <v>-</v>
      </c>
      <c r="IX171" s="430" t="str">
        <f t="shared" si="649"/>
        <v>-</v>
      </c>
      <c r="IY171" s="450"/>
      <c r="IZ171" s="450"/>
      <c r="JA171" s="428" t="str">
        <f t="shared" si="650"/>
        <v>-</v>
      </c>
      <c r="JB171" s="429" t="str">
        <f t="shared" si="651"/>
        <v>-</v>
      </c>
      <c r="JC171" s="429">
        <f t="shared" si="652"/>
        <v>1</v>
      </c>
      <c r="JD171" s="429" t="str">
        <f t="shared" si="653"/>
        <v>-</v>
      </c>
      <c r="JE171" s="429" t="str">
        <f t="shared" si="654"/>
        <v>-</v>
      </c>
      <c r="JF171" s="430" t="str">
        <f t="shared" si="655"/>
        <v>-</v>
      </c>
      <c r="JG171" s="450"/>
      <c r="JH171" s="450"/>
      <c r="JI171" s="428">
        <f t="shared" si="656"/>
        <v>1</v>
      </c>
      <c r="JJ171" s="429">
        <f t="shared" si="657"/>
        <v>1</v>
      </c>
      <c r="JK171" s="429">
        <f t="shared" si="658"/>
        <v>1</v>
      </c>
      <c r="JL171" s="429" t="str">
        <f t="shared" si="659"/>
        <v>-</v>
      </c>
      <c r="JM171" s="429" t="str">
        <f t="shared" si="660"/>
        <v>-</v>
      </c>
      <c r="JN171" s="430" t="str">
        <f t="shared" si="661"/>
        <v>-</v>
      </c>
      <c r="JO171" s="450"/>
      <c r="JP171" s="450"/>
      <c r="JQ171" s="428">
        <f t="shared" si="662"/>
        <v>1</v>
      </c>
      <c r="JR171" s="429">
        <f t="shared" si="663"/>
        <v>1</v>
      </c>
      <c r="JS171" s="429">
        <f t="shared" si="664"/>
        <v>1</v>
      </c>
      <c r="JT171" s="429" t="str">
        <f t="shared" si="665"/>
        <v>-</v>
      </c>
      <c r="JU171" s="429" t="str">
        <f t="shared" si="666"/>
        <v>-</v>
      </c>
      <c r="JV171" s="430" t="str">
        <f t="shared" si="667"/>
        <v>-</v>
      </c>
      <c r="JW171" s="450"/>
      <c r="JX171" s="450"/>
      <c r="JY171" s="428" t="str">
        <f t="shared" si="668"/>
        <v>-</v>
      </c>
      <c r="JZ171" s="429" t="str">
        <f t="shared" si="669"/>
        <v>-</v>
      </c>
      <c r="KA171" s="430" t="str">
        <f t="shared" si="670"/>
        <v>-</v>
      </c>
      <c r="KB171" s="172"/>
      <c r="KC171" s="355"/>
      <c r="KD171" s="355"/>
      <c r="KE171" s="355"/>
      <c r="KF171" s="355"/>
      <c r="KG171" s="355"/>
      <c r="KH171" s="355"/>
      <c r="KI171" s="358"/>
      <c r="KJ171" s="358"/>
      <c r="KK171" s="358"/>
      <c r="KL171" s="358"/>
      <c r="KM171" s="358"/>
      <c r="KN171" s="358"/>
      <c r="KO171" s="358"/>
      <c r="KP171" s="358"/>
      <c r="KQ171" s="358"/>
      <c r="KR171" s="358"/>
      <c r="KS171" s="358"/>
      <c r="KT171" s="358"/>
      <c r="KU171" s="358"/>
      <c r="KV171" s="358"/>
      <c r="KW171" s="358"/>
      <c r="KX171" s="358"/>
      <c r="KY171" s="358"/>
      <c r="KZ171" s="358"/>
      <c r="LA171" s="358"/>
      <c r="LB171" s="358"/>
      <c r="LC171" s="358"/>
      <c r="LD171" s="358"/>
      <c r="LE171" s="358"/>
      <c r="LF171" s="358"/>
      <c r="LG171" s="358"/>
      <c r="LH171" s="358"/>
      <c r="LI171" s="358"/>
      <c r="LJ171" s="358"/>
      <c r="LK171" s="358"/>
      <c r="LL171" s="358"/>
      <c r="LM171" s="358"/>
      <c r="LN171" s="358"/>
      <c r="LO171" s="358"/>
      <c r="LP171" s="358"/>
      <c r="LQ171" s="358"/>
      <c r="LR171" s="358"/>
      <c r="LS171" s="344"/>
      <c r="LT171" s="344"/>
      <c r="LU171" s="344"/>
      <c r="LV171" s="344"/>
      <c r="LW171" s="344"/>
      <c r="LX171" s="344"/>
      <c r="LY171" s="358"/>
      <c r="LZ171" s="358"/>
      <c r="MA171" s="405"/>
    </row>
    <row r="172" spans="1:339" x14ac:dyDescent="0.2">
      <c r="A172" s="310" t="s">
        <v>202</v>
      </c>
      <c r="B172" s="172">
        <v>1</v>
      </c>
      <c r="C172" s="172">
        <v>0</v>
      </c>
      <c r="D172" s="172" t="s">
        <v>335</v>
      </c>
      <c r="E172" s="172">
        <v>1</v>
      </c>
      <c r="F172" s="173"/>
      <c r="G172" s="218" t="s">
        <v>82</v>
      </c>
      <c r="H172" s="348">
        <v>2006</v>
      </c>
      <c r="I172" s="349" t="s">
        <v>292</v>
      </c>
      <c r="J172" s="362">
        <v>18.600000000000001</v>
      </c>
      <c r="K172" s="362">
        <v>21.4</v>
      </c>
      <c r="L172" s="362">
        <v>19.899999999999999</v>
      </c>
      <c r="M172" s="362">
        <v>34.5</v>
      </c>
      <c r="N172" s="362">
        <v>37.799999999999997</v>
      </c>
      <c r="O172" s="363">
        <v>36.1</v>
      </c>
      <c r="P172" s="388">
        <v>2006</v>
      </c>
      <c r="Q172" s="389" t="s">
        <v>292</v>
      </c>
      <c r="R172" s="362">
        <v>8</v>
      </c>
      <c r="S172" s="362">
        <v>12.5</v>
      </c>
      <c r="T172" s="362">
        <v>10.1</v>
      </c>
      <c r="U172" s="362">
        <v>2.7</v>
      </c>
      <c r="V172" s="362">
        <v>1.8</v>
      </c>
      <c r="W172" s="363">
        <v>2.2999999999999998</v>
      </c>
      <c r="X172" s="388">
        <v>2006</v>
      </c>
      <c r="Y172" s="389" t="s">
        <v>292</v>
      </c>
      <c r="Z172" s="362">
        <v>0</v>
      </c>
      <c r="AA172" s="362">
        <v>0.1</v>
      </c>
      <c r="AB172" s="362">
        <v>0.1</v>
      </c>
      <c r="AC172" s="362">
        <v>1.2</v>
      </c>
      <c r="AD172" s="362">
        <v>2</v>
      </c>
      <c r="AE172" s="363">
        <v>1.6</v>
      </c>
      <c r="AF172" s="388">
        <v>2006</v>
      </c>
      <c r="AG172" s="389" t="s">
        <v>292</v>
      </c>
      <c r="AH172" s="362"/>
      <c r="AI172" s="362"/>
      <c r="AJ172" s="362">
        <v>17.100000000000001</v>
      </c>
      <c r="AK172" s="362">
        <v>38.6</v>
      </c>
      <c r="AL172" s="362">
        <v>28.5</v>
      </c>
      <c r="AM172" s="363">
        <v>32.4</v>
      </c>
      <c r="AN172" s="388">
        <v>2006</v>
      </c>
      <c r="AO172" s="389" t="s">
        <v>292</v>
      </c>
      <c r="AP172" s="362">
        <v>0.7</v>
      </c>
      <c r="AQ172" s="362">
        <v>0.2</v>
      </c>
      <c r="AR172" s="362">
        <v>0.4</v>
      </c>
      <c r="AS172" s="362">
        <v>63</v>
      </c>
      <c r="AT172" s="362">
        <v>17.7</v>
      </c>
      <c r="AU172" s="363">
        <v>26</v>
      </c>
      <c r="AV172" s="388">
        <v>2006</v>
      </c>
      <c r="AW172" s="389" t="s">
        <v>292</v>
      </c>
      <c r="AX172" s="220">
        <v>20</v>
      </c>
      <c r="AY172" s="220">
        <v>25.1</v>
      </c>
      <c r="AZ172" s="220">
        <v>22.2</v>
      </c>
      <c r="BA172" s="220">
        <v>31.3</v>
      </c>
      <c r="BB172" s="220">
        <v>40.700000000000003</v>
      </c>
      <c r="BC172" s="221">
        <v>36.5</v>
      </c>
      <c r="BD172" s="388">
        <v>2006</v>
      </c>
      <c r="BE172" s="389" t="s">
        <v>292</v>
      </c>
      <c r="BF172" s="396">
        <v>0.6</v>
      </c>
      <c r="BG172" s="396">
        <v>2.2000000000000002</v>
      </c>
      <c r="BH172" s="396">
        <v>1.4</v>
      </c>
      <c r="BI172" s="396">
        <v>0.3</v>
      </c>
      <c r="BJ172" s="396">
        <v>1.2</v>
      </c>
      <c r="BK172" s="397">
        <v>0.7</v>
      </c>
      <c r="BL172" s="388">
        <v>2006</v>
      </c>
      <c r="BM172" s="349" t="s">
        <v>292</v>
      </c>
      <c r="BN172" s="349">
        <v>0.9</v>
      </c>
      <c r="BO172" s="349">
        <v>4.4000000000000004</v>
      </c>
      <c r="BP172" s="349">
        <v>2.6</v>
      </c>
      <c r="BQ172" s="349">
        <v>0.5</v>
      </c>
      <c r="BR172" s="349">
        <v>2.2000000000000002</v>
      </c>
      <c r="BS172" s="481">
        <v>1.3</v>
      </c>
      <c r="BT172" s="388"/>
      <c r="BU172" s="389"/>
      <c r="BV172" s="396"/>
      <c r="BW172" s="396"/>
      <c r="BX172" s="397"/>
      <c r="BY172" s="216">
        <v>56232957</v>
      </c>
      <c r="BZ172" s="208">
        <v>54876195</v>
      </c>
      <c r="CA172" s="208">
        <v>111109152</v>
      </c>
      <c r="CB172" s="208">
        <v>62180703</v>
      </c>
      <c r="CC172" s="208">
        <v>60240328</v>
      </c>
      <c r="CD172" s="284">
        <v>122421031</v>
      </c>
      <c r="CE172" s="282"/>
      <c r="CF172" s="282"/>
      <c r="CG172" s="226">
        <f t="shared" si="671"/>
        <v>56232957</v>
      </c>
      <c r="CH172" s="227">
        <f t="shared" si="672"/>
        <v>54876195</v>
      </c>
      <c r="CI172" s="227">
        <f t="shared" si="673"/>
        <v>111109152</v>
      </c>
      <c r="CJ172" s="227">
        <f t="shared" si="674"/>
        <v>62180703</v>
      </c>
      <c r="CK172" s="227">
        <f t="shared" si="675"/>
        <v>60240328</v>
      </c>
      <c r="CL172" s="228">
        <f t="shared" si="676"/>
        <v>122421031</v>
      </c>
      <c r="CM172" s="282"/>
      <c r="CN172" s="282"/>
      <c r="CO172" s="226">
        <f t="shared" si="677"/>
        <v>56232957</v>
      </c>
      <c r="CP172" s="227">
        <f t="shared" si="678"/>
        <v>54876195</v>
      </c>
      <c r="CQ172" s="227">
        <f t="shared" si="679"/>
        <v>111109152</v>
      </c>
      <c r="CR172" s="227">
        <f t="shared" si="680"/>
        <v>62180703</v>
      </c>
      <c r="CS172" s="227">
        <f t="shared" si="681"/>
        <v>60240328</v>
      </c>
      <c r="CT172" s="228">
        <f t="shared" si="682"/>
        <v>122421031</v>
      </c>
      <c r="CU172" s="282"/>
      <c r="CV172" s="282"/>
      <c r="CW172" s="292">
        <f t="shared" si="683"/>
        <v>56232957</v>
      </c>
      <c r="CX172" s="234">
        <f t="shared" si="684"/>
        <v>54876195</v>
      </c>
      <c r="CY172" s="234">
        <f t="shared" si="685"/>
        <v>111109152</v>
      </c>
      <c r="CZ172" s="234">
        <f t="shared" si="686"/>
        <v>62180703</v>
      </c>
      <c r="DA172" s="234">
        <f t="shared" si="687"/>
        <v>60240328</v>
      </c>
      <c r="DB172" s="235">
        <f t="shared" si="688"/>
        <v>122421031</v>
      </c>
      <c r="DC172" s="282"/>
      <c r="DD172" s="282"/>
      <c r="DE172" s="226" t="str">
        <f t="shared" si="689"/>
        <v>-</v>
      </c>
      <c r="DF172" s="227" t="str">
        <f t="shared" si="690"/>
        <v>-</v>
      </c>
      <c r="DG172" s="227">
        <f t="shared" si="691"/>
        <v>111109152</v>
      </c>
      <c r="DH172" s="227">
        <f t="shared" si="692"/>
        <v>62180703</v>
      </c>
      <c r="DI172" s="227">
        <f t="shared" si="693"/>
        <v>60240328</v>
      </c>
      <c r="DJ172" s="228">
        <f t="shared" si="694"/>
        <v>122421031</v>
      </c>
      <c r="DK172" s="282"/>
      <c r="DL172" s="282"/>
      <c r="DM172" s="226">
        <f t="shared" si="695"/>
        <v>56232957</v>
      </c>
      <c r="DN172" s="227">
        <f t="shared" si="696"/>
        <v>54876195</v>
      </c>
      <c r="DO172" s="227">
        <f t="shared" si="697"/>
        <v>111109152</v>
      </c>
      <c r="DP172" s="227">
        <f t="shared" si="698"/>
        <v>62180703</v>
      </c>
      <c r="DQ172" s="227">
        <f t="shared" si="699"/>
        <v>60240328</v>
      </c>
      <c r="DR172" s="228">
        <f t="shared" si="700"/>
        <v>122421031</v>
      </c>
      <c r="DS172" s="282"/>
      <c r="DT172" s="282"/>
      <c r="DU172" s="226">
        <f t="shared" si="701"/>
        <v>56232957</v>
      </c>
      <c r="DV172" s="227">
        <f t="shared" si="702"/>
        <v>54876195</v>
      </c>
      <c r="DW172" s="227">
        <f t="shared" si="703"/>
        <v>111109152</v>
      </c>
      <c r="DX172" s="227">
        <f t="shared" si="704"/>
        <v>62180703</v>
      </c>
      <c r="DY172" s="227">
        <f t="shared" si="705"/>
        <v>60240328</v>
      </c>
      <c r="DZ172" s="228">
        <f t="shared" si="706"/>
        <v>122421031</v>
      </c>
      <c r="EA172" s="282"/>
      <c r="EB172" s="282"/>
      <c r="EC172" s="226">
        <f t="shared" si="707"/>
        <v>56232957</v>
      </c>
      <c r="ED172" s="227">
        <f t="shared" si="708"/>
        <v>54876195</v>
      </c>
      <c r="EE172" s="227">
        <f t="shared" si="709"/>
        <v>111109152</v>
      </c>
      <c r="EF172" s="227">
        <f t="shared" si="710"/>
        <v>62180703</v>
      </c>
      <c r="EG172" s="227">
        <f t="shared" si="711"/>
        <v>60240328</v>
      </c>
      <c r="EH172" s="228">
        <f t="shared" si="712"/>
        <v>122421031</v>
      </c>
      <c r="EI172" s="282"/>
      <c r="EJ172" s="282"/>
      <c r="EK172" s="226">
        <f t="shared" si="713"/>
        <v>56232957</v>
      </c>
      <c r="EL172" s="227">
        <f t="shared" si="714"/>
        <v>54876195</v>
      </c>
      <c r="EM172" s="227">
        <f t="shared" si="715"/>
        <v>111109152</v>
      </c>
      <c r="EN172" s="227">
        <f t="shared" si="716"/>
        <v>62180703</v>
      </c>
      <c r="EO172" s="227">
        <f t="shared" si="717"/>
        <v>60240328</v>
      </c>
      <c r="EP172" s="228">
        <f t="shared" si="718"/>
        <v>122421031</v>
      </c>
      <c r="EQ172" s="282"/>
      <c r="ER172" s="282"/>
      <c r="ES172" s="226" t="str">
        <f t="shared" si="719"/>
        <v>-</v>
      </c>
      <c r="ET172" s="227" t="str">
        <f t="shared" si="720"/>
        <v>-</v>
      </c>
      <c r="EU172" s="228" t="str">
        <f t="shared" si="721"/>
        <v>-</v>
      </c>
      <c r="EV172" s="282"/>
      <c r="EW172" s="282"/>
      <c r="EX172" s="301">
        <f t="shared" si="722"/>
        <v>10459330.002000002</v>
      </c>
      <c r="EY172" s="259">
        <f t="shared" si="723"/>
        <v>11743505.73</v>
      </c>
      <c r="EZ172" s="259">
        <f t="shared" si="724"/>
        <v>22110721.248</v>
      </c>
      <c r="FA172" s="259">
        <f t="shared" si="725"/>
        <v>21452342.535</v>
      </c>
      <c r="FB172" s="259">
        <f t="shared" si="726"/>
        <v>22770843.983999997</v>
      </c>
      <c r="FC172" s="260">
        <f t="shared" si="727"/>
        <v>44193992.191</v>
      </c>
      <c r="FD172" s="282"/>
      <c r="FE172" s="282"/>
      <c r="FF172" s="301">
        <f t="shared" si="728"/>
        <v>4498636.5600000005</v>
      </c>
      <c r="FG172" s="259">
        <f t="shared" si="729"/>
        <v>6859524.375</v>
      </c>
      <c r="FH172" s="259">
        <f t="shared" si="730"/>
        <v>11222024.352</v>
      </c>
      <c r="FI172" s="259">
        <f t="shared" si="731"/>
        <v>1678878.9810000001</v>
      </c>
      <c r="FJ172" s="259">
        <f t="shared" si="732"/>
        <v>1084325.9040000001</v>
      </c>
      <c r="FK172" s="260">
        <f t="shared" si="733"/>
        <v>2815683.713</v>
      </c>
      <c r="FL172" s="282"/>
      <c r="FM172" s="282"/>
      <c r="FN172" s="301">
        <f t="shared" si="734"/>
        <v>0</v>
      </c>
      <c r="FO172" s="259">
        <f t="shared" si="735"/>
        <v>54876.195</v>
      </c>
      <c r="FP172" s="259">
        <f t="shared" si="736"/>
        <v>111109.152</v>
      </c>
      <c r="FQ172" s="259">
        <f t="shared" si="737"/>
        <v>746168.43599999999</v>
      </c>
      <c r="FR172" s="259">
        <f t="shared" si="738"/>
        <v>1204806.56</v>
      </c>
      <c r="FS172" s="260">
        <f t="shared" si="739"/>
        <v>1958736.496</v>
      </c>
      <c r="FT172" s="282"/>
      <c r="FU172" s="282"/>
      <c r="FV172" s="301" t="str">
        <f t="shared" si="740"/>
        <v>-</v>
      </c>
      <c r="FW172" s="259" t="str">
        <f t="shared" si="741"/>
        <v>-</v>
      </c>
      <c r="FX172" s="259">
        <f t="shared" si="742"/>
        <v>18999664.992000002</v>
      </c>
      <c r="FY172" s="259">
        <f t="shared" si="743"/>
        <v>24001751.357999999</v>
      </c>
      <c r="FZ172" s="259">
        <f t="shared" si="744"/>
        <v>17168493.479999997</v>
      </c>
      <c r="GA172" s="260">
        <f t="shared" si="745"/>
        <v>39664414.044</v>
      </c>
      <c r="GB172" s="282"/>
      <c r="GC172" s="282"/>
      <c r="GD172" s="301">
        <f t="shared" si="746"/>
        <v>393630.69899999996</v>
      </c>
      <c r="GE172" s="259">
        <f t="shared" si="747"/>
        <v>109752.39</v>
      </c>
      <c r="GF172" s="259">
        <f t="shared" si="748"/>
        <v>444436.60800000001</v>
      </c>
      <c r="GG172" s="259">
        <f t="shared" si="749"/>
        <v>39173842.890000001</v>
      </c>
      <c r="GH172" s="259">
        <f t="shared" si="750"/>
        <v>10662538.056</v>
      </c>
      <c r="GI172" s="260">
        <f t="shared" si="751"/>
        <v>31829468.060000002</v>
      </c>
      <c r="GJ172" s="282"/>
      <c r="GK172" s="282"/>
      <c r="GL172" s="301">
        <f t="shared" si="752"/>
        <v>11246591.4</v>
      </c>
      <c r="GM172" s="259">
        <f t="shared" si="753"/>
        <v>13773924.945</v>
      </c>
      <c r="GN172" s="259">
        <f t="shared" si="754"/>
        <v>24666231.743999999</v>
      </c>
      <c r="GO172" s="259">
        <f t="shared" si="755"/>
        <v>19462560.039000001</v>
      </c>
      <c r="GP172" s="259">
        <f t="shared" si="756"/>
        <v>24517813.496000003</v>
      </c>
      <c r="GQ172" s="260">
        <f t="shared" si="757"/>
        <v>44683676.314999998</v>
      </c>
      <c r="GR172" s="282"/>
      <c r="GS172" s="282"/>
      <c r="GT172" s="301">
        <f t="shared" si="758"/>
        <v>337397.74200000003</v>
      </c>
      <c r="GU172" s="259">
        <f t="shared" si="759"/>
        <v>1207276.29</v>
      </c>
      <c r="GV172" s="259">
        <f t="shared" si="760"/>
        <v>1555528.1279999998</v>
      </c>
      <c r="GW172" s="259">
        <f t="shared" si="761"/>
        <v>186542.109</v>
      </c>
      <c r="GX172" s="259">
        <f t="shared" si="762"/>
        <v>722883.93599999999</v>
      </c>
      <c r="GY172" s="260">
        <f t="shared" si="763"/>
        <v>856947.21699999995</v>
      </c>
      <c r="GZ172" s="282"/>
      <c r="HA172" s="282"/>
      <c r="HB172" s="301">
        <f t="shared" si="764"/>
        <v>506096.61300000007</v>
      </c>
      <c r="HC172" s="259">
        <f t="shared" si="765"/>
        <v>2414552.58</v>
      </c>
      <c r="HD172" s="259">
        <f t="shared" si="766"/>
        <v>2888837.952</v>
      </c>
      <c r="HE172" s="259">
        <f t="shared" si="767"/>
        <v>310903.51500000001</v>
      </c>
      <c r="HF172" s="259">
        <f t="shared" si="768"/>
        <v>1325287.2160000002</v>
      </c>
      <c r="HG172" s="260">
        <f t="shared" si="769"/>
        <v>1591473.4030000002</v>
      </c>
      <c r="HH172" s="282"/>
      <c r="HI172" s="282"/>
      <c r="HJ172" s="301" t="str">
        <f t="shared" si="770"/>
        <v>-</v>
      </c>
      <c r="HK172" s="259" t="str">
        <f t="shared" si="771"/>
        <v>-</v>
      </c>
      <c r="HL172" s="260" t="str">
        <f t="shared" si="772"/>
        <v>-</v>
      </c>
      <c r="HM172" s="428">
        <f t="shared" si="620"/>
        <v>1</v>
      </c>
      <c r="HN172" s="429">
        <f t="shared" si="621"/>
        <v>1</v>
      </c>
      <c r="HO172" s="429">
        <f t="shared" si="622"/>
        <v>1</v>
      </c>
      <c r="HP172" s="429">
        <f t="shared" si="623"/>
        <v>1</v>
      </c>
      <c r="HQ172" s="429">
        <f t="shared" si="624"/>
        <v>1</v>
      </c>
      <c r="HR172" s="430">
        <f t="shared" si="625"/>
        <v>1</v>
      </c>
      <c r="HS172" s="450"/>
      <c r="HT172" s="450"/>
      <c r="HU172" s="428">
        <f t="shared" si="626"/>
        <v>1</v>
      </c>
      <c r="HV172" s="429">
        <f t="shared" si="627"/>
        <v>1</v>
      </c>
      <c r="HW172" s="429">
        <f t="shared" si="628"/>
        <v>1</v>
      </c>
      <c r="HX172" s="429">
        <f t="shared" si="629"/>
        <v>1</v>
      </c>
      <c r="HY172" s="429">
        <f t="shared" si="630"/>
        <v>1</v>
      </c>
      <c r="HZ172" s="430">
        <f t="shared" si="631"/>
        <v>1</v>
      </c>
      <c r="IA172" s="450"/>
      <c r="IB172" s="450"/>
      <c r="IC172" s="428">
        <f t="shared" si="632"/>
        <v>1</v>
      </c>
      <c r="ID172" s="429">
        <f t="shared" si="633"/>
        <v>1</v>
      </c>
      <c r="IE172" s="429">
        <f t="shared" si="634"/>
        <v>1</v>
      </c>
      <c r="IF172" s="429">
        <f t="shared" si="635"/>
        <v>1</v>
      </c>
      <c r="IG172" s="429">
        <f t="shared" si="636"/>
        <v>1</v>
      </c>
      <c r="IH172" s="430">
        <f t="shared" si="637"/>
        <v>1</v>
      </c>
      <c r="II172" s="450"/>
      <c r="IJ172" s="450"/>
      <c r="IK172" s="428" t="str">
        <f t="shared" si="638"/>
        <v>-</v>
      </c>
      <c r="IL172" s="429" t="str">
        <f t="shared" si="639"/>
        <v>-</v>
      </c>
      <c r="IM172" s="429">
        <f t="shared" si="640"/>
        <v>1</v>
      </c>
      <c r="IN172" s="429">
        <f t="shared" si="641"/>
        <v>1</v>
      </c>
      <c r="IO172" s="429">
        <f t="shared" si="642"/>
        <v>1</v>
      </c>
      <c r="IP172" s="430">
        <f t="shared" si="643"/>
        <v>1</v>
      </c>
      <c r="IQ172" s="450"/>
      <c r="IR172" s="450"/>
      <c r="IS172" s="428">
        <f t="shared" si="644"/>
        <v>1</v>
      </c>
      <c r="IT172" s="429">
        <f t="shared" si="645"/>
        <v>1</v>
      </c>
      <c r="IU172" s="429">
        <f t="shared" si="646"/>
        <v>1</v>
      </c>
      <c r="IV172" s="429">
        <f t="shared" si="647"/>
        <v>1</v>
      </c>
      <c r="IW172" s="429">
        <f t="shared" si="648"/>
        <v>1</v>
      </c>
      <c r="IX172" s="430">
        <f t="shared" si="649"/>
        <v>1</v>
      </c>
      <c r="IY172" s="450"/>
      <c r="IZ172" s="450"/>
      <c r="JA172" s="428">
        <f t="shared" si="650"/>
        <v>1</v>
      </c>
      <c r="JB172" s="429">
        <f t="shared" si="651"/>
        <v>1</v>
      </c>
      <c r="JC172" s="429">
        <f t="shared" si="652"/>
        <v>1</v>
      </c>
      <c r="JD172" s="429">
        <f t="shared" si="653"/>
        <v>1</v>
      </c>
      <c r="JE172" s="429">
        <f t="shared" si="654"/>
        <v>1</v>
      </c>
      <c r="JF172" s="430">
        <f t="shared" si="655"/>
        <v>1</v>
      </c>
      <c r="JG172" s="450"/>
      <c r="JH172" s="450"/>
      <c r="JI172" s="428">
        <f t="shared" si="656"/>
        <v>1</v>
      </c>
      <c r="JJ172" s="429">
        <f t="shared" si="657"/>
        <v>1</v>
      </c>
      <c r="JK172" s="429">
        <f t="shared" si="658"/>
        <v>1</v>
      </c>
      <c r="JL172" s="429">
        <f t="shared" si="659"/>
        <v>1</v>
      </c>
      <c r="JM172" s="429">
        <f t="shared" si="660"/>
        <v>1</v>
      </c>
      <c r="JN172" s="430">
        <f t="shared" si="661"/>
        <v>1</v>
      </c>
      <c r="JO172" s="450"/>
      <c r="JP172" s="450"/>
      <c r="JQ172" s="428">
        <f t="shared" si="662"/>
        <v>1</v>
      </c>
      <c r="JR172" s="429">
        <f t="shared" si="663"/>
        <v>1</v>
      </c>
      <c r="JS172" s="429">
        <f t="shared" si="664"/>
        <v>1</v>
      </c>
      <c r="JT172" s="429">
        <f t="shared" si="665"/>
        <v>1</v>
      </c>
      <c r="JU172" s="429">
        <f t="shared" si="666"/>
        <v>1</v>
      </c>
      <c r="JV172" s="430">
        <f t="shared" si="667"/>
        <v>1</v>
      </c>
      <c r="JW172" s="450"/>
      <c r="JX172" s="450"/>
      <c r="JY172" s="428" t="str">
        <f t="shared" si="668"/>
        <v>-</v>
      </c>
      <c r="JZ172" s="429" t="str">
        <f t="shared" si="669"/>
        <v>-</v>
      </c>
      <c r="KA172" s="430" t="str">
        <f t="shared" si="670"/>
        <v>-</v>
      </c>
      <c r="KB172" s="172"/>
      <c r="KC172" s="355"/>
      <c r="KD172" s="355"/>
      <c r="KE172" s="355"/>
      <c r="KF172" s="355"/>
      <c r="KG172" s="355"/>
      <c r="KH172" s="355"/>
      <c r="KI172" s="358"/>
      <c r="KJ172" s="358"/>
      <c r="KK172" s="358"/>
      <c r="KL172" s="358"/>
      <c r="KM172" s="358"/>
      <c r="KN172" s="358"/>
      <c r="KO172" s="358"/>
      <c r="KP172" s="358"/>
      <c r="KQ172" s="358"/>
      <c r="KR172" s="358"/>
      <c r="KS172" s="358"/>
      <c r="KT172" s="358"/>
      <c r="KU172" s="358"/>
      <c r="KV172" s="358"/>
      <c r="KW172" s="358" t="s">
        <v>628</v>
      </c>
      <c r="KX172" s="358"/>
      <c r="KY172" s="358"/>
      <c r="KZ172" s="358"/>
      <c r="LA172" s="358"/>
      <c r="LB172" s="358"/>
      <c r="LC172" s="358"/>
      <c r="LD172" s="358"/>
      <c r="LE172" s="358"/>
      <c r="LF172" s="358"/>
      <c r="LG172" s="358" t="s">
        <v>628</v>
      </c>
      <c r="LH172" s="358" t="s">
        <v>628</v>
      </c>
      <c r="LI172" s="358"/>
      <c r="LJ172" s="358"/>
      <c r="LK172" s="358"/>
      <c r="LL172" s="358"/>
      <c r="LM172" s="358" t="s">
        <v>723</v>
      </c>
      <c r="LN172" s="358" t="s">
        <v>723</v>
      </c>
      <c r="LO172" s="358" t="s">
        <v>723</v>
      </c>
      <c r="LP172" s="358" t="s">
        <v>723</v>
      </c>
      <c r="LQ172" s="358" t="s">
        <v>723</v>
      </c>
      <c r="LR172" s="358" t="s">
        <v>723</v>
      </c>
      <c r="LS172" s="344"/>
      <c r="LT172" s="344"/>
      <c r="LU172" s="344"/>
      <c r="LV172" s="344"/>
      <c r="LW172" s="344"/>
      <c r="LX172" s="344"/>
      <c r="LY172" s="358"/>
      <c r="LZ172" s="358"/>
      <c r="MA172" s="405"/>
    </row>
    <row r="173" spans="1:339" x14ac:dyDescent="0.2">
      <c r="A173" s="310" t="s">
        <v>202</v>
      </c>
      <c r="B173" s="172">
        <v>0</v>
      </c>
      <c r="C173" s="172">
        <v>0</v>
      </c>
      <c r="D173" s="172" t="s">
        <v>315</v>
      </c>
      <c r="E173" s="172">
        <v>1</v>
      </c>
      <c r="F173" s="173"/>
      <c r="G173" s="218" t="s">
        <v>109</v>
      </c>
      <c r="H173" s="348">
        <v>2009</v>
      </c>
      <c r="I173" s="349">
        <v>2009</v>
      </c>
      <c r="J173" s="362">
        <v>21.5</v>
      </c>
      <c r="K173" s="362">
        <v>36.299999999999997</v>
      </c>
      <c r="L173" s="362">
        <v>35</v>
      </c>
      <c r="M173" s="362"/>
      <c r="N173" s="362"/>
      <c r="O173" s="363"/>
      <c r="P173" s="388">
        <v>2009</v>
      </c>
      <c r="Q173" s="389">
        <v>2009</v>
      </c>
      <c r="R173" s="362">
        <v>0.1</v>
      </c>
      <c r="S173" s="362">
        <v>0.3</v>
      </c>
      <c r="T173" s="362">
        <v>0.2</v>
      </c>
      <c r="U173" s="362"/>
      <c r="V173" s="362"/>
      <c r="W173" s="363"/>
      <c r="X173" s="388"/>
      <c r="Y173" s="389"/>
      <c r="Z173" s="362"/>
      <c r="AA173" s="362"/>
      <c r="AB173" s="362"/>
      <c r="AC173" s="362"/>
      <c r="AD173" s="362"/>
      <c r="AE173" s="363"/>
      <c r="AF173" s="388"/>
      <c r="AG173" s="389"/>
      <c r="AH173" s="362"/>
      <c r="AI173" s="362"/>
      <c r="AJ173" s="362"/>
      <c r="AK173" s="362"/>
      <c r="AL173" s="362"/>
      <c r="AM173" s="363"/>
      <c r="AN173" s="388"/>
      <c r="AO173" s="389"/>
      <c r="AP173" s="362"/>
      <c r="AQ173" s="362"/>
      <c r="AR173" s="362"/>
      <c r="AS173" s="362"/>
      <c r="AT173" s="362"/>
      <c r="AU173" s="363"/>
      <c r="AV173" s="388"/>
      <c r="AW173" s="389"/>
      <c r="AX173" s="220"/>
      <c r="AY173" s="220"/>
      <c r="AZ173" s="220"/>
      <c r="BA173" s="220"/>
      <c r="BB173" s="220"/>
      <c r="BC173" s="221"/>
      <c r="BD173" s="388"/>
      <c r="BE173" s="389"/>
      <c r="BF173" s="396"/>
      <c r="BG173" s="396"/>
      <c r="BH173" s="396"/>
      <c r="BI173" s="396"/>
      <c r="BJ173" s="396"/>
      <c r="BK173" s="397"/>
      <c r="BL173" s="388"/>
      <c r="BM173" s="349"/>
      <c r="BN173" s="349"/>
      <c r="BO173" s="349"/>
      <c r="BP173" s="349"/>
      <c r="BQ173" s="349"/>
      <c r="BR173" s="349"/>
      <c r="BS173" s="481"/>
      <c r="BT173" s="388"/>
      <c r="BU173" s="389"/>
      <c r="BV173" s="396"/>
      <c r="BW173" s="396"/>
      <c r="BX173" s="397"/>
      <c r="BY173" s="216">
        <v>16875</v>
      </c>
      <c r="BZ173" s="208">
        <v>18347</v>
      </c>
      <c r="CA173" s="208">
        <v>35222</v>
      </c>
      <c r="CB173" s="208">
        <v>17799</v>
      </c>
      <c r="CC173" s="208">
        <v>19101</v>
      </c>
      <c r="CD173" s="284">
        <v>36900</v>
      </c>
      <c r="CE173" s="282"/>
      <c r="CF173" s="282"/>
      <c r="CG173" s="226">
        <f t="shared" si="671"/>
        <v>16875</v>
      </c>
      <c r="CH173" s="227">
        <f t="shared" si="672"/>
        <v>18347</v>
      </c>
      <c r="CI173" s="227">
        <f t="shared" si="673"/>
        <v>35222</v>
      </c>
      <c r="CJ173" s="227" t="str">
        <f t="shared" si="674"/>
        <v>-</v>
      </c>
      <c r="CK173" s="227" t="str">
        <f t="shared" si="675"/>
        <v>-</v>
      </c>
      <c r="CL173" s="228" t="str">
        <f t="shared" si="676"/>
        <v>-</v>
      </c>
      <c r="CM173" s="282"/>
      <c r="CN173" s="282"/>
      <c r="CO173" s="226">
        <f t="shared" si="677"/>
        <v>16875</v>
      </c>
      <c r="CP173" s="227">
        <f t="shared" si="678"/>
        <v>18347</v>
      </c>
      <c r="CQ173" s="227">
        <f t="shared" si="679"/>
        <v>35222</v>
      </c>
      <c r="CR173" s="227" t="str">
        <f t="shared" si="680"/>
        <v>-</v>
      </c>
      <c r="CS173" s="227" t="str">
        <f t="shared" si="681"/>
        <v>-</v>
      </c>
      <c r="CT173" s="228" t="str">
        <f t="shared" si="682"/>
        <v>-</v>
      </c>
      <c r="CU173" s="282"/>
      <c r="CV173" s="282"/>
      <c r="CW173" s="292" t="str">
        <f t="shared" si="683"/>
        <v>-</v>
      </c>
      <c r="CX173" s="234" t="str">
        <f t="shared" si="684"/>
        <v>-</v>
      </c>
      <c r="CY173" s="234" t="str">
        <f t="shared" si="685"/>
        <v>-</v>
      </c>
      <c r="CZ173" s="234" t="str">
        <f t="shared" si="686"/>
        <v>-</v>
      </c>
      <c r="DA173" s="234" t="str">
        <f t="shared" si="687"/>
        <v>-</v>
      </c>
      <c r="DB173" s="235" t="str">
        <f t="shared" si="688"/>
        <v>-</v>
      </c>
      <c r="DC173" s="282"/>
      <c r="DD173" s="282"/>
      <c r="DE173" s="226" t="str">
        <f t="shared" si="689"/>
        <v>-</v>
      </c>
      <c r="DF173" s="227" t="str">
        <f t="shared" si="690"/>
        <v>-</v>
      </c>
      <c r="DG173" s="227" t="str">
        <f t="shared" si="691"/>
        <v>-</v>
      </c>
      <c r="DH173" s="227" t="str">
        <f t="shared" si="692"/>
        <v>-</v>
      </c>
      <c r="DI173" s="227" t="str">
        <f t="shared" si="693"/>
        <v>-</v>
      </c>
      <c r="DJ173" s="228" t="str">
        <f t="shared" si="694"/>
        <v>-</v>
      </c>
      <c r="DK173" s="282"/>
      <c r="DL173" s="282"/>
      <c r="DM173" s="226" t="str">
        <f t="shared" si="695"/>
        <v>-</v>
      </c>
      <c r="DN173" s="227" t="str">
        <f t="shared" si="696"/>
        <v>-</v>
      </c>
      <c r="DO173" s="227" t="str">
        <f t="shared" si="697"/>
        <v>-</v>
      </c>
      <c r="DP173" s="227" t="str">
        <f t="shared" si="698"/>
        <v>-</v>
      </c>
      <c r="DQ173" s="227" t="str">
        <f t="shared" si="699"/>
        <v>-</v>
      </c>
      <c r="DR173" s="228" t="str">
        <f t="shared" si="700"/>
        <v>-</v>
      </c>
      <c r="DS173" s="282"/>
      <c r="DT173" s="282"/>
      <c r="DU173" s="226" t="str">
        <f t="shared" si="701"/>
        <v>-</v>
      </c>
      <c r="DV173" s="227" t="str">
        <f t="shared" si="702"/>
        <v>-</v>
      </c>
      <c r="DW173" s="227" t="str">
        <f t="shared" si="703"/>
        <v>-</v>
      </c>
      <c r="DX173" s="227" t="str">
        <f t="shared" si="704"/>
        <v>-</v>
      </c>
      <c r="DY173" s="227" t="str">
        <f t="shared" si="705"/>
        <v>-</v>
      </c>
      <c r="DZ173" s="228" t="str">
        <f t="shared" si="706"/>
        <v>-</v>
      </c>
      <c r="EA173" s="282"/>
      <c r="EB173" s="282"/>
      <c r="EC173" s="226" t="str">
        <f t="shared" si="707"/>
        <v>-</v>
      </c>
      <c r="ED173" s="227" t="str">
        <f t="shared" si="708"/>
        <v>-</v>
      </c>
      <c r="EE173" s="227" t="str">
        <f t="shared" si="709"/>
        <v>-</v>
      </c>
      <c r="EF173" s="227" t="str">
        <f t="shared" si="710"/>
        <v>-</v>
      </c>
      <c r="EG173" s="227" t="str">
        <f t="shared" si="711"/>
        <v>-</v>
      </c>
      <c r="EH173" s="228" t="str">
        <f t="shared" si="712"/>
        <v>-</v>
      </c>
      <c r="EI173" s="282"/>
      <c r="EJ173" s="282"/>
      <c r="EK173" s="226" t="str">
        <f t="shared" si="713"/>
        <v>-</v>
      </c>
      <c r="EL173" s="227" t="str">
        <f t="shared" si="714"/>
        <v>-</v>
      </c>
      <c r="EM173" s="227" t="str">
        <f t="shared" si="715"/>
        <v>-</v>
      </c>
      <c r="EN173" s="227" t="str">
        <f t="shared" si="716"/>
        <v>-</v>
      </c>
      <c r="EO173" s="227" t="str">
        <f t="shared" si="717"/>
        <v>-</v>
      </c>
      <c r="EP173" s="228" t="str">
        <f t="shared" si="718"/>
        <v>-</v>
      </c>
      <c r="EQ173" s="282"/>
      <c r="ER173" s="282"/>
      <c r="ES173" s="226" t="str">
        <f t="shared" si="719"/>
        <v>-</v>
      </c>
      <c r="ET173" s="227" t="str">
        <f t="shared" si="720"/>
        <v>-</v>
      </c>
      <c r="EU173" s="228" t="str">
        <f t="shared" si="721"/>
        <v>-</v>
      </c>
      <c r="EV173" s="282"/>
      <c r="EW173" s="282"/>
      <c r="EX173" s="301">
        <f t="shared" si="722"/>
        <v>3628.125</v>
      </c>
      <c r="EY173" s="259">
        <f t="shared" si="723"/>
        <v>6659.9610000000002</v>
      </c>
      <c r="EZ173" s="259">
        <f t="shared" si="724"/>
        <v>12327.699999999999</v>
      </c>
      <c r="FA173" s="259" t="str">
        <f t="shared" si="725"/>
        <v>-</v>
      </c>
      <c r="FB173" s="259" t="str">
        <f t="shared" si="726"/>
        <v>-</v>
      </c>
      <c r="FC173" s="260" t="str">
        <f t="shared" si="727"/>
        <v>-</v>
      </c>
      <c r="FD173" s="282"/>
      <c r="FE173" s="282"/>
      <c r="FF173" s="301">
        <f t="shared" si="728"/>
        <v>16.875</v>
      </c>
      <c r="FG173" s="259">
        <f t="shared" si="729"/>
        <v>55.041000000000004</v>
      </c>
      <c r="FH173" s="259">
        <f t="shared" si="730"/>
        <v>70.444000000000003</v>
      </c>
      <c r="FI173" s="259" t="str">
        <f t="shared" si="731"/>
        <v>-</v>
      </c>
      <c r="FJ173" s="259" t="str">
        <f t="shared" si="732"/>
        <v>-</v>
      </c>
      <c r="FK173" s="260" t="str">
        <f t="shared" si="733"/>
        <v>-</v>
      </c>
      <c r="FL173" s="282"/>
      <c r="FM173" s="282"/>
      <c r="FN173" s="301" t="str">
        <f t="shared" si="734"/>
        <v>-</v>
      </c>
      <c r="FO173" s="259" t="str">
        <f t="shared" si="735"/>
        <v>-</v>
      </c>
      <c r="FP173" s="259" t="str">
        <f t="shared" si="736"/>
        <v>-</v>
      </c>
      <c r="FQ173" s="259" t="str">
        <f t="shared" si="737"/>
        <v>-</v>
      </c>
      <c r="FR173" s="259" t="str">
        <f t="shared" si="738"/>
        <v>-</v>
      </c>
      <c r="FS173" s="260" t="str">
        <f t="shared" si="739"/>
        <v>-</v>
      </c>
      <c r="FT173" s="282"/>
      <c r="FU173" s="282"/>
      <c r="FV173" s="301" t="str">
        <f t="shared" si="740"/>
        <v>-</v>
      </c>
      <c r="FW173" s="259" t="str">
        <f t="shared" si="741"/>
        <v>-</v>
      </c>
      <c r="FX173" s="259" t="str">
        <f t="shared" si="742"/>
        <v>-</v>
      </c>
      <c r="FY173" s="259" t="str">
        <f t="shared" si="743"/>
        <v>-</v>
      </c>
      <c r="FZ173" s="259" t="str">
        <f t="shared" si="744"/>
        <v>-</v>
      </c>
      <c r="GA173" s="260" t="str">
        <f t="shared" si="745"/>
        <v>-</v>
      </c>
      <c r="GB173" s="282"/>
      <c r="GC173" s="282"/>
      <c r="GD173" s="301" t="str">
        <f t="shared" si="746"/>
        <v>-</v>
      </c>
      <c r="GE173" s="259" t="str">
        <f t="shared" si="747"/>
        <v>-</v>
      </c>
      <c r="GF173" s="259" t="str">
        <f t="shared" si="748"/>
        <v>-</v>
      </c>
      <c r="GG173" s="259" t="str">
        <f t="shared" si="749"/>
        <v>-</v>
      </c>
      <c r="GH173" s="259" t="str">
        <f t="shared" si="750"/>
        <v>-</v>
      </c>
      <c r="GI173" s="260" t="str">
        <f t="shared" si="751"/>
        <v>-</v>
      </c>
      <c r="GJ173" s="282"/>
      <c r="GK173" s="282"/>
      <c r="GL173" s="301" t="str">
        <f t="shared" si="752"/>
        <v>-</v>
      </c>
      <c r="GM173" s="259" t="str">
        <f t="shared" si="753"/>
        <v>-</v>
      </c>
      <c r="GN173" s="259" t="str">
        <f t="shared" si="754"/>
        <v>-</v>
      </c>
      <c r="GO173" s="259" t="str">
        <f t="shared" si="755"/>
        <v>-</v>
      </c>
      <c r="GP173" s="259" t="str">
        <f t="shared" si="756"/>
        <v>-</v>
      </c>
      <c r="GQ173" s="260" t="str">
        <f t="shared" si="757"/>
        <v>-</v>
      </c>
      <c r="GR173" s="282"/>
      <c r="GS173" s="282"/>
      <c r="GT173" s="301" t="str">
        <f t="shared" si="758"/>
        <v>-</v>
      </c>
      <c r="GU173" s="259" t="str">
        <f t="shared" si="759"/>
        <v>-</v>
      </c>
      <c r="GV173" s="259" t="str">
        <f t="shared" si="760"/>
        <v>-</v>
      </c>
      <c r="GW173" s="259" t="str">
        <f t="shared" si="761"/>
        <v>-</v>
      </c>
      <c r="GX173" s="259" t="str">
        <f t="shared" si="762"/>
        <v>-</v>
      </c>
      <c r="GY173" s="260" t="str">
        <f t="shared" si="763"/>
        <v>-</v>
      </c>
      <c r="GZ173" s="282"/>
      <c r="HA173" s="282"/>
      <c r="HB173" s="301" t="str">
        <f t="shared" si="764"/>
        <v>-</v>
      </c>
      <c r="HC173" s="259" t="str">
        <f t="shared" si="765"/>
        <v>-</v>
      </c>
      <c r="HD173" s="259" t="str">
        <f t="shared" si="766"/>
        <v>-</v>
      </c>
      <c r="HE173" s="259" t="str">
        <f t="shared" si="767"/>
        <v>-</v>
      </c>
      <c r="HF173" s="259" t="str">
        <f t="shared" si="768"/>
        <v>-</v>
      </c>
      <c r="HG173" s="260" t="str">
        <f t="shared" si="769"/>
        <v>-</v>
      </c>
      <c r="HH173" s="282"/>
      <c r="HI173" s="282"/>
      <c r="HJ173" s="301" t="str">
        <f t="shared" si="770"/>
        <v>-</v>
      </c>
      <c r="HK173" s="259" t="str">
        <f t="shared" si="771"/>
        <v>-</v>
      </c>
      <c r="HL173" s="260" t="str">
        <f t="shared" si="772"/>
        <v>-</v>
      </c>
      <c r="HM173" s="428">
        <f t="shared" si="620"/>
        <v>1</v>
      </c>
      <c r="HN173" s="429">
        <f t="shared" si="621"/>
        <v>1</v>
      </c>
      <c r="HO173" s="429">
        <f t="shared" si="622"/>
        <v>1</v>
      </c>
      <c r="HP173" s="429" t="str">
        <f t="shared" si="623"/>
        <v>-</v>
      </c>
      <c r="HQ173" s="429" t="str">
        <f t="shared" si="624"/>
        <v>-</v>
      </c>
      <c r="HR173" s="430" t="str">
        <f t="shared" si="625"/>
        <v>-</v>
      </c>
      <c r="HS173" s="450"/>
      <c r="HT173" s="450"/>
      <c r="HU173" s="428">
        <f t="shared" si="626"/>
        <v>1</v>
      </c>
      <c r="HV173" s="429">
        <f t="shared" si="627"/>
        <v>1</v>
      </c>
      <c r="HW173" s="429">
        <f t="shared" si="628"/>
        <v>1</v>
      </c>
      <c r="HX173" s="429" t="str">
        <f t="shared" si="629"/>
        <v>-</v>
      </c>
      <c r="HY173" s="429" t="str">
        <f t="shared" si="630"/>
        <v>-</v>
      </c>
      <c r="HZ173" s="430" t="str">
        <f t="shared" si="631"/>
        <v>-</v>
      </c>
      <c r="IA173" s="450"/>
      <c r="IB173" s="450"/>
      <c r="IC173" s="428" t="str">
        <f t="shared" si="632"/>
        <v>-</v>
      </c>
      <c r="ID173" s="429" t="str">
        <f t="shared" si="633"/>
        <v>-</v>
      </c>
      <c r="IE173" s="429" t="str">
        <f t="shared" si="634"/>
        <v>-</v>
      </c>
      <c r="IF173" s="429" t="str">
        <f t="shared" si="635"/>
        <v>-</v>
      </c>
      <c r="IG173" s="429" t="str">
        <f t="shared" si="636"/>
        <v>-</v>
      </c>
      <c r="IH173" s="430" t="str">
        <f t="shared" si="637"/>
        <v>-</v>
      </c>
      <c r="II173" s="450"/>
      <c r="IJ173" s="450"/>
      <c r="IK173" s="428" t="str">
        <f t="shared" si="638"/>
        <v>-</v>
      </c>
      <c r="IL173" s="429" t="str">
        <f t="shared" si="639"/>
        <v>-</v>
      </c>
      <c r="IM173" s="429" t="str">
        <f t="shared" si="640"/>
        <v>-</v>
      </c>
      <c r="IN173" s="429" t="str">
        <f t="shared" si="641"/>
        <v>-</v>
      </c>
      <c r="IO173" s="429" t="str">
        <f t="shared" si="642"/>
        <v>-</v>
      </c>
      <c r="IP173" s="430" t="str">
        <f t="shared" si="643"/>
        <v>-</v>
      </c>
      <c r="IQ173" s="450"/>
      <c r="IR173" s="450"/>
      <c r="IS173" s="428" t="str">
        <f t="shared" si="644"/>
        <v>-</v>
      </c>
      <c r="IT173" s="429" t="str">
        <f t="shared" si="645"/>
        <v>-</v>
      </c>
      <c r="IU173" s="429" t="str">
        <f t="shared" si="646"/>
        <v>-</v>
      </c>
      <c r="IV173" s="429" t="str">
        <f t="shared" si="647"/>
        <v>-</v>
      </c>
      <c r="IW173" s="429" t="str">
        <f t="shared" si="648"/>
        <v>-</v>
      </c>
      <c r="IX173" s="430" t="str">
        <f t="shared" si="649"/>
        <v>-</v>
      </c>
      <c r="IY173" s="450"/>
      <c r="IZ173" s="450"/>
      <c r="JA173" s="428" t="str">
        <f t="shared" si="650"/>
        <v>-</v>
      </c>
      <c r="JB173" s="429" t="str">
        <f t="shared" si="651"/>
        <v>-</v>
      </c>
      <c r="JC173" s="429" t="str">
        <f t="shared" si="652"/>
        <v>-</v>
      </c>
      <c r="JD173" s="429" t="str">
        <f t="shared" si="653"/>
        <v>-</v>
      </c>
      <c r="JE173" s="429" t="str">
        <f t="shared" si="654"/>
        <v>-</v>
      </c>
      <c r="JF173" s="430" t="str">
        <f t="shared" si="655"/>
        <v>-</v>
      </c>
      <c r="JG173" s="450"/>
      <c r="JH173" s="450"/>
      <c r="JI173" s="428" t="str">
        <f t="shared" si="656"/>
        <v>-</v>
      </c>
      <c r="JJ173" s="429" t="str">
        <f t="shared" si="657"/>
        <v>-</v>
      </c>
      <c r="JK173" s="429" t="str">
        <f t="shared" si="658"/>
        <v>-</v>
      </c>
      <c r="JL173" s="429" t="str">
        <f t="shared" si="659"/>
        <v>-</v>
      </c>
      <c r="JM173" s="429" t="str">
        <f t="shared" si="660"/>
        <v>-</v>
      </c>
      <c r="JN173" s="430" t="str">
        <f t="shared" si="661"/>
        <v>-</v>
      </c>
      <c r="JO173" s="450"/>
      <c r="JP173" s="450"/>
      <c r="JQ173" s="428" t="str">
        <f t="shared" si="662"/>
        <v>-</v>
      </c>
      <c r="JR173" s="429" t="str">
        <f t="shared" si="663"/>
        <v>-</v>
      </c>
      <c r="JS173" s="429" t="str">
        <f t="shared" si="664"/>
        <v>-</v>
      </c>
      <c r="JT173" s="429" t="str">
        <f t="shared" si="665"/>
        <v>-</v>
      </c>
      <c r="JU173" s="429" t="str">
        <f t="shared" si="666"/>
        <v>-</v>
      </c>
      <c r="JV173" s="430" t="str">
        <f t="shared" si="667"/>
        <v>-</v>
      </c>
      <c r="JW173" s="450"/>
      <c r="JX173" s="450"/>
      <c r="JY173" s="428" t="str">
        <f t="shared" si="668"/>
        <v>-</v>
      </c>
      <c r="JZ173" s="429" t="str">
        <f t="shared" si="669"/>
        <v>-</v>
      </c>
      <c r="KA173" s="430" t="str">
        <f t="shared" si="670"/>
        <v>-</v>
      </c>
      <c r="KB173" s="172"/>
      <c r="KC173" s="355" t="s">
        <v>616</v>
      </c>
      <c r="KD173" s="355" t="s">
        <v>616</v>
      </c>
      <c r="KE173" s="355" t="s">
        <v>616</v>
      </c>
      <c r="KF173" s="355"/>
      <c r="KG173" s="355"/>
      <c r="KH173" s="355" t="s">
        <v>616</v>
      </c>
      <c r="KI173" s="358"/>
      <c r="KJ173" s="358"/>
      <c r="KK173" s="358"/>
      <c r="KL173" s="358"/>
      <c r="KM173" s="358"/>
      <c r="KN173" s="358"/>
      <c r="KO173" s="358"/>
      <c r="KP173" s="358"/>
      <c r="KQ173" s="358"/>
      <c r="KR173" s="358"/>
      <c r="KS173" s="358"/>
      <c r="KT173" s="358"/>
      <c r="KU173" s="358"/>
      <c r="KV173" s="358"/>
      <c r="KW173" s="358"/>
      <c r="KX173" s="358"/>
      <c r="KY173" s="358"/>
      <c r="KZ173" s="358"/>
      <c r="LA173" s="358"/>
      <c r="LB173" s="358"/>
      <c r="LC173" s="358"/>
      <c r="LD173" s="358"/>
      <c r="LE173" s="358"/>
      <c r="LF173" s="358"/>
      <c r="LG173" s="358"/>
      <c r="LH173" s="358"/>
      <c r="LI173" s="358"/>
      <c r="LJ173" s="358"/>
      <c r="LK173" s="358"/>
      <c r="LL173" s="358"/>
      <c r="LM173" s="358"/>
      <c r="LN173" s="358"/>
      <c r="LO173" s="358"/>
      <c r="LP173" s="358"/>
      <c r="LQ173" s="358"/>
      <c r="LR173" s="358"/>
      <c r="LS173" s="344"/>
      <c r="LT173" s="344"/>
      <c r="LU173" s="344"/>
      <c r="LV173" s="344"/>
      <c r="LW173" s="344"/>
      <c r="LX173" s="344"/>
      <c r="LY173" s="358"/>
      <c r="LZ173" s="358"/>
      <c r="MA173" s="405"/>
    </row>
    <row r="174" spans="1:339" x14ac:dyDescent="0.2">
      <c r="A174" s="310" t="s">
        <v>202</v>
      </c>
      <c r="B174" s="172">
        <v>0</v>
      </c>
      <c r="C174" s="172">
        <v>0</v>
      </c>
      <c r="D174" s="172" t="s">
        <v>310</v>
      </c>
      <c r="E174" s="172">
        <v>1</v>
      </c>
      <c r="F174" s="173">
        <v>2</v>
      </c>
      <c r="G174" s="218" t="s">
        <v>125</v>
      </c>
      <c r="H174" s="348">
        <v>2011</v>
      </c>
      <c r="I174" s="349">
        <v>2011</v>
      </c>
      <c r="J174" s="362">
        <v>25</v>
      </c>
      <c r="K174" s="362">
        <v>26.7</v>
      </c>
      <c r="L174" s="362">
        <v>25.8</v>
      </c>
      <c r="M174" s="362">
        <v>32.700000000000003</v>
      </c>
      <c r="N174" s="362">
        <v>35.6</v>
      </c>
      <c r="O174" s="363">
        <v>33.9</v>
      </c>
      <c r="P174" s="388">
        <v>2011</v>
      </c>
      <c r="Q174" s="389">
        <v>2011</v>
      </c>
      <c r="R174" s="362">
        <v>4.5999999999999996</v>
      </c>
      <c r="S174" s="362">
        <v>9.9</v>
      </c>
      <c r="T174" s="362">
        <v>7</v>
      </c>
      <c r="U174" s="362">
        <v>3.7</v>
      </c>
      <c r="V174" s="362">
        <v>2.2000000000000002</v>
      </c>
      <c r="W174" s="363">
        <v>3.1</v>
      </c>
      <c r="X174" s="388">
        <v>2011</v>
      </c>
      <c r="Y174" s="389">
        <v>2011</v>
      </c>
      <c r="Z174" s="362"/>
      <c r="AA174" s="362"/>
      <c r="AB174" s="362"/>
      <c r="AC174" s="362">
        <v>1.5</v>
      </c>
      <c r="AD174" s="362">
        <v>7</v>
      </c>
      <c r="AE174" s="363">
        <v>3.8</v>
      </c>
      <c r="AF174" s="388">
        <v>2011</v>
      </c>
      <c r="AG174" s="389">
        <v>2011</v>
      </c>
      <c r="AH174" s="362"/>
      <c r="AI174" s="362"/>
      <c r="AJ174" s="362"/>
      <c r="AK174" s="362"/>
      <c r="AL174" s="362">
        <v>43.2</v>
      </c>
      <c r="AM174" s="363">
        <v>45.1</v>
      </c>
      <c r="AN174" s="388">
        <v>2011</v>
      </c>
      <c r="AO174" s="389">
        <v>2011</v>
      </c>
      <c r="AP174" s="362">
        <v>1</v>
      </c>
      <c r="AQ174" s="362">
        <v>0.3</v>
      </c>
      <c r="AR174" s="362">
        <v>0.5</v>
      </c>
      <c r="AS174" s="362">
        <v>59.2</v>
      </c>
      <c r="AT174" s="362">
        <v>31.1</v>
      </c>
      <c r="AU174" s="363">
        <v>38.700000000000003</v>
      </c>
      <c r="AV174" s="388">
        <v>2011</v>
      </c>
      <c r="AW174" s="389">
        <v>2011</v>
      </c>
      <c r="AX174" s="220"/>
      <c r="AY174" s="220"/>
      <c r="AZ174" s="220"/>
      <c r="BA174" s="220">
        <v>64.8</v>
      </c>
      <c r="BB174" s="220">
        <v>65.8</v>
      </c>
      <c r="BC174" s="221">
        <v>65.3</v>
      </c>
      <c r="BD174" s="388">
        <v>2011</v>
      </c>
      <c r="BE174" s="389">
        <v>2011</v>
      </c>
      <c r="BF174" s="396">
        <v>1.9</v>
      </c>
      <c r="BG174" s="396">
        <v>4.4000000000000004</v>
      </c>
      <c r="BH174" s="396">
        <v>3</v>
      </c>
      <c r="BI174" s="396">
        <v>3.1</v>
      </c>
      <c r="BJ174" s="396">
        <v>11.3</v>
      </c>
      <c r="BK174" s="397">
        <v>6.5</v>
      </c>
      <c r="BL174" s="388">
        <v>2011</v>
      </c>
      <c r="BM174" s="349">
        <v>2011</v>
      </c>
      <c r="BN174" s="349">
        <v>2.4</v>
      </c>
      <c r="BO174" s="349">
        <v>7.2</v>
      </c>
      <c r="BP174" s="349">
        <v>4.5999999999999996</v>
      </c>
      <c r="BQ174" s="349">
        <v>4.4000000000000004</v>
      </c>
      <c r="BR174" s="349">
        <v>18.399999999999999</v>
      </c>
      <c r="BS174" s="481">
        <v>10.199999999999999</v>
      </c>
      <c r="BT174" s="388"/>
      <c r="BU174" s="389"/>
      <c r="BV174" s="396"/>
      <c r="BW174" s="396"/>
      <c r="BX174" s="397"/>
      <c r="BY174" s="216">
        <v>1578348</v>
      </c>
      <c r="BZ174" s="208">
        <v>1424457</v>
      </c>
      <c r="CA174" s="208">
        <v>3002805</v>
      </c>
      <c r="CB174" s="208">
        <v>1538761</v>
      </c>
      <c r="CC174" s="208">
        <v>1198272</v>
      </c>
      <c r="CD174" s="284">
        <v>2737033</v>
      </c>
      <c r="CE174" s="282"/>
      <c r="CF174" s="282"/>
      <c r="CG174" s="226">
        <f t="shared" si="671"/>
        <v>1578348</v>
      </c>
      <c r="CH174" s="227">
        <f t="shared" si="672"/>
        <v>1424457</v>
      </c>
      <c r="CI174" s="227">
        <f t="shared" si="673"/>
        <v>3002805</v>
      </c>
      <c r="CJ174" s="227">
        <f t="shared" si="674"/>
        <v>1538761</v>
      </c>
      <c r="CK174" s="227">
        <f t="shared" si="675"/>
        <v>1198272</v>
      </c>
      <c r="CL174" s="228">
        <f t="shared" si="676"/>
        <v>2737033</v>
      </c>
      <c r="CM174" s="282"/>
      <c r="CN174" s="282"/>
      <c r="CO174" s="226">
        <f t="shared" si="677"/>
        <v>1578348</v>
      </c>
      <c r="CP174" s="227">
        <f t="shared" si="678"/>
        <v>1424457</v>
      </c>
      <c r="CQ174" s="227">
        <f t="shared" si="679"/>
        <v>3002805</v>
      </c>
      <c r="CR174" s="227">
        <f t="shared" si="680"/>
        <v>1538761</v>
      </c>
      <c r="CS174" s="227">
        <f t="shared" si="681"/>
        <v>1198272</v>
      </c>
      <c r="CT174" s="228">
        <f t="shared" si="682"/>
        <v>2737033</v>
      </c>
      <c r="CU174" s="282"/>
      <c r="CV174" s="282"/>
      <c r="CW174" s="292" t="str">
        <f t="shared" si="683"/>
        <v>-</v>
      </c>
      <c r="CX174" s="234" t="str">
        <f t="shared" si="684"/>
        <v>-</v>
      </c>
      <c r="CY174" s="234" t="str">
        <f t="shared" si="685"/>
        <v>-</v>
      </c>
      <c r="CZ174" s="234">
        <f t="shared" si="686"/>
        <v>1538761</v>
      </c>
      <c r="DA174" s="234">
        <f t="shared" si="687"/>
        <v>1198272</v>
      </c>
      <c r="DB174" s="235">
        <f t="shared" si="688"/>
        <v>2737033</v>
      </c>
      <c r="DC174" s="282"/>
      <c r="DD174" s="282"/>
      <c r="DE174" s="226" t="str">
        <f t="shared" si="689"/>
        <v>-</v>
      </c>
      <c r="DF174" s="227" t="str">
        <f t="shared" si="690"/>
        <v>-</v>
      </c>
      <c r="DG174" s="227" t="str">
        <f t="shared" si="691"/>
        <v>-</v>
      </c>
      <c r="DH174" s="227" t="str">
        <f t="shared" si="692"/>
        <v>-</v>
      </c>
      <c r="DI174" s="227">
        <f t="shared" si="693"/>
        <v>1198272</v>
      </c>
      <c r="DJ174" s="228">
        <f t="shared" si="694"/>
        <v>2737033</v>
      </c>
      <c r="DK174" s="282"/>
      <c r="DL174" s="282"/>
      <c r="DM174" s="226">
        <f t="shared" si="695"/>
        <v>1578348</v>
      </c>
      <c r="DN174" s="227">
        <f t="shared" si="696"/>
        <v>1424457</v>
      </c>
      <c r="DO174" s="227">
        <f t="shared" si="697"/>
        <v>3002805</v>
      </c>
      <c r="DP174" s="227">
        <f t="shared" si="698"/>
        <v>1538761</v>
      </c>
      <c r="DQ174" s="227">
        <f t="shared" si="699"/>
        <v>1198272</v>
      </c>
      <c r="DR174" s="228">
        <f t="shared" si="700"/>
        <v>2737033</v>
      </c>
      <c r="DS174" s="282"/>
      <c r="DT174" s="282"/>
      <c r="DU174" s="226" t="str">
        <f t="shared" si="701"/>
        <v>-</v>
      </c>
      <c r="DV174" s="227" t="str">
        <f t="shared" si="702"/>
        <v>-</v>
      </c>
      <c r="DW174" s="227" t="str">
        <f t="shared" si="703"/>
        <v>-</v>
      </c>
      <c r="DX174" s="227">
        <f t="shared" si="704"/>
        <v>1538761</v>
      </c>
      <c r="DY174" s="227">
        <f t="shared" si="705"/>
        <v>1198272</v>
      </c>
      <c r="DZ174" s="228">
        <f t="shared" si="706"/>
        <v>2737033</v>
      </c>
      <c r="EA174" s="282"/>
      <c r="EB174" s="282"/>
      <c r="EC174" s="226">
        <f t="shared" si="707"/>
        <v>1578348</v>
      </c>
      <c r="ED174" s="227">
        <f t="shared" si="708"/>
        <v>1424457</v>
      </c>
      <c r="EE174" s="227">
        <f t="shared" si="709"/>
        <v>3002805</v>
      </c>
      <c r="EF174" s="227">
        <f t="shared" si="710"/>
        <v>1538761</v>
      </c>
      <c r="EG174" s="227">
        <f t="shared" si="711"/>
        <v>1198272</v>
      </c>
      <c r="EH174" s="228">
        <f t="shared" si="712"/>
        <v>2737033</v>
      </c>
      <c r="EI174" s="282"/>
      <c r="EJ174" s="282"/>
      <c r="EK174" s="226">
        <f t="shared" si="713"/>
        <v>1578348</v>
      </c>
      <c r="EL174" s="227">
        <f t="shared" si="714"/>
        <v>1424457</v>
      </c>
      <c r="EM174" s="227">
        <f t="shared" si="715"/>
        <v>3002805</v>
      </c>
      <c r="EN174" s="227">
        <f t="shared" si="716"/>
        <v>1538761</v>
      </c>
      <c r="EO174" s="227">
        <f t="shared" si="717"/>
        <v>1198272</v>
      </c>
      <c r="EP174" s="228">
        <f t="shared" si="718"/>
        <v>2737033</v>
      </c>
      <c r="EQ174" s="282"/>
      <c r="ER174" s="282"/>
      <c r="ES174" s="226" t="str">
        <f t="shared" si="719"/>
        <v>-</v>
      </c>
      <c r="ET174" s="227" t="str">
        <f t="shared" si="720"/>
        <v>-</v>
      </c>
      <c r="EU174" s="228" t="str">
        <f t="shared" si="721"/>
        <v>-</v>
      </c>
      <c r="EV174" s="282"/>
      <c r="EW174" s="282"/>
      <c r="EX174" s="301">
        <f t="shared" si="722"/>
        <v>394587</v>
      </c>
      <c r="EY174" s="259">
        <f t="shared" si="723"/>
        <v>380330.01900000003</v>
      </c>
      <c r="EZ174" s="259">
        <f t="shared" si="724"/>
        <v>774723.69000000006</v>
      </c>
      <c r="FA174" s="259">
        <f t="shared" si="725"/>
        <v>503174.84700000001</v>
      </c>
      <c r="FB174" s="259">
        <f t="shared" si="726"/>
        <v>426584.83200000005</v>
      </c>
      <c r="FC174" s="260">
        <f t="shared" si="727"/>
        <v>927854.18699999992</v>
      </c>
      <c r="FD174" s="282"/>
      <c r="FE174" s="282"/>
      <c r="FF174" s="301">
        <f t="shared" si="728"/>
        <v>72604.008000000002</v>
      </c>
      <c r="FG174" s="259">
        <f t="shared" si="729"/>
        <v>141021.24300000002</v>
      </c>
      <c r="FH174" s="259">
        <f t="shared" si="730"/>
        <v>210196.35</v>
      </c>
      <c r="FI174" s="259">
        <f t="shared" si="731"/>
        <v>56934.157000000007</v>
      </c>
      <c r="FJ174" s="259">
        <f t="shared" si="732"/>
        <v>26361.984000000004</v>
      </c>
      <c r="FK174" s="260">
        <f t="shared" si="733"/>
        <v>84848.023000000001</v>
      </c>
      <c r="FL174" s="282"/>
      <c r="FM174" s="282"/>
      <c r="FN174" s="301" t="str">
        <f t="shared" si="734"/>
        <v>-</v>
      </c>
      <c r="FO174" s="259" t="str">
        <f t="shared" si="735"/>
        <v>-</v>
      </c>
      <c r="FP174" s="259" t="str">
        <f t="shared" si="736"/>
        <v>-</v>
      </c>
      <c r="FQ174" s="259">
        <f t="shared" si="737"/>
        <v>23081.415000000001</v>
      </c>
      <c r="FR174" s="259">
        <f t="shared" si="738"/>
        <v>83879.040000000008</v>
      </c>
      <c r="FS174" s="260">
        <f t="shared" si="739"/>
        <v>104007.254</v>
      </c>
      <c r="FT174" s="282"/>
      <c r="FU174" s="282"/>
      <c r="FV174" s="301" t="str">
        <f t="shared" si="740"/>
        <v>-</v>
      </c>
      <c r="FW174" s="259" t="str">
        <f t="shared" si="741"/>
        <v>-</v>
      </c>
      <c r="FX174" s="259" t="str">
        <f t="shared" si="742"/>
        <v>-</v>
      </c>
      <c r="FY174" s="259" t="str">
        <f t="shared" si="743"/>
        <v>-</v>
      </c>
      <c r="FZ174" s="259">
        <f t="shared" si="744"/>
        <v>517653.50400000007</v>
      </c>
      <c r="GA174" s="260">
        <f t="shared" si="745"/>
        <v>1234401.8830000001</v>
      </c>
      <c r="GB174" s="282"/>
      <c r="GC174" s="282"/>
      <c r="GD174" s="301">
        <f t="shared" si="746"/>
        <v>15783.48</v>
      </c>
      <c r="GE174" s="259">
        <f t="shared" si="747"/>
        <v>4273.3710000000001</v>
      </c>
      <c r="GF174" s="259">
        <f t="shared" si="748"/>
        <v>15014.025</v>
      </c>
      <c r="GG174" s="259">
        <f t="shared" si="749"/>
        <v>910946.5120000001</v>
      </c>
      <c r="GH174" s="259">
        <f t="shared" si="750"/>
        <v>372662.592</v>
      </c>
      <c r="GI174" s="260">
        <f t="shared" si="751"/>
        <v>1059231.7709999999</v>
      </c>
      <c r="GJ174" s="282"/>
      <c r="GK174" s="282"/>
      <c r="GL174" s="301" t="str">
        <f t="shared" si="752"/>
        <v>-</v>
      </c>
      <c r="GM174" s="259" t="str">
        <f t="shared" si="753"/>
        <v>-</v>
      </c>
      <c r="GN174" s="259" t="str">
        <f t="shared" si="754"/>
        <v>-</v>
      </c>
      <c r="GO174" s="259">
        <f t="shared" si="755"/>
        <v>997117.12800000003</v>
      </c>
      <c r="GP174" s="259">
        <f t="shared" si="756"/>
        <v>788462.97599999991</v>
      </c>
      <c r="GQ174" s="260">
        <f t="shared" si="757"/>
        <v>1787282.5490000001</v>
      </c>
      <c r="GR174" s="282"/>
      <c r="GS174" s="282"/>
      <c r="GT174" s="301">
        <f t="shared" si="758"/>
        <v>29988.612000000001</v>
      </c>
      <c r="GU174" s="259">
        <f t="shared" si="759"/>
        <v>62676.108000000007</v>
      </c>
      <c r="GV174" s="259">
        <f t="shared" si="760"/>
        <v>90084.15</v>
      </c>
      <c r="GW174" s="259">
        <f t="shared" si="761"/>
        <v>47701.591</v>
      </c>
      <c r="GX174" s="259">
        <f t="shared" si="762"/>
        <v>135404.736</v>
      </c>
      <c r="GY174" s="260">
        <f t="shared" si="763"/>
        <v>177907.14500000002</v>
      </c>
      <c r="GZ174" s="282"/>
      <c r="HA174" s="282"/>
      <c r="HB174" s="301">
        <f t="shared" si="764"/>
        <v>37880.351999999999</v>
      </c>
      <c r="HC174" s="259">
        <f t="shared" si="765"/>
        <v>102560.90400000001</v>
      </c>
      <c r="HD174" s="259">
        <f t="shared" si="766"/>
        <v>138129.03</v>
      </c>
      <c r="HE174" s="259">
        <f t="shared" si="767"/>
        <v>67705.484000000011</v>
      </c>
      <c r="HF174" s="259">
        <f t="shared" si="768"/>
        <v>220482.04800000001</v>
      </c>
      <c r="HG174" s="260">
        <f t="shared" si="769"/>
        <v>279177.36599999998</v>
      </c>
      <c r="HH174" s="282"/>
      <c r="HI174" s="282"/>
      <c r="HJ174" s="301" t="str">
        <f t="shared" si="770"/>
        <v>-</v>
      </c>
      <c r="HK174" s="259" t="str">
        <f t="shared" si="771"/>
        <v>-</v>
      </c>
      <c r="HL174" s="260" t="str">
        <f t="shared" si="772"/>
        <v>-</v>
      </c>
      <c r="HM174" s="428">
        <f t="shared" si="620"/>
        <v>1</v>
      </c>
      <c r="HN174" s="429">
        <f t="shared" si="621"/>
        <v>1</v>
      </c>
      <c r="HO174" s="429">
        <f t="shared" si="622"/>
        <v>1</v>
      </c>
      <c r="HP174" s="429">
        <f t="shared" si="623"/>
        <v>1</v>
      </c>
      <c r="HQ174" s="429">
        <f t="shared" si="624"/>
        <v>1</v>
      </c>
      <c r="HR174" s="430">
        <f t="shared" si="625"/>
        <v>1</v>
      </c>
      <c r="HS174" s="450"/>
      <c r="HT174" s="450"/>
      <c r="HU174" s="428">
        <f t="shared" si="626"/>
        <v>1</v>
      </c>
      <c r="HV174" s="429">
        <f t="shared" si="627"/>
        <v>1</v>
      </c>
      <c r="HW174" s="429">
        <f t="shared" si="628"/>
        <v>1</v>
      </c>
      <c r="HX174" s="429">
        <f t="shared" si="629"/>
        <v>1</v>
      </c>
      <c r="HY174" s="429">
        <f t="shared" si="630"/>
        <v>1</v>
      </c>
      <c r="HZ174" s="430">
        <f t="shared" si="631"/>
        <v>1</v>
      </c>
      <c r="IA174" s="450"/>
      <c r="IB174" s="450"/>
      <c r="IC174" s="428" t="str">
        <f t="shared" si="632"/>
        <v>-</v>
      </c>
      <c r="ID174" s="429" t="str">
        <f t="shared" si="633"/>
        <v>-</v>
      </c>
      <c r="IE174" s="429" t="str">
        <f t="shared" si="634"/>
        <v>-</v>
      </c>
      <c r="IF174" s="429">
        <f t="shared" si="635"/>
        <v>1</v>
      </c>
      <c r="IG174" s="429">
        <f t="shared" si="636"/>
        <v>1</v>
      </c>
      <c r="IH174" s="430">
        <f t="shared" si="637"/>
        <v>1</v>
      </c>
      <c r="II174" s="450"/>
      <c r="IJ174" s="450"/>
      <c r="IK174" s="428" t="str">
        <f t="shared" si="638"/>
        <v>-</v>
      </c>
      <c r="IL174" s="429" t="str">
        <f t="shared" si="639"/>
        <v>-</v>
      </c>
      <c r="IM174" s="429" t="str">
        <f t="shared" si="640"/>
        <v>-</v>
      </c>
      <c r="IN174" s="429" t="str">
        <f t="shared" si="641"/>
        <v>-</v>
      </c>
      <c r="IO174" s="429">
        <f t="shared" si="642"/>
        <v>1</v>
      </c>
      <c r="IP174" s="430">
        <f t="shared" si="643"/>
        <v>1</v>
      </c>
      <c r="IQ174" s="450"/>
      <c r="IR174" s="450"/>
      <c r="IS174" s="428">
        <f t="shared" si="644"/>
        <v>1</v>
      </c>
      <c r="IT174" s="429">
        <f t="shared" si="645"/>
        <v>1</v>
      </c>
      <c r="IU174" s="429">
        <f t="shared" si="646"/>
        <v>1</v>
      </c>
      <c r="IV174" s="429">
        <f t="shared" si="647"/>
        <v>1</v>
      </c>
      <c r="IW174" s="429">
        <f t="shared" si="648"/>
        <v>1</v>
      </c>
      <c r="IX174" s="430">
        <f t="shared" si="649"/>
        <v>1</v>
      </c>
      <c r="IY174" s="450"/>
      <c r="IZ174" s="450"/>
      <c r="JA174" s="428" t="str">
        <f t="shared" si="650"/>
        <v>-</v>
      </c>
      <c r="JB174" s="429" t="str">
        <f t="shared" si="651"/>
        <v>-</v>
      </c>
      <c r="JC174" s="429" t="str">
        <f t="shared" si="652"/>
        <v>-</v>
      </c>
      <c r="JD174" s="429">
        <f t="shared" si="653"/>
        <v>1</v>
      </c>
      <c r="JE174" s="429">
        <f t="shared" si="654"/>
        <v>1</v>
      </c>
      <c r="JF174" s="430">
        <f t="shared" si="655"/>
        <v>1</v>
      </c>
      <c r="JG174" s="450"/>
      <c r="JH174" s="450"/>
      <c r="JI174" s="428">
        <f t="shared" si="656"/>
        <v>1</v>
      </c>
      <c r="JJ174" s="429">
        <f t="shared" si="657"/>
        <v>1</v>
      </c>
      <c r="JK174" s="429">
        <f t="shared" si="658"/>
        <v>1</v>
      </c>
      <c r="JL174" s="429">
        <f t="shared" si="659"/>
        <v>1</v>
      </c>
      <c r="JM174" s="429">
        <f t="shared" si="660"/>
        <v>1</v>
      </c>
      <c r="JN174" s="430">
        <f t="shared" si="661"/>
        <v>1</v>
      </c>
      <c r="JO174" s="450"/>
      <c r="JP174" s="450"/>
      <c r="JQ174" s="428">
        <f t="shared" si="662"/>
        <v>1</v>
      </c>
      <c r="JR174" s="429">
        <f t="shared" si="663"/>
        <v>1</v>
      </c>
      <c r="JS174" s="429">
        <f t="shared" si="664"/>
        <v>1</v>
      </c>
      <c r="JT174" s="429">
        <f t="shared" si="665"/>
        <v>1</v>
      </c>
      <c r="JU174" s="429">
        <f t="shared" si="666"/>
        <v>1</v>
      </c>
      <c r="JV174" s="430">
        <f t="shared" si="667"/>
        <v>1</v>
      </c>
      <c r="JW174" s="450"/>
      <c r="JX174" s="450"/>
      <c r="JY174" s="428" t="str">
        <f t="shared" si="668"/>
        <v>-</v>
      </c>
      <c r="JZ174" s="429" t="str">
        <f t="shared" si="669"/>
        <v>-</v>
      </c>
      <c r="KA174" s="430" t="str">
        <f t="shared" si="670"/>
        <v>-</v>
      </c>
      <c r="KB174" s="172"/>
      <c r="KC174" s="355" t="s">
        <v>573</v>
      </c>
      <c r="KD174" s="355" t="s">
        <v>573</v>
      </c>
      <c r="KE174" s="355" t="s">
        <v>573</v>
      </c>
      <c r="KF174" s="355" t="s">
        <v>573</v>
      </c>
      <c r="KG174" s="355" t="s">
        <v>573</v>
      </c>
      <c r="KH174" s="355" t="s">
        <v>573</v>
      </c>
      <c r="KI174" s="358"/>
      <c r="KJ174" s="358"/>
      <c r="KK174" s="358"/>
      <c r="KL174" s="358"/>
      <c r="KM174" s="358"/>
      <c r="KN174" s="358"/>
      <c r="KO174" s="358"/>
      <c r="KP174" s="358"/>
      <c r="KQ174" s="358"/>
      <c r="KR174" s="358"/>
      <c r="KS174" s="358"/>
      <c r="KT174" s="358"/>
      <c r="KU174" s="358" t="s">
        <v>573</v>
      </c>
      <c r="KV174" s="358" t="s">
        <v>573</v>
      </c>
      <c r="KW174" s="358" t="s">
        <v>573</v>
      </c>
      <c r="KX174" s="358" t="s">
        <v>627</v>
      </c>
      <c r="KY174" s="358" t="s">
        <v>630</v>
      </c>
      <c r="KZ174" s="358" t="s">
        <v>573</v>
      </c>
      <c r="LA174" s="358"/>
      <c r="LB174" s="358"/>
      <c r="LC174" s="358"/>
      <c r="LD174" s="358"/>
      <c r="LE174" s="358"/>
      <c r="LF174" s="358"/>
      <c r="LG174" s="358"/>
      <c r="LH174" s="358"/>
      <c r="LI174" s="358"/>
      <c r="LJ174" s="358"/>
      <c r="LK174" s="358"/>
      <c r="LL174" s="358"/>
      <c r="LM174" s="358"/>
      <c r="LN174" s="358"/>
      <c r="LO174" s="358"/>
      <c r="LP174" s="358"/>
      <c r="LQ174" s="358"/>
      <c r="LR174" s="358"/>
      <c r="LS174" s="344"/>
      <c r="LT174" s="344"/>
      <c r="LU174" s="344"/>
      <c r="LV174" s="344"/>
      <c r="LW174" s="344"/>
      <c r="LX174" s="344"/>
      <c r="LY174" s="358"/>
      <c r="LZ174" s="358"/>
      <c r="MA174" s="405"/>
    </row>
    <row r="175" spans="1:339" x14ac:dyDescent="0.2">
      <c r="A175" s="310" t="s">
        <v>202</v>
      </c>
      <c r="B175" s="172">
        <v>0</v>
      </c>
      <c r="C175" s="172">
        <v>0</v>
      </c>
      <c r="D175" s="172" t="s">
        <v>335</v>
      </c>
      <c r="E175" s="172">
        <v>1</v>
      </c>
      <c r="F175" s="173"/>
      <c r="G175" s="218" t="s">
        <v>134</v>
      </c>
      <c r="H175" s="348">
        <v>2013</v>
      </c>
      <c r="I175" s="349" t="s">
        <v>570</v>
      </c>
      <c r="J175" s="362">
        <v>0.6</v>
      </c>
      <c r="K175" s="362">
        <v>5.2</v>
      </c>
      <c r="L175" s="362">
        <v>4.2</v>
      </c>
      <c r="M175" s="362">
        <v>5.4</v>
      </c>
      <c r="N175" s="362">
        <v>5.2</v>
      </c>
      <c r="O175" s="363">
        <v>5.2</v>
      </c>
      <c r="P175" s="388"/>
      <c r="Q175" s="389"/>
      <c r="R175" s="362"/>
      <c r="S175" s="362"/>
      <c r="T175" s="362"/>
      <c r="U175" s="362"/>
      <c r="V175" s="362"/>
      <c r="W175" s="363"/>
      <c r="X175" s="388"/>
      <c r="Y175" s="389"/>
      <c r="Z175" s="362"/>
      <c r="AA175" s="362"/>
      <c r="AB175" s="362"/>
      <c r="AC175" s="362"/>
      <c r="AD175" s="362"/>
      <c r="AE175" s="363"/>
      <c r="AF175" s="388"/>
      <c r="AG175" s="389"/>
      <c r="AH175" s="362"/>
      <c r="AI175" s="362"/>
      <c r="AJ175" s="362"/>
      <c r="AK175" s="362"/>
      <c r="AL175" s="362"/>
      <c r="AM175" s="363"/>
      <c r="AN175" s="388"/>
      <c r="AO175" s="389"/>
      <c r="AP175" s="362"/>
      <c r="AQ175" s="362"/>
      <c r="AR175" s="362"/>
      <c r="AS175" s="362"/>
      <c r="AT175" s="362"/>
      <c r="AU175" s="363"/>
      <c r="AV175" s="388"/>
      <c r="AW175" s="389"/>
      <c r="AX175" s="220"/>
      <c r="AY175" s="220"/>
      <c r="AZ175" s="220"/>
      <c r="BA175" s="220"/>
      <c r="BB175" s="220"/>
      <c r="BC175" s="221"/>
      <c r="BD175" s="388"/>
      <c r="BE175" s="389"/>
      <c r="BF175" s="396"/>
      <c r="BG175" s="396"/>
      <c r="BH175" s="396"/>
      <c r="BI175" s="396"/>
      <c r="BJ175" s="396"/>
      <c r="BK175" s="397"/>
      <c r="BL175" s="388"/>
      <c r="BM175" s="349"/>
      <c r="BN175" s="349"/>
      <c r="BO175" s="349"/>
      <c r="BP175" s="349"/>
      <c r="BQ175" s="349"/>
      <c r="BR175" s="349"/>
      <c r="BS175" s="481"/>
      <c r="BT175" s="388"/>
      <c r="BU175" s="389"/>
      <c r="BV175" s="396"/>
      <c r="BW175" s="396"/>
      <c r="BX175" s="397"/>
      <c r="BY175" s="216">
        <v>9780738</v>
      </c>
      <c r="BZ175" s="208">
        <v>9179396</v>
      </c>
      <c r="CA175" s="208">
        <v>18960134</v>
      </c>
      <c r="CB175" s="208">
        <v>10472025</v>
      </c>
      <c r="CC175" s="208">
        <v>9681893</v>
      </c>
      <c r="CD175" s="284">
        <v>20153918</v>
      </c>
      <c r="CE175" s="282"/>
      <c r="CF175" s="282"/>
      <c r="CG175" s="226">
        <f t="shared" si="671"/>
        <v>9780738</v>
      </c>
      <c r="CH175" s="227">
        <f t="shared" si="672"/>
        <v>9179396</v>
      </c>
      <c r="CI175" s="227">
        <f t="shared" si="673"/>
        <v>18960134</v>
      </c>
      <c r="CJ175" s="227">
        <f t="shared" si="674"/>
        <v>10472025</v>
      </c>
      <c r="CK175" s="227">
        <f t="shared" si="675"/>
        <v>9681893</v>
      </c>
      <c r="CL175" s="228">
        <f t="shared" si="676"/>
        <v>20153918</v>
      </c>
      <c r="CM175" s="282"/>
      <c r="CN175" s="282"/>
      <c r="CO175" s="226" t="str">
        <f t="shared" si="677"/>
        <v>-</v>
      </c>
      <c r="CP175" s="227" t="str">
        <f t="shared" si="678"/>
        <v>-</v>
      </c>
      <c r="CQ175" s="227" t="str">
        <f t="shared" si="679"/>
        <v>-</v>
      </c>
      <c r="CR175" s="227" t="str">
        <f t="shared" si="680"/>
        <v>-</v>
      </c>
      <c r="CS175" s="227" t="str">
        <f t="shared" si="681"/>
        <v>-</v>
      </c>
      <c r="CT175" s="228" t="str">
        <f t="shared" si="682"/>
        <v>-</v>
      </c>
      <c r="CU175" s="282"/>
      <c r="CV175" s="282"/>
      <c r="CW175" s="292" t="str">
        <f t="shared" si="683"/>
        <v>-</v>
      </c>
      <c r="CX175" s="234" t="str">
        <f t="shared" si="684"/>
        <v>-</v>
      </c>
      <c r="CY175" s="234" t="str">
        <f t="shared" si="685"/>
        <v>-</v>
      </c>
      <c r="CZ175" s="234" t="str">
        <f t="shared" si="686"/>
        <v>-</v>
      </c>
      <c r="DA175" s="234" t="str">
        <f t="shared" si="687"/>
        <v>-</v>
      </c>
      <c r="DB175" s="235" t="str">
        <f t="shared" si="688"/>
        <v>-</v>
      </c>
      <c r="DC175" s="282"/>
      <c r="DD175" s="282"/>
      <c r="DE175" s="226" t="str">
        <f t="shared" si="689"/>
        <v>-</v>
      </c>
      <c r="DF175" s="227" t="str">
        <f t="shared" si="690"/>
        <v>-</v>
      </c>
      <c r="DG175" s="227" t="str">
        <f t="shared" si="691"/>
        <v>-</v>
      </c>
      <c r="DH175" s="227" t="str">
        <f t="shared" si="692"/>
        <v>-</v>
      </c>
      <c r="DI175" s="227" t="str">
        <f t="shared" si="693"/>
        <v>-</v>
      </c>
      <c r="DJ175" s="228" t="str">
        <f t="shared" si="694"/>
        <v>-</v>
      </c>
      <c r="DK175" s="282"/>
      <c r="DL175" s="282"/>
      <c r="DM175" s="226" t="str">
        <f t="shared" si="695"/>
        <v>-</v>
      </c>
      <c r="DN175" s="227" t="str">
        <f t="shared" si="696"/>
        <v>-</v>
      </c>
      <c r="DO175" s="227" t="str">
        <f t="shared" si="697"/>
        <v>-</v>
      </c>
      <c r="DP175" s="227" t="str">
        <f t="shared" si="698"/>
        <v>-</v>
      </c>
      <c r="DQ175" s="227" t="str">
        <f t="shared" si="699"/>
        <v>-</v>
      </c>
      <c r="DR175" s="228" t="str">
        <f t="shared" si="700"/>
        <v>-</v>
      </c>
      <c r="DS175" s="282"/>
      <c r="DT175" s="282"/>
      <c r="DU175" s="226" t="str">
        <f t="shared" si="701"/>
        <v>-</v>
      </c>
      <c r="DV175" s="227" t="str">
        <f t="shared" si="702"/>
        <v>-</v>
      </c>
      <c r="DW175" s="227" t="str">
        <f t="shared" si="703"/>
        <v>-</v>
      </c>
      <c r="DX175" s="227" t="str">
        <f t="shared" si="704"/>
        <v>-</v>
      </c>
      <c r="DY175" s="227" t="str">
        <f t="shared" si="705"/>
        <v>-</v>
      </c>
      <c r="DZ175" s="228" t="str">
        <f t="shared" si="706"/>
        <v>-</v>
      </c>
      <c r="EA175" s="282"/>
      <c r="EB175" s="282"/>
      <c r="EC175" s="226" t="str">
        <f t="shared" si="707"/>
        <v>-</v>
      </c>
      <c r="ED175" s="227" t="str">
        <f t="shared" si="708"/>
        <v>-</v>
      </c>
      <c r="EE175" s="227" t="str">
        <f t="shared" si="709"/>
        <v>-</v>
      </c>
      <c r="EF175" s="227" t="str">
        <f t="shared" si="710"/>
        <v>-</v>
      </c>
      <c r="EG175" s="227" t="str">
        <f t="shared" si="711"/>
        <v>-</v>
      </c>
      <c r="EH175" s="228" t="str">
        <f t="shared" si="712"/>
        <v>-</v>
      </c>
      <c r="EI175" s="282"/>
      <c r="EJ175" s="282"/>
      <c r="EK175" s="226" t="str">
        <f t="shared" si="713"/>
        <v>-</v>
      </c>
      <c r="EL175" s="227" t="str">
        <f t="shared" si="714"/>
        <v>-</v>
      </c>
      <c r="EM175" s="227" t="str">
        <f t="shared" si="715"/>
        <v>-</v>
      </c>
      <c r="EN175" s="227" t="str">
        <f t="shared" si="716"/>
        <v>-</v>
      </c>
      <c r="EO175" s="227" t="str">
        <f t="shared" si="717"/>
        <v>-</v>
      </c>
      <c r="EP175" s="228" t="str">
        <f t="shared" si="718"/>
        <v>-</v>
      </c>
      <c r="EQ175" s="282"/>
      <c r="ER175" s="282"/>
      <c r="ES175" s="226" t="str">
        <f t="shared" si="719"/>
        <v>-</v>
      </c>
      <c r="ET175" s="227" t="str">
        <f t="shared" si="720"/>
        <v>-</v>
      </c>
      <c r="EU175" s="228" t="str">
        <f t="shared" si="721"/>
        <v>-</v>
      </c>
      <c r="EV175" s="282"/>
      <c r="EW175" s="282"/>
      <c r="EX175" s="301">
        <f t="shared" si="722"/>
        <v>58684.428</v>
      </c>
      <c r="EY175" s="259">
        <f t="shared" si="723"/>
        <v>477328.59200000006</v>
      </c>
      <c r="EZ175" s="259">
        <f t="shared" si="724"/>
        <v>796325.62800000003</v>
      </c>
      <c r="FA175" s="259">
        <f t="shared" si="725"/>
        <v>565489.35000000009</v>
      </c>
      <c r="FB175" s="259">
        <f t="shared" si="726"/>
        <v>503458.43600000005</v>
      </c>
      <c r="FC175" s="260">
        <f t="shared" si="727"/>
        <v>1048003.736</v>
      </c>
      <c r="FD175" s="282"/>
      <c r="FE175" s="282"/>
      <c r="FF175" s="301" t="str">
        <f t="shared" si="728"/>
        <v>-</v>
      </c>
      <c r="FG175" s="259" t="str">
        <f t="shared" si="729"/>
        <v>-</v>
      </c>
      <c r="FH175" s="259" t="str">
        <f t="shared" si="730"/>
        <v>-</v>
      </c>
      <c r="FI175" s="259" t="str">
        <f t="shared" si="731"/>
        <v>-</v>
      </c>
      <c r="FJ175" s="259" t="str">
        <f t="shared" si="732"/>
        <v>-</v>
      </c>
      <c r="FK175" s="260" t="str">
        <f t="shared" si="733"/>
        <v>-</v>
      </c>
      <c r="FL175" s="282"/>
      <c r="FM175" s="282"/>
      <c r="FN175" s="301" t="str">
        <f t="shared" si="734"/>
        <v>-</v>
      </c>
      <c r="FO175" s="259" t="str">
        <f t="shared" si="735"/>
        <v>-</v>
      </c>
      <c r="FP175" s="259" t="str">
        <f t="shared" si="736"/>
        <v>-</v>
      </c>
      <c r="FQ175" s="259" t="str">
        <f t="shared" si="737"/>
        <v>-</v>
      </c>
      <c r="FR175" s="259" t="str">
        <f t="shared" si="738"/>
        <v>-</v>
      </c>
      <c r="FS175" s="260" t="str">
        <f t="shared" si="739"/>
        <v>-</v>
      </c>
      <c r="FT175" s="282"/>
      <c r="FU175" s="282"/>
      <c r="FV175" s="301" t="str">
        <f t="shared" si="740"/>
        <v>-</v>
      </c>
      <c r="FW175" s="259" t="str">
        <f t="shared" si="741"/>
        <v>-</v>
      </c>
      <c r="FX175" s="259" t="str">
        <f t="shared" si="742"/>
        <v>-</v>
      </c>
      <c r="FY175" s="259" t="str">
        <f t="shared" si="743"/>
        <v>-</v>
      </c>
      <c r="FZ175" s="259" t="str">
        <f t="shared" si="744"/>
        <v>-</v>
      </c>
      <c r="GA175" s="260" t="str">
        <f t="shared" si="745"/>
        <v>-</v>
      </c>
      <c r="GB175" s="282"/>
      <c r="GC175" s="282"/>
      <c r="GD175" s="301" t="str">
        <f t="shared" si="746"/>
        <v>-</v>
      </c>
      <c r="GE175" s="259" t="str">
        <f t="shared" si="747"/>
        <v>-</v>
      </c>
      <c r="GF175" s="259" t="str">
        <f t="shared" si="748"/>
        <v>-</v>
      </c>
      <c r="GG175" s="259" t="str">
        <f t="shared" si="749"/>
        <v>-</v>
      </c>
      <c r="GH175" s="259" t="str">
        <f t="shared" si="750"/>
        <v>-</v>
      </c>
      <c r="GI175" s="260" t="str">
        <f t="shared" si="751"/>
        <v>-</v>
      </c>
      <c r="GJ175" s="282"/>
      <c r="GK175" s="282"/>
      <c r="GL175" s="301" t="str">
        <f t="shared" si="752"/>
        <v>-</v>
      </c>
      <c r="GM175" s="259" t="str">
        <f t="shared" si="753"/>
        <v>-</v>
      </c>
      <c r="GN175" s="259" t="str">
        <f t="shared" si="754"/>
        <v>-</v>
      </c>
      <c r="GO175" s="259" t="str">
        <f t="shared" si="755"/>
        <v>-</v>
      </c>
      <c r="GP175" s="259" t="str">
        <f t="shared" si="756"/>
        <v>-</v>
      </c>
      <c r="GQ175" s="260" t="str">
        <f t="shared" si="757"/>
        <v>-</v>
      </c>
      <c r="GR175" s="282"/>
      <c r="GS175" s="282"/>
      <c r="GT175" s="301" t="str">
        <f t="shared" si="758"/>
        <v>-</v>
      </c>
      <c r="GU175" s="259" t="str">
        <f t="shared" si="759"/>
        <v>-</v>
      </c>
      <c r="GV175" s="259" t="str">
        <f t="shared" si="760"/>
        <v>-</v>
      </c>
      <c r="GW175" s="259" t="str">
        <f t="shared" si="761"/>
        <v>-</v>
      </c>
      <c r="GX175" s="259" t="str">
        <f t="shared" si="762"/>
        <v>-</v>
      </c>
      <c r="GY175" s="260" t="str">
        <f t="shared" si="763"/>
        <v>-</v>
      </c>
      <c r="GZ175" s="282"/>
      <c r="HA175" s="282"/>
      <c r="HB175" s="301" t="str">
        <f t="shared" si="764"/>
        <v>-</v>
      </c>
      <c r="HC175" s="259" t="str">
        <f t="shared" si="765"/>
        <v>-</v>
      </c>
      <c r="HD175" s="259" t="str">
        <f t="shared" si="766"/>
        <v>-</v>
      </c>
      <c r="HE175" s="259" t="str">
        <f t="shared" si="767"/>
        <v>-</v>
      </c>
      <c r="HF175" s="259" t="str">
        <f t="shared" si="768"/>
        <v>-</v>
      </c>
      <c r="HG175" s="260" t="str">
        <f t="shared" si="769"/>
        <v>-</v>
      </c>
      <c r="HH175" s="282"/>
      <c r="HI175" s="282"/>
      <c r="HJ175" s="301" t="str">
        <f t="shared" si="770"/>
        <v>-</v>
      </c>
      <c r="HK175" s="259" t="str">
        <f t="shared" si="771"/>
        <v>-</v>
      </c>
      <c r="HL175" s="260" t="str">
        <f t="shared" si="772"/>
        <v>-</v>
      </c>
      <c r="HM175" s="428">
        <f t="shared" si="620"/>
        <v>1</v>
      </c>
      <c r="HN175" s="429">
        <f t="shared" si="621"/>
        <v>1</v>
      </c>
      <c r="HO175" s="429">
        <f t="shared" si="622"/>
        <v>1</v>
      </c>
      <c r="HP175" s="429">
        <f t="shared" si="623"/>
        <v>1</v>
      </c>
      <c r="HQ175" s="429">
        <f t="shared" si="624"/>
        <v>1</v>
      </c>
      <c r="HR175" s="430">
        <f t="shared" si="625"/>
        <v>1</v>
      </c>
      <c r="HS175" s="450"/>
      <c r="HT175" s="450"/>
      <c r="HU175" s="428" t="str">
        <f t="shared" si="626"/>
        <v>-</v>
      </c>
      <c r="HV175" s="429" t="str">
        <f t="shared" si="627"/>
        <v>-</v>
      </c>
      <c r="HW175" s="429" t="str">
        <f t="shared" si="628"/>
        <v>-</v>
      </c>
      <c r="HX175" s="429" t="str">
        <f t="shared" si="629"/>
        <v>-</v>
      </c>
      <c r="HY175" s="429" t="str">
        <f t="shared" si="630"/>
        <v>-</v>
      </c>
      <c r="HZ175" s="430" t="str">
        <f t="shared" si="631"/>
        <v>-</v>
      </c>
      <c r="IA175" s="450"/>
      <c r="IB175" s="450"/>
      <c r="IC175" s="428" t="str">
        <f t="shared" si="632"/>
        <v>-</v>
      </c>
      <c r="ID175" s="429" t="str">
        <f t="shared" si="633"/>
        <v>-</v>
      </c>
      <c r="IE175" s="429" t="str">
        <f t="shared" si="634"/>
        <v>-</v>
      </c>
      <c r="IF175" s="429" t="str">
        <f t="shared" si="635"/>
        <v>-</v>
      </c>
      <c r="IG175" s="429" t="str">
        <f t="shared" si="636"/>
        <v>-</v>
      </c>
      <c r="IH175" s="430" t="str">
        <f t="shared" si="637"/>
        <v>-</v>
      </c>
      <c r="II175" s="450"/>
      <c r="IJ175" s="450"/>
      <c r="IK175" s="428" t="str">
        <f t="shared" si="638"/>
        <v>-</v>
      </c>
      <c r="IL175" s="429" t="str">
        <f t="shared" si="639"/>
        <v>-</v>
      </c>
      <c r="IM175" s="429" t="str">
        <f t="shared" si="640"/>
        <v>-</v>
      </c>
      <c r="IN175" s="429" t="str">
        <f t="shared" si="641"/>
        <v>-</v>
      </c>
      <c r="IO175" s="429" t="str">
        <f t="shared" si="642"/>
        <v>-</v>
      </c>
      <c r="IP175" s="430" t="str">
        <f t="shared" si="643"/>
        <v>-</v>
      </c>
      <c r="IQ175" s="450"/>
      <c r="IR175" s="450"/>
      <c r="IS175" s="428" t="str">
        <f t="shared" si="644"/>
        <v>-</v>
      </c>
      <c r="IT175" s="429" t="str">
        <f t="shared" si="645"/>
        <v>-</v>
      </c>
      <c r="IU175" s="429" t="str">
        <f t="shared" si="646"/>
        <v>-</v>
      </c>
      <c r="IV175" s="429" t="str">
        <f t="shared" si="647"/>
        <v>-</v>
      </c>
      <c r="IW175" s="429" t="str">
        <f t="shared" si="648"/>
        <v>-</v>
      </c>
      <c r="IX175" s="430" t="str">
        <f t="shared" si="649"/>
        <v>-</v>
      </c>
      <c r="IY175" s="450"/>
      <c r="IZ175" s="450"/>
      <c r="JA175" s="428" t="str">
        <f t="shared" si="650"/>
        <v>-</v>
      </c>
      <c r="JB175" s="429" t="str">
        <f t="shared" si="651"/>
        <v>-</v>
      </c>
      <c r="JC175" s="429" t="str">
        <f t="shared" si="652"/>
        <v>-</v>
      </c>
      <c r="JD175" s="429" t="str">
        <f t="shared" si="653"/>
        <v>-</v>
      </c>
      <c r="JE175" s="429" t="str">
        <f t="shared" si="654"/>
        <v>-</v>
      </c>
      <c r="JF175" s="430" t="str">
        <f t="shared" si="655"/>
        <v>-</v>
      </c>
      <c r="JG175" s="450"/>
      <c r="JH175" s="450"/>
      <c r="JI175" s="428" t="str">
        <f t="shared" si="656"/>
        <v>-</v>
      </c>
      <c r="JJ175" s="429" t="str">
        <f t="shared" si="657"/>
        <v>-</v>
      </c>
      <c r="JK175" s="429" t="str">
        <f t="shared" si="658"/>
        <v>-</v>
      </c>
      <c r="JL175" s="429" t="str">
        <f t="shared" si="659"/>
        <v>-</v>
      </c>
      <c r="JM175" s="429" t="str">
        <f t="shared" si="660"/>
        <v>-</v>
      </c>
      <c r="JN175" s="430" t="str">
        <f t="shared" si="661"/>
        <v>-</v>
      </c>
      <c r="JO175" s="450"/>
      <c r="JP175" s="450"/>
      <c r="JQ175" s="428" t="str">
        <f t="shared" si="662"/>
        <v>-</v>
      </c>
      <c r="JR175" s="429" t="str">
        <f t="shared" si="663"/>
        <v>-</v>
      </c>
      <c r="JS175" s="429" t="str">
        <f t="shared" si="664"/>
        <v>-</v>
      </c>
      <c r="JT175" s="429" t="str">
        <f t="shared" si="665"/>
        <v>-</v>
      </c>
      <c r="JU175" s="429" t="str">
        <f t="shared" si="666"/>
        <v>-</v>
      </c>
      <c r="JV175" s="430" t="str">
        <f t="shared" si="667"/>
        <v>-</v>
      </c>
      <c r="JW175" s="450"/>
      <c r="JX175" s="450"/>
      <c r="JY175" s="428" t="str">
        <f t="shared" si="668"/>
        <v>-</v>
      </c>
      <c r="JZ175" s="429" t="str">
        <f t="shared" si="669"/>
        <v>-</v>
      </c>
      <c r="KA175" s="430" t="str">
        <f t="shared" si="670"/>
        <v>-</v>
      </c>
      <c r="KB175" s="172"/>
      <c r="KC175" s="355" t="s">
        <v>617</v>
      </c>
      <c r="KD175" s="355" t="s">
        <v>617</v>
      </c>
      <c r="KE175" s="355" t="s">
        <v>617</v>
      </c>
      <c r="KF175" s="355" t="s">
        <v>618</v>
      </c>
      <c r="KG175" s="355" t="s">
        <v>617</v>
      </c>
      <c r="KH175" s="355" t="s">
        <v>617</v>
      </c>
      <c r="KI175" s="358"/>
      <c r="KJ175" s="358"/>
      <c r="KK175" s="358"/>
      <c r="KL175" s="358"/>
      <c r="KM175" s="358"/>
      <c r="KN175" s="358"/>
      <c r="KO175" s="358"/>
      <c r="KP175" s="358"/>
      <c r="KQ175" s="358"/>
      <c r="KR175" s="358"/>
      <c r="KS175" s="358"/>
      <c r="KT175" s="358"/>
      <c r="KU175" s="358"/>
      <c r="KV175" s="358"/>
      <c r="KW175" s="358"/>
      <c r="KX175" s="358"/>
      <c r="KY175" s="358"/>
      <c r="KZ175" s="358"/>
      <c r="LA175" s="358"/>
      <c r="LB175" s="358"/>
      <c r="LC175" s="358"/>
      <c r="LD175" s="358"/>
      <c r="LE175" s="358"/>
      <c r="LF175" s="358"/>
      <c r="LG175" s="358"/>
      <c r="LH175" s="358"/>
      <c r="LI175" s="358"/>
      <c r="LJ175" s="358"/>
      <c r="LK175" s="358"/>
      <c r="LL175" s="358"/>
      <c r="LM175" s="358"/>
      <c r="LN175" s="358"/>
      <c r="LO175" s="358"/>
      <c r="LP175" s="358"/>
      <c r="LQ175" s="358"/>
      <c r="LR175" s="358"/>
      <c r="LS175" s="344"/>
      <c r="LT175" s="344"/>
      <c r="LU175" s="344"/>
      <c r="LV175" s="344"/>
      <c r="LW175" s="344"/>
      <c r="LX175" s="344"/>
      <c r="LY175" s="358"/>
      <c r="LZ175" s="358"/>
      <c r="MA175" s="405"/>
    </row>
    <row r="176" spans="1:339" x14ac:dyDescent="0.2">
      <c r="A176" s="310" t="s">
        <v>202</v>
      </c>
      <c r="B176" s="172">
        <v>0</v>
      </c>
      <c r="C176" s="172">
        <v>0</v>
      </c>
      <c r="D176" s="172" t="s">
        <v>335</v>
      </c>
      <c r="E176" s="172">
        <v>1</v>
      </c>
      <c r="F176" s="173"/>
      <c r="G176" s="218" t="s">
        <v>168</v>
      </c>
      <c r="H176" s="350"/>
      <c r="I176" s="351"/>
      <c r="J176" s="364"/>
      <c r="K176" s="364"/>
      <c r="L176" s="364"/>
      <c r="M176" s="364"/>
      <c r="N176" s="364"/>
      <c r="O176" s="365"/>
      <c r="P176" s="390"/>
      <c r="Q176" s="391"/>
      <c r="R176" s="364"/>
      <c r="S176" s="364"/>
      <c r="T176" s="364"/>
      <c r="U176" s="364"/>
      <c r="V176" s="364"/>
      <c r="W176" s="365"/>
      <c r="X176" s="390"/>
      <c r="Y176" s="391"/>
      <c r="Z176" s="364"/>
      <c r="AA176" s="364"/>
      <c r="AB176" s="364"/>
      <c r="AC176" s="364"/>
      <c r="AD176" s="364"/>
      <c r="AE176" s="365"/>
      <c r="AF176" s="390"/>
      <c r="AG176" s="391"/>
      <c r="AH176" s="364"/>
      <c r="AI176" s="364"/>
      <c r="AJ176" s="364"/>
      <c r="AK176" s="364"/>
      <c r="AL176" s="364"/>
      <c r="AM176" s="365"/>
      <c r="AN176" s="390"/>
      <c r="AO176" s="391"/>
      <c r="AP176" s="364"/>
      <c r="AQ176" s="364"/>
      <c r="AR176" s="364"/>
      <c r="AS176" s="364"/>
      <c r="AT176" s="364"/>
      <c r="AU176" s="365"/>
      <c r="AV176" s="390"/>
      <c r="AW176" s="391"/>
      <c r="AX176" s="222"/>
      <c r="AY176" s="222"/>
      <c r="AZ176" s="222"/>
      <c r="BA176" s="222"/>
      <c r="BB176" s="222"/>
      <c r="BC176" s="223"/>
      <c r="BD176" s="390"/>
      <c r="BE176" s="391"/>
      <c r="BF176" s="398"/>
      <c r="BG176" s="398"/>
      <c r="BH176" s="398"/>
      <c r="BI176" s="398"/>
      <c r="BJ176" s="398"/>
      <c r="BK176" s="399"/>
      <c r="BL176" s="390"/>
      <c r="BM176" s="482"/>
      <c r="BN176" s="482"/>
      <c r="BO176" s="482"/>
      <c r="BP176" s="482"/>
      <c r="BQ176" s="482"/>
      <c r="BR176" s="482"/>
      <c r="BS176" s="483"/>
      <c r="BT176" s="390"/>
      <c r="BU176" s="391"/>
      <c r="BV176" s="398"/>
      <c r="BW176" s="398"/>
      <c r="BX176" s="399"/>
      <c r="BY176" s="216">
        <v>787391</v>
      </c>
      <c r="BZ176" s="208">
        <v>788151</v>
      </c>
      <c r="CA176" s="208">
        <v>1575542</v>
      </c>
      <c r="CB176" s="208">
        <v>805285</v>
      </c>
      <c r="CC176" s="208">
        <v>784396</v>
      </c>
      <c r="CD176" s="284">
        <v>1589681</v>
      </c>
      <c r="CE176" s="282"/>
      <c r="CF176" s="282"/>
      <c r="CG176" s="226" t="str">
        <f t="shared" si="671"/>
        <v>-</v>
      </c>
      <c r="CH176" s="227" t="str">
        <f t="shared" si="672"/>
        <v>-</v>
      </c>
      <c r="CI176" s="227" t="str">
        <f t="shared" si="673"/>
        <v>-</v>
      </c>
      <c r="CJ176" s="227" t="str">
        <f t="shared" si="674"/>
        <v>-</v>
      </c>
      <c r="CK176" s="227" t="str">
        <f t="shared" si="675"/>
        <v>-</v>
      </c>
      <c r="CL176" s="228" t="str">
        <f t="shared" si="676"/>
        <v>-</v>
      </c>
      <c r="CM176" s="282"/>
      <c r="CN176" s="282"/>
      <c r="CO176" s="226" t="str">
        <f t="shared" si="677"/>
        <v>-</v>
      </c>
      <c r="CP176" s="227" t="str">
        <f t="shared" si="678"/>
        <v>-</v>
      </c>
      <c r="CQ176" s="227" t="str">
        <f t="shared" si="679"/>
        <v>-</v>
      </c>
      <c r="CR176" s="227" t="str">
        <f t="shared" si="680"/>
        <v>-</v>
      </c>
      <c r="CS176" s="227" t="str">
        <f t="shared" si="681"/>
        <v>-</v>
      </c>
      <c r="CT176" s="228" t="str">
        <f t="shared" si="682"/>
        <v>-</v>
      </c>
      <c r="CU176" s="282"/>
      <c r="CV176" s="282"/>
      <c r="CW176" s="292" t="str">
        <f t="shared" si="683"/>
        <v>-</v>
      </c>
      <c r="CX176" s="234" t="str">
        <f t="shared" si="684"/>
        <v>-</v>
      </c>
      <c r="CY176" s="234" t="str">
        <f t="shared" si="685"/>
        <v>-</v>
      </c>
      <c r="CZ176" s="234" t="str">
        <f t="shared" si="686"/>
        <v>-</v>
      </c>
      <c r="DA176" s="234" t="str">
        <f t="shared" si="687"/>
        <v>-</v>
      </c>
      <c r="DB176" s="235" t="str">
        <f t="shared" si="688"/>
        <v>-</v>
      </c>
      <c r="DC176" s="282"/>
      <c r="DD176" s="282"/>
      <c r="DE176" s="226" t="str">
        <f t="shared" si="689"/>
        <v>-</v>
      </c>
      <c r="DF176" s="227" t="str">
        <f t="shared" si="690"/>
        <v>-</v>
      </c>
      <c r="DG176" s="227" t="str">
        <f t="shared" si="691"/>
        <v>-</v>
      </c>
      <c r="DH176" s="227" t="str">
        <f t="shared" si="692"/>
        <v>-</v>
      </c>
      <c r="DI176" s="227" t="str">
        <f t="shared" si="693"/>
        <v>-</v>
      </c>
      <c r="DJ176" s="228" t="str">
        <f t="shared" si="694"/>
        <v>-</v>
      </c>
      <c r="DK176" s="282"/>
      <c r="DL176" s="282"/>
      <c r="DM176" s="226" t="str">
        <f t="shared" si="695"/>
        <v>-</v>
      </c>
      <c r="DN176" s="227" t="str">
        <f t="shared" si="696"/>
        <v>-</v>
      </c>
      <c r="DO176" s="227" t="str">
        <f t="shared" si="697"/>
        <v>-</v>
      </c>
      <c r="DP176" s="227" t="str">
        <f t="shared" si="698"/>
        <v>-</v>
      </c>
      <c r="DQ176" s="227" t="str">
        <f t="shared" si="699"/>
        <v>-</v>
      </c>
      <c r="DR176" s="228" t="str">
        <f t="shared" si="700"/>
        <v>-</v>
      </c>
      <c r="DS176" s="282"/>
      <c r="DT176" s="282"/>
      <c r="DU176" s="226" t="str">
        <f t="shared" si="701"/>
        <v>-</v>
      </c>
      <c r="DV176" s="227" t="str">
        <f t="shared" si="702"/>
        <v>-</v>
      </c>
      <c r="DW176" s="227" t="str">
        <f t="shared" si="703"/>
        <v>-</v>
      </c>
      <c r="DX176" s="227" t="str">
        <f t="shared" si="704"/>
        <v>-</v>
      </c>
      <c r="DY176" s="227" t="str">
        <f t="shared" si="705"/>
        <v>-</v>
      </c>
      <c r="DZ176" s="228" t="str">
        <f t="shared" si="706"/>
        <v>-</v>
      </c>
      <c r="EA176" s="282"/>
      <c r="EB176" s="282"/>
      <c r="EC176" s="226" t="str">
        <f t="shared" si="707"/>
        <v>-</v>
      </c>
      <c r="ED176" s="227" t="str">
        <f t="shared" si="708"/>
        <v>-</v>
      </c>
      <c r="EE176" s="227" t="str">
        <f t="shared" si="709"/>
        <v>-</v>
      </c>
      <c r="EF176" s="227" t="str">
        <f t="shared" si="710"/>
        <v>-</v>
      </c>
      <c r="EG176" s="227" t="str">
        <f t="shared" si="711"/>
        <v>-</v>
      </c>
      <c r="EH176" s="228" t="str">
        <f t="shared" si="712"/>
        <v>-</v>
      </c>
      <c r="EI176" s="282"/>
      <c r="EJ176" s="282"/>
      <c r="EK176" s="226" t="str">
        <f t="shared" si="713"/>
        <v>-</v>
      </c>
      <c r="EL176" s="227" t="str">
        <f t="shared" si="714"/>
        <v>-</v>
      </c>
      <c r="EM176" s="227" t="str">
        <f t="shared" si="715"/>
        <v>-</v>
      </c>
      <c r="EN176" s="227" t="str">
        <f t="shared" si="716"/>
        <v>-</v>
      </c>
      <c r="EO176" s="227" t="str">
        <f t="shared" si="717"/>
        <v>-</v>
      </c>
      <c r="EP176" s="228" t="str">
        <f t="shared" si="718"/>
        <v>-</v>
      </c>
      <c r="EQ176" s="282"/>
      <c r="ER176" s="282"/>
      <c r="ES176" s="226" t="str">
        <f t="shared" si="719"/>
        <v>-</v>
      </c>
      <c r="ET176" s="227" t="str">
        <f t="shared" si="720"/>
        <v>-</v>
      </c>
      <c r="EU176" s="228" t="str">
        <f t="shared" si="721"/>
        <v>-</v>
      </c>
      <c r="EV176" s="282"/>
      <c r="EW176" s="282"/>
      <c r="EX176" s="301" t="str">
        <f t="shared" si="722"/>
        <v>-</v>
      </c>
      <c r="EY176" s="259" t="str">
        <f t="shared" si="723"/>
        <v>-</v>
      </c>
      <c r="EZ176" s="259" t="str">
        <f t="shared" si="724"/>
        <v>-</v>
      </c>
      <c r="FA176" s="259" t="str">
        <f t="shared" si="725"/>
        <v>-</v>
      </c>
      <c r="FB176" s="259" t="str">
        <f t="shared" si="726"/>
        <v>-</v>
      </c>
      <c r="FC176" s="260" t="str">
        <f t="shared" si="727"/>
        <v>-</v>
      </c>
      <c r="FD176" s="282"/>
      <c r="FE176" s="282"/>
      <c r="FF176" s="301" t="str">
        <f t="shared" si="728"/>
        <v>-</v>
      </c>
      <c r="FG176" s="259" t="str">
        <f t="shared" si="729"/>
        <v>-</v>
      </c>
      <c r="FH176" s="259" t="str">
        <f t="shared" si="730"/>
        <v>-</v>
      </c>
      <c r="FI176" s="259" t="str">
        <f t="shared" si="731"/>
        <v>-</v>
      </c>
      <c r="FJ176" s="259" t="str">
        <f t="shared" si="732"/>
        <v>-</v>
      </c>
      <c r="FK176" s="260" t="str">
        <f t="shared" si="733"/>
        <v>-</v>
      </c>
      <c r="FL176" s="282"/>
      <c r="FM176" s="282"/>
      <c r="FN176" s="301" t="str">
        <f t="shared" si="734"/>
        <v>-</v>
      </c>
      <c r="FO176" s="259" t="str">
        <f t="shared" si="735"/>
        <v>-</v>
      </c>
      <c r="FP176" s="259" t="str">
        <f t="shared" si="736"/>
        <v>-</v>
      </c>
      <c r="FQ176" s="259" t="str">
        <f t="shared" si="737"/>
        <v>-</v>
      </c>
      <c r="FR176" s="259" t="str">
        <f t="shared" si="738"/>
        <v>-</v>
      </c>
      <c r="FS176" s="260" t="str">
        <f t="shared" si="739"/>
        <v>-</v>
      </c>
      <c r="FT176" s="282"/>
      <c r="FU176" s="282"/>
      <c r="FV176" s="301" t="str">
        <f t="shared" si="740"/>
        <v>-</v>
      </c>
      <c r="FW176" s="259" t="str">
        <f t="shared" si="741"/>
        <v>-</v>
      </c>
      <c r="FX176" s="259" t="str">
        <f t="shared" si="742"/>
        <v>-</v>
      </c>
      <c r="FY176" s="259" t="str">
        <f t="shared" si="743"/>
        <v>-</v>
      </c>
      <c r="FZ176" s="259" t="str">
        <f t="shared" si="744"/>
        <v>-</v>
      </c>
      <c r="GA176" s="260" t="str">
        <f t="shared" si="745"/>
        <v>-</v>
      </c>
      <c r="GB176" s="282"/>
      <c r="GC176" s="282"/>
      <c r="GD176" s="301" t="str">
        <f t="shared" si="746"/>
        <v>-</v>
      </c>
      <c r="GE176" s="259" t="str">
        <f t="shared" si="747"/>
        <v>-</v>
      </c>
      <c r="GF176" s="259" t="str">
        <f t="shared" si="748"/>
        <v>-</v>
      </c>
      <c r="GG176" s="259" t="str">
        <f t="shared" si="749"/>
        <v>-</v>
      </c>
      <c r="GH176" s="259" t="str">
        <f t="shared" si="750"/>
        <v>-</v>
      </c>
      <c r="GI176" s="260" t="str">
        <f t="shared" si="751"/>
        <v>-</v>
      </c>
      <c r="GJ176" s="282"/>
      <c r="GK176" s="282"/>
      <c r="GL176" s="301" t="str">
        <f t="shared" si="752"/>
        <v>-</v>
      </c>
      <c r="GM176" s="259" t="str">
        <f t="shared" si="753"/>
        <v>-</v>
      </c>
      <c r="GN176" s="259" t="str">
        <f t="shared" si="754"/>
        <v>-</v>
      </c>
      <c r="GO176" s="259" t="str">
        <f t="shared" si="755"/>
        <v>-</v>
      </c>
      <c r="GP176" s="259" t="str">
        <f t="shared" si="756"/>
        <v>-</v>
      </c>
      <c r="GQ176" s="260" t="str">
        <f t="shared" si="757"/>
        <v>-</v>
      </c>
      <c r="GR176" s="282"/>
      <c r="GS176" s="282"/>
      <c r="GT176" s="301" t="str">
        <f t="shared" si="758"/>
        <v>-</v>
      </c>
      <c r="GU176" s="259" t="str">
        <f t="shared" si="759"/>
        <v>-</v>
      </c>
      <c r="GV176" s="259" t="str">
        <f t="shared" si="760"/>
        <v>-</v>
      </c>
      <c r="GW176" s="259" t="str">
        <f t="shared" si="761"/>
        <v>-</v>
      </c>
      <c r="GX176" s="259" t="str">
        <f t="shared" si="762"/>
        <v>-</v>
      </c>
      <c r="GY176" s="260" t="str">
        <f t="shared" si="763"/>
        <v>-</v>
      </c>
      <c r="GZ176" s="282"/>
      <c r="HA176" s="282"/>
      <c r="HB176" s="301" t="str">
        <f t="shared" si="764"/>
        <v>-</v>
      </c>
      <c r="HC176" s="259" t="str">
        <f t="shared" si="765"/>
        <v>-</v>
      </c>
      <c r="HD176" s="259" t="str">
        <f t="shared" si="766"/>
        <v>-</v>
      </c>
      <c r="HE176" s="259" t="str">
        <f t="shared" si="767"/>
        <v>-</v>
      </c>
      <c r="HF176" s="259" t="str">
        <f t="shared" si="768"/>
        <v>-</v>
      </c>
      <c r="HG176" s="260" t="str">
        <f t="shared" si="769"/>
        <v>-</v>
      </c>
      <c r="HH176" s="282"/>
      <c r="HI176" s="282"/>
      <c r="HJ176" s="301" t="str">
        <f t="shared" si="770"/>
        <v>-</v>
      </c>
      <c r="HK176" s="259" t="str">
        <f t="shared" si="771"/>
        <v>-</v>
      </c>
      <c r="HL176" s="260" t="str">
        <f t="shared" si="772"/>
        <v>-</v>
      </c>
      <c r="HM176" s="428" t="str">
        <f t="shared" si="620"/>
        <v>-</v>
      </c>
      <c r="HN176" s="429" t="str">
        <f t="shared" si="621"/>
        <v>-</v>
      </c>
      <c r="HO176" s="429" t="str">
        <f t="shared" si="622"/>
        <v>-</v>
      </c>
      <c r="HP176" s="429" t="str">
        <f t="shared" si="623"/>
        <v>-</v>
      </c>
      <c r="HQ176" s="429" t="str">
        <f t="shared" si="624"/>
        <v>-</v>
      </c>
      <c r="HR176" s="430" t="str">
        <f t="shared" si="625"/>
        <v>-</v>
      </c>
      <c r="HS176" s="450"/>
      <c r="HT176" s="450"/>
      <c r="HU176" s="428" t="str">
        <f t="shared" si="626"/>
        <v>-</v>
      </c>
      <c r="HV176" s="429" t="str">
        <f t="shared" si="627"/>
        <v>-</v>
      </c>
      <c r="HW176" s="429" t="str">
        <f t="shared" si="628"/>
        <v>-</v>
      </c>
      <c r="HX176" s="429" t="str">
        <f t="shared" si="629"/>
        <v>-</v>
      </c>
      <c r="HY176" s="429" t="str">
        <f t="shared" si="630"/>
        <v>-</v>
      </c>
      <c r="HZ176" s="430" t="str">
        <f t="shared" si="631"/>
        <v>-</v>
      </c>
      <c r="IA176" s="450"/>
      <c r="IB176" s="450"/>
      <c r="IC176" s="428" t="str">
        <f t="shared" si="632"/>
        <v>-</v>
      </c>
      <c r="ID176" s="429" t="str">
        <f t="shared" si="633"/>
        <v>-</v>
      </c>
      <c r="IE176" s="429" t="str">
        <f t="shared" si="634"/>
        <v>-</v>
      </c>
      <c r="IF176" s="429" t="str">
        <f t="shared" si="635"/>
        <v>-</v>
      </c>
      <c r="IG176" s="429" t="str">
        <f t="shared" si="636"/>
        <v>-</v>
      </c>
      <c r="IH176" s="430" t="str">
        <f t="shared" si="637"/>
        <v>-</v>
      </c>
      <c r="II176" s="450"/>
      <c r="IJ176" s="450"/>
      <c r="IK176" s="428" t="str">
        <f t="shared" si="638"/>
        <v>-</v>
      </c>
      <c r="IL176" s="429" t="str">
        <f t="shared" si="639"/>
        <v>-</v>
      </c>
      <c r="IM176" s="429" t="str">
        <f t="shared" si="640"/>
        <v>-</v>
      </c>
      <c r="IN176" s="429" t="str">
        <f t="shared" si="641"/>
        <v>-</v>
      </c>
      <c r="IO176" s="429" t="str">
        <f t="shared" si="642"/>
        <v>-</v>
      </c>
      <c r="IP176" s="430" t="str">
        <f t="shared" si="643"/>
        <v>-</v>
      </c>
      <c r="IQ176" s="450"/>
      <c r="IR176" s="450"/>
      <c r="IS176" s="428" t="str">
        <f t="shared" si="644"/>
        <v>-</v>
      </c>
      <c r="IT176" s="429" t="str">
        <f t="shared" si="645"/>
        <v>-</v>
      </c>
      <c r="IU176" s="429" t="str">
        <f t="shared" si="646"/>
        <v>-</v>
      </c>
      <c r="IV176" s="429" t="str">
        <f t="shared" si="647"/>
        <v>-</v>
      </c>
      <c r="IW176" s="429" t="str">
        <f t="shared" si="648"/>
        <v>-</v>
      </c>
      <c r="IX176" s="430" t="str">
        <f t="shared" si="649"/>
        <v>-</v>
      </c>
      <c r="IY176" s="450"/>
      <c r="IZ176" s="450"/>
      <c r="JA176" s="428" t="str">
        <f t="shared" si="650"/>
        <v>-</v>
      </c>
      <c r="JB176" s="429" t="str">
        <f t="shared" si="651"/>
        <v>-</v>
      </c>
      <c r="JC176" s="429" t="str">
        <f t="shared" si="652"/>
        <v>-</v>
      </c>
      <c r="JD176" s="429" t="str">
        <f t="shared" si="653"/>
        <v>-</v>
      </c>
      <c r="JE176" s="429" t="str">
        <f t="shared" si="654"/>
        <v>-</v>
      </c>
      <c r="JF176" s="430" t="str">
        <f t="shared" si="655"/>
        <v>-</v>
      </c>
      <c r="JG176" s="450"/>
      <c r="JH176" s="450"/>
      <c r="JI176" s="428" t="str">
        <f t="shared" si="656"/>
        <v>-</v>
      </c>
      <c r="JJ176" s="429" t="str">
        <f t="shared" si="657"/>
        <v>-</v>
      </c>
      <c r="JK176" s="429" t="str">
        <f t="shared" si="658"/>
        <v>-</v>
      </c>
      <c r="JL176" s="429" t="str">
        <f t="shared" si="659"/>
        <v>-</v>
      </c>
      <c r="JM176" s="429" t="str">
        <f t="shared" si="660"/>
        <v>-</v>
      </c>
      <c r="JN176" s="430" t="str">
        <f t="shared" si="661"/>
        <v>-</v>
      </c>
      <c r="JO176" s="450"/>
      <c r="JP176" s="450"/>
      <c r="JQ176" s="428" t="str">
        <f t="shared" si="662"/>
        <v>-</v>
      </c>
      <c r="JR176" s="429" t="str">
        <f t="shared" si="663"/>
        <v>-</v>
      </c>
      <c r="JS176" s="429" t="str">
        <f t="shared" si="664"/>
        <v>-</v>
      </c>
      <c r="JT176" s="429" t="str">
        <f t="shared" si="665"/>
        <v>-</v>
      </c>
      <c r="JU176" s="429" t="str">
        <f t="shared" si="666"/>
        <v>-</v>
      </c>
      <c r="JV176" s="430" t="str">
        <f t="shared" si="667"/>
        <v>-</v>
      </c>
      <c r="JW176" s="450"/>
      <c r="JX176" s="450"/>
      <c r="JY176" s="428" t="str">
        <f t="shared" si="668"/>
        <v>-</v>
      </c>
      <c r="JZ176" s="429" t="str">
        <f t="shared" si="669"/>
        <v>-</v>
      </c>
      <c r="KA176" s="430" t="str">
        <f t="shared" si="670"/>
        <v>-</v>
      </c>
      <c r="KB176" s="172"/>
      <c r="KC176" s="355"/>
      <c r="KD176" s="355"/>
      <c r="KE176" s="355"/>
      <c r="KF176" s="355"/>
      <c r="KG176" s="355"/>
      <c r="KH176" s="355"/>
      <c r="KI176" s="358"/>
      <c r="KJ176" s="358"/>
      <c r="KK176" s="358"/>
      <c r="KL176" s="358"/>
      <c r="KM176" s="358"/>
      <c r="KN176" s="358"/>
      <c r="KO176" s="358"/>
      <c r="KP176" s="358"/>
      <c r="KQ176" s="358"/>
      <c r="KR176" s="358"/>
      <c r="KS176" s="358"/>
      <c r="KT176" s="358"/>
      <c r="KU176" s="358"/>
      <c r="KV176" s="358"/>
      <c r="KW176" s="358"/>
      <c r="KX176" s="358"/>
      <c r="KY176" s="358"/>
      <c r="KZ176" s="358"/>
      <c r="LA176" s="358"/>
      <c r="LB176" s="358"/>
      <c r="LC176" s="358"/>
      <c r="LD176" s="358"/>
      <c r="LE176" s="358"/>
      <c r="LF176" s="358"/>
      <c r="LG176" s="358"/>
      <c r="LH176" s="358"/>
      <c r="LI176" s="358"/>
      <c r="LJ176" s="358"/>
      <c r="LK176" s="358"/>
      <c r="LL176" s="358"/>
      <c r="LM176" s="358"/>
      <c r="LN176" s="358"/>
      <c r="LO176" s="358"/>
      <c r="LP176" s="358"/>
      <c r="LQ176" s="358"/>
      <c r="LR176" s="358"/>
      <c r="LS176" s="344"/>
      <c r="LT176" s="344"/>
      <c r="LU176" s="344"/>
      <c r="LV176" s="344"/>
      <c r="LW176" s="344"/>
      <c r="LX176" s="344"/>
      <c r="LY176" s="358"/>
      <c r="LZ176" s="358"/>
      <c r="MA176" s="405"/>
    </row>
    <row r="177" spans="1:339" x14ac:dyDescent="0.2">
      <c r="A177" s="310" t="s">
        <v>200</v>
      </c>
      <c r="B177" s="172">
        <v>0</v>
      </c>
      <c r="C177" s="172">
        <v>0</v>
      </c>
      <c r="D177" s="172" t="s">
        <v>310</v>
      </c>
      <c r="E177" s="172">
        <v>1</v>
      </c>
      <c r="F177" s="173">
        <v>2</v>
      </c>
      <c r="G177" s="218" t="s">
        <v>23</v>
      </c>
      <c r="H177" s="348">
        <v>2012</v>
      </c>
      <c r="I177" s="349" t="s">
        <v>569</v>
      </c>
      <c r="J177" s="362">
        <v>25.5</v>
      </c>
      <c r="K177" s="362">
        <v>23.5</v>
      </c>
      <c r="L177" s="362">
        <v>24.5</v>
      </c>
      <c r="M177" s="362">
        <v>27.1</v>
      </c>
      <c r="N177" s="362">
        <v>36.9</v>
      </c>
      <c r="O177" s="363">
        <v>31</v>
      </c>
      <c r="P177" s="388">
        <v>2012</v>
      </c>
      <c r="Q177" s="389" t="s">
        <v>569</v>
      </c>
      <c r="R177" s="362">
        <v>11.9</v>
      </c>
      <c r="S177" s="362">
        <v>11.7</v>
      </c>
      <c r="T177" s="362">
        <v>11.8</v>
      </c>
      <c r="U177" s="362">
        <v>16.8</v>
      </c>
      <c r="V177" s="362">
        <v>15.2</v>
      </c>
      <c r="W177" s="363">
        <v>16.2</v>
      </c>
      <c r="X177" s="388">
        <v>2012</v>
      </c>
      <c r="Y177" s="389" t="s">
        <v>569</v>
      </c>
      <c r="Z177" s="362">
        <v>2.1</v>
      </c>
      <c r="AA177" s="362">
        <v>2.4</v>
      </c>
      <c r="AB177" s="362">
        <v>2.2000000000000002</v>
      </c>
      <c r="AC177" s="362">
        <v>7.7</v>
      </c>
      <c r="AD177" s="362">
        <v>20.8</v>
      </c>
      <c r="AE177" s="363">
        <v>12.9</v>
      </c>
      <c r="AF177" s="388">
        <v>2012</v>
      </c>
      <c r="AG177" s="389" t="s">
        <v>569</v>
      </c>
      <c r="AH177" s="362">
        <v>33</v>
      </c>
      <c r="AI177" s="362">
        <v>36</v>
      </c>
      <c r="AJ177" s="362">
        <v>34.6</v>
      </c>
      <c r="AK177" s="362">
        <v>40.299999999999997</v>
      </c>
      <c r="AL177" s="362">
        <v>45.8</v>
      </c>
      <c r="AM177" s="363">
        <v>43.8</v>
      </c>
      <c r="AN177" s="388">
        <v>2012</v>
      </c>
      <c r="AO177" s="389" t="s">
        <v>569</v>
      </c>
      <c r="AP177" s="362">
        <v>73.2</v>
      </c>
      <c r="AQ177" s="362">
        <v>31.7</v>
      </c>
      <c r="AR177" s="362">
        <v>46.1</v>
      </c>
      <c r="AS177" s="362">
        <v>96.6</v>
      </c>
      <c r="AT177" s="362">
        <v>82</v>
      </c>
      <c r="AU177" s="363">
        <v>87.5</v>
      </c>
      <c r="AV177" s="388">
        <v>2012</v>
      </c>
      <c r="AW177" s="389" t="s">
        <v>569</v>
      </c>
      <c r="AX177" s="220">
        <v>37.4</v>
      </c>
      <c r="AY177" s="220">
        <v>38.4</v>
      </c>
      <c r="AZ177" s="220">
        <v>37.799999999999997</v>
      </c>
      <c r="BA177" s="220">
        <v>40.799999999999997</v>
      </c>
      <c r="BB177" s="220">
        <v>49.1</v>
      </c>
      <c r="BC177" s="221">
        <v>45.6</v>
      </c>
      <c r="BD177" s="388">
        <v>2012</v>
      </c>
      <c r="BE177" s="389" t="s">
        <v>569</v>
      </c>
      <c r="BF177" s="396">
        <v>9.4</v>
      </c>
      <c r="BG177" s="396">
        <v>18</v>
      </c>
      <c r="BH177" s="396">
        <v>13.7</v>
      </c>
      <c r="BI177" s="396">
        <v>3.8</v>
      </c>
      <c r="BJ177" s="396">
        <v>7.6</v>
      </c>
      <c r="BK177" s="397">
        <v>5.3</v>
      </c>
      <c r="BL177" s="388">
        <v>2012</v>
      </c>
      <c r="BM177" s="349" t="s">
        <v>569</v>
      </c>
      <c r="BN177" s="349">
        <v>16.5</v>
      </c>
      <c r="BO177" s="349">
        <v>36.4</v>
      </c>
      <c r="BP177" s="349">
        <v>26.4</v>
      </c>
      <c r="BQ177" s="349">
        <v>6.6</v>
      </c>
      <c r="BR177" s="349">
        <v>14.1</v>
      </c>
      <c r="BS177" s="481">
        <v>9.6</v>
      </c>
      <c r="BT177" s="388">
        <v>2012</v>
      </c>
      <c r="BU177" s="389" t="s">
        <v>569</v>
      </c>
      <c r="BV177" s="396">
        <v>93.3</v>
      </c>
      <c r="BW177" s="396">
        <v>93.7</v>
      </c>
      <c r="BX177" s="397">
        <v>93.4</v>
      </c>
      <c r="BY177" s="216">
        <v>569202</v>
      </c>
      <c r="BZ177" s="208">
        <v>487166</v>
      </c>
      <c r="CA177" s="208">
        <v>1056368</v>
      </c>
      <c r="CB177" s="208">
        <v>571149</v>
      </c>
      <c r="CC177" s="208">
        <v>485489</v>
      </c>
      <c r="CD177" s="284">
        <v>1056638</v>
      </c>
      <c r="CE177" s="282"/>
      <c r="CF177" s="282"/>
      <c r="CG177" s="226">
        <f t="shared" si="671"/>
        <v>569202</v>
      </c>
      <c r="CH177" s="227">
        <f t="shared" si="672"/>
        <v>487166</v>
      </c>
      <c r="CI177" s="227">
        <f t="shared" si="673"/>
        <v>1056368</v>
      </c>
      <c r="CJ177" s="227">
        <f t="shared" si="674"/>
        <v>571149</v>
      </c>
      <c r="CK177" s="227">
        <f t="shared" si="675"/>
        <v>485489</v>
      </c>
      <c r="CL177" s="228">
        <f t="shared" si="676"/>
        <v>1056638</v>
      </c>
      <c r="CM177" s="282"/>
      <c r="CN177" s="282"/>
      <c r="CO177" s="226">
        <f t="shared" si="677"/>
        <v>569202</v>
      </c>
      <c r="CP177" s="227">
        <f t="shared" si="678"/>
        <v>487166</v>
      </c>
      <c r="CQ177" s="227">
        <f t="shared" si="679"/>
        <v>1056368</v>
      </c>
      <c r="CR177" s="227">
        <f t="shared" si="680"/>
        <v>571149</v>
      </c>
      <c r="CS177" s="227">
        <f t="shared" si="681"/>
        <v>485489</v>
      </c>
      <c r="CT177" s="228">
        <f t="shared" si="682"/>
        <v>1056638</v>
      </c>
      <c r="CU177" s="282"/>
      <c r="CV177" s="282"/>
      <c r="CW177" s="292">
        <f t="shared" si="683"/>
        <v>569202</v>
      </c>
      <c r="CX177" s="234">
        <f t="shared" si="684"/>
        <v>487166</v>
      </c>
      <c r="CY177" s="234">
        <f t="shared" si="685"/>
        <v>1056368</v>
      </c>
      <c r="CZ177" s="234">
        <f t="shared" si="686"/>
        <v>571149</v>
      </c>
      <c r="DA177" s="234">
        <f t="shared" si="687"/>
        <v>485489</v>
      </c>
      <c r="DB177" s="235">
        <f t="shared" si="688"/>
        <v>1056638</v>
      </c>
      <c r="DC177" s="282"/>
      <c r="DD177" s="282"/>
      <c r="DE177" s="226">
        <f t="shared" si="689"/>
        <v>569202</v>
      </c>
      <c r="DF177" s="227">
        <f t="shared" si="690"/>
        <v>487166</v>
      </c>
      <c r="DG177" s="227">
        <f t="shared" si="691"/>
        <v>1056368</v>
      </c>
      <c r="DH177" s="227">
        <f t="shared" si="692"/>
        <v>571149</v>
      </c>
      <c r="DI177" s="227">
        <f t="shared" si="693"/>
        <v>485489</v>
      </c>
      <c r="DJ177" s="228">
        <f t="shared" si="694"/>
        <v>1056638</v>
      </c>
      <c r="DK177" s="282"/>
      <c r="DL177" s="282"/>
      <c r="DM177" s="226">
        <f t="shared" si="695"/>
        <v>569202</v>
      </c>
      <c r="DN177" s="227">
        <f t="shared" si="696"/>
        <v>487166</v>
      </c>
      <c r="DO177" s="227">
        <f t="shared" si="697"/>
        <v>1056368</v>
      </c>
      <c r="DP177" s="227">
        <f t="shared" si="698"/>
        <v>571149</v>
      </c>
      <c r="DQ177" s="227">
        <f t="shared" si="699"/>
        <v>485489</v>
      </c>
      <c r="DR177" s="228">
        <f t="shared" si="700"/>
        <v>1056638</v>
      </c>
      <c r="DS177" s="282"/>
      <c r="DT177" s="282"/>
      <c r="DU177" s="226">
        <f t="shared" si="701"/>
        <v>569202</v>
      </c>
      <c r="DV177" s="227">
        <f t="shared" si="702"/>
        <v>487166</v>
      </c>
      <c r="DW177" s="227">
        <f t="shared" si="703"/>
        <v>1056368</v>
      </c>
      <c r="DX177" s="227">
        <f t="shared" si="704"/>
        <v>571149</v>
      </c>
      <c r="DY177" s="227">
        <f t="shared" si="705"/>
        <v>485489</v>
      </c>
      <c r="DZ177" s="228">
        <f t="shared" si="706"/>
        <v>1056638</v>
      </c>
      <c r="EA177" s="282"/>
      <c r="EB177" s="282"/>
      <c r="EC177" s="226">
        <f t="shared" si="707"/>
        <v>569202</v>
      </c>
      <c r="ED177" s="227">
        <f t="shared" si="708"/>
        <v>487166</v>
      </c>
      <c r="EE177" s="227">
        <f t="shared" si="709"/>
        <v>1056368</v>
      </c>
      <c r="EF177" s="227">
        <f t="shared" si="710"/>
        <v>571149</v>
      </c>
      <c r="EG177" s="227">
        <f t="shared" si="711"/>
        <v>485489</v>
      </c>
      <c r="EH177" s="228">
        <f t="shared" si="712"/>
        <v>1056638</v>
      </c>
      <c r="EI177" s="282"/>
      <c r="EJ177" s="282"/>
      <c r="EK177" s="226">
        <f t="shared" si="713"/>
        <v>569202</v>
      </c>
      <c r="EL177" s="227">
        <f t="shared" si="714"/>
        <v>487166</v>
      </c>
      <c r="EM177" s="227">
        <f t="shared" si="715"/>
        <v>1056368</v>
      </c>
      <c r="EN177" s="227">
        <f t="shared" si="716"/>
        <v>571149</v>
      </c>
      <c r="EO177" s="227">
        <f t="shared" si="717"/>
        <v>485489</v>
      </c>
      <c r="EP177" s="228">
        <f t="shared" si="718"/>
        <v>1056638</v>
      </c>
      <c r="EQ177" s="282"/>
      <c r="ER177" s="282"/>
      <c r="ES177" s="226">
        <f t="shared" si="719"/>
        <v>571149</v>
      </c>
      <c r="ET177" s="227">
        <f t="shared" si="720"/>
        <v>485489</v>
      </c>
      <c r="EU177" s="228">
        <f t="shared" si="721"/>
        <v>1056638</v>
      </c>
      <c r="EV177" s="282"/>
      <c r="EW177" s="282"/>
      <c r="EX177" s="301">
        <f t="shared" si="722"/>
        <v>145146.51</v>
      </c>
      <c r="EY177" s="259">
        <f t="shared" si="723"/>
        <v>114484.01</v>
      </c>
      <c r="EZ177" s="259">
        <f t="shared" si="724"/>
        <v>258810.16</v>
      </c>
      <c r="FA177" s="259">
        <f t="shared" si="725"/>
        <v>154781.37900000002</v>
      </c>
      <c r="FB177" s="259">
        <f t="shared" si="726"/>
        <v>179145.44099999999</v>
      </c>
      <c r="FC177" s="260">
        <f t="shared" si="727"/>
        <v>327557.77999999997</v>
      </c>
      <c r="FD177" s="282"/>
      <c r="FE177" s="282"/>
      <c r="FF177" s="301">
        <f t="shared" si="728"/>
        <v>67735.038</v>
      </c>
      <c r="FG177" s="259">
        <f t="shared" si="729"/>
        <v>56998.421999999999</v>
      </c>
      <c r="FH177" s="259">
        <f t="shared" si="730"/>
        <v>124651.42400000001</v>
      </c>
      <c r="FI177" s="259">
        <f t="shared" si="731"/>
        <v>95953.032000000007</v>
      </c>
      <c r="FJ177" s="259">
        <f t="shared" si="732"/>
        <v>73794.327999999994</v>
      </c>
      <c r="FK177" s="260">
        <f t="shared" si="733"/>
        <v>171175.356</v>
      </c>
      <c r="FL177" s="282"/>
      <c r="FM177" s="282"/>
      <c r="FN177" s="301">
        <f t="shared" si="734"/>
        <v>11953.242</v>
      </c>
      <c r="FO177" s="259">
        <f t="shared" si="735"/>
        <v>11691.984</v>
      </c>
      <c r="FP177" s="259">
        <f t="shared" si="736"/>
        <v>23240.096000000001</v>
      </c>
      <c r="FQ177" s="259">
        <f t="shared" si="737"/>
        <v>43978.472999999998</v>
      </c>
      <c r="FR177" s="259">
        <f t="shared" si="738"/>
        <v>100981.71200000001</v>
      </c>
      <c r="FS177" s="260">
        <f t="shared" si="739"/>
        <v>136306.302</v>
      </c>
      <c r="FT177" s="282"/>
      <c r="FU177" s="282"/>
      <c r="FV177" s="301">
        <f t="shared" si="740"/>
        <v>187836.66</v>
      </c>
      <c r="FW177" s="259">
        <f t="shared" si="741"/>
        <v>175379.75999999998</v>
      </c>
      <c r="FX177" s="259">
        <f t="shared" si="742"/>
        <v>365503.32800000004</v>
      </c>
      <c r="FY177" s="259">
        <f t="shared" si="743"/>
        <v>230173.04699999999</v>
      </c>
      <c r="FZ177" s="259">
        <f t="shared" si="744"/>
        <v>222353.96199999997</v>
      </c>
      <c r="GA177" s="260">
        <f t="shared" si="745"/>
        <v>462807.44399999996</v>
      </c>
      <c r="GB177" s="282"/>
      <c r="GC177" s="282"/>
      <c r="GD177" s="301">
        <f t="shared" si="746"/>
        <v>416655.864</v>
      </c>
      <c r="GE177" s="259">
        <f t="shared" si="747"/>
        <v>154431.622</v>
      </c>
      <c r="GF177" s="259">
        <f t="shared" si="748"/>
        <v>486985.64800000004</v>
      </c>
      <c r="GG177" s="259">
        <f t="shared" si="749"/>
        <v>551729.93400000001</v>
      </c>
      <c r="GH177" s="259">
        <f t="shared" si="750"/>
        <v>398100.98</v>
      </c>
      <c r="GI177" s="260">
        <f t="shared" si="751"/>
        <v>924558.25</v>
      </c>
      <c r="GJ177" s="282"/>
      <c r="GK177" s="282"/>
      <c r="GL177" s="301">
        <f t="shared" si="752"/>
        <v>212881.54800000001</v>
      </c>
      <c r="GM177" s="259">
        <f t="shared" si="753"/>
        <v>187071.74400000001</v>
      </c>
      <c r="GN177" s="259">
        <f t="shared" si="754"/>
        <v>399307.10399999993</v>
      </c>
      <c r="GO177" s="259">
        <f t="shared" si="755"/>
        <v>233028.79199999999</v>
      </c>
      <c r="GP177" s="259">
        <f t="shared" si="756"/>
        <v>238375.09899999999</v>
      </c>
      <c r="GQ177" s="260">
        <f t="shared" si="757"/>
        <v>481826.92800000001</v>
      </c>
      <c r="GR177" s="282"/>
      <c r="GS177" s="282"/>
      <c r="GT177" s="301">
        <f t="shared" si="758"/>
        <v>53504.987999999998</v>
      </c>
      <c r="GU177" s="259">
        <f t="shared" si="759"/>
        <v>87689.87999999999</v>
      </c>
      <c r="GV177" s="259">
        <f t="shared" si="760"/>
        <v>144722.41599999997</v>
      </c>
      <c r="GW177" s="259">
        <f t="shared" si="761"/>
        <v>21703.662</v>
      </c>
      <c r="GX177" s="259">
        <f t="shared" si="762"/>
        <v>36897.163999999997</v>
      </c>
      <c r="GY177" s="260">
        <f t="shared" si="763"/>
        <v>56001.813999999998</v>
      </c>
      <c r="GZ177" s="282"/>
      <c r="HA177" s="282"/>
      <c r="HB177" s="301">
        <f t="shared" si="764"/>
        <v>93918.33</v>
      </c>
      <c r="HC177" s="259">
        <f t="shared" si="765"/>
        <v>177328.424</v>
      </c>
      <c r="HD177" s="259">
        <f t="shared" si="766"/>
        <v>278881.152</v>
      </c>
      <c r="HE177" s="259">
        <f t="shared" si="767"/>
        <v>37695.834000000003</v>
      </c>
      <c r="HF177" s="259">
        <f t="shared" si="768"/>
        <v>68453.948999999993</v>
      </c>
      <c r="HG177" s="260">
        <f t="shared" si="769"/>
        <v>101437.24800000001</v>
      </c>
      <c r="HH177" s="282"/>
      <c r="HI177" s="282"/>
      <c r="HJ177" s="301">
        <f t="shared" si="770"/>
        <v>532882.01699999999</v>
      </c>
      <c r="HK177" s="259">
        <f t="shared" si="771"/>
        <v>454903.19300000003</v>
      </c>
      <c r="HL177" s="260">
        <f t="shared" si="772"/>
        <v>986899.89200000011</v>
      </c>
      <c r="HM177" s="428">
        <f t="shared" si="620"/>
        <v>1</v>
      </c>
      <c r="HN177" s="429">
        <f t="shared" si="621"/>
        <v>1</v>
      </c>
      <c r="HO177" s="429">
        <f t="shared" si="622"/>
        <v>1</v>
      </c>
      <c r="HP177" s="429">
        <f t="shared" si="623"/>
        <v>1</v>
      </c>
      <c r="HQ177" s="429">
        <f t="shared" si="624"/>
        <v>1</v>
      </c>
      <c r="HR177" s="430">
        <f t="shared" si="625"/>
        <v>1</v>
      </c>
      <c r="HS177" s="450"/>
      <c r="HT177" s="450"/>
      <c r="HU177" s="428">
        <f t="shared" si="626"/>
        <v>1</v>
      </c>
      <c r="HV177" s="429">
        <f t="shared" si="627"/>
        <v>1</v>
      </c>
      <c r="HW177" s="429">
        <f t="shared" si="628"/>
        <v>1</v>
      </c>
      <c r="HX177" s="429">
        <f t="shared" si="629"/>
        <v>1</v>
      </c>
      <c r="HY177" s="429">
        <f t="shared" si="630"/>
        <v>1</v>
      </c>
      <c r="HZ177" s="430">
        <f t="shared" si="631"/>
        <v>1</v>
      </c>
      <c r="IA177" s="450"/>
      <c r="IB177" s="450"/>
      <c r="IC177" s="428">
        <f t="shared" si="632"/>
        <v>1</v>
      </c>
      <c r="ID177" s="429">
        <f t="shared" si="633"/>
        <v>1</v>
      </c>
      <c r="IE177" s="429">
        <f t="shared" si="634"/>
        <v>1</v>
      </c>
      <c r="IF177" s="429">
        <f t="shared" si="635"/>
        <v>1</v>
      </c>
      <c r="IG177" s="429">
        <f t="shared" si="636"/>
        <v>1</v>
      </c>
      <c r="IH177" s="430">
        <f t="shared" si="637"/>
        <v>1</v>
      </c>
      <c r="II177" s="450"/>
      <c r="IJ177" s="450"/>
      <c r="IK177" s="428">
        <f t="shared" si="638"/>
        <v>1</v>
      </c>
      <c r="IL177" s="429">
        <f t="shared" si="639"/>
        <v>1</v>
      </c>
      <c r="IM177" s="429">
        <f t="shared" si="640"/>
        <v>1</v>
      </c>
      <c r="IN177" s="429">
        <f t="shared" si="641"/>
        <v>1</v>
      </c>
      <c r="IO177" s="429">
        <f t="shared" si="642"/>
        <v>1</v>
      </c>
      <c r="IP177" s="430">
        <f t="shared" si="643"/>
        <v>1</v>
      </c>
      <c r="IQ177" s="450"/>
      <c r="IR177" s="450"/>
      <c r="IS177" s="428">
        <f t="shared" si="644"/>
        <v>1</v>
      </c>
      <c r="IT177" s="429">
        <f t="shared" si="645"/>
        <v>1</v>
      </c>
      <c r="IU177" s="429">
        <f t="shared" si="646"/>
        <v>1</v>
      </c>
      <c r="IV177" s="429">
        <f t="shared" si="647"/>
        <v>1</v>
      </c>
      <c r="IW177" s="429">
        <f t="shared" si="648"/>
        <v>1</v>
      </c>
      <c r="IX177" s="430">
        <f t="shared" si="649"/>
        <v>1</v>
      </c>
      <c r="IY177" s="450"/>
      <c r="IZ177" s="450"/>
      <c r="JA177" s="428">
        <f t="shared" si="650"/>
        <v>1</v>
      </c>
      <c r="JB177" s="429">
        <f t="shared" si="651"/>
        <v>1</v>
      </c>
      <c r="JC177" s="429">
        <f t="shared" si="652"/>
        <v>1</v>
      </c>
      <c r="JD177" s="429">
        <f t="shared" si="653"/>
        <v>1</v>
      </c>
      <c r="JE177" s="429">
        <f t="shared" si="654"/>
        <v>1</v>
      </c>
      <c r="JF177" s="430">
        <f t="shared" si="655"/>
        <v>1</v>
      </c>
      <c r="JG177" s="450"/>
      <c r="JH177" s="450"/>
      <c r="JI177" s="428">
        <f t="shared" si="656"/>
        <v>1</v>
      </c>
      <c r="JJ177" s="429">
        <f t="shared" si="657"/>
        <v>1</v>
      </c>
      <c r="JK177" s="429">
        <f t="shared" si="658"/>
        <v>1</v>
      </c>
      <c r="JL177" s="429">
        <f t="shared" si="659"/>
        <v>1</v>
      </c>
      <c r="JM177" s="429">
        <f t="shared" si="660"/>
        <v>1</v>
      </c>
      <c r="JN177" s="430">
        <f t="shared" si="661"/>
        <v>1</v>
      </c>
      <c r="JO177" s="450"/>
      <c r="JP177" s="450"/>
      <c r="JQ177" s="428">
        <f t="shared" si="662"/>
        <v>1</v>
      </c>
      <c r="JR177" s="429">
        <f t="shared" si="663"/>
        <v>1</v>
      </c>
      <c r="JS177" s="429">
        <f t="shared" si="664"/>
        <v>1</v>
      </c>
      <c r="JT177" s="429">
        <f t="shared" si="665"/>
        <v>1</v>
      </c>
      <c r="JU177" s="429">
        <f t="shared" si="666"/>
        <v>1</v>
      </c>
      <c r="JV177" s="430">
        <f t="shared" si="667"/>
        <v>1</v>
      </c>
      <c r="JW177" s="450"/>
      <c r="JX177" s="450"/>
      <c r="JY177" s="428">
        <f t="shared" si="668"/>
        <v>1</v>
      </c>
      <c r="JZ177" s="429">
        <f t="shared" si="669"/>
        <v>1</v>
      </c>
      <c r="KA177" s="430">
        <f t="shared" si="670"/>
        <v>1</v>
      </c>
      <c r="KB177" s="172"/>
      <c r="KC177" s="355"/>
      <c r="KD177" s="355"/>
      <c r="KE177" s="355"/>
      <c r="KF177" s="355"/>
      <c r="KG177" s="355"/>
      <c r="KH177" s="355"/>
      <c r="KI177" s="358"/>
      <c r="KJ177" s="358"/>
      <c r="KK177" s="358"/>
      <c r="KL177" s="358"/>
      <c r="KM177" s="358"/>
      <c r="KN177" s="358"/>
      <c r="KO177" s="358"/>
      <c r="KP177" s="358"/>
      <c r="KQ177" s="358"/>
      <c r="KR177" s="358"/>
      <c r="KS177" s="358"/>
      <c r="KT177" s="358"/>
      <c r="KU177" s="358" t="s">
        <v>573</v>
      </c>
      <c r="KV177" s="358" t="s">
        <v>573</v>
      </c>
      <c r="KW177" s="358" t="s">
        <v>573</v>
      </c>
      <c r="KX177" s="358" t="s">
        <v>573</v>
      </c>
      <c r="KY177" s="358" t="s">
        <v>573</v>
      </c>
      <c r="KZ177" s="358" t="s">
        <v>573</v>
      </c>
      <c r="LA177" s="358"/>
      <c r="LB177" s="358"/>
      <c r="LC177" s="358"/>
      <c r="LD177" s="358"/>
      <c r="LE177" s="358"/>
      <c r="LF177" s="358"/>
      <c r="LG177" s="358"/>
      <c r="LH177" s="358"/>
      <c r="LI177" s="358"/>
      <c r="LJ177" s="358"/>
      <c r="LK177" s="358"/>
      <c r="LL177" s="358"/>
      <c r="LM177" s="358"/>
      <c r="LN177" s="358"/>
      <c r="LO177" s="358"/>
      <c r="LP177" s="358"/>
      <c r="LQ177" s="358"/>
      <c r="LR177" s="358"/>
      <c r="LS177" s="344"/>
      <c r="LT177" s="344"/>
      <c r="LU177" s="344"/>
      <c r="LV177" s="344"/>
      <c r="LW177" s="344"/>
      <c r="LX177" s="344"/>
      <c r="LY177" s="358"/>
      <c r="LZ177" s="358"/>
      <c r="MA177" s="405"/>
    </row>
    <row r="178" spans="1:339" x14ac:dyDescent="0.2">
      <c r="A178" s="310" t="s">
        <v>200</v>
      </c>
      <c r="B178" s="172">
        <v>0</v>
      </c>
      <c r="C178" s="172">
        <v>0</v>
      </c>
      <c r="D178" s="172" t="s">
        <v>310</v>
      </c>
      <c r="E178" s="172">
        <v>1</v>
      </c>
      <c r="F178" s="173">
        <v>2</v>
      </c>
      <c r="G178" s="218" t="s">
        <v>31</v>
      </c>
      <c r="H178" s="348">
        <v>2010</v>
      </c>
      <c r="I178" s="349">
        <v>2010</v>
      </c>
      <c r="J178" s="362">
        <v>29</v>
      </c>
      <c r="K178" s="362">
        <v>33.200000000000003</v>
      </c>
      <c r="L178" s="362">
        <v>31.1</v>
      </c>
      <c r="M178" s="362">
        <v>30.8</v>
      </c>
      <c r="N178" s="362">
        <v>42.6</v>
      </c>
      <c r="O178" s="363">
        <v>35.700000000000003</v>
      </c>
      <c r="P178" s="388">
        <v>2010</v>
      </c>
      <c r="Q178" s="389">
        <v>2010</v>
      </c>
      <c r="R178" s="362">
        <v>7.7</v>
      </c>
      <c r="S178" s="362">
        <v>10.9</v>
      </c>
      <c r="T178" s="362">
        <v>9.3000000000000007</v>
      </c>
      <c r="U178" s="362">
        <v>1.6</v>
      </c>
      <c r="V178" s="362">
        <v>2.2999999999999998</v>
      </c>
      <c r="W178" s="363">
        <v>1.9</v>
      </c>
      <c r="X178" s="388">
        <v>2010</v>
      </c>
      <c r="Y178" s="389">
        <v>2010</v>
      </c>
      <c r="Z178" s="362">
        <v>0.9</v>
      </c>
      <c r="AA178" s="362">
        <v>0.9</v>
      </c>
      <c r="AB178" s="362">
        <v>0.9</v>
      </c>
      <c r="AC178" s="362">
        <v>2</v>
      </c>
      <c r="AD178" s="362">
        <v>11.5</v>
      </c>
      <c r="AE178" s="363">
        <v>6</v>
      </c>
      <c r="AF178" s="388">
        <v>2010</v>
      </c>
      <c r="AG178" s="389">
        <v>2010</v>
      </c>
      <c r="AH178" s="362">
        <v>57.3</v>
      </c>
      <c r="AI178" s="362">
        <v>73.599999999999994</v>
      </c>
      <c r="AJ178" s="362">
        <v>65.3</v>
      </c>
      <c r="AK178" s="362">
        <v>76.400000000000006</v>
      </c>
      <c r="AL178" s="362">
        <v>74.2</v>
      </c>
      <c r="AM178" s="363">
        <v>74.7</v>
      </c>
      <c r="AN178" s="388">
        <v>2010</v>
      </c>
      <c r="AO178" s="389">
        <v>2010</v>
      </c>
      <c r="AP178" s="362">
        <v>30.2</v>
      </c>
      <c r="AQ178" s="362">
        <v>12.9</v>
      </c>
      <c r="AR178" s="362">
        <v>18.7</v>
      </c>
      <c r="AS178" s="362">
        <v>94.2</v>
      </c>
      <c r="AT178" s="362">
        <v>65.8</v>
      </c>
      <c r="AU178" s="363">
        <v>72.7</v>
      </c>
      <c r="AV178" s="388">
        <v>2010</v>
      </c>
      <c r="AW178" s="389">
        <v>2010</v>
      </c>
      <c r="AX178" s="220">
        <v>52.6</v>
      </c>
      <c r="AY178" s="220">
        <v>70.7</v>
      </c>
      <c r="AZ178" s="220">
        <v>61</v>
      </c>
      <c r="BA178" s="220">
        <v>67.7</v>
      </c>
      <c r="BB178" s="220">
        <v>77.900000000000006</v>
      </c>
      <c r="BC178" s="221">
        <v>74.7</v>
      </c>
      <c r="BD178" s="388">
        <v>2010</v>
      </c>
      <c r="BE178" s="389">
        <v>2010</v>
      </c>
      <c r="BF178" s="396">
        <v>7.9</v>
      </c>
      <c r="BG178" s="396">
        <v>16.5</v>
      </c>
      <c r="BH178" s="396">
        <v>12.2</v>
      </c>
      <c r="BI178" s="396">
        <v>4</v>
      </c>
      <c r="BJ178" s="396">
        <v>10.9</v>
      </c>
      <c r="BK178" s="397">
        <v>6.9</v>
      </c>
      <c r="BL178" s="388">
        <v>2010</v>
      </c>
      <c r="BM178" s="349">
        <v>2010</v>
      </c>
      <c r="BN178" s="349">
        <v>13.7</v>
      </c>
      <c r="BO178" s="349">
        <v>37.799999999999997</v>
      </c>
      <c r="BP178" s="349">
        <v>25.8</v>
      </c>
      <c r="BQ178" s="349">
        <v>7.4</v>
      </c>
      <c r="BR178" s="349">
        <v>23.4</v>
      </c>
      <c r="BS178" s="481">
        <v>14.1</v>
      </c>
      <c r="BT178" s="388">
        <v>2010</v>
      </c>
      <c r="BU178" s="389">
        <v>2010</v>
      </c>
      <c r="BV178" s="396">
        <v>84.6</v>
      </c>
      <c r="BW178" s="396">
        <v>90.4</v>
      </c>
      <c r="BX178" s="397">
        <v>87</v>
      </c>
      <c r="BY178" s="216">
        <v>937715</v>
      </c>
      <c r="BZ178" s="208">
        <v>785722</v>
      </c>
      <c r="CA178" s="208">
        <v>1723437</v>
      </c>
      <c r="CB178" s="208">
        <v>971216</v>
      </c>
      <c r="CC178" s="208">
        <v>806846</v>
      </c>
      <c r="CD178" s="284">
        <v>1778062</v>
      </c>
      <c r="CE178" s="282"/>
      <c r="CF178" s="282"/>
      <c r="CG178" s="226">
        <f t="shared" si="671"/>
        <v>937715</v>
      </c>
      <c r="CH178" s="227">
        <f t="shared" si="672"/>
        <v>785722</v>
      </c>
      <c r="CI178" s="227">
        <f t="shared" si="673"/>
        <v>1723437</v>
      </c>
      <c r="CJ178" s="227">
        <f t="shared" si="674"/>
        <v>971216</v>
      </c>
      <c r="CK178" s="227">
        <f t="shared" si="675"/>
        <v>806846</v>
      </c>
      <c r="CL178" s="228">
        <f t="shared" si="676"/>
        <v>1778062</v>
      </c>
      <c r="CM178" s="282"/>
      <c r="CN178" s="282"/>
      <c r="CO178" s="226">
        <f t="shared" si="677"/>
        <v>937715</v>
      </c>
      <c r="CP178" s="227">
        <f t="shared" si="678"/>
        <v>785722</v>
      </c>
      <c r="CQ178" s="227">
        <f t="shared" si="679"/>
        <v>1723437</v>
      </c>
      <c r="CR178" s="227">
        <f t="shared" si="680"/>
        <v>971216</v>
      </c>
      <c r="CS178" s="227">
        <f t="shared" si="681"/>
        <v>806846</v>
      </c>
      <c r="CT178" s="228">
        <f t="shared" si="682"/>
        <v>1778062</v>
      </c>
      <c r="CU178" s="282"/>
      <c r="CV178" s="282"/>
      <c r="CW178" s="292">
        <f t="shared" si="683"/>
        <v>937715</v>
      </c>
      <c r="CX178" s="234">
        <f t="shared" si="684"/>
        <v>785722</v>
      </c>
      <c r="CY178" s="234">
        <f t="shared" si="685"/>
        <v>1723437</v>
      </c>
      <c r="CZ178" s="234">
        <f t="shared" si="686"/>
        <v>971216</v>
      </c>
      <c r="DA178" s="234">
        <f t="shared" si="687"/>
        <v>806846</v>
      </c>
      <c r="DB178" s="235">
        <f t="shared" si="688"/>
        <v>1778062</v>
      </c>
      <c r="DC178" s="282"/>
      <c r="DD178" s="282"/>
      <c r="DE178" s="226">
        <f t="shared" si="689"/>
        <v>937715</v>
      </c>
      <c r="DF178" s="227">
        <f t="shared" si="690"/>
        <v>785722</v>
      </c>
      <c r="DG178" s="227">
        <f t="shared" si="691"/>
        <v>1723437</v>
      </c>
      <c r="DH178" s="227">
        <f t="shared" si="692"/>
        <v>971216</v>
      </c>
      <c r="DI178" s="227">
        <f t="shared" si="693"/>
        <v>806846</v>
      </c>
      <c r="DJ178" s="228">
        <f t="shared" si="694"/>
        <v>1778062</v>
      </c>
      <c r="DK178" s="282"/>
      <c r="DL178" s="282"/>
      <c r="DM178" s="226">
        <f t="shared" si="695"/>
        <v>937715</v>
      </c>
      <c r="DN178" s="227">
        <f t="shared" si="696"/>
        <v>785722</v>
      </c>
      <c r="DO178" s="227">
        <f t="shared" si="697"/>
        <v>1723437</v>
      </c>
      <c r="DP178" s="227">
        <f t="shared" si="698"/>
        <v>971216</v>
      </c>
      <c r="DQ178" s="227">
        <f t="shared" si="699"/>
        <v>806846</v>
      </c>
      <c r="DR178" s="228">
        <f t="shared" si="700"/>
        <v>1778062</v>
      </c>
      <c r="DS178" s="282"/>
      <c r="DT178" s="282"/>
      <c r="DU178" s="226">
        <f t="shared" si="701"/>
        <v>937715</v>
      </c>
      <c r="DV178" s="227">
        <f t="shared" si="702"/>
        <v>785722</v>
      </c>
      <c r="DW178" s="227">
        <f t="shared" si="703"/>
        <v>1723437</v>
      </c>
      <c r="DX178" s="227">
        <f t="shared" si="704"/>
        <v>971216</v>
      </c>
      <c r="DY178" s="227">
        <f t="shared" si="705"/>
        <v>806846</v>
      </c>
      <c r="DZ178" s="228">
        <f t="shared" si="706"/>
        <v>1778062</v>
      </c>
      <c r="EA178" s="282"/>
      <c r="EB178" s="282"/>
      <c r="EC178" s="226">
        <f t="shared" si="707"/>
        <v>937715</v>
      </c>
      <c r="ED178" s="227">
        <f t="shared" si="708"/>
        <v>785722</v>
      </c>
      <c r="EE178" s="227">
        <f t="shared" si="709"/>
        <v>1723437</v>
      </c>
      <c r="EF178" s="227">
        <f t="shared" si="710"/>
        <v>971216</v>
      </c>
      <c r="EG178" s="227">
        <f t="shared" si="711"/>
        <v>806846</v>
      </c>
      <c r="EH178" s="228">
        <f t="shared" si="712"/>
        <v>1778062</v>
      </c>
      <c r="EI178" s="282"/>
      <c r="EJ178" s="282"/>
      <c r="EK178" s="226">
        <f t="shared" si="713"/>
        <v>937715</v>
      </c>
      <c r="EL178" s="227">
        <f t="shared" si="714"/>
        <v>785722</v>
      </c>
      <c r="EM178" s="227">
        <f t="shared" si="715"/>
        <v>1723437</v>
      </c>
      <c r="EN178" s="227">
        <f t="shared" si="716"/>
        <v>971216</v>
      </c>
      <c r="EO178" s="227">
        <f t="shared" si="717"/>
        <v>806846</v>
      </c>
      <c r="EP178" s="228">
        <f t="shared" si="718"/>
        <v>1778062</v>
      </c>
      <c r="EQ178" s="282"/>
      <c r="ER178" s="282"/>
      <c r="ES178" s="226">
        <f t="shared" si="719"/>
        <v>971216</v>
      </c>
      <c r="ET178" s="227">
        <f t="shared" si="720"/>
        <v>806846</v>
      </c>
      <c r="EU178" s="228">
        <f t="shared" si="721"/>
        <v>1778062</v>
      </c>
      <c r="EV178" s="282"/>
      <c r="EW178" s="282"/>
      <c r="EX178" s="301">
        <f t="shared" si="722"/>
        <v>271937.34999999998</v>
      </c>
      <c r="EY178" s="259">
        <f t="shared" si="723"/>
        <v>260859.70400000003</v>
      </c>
      <c r="EZ178" s="259">
        <f t="shared" si="724"/>
        <v>535988.90700000001</v>
      </c>
      <c r="FA178" s="259">
        <f t="shared" si="725"/>
        <v>299134.52799999999</v>
      </c>
      <c r="FB178" s="259">
        <f t="shared" si="726"/>
        <v>343716.39600000001</v>
      </c>
      <c r="FC178" s="260">
        <f t="shared" si="727"/>
        <v>634768.13400000008</v>
      </c>
      <c r="FD178" s="282"/>
      <c r="FE178" s="282"/>
      <c r="FF178" s="301">
        <f t="shared" si="728"/>
        <v>72204.054999999993</v>
      </c>
      <c r="FG178" s="259">
        <f t="shared" si="729"/>
        <v>85643.698000000004</v>
      </c>
      <c r="FH178" s="259">
        <f t="shared" si="730"/>
        <v>160279.64100000003</v>
      </c>
      <c r="FI178" s="259">
        <f t="shared" si="731"/>
        <v>15539.456</v>
      </c>
      <c r="FJ178" s="259">
        <f t="shared" si="732"/>
        <v>18557.457999999999</v>
      </c>
      <c r="FK178" s="260">
        <f t="shared" si="733"/>
        <v>33783.178</v>
      </c>
      <c r="FL178" s="282"/>
      <c r="FM178" s="282"/>
      <c r="FN178" s="301">
        <f t="shared" si="734"/>
        <v>8439.4350000000013</v>
      </c>
      <c r="FO178" s="259">
        <f t="shared" si="735"/>
        <v>7071.4980000000005</v>
      </c>
      <c r="FP178" s="259">
        <f t="shared" si="736"/>
        <v>15510.933000000003</v>
      </c>
      <c r="FQ178" s="259">
        <f t="shared" si="737"/>
        <v>19424.32</v>
      </c>
      <c r="FR178" s="259">
        <f t="shared" si="738"/>
        <v>92787.290000000008</v>
      </c>
      <c r="FS178" s="260">
        <f t="shared" si="739"/>
        <v>106683.72</v>
      </c>
      <c r="FT178" s="282"/>
      <c r="FU178" s="282"/>
      <c r="FV178" s="301">
        <f t="shared" si="740"/>
        <v>537310.69499999995</v>
      </c>
      <c r="FW178" s="259">
        <f t="shared" si="741"/>
        <v>578291.39199999999</v>
      </c>
      <c r="FX178" s="259">
        <f t="shared" si="742"/>
        <v>1125404.361</v>
      </c>
      <c r="FY178" s="259">
        <f t="shared" si="743"/>
        <v>742009.02399999998</v>
      </c>
      <c r="FZ178" s="259">
        <f t="shared" si="744"/>
        <v>598679.73199999996</v>
      </c>
      <c r="GA178" s="260">
        <f t="shared" si="745"/>
        <v>1328212.314</v>
      </c>
      <c r="GB178" s="282"/>
      <c r="GC178" s="282"/>
      <c r="GD178" s="301">
        <f t="shared" si="746"/>
        <v>283189.93</v>
      </c>
      <c r="GE178" s="259">
        <f t="shared" si="747"/>
        <v>101358.13800000001</v>
      </c>
      <c r="GF178" s="259">
        <f t="shared" si="748"/>
        <v>322282.71899999998</v>
      </c>
      <c r="GG178" s="259">
        <f t="shared" si="749"/>
        <v>914885.47200000007</v>
      </c>
      <c r="GH178" s="259">
        <f t="shared" si="750"/>
        <v>530904.66799999995</v>
      </c>
      <c r="GI178" s="260">
        <f t="shared" si="751"/>
        <v>1292651.074</v>
      </c>
      <c r="GJ178" s="282"/>
      <c r="GK178" s="282"/>
      <c r="GL178" s="301">
        <f t="shared" si="752"/>
        <v>493238.09</v>
      </c>
      <c r="GM178" s="259">
        <f t="shared" si="753"/>
        <v>555505.45400000003</v>
      </c>
      <c r="GN178" s="259">
        <f t="shared" si="754"/>
        <v>1051296.57</v>
      </c>
      <c r="GO178" s="259">
        <f t="shared" si="755"/>
        <v>657513.23200000008</v>
      </c>
      <c r="GP178" s="259">
        <f t="shared" si="756"/>
        <v>628533.03399999999</v>
      </c>
      <c r="GQ178" s="260">
        <f t="shared" si="757"/>
        <v>1328212.314</v>
      </c>
      <c r="GR178" s="282"/>
      <c r="GS178" s="282"/>
      <c r="GT178" s="301">
        <f t="shared" si="758"/>
        <v>74079.485000000001</v>
      </c>
      <c r="GU178" s="259">
        <f t="shared" si="759"/>
        <v>129644.13</v>
      </c>
      <c r="GV178" s="259">
        <f t="shared" si="760"/>
        <v>210259.31399999998</v>
      </c>
      <c r="GW178" s="259">
        <f t="shared" si="761"/>
        <v>38848.639999999999</v>
      </c>
      <c r="GX178" s="259">
        <f t="shared" si="762"/>
        <v>87946.213999999993</v>
      </c>
      <c r="GY178" s="260">
        <f t="shared" si="763"/>
        <v>122686.27800000001</v>
      </c>
      <c r="GZ178" s="282"/>
      <c r="HA178" s="282"/>
      <c r="HB178" s="301">
        <f t="shared" si="764"/>
        <v>128466.95499999999</v>
      </c>
      <c r="HC178" s="259">
        <f t="shared" si="765"/>
        <v>297002.91599999997</v>
      </c>
      <c r="HD178" s="259">
        <f t="shared" si="766"/>
        <v>444646.74599999998</v>
      </c>
      <c r="HE178" s="259">
        <f t="shared" si="767"/>
        <v>71869.984000000011</v>
      </c>
      <c r="HF178" s="259">
        <f t="shared" si="768"/>
        <v>188801.96399999998</v>
      </c>
      <c r="HG178" s="260">
        <f t="shared" si="769"/>
        <v>250706.74199999997</v>
      </c>
      <c r="HH178" s="282"/>
      <c r="HI178" s="282"/>
      <c r="HJ178" s="301">
        <f t="shared" si="770"/>
        <v>821648.73599999992</v>
      </c>
      <c r="HK178" s="259">
        <f t="shared" si="771"/>
        <v>729388.78399999999</v>
      </c>
      <c r="HL178" s="260">
        <f t="shared" si="772"/>
        <v>1546913.94</v>
      </c>
      <c r="HM178" s="428">
        <f t="shared" si="620"/>
        <v>1</v>
      </c>
      <c r="HN178" s="429">
        <f t="shared" si="621"/>
        <v>1</v>
      </c>
      <c r="HO178" s="429">
        <f t="shared" si="622"/>
        <v>1</v>
      </c>
      <c r="HP178" s="429">
        <f t="shared" si="623"/>
        <v>1</v>
      </c>
      <c r="HQ178" s="429">
        <f t="shared" si="624"/>
        <v>1</v>
      </c>
      <c r="HR178" s="430">
        <f t="shared" si="625"/>
        <v>1</v>
      </c>
      <c r="HS178" s="450"/>
      <c r="HT178" s="450"/>
      <c r="HU178" s="428">
        <f t="shared" si="626"/>
        <v>1</v>
      </c>
      <c r="HV178" s="429">
        <f t="shared" si="627"/>
        <v>1</v>
      </c>
      <c r="HW178" s="429">
        <f t="shared" si="628"/>
        <v>1</v>
      </c>
      <c r="HX178" s="429">
        <f t="shared" si="629"/>
        <v>1</v>
      </c>
      <c r="HY178" s="429">
        <f t="shared" si="630"/>
        <v>1</v>
      </c>
      <c r="HZ178" s="430">
        <f t="shared" si="631"/>
        <v>1</v>
      </c>
      <c r="IA178" s="450"/>
      <c r="IB178" s="450"/>
      <c r="IC178" s="428">
        <f t="shared" si="632"/>
        <v>1</v>
      </c>
      <c r="ID178" s="429">
        <f t="shared" si="633"/>
        <v>1</v>
      </c>
      <c r="IE178" s="429">
        <f t="shared" si="634"/>
        <v>1</v>
      </c>
      <c r="IF178" s="429">
        <f t="shared" si="635"/>
        <v>1</v>
      </c>
      <c r="IG178" s="429">
        <f t="shared" si="636"/>
        <v>1</v>
      </c>
      <c r="IH178" s="430">
        <f t="shared" si="637"/>
        <v>1</v>
      </c>
      <c r="II178" s="450"/>
      <c r="IJ178" s="450"/>
      <c r="IK178" s="428">
        <f t="shared" si="638"/>
        <v>1</v>
      </c>
      <c r="IL178" s="429">
        <f t="shared" si="639"/>
        <v>1</v>
      </c>
      <c r="IM178" s="429">
        <f t="shared" si="640"/>
        <v>1</v>
      </c>
      <c r="IN178" s="429">
        <f t="shared" si="641"/>
        <v>1</v>
      </c>
      <c r="IO178" s="429">
        <f t="shared" si="642"/>
        <v>1</v>
      </c>
      <c r="IP178" s="430">
        <f t="shared" si="643"/>
        <v>1</v>
      </c>
      <c r="IQ178" s="450"/>
      <c r="IR178" s="450"/>
      <c r="IS178" s="428">
        <f t="shared" si="644"/>
        <v>1</v>
      </c>
      <c r="IT178" s="429">
        <f t="shared" si="645"/>
        <v>1</v>
      </c>
      <c r="IU178" s="429">
        <f t="shared" si="646"/>
        <v>1</v>
      </c>
      <c r="IV178" s="429">
        <f t="shared" si="647"/>
        <v>1</v>
      </c>
      <c r="IW178" s="429">
        <f t="shared" si="648"/>
        <v>1</v>
      </c>
      <c r="IX178" s="430">
        <f t="shared" si="649"/>
        <v>1</v>
      </c>
      <c r="IY178" s="450"/>
      <c r="IZ178" s="450"/>
      <c r="JA178" s="428">
        <f t="shared" si="650"/>
        <v>1</v>
      </c>
      <c r="JB178" s="429">
        <f t="shared" si="651"/>
        <v>1</v>
      </c>
      <c r="JC178" s="429">
        <f t="shared" si="652"/>
        <v>1</v>
      </c>
      <c r="JD178" s="429">
        <f t="shared" si="653"/>
        <v>1</v>
      </c>
      <c r="JE178" s="429">
        <f t="shared" si="654"/>
        <v>1</v>
      </c>
      <c r="JF178" s="430">
        <f t="shared" si="655"/>
        <v>1</v>
      </c>
      <c r="JG178" s="450"/>
      <c r="JH178" s="450"/>
      <c r="JI178" s="428">
        <f t="shared" si="656"/>
        <v>1</v>
      </c>
      <c r="JJ178" s="429">
        <f t="shared" si="657"/>
        <v>1</v>
      </c>
      <c r="JK178" s="429">
        <f t="shared" si="658"/>
        <v>1</v>
      </c>
      <c r="JL178" s="429">
        <f t="shared" si="659"/>
        <v>1</v>
      </c>
      <c r="JM178" s="429">
        <f t="shared" si="660"/>
        <v>1</v>
      </c>
      <c r="JN178" s="430">
        <f t="shared" si="661"/>
        <v>1</v>
      </c>
      <c r="JO178" s="450"/>
      <c r="JP178" s="450"/>
      <c r="JQ178" s="428">
        <f t="shared" si="662"/>
        <v>1</v>
      </c>
      <c r="JR178" s="429">
        <f t="shared" si="663"/>
        <v>1</v>
      </c>
      <c r="JS178" s="429">
        <f t="shared" si="664"/>
        <v>1</v>
      </c>
      <c r="JT178" s="429">
        <f t="shared" si="665"/>
        <v>1</v>
      </c>
      <c r="JU178" s="429">
        <f t="shared" si="666"/>
        <v>1</v>
      </c>
      <c r="JV178" s="430">
        <f t="shared" si="667"/>
        <v>1</v>
      </c>
      <c r="JW178" s="450"/>
      <c r="JX178" s="450"/>
      <c r="JY178" s="428">
        <f t="shared" si="668"/>
        <v>1</v>
      </c>
      <c r="JZ178" s="429">
        <f t="shared" si="669"/>
        <v>1</v>
      </c>
      <c r="KA178" s="430">
        <f t="shared" si="670"/>
        <v>1</v>
      </c>
      <c r="KB178" s="172"/>
      <c r="KC178" s="355" t="s">
        <v>573</v>
      </c>
      <c r="KD178" s="355" t="s">
        <v>573</v>
      </c>
      <c r="KE178" s="355" t="s">
        <v>573</v>
      </c>
      <c r="KF178" s="355" t="s">
        <v>573</v>
      </c>
      <c r="KG178" s="355" t="s">
        <v>573</v>
      </c>
      <c r="KH178" s="355" t="s">
        <v>573</v>
      </c>
      <c r="KI178" s="358"/>
      <c r="KJ178" s="358"/>
      <c r="KK178" s="358"/>
      <c r="KL178" s="358"/>
      <c r="KM178" s="358"/>
      <c r="KN178" s="358"/>
      <c r="KO178" s="358"/>
      <c r="KP178" s="358"/>
      <c r="KQ178" s="358"/>
      <c r="KR178" s="358"/>
      <c r="KS178" s="358"/>
      <c r="KT178" s="358"/>
      <c r="KU178" s="358" t="s">
        <v>628</v>
      </c>
      <c r="KV178" s="358" t="s">
        <v>628</v>
      </c>
      <c r="KW178" s="358" t="s">
        <v>573</v>
      </c>
      <c r="KX178" s="358" t="s">
        <v>628</v>
      </c>
      <c r="KY178" s="358" t="s">
        <v>573</v>
      </c>
      <c r="KZ178" s="358" t="s">
        <v>573</v>
      </c>
      <c r="LA178" s="358"/>
      <c r="LB178" s="358"/>
      <c r="LC178" s="358"/>
      <c r="LD178" s="358"/>
      <c r="LE178" s="358"/>
      <c r="LF178" s="358"/>
      <c r="LG178" s="358"/>
      <c r="LH178" s="358"/>
      <c r="LI178" s="358"/>
      <c r="LJ178" s="358"/>
      <c r="LK178" s="358"/>
      <c r="LL178" s="358"/>
      <c r="LM178" s="358"/>
      <c r="LN178" s="358"/>
      <c r="LO178" s="358"/>
      <c r="LP178" s="358"/>
      <c r="LQ178" s="358"/>
      <c r="LR178" s="358"/>
      <c r="LS178" s="344"/>
      <c r="LT178" s="344"/>
      <c r="LU178" s="344"/>
      <c r="LV178" s="344"/>
      <c r="LW178" s="344"/>
      <c r="LX178" s="344"/>
      <c r="LY178" s="358"/>
      <c r="LZ178" s="358"/>
      <c r="MA178" s="405"/>
    </row>
    <row r="179" spans="1:339" x14ac:dyDescent="0.2">
      <c r="A179" s="310" t="s">
        <v>200</v>
      </c>
      <c r="B179" s="172">
        <v>0</v>
      </c>
      <c r="C179" s="172">
        <v>0</v>
      </c>
      <c r="D179" s="172" t="s">
        <v>310</v>
      </c>
      <c r="E179" s="172">
        <v>1</v>
      </c>
      <c r="F179" s="173">
        <v>2</v>
      </c>
      <c r="G179" s="218" t="s">
        <v>32</v>
      </c>
      <c r="H179" s="348">
        <v>2010</v>
      </c>
      <c r="I179" s="349">
        <v>2010</v>
      </c>
      <c r="J179" s="362">
        <v>43.2</v>
      </c>
      <c r="K179" s="362">
        <v>46.1</v>
      </c>
      <c r="L179" s="362">
        <v>44.5</v>
      </c>
      <c r="M179" s="362">
        <v>44.9</v>
      </c>
      <c r="N179" s="362">
        <v>48.5</v>
      </c>
      <c r="O179" s="363">
        <v>46.5</v>
      </c>
      <c r="P179" s="388">
        <v>2010</v>
      </c>
      <c r="Q179" s="389">
        <v>2010</v>
      </c>
      <c r="R179" s="362">
        <v>3.5</v>
      </c>
      <c r="S179" s="362">
        <v>3.1</v>
      </c>
      <c r="T179" s="362">
        <v>3.3</v>
      </c>
      <c r="U179" s="362">
        <v>9.3000000000000007</v>
      </c>
      <c r="V179" s="362">
        <v>7.2</v>
      </c>
      <c r="W179" s="363">
        <v>8.4</v>
      </c>
      <c r="X179" s="388">
        <v>2010</v>
      </c>
      <c r="Y179" s="389">
        <v>2010</v>
      </c>
      <c r="Z179" s="362">
        <v>0.2</v>
      </c>
      <c r="AA179" s="362">
        <v>0.3</v>
      </c>
      <c r="AB179" s="362">
        <v>0.2</v>
      </c>
      <c r="AC179" s="362">
        <v>0.8</v>
      </c>
      <c r="AD179" s="362">
        <v>1.6</v>
      </c>
      <c r="AE179" s="363">
        <v>1.1000000000000001</v>
      </c>
      <c r="AF179" s="388">
        <v>2010</v>
      </c>
      <c r="AG179" s="389">
        <v>2010</v>
      </c>
      <c r="AH179" s="362"/>
      <c r="AI179" s="362"/>
      <c r="AJ179" s="362"/>
      <c r="AK179" s="362"/>
      <c r="AL179" s="362"/>
      <c r="AM179" s="363"/>
      <c r="AN179" s="388">
        <v>2010</v>
      </c>
      <c r="AO179" s="389">
        <v>2010</v>
      </c>
      <c r="AP179" s="362">
        <v>26</v>
      </c>
      <c r="AQ179" s="362">
        <v>4.8</v>
      </c>
      <c r="AR179" s="362">
        <v>8.9</v>
      </c>
      <c r="AS179" s="362">
        <v>71.5</v>
      </c>
      <c r="AT179" s="362">
        <v>18.2</v>
      </c>
      <c r="AU179" s="363">
        <v>27</v>
      </c>
      <c r="AV179" s="388">
        <v>2010</v>
      </c>
      <c r="AW179" s="389">
        <v>2010</v>
      </c>
      <c r="AX179" s="220">
        <v>21.6</v>
      </c>
      <c r="AY179" s="220">
        <v>32.5</v>
      </c>
      <c r="AZ179" s="220">
        <v>26.3</v>
      </c>
      <c r="BA179" s="220">
        <v>37.299999999999997</v>
      </c>
      <c r="BB179" s="220">
        <v>51.7</v>
      </c>
      <c r="BC179" s="221">
        <v>54.4</v>
      </c>
      <c r="BD179" s="388">
        <v>2010</v>
      </c>
      <c r="BE179" s="389">
        <v>2010</v>
      </c>
      <c r="BF179" s="396">
        <v>11.4</v>
      </c>
      <c r="BG179" s="396">
        <v>25.6</v>
      </c>
      <c r="BH179" s="396">
        <v>17.600000000000001</v>
      </c>
      <c r="BI179" s="396">
        <v>6.4</v>
      </c>
      <c r="BJ179" s="396">
        <v>16.899999999999999</v>
      </c>
      <c r="BK179" s="397">
        <v>11</v>
      </c>
      <c r="BL179" s="388">
        <v>2010</v>
      </c>
      <c r="BM179" s="349">
        <v>2010</v>
      </c>
      <c r="BN179" s="349">
        <v>16</v>
      </c>
      <c r="BO179" s="349">
        <v>50</v>
      </c>
      <c r="BP179" s="349">
        <v>30.9</v>
      </c>
      <c r="BQ179" s="349">
        <v>10.8</v>
      </c>
      <c r="BR179" s="349">
        <v>36.299999999999997</v>
      </c>
      <c r="BS179" s="481">
        <v>22</v>
      </c>
      <c r="BT179" s="388">
        <v>2010</v>
      </c>
      <c r="BU179" s="389">
        <v>2010</v>
      </c>
      <c r="BV179" s="396">
        <v>30.4</v>
      </c>
      <c r="BW179" s="396">
        <v>41.3</v>
      </c>
      <c r="BX179" s="397">
        <v>35.200000000000003</v>
      </c>
      <c r="BY179" s="216">
        <v>539472</v>
      </c>
      <c r="BZ179" s="208">
        <v>520211</v>
      </c>
      <c r="CA179" s="208">
        <v>1059683</v>
      </c>
      <c r="CB179" s="208">
        <v>520501.99999999994</v>
      </c>
      <c r="CC179" s="208">
        <v>489158</v>
      </c>
      <c r="CD179" s="284">
        <v>1009660</v>
      </c>
      <c r="CE179" s="282"/>
      <c r="CF179" s="282"/>
      <c r="CG179" s="226">
        <f t="shared" si="671"/>
        <v>539472</v>
      </c>
      <c r="CH179" s="227">
        <f t="shared" si="672"/>
        <v>520211</v>
      </c>
      <c r="CI179" s="227">
        <f t="shared" si="673"/>
        <v>1059683</v>
      </c>
      <c r="CJ179" s="227">
        <f t="shared" si="674"/>
        <v>520501.99999999994</v>
      </c>
      <c r="CK179" s="227">
        <f t="shared" si="675"/>
        <v>489158</v>
      </c>
      <c r="CL179" s="228">
        <f t="shared" si="676"/>
        <v>1009660</v>
      </c>
      <c r="CM179" s="282"/>
      <c r="CN179" s="282"/>
      <c r="CO179" s="226">
        <f t="shared" si="677"/>
        <v>539472</v>
      </c>
      <c r="CP179" s="227">
        <f t="shared" si="678"/>
        <v>520211</v>
      </c>
      <c r="CQ179" s="227">
        <f t="shared" si="679"/>
        <v>1059683</v>
      </c>
      <c r="CR179" s="227">
        <f t="shared" si="680"/>
        <v>520501.99999999994</v>
      </c>
      <c r="CS179" s="227">
        <f t="shared" si="681"/>
        <v>489158</v>
      </c>
      <c r="CT179" s="228">
        <f t="shared" si="682"/>
        <v>1009660</v>
      </c>
      <c r="CU179" s="282"/>
      <c r="CV179" s="282"/>
      <c r="CW179" s="292">
        <f t="shared" si="683"/>
        <v>539472</v>
      </c>
      <c r="CX179" s="234">
        <f t="shared" si="684"/>
        <v>520211</v>
      </c>
      <c r="CY179" s="234">
        <f t="shared" si="685"/>
        <v>1059683</v>
      </c>
      <c r="CZ179" s="234">
        <f t="shared" si="686"/>
        <v>520501.99999999994</v>
      </c>
      <c r="DA179" s="234">
        <f t="shared" si="687"/>
        <v>489158</v>
      </c>
      <c r="DB179" s="235">
        <f t="shared" si="688"/>
        <v>1009660</v>
      </c>
      <c r="DC179" s="282"/>
      <c r="DD179" s="282"/>
      <c r="DE179" s="226" t="str">
        <f t="shared" si="689"/>
        <v>-</v>
      </c>
      <c r="DF179" s="227" t="str">
        <f t="shared" si="690"/>
        <v>-</v>
      </c>
      <c r="DG179" s="227" t="str">
        <f t="shared" si="691"/>
        <v>-</v>
      </c>
      <c r="DH179" s="227" t="str">
        <f t="shared" si="692"/>
        <v>-</v>
      </c>
      <c r="DI179" s="227" t="str">
        <f t="shared" si="693"/>
        <v>-</v>
      </c>
      <c r="DJ179" s="228" t="str">
        <f t="shared" si="694"/>
        <v>-</v>
      </c>
      <c r="DK179" s="282"/>
      <c r="DL179" s="282"/>
      <c r="DM179" s="226">
        <f t="shared" si="695"/>
        <v>539472</v>
      </c>
      <c r="DN179" s="227">
        <f t="shared" si="696"/>
        <v>520211</v>
      </c>
      <c r="DO179" s="227">
        <f t="shared" si="697"/>
        <v>1059683</v>
      </c>
      <c r="DP179" s="227">
        <f t="shared" si="698"/>
        <v>520501.99999999994</v>
      </c>
      <c r="DQ179" s="227">
        <f t="shared" si="699"/>
        <v>489158</v>
      </c>
      <c r="DR179" s="228">
        <f t="shared" si="700"/>
        <v>1009660</v>
      </c>
      <c r="DS179" s="282"/>
      <c r="DT179" s="282"/>
      <c r="DU179" s="226">
        <f t="shared" si="701"/>
        <v>539472</v>
      </c>
      <c r="DV179" s="227">
        <f t="shared" si="702"/>
        <v>520211</v>
      </c>
      <c r="DW179" s="227">
        <f t="shared" si="703"/>
        <v>1059683</v>
      </c>
      <c r="DX179" s="227">
        <f t="shared" si="704"/>
        <v>520501.99999999994</v>
      </c>
      <c r="DY179" s="227">
        <f t="shared" si="705"/>
        <v>489158</v>
      </c>
      <c r="DZ179" s="228">
        <f t="shared" si="706"/>
        <v>1009660</v>
      </c>
      <c r="EA179" s="282"/>
      <c r="EB179" s="282"/>
      <c r="EC179" s="226">
        <f t="shared" si="707"/>
        <v>539472</v>
      </c>
      <c r="ED179" s="227">
        <f t="shared" si="708"/>
        <v>520211</v>
      </c>
      <c r="EE179" s="227">
        <f t="shared" si="709"/>
        <v>1059683</v>
      </c>
      <c r="EF179" s="227">
        <f t="shared" si="710"/>
        <v>520501.99999999994</v>
      </c>
      <c r="EG179" s="227">
        <f t="shared" si="711"/>
        <v>489158</v>
      </c>
      <c r="EH179" s="228">
        <f t="shared" si="712"/>
        <v>1009660</v>
      </c>
      <c r="EI179" s="282"/>
      <c r="EJ179" s="282"/>
      <c r="EK179" s="226">
        <f t="shared" si="713"/>
        <v>539472</v>
      </c>
      <c r="EL179" s="227">
        <f t="shared" si="714"/>
        <v>520211</v>
      </c>
      <c r="EM179" s="227">
        <f t="shared" si="715"/>
        <v>1059683</v>
      </c>
      <c r="EN179" s="227">
        <f t="shared" si="716"/>
        <v>520501.99999999994</v>
      </c>
      <c r="EO179" s="227">
        <f t="shared" si="717"/>
        <v>489158</v>
      </c>
      <c r="EP179" s="228">
        <f t="shared" si="718"/>
        <v>1009660</v>
      </c>
      <c r="EQ179" s="282"/>
      <c r="ER179" s="282"/>
      <c r="ES179" s="226">
        <f t="shared" si="719"/>
        <v>520501.99999999994</v>
      </c>
      <c r="ET179" s="227">
        <f t="shared" si="720"/>
        <v>489158</v>
      </c>
      <c r="EU179" s="228">
        <f t="shared" si="721"/>
        <v>1009660</v>
      </c>
      <c r="EV179" s="282"/>
      <c r="EW179" s="282"/>
      <c r="EX179" s="301">
        <f t="shared" si="722"/>
        <v>233051.90400000004</v>
      </c>
      <c r="EY179" s="259">
        <f t="shared" si="723"/>
        <v>239817.27100000001</v>
      </c>
      <c r="EZ179" s="259">
        <f t="shared" si="724"/>
        <v>471558.935</v>
      </c>
      <c r="FA179" s="259">
        <f t="shared" si="725"/>
        <v>233705.39799999999</v>
      </c>
      <c r="FB179" s="259">
        <f t="shared" si="726"/>
        <v>237241.63</v>
      </c>
      <c r="FC179" s="260">
        <f t="shared" si="727"/>
        <v>469491.9</v>
      </c>
      <c r="FD179" s="282"/>
      <c r="FE179" s="282"/>
      <c r="FF179" s="301">
        <f t="shared" si="728"/>
        <v>18881.52</v>
      </c>
      <c r="FG179" s="259">
        <f t="shared" si="729"/>
        <v>16126.540999999999</v>
      </c>
      <c r="FH179" s="259">
        <f t="shared" si="730"/>
        <v>34969.539000000004</v>
      </c>
      <c r="FI179" s="259">
        <f t="shared" si="731"/>
        <v>48406.686000000002</v>
      </c>
      <c r="FJ179" s="259">
        <f t="shared" si="732"/>
        <v>35219.376000000004</v>
      </c>
      <c r="FK179" s="260">
        <f t="shared" si="733"/>
        <v>84811.44</v>
      </c>
      <c r="FL179" s="282"/>
      <c r="FM179" s="282"/>
      <c r="FN179" s="301">
        <f t="shared" si="734"/>
        <v>1078.944</v>
      </c>
      <c r="FO179" s="259">
        <f t="shared" si="735"/>
        <v>1560.633</v>
      </c>
      <c r="FP179" s="259">
        <f t="shared" si="736"/>
        <v>2119.366</v>
      </c>
      <c r="FQ179" s="259">
        <f t="shared" si="737"/>
        <v>4164.0159999999996</v>
      </c>
      <c r="FR179" s="259">
        <f t="shared" si="738"/>
        <v>7826.5280000000002</v>
      </c>
      <c r="FS179" s="260">
        <f t="shared" si="739"/>
        <v>11106.26</v>
      </c>
      <c r="FT179" s="282"/>
      <c r="FU179" s="282"/>
      <c r="FV179" s="301" t="str">
        <f t="shared" si="740"/>
        <v>-</v>
      </c>
      <c r="FW179" s="259" t="str">
        <f t="shared" si="741"/>
        <v>-</v>
      </c>
      <c r="FX179" s="259" t="str">
        <f t="shared" si="742"/>
        <v>-</v>
      </c>
      <c r="FY179" s="259" t="str">
        <f t="shared" si="743"/>
        <v>-</v>
      </c>
      <c r="FZ179" s="259" t="str">
        <f t="shared" si="744"/>
        <v>-</v>
      </c>
      <c r="GA179" s="260" t="str">
        <f t="shared" si="745"/>
        <v>-</v>
      </c>
      <c r="GB179" s="282"/>
      <c r="GC179" s="282"/>
      <c r="GD179" s="301">
        <f t="shared" si="746"/>
        <v>140262.72</v>
      </c>
      <c r="GE179" s="259">
        <f t="shared" si="747"/>
        <v>24970.128000000001</v>
      </c>
      <c r="GF179" s="259">
        <f t="shared" si="748"/>
        <v>94311.787000000011</v>
      </c>
      <c r="GG179" s="259">
        <f t="shared" si="749"/>
        <v>372158.92999999993</v>
      </c>
      <c r="GH179" s="259">
        <f t="shared" si="750"/>
        <v>89026.755999999994</v>
      </c>
      <c r="GI179" s="260">
        <f t="shared" si="751"/>
        <v>272608.2</v>
      </c>
      <c r="GJ179" s="282"/>
      <c r="GK179" s="282"/>
      <c r="GL179" s="301">
        <f t="shared" si="752"/>
        <v>116525.95200000002</v>
      </c>
      <c r="GM179" s="259">
        <f t="shared" si="753"/>
        <v>169068.57500000001</v>
      </c>
      <c r="GN179" s="259">
        <f t="shared" si="754"/>
        <v>278696.62900000002</v>
      </c>
      <c r="GO179" s="259">
        <f t="shared" si="755"/>
        <v>194147.24599999998</v>
      </c>
      <c r="GP179" s="259">
        <f t="shared" si="756"/>
        <v>252894.68600000002</v>
      </c>
      <c r="GQ179" s="260">
        <f t="shared" si="757"/>
        <v>549255.04</v>
      </c>
      <c r="GR179" s="282"/>
      <c r="GS179" s="282"/>
      <c r="GT179" s="301">
        <f t="shared" si="758"/>
        <v>61499.808000000005</v>
      </c>
      <c r="GU179" s="259">
        <f t="shared" si="759"/>
        <v>133174.016</v>
      </c>
      <c r="GV179" s="259">
        <f t="shared" si="760"/>
        <v>186504.20800000001</v>
      </c>
      <c r="GW179" s="259">
        <f t="shared" si="761"/>
        <v>33312.127999999997</v>
      </c>
      <c r="GX179" s="259">
        <f t="shared" si="762"/>
        <v>82667.70199999999</v>
      </c>
      <c r="GY179" s="260">
        <f t="shared" si="763"/>
        <v>111062.6</v>
      </c>
      <c r="GZ179" s="282"/>
      <c r="HA179" s="282"/>
      <c r="HB179" s="301">
        <f t="shared" si="764"/>
        <v>86315.520000000004</v>
      </c>
      <c r="HC179" s="259">
        <f t="shared" si="765"/>
        <v>260105.5</v>
      </c>
      <c r="HD179" s="259">
        <f t="shared" si="766"/>
        <v>327442.04700000002</v>
      </c>
      <c r="HE179" s="259">
        <f t="shared" si="767"/>
        <v>56214.216</v>
      </c>
      <c r="HF179" s="259">
        <f t="shared" si="768"/>
        <v>177564.35399999999</v>
      </c>
      <c r="HG179" s="260">
        <f t="shared" si="769"/>
        <v>222125.2</v>
      </c>
      <c r="HH179" s="282"/>
      <c r="HI179" s="282"/>
      <c r="HJ179" s="301">
        <f t="shared" si="770"/>
        <v>158232.60799999998</v>
      </c>
      <c r="HK179" s="259">
        <f t="shared" si="771"/>
        <v>202022.25399999999</v>
      </c>
      <c r="HL179" s="260">
        <f t="shared" si="772"/>
        <v>355400.32</v>
      </c>
      <c r="HM179" s="428">
        <f t="shared" si="620"/>
        <v>1</v>
      </c>
      <c r="HN179" s="429">
        <f t="shared" si="621"/>
        <v>1</v>
      </c>
      <c r="HO179" s="429">
        <f t="shared" si="622"/>
        <v>1</v>
      </c>
      <c r="HP179" s="429">
        <f t="shared" si="623"/>
        <v>1</v>
      </c>
      <c r="HQ179" s="429">
        <f t="shared" si="624"/>
        <v>1</v>
      </c>
      <c r="HR179" s="430">
        <f t="shared" si="625"/>
        <v>1</v>
      </c>
      <c r="HS179" s="450"/>
      <c r="HT179" s="450"/>
      <c r="HU179" s="428">
        <f t="shared" si="626"/>
        <v>1</v>
      </c>
      <c r="HV179" s="429">
        <f t="shared" si="627"/>
        <v>1</v>
      </c>
      <c r="HW179" s="429">
        <f t="shared" si="628"/>
        <v>1</v>
      </c>
      <c r="HX179" s="429">
        <f t="shared" si="629"/>
        <v>1</v>
      </c>
      <c r="HY179" s="429">
        <f t="shared" si="630"/>
        <v>1</v>
      </c>
      <c r="HZ179" s="430">
        <f t="shared" si="631"/>
        <v>1</v>
      </c>
      <c r="IA179" s="450"/>
      <c r="IB179" s="450"/>
      <c r="IC179" s="428">
        <f t="shared" si="632"/>
        <v>1</v>
      </c>
      <c r="ID179" s="429">
        <f t="shared" si="633"/>
        <v>1</v>
      </c>
      <c r="IE179" s="429">
        <f t="shared" si="634"/>
        <v>1</v>
      </c>
      <c r="IF179" s="429">
        <f t="shared" si="635"/>
        <v>1</v>
      </c>
      <c r="IG179" s="429">
        <f t="shared" si="636"/>
        <v>1</v>
      </c>
      <c r="IH179" s="430">
        <f t="shared" si="637"/>
        <v>1</v>
      </c>
      <c r="II179" s="450"/>
      <c r="IJ179" s="450"/>
      <c r="IK179" s="428" t="str">
        <f t="shared" si="638"/>
        <v>-</v>
      </c>
      <c r="IL179" s="429" t="str">
        <f t="shared" si="639"/>
        <v>-</v>
      </c>
      <c r="IM179" s="429" t="str">
        <f t="shared" si="640"/>
        <v>-</v>
      </c>
      <c r="IN179" s="429" t="str">
        <f t="shared" si="641"/>
        <v>-</v>
      </c>
      <c r="IO179" s="429" t="str">
        <f t="shared" si="642"/>
        <v>-</v>
      </c>
      <c r="IP179" s="430" t="str">
        <f t="shared" si="643"/>
        <v>-</v>
      </c>
      <c r="IQ179" s="450"/>
      <c r="IR179" s="450"/>
      <c r="IS179" s="428">
        <f t="shared" si="644"/>
        <v>1</v>
      </c>
      <c r="IT179" s="429">
        <f t="shared" si="645"/>
        <v>1</v>
      </c>
      <c r="IU179" s="429">
        <f t="shared" si="646"/>
        <v>1</v>
      </c>
      <c r="IV179" s="429">
        <f t="shared" si="647"/>
        <v>1</v>
      </c>
      <c r="IW179" s="429">
        <f t="shared" si="648"/>
        <v>1</v>
      </c>
      <c r="IX179" s="430">
        <f t="shared" si="649"/>
        <v>1</v>
      </c>
      <c r="IY179" s="450"/>
      <c r="IZ179" s="450"/>
      <c r="JA179" s="428">
        <f t="shared" si="650"/>
        <v>1</v>
      </c>
      <c r="JB179" s="429">
        <f t="shared" si="651"/>
        <v>1</v>
      </c>
      <c r="JC179" s="429">
        <f t="shared" si="652"/>
        <v>1</v>
      </c>
      <c r="JD179" s="429">
        <f t="shared" si="653"/>
        <v>1</v>
      </c>
      <c r="JE179" s="429">
        <f t="shared" si="654"/>
        <v>1</v>
      </c>
      <c r="JF179" s="430">
        <f t="shared" si="655"/>
        <v>1</v>
      </c>
      <c r="JG179" s="450"/>
      <c r="JH179" s="450"/>
      <c r="JI179" s="428">
        <f t="shared" si="656"/>
        <v>1</v>
      </c>
      <c r="JJ179" s="429">
        <f t="shared" si="657"/>
        <v>1</v>
      </c>
      <c r="JK179" s="429">
        <f t="shared" si="658"/>
        <v>1</v>
      </c>
      <c r="JL179" s="429">
        <f t="shared" si="659"/>
        <v>1</v>
      </c>
      <c r="JM179" s="429">
        <f t="shared" si="660"/>
        <v>1</v>
      </c>
      <c r="JN179" s="430">
        <f t="shared" si="661"/>
        <v>1</v>
      </c>
      <c r="JO179" s="450"/>
      <c r="JP179" s="450"/>
      <c r="JQ179" s="428">
        <f t="shared" si="662"/>
        <v>1</v>
      </c>
      <c r="JR179" s="429">
        <f t="shared" si="663"/>
        <v>1</v>
      </c>
      <c r="JS179" s="429">
        <f t="shared" si="664"/>
        <v>1</v>
      </c>
      <c r="JT179" s="429">
        <f t="shared" si="665"/>
        <v>1</v>
      </c>
      <c r="JU179" s="429">
        <f t="shared" si="666"/>
        <v>1</v>
      </c>
      <c r="JV179" s="430">
        <f t="shared" si="667"/>
        <v>1</v>
      </c>
      <c r="JW179" s="450"/>
      <c r="JX179" s="450"/>
      <c r="JY179" s="428">
        <f t="shared" si="668"/>
        <v>1</v>
      </c>
      <c r="JZ179" s="429">
        <f t="shared" si="669"/>
        <v>1</v>
      </c>
      <c r="KA179" s="430">
        <f t="shared" si="670"/>
        <v>1</v>
      </c>
      <c r="KB179" s="172"/>
      <c r="KC179" s="355" t="s">
        <v>573</v>
      </c>
      <c r="KD179" s="355" t="s">
        <v>573</v>
      </c>
      <c r="KE179" s="355" t="s">
        <v>573</v>
      </c>
      <c r="KF179" s="355" t="s">
        <v>573</v>
      </c>
      <c r="KG179" s="355" t="s">
        <v>573</v>
      </c>
      <c r="KH179" s="355" t="s">
        <v>573</v>
      </c>
      <c r="KI179" s="358"/>
      <c r="KJ179" s="358"/>
      <c r="KK179" s="358"/>
      <c r="KL179" s="358"/>
      <c r="KM179" s="358"/>
      <c r="KN179" s="358"/>
      <c r="KO179" s="358"/>
      <c r="KP179" s="358"/>
      <c r="KQ179" s="358"/>
      <c r="KR179" s="358"/>
      <c r="KS179" s="358"/>
      <c r="KT179" s="358"/>
      <c r="KU179" s="358"/>
      <c r="KV179" s="358"/>
      <c r="KW179" s="358"/>
      <c r="KX179" s="358"/>
      <c r="KY179" s="358"/>
      <c r="KZ179" s="358"/>
      <c r="LA179" s="358"/>
      <c r="LB179" s="358"/>
      <c r="LC179" s="358"/>
      <c r="LD179" s="358"/>
      <c r="LE179" s="358"/>
      <c r="LF179" s="358"/>
      <c r="LG179" s="358"/>
      <c r="LH179" s="358"/>
      <c r="LI179" s="358"/>
      <c r="LJ179" s="358" t="s">
        <v>628</v>
      </c>
      <c r="LK179" s="358" t="s">
        <v>628</v>
      </c>
      <c r="LL179" s="358"/>
      <c r="LM179" s="358"/>
      <c r="LN179" s="358"/>
      <c r="LO179" s="358"/>
      <c r="LP179" s="358"/>
      <c r="LQ179" s="358"/>
      <c r="LR179" s="358"/>
      <c r="LS179" s="344"/>
      <c r="LT179" s="344"/>
      <c r="LU179" s="344"/>
      <c r="LV179" s="344"/>
      <c r="LW179" s="344"/>
      <c r="LX179" s="344"/>
      <c r="LY179" s="358"/>
      <c r="LZ179" s="358"/>
      <c r="MA179" s="405"/>
    </row>
    <row r="180" spans="1:339" x14ac:dyDescent="0.2">
      <c r="A180" s="310" t="s">
        <v>200</v>
      </c>
      <c r="B180" s="172">
        <v>0</v>
      </c>
      <c r="C180" s="172">
        <v>0</v>
      </c>
      <c r="D180" s="172" t="s">
        <v>335</v>
      </c>
      <c r="E180" s="172">
        <v>1</v>
      </c>
      <c r="F180" s="173"/>
      <c r="G180" s="218" t="s">
        <v>255</v>
      </c>
      <c r="H180" s="350"/>
      <c r="I180" s="351"/>
      <c r="J180" s="364"/>
      <c r="K180" s="364"/>
      <c r="L180" s="364"/>
      <c r="M180" s="364"/>
      <c r="N180" s="364"/>
      <c r="O180" s="365"/>
      <c r="P180" s="390">
        <v>2012</v>
      </c>
      <c r="Q180" s="391">
        <v>2012</v>
      </c>
      <c r="R180" s="364">
        <v>11.7</v>
      </c>
      <c r="S180" s="364">
        <v>11.3</v>
      </c>
      <c r="T180" s="364">
        <v>11.5</v>
      </c>
      <c r="U180" s="364">
        <v>17.100000000000001</v>
      </c>
      <c r="V180" s="364">
        <v>20.3</v>
      </c>
      <c r="W180" s="365">
        <v>18.5</v>
      </c>
      <c r="X180" s="390">
        <v>2012</v>
      </c>
      <c r="Y180" s="391">
        <v>2012</v>
      </c>
      <c r="Z180" s="364">
        <v>12.6</v>
      </c>
      <c r="AA180" s="364">
        <v>7.4</v>
      </c>
      <c r="AB180" s="364">
        <v>9.5</v>
      </c>
      <c r="AC180" s="364">
        <v>31</v>
      </c>
      <c r="AD180" s="364">
        <v>46.4</v>
      </c>
      <c r="AE180" s="365">
        <v>40.9</v>
      </c>
      <c r="AF180" s="390"/>
      <c r="AG180" s="391"/>
      <c r="AH180" s="364"/>
      <c r="AI180" s="364"/>
      <c r="AJ180" s="364"/>
      <c r="AK180" s="364"/>
      <c r="AL180" s="364"/>
      <c r="AM180" s="365"/>
      <c r="AN180" s="390"/>
      <c r="AO180" s="391"/>
      <c r="AP180" s="364"/>
      <c r="AQ180" s="364"/>
      <c r="AR180" s="364"/>
      <c r="AS180" s="364"/>
      <c r="AT180" s="364"/>
      <c r="AU180" s="365"/>
      <c r="AV180" s="390"/>
      <c r="AW180" s="391"/>
      <c r="AX180" s="222"/>
      <c r="AY180" s="222"/>
      <c r="AZ180" s="222"/>
      <c r="BA180" s="222"/>
      <c r="BB180" s="222"/>
      <c r="BC180" s="223"/>
      <c r="BD180" s="390"/>
      <c r="BE180" s="391"/>
      <c r="BF180" s="398"/>
      <c r="BG180" s="398"/>
      <c r="BH180" s="398"/>
      <c r="BI180" s="398"/>
      <c r="BJ180" s="398"/>
      <c r="BK180" s="399"/>
      <c r="BL180" s="390">
        <v>2012</v>
      </c>
      <c r="BM180" s="482">
        <v>2012</v>
      </c>
      <c r="BN180" s="482">
        <v>12.1</v>
      </c>
      <c r="BO180" s="482">
        <v>54.7</v>
      </c>
      <c r="BP180" s="482">
        <v>31.4</v>
      </c>
      <c r="BQ180" s="482">
        <v>2.9</v>
      </c>
      <c r="BR180" s="482">
        <v>20.3</v>
      </c>
      <c r="BS180" s="483">
        <v>10.8</v>
      </c>
      <c r="BT180" s="390"/>
      <c r="BU180" s="391"/>
      <c r="BV180" s="398"/>
      <c r="BW180" s="398"/>
      <c r="BX180" s="399"/>
      <c r="BY180" s="216">
        <v>26934</v>
      </c>
      <c r="BZ180" s="208">
        <v>27325</v>
      </c>
      <c r="CA180" s="208">
        <v>54259</v>
      </c>
      <c r="CB180" s="208">
        <v>27606</v>
      </c>
      <c r="CC180" s="208">
        <v>28527</v>
      </c>
      <c r="CD180" s="284">
        <v>56133</v>
      </c>
      <c r="CE180" s="282"/>
      <c r="CF180" s="282"/>
      <c r="CG180" s="226" t="str">
        <f t="shared" si="671"/>
        <v>-</v>
      </c>
      <c r="CH180" s="227" t="str">
        <f t="shared" si="672"/>
        <v>-</v>
      </c>
      <c r="CI180" s="227" t="str">
        <f t="shared" si="673"/>
        <v>-</v>
      </c>
      <c r="CJ180" s="227" t="str">
        <f t="shared" si="674"/>
        <v>-</v>
      </c>
      <c r="CK180" s="227" t="str">
        <f t="shared" si="675"/>
        <v>-</v>
      </c>
      <c r="CL180" s="228" t="str">
        <f t="shared" si="676"/>
        <v>-</v>
      </c>
      <c r="CM180" s="282"/>
      <c r="CN180" s="282"/>
      <c r="CO180" s="226">
        <f t="shared" si="677"/>
        <v>26934</v>
      </c>
      <c r="CP180" s="227">
        <f t="shared" si="678"/>
        <v>27325</v>
      </c>
      <c r="CQ180" s="227">
        <f t="shared" si="679"/>
        <v>54259</v>
      </c>
      <c r="CR180" s="227">
        <f t="shared" si="680"/>
        <v>27606</v>
      </c>
      <c r="CS180" s="227">
        <f t="shared" si="681"/>
        <v>28527</v>
      </c>
      <c r="CT180" s="228">
        <f t="shared" si="682"/>
        <v>56133</v>
      </c>
      <c r="CU180" s="282"/>
      <c r="CV180" s="282"/>
      <c r="CW180" s="292">
        <f t="shared" si="683"/>
        <v>26934</v>
      </c>
      <c r="CX180" s="234">
        <f t="shared" si="684"/>
        <v>27325</v>
      </c>
      <c r="CY180" s="234">
        <f t="shared" si="685"/>
        <v>54259</v>
      </c>
      <c r="CZ180" s="234">
        <f t="shared" si="686"/>
        <v>27606</v>
      </c>
      <c r="DA180" s="234">
        <f t="shared" si="687"/>
        <v>28527</v>
      </c>
      <c r="DB180" s="235">
        <f t="shared" si="688"/>
        <v>56133</v>
      </c>
      <c r="DC180" s="282"/>
      <c r="DD180" s="282"/>
      <c r="DE180" s="226" t="str">
        <f t="shared" si="689"/>
        <v>-</v>
      </c>
      <c r="DF180" s="227" t="str">
        <f t="shared" si="690"/>
        <v>-</v>
      </c>
      <c r="DG180" s="227" t="str">
        <f t="shared" si="691"/>
        <v>-</v>
      </c>
      <c r="DH180" s="227" t="str">
        <f t="shared" si="692"/>
        <v>-</v>
      </c>
      <c r="DI180" s="227" t="str">
        <f t="shared" si="693"/>
        <v>-</v>
      </c>
      <c r="DJ180" s="228" t="str">
        <f t="shared" si="694"/>
        <v>-</v>
      </c>
      <c r="DK180" s="282"/>
      <c r="DL180" s="282"/>
      <c r="DM180" s="226" t="str">
        <f t="shared" si="695"/>
        <v>-</v>
      </c>
      <c r="DN180" s="227" t="str">
        <f t="shared" si="696"/>
        <v>-</v>
      </c>
      <c r="DO180" s="227" t="str">
        <f t="shared" si="697"/>
        <v>-</v>
      </c>
      <c r="DP180" s="227" t="str">
        <f t="shared" si="698"/>
        <v>-</v>
      </c>
      <c r="DQ180" s="227" t="str">
        <f t="shared" si="699"/>
        <v>-</v>
      </c>
      <c r="DR180" s="228" t="str">
        <f t="shared" si="700"/>
        <v>-</v>
      </c>
      <c r="DS180" s="282"/>
      <c r="DT180" s="282"/>
      <c r="DU180" s="226" t="str">
        <f t="shared" si="701"/>
        <v>-</v>
      </c>
      <c r="DV180" s="227" t="str">
        <f t="shared" si="702"/>
        <v>-</v>
      </c>
      <c r="DW180" s="227" t="str">
        <f t="shared" si="703"/>
        <v>-</v>
      </c>
      <c r="DX180" s="227" t="str">
        <f t="shared" si="704"/>
        <v>-</v>
      </c>
      <c r="DY180" s="227" t="str">
        <f t="shared" si="705"/>
        <v>-</v>
      </c>
      <c r="DZ180" s="228" t="str">
        <f t="shared" si="706"/>
        <v>-</v>
      </c>
      <c r="EA180" s="282"/>
      <c r="EB180" s="282"/>
      <c r="EC180" s="226" t="str">
        <f t="shared" si="707"/>
        <v>-</v>
      </c>
      <c r="ED180" s="227" t="str">
        <f t="shared" si="708"/>
        <v>-</v>
      </c>
      <c r="EE180" s="227" t="str">
        <f t="shared" si="709"/>
        <v>-</v>
      </c>
      <c r="EF180" s="227" t="str">
        <f t="shared" si="710"/>
        <v>-</v>
      </c>
      <c r="EG180" s="227" t="str">
        <f t="shared" si="711"/>
        <v>-</v>
      </c>
      <c r="EH180" s="228" t="str">
        <f t="shared" si="712"/>
        <v>-</v>
      </c>
      <c r="EI180" s="282"/>
      <c r="EJ180" s="282"/>
      <c r="EK180" s="226">
        <f t="shared" si="713"/>
        <v>26934</v>
      </c>
      <c r="EL180" s="227">
        <f t="shared" si="714"/>
        <v>27325</v>
      </c>
      <c r="EM180" s="227">
        <f t="shared" si="715"/>
        <v>54259</v>
      </c>
      <c r="EN180" s="227">
        <f t="shared" si="716"/>
        <v>27606</v>
      </c>
      <c r="EO180" s="227">
        <f t="shared" si="717"/>
        <v>28527</v>
      </c>
      <c r="EP180" s="228">
        <f t="shared" si="718"/>
        <v>56133</v>
      </c>
      <c r="EQ180" s="282"/>
      <c r="ER180" s="282"/>
      <c r="ES180" s="226" t="str">
        <f t="shared" si="719"/>
        <v>-</v>
      </c>
      <c r="ET180" s="227" t="str">
        <f t="shared" si="720"/>
        <v>-</v>
      </c>
      <c r="EU180" s="228" t="str">
        <f t="shared" si="721"/>
        <v>-</v>
      </c>
      <c r="EV180" s="282"/>
      <c r="EW180" s="282"/>
      <c r="EX180" s="301" t="str">
        <f t="shared" si="722"/>
        <v>-</v>
      </c>
      <c r="EY180" s="259" t="str">
        <f t="shared" si="723"/>
        <v>-</v>
      </c>
      <c r="EZ180" s="259" t="str">
        <f t="shared" si="724"/>
        <v>-</v>
      </c>
      <c r="FA180" s="259" t="str">
        <f t="shared" si="725"/>
        <v>-</v>
      </c>
      <c r="FB180" s="259" t="str">
        <f t="shared" si="726"/>
        <v>-</v>
      </c>
      <c r="FC180" s="260" t="str">
        <f t="shared" si="727"/>
        <v>-</v>
      </c>
      <c r="FD180" s="282"/>
      <c r="FE180" s="282"/>
      <c r="FF180" s="301">
        <f t="shared" si="728"/>
        <v>3151.2779999999998</v>
      </c>
      <c r="FG180" s="259">
        <f t="shared" si="729"/>
        <v>3087.7249999999999</v>
      </c>
      <c r="FH180" s="259">
        <f t="shared" si="730"/>
        <v>6239.7849999999999</v>
      </c>
      <c r="FI180" s="259">
        <f t="shared" si="731"/>
        <v>4720.6260000000002</v>
      </c>
      <c r="FJ180" s="259">
        <f t="shared" si="732"/>
        <v>5790.9810000000007</v>
      </c>
      <c r="FK180" s="260">
        <f t="shared" si="733"/>
        <v>10384.605</v>
      </c>
      <c r="FL180" s="282"/>
      <c r="FM180" s="282"/>
      <c r="FN180" s="301">
        <f t="shared" si="734"/>
        <v>3393.6840000000002</v>
      </c>
      <c r="FO180" s="259">
        <f t="shared" si="735"/>
        <v>2022.0500000000002</v>
      </c>
      <c r="FP180" s="259">
        <f t="shared" si="736"/>
        <v>5154.6050000000005</v>
      </c>
      <c r="FQ180" s="259">
        <f t="shared" si="737"/>
        <v>8557.86</v>
      </c>
      <c r="FR180" s="259">
        <f t="shared" si="738"/>
        <v>13236.527999999998</v>
      </c>
      <c r="FS180" s="260">
        <f t="shared" si="739"/>
        <v>22958.396999999997</v>
      </c>
      <c r="FT180" s="282"/>
      <c r="FU180" s="282"/>
      <c r="FV180" s="301" t="str">
        <f t="shared" si="740"/>
        <v>-</v>
      </c>
      <c r="FW180" s="259" t="str">
        <f t="shared" si="741"/>
        <v>-</v>
      </c>
      <c r="FX180" s="259" t="str">
        <f t="shared" si="742"/>
        <v>-</v>
      </c>
      <c r="FY180" s="259" t="str">
        <f t="shared" si="743"/>
        <v>-</v>
      </c>
      <c r="FZ180" s="259" t="str">
        <f t="shared" si="744"/>
        <v>-</v>
      </c>
      <c r="GA180" s="260" t="str">
        <f t="shared" si="745"/>
        <v>-</v>
      </c>
      <c r="GB180" s="282"/>
      <c r="GC180" s="282"/>
      <c r="GD180" s="301" t="str">
        <f t="shared" si="746"/>
        <v>-</v>
      </c>
      <c r="GE180" s="259" t="str">
        <f t="shared" si="747"/>
        <v>-</v>
      </c>
      <c r="GF180" s="259" t="str">
        <f t="shared" si="748"/>
        <v>-</v>
      </c>
      <c r="GG180" s="259" t="str">
        <f t="shared" si="749"/>
        <v>-</v>
      </c>
      <c r="GH180" s="259" t="str">
        <f t="shared" si="750"/>
        <v>-</v>
      </c>
      <c r="GI180" s="260" t="str">
        <f t="shared" si="751"/>
        <v>-</v>
      </c>
      <c r="GJ180" s="282"/>
      <c r="GK180" s="282"/>
      <c r="GL180" s="301" t="str">
        <f t="shared" si="752"/>
        <v>-</v>
      </c>
      <c r="GM180" s="259" t="str">
        <f t="shared" si="753"/>
        <v>-</v>
      </c>
      <c r="GN180" s="259" t="str">
        <f t="shared" si="754"/>
        <v>-</v>
      </c>
      <c r="GO180" s="259" t="str">
        <f t="shared" si="755"/>
        <v>-</v>
      </c>
      <c r="GP180" s="259" t="str">
        <f t="shared" si="756"/>
        <v>-</v>
      </c>
      <c r="GQ180" s="260" t="str">
        <f t="shared" si="757"/>
        <v>-</v>
      </c>
      <c r="GR180" s="282"/>
      <c r="GS180" s="282"/>
      <c r="GT180" s="301" t="str">
        <f t="shared" si="758"/>
        <v>-</v>
      </c>
      <c r="GU180" s="259" t="str">
        <f t="shared" si="759"/>
        <v>-</v>
      </c>
      <c r="GV180" s="259" t="str">
        <f t="shared" si="760"/>
        <v>-</v>
      </c>
      <c r="GW180" s="259" t="str">
        <f t="shared" si="761"/>
        <v>-</v>
      </c>
      <c r="GX180" s="259" t="str">
        <f t="shared" si="762"/>
        <v>-</v>
      </c>
      <c r="GY180" s="260" t="str">
        <f t="shared" si="763"/>
        <v>-</v>
      </c>
      <c r="GZ180" s="282"/>
      <c r="HA180" s="282"/>
      <c r="HB180" s="301">
        <f t="shared" si="764"/>
        <v>3259.0140000000001</v>
      </c>
      <c r="HC180" s="259">
        <f t="shared" si="765"/>
        <v>14946.775000000001</v>
      </c>
      <c r="HD180" s="259">
        <f t="shared" si="766"/>
        <v>17037.326000000001</v>
      </c>
      <c r="HE180" s="259">
        <f t="shared" si="767"/>
        <v>800.57399999999996</v>
      </c>
      <c r="HF180" s="259">
        <f t="shared" si="768"/>
        <v>5790.9810000000007</v>
      </c>
      <c r="HG180" s="260">
        <f t="shared" si="769"/>
        <v>6062.3640000000005</v>
      </c>
      <c r="HH180" s="282"/>
      <c r="HI180" s="282"/>
      <c r="HJ180" s="301" t="str">
        <f t="shared" si="770"/>
        <v>-</v>
      </c>
      <c r="HK180" s="259" t="str">
        <f t="shared" si="771"/>
        <v>-</v>
      </c>
      <c r="HL180" s="260" t="str">
        <f t="shared" si="772"/>
        <v>-</v>
      </c>
      <c r="HM180" s="428" t="str">
        <f t="shared" si="620"/>
        <v>-</v>
      </c>
      <c r="HN180" s="429" t="str">
        <f t="shared" si="621"/>
        <v>-</v>
      </c>
      <c r="HO180" s="429" t="str">
        <f t="shared" si="622"/>
        <v>-</v>
      </c>
      <c r="HP180" s="429" t="str">
        <f t="shared" si="623"/>
        <v>-</v>
      </c>
      <c r="HQ180" s="429" t="str">
        <f t="shared" si="624"/>
        <v>-</v>
      </c>
      <c r="HR180" s="430" t="str">
        <f t="shared" si="625"/>
        <v>-</v>
      </c>
      <c r="HS180" s="450"/>
      <c r="HT180" s="450"/>
      <c r="HU180" s="428">
        <f t="shared" si="626"/>
        <v>1</v>
      </c>
      <c r="HV180" s="429">
        <f t="shared" si="627"/>
        <v>1</v>
      </c>
      <c r="HW180" s="429">
        <f t="shared" si="628"/>
        <v>1</v>
      </c>
      <c r="HX180" s="429">
        <f t="shared" si="629"/>
        <v>1</v>
      </c>
      <c r="HY180" s="429">
        <f t="shared" si="630"/>
        <v>1</v>
      </c>
      <c r="HZ180" s="430">
        <f t="shared" si="631"/>
        <v>1</v>
      </c>
      <c r="IA180" s="450"/>
      <c r="IB180" s="450"/>
      <c r="IC180" s="428">
        <f t="shared" si="632"/>
        <v>1</v>
      </c>
      <c r="ID180" s="429">
        <f t="shared" si="633"/>
        <v>1</v>
      </c>
      <c r="IE180" s="429">
        <f t="shared" si="634"/>
        <v>1</v>
      </c>
      <c r="IF180" s="429">
        <f t="shared" si="635"/>
        <v>1</v>
      </c>
      <c r="IG180" s="429">
        <f t="shared" si="636"/>
        <v>1</v>
      </c>
      <c r="IH180" s="430">
        <f t="shared" si="637"/>
        <v>1</v>
      </c>
      <c r="II180" s="450"/>
      <c r="IJ180" s="450"/>
      <c r="IK180" s="428" t="str">
        <f t="shared" si="638"/>
        <v>-</v>
      </c>
      <c r="IL180" s="429" t="str">
        <f t="shared" si="639"/>
        <v>-</v>
      </c>
      <c r="IM180" s="429" t="str">
        <f t="shared" si="640"/>
        <v>-</v>
      </c>
      <c r="IN180" s="429" t="str">
        <f t="shared" si="641"/>
        <v>-</v>
      </c>
      <c r="IO180" s="429" t="str">
        <f t="shared" si="642"/>
        <v>-</v>
      </c>
      <c r="IP180" s="430" t="str">
        <f t="shared" si="643"/>
        <v>-</v>
      </c>
      <c r="IQ180" s="450"/>
      <c r="IR180" s="450"/>
      <c r="IS180" s="428" t="str">
        <f t="shared" si="644"/>
        <v>-</v>
      </c>
      <c r="IT180" s="429" t="str">
        <f t="shared" si="645"/>
        <v>-</v>
      </c>
      <c r="IU180" s="429" t="str">
        <f t="shared" si="646"/>
        <v>-</v>
      </c>
      <c r="IV180" s="429" t="str">
        <f t="shared" si="647"/>
        <v>-</v>
      </c>
      <c r="IW180" s="429" t="str">
        <f t="shared" si="648"/>
        <v>-</v>
      </c>
      <c r="IX180" s="430" t="str">
        <f t="shared" si="649"/>
        <v>-</v>
      </c>
      <c r="IY180" s="450"/>
      <c r="IZ180" s="450"/>
      <c r="JA180" s="428" t="str">
        <f t="shared" si="650"/>
        <v>-</v>
      </c>
      <c r="JB180" s="429" t="str">
        <f t="shared" si="651"/>
        <v>-</v>
      </c>
      <c r="JC180" s="429" t="str">
        <f t="shared" si="652"/>
        <v>-</v>
      </c>
      <c r="JD180" s="429" t="str">
        <f t="shared" si="653"/>
        <v>-</v>
      </c>
      <c r="JE180" s="429" t="str">
        <f t="shared" si="654"/>
        <v>-</v>
      </c>
      <c r="JF180" s="430" t="str">
        <f t="shared" si="655"/>
        <v>-</v>
      </c>
      <c r="JG180" s="450"/>
      <c r="JH180" s="450"/>
      <c r="JI180" s="428" t="str">
        <f t="shared" si="656"/>
        <v>-</v>
      </c>
      <c r="JJ180" s="429" t="str">
        <f t="shared" si="657"/>
        <v>-</v>
      </c>
      <c r="JK180" s="429" t="str">
        <f t="shared" si="658"/>
        <v>-</v>
      </c>
      <c r="JL180" s="429" t="str">
        <f t="shared" si="659"/>
        <v>-</v>
      </c>
      <c r="JM180" s="429" t="str">
        <f t="shared" si="660"/>
        <v>-</v>
      </c>
      <c r="JN180" s="430" t="str">
        <f t="shared" si="661"/>
        <v>-</v>
      </c>
      <c r="JO180" s="450"/>
      <c r="JP180" s="450"/>
      <c r="JQ180" s="428">
        <f t="shared" si="662"/>
        <v>1</v>
      </c>
      <c r="JR180" s="429">
        <f t="shared" si="663"/>
        <v>1</v>
      </c>
      <c r="JS180" s="429">
        <f t="shared" si="664"/>
        <v>1</v>
      </c>
      <c r="JT180" s="429">
        <f t="shared" si="665"/>
        <v>1</v>
      </c>
      <c r="JU180" s="429">
        <f t="shared" si="666"/>
        <v>1</v>
      </c>
      <c r="JV180" s="430">
        <f t="shared" si="667"/>
        <v>1</v>
      </c>
      <c r="JW180" s="450"/>
      <c r="JX180" s="450"/>
      <c r="JY180" s="428" t="str">
        <f t="shared" si="668"/>
        <v>-</v>
      </c>
      <c r="JZ180" s="429" t="str">
        <f t="shared" si="669"/>
        <v>-</v>
      </c>
      <c r="KA180" s="430" t="str">
        <f t="shared" si="670"/>
        <v>-</v>
      </c>
      <c r="KB180" s="172"/>
      <c r="KC180" s="355"/>
      <c r="KD180" s="355"/>
      <c r="KE180" s="355"/>
      <c r="KF180" s="355"/>
      <c r="KG180" s="355"/>
      <c r="KH180" s="355"/>
      <c r="KI180" s="358"/>
      <c r="KJ180" s="358"/>
      <c r="KK180" s="358"/>
      <c r="KL180" s="358"/>
      <c r="KM180" s="358"/>
      <c r="KN180" s="358"/>
      <c r="KO180" s="358"/>
      <c r="KP180" s="358"/>
      <c r="KQ180" s="358"/>
      <c r="KR180" s="358"/>
      <c r="KS180" s="358"/>
      <c r="KT180" s="358"/>
      <c r="KU180" s="358"/>
      <c r="KV180" s="358"/>
      <c r="KW180" s="358"/>
      <c r="KX180" s="358"/>
      <c r="KY180" s="358"/>
      <c r="KZ180" s="358"/>
      <c r="LA180" s="358"/>
      <c r="LB180" s="358"/>
      <c r="LC180" s="358"/>
      <c r="LD180" s="358"/>
      <c r="LE180" s="358"/>
      <c r="LF180" s="358"/>
      <c r="LG180" s="358"/>
      <c r="LH180" s="358"/>
      <c r="LI180" s="358"/>
      <c r="LJ180" s="358"/>
      <c r="LK180" s="358"/>
      <c r="LL180" s="358"/>
      <c r="LM180" s="358"/>
      <c r="LN180" s="358"/>
      <c r="LO180" s="358"/>
      <c r="LP180" s="358"/>
      <c r="LQ180" s="358"/>
      <c r="LR180" s="358"/>
      <c r="LS180" s="344"/>
      <c r="LT180" s="344"/>
      <c r="LU180" s="344"/>
      <c r="LV180" s="344"/>
      <c r="LW180" s="344"/>
      <c r="LX180" s="344"/>
      <c r="LY180" s="358"/>
      <c r="LZ180" s="358"/>
      <c r="MA180" s="405"/>
    </row>
    <row r="181" spans="1:339" x14ac:dyDescent="0.2">
      <c r="A181" s="310" t="s">
        <v>200</v>
      </c>
      <c r="B181" s="172">
        <v>1</v>
      </c>
      <c r="C181" s="172">
        <v>0</v>
      </c>
      <c r="D181" s="172" t="s">
        <v>335</v>
      </c>
      <c r="E181" s="172">
        <v>1</v>
      </c>
      <c r="F181" s="173"/>
      <c r="G181" s="218" t="s">
        <v>34</v>
      </c>
      <c r="H181" s="348">
        <v>2011</v>
      </c>
      <c r="I181" s="349">
        <v>2011</v>
      </c>
      <c r="J181" s="362">
        <v>25.7</v>
      </c>
      <c r="K181" s="362">
        <v>32.200000000000003</v>
      </c>
      <c r="L181" s="362">
        <v>28.7</v>
      </c>
      <c r="M181" s="362">
        <v>29.8</v>
      </c>
      <c r="N181" s="362">
        <v>38.4</v>
      </c>
      <c r="O181" s="363">
        <v>33.5</v>
      </c>
      <c r="P181" s="388">
        <v>2011</v>
      </c>
      <c r="Q181" s="389">
        <v>2011</v>
      </c>
      <c r="R181" s="362">
        <v>15</v>
      </c>
      <c r="S181" s="362">
        <v>18</v>
      </c>
      <c r="T181" s="362">
        <v>16.399999999999999</v>
      </c>
      <c r="U181" s="362">
        <v>11.2</v>
      </c>
      <c r="V181" s="362">
        <v>10.5</v>
      </c>
      <c r="W181" s="363">
        <v>10.9</v>
      </c>
      <c r="X181" s="388">
        <v>2011</v>
      </c>
      <c r="Y181" s="389">
        <v>2011</v>
      </c>
      <c r="Z181" s="362">
        <v>4</v>
      </c>
      <c r="AA181" s="362">
        <v>9</v>
      </c>
      <c r="AB181" s="362">
        <v>6.3</v>
      </c>
      <c r="AC181" s="362">
        <v>9.5</v>
      </c>
      <c r="AD181" s="362">
        <v>30.4</v>
      </c>
      <c r="AE181" s="363">
        <v>18.600000000000001</v>
      </c>
      <c r="AF181" s="388">
        <v>2011</v>
      </c>
      <c r="AG181" s="389">
        <v>2011</v>
      </c>
      <c r="AH181" s="362">
        <v>52</v>
      </c>
      <c r="AI181" s="362">
        <v>43.7</v>
      </c>
      <c r="AJ181" s="362">
        <v>46.5</v>
      </c>
      <c r="AK181" s="362">
        <v>69.599999999999994</v>
      </c>
      <c r="AL181" s="362">
        <v>65.2</v>
      </c>
      <c r="AM181" s="363">
        <v>66.5</v>
      </c>
      <c r="AN181" s="388">
        <v>2011</v>
      </c>
      <c r="AO181" s="389">
        <v>2011</v>
      </c>
      <c r="AP181" s="362">
        <v>56.5</v>
      </c>
      <c r="AQ181" s="362">
        <v>36.700000000000003</v>
      </c>
      <c r="AR181" s="362">
        <v>44.3</v>
      </c>
      <c r="AS181" s="362">
        <v>98.3</v>
      </c>
      <c r="AT181" s="362">
        <v>87.2</v>
      </c>
      <c r="AU181" s="363">
        <v>91.1</v>
      </c>
      <c r="AV181" s="388">
        <v>2011</v>
      </c>
      <c r="AW181" s="389">
        <v>2011</v>
      </c>
      <c r="AX181" s="220">
        <v>56.5</v>
      </c>
      <c r="AY181" s="220">
        <v>57.3</v>
      </c>
      <c r="AZ181" s="220">
        <v>56.9</v>
      </c>
      <c r="BA181" s="220">
        <v>69.3</v>
      </c>
      <c r="BB181" s="220">
        <v>73.400000000000006</v>
      </c>
      <c r="BC181" s="221">
        <v>71.8</v>
      </c>
      <c r="BD181" s="388">
        <v>2011</v>
      </c>
      <c r="BE181" s="389">
        <v>2011</v>
      </c>
      <c r="BF181" s="396">
        <v>14.5</v>
      </c>
      <c r="BG181" s="396">
        <v>29.3</v>
      </c>
      <c r="BH181" s="396">
        <v>21.4</v>
      </c>
      <c r="BI181" s="396">
        <v>6.9</v>
      </c>
      <c r="BJ181" s="396">
        <v>21.5</v>
      </c>
      <c r="BK181" s="397">
        <v>13.3</v>
      </c>
      <c r="BL181" s="388">
        <v>2011</v>
      </c>
      <c r="BM181" s="349">
        <v>2011</v>
      </c>
      <c r="BN181" s="349">
        <v>28.3</v>
      </c>
      <c r="BO181" s="349">
        <v>59.1</v>
      </c>
      <c r="BP181" s="349">
        <v>42.7</v>
      </c>
      <c r="BQ181" s="349">
        <v>12.8</v>
      </c>
      <c r="BR181" s="349">
        <v>38</v>
      </c>
      <c r="BS181" s="481">
        <v>23.8</v>
      </c>
      <c r="BT181" s="388">
        <v>2011</v>
      </c>
      <c r="BU181" s="389">
        <v>2011</v>
      </c>
      <c r="BV181" s="396">
        <v>91.9</v>
      </c>
      <c r="BW181" s="396">
        <v>93.7</v>
      </c>
      <c r="BX181" s="397">
        <v>92.7</v>
      </c>
      <c r="BY181" s="216">
        <v>1223182</v>
      </c>
      <c r="BZ181" s="208">
        <v>1088020</v>
      </c>
      <c r="CA181" s="208">
        <v>2311202</v>
      </c>
      <c r="CB181" s="208">
        <v>1236935</v>
      </c>
      <c r="CC181" s="208">
        <v>1094059</v>
      </c>
      <c r="CD181" s="284">
        <v>2330994</v>
      </c>
      <c r="CE181" s="282"/>
      <c r="CF181" s="282"/>
      <c r="CG181" s="226">
        <f t="shared" si="671"/>
        <v>1223182</v>
      </c>
      <c r="CH181" s="227">
        <f t="shared" si="672"/>
        <v>1088020</v>
      </c>
      <c r="CI181" s="227">
        <f t="shared" si="673"/>
        <v>2311202</v>
      </c>
      <c r="CJ181" s="227">
        <f t="shared" si="674"/>
        <v>1236935</v>
      </c>
      <c r="CK181" s="227">
        <f t="shared" si="675"/>
        <v>1094059</v>
      </c>
      <c r="CL181" s="228">
        <f t="shared" si="676"/>
        <v>2330994</v>
      </c>
      <c r="CM181" s="282"/>
      <c r="CN181" s="282"/>
      <c r="CO181" s="226">
        <f t="shared" si="677"/>
        <v>1223182</v>
      </c>
      <c r="CP181" s="227">
        <f t="shared" si="678"/>
        <v>1088020</v>
      </c>
      <c r="CQ181" s="227">
        <f t="shared" si="679"/>
        <v>2311202</v>
      </c>
      <c r="CR181" s="227">
        <f t="shared" si="680"/>
        <v>1236935</v>
      </c>
      <c r="CS181" s="227">
        <f t="shared" si="681"/>
        <v>1094059</v>
      </c>
      <c r="CT181" s="228">
        <f t="shared" si="682"/>
        <v>2330994</v>
      </c>
      <c r="CU181" s="282"/>
      <c r="CV181" s="282"/>
      <c r="CW181" s="292">
        <f t="shared" si="683"/>
        <v>1223182</v>
      </c>
      <c r="CX181" s="234">
        <f t="shared" si="684"/>
        <v>1088020</v>
      </c>
      <c r="CY181" s="234">
        <f t="shared" si="685"/>
        <v>2311202</v>
      </c>
      <c r="CZ181" s="234">
        <f t="shared" si="686"/>
        <v>1236935</v>
      </c>
      <c r="DA181" s="234">
        <f t="shared" si="687"/>
        <v>1094059</v>
      </c>
      <c r="DB181" s="235">
        <f t="shared" si="688"/>
        <v>2330994</v>
      </c>
      <c r="DC181" s="282"/>
      <c r="DD181" s="282"/>
      <c r="DE181" s="226">
        <f t="shared" si="689"/>
        <v>1223182</v>
      </c>
      <c r="DF181" s="227">
        <f t="shared" si="690"/>
        <v>1088020</v>
      </c>
      <c r="DG181" s="227">
        <f t="shared" si="691"/>
        <v>2311202</v>
      </c>
      <c r="DH181" s="227">
        <f t="shared" si="692"/>
        <v>1236935</v>
      </c>
      <c r="DI181" s="227">
        <f t="shared" si="693"/>
        <v>1094059</v>
      </c>
      <c r="DJ181" s="228">
        <f t="shared" si="694"/>
        <v>2330994</v>
      </c>
      <c r="DK181" s="282"/>
      <c r="DL181" s="282"/>
      <c r="DM181" s="226">
        <f t="shared" si="695"/>
        <v>1223182</v>
      </c>
      <c r="DN181" s="227">
        <f t="shared" si="696"/>
        <v>1088020</v>
      </c>
      <c r="DO181" s="227">
        <f t="shared" si="697"/>
        <v>2311202</v>
      </c>
      <c r="DP181" s="227">
        <f t="shared" si="698"/>
        <v>1236935</v>
      </c>
      <c r="DQ181" s="227">
        <f t="shared" si="699"/>
        <v>1094059</v>
      </c>
      <c r="DR181" s="228">
        <f t="shared" si="700"/>
        <v>2330994</v>
      </c>
      <c r="DS181" s="282"/>
      <c r="DT181" s="282"/>
      <c r="DU181" s="226">
        <f t="shared" si="701"/>
        <v>1223182</v>
      </c>
      <c r="DV181" s="227">
        <f t="shared" si="702"/>
        <v>1088020</v>
      </c>
      <c r="DW181" s="227">
        <f t="shared" si="703"/>
        <v>2311202</v>
      </c>
      <c r="DX181" s="227">
        <f t="shared" si="704"/>
        <v>1236935</v>
      </c>
      <c r="DY181" s="227">
        <f t="shared" si="705"/>
        <v>1094059</v>
      </c>
      <c r="DZ181" s="228">
        <f t="shared" si="706"/>
        <v>2330994</v>
      </c>
      <c r="EA181" s="282"/>
      <c r="EB181" s="282"/>
      <c r="EC181" s="226">
        <f t="shared" si="707"/>
        <v>1223182</v>
      </c>
      <c r="ED181" s="227">
        <f t="shared" si="708"/>
        <v>1088020</v>
      </c>
      <c r="EE181" s="227">
        <f t="shared" si="709"/>
        <v>2311202</v>
      </c>
      <c r="EF181" s="227">
        <f t="shared" si="710"/>
        <v>1236935</v>
      </c>
      <c r="EG181" s="227">
        <f t="shared" si="711"/>
        <v>1094059</v>
      </c>
      <c r="EH181" s="228">
        <f t="shared" si="712"/>
        <v>2330994</v>
      </c>
      <c r="EI181" s="282"/>
      <c r="EJ181" s="282"/>
      <c r="EK181" s="226">
        <f t="shared" si="713"/>
        <v>1223182</v>
      </c>
      <c r="EL181" s="227">
        <f t="shared" si="714"/>
        <v>1088020</v>
      </c>
      <c r="EM181" s="227">
        <f t="shared" si="715"/>
        <v>2311202</v>
      </c>
      <c r="EN181" s="227">
        <f t="shared" si="716"/>
        <v>1236935</v>
      </c>
      <c r="EO181" s="227">
        <f t="shared" si="717"/>
        <v>1094059</v>
      </c>
      <c r="EP181" s="228">
        <f t="shared" si="718"/>
        <v>2330994</v>
      </c>
      <c r="EQ181" s="282"/>
      <c r="ER181" s="282"/>
      <c r="ES181" s="226">
        <f t="shared" si="719"/>
        <v>1236935</v>
      </c>
      <c r="ET181" s="227">
        <f t="shared" si="720"/>
        <v>1094059</v>
      </c>
      <c r="EU181" s="228">
        <f t="shared" si="721"/>
        <v>2330994</v>
      </c>
      <c r="EV181" s="282"/>
      <c r="EW181" s="282"/>
      <c r="EX181" s="301">
        <f t="shared" si="722"/>
        <v>314357.77400000003</v>
      </c>
      <c r="EY181" s="259">
        <f t="shared" si="723"/>
        <v>350342.44</v>
      </c>
      <c r="EZ181" s="259">
        <f t="shared" si="724"/>
        <v>663314.97399999993</v>
      </c>
      <c r="FA181" s="259">
        <f t="shared" si="725"/>
        <v>368606.63</v>
      </c>
      <c r="FB181" s="259">
        <f t="shared" si="726"/>
        <v>420118.65600000002</v>
      </c>
      <c r="FC181" s="260">
        <f t="shared" si="727"/>
        <v>780882.99</v>
      </c>
      <c r="FD181" s="282"/>
      <c r="FE181" s="282"/>
      <c r="FF181" s="301">
        <f t="shared" si="728"/>
        <v>183477.3</v>
      </c>
      <c r="FG181" s="259">
        <f t="shared" si="729"/>
        <v>195843.6</v>
      </c>
      <c r="FH181" s="259">
        <f t="shared" si="730"/>
        <v>379037.12799999997</v>
      </c>
      <c r="FI181" s="259">
        <f t="shared" si="731"/>
        <v>138536.71999999997</v>
      </c>
      <c r="FJ181" s="259">
        <f t="shared" si="732"/>
        <v>114876.19499999999</v>
      </c>
      <c r="FK181" s="260">
        <f t="shared" si="733"/>
        <v>254078.34599999999</v>
      </c>
      <c r="FL181" s="282"/>
      <c r="FM181" s="282"/>
      <c r="FN181" s="301">
        <f t="shared" si="734"/>
        <v>48927.28</v>
      </c>
      <c r="FO181" s="259">
        <f t="shared" si="735"/>
        <v>97921.8</v>
      </c>
      <c r="FP181" s="259">
        <f t="shared" si="736"/>
        <v>145605.726</v>
      </c>
      <c r="FQ181" s="259">
        <f t="shared" si="737"/>
        <v>117508.825</v>
      </c>
      <c r="FR181" s="259">
        <f t="shared" si="738"/>
        <v>332593.93599999999</v>
      </c>
      <c r="FS181" s="260">
        <f t="shared" si="739"/>
        <v>433564.88400000008</v>
      </c>
      <c r="FT181" s="282"/>
      <c r="FU181" s="282"/>
      <c r="FV181" s="301">
        <f t="shared" si="740"/>
        <v>636054.64</v>
      </c>
      <c r="FW181" s="259">
        <f t="shared" si="741"/>
        <v>475464.74000000005</v>
      </c>
      <c r="FX181" s="259">
        <f t="shared" si="742"/>
        <v>1074708.9300000002</v>
      </c>
      <c r="FY181" s="259">
        <f t="shared" si="743"/>
        <v>860906.75999999989</v>
      </c>
      <c r="FZ181" s="259">
        <f t="shared" si="744"/>
        <v>713326.46799999999</v>
      </c>
      <c r="GA181" s="260">
        <f t="shared" si="745"/>
        <v>1550111.01</v>
      </c>
      <c r="GB181" s="282"/>
      <c r="GC181" s="282"/>
      <c r="GD181" s="301">
        <f t="shared" si="746"/>
        <v>691097.83</v>
      </c>
      <c r="GE181" s="259">
        <f t="shared" si="747"/>
        <v>399303.34</v>
      </c>
      <c r="GF181" s="259">
        <f t="shared" si="748"/>
        <v>1023862.4859999999</v>
      </c>
      <c r="GG181" s="259">
        <f t="shared" si="749"/>
        <v>1215907.105</v>
      </c>
      <c r="GH181" s="259">
        <f t="shared" si="750"/>
        <v>954019.44799999997</v>
      </c>
      <c r="GI181" s="260">
        <f t="shared" si="751"/>
        <v>2123535.534</v>
      </c>
      <c r="GJ181" s="282"/>
      <c r="GK181" s="282"/>
      <c r="GL181" s="301">
        <f t="shared" si="752"/>
        <v>691097.83</v>
      </c>
      <c r="GM181" s="259">
        <f t="shared" si="753"/>
        <v>623435.46</v>
      </c>
      <c r="GN181" s="259">
        <f t="shared" si="754"/>
        <v>1315073.9379999998</v>
      </c>
      <c r="GO181" s="259">
        <f t="shared" si="755"/>
        <v>857195.95499999996</v>
      </c>
      <c r="GP181" s="259">
        <f t="shared" si="756"/>
        <v>803039.3060000001</v>
      </c>
      <c r="GQ181" s="260">
        <f t="shared" si="757"/>
        <v>1673653.692</v>
      </c>
      <c r="GR181" s="282"/>
      <c r="GS181" s="282"/>
      <c r="GT181" s="301">
        <f t="shared" si="758"/>
        <v>177361.38999999998</v>
      </c>
      <c r="GU181" s="259">
        <f t="shared" si="759"/>
        <v>318789.86</v>
      </c>
      <c r="GV181" s="259">
        <f t="shared" si="760"/>
        <v>494597.228</v>
      </c>
      <c r="GW181" s="259">
        <f t="shared" si="761"/>
        <v>85348.515000000014</v>
      </c>
      <c r="GX181" s="259">
        <f t="shared" si="762"/>
        <v>235222.685</v>
      </c>
      <c r="GY181" s="260">
        <f t="shared" si="763"/>
        <v>310022.20199999999</v>
      </c>
      <c r="GZ181" s="282"/>
      <c r="HA181" s="282"/>
      <c r="HB181" s="301">
        <f t="shared" si="764"/>
        <v>346160.50600000005</v>
      </c>
      <c r="HC181" s="259">
        <f t="shared" si="765"/>
        <v>643019.81999999995</v>
      </c>
      <c r="HD181" s="259">
        <f t="shared" si="766"/>
        <v>986883.25400000007</v>
      </c>
      <c r="HE181" s="259">
        <f t="shared" si="767"/>
        <v>158327.67999999999</v>
      </c>
      <c r="HF181" s="259">
        <f t="shared" si="768"/>
        <v>415742.42</v>
      </c>
      <c r="HG181" s="260">
        <f t="shared" si="769"/>
        <v>554776.57200000004</v>
      </c>
      <c r="HH181" s="282"/>
      <c r="HI181" s="282"/>
      <c r="HJ181" s="301">
        <f t="shared" si="770"/>
        <v>1136743.2650000001</v>
      </c>
      <c r="HK181" s="259">
        <f t="shared" si="771"/>
        <v>1025133.2830000001</v>
      </c>
      <c r="HL181" s="260">
        <f t="shared" si="772"/>
        <v>2160831.4380000001</v>
      </c>
      <c r="HM181" s="428">
        <f t="shared" si="620"/>
        <v>1</v>
      </c>
      <c r="HN181" s="429">
        <f t="shared" si="621"/>
        <v>1</v>
      </c>
      <c r="HO181" s="429">
        <f t="shared" si="622"/>
        <v>1</v>
      </c>
      <c r="HP181" s="429">
        <f t="shared" si="623"/>
        <v>1</v>
      </c>
      <c r="HQ181" s="429">
        <f t="shared" si="624"/>
        <v>1</v>
      </c>
      <c r="HR181" s="430">
        <f t="shared" si="625"/>
        <v>1</v>
      </c>
      <c r="HS181" s="450"/>
      <c r="HT181" s="450"/>
      <c r="HU181" s="428">
        <f t="shared" si="626"/>
        <v>1</v>
      </c>
      <c r="HV181" s="429">
        <f t="shared" si="627"/>
        <v>1</v>
      </c>
      <c r="HW181" s="429">
        <f t="shared" si="628"/>
        <v>1</v>
      </c>
      <c r="HX181" s="429">
        <f t="shared" si="629"/>
        <v>1</v>
      </c>
      <c r="HY181" s="429">
        <f t="shared" si="630"/>
        <v>1</v>
      </c>
      <c r="HZ181" s="430">
        <f t="shared" si="631"/>
        <v>1</v>
      </c>
      <c r="IA181" s="450"/>
      <c r="IB181" s="450"/>
      <c r="IC181" s="428">
        <f t="shared" si="632"/>
        <v>1</v>
      </c>
      <c r="ID181" s="429">
        <f t="shared" si="633"/>
        <v>1</v>
      </c>
      <c r="IE181" s="429">
        <f t="shared" si="634"/>
        <v>1</v>
      </c>
      <c r="IF181" s="429">
        <f t="shared" si="635"/>
        <v>1</v>
      </c>
      <c r="IG181" s="429">
        <f t="shared" si="636"/>
        <v>1</v>
      </c>
      <c r="IH181" s="430">
        <f t="shared" si="637"/>
        <v>1</v>
      </c>
      <c r="II181" s="450"/>
      <c r="IJ181" s="450"/>
      <c r="IK181" s="428">
        <f t="shared" si="638"/>
        <v>1</v>
      </c>
      <c r="IL181" s="429">
        <f t="shared" si="639"/>
        <v>1</v>
      </c>
      <c r="IM181" s="429">
        <f t="shared" si="640"/>
        <v>1</v>
      </c>
      <c r="IN181" s="429">
        <f t="shared" si="641"/>
        <v>1</v>
      </c>
      <c r="IO181" s="429">
        <f t="shared" si="642"/>
        <v>1</v>
      </c>
      <c r="IP181" s="430">
        <f t="shared" si="643"/>
        <v>1</v>
      </c>
      <c r="IQ181" s="450"/>
      <c r="IR181" s="450"/>
      <c r="IS181" s="428">
        <f t="shared" si="644"/>
        <v>1</v>
      </c>
      <c r="IT181" s="429">
        <f t="shared" si="645"/>
        <v>1</v>
      </c>
      <c r="IU181" s="429">
        <f t="shared" si="646"/>
        <v>1</v>
      </c>
      <c r="IV181" s="429">
        <f t="shared" si="647"/>
        <v>1</v>
      </c>
      <c r="IW181" s="429">
        <f t="shared" si="648"/>
        <v>1</v>
      </c>
      <c r="IX181" s="430">
        <f t="shared" si="649"/>
        <v>1</v>
      </c>
      <c r="IY181" s="450"/>
      <c r="IZ181" s="450"/>
      <c r="JA181" s="428">
        <f t="shared" si="650"/>
        <v>1</v>
      </c>
      <c r="JB181" s="429">
        <f t="shared" si="651"/>
        <v>1</v>
      </c>
      <c r="JC181" s="429">
        <f t="shared" si="652"/>
        <v>1</v>
      </c>
      <c r="JD181" s="429">
        <f t="shared" si="653"/>
        <v>1</v>
      </c>
      <c r="JE181" s="429">
        <f t="shared" si="654"/>
        <v>1</v>
      </c>
      <c r="JF181" s="430">
        <f t="shared" si="655"/>
        <v>1</v>
      </c>
      <c r="JG181" s="450"/>
      <c r="JH181" s="450"/>
      <c r="JI181" s="428">
        <f t="shared" si="656"/>
        <v>1</v>
      </c>
      <c r="JJ181" s="429">
        <f t="shared" si="657"/>
        <v>1</v>
      </c>
      <c r="JK181" s="429">
        <f t="shared" si="658"/>
        <v>1</v>
      </c>
      <c r="JL181" s="429">
        <f t="shared" si="659"/>
        <v>1</v>
      </c>
      <c r="JM181" s="429">
        <f t="shared" si="660"/>
        <v>1</v>
      </c>
      <c r="JN181" s="430">
        <f t="shared" si="661"/>
        <v>1</v>
      </c>
      <c r="JO181" s="450"/>
      <c r="JP181" s="450"/>
      <c r="JQ181" s="428">
        <f t="shared" si="662"/>
        <v>1</v>
      </c>
      <c r="JR181" s="429">
        <f t="shared" si="663"/>
        <v>1</v>
      </c>
      <c r="JS181" s="429">
        <f t="shared" si="664"/>
        <v>1</v>
      </c>
      <c r="JT181" s="429">
        <f t="shared" si="665"/>
        <v>1</v>
      </c>
      <c r="JU181" s="429">
        <f t="shared" si="666"/>
        <v>1</v>
      </c>
      <c r="JV181" s="430">
        <f t="shared" si="667"/>
        <v>1</v>
      </c>
      <c r="JW181" s="450"/>
      <c r="JX181" s="450"/>
      <c r="JY181" s="428">
        <f t="shared" si="668"/>
        <v>1</v>
      </c>
      <c r="JZ181" s="429">
        <f t="shared" si="669"/>
        <v>1</v>
      </c>
      <c r="KA181" s="430">
        <f t="shared" si="670"/>
        <v>1</v>
      </c>
      <c r="KB181" s="172"/>
      <c r="KC181" s="355" t="s">
        <v>573</v>
      </c>
      <c r="KD181" s="355" t="s">
        <v>573</v>
      </c>
      <c r="KE181" s="355" t="s">
        <v>573</v>
      </c>
      <c r="KF181" s="355" t="s">
        <v>573</v>
      </c>
      <c r="KG181" s="355" t="s">
        <v>573</v>
      </c>
      <c r="KH181" s="355" t="s">
        <v>573</v>
      </c>
      <c r="KI181" s="358"/>
      <c r="KJ181" s="358"/>
      <c r="KK181" s="358"/>
      <c r="KL181" s="358"/>
      <c r="KM181" s="358"/>
      <c r="KN181" s="358"/>
      <c r="KO181" s="358"/>
      <c r="KP181" s="358"/>
      <c r="KQ181" s="358"/>
      <c r="KR181" s="358"/>
      <c r="KS181" s="358"/>
      <c r="KT181" s="358"/>
      <c r="KU181" s="358" t="s">
        <v>573</v>
      </c>
      <c r="KV181" s="358" t="s">
        <v>573</v>
      </c>
      <c r="KW181" s="358" t="s">
        <v>573</v>
      </c>
      <c r="KX181" s="358" t="s">
        <v>573</v>
      </c>
      <c r="KY181" s="358" t="s">
        <v>573</v>
      </c>
      <c r="KZ181" s="358" t="s">
        <v>573</v>
      </c>
      <c r="LA181" s="358"/>
      <c r="LB181" s="358"/>
      <c r="LC181" s="358"/>
      <c r="LD181" s="358"/>
      <c r="LE181" s="358"/>
      <c r="LF181" s="358"/>
      <c r="LG181" s="358"/>
      <c r="LH181" s="358"/>
      <c r="LI181" s="358"/>
      <c r="LJ181" s="358"/>
      <c r="LK181" s="358"/>
      <c r="LL181" s="358"/>
      <c r="LM181" s="358"/>
      <c r="LN181" s="358"/>
      <c r="LO181" s="358"/>
      <c r="LP181" s="358"/>
      <c r="LQ181" s="358"/>
      <c r="LR181" s="358"/>
      <c r="LS181" s="344"/>
      <c r="LT181" s="344"/>
      <c r="LU181" s="344"/>
      <c r="LV181" s="344"/>
      <c r="LW181" s="344"/>
      <c r="LX181" s="344"/>
      <c r="LY181" s="358"/>
      <c r="LZ181" s="358"/>
      <c r="MA181" s="405"/>
    </row>
    <row r="182" spans="1:339" x14ac:dyDescent="0.2">
      <c r="A182" s="310" t="s">
        <v>200</v>
      </c>
      <c r="B182" s="172">
        <v>0</v>
      </c>
      <c r="C182" s="172">
        <v>1</v>
      </c>
      <c r="D182" s="172" t="s">
        <v>310</v>
      </c>
      <c r="E182" s="172">
        <v>1</v>
      </c>
      <c r="F182" s="173">
        <v>2</v>
      </c>
      <c r="G182" s="218" t="s">
        <v>36</v>
      </c>
      <c r="H182" s="350">
        <v>2010</v>
      </c>
      <c r="I182" s="351">
        <v>2010</v>
      </c>
      <c r="J182" s="364">
        <v>17.100000000000001</v>
      </c>
      <c r="K182" s="364">
        <v>17.7</v>
      </c>
      <c r="L182" s="364">
        <v>17.399999999999999</v>
      </c>
      <c r="M182" s="364">
        <v>26.4</v>
      </c>
      <c r="N182" s="364">
        <v>23.4</v>
      </c>
      <c r="O182" s="365">
        <v>25</v>
      </c>
      <c r="P182" s="390">
        <v>2010</v>
      </c>
      <c r="Q182" s="391">
        <v>2010</v>
      </c>
      <c r="R182" s="364">
        <v>27.2</v>
      </c>
      <c r="S182" s="364">
        <v>30</v>
      </c>
      <c r="T182" s="364">
        <v>28.7</v>
      </c>
      <c r="U182" s="364">
        <v>9.9</v>
      </c>
      <c r="V182" s="364">
        <v>12.8</v>
      </c>
      <c r="W182" s="365">
        <v>11.2</v>
      </c>
      <c r="X182" s="390">
        <v>2010</v>
      </c>
      <c r="Y182" s="391">
        <v>2010</v>
      </c>
      <c r="Z182" s="364">
        <v>6.4</v>
      </c>
      <c r="AA182" s="364">
        <v>9.1999999999999993</v>
      </c>
      <c r="AB182" s="364">
        <v>7.9</v>
      </c>
      <c r="AC182" s="364">
        <v>16.5</v>
      </c>
      <c r="AD182" s="364">
        <v>32.299999999999997</v>
      </c>
      <c r="AE182" s="365">
        <v>23.8</v>
      </c>
      <c r="AF182" s="390">
        <v>2010</v>
      </c>
      <c r="AG182" s="391">
        <v>2010</v>
      </c>
      <c r="AH182" s="364">
        <v>28.1</v>
      </c>
      <c r="AI182" s="364">
        <v>37.6</v>
      </c>
      <c r="AJ182" s="364">
        <v>34</v>
      </c>
      <c r="AK182" s="364">
        <v>49.8</v>
      </c>
      <c r="AL182" s="364">
        <v>44.6</v>
      </c>
      <c r="AM182" s="365">
        <v>46.5</v>
      </c>
      <c r="AN182" s="390">
        <v>2010</v>
      </c>
      <c r="AO182" s="391">
        <v>2010</v>
      </c>
      <c r="AP182" s="364">
        <v>27.9</v>
      </c>
      <c r="AQ182" s="364">
        <v>20</v>
      </c>
      <c r="AR182" s="364">
        <v>23.1</v>
      </c>
      <c r="AS182" s="364">
        <v>32</v>
      </c>
      <c r="AT182" s="364">
        <v>53.8</v>
      </c>
      <c r="AU182" s="365">
        <v>42.2</v>
      </c>
      <c r="AV182" s="390">
        <v>2010</v>
      </c>
      <c r="AW182" s="391">
        <v>2010</v>
      </c>
      <c r="AX182" s="222">
        <v>52.8</v>
      </c>
      <c r="AY182" s="222">
        <v>56.1</v>
      </c>
      <c r="AZ182" s="222">
        <v>54.5</v>
      </c>
      <c r="BA182" s="222">
        <v>59.9</v>
      </c>
      <c r="BB182" s="222">
        <v>68.900000000000006</v>
      </c>
      <c r="BC182" s="223">
        <v>65.2</v>
      </c>
      <c r="BD182" s="390">
        <v>2010</v>
      </c>
      <c r="BE182" s="391">
        <v>2010</v>
      </c>
      <c r="BF182" s="398">
        <v>14.6</v>
      </c>
      <c r="BG182" s="398">
        <v>22.8</v>
      </c>
      <c r="BH182" s="398">
        <v>19</v>
      </c>
      <c r="BI182" s="398">
        <v>6.8</v>
      </c>
      <c r="BJ182" s="398">
        <v>19.8</v>
      </c>
      <c r="BK182" s="399">
        <v>12.8</v>
      </c>
      <c r="BL182" s="390">
        <v>2010</v>
      </c>
      <c r="BM182" s="482">
        <v>2010</v>
      </c>
      <c r="BN182" s="482">
        <v>22.4</v>
      </c>
      <c r="BO182" s="482">
        <v>39.200000000000003</v>
      </c>
      <c r="BP182" s="482">
        <v>31.3</v>
      </c>
      <c r="BQ182" s="482">
        <v>6.8</v>
      </c>
      <c r="BR182" s="482">
        <v>19.8</v>
      </c>
      <c r="BS182" s="483">
        <v>12.8</v>
      </c>
      <c r="BT182" s="390"/>
      <c r="BU182" s="391"/>
      <c r="BV182" s="398"/>
      <c r="BW182" s="398"/>
      <c r="BX182" s="399"/>
      <c r="BY182" s="216">
        <v>258591.99999999997</v>
      </c>
      <c r="BZ182" s="208">
        <v>228304</v>
      </c>
      <c r="CA182" s="208">
        <v>486896</v>
      </c>
      <c r="CB182" s="208">
        <v>254058</v>
      </c>
      <c r="CC182" s="208">
        <v>223086</v>
      </c>
      <c r="CD182" s="284">
        <v>477144</v>
      </c>
      <c r="CE182" s="282"/>
      <c r="CF182" s="282"/>
      <c r="CG182" s="226">
        <f t="shared" si="671"/>
        <v>258591.99999999997</v>
      </c>
      <c r="CH182" s="227">
        <f t="shared" si="672"/>
        <v>228304</v>
      </c>
      <c r="CI182" s="227">
        <f t="shared" si="673"/>
        <v>486896</v>
      </c>
      <c r="CJ182" s="227">
        <f t="shared" si="674"/>
        <v>254058</v>
      </c>
      <c r="CK182" s="227">
        <f t="shared" si="675"/>
        <v>223086</v>
      </c>
      <c r="CL182" s="228">
        <f t="shared" si="676"/>
        <v>477144</v>
      </c>
      <c r="CM182" s="282"/>
      <c r="CN182" s="282"/>
      <c r="CO182" s="226">
        <f t="shared" si="677"/>
        <v>258591.99999999997</v>
      </c>
      <c r="CP182" s="227">
        <f t="shared" si="678"/>
        <v>228304</v>
      </c>
      <c r="CQ182" s="227">
        <f t="shared" si="679"/>
        <v>486896</v>
      </c>
      <c r="CR182" s="227">
        <f t="shared" si="680"/>
        <v>254058</v>
      </c>
      <c r="CS182" s="227">
        <f t="shared" si="681"/>
        <v>223086</v>
      </c>
      <c r="CT182" s="228">
        <f t="shared" si="682"/>
        <v>477144</v>
      </c>
      <c r="CU182" s="282"/>
      <c r="CV182" s="282"/>
      <c r="CW182" s="292">
        <f t="shared" si="683"/>
        <v>258591.99999999997</v>
      </c>
      <c r="CX182" s="234">
        <f t="shared" si="684"/>
        <v>228304</v>
      </c>
      <c r="CY182" s="234">
        <f t="shared" si="685"/>
        <v>486896</v>
      </c>
      <c r="CZ182" s="234">
        <f t="shared" si="686"/>
        <v>254058</v>
      </c>
      <c r="DA182" s="234">
        <f t="shared" si="687"/>
        <v>223086</v>
      </c>
      <c r="DB182" s="235">
        <f t="shared" si="688"/>
        <v>477144</v>
      </c>
      <c r="DC182" s="282"/>
      <c r="DD182" s="282"/>
      <c r="DE182" s="226">
        <f t="shared" si="689"/>
        <v>258591.99999999997</v>
      </c>
      <c r="DF182" s="227">
        <f t="shared" si="690"/>
        <v>228304</v>
      </c>
      <c r="DG182" s="227">
        <f t="shared" si="691"/>
        <v>486896</v>
      </c>
      <c r="DH182" s="227">
        <f t="shared" si="692"/>
        <v>254058</v>
      </c>
      <c r="DI182" s="227">
        <f t="shared" si="693"/>
        <v>223086</v>
      </c>
      <c r="DJ182" s="228">
        <f t="shared" si="694"/>
        <v>477144</v>
      </c>
      <c r="DK182" s="282"/>
      <c r="DL182" s="282"/>
      <c r="DM182" s="226">
        <f t="shared" si="695"/>
        <v>258591.99999999997</v>
      </c>
      <c r="DN182" s="227">
        <f t="shared" si="696"/>
        <v>228304</v>
      </c>
      <c r="DO182" s="227">
        <f t="shared" si="697"/>
        <v>486896</v>
      </c>
      <c r="DP182" s="227">
        <f t="shared" si="698"/>
        <v>254058</v>
      </c>
      <c r="DQ182" s="227">
        <f t="shared" si="699"/>
        <v>223086</v>
      </c>
      <c r="DR182" s="228">
        <f t="shared" si="700"/>
        <v>477144</v>
      </c>
      <c r="DS182" s="282"/>
      <c r="DT182" s="282"/>
      <c r="DU182" s="226">
        <f t="shared" si="701"/>
        <v>258591.99999999997</v>
      </c>
      <c r="DV182" s="227">
        <f t="shared" si="702"/>
        <v>228304</v>
      </c>
      <c r="DW182" s="227">
        <f t="shared" si="703"/>
        <v>486896</v>
      </c>
      <c r="DX182" s="227">
        <f t="shared" si="704"/>
        <v>254058</v>
      </c>
      <c r="DY182" s="227">
        <f t="shared" si="705"/>
        <v>223086</v>
      </c>
      <c r="DZ182" s="228">
        <f t="shared" si="706"/>
        <v>477144</v>
      </c>
      <c r="EA182" s="282"/>
      <c r="EB182" s="282"/>
      <c r="EC182" s="226">
        <f t="shared" si="707"/>
        <v>258591.99999999997</v>
      </c>
      <c r="ED182" s="227">
        <f t="shared" si="708"/>
        <v>228304</v>
      </c>
      <c r="EE182" s="227">
        <f t="shared" si="709"/>
        <v>486896</v>
      </c>
      <c r="EF182" s="227">
        <f t="shared" si="710"/>
        <v>254058</v>
      </c>
      <c r="EG182" s="227">
        <f t="shared" si="711"/>
        <v>223086</v>
      </c>
      <c r="EH182" s="228">
        <f t="shared" si="712"/>
        <v>477144</v>
      </c>
      <c r="EI182" s="282"/>
      <c r="EJ182" s="282"/>
      <c r="EK182" s="226">
        <f t="shared" si="713"/>
        <v>258591.99999999997</v>
      </c>
      <c r="EL182" s="227">
        <f t="shared" si="714"/>
        <v>228304</v>
      </c>
      <c r="EM182" s="227">
        <f t="shared" si="715"/>
        <v>486896</v>
      </c>
      <c r="EN182" s="227">
        <f t="shared" si="716"/>
        <v>254058</v>
      </c>
      <c r="EO182" s="227">
        <f t="shared" si="717"/>
        <v>223086</v>
      </c>
      <c r="EP182" s="228">
        <f t="shared" si="718"/>
        <v>477144</v>
      </c>
      <c r="EQ182" s="282"/>
      <c r="ER182" s="282"/>
      <c r="ES182" s="226" t="str">
        <f t="shared" si="719"/>
        <v>-</v>
      </c>
      <c r="ET182" s="227" t="str">
        <f t="shared" si="720"/>
        <v>-</v>
      </c>
      <c r="EU182" s="228" t="str">
        <f t="shared" si="721"/>
        <v>-</v>
      </c>
      <c r="EV182" s="282"/>
      <c r="EW182" s="282"/>
      <c r="EX182" s="301">
        <f t="shared" si="722"/>
        <v>44219.231999999996</v>
      </c>
      <c r="EY182" s="259">
        <f t="shared" si="723"/>
        <v>40409.807999999997</v>
      </c>
      <c r="EZ182" s="259">
        <f t="shared" si="724"/>
        <v>84719.903999999995</v>
      </c>
      <c r="FA182" s="259">
        <f t="shared" si="725"/>
        <v>67071.312000000005</v>
      </c>
      <c r="FB182" s="259">
        <f t="shared" si="726"/>
        <v>52202.123999999996</v>
      </c>
      <c r="FC182" s="260">
        <f t="shared" si="727"/>
        <v>119286</v>
      </c>
      <c r="FD182" s="282"/>
      <c r="FE182" s="282"/>
      <c r="FF182" s="301">
        <f t="shared" si="728"/>
        <v>70337.02399999999</v>
      </c>
      <c r="FG182" s="259">
        <f t="shared" si="729"/>
        <v>68491.199999999997</v>
      </c>
      <c r="FH182" s="259">
        <f t="shared" si="730"/>
        <v>139739.152</v>
      </c>
      <c r="FI182" s="259">
        <f t="shared" si="731"/>
        <v>25151.742000000002</v>
      </c>
      <c r="FJ182" s="259">
        <f t="shared" si="732"/>
        <v>28555.008000000002</v>
      </c>
      <c r="FK182" s="260">
        <f t="shared" si="733"/>
        <v>53440.127999999997</v>
      </c>
      <c r="FL182" s="282"/>
      <c r="FM182" s="282"/>
      <c r="FN182" s="301">
        <f t="shared" si="734"/>
        <v>16549.887999999999</v>
      </c>
      <c r="FO182" s="259">
        <f t="shared" si="735"/>
        <v>21003.968000000001</v>
      </c>
      <c r="FP182" s="259">
        <f t="shared" si="736"/>
        <v>38464.784</v>
      </c>
      <c r="FQ182" s="259">
        <f t="shared" si="737"/>
        <v>41919.57</v>
      </c>
      <c r="FR182" s="259">
        <f t="shared" si="738"/>
        <v>72056.777999999991</v>
      </c>
      <c r="FS182" s="260">
        <f t="shared" si="739"/>
        <v>113560.27200000001</v>
      </c>
      <c r="FT182" s="282"/>
      <c r="FU182" s="282"/>
      <c r="FV182" s="301">
        <f t="shared" si="740"/>
        <v>72664.351999999999</v>
      </c>
      <c r="FW182" s="259">
        <f t="shared" si="741"/>
        <v>85842.304000000004</v>
      </c>
      <c r="FX182" s="259">
        <f t="shared" si="742"/>
        <v>165544.64000000001</v>
      </c>
      <c r="FY182" s="259">
        <f t="shared" si="743"/>
        <v>126520.88400000001</v>
      </c>
      <c r="FZ182" s="259">
        <f t="shared" si="744"/>
        <v>99496.356</v>
      </c>
      <c r="GA182" s="260">
        <f t="shared" si="745"/>
        <v>221871.96000000002</v>
      </c>
      <c r="GB182" s="282"/>
      <c r="GC182" s="282"/>
      <c r="GD182" s="301">
        <f t="shared" si="746"/>
        <v>72147.167999999991</v>
      </c>
      <c r="GE182" s="259">
        <f t="shared" si="747"/>
        <v>45660.800000000003</v>
      </c>
      <c r="GF182" s="259">
        <f t="shared" si="748"/>
        <v>112472.97600000001</v>
      </c>
      <c r="GG182" s="259">
        <f t="shared" si="749"/>
        <v>81298.559999999998</v>
      </c>
      <c r="GH182" s="259">
        <f t="shared" si="750"/>
        <v>120020.26799999998</v>
      </c>
      <c r="GI182" s="260">
        <f t="shared" si="751"/>
        <v>201354.76800000001</v>
      </c>
      <c r="GJ182" s="282"/>
      <c r="GK182" s="282"/>
      <c r="GL182" s="301">
        <f t="shared" si="752"/>
        <v>136536.576</v>
      </c>
      <c r="GM182" s="259">
        <f t="shared" si="753"/>
        <v>128078.54400000001</v>
      </c>
      <c r="GN182" s="259">
        <f t="shared" si="754"/>
        <v>265358.32</v>
      </c>
      <c r="GO182" s="259">
        <f t="shared" si="755"/>
        <v>152180.742</v>
      </c>
      <c r="GP182" s="259">
        <f t="shared" si="756"/>
        <v>153706.25400000002</v>
      </c>
      <c r="GQ182" s="260">
        <f t="shared" si="757"/>
        <v>311097.88800000004</v>
      </c>
      <c r="GR182" s="282"/>
      <c r="GS182" s="282"/>
      <c r="GT182" s="301">
        <f t="shared" si="758"/>
        <v>37754.431999999993</v>
      </c>
      <c r="GU182" s="259">
        <f t="shared" si="759"/>
        <v>52053.312000000005</v>
      </c>
      <c r="GV182" s="259">
        <f t="shared" si="760"/>
        <v>92510.24</v>
      </c>
      <c r="GW182" s="259">
        <f t="shared" si="761"/>
        <v>17275.944</v>
      </c>
      <c r="GX182" s="259">
        <f t="shared" si="762"/>
        <v>44171.028000000006</v>
      </c>
      <c r="GY182" s="260">
        <f t="shared" si="763"/>
        <v>61074.432000000001</v>
      </c>
      <c r="GZ182" s="282"/>
      <c r="HA182" s="282"/>
      <c r="HB182" s="301">
        <f t="shared" si="764"/>
        <v>57924.607999999986</v>
      </c>
      <c r="HC182" s="259">
        <f t="shared" si="765"/>
        <v>89495.168000000005</v>
      </c>
      <c r="HD182" s="259">
        <f t="shared" si="766"/>
        <v>152398.448</v>
      </c>
      <c r="HE182" s="259">
        <f t="shared" si="767"/>
        <v>17275.944</v>
      </c>
      <c r="HF182" s="259">
        <f t="shared" si="768"/>
        <v>44171.028000000006</v>
      </c>
      <c r="HG182" s="260">
        <f t="shared" si="769"/>
        <v>61074.432000000001</v>
      </c>
      <c r="HH182" s="282"/>
      <c r="HI182" s="282"/>
      <c r="HJ182" s="301" t="str">
        <f t="shared" si="770"/>
        <v>-</v>
      </c>
      <c r="HK182" s="259" t="str">
        <f t="shared" si="771"/>
        <v>-</v>
      </c>
      <c r="HL182" s="260" t="str">
        <f t="shared" si="772"/>
        <v>-</v>
      </c>
      <c r="HM182" s="428">
        <f t="shared" si="620"/>
        <v>1</v>
      </c>
      <c r="HN182" s="429">
        <f t="shared" si="621"/>
        <v>1</v>
      </c>
      <c r="HO182" s="429">
        <f t="shared" si="622"/>
        <v>1</v>
      </c>
      <c r="HP182" s="429">
        <f t="shared" si="623"/>
        <v>1</v>
      </c>
      <c r="HQ182" s="429">
        <f t="shared" si="624"/>
        <v>1</v>
      </c>
      <c r="HR182" s="430">
        <f t="shared" si="625"/>
        <v>1</v>
      </c>
      <c r="HS182" s="450"/>
      <c r="HT182" s="450"/>
      <c r="HU182" s="428">
        <f t="shared" si="626"/>
        <v>1</v>
      </c>
      <c r="HV182" s="429">
        <f t="shared" si="627"/>
        <v>1</v>
      </c>
      <c r="HW182" s="429">
        <f t="shared" si="628"/>
        <v>1</v>
      </c>
      <c r="HX182" s="429">
        <f t="shared" si="629"/>
        <v>1</v>
      </c>
      <c r="HY182" s="429">
        <f t="shared" si="630"/>
        <v>1</v>
      </c>
      <c r="HZ182" s="430">
        <f t="shared" si="631"/>
        <v>1</v>
      </c>
      <c r="IA182" s="450"/>
      <c r="IB182" s="450"/>
      <c r="IC182" s="428">
        <f t="shared" si="632"/>
        <v>1</v>
      </c>
      <c r="ID182" s="429">
        <f t="shared" si="633"/>
        <v>1</v>
      </c>
      <c r="IE182" s="429">
        <f t="shared" si="634"/>
        <v>1</v>
      </c>
      <c r="IF182" s="429">
        <f t="shared" si="635"/>
        <v>1</v>
      </c>
      <c r="IG182" s="429">
        <f t="shared" si="636"/>
        <v>1</v>
      </c>
      <c r="IH182" s="430">
        <f t="shared" si="637"/>
        <v>1</v>
      </c>
      <c r="II182" s="450"/>
      <c r="IJ182" s="450"/>
      <c r="IK182" s="428">
        <f t="shared" si="638"/>
        <v>1</v>
      </c>
      <c r="IL182" s="429">
        <f t="shared" si="639"/>
        <v>1</v>
      </c>
      <c r="IM182" s="429">
        <f t="shared" si="640"/>
        <v>1</v>
      </c>
      <c r="IN182" s="429">
        <f t="shared" si="641"/>
        <v>1</v>
      </c>
      <c r="IO182" s="429">
        <f t="shared" si="642"/>
        <v>1</v>
      </c>
      <c r="IP182" s="430">
        <f t="shared" si="643"/>
        <v>1</v>
      </c>
      <c r="IQ182" s="450"/>
      <c r="IR182" s="450"/>
      <c r="IS182" s="428">
        <f t="shared" si="644"/>
        <v>1</v>
      </c>
      <c r="IT182" s="429">
        <f t="shared" si="645"/>
        <v>1</v>
      </c>
      <c r="IU182" s="429">
        <f t="shared" si="646"/>
        <v>1</v>
      </c>
      <c r="IV182" s="429">
        <f t="shared" si="647"/>
        <v>1</v>
      </c>
      <c r="IW182" s="429">
        <f t="shared" si="648"/>
        <v>1</v>
      </c>
      <c r="IX182" s="430">
        <f t="shared" si="649"/>
        <v>1</v>
      </c>
      <c r="IY182" s="450"/>
      <c r="IZ182" s="450"/>
      <c r="JA182" s="428">
        <f t="shared" si="650"/>
        <v>1</v>
      </c>
      <c r="JB182" s="429">
        <f t="shared" si="651"/>
        <v>1</v>
      </c>
      <c r="JC182" s="429">
        <f t="shared" si="652"/>
        <v>1</v>
      </c>
      <c r="JD182" s="429">
        <f t="shared" si="653"/>
        <v>1</v>
      </c>
      <c r="JE182" s="429">
        <f t="shared" si="654"/>
        <v>1</v>
      </c>
      <c r="JF182" s="430">
        <f t="shared" si="655"/>
        <v>1</v>
      </c>
      <c r="JG182" s="450"/>
      <c r="JH182" s="450"/>
      <c r="JI182" s="428">
        <f t="shared" si="656"/>
        <v>1</v>
      </c>
      <c r="JJ182" s="429">
        <f t="shared" si="657"/>
        <v>1</v>
      </c>
      <c r="JK182" s="429">
        <f t="shared" si="658"/>
        <v>1</v>
      </c>
      <c r="JL182" s="429">
        <f t="shared" si="659"/>
        <v>1</v>
      </c>
      <c r="JM182" s="429">
        <f t="shared" si="660"/>
        <v>1</v>
      </c>
      <c r="JN182" s="430">
        <f t="shared" si="661"/>
        <v>1</v>
      </c>
      <c r="JO182" s="450"/>
      <c r="JP182" s="450"/>
      <c r="JQ182" s="428">
        <f t="shared" si="662"/>
        <v>1</v>
      </c>
      <c r="JR182" s="429">
        <f t="shared" si="663"/>
        <v>1</v>
      </c>
      <c r="JS182" s="429">
        <f t="shared" si="664"/>
        <v>1</v>
      </c>
      <c r="JT182" s="429">
        <f t="shared" si="665"/>
        <v>1</v>
      </c>
      <c r="JU182" s="429">
        <f t="shared" si="666"/>
        <v>1</v>
      </c>
      <c r="JV182" s="430">
        <f t="shared" si="667"/>
        <v>1</v>
      </c>
      <c r="JW182" s="450"/>
      <c r="JX182" s="450"/>
      <c r="JY182" s="428" t="str">
        <f t="shared" si="668"/>
        <v>-</v>
      </c>
      <c r="JZ182" s="429" t="str">
        <f t="shared" si="669"/>
        <v>-</v>
      </c>
      <c r="KA182" s="430" t="str">
        <f t="shared" si="670"/>
        <v>-</v>
      </c>
      <c r="KB182" s="172"/>
      <c r="KC182" s="355"/>
      <c r="KD182" s="355"/>
      <c r="KE182" s="355"/>
      <c r="KF182" s="355"/>
      <c r="KG182" s="355"/>
      <c r="KH182" s="355"/>
      <c r="KI182" s="358"/>
      <c r="KJ182" s="358"/>
      <c r="KK182" s="358"/>
      <c r="KL182" s="358"/>
      <c r="KM182" s="358"/>
      <c r="KN182" s="358"/>
      <c r="KO182" s="358"/>
      <c r="KP182" s="358"/>
      <c r="KQ182" s="358"/>
      <c r="KR182" s="358"/>
      <c r="KS182" s="358"/>
      <c r="KT182" s="358"/>
      <c r="KU182" s="358" t="s">
        <v>573</v>
      </c>
      <c r="KV182" s="358" t="s">
        <v>573</v>
      </c>
      <c r="KW182" s="358" t="s">
        <v>573</v>
      </c>
      <c r="KX182" s="358" t="s">
        <v>573</v>
      </c>
      <c r="KY182" s="358" t="s">
        <v>573</v>
      </c>
      <c r="KZ182" s="358" t="s">
        <v>573</v>
      </c>
      <c r="LA182" s="358"/>
      <c r="LB182" s="358"/>
      <c r="LC182" s="358"/>
      <c r="LD182" s="358"/>
      <c r="LE182" s="358"/>
      <c r="LF182" s="358"/>
      <c r="LG182" s="358"/>
      <c r="LH182" s="358"/>
      <c r="LI182" s="358"/>
      <c r="LJ182" s="358"/>
      <c r="LK182" s="358"/>
      <c r="LL182" s="358"/>
      <c r="LM182" s="358"/>
      <c r="LN182" s="358"/>
      <c r="LO182" s="358"/>
      <c r="LP182" s="358"/>
      <c r="LQ182" s="358"/>
      <c r="LR182" s="358"/>
      <c r="LS182" s="344"/>
      <c r="LT182" s="344"/>
      <c r="LU182" s="344"/>
      <c r="LV182" s="344"/>
      <c r="LW182" s="344"/>
      <c r="LX182" s="344"/>
      <c r="LY182" s="358"/>
      <c r="LZ182" s="358"/>
      <c r="MA182" s="405"/>
    </row>
    <row r="183" spans="1:339" x14ac:dyDescent="0.2">
      <c r="A183" s="310" t="s">
        <v>200</v>
      </c>
      <c r="B183" s="172">
        <v>0</v>
      </c>
      <c r="C183" s="172">
        <v>0</v>
      </c>
      <c r="D183" s="172" t="s">
        <v>310</v>
      </c>
      <c r="E183" s="172">
        <v>1</v>
      </c>
      <c r="F183" s="173">
        <v>2</v>
      </c>
      <c r="G183" s="218" t="s">
        <v>37</v>
      </c>
      <c r="H183" s="348">
        <v>2010</v>
      </c>
      <c r="I183" s="349">
        <v>2010</v>
      </c>
      <c r="J183" s="362">
        <v>10.199999999999999</v>
      </c>
      <c r="K183" s="362">
        <v>10</v>
      </c>
      <c r="L183" s="362">
        <v>10.1</v>
      </c>
      <c r="M183" s="362"/>
      <c r="N183" s="362"/>
      <c r="O183" s="363"/>
      <c r="P183" s="388">
        <v>2010</v>
      </c>
      <c r="Q183" s="389">
        <v>2010</v>
      </c>
      <c r="R183" s="362">
        <v>20.9</v>
      </c>
      <c r="S183" s="362">
        <v>27.8</v>
      </c>
      <c r="T183" s="362">
        <v>24.2</v>
      </c>
      <c r="U183" s="362"/>
      <c r="V183" s="362"/>
      <c r="W183" s="363"/>
      <c r="X183" s="388">
        <v>2010</v>
      </c>
      <c r="Y183" s="389">
        <v>2010</v>
      </c>
      <c r="Z183" s="362">
        <v>0.4</v>
      </c>
      <c r="AA183" s="362">
        <v>0.7</v>
      </c>
      <c r="AB183" s="362">
        <v>0.5</v>
      </c>
      <c r="AC183" s="362"/>
      <c r="AD183" s="362"/>
      <c r="AE183" s="363"/>
      <c r="AF183" s="388">
        <v>2010</v>
      </c>
      <c r="AG183" s="389">
        <v>2010</v>
      </c>
      <c r="AH183" s="362"/>
      <c r="AI183" s="362"/>
      <c r="AJ183" s="362">
        <v>57.1</v>
      </c>
      <c r="AK183" s="362"/>
      <c r="AL183" s="362"/>
      <c r="AM183" s="363"/>
      <c r="AN183" s="388">
        <v>2010</v>
      </c>
      <c r="AO183" s="389">
        <v>2010</v>
      </c>
      <c r="AP183" s="362">
        <v>7.2</v>
      </c>
      <c r="AQ183" s="362">
        <v>5.9</v>
      </c>
      <c r="AR183" s="362">
        <v>6.6</v>
      </c>
      <c r="AS183" s="362"/>
      <c r="AT183" s="362"/>
      <c r="AU183" s="363"/>
      <c r="AV183" s="388">
        <v>2010</v>
      </c>
      <c r="AW183" s="389">
        <v>2010</v>
      </c>
      <c r="AX183" s="220">
        <v>0.6</v>
      </c>
      <c r="AY183" s="220">
        <v>2.2000000000000002</v>
      </c>
      <c r="AZ183" s="220">
        <v>1.3</v>
      </c>
      <c r="BA183" s="220"/>
      <c r="BB183" s="220"/>
      <c r="BC183" s="221"/>
      <c r="BD183" s="388">
        <v>2010</v>
      </c>
      <c r="BE183" s="389">
        <v>2010</v>
      </c>
      <c r="BF183" s="396">
        <v>2.7</v>
      </c>
      <c r="BG183" s="396">
        <v>4.4000000000000004</v>
      </c>
      <c r="BH183" s="396">
        <v>3.6</v>
      </c>
      <c r="BI183" s="396"/>
      <c r="BJ183" s="396"/>
      <c r="BK183" s="397"/>
      <c r="BL183" s="388">
        <v>2010</v>
      </c>
      <c r="BM183" s="349">
        <v>2010</v>
      </c>
      <c r="BN183" s="349">
        <v>4.2</v>
      </c>
      <c r="BO183" s="349">
        <v>7.2</v>
      </c>
      <c r="BP183" s="349">
        <v>5.6</v>
      </c>
      <c r="BQ183" s="349"/>
      <c r="BR183" s="349"/>
      <c r="BS183" s="481"/>
      <c r="BT183" s="388"/>
      <c r="BU183" s="389"/>
      <c r="BV183" s="396"/>
      <c r="BW183" s="396"/>
      <c r="BX183" s="397"/>
      <c r="BY183" s="216">
        <v>728936</v>
      </c>
      <c r="BZ183" s="208">
        <v>595935</v>
      </c>
      <c r="CA183" s="208">
        <v>1324871</v>
      </c>
      <c r="CB183" s="208">
        <v>737767</v>
      </c>
      <c r="CC183" s="208">
        <v>600176</v>
      </c>
      <c r="CD183" s="284">
        <v>1337943</v>
      </c>
      <c r="CE183" s="282"/>
      <c r="CF183" s="282"/>
      <c r="CG183" s="226">
        <f t="shared" si="671"/>
        <v>728936</v>
      </c>
      <c r="CH183" s="227">
        <f t="shared" si="672"/>
        <v>595935</v>
      </c>
      <c r="CI183" s="227">
        <f t="shared" si="673"/>
        <v>1324871</v>
      </c>
      <c r="CJ183" s="227" t="str">
        <f t="shared" si="674"/>
        <v>-</v>
      </c>
      <c r="CK183" s="227" t="str">
        <f t="shared" si="675"/>
        <v>-</v>
      </c>
      <c r="CL183" s="228" t="str">
        <f t="shared" si="676"/>
        <v>-</v>
      </c>
      <c r="CM183" s="282"/>
      <c r="CN183" s="282"/>
      <c r="CO183" s="226">
        <f t="shared" si="677"/>
        <v>728936</v>
      </c>
      <c r="CP183" s="227">
        <f t="shared" si="678"/>
        <v>595935</v>
      </c>
      <c r="CQ183" s="227">
        <f t="shared" si="679"/>
        <v>1324871</v>
      </c>
      <c r="CR183" s="227" t="str">
        <f t="shared" si="680"/>
        <v>-</v>
      </c>
      <c r="CS183" s="227" t="str">
        <f t="shared" si="681"/>
        <v>-</v>
      </c>
      <c r="CT183" s="228" t="str">
        <f t="shared" si="682"/>
        <v>-</v>
      </c>
      <c r="CU183" s="282"/>
      <c r="CV183" s="282"/>
      <c r="CW183" s="292">
        <f t="shared" si="683"/>
        <v>728936</v>
      </c>
      <c r="CX183" s="234">
        <f t="shared" si="684"/>
        <v>595935</v>
      </c>
      <c r="CY183" s="234">
        <f t="shared" si="685"/>
        <v>1324871</v>
      </c>
      <c r="CZ183" s="234" t="str">
        <f t="shared" si="686"/>
        <v>-</v>
      </c>
      <c r="DA183" s="234" t="str">
        <f t="shared" si="687"/>
        <v>-</v>
      </c>
      <c r="DB183" s="235" t="str">
        <f t="shared" si="688"/>
        <v>-</v>
      </c>
      <c r="DC183" s="282"/>
      <c r="DD183" s="282"/>
      <c r="DE183" s="226" t="str">
        <f t="shared" si="689"/>
        <v>-</v>
      </c>
      <c r="DF183" s="227" t="str">
        <f t="shared" si="690"/>
        <v>-</v>
      </c>
      <c r="DG183" s="227">
        <f t="shared" si="691"/>
        <v>1324871</v>
      </c>
      <c r="DH183" s="227" t="str">
        <f t="shared" si="692"/>
        <v>-</v>
      </c>
      <c r="DI183" s="227" t="str">
        <f t="shared" si="693"/>
        <v>-</v>
      </c>
      <c r="DJ183" s="228" t="str">
        <f t="shared" si="694"/>
        <v>-</v>
      </c>
      <c r="DK183" s="282"/>
      <c r="DL183" s="282"/>
      <c r="DM183" s="226">
        <f t="shared" si="695"/>
        <v>728936</v>
      </c>
      <c r="DN183" s="227">
        <f t="shared" si="696"/>
        <v>595935</v>
      </c>
      <c r="DO183" s="227">
        <f t="shared" si="697"/>
        <v>1324871</v>
      </c>
      <c r="DP183" s="227" t="str">
        <f t="shared" si="698"/>
        <v>-</v>
      </c>
      <c r="DQ183" s="227" t="str">
        <f t="shared" si="699"/>
        <v>-</v>
      </c>
      <c r="DR183" s="228" t="str">
        <f t="shared" si="700"/>
        <v>-</v>
      </c>
      <c r="DS183" s="282"/>
      <c r="DT183" s="282"/>
      <c r="DU183" s="226">
        <f t="shared" si="701"/>
        <v>728936</v>
      </c>
      <c r="DV183" s="227">
        <f t="shared" si="702"/>
        <v>595935</v>
      </c>
      <c r="DW183" s="227">
        <f t="shared" si="703"/>
        <v>1324871</v>
      </c>
      <c r="DX183" s="227" t="str">
        <f t="shared" si="704"/>
        <v>-</v>
      </c>
      <c r="DY183" s="227" t="str">
        <f t="shared" si="705"/>
        <v>-</v>
      </c>
      <c r="DZ183" s="228" t="str">
        <f t="shared" si="706"/>
        <v>-</v>
      </c>
      <c r="EA183" s="282"/>
      <c r="EB183" s="282"/>
      <c r="EC183" s="226">
        <f t="shared" si="707"/>
        <v>728936</v>
      </c>
      <c r="ED183" s="227">
        <f t="shared" si="708"/>
        <v>595935</v>
      </c>
      <c r="EE183" s="227">
        <f t="shared" si="709"/>
        <v>1324871</v>
      </c>
      <c r="EF183" s="227" t="str">
        <f t="shared" si="710"/>
        <v>-</v>
      </c>
      <c r="EG183" s="227" t="str">
        <f t="shared" si="711"/>
        <v>-</v>
      </c>
      <c r="EH183" s="228" t="str">
        <f t="shared" si="712"/>
        <v>-</v>
      </c>
      <c r="EI183" s="282"/>
      <c r="EJ183" s="282"/>
      <c r="EK183" s="226">
        <f t="shared" si="713"/>
        <v>728936</v>
      </c>
      <c r="EL183" s="227">
        <f t="shared" si="714"/>
        <v>595935</v>
      </c>
      <c r="EM183" s="227">
        <f t="shared" si="715"/>
        <v>1324871</v>
      </c>
      <c r="EN183" s="227" t="str">
        <f t="shared" si="716"/>
        <v>-</v>
      </c>
      <c r="EO183" s="227" t="str">
        <f t="shared" si="717"/>
        <v>-</v>
      </c>
      <c r="EP183" s="228" t="str">
        <f t="shared" si="718"/>
        <v>-</v>
      </c>
      <c r="EQ183" s="282"/>
      <c r="ER183" s="282"/>
      <c r="ES183" s="226" t="str">
        <f t="shared" si="719"/>
        <v>-</v>
      </c>
      <c r="ET183" s="227" t="str">
        <f t="shared" si="720"/>
        <v>-</v>
      </c>
      <c r="EU183" s="228" t="str">
        <f t="shared" si="721"/>
        <v>-</v>
      </c>
      <c r="EV183" s="282"/>
      <c r="EW183" s="282"/>
      <c r="EX183" s="301">
        <f t="shared" si="722"/>
        <v>74351.471999999994</v>
      </c>
      <c r="EY183" s="259">
        <f t="shared" si="723"/>
        <v>59593.5</v>
      </c>
      <c r="EZ183" s="259">
        <f t="shared" si="724"/>
        <v>133811.97099999999</v>
      </c>
      <c r="FA183" s="259" t="str">
        <f t="shared" si="725"/>
        <v>-</v>
      </c>
      <c r="FB183" s="259" t="str">
        <f t="shared" si="726"/>
        <v>-</v>
      </c>
      <c r="FC183" s="260" t="str">
        <f t="shared" si="727"/>
        <v>-</v>
      </c>
      <c r="FD183" s="282"/>
      <c r="FE183" s="282"/>
      <c r="FF183" s="301">
        <f t="shared" si="728"/>
        <v>152347.62399999998</v>
      </c>
      <c r="FG183" s="259">
        <f t="shared" si="729"/>
        <v>165669.93000000002</v>
      </c>
      <c r="FH183" s="259">
        <f t="shared" si="730"/>
        <v>320618.78200000001</v>
      </c>
      <c r="FI183" s="259" t="str">
        <f t="shared" si="731"/>
        <v>-</v>
      </c>
      <c r="FJ183" s="259" t="str">
        <f t="shared" si="732"/>
        <v>-</v>
      </c>
      <c r="FK183" s="260" t="str">
        <f t="shared" si="733"/>
        <v>-</v>
      </c>
      <c r="FL183" s="282"/>
      <c r="FM183" s="282"/>
      <c r="FN183" s="301">
        <f t="shared" si="734"/>
        <v>2915.7440000000001</v>
      </c>
      <c r="FO183" s="259">
        <f t="shared" si="735"/>
        <v>4171.5449999999992</v>
      </c>
      <c r="FP183" s="259">
        <f t="shared" si="736"/>
        <v>6624.3550000000005</v>
      </c>
      <c r="FQ183" s="259" t="str">
        <f t="shared" si="737"/>
        <v>-</v>
      </c>
      <c r="FR183" s="259" t="str">
        <f t="shared" si="738"/>
        <v>-</v>
      </c>
      <c r="FS183" s="260" t="str">
        <f t="shared" si="739"/>
        <v>-</v>
      </c>
      <c r="FT183" s="282"/>
      <c r="FU183" s="282"/>
      <c r="FV183" s="301" t="str">
        <f t="shared" si="740"/>
        <v>-</v>
      </c>
      <c r="FW183" s="259" t="str">
        <f t="shared" si="741"/>
        <v>-</v>
      </c>
      <c r="FX183" s="259">
        <f t="shared" si="742"/>
        <v>756501.34100000013</v>
      </c>
      <c r="FY183" s="259" t="str">
        <f t="shared" si="743"/>
        <v>-</v>
      </c>
      <c r="FZ183" s="259" t="str">
        <f t="shared" si="744"/>
        <v>-</v>
      </c>
      <c r="GA183" s="260" t="str">
        <f t="shared" si="745"/>
        <v>-</v>
      </c>
      <c r="GB183" s="282"/>
      <c r="GC183" s="282"/>
      <c r="GD183" s="301">
        <f t="shared" si="746"/>
        <v>52483.392000000007</v>
      </c>
      <c r="GE183" s="259">
        <f t="shared" si="747"/>
        <v>35160.165000000001</v>
      </c>
      <c r="GF183" s="259">
        <f t="shared" si="748"/>
        <v>87441.486000000004</v>
      </c>
      <c r="GG183" s="259" t="str">
        <f t="shared" si="749"/>
        <v>-</v>
      </c>
      <c r="GH183" s="259" t="str">
        <f t="shared" si="750"/>
        <v>-</v>
      </c>
      <c r="GI183" s="260" t="str">
        <f t="shared" si="751"/>
        <v>-</v>
      </c>
      <c r="GJ183" s="282"/>
      <c r="GK183" s="282"/>
      <c r="GL183" s="301">
        <f t="shared" si="752"/>
        <v>4373.616</v>
      </c>
      <c r="GM183" s="259">
        <f t="shared" si="753"/>
        <v>13110.570000000002</v>
      </c>
      <c r="GN183" s="259">
        <f t="shared" si="754"/>
        <v>17223.323</v>
      </c>
      <c r="GO183" s="259" t="str">
        <f t="shared" si="755"/>
        <v>-</v>
      </c>
      <c r="GP183" s="259" t="str">
        <f t="shared" si="756"/>
        <v>-</v>
      </c>
      <c r="GQ183" s="260" t="str">
        <f t="shared" si="757"/>
        <v>-</v>
      </c>
      <c r="GR183" s="282"/>
      <c r="GS183" s="282"/>
      <c r="GT183" s="301">
        <f t="shared" si="758"/>
        <v>19681.272000000001</v>
      </c>
      <c r="GU183" s="259">
        <f t="shared" si="759"/>
        <v>26221.140000000003</v>
      </c>
      <c r="GV183" s="259">
        <f t="shared" si="760"/>
        <v>47695.356000000007</v>
      </c>
      <c r="GW183" s="259" t="str">
        <f t="shared" si="761"/>
        <v>-</v>
      </c>
      <c r="GX183" s="259" t="str">
        <f t="shared" si="762"/>
        <v>-</v>
      </c>
      <c r="GY183" s="260" t="str">
        <f t="shared" si="763"/>
        <v>-</v>
      </c>
      <c r="GZ183" s="282"/>
      <c r="HA183" s="282"/>
      <c r="HB183" s="301">
        <f t="shared" si="764"/>
        <v>30615.312000000002</v>
      </c>
      <c r="HC183" s="259">
        <f t="shared" si="765"/>
        <v>42907.320000000007</v>
      </c>
      <c r="HD183" s="259">
        <f t="shared" si="766"/>
        <v>74192.775999999998</v>
      </c>
      <c r="HE183" s="259" t="str">
        <f t="shared" si="767"/>
        <v>-</v>
      </c>
      <c r="HF183" s="259" t="str">
        <f t="shared" si="768"/>
        <v>-</v>
      </c>
      <c r="HG183" s="260" t="str">
        <f t="shared" si="769"/>
        <v>-</v>
      </c>
      <c r="HH183" s="282"/>
      <c r="HI183" s="282"/>
      <c r="HJ183" s="301" t="str">
        <f t="shared" si="770"/>
        <v>-</v>
      </c>
      <c r="HK183" s="259" t="str">
        <f t="shared" si="771"/>
        <v>-</v>
      </c>
      <c r="HL183" s="260" t="str">
        <f t="shared" si="772"/>
        <v>-</v>
      </c>
      <c r="HM183" s="428">
        <f t="shared" si="620"/>
        <v>1</v>
      </c>
      <c r="HN183" s="429">
        <f t="shared" si="621"/>
        <v>1</v>
      </c>
      <c r="HO183" s="429">
        <f t="shared" si="622"/>
        <v>1</v>
      </c>
      <c r="HP183" s="429" t="str">
        <f t="shared" si="623"/>
        <v>-</v>
      </c>
      <c r="HQ183" s="429" t="str">
        <f t="shared" si="624"/>
        <v>-</v>
      </c>
      <c r="HR183" s="430" t="str">
        <f t="shared" si="625"/>
        <v>-</v>
      </c>
      <c r="HS183" s="450"/>
      <c r="HT183" s="450"/>
      <c r="HU183" s="428">
        <f t="shared" si="626"/>
        <v>1</v>
      </c>
      <c r="HV183" s="429">
        <f t="shared" si="627"/>
        <v>1</v>
      </c>
      <c r="HW183" s="429">
        <f t="shared" si="628"/>
        <v>1</v>
      </c>
      <c r="HX183" s="429" t="str">
        <f t="shared" si="629"/>
        <v>-</v>
      </c>
      <c r="HY183" s="429" t="str">
        <f t="shared" si="630"/>
        <v>-</v>
      </c>
      <c r="HZ183" s="430" t="str">
        <f t="shared" si="631"/>
        <v>-</v>
      </c>
      <c r="IA183" s="450"/>
      <c r="IB183" s="450"/>
      <c r="IC183" s="428">
        <f t="shared" si="632"/>
        <v>1</v>
      </c>
      <c r="ID183" s="429">
        <f t="shared" si="633"/>
        <v>1</v>
      </c>
      <c r="IE183" s="429">
        <f t="shared" si="634"/>
        <v>1</v>
      </c>
      <c r="IF183" s="429" t="str">
        <f t="shared" si="635"/>
        <v>-</v>
      </c>
      <c r="IG183" s="429" t="str">
        <f t="shared" si="636"/>
        <v>-</v>
      </c>
      <c r="IH183" s="430" t="str">
        <f t="shared" si="637"/>
        <v>-</v>
      </c>
      <c r="II183" s="450"/>
      <c r="IJ183" s="450"/>
      <c r="IK183" s="428" t="str">
        <f t="shared" si="638"/>
        <v>-</v>
      </c>
      <c r="IL183" s="429" t="str">
        <f t="shared" si="639"/>
        <v>-</v>
      </c>
      <c r="IM183" s="429">
        <f t="shared" si="640"/>
        <v>1</v>
      </c>
      <c r="IN183" s="429" t="str">
        <f t="shared" si="641"/>
        <v>-</v>
      </c>
      <c r="IO183" s="429" t="str">
        <f t="shared" si="642"/>
        <v>-</v>
      </c>
      <c r="IP183" s="430" t="str">
        <f t="shared" si="643"/>
        <v>-</v>
      </c>
      <c r="IQ183" s="450"/>
      <c r="IR183" s="450"/>
      <c r="IS183" s="428">
        <f t="shared" si="644"/>
        <v>1</v>
      </c>
      <c r="IT183" s="429">
        <f t="shared" si="645"/>
        <v>1</v>
      </c>
      <c r="IU183" s="429">
        <f t="shared" si="646"/>
        <v>1</v>
      </c>
      <c r="IV183" s="429" t="str">
        <f t="shared" si="647"/>
        <v>-</v>
      </c>
      <c r="IW183" s="429" t="str">
        <f t="shared" si="648"/>
        <v>-</v>
      </c>
      <c r="IX183" s="430" t="str">
        <f t="shared" si="649"/>
        <v>-</v>
      </c>
      <c r="IY183" s="450"/>
      <c r="IZ183" s="450"/>
      <c r="JA183" s="428">
        <f t="shared" si="650"/>
        <v>1</v>
      </c>
      <c r="JB183" s="429">
        <f t="shared" si="651"/>
        <v>1</v>
      </c>
      <c r="JC183" s="429">
        <f t="shared" si="652"/>
        <v>1</v>
      </c>
      <c r="JD183" s="429" t="str">
        <f t="shared" si="653"/>
        <v>-</v>
      </c>
      <c r="JE183" s="429" t="str">
        <f t="shared" si="654"/>
        <v>-</v>
      </c>
      <c r="JF183" s="430" t="str">
        <f t="shared" si="655"/>
        <v>-</v>
      </c>
      <c r="JG183" s="450"/>
      <c r="JH183" s="450"/>
      <c r="JI183" s="428">
        <f t="shared" si="656"/>
        <v>1</v>
      </c>
      <c r="JJ183" s="429">
        <f t="shared" si="657"/>
        <v>1</v>
      </c>
      <c r="JK183" s="429">
        <f t="shared" si="658"/>
        <v>1</v>
      </c>
      <c r="JL183" s="429" t="str">
        <f t="shared" si="659"/>
        <v>-</v>
      </c>
      <c r="JM183" s="429" t="str">
        <f t="shared" si="660"/>
        <v>-</v>
      </c>
      <c r="JN183" s="430" t="str">
        <f t="shared" si="661"/>
        <v>-</v>
      </c>
      <c r="JO183" s="450"/>
      <c r="JP183" s="450"/>
      <c r="JQ183" s="428">
        <f t="shared" si="662"/>
        <v>1</v>
      </c>
      <c r="JR183" s="429">
        <f t="shared" si="663"/>
        <v>1</v>
      </c>
      <c r="JS183" s="429">
        <f t="shared" si="664"/>
        <v>1</v>
      </c>
      <c r="JT183" s="429" t="str">
        <f t="shared" si="665"/>
        <v>-</v>
      </c>
      <c r="JU183" s="429" t="str">
        <f t="shared" si="666"/>
        <v>-</v>
      </c>
      <c r="JV183" s="430" t="str">
        <f t="shared" si="667"/>
        <v>-</v>
      </c>
      <c r="JW183" s="450"/>
      <c r="JX183" s="450"/>
      <c r="JY183" s="428" t="str">
        <f t="shared" si="668"/>
        <v>-</v>
      </c>
      <c r="JZ183" s="429" t="str">
        <f t="shared" si="669"/>
        <v>-</v>
      </c>
      <c r="KA183" s="430" t="str">
        <f t="shared" si="670"/>
        <v>-</v>
      </c>
      <c r="KB183" s="172"/>
      <c r="KC183" s="355"/>
      <c r="KD183" s="355"/>
      <c r="KE183" s="355"/>
      <c r="KF183" s="355"/>
      <c r="KG183" s="355"/>
      <c r="KH183" s="355"/>
      <c r="KI183" s="358"/>
      <c r="KJ183" s="358"/>
      <c r="KK183" s="358"/>
      <c r="KL183" s="358"/>
      <c r="KM183" s="358"/>
      <c r="KN183" s="358"/>
      <c r="KO183" s="358"/>
      <c r="KP183" s="358"/>
      <c r="KQ183" s="358"/>
      <c r="KR183" s="358"/>
      <c r="KS183" s="358"/>
      <c r="KT183" s="358"/>
      <c r="KU183" s="358" t="s">
        <v>573</v>
      </c>
      <c r="KV183" s="358" t="s">
        <v>573</v>
      </c>
      <c r="KW183" s="358" t="s">
        <v>628</v>
      </c>
      <c r="KX183" s="358" t="s">
        <v>573</v>
      </c>
      <c r="KY183" s="358" t="s">
        <v>573</v>
      </c>
      <c r="KZ183" s="358" t="s">
        <v>573</v>
      </c>
      <c r="LA183" s="358"/>
      <c r="LB183" s="358"/>
      <c r="LC183" s="358"/>
      <c r="LD183" s="358"/>
      <c r="LE183" s="358"/>
      <c r="LF183" s="358"/>
      <c r="LG183" s="358"/>
      <c r="LH183" s="358"/>
      <c r="LI183" s="358"/>
      <c r="LJ183" s="358"/>
      <c r="LK183" s="358"/>
      <c r="LL183" s="358"/>
      <c r="LM183" s="358"/>
      <c r="LN183" s="358"/>
      <c r="LO183" s="358"/>
      <c r="LP183" s="358"/>
      <c r="LQ183" s="358"/>
      <c r="LR183" s="358"/>
      <c r="LS183" s="344"/>
      <c r="LT183" s="344"/>
      <c r="LU183" s="344"/>
      <c r="LV183" s="344"/>
      <c r="LW183" s="344"/>
      <c r="LX183" s="344"/>
      <c r="LY183" s="358"/>
      <c r="LZ183" s="358"/>
      <c r="MA183" s="405"/>
    </row>
    <row r="184" spans="1:339" x14ac:dyDescent="0.2">
      <c r="A184" s="310" t="s">
        <v>200</v>
      </c>
      <c r="B184" s="172">
        <v>0</v>
      </c>
      <c r="C184" s="172">
        <v>0</v>
      </c>
      <c r="D184" s="172" t="s">
        <v>335</v>
      </c>
      <c r="E184" s="172">
        <v>1</v>
      </c>
      <c r="F184" s="173"/>
      <c r="G184" s="218" t="s">
        <v>42</v>
      </c>
      <c r="H184" s="348">
        <v>2012</v>
      </c>
      <c r="I184" s="349" t="s">
        <v>569</v>
      </c>
      <c r="J184" s="362">
        <v>15.7</v>
      </c>
      <c r="K184" s="362">
        <v>12.9</v>
      </c>
      <c r="L184" s="362">
        <v>14.4</v>
      </c>
      <c r="M184" s="362">
        <v>25</v>
      </c>
      <c r="N184" s="362">
        <v>31.2</v>
      </c>
      <c r="O184" s="363">
        <v>27.6</v>
      </c>
      <c r="P184" s="388">
        <v>2012</v>
      </c>
      <c r="Q184" s="389" t="s">
        <v>569</v>
      </c>
      <c r="R184" s="362">
        <v>23</v>
      </c>
      <c r="S184" s="362">
        <v>19.3</v>
      </c>
      <c r="T184" s="362">
        <v>21.2</v>
      </c>
      <c r="U184" s="362">
        <v>23</v>
      </c>
      <c r="V184" s="362">
        <v>26.2</v>
      </c>
      <c r="W184" s="363">
        <v>24.4</v>
      </c>
      <c r="X184" s="388">
        <v>2012</v>
      </c>
      <c r="Y184" s="389" t="s">
        <v>569</v>
      </c>
      <c r="Z184" s="362">
        <v>3.4</v>
      </c>
      <c r="AA184" s="362">
        <v>5.6</v>
      </c>
      <c r="AB184" s="362">
        <v>4.4000000000000004</v>
      </c>
      <c r="AC184" s="362">
        <v>19.7</v>
      </c>
      <c r="AD184" s="362">
        <v>37.700000000000003</v>
      </c>
      <c r="AE184" s="363">
        <v>27.3</v>
      </c>
      <c r="AF184" s="388">
        <v>2012</v>
      </c>
      <c r="AG184" s="389" t="s">
        <v>569</v>
      </c>
      <c r="AH184" s="362">
        <v>45.5</v>
      </c>
      <c r="AI184" s="362">
        <v>44.5</v>
      </c>
      <c r="AJ184" s="362">
        <v>44.9</v>
      </c>
      <c r="AK184" s="362">
        <v>56</v>
      </c>
      <c r="AL184" s="362">
        <v>47.8</v>
      </c>
      <c r="AM184" s="363">
        <v>51.2</v>
      </c>
      <c r="AN184" s="388">
        <v>2009</v>
      </c>
      <c r="AO184" s="389">
        <v>2009</v>
      </c>
      <c r="AP184" s="362">
        <v>72</v>
      </c>
      <c r="AQ184" s="362">
        <v>42.2</v>
      </c>
      <c r="AR184" s="362">
        <v>54.8</v>
      </c>
      <c r="AS184" s="362">
        <v>96.8</v>
      </c>
      <c r="AT184" s="362">
        <v>88.5</v>
      </c>
      <c r="AU184" s="363">
        <v>92</v>
      </c>
      <c r="AV184" s="388">
        <v>2012</v>
      </c>
      <c r="AW184" s="389" t="s">
        <v>569</v>
      </c>
      <c r="AX184" s="220"/>
      <c r="AY184" s="220"/>
      <c r="AZ184" s="220">
        <v>44.9</v>
      </c>
      <c r="BA184" s="220"/>
      <c r="BB184" s="220"/>
      <c r="BC184" s="221">
        <v>60.1</v>
      </c>
      <c r="BD184" s="388">
        <v>2012</v>
      </c>
      <c r="BE184" s="389" t="s">
        <v>569</v>
      </c>
      <c r="BF184" s="396">
        <v>8</v>
      </c>
      <c r="BG184" s="396">
        <v>15.2</v>
      </c>
      <c r="BH184" s="396">
        <v>11.5</v>
      </c>
      <c r="BI184" s="396">
        <v>3.8</v>
      </c>
      <c r="BJ184" s="396">
        <v>9.8000000000000007</v>
      </c>
      <c r="BK184" s="397">
        <v>6.3</v>
      </c>
      <c r="BL184" s="388">
        <v>2012</v>
      </c>
      <c r="BM184" s="349" t="s">
        <v>569</v>
      </c>
      <c r="BN184" s="349">
        <v>15.9</v>
      </c>
      <c r="BO184" s="349">
        <v>40.700000000000003</v>
      </c>
      <c r="BP184" s="349">
        <v>27.8</v>
      </c>
      <c r="BQ184" s="349">
        <v>8.1999999999999993</v>
      </c>
      <c r="BR184" s="349">
        <v>21.6</v>
      </c>
      <c r="BS184" s="481">
        <v>13.8</v>
      </c>
      <c r="BT184" s="388">
        <v>2009</v>
      </c>
      <c r="BU184" s="389">
        <v>2009</v>
      </c>
      <c r="BV184" s="396"/>
      <c r="BW184" s="396"/>
      <c r="BX184" s="397"/>
      <c r="BY184" s="216">
        <v>229622</v>
      </c>
      <c r="BZ184" s="208">
        <v>194167</v>
      </c>
      <c r="CA184" s="208">
        <v>423789</v>
      </c>
      <c r="CB184" s="208">
        <v>231681</v>
      </c>
      <c r="CC184" s="208">
        <v>194817</v>
      </c>
      <c r="CD184" s="284">
        <v>426498</v>
      </c>
      <c r="CE184" s="282"/>
      <c r="CF184" s="282"/>
      <c r="CG184" s="226">
        <f t="shared" si="671"/>
        <v>229622</v>
      </c>
      <c r="CH184" s="227">
        <f t="shared" si="672"/>
        <v>194167</v>
      </c>
      <c r="CI184" s="227">
        <f t="shared" si="673"/>
        <v>423789</v>
      </c>
      <c r="CJ184" s="227">
        <f t="shared" si="674"/>
        <v>231681</v>
      </c>
      <c r="CK184" s="227">
        <f t="shared" si="675"/>
        <v>194817</v>
      </c>
      <c r="CL184" s="228">
        <f t="shared" si="676"/>
        <v>426498</v>
      </c>
      <c r="CM184" s="282"/>
      <c r="CN184" s="282"/>
      <c r="CO184" s="226">
        <f t="shared" si="677"/>
        <v>229622</v>
      </c>
      <c r="CP184" s="227">
        <f t="shared" si="678"/>
        <v>194167</v>
      </c>
      <c r="CQ184" s="227">
        <f t="shared" si="679"/>
        <v>423789</v>
      </c>
      <c r="CR184" s="227">
        <f t="shared" si="680"/>
        <v>231681</v>
      </c>
      <c r="CS184" s="227">
        <f t="shared" si="681"/>
        <v>194817</v>
      </c>
      <c r="CT184" s="228">
        <f t="shared" si="682"/>
        <v>426498</v>
      </c>
      <c r="CU184" s="282"/>
      <c r="CV184" s="282"/>
      <c r="CW184" s="292">
        <f t="shared" si="683"/>
        <v>229622</v>
      </c>
      <c r="CX184" s="234">
        <f t="shared" si="684"/>
        <v>194167</v>
      </c>
      <c r="CY184" s="234">
        <f t="shared" si="685"/>
        <v>423789</v>
      </c>
      <c r="CZ184" s="234">
        <f t="shared" si="686"/>
        <v>231681</v>
      </c>
      <c r="DA184" s="234">
        <f t="shared" si="687"/>
        <v>194817</v>
      </c>
      <c r="DB184" s="235">
        <f t="shared" si="688"/>
        <v>426498</v>
      </c>
      <c r="DC184" s="282"/>
      <c r="DD184" s="282"/>
      <c r="DE184" s="226">
        <f t="shared" si="689"/>
        <v>229622</v>
      </c>
      <c r="DF184" s="227">
        <f t="shared" si="690"/>
        <v>194167</v>
      </c>
      <c r="DG184" s="227">
        <f t="shared" si="691"/>
        <v>423789</v>
      </c>
      <c r="DH184" s="227">
        <f t="shared" si="692"/>
        <v>231681</v>
      </c>
      <c r="DI184" s="227">
        <f t="shared" si="693"/>
        <v>194817</v>
      </c>
      <c r="DJ184" s="228">
        <f t="shared" si="694"/>
        <v>426498</v>
      </c>
      <c r="DK184" s="282"/>
      <c r="DL184" s="282"/>
      <c r="DM184" s="226">
        <f t="shared" si="695"/>
        <v>229622</v>
      </c>
      <c r="DN184" s="227">
        <f t="shared" si="696"/>
        <v>194167</v>
      </c>
      <c r="DO184" s="227">
        <f t="shared" si="697"/>
        <v>423789</v>
      </c>
      <c r="DP184" s="227">
        <f t="shared" si="698"/>
        <v>231681</v>
      </c>
      <c r="DQ184" s="227">
        <f t="shared" si="699"/>
        <v>194817</v>
      </c>
      <c r="DR184" s="228">
        <f t="shared" si="700"/>
        <v>426498</v>
      </c>
      <c r="DS184" s="282"/>
      <c r="DT184" s="282"/>
      <c r="DU184" s="226" t="str">
        <f t="shared" si="701"/>
        <v>-</v>
      </c>
      <c r="DV184" s="227" t="str">
        <f t="shared" si="702"/>
        <v>-</v>
      </c>
      <c r="DW184" s="227">
        <f t="shared" si="703"/>
        <v>423789</v>
      </c>
      <c r="DX184" s="227" t="str">
        <f t="shared" si="704"/>
        <v>-</v>
      </c>
      <c r="DY184" s="227" t="str">
        <f t="shared" si="705"/>
        <v>-</v>
      </c>
      <c r="DZ184" s="228">
        <f t="shared" si="706"/>
        <v>426498</v>
      </c>
      <c r="EA184" s="282"/>
      <c r="EB184" s="282"/>
      <c r="EC184" s="226">
        <f t="shared" si="707"/>
        <v>229622</v>
      </c>
      <c r="ED184" s="227">
        <f t="shared" si="708"/>
        <v>194167</v>
      </c>
      <c r="EE184" s="227">
        <f t="shared" si="709"/>
        <v>423789</v>
      </c>
      <c r="EF184" s="227">
        <f t="shared" si="710"/>
        <v>231681</v>
      </c>
      <c r="EG184" s="227">
        <f t="shared" si="711"/>
        <v>194817</v>
      </c>
      <c r="EH184" s="228">
        <f t="shared" si="712"/>
        <v>426498</v>
      </c>
      <c r="EI184" s="282"/>
      <c r="EJ184" s="282"/>
      <c r="EK184" s="226">
        <f t="shared" si="713"/>
        <v>229622</v>
      </c>
      <c r="EL184" s="227">
        <f t="shared" si="714"/>
        <v>194167</v>
      </c>
      <c r="EM184" s="227">
        <f t="shared" si="715"/>
        <v>423789</v>
      </c>
      <c r="EN184" s="227">
        <f t="shared" si="716"/>
        <v>231681</v>
      </c>
      <c r="EO184" s="227">
        <f t="shared" si="717"/>
        <v>194817</v>
      </c>
      <c r="EP184" s="228">
        <f t="shared" si="718"/>
        <v>426498</v>
      </c>
      <c r="EQ184" s="282"/>
      <c r="ER184" s="282"/>
      <c r="ES184" s="226" t="str">
        <f t="shared" si="719"/>
        <v>-</v>
      </c>
      <c r="ET184" s="227" t="str">
        <f t="shared" si="720"/>
        <v>-</v>
      </c>
      <c r="EU184" s="228" t="str">
        <f t="shared" si="721"/>
        <v>-</v>
      </c>
      <c r="EV184" s="282"/>
      <c r="EW184" s="282"/>
      <c r="EX184" s="301">
        <f t="shared" si="722"/>
        <v>36050.654000000002</v>
      </c>
      <c r="EY184" s="259">
        <f t="shared" si="723"/>
        <v>25047.543000000001</v>
      </c>
      <c r="EZ184" s="259">
        <f t="shared" si="724"/>
        <v>61025.616000000009</v>
      </c>
      <c r="FA184" s="259">
        <f t="shared" si="725"/>
        <v>57920.25</v>
      </c>
      <c r="FB184" s="259">
        <f t="shared" si="726"/>
        <v>60782.904000000002</v>
      </c>
      <c r="FC184" s="260">
        <f t="shared" si="727"/>
        <v>117713.448</v>
      </c>
      <c r="FD184" s="282"/>
      <c r="FE184" s="282"/>
      <c r="FF184" s="301">
        <f t="shared" si="728"/>
        <v>52813.060000000005</v>
      </c>
      <c r="FG184" s="259">
        <f t="shared" si="729"/>
        <v>37474.231</v>
      </c>
      <c r="FH184" s="259">
        <f t="shared" si="730"/>
        <v>89843.267999999996</v>
      </c>
      <c r="FI184" s="259">
        <f t="shared" si="731"/>
        <v>53286.630000000005</v>
      </c>
      <c r="FJ184" s="259">
        <f t="shared" si="732"/>
        <v>51042.054000000004</v>
      </c>
      <c r="FK184" s="260">
        <f t="shared" si="733"/>
        <v>104065.512</v>
      </c>
      <c r="FL184" s="282"/>
      <c r="FM184" s="282"/>
      <c r="FN184" s="301">
        <f t="shared" si="734"/>
        <v>7807.1480000000001</v>
      </c>
      <c r="FO184" s="259">
        <f t="shared" si="735"/>
        <v>10873.351999999999</v>
      </c>
      <c r="FP184" s="259">
        <f t="shared" si="736"/>
        <v>18646.716</v>
      </c>
      <c r="FQ184" s="259">
        <f t="shared" si="737"/>
        <v>45641.156999999992</v>
      </c>
      <c r="FR184" s="259">
        <f t="shared" si="738"/>
        <v>73446.009000000005</v>
      </c>
      <c r="FS184" s="260">
        <f t="shared" si="739"/>
        <v>116433.95400000001</v>
      </c>
      <c r="FT184" s="282"/>
      <c r="FU184" s="282"/>
      <c r="FV184" s="301">
        <f t="shared" si="740"/>
        <v>104478.01000000001</v>
      </c>
      <c r="FW184" s="259">
        <f t="shared" si="741"/>
        <v>86404.315000000002</v>
      </c>
      <c r="FX184" s="259">
        <f t="shared" si="742"/>
        <v>190281.261</v>
      </c>
      <c r="FY184" s="259">
        <f t="shared" si="743"/>
        <v>129741.36000000002</v>
      </c>
      <c r="FZ184" s="259">
        <f t="shared" si="744"/>
        <v>93122.525999999998</v>
      </c>
      <c r="GA184" s="260">
        <f t="shared" si="745"/>
        <v>218366.976</v>
      </c>
      <c r="GB184" s="282"/>
      <c r="GC184" s="282"/>
      <c r="GD184" s="301">
        <f t="shared" si="746"/>
        <v>165327.84</v>
      </c>
      <c r="GE184" s="259">
        <f t="shared" si="747"/>
        <v>81938.474000000002</v>
      </c>
      <c r="GF184" s="259">
        <f t="shared" si="748"/>
        <v>232236.37199999997</v>
      </c>
      <c r="GG184" s="259">
        <f t="shared" si="749"/>
        <v>224267.20799999998</v>
      </c>
      <c r="GH184" s="259">
        <f t="shared" si="750"/>
        <v>172413.04500000001</v>
      </c>
      <c r="GI184" s="260">
        <f t="shared" si="751"/>
        <v>392378.16000000003</v>
      </c>
      <c r="GJ184" s="282"/>
      <c r="GK184" s="282"/>
      <c r="GL184" s="301" t="str">
        <f t="shared" si="752"/>
        <v>-</v>
      </c>
      <c r="GM184" s="259" t="str">
        <f t="shared" si="753"/>
        <v>-</v>
      </c>
      <c r="GN184" s="259">
        <f t="shared" si="754"/>
        <v>190281.261</v>
      </c>
      <c r="GO184" s="259" t="str">
        <f t="shared" si="755"/>
        <v>-</v>
      </c>
      <c r="GP184" s="259" t="str">
        <f t="shared" si="756"/>
        <v>-</v>
      </c>
      <c r="GQ184" s="260">
        <f t="shared" si="757"/>
        <v>256325.29799999998</v>
      </c>
      <c r="GR184" s="282"/>
      <c r="GS184" s="282"/>
      <c r="GT184" s="301">
        <f t="shared" si="758"/>
        <v>18369.760000000002</v>
      </c>
      <c r="GU184" s="259">
        <f t="shared" si="759"/>
        <v>29513.383999999998</v>
      </c>
      <c r="GV184" s="259">
        <f t="shared" si="760"/>
        <v>48735.735000000001</v>
      </c>
      <c r="GW184" s="259">
        <f t="shared" si="761"/>
        <v>8803.8780000000006</v>
      </c>
      <c r="GX184" s="259">
        <f t="shared" si="762"/>
        <v>19092.066000000003</v>
      </c>
      <c r="GY184" s="260">
        <f t="shared" si="763"/>
        <v>26869.374</v>
      </c>
      <c r="GZ184" s="282"/>
      <c r="HA184" s="282"/>
      <c r="HB184" s="301">
        <f t="shared" si="764"/>
        <v>36509.898000000001</v>
      </c>
      <c r="HC184" s="259">
        <f t="shared" si="765"/>
        <v>79025.969000000012</v>
      </c>
      <c r="HD184" s="259">
        <f t="shared" si="766"/>
        <v>117813.342</v>
      </c>
      <c r="HE184" s="259">
        <f t="shared" si="767"/>
        <v>18997.841999999997</v>
      </c>
      <c r="HF184" s="259">
        <f t="shared" si="768"/>
        <v>42080.472000000002</v>
      </c>
      <c r="HG184" s="260">
        <f t="shared" si="769"/>
        <v>58856.724000000002</v>
      </c>
      <c r="HH184" s="282"/>
      <c r="HI184" s="282"/>
      <c r="HJ184" s="301" t="str">
        <f t="shared" si="770"/>
        <v>-</v>
      </c>
      <c r="HK184" s="259" t="str">
        <f t="shared" si="771"/>
        <v>-</v>
      </c>
      <c r="HL184" s="260" t="str">
        <f t="shared" si="772"/>
        <v>-</v>
      </c>
      <c r="HM184" s="428">
        <f t="shared" si="620"/>
        <v>1</v>
      </c>
      <c r="HN184" s="429">
        <f t="shared" si="621"/>
        <v>1</v>
      </c>
      <c r="HO184" s="429">
        <f t="shared" si="622"/>
        <v>1</v>
      </c>
      <c r="HP184" s="429">
        <f t="shared" si="623"/>
        <v>1</v>
      </c>
      <c r="HQ184" s="429">
        <f t="shared" si="624"/>
        <v>1</v>
      </c>
      <c r="HR184" s="430">
        <f t="shared" si="625"/>
        <v>1</v>
      </c>
      <c r="HS184" s="450"/>
      <c r="HT184" s="450"/>
      <c r="HU184" s="428">
        <f t="shared" si="626"/>
        <v>1</v>
      </c>
      <c r="HV184" s="429">
        <f t="shared" si="627"/>
        <v>1</v>
      </c>
      <c r="HW184" s="429">
        <f t="shared" si="628"/>
        <v>1</v>
      </c>
      <c r="HX184" s="429">
        <f t="shared" si="629"/>
        <v>1</v>
      </c>
      <c r="HY184" s="429">
        <f t="shared" si="630"/>
        <v>1</v>
      </c>
      <c r="HZ184" s="430">
        <f t="shared" si="631"/>
        <v>1</v>
      </c>
      <c r="IA184" s="450"/>
      <c r="IB184" s="450"/>
      <c r="IC184" s="428">
        <f t="shared" si="632"/>
        <v>1</v>
      </c>
      <c r="ID184" s="429">
        <f t="shared" si="633"/>
        <v>1</v>
      </c>
      <c r="IE184" s="429">
        <f t="shared" si="634"/>
        <v>1</v>
      </c>
      <c r="IF184" s="429">
        <f t="shared" si="635"/>
        <v>1</v>
      </c>
      <c r="IG184" s="429">
        <f t="shared" si="636"/>
        <v>1</v>
      </c>
      <c r="IH184" s="430">
        <f t="shared" si="637"/>
        <v>1</v>
      </c>
      <c r="II184" s="450"/>
      <c r="IJ184" s="450"/>
      <c r="IK184" s="428">
        <f t="shared" si="638"/>
        <v>1</v>
      </c>
      <c r="IL184" s="429">
        <f t="shared" si="639"/>
        <v>1</v>
      </c>
      <c r="IM184" s="429">
        <f t="shared" si="640"/>
        <v>1</v>
      </c>
      <c r="IN184" s="429">
        <f t="shared" si="641"/>
        <v>1</v>
      </c>
      <c r="IO184" s="429">
        <f t="shared" si="642"/>
        <v>1</v>
      </c>
      <c r="IP184" s="430">
        <f t="shared" si="643"/>
        <v>1</v>
      </c>
      <c r="IQ184" s="450"/>
      <c r="IR184" s="450"/>
      <c r="IS184" s="428">
        <f t="shared" si="644"/>
        <v>1</v>
      </c>
      <c r="IT184" s="429">
        <f t="shared" si="645"/>
        <v>1</v>
      </c>
      <c r="IU184" s="429">
        <f t="shared" si="646"/>
        <v>1</v>
      </c>
      <c r="IV184" s="429">
        <f t="shared" si="647"/>
        <v>1</v>
      </c>
      <c r="IW184" s="429">
        <f t="shared" si="648"/>
        <v>1</v>
      </c>
      <c r="IX184" s="430">
        <f t="shared" si="649"/>
        <v>1</v>
      </c>
      <c r="IY184" s="450"/>
      <c r="IZ184" s="450"/>
      <c r="JA184" s="428" t="str">
        <f t="shared" si="650"/>
        <v>-</v>
      </c>
      <c r="JB184" s="429" t="str">
        <f t="shared" si="651"/>
        <v>-</v>
      </c>
      <c r="JC184" s="429">
        <f t="shared" si="652"/>
        <v>1</v>
      </c>
      <c r="JD184" s="429" t="str">
        <f t="shared" si="653"/>
        <v>-</v>
      </c>
      <c r="JE184" s="429" t="str">
        <f t="shared" si="654"/>
        <v>-</v>
      </c>
      <c r="JF184" s="430">
        <f t="shared" si="655"/>
        <v>1</v>
      </c>
      <c r="JG184" s="450"/>
      <c r="JH184" s="450"/>
      <c r="JI184" s="428">
        <f t="shared" si="656"/>
        <v>1</v>
      </c>
      <c r="JJ184" s="429">
        <f t="shared" si="657"/>
        <v>1</v>
      </c>
      <c r="JK184" s="429">
        <f t="shared" si="658"/>
        <v>1</v>
      </c>
      <c r="JL184" s="429">
        <f t="shared" si="659"/>
        <v>1</v>
      </c>
      <c r="JM184" s="429">
        <f t="shared" si="660"/>
        <v>1</v>
      </c>
      <c r="JN184" s="430">
        <f t="shared" si="661"/>
        <v>1</v>
      </c>
      <c r="JO184" s="450"/>
      <c r="JP184" s="450"/>
      <c r="JQ184" s="428">
        <f t="shared" si="662"/>
        <v>1</v>
      </c>
      <c r="JR184" s="429">
        <f t="shared" si="663"/>
        <v>1</v>
      </c>
      <c r="JS184" s="429">
        <f t="shared" si="664"/>
        <v>1</v>
      </c>
      <c r="JT184" s="429">
        <f t="shared" si="665"/>
        <v>1</v>
      </c>
      <c r="JU184" s="429">
        <f t="shared" si="666"/>
        <v>1</v>
      </c>
      <c r="JV184" s="430">
        <f t="shared" si="667"/>
        <v>1</v>
      </c>
      <c r="JW184" s="450"/>
      <c r="JX184" s="450"/>
      <c r="JY184" s="428" t="str">
        <f t="shared" si="668"/>
        <v>-</v>
      </c>
      <c r="JZ184" s="429" t="str">
        <f t="shared" si="669"/>
        <v>-</v>
      </c>
      <c r="KA184" s="430" t="str">
        <f t="shared" si="670"/>
        <v>-</v>
      </c>
      <c r="KB184" s="172"/>
      <c r="KC184" s="355"/>
      <c r="KD184" s="355"/>
      <c r="KE184" s="355"/>
      <c r="KF184" s="355"/>
      <c r="KG184" s="355"/>
      <c r="KH184" s="355"/>
      <c r="KI184" s="358"/>
      <c r="KJ184" s="358"/>
      <c r="KK184" s="358"/>
      <c r="KL184" s="358"/>
      <c r="KM184" s="358"/>
      <c r="KN184" s="358"/>
      <c r="KO184" s="358"/>
      <c r="KP184" s="358"/>
      <c r="KQ184" s="358"/>
      <c r="KR184" s="358"/>
      <c r="KS184" s="358"/>
      <c r="KT184" s="358"/>
      <c r="KU184" s="358" t="s">
        <v>573</v>
      </c>
      <c r="KV184" s="358" t="s">
        <v>573</v>
      </c>
      <c r="KW184" s="358" t="s">
        <v>573</v>
      </c>
      <c r="KX184" s="358" t="s">
        <v>573</v>
      </c>
      <c r="KY184" s="358" t="s">
        <v>573</v>
      </c>
      <c r="KZ184" s="358" t="s">
        <v>573</v>
      </c>
      <c r="LA184" s="358"/>
      <c r="LB184" s="358"/>
      <c r="LC184" s="358"/>
      <c r="LD184" s="358"/>
      <c r="LE184" s="358"/>
      <c r="LF184" s="358"/>
      <c r="LG184" s="358"/>
      <c r="LH184" s="358"/>
      <c r="LI184" s="358"/>
      <c r="LJ184" s="358"/>
      <c r="LK184" s="358"/>
      <c r="LL184" s="358"/>
      <c r="LM184" s="358"/>
      <c r="LN184" s="358"/>
      <c r="LO184" s="358"/>
      <c r="LP184" s="358"/>
      <c r="LQ184" s="358"/>
      <c r="LR184" s="358"/>
      <c r="LS184" s="344"/>
      <c r="LT184" s="344"/>
      <c r="LU184" s="344"/>
      <c r="LV184" s="344"/>
      <c r="LW184" s="344"/>
      <c r="LX184" s="344"/>
      <c r="LY184" s="358"/>
      <c r="LZ184" s="358"/>
      <c r="MA184" s="405"/>
    </row>
    <row r="185" spans="1:339" x14ac:dyDescent="0.2">
      <c r="A185" s="310" t="s">
        <v>200</v>
      </c>
      <c r="B185" s="172">
        <v>1</v>
      </c>
      <c r="C185" s="172">
        <v>0</v>
      </c>
      <c r="D185" s="172" t="s">
        <v>335</v>
      </c>
      <c r="E185" s="172">
        <v>1</v>
      </c>
      <c r="F185" s="173"/>
      <c r="G185" s="218" t="s">
        <v>45</v>
      </c>
      <c r="H185" s="348">
        <v>2012</v>
      </c>
      <c r="I185" s="349" t="s">
        <v>569</v>
      </c>
      <c r="J185" s="362">
        <v>15</v>
      </c>
      <c r="K185" s="362">
        <v>16.5</v>
      </c>
      <c r="L185" s="362">
        <v>15.7</v>
      </c>
      <c r="M185" s="362">
        <v>20.9</v>
      </c>
      <c r="N185" s="362">
        <v>28.3</v>
      </c>
      <c r="O185" s="363">
        <v>24.6</v>
      </c>
      <c r="P185" s="388">
        <v>2012</v>
      </c>
      <c r="Q185" s="389" t="s">
        <v>569</v>
      </c>
      <c r="R185" s="362">
        <v>20.8</v>
      </c>
      <c r="S185" s="362">
        <v>19.5</v>
      </c>
      <c r="T185" s="362">
        <v>20.2</v>
      </c>
      <c r="U185" s="362">
        <v>14.1</v>
      </c>
      <c r="V185" s="362">
        <v>13.5</v>
      </c>
      <c r="W185" s="363">
        <v>13.8</v>
      </c>
      <c r="X185" s="388">
        <v>2012</v>
      </c>
      <c r="Y185" s="389" t="s">
        <v>569</v>
      </c>
      <c r="Z185" s="362">
        <v>4.3</v>
      </c>
      <c r="AA185" s="362">
        <v>5.3</v>
      </c>
      <c r="AB185" s="362">
        <v>4.8</v>
      </c>
      <c r="AC185" s="362">
        <v>13.1</v>
      </c>
      <c r="AD185" s="362">
        <v>32.1</v>
      </c>
      <c r="AE185" s="363">
        <v>22.6</v>
      </c>
      <c r="AF185" s="388">
        <v>2012</v>
      </c>
      <c r="AG185" s="389" t="s">
        <v>569</v>
      </c>
      <c r="AH185" s="362">
        <v>31.8</v>
      </c>
      <c r="AI185" s="362">
        <v>36.299999999999997</v>
      </c>
      <c r="AJ185" s="362">
        <v>34.200000000000003</v>
      </c>
      <c r="AK185" s="362">
        <v>70.099999999999994</v>
      </c>
      <c r="AL185" s="362">
        <v>50.9</v>
      </c>
      <c r="AM185" s="363">
        <v>56.5</v>
      </c>
      <c r="AN185" s="388">
        <v>2012</v>
      </c>
      <c r="AO185" s="389" t="s">
        <v>569</v>
      </c>
      <c r="AP185" s="362">
        <v>67</v>
      </c>
      <c r="AQ185" s="362">
        <v>42.1</v>
      </c>
      <c r="AR185" s="362">
        <v>52.3</v>
      </c>
      <c r="AS185" s="362">
        <v>98.4</v>
      </c>
      <c r="AT185" s="362">
        <v>89.8</v>
      </c>
      <c r="AU185" s="363">
        <v>92.6</v>
      </c>
      <c r="AV185" s="388">
        <v>2012</v>
      </c>
      <c r="AW185" s="389" t="s">
        <v>569</v>
      </c>
      <c r="AX185" s="220">
        <v>41.8</v>
      </c>
      <c r="AY185" s="220">
        <v>34.700000000000003</v>
      </c>
      <c r="AZ185" s="220">
        <v>38.4</v>
      </c>
      <c r="BA185" s="220">
        <v>63.8</v>
      </c>
      <c r="BB185" s="220">
        <v>56.6</v>
      </c>
      <c r="BC185" s="221">
        <v>59.1</v>
      </c>
      <c r="BD185" s="388">
        <v>2012</v>
      </c>
      <c r="BE185" s="389" t="s">
        <v>569</v>
      </c>
      <c r="BF185" s="396">
        <v>9.6999999999999993</v>
      </c>
      <c r="BG185" s="396">
        <v>17.5</v>
      </c>
      <c r="BH185" s="396">
        <v>13.5</v>
      </c>
      <c r="BI185" s="396">
        <v>5.2</v>
      </c>
      <c r="BJ185" s="396">
        <v>9.8000000000000007</v>
      </c>
      <c r="BK185" s="397">
        <v>7.5</v>
      </c>
      <c r="BL185" s="388">
        <v>2012</v>
      </c>
      <c r="BM185" s="349" t="s">
        <v>569</v>
      </c>
      <c r="BN185" s="349">
        <v>18.8</v>
      </c>
      <c r="BO185" s="349">
        <v>40.700000000000003</v>
      </c>
      <c r="BP185" s="349">
        <v>29.6</v>
      </c>
      <c r="BQ185" s="349">
        <v>10.7</v>
      </c>
      <c r="BR185" s="349">
        <v>22.5</v>
      </c>
      <c r="BS185" s="481">
        <v>16.600000000000001</v>
      </c>
      <c r="BT185" s="388">
        <v>2012</v>
      </c>
      <c r="BU185" s="389" t="s">
        <v>569</v>
      </c>
      <c r="BV185" s="396">
        <v>95.7</v>
      </c>
      <c r="BW185" s="396">
        <v>97</v>
      </c>
      <c r="BX185" s="397">
        <v>96.3</v>
      </c>
      <c r="BY185" s="216">
        <v>1121960</v>
      </c>
      <c r="BZ185" s="208">
        <v>943864</v>
      </c>
      <c r="CA185" s="208">
        <v>2065824</v>
      </c>
      <c r="CB185" s="208">
        <v>1141803</v>
      </c>
      <c r="CC185" s="208">
        <v>961179</v>
      </c>
      <c r="CD185" s="284">
        <v>2102982</v>
      </c>
      <c r="CE185" s="282"/>
      <c r="CF185" s="282"/>
      <c r="CG185" s="226">
        <f t="shared" si="671"/>
        <v>1121960</v>
      </c>
      <c r="CH185" s="227">
        <f t="shared" si="672"/>
        <v>943864</v>
      </c>
      <c r="CI185" s="227">
        <f t="shared" si="673"/>
        <v>2065824</v>
      </c>
      <c r="CJ185" s="227">
        <f t="shared" si="674"/>
        <v>1141803</v>
      </c>
      <c r="CK185" s="227">
        <f t="shared" si="675"/>
        <v>961179</v>
      </c>
      <c r="CL185" s="228">
        <f t="shared" si="676"/>
        <v>2102982</v>
      </c>
      <c r="CM185" s="282"/>
      <c r="CN185" s="282"/>
      <c r="CO185" s="226">
        <f t="shared" si="677"/>
        <v>1121960</v>
      </c>
      <c r="CP185" s="227">
        <f t="shared" si="678"/>
        <v>943864</v>
      </c>
      <c r="CQ185" s="227">
        <f t="shared" si="679"/>
        <v>2065824</v>
      </c>
      <c r="CR185" s="227">
        <f t="shared" si="680"/>
        <v>1141803</v>
      </c>
      <c r="CS185" s="227">
        <f t="shared" si="681"/>
        <v>961179</v>
      </c>
      <c r="CT185" s="228">
        <f t="shared" si="682"/>
        <v>2102982</v>
      </c>
      <c r="CU185" s="282"/>
      <c r="CV185" s="282"/>
      <c r="CW185" s="292">
        <f t="shared" si="683"/>
        <v>1121960</v>
      </c>
      <c r="CX185" s="234">
        <f t="shared" si="684"/>
        <v>943864</v>
      </c>
      <c r="CY185" s="234">
        <f t="shared" si="685"/>
        <v>2065824</v>
      </c>
      <c r="CZ185" s="234">
        <f t="shared" si="686"/>
        <v>1141803</v>
      </c>
      <c r="DA185" s="234">
        <f t="shared" si="687"/>
        <v>961179</v>
      </c>
      <c r="DB185" s="235">
        <f t="shared" si="688"/>
        <v>2102982</v>
      </c>
      <c r="DC185" s="282"/>
      <c r="DD185" s="282"/>
      <c r="DE185" s="226">
        <f t="shared" si="689"/>
        <v>1121960</v>
      </c>
      <c r="DF185" s="227">
        <f t="shared" si="690"/>
        <v>943864</v>
      </c>
      <c r="DG185" s="227">
        <f t="shared" si="691"/>
        <v>2065824</v>
      </c>
      <c r="DH185" s="227">
        <f t="shared" si="692"/>
        <v>1141803</v>
      </c>
      <c r="DI185" s="227">
        <f t="shared" si="693"/>
        <v>961179</v>
      </c>
      <c r="DJ185" s="228">
        <f t="shared" si="694"/>
        <v>2102982</v>
      </c>
      <c r="DK185" s="282"/>
      <c r="DL185" s="282"/>
      <c r="DM185" s="226">
        <f t="shared" si="695"/>
        <v>1121960</v>
      </c>
      <c r="DN185" s="227">
        <f t="shared" si="696"/>
        <v>943864</v>
      </c>
      <c r="DO185" s="227">
        <f t="shared" si="697"/>
        <v>2065824</v>
      </c>
      <c r="DP185" s="227">
        <f t="shared" si="698"/>
        <v>1141803</v>
      </c>
      <c r="DQ185" s="227">
        <f t="shared" si="699"/>
        <v>961179</v>
      </c>
      <c r="DR185" s="228">
        <f t="shared" si="700"/>
        <v>2102982</v>
      </c>
      <c r="DS185" s="282"/>
      <c r="DT185" s="282"/>
      <c r="DU185" s="226">
        <f t="shared" si="701"/>
        <v>1121960</v>
      </c>
      <c r="DV185" s="227">
        <f t="shared" si="702"/>
        <v>943864</v>
      </c>
      <c r="DW185" s="227">
        <f t="shared" si="703"/>
        <v>2065824</v>
      </c>
      <c r="DX185" s="227">
        <f t="shared" si="704"/>
        <v>1141803</v>
      </c>
      <c r="DY185" s="227">
        <f t="shared" si="705"/>
        <v>961179</v>
      </c>
      <c r="DZ185" s="228">
        <f t="shared" si="706"/>
        <v>2102982</v>
      </c>
      <c r="EA185" s="282"/>
      <c r="EB185" s="282"/>
      <c r="EC185" s="226">
        <f t="shared" si="707"/>
        <v>1121960</v>
      </c>
      <c r="ED185" s="227">
        <f t="shared" si="708"/>
        <v>943864</v>
      </c>
      <c r="EE185" s="227">
        <f t="shared" si="709"/>
        <v>2065824</v>
      </c>
      <c r="EF185" s="227">
        <f t="shared" si="710"/>
        <v>1141803</v>
      </c>
      <c r="EG185" s="227">
        <f t="shared" si="711"/>
        <v>961179</v>
      </c>
      <c r="EH185" s="228">
        <f t="shared" si="712"/>
        <v>2102982</v>
      </c>
      <c r="EI185" s="282"/>
      <c r="EJ185" s="282"/>
      <c r="EK185" s="226">
        <f t="shared" si="713"/>
        <v>1121960</v>
      </c>
      <c r="EL185" s="227">
        <f t="shared" si="714"/>
        <v>943864</v>
      </c>
      <c r="EM185" s="227">
        <f t="shared" si="715"/>
        <v>2065824</v>
      </c>
      <c r="EN185" s="227">
        <f t="shared" si="716"/>
        <v>1141803</v>
      </c>
      <c r="EO185" s="227">
        <f t="shared" si="717"/>
        <v>961179</v>
      </c>
      <c r="EP185" s="228">
        <f t="shared" si="718"/>
        <v>2102982</v>
      </c>
      <c r="EQ185" s="282"/>
      <c r="ER185" s="282"/>
      <c r="ES185" s="226">
        <f t="shared" si="719"/>
        <v>1141803</v>
      </c>
      <c r="ET185" s="227">
        <f t="shared" si="720"/>
        <v>961179</v>
      </c>
      <c r="EU185" s="228">
        <f t="shared" si="721"/>
        <v>2102982</v>
      </c>
      <c r="EV185" s="282"/>
      <c r="EW185" s="282"/>
      <c r="EX185" s="301">
        <f t="shared" si="722"/>
        <v>168294</v>
      </c>
      <c r="EY185" s="259">
        <f t="shared" si="723"/>
        <v>155737.56</v>
      </c>
      <c r="EZ185" s="259">
        <f t="shared" si="724"/>
        <v>324334.36800000002</v>
      </c>
      <c r="FA185" s="259">
        <f t="shared" si="725"/>
        <v>238636.82699999999</v>
      </c>
      <c r="FB185" s="259">
        <f t="shared" si="726"/>
        <v>272013.65700000001</v>
      </c>
      <c r="FC185" s="260">
        <f t="shared" si="727"/>
        <v>517333.57200000004</v>
      </c>
      <c r="FD185" s="282"/>
      <c r="FE185" s="282"/>
      <c r="FF185" s="301">
        <f t="shared" si="728"/>
        <v>233367.68000000002</v>
      </c>
      <c r="FG185" s="259">
        <f t="shared" si="729"/>
        <v>184053.48</v>
      </c>
      <c r="FH185" s="259">
        <f t="shared" si="730"/>
        <v>417296.44799999997</v>
      </c>
      <c r="FI185" s="259">
        <f t="shared" si="731"/>
        <v>160994.223</v>
      </c>
      <c r="FJ185" s="259">
        <f t="shared" si="732"/>
        <v>129759.16500000001</v>
      </c>
      <c r="FK185" s="260">
        <f t="shared" si="733"/>
        <v>290211.516</v>
      </c>
      <c r="FL185" s="282"/>
      <c r="FM185" s="282"/>
      <c r="FN185" s="301">
        <f t="shared" si="734"/>
        <v>48244.28</v>
      </c>
      <c r="FO185" s="259">
        <f t="shared" si="735"/>
        <v>50024.792000000001</v>
      </c>
      <c r="FP185" s="259">
        <f t="shared" si="736"/>
        <v>99159.551999999996</v>
      </c>
      <c r="FQ185" s="259">
        <f t="shared" si="737"/>
        <v>149576.193</v>
      </c>
      <c r="FR185" s="259">
        <f t="shared" si="738"/>
        <v>308538.45900000003</v>
      </c>
      <c r="FS185" s="260">
        <f t="shared" si="739"/>
        <v>475273.93200000003</v>
      </c>
      <c r="FT185" s="282"/>
      <c r="FU185" s="282"/>
      <c r="FV185" s="301">
        <f t="shared" si="740"/>
        <v>356783.28</v>
      </c>
      <c r="FW185" s="259">
        <f t="shared" si="741"/>
        <v>342622.63199999998</v>
      </c>
      <c r="FX185" s="259">
        <f t="shared" si="742"/>
        <v>706511.80800000008</v>
      </c>
      <c r="FY185" s="259">
        <f t="shared" si="743"/>
        <v>800403.90299999993</v>
      </c>
      <c r="FZ185" s="259">
        <f t="shared" si="744"/>
        <v>489240.11100000003</v>
      </c>
      <c r="GA185" s="260">
        <f t="shared" si="745"/>
        <v>1188184.8299999998</v>
      </c>
      <c r="GB185" s="282"/>
      <c r="GC185" s="282"/>
      <c r="GD185" s="301">
        <f t="shared" si="746"/>
        <v>751713.20000000007</v>
      </c>
      <c r="GE185" s="259">
        <f t="shared" si="747"/>
        <v>397366.74400000006</v>
      </c>
      <c r="GF185" s="259">
        <f t="shared" si="748"/>
        <v>1080425.952</v>
      </c>
      <c r="GG185" s="259">
        <f t="shared" si="749"/>
        <v>1123534.152</v>
      </c>
      <c r="GH185" s="259">
        <f t="shared" si="750"/>
        <v>863138.74199999997</v>
      </c>
      <c r="GI185" s="260">
        <f t="shared" si="751"/>
        <v>1947361.3319999999</v>
      </c>
      <c r="GJ185" s="282"/>
      <c r="GK185" s="282"/>
      <c r="GL185" s="301">
        <f t="shared" si="752"/>
        <v>468979.27999999997</v>
      </c>
      <c r="GM185" s="259">
        <f t="shared" si="753"/>
        <v>327520.80800000002</v>
      </c>
      <c r="GN185" s="259">
        <f t="shared" si="754"/>
        <v>793276.41599999997</v>
      </c>
      <c r="GO185" s="259">
        <f t="shared" si="755"/>
        <v>728470.31400000001</v>
      </c>
      <c r="GP185" s="259">
        <f t="shared" si="756"/>
        <v>544027.31400000001</v>
      </c>
      <c r="GQ185" s="260">
        <f t="shared" si="757"/>
        <v>1242862.362</v>
      </c>
      <c r="GR185" s="282"/>
      <c r="GS185" s="282"/>
      <c r="GT185" s="301">
        <f t="shared" si="758"/>
        <v>108830.11999999998</v>
      </c>
      <c r="GU185" s="259">
        <f t="shared" si="759"/>
        <v>165176.19999999998</v>
      </c>
      <c r="GV185" s="259">
        <f t="shared" si="760"/>
        <v>278886.24</v>
      </c>
      <c r="GW185" s="259">
        <f t="shared" si="761"/>
        <v>59373.756000000008</v>
      </c>
      <c r="GX185" s="259">
        <f t="shared" si="762"/>
        <v>94195.542000000001</v>
      </c>
      <c r="GY185" s="260">
        <f t="shared" si="763"/>
        <v>157723.65</v>
      </c>
      <c r="GZ185" s="282"/>
      <c r="HA185" s="282"/>
      <c r="HB185" s="301">
        <f t="shared" si="764"/>
        <v>210928.48</v>
      </c>
      <c r="HC185" s="259">
        <f t="shared" si="765"/>
        <v>384152.64800000004</v>
      </c>
      <c r="HD185" s="259">
        <f t="shared" si="766"/>
        <v>611483.9040000001</v>
      </c>
      <c r="HE185" s="259">
        <f t="shared" si="767"/>
        <v>122172.921</v>
      </c>
      <c r="HF185" s="259">
        <f t="shared" si="768"/>
        <v>216265.27499999999</v>
      </c>
      <c r="HG185" s="260">
        <f t="shared" si="769"/>
        <v>349095.01200000005</v>
      </c>
      <c r="HH185" s="282"/>
      <c r="HI185" s="282"/>
      <c r="HJ185" s="301">
        <f t="shared" si="770"/>
        <v>1092705.4710000001</v>
      </c>
      <c r="HK185" s="259">
        <f t="shared" si="771"/>
        <v>932343.63</v>
      </c>
      <c r="HL185" s="260">
        <f t="shared" si="772"/>
        <v>2025171.666</v>
      </c>
      <c r="HM185" s="428">
        <f t="shared" si="620"/>
        <v>1</v>
      </c>
      <c r="HN185" s="429">
        <f t="shared" si="621"/>
        <v>1</v>
      </c>
      <c r="HO185" s="429">
        <f t="shared" si="622"/>
        <v>1</v>
      </c>
      <c r="HP185" s="429">
        <f t="shared" si="623"/>
        <v>1</v>
      </c>
      <c r="HQ185" s="429">
        <f t="shared" si="624"/>
        <v>1</v>
      </c>
      <c r="HR185" s="430">
        <f t="shared" si="625"/>
        <v>1</v>
      </c>
      <c r="HS185" s="450"/>
      <c r="HT185" s="450"/>
      <c r="HU185" s="428">
        <f t="shared" si="626"/>
        <v>1</v>
      </c>
      <c r="HV185" s="429">
        <f t="shared" si="627"/>
        <v>1</v>
      </c>
      <c r="HW185" s="429">
        <f t="shared" si="628"/>
        <v>1</v>
      </c>
      <c r="HX185" s="429">
        <f t="shared" si="629"/>
        <v>1</v>
      </c>
      <c r="HY185" s="429">
        <f t="shared" si="630"/>
        <v>1</v>
      </c>
      <c r="HZ185" s="430">
        <f t="shared" si="631"/>
        <v>1</v>
      </c>
      <c r="IA185" s="450"/>
      <c r="IB185" s="450"/>
      <c r="IC185" s="428">
        <f t="shared" si="632"/>
        <v>1</v>
      </c>
      <c r="ID185" s="429">
        <f t="shared" si="633"/>
        <v>1</v>
      </c>
      <c r="IE185" s="429">
        <f t="shared" si="634"/>
        <v>1</v>
      </c>
      <c r="IF185" s="429">
        <f t="shared" si="635"/>
        <v>1</v>
      </c>
      <c r="IG185" s="429">
        <f t="shared" si="636"/>
        <v>1</v>
      </c>
      <c r="IH185" s="430">
        <f t="shared" si="637"/>
        <v>1</v>
      </c>
      <c r="II185" s="450"/>
      <c r="IJ185" s="450"/>
      <c r="IK185" s="428">
        <f t="shared" si="638"/>
        <v>1</v>
      </c>
      <c r="IL185" s="429">
        <f t="shared" si="639"/>
        <v>1</v>
      </c>
      <c r="IM185" s="429">
        <f t="shared" si="640"/>
        <v>1</v>
      </c>
      <c r="IN185" s="429">
        <f t="shared" si="641"/>
        <v>1</v>
      </c>
      <c r="IO185" s="429">
        <f t="shared" si="642"/>
        <v>1</v>
      </c>
      <c r="IP185" s="430">
        <f t="shared" si="643"/>
        <v>1</v>
      </c>
      <c r="IQ185" s="450"/>
      <c r="IR185" s="450"/>
      <c r="IS185" s="428">
        <f t="shared" si="644"/>
        <v>1</v>
      </c>
      <c r="IT185" s="429">
        <f t="shared" si="645"/>
        <v>1</v>
      </c>
      <c r="IU185" s="429">
        <f t="shared" si="646"/>
        <v>1</v>
      </c>
      <c r="IV185" s="429">
        <f t="shared" si="647"/>
        <v>1</v>
      </c>
      <c r="IW185" s="429">
        <f t="shared" si="648"/>
        <v>1</v>
      </c>
      <c r="IX185" s="430">
        <f t="shared" si="649"/>
        <v>1</v>
      </c>
      <c r="IY185" s="450"/>
      <c r="IZ185" s="450"/>
      <c r="JA185" s="428">
        <f t="shared" si="650"/>
        <v>1</v>
      </c>
      <c r="JB185" s="429">
        <f t="shared" si="651"/>
        <v>1</v>
      </c>
      <c r="JC185" s="429">
        <f t="shared" si="652"/>
        <v>1</v>
      </c>
      <c r="JD185" s="429">
        <f t="shared" si="653"/>
        <v>1</v>
      </c>
      <c r="JE185" s="429">
        <f t="shared" si="654"/>
        <v>1</v>
      </c>
      <c r="JF185" s="430">
        <f t="shared" si="655"/>
        <v>1</v>
      </c>
      <c r="JG185" s="450"/>
      <c r="JH185" s="450"/>
      <c r="JI185" s="428">
        <f t="shared" si="656"/>
        <v>1</v>
      </c>
      <c r="JJ185" s="429">
        <f t="shared" si="657"/>
        <v>1</v>
      </c>
      <c r="JK185" s="429">
        <f t="shared" si="658"/>
        <v>1</v>
      </c>
      <c r="JL185" s="429">
        <f t="shared" si="659"/>
        <v>1</v>
      </c>
      <c r="JM185" s="429">
        <f t="shared" si="660"/>
        <v>1</v>
      </c>
      <c r="JN185" s="430">
        <f t="shared" si="661"/>
        <v>1</v>
      </c>
      <c r="JO185" s="450"/>
      <c r="JP185" s="450"/>
      <c r="JQ185" s="428">
        <f t="shared" si="662"/>
        <v>1</v>
      </c>
      <c r="JR185" s="429">
        <f t="shared" si="663"/>
        <v>1</v>
      </c>
      <c r="JS185" s="429">
        <f t="shared" si="664"/>
        <v>1</v>
      </c>
      <c r="JT185" s="429">
        <f t="shared" si="665"/>
        <v>1</v>
      </c>
      <c r="JU185" s="429">
        <f t="shared" si="666"/>
        <v>1</v>
      </c>
      <c r="JV185" s="430">
        <f t="shared" si="667"/>
        <v>1</v>
      </c>
      <c r="JW185" s="450"/>
      <c r="JX185" s="450"/>
      <c r="JY185" s="428">
        <f t="shared" si="668"/>
        <v>1</v>
      </c>
      <c r="JZ185" s="429">
        <f t="shared" si="669"/>
        <v>1</v>
      </c>
      <c r="KA185" s="430">
        <f t="shared" si="670"/>
        <v>1</v>
      </c>
      <c r="KB185" s="172"/>
      <c r="KC185" s="355" t="s">
        <v>573</v>
      </c>
      <c r="KD185" s="355" t="s">
        <v>573</v>
      </c>
      <c r="KE185" s="355" t="s">
        <v>573</v>
      </c>
      <c r="KF185" s="355" t="s">
        <v>573</v>
      </c>
      <c r="KG185" s="355" t="s">
        <v>573</v>
      </c>
      <c r="KH185" s="355" t="s">
        <v>573</v>
      </c>
      <c r="KI185" s="358"/>
      <c r="KJ185" s="358"/>
      <c r="KK185" s="358"/>
      <c r="KL185" s="358"/>
      <c r="KM185" s="358"/>
      <c r="KN185" s="358"/>
      <c r="KO185" s="358"/>
      <c r="KP185" s="358"/>
      <c r="KQ185" s="358"/>
      <c r="KR185" s="358"/>
      <c r="KS185" s="358"/>
      <c r="KT185" s="358"/>
      <c r="KU185" s="358" t="s">
        <v>573</v>
      </c>
      <c r="KV185" s="358" t="s">
        <v>573</v>
      </c>
      <c r="KW185" s="358" t="s">
        <v>573</v>
      </c>
      <c r="KX185" s="358" t="s">
        <v>573</v>
      </c>
      <c r="KY185" s="358" t="s">
        <v>573</v>
      </c>
      <c r="KZ185" s="358" t="s">
        <v>573</v>
      </c>
      <c r="LA185" s="358"/>
      <c r="LB185" s="358"/>
      <c r="LC185" s="358"/>
      <c r="LD185" s="358"/>
      <c r="LE185" s="358"/>
      <c r="LF185" s="358"/>
      <c r="LG185" s="358"/>
      <c r="LH185" s="358"/>
      <c r="LI185" s="358"/>
      <c r="LJ185" s="358"/>
      <c r="LK185" s="358"/>
      <c r="LL185" s="358"/>
      <c r="LM185" s="358"/>
      <c r="LN185" s="358"/>
      <c r="LO185" s="358"/>
      <c r="LP185" s="358"/>
      <c r="LQ185" s="358"/>
      <c r="LR185" s="358"/>
      <c r="LS185" s="344"/>
      <c r="LT185" s="344"/>
      <c r="LU185" s="344"/>
      <c r="LV185" s="344"/>
      <c r="LW185" s="344"/>
      <c r="LX185" s="344"/>
      <c r="LY185" s="358"/>
      <c r="LZ185" s="358"/>
      <c r="MA185" s="405"/>
    </row>
    <row r="186" spans="1:339" x14ac:dyDescent="0.2">
      <c r="A186" s="310" t="s">
        <v>200</v>
      </c>
      <c r="B186" s="172">
        <v>1</v>
      </c>
      <c r="C186" s="172">
        <v>0</v>
      </c>
      <c r="D186" s="172" t="s">
        <v>310</v>
      </c>
      <c r="E186" s="172">
        <v>1</v>
      </c>
      <c r="F186" s="173">
        <v>2</v>
      </c>
      <c r="G186" s="218" t="s">
        <v>51</v>
      </c>
      <c r="H186" s="577">
        <v>2014</v>
      </c>
      <c r="I186" s="578" t="s">
        <v>625</v>
      </c>
      <c r="J186" s="580">
        <v>17.100000000000001</v>
      </c>
      <c r="K186" s="580">
        <v>20.2</v>
      </c>
      <c r="L186" s="580">
        <v>18.600000000000001</v>
      </c>
      <c r="M186" s="580">
        <v>20.3</v>
      </c>
      <c r="N186" s="580">
        <v>30.7</v>
      </c>
      <c r="O186" s="581">
        <v>24.9</v>
      </c>
      <c r="P186" s="588">
        <v>2014</v>
      </c>
      <c r="Q186" s="589" t="s">
        <v>625</v>
      </c>
      <c r="R186" s="580">
        <v>18.899999999999999</v>
      </c>
      <c r="S186" s="580">
        <v>21.2</v>
      </c>
      <c r="T186" s="580">
        <v>20</v>
      </c>
      <c r="U186" s="580">
        <v>20</v>
      </c>
      <c r="V186" s="580">
        <v>17.7</v>
      </c>
      <c r="W186" s="581">
        <v>19</v>
      </c>
      <c r="X186" s="388">
        <v>2014</v>
      </c>
      <c r="Y186" s="389" t="s">
        <v>625</v>
      </c>
      <c r="Z186" s="362">
        <v>3</v>
      </c>
      <c r="AA186" s="362">
        <v>3.6</v>
      </c>
      <c r="AB186" s="362">
        <v>3.3</v>
      </c>
      <c r="AC186" s="362">
        <v>8.6999999999999993</v>
      </c>
      <c r="AD186" s="362">
        <v>22.8</v>
      </c>
      <c r="AE186" s="363">
        <v>15</v>
      </c>
      <c r="AF186" s="388">
        <v>2014</v>
      </c>
      <c r="AG186" s="389" t="s">
        <v>625</v>
      </c>
      <c r="AH186" s="362">
        <v>12.1</v>
      </c>
      <c r="AI186" s="362">
        <v>10.5</v>
      </c>
      <c r="AJ186" s="362">
        <v>11.3</v>
      </c>
      <c r="AK186" s="362">
        <v>17.3</v>
      </c>
      <c r="AL186" s="362">
        <v>24.8</v>
      </c>
      <c r="AM186" s="363">
        <v>22.4</v>
      </c>
      <c r="AN186" s="388">
        <v>2010</v>
      </c>
      <c r="AO186" s="389">
        <v>2010</v>
      </c>
      <c r="AP186" s="362">
        <v>28</v>
      </c>
      <c r="AQ186" s="362">
        <v>22.5</v>
      </c>
      <c r="AR186" s="362">
        <v>25.2</v>
      </c>
      <c r="AS186" s="362"/>
      <c r="AT186" s="362"/>
      <c r="AU186" s="363"/>
      <c r="AV186" s="388">
        <v>2010</v>
      </c>
      <c r="AW186" s="389">
        <v>2010</v>
      </c>
      <c r="AX186" s="220">
        <v>5.8</v>
      </c>
      <c r="AY186" s="220">
        <v>6.4</v>
      </c>
      <c r="AZ186" s="220">
        <v>6</v>
      </c>
      <c r="BA186" s="220"/>
      <c r="BB186" s="220"/>
      <c r="BC186" s="221"/>
      <c r="BD186" s="588">
        <v>2014</v>
      </c>
      <c r="BE186" s="589" t="s">
        <v>625</v>
      </c>
      <c r="BF186" s="590">
        <v>4.5</v>
      </c>
      <c r="BG186" s="590">
        <v>9.9</v>
      </c>
      <c r="BH186" s="590">
        <v>7.1</v>
      </c>
      <c r="BI186" s="590">
        <v>1.4</v>
      </c>
      <c r="BJ186" s="590">
        <v>7.8</v>
      </c>
      <c r="BK186" s="591">
        <v>4.3</v>
      </c>
      <c r="BL186" s="388">
        <v>2014</v>
      </c>
      <c r="BM186" s="349" t="s">
        <v>625</v>
      </c>
      <c r="BN186" s="349">
        <v>7.6</v>
      </c>
      <c r="BO186" s="349">
        <v>21.2</v>
      </c>
      <c r="BP186" s="349">
        <v>14.1</v>
      </c>
      <c r="BQ186" s="349">
        <v>2.2999999999999998</v>
      </c>
      <c r="BR186" s="349">
        <v>12.4</v>
      </c>
      <c r="BS186" s="481">
        <v>6.8</v>
      </c>
      <c r="BT186" s="388">
        <v>2007</v>
      </c>
      <c r="BU186" s="389">
        <v>2007</v>
      </c>
      <c r="BV186" s="396">
        <v>96.6</v>
      </c>
      <c r="BW186" s="396">
        <v>97.6</v>
      </c>
      <c r="BX186" s="397">
        <v>97.1</v>
      </c>
      <c r="BY186" s="216">
        <v>3746257</v>
      </c>
      <c r="BZ186" s="208">
        <v>3176638</v>
      </c>
      <c r="CA186" s="208">
        <v>6922895</v>
      </c>
      <c r="CB186" s="208">
        <v>3761809</v>
      </c>
      <c r="CC186" s="208">
        <v>3179294</v>
      </c>
      <c r="CD186" s="284">
        <v>6941103</v>
      </c>
      <c r="CE186" s="282"/>
      <c r="CF186" s="282"/>
      <c r="CG186" s="226">
        <f t="shared" si="671"/>
        <v>3746257</v>
      </c>
      <c r="CH186" s="227">
        <f t="shared" si="672"/>
        <v>3176638</v>
      </c>
      <c r="CI186" s="227">
        <f t="shared" si="673"/>
        <v>6922895</v>
      </c>
      <c r="CJ186" s="227">
        <f t="shared" si="674"/>
        <v>3761809</v>
      </c>
      <c r="CK186" s="227">
        <f t="shared" si="675"/>
        <v>3179294</v>
      </c>
      <c r="CL186" s="228">
        <f t="shared" si="676"/>
        <v>6941103</v>
      </c>
      <c r="CM186" s="282"/>
      <c r="CN186" s="282"/>
      <c r="CO186" s="226">
        <f t="shared" si="677"/>
        <v>3746257</v>
      </c>
      <c r="CP186" s="227">
        <f t="shared" si="678"/>
        <v>3176638</v>
      </c>
      <c r="CQ186" s="227">
        <f t="shared" si="679"/>
        <v>6922895</v>
      </c>
      <c r="CR186" s="227">
        <f t="shared" si="680"/>
        <v>3761809</v>
      </c>
      <c r="CS186" s="227">
        <f t="shared" si="681"/>
        <v>3179294</v>
      </c>
      <c r="CT186" s="228">
        <f t="shared" si="682"/>
        <v>6941103</v>
      </c>
      <c r="CU186" s="282"/>
      <c r="CV186" s="282"/>
      <c r="CW186" s="292">
        <f t="shared" si="683"/>
        <v>3746257</v>
      </c>
      <c r="CX186" s="234">
        <f t="shared" si="684"/>
        <v>3176638</v>
      </c>
      <c r="CY186" s="234">
        <f t="shared" si="685"/>
        <v>6922895</v>
      </c>
      <c r="CZ186" s="234">
        <f t="shared" si="686"/>
        <v>3761809</v>
      </c>
      <c r="DA186" s="234">
        <f t="shared" si="687"/>
        <v>3179294</v>
      </c>
      <c r="DB186" s="235">
        <f t="shared" si="688"/>
        <v>6941103</v>
      </c>
      <c r="DC186" s="282"/>
      <c r="DD186" s="282"/>
      <c r="DE186" s="226">
        <f t="shared" si="689"/>
        <v>3746257</v>
      </c>
      <c r="DF186" s="227">
        <f t="shared" si="690"/>
        <v>3176638</v>
      </c>
      <c r="DG186" s="227">
        <f t="shared" si="691"/>
        <v>6922895</v>
      </c>
      <c r="DH186" s="227">
        <f t="shared" si="692"/>
        <v>3761809</v>
      </c>
      <c r="DI186" s="227">
        <f t="shared" si="693"/>
        <v>3179294</v>
      </c>
      <c r="DJ186" s="228">
        <f t="shared" si="694"/>
        <v>6941103</v>
      </c>
      <c r="DK186" s="282"/>
      <c r="DL186" s="282"/>
      <c r="DM186" s="226">
        <f t="shared" si="695"/>
        <v>3746257</v>
      </c>
      <c r="DN186" s="227">
        <f t="shared" si="696"/>
        <v>3176638</v>
      </c>
      <c r="DO186" s="227">
        <f t="shared" si="697"/>
        <v>6922895</v>
      </c>
      <c r="DP186" s="227" t="str">
        <f t="shared" si="698"/>
        <v>-</v>
      </c>
      <c r="DQ186" s="227" t="str">
        <f t="shared" si="699"/>
        <v>-</v>
      </c>
      <c r="DR186" s="228" t="str">
        <f t="shared" si="700"/>
        <v>-</v>
      </c>
      <c r="DS186" s="282"/>
      <c r="DT186" s="282"/>
      <c r="DU186" s="226">
        <f t="shared" si="701"/>
        <v>3746257</v>
      </c>
      <c r="DV186" s="227">
        <f t="shared" si="702"/>
        <v>3176638</v>
      </c>
      <c r="DW186" s="227">
        <f t="shared" si="703"/>
        <v>6922895</v>
      </c>
      <c r="DX186" s="227" t="str">
        <f t="shared" si="704"/>
        <v>-</v>
      </c>
      <c r="DY186" s="227" t="str">
        <f t="shared" si="705"/>
        <v>-</v>
      </c>
      <c r="DZ186" s="228" t="str">
        <f t="shared" si="706"/>
        <v>-</v>
      </c>
      <c r="EA186" s="282"/>
      <c r="EB186" s="282"/>
      <c r="EC186" s="226">
        <f t="shared" si="707"/>
        <v>3746257</v>
      </c>
      <c r="ED186" s="227">
        <f t="shared" si="708"/>
        <v>3176638</v>
      </c>
      <c r="EE186" s="227">
        <f t="shared" si="709"/>
        <v>6922895</v>
      </c>
      <c r="EF186" s="227">
        <f t="shared" si="710"/>
        <v>3761809</v>
      </c>
      <c r="EG186" s="227">
        <f t="shared" si="711"/>
        <v>3179294</v>
      </c>
      <c r="EH186" s="228">
        <f t="shared" si="712"/>
        <v>6941103</v>
      </c>
      <c r="EI186" s="282"/>
      <c r="EJ186" s="282"/>
      <c r="EK186" s="226">
        <f t="shared" si="713"/>
        <v>3746257</v>
      </c>
      <c r="EL186" s="227">
        <f t="shared" si="714"/>
        <v>3176638</v>
      </c>
      <c r="EM186" s="227">
        <f t="shared" si="715"/>
        <v>6922895</v>
      </c>
      <c r="EN186" s="227">
        <f t="shared" si="716"/>
        <v>3761809</v>
      </c>
      <c r="EO186" s="227">
        <f t="shared" si="717"/>
        <v>3179294</v>
      </c>
      <c r="EP186" s="228">
        <f t="shared" si="718"/>
        <v>6941103</v>
      </c>
      <c r="EQ186" s="282"/>
      <c r="ER186" s="282"/>
      <c r="ES186" s="226">
        <f t="shared" si="719"/>
        <v>3761809</v>
      </c>
      <c r="ET186" s="227">
        <f t="shared" si="720"/>
        <v>3179294</v>
      </c>
      <c r="EU186" s="228">
        <f t="shared" si="721"/>
        <v>6941103</v>
      </c>
      <c r="EV186" s="282"/>
      <c r="EW186" s="282"/>
      <c r="EX186" s="301">
        <f t="shared" si="722"/>
        <v>640609.94700000004</v>
      </c>
      <c r="EY186" s="259">
        <f t="shared" si="723"/>
        <v>641680.87599999993</v>
      </c>
      <c r="EZ186" s="259">
        <f t="shared" si="724"/>
        <v>1287658.4700000002</v>
      </c>
      <c r="FA186" s="259">
        <f t="shared" si="725"/>
        <v>763647.22700000007</v>
      </c>
      <c r="FB186" s="259">
        <f t="shared" si="726"/>
        <v>976043.25800000003</v>
      </c>
      <c r="FC186" s="260">
        <f t="shared" si="727"/>
        <v>1728334.6469999999</v>
      </c>
      <c r="FD186" s="282"/>
      <c r="FE186" s="282"/>
      <c r="FF186" s="301">
        <f t="shared" si="728"/>
        <v>708042.57299999986</v>
      </c>
      <c r="FG186" s="259">
        <f t="shared" si="729"/>
        <v>673447.25599999994</v>
      </c>
      <c r="FH186" s="259">
        <f t="shared" si="730"/>
        <v>1384579</v>
      </c>
      <c r="FI186" s="259">
        <f t="shared" si="731"/>
        <v>752361.8</v>
      </c>
      <c r="FJ186" s="259">
        <f t="shared" si="732"/>
        <v>562735.03799999994</v>
      </c>
      <c r="FK186" s="260">
        <f t="shared" si="733"/>
        <v>1318809.57</v>
      </c>
      <c r="FL186" s="282"/>
      <c r="FM186" s="282"/>
      <c r="FN186" s="301">
        <f t="shared" si="734"/>
        <v>112387.70999999999</v>
      </c>
      <c r="FO186" s="259">
        <f t="shared" si="735"/>
        <v>114358.96800000001</v>
      </c>
      <c r="FP186" s="259">
        <f t="shared" si="736"/>
        <v>228455.535</v>
      </c>
      <c r="FQ186" s="259">
        <f t="shared" si="737"/>
        <v>327277.38299999997</v>
      </c>
      <c r="FR186" s="259">
        <f t="shared" si="738"/>
        <v>724879.03200000001</v>
      </c>
      <c r="FS186" s="260">
        <f t="shared" si="739"/>
        <v>1041165.45</v>
      </c>
      <c r="FT186" s="282"/>
      <c r="FU186" s="282"/>
      <c r="FV186" s="301">
        <f t="shared" si="740"/>
        <v>453297.09700000001</v>
      </c>
      <c r="FW186" s="259">
        <f t="shared" si="741"/>
        <v>333546.99</v>
      </c>
      <c r="FX186" s="259">
        <f t="shared" si="742"/>
        <v>782287.13500000001</v>
      </c>
      <c r="FY186" s="259">
        <f t="shared" si="743"/>
        <v>650792.95700000005</v>
      </c>
      <c r="FZ186" s="259">
        <f t="shared" si="744"/>
        <v>788464.91200000001</v>
      </c>
      <c r="GA186" s="260">
        <f t="shared" si="745"/>
        <v>1554807.0719999999</v>
      </c>
      <c r="GB186" s="282"/>
      <c r="GC186" s="282"/>
      <c r="GD186" s="301">
        <f t="shared" si="746"/>
        <v>1048951.9600000002</v>
      </c>
      <c r="GE186" s="259">
        <f t="shared" si="747"/>
        <v>714743.55</v>
      </c>
      <c r="GF186" s="259">
        <f t="shared" si="748"/>
        <v>1744569.54</v>
      </c>
      <c r="GG186" s="259" t="str">
        <f t="shared" si="749"/>
        <v>-</v>
      </c>
      <c r="GH186" s="259" t="str">
        <f t="shared" si="750"/>
        <v>-</v>
      </c>
      <c r="GI186" s="260" t="str">
        <f t="shared" si="751"/>
        <v>-</v>
      </c>
      <c r="GJ186" s="282"/>
      <c r="GK186" s="282"/>
      <c r="GL186" s="301">
        <f t="shared" si="752"/>
        <v>217282.90599999999</v>
      </c>
      <c r="GM186" s="259">
        <f t="shared" si="753"/>
        <v>203304.83199999999</v>
      </c>
      <c r="GN186" s="259">
        <f t="shared" si="754"/>
        <v>415373.7</v>
      </c>
      <c r="GO186" s="259" t="str">
        <f t="shared" si="755"/>
        <v>-</v>
      </c>
      <c r="GP186" s="259" t="str">
        <f t="shared" si="756"/>
        <v>-</v>
      </c>
      <c r="GQ186" s="260" t="str">
        <f t="shared" si="757"/>
        <v>-</v>
      </c>
      <c r="GR186" s="282"/>
      <c r="GS186" s="282"/>
      <c r="GT186" s="301">
        <f t="shared" si="758"/>
        <v>168581.565</v>
      </c>
      <c r="GU186" s="259">
        <f t="shared" si="759"/>
        <v>314487.16200000001</v>
      </c>
      <c r="GV186" s="259">
        <f t="shared" si="760"/>
        <v>491525.54499999998</v>
      </c>
      <c r="GW186" s="259">
        <f t="shared" si="761"/>
        <v>52665.325999999994</v>
      </c>
      <c r="GX186" s="259">
        <f t="shared" si="762"/>
        <v>247984.932</v>
      </c>
      <c r="GY186" s="260">
        <f t="shared" si="763"/>
        <v>298467.429</v>
      </c>
      <c r="GZ186" s="282"/>
      <c r="HA186" s="282"/>
      <c r="HB186" s="301">
        <f t="shared" si="764"/>
        <v>284715.53200000001</v>
      </c>
      <c r="HC186" s="259">
        <f t="shared" si="765"/>
        <v>673447.25599999994</v>
      </c>
      <c r="HD186" s="259">
        <f t="shared" si="766"/>
        <v>976128.19499999995</v>
      </c>
      <c r="HE186" s="259">
        <f t="shared" si="767"/>
        <v>86521.607000000004</v>
      </c>
      <c r="HF186" s="259">
        <f t="shared" si="768"/>
        <v>394232.45600000001</v>
      </c>
      <c r="HG186" s="260">
        <f t="shared" si="769"/>
        <v>471995.00400000002</v>
      </c>
      <c r="HH186" s="282"/>
      <c r="HI186" s="282"/>
      <c r="HJ186" s="301">
        <f t="shared" si="770"/>
        <v>3633907.4939999999</v>
      </c>
      <c r="HK186" s="259">
        <f t="shared" si="771"/>
        <v>3102990.9440000001</v>
      </c>
      <c r="HL186" s="260">
        <f t="shared" si="772"/>
        <v>6739811.0130000003</v>
      </c>
      <c r="HM186" s="428">
        <f t="shared" si="620"/>
        <v>1</v>
      </c>
      <c r="HN186" s="429">
        <f t="shared" si="621"/>
        <v>1</v>
      </c>
      <c r="HO186" s="429">
        <f t="shared" si="622"/>
        <v>1</v>
      </c>
      <c r="HP186" s="429">
        <f t="shared" si="623"/>
        <v>1</v>
      </c>
      <c r="HQ186" s="429">
        <f t="shared" si="624"/>
        <v>1</v>
      </c>
      <c r="HR186" s="430">
        <f t="shared" si="625"/>
        <v>1</v>
      </c>
      <c r="HS186" s="450"/>
      <c r="HT186" s="450"/>
      <c r="HU186" s="428">
        <f t="shared" si="626"/>
        <v>1</v>
      </c>
      <c r="HV186" s="429">
        <f t="shared" si="627"/>
        <v>1</v>
      </c>
      <c r="HW186" s="429">
        <f t="shared" si="628"/>
        <v>1</v>
      </c>
      <c r="HX186" s="429">
        <f t="shared" si="629"/>
        <v>1</v>
      </c>
      <c r="HY186" s="429">
        <f t="shared" si="630"/>
        <v>1</v>
      </c>
      <c r="HZ186" s="430">
        <f t="shared" si="631"/>
        <v>1</v>
      </c>
      <c r="IA186" s="450"/>
      <c r="IB186" s="450"/>
      <c r="IC186" s="428">
        <f t="shared" si="632"/>
        <v>1</v>
      </c>
      <c r="ID186" s="429">
        <f t="shared" si="633"/>
        <v>1</v>
      </c>
      <c r="IE186" s="429">
        <f t="shared" si="634"/>
        <v>1</v>
      </c>
      <c r="IF186" s="429">
        <f t="shared" si="635"/>
        <v>1</v>
      </c>
      <c r="IG186" s="429">
        <f t="shared" si="636"/>
        <v>1</v>
      </c>
      <c r="IH186" s="430">
        <f t="shared" si="637"/>
        <v>1</v>
      </c>
      <c r="II186" s="450"/>
      <c r="IJ186" s="450"/>
      <c r="IK186" s="428">
        <f t="shared" si="638"/>
        <v>1</v>
      </c>
      <c r="IL186" s="429">
        <f t="shared" si="639"/>
        <v>1</v>
      </c>
      <c r="IM186" s="429">
        <f t="shared" si="640"/>
        <v>1</v>
      </c>
      <c r="IN186" s="429">
        <f t="shared" si="641"/>
        <v>1</v>
      </c>
      <c r="IO186" s="429">
        <f t="shared" si="642"/>
        <v>1</v>
      </c>
      <c r="IP186" s="430">
        <f t="shared" si="643"/>
        <v>1</v>
      </c>
      <c r="IQ186" s="450"/>
      <c r="IR186" s="450"/>
      <c r="IS186" s="428">
        <f t="shared" si="644"/>
        <v>1</v>
      </c>
      <c r="IT186" s="429">
        <f t="shared" si="645"/>
        <v>1</v>
      </c>
      <c r="IU186" s="429">
        <f t="shared" si="646"/>
        <v>1</v>
      </c>
      <c r="IV186" s="429" t="str">
        <f t="shared" si="647"/>
        <v>-</v>
      </c>
      <c r="IW186" s="429" t="str">
        <f t="shared" si="648"/>
        <v>-</v>
      </c>
      <c r="IX186" s="430" t="str">
        <f t="shared" si="649"/>
        <v>-</v>
      </c>
      <c r="IY186" s="450"/>
      <c r="IZ186" s="450"/>
      <c r="JA186" s="428">
        <f t="shared" si="650"/>
        <v>1</v>
      </c>
      <c r="JB186" s="429">
        <f t="shared" si="651"/>
        <v>1</v>
      </c>
      <c r="JC186" s="429">
        <f t="shared" si="652"/>
        <v>1</v>
      </c>
      <c r="JD186" s="429" t="str">
        <f t="shared" si="653"/>
        <v>-</v>
      </c>
      <c r="JE186" s="429" t="str">
        <f t="shared" si="654"/>
        <v>-</v>
      </c>
      <c r="JF186" s="430" t="str">
        <f t="shared" si="655"/>
        <v>-</v>
      </c>
      <c r="JG186" s="450"/>
      <c r="JH186" s="450"/>
      <c r="JI186" s="428">
        <f t="shared" si="656"/>
        <v>1</v>
      </c>
      <c r="JJ186" s="429">
        <f t="shared" si="657"/>
        <v>1</v>
      </c>
      <c r="JK186" s="429">
        <f t="shared" si="658"/>
        <v>1</v>
      </c>
      <c r="JL186" s="429">
        <f t="shared" si="659"/>
        <v>1</v>
      </c>
      <c r="JM186" s="429">
        <f t="shared" si="660"/>
        <v>1</v>
      </c>
      <c r="JN186" s="430">
        <f t="shared" si="661"/>
        <v>1</v>
      </c>
      <c r="JO186" s="450"/>
      <c r="JP186" s="450"/>
      <c r="JQ186" s="428">
        <f t="shared" si="662"/>
        <v>1</v>
      </c>
      <c r="JR186" s="429">
        <f t="shared" si="663"/>
        <v>1</v>
      </c>
      <c r="JS186" s="429">
        <f t="shared" si="664"/>
        <v>1</v>
      </c>
      <c r="JT186" s="429">
        <f t="shared" si="665"/>
        <v>1</v>
      </c>
      <c r="JU186" s="429">
        <f t="shared" si="666"/>
        <v>1</v>
      </c>
      <c r="JV186" s="430">
        <f t="shared" si="667"/>
        <v>1</v>
      </c>
      <c r="JW186" s="450"/>
      <c r="JX186" s="450"/>
      <c r="JY186" s="428">
        <f t="shared" si="668"/>
        <v>1</v>
      </c>
      <c r="JZ186" s="429">
        <f t="shared" si="669"/>
        <v>1</v>
      </c>
      <c r="KA186" s="430">
        <f t="shared" si="670"/>
        <v>1</v>
      </c>
      <c r="KB186" s="172"/>
      <c r="KC186" s="355"/>
      <c r="KD186" s="355"/>
      <c r="KE186" s="355"/>
      <c r="KF186" s="355"/>
      <c r="KG186" s="355"/>
      <c r="KH186" s="355"/>
      <c r="KI186" s="358"/>
      <c r="KJ186" s="358"/>
      <c r="KK186" s="358"/>
      <c r="KL186" s="358"/>
      <c r="KM186" s="358"/>
      <c r="KN186" s="358"/>
      <c r="KO186" s="358"/>
      <c r="KP186" s="358"/>
      <c r="KQ186" s="358"/>
      <c r="KR186" s="358"/>
      <c r="KS186" s="358"/>
      <c r="KT186" s="358"/>
      <c r="KU186" s="358" t="s">
        <v>573</v>
      </c>
      <c r="KV186" s="358" t="s">
        <v>573</v>
      </c>
      <c r="KW186" s="358" t="s">
        <v>573</v>
      </c>
      <c r="KX186" s="358" t="s">
        <v>573</v>
      </c>
      <c r="KY186" s="358" t="s">
        <v>573</v>
      </c>
      <c r="KZ186" s="358" t="s">
        <v>573</v>
      </c>
      <c r="LA186" s="358"/>
      <c r="LB186" s="358"/>
      <c r="LC186" s="358"/>
      <c r="LD186" s="358"/>
      <c r="LE186" s="358"/>
      <c r="LF186" s="358"/>
      <c r="LG186" s="358"/>
      <c r="LH186" s="358"/>
      <c r="LI186" s="358"/>
      <c r="LJ186" s="358"/>
      <c r="LK186" s="358"/>
      <c r="LL186" s="358"/>
      <c r="LM186" s="358"/>
      <c r="LN186" s="358"/>
      <c r="LO186" s="358"/>
      <c r="LP186" s="358"/>
      <c r="LQ186" s="358"/>
      <c r="LR186" s="358"/>
      <c r="LS186" s="344"/>
      <c r="LT186" s="344"/>
      <c r="LU186" s="344"/>
      <c r="LV186" s="344"/>
      <c r="LW186" s="344"/>
      <c r="LX186" s="344"/>
      <c r="LY186" s="358"/>
      <c r="LZ186" s="358"/>
      <c r="MA186" s="405"/>
    </row>
    <row r="187" spans="1:339" x14ac:dyDescent="0.2">
      <c r="A187" s="310" t="s">
        <v>200</v>
      </c>
      <c r="B187" s="172">
        <v>0</v>
      </c>
      <c r="C187" s="172">
        <v>0</v>
      </c>
      <c r="D187" s="172" t="s">
        <v>322</v>
      </c>
      <c r="E187" s="172">
        <v>1</v>
      </c>
      <c r="F187" s="173">
        <v>2</v>
      </c>
      <c r="G187" s="218" t="s">
        <v>59</v>
      </c>
      <c r="H187" s="350">
        <v>2011</v>
      </c>
      <c r="I187" s="351">
        <v>2011</v>
      </c>
      <c r="J187" s="364">
        <v>17.3</v>
      </c>
      <c r="K187" s="364">
        <v>20.2</v>
      </c>
      <c r="L187" s="364">
        <v>18.8</v>
      </c>
      <c r="M187" s="364">
        <v>12.3</v>
      </c>
      <c r="N187" s="364">
        <v>23.6</v>
      </c>
      <c r="O187" s="365">
        <v>17.600000000000001</v>
      </c>
      <c r="P187" s="390">
        <v>2011</v>
      </c>
      <c r="Q187" s="391">
        <v>2011</v>
      </c>
      <c r="R187" s="364">
        <v>28.7</v>
      </c>
      <c r="S187" s="364">
        <v>24.2</v>
      </c>
      <c r="T187" s="364">
        <v>26.4</v>
      </c>
      <c r="U187" s="364">
        <v>34.1</v>
      </c>
      <c r="V187" s="364">
        <v>19.399999999999999</v>
      </c>
      <c r="W187" s="365">
        <v>27.2</v>
      </c>
      <c r="X187" s="390">
        <v>2011</v>
      </c>
      <c r="Y187" s="391">
        <v>2011</v>
      </c>
      <c r="Z187" s="364">
        <v>16.2</v>
      </c>
      <c r="AA187" s="364">
        <v>20.3</v>
      </c>
      <c r="AB187" s="364">
        <v>18.2</v>
      </c>
      <c r="AC187" s="364">
        <v>25.6</v>
      </c>
      <c r="AD187" s="364">
        <v>53.6</v>
      </c>
      <c r="AE187" s="365">
        <v>38.700000000000003</v>
      </c>
      <c r="AF187" s="390">
        <v>2011</v>
      </c>
      <c r="AG187" s="391">
        <v>2011</v>
      </c>
      <c r="AH187" s="364">
        <v>17.399999999999999</v>
      </c>
      <c r="AI187" s="364">
        <v>19.8</v>
      </c>
      <c r="AJ187" s="364">
        <v>18.8</v>
      </c>
      <c r="AK187" s="364">
        <v>31.4</v>
      </c>
      <c r="AL187" s="364">
        <v>37.799999999999997</v>
      </c>
      <c r="AM187" s="365">
        <v>35.5</v>
      </c>
      <c r="AN187" s="390"/>
      <c r="AO187" s="391"/>
      <c r="AP187" s="364"/>
      <c r="AQ187" s="364"/>
      <c r="AR187" s="364"/>
      <c r="AS187" s="364"/>
      <c r="AT187" s="364"/>
      <c r="AU187" s="365"/>
      <c r="AV187" s="390"/>
      <c r="AW187" s="391"/>
      <c r="AX187" s="222"/>
      <c r="AY187" s="222"/>
      <c r="AZ187" s="222"/>
      <c r="BA187" s="222"/>
      <c r="BB187" s="222"/>
      <c r="BC187" s="223"/>
      <c r="BD187" s="390">
        <v>2011</v>
      </c>
      <c r="BE187" s="391">
        <v>2011</v>
      </c>
      <c r="BF187" s="398">
        <v>26.9</v>
      </c>
      <c r="BG187" s="398">
        <v>43.2</v>
      </c>
      <c r="BH187" s="398">
        <v>35</v>
      </c>
      <c r="BI187" s="398">
        <v>6.8</v>
      </c>
      <c r="BJ187" s="398">
        <v>26.1</v>
      </c>
      <c r="BK187" s="399">
        <v>15.8</v>
      </c>
      <c r="BL187" s="390">
        <v>2011</v>
      </c>
      <c r="BM187" s="482">
        <v>2011</v>
      </c>
      <c r="BN187" s="482">
        <v>39.700000000000003</v>
      </c>
      <c r="BO187" s="482">
        <v>71.400000000000006</v>
      </c>
      <c r="BP187" s="482">
        <v>55.4</v>
      </c>
      <c r="BQ187" s="482">
        <v>10.7</v>
      </c>
      <c r="BR187" s="482">
        <v>41.3</v>
      </c>
      <c r="BS187" s="483">
        <v>25</v>
      </c>
      <c r="BT187" s="390"/>
      <c r="BU187" s="391"/>
      <c r="BV187" s="398"/>
      <c r="BW187" s="398"/>
      <c r="BX187" s="399"/>
      <c r="BY187" s="216">
        <v>38389</v>
      </c>
      <c r="BZ187" s="208">
        <v>35607</v>
      </c>
      <c r="CA187" s="208">
        <v>73996</v>
      </c>
      <c r="CB187" s="208">
        <v>38717</v>
      </c>
      <c r="CC187" s="208">
        <v>36186</v>
      </c>
      <c r="CD187" s="284">
        <v>74903</v>
      </c>
      <c r="CE187" s="282"/>
      <c r="CF187" s="282"/>
      <c r="CG187" s="226">
        <f t="shared" si="671"/>
        <v>38389</v>
      </c>
      <c r="CH187" s="227">
        <f t="shared" si="672"/>
        <v>35607</v>
      </c>
      <c r="CI187" s="227">
        <f t="shared" si="673"/>
        <v>73996</v>
      </c>
      <c r="CJ187" s="227">
        <f t="shared" si="674"/>
        <v>38717</v>
      </c>
      <c r="CK187" s="227">
        <f t="shared" si="675"/>
        <v>36186</v>
      </c>
      <c r="CL187" s="228">
        <f t="shared" si="676"/>
        <v>74903</v>
      </c>
      <c r="CM187" s="282"/>
      <c r="CN187" s="282"/>
      <c r="CO187" s="226">
        <f t="shared" si="677"/>
        <v>38389</v>
      </c>
      <c r="CP187" s="227">
        <f t="shared" si="678"/>
        <v>35607</v>
      </c>
      <c r="CQ187" s="227">
        <f t="shared" si="679"/>
        <v>73996</v>
      </c>
      <c r="CR187" s="227">
        <f t="shared" si="680"/>
        <v>38717</v>
      </c>
      <c r="CS187" s="227">
        <f t="shared" si="681"/>
        <v>36186</v>
      </c>
      <c r="CT187" s="228">
        <f t="shared" si="682"/>
        <v>74903</v>
      </c>
      <c r="CU187" s="282"/>
      <c r="CV187" s="282"/>
      <c r="CW187" s="292">
        <f t="shared" si="683"/>
        <v>38389</v>
      </c>
      <c r="CX187" s="234">
        <f t="shared" si="684"/>
        <v>35607</v>
      </c>
      <c r="CY187" s="234">
        <f t="shared" si="685"/>
        <v>73996</v>
      </c>
      <c r="CZ187" s="234">
        <f t="shared" si="686"/>
        <v>38717</v>
      </c>
      <c r="DA187" s="234">
        <f t="shared" si="687"/>
        <v>36186</v>
      </c>
      <c r="DB187" s="235">
        <f t="shared" si="688"/>
        <v>74903</v>
      </c>
      <c r="DC187" s="282"/>
      <c r="DD187" s="282"/>
      <c r="DE187" s="226">
        <f t="shared" si="689"/>
        <v>38389</v>
      </c>
      <c r="DF187" s="227">
        <f t="shared" si="690"/>
        <v>35607</v>
      </c>
      <c r="DG187" s="227">
        <f t="shared" si="691"/>
        <v>73996</v>
      </c>
      <c r="DH187" s="227">
        <f t="shared" si="692"/>
        <v>38717</v>
      </c>
      <c r="DI187" s="227">
        <f t="shared" si="693"/>
        <v>36186</v>
      </c>
      <c r="DJ187" s="228">
        <f t="shared" si="694"/>
        <v>74903</v>
      </c>
      <c r="DK187" s="282"/>
      <c r="DL187" s="282"/>
      <c r="DM187" s="226" t="str">
        <f t="shared" si="695"/>
        <v>-</v>
      </c>
      <c r="DN187" s="227" t="str">
        <f t="shared" si="696"/>
        <v>-</v>
      </c>
      <c r="DO187" s="227" t="str">
        <f t="shared" si="697"/>
        <v>-</v>
      </c>
      <c r="DP187" s="227" t="str">
        <f t="shared" si="698"/>
        <v>-</v>
      </c>
      <c r="DQ187" s="227" t="str">
        <f t="shared" si="699"/>
        <v>-</v>
      </c>
      <c r="DR187" s="228" t="str">
        <f t="shared" si="700"/>
        <v>-</v>
      </c>
      <c r="DS187" s="282"/>
      <c r="DT187" s="282"/>
      <c r="DU187" s="226" t="str">
        <f t="shared" si="701"/>
        <v>-</v>
      </c>
      <c r="DV187" s="227" t="str">
        <f t="shared" si="702"/>
        <v>-</v>
      </c>
      <c r="DW187" s="227" t="str">
        <f t="shared" si="703"/>
        <v>-</v>
      </c>
      <c r="DX187" s="227" t="str">
        <f t="shared" si="704"/>
        <v>-</v>
      </c>
      <c r="DY187" s="227" t="str">
        <f t="shared" si="705"/>
        <v>-</v>
      </c>
      <c r="DZ187" s="228" t="str">
        <f t="shared" si="706"/>
        <v>-</v>
      </c>
      <c r="EA187" s="282"/>
      <c r="EB187" s="282"/>
      <c r="EC187" s="226">
        <f t="shared" si="707"/>
        <v>38389</v>
      </c>
      <c r="ED187" s="227">
        <f t="shared" si="708"/>
        <v>35607</v>
      </c>
      <c r="EE187" s="227">
        <f t="shared" si="709"/>
        <v>73996</v>
      </c>
      <c r="EF187" s="227">
        <f t="shared" si="710"/>
        <v>38717</v>
      </c>
      <c r="EG187" s="227">
        <f t="shared" si="711"/>
        <v>36186</v>
      </c>
      <c r="EH187" s="228">
        <f t="shared" si="712"/>
        <v>74903</v>
      </c>
      <c r="EI187" s="282"/>
      <c r="EJ187" s="282"/>
      <c r="EK187" s="226">
        <f t="shared" si="713"/>
        <v>38389</v>
      </c>
      <c r="EL187" s="227">
        <f t="shared" si="714"/>
        <v>35607</v>
      </c>
      <c r="EM187" s="227">
        <f t="shared" si="715"/>
        <v>73996</v>
      </c>
      <c r="EN187" s="227">
        <f t="shared" si="716"/>
        <v>38717</v>
      </c>
      <c r="EO187" s="227">
        <f t="shared" si="717"/>
        <v>36186</v>
      </c>
      <c r="EP187" s="228">
        <f t="shared" si="718"/>
        <v>74903</v>
      </c>
      <c r="EQ187" s="282"/>
      <c r="ER187" s="282"/>
      <c r="ES187" s="226" t="str">
        <f t="shared" si="719"/>
        <v>-</v>
      </c>
      <c r="ET187" s="227" t="str">
        <f t="shared" si="720"/>
        <v>-</v>
      </c>
      <c r="EU187" s="228" t="str">
        <f t="shared" si="721"/>
        <v>-</v>
      </c>
      <c r="EV187" s="282"/>
      <c r="EW187" s="282"/>
      <c r="EX187" s="301">
        <f t="shared" si="722"/>
        <v>6641.2970000000005</v>
      </c>
      <c r="EY187" s="259">
        <f t="shared" si="723"/>
        <v>7192.6139999999996</v>
      </c>
      <c r="EZ187" s="259">
        <f t="shared" si="724"/>
        <v>13911.248</v>
      </c>
      <c r="FA187" s="259">
        <f t="shared" si="725"/>
        <v>4762.1910000000007</v>
      </c>
      <c r="FB187" s="259">
        <f t="shared" si="726"/>
        <v>8539.8960000000006</v>
      </c>
      <c r="FC187" s="260">
        <f t="shared" si="727"/>
        <v>13182.928000000002</v>
      </c>
      <c r="FD187" s="282"/>
      <c r="FE187" s="282"/>
      <c r="FF187" s="301">
        <f t="shared" si="728"/>
        <v>11017.643</v>
      </c>
      <c r="FG187" s="259">
        <f t="shared" si="729"/>
        <v>8616.8940000000002</v>
      </c>
      <c r="FH187" s="259">
        <f t="shared" si="730"/>
        <v>19534.944</v>
      </c>
      <c r="FI187" s="259">
        <f t="shared" si="731"/>
        <v>13202.497000000001</v>
      </c>
      <c r="FJ187" s="259">
        <f t="shared" si="732"/>
        <v>7020.0839999999989</v>
      </c>
      <c r="FK187" s="260">
        <f t="shared" si="733"/>
        <v>20373.616000000002</v>
      </c>
      <c r="FL187" s="282"/>
      <c r="FM187" s="282"/>
      <c r="FN187" s="301">
        <f t="shared" si="734"/>
        <v>6219.018</v>
      </c>
      <c r="FO187" s="259">
        <f t="shared" si="735"/>
        <v>7228.2210000000005</v>
      </c>
      <c r="FP187" s="259">
        <f t="shared" si="736"/>
        <v>13467.271999999999</v>
      </c>
      <c r="FQ187" s="259">
        <f t="shared" si="737"/>
        <v>9911.5519999999997</v>
      </c>
      <c r="FR187" s="259">
        <f t="shared" si="738"/>
        <v>19395.696</v>
      </c>
      <c r="FS187" s="260">
        <f t="shared" si="739"/>
        <v>28987.460999999999</v>
      </c>
      <c r="FT187" s="282"/>
      <c r="FU187" s="282"/>
      <c r="FV187" s="301">
        <f t="shared" si="740"/>
        <v>6679.6859999999997</v>
      </c>
      <c r="FW187" s="259">
        <f t="shared" si="741"/>
        <v>7050.1860000000006</v>
      </c>
      <c r="FX187" s="259">
        <f t="shared" si="742"/>
        <v>13911.248</v>
      </c>
      <c r="FY187" s="259">
        <f t="shared" si="743"/>
        <v>12157.138000000001</v>
      </c>
      <c r="FZ187" s="259">
        <f t="shared" si="744"/>
        <v>13678.307999999997</v>
      </c>
      <c r="GA187" s="260">
        <f t="shared" si="745"/>
        <v>26590.564999999999</v>
      </c>
      <c r="GB187" s="282"/>
      <c r="GC187" s="282"/>
      <c r="GD187" s="301" t="str">
        <f t="shared" si="746"/>
        <v>-</v>
      </c>
      <c r="GE187" s="259" t="str">
        <f t="shared" si="747"/>
        <v>-</v>
      </c>
      <c r="GF187" s="259" t="str">
        <f t="shared" si="748"/>
        <v>-</v>
      </c>
      <c r="GG187" s="259" t="str">
        <f t="shared" si="749"/>
        <v>-</v>
      </c>
      <c r="GH187" s="259" t="str">
        <f t="shared" si="750"/>
        <v>-</v>
      </c>
      <c r="GI187" s="260" t="str">
        <f t="shared" si="751"/>
        <v>-</v>
      </c>
      <c r="GJ187" s="282"/>
      <c r="GK187" s="282"/>
      <c r="GL187" s="301" t="str">
        <f t="shared" si="752"/>
        <v>-</v>
      </c>
      <c r="GM187" s="259" t="str">
        <f t="shared" si="753"/>
        <v>-</v>
      </c>
      <c r="GN187" s="259" t="str">
        <f t="shared" si="754"/>
        <v>-</v>
      </c>
      <c r="GO187" s="259" t="str">
        <f t="shared" si="755"/>
        <v>-</v>
      </c>
      <c r="GP187" s="259" t="str">
        <f t="shared" si="756"/>
        <v>-</v>
      </c>
      <c r="GQ187" s="260" t="str">
        <f t="shared" si="757"/>
        <v>-</v>
      </c>
      <c r="GR187" s="282"/>
      <c r="GS187" s="282"/>
      <c r="GT187" s="301">
        <f t="shared" si="758"/>
        <v>10326.640999999998</v>
      </c>
      <c r="GU187" s="259">
        <f t="shared" si="759"/>
        <v>15382.224000000002</v>
      </c>
      <c r="GV187" s="259">
        <f t="shared" si="760"/>
        <v>25898.6</v>
      </c>
      <c r="GW187" s="259">
        <f t="shared" si="761"/>
        <v>2632.7560000000003</v>
      </c>
      <c r="GX187" s="259">
        <f t="shared" si="762"/>
        <v>9444.5460000000003</v>
      </c>
      <c r="GY187" s="260">
        <f t="shared" si="763"/>
        <v>11834.674000000001</v>
      </c>
      <c r="GZ187" s="282"/>
      <c r="HA187" s="282"/>
      <c r="HB187" s="301">
        <f t="shared" si="764"/>
        <v>15240.433000000001</v>
      </c>
      <c r="HC187" s="259">
        <f t="shared" si="765"/>
        <v>25423.398000000001</v>
      </c>
      <c r="HD187" s="259">
        <f t="shared" si="766"/>
        <v>40993.783999999992</v>
      </c>
      <c r="HE187" s="259">
        <f t="shared" si="767"/>
        <v>4142.7190000000001</v>
      </c>
      <c r="HF187" s="259">
        <f t="shared" si="768"/>
        <v>14944.817999999999</v>
      </c>
      <c r="HG187" s="260">
        <f t="shared" si="769"/>
        <v>18725.75</v>
      </c>
      <c r="HH187" s="282"/>
      <c r="HI187" s="282"/>
      <c r="HJ187" s="301" t="str">
        <f t="shared" si="770"/>
        <v>-</v>
      </c>
      <c r="HK187" s="259" t="str">
        <f t="shared" si="771"/>
        <v>-</v>
      </c>
      <c r="HL187" s="260" t="str">
        <f t="shared" si="772"/>
        <v>-</v>
      </c>
      <c r="HM187" s="428">
        <f t="shared" si="620"/>
        <v>1</v>
      </c>
      <c r="HN187" s="429">
        <f t="shared" si="621"/>
        <v>1</v>
      </c>
      <c r="HO187" s="429">
        <f t="shared" si="622"/>
        <v>1</v>
      </c>
      <c r="HP187" s="429">
        <f t="shared" si="623"/>
        <v>1</v>
      </c>
      <c r="HQ187" s="429">
        <f t="shared" si="624"/>
        <v>1</v>
      </c>
      <c r="HR187" s="430">
        <f t="shared" si="625"/>
        <v>1</v>
      </c>
      <c r="HS187" s="450"/>
      <c r="HT187" s="450"/>
      <c r="HU187" s="428">
        <f t="shared" si="626"/>
        <v>1</v>
      </c>
      <c r="HV187" s="429">
        <f t="shared" si="627"/>
        <v>1</v>
      </c>
      <c r="HW187" s="429">
        <f t="shared" si="628"/>
        <v>1</v>
      </c>
      <c r="HX187" s="429">
        <f t="shared" si="629"/>
        <v>1</v>
      </c>
      <c r="HY187" s="429">
        <f t="shared" si="630"/>
        <v>1</v>
      </c>
      <c r="HZ187" s="430">
        <f t="shared" si="631"/>
        <v>1</v>
      </c>
      <c r="IA187" s="450"/>
      <c r="IB187" s="450"/>
      <c r="IC187" s="428">
        <f t="shared" si="632"/>
        <v>1</v>
      </c>
      <c r="ID187" s="429">
        <f t="shared" si="633"/>
        <v>1</v>
      </c>
      <c r="IE187" s="429">
        <f t="shared" si="634"/>
        <v>1</v>
      </c>
      <c r="IF187" s="429">
        <f t="shared" si="635"/>
        <v>1</v>
      </c>
      <c r="IG187" s="429">
        <f t="shared" si="636"/>
        <v>1</v>
      </c>
      <c r="IH187" s="430">
        <f t="shared" si="637"/>
        <v>1</v>
      </c>
      <c r="II187" s="450"/>
      <c r="IJ187" s="450"/>
      <c r="IK187" s="428">
        <f t="shared" si="638"/>
        <v>1</v>
      </c>
      <c r="IL187" s="429">
        <f t="shared" si="639"/>
        <v>1</v>
      </c>
      <c r="IM187" s="429">
        <f t="shared" si="640"/>
        <v>1</v>
      </c>
      <c r="IN187" s="429">
        <f t="shared" si="641"/>
        <v>1</v>
      </c>
      <c r="IO187" s="429">
        <f t="shared" si="642"/>
        <v>1</v>
      </c>
      <c r="IP187" s="430">
        <f t="shared" si="643"/>
        <v>1</v>
      </c>
      <c r="IQ187" s="450"/>
      <c r="IR187" s="450"/>
      <c r="IS187" s="428" t="str">
        <f t="shared" si="644"/>
        <v>-</v>
      </c>
      <c r="IT187" s="429" t="str">
        <f t="shared" si="645"/>
        <v>-</v>
      </c>
      <c r="IU187" s="429" t="str">
        <f t="shared" si="646"/>
        <v>-</v>
      </c>
      <c r="IV187" s="429" t="str">
        <f t="shared" si="647"/>
        <v>-</v>
      </c>
      <c r="IW187" s="429" t="str">
        <f t="shared" si="648"/>
        <v>-</v>
      </c>
      <c r="IX187" s="430" t="str">
        <f t="shared" si="649"/>
        <v>-</v>
      </c>
      <c r="IY187" s="450"/>
      <c r="IZ187" s="450"/>
      <c r="JA187" s="428" t="str">
        <f t="shared" si="650"/>
        <v>-</v>
      </c>
      <c r="JB187" s="429" t="str">
        <f t="shared" si="651"/>
        <v>-</v>
      </c>
      <c r="JC187" s="429" t="str">
        <f t="shared" si="652"/>
        <v>-</v>
      </c>
      <c r="JD187" s="429" t="str">
        <f t="shared" si="653"/>
        <v>-</v>
      </c>
      <c r="JE187" s="429" t="str">
        <f t="shared" si="654"/>
        <v>-</v>
      </c>
      <c r="JF187" s="430" t="str">
        <f t="shared" si="655"/>
        <v>-</v>
      </c>
      <c r="JG187" s="450"/>
      <c r="JH187" s="450"/>
      <c r="JI187" s="428">
        <f t="shared" si="656"/>
        <v>1</v>
      </c>
      <c r="JJ187" s="429">
        <f t="shared" si="657"/>
        <v>1</v>
      </c>
      <c r="JK187" s="429">
        <f t="shared" si="658"/>
        <v>1</v>
      </c>
      <c r="JL187" s="429">
        <f t="shared" si="659"/>
        <v>1</v>
      </c>
      <c r="JM187" s="429">
        <f t="shared" si="660"/>
        <v>1</v>
      </c>
      <c r="JN187" s="430">
        <f t="shared" si="661"/>
        <v>1</v>
      </c>
      <c r="JO187" s="450"/>
      <c r="JP187" s="450"/>
      <c r="JQ187" s="428">
        <f t="shared" si="662"/>
        <v>1</v>
      </c>
      <c r="JR187" s="429">
        <f t="shared" si="663"/>
        <v>1</v>
      </c>
      <c r="JS187" s="429">
        <f t="shared" si="664"/>
        <v>1</v>
      </c>
      <c r="JT187" s="429">
        <f t="shared" si="665"/>
        <v>1</v>
      </c>
      <c r="JU187" s="429">
        <f t="shared" si="666"/>
        <v>1</v>
      </c>
      <c r="JV187" s="430">
        <f t="shared" si="667"/>
        <v>1</v>
      </c>
      <c r="JW187" s="450"/>
      <c r="JX187" s="450"/>
      <c r="JY187" s="428" t="str">
        <f t="shared" si="668"/>
        <v>-</v>
      </c>
      <c r="JZ187" s="429" t="str">
        <f t="shared" si="669"/>
        <v>-</v>
      </c>
      <c r="KA187" s="430" t="str">
        <f t="shared" si="670"/>
        <v>-</v>
      </c>
      <c r="KB187" s="172"/>
      <c r="KC187" s="355"/>
      <c r="KD187" s="355"/>
      <c r="KE187" s="355"/>
      <c r="KF187" s="355"/>
      <c r="KG187" s="355"/>
      <c r="KH187" s="355"/>
      <c r="KI187" s="358"/>
      <c r="KJ187" s="358"/>
      <c r="KK187" s="358"/>
      <c r="KL187" s="358"/>
      <c r="KM187" s="358"/>
      <c r="KN187" s="358"/>
      <c r="KO187" s="358"/>
      <c r="KP187" s="358"/>
      <c r="KQ187" s="358"/>
      <c r="KR187" s="358"/>
      <c r="KS187" s="358"/>
      <c r="KT187" s="358"/>
      <c r="KU187" s="358"/>
      <c r="KV187" s="358"/>
      <c r="KW187" s="358"/>
      <c r="KX187" s="358"/>
      <c r="KY187" s="358"/>
      <c r="KZ187" s="358"/>
      <c r="LA187" s="358"/>
      <c r="LB187" s="358"/>
      <c r="LC187" s="358"/>
      <c r="LD187" s="358"/>
      <c r="LE187" s="358"/>
      <c r="LF187" s="358"/>
      <c r="LG187" s="358"/>
      <c r="LH187" s="358"/>
      <c r="LI187" s="358"/>
      <c r="LJ187" s="358"/>
      <c r="LK187" s="358"/>
      <c r="LL187" s="358"/>
      <c r="LM187" s="358"/>
      <c r="LN187" s="358"/>
      <c r="LO187" s="358"/>
      <c r="LP187" s="358"/>
      <c r="LQ187" s="358"/>
      <c r="LR187" s="358"/>
      <c r="LS187" s="344"/>
      <c r="LT187" s="344"/>
      <c r="LU187" s="344"/>
      <c r="LV187" s="344"/>
      <c r="LW187" s="344"/>
      <c r="LX187" s="344"/>
      <c r="LY187" s="358"/>
      <c r="LZ187" s="358"/>
      <c r="MA187" s="405"/>
    </row>
    <row r="188" spans="1:339" x14ac:dyDescent="0.2">
      <c r="A188" s="310" t="s">
        <v>200</v>
      </c>
      <c r="B188" s="172">
        <v>0</v>
      </c>
      <c r="C188" s="172">
        <v>0</v>
      </c>
      <c r="D188" s="172" t="s">
        <v>315</v>
      </c>
      <c r="E188" s="172">
        <v>1</v>
      </c>
      <c r="F188" s="173"/>
      <c r="G188" s="218" t="s">
        <v>66</v>
      </c>
      <c r="H188" s="350">
        <v>2012</v>
      </c>
      <c r="I188" s="351">
        <v>2012</v>
      </c>
      <c r="J188" s="364">
        <v>28.8</v>
      </c>
      <c r="K188" s="364">
        <v>30.9</v>
      </c>
      <c r="L188" s="364">
        <v>29.8</v>
      </c>
      <c r="M188" s="364">
        <v>34.799999999999997</v>
      </c>
      <c r="N188" s="364">
        <v>37.700000000000003</v>
      </c>
      <c r="O188" s="365">
        <v>36.1</v>
      </c>
      <c r="P188" s="390">
        <v>2012</v>
      </c>
      <c r="Q188" s="391">
        <v>2012</v>
      </c>
      <c r="R188" s="364">
        <v>16.8</v>
      </c>
      <c r="S188" s="364">
        <v>15.8</v>
      </c>
      <c r="T188" s="364">
        <v>16.3</v>
      </c>
      <c r="U188" s="364">
        <v>34.6</v>
      </c>
      <c r="V188" s="364">
        <v>29.6</v>
      </c>
      <c r="W188" s="365">
        <v>32.4</v>
      </c>
      <c r="X188" s="390">
        <v>2012</v>
      </c>
      <c r="Y188" s="391">
        <v>2012</v>
      </c>
      <c r="Z188" s="364">
        <v>9.4</v>
      </c>
      <c r="AA188" s="364">
        <v>15.6</v>
      </c>
      <c r="AB188" s="364">
        <v>12.4</v>
      </c>
      <c r="AC188" s="364">
        <v>14.9</v>
      </c>
      <c r="AD188" s="364">
        <v>32.5</v>
      </c>
      <c r="AE188" s="365">
        <v>22.7</v>
      </c>
      <c r="AF188" s="390">
        <v>2012</v>
      </c>
      <c r="AG188" s="391">
        <v>2012</v>
      </c>
      <c r="AH188" s="364">
        <v>58.3</v>
      </c>
      <c r="AI188" s="364">
        <v>54</v>
      </c>
      <c r="AJ188" s="364">
        <v>55.7</v>
      </c>
      <c r="AK188" s="364">
        <v>77.3</v>
      </c>
      <c r="AL188" s="364">
        <v>76.099999999999994</v>
      </c>
      <c r="AM188" s="365">
        <v>76.5</v>
      </c>
      <c r="AN188" s="390">
        <v>2012</v>
      </c>
      <c r="AO188" s="391">
        <v>2012</v>
      </c>
      <c r="AP188" s="364">
        <v>84.5</v>
      </c>
      <c r="AQ188" s="364">
        <v>62.5</v>
      </c>
      <c r="AR188" s="364">
        <v>71.8</v>
      </c>
      <c r="AS188" s="364">
        <v>98.6</v>
      </c>
      <c r="AT188" s="364">
        <v>90.3</v>
      </c>
      <c r="AU188" s="365">
        <v>94.1</v>
      </c>
      <c r="AV188" s="390">
        <v>2012</v>
      </c>
      <c r="AW188" s="391">
        <v>2012</v>
      </c>
      <c r="AX188" s="364">
        <v>62.6</v>
      </c>
      <c r="AY188" s="364">
        <v>58</v>
      </c>
      <c r="AZ188" s="364">
        <v>60.2</v>
      </c>
      <c r="BA188" s="364">
        <v>78.7</v>
      </c>
      <c r="BB188" s="364">
        <v>77.599999999999994</v>
      </c>
      <c r="BC188" s="365">
        <v>78.099999999999994</v>
      </c>
      <c r="BD188" s="390">
        <v>2012</v>
      </c>
      <c r="BE188" s="391">
        <v>2012</v>
      </c>
      <c r="BF188" s="398">
        <v>20.399999999999999</v>
      </c>
      <c r="BG188" s="398">
        <v>40.200000000000003</v>
      </c>
      <c r="BH188" s="398">
        <v>29.9</v>
      </c>
      <c r="BI188" s="398">
        <v>6.1</v>
      </c>
      <c r="BJ188" s="398">
        <v>19.7</v>
      </c>
      <c r="BK188" s="399">
        <v>12.1</v>
      </c>
      <c r="BL188" s="390">
        <v>2012</v>
      </c>
      <c r="BM188" s="482">
        <v>2012</v>
      </c>
      <c r="BN188" s="482">
        <v>31.3</v>
      </c>
      <c r="BO188" s="482">
        <v>72.3</v>
      </c>
      <c r="BP188" s="482">
        <v>50.9</v>
      </c>
      <c r="BQ188" s="482">
        <v>11.4</v>
      </c>
      <c r="BR188" s="482">
        <v>35.5</v>
      </c>
      <c r="BS188" s="483">
        <v>22.1</v>
      </c>
      <c r="BT188" s="390"/>
      <c r="BU188" s="391"/>
      <c r="BV188" s="398"/>
      <c r="BW188" s="398"/>
      <c r="BX188" s="399"/>
      <c r="BY188" s="216">
        <v>85645</v>
      </c>
      <c r="BZ188" s="208">
        <v>78272</v>
      </c>
      <c r="CA188" s="208">
        <v>163917</v>
      </c>
      <c r="CB188" s="208">
        <v>87161</v>
      </c>
      <c r="CC188" s="208">
        <v>80152</v>
      </c>
      <c r="CD188" s="284">
        <v>167313</v>
      </c>
      <c r="CE188" s="282"/>
      <c r="CF188" s="282"/>
      <c r="CG188" s="226">
        <f t="shared" si="671"/>
        <v>85645</v>
      </c>
      <c r="CH188" s="227">
        <f t="shared" si="672"/>
        <v>78272</v>
      </c>
      <c r="CI188" s="227">
        <f t="shared" si="673"/>
        <v>163917</v>
      </c>
      <c r="CJ188" s="227">
        <f t="shared" si="674"/>
        <v>87161</v>
      </c>
      <c r="CK188" s="227">
        <f t="shared" si="675"/>
        <v>80152</v>
      </c>
      <c r="CL188" s="228">
        <f t="shared" si="676"/>
        <v>167313</v>
      </c>
      <c r="CM188" s="282"/>
      <c r="CN188" s="282"/>
      <c r="CO188" s="226">
        <f t="shared" si="677"/>
        <v>85645</v>
      </c>
      <c r="CP188" s="227">
        <f t="shared" si="678"/>
        <v>78272</v>
      </c>
      <c r="CQ188" s="227">
        <f t="shared" si="679"/>
        <v>163917</v>
      </c>
      <c r="CR188" s="227">
        <f t="shared" si="680"/>
        <v>87161</v>
      </c>
      <c r="CS188" s="227">
        <f t="shared" si="681"/>
        <v>80152</v>
      </c>
      <c r="CT188" s="228">
        <f t="shared" si="682"/>
        <v>167313</v>
      </c>
      <c r="CU188" s="282"/>
      <c r="CV188" s="282"/>
      <c r="CW188" s="292">
        <f t="shared" si="683"/>
        <v>85645</v>
      </c>
      <c r="CX188" s="234">
        <f t="shared" si="684"/>
        <v>78272</v>
      </c>
      <c r="CY188" s="234">
        <f t="shared" si="685"/>
        <v>163917</v>
      </c>
      <c r="CZ188" s="234">
        <f t="shared" si="686"/>
        <v>87161</v>
      </c>
      <c r="DA188" s="234">
        <f t="shared" si="687"/>
        <v>80152</v>
      </c>
      <c r="DB188" s="235">
        <f t="shared" si="688"/>
        <v>167313</v>
      </c>
      <c r="DC188" s="282"/>
      <c r="DD188" s="282"/>
      <c r="DE188" s="226">
        <f t="shared" si="689"/>
        <v>85645</v>
      </c>
      <c r="DF188" s="227">
        <f t="shared" si="690"/>
        <v>78272</v>
      </c>
      <c r="DG188" s="227">
        <f t="shared" si="691"/>
        <v>163917</v>
      </c>
      <c r="DH188" s="227">
        <f t="shared" si="692"/>
        <v>87161</v>
      </c>
      <c r="DI188" s="227">
        <f t="shared" si="693"/>
        <v>80152</v>
      </c>
      <c r="DJ188" s="228">
        <f t="shared" si="694"/>
        <v>167313</v>
      </c>
      <c r="DK188" s="282"/>
      <c r="DL188" s="282"/>
      <c r="DM188" s="226">
        <f t="shared" si="695"/>
        <v>85645</v>
      </c>
      <c r="DN188" s="227">
        <f t="shared" si="696"/>
        <v>78272</v>
      </c>
      <c r="DO188" s="227">
        <f t="shared" si="697"/>
        <v>163917</v>
      </c>
      <c r="DP188" s="227">
        <f t="shared" si="698"/>
        <v>87161</v>
      </c>
      <c r="DQ188" s="227">
        <f t="shared" si="699"/>
        <v>80152</v>
      </c>
      <c r="DR188" s="228">
        <f t="shared" si="700"/>
        <v>167313</v>
      </c>
      <c r="DS188" s="282"/>
      <c r="DT188" s="282"/>
      <c r="DU188" s="226">
        <f t="shared" si="701"/>
        <v>85645</v>
      </c>
      <c r="DV188" s="227">
        <f t="shared" si="702"/>
        <v>78272</v>
      </c>
      <c r="DW188" s="227">
        <f t="shared" si="703"/>
        <v>163917</v>
      </c>
      <c r="DX188" s="227">
        <f t="shared" si="704"/>
        <v>87161</v>
      </c>
      <c r="DY188" s="227">
        <f t="shared" si="705"/>
        <v>80152</v>
      </c>
      <c r="DZ188" s="228">
        <f t="shared" si="706"/>
        <v>167313</v>
      </c>
      <c r="EA188" s="282"/>
      <c r="EB188" s="282"/>
      <c r="EC188" s="226">
        <f t="shared" si="707"/>
        <v>85645</v>
      </c>
      <c r="ED188" s="227">
        <f t="shared" si="708"/>
        <v>78272</v>
      </c>
      <c r="EE188" s="227">
        <f t="shared" si="709"/>
        <v>163917</v>
      </c>
      <c r="EF188" s="227">
        <f t="shared" si="710"/>
        <v>87161</v>
      </c>
      <c r="EG188" s="227">
        <f t="shared" si="711"/>
        <v>80152</v>
      </c>
      <c r="EH188" s="228">
        <f t="shared" si="712"/>
        <v>167313</v>
      </c>
      <c r="EI188" s="282"/>
      <c r="EJ188" s="282"/>
      <c r="EK188" s="226">
        <f t="shared" si="713"/>
        <v>85645</v>
      </c>
      <c r="EL188" s="227">
        <f t="shared" si="714"/>
        <v>78272</v>
      </c>
      <c r="EM188" s="227">
        <f t="shared" si="715"/>
        <v>163917</v>
      </c>
      <c r="EN188" s="227">
        <f t="shared" si="716"/>
        <v>87161</v>
      </c>
      <c r="EO188" s="227">
        <f t="shared" si="717"/>
        <v>80152</v>
      </c>
      <c r="EP188" s="228">
        <f t="shared" si="718"/>
        <v>167313</v>
      </c>
      <c r="EQ188" s="282"/>
      <c r="ER188" s="282"/>
      <c r="ES188" s="226" t="str">
        <f t="shared" si="719"/>
        <v>-</v>
      </c>
      <c r="ET188" s="227" t="str">
        <f t="shared" si="720"/>
        <v>-</v>
      </c>
      <c r="EU188" s="228" t="str">
        <f t="shared" si="721"/>
        <v>-</v>
      </c>
      <c r="EV188" s="282"/>
      <c r="EW188" s="282"/>
      <c r="EX188" s="301">
        <f t="shared" si="722"/>
        <v>24665.760000000002</v>
      </c>
      <c r="EY188" s="259">
        <f t="shared" si="723"/>
        <v>24186.047999999999</v>
      </c>
      <c r="EZ188" s="259">
        <f t="shared" si="724"/>
        <v>48847.265999999996</v>
      </c>
      <c r="FA188" s="259">
        <f t="shared" si="725"/>
        <v>30332.027999999998</v>
      </c>
      <c r="FB188" s="259">
        <f t="shared" si="726"/>
        <v>30217.304</v>
      </c>
      <c r="FC188" s="260">
        <f t="shared" si="727"/>
        <v>60399.992999999995</v>
      </c>
      <c r="FD188" s="282"/>
      <c r="FE188" s="282"/>
      <c r="FF188" s="301">
        <f t="shared" si="728"/>
        <v>14388.36</v>
      </c>
      <c r="FG188" s="259">
        <f t="shared" si="729"/>
        <v>12366.976000000001</v>
      </c>
      <c r="FH188" s="259">
        <f t="shared" si="730"/>
        <v>26718.471000000001</v>
      </c>
      <c r="FI188" s="259">
        <f t="shared" si="731"/>
        <v>30157.706000000002</v>
      </c>
      <c r="FJ188" s="259">
        <f t="shared" si="732"/>
        <v>23724.992000000002</v>
      </c>
      <c r="FK188" s="260">
        <f t="shared" si="733"/>
        <v>54209.412000000004</v>
      </c>
      <c r="FL188" s="282"/>
      <c r="FM188" s="282"/>
      <c r="FN188" s="301">
        <f t="shared" si="734"/>
        <v>8050.63</v>
      </c>
      <c r="FO188" s="259">
        <f t="shared" si="735"/>
        <v>12210.432000000001</v>
      </c>
      <c r="FP188" s="259">
        <f t="shared" si="736"/>
        <v>20325.707999999999</v>
      </c>
      <c r="FQ188" s="259">
        <f t="shared" si="737"/>
        <v>12986.989</v>
      </c>
      <c r="FR188" s="259">
        <f t="shared" si="738"/>
        <v>26049.4</v>
      </c>
      <c r="FS188" s="260">
        <f t="shared" si="739"/>
        <v>37980.050999999999</v>
      </c>
      <c r="FT188" s="282"/>
      <c r="FU188" s="282"/>
      <c r="FV188" s="301">
        <f t="shared" si="740"/>
        <v>49931.034999999996</v>
      </c>
      <c r="FW188" s="259">
        <f t="shared" si="741"/>
        <v>42266.880000000005</v>
      </c>
      <c r="FX188" s="259">
        <f t="shared" si="742"/>
        <v>91301.769000000015</v>
      </c>
      <c r="FY188" s="259">
        <f t="shared" si="743"/>
        <v>67375.453000000009</v>
      </c>
      <c r="FZ188" s="259">
        <f t="shared" si="744"/>
        <v>60995.671999999991</v>
      </c>
      <c r="GA188" s="260">
        <f t="shared" si="745"/>
        <v>127994.44500000001</v>
      </c>
      <c r="GB188" s="282"/>
      <c r="GC188" s="282"/>
      <c r="GD188" s="301">
        <f t="shared" si="746"/>
        <v>72370.024999999994</v>
      </c>
      <c r="GE188" s="259">
        <f t="shared" si="747"/>
        <v>48920</v>
      </c>
      <c r="GF188" s="259">
        <f t="shared" si="748"/>
        <v>117692.40599999999</v>
      </c>
      <c r="GG188" s="259">
        <f t="shared" si="749"/>
        <v>85940.745999999999</v>
      </c>
      <c r="GH188" s="259">
        <f t="shared" si="750"/>
        <v>72377.256000000008</v>
      </c>
      <c r="GI188" s="260">
        <f t="shared" si="751"/>
        <v>157441.533</v>
      </c>
      <c r="GJ188" s="282"/>
      <c r="GK188" s="282"/>
      <c r="GL188" s="301">
        <f t="shared" si="752"/>
        <v>53613.77</v>
      </c>
      <c r="GM188" s="259">
        <f t="shared" si="753"/>
        <v>45397.759999999995</v>
      </c>
      <c r="GN188" s="259">
        <f t="shared" si="754"/>
        <v>98678.034</v>
      </c>
      <c r="GO188" s="259">
        <f t="shared" si="755"/>
        <v>68595.707000000009</v>
      </c>
      <c r="GP188" s="259">
        <f t="shared" si="756"/>
        <v>62197.95199999999</v>
      </c>
      <c r="GQ188" s="260">
        <f t="shared" si="757"/>
        <v>130671.45299999998</v>
      </c>
      <c r="GR188" s="282"/>
      <c r="GS188" s="282"/>
      <c r="GT188" s="301">
        <f t="shared" si="758"/>
        <v>17471.579999999998</v>
      </c>
      <c r="GU188" s="259">
        <f t="shared" si="759"/>
        <v>31465.344000000001</v>
      </c>
      <c r="GV188" s="259">
        <f t="shared" si="760"/>
        <v>49011.182999999997</v>
      </c>
      <c r="GW188" s="259">
        <f t="shared" si="761"/>
        <v>5316.8209999999999</v>
      </c>
      <c r="GX188" s="259">
        <f t="shared" si="762"/>
        <v>15789.943999999998</v>
      </c>
      <c r="GY188" s="260">
        <f t="shared" si="763"/>
        <v>20244.873</v>
      </c>
      <c r="GZ188" s="282"/>
      <c r="HA188" s="282"/>
      <c r="HB188" s="301">
        <f t="shared" si="764"/>
        <v>26806.884999999998</v>
      </c>
      <c r="HC188" s="259">
        <f t="shared" si="765"/>
        <v>56590.655999999995</v>
      </c>
      <c r="HD188" s="259">
        <f t="shared" si="766"/>
        <v>83433.752999999997</v>
      </c>
      <c r="HE188" s="259">
        <f t="shared" si="767"/>
        <v>9936.3540000000012</v>
      </c>
      <c r="HF188" s="259">
        <f t="shared" si="768"/>
        <v>28453.96</v>
      </c>
      <c r="HG188" s="260">
        <f t="shared" si="769"/>
        <v>36976.173000000003</v>
      </c>
      <c r="HH188" s="282"/>
      <c r="HI188" s="282"/>
      <c r="HJ188" s="301" t="str">
        <f t="shared" si="770"/>
        <v>-</v>
      </c>
      <c r="HK188" s="259" t="str">
        <f t="shared" si="771"/>
        <v>-</v>
      </c>
      <c r="HL188" s="260" t="str">
        <f t="shared" si="772"/>
        <v>-</v>
      </c>
      <c r="HM188" s="428">
        <f t="shared" si="620"/>
        <v>1</v>
      </c>
      <c r="HN188" s="429">
        <f t="shared" si="621"/>
        <v>1</v>
      </c>
      <c r="HO188" s="429">
        <f t="shared" si="622"/>
        <v>1</v>
      </c>
      <c r="HP188" s="429">
        <f t="shared" si="623"/>
        <v>1</v>
      </c>
      <c r="HQ188" s="429">
        <f t="shared" si="624"/>
        <v>1</v>
      </c>
      <c r="HR188" s="430">
        <f t="shared" si="625"/>
        <v>1</v>
      </c>
      <c r="HS188" s="450"/>
      <c r="HT188" s="450"/>
      <c r="HU188" s="428">
        <f t="shared" si="626"/>
        <v>1</v>
      </c>
      <c r="HV188" s="429">
        <f t="shared" si="627"/>
        <v>1</v>
      </c>
      <c r="HW188" s="429">
        <f t="shared" si="628"/>
        <v>1</v>
      </c>
      <c r="HX188" s="429">
        <f t="shared" si="629"/>
        <v>1</v>
      </c>
      <c r="HY188" s="429">
        <f t="shared" si="630"/>
        <v>1</v>
      </c>
      <c r="HZ188" s="430">
        <f t="shared" si="631"/>
        <v>1</v>
      </c>
      <c r="IA188" s="450"/>
      <c r="IB188" s="450"/>
      <c r="IC188" s="428">
        <f t="shared" si="632"/>
        <v>1</v>
      </c>
      <c r="ID188" s="429">
        <f t="shared" si="633"/>
        <v>1</v>
      </c>
      <c r="IE188" s="429">
        <f t="shared" si="634"/>
        <v>1</v>
      </c>
      <c r="IF188" s="429">
        <f t="shared" si="635"/>
        <v>1</v>
      </c>
      <c r="IG188" s="429">
        <f t="shared" si="636"/>
        <v>1</v>
      </c>
      <c r="IH188" s="430">
        <f t="shared" si="637"/>
        <v>1</v>
      </c>
      <c r="II188" s="450"/>
      <c r="IJ188" s="450"/>
      <c r="IK188" s="428">
        <f t="shared" si="638"/>
        <v>1</v>
      </c>
      <c r="IL188" s="429">
        <f t="shared" si="639"/>
        <v>1</v>
      </c>
      <c r="IM188" s="429">
        <f t="shared" si="640"/>
        <v>1</v>
      </c>
      <c r="IN188" s="429">
        <f t="shared" si="641"/>
        <v>1</v>
      </c>
      <c r="IO188" s="429">
        <f t="shared" si="642"/>
        <v>1</v>
      </c>
      <c r="IP188" s="430">
        <f t="shared" si="643"/>
        <v>1</v>
      </c>
      <c r="IQ188" s="450"/>
      <c r="IR188" s="450"/>
      <c r="IS188" s="428">
        <f t="shared" si="644"/>
        <v>1</v>
      </c>
      <c r="IT188" s="429">
        <f t="shared" si="645"/>
        <v>1</v>
      </c>
      <c r="IU188" s="429">
        <f t="shared" si="646"/>
        <v>1</v>
      </c>
      <c r="IV188" s="429">
        <f t="shared" si="647"/>
        <v>1</v>
      </c>
      <c r="IW188" s="429">
        <f t="shared" si="648"/>
        <v>1</v>
      </c>
      <c r="IX188" s="430">
        <f t="shared" si="649"/>
        <v>1</v>
      </c>
      <c r="IY188" s="450"/>
      <c r="IZ188" s="450"/>
      <c r="JA188" s="428">
        <f t="shared" si="650"/>
        <v>1</v>
      </c>
      <c r="JB188" s="429">
        <f t="shared" si="651"/>
        <v>1</v>
      </c>
      <c r="JC188" s="429">
        <f t="shared" si="652"/>
        <v>1</v>
      </c>
      <c r="JD188" s="429">
        <f t="shared" si="653"/>
        <v>1</v>
      </c>
      <c r="JE188" s="429">
        <f t="shared" si="654"/>
        <v>1</v>
      </c>
      <c r="JF188" s="430">
        <f t="shared" si="655"/>
        <v>1</v>
      </c>
      <c r="JG188" s="450"/>
      <c r="JH188" s="450"/>
      <c r="JI188" s="428">
        <f t="shared" si="656"/>
        <v>1</v>
      </c>
      <c r="JJ188" s="429">
        <f t="shared" si="657"/>
        <v>1</v>
      </c>
      <c r="JK188" s="429">
        <f t="shared" si="658"/>
        <v>1</v>
      </c>
      <c r="JL188" s="429">
        <f t="shared" si="659"/>
        <v>1</v>
      </c>
      <c r="JM188" s="429">
        <f t="shared" si="660"/>
        <v>1</v>
      </c>
      <c r="JN188" s="430">
        <f t="shared" si="661"/>
        <v>1</v>
      </c>
      <c r="JO188" s="450"/>
      <c r="JP188" s="450"/>
      <c r="JQ188" s="428">
        <f t="shared" si="662"/>
        <v>1</v>
      </c>
      <c r="JR188" s="429">
        <f t="shared" si="663"/>
        <v>1</v>
      </c>
      <c r="JS188" s="429">
        <f t="shared" si="664"/>
        <v>1</v>
      </c>
      <c r="JT188" s="429">
        <f t="shared" si="665"/>
        <v>1</v>
      </c>
      <c r="JU188" s="429">
        <f t="shared" si="666"/>
        <v>1</v>
      </c>
      <c r="JV188" s="430">
        <f t="shared" si="667"/>
        <v>1</v>
      </c>
      <c r="JW188" s="450"/>
      <c r="JX188" s="450"/>
      <c r="JY188" s="428" t="str">
        <f t="shared" si="668"/>
        <v>-</v>
      </c>
      <c r="JZ188" s="429" t="str">
        <f t="shared" si="669"/>
        <v>-</v>
      </c>
      <c r="KA188" s="430" t="str">
        <f t="shared" si="670"/>
        <v>-</v>
      </c>
      <c r="KB188" s="172"/>
      <c r="KC188" s="355" t="s">
        <v>573</v>
      </c>
      <c r="KD188" s="355" t="s">
        <v>573</v>
      </c>
      <c r="KE188" s="355" t="s">
        <v>573</v>
      </c>
      <c r="KF188" s="355" t="s">
        <v>573</v>
      </c>
      <c r="KG188" s="355" t="s">
        <v>573</v>
      </c>
      <c r="KH188" s="355" t="s">
        <v>573</v>
      </c>
      <c r="KI188" s="358"/>
      <c r="KJ188" s="358"/>
      <c r="KK188" s="358"/>
      <c r="KL188" s="358"/>
      <c r="KM188" s="358"/>
      <c r="KN188" s="358"/>
      <c r="KO188" s="358"/>
      <c r="KP188" s="358"/>
      <c r="KQ188" s="358"/>
      <c r="KR188" s="358"/>
      <c r="KS188" s="358"/>
      <c r="KT188" s="358"/>
      <c r="KU188" s="358" t="s">
        <v>573</v>
      </c>
      <c r="KV188" s="358" t="s">
        <v>573</v>
      </c>
      <c r="KW188" s="358" t="s">
        <v>573</v>
      </c>
      <c r="KX188" s="358" t="s">
        <v>573</v>
      </c>
      <c r="KY188" s="358" t="s">
        <v>573</v>
      </c>
      <c r="KZ188" s="358" t="s">
        <v>573</v>
      </c>
      <c r="LA188" s="358"/>
      <c r="LB188" s="358"/>
      <c r="LC188" s="358"/>
      <c r="LD188" s="358"/>
      <c r="LE188" s="358"/>
      <c r="LF188" s="358"/>
      <c r="LG188" s="358"/>
      <c r="LH188" s="358"/>
      <c r="LI188" s="358"/>
      <c r="LJ188" s="358"/>
      <c r="LK188" s="358"/>
      <c r="LL188" s="358"/>
      <c r="LM188" s="358"/>
      <c r="LN188" s="358"/>
      <c r="LO188" s="358"/>
      <c r="LP188" s="358"/>
      <c r="LQ188" s="358"/>
      <c r="LR188" s="358"/>
      <c r="LS188" s="344"/>
      <c r="LT188" s="344"/>
      <c r="LU188" s="344"/>
      <c r="LV188" s="344"/>
      <c r="LW188" s="344"/>
      <c r="LX188" s="344"/>
      <c r="LY188" s="358"/>
      <c r="LZ188" s="358"/>
      <c r="MA188" s="405"/>
    </row>
    <row r="189" spans="1:339" x14ac:dyDescent="0.2">
      <c r="A189" s="310" t="s">
        <v>200</v>
      </c>
      <c r="B189" s="172">
        <v>0</v>
      </c>
      <c r="C189" s="172">
        <v>0</v>
      </c>
      <c r="D189" s="172" t="s">
        <v>310</v>
      </c>
      <c r="E189" s="172">
        <v>1</v>
      </c>
      <c r="F189" s="173">
        <v>2</v>
      </c>
      <c r="G189" s="218" t="s">
        <v>67</v>
      </c>
      <c r="H189" s="350">
        <v>2010</v>
      </c>
      <c r="I189" s="351">
        <v>2010</v>
      </c>
      <c r="J189" s="364">
        <v>33</v>
      </c>
      <c r="K189" s="364">
        <v>32.5</v>
      </c>
      <c r="L189" s="364">
        <v>32.799999999999997</v>
      </c>
      <c r="M189" s="364"/>
      <c r="N189" s="364"/>
      <c r="O189" s="365"/>
      <c r="P189" s="390">
        <v>2010</v>
      </c>
      <c r="Q189" s="391">
        <v>2010</v>
      </c>
      <c r="R189" s="364">
        <v>4.5999999999999996</v>
      </c>
      <c r="S189" s="364">
        <v>6.1</v>
      </c>
      <c r="T189" s="364">
        <v>5.3</v>
      </c>
      <c r="U189" s="364"/>
      <c r="V189" s="364"/>
      <c r="W189" s="365"/>
      <c r="X189" s="390">
        <v>2013</v>
      </c>
      <c r="Y189" s="391">
        <v>2013</v>
      </c>
      <c r="Z189" s="364">
        <v>0.1</v>
      </c>
      <c r="AA189" s="364">
        <v>0.1</v>
      </c>
      <c r="AB189" s="364">
        <v>0.1</v>
      </c>
      <c r="AC189" s="364">
        <v>1.4</v>
      </c>
      <c r="AD189" s="364">
        <v>3.3</v>
      </c>
      <c r="AE189" s="365">
        <v>2.4</v>
      </c>
      <c r="AF189" s="390">
        <v>2013</v>
      </c>
      <c r="AG189" s="391">
        <v>2013</v>
      </c>
      <c r="AH189" s="364"/>
      <c r="AI189" s="364"/>
      <c r="AJ189" s="364"/>
      <c r="AK189" s="364"/>
      <c r="AL189" s="364">
        <v>56.8</v>
      </c>
      <c r="AM189" s="365">
        <v>51.1</v>
      </c>
      <c r="AN189" s="390">
        <v>2010</v>
      </c>
      <c r="AO189" s="391">
        <v>2010</v>
      </c>
      <c r="AP189" s="364">
        <v>15.4</v>
      </c>
      <c r="AQ189" s="364">
        <v>10.199999999999999</v>
      </c>
      <c r="AR189" s="364">
        <v>11.8</v>
      </c>
      <c r="AS189" s="364"/>
      <c r="AT189" s="364"/>
      <c r="AU189" s="365"/>
      <c r="AV189" s="390">
        <v>2010</v>
      </c>
      <c r="AW189" s="391">
        <v>2010</v>
      </c>
      <c r="AX189" s="222">
        <v>27.8</v>
      </c>
      <c r="AY189" s="222">
        <v>37.200000000000003</v>
      </c>
      <c r="AZ189" s="222">
        <v>33.5</v>
      </c>
      <c r="BA189" s="222"/>
      <c r="BB189" s="222"/>
      <c r="BC189" s="223"/>
      <c r="BD189" s="390"/>
      <c r="BE189" s="391"/>
      <c r="BF189" s="398"/>
      <c r="BG189" s="398"/>
      <c r="BH189" s="398"/>
      <c r="BI189" s="398"/>
      <c r="BJ189" s="398"/>
      <c r="BK189" s="399"/>
      <c r="BL189" s="390">
        <v>2010</v>
      </c>
      <c r="BM189" s="482">
        <v>2010</v>
      </c>
      <c r="BN189" s="482">
        <v>4.0999999999999996</v>
      </c>
      <c r="BO189" s="482">
        <v>7.9</v>
      </c>
      <c r="BP189" s="482">
        <v>5.9</v>
      </c>
      <c r="BQ189" s="482" t="s">
        <v>573</v>
      </c>
      <c r="BR189" s="482" t="s">
        <v>573</v>
      </c>
      <c r="BS189" s="483" t="s">
        <v>573</v>
      </c>
      <c r="BT189" s="390"/>
      <c r="BU189" s="391"/>
      <c r="BV189" s="398"/>
      <c r="BW189" s="398"/>
      <c r="BX189" s="399"/>
      <c r="BY189" s="216">
        <v>102036</v>
      </c>
      <c r="BZ189" s="208">
        <v>87398</v>
      </c>
      <c r="CA189" s="208">
        <v>189434</v>
      </c>
      <c r="CB189" s="208">
        <v>101621</v>
      </c>
      <c r="CC189" s="208">
        <v>84470</v>
      </c>
      <c r="CD189" s="284">
        <v>186091</v>
      </c>
      <c r="CE189" s="282"/>
      <c r="CF189" s="282"/>
      <c r="CG189" s="226">
        <f t="shared" si="671"/>
        <v>102036</v>
      </c>
      <c r="CH189" s="227">
        <f t="shared" si="672"/>
        <v>87398</v>
      </c>
      <c r="CI189" s="227">
        <f t="shared" si="673"/>
        <v>189434</v>
      </c>
      <c r="CJ189" s="227" t="str">
        <f t="shared" si="674"/>
        <v>-</v>
      </c>
      <c r="CK189" s="227" t="str">
        <f t="shared" si="675"/>
        <v>-</v>
      </c>
      <c r="CL189" s="228" t="str">
        <f t="shared" si="676"/>
        <v>-</v>
      </c>
      <c r="CM189" s="282"/>
      <c r="CN189" s="282"/>
      <c r="CO189" s="226">
        <f t="shared" si="677"/>
        <v>102036</v>
      </c>
      <c r="CP189" s="227">
        <f t="shared" si="678"/>
        <v>87398</v>
      </c>
      <c r="CQ189" s="227">
        <f t="shared" si="679"/>
        <v>189434</v>
      </c>
      <c r="CR189" s="227" t="str">
        <f t="shared" si="680"/>
        <v>-</v>
      </c>
      <c r="CS189" s="227" t="str">
        <f t="shared" si="681"/>
        <v>-</v>
      </c>
      <c r="CT189" s="228" t="str">
        <f t="shared" si="682"/>
        <v>-</v>
      </c>
      <c r="CU189" s="282"/>
      <c r="CV189" s="282"/>
      <c r="CW189" s="292">
        <f t="shared" si="683"/>
        <v>102036</v>
      </c>
      <c r="CX189" s="234">
        <f t="shared" si="684"/>
        <v>87398</v>
      </c>
      <c r="CY189" s="234">
        <f t="shared" si="685"/>
        <v>189434</v>
      </c>
      <c r="CZ189" s="234">
        <f t="shared" si="686"/>
        <v>101621</v>
      </c>
      <c r="DA189" s="234">
        <f t="shared" si="687"/>
        <v>84470</v>
      </c>
      <c r="DB189" s="235">
        <f t="shared" si="688"/>
        <v>186091</v>
      </c>
      <c r="DC189" s="282"/>
      <c r="DD189" s="282"/>
      <c r="DE189" s="226" t="str">
        <f t="shared" si="689"/>
        <v>-</v>
      </c>
      <c r="DF189" s="227" t="str">
        <f t="shared" si="690"/>
        <v>-</v>
      </c>
      <c r="DG189" s="227" t="str">
        <f t="shared" si="691"/>
        <v>-</v>
      </c>
      <c r="DH189" s="227" t="str">
        <f t="shared" si="692"/>
        <v>-</v>
      </c>
      <c r="DI189" s="227">
        <f t="shared" si="693"/>
        <v>84470</v>
      </c>
      <c r="DJ189" s="228">
        <f t="shared" si="694"/>
        <v>186091</v>
      </c>
      <c r="DK189" s="282"/>
      <c r="DL189" s="282"/>
      <c r="DM189" s="226">
        <f t="shared" si="695"/>
        <v>102036</v>
      </c>
      <c r="DN189" s="227">
        <f t="shared" si="696"/>
        <v>87398</v>
      </c>
      <c r="DO189" s="227">
        <f t="shared" si="697"/>
        <v>189434</v>
      </c>
      <c r="DP189" s="227" t="str">
        <f t="shared" si="698"/>
        <v>-</v>
      </c>
      <c r="DQ189" s="227" t="str">
        <f t="shared" si="699"/>
        <v>-</v>
      </c>
      <c r="DR189" s="228" t="str">
        <f t="shared" si="700"/>
        <v>-</v>
      </c>
      <c r="DS189" s="282"/>
      <c r="DT189" s="282"/>
      <c r="DU189" s="226">
        <f t="shared" si="701"/>
        <v>102036</v>
      </c>
      <c r="DV189" s="227">
        <f t="shared" si="702"/>
        <v>87398</v>
      </c>
      <c r="DW189" s="227">
        <f t="shared" si="703"/>
        <v>189434</v>
      </c>
      <c r="DX189" s="227" t="str">
        <f t="shared" si="704"/>
        <v>-</v>
      </c>
      <c r="DY189" s="227" t="str">
        <f t="shared" si="705"/>
        <v>-</v>
      </c>
      <c r="DZ189" s="228" t="str">
        <f t="shared" si="706"/>
        <v>-</v>
      </c>
      <c r="EA189" s="282"/>
      <c r="EB189" s="282"/>
      <c r="EC189" s="226" t="str">
        <f t="shared" si="707"/>
        <v>-</v>
      </c>
      <c r="ED189" s="227" t="str">
        <f t="shared" si="708"/>
        <v>-</v>
      </c>
      <c r="EE189" s="227" t="str">
        <f t="shared" si="709"/>
        <v>-</v>
      </c>
      <c r="EF189" s="227" t="str">
        <f t="shared" si="710"/>
        <v>-</v>
      </c>
      <c r="EG189" s="227" t="str">
        <f t="shared" si="711"/>
        <v>-</v>
      </c>
      <c r="EH189" s="228" t="str">
        <f t="shared" si="712"/>
        <v>-</v>
      </c>
      <c r="EI189" s="282"/>
      <c r="EJ189" s="282"/>
      <c r="EK189" s="226">
        <f t="shared" si="713"/>
        <v>102036</v>
      </c>
      <c r="EL189" s="227">
        <f t="shared" si="714"/>
        <v>87398</v>
      </c>
      <c r="EM189" s="227">
        <f t="shared" si="715"/>
        <v>189434</v>
      </c>
      <c r="EN189" s="227">
        <f t="shared" si="716"/>
        <v>101621</v>
      </c>
      <c r="EO189" s="227">
        <f t="shared" si="717"/>
        <v>84470</v>
      </c>
      <c r="EP189" s="228">
        <f t="shared" si="718"/>
        <v>186091</v>
      </c>
      <c r="EQ189" s="282"/>
      <c r="ER189" s="282"/>
      <c r="ES189" s="226" t="str">
        <f t="shared" si="719"/>
        <v>-</v>
      </c>
      <c r="ET189" s="227" t="str">
        <f t="shared" si="720"/>
        <v>-</v>
      </c>
      <c r="EU189" s="228" t="str">
        <f t="shared" si="721"/>
        <v>-</v>
      </c>
      <c r="EV189" s="282"/>
      <c r="EW189" s="282"/>
      <c r="EX189" s="301">
        <f t="shared" si="722"/>
        <v>33671.880000000005</v>
      </c>
      <c r="EY189" s="259">
        <f t="shared" si="723"/>
        <v>28404.350000000002</v>
      </c>
      <c r="EZ189" s="259">
        <f t="shared" si="724"/>
        <v>62134.351999999992</v>
      </c>
      <c r="FA189" s="259" t="str">
        <f t="shared" si="725"/>
        <v>-</v>
      </c>
      <c r="FB189" s="259" t="str">
        <f t="shared" si="726"/>
        <v>-</v>
      </c>
      <c r="FC189" s="260" t="str">
        <f t="shared" si="727"/>
        <v>-</v>
      </c>
      <c r="FD189" s="282"/>
      <c r="FE189" s="282"/>
      <c r="FF189" s="301">
        <f t="shared" si="728"/>
        <v>4693.6559999999999</v>
      </c>
      <c r="FG189" s="259">
        <f t="shared" si="729"/>
        <v>5331.2780000000002</v>
      </c>
      <c r="FH189" s="259">
        <f t="shared" si="730"/>
        <v>10040.002</v>
      </c>
      <c r="FI189" s="259" t="str">
        <f t="shared" si="731"/>
        <v>-</v>
      </c>
      <c r="FJ189" s="259" t="str">
        <f t="shared" si="732"/>
        <v>-</v>
      </c>
      <c r="FK189" s="260" t="str">
        <f t="shared" si="733"/>
        <v>-</v>
      </c>
      <c r="FL189" s="282"/>
      <c r="FM189" s="282"/>
      <c r="FN189" s="301">
        <f t="shared" si="734"/>
        <v>102.036</v>
      </c>
      <c r="FO189" s="259">
        <f t="shared" si="735"/>
        <v>87.397999999999996</v>
      </c>
      <c r="FP189" s="259">
        <f t="shared" si="736"/>
        <v>189.434</v>
      </c>
      <c r="FQ189" s="259">
        <f t="shared" si="737"/>
        <v>1422.694</v>
      </c>
      <c r="FR189" s="259">
        <f t="shared" si="738"/>
        <v>2787.51</v>
      </c>
      <c r="FS189" s="260">
        <f t="shared" si="739"/>
        <v>4466.1840000000002</v>
      </c>
      <c r="FT189" s="282"/>
      <c r="FU189" s="282"/>
      <c r="FV189" s="301" t="str">
        <f t="shared" si="740"/>
        <v>-</v>
      </c>
      <c r="FW189" s="259" t="str">
        <f t="shared" si="741"/>
        <v>-</v>
      </c>
      <c r="FX189" s="259" t="str">
        <f t="shared" si="742"/>
        <v>-</v>
      </c>
      <c r="FY189" s="259" t="str">
        <f t="shared" si="743"/>
        <v>-</v>
      </c>
      <c r="FZ189" s="259">
        <f t="shared" si="744"/>
        <v>47978.96</v>
      </c>
      <c r="GA189" s="260">
        <f t="shared" si="745"/>
        <v>95092.501000000004</v>
      </c>
      <c r="GB189" s="282"/>
      <c r="GC189" s="282"/>
      <c r="GD189" s="301">
        <f t="shared" si="746"/>
        <v>15713.544</v>
      </c>
      <c r="GE189" s="259">
        <f t="shared" si="747"/>
        <v>8914.5959999999995</v>
      </c>
      <c r="GF189" s="259">
        <f t="shared" si="748"/>
        <v>22353.212000000003</v>
      </c>
      <c r="GG189" s="259" t="str">
        <f t="shared" si="749"/>
        <v>-</v>
      </c>
      <c r="GH189" s="259" t="str">
        <f t="shared" si="750"/>
        <v>-</v>
      </c>
      <c r="GI189" s="260" t="str">
        <f t="shared" si="751"/>
        <v>-</v>
      </c>
      <c r="GJ189" s="282"/>
      <c r="GK189" s="282"/>
      <c r="GL189" s="301">
        <f t="shared" si="752"/>
        <v>28366.008000000002</v>
      </c>
      <c r="GM189" s="259">
        <f t="shared" si="753"/>
        <v>32512.056000000004</v>
      </c>
      <c r="GN189" s="259">
        <f t="shared" si="754"/>
        <v>63460.390000000007</v>
      </c>
      <c r="GO189" s="259" t="str">
        <f t="shared" si="755"/>
        <v>-</v>
      </c>
      <c r="GP189" s="259" t="str">
        <f t="shared" si="756"/>
        <v>-</v>
      </c>
      <c r="GQ189" s="260" t="str">
        <f t="shared" si="757"/>
        <v>-</v>
      </c>
      <c r="GR189" s="282"/>
      <c r="GS189" s="282"/>
      <c r="GT189" s="301" t="str">
        <f t="shared" si="758"/>
        <v>-</v>
      </c>
      <c r="GU189" s="259" t="str">
        <f t="shared" si="759"/>
        <v>-</v>
      </c>
      <c r="GV189" s="259" t="str">
        <f t="shared" si="760"/>
        <v>-</v>
      </c>
      <c r="GW189" s="259" t="str">
        <f t="shared" si="761"/>
        <v>-</v>
      </c>
      <c r="GX189" s="259" t="str">
        <f t="shared" si="762"/>
        <v>-</v>
      </c>
      <c r="GY189" s="260" t="str">
        <f t="shared" si="763"/>
        <v>-</v>
      </c>
      <c r="GZ189" s="282"/>
      <c r="HA189" s="282"/>
      <c r="HB189" s="301">
        <f t="shared" si="764"/>
        <v>4183.4759999999997</v>
      </c>
      <c r="HC189" s="259">
        <f t="shared" si="765"/>
        <v>6904.442</v>
      </c>
      <c r="HD189" s="259">
        <f t="shared" si="766"/>
        <v>11176.606000000002</v>
      </c>
      <c r="HE189" s="259" t="e">
        <f t="shared" si="767"/>
        <v>#VALUE!</v>
      </c>
      <c r="HF189" s="259" t="e">
        <f t="shared" si="768"/>
        <v>#VALUE!</v>
      </c>
      <c r="HG189" s="260" t="e">
        <f t="shared" si="769"/>
        <v>#VALUE!</v>
      </c>
      <c r="HH189" s="282"/>
      <c r="HI189" s="282"/>
      <c r="HJ189" s="301" t="str">
        <f t="shared" si="770"/>
        <v>-</v>
      </c>
      <c r="HK189" s="259" t="str">
        <f t="shared" si="771"/>
        <v>-</v>
      </c>
      <c r="HL189" s="260" t="str">
        <f t="shared" si="772"/>
        <v>-</v>
      </c>
      <c r="HM189" s="428">
        <f t="shared" si="620"/>
        <v>1</v>
      </c>
      <c r="HN189" s="429">
        <f t="shared" si="621"/>
        <v>1</v>
      </c>
      <c r="HO189" s="429">
        <f t="shared" si="622"/>
        <v>1</v>
      </c>
      <c r="HP189" s="429" t="str">
        <f t="shared" si="623"/>
        <v>-</v>
      </c>
      <c r="HQ189" s="429" t="str">
        <f t="shared" si="624"/>
        <v>-</v>
      </c>
      <c r="HR189" s="430" t="str">
        <f t="shared" si="625"/>
        <v>-</v>
      </c>
      <c r="HS189" s="450"/>
      <c r="HT189" s="450"/>
      <c r="HU189" s="428">
        <f t="shared" si="626"/>
        <v>1</v>
      </c>
      <c r="HV189" s="429">
        <f t="shared" si="627"/>
        <v>1</v>
      </c>
      <c r="HW189" s="429">
        <f t="shared" si="628"/>
        <v>1</v>
      </c>
      <c r="HX189" s="429" t="str">
        <f t="shared" si="629"/>
        <v>-</v>
      </c>
      <c r="HY189" s="429" t="str">
        <f t="shared" si="630"/>
        <v>-</v>
      </c>
      <c r="HZ189" s="430" t="str">
        <f t="shared" si="631"/>
        <v>-</v>
      </c>
      <c r="IA189" s="450"/>
      <c r="IB189" s="450"/>
      <c r="IC189" s="428">
        <f t="shared" si="632"/>
        <v>1</v>
      </c>
      <c r="ID189" s="429">
        <f t="shared" si="633"/>
        <v>1</v>
      </c>
      <c r="IE189" s="429">
        <f t="shared" si="634"/>
        <v>1</v>
      </c>
      <c r="IF189" s="429">
        <f t="shared" si="635"/>
        <v>1</v>
      </c>
      <c r="IG189" s="429">
        <f t="shared" si="636"/>
        <v>1</v>
      </c>
      <c r="IH189" s="430">
        <f t="shared" si="637"/>
        <v>1</v>
      </c>
      <c r="II189" s="450"/>
      <c r="IJ189" s="450"/>
      <c r="IK189" s="428" t="str">
        <f t="shared" si="638"/>
        <v>-</v>
      </c>
      <c r="IL189" s="429" t="str">
        <f t="shared" si="639"/>
        <v>-</v>
      </c>
      <c r="IM189" s="429" t="str">
        <f t="shared" si="640"/>
        <v>-</v>
      </c>
      <c r="IN189" s="429" t="str">
        <f t="shared" si="641"/>
        <v>-</v>
      </c>
      <c r="IO189" s="429">
        <f t="shared" si="642"/>
        <v>1</v>
      </c>
      <c r="IP189" s="430">
        <f t="shared" si="643"/>
        <v>1</v>
      </c>
      <c r="IQ189" s="450"/>
      <c r="IR189" s="450"/>
      <c r="IS189" s="428">
        <f t="shared" si="644"/>
        <v>1</v>
      </c>
      <c r="IT189" s="429">
        <f t="shared" si="645"/>
        <v>1</v>
      </c>
      <c r="IU189" s="429">
        <f t="shared" si="646"/>
        <v>1</v>
      </c>
      <c r="IV189" s="429" t="str">
        <f t="shared" si="647"/>
        <v>-</v>
      </c>
      <c r="IW189" s="429" t="str">
        <f t="shared" si="648"/>
        <v>-</v>
      </c>
      <c r="IX189" s="430" t="str">
        <f t="shared" si="649"/>
        <v>-</v>
      </c>
      <c r="IY189" s="450"/>
      <c r="IZ189" s="450"/>
      <c r="JA189" s="428">
        <f t="shared" si="650"/>
        <v>1</v>
      </c>
      <c r="JB189" s="429">
        <f t="shared" si="651"/>
        <v>1</v>
      </c>
      <c r="JC189" s="429">
        <f t="shared" si="652"/>
        <v>1</v>
      </c>
      <c r="JD189" s="429" t="str">
        <f t="shared" si="653"/>
        <v>-</v>
      </c>
      <c r="JE189" s="429" t="str">
        <f t="shared" si="654"/>
        <v>-</v>
      </c>
      <c r="JF189" s="430" t="str">
        <f t="shared" si="655"/>
        <v>-</v>
      </c>
      <c r="JG189" s="450"/>
      <c r="JH189" s="450"/>
      <c r="JI189" s="428" t="str">
        <f t="shared" si="656"/>
        <v>-</v>
      </c>
      <c r="JJ189" s="429" t="str">
        <f t="shared" si="657"/>
        <v>-</v>
      </c>
      <c r="JK189" s="429" t="str">
        <f t="shared" si="658"/>
        <v>-</v>
      </c>
      <c r="JL189" s="429" t="str">
        <f t="shared" si="659"/>
        <v>-</v>
      </c>
      <c r="JM189" s="429" t="str">
        <f t="shared" si="660"/>
        <v>-</v>
      </c>
      <c r="JN189" s="430" t="str">
        <f t="shared" si="661"/>
        <v>-</v>
      </c>
      <c r="JO189" s="450"/>
      <c r="JP189" s="450"/>
      <c r="JQ189" s="428">
        <f t="shared" si="662"/>
        <v>1</v>
      </c>
      <c r="JR189" s="429">
        <f t="shared" si="663"/>
        <v>1</v>
      </c>
      <c r="JS189" s="429">
        <f t="shared" si="664"/>
        <v>1</v>
      </c>
      <c r="JT189" s="429" t="str">
        <f t="shared" si="665"/>
        <v>-</v>
      </c>
      <c r="JU189" s="429" t="str">
        <f t="shared" si="666"/>
        <v>-</v>
      </c>
      <c r="JV189" s="430" t="str">
        <f t="shared" si="667"/>
        <v>-</v>
      </c>
      <c r="JW189" s="450"/>
      <c r="JX189" s="450"/>
      <c r="JY189" s="428" t="str">
        <f t="shared" si="668"/>
        <v>-</v>
      </c>
      <c r="JZ189" s="429" t="str">
        <f t="shared" si="669"/>
        <v>-</v>
      </c>
      <c r="KA189" s="430" t="str">
        <f t="shared" si="670"/>
        <v>-</v>
      </c>
      <c r="KB189" s="172"/>
      <c r="KC189" s="355" t="s">
        <v>573</v>
      </c>
      <c r="KD189" s="355" t="s">
        <v>573</v>
      </c>
      <c r="KE189" s="355" t="s">
        <v>573</v>
      </c>
      <c r="KF189" s="355" t="s">
        <v>573</v>
      </c>
      <c r="KG189" s="355" t="s">
        <v>573</v>
      </c>
      <c r="KH189" s="355" t="s">
        <v>573</v>
      </c>
      <c r="KI189" s="358"/>
      <c r="KJ189" s="358"/>
      <c r="KK189" s="358"/>
      <c r="KL189" s="358"/>
      <c r="KM189" s="358"/>
      <c r="KN189" s="358"/>
      <c r="KO189" s="358"/>
      <c r="KP189" s="358"/>
      <c r="KQ189" s="358"/>
      <c r="KR189" s="358"/>
      <c r="KS189" s="358"/>
      <c r="KT189" s="358"/>
      <c r="KU189" s="358" t="s">
        <v>573</v>
      </c>
      <c r="KV189" s="358" t="s">
        <v>573</v>
      </c>
      <c r="KW189" s="358" t="s">
        <v>573</v>
      </c>
      <c r="KX189" s="358" t="s">
        <v>629</v>
      </c>
      <c r="KY189" s="358" t="s">
        <v>628</v>
      </c>
      <c r="KZ189" s="358" t="s">
        <v>628</v>
      </c>
      <c r="LA189" s="358"/>
      <c r="LB189" s="358"/>
      <c r="LC189" s="358"/>
      <c r="LD189" s="358"/>
      <c r="LE189" s="358"/>
      <c r="LF189" s="358"/>
      <c r="LG189" s="358"/>
      <c r="LH189" s="358"/>
      <c r="LI189" s="358"/>
      <c r="LJ189" s="358"/>
      <c r="LK189" s="358"/>
      <c r="LL189" s="358"/>
      <c r="LM189" s="358"/>
      <c r="LN189" s="358"/>
      <c r="LO189" s="358"/>
      <c r="LP189" s="358"/>
      <c r="LQ189" s="358"/>
      <c r="LR189" s="358"/>
      <c r="LS189" s="344"/>
      <c r="LT189" s="344"/>
      <c r="LU189" s="344"/>
      <c r="LV189" s="344"/>
      <c r="LW189" s="344"/>
      <c r="LX189" s="344"/>
      <c r="LY189" s="358"/>
      <c r="LZ189" s="358"/>
      <c r="MA189" s="405"/>
    </row>
    <row r="190" spans="1:339" x14ac:dyDescent="0.2">
      <c r="A190" s="310" t="s">
        <v>200</v>
      </c>
      <c r="B190" s="172">
        <v>0</v>
      </c>
      <c r="C190" s="172">
        <v>0</v>
      </c>
      <c r="D190" s="172" t="s">
        <v>335</v>
      </c>
      <c r="E190" s="172">
        <v>1</v>
      </c>
      <c r="F190" s="173"/>
      <c r="G190" s="218" t="s">
        <v>70</v>
      </c>
      <c r="H190" s="350">
        <v>2011</v>
      </c>
      <c r="I190" s="351">
        <v>2011</v>
      </c>
      <c r="J190" s="364">
        <v>34.5</v>
      </c>
      <c r="K190" s="364">
        <v>39.4</v>
      </c>
      <c r="L190" s="364">
        <v>36.799999999999997</v>
      </c>
      <c r="M190" s="364">
        <v>34.200000000000003</v>
      </c>
      <c r="N190" s="364">
        <v>46.4</v>
      </c>
      <c r="O190" s="365">
        <v>38.6</v>
      </c>
      <c r="P190" s="390">
        <v>2011</v>
      </c>
      <c r="Q190" s="391">
        <v>2011</v>
      </c>
      <c r="R190" s="364">
        <v>10.1</v>
      </c>
      <c r="S190" s="364">
        <v>9.3000000000000007</v>
      </c>
      <c r="T190" s="364">
        <v>9.6999999999999993</v>
      </c>
      <c r="U190" s="364">
        <v>6.2</v>
      </c>
      <c r="V190" s="364">
        <v>2.6</v>
      </c>
      <c r="W190" s="365">
        <v>4.9000000000000004</v>
      </c>
      <c r="X190" s="390">
        <v>2011</v>
      </c>
      <c r="Y190" s="391">
        <v>2011</v>
      </c>
      <c r="Z190" s="364">
        <v>2.2000000000000002</v>
      </c>
      <c r="AA190" s="364">
        <v>4.5999999999999996</v>
      </c>
      <c r="AB190" s="364">
        <v>3.3</v>
      </c>
      <c r="AC190" s="364">
        <v>2.6</v>
      </c>
      <c r="AD190" s="364">
        <v>12.6</v>
      </c>
      <c r="AE190" s="365">
        <v>6.3</v>
      </c>
      <c r="AF190" s="390">
        <v>2011</v>
      </c>
      <c r="AG190" s="391">
        <v>2011</v>
      </c>
      <c r="AH190" s="364">
        <v>22.3</v>
      </c>
      <c r="AI190" s="364">
        <v>29.9</v>
      </c>
      <c r="AJ190" s="364">
        <v>27.2</v>
      </c>
      <c r="AK190" s="364"/>
      <c r="AL190" s="364">
        <v>31.5</v>
      </c>
      <c r="AM190" s="365">
        <v>39.299999999999997</v>
      </c>
      <c r="AN190" s="390">
        <v>2011</v>
      </c>
      <c r="AO190" s="391">
        <v>2011</v>
      </c>
      <c r="AP190" s="364">
        <v>79.400000000000006</v>
      </c>
      <c r="AQ190" s="364">
        <v>45.1</v>
      </c>
      <c r="AR190" s="364">
        <v>56.4</v>
      </c>
      <c r="AS190" s="364">
        <v>96.1</v>
      </c>
      <c r="AT190" s="364">
        <v>83.9</v>
      </c>
      <c r="AU190" s="365" t="s">
        <v>636</v>
      </c>
      <c r="AV190" s="390">
        <v>2011</v>
      </c>
      <c r="AW190" s="391">
        <v>2011</v>
      </c>
      <c r="AX190" s="222">
        <v>35.799999999999997</v>
      </c>
      <c r="AY190" s="222">
        <v>45.4</v>
      </c>
      <c r="AZ190" s="222">
        <v>40.9</v>
      </c>
      <c r="BA190" s="222">
        <v>48.1</v>
      </c>
      <c r="BB190" s="222">
        <v>55.6</v>
      </c>
      <c r="BC190" s="223">
        <v>52.8</v>
      </c>
      <c r="BD190" s="390">
        <v>2011</v>
      </c>
      <c r="BE190" s="391">
        <v>2011</v>
      </c>
      <c r="BF190" s="398">
        <v>6.4</v>
      </c>
      <c r="BG190" s="398">
        <v>19.100000000000001</v>
      </c>
      <c r="BH190" s="398">
        <v>12.3</v>
      </c>
      <c r="BI190" s="398">
        <v>2.8</v>
      </c>
      <c r="BJ190" s="398">
        <v>9.6999999999999993</v>
      </c>
      <c r="BK190" s="399">
        <v>5.3</v>
      </c>
      <c r="BL190" s="390">
        <v>2011</v>
      </c>
      <c r="BM190" s="482">
        <v>2011</v>
      </c>
      <c r="BN190" s="482">
        <v>12.4</v>
      </c>
      <c r="BO190" s="482">
        <v>40.4</v>
      </c>
      <c r="BP190" s="482">
        <v>25.5</v>
      </c>
      <c r="BQ190" s="482">
        <v>5.5</v>
      </c>
      <c r="BR190" s="482">
        <v>17.899999999999999</v>
      </c>
      <c r="BS190" s="483">
        <v>10</v>
      </c>
      <c r="BT190" s="390">
        <v>2008</v>
      </c>
      <c r="BU190" s="391">
        <v>2008</v>
      </c>
      <c r="BV190" s="398">
        <v>91.6</v>
      </c>
      <c r="BW190" s="398">
        <v>90.1</v>
      </c>
      <c r="BX190" s="399">
        <v>90.9</v>
      </c>
      <c r="BY190" s="216">
        <v>1336873</v>
      </c>
      <c r="BZ190" s="208">
        <v>1239867</v>
      </c>
      <c r="CA190" s="208">
        <v>2576740</v>
      </c>
      <c r="CB190" s="208">
        <v>1394893</v>
      </c>
      <c r="CC190" s="208">
        <v>1273080</v>
      </c>
      <c r="CD190" s="284">
        <v>2667973</v>
      </c>
      <c r="CE190" s="282"/>
      <c r="CF190" s="282"/>
      <c r="CG190" s="226">
        <f t="shared" si="671"/>
        <v>1336873</v>
      </c>
      <c r="CH190" s="227">
        <f t="shared" si="672"/>
        <v>1239867</v>
      </c>
      <c r="CI190" s="227">
        <f t="shared" si="673"/>
        <v>2576740</v>
      </c>
      <c r="CJ190" s="227">
        <f t="shared" si="674"/>
        <v>1394893</v>
      </c>
      <c r="CK190" s="227">
        <f t="shared" si="675"/>
        <v>1273080</v>
      </c>
      <c r="CL190" s="228">
        <f t="shared" si="676"/>
        <v>2667973</v>
      </c>
      <c r="CM190" s="282"/>
      <c r="CN190" s="282"/>
      <c r="CO190" s="226">
        <f t="shared" si="677"/>
        <v>1336873</v>
      </c>
      <c r="CP190" s="227">
        <f t="shared" si="678"/>
        <v>1239867</v>
      </c>
      <c r="CQ190" s="227">
        <f t="shared" si="679"/>
        <v>2576740</v>
      </c>
      <c r="CR190" s="227">
        <f t="shared" si="680"/>
        <v>1394893</v>
      </c>
      <c r="CS190" s="227">
        <f t="shared" si="681"/>
        <v>1273080</v>
      </c>
      <c r="CT190" s="228">
        <f t="shared" si="682"/>
        <v>2667973</v>
      </c>
      <c r="CU190" s="282"/>
      <c r="CV190" s="282"/>
      <c r="CW190" s="292">
        <f t="shared" si="683"/>
        <v>1336873</v>
      </c>
      <c r="CX190" s="234">
        <f t="shared" si="684"/>
        <v>1239867</v>
      </c>
      <c r="CY190" s="234">
        <f t="shared" si="685"/>
        <v>2576740</v>
      </c>
      <c r="CZ190" s="234">
        <f t="shared" si="686"/>
        <v>1394893</v>
      </c>
      <c r="DA190" s="234">
        <f t="shared" si="687"/>
        <v>1273080</v>
      </c>
      <c r="DB190" s="235">
        <f t="shared" si="688"/>
        <v>2667973</v>
      </c>
      <c r="DC190" s="282"/>
      <c r="DD190" s="282"/>
      <c r="DE190" s="226">
        <f t="shared" si="689"/>
        <v>1336873</v>
      </c>
      <c r="DF190" s="227">
        <f t="shared" si="690"/>
        <v>1239867</v>
      </c>
      <c r="DG190" s="227">
        <f t="shared" si="691"/>
        <v>2576740</v>
      </c>
      <c r="DH190" s="227" t="str">
        <f t="shared" si="692"/>
        <v>-</v>
      </c>
      <c r="DI190" s="227">
        <f t="shared" si="693"/>
        <v>1273080</v>
      </c>
      <c r="DJ190" s="228">
        <f t="shared" si="694"/>
        <v>2667973</v>
      </c>
      <c r="DK190" s="282"/>
      <c r="DL190" s="282"/>
      <c r="DM190" s="226">
        <f t="shared" si="695"/>
        <v>1336873</v>
      </c>
      <c r="DN190" s="227">
        <f t="shared" si="696"/>
        <v>1239867</v>
      </c>
      <c r="DO190" s="227">
        <f t="shared" si="697"/>
        <v>2576740</v>
      </c>
      <c r="DP190" s="227">
        <f t="shared" si="698"/>
        <v>1394893</v>
      </c>
      <c r="DQ190" s="227">
        <f t="shared" si="699"/>
        <v>1273080</v>
      </c>
      <c r="DR190" s="228">
        <f t="shared" si="700"/>
        <v>2667973</v>
      </c>
      <c r="DS190" s="282"/>
      <c r="DT190" s="282"/>
      <c r="DU190" s="226">
        <f t="shared" si="701"/>
        <v>1336873</v>
      </c>
      <c r="DV190" s="227">
        <f t="shared" si="702"/>
        <v>1239867</v>
      </c>
      <c r="DW190" s="227">
        <f t="shared" si="703"/>
        <v>2576740</v>
      </c>
      <c r="DX190" s="227">
        <f t="shared" si="704"/>
        <v>1394893</v>
      </c>
      <c r="DY190" s="227">
        <f t="shared" si="705"/>
        <v>1273080</v>
      </c>
      <c r="DZ190" s="228">
        <f t="shared" si="706"/>
        <v>2667973</v>
      </c>
      <c r="EA190" s="282"/>
      <c r="EB190" s="282"/>
      <c r="EC190" s="226">
        <f t="shared" si="707"/>
        <v>1336873</v>
      </c>
      <c r="ED190" s="227">
        <f t="shared" si="708"/>
        <v>1239867</v>
      </c>
      <c r="EE190" s="227">
        <f t="shared" si="709"/>
        <v>2576740</v>
      </c>
      <c r="EF190" s="227">
        <f t="shared" si="710"/>
        <v>1394893</v>
      </c>
      <c r="EG190" s="227">
        <f t="shared" si="711"/>
        <v>1273080</v>
      </c>
      <c r="EH190" s="228">
        <f t="shared" si="712"/>
        <v>2667973</v>
      </c>
      <c r="EI190" s="282"/>
      <c r="EJ190" s="282"/>
      <c r="EK190" s="226">
        <f t="shared" si="713"/>
        <v>1336873</v>
      </c>
      <c r="EL190" s="227">
        <f t="shared" si="714"/>
        <v>1239867</v>
      </c>
      <c r="EM190" s="227">
        <f t="shared" si="715"/>
        <v>2576740</v>
      </c>
      <c r="EN190" s="227">
        <f t="shared" si="716"/>
        <v>1394893</v>
      </c>
      <c r="EO190" s="227">
        <f t="shared" si="717"/>
        <v>1273080</v>
      </c>
      <c r="EP190" s="228">
        <f t="shared" si="718"/>
        <v>2667973</v>
      </c>
      <c r="EQ190" s="282"/>
      <c r="ER190" s="282"/>
      <c r="ES190" s="226">
        <f t="shared" si="719"/>
        <v>1394893</v>
      </c>
      <c r="ET190" s="227">
        <f t="shared" si="720"/>
        <v>1273080</v>
      </c>
      <c r="EU190" s="228">
        <f t="shared" si="721"/>
        <v>2667973</v>
      </c>
      <c r="EV190" s="282"/>
      <c r="EW190" s="282"/>
      <c r="EX190" s="301">
        <f t="shared" si="722"/>
        <v>461221.18499999994</v>
      </c>
      <c r="EY190" s="259">
        <f t="shared" si="723"/>
        <v>488507.59799999994</v>
      </c>
      <c r="EZ190" s="259">
        <f t="shared" si="724"/>
        <v>948240.32</v>
      </c>
      <c r="FA190" s="259">
        <f t="shared" si="725"/>
        <v>477053.40600000002</v>
      </c>
      <c r="FB190" s="259">
        <f t="shared" si="726"/>
        <v>590709.12</v>
      </c>
      <c r="FC190" s="260">
        <f t="shared" si="727"/>
        <v>1029837.578</v>
      </c>
      <c r="FD190" s="282"/>
      <c r="FE190" s="282"/>
      <c r="FF190" s="301">
        <f t="shared" si="728"/>
        <v>135024.17299999998</v>
      </c>
      <c r="FG190" s="259">
        <f t="shared" si="729"/>
        <v>115307.63100000002</v>
      </c>
      <c r="FH190" s="259">
        <f t="shared" si="730"/>
        <v>249943.77999999997</v>
      </c>
      <c r="FI190" s="259">
        <f t="shared" si="731"/>
        <v>86483.365999999995</v>
      </c>
      <c r="FJ190" s="259">
        <f t="shared" si="732"/>
        <v>33100.080000000002</v>
      </c>
      <c r="FK190" s="260">
        <f t="shared" si="733"/>
        <v>130730.67700000001</v>
      </c>
      <c r="FL190" s="282"/>
      <c r="FM190" s="282"/>
      <c r="FN190" s="301">
        <f t="shared" si="734"/>
        <v>29411.206000000002</v>
      </c>
      <c r="FO190" s="259">
        <f t="shared" si="735"/>
        <v>57033.881999999998</v>
      </c>
      <c r="FP190" s="259">
        <f t="shared" si="736"/>
        <v>85032.42</v>
      </c>
      <c r="FQ190" s="259">
        <f t="shared" si="737"/>
        <v>36267.218000000001</v>
      </c>
      <c r="FR190" s="259">
        <f t="shared" si="738"/>
        <v>160408.07999999999</v>
      </c>
      <c r="FS190" s="260">
        <f t="shared" si="739"/>
        <v>168082.299</v>
      </c>
      <c r="FT190" s="282"/>
      <c r="FU190" s="282"/>
      <c r="FV190" s="301">
        <f t="shared" si="740"/>
        <v>298122.679</v>
      </c>
      <c r="FW190" s="259">
        <f t="shared" si="741"/>
        <v>370720.23300000001</v>
      </c>
      <c r="FX190" s="259">
        <f t="shared" si="742"/>
        <v>700873.28</v>
      </c>
      <c r="FY190" s="259" t="str">
        <f t="shared" si="743"/>
        <v>-</v>
      </c>
      <c r="FZ190" s="259">
        <f t="shared" si="744"/>
        <v>401020.2</v>
      </c>
      <c r="GA190" s="260">
        <f t="shared" si="745"/>
        <v>1048513.3889999999</v>
      </c>
      <c r="GB190" s="282"/>
      <c r="GC190" s="282"/>
      <c r="GD190" s="301">
        <f t="shared" si="746"/>
        <v>1061477.162</v>
      </c>
      <c r="GE190" s="259">
        <f t="shared" si="747"/>
        <v>559180.01699999999</v>
      </c>
      <c r="GF190" s="259">
        <f t="shared" si="748"/>
        <v>1453281.3599999999</v>
      </c>
      <c r="GG190" s="259">
        <f t="shared" si="749"/>
        <v>1340492.173</v>
      </c>
      <c r="GH190" s="259">
        <f t="shared" si="750"/>
        <v>1068114.1200000001</v>
      </c>
      <c r="GI190" s="260">
        <f t="shared" si="751"/>
        <v>2347816.2400000002</v>
      </c>
      <c r="GJ190" s="282"/>
      <c r="GK190" s="282"/>
      <c r="GL190" s="301">
        <f t="shared" si="752"/>
        <v>478600.53399999999</v>
      </c>
      <c r="GM190" s="259">
        <f t="shared" si="753"/>
        <v>562899.6179999999</v>
      </c>
      <c r="GN190" s="259">
        <f t="shared" si="754"/>
        <v>1053886.6599999999</v>
      </c>
      <c r="GO190" s="259">
        <f t="shared" si="755"/>
        <v>670943.53300000005</v>
      </c>
      <c r="GP190" s="259">
        <f t="shared" si="756"/>
        <v>707832.4800000001</v>
      </c>
      <c r="GQ190" s="260">
        <f t="shared" si="757"/>
        <v>1408689.7440000002</v>
      </c>
      <c r="GR190" s="282"/>
      <c r="GS190" s="282"/>
      <c r="GT190" s="301">
        <f t="shared" si="758"/>
        <v>85559.872000000003</v>
      </c>
      <c r="GU190" s="259">
        <f t="shared" si="759"/>
        <v>236814.59700000001</v>
      </c>
      <c r="GV190" s="259">
        <f t="shared" si="760"/>
        <v>316939.02</v>
      </c>
      <c r="GW190" s="259">
        <f t="shared" si="761"/>
        <v>39057.003999999994</v>
      </c>
      <c r="GX190" s="259">
        <f t="shared" si="762"/>
        <v>123488.75999999998</v>
      </c>
      <c r="GY190" s="260">
        <f t="shared" si="763"/>
        <v>141402.56899999999</v>
      </c>
      <c r="GZ190" s="282"/>
      <c r="HA190" s="282"/>
      <c r="HB190" s="301">
        <f t="shared" si="764"/>
        <v>165772.25200000001</v>
      </c>
      <c r="HC190" s="259">
        <f t="shared" si="765"/>
        <v>500906.26799999998</v>
      </c>
      <c r="HD190" s="259">
        <f t="shared" si="766"/>
        <v>657068.69999999995</v>
      </c>
      <c r="HE190" s="259">
        <f t="shared" si="767"/>
        <v>76719.115000000005</v>
      </c>
      <c r="HF190" s="259">
        <f t="shared" si="768"/>
        <v>227881.31999999998</v>
      </c>
      <c r="HG190" s="260">
        <f t="shared" si="769"/>
        <v>266797.3</v>
      </c>
      <c r="HH190" s="282"/>
      <c r="HI190" s="282"/>
      <c r="HJ190" s="301">
        <f t="shared" si="770"/>
        <v>1277721.9879999999</v>
      </c>
      <c r="HK190" s="259">
        <f t="shared" si="771"/>
        <v>1147045.0799999998</v>
      </c>
      <c r="HL190" s="260">
        <f t="shared" si="772"/>
        <v>2425187.4569999999</v>
      </c>
      <c r="HM190" s="428">
        <f t="shared" si="620"/>
        <v>1</v>
      </c>
      <c r="HN190" s="429">
        <f t="shared" si="621"/>
        <v>1</v>
      </c>
      <c r="HO190" s="429">
        <f t="shared" si="622"/>
        <v>1</v>
      </c>
      <c r="HP190" s="429">
        <f t="shared" si="623"/>
        <v>1</v>
      </c>
      <c r="HQ190" s="429">
        <f t="shared" si="624"/>
        <v>1</v>
      </c>
      <c r="HR190" s="430">
        <f t="shared" si="625"/>
        <v>1</v>
      </c>
      <c r="HS190" s="450"/>
      <c r="HT190" s="450"/>
      <c r="HU190" s="428">
        <f t="shared" si="626"/>
        <v>1</v>
      </c>
      <c r="HV190" s="429">
        <f t="shared" si="627"/>
        <v>1</v>
      </c>
      <c r="HW190" s="429">
        <f t="shared" si="628"/>
        <v>1</v>
      </c>
      <c r="HX190" s="429">
        <f t="shared" si="629"/>
        <v>1</v>
      </c>
      <c r="HY190" s="429">
        <f t="shared" si="630"/>
        <v>1</v>
      </c>
      <c r="HZ190" s="430">
        <f t="shared" si="631"/>
        <v>1</v>
      </c>
      <c r="IA190" s="450"/>
      <c r="IB190" s="450"/>
      <c r="IC190" s="428">
        <f t="shared" si="632"/>
        <v>1</v>
      </c>
      <c r="ID190" s="429">
        <f t="shared" si="633"/>
        <v>1</v>
      </c>
      <c r="IE190" s="429">
        <f t="shared" si="634"/>
        <v>1</v>
      </c>
      <c r="IF190" s="429">
        <f t="shared" si="635"/>
        <v>1</v>
      </c>
      <c r="IG190" s="429">
        <f t="shared" si="636"/>
        <v>1</v>
      </c>
      <c r="IH190" s="430">
        <f t="shared" si="637"/>
        <v>1</v>
      </c>
      <c r="II190" s="450"/>
      <c r="IJ190" s="450"/>
      <c r="IK190" s="428">
        <f t="shared" si="638"/>
        <v>1</v>
      </c>
      <c r="IL190" s="429">
        <f t="shared" si="639"/>
        <v>1</v>
      </c>
      <c r="IM190" s="429">
        <f t="shared" si="640"/>
        <v>1</v>
      </c>
      <c r="IN190" s="429" t="str">
        <f t="shared" si="641"/>
        <v>-</v>
      </c>
      <c r="IO190" s="429">
        <f t="shared" si="642"/>
        <v>1</v>
      </c>
      <c r="IP190" s="430">
        <f t="shared" si="643"/>
        <v>1</v>
      </c>
      <c r="IQ190" s="450"/>
      <c r="IR190" s="450"/>
      <c r="IS190" s="428">
        <f t="shared" si="644"/>
        <v>1</v>
      </c>
      <c r="IT190" s="429">
        <f t="shared" si="645"/>
        <v>1</v>
      </c>
      <c r="IU190" s="429">
        <f t="shared" si="646"/>
        <v>1</v>
      </c>
      <c r="IV190" s="429">
        <f t="shared" si="647"/>
        <v>1</v>
      </c>
      <c r="IW190" s="429">
        <f t="shared" si="648"/>
        <v>1</v>
      </c>
      <c r="IX190" s="430" t="str">
        <f t="shared" si="649"/>
        <v>-</v>
      </c>
      <c r="IY190" s="450"/>
      <c r="IZ190" s="450"/>
      <c r="JA190" s="428">
        <f t="shared" si="650"/>
        <v>1</v>
      </c>
      <c r="JB190" s="429">
        <f t="shared" si="651"/>
        <v>1</v>
      </c>
      <c r="JC190" s="429">
        <f t="shared" si="652"/>
        <v>1</v>
      </c>
      <c r="JD190" s="429">
        <f t="shared" si="653"/>
        <v>1</v>
      </c>
      <c r="JE190" s="429">
        <f t="shared" si="654"/>
        <v>1</v>
      </c>
      <c r="JF190" s="430">
        <f t="shared" si="655"/>
        <v>1</v>
      </c>
      <c r="JG190" s="450"/>
      <c r="JH190" s="450"/>
      <c r="JI190" s="428">
        <f t="shared" si="656"/>
        <v>1</v>
      </c>
      <c r="JJ190" s="429">
        <f t="shared" si="657"/>
        <v>1</v>
      </c>
      <c r="JK190" s="429">
        <f t="shared" si="658"/>
        <v>1</v>
      </c>
      <c r="JL190" s="429">
        <f t="shared" si="659"/>
        <v>1</v>
      </c>
      <c r="JM190" s="429">
        <f t="shared" si="660"/>
        <v>1</v>
      </c>
      <c r="JN190" s="430">
        <f t="shared" si="661"/>
        <v>1</v>
      </c>
      <c r="JO190" s="450"/>
      <c r="JP190" s="450"/>
      <c r="JQ190" s="428">
        <f t="shared" si="662"/>
        <v>1</v>
      </c>
      <c r="JR190" s="429">
        <f t="shared" si="663"/>
        <v>1</v>
      </c>
      <c r="JS190" s="429">
        <f t="shared" si="664"/>
        <v>1</v>
      </c>
      <c r="JT190" s="429">
        <f t="shared" si="665"/>
        <v>1</v>
      </c>
      <c r="JU190" s="429">
        <f t="shared" si="666"/>
        <v>1</v>
      </c>
      <c r="JV190" s="430">
        <f t="shared" si="667"/>
        <v>1</v>
      </c>
      <c r="JW190" s="450"/>
      <c r="JX190" s="450"/>
      <c r="JY190" s="428">
        <f t="shared" si="668"/>
        <v>1</v>
      </c>
      <c r="JZ190" s="429">
        <f t="shared" si="669"/>
        <v>1</v>
      </c>
      <c r="KA190" s="430">
        <f t="shared" si="670"/>
        <v>1</v>
      </c>
      <c r="KB190" s="172"/>
      <c r="KC190" s="355" t="s">
        <v>573</v>
      </c>
      <c r="KD190" s="355" t="s">
        <v>573</v>
      </c>
      <c r="KE190" s="355" t="s">
        <v>573</v>
      </c>
      <c r="KF190" s="355" t="s">
        <v>573</v>
      </c>
      <c r="KG190" s="355" t="s">
        <v>573</v>
      </c>
      <c r="KH190" s="355" t="s">
        <v>573</v>
      </c>
      <c r="KI190" s="358"/>
      <c r="KJ190" s="358"/>
      <c r="KK190" s="358"/>
      <c r="KL190" s="358"/>
      <c r="KM190" s="358"/>
      <c r="KN190" s="358"/>
      <c r="KO190" s="358"/>
      <c r="KP190" s="358"/>
      <c r="KQ190" s="358"/>
      <c r="KR190" s="358"/>
      <c r="KS190" s="358"/>
      <c r="KT190" s="358"/>
      <c r="KU190" s="358" t="s">
        <v>628</v>
      </c>
      <c r="KV190" s="358" t="s">
        <v>573</v>
      </c>
      <c r="KW190" s="358" t="s">
        <v>573</v>
      </c>
      <c r="KX190" s="358" t="s">
        <v>629</v>
      </c>
      <c r="KY190" s="358" t="s">
        <v>628</v>
      </c>
      <c r="KZ190" s="358" t="s">
        <v>573</v>
      </c>
      <c r="LA190" s="358"/>
      <c r="LB190" s="358"/>
      <c r="LC190" s="358"/>
      <c r="LD190" s="358"/>
      <c r="LE190" s="358"/>
      <c r="LF190" s="358"/>
      <c r="LG190" s="358"/>
      <c r="LH190" s="358"/>
      <c r="LI190" s="358"/>
      <c r="LJ190" s="358"/>
      <c r="LK190" s="358"/>
      <c r="LL190" s="358"/>
      <c r="LM190" s="358"/>
      <c r="LN190" s="358"/>
      <c r="LO190" s="358"/>
      <c r="LP190" s="358"/>
      <c r="LQ190" s="358"/>
      <c r="LR190" s="358"/>
      <c r="LS190" s="344"/>
      <c r="LT190" s="344"/>
      <c r="LU190" s="344"/>
      <c r="LV190" s="344"/>
      <c r="LW190" s="344"/>
      <c r="LX190" s="344"/>
      <c r="LY190" s="358"/>
      <c r="LZ190" s="358"/>
      <c r="MA190" s="405"/>
    </row>
    <row r="191" spans="1:339" x14ac:dyDescent="0.2">
      <c r="A191" s="310" t="s">
        <v>200</v>
      </c>
      <c r="B191" s="172">
        <v>0</v>
      </c>
      <c r="C191" s="172">
        <v>0</v>
      </c>
      <c r="D191" s="172" t="s">
        <v>310</v>
      </c>
      <c r="E191" s="172">
        <v>1</v>
      </c>
      <c r="F191" s="173">
        <v>2</v>
      </c>
      <c r="G191" s="218" t="s">
        <v>74</v>
      </c>
      <c r="H191" s="348">
        <v>2012</v>
      </c>
      <c r="I191" s="349">
        <v>2012</v>
      </c>
      <c r="J191" s="362">
        <v>19.8</v>
      </c>
      <c r="K191" s="362">
        <v>25.7</v>
      </c>
      <c r="L191" s="362">
        <v>22.5</v>
      </c>
      <c r="M191" s="362">
        <v>28.7</v>
      </c>
      <c r="N191" s="362">
        <v>40.700000000000003</v>
      </c>
      <c r="O191" s="363">
        <v>33.799999999999997</v>
      </c>
      <c r="P191" s="388">
        <v>2012</v>
      </c>
      <c r="Q191" s="389">
        <v>2012</v>
      </c>
      <c r="R191" s="362">
        <v>22.4</v>
      </c>
      <c r="S191" s="362">
        <v>27.6</v>
      </c>
      <c r="T191" s="362">
        <v>24.7</v>
      </c>
      <c r="U191" s="362">
        <v>9.5</v>
      </c>
      <c r="V191" s="362">
        <v>9.6999999999999993</v>
      </c>
      <c r="W191" s="363">
        <v>9.6</v>
      </c>
      <c r="X191" s="388">
        <v>2012</v>
      </c>
      <c r="Y191" s="389">
        <v>2012</v>
      </c>
      <c r="Z191" s="362">
        <v>2.2000000000000002</v>
      </c>
      <c r="AA191" s="362">
        <v>3.8</v>
      </c>
      <c r="AB191" s="362">
        <v>2.9</v>
      </c>
      <c r="AC191" s="362">
        <v>5.8</v>
      </c>
      <c r="AD191" s="362">
        <v>45.6</v>
      </c>
      <c r="AE191" s="363">
        <v>10</v>
      </c>
      <c r="AF191" s="388">
        <v>2012</v>
      </c>
      <c r="AG191" s="389">
        <v>2012</v>
      </c>
      <c r="AH191" s="362">
        <v>29.7</v>
      </c>
      <c r="AI191" s="362">
        <v>41.5</v>
      </c>
      <c r="AJ191" s="362">
        <v>36.6</v>
      </c>
      <c r="AK191" s="362">
        <v>46.2</v>
      </c>
      <c r="AL191" s="362">
        <v>57.9</v>
      </c>
      <c r="AM191" s="363">
        <v>54</v>
      </c>
      <c r="AN191" s="388">
        <v>2012</v>
      </c>
      <c r="AO191" s="389">
        <v>2012</v>
      </c>
      <c r="AP191" s="362">
        <v>40.200000000000003</v>
      </c>
      <c r="AQ191" s="362">
        <v>28.9</v>
      </c>
      <c r="AR191" s="362">
        <v>33.9</v>
      </c>
      <c r="AS191" s="362">
        <v>96.2</v>
      </c>
      <c r="AT191" s="362">
        <v>89.3</v>
      </c>
      <c r="AU191" s="363">
        <v>91.8</v>
      </c>
      <c r="AV191" s="388">
        <v>2012</v>
      </c>
      <c r="AW191" s="389">
        <v>2012</v>
      </c>
      <c r="AX191" s="220">
        <v>20.7</v>
      </c>
      <c r="AY191" s="220">
        <v>42.8</v>
      </c>
      <c r="AZ191" s="220">
        <v>31.1</v>
      </c>
      <c r="BA191" s="220">
        <v>38.5</v>
      </c>
      <c r="BB191" s="220">
        <v>56.8</v>
      </c>
      <c r="BC191" s="221">
        <v>50</v>
      </c>
      <c r="BD191" s="388">
        <v>2012</v>
      </c>
      <c r="BE191" s="389">
        <v>2012</v>
      </c>
      <c r="BF191" s="396">
        <v>2.5</v>
      </c>
      <c r="BG191" s="396">
        <v>7</v>
      </c>
      <c r="BH191" s="396">
        <v>4.5</v>
      </c>
      <c r="BI191" s="396">
        <v>0.9</v>
      </c>
      <c r="BJ191" s="396">
        <v>6</v>
      </c>
      <c r="BK191" s="397">
        <v>3.1</v>
      </c>
      <c r="BL191" s="388">
        <v>2012</v>
      </c>
      <c r="BM191" s="349">
        <v>2012</v>
      </c>
      <c r="BN191" s="349">
        <v>4.7</v>
      </c>
      <c r="BO191" s="349">
        <v>13.8</v>
      </c>
      <c r="BP191" s="349">
        <v>8.8000000000000007</v>
      </c>
      <c r="BQ191" s="349">
        <v>2.2000000000000002</v>
      </c>
      <c r="BR191" s="349">
        <v>12.9</v>
      </c>
      <c r="BS191" s="481">
        <v>6.8</v>
      </c>
      <c r="BT191" s="388"/>
      <c r="BU191" s="389"/>
      <c r="BV191" s="396"/>
      <c r="BW191" s="396"/>
      <c r="BX191" s="397"/>
      <c r="BY191" s="216">
        <v>639109</v>
      </c>
      <c r="BZ191" s="208">
        <v>550257</v>
      </c>
      <c r="CA191" s="208">
        <v>1189366</v>
      </c>
      <c r="CB191" s="208">
        <v>652328</v>
      </c>
      <c r="CC191" s="208">
        <v>561288</v>
      </c>
      <c r="CD191" s="284">
        <v>1213616</v>
      </c>
      <c r="CE191" s="282"/>
      <c r="CF191" s="282"/>
      <c r="CG191" s="226">
        <f t="shared" si="671"/>
        <v>639109</v>
      </c>
      <c r="CH191" s="227">
        <f t="shared" si="672"/>
        <v>550257</v>
      </c>
      <c r="CI191" s="227">
        <f t="shared" si="673"/>
        <v>1189366</v>
      </c>
      <c r="CJ191" s="227">
        <f t="shared" si="674"/>
        <v>652328</v>
      </c>
      <c r="CK191" s="227">
        <f t="shared" si="675"/>
        <v>561288</v>
      </c>
      <c r="CL191" s="228">
        <f t="shared" si="676"/>
        <v>1213616</v>
      </c>
      <c r="CM191" s="282"/>
      <c r="CN191" s="282"/>
      <c r="CO191" s="226">
        <f t="shared" si="677"/>
        <v>639109</v>
      </c>
      <c r="CP191" s="227">
        <f t="shared" si="678"/>
        <v>550257</v>
      </c>
      <c r="CQ191" s="227">
        <f t="shared" si="679"/>
        <v>1189366</v>
      </c>
      <c r="CR191" s="227">
        <f t="shared" si="680"/>
        <v>652328</v>
      </c>
      <c r="CS191" s="227">
        <f t="shared" si="681"/>
        <v>561288</v>
      </c>
      <c r="CT191" s="228">
        <f t="shared" si="682"/>
        <v>1213616</v>
      </c>
      <c r="CU191" s="282"/>
      <c r="CV191" s="282"/>
      <c r="CW191" s="292">
        <f t="shared" si="683"/>
        <v>639109</v>
      </c>
      <c r="CX191" s="234">
        <f t="shared" si="684"/>
        <v>550257</v>
      </c>
      <c r="CY191" s="234">
        <f t="shared" si="685"/>
        <v>1189366</v>
      </c>
      <c r="CZ191" s="234">
        <f t="shared" si="686"/>
        <v>652328</v>
      </c>
      <c r="DA191" s="234">
        <f t="shared" si="687"/>
        <v>561288</v>
      </c>
      <c r="DB191" s="235">
        <f t="shared" si="688"/>
        <v>1213616</v>
      </c>
      <c r="DC191" s="282"/>
      <c r="DD191" s="282"/>
      <c r="DE191" s="226">
        <f t="shared" si="689"/>
        <v>639109</v>
      </c>
      <c r="DF191" s="227">
        <f t="shared" si="690"/>
        <v>550257</v>
      </c>
      <c r="DG191" s="227">
        <f t="shared" si="691"/>
        <v>1189366</v>
      </c>
      <c r="DH191" s="227">
        <f t="shared" si="692"/>
        <v>652328</v>
      </c>
      <c r="DI191" s="227">
        <f t="shared" si="693"/>
        <v>561288</v>
      </c>
      <c r="DJ191" s="228">
        <f t="shared" si="694"/>
        <v>1213616</v>
      </c>
      <c r="DK191" s="282"/>
      <c r="DL191" s="282"/>
      <c r="DM191" s="226">
        <f t="shared" si="695"/>
        <v>639109</v>
      </c>
      <c r="DN191" s="227">
        <f t="shared" si="696"/>
        <v>550257</v>
      </c>
      <c r="DO191" s="227">
        <f t="shared" si="697"/>
        <v>1189366</v>
      </c>
      <c r="DP191" s="227">
        <f t="shared" si="698"/>
        <v>652328</v>
      </c>
      <c r="DQ191" s="227">
        <f t="shared" si="699"/>
        <v>561288</v>
      </c>
      <c r="DR191" s="228">
        <f t="shared" si="700"/>
        <v>1213616</v>
      </c>
      <c r="DS191" s="282"/>
      <c r="DT191" s="282"/>
      <c r="DU191" s="226">
        <f t="shared" si="701"/>
        <v>639109</v>
      </c>
      <c r="DV191" s="227">
        <f t="shared" si="702"/>
        <v>550257</v>
      </c>
      <c r="DW191" s="227">
        <f t="shared" si="703"/>
        <v>1189366</v>
      </c>
      <c r="DX191" s="227">
        <f t="shared" si="704"/>
        <v>652328</v>
      </c>
      <c r="DY191" s="227">
        <f t="shared" si="705"/>
        <v>561288</v>
      </c>
      <c r="DZ191" s="228">
        <f t="shared" si="706"/>
        <v>1213616</v>
      </c>
      <c r="EA191" s="282"/>
      <c r="EB191" s="282"/>
      <c r="EC191" s="226">
        <f t="shared" si="707"/>
        <v>639109</v>
      </c>
      <c r="ED191" s="227">
        <f t="shared" si="708"/>
        <v>550257</v>
      </c>
      <c r="EE191" s="227">
        <f t="shared" si="709"/>
        <v>1189366</v>
      </c>
      <c r="EF191" s="227">
        <f t="shared" si="710"/>
        <v>652328</v>
      </c>
      <c r="EG191" s="227">
        <f t="shared" si="711"/>
        <v>561288</v>
      </c>
      <c r="EH191" s="228">
        <f t="shared" si="712"/>
        <v>1213616</v>
      </c>
      <c r="EI191" s="282"/>
      <c r="EJ191" s="282"/>
      <c r="EK191" s="226">
        <f t="shared" si="713"/>
        <v>639109</v>
      </c>
      <c r="EL191" s="227">
        <f t="shared" si="714"/>
        <v>550257</v>
      </c>
      <c r="EM191" s="227">
        <f t="shared" si="715"/>
        <v>1189366</v>
      </c>
      <c r="EN191" s="227">
        <f t="shared" si="716"/>
        <v>652328</v>
      </c>
      <c r="EO191" s="227">
        <f t="shared" si="717"/>
        <v>561288</v>
      </c>
      <c r="EP191" s="228">
        <f t="shared" si="718"/>
        <v>1213616</v>
      </c>
      <c r="EQ191" s="282"/>
      <c r="ER191" s="282"/>
      <c r="ES191" s="226" t="str">
        <f t="shared" si="719"/>
        <v>-</v>
      </c>
      <c r="ET191" s="227" t="str">
        <f t="shared" si="720"/>
        <v>-</v>
      </c>
      <c r="EU191" s="228" t="str">
        <f t="shared" si="721"/>
        <v>-</v>
      </c>
      <c r="EV191" s="282"/>
      <c r="EW191" s="282"/>
      <c r="EX191" s="301">
        <f t="shared" si="722"/>
        <v>126543.58200000001</v>
      </c>
      <c r="EY191" s="259">
        <f t="shared" si="723"/>
        <v>141416.049</v>
      </c>
      <c r="EZ191" s="259">
        <f t="shared" si="724"/>
        <v>267607.35000000003</v>
      </c>
      <c r="FA191" s="259">
        <f t="shared" si="725"/>
        <v>187218.136</v>
      </c>
      <c r="FB191" s="259">
        <f t="shared" si="726"/>
        <v>228444.21600000001</v>
      </c>
      <c r="FC191" s="260">
        <f t="shared" si="727"/>
        <v>410202.20799999998</v>
      </c>
      <c r="FD191" s="282"/>
      <c r="FE191" s="282"/>
      <c r="FF191" s="301">
        <f t="shared" si="728"/>
        <v>143160.416</v>
      </c>
      <c r="FG191" s="259">
        <f t="shared" si="729"/>
        <v>151870.932</v>
      </c>
      <c r="FH191" s="259">
        <f t="shared" si="730"/>
        <v>293773.402</v>
      </c>
      <c r="FI191" s="259">
        <f t="shared" si="731"/>
        <v>61971.16</v>
      </c>
      <c r="FJ191" s="259">
        <f t="shared" si="732"/>
        <v>54444.935999999994</v>
      </c>
      <c r="FK191" s="260">
        <f t="shared" si="733"/>
        <v>116507.136</v>
      </c>
      <c r="FL191" s="282"/>
      <c r="FM191" s="282"/>
      <c r="FN191" s="301">
        <f t="shared" si="734"/>
        <v>14060.398000000001</v>
      </c>
      <c r="FO191" s="259">
        <f t="shared" si="735"/>
        <v>20909.766</v>
      </c>
      <c r="FP191" s="259">
        <f t="shared" si="736"/>
        <v>34491.613999999994</v>
      </c>
      <c r="FQ191" s="259">
        <f t="shared" si="737"/>
        <v>37835.023999999998</v>
      </c>
      <c r="FR191" s="259">
        <f t="shared" si="738"/>
        <v>255947.32800000001</v>
      </c>
      <c r="FS191" s="260">
        <f t="shared" si="739"/>
        <v>121361.60000000001</v>
      </c>
      <c r="FT191" s="282"/>
      <c r="FU191" s="282"/>
      <c r="FV191" s="301">
        <f t="shared" si="740"/>
        <v>189815.37299999999</v>
      </c>
      <c r="FW191" s="259">
        <f t="shared" si="741"/>
        <v>228356.655</v>
      </c>
      <c r="FX191" s="259">
        <f t="shared" si="742"/>
        <v>435307.95600000001</v>
      </c>
      <c r="FY191" s="259">
        <f t="shared" si="743"/>
        <v>301375.53600000002</v>
      </c>
      <c r="FZ191" s="259">
        <f t="shared" si="744"/>
        <v>324985.75199999998</v>
      </c>
      <c r="GA191" s="260">
        <f t="shared" si="745"/>
        <v>655352.64</v>
      </c>
      <c r="GB191" s="282"/>
      <c r="GC191" s="282"/>
      <c r="GD191" s="301">
        <f t="shared" si="746"/>
        <v>256921.81800000003</v>
      </c>
      <c r="GE191" s="259">
        <f t="shared" si="747"/>
        <v>159024.27299999999</v>
      </c>
      <c r="GF191" s="259">
        <f t="shared" si="748"/>
        <v>403195.07399999996</v>
      </c>
      <c r="GG191" s="259">
        <f t="shared" si="749"/>
        <v>627539.53600000008</v>
      </c>
      <c r="GH191" s="259">
        <f t="shared" si="750"/>
        <v>501230.18400000001</v>
      </c>
      <c r="GI191" s="260">
        <f t="shared" si="751"/>
        <v>1114099.4879999999</v>
      </c>
      <c r="GJ191" s="282"/>
      <c r="GK191" s="282"/>
      <c r="GL191" s="301">
        <f t="shared" si="752"/>
        <v>132295.56299999999</v>
      </c>
      <c r="GM191" s="259">
        <f t="shared" si="753"/>
        <v>235509.99599999998</v>
      </c>
      <c r="GN191" s="259">
        <f t="shared" si="754"/>
        <v>369892.826</v>
      </c>
      <c r="GO191" s="259">
        <f t="shared" si="755"/>
        <v>251146.28</v>
      </c>
      <c r="GP191" s="259">
        <f t="shared" si="756"/>
        <v>318811.58399999997</v>
      </c>
      <c r="GQ191" s="260">
        <f t="shared" si="757"/>
        <v>606808</v>
      </c>
      <c r="GR191" s="282"/>
      <c r="GS191" s="282"/>
      <c r="GT191" s="301">
        <f t="shared" si="758"/>
        <v>15977.725</v>
      </c>
      <c r="GU191" s="259">
        <f t="shared" si="759"/>
        <v>38517.990000000005</v>
      </c>
      <c r="GV191" s="259">
        <f t="shared" si="760"/>
        <v>53521.47</v>
      </c>
      <c r="GW191" s="259">
        <f t="shared" si="761"/>
        <v>5870.9520000000011</v>
      </c>
      <c r="GX191" s="259">
        <f t="shared" si="762"/>
        <v>33677.279999999999</v>
      </c>
      <c r="GY191" s="260">
        <f t="shared" si="763"/>
        <v>37622.095999999998</v>
      </c>
      <c r="GZ191" s="282"/>
      <c r="HA191" s="282"/>
      <c r="HB191" s="301">
        <f t="shared" si="764"/>
        <v>30038.123</v>
      </c>
      <c r="HC191" s="259">
        <f t="shared" si="765"/>
        <v>75935.466</v>
      </c>
      <c r="HD191" s="259">
        <f t="shared" si="766"/>
        <v>104664.20800000001</v>
      </c>
      <c r="HE191" s="259">
        <f t="shared" si="767"/>
        <v>14351.216000000002</v>
      </c>
      <c r="HF191" s="259">
        <f t="shared" si="768"/>
        <v>72406.152000000002</v>
      </c>
      <c r="HG191" s="260">
        <f t="shared" si="769"/>
        <v>82525.888000000006</v>
      </c>
      <c r="HH191" s="282"/>
      <c r="HI191" s="282"/>
      <c r="HJ191" s="301" t="str">
        <f t="shared" si="770"/>
        <v>-</v>
      </c>
      <c r="HK191" s="259" t="str">
        <f t="shared" si="771"/>
        <v>-</v>
      </c>
      <c r="HL191" s="260" t="str">
        <f t="shared" si="772"/>
        <v>-</v>
      </c>
      <c r="HM191" s="428">
        <f t="shared" si="620"/>
        <v>1</v>
      </c>
      <c r="HN191" s="429">
        <f t="shared" si="621"/>
        <v>1</v>
      </c>
      <c r="HO191" s="429">
        <f t="shared" si="622"/>
        <v>1</v>
      </c>
      <c r="HP191" s="429">
        <f t="shared" si="623"/>
        <v>1</v>
      </c>
      <c r="HQ191" s="429">
        <f t="shared" si="624"/>
        <v>1</v>
      </c>
      <c r="HR191" s="430">
        <f t="shared" si="625"/>
        <v>1</v>
      </c>
      <c r="HS191" s="450"/>
      <c r="HT191" s="450"/>
      <c r="HU191" s="428">
        <f t="shared" si="626"/>
        <v>1</v>
      </c>
      <c r="HV191" s="429">
        <f t="shared" si="627"/>
        <v>1</v>
      </c>
      <c r="HW191" s="429">
        <f t="shared" si="628"/>
        <v>1</v>
      </c>
      <c r="HX191" s="429">
        <f t="shared" si="629"/>
        <v>1</v>
      </c>
      <c r="HY191" s="429">
        <f t="shared" si="630"/>
        <v>1</v>
      </c>
      <c r="HZ191" s="430">
        <f t="shared" si="631"/>
        <v>1</v>
      </c>
      <c r="IA191" s="450"/>
      <c r="IB191" s="450"/>
      <c r="IC191" s="428">
        <f t="shared" si="632"/>
        <v>1</v>
      </c>
      <c r="ID191" s="429">
        <f t="shared" si="633"/>
        <v>1</v>
      </c>
      <c r="IE191" s="429">
        <f t="shared" si="634"/>
        <v>1</v>
      </c>
      <c r="IF191" s="429">
        <f t="shared" si="635"/>
        <v>1</v>
      </c>
      <c r="IG191" s="429">
        <f t="shared" si="636"/>
        <v>1</v>
      </c>
      <c r="IH191" s="430">
        <f t="shared" si="637"/>
        <v>1</v>
      </c>
      <c r="II191" s="450"/>
      <c r="IJ191" s="450"/>
      <c r="IK191" s="428">
        <f t="shared" si="638"/>
        <v>1</v>
      </c>
      <c r="IL191" s="429">
        <f t="shared" si="639"/>
        <v>1</v>
      </c>
      <c r="IM191" s="429">
        <f t="shared" si="640"/>
        <v>1</v>
      </c>
      <c r="IN191" s="429">
        <f t="shared" si="641"/>
        <v>1</v>
      </c>
      <c r="IO191" s="429">
        <f t="shared" si="642"/>
        <v>1</v>
      </c>
      <c r="IP191" s="430">
        <f t="shared" si="643"/>
        <v>1</v>
      </c>
      <c r="IQ191" s="450"/>
      <c r="IR191" s="450"/>
      <c r="IS191" s="428">
        <f t="shared" si="644"/>
        <v>1</v>
      </c>
      <c r="IT191" s="429">
        <f t="shared" si="645"/>
        <v>1</v>
      </c>
      <c r="IU191" s="429">
        <f t="shared" si="646"/>
        <v>1</v>
      </c>
      <c r="IV191" s="429">
        <f t="shared" si="647"/>
        <v>1</v>
      </c>
      <c r="IW191" s="429">
        <f t="shared" si="648"/>
        <v>1</v>
      </c>
      <c r="IX191" s="430">
        <f t="shared" si="649"/>
        <v>1</v>
      </c>
      <c r="IY191" s="450"/>
      <c r="IZ191" s="450"/>
      <c r="JA191" s="428">
        <f t="shared" si="650"/>
        <v>1</v>
      </c>
      <c r="JB191" s="429">
        <f t="shared" si="651"/>
        <v>1</v>
      </c>
      <c r="JC191" s="429">
        <f t="shared" si="652"/>
        <v>1</v>
      </c>
      <c r="JD191" s="429">
        <f t="shared" si="653"/>
        <v>1</v>
      </c>
      <c r="JE191" s="429">
        <f t="shared" si="654"/>
        <v>1</v>
      </c>
      <c r="JF191" s="430">
        <f t="shared" si="655"/>
        <v>1</v>
      </c>
      <c r="JG191" s="450"/>
      <c r="JH191" s="450"/>
      <c r="JI191" s="428">
        <f t="shared" si="656"/>
        <v>1</v>
      </c>
      <c r="JJ191" s="429">
        <f t="shared" si="657"/>
        <v>1</v>
      </c>
      <c r="JK191" s="429">
        <f t="shared" si="658"/>
        <v>1</v>
      </c>
      <c r="JL191" s="429">
        <f t="shared" si="659"/>
        <v>1</v>
      </c>
      <c r="JM191" s="429">
        <f t="shared" si="660"/>
        <v>1</v>
      </c>
      <c r="JN191" s="430">
        <f t="shared" si="661"/>
        <v>1</v>
      </c>
      <c r="JO191" s="450"/>
      <c r="JP191" s="450"/>
      <c r="JQ191" s="428">
        <f t="shared" si="662"/>
        <v>1</v>
      </c>
      <c r="JR191" s="429">
        <f t="shared" si="663"/>
        <v>1</v>
      </c>
      <c r="JS191" s="429">
        <f t="shared" si="664"/>
        <v>1</v>
      </c>
      <c r="JT191" s="429">
        <f t="shared" si="665"/>
        <v>1</v>
      </c>
      <c r="JU191" s="429">
        <f t="shared" si="666"/>
        <v>1</v>
      </c>
      <c r="JV191" s="430">
        <f t="shared" si="667"/>
        <v>1</v>
      </c>
      <c r="JW191" s="450"/>
      <c r="JX191" s="450"/>
      <c r="JY191" s="428" t="str">
        <f t="shared" si="668"/>
        <v>-</v>
      </c>
      <c r="JZ191" s="429" t="str">
        <f t="shared" si="669"/>
        <v>-</v>
      </c>
      <c r="KA191" s="430" t="str">
        <f t="shared" si="670"/>
        <v>-</v>
      </c>
      <c r="KB191" s="172"/>
      <c r="KC191" s="355"/>
      <c r="KD191" s="355"/>
      <c r="KE191" s="355"/>
      <c r="KF191" s="355"/>
      <c r="KG191" s="355"/>
      <c r="KH191" s="355"/>
      <c r="KI191" s="358"/>
      <c r="KJ191" s="358"/>
      <c r="KK191" s="358"/>
      <c r="KL191" s="358"/>
      <c r="KM191" s="358"/>
      <c r="KN191" s="358"/>
      <c r="KO191" s="358"/>
      <c r="KP191" s="358"/>
      <c r="KQ191" s="358"/>
      <c r="KR191" s="358"/>
      <c r="KS191" s="358"/>
      <c r="KT191" s="358"/>
      <c r="KU191" s="358" t="s">
        <v>628</v>
      </c>
      <c r="KV191" s="358"/>
      <c r="KW191" s="358"/>
      <c r="KX191" s="358" t="s">
        <v>628</v>
      </c>
      <c r="KY191" s="358"/>
      <c r="KZ191" s="358"/>
      <c r="LA191" s="358"/>
      <c r="LB191" s="358"/>
      <c r="LC191" s="358"/>
      <c r="LD191" s="358"/>
      <c r="LE191" s="358"/>
      <c r="LF191" s="358"/>
      <c r="LG191" s="358"/>
      <c r="LH191" s="358"/>
      <c r="LI191" s="358"/>
      <c r="LJ191" s="358"/>
      <c r="LK191" s="358"/>
      <c r="LL191" s="358"/>
      <c r="LM191" s="358"/>
      <c r="LN191" s="358"/>
      <c r="LO191" s="358"/>
      <c r="LP191" s="358"/>
      <c r="LQ191" s="358"/>
      <c r="LR191" s="358"/>
      <c r="LS191" s="344"/>
      <c r="LT191" s="344"/>
      <c r="LU191" s="344"/>
      <c r="LV191" s="344"/>
      <c r="LW191" s="344"/>
      <c r="LX191" s="344"/>
      <c r="LY191" s="358"/>
      <c r="LZ191" s="358"/>
      <c r="MA191" s="405"/>
    </row>
    <row r="192" spans="1:339" x14ac:dyDescent="0.2">
      <c r="A192" s="310" t="s">
        <v>200</v>
      </c>
      <c r="B192" s="172">
        <v>0</v>
      </c>
      <c r="C192" s="172">
        <v>0</v>
      </c>
      <c r="D192" s="172" t="s">
        <v>310</v>
      </c>
      <c r="E192" s="172">
        <v>1</v>
      </c>
      <c r="F192" s="173">
        <v>2</v>
      </c>
      <c r="G192" s="218" t="s">
        <v>75</v>
      </c>
      <c r="H192" s="348">
        <v>2010</v>
      </c>
      <c r="I192" s="349">
        <v>2010</v>
      </c>
      <c r="J192" s="362">
        <v>11.8</v>
      </c>
      <c r="K192" s="362">
        <v>18.7</v>
      </c>
      <c r="L192" s="362">
        <v>14.9</v>
      </c>
      <c r="M192" s="362"/>
      <c r="N192" s="362"/>
      <c r="O192" s="363"/>
      <c r="P192" s="388">
        <v>2010</v>
      </c>
      <c r="Q192" s="389">
        <v>2010</v>
      </c>
      <c r="R192" s="362">
        <v>26.6</v>
      </c>
      <c r="S192" s="362">
        <v>28.7</v>
      </c>
      <c r="T192" s="362">
        <v>27.6</v>
      </c>
      <c r="U192" s="362"/>
      <c r="V192" s="362"/>
      <c r="W192" s="363"/>
      <c r="X192" s="388">
        <v>2010</v>
      </c>
      <c r="Y192" s="389">
        <v>2010</v>
      </c>
      <c r="Z192" s="362">
        <v>4.8</v>
      </c>
      <c r="AA192" s="362">
        <v>6.1</v>
      </c>
      <c r="AB192" s="362">
        <v>5.4</v>
      </c>
      <c r="AC192" s="362"/>
      <c r="AD192" s="362"/>
      <c r="AE192" s="363"/>
      <c r="AF192" s="388">
        <v>2010</v>
      </c>
      <c r="AG192" s="389">
        <v>2010</v>
      </c>
      <c r="AH192" s="362">
        <v>55.7</v>
      </c>
      <c r="AI192" s="362">
        <v>44.4</v>
      </c>
      <c r="AJ192" s="362">
        <v>50</v>
      </c>
      <c r="AK192" s="362"/>
      <c r="AL192" s="362"/>
      <c r="AM192" s="363"/>
      <c r="AN192" s="388">
        <v>2010</v>
      </c>
      <c r="AO192" s="389">
        <v>2010</v>
      </c>
      <c r="AP192" s="362">
        <v>40.200000000000003</v>
      </c>
      <c r="AQ192" s="362">
        <v>41.2</v>
      </c>
      <c r="AR192" s="362">
        <v>40.700000000000003</v>
      </c>
      <c r="AS192" s="362"/>
      <c r="AT192" s="362"/>
      <c r="AU192" s="363"/>
      <c r="AV192" s="388">
        <v>2010</v>
      </c>
      <c r="AW192" s="389">
        <v>2010</v>
      </c>
      <c r="AX192" s="220">
        <v>45.9</v>
      </c>
      <c r="AY192" s="220">
        <v>47.7</v>
      </c>
      <c r="AZ192" s="220">
        <v>46.7</v>
      </c>
      <c r="BA192" s="220"/>
      <c r="BB192" s="220"/>
      <c r="BC192" s="221"/>
      <c r="BD192" s="388">
        <v>2010</v>
      </c>
      <c r="BE192" s="389">
        <v>2010</v>
      </c>
      <c r="BF192" s="396">
        <v>6.4</v>
      </c>
      <c r="BG192" s="396">
        <v>7.4</v>
      </c>
      <c r="BH192" s="396">
        <v>6.9</v>
      </c>
      <c r="BI192" s="396" t="s">
        <v>573</v>
      </c>
      <c r="BJ192" s="396" t="s">
        <v>573</v>
      </c>
      <c r="BK192" s="397" t="s">
        <v>573</v>
      </c>
      <c r="BL192" s="388">
        <v>2010</v>
      </c>
      <c r="BM192" s="349">
        <v>2010</v>
      </c>
      <c r="BN192" s="349">
        <v>11</v>
      </c>
      <c r="BO192" s="349">
        <v>22.6</v>
      </c>
      <c r="BP192" s="349">
        <v>16.2</v>
      </c>
      <c r="BQ192" s="349" t="s">
        <v>573</v>
      </c>
      <c r="BR192" s="349" t="s">
        <v>573</v>
      </c>
      <c r="BS192" s="481" t="s">
        <v>573</v>
      </c>
      <c r="BT192" s="388"/>
      <c r="BU192" s="389"/>
      <c r="BV192" s="396"/>
      <c r="BW192" s="396"/>
      <c r="BX192" s="397"/>
      <c r="BY192" s="216">
        <v>92024</v>
      </c>
      <c r="BZ192" s="208">
        <v>80969</v>
      </c>
      <c r="CA192" s="208">
        <v>172993</v>
      </c>
      <c r="CB192" s="208">
        <v>92109</v>
      </c>
      <c r="CC192" s="208">
        <v>80878</v>
      </c>
      <c r="CD192" s="284">
        <v>172987</v>
      </c>
      <c r="CE192" s="282"/>
      <c r="CF192" s="282"/>
      <c r="CG192" s="226">
        <f t="shared" si="671"/>
        <v>92024</v>
      </c>
      <c r="CH192" s="227">
        <f t="shared" si="672"/>
        <v>80969</v>
      </c>
      <c r="CI192" s="227">
        <f t="shared" si="673"/>
        <v>172993</v>
      </c>
      <c r="CJ192" s="227" t="str">
        <f t="shared" si="674"/>
        <v>-</v>
      </c>
      <c r="CK192" s="227" t="str">
        <f t="shared" si="675"/>
        <v>-</v>
      </c>
      <c r="CL192" s="228" t="str">
        <f t="shared" si="676"/>
        <v>-</v>
      </c>
      <c r="CM192" s="282"/>
      <c r="CN192" s="282"/>
      <c r="CO192" s="226">
        <f t="shared" si="677"/>
        <v>92024</v>
      </c>
      <c r="CP192" s="227">
        <f t="shared" si="678"/>
        <v>80969</v>
      </c>
      <c r="CQ192" s="227">
        <f t="shared" si="679"/>
        <v>172993</v>
      </c>
      <c r="CR192" s="227" t="str">
        <f t="shared" si="680"/>
        <v>-</v>
      </c>
      <c r="CS192" s="227" t="str">
        <f t="shared" si="681"/>
        <v>-</v>
      </c>
      <c r="CT192" s="228" t="str">
        <f t="shared" si="682"/>
        <v>-</v>
      </c>
      <c r="CU192" s="282"/>
      <c r="CV192" s="282"/>
      <c r="CW192" s="292">
        <f t="shared" si="683"/>
        <v>92024</v>
      </c>
      <c r="CX192" s="234">
        <f t="shared" si="684"/>
        <v>80969</v>
      </c>
      <c r="CY192" s="234">
        <f t="shared" si="685"/>
        <v>172993</v>
      </c>
      <c r="CZ192" s="234" t="str">
        <f t="shared" si="686"/>
        <v>-</v>
      </c>
      <c r="DA192" s="234" t="str">
        <f t="shared" si="687"/>
        <v>-</v>
      </c>
      <c r="DB192" s="235" t="str">
        <f t="shared" si="688"/>
        <v>-</v>
      </c>
      <c r="DC192" s="282"/>
      <c r="DD192" s="282"/>
      <c r="DE192" s="226">
        <f t="shared" si="689"/>
        <v>92024</v>
      </c>
      <c r="DF192" s="227">
        <f t="shared" si="690"/>
        <v>80969</v>
      </c>
      <c r="DG192" s="227">
        <f t="shared" si="691"/>
        <v>172993</v>
      </c>
      <c r="DH192" s="227" t="str">
        <f t="shared" si="692"/>
        <v>-</v>
      </c>
      <c r="DI192" s="227" t="str">
        <f t="shared" si="693"/>
        <v>-</v>
      </c>
      <c r="DJ192" s="228" t="str">
        <f t="shared" si="694"/>
        <v>-</v>
      </c>
      <c r="DK192" s="282"/>
      <c r="DL192" s="282"/>
      <c r="DM192" s="226">
        <f t="shared" si="695"/>
        <v>92024</v>
      </c>
      <c r="DN192" s="227">
        <f t="shared" si="696"/>
        <v>80969</v>
      </c>
      <c r="DO192" s="227">
        <f t="shared" si="697"/>
        <v>172993</v>
      </c>
      <c r="DP192" s="227" t="str">
        <f t="shared" si="698"/>
        <v>-</v>
      </c>
      <c r="DQ192" s="227" t="str">
        <f t="shared" si="699"/>
        <v>-</v>
      </c>
      <c r="DR192" s="228" t="str">
        <f t="shared" si="700"/>
        <v>-</v>
      </c>
      <c r="DS192" s="282"/>
      <c r="DT192" s="282"/>
      <c r="DU192" s="226">
        <f t="shared" si="701"/>
        <v>92024</v>
      </c>
      <c r="DV192" s="227">
        <f t="shared" si="702"/>
        <v>80969</v>
      </c>
      <c r="DW192" s="227">
        <f t="shared" si="703"/>
        <v>172993</v>
      </c>
      <c r="DX192" s="227" t="str">
        <f t="shared" si="704"/>
        <v>-</v>
      </c>
      <c r="DY192" s="227" t="str">
        <f t="shared" si="705"/>
        <v>-</v>
      </c>
      <c r="DZ192" s="228" t="str">
        <f t="shared" si="706"/>
        <v>-</v>
      </c>
      <c r="EA192" s="282"/>
      <c r="EB192" s="282"/>
      <c r="EC192" s="226">
        <f t="shared" si="707"/>
        <v>92024</v>
      </c>
      <c r="ED192" s="227">
        <f t="shared" si="708"/>
        <v>80969</v>
      </c>
      <c r="EE192" s="227">
        <f t="shared" si="709"/>
        <v>172993</v>
      </c>
      <c r="EF192" s="227">
        <f t="shared" si="710"/>
        <v>92109</v>
      </c>
      <c r="EG192" s="227">
        <f t="shared" si="711"/>
        <v>80878</v>
      </c>
      <c r="EH192" s="228">
        <f t="shared" si="712"/>
        <v>172987</v>
      </c>
      <c r="EI192" s="282"/>
      <c r="EJ192" s="282"/>
      <c r="EK192" s="226">
        <f t="shared" si="713"/>
        <v>92024</v>
      </c>
      <c r="EL192" s="227">
        <f t="shared" si="714"/>
        <v>80969</v>
      </c>
      <c r="EM192" s="227">
        <f t="shared" si="715"/>
        <v>172993</v>
      </c>
      <c r="EN192" s="227">
        <f t="shared" si="716"/>
        <v>92109</v>
      </c>
      <c r="EO192" s="227">
        <f t="shared" si="717"/>
        <v>80878</v>
      </c>
      <c r="EP192" s="228">
        <f t="shared" si="718"/>
        <v>172987</v>
      </c>
      <c r="EQ192" s="282"/>
      <c r="ER192" s="282"/>
      <c r="ES192" s="226" t="str">
        <f t="shared" si="719"/>
        <v>-</v>
      </c>
      <c r="ET192" s="227" t="str">
        <f t="shared" si="720"/>
        <v>-</v>
      </c>
      <c r="EU192" s="228" t="str">
        <f t="shared" si="721"/>
        <v>-</v>
      </c>
      <c r="EV192" s="282"/>
      <c r="EW192" s="282"/>
      <c r="EX192" s="301">
        <f t="shared" si="722"/>
        <v>10858.832</v>
      </c>
      <c r="EY192" s="259">
        <f t="shared" si="723"/>
        <v>15141.203</v>
      </c>
      <c r="EZ192" s="259">
        <f t="shared" si="724"/>
        <v>25775.956999999999</v>
      </c>
      <c r="FA192" s="259" t="str">
        <f t="shared" si="725"/>
        <v>-</v>
      </c>
      <c r="FB192" s="259" t="str">
        <f t="shared" si="726"/>
        <v>-</v>
      </c>
      <c r="FC192" s="260" t="str">
        <f t="shared" si="727"/>
        <v>-</v>
      </c>
      <c r="FD192" s="282"/>
      <c r="FE192" s="282"/>
      <c r="FF192" s="301">
        <f t="shared" si="728"/>
        <v>24478.384000000002</v>
      </c>
      <c r="FG192" s="259">
        <f t="shared" si="729"/>
        <v>23238.102999999999</v>
      </c>
      <c r="FH192" s="259">
        <f t="shared" si="730"/>
        <v>47746.068000000007</v>
      </c>
      <c r="FI192" s="259" t="str">
        <f t="shared" si="731"/>
        <v>-</v>
      </c>
      <c r="FJ192" s="259" t="str">
        <f t="shared" si="732"/>
        <v>-</v>
      </c>
      <c r="FK192" s="260" t="str">
        <f t="shared" si="733"/>
        <v>-</v>
      </c>
      <c r="FL192" s="282"/>
      <c r="FM192" s="282"/>
      <c r="FN192" s="301">
        <f t="shared" si="734"/>
        <v>4417.152</v>
      </c>
      <c r="FO192" s="259">
        <f t="shared" si="735"/>
        <v>4939.1089999999995</v>
      </c>
      <c r="FP192" s="259">
        <f t="shared" si="736"/>
        <v>9341.6220000000012</v>
      </c>
      <c r="FQ192" s="259" t="str">
        <f t="shared" si="737"/>
        <v>-</v>
      </c>
      <c r="FR192" s="259" t="str">
        <f t="shared" si="738"/>
        <v>-</v>
      </c>
      <c r="FS192" s="260" t="str">
        <f t="shared" si="739"/>
        <v>-</v>
      </c>
      <c r="FT192" s="282"/>
      <c r="FU192" s="282"/>
      <c r="FV192" s="301">
        <f t="shared" si="740"/>
        <v>51257.368000000002</v>
      </c>
      <c r="FW192" s="259">
        <f t="shared" si="741"/>
        <v>35950.235999999997</v>
      </c>
      <c r="FX192" s="259">
        <f t="shared" si="742"/>
        <v>86496.5</v>
      </c>
      <c r="FY192" s="259" t="str">
        <f t="shared" si="743"/>
        <v>-</v>
      </c>
      <c r="FZ192" s="259" t="str">
        <f t="shared" si="744"/>
        <v>-</v>
      </c>
      <c r="GA192" s="260" t="str">
        <f t="shared" si="745"/>
        <v>-</v>
      </c>
      <c r="GB192" s="282"/>
      <c r="GC192" s="282"/>
      <c r="GD192" s="301">
        <f t="shared" si="746"/>
        <v>36993.648000000001</v>
      </c>
      <c r="GE192" s="259">
        <f t="shared" si="747"/>
        <v>33359.228000000003</v>
      </c>
      <c r="GF192" s="259">
        <f t="shared" si="748"/>
        <v>70408.150999999998</v>
      </c>
      <c r="GG192" s="259" t="str">
        <f t="shared" si="749"/>
        <v>-</v>
      </c>
      <c r="GH192" s="259" t="str">
        <f t="shared" si="750"/>
        <v>-</v>
      </c>
      <c r="GI192" s="260" t="str">
        <f t="shared" si="751"/>
        <v>-</v>
      </c>
      <c r="GJ192" s="282"/>
      <c r="GK192" s="282"/>
      <c r="GL192" s="301">
        <f t="shared" si="752"/>
        <v>42239.015999999996</v>
      </c>
      <c r="GM192" s="259">
        <f t="shared" si="753"/>
        <v>38622.213000000003</v>
      </c>
      <c r="GN192" s="259">
        <f t="shared" si="754"/>
        <v>80787.731</v>
      </c>
      <c r="GO192" s="259" t="str">
        <f t="shared" si="755"/>
        <v>-</v>
      </c>
      <c r="GP192" s="259" t="str">
        <f t="shared" si="756"/>
        <v>-</v>
      </c>
      <c r="GQ192" s="260" t="str">
        <f t="shared" si="757"/>
        <v>-</v>
      </c>
      <c r="GR192" s="282"/>
      <c r="GS192" s="282"/>
      <c r="GT192" s="301">
        <f t="shared" si="758"/>
        <v>5889.5360000000001</v>
      </c>
      <c r="GU192" s="259">
        <f t="shared" si="759"/>
        <v>5991.706000000001</v>
      </c>
      <c r="GV192" s="259">
        <f t="shared" si="760"/>
        <v>11936.517000000002</v>
      </c>
      <c r="GW192" s="259" t="e">
        <f t="shared" si="761"/>
        <v>#VALUE!</v>
      </c>
      <c r="GX192" s="259" t="e">
        <f t="shared" si="762"/>
        <v>#VALUE!</v>
      </c>
      <c r="GY192" s="260" t="e">
        <f t="shared" si="763"/>
        <v>#VALUE!</v>
      </c>
      <c r="GZ192" s="282"/>
      <c r="HA192" s="282"/>
      <c r="HB192" s="301">
        <f t="shared" si="764"/>
        <v>10122.64</v>
      </c>
      <c r="HC192" s="259">
        <f t="shared" si="765"/>
        <v>18298.993999999999</v>
      </c>
      <c r="HD192" s="259">
        <f t="shared" si="766"/>
        <v>28024.866000000002</v>
      </c>
      <c r="HE192" s="259" t="e">
        <f t="shared" si="767"/>
        <v>#VALUE!</v>
      </c>
      <c r="HF192" s="259" t="e">
        <f t="shared" si="768"/>
        <v>#VALUE!</v>
      </c>
      <c r="HG192" s="260" t="e">
        <f t="shared" si="769"/>
        <v>#VALUE!</v>
      </c>
      <c r="HH192" s="282"/>
      <c r="HI192" s="282"/>
      <c r="HJ192" s="301" t="str">
        <f t="shared" si="770"/>
        <v>-</v>
      </c>
      <c r="HK192" s="259" t="str">
        <f t="shared" si="771"/>
        <v>-</v>
      </c>
      <c r="HL192" s="260" t="str">
        <f t="shared" si="772"/>
        <v>-</v>
      </c>
      <c r="HM192" s="428">
        <f t="shared" si="620"/>
        <v>1</v>
      </c>
      <c r="HN192" s="429">
        <f t="shared" si="621"/>
        <v>1</v>
      </c>
      <c r="HO192" s="429">
        <f t="shared" si="622"/>
        <v>1</v>
      </c>
      <c r="HP192" s="429" t="str">
        <f t="shared" si="623"/>
        <v>-</v>
      </c>
      <c r="HQ192" s="429" t="str">
        <f t="shared" si="624"/>
        <v>-</v>
      </c>
      <c r="HR192" s="430" t="str">
        <f t="shared" si="625"/>
        <v>-</v>
      </c>
      <c r="HS192" s="450"/>
      <c r="HT192" s="450"/>
      <c r="HU192" s="428">
        <f t="shared" si="626"/>
        <v>1</v>
      </c>
      <c r="HV192" s="429">
        <f t="shared" si="627"/>
        <v>1</v>
      </c>
      <c r="HW192" s="429">
        <f t="shared" si="628"/>
        <v>1</v>
      </c>
      <c r="HX192" s="429" t="str">
        <f t="shared" si="629"/>
        <v>-</v>
      </c>
      <c r="HY192" s="429" t="str">
        <f t="shared" si="630"/>
        <v>-</v>
      </c>
      <c r="HZ192" s="430" t="str">
        <f t="shared" si="631"/>
        <v>-</v>
      </c>
      <c r="IA192" s="450"/>
      <c r="IB192" s="450"/>
      <c r="IC192" s="428">
        <f t="shared" si="632"/>
        <v>1</v>
      </c>
      <c r="ID192" s="429">
        <f t="shared" si="633"/>
        <v>1</v>
      </c>
      <c r="IE192" s="429">
        <f t="shared" si="634"/>
        <v>1</v>
      </c>
      <c r="IF192" s="429" t="str">
        <f t="shared" si="635"/>
        <v>-</v>
      </c>
      <c r="IG192" s="429" t="str">
        <f t="shared" si="636"/>
        <v>-</v>
      </c>
      <c r="IH192" s="430" t="str">
        <f t="shared" si="637"/>
        <v>-</v>
      </c>
      <c r="II192" s="450"/>
      <c r="IJ192" s="450"/>
      <c r="IK192" s="428">
        <f t="shared" si="638"/>
        <v>1</v>
      </c>
      <c r="IL192" s="429">
        <f t="shared" si="639"/>
        <v>1</v>
      </c>
      <c r="IM192" s="429">
        <f t="shared" si="640"/>
        <v>1</v>
      </c>
      <c r="IN192" s="429" t="str">
        <f t="shared" si="641"/>
        <v>-</v>
      </c>
      <c r="IO192" s="429" t="str">
        <f t="shared" si="642"/>
        <v>-</v>
      </c>
      <c r="IP192" s="430" t="str">
        <f t="shared" si="643"/>
        <v>-</v>
      </c>
      <c r="IQ192" s="450"/>
      <c r="IR192" s="450"/>
      <c r="IS192" s="428">
        <f t="shared" si="644"/>
        <v>1</v>
      </c>
      <c r="IT192" s="429">
        <f t="shared" si="645"/>
        <v>1</v>
      </c>
      <c r="IU192" s="429">
        <f t="shared" si="646"/>
        <v>1</v>
      </c>
      <c r="IV192" s="429" t="str">
        <f t="shared" si="647"/>
        <v>-</v>
      </c>
      <c r="IW192" s="429" t="str">
        <f t="shared" si="648"/>
        <v>-</v>
      </c>
      <c r="IX192" s="430" t="str">
        <f t="shared" si="649"/>
        <v>-</v>
      </c>
      <c r="IY192" s="450"/>
      <c r="IZ192" s="450"/>
      <c r="JA192" s="428">
        <f t="shared" si="650"/>
        <v>1</v>
      </c>
      <c r="JB192" s="429">
        <f t="shared" si="651"/>
        <v>1</v>
      </c>
      <c r="JC192" s="429">
        <f t="shared" si="652"/>
        <v>1</v>
      </c>
      <c r="JD192" s="429" t="str">
        <f t="shared" si="653"/>
        <v>-</v>
      </c>
      <c r="JE192" s="429" t="str">
        <f t="shared" si="654"/>
        <v>-</v>
      </c>
      <c r="JF192" s="430" t="str">
        <f t="shared" si="655"/>
        <v>-</v>
      </c>
      <c r="JG192" s="450"/>
      <c r="JH192" s="450"/>
      <c r="JI192" s="428">
        <f t="shared" si="656"/>
        <v>1</v>
      </c>
      <c r="JJ192" s="429">
        <f t="shared" si="657"/>
        <v>1</v>
      </c>
      <c r="JK192" s="429">
        <f t="shared" si="658"/>
        <v>1</v>
      </c>
      <c r="JL192" s="429" t="str">
        <f t="shared" si="659"/>
        <v>-</v>
      </c>
      <c r="JM192" s="429" t="str">
        <f t="shared" si="660"/>
        <v>-</v>
      </c>
      <c r="JN192" s="430" t="str">
        <f t="shared" si="661"/>
        <v>-</v>
      </c>
      <c r="JO192" s="450"/>
      <c r="JP192" s="450"/>
      <c r="JQ192" s="428">
        <f t="shared" si="662"/>
        <v>1</v>
      </c>
      <c r="JR192" s="429">
        <f t="shared" si="663"/>
        <v>1</v>
      </c>
      <c r="JS192" s="429">
        <f t="shared" si="664"/>
        <v>1</v>
      </c>
      <c r="JT192" s="429" t="str">
        <f t="shared" si="665"/>
        <v>-</v>
      </c>
      <c r="JU192" s="429" t="str">
        <f t="shared" si="666"/>
        <v>-</v>
      </c>
      <c r="JV192" s="430" t="str">
        <f t="shared" si="667"/>
        <v>-</v>
      </c>
      <c r="JW192" s="450"/>
      <c r="JX192" s="450"/>
      <c r="JY192" s="428" t="str">
        <f t="shared" si="668"/>
        <v>-</v>
      </c>
      <c r="JZ192" s="429" t="str">
        <f t="shared" si="669"/>
        <v>-</v>
      </c>
      <c r="KA192" s="430" t="str">
        <f t="shared" si="670"/>
        <v>-</v>
      </c>
      <c r="KB192" s="172"/>
      <c r="KC192" s="355" t="s">
        <v>573</v>
      </c>
      <c r="KD192" s="355" t="s">
        <v>573</v>
      </c>
      <c r="KE192" s="355" t="s">
        <v>573</v>
      </c>
      <c r="KF192" s="355" t="s">
        <v>573</v>
      </c>
      <c r="KG192" s="355" t="s">
        <v>573</v>
      </c>
      <c r="KH192" s="355" t="s">
        <v>573</v>
      </c>
      <c r="KI192" s="358"/>
      <c r="KJ192" s="358"/>
      <c r="KK192" s="358"/>
      <c r="KL192" s="358"/>
      <c r="KM192" s="358"/>
      <c r="KN192" s="358"/>
      <c r="KO192" s="358"/>
      <c r="KP192" s="358"/>
      <c r="KQ192" s="358"/>
      <c r="KR192" s="358"/>
      <c r="KS192" s="358"/>
      <c r="KT192" s="358"/>
      <c r="KU192" s="358" t="s">
        <v>573</v>
      </c>
      <c r="KV192" s="358" t="s">
        <v>573</v>
      </c>
      <c r="KW192" s="358" t="s">
        <v>573</v>
      </c>
      <c r="KX192" s="358" t="s">
        <v>573</v>
      </c>
      <c r="KY192" s="358" t="s">
        <v>573</v>
      </c>
      <c r="KZ192" s="358" t="s">
        <v>573</v>
      </c>
      <c r="LA192" s="358"/>
      <c r="LB192" s="358"/>
      <c r="LC192" s="358"/>
      <c r="LD192" s="358"/>
      <c r="LE192" s="358"/>
      <c r="LF192" s="358"/>
      <c r="LG192" s="358"/>
      <c r="LH192" s="358"/>
      <c r="LI192" s="358"/>
      <c r="LJ192" s="358"/>
      <c r="LK192" s="358"/>
      <c r="LL192" s="358"/>
      <c r="LM192" s="358"/>
      <c r="LN192" s="358"/>
      <c r="LO192" s="358"/>
      <c r="LP192" s="358"/>
      <c r="LQ192" s="358"/>
      <c r="LR192" s="358"/>
      <c r="LS192" s="344"/>
      <c r="LT192" s="344"/>
      <c r="LU192" s="344"/>
      <c r="LV192" s="344"/>
      <c r="LW192" s="344"/>
      <c r="LX192" s="344"/>
      <c r="LY192" s="358"/>
      <c r="LZ192" s="358"/>
      <c r="MA192" s="405"/>
    </row>
    <row r="193" spans="1:339" x14ac:dyDescent="0.2">
      <c r="A193" s="310" t="s">
        <v>200</v>
      </c>
      <c r="B193" s="172">
        <v>0</v>
      </c>
      <c r="C193" s="172">
        <v>0</v>
      </c>
      <c r="D193" s="172" t="s">
        <v>310</v>
      </c>
      <c r="E193" s="172">
        <v>1</v>
      </c>
      <c r="F193" s="173">
        <v>2</v>
      </c>
      <c r="G193" s="218" t="s">
        <v>101</v>
      </c>
      <c r="H193" s="577">
        <v>2013</v>
      </c>
      <c r="I193" s="578">
        <v>2013</v>
      </c>
      <c r="J193" s="580">
        <v>34.6</v>
      </c>
      <c r="K193" s="580">
        <v>37.1</v>
      </c>
      <c r="L193" s="580">
        <v>35.700000000000003</v>
      </c>
      <c r="M193" s="580">
        <v>19</v>
      </c>
      <c r="N193" s="580">
        <v>40.6</v>
      </c>
      <c r="O193" s="581">
        <v>28.5</v>
      </c>
      <c r="P193" s="588">
        <v>2013</v>
      </c>
      <c r="Q193" s="589">
        <v>2013</v>
      </c>
      <c r="R193" s="580">
        <v>23.3</v>
      </c>
      <c r="S193" s="580">
        <v>22.9</v>
      </c>
      <c r="T193" s="580">
        <v>23.1</v>
      </c>
      <c r="U193" s="580">
        <v>8.9</v>
      </c>
      <c r="V193" s="580">
        <v>9.4</v>
      </c>
      <c r="W193" s="581">
        <v>9.1</v>
      </c>
      <c r="X193" s="388">
        <v>2013</v>
      </c>
      <c r="Y193" s="389">
        <v>2013</v>
      </c>
      <c r="Z193" s="362">
        <v>8.6</v>
      </c>
      <c r="AA193" s="362">
        <v>8.6</v>
      </c>
      <c r="AB193" s="362">
        <v>8.6</v>
      </c>
      <c r="AC193" s="362">
        <v>4.4000000000000004</v>
      </c>
      <c r="AD193" s="362">
        <v>22.1</v>
      </c>
      <c r="AE193" s="363">
        <v>12.1</v>
      </c>
      <c r="AF193" s="388">
        <v>2013</v>
      </c>
      <c r="AG193" s="389">
        <v>2013</v>
      </c>
      <c r="AH193" s="362">
        <v>27.1</v>
      </c>
      <c r="AI193" s="362">
        <v>23.6</v>
      </c>
      <c r="AJ193" s="362">
        <v>25.6</v>
      </c>
      <c r="AK193" s="362">
        <v>21.6</v>
      </c>
      <c r="AL193" s="362">
        <v>35.200000000000003</v>
      </c>
      <c r="AM193" s="363">
        <v>32.4</v>
      </c>
      <c r="AN193" s="588">
        <v>2014</v>
      </c>
      <c r="AO193" s="589" t="s">
        <v>625</v>
      </c>
      <c r="AP193" s="580">
        <v>81.8</v>
      </c>
      <c r="AQ193" s="580">
        <v>48.9</v>
      </c>
      <c r="AR193" s="580">
        <v>64.599999999999994</v>
      </c>
      <c r="AS193" s="580">
        <v>97.6</v>
      </c>
      <c r="AT193" s="580">
        <v>85.7</v>
      </c>
      <c r="AU193" s="581">
        <v>89.9</v>
      </c>
      <c r="AV193" s="588">
        <v>2013</v>
      </c>
      <c r="AW193" s="589">
        <v>2013</v>
      </c>
      <c r="AX193" s="602">
        <v>23.1</v>
      </c>
      <c r="AY193" s="602">
        <v>20.7</v>
      </c>
      <c r="AZ193" s="602">
        <v>22.1</v>
      </c>
      <c r="BA193" s="602">
        <v>36.799999999999997</v>
      </c>
      <c r="BB193" s="602">
        <v>50.2</v>
      </c>
      <c r="BC193" s="603">
        <v>45.1</v>
      </c>
      <c r="BD193" s="588">
        <v>2013</v>
      </c>
      <c r="BE193" s="589">
        <v>2013</v>
      </c>
      <c r="BF193" s="590">
        <v>13.1</v>
      </c>
      <c r="BG193" s="590">
        <v>24.9</v>
      </c>
      <c r="BH193" s="590">
        <v>18.3</v>
      </c>
      <c r="BI193" s="590">
        <v>3.6</v>
      </c>
      <c r="BJ193" s="590">
        <v>9.6</v>
      </c>
      <c r="BK193" s="591">
        <v>6.2</v>
      </c>
      <c r="BL193" s="388">
        <v>2013</v>
      </c>
      <c r="BM193" s="349">
        <v>2013</v>
      </c>
      <c r="BN193" s="349">
        <v>24</v>
      </c>
      <c r="BO193" s="349">
        <v>54.9</v>
      </c>
      <c r="BP193" s="349">
        <v>37.6</v>
      </c>
      <c r="BQ193" s="349">
        <v>4.3</v>
      </c>
      <c r="BR193" s="349">
        <v>19.7</v>
      </c>
      <c r="BS193" s="481">
        <v>11.1</v>
      </c>
      <c r="BT193" s="388">
        <v>2013</v>
      </c>
      <c r="BU193" s="389">
        <v>2013</v>
      </c>
      <c r="BV193" s="396">
        <v>97.8</v>
      </c>
      <c r="BW193" s="396">
        <v>99.5</v>
      </c>
      <c r="BX193" s="397">
        <v>98.6</v>
      </c>
      <c r="BY193" s="216">
        <v>226568</v>
      </c>
      <c r="BZ193" s="208">
        <v>188004</v>
      </c>
      <c r="CA193" s="208">
        <v>414572</v>
      </c>
      <c r="CB193" s="208">
        <v>233781</v>
      </c>
      <c r="CC193" s="208">
        <v>193131</v>
      </c>
      <c r="CD193" s="284">
        <v>426912</v>
      </c>
      <c r="CE193" s="282"/>
      <c r="CF193" s="282"/>
      <c r="CG193" s="226">
        <f t="shared" si="671"/>
        <v>226568</v>
      </c>
      <c r="CH193" s="227">
        <f t="shared" si="672"/>
        <v>188004</v>
      </c>
      <c r="CI193" s="227">
        <f t="shared" si="673"/>
        <v>414572</v>
      </c>
      <c r="CJ193" s="227">
        <f t="shared" si="674"/>
        <v>233781</v>
      </c>
      <c r="CK193" s="227">
        <f t="shared" si="675"/>
        <v>193131</v>
      </c>
      <c r="CL193" s="228">
        <f t="shared" si="676"/>
        <v>426912</v>
      </c>
      <c r="CM193" s="282"/>
      <c r="CN193" s="282"/>
      <c r="CO193" s="226">
        <f t="shared" si="677"/>
        <v>226568</v>
      </c>
      <c r="CP193" s="227">
        <f t="shared" si="678"/>
        <v>188004</v>
      </c>
      <c r="CQ193" s="227">
        <f t="shared" si="679"/>
        <v>414572</v>
      </c>
      <c r="CR193" s="227">
        <f t="shared" si="680"/>
        <v>233781</v>
      </c>
      <c r="CS193" s="227">
        <f t="shared" si="681"/>
        <v>193131</v>
      </c>
      <c r="CT193" s="228">
        <f t="shared" si="682"/>
        <v>426912</v>
      </c>
      <c r="CU193" s="282"/>
      <c r="CV193" s="282"/>
      <c r="CW193" s="292">
        <f t="shared" si="683"/>
        <v>226568</v>
      </c>
      <c r="CX193" s="234">
        <f t="shared" si="684"/>
        <v>188004</v>
      </c>
      <c r="CY193" s="234">
        <f t="shared" si="685"/>
        <v>414572</v>
      </c>
      <c r="CZ193" s="234">
        <f t="shared" si="686"/>
        <v>233781</v>
      </c>
      <c r="DA193" s="234">
        <f t="shared" si="687"/>
        <v>193131</v>
      </c>
      <c r="DB193" s="235">
        <f t="shared" si="688"/>
        <v>426912</v>
      </c>
      <c r="DC193" s="282"/>
      <c r="DD193" s="282"/>
      <c r="DE193" s="226">
        <f t="shared" si="689"/>
        <v>226568</v>
      </c>
      <c r="DF193" s="227">
        <f t="shared" si="690"/>
        <v>188004</v>
      </c>
      <c r="DG193" s="227">
        <f t="shared" si="691"/>
        <v>414572</v>
      </c>
      <c r="DH193" s="227">
        <f t="shared" si="692"/>
        <v>233781</v>
      </c>
      <c r="DI193" s="227">
        <f t="shared" si="693"/>
        <v>193131</v>
      </c>
      <c r="DJ193" s="228">
        <f t="shared" si="694"/>
        <v>426912</v>
      </c>
      <c r="DK193" s="282"/>
      <c r="DL193" s="282"/>
      <c r="DM193" s="226">
        <f t="shared" si="695"/>
        <v>226568</v>
      </c>
      <c r="DN193" s="227">
        <f t="shared" si="696"/>
        <v>188004</v>
      </c>
      <c r="DO193" s="227">
        <f t="shared" si="697"/>
        <v>414572</v>
      </c>
      <c r="DP193" s="227">
        <f t="shared" si="698"/>
        <v>233781</v>
      </c>
      <c r="DQ193" s="227">
        <f t="shared" si="699"/>
        <v>193131</v>
      </c>
      <c r="DR193" s="228">
        <f t="shared" si="700"/>
        <v>426912</v>
      </c>
      <c r="DS193" s="282"/>
      <c r="DT193" s="282"/>
      <c r="DU193" s="226">
        <f t="shared" si="701"/>
        <v>226568</v>
      </c>
      <c r="DV193" s="227">
        <f t="shared" si="702"/>
        <v>188004</v>
      </c>
      <c r="DW193" s="227">
        <f t="shared" si="703"/>
        <v>414572</v>
      </c>
      <c r="DX193" s="227">
        <f t="shared" si="704"/>
        <v>233781</v>
      </c>
      <c r="DY193" s="227">
        <f t="shared" si="705"/>
        <v>193131</v>
      </c>
      <c r="DZ193" s="228">
        <f t="shared" si="706"/>
        <v>426912</v>
      </c>
      <c r="EA193" s="282"/>
      <c r="EB193" s="282"/>
      <c r="EC193" s="226">
        <f t="shared" si="707"/>
        <v>226568</v>
      </c>
      <c r="ED193" s="227">
        <f t="shared" si="708"/>
        <v>188004</v>
      </c>
      <c r="EE193" s="227">
        <f t="shared" si="709"/>
        <v>414572</v>
      </c>
      <c r="EF193" s="227">
        <f t="shared" si="710"/>
        <v>233781</v>
      </c>
      <c r="EG193" s="227">
        <f t="shared" si="711"/>
        <v>193131</v>
      </c>
      <c r="EH193" s="228">
        <f t="shared" si="712"/>
        <v>426912</v>
      </c>
      <c r="EI193" s="282"/>
      <c r="EJ193" s="282"/>
      <c r="EK193" s="226">
        <f t="shared" si="713"/>
        <v>226568</v>
      </c>
      <c r="EL193" s="227">
        <f t="shared" si="714"/>
        <v>188004</v>
      </c>
      <c r="EM193" s="227">
        <f t="shared" si="715"/>
        <v>414572</v>
      </c>
      <c r="EN193" s="227">
        <f t="shared" si="716"/>
        <v>233781</v>
      </c>
      <c r="EO193" s="227">
        <f t="shared" si="717"/>
        <v>193131</v>
      </c>
      <c r="EP193" s="228">
        <f t="shared" si="718"/>
        <v>426912</v>
      </c>
      <c r="EQ193" s="282"/>
      <c r="ER193" s="282"/>
      <c r="ES193" s="226">
        <f t="shared" si="719"/>
        <v>233781</v>
      </c>
      <c r="ET193" s="227">
        <f t="shared" si="720"/>
        <v>193131</v>
      </c>
      <c r="EU193" s="228">
        <f t="shared" si="721"/>
        <v>426912</v>
      </c>
      <c r="EV193" s="282"/>
      <c r="EW193" s="282"/>
      <c r="EX193" s="301">
        <f t="shared" si="722"/>
        <v>78392.528000000006</v>
      </c>
      <c r="EY193" s="259">
        <f t="shared" si="723"/>
        <v>69749.483999999997</v>
      </c>
      <c r="EZ193" s="259">
        <f t="shared" si="724"/>
        <v>148002.20400000003</v>
      </c>
      <c r="FA193" s="259">
        <f t="shared" si="725"/>
        <v>44418.39</v>
      </c>
      <c r="FB193" s="259">
        <f t="shared" si="726"/>
        <v>78411.186000000002</v>
      </c>
      <c r="FC193" s="260">
        <f t="shared" si="727"/>
        <v>121669.91999999998</v>
      </c>
      <c r="FD193" s="282"/>
      <c r="FE193" s="282"/>
      <c r="FF193" s="301">
        <f t="shared" si="728"/>
        <v>52790.344000000005</v>
      </c>
      <c r="FG193" s="259">
        <f t="shared" si="729"/>
        <v>43052.915999999997</v>
      </c>
      <c r="FH193" s="259">
        <f t="shared" si="730"/>
        <v>95766.131999999998</v>
      </c>
      <c r="FI193" s="259">
        <f t="shared" si="731"/>
        <v>20806.509000000002</v>
      </c>
      <c r="FJ193" s="259">
        <f t="shared" si="732"/>
        <v>18154.313999999998</v>
      </c>
      <c r="FK193" s="260">
        <f t="shared" si="733"/>
        <v>38848.991999999998</v>
      </c>
      <c r="FL193" s="282"/>
      <c r="FM193" s="282"/>
      <c r="FN193" s="301">
        <f t="shared" si="734"/>
        <v>19484.847999999998</v>
      </c>
      <c r="FO193" s="259">
        <f t="shared" si="735"/>
        <v>16168.343999999999</v>
      </c>
      <c r="FP193" s="259">
        <f t="shared" si="736"/>
        <v>35653.191999999995</v>
      </c>
      <c r="FQ193" s="259">
        <f t="shared" si="737"/>
        <v>10286.364000000001</v>
      </c>
      <c r="FR193" s="259">
        <f t="shared" si="738"/>
        <v>42681.951000000001</v>
      </c>
      <c r="FS193" s="260">
        <f t="shared" si="739"/>
        <v>51656.351999999999</v>
      </c>
      <c r="FT193" s="282"/>
      <c r="FU193" s="282"/>
      <c r="FV193" s="301">
        <f t="shared" si="740"/>
        <v>61399.928000000007</v>
      </c>
      <c r="FW193" s="259">
        <f t="shared" si="741"/>
        <v>44368.944000000003</v>
      </c>
      <c r="FX193" s="259">
        <f t="shared" si="742"/>
        <v>106130.432</v>
      </c>
      <c r="FY193" s="259">
        <f t="shared" si="743"/>
        <v>50496.696000000004</v>
      </c>
      <c r="FZ193" s="259">
        <f t="shared" si="744"/>
        <v>67982.112000000008</v>
      </c>
      <c r="GA193" s="260">
        <f t="shared" si="745"/>
        <v>138319.48800000001</v>
      </c>
      <c r="GB193" s="282"/>
      <c r="GC193" s="282"/>
      <c r="GD193" s="301">
        <f t="shared" si="746"/>
        <v>185332.62399999998</v>
      </c>
      <c r="GE193" s="259">
        <f t="shared" si="747"/>
        <v>91933.955999999991</v>
      </c>
      <c r="GF193" s="259">
        <f t="shared" si="748"/>
        <v>267813.51199999999</v>
      </c>
      <c r="GG193" s="259">
        <f t="shared" si="749"/>
        <v>228170.25599999999</v>
      </c>
      <c r="GH193" s="259">
        <f t="shared" si="750"/>
        <v>165513.26699999999</v>
      </c>
      <c r="GI193" s="260">
        <f t="shared" si="751"/>
        <v>383793.88800000004</v>
      </c>
      <c r="GJ193" s="282"/>
      <c r="GK193" s="282"/>
      <c r="GL193" s="301">
        <f t="shared" si="752"/>
        <v>52337.208000000006</v>
      </c>
      <c r="GM193" s="259">
        <f t="shared" si="753"/>
        <v>38916.828000000001</v>
      </c>
      <c r="GN193" s="259">
        <f t="shared" si="754"/>
        <v>91620.411999999997</v>
      </c>
      <c r="GO193" s="259">
        <f t="shared" si="755"/>
        <v>86031.407999999996</v>
      </c>
      <c r="GP193" s="259">
        <f t="shared" si="756"/>
        <v>96951.762000000002</v>
      </c>
      <c r="GQ193" s="260">
        <f t="shared" si="757"/>
        <v>192537.31200000001</v>
      </c>
      <c r="GR193" s="282"/>
      <c r="GS193" s="282"/>
      <c r="GT193" s="301">
        <f t="shared" si="758"/>
        <v>29680.407999999999</v>
      </c>
      <c r="GU193" s="259">
        <f t="shared" si="759"/>
        <v>46812.995999999999</v>
      </c>
      <c r="GV193" s="259">
        <f t="shared" si="760"/>
        <v>75866.675999999992</v>
      </c>
      <c r="GW193" s="259">
        <f t="shared" si="761"/>
        <v>8416.1160000000018</v>
      </c>
      <c r="GX193" s="259">
        <f t="shared" si="762"/>
        <v>18540.576000000001</v>
      </c>
      <c r="GY193" s="260">
        <f t="shared" si="763"/>
        <v>26468.543999999998</v>
      </c>
      <c r="GZ193" s="282"/>
      <c r="HA193" s="282"/>
      <c r="HB193" s="301">
        <f t="shared" si="764"/>
        <v>54376.32</v>
      </c>
      <c r="HC193" s="259">
        <f t="shared" si="765"/>
        <v>103214.19599999998</v>
      </c>
      <c r="HD193" s="259">
        <f t="shared" si="766"/>
        <v>155879.07200000001</v>
      </c>
      <c r="HE193" s="259">
        <f t="shared" si="767"/>
        <v>10052.582999999999</v>
      </c>
      <c r="HF193" s="259">
        <f t="shared" si="768"/>
        <v>38046.806999999993</v>
      </c>
      <c r="HG193" s="260">
        <f t="shared" si="769"/>
        <v>47387.232000000004</v>
      </c>
      <c r="HH193" s="282"/>
      <c r="HI193" s="282"/>
      <c r="HJ193" s="301">
        <f t="shared" si="770"/>
        <v>228637.818</v>
      </c>
      <c r="HK193" s="259">
        <f t="shared" si="771"/>
        <v>192165.345</v>
      </c>
      <c r="HL193" s="260">
        <f t="shared" si="772"/>
        <v>420935.23200000002</v>
      </c>
      <c r="HM193" s="428">
        <f t="shared" si="620"/>
        <v>1</v>
      </c>
      <c r="HN193" s="429">
        <f t="shared" si="621"/>
        <v>1</v>
      </c>
      <c r="HO193" s="429">
        <f t="shared" si="622"/>
        <v>1</v>
      </c>
      <c r="HP193" s="429">
        <f t="shared" si="623"/>
        <v>1</v>
      </c>
      <c r="HQ193" s="429">
        <f t="shared" si="624"/>
        <v>1</v>
      </c>
      <c r="HR193" s="430">
        <f t="shared" si="625"/>
        <v>1</v>
      </c>
      <c r="HS193" s="450"/>
      <c r="HT193" s="450"/>
      <c r="HU193" s="428">
        <f t="shared" si="626"/>
        <v>1</v>
      </c>
      <c r="HV193" s="429">
        <f t="shared" si="627"/>
        <v>1</v>
      </c>
      <c r="HW193" s="429">
        <f t="shared" si="628"/>
        <v>1</v>
      </c>
      <c r="HX193" s="429">
        <f t="shared" si="629"/>
        <v>1</v>
      </c>
      <c r="HY193" s="429">
        <f t="shared" si="630"/>
        <v>1</v>
      </c>
      <c r="HZ193" s="430">
        <f t="shared" si="631"/>
        <v>1</v>
      </c>
      <c r="IA193" s="450"/>
      <c r="IB193" s="450"/>
      <c r="IC193" s="428">
        <f t="shared" si="632"/>
        <v>1</v>
      </c>
      <c r="ID193" s="429">
        <f t="shared" si="633"/>
        <v>1</v>
      </c>
      <c r="IE193" s="429">
        <f t="shared" si="634"/>
        <v>1</v>
      </c>
      <c r="IF193" s="429">
        <f t="shared" si="635"/>
        <v>1</v>
      </c>
      <c r="IG193" s="429">
        <f t="shared" si="636"/>
        <v>1</v>
      </c>
      <c r="IH193" s="430">
        <f t="shared" si="637"/>
        <v>1</v>
      </c>
      <c r="II193" s="450"/>
      <c r="IJ193" s="450"/>
      <c r="IK193" s="428">
        <f t="shared" si="638"/>
        <v>1</v>
      </c>
      <c r="IL193" s="429">
        <f t="shared" si="639"/>
        <v>1</v>
      </c>
      <c r="IM193" s="429">
        <f t="shared" si="640"/>
        <v>1</v>
      </c>
      <c r="IN193" s="429">
        <f t="shared" si="641"/>
        <v>1</v>
      </c>
      <c r="IO193" s="429">
        <f t="shared" si="642"/>
        <v>1</v>
      </c>
      <c r="IP193" s="430">
        <f t="shared" si="643"/>
        <v>1</v>
      </c>
      <c r="IQ193" s="450"/>
      <c r="IR193" s="450"/>
      <c r="IS193" s="428">
        <f t="shared" si="644"/>
        <v>1</v>
      </c>
      <c r="IT193" s="429">
        <f t="shared" si="645"/>
        <v>1</v>
      </c>
      <c r="IU193" s="429">
        <f t="shared" si="646"/>
        <v>1</v>
      </c>
      <c r="IV193" s="429">
        <f t="shared" si="647"/>
        <v>1</v>
      </c>
      <c r="IW193" s="429">
        <f t="shared" si="648"/>
        <v>1</v>
      </c>
      <c r="IX193" s="430">
        <f t="shared" si="649"/>
        <v>1</v>
      </c>
      <c r="IY193" s="450"/>
      <c r="IZ193" s="450"/>
      <c r="JA193" s="428">
        <f t="shared" si="650"/>
        <v>1</v>
      </c>
      <c r="JB193" s="429">
        <f t="shared" si="651"/>
        <v>1</v>
      </c>
      <c r="JC193" s="429">
        <f t="shared" si="652"/>
        <v>1</v>
      </c>
      <c r="JD193" s="429">
        <f t="shared" si="653"/>
        <v>1</v>
      </c>
      <c r="JE193" s="429">
        <f t="shared" si="654"/>
        <v>1</v>
      </c>
      <c r="JF193" s="430">
        <f t="shared" si="655"/>
        <v>1</v>
      </c>
      <c r="JG193" s="450"/>
      <c r="JH193" s="450"/>
      <c r="JI193" s="428">
        <f t="shared" si="656"/>
        <v>1</v>
      </c>
      <c r="JJ193" s="429">
        <f t="shared" si="657"/>
        <v>1</v>
      </c>
      <c r="JK193" s="429">
        <f t="shared" si="658"/>
        <v>1</v>
      </c>
      <c r="JL193" s="429">
        <f t="shared" si="659"/>
        <v>1</v>
      </c>
      <c r="JM193" s="429">
        <f t="shared" si="660"/>
        <v>1</v>
      </c>
      <c r="JN193" s="430">
        <f t="shared" si="661"/>
        <v>1</v>
      </c>
      <c r="JO193" s="450"/>
      <c r="JP193" s="450"/>
      <c r="JQ193" s="428">
        <f t="shared" si="662"/>
        <v>1</v>
      </c>
      <c r="JR193" s="429">
        <f t="shared" si="663"/>
        <v>1</v>
      </c>
      <c r="JS193" s="429">
        <f t="shared" si="664"/>
        <v>1</v>
      </c>
      <c r="JT193" s="429">
        <f t="shared" si="665"/>
        <v>1</v>
      </c>
      <c r="JU193" s="429">
        <f t="shared" si="666"/>
        <v>1</v>
      </c>
      <c r="JV193" s="430">
        <f t="shared" si="667"/>
        <v>1</v>
      </c>
      <c r="JW193" s="450"/>
      <c r="JX193" s="450"/>
      <c r="JY193" s="428">
        <f t="shared" si="668"/>
        <v>1</v>
      </c>
      <c r="JZ193" s="429">
        <f t="shared" si="669"/>
        <v>1</v>
      </c>
      <c r="KA193" s="430">
        <f t="shared" si="670"/>
        <v>1</v>
      </c>
      <c r="KB193" s="172"/>
      <c r="KC193" s="355"/>
      <c r="KD193" s="355"/>
      <c r="KE193" s="355"/>
      <c r="KF193" s="355"/>
      <c r="KG193" s="355"/>
      <c r="KH193" s="355"/>
      <c r="KI193" s="358"/>
      <c r="KJ193" s="358"/>
      <c r="KK193" s="358"/>
      <c r="KL193" s="358"/>
      <c r="KM193" s="358"/>
      <c r="KN193" s="358"/>
      <c r="KO193" s="358"/>
      <c r="KP193" s="358"/>
      <c r="KQ193" s="358"/>
      <c r="KR193" s="358"/>
      <c r="KS193" s="358"/>
      <c r="KT193" s="358"/>
      <c r="KU193" s="358"/>
      <c r="KV193" s="358"/>
      <c r="KW193" s="358"/>
      <c r="KX193" s="358" t="s">
        <v>628</v>
      </c>
      <c r="KY193" s="358"/>
      <c r="KZ193" s="358"/>
      <c r="LA193" s="358"/>
      <c r="LB193" s="358"/>
      <c r="LC193" s="358"/>
      <c r="LD193" s="358"/>
      <c r="LE193" s="358"/>
      <c r="LF193" s="358"/>
      <c r="LG193" s="358"/>
      <c r="LH193" s="358"/>
      <c r="LI193" s="358"/>
      <c r="LJ193" s="358"/>
      <c r="LK193" s="358"/>
      <c r="LL193" s="358"/>
      <c r="LM193" s="358" t="s">
        <v>723</v>
      </c>
      <c r="LN193" s="358" t="s">
        <v>723</v>
      </c>
      <c r="LO193" s="358" t="s">
        <v>723</v>
      </c>
      <c r="LP193" s="358" t="s">
        <v>723</v>
      </c>
      <c r="LQ193" s="358" t="s">
        <v>723</v>
      </c>
      <c r="LR193" s="358" t="s">
        <v>723</v>
      </c>
      <c r="LS193" s="344"/>
      <c r="LT193" s="344"/>
      <c r="LU193" s="344"/>
      <c r="LV193" s="344"/>
      <c r="LW193" s="344"/>
      <c r="LX193" s="344"/>
      <c r="LY193" s="358"/>
      <c r="LZ193" s="358"/>
      <c r="MA193" s="405"/>
    </row>
    <row r="194" spans="1:339" x14ac:dyDescent="0.2">
      <c r="A194" s="310" t="s">
        <v>200</v>
      </c>
      <c r="B194" s="172">
        <v>0</v>
      </c>
      <c r="C194" s="172">
        <v>0</v>
      </c>
      <c r="D194" s="172" t="s">
        <v>310</v>
      </c>
      <c r="E194" s="172">
        <v>1</v>
      </c>
      <c r="F194" s="173">
        <v>2</v>
      </c>
      <c r="G194" s="218" t="s">
        <v>110</v>
      </c>
      <c r="H194" s="348">
        <v>2010</v>
      </c>
      <c r="I194" s="349">
        <v>2010</v>
      </c>
      <c r="J194" s="362">
        <v>14.4</v>
      </c>
      <c r="K194" s="362">
        <v>14.8</v>
      </c>
      <c r="L194" s="362">
        <v>14.6</v>
      </c>
      <c r="M194" s="362"/>
      <c r="N194" s="362"/>
      <c r="O194" s="363"/>
      <c r="P194" s="388">
        <v>2010</v>
      </c>
      <c r="Q194" s="389">
        <v>2010</v>
      </c>
      <c r="R194" s="362">
        <v>16.5</v>
      </c>
      <c r="S194" s="362">
        <v>16.7</v>
      </c>
      <c r="T194" s="362">
        <v>16.600000000000001</v>
      </c>
      <c r="U194" s="362"/>
      <c r="V194" s="362"/>
      <c r="W194" s="363"/>
      <c r="X194" s="388">
        <v>2010</v>
      </c>
      <c r="Y194" s="389">
        <v>2010</v>
      </c>
      <c r="Z194" s="362">
        <v>0.4</v>
      </c>
      <c r="AA194" s="362">
        <v>0.5</v>
      </c>
      <c r="AB194" s="362">
        <v>0.4</v>
      </c>
      <c r="AC194" s="362"/>
      <c r="AD194" s="362"/>
      <c r="AE194" s="363"/>
      <c r="AF194" s="388">
        <v>2010</v>
      </c>
      <c r="AG194" s="389">
        <v>2010</v>
      </c>
      <c r="AH194" s="362"/>
      <c r="AI194" s="362">
        <v>11.5</v>
      </c>
      <c r="AJ194" s="362">
        <v>27.4</v>
      </c>
      <c r="AK194" s="362"/>
      <c r="AL194" s="362"/>
      <c r="AM194" s="363"/>
      <c r="AN194" s="388">
        <v>2010</v>
      </c>
      <c r="AO194" s="389">
        <v>2010</v>
      </c>
      <c r="AP194" s="362">
        <v>33.799999999999997</v>
      </c>
      <c r="AQ194" s="362">
        <v>14.4</v>
      </c>
      <c r="AR194" s="362">
        <v>22.5</v>
      </c>
      <c r="AS194" s="362"/>
      <c r="AT194" s="362"/>
      <c r="AU194" s="363"/>
      <c r="AV194" s="388">
        <v>2010</v>
      </c>
      <c r="AW194" s="389">
        <v>2010</v>
      </c>
      <c r="AX194" s="220">
        <v>14.1</v>
      </c>
      <c r="AY194" s="220">
        <v>17.100000000000001</v>
      </c>
      <c r="AZ194" s="220">
        <v>15.2</v>
      </c>
      <c r="BA194" s="220"/>
      <c r="BB194" s="220"/>
      <c r="BC194" s="221"/>
      <c r="BD194" s="388">
        <v>2006</v>
      </c>
      <c r="BE194" s="389">
        <v>2006</v>
      </c>
      <c r="BF194" s="396">
        <v>3.2</v>
      </c>
      <c r="BG194" s="396">
        <v>4.2</v>
      </c>
      <c r="BH194" s="396">
        <v>3.7</v>
      </c>
      <c r="BI194" s="396">
        <v>1.3</v>
      </c>
      <c r="BJ194" s="396">
        <v>3.4</v>
      </c>
      <c r="BK194" s="397">
        <v>2.1</v>
      </c>
      <c r="BL194" s="388">
        <v>2010</v>
      </c>
      <c r="BM194" s="349">
        <v>2010</v>
      </c>
      <c r="BN194" s="349">
        <v>7.4</v>
      </c>
      <c r="BO194" s="349" t="s">
        <v>573</v>
      </c>
      <c r="BP194" s="349">
        <v>10.5</v>
      </c>
      <c r="BQ194" s="349" t="s">
        <v>573</v>
      </c>
      <c r="BR194" s="349" t="s">
        <v>573</v>
      </c>
      <c r="BS194" s="481" t="s">
        <v>573</v>
      </c>
      <c r="BT194" s="388"/>
      <c r="BU194" s="389"/>
      <c r="BV194" s="396"/>
      <c r="BW194" s="396"/>
      <c r="BX194" s="397"/>
      <c r="BY194" s="216">
        <v>808337</v>
      </c>
      <c r="BZ194" s="208">
        <v>659145</v>
      </c>
      <c r="CA194" s="208">
        <v>1467482</v>
      </c>
      <c r="CB194" s="208">
        <v>845871</v>
      </c>
      <c r="CC194" s="208">
        <v>689180</v>
      </c>
      <c r="CD194" s="284">
        <v>1535051</v>
      </c>
      <c r="CE194" s="282"/>
      <c r="CF194" s="282"/>
      <c r="CG194" s="226">
        <f t="shared" si="671"/>
        <v>808337</v>
      </c>
      <c r="CH194" s="227">
        <f t="shared" si="672"/>
        <v>659145</v>
      </c>
      <c r="CI194" s="227">
        <f t="shared" si="673"/>
        <v>1467482</v>
      </c>
      <c r="CJ194" s="227" t="str">
        <f t="shared" si="674"/>
        <v>-</v>
      </c>
      <c r="CK194" s="227" t="str">
        <f t="shared" si="675"/>
        <v>-</v>
      </c>
      <c r="CL194" s="228" t="str">
        <f t="shared" si="676"/>
        <v>-</v>
      </c>
      <c r="CM194" s="282"/>
      <c r="CN194" s="282"/>
      <c r="CO194" s="226">
        <f t="shared" si="677"/>
        <v>808337</v>
      </c>
      <c r="CP194" s="227">
        <f t="shared" si="678"/>
        <v>659145</v>
      </c>
      <c r="CQ194" s="227">
        <f t="shared" si="679"/>
        <v>1467482</v>
      </c>
      <c r="CR194" s="227" t="str">
        <f t="shared" si="680"/>
        <v>-</v>
      </c>
      <c r="CS194" s="227" t="str">
        <f t="shared" si="681"/>
        <v>-</v>
      </c>
      <c r="CT194" s="228" t="str">
        <f t="shared" si="682"/>
        <v>-</v>
      </c>
      <c r="CU194" s="282"/>
      <c r="CV194" s="282"/>
      <c r="CW194" s="292">
        <f t="shared" si="683"/>
        <v>808337</v>
      </c>
      <c r="CX194" s="234">
        <f t="shared" si="684"/>
        <v>659145</v>
      </c>
      <c r="CY194" s="234">
        <f t="shared" si="685"/>
        <v>1467482</v>
      </c>
      <c r="CZ194" s="234" t="str">
        <f t="shared" si="686"/>
        <v>-</v>
      </c>
      <c r="DA194" s="234" t="str">
        <f t="shared" si="687"/>
        <v>-</v>
      </c>
      <c r="DB194" s="235" t="str">
        <f t="shared" si="688"/>
        <v>-</v>
      </c>
      <c r="DC194" s="282"/>
      <c r="DD194" s="282"/>
      <c r="DE194" s="226" t="str">
        <f t="shared" si="689"/>
        <v>-</v>
      </c>
      <c r="DF194" s="227">
        <f t="shared" si="690"/>
        <v>659145</v>
      </c>
      <c r="DG194" s="227">
        <f t="shared" si="691"/>
        <v>1467482</v>
      </c>
      <c r="DH194" s="227" t="str">
        <f t="shared" si="692"/>
        <v>-</v>
      </c>
      <c r="DI194" s="227" t="str">
        <f t="shared" si="693"/>
        <v>-</v>
      </c>
      <c r="DJ194" s="228" t="str">
        <f t="shared" si="694"/>
        <v>-</v>
      </c>
      <c r="DK194" s="282"/>
      <c r="DL194" s="282"/>
      <c r="DM194" s="226">
        <f t="shared" si="695"/>
        <v>808337</v>
      </c>
      <c r="DN194" s="227">
        <f t="shared" si="696"/>
        <v>659145</v>
      </c>
      <c r="DO194" s="227">
        <f t="shared" si="697"/>
        <v>1467482</v>
      </c>
      <c r="DP194" s="227" t="str">
        <f t="shared" si="698"/>
        <v>-</v>
      </c>
      <c r="DQ194" s="227" t="str">
        <f t="shared" si="699"/>
        <v>-</v>
      </c>
      <c r="DR194" s="228" t="str">
        <f t="shared" si="700"/>
        <v>-</v>
      </c>
      <c r="DS194" s="282"/>
      <c r="DT194" s="282"/>
      <c r="DU194" s="226">
        <f t="shared" si="701"/>
        <v>808337</v>
      </c>
      <c r="DV194" s="227">
        <f t="shared" si="702"/>
        <v>659145</v>
      </c>
      <c r="DW194" s="227">
        <f t="shared" si="703"/>
        <v>1467482</v>
      </c>
      <c r="DX194" s="227" t="str">
        <f t="shared" si="704"/>
        <v>-</v>
      </c>
      <c r="DY194" s="227" t="str">
        <f t="shared" si="705"/>
        <v>-</v>
      </c>
      <c r="DZ194" s="228" t="str">
        <f t="shared" si="706"/>
        <v>-</v>
      </c>
      <c r="EA194" s="282"/>
      <c r="EB194" s="282"/>
      <c r="EC194" s="226">
        <f t="shared" si="707"/>
        <v>808337</v>
      </c>
      <c r="ED194" s="227">
        <f t="shared" si="708"/>
        <v>659145</v>
      </c>
      <c r="EE194" s="227">
        <f t="shared" si="709"/>
        <v>1467482</v>
      </c>
      <c r="EF194" s="227">
        <f t="shared" si="710"/>
        <v>845871</v>
      </c>
      <c r="EG194" s="227">
        <f t="shared" si="711"/>
        <v>689180</v>
      </c>
      <c r="EH194" s="228">
        <f t="shared" si="712"/>
        <v>1535051</v>
      </c>
      <c r="EI194" s="282"/>
      <c r="EJ194" s="282"/>
      <c r="EK194" s="226">
        <f t="shared" si="713"/>
        <v>808337</v>
      </c>
      <c r="EL194" s="227">
        <f t="shared" si="714"/>
        <v>659145</v>
      </c>
      <c r="EM194" s="227">
        <f t="shared" si="715"/>
        <v>1467482</v>
      </c>
      <c r="EN194" s="227">
        <f t="shared" si="716"/>
        <v>845871</v>
      </c>
      <c r="EO194" s="227">
        <f t="shared" si="717"/>
        <v>689180</v>
      </c>
      <c r="EP194" s="228">
        <f t="shared" si="718"/>
        <v>1535051</v>
      </c>
      <c r="EQ194" s="282"/>
      <c r="ER194" s="282"/>
      <c r="ES194" s="226" t="str">
        <f t="shared" si="719"/>
        <v>-</v>
      </c>
      <c r="ET194" s="227" t="str">
        <f t="shared" si="720"/>
        <v>-</v>
      </c>
      <c r="EU194" s="228" t="str">
        <f t="shared" si="721"/>
        <v>-</v>
      </c>
      <c r="EV194" s="282"/>
      <c r="EW194" s="282"/>
      <c r="EX194" s="301">
        <f t="shared" si="722"/>
        <v>116400.52800000002</v>
      </c>
      <c r="EY194" s="259">
        <f t="shared" si="723"/>
        <v>97553.46</v>
      </c>
      <c r="EZ194" s="259">
        <f t="shared" si="724"/>
        <v>214252.37199999997</v>
      </c>
      <c r="FA194" s="259" t="str">
        <f t="shared" si="725"/>
        <v>-</v>
      </c>
      <c r="FB194" s="259" t="str">
        <f t="shared" si="726"/>
        <v>-</v>
      </c>
      <c r="FC194" s="260" t="str">
        <f t="shared" si="727"/>
        <v>-</v>
      </c>
      <c r="FD194" s="282"/>
      <c r="FE194" s="282"/>
      <c r="FF194" s="301">
        <f t="shared" si="728"/>
        <v>133375.60500000001</v>
      </c>
      <c r="FG194" s="259">
        <f t="shared" si="729"/>
        <v>110077.21499999998</v>
      </c>
      <c r="FH194" s="259">
        <f t="shared" si="730"/>
        <v>243602.01200000002</v>
      </c>
      <c r="FI194" s="259" t="str">
        <f t="shared" si="731"/>
        <v>-</v>
      </c>
      <c r="FJ194" s="259" t="str">
        <f t="shared" si="732"/>
        <v>-</v>
      </c>
      <c r="FK194" s="260" t="str">
        <f t="shared" si="733"/>
        <v>-</v>
      </c>
      <c r="FL194" s="282"/>
      <c r="FM194" s="282"/>
      <c r="FN194" s="301">
        <f t="shared" si="734"/>
        <v>3233.348</v>
      </c>
      <c r="FO194" s="259">
        <f t="shared" si="735"/>
        <v>3295.7249999999999</v>
      </c>
      <c r="FP194" s="259">
        <f t="shared" si="736"/>
        <v>5869.9279999999999</v>
      </c>
      <c r="FQ194" s="259" t="str">
        <f t="shared" si="737"/>
        <v>-</v>
      </c>
      <c r="FR194" s="259" t="str">
        <f t="shared" si="738"/>
        <v>-</v>
      </c>
      <c r="FS194" s="260" t="str">
        <f t="shared" si="739"/>
        <v>-</v>
      </c>
      <c r="FT194" s="282"/>
      <c r="FU194" s="282"/>
      <c r="FV194" s="301" t="str">
        <f t="shared" si="740"/>
        <v>-</v>
      </c>
      <c r="FW194" s="259">
        <f t="shared" si="741"/>
        <v>75801.675000000003</v>
      </c>
      <c r="FX194" s="259">
        <f t="shared" si="742"/>
        <v>402090.06799999997</v>
      </c>
      <c r="FY194" s="259" t="str">
        <f t="shared" si="743"/>
        <v>-</v>
      </c>
      <c r="FZ194" s="259" t="str">
        <f t="shared" si="744"/>
        <v>-</v>
      </c>
      <c r="GA194" s="260" t="str">
        <f t="shared" si="745"/>
        <v>-</v>
      </c>
      <c r="GB194" s="282"/>
      <c r="GC194" s="282"/>
      <c r="GD194" s="301">
        <f t="shared" si="746"/>
        <v>273217.90599999996</v>
      </c>
      <c r="GE194" s="259">
        <f t="shared" si="747"/>
        <v>94916.88</v>
      </c>
      <c r="GF194" s="259">
        <f t="shared" si="748"/>
        <v>330183.45</v>
      </c>
      <c r="GG194" s="259" t="str">
        <f t="shared" si="749"/>
        <v>-</v>
      </c>
      <c r="GH194" s="259" t="str">
        <f t="shared" si="750"/>
        <v>-</v>
      </c>
      <c r="GI194" s="260" t="str">
        <f t="shared" si="751"/>
        <v>-</v>
      </c>
      <c r="GJ194" s="282"/>
      <c r="GK194" s="282"/>
      <c r="GL194" s="301">
        <f t="shared" si="752"/>
        <v>113975.51699999999</v>
      </c>
      <c r="GM194" s="259">
        <f t="shared" si="753"/>
        <v>112713.79500000001</v>
      </c>
      <c r="GN194" s="259">
        <f t="shared" si="754"/>
        <v>223057.264</v>
      </c>
      <c r="GO194" s="259" t="str">
        <f t="shared" si="755"/>
        <v>-</v>
      </c>
      <c r="GP194" s="259" t="str">
        <f t="shared" si="756"/>
        <v>-</v>
      </c>
      <c r="GQ194" s="260" t="str">
        <f t="shared" si="757"/>
        <v>-</v>
      </c>
      <c r="GR194" s="282"/>
      <c r="GS194" s="282"/>
      <c r="GT194" s="301">
        <f t="shared" si="758"/>
        <v>25866.784</v>
      </c>
      <c r="GU194" s="259">
        <f t="shared" si="759"/>
        <v>27684.09</v>
      </c>
      <c r="GV194" s="259">
        <f t="shared" si="760"/>
        <v>54296.83400000001</v>
      </c>
      <c r="GW194" s="259">
        <f t="shared" si="761"/>
        <v>10996.323</v>
      </c>
      <c r="GX194" s="259">
        <f t="shared" si="762"/>
        <v>23432.120000000003</v>
      </c>
      <c r="GY194" s="260">
        <f t="shared" si="763"/>
        <v>32236.071000000004</v>
      </c>
      <c r="GZ194" s="282"/>
      <c r="HA194" s="282"/>
      <c r="HB194" s="301">
        <f t="shared" si="764"/>
        <v>59816.938000000009</v>
      </c>
      <c r="HC194" s="259" t="e">
        <f t="shared" si="765"/>
        <v>#VALUE!</v>
      </c>
      <c r="HD194" s="259">
        <f t="shared" si="766"/>
        <v>154085.60999999999</v>
      </c>
      <c r="HE194" s="259" t="e">
        <f t="shared" si="767"/>
        <v>#VALUE!</v>
      </c>
      <c r="HF194" s="259" t="e">
        <f t="shared" si="768"/>
        <v>#VALUE!</v>
      </c>
      <c r="HG194" s="260" t="e">
        <f t="shared" si="769"/>
        <v>#VALUE!</v>
      </c>
      <c r="HH194" s="282"/>
      <c r="HI194" s="282"/>
      <c r="HJ194" s="301" t="str">
        <f t="shared" si="770"/>
        <v>-</v>
      </c>
      <c r="HK194" s="259" t="str">
        <f t="shared" si="771"/>
        <v>-</v>
      </c>
      <c r="HL194" s="260" t="str">
        <f t="shared" si="772"/>
        <v>-</v>
      </c>
      <c r="HM194" s="428">
        <f t="shared" si="620"/>
        <v>1</v>
      </c>
      <c r="HN194" s="429">
        <f t="shared" si="621"/>
        <v>1</v>
      </c>
      <c r="HO194" s="429">
        <f t="shared" si="622"/>
        <v>1</v>
      </c>
      <c r="HP194" s="429" t="str">
        <f t="shared" si="623"/>
        <v>-</v>
      </c>
      <c r="HQ194" s="429" t="str">
        <f t="shared" si="624"/>
        <v>-</v>
      </c>
      <c r="HR194" s="430" t="str">
        <f t="shared" si="625"/>
        <v>-</v>
      </c>
      <c r="HS194" s="450"/>
      <c r="HT194" s="450"/>
      <c r="HU194" s="428">
        <f t="shared" si="626"/>
        <v>1</v>
      </c>
      <c r="HV194" s="429">
        <f t="shared" si="627"/>
        <v>1</v>
      </c>
      <c r="HW194" s="429">
        <f t="shared" si="628"/>
        <v>1</v>
      </c>
      <c r="HX194" s="429" t="str">
        <f t="shared" si="629"/>
        <v>-</v>
      </c>
      <c r="HY194" s="429" t="str">
        <f t="shared" si="630"/>
        <v>-</v>
      </c>
      <c r="HZ194" s="430" t="str">
        <f t="shared" si="631"/>
        <v>-</v>
      </c>
      <c r="IA194" s="450"/>
      <c r="IB194" s="450"/>
      <c r="IC194" s="428">
        <f t="shared" si="632"/>
        <v>1</v>
      </c>
      <c r="ID194" s="429">
        <f t="shared" si="633"/>
        <v>1</v>
      </c>
      <c r="IE194" s="429">
        <f t="shared" si="634"/>
        <v>1</v>
      </c>
      <c r="IF194" s="429" t="str">
        <f t="shared" si="635"/>
        <v>-</v>
      </c>
      <c r="IG194" s="429" t="str">
        <f t="shared" si="636"/>
        <v>-</v>
      </c>
      <c r="IH194" s="430" t="str">
        <f t="shared" si="637"/>
        <v>-</v>
      </c>
      <c r="II194" s="450"/>
      <c r="IJ194" s="450"/>
      <c r="IK194" s="428" t="str">
        <f t="shared" si="638"/>
        <v>-</v>
      </c>
      <c r="IL194" s="429">
        <f t="shared" si="639"/>
        <v>1</v>
      </c>
      <c r="IM194" s="429">
        <f t="shared" si="640"/>
        <v>1</v>
      </c>
      <c r="IN194" s="429" t="str">
        <f t="shared" si="641"/>
        <v>-</v>
      </c>
      <c r="IO194" s="429" t="str">
        <f t="shared" si="642"/>
        <v>-</v>
      </c>
      <c r="IP194" s="430" t="str">
        <f t="shared" si="643"/>
        <v>-</v>
      </c>
      <c r="IQ194" s="450"/>
      <c r="IR194" s="450"/>
      <c r="IS194" s="428">
        <f t="shared" si="644"/>
        <v>1</v>
      </c>
      <c r="IT194" s="429">
        <f t="shared" si="645"/>
        <v>1</v>
      </c>
      <c r="IU194" s="429">
        <f t="shared" si="646"/>
        <v>1</v>
      </c>
      <c r="IV194" s="429" t="str">
        <f t="shared" si="647"/>
        <v>-</v>
      </c>
      <c r="IW194" s="429" t="str">
        <f t="shared" si="648"/>
        <v>-</v>
      </c>
      <c r="IX194" s="430" t="str">
        <f t="shared" si="649"/>
        <v>-</v>
      </c>
      <c r="IY194" s="450"/>
      <c r="IZ194" s="450"/>
      <c r="JA194" s="428">
        <f t="shared" si="650"/>
        <v>1</v>
      </c>
      <c r="JB194" s="429">
        <f t="shared" si="651"/>
        <v>1</v>
      </c>
      <c r="JC194" s="429">
        <f t="shared" si="652"/>
        <v>1</v>
      </c>
      <c r="JD194" s="429" t="str">
        <f t="shared" si="653"/>
        <v>-</v>
      </c>
      <c r="JE194" s="429" t="str">
        <f t="shared" si="654"/>
        <v>-</v>
      </c>
      <c r="JF194" s="430" t="str">
        <f t="shared" si="655"/>
        <v>-</v>
      </c>
      <c r="JG194" s="450"/>
      <c r="JH194" s="450"/>
      <c r="JI194" s="428">
        <f t="shared" si="656"/>
        <v>1</v>
      </c>
      <c r="JJ194" s="429">
        <f t="shared" si="657"/>
        <v>1</v>
      </c>
      <c r="JK194" s="429">
        <f t="shared" si="658"/>
        <v>1</v>
      </c>
      <c r="JL194" s="429">
        <f t="shared" si="659"/>
        <v>1</v>
      </c>
      <c r="JM194" s="429">
        <f t="shared" si="660"/>
        <v>1</v>
      </c>
      <c r="JN194" s="430">
        <f t="shared" si="661"/>
        <v>1</v>
      </c>
      <c r="JO194" s="450"/>
      <c r="JP194" s="450"/>
      <c r="JQ194" s="428">
        <f t="shared" si="662"/>
        <v>1</v>
      </c>
      <c r="JR194" s="429" t="str">
        <f t="shared" si="663"/>
        <v>-</v>
      </c>
      <c r="JS194" s="429">
        <f t="shared" si="664"/>
        <v>1</v>
      </c>
      <c r="JT194" s="429" t="str">
        <f t="shared" si="665"/>
        <v>-</v>
      </c>
      <c r="JU194" s="429" t="str">
        <f t="shared" si="666"/>
        <v>-</v>
      </c>
      <c r="JV194" s="430" t="str">
        <f t="shared" si="667"/>
        <v>-</v>
      </c>
      <c r="JW194" s="450"/>
      <c r="JX194" s="450"/>
      <c r="JY194" s="428" t="str">
        <f t="shared" si="668"/>
        <v>-</v>
      </c>
      <c r="JZ194" s="429" t="str">
        <f t="shared" si="669"/>
        <v>-</v>
      </c>
      <c r="KA194" s="430" t="str">
        <f t="shared" si="670"/>
        <v>-</v>
      </c>
      <c r="KB194" s="172"/>
      <c r="KC194" s="355"/>
      <c r="KD194" s="355"/>
      <c r="KE194" s="355"/>
      <c r="KF194" s="355"/>
      <c r="KG194" s="355"/>
      <c r="KH194" s="355"/>
      <c r="KI194" s="358"/>
      <c r="KJ194" s="358"/>
      <c r="KK194" s="358"/>
      <c r="KL194" s="358"/>
      <c r="KM194" s="358"/>
      <c r="KN194" s="358"/>
      <c r="KO194" s="358"/>
      <c r="KP194" s="358"/>
      <c r="KQ194" s="358"/>
      <c r="KR194" s="358"/>
      <c r="KS194" s="358"/>
      <c r="KT194" s="358"/>
      <c r="KU194" s="358" t="s">
        <v>627</v>
      </c>
      <c r="KV194" s="358" t="s">
        <v>627</v>
      </c>
      <c r="KW194" s="358" t="s">
        <v>628</v>
      </c>
      <c r="KX194" s="358" t="s">
        <v>627</v>
      </c>
      <c r="KY194" s="358" t="s">
        <v>628</v>
      </c>
      <c r="KZ194" s="358" t="s">
        <v>573</v>
      </c>
      <c r="LA194" s="358"/>
      <c r="LB194" s="358"/>
      <c r="LC194" s="358"/>
      <c r="LD194" s="358"/>
      <c r="LE194" s="358"/>
      <c r="LF194" s="358"/>
      <c r="LG194" s="358"/>
      <c r="LH194" s="358"/>
      <c r="LI194" s="358"/>
      <c r="LJ194" s="358"/>
      <c r="LK194" s="358"/>
      <c r="LL194" s="358"/>
      <c r="LM194" s="358" t="s">
        <v>723</v>
      </c>
      <c r="LN194" s="358" t="s">
        <v>723</v>
      </c>
      <c r="LO194" s="358" t="s">
        <v>723</v>
      </c>
      <c r="LP194" s="358" t="s">
        <v>723</v>
      </c>
      <c r="LQ194" s="358" t="s">
        <v>723</v>
      </c>
      <c r="LR194" s="358" t="s">
        <v>723</v>
      </c>
      <c r="LS194" s="344"/>
      <c r="LT194" s="344"/>
      <c r="LU194" s="344"/>
      <c r="LV194" s="344"/>
      <c r="LW194" s="344"/>
      <c r="LX194" s="344"/>
      <c r="LY194" s="358"/>
      <c r="LZ194" s="358"/>
      <c r="MA194" s="405"/>
    </row>
    <row r="195" spans="1:339" x14ac:dyDescent="0.2">
      <c r="A195" s="310" t="s">
        <v>200</v>
      </c>
      <c r="B195" s="172">
        <v>0</v>
      </c>
      <c r="C195" s="172">
        <v>0</v>
      </c>
      <c r="D195" s="172" t="s">
        <v>335</v>
      </c>
      <c r="E195" s="172">
        <v>1</v>
      </c>
      <c r="F195" s="173">
        <v>2</v>
      </c>
      <c r="G195" s="218" t="s">
        <v>113</v>
      </c>
      <c r="H195" s="348">
        <v>2011</v>
      </c>
      <c r="I195" s="349">
        <v>2011</v>
      </c>
      <c r="J195" s="362">
        <v>5.2</v>
      </c>
      <c r="K195" s="362">
        <v>7.5</v>
      </c>
      <c r="L195" s="362">
        <v>6.3</v>
      </c>
      <c r="M195" s="362"/>
      <c r="N195" s="362"/>
      <c r="O195" s="363"/>
      <c r="P195" s="388"/>
      <c r="Q195" s="389"/>
      <c r="R195" s="362"/>
      <c r="S195" s="362"/>
      <c r="T195" s="362"/>
      <c r="U195" s="362"/>
      <c r="V195" s="362"/>
      <c r="W195" s="363"/>
      <c r="X195" s="388"/>
      <c r="Y195" s="389"/>
      <c r="Z195" s="362"/>
      <c r="AA195" s="362"/>
      <c r="AB195" s="362"/>
      <c r="AC195" s="362"/>
      <c r="AD195" s="362"/>
      <c r="AE195" s="363"/>
      <c r="AF195" s="388"/>
      <c r="AG195" s="389"/>
      <c r="AH195" s="362"/>
      <c r="AI195" s="362"/>
      <c r="AJ195" s="362"/>
      <c r="AK195" s="362"/>
      <c r="AL195" s="362"/>
      <c r="AM195" s="363"/>
      <c r="AN195" s="388"/>
      <c r="AO195" s="389"/>
      <c r="AP195" s="362"/>
      <c r="AQ195" s="362"/>
      <c r="AR195" s="362"/>
      <c r="AS195" s="362"/>
      <c r="AT195" s="362"/>
      <c r="AU195" s="363"/>
      <c r="AV195" s="388"/>
      <c r="AW195" s="389"/>
      <c r="AX195" s="220"/>
      <c r="AY195" s="220"/>
      <c r="AZ195" s="220"/>
      <c r="BA195" s="220"/>
      <c r="BB195" s="220"/>
      <c r="BC195" s="221"/>
      <c r="BD195" s="388"/>
      <c r="BE195" s="389"/>
      <c r="BF195" s="396"/>
      <c r="BG195" s="396"/>
      <c r="BH195" s="396"/>
      <c r="BI195" s="396"/>
      <c r="BJ195" s="396"/>
      <c r="BK195" s="397"/>
      <c r="BL195" s="388">
        <v>2011</v>
      </c>
      <c r="BM195" s="349">
        <v>2011</v>
      </c>
      <c r="BN195" s="349">
        <v>1.7</v>
      </c>
      <c r="BO195" s="349">
        <v>5.3</v>
      </c>
      <c r="BP195" s="349">
        <v>3.4</v>
      </c>
      <c r="BQ195" s="349" t="s">
        <v>573</v>
      </c>
      <c r="BR195" s="349" t="s">
        <v>573</v>
      </c>
      <c r="BS195" s="481" t="s">
        <v>573</v>
      </c>
      <c r="BT195" s="388"/>
      <c r="BU195" s="389"/>
      <c r="BV195" s="396"/>
      <c r="BW195" s="396"/>
      <c r="BX195" s="397"/>
      <c r="BY195" s="216">
        <v>203137</v>
      </c>
      <c r="BZ195" s="208">
        <v>177995</v>
      </c>
      <c r="CA195" s="208">
        <v>381132</v>
      </c>
      <c r="CB195" s="208">
        <v>209565</v>
      </c>
      <c r="CC195" s="208">
        <v>183558</v>
      </c>
      <c r="CD195" s="284">
        <v>393123</v>
      </c>
      <c r="CE195" s="282"/>
      <c r="CF195" s="282"/>
      <c r="CG195" s="226">
        <f t="shared" si="671"/>
        <v>203137</v>
      </c>
      <c r="CH195" s="227">
        <f t="shared" si="672"/>
        <v>177995</v>
      </c>
      <c r="CI195" s="227">
        <f t="shared" si="673"/>
        <v>381132</v>
      </c>
      <c r="CJ195" s="227" t="str">
        <f t="shared" si="674"/>
        <v>-</v>
      </c>
      <c r="CK195" s="227" t="str">
        <f t="shared" si="675"/>
        <v>-</v>
      </c>
      <c r="CL195" s="228" t="str">
        <f t="shared" si="676"/>
        <v>-</v>
      </c>
      <c r="CM195" s="282"/>
      <c r="CN195" s="282"/>
      <c r="CO195" s="226" t="str">
        <f t="shared" si="677"/>
        <v>-</v>
      </c>
      <c r="CP195" s="227" t="str">
        <f t="shared" si="678"/>
        <v>-</v>
      </c>
      <c r="CQ195" s="227" t="str">
        <f t="shared" si="679"/>
        <v>-</v>
      </c>
      <c r="CR195" s="227" t="str">
        <f t="shared" si="680"/>
        <v>-</v>
      </c>
      <c r="CS195" s="227" t="str">
        <f t="shared" si="681"/>
        <v>-</v>
      </c>
      <c r="CT195" s="228" t="str">
        <f t="shared" si="682"/>
        <v>-</v>
      </c>
      <c r="CU195" s="282"/>
      <c r="CV195" s="282"/>
      <c r="CW195" s="292" t="str">
        <f t="shared" si="683"/>
        <v>-</v>
      </c>
      <c r="CX195" s="234" t="str">
        <f t="shared" si="684"/>
        <v>-</v>
      </c>
      <c r="CY195" s="234" t="str">
        <f t="shared" si="685"/>
        <v>-</v>
      </c>
      <c r="CZ195" s="234" t="str">
        <f t="shared" si="686"/>
        <v>-</v>
      </c>
      <c r="DA195" s="234" t="str">
        <f t="shared" si="687"/>
        <v>-</v>
      </c>
      <c r="DB195" s="235" t="str">
        <f t="shared" si="688"/>
        <v>-</v>
      </c>
      <c r="DC195" s="282"/>
      <c r="DD195" s="282"/>
      <c r="DE195" s="226" t="str">
        <f t="shared" si="689"/>
        <v>-</v>
      </c>
      <c r="DF195" s="227" t="str">
        <f t="shared" si="690"/>
        <v>-</v>
      </c>
      <c r="DG195" s="227" t="str">
        <f t="shared" si="691"/>
        <v>-</v>
      </c>
      <c r="DH195" s="227" t="str">
        <f t="shared" si="692"/>
        <v>-</v>
      </c>
      <c r="DI195" s="227" t="str">
        <f t="shared" si="693"/>
        <v>-</v>
      </c>
      <c r="DJ195" s="228" t="str">
        <f t="shared" si="694"/>
        <v>-</v>
      </c>
      <c r="DK195" s="282"/>
      <c r="DL195" s="282"/>
      <c r="DM195" s="226" t="str">
        <f t="shared" si="695"/>
        <v>-</v>
      </c>
      <c r="DN195" s="227" t="str">
        <f t="shared" si="696"/>
        <v>-</v>
      </c>
      <c r="DO195" s="227" t="str">
        <f t="shared" si="697"/>
        <v>-</v>
      </c>
      <c r="DP195" s="227" t="str">
        <f t="shared" si="698"/>
        <v>-</v>
      </c>
      <c r="DQ195" s="227" t="str">
        <f t="shared" si="699"/>
        <v>-</v>
      </c>
      <c r="DR195" s="228" t="str">
        <f t="shared" si="700"/>
        <v>-</v>
      </c>
      <c r="DS195" s="282"/>
      <c r="DT195" s="282"/>
      <c r="DU195" s="226" t="str">
        <f t="shared" si="701"/>
        <v>-</v>
      </c>
      <c r="DV195" s="227" t="str">
        <f t="shared" si="702"/>
        <v>-</v>
      </c>
      <c r="DW195" s="227" t="str">
        <f t="shared" si="703"/>
        <v>-</v>
      </c>
      <c r="DX195" s="227" t="str">
        <f t="shared" si="704"/>
        <v>-</v>
      </c>
      <c r="DY195" s="227" t="str">
        <f t="shared" si="705"/>
        <v>-</v>
      </c>
      <c r="DZ195" s="228" t="str">
        <f t="shared" si="706"/>
        <v>-</v>
      </c>
      <c r="EA195" s="282"/>
      <c r="EB195" s="282"/>
      <c r="EC195" s="226" t="str">
        <f t="shared" si="707"/>
        <v>-</v>
      </c>
      <c r="ED195" s="227" t="str">
        <f t="shared" si="708"/>
        <v>-</v>
      </c>
      <c r="EE195" s="227" t="str">
        <f t="shared" si="709"/>
        <v>-</v>
      </c>
      <c r="EF195" s="227" t="str">
        <f t="shared" si="710"/>
        <v>-</v>
      </c>
      <c r="EG195" s="227" t="str">
        <f t="shared" si="711"/>
        <v>-</v>
      </c>
      <c r="EH195" s="228" t="str">
        <f t="shared" si="712"/>
        <v>-</v>
      </c>
      <c r="EI195" s="282"/>
      <c r="EJ195" s="282"/>
      <c r="EK195" s="226">
        <f t="shared" si="713"/>
        <v>203137</v>
      </c>
      <c r="EL195" s="227">
        <f t="shared" si="714"/>
        <v>177995</v>
      </c>
      <c r="EM195" s="227">
        <f t="shared" si="715"/>
        <v>381132</v>
      </c>
      <c r="EN195" s="227">
        <f t="shared" si="716"/>
        <v>209565</v>
      </c>
      <c r="EO195" s="227">
        <f t="shared" si="717"/>
        <v>183558</v>
      </c>
      <c r="EP195" s="228">
        <f t="shared" si="718"/>
        <v>393123</v>
      </c>
      <c r="EQ195" s="282"/>
      <c r="ER195" s="282"/>
      <c r="ES195" s="226" t="str">
        <f t="shared" si="719"/>
        <v>-</v>
      </c>
      <c r="ET195" s="227" t="str">
        <f t="shared" si="720"/>
        <v>-</v>
      </c>
      <c r="EU195" s="228" t="str">
        <f t="shared" si="721"/>
        <v>-</v>
      </c>
      <c r="EV195" s="282"/>
      <c r="EW195" s="282"/>
      <c r="EX195" s="301">
        <f t="shared" si="722"/>
        <v>10563.124000000002</v>
      </c>
      <c r="EY195" s="259">
        <f t="shared" si="723"/>
        <v>13349.625</v>
      </c>
      <c r="EZ195" s="259">
        <f t="shared" si="724"/>
        <v>24011.315999999999</v>
      </c>
      <c r="FA195" s="259" t="str">
        <f t="shared" si="725"/>
        <v>-</v>
      </c>
      <c r="FB195" s="259" t="str">
        <f t="shared" si="726"/>
        <v>-</v>
      </c>
      <c r="FC195" s="260" t="str">
        <f t="shared" si="727"/>
        <v>-</v>
      </c>
      <c r="FD195" s="282"/>
      <c r="FE195" s="282"/>
      <c r="FF195" s="301" t="str">
        <f t="shared" si="728"/>
        <v>-</v>
      </c>
      <c r="FG195" s="259" t="str">
        <f t="shared" si="729"/>
        <v>-</v>
      </c>
      <c r="FH195" s="259" t="str">
        <f t="shared" si="730"/>
        <v>-</v>
      </c>
      <c r="FI195" s="259" t="str">
        <f t="shared" si="731"/>
        <v>-</v>
      </c>
      <c r="FJ195" s="259" t="str">
        <f t="shared" si="732"/>
        <v>-</v>
      </c>
      <c r="FK195" s="260" t="str">
        <f t="shared" si="733"/>
        <v>-</v>
      </c>
      <c r="FL195" s="282"/>
      <c r="FM195" s="282"/>
      <c r="FN195" s="301" t="str">
        <f t="shared" si="734"/>
        <v>-</v>
      </c>
      <c r="FO195" s="259" t="str">
        <f t="shared" si="735"/>
        <v>-</v>
      </c>
      <c r="FP195" s="259" t="str">
        <f t="shared" si="736"/>
        <v>-</v>
      </c>
      <c r="FQ195" s="259" t="str">
        <f t="shared" si="737"/>
        <v>-</v>
      </c>
      <c r="FR195" s="259" t="str">
        <f t="shared" si="738"/>
        <v>-</v>
      </c>
      <c r="FS195" s="260" t="str">
        <f t="shared" si="739"/>
        <v>-</v>
      </c>
      <c r="FT195" s="282"/>
      <c r="FU195" s="282"/>
      <c r="FV195" s="301" t="str">
        <f t="shared" si="740"/>
        <v>-</v>
      </c>
      <c r="FW195" s="259" t="str">
        <f t="shared" si="741"/>
        <v>-</v>
      </c>
      <c r="FX195" s="259" t="str">
        <f t="shared" si="742"/>
        <v>-</v>
      </c>
      <c r="FY195" s="259" t="str">
        <f t="shared" si="743"/>
        <v>-</v>
      </c>
      <c r="FZ195" s="259" t="str">
        <f t="shared" si="744"/>
        <v>-</v>
      </c>
      <c r="GA195" s="260" t="str">
        <f t="shared" si="745"/>
        <v>-</v>
      </c>
      <c r="GB195" s="282"/>
      <c r="GC195" s="282"/>
      <c r="GD195" s="301" t="str">
        <f t="shared" si="746"/>
        <v>-</v>
      </c>
      <c r="GE195" s="259" t="str">
        <f t="shared" si="747"/>
        <v>-</v>
      </c>
      <c r="GF195" s="259" t="str">
        <f t="shared" si="748"/>
        <v>-</v>
      </c>
      <c r="GG195" s="259" t="str">
        <f t="shared" si="749"/>
        <v>-</v>
      </c>
      <c r="GH195" s="259" t="str">
        <f t="shared" si="750"/>
        <v>-</v>
      </c>
      <c r="GI195" s="260" t="str">
        <f t="shared" si="751"/>
        <v>-</v>
      </c>
      <c r="GJ195" s="282"/>
      <c r="GK195" s="282"/>
      <c r="GL195" s="301" t="str">
        <f t="shared" si="752"/>
        <v>-</v>
      </c>
      <c r="GM195" s="259" t="str">
        <f t="shared" si="753"/>
        <v>-</v>
      </c>
      <c r="GN195" s="259" t="str">
        <f t="shared" si="754"/>
        <v>-</v>
      </c>
      <c r="GO195" s="259" t="str">
        <f t="shared" si="755"/>
        <v>-</v>
      </c>
      <c r="GP195" s="259" t="str">
        <f t="shared" si="756"/>
        <v>-</v>
      </c>
      <c r="GQ195" s="260" t="str">
        <f t="shared" si="757"/>
        <v>-</v>
      </c>
      <c r="GR195" s="282"/>
      <c r="GS195" s="282"/>
      <c r="GT195" s="301" t="str">
        <f t="shared" si="758"/>
        <v>-</v>
      </c>
      <c r="GU195" s="259" t="str">
        <f t="shared" si="759"/>
        <v>-</v>
      </c>
      <c r="GV195" s="259" t="str">
        <f t="shared" si="760"/>
        <v>-</v>
      </c>
      <c r="GW195" s="259" t="str">
        <f t="shared" si="761"/>
        <v>-</v>
      </c>
      <c r="GX195" s="259" t="str">
        <f t="shared" si="762"/>
        <v>-</v>
      </c>
      <c r="GY195" s="260" t="str">
        <f t="shared" si="763"/>
        <v>-</v>
      </c>
      <c r="GZ195" s="282"/>
      <c r="HA195" s="282"/>
      <c r="HB195" s="301">
        <f t="shared" si="764"/>
        <v>3453.3290000000002</v>
      </c>
      <c r="HC195" s="259">
        <f t="shared" si="765"/>
        <v>9433.7350000000006</v>
      </c>
      <c r="HD195" s="259">
        <f t="shared" si="766"/>
        <v>12958.488000000001</v>
      </c>
      <c r="HE195" s="259" t="e">
        <f t="shared" si="767"/>
        <v>#VALUE!</v>
      </c>
      <c r="HF195" s="259" t="e">
        <f t="shared" si="768"/>
        <v>#VALUE!</v>
      </c>
      <c r="HG195" s="260" t="e">
        <f t="shared" si="769"/>
        <v>#VALUE!</v>
      </c>
      <c r="HH195" s="282"/>
      <c r="HI195" s="282"/>
      <c r="HJ195" s="301" t="str">
        <f t="shared" si="770"/>
        <v>-</v>
      </c>
      <c r="HK195" s="259" t="str">
        <f t="shared" si="771"/>
        <v>-</v>
      </c>
      <c r="HL195" s="260" t="str">
        <f t="shared" si="772"/>
        <v>-</v>
      </c>
      <c r="HM195" s="428">
        <f t="shared" si="620"/>
        <v>1</v>
      </c>
      <c r="HN195" s="429">
        <f t="shared" si="621"/>
        <v>1</v>
      </c>
      <c r="HO195" s="429">
        <f t="shared" si="622"/>
        <v>1</v>
      </c>
      <c r="HP195" s="429" t="str">
        <f t="shared" si="623"/>
        <v>-</v>
      </c>
      <c r="HQ195" s="429" t="str">
        <f t="shared" si="624"/>
        <v>-</v>
      </c>
      <c r="HR195" s="430" t="str">
        <f t="shared" si="625"/>
        <v>-</v>
      </c>
      <c r="HS195" s="450"/>
      <c r="HT195" s="450"/>
      <c r="HU195" s="428" t="str">
        <f t="shared" si="626"/>
        <v>-</v>
      </c>
      <c r="HV195" s="429" t="str">
        <f t="shared" si="627"/>
        <v>-</v>
      </c>
      <c r="HW195" s="429" t="str">
        <f t="shared" si="628"/>
        <v>-</v>
      </c>
      <c r="HX195" s="429" t="str">
        <f t="shared" si="629"/>
        <v>-</v>
      </c>
      <c r="HY195" s="429" t="str">
        <f t="shared" si="630"/>
        <v>-</v>
      </c>
      <c r="HZ195" s="430" t="str">
        <f t="shared" si="631"/>
        <v>-</v>
      </c>
      <c r="IA195" s="450"/>
      <c r="IB195" s="450"/>
      <c r="IC195" s="428" t="str">
        <f t="shared" si="632"/>
        <v>-</v>
      </c>
      <c r="ID195" s="429" t="str">
        <f t="shared" si="633"/>
        <v>-</v>
      </c>
      <c r="IE195" s="429" t="str">
        <f t="shared" si="634"/>
        <v>-</v>
      </c>
      <c r="IF195" s="429" t="str">
        <f t="shared" si="635"/>
        <v>-</v>
      </c>
      <c r="IG195" s="429" t="str">
        <f t="shared" si="636"/>
        <v>-</v>
      </c>
      <c r="IH195" s="430" t="str">
        <f t="shared" si="637"/>
        <v>-</v>
      </c>
      <c r="II195" s="450"/>
      <c r="IJ195" s="450"/>
      <c r="IK195" s="428" t="str">
        <f t="shared" si="638"/>
        <v>-</v>
      </c>
      <c r="IL195" s="429" t="str">
        <f t="shared" si="639"/>
        <v>-</v>
      </c>
      <c r="IM195" s="429" t="str">
        <f t="shared" si="640"/>
        <v>-</v>
      </c>
      <c r="IN195" s="429" t="str">
        <f t="shared" si="641"/>
        <v>-</v>
      </c>
      <c r="IO195" s="429" t="str">
        <f t="shared" si="642"/>
        <v>-</v>
      </c>
      <c r="IP195" s="430" t="str">
        <f t="shared" si="643"/>
        <v>-</v>
      </c>
      <c r="IQ195" s="450"/>
      <c r="IR195" s="450"/>
      <c r="IS195" s="428" t="str">
        <f t="shared" si="644"/>
        <v>-</v>
      </c>
      <c r="IT195" s="429" t="str">
        <f t="shared" si="645"/>
        <v>-</v>
      </c>
      <c r="IU195" s="429" t="str">
        <f t="shared" si="646"/>
        <v>-</v>
      </c>
      <c r="IV195" s="429" t="str">
        <f t="shared" si="647"/>
        <v>-</v>
      </c>
      <c r="IW195" s="429" t="str">
        <f t="shared" si="648"/>
        <v>-</v>
      </c>
      <c r="IX195" s="430" t="str">
        <f t="shared" si="649"/>
        <v>-</v>
      </c>
      <c r="IY195" s="450"/>
      <c r="IZ195" s="450"/>
      <c r="JA195" s="428" t="str">
        <f t="shared" si="650"/>
        <v>-</v>
      </c>
      <c r="JB195" s="429" t="str">
        <f t="shared" si="651"/>
        <v>-</v>
      </c>
      <c r="JC195" s="429" t="str">
        <f t="shared" si="652"/>
        <v>-</v>
      </c>
      <c r="JD195" s="429" t="str">
        <f t="shared" si="653"/>
        <v>-</v>
      </c>
      <c r="JE195" s="429" t="str">
        <f t="shared" si="654"/>
        <v>-</v>
      </c>
      <c r="JF195" s="430" t="str">
        <f t="shared" si="655"/>
        <v>-</v>
      </c>
      <c r="JG195" s="450"/>
      <c r="JH195" s="450"/>
      <c r="JI195" s="428" t="str">
        <f t="shared" si="656"/>
        <v>-</v>
      </c>
      <c r="JJ195" s="429" t="str">
        <f t="shared" si="657"/>
        <v>-</v>
      </c>
      <c r="JK195" s="429" t="str">
        <f t="shared" si="658"/>
        <v>-</v>
      </c>
      <c r="JL195" s="429" t="str">
        <f t="shared" si="659"/>
        <v>-</v>
      </c>
      <c r="JM195" s="429" t="str">
        <f t="shared" si="660"/>
        <v>-</v>
      </c>
      <c r="JN195" s="430" t="str">
        <f t="shared" si="661"/>
        <v>-</v>
      </c>
      <c r="JO195" s="450"/>
      <c r="JP195" s="450"/>
      <c r="JQ195" s="428">
        <f t="shared" si="662"/>
        <v>1</v>
      </c>
      <c r="JR195" s="429">
        <f t="shared" si="663"/>
        <v>1</v>
      </c>
      <c r="JS195" s="429">
        <f t="shared" si="664"/>
        <v>1</v>
      </c>
      <c r="JT195" s="429" t="str">
        <f t="shared" si="665"/>
        <v>-</v>
      </c>
      <c r="JU195" s="429" t="str">
        <f t="shared" si="666"/>
        <v>-</v>
      </c>
      <c r="JV195" s="430" t="str">
        <f t="shared" si="667"/>
        <v>-</v>
      </c>
      <c r="JW195" s="450"/>
      <c r="JX195" s="450"/>
      <c r="JY195" s="428" t="str">
        <f t="shared" si="668"/>
        <v>-</v>
      </c>
      <c r="JZ195" s="429" t="str">
        <f t="shared" si="669"/>
        <v>-</v>
      </c>
      <c r="KA195" s="430" t="str">
        <f t="shared" si="670"/>
        <v>-</v>
      </c>
      <c r="KB195" s="172"/>
      <c r="KC195" s="355" t="s">
        <v>573</v>
      </c>
      <c r="KD195" s="355" t="s">
        <v>573</v>
      </c>
      <c r="KE195" s="355" t="s">
        <v>573</v>
      </c>
      <c r="KF195" s="355" t="s">
        <v>573</v>
      </c>
      <c r="KG195" s="355" t="s">
        <v>573</v>
      </c>
      <c r="KH195" s="355" t="s">
        <v>573</v>
      </c>
      <c r="KI195" s="358"/>
      <c r="KJ195" s="358"/>
      <c r="KK195" s="358"/>
      <c r="KL195" s="358"/>
      <c r="KM195" s="358"/>
      <c r="KN195" s="358"/>
      <c r="KO195" s="358"/>
      <c r="KP195" s="358"/>
      <c r="KQ195" s="358"/>
      <c r="KR195" s="358"/>
      <c r="KS195" s="358"/>
      <c r="KT195" s="358"/>
      <c r="KU195" s="358"/>
      <c r="KV195" s="358"/>
      <c r="KW195" s="358"/>
      <c r="KX195" s="358"/>
      <c r="KY195" s="358"/>
      <c r="KZ195" s="358"/>
      <c r="LA195" s="358"/>
      <c r="LB195" s="358"/>
      <c r="LC195" s="358"/>
      <c r="LD195" s="358"/>
      <c r="LE195" s="358"/>
      <c r="LF195" s="358"/>
      <c r="LG195" s="358"/>
      <c r="LH195" s="358"/>
      <c r="LI195" s="358"/>
      <c r="LJ195" s="358"/>
      <c r="LK195" s="358"/>
      <c r="LL195" s="358"/>
      <c r="LM195" s="358"/>
      <c r="LN195" s="358"/>
      <c r="LO195" s="358"/>
      <c r="LP195" s="358"/>
      <c r="LQ195" s="358"/>
      <c r="LR195" s="358"/>
      <c r="LS195" s="344"/>
      <c r="LT195" s="344"/>
      <c r="LU195" s="344"/>
      <c r="LV195" s="344"/>
      <c r="LW195" s="344"/>
      <c r="LX195" s="344"/>
      <c r="LY195" s="358"/>
      <c r="LZ195" s="358"/>
      <c r="MA195" s="405"/>
    </row>
    <row r="196" spans="1:339" x14ac:dyDescent="0.2">
      <c r="A196" s="310" t="s">
        <v>200</v>
      </c>
      <c r="B196" s="172">
        <v>0</v>
      </c>
      <c r="C196" s="172">
        <v>0</v>
      </c>
      <c r="D196" s="172" t="s">
        <v>310</v>
      </c>
      <c r="E196" s="172">
        <v>1</v>
      </c>
      <c r="F196" s="173">
        <v>2</v>
      </c>
      <c r="G196" s="218" t="s">
        <v>129</v>
      </c>
      <c r="H196" s="348">
        <v>2012</v>
      </c>
      <c r="I196" s="349">
        <v>2012</v>
      </c>
      <c r="J196" s="362">
        <v>12.3</v>
      </c>
      <c r="K196" s="362">
        <v>15.8</v>
      </c>
      <c r="L196" s="362">
        <v>14.1</v>
      </c>
      <c r="M196" s="362">
        <v>21.3</v>
      </c>
      <c r="N196" s="362">
        <v>32.5</v>
      </c>
      <c r="O196" s="363">
        <v>25.4</v>
      </c>
      <c r="P196" s="388">
        <v>2012</v>
      </c>
      <c r="Q196" s="389">
        <v>2012</v>
      </c>
      <c r="R196" s="362">
        <v>22.8</v>
      </c>
      <c r="S196" s="362">
        <v>26.1</v>
      </c>
      <c r="T196" s="362">
        <v>24.5</v>
      </c>
      <c r="U196" s="362">
        <v>1</v>
      </c>
      <c r="V196" s="362">
        <v>1.3</v>
      </c>
      <c r="W196" s="363">
        <v>1.1000000000000001</v>
      </c>
      <c r="X196" s="388">
        <v>2012</v>
      </c>
      <c r="Y196" s="389">
        <v>2012</v>
      </c>
      <c r="Z196" s="362">
        <v>0.1</v>
      </c>
      <c r="AA196" s="362">
        <v>0.3</v>
      </c>
      <c r="AB196" s="362">
        <v>0.2</v>
      </c>
      <c r="AC196" s="362">
        <v>0.1</v>
      </c>
      <c r="AD196" s="362">
        <v>2.8</v>
      </c>
      <c r="AE196" s="363">
        <v>1.1000000000000001</v>
      </c>
      <c r="AF196" s="388">
        <v>2012</v>
      </c>
      <c r="AG196" s="389">
        <v>2012</v>
      </c>
      <c r="AH196" s="362"/>
      <c r="AI196" s="362"/>
      <c r="AJ196" s="362"/>
      <c r="AK196" s="362"/>
      <c r="AL196" s="362"/>
      <c r="AM196" s="363"/>
      <c r="AN196" s="388">
        <v>2012</v>
      </c>
      <c r="AO196" s="389">
        <v>2012</v>
      </c>
      <c r="AP196" s="362">
        <v>0.9</v>
      </c>
      <c r="AQ196" s="362">
        <v>0.6</v>
      </c>
      <c r="AR196" s="362">
        <v>0.7</v>
      </c>
      <c r="AS196" s="362">
        <v>41.9</v>
      </c>
      <c r="AT196" s="362">
        <v>26.9</v>
      </c>
      <c r="AU196" s="363">
        <v>29.4</v>
      </c>
      <c r="AV196" s="388">
        <v>2012</v>
      </c>
      <c r="AW196" s="389">
        <v>2012</v>
      </c>
      <c r="AX196" s="220"/>
      <c r="AY196" s="220"/>
      <c r="AZ196" s="220">
        <v>28.7</v>
      </c>
      <c r="BA196" s="220"/>
      <c r="BB196" s="220">
        <v>68.7</v>
      </c>
      <c r="BC196" s="221">
        <v>57.1</v>
      </c>
      <c r="BD196" s="388">
        <v>2012</v>
      </c>
      <c r="BE196" s="389">
        <v>2012</v>
      </c>
      <c r="BF196" s="396">
        <v>4.0999999999999996</v>
      </c>
      <c r="BG196" s="396">
        <v>9.9</v>
      </c>
      <c r="BH196" s="396">
        <v>7.1</v>
      </c>
      <c r="BI196" s="396">
        <v>1.5</v>
      </c>
      <c r="BJ196" s="396">
        <v>3.6</v>
      </c>
      <c r="BK196" s="397">
        <v>2.2000000000000002</v>
      </c>
      <c r="BL196" s="388">
        <v>2012</v>
      </c>
      <c r="BM196" s="349">
        <v>2012</v>
      </c>
      <c r="BN196" s="349">
        <v>9.1999999999999993</v>
      </c>
      <c r="BO196" s="349">
        <v>24.8</v>
      </c>
      <c r="BP196" s="349">
        <v>17.3</v>
      </c>
      <c r="BQ196" s="349">
        <v>2.6</v>
      </c>
      <c r="BR196" s="349">
        <v>8</v>
      </c>
      <c r="BS196" s="481">
        <v>4.5999999999999996</v>
      </c>
      <c r="BT196" s="388"/>
      <c r="BU196" s="389"/>
      <c r="BV196" s="396"/>
      <c r="BW196" s="396"/>
      <c r="BX196" s="397"/>
      <c r="BY196" s="216">
        <v>953603</v>
      </c>
      <c r="BZ196" s="208">
        <v>742877</v>
      </c>
      <c r="CA196" s="208">
        <v>1696480</v>
      </c>
      <c r="CB196" s="208">
        <v>946712</v>
      </c>
      <c r="CC196" s="208">
        <v>663462</v>
      </c>
      <c r="CD196" s="284">
        <v>1610174</v>
      </c>
      <c r="CE196" s="282"/>
      <c r="CF196" s="282"/>
      <c r="CG196" s="226">
        <f t="shared" si="671"/>
        <v>953603</v>
      </c>
      <c r="CH196" s="227">
        <f t="shared" si="672"/>
        <v>742877</v>
      </c>
      <c r="CI196" s="227">
        <f t="shared" si="673"/>
        <v>1696480</v>
      </c>
      <c r="CJ196" s="227">
        <f t="shared" si="674"/>
        <v>946712</v>
      </c>
      <c r="CK196" s="227">
        <f t="shared" si="675"/>
        <v>663462</v>
      </c>
      <c r="CL196" s="228">
        <f t="shared" si="676"/>
        <v>1610174</v>
      </c>
      <c r="CM196" s="282"/>
      <c r="CN196" s="282"/>
      <c r="CO196" s="226">
        <f t="shared" si="677"/>
        <v>953603</v>
      </c>
      <c r="CP196" s="227">
        <f t="shared" si="678"/>
        <v>742877</v>
      </c>
      <c r="CQ196" s="227">
        <f t="shared" si="679"/>
        <v>1696480</v>
      </c>
      <c r="CR196" s="227">
        <f t="shared" si="680"/>
        <v>946712</v>
      </c>
      <c r="CS196" s="227">
        <f t="shared" si="681"/>
        <v>663462</v>
      </c>
      <c r="CT196" s="228">
        <f t="shared" si="682"/>
        <v>1610174</v>
      </c>
      <c r="CU196" s="282"/>
      <c r="CV196" s="282"/>
      <c r="CW196" s="292">
        <f t="shared" si="683"/>
        <v>953603</v>
      </c>
      <c r="CX196" s="234">
        <f t="shared" si="684"/>
        <v>742877</v>
      </c>
      <c r="CY196" s="234">
        <f t="shared" si="685"/>
        <v>1696480</v>
      </c>
      <c r="CZ196" s="234">
        <f t="shared" si="686"/>
        <v>946712</v>
      </c>
      <c r="DA196" s="234">
        <f t="shared" si="687"/>
        <v>663462</v>
      </c>
      <c r="DB196" s="235">
        <f t="shared" si="688"/>
        <v>1610174</v>
      </c>
      <c r="DC196" s="282"/>
      <c r="DD196" s="282"/>
      <c r="DE196" s="226" t="str">
        <f t="shared" si="689"/>
        <v>-</v>
      </c>
      <c r="DF196" s="227" t="str">
        <f t="shared" si="690"/>
        <v>-</v>
      </c>
      <c r="DG196" s="227" t="str">
        <f t="shared" si="691"/>
        <v>-</v>
      </c>
      <c r="DH196" s="227" t="str">
        <f t="shared" si="692"/>
        <v>-</v>
      </c>
      <c r="DI196" s="227" t="str">
        <f t="shared" si="693"/>
        <v>-</v>
      </c>
      <c r="DJ196" s="228" t="str">
        <f t="shared" si="694"/>
        <v>-</v>
      </c>
      <c r="DK196" s="282"/>
      <c r="DL196" s="282"/>
      <c r="DM196" s="226">
        <f t="shared" si="695"/>
        <v>953603</v>
      </c>
      <c r="DN196" s="227">
        <f t="shared" si="696"/>
        <v>742877</v>
      </c>
      <c r="DO196" s="227">
        <f t="shared" si="697"/>
        <v>1696480</v>
      </c>
      <c r="DP196" s="227">
        <f t="shared" si="698"/>
        <v>946712</v>
      </c>
      <c r="DQ196" s="227">
        <f t="shared" si="699"/>
        <v>663462</v>
      </c>
      <c r="DR196" s="228">
        <f t="shared" si="700"/>
        <v>1610174</v>
      </c>
      <c r="DS196" s="282"/>
      <c r="DT196" s="282"/>
      <c r="DU196" s="226" t="str">
        <f t="shared" si="701"/>
        <v>-</v>
      </c>
      <c r="DV196" s="227" t="str">
        <f t="shared" si="702"/>
        <v>-</v>
      </c>
      <c r="DW196" s="227">
        <f t="shared" si="703"/>
        <v>1696480</v>
      </c>
      <c r="DX196" s="227" t="str">
        <f t="shared" si="704"/>
        <v>-</v>
      </c>
      <c r="DY196" s="227">
        <f t="shared" si="705"/>
        <v>663462</v>
      </c>
      <c r="DZ196" s="228">
        <f t="shared" si="706"/>
        <v>1610174</v>
      </c>
      <c r="EA196" s="282"/>
      <c r="EB196" s="282"/>
      <c r="EC196" s="226">
        <f t="shared" si="707"/>
        <v>953603</v>
      </c>
      <c r="ED196" s="227">
        <f t="shared" si="708"/>
        <v>742877</v>
      </c>
      <c r="EE196" s="227">
        <f t="shared" si="709"/>
        <v>1696480</v>
      </c>
      <c r="EF196" s="227">
        <f t="shared" si="710"/>
        <v>946712</v>
      </c>
      <c r="EG196" s="227">
        <f t="shared" si="711"/>
        <v>663462</v>
      </c>
      <c r="EH196" s="228">
        <f t="shared" si="712"/>
        <v>1610174</v>
      </c>
      <c r="EI196" s="282"/>
      <c r="EJ196" s="282"/>
      <c r="EK196" s="226">
        <f t="shared" si="713"/>
        <v>953603</v>
      </c>
      <c r="EL196" s="227">
        <f t="shared" si="714"/>
        <v>742877</v>
      </c>
      <c r="EM196" s="227">
        <f t="shared" si="715"/>
        <v>1696480</v>
      </c>
      <c r="EN196" s="227">
        <f t="shared" si="716"/>
        <v>946712</v>
      </c>
      <c r="EO196" s="227">
        <f t="shared" si="717"/>
        <v>663462</v>
      </c>
      <c r="EP196" s="228">
        <f t="shared" si="718"/>
        <v>1610174</v>
      </c>
      <c r="EQ196" s="282"/>
      <c r="ER196" s="282"/>
      <c r="ES196" s="226" t="str">
        <f t="shared" si="719"/>
        <v>-</v>
      </c>
      <c r="ET196" s="227" t="str">
        <f t="shared" si="720"/>
        <v>-</v>
      </c>
      <c r="EU196" s="228" t="str">
        <f t="shared" si="721"/>
        <v>-</v>
      </c>
      <c r="EV196" s="282"/>
      <c r="EW196" s="282"/>
      <c r="EX196" s="301">
        <f t="shared" si="722"/>
        <v>117293.16900000001</v>
      </c>
      <c r="EY196" s="259">
        <f t="shared" si="723"/>
        <v>117374.56600000001</v>
      </c>
      <c r="EZ196" s="259">
        <f t="shared" si="724"/>
        <v>239203.67999999996</v>
      </c>
      <c r="FA196" s="259">
        <f t="shared" si="725"/>
        <v>201649.65599999999</v>
      </c>
      <c r="FB196" s="259">
        <f t="shared" si="726"/>
        <v>215625.15</v>
      </c>
      <c r="FC196" s="260">
        <f t="shared" si="727"/>
        <v>408984.196</v>
      </c>
      <c r="FD196" s="282"/>
      <c r="FE196" s="282"/>
      <c r="FF196" s="301">
        <f t="shared" si="728"/>
        <v>217421.484</v>
      </c>
      <c r="FG196" s="259">
        <f t="shared" si="729"/>
        <v>193890.897</v>
      </c>
      <c r="FH196" s="259">
        <f t="shared" si="730"/>
        <v>415637.6</v>
      </c>
      <c r="FI196" s="259">
        <f t="shared" si="731"/>
        <v>9467.1200000000008</v>
      </c>
      <c r="FJ196" s="259">
        <f t="shared" si="732"/>
        <v>8625.0060000000012</v>
      </c>
      <c r="FK196" s="260">
        <f t="shared" si="733"/>
        <v>17711.914000000001</v>
      </c>
      <c r="FL196" s="282"/>
      <c r="FM196" s="282"/>
      <c r="FN196" s="301">
        <f t="shared" si="734"/>
        <v>953.60300000000007</v>
      </c>
      <c r="FO196" s="259">
        <f t="shared" si="735"/>
        <v>2228.6309999999999</v>
      </c>
      <c r="FP196" s="259">
        <f t="shared" si="736"/>
        <v>3392.96</v>
      </c>
      <c r="FQ196" s="259">
        <f t="shared" si="737"/>
        <v>946.71199999999999</v>
      </c>
      <c r="FR196" s="259">
        <f t="shared" si="738"/>
        <v>18576.935999999998</v>
      </c>
      <c r="FS196" s="260">
        <f t="shared" si="739"/>
        <v>17711.914000000001</v>
      </c>
      <c r="FT196" s="282"/>
      <c r="FU196" s="282"/>
      <c r="FV196" s="301" t="str">
        <f t="shared" si="740"/>
        <v>-</v>
      </c>
      <c r="FW196" s="259" t="str">
        <f t="shared" si="741"/>
        <v>-</v>
      </c>
      <c r="FX196" s="259" t="str">
        <f t="shared" si="742"/>
        <v>-</v>
      </c>
      <c r="FY196" s="259" t="str">
        <f t="shared" si="743"/>
        <v>-</v>
      </c>
      <c r="FZ196" s="259" t="str">
        <f t="shared" si="744"/>
        <v>-</v>
      </c>
      <c r="GA196" s="260" t="str">
        <f t="shared" si="745"/>
        <v>-</v>
      </c>
      <c r="GB196" s="282"/>
      <c r="GC196" s="282"/>
      <c r="GD196" s="301">
        <f t="shared" si="746"/>
        <v>8582.4270000000015</v>
      </c>
      <c r="GE196" s="259">
        <f t="shared" si="747"/>
        <v>4457.2619999999997</v>
      </c>
      <c r="GF196" s="259">
        <f t="shared" si="748"/>
        <v>11875.359999999999</v>
      </c>
      <c r="GG196" s="259">
        <f t="shared" si="749"/>
        <v>396672.32799999998</v>
      </c>
      <c r="GH196" s="259">
        <f t="shared" si="750"/>
        <v>178471.27799999996</v>
      </c>
      <c r="GI196" s="260">
        <f t="shared" si="751"/>
        <v>473391.15599999996</v>
      </c>
      <c r="GJ196" s="282"/>
      <c r="GK196" s="282"/>
      <c r="GL196" s="301" t="str">
        <f t="shared" si="752"/>
        <v>-</v>
      </c>
      <c r="GM196" s="259" t="str">
        <f t="shared" si="753"/>
        <v>-</v>
      </c>
      <c r="GN196" s="259">
        <f t="shared" si="754"/>
        <v>486889.75999999995</v>
      </c>
      <c r="GO196" s="259" t="str">
        <f t="shared" si="755"/>
        <v>-</v>
      </c>
      <c r="GP196" s="259">
        <f t="shared" si="756"/>
        <v>455798.39400000003</v>
      </c>
      <c r="GQ196" s="260">
        <f t="shared" si="757"/>
        <v>919409.35400000005</v>
      </c>
      <c r="GR196" s="282"/>
      <c r="GS196" s="282"/>
      <c r="GT196" s="301">
        <f t="shared" si="758"/>
        <v>39097.722999999998</v>
      </c>
      <c r="GU196" s="259">
        <f t="shared" si="759"/>
        <v>73544.823000000004</v>
      </c>
      <c r="GV196" s="259">
        <f t="shared" si="760"/>
        <v>120450.07999999999</v>
      </c>
      <c r="GW196" s="259">
        <f t="shared" si="761"/>
        <v>14200.68</v>
      </c>
      <c r="GX196" s="259">
        <f t="shared" si="762"/>
        <v>23884.632000000001</v>
      </c>
      <c r="GY196" s="260">
        <f t="shared" si="763"/>
        <v>35423.828000000001</v>
      </c>
      <c r="GZ196" s="282"/>
      <c r="HA196" s="282"/>
      <c r="HB196" s="301">
        <f t="shared" si="764"/>
        <v>87731.475999999995</v>
      </c>
      <c r="HC196" s="259">
        <f t="shared" si="765"/>
        <v>184233.49599999998</v>
      </c>
      <c r="HD196" s="259">
        <f t="shared" si="766"/>
        <v>293491.04000000004</v>
      </c>
      <c r="HE196" s="259">
        <f t="shared" si="767"/>
        <v>24614.512000000002</v>
      </c>
      <c r="HF196" s="259">
        <f t="shared" si="768"/>
        <v>53076.959999999999</v>
      </c>
      <c r="HG196" s="260">
        <f t="shared" si="769"/>
        <v>74068.004000000001</v>
      </c>
      <c r="HH196" s="282"/>
      <c r="HI196" s="282"/>
      <c r="HJ196" s="301" t="str">
        <f t="shared" si="770"/>
        <v>-</v>
      </c>
      <c r="HK196" s="259" t="str">
        <f t="shared" si="771"/>
        <v>-</v>
      </c>
      <c r="HL196" s="260" t="str">
        <f t="shared" si="772"/>
        <v>-</v>
      </c>
      <c r="HM196" s="428">
        <f t="shared" si="620"/>
        <v>1</v>
      </c>
      <c r="HN196" s="429">
        <f t="shared" si="621"/>
        <v>1</v>
      </c>
      <c r="HO196" s="429">
        <f t="shared" si="622"/>
        <v>1</v>
      </c>
      <c r="HP196" s="429">
        <f t="shared" si="623"/>
        <v>1</v>
      </c>
      <c r="HQ196" s="429">
        <f t="shared" si="624"/>
        <v>1</v>
      </c>
      <c r="HR196" s="430">
        <f t="shared" si="625"/>
        <v>1</v>
      </c>
      <c r="HS196" s="450"/>
      <c r="HT196" s="450"/>
      <c r="HU196" s="428">
        <f t="shared" si="626"/>
        <v>1</v>
      </c>
      <c r="HV196" s="429">
        <f t="shared" si="627"/>
        <v>1</v>
      </c>
      <c r="HW196" s="429">
        <f t="shared" si="628"/>
        <v>1</v>
      </c>
      <c r="HX196" s="429">
        <f t="shared" si="629"/>
        <v>1</v>
      </c>
      <c r="HY196" s="429">
        <f t="shared" si="630"/>
        <v>1</v>
      </c>
      <c r="HZ196" s="430">
        <f t="shared" si="631"/>
        <v>1</v>
      </c>
      <c r="IA196" s="450"/>
      <c r="IB196" s="450"/>
      <c r="IC196" s="428">
        <f t="shared" si="632"/>
        <v>1</v>
      </c>
      <c r="ID196" s="429">
        <f t="shared" si="633"/>
        <v>1</v>
      </c>
      <c r="IE196" s="429">
        <f t="shared" si="634"/>
        <v>1</v>
      </c>
      <c r="IF196" s="429">
        <f t="shared" si="635"/>
        <v>1</v>
      </c>
      <c r="IG196" s="429">
        <f t="shared" si="636"/>
        <v>1</v>
      </c>
      <c r="IH196" s="430">
        <f t="shared" si="637"/>
        <v>1</v>
      </c>
      <c r="II196" s="450"/>
      <c r="IJ196" s="450"/>
      <c r="IK196" s="428" t="str">
        <f t="shared" si="638"/>
        <v>-</v>
      </c>
      <c r="IL196" s="429" t="str">
        <f t="shared" si="639"/>
        <v>-</v>
      </c>
      <c r="IM196" s="429" t="str">
        <f t="shared" si="640"/>
        <v>-</v>
      </c>
      <c r="IN196" s="429" t="str">
        <f t="shared" si="641"/>
        <v>-</v>
      </c>
      <c r="IO196" s="429" t="str">
        <f t="shared" si="642"/>
        <v>-</v>
      </c>
      <c r="IP196" s="430" t="str">
        <f t="shared" si="643"/>
        <v>-</v>
      </c>
      <c r="IQ196" s="450"/>
      <c r="IR196" s="450"/>
      <c r="IS196" s="428">
        <f t="shared" si="644"/>
        <v>1</v>
      </c>
      <c r="IT196" s="429">
        <f t="shared" si="645"/>
        <v>1</v>
      </c>
      <c r="IU196" s="429">
        <f t="shared" si="646"/>
        <v>1</v>
      </c>
      <c r="IV196" s="429">
        <f t="shared" si="647"/>
        <v>1</v>
      </c>
      <c r="IW196" s="429">
        <f t="shared" si="648"/>
        <v>1</v>
      </c>
      <c r="IX196" s="430">
        <f t="shared" si="649"/>
        <v>1</v>
      </c>
      <c r="IY196" s="450"/>
      <c r="IZ196" s="450"/>
      <c r="JA196" s="428" t="str">
        <f t="shared" si="650"/>
        <v>-</v>
      </c>
      <c r="JB196" s="429" t="str">
        <f t="shared" si="651"/>
        <v>-</v>
      </c>
      <c r="JC196" s="429">
        <f t="shared" si="652"/>
        <v>1</v>
      </c>
      <c r="JD196" s="429" t="str">
        <f t="shared" si="653"/>
        <v>-</v>
      </c>
      <c r="JE196" s="429">
        <f t="shared" si="654"/>
        <v>1</v>
      </c>
      <c r="JF196" s="430">
        <f t="shared" si="655"/>
        <v>1</v>
      </c>
      <c r="JG196" s="450"/>
      <c r="JH196" s="450"/>
      <c r="JI196" s="428">
        <f t="shared" si="656"/>
        <v>1</v>
      </c>
      <c r="JJ196" s="429">
        <f t="shared" si="657"/>
        <v>1</v>
      </c>
      <c r="JK196" s="429">
        <f t="shared" si="658"/>
        <v>1</v>
      </c>
      <c r="JL196" s="429">
        <f t="shared" si="659"/>
        <v>1</v>
      </c>
      <c r="JM196" s="429">
        <f t="shared" si="660"/>
        <v>1</v>
      </c>
      <c r="JN196" s="430">
        <f t="shared" si="661"/>
        <v>1</v>
      </c>
      <c r="JO196" s="450"/>
      <c r="JP196" s="450"/>
      <c r="JQ196" s="428">
        <f t="shared" si="662"/>
        <v>1</v>
      </c>
      <c r="JR196" s="429">
        <f t="shared" si="663"/>
        <v>1</v>
      </c>
      <c r="JS196" s="429">
        <f t="shared" si="664"/>
        <v>1</v>
      </c>
      <c r="JT196" s="429">
        <f t="shared" si="665"/>
        <v>1</v>
      </c>
      <c r="JU196" s="429">
        <f t="shared" si="666"/>
        <v>1</v>
      </c>
      <c r="JV196" s="430">
        <f t="shared" si="667"/>
        <v>1</v>
      </c>
      <c r="JW196" s="450"/>
      <c r="JX196" s="450"/>
      <c r="JY196" s="428" t="str">
        <f t="shared" si="668"/>
        <v>-</v>
      </c>
      <c r="JZ196" s="429" t="str">
        <f t="shared" si="669"/>
        <v>-</v>
      </c>
      <c r="KA196" s="430" t="str">
        <f t="shared" si="670"/>
        <v>-</v>
      </c>
      <c r="KB196" s="172"/>
      <c r="KC196" s="355" t="s">
        <v>573</v>
      </c>
      <c r="KD196" s="355" t="s">
        <v>573</v>
      </c>
      <c r="KE196" s="355" t="s">
        <v>573</v>
      </c>
      <c r="KF196" s="355" t="s">
        <v>573</v>
      </c>
      <c r="KG196" s="355" t="s">
        <v>573</v>
      </c>
      <c r="KH196" s="355" t="s">
        <v>573</v>
      </c>
      <c r="KI196" s="358"/>
      <c r="KJ196" s="358"/>
      <c r="KK196" s="358"/>
      <c r="KL196" s="358"/>
      <c r="KM196" s="358"/>
      <c r="KN196" s="358"/>
      <c r="KO196" s="358"/>
      <c r="KP196" s="358"/>
      <c r="KQ196" s="358"/>
      <c r="KR196" s="358"/>
      <c r="KS196" s="358"/>
      <c r="KT196" s="358"/>
      <c r="KU196" s="358" t="s">
        <v>627</v>
      </c>
      <c r="KV196" s="358" t="s">
        <v>627</v>
      </c>
      <c r="KW196" s="358" t="s">
        <v>627</v>
      </c>
      <c r="KX196" s="358" t="s">
        <v>627</v>
      </c>
      <c r="KY196" s="358" t="s">
        <v>627</v>
      </c>
      <c r="KZ196" s="358" t="s">
        <v>627</v>
      </c>
      <c r="LA196" s="358"/>
      <c r="LB196" s="358"/>
      <c r="LC196" s="358"/>
      <c r="LD196" s="358" t="s">
        <v>628</v>
      </c>
      <c r="LE196" s="358"/>
      <c r="LF196" s="358"/>
      <c r="LG196" s="358"/>
      <c r="LH196" s="358"/>
      <c r="LI196" s="358"/>
      <c r="LJ196" s="358"/>
      <c r="LK196" s="358" t="s">
        <v>628</v>
      </c>
      <c r="LL196" s="358"/>
      <c r="LM196" s="358"/>
      <c r="LN196" s="358"/>
      <c r="LO196" s="358"/>
      <c r="LP196" s="358"/>
      <c r="LQ196" s="358"/>
      <c r="LR196" s="358"/>
      <c r="LS196" s="344"/>
      <c r="LT196" s="344"/>
      <c r="LU196" s="344"/>
      <c r="LV196" s="344"/>
      <c r="LW196" s="344"/>
      <c r="LX196" s="344"/>
      <c r="LY196" s="358"/>
      <c r="LZ196" s="358"/>
      <c r="MA196" s="405"/>
    </row>
    <row r="197" spans="1:339" x14ac:dyDescent="0.2">
      <c r="A197" s="310" t="s">
        <v>200</v>
      </c>
      <c r="B197" s="172">
        <v>1</v>
      </c>
      <c r="C197" s="172">
        <v>0</v>
      </c>
      <c r="D197" s="172" t="s">
        <v>335</v>
      </c>
      <c r="E197" s="172">
        <v>1</v>
      </c>
      <c r="F197" s="173"/>
      <c r="G197" s="218" t="s">
        <v>130</v>
      </c>
      <c r="H197" s="348">
        <v>2013</v>
      </c>
      <c r="I197" s="349">
        <v>2013</v>
      </c>
      <c r="J197" s="362">
        <v>22.4</v>
      </c>
      <c r="K197" s="362">
        <v>26.4</v>
      </c>
      <c r="L197" s="362">
        <v>24.2</v>
      </c>
      <c r="M197" s="362">
        <v>29.3</v>
      </c>
      <c r="N197" s="362">
        <v>38.6</v>
      </c>
      <c r="O197" s="363">
        <v>33.5</v>
      </c>
      <c r="P197" s="388">
        <v>2013</v>
      </c>
      <c r="Q197" s="389">
        <v>2013</v>
      </c>
      <c r="R197" s="362">
        <v>15.6</v>
      </c>
      <c r="S197" s="362">
        <v>18.7</v>
      </c>
      <c r="T197" s="362">
        <v>17</v>
      </c>
      <c r="U197" s="362">
        <v>2.9</v>
      </c>
      <c r="V197" s="362">
        <v>4</v>
      </c>
      <c r="W197" s="363">
        <v>3.4</v>
      </c>
      <c r="X197" s="388">
        <v>2013</v>
      </c>
      <c r="Y197" s="389">
        <v>2013</v>
      </c>
      <c r="Z197" s="362">
        <v>0.7</v>
      </c>
      <c r="AA197" s="362">
        <v>1.6</v>
      </c>
      <c r="AB197" s="362">
        <v>1.1000000000000001</v>
      </c>
      <c r="AC197" s="362">
        <v>1.1000000000000001</v>
      </c>
      <c r="AD197" s="362">
        <v>7.5</v>
      </c>
      <c r="AE197" s="363">
        <v>3.9</v>
      </c>
      <c r="AF197" s="388">
        <v>2013</v>
      </c>
      <c r="AG197" s="389">
        <v>2013</v>
      </c>
      <c r="AH197" s="362">
        <v>38.1</v>
      </c>
      <c r="AI197" s="362">
        <v>41.9</v>
      </c>
      <c r="AJ197" s="362">
        <v>40.6</v>
      </c>
      <c r="AK197" s="362">
        <v>46.1</v>
      </c>
      <c r="AL197" s="362">
        <v>51.3</v>
      </c>
      <c r="AM197" s="363">
        <v>50.5</v>
      </c>
      <c r="AN197" s="388">
        <v>2011</v>
      </c>
      <c r="AO197" s="389">
        <v>2011</v>
      </c>
      <c r="AP197" s="362">
        <v>45.3</v>
      </c>
      <c r="AQ197" s="362">
        <v>26.2</v>
      </c>
      <c r="AR197" s="362">
        <v>32.4</v>
      </c>
      <c r="AS197" s="362"/>
      <c r="AT197" s="362"/>
      <c r="AU197" s="363"/>
      <c r="AV197" s="388">
        <v>2011</v>
      </c>
      <c r="AW197" s="389">
        <v>2011</v>
      </c>
      <c r="AX197" s="220">
        <v>43.3</v>
      </c>
      <c r="AY197" s="220">
        <v>50.7</v>
      </c>
      <c r="AZ197" s="220">
        <v>47.4</v>
      </c>
      <c r="BA197" s="220"/>
      <c r="BB197" s="220"/>
      <c r="BC197" s="221"/>
      <c r="BD197" s="388">
        <v>2013</v>
      </c>
      <c r="BE197" s="389">
        <v>2013</v>
      </c>
      <c r="BF197" s="396">
        <v>4.2</v>
      </c>
      <c r="BG197" s="396">
        <v>12.3</v>
      </c>
      <c r="BH197" s="396">
        <v>7.9</v>
      </c>
      <c r="BI197" s="396">
        <v>2.2999999999999998</v>
      </c>
      <c r="BJ197" s="396">
        <v>9.4</v>
      </c>
      <c r="BK197" s="397">
        <v>5.4</v>
      </c>
      <c r="BL197" s="388">
        <v>2013</v>
      </c>
      <c r="BM197" s="349">
        <v>2013</v>
      </c>
      <c r="BN197" s="349">
        <v>7.6</v>
      </c>
      <c r="BO197" s="349">
        <v>25.3</v>
      </c>
      <c r="BP197" s="349">
        <v>15.8</v>
      </c>
      <c r="BQ197" s="349">
        <v>4.0999999999999996</v>
      </c>
      <c r="BR197" s="349">
        <v>15.4</v>
      </c>
      <c r="BS197" s="481">
        <v>9.1</v>
      </c>
      <c r="BT197" s="388">
        <v>2013</v>
      </c>
      <c r="BU197" s="389">
        <v>2013</v>
      </c>
      <c r="BV197" s="396">
        <v>98.5</v>
      </c>
      <c r="BW197" s="396">
        <v>98.7</v>
      </c>
      <c r="BX197" s="397">
        <v>98.6</v>
      </c>
      <c r="BY197" s="216">
        <v>8901859</v>
      </c>
      <c r="BZ197" s="208">
        <v>7543214</v>
      </c>
      <c r="CA197" s="208">
        <v>16445073</v>
      </c>
      <c r="CB197" s="208">
        <v>9367692</v>
      </c>
      <c r="CC197" s="208">
        <v>7919419</v>
      </c>
      <c r="CD197" s="284">
        <v>17287111</v>
      </c>
      <c r="CE197" s="282"/>
      <c r="CF197" s="282"/>
      <c r="CG197" s="226">
        <f t="shared" si="671"/>
        <v>8901859</v>
      </c>
      <c r="CH197" s="227">
        <f t="shared" si="672"/>
        <v>7543214</v>
      </c>
      <c r="CI197" s="227">
        <f t="shared" si="673"/>
        <v>16445073</v>
      </c>
      <c r="CJ197" s="227">
        <f t="shared" si="674"/>
        <v>9367692</v>
      </c>
      <c r="CK197" s="227">
        <f t="shared" si="675"/>
        <v>7919419</v>
      </c>
      <c r="CL197" s="228">
        <f t="shared" si="676"/>
        <v>17287111</v>
      </c>
      <c r="CM197" s="282"/>
      <c r="CN197" s="282"/>
      <c r="CO197" s="226">
        <f t="shared" si="677"/>
        <v>8901859</v>
      </c>
      <c r="CP197" s="227">
        <f t="shared" si="678"/>
        <v>7543214</v>
      </c>
      <c r="CQ197" s="227">
        <f t="shared" si="679"/>
        <v>16445073</v>
      </c>
      <c r="CR197" s="227">
        <f t="shared" si="680"/>
        <v>9367692</v>
      </c>
      <c r="CS197" s="227">
        <f t="shared" si="681"/>
        <v>7919419</v>
      </c>
      <c r="CT197" s="228">
        <f t="shared" si="682"/>
        <v>17287111</v>
      </c>
      <c r="CU197" s="282"/>
      <c r="CV197" s="282"/>
      <c r="CW197" s="292">
        <f t="shared" si="683"/>
        <v>8901859</v>
      </c>
      <c r="CX197" s="234">
        <f t="shared" si="684"/>
        <v>7543214</v>
      </c>
      <c r="CY197" s="234">
        <f t="shared" si="685"/>
        <v>16445073</v>
      </c>
      <c r="CZ197" s="234">
        <f t="shared" si="686"/>
        <v>9367692</v>
      </c>
      <c r="DA197" s="234">
        <f t="shared" si="687"/>
        <v>7919419</v>
      </c>
      <c r="DB197" s="235">
        <f t="shared" si="688"/>
        <v>17287111</v>
      </c>
      <c r="DC197" s="282"/>
      <c r="DD197" s="282"/>
      <c r="DE197" s="226">
        <f t="shared" si="689"/>
        <v>8901859</v>
      </c>
      <c r="DF197" s="227">
        <f t="shared" si="690"/>
        <v>7543214</v>
      </c>
      <c r="DG197" s="227">
        <f t="shared" si="691"/>
        <v>16445073</v>
      </c>
      <c r="DH197" s="227">
        <f t="shared" si="692"/>
        <v>9367692</v>
      </c>
      <c r="DI197" s="227">
        <f t="shared" si="693"/>
        <v>7919419</v>
      </c>
      <c r="DJ197" s="228">
        <f t="shared" si="694"/>
        <v>17287111</v>
      </c>
      <c r="DK197" s="282"/>
      <c r="DL197" s="282"/>
      <c r="DM197" s="226">
        <f t="shared" si="695"/>
        <v>8901859</v>
      </c>
      <c r="DN197" s="227">
        <f t="shared" si="696"/>
        <v>7543214</v>
      </c>
      <c r="DO197" s="227">
        <f t="shared" si="697"/>
        <v>16445073</v>
      </c>
      <c r="DP197" s="227" t="str">
        <f t="shared" si="698"/>
        <v>-</v>
      </c>
      <c r="DQ197" s="227" t="str">
        <f t="shared" si="699"/>
        <v>-</v>
      </c>
      <c r="DR197" s="228" t="str">
        <f t="shared" si="700"/>
        <v>-</v>
      </c>
      <c r="DS197" s="282"/>
      <c r="DT197" s="282"/>
      <c r="DU197" s="226">
        <f t="shared" si="701"/>
        <v>8901859</v>
      </c>
      <c r="DV197" s="227">
        <f t="shared" si="702"/>
        <v>7543214</v>
      </c>
      <c r="DW197" s="227">
        <f t="shared" si="703"/>
        <v>16445073</v>
      </c>
      <c r="DX197" s="227" t="str">
        <f t="shared" si="704"/>
        <v>-</v>
      </c>
      <c r="DY197" s="227" t="str">
        <f t="shared" si="705"/>
        <v>-</v>
      </c>
      <c r="DZ197" s="228" t="str">
        <f t="shared" si="706"/>
        <v>-</v>
      </c>
      <c r="EA197" s="282"/>
      <c r="EB197" s="282"/>
      <c r="EC197" s="226">
        <f t="shared" si="707"/>
        <v>8901859</v>
      </c>
      <c r="ED197" s="227">
        <f t="shared" si="708"/>
        <v>7543214</v>
      </c>
      <c r="EE197" s="227">
        <f t="shared" si="709"/>
        <v>16445073</v>
      </c>
      <c r="EF197" s="227">
        <f t="shared" si="710"/>
        <v>9367692</v>
      </c>
      <c r="EG197" s="227">
        <f t="shared" si="711"/>
        <v>7919419</v>
      </c>
      <c r="EH197" s="228">
        <f t="shared" si="712"/>
        <v>17287111</v>
      </c>
      <c r="EI197" s="282"/>
      <c r="EJ197" s="282"/>
      <c r="EK197" s="226">
        <f t="shared" si="713"/>
        <v>8901859</v>
      </c>
      <c r="EL197" s="227">
        <f t="shared" si="714"/>
        <v>7543214</v>
      </c>
      <c r="EM197" s="227">
        <f t="shared" si="715"/>
        <v>16445073</v>
      </c>
      <c r="EN197" s="227">
        <f t="shared" si="716"/>
        <v>9367692</v>
      </c>
      <c r="EO197" s="227">
        <f t="shared" si="717"/>
        <v>7919419</v>
      </c>
      <c r="EP197" s="228">
        <f t="shared" si="718"/>
        <v>17287111</v>
      </c>
      <c r="EQ197" s="282"/>
      <c r="ER197" s="282"/>
      <c r="ES197" s="226">
        <f t="shared" si="719"/>
        <v>9367692</v>
      </c>
      <c r="ET197" s="227">
        <f t="shared" si="720"/>
        <v>7919419</v>
      </c>
      <c r="EU197" s="228">
        <f t="shared" si="721"/>
        <v>17287111</v>
      </c>
      <c r="EV197" s="282"/>
      <c r="EW197" s="282"/>
      <c r="EX197" s="301">
        <f t="shared" si="722"/>
        <v>1994016.4159999997</v>
      </c>
      <c r="EY197" s="259">
        <f t="shared" si="723"/>
        <v>1991408.496</v>
      </c>
      <c r="EZ197" s="259">
        <f t="shared" si="724"/>
        <v>3979707.6659999997</v>
      </c>
      <c r="FA197" s="259">
        <f t="shared" si="725"/>
        <v>2744733.7560000001</v>
      </c>
      <c r="FB197" s="259">
        <f t="shared" si="726"/>
        <v>3056895.7340000002</v>
      </c>
      <c r="FC197" s="260">
        <f t="shared" si="727"/>
        <v>5791182.1850000005</v>
      </c>
      <c r="FD197" s="282"/>
      <c r="FE197" s="282"/>
      <c r="FF197" s="301">
        <f t="shared" si="728"/>
        <v>1388690.004</v>
      </c>
      <c r="FG197" s="259">
        <f t="shared" si="729"/>
        <v>1410581.0179999999</v>
      </c>
      <c r="FH197" s="259">
        <f t="shared" si="730"/>
        <v>2795662.41</v>
      </c>
      <c r="FI197" s="259">
        <f t="shared" si="731"/>
        <v>271663.06799999997</v>
      </c>
      <c r="FJ197" s="259">
        <f t="shared" si="732"/>
        <v>316776.76</v>
      </c>
      <c r="FK197" s="260">
        <f t="shared" si="733"/>
        <v>587761.77400000009</v>
      </c>
      <c r="FL197" s="282"/>
      <c r="FM197" s="282"/>
      <c r="FN197" s="301">
        <f t="shared" si="734"/>
        <v>62313.012999999992</v>
      </c>
      <c r="FO197" s="259">
        <f t="shared" si="735"/>
        <v>120691.424</v>
      </c>
      <c r="FP197" s="259">
        <f t="shared" si="736"/>
        <v>180895.80300000001</v>
      </c>
      <c r="FQ197" s="259">
        <f t="shared" si="737"/>
        <v>103044.61200000001</v>
      </c>
      <c r="FR197" s="259">
        <f t="shared" si="738"/>
        <v>593956.42499999993</v>
      </c>
      <c r="FS197" s="260">
        <f t="shared" si="739"/>
        <v>674197.32900000003</v>
      </c>
      <c r="FT197" s="282"/>
      <c r="FU197" s="282"/>
      <c r="FV197" s="301">
        <f t="shared" si="740"/>
        <v>3391608.2790000001</v>
      </c>
      <c r="FW197" s="259">
        <f t="shared" si="741"/>
        <v>3160606.6659999997</v>
      </c>
      <c r="FX197" s="259">
        <f t="shared" si="742"/>
        <v>6676699.6380000003</v>
      </c>
      <c r="FY197" s="259">
        <f t="shared" si="743"/>
        <v>4318506.0120000001</v>
      </c>
      <c r="FZ197" s="259">
        <f t="shared" si="744"/>
        <v>4062661.9470000002</v>
      </c>
      <c r="GA197" s="260">
        <f t="shared" si="745"/>
        <v>8729991.0549999997</v>
      </c>
      <c r="GB197" s="282"/>
      <c r="GC197" s="282"/>
      <c r="GD197" s="301">
        <f t="shared" si="746"/>
        <v>4032542.1269999994</v>
      </c>
      <c r="GE197" s="259">
        <f t="shared" si="747"/>
        <v>1976322.068</v>
      </c>
      <c r="GF197" s="259">
        <f t="shared" si="748"/>
        <v>5328203.6519999998</v>
      </c>
      <c r="GG197" s="259" t="str">
        <f t="shared" si="749"/>
        <v>-</v>
      </c>
      <c r="GH197" s="259" t="str">
        <f t="shared" si="750"/>
        <v>-</v>
      </c>
      <c r="GI197" s="260" t="str">
        <f t="shared" si="751"/>
        <v>-</v>
      </c>
      <c r="GJ197" s="282"/>
      <c r="GK197" s="282"/>
      <c r="GL197" s="301">
        <f t="shared" si="752"/>
        <v>3854504.9470000002</v>
      </c>
      <c r="GM197" s="259">
        <f t="shared" si="753"/>
        <v>3824409.4980000001</v>
      </c>
      <c r="GN197" s="259">
        <f t="shared" si="754"/>
        <v>7794964.602</v>
      </c>
      <c r="GO197" s="259" t="str">
        <f t="shared" si="755"/>
        <v>-</v>
      </c>
      <c r="GP197" s="259" t="str">
        <f t="shared" si="756"/>
        <v>-</v>
      </c>
      <c r="GQ197" s="260" t="str">
        <f t="shared" si="757"/>
        <v>-</v>
      </c>
      <c r="GR197" s="282"/>
      <c r="GS197" s="282"/>
      <c r="GT197" s="301">
        <f t="shared" si="758"/>
        <v>373878.07800000004</v>
      </c>
      <c r="GU197" s="259">
        <f t="shared" si="759"/>
        <v>927815.32200000004</v>
      </c>
      <c r="GV197" s="259">
        <f t="shared" si="760"/>
        <v>1299160.767</v>
      </c>
      <c r="GW197" s="259">
        <f t="shared" si="761"/>
        <v>215456.916</v>
      </c>
      <c r="GX197" s="259">
        <f t="shared" si="762"/>
        <v>744425.38600000006</v>
      </c>
      <c r="GY197" s="260">
        <f t="shared" si="763"/>
        <v>933503.99400000006</v>
      </c>
      <c r="GZ197" s="282"/>
      <c r="HA197" s="282"/>
      <c r="HB197" s="301">
        <f t="shared" si="764"/>
        <v>676541.28399999999</v>
      </c>
      <c r="HC197" s="259">
        <f t="shared" si="765"/>
        <v>1908433.142</v>
      </c>
      <c r="HD197" s="259">
        <f t="shared" si="766"/>
        <v>2598321.534</v>
      </c>
      <c r="HE197" s="259">
        <f t="shared" si="767"/>
        <v>384075.37199999997</v>
      </c>
      <c r="HF197" s="259">
        <f t="shared" si="768"/>
        <v>1219590.5260000001</v>
      </c>
      <c r="HG197" s="260">
        <f t="shared" si="769"/>
        <v>1573127.101</v>
      </c>
      <c r="HH197" s="282"/>
      <c r="HI197" s="282"/>
      <c r="HJ197" s="301">
        <f t="shared" si="770"/>
        <v>9227176.6199999992</v>
      </c>
      <c r="HK197" s="259">
        <f t="shared" si="771"/>
        <v>7816466.5530000003</v>
      </c>
      <c r="HL197" s="260">
        <f t="shared" si="772"/>
        <v>17045091.445999999</v>
      </c>
      <c r="HM197" s="428">
        <f t="shared" si="620"/>
        <v>1</v>
      </c>
      <c r="HN197" s="429">
        <f t="shared" si="621"/>
        <v>1</v>
      </c>
      <c r="HO197" s="429">
        <f t="shared" si="622"/>
        <v>1</v>
      </c>
      <c r="HP197" s="429">
        <f t="shared" si="623"/>
        <v>1</v>
      </c>
      <c r="HQ197" s="429">
        <f t="shared" si="624"/>
        <v>1</v>
      </c>
      <c r="HR197" s="430">
        <f t="shared" si="625"/>
        <v>1</v>
      </c>
      <c r="HS197" s="450"/>
      <c r="HT197" s="450"/>
      <c r="HU197" s="428">
        <f t="shared" si="626"/>
        <v>1</v>
      </c>
      <c r="HV197" s="429">
        <f t="shared" si="627"/>
        <v>1</v>
      </c>
      <c r="HW197" s="429">
        <f t="shared" si="628"/>
        <v>1</v>
      </c>
      <c r="HX197" s="429">
        <f t="shared" si="629"/>
        <v>1</v>
      </c>
      <c r="HY197" s="429">
        <f t="shared" si="630"/>
        <v>1</v>
      </c>
      <c r="HZ197" s="430">
        <f t="shared" si="631"/>
        <v>1</v>
      </c>
      <c r="IA197" s="450"/>
      <c r="IB197" s="450"/>
      <c r="IC197" s="428">
        <f t="shared" si="632"/>
        <v>1</v>
      </c>
      <c r="ID197" s="429">
        <f t="shared" si="633"/>
        <v>1</v>
      </c>
      <c r="IE197" s="429">
        <f t="shared" si="634"/>
        <v>1</v>
      </c>
      <c r="IF197" s="429">
        <f t="shared" si="635"/>
        <v>1</v>
      </c>
      <c r="IG197" s="429">
        <f t="shared" si="636"/>
        <v>1</v>
      </c>
      <c r="IH197" s="430">
        <f t="shared" si="637"/>
        <v>1</v>
      </c>
      <c r="II197" s="450"/>
      <c r="IJ197" s="450"/>
      <c r="IK197" s="428">
        <f t="shared" si="638"/>
        <v>1</v>
      </c>
      <c r="IL197" s="429">
        <f t="shared" si="639"/>
        <v>1</v>
      </c>
      <c r="IM197" s="429">
        <f t="shared" si="640"/>
        <v>1</v>
      </c>
      <c r="IN197" s="429">
        <f t="shared" si="641"/>
        <v>1</v>
      </c>
      <c r="IO197" s="429">
        <f t="shared" si="642"/>
        <v>1</v>
      </c>
      <c r="IP197" s="430">
        <f t="shared" si="643"/>
        <v>1</v>
      </c>
      <c r="IQ197" s="450"/>
      <c r="IR197" s="450"/>
      <c r="IS197" s="428">
        <f t="shared" si="644"/>
        <v>1</v>
      </c>
      <c r="IT197" s="429">
        <f t="shared" si="645"/>
        <v>1</v>
      </c>
      <c r="IU197" s="429">
        <f t="shared" si="646"/>
        <v>1</v>
      </c>
      <c r="IV197" s="429" t="str">
        <f t="shared" si="647"/>
        <v>-</v>
      </c>
      <c r="IW197" s="429" t="str">
        <f t="shared" si="648"/>
        <v>-</v>
      </c>
      <c r="IX197" s="430" t="str">
        <f t="shared" si="649"/>
        <v>-</v>
      </c>
      <c r="IY197" s="450"/>
      <c r="IZ197" s="450"/>
      <c r="JA197" s="428">
        <f t="shared" si="650"/>
        <v>1</v>
      </c>
      <c r="JB197" s="429">
        <f t="shared" si="651"/>
        <v>1</v>
      </c>
      <c r="JC197" s="429">
        <f t="shared" si="652"/>
        <v>1</v>
      </c>
      <c r="JD197" s="429" t="str">
        <f t="shared" si="653"/>
        <v>-</v>
      </c>
      <c r="JE197" s="429" t="str">
        <f t="shared" si="654"/>
        <v>-</v>
      </c>
      <c r="JF197" s="430" t="str">
        <f t="shared" si="655"/>
        <v>-</v>
      </c>
      <c r="JG197" s="450"/>
      <c r="JH197" s="450"/>
      <c r="JI197" s="428">
        <f t="shared" si="656"/>
        <v>1</v>
      </c>
      <c r="JJ197" s="429">
        <f t="shared" si="657"/>
        <v>1</v>
      </c>
      <c r="JK197" s="429">
        <f t="shared" si="658"/>
        <v>1</v>
      </c>
      <c r="JL197" s="429">
        <f t="shared" si="659"/>
        <v>1</v>
      </c>
      <c r="JM197" s="429">
        <f t="shared" si="660"/>
        <v>1</v>
      </c>
      <c r="JN197" s="430">
        <f t="shared" si="661"/>
        <v>1</v>
      </c>
      <c r="JO197" s="450"/>
      <c r="JP197" s="450"/>
      <c r="JQ197" s="428">
        <f t="shared" si="662"/>
        <v>1</v>
      </c>
      <c r="JR197" s="429">
        <f t="shared" si="663"/>
        <v>1</v>
      </c>
      <c r="JS197" s="429">
        <f t="shared" si="664"/>
        <v>1</v>
      </c>
      <c r="JT197" s="429">
        <f t="shared" si="665"/>
        <v>1</v>
      </c>
      <c r="JU197" s="429">
        <f t="shared" si="666"/>
        <v>1</v>
      </c>
      <c r="JV197" s="430">
        <f t="shared" si="667"/>
        <v>1</v>
      </c>
      <c r="JW197" s="450"/>
      <c r="JX197" s="450"/>
      <c r="JY197" s="428">
        <f t="shared" si="668"/>
        <v>1</v>
      </c>
      <c r="JZ197" s="429">
        <f t="shared" si="669"/>
        <v>1</v>
      </c>
      <c r="KA197" s="430">
        <f t="shared" si="670"/>
        <v>1</v>
      </c>
      <c r="KB197" s="172"/>
      <c r="KC197" s="355" t="s">
        <v>573</v>
      </c>
      <c r="KD197" s="355" t="s">
        <v>573</v>
      </c>
      <c r="KE197" s="355" t="s">
        <v>573</v>
      </c>
      <c r="KF197" s="355" t="s">
        <v>573</v>
      </c>
      <c r="KG197" s="355" t="s">
        <v>573</v>
      </c>
      <c r="KH197" s="355" t="s">
        <v>573</v>
      </c>
      <c r="KI197" s="358"/>
      <c r="KJ197" s="358"/>
      <c r="KK197" s="358"/>
      <c r="KL197" s="358"/>
      <c r="KM197" s="358"/>
      <c r="KN197" s="358"/>
      <c r="KO197" s="358"/>
      <c r="KP197" s="358"/>
      <c r="KQ197" s="358"/>
      <c r="KR197" s="358"/>
      <c r="KS197" s="358"/>
      <c r="KT197" s="358"/>
      <c r="KU197" s="358" t="s">
        <v>573</v>
      </c>
      <c r="KV197" s="358" t="s">
        <v>573</v>
      </c>
      <c r="KW197" s="358" t="s">
        <v>573</v>
      </c>
      <c r="KX197" s="358" t="s">
        <v>630</v>
      </c>
      <c r="KY197" s="358" t="s">
        <v>573</v>
      </c>
      <c r="KZ197" s="358" t="s">
        <v>573</v>
      </c>
      <c r="LA197" s="358"/>
      <c r="LB197" s="358"/>
      <c r="LC197" s="358"/>
      <c r="LD197" s="358"/>
      <c r="LE197" s="358"/>
      <c r="LF197" s="358"/>
      <c r="LG197" s="358"/>
      <c r="LH197" s="358"/>
      <c r="LI197" s="358"/>
      <c r="LJ197" s="358"/>
      <c r="LK197" s="358"/>
      <c r="LL197" s="358"/>
      <c r="LM197" s="358"/>
      <c r="LN197" s="358"/>
      <c r="LO197" s="358"/>
      <c r="LP197" s="358"/>
      <c r="LQ197" s="358"/>
      <c r="LR197" s="358"/>
      <c r="LS197" s="344"/>
      <c r="LT197" s="344"/>
      <c r="LU197" s="344"/>
      <c r="LV197" s="344"/>
      <c r="LW197" s="344"/>
      <c r="LX197" s="344"/>
      <c r="LY197" s="358"/>
      <c r="LZ197" s="358"/>
      <c r="MA197" s="405"/>
    </row>
    <row r="198" spans="1:339" x14ac:dyDescent="0.2">
      <c r="A198" s="310" t="s">
        <v>200</v>
      </c>
      <c r="B198" s="172">
        <v>0</v>
      </c>
      <c r="C198" s="172">
        <v>0</v>
      </c>
      <c r="D198" s="172" t="s">
        <v>335</v>
      </c>
      <c r="E198" s="172">
        <v>1</v>
      </c>
      <c r="F198" s="173">
        <v>2</v>
      </c>
      <c r="G198" s="218" t="s">
        <v>155</v>
      </c>
      <c r="H198" s="348">
        <v>2009</v>
      </c>
      <c r="I198" s="349" t="s">
        <v>291</v>
      </c>
      <c r="J198" s="362">
        <v>39</v>
      </c>
      <c r="K198" s="362">
        <v>47</v>
      </c>
      <c r="L198" s="362">
        <v>42.6</v>
      </c>
      <c r="M198" s="362">
        <v>39</v>
      </c>
      <c r="N198" s="362">
        <v>50.4</v>
      </c>
      <c r="O198" s="363">
        <v>43.4</v>
      </c>
      <c r="P198" s="388">
        <v>2009</v>
      </c>
      <c r="Q198" s="389" t="s">
        <v>291</v>
      </c>
      <c r="R198" s="362">
        <v>9.6999999999999993</v>
      </c>
      <c r="S198" s="362">
        <v>8.4</v>
      </c>
      <c r="T198" s="362">
        <v>9.1</v>
      </c>
      <c r="U198" s="362">
        <v>11.7</v>
      </c>
      <c r="V198" s="362">
        <v>13.1</v>
      </c>
      <c r="W198" s="363">
        <v>12.3</v>
      </c>
      <c r="X198" s="388">
        <v>2009</v>
      </c>
      <c r="Y198" s="389" t="s">
        <v>291</v>
      </c>
      <c r="Z198" s="362">
        <v>1.2</v>
      </c>
      <c r="AA198" s="362">
        <v>2.1</v>
      </c>
      <c r="AB198" s="362">
        <v>1.6</v>
      </c>
      <c r="AC198" s="362">
        <v>7.1</v>
      </c>
      <c r="AD198" s="362">
        <v>20.399999999999999</v>
      </c>
      <c r="AE198" s="363">
        <v>12.2</v>
      </c>
      <c r="AF198" s="388">
        <v>2009</v>
      </c>
      <c r="AG198" s="389" t="s">
        <v>291</v>
      </c>
      <c r="AH198" s="362"/>
      <c r="AI198" s="362"/>
      <c r="AJ198" s="362"/>
      <c r="AK198" s="362">
        <v>62.3</v>
      </c>
      <c r="AL198" s="362">
        <v>57.3</v>
      </c>
      <c r="AM198" s="363">
        <v>59.1</v>
      </c>
      <c r="AN198" s="388">
        <v>2009</v>
      </c>
      <c r="AO198" s="389" t="s">
        <v>291</v>
      </c>
      <c r="AP198" s="362">
        <v>47.8</v>
      </c>
      <c r="AQ198" s="362">
        <v>22.3</v>
      </c>
      <c r="AR198" s="362">
        <v>31.6</v>
      </c>
      <c r="AS198" s="362">
        <v>97</v>
      </c>
      <c r="AT198" s="362">
        <v>74.3</v>
      </c>
      <c r="AU198" s="363">
        <v>84</v>
      </c>
      <c r="AV198" s="388">
        <v>2009</v>
      </c>
      <c r="AW198" s="389" t="s">
        <v>291</v>
      </c>
      <c r="AX198" s="220">
        <v>54</v>
      </c>
      <c r="AY198" s="220">
        <v>54.9</v>
      </c>
      <c r="AZ198" s="220">
        <v>54.4</v>
      </c>
      <c r="BA198" s="220">
        <v>65.400000000000006</v>
      </c>
      <c r="BB198" s="220">
        <v>61.8</v>
      </c>
      <c r="BC198" s="221">
        <v>63.6</v>
      </c>
      <c r="BD198" s="388">
        <v>2009</v>
      </c>
      <c r="BE198" s="389" t="s">
        <v>291</v>
      </c>
      <c r="BF198" s="396">
        <v>15.7</v>
      </c>
      <c r="BG198" s="396">
        <v>45</v>
      </c>
      <c r="BH198" s="396">
        <v>29</v>
      </c>
      <c r="BI198" s="396">
        <v>6.1</v>
      </c>
      <c r="BJ198" s="396">
        <v>27.2</v>
      </c>
      <c r="BK198" s="397">
        <v>14.2</v>
      </c>
      <c r="BL198" s="388">
        <v>2009</v>
      </c>
      <c r="BM198" s="349" t="s">
        <v>291</v>
      </c>
      <c r="BN198" s="349">
        <v>27.4</v>
      </c>
      <c r="BO198" s="349">
        <v>75.099999999999994</v>
      </c>
      <c r="BP198" s="349">
        <v>49.1</v>
      </c>
      <c r="BQ198" s="349">
        <v>10.199999999999999</v>
      </c>
      <c r="BR198" s="349">
        <v>38.9</v>
      </c>
      <c r="BS198" s="481">
        <v>21.2</v>
      </c>
      <c r="BT198" s="388"/>
      <c r="BU198" s="389"/>
      <c r="BV198" s="396"/>
      <c r="BW198" s="396"/>
      <c r="BX198" s="397"/>
      <c r="BY198" s="216">
        <v>9587</v>
      </c>
      <c r="BZ198" s="208">
        <v>8776</v>
      </c>
      <c r="CA198" s="208">
        <v>18363</v>
      </c>
      <c r="CB198" s="208">
        <v>9806</v>
      </c>
      <c r="CC198" s="208">
        <v>8958</v>
      </c>
      <c r="CD198" s="284">
        <v>18764</v>
      </c>
      <c r="CE198" s="282"/>
      <c r="CF198" s="282"/>
      <c r="CG198" s="226">
        <f t="shared" si="671"/>
        <v>9587</v>
      </c>
      <c r="CH198" s="227">
        <f t="shared" si="672"/>
        <v>8776</v>
      </c>
      <c r="CI198" s="227">
        <f t="shared" si="673"/>
        <v>18363</v>
      </c>
      <c r="CJ198" s="227">
        <f t="shared" si="674"/>
        <v>9806</v>
      </c>
      <c r="CK198" s="227">
        <f t="shared" si="675"/>
        <v>8958</v>
      </c>
      <c r="CL198" s="228">
        <f t="shared" si="676"/>
        <v>18764</v>
      </c>
      <c r="CM198" s="282"/>
      <c r="CN198" s="282"/>
      <c r="CO198" s="226">
        <f t="shared" si="677"/>
        <v>9587</v>
      </c>
      <c r="CP198" s="227">
        <f t="shared" si="678"/>
        <v>8776</v>
      </c>
      <c r="CQ198" s="227">
        <f t="shared" si="679"/>
        <v>18363</v>
      </c>
      <c r="CR198" s="227">
        <f t="shared" si="680"/>
        <v>9806</v>
      </c>
      <c r="CS198" s="227">
        <f t="shared" si="681"/>
        <v>8958</v>
      </c>
      <c r="CT198" s="228">
        <f t="shared" si="682"/>
        <v>18764</v>
      </c>
      <c r="CU198" s="282"/>
      <c r="CV198" s="282"/>
      <c r="CW198" s="292">
        <f t="shared" si="683"/>
        <v>9587</v>
      </c>
      <c r="CX198" s="234">
        <f t="shared" si="684"/>
        <v>8776</v>
      </c>
      <c r="CY198" s="234">
        <f t="shared" si="685"/>
        <v>18363</v>
      </c>
      <c r="CZ198" s="234">
        <f t="shared" si="686"/>
        <v>9806</v>
      </c>
      <c r="DA198" s="234">
        <f t="shared" si="687"/>
        <v>8958</v>
      </c>
      <c r="DB198" s="235">
        <f t="shared" si="688"/>
        <v>18764</v>
      </c>
      <c r="DC198" s="282"/>
      <c r="DD198" s="282"/>
      <c r="DE198" s="226" t="str">
        <f t="shared" si="689"/>
        <v>-</v>
      </c>
      <c r="DF198" s="227" t="str">
        <f t="shared" si="690"/>
        <v>-</v>
      </c>
      <c r="DG198" s="227" t="str">
        <f t="shared" si="691"/>
        <v>-</v>
      </c>
      <c r="DH198" s="227">
        <f t="shared" si="692"/>
        <v>9806</v>
      </c>
      <c r="DI198" s="227">
        <f t="shared" si="693"/>
        <v>8958</v>
      </c>
      <c r="DJ198" s="228">
        <f t="shared" si="694"/>
        <v>18764</v>
      </c>
      <c r="DK198" s="282"/>
      <c r="DL198" s="282"/>
      <c r="DM198" s="226">
        <f t="shared" si="695"/>
        <v>9587</v>
      </c>
      <c r="DN198" s="227">
        <f t="shared" si="696"/>
        <v>8776</v>
      </c>
      <c r="DO198" s="227">
        <f t="shared" si="697"/>
        <v>18363</v>
      </c>
      <c r="DP198" s="227">
        <f t="shared" si="698"/>
        <v>9806</v>
      </c>
      <c r="DQ198" s="227">
        <f t="shared" si="699"/>
        <v>8958</v>
      </c>
      <c r="DR198" s="228">
        <f t="shared" si="700"/>
        <v>18764</v>
      </c>
      <c r="DS198" s="282"/>
      <c r="DT198" s="282"/>
      <c r="DU198" s="226">
        <f t="shared" si="701"/>
        <v>9587</v>
      </c>
      <c r="DV198" s="227">
        <f t="shared" si="702"/>
        <v>8776</v>
      </c>
      <c r="DW198" s="227">
        <f t="shared" si="703"/>
        <v>18363</v>
      </c>
      <c r="DX198" s="227">
        <f t="shared" si="704"/>
        <v>9806</v>
      </c>
      <c r="DY198" s="227">
        <f t="shared" si="705"/>
        <v>8958</v>
      </c>
      <c r="DZ198" s="228">
        <f t="shared" si="706"/>
        <v>18764</v>
      </c>
      <c r="EA198" s="282"/>
      <c r="EB198" s="282"/>
      <c r="EC198" s="226">
        <f t="shared" si="707"/>
        <v>9587</v>
      </c>
      <c r="ED198" s="227">
        <f t="shared" si="708"/>
        <v>8776</v>
      </c>
      <c r="EE198" s="227">
        <f t="shared" si="709"/>
        <v>18363</v>
      </c>
      <c r="EF198" s="227">
        <f t="shared" si="710"/>
        <v>9806</v>
      </c>
      <c r="EG198" s="227">
        <f t="shared" si="711"/>
        <v>8958</v>
      </c>
      <c r="EH198" s="228">
        <f t="shared" si="712"/>
        <v>18764</v>
      </c>
      <c r="EI198" s="282"/>
      <c r="EJ198" s="282"/>
      <c r="EK198" s="226">
        <f t="shared" si="713"/>
        <v>9587</v>
      </c>
      <c r="EL198" s="227">
        <f t="shared" si="714"/>
        <v>8776</v>
      </c>
      <c r="EM198" s="227">
        <f t="shared" si="715"/>
        <v>18363</v>
      </c>
      <c r="EN198" s="227">
        <f t="shared" si="716"/>
        <v>9806</v>
      </c>
      <c r="EO198" s="227">
        <f t="shared" si="717"/>
        <v>8958</v>
      </c>
      <c r="EP198" s="228">
        <f t="shared" si="718"/>
        <v>18764</v>
      </c>
      <c r="EQ198" s="282"/>
      <c r="ER198" s="282"/>
      <c r="ES198" s="226" t="str">
        <f t="shared" si="719"/>
        <v>-</v>
      </c>
      <c r="ET198" s="227" t="str">
        <f t="shared" si="720"/>
        <v>-</v>
      </c>
      <c r="EU198" s="228" t="str">
        <f t="shared" si="721"/>
        <v>-</v>
      </c>
      <c r="EV198" s="282"/>
      <c r="EW198" s="282"/>
      <c r="EX198" s="301">
        <f t="shared" si="722"/>
        <v>3738.9300000000003</v>
      </c>
      <c r="EY198" s="259">
        <f t="shared" si="723"/>
        <v>4124.7199999999993</v>
      </c>
      <c r="EZ198" s="259">
        <f t="shared" si="724"/>
        <v>7822.6379999999999</v>
      </c>
      <c r="FA198" s="259">
        <f t="shared" si="725"/>
        <v>3824.34</v>
      </c>
      <c r="FB198" s="259">
        <f t="shared" si="726"/>
        <v>4514.8320000000003</v>
      </c>
      <c r="FC198" s="260">
        <f t="shared" si="727"/>
        <v>8143.576</v>
      </c>
      <c r="FD198" s="282"/>
      <c r="FE198" s="282"/>
      <c r="FF198" s="301">
        <f t="shared" si="728"/>
        <v>929.93899999999985</v>
      </c>
      <c r="FG198" s="259">
        <f t="shared" si="729"/>
        <v>737.18400000000008</v>
      </c>
      <c r="FH198" s="259">
        <f t="shared" si="730"/>
        <v>1671.0329999999999</v>
      </c>
      <c r="FI198" s="259">
        <f t="shared" si="731"/>
        <v>1147.3019999999999</v>
      </c>
      <c r="FJ198" s="259">
        <f t="shared" si="732"/>
        <v>1173.498</v>
      </c>
      <c r="FK198" s="260">
        <f t="shared" si="733"/>
        <v>2307.9720000000002</v>
      </c>
      <c r="FL198" s="282"/>
      <c r="FM198" s="282"/>
      <c r="FN198" s="301">
        <f t="shared" si="734"/>
        <v>115.044</v>
      </c>
      <c r="FO198" s="259">
        <f t="shared" si="735"/>
        <v>184.29600000000002</v>
      </c>
      <c r="FP198" s="259">
        <f t="shared" si="736"/>
        <v>293.80799999999999</v>
      </c>
      <c r="FQ198" s="259">
        <f t="shared" si="737"/>
        <v>696.22599999999989</v>
      </c>
      <c r="FR198" s="259">
        <f t="shared" si="738"/>
        <v>1827.4319999999998</v>
      </c>
      <c r="FS198" s="260">
        <f t="shared" si="739"/>
        <v>2289.2080000000001</v>
      </c>
      <c r="FT198" s="282"/>
      <c r="FU198" s="282"/>
      <c r="FV198" s="301" t="str">
        <f t="shared" si="740"/>
        <v>-</v>
      </c>
      <c r="FW198" s="259" t="str">
        <f t="shared" si="741"/>
        <v>-</v>
      </c>
      <c r="FX198" s="259" t="str">
        <f t="shared" si="742"/>
        <v>-</v>
      </c>
      <c r="FY198" s="259">
        <f t="shared" si="743"/>
        <v>6109.1379999999999</v>
      </c>
      <c r="FZ198" s="259">
        <f t="shared" si="744"/>
        <v>5132.9339999999993</v>
      </c>
      <c r="GA198" s="260">
        <f t="shared" si="745"/>
        <v>11089.523999999999</v>
      </c>
      <c r="GB198" s="282"/>
      <c r="GC198" s="282"/>
      <c r="GD198" s="301">
        <f t="shared" si="746"/>
        <v>4582.5860000000002</v>
      </c>
      <c r="GE198" s="259">
        <f t="shared" si="747"/>
        <v>1957.048</v>
      </c>
      <c r="GF198" s="259">
        <f t="shared" si="748"/>
        <v>5802.7079999999996</v>
      </c>
      <c r="GG198" s="259">
        <f t="shared" si="749"/>
        <v>9511.82</v>
      </c>
      <c r="GH198" s="259">
        <f t="shared" si="750"/>
        <v>6655.7939999999999</v>
      </c>
      <c r="GI198" s="260">
        <f t="shared" si="751"/>
        <v>15761.76</v>
      </c>
      <c r="GJ198" s="282"/>
      <c r="GK198" s="282"/>
      <c r="GL198" s="301">
        <f t="shared" si="752"/>
        <v>5176.9800000000005</v>
      </c>
      <c r="GM198" s="259">
        <f t="shared" si="753"/>
        <v>4818.0239999999994</v>
      </c>
      <c r="GN198" s="259">
        <f t="shared" si="754"/>
        <v>9989.4720000000016</v>
      </c>
      <c r="GO198" s="259">
        <f t="shared" si="755"/>
        <v>6413.1240000000007</v>
      </c>
      <c r="GP198" s="259">
        <f t="shared" si="756"/>
        <v>5536.0439999999999</v>
      </c>
      <c r="GQ198" s="260">
        <f t="shared" si="757"/>
        <v>11933.904</v>
      </c>
      <c r="GR198" s="282"/>
      <c r="GS198" s="282"/>
      <c r="GT198" s="301">
        <f t="shared" si="758"/>
        <v>1505.1590000000001</v>
      </c>
      <c r="GU198" s="259">
        <f t="shared" si="759"/>
        <v>3949.2000000000003</v>
      </c>
      <c r="GV198" s="259">
        <f t="shared" si="760"/>
        <v>5325.2699999999995</v>
      </c>
      <c r="GW198" s="259">
        <f t="shared" si="761"/>
        <v>598.16599999999994</v>
      </c>
      <c r="GX198" s="259">
        <f t="shared" si="762"/>
        <v>2436.576</v>
      </c>
      <c r="GY198" s="260">
        <f t="shared" si="763"/>
        <v>2664.4879999999998</v>
      </c>
      <c r="GZ198" s="282"/>
      <c r="HA198" s="282"/>
      <c r="HB198" s="301">
        <f t="shared" si="764"/>
        <v>2626.8379999999997</v>
      </c>
      <c r="HC198" s="259">
        <f t="shared" si="765"/>
        <v>6590.7759999999989</v>
      </c>
      <c r="HD198" s="259">
        <f t="shared" si="766"/>
        <v>9016.2330000000002</v>
      </c>
      <c r="HE198" s="259">
        <f t="shared" si="767"/>
        <v>1000.212</v>
      </c>
      <c r="HF198" s="259">
        <f t="shared" si="768"/>
        <v>3484.6620000000003</v>
      </c>
      <c r="HG198" s="260">
        <f t="shared" si="769"/>
        <v>3977.9679999999998</v>
      </c>
      <c r="HH198" s="282"/>
      <c r="HI198" s="282"/>
      <c r="HJ198" s="301" t="str">
        <f t="shared" si="770"/>
        <v>-</v>
      </c>
      <c r="HK198" s="259" t="str">
        <f t="shared" si="771"/>
        <v>-</v>
      </c>
      <c r="HL198" s="260" t="str">
        <f t="shared" si="772"/>
        <v>-</v>
      </c>
      <c r="HM198" s="428">
        <f t="shared" ref="HM198:HM201" si="773">IF(ISNUMBER(J198),1,"-")</f>
        <v>1</v>
      </c>
      <c r="HN198" s="429">
        <f t="shared" ref="HN198:HN201" si="774">IF(ISNUMBER(K198),1,"-")</f>
        <v>1</v>
      </c>
      <c r="HO198" s="429">
        <f t="shared" ref="HO198:HO201" si="775">IF(ISNUMBER(L198),1,"-")</f>
        <v>1</v>
      </c>
      <c r="HP198" s="429">
        <f t="shared" ref="HP198:HP201" si="776">IF(ISNUMBER(M198),1,"-")</f>
        <v>1</v>
      </c>
      <c r="HQ198" s="429">
        <f t="shared" ref="HQ198:HQ201" si="777">IF(ISNUMBER(N198),1,"-")</f>
        <v>1</v>
      </c>
      <c r="HR198" s="430">
        <f t="shared" ref="HR198:HR201" si="778">IF(ISNUMBER(O198),1,"-")</f>
        <v>1</v>
      </c>
      <c r="HS198" s="450"/>
      <c r="HT198" s="450"/>
      <c r="HU198" s="428">
        <f t="shared" ref="HU198:HU201" si="779">IF(ISNUMBER(R198),1,"-")</f>
        <v>1</v>
      </c>
      <c r="HV198" s="429">
        <f t="shared" ref="HV198:HV201" si="780">IF(ISNUMBER(S198),1,"-")</f>
        <v>1</v>
      </c>
      <c r="HW198" s="429">
        <f t="shared" ref="HW198:HW201" si="781">IF(ISNUMBER(T198),1,"-")</f>
        <v>1</v>
      </c>
      <c r="HX198" s="429">
        <f t="shared" ref="HX198:HX201" si="782">IF(ISNUMBER(U198),1,"-")</f>
        <v>1</v>
      </c>
      <c r="HY198" s="429">
        <f t="shared" ref="HY198:HY201" si="783">IF(ISNUMBER(V198),1,"-")</f>
        <v>1</v>
      </c>
      <c r="HZ198" s="430">
        <f t="shared" ref="HZ198:HZ201" si="784">IF(ISNUMBER(W198),1,"-")</f>
        <v>1</v>
      </c>
      <c r="IA198" s="450"/>
      <c r="IB198" s="450"/>
      <c r="IC198" s="428">
        <f t="shared" ref="IC198:IC201" si="785">IF(ISNUMBER(Z198),1,"-")</f>
        <v>1</v>
      </c>
      <c r="ID198" s="429">
        <f t="shared" ref="ID198:ID201" si="786">IF(ISNUMBER(AA198),1,"-")</f>
        <v>1</v>
      </c>
      <c r="IE198" s="429">
        <f t="shared" ref="IE198:IE201" si="787">IF(ISNUMBER(AB198),1,"-")</f>
        <v>1</v>
      </c>
      <c r="IF198" s="429">
        <f t="shared" ref="IF198:IF201" si="788">IF(ISNUMBER(AC198),1,"-")</f>
        <v>1</v>
      </c>
      <c r="IG198" s="429">
        <f t="shared" ref="IG198:IG201" si="789">IF(ISNUMBER(AD198),1,"-")</f>
        <v>1</v>
      </c>
      <c r="IH198" s="430">
        <f t="shared" ref="IH198:IH201" si="790">IF(ISNUMBER(AE198),1,"-")</f>
        <v>1</v>
      </c>
      <c r="II198" s="450"/>
      <c r="IJ198" s="450"/>
      <c r="IK198" s="428" t="str">
        <f t="shared" ref="IK198:IK201" si="791">IF(ISNUMBER(AH198),1,"-")</f>
        <v>-</v>
      </c>
      <c r="IL198" s="429" t="str">
        <f t="shared" ref="IL198:IL201" si="792">IF(ISNUMBER(AI198),1,"-")</f>
        <v>-</v>
      </c>
      <c r="IM198" s="429" t="str">
        <f t="shared" ref="IM198:IM201" si="793">IF(ISNUMBER(AJ198),1,"-")</f>
        <v>-</v>
      </c>
      <c r="IN198" s="429">
        <f t="shared" ref="IN198:IN201" si="794">IF(ISNUMBER(AK198),1,"-")</f>
        <v>1</v>
      </c>
      <c r="IO198" s="429">
        <f t="shared" ref="IO198:IO201" si="795">IF(ISNUMBER(AL198),1,"-")</f>
        <v>1</v>
      </c>
      <c r="IP198" s="430">
        <f t="shared" ref="IP198:IP201" si="796">IF(ISNUMBER(AM198),1,"-")</f>
        <v>1</v>
      </c>
      <c r="IQ198" s="450"/>
      <c r="IR198" s="450"/>
      <c r="IS198" s="428">
        <f t="shared" ref="IS198:IS201" si="797">IF(ISNUMBER(AP198),1,"-")</f>
        <v>1</v>
      </c>
      <c r="IT198" s="429">
        <f t="shared" ref="IT198:IT201" si="798">IF(ISNUMBER(AQ198),1,"-")</f>
        <v>1</v>
      </c>
      <c r="IU198" s="429">
        <f t="shared" ref="IU198:IU201" si="799">IF(ISNUMBER(AR198),1,"-")</f>
        <v>1</v>
      </c>
      <c r="IV198" s="429">
        <f t="shared" ref="IV198:IV201" si="800">IF(ISNUMBER(AS198),1,"-")</f>
        <v>1</v>
      </c>
      <c r="IW198" s="429">
        <f t="shared" ref="IW198:IW201" si="801">IF(ISNUMBER(AT198),1,"-")</f>
        <v>1</v>
      </c>
      <c r="IX198" s="430">
        <f t="shared" ref="IX198:IX201" si="802">IF(ISNUMBER(AU198),1,"-")</f>
        <v>1</v>
      </c>
      <c r="IY198" s="450"/>
      <c r="IZ198" s="450"/>
      <c r="JA198" s="428">
        <f t="shared" ref="JA198:JA201" si="803">IF(ISNUMBER(AX198),1,"-")</f>
        <v>1</v>
      </c>
      <c r="JB198" s="429">
        <f t="shared" ref="JB198:JB201" si="804">IF(ISNUMBER(AY198),1,"-")</f>
        <v>1</v>
      </c>
      <c r="JC198" s="429">
        <f t="shared" ref="JC198:JC201" si="805">IF(ISNUMBER(AZ198),1,"-")</f>
        <v>1</v>
      </c>
      <c r="JD198" s="429">
        <f t="shared" ref="JD198:JD201" si="806">IF(ISNUMBER(BA198),1,"-")</f>
        <v>1</v>
      </c>
      <c r="JE198" s="429">
        <f t="shared" ref="JE198:JE201" si="807">IF(ISNUMBER(BB198),1,"-")</f>
        <v>1</v>
      </c>
      <c r="JF198" s="430">
        <f t="shared" ref="JF198:JF201" si="808">IF(ISNUMBER(BC198),1,"-")</f>
        <v>1</v>
      </c>
      <c r="JG198" s="450"/>
      <c r="JH198" s="450"/>
      <c r="JI198" s="428">
        <f t="shared" ref="JI198:JI201" si="809">IF(ISNUMBER(BF198),1,"-")</f>
        <v>1</v>
      </c>
      <c r="JJ198" s="429">
        <f t="shared" ref="JJ198:JJ201" si="810">IF(ISNUMBER(BG198),1,"-")</f>
        <v>1</v>
      </c>
      <c r="JK198" s="429">
        <f t="shared" ref="JK198:JK201" si="811">IF(ISNUMBER(BH198),1,"-")</f>
        <v>1</v>
      </c>
      <c r="JL198" s="429">
        <f t="shared" ref="JL198:JL201" si="812">IF(ISNUMBER(BI198),1,"-")</f>
        <v>1</v>
      </c>
      <c r="JM198" s="429">
        <f t="shared" ref="JM198:JM201" si="813">IF(ISNUMBER(BJ198),1,"-")</f>
        <v>1</v>
      </c>
      <c r="JN198" s="430">
        <f t="shared" ref="JN198:JN201" si="814">IF(ISNUMBER(BK198),1,"-")</f>
        <v>1</v>
      </c>
      <c r="JO198" s="450"/>
      <c r="JP198" s="450"/>
      <c r="JQ198" s="428">
        <f t="shared" ref="JQ198:JQ201" si="815">IF(ISNUMBER(BN198),1,"-")</f>
        <v>1</v>
      </c>
      <c r="JR198" s="429">
        <f t="shared" ref="JR198:JR201" si="816">IF(ISNUMBER(BO198),1,"-")</f>
        <v>1</v>
      </c>
      <c r="JS198" s="429">
        <f t="shared" ref="JS198:JS201" si="817">IF(ISNUMBER(BP198),1,"-")</f>
        <v>1</v>
      </c>
      <c r="JT198" s="429">
        <f t="shared" ref="JT198:JT201" si="818">IF(ISNUMBER(BQ198),1,"-")</f>
        <v>1</v>
      </c>
      <c r="JU198" s="429">
        <f t="shared" ref="JU198:JU201" si="819">IF(ISNUMBER(BR198),1,"-")</f>
        <v>1</v>
      </c>
      <c r="JV198" s="430">
        <f t="shared" ref="JV198:JV201" si="820">IF(ISNUMBER(BS198),1,"-")</f>
        <v>1</v>
      </c>
      <c r="JW198" s="450"/>
      <c r="JX198" s="450"/>
      <c r="JY198" s="428" t="str">
        <f t="shared" ref="JY198:JY201" si="821">IF(ISNUMBER(BV198),1,"-")</f>
        <v>-</v>
      </c>
      <c r="JZ198" s="429" t="str">
        <f t="shared" ref="JZ198:JZ201" si="822">IF(ISNUMBER(BW198),1,"-")</f>
        <v>-</v>
      </c>
      <c r="KA198" s="430" t="str">
        <f t="shared" ref="KA198:KA201" si="823">IF(ISNUMBER(BX198),1,"-")</f>
        <v>-</v>
      </c>
      <c r="KB198" s="172"/>
      <c r="KC198" s="355"/>
      <c r="KD198" s="355"/>
      <c r="KE198" s="355"/>
      <c r="KF198" s="355"/>
      <c r="KG198" s="355"/>
      <c r="KH198" s="355"/>
      <c r="KI198" s="358"/>
      <c r="KJ198" s="358"/>
      <c r="KK198" s="358"/>
      <c r="KL198" s="358"/>
      <c r="KM198" s="358"/>
      <c r="KN198" s="358"/>
      <c r="KO198" s="358"/>
      <c r="KP198" s="358"/>
      <c r="KQ198" s="358"/>
      <c r="KR198" s="358"/>
      <c r="KS198" s="358"/>
      <c r="KT198" s="358"/>
      <c r="KU198" s="358" t="s">
        <v>627</v>
      </c>
      <c r="KV198" s="358" t="s">
        <v>627</v>
      </c>
      <c r="KW198" s="358" t="s">
        <v>627</v>
      </c>
      <c r="KX198" s="358" t="s">
        <v>630</v>
      </c>
      <c r="KY198" s="358" t="s">
        <v>573</v>
      </c>
      <c r="KZ198" s="358" t="s">
        <v>573</v>
      </c>
      <c r="LA198" s="358"/>
      <c r="LB198" s="358"/>
      <c r="LC198" s="358"/>
      <c r="LD198" s="358"/>
      <c r="LE198" s="358"/>
      <c r="LF198" s="358"/>
      <c r="LG198" s="358"/>
      <c r="LH198" s="358"/>
      <c r="LI198" s="358"/>
      <c r="LJ198" s="358"/>
      <c r="LK198" s="358"/>
      <c r="LL198" s="358"/>
      <c r="LM198" s="358"/>
      <c r="LN198" s="358"/>
      <c r="LO198" s="358"/>
      <c r="LP198" s="358"/>
      <c r="LQ198" s="358"/>
      <c r="LR198" s="358"/>
      <c r="LS198" s="344"/>
      <c r="LT198" s="344"/>
      <c r="LU198" s="344"/>
      <c r="LV198" s="344"/>
      <c r="LW198" s="344"/>
      <c r="LX198" s="344"/>
      <c r="LY198" s="358"/>
      <c r="LZ198" s="358"/>
      <c r="MA198" s="405"/>
    </row>
    <row r="199" spans="1:339" x14ac:dyDescent="0.2">
      <c r="A199" s="310" t="s">
        <v>200</v>
      </c>
      <c r="B199" s="172">
        <v>0</v>
      </c>
      <c r="C199" s="172">
        <v>0</v>
      </c>
      <c r="D199" s="172" t="s">
        <v>335</v>
      </c>
      <c r="E199" s="172">
        <v>1</v>
      </c>
      <c r="F199" s="173">
        <v>2</v>
      </c>
      <c r="G199" s="218" t="s">
        <v>157</v>
      </c>
      <c r="H199" s="348">
        <v>2011</v>
      </c>
      <c r="I199" s="349" t="s">
        <v>571</v>
      </c>
      <c r="J199" s="362">
        <v>26.1</v>
      </c>
      <c r="K199" s="362">
        <v>32.799999999999997</v>
      </c>
      <c r="L199" s="362">
        <v>29.4</v>
      </c>
      <c r="M199" s="362">
        <v>28.2</v>
      </c>
      <c r="N199" s="362">
        <v>34</v>
      </c>
      <c r="O199" s="363">
        <v>30.7</v>
      </c>
      <c r="P199" s="388">
        <v>2011</v>
      </c>
      <c r="Q199" s="389" t="s">
        <v>571</v>
      </c>
      <c r="R199" s="362">
        <v>9.6</v>
      </c>
      <c r="S199" s="362">
        <v>11.9</v>
      </c>
      <c r="T199" s="362">
        <v>10.7</v>
      </c>
      <c r="U199" s="362">
        <v>6.3</v>
      </c>
      <c r="V199" s="362">
        <v>3.1</v>
      </c>
      <c r="W199" s="363">
        <v>4.9000000000000004</v>
      </c>
      <c r="X199" s="388">
        <v>2011</v>
      </c>
      <c r="Y199" s="389" t="s">
        <v>571</v>
      </c>
      <c r="Z199" s="362">
        <v>0.1</v>
      </c>
      <c r="AA199" s="362">
        <v>0.5</v>
      </c>
      <c r="AB199" s="362">
        <v>0.3</v>
      </c>
      <c r="AC199" s="362">
        <v>1.3</v>
      </c>
      <c r="AD199" s="362">
        <v>3.9</v>
      </c>
      <c r="AE199" s="363">
        <v>2.4</v>
      </c>
      <c r="AF199" s="388">
        <v>2011</v>
      </c>
      <c r="AG199" s="389" t="s">
        <v>571</v>
      </c>
      <c r="AH199" s="362"/>
      <c r="AI199" s="362"/>
      <c r="AJ199" s="362"/>
      <c r="AK199" s="362"/>
      <c r="AL199" s="362">
        <v>44.7</v>
      </c>
      <c r="AM199" s="363">
        <v>48.8</v>
      </c>
      <c r="AN199" s="388">
        <v>2011</v>
      </c>
      <c r="AO199" s="389" t="s">
        <v>571</v>
      </c>
      <c r="AP199" s="362">
        <v>15.3</v>
      </c>
      <c r="AQ199" s="362">
        <v>10</v>
      </c>
      <c r="AR199" s="362">
        <v>11.6</v>
      </c>
      <c r="AS199" s="362">
        <v>92.7</v>
      </c>
      <c r="AT199" s="362">
        <v>88.1</v>
      </c>
      <c r="AU199" s="363">
        <v>89.6</v>
      </c>
      <c r="AV199" s="388">
        <v>2011</v>
      </c>
      <c r="AW199" s="389" t="s">
        <v>571</v>
      </c>
      <c r="AX199" s="220">
        <v>37.700000000000003</v>
      </c>
      <c r="AY199" s="220">
        <v>45</v>
      </c>
      <c r="AZ199" s="220">
        <v>42.1</v>
      </c>
      <c r="BA199" s="220">
        <v>55.6</v>
      </c>
      <c r="BB199" s="220">
        <v>67.900000000000006</v>
      </c>
      <c r="BC199" s="221">
        <v>63.8</v>
      </c>
      <c r="BD199" s="388">
        <v>2011</v>
      </c>
      <c r="BE199" s="389" t="s">
        <v>571</v>
      </c>
      <c r="BF199" s="396">
        <v>9.6</v>
      </c>
      <c r="BG199" s="396">
        <v>16.3</v>
      </c>
      <c r="BH199" s="396">
        <v>12.8</v>
      </c>
      <c r="BI199" s="396">
        <v>6</v>
      </c>
      <c r="BJ199" s="396">
        <v>8.9</v>
      </c>
      <c r="BK199" s="397">
        <v>7.3</v>
      </c>
      <c r="BL199" s="388">
        <v>2011</v>
      </c>
      <c r="BM199" s="349" t="s">
        <v>571</v>
      </c>
      <c r="BN199" s="349">
        <v>16.100000000000001</v>
      </c>
      <c r="BO199" s="349">
        <v>31</v>
      </c>
      <c r="BP199" s="349">
        <v>23.3</v>
      </c>
      <c r="BQ199" s="349">
        <v>10.6</v>
      </c>
      <c r="BR199" s="349">
        <v>15.2</v>
      </c>
      <c r="BS199" s="481">
        <v>12.6</v>
      </c>
      <c r="BT199" s="388"/>
      <c r="BU199" s="389"/>
      <c r="BV199" s="396"/>
      <c r="BW199" s="396"/>
      <c r="BX199" s="397"/>
      <c r="BY199" s="216">
        <v>765859</v>
      </c>
      <c r="BZ199" s="208">
        <v>679230</v>
      </c>
      <c r="CA199" s="208">
        <v>1445089</v>
      </c>
      <c r="CB199" s="208">
        <v>775705</v>
      </c>
      <c r="CC199" s="208">
        <v>678998</v>
      </c>
      <c r="CD199" s="284">
        <v>1454703</v>
      </c>
      <c r="CE199" s="282"/>
      <c r="CF199" s="282"/>
      <c r="CG199" s="226">
        <f t="shared" si="671"/>
        <v>765859</v>
      </c>
      <c r="CH199" s="227">
        <f t="shared" si="672"/>
        <v>679230</v>
      </c>
      <c r="CI199" s="227">
        <f t="shared" si="673"/>
        <v>1445089</v>
      </c>
      <c r="CJ199" s="227">
        <f t="shared" si="674"/>
        <v>775705</v>
      </c>
      <c r="CK199" s="227">
        <f t="shared" si="675"/>
        <v>678998</v>
      </c>
      <c r="CL199" s="228">
        <f t="shared" si="676"/>
        <v>1454703</v>
      </c>
      <c r="CM199" s="282"/>
      <c r="CN199" s="282"/>
      <c r="CO199" s="226">
        <f t="shared" si="677"/>
        <v>765859</v>
      </c>
      <c r="CP199" s="227">
        <f t="shared" si="678"/>
        <v>679230</v>
      </c>
      <c r="CQ199" s="227">
        <f t="shared" si="679"/>
        <v>1445089</v>
      </c>
      <c r="CR199" s="227">
        <f t="shared" si="680"/>
        <v>775705</v>
      </c>
      <c r="CS199" s="227">
        <f t="shared" si="681"/>
        <v>678998</v>
      </c>
      <c r="CT199" s="228">
        <f t="shared" si="682"/>
        <v>1454703</v>
      </c>
      <c r="CU199" s="282"/>
      <c r="CV199" s="282"/>
      <c r="CW199" s="292">
        <f t="shared" si="683"/>
        <v>765859</v>
      </c>
      <c r="CX199" s="234">
        <f t="shared" si="684"/>
        <v>679230</v>
      </c>
      <c r="CY199" s="234">
        <f t="shared" si="685"/>
        <v>1445089</v>
      </c>
      <c r="CZ199" s="234">
        <f t="shared" si="686"/>
        <v>775705</v>
      </c>
      <c r="DA199" s="234">
        <f t="shared" si="687"/>
        <v>678998</v>
      </c>
      <c r="DB199" s="235">
        <f t="shared" si="688"/>
        <v>1454703</v>
      </c>
      <c r="DC199" s="282"/>
      <c r="DD199" s="282"/>
      <c r="DE199" s="226" t="str">
        <f t="shared" si="689"/>
        <v>-</v>
      </c>
      <c r="DF199" s="227" t="str">
        <f t="shared" si="690"/>
        <v>-</v>
      </c>
      <c r="DG199" s="227" t="str">
        <f t="shared" si="691"/>
        <v>-</v>
      </c>
      <c r="DH199" s="227" t="str">
        <f t="shared" si="692"/>
        <v>-</v>
      </c>
      <c r="DI199" s="227">
        <f t="shared" si="693"/>
        <v>678998</v>
      </c>
      <c r="DJ199" s="228">
        <f t="shared" si="694"/>
        <v>1454703</v>
      </c>
      <c r="DK199" s="282"/>
      <c r="DL199" s="282"/>
      <c r="DM199" s="226">
        <f t="shared" si="695"/>
        <v>765859</v>
      </c>
      <c r="DN199" s="227">
        <f t="shared" si="696"/>
        <v>679230</v>
      </c>
      <c r="DO199" s="227">
        <f t="shared" si="697"/>
        <v>1445089</v>
      </c>
      <c r="DP199" s="227">
        <f t="shared" si="698"/>
        <v>775705</v>
      </c>
      <c r="DQ199" s="227">
        <f t="shared" si="699"/>
        <v>678998</v>
      </c>
      <c r="DR199" s="228">
        <f t="shared" si="700"/>
        <v>1454703</v>
      </c>
      <c r="DS199" s="282"/>
      <c r="DT199" s="282"/>
      <c r="DU199" s="226">
        <f t="shared" si="701"/>
        <v>765859</v>
      </c>
      <c r="DV199" s="227">
        <f t="shared" si="702"/>
        <v>679230</v>
      </c>
      <c r="DW199" s="227">
        <f t="shared" si="703"/>
        <v>1445089</v>
      </c>
      <c r="DX199" s="227">
        <f t="shared" si="704"/>
        <v>775705</v>
      </c>
      <c r="DY199" s="227">
        <f t="shared" si="705"/>
        <v>678998</v>
      </c>
      <c r="DZ199" s="228">
        <f t="shared" si="706"/>
        <v>1454703</v>
      </c>
      <c r="EA199" s="282"/>
      <c r="EB199" s="282"/>
      <c r="EC199" s="226">
        <f t="shared" si="707"/>
        <v>765859</v>
      </c>
      <c r="ED199" s="227">
        <f t="shared" si="708"/>
        <v>679230</v>
      </c>
      <c r="EE199" s="227">
        <f t="shared" si="709"/>
        <v>1445089</v>
      </c>
      <c r="EF199" s="227">
        <f t="shared" si="710"/>
        <v>775705</v>
      </c>
      <c r="EG199" s="227">
        <f t="shared" si="711"/>
        <v>678998</v>
      </c>
      <c r="EH199" s="228">
        <f t="shared" si="712"/>
        <v>1454703</v>
      </c>
      <c r="EI199" s="282"/>
      <c r="EJ199" s="282"/>
      <c r="EK199" s="226">
        <f t="shared" si="713"/>
        <v>765859</v>
      </c>
      <c r="EL199" s="227">
        <f t="shared" si="714"/>
        <v>679230</v>
      </c>
      <c r="EM199" s="227">
        <f t="shared" si="715"/>
        <v>1445089</v>
      </c>
      <c r="EN199" s="227">
        <f t="shared" si="716"/>
        <v>775705</v>
      </c>
      <c r="EO199" s="227">
        <f t="shared" si="717"/>
        <v>678998</v>
      </c>
      <c r="EP199" s="228">
        <f t="shared" si="718"/>
        <v>1454703</v>
      </c>
      <c r="EQ199" s="282"/>
      <c r="ER199" s="282"/>
      <c r="ES199" s="226" t="str">
        <f t="shared" si="719"/>
        <v>-</v>
      </c>
      <c r="ET199" s="227" t="str">
        <f t="shared" si="720"/>
        <v>-</v>
      </c>
      <c r="EU199" s="228" t="str">
        <f t="shared" si="721"/>
        <v>-</v>
      </c>
      <c r="EV199" s="282"/>
      <c r="EW199" s="282"/>
      <c r="EX199" s="301">
        <f t="shared" si="722"/>
        <v>199889.19899999999</v>
      </c>
      <c r="EY199" s="259">
        <f t="shared" si="723"/>
        <v>222787.43999999997</v>
      </c>
      <c r="EZ199" s="259">
        <f t="shared" si="724"/>
        <v>424856.16599999997</v>
      </c>
      <c r="FA199" s="259">
        <f t="shared" si="725"/>
        <v>218748.80999999997</v>
      </c>
      <c r="FB199" s="259">
        <f t="shared" si="726"/>
        <v>230859.32</v>
      </c>
      <c r="FC199" s="260">
        <f t="shared" si="727"/>
        <v>446593.821</v>
      </c>
      <c r="FD199" s="282"/>
      <c r="FE199" s="282"/>
      <c r="FF199" s="301">
        <f t="shared" si="728"/>
        <v>73522.464000000007</v>
      </c>
      <c r="FG199" s="259">
        <f t="shared" si="729"/>
        <v>80828.37000000001</v>
      </c>
      <c r="FH199" s="259">
        <f t="shared" si="730"/>
        <v>154624.52299999999</v>
      </c>
      <c r="FI199" s="259">
        <f t="shared" si="731"/>
        <v>48869.415000000001</v>
      </c>
      <c r="FJ199" s="259">
        <f t="shared" si="732"/>
        <v>21048.937999999998</v>
      </c>
      <c r="FK199" s="260">
        <f t="shared" si="733"/>
        <v>71280.447</v>
      </c>
      <c r="FL199" s="282"/>
      <c r="FM199" s="282"/>
      <c r="FN199" s="301">
        <f t="shared" si="734"/>
        <v>765.85900000000004</v>
      </c>
      <c r="FO199" s="259">
        <f t="shared" si="735"/>
        <v>3396.15</v>
      </c>
      <c r="FP199" s="259">
        <f t="shared" si="736"/>
        <v>4335.2669999999998</v>
      </c>
      <c r="FQ199" s="259">
        <f t="shared" si="737"/>
        <v>10084.165000000001</v>
      </c>
      <c r="FR199" s="259">
        <f t="shared" si="738"/>
        <v>26480.921999999999</v>
      </c>
      <c r="FS199" s="260">
        <f t="shared" si="739"/>
        <v>34912.872000000003</v>
      </c>
      <c r="FT199" s="282"/>
      <c r="FU199" s="282"/>
      <c r="FV199" s="301" t="str">
        <f t="shared" si="740"/>
        <v>-</v>
      </c>
      <c r="FW199" s="259" t="str">
        <f t="shared" si="741"/>
        <v>-</v>
      </c>
      <c r="FX199" s="259" t="str">
        <f t="shared" si="742"/>
        <v>-</v>
      </c>
      <c r="FY199" s="259" t="str">
        <f t="shared" si="743"/>
        <v>-</v>
      </c>
      <c r="FZ199" s="259">
        <f t="shared" si="744"/>
        <v>303512.10600000003</v>
      </c>
      <c r="GA199" s="260">
        <f t="shared" si="745"/>
        <v>709895.06400000001</v>
      </c>
      <c r="GB199" s="282"/>
      <c r="GC199" s="282"/>
      <c r="GD199" s="301">
        <f t="shared" si="746"/>
        <v>117176.427</v>
      </c>
      <c r="GE199" s="259">
        <f t="shared" si="747"/>
        <v>67923</v>
      </c>
      <c r="GF199" s="259">
        <f t="shared" si="748"/>
        <v>167630.32399999999</v>
      </c>
      <c r="GG199" s="259">
        <f t="shared" si="749"/>
        <v>719078.53500000003</v>
      </c>
      <c r="GH199" s="259">
        <f t="shared" si="750"/>
        <v>598197.2379999999</v>
      </c>
      <c r="GI199" s="260">
        <f t="shared" si="751"/>
        <v>1303413.8879999998</v>
      </c>
      <c r="GJ199" s="282"/>
      <c r="GK199" s="282"/>
      <c r="GL199" s="301">
        <f t="shared" si="752"/>
        <v>288728.84299999999</v>
      </c>
      <c r="GM199" s="259">
        <f t="shared" si="753"/>
        <v>305653.5</v>
      </c>
      <c r="GN199" s="259">
        <f t="shared" si="754"/>
        <v>608382.46900000004</v>
      </c>
      <c r="GO199" s="259">
        <f t="shared" si="755"/>
        <v>431291.98000000004</v>
      </c>
      <c r="GP199" s="259">
        <f t="shared" si="756"/>
        <v>461039.64200000005</v>
      </c>
      <c r="GQ199" s="260">
        <f t="shared" si="757"/>
        <v>928100.51399999997</v>
      </c>
      <c r="GR199" s="282"/>
      <c r="GS199" s="282"/>
      <c r="GT199" s="301">
        <f t="shared" si="758"/>
        <v>73522.464000000007</v>
      </c>
      <c r="GU199" s="259">
        <f t="shared" si="759"/>
        <v>110714.49</v>
      </c>
      <c r="GV199" s="259">
        <f t="shared" si="760"/>
        <v>184971.39199999999</v>
      </c>
      <c r="GW199" s="259">
        <f t="shared" si="761"/>
        <v>46542.299999999996</v>
      </c>
      <c r="GX199" s="259">
        <f t="shared" si="762"/>
        <v>60430.822000000007</v>
      </c>
      <c r="GY199" s="260">
        <f t="shared" si="763"/>
        <v>106193.31899999999</v>
      </c>
      <c r="GZ199" s="282"/>
      <c r="HA199" s="282"/>
      <c r="HB199" s="301">
        <f t="shared" si="764"/>
        <v>123303.299</v>
      </c>
      <c r="HC199" s="259">
        <f t="shared" si="765"/>
        <v>210561.3</v>
      </c>
      <c r="HD199" s="259">
        <f t="shared" si="766"/>
        <v>336705.73700000002</v>
      </c>
      <c r="HE199" s="259">
        <f t="shared" si="767"/>
        <v>82224.73</v>
      </c>
      <c r="HF199" s="259">
        <f t="shared" si="768"/>
        <v>103207.696</v>
      </c>
      <c r="HG199" s="260">
        <f t="shared" si="769"/>
        <v>183292.57800000001</v>
      </c>
      <c r="HH199" s="282"/>
      <c r="HI199" s="282"/>
      <c r="HJ199" s="301" t="str">
        <f t="shared" si="770"/>
        <v>-</v>
      </c>
      <c r="HK199" s="259" t="str">
        <f t="shared" si="771"/>
        <v>-</v>
      </c>
      <c r="HL199" s="260" t="str">
        <f t="shared" si="772"/>
        <v>-</v>
      </c>
      <c r="HM199" s="428">
        <f t="shared" si="773"/>
        <v>1</v>
      </c>
      <c r="HN199" s="429">
        <f t="shared" si="774"/>
        <v>1</v>
      </c>
      <c r="HO199" s="429">
        <f t="shared" si="775"/>
        <v>1</v>
      </c>
      <c r="HP199" s="429">
        <f t="shared" si="776"/>
        <v>1</v>
      </c>
      <c r="HQ199" s="429">
        <f t="shared" si="777"/>
        <v>1</v>
      </c>
      <c r="HR199" s="430">
        <f t="shared" si="778"/>
        <v>1</v>
      </c>
      <c r="HS199" s="450"/>
      <c r="HT199" s="450"/>
      <c r="HU199" s="428">
        <f t="shared" si="779"/>
        <v>1</v>
      </c>
      <c r="HV199" s="429">
        <f t="shared" si="780"/>
        <v>1</v>
      </c>
      <c r="HW199" s="429">
        <f t="shared" si="781"/>
        <v>1</v>
      </c>
      <c r="HX199" s="429">
        <f t="shared" si="782"/>
        <v>1</v>
      </c>
      <c r="HY199" s="429">
        <f t="shared" si="783"/>
        <v>1</v>
      </c>
      <c r="HZ199" s="430">
        <f t="shared" si="784"/>
        <v>1</v>
      </c>
      <c r="IA199" s="450"/>
      <c r="IB199" s="450"/>
      <c r="IC199" s="428">
        <f t="shared" si="785"/>
        <v>1</v>
      </c>
      <c r="ID199" s="429">
        <f t="shared" si="786"/>
        <v>1</v>
      </c>
      <c r="IE199" s="429">
        <f t="shared" si="787"/>
        <v>1</v>
      </c>
      <c r="IF199" s="429">
        <f t="shared" si="788"/>
        <v>1</v>
      </c>
      <c r="IG199" s="429">
        <f t="shared" si="789"/>
        <v>1</v>
      </c>
      <c r="IH199" s="430">
        <f t="shared" si="790"/>
        <v>1</v>
      </c>
      <c r="II199" s="450"/>
      <c r="IJ199" s="450"/>
      <c r="IK199" s="428" t="str">
        <f t="shared" si="791"/>
        <v>-</v>
      </c>
      <c r="IL199" s="429" t="str">
        <f t="shared" si="792"/>
        <v>-</v>
      </c>
      <c r="IM199" s="429" t="str">
        <f t="shared" si="793"/>
        <v>-</v>
      </c>
      <c r="IN199" s="429" t="str">
        <f t="shared" si="794"/>
        <v>-</v>
      </c>
      <c r="IO199" s="429">
        <f t="shared" si="795"/>
        <v>1</v>
      </c>
      <c r="IP199" s="430">
        <f t="shared" si="796"/>
        <v>1</v>
      </c>
      <c r="IQ199" s="450"/>
      <c r="IR199" s="450"/>
      <c r="IS199" s="428">
        <f t="shared" si="797"/>
        <v>1</v>
      </c>
      <c r="IT199" s="429">
        <f t="shared" si="798"/>
        <v>1</v>
      </c>
      <c r="IU199" s="429">
        <f t="shared" si="799"/>
        <v>1</v>
      </c>
      <c r="IV199" s="429">
        <f t="shared" si="800"/>
        <v>1</v>
      </c>
      <c r="IW199" s="429">
        <f t="shared" si="801"/>
        <v>1</v>
      </c>
      <c r="IX199" s="430">
        <f t="shared" si="802"/>
        <v>1</v>
      </c>
      <c r="IY199" s="450"/>
      <c r="IZ199" s="450"/>
      <c r="JA199" s="428">
        <f t="shared" si="803"/>
        <v>1</v>
      </c>
      <c r="JB199" s="429">
        <f t="shared" si="804"/>
        <v>1</v>
      </c>
      <c r="JC199" s="429">
        <f t="shared" si="805"/>
        <v>1</v>
      </c>
      <c r="JD199" s="429">
        <f t="shared" si="806"/>
        <v>1</v>
      </c>
      <c r="JE199" s="429">
        <f t="shared" si="807"/>
        <v>1</v>
      </c>
      <c r="JF199" s="430">
        <f t="shared" si="808"/>
        <v>1</v>
      </c>
      <c r="JG199" s="450"/>
      <c r="JH199" s="450"/>
      <c r="JI199" s="428">
        <f t="shared" si="809"/>
        <v>1</v>
      </c>
      <c r="JJ199" s="429">
        <f t="shared" si="810"/>
        <v>1</v>
      </c>
      <c r="JK199" s="429">
        <f t="shared" si="811"/>
        <v>1</v>
      </c>
      <c r="JL199" s="429">
        <f t="shared" si="812"/>
        <v>1</v>
      </c>
      <c r="JM199" s="429">
        <f t="shared" si="813"/>
        <v>1</v>
      </c>
      <c r="JN199" s="430">
        <f t="shared" si="814"/>
        <v>1</v>
      </c>
      <c r="JO199" s="450"/>
      <c r="JP199" s="450"/>
      <c r="JQ199" s="428">
        <f t="shared" si="815"/>
        <v>1</v>
      </c>
      <c r="JR199" s="429">
        <f t="shared" si="816"/>
        <v>1</v>
      </c>
      <c r="JS199" s="429">
        <f t="shared" si="817"/>
        <v>1</v>
      </c>
      <c r="JT199" s="429">
        <f t="shared" si="818"/>
        <v>1</v>
      </c>
      <c r="JU199" s="429">
        <f t="shared" si="819"/>
        <v>1</v>
      </c>
      <c r="JV199" s="430">
        <f t="shared" si="820"/>
        <v>1</v>
      </c>
      <c r="JW199" s="450"/>
      <c r="JX199" s="450"/>
      <c r="JY199" s="428" t="str">
        <f t="shared" si="821"/>
        <v>-</v>
      </c>
      <c r="JZ199" s="429" t="str">
        <f t="shared" si="822"/>
        <v>-</v>
      </c>
      <c r="KA199" s="430" t="str">
        <f t="shared" si="823"/>
        <v>-</v>
      </c>
      <c r="KB199" s="172"/>
      <c r="KC199" s="355" t="s">
        <v>573</v>
      </c>
      <c r="KD199" s="355" t="s">
        <v>573</v>
      </c>
      <c r="KE199" s="355" t="s">
        <v>573</v>
      </c>
      <c r="KF199" s="355" t="s">
        <v>573</v>
      </c>
      <c r="KG199" s="355" t="s">
        <v>573</v>
      </c>
      <c r="KH199" s="355" t="s">
        <v>573</v>
      </c>
      <c r="KI199" s="358"/>
      <c r="KJ199" s="358"/>
      <c r="KK199" s="358"/>
      <c r="KL199" s="358"/>
      <c r="KM199" s="358"/>
      <c r="KN199" s="358"/>
      <c r="KO199" s="358"/>
      <c r="KP199" s="358"/>
      <c r="KQ199" s="358"/>
      <c r="KR199" s="358"/>
      <c r="KS199" s="358"/>
      <c r="KT199" s="358"/>
      <c r="KU199" s="358"/>
      <c r="KV199" s="358"/>
      <c r="KW199" s="358"/>
      <c r="KX199" s="358" t="s">
        <v>627</v>
      </c>
      <c r="KY199" s="358" t="s">
        <v>630</v>
      </c>
      <c r="KZ199" s="358" t="s">
        <v>573</v>
      </c>
      <c r="LA199" s="358"/>
      <c r="LB199" s="358"/>
      <c r="LC199" s="358"/>
      <c r="LD199" s="358"/>
      <c r="LE199" s="358"/>
      <c r="LF199" s="358"/>
      <c r="LG199" s="358"/>
      <c r="LH199" s="358"/>
      <c r="LI199" s="358"/>
      <c r="LJ199" s="358"/>
      <c r="LK199" s="358"/>
      <c r="LL199" s="358"/>
      <c r="LM199" s="358"/>
      <c r="LN199" s="358"/>
      <c r="LO199" s="358"/>
      <c r="LP199" s="358"/>
      <c r="LQ199" s="358"/>
      <c r="LR199" s="358"/>
      <c r="LS199" s="344"/>
      <c r="LT199" s="344"/>
      <c r="LU199" s="344"/>
      <c r="LV199" s="344"/>
      <c r="LW199" s="344"/>
      <c r="LX199" s="344"/>
      <c r="LY199" s="358"/>
      <c r="LZ199" s="358"/>
      <c r="MA199" s="405"/>
    </row>
    <row r="200" spans="1:339" x14ac:dyDescent="0.2">
      <c r="A200" s="310" t="s">
        <v>200</v>
      </c>
      <c r="B200" s="172">
        <v>0</v>
      </c>
      <c r="C200" s="172">
        <v>0</v>
      </c>
      <c r="D200" s="172" t="s">
        <v>310</v>
      </c>
      <c r="E200" s="172">
        <v>1</v>
      </c>
      <c r="F200" s="173">
        <v>2</v>
      </c>
      <c r="G200" s="218" t="s">
        <v>160</v>
      </c>
      <c r="H200" s="577">
        <v>2013</v>
      </c>
      <c r="I200" s="578">
        <v>2013</v>
      </c>
      <c r="J200" s="580">
        <v>28</v>
      </c>
      <c r="K200" s="580">
        <v>29.9</v>
      </c>
      <c r="L200" s="580">
        <v>28.8</v>
      </c>
      <c r="M200" s="580">
        <v>28.5</v>
      </c>
      <c r="N200" s="580">
        <v>32</v>
      </c>
      <c r="O200" s="581">
        <v>30</v>
      </c>
      <c r="P200" s="588">
        <v>2013</v>
      </c>
      <c r="Q200" s="589">
        <v>2013</v>
      </c>
      <c r="R200" s="580">
        <v>19.3</v>
      </c>
      <c r="S200" s="580">
        <v>19.8</v>
      </c>
      <c r="T200" s="580">
        <v>19.5</v>
      </c>
      <c r="U200" s="580">
        <v>10.4</v>
      </c>
      <c r="V200" s="580">
        <v>10.7</v>
      </c>
      <c r="W200" s="581">
        <v>10.5</v>
      </c>
      <c r="X200" s="388">
        <v>2013</v>
      </c>
      <c r="Y200" s="389">
        <v>2013</v>
      </c>
      <c r="Z200" s="362">
        <v>5.2</v>
      </c>
      <c r="AA200" s="362">
        <v>7.6</v>
      </c>
      <c r="AB200" s="362">
        <v>6.2</v>
      </c>
      <c r="AC200" s="362">
        <v>8.1999999999999993</v>
      </c>
      <c r="AD200" s="362">
        <v>26.6</v>
      </c>
      <c r="AE200" s="363">
        <v>15.7</v>
      </c>
      <c r="AF200" s="388">
        <v>2013</v>
      </c>
      <c r="AG200" s="389">
        <v>2013</v>
      </c>
      <c r="AH200" s="362">
        <v>9.6999999999999993</v>
      </c>
      <c r="AI200" s="362">
        <v>2.1</v>
      </c>
      <c r="AJ200" s="362">
        <v>5.9</v>
      </c>
      <c r="AK200" s="362">
        <v>23.5</v>
      </c>
      <c r="AL200" s="362">
        <v>19.8</v>
      </c>
      <c r="AM200" s="363">
        <v>20.9</v>
      </c>
      <c r="AN200" s="588">
        <v>2013</v>
      </c>
      <c r="AO200" s="589">
        <v>2013</v>
      </c>
      <c r="AP200" s="580">
        <v>73.900000000000006</v>
      </c>
      <c r="AQ200" s="580">
        <v>44</v>
      </c>
      <c r="AR200" s="580">
        <v>59.2</v>
      </c>
      <c r="AS200" s="580">
        <v>96.9</v>
      </c>
      <c r="AT200" s="580">
        <v>84.1</v>
      </c>
      <c r="AU200" s="581">
        <v>89.3</v>
      </c>
      <c r="AV200" s="588">
        <v>2013</v>
      </c>
      <c r="AW200" s="589">
        <v>2013</v>
      </c>
      <c r="AX200" s="602">
        <v>6.5</v>
      </c>
      <c r="AY200" s="602">
        <v>7.3</v>
      </c>
      <c r="AZ200" s="602">
        <v>6.8</v>
      </c>
      <c r="BA200" s="602">
        <v>14.8</v>
      </c>
      <c r="BB200" s="602">
        <v>20.100000000000001</v>
      </c>
      <c r="BC200" s="603">
        <v>17.8</v>
      </c>
      <c r="BD200" s="588">
        <v>2013</v>
      </c>
      <c r="BE200" s="589">
        <v>2013</v>
      </c>
      <c r="BF200" s="590">
        <v>11</v>
      </c>
      <c r="BG200" s="590">
        <v>17.7</v>
      </c>
      <c r="BH200" s="590">
        <v>13.7</v>
      </c>
      <c r="BI200" s="590">
        <v>3</v>
      </c>
      <c r="BJ200" s="590">
        <v>7.1</v>
      </c>
      <c r="BK200" s="591">
        <v>4.7</v>
      </c>
      <c r="BL200" s="388">
        <v>2013</v>
      </c>
      <c r="BM200" s="349">
        <v>2013</v>
      </c>
      <c r="BN200" s="349">
        <v>21</v>
      </c>
      <c r="BO200" s="349">
        <v>46.3</v>
      </c>
      <c r="BP200" s="349">
        <v>31.3</v>
      </c>
      <c r="BQ200" s="349">
        <v>5.7</v>
      </c>
      <c r="BR200" s="349">
        <v>15.5</v>
      </c>
      <c r="BS200" s="481">
        <v>9.6999999999999993</v>
      </c>
      <c r="BT200" s="388">
        <v>2008</v>
      </c>
      <c r="BU200" s="389">
        <v>2008</v>
      </c>
      <c r="BV200" s="396">
        <v>95.2</v>
      </c>
      <c r="BW200" s="396">
        <v>96.7</v>
      </c>
      <c r="BX200" s="397">
        <v>95.8</v>
      </c>
      <c r="BY200" s="216">
        <v>329892</v>
      </c>
      <c r="BZ200" s="208">
        <v>280109</v>
      </c>
      <c r="CA200" s="208">
        <v>610001</v>
      </c>
      <c r="CB200" s="208">
        <v>330286</v>
      </c>
      <c r="CC200" s="208">
        <v>279489</v>
      </c>
      <c r="CD200" s="284">
        <v>609775</v>
      </c>
      <c r="CE200" s="282"/>
      <c r="CF200" s="282"/>
      <c r="CG200" s="226">
        <f t="shared" si="671"/>
        <v>329892</v>
      </c>
      <c r="CH200" s="227">
        <f t="shared" si="672"/>
        <v>280109</v>
      </c>
      <c r="CI200" s="227">
        <f t="shared" si="673"/>
        <v>610001</v>
      </c>
      <c r="CJ200" s="227">
        <f t="shared" si="674"/>
        <v>330286</v>
      </c>
      <c r="CK200" s="227">
        <f t="shared" si="675"/>
        <v>279489</v>
      </c>
      <c r="CL200" s="228">
        <f t="shared" si="676"/>
        <v>609775</v>
      </c>
      <c r="CM200" s="282"/>
      <c r="CN200" s="282"/>
      <c r="CO200" s="226">
        <f t="shared" si="677"/>
        <v>329892</v>
      </c>
      <c r="CP200" s="227">
        <f t="shared" si="678"/>
        <v>280109</v>
      </c>
      <c r="CQ200" s="227">
        <f t="shared" si="679"/>
        <v>610001</v>
      </c>
      <c r="CR200" s="227">
        <f t="shared" si="680"/>
        <v>330286</v>
      </c>
      <c r="CS200" s="227">
        <f t="shared" si="681"/>
        <v>279489</v>
      </c>
      <c r="CT200" s="228">
        <f t="shared" si="682"/>
        <v>609775</v>
      </c>
      <c r="CU200" s="282"/>
      <c r="CV200" s="282"/>
      <c r="CW200" s="292">
        <f t="shared" si="683"/>
        <v>329892</v>
      </c>
      <c r="CX200" s="234">
        <f t="shared" si="684"/>
        <v>280109</v>
      </c>
      <c r="CY200" s="234">
        <f t="shared" si="685"/>
        <v>610001</v>
      </c>
      <c r="CZ200" s="234">
        <f t="shared" si="686"/>
        <v>330286</v>
      </c>
      <c r="DA200" s="234">
        <f t="shared" si="687"/>
        <v>279489</v>
      </c>
      <c r="DB200" s="235">
        <f t="shared" si="688"/>
        <v>609775</v>
      </c>
      <c r="DC200" s="282"/>
      <c r="DD200" s="282"/>
      <c r="DE200" s="226">
        <f t="shared" si="689"/>
        <v>329892</v>
      </c>
      <c r="DF200" s="227">
        <f t="shared" si="690"/>
        <v>280109</v>
      </c>
      <c r="DG200" s="227">
        <f t="shared" si="691"/>
        <v>610001</v>
      </c>
      <c r="DH200" s="227">
        <f t="shared" si="692"/>
        <v>330286</v>
      </c>
      <c r="DI200" s="227">
        <f t="shared" si="693"/>
        <v>279489</v>
      </c>
      <c r="DJ200" s="228">
        <f t="shared" si="694"/>
        <v>609775</v>
      </c>
      <c r="DK200" s="282"/>
      <c r="DL200" s="282"/>
      <c r="DM200" s="226">
        <f t="shared" si="695"/>
        <v>329892</v>
      </c>
      <c r="DN200" s="227">
        <f t="shared" si="696"/>
        <v>280109</v>
      </c>
      <c r="DO200" s="227">
        <f t="shared" si="697"/>
        <v>610001</v>
      </c>
      <c r="DP200" s="227">
        <f t="shared" si="698"/>
        <v>330286</v>
      </c>
      <c r="DQ200" s="227">
        <f t="shared" si="699"/>
        <v>279489</v>
      </c>
      <c r="DR200" s="228">
        <f t="shared" si="700"/>
        <v>609775</v>
      </c>
      <c r="DS200" s="282"/>
      <c r="DT200" s="282"/>
      <c r="DU200" s="226">
        <f t="shared" si="701"/>
        <v>329892</v>
      </c>
      <c r="DV200" s="227">
        <f t="shared" si="702"/>
        <v>280109</v>
      </c>
      <c r="DW200" s="227">
        <f t="shared" si="703"/>
        <v>610001</v>
      </c>
      <c r="DX200" s="227">
        <f t="shared" si="704"/>
        <v>330286</v>
      </c>
      <c r="DY200" s="227">
        <f t="shared" si="705"/>
        <v>279489</v>
      </c>
      <c r="DZ200" s="228">
        <f t="shared" si="706"/>
        <v>609775</v>
      </c>
      <c r="EA200" s="282"/>
      <c r="EB200" s="282"/>
      <c r="EC200" s="226">
        <f t="shared" si="707"/>
        <v>329892</v>
      </c>
      <c r="ED200" s="227">
        <f t="shared" si="708"/>
        <v>280109</v>
      </c>
      <c r="EE200" s="227">
        <f t="shared" si="709"/>
        <v>610001</v>
      </c>
      <c r="EF200" s="227">
        <f t="shared" si="710"/>
        <v>330286</v>
      </c>
      <c r="EG200" s="227">
        <f t="shared" si="711"/>
        <v>279489</v>
      </c>
      <c r="EH200" s="228">
        <f t="shared" si="712"/>
        <v>609775</v>
      </c>
      <c r="EI200" s="282"/>
      <c r="EJ200" s="282"/>
      <c r="EK200" s="226">
        <f t="shared" si="713"/>
        <v>329892</v>
      </c>
      <c r="EL200" s="227">
        <f t="shared" si="714"/>
        <v>280109</v>
      </c>
      <c r="EM200" s="227">
        <f t="shared" si="715"/>
        <v>610001</v>
      </c>
      <c r="EN200" s="227">
        <f t="shared" si="716"/>
        <v>330286</v>
      </c>
      <c r="EO200" s="227">
        <f t="shared" si="717"/>
        <v>279489</v>
      </c>
      <c r="EP200" s="228">
        <f t="shared" si="718"/>
        <v>609775</v>
      </c>
      <c r="EQ200" s="282"/>
      <c r="ER200" s="282"/>
      <c r="ES200" s="226">
        <f t="shared" si="719"/>
        <v>330286</v>
      </c>
      <c r="ET200" s="227">
        <f t="shared" si="720"/>
        <v>279489</v>
      </c>
      <c r="EU200" s="228">
        <f t="shared" si="721"/>
        <v>609775</v>
      </c>
      <c r="EV200" s="282"/>
      <c r="EW200" s="282"/>
      <c r="EX200" s="301">
        <f t="shared" si="722"/>
        <v>92369.760000000009</v>
      </c>
      <c r="EY200" s="259">
        <f t="shared" si="723"/>
        <v>83752.591</v>
      </c>
      <c r="EZ200" s="259">
        <f t="shared" si="724"/>
        <v>175680.28800000003</v>
      </c>
      <c r="FA200" s="259">
        <f t="shared" si="725"/>
        <v>94131.51</v>
      </c>
      <c r="FB200" s="259">
        <f t="shared" si="726"/>
        <v>89436.479999999996</v>
      </c>
      <c r="FC200" s="260">
        <f t="shared" si="727"/>
        <v>182932.5</v>
      </c>
      <c r="FD200" s="282"/>
      <c r="FE200" s="282"/>
      <c r="FF200" s="301">
        <f t="shared" si="728"/>
        <v>63669.156000000003</v>
      </c>
      <c r="FG200" s="259">
        <f t="shared" si="729"/>
        <v>55461.582000000002</v>
      </c>
      <c r="FH200" s="259">
        <f t="shared" si="730"/>
        <v>118950.19500000001</v>
      </c>
      <c r="FI200" s="259">
        <f t="shared" si="731"/>
        <v>34349.744000000006</v>
      </c>
      <c r="FJ200" s="259">
        <f t="shared" si="732"/>
        <v>29905.323</v>
      </c>
      <c r="FK200" s="260">
        <f t="shared" si="733"/>
        <v>64026.375</v>
      </c>
      <c r="FL200" s="282"/>
      <c r="FM200" s="282"/>
      <c r="FN200" s="301">
        <f t="shared" si="734"/>
        <v>17154.384000000002</v>
      </c>
      <c r="FO200" s="259">
        <f t="shared" si="735"/>
        <v>21288.284</v>
      </c>
      <c r="FP200" s="259">
        <f t="shared" si="736"/>
        <v>37820.061999999998</v>
      </c>
      <c r="FQ200" s="259">
        <f t="shared" si="737"/>
        <v>27083.451999999997</v>
      </c>
      <c r="FR200" s="259">
        <f t="shared" si="738"/>
        <v>74344.074000000008</v>
      </c>
      <c r="FS200" s="260">
        <f t="shared" si="739"/>
        <v>95734.675000000003</v>
      </c>
      <c r="FT200" s="282"/>
      <c r="FU200" s="282"/>
      <c r="FV200" s="301">
        <f t="shared" si="740"/>
        <v>31999.523999999998</v>
      </c>
      <c r="FW200" s="259">
        <f t="shared" si="741"/>
        <v>5882.2890000000007</v>
      </c>
      <c r="FX200" s="259">
        <f t="shared" si="742"/>
        <v>35990.059000000001</v>
      </c>
      <c r="FY200" s="259">
        <f t="shared" si="743"/>
        <v>77617.209999999992</v>
      </c>
      <c r="FZ200" s="259">
        <f t="shared" si="744"/>
        <v>55338.822</v>
      </c>
      <c r="GA200" s="260">
        <f t="shared" si="745"/>
        <v>127442.97499999999</v>
      </c>
      <c r="GB200" s="282"/>
      <c r="GC200" s="282"/>
      <c r="GD200" s="301">
        <f t="shared" si="746"/>
        <v>243790.18800000002</v>
      </c>
      <c r="GE200" s="259">
        <f t="shared" si="747"/>
        <v>123247.96</v>
      </c>
      <c r="GF200" s="259">
        <f t="shared" si="748"/>
        <v>361120.59200000006</v>
      </c>
      <c r="GG200" s="259">
        <f t="shared" si="749"/>
        <v>320047.13400000002</v>
      </c>
      <c r="GH200" s="259">
        <f t="shared" si="750"/>
        <v>235050.24899999998</v>
      </c>
      <c r="GI200" s="260">
        <f t="shared" si="751"/>
        <v>544529.07499999995</v>
      </c>
      <c r="GJ200" s="282"/>
      <c r="GK200" s="282"/>
      <c r="GL200" s="301">
        <f t="shared" si="752"/>
        <v>21442.98</v>
      </c>
      <c r="GM200" s="259">
        <f t="shared" si="753"/>
        <v>20447.956999999999</v>
      </c>
      <c r="GN200" s="259">
        <f t="shared" si="754"/>
        <v>41480.068000000007</v>
      </c>
      <c r="GO200" s="259">
        <f t="shared" si="755"/>
        <v>48882.328000000009</v>
      </c>
      <c r="GP200" s="259">
        <f t="shared" si="756"/>
        <v>56177.289000000004</v>
      </c>
      <c r="GQ200" s="260">
        <f t="shared" si="757"/>
        <v>108539.95000000001</v>
      </c>
      <c r="GR200" s="282"/>
      <c r="GS200" s="282"/>
      <c r="GT200" s="301">
        <f t="shared" si="758"/>
        <v>36288.120000000003</v>
      </c>
      <c r="GU200" s="259">
        <f t="shared" si="759"/>
        <v>49579.292999999998</v>
      </c>
      <c r="GV200" s="259">
        <f t="shared" si="760"/>
        <v>83570.136999999988</v>
      </c>
      <c r="GW200" s="259">
        <f t="shared" si="761"/>
        <v>9908.58</v>
      </c>
      <c r="GX200" s="259">
        <f t="shared" si="762"/>
        <v>19843.718999999997</v>
      </c>
      <c r="GY200" s="260">
        <f t="shared" si="763"/>
        <v>28659.424999999999</v>
      </c>
      <c r="GZ200" s="282"/>
      <c r="HA200" s="282"/>
      <c r="HB200" s="301">
        <f t="shared" si="764"/>
        <v>69277.319999999992</v>
      </c>
      <c r="HC200" s="259">
        <f t="shared" si="765"/>
        <v>129690.46699999999</v>
      </c>
      <c r="HD200" s="259">
        <f t="shared" si="766"/>
        <v>190930.31299999999</v>
      </c>
      <c r="HE200" s="259">
        <f t="shared" si="767"/>
        <v>18826.302</v>
      </c>
      <c r="HF200" s="259">
        <f t="shared" si="768"/>
        <v>43320.794999999998</v>
      </c>
      <c r="HG200" s="260">
        <f t="shared" si="769"/>
        <v>59148.174999999996</v>
      </c>
      <c r="HH200" s="282"/>
      <c r="HI200" s="282"/>
      <c r="HJ200" s="301">
        <f t="shared" si="770"/>
        <v>314432.272</v>
      </c>
      <c r="HK200" s="259">
        <f t="shared" si="771"/>
        <v>270265.86300000001</v>
      </c>
      <c r="HL200" s="260">
        <f t="shared" si="772"/>
        <v>584164.44999999995</v>
      </c>
      <c r="HM200" s="428">
        <f t="shared" si="773"/>
        <v>1</v>
      </c>
      <c r="HN200" s="429">
        <f t="shared" si="774"/>
        <v>1</v>
      </c>
      <c r="HO200" s="429">
        <f t="shared" si="775"/>
        <v>1</v>
      </c>
      <c r="HP200" s="429">
        <f t="shared" si="776"/>
        <v>1</v>
      </c>
      <c r="HQ200" s="429">
        <f t="shared" si="777"/>
        <v>1</v>
      </c>
      <c r="HR200" s="430">
        <f t="shared" si="778"/>
        <v>1</v>
      </c>
      <c r="HS200" s="450"/>
      <c r="HT200" s="450"/>
      <c r="HU200" s="428">
        <f t="shared" si="779"/>
        <v>1</v>
      </c>
      <c r="HV200" s="429">
        <f t="shared" si="780"/>
        <v>1</v>
      </c>
      <c r="HW200" s="429">
        <f t="shared" si="781"/>
        <v>1</v>
      </c>
      <c r="HX200" s="429">
        <f t="shared" si="782"/>
        <v>1</v>
      </c>
      <c r="HY200" s="429">
        <f t="shared" si="783"/>
        <v>1</v>
      </c>
      <c r="HZ200" s="430">
        <f t="shared" si="784"/>
        <v>1</v>
      </c>
      <c r="IA200" s="450"/>
      <c r="IB200" s="450"/>
      <c r="IC200" s="428">
        <f t="shared" si="785"/>
        <v>1</v>
      </c>
      <c r="ID200" s="429">
        <f t="shared" si="786"/>
        <v>1</v>
      </c>
      <c r="IE200" s="429">
        <f t="shared" si="787"/>
        <v>1</v>
      </c>
      <c r="IF200" s="429">
        <f t="shared" si="788"/>
        <v>1</v>
      </c>
      <c r="IG200" s="429">
        <f t="shared" si="789"/>
        <v>1</v>
      </c>
      <c r="IH200" s="430">
        <f t="shared" si="790"/>
        <v>1</v>
      </c>
      <c r="II200" s="450"/>
      <c r="IJ200" s="450"/>
      <c r="IK200" s="428">
        <f t="shared" si="791"/>
        <v>1</v>
      </c>
      <c r="IL200" s="429">
        <f t="shared" si="792"/>
        <v>1</v>
      </c>
      <c r="IM200" s="429">
        <f t="shared" si="793"/>
        <v>1</v>
      </c>
      <c r="IN200" s="429">
        <f t="shared" si="794"/>
        <v>1</v>
      </c>
      <c r="IO200" s="429">
        <f t="shared" si="795"/>
        <v>1</v>
      </c>
      <c r="IP200" s="430">
        <f t="shared" si="796"/>
        <v>1</v>
      </c>
      <c r="IQ200" s="450"/>
      <c r="IR200" s="450"/>
      <c r="IS200" s="428">
        <f t="shared" si="797"/>
        <v>1</v>
      </c>
      <c r="IT200" s="429">
        <f t="shared" si="798"/>
        <v>1</v>
      </c>
      <c r="IU200" s="429">
        <f t="shared" si="799"/>
        <v>1</v>
      </c>
      <c r="IV200" s="429">
        <f t="shared" si="800"/>
        <v>1</v>
      </c>
      <c r="IW200" s="429">
        <f t="shared" si="801"/>
        <v>1</v>
      </c>
      <c r="IX200" s="430">
        <f t="shared" si="802"/>
        <v>1</v>
      </c>
      <c r="IY200" s="450"/>
      <c r="IZ200" s="450"/>
      <c r="JA200" s="428">
        <f t="shared" si="803"/>
        <v>1</v>
      </c>
      <c r="JB200" s="429">
        <f t="shared" si="804"/>
        <v>1</v>
      </c>
      <c r="JC200" s="429">
        <f t="shared" si="805"/>
        <v>1</v>
      </c>
      <c r="JD200" s="429">
        <f t="shared" si="806"/>
        <v>1</v>
      </c>
      <c r="JE200" s="429">
        <f t="shared" si="807"/>
        <v>1</v>
      </c>
      <c r="JF200" s="430">
        <f t="shared" si="808"/>
        <v>1</v>
      </c>
      <c r="JG200" s="450"/>
      <c r="JH200" s="450"/>
      <c r="JI200" s="428">
        <f t="shared" si="809"/>
        <v>1</v>
      </c>
      <c r="JJ200" s="429">
        <f t="shared" si="810"/>
        <v>1</v>
      </c>
      <c r="JK200" s="429">
        <f t="shared" si="811"/>
        <v>1</v>
      </c>
      <c r="JL200" s="429">
        <f t="shared" si="812"/>
        <v>1</v>
      </c>
      <c r="JM200" s="429">
        <f t="shared" si="813"/>
        <v>1</v>
      </c>
      <c r="JN200" s="430">
        <f t="shared" si="814"/>
        <v>1</v>
      </c>
      <c r="JO200" s="450"/>
      <c r="JP200" s="450"/>
      <c r="JQ200" s="428">
        <f t="shared" si="815"/>
        <v>1</v>
      </c>
      <c r="JR200" s="429">
        <f t="shared" si="816"/>
        <v>1</v>
      </c>
      <c r="JS200" s="429">
        <f t="shared" si="817"/>
        <v>1</v>
      </c>
      <c r="JT200" s="429">
        <f t="shared" si="818"/>
        <v>1</v>
      </c>
      <c r="JU200" s="429">
        <f t="shared" si="819"/>
        <v>1</v>
      </c>
      <c r="JV200" s="430">
        <f t="shared" si="820"/>
        <v>1</v>
      </c>
      <c r="JW200" s="450"/>
      <c r="JX200" s="450"/>
      <c r="JY200" s="428">
        <f t="shared" si="821"/>
        <v>1</v>
      </c>
      <c r="JZ200" s="429">
        <f t="shared" si="822"/>
        <v>1</v>
      </c>
      <c r="KA200" s="430">
        <f t="shared" si="823"/>
        <v>1</v>
      </c>
      <c r="KB200" s="172"/>
      <c r="KC200" s="355" t="s">
        <v>573</v>
      </c>
      <c r="KD200" s="355" t="s">
        <v>573</v>
      </c>
      <c r="KE200" s="355" t="s">
        <v>573</v>
      </c>
      <c r="KF200" s="355" t="s">
        <v>573</v>
      </c>
      <c r="KG200" s="355" t="s">
        <v>573</v>
      </c>
      <c r="KH200" s="355" t="s">
        <v>573</v>
      </c>
      <c r="KI200" s="358"/>
      <c r="KJ200" s="358"/>
      <c r="KK200" s="358"/>
      <c r="KL200" s="358"/>
      <c r="KM200" s="358"/>
      <c r="KN200" s="358"/>
      <c r="KO200" s="358"/>
      <c r="KP200" s="358"/>
      <c r="KQ200" s="358"/>
      <c r="KR200" s="358"/>
      <c r="KS200" s="358"/>
      <c r="KT200" s="358"/>
      <c r="KU200" s="358"/>
      <c r="KV200" s="358"/>
      <c r="KW200" s="358"/>
      <c r="KX200" s="358"/>
      <c r="KY200" s="358"/>
      <c r="KZ200" s="358"/>
      <c r="LA200" s="358"/>
      <c r="LB200" s="358"/>
      <c r="LC200" s="358"/>
      <c r="LD200" s="358"/>
      <c r="LE200" s="358"/>
      <c r="LF200" s="358"/>
      <c r="LG200" s="358"/>
      <c r="LH200" s="358"/>
      <c r="LI200" s="358"/>
      <c r="LJ200" s="358"/>
      <c r="LK200" s="358"/>
      <c r="LL200" s="358"/>
      <c r="LM200" s="358"/>
      <c r="LN200" s="358"/>
      <c r="LO200" s="358"/>
      <c r="LP200" s="358"/>
      <c r="LQ200" s="358"/>
      <c r="LR200" s="358"/>
      <c r="LS200" s="344"/>
      <c r="LT200" s="344"/>
      <c r="LU200" s="344"/>
      <c r="LV200" s="344"/>
      <c r="LW200" s="344"/>
      <c r="LX200" s="344"/>
      <c r="LY200" s="358"/>
      <c r="LZ200" s="358"/>
      <c r="MA200" s="405"/>
    </row>
    <row r="201" spans="1:339" x14ac:dyDescent="0.2">
      <c r="A201" s="311" t="s">
        <v>200</v>
      </c>
      <c r="B201" s="312">
        <v>0</v>
      </c>
      <c r="C201" s="312">
        <v>0</v>
      </c>
      <c r="D201" s="312" t="s">
        <v>310</v>
      </c>
      <c r="E201" s="312">
        <v>1</v>
      </c>
      <c r="F201" s="313">
        <v>2</v>
      </c>
      <c r="G201" s="219" t="s">
        <v>178</v>
      </c>
      <c r="H201" s="352">
        <v>2010</v>
      </c>
      <c r="I201" s="353">
        <v>2010</v>
      </c>
      <c r="J201" s="366">
        <v>32.6</v>
      </c>
      <c r="K201" s="366">
        <v>33.4</v>
      </c>
      <c r="L201" s="366">
        <v>33</v>
      </c>
      <c r="M201" s="366">
        <v>36.200000000000003</v>
      </c>
      <c r="N201" s="366">
        <v>50.4</v>
      </c>
      <c r="O201" s="367">
        <v>42.2</v>
      </c>
      <c r="P201" s="392">
        <v>2010</v>
      </c>
      <c r="Q201" s="393">
        <v>2010</v>
      </c>
      <c r="R201" s="366">
        <v>11.5</v>
      </c>
      <c r="S201" s="366">
        <v>8.6</v>
      </c>
      <c r="T201" s="366">
        <v>10.1</v>
      </c>
      <c r="U201" s="366">
        <v>5.7</v>
      </c>
      <c r="V201" s="366">
        <v>13.8</v>
      </c>
      <c r="W201" s="367">
        <v>9.1</v>
      </c>
      <c r="X201" s="392">
        <v>2013</v>
      </c>
      <c r="Y201" s="393">
        <v>2013</v>
      </c>
      <c r="Z201" s="366">
        <v>1.1000000000000001</v>
      </c>
      <c r="AA201" s="366">
        <v>1.6</v>
      </c>
      <c r="AB201" s="366">
        <v>1.3</v>
      </c>
      <c r="AC201" s="366">
        <v>3.1</v>
      </c>
      <c r="AD201" s="366">
        <v>12.7</v>
      </c>
      <c r="AE201" s="367">
        <v>7.5</v>
      </c>
      <c r="AF201" s="392">
        <v>2013</v>
      </c>
      <c r="AG201" s="393">
        <v>2013</v>
      </c>
      <c r="AH201" s="366"/>
      <c r="AI201" s="366"/>
      <c r="AJ201" s="366">
        <v>59.2</v>
      </c>
      <c r="AK201" s="366">
        <v>69.099999999999994</v>
      </c>
      <c r="AL201" s="366">
        <v>61.6</v>
      </c>
      <c r="AM201" s="367">
        <v>63.2</v>
      </c>
      <c r="AN201" s="392">
        <v>2010</v>
      </c>
      <c r="AO201" s="393">
        <v>2010</v>
      </c>
      <c r="AP201" s="366">
        <v>76.599999999999994</v>
      </c>
      <c r="AQ201" s="366">
        <v>38.700000000000003</v>
      </c>
      <c r="AR201" s="366">
        <v>52</v>
      </c>
      <c r="AS201" s="366">
        <v>97.1</v>
      </c>
      <c r="AT201" s="366">
        <v>84</v>
      </c>
      <c r="AU201" s="367">
        <v>88</v>
      </c>
      <c r="AV201" s="392">
        <v>2010</v>
      </c>
      <c r="AW201" s="393">
        <v>2010</v>
      </c>
      <c r="AX201" s="224">
        <v>59.3</v>
      </c>
      <c r="AY201" s="224">
        <v>58.2</v>
      </c>
      <c r="AZ201" s="224">
        <v>58.8</v>
      </c>
      <c r="BA201" s="224">
        <v>58.9</v>
      </c>
      <c r="BB201" s="224">
        <v>71.8</v>
      </c>
      <c r="BC201" s="225">
        <v>67.5</v>
      </c>
      <c r="BD201" s="392">
        <v>2010</v>
      </c>
      <c r="BE201" s="393">
        <v>2010</v>
      </c>
      <c r="BF201" s="400">
        <v>9.1</v>
      </c>
      <c r="BG201" s="400">
        <v>20.399999999999999</v>
      </c>
      <c r="BH201" s="400">
        <v>14.8</v>
      </c>
      <c r="BI201" s="400">
        <v>7.5</v>
      </c>
      <c r="BJ201" s="400">
        <v>11.9</v>
      </c>
      <c r="BK201" s="401">
        <v>9.4</v>
      </c>
      <c r="BL201" s="392">
        <v>2010</v>
      </c>
      <c r="BM201" s="605">
        <v>2010</v>
      </c>
      <c r="BN201" s="605">
        <v>16.3</v>
      </c>
      <c r="BO201" s="605">
        <v>39.1</v>
      </c>
      <c r="BP201" s="605">
        <v>27.8</v>
      </c>
      <c r="BQ201" s="605">
        <v>12.8</v>
      </c>
      <c r="BR201" s="605">
        <v>24.5</v>
      </c>
      <c r="BS201" s="606">
        <v>17.7</v>
      </c>
      <c r="BT201" s="392"/>
      <c r="BU201" s="393"/>
      <c r="BV201" s="400"/>
      <c r="BW201" s="400"/>
      <c r="BX201" s="401"/>
      <c r="BY201" s="217">
        <v>364639</v>
      </c>
      <c r="BZ201" s="209">
        <v>326615</v>
      </c>
      <c r="CA201" s="209">
        <v>691254</v>
      </c>
      <c r="CB201" s="209">
        <v>366360</v>
      </c>
      <c r="CC201" s="209">
        <v>327081</v>
      </c>
      <c r="CD201" s="285">
        <v>693441</v>
      </c>
      <c r="CE201" s="283"/>
      <c r="CF201" s="283"/>
      <c r="CG201" s="289">
        <f t="shared" si="671"/>
        <v>364639</v>
      </c>
      <c r="CH201" s="290">
        <f t="shared" si="672"/>
        <v>326615</v>
      </c>
      <c r="CI201" s="290">
        <f t="shared" si="673"/>
        <v>691254</v>
      </c>
      <c r="CJ201" s="290">
        <f t="shared" si="674"/>
        <v>366360</v>
      </c>
      <c r="CK201" s="290">
        <f t="shared" si="675"/>
        <v>327081</v>
      </c>
      <c r="CL201" s="291">
        <f t="shared" si="676"/>
        <v>693441</v>
      </c>
      <c r="CM201" s="283"/>
      <c r="CN201" s="283"/>
      <c r="CO201" s="289">
        <f t="shared" si="677"/>
        <v>364639</v>
      </c>
      <c r="CP201" s="290">
        <f t="shared" si="678"/>
        <v>326615</v>
      </c>
      <c r="CQ201" s="290">
        <f t="shared" si="679"/>
        <v>691254</v>
      </c>
      <c r="CR201" s="290">
        <f t="shared" si="680"/>
        <v>366360</v>
      </c>
      <c r="CS201" s="290">
        <f t="shared" si="681"/>
        <v>327081</v>
      </c>
      <c r="CT201" s="291">
        <f t="shared" si="682"/>
        <v>693441</v>
      </c>
      <c r="CU201" s="283"/>
      <c r="CV201" s="283"/>
      <c r="CW201" s="293">
        <f t="shared" si="683"/>
        <v>364639</v>
      </c>
      <c r="CX201" s="294">
        <f t="shared" si="684"/>
        <v>326615</v>
      </c>
      <c r="CY201" s="294">
        <f t="shared" si="685"/>
        <v>691254</v>
      </c>
      <c r="CZ201" s="294">
        <f t="shared" si="686"/>
        <v>366360</v>
      </c>
      <c r="DA201" s="294">
        <f t="shared" si="687"/>
        <v>327081</v>
      </c>
      <c r="DB201" s="295">
        <f t="shared" si="688"/>
        <v>693441</v>
      </c>
      <c r="DC201" s="283"/>
      <c r="DD201" s="283"/>
      <c r="DE201" s="289" t="str">
        <f t="shared" si="689"/>
        <v>-</v>
      </c>
      <c r="DF201" s="290" t="str">
        <f t="shared" si="690"/>
        <v>-</v>
      </c>
      <c r="DG201" s="290">
        <f t="shared" si="691"/>
        <v>691254</v>
      </c>
      <c r="DH201" s="290">
        <f t="shared" si="692"/>
        <v>366360</v>
      </c>
      <c r="DI201" s="290">
        <f t="shared" si="693"/>
        <v>327081</v>
      </c>
      <c r="DJ201" s="291">
        <f t="shared" si="694"/>
        <v>693441</v>
      </c>
      <c r="DK201" s="283"/>
      <c r="DL201" s="283"/>
      <c r="DM201" s="289">
        <f t="shared" si="695"/>
        <v>364639</v>
      </c>
      <c r="DN201" s="290">
        <f t="shared" si="696"/>
        <v>326615</v>
      </c>
      <c r="DO201" s="290">
        <f t="shared" si="697"/>
        <v>691254</v>
      </c>
      <c r="DP201" s="290">
        <f t="shared" si="698"/>
        <v>366360</v>
      </c>
      <c r="DQ201" s="290">
        <f t="shared" si="699"/>
        <v>327081</v>
      </c>
      <c r="DR201" s="291">
        <f t="shared" si="700"/>
        <v>693441</v>
      </c>
      <c r="DS201" s="283"/>
      <c r="DT201" s="283"/>
      <c r="DU201" s="289">
        <f t="shared" si="701"/>
        <v>364639</v>
      </c>
      <c r="DV201" s="290">
        <f t="shared" si="702"/>
        <v>326615</v>
      </c>
      <c r="DW201" s="290">
        <f t="shared" si="703"/>
        <v>691254</v>
      </c>
      <c r="DX201" s="290">
        <f t="shared" si="704"/>
        <v>366360</v>
      </c>
      <c r="DY201" s="290">
        <f t="shared" si="705"/>
        <v>327081</v>
      </c>
      <c r="DZ201" s="291">
        <f t="shared" si="706"/>
        <v>693441</v>
      </c>
      <c r="EA201" s="283"/>
      <c r="EB201" s="283"/>
      <c r="EC201" s="289">
        <f t="shared" si="707"/>
        <v>364639</v>
      </c>
      <c r="ED201" s="290">
        <f t="shared" si="708"/>
        <v>326615</v>
      </c>
      <c r="EE201" s="290">
        <f t="shared" si="709"/>
        <v>691254</v>
      </c>
      <c r="EF201" s="290">
        <f t="shared" si="710"/>
        <v>366360</v>
      </c>
      <c r="EG201" s="290">
        <f t="shared" si="711"/>
        <v>327081</v>
      </c>
      <c r="EH201" s="291">
        <f t="shared" si="712"/>
        <v>693441</v>
      </c>
      <c r="EI201" s="283"/>
      <c r="EJ201" s="283"/>
      <c r="EK201" s="289">
        <f t="shared" si="713"/>
        <v>364639</v>
      </c>
      <c r="EL201" s="290">
        <f t="shared" si="714"/>
        <v>326615</v>
      </c>
      <c r="EM201" s="290">
        <f t="shared" si="715"/>
        <v>691254</v>
      </c>
      <c r="EN201" s="290">
        <f t="shared" si="716"/>
        <v>366360</v>
      </c>
      <c r="EO201" s="290">
        <f t="shared" si="717"/>
        <v>327081</v>
      </c>
      <c r="EP201" s="291">
        <f t="shared" si="718"/>
        <v>693441</v>
      </c>
      <c r="EQ201" s="283"/>
      <c r="ER201" s="283"/>
      <c r="ES201" s="289" t="str">
        <f t="shared" si="719"/>
        <v>-</v>
      </c>
      <c r="ET201" s="290" t="str">
        <f t="shared" si="720"/>
        <v>-</v>
      </c>
      <c r="EU201" s="291" t="str">
        <f t="shared" si="721"/>
        <v>-</v>
      </c>
      <c r="EV201" s="283"/>
      <c r="EW201" s="283"/>
      <c r="EX201" s="305">
        <f t="shared" si="722"/>
        <v>118872.314</v>
      </c>
      <c r="EY201" s="306">
        <f t="shared" si="723"/>
        <v>109089.40999999999</v>
      </c>
      <c r="EZ201" s="306">
        <f t="shared" si="724"/>
        <v>228113.82</v>
      </c>
      <c r="FA201" s="306">
        <f t="shared" si="725"/>
        <v>132622.32</v>
      </c>
      <c r="FB201" s="306">
        <f t="shared" si="726"/>
        <v>164848.82399999999</v>
      </c>
      <c r="FC201" s="307">
        <f t="shared" si="727"/>
        <v>292632.10200000001</v>
      </c>
      <c r="FD201" s="283"/>
      <c r="FE201" s="283"/>
      <c r="FF201" s="305">
        <f t="shared" si="728"/>
        <v>41933.485000000001</v>
      </c>
      <c r="FG201" s="306">
        <f t="shared" si="729"/>
        <v>28088.89</v>
      </c>
      <c r="FH201" s="306">
        <f t="shared" si="730"/>
        <v>69816.653999999995</v>
      </c>
      <c r="FI201" s="306">
        <f t="shared" si="731"/>
        <v>20882.52</v>
      </c>
      <c r="FJ201" s="306">
        <f t="shared" si="732"/>
        <v>45137.178000000007</v>
      </c>
      <c r="FK201" s="307">
        <f t="shared" si="733"/>
        <v>63103.131000000001</v>
      </c>
      <c r="FL201" s="283"/>
      <c r="FM201" s="283"/>
      <c r="FN201" s="305">
        <f t="shared" si="734"/>
        <v>4011.0290000000005</v>
      </c>
      <c r="FO201" s="306">
        <f t="shared" si="735"/>
        <v>5225.84</v>
      </c>
      <c r="FP201" s="306">
        <f t="shared" si="736"/>
        <v>8986.3020000000015</v>
      </c>
      <c r="FQ201" s="306">
        <f t="shared" si="737"/>
        <v>11357.16</v>
      </c>
      <c r="FR201" s="306">
        <f t="shared" si="738"/>
        <v>41539.287000000004</v>
      </c>
      <c r="FS201" s="307">
        <f t="shared" si="739"/>
        <v>52008.074999999997</v>
      </c>
      <c r="FT201" s="283"/>
      <c r="FU201" s="283"/>
      <c r="FV201" s="305" t="str">
        <f t="shared" si="740"/>
        <v>-</v>
      </c>
      <c r="FW201" s="306" t="str">
        <f t="shared" si="741"/>
        <v>-</v>
      </c>
      <c r="FX201" s="306">
        <f t="shared" si="742"/>
        <v>409222.36800000007</v>
      </c>
      <c r="FY201" s="306">
        <f t="shared" si="743"/>
        <v>253154.75999999998</v>
      </c>
      <c r="FZ201" s="306">
        <f t="shared" si="744"/>
        <v>201481.89600000001</v>
      </c>
      <c r="GA201" s="307">
        <f t="shared" si="745"/>
        <v>438254.712</v>
      </c>
      <c r="GB201" s="283"/>
      <c r="GC201" s="283"/>
      <c r="GD201" s="305">
        <f t="shared" si="746"/>
        <v>279313.47399999999</v>
      </c>
      <c r="GE201" s="306">
        <f t="shared" si="747"/>
        <v>126400.005</v>
      </c>
      <c r="GF201" s="306">
        <f t="shared" si="748"/>
        <v>359452.08</v>
      </c>
      <c r="GG201" s="306">
        <f t="shared" si="749"/>
        <v>355735.56</v>
      </c>
      <c r="GH201" s="306">
        <f t="shared" si="750"/>
        <v>274748.03999999998</v>
      </c>
      <c r="GI201" s="307">
        <f t="shared" si="751"/>
        <v>610228.07999999996</v>
      </c>
      <c r="GJ201" s="283"/>
      <c r="GK201" s="283"/>
      <c r="GL201" s="305">
        <f t="shared" si="752"/>
        <v>216230.927</v>
      </c>
      <c r="GM201" s="306">
        <f t="shared" si="753"/>
        <v>190089.93000000002</v>
      </c>
      <c r="GN201" s="306">
        <f t="shared" si="754"/>
        <v>406457.35199999996</v>
      </c>
      <c r="GO201" s="306">
        <f t="shared" si="755"/>
        <v>215786.03999999998</v>
      </c>
      <c r="GP201" s="306">
        <f t="shared" si="756"/>
        <v>234844.158</v>
      </c>
      <c r="GQ201" s="307">
        <f t="shared" si="757"/>
        <v>468072.67500000005</v>
      </c>
      <c r="GR201" s="283"/>
      <c r="GS201" s="283"/>
      <c r="GT201" s="305">
        <f t="shared" si="758"/>
        <v>33182.148999999998</v>
      </c>
      <c r="GU201" s="306">
        <f t="shared" si="759"/>
        <v>66629.459999999992</v>
      </c>
      <c r="GV201" s="306">
        <f t="shared" si="760"/>
        <v>102305.59200000002</v>
      </c>
      <c r="GW201" s="306">
        <f t="shared" si="761"/>
        <v>27477</v>
      </c>
      <c r="GX201" s="306">
        <f t="shared" si="762"/>
        <v>38922.639000000003</v>
      </c>
      <c r="GY201" s="307">
        <f t="shared" si="763"/>
        <v>65183.453999999998</v>
      </c>
      <c r="GZ201" s="283"/>
      <c r="HA201" s="283"/>
      <c r="HB201" s="305">
        <f t="shared" si="764"/>
        <v>59436.156999999999</v>
      </c>
      <c r="HC201" s="306">
        <f t="shared" si="765"/>
        <v>127706.46500000001</v>
      </c>
      <c r="HD201" s="306">
        <f t="shared" si="766"/>
        <v>192168.61200000002</v>
      </c>
      <c r="HE201" s="306">
        <f t="shared" si="767"/>
        <v>46894.080000000002</v>
      </c>
      <c r="HF201" s="306">
        <f t="shared" si="768"/>
        <v>80134.845000000001</v>
      </c>
      <c r="HG201" s="307">
        <f t="shared" si="769"/>
        <v>122739.057</v>
      </c>
      <c r="HH201" s="283"/>
      <c r="HI201" s="283"/>
      <c r="HJ201" s="305" t="str">
        <f t="shared" si="770"/>
        <v>-</v>
      </c>
      <c r="HK201" s="306" t="str">
        <f t="shared" si="771"/>
        <v>-</v>
      </c>
      <c r="HL201" s="307" t="str">
        <f t="shared" si="772"/>
        <v>-</v>
      </c>
      <c r="HM201" s="431">
        <f t="shared" si="773"/>
        <v>1</v>
      </c>
      <c r="HN201" s="432">
        <f t="shared" si="774"/>
        <v>1</v>
      </c>
      <c r="HO201" s="432">
        <f t="shared" si="775"/>
        <v>1</v>
      </c>
      <c r="HP201" s="432">
        <f t="shared" si="776"/>
        <v>1</v>
      </c>
      <c r="HQ201" s="432">
        <f t="shared" si="777"/>
        <v>1</v>
      </c>
      <c r="HR201" s="433">
        <f t="shared" si="778"/>
        <v>1</v>
      </c>
      <c r="HS201" s="451"/>
      <c r="HT201" s="451"/>
      <c r="HU201" s="431">
        <f t="shared" si="779"/>
        <v>1</v>
      </c>
      <c r="HV201" s="432">
        <f t="shared" si="780"/>
        <v>1</v>
      </c>
      <c r="HW201" s="432">
        <f t="shared" si="781"/>
        <v>1</v>
      </c>
      <c r="HX201" s="432">
        <f t="shared" si="782"/>
        <v>1</v>
      </c>
      <c r="HY201" s="432">
        <f t="shared" si="783"/>
        <v>1</v>
      </c>
      <c r="HZ201" s="433">
        <f t="shared" si="784"/>
        <v>1</v>
      </c>
      <c r="IA201" s="451"/>
      <c r="IB201" s="451"/>
      <c r="IC201" s="431">
        <f t="shared" si="785"/>
        <v>1</v>
      </c>
      <c r="ID201" s="432">
        <f t="shared" si="786"/>
        <v>1</v>
      </c>
      <c r="IE201" s="432">
        <f t="shared" si="787"/>
        <v>1</v>
      </c>
      <c r="IF201" s="432">
        <f t="shared" si="788"/>
        <v>1</v>
      </c>
      <c r="IG201" s="432">
        <f t="shared" si="789"/>
        <v>1</v>
      </c>
      <c r="IH201" s="433">
        <f t="shared" si="790"/>
        <v>1</v>
      </c>
      <c r="II201" s="451"/>
      <c r="IJ201" s="451"/>
      <c r="IK201" s="431" t="str">
        <f t="shared" si="791"/>
        <v>-</v>
      </c>
      <c r="IL201" s="432" t="str">
        <f t="shared" si="792"/>
        <v>-</v>
      </c>
      <c r="IM201" s="432">
        <f t="shared" si="793"/>
        <v>1</v>
      </c>
      <c r="IN201" s="432">
        <f t="shared" si="794"/>
        <v>1</v>
      </c>
      <c r="IO201" s="432">
        <f t="shared" si="795"/>
        <v>1</v>
      </c>
      <c r="IP201" s="433">
        <f t="shared" si="796"/>
        <v>1</v>
      </c>
      <c r="IQ201" s="451"/>
      <c r="IR201" s="451"/>
      <c r="IS201" s="431">
        <f t="shared" si="797"/>
        <v>1</v>
      </c>
      <c r="IT201" s="432">
        <f t="shared" si="798"/>
        <v>1</v>
      </c>
      <c r="IU201" s="432">
        <f t="shared" si="799"/>
        <v>1</v>
      </c>
      <c r="IV201" s="432">
        <f t="shared" si="800"/>
        <v>1</v>
      </c>
      <c r="IW201" s="432">
        <f t="shared" si="801"/>
        <v>1</v>
      </c>
      <c r="IX201" s="433">
        <f t="shared" si="802"/>
        <v>1</v>
      </c>
      <c r="IY201" s="451"/>
      <c r="IZ201" s="451"/>
      <c r="JA201" s="431">
        <f t="shared" si="803"/>
        <v>1</v>
      </c>
      <c r="JB201" s="432">
        <f t="shared" si="804"/>
        <v>1</v>
      </c>
      <c r="JC201" s="432">
        <f t="shared" si="805"/>
        <v>1</v>
      </c>
      <c r="JD201" s="432">
        <f t="shared" si="806"/>
        <v>1</v>
      </c>
      <c r="JE201" s="432">
        <f t="shared" si="807"/>
        <v>1</v>
      </c>
      <c r="JF201" s="433">
        <f t="shared" si="808"/>
        <v>1</v>
      </c>
      <c r="JG201" s="451"/>
      <c r="JH201" s="451"/>
      <c r="JI201" s="431">
        <f t="shared" si="809"/>
        <v>1</v>
      </c>
      <c r="JJ201" s="432">
        <f t="shared" si="810"/>
        <v>1</v>
      </c>
      <c r="JK201" s="432">
        <f t="shared" si="811"/>
        <v>1</v>
      </c>
      <c r="JL201" s="432">
        <f t="shared" si="812"/>
        <v>1</v>
      </c>
      <c r="JM201" s="432">
        <f t="shared" si="813"/>
        <v>1</v>
      </c>
      <c r="JN201" s="433">
        <f t="shared" si="814"/>
        <v>1</v>
      </c>
      <c r="JO201" s="451"/>
      <c r="JP201" s="451"/>
      <c r="JQ201" s="431">
        <f t="shared" si="815"/>
        <v>1</v>
      </c>
      <c r="JR201" s="432">
        <f t="shared" si="816"/>
        <v>1</v>
      </c>
      <c r="JS201" s="432">
        <f t="shared" si="817"/>
        <v>1</v>
      </c>
      <c r="JT201" s="432">
        <f t="shared" si="818"/>
        <v>1</v>
      </c>
      <c r="JU201" s="432">
        <f t="shared" si="819"/>
        <v>1</v>
      </c>
      <c r="JV201" s="433">
        <f t="shared" si="820"/>
        <v>1</v>
      </c>
      <c r="JW201" s="451"/>
      <c r="JX201" s="451"/>
      <c r="JY201" s="431" t="str">
        <f t="shared" si="821"/>
        <v>-</v>
      </c>
      <c r="JZ201" s="432" t="str">
        <f t="shared" si="822"/>
        <v>-</v>
      </c>
      <c r="KA201" s="433" t="str">
        <f t="shared" si="823"/>
        <v>-</v>
      </c>
      <c r="KB201" s="312"/>
      <c r="KC201" s="356"/>
      <c r="KD201" s="356"/>
      <c r="KE201" s="356"/>
      <c r="KF201" s="356"/>
      <c r="KG201" s="356"/>
      <c r="KH201" s="356"/>
      <c r="KI201" s="359"/>
      <c r="KJ201" s="359"/>
      <c r="KK201" s="359"/>
      <c r="KL201" s="359"/>
      <c r="KM201" s="359"/>
      <c r="KN201" s="359"/>
      <c r="KO201" s="359"/>
      <c r="KP201" s="359"/>
      <c r="KQ201" s="359"/>
      <c r="KR201" s="359"/>
      <c r="KS201" s="359"/>
      <c r="KT201" s="359"/>
      <c r="KU201" s="359" t="s">
        <v>627</v>
      </c>
      <c r="KV201" s="359" t="s">
        <v>630</v>
      </c>
      <c r="KW201" s="359" t="s">
        <v>630</v>
      </c>
      <c r="KX201" s="359" t="s">
        <v>630</v>
      </c>
      <c r="KY201" s="359" t="s">
        <v>573</v>
      </c>
      <c r="KZ201" s="359" t="s">
        <v>573</v>
      </c>
      <c r="LA201" s="359"/>
      <c r="LB201" s="359"/>
      <c r="LC201" s="359"/>
      <c r="LD201" s="359"/>
      <c r="LE201" s="359"/>
      <c r="LF201" s="359"/>
      <c r="LG201" s="359"/>
      <c r="LH201" s="359"/>
      <c r="LI201" s="359"/>
      <c r="LJ201" s="359"/>
      <c r="LK201" s="359"/>
      <c r="LL201" s="359"/>
      <c r="LM201" s="359"/>
      <c r="LN201" s="359"/>
      <c r="LO201" s="359"/>
      <c r="LP201" s="359"/>
      <c r="LQ201" s="359"/>
      <c r="LR201" s="359"/>
      <c r="LS201" s="345"/>
      <c r="LT201" s="345"/>
      <c r="LU201" s="345"/>
      <c r="LV201" s="345"/>
      <c r="LW201" s="345"/>
      <c r="LX201" s="345"/>
      <c r="LY201" s="359"/>
      <c r="LZ201" s="359"/>
      <c r="MA201" s="406"/>
    </row>
    <row r="206" spans="1:339" ht="15.75" x14ac:dyDescent="0.25">
      <c r="H206" s="959" t="s">
        <v>597</v>
      </c>
      <c r="I206" s="960"/>
      <c r="J206" s="960"/>
      <c r="K206" s="960"/>
      <c r="L206" s="960"/>
      <c r="M206" s="960"/>
      <c r="N206" s="960"/>
      <c r="O206" s="960"/>
      <c r="P206" s="960"/>
      <c r="Q206" s="960"/>
      <c r="R206" s="960"/>
      <c r="S206" s="960"/>
      <c r="T206" s="960"/>
      <c r="U206" s="960"/>
      <c r="V206" s="960"/>
      <c r="W206" s="960"/>
      <c r="X206" s="960"/>
      <c r="Y206" s="960"/>
      <c r="Z206" s="960"/>
      <c r="AA206" s="960"/>
      <c r="AB206" s="960"/>
      <c r="AC206" s="960"/>
      <c r="AD206" s="960"/>
      <c r="AE206" s="960"/>
      <c r="AF206" s="960"/>
      <c r="AG206" s="960"/>
      <c r="AH206" s="960"/>
      <c r="AI206" s="960"/>
      <c r="AJ206" s="960"/>
      <c r="AK206" s="960"/>
      <c r="AL206" s="960"/>
      <c r="AM206" s="960"/>
      <c r="AN206" s="960"/>
      <c r="AO206" s="960"/>
      <c r="AP206" s="960"/>
      <c r="AQ206" s="960"/>
      <c r="AR206" s="960"/>
      <c r="AS206" s="960"/>
      <c r="AT206" s="960"/>
      <c r="AU206" s="960"/>
      <c r="AV206" s="960"/>
      <c r="AW206" s="960"/>
      <c r="AX206" s="960"/>
      <c r="AY206" s="960"/>
      <c r="AZ206" s="960"/>
      <c r="BA206" s="960"/>
      <c r="BB206" s="960"/>
      <c r="BC206" s="960"/>
      <c r="BD206" s="960"/>
      <c r="BE206" s="960"/>
      <c r="BF206" s="960"/>
      <c r="BG206" s="960"/>
      <c r="BH206" s="960"/>
      <c r="BI206" s="960"/>
      <c r="BJ206" s="960"/>
      <c r="BK206" s="960"/>
      <c r="BL206" s="960"/>
      <c r="BM206" s="960"/>
      <c r="BN206" s="960"/>
      <c r="BO206" s="960"/>
      <c r="BP206" s="960"/>
      <c r="BQ206" s="960"/>
      <c r="BR206" s="960"/>
      <c r="BS206" s="960"/>
      <c r="BT206" s="960"/>
      <c r="BU206" s="960"/>
      <c r="BV206" s="960"/>
      <c r="BW206" s="960"/>
      <c r="BX206" s="961"/>
      <c r="BY206" s="954" t="s">
        <v>596</v>
      </c>
      <c r="BZ206" s="955"/>
      <c r="CA206" s="955"/>
      <c r="CB206" s="955"/>
      <c r="CC206" s="955"/>
      <c r="CD206" s="956"/>
      <c r="CE206" s="296"/>
      <c r="CF206" s="296"/>
      <c r="CG206" s="962" t="s">
        <v>604</v>
      </c>
      <c r="CH206" s="963"/>
      <c r="CI206" s="963"/>
      <c r="CJ206" s="963"/>
      <c r="CK206" s="963"/>
      <c r="CL206" s="963"/>
      <c r="CM206" s="963"/>
      <c r="CN206" s="963"/>
      <c r="CO206" s="963"/>
      <c r="CP206" s="963"/>
      <c r="CQ206" s="963"/>
      <c r="CR206" s="963"/>
      <c r="CS206" s="963"/>
      <c r="CT206" s="963"/>
      <c r="CU206" s="963"/>
      <c r="CV206" s="963"/>
      <c r="CW206" s="963"/>
      <c r="CX206" s="963"/>
      <c r="CY206" s="963"/>
      <c r="CZ206" s="963"/>
      <c r="DA206" s="963"/>
      <c r="DB206" s="963"/>
      <c r="DC206" s="963"/>
      <c r="DD206" s="963"/>
      <c r="DE206" s="963"/>
      <c r="DF206" s="963"/>
      <c r="DG206" s="963"/>
      <c r="DH206" s="963"/>
      <c r="DI206" s="963"/>
      <c r="DJ206" s="963"/>
      <c r="DK206" s="963"/>
      <c r="DL206" s="963"/>
      <c r="DM206" s="963"/>
      <c r="DN206" s="963"/>
      <c r="DO206" s="963"/>
      <c r="DP206" s="963"/>
      <c r="DQ206" s="963"/>
      <c r="DR206" s="963"/>
      <c r="DS206" s="963"/>
      <c r="DT206" s="963"/>
      <c r="DU206" s="963"/>
      <c r="DV206" s="963"/>
      <c r="DW206" s="963"/>
      <c r="DX206" s="963"/>
      <c r="DY206" s="963"/>
      <c r="DZ206" s="963"/>
      <c r="EA206" s="963"/>
      <c r="EB206" s="963"/>
      <c r="EC206" s="963"/>
      <c r="ED206" s="963"/>
      <c r="EE206" s="963"/>
      <c r="EF206" s="963"/>
      <c r="EG206" s="963"/>
      <c r="EH206" s="963"/>
      <c r="EI206" s="963"/>
      <c r="EJ206" s="963"/>
      <c r="EK206" s="963"/>
      <c r="EL206" s="963"/>
      <c r="EM206" s="963"/>
      <c r="EN206" s="963"/>
      <c r="EO206" s="963"/>
      <c r="EP206" s="963"/>
      <c r="EQ206" s="963"/>
      <c r="ER206" s="963"/>
      <c r="ES206" s="963"/>
      <c r="ET206" s="963"/>
      <c r="EU206" s="964"/>
      <c r="EV206" s="308"/>
      <c r="EW206" s="308"/>
      <c r="EX206" s="965" t="s">
        <v>605</v>
      </c>
      <c r="EY206" s="966"/>
      <c r="EZ206" s="966"/>
      <c r="FA206" s="966"/>
      <c r="FB206" s="966"/>
      <c r="FC206" s="966"/>
      <c r="FD206" s="966"/>
      <c r="FE206" s="966"/>
      <c r="FF206" s="966"/>
      <c r="FG206" s="966"/>
      <c r="FH206" s="966"/>
      <c r="FI206" s="966"/>
      <c r="FJ206" s="966"/>
      <c r="FK206" s="966"/>
      <c r="FL206" s="966"/>
      <c r="FM206" s="966"/>
      <c r="FN206" s="966"/>
      <c r="FO206" s="966"/>
      <c r="FP206" s="966"/>
      <c r="FQ206" s="966"/>
      <c r="FR206" s="966"/>
      <c r="FS206" s="966"/>
      <c r="FT206" s="966"/>
      <c r="FU206" s="966"/>
      <c r="FV206" s="966"/>
      <c r="FW206" s="966"/>
      <c r="FX206" s="966"/>
      <c r="FY206" s="966"/>
      <c r="FZ206" s="966"/>
      <c r="GA206" s="966"/>
      <c r="GB206" s="966"/>
      <c r="GC206" s="966"/>
      <c r="GD206" s="966"/>
      <c r="GE206" s="966"/>
      <c r="GF206" s="966"/>
      <c r="GG206" s="966"/>
      <c r="GH206" s="966"/>
      <c r="GI206" s="966"/>
      <c r="GJ206" s="966"/>
      <c r="GK206" s="966"/>
      <c r="GL206" s="966"/>
      <c r="GM206" s="966"/>
      <c r="GN206" s="966"/>
      <c r="GO206" s="966"/>
      <c r="GP206" s="966"/>
      <c r="GQ206" s="966"/>
      <c r="GR206" s="966"/>
      <c r="GS206" s="966"/>
      <c r="GT206" s="966"/>
      <c r="GU206" s="966"/>
      <c r="GV206" s="966"/>
      <c r="GW206" s="966"/>
      <c r="GX206" s="966"/>
      <c r="GY206" s="966"/>
      <c r="GZ206" s="966"/>
      <c r="HA206" s="966"/>
      <c r="HB206" s="966"/>
      <c r="HC206" s="966"/>
      <c r="HD206" s="966"/>
      <c r="HE206" s="966"/>
      <c r="HF206" s="966"/>
      <c r="HG206" s="966"/>
      <c r="HH206" s="966"/>
      <c r="HI206" s="966"/>
      <c r="HJ206" s="966"/>
      <c r="HK206" s="966"/>
      <c r="HL206" s="967"/>
      <c r="HM206" s="992" t="s">
        <v>604</v>
      </c>
      <c r="HN206" s="987"/>
      <c r="HO206" s="987"/>
      <c r="HP206" s="987"/>
      <c r="HQ206" s="987"/>
      <c r="HR206" s="987"/>
      <c r="HS206" s="987"/>
      <c r="HT206" s="987"/>
      <c r="HU206" s="987"/>
      <c r="HV206" s="987"/>
      <c r="HW206" s="987"/>
      <c r="HX206" s="987"/>
      <c r="HY206" s="987"/>
      <c r="HZ206" s="987"/>
      <c r="IA206" s="987"/>
      <c r="IB206" s="987"/>
      <c r="IC206" s="987"/>
      <c r="ID206" s="987"/>
      <c r="IE206" s="987"/>
      <c r="IF206" s="987"/>
      <c r="IG206" s="987"/>
      <c r="IH206" s="987"/>
      <c r="II206" s="987"/>
      <c r="IJ206" s="987"/>
      <c r="IK206" s="987"/>
      <c r="IL206" s="987"/>
      <c r="IM206" s="987"/>
      <c r="IN206" s="987"/>
      <c r="IO206" s="987"/>
      <c r="IP206" s="987"/>
      <c r="IQ206" s="987"/>
      <c r="IR206" s="987"/>
      <c r="IS206" s="987"/>
      <c r="IT206" s="987"/>
      <c r="IU206" s="987"/>
      <c r="IV206" s="987"/>
      <c r="IW206" s="987"/>
      <c r="IX206" s="987"/>
      <c r="IY206" s="987"/>
      <c r="IZ206" s="987"/>
      <c r="JA206" s="987"/>
      <c r="JB206" s="987"/>
      <c r="JC206" s="987"/>
      <c r="JD206" s="987"/>
      <c r="JE206" s="987"/>
      <c r="JF206" s="987"/>
      <c r="JG206" s="987"/>
      <c r="JH206" s="987"/>
      <c r="JI206" s="987"/>
      <c r="JJ206" s="987"/>
      <c r="JK206" s="987"/>
      <c r="JL206" s="987"/>
      <c r="JM206" s="987"/>
      <c r="JN206" s="987"/>
      <c r="JO206" s="987"/>
      <c r="JP206" s="987"/>
      <c r="JQ206" s="987"/>
      <c r="JR206" s="987"/>
      <c r="JS206" s="987"/>
      <c r="JT206" s="987"/>
      <c r="JU206" s="987"/>
      <c r="JV206" s="987"/>
      <c r="JW206" s="987"/>
      <c r="JX206" s="987"/>
      <c r="JY206" s="987"/>
      <c r="JZ206" s="987"/>
      <c r="KA206" s="988"/>
    </row>
    <row r="207" spans="1:339" ht="15.75" x14ac:dyDescent="0.25">
      <c r="G207" s="984" t="s">
        <v>639</v>
      </c>
      <c r="H207" s="977" t="s">
        <v>587</v>
      </c>
      <c r="I207" s="977"/>
      <c r="J207" s="977"/>
      <c r="K207" s="977"/>
      <c r="L207" s="977"/>
      <c r="M207" s="977"/>
      <c r="N207" s="977"/>
      <c r="O207" s="977"/>
      <c r="P207" s="977" t="s">
        <v>588</v>
      </c>
      <c r="Q207" s="977"/>
      <c r="R207" s="977"/>
      <c r="S207" s="977"/>
      <c r="T207" s="977"/>
      <c r="U207" s="977"/>
      <c r="V207" s="977"/>
      <c r="W207" s="977"/>
      <c r="X207" s="977" t="s">
        <v>589</v>
      </c>
      <c r="Y207" s="977"/>
      <c r="Z207" s="977"/>
      <c r="AA207" s="977"/>
      <c r="AB207" s="977"/>
      <c r="AC207" s="977"/>
      <c r="AD207" s="977"/>
      <c r="AE207" s="977"/>
      <c r="AF207" s="977" t="s">
        <v>590</v>
      </c>
      <c r="AG207" s="977"/>
      <c r="AH207" s="977"/>
      <c r="AI207" s="977"/>
      <c r="AJ207" s="977"/>
      <c r="AK207" s="977"/>
      <c r="AL207" s="977"/>
      <c r="AM207" s="977"/>
      <c r="AN207" s="977" t="s">
        <v>592</v>
      </c>
      <c r="AO207" s="977"/>
      <c r="AP207" s="977"/>
      <c r="AQ207" s="977"/>
      <c r="AR207" s="977"/>
      <c r="AS207" s="977"/>
      <c r="AT207" s="977"/>
      <c r="AU207" s="977"/>
      <c r="AV207" s="977" t="s">
        <v>591</v>
      </c>
      <c r="AW207" s="977"/>
      <c r="AX207" s="977"/>
      <c r="AY207" s="977"/>
      <c r="AZ207" s="977"/>
      <c r="BA207" s="977"/>
      <c r="BB207" s="977"/>
      <c r="BC207" s="977"/>
      <c r="BD207" s="977" t="s">
        <v>593</v>
      </c>
      <c r="BE207" s="977"/>
      <c r="BF207" s="977"/>
      <c r="BG207" s="977"/>
      <c r="BH207" s="977"/>
      <c r="BI207" s="977"/>
      <c r="BJ207" s="977"/>
      <c r="BK207" s="977"/>
      <c r="BL207" s="977" t="s">
        <v>594</v>
      </c>
      <c r="BM207" s="977"/>
      <c r="BN207" s="977"/>
      <c r="BO207" s="977"/>
      <c r="BP207" s="977"/>
      <c r="BQ207" s="977"/>
      <c r="BR207" s="977"/>
      <c r="BS207" s="977"/>
      <c r="BT207" s="977" t="s">
        <v>595</v>
      </c>
      <c r="BU207" s="977"/>
      <c r="BV207" s="977"/>
      <c r="BW207" s="977"/>
      <c r="BX207" s="977"/>
      <c r="BY207" s="957"/>
      <c r="BZ207" s="957"/>
      <c r="CA207" s="957"/>
      <c r="CB207" s="957"/>
      <c r="CC207" s="957"/>
      <c r="CD207" s="958"/>
      <c r="CE207" s="296"/>
      <c r="CF207" s="296"/>
      <c r="CG207" s="968" t="s">
        <v>587</v>
      </c>
      <c r="CH207" s="968"/>
      <c r="CI207" s="968"/>
      <c r="CJ207" s="968"/>
      <c r="CK207" s="968"/>
      <c r="CL207" s="968"/>
      <c r="CM207" s="296"/>
      <c r="CN207" s="296"/>
      <c r="CO207" s="968" t="s">
        <v>588</v>
      </c>
      <c r="CP207" s="968"/>
      <c r="CQ207" s="968"/>
      <c r="CR207" s="968"/>
      <c r="CS207" s="968"/>
      <c r="CT207" s="968"/>
      <c r="CU207" s="296"/>
      <c r="CV207" s="296"/>
      <c r="CW207" s="968" t="s">
        <v>599</v>
      </c>
      <c r="CX207" s="968"/>
      <c r="CY207" s="968"/>
      <c r="CZ207" s="968"/>
      <c r="DA207" s="968"/>
      <c r="DB207" s="968"/>
      <c r="DC207" s="296"/>
      <c r="DD207" s="296"/>
      <c r="DE207" s="968" t="s">
        <v>600</v>
      </c>
      <c r="DF207" s="968"/>
      <c r="DG207" s="968"/>
      <c r="DH207" s="968"/>
      <c r="DI207" s="968"/>
      <c r="DJ207" s="968"/>
      <c r="DK207" s="296"/>
      <c r="DL207" s="296"/>
      <c r="DM207" s="968" t="s">
        <v>592</v>
      </c>
      <c r="DN207" s="968"/>
      <c r="DO207" s="968"/>
      <c r="DP207" s="968"/>
      <c r="DQ207" s="968"/>
      <c r="DR207" s="968"/>
      <c r="DS207" s="296"/>
      <c r="DT207" s="296"/>
      <c r="DU207" s="968" t="s">
        <v>601</v>
      </c>
      <c r="DV207" s="968"/>
      <c r="DW207" s="968"/>
      <c r="DX207" s="968"/>
      <c r="DY207" s="968"/>
      <c r="DZ207" s="968"/>
      <c r="EA207" s="296"/>
      <c r="EB207" s="296"/>
      <c r="EC207" s="968" t="s">
        <v>602</v>
      </c>
      <c r="ED207" s="968"/>
      <c r="EE207" s="968"/>
      <c r="EF207" s="968"/>
      <c r="EG207" s="968"/>
      <c r="EH207" s="968"/>
      <c r="EI207" s="296"/>
      <c r="EJ207" s="296"/>
      <c r="EK207" s="968" t="s">
        <v>603</v>
      </c>
      <c r="EL207" s="968"/>
      <c r="EM207" s="968"/>
      <c r="EN207" s="968"/>
      <c r="EO207" s="968"/>
      <c r="EP207" s="968"/>
      <c r="EQ207" s="296"/>
      <c r="ER207" s="296"/>
      <c r="ES207" s="968" t="s">
        <v>598</v>
      </c>
      <c r="ET207" s="968"/>
      <c r="EU207" s="968"/>
      <c r="EV207" s="296"/>
      <c r="EW207" s="296"/>
      <c r="EX207" s="969" t="s">
        <v>587</v>
      </c>
      <c r="EY207" s="969"/>
      <c r="EZ207" s="969"/>
      <c r="FA207" s="969"/>
      <c r="FB207" s="969"/>
      <c r="FC207" s="969"/>
      <c r="FD207" s="296"/>
      <c r="FE207" s="296"/>
      <c r="FF207" s="969" t="s">
        <v>588</v>
      </c>
      <c r="FG207" s="969"/>
      <c r="FH207" s="969"/>
      <c r="FI207" s="969"/>
      <c r="FJ207" s="969"/>
      <c r="FK207" s="969"/>
      <c r="FL207" s="296"/>
      <c r="FM207" s="296"/>
      <c r="FN207" s="969" t="s">
        <v>599</v>
      </c>
      <c r="FO207" s="969"/>
      <c r="FP207" s="969"/>
      <c r="FQ207" s="969"/>
      <c r="FR207" s="969"/>
      <c r="FS207" s="969"/>
      <c r="FT207" s="296"/>
      <c r="FU207" s="296"/>
      <c r="FV207" s="969" t="s">
        <v>600</v>
      </c>
      <c r="FW207" s="969"/>
      <c r="FX207" s="969"/>
      <c r="FY207" s="969"/>
      <c r="FZ207" s="969"/>
      <c r="GA207" s="969"/>
      <c r="GB207" s="296"/>
      <c r="GC207" s="296"/>
      <c r="GD207" s="969" t="s">
        <v>592</v>
      </c>
      <c r="GE207" s="969"/>
      <c r="GF207" s="969"/>
      <c r="GG207" s="969"/>
      <c r="GH207" s="969"/>
      <c r="GI207" s="969"/>
      <c r="GJ207" s="296"/>
      <c r="GK207" s="296"/>
      <c r="GL207" s="969" t="s">
        <v>601</v>
      </c>
      <c r="GM207" s="969"/>
      <c r="GN207" s="969"/>
      <c r="GO207" s="969"/>
      <c r="GP207" s="969"/>
      <c r="GQ207" s="969"/>
      <c r="GR207" s="296"/>
      <c r="GS207" s="296"/>
      <c r="GT207" s="969" t="s">
        <v>602</v>
      </c>
      <c r="GU207" s="969"/>
      <c r="GV207" s="969"/>
      <c r="GW207" s="969"/>
      <c r="GX207" s="969"/>
      <c r="GY207" s="969"/>
      <c r="GZ207" s="296"/>
      <c r="HA207" s="296"/>
      <c r="HB207" s="969" t="s">
        <v>603</v>
      </c>
      <c r="HC207" s="969"/>
      <c r="HD207" s="969"/>
      <c r="HE207" s="969"/>
      <c r="HF207" s="969"/>
      <c r="HG207" s="969"/>
      <c r="HH207" s="296"/>
      <c r="HI207" s="296"/>
      <c r="HJ207" s="969" t="s">
        <v>598</v>
      </c>
      <c r="HK207" s="969"/>
      <c r="HL207" s="969"/>
      <c r="HM207" s="989" t="s">
        <v>587</v>
      </c>
      <c r="HN207" s="989"/>
      <c r="HO207" s="989"/>
      <c r="HP207" s="989"/>
      <c r="HQ207" s="989"/>
      <c r="HR207" s="989"/>
      <c r="HS207" s="418"/>
      <c r="HT207" s="418"/>
      <c r="HU207" s="989" t="s">
        <v>588</v>
      </c>
      <c r="HV207" s="989"/>
      <c r="HW207" s="989"/>
      <c r="HX207" s="989"/>
      <c r="HY207" s="989"/>
      <c r="HZ207" s="989"/>
      <c r="IA207" s="418"/>
      <c r="IB207" s="418"/>
      <c r="IC207" s="989" t="s">
        <v>599</v>
      </c>
      <c r="ID207" s="989"/>
      <c r="IE207" s="989"/>
      <c r="IF207" s="989"/>
      <c r="IG207" s="989"/>
      <c r="IH207" s="989"/>
      <c r="II207" s="418"/>
      <c r="IJ207" s="418"/>
      <c r="IK207" s="989" t="s">
        <v>600</v>
      </c>
      <c r="IL207" s="989"/>
      <c r="IM207" s="989"/>
      <c r="IN207" s="989"/>
      <c r="IO207" s="989"/>
      <c r="IP207" s="989"/>
      <c r="IQ207" s="418"/>
      <c r="IR207" s="418"/>
      <c r="IS207" s="989" t="s">
        <v>592</v>
      </c>
      <c r="IT207" s="989"/>
      <c r="IU207" s="989"/>
      <c r="IV207" s="989"/>
      <c r="IW207" s="989"/>
      <c r="IX207" s="989"/>
      <c r="IY207" s="418"/>
      <c r="IZ207" s="418"/>
      <c r="JA207" s="989" t="s">
        <v>601</v>
      </c>
      <c r="JB207" s="989"/>
      <c r="JC207" s="989"/>
      <c r="JD207" s="989"/>
      <c r="JE207" s="989"/>
      <c r="JF207" s="989"/>
      <c r="JG207" s="418"/>
      <c r="JH207" s="418"/>
      <c r="JI207" s="989" t="s">
        <v>602</v>
      </c>
      <c r="JJ207" s="989"/>
      <c r="JK207" s="989"/>
      <c r="JL207" s="989"/>
      <c r="JM207" s="989"/>
      <c r="JN207" s="989"/>
      <c r="JO207" s="418"/>
      <c r="JP207" s="418"/>
      <c r="JQ207" s="989" t="s">
        <v>603</v>
      </c>
      <c r="JR207" s="989"/>
      <c r="JS207" s="989"/>
      <c r="JT207" s="989"/>
      <c r="JU207" s="989"/>
      <c r="JV207" s="989"/>
      <c r="JW207" s="418"/>
      <c r="JX207" s="418"/>
      <c r="JY207" s="989" t="s">
        <v>598</v>
      </c>
      <c r="JZ207" s="989"/>
      <c r="KA207" s="989"/>
    </row>
    <row r="208" spans="1:339" x14ac:dyDescent="0.2">
      <c r="G208" s="985"/>
      <c r="H208" s="974" t="s">
        <v>586</v>
      </c>
      <c r="I208" s="974"/>
      <c r="J208" s="974" t="s">
        <v>224</v>
      </c>
      <c r="K208" s="974"/>
      <c r="L208" s="974"/>
      <c r="M208" s="974" t="s">
        <v>225</v>
      </c>
      <c r="N208" s="974"/>
      <c r="O208" s="974"/>
      <c r="P208" s="974" t="s">
        <v>586</v>
      </c>
      <c r="Q208" s="979"/>
      <c r="R208" s="978" t="s">
        <v>224</v>
      </c>
      <c r="S208" s="974"/>
      <c r="T208" s="974"/>
      <c r="U208" s="974" t="s">
        <v>225</v>
      </c>
      <c r="V208" s="974"/>
      <c r="W208" s="974"/>
      <c r="X208" s="974" t="s">
        <v>586</v>
      </c>
      <c r="Y208" s="979"/>
      <c r="Z208" s="978" t="s">
        <v>224</v>
      </c>
      <c r="AA208" s="974"/>
      <c r="AB208" s="974"/>
      <c r="AC208" s="974" t="s">
        <v>225</v>
      </c>
      <c r="AD208" s="974"/>
      <c r="AE208" s="974"/>
      <c r="AF208" s="974" t="s">
        <v>586</v>
      </c>
      <c r="AG208" s="979"/>
      <c r="AH208" s="978" t="s">
        <v>224</v>
      </c>
      <c r="AI208" s="974"/>
      <c r="AJ208" s="974"/>
      <c r="AK208" s="974" t="s">
        <v>225</v>
      </c>
      <c r="AL208" s="974"/>
      <c r="AM208" s="974"/>
      <c r="AN208" s="974" t="s">
        <v>586</v>
      </c>
      <c r="AO208" s="974"/>
      <c r="AP208" s="974" t="s">
        <v>224</v>
      </c>
      <c r="AQ208" s="974"/>
      <c r="AR208" s="974"/>
      <c r="AS208" s="974" t="s">
        <v>225</v>
      </c>
      <c r="AT208" s="974"/>
      <c r="AU208" s="974"/>
      <c r="AV208" s="974" t="s">
        <v>586</v>
      </c>
      <c r="AW208" s="979"/>
      <c r="AX208" s="978" t="s">
        <v>224</v>
      </c>
      <c r="AY208" s="974"/>
      <c r="AZ208" s="974"/>
      <c r="BA208" s="974" t="s">
        <v>225</v>
      </c>
      <c r="BB208" s="974"/>
      <c r="BC208" s="974"/>
      <c r="BD208" s="974" t="s">
        <v>586</v>
      </c>
      <c r="BE208" s="979"/>
      <c r="BF208" s="978" t="s">
        <v>224</v>
      </c>
      <c r="BG208" s="974"/>
      <c r="BH208" s="974"/>
      <c r="BI208" s="974" t="s">
        <v>225</v>
      </c>
      <c r="BJ208" s="974"/>
      <c r="BK208" s="974"/>
      <c r="BL208" s="974" t="s">
        <v>586</v>
      </c>
      <c r="BM208" s="979"/>
      <c r="BN208" s="978" t="s">
        <v>224</v>
      </c>
      <c r="BO208" s="974"/>
      <c r="BP208" s="974"/>
      <c r="BQ208" s="974" t="s">
        <v>225</v>
      </c>
      <c r="BR208" s="974"/>
      <c r="BS208" s="974"/>
      <c r="BT208" s="974" t="s">
        <v>586</v>
      </c>
      <c r="BU208" s="979"/>
      <c r="BV208" s="978" t="s">
        <v>225</v>
      </c>
      <c r="BW208" s="974"/>
      <c r="BX208" s="974"/>
      <c r="BY208" s="971" t="s">
        <v>224</v>
      </c>
      <c r="BZ208" s="972"/>
      <c r="CA208" s="972"/>
      <c r="CB208" s="972" t="s">
        <v>225</v>
      </c>
      <c r="CC208" s="972"/>
      <c r="CD208" s="972"/>
      <c r="CE208" s="297"/>
      <c r="CF208" s="297"/>
      <c r="CG208" s="970" t="s">
        <v>224</v>
      </c>
      <c r="CH208" s="970"/>
      <c r="CI208" s="970"/>
      <c r="CJ208" s="970" t="s">
        <v>225</v>
      </c>
      <c r="CK208" s="970"/>
      <c r="CL208" s="970"/>
      <c r="CM208" s="297"/>
      <c r="CN208" s="297"/>
      <c r="CO208" s="970" t="s">
        <v>224</v>
      </c>
      <c r="CP208" s="970"/>
      <c r="CQ208" s="970"/>
      <c r="CR208" s="970" t="s">
        <v>225</v>
      </c>
      <c r="CS208" s="970"/>
      <c r="CT208" s="970"/>
      <c r="CU208" s="297"/>
      <c r="CV208" s="297"/>
      <c r="CW208" s="970" t="s">
        <v>224</v>
      </c>
      <c r="CX208" s="970"/>
      <c r="CY208" s="970"/>
      <c r="CZ208" s="970" t="s">
        <v>225</v>
      </c>
      <c r="DA208" s="970"/>
      <c r="DB208" s="970"/>
      <c r="DC208" s="297"/>
      <c r="DD208" s="297"/>
      <c r="DE208" s="970" t="s">
        <v>224</v>
      </c>
      <c r="DF208" s="970"/>
      <c r="DG208" s="970"/>
      <c r="DH208" s="970" t="s">
        <v>225</v>
      </c>
      <c r="DI208" s="970"/>
      <c r="DJ208" s="970"/>
      <c r="DK208" s="297"/>
      <c r="DL208" s="297"/>
      <c r="DM208" s="970" t="s">
        <v>224</v>
      </c>
      <c r="DN208" s="970"/>
      <c r="DO208" s="970"/>
      <c r="DP208" s="970" t="s">
        <v>225</v>
      </c>
      <c r="DQ208" s="970"/>
      <c r="DR208" s="970"/>
      <c r="DS208" s="297"/>
      <c r="DT208" s="297"/>
      <c r="DU208" s="970" t="s">
        <v>224</v>
      </c>
      <c r="DV208" s="970"/>
      <c r="DW208" s="970"/>
      <c r="DX208" s="970" t="s">
        <v>225</v>
      </c>
      <c r="DY208" s="970"/>
      <c r="DZ208" s="970"/>
      <c r="EA208" s="297"/>
      <c r="EB208" s="297"/>
      <c r="EC208" s="970" t="s">
        <v>224</v>
      </c>
      <c r="ED208" s="970"/>
      <c r="EE208" s="970"/>
      <c r="EF208" s="970" t="s">
        <v>225</v>
      </c>
      <c r="EG208" s="970"/>
      <c r="EH208" s="970"/>
      <c r="EI208" s="297"/>
      <c r="EJ208" s="297"/>
      <c r="EK208" s="970" t="s">
        <v>224</v>
      </c>
      <c r="EL208" s="970"/>
      <c r="EM208" s="970"/>
      <c r="EN208" s="970" t="s">
        <v>225</v>
      </c>
      <c r="EO208" s="970"/>
      <c r="EP208" s="970"/>
      <c r="EQ208" s="297"/>
      <c r="ER208" s="297"/>
      <c r="ES208" s="970" t="s">
        <v>225</v>
      </c>
      <c r="ET208" s="970"/>
      <c r="EU208" s="970"/>
      <c r="EV208" s="297"/>
      <c r="EW208" s="297"/>
      <c r="EX208" s="953" t="s">
        <v>224</v>
      </c>
      <c r="EY208" s="953"/>
      <c r="EZ208" s="953"/>
      <c r="FA208" s="952" t="s">
        <v>225</v>
      </c>
      <c r="FB208" s="953"/>
      <c r="FC208" s="953"/>
      <c r="FD208" s="297"/>
      <c r="FE208" s="297"/>
      <c r="FF208" s="953" t="s">
        <v>224</v>
      </c>
      <c r="FG208" s="953"/>
      <c r="FH208" s="953"/>
      <c r="FI208" s="952" t="s">
        <v>225</v>
      </c>
      <c r="FJ208" s="953"/>
      <c r="FK208" s="953"/>
      <c r="FL208" s="297"/>
      <c r="FM208" s="297"/>
      <c r="FN208" s="953" t="s">
        <v>224</v>
      </c>
      <c r="FO208" s="953"/>
      <c r="FP208" s="953"/>
      <c r="FQ208" s="952" t="s">
        <v>225</v>
      </c>
      <c r="FR208" s="953"/>
      <c r="FS208" s="953"/>
      <c r="FT208" s="297"/>
      <c r="FU208" s="297"/>
      <c r="FV208" s="953" t="s">
        <v>224</v>
      </c>
      <c r="FW208" s="953"/>
      <c r="FX208" s="953"/>
      <c r="FY208" s="952" t="s">
        <v>225</v>
      </c>
      <c r="FZ208" s="953"/>
      <c r="GA208" s="953"/>
      <c r="GB208" s="297"/>
      <c r="GC208" s="297"/>
      <c r="GD208" s="953" t="s">
        <v>224</v>
      </c>
      <c r="GE208" s="953"/>
      <c r="GF208" s="953"/>
      <c r="GG208" s="952" t="s">
        <v>225</v>
      </c>
      <c r="GH208" s="953"/>
      <c r="GI208" s="953"/>
      <c r="GJ208" s="297"/>
      <c r="GK208" s="297"/>
      <c r="GL208" s="953" t="s">
        <v>224</v>
      </c>
      <c r="GM208" s="953"/>
      <c r="GN208" s="953"/>
      <c r="GO208" s="952" t="s">
        <v>225</v>
      </c>
      <c r="GP208" s="953"/>
      <c r="GQ208" s="953"/>
      <c r="GR208" s="297"/>
      <c r="GS208" s="297"/>
      <c r="GT208" s="953" t="s">
        <v>224</v>
      </c>
      <c r="GU208" s="953"/>
      <c r="GV208" s="953"/>
      <c r="GW208" s="952" t="s">
        <v>225</v>
      </c>
      <c r="GX208" s="953"/>
      <c r="GY208" s="953"/>
      <c r="GZ208" s="297"/>
      <c r="HA208" s="297"/>
      <c r="HB208" s="953" t="s">
        <v>224</v>
      </c>
      <c r="HC208" s="953"/>
      <c r="HD208" s="953"/>
      <c r="HE208" s="952" t="s">
        <v>225</v>
      </c>
      <c r="HF208" s="953"/>
      <c r="HG208" s="953"/>
      <c r="HH208" s="297"/>
      <c r="HI208" s="297"/>
      <c r="HJ208" s="953" t="s">
        <v>225</v>
      </c>
      <c r="HK208" s="953"/>
      <c r="HL208" s="953"/>
      <c r="HM208" s="991" t="s">
        <v>224</v>
      </c>
      <c r="HN208" s="991"/>
      <c r="HO208" s="991"/>
      <c r="HP208" s="991" t="s">
        <v>225</v>
      </c>
      <c r="HQ208" s="991"/>
      <c r="HR208" s="991"/>
      <c r="HS208" s="419"/>
      <c r="HT208" s="419"/>
      <c r="HU208" s="991" t="s">
        <v>224</v>
      </c>
      <c r="HV208" s="991"/>
      <c r="HW208" s="991"/>
      <c r="HX208" s="991" t="s">
        <v>225</v>
      </c>
      <c r="HY208" s="991"/>
      <c r="HZ208" s="991"/>
      <c r="IA208" s="419"/>
      <c r="IB208" s="419"/>
      <c r="IC208" s="991" t="s">
        <v>224</v>
      </c>
      <c r="ID208" s="991"/>
      <c r="IE208" s="991"/>
      <c r="IF208" s="991" t="s">
        <v>225</v>
      </c>
      <c r="IG208" s="991"/>
      <c r="IH208" s="991"/>
      <c r="II208" s="419"/>
      <c r="IJ208" s="419"/>
      <c r="IK208" s="991" t="s">
        <v>224</v>
      </c>
      <c r="IL208" s="991"/>
      <c r="IM208" s="991"/>
      <c r="IN208" s="991" t="s">
        <v>225</v>
      </c>
      <c r="IO208" s="991"/>
      <c r="IP208" s="991"/>
      <c r="IQ208" s="419"/>
      <c r="IR208" s="419"/>
      <c r="IS208" s="991" t="s">
        <v>224</v>
      </c>
      <c r="IT208" s="991"/>
      <c r="IU208" s="991"/>
      <c r="IV208" s="991" t="s">
        <v>225</v>
      </c>
      <c r="IW208" s="991"/>
      <c r="IX208" s="991"/>
      <c r="IY208" s="419"/>
      <c r="IZ208" s="419"/>
      <c r="JA208" s="991" t="s">
        <v>224</v>
      </c>
      <c r="JB208" s="991"/>
      <c r="JC208" s="991"/>
      <c r="JD208" s="991" t="s">
        <v>225</v>
      </c>
      <c r="JE208" s="991"/>
      <c r="JF208" s="991"/>
      <c r="JG208" s="419"/>
      <c r="JH208" s="419"/>
      <c r="JI208" s="991" t="s">
        <v>224</v>
      </c>
      <c r="JJ208" s="991"/>
      <c r="JK208" s="991"/>
      <c r="JL208" s="991" t="s">
        <v>225</v>
      </c>
      <c r="JM208" s="991"/>
      <c r="JN208" s="991"/>
      <c r="JO208" s="419"/>
      <c r="JP208" s="419"/>
      <c r="JQ208" s="991" t="s">
        <v>224</v>
      </c>
      <c r="JR208" s="991"/>
      <c r="JS208" s="991"/>
      <c r="JT208" s="991" t="s">
        <v>225</v>
      </c>
      <c r="JU208" s="991"/>
      <c r="JV208" s="991"/>
      <c r="JW208" s="419"/>
      <c r="JX208" s="419"/>
      <c r="JY208" s="991" t="s">
        <v>225</v>
      </c>
      <c r="JZ208" s="991"/>
      <c r="KA208" s="991"/>
    </row>
    <row r="209" spans="7:287" x14ac:dyDescent="0.2">
      <c r="G209" s="986"/>
      <c r="H209" s="239" t="s">
        <v>288</v>
      </c>
      <c r="I209" s="240" t="s">
        <v>289</v>
      </c>
      <c r="J209" s="241" t="s">
        <v>537</v>
      </c>
      <c r="K209" s="241" t="s">
        <v>538</v>
      </c>
      <c r="L209" s="241" t="s">
        <v>539</v>
      </c>
      <c r="M209" s="241" t="s">
        <v>537</v>
      </c>
      <c r="N209" s="241" t="s">
        <v>538</v>
      </c>
      <c r="O209" s="242" t="s">
        <v>539</v>
      </c>
      <c r="P209" s="239" t="s">
        <v>288</v>
      </c>
      <c r="Q209" s="240" t="s">
        <v>289</v>
      </c>
      <c r="R209" s="281" t="s">
        <v>537</v>
      </c>
      <c r="S209" s="241" t="s">
        <v>538</v>
      </c>
      <c r="T209" s="241" t="s">
        <v>539</v>
      </c>
      <c r="U209" s="241" t="s">
        <v>537</v>
      </c>
      <c r="V209" s="241" t="s">
        <v>538</v>
      </c>
      <c r="W209" s="242" t="s">
        <v>539</v>
      </c>
      <c r="X209" s="239" t="s">
        <v>288</v>
      </c>
      <c r="Y209" s="240" t="s">
        <v>289</v>
      </c>
      <c r="Z209" s="281" t="s">
        <v>537</v>
      </c>
      <c r="AA209" s="241" t="s">
        <v>538</v>
      </c>
      <c r="AB209" s="241" t="s">
        <v>539</v>
      </c>
      <c r="AC209" s="241" t="s">
        <v>537</v>
      </c>
      <c r="AD209" s="241" t="s">
        <v>538</v>
      </c>
      <c r="AE209" s="242" t="s">
        <v>539</v>
      </c>
      <c r="AF209" s="239" t="s">
        <v>288</v>
      </c>
      <c r="AG209" s="240" t="s">
        <v>289</v>
      </c>
      <c r="AH209" s="281" t="s">
        <v>537</v>
      </c>
      <c r="AI209" s="241" t="s">
        <v>538</v>
      </c>
      <c r="AJ209" s="241" t="s">
        <v>539</v>
      </c>
      <c r="AK209" s="241" t="s">
        <v>537</v>
      </c>
      <c r="AL209" s="241" t="s">
        <v>538</v>
      </c>
      <c r="AM209" s="242" t="s">
        <v>539</v>
      </c>
      <c r="AN209" s="239" t="s">
        <v>288</v>
      </c>
      <c r="AO209" s="240" t="s">
        <v>289</v>
      </c>
      <c r="AP209" s="241" t="s">
        <v>537</v>
      </c>
      <c r="AQ209" s="241" t="s">
        <v>538</v>
      </c>
      <c r="AR209" s="241" t="s">
        <v>539</v>
      </c>
      <c r="AS209" s="241" t="s">
        <v>537</v>
      </c>
      <c r="AT209" s="241" t="s">
        <v>538</v>
      </c>
      <c r="AU209" s="242" t="s">
        <v>539</v>
      </c>
      <c r="AV209" s="239" t="s">
        <v>288</v>
      </c>
      <c r="AW209" s="240" t="s">
        <v>289</v>
      </c>
      <c r="AX209" s="281" t="s">
        <v>537</v>
      </c>
      <c r="AY209" s="241" t="s">
        <v>538</v>
      </c>
      <c r="AZ209" s="241" t="s">
        <v>539</v>
      </c>
      <c r="BA209" s="241" t="s">
        <v>537</v>
      </c>
      <c r="BB209" s="241" t="s">
        <v>538</v>
      </c>
      <c r="BC209" s="242" t="s">
        <v>539</v>
      </c>
      <c r="BD209" s="239" t="s">
        <v>288</v>
      </c>
      <c r="BE209" s="240" t="s">
        <v>289</v>
      </c>
      <c r="BF209" s="281" t="s">
        <v>537</v>
      </c>
      <c r="BG209" s="241" t="s">
        <v>538</v>
      </c>
      <c r="BH209" s="241" t="s">
        <v>539</v>
      </c>
      <c r="BI209" s="241" t="s">
        <v>537</v>
      </c>
      <c r="BJ209" s="241" t="s">
        <v>538</v>
      </c>
      <c r="BK209" s="242" t="s">
        <v>539</v>
      </c>
      <c r="BL209" s="239" t="s">
        <v>288</v>
      </c>
      <c r="BM209" s="240" t="s">
        <v>289</v>
      </c>
      <c r="BN209" s="281" t="s">
        <v>537</v>
      </c>
      <c r="BO209" s="241" t="s">
        <v>538</v>
      </c>
      <c r="BP209" s="241" t="s">
        <v>539</v>
      </c>
      <c r="BQ209" s="241" t="s">
        <v>537</v>
      </c>
      <c r="BR209" s="241" t="s">
        <v>538</v>
      </c>
      <c r="BS209" s="242" t="s">
        <v>539</v>
      </c>
      <c r="BT209" s="239" t="s">
        <v>288</v>
      </c>
      <c r="BU209" s="240" t="s">
        <v>289</v>
      </c>
      <c r="BV209" s="281" t="s">
        <v>537</v>
      </c>
      <c r="BW209" s="241" t="s">
        <v>538</v>
      </c>
      <c r="BX209" s="242" t="s">
        <v>539</v>
      </c>
      <c r="BY209" s="215" t="s">
        <v>537</v>
      </c>
      <c r="BZ209" s="212" t="s">
        <v>538</v>
      </c>
      <c r="CA209" s="212" t="s">
        <v>539</v>
      </c>
      <c r="CB209" s="212" t="s">
        <v>537</v>
      </c>
      <c r="CC209" s="212" t="s">
        <v>538</v>
      </c>
      <c r="CD209" s="233" t="s">
        <v>539</v>
      </c>
      <c r="CE209" s="298"/>
      <c r="CF209" s="298"/>
      <c r="CG209" s="236" t="s">
        <v>537</v>
      </c>
      <c r="CH209" s="237" t="s">
        <v>538</v>
      </c>
      <c r="CI209" s="237" t="s">
        <v>539</v>
      </c>
      <c r="CJ209" s="237" t="s">
        <v>537</v>
      </c>
      <c r="CK209" s="237" t="s">
        <v>538</v>
      </c>
      <c r="CL209" s="238" t="s">
        <v>539</v>
      </c>
      <c r="CM209" s="298"/>
      <c r="CN209" s="298"/>
      <c r="CO209" s="236" t="s">
        <v>537</v>
      </c>
      <c r="CP209" s="237" t="s">
        <v>538</v>
      </c>
      <c r="CQ209" s="237" t="s">
        <v>539</v>
      </c>
      <c r="CR209" s="237" t="s">
        <v>537</v>
      </c>
      <c r="CS209" s="237" t="s">
        <v>538</v>
      </c>
      <c r="CT209" s="238" t="s">
        <v>539</v>
      </c>
      <c r="CU209" s="298"/>
      <c r="CV209" s="298"/>
      <c r="CW209" s="236" t="s">
        <v>537</v>
      </c>
      <c r="CX209" s="237" t="s">
        <v>538</v>
      </c>
      <c r="CY209" s="237" t="s">
        <v>539</v>
      </c>
      <c r="CZ209" s="237" t="s">
        <v>537</v>
      </c>
      <c r="DA209" s="237" t="s">
        <v>538</v>
      </c>
      <c r="DB209" s="238" t="s">
        <v>539</v>
      </c>
      <c r="DC209" s="298"/>
      <c r="DD209" s="298"/>
      <c r="DE209" s="236" t="s">
        <v>537</v>
      </c>
      <c r="DF209" s="237" t="s">
        <v>538</v>
      </c>
      <c r="DG209" s="237" t="s">
        <v>539</v>
      </c>
      <c r="DH209" s="237" t="s">
        <v>537</v>
      </c>
      <c r="DI209" s="237" t="s">
        <v>538</v>
      </c>
      <c r="DJ209" s="238" t="s">
        <v>539</v>
      </c>
      <c r="DK209" s="298"/>
      <c r="DL209" s="298"/>
      <c r="DM209" s="236" t="s">
        <v>537</v>
      </c>
      <c r="DN209" s="237" t="s">
        <v>538</v>
      </c>
      <c r="DO209" s="237" t="s">
        <v>539</v>
      </c>
      <c r="DP209" s="237" t="s">
        <v>537</v>
      </c>
      <c r="DQ209" s="237" t="s">
        <v>538</v>
      </c>
      <c r="DR209" s="238" t="s">
        <v>539</v>
      </c>
      <c r="DS209" s="298"/>
      <c r="DT209" s="298"/>
      <c r="DU209" s="236" t="s">
        <v>537</v>
      </c>
      <c r="DV209" s="237" t="s">
        <v>538</v>
      </c>
      <c r="DW209" s="237" t="s">
        <v>539</v>
      </c>
      <c r="DX209" s="237" t="s">
        <v>537</v>
      </c>
      <c r="DY209" s="237" t="s">
        <v>538</v>
      </c>
      <c r="DZ209" s="238" t="s">
        <v>539</v>
      </c>
      <c r="EA209" s="298"/>
      <c r="EB209" s="298"/>
      <c r="EC209" s="236" t="s">
        <v>537</v>
      </c>
      <c r="ED209" s="237" t="s">
        <v>538</v>
      </c>
      <c r="EE209" s="237" t="s">
        <v>539</v>
      </c>
      <c r="EF209" s="237" t="s">
        <v>537</v>
      </c>
      <c r="EG209" s="237" t="s">
        <v>538</v>
      </c>
      <c r="EH209" s="238" t="s">
        <v>539</v>
      </c>
      <c r="EI209" s="298"/>
      <c r="EJ209" s="298"/>
      <c r="EK209" s="236" t="s">
        <v>537</v>
      </c>
      <c r="EL209" s="237" t="s">
        <v>538</v>
      </c>
      <c r="EM209" s="237" t="s">
        <v>539</v>
      </c>
      <c r="EN209" s="237" t="s">
        <v>537</v>
      </c>
      <c r="EO209" s="237" t="s">
        <v>538</v>
      </c>
      <c r="EP209" s="238" t="s">
        <v>539</v>
      </c>
      <c r="EQ209" s="298"/>
      <c r="ER209" s="298"/>
      <c r="ES209" s="236" t="s">
        <v>537</v>
      </c>
      <c r="ET209" s="237" t="s">
        <v>538</v>
      </c>
      <c r="EU209" s="238" t="s">
        <v>539</v>
      </c>
      <c r="EV209" s="298"/>
      <c r="EW209" s="298"/>
      <c r="EX209" s="265" t="s">
        <v>537</v>
      </c>
      <c r="EY209" s="257" t="s">
        <v>538</v>
      </c>
      <c r="EZ209" s="258" t="s">
        <v>539</v>
      </c>
      <c r="FA209" s="256" t="s">
        <v>537</v>
      </c>
      <c r="FB209" s="257" t="s">
        <v>538</v>
      </c>
      <c r="FC209" s="258" t="s">
        <v>539</v>
      </c>
      <c r="FD209" s="298"/>
      <c r="FE209" s="298"/>
      <c r="FF209" s="265" t="s">
        <v>537</v>
      </c>
      <c r="FG209" s="257" t="s">
        <v>538</v>
      </c>
      <c r="FH209" s="258" t="s">
        <v>539</v>
      </c>
      <c r="FI209" s="256" t="s">
        <v>537</v>
      </c>
      <c r="FJ209" s="257" t="s">
        <v>538</v>
      </c>
      <c r="FK209" s="258" t="s">
        <v>539</v>
      </c>
      <c r="FL209" s="298"/>
      <c r="FM209" s="298"/>
      <c r="FN209" s="265" t="s">
        <v>537</v>
      </c>
      <c r="FO209" s="257" t="s">
        <v>538</v>
      </c>
      <c r="FP209" s="258" t="s">
        <v>539</v>
      </c>
      <c r="FQ209" s="256" t="s">
        <v>537</v>
      </c>
      <c r="FR209" s="257" t="s">
        <v>538</v>
      </c>
      <c r="FS209" s="258" t="s">
        <v>539</v>
      </c>
      <c r="FT209" s="298"/>
      <c r="FU209" s="298"/>
      <c r="FV209" s="265" t="s">
        <v>537</v>
      </c>
      <c r="FW209" s="257" t="s">
        <v>538</v>
      </c>
      <c r="FX209" s="258" t="s">
        <v>539</v>
      </c>
      <c r="FY209" s="256" t="s">
        <v>537</v>
      </c>
      <c r="FZ209" s="257" t="s">
        <v>538</v>
      </c>
      <c r="GA209" s="258" t="s">
        <v>539</v>
      </c>
      <c r="GB209" s="298"/>
      <c r="GC209" s="298"/>
      <c r="GD209" s="265" t="s">
        <v>537</v>
      </c>
      <c r="GE209" s="257" t="s">
        <v>538</v>
      </c>
      <c r="GF209" s="258" t="s">
        <v>539</v>
      </c>
      <c r="GG209" s="256" t="s">
        <v>537</v>
      </c>
      <c r="GH209" s="257" t="s">
        <v>538</v>
      </c>
      <c r="GI209" s="258" t="s">
        <v>539</v>
      </c>
      <c r="GJ209" s="298"/>
      <c r="GK209" s="298"/>
      <c r="GL209" s="265" t="s">
        <v>537</v>
      </c>
      <c r="GM209" s="257" t="s">
        <v>538</v>
      </c>
      <c r="GN209" s="258" t="s">
        <v>539</v>
      </c>
      <c r="GO209" s="256" t="s">
        <v>537</v>
      </c>
      <c r="GP209" s="257" t="s">
        <v>538</v>
      </c>
      <c r="GQ209" s="258" t="s">
        <v>539</v>
      </c>
      <c r="GR209" s="298"/>
      <c r="GS209" s="298"/>
      <c r="GT209" s="265" t="s">
        <v>537</v>
      </c>
      <c r="GU209" s="257" t="s">
        <v>538</v>
      </c>
      <c r="GV209" s="258" t="s">
        <v>539</v>
      </c>
      <c r="GW209" s="256" t="s">
        <v>537</v>
      </c>
      <c r="GX209" s="257" t="s">
        <v>538</v>
      </c>
      <c r="GY209" s="258" t="s">
        <v>539</v>
      </c>
      <c r="GZ209" s="298"/>
      <c r="HA209" s="298"/>
      <c r="HB209" s="265" t="s">
        <v>537</v>
      </c>
      <c r="HC209" s="257" t="s">
        <v>538</v>
      </c>
      <c r="HD209" s="258" t="s">
        <v>539</v>
      </c>
      <c r="HE209" s="256" t="s">
        <v>537</v>
      </c>
      <c r="HF209" s="257" t="s">
        <v>538</v>
      </c>
      <c r="HG209" s="258" t="s">
        <v>539</v>
      </c>
      <c r="HH209" s="298"/>
      <c r="HI209" s="298"/>
      <c r="HJ209" s="265" t="s">
        <v>537</v>
      </c>
      <c r="HK209" s="257" t="s">
        <v>538</v>
      </c>
      <c r="HL209" s="258" t="s">
        <v>539</v>
      </c>
      <c r="HM209" s="436" t="s">
        <v>537</v>
      </c>
      <c r="HN209" s="437" t="s">
        <v>538</v>
      </c>
      <c r="HO209" s="437" t="s">
        <v>539</v>
      </c>
      <c r="HP209" s="437" t="s">
        <v>537</v>
      </c>
      <c r="HQ209" s="437" t="s">
        <v>538</v>
      </c>
      <c r="HR209" s="438" t="s">
        <v>539</v>
      </c>
      <c r="HS209" s="424"/>
      <c r="HT209" s="424"/>
      <c r="HU209" s="436" t="s">
        <v>537</v>
      </c>
      <c r="HV209" s="437" t="s">
        <v>538</v>
      </c>
      <c r="HW209" s="437" t="s">
        <v>539</v>
      </c>
      <c r="HX209" s="437" t="s">
        <v>537</v>
      </c>
      <c r="HY209" s="437" t="s">
        <v>538</v>
      </c>
      <c r="HZ209" s="438" t="s">
        <v>539</v>
      </c>
      <c r="IA209" s="424"/>
      <c r="IB209" s="424"/>
      <c r="IC209" s="436" t="s">
        <v>537</v>
      </c>
      <c r="ID209" s="437" t="s">
        <v>538</v>
      </c>
      <c r="IE209" s="437" t="s">
        <v>539</v>
      </c>
      <c r="IF209" s="437" t="s">
        <v>537</v>
      </c>
      <c r="IG209" s="437" t="s">
        <v>538</v>
      </c>
      <c r="IH209" s="438" t="s">
        <v>539</v>
      </c>
      <c r="II209" s="424"/>
      <c r="IJ209" s="424"/>
      <c r="IK209" s="436" t="s">
        <v>537</v>
      </c>
      <c r="IL209" s="437" t="s">
        <v>538</v>
      </c>
      <c r="IM209" s="437" t="s">
        <v>539</v>
      </c>
      <c r="IN209" s="437" t="s">
        <v>537</v>
      </c>
      <c r="IO209" s="437" t="s">
        <v>538</v>
      </c>
      <c r="IP209" s="438" t="s">
        <v>539</v>
      </c>
      <c r="IQ209" s="424"/>
      <c r="IR209" s="424"/>
      <c r="IS209" s="436" t="s">
        <v>537</v>
      </c>
      <c r="IT209" s="437" t="s">
        <v>538</v>
      </c>
      <c r="IU209" s="437" t="s">
        <v>539</v>
      </c>
      <c r="IV209" s="437" t="s">
        <v>537</v>
      </c>
      <c r="IW209" s="437" t="s">
        <v>538</v>
      </c>
      <c r="IX209" s="438" t="s">
        <v>539</v>
      </c>
      <c r="IY209" s="424"/>
      <c r="IZ209" s="424"/>
      <c r="JA209" s="436" t="s">
        <v>537</v>
      </c>
      <c r="JB209" s="437" t="s">
        <v>538</v>
      </c>
      <c r="JC209" s="437" t="s">
        <v>539</v>
      </c>
      <c r="JD209" s="437" t="s">
        <v>537</v>
      </c>
      <c r="JE209" s="437" t="s">
        <v>538</v>
      </c>
      <c r="JF209" s="438" t="s">
        <v>539</v>
      </c>
      <c r="JG209" s="424"/>
      <c r="JH209" s="424"/>
      <c r="JI209" s="436" t="s">
        <v>537</v>
      </c>
      <c r="JJ209" s="437" t="s">
        <v>538</v>
      </c>
      <c r="JK209" s="437" t="s">
        <v>539</v>
      </c>
      <c r="JL209" s="437" t="s">
        <v>537</v>
      </c>
      <c r="JM209" s="437" t="s">
        <v>538</v>
      </c>
      <c r="JN209" s="438" t="s">
        <v>539</v>
      </c>
      <c r="JO209" s="424"/>
      <c r="JP209" s="424"/>
      <c r="JQ209" s="436" t="s">
        <v>537</v>
      </c>
      <c r="JR209" s="437" t="s">
        <v>538</v>
      </c>
      <c r="JS209" s="437" t="s">
        <v>539</v>
      </c>
      <c r="JT209" s="437" t="s">
        <v>537</v>
      </c>
      <c r="JU209" s="437" t="s">
        <v>538</v>
      </c>
      <c r="JV209" s="438" t="s">
        <v>539</v>
      </c>
      <c r="JW209" s="424"/>
      <c r="JX209" s="424"/>
      <c r="JY209" s="436" t="s">
        <v>537</v>
      </c>
      <c r="JZ209" s="437" t="s">
        <v>538</v>
      </c>
      <c r="KA209" s="438" t="s">
        <v>539</v>
      </c>
    </row>
    <row r="210" spans="7:287" x14ac:dyDescent="0.2">
      <c r="G210" s="243" t="s">
        <v>204</v>
      </c>
      <c r="H210" s="982" t="s">
        <v>582</v>
      </c>
      <c r="I210" s="983"/>
      <c r="J210" s="374">
        <f t="shared" ref="J210:O210" si="824">(EX210/CG210)*100</f>
        <v>29.601344853777317</v>
      </c>
      <c r="K210" s="375">
        <f t="shared" si="824"/>
        <v>38.858632999268579</v>
      </c>
      <c r="L210" s="375">
        <f t="shared" si="824"/>
        <v>34.634604401080018</v>
      </c>
      <c r="M210" s="375">
        <f t="shared" si="824"/>
        <v>29.915630648451064</v>
      </c>
      <c r="N210" s="375">
        <f t="shared" si="824"/>
        <v>40.932614715931535</v>
      </c>
      <c r="O210" s="376">
        <f t="shared" si="824"/>
        <v>35.85539259734179</v>
      </c>
      <c r="P210" s="946" t="s">
        <v>582</v>
      </c>
      <c r="Q210" s="975"/>
      <c r="R210" s="377">
        <f t="shared" ref="R210:W210" si="825">(FF210/CO210)*100</f>
        <v>0.38675645993079127</v>
      </c>
      <c r="S210" s="377">
        <f t="shared" si="825"/>
        <v>0.54620395028667246</v>
      </c>
      <c r="T210" s="377">
        <f t="shared" si="825"/>
        <v>0.3810154835292488</v>
      </c>
      <c r="U210" s="377">
        <f t="shared" si="825"/>
        <v>1.4045228118306397</v>
      </c>
      <c r="V210" s="377">
        <f t="shared" si="825"/>
        <v>2.2332106046352771</v>
      </c>
      <c r="W210" s="378">
        <f t="shared" si="825"/>
        <v>1.8607983979800617</v>
      </c>
      <c r="X210" s="946" t="s">
        <v>582</v>
      </c>
      <c r="Y210" s="975"/>
      <c r="Z210" s="377">
        <f t="shared" ref="Z210:Z222" si="826">(FN210/CW210)*100</f>
        <v>0.95631696379664177</v>
      </c>
      <c r="AA210" s="377">
        <f t="shared" ref="AA210:AA222" si="827">(FO210/CX210)*100</f>
        <v>2.4695455474134169</v>
      </c>
      <c r="AB210" s="377">
        <f t="shared" ref="AB210:AB222" si="828">(FP210/CY210)*100</f>
        <v>1.7727779219707263</v>
      </c>
      <c r="AC210" s="377">
        <f t="shared" ref="AC210:AC222" si="829">(FQ210/CZ210)*100</f>
        <v>9.6506110987399598</v>
      </c>
      <c r="AD210" s="377">
        <f t="shared" ref="AD210:AD222" si="830">(FR210/DA210)*100</f>
        <v>21.280305373687579</v>
      </c>
      <c r="AE210" s="378">
        <f t="shared" ref="AE210:AE222" si="831">(FS210/DB210)*100</f>
        <v>15.792224751265726</v>
      </c>
      <c r="AF210" s="946" t="s">
        <v>582</v>
      </c>
      <c r="AG210" s="975"/>
      <c r="AH210" s="377" t="e">
        <f t="shared" ref="AH210:AM212" si="832">(FV210/DE210)*100</f>
        <v>#DIV/0!</v>
      </c>
      <c r="AI210" s="377">
        <f t="shared" si="832"/>
        <v>64.79334248874099</v>
      </c>
      <c r="AJ210" s="377">
        <f t="shared" si="832"/>
        <v>67.76553691818566</v>
      </c>
      <c r="AK210" s="377">
        <f t="shared" si="832"/>
        <v>86.716063470775609</v>
      </c>
      <c r="AL210" s="377">
        <f t="shared" si="832"/>
        <v>68.371428039191073</v>
      </c>
      <c r="AM210" s="378">
        <f t="shared" si="832"/>
        <v>71.075842647484706</v>
      </c>
      <c r="AN210" s="946" t="s">
        <v>582</v>
      </c>
      <c r="AO210" s="947"/>
      <c r="AP210" s="377">
        <f t="shared" ref="AP210:AU211" si="833">(GD210/DM210)*100</f>
        <v>35.634013070334802</v>
      </c>
      <c r="AQ210" s="377">
        <f t="shared" si="833"/>
        <v>28.197349472318734</v>
      </c>
      <c r="AR210" s="377">
        <f t="shared" si="833"/>
        <v>21.394656965058193</v>
      </c>
      <c r="AS210" s="377">
        <f t="shared" si="833"/>
        <v>78.255412859576097</v>
      </c>
      <c r="AT210" s="377">
        <f t="shared" si="833"/>
        <v>73.624174058115017</v>
      </c>
      <c r="AU210" s="378">
        <f t="shared" si="833"/>
        <v>72.431085989328309</v>
      </c>
      <c r="AV210" s="946" t="s">
        <v>582</v>
      </c>
      <c r="AW210" s="975"/>
      <c r="AX210" s="377">
        <f t="shared" ref="AX210:BC210" si="834">(GL210/DU210)*100</f>
        <v>75.056430354723531</v>
      </c>
      <c r="AY210" s="377">
        <f t="shared" si="834"/>
        <v>66.988556950272766</v>
      </c>
      <c r="AZ210" s="377">
        <f t="shared" si="834"/>
        <v>65.849156859365962</v>
      </c>
      <c r="BA210" s="377">
        <f t="shared" si="834"/>
        <v>76.120839934302282</v>
      </c>
      <c r="BB210" s="377">
        <f t="shared" si="834"/>
        <v>73.045318235438089</v>
      </c>
      <c r="BC210" s="378">
        <f t="shared" si="834"/>
        <v>74.124147899114917</v>
      </c>
      <c r="BD210" s="946" t="s">
        <v>582</v>
      </c>
      <c r="BE210" s="975"/>
      <c r="BF210" s="214">
        <f t="shared" ref="BF210:BK211" si="835">GT210/EC210</f>
        <v>6.3470729460480144E-2</v>
      </c>
      <c r="BG210" s="214">
        <f t="shared" si="835"/>
        <v>0.15715657339460554</v>
      </c>
      <c r="BH210" s="214">
        <f t="shared" si="835"/>
        <v>0.1142178278368096</v>
      </c>
      <c r="BI210" s="214" t="e">
        <f t="shared" si="835"/>
        <v>#VALUE!</v>
      </c>
      <c r="BJ210" s="214" t="e">
        <f t="shared" si="835"/>
        <v>#VALUE!</v>
      </c>
      <c r="BK210" s="278" t="e">
        <f t="shared" si="835"/>
        <v>#VALUE!</v>
      </c>
      <c r="BL210" s="946" t="s">
        <v>582</v>
      </c>
      <c r="BM210" s="975"/>
      <c r="BN210" s="214">
        <f t="shared" ref="BN210:BS211" si="836">HB210/EK210</f>
        <v>0.11557380134098223</v>
      </c>
      <c r="BO210" s="214">
        <f t="shared" si="836"/>
        <v>0.38749913639375377</v>
      </c>
      <c r="BP210" s="214">
        <f t="shared" si="836"/>
        <v>0.25922705862398421</v>
      </c>
      <c r="BQ210" s="214" t="e">
        <f t="shared" si="836"/>
        <v>#VALUE!</v>
      </c>
      <c r="BR210" s="214" t="e">
        <f t="shared" si="836"/>
        <v>#VALUE!</v>
      </c>
      <c r="BS210" s="278" t="e">
        <f t="shared" si="836"/>
        <v>#VALUE!</v>
      </c>
      <c r="BT210" s="946" t="s">
        <v>582</v>
      </c>
      <c r="BU210" s="975"/>
      <c r="BV210" s="377">
        <f>(HJ210/ES210)*100</f>
        <v>76.787844800801352</v>
      </c>
      <c r="BW210" s="377">
        <f>(HK210/ET210)*100</f>
        <v>74.671388268231169</v>
      </c>
      <c r="BX210" s="378">
        <f>(HL210/EU210)*100</f>
        <v>75.781072841421221</v>
      </c>
      <c r="BY210" s="211">
        <f t="shared" ref="BY210:CD210" si="837">SUM(BY5:BY25)</f>
        <v>12871123</v>
      </c>
      <c r="BZ210" s="211">
        <f t="shared" si="837"/>
        <v>15445895</v>
      </c>
      <c r="CA210" s="211">
        <f t="shared" si="837"/>
        <v>28317018</v>
      </c>
      <c r="CB210" s="211">
        <f t="shared" si="837"/>
        <v>13451403</v>
      </c>
      <c r="CC210" s="211">
        <f t="shared" si="837"/>
        <v>15968049</v>
      </c>
      <c r="CD210" s="211">
        <f t="shared" si="837"/>
        <v>29419452</v>
      </c>
      <c r="CE210" s="299"/>
      <c r="CF210" s="299"/>
      <c r="CG210" s="272">
        <f t="shared" ref="CG210:CL210" si="838">SUM(CG5:CG25)</f>
        <v>5084642</v>
      </c>
      <c r="CH210" s="273">
        <f t="shared" si="838"/>
        <v>5999236</v>
      </c>
      <c r="CI210" s="273">
        <f t="shared" si="838"/>
        <v>11330946</v>
      </c>
      <c r="CJ210" s="273">
        <f t="shared" si="838"/>
        <v>3377032</v>
      </c>
      <c r="CK210" s="273">
        <f t="shared" si="838"/>
        <v>4133493</v>
      </c>
      <c r="CL210" s="274">
        <f t="shared" si="838"/>
        <v>7761158</v>
      </c>
      <c r="CM210" s="299"/>
      <c r="CN210" s="299"/>
      <c r="CO210" s="272">
        <f t="shared" ref="CO210:CT210" si="839">SUM(CO5:CO25)</f>
        <v>3501005</v>
      </c>
      <c r="CP210" s="273">
        <f t="shared" si="839"/>
        <v>4240553</v>
      </c>
      <c r="CQ210" s="273">
        <f t="shared" si="839"/>
        <v>10976761</v>
      </c>
      <c r="CR210" s="273">
        <f t="shared" si="839"/>
        <v>3354882</v>
      </c>
      <c r="CS210" s="273">
        <f t="shared" si="839"/>
        <v>4110693</v>
      </c>
      <c r="CT210" s="274">
        <f t="shared" si="839"/>
        <v>7465575</v>
      </c>
      <c r="CU210" s="299"/>
      <c r="CV210" s="299"/>
      <c r="CW210" s="272">
        <f t="shared" ref="CW210:DB210" si="840">SUM(CW5:CW25)</f>
        <v>4929156</v>
      </c>
      <c r="CX210" s="273">
        <f t="shared" si="840"/>
        <v>5804918</v>
      </c>
      <c r="CY210" s="273">
        <f t="shared" si="840"/>
        <v>10734074</v>
      </c>
      <c r="CZ210" s="273">
        <f t="shared" si="840"/>
        <v>3377032</v>
      </c>
      <c r="DA210" s="273">
        <f t="shared" si="840"/>
        <v>4133493</v>
      </c>
      <c r="DB210" s="274">
        <f t="shared" si="840"/>
        <v>7510525</v>
      </c>
      <c r="DC210" s="299"/>
      <c r="DD210" s="299"/>
      <c r="DE210" s="272">
        <f t="shared" ref="DE210:DJ210" si="841">SUM(DE5:DE25)</f>
        <v>0</v>
      </c>
      <c r="DF210" s="273">
        <f t="shared" si="841"/>
        <v>2788880</v>
      </c>
      <c r="DG210" s="273">
        <f t="shared" si="841"/>
        <v>4971195</v>
      </c>
      <c r="DH210" s="273">
        <f t="shared" si="841"/>
        <v>2057955</v>
      </c>
      <c r="DI210" s="273">
        <f t="shared" si="841"/>
        <v>4133493</v>
      </c>
      <c r="DJ210" s="274">
        <f t="shared" si="841"/>
        <v>7510525</v>
      </c>
      <c r="DK210" s="299"/>
      <c r="DL210" s="299"/>
      <c r="DM210" s="272">
        <f t="shared" ref="DM210:DR210" si="842">SUM(DM5:DM25)</f>
        <v>3115911</v>
      </c>
      <c r="DN210" s="273">
        <f t="shared" si="842"/>
        <v>3914579</v>
      </c>
      <c r="DO210" s="273">
        <f t="shared" si="842"/>
        <v>10363230</v>
      </c>
      <c r="DP210" s="273">
        <f t="shared" si="842"/>
        <v>3377032</v>
      </c>
      <c r="DQ210" s="273">
        <f t="shared" si="842"/>
        <v>4133493</v>
      </c>
      <c r="DR210" s="274">
        <f t="shared" si="842"/>
        <v>7510525</v>
      </c>
      <c r="DS210" s="299"/>
      <c r="DT210" s="299"/>
      <c r="DU210" s="272">
        <f t="shared" ref="DU210:DZ210" si="843">SUM(DU5:DU25)</f>
        <v>2347180</v>
      </c>
      <c r="DV210" s="273">
        <f t="shared" si="843"/>
        <v>3377666</v>
      </c>
      <c r="DW210" s="273">
        <f t="shared" si="843"/>
        <v>9313215</v>
      </c>
      <c r="DX210" s="273">
        <f t="shared" si="843"/>
        <v>3264041</v>
      </c>
      <c r="DY210" s="273">
        <f t="shared" si="843"/>
        <v>3991903</v>
      </c>
      <c r="DZ210" s="274">
        <f t="shared" si="843"/>
        <v>7510525</v>
      </c>
      <c r="EA210" s="299"/>
      <c r="EB210" s="299"/>
      <c r="EC210" s="272">
        <f t="shared" ref="EC210:EH210" si="844">SUM(EC5:EC25)</f>
        <v>3368421</v>
      </c>
      <c r="ED210" s="273">
        <f t="shared" si="844"/>
        <v>4081894</v>
      </c>
      <c r="EE210" s="273">
        <f t="shared" si="844"/>
        <v>7450315</v>
      </c>
      <c r="EF210" s="273">
        <f t="shared" si="844"/>
        <v>3541141</v>
      </c>
      <c r="EG210" s="273">
        <f t="shared" si="844"/>
        <v>4256105</v>
      </c>
      <c r="EH210" s="274">
        <f t="shared" si="844"/>
        <v>7797246</v>
      </c>
      <c r="EI210" s="299"/>
      <c r="EJ210" s="299"/>
      <c r="EK210" s="272">
        <f t="shared" ref="EK210:EP210" si="845">SUM(EK5:EK25)</f>
        <v>4755022</v>
      </c>
      <c r="EL210" s="273">
        <f t="shared" si="845"/>
        <v>5603827</v>
      </c>
      <c r="EM210" s="273">
        <f t="shared" si="845"/>
        <v>10358849</v>
      </c>
      <c r="EN210" s="273">
        <f t="shared" si="845"/>
        <v>4976661</v>
      </c>
      <c r="EO210" s="273">
        <f t="shared" si="845"/>
        <v>5826105</v>
      </c>
      <c r="EP210" s="274">
        <f t="shared" si="845"/>
        <v>7752296</v>
      </c>
      <c r="EQ210" s="299"/>
      <c r="ER210" s="299"/>
      <c r="ES210" s="272">
        <f>SUM(ES5:ES25)</f>
        <v>1020263</v>
      </c>
      <c r="ET210" s="273">
        <f>SUM(ET5:ET25)</f>
        <v>1158717</v>
      </c>
      <c r="EU210" s="274">
        <f>SUM(EU5:EU25)</f>
        <v>2178980</v>
      </c>
      <c r="EV210" s="299"/>
      <c r="EW210" s="299"/>
      <c r="EX210" s="266">
        <f t="shared" ref="EX210:FC210" si="846">SUM(EX5:EX25)</f>
        <v>1505122.4129999999</v>
      </c>
      <c r="EY210" s="267">
        <f t="shared" si="846"/>
        <v>2331221.1</v>
      </c>
      <c r="EZ210" s="267">
        <f t="shared" si="846"/>
        <v>3924428.3219999997</v>
      </c>
      <c r="FA210" s="267">
        <f t="shared" si="846"/>
        <v>1010260.4199999999</v>
      </c>
      <c r="FB210" s="267">
        <f t="shared" si="846"/>
        <v>1691946.764</v>
      </c>
      <c r="FC210" s="268">
        <f t="shared" si="846"/>
        <v>2782793.6710000001</v>
      </c>
      <c r="FD210" s="299"/>
      <c r="FE210" s="299"/>
      <c r="FF210" s="266">
        <f t="shared" ref="FF210:FK210" si="847">SUM(FF5:FF25)</f>
        <v>13540.362999999999</v>
      </c>
      <c r="FG210" s="267">
        <f t="shared" si="847"/>
        <v>23162.067999999999</v>
      </c>
      <c r="FH210" s="267">
        <f t="shared" si="847"/>
        <v>41823.159000000007</v>
      </c>
      <c r="FI210" s="267">
        <f t="shared" si="847"/>
        <v>47120.082999999999</v>
      </c>
      <c r="FJ210" s="267">
        <f t="shared" si="847"/>
        <v>91800.432000000001</v>
      </c>
      <c r="FK210" s="268">
        <f t="shared" si="847"/>
        <v>138919.29999999999</v>
      </c>
      <c r="FL210" s="299"/>
      <c r="FM210" s="299"/>
      <c r="FN210" s="266">
        <f t="shared" ref="FN210:FS210" si="848">SUM(FN5:FN25)</f>
        <v>47138.354999999996</v>
      </c>
      <c r="FO210" s="267">
        <f t="shared" si="848"/>
        <v>143355.09399999998</v>
      </c>
      <c r="FP210" s="267">
        <f t="shared" si="848"/>
        <v>190291.29399999999</v>
      </c>
      <c r="FQ210" s="267">
        <f t="shared" si="848"/>
        <v>325904.22500000003</v>
      </c>
      <c r="FR210" s="267">
        <f t="shared" si="848"/>
        <v>879619.93299999996</v>
      </c>
      <c r="FS210" s="268">
        <f t="shared" si="848"/>
        <v>1186078.9880000001</v>
      </c>
      <c r="FT210" s="299"/>
      <c r="FU210" s="299"/>
      <c r="FV210" s="266">
        <f t="shared" ref="FV210:GA210" si="849">SUM(FV5:FV25)</f>
        <v>0</v>
      </c>
      <c r="FW210" s="267">
        <f t="shared" si="849"/>
        <v>1807008.5699999998</v>
      </c>
      <c r="FX210" s="267">
        <f t="shared" si="849"/>
        <v>3368756.983</v>
      </c>
      <c r="FY210" s="267">
        <f t="shared" si="849"/>
        <v>1784577.564</v>
      </c>
      <c r="FZ210" s="267">
        <f t="shared" si="849"/>
        <v>2826128.1920000003</v>
      </c>
      <c r="GA210" s="268">
        <f t="shared" si="849"/>
        <v>5338168.9309999999</v>
      </c>
      <c r="GB210" s="299"/>
      <c r="GC210" s="299"/>
      <c r="GD210" s="266">
        <f t="shared" ref="GD210:GI210" si="850">SUM(GD5:GD25)</f>
        <v>1110324.1329999999</v>
      </c>
      <c r="GE210" s="267">
        <f t="shared" si="850"/>
        <v>1103807.5209999999</v>
      </c>
      <c r="GF210" s="267">
        <f t="shared" si="850"/>
        <v>2217177.5090000001</v>
      </c>
      <c r="GG210" s="267">
        <f t="shared" si="850"/>
        <v>2642710.3339999998</v>
      </c>
      <c r="GH210" s="267">
        <f t="shared" si="850"/>
        <v>3043250.0810000002</v>
      </c>
      <c r="GI210" s="268">
        <f t="shared" si="850"/>
        <v>5439954.8210000005</v>
      </c>
      <c r="GJ210" s="299"/>
      <c r="GK210" s="299"/>
      <c r="GL210" s="266">
        <f t="shared" ref="GL210:GQ210" si="851">SUM(GL5:GL25)</f>
        <v>1761709.5219999999</v>
      </c>
      <c r="GM210" s="267">
        <f t="shared" si="851"/>
        <v>2262649.7120000003</v>
      </c>
      <c r="GN210" s="267">
        <f t="shared" si="851"/>
        <v>6132673.5539999995</v>
      </c>
      <c r="GO210" s="267">
        <f t="shared" si="851"/>
        <v>2484615.4249999998</v>
      </c>
      <c r="GP210" s="267">
        <f t="shared" si="851"/>
        <v>2915898.25</v>
      </c>
      <c r="GQ210" s="268">
        <f t="shared" si="851"/>
        <v>5567112.659</v>
      </c>
      <c r="GR210" s="299"/>
      <c r="GS210" s="299"/>
      <c r="GT210" s="266">
        <f t="shared" ref="GT210:GY210" si="852">SUM(GT5:GT25)</f>
        <v>213796.13800000001</v>
      </c>
      <c r="GU210" s="267">
        <f t="shared" si="852"/>
        <v>641496.47399999993</v>
      </c>
      <c r="GV210" s="267">
        <f t="shared" si="852"/>
        <v>850958.79600000009</v>
      </c>
      <c r="GW210" s="267" t="e">
        <f t="shared" si="852"/>
        <v>#VALUE!</v>
      </c>
      <c r="GX210" s="267" t="e">
        <f t="shared" si="852"/>
        <v>#VALUE!</v>
      </c>
      <c r="GY210" s="268" t="e">
        <f t="shared" si="852"/>
        <v>#VALUE!</v>
      </c>
      <c r="GZ210" s="299"/>
      <c r="HA210" s="299"/>
      <c r="HB210" s="266">
        <f t="shared" ref="HB210:HG210" si="853">SUM(HB5:HB25)</f>
        <v>549555.96799999999</v>
      </c>
      <c r="HC210" s="267">
        <f t="shared" si="853"/>
        <v>2171478.1230000001</v>
      </c>
      <c r="HD210" s="267">
        <f t="shared" si="853"/>
        <v>2685293.9569999999</v>
      </c>
      <c r="HE210" s="267" t="e">
        <f t="shared" si="853"/>
        <v>#VALUE!</v>
      </c>
      <c r="HF210" s="267" t="e">
        <f t="shared" si="853"/>
        <v>#VALUE!</v>
      </c>
      <c r="HG210" s="268" t="e">
        <f t="shared" si="853"/>
        <v>#VALUE!</v>
      </c>
      <c r="HH210" s="299"/>
      <c r="HI210" s="299"/>
      <c r="HJ210" s="266">
        <f>SUM(HJ5:HJ25)</f>
        <v>783437.96899999992</v>
      </c>
      <c r="HK210" s="267">
        <f>SUM(HK5:HK25)</f>
        <v>865230.07000000007</v>
      </c>
      <c r="HL210" s="268">
        <f>SUM(HL5:HL25)</f>
        <v>1651254.4210000001</v>
      </c>
      <c r="HM210" s="439">
        <f t="shared" ref="HM210:HR210" si="854">SUM(HM5:HM25)</f>
        <v>13</v>
      </c>
      <c r="HN210" s="440">
        <f t="shared" si="854"/>
        <v>13</v>
      </c>
      <c r="HO210" s="440">
        <f t="shared" si="854"/>
        <v>14</v>
      </c>
      <c r="HP210" s="440">
        <f t="shared" si="854"/>
        <v>10</v>
      </c>
      <c r="HQ210" s="440">
        <f t="shared" si="854"/>
        <v>10</v>
      </c>
      <c r="HR210" s="441">
        <f t="shared" si="854"/>
        <v>11</v>
      </c>
      <c r="HS210" s="440"/>
      <c r="HT210" s="440"/>
      <c r="HU210" s="439">
        <f t="shared" ref="HU210:HZ210" si="855">SUM(HU5:HU25)</f>
        <v>9</v>
      </c>
      <c r="HV210" s="440">
        <f t="shared" si="855"/>
        <v>9</v>
      </c>
      <c r="HW210" s="440">
        <f t="shared" si="855"/>
        <v>11</v>
      </c>
      <c r="HX210" s="440">
        <f t="shared" si="855"/>
        <v>9</v>
      </c>
      <c r="HY210" s="440">
        <f t="shared" si="855"/>
        <v>9</v>
      </c>
      <c r="HZ210" s="441">
        <f t="shared" si="855"/>
        <v>9</v>
      </c>
      <c r="IA210" s="440"/>
      <c r="IB210" s="440"/>
      <c r="IC210" s="439">
        <f t="shared" ref="IC210:IH210" si="856">SUM(IC5:IC25)</f>
        <v>11</v>
      </c>
      <c r="ID210" s="440">
        <f t="shared" si="856"/>
        <v>11</v>
      </c>
      <c r="IE210" s="440">
        <f t="shared" si="856"/>
        <v>11</v>
      </c>
      <c r="IF210" s="440">
        <f t="shared" si="856"/>
        <v>10</v>
      </c>
      <c r="IG210" s="440">
        <f t="shared" si="856"/>
        <v>10</v>
      </c>
      <c r="IH210" s="441">
        <f t="shared" si="856"/>
        <v>10</v>
      </c>
      <c r="II210" s="440"/>
      <c r="IJ210" s="440"/>
      <c r="IK210" s="439">
        <f t="shared" ref="IK210:IP210" si="857">SUM(IK5:IK25)</f>
        <v>0</v>
      </c>
      <c r="IL210" s="440">
        <f t="shared" si="857"/>
        <v>4</v>
      </c>
      <c r="IM210" s="440">
        <f t="shared" si="857"/>
        <v>4</v>
      </c>
      <c r="IN210" s="440">
        <f t="shared" si="857"/>
        <v>4</v>
      </c>
      <c r="IO210" s="440">
        <f t="shared" si="857"/>
        <v>10</v>
      </c>
      <c r="IP210" s="441">
        <f t="shared" si="857"/>
        <v>10</v>
      </c>
      <c r="IQ210" s="440"/>
      <c r="IR210" s="440"/>
      <c r="IS210" s="439">
        <f t="shared" ref="IS210:IX210" si="858">SUM(IS5:IS25)</f>
        <v>9</v>
      </c>
      <c r="IT210" s="440">
        <f t="shared" si="858"/>
        <v>10</v>
      </c>
      <c r="IU210" s="440">
        <f t="shared" si="858"/>
        <v>12</v>
      </c>
      <c r="IV210" s="440">
        <f t="shared" si="858"/>
        <v>10</v>
      </c>
      <c r="IW210" s="440">
        <f t="shared" si="858"/>
        <v>10</v>
      </c>
      <c r="IX210" s="441">
        <f t="shared" si="858"/>
        <v>9</v>
      </c>
      <c r="IY210" s="440"/>
      <c r="IZ210" s="440"/>
      <c r="JA210" s="439">
        <f t="shared" ref="JA210:JF210" si="859">SUM(JA5:JA25)</f>
        <v>6</v>
      </c>
      <c r="JB210" s="440">
        <f t="shared" si="859"/>
        <v>8</v>
      </c>
      <c r="JC210" s="440">
        <f t="shared" si="859"/>
        <v>10</v>
      </c>
      <c r="JD210" s="440">
        <f t="shared" si="859"/>
        <v>9</v>
      </c>
      <c r="JE210" s="440">
        <f t="shared" si="859"/>
        <v>9</v>
      </c>
      <c r="JF210" s="441">
        <f t="shared" si="859"/>
        <v>10</v>
      </c>
      <c r="JG210" s="440"/>
      <c r="JH210" s="440"/>
      <c r="JI210" s="439">
        <f t="shared" ref="JI210:JN210" si="860">SUM(JI5:JI25)</f>
        <v>11</v>
      </c>
      <c r="JJ210" s="440">
        <f t="shared" si="860"/>
        <v>11</v>
      </c>
      <c r="JK210" s="440">
        <f t="shared" si="860"/>
        <v>11</v>
      </c>
      <c r="JL210" s="440">
        <f t="shared" si="860"/>
        <v>9</v>
      </c>
      <c r="JM210" s="440">
        <f t="shared" si="860"/>
        <v>9</v>
      </c>
      <c r="JN210" s="441">
        <f t="shared" si="860"/>
        <v>9</v>
      </c>
      <c r="JO210" s="440"/>
      <c r="JP210" s="440"/>
      <c r="JQ210" s="439">
        <f t="shared" ref="JQ210:JV210" si="861">SUM(JQ5:JQ25)</f>
        <v>11</v>
      </c>
      <c r="JR210" s="440">
        <f t="shared" si="861"/>
        <v>11</v>
      </c>
      <c r="JS210" s="440">
        <f t="shared" si="861"/>
        <v>11</v>
      </c>
      <c r="JT210" s="440">
        <f t="shared" si="861"/>
        <v>8</v>
      </c>
      <c r="JU210" s="440">
        <f t="shared" si="861"/>
        <v>8</v>
      </c>
      <c r="JV210" s="441">
        <f t="shared" si="861"/>
        <v>8</v>
      </c>
      <c r="JW210" s="440"/>
      <c r="JX210" s="440"/>
      <c r="JY210" s="439">
        <f>SUM(JY5:JY25)</f>
        <v>3</v>
      </c>
      <c r="JZ210" s="440">
        <f>SUM(JZ5:JZ25)</f>
        <v>3</v>
      </c>
      <c r="KA210" s="441">
        <f>SUM(KA5:KA25)</f>
        <v>3</v>
      </c>
    </row>
    <row r="211" spans="7:287" ht="12.75" x14ac:dyDescent="0.2">
      <c r="G211" s="244" t="s">
        <v>631</v>
      </c>
      <c r="H211" s="946" t="s">
        <v>582</v>
      </c>
      <c r="I211" s="947"/>
      <c r="J211" s="380">
        <f t="shared" ref="J211:J222" si="862">(EX211/CG211)*100</f>
        <v>23.875518175459614</v>
      </c>
      <c r="K211" s="381">
        <f t="shared" ref="K211:K222" si="863">(EY211/CH211)*100</f>
        <v>28.018000867612407</v>
      </c>
      <c r="L211" s="381">
        <f t="shared" ref="L211:L222" si="864">(EZ211/CI211)*100</f>
        <v>25.923420850417283</v>
      </c>
      <c r="M211" s="377">
        <f t="shared" ref="M211:M222" si="865">(FA211/CJ211)*100</f>
        <v>7.1568344558847672</v>
      </c>
      <c r="N211" s="377">
        <f t="shared" ref="N211:N222" si="866">(FB211/CK211)*100</f>
        <v>14.411692804706986</v>
      </c>
      <c r="O211" s="378">
        <f t="shared" ref="O211:O222" si="867">(FC211/CL211)*100</f>
        <v>13.284329843630749</v>
      </c>
      <c r="P211" s="946" t="s">
        <v>582</v>
      </c>
      <c r="Q211" s="975"/>
      <c r="R211" s="381">
        <f t="shared" ref="R211:R222" si="868">(FF211/CO211)*100</f>
        <v>1.6269401979552689</v>
      </c>
      <c r="S211" s="381">
        <f t="shared" ref="S211:S222" si="869">(FG211/CP211)*100</f>
        <v>2.0719287003404254</v>
      </c>
      <c r="T211" s="381">
        <f t="shared" ref="T211:T222" si="870">(FH211/CQ211)*100</f>
        <v>2.0149017945234471</v>
      </c>
      <c r="U211" s="377">
        <f t="shared" ref="U211:U222" si="871">(FI211/CR211)*100</f>
        <v>18.397098987063504</v>
      </c>
      <c r="V211" s="377">
        <f t="shared" ref="V211:V222" si="872">(FJ211/CS211)*100</f>
        <v>1.7140782522362139</v>
      </c>
      <c r="W211" s="462">
        <f t="shared" ref="W211:W221" si="873">(FK211/CT211)*100</f>
        <v>3.1727165736366603</v>
      </c>
      <c r="X211" s="946" t="s">
        <v>582</v>
      </c>
      <c r="Y211" s="975"/>
      <c r="Z211" s="377">
        <f t="shared" si="826"/>
        <v>4.2914776115174927E-2</v>
      </c>
      <c r="AA211" s="377">
        <f t="shared" si="827"/>
        <v>6.9793693877771304E-2</v>
      </c>
      <c r="AB211" s="377">
        <f t="shared" si="828"/>
        <v>5.5340015473845608E-2</v>
      </c>
      <c r="AC211" s="377">
        <f t="shared" si="829"/>
        <v>1.2234390397537112</v>
      </c>
      <c r="AD211" s="377">
        <f t="shared" si="830"/>
        <v>4.3852306087879098</v>
      </c>
      <c r="AE211" s="378">
        <f t="shared" si="831"/>
        <v>2.6491685246907655</v>
      </c>
      <c r="AF211" s="946" t="s">
        <v>582</v>
      </c>
      <c r="AG211" s="975"/>
      <c r="AH211" s="377">
        <f t="shared" si="832"/>
        <v>15.299999999999999</v>
      </c>
      <c r="AI211" s="377" t="e">
        <f t="shared" si="832"/>
        <v>#DIV/0!</v>
      </c>
      <c r="AJ211" s="377">
        <f t="shared" si="832"/>
        <v>15.414563584882432</v>
      </c>
      <c r="AK211" s="377">
        <f t="shared" si="832"/>
        <v>64.082044480718238</v>
      </c>
      <c r="AL211" s="377">
        <f t="shared" si="832"/>
        <v>62.535466957319862</v>
      </c>
      <c r="AM211" s="378">
        <f t="shared" si="832"/>
        <v>62.373232231724408</v>
      </c>
      <c r="AN211" s="946" t="s">
        <v>582</v>
      </c>
      <c r="AO211" s="947"/>
      <c r="AP211" s="377">
        <f t="shared" si="833"/>
        <v>14.081111990281004</v>
      </c>
      <c r="AQ211" s="377">
        <f t="shared" si="833"/>
        <v>8.0891328659840411</v>
      </c>
      <c r="AR211" s="377">
        <f t="shared" si="833"/>
        <v>9.5335125921902311</v>
      </c>
      <c r="AS211" s="377">
        <f t="shared" si="833"/>
        <v>66.17840578541923</v>
      </c>
      <c r="AT211" s="377">
        <f t="shared" si="833"/>
        <v>3.1442583261885324</v>
      </c>
      <c r="AU211" s="378">
        <f t="shared" si="833"/>
        <v>3.3212604604479918</v>
      </c>
      <c r="AV211" s="946" t="s">
        <v>582</v>
      </c>
      <c r="AW211" s="975"/>
      <c r="AX211" s="377">
        <f t="shared" ref="AX211:AX222" si="874">(GL211/DU211)*100</f>
        <v>6.0790959849377186</v>
      </c>
      <c r="AY211" s="377">
        <f t="shared" ref="AY211:AY222" si="875">(GM211/DV211)*100</f>
        <v>11.090420570335548</v>
      </c>
      <c r="AZ211" s="377">
        <f t="shared" ref="AZ211:AZ222" si="876">(GN211/DW211)*100</f>
        <v>11.087660935511128</v>
      </c>
      <c r="BA211" s="377">
        <f t="shared" ref="BA211:BA222" si="877">(GO211/DX211)*100</f>
        <v>73.044009330550892</v>
      </c>
      <c r="BB211" s="377">
        <f t="shared" ref="BB211:BB222" si="878">(GP211/DY211)*100</f>
        <v>82.767187899308425</v>
      </c>
      <c r="BC211" s="378">
        <f t="shared" ref="BC211:BC222" si="879">(GQ211/DZ211)*100</f>
        <v>71.719360265426758</v>
      </c>
      <c r="BD211" s="946" t="s">
        <v>582</v>
      </c>
      <c r="BE211" s="975"/>
      <c r="BF211" s="214" t="e">
        <f t="shared" si="835"/>
        <v>#VALUE!</v>
      </c>
      <c r="BG211" s="214" t="e">
        <f t="shared" si="835"/>
        <v>#VALUE!</v>
      </c>
      <c r="BH211" s="214">
        <f t="shared" si="835"/>
        <v>4.8290393615906146E-2</v>
      </c>
      <c r="BI211" s="214" t="e">
        <f t="shared" si="835"/>
        <v>#VALUE!</v>
      </c>
      <c r="BJ211" s="214" t="e">
        <f t="shared" si="835"/>
        <v>#VALUE!</v>
      </c>
      <c r="BK211" s="278" t="e">
        <f t="shared" si="835"/>
        <v>#VALUE!</v>
      </c>
      <c r="BL211" s="946" t="s">
        <v>582</v>
      </c>
      <c r="BM211" s="975"/>
      <c r="BN211" s="214" t="e">
        <f t="shared" si="836"/>
        <v>#VALUE!</v>
      </c>
      <c r="BO211" s="214" t="e">
        <f t="shared" si="836"/>
        <v>#VALUE!</v>
      </c>
      <c r="BP211" s="214">
        <f t="shared" si="836"/>
        <v>7.4067762162964151E-2</v>
      </c>
      <c r="BQ211" s="214" t="e">
        <f t="shared" si="836"/>
        <v>#VALUE!</v>
      </c>
      <c r="BR211" s="214" t="e">
        <f t="shared" si="836"/>
        <v>#VALUE!</v>
      </c>
      <c r="BS211" s="278">
        <f t="shared" si="836"/>
        <v>0.102374013329866</v>
      </c>
      <c r="BT211" s="946" t="s">
        <v>582</v>
      </c>
      <c r="BU211" s="975"/>
      <c r="BV211" s="377">
        <f t="shared" ref="BV211:BV222" si="880">(HJ211/ES211)*100</f>
        <v>10.684090935146227</v>
      </c>
      <c r="BW211" s="377">
        <f t="shared" ref="BW211:BW222" si="881">(HK211/ET211)*100</f>
        <v>11.87211725674055</v>
      </c>
      <c r="BX211" s="378">
        <f t="shared" ref="BX211:BX222" si="882">(HL211/EU211)*100</f>
        <v>11.23433975222548</v>
      </c>
      <c r="BY211" s="211">
        <f t="shared" ref="BY211:CD211" si="883">SUM(BY26:BY52)</f>
        <v>29796123</v>
      </c>
      <c r="BZ211" s="211">
        <f t="shared" si="883"/>
        <v>29830603</v>
      </c>
      <c r="CA211" s="211">
        <f t="shared" si="883"/>
        <v>59626726</v>
      </c>
      <c r="CB211" s="211">
        <f t="shared" si="883"/>
        <v>31125178</v>
      </c>
      <c r="CC211" s="211">
        <f t="shared" si="883"/>
        <v>30627274</v>
      </c>
      <c r="CD211" s="211">
        <f t="shared" si="883"/>
        <v>61752452</v>
      </c>
      <c r="CE211" s="299"/>
      <c r="CF211" s="299"/>
      <c r="CG211" s="272">
        <f t="shared" ref="CG211:CL211" si="884">SUM(CG26:CG52)</f>
        <v>26142255</v>
      </c>
      <c r="CH211" s="273">
        <f t="shared" si="884"/>
        <v>26126874</v>
      </c>
      <c r="CI211" s="273">
        <f t="shared" si="884"/>
        <v>52279088</v>
      </c>
      <c r="CJ211" s="273">
        <f t="shared" si="884"/>
        <v>12763335</v>
      </c>
      <c r="CK211" s="273">
        <f t="shared" si="884"/>
        <v>11657913</v>
      </c>
      <c r="CL211" s="274">
        <f t="shared" si="884"/>
        <v>24431977</v>
      </c>
      <c r="CM211" s="299"/>
      <c r="CN211" s="299"/>
      <c r="CO211" s="272">
        <f t="shared" ref="CO211:CT211" si="885">SUM(CO26:CO52)</f>
        <v>20988580</v>
      </c>
      <c r="CP211" s="273">
        <f t="shared" si="885"/>
        <v>20781642</v>
      </c>
      <c r="CQ211" s="273">
        <f t="shared" si="885"/>
        <v>45567418</v>
      </c>
      <c r="CR211" s="273">
        <f t="shared" si="885"/>
        <v>13163609</v>
      </c>
      <c r="CS211" s="273">
        <f t="shared" si="885"/>
        <v>11993932</v>
      </c>
      <c r="CT211" s="274">
        <f t="shared" si="885"/>
        <v>28969327</v>
      </c>
      <c r="CU211" s="299"/>
      <c r="CV211" s="299"/>
      <c r="CW211" s="272">
        <f t="shared" ref="CW211:DB211" si="886">SUM(CW26:CW52)</f>
        <v>4341987</v>
      </c>
      <c r="CX211" s="273">
        <f t="shared" si="886"/>
        <v>5373762</v>
      </c>
      <c r="CY211" s="273">
        <f t="shared" si="886"/>
        <v>9715749</v>
      </c>
      <c r="CZ211" s="273">
        <f t="shared" si="886"/>
        <v>973167</v>
      </c>
      <c r="DA211" s="273">
        <f t="shared" si="886"/>
        <v>995322</v>
      </c>
      <c r="DB211" s="274">
        <f t="shared" si="886"/>
        <v>1968489</v>
      </c>
      <c r="DC211" s="299"/>
      <c r="DD211" s="299"/>
      <c r="DE211" s="272">
        <f t="shared" ref="DE211:DJ211" si="887">SUM(DE26:DE52)</f>
        <v>29430</v>
      </c>
      <c r="DF211" s="273">
        <f t="shared" si="887"/>
        <v>0</v>
      </c>
      <c r="DG211" s="273">
        <f t="shared" si="887"/>
        <v>64984</v>
      </c>
      <c r="DH211" s="273">
        <f t="shared" si="887"/>
        <v>156832</v>
      </c>
      <c r="DI211" s="273">
        <f t="shared" si="887"/>
        <v>174320</v>
      </c>
      <c r="DJ211" s="274">
        <f t="shared" si="887"/>
        <v>331152</v>
      </c>
      <c r="DK211" s="299"/>
      <c r="DL211" s="299"/>
      <c r="DM211" s="272">
        <f t="shared" ref="DM211:DR211" si="888">SUM(DM26:DM52)</f>
        <v>9466000</v>
      </c>
      <c r="DN211" s="273">
        <f t="shared" si="888"/>
        <v>10055862</v>
      </c>
      <c r="DO211" s="273">
        <f t="shared" si="888"/>
        <v>19521862</v>
      </c>
      <c r="DP211" s="273">
        <f t="shared" si="888"/>
        <v>1004871</v>
      </c>
      <c r="DQ211" s="273">
        <f t="shared" si="888"/>
        <v>11270433</v>
      </c>
      <c r="DR211" s="274">
        <f t="shared" si="888"/>
        <v>23634982</v>
      </c>
      <c r="DS211" s="299"/>
      <c r="DT211" s="299"/>
      <c r="DU211" s="272">
        <f t="shared" ref="DU211:DZ211" si="889">SUM(DU26:DU52)</f>
        <v>5175312</v>
      </c>
      <c r="DV211" s="273">
        <f t="shared" si="889"/>
        <v>4776276</v>
      </c>
      <c r="DW211" s="273">
        <f t="shared" si="889"/>
        <v>10674229</v>
      </c>
      <c r="DX211" s="273">
        <f t="shared" si="889"/>
        <v>1004871</v>
      </c>
      <c r="DY211" s="273">
        <f t="shared" si="889"/>
        <v>1021297</v>
      </c>
      <c r="DZ211" s="274">
        <f t="shared" si="889"/>
        <v>2781935</v>
      </c>
      <c r="EA211" s="299"/>
      <c r="EB211" s="299"/>
      <c r="EC211" s="272">
        <f t="shared" ref="EC211:EH211" si="890">SUM(EC26:EC52)</f>
        <v>11948993</v>
      </c>
      <c r="ED211" s="273">
        <f t="shared" si="890"/>
        <v>12644881</v>
      </c>
      <c r="EE211" s="273">
        <f t="shared" si="890"/>
        <v>24593874</v>
      </c>
      <c r="EF211" s="273">
        <f t="shared" si="890"/>
        <v>8789775</v>
      </c>
      <c r="EG211" s="273">
        <f t="shared" si="890"/>
        <v>8402378</v>
      </c>
      <c r="EH211" s="274">
        <f t="shared" si="890"/>
        <v>12624600</v>
      </c>
      <c r="EI211" s="299"/>
      <c r="EJ211" s="299"/>
      <c r="EK211" s="272">
        <f t="shared" ref="EK211:EP211" si="891">SUM(EK26:EK52)</f>
        <v>12083911</v>
      </c>
      <c r="EL211" s="273">
        <f t="shared" si="891"/>
        <v>12719459</v>
      </c>
      <c r="EM211" s="273">
        <f t="shared" si="891"/>
        <v>24803370</v>
      </c>
      <c r="EN211" s="273">
        <f t="shared" si="891"/>
        <v>3636140</v>
      </c>
      <c r="EO211" s="273">
        <f t="shared" si="891"/>
        <v>3663985</v>
      </c>
      <c r="EP211" s="274">
        <f t="shared" si="891"/>
        <v>2603327</v>
      </c>
      <c r="EQ211" s="299"/>
      <c r="ER211" s="299"/>
      <c r="ES211" s="272">
        <f>SUM(ES26:ES52)</f>
        <v>87227</v>
      </c>
      <c r="ET211" s="273">
        <f>SUM(ET26:ET52)</f>
        <v>64201</v>
      </c>
      <c r="EU211" s="274">
        <f>SUM(EU26:EU52)</f>
        <v>151428</v>
      </c>
      <c r="EV211" s="299"/>
      <c r="EW211" s="299"/>
      <c r="EX211" s="266">
        <f t="shared" ref="EX211:FC211" si="892">SUM(EX26:EX52)</f>
        <v>6241598.8439999996</v>
      </c>
      <c r="EY211" s="267">
        <f t="shared" si="892"/>
        <v>7320227.784</v>
      </c>
      <c r="EZ211" s="267">
        <f t="shared" si="892"/>
        <v>13552527.999</v>
      </c>
      <c r="FA211" s="267">
        <f t="shared" si="892"/>
        <v>913450.75699999998</v>
      </c>
      <c r="FB211" s="267">
        <f t="shared" si="892"/>
        <v>1680102.6090000002</v>
      </c>
      <c r="FC211" s="268">
        <f t="shared" si="892"/>
        <v>3245624.4120000005</v>
      </c>
      <c r="FD211" s="299"/>
      <c r="FE211" s="299"/>
      <c r="FF211" s="266">
        <f t="shared" ref="FF211:FK211" si="893">SUM(FF26:FF52)</f>
        <v>341471.64499999996</v>
      </c>
      <c r="FG211" s="267">
        <f t="shared" si="893"/>
        <v>430580.80499999999</v>
      </c>
      <c r="FH211" s="267">
        <f t="shared" si="893"/>
        <v>918138.72300000011</v>
      </c>
      <c r="FI211" s="267">
        <f t="shared" si="893"/>
        <v>2421722.1780000003</v>
      </c>
      <c r="FJ211" s="267">
        <f t="shared" si="893"/>
        <v>205585.37999999998</v>
      </c>
      <c r="FK211" s="268">
        <f t="shared" si="893"/>
        <v>919114.63899999985</v>
      </c>
      <c r="FL211" s="299"/>
      <c r="FM211" s="299"/>
      <c r="FN211" s="266">
        <f t="shared" ref="FN211:FS211" si="894">SUM(FN26:FN52)</f>
        <v>1863.3540000000003</v>
      </c>
      <c r="FO211" s="267">
        <f t="shared" si="894"/>
        <v>3750.5470000000005</v>
      </c>
      <c r="FP211" s="267">
        <f t="shared" si="894"/>
        <v>5376.6970000000001</v>
      </c>
      <c r="FQ211" s="267">
        <f t="shared" si="894"/>
        <v>11906.105</v>
      </c>
      <c r="FR211" s="267">
        <f t="shared" si="894"/>
        <v>43647.165000000001</v>
      </c>
      <c r="FS211" s="268">
        <f t="shared" si="894"/>
        <v>52148.591</v>
      </c>
      <c r="FT211" s="299"/>
      <c r="FU211" s="299"/>
      <c r="FV211" s="266">
        <f t="shared" ref="FV211:GA211" si="895">SUM(FV26:FV52)</f>
        <v>4502.79</v>
      </c>
      <c r="FW211" s="267">
        <f t="shared" si="895"/>
        <v>0</v>
      </c>
      <c r="FX211" s="267">
        <f t="shared" si="895"/>
        <v>10017</v>
      </c>
      <c r="FY211" s="267">
        <f t="shared" si="895"/>
        <v>100501.15200000002</v>
      </c>
      <c r="FZ211" s="267">
        <f t="shared" si="895"/>
        <v>109011.82599999999</v>
      </c>
      <c r="GA211" s="268">
        <f t="shared" si="895"/>
        <v>206550.20600000001</v>
      </c>
      <c r="GB211" s="299"/>
      <c r="GC211" s="299"/>
      <c r="GD211" s="266">
        <f t="shared" ref="GD211:GI211" si="896">SUM(GD26:GD52)</f>
        <v>1332918.0609999998</v>
      </c>
      <c r="GE211" s="267">
        <f t="shared" si="896"/>
        <v>813432.03800000006</v>
      </c>
      <c r="GF211" s="267">
        <f t="shared" si="896"/>
        <v>1861119.1719999998</v>
      </c>
      <c r="GG211" s="267">
        <f t="shared" si="896"/>
        <v>665007.60800000001</v>
      </c>
      <c r="GH211" s="267">
        <f t="shared" si="896"/>
        <v>354371.52799999999</v>
      </c>
      <c r="GI211" s="268">
        <f t="shared" si="896"/>
        <v>784979.31200000003</v>
      </c>
      <c r="GJ211" s="299"/>
      <c r="GK211" s="299"/>
      <c r="GL211" s="266">
        <f t="shared" ref="GL211:GQ211" si="897">SUM(GL26:GL52)</f>
        <v>314612.18399999995</v>
      </c>
      <c r="GM211" s="267">
        <f t="shared" si="897"/>
        <v>529709.0959999999</v>
      </c>
      <c r="GN211" s="267">
        <f t="shared" si="897"/>
        <v>1183522.3190000001</v>
      </c>
      <c r="GO211" s="267">
        <f t="shared" si="897"/>
        <v>733998.06700000004</v>
      </c>
      <c r="GP211" s="267">
        <f t="shared" si="897"/>
        <v>845298.80699999991</v>
      </c>
      <c r="GQ211" s="268">
        <f t="shared" si="897"/>
        <v>1995185.9849999999</v>
      </c>
      <c r="GR211" s="299"/>
      <c r="GS211" s="299"/>
      <c r="GT211" s="266" t="e">
        <f t="shared" ref="GT211:GY211" si="898">SUM(GT26:GT52)</f>
        <v>#VALUE!</v>
      </c>
      <c r="GU211" s="267" t="e">
        <f t="shared" si="898"/>
        <v>#VALUE!</v>
      </c>
      <c r="GV211" s="267">
        <f t="shared" si="898"/>
        <v>1187647.8560000001</v>
      </c>
      <c r="GW211" s="267" t="e">
        <f t="shared" si="898"/>
        <v>#VALUE!</v>
      </c>
      <c r="GX211" s="267" t="e">
        <f t="shared" si="898"/>
        <v>#VALUE!</v>
      </c>
      <c r="GY211" s="268" t="e">
        <f t="shared" si="898"/>
        <v>#VALUE!</v>
      </c>
      <c r="GZ211" s="299"/>
      <c r="HA211" s="299"/>
      <c r="HB211" s="266" t="e">
        <f t="shared" ref="HB211:HG211" si="899">SUM(HB26:HB52)</f>
        <v>#VALUE!</v>
      </c>
      <c r="HC211" s="267" t="e">
        <f t="shared" si="899"/>
        <v>#VALUE!</v>
      </c>
      <c r="HD211" s="267">
        <f t="shared" si="899"/>
        <v>1837130.11</v>
      </c>
      <c r="HE211" s="267" t="e">
        <f t="shared" si="899"/>
        <v>#VALUE!</v>
      </c>
      <c r="HF211" s="267" t="e">
        <f t="shared" si="899"/>
        <v>#VALUE!</v>
      </c>
      <c r="HG211" s="268">
        <f t="shared" si="899"/>
        <v>266513.03300000005</v>
      </c>
      <c r="HH211" s="299"/>
      <c r="HI211" s="299"/>
      <c r="HJ211" s="266">
        <f>SUM(HJ26:HJ52)</f>
        <v>9319.4120000000003</v>
      </c>
      <c r="HK211" s="267">
        <f>SUM(HK26:HK52)</f>
        <v>7622.018</v>
      </c>
      <c r="HL211" s="268">
        <f>SUM(HL26:HL52)</f>
        <v>17011.936000000002</v>
      </c>
      <c r="HM211" s="439">
        <f t="shared" ref="HM211:HR211" si="900">SUM(HM26:HM52)</f>
        <v>17</v>
      </c>
      <c r="HN211" s="440">
        <f t="shared" si="900"/>
        <v>17</v>
      </c>
      <c r="HO211" s="440">
        <f t="shared" si="900"/>
        <v>18</v>
      </c>
      <c r="HP211" s="440">
        <f t="shared" si="900"/>
        <v>11</v>
      </c>
      <c r="HQ211" s="440">
        <f t="shared" si="900"/>
        <v>11</v>
      </c>
      <c r="HR211" s="441">
        <f t="shared" si="900"/>
        <v>12</v>
      </c>
      <c r="HS211" s="440"/>
      <c r="HT211" s="440"/>
      <c r="HU211" s="439">
        <f t="shared" ref="HU211:HZ211" si="901">SUM(HU26:HU52)</f>
        <v>13</v>
      </c>
      <c r="HV211" s="440">
        <f t="shared" si="901"/>
        <v>13</v>
      </c>
      <c r="HW211" s="440">
        <f t="shared" si="901"/>
        <v>13</v>
      </c>
      <c r="HX211" s="440">
        <f t="shared" si="901"/>
        <v>11</v>
      </c>
      <c r="HY211" s="440">
        <f t="shared" si="901"/>
        <v>11</v>
      </c>
      <c r="HZ211" s="441">
        <f t="shared" si="901"/>
        <v>11</v>
      </c>
      <c r="IA211" s="440"/>
      <c r="IB211" s="440"/>
      <c r="IC211" s="439">
        <f t="shared" ref="IC211:IH211" si="902">SUM(IC26:IC52)</f>
        <v>6</v>
      </c>
      <c r="ID211" s="440">
        <f t="shared" si="902"/>
        <v>6</v>
      </c>
      <c r="IE211" s="440">
        <f t="shared" si="902"/>
        <v>6</v>
      </c>
      <c r="IF211" s="440">
        <f t="shared" si="902"/>
        <v>6</v>
      </c>
      <c r="IG211" s="440">
        <f t="shared" si="902"/>
        <v>6</v>
      </c>
      <c r="IH211" s="441">
        <f t="shared" si="902"/>
        <v>6</v>
      </c>
      <c r="II211" s="440"/>
      <c r="IJ211" s="440"/>
      <c r="IK211" s="439">
        <f t="shared" ref="IK211:IP211" si="903">SUM(IK26:IK52)</f>
        <v>1</v>
      </c>
      <c r="IL211" s="440">
        <f t="shared" si="903"/>
        <v>0</v>
      </c>
      <c r="IM211" s="440">
        <f t="shared" si="903"/>
        <v>4</v>
      </c>
      <c r="IN211" s="440">
        <f t="shared" si="903"/>
        <v>3</v>
      </c>
      <c r="IO211" s="440">
        <f t="shared" si="903"/>
        <v>4</v>
      </c>
      <c r="IP211" s="441">
        <f t="shared" si="903"/>
        <v>5</v>
      </c>
      <c r="IQ211" s="440"/>
      <c r="IR211" s="440"/>
      <c r="IS211" s="439">
        <f t="shared" ref="IS211:IX211" si="904">SUM(IS26:IS52)</f>
        <v>10</v>
      </c>
      <c r="IT211" s="440">
        <f t="shared" si="904"/>
        <v>11</v>
      </c>
      <c r="IU211" s="440">
        <f t="shared" si="904"/>
        <v>11</v>
      </c>
      <c r="IV211" s="440">
        <f t="shared" si="904"/>
        <v>9</v>
      </c>
      <c r="IW211" s="440">
        <f t="shared" si="904"/>
        <v>10</v>
      </c>
      <c r="IX211" s="441">
        <f t="shared" si="904"/>
        <v>10</v>
      </c>
      <c r="IY211" s="440"/>
      <c r="IZ211" s="440"/>
      <c r="JA211" s="439">
        <f t="shared" ref="JA211:JF211" si="905">SUM(JA26:JA52)</f>
        <v>5</v>
      </c>
      <c r="JB211" s="440">
        <f t="shared" si="905"/>
        <v>5</v>
      </c>
      <c r="JC211" s="440">
        <f t="shared" si="905"/>
        <v>7</v>
      </c>
      <c r="JD211" s="440">
        <f t="shared" si="905"/>
        <v>7</v>
      </c>
      <c r="JE211" s="440">
        <f t="shared" si="905"/>
        <v>7</v>
      </c>
      <c r="JF211" s="441">
        <f t="shared" si="905"/>
        <v>9</v>
      </c>
      <c r="JG211" s="440"/>
      <c r="JH211" s="440"/>
      <c r="JI211" s="439">
        <f t="shared" ref="JI211:JN211" si="906">SUM(JI26:JI52)</f>
        <v>7</v>
      </c>
      <c r="JJ211" s="440">
        <f t="shared" si="906"/>
        <v>7</v>
      </c>
      <c r="JK211" s="440">
        <f t="shared" si="906"/>
        <v>9</v>
      </c>
      <c r="JL211" s="440">
        <f t="shared" si="906"/>
        <v>3</v>
      </c>
      <c r="JM211" s="440">
        <f t="shared" si="906"/>
        <v>4</v>
      </c>
      <c r="JN211" s="441">
        <f t="shared" si="906"/>
        <v>6</v>
      </c>
      <c r="JO211" s="440"/>
      <c r="JP211" s="440"/>
      <c r="JQ211" s="439">
        <f t="shared" ref="JQ211:JV211" si="907">SUM(JQ26:JQ52)</f>
        <v>7</v>
      </c>
      <c r="JR211" s="440">
        <f t="shared" si="907"/>
        <v>7</v>
      </c>
      <c r="JS211" s="440">
        <f t="shared" si="907"/>
        <v>9</v>
      </c>
      <c r="JT211" s="440">
        <f t="shared" si="907"/>
        <v>4</v>
      </c>
      <c r="JU211" s="440">
        <f t="shared" si="907"/>
        <v>4</v>
      </c>
      <c r="JV211" s="441">
        <f t="shared" si="907"/>
        <v>6</v>
      </c>
      <c r="JW211" s="440"/>
      <c r="JX211" s="440"/>
      <c r="JY211" s="439">
        <f>SUM(JY26:JY52)</f>
        <v>2</v>
      </c>
      <c r="JZ211" s="440">
        <f>SUM(JZ26:JZ52)</f>
        <v>2</v>
      </c>
      <c r="KA211" s="441">
        <f>SUM(KA26:KA52)</f>
        <v>2</v>
      </c>
    </row>
    <row r="212" spans="7:287" ht="12.75" x14ac:dyDescent="0.2">
      <c r="G212" s="244" t="s">
        <v>199</v>
      </c>
      <c r="H212" s="946" t="s">
        <v>582</v>
      </c>
      <c r="I212" s="947"/>
      <c r="J212" s="380">
        <f t="shared" si="862"/>
        <v>30.978772471141365</v>
      </c>
      <c r="K212" s="381">
        <f t="shared" si="863"/>
        <v>35.700887411658478</v>
      </c>
      <c r="L212" s="381">
        <f t="shared" si="864"/>
        <v>32.309093387318875</v>
      </c>
      <c r="M212" s="381">
        <f t="shared" si="865"/>
        <v>37.925606165534248</v>
      </c>
      <c r="N212" s="381">
        <f t="shared" si="866"/>
        <v>45.780751597448699</v>
      </c>
      <c r="O212" s="382">
        <f t="shared" si="867"/>
        <v>39.253728001963708</v>
      </c>
      <c r="P212" s="946" t="s">
        <v>582</v>
      </c>
      <c r="Q212" s="975"/>
      <c r="R212" s="381">
        <f t="shared" si="868"/>
        <v>10.111781378265574</v>
      </c>
      <c r="S212" s="381">
        <f t="shared" si="869"/>
        <v>13.173899809786452</v>
      </c>
      <c r="T212" s="381">
        <f t="shared" si="870"/>
        <v>10.704188658410052</v>
      </c>
      <c r="U212" s="381">
        <f t="shared" si="871"/>
        <v>10.672336976013295</v>
      </c>
      <c r="V212" s="381">
        <f t="shared" si="872"/>
        <v>8.9624605954847105</v>
      </c>
      <c r="W212" s="382">
        <f t="shared" si="873"/>
        <v>10.741255595543937</v>
      </c>
      <c r="X212" s="946" t="s">
        <v>582</v>
      </c>
      <c r="Y212" s="975"/>
      <c r="Z212" s="381">
        <f t="shared" si="826"/>
        <v>1.446976305219025</v>
      </c>
      <c r="AA212" s="381">
        <f t="shared" si="827"/>
        <v>2.3024336878439806</v>
      </c>
      <c r="AB212" s="381">
        <f t="shared" si="828"/>
        <v>2.567170051019779</v>
      </c>
      <c r="AC212" s="381">
        <f t="shared" si="829"/>
        <v>4.625511403723511</v>
      </c>
      <c r="AD212" s="381">
        <f t="shared" si="830"/>
        <v>12.548669228216935</v>
      </c>
      <c r="AE212" s="382">
        <f t="shared" si="831"/>
        <v>11.478848518192578</v>
      </c>
      <c r="AF212" s="946" t="s">
        <v>582</v>
      </c>
      <c r="AG212" s="975"/>
      <c r="AH212" s="377">
        <f t="shared" si="832"/>
        <v>29.86418009795354</v>
      </c>
      <c r="AI212" s="463">
        <f t="shared" si="832"/>
        <v>32.196130998626494</v>
      </c>
      <c r="AJ212" s="381">
        <f t="shared" si="832"/>
        <v>30.394969178244118</v>
      </c>
      <c r="AK212" s="381">
        <f t="shared" si="832"/>
        <v>43.967331288127873</v>
      </c>
      <c r="AL212" s="381">
        <f t="shared" si="832"/>
        <v>40.81658748936475</v>
      </c>
      <c r="AM212" s="382">
        <f t="shared" si="832"/>
        <v>44.178312309756521</v>
      </c>
      <c r="AN212" s="946" t="s">
        <v>582</v>
      </c>
      <c r="AO212" s="947"/>
      <c r="AP212" s="381">
        <f t="shared" ref="AP212:AP222" si="908">(GD212/DM212)*100</f>
        <v>35.436342076977439</v>
      </c>
      <c r="AQ212" s="381">
        <f t="shared" ref="AQ212:AQ222" si="909">(GE212/DN212)*100</f>
        <v>17.949316643864986</v>
      </c>
      <c r="AR212" s="381">
        <f t="shared" ref="AR212:AR222" si="910">(GF212/DO212)*100</f>
        <v>23.696260414996225</v>
      </c>
      <c r="AS212" s="381">
        <f t="shared" ref="AS212:AS222" si="911">(GG212/DP212)*100</f>
        <v>87.087402359847829</v>
      </c>
      <c r="AT212" s="381">
        <f t="shared" ref="AT212:AT222" si="912">(GH212/DQ212)*100</f>
        <v>56.710206673429909</v>
      </c>
      <c r="AU212" s="382">
        <f t="shared" ref="AU212:AU222" si="913">(GI212/DR212)*100</f>
        <v>64.494692767602885</v>
      </c>
      <c r="AV212" s="946" t="s">
        <v>582</v>
      </c>
      <c r="AW212" s="975"/>
      <c r="AX212" s="381">
        <f t="shared" si="874"/>
        <v>40.17919315497069</v>
      </c>
      <c r="AY212" s="381">
        <f t="shared" si="875"/>
        <v>35.953210472318993</v>
      </c>
      <c r="AZ212" s="381">
        <f t="shared" si="876"/>
        <v>37.578820708411733</v>
      </c>
      <c r="BA212" s="381">
        <f t="shared" si="877"/>
        <v>48.039467843588248</v>
      </c>
      <c r="BB212" s="381">
        <f t="shared" si="878"/>
        <v>59.385843815721962</v>
      </c>
      <c r="BC212" s="382">
        <f t="shared" si="879"/>
        <v>54.993101975313948</v>
      </c>
      <c r="BD212" s="946" t="s">
        <v>582</v>
      </c>
      <c r="BE212" s="975"/>
      <c r="BF212" s="214">
        <f t="shared" ref="BF212:BF222" si="914">GT212/EC212</f>
        <v>0.20889102554350941</v>
      </c>
      <c r="BG212" s="214">
        <f t="shared" ref="BG212:BG222" si="915">GU212/ED212</f>
        <v>0.36257001396393096</v>
      </c>
      <c r="BH212" s="214">
        <f t="shared" ref="BH212:BH222" si="916">GV212/EE212</f>
        <v>0.27915812205326912</v>
      </c>
      <c r="BI212" s="214">
        <f t="shared" ref="BI212:BI222" si="917">GW212/EF212</f>
        <v>0.1375221988952981</v>
      </c>
      <c r="BJ212" s="214">
        <f t="shared" ref="BJ212:BJ222" si="918">GX212/EG212</f>
        <v>0.2560505574785103</v>
      </c>
      <c r="BK212" s="278">
        <f t="shared" ref="BK212:BK222" si="919">GY212/EH212</f>
        <v>0.18729504802938213</v>
      </c>
      <c r="BL212" s="946" t="s">
        <v>582</v>
      </c>
      <c r="BM212" s="975"/>
      <c r="BN212" s="214">
        <f t="shared" ref="BN212:BN222" si="920">HB212/EK212</f>
        <v>0.28629283564524183</v>
      </c>
      <c r="BO212" s="214" t="e">
        <f t="shared" ref="BO212:BO222" si="921">HC212/EL212</f>
        <v>#VALUE!</v>
      </c>
      <c r="BP212" s="214">
        <f t="shared" ref="BP212:BP222" si="922">HD212/EM212</f>
        <v>0.41211559570006806</v>
      </c>
      <c r="BQ212" s="214" t="e">
        <f t="shared" ref="BQ212:BQ222" si="923">HE212/EN212</f>
        <v>#VALUE!</v>
      </c>
      <c r="BR212" s="214" t="e">
        <f t="shared" ref="BR212:BR222" si="924">HF212/EO212</f>
        <v>#VALUE!</v>
      </c>
      <c r="BS212" s="278" t="e">
        <f t="shared" ref="BS212:BS222" si="925">HG212/EP212</f>
        <v>#VALUE!</v>
      </c>
      <c r="BT212" s="946" t="s">
        <v>582</v>
      </c>
      <c r="BU212" s="975"/>
      <c r="BV212" s="381">
        <f t="shared" si="880"/>
        <v>55.807072376260351</v>
      </c>
      <c r="BW212" s="381">
        <f t="shared" si="881"/>
        <v>62.29295697834408</v>
      </c>
      <c r="BX212" s="382">
        <f t="shared" si="882"/>
        <v>58.42499726095707</v>
      </c>
      <c r="BY212" s="211">
        <f t="shared" ref="BY212:CD212" si="926">SUM(BY53:BY73)</f>
        <v>24062580</v>
      </c>
      <c r="BZ212" s="211">
        <f t="shared" si="926"/>
        <v>20883421</v>
      </c>
      <c r="CA212" s="211">
        <f t="shared" si="926"/>
        <v>44946001</v>
      </c>
      <c r="CB212" s="211">
        <f t="shared" si="926"/>
        <v>24209326</v>
      </c>
      <c r="CC212" s="211">
        <f t="shared" si="926"/>
        <v>20847335</v>
      </c>
      <c r="CD212" s="211">
        <f t="shared" si="926"/>
        <v>45056661</v>
      </c>
      <c r="CE212" s="299"/>
      <c r="CF212" s="299"/>
      <c r="CG212" s="272">
        <f t="shared" ref="CG212:CL212" si="927">SUM(CG53:CG73)</f>
        <v>21551086</v>
      </c>
      <c r="CH212" s="273">
        <f t="shared" si="927"/>
        <v>18197417</v>
      </c>
      <c r="CI212" s="273">
        <f t="shared" si="927"/>
        <v>44621326</v>
      </c>
      <c r="CJ212" s="273">
        <f t="shared" si="927"/>
        <v>20464212</v>
      </c>
      <c r="CK212" s="273">
        <f t="shared" si="927"/>
        <v>17164401</v>
      </c>
      <c r="CL212" s="274">
        <f t="shared" si="927"/>
        <v>42450380</v>
      </c>
      <c r="CM212" s="299"/>
      <c r="CN212" s="299"/>
      <c r="CO212" s="272">
        <f t="shared" ref="CO212:CT212" si="928">SUM(CO53:CO73)</f>
        <v>19879652</v>
      </c>
      <c r="CP212" s="273">
        <f t="shared" si="928"/>
        <v>16851586</v>
      </c>
      <c r="CQ212" s="273">
        <f t="shared" si="928"/>
        <v>41604061</v>
      </c>
      <c r="CR212" s="273">
        <f t="shared" si="928"/>
        <v>19395244</v>
      </c>
      <c r="CS212" s="273">
        <f t="shared" si="928"/>
        <v>16308093</v>
      </c>
      <c r="CT212" s="274">
        <f t="shared" si="928"/>
        <v>40525104</v>
      </c>
      <c r="CU212" s="299"/>
      <c r="CV212" s="299"/>
      <c r="CW212" s="272">
        <f t="shared" ref="CW212:DB212" si="929">SUM(CW53:CW73)</f>
        <v>19879652</v>
      </c>
      <c r="CX212" s="273">
        <f t="shared" si="929"/>
        <v>16851586</v>
      </c>
      <c r="CY212" s="273">
        <f t="shared" si="929"/>
        <v>41604061</v>
      </c>
      <c r="CZ212" s="273">
        <f t="shared" si="929"/>
        <v>19395244</v>
      </c>
      <c r="DA212" s="273">
        <f t="shared" si="929"/>
        <v>16308093</v>
      </c>
      <c r="DB212" s="274">
        <f t="shared" si="929"/>
        <v>40525104</v>
      </c>
      <c r="DC212" s="299"/>
      <c r="DD212" s="299"/>
      <c r="DE212" s="272">
        <f t="shared" ref="DE212:DJ212" si="930">SUM(DE53:DE73)</f>
        <v>10122758</v>
      </c>
      <c r="DF212" s="273">
        <f t="shared" si="930"/>
        <v>10496507</v>
      </c>
      <c r="DG212" s="273">
        <f t="shared" si="930"/>
        <v>26203731</v>
      </c>
      <c r="DH212" s="273">
        <f t="shared" si="930"/>
        <v>12800018</v>
      </c>
      <c r="DI212" s="273">
        <f t="shared" si="930"/>
        <v>16196140</v>
      </c>
      <c r="DJ212" s="274">
        <f t="shared" si="930"/>
        <v>35479532</v>
      </c>
      <c r="DK212" s="299"/>
      <c r="DL212" s="299"/>
      <c r="DM212" s="272">
        <f t="shared" ref="DM212:DR212" si="931">SUM(DM53:DM73)</f>
        <v>19718895</v>
      </c>
      <c r="DN212" s="273">
        <f t="shared" si="931"/>
        <v>16704906</v>
      </c>
      <c r="DO212" s="273">
        <f t="shared" si="931"/>
        <v>36423801</v>
      </c>
      <c r="DP212" s="273">
        <f t="shared" si="931"/>
        <v>19230562</v>
      </c>
      <c r="DQ212" s="273">
        <f t="shared" si="931"/>
        <v>16156939</v>
      </c>
      <c r="DR212" s="274">
        <f t="shared" si="931"/>
        <v>35387501</v>
      </c>
      <c r="DS212" s="299"/>
      <c r="DT212" s="299"/>
      <c r="DU212" s="272">
        <f t="shared" ref="DU212:DZ212" si="932">SUM(DU53:DU73)</f>
        <v>19842720</v>
      </c>
      <c r="DV212" s="273">
        <f t="shared" si="932"/>
        <v>16820687</v>
      </c>
      <c r="DW212" s="273">
        <f t="shared" si="932"/>
        <v>36731238</v>
      </c>
      <c r="DX212" s="273">
        <f t="shared" si="932"/>
        <v>19357166</v>
      </c>
      <c r="DY212" s="273">
        <f t="shared" si="932"/>
        <v>16276427</v>
      </c>
      <c r="DZ212" s="274">
        <f t="shared" si="932"/>
        <v>35703337</v>
      </c>
      <c r="EA212" s="299"/>
      <c r="EB212" s="299"/>
      <c r="EC212" s="272">
        <f t="shared" ref="EC212:EH212" si="933">SUM(EC53:EC73)</f>
        <v>19128969</v>
      </c>
      <c r="ED212" s="273">
        <f t="shared" si="933"/>
        <v>16188135</v>
      </c>
      <c r="EE212" s="273">
        <f t="shared" si="933"/>
        <v>35317104</v>
      </c>
      <c r="EF212" s="273">
        <f t="shared" si="933"/>
        <v>19283392</v>
      </c>
      <c r="EG212" s="273">
        <f t="shared" si="933"/>
        <v>16196140</v>
      </c>
      <c r="EH212" s="274">
        <f t="shared" si="933"/>
        <v>35479532</v>
      </c>
      <c r="EI212" s="299"/>
      <c r="EJ212" s="299"/>
      <c r="EK212" s="272">
        <f t="shared" ref="EK212:EP212" si="934">SUM(EK53:EK73)</f>
        <v>20365714</v>
      </c>
      <c r="EL212" s="273">
        <f t="shared" si="934"/>
        <v>17210706</v>
      </c>
      <c r="EM212" s="273">
        <f t="shared" si="934"/>
        <v>36085408</v>
      </c>
      <c r="EN212" s="273">
        <f t="shared" si="934"/>
        <v>20533384</v>
      </c>
      <c r="EO212" s="273">
        <f t="shared" si="934"/>
        <v>17222810</v>
      </c>
      <c r="EP212" s="274">
        <f t="shared" si="934"/>
        <v>35213108</v>
      </c>
      <c r="EQ212" s="299"/>
      <c r="ER212" s="299"/>
      <c r="ES212" s="272">
        <f>SUM(ES53:ES73)</f>
        <v>21652072</v>
      </c>
      <c r="ET212" s="273">
        <f>SUM(ET53:ET73)</f>
        <v>18722873</v>
      </c>
      <c r="EU212" s="274">
        <f>SUM(EU53:EU73)</f>
        <v>40525104</v>
      </c>
      <c r="EV212" s="299"/>
      <c r="EW212" s="299"/>
      <c r="EX212" s="266">
        <f t="shared" ref="EX212:FC212" si="935">SUM(EX53:EX73)</f>
        <v>6676261.8969999999</v>
      </c>
      <c r="EY212" s="267">
        <f t="shared" si="935"/>
        <v>6496639.3549999995</v>
      </c>
      <c r="EZ212" s="267">
        <f t="shared" si="935"/>
        <v>14416745.887999998</v>
      </c>
      <c r="FA212" s="267">
        <f t="shared" si="935"/>
        <v>7761176.4479999989</v>
      </c>
      <c r="FB212" s="267">
        <f t="shared" si="935"/>
        <v>7857991.7850000001</v>
      </c>
      <c r="FC212" s="268">
        <f t="shared" si="935"/>
        <v>16663356.700999999</v>
      </c>
      <c r="FD212" s="299"/>
      <c r="FE212" s="299"/>
      <c r="FF212" s="266">
        <f t="shared" ref="FF212:FK212" si="936">SUM(FF53:FF73)</f>
        <v>2010186.9489999998</v>
      </c>
      <c r="FG212" s="267">
        <f t="shared" si="936"/>
        <v>2220011.0560000003</v>
      </c>
      <c r="FH212" s="267">
        <f t="shared" si="936"/>
        <v>4453377.1789999995</v>
      </c>
      <c r="FI212" s="267">
        <f t="shared" si="936"/>
        <v>2069925.7970000003</v>
      </c>
      <c r="FJ212" s="267">
        <f t="shared" si="936"/>
        <v>1461606.4090000005</v>
      </c>
      <c r="FK212" s="268">
        <f t="shared" si="936"/>
        <v>4352905.0010000002</v>
      </c>
      <c r="FL212" s="299"/>
      <c r="FM212" s="299"/>
      <c r="FN212" s="266">
        <f t="shared" ref="FN212:FS212" si="937">SUM(FN53:FN73)</f>
        <v>287653.85399999999</v>
      </c>
      <c r="FO212" s="267">
        <f t="shared" si="937"/>
        <v>387996.59299999994</v>
      </c>
      <c r="FP212" s="267">
        <f t="shared" si="937"/>
        <v>1068046.9939999999</v>
      </c>
      <c r="FQ212" s="267">
        <f t="shared" si="937"/>
        <v>897129.223</v>
      </c>
      <c r="FR212" s="267">
        <f t="shared" si="937"/>
        <v>2046448.648</v>
      </c>
      <c r="FS212" s="268">
        <f t="shared" si="937"/>
        <v>4651815.3000000007</v>
      </c>
      <c r="FT212" s="299"/>
      <c r="FU212" s="299"/>
      <c r="FV212" s="266">
        <f t="shared" ref="FV212:GA212" si="938">SUM(FV53:FV73)</f>
        <v>3023078.68</v>
      </c>
      <c r="FW212" s="267">
        <f t="shared" si="938"/>
        <v>3379469.1439999999</v>
      </c>
      <c r="FX212" s="267">
        <f t="shared" si="938"/>
        <v>7964615.9610000001</v>
      </c>
      <c r="FY212" s="267">
        <f t="shared" si="938"/>
        <v>5627826.3189999992</v>
      </c>
      <c r="FZ212" s="267">
        <f t="shared" si="938"/>
        <v>6610711.6530000009</v>
      </c>
      <c r="GA212" s="268">
        <f t="shared" si="938"/>
        <v>15674258.453000003</v>
      </c>
      <c r="GB212" s="299"/>
      <c r="GC212" s="299"/>
      <c r="GD212" s="266">
        <f t="shared" ref="GD212:GI212" si="939">SUM(GD53:GD73)</f>
        <v>6987655.0860000001</v>
      </c>
      <c r="GE212" s="267">
        <f t="shared" si="939"/>
        <v>2998416.4730000007</v>
      </c>
      <c r="GF212" s="267">
        <f t="shared" si="939"/>
        <v>8631078.7379999999</v>
      </c>
      <c r="GG212" s="267">
        <f t="shared" si="939"/>
        <v>16747396.905000001</v>
      </c>
      <c r="GH212" s="267">
        <f t="shared" si="939"/>
        <v>9162633.4989999998</v>
      </c>
      <c r="GI212" s="268">
        <f t="shared" si="939"/>
        <v>22823060.048082396</v>
      </c>
      <c r="GJ212" s="299"/>
      <c r="GK212" s="299"/>
      <c r="GL212" s="266">
        <f t="shared" ref="GL212:GQ212" si="940">SUM(GL53:GL73)</f>
        <v>7972644.796000001</v>
      </c>
      <c r="GM212" s="267">
        <f t="shared" si="940"/>
        <v>6047576.9999999991</v>
      </c>
      <c r="GN212" s="267">
        <f t="shared" si="940"/>
        <v>13803166.071999999</v>
      </c>
      <c r="GO212" s="267">
        <f t="shared" si="940"/>
        <v>9299079.5359999985</v>
      </c>
      <c r="GP212" s="267">
        <f t="shared" si="940"/>
        <v>9665893.5169999991</v>
      </c>
      <c r="GQ212" s="268">
        <f t="shared" si="940"/>
        <v>19634372.524999999</v>
      </c>
      <c r="GR212" s="299"/>
      <c r="GS212" s="299"/>
      <c r="GT212" s="266">
        <f t="shared" ref="GT212:GY212" si="941">SUM(GT53:GT73)</f>
        <v>3995869.9519999996</v>
      </c>
      <c r="GU212" s="267">
        <f t="shared" si="941"/>
        <v>5869332.3329999996</v>
      </c>
      <c r="GV212" s="267">
        <f t="shared" si="941"/>
        <v>9859056.4289999995</v>
      </c>
      <c r="GW212" s="267">
        <f t="shared" si="941"/>
        <v>2651894.4700000002</v>
      </c>
      <c r="GX212" s="267">
        <f t="shared" si="941"/>
        <v>4147030.6759999995</v>
      </c>
      <c r="GY212" s="268">
        <f t="shared" si="941"/>
        <v>6645140.6500000004</v>
      </c>
      <c r="GZ212" s="299"/>
      <c r="HA212" s="299"/>
      <c r="HB212" s="266">
        <f t="shared" ref="HB212:HG212" si="942">SUM(HB53:HB73)</f>
        <v>5830558.0110000009</v>
      </c>
      <c r="HC212" s="267" t="e">
        <f t="shared" si="942"/>
        <v>#VALUE!</v>
      </c>
      <c r="HD212" s="267">
        <f t="shared" si="942"/>
        <v>14871359.414000001</v>
      </c>
      <c r="HE212" s="267" t="e">
        <f t="shared" si="942"/>
        <v>#VALUE!</v>
      </c>
      <c r="HF212" s="267" t="e">
        <f t="shared" si="942"/>
        <v>#VALUE!</v>
      </c>
      <c r="HG212" s="268" t="e">
        <f t="shared" si="942"/>
        <v>#VALUE!</v>
      </c>
      <c r="HH212" s="299"/>
      <c r="HI212" s="299"/>
      <c r="HJ212" s="266">
        <f>SUM(HJ53:HJ73)</f>
        <v>12083387.492000001</v>
      </c>
      <c r="HK212" s="267">
        <f>SUM(HK53:HK73)</f>
        <v>11663031.222999999</v>
      </c>
      <c r="HL212" s="268">
        <f>SUM(HL53:HL73)</f>
        <v>23676790.902000003</v>
      </c>
      <c r="HM212" s="439">
        <f t="shared" ref="HM212:HR212" si="943">SUM(HM53:HM73)</f>
        <v>17</v>
      </c>
      <c r="HN212" s="440">
        <f t="shared" si="943"/>
        <v>17</v>
      </c>
      <c r="HO212" s="440">
        <f t="shared" si="943"/>
        <v>18</v>
      </c>
      <c r="HP212" s="440">
        <f t="shared" si="943"/>
        <v>15</v>
      </c>
      <c r="HQ212" s="440">
        <f t="shared" si="943"/>
        <v>15</v>
      </c>
      <c r="HR212" s="441">
        <f t="shared" si="943"/>
        <v>16</v>
      </c>
      <c r="HS212" s="440"/>
      <c r="HT212" s="440"/>
      <c r="HU212" s="439">
        <f t="shared" ref="HU212:HZ212" si="944">SUM(HU53:HU73)</f>
        <v>16</v>
      </c>
      <c r="HV212" s="440">
        <f t="shared" si="944"/>
        <v>16</v>
      </c>
      <c r="HW212" s="440">
        <f t="shared" si="944"/>
        <v>17</v>
      </c>
      <c r="HX212" s="440">
        <f t="shared" si="944"/>
        <v>15</v>
      </c>
      <c r="HY212" s="440">
        <f t="shared" si="944"/>
        <v>15</v>
      </c>
      <c r="HZ212" s="441">
        <f t="shared" si="944"/>
        <v>16</v>
      </c>
      <c r="IA212" s="440"/>
      <c r="IB212" s="440"/>
      <c r="IC212" s="439">
        <f t="shared" ref="IC212:IH212" si="945">SUM(IC53:IC73)</f>
        <v>16</v>
      </c>
      <c r="ID212" s="440">
        <f t="shared" si="945"/>
        <v>16</v>
      </c>
      <c r="IE212" s="440">
        <f t="shared" si="945"/>
        <v>17</v>
      </c>
      <c r="IF212" s="440">
        <f t="shared" si="945"/>
        <v>15</v>
      </c>
      <c r="IG212" s="440">
        <f t="shared" si="945"/>
        <v>15</v>
      </c>
      <c r="IH212" s="441">
        <f t="shared" si="945"/>
        <v>16</v>
      </c>
      <c r="II212" s="440"/>
      <c r="IJ212" s="440"/>
      <c r="IK212" s="439">
        <f t="shared" ref="IK212:IP212" si="946">SUM(IK53:IK73)</f>
        <v>9</v>
      </c>
      <c r="IL212" s="440">
        <f t="shared" si="946"/>
        <v>11</v>
      </c>
      <c r="IM212" s="440">
        <f t="shared" si="946"/>
        <v>13</v>
      </c>
      <c r="IN212" s="440">
        <f t="shared" si="946"/>
        <v>12</v>
      </c>
      <c r="IO212" s="440">
        <f t="shared" si="946"/>
        <v>14</v>
      </c>
      <c r="IP212" s="441">
        <f t="shared" si="946"/>
        <v>14</v>
      </c>
      <c r="IQ212" s="440"/>
      <c r="IR212" s="440"/>
      <c r="IS212" s="439">
        <f t="shared" ref="IS212:IX212" si="947">SUM(IS53:IS73)</f>
        <v>14</v>
      </c>
      <c r="IT212" s="440">
        <f t="shared" si="947"/>
        <v>14</v>
      </c>
      <c r="IU212" s="440">
        <f t="shared" si="947"/>
        <v>14</v>
      </c>
      <c r="IV212" s="440">
        <f t="shared" si="947"/>
        <v>13</v>
      </c>
      <c r="IW212" s="440">
        <f t="shared" si="947"/>
        <v>13</v>
      </c>
      <c r="IX212" s="441">
        <f t="shared" si="947"/>
        <v>12</v>
      </c>
      <c r="IY212" s="440"/>
      <c r="IZ212" s="440"/>
      <c r="JA212" s="439">
        <f t="shared" ref="JA212:JF212" si="948">SUM(JA53:JA73)</f>
        <v>15</v>
      </c>
      <c r="JB212" s="440">
        <f t="shared" si="948"/>
        <v>15</v>
      </c>
      <c r="JC212" s="440">
        <f t="shared" si="948"/>
        <v>16</v>
      </c>
      <c r="JD212" s="440">
        <f t="shared" si="948"/>
        <v>14</v>
      </c>
      <c r="JE212" s="440">
        <f t="shared" si="948"/>
        <v>14</v>
      </c>
      <c r="JF212" s="441">
        <f t="shared" si="948"/>
        <v>15</v>
      </c>
      <c r="JG212" s="440"/>
      <c r="JH212" s="440"/>
      <c r="JI212" s="439">
        <f t="shared" ref="JI212:JN212" si="949">SUM(JI53:JI73)</f>
        <v>14</v>
      </c>
      <c r="JJ212" s="440">
        <f t="shared" si="949"/>
        <v>14</v>
      </c>
      <c r="JK212" s="440">
        <f t="shared" si="949"/>
        <v>14</v>
      </c>
      <c r="JL212" s="440">
        <f t="shared" si="949"/>
        <v>14</v>
      </c>
      <c r="JM212" s="440">
        <f t="shared" si="949"/>
        <v>14</v>
      </c>
      <c r="JN212" s="441">
        <f t="shared" si="949"/>
        <v>14</v>
      </c>
      <c r="JO212" s="440"/>
      <c r="JP212" s="440"/>
      <c r="JQ212" s="439">
        <f t="shared" ref="JQ212:JV212" si="950">SUM(JQ53:JQ73)</f>
        <v>16</v>
      </c>
      <c r="JR212" s="440">
        <f t="shared" si="950"/>
        <v>15</v>
      </c>
      <c r="JS212" s="440">
        <f t="shared" si="950"/>
        <v>15</v>
      </c>
      <c r="JT212" s="440">
        <f t="shared" si="950"/>
        <v>14</v>
      </c>
      <c r="JU212" s="440">
        <f t="shared" si="950"/>
        <v>13</v>
      </c>
      <c r="JV212" s="441">
        <f t="shared" si="950"/>
        <v>13</v>
      </c>
      <c r="JW212" s="440"/>
      <c r="JX212" s="440"/>
      <c r="JY212" s="439">
        <f>SUM(JY53:JY73)</f>
        <v>15</v>
      </c>
      <c r="JZ212" s="440">
        <f>SUM(JZ53:JZ73)</f>
        <v>15</v>
      </c>
      <c r="KA212" s="441">
        <f>SUM(KA53:KA73)</f>
        <v>16</v>
      </c>
    </row>
    <row r="213" spans="7:287" x14ac:dyDescent="0.2">
      <c r="G213" s="244" t="s">
        <v>320</v>
      </c>
      <c r="H213" s="946" t="s">
        <v>582</v>
      </c>
      <c r="I213" s="947"/>
      <c r="J213" s="379">
        <f t="shared" si="862"/>
        <v>5.0999999999999996</v>
      </c>
      <c r="K213" s="377">
        <f t="shared" si="863"/>
        <v>9.6999999999999993</v>
      </c>
      <c r="L213" s="377">
        <f t="shared" si="864"/>
        <v>7.2000000000000011</v>
      </c>
      <c r="M213" s="377" t="e">
        <f t="shared" si="865"/>
        <v>#DIV/0!</v>
      </c>
      <c r="N213" s="377" t="e">
        <f t="shared" si="866"/>
        <v>#DIV/0!</v>
      </c>
      <c r="O213" s="378" t="e">
        <f t="shared" si="867"/>
        <v>#DIV/0!</v>
      </c>
      <c r="P213" s="946" t="s">
        <v>582</v>
      </c>
      <c r="Q213" s="975"/>
      <c r="R213" s="377" t="e">
        <f t="shared" si="868"/>
        <v>#DIV/0!</v>
      </c>
      <c r="S213" s="377" t="e">
        <f t="shared" si="869"/>
        <v>#DIV/0!</v>
      </c>
      <c r="T213" s="377" t="e">
        <f t="shared" si="870"/>
        <v>#DIV/0!</v>
      </c>
      <c r="U213" s="377" t="e">
        <f t="shared" si="871"/>
        <v>#DIV/0!</v>
      </c>
      <c r="V213" s="377" t="e">
        <f t="shared" si="872"/>
        <v>#DIV/0!</v>
      </c>
      <c r="W213" s="378" t="e">
        <f t="shared" si="873"/>
        <v>#DIV/0!</v>
      </c>
      <c r="X213" s="946" t="s">
        <v>582</v>
      </c>
      <c r="Y213" s="975"/>
      <c r="Z213" s="377" t="e">
        <f t="shared" si="826"/>
        <v>#DIV/0!</v>
      </c>
      <c r="AA213" s="377" t="e">
        <f t="shared" si="827"/>
        <v>#DIV/0!</v>
      </c>
      <c r="AB213" s="377" t="e">
        <f t="shared" si="828"/>
        <v>#DIV/0!</v>
      </c>
      <c r="AC213" s="377" t="e">
        <f t="shared" si="829"/>
        <v>#DIV/0!</v>
      </c>
      <c r="AD213" s="377" t="e">
        <f t="shared" si="830"/>
        <v>#DIV/0!</v>
      </c>
      <c r="AE213" s="378" t="e">
        <f t="shared" si="831"/>
        <v>#DIV/0!</v>
      </c>
      <c r="AF213" s="946" t="s">
        <v>582</v>
      </c>
      <c r="AG213" s="975"/>
      <c r="AH213" s="377" t="e">
        <f t="shared" ref="AH213:AH222" si="951">(FV213/DE213)*100</f>
        <v>#DIV/0!</v>
      </c>
      <c r="AI213" s="377" t="e">
        <f t="shared" ref="AI213:AI222" si="952">(FW213/DF213)*100</f>
        <v>#DIV/0!</v>
      </c>
      <c r="AJ213" s="377" t="e">
        <f t="shared" ref="AJ213:AJ222" si="953">(FX213/DG213)*100</f>
        <v>#DIV/0!</v>
      </c>
      <c r="AK213" s="377" t="e">
        <f t="shared" ref="AK213:AK222" si="954">(FY213/DH213)*100</f>
        <v>#DIV/0!</v>
      </c>
      <c r="AL213" s="377" t="e">
        <f t="shared" ref="AL213:AL222" si="955">(FZ213/DI213)*100</f>
        <v>#DIV/0!</v>
      </c>
      <c r="AM213" s="378" t="e">
        <f t="shared" ref="AM213:AM222" si="956">(GA213/DJ213)*100</f>
        <v>#DIV/0!</v>
      </c>
      <c r="AN213" s="946" t="s">
        <v>582</v>
      </c>
      <c r="AO213" s="947"/>
      <c r="AP213" s="377" t="e">
        <f t="shared" si="908"/>
        <v>#DIV/0!</v>
      </c>
      <c r="AQ213" s="377" t="e">
        <f t="shared" si="909"/>
        <v>#DIV/0!</v>
      </c>
      <c r="AR213" s="377" t="e">
        <f t="shared" si="910"/>
        <v>#DIV/0!</v>
      </c>
      <c r="AS213" s="377" t="e">
        <f t="shared" si="911"/>
        <v>#DIV/0!</v>
      </c>
      <c r="AT213" s="377" t="e">
        <f t="shared" si="912"/>
        <v>#DIV/0!</v>
      </c>
      <c r="AU213" s="378" t="e">
        <f t="shared" si="913"/>
        <v>#DIV/0!</v>
      </c>
      <c r="AV213" s="946" t="s">
        <v>582</v>
      </c>
      <c r="AW213" s="975"/>
      <c r="AX213" s="377" t="e">
        <f t="shared" si="874"/>
        <v>#DIV/0!</v>
      </c>
      <c r="AY213" s="377" t="e">
        <f t="shared" si="875"/>
        <v>#DIV/0!</v>
      </c>
      <c r="AZ213" s="377" t="e">
        <f t="shared" si="876"/>
        <v>#DIV/0!</v>
      </c>
      <c r="BA213" s="377" t="e">
        <f t="shared" si="877"/>
        <v>#DIV/0!</v>
      </c>
      <c r="BB213" s="377" t="e">
        <f t="shared" si="878"/>
        <v>#DIV/0!</v>
      </c>
      <c r="BC213" s="378" t="e">
        <f t="shared" si="879"/>
        <v>#DIV/0!</v>
      </c>
      <c r="BD213" s="946" t="s">
        <v>582</v>
      </c>
      <c r="BE213" s="975"/>
      <c r="BF213" s="214" t="e">
        <f t="shared" si="914"/>
        <v>#DIV/0!</v>
      </c>
      <c r="BG213" s="214" t="e">
        <f t="shared" si="915"/>
        <v>#DIV/0!</v>
      </c>
      <c r="BH213" s="214" t="e">
        <f t="shared" si="916"/>
        <v>#DIV/0!</v>
      </c>
      <c r="BI213" s="214" t="e">
        <f t="shared" si="917"/>
        <v>#DIV/0!</v>
      </c>
      <c r="BJ213" s="214" t="e">
        <f t="shared" si="918"/>
        <v>#DIV/0!</v>
      </c>
      <c r="BK213" s="278" t="e">
        <f t="shared" si="919"/>
        <v>#DIV/0!</v>
      </c>
      <c r="BL213" s="946" t="s">
        <v>582</v>
      </c>
      <c r="BM213" s="975"/>
      <c r="BN213" s="214" t="e">
        <f t="shared" si="920"/>
        <v>#DIV/0!</v>
      </c>
      <c r="BO213" s="214" t="e">
        <f t="shared" si="921"/>
        <v>#DIV/0!</v>
      </c>
      <c r="BP213" s="214" t="e">
        <f t="shared" si="922"/>
        <v>#DIV/0!</v>
      </c>
      <c r="BQ213" s="214" t="e">
        <f t="shared" si="923"/>
        <v>#DIV/0!</v>
      </c>
      <c r="BR213" s="214" t="e">
        <f t="shared" si="924"/>
        <v>#DIV/0!</v>
      </c>
      <c r="BS213" s="278" t="e">
        <f t="shared" si="925"/>
        <v>#DIV/0!</v>
      </c>
      <c r="BT213" s="946" t="s">
        <v>582</v>
      </c>
      <c r="BU213" s="975"/>
      <c r="BV213" s="377" t="e">
        <f t="shared" si="880"/>
        <v>#DIV/0!</v>
      </c>
      <c r="BW213" s="377" t="e">
        <f t="shared" si="881"/>
        <v>#DIV/0!</v>
      </c>
      <c r="BX213" s="378" t="e">
        <f t="shared" si="882"/>
        <v>#DIV/0!</v>
      </c>
      <c r="BY213" s="211">
        <f t="shared" ref="BY213:CD213" si="957">SUM(BY74:BY114)</f>
        <v>28701955</v>
      </c>
      <c r="BZ213" s="211">
        <f t="shared" si="957"/>
        <v>30815401</v>
      </c>
      <c r="CA213" s="211">
        <f t="shared" si="957"/>
        <v>59517356</v>
      </c>
      <c r="CB213" s="211">
        <f t="shared" si="957"/>
        <v>30098595</v>
      </c>
      <c r="CC213" s="211">
        <f t="shared" si="957"/>
        <v>32245646</v>
      </c>
      <c r="CD213" s="211">
        <f t="shared" si="957"/>
        <v>62344241</v>
      </c>
      <c r="CE213" s="299"/>
      <c r="CF213" s="299"/>
      <c r="CG213" s="272">
        <f t="shared" ref="CG213:CL213" si="958">SUM(CG74:CG114)</f>
        <v>257607.00000000003</v>
      </c>
      <c r="CH213" s="273">
        <f t="shared" si="958"/>
        <v>227698</v>
      </c>
      <c r="CI213" s="273">
        <f t="shared" si="958"/>
        <v>485305</v>
      </c>
      <c r="CJ213" s="273">
        <f t="shared" si="958"/>
        <v>0</v>
      </c>
      <c r="CK213" s="273">
        <f t="shared" si="958"/>
        <v>0</v>
      </c>
      <c r="CL213" s="274">
        <f t="shared" si="958"/>
        <v>0</v>
      </c>
      <c r="CM213" s="299"/>
      <c r="CN213" s="299"/>
      <c r="CO213" s="272">
        <f t="shared" ref="CO213:CT213" si="959">SUM(CO74:CO114)</f>
        <v>0</v>
      </c>
      <c r="CP213" s="273">
        <f t="shared" si="959"/>
        <v>0</v>
      </c>
      <c r="CQ213" s="273">
        <f t="shared" si="959"/>
        <v>0</v>
      </c>
      <c r="CR213" s="273">
        <f t="shared" si="959"/>
        <v>0</v>
      </c>
      <c r="CS213" s="273">
        <f t="shared" si="959"/>
        <v>0</v>
      </c>
      <c r="CT213" s="274">
        <f t="shared" si="959"/>
        <v>0</v>
      </c>
      <c r="CU213" s="299"/>
      <c r="CV213" s="299"/>
      <c r="CW213" s="272">
        <f t="shared" ref="CW213:DB213" si="960">SUM(CW74:CW114)</f>
        <v>0</v>
      </c>
      <c r="CX213" s="273">
        <f t="shared" si="960"/>
        <v>0</v>
      </c>
      <c r="CY213" s="273">
        <f t="shared" si="960"/>
        <v>0</v>
      </c>
      <c r="CZ213" s="273">
        <f t="shared" si="960"/>
        <v>0</v>
      </c>
      <c r="DA213" s="273">
        <f t="shared" si="960"/>
        <v>0</v>
      </c>
      <c r="DB213" s="274">
        <f t="shared" si="960"/>
        <v>0</v>
      </c>
      <c r="DC213" s="299"/>
      <c r="DD213" s="299"/>
      <c r="DE213" s="272">
        <f t="shared" ref="DE213:DJ213" si="961">SUM(DE74:DE114)</f>
        <v>0</v>
      </c>
      <c r="DF213" s="273">
        <f t="shared" si="961"/>
        <v>0</v>
      </c>
      <c r="DG213" s="273">
        <f t="shared" si="961"/>
        <v>0</v>
      </c>
      <c r="DH213" s="273">
        <f t="shared" si="961"/>
        <v>0</v>
      </c>
      <c r="DI213" s="273">
        <f t="shared" si="961"/>
        <v>0</v>
      </c>
      <c r="DJ213" s="274">
        <f t="shared" si="961"/>
        <v>0</v>
      </c>
      <c r="DK213" s="299"/>
      <c r="DL213" s="299"/>
      <c r="DM213" s="272">
        <f t="shared" ref="DM213:DR213" si="962">SUM(DM74:DM114)</f>
        <v>0</v>
      </c>
      <c r="DN213" s="273">
        <f t="shared" si="962"/>
        <v>0</v>
      </c>
      <c r="DO213" s="273">
        <f t="shared" si="962"/>
        <v>0</v>
      </c>
      <c r="DP213" s="273">
        <f t="shared" si="962"/>
        <v>0</v>
      </c>
      <c r="DQ213" s="273">
        <f t="shared" si="962"/>
        <v>0</v>
      </c>
      <c r="DR213" s="274">
        <f t="shared" si="962"/>
        <v>0</v>
      </c>
      <c r="DS213" s="299"/>
      <c r="DT213" s="299"/>
      <c r="DU213" s="272">
        <f t="shared" ref="DU213:DZ213" si="963">SUM(DU74:DU114)</f>
        <v>0</v>
      </c>
      <c r="DV213" s="273">
        <f t="shared" si="963"/>
        <v>0</v>
      </c>
      <c r="DW213" s="273">
        <f t="shared" si="963"/>
        <v>0</v>
      </c>
      <c r="DX213" s="273">
        <f t="shared" si="963"/>
        <v>0</v>
      </c>
      <c r="DY213" s="273">
        <f t="shared" si="963"/>
        <v>0</v>
      </c>
      <c r="DZ213" s="274">
        <f t="shared" si="963"/>
        <v>0</v>
      </c>
      <c r="EA213" s="299"/>
      <c r="EB213" s="299"/>
      <c r="EC213" s="272">
        <f t="shared" ref="EC213:EH213" si="964">SUM(EC74:EC114)</f>
        <v>0</v>
      </c>
      <c r="ED213" s="273">
        <f t="shared" si="964"/>
        <v>0</v>
      </c>
      <c r="EE213" s="273">
        <f t="shared" si="964"/>
        <v>0</v>
      </c>
      <c r="EF213" s="273">
        <f t="shared" si="964"/>
        <v>0</v>
      </c>
      <c r="EG213" s="273">
        <f t="shared" si="964"/>
        <v>0</v>
      </c>
      <c r="EH213" s="274">
        <f t="shared" si="964"/>
        <v>0</v>
      </c>
      <c r="EI213" s="299"/>
      <c r="EJ213" s="299"/>
      <c r="EK213" s="272">
        <f t="shared" ref="EK213:EP213" si="965">SUM(EK74:EK114)</f>
        <v>0</v>
      </c>
      <c r="EL213" s="273">
        <f t="shared" si="965"/>
        <v>0</v>
      </c>
      <c r="EM213" s="273">
        <f t="shared" si="965"/>
        <v>0</v>
      </c>
      <c r="EN213" s="273">
        <f t="shared" si="965"/>
        <v>0</v>
      </c>
      <c r="EO213" s="273">
        <f t="shared" si="965"/>
        <v>0</v>
      </c>
      <c r="EP213" s="274">
        <f t="shared" si="965"/>
        <v>0</v>
      </c>
      <c r="EQ213" s="299"/>
      <c r="ER213" s="299"/>
      <c r="ES213" s="272">
        <f>SUM(ES74:ES114)</f>
        <v>0</v>
      </c>
      <c r="ET213" s="273">
        <f>SUM(ET74:ET114)</f>
        <v>0</v>
      </c>
      <c r="EU213" s="274">
        <f>SUM(EU74:EU114)</f>
        <v>0</v>
      </c>
      <c r="EV213" s="299"/>
      <c r="EW213" s="299"/>
      <c r="EX213" s="266">
        <f t="shared" ref="EX213:FC213" si="966">SUM(EX74:EX114)</f>
        <v>13137.957</v>
      </c>
      <c r="EY213" s="267">
        <f t="shared" si="966"/>
        <v>22086.705999999998</v>
      </c>
      <c r="EZ213" s="267">
        <f t="shared" si="966"/>
        <v>34941.960000000006</v>
      </c>
      <c r="FA213" s="267">
        <f t="shared" si="966"/>
        <v>0</v>
      </c>
      <c r="FB213" s="267">
        <f t="shared" si="966"/>
        <v>0</v>
      </c>
      <c r="FC213" s="268">
        <f t="shared" si="966"/>
        <v>0</v>
      </c>
      <c r="FD213" s="299"/>
      <c r="FE213" s="299"/>
      <c r="FF213" s="266">
        <f t="shared" ref="FF213:FK213" si="967">SUM(FF74:FF114)</f>
        <v>0</v>
      </c>
      <c r="FG213" s="267">
        <f t="shared" si="967"/>
        <v>0</v>
      </c>
      <c r="FH213" s="267">
        <f t="shared" si="967"/>
        <v>0</v>
      </c>
      <c r="FI213" s="267">
        <f t="shared" si="967"/>
        <v>0</v>
      </c>
      <c r="FJ213" s="267">
        <f t="shared" si="967"/>
        <v>0</v>
      </c>
      <c r="FK213" s="268">
        <f t="shared" si="967"/>
        <v>0</v>
      </c>
      <c r="FL213" s="299"/>
      <c r="FM213" s="299"/>
      <c r="FN213" s="266">
        <f t="shared" ref="FN213:FS213" si="968">SUM(FN74:FN114)</f>
        <v>0</v>
      </c>
      <c r="FO213" s="267">
        <f t="shared" si="968"/>
        <v>0</v>
      </c>
      <c r="FP213" s="267">
        <f t="shared" si="968"/>
        <v>0</v>
      </c>
      <c r="FQ213" s="267">
        <f t="shared" si="968"/>
        <v>0</v>
      </c>
      <c r="FR213" s="267">
        <f t="shared" si="968"/>
        <v>0</v>
      </c>
      <c r="FS213" s="268">
        <f t="shared" si="968"/>
        <v>0</v>
      </c>
      <c r="FT213" s="299"/>
      <c r="FU213" s="299"/>
      <c r="FV213" s="266">
        <f t="shared" ref="FV213:GA213" si="969">SUM(FV74:FV114)</f>
        <v>0</v>
      </c>
      <c r="FW213" s="267">
        <f t="shared" si="969"/>
        <v>0</v>
      </c>
      <c r="FX213" s="267">
        <f t="shared" si="969"/>
        <v>0</v>
      </c>
      <c r="FY213" s="267">
        <f t="shared" si="969"/>
        <v>0</v>
      </c>
      <c r="FZ213" s="267">
        <f t="shared" si="969"/>
        <v>0</v>
      </c>
      <c r="GA213" s="268">
        <f t="shared" si="969"/>
        <v>0</v>
      </c>
      <c r="GB213" s="299"/>
      <c r="GC213" s="299"/>
      <c r="GD213" s="266">
        <f t="shared" ref="GD213:GI213" si="970">SUM(GD74:GD114)</f>
        <v>0</v>
      </c>
      <c r="GE213" s="267">
        <f t="shared" si="970"/>
        <v>0</v>
      </c>
      <c r="GF213" s="267">
        <f t="shared" si="970"/>
        <v>0</v>
      </c>
      <c r="GG213" s="267">
        <f t="shared" si="970"/>
        <v>0</v>
      </c>
      <c r="GH213" s="267">
        <f t="shared" si="970"/>
        <v>0</v>
      </c>
      <c r="GI213" s="268">
        <f t="shared" si="970"/>
        <v>0</v>
      </c>
      <c r="GJ213" s="299"/>
      <c r="GK213" s="299"/>
      <c r="GL213" s="266">
        <f t="shared" ref="GL213:GQ213" si="971">SUM(GL74:GL114)</f>
        <v>0</v>
      </c>
      <c r="GM213" s="267">
        <f t="shared" si="971"/>
        <v>0</v>
      </c>
      <c r="GN213" s="267">
        <f t="shared" si="971"/>
        <v>0</v>
      </c>
      <c r="GO213" s="267">
        <f t="shared" si="971"/>
        <v>0</v>
      </c>
      <c r="GP213" s="267">
        <f t="shared" si="971"/>
        <v>0</v>
      </c>
      <c r="GQ213" s="268">
        <f t="shared" si="971"/>
        <v>0</v>
      </c>
      <c r="GR213" s="299"/>
      <c r="GS213" s="299"/>
      <c r="GT213" s="266">
        <f t="shared" ref="GT213:GY213" si="972">SUM(GT74:GT114)</f>
        <v>0</v>
      </c>
      <c r="GU213" s="267">
        <f t="shared" si="972"/>
        <v>0</v>
      </c>
      <c r="GV213" s="267">
        <f t="shared" si="972"/>
        <v>0</v>
      </c>
      <c r="GW213" s="267">
        <f t="shared" si="972"/>
        <v>0</v>
      </c>
      <c r="GX213" s="267">
        <f t="shared" si="972"/>
        <v>0</v>
      </c>
      <c r="GY213" s="268">
        <f t="shared" si="972"/>
        <v>0</v>
      </c>
      <c r="GZ213" s="299"/>
      <c r="HA213" s="299"/>
      <c r="HB213" s="266">
        <f t="shared" ref="HB213:HG213" si="973">SUM(HB74:HB114)</f>
        <v>0</v>
      </c>
      <c r="HC213" s="267">
        <f t="shared" si="973"/>
        <v>0</v>
      </c>
      <c r="HD213" s="267">
        <f t="shared" si="973"/>
        <v>0</v>
      </c>
      <c r="HE213" s="267">
        <f t="shared" si="973"/>
        <v>0</v>
      </c>
      <c r="HF213" s="267">
        <f t="shared" si="973"/>
        <v>0</v>
      </c>
      <c r="HG213" s="268">
        <f t="shared" si="973"/>
        <v>0</v>
      </c>
      <c r="HH213" s="299"/>
      <c r="HI213" s="299"/>
      <c r="HJ213" s="266">
        <f>SUM(HJ74:HJ114)</f>
        <v>0</v>
      </c>
      <c r="HK213" s="267">
        <f>SUM(HK74:HK114)</f>
        <v>0</v>
      </c>
      <c r="HL213" s="268">
        <f>SUM(HL74:HL114)</f>
        <v>0</v>
      </c>
      <c r="HM213" s="439">
        <f t="shared" ref="HM213:HR213" si="974">SUM(HM74:HM114)</f>
        <v>1</v>
      </c>
      <c r="HN213" s="440">
        <f t="shared" si="974"/>
        <v>1</v>
      </c>
      <c r="HO213" s="440">
        <f t="shared" si="974"/>
        <v>1</v>
      </c>
      <c r="HP213" s="440">
        <f t="shared" si="974"/>
        <v>0</v>
      </c>
      <c r="HQ213" s="440">
        <f t="shared" si="974"/>
        <v>0</v>
      </c>
      <c r="HR213" s="441">
        <f t="shared" si="974"/>
        <v>0</v>
      </c>
      <c r="HS213" s="440"/>
      <c r="HT213" s="440"/>
      <c r="HU213" s="439">
        <f t="shared" ref="HU213:HZ213" si="975">SUM(HU74:HU114)</f>
        <v>0</v>
      </c>
      <c r="HV213" s="440">
        <f t="shared" si="975"/>
        <v>0</v>
      </c>
      <c r="HW213" s="440">
        <f t="shared" si="975"/>
        <v>0</v>
      </c>
      <c r="HX213" s="440">
        <f t="shared" si="975"/>
        <v>0</v>
      </c>
      <c r="HY213" s="440">
        <f t="shared" si="975"/>
        <v>0</v>
      </c>
      <c r="HZ213" s="441">
        <f t="shared" si="975"/>
        <v>0</v>
      </c>
      <c r="IA213" s="440"/>
      <c r="IB213" s="440"/>
      <c r="IC213" s="439">
        <f t="shared" ref="IC213:IH213" si="976">SUM(IC74:IC114)</f>
        <v>0</v>
      </c>
      <c r="ID213" s="440">
        <f t="shared" si="976"/>
        <v>0</v>
      </c>
      <c r="IE213" s="440">
        <f t="shared" si="976"/>
        <v>0</v>
      </c>
      <c r="IF213" s="440">
        <f t="shared" si="976"/>
        <v>0</v>
      </c>
      <c r="IG213" s="440">
        <f t="shared" si="976"/>
        <v>0</v>
      </c>
      <c r="IH213" s="441">
        <f t="shared" si="976"/>
        <v>0</v>
      </c>
      <c r="II213" s="440"/>
      <c r="IJ213" s="440"/>
      <c r="IK213" s="439">
        <f t="shared" ref="IK213:IP213" si="977">SUM(IK74:IK114)</f>
        <v>0</v>
      </c>
      <c r="IL213" s="440">
        <f t="shared" si="977"/>
        <v>0</v>
      </c>
      <c r="IM213" s="440">
        <f t="shared" si="977"/>
        <v>0</v>
      </c>
      <c r="IN213" s="440">
        <f t="shared" si="977"/>
        <v>0</v>
      </c>
      <c r="IO213" s="440">
        <f t="shared" si="977"/>
        <v>0</v>
      </c>
      <c r="IP213" s="441">
        <f t="shared" si="977"/>
        <v>0</v>
      </c>
      <c r="IQ213" s="440"/>
      <c r="IR213" s="440"/>
      <c r="IS213" s="439">
        <f t="shared" ref="IS213:IX213" si="978">SUM(IS74:IS114)</f>
        <v>0</v>
      </c>
      <c r="IT213" s="440">
        <f t="shared" si="978"/>
        <v>0</v>
      </c>
      <c r="IU213" s="440">
        <f t="shared" si="978"/>
        <v>0</v>
      </c>
      <c r="IV213" s="440">
        <f t="shared" si="978"/>
        <v>0</v>
      </c>
      <c r="IW213" s="440">
        <f t="shared" si="978"/>
        <v>0</v>
      </c>
      <c r="IX213" s="441">
        <f t="shared" si="978"/>
        <v>0</v>
      </c>
      <c r="IY213" s="440"/>
      <c r="IZ213" s="440"/>
      <c r="JA213" s="439">
        <f t="shared" ref="JA213:JF213" si="979">SUM(JA74:JA114)</f>
        <v>0</v>
      </c>
      <c r="JB213" s="440">
        <f t="shared" si="979"/>
        <v>0</v>
      </c>
      <c r="JC213" s="440">
        <f t="shared" si="979"/>
        <v>0</v>
      </c>
      <c r="JD213" s="440">
        <f t="shared" si="979"/>
        <v>0</v>
      </c>
      <c r="JE213" s="440">
        <f t="shared" si="979"/>
        <v>0</v>
      </c>
      <c r="JF213" s="441">
        <f t="shared" si="979"/>
        <v>0</v>
      </c>
      <c r="JG213" s="440"/>
      <c r="JH213" s="440"/>
      <c r="JI213" s="439">
        <f t="shared" ref="JI213:JN213" si="980">SUM(JI74:JI114)</f>
        <v>0</v>
      </c>
      <c r="JJ213" s="440">
        <f t="shared" si="980"/>
        <v>0</v>
      </c>
      <c r="JK213" s="440">
        <f t="shared" si="980"/>
        <v>0</v>
      </c>
      <c r="JL213" s="440">
        <f t="shared" si="980"/>
        <v>0</v>
      </c>
      <c r="JM213" s="440">
        <f t="shared" si="980"/>
        <v>0</v>
      </c>
      <c r="JN213" s="441">
        <f t="shared" si="980"/>
        <v>0</v>
      </c>
      <c r="JO213" s="440"/>
      <c r="JP213" s="440"/>
      <c r="JQ213" s="439">
        <f t="shared" ref="JQ213:JV213" si="981">SUM(JQ74:JQ114)</f>
        <v>0</v>
      </c>
      <c r="JR213" s="440">
        <f t="shared" si="981"/>
        <v>0</v>
      </c>
      <c r="JS213" s="440">
        <f t="shared" si="981"/>
        <v>0</v>
      </c>
      <c r="JT213" s="440">
        <f t="shared" si="981"/>
        <v>0</v>
      </c>
      <c r="JU213" s="440">
        <f t="shared" si="981"/>
        <v>0</v>
      </c>
      <c r="JV213" s="441">
        <f t="shared" si="981"/>
        <v>0</v>
      </c>
      <c r="JW213" s="440"/>
      <c r="JX213" s="440"/>
      <c r="JY213" s="439">
        <f>SUM(JY74:JY114)</f>
        <v>0</v>
      </c>
      <c r="JZ213" s="440">
        <f>SUM(JZ74:JZ114)</f>
        <v>0</v>
      </c>
      <c r="KA213" s="441">
        <f>SUM(KA74:KA114)</f>
        <v>0</v>
      </c>
    </row>
    <row r="214" spans="7:287" ht="12.75" x14ac:dyDescent="0.2">
      <c r="G214" s="244" t="s">
        <v>326</v>
      </c>
      <c r="H214" s="946" t="s">
        <v>582</v>
      </c>
      <c r="I214" s="947"/>
      <c r="J214" s="379">
        <f t="shared" si="862"/>
        <v>27.685752386106032</v>
      </c>
      <c r="K214" s="377">
        <f t="shared" si="863"/>
        <v>34.449112368951674</v>
      </c>
      <c r="L214" s="377">
        <f t="shared" si="864"/>
        <v>30.692833477073179</v>
      </c>
      <c r="M214" s="377">
        <f t="shared" si="865"/>
        <v>28.662479717984002</v>
      </c>
      <c r="N214" s="377">
        <f t="shared" si="866"/>
        <v>33.340569880419849</v>
      </c>
      <c r="O214" s="378">
        <f t="shared" si="867"/>
        <v>30.650009986474981</v>
      </c>
      <c r="P214" s="946" t="s">
        <v>582</v>
      </c>
      <c r="Q214" s="975"/>
      <c r="R214" s="381">
        <f t="shared" si="868"/>
        <v>17.31114675432886</v>
      </c>
      <c r="S214" s="381">
        <f t="shared" si="869"/>
        <v>15.927929808960847</v>
      </c>
      <c r="T214" s="381">
        <f t="shared" si="870"/>
        <v>8.4763534600650132</v>
      </c>
      <c r="U214" s="377">
        <f t="shared" si="871"/>
        <v>22.476830788499406</v>
      </c>
      <c r="V214" s="377">
        <f t="shared" si="872"/>
        <v>26.004591240983437</v>
      </c>
      <c r="W214" s="378">
        <f t="shared" si="873"/>
        <v>23.906536906849155</v>
      </c>
      <c r="X214" s="946" t="s">
        <v>582</v>
      </c>
      <c r="Y214" s="975"/>
      <c r="Z214" s="377">
        <f t="shared" si="826"/>
        <v>3.6950768968682595</v>
      </c>
      <c r="AA214" s="377">
        <f t="shared" si="827"/>
        <v>5.050684523175911</v>
      </c>
      <c r="AB214" s="377">
        <f t="shared" si="828"/>
        <v>4.3194997712018424</v>
      </c>
      <c r="AC214" s="377">
        <f t="shared" si="829"/>
        <v>14.98711204744782</v>
      </c>
      <c r="AD214" s="377">
        <f t="shared" si="830"/>
        <v>27.263884085745293</v>
      </c>
      <c r="AE214" s="378">
        <f t="shared" si="831"/>
        <v>20.28014569601433</v>
      </c>
      <c r="AF214" s="946" t="s">
        <v>582</v>
      </c>
      <c r="AG214" s="975"/>
      <c r="AH214" s="377">
        <f t="shared" si="951"/>
        <v>39.91658831905211</v>
      </c>
      <c r="AI214" s="377">
        <f t="shared" si="952"/>
        <v>42.980562159165622</v>
      </c>
      <c r="AJ214" s="377">
        <f t="shared" si="953"/>
        <v>40.329204790694575</v>
      </c>
      <c r="AK214" s="377">
        <f t="shared" si="954"/>
        <v>65.912103501316437</v>
      </c>
      <c r="AL214" s="377">
        <f t="shared" si="955"/>
        <v>56.750838225525079</v>
      </c>
      <c r="AM214" s="378">
        <f t="shared" si="956"/>
        <v>60.877211441858329</v>
      </c>
      <c r="AN214" s="946" t="s">
        <v>582</v>
      </c>
      <c r="AO214" s="947"/>
      <c r="AP214" s="377">
        <f t="shared" si="908"/>
        <v>45.713879682648994</v>
      </c>
      <c r="AQ214" s="377">
        <f t="shared" si="909"/>
        <v>33.633577150776127</v>
      </c>
      <c r="AR214" s="377">
        <f t="shared" si="910"/>
        <v>38.224838326791414</v>
      </c>
      <c r="AS214" s="377">
        <f t="shared" si="911"/>
        <v>89.522878511163412</v>
      </c>
      <c r="AT214" s="377">
        <f t="shared" si="912"/>
        <v>71.302377549905444</v>
      </c>
      <c r="AU214" s="378">
        <f t="shared" si="913"/>
        <v>78.093733615992036</v>
      </c>
      <c r="AV214" s="946" t="s">
        <v>582</v>
      </c>
      <c r="AW214" s="975"/>
      <c r="AX214" s="377">
        <f t="shared" si="874"/>
        <v>47.12900767832047</v>
      </c>
      <c r="AY214" s="377">
        <f t="shared" si="875"/>
        <v>42.209814337269854</v>
      </c>
      <c r="AZ214" s="377">
        <f t="shared" si="876"/>
        <v>44.779404562343863</v>
      </c>
      <c r="BA214" s="377">
        <f t="shared" si="877"/>
        <v>64.623751629074349</v>
      </c>
      <c r="BB214" s="377">
        <f t="shared" si="878"/>
        <v>64.056503896101418</v>
      </c>
      <c r="BC214" s="378">
        <f t="shared" si="879"/>
        <v>64.472786360086005</v>
      </c>
      <c r="BD214" s="946" t="s">
        <v>582</v>
      </c>
      <c r="BE214" s="975"/>
      <c r="BF214" s="214">
        <f t="shared" si="914"/>
        <v>0.10762143795737067</v>
      </c>
      <c r="BG214" s="214">
        <f t="shared" si="915"/>
        <v>0.21717945238553249</v>
      </c>
      <c r="BH214" s="214">
        <f t="shared" si="916"/>
        <v>0.16433312417984119</v>
      </c>
      <c r="BI214" s="214">
        <f t="shared" si="917"/>
        <v>4.6696575262684809E-2</v>
      </c>
      <c r="BJ214" s="214">
        <f t="shared" si="918"/>
        <v>0.13528994905556938</v>
      </c>
      <c r="BK214" s="278">
        <f t="shared" si="919"/>
        <v>9.8307695158730113E-2</v>
      </c>
      <c r="BL214" s="946" t="s">
        <v>582</v>
      </c>
      <c r="BM214" s="975"/>
      <c r="BN214" s="214" t="e">
        <f t="shared" si="920"/>
        <v>#VALUE!</v>
      </c>
      <c r="BO214" s="214" t="e">
        <f t="shared" si="921"/>
        <v>#VALUE!</v>
      </c>
      <c r="BP214" s="214">
        <f t="shared" si="922"/>
        <v>0.35405623008032172</v>
      </c>
      <c r="BQ214" s="214" t="e">
        <f t="shared" si="923"/>
        <v>#VALUE!</v>
      </c>
      <c r="BR214" s="214" t="e">
        <f t="shared" si="924"/>
        <v>#VALUE!</v>
      </c>
      <c r="BS214" s="278">
        <f t="shared" si="925"/>
        <v>0.14122686617550492</v>
      </c>
      <c r="BT214" s="946" t="s">
        <v>582</v>
      </c>
      <c r="BU214" s="975"/>
      <c r="BV214" s="377">
        <f t="shared" si="880"/>
        <v>10.9</v>
      </c>
      <c r="BW214" s="377">
        <f t="shared" si="881"/>
        <v>11.5</v>
      </c>
      <c r="BX214" s="378">
        <f t="shared" si="882"/>
        <v>13.845102398101636</v>
      </c>
      <c r="BY214" s="211">
        <f t="shared" ref="BY214:CD214" si="982">SUM(BY115:BY147)</f>
        <v>27250986</v>
      </c>
      <c r="BZ214" s="211">
        <f t="shared" si="982"/>
        <v>26417206</v>
      </c>
      <c r="CA214" s="211">
        <f t="shared" si="982"/>
        <v>53668192</v>
      </c>
      <c r="CB214" s="211">
        <f t="shared" si="982"/>
        <v>28187655</v>
      </c>
      <c r="CC214" s="211">
        <f t="shared" si="982"/>
        <v>26720260</v>
      </c>
      <c r="CD214" s="211">
        <f t="shared" si="982"/>
        <v>54907915</v>
      </c>
      <c r="CE214" s="299"/>
      <c r="CF214" s="299"/>
      <c r="CG214" s="272">
        <f t="shared" ref="CG214:CL214" si="983">SUM(CG115:CG147)</f>
        <v>8981160</v>
      </c>
      <c r="CH214" s="273">
        <f t="shared" si="983"/>
        <v>8717586</v>
      </c>
      <c r="CI214" s="273">
        <f t="shared" si="983"/>
        <v>18396662</v>
      </c>
      <c r="CJ214" s="273">
        <f t="shared" si="983"/>
        <v>3156984</v>
      </c>
      <c r="CK214" s="273">
        <f t="shared" si="983"/>
        <v>2851142</v>
      </c>
      <c r="CL214" s="274">
        <f t="shared" si="983"/>
        <v>6008126</v>
      </c>
      <c r="CM214" s="299"/>
      <c r="CN214" s="299"/>
      <c r="CO214" s="272">
        <f t="shared" ref="CO214:CT214" si="984">SUM(CO115:CO147)</f>
        <v>22166910</v>
      </c>
      <c r="CP214" s="273">
        <f t="shared" si="984"/>
        <v>21281292</v>
      </c>
      <c r="CQ214" s="273">
        <f t="shared" si="984"/>
        <v>27681792</v>
      </c>
      <c r="CR214" s="273">
        <f t="shared" si="984"/>
        <v>3156984</v>
      </c>
      <c r="CS214" s="273">
        <f t="shared" si="984"/>
        <v>2851142</v>
      </c>
      <c r="CT214" s="274">
        <f t="shared" si="984"/>
        <v>6008126</v>
      </c>
      <c r="CU214" s="299"/>
      <c r="CV214" s="299"/>
      <c r="CW214" s="272">
        <f t="shared" ref="CW214:DB214" si="985">SUM(CW115:CW147)</f>
        <v>7102760</v>
      </c>
      <c r="CX214" s="273">
        <f t="shared" si="985"/>
        <v>6857854</v>
      </c>
      <c r="CY214" s="273">
        <f t="shared" si="985"/>
        <v>13942420</v>
      </c>
      <c r="CZ214" s="273">
        <f t="shared" si="985"/>
        <v>3156984</v>
      </c>
      <c r="DA214" s="273">
        <f t="shared" si="985"/>
        <v>2851142</v>
      </c>
      <c r="DB214" s="274">
        <f t="shared" si="985"/>
        <v>5990006</v>
      </c>
      <c r="DC214" s="299"/>
      <c r="DD214" s="299"/>
      <c r="DE214" s="272">
        <f t="shared" ref="DE214:DJ214" si="986">SUM(DE115:DE147)</f>
        <v>6097399</v>
      </c>
      <c r="DF214" s="273">
        <f t="shared" si="986"/>
        <v>4654020</v>
      </c>
      <c r="DG214" s="273">
        <f t="shared" si="986"/>
        <v>13853774</v>
      </c>
      <c r="DH214" s="273">
        <f t="shared" si="986"/>
        <v>3156984</v>
      </c>
      <c r="DI214" s="273">
        <f t="shared" si="986"/>
        <v>2851142</v>
      </c>
      <c r="DJ214" s="274">
        <f t="shared" si="986"/>
        <v>5990006</v>
      </c>
      <c r="DK214" s="299"/>
      <c r="DL214" s="299"/>
      <c r="DM214" s="272">
        <f t="shared" ref="DM214:DR214" si="987">SUM(DM115:DM147)</f>
        <v>5877656</v>
      </c>
      <c r="DN214" s="273">
        <f t="shared" si="987"/>
        <v>5749657</v>
      </c>
      <c r="DO214" s="273">
        <f t="shared" si="987"/>
        <v>11627313</v>
      </c>
      <c r="DP214" s="273">
        <f t="shared" si="987"/>
        <v>2275065</v>
      </c>
      <c r="DQ214" s="273">
        <f t="shared" si="987"/>
        <v>2095813</v>
      </c>
      <c r="DR214" s="274">
        <f t="shared" si="987"/>
        <v>4370878</v>
      </c>
      <c r="DS214" s="299"/>
      <c r="DT214" s="299"/>
      <c r="DU214" s="272">
        <f t="shared" ref="DU214:DZ214" si="988">SUM(DU115:DU147)</f>
        <v>5733806</v>
      </c>
      <c r="DV214" s="273">
        <f t="shared" si="988"/>
        <v>5630263</v>
      </c>
      <c r="DW214" s="273">
        <f t="shared" si="988"/>
        <v>11627313</v>
      </c>
      <c r="DX214" s="273">
        <f t="shared" si="988"/>
        <v>2275065</v>
      </c>
      <c r="DY214" s="273">
        <f t="shared" si="988"/>
        <v>2095813</v>
      </c>
      <c r="DZ214" s="274">
        <f t="shared" si="988"/>
        <v>4370878</v>
      </c>
      <c r="EA214" s="299"/>
      <c r="EB214" s="299"/>
      <c r="EC214" s="272">
        <f t="shared" ref="EC214:EH214" si="989">SUM(EC115:EC147)</f>
        <v>4418462</v>
      </c>
      <c r="ED214" s="273">
        <f t="shared" si="989"/>
        <v>4319937</v>
      </c>
      <c r="EE214" s="273">
        <f t="shared" si="989"/>
        <v>8738399</v>
      </c>
      <c r="EF214" s="273">
        <f t="shared" si="989"/>
        <v>2275065</v>
      </c>
      <c r="EG214" s="273">
        <f t="shared" si="989"/>
        <v>2095813</v>
      </c>
      <c r="EH214" s="274">
        <f t="shared" si="989"/>
        <v>4370878</v>
      </c>
      <c r="EI214" s="299"/>
      <c r="EJ214" s="299"/>
      <c r="EK214" s="272">
        <f t="shared" ref="EK214:EP214" si="990">SUM(EK115:EK147)</f>
        <v>4864442</v>
      </c>
      <c r="EL214" s="273">
        <f t="shared" si="990"/>
        <v>4755542</v>
      </c>
      <c r="EM214" s="273">
        <f t="shared" si="990"/>
        <v>8546511</v>
      </c>
      <c r="EN214" s="273">
        <f t="shared" si="990"/>
        <v>4404833</v>
      </c>
      <c r="EO214" s="273">
        <f t="shared" si="990"/>
        <v>4182006</v>
      </c>
      <c r="EP214" s="274">
        <f t="shared" si="990"/>
        <v>4099668</v>
      </c>
      <c r="EQ214" s="299"/>
      <c r="ER214" s="299"/>
      <c r="ES214" s="272">
        <f>SUM(ES115:ES147)</f>
        <v>493567</v>
      </c>
      <c r="ET214" s="273">
        <f>SUM(ET115:ET147)</f>
        <v>475871</v>
      </c>
      <c r="EU214" s="274">
        <f>SUM(EU115:EU147)</f>
        <v>1240648</v>
      </c>
      <c r="EV214" s="299"/>
      <c r="EW214" s="299"/>
      <c r="EX214" s="266">
        <f t="shared" ref="EX214:FC214" si="991">SUM(EX115:EX147)</f>
        <v>2486501.7190000005</v>
      </c>
      <c r="EY214" s="267">
        <f t="shared" si="991"/>
        <v>3003130.9969999995</v>
      </c>
      <c r="EZ214" s="267">
        <f t="shared" si="991"/>
        <v>5646456.8329999996</v>
      </c>
      <c r="FA214" s="267">
        <f t="shared" si="991"/>
        <v>904869.89870000002</v>
      </c>
      <c r="FB214" s="267">
        <f t="shared" si="991"/>
        <v>950586.99089999998</v>
      </c>
      <c r="FC214" s="268">
        <f t="shared" si="991"/>
        <v>1841491.2189999998</v>
      </c>
      <c r="FD214" s="299"/>
      <c r="FE214" s="299"/>
      <c r="FF214" s="266">
        <f t="shared" ref="FF214:FK214" si="992">SUM(FF115:FF147)</f>
        <v>3837346.3209999995</v>
      </c>
      <c r="FG214" s="267">
        <f t="shared" si="992"/>
        <v>3389669.2522</v>
      </c>
      <c r="FH214" s="267">
        <f t="shared" si="992"/>
        <v>2346406.534</v>
      </c>
      <c r="FI214" s="267">
        <f t="shared" si="992"/>
        <v>709589.95170000009</v>
      </c>
      <c r="FJ214" s="267">
        <f t="shared" si="992"/>
        <v>741427.82280000008</v>
      </c>
      <c r="FK214" s="268">
        <f t="shared" si="992"/>
        <v>1436334.8595999999</v>
      </c>
      <c r="FL214" s="299"/>
      <c r="FM214" s="299"/>
      <c r="FN214" s="266">
        <f t="shared" ref="FN214:FS214" si="993">SUM(FN115:FN147)</f>
        <v>262452.44380000001</v>
      </c>
      <c r="FO214" s="267">
        <f t="shared" si="993"/>
        <v>346368.57060000009</v>
      </c>
      <c r="FP214" s="267">
        <f t="shared" si="993"/>
        <v>602242.79999999993</v>
      </c>
      <c r="FQ214" s="267">
        <f t="shared" si="993"/>
        <v>473140.72940000007</v>
      </c>
      <c r="FR214" s="267">
        <f t="shared" si="993"/>
        <v>777332.05</v>
      </c>
      <c r="FS214" s="268">
        <f t="shared" si="993"/>
        <v>1214781.9440000001</v>
      </c>
      <c r="FT214" s="299"/>
      <c r="FU214" s="299"/>
      <c r="FV214" s="266">
        <f t="shared" ref="FV214:GA214" si="994">SUM(FV115:FV147)</f>
        <v>2433873.6570000001</v>
      </c>
      <c r="FW214" s="267">
        <f t="shared" si="994"/>
        <v>2000323.9589999998</v>
      </c>
      <c r="FX214" s="267">
        <f t="shared" si="994"/>
        <v>5587116.8876999998</v>
      </c>
      <c r="FY214" s="267">
        <f t="shared" si="994"/>
        <v>2080834.5615999999</v>
      </c>
      <c r="FZ214" s="267">
        <f t="shared" si="994"/>
        <v>1618046.9840000002</v>
      </c>
      <c r="GA214" s="268">
        <f t="shared" si="994"/>
        <v>3646548.6180000002</v>
      </c>
      <c r="GB214" s="299"/>
      <c r="GC214" s="299"/>
      <c r="GD214" s="266">
        <f t="shared" ref="GD214:GI214" si="995">SUM(GD115:GD147)</f>
        <v>2686904.5919999997</v>
      </c>
      <c r="GE214" s="267">
        <f t="shared" si="995"/>
        <v>1933815.3230000001</v>
      </c>
      <c r="GF214" s="267">
        <f t="shared" si="995"/>
        <v>4444521.5959999999</v>
      </c>
      <c r="GG214" s="267">
        <f t="shared" si="995"/>
        <v>2036703.676</v>
      </c>
      <c r="GH214" s="267">
        <f t="shared" si="995"/>
        <v>1494364.4979999999</v>
      </c>
      <c r="GI214" s="268">
        <f t="shared" si="995"/>
        <v>3413381.8220000002</v>
      </c>
      <c r="GJ214" s="299"/>
      <c r="GK214" s="299"/>
      <c r="GL214" s="266">
        <f t="shared" ref="GL214:GQ214" si="996">SUM(GL115:GL147)</f>
        <v>2702285.8699999996</v>
      </c>
      <c r="GM214" s="267">
        <f t="shared" si="996"/>
        <v>2376523.5589999999</v>
      </c>
      <c r="GN214" s="267">
        <f t="shared" si="996"/>
        <v>5206641.5280000009</v>
      </c>
      <c r="GO214" s="267">
        <f t="shared" si="996"/>
        <v>1470232.3550000002</v>
      </c>
      <c r="GP214" s="267">
        <f t="shared" si="996"/>
        <v>1342504.5359999998</v>
      </c>
      <c r="GQ214" s="268">
        <f t="shared" si="996"/>
        <v>2818026.835</v>
      </c>
      <c r="GR214" s="299"/>
      <c r="GS214" s="299"/>
      <c r="GT214" s="266">
        <f t="shared" ref="GT214:GY214" si="997">SUM(GT115:GT147)</f>
        <v>475521.23399999994</v>
      </c>
      <c r="GU214" s="267">
        <f t="shared" si="997"/>
        <v>938201.55200000003</v>
      </c>
      <c r="GV214" s="267">
        <f t="shared" si="997"/>
        <v>1436008.4080000001</v>
      </c>
      <c r="GW214" s="267">
        <f t="shared" si="997"/>
        <v>106237.74400000001</v>
      </c>
      <c r="GX214" s="267">
        <f t="shared" si="997"/>
        <v>283542.43400000001</v>
      </c>
      <c r="GY214" s="268">
        <f t="shared" si="997"/>
        <v>429690.94199999998</v>
      </c>
      <c r="GZ214" s="299"/>
      <c r="HA214" s="299"/>
      <c r="HB214" s="266" t="e">
        <f t="shared" ref="HB214:HG214" si="998">SUM(HB115:HB147)</f>
        <v>#VALUE!</v>
      </c>
      <c r="HC214" s="267" t="e">
        <f t="shared" si="998"/>
        <v>#VALUE!</v>
      </c>
      <c r="HD214" s="267">
        <f t="shared" si="998"/>
        <v>3025945.4650000003</v>
      </c>
      <c r="HE214" s="267" t="e">
        <f t="shared" si="998"/>
        <v>#VALUE!</v>
      </c>
      <c r="HF214" s="267" t="e">
        <f t="shared" si="998"/>
        <v>#VALUE!</v>
      </c>
      <c r="HG214" s="268">
        <f t="shared" si="998"/>
        <v>578983.26399999997</v>
      </c>
      <c r="HH214" s="299"/>
      <c r="HI214" s="299"/>
      <c r="HJ214" s="266">
        <f>SUM(HJ115:HJ147)</f>
        <v>53798.803</v>
      </c>
      <c r="HK214" s="267">
        <f>SUM(HK115:HK147)</f>
        <v>54725.165000000001</v>
      </c>
      <c r="HL214" s="268">
        <f>SUM(HL115:HL147)</f>
        <v>171768.98599999998</v>
      </c>
      <c r="HM214" s="439">
        <f t="shared" ref="HM214:HR214" si="999">SUM(HM115:HM147)</f>
        <v>21</v>
      </c>
      <c r="HN214" s="440">
        <f t="shared" si="999"/>
        <v>21</v>
      </c>
      <c r="HO214" s="440">
        <f t="shared" si="999"/>
        <v>22</v>
      </c>
      <c r="HP214" s="440">
        <f t="shared" si="999"/>
        <v>11</v>
      </c>
      <c r="HQ214" s="440">
        <f t="shared" si="999"/>
        <v>11</v>
      </c>
      <c r="HR214" s="441">
        <f t="shared" si="999"/>
        <v>11</v>
      </c>
      <c r="HS214" s="440"/>
      <c r="HT214" s="440"/>
      <c r="HU214" s="439">
        <f t="shared" ref="HU214:HZ214" si="1000">SUM(HU115:HU147)</f>
        <v>24</v>
      </c>
      <c r="HV214" s="440">
        <f t="shared" si="1000"/>
        <v>23</v>
      </c>
      <c r="HW214" s="440">
        <f t="shared" si="1000"/>
        <v>24</v>
      </c>
      <c r="HX214" s="440">
        <f t="shared" si="1000"/>
        <v>11</v>
      </c>
      <c r="HY214" s="440">
        <f t="shared" si="1000"/>
        <v>11</v>
      </c>
      <c r="HZ214" s="441">
        <f t="shared" si="1000"/>
        <v>11</v>
      </c>
      <c r="IA214" s="440"/>
      <c r="IB214" s="440"/>
      <c r="IC214" s="439">
        <f t="shared" ref="IC214:IH214" si="1001">SUM(IC115:IC147)</f>
        <v>20</v>
      </c>
      <c r="ID214" s="440">
        <f t="shared" si="1001"/>
        <v>20</v>
      </c>
      <c r="IE214" s="440">
        <f t="shared" si="1001"/>
        <v>16</v>
      </c>
      <c r="IF214" s="440">
        <f t="shared" si="1001"/>
        <v>11</v>
      </c>
      <c r="IG214" s="440">
        <f t="shared" si="1001"/>
        <v>11</v>
      </c>
      <c r="IH214" s="441">
        <f t="shared" si="1001"/>
        <v>7</v>
      </c>
      <c r="II214" s="440"/>
      <c r="IJ214" s="440"/>
      <c r="IK214" s="439">
        <f t="shared" ref="IK214:IP214" si="1002">SUM(IK115:IK147)</f>
        <v>13</v>
      </c>
      <c r="IL214" s="440">
        <f t="shared" si="1002"/>
        <v>15</v>
      </c>
      <c r="IM214" s="440">
        <f t="shared" si="1002"/>
        <v>14</v>
      </c>
      <c r="IN214" s="440">
        <f t="shared" si="1002"/>
        <v>11</v>
      </c>
      <c r="IO214" s="440">
        <f t="shared" si="1002"/>
        <v>11</v>
      </c>
      <c r="IP214" s="441">
        <f t="shared" si="1002"/>
        <v>7</v>
      </c>
      <c r="IQ214" s="440"/>
      <c r="IR214" s="440"/>
      <c r="IS214" s="439">
        <f t="shared" ref="IS214:IX214" si="1003">SUM(IS115:IS147)</f>
        <v>13</v>
      </c>
      <c r="IT214" s="440">
        <f t="shared" si="1003"/>
        <v>13</v>
      </c>
      <c r="IU214" s="440">
        <f t="shared" si="1003"/>
        <v>13</v>
      </c>
      <c r="IV214" s="440">
        <f t="shared" si="1003"/>
        <v>6</v>
      </c>
      <c r="IW214" s="440">
        <f t="shared" si="1003"/>
        <v>6</v>
      </c>
      <c r="IX214" s="441">
        <f t="shared" si="1003"/>
        <v>6</v>
      </c>
      <c r="IY214" s="440"/>
      <c r="IZ214" s="440"/>
      <c r="JA214" s="439">
        <f t="shared" ref="JA214:JF214" si="1004">SUM(JA115:JA147)</f>
        <v>12</v>
      </c>
      <c r="JB214" s="440">
        <f t="shared" si="1004"/>
        <v>12</v>
      </c>
      <c r="JC214" s="440">
        <f t="shared" si="1004"/>
        <v>13</v>
      </c>
      <c r="JD214" s="440">
        <f t="shared" si="1004"/>
        <v>6</v>
      </c>
      <c r="JE214" s="440">
        <f t="shared" si="1004"/>
        <v>6</v>
      </c>
      <c r="JF214" s="441">
        <f t="shared" si="1004"/>
        <v>6</v>
      </c>
      <c r="JG214" s="440"/>
      <c r="JH214" s="440"/>
      <c r="JI214" s="439">
        <f t="shared" ref="JI214:JN214" si="1005">SUM(JI115:JI147)</f>
        <v>12</v>
      </c>
      <c r="JJ214" s="440">
        <f t="shared" si="1005"/>
        <v>12</v>
      </c>
      <c r="JK214" s="440">
        <f t="shared" si="1005"/>
        <v>12</v>
      </c>
      <c r="JL214" s="440">
        <f t="shared" si="1005"/>
        <v>6</v>
      </c>
      <c r="JM214" s="440">
        <f t="shared" si="1005"/>
        <v>6</v>
      </c>
      <c r="JN214" s="441">
        <f t="shared" si="1005"/>
        <v>6</v>
      </c>
      <c r="JO214" s="440"/>
      <c r="JP214" s="440"/>
      <c r="JQ214" s="439">
        <f t="shared" ref="JQ214:JV214" si="1006">SUM(JQ115:JQ147)</f>
        <v>10</v>
      </c>
      <c r="JR214" s="440">
        <f t="shared" si="1006"/>
        <v>10</v>
      </c>
      <c r="JS214" s="440">
        <f t="shared" si="1006"/>
        <v>11</v>
      </c>
      <c r="JT214" s="440">
        <f t="shared" si="1006"/>
        <v>4</v>
      </c>
      <c r="JU214" s="440">
        <f t="shared" si="1006"/>
        <v>4</v>
      </c>
      <c r="JV214" s="441">
        <f t="shared" si="1006"/>
        <v>5</v>
      </c>
      <c r="JW214" s="440"/>
      <c r="JX214" s="440"/>
      <c r="JY214" s="439">
        <f>SUM(JY115:JY147)</f>
        <v>1</v>
      </c>
      <c r="JZ214" s="440">
        <f>SUM(JZ115:JZ147)</f>
        <v>1</v>
      </c>
      <c r="KA214" s="441">
        <f>SUM(KA115:KA147)</f>
        <v>2</v>
      </c>
    </row>
    <row r="215" spans="7:287" ht="12.75" x14ac:dyDescent="0.2">
      <c r="G215" s="244" t="s">
        <v>201</v>
      </c>
      <c r="H215" s="946" t="s">
        <v>582</v>
      </c>
      <c r="I215" s="947"/>
      <c r="J215" s="380">
        <f t="shared" si="862"/>
        <v>5.3705051656150395</v>
      </c>
      <c r="K215" s="381">
        <f t="shared" si="863"/>
        <v>8.3049279768171242</v>
      </c>
      <c r="L215" s="381">
        <f t="shared" si="864"/>
        <v>9.4878548629816013</v>
      </c>
      <c r="M215" s="377">
        <f t="shared" si="865"/>
        <v>14.763511377342835</v>
      </c>
      <c r="N215" s="377">
        <f t="shared" si="866"/>
        <v>19.659819439733859</v>
      </c>
      <c r="O215" s="378">
        <f t="shared" si="867"/>
        <v>16.813610519818468</v>
      </c>
      <c r="P215" s="946" t="s">
        <v>582</v>
      </c>
      <c r="Q215" s="975"/>
      <c r="R215" s="377">
        <f t="shared" si="868"/>
        <v>5.9999999999999991</v>
      </c>
      <c r="S215" s="377">
        <f t="shared" si="869"/>
        <v>12.400000000000002</v>
      </c>
      <c r="T215" s="377">
        <f t="shared" si="870"/>
        <v>8.8000000000000007</v>
      </c>
      <c r="U215" s="377">
        <f t="shared" si="871"/>
        <v>1.8000000000000003</v>
      </c>
      <c r="V215" s="377">
        <f t="shared" si="872"/>
        <v>1.3</v>
      </c>
      <c r="W215" s="378">
        <f t="shared" si="873"/>
        <v>1.6</v>
      </c>
      <c r="X215" s="946" t="s">
        <v>582</v>
      </c>
      <c r="Y215" s="975"/>
      <c r="Z215" s="377">
        <f t="shared" si="826"/>
        <v>0.6</v>
      </c>
      <c r="AA215" s="377">
        <f t="shared" si="827"/>
        <v>1</v>
      </c>
      <c r="AB215" s="377">
        <f t="shared" si="828"/>
        <v>0.8</v>
      </c>
      <c r="AC215" s="377">
        <f t="shared" si="829"/>
        <v>7.3</v>
      </c>
      <c r="AD215" s="377">
        <f t="shared" si="830"/>
        <v>18</v>
      </c>
      <c r="AE215" s="378">
        <f t="shared" si="831"/>
        <v>10.4</v>
      </c>
      <c r="AF215" s="946" t="s">
        <v>582</v>
      </c>
      <c r="AG215" s="975"/>
      <c r="AH215" s="377">
        <f t="shared" si="951"/>
        <v>3.5000000000000004</v>
      </c>
      <c r="AI215" s="377">
        <f t="shared" si="952"/>
        <v>1.8000000000000003</v>
      </c>
      <c r="AJ215" s="377">
        <f t="shared" si="953"/>
        <v>2.2999999999999998</v>
      </c>
      <c r="AK215" s="377">
        <f t="shared" si="954"/>
        <v>88</v>
      </c>
      <c r="AL215" s="377">
        <f t="shared" si="955"/>
        <v>58.4</v>
      </c>
      <c r="AM215" s="378">
        <f t="shared" si="956"/>
        <v>70.2</v>
      </c>
      <c r="AN215" s="946" t="s">
        <v>582</v>
      </c>
      <c r="AO215" s="947"/>
      <c r="AP215" s="377">
        <f t="shared" si="908"/>
        <v>3.5000000000000004</v>
      </c>
      <c r="AQ215" s="377">
        <f t="shared" si="909"/>
        <v>1.8000000000000003</v>
      </c>
      <c r="AR215" s="377">
        <f t="shared" si="910"/>
        <v>2.2999999999999998</v>
      </c>
      <c r="AS215" s="377">
        <f t="shared" si="911"/>
        <v>88</v>
      </c>
      <c r="AT215" s="377">
        <f t="shared" si="912"/>
        <v>58.4</v>
      </c>
      <c r="AU215" s="378">
        <f t="shared" si="913"/>
        <v>70.2</v>
      </c>
      <c r="AV215" s="946" t="s">
        <v>582</v>
      </c>
      <c r="AW215" s="975"/>
      <c r="AX215" s="377" t="e">
        <f t="shared" si="874"/>
        <v>#DIV/0!</v>
      </c>
      <c r="AY215" s="377" t="e">
        <f t="shared" si="875"/>
        <v>#DIV/0!</v>
      </c>
      <c r="AZ215" s="377">
        <f t="shared" si="876"/>
        <v>25.1</v>
      </c>
      <c r="BA215" s="377">
        <f t="shared" si="877"/>
        <v>90.399999999999991</v>
      </c>
      <c r="BB215" s="377">
        <f t="shared" si="878"/>
        <v>93.4</v>
      </c>
      <c r="BC215" s="378">
        <f t="shared" si="879"/>
        <v>91.9</v>
      </c>
      <c r="BD215" s="946" t="s">
        <v>582</v>
      </c>
      <c r="BE215" s="975"/>
      <c r="BF215" s="214">
        <f t="shared" si="914"/>
        <v>1.63247404644586E-3</v>
      </c>
      <c r="BG215" s="214">
        <f t="shared" si="915"/>
        <v>3.4668793062923591E-3</v>
      </c>
      <c r="BH215" s="214">
        <f t="shared" si="916"/>
        <v>2.2076801892165635E-3</v>
      </c>
      <c r="BI215" s="214" t="e">
        <f t="shared" si="917"/>
        <v>#DIV/0!</v>
      </c>
      <c r="BJ215" s="214" t="e">
        <f t="shared" si="918"/>
        <v>#DIV/0!</v>
      </c>
      <c r="BK215" s="278" t="e">
        <f t="shared" si="919"/>
        <v>#DIV/0!</v>
      </c>
      <c r="BL215" s="946" t="s">
        <v>582</v>
      </c>
      <c r="BM215" s="975"/>
      <c r="BN215" s="214">
        <f t="shared" si="920"/>
        <v>2.7399087184315713E-3</v>
      </c>
      <c r="BO215" s="214">
        <f t="shared" si="921"/>
        <v>1.0232287283846273E-2</v>
      </c>
      <c r="BP215" s="214">
        <f t="shared" si="922"/>
        <v>6.0855690494286407E-3</v>
      </c>
      <c r="BQ215" s="214" t="e">
        <f t="shared" si="923"/>
        <v>#VALUE!</v>
      </c>
      <c r="BR215" s="214" t="e">
        <f t="shared" si="924"/>
        <v>#VALUE!</v>
      </c>
      <c r="BS215" s="278" t="e">
        <f t="shared" si="925"/>
        <v>#DIV/0!</v>
      </c>
      <c r="BT215" s="946" t="s">
        <v>582</v>
      </c>
      <c r="BU215" s="975"/>
      <c r="BV215" s="377">
        <f t="shared" si="880"/>
        <v>97.500000000000014</v>
      </c>
      <c r="BW215" s="377">
        <f t="shared" si="881"/>
        <v>98.4</v>
      </c>
      <c r="BX215" s="378">
        <f t="shared" si="882"/>
        <v>97.8</v>
      </c>
      <c r="BY215" s="211">
        <f t="shared" ref="BY215:CD215" si="1007">SUM(BY148:BY167)</f>
        <v>19089095</v>
      </c>
      <c r="BZ215" s="211">
        <f t="shared" si="1007"/>
        <v>19881548</v>
      </c>
      <c r="CA215" s="211">
        <f t="shared" si="1007"/>
        <v>38970643</v>
      </c>
      <c r="CB215" s="211">
        <f t="shared" si="1007"/>
        <v>20248043</v>
      </c>
      <c r="CC215" s="211">
        <f t="shared" si="1007"/>
        <v>21382687</v>
      </c>
      <c r="CD215" s="211">
        <f t="shared" si="1007"/>
        <v>41630730</v>
      </c>
      <c r="CE215" s="299"/>
      <c r="CF215" s="299"/>
      <c r="CG215" s="272">
        <f t="shared" ref="CG215:CL215" si="1008">SUM(CG148:CG167)</f>
        <v>12852003</v>
      </c>
      <c r="CH215" s="273">
        <f t="shared" si="1008"/>
        <v>12378792</v>
      </c>
      <c r="CI215" s="273">
        <f t="shared" si="1008"/>
        <v>31854809</v>
      </c>
      <c r="CJ215" s="273">
        <f t="shared" si="1008"/>
        <v>6300109</v>
      </c>
      <c r="CK215" s="273">
        <f t="shared" si="1008"/>
        <v>5905729</v>
      </c>
      <c r="CL215" s="274">
        <f t="shared" si="1008"/>
        <v>12205838</v>
      </c>
      <c r="CM215" s="299"/>
      <c r="CN215" s="299"/>
      <c r="CO215" s="272">
        <f t="shared" ref="CO215:CT215" si="1009">SUM(CO148:CO167)</f>
        <v>318590</v>
      </c>
      <c r="CP215" s="273">
        <f t="shared" si="1009"/>
        <v>305827</v>
      </c>
      <c r="CQ215" s="273">
        <f t="shared" si="1009"/>
        <v>624417</v>
      </c>
      <c r="CR215" s="273">
        <f t="shared" si="1009"/>
        <v>327837</v>
      </c>
      <c r="CS215" s="273">
        <f t="shared" si="1009"/>
        <v>310079</v>
      </c>
      <c r="CT215" s="274">
        <f t="shared" si="1009"/>
        <v>637916</v>
      </c>
      <c r="CU215" s="299"/>
      <c r="CV215" s="299"/>
      <c r="CW215" s="272">
        <f t="shared" ref="CW215:DB215" si="1010">SUM(CW148:CW167)</f>
        <v>318590</v>
      </c>
      <c r="CX215" s="273">
        <f t="shared" si="1010"/>
        <v>305827</v>
      </c>
      <c r="CY215" s="273">
        <f t="shared" si="1010"/>
        <v>624417</v>
      </c>
      <c r="CZ215" s="273">
        <f t="shared" si="1010"/>
        <v>327837</v>
      </c>
      <c r="DA215" s="273">
        <f t="shared" si="1010"/>
        <v>310079</v>
      </c>
      <c r="DB215" s="274">
        <f t="shared" si="1010"/>
        <v>637916</v>
      </c>
      <c r="DC215" s="299"/>
      <c r="DD215" s="299"/>
      <c r="DE215" s="272">
        <f t="shared" ref="DE215:DJ215" si="1011">SUM(DE148:DE167)</f>
        <v>318590</v>
      </c>
      <c r="DF215" s="273">
        <f t="shared" si="1011"/>
        <v>305827</v>
      </c>
      <c r="DG215" s="273">
        <f t="shared" si="1011"/>
        <v>624417</v>
      </c>
      <c r="DH215" s="273">
        <f t="shared" si="1011"/>
        <v>327837</v>
      </c>
      <c r="DI215" s="273">
        <f t="shared" si="1011"/>
        <v>310079</v>
      </c>
      <c r="DJ215" s="274">
        <f t="shared" si="1011"/>
        <v>637916</v>
      </c>
      <c r="DK215" s="299"/>
      <c r="DL215" s="299"/>
      <c r="DM215" s="272">
        <f t="shared" ref="DM215:DR215" si="1012">SUM(DM148:DM167)</f>
        <v>318590</v>
      </c>
      <c r="DN215" s="273">
        <f t="shared" si="1012"/>
        <v>305827</v>
      </c>
      <c r="DO215" s="273">
        <f t="shared" si="1012"/>
        <v>624417</v>
      </c>
      <c r="DP215" s="273">
        <f t="shared" si="1012"/>
        <v>327837</v>
      </c>
      <c r="DQ215" s="273">
        <f t="shared" si="1012"/>
        <v>310079</v>
      </c>
      <c r="DR215" s="274">
        <f t="shared" si="1012"/>
        <v>637916</v>
      </c>
      <c r="DS215" s="299"/>
      <c r="DT215" s="299"/>
      <c r="DU215" s="272">
        <f t="shared" ref="DU215:DZ215" si="1013">SUM(DU148:DU167)</f>
        <v>0</v>
      </c>
      <c r="DV215" s="273">
        <f t="shared" si="1013"/>
        <v>0</v>
      </c>
      <c r="DW215" s="273">
        <f t="shared" si="1013"/>
        <v>624417</v>
      </c>
      <c r="DX215" s="273">
        <f t="shared" si="1013"/>
        <v>327837</v>
      </c>
      <c r="DY215" s="273">
        <f t="shared" si="1013"/>
        <v>310079</v>
      </c>
      <c r="DZ215" s="274">
        <f t="shared" si="1013"/>
        <v>637916</v>
      </c>
      <c r="EA215" s="299"/>
      <c r="EB215" s="299"/>
      <c r="EC215" s="272">
        <f t="shared" ref="EC215:EH215" si="1014">SUM(EC148:EC167)</f>
        <v>2217808</v>
      </c>
      <c r="ED215" s="273">
        <f t="shared" si="1014"/>
        <v>2059196</v>
      </c>
      <c r="EE215" s="273">
        <f t="shared" si="1014"/>
        <v>4277004</v>
      </c>
      <c r="EF215" s="273">
        <f t="shared" si="1014"/>
        <v>0</v>
      </c>
      <c r="EG215" s="273">
        <f t="shared" si="1014"/>
        <v>0</v>
      </c>
      <c r="EH215" s="274">
        <f t="shared" si="1014"/>
        <v>0</v>
      </c>
      <c r="EI215" s="299"/>
      <c r="EJ215" s="299"/>
      <c r="EK215" s="272">
        <f t="shared" ref="EK215:EP215" si="1015">SUM(EK148:EK167)</f>
        <v>3791565</v>
      </c>
      <c r="EL215" s="273">
        <f t="shared" si="1015"/>
        <v>3906826</v>
      </c>
      <c r="EM215" s="273">
        <f t="shared" si="1015"/>
        <v>7698391</v>
      </c>
      <c r="EN215" s="273">
        <f t="shared" si="1015"/>
        <v>1640918</v>
      </c>
      <c r="EO215" s="273">
        <f t="shared" si="1015"/>
        <v>1907975</v>
      </c>
      <c r="EP215" s="274">
        <f t="shared" si="1015"/>
        <v>0</v>
      </c>
      <c r="EQ215" s="299"/>
      <c r="ER215" s="299"/>
      <c r="ES215" s="272">
        <f>SUM(ES148:ES167)</f>
        <v>327837</v>
      </c>
      <c r="ET215" s="273">
        <f>SUM(ET148:ET167)</f>
        <v>310079</v>
      </c>
      <c r="EU215" s="274">
        <f>SUM(EU148:EU167)</f>
        <v>637916</v>
      </c>
      <c r="EV215" s="299"/>
      <c r="EW215" s="299"/>
      <c r="EX215" s="266">
        <f t="shared" ref="EX215:FC215" si="1016">SUM(EX148:EX167)</f>
        <v>690217.48499999987</v>
      </c>
      <c r="EY215" s="267">
        <f t="shared" si="1016"/>
        <v>1028049.76</v>
      </c>
      <c r="EZ215" s="267">
        <f t="shared" si="1016"/>
        <v>3022338.0448000007</v>
      </c>
      <c r="FA215" s="267">
        <f t="shared" si="1016"/>
        <v>930117.30900000001</v>
      </c>
      <c r="FB215" s="267">
        <f t="shared" si="1016"/>
        <v>1161055.6580000001</v>
      </c>
      <c r="FC215" s="268">
        <f t="shared" si="1016"/>
        <v>2052242.0619999999</v>
      </c>
      <c r="FD215" s="299"/>
      <c r="FE215" s="299"/>
      <c r="FF215" s="266">
        <f t="shared" ref="FF215:FK215" si="1017">SUM(FF148:FF167)</f>
        <v>19115.399999999998</v>
      </c>
      <c r="FG215" s="267">
        <f t="shared" si="1017"/>
        <v>37922.548000000003</v>
      </c>
      <c r="FH215" s="267">
        <f t="shared" si="1017"/>
        <v>54948.696000000004</v>
      </c>
      <c r="FI215" s="267">
        <f t="shared" si="1017"/>
        <v>5901.0660000000007</v>
      </c>
      <c r="FJ215" s="267">
        <f t="shared" si="1017"/>
        <v>4031.0270000000005</v>
      </c>
      <c r="FK215" s="268">
        <f t="shared" si="1017"/>
        <v>10206.656000000001</v>
      </c>
      <c r="FL215" s="299"/>
      <c r="FM215" s="299"/>
      <c r="FN215" s="266">
        <f t="shared" ref="FN215:FS215" si="1018">SUM(FN148:FN167)</f>
        <v>1911.54</v>
      </c>
      <c r="FO215" s="267">
        <f t="shared" si="1018"/>
        <v>3058.27</v>
      </c>
      <c r="FP215" s="267">
        <f t="shared" si="1018"/>
        <v>4995.3360000000002</v>
      </c>
      <c r="FQ215" s="267">
        <f t="shared" si="1018"/>
        <v>23932.100999999999</v>
      </c>
      <c r="FR215" s="267">
        <f t="shared" si="1018"/>
        <v>55814.22</v>
      </c>
      <c r="FS215" s="268">
        <f t="shared" si="1018"/>
        <v>66343.26400000001</v>
      </c>
      <c r="FT215" s="299"/>
      <c r="FU215" s="299"/>
      <c r="FV215" s="266">
        <f t="shared" ref="FV215:GA215" si="1019">SUM(FV148:FV167)</f>
        <v>11150.650000000001</v>
      </c>
      <c r="FW215" s="267">
        <f t="shared" si="1019"/>
        <v>5504.8860000000004</v>
      </c>
      <c r="FX215" s="267">
        <f t="shared" si="1019"/>
        <v>14361.591</v>
      </c>
      <c r="FY215" s="267">
        <f t="shared" si="1019"/>
        <v>288496.56</v>
      </c>
      <c r="FZ215" s="267">
        <f t="shared" si="1019"/>
        <v>181086.136</v>
      </c>
      <c r="GA215" s="268">
        <f t="shared" si="1019"/>
        <v>447817.03200000006</v>
      </c>
      <c r="GB215" s="299"/>
      <c r="GC215" s="299"/>
      <c r="GD215" s="266">
        <f t="shared" ref="GD215:GI215" si="1020">SUM(GD148:GD167)</f>
        <v>11150.650000000001</v>
      </c>
      <c r="GE215" s="267">
        <f t="shared" si="1020"/>
        <v>5504.8860000000004</v>
      </c>
      <c r="GF215" s="267">
        <f t="shared" si="1020"/>
        <v>14361.591</v>
      </c>
      <c r="GG215" s="267">
        <f t="shared" si="1020"/>
        <v>288496.56</v>
      </c>
      <c r="GH215" s="267">
        <f t="shared" si="1020"/>
        <v>181086.136</v>
      </c>
      <c r="GI215" s="268">
        <f t="shared" si="1020"/>
        <v>447817.03200000006</v>
      </c>
      <c r="GJ215" s="299"/>
      <c r="GK215" s="299"/>
      <c r="GL215" s="266">
        <f t="shared" ref="GL215:GQ215" si="1021">SUM(GL148:GL167)</f>
        <v>0</v>
      </c>
      <c r="GM215" s="267">
        <f t="shared" si="1021"/>
        <v>0</v>
      </c>
      <c r="GN215" s="267">
        <f t="shared" si="1021"/>
        <v>156728.66699999999</v>
      </c>
      <c r="GO215" s="267">
        <f t="shared" si="1021"/>
        <v>296364.64799999999</v>
      </c>
      <c r="GP215" s="267">
        <f t="shared" si="1021"/>
        <v>289613.78600000002</v>
      </c>
      <c r="GQ215" s="268">
        <f t="shared" si="1021"/>
        <v>586244.804</v>
      </c>
      <c r="GR215" s="299"/>
      <c r="GS215" s="299"/>
      <c r="GT215" s="266">
        <f t="shared" ref="GT215:GY215" si="1022">SUM(GT148:GT167)</f>
        <v>3620.5140000000001</v>
      </c>
      <c r="GU215" s="267">
        <f t="shared" si="1022"/>
        <v>7138.9840000000004</v>
      </c>
      <c r="GV215" s="267">
        <f t="shared" si="1022"/>
        <v>9442.2569999999996</v>
      </c>
      <c r="GW215" s="267">
        <f t="shared" si="1022"/>
        <v>0</v>
      </c>
      <c r="GX215" s="267">
        <f t="shared" si="1022"/>
        <v>0</v>
      </c>
      <c r="GY215" s="268">
        <f t="shared" si="1022"/>
        <v>0</v>
      </c>
      <c r="GZ215" s="299"/>
      <c r="HA215" s="299"/>
      <c r="HB215" s="266">
        <f t="shared" ref="HB215:HG215" si="1023">SUM(HB148:HB167)</f>
        <v>10388.542000000001</v>
      </c>
      <c r="HC215" s="267">
        <f t="shared" si="1023"/>
        <v>39975.765999999996</v>
      </c>
      <c r="HD215" s="267">
        <f t="shared" si="1023"/>
        <v>46849.090000000004</v>
      </c>
      <c r="HE215" s="267" t="e">
        <f t="shared" si="1023"/>
        <v>#VALUE!</v>
      </c>
      <c r="HF215" s="267" t="e">
        <f t="shared" si="1023"/>
        <v>#VALUE!</v>
      </c>
      <c r="HG215" s="268">
        <f t="shared" si="1023"/>
        <v>0</v>
      </c>
      <c r="HH215" s="299"/>
      <c r="HI215" s="299"/>
      <c r="HJ215" s="266">
        <f>SUM(HJ148:HJ167)</f>
        <v>319641.07500000001</v>
      </c>
      <c r="HK215" s="267">
        <f>SUM(HK148:HK167)</f>
        <v>305117.73600000003</v>
      </c>
      <c r="HL215" s="268">
        <f>SUM(HL148:HL167)</f>
        <v>623881.848</v>
      </c>
      <c r="HM215" s="439">
        <f t="shared" ref="HM215:HR215" si="1024">SUM(HM148:HM167)</f>
        <v>10</v>
      </c>
      <c r="HN215" s="440">
        <f t="shared" si="1024"/>
        <v>10</v>
      </c>
      <c r="HO215" s="440">
        <f t="shared" si="1024"/>
        <v>11</v>
      </c>
      <c r="HP215" s="440">
        <f t="shared" si="1024"/>
        <v>3</v>
      </c>
      <c r="HQ215" s="440">
        <f t="shared" si="1024"/>
        <v>3</v>
      </c>
      <c r="HR215" s="441">
        <f t="shared" si="1024"/>
        <v>3</v>
      </c>
      <c r="HS215" s="440"/>
      <c r="HT215" s="440"/>
      <c r="HU215" s="439">
        <f t="shared" ref="HU215:HZ215" si="1025">SUM(HU148:HU167)</f>
        <v>1</v>
      </c>
      <c r="HV215" s="440">
        <f t="shared" si="1025"/>
        <v>1</v>
      </c>
      <c r="HW215" s="440">
        <f t="shared" si="1025"/>
        <v>1</v>
      </c>
      <c r="HX215" s="440">
        <f t="shared" si="1025"/>
        <v>1</v>
      </c>
      <c r="HY215" s="440">
        <f t="shared" si="1025"/>
        <v>1</v>
      </c>
      <c r="HZ215" s="441">
        <f t="shared" si="1025"/>
        <v>1</v>
      </c>
      <c r="IA215" s="440"/>
      <c r="IB215" s="440"/>
      <c r="IC215" s="439">
        <f t="shared" ref="IC215:IH215" si="1026">SUM(IC148:IC167)</f>
        <v>1</v>
      </c>
      <c r="ID215" s="440">
        <f t="shared" si="1026"/>
        <v>1</v>
      </c>
      <c r="IE215" s="440">
        <f t="shared" si="1026"/>
        <v>1</v>
      </c>
      <c r="IF215" s="440">
        <f t="shared" si="1026"/>
        <v>1</v>
      </c>
      <c r="IG215" s="440">
        <f t="shared" si="1026"/>
        <v>1</v>
      </c>
      <c r="IH215" s="441">
        <f t="shared" si="1026"/>
        <v>1</v>
      </c>
      <c r="II215" s="440"/>
      <c r="IJ215" s="440"/>
      <c r="IK215" s="439">
        <f t="shared" ref="IK215:IP215" si="1027">SUM(IK148:IK167)</f>
        <v>1</v>
      </c>
      <c r="IL215" s="440">
        <f t="shared" si="1027"/>
        <v>1</v>
      </c>
      <c r="IM215" s="440">
        <f t="shared" si="1027"/>
        <v>1</v>
      </c>
      <c r="IN215" s="440">
        <f t="shared" si="1027"/>
        <v>1</v>
      </c>
      <c r="IO215" s="440">
        <f t="shared" si="1027"/>
        <v>1</v>
      </c>
      <c r="IP215" s="441">
        <f t="shared" si="1027"/>
        <v>1</v>
      </c>
      <c r="IQ215" s="440"/>
      <c r="IR215" s="440"/>
      <c r="IS215" s="439">
        <f t="shared" ref="IS215:IX215" si="1028">SUM(IS148:IS167)</f>
        <v>1</v>
      </c>
      <c r="IT215" s="440">
        <f t="shared" si="1028"/>
        <v>1</v>
      </c>
      <c r="IU215" s="440">
        <f t="shared" si="1028"/>
        <v>1</v>
      </c>
      <c r="IV215" s="440">
        <f t="shared" si="1028"/>
        <v>1</v>
      </c>
      <c r="IW215" s="440">
        <f t="shared" si="1028"/>
        <v>1</v>
      </c>
      <c r="IX215" s="441">
        <f t="shared" si="1028"/>
        <v>1</v>
      </c>
      <c r="IY215" s="440"/>
      <c r="IZ215" s="440"/>
      <c r="JA215" s="439">
        <f t="shared" ref="JA215:JF215" si="1029">SUM(JA148:JA167)</f>
        <v>0</v>
      </c>
      <c r="JB215" s="440">
        <f t="shared" si="1029"/>
        <v>0</v>
      </c>
      <c r="JC215" s="440">
        <f t="shared" si="1029"/>
        <v>1</v>
      </c>
      <c r="JD215" s="440">
        <f t="shared" si="1029"/>
        <v>1</v>
      </c>
      <c r="JE215" s="440">
        <f t="shared" si="1029"/>
        <v>1</v>
      </c>
      <c r="JF215" s="441">
        <f t="shared" si="1029"/>
        <v>1</v>
      </c>
      <c r="JG215" s="440"/>
      <c r="JH215" s="440"/>
      <c r="JI215" s="439">
        <f t="shared" ref="JI215:JN215" si="1030">SUM(JI148:JI167)</f>
        <v>2</v>
      </c>
      <c r="JJ215" s="440">
        <f t="shared" si="1030"/>
        <v>2</v>
      </c>
      <c r="JK215" s="440">
        <f t="shared" si="1030"/>
        <v>2</v>
      </c>
      <c r="JL215" s="440">
        <f t="shared" si="1030"/>
        <v>0</v>
      </c>
      <c r="JM215" s="440">
        <f t="shared" si="1030"/>
        <v>0</v>
      </c>
      <c r="JN215" s="441">
        <f t="shared" si="1030"/>
        <v>0</v>
      </c>
      <c r="JO215" s="440"/>
      <c r="JP215" s="440"/>
      <c r="JQ215" s="439">
        <f t="shared" ref="JQ215:JV215" si="1031">SUM(JQ148:JQ167)</f>
        <v>3</v>
      </c>
      <c r="JR215" s="440">
        <f t="shared" si="1031"/>
        <v>3</v>
      </c>
      <c r="JS215" s="440">
        <f t="shared" si="1031"/>
        <v>3</v>
      </c>
      <c r="JT215" s="440">
        <f t="shared" si="1031"/>
        <v>0</v>
      </c>
      <c r="JU215" s="440">
        <f t="shared" si="1031"/>
        <v>0</v>
      </c>
      <c r="JV215" s="441">
        <f t="shared" si="1031"/>
        <v>0</v>
      </c>
      <c r="JW215" s="440"/>
      <c r="JX215" s="440"/>
      <c r="JY215" s="439">
        <f>SUM(JY148:JY167)</f>
        <v>1</v>
      </c>
      <c r="JZ215" s="440">
        <f>SUM(JZ148:JZ167)</f>
        <v>1</v>
      </c>
      <c r="KA215" s="441">
        <f>SUM(KA148:KA167)</f>
        <v>1</v>
      </c>
    </row>
    <row r="216" spans="7:287" ht="12.75" x14ac:dyDescent="0.2">
      <c r="G216" s="244" t="s">
        <v>202</v>
      </c>
      <c r="H216" s="946" t="s">
        <v>582</v>
      </c>
      <c r="I216" s="947"/>
      <c r="J216" s="380">
        <f t="shared" si="862"/>
        <v>15.324486258750053</v>
      </c>
      <c r="K216" s="381">
        <f t="shared" si="863"/>
        <v>18.194353428836632</v>
      </c>
      <c r="L216" s="381">
        <f t="shared" si="864"/>
        <v>16.860064220898042</v>
      </c>
      <c r="M216" s="381">
        <f t="shared" si="865"/>
        <v>30.35524294707173</v>
      </c>
      <c r="N216" s="381">
        <f t="shared" si="866"/>
        <v>31.572328464647686</v>
      </c>
      <c r="O216" s="382">
        <f t="shared" si="867"/>
        <v>30.058404863211745</v>
      </c>
      <c r="P216" s="946" t="s">
        <v>582</v>
      </c>
      <c r="Q216" s="975"/>
      <c r="R216" s="381">
        <f t="shared" si="868"/>
        <v>7.90129580046528</v>
      </c>
      <c r="S216" s="381">
        <f t="shared" si="869"/>
        <v>12.42517737746955</v>
      </c>
      <c r="T216" s="381">
        <f t="shared" si="870"/>
        <v>10.011271122932792</v>
      </c>
      <c r="U216" s="381">
        <f t="shared" si="871"/>
        <v>2.7241489947247519</v>
      </c>
      <c r="V216" s="381">
        <f t="shared" si="872"/>
        <v>1.6954641962898358</v>
      </c>
      <c r="W216" s="382">
        <f t="shared" si="873"/>
        <v>2.1237823838163643</v>
      </c>
      <c r="X216" s="946" t="s">
        <v>582</v>
      </c>
      <c r="Y216" s="975"/>
      <c r="Z216" s="381">
        <f t="shared" si="826"/>
        <v>1.297897351908734E-4</v>
      </c>
      <c r="AA216" s="381">
        <f t="shared" si="827"/>
        <v>0.1002080005836006</v>
      </c>
      <c r="AB216" s="381">
        <f t="shared" si="828"/>
        <v>0.10013417429321637</v>
      </c>
      <c r="AC216" s="381">
        <f t="shared" si="829"/>
        <v>1.2072446984174254</v>
      </c>
      <c r="AD216" s="381">
        <f t="shared" si="830"/>
        <v>2.0975178470863596</v>
      </c>
      <c r="AE216" s="382">
        <f t="shared" si="831"/>
        <v>1.6481109439340642</v>
      </c>
      <c r="AF216" s="946" t="s">
        <v>582</v>
      </c>
      <c r="AG216" s="975"/>
      <c r="AH216" s="377" t="e">
        <f t="shared" si="951"/>
        <v>#DIV/0!</v>
      </c>
      <c r="AI216" s="377" t="e">
        <f t="shared" si="952"/>
        <v>#DIV/0!</v>
      </c>
      <c r="AJ216" s="381">
        <f t="shared" si="953"/>
        <v>17.100000000000001</v>
      </c>
      <c r="AK216" s="381">
        <f t="shared" si="954"/>
        <v>38.6</v>
      </c>
      <c r="AL216" s="381">
        <f t="shared" si="955"/>
        <v>28.786702470433895</v>
      </c>
      <c r="AM216" s="382">
        <f t="shared" si="956"/>
        <v>32.677731358164827</v>
      </c>
      <c r="AN216" s="946" t="s">
        <v>582</v>
      </c>
      <c r="AO216" s="947"/>
      <c r="AP216" s="381">
        <f t="shared" si="908"/>
        <v>0.70856409094475648</v>
      </c>
      <c r="AQ216" s="381">
        <f t="shared" si="909"/>
        <v>0.20333934601219059</v>
      </c>
      <c r="AR216" s="381">
        <f t="shared" si="910"/>
        <v>0.40328296554934795</v>
      </c>
      <c r="AS216" s="381">
        <f t="shared" si="911"/>
        <v>62.908233820045943</v>
      </c>
      <c r="AT216" s="381">
        <f t="shared" si="912"/>
        <v>17.961347830191443</v>
      </c>
      <c r="AU216" s="382">
        <f t="shared" si="913"/>
        <v>26.277731358164829</v>
      </c>
      <c r="AV216" s="946" t="s">
        <v>582</v>
      </c>
      <c r="AW216" s="975"/>
      <c r="AX216" s="381">
        <f t="shared" si="874"/>
        <v>20</v>
      </c>
      <c r="AY216" s="381">
        <f t="shared" si="875"/>
        <v>25.1</v>
      </c>
      <c r="AZ216" s="381">
        <f t="shared" si="876"/>
        <v>22.226432335763626</v>
      </c>
      <c r="BA216" s="381">
        <f t="shared" si="877"/>
        <v>32.108991323279177</v>
      </c>
      <c r="BB216" s="381">
        <f t="shared" si="878"/>
        <v>41.189539592373528</v>
      </c>
      <c r="BC216" s="382">
        <f t="shared" si="879"/>
        <v>37.129815993318651</v>
      </c>
      <c r="BD216" s="946" t="s">
        <v>582</v>
      </c>
      <c r="BE216" s="975"/>
      <c r="BF216" s="214">
        <f t="shared" si="914"/>
        <v>6.372373092497296E-3</v>
      </c>
      <c r="BG216" s="214">
        <f t="shared" si="915"/>
        <v>2.2625851496890434E-2</v>
      </c>
      <c r="BH216" s="214">
        <f t="shared" si="916"/>
        <v>1.446648384945032E-2</v>
      </c>
      <c r="BI216" s="214">
        <f t="shared" si="917"/>
        <v>3.6761718522930454E-3</v>
      </c>
      <c r="BJ216" s="214">
        <f t="shared" si="918"/>
        <v>1.3969860511144461E-2</v>
      </c>
      <c r="BK216" s="278">
        <f t="shared" si="919"/>
        <v>8.2683794309889608E-3</v>
      </c>
      <c r="BL216" s="946" t="s">
        <v>582</v>
      </c>
      <c r="BM216" s="975"/>
      <c r="BN216" s="214">
        <f t="shared" si="920"/>
        <v>9.4389356688128322E-3</v>
      </c>
      <c r="BO216" s="214">
        <f t="shared" si="921"/>
        <v>4.4839052555075531E-2</v>
      </c>
      <c r="BP216" s="214">
        <f t="shared" si="922"/>
        <v>2.6610867057745426E-2</v>
      </c>
      <c r="BQ216" s="214">
        <f t="shared" si="923"/>
        <v>5.9418107942653129E-3</v>
      </c>
      <c r="BR216" s="214">
        <f t="shared" si="924"/>
        <v>2.5159578245598047E-2</v>
      </c>
      <c r="BS216" s="278">
        <f t="shared" si="925"/>
        <v>1.4946306368241683E-2</v>
      </c>
      <c r="BT216" s="946" t="s">
        <v>582</v>
      </c>
      <c r="BU216" s="975"/>
      <c r="BV216" s="377" t="e">
        <f t="shared" si="880"/>
        <v>#DIV/0!</v>
      </c>
      <c r="BW216" s="377" t="e">
        <f t="shared" si="881"/>
        <v>#DIV/0!</v>
      </c>
      <c r="BX216" s="378" t="e">
        <f t="shared" si="882"/>
        <v>#DIV/0!</v>
      </c>
      <c r="BY216" s="211">
        <f t="shared" ref="BY216:CD216" si="1032">SUM(BY169:BY176)</f>
        <v>78163940</v>
      </c>
      <c r="BZ216" s="211">
        <f t="shared" si="1032"/>
        <v>75324146</v>
      </c>
      <c r="CA216" s="211">
        <f t="shared" si="1032"/>
        <v>153488086</v>
      </c>
      <c r="CB216" s="211">
        <f t="shared" si="1032"/>
        <v>85194595</v>
      </c>
      <c r="CC216" s="211">
        <f t="shared" si="1032"/>
        <v>81100527</v>
      </c>
      <c r="CD216" s="211">
        <f t="shared" si="1032"/>
        <v>166295122</v>
      </c>
      <c r="CE216" s="299"/>
      <c r="CF216" s="299"/>
      <c r="CG216" s="272">
        <f t="shared" ref="CG216:CL216" si="1033">SUM(CG169:CG176)</f>
        <v>77376549</v>
      </c>
      <c r="CH216" s="273">
        <f t="shared" si="1033"/>
        <v>74535995</v>
      </c>
      <c r="CI216" s="273">
        <f t="shared" si="1033"/>
        <v>151912544</v>
      </c>
      <c r="CJ216" s="273">
        <f t="shared" si="1033"/>
        <v>74191489</v>
      </c>
      <c r="CK216" s="273">
        <f t="shared" si="1033"/>
        <v>78828051</v>
      </c>
      <c r="CL216" s="274">
        <f t="shared" si="1033"/>
        <v>161222838</v>
      </c>
      <c r="CM216" s="299"/>
      <c r="CN216" s="299"/>
      <c r="CO216" s="272">
        <f t="shared" ref="CO216:CT216" si="1034">SUM(CO169:CO176)</f>
        <v>57864696</v>
      </c>
      <c r="CP216" s="273">
        <f t="shared" si="1034"/>
        <v>56357073</v>
      </c>
      <c r="CQ216" s="273">
        <f t="shared" si="1034"/>
        <v>114221769</v>
      </c>
      <c r="CR216" s="273">
        <f t="shared" si="1034"/>
        <v>63719464</v>
      </c>
      <c r="CS216" s="273">
        <f t="shared" si="1034"/>
        <v>69146158</v>
      </c>
      <c r="CT216" s="274">
        <f t="shared" si="1034"/>
        <v>141068920</v>
      </c>
      <c r="CU216" s="299"/>
      <c r="CV216" s="299"/>
      <c r="CW216" s="272">
        <f t="shared" ref="CW216:DB216" si="1035">SUM(CW169:CW176)</f>
        <v>56269473</v>
      </c>
      <c r="CX216" s="273">
        <f t="shared" si="1035"/>
        <v>54914269</v>
      </c>
      <c r="CY216" s="273">
        <f t="shared" si="1035"/>
        <v>111183742</v>
      </c>
      <c r="CZ216" s="273">
        <f t="shared" si="1035"/>
        <v>63719464</v>
      </c>
      <c r="DA216" s="273">
        <f t="shared" si="1035"/>
        <v>61438600</v>
      </c>
      <c r="DB216" s="274">
        <f t="shared" si="1035"/>
        <v>125158064</v>
      </c>
      <c r="DC216" s="299"/>
      <c r="DD216" s="299"/>
      <c r="DE216" s="272">
        <f t="shared" ref="DE216:DJ216" si="1036">SUM(DE169:DE176)</f>
        <v>0</v>
      </c>
      <c r="DF216" s="273">
        <f t="shared" si="1036"/>
        <v>0</v>
      </c>
      <c r="DG216" s="273">
        <f t="shared" si="1036"/>
        <v>111109152</v>
      </c>
      <c r="DH216" s="273">
        <f t="shared" si="1036"/>
        <v>62180703</v>
      </c>
      <c r="DI216" s="273">
        <f t="shared" si="1036"/>
        <v>61438600</v>
      </c>
      <c r="DJ216" s="274">
        <f t="shared" si="1036"/>
        <v>125158064</v>
      </c>
      <c r="DK216" s="299"/>
      <c r="DL216" s="299"/>
      <c r="DM216" s="272">
        <f t="shared" ref="DM216:DR216" si="1037">SUM(DM169:DM176)</f>
        <v>57847821</v>
      </c>
      <c r="DN216" s="273">
        <f t="shared" si="1037"/>
        <v>56338726</v>
      </c>
      <c r="DO216" s="273">
        <f t="shared" si="1037"/>
        <v>114186547</v>
      </c>
      <c r="DP216" s="273">
        <f t="shared" si="1037"/>
        <v>63719464</v>
      </c>
      <c r="DQ216" s="273">
        <f t="shared" si="1037"/>
        <v>61438600</v>
      </c>
      <c r="DR216" s="274">
        <f t="shared" si="1037"/>
        <v>125158064</v>
      </c>
      <c r="DS216" s="299"/>
      <c r="DT216" s="299"/>
      <c r="DU216" s="272">
        <f t="shared" ref="DU216:DZ216" si="1038">SUM(DU169:DU176)</f>
        <v>56232957</v>
      </c>
      <c r="DV216" s="273">
        <f t="shared" si="1038"/>
        <v>54876195</v>
      </c>
      <c r="DW216" s="273">
        <f t="shared" si="1038"/>
        <v>111183742</v>
      </c>
      <c r="DX216" s="273">
        <f t="shared" si="1038"/>
        <v>63719464</v>
      </c>
      <c r="DY216" s="273">
        <f t="shared" si="1038"/>
        <v>61438600</v>
      </c>
      <c r="DZ216" s="274">
        <f t="shared" si="1038"/>
        <v>125158064</v>
      </c>
      <c r="EA216" s="299"/>
      <c r="EB216" s="299"/>
      <c r="EC216" s="272">
        <f t="shared" ref="EC216:EH216" si="1039">SUM(EC169:EC176)</f>
        <v>57847821</v>
      </c>
      <c r="ED216" s="273">
        <f t="shared" si="1039"/>
        <v>56338726</v>
      </c>
      <c r="EE216" s="273">
        <f t="shared" si="1039"/>
        <v>114186547</v>
      </c>
      <c r="EF216" s="273">
        <f t="shared" si="1039"/>
        <v>63719464</v>
      </c>
      <c r="EG216" s="273">
        <f t="shared" si="1039"/>
        <v>61438600</v>
      </c>
      <c r="EH216" s="274">
        <f t="shared" si="1039"/>
        <v>125158064</v>
      </c>
      <c r="EI216" s="299"/>
      <c r="EJ216" s="299"/>
      <c r="EK216" s="272">
        <f t="shared" ref="EK216:EP216" si="1040">SUM(EK169:EK176)</f>
        <v>57847821</v>
      </c>
      <c r="EL216" s="273">
        <f t="shared" si="1040"/>
        <v>56338726</v>
      </c>
      <c r="EM216" s="273">
        <f t="shared" si="1040"/>
        <v>114186547</v>
      </c>
      <c r="EN216" s="273">
        <f t="shared" si="1040"/>
        <v>63719464</v>
      </c>
      <c r="EO216" s="273">
        <f t="shared" si="1040"/>
        <v>61438600</v>
      </c>
      <c r="EP216" s="274">
        <f t="shared" si="1040"/>
        <v>125158064</v>
      </c>
      <c r="EQ216" s="299"/>
      <c r="ER216" s="299"/>
      <c r="ES216" s="272">
        <f>SUM(ES169:ES176)</f>
        <v>0</v>
      </c>
      <c r="ET216" s="273">
        <f>SUM(ET169:ET176)</f>
        <v>0</v>
      </c>
      <c r="EU216" s="274">
        <f>SUM(EU169:EU176)</f>
        <v>0</v>
      </c>
      <c r="EV216" s="299"/>
      <c r="EW216" s="299"/>
      <c r="EX216" s="266">
        <f t="shared" ref="EX216:FC216" si="1041">SUM(EX169:EX176)</f>
        <v>11857558.619000001</v>
      </c>
      <c r="EY216" s="267">
        <f t="shared" si="1041"/>
        <v>13561342.362</v>
      </c>
      <c r="EZ216" s="267">
        <f t="shared" si="1041"/>
        <v>25612552.478</v>
      </c>
      <c r="FA216" s="267">
        <f t="shared" si="1041"/>
        <v>22521006.732000001</v>
      </c>
      <c r="FB216" s="267">
        <f t="shared" si="1041"/>
        <v>24887851.183999997</v>
      </c>
      <c r="FC216" s="268">
        <f t="shared" si="1041"/>
        <v>48461013.377999999</v>
      </c>
      <c r="FD216" s="299"/>
      <c r="FE216" s="299"/>
      <c r="FF216" s="266">
        <f t="shared" ref="FF216:FK216" si="1042">SUM(FF169:FF176)</f>
        <v>4572060.7950000009</v>
      </c>
      <c r="FG216" s="267">
        <f t="shared" si="1042"/>
        <v>7002466.2850000001</v>
      </c>
      <c r="FH216" s="267">
        <f t="shared" si="1042"/>
        <v>11435050.976</v>
      </c>
      <c r="FI216" s="267">
        <f t="shared" si="1042"/>
        <v>1735813.1380000003</v>
      </c>
      <c r="FJ216" s="267">
        <f t="shared" si="1042"/>
        <v>1172348.352</v>
      </c>
      <c r="FK216" s="268">
        <f t="shared" si="1042"/>
        <v>2995996.872</v>
      </c>
      <c r="FL216" s="299"/>
      <c r="FM216" s="299"/>
      <c r="FN216" s="266">
        <f t="shared" ref="FN216:FS216" si="1043">SUM(FN169:FN176)</f>
        <v>73.031999999999996</v>
      </c>
      <c r="FO216" s="267">
        <f t="shared" si="1043"/>
        <v>55028.491000000002</v>
      </c>
      <c r="FP216" s="267">
        <f t="shared" si="1043"/>
        <v>111332.92200000001</v>
      </c>
      <c r="FQ216" s="267">
        <f t="shared" si="1043"/>
        <v>769249.85100000002</v>
      </c>
      <c r="FR216" s="267">
        <f t="shared" si="1043"/>
        <v>1288685.6000000001</v>
      </c>
      <c r="FS216" s="268">
        <f t="shared" si="1043"/>
        <v>2062743.75</v>
      </c>
      <c r="FT216" s="299"/>
      <c r="FU216" s="299"/>
      <c r="FV216" s="266">
        <f t="shared" ref="FV216:GA216" si="1044">SUM(FV169:FV176)</f>
        <v>0</v>
      </c>
      <c r="FW216" s="267">
        <f t="shared" si="1044"/>
        <v>0</v>
      </c>
      <c r="FX216" s="267">
        <f t="shared" si="1044"/>
        <v>18999664.992000002</v>
      </c>
      <c r="FY216" s="267">
        <f t="shared" si="1044"/>
        <v>24001751.357999999</v>
      </c>
      <c r="FZ216" s="267">
        <f t="shared" si="1044"/>
        <v>17686146.983999997</v>
      </c>
      <c r="GA216" s="268">
        <f t="shared" si="1044"/>
        <v>40898815.927000001</v>
      </c>
      <c r="GB216" s="299"/>
      <c r="GC216" s="299"/>
      <c r="GD216" s="266">
        <f t="shared" ref="GD216:GI216" si="1045">SUM(GD169:GD176)</f>
        <v>409888.88699999993</v>
      </c>
      <c r="GE216" s="267">
        <f t="shared" si="1045"/>
        <v>114558.79699999999</v>
      </c>
      <c r="GF216" s="267">
        <f t="shared" si="1045"/>
        <v>460494.89300000004</v>
      </c>
      <c r="GG216" s="267">
        <f t="shared" si="1045"/>
        <v>40084789.402000003</v>
      </c>
      <c r="GH216" s="267">
        <f t="shared" si="1045"/>
        <v>11035200.648</v>
      </c>
      <c r="GI216" s="268">
        <f t="shared" si="1045"/>
        <v>32888699.831000004</v>
      </c>
      <c r="GJ216" s="299"/>
      <c r="GK216" s="299"/>
      <c r="GL216" s="266">
        <f t="shared" ref="GL216:GQ216" si="1046">SUM(GL169:GL176)</f>
        <v>11246591.4</v>
      </c>
      <c r="GM216" s="267">
        <f t="shared" si="1046"/>
        <v>13773924.945</v>
      </c>
      <c r="GN216" s="267">
        <f t="shared" si="1046"/>
        <v>24712179.184</v>
      </c>
      <c r="GO216" s="267">
        <f t="shared" si="1046"/>
        <v>20459677.166999999</v>
      </c>
      <c r="GP216" s="267">
        <f t="shared" si="1046"/>
        <v>25306276.472000003</v>
      </c>
      <c r="GQ216" s="268">
        <f t="shared" si="1046"/>
        <v>46470958.864</v>
      </c>
      <c r="GR216" s="299"/>
      <c r="GS216" s="299"/>
      <c r="GT216" s="266">
        <f t="shared" ref="GT216:GY216" si="1047">SUM(GT169:GT176)</f>
        <v>368627.89800000004</v>
      </c>
      <c r="GU216" s="267">
        <f t="shared" si="1047"/>
        <v>1274711.648</v>
      </c>
      <c r="GV216" s="267">
        <f t="shared" si="1047"/>
        <v>1651877.8379999998</v>
      </c>
      <c r="GW216" s="267">
        <f t="shared" si="1047"/>
        <v>234243.7</v>
      </c>
      <c r="GX216" s="267">
        <f t="shared" si="1047"/>
        <v>858288.67200000002</v>
      </c>
      <c r="GY216" s="268">
        <f t="shared" si="1047"/>
        <v>1034854.362</v>
      </c>
      <c r="GZ216" s="299"/>
      <c r="HA216" s="299"/>
      <c r="HB216" s="266">
        <f t="shared" ref="HB216:HG216" si="1048">SUM(HB169:HB176)</f>
        <v>546021.86100000003</v>
      </c>
      <c r="HC216" s="267">
        <f t="shared" si="1048"/>
        <v>2526175.0960000004</v>
      </c>
      <c r="HD216" s="267">
        <f t="shared" si="1048"/>
        <v>3038603.0219999999</v>
      </c>
      <c r="HE216" s="267">
        <f t="shared" si="1048"/>
        <v>378608.99900000001</v>
      </c>
      <c r="HF216" s="267">
        <f t="shared" si="1048"/>
        <v>1545769.2640000002</v>
      </c>
      <c r="HG216" s="268">
        <f t="shared" si="1048"/>
        <v>1870650.7690000001</v>
      </c>
      <c r="HH216" s="299"/>
      <c r="HI216" s="299"/>
      <c r="HJ216" s="266">
        <f>SUM(HJ169:HJ176)</f>
        <v>0</v>
      </c>
      <c r="HK216" s="267">
        <f>SUM(HK169:HK176)</f>
        <v>0</v>
      </c>
      <c r="HL216" s="268">
        <f>SUM(HL169:HL176)</f>
        <v>0</v>
      </c>
      <c r="HM216" s="439">
        <f t="shared" ref="HM216:HR216" si="1049">SUM(HM169:HM176)</f>
        <v>7</v>
      </c>
      <c r="HN216" s="440">
        <f t="shared" si="1049"/>
        <v>7</v>
      </c>
      <c r="HO216" s="440">
        <f t="shared" si="1049"/>
        <v>7</v>
      </c>
      <c r="HP216" s="440">
        <f t="shared" si="1049"/>
        <v>3</v>
      </c>
      <c r="HQ216" s="440">
        <f t="shared" si="1049"/>
        <v>4</v>
      </c>
      <c r="HR216" s="441">
        <f t="shared" si="1049"/>
        <v>4</v>
      </c>
      <c r="HS216" s="440"/>
      <c r="HT216" s="440"/>
      <c r="HU216" s="439">
        <f t="shared" ref="HU216:HZ216" si="1050">SUM(HU169:HU176)</f>
        <v>4</v>
      </c>
      <c r="HV216" s="440">
        <f t="shared" si="1050"/>
        <v>4</v>
      </c>
      <c r="HW216" s="440">
        <f t="shared" si="1050"/>
        <v>4</v>
      </c>
      <c r="HX216" s="440">
        <f t="shared" si="1050"/>
        <v>2</v>
      </c>
      <c r="HY216" s="440">
        <f t="shared" si="1050"/>
        <v>3</v>
      </c>
      <c r="HZ216" s="441">
        <f t="shared" si="1050"/>
        <v>3</v>
      </c>
      <c r="IA216" s="440"/>
      <c r="IB216" s="440"/>
      <c r="IC216" s="439">
        <f t="shared" ref="IC216:IH216" si="1051">SUM(IC169:IC176)</f>
        <v>2</v>
      </c>
      <c r="ID216" s="440">
        <f t="shared" si="1051"/>
        <v>2</v>
      </c>
      <c r="IE216" s="440">
        <f t="shared" si="1051"/>
        <v>2</v>
      </c>
      <c r="IF216" s="440">
        <f t="shared" si="1051"/>
        <v>2</v>
      </c>
      <c r="IG216" s="440">
        <f t="shared" si="1051"/>
        <v>2</v>
      </c>
      <c r="IH216" s="441">
        <f t="shared" si="1051"/>
        <v>2</v>
      </c>
      <c r="II216" s="440"/>
      <c r="IJ216" s="440"/>
      <c r="IK216" s="439">
        <f t="shared" ref="IK216:IP216" si="1052">SUM(IK169:IK176)</f>
        <v>0</v>
      </c>
      <c r="IL216" s="440">
        <f t="shared" si="1052"/>
        <v>0</v>
      </c>
      <c r="IM216" s="440">
        <f t="shared" si="1052"/>
        <v>1</v>
      </c>
      <c r="IN216" s="440">
        <f t="shared" si="1052"/>
        <v>1</v>
      </c>
      <c r="IO216" s="440">
        <f t="shared" si="1052"/>
        <v>2</v>
      </c>
      <c r="IP216" s="441">
        <f t="shared" si="1052"/>
        <v>2</v>
      </c>
      <c r="IQ216" s="440"/>
      <c r="IR216" s="440"/>
      <c r="IS216" s="439">
        <f t="shared" ref="IS216:IX216" si="1053">SUM(IS169:IS176)</f>
        <v>3</v>
      </c>
      <c r="IT216" s="440">
        <f t="shared" si="1053"/>
        <v>3</v>
      </c>
      <c r="IU216" s="440">
        <f t="shared" si="1053"/>
        <v>3</v>
      </c>
      <c r="IV216" s="440">
        <f t="shared" si="1053"/>
        <v>2</v>
      </c>
      <c r="IW216" s="440">
        <f t="shared" si="1053"/>
        <v>2</v>
      </c>
      <c r="IX216" s="441">
        <f t="shared" si="1053"/>
        <v>2</v>
      </c>
      <c r="IY216" s="440"/>
      <c r="IZ216" s="440"/>
      <c r="JA216" s="439">
        <f t="shared" ref="JA216:JF216" si="1054">SUM(JA169:JA176)</f>
        <v>1</v>
      </c>
      <c r="JB216" s="440">
        <f t="shared" si="1054"/>
        <v>1</v>
      </c>
      <c r="JC216" s="440">
        <f t="shared" si="1054"/>
        <v>2</v>
      </c>
      <c r="JD216" s="440">
        <f t="shared" si="1054"/>
        <v>2</v>
      </c>
      <c r="JE216" s="440">
        <f t="shared" si="1054"/>
        <v>2</v>
      </c>
      <c r="JF216" s="441">
        <f t="shared" si="1054"/>
        <v>2</v>
      </c>
      <c r="JG216" s="440"/>
      <c r="JH216" s="440"/>
      <c r="JI216" s="439">
        <f t="shared" ref="JI216:JN216" si="1055">SUM(JI169:JI176)</f>
        <v>3</v>
      </c>
      <c r="JJ216" s="440">
        <f t="shared" si="1055"/>
        <v>3</v>
      </c>
      <c r="JK216" s="440">
        <f t="shared" si="1055"/>
        <v>3</v>
      </c>
      <c r="JL216" s="440">
        <f t="shared" si="1055"/>
        <v>2</v>
      </c>
      <c r="JM216" s="440">
        <f t="shared" si="1055"/>
        <v>2</v>
      </c>
      <c r="JN216" s="441">
        <f t="shared" si="1055"/>
        <v>2</v>
      </c>
      <c r="JO216" s="440"/>
      <c r="JP216" s="440"/>
      <c r="JQ216" s="439">
        <f t="shared" ref="JQ216:JV216" si="1056">SUM(JQ169:JQ176)</f>
        <v>3</v>
      </c>
      <c r="JR216" s="440">
        <f t="shared" si="1056"/>
        <v>3</v>
      </c>
      <c r="JS216" s="440">
        <f t="shared" si="1056"/>
        <v>3</v>
      </c>
      <c r="JT216" s="440">
        <f t="shared" si="1056"/>
        <v>2</v>
      </c>
      <c r="JU216" s="440">
        <f t="shared" si="1056"/>
        <v>2</v>
      </c>
      <c r="JV216" s="441">
        <f t="shared" si="1056"/>
        <v>2</v>
      </c>
      <c r="JW216" s="440"/>
      <c r="JX216" s="440"/>
      <c r="JY216" s="439">
        <f>SUM(JY169:JY176)</f>
        <v>0</v>
      </c>
      <c r="JZ216" s="440">
        <f>SUM(JZ169:JZ176)</f>
        <v>0</v>
      </c>
      <c r="KA216" s="441">
        <f>SUM(KA169:KA176)</f>
        <v>0</v>
      </c>
    </row>
    <row r="217" spans="7:287" ht="12.75" x14ac:dyDescent="0.2">
      <c r="G217" s="244" t="s">
        <v>200</v>
      </c>
      <c r="H217" s="946" t="s">
        <v>582</v>
      </c>
      <c r="I217" s="947"/>
      <c r="J217" s="380">
        <f t="shared" si="862"/>
        <v>21.985166530751989</v>
      </c>
      <c r="K217" s="381">
        <f t="shared" si="863"/>
        <v>25.615603621194765</v>
      </c>
      <c r="L217" s="381">
        <f t="shared" si="864"/>
        <v>23.667751314565205</v>
      </c>
      <c r="M217" s="381">
        <f t="shared" si="865"/>
        <v>27.620277955394656</v>
      </c>
      <c r="N217" s="381">
        <f t="shared" si="866"/>
        <v>37.212552672369078</v>
      </c>
      <c r="O217" s="382">
        <f t="shared" si="867"/>
        <v>31.787106498132626</v>
      </c>
      <c r="P217" s="946" t="s">
        <v>582</v>
      </c>
      <c r="Q217" s="975"/>
      <c r="R217" s="381">
        <f t="shared" si="868"/>
        <v>16.090053594789076</v>
      </c>
      <c r="S217" s="381">
        <f t="shared" si="869"/>
        <v>18.134815185082587</v>
      </c>
      <c r="T217" s="381">
        <f t="shared" si="870"/>
        <v>17.048143102240481</v>
      </c>
      <c r="U217" s="381">
        <f t="shared" si="871"/>
        <v>8.2632408181429469</v>
      </c>
      <c r="V217" s="381">
        <f t="shared" si="872"/>
        <v>8.1064725543132248</v>
      </c>
      <c r="W217" s="382">
        <f t="shared" si="873"/>
        <v>8.2247651259616479</v>
      </c>
      <c r="X217" s="946" t="s">
        <v>582</v>
      </c>
      <c r="Y217" s="975"/>
      <c r="Z217" s="381">
        <f t="shared" si="826"/>
        <v>1.797236125272567</v>
      </c>
      <c r="AA217" s="381">
        <f t="shared" si="827"/>
        <v>2.8985644324433122</v>
      </c>
      <c r="AB217" s="381">
        <f t="shared" si="828"/>
        <v>2.294718794085338</v>
      </c>
      <c r="AC217" s="381">
        <f t="shared" si="829"/>
        <v>4.4304486817094109</v>
      </c>
      <c r="AD217" s="381">
        <f t="shared" si="830"/>
        <v>15.281661319462234</v>
      </c>
      <c r="AE217" s="382">
        <f t="shared" si="831"/>
        <v>8.7965298676989594</v>
      </c>
      <c r="AF217" s="946" t="s">
        <v>582</v>
      </c>
      <c r="AG217" s="975"/>
      <c r="AH217" s="381">
        <f t="shared" si="951"/>
        <v>32.574731539504533</v>
      </c>
      <c r="AI217" s="381">
        <f t="shared" si="952"/>
        <v>34.446403247277438</v>
      </c>
      <c r="AJ217" s="381">
        <f t="shared" si="953"/>
        <v>35.205703218958732</v>
      </c>
      <c r="AK217" s="381">
        <f t="shared" si="954"/>
        <v>44.806219452393698</v>
      </c>
      <c r="AL217" s="381">
        <f t="shared" si="955"/>
        <v>46.49721295813972</v>
      </c>
      <c r="AM217" s="382">
        <f t="shared" si="956"/>
        <v>46.682585626610482</v>
      </c>
      <c r="AN217" s="946" t="s">
        <v>582</v>
      </c>
      <c r="AO217" s="947"/>
      <c r="AP217" s="381">
        <f t="shared" si="908"/>
        <v>42.592537080999918</v>
      </c>
      <c r="AQ217" s="381">
        <f t="shared" si="909"/>
        <v>25.636078987500955</v>
      </c>
      <c r="AR217" s="381">
        <f t="shared" si="910"/>
        <v>31.680058259757697</v>
      </c>
      <c r="AS217" s="377">
        <f t="shared" si="911"/>
        <v>88.097883596849798</v>
      </c>
      <c r="AT217" s="377">
        <f t="shared" si="912"/>
        <v>74.853088750813825</v>
      </c>
      <c r="AU217" s="378">
        <f t="shared" si="913"/>
        <v>78.166787428228716</v>
      </c>
      <c r="AV217" s="946" t="s">
        <v>582</v>
      </c>
      <c r="AW217" s="975"/>
      <c r="AX217" s="381">
        <f t="shared" si="874"/>
        <v>33.476012768091486</v>
      </c>
      <c r="AY217" s="381">
        <f t="shared" si="875"/>
        <v>38.976866463580713</v>
      </c>
      <c r="AZ217" s="381">
        <f t="shared" si="876"/>
        <v>36.115557346950716</v>
      </c>
      <c r="BA217" s="377">
        <f t="shared" si="877"/>
        <v>53.845493034563717</v>
      </c>
      <c r="BB217" s="377">
        <f t="shared" si="878"/>
        <v>61.778255866501517</v>
      </c>
      <c r="BC217" s="378">
        <f t="shared" si="879"/>
        <v>58.842909208153614</v>
      </c>
      <c r="BD217" s="946" t="s">
        <v>582</v>
      </c>
      <c r="BE217" s="975"/>
      <c r="BF217" s="214">
        <f t="shared" si="914"/>
        <v>6.1399978592332496E-2</v>
      </c>
      <c r="BG217" s="214">
        <f t="shared" si="915"/>
        <v>0.14151886683721784</v>
      </c>
      <c r="BH217" s="214">
        <f t="shared" si="916"/>
        <v>9.8751941434033444E-2</v>
      </c>
      <c r="BI217" s="214" t="e">
        <f t="shared" si="917"/>
        <v>#VALUE!</v>
      </c>
      <c r="BJ217" s="214" t="e">
        <f t="shared" si="918"/>
        <v>#VALUE!</v>
      </c>
      <c r="BK217" s="278" t="e">
        <f t="shared" si="919"/>
        <v>#VALUE!</v>
      </c>
      <c r="BL217" s="946" t="s">
        <v>582</v>
      </c>
      <c r="BM217" s="975"/>
      <c r="BN217" s="214">
        <f t="shared" si="920"/>
        <v>0.1100496602044545</v>
      </c>
      <c r="BO217" s="214" t="e">
        <f t="shared" si="921"/>
        <v>#VALUE!</v>
      </c>
      <c r="BP217" s="214">
        <f t="shared" si="922"/>
        <v>0.19694880240050974</v>
      </c>
      <c r="BQ217" s="214" t="e">
        <f t="shared" si="923"/>
        <v>#VALUE!</v>
      </c>
      <c r="BR217" s="214" t="e">
        <f t="shared" si="924"/>
        <v>#VALUE!</v>
      </c>
      <c r="BS217" s="278" t="e">
        <f t="shared" si="925"/>
        <v>#VALUE!</v>
      </c>
      <c r="BT217" s="946" t="s">
        <v>582</v>
      </c>
      <c r="BU217" s="975"/>
      <c r="BV217" s="381">
        <f t="shared" si="880"/>
        <v>94.337050827170771</v>
      </c>
      <c r="BW217" s="381">
        <f t="shared" si="881"/>
        <v>95.153695268142286</v>
      </c>
      <c r="BX217" s="382">
        <f t="shared" si="882"/>
        <v>94.695556580407015</v>
      </c>
      <c r="BY217" s="211">
        <f t="shared" ref="BY217:CD217" si="1057">SUM(BY177:BY201)</f>
        <v>24239429</v>
      </c>
      <c r="BZ217" s="211">
        <f t="shared" si="1057"/>
        <v>20725687</v>
      </c>
      <c r="CA217" s="211">
        <f t="shared" si="1057"/>
        <v>44965116</v>
      </c>
      <c r="CB217" s="211">
        <f t="shared" si="1057"/>
        <v>24907133</v>
      </c>
      <c r="CC217" s="211">
        <f t="shared" si="1057"/>
        <v>21121961</v>
      </c>
      <c r="CD217" s="211">
        <f t="shared" si="1057"/>
        <v>46029094</v>
      </c>
      <c r="CE217" s="299"/>
      <c r="CF217" s="299"/>
      <c r="CG217" s="272">
        <f t="shared" ref="CG217:CL217" si="1058">SUM(CG177:CG201)</f>
        <v>24212495</v>
      </c>
      <c r="CH217" s="273">
        <f t="shared" si="1058"/>
        <v>20698362</v>
      </c>
      <c r="CI217" s="273">
        <f t="shared" si="1058"/>
        <v>44910857</v>
      </c>
      <c r="CJ217" s="273">
        <f t="shared" si="1058"/>
        <v>22892594</v>
      </c>
      <c r="CK217" s="273">
        <f t="shared" si="1058"/>
        <v>19455172</v>
      </c>
      <c r="CL217" s="274">
        <f t="shared" si="1058"/>
        <v>42347766</v>
      </c>
      <c r="CM217" s="299"/>
      <c r="CN217" s="299"/>
      <c r="CO217" s="272">
        <f t="shared" ref="CO217:CT217" si="1059">SUM(CO177:CO201)</f>
        <v>24036292</v>
      </c>
      <c r="CP217" s="273">
        <f t="shared" si="1059"/>
        <v>20547692</v>
      </c>
      <c r="CQ217" s="273">
        <f t="shared" si="1059"/>
        <v>44583984</v>
      </c>
      <c r="CR217" s="273">
        <f t="shared" si="1059"/>
        <v>22920200</v>
      </c>
      <c r="CS217" s="273">
        <f t="shared" si="1059"/>
        <v>19483699</v>
      </c>
      <c r="CT217" s="274">
        <f t="shared" si="1059"/>
        <v>42403899</v>
      </c>
      <c r="CU217" s="299"/>
      <c r="CV217" s="299"/>
      <c r="CW217" s="272">
        <f t="shared" ref="CW217:DB217" si="1060">SUM(CW177:CW201)</f>
        <v>24036292</v>
      </c>
      <c r="CX217" s="273">
        <f t="shared" si="1060"/>
        <v>20547692</v>
      </c>
      <c r="CY217" s="273">
        <f t="shared" si="1060"/>
        <v>44583984</v>
      </c>
      <c r="CZ217" s="273">
        <f t="shared" si="1060"/>
        <v>23021821</v>
      </c>
      <c r="DA217" s="273">
        <f t="shared" si="1060"/>
        <v>19568169</v>
      </c>
      <c r="DB217" s="274">
        <f t="shared" si="1060"/>
        <v>42589990</v>
      </c>
      <c r="DC217" s="299"/>
      <c r="DD217" s="299"/>
      <c r="DE217" s="272">
        <f t="shared" ref="DE217:DJ217" si="1061">SUM(DE177:DE201)</f>
        <v>19736889</v>
      </c>
      <c r="DF217" s="273">
        <f t="shared" si="1061"/>
        <v>17559325</v>
      </c>
      <c r="DG217" s="273">
        <f t="shared" si="1061"/>
        <v>40120676</v>
      </c>
      <c r="DH217" s="273">
        <f t="shared" si="1061"/>
        <v>19254782</v>
      </c>
      <c r="DI217" s="273">
        <f t="shared" si="1061"/>
        <v>18387022</v>
      </c>
      <c r="DJ217" s="274">
        <f t="shared" si="1061"/>
        <v>39914023</v>
      </c>
      <c r="DK217" s="299"/>
      <c r="DL217" s="299"/>
      <c r="DM217" s="272">
        <f t="shared" ref="DM217:DR217" si="1062">SUM(DM177:DM201)</f>
        <v>23970969</v>
      </c>
      <c r="DN217" s="273">
        <f t="shared" si="1062"/>
        <v>20484760</v>
      </c>
      <c r="DO217" s="273">
        <f t="shared" si="1062"/>
        <v>44455729</v>
      </c>
      <c r="DP217" s="273">
        <f t="shared" si="1062"/>
        <v>9724376</v>
      </c>
      <c r="DQ217" s="273">
        <f t="shared" si="1062"/>
        <v>8320273</v>
      </c>
      <c r="DR217" s="274">
        <f t="shared" si="1062"/>
        <v>18044649</v>
      </c>
      <c r="DS217" s="299"/>
      <c r="DT217" s="299"/>
      <c r="DU217" s="272">
        <f t="shared" ref="DU217:DZ217" si="1063">SUM(DU177:DU201)</f>
        <v>22787744</v>
      </c>
      <c r="DV217" s="273">
        <f t="shared" si="1063"/>
        <v>19547716</v>
      </c>
      <c r="DW217" s="273">
        <f t="shared" si="1063"/>
        <v>44455729</v>
      </c>
      <c r="DX217" s="273">
        <f t="shared" si="1063"/>
        <v>8545983</v>
      </c>
      <c r="DY217" s="273">
        <f t="shared" si="1063"/>
        <v>8125456</v>
      </c>
      <c r="DZ217" s="274">
        <f t="shared" si="1063"/>
        <v>18044649</v>
      </c>
      <c r="EA217" s="299"/>
      <c r="EB217" s="299"/>
      <c r="EC217" s="272">
        <f t="shared" ref="EC217:EH217" si="1064">SUM(EC177:EC201)</f>
        <v>23907322</v>
      </c>
      <c r="ED217" s="273">
        <f t="shared" si="1064"/>
        <v>20432969</v>
      </c>
      <c r="EE217" s="273">
        <f t="shared" si="1064"/>
        <v>44340291</v>
      </c>
      <c r="EF217" s="273">
        <f t="shared" si="1064"/>
        <v>23830574</v>
      </c>
      <c r="EG217" s="273">
        <f t="shared" si="1064"/>
        <v>20225230</v>
      </c>
      <c r="EH217" s="274">
        <f t="shared" si="1064"/>
        <v>44055804</v>
      </c>
      <c r="EI217" s="299"/>
      <c r="EJ217" s="299"/>
      <c r="EK217" s="272">
        <f t="shared" ref="EK217:EP217" si="1065">SUM(EK177:EK201)</f>
        <v>24239429</v>
      </c>
      <c r="EL217" s="273">
        <f t="shared" si="1065"/>
        <v>20725687</v>
      </c>
      <c r="EM217" s="273">
        <f t="shared" si="1065"/>
        <v>44965116</v>
      </c>
      <c r="EN217" s="273">
        <f t="shared" si="1065"/>
        <v>24169366</v>
      </c>
      <c r="EO217" s="273">
        <f t="shared" si="1065"/>
        <v>20521785</v>
      </c>
      <c r="EP217" s="274">
        <f t="shared" si="1065"/>
        <v>44691151</v>
      </c>
      <c r="EQ217" s="299"/>
      <c r="ER217" s="299"/>
      <c r="ES217" s="272">
        <f>SUM(ES177:ES201)</f>
        <v>19530066</v>
      </c>
      <c r="ET217" s="273">
        <f>SUM(ET177:ET201)</f>
        <v>16681144</v>
      </c>
      <c r="EU217" s="274">
        <f>SUM(EU177:EU201)</f>
        <v>36211210</v>
      </c>
      <c r="EV217" s="299"/>
      <c r="EW217" s="299"/>
      <c r="EX217" s="266">
        <f t="shared" ref="EX217:FC217" si="1066">SUM(EX177:EX201)</f>
        <v>5323157.3469999991</v>
      </c>
      <c r="EY217" s="267">
        <f t="shared" si="1066"/>
        <v>5302010.3660000013</v>
      </c>
      <c r="EZ217" s="267">
        <f t="shared" si="1066"/>
        <v>10629389.947999999</v>
      </c>
      <c r="FA217" s="267">
        <f t="shared" si="1066"/>
        <v>6322998.0939999996</v>
      </c>
      <c r="FB217" s="267">
        <f t="shared" si="1066"/>
        <v>7239766.1280000014</v>
      </c>
      <c r="FC217" s="268">
        <f t="shared" si="1066"/>
        <v>13461129.478</v>
      </c>
      <c r="FD217" s="299"/>
      <c r="FE217" s="299"/>
      <c r="FF217" s="266">
        <f t="shared" ref="FF217:FK217" si="1067">SUM(FF177:FF201)</f>
        <v>3867452.2649999997</v>
      </c>
      <c r="FG217" s="267">
        <f t="shared" si="1067"/>
        <v>3726285.969</v>
      </c>
      <c r="FH217" s="267">
        <f t="shared" si="1067"/>
        <v>7600741.3930000002</v>
      </c>
      <c r="FI217" s="267">
        <f t="shared" si="1067"/>
        <v>1893951.3219999999</v>
      </c>
      <c r="FJ217" s="267">
        <f t="shared" si="1067"/>
        <v>1579440.7120000003</v>
      </c>
      <c r="FK217" s="268">
        <f t="shared" si="1067"/>
        <v>3487621.0970000005</v>
      </c>
      <c r="FL217" s="299"/>
      <c r="FM217" s="299"/>
      <c r="FN217" s="266">
        <f t="shared" ref="FN217:FS217" si="1068">SUM(FN177:FN201)</f>
        <v>431988.92300000001</v>
      </c>
      <c r="FO217" s="267">
        <f t="shared" si="1068"/>
        <v>595588.09199999983</v>
      </c>
      <c r="FP217" s="267">
        <f t="shared" si="1068"/>
        <v>1023077.06</v>
      </c>
      <c r="FQ217" s="267">
        <f t="shared" si="1068"/>
        <v>1019969.9650000002</v>
      </c>
      <c r="FR217" s="267">
        <f t="shared" si="1068"/>
        <v>2990341.3129999996</v>
      </c>
      <c r="FS217" s="268">
        <f t="shared" si="1068"/>
        <v>3746441.1910000001</v>
      </c>
      <c r="FT217" s="299"/>
      <c r="FU217" s="299"/>
      <c r="FV217" s="266">
        <f t="shared" ref="FV217:GA217" si="1069">SUM(FV177:FV201)</f>
        <v>6429238.6060000006</v>
      </c>
      <c r="FW217" s="267">
        <f t="shared" si="1069"/>
        <v>6048555.8969999989</v>
      </c>
      <c r="FX217" s="267">
        <f t="shared" si="1069"/>
        <v>14124766.122000001</v>
      </c>
      <c r="FY217" s="267">
        <f t="shared" si="1069"/>
        <v>8627339.8780000005</v>
      </c>
      <c r="FZ217" s="267">
        <f t="shared" si="1069"/>
        <v>8549452.7760000005</v>
      </c>
      <c r="GA217" s="268">
        <f t="shared" si="1069"/>
        <v>18632897.964000002</v>
      </c>
      <c r="GB217" s="299"/>
      <c r="GC217" s="299"/>
      <c r="GD217" s="266">
        <f t="shared" ref="GD217:GI217" si="1070">SUM(GD177:GD201)</f>
        <v>10209843.859999996</v>
      </c>
      <c r="GE217" s="267">
        <f t="shared" si="1070"/>
        <v>5251489.2540000007</v>
      </c>
      <c r="GF217" s="267">
        <f t="shared" si="1070"/>
        <v>14083600.846999999</v>
      </c>
      <c r="GG217" s="267">
        <f t="shared" si="1070"/>
        <v>8566969.4489999991</v>
      </c>
      <c r="GH217" s="267">
        <f t="shared" si="1070"/>
        <v>6227981.3329999996</v>
      </c>
      <c r="GI217" s="268">
        <f t="shared" si="1070"/>
        <v>14104922.425999999</v>
      </c>
      <c r="GJ217" s="299"/>
      <c r="GK217" s="299"/>
      <c r="GL217" s="266">
        <f t="shared" ref="GL217:GQ217" si="1071">SUM(GL177:GL201)</f>
        <v>7628428.0910000009</v>
      </c>
      <c r="GM217" s="267">
        <f t="shared" si="1071"/>
        <v>7619087.1620000005</v>
      </c>
      <c r="GN217" s="267">
        <f t="shared" si="1071"/>
        <v>16055434.300999999</v>
      </c>
      <c r="GO217" s="267">
        <f t="shared" si="1071"/>
        <v>4601626.6809999999</v>
      </c>
      <c r="GP217" s="267">
        <f t="shared" si="1071"/>
        <v>5019764.9979999997</v>
      </c>
      <c r="GQ217" s="268">
        <f t="shared" si="1071"/>
        <v>10617996.427999999</v>
      </c>
      <c r="GR217" s="299"/>
      <c r="GS217" s="299"/>
      <c r="GT217" s="266">
        <f t="shared" ref="GT217:GY217" si="1072">SUM(GT177:GT201)</f>
        <v>1467909.0589999997</v>
      </c>
      <c r="GU217" s="267">
        <f t="shared" si="1072"/>
        <v>2891650.6190000004</v>
      </c>
      <c r="GV217" s="267">
        <f t="shared" si="1072"/>
        <v>4378689.82</v>
      </c>
      <c r="GW217" s="267" t="e">
        <f t="shared" si="1072"/>
        <v>#VALUE!</v>
      </c>
      <c r="GX217" s="267" t="e">
        <f t="shared" si="1072"/>
        <v>#VALUE!</v>
      </c>
      <c r="GY217" s="268" t="e">
        <f t="shared" si="1072"/>
        <v>#VALUE!</v>
      </c>
      <c r="GZ217" s="299"/>
      <c r="HA217" s="299"/>
      <c r="HB217" s="266">
        <f t="shared" ref="HB217:HG217" si="1073">SUM(HB177:HB201)</f>
        <v>2667540.9250000003</v>
      </c>
      <c r="HC217" s="267" t="e">
        <f t="shared" si="1073"/>
        <v>#VALUE!</v>
      </c>
      <c r="HD217" s="267">
        <f t="shared" si="1073"/>
        <v>8855825.7459999993</v>
      </c>
      <c r="HE217" s="267" t="e">
        <f t="shared" si="1073"/>
        <v>#VALUE!</v>
      </c>
      <c r="HF217" s="267" t="e">
        <f t="shared" si="1073"/>
        <v>#VALUE!</v>
      </c>
      <c r="HG217" s="268" t="e">
        <f t="shared" si="1073"/>
        <v>#VALUE!</v>
      </c>
      <c r="HH217" s="299"/>
      <c r="HI217" s="299"/>
      <c r="HJ217" s="266">
        <f>SUM(HJ177:HJ201)</f>
        <v>18424088.288999997</v>
      </c>
      <c r="HK217" s="267">
        <f>SUM(HK177:HK201)</f>
        <v>15872724.929</v>
      </c>
      <c r="HL217" s="268">
        <f>SUM(HL177:HL201)</f>
        <v>34290406.854000002</v>
      </c>
      <c r="HM217" s="439">
        <f t="shared" ref="HM217:HR217" si="1074">SUM(HM177:HM201)</f>
        <v>24</v>
      </c>
      <c r="HN217" s="440">
        <f t="shared" si="1074"/>
        <v>24</v>
      </c>
      <c r="HO217" s="440">
        <f t="shared" si="1074"/>
        <v>24</v>
      </c>
      <c r="HP217" s="440">
        <f t="shared" si="1074"/>
        <v>19</v>
      </c>
      <c r="HQ217" s="440">
        <f t="shared" si="1074"/>
        <v>19</v>
      </c>
      <c r="HR217" s="441">
        <f t="shared" si="1074"/>
        <v>19</v>
      </c>
      <c r="HS217" s="440"/>
      <c r="HT217" s="440"/>
      <c r="HU217" s="439">
        <f t="shared" ref="HU217:HZ217" si="1075">SUM(HU177:HU201)</f>
        <v>24</v>
      </c>
      <c r="HV217" s="440">
        <f t="shared" si="1075"/>
        <v>24</v>
      </c>
      <c r="HW217" s="440">
        <f t="shared" si="1075"/>
        <v>24</v>
      </c>
      <c r="HX217" s="440">
        <f t="shared" si="1075"/>
        <v>20</v>
      </c>
      <c r="HY217" s="440">
        <f t="shared" si="1075"/>
        <v>20</v>
      </c>
      <c r="HZ217" s="441">
        <f t="shared" si="1075"/>
        <v>20</v>
      </c>
      <c r="IA217" s="440"/>
      <c r="IB217" s="440"/>
      <c r="IC217" s="439">
        <f t="shared" ref="IC217:IH217" si="1076">SUM(IC177:IC201)</f>
        <v>24</v>
      </c>
      <c r="ID217" s="440">
        <f t="shared" si="1076"/>
        <v>24</v>
      </c>
      <c r="IE217" s="440">
        <f t="shared" si="1076"/>
        <v>24</v>
      </c>
      <c r="IF217" s="440">
        <f t="shared" si="1076"/>
        <v>21</v>
      </c>
      <c r="IG217" s="440">
        <f t="shared" si="1076"/>
        <v>21</v>
      </c>
      <c r="IH217" s="441">
        <f t="shared" si="1076"/>
        <v>21</v>
      </c>
      <c r="II217" s="440"/>
      <c r="IJ217" s="440"/>
      <c r="IK217" s="439">
        <f t="shared" ref="IK217:IP217" si="1077">SUM(IK177:IK201)</f>
        <v>15</v>
      </c>
      <c r="IL217" s="440">
        <f t="shared" si="1077"/>
        <v>16</v>
      </c>
      <c r="IM217" s="440">
        <f t="shared" si="1077"/>
        <v>18</v>
      </c>
      <c r="IN217" s="440">
        <f t="shared" si="1077"/>
        <v>15</v>
      </c>
      <c r="IO217" s="440">
        <f t="shared" si="1077"/>
        <v>18</v>
      </c>
      <c r="IP217" s="441">
        <f t="shared" si="1077"/>
        <v>18</v>
      </c>
      <c r="IQ217" s="440"/>
      <c r="IR217" s="440"/>
      <c r="IS217" s="439">
        <f t="shared" ref="IS217:IX217" si="1078">SUM(IS177:IS201)</f>
        <v>22</v>
      </c>
      <c r="IT217" s="440">
        <f t="shared" si="1078"/>
        <v>22</v>
      </c>
      <c r="IU217" s="440">
        <f t="shared" si="1078"/>
        <v>22</v>
      </c>
      <c r="IV217" s="440">
        <f t="shared" si="1078"/>
        <v>16</v>
      </c>
      <c r="IW217" s="440">
        <f t="shared" si="1078"/>
        <v>16</v>
      </c>
      <c r="IX217" s="441">
        <f t="shared" si="1078"/>
        <v>15</v>
      </c>
      <c r="IY217" s="440"/>
      <c r="IZ217" s="440"/>
      <c r="JA217" s="439">
        <f t="shared" ref="JA217:JF217" si="1079">SUM(JA177:JA201)</f>
        <v>20</v>
      </c>
      <c r="JB217" s="440">
        <f t="shared" si="1079"/>
        <v>20</v>
      </c>
      <c r="JC217" s="440">
        <f t="shared" si="1079"/>
        <v>22</v>
      </c>
      <c r="JD217" s="440">
        <f t="shared" si="1079"/>
        <v>14</v>
      </c>
      <c r="JE217" s="440">
        <f t="shared" si="1079"/>
        <v>15</v>
      </c>
      <c r="JF217" s="441">
        <f t="shared" si="1079"/>
        <v>16</v>
      </c>
      <c r="JG217" s="440"/>
      <c r="JH217" s="440"/>
      <c r="JI217" s="439">
        <f t="shared" ref="JI217:JN217" si="1080">SUM(JI177:JI201)</f>
        <v>22</v>
      </c>
      <c r="JJ217" s="440">
        <f t="shared" si="1080"/>
        <v>22</v>
      </c>
      <c r="JK217" s="440">
        <f t="shared" si="1080"/>
        <v>22</v>
      </c>
      <c r="JL217" s="440">
        <f t="shared" si="1080"/>
        <v>20</v>
      </c>
      <c r="JM217" s="440">
        <f t="shared" si="1080"/>
        <v>20</v>
      </c>
      <c r="JN217" s="441">
        <f t="shared" si="1080"/>
        <v>20</v>
      </c>
      <c r="JO217" s="440"/>
      <c r="JP217" s="440"/>
      <c r="JQ217" s="439">
        <f t="shared" ref="JQ217:JV217" si="1081">SUM(JQ177:JQ201)</f>
        <v>25</v>
      </c>
      <c r="JR217" s="440">
        <f t="shared" si="1081"/>
        <v>24</v>
      </c>
      <c r="JS217" s="440">
        <f t="shared" si="1081"/>
        <v>25</v>
      </c>
      <c r="JT217" s="440">
        <f t="shared" si="1081"/>
        <v>20</v>
      </c>
      <c r="JU217" s="440">
        <f t="shared" si="1081"/>
        <v>20</v>
      </c>
      <c r="JV217" s="441">
        <f t="shared" si="1081"/>
        <v>20</v>
      </c>
      <c r="JW217" s="440"/>
      <c r="JX217" s="440"/>
      <c r="JY217" s="439">
        <f>SUM(JY177:JY201)</f>
        <v>10</v>
      </c>
      <c r="JZ217" s="440">
        <f>SUM(JZ177:JZ201)</f>
        <v>10</v>
      </c>
      <c r="KA217" s="441">
        <f>SUM(KA177:KA201)</f>
        <v>10</v>
      </c>
    </row>
    <row r="218" spans="7:287" ht="12.75" x14ac:dyDescent="0.2">
      <c r="G218" s="244" t="s">
        <v>583</v>
      </c>
      <c r="H218" s="946" t="s">
        <v>582</v>
      </c>
      <c r="I218" s="947"/>
      <c r="J218" s="380">
        <f t="shared" si="862"/>
        <v>26.184067783227356</v>
      </c>
      <c r="K218" s="381">
        <f t="shared" si="863"/>
        <v>30.302779505845017</v>
      </c>
      <c r="L218" s="381">
        <f t="shared" si="864"/>
        <v>27.942338994495682</v>
      </c>
      <c r="M218" s="381">
        <f t="shared" si="865"/>
        <v>32.479959936950841</v>
      </c>
      <c r="N218" s="381">
        <f t="shared" si="866"/>
        <v>41.203226315265582</v>
      </c>
      <c r="O218" s="382">
        <f t="shared" si="867"/>
        <v>35.512055538093499</v>
      </c>
      <c r="P218" s="946" t="s">
        <v>582</v>
      </c>
      <c r="Q218" s="975"/>
      <c r="R218" s="381">
        <f t="shared" si="868"/>
        <v>13.330658381073937</v>
      </c>
      <c r="S218" s="381">
        <f t="shared" si="869"/>
        <v>15.871112341419021</v>
      </c>
      <c r="T218" s="381">
        <f t="shared" si="870"/>
        <v>13.948535715989719</v>
      </c>
      <c r="U218" s="381">
        <f t="shared" si="871"/>
        <v>9.3092700465519993</v>
      </c>
      <c r="V218" s="381">
        <f t="shared" si="872"/>
        <v>8.4346823686783452</v>
      </c>
      <c r="W218" s="382">
        <f t="shared" si="873"/>
        <v>9.3945461289532552</v>
      </c>
      <c r="X218" s="946" t="s">
        <v>582</v>
      </c>
      <c r="Y218" s="975"/>
      <c r="Z218" s="381">
        <f t="shared" si="826"/>
        <v>1.6312013527711178</v>
      </c>
      <c r="AA218" s="381">
        <f t="shared" si="827"/>
        <v>2.616735731143037</v>
      </c>
      <c r="AB218" s="381">
        <f t="shared" si="828"/>
        <v>2.4145374312734043</v>
      </c>
      <c r="AC218" s="381">
        <f t="shared" si="829"/>
        <v>4.5409655846210626</v>
      </c>
      <c r="AD218" s="381">
        <f t="shared" si="830"/>
        <v>14.073277486110019</v>
      </c>
      <c r="AE218" s="382">
        <f t="shared" si="831"/>
        <v>10.106621547094248</v>
      </c>
      <c r="AF218" s="946" t="s">
        <v>582</v>
      </c>
      <c r="AG218" s="975"/>
      <c r="AH218" s="381">
        <f t="shared" si="951"/>
        <v>31.3585844527631</v>
      </c>
      <c r="AI218" s="381">
        <f t="shared" si="952"/>
        <v>33.261558948297065</v>
      </c>
      <c r="AJ218" s="381">
        <f t="shared" si="953"/>
        <v>33.015880419348363</v>
      </c>
      <c r="AK218" s="381">
        <f t="shared" si="954"/>
        <v>44.911916089477209</v>
      </c>
      <c r="AL218" s="381">
        <f t="shared" si="955"/>
        <v>43.966252848223533</v>
      </c>
      <c r="AM218" s="382">
        <f t="shared" si="956"/>
        <v>45.711299534110026</v>
      </c>
      <c r="AN218" s="946" t="s">
        <v>582</v>
      </c>
      <c r="AO218" s="947"/>
      <c r="AP218" s="381">
        <f t="shared" si="908"/>
        <v>39.103054145005849</v>
      </c>
      <c r="AQ218" s="381">
        <f t="shared" si="909"/>
        <v>22.017074460122451</v>
      </c>
      <c r="AR218" s="381">
        <f t="shared" si="910"/>
        <v>27.887043526861344</v>
      </c>
      <c r="AS218" s="381">
        <f t="shared" si="911"/>
        <v>87.433185256520261</v>
      </c>
      <c r="AT218" s="381">
        <f t="shared" si="912"/>
        <v>62.821310194809101</v>
      </c>
      <c r="AU218" s="382">
        <f t="shared" si="913"/>
        <v>69.124752882828716</v>
      </c>
      <c r="AV218" s="946" t="s">
        <v>582</v>
      </c>
      <c r="AW218" s="975"/>
      <c r="AX218" s="381">
        <f t="shared" si="874"/>
        <v>36.59606634119676</v>
      </c>
      <c r="AY218" s="381">
        <f t="shared" si="875"/>
        <v>37.578400574806651</v>
      </c>
      <c r="AZ218" s="381">
        <f t="shared" si="876"/>
        <v>36.68845039951897</v>
      </c>
      <c r="BA218" s="381">
        <f t="shared" si="877"/>
        <v>50.288965695353319</v>
      </c>
      <c r="BB218" s="381">
        <f t="shared" si="878"/>
        <v>60.599285079023666</v>
      </c>
      <c r="BC218" s="382">
        <f t="shared" si="879"/>
        <v>56.703323146134451</v>
      </c>
      <c r="BD218" s="946" t="s">
        <v>582</v>
      </c>
      <c r="BE218" s="975"/>
      <c r="BF218" s="214">
        <f t="shared" si="914"/>
        <v>0.12695747900301163</v>
      </c>
      <c r="BG218" s="214">
        <f t="shared" si="915"/>
        <v>0.23923317418284276</v>
      </c>
      <c r="BH218" s="214">
        <f t="shared" si="916"/>
        <v>0.17873728169242792</v>
      </c>
      <c r="BI218" s="214" t="e">
        <f t="shared" si="917"/>
        <v>#VALUE!</v>
      </c>
      <c r="BJ218" s="214" t="e">
        <f t="shared" si="918"/>
        <v>#VALUE!</v>
      </c>
      <c r="BK218" s="278" t="e">
        <f t="shared" si="919"/>
        <v>#VALUE!</v>
      </c>
      <c r="BL218" s="946" t="s">
        <v>582</v>
      </c>
      <c r="BM218" s="975"/>
      <c r="BN218" s="214">
        <f t="shared" si="920"/>
        <v>0.19051836547189191</v>
      </c>
      <c r="BO218" s="214" t="e">
        <f t="shared" si="921"/>
        <v>#VALUE!</v>
      </c>
      <c r="BP218" s="214">
        <f t="shared" si="922"/>
        <v>0.29274561087353362</v>
      </c>
      <c r="BQ218" s="214" t="e">
        <f t="shared" si="923"/>
        <v>#VALUE!</v>
      </c>
      <c r="BR218" s="214" t="e">
        <f t="shared" si="924"/>
        <v>#VALUE!</v>
      </c>
      <c r="BS218" s="278" t="e">
        <f t="shared" si="925"/>
        <v>#VALUE!</v>
      </c>
      <c r="BT218" s="946" t="s">
        <v>582</v>
      </c>
      <c r="BU218" s="975"/>
      <c r="BV218" s="381">
        <f t="shared" si="880"/>
        <v>74.264359002866172</v>
      </c>
      <c r="BW218" s="381">
        <f t="shared" si="881"/>
        <v>77.95486098262154</v>
      </c>
      <c r="BX218" s="382">
        <f t="shared" si="882"/>
        <v>75.72428133242812</v>
      </c>
      <c r="BY218" s="211">
        <f t="shared" ref="BY218:CD218" si="1082">SUM(BY217,BY212,BY150,BY152)</f>
        <v>48663880</v>
      </c>
      <c r="BZ218" s="211">
        <f t="shared" si="1082"/>
        <v>41960773</v>
      </c>
      <c r="CA218" s="211">
        <f t="shared" si="1082"/>
        <v>90624653</v>
      </c>
      <c r="CB218" s="211">
        <f t="shared" si="1082"/>
        <v>49488659</v>
      </c>
      <c r="CC218" s="211">
        <f t="shared" si="1082"/>
        <v>42326100</v>
      </c>
      <c r="CD218" s="211">
        <f t="shared" si="1082"/>
        <v>91814759</v>
      </c>
      <c r="CE218" s="299"/>
      <c r="CF218" s="299"/>
      <c r="CG218" s="272">
        <f t="shared" ref="CG218:CL218" si="1083">SUM(CG217,CG212,CG150,CG152)</f>
        <v>46125452</v>
      </c>
      <c r="CH218" s="273">
        <f t="shared" si="1083"/>
        <v>39247444</v>
      </c>
      <c r="CI218" s="273">
        <f t="shared" si="1083"/>
        <v>90245719</v>
      </c>
      <c r="CJ218" s="273">
        <f t="shared" si="1083"/>
        <v>43684643</v>
      </c>
      <c r="CK218" s="273">
        <f t="shared" si="1083"/>
        <v>36929652</v>
      </c>
      <c r="CL218" s="274">
        <f t="shared" si="1083"/>
        <v>85436062</v>
      </c>
      <c r="CM218" s="299"/>
      <c r="CN218" s="299"/>
      <c r="CO218" s="272">
        <f t="shared" ref="CO218:CT218" si="1084">SUM(CO217,CO212,CO150,CO152)</f>
        <v>44234534</v>
      </c>
      <c r="CP218" s="273">
        <f t="shared" si="1084"/>
        <v>37705105</v>
      </c>
      <c r="CQ218" s="273">
        <f t="shared" si="1084"/>
        <v>86812462</v>
      </c>
      <c r="CR218" s="273">
        <f t="shared" si="1084"/>
        <v>42643281</v>
      </c>
      <c r="CS218" s="273">
        <f t="shared" si="1084"/>
        <v>36101871</v>
      </c>
      <c r="CT218" s="274">
        <f t="shared" si="1084"/>
        <v>83566919</v>
      </c>
      <c r="CU218" s="299"/>
      <c r="CV218" s="299"/>
      <c r="CW218" s="272">
        <f t="shared" ref="CW218:DB218" si="1085">SUM(CW217,CW212,CW150,CW152)</f>
        <v>44234534</v>
      </c>
      <c r="CX218" s="273">
        <f t="shared" si="1085"/>
        <v>37705105</v>
      </c>
      <c r="CY218" s="273">
        <f t="shared" si="1085"/>
        <v>86812462</v>
      </c>
      <c r="CZ218" s="273">
        <f t="shared" si="1085"/>
        <v>42744902</v>
      </c>
      <c r="DA218" s="273">
        <f t="shared" si="1085"/>
        <v>36186341</v>
      </c>
      <c r="DB218" s="274">
        <f t="shared" si="1085"/>
        <v>83753010</v>
      </c>
      <c r="DC218" s="299"/>
      <c r="DD218" s="299"/>
      <c r="DE218" s="272">
        <f t="shared" ref="DE218:DJ218" si="1086">SUM(DE217,DE212,DE150,DE152)</f>
        <v>30178237</v>
      </c>
      <c r="DF218" s="273">
        <f t="shared" si="1086"/>
        <v>28361659</v>
      </c>
      <c r="DG218" s="273">
        <f t="shared" si="1086"/>
        <v>66948824</v>
      </c>
      <c r="DH218" s="273">
        <f t="shared" si="1086"/>
        <v>32382637</v>
      </c>
      <c r="DI218" s="273">
        <f t="shared" si="1086"/>
        <v>34893241</v>
      </c>
      <c r="DJ218" s="274">
        <f t="shared" si="1086"/>
        <v>76031471</v>
      </c>
      <c r="DK218" s="299"/>
      <c r="DL218" s="299"/>
      <c r="DM218" s="272">
        <f t="shared" ref="DM218:DR218" si="1087">SUM(DM217,DM212,DM150,DM152)</f>
        <v>44008454</v>
      </c>
      <c r="DN218" s="273">
        <f t="shared" si="1087"/>
        <v>37495493</v>
      </c>
      <c r="DO218" s="273">
        <f t="shared" si="1087"/>
        <v>81503947</v>
      </c>
      <c r="DP218" s="273">
        <f t="shared" si="1087"/>
        <v>29282775</v>
      </c>
      <c r="DQ218" s="273">
        <f t="shared" si="1087"/>
        <v>24787291</v>
      </c>
      <c r="DR218" s="274">
        <f t="shared" si="1087"/>
        <v>54070066</v>
      </c>
      <c r="DS218" s="299"/>
      <c r="DT218" s="299"/>
      <c r="DU218" s="272">
        <f t="shared" ref="DU218:DZ218" si="1088">SUM(DU217,DU212,DU150,DU152)</f>
        <v>42630464</v>
      </c>
      <c r="DV218" s="273">
        <f t="shared" si="1088"/>
        <v>36368403</v>
      </c>
      <c r="DW218" s="273">
        <f t="shared" si="1088"/>
        <v>81811384</v>
      </c>
      <c r="DX218" s="273">
        <f t="shared" si="1088"/>
        <v>28230986</v>
      </c>
      <c r="DY218" s="273">
        <f t="shared" si="1088"/>
        <v>24711962</v>
      </c>
      <c r="DZ218" s="274">
        <f t="shared" si="1088"/>
        <v>54385902</v>
      </c>
      <c r="EA218" s="299"/>
      <c r="EB218" s="299"/>
      <c r="EC218" s="272">
        <f t="shared" ref="EC218:EH218" si="1089">SUM(EC217,EC212,EC150,EC152)</f>
        <v>43036291</v>
      </c>
      <c r="ED218" s="273">
        <f t="shared" si="1089"/>
        <v>36621104</v>
      </c>
      <c r="EE218" s="273">
        <f t="shared" si="1089"/>
        <v>79657395</v>
      </c>
      <c r="EF218" s="273">
        <f t="shared" si="1089"/>
        <v>43113966</v>
      </c>
      <c r="EG218" s="273">
        <f t="shared" si="1089"/>
        <v>36421370</v>
      </c>
      <c r="EH218" s="274">
        <f t="shared" si="1089"/>
        <v>79535336</v>
      </c>
      <c r="EI218" s="299"/>
      <c r="EJ218" s="299"/>
      <c r="EK218" s="272">
        <f t="shared" ref="EK218:EP218" si="1090">SUM(EK217,EK212,EK150,EK152)</f>
        <v>44605143</v>
      </c>
      <c r="EL218" s="273">
        <f t="shared" si="1090"/>
        <v>37936393</v>
      </c>
      <c r="EM218" s="273">
        <f t="shared" si="1090"/>
        <v>81050524</v>
      </c>
      <c r="EN218" s="273">
        <f t="shared" si="1090"/>
        <v>44702750</v>
      </c>
      <c r="EO218" s="273">
        <f t="shared" si="1090"/>
        <v>37744595</v>
      </c>
      <c r="EP218" s="274">
        <f t="shared" si="1090"/>
        <v>79904259</v>
      </c>
      <c r="EQ218" s="299"/>
      <c r="ER218" s="299"/>
      <c r="ES218" s="272">
        <f>SUM(ES217,ES212,ES150,ES152)</f>
        <v>41509975</v>
      </c>
      <c r="ET218" s="273">
        <f>SUM(ET217,ET212,ET150,ET152)</f>
        <v>35714096</v>
      </c>
      <c r="EU218" s="274">
        <f>SUM(EU217,EU212,EU150,EU152)</f>
        <v>77374230</v>
      </c>
      <c r="EV218" s="299"/>
      <c r="EW218" s="299"/>
      <c r="EX218" s="266">
        <f t="shared" ref="EX218:FC218" si="1091">SUM(EX217,EX212,EX150,EX152)</f>
        <v>12077519.616999999</v>
      </c>
      <c r="EY218" s="267">
        <f t="shared" si="1091"/>
        <v>11893066.416999999</v>
      </c>
      <c r="EZ218" s="267">
        <f t="shared" si="1091"/>
        <v>25216764.730999999</v>
      </c>
      <c r="FA218" s="267">
        <f t="shared" si="1091"/>
        <v>14188754.545</v>
      </c>
      <c r="FB218" s="267">
        <f t="shared" si="1091"/>
        <v>15216208.091000002</v>
      </c>
      <c r="FC218" s="268">
        <f t="shared" si="1091"/>
        <v>30340101.786999997</v>
      </c>
      <c r="FD218" s="299"/>
      <c r="FE218" s="299"/>
      <c r="FF218" s="266">
        <f t="shared" ref="FF218:FK218" si="1092">SUM(FF217,FF212,FF150,FF152)</f>
        <v>5896754.6140000001</v>
      </c>
      <c r="FG218" s="267">
        <f t="shared" si="1092"/>
        <v>5984219.5730000008</v>
      </c>
      <c r="FH218" s="267">
        <f t="shared" si="1092"/>
        <v>12109067.268000001</v>
      </c>
      <c r="FI218" s="267">
        <f t="shared" si="1092"/>
        <v>3969778.1850000001</v>
      </c>
      <c r="FJ218" s="267">
        <f t="shared" si="1092"/>
        <v>3045078.1480000005</v>
      </c>
      <c r="FK218" s="268">
        <f t="shared" si="1092"/>
        <v>7850732.7540000016</v>
      </c>
      <c r="FL218" s="299"/>
      <c r="FM218" s="299"/>
      <c r="FN218" s="266">
        <f t="shared" ref="FN218:FS218" si="1093">SUM(FN217,FN212,FN150,FN152)</f>
        <v>721554.31700000004</v>
      </c>
      <c r="FO218" s="267">
        <f t="shared" si="1093"/>
        <v>986642.95499999984</v>
      </c>
      <c r="FP218" s="267">
        <f t="shared" si="1093"/>
        <v>2096119.39</v>
      </c>
      <c r="FQ218" s="267">
        <f t="shared" si="1093"/>
        <v>1941031.2890000001</v>
      </c>
      <c r="FR218" s="267">
        <f t="shared" si="1093"/>
        <v>5092604.1809999989</v>
      </c>
      <c r="FS218" s="268">
        <f t="shared" si="1093"/>
        <v>8464599.7550000008</v>
      </c>
      <c r="FT218" s="299"/>
      <c r="FU218" s="299"/>
      <c r="FV218" s="266">
        <f t="shared" ref="FV218:GA218" si="1094">SUM(FV217,FV212,FV150,FV152)</f>
        <v>9463467.9360000007</v>
      </c>
      <c r="FW218" s="267">
        <f t="shared" si="1094"/>
        <v>9433529.9269999992</v>
      </c>
      <c r="FX218" s="267">
        <f t="shared" si="1094"/>
        <v>22103743.673999999</v>
      </c>
      <c r="FY218" s="267">
        <f t="shared" si="1094"/>
        <v>14543662.757000001</v>
      </c>
      <c r="FZ218" s="267">
        <f t="shared" si="1094"/>
        <v>15341250.565000001</v>
      </c>
      <c r="GA218" s="268">
        <f t="shared" si="1094"/>
        <v>34754973.449000001</v>
      </c>
      <c r="GB218" s="299"/>
      <c r="GC218" s="299"/>
      <c r="GD218" s="266">
        <f t="shared" ref="GD218:GI218" si="1095">SUM(GD217,GD212,GD150,GD152)</f>
        <v>17208649.595999993</v>
      </c>
      <c r="GE218" s="267">
        <f t="shared" si="1095"/>
        <v>8255410.6130000018</v>
      </c>
      <c r="GF218" s="267">
        <f t="shared" si="1095"/>
        <v>22729041.175999999</v>
      </c>
      <c r="GG218" s="267">
        <f t="shared" si="1095"/>
        <v>25602862.914000001</v>
      </c>
      <c r="GH218" s="267">
        <f t="shared" si="1095"/>
        <v>15571700.967999998</v>
      </c>
      <c r="GI218" s="268">
        <f t="shared" si="1095"/>
        <v>37375799.506082393</v>
      </c>
      <c r="GJ218" s="299"/>
      <c r="GK218" s="299"/>
      <c r="GL218" s="266">
        <f t="shared" ref="GL218:GQ218" si="1096">SUM(GL217,GL212,GL150,GL152)</f>
        <v>15601072.887000002</v>
      </c>
      <c r="GM218" s="267">
        <f t="shared" si="1096"/>
        <v>13666664.162</v>
      </c>
      <c r="GN218" s="267">
        <f t="shared" si="1096"/>
        <v>30015329.039999995</v>
      </c>
      <c r="GO218" s="267">
        <f t="shared" si="1096"/>
        <v>14197070.864999998</v>
      </c>
      <c r="GP218" s="267">
        <f t="shared" si="1096"/>
        <v>14975272.300999999</v>
      </c>
      <c r="GQ218" s="268">
        <f t="shared" si="1096"/>
        <v>30838613.756999999</v>
      </c>
      <c r="GR218" s="299"/>
      <c r="GS218" s="299"/>
      <c r="GT218" s="266">
        <f t="shared" ref="GT218:GY218" si="1097">SUM(GT217,GT212,GT150,GT152)</f>
        <v>5463779.010999999</v>
      </c>
      <c r="GU218" s="267">
        <f t="shared" si="1097"/>
        <v>8760982.9519999996</v>
      </c>
      <c r="GV218" s="267">
        <f t="shared" si="1097"/>
        <v>14237746.249</v>
      </c>
      <c r="GW218" s="267" t="e">
        <f t="shared" si="1097"/>
        <v>#VALUE!</v>
      </c>
      <c r="GX218" s="267" t="e">
        <f t="shared" si="1097"/>
        <v>#VALUE!</v>
      </c>
      <c r="GY218" s="268" t="e">
        <f t="shared" si="1097"/>
        <v>#VALUE!</v>
      </c>
      <c r="GZ218" s="299"/>
      <c r="HA218" s="299"/>
      <c r="HB218" s="266">
        <f t="shared" ref="HB218:HG218" si="1098">SUM(HB217,HB212,HB150,HB152)</f>
        <v>8498098.9360000007</v>
      </c>
      <c r="HC218" s="267" t="e">
        <f t="shared" si="1098"/>
        <v>#VALUE!</v>
      </c>
      <c r="HD218" s="267">
        <f t="shared" si="1098"/>
        <v>23727185.16</v>
      </c>
      <c r="HE218" s="267" t="e">
        <f t="shared" si="1098"/>
        <v>#VALUE!</v>
      </c>
      <c r="HF218" s="267" t="e">
        <f t="shared" si="1098"/>
        <v>#VALUE!</v>
      </c>
      <c r="HG218" s="268" t="e">
        <f t="shared" si="1098"/>
        <v>#VALUE!</v>
      </c>
      <c r="HH218" s="299"/>
      <c r="HI218" s="299"/>
      <c r="HJ218" s="266">
        <f>SUM(HJ217,HJ212,HJ150,HJ152)</f>
        <v>30827116.855999995</v>
      </c>
      <c r="HK218" s="267">
        <f>SUM(HK217,HK212,HK150,HK152)</f>
        <v>27840873.888</v>
      </c>
      <c r="HL218" s="268">
        <f>SUM(HL217,HL212,HL150,HL152)</f>
        <v>58591079.604000002</v>
      </c>
      <c r="HM218" s="439">
        <f t="shared" ref="HM218:HR218" si="1099">SUM(HM217,HM212,HM150,HM152)</f>
        <v>43</v>
      </c>
      <c r="HN218" s="440">
        <f t="shared" si="1099"/>
        <v>43</v>
      </c>
      <c r="HO218" s="440">
        <f t="shared" si="1099"/>
        <v>44</v>
      </c>
      <c r="HP218" s="440">
        <f t="shared" si="1099"/>
        <v>35</v>
      </c>
      <c r="HQ218" s="440">
        <f t="shared" si="1099"/>
        <v>35</v>
      </c>
      <c r="HR218" s="441">
        <f t="shared" si="1099"/>
        <v>36</v>
      </c>
      <c r="HS218" s="440"/>
      <c r="HT218" s="440"/>
      <c r="HU218" s="439">
        <f t="shared" ref="HU218:HZ218" si="1100">SUM(HU217,HU212,HU150,HU152)</f>
        <v>41</v>
      </c>
      <c r="HV218" s="440">
        <f t="shared" si="1100"/>
        <v>41</v>
      </c>
      <c r="HW218" s="440">
        <f t="shared" si="1100"/>
        <v>42</v>
      </c>
      <c r="HX218" s="440">
        <f t="shared" si="1100"/>
        <v>36</v>
      </c>
      <c r="HY218" s="440">
        <f t="shared" si="1100"/>
        <v>36</v>
      </c>
      <c r="HZ218" s="441">
        <f t="shared" si="1100"/>
        <v>37</v>
      </c>
      <c r="IA218" s="440"/>
      <c r="IB218" s="440"/>
      <c r="IC218" s="439">
        <f t="shared" ref="IC218:IH218" si="1101">SUM(IC217,IC212,IC150,IC152)</f>
        <v>41</v>
      </c>
      <c r="ID218" s="440">
        <f t="shared" si="1101"/>
        <v>41</v>
      </c>
      <c r="IE218" s="440">
        <f t="shared" si="1101"/>
        <v>42</v>
      </c>
      <c r="IF218" s="440">
        <f t="shared" si="1101"/>
        <v>37</v>
      </c>
      <c r="IG218" s="440">
        <f t="shared" si="1101"/>
        <v>37</v>
      </c>
      <c r="IH218" s="441">
        <f t="shared" si="1101"/>
        <v>38</v>
      </c>
      <c r="II218" s="440"/>
      <c r="IJ218" s="440"/>
      <c r="IK218" s="439">
        <f t="shared" ref="IK218:IP218" si="1102">SUM(IK217,IK212,IK150,IK152)</f>
        <v>25</v>
      </c>
      <c r="IL218" s="440">
        <f t="shared" si="1102"/>
        <v>28</v>
      </c>
      <c r="IM218" s="440">
        <f t="shared" si="1102"/>
        <v>32</v>
      </c>
      <c r="IN218" s="440">
        <f t="shared" si="1102"/>
        <v>28</v>
      </c>
      <c r="IO218" s="440">
        <f t="shared" si="1102"/>
        <v>33</v>
      </c>
      <c r="IP218" s="441">
        <f t="shared" si="1102"/>
        <v>33</v>
      </c>
      <c r="IQ218" s="440"/>
      <c r="IR218" s="440"/>
      <c r="IS218" s="439">
        <f t="shared" ref="IS218:IX218" si="1103">SUM(IS217,IS212,IS150,IS152)</f>
        <v>37</v>
      </c>
      <c r="IT218" s="440">
        <f t="shared" si="1103"/>
        <v>37</v>
      </c>
      <c r="IU218" s="440">
        <f t="shared" si="1103"/>
        <v>37</v>
      </c>
      <c r="IV218" s="440">
        <f t="shared" si="1103"/>
        <v>30</v>
      </c>
      <c r="IW218" s="440">
        <f t="shared" si="1103"/>
        <v>30</v>
      </c>
      <c r="IX218" s="441">
        <f t="shared" si="1103"/>
        <v>28</v>
      </c>
      <c r="IY218" s="440"/>
      <c r="IZ218" s="440"/>
      <c r="JA218" s="439">
        <f t="shared" ref="JA218:JF218" si="1104">SUM(JA217,JA212,JA150,JA152)</f>
        <v>35</v>
      </c>
      <c r="JB218" s="440">
        <f t="shared" si="1104"/>
        <v>35</v>
      </c>
      <c r="JC218" s="440">
        <f t="shared" si="1104"/>
        <v>39</v>
      </c>
      <c r="JD218" s="440">
        <f t="shared" si="1104"/>
        <v>29</v>
      </c>
      <c r="JE218" s="440">
        <f t="shared" si="1104"/>
        <v>30</v>
      </c>
      <c r="JF218" s="441">
        <f t="shared" si="1104"/>
        <v>32</v>
      </c>
      <c r="JG218" s="440"/>
      <c r="JH218" s="440"/>
      <c r="JI218" s="439">
        <f t="shared" ref="JI218:JN218" si="1105">SUM(JI217,JI212,JI150,JI152)</f>
        <v>36</v>
      </c>
      <c r="JJ218" s="440">
        <f t="shared" si="1105"/>
        <v>36</v>
      </c>
      <c r="JK218" s="440">
        <f t="shared" si="1105"/>
        <v>36</v>
      </c>
      <c r="JL218" s="440">
        <f t="shared" si="1105"/>
        <v>34</v>
      </c>
      <c r="JM218" s="440">
        <f t="shared" si="1105"/>
        <v>34</v>
      </c>
      <c r="JN218" s="441">
        <f t="shared" si="1105"/>
        <v>34</v>
      </c>
      <c r="JO218" s="440"/>
      <c r="JP218" s="440"/>
      <c r="JQ218" s="439">
        <f t="shared" ref="JQ218:JV218" si="1106">SUM(JQ217,JQ212,JQ150,JQ152)</f>
        <v>41</v>
      </c>
      <c r="JR218" s="440">
        <f t="shared" si="1106"/>
        <v>39</v>
      </c>
      <c r="JS218" s="440">
        <f t="shared" si="1106"/>
        <v>40</v>
      </c>
      <c r="JT218" s="440">
        <f t="shared" si="1106"/>
        <v>34</v>
      </c>
      <c r="JU218" s="440">
        <f t="shared" si="1106"/>
        <v>33</v>
      </c>
      <c r="JV218" s="441">
        <f t="shared" si="1106"/>
        <v>33</v>
      </c>
      <c r="JW218" s="440"/>
      <c r="JX218" s="440"/>
      <c r="JY218" s="439">
        <f>SUM(JY217,JY212,JY150,JY152)</f>
        <v>26</v>
      </c>
      <c r="JZ218" s="440">
        <f>SUM(JZ217,JZ212,JZ150,JZ152)</f>
        <v>26</v>
      </c>
      <c r="KA218" s="441">
        <f>SUM(KA217,KA212,KA150,KA152)</f>
        <v>27</v>
      </c>
    </row>
    <row r="219" spans="7:287" ht="12.75" x14ac:dyDescent="0.2">
      <c r="G219" s="245" t="s">
        <v>633</v>
      </c>
      <c r="H219" s="946" t="s">
        <v>582</v>
      </c>
      <c r="I219" s="947"/>
      <c r="J219" s="380">
        <f t="shared" si="862"/>
        <v>17.483932158837536</v>
      </c>
      <c r="K219" s="381">
        <f t="shared" si="863"/>
        <v>20.744064175242212</v>
      </c>
      <c r="L219" s="381">
        <f t="shared" si="864"/>
        <v>19.18055117802281</v>
      </c>
      <c r="M219" s="381">
        <f t="shared" si="865"/>
        <v>26.950152287123252</v>
      </c>
      <c r="N219" s="381">
        <f t="shared" si="866"/>
        <v>29.361408795954251</v>
      </c>
      <c r="O219" s="382">
        <f t="shared" si="867"/>
        <v>27.850954358495901</v>
      </c>
      <c r="P219" s="946" t="s">
        <v>582</v>
      </c>
      <c r="Q219" s="975"/>
      <c r="R219" s="381">
        <f t="shared" si="868"/>
        <v>6.2312343750943207</v>
      </c>
      <c r="S219" s="381">
        <f t="shared" si="869"/>
        <v>9.6359488098810058</v>
      </c>
      <c r="T219" s="381">
        <f t="shared" si="870"/>
        <v>7.7309296898794528</v>
      </c>
      <c r="U219" s="381">
        <f t="shared" si="871"/>
        <v>5.4076081428222835</v>
      </c>
      <c r="V219" s="381">
        <f t="shared" si="872"/>
        <v>1.6982156810523625</v>
      </c>
      <c r="W219" s="382">
        <f t="shared" si="873"/>
        <v>2.3024887518394612</v>
      </c>
      <c r="X219" s="946" t="s">
        <v>582</v>
      </c>
      <c r="Y219" s="975"/>
      <c r="Z219" s="381">
        <f t="shared" si="826"/>
        <v>3.1947522795194175E-3</v>
      </c>
      <c r="AA219" s="381">
        <f t="shared" si="827"/>
        <v>9.7497027229169253E-2</v>
      </c>
      <c r="AB219" s="381">
        <f t="shared" si="828"/>
        <v>9.6534417171367584E-2</v>
      </c>
      <c r="AC219" s="381">
        <f t="shared" si="829"/>
        <v>1.2074883088307229</v>
      </c>
      <c r="AD219" s="381">
        <f t="shared" si="830"/>
        <v>2.1339885791573372</v>
      </c>
      <c r="AE219" s="382">
        <f t="shared" si="831"/>
        <v>1.6636118034286669</v>
      </c>
      <c r="AF219" s="946" t="s">
        <v>582</v>
      </c>
      <c r="AG219" s="975"/>
      <c r="AH219" s="377">
        <f t="shared" si="951"/>
        <v>15.299999999999999</v>
      </c>
      <c r="AI219" s="377" t="e">
        <f t="shared" si="952"/>
        <v>#DIV/0!</v>
      </c>
      <c r="AJ219" s="381">
        <f t="shared" si="953"/>
        <v>17.09901482121705</v>
      </c>
      <c r="AK219" s="381">
        <f t="shared" si="954"/>
        <v>38.664109047622745</v>
      </c>
      <c r="AL219" s="381">
        <f t="shared" si="955"/>
        <v>28.882187064011898</v>
      </c>
      <c r="AM219" s="382">
        <f t="shared" si="956"/>
        <v>32.756094462332122</v>
      </c>
      <c r="AN219" s="946" t="s">
        <v>582</v>
      </c>
      <c r="AO219" s="947"/>
      <c r="AP219" s="381">
        <f t="shared" si="908"/>
        <v>2.5890774318100283</v>
      </c>
      <c r="AQ219" s="381">
        <f t="shared" si="909"/>
        <v>1.3976904789287947</v>
      </c>
      <c r="AR219" s="381">
        <f t="shared" si="910"/>
        <v>1.7363261460990085</v>
      </c>
      <c r="AS219" s="381">
        <f t="shared" si="911"/>
        <v>62.95900453824671</v>
      </c>
      <c r="AT219" s="381">
        <f t="shared" si="912"/>
        <v>15.664590362520709</v>
      </c>
      <c r="AU219" s="382">
        <f t="shared" si="913"/>
        <v>22.631218358820348</v>
      </c>
      <c r="AV219" s="946" t="s">
        <v>582</v>
      </c>
      <c r="AW219" s="975"/>
      <c r="AX219" s="381">
        <f t="shared" si="874"/>
        <v>18.826786314396845</v>
      </c>
      <c r="AY219" s="381">
        <f t="shared" si="875"/>
        <v>23.978275838732653</v>
      </c>
      <c r="AZ219" s="381">
        <f t="shared" si="876"/>
        <v>21.250724339567412</v>
      </c>
      <c r="BA219" s="381">
        <f t="shared" si="877"/>
        <v>32.744523731298287</v>
      </c>
      <c r="BB219" s="381">
        <f t="shared" si="878"/>
        <v>41.869385854094517</v>
      </c>
      <c r="BC219" s="382">
        <f t="shared" si="879"/>
        <v>37.881933115381692</v>
      </c>
      <c r="BD219" s="946" t="s">
        <v>582</v>
      </c>
      <c r="BE219" s="975"/>
      <c r="BF219" s="214" t="e">
        <f t="shared" si="914"/>
        <v>#VALUE!</v>
      </c>
      <c r="BG219" s="214" t="e">
        <f t="shared" si="915"/>
        <v>#VALUE!</v>
      </c>
      <c r="BH219" s="214">
        <f t="shared" si="916"/>
        <v>2.0460564058960452E-2</v>
      </c>
      <c r="BI219" s="214" t="e">
        <f t="shared" si="917"/>
        <v>#VALUE!</v>
      </c>
      <c r="BJ219" s="214" t="e">
        <f t="shared" si="918"/>
        <v>#VALUE!</v>
      </c>
      <c r="BK219" s="278" t="e">
        <f t="shared" si="919"/>
        <v>#VALUE!</v>
      </c>
      <c r="BL219" s="946" t="s">
        <v>582</v>
      </c>
      <c r="BM219" s="975"/>
      <c r="BN219" s="214" t="e">
        <f t="shared" si="920"/>
        <v>#VALUE!</v>
      </c>
      <c r="BO219" s="214" t="e">
        <f t="shared" si="921"/>
        <v>#VALUE!</v>
      </c>
      <c r="BP219" s="214">
        <f t="shared" si="922"/>
        <v>3.5079761447731492E-2</v>
      </c>
      <c r="BQ219" s="214" t="e">
        <f t="shared" si="923"/>
        <v>#VALUE!</v>
      </c>
      <c r="BR219" s="214" t="e">
        <f t="shared" si="924"/>
        <v>#VALUE!</v>
      </c>
      <c r="BS219" s="278">
        <f t="shared" si="925"/>
        <v>1.672777499737773E-2</v>
      </c>
      <c r="BT219" s="946" t="s">
        <v>582</v>
      </c>
      <c r="BU219" s="975"/>
      <c r="BV219" s="377">
        <f t="shared" si="880"/>
        <v>10.684090935146227</v>
      </c>
      <c r="BW219" s="377">
        <f t="shared" si="881"/>
        <v>11.87211725674055</v>
      </c>
      <c r="BX219" s="378">
        <f t="shared" si="882"/>
        <v>11.23433975222548</v>
      </c>
      <c r="BY219" s="211">
        <f t="shared" ref="BY219:CD219" si="1107">SUM(BY216,BY211)</f>
        <v>107960063</v>
      </c>
      <c r="BZ219" s="211">
        <f t="shared" si="1107"/>
        <v>105154749</v>
      </c>
      <c r="CA219" s="211">
        <f t="shared" si="1107"/>
        <v>213114812</v>
      </c>
      <c r="CB219" s="211">
        <f t="shared" si="1107"/>
        <v>116319773</v>
      </c>
      <c r="CC219" s="211">
        <f t="shared" si="1107"/>
        <v>111727801</v>
      </c>
      <c r="CD219" s="211">
        <f t="shared" si="1107"/>
        <v>228047574</v>
      </c>
      <c r="CE219" s="299"/>
      <c r="CF219" s="299"/>
      <c r="CG219" s="272">
        <f t="shared" ref="CG219:CL219" si="1108">SUM(CG216,CG211)</f>
        <v>103518804</v>
      </c>
      <c r="CH219" s="273">
        <f t="shared" si="1108"/>
        <v>100662869</v>
      </c>
      <c r="CI219" s="273">
        <f t="shared" si="1108"/>
        <v>204191632</v>
      </c>
      <c r="CJ219" s="273">
        <f t="shared" si="1108"/>
        <v>86954824</v>
      </c>
      <c r="CK219" s="273">
        <f t="shared" si="1108"/>
        <v>90485964</v>
      </c>
      <c r="CL219" s="274">
        <f t="shared" si="1108"/>
        <v>185654815</v>
      </c>
      <c r="CM219" s="299"/>
      <c r="CN219" s="299"/>
      <c r="CO219" s="272">
        <f t="shared" ref="CO219:CT219" si="1109">SUM(CO216,CO211)</f>
        <v>78853276</v>
      </c>
      <c r="CP219" s="273">
        <f t="shared" si="1109"/>
        <v>77138715</v>
      </c>
      <c r="CQ219" s="273">
        <f t="shared" si="1109"/>
        <v>159789187</v>
      </c>
      <c r="CR219" s="273">
        <f t="shared" si="1109"/>
        <v>76883073</v>
      </c>
      <c r="CS219" s="273">
        <f t="shared" si="1109"/>
        <v>81140090</v>
      </c>
      <c r="CT219" s="274">
        <f t="shared" si="1109"/>
        <v>170038247</v>
      </c>
      <c r="CU219" s="299"/>
      <c r="CV219" s="299"/>
      <c r="CW219" s="272">
        <f t="shared" ref="CW219:DB219" si="1110">SUM(CW216,CW211)</f>
        <v>60611460</v>
      </c>
      <c r="CX219" s="273">
        <f t="shared" si="1110"/>
        <v>60288031</v>
      </c>
      <c r="CY219" s="273">
        <f t="shared" si="1110"/>
        <v>120899491</v>
      </c>
      <c r="CZ219" s="273">
        <f t="shared" si="1110"/>
        <v>64692631</v>
      </c>
      <c r="DA219" s="273">
        <f t="shared" si="1110"/>
        <v>62433922</v>
      </c>
      <c r="DB219" s="274">
        <f t="shared" si="1110"/>
        <v>127126553</v>
      </c>
      <c r="DC219" s="299"/>
      <c r="DD219" s="299"/>
      <c r="DE219" s="272">
        <f t="shared" ref="DE219:DJ219" si="1111">SUM(DE216,DE211)</f>
        <v>29430</v>
      </c>
      <c r="DF219" s="273">
        <f t="shared" si="1111"/>
        <v>0</v>
      </c>
      <c r="DG219" s="273">
        <f t="shared" si="1111"/>
        <v>111174136</v>
      </c>
      <c r="DH219" s="273">
        <f t="shared" si="1111"/>
        <v>62337535</v>
      </c>
      <c r="DI219" s="273">
        <f t="shared" si="1111"/>
        <v>61612920</v>
      </c>
      <c r="DJ219" s="274">
        <f t="shared" si="1111"/>
        <v>125489216</v>
      </c>
      <c r="DK219" s="299"/>
      <c r="DL219" s="299"/>
      <c r="DM219" s="272">
        <f t="shared" ref="DM219:DR219" si="1112">SUM(DM216,DM211)</f>
        <v>67313821</v>
      </c>
      <c r="DN219" s="273">
        <f t="shared" si="1112"/>
        <v>66394588</v>
      </c>
      <c r="DO219" s="273">
        <f t="shared" si="1112"/>
        <v>133708409</v>
      </c>
      <c r="DP219" s="273">
        <f t="shared" si="1112"/>
        <v>64724335</v>
      </c>
      <c r="DQ219" s="273">
        <f t="shared" si="1112"/>
        <v>72709033</v>
      </c>
      <c r="DR219" s="274">
        <f t="shared" si="1112"/>
        <v>148793046</v>
      </c>
      <c r="DS219" s="299"/>
      <c r="DT219" s="299"/>
      <c r="DU219" s="272">
        <f t="shared" ref="DU219:DZ219" si="1113">SUM(DU216,DU211)</f>
        <v>61408269</v>
      </c>
      <c r="DV219" s="273">
        <f t="shared" si="1113"/>
        <v>59652471</v>
      </c>
      <c r="DW219" s="273">
        <f t="shared" si="1113"/>
        <v>121857971</v>
      </c>
      <c r="DX219" s="273">
        <f t="shared" si="1113"/>
        <v>64724335</v>
      </c>
      <c r="DY219" s="273">
        <f t="shared" si="1113"/>
        <v>62459897</v>
      </c>
      <c r="DZ219" s="274">
        <f t="shared" si="1113"/>
        <v>127939999</v>
      </c>
      <c r="EA219" s="299"/>
      <c r="EB219" s="299"/>
      <c r="EC219" s="272">
        <f t="shared" ref="EC219:EH219" si="1114">SUM(EC216,EC211)</f>
        <v>69796814</v>
      </c>
      <c r="ED219" s="273">
        <f t="shared" si="1114"/>
        <v>68983607</v>
      </c>
      <c r="EE219" s="273">
        <f t="shared" si="1114"/>
        <v>138780421</v>
      </c>
      <c r="EF219" s="273">
        <f t="shared" si="1114"/>
        <v>72509239</v>
      </c>
      <c r="EG219" s="273">
        <f t="shared" si="1114"/>
        <v>69840978</v>
      </c>
      <c r="EH219" s="274">
        <f t="shared" si="1114"/>
        <v>137782664</v>
      </c>
      <c r="EI219" s="299"/>
      <c r="EJ219" s="299"/>
      <c r="EK219" s="272">
        <f t="shared" ref="EK219:EP219" si="1115">SUM(EK216,EK211)</f>
        <v>69931732</v>
      </c>
      <c r="EL219" s="273">
        <f t="shared" si="1115"/>
        <v>69058185</v>
      </c>
      <c r="EM219" s="273">
        <f t="shared" si="1115"/>
        <v>138989917</v>
      </c>
      <c r="EN219" s="273">
        <f t="shared" si="1115"/>
        <v>67355604</v>
      </c>
      <c r="EO219" s="273">
        <f t="shared" si="1115"/>
        <v>65102585</v>
      </c>
      <c r="EP219" s="274">
        <f t="shared" si="1115"/>
        <v>127761391</v>
      </c>
      <c r="EQ219" s="299"/>
      <c r="ER219" s="299"/>
      <c r="ES219" s="272">
        <f>SUM(ES216,ES211)</f>
        <v>87227</v>
      </c>
      <c r="ET219" s="273">
        <f>SUM(ET216,ET211)</f>
        <v>64201</v>
      </c>
      <c r="EU219" s="274">
        <f>SUM(EU216,EU211)</f>
        <v>151428</v>
      </c>
      <c r="EV219" s="299"/>
      <c r="EW219" s="299"/>
      <c r="EX219" s="266">
        <f t="shared" ref="EX219:FC219" si="1116">SUM(EX216,EX211)</f>
        <v>18099157.463</v>
      </c>
      <c r="EY219" s="267">
        <f t="shared" si="1116"/>
        <v>20881570.145999998</v>
      </c>
      <c r="EZ219" s="267">
        <f t="shared" si="1116"/>
        <v>39165080.476999998</v>
      </c>
      <c r="FA219" s="267">
        <f t="shared" si="1116"/>
        <v>23434457.489</v>
      </c>
      <c r="FB219" s="267">
        <f t="shared" si="1116"/>
        <v>26567953.792999998</v>
      </c>
      <c r="FC219" s="268">
        <f t="shared" si="1116"/>
        <v>51706637.789999999</v>
      </c>
      <c r="FD219" s="299"/>
      <c r="FE219" s="299"/>
      <c r="FF219" s="266">
        <f t="shared" ref="FF219:FK219" si="1117">SUM(FF216,FF211)</f>
        <v>4913532.4400000004</v>
      </c>
      <c r="FG219" s="267">
        <f t="shared" si="1117"/>
        <v>7433047.0899999999</v>
      </c>
      <c r="FH219" s="267">
        <f t="shared" si="1117"/>
        <v>12353189.698999999</v>
      </c>
      <c r="FI219" s="267">
        <f t="shared" si="1117"/>
        <v>4157535.3160000006</v>
      </c>
      <c r="FJ219" s="267">
        <f t="shared" si="1117"/>
        <v>1377933.7319999998</v>
      </c>
      <c r="FK219" s="268">
        <f t="shared" si="1117"/>
        <v>3915111.5109999999</v>
      </c>
      <c r="FL219" s="299"/>
      <c r="FM219" s="299"/>
      <c r="FN219" s="266">
        <f t="shared" ref="FN219:FS219" si="1118">SUM(FN216,FN211)</f>
        <v>1936.3860000000002</v>
      </c>
      <c r="FO219" s="267">
        <f t="shared" si="1118"/>
        <v>58779.038</v>
      </c>
      <c r="FP219" s="267">
        <f t="shared" si="1118"/>
        <v>116709.61900000001</v>
      </c>
      <c r="FQ219" s="267">
        <f t="shared" si="1118"/>
        <v>781155.95600000001</v>
      </c>
      <c r="FR219" s="267">
        <f t="shared" si="1118"/>
        <v>1332332.7650000001</v>
      </c>
      <c r="FS219" s="268">
        <f t="shared" si="1118"/>
        <v>2114892.341</v>
      </c>
      <c r="FT219" s="299"/>
      <c r="FU219" s="299"/>
      <c r="FV219" s="266">
        <f t="shared" ref="FV219:GA219" si="1119">SUM(FV216,FV211)</f>
        <v>4502.79</v>
      </c>
      <c r="FW219" s="267">
        <f t="shared" si="1119"/>
        <v>0</v>
      </c>
      <c r="FX219" s="267">
        <f t="shared" si="1119"/>
        <v>19009681.992000002</v>
      </c>
      <c r="FY219" s="267">
        <f t="shared" si="1119"/>
        <v>24102252.509999998</v>
      </c>
      <c r="FZ219" s="267">
        <f t="shared" si="1119"/>
        <v>17795158.809999999</v>
      </c>
      <c r="GA219" s="268">
        <f t="shared" si="1119"/>
        <v>41105366.133000001</v>
      </c>
      <c r="GB219" s="299"/>
      <c r="GC219" s="299"/>
      <c r="GD219" s="266">
        <f t="shared" ref="GD219:GI219" si="1120">SUM(GD216,GD211)</f>
        <v>1742806.9479999996</v>
      </c>
      <c r="GE219" s="267">
        <f t="shared" si="1120"/>
        <v>927990.83500000008</v>
      </c>
      <c r="GF219" s="267">
        <f t="shared" si="1120"/>
        <v>2321614.0649999999</v>
      </c>
      <c r="GG219" s="267">
        <f t="shared" si="1120"/>
        <v>40749797.010000005</v>
      </c>
      <c r="GH219" s="267">
        <f t="shared" si="1120"/>
        <v>11389572.176000001</v>
      </c>
      <c r="GI219" s="268">
        <f t="shared" si="1120"/>
        <v>33673679.143000007</v>
      </c>
      <c r="GJ219" s="299"/>
      <c r="GK219" s="299"/>
      <c r="GL219" s="266">
        <f t="shared" ref="GL219:GQ219" si="1121">SUM(GL216,GL211)</f>
        <v>11561203.584000001</v>
      </c>
      <c r="GM219" s="267">
        <f t="shared" si="1121"/>
        <v>14303634.041000001</v>
      </c>
      <c r="GN219" s="267">
        <f t="shared" si="1121"/>
        <v>25895701.502999999</v>
      </c>
      <c r="GO219" s="267">
        <f t="shared" si="1121"/>
        <v>21193675.234000001</v>
      </c>
      <c r="GP219" s="267">
        <f t="shared" si="1121"/>
        <v>26151575.279000003</v>
      </c>
      <c r="GQ219" s="268">
        <f t="shared" si="1121"/>
        <v>48466144.848999999</v>
      </c>
      <c r="GR219" s="299"/>
      <c r="GS219" s="299"/>
      <c r="GT219" s="266" t="e">
        <f t="shared" ref="GT219:GY219" si="1122">SUM(GT216,GT211)</f>
        <v>#VALUE!</v>
      </c>
      <c r="GU219" s="267" t="e">
        <f t="shared" si="1122"/>
        <v>#VALUE!</v>
      </c>
      <c r="GV219" s="267">
        <f t="shared" si="1122"/>
        <v>2839525.6940000001</v>
      </c>
      <c r="GW219" s="267" t="e">
        <f t="shared" si="1122"/>
        <v>#VALUE!</v>
      </c>
      <c r="GX219" s="267" t="e">
        <f t="shared" si="1122"/>
        <v>#VALUE!</v>
      </c>
      <c r="GY219" s="268" t="e">
        <f t="shared" si="1122"/>
        <v>#VALUE!</v>
      </c>
      <c r="GZ219" s="299"/>
      <c r="HA219" s="299"/>
      <c r="HB219" s="266" t="e">
        <f t="shared" ref="HB219:HG219" si="1123">SUM(HB216,HB211)</f>
        <v>#VALUE!</v>
      </c>
      <c r="HC219" s="267" t="e">
        <f t="shared" si="1123"/>
        <v>#VALUE!</v>
      </c>
      <c r="HD219" s="267">
        <f t="shared" si="1123"/>
        <v>4875733.1320000002</v>
      </c>
      <c r="HE219" s="267" t="e">
        <f t="shared" si="1123"/>
        <v>#VALUE!</v>
      </c>
      <c r="HF219" s="267" t="e">
        <f t="shared" si="1123"/>
        <v>#VALUE!</v>
      </c>
      <c r="HG219" s="268">
        <f t="shared" si="1123"/>
        <v>2137163.8020000001</v>
      </c>
      <c r="HH219" s="299"/>
      <c r="HI219" s="299"/>
      <c r="HJ219" s="266">
        <f>SUM(HJ216,HJ211)</f>
        <v>9319.4120000000003</v>
      </c>
      <c r="HK219" s="267">
        <f>SUM(HK216,HK211)</f>
        <v>7622.018</v>
      </c>
      <c r="HL219" s="268">
        <f>SUM(HL216,HL211)</f>
        <v>17011.936000000002</v>
      </c>
      <c r="HM219" s="439">
        <f t="shared" ref="HM219:HR219" si="1124">SUM(HM216,HM211)</f>
        <v>24</v>
      </c>
      <c r="HN219" s="440">
        <f t="shared" si="1124"/>
        <v>24</v>
      </c>
      <c r="HO219" s="440">
        <f t="shared" si="1124"/>
        <v>25</v>
      </c>
      <c r="HP219" s="440">
        <f t="shared" si="1124"/>
        <v>14</v>
      </c>
      <c r="HQ219" s="440">
        <f t="shared" si="1124"/>
        <v>15</v>
      </c>
      <c r="HR219" s="441">
        <f t="shared" si="1124"/>
        <v>16</v>
      </c>
      <c r="HS219" s="440"/>
      <c r="HT219" s="440"/>
      <c r="HU219" s="439">
        <f t="shared" ref="HU219:HZ219" si="1125">SUM(HU216,HU211)</f>
        <v>17</v>
      </c>
      <c r="HV219" s="440">
        <f t="shared" si="1125"/>
        <v>17</v>
      </c>
      <c r="HW219" s="440">
        <f t="shared" si="1125"/>
        <v>17</v>
      </c>
      <c r="HX219" s="440">
        <f t="shared" si="1125"/>
        <v>13</v>
      </c>
      <c r="HY219" s="440">
        <f t="shared" si="1125"/>
        <v>14</v>
      </c>
      <c r="HZ219" s="441">
        <f t="shared" si="1125"/>
        <v>14</v>
      </c>
      <c r="IA219" s="440"/>
      <c r="IB219" s="440"/>
      <c r="IC219" s="439">
        <f t="shared" ref="IC219:IH219" si="1126">SUM(IC216,IC211)</f>
        <v>8</v>
      </c>
      <c r="ID219" s="440">
        <f t="shared" si="1126"/>
        <v>8</v>
      </c>
      <c r="IE219" s="440">
        <f t="shared" si="1126"/>
        <v>8</v>
      </c>
      <c r="IF219" s="440">
        <f t="shared" si="1126"/>
        <v>8</v>
      </c>
      <c r="IG219" s="440">
        <f t="shared" si="1126"/>
        <v>8</v>
      </c>
      <c r="IH219" s="441">
        <f t="shared" si="1126"/>
        <v>8</v>
      </c>
      <c r="II219" s="440"/>
      <c r="IJ219" s="440"/>
      <c r="IK219" s="439">
        <f t="shared" ref="IK219:IP219" si="1127">SUM(IK216,IK211)</f>
        <v>1</v>
      </c>
      <c r="IL219" s="440">
        <f t="shared" si="1127"/>
        <v>0</v>
      </c>
      <c r="IM219" s="440">
        <f t="shared" si="1127"/>
        <v>5</v>
      </c>
      <c r="IN219" s="440">
        <f t="shared" si="1127"/>
        <v>4</v>
      </c>
      <c r="IO219" s="440">
        <f t="shared" si="1127"/>
        <v>6</v>
      </c>
      <c r="IP219" s="441">
        <f t="shared" si="1127"/>
        <v>7</v>
      </c>
      <c r="IQ219" s="440"/>
      <c r="IR219" s="440"/>
      <c r="IS219" s="439">
        <f t="shared" ref="IS219:IX219" si="1128">SUM(IS216,IS211)</f>
        <v>13</v>
      </c>
      <c r="IT219" s="440">
        <f t="shared" si="1128"/>
        <v>14</v>
      </c>
      <c r="IU219" s="440">
        <f t="shared" si="1128"/>
        <v>14</v>
      </c>
      <c r="IV219" s="440">
        <f t="shared" si="1128"/>
        <v>11</v>
      </c>
      <c r="IW219" s="440">
        <f t="shared" si="1128"/>
        <v>12</v>
      </c>
      <c r="IX219" s="441">
        <f t="shared" si="1128"/>
        <v>12</v>
      </c>
      <c r="IY219" s="440"/>
      <c r="IZ219" s="440"/>
      <c r="JA219" s="439">
        <f t="shared" ref="JA219:JF219" si="1129">SUM(JA216,JA211)</f>
        <v>6</v>
      </c>
      <c r="JB219" s="440">
        <f t="shared" si="1129"/>
        <v>6</v>
      </c>
      <c r="JC219" s="440">
        <f t="shared" si="1129"/>
        <v>9</v>
      </c>
      <c r="JD219" s="440">
        <f t="shared" si="1129"/>
        <v>9</v>
      </c>
      <c r="JE219" s="440">
        <f t="shared" si="1129"/>
        <v>9</v>
      </c>
      <c r="JF219" s="441">
        <f t="shared" si="1129"/>
        <v>11</v>
      </c>
      <c r="JG219" s="440"/>
      <c r="JH219" s="440"/>
      <c r="JI219" s="439">
        <f t="shared" ref="JI219:JN219" si="1130">SUM(JI216,JI211)</f>
        <v>10</v>
      </c>
      <c r="JJ219" s="440">
        <f t="shared" si="1130"/>
        <v>10</v>
      </c>
      <c r="JK219" s="440">
        <f t="shared" si="1130"/>
        <v>12</v>
      </c>
      <c r="JL219" s="440">
        <f t="shared" si="1130"/>
        <v>5</v>
      </c>
      <c r="JM219" s="440">
        <f t="shared" si="1130"/>
        <v>6</v>
      </c>
      <c r="JN219" s="441">
        <f t="shared" si="1130"/>
        <v>8</v>
      </c>
      <c r="JO219" s="440"/>
      <c r="JP219" s="440"/>
      <c r="JQ219" s="439">
        <f t="shared" ref="JQ219:JV219" si="1131">SUM(JQ216,JQ211)</f>
        <v>10</v>
      </c>
      <c r="JR219" s="440">
        <f t="shared" si="1131"/>
        <v>10</v>
      </c>
      <c r="JS219" s="440">
        <f t="shared" si="1131"/>
        <v>12</v>
      </c>
      <c r="JT219" s="440">
        <f t="shared" si="1131"/>
        <v>6</v>
      </c>
      <c r="JU219" s="440">
        <f t="shared" si="1131"/>
        <v>6</v>
      </c>
      <c r="JV219" s="441">
        <f t="shared" si="1131"/>
        <v>8</v>
      </c>
      <c r="JW219" s="440"/>
      <c r="JX219" s="440"/>
      <c r="JY219" s="439">
        <f>SUM(JY216,JY211)</f>
        <v>2</v>
      </c>
      <c r="JZ219" s="440">
        <f>SUM(JZ216,JZ211)</f>
        <v>2</v>
      </c>
      <c r="KA219" s="441">
        <f>SUM(KA216,KA211)</f>
        <v>2</v>
      </c>
    </row>
    <row r="220" spans="7:287" ht="12.75" x14ac:dyDescent="0.2">
      <c r="G220" s="246" t="s">
        <v>581</v>
      </c>
      <c r="H220" s="946" t="s">
        <v>582</v>
      </c>
      <c r="I220" s="947"/>
      <c r="J220" s="380">
        <f t="shared" si="862"/>
        <v>21.21977219619529</v>
      </c>
      <c r="K220" s="381">
        <f t="shared" si="863"/>
        <v>23.579990920682217</v>
      </c>
      <c r="L220" s="381">
        <f t="shared" si="864"/>
        <v>22.352294724542347</v>
      </c>
      <c r="M220" s="381">
        <f t="shared" si="865"/>
        <v>30.608486988663753</v>
      </c>
      <c r="N220" s="381">
        <f t="shared" si="866"/>
        <v>33.038966562443449</v>
      </c>
      <c r="O220" s="382">
        <f t="shared" si="867"/>
        <v>29.682934120398162</v>
      </c>
      <c r="P220" s="946" t="s">
        <v>582</v>
      </c>
      <c r="Q220" s="975"/>
      <c r="R220" s="381">
        <f t="shared" si="868"/>
        <v>12.0192467689469</v>
      </c>
      <c r="S220" s="381">
        <f t="shared" si="869"/>
        <v>15.098116330305192</v>
      </c>
      <c r="T220" s="381">
        <f t="shared" si="870"/>
        <v>13.407292834368</v>
      </c>
      <c r="U220" s="463">
        <f t="shared" si="871"/>
        <v>10.048196538464468</v>
      </c>
      <c r="V220" s="381">
        <f t="shared" si="872"/>
        <v>6.6424830608611556</v>
      </c>
      <c r="W220" s="382">
        <f t="shared" si="873"/>
        <v>7.3611728366186178</v>
      </c>
      <c r="X220" s="946" t="s">
        <v>582</v>
      </c>
      <c r="Y220" s="975"/>
      <c r="Z220" s="381">
        <f t="shared" si="826"/>
        <v>1.6460386240761726</v>
      </c>
      <c r="AA220" s="381">
        <f t="shared" si="827"/>
        <v>2.3307974640740445</v>
      </c>
      <c r="AB220" s="381">
        <f t="shared" si="828"/>
        <v>1.9504156954024898</v>
      </c>
      <c r="AC220" s="381">
        <f t="shared" si="829"/>
        <v>5.0295482472904958</v>
      </c>
      <c r="AD220" s="381">
        <f t="shared" si="830"/>
        <v>14.329660003001573</v>
      </c>
      <c r="AE220" s="382">
        <f t="shared" si="831"/>
        <v>8.6675708022138327</v>
      </c>
      <c r="AF220" s="946" t="s">
        <v>582</v>
      </c>
      <c r="AG220" s="975"/>
      <c r="AH220" s="377">
        <f t="shared" si="951"/>
        <v>26.967416319552388</v>
      </c>
      <c r="AI220" s="377">
        <f t="shared" si="952"/>
        <v>26.599464867437245</v>
      </c>
      <c r="AJ220" s="377">
        <f t="shared" si="953"/>
        <v>28.370864018322102</v>
      </c>
      <c r="AK220" s="377">
        <f t="shared" si="954"/>
        <v>36.349773673545286</v>
      </c>
      <c r="AL220" s="381">
        <f t="shared" si="955"/>
        <v>38.340343343542813</v>
      </c>
      <c r="AM220" s="382">
        <f t="shared" si="956"/>
        <v>40.601690442791764</v>
      </c>
      <c r="AN220" s="946" t="s">
        <v>582</v>
      </c>
      <c r="AO220" s="947"/>
      <c r="AP220" s="381">
        <f t="shared" si="908"/>
        <v>29.970413735048517</v>
      </c>
      <c r="AQ220" s="381">
        <f t="shared" si="909"/>
        <v>16.273281743737162</v>
      </c>
      <c r="AR220" s="381">
        <f t="shared" si="910"/>
        <v>21.21079379200232</v>
      </c>
      <c r="AS220" s="463">
        <f t="shared" si="911"/>
        <v>82.323271063909118</v>
      </c>
      <c r="AT220" s="463">
        <f t="shared" si="912"/>
        <v>54.215531254250514</v>
      </c>
      <c r="AU220" s="462">
        <f t="shared" si="913"/>
        <v>61.210452853177408</v>
      </c>
      <c r="AV220" s="946" t="s">
        <v>582</v>
      </c>
      <c r="AW220" s="975"/>
      <c r="AX220" s="381">
        <f t="shared" si="874"/>
        <v>32.784497401554582</v>
      </c>
      <c r="AY220" s="381">
        <f t="shared" si="875"/>
        <v>31.128985298583807</v>
      </c>
      <c r="AZ220" s="381">
        <f t="shared" si="876"/>
        <v>31.384597711691569</v>
      </c>
      <c r="BA220" s="463">
        <f t="shared" si="877"/>
        <v>49.16734145625378</v>
      </c>
      <c r="BB220" s="463">
        <f t="shared" si="878"/>
        <v>59.906667431761839</v>
      </c>
      <c r="BC220" s="462">
        <f t="shared" si="879"/>
        <v>55.838149195278653</v>
      </c>
      <c r="BD220" s="946" t="s">
        <v>582</v>
      </c>
      <c r="BE220" s="975"/>
      <c r="BF220" s="214" t="e">
        <f t="shared" si="914"/>
        <v>#VALUE!</v>
      </c>
      <c r="BG220" s="214" t="e">
        <f t="shared" si="915"/>
        <v>#VALUE!</v>
      </c>
      <c r="BH220" s="214">
        <f t="shared" si="916"/>
        <v>0.18474588031964267</v>
      </c>
      <c r="BI220" s="214" t="e">
        <f t="shared" si="917"/>
        <v>#VALUE!</v>
      </c>
      <c r="BJ220" s="214" t="e">
        <f t="shared" si="918"/>
        <v>#VALUE!</v>
      </c>
      <c r="BK220" s="278" t="e">
        <f t="shared" si="919"/>
        <v>#VALUE!</v>
      </c>
      <c r="BL220" s="946" t="s">
        <v>582</v>
      </c>
      <c r="BM220" s="975"/>
      <c r="BN220" s="214" t="e">
        <f t="shared" si="920"/>
        <v>#VALUE!</v>
      </c>
      <c r="BO220" s="214" t="e">
        <f t="shared" si="921"/>
        <v>#VALUE!</v>
      </c>
      <c r="BP220" s="214">
        <f t="shared" si="922"/>
        <v>0.27265885560544478</v>
      </c>
      <c r="BQ220" s="214" t="e">
        <f t="shared" si="923"/>
        <v>#VALUE!</v>
      </c>
      <c r="BR220" s="214" t="e">
        <f t="shared" si="924"/>
        <v>#VALUE!</v>
      </c>
      <c r="BS220" s="278" t="e">
        <f t="shared" si="925"/>
        <v>#VALUE!</v>
      </c>
      <c r="BT220" s="946" t="s">
        <v>582</v>
      </c>
      <c r="BU220" s="975"/>
      <c r="BV220" s="377">
        <f t="shared" si="880"/>
        <v>68.200029692677049</v>
      </c>
      <c r="BW220" s="377">
        <f t="shared" si="881"/>
        <v>72.911579301871782</v>
      </c>
      <c r="BX220" s="378">
        <f t="shared" si="882"/>
        <v>70.207824889639824</v>
      </c>
      <c r="BY220" s="211">
        <f t="shared" ref="BY220:CD220" si="1132">SUM(BY27,BY32:BY33,BY38,BY46,BY48,BY50:BY51,BY53,BY55:BY56,BY58:BY60,BY62,BY64,BY66,BY68,BY70:BY72,BY133,BY150,BY152,BY163,BY167,BY169:BY171,BY174,BY177:BY179,BY182:BY183,BY186:BY187,BY189,BY191:BY196,BY198:BY201)</f>
        <v>48829123</v>
      </c>
      <c r="BZ220" s="211">
        <f t="shared" si="1132"/>
        <v>42749908</v>
      </c>
      <c r="CA220" s="211">
        <f t="shared" si="1132"/>
        <v>91579031</v>
      </c>
      <c r="CB220" s="211">
        <f t="shared" si="1132"/>
        <v>49652223</v>
      </c>
      <c r="CC220" s="211">
        <f t="shared" si="1132"/>
        <v>42698986</v>
      </c>
      <c r="CD220" s="211">
        <f t="shared" si="1132"/>
        <v>92351209</v>
      </c>
      <c r="CE220" s="299"/>
      <c r="CF220" s="299"/>
      <c r="CG220" s="272">
        <f t="shared" ref="CG220:CL220" si="1133">SUM(CG27,CG32:CG33,CG38,CG46,CG48,CG50:CG51,CG53,CG55:CG56,CG58:CG60,CG62,CG64,CG66,CG68,CG70:CG72,CG133,CG150,CG152,CG163,CG167,CG169:CG171,CG174,CG177:CG179,CG182:CG183,CG186:CG187,CG189,CG191:CG196,CG198:CG201)</f>
        <v>48829123</v>
      </c>
      <c r="CH220" s="273">
        <f t="shared" si="1133"/>
        <v>42749908</v>
      </c>
      <c r="CI220" s="273">
        <f t="shared" si="1133"/>
        <v>91579031</v>
      </c>
      <c r="CJ220" s="273">
        <f t="shared" si="1133"/>
        <v>32314206</v>
      </c>
      <c r="CK220" s="273">
        <f t="shared" si="1133"/>
        <v>34766087</v>
      </c>
      <c r="CL220" s="274">
        <f t="shared" si="1133"/>
        <v>75283591</v>
      </c>
      <c r="CM220" s="299"/>
      <c r="CN220" s="299"/>
      <c r="CO220" s="272">
        <f t="shared" ref="CO220:CT220" si="1134">SUM(CO27,CO32:CO33,CO38,CO46,CO48,CO50:CO51,CO53,CO55:CO56,CO58:CO60,CO62,CO64,CO66,CO68,CO70:CO72,CO133,CO150,CO152,CO163,CO167,CO169:CO171,CO174,CO177:CO179,CO182:CO183,CO186:CO187,CO189,CO191:CO196,CO198:CO201)</f>
        <v>31208246</v>
      </c>
      <c r="CP220" s="273">
        <f t="shared" si="1134"/>
        <v>26568193</v>
      </c>
      <c r="CQ220" s="273">
        <f t="shared" si="1134"/>
        <v>57776439</v>
      </c>
      <c r="CR220" s="273">
        <f t="shared" si="1134"/>
        <v>29036189</v>
      </c>
      <c r="CS220" s="273">
        <f t="shared" si="1134"/>
        <v>32001922</v>
      </c>
      <c r="CT220" s="274">
        <f t="shared" si="1134"/>
        <v>69241409</v>
      </c>
      <c r="CU220" s="299"/>
      <c r="CV220" s="299"/>
      <c r="CW220" s="272">
        <f t="shared" ref="CW220:DB220" si="1135">SUM(CW27,CW32:CW33,CW38,CW46,CW48,CW50:CW51,CW53,CW55:CW56,CW58:CW60,CW62,CW64,CW66,CW68,CW70:CW72,CW133,CW150,CW152,CW163,CW167,CW169:CW171,CW174,CW177:CW179,CW182:CW183,CW186:CW187,CW189,CW191:CW196,CW198:CW201)</f>
        <v>29145189</v>
      </c>
      <c r="CX220" s="273">
        <f t="shared" si="1135"/>
        <v>24693150</v>
      </c>
      <c r="CY220" s="273">
        <f t="shared" si="1135"/>
        <v>53838339</v>
      </c>
      <c r="CZ220" s="273">
        <f t="shared" si="1135"/>
        <v>28718079</v>
      </c>
      <c r="DA220" s="273">
        <f t="shared" si="1135"/>
        <v>23974094</v>
      </c>
      <c r="DB220" s="274">
        <f t="shared" si="1135"/>
        <v>52692173</v>
      </c>
      <c r="DC220" s="299"/>
      <c r="DD220" s="299"/>
      <c r="DE220" s="272">
        <f t="shared" ref="DE220:DJ220" si="1136">SUM(DE27,DE32:DE33,DE38,DE46,DE48,DE50:DE51,DE53,DE55:DE56,DE58:DE60,DE62,DE64,DE66,DE68,DE70:DE72,DE133,DE150,DE152,DE163,DE167,DE169:DE171,DE174,DE177:DE179,DE182:DE183,DE186:DE187,DE189,DE191:DE196,DE198:DE201)</f>
        <v>17726871</v>
      </c>
      <c r="DF220" s="273">
        <f t="shared" si="1136"/>
        <v>14675616</v>
      </c>
      <c r="DG220" s="273">
        <f t="shared" si="1136"/>
        <v>37616656</v>
      </c>
      <c r="DH220" s="273">
        <f t="shared" si="1136"/>
        <v>17535069</v>
      </c>
      <c r="DI220" s="273">
        <f t="shared" si="1136"/>
        <v>22000472</v>
      </c>
      <c r="DJ220" s="274">
        <f t="shared" si="1136"/>
        <v>48435002</v>
      </c>
      <c r="DK220" s="299"/>
      <c r="DL220" s="299"/>
      <c r="DM220" s="272">
        <f t="shared" ref="DM220:DR220" si="1137">SUM(DM27,DM32:DM33,DM38,DM46,DM48,DM50:DM51,DM53,DM55:DM56,DM58:DM60,DM62,DM64,DM66,DM68,DM70:DM72,DM133,DM150,DM152,DM163,DM167,DM169:DM171,DM174,DM177:DM179,DM182:DM183,DM186:DM187,DM189,DM191:DM196,DM198:DM201)</f>
        <v>30632116</v>
      </c>
      <c r="DN220" s="273">
        <f t="shared" si="1137"/>
        <v>26017132</v>
      </c>
      <c r="DO220" s="273">
        <f t="shared" si="1137"/>
        <v>56649248</v>
      </c>
      <c r="DP220" s="273">
        <f t="shared" si="1137"/>
        <v>24682954</v>
      </c>
      <c r="DQ220" s="273">
        <f t="shared" si="1137"/>
        <v>20548965</v>
      </c>
      <c r="DR220" s="274">
        <f t="shared" si="1137"/>
        <v>45231919</v>
      </c>
      <c r="DS220" s="299"/>
      <c r="DT220" s="299"/>
      <c r="DU220" s="272">
        <f t="shared" ref="DU220:DZ220" si="1138">SUM(DU27,DU32:DU33,DU38,DU46,DU48,DU50:DU51,DU53,DU55:DU56,DU58:DU60,DU62,DU64,DU66,DU68,DU70:DU72,DU133,DU150,DU152,DU163,DU167,DU169:DU171,DU174,DU177:DU179,DU182:DU183,DU186:DU187,DU189,DU191:DU196,DU198:DU201)</f>
        <v>27080615</v>
      </c>
      <c r="DV220" s="273">
        <f t="shared" si="1138"/>
        <v>22802225</v>
      </c>
      <c r="DW220" s="273">
        <f t="shared" si="1138"/>
        <v>52356928</v>
      </c>
      <c r="DX220" s="273">
        <f t="shared" si="1138"/>
        <v>23862846</v>
      </c>
      <c r="DY220" s="273">
        <f t="shared" si="1138"/>
        <v>20668453</v>
      </c>
      <c r="DZ220" s="274">
        <f t="shared" si="1138"/>
        <v>45547755</v>
      </c>
      <c r="EA220" s="299"/>
      <c r="EB220" s="299"/>
      <c r="EC220" s="272">
        <f t="shared" ref="EC220:EH220" si="1139">SUM(EC27,EC32:EC33,EC38,EC46,EC48,EC50:EC51,EC53,EC55:EC56,EC58:EC60,EC62,EC64,EC66,EC68,EC70:EC72,EC133,EC150,EC152,EC163,EC167,EC169:EC171,EC174,EC177:EC179,EC182:EC183,EC186:EC187,EC189,EC191:EC196,EC198:EC201)</f>
        <v>30034070</v>
      </c>
      <c r="ED220" s="273">
        <f t="shared" si="1139"/>
        <v>25534865</v>
      </c>
      <c r="EE220" s="273">
        <f t="shared" si="1139"/>
        <v>55568935</v>
      </c>
      <c r="EF220" s="273">
        <f t="shared" si="1139"/>
        <v>29527401</v>
      </c>
      <c r="EG220" s="273">
        <f t="shared" si="1139"/>
        <v>24664167</v>
      </c>
      <c r="EH220" s="274">
        <f t="shared" si="1139"/>
        <v>54191568</v>
      </c>
      <c r="EI220" s="299"/>
      <c r="EJ220" s="299"/>
      <c r="EK220" s="272">
        <f t="shared" ref="EK220:EP220" si="1140">SUM(EK27,EK32:EK33,EK38,EK46,EK48,EK50:EK51,EK53,EK55:EK56,EK58:EK60,EK62,EK64,EK66,EK68,EK70:EK72,EK133,EK150,EK152,EK163,EK167,EK169:EK171,EK174,EK177:EK179,EK182:EK183,EK186:EK187,EK189,EK191:EK196,EK198:EK201)</f>
        <v>33920533</v>
      </c>
      <c r="EL220" s="273">
        <f t="shared" si="1140"/>
        <v>29196847</v>
      </c>
      <c r="EM220" s="273">
        <f t="shared" si="1140"/>
        <v>61626368</v>
      </c>
      <c r="EN220" s="273">
        <f t="shared" si="1140"/>
        <v>33439993</v>
      </c>
      <c r="EO220" s="273">
        <f t="shared" si="1140"/>
        <v>28304249</v>
      </c>
      <c r="EP220" s="274">
        <f t="shared" si="1140"/>
        <v>54504358</v>
      </c>
      <c r="EQ220" s="299"/>
      <c r="ER220" s="299"/>
      <c r="ES220" s="272">
        <f>SUM(ES27,ES32:ES33,ES38,ES46,ES48,ES50:ES51,ES53,ES55:ES56,ES58:ES60,ES62,ES64,ES66,ES68,ES70:ES72,ES133,ES150,ES152,ES163,ES167,ES169:ES171,ES174,ES177:ES179,ES182:ES183,ES186:ES187,ES189,ES191:ES196,ES198:ES201)</f>
        <v>22709303</v>
      </c>
      <c r="ET220" s="273">
        <f>SUM(ET27,ET32:ET33,ET38,ET46,ET48,ET50:ET51,ET53,ET55:ET56,ET58:ET60,ET62,ET64,ET66,ET68,ET70:ET72,ET133,ET150,ET152,ET163,ET167,ET169:ET171,ET174,ET177:ET179,ET182:ET183,ET186:ET187,ET189,ET191:ET196,ET198:ET201)</f>
        <v>18899680</v>
      </c>
      <c r="EU220" s="274">
        <f>SUM(EU27,EU32:EU33,EU38,EU46,EU48,EU50:EU51,EU53,EU55:EU56,EU58:EU60,EU62,EU64,EU66,EU68,EU70:EU72,EU133,EU150,EU152,EU163,EU167,EU169:EU171,EU174,EU177:EU179,EU182:EU183,EU186:EU187,EU189,EU191:EU196,EU198:EU201)</f>
        <v>41608983</v>
      </c>
      <c r="EV220" s="299"/>
      <c r="EW220" s="299"/>
      <c r="EX220" s="266">
        <f t="shared" ref="EX220:FC220" si="1141">SUM(EX27,EX32:EX33,EX38,EX46,EX48,EX50:EX51,EX53,EX55:EX56,EX58:EX60,EX62,EX64,EX66,EX68,EX70:EX72,EX133,EX150,EX152,EX163,EX167,EX169:EX171,EX174,EX177:EX179,EX182:EX183,EX186:EX187,EX189,EX191:EX196,EX198:EX201)</f>
        <v>10361428.665999999</v>
      </c>
      <c r="EY220" s="267">
        <f t="shared" si="1141"/>
        <v>10080424.425000001</v>
      </c>
      <c r="EZ220" s="267">
        <f t="shared" si="1141"/>
        <v>20470014.914999999</v>
      </c>
      <c r="FA220" s="267">
        <f t="shared" si="1141"/>
        <v>9890889.5390000008</v>
      </c>
      <c r="FB220" s="267">
        <f t="shared" si="1141"/>
        <v>11486355.858999999</v>
      </c>
      <c r="FC220" s="268">
        <f t="shared" si="1141"/>
        <v>22346378.719999999</v>
      </c>
      <c r="FD220" s="299"/>
      <c r="FE220" s="299"/>
      <c r="FF220" s="266">
        <f t="shared" ref="FF220:FK220" si="1142">SUM(FF27,FF32:FF33,FF38,FF46,FF48,FF50:FF51,FF53,FF55:FF56,FF58:FF60,FF62,FF64,FF66,FF68,FF70:FF72,FF133,FF150,FF152,FF163,FF167,FF169:FF171,FF174,FF177:FF179,FF182:FF183,FF186:FF187,FF189,FF191:FF196,FF198:FF201)</f>
        <v>3750996.0989999999</v>
      </c>
      <c r="FG220" s="267">
        <f t="shared" si="1142"/>
        <v>4011296.6860000007</v>
      </c>
      <c r="FH220" s="267">
        <f t="shared" si="1142"/>
        <v>7746256.3659999995</v>
      </c>
      <c r="FI220" s="267">
        <f t="shared" si="1142"/>
        <v>2917613.3380000009</v>
      </c>
      <c r="FJ220" s="267">
        <f t="shared" si="1142"/>
        <v>2125722.2479999997</v>
      </c>
      <c r="FK220" s="268">
        <f t="shared" si="1142"/>
        <v>5096979.7909999993</v>
      </c>
      <c r="FL220" s="299"/>
      <c r="FM220" s="299"/>
      <c r="FN220" s="266">
        <f t="shared" ref="FN220:FS220" si="1143">SUM(FN27,FN32:FN33,FN38,FN46,FN48,FN50:FN51,FN53,FN55:FN56,FN58:FN60,FN62,FN64,FN66,FN68,FN70:FN72,FN133,FN150,FN152,FN163,FN167,FN169:FN171,FN174,FN177:FN179,FN182:FN183,FN186:FN187,FN189,FN191:FN196,FN198:FN201)</f>
        <v>479741.06800000003</v>
      </c>
      <c r="FO220" s="267">
        <f t="shared" si="1143"/>
        <v>575547.3139999999</v>
      </c>
      <c r="FP220" s="267">
        <f t="shared" si="1143"/>
        <v>1050071.4139999999</v>
      </c>
      <c r="FQ220" s="267">
        <f t="shared" si="1143"/>
        <v>1444389.6389999997</v>
      </c>
      <c r="FR220" s="267">
        <f t="shared" si="1143"/>
        <v>3435406.159</v>
      </c>
      <c r="FS220" s="268">
        <f t="shared" si="1143"/>
        <v>4567131.4020000007</v>
      </c>
      <c r="FT220" s="299"/>
      <c r="FU220" s="299"/>
      <c r="FV220" s="266">
        <f t="shared" ref="FV220:GA220" si="1144">SUM(FV27,FV32:FV33,FV38,FV46,FV48,FV50:FV51,FV53,FV55:FV56,FV58:FV60,FV62,FV64,FV66,FV68,FV70:FV72,FV133,FV150,FV152,FV163,FV167,FV169:FV171,FV174,FV177:FV179,FV182:FV183,FV186:FV187,FV189,FV191:FV196,FV198:FV201)</f>
        <v>4780479.1030000001</v>
      </c>
      <c r="FW220" s="267">
        <f t="shared" si="1144"/>
        <v>3903635.3219999992</v>
      </c>
      <c r="FX220" s="267">
        <f t="shared" si="1144"/>
        <v>10672170.322000001</v>
      </c>
      <c r="FY220" s="267">
        <f t="shared" si="1144"/>
        <v>6373957.8950000005</v>
      </c>
      <c r="FZ220" s="267">
        <f t="shared" si="1144"/>
        <v>8435056.5020000003</v>
      </c>
      <c r="GA220" s="268">
        <f t="shared" si="1144"/>
        <v>19665429.578000002</v>
      </c>
      <c r="GB220" s="299"/>
      <c r="GC220" s="299"/>
      <c r="GD220" s="266">
        <f t="shared" ref="GD220:GI220" si="1145">SUM(GD27,GD32:GD33,GD38,GD46,GD48,GD50:GD51,GD53,GD55:GD56,GD58:GD60,GD62,GD64,GD66,GD68,GD70:GD72,GD133,GD150,GD152,GD163,GD167,GD169:GD171,GD174,GD177:GD179,GD182:GD183,GD186:GD187,GD189,GD191:GD196,GD198:GD201)</f>
        <v>9180571.9009999949</v>
      </c>
      <c r="GE220" s="267">
        <f t="shared" si="1145"/>
        <v>4233841.1919999989</v>
      </c>
      <c r="GF220" s="267">
        <f t="shared" si="1145"/>
        <v>12015755.177999998</v>
      </c>
      <c r="GG220" s="267">
        <f t="shared" si="1145"/>
        <v>20319815.127999999</v>
      </c>
      <c r="GH220" s="267">
        <f t="shared" si="1145"/>
        <v>11140730.541999999</v>
      </c>
      <c r="GI220" s="268">
        <f t="shared" si="1145"/>
        <v>27686662.454082396</v>
      </c>
      <c r="GJ220" s="299"/>
      <c r="GK220" s="299"/>
      <c r="GL220" s="266">
        <f t="shared" ref="GL220:GQ220" si="1146">SUM(GL27,GL32:GL33,GL38,GL46,GL48,GL50:GL51,GL53,GL55:GL56,GL58:GL60,GL62,GL64,GL66,GL68,GL70:GL72,GL133,GL150,GL152,GL163,GL167,GL169:GL171,GL174,GL177:GL179,GL182:GL183,GL186:GL187,GL189,GL191:GL196,GL198:GL201)</f>
        <v>8878243.5209999997</v>
      </c>
      <c r="GM220" s="267">
        <f t="shared" si="1146"/>
        <v>7098101.2680000011</v>
      </c>
      <c r="GN220" s="267">
        <f t="shared" si="1146"/>
        <v>16432011.227000002</v>
      </c>
      <c r="GO220" s="267">
        <f t="shared" si="1146"/>
        <v>11732726.973999998</v>
      </c>
      <c r="GP220" s="267">
        <f t="shared" si="1146"/>
        <v>12381781.402000003</v>
      </c>
      <c r="GQ220" s="268">
        <f t="shared" si="1146"/>
        <v>25433023.39199999</v>
      </c>
      <c r="GR220" s="299"/>
      <c r="GS220" s="299"/>
      <c r="GT220" s="266" t="e">
        <f t="shared" ref="GT220:GY220" si="1147">SUM(GT27,GT32:GT33,GT38,GT46,GT48,GT50:GT51,GT53,GT55:GT56,GT58:GT60,GT62,GT64,GT66,GT68,GT70:GT72,GT133,GT150,GT152,GT163,GT167,GT169:GT171,GT174,GT177:GT179,GT182:GT183,GT186:GT187,GT189,GT191:GT196,GT198:GT201)</f>
        <v>#VALUE!</v>
      </c>
      <c r="GU220" s="267" t="e">
        <f t="shared" si="1147"/>
        <v>#VALUE!</v>
      </c>
      <c r="GV220" s="267">
        <f t="shared" si="1147"/>
        <v>10266131.815000003</v>
      </c>
      <c r="GW220" s="267" t="e">
        <f t="shared" si="1147"/>
        <v>#VALUE!</v>
      </c>
      <c r="GX220" s="267" t="e">
        <f t="shared" si="1147"/>
        <v>#VALUE!</v>
      </c>
      <c r="GY220" s="268" t="e">
        <f t="shared" si="1147"/>
        <v>#VALUE!</v>
      </c>
      <c r="GZ220" s="299"/>
      <c r="HA220" s="299"/>
      <c r="HB220" s="266" t="e">
        <f t="shared" ref="HB220:HG220" si="1148">SUM(HB27,HB32:HB33,HB38,HB46,HB48,HB50:HB51,HB53,HB55:HB56,HB58:HB60,HB62,HB64,HB66,HB68,HB70:HB72,HB133,HB150,HB152,HB163,HB167,HB169:HB171,HB174,HB177:HB179,HB182:HB183,HB186:HB187,HB189,HB191:HB196,HB198:HB201)</f>
        <v>#VALUE!</v>
      </c>
      <c r="HC220" s="267" t="e">
        <f t="shared" si="1148"/>
        <v>#VALUE!</v>
      </c>
      <c r="HD220" s="267">
        <f t="shared" si="1148"/>
        <v>16802974.974000003</v>
      </c>
      <c r="HE220" s="267" t="e">
        <f t="shared" si="1148"/>
        <v>#VALUE!</v>
      </c>
      <c r="HF220" s="267" t="e">
        <f t="shared" si="1148"/>
        <v>#VALUE!</v>
      </c>
      <c r="HG220" s="268" t="e">
        <f t="shared" si="1148"/>
        <v>#VALUE!</v>
      </c>
      <c r="HH220" s="299"/>
      <c r="HI220" s="299"/>
      <c r="HJ220" s="266">
        <f>SUM(HJ27,HJ32:HJ33,HJ38,HJ46,HJ48,HJ50:HJ51,HJ53,HJ55:HJ56,HJ58:HJ60,HJ62,HJ64,HJ66,HJ68,HJ70:HJ72,HJ133,HJ150,HJ152,HJ163,HJ167,HJ169:HJ171,HJ174,HJ177:HJ179,HJ182:HJ183,HJ186:HJ187,HJ189,HJ191:HJ196,HJ198:HJ201)</f>
        <v>15487751.388999999</v>
      </c>
      <c r="HK220" s="267">
        <f>SUM(HK27,HK32:HK33,HK38,HK46,HK48,HK50:HK51,HK53,HK55:HK56,HK58:HK60,HK62,HK64,HK66,HK68,HK70:HK72,HK133,HK150,HK152,HK163,HK167,HK169:HK171,HK174,HK177:HK179,HK182:HK183,HK186:HK187,HK189,HK191:HK196,HK198:HK201)</f>
        <v>13780055.171000002</v>
      </c>
      <c r="HL220" s="268">
        <f>SUM(HL27,HL32:HL33,HL38,HL46,HL48,HL50:HL51,HL53,HL55:HL56,HL58:HL60,HL62,HL64,HL66,HL68,HL70:HL72,HL133,HL150,HL152,HL163,HL167,HL169:HL171,HL174,HL177:HL179,HL182:HL183,HL186:HL187,HL189,HL191:HL196,HL198:HL201)</f>
        <v>29212761.923000004</v>
      </c>
      <c r="HM220" s="439">
        <f t="shared" ref="HM220:HR220" si="1149">SUM(HM27,HM32:HM33,HM38,HM46,HM48,HM50:HM51,HM53,HM55:HM56,HM58:HM60,HM62,HM64,HM66,HM68,HM70:HM72,HM133,HM150,HM152,HM163,HM167,HM169:HM171,HM174,HM177:HM179,HM182:HM183,HM186:HM187,HM189,HM191:HM196,HM198:HM201)</f>
        <v>48</v>
      </c>
      <c r="HN220" s="440">
        <f t="shared" si="1149"/>
        <v>48</v>
      </c>
      <c r="HO220" s="440">
        <f t="shared" si="1149"/>
        <v>48</v>
      </c>
      <c r="HP220" s="440">
        <f t="shared" si="1149"/>
        <v>34</v>
      </c>
      <c r="HQ220" s="440">
        <f t="shared" si="1149"/>
        <v>35</v>
      </c>
      <c r="HR220" s="441">
        <f t="shared" si="1149"/>
        <v>35</v>
      </c>
      <c r="HS220" s="440"/>
      <c r="HT220" s="440"/>
      <c r="HU220" s="439">
        <f t="shared" ref="HU220:HZ220" si="1150">SUM(HU27,HU32:HU33,HU38,HU46,HU48,HU50:HU51,HU53,HU55:HU56,HU58:HU60,HU62,HU64,HU66,HU68,HU70:HU72,HU133,HU150,HU152,HU163,HU167,HU169:HU171,HU174,HU177:HU179,HU182:HU183,HU186:HU187,HU189,HU191:HU196,HU198:HU201)</f>
        <v>38</v>
      </c>
      <c r="HV220" s="440">
        <f t="shared" si="1150"/>
        <v>38</v>
      </c>
      <c r="HW220" s="440">
        <f t="shared" si="1150"/>
        <v>38</v>
      </c>
      <c r="HX220" s="440">
        <f t="shared" si="1150"/>
        <v>32</v>
      </c>
      <c r="HY220" s="440">
        <f t="shared" si="1150"/>
        <v>33</v>
      </c>
      <c r="HZ220" s="441">
        <f t="shared" si="1150"/>
        <v>33</v>
      </c>
      <c r="IA220" s="440"/>
      <c r="IB220" s="440"/>
      <c r="IC220" s="439">
        <f t="shared" ref="IC220:IH220" si="1151">SUM(IC27,IC32:IC33,IC38,IC46,IC48,IC50:IC51,IC53,IC55:IC56,IC58:IC60,IC62,IC64,IC66,IC68,IC70:IC72,IC133,IC150,IC152,IC163,IC167,IC169:IC171,IC174,IC177:IC179,IC182:IC183,IC186:IC187,IC189,IC191:IC196,IC198:IC201)</f>
        <v>34</v>
      </c>
      <c r="ID220" s="440">
        <f t="shared" si="1151"/>
        <v>34</v>
      </c>
      <c r="IE220" s="440">
        <f t="shared" si="1151"/>
        <v>34</v>
      </c>
      <c r="IF220" s="440">
        <f t="shared" si="1151"/>
        <v>31</v>
      </c>
      <c r="IG220" s="440">
        <f t="shared" si="1151"/>
        <v>31</v>
      </c>
      <c r="IH220" s="441">
        <f t="shared" si="1151"/>
        <v>31</v>
      </c>
      <c r="II220" s="440"/>
      <c r="IJ220" s="440"/>
      <c r="IK220" s="439">
        <f t="shared" ref="IK220:IP220" si="1152">SUM(IK27,IK32:IK33,IK38,IK46,IK48,IK50:IK51,IK53,IK55:IK56,IK58:IK60,IK62,IK64,IK66,IK68,IK70:IK72,IK133,IK150,IK152,IK163,IK167,IK169:IK171,IK174,IK177:IK179,IK182:IK183,IK186:IK187,IK189,IK191:IK196,IK198:IK201)</f>
        <v>20</v>
      </c>
      <c r="IL220" s="440">
        <f t="shared" si="1152"/>
        <v>19</v>
      </c>
      <c r="IM220" s="440">
        <f t="shared" si="1152"/>
        <v>25</v>
      </c>
      <c r="IN220" s="440">
        <f t="shared" si="1152"/>
        <v>22</v>
      </c>
      <c r="IO220" s="440">
        <f t="shared" si="1152"/>
        <v>27</v>
      </c>
      <c r="IP220" s="441">
        <f t="shared" si="1152"/>
        <v>27</v>
      </c>
      <c r="IQ220" s="440"/>
      <c r="IR220" s="440"/>
      <c r="IS220" s="439">
        <f t="shared" ref="IS220:IX220" si="1153">SUM(IS27,IS32:IS33,IS38,IS46,IS48,IS50:IS51,IS53,IS55:IS56,IS58:IS60,IS62,IS64,IS66,IS68,IS70:IS72,IS133,IS150,IS152,IS163,IS167,IS169:IS171,IS174,IS177:IS179,IS182:IS183,IS186:IS187,IS189,IS191:IS196,IS198:IS201)</f>
        <v>34</v>
      </c>
      <c r="IT220" s="440">
        <f t="shared" si="1153"/>
        <v>35</v>
      </c>
      <c r="IU220" s="440">
        <f t="shared" si="1153"/>
        <v>35</v>
      </c>
      <c r="IV220" s="440">
        <f t="shared" si="1153"/>
        <v>28</v>
      </c>
      <c r="IW220" s="440">
        <f t="shared" si="1153"/>
        <v>28</v>
      </c>
      <c r="IX220" s="441">
        <f t="shared" si="1153"/>
        <v>28</v>
      </c>
      <c r="IY220" s="440"/>
      <c r="IZ220" s="440"/>
      <c r="JA220" s="439">
        <f t="shared" ref="JA220:JF220" si="1154">SUM(JA27,JA32:JA33,JA38,JA46,JA48,JA50:JA51,JA53,JA55:JA56,JA58:JA60,JA62,JA64,JA66,JA68,JA70:JA72,JA133,JA150,JA152,JA163,JA167,JA169:JA171,JA174,JA177:JA179,JA182:JA183,JA186:JA187,JA189,JA191:JA196,JA198:JA201)</f>
        <v>28</v>
      </c>
      <c r="JB220" s="440">
        <f t="shared" si="1154"/>
        <v>28</v>
      </c>
      <c r="JC220" s="440">
        <f t="shared" si="1154"/>
        <v>33</v>
      </c>
      <c r="JD220" s="440">
        <f t="shared" si="1154"/>
        <v>27</v>
      </c>
      <c r="JE220" s="440">
        <f t="shared" si="1154"/>
        <v>28</v>
      </c>
      <c r="JF220" s="441">
        <f t="shared" si="1154"/>
        <v>30</v>
      </c>
      <c r="JG220" s="440"/>
      <c r="JH220" s="440"/>
      <c r="JI220" s="439">
        <f t="shared" ref="JI220:JN220" si="1155">SUM(JI27,JI32:JI33,JI38,JI46,JI48,JI50:JI51,JI53,JI55:JI56,JI58:JI60,JI62,JI64,JI66,JI68,JI70:JI72,JI133,JI150,JI152,JI163,JI167,JI169:JI171,JI174,JI177:JI179,JI182:JI183,JI186:JI187,JI189,JI191:JI196,JI198:JI201)</f>
        <v>31</v>
      </c>
      <c r="JJ220" s="440">
        <f t="shared" si="1155"/>
        <v>31</v>
      </c>
      <c r="JK220" s="440">
        <f t="shared" si="1155"/>
        <v>32</v>
      </c>
      <c r="JL220" s="440">
        <f t="shared" si="1155"/>
        <v>27</v>
      </c>
      <c r="JM220" s="440">
        <f t="shared" si="1155"/>
        <v>28</v>
      </c>
      <c r="JN220" s="441">
        <f t="shared" si="1155"/>
        <v>29</v>
      </c>
      <c r="JO220" s="440"/>
      <c r="JP220" s="440"/>
      <c r="JQ220" s="439">
        <f t="shared" ref="JQ220:JV220" si="1156">SUM(JQ27,JQ32:JQ33,JQ38,JQ46,JQ48,JQ50:JQ51,JQ53,JQ55:JQ56,JQ58:JQ60,JQ62,JQ64,JQ66,JQ68,JQ70:JQ72,JQ133,JQ150,JQ152,JQ163,JQ167,JQ169:JQ171,JQ174,JQ177:JQ179,JQ182:JQ183,JQ186:JQ187,JQ189,JQ191:JQ196,JQ198:JQ201)</f>
        <v>36</v>
      </c>
      <c r="JR220" s="440">
        <f t="shared" si="1156"/>
        <v>34</v>
      </c>
      <c r="JS220" s="440">
        <f t="shared" si="1156"/>
        <v>36</v>
      </c>
      <c r="JT220" s="440">
        <f t="shared" si="1156"/>
        <v>27</v>
      </c>
      <c r="JU220" s="440">
        <f t="shared" si="1156"/>
        <v>26</v>
      </c>
      <c r="JV220" s="441">
        <f t="shared" si="1156"/>
        <v>27</v>
      </c>
      <c r="JW220" s="440"/>
      <c r="JX220" s="440"/>
      <c r="JY220" s="439">
        <f>SUM(JY27,JY32:JY33,JY38,JY46,JY48,JY50:JY51,JY53,JY55:JY56,JY58:JY60,JY62,JY64,JY66,JY68,JY70:JY72,JY133,JY150,JY152,JY163,JY167,JY169:JY171,JY174,JY177:JY179,JY182:JY183,JY186:JY187,JY189,JY191:JY196,JY198:JY201)</f>
        <v>19</v>
      </c>
      <c r="JZ220" s="440">
        <f>SUM(JZ27,JZ32:JZ33,JZ38,JZ46,JZ48,JZ50:JZ51,JZ53,JZ55:JZ56,JZ58:JZ60,JZ62,JZ64,JZ66,JZ68,JZ70:JZ72,JZ133,JZ150,JZ152,JZ163,JZ167,JZ169:JZ171,JZ174,JZ177:JZ179,JZ182:JZ183,JZ186:JZ187,JZ189,JZ191:JZ196,JZ198:JZ201)</f>
        <v>19</v>
      </c>
      <c r="KA220" s="441">
        <f>SUM(KA27,KA32:KA33,KA38,KA46,KA48,KA50:KA51,KA53,KA55:KA56,KA58:KA60,KA62,KA64,KA66,KA68,KA70:KA72,KA133,KA150,KA152,KA163,KA167,KA169:KA171,KA174,KA177:KA179,KA182:KA183,KA186:KA187,KA189,KA191:KA196,KA198:KA201)</f>
        <v>19</v>
      </c>
    </row>
    <row r="221" spans="7:287" ht="12.75" x14ac:dyDescent="0.2">
      <c r="G221" s="247" t="s">
        <v>580</v>
      </c>
      <c r="H221" s="946" t="s">
        <v>582</v>
      </c>
      <c r="I221" s="947"/>
      <c r="J221" s="380">
        <f t="shared" si="862"/>
        <v>21.732110631259179</v>
      </c>
      <c r="K221" s="381">
        <f t="shared" si="863"/>
        <v>25.106502114343719</v>
      </c>
      <c r="L221" s="381">
        <f t="shared" si="864"/>
        <v>23.258269813385287</v>
      </c>
      <c r="M221" s="381">
        <f t="shared" si="865"/>
        <v>31.01770732829165</v>
      </c>
      <c r="N221" s="381">
        <f t="shared" si="866"/>
        <v>36.468375351509096</v>
      </c>
      <c r="O221" s="382">
        <f t="shared" si="867"/>
        <v>33.650514814322271</v>
      </c>
      <c r="P221" s="946" t="s">
        <v>582</v>
      </c>
      <c r="Q221" s="975"/>
      <c r="R221" s="381">
        <f t="shared" si="868"/>
        <v>10.673206655606679</v>
      </c>
      <c r="S221" s="381">
        <f t="shared" si="869"/>
        <v>13.550307933243197</v>
      </c>
      <c r="T221" s="381">
        <f t="shared" si="870"/>
        <v>10.166605605150693</v>
      </c>
      <c r="U221" s="381">
        <f t="shared" si="871"/>
        <v>6.9272776940543066</v>
      </c>
      <c r="V221" s="381">
        <f t="shared" si="872"/>
        <v>3.9286032660906409</v>
      </c>
      <c r="W221" s="382">
        <f t="shared" si="873"/>
        <v>4.8822806948716</v>
      </c>
      <c r="X221" s="946" t="s">
        <v>582</v>
      </c>
      <c r="Y221" s="975"/>
      <c r="Z221" s="381">
        <f t="shared" si="826"/>
        <v>0.61941298240771303</v>
      </c>
      <c r="AA221" s="381">
        <f t="shared" si="827"/>
        <v>1.0613205465411242</v>
      </c>
      <c r="AB221" s="381">
        <f t="shared" si="828"/>
        <v>1.058456867122975</v>
      </c>
      <c r="AC221" s="381">
        <f t="shared" si="829"/>
        <v>2.581635354429507</v>
      </c>
      <c r="AD221" s="381">
        <f t="shared" si="830"/>
        <v>6.1676205919901443</v>
      </c>
      <c r="AE221" s="382">
        <f t="shared" si="831"/>
        <v>5.0703347365316453</v>
      </c>
      <c r="AF221" s="946" t="s">
        <v>582</v>
      </c>
      <c r="AG221" s="975"/>
      <c r="AH221" s="377">
        <f t="shared" si="951"/>
        <v>33.658926017182758</v>
      </c>
      <c r="AI221" s="377">
        <f t="shared" si="952"/>
        <v>36.12150691886324</v>
      </c>
      <c r="AJ221" s="381">
        <f t="shared" si="953"/>
        <v>23.115124510468259</v>
      </c>
      <c r="AK221" s="381">
        <f t="shared" si="954"/>
        <v>41.300978133196068</v>
      </c>
      <c r="AL221" s="381">
        <f t="shared" si="955"/>
        <v>34.554122596214938</v>
      </c>
      <c r="AM221" s="382">
        <f t="shared" si="956"/>
        <v>37.825757481980844</v>
      </c>
      <c r="AN221" s="946" t="s">
        <v>582</v>
      </c>
      <c r="AO221" s="947"/>
      <c r="AP221" s="381">
        <f t="shared" si="908"/>
        <v>15.791234229248548</v>
      </c>
      <c r="AQ221" s="381">
        <f t="shared" si="909"/>
        <v>8.4007114559755571</v>
      </c>
      <c r="AR221" s="381">
        <f t="shared" si="910"/>
        <v>10.846182852733859</v>
      </c>
      <c r="AS221" s="381">
        <f t="shared" si="911"/>
        <v>69.825182580309004</v>
      </c>
      <c r="AT221" s="381">
        <f t="shared" si="912"/>
        <v>25.252629183714891</v>
      </c>
      <c r="AU221" s="382">
        <f t="shared" si="913"/>
        <v>32.532204087631172</v>
      </c>
      <c r="AV221" s="946" t="s">
        <v>582</v>
      </c>
      <c r="AW221" s="975"/>
      <c r="AX221" s="381">
        <f t="shared" si="874"/>
        <v>28.21387616107997</v>
      </c>
      <c r="AY221" s="381">
        <f t="shared" si="875"/>
        <v>30.703842194286189</v>
      </c>
      <c r="AZ221" s="381">
        <f t="shared" si="876"/>
        <v>29.106731834025723</v>
      </c>
      <c r="BA221" s="381">
        <f t="shared" si="877"/>
        <v>37.351211105278189</v>
      </c>
      <c r="BB221" s="381">
        <f t="shared" si="878"/>
        <v>46.553792389343194</v>
      </c>
      <c r="BC221" s="382">
        <f t="shared" si="879"/>
        <v>42.624081550197964</v>
      </c>
      <c r="BD221" s="946" t="s">
        <v>582</v>
      </c>
      <c r="BE221" s="975"/>
      <c r="BF221" s="214">
        <f t="shared" si="914"/>
        <v>5.8352882910516088E-2</v>
      </c>
      <c r="BG221" s="214">
        <f t="shared" si="915"/>
        <v>0.10909777358129349</v>
      </c>
      <c r="BH221" s="214">
        <f t="shared" si="916"/>
        <v>8.2805424006884343E-2</v>
      </c>
      <c r="BI221" s="214" t="e">
        <f t="shared" si="917"/>
        <v>#VALUE!</v>
      </c>
      <c r="BJ221" s="214" t="e">
        <f t="shared" si="918"/>
        <v>#VALUE!</v>
      </c>
      <c r="BK221" s="278">
        <f t="shared" si="919"/>
        <v>5.0944563007515382E-2</v>
      </c>
      <c r="BL221" s="946" t="s">
        <v>582</v>
      </c>
      <c r="BM221" s="975"/>
      <c r="BN221" s="214">
        <f t="shared" si="920"/>
        <v>8.8663449459101346E-2</v>
      </c>
      <c r="BO221" s="214" t="e">
        <f t="shared" si="921"/>
        <v>#VALUE!</v>
      </c>
      <c r="BP221" s="214">
        <f t="shared" si="922"/>
        <v>0.13812792135516475</v>
      </c>
      <c r="BQ221" s="214">
        <f t="shared" si="923"/>
        <v>5.3132391734853762E-2</v>
      </c>
      <c r="BR221" s="214" t="e">
        <f t="shared" si="924"/>
        <v>#VALUE!</v>
      </c>
      <c r="BS221" s="278">
        <f t="shared" si="925"/>
        <v>8.2921062843036797E-2</v>
      </c>
      <c r="BT221" s="946" t="s">
        <v>582</v>
      </c>
      <c r="BU221" s="975"/>
      <c r="BV221" s="377">
        <f t="shared" si="880"/>
        <v>72.34036361627733</v>
      </c>
      <c r="BW221" s="377">
        <f t="shared" si="881"/>
        <v>76.321712697720557</v>
      </c>
      <c r="BX221" s="378">
        <f t="shared" si="882"/>
        <v>73.913493109411348</v>
      </c>
      <c r="BY221" s="211">
        <f t="shared" ref="BY221:CD221" si="1157">SUM(BY24,BY31,BY47,BY54,BY56:BY58,BY60,BY62:BY64,BY67,BY69:BY73,BY121,BY133,BY153,BY172,BY181,BY185:BY186,BY197)</f>
        <v>117361982</v>
      </c>
      <c r="BZ221" s="211">
        <f t="shared" si="1157"/>
        <v>111459006</v>
      </c>
      <c r="CA221" s="211">
        <f t="shared" si="1157"/>
        <v>228820988</v>
      </c>
      <c r="CB221" s="211">
        <f t="shared" si="1157"/>
        <v>125033069</v>
      </c>
      <c r="CC221" s="211">
        <f t="shared" si="1157"/>
        <v>117679962</v>
      </c>
      <c r="CD221" s="211">
        <f t="shared" si="1157"/>
        <v>242713031</v>
      </c>
      <c r="CE221" s="299"/>
      <c r="CF221" s="299"/>
      <c r="CG221" s="272">
        <f t="shared" ref="CG221:CL221" si="1158">SUM(CG24,CG31,CG47,CG54,CG56:CG58,CG60,CG62:CG64,CG67,CG69:CG73,CG121,CG133,CG153,CG172,CG181,CG185:CG186,CG197)</f>
        <v>103601171</v>
      </c>
      <c r="CH221" s="273">
        <f t="shared" si="1158"/>
        <v>96990143</v>
      </c>
      <c r="CI221" s="273">
        <f t="shared" si="1158"/>
        <v>212088151</v>
      </c>
      <c r="CJ221" s="273">
        <f t="shared" si="1158"/>
        <v>108670866</v>
      </c>
      <c r="CK221" s="273">
        <f t="shared" si="1158"/>
        <v>100747036</v>
      </c>
      <c r="CL221" s="274">
        <f t="shared" si="1158"/>
        <v>214239669</v>
      </c>
      <c r="CM221" s="299"/>
      <c r="CN221" s="299"/>
      <c r="CO221" s="272">
        <f t="shared" ref="CO221:CT221" si="1159">SUM(CO24,CO31,CO47,CO54,CO56:CO58,CO60,CO62:CO64,CO67,CO69:CO73,CO121,CO133,CO153,CO172,CO181,CO185:CO186,CO197)</f>
        <v>109907877</v>
      </c>
      <c r="CP221" s="273">
        <f t="shared" si="1159"/>
        <v>102907207</v>
      </c>
      <c r="CQ221" s="273">
        <f t="shared" si="1159"/>
        <v>205684925</v>
      </c>
      <c r="CR221" s="273">
        <f t="shared" si="1159"/>
        <v>108782718</v>
      </c>
      <c r="CS221" s="273">
        <f t="shared" si="1159"/>
        <v>100858989</v>
      </c>
      <c r="CT221" s="274">
        <f t="shared" si="1159"/>
        <v>219031027</v>
      </c>
      <c r="CU221" s="299"/>
      <c r="CV221" s="299"/>
      <c r="CW221" s="272">
        <f t="shared" ref="CW221:DB221" si="1160">SUM(CW24,CW31,CW47,CW54,CW56:CW58,CW60,CW62:CW64,CW67,CW69:CW73,CW121,CW133,CW153,CW172,CW181,CW185:CW186,CW197)</f>
        <v>90741812</v>
      </c>
      <c r="CX221" s="273">
        <f t="shared" si="1160"/>
        <v>84770492</v>
      </c>
      <c r="CY221" s="273">
        <f t="shared" si="1160"/>
        <v>180385127</v>
      </c>
      <c r="CZ221" s="273">
        <f t="shared" si="1160"/>
        <v>97423040</v>
      </c>
      <c r="DA221" s="273">
        <f t="shared" si="1160"/>
        <v>90609853</v>
      </c>
      <c r="DB221" s="274">
        <f t="shared" si="1160"/>
        <v>192854660</v>
      </c>
      <c r="DC221" s="299"/>
      <c r="DD221" s="299"/>
      <c r="DE221" s="272">
        <f t="shared" ref="DE221:DJ221" si="1161">SUM(DE24,DE31,DE47,DE54,DE56:DE58,DE60,DE62:DE64,DE67,DE69:DE73,DE121,DE133,DE153,DE172,DE181,DE185:DE186,DE197)</f>
        <v>23708424</v>
      </c>
      <c r="DF221" s="273">
        <f t="shared" si="1161"/>
        <v>24671972</v>
      </c>
      <c r="DG221" s="273">
        <f t="shared" si="1161"/>
        <v>165052628</v>
      </c>
      <c r="DH221" s="273">
        <f t="shared" si="1161"/>
        <v>90827814</v>
      </c>
      <c r="DI221" s="273">
        <f t="shared" si="1161"/>
        <v>90497900</v>
      </c>
      <c r="DJ221" s="274">
        <f t="shared" si="1161"/>
        <v>187809088</v>
      </c>
      <c r="DK221" s="299"/>
      <c r="DL221" s="299"/>
      <c r="DM221" s="272">
        <f t="shared" ref="DM221:DR221" si="1162">SUM(DM24,DM31,DM47,DM54,DM56:DM58,DM60,DM62:DM64,DM67,DM69:DM73,DM121,DM133,DM153,DM172,DM181,DM185:DM186,DM197)</f>
        <v>90617987</v>
      </c>
      <c r="DN221" s="273">
        <f t="shared" si="1162"/>
        <v>84654711</v>
      </c>
      <c r="DO221" s="273">
        <f t="shared" si="1162"/>
        <v>175272698</v>
      </c>
      <c r="DP221" s="273">
        <f t="shared" si="1162"/>
        <v>84166935</v>
      </c>
      <c r="DQ221" s="273">
        <f t="shared" si="1162"/>
        <v>89640788</v>
      </c>
      <c r="DR221" s="274">
        <f t="shared" si="1162"/>
        <v>185167401</v>
      </c>
      <c r="DS221" s="299"/>
      <c r="DT221" s="299"/>
      <c r="DU221" s="272">
        <f t="shared" ref="DU221:DZ221" si="1163">SUM(DU24,DU31,DU47,DU54,DU56:DU58,DU60,DU62:DU64,DU67,DU69:DU73,DU121,DU133,DU153,DU172,DU181,DU185:DU186,DU197)</f>
        <v>90741812</v>
      </c>
      <c r="DV221" s="273">
        <f t="shared" si="1163"/>
        <v>84770492</v>
      </c>
      <c r="DW221" s="273">
        <f t="shared" si="1163"/>
        <v>175512304</v>
      </c>
      <c r="DX221" s="273">
        <f t="shared" si="1163"/>
        <v>84293539</v>
      </c>
      <c r="DY221" s="273">
        <f t="shared" si="1163"/>
        <v>79511140</v>
      </c>
      <c r="DZ221" s="274">
        <f t="shared" si="1163"/>
        <v>163804679</v>
      </c>
      <c r="EA221" s="299"/>
      <c r="EB221" s="299"/>
      <c r="EC221" s="272">
        <f t="shared" ref="EC221:EH221" si="1164">SUM(EC24,EC31,EC47,EC54,EC56:EC58,EC60,EC62:EC64,EC67,EC69:EC73,EC121,EC133,EC153,EC172,EC181,EC185:EC186,EC197)</f>
        <v>92841019</v>
      </c>
      <c r="ED221" s="273">
        <f t="shared" si="1164"/>
        <v>86959564</v>
      </c>
      <c r="EE221" s="273">
        <f t="shared" si="1164"/>
        <v>179800583</v>
      </c>
      <c r="EF221" s="273">
        <f t="shared" si="1164"/>
        <v>99573706</v>
      </c>
      <c r="EG221" s="273">
        <f t="shared" si="1164"/>
        <v>92802935</v>
      </c>
      <c r="EH221" s="274">
        <f t="shared" si="1164"/>
        <v>187809088</v>
      </c>
      <c r="EI221" s="299"/>
      <c r="EJ221" s="299"/>
      <c r="EK221" s="272">
        <f t="shared" ref="EK221:EP221" si="1165">SUM(EK24,EK31,EK47,EK54,EK56:EK58,EK60,EK62:EK64,EK67,EK69:EK73,EK121,EK133,EK153,EK172,EK181,EK185:EK186,EK197)</f>
        <v>90631392</v>
      </c>
      <c r="EL221" s="273">
        <f t="shared" si="1165"/>
        <v>84660124</v>
      </c>
      <c r="EM221" s="273">
        <f t="shared" si="1165"/>
        <v>173800504</v>
      </c>
      <c r="EN221" s="273">
        <f t="shared" si="1165"/>
        <v>97311188</v>
      </c>
      <c r="EO221" s="273">
        <f t="shared" si="1165"/>
        <v>90497900</v>
      </c>
      <c r="EP221" s="274">
        <f t="shared" si="1165"/>
        <v>186333516</v>
      </c>
      <c r="EQ221" s="299"/>
      <c r="ER221" s="299"/>
      <c r="ES221" s="272">
        <f>SUM(ES24,ES31,ES47,ES54,ES56:ES58,ES60,ES62:ES64,ES67,ES69:ES73,ES121,ES133,ES153,ES172,ES181,ES185:ES186,ES197)</f>
        <v>35809123</v>
      </c>
      <c r="ET221" s="273">
        <f>SUM(ET24,ET31,ET47,ET54,ET56:ET58,ET60,ET62:ET64,ET67,ET69:ET73,ET121,ET133,ET153,ET172,ET181,ET185:ET186,ET197)</f>
        <v>30748952</v>
      </c>
      <c r="EU221" s="274">
        <f>SUM(EU24,EU31,EU47,EU54,EU56:EU58,EU60,EU62:EU64,EU67,EU69:EU73,EU121,EU133,EU153,EU172,EU181,EU185:EU186,EU197)</f>
        <v>66708234</v>
      </c>
      <c r="EV221" s="299"/>
      <c r="EW221" s="299"/>
      <c r="EX221" s="266">
        <f t="shared" ref="EX221:FC221" si="1166">SUM(EX24,EX31,EX47,EX54,EX56:EX58,EX60,EX62:EX64,EX67,EX69:EX73,EX121,EX133,EX153,EX172,EX181,EX185:EX186,EX197)</f>
        <v>22514721.097000003</v>
      </c>
      <c r="EY221" s="267">
        <f t="shared" si="1166"/>
        <v>24350832.302999999</v>
      </c>
      <c r="EZ221" s="267">
        <f t="shared" si="1166"/>
        <v>49328034.401800007</v>
      </c>
      <c r="FA221" s="267">
        <f t="shared" si="1166"/>
        <v>33707211.166999996</v>
      </c>
      <c r="FB221" s="267">
        <f t="shared" si="1166"/>
        <v>36740807.243999995</v>
      </c>
      <c r="FC221" s="268">
        <f t="shared" si="1166"/>
        <v>72092751.554999992</v>
      </c>
      <c r="FD221" s="299"/>
      <c r="FE221" s="299"/>
      <c r="FF221" s="266">
        <f t="shared" ref="FF221:FK221" si="1167">SUM(FF24,FF31,FF47,FF54,FF56:FF58,FF60,FF62:FF64,FF67,FF69:FF73,FF121,FF133,FF153,FF172,FF181,FF185:FF186,FF197)</f>
        <v>11730694.843000002</v>
      </c>
      <c r="FG221" s="267">
        <f t="shared" si="1167"/>
        <v>13944243.433999998</v>
      </c>
      <c r="FH221" s="267">
        <f t="shared" si="1167"/>
        <v>20911175.114</v>
      </c>
      <c r="FI221" s="267">
        <f t="shared" si="1167"/>
        <v>7535680.9589999998</v>
      </c>
      <c r="FJ221" s="267">
        <f t="shared" si="1167"/>
        <v>3962349.5360000003</v>
      </c>
      <c r="FK221" s="268">
        <f t="shared" si="1167"/>
        <v>10693709.547000002</v>
      </c>
      <c r="FL221" s="299"/>
      <c r="FM221" s="299"/>
      <c r="FN221" s="266">
        <f t="shared" ref="FN221:FS221" si="1168">SUM(FN24,FN31,FN47,FN54,FN56:FN58,FN60,FN62:FN64,FN67,FN69:FN73,FN121,FN133,FN153,FN172,FN181,FN185:FN186,FN197)</f>
        <v>562066.56400000001</v>
      </c>
      <c r="FO221" s="267">
        <f t="shared" si="1168"/>
        <v>899686.64899999998</v>
      </c>
      <c r="FP221" s="267">
        <f t="shared" si="1168"/>
        <v>1909298.764</v>
      </c>
      <c r="FQ221" s="267">
        <f t="shared" si="1168"/>
        <v>2515107.6440000003</v>
      </c>
      <c r="FR221" s="267">
        <f t="shared" si="1168"/>
        <v>5588471.9519999996</v>
      </c>
      <c r="FS221" s="268">
        <f t="shared" si="1168"/>
        <v>9778376.8169999998</v>
      </c>
      <c r="FT221" s="299"/>
      <c r="FU221" s="299"/>
      <c r="FV221" s="266">
        <f t="shared" ref="FV221:GA221" si="1169">SUM(FV24,FV31,FV47,FV54,FV56:FV58,FV60,FV62:FV64,FV67,FV69:FV73,FV121,FV133,FV153,FV172,FV181,FV185:FV186,FV197)</f>
        <v>7980000.8940000003</v>
      </c>
      <c r="FW221" s="267">
        <f t="shared" si="1169"/>
        <v>8911888.0730000008</v>
      </c>
      <c r="FX221" s="267">
        <f t="shared" si="1169"/>
        <v>38152120.469999999</v>
      </c>
      <c r="FY221" s="267">
        <f t="shared" si="1169"/>
        <v>37512775.598999999</v>
      </c>
      <c r="FZ221" s="267">
        <f t="shared" si="1169"/>
        <v>31270755.312999997</v>
      </c>
      <c r="GA221" s="268">
        <f t="shared" si="1169"/>
        <v>71040210.155999988</v>
      </c>
      <c r="GB221" s="299"/>
      <c r="GC221" s="299"/>
      <c r="GD221" s="266">
        <f t="shared" ref="GD221:GI221" si="1170">SUM(GD24,GD31,GD47,GD54,GD56:GD58,GD60,GD62:GD64,GD67,GD69:GD73,GD121,GD133,GD153,GD172,GD181,GD185:GD186,GD197)</f>
        <v>14309698.581</v>
      </c>
      <c r="GE221" s="267">
        <f t="shared" si="1170"/>
        <v>7111598.0049999999</v>
      </c>
      <c r="GF221" s="267">
        <f t="shared" si="1170"/>
        <v>19010397.316</v>
      </c>
      <c r="GG221" s="267">
        <f t="shared" si="1170"/>
        <v>58769716.035999998</v>
      </c>
      <c r="GH221" s="267">
        <f t="shared" si="1170"/>
        <v>22636655.790999997</v>
      </c>
      <c r="GI221" s="268">
        <f t="shared" si="1170"/>
        <v>60239036.797082402</v>
      </c>
      <c r="GJ221" s="299"/>
      <c r="GK221" s="299"/>
      <c r="GL221" s="266">
        <f t="shared" ref="GL221:GQ221" si="1171">SUM(GL24,GL31,GL47,GL54,GL56:GL58,GL60,GL62:GL64,GL67,GL69:GL73,GL121,GL133,GL153,GL172,GL181,GL185:GL186,GL197)</f>
        <v>25601782.464000002</v>
      </c>
      <c r="GM221" s="267">
        <f t="shared" si="1171"/>
        <v>26027798.090999998</v>
      </c>
      <c r="GN221" s="267">
        <f t="shared" si="1171"/>
        <v>51085895.660999998</v>
      </c>
      <c r="GO221" s="267">
        <f t="shared" si="1171"/>
        <v>31484657.699999999</v>
      </c>
      <c r="GP221" s="267">
        <f t="shared" si="1171"/>
        <v>37015451.042000011</v>
      </c>
      <c r="GQ221" s="268">
        <f t="shared" si="1171"/>
        <v>69820239.959999993</v>
      </c>
      <c r="GR221" s="299"/>
      <c r="GS221" s="299"/>
      <c r="GT221" s="266">
        <f t="shared" ref="GT221:GY221" si="1172">SUM(GT24,GT31,GT47,GT54,GT56:GT58,GT60,GT62:GT64,GT67,GT69:GT73,GT121,GT133,GT153,GT172,GT181,GT185:GT186,GT197)</f>
        <v>5417541.1109999996</v>
      </c>
      <c r="GU221" s="267">
        <f t="shared" si="1172"/>
        <v>9487094.824000001</v>
      </c>
      <c r="GV221" s="267">
        <f t="shared" si="1172"/>
        <v>14888463.512000002</v>
      </c>
      <c r="GW221" s="267" t="e">
        <f t="shared" si="1172"/>
        <v>#VALUE!</v>
      </c>
      <c r="GX221" s="267" t="e">
        <f t="shared" si="1172"/>
        <v>#VALUE!</v>
      </c>
      <c r="GY221" s="268">
        <f t="shared" si="1172"/>
        <v>9567851.9170000013</v>
      </c>
      <c r="GZ221" s="299"/>
      <c r="HA221" s="299"/>
      <c r="HB221" s="266">
        <f t="shared" ref="HB221:HG221" si="1173">SUM(HB24,HB31,HB47,HB54,HB56:HB58,HB60,HB62:HB64,HB67,HB69:HB73,HB121,HB133,HB153,HB172,HB181,HB185:HB186,HB197)</f>
        <v>8035691.8440000014</v>
      </c>
      <c r="HC221" s="267" t="e">
        <f t="shared" si="1173"/>
        <v>#VALUE!</v>
      </c>
      <c r="HD221" s="267">
        <f t="shared" si="1173"/>
        <v>24006702.347999997</v>
      </c>
      <c r="HE221" s="267">
        <f t="shared" si="1173"/>
        <v>5170376.1610000003</v>
      </c>
      <c r="HF221" s="267" t="e">
        <f t="shared" si="1173"/>
        <v>#VALUE!</v>
      </c>
      <c r="HG221" s="268">
        <f t="shared" si="1173"/>
        <v>15450973.190000003</v>
      </c>
      <c r="HH221" s="299"/>
      <c r="HI221" s="299"/>
      <c r="HJ221" s="266">
        <f>SUM(HJ24,HJ31,HJ47,HJ54,HJ56:HJ58,HJ60,HJ62:HJ64,HJ67,HJ69:HJ73,HJ121,HJ133,HJ153,HJ172,HJ181,HJ185:HJ186,HJ197)</f>
        <v>25904449.785999998</v>
      </c>
      <c r="HK221" s="267">
        <f>SUM(HK24,HK31,HK47,HK54,HK56:HK58,HK60,HK62:HK64,HK67,HK69:HK73,HK121,HK133,HK153,HK172,HK181,HK185:HK186,HK197)</f>
        <v>23468126.802999999</v>
      </c>
      <c r="HL221" s="268">
        <f>SUM(HL24,HL31,HL47,HL54,HL56:HL58,HL60,HL62:HL64,HL67,HL69:HL73,HL121,HL133,HL153,HL172,HL181,HL185:HL186,HL197)</f>
        <v>49306385.941</v>
      </c>
      <c r="HM221" s="439">
        <f t="shared" ref="HM221:HR221" si="1174">SUM(HM24,HM31,HM47,HM54,HM56:HM58,HM60,HM62:HM64,HM67,HM69:HM73,HM121,HM133,HM153,HM172,HM181,HM185:HM186,HM197)</f>
        <v>21</v>
      </c>
      <c r="HN221" s="440">
        <f t="shared" si="1174"/>
        <v>21</v>
      </c>
      <c r="HO221" s="440">
        <f t="shared" si="1174"/>
        <v>23</v>
      </c>
      <c r="HP221" s="440">
        <f t="shared" si="1174"/>
        <v>20</v>
      </c>
      <c r="HQ221" s="440">
        <f t="shared" si="1174"/>
        <v>20</v>
      </c>
      <c r="HR221" s="441">
        <f t="shared" si="1174"/>
        <v>21</v>
      </c>
      <c r="HS221" s="440"/>
      <c r="HT221" s="440"/>
      <c r="HU221" s="439">
        <f t="shared" ref="HU221:HZ221" si="1175">SUM(HU24,HU31,HU47,HU54,HU56:HU58,HU60,HU62:HU64,HU67,HU69:HU73,HU121,HU133,HU153,HU172,HU181,HU185:HU186,HU197)</f>
        <v>22</v>
      </c>
      <c r="HV221" s="440">
        <f t="shared" si="1175"/>
        <v>22</v>
      </c>
      <c r="HW221" s="440">
        <f t="shared" si="1175"/>
        <v>23</v>
      </c>
      <c r="HX221" s="440">
        <f t="shared" si="1175"/>
        <v>21</v>
      </c>
      <c r="HY221" s="440">
        <f t="shared" si="1175"/>
        <v>21</v>
      </c>
      <c r="HZ221" s="441">
        <f t="shared" si="1175"/>
        <v>23</v>
      </c>
      <c r="IA221" s="440"/>
      <c r="IB221" s="440"/>
      <c r="IC221" s="439">
        <f t="shared" ref="IC221:IH221" si="1176">SUM(IC24,IC31,IC47,IC54,IC56:IC58,IC60,IC62:IC64,IC67,IC69:IC73,IC121,IC133,IC153,IC172,IC181,IC185:IC186,IC197)</f>
        <v>20</v>
      </c>
      <c r="ID221" s="440">
        <f t="shared" si="1176"/>
        <v>20</v>
      </c>
      <c r="IE221" s="440">
        <f t="shared" si="1176"/>
        <v>21</v>
      </c>
      <c r="IF221" s="440">
        <f t="shared" si="1176"/>
        <v>20</v>
      </c>
      <c r="IG221" s="440">
        <f t="shared" si="1176"/>
        <v>20</v>
      </c>
      <c r="IH221" s="441">
        <f t="shared" si="1176"/>
        <v>21</v>
      </c>
      <c r="II221" s="440"/>
      <c r="IJ221" s="440"/>
      <c r="IK221" s="439">
        <f t="shared" ref="IK221:IP221" si="1177">SUM(IK24,IK31,IK47,IK54,IK56:IK58,IK60,IK62:IK64,IK67,IK69:IK73,IK121,IK133,IK153,IK172,IK181,IK185:IK186,IK197)</f>
        <v>12</v>
      </c>
      <c r="IL221" s="440">
        <f t="shared" si="1177"/>
        <v>16</v>
      </c>
      <c r="IM221" s="440">
        <f t="shared" si="1177"/>
        <v>18</v>
      </c>
      <c r="IN221" s="440">
        <f t="shared" si="1177"/>
        <v>17</v>
      </c>
      <c r="IO221" s="440">
        <f t="shared" si="1177"/>
        <v>19</v>
      </c>
      <c r="IP221" s="441">
        <f t="shared" si="1177"/>
        <v>19</v>
      </c>
      <c r="IQ221" s="440"/>
      <c r="IR221" s="440"/>
      <c r="IS221" s="439">
        <f t="shared" ref="IS221:IX221" si="1178">SUM(IS24,IS31,IS47,IS54,IS56:IS58,IS60,IS62:IS64,IS67,IS69:IS73,IS121,IS133,IS153,IS172,IS181,IS185:IS186,IS197)</f>
        <v>19</v>
      </c>
      <c r="IT221" s="440">
        <f t="shared" si="1178"/>
        <v>19</v>
      </c>
      <c r="IU221" s="440">
        <f t="shared" si="1178"/>
        <v>19</v>
      </c>
      <c r="IV221" s="440">
        <f t="shared" si="1178"/>
        <v>17</v>
      </c>
      <c r="IW221" s="440">
        <f t="shared" si="1178"/>
        <v>18</v>
      </c>
      <c r="IX221" s="441">
        <f t="shared" si="1178"/>
        <v>17</v>
      </c>
      <c r="IY221" s="440"/>
      <c r="IZ221" s="440"/>
      <c r="JA221" s="439">
        <f t="shared" ref="JA221:JF221" si="1179">SUM(JA24,JA31,JA47,JA54,JA56:JA58,JA60,JA62:JA64,JA67,JA69:JA73,JA121,JA133,JA153,JA172,JA181,JA185:JA186,JA197)</f>
        <v>20</v>
      </c>
      <c r="JB221" s="440">
        <f t="shared" si="1179"/>
        <v>20</v>
      </c>
      <c r="JC221" s="440">
        <f t="shared" si="1179"/>
        <v>20</v>
      </c>
      <c r="JD221" s="440">
        <f t="shared" si="1179"/>
        <v>18</v>
      </c>
      <c r="JE221" s="440">
        <f t="shared" si="1179"/>
        <v>18</v>
      </c>
      <c r="JF221" s="441">
        <f t="shared" si="1179"/>
        <v>18</v>
      </c>
      <c r="JG221" s="440"/>
      <c r="JH221" s="440"/>
      <c r="JI221" s="439">
        <f t="shared" ref="JI221:JN221" si="1180">SUM(JI24,JI31,JI47,JI54,JI56:JI58,JI60,JI62:JI64,JI67,JI69:JI73,JI121,JI133,JI153,JI172,JI181,JI185:JI186,JI197)</f>
        <v>20</v>
      </c>
      <c r="JJ221" s="440">
        <f t="shared" si="1180"/>
        <v>20</v>
      </c>
      <c r="JK221" s="440">
        <f t="shared" si="1180"/>
        <v>20</v>
      </c>
      <c r="JL221" s="440">
        <f t="shared" si="1180"/>
        <v>19</v>
      </c>
      <c r="JM221" s="440">
        <f t="shared" si="1180"/>
        <v>19</v>
      </c>
      <c r="JN221" s="441">
        <f t="shared" si="1180"/>
        <v>19</v>
      </c>
      <c r="JO221" s="440"/>
      <c r="JP221" s="440"/>
      <c r="JQ221" s="439">
        <f t="shared" ref="JQ221:JV221" si="1181">SUM(JQ24,JQ31,JQ47,JQ54,JQ56:JQ58,JQ60,JQ62:JQ64,JQ67,JQ69:JQ73,JQ121,JQ133,JQ153,JQ172,JQ181,JQ185:JQ186,JQ197)</f>
        <v>19</v>
      </c>
      <c r="JR221" s="440">
        <f t="shared" si="1181"/>
        <v>18</v>
      </c>
      <c r="JS221" s="440">
        <f t="shared" si="1181"/>
        <v>18</v>
      </c>
      <c r="JT221" s="440">
        <f t="shared" si="1181"/>
        <v>19</v>
      </c>
      <c r="JU221" s="440">
        <f t="shared" si="1181"/>
        <v>18</v>
      </c>
      <c r="JV221" s="441">
        <f t="shared" si="1181"/>
        <v>18</v>
      </c>
      <c r="JW221" s="440"/>
      <c r="JX221" s="440"/>
      <c r="JY221" s="439">
        <f>SUM(JY24,JY31,JY47,JY54,JY56:JY58,JY60,JY62:JY64,JY67,JY69:JY73,JY121,JY133,JY153,JY172,JY181,JY185:JY186,JY197)</f>
        <v>17</v>
      </c>
      <c r="JZ221" s="440">
        <f>SUM(JZ24,JZ31,JZ47,JZ54,JZ56:JZ58,JZ60,JZ62:JZ64,JZ67,JZ69:JZ73,JZ121,JZ133,JZ153,JZ172,JZ181,JZ185:JZ186,JZ197)</f>
        <v>17</v>
      </c>
      <c r="KA221" s="441">
        <f>SUM(KA24,KA31,KA47,KA54,KA56:KA58,KA60,KA62:KA64,KA67,KA69:KA73,KA121,KA133,KA153,KA172,KA181,KA185:KA186,KA197)</f>
        <v>18</v>
      </c>
    </row>
    <row r="222" spans="7:287" ht="12.75" x14ac:dyDescent="0.2">
      <c r="G222" s="247" t="s">
        <v>632</v>
      </c>
      <c r="H222" s="944" t="s">
        <v>582</v>
      </c>
      <c r="I222" s="945"/>
      <c r="J222" s="383">
        <f t="shared" si="862"/>
        <v>19.717777776065066</v>
      </c>
      <c r="K222" s="384">
        <f t="shared" si="863"/>
        <v>23.40858678193856</v>
      </c>
      <c r="L222" s="384">
        <f t="shared" si="864"/>
        <v>21.59674232858438</v>
      </c>
      <c r="M222" s="384">
        <f t="shared" si="865"/>
        <v>28.19774827321984</v>
      </c>
      <c r="N222" s="384">
        <f t="shared" si="866"/>
        <v>32.479023167185431</v>
      </c>
      <c r="O222" s="385">
        <f t="shared" si="867"/>
        <v>29.858051917773267</v>
      </c>
      <c r="P222" s="944" t="s">
        <v>582</v>
      </c>
      <c r="Q222" s="976"/>
      <c r="R222" s="384">
        <f t="shared" si="868"/>
        <v>9.8558719256015159</v>
      </c>
      <c r="S222" s="384">
        <f t="shared" si="869"/>
        <v>11.990181490038889</v>
      </c>
      <c r="T222" s="384">
        <f t="shared" si="870"/>
        <v>9.4126297575853179</v>
      </c>
      <c r="U222" s="464">
        <f t="shared" si="871"/>
        <v>7.048674232070236</v>
      </c>
      <c r="V222" s="464">
        <f t="shared" si="872"/>
        <v>4.231948059622912</v>
      </c>
      <c r="W222" s="385">
        <f>(FK222/CT222)*100</f>
        <v>4.9951905871309554</v>
      </c>
      <c r="X222" s="944" t="s">
        <v>582</v>
      </c>
      <c r="Y222" s="976"/>
      <c r="Z222" s="464">
        <f t="shared" si="826"/>
        <v>0.88389799389807722</v>
      </c>
      <c r="AA222" s="402">
        <f t="shared" si="827"/>
        <v>1.3873146814718653</v>
      </c>
      <c r="AB222" s="464">
        <f t="shared" si="828"/>
        <v>1.2932497900810014</v>
      </c>
      <c r="AC222" s="402">
        <f t="shared" si="829"/>
        <v>3.0895712397486155</v>
      </c>
      <c r="AD222" s="402">
        <f t="shared" si="830"/>
        <v>7.6529489465535967</v>
      </c>
      <c r="AE222" s="403">
        <f t="shared" si="831"/>
        <v>5.7849842187872511</v>
      </c>
      <c r="AF222" s="944" t="s">
        <v>582</v>
      </c>
      <c r="AG222" s="976"/>
      <c r="AH222" s="402">
        <f t="shared" si="951"/>
        <v>32.78287493816979</v>
      </c>
      <c r="AI222" s="402">
        <f t="shared" si="952"/>
        <v>36.980939930024</v>
      </c>
      <c r="AJ222" s="402">
        <f t="shared" si="953"/>
        <v>25.42260778822406</v>
      </c>
      <c r="AK222" s="402">
        <f t="shared" si="954"/>
        <v>42.53893047919864</v>
      </c>
      <c r="AL222" s="402">
        <f t="shared" si="955"/>
        <v>36.312972750736193</v>
      </c>
      <c r="AM222" s="403">
        <f t="shared" si="956"/>
        <v>39.458923133343973</v>
      </c>
      <c r="AN222" s="944" t="s">
        <v>582</v>
      </c>
      <c r="AO222" s="945"/>
      <c r="AP222" s="464">
        <f t="shared" si="908"/>
        <v>18.907472940263347</v>
      </c>
      <c r="AQ222" s="464">
        <f t="shared" si="909"/>
        <v>10.762271849162726</v>
      </c>
      <c r="AR222" s="464">
        <f t="shared" si="910"/>
        <v>13.36929459112555</v>
      </c>
      <c r="AS222" s="402">
        <f t="shared" si="911"/>
        <v>71.274974056335793</v>
      </c>
      <c r="AT222" s="402">
        <f t="shared" si="912"/>
        <v>30.367506780146826</v>
      </c>
      <c r="AU222" s="403">
        <f t="shared" si="913"/>
        <v>37.20831486293487</v>
      </c>
      <c r="AV222" s="944" t="s">
        <v>582</v>
      </c>
      <c r="AW222" s="976"/>
      <c r="AX222" s="402">
        <f t="shared" si="874"/>
        <v>28.20759108663125</v>
      </c>
      <c r="AY222" s="402">
        <f t="shared" si="875"/>
        <v>31.048122555486042</v>
      </c>
      <c r="AZ222" s="464">
        <f t="shared" si="876"/>
        <v>29.940955725888518</v>
      </c>
      <c r="BA222" s="402">
        <f t="shared" si="877"/>
        <v>39.947025509372217</v>
      </c>
      <c r="BB222" s="402">
        <f t="shared" si="878"/>
        <v>48.665512754052337</v>
      </c>
      <c r="BC222" s="403">
        <f t="shared" si="879"/>
        <v>45.152729219700205</v>
      </c>
      <c r="BD222" s="944" t="s">
        <v>582</v>
      </c>
      <c r="BE222" s="976"/>
      <c r="BF222" s="279" t="e">
        <f t="shared" si="914"/>
        <v>#VALUE!</v>
      </c>
      <c r="BG222" s="279" t="e">
        <f t="shared" si="915"/>
        <v>#VALUE!</v>
      </c>
      <c r="BH222" s="279">
        <f t="shared" si="916"/>
        <v>8.1094159971698013E-2</v>
      </c>
      <c r="BI222" s="279" t="e">
        <f t="shared" si="917"/>
        <v>#VALUE!</v>
      </c>
      <c r="BJ222" s="279" t="e">
        <f t="shared" si="918"/>
        <v>#VALUE!</v>
      </c>
      <c r="BK222" s="280" t="e">
        <f t="shared" si="919"/>
        <v>#VALUE!</v>
      </c>
      <c r="BL222" s="944" t="s">
        <v>582</v>
      </c>
      <c r="BM222" s="976"/>
      <c r="BN222" s="279" t="e">
        <f t="shared" si="920"/>
        <v>#VALUE!</v>
      </c>
      <c r="BO222" s="279" t="e">
        <f t="shared" si="921"/>
        <v>#VALUE!</v>
      </c>
      <c r="BP222" s="279">
        <f t="shared" si="922"/>
        <v>0.13931407232974702</v>
      </c>
      <c r="BQ222" s="279" t="e">
        <f t="shared" si="923"/>
        <v>#VALUE!</v>
      </c>
      <c r="BR222" s="279" t="e">
        <f t="shared" si="924"/>
        <v>#VALUE!</v>
      </c>
      <c r="BS222" s="280" t="e">
        <f t="shared" si="925"/>
        <v>#VALUE!</v>
      </c>
      <c r="BT222" s="944" t="s">
        <v>582</v>
      </c>
      <c r="BU222" s="976"/>
      <c r="BV222" s="402">
        <f t="shared" si="880"/>
        <v>73.469994965557774</v>
      </c>
      <c r="BW222" s="402">
        <f t="shared" si="881"/>
        <v>76.894500760900939</v>
      </c>
      <c r="BX222" s="403">
        <f t="shared" si="882"/>
        <v>74.656743997420691</v>
      </c>
      <c r="BY222" s="211">
        <f t="shared" ref="BY222:CD222" si="1182">SUM(BY5:BY201)</f>
        <v>244175231</v>
      </c>
      <c r="BZ222" s="211">
        <f t="shared" si="1182"/>
        <v>239323907</v>
      </c>
      <c r="CA222" s="211">
        <f t="shared" si="1182"/>
        <v>483499138</v>
      </c>
      <c r="CB222" s="211">
        <f t="shared" si="1182"/>
        <v>257421928</v>
      </c>
      <c r="CC222" s="211">
        <f t="shared" si="1182"/>
        <v>250013739</v>
      </c>
      <c r="CD222" s="211">
        <f t="shared" si="1182"/>
        <v>507435667</v>
      </c>
      <c r="CE222" s="299"/>
      <c r="CF222" s="299"/>
      <c r="CG222" s="275">
        <f t="shared" ref="CG222:CL222" si="1183">SUM(CG5:CG201)</f>
        <v>176457797</v>
      </c>
      <c r="CH222" s="276">
        <f t="shared" si="1183"/>
        <v>166881960</v>
      </c>
      <c r="CI222" s="276">
        <f t="shared" si="1183"/>
        <v>355791537</v>
      </c>
      <c r="CJ222" s="276">
        <f t="shared" si="1183"/>
        <v>143145755</v>
      </c>
      <c r="CK222" s="276">
        <f t="shared" si="1183"/>
        <v>139995901</v>
      </c>
      <c r="CL222" s="277">
        <f t="shared" si="1183"/>
        <v>296428083</v>
      </c>
      <c r="CM222" s="299"/>
      <c r="CN222" s="299"/>
      <c r="CO222" s="275">
        <f t="shared" ref="CO222:CT222" si="1184">SUM(CO5:CO201)</f>
        <v>148755725</v>
      </c>
      <c r="CP222" s="276">
        <f t="shared" si="1184"/>
        <v>140365665</v>
      </c>
      <c r="CQ222" s="276">
        <f t="shared" si="1184"/>
        <v>285260202</v>
      </c>
      <c r="CR222" s="276">
        <f t="shared" si="1184"/>
        <v>126038220</v>
      </c>
      <c r="CS222" s="276">
        <f t="shared" si="1184"/>
        <v>124203796</v>
      </c>
      <c r="CT222" s="277">
        <f t="shared" si="1184"/>
        <v>267078867</v>
      </c>
      <c r="CU222" s="299"/>
      <c r="CV222" s="299"/>
      <c r="CW222" s="275">
        <f t="shared" ref="CW222:DB222" si="1185">SUM(CW5:CW201)</f>
        <v>116877910</v>
      </c>
      <c r="CX222" s="276">
        <f t="shared" si="1185"/>
        <v>110655908</v>
      </c>
      <c r="CY222" s="276">
        <f t="shared" si="1185"/>
        <v>232388447</v>
      </c>
      <c r="CZ222" s="276">
        <f t="shared" si="1185"/>
        <v>113971549</v>
      </c>
      <c r="DA222" s="276">
        <f t="shared" si="1185"/>
        <v>105604898</v>
      </c>
      <c r="DB222" s="277">
        <f t="shared" si="1185"/>
        <v>224380094</v>
      </c>
      <c r="DC222" s="299"/>
      <c r="DD222" s="299"/>
      <c r="DE222" s="275">
        <f t="shared" ref="DE222:DJ222" si="1186">SUM(DE5:DE201)</f>
        <v>36305066</v>
      </c>
      <c r="DF222" s="276">
        <f t="shared" si="1186"/>
        <v>35804559</v>
      </c>
      <c r="DG222" s="276">
        <f t="shared" si="1186"/>
        <v>196947929</v>
      </c>
      <c r="DH222" s="276">
        <f t="shared" si="1186"/>
        <v>99935111</v>
      </c>
      <c r="DI222" s="276">
        <f t="shared" si="1186"/>
        <v>103490796</v>
      </c>
      <c r="DJ222" s="277">
        <f t="shared" si="1186"/>
        <v>215021218</v>
      </c>
      <c r="DK222" s="299"/>
      <c r="DL222" s="299"/>
      <c r="DM222" s="275">
        <f t="shared" ref="DM222:DR222" si="1187">SUM(DM5:DM201)</f>
        <v>120315842</v>
      </c>
      <c r="DN222" s="276">
        <f t="shared" si="1187"/>
        <v>113554317</v>
      </c>
      <c r="DO222" s="276">
        <f t="shared" si="1187"/>
        <v>237202899</v>
      </c>
      <c r="DP222" s="276">
        <f t="shared" si="1187"/>
        <v>99659207</v>
      </c>
      <c r="DQ222" s="276">
        <f t="shared" si="1187"/>
        <v>103725630</v>
      </c>
      <c r="DR222" s="277">
        <f t="shared" si="1187"/>
        <v>214744515</v>
      </c>
      <c r="DS222" s="299"/>
      <c r="DT222" s="299"/>
      <c r="DU222" s="275">
        <f t="shared" ref="DU222:DZ222" si="1188">SUM(DU5:DU201)</f>
        <v>112119719</v>
      </c>
      <c r="DV222" s="276">
        <f t="shared" si="1188"/>
        <v>105028803</v>
      </c>
      <c r="DW222" s="276">
        <f t="shared" si="1188"/>
        <v>224609883</v>
      </c>
      <c r="DX222" s="276">
        <f t="shared" si="1188"/>
        <v>98494427</v>
      </c>
      <c r="DY222" s="276">
        <f t="shared" si="1188"/>
        <v>93259575</v>
      </c>
      <c r="DZ222" s="277">
        <f t="shared" si="1188"/>
        <v>194207304</v>
      </c>
      <c r="EA222" s="299"/>
      <c r="EB222" s="299"/>
      <c r="EC222" s="275">
        <f t="shared" ref="EC222:EH222" si="1189">SUM(EC5:EC201)</f>
        <v>122837796</v>
      </c>
      <c r="ED222" s="276">
        <f t="shared" si="1189"/>
        <v>116065738</v>
      </c>
      <c r="EE222" s="276">
        <f t="shared" si="1189"/>
        <v>238903534</v>
      </c>
      <c r="EF222" s="276">
        <f t="shared" si="1189"/>
        <v>121439411</v>
      </c>
      <c r="EG222" s="276">
        <f t="shared" si="1189"/>
        <v>112614266</v>
      </c>
      <c r="EH222" s="277">
        <f t="shared" si="1189"/>
        <v>229486124</v>
      </c>
      <c r="EI222" s="299"/>
      <c r="EJ222" s="299"/>
      <c r="EK222" s="275">
        <f t="shared" ref="EK222:EP222" si="1190">SUM(EK5:EK201)</f>
        <v>127947904</v>
      </c>
      <c r="EL222" s="276">
        <f t="shared" si="1190"/>
        <v>121260773</v>
      </c>
      <c r="EM222" s="276">
        <f t="shared" si="1190"/>
        <v>246644192</v>
      </c>
      <c r="EN222" s="276">
        <f t="shared" si="1190"/>
        <v>123080766</v>
      </c>
      <c r="EO222" s="276">
        <f t="shared" si="1190"/>
        <v>114763266</v>
      </c>
      <c r="EP222" s="277">
        <f t="shared" si="1190"/>
        <v>219517614</v>
      </c>
      <c r="EQ222" s="299"/>
      <c r="ER222" s="299"/>
      <c r="ES222" s="275">
        <f>SUM(ES5:ES201)</f>
        <v>43111032</v>
      </c>
      <c r="ET222" s="276">
        <f>SUM(ET5:ET201)</f>
        <v>37412885</v>
      </c>
      <c r="EU222" s="277">
        <f>SUM(EU5:EU201)</f>
        <v>80945286</v>
      </c>
      <c r="EV222" s="299"/>
      <c r="EW222" s="299"/>
      <c r="EX222" s="269">
        <f t="shared" ref="EX222:FC222" si="1191">SUM(EX5:EX201)</f>
        <v>34793556.281000011</v>
      </c>
      <c r="EY222" s="270">
        <f t="shared" si="1191"/>
        <v>39064708.429999992</v>
      </c>
      <c r="EZ222" s="270">
        <f t="shared" si="1191"/>
        <v>76839381.472799957</v>
      </c>
      <c r="FA222" s="270">
        <f t="shared" si="1191"/>
        <v>40363879.658700004</v>
      </c>
      <c r="FB222" s="270">
        <f t="shared" si="1191"/>
        <v>45469301.118899986</v>
      </c>
      <c r="FC222" s="271">
        <f t="shared" si="1191"/>
        <v>88507650.921000019</v>
      </c>
      <c r="FD222" s="299"/>
      <c r="FE222" s="299"/>
      <c r="FF222" s="269">
        <f t="shared" ref="FF222:FK222" si="1192">SUM(FF5:FF201)</f>
        <v>14661173.737999996</v>
      </c>
      <c r="FG222" s="270">
        <f t="shared" si="1192"/>
        <v>16830097.983199995</v>
      </c>
      <c r="FH222" s="270">
        <f t="shared" si="1192"/>
        <v>26850486.659999989</v>
      </c>
      <c r="FI222" s="270">
        <f t="shared" si="1192"/>
        <v>8884023.5356999952</v>
      </c>
      <c r="FJ222" s="270">
        <f t="shared" si="1192"/>
        <v>5256240.1348000001</v>
      </c>
      <c r="FK222" s="271">
        <f t="shared" si="1192"/>
        <v>13341098.424600003</v>
      </c>
      <c r="FL222" s="299"/>
      <c r="FM222" s="299"/>
      <c r="FN222" s="269">
        <f t="shared" ref="FN222:FS222" si="1193">SUM(FN5:FN201)</f>
        <v>1033081.5018000002</v>
      </c>
      <c r="FO222" s="270">
        <f t="shared" si="1193"/>
        <v>1535145.6576000003</v>
      </c>
      <c r="FP222" s="270">
        <f t="shared" si="1193"/>
        <v>3005363.1029999992</v>
      </c>
      <c r="FQ222" s="270">
        <f t="shared" si="1193"/>
        <v>3521232.1994000007</v>
      </c>
      <c r="FR222" s="270">
        <f t="shared" si="1193"/>
        <v>8081888.9289999995</v>
      </c>
      <c r="FS222" s="271">
        <f t="shared" si="1193"/>
        <v>12980353.028000001</v>
      </c>
      <c r="FT222" s="299"/>
      <c r="FU222" s="299"/>
      <c r="FV222" s="269">
        <f t="shared" ref="FV222:GA222" si="1194">SUM(FV5:FV201)</f>
        <v>11901844.383000001</v>
      </c>
      <c r="FW222" s="270">
        <f t="shared" si="1194"/>
        <v>13240862.456</v>
      </c>
      <c r="FX222" s="270">
        <f t="shared" si="1194"/>
        <v>50069299.536699995</v>
      </c>
      <c r="FY222" s="270">
        <f t="shared" si="1194"/>
        <v>42511327.392599992</v>
      </c>
      <c r="FZ222" s="270">
        <f t="shared" si="1194"/>
        <v>37580584.550999984</v>
      </c>
      <c r="GA222" s="271">
        <f t="shared" si="1194"/>
        <v>84845057.130999967</v>
      </c>
      <c r="GB222" s="299"/>
      <c r="GC222" s="299"/>
      <c r="GD222" s="269">
        <f t="shared" ref="GD222:GI222" si="1195">SUM(GD5:GD201)</f>
        <v>22748685.269000001</v>
      </c>
      <c r="GE222" s="270">
        <f t="shared" si="1195"/>
        <v>12221024.292000003</v>
      </c>
      <c r="GF222" s="270">
        <f t="shared" si="1195"/>
        <v>31712354.346000001</v>
      </c>
      <c r="GG222" s="270">
        <f t="shared" si="1195"/>
        <v>71032073.933999985</v>
      </c>
      <c r="GH222" s="270">
        <f t="shared" si="1195"/>
        <v>31498887.723000009</v>
      </c>
      <c r="GI222" s="271">
        <f t="shared" si="1195"/>
        <v>79902815.292082399</v>
      </c>
      <c r="GJ222" s="299"/>
      <c r="GK222" s="299"/>
      <c r="GL222" s="269">
        <f t="shared" ref="GL222:GQ222" si="1196">SUM(GL5:GL201)</f>
        <v>31626271.863000002</v>
      </c>
      <c r="GM222" s="270">
        <f t="shared" si="1196"/>
        <v>32609471.473999999</v>
      </c>
      <c r="GN222" s="270">
        <f t="shared" si="1196"/>
        <v>67250345.625</v>
      </c>
      <c r="GO222" s="270">
        <f t="shared" si="1196"/>
        <v>39345593.879000001</v>
      </c>
      <c r="GP222" s="270">
        <f t="shared" si="1196"/>
        <v>45385250.366000004</v>
      </c>
      <c r="GQ222" s="271">
        <f t="shared" si="1196"/>
        <v>87689898.100000009</v>
      </c>
      <c r="GR222" s="299"/>
      <c r="GS222" s="299"/>
      <c r="GT222" s="269" t="e">
        <f t="shared" ref="GT222:GY222" si="1197">SUM(GT5:GT201)</f>
        <v>#VALUE!</v>
      </c>
      <c r="GU222" s="270" t="e">
        <f t="shared" si="1197"/>
        <v>#VALUE!</v>
      </c>
      <c r="GV222" s="270">
        <f t="shared" si="1197"/>
        <v>19373681.403999995</v>
      </c>
      <c r="GW222" s="270" t="e">
        <f t="shared" si="1197"/>
        <v>#VALUE!</v>
      </c>
      <c r="GX222" s="270" t="e">
        <f t="shared" si="1197"/>
        <v>#VALUE!</v>
      </c>
      <c r="GY222" s="271" t="e">
        <f t="shared" si="1197"/>
        <v>#VALUE!</v>
      </c>
      <c r="GZ222" s="299"/>
      <c r="HA222" s="299"/>
      <c r="HB222" s="269" t="e">
        <f t="shared" ref="HB222:HG222" si="1198">SUM(HB5:HB201)</f>
        <v>#VALUE!</v>
      </c>
      <c r="HC222" s="270" t="e">
        <f t="shared" si="1198"/>
        <v>#VALUE!</v>
      </c>
      <c r="HD222" s="270">
        <f t="shared" si="1198"/>
        <v>34361006.804000013</v>
      </c>
      <c r="HE222" s="270" t="e">
        <f t="shared" si="1198"/>
        <v>#VALUE!</v>
      </c>
      <c r="HF222" s="270" t="e">
        <f t="shared" si="1198"/>
        <v>#VALUE!</v>
      </c>
      <c r="HG222" s="271" t="e">
        <f t="shared" si="1198"/>
        <v>#VALUE!</v>
      </c>
      <c r="HH222" s="299"/>
      <c r="HI222" s="299"/>
      <c r="HJ222" s="269">
        <f>SUM(HJ5:HJ201)</f>
        <v>31673673.039999999</v>
      </c>
      <c r="HK222" s="270">
        <f>SUM(HK5:HK201)</f>
        <v>28768451.140999995</v>
      </c>
      <c r="HL222" s="271">
        <f>SUM(HL5:HL201)</f>
        <v>60431114.947000012</v>
      </c>
      <c r="HM222" s="442">
        <f t="shared" ref="HM222:HR222" si="1199">SUM(HM5:HM201)</f>
        <v>110</v>
      </c>
      <c r="HN222" s="443">
        <f t="shared" si="1199"/>
        <v>110</v>
      </c>
      <c r="HO222" s="443">
        <f t="shared" si="1199"/>
        <v>115</v>
      </c>
      <c r="HP222" s="443">
        <f t="shared" si="1199"/>
        <v>72</v>
      </c>
      <c r="HQ222" s="443">
        <f t="shared" si="1199"/>
        <v>73</v>
      </c>
      <c r="HR222" s="444">
        <f t="shared" si="1199"/>
        <v>76</v>
      </c>
      <c r="HS222" s="440"/>
      <c r="HT222" s="440"/>
      <c r="HU222" s="442">
        <f t="shared" ref="HU222:HZ222" si="1200">SUM(HU5:HU201)</f>
        <v>91</v>
      </c>
      <c r="HV222" s="443">
        <f t="shared" si="1200"/>
        <v>90</v>
      </c>
      <c r="HW222" s="443">
        <f t="shared" si="1200"/>
        <v>94</v>
      </c>
      <c r="HX222" s="443">
        <f t="shared" si="1200"/>
        <v>69</v>
      </c>
      <c r="HY222" s="443">
        <f t="shared" si="1200"/>
        <v>70</v>
      </c>
      <c r="HZ222" s="444">
        <f t="shared" si="1200"/>
        <v>71</v>
      </c>
      <c r="IA222" s="440"/>
      <c r="IB222" s="440"/>
      <c r="IC222" s="442">
        <f t="shared" ref="IC222:IH222" si="1201">SUM(IC5:IC201)</f>
        <v>80</v>
      </c>
      <c r="ID222" s="443">
        <f t="shared" si="1201"/>
        <v>80</v>
      </c>
      <c r="IE222" s="443">
        <f t="shared" si="1201"/>
        <v>77</v>
      </c>
      <c r="IF222" s="443">
        <f t="shared" si="1201"/>
        <v>66</v>
      </c>
      <c r="IG222" s="443">
        <f t="shared" si="1201"/>
        <v>66</v>
      </c>
      <c r="IH222" s="444">
        <f t="shared" si="1201"/>
        <v>63</v>
      </c>
      <c r="II222" s="440"/>
      <c r="IJ222" s="440"/>
      <c r="IK222" s="442">
        <f t="shared" ref="IK222:IP222" si="1202">SUM(IK5:IK201)</f>
        <v>39</v>
      </c>
      <c r="IL222" s="443">
        <f t="shared" si="1202"/>
        <v>47</v>
      </c>
      <c r="IM222" s="443">
        <f t="shared" si="1202"/>
        <v>55</v>
      </c>
      <c r="IN222" s="443">
        <f t="shared" si="1202"/>
        <v>47</v>
      </c>
      <c r="IO222" s="443">
        <f t="shared" si="1202"/>
        <v>60</v>
      </c>
      <c r="IP222" s="444">
        <f t="shared" si="1202"/>
        <v>57</v>
      </c>
      <c r="IQ222" s="440"/>
      <c r="IR222" s="440"/>
      <c r="IS222" s="442">
        <f t="shared" ref="IS222:IX222" si="1203">SUM(IS5:IS201)</f>
        <v>72</v>
      </c>
      <c r="IT222" s="443">
        <f t="shared" si="1203"/>
        <v>74</v>
      </c>
      <c r="IU222" s="443">
        <f t="shared" si="1203"/>
        <v>76</v>
      </c>
      <c r="IV222" s="443">
        <f t="shared" si="1203"/>
        <v>57</v>
      </c>
      <c r="IW222" s="443">
        <f t="shared" si="1203"/>
        <v>58</v>
      </c>
      <c r="IX222" s="444">
        <f t="shared" si="1203"/>
        <v>55</v>
      </c>
      <c r="IY222" s="440"/>
      <c r="IZ222" s="440"/>
      <c r="JA222" s="442">
        <f t="shared" ref="JA222:JF222" si="1204">SUM(JA5:JA201)</f>
        <v>59</v>
      </c>
      <c r="JB222" s="443">
        <f t="shared" si="1204"/>
        <v>61</v>
      </c>
      <c r="JC222" s="443">
        <f t="shared" si="1204"/>
        <v>71</v>
      </c>
      <c r="JD222" s="443">
        <f t="shared" si="1204"/>
        <v>53</v>
      </c>
      <c r="JE222" s="443">
        <f t="shared" si="1204"/>
        <v>54</v>
      </c>
      <c r="JF222" s="444">
        <f t="shared" si="1204"/>
        <v>59</v>
      </c>
      <c r="JG222" s="440"/>
      <c r="JH222" s="440"/>
      <c r="JI222" s="442">
        <f t="shared" ref="JI222:JN222" si="1205">SUM(JI5:JI201)</f>
        <v>71</v>
      </c>
      <c r="JJ222" s="443">
        <f t="shared" si="1205"/>
        <v>71</v>
      </c>
      <c r="JK222" s="443">
        <f t="shared" si="1205"/>
        <v>73</v>
      </c>
      <c r="JL222" s="443">
        <f t="shared" si="1205"/>
        <v>54</v>
      </c>
      <c r="JM222" s="443">
        <f t="shared" si="1205"/>
        <v>55</v>
      </c>
      <c r="JN222" s="444">
        <f t="shared" si="1205"/>
        <v>57</v>
      </c>
      <c r="JO222" s="440"/>
      <c r="JP222" s="440"/>
      <c r="JQ222" s="442">
        <f t="shared" ref="JQ222:JV222" si="1206">SUM(JQ5:JQ201)</f>
        <v>75</v>
      </c>
      <c r="JR222" s="443">
        <f t="shared" si="1206"/>
        <v>73</v>
      </c>
      <c r="JS222" s="443">
        <f t="shared" si="1206"/>
        <v>77</v>
      </c>
      <c r="JT222" s="443">
        <f t="shared" si="1206"/>
        <v>52</v>
      </c>
      <c r="JU222" s="443">
        <f t="shared" si="1206"/>
        <v>51</v>
      </c>
      <c r="JV222" s="444">
        <f t="shared" si="1206"/>
        <v>54</v>
      </c>
      <c r="JW222" s="440"/>
      <c r="JX222" s="440"/>
      <c r="JY222" s="442">
        <f>SUM(JY5:JY201)</f>
        <v>32</v>
      </c>
      <c r="JZ222" s="443">
        <f>SUM(JZ5:JZ201)</f>
        <v>32</v>
      </c>
      <c r="KA222" s="444">
        <f>SUM(KA5:KA201)</f>
        <v>34</v>
      </c>
    </row>
    <row r="223" spans="7:287" ht="12.75" x14ac:dyDescent="0.2">
      <c r="G223" s="247" t="s">
        <v>644</v>
      </c>
      <c r="H223" s="944" t="s">
        <v>582</v>
      </c>
      <c r="I223" s="945"/>
      <c r="J223" s="383" t="s">
        <v>564</v>
      </c>
      <c r="K223" s="384" t="s">
        <v>564</v>
      </c>
      <c r="L223" s="384" t="s">
        <v>564</v>
      </c>
      <c r="M223" s="384" t="s">
        <v>564</v>
      </c>
      <c r="N223" s="384" t="s">
        <v>564</v>
      </c>
      <c r="O223" s="385" t="s">
        <v>564</v>
      </c>
      <c r="P223" s="944" t="s">
        <v>582</v>
      </c>
      <c r="Q223" s="976"/>
      <c r="R223" s="383" t="s">
        <v>564</v>
      </c>
      <c r="S223" s="384" t="s">
        <v>564</v>
      </c>
      <c r="T223" s="384" t="s">
        <v>564</v>
      </c>
      <c r="U223" s="384" t="s">
        <v>564</v>
      </c>
      <c r="V223" s="384" t="s">
        <v>564</v>
      </c>
      <c r="W223" s="385" t="s">
        <v>564</v>
      </c>
      <c r="X223" s="944" t="s">
        <v>582</v>
      </c>
      <c r="Y223" s="976"/>
      <c r="Z223" s="383" t="s">
        <v>564</v>
      </c>
      <c r="AA223" s="384" t="s">
        <v>564</v>
      </c>
      <c r="AB223" s="384" t="s">
        <v>564</v>
      </c>
      <c r="AC223" s="384" t="s">
        <v>564</v>
      </c>
      <c r="AD223" s="384" t="s">
        <v>564</v>
      </c>
      <c r="AE223" s="385" t="s">
        <v>564</v>
      </c>
      <c r="AF223" s="944" t="s">
        <v>582</v>
      </c>
      <c r="AG223" s="976"/>
      <c r="AH223" s="383" t="s">
        <v>564</v>
      </c>
      <c r="AI223" s="384" t="s">
        <v>564</v>
      </c>
      <c r="AJ223" s="384" t="s">
        <v>564</v>
      </c>
      <c r="AK223" s="384" t="s">
        <v>564</v>
      </c>
      <c r="AL223" s="384" t="s">
        <v>564</v>
      </c>
      <c r="AM223" s="385" t="s">
        <v>564</v>
      </c>
      <c r="AN223" s="944" t="s">
        <v>582</v>
      </c>
      <c r="AO223" s="945"/>
      <c r="AP223" s="465" t="s">
        <v>564</v>
      </c>
      <c r="AQ223" s="466" t="s">
        <v>564</v>
      </c>
      <c r="AR223" s="466" t="s">
        <v>564</v>
      </c>
      <c r="AS223" s="466" t="s">
        <v>564</v>
      </c>
      <c r="AT223" s="466" t="s">
        <v>564</v>
      </c>
      <c r="AU223" s="467" t="s">
        <v>564</v>
      </c>
      <c r="AV223" s="944" t="s">
        <v>582</v>
      </c>
      <c r="AW223" s="976"/>
      <c r="AX223" s="465" t="s">
        <v>564</v>
      </c>
      <c r="AY223" s="466" t="s">
        <v>564</v>
      </c>
      <c r="AZ223" s="466" t="s">
        <v>564</v>
      </c>
      <c r="BA223" s="466" t="s">
        <v>564</v>
      </c>
      <c r="BB223" s="466" t="s">
        <v>564</v>
      </c>
      <c r="BC223" s="467" t="s">
        <v>564</v>
      </c>
      <c r="BD223" s="944" t="s">
        <v>582</v>
      </c>
      <c r="BE223" s="976"/>
      <c r="BF223" s="383" t="s">
        <v>564</v>
      </c>
      <c r="BG223" s="384" t="s">
        <v>564</v>
      </c>
      <c r="BH223" s="384" t="s">
        <v>564</v>
      </c>
      <c r="BI223" s="384" t="s">
        <v>564</v>
      </c>
      <c r="BJ223" s="384" t="s">
        <v>564</v>
      </c>
      <c r="BK223" s="385" t="s">
        <v>564</v>
      </c>
      <c r="BL223" s="944" t="s">
        <v>582</v>
      </c>
      <c r="BM223" s="976"/>
      <c r="BN223" s="383" t="s">
        <v>564</v>
      </c>
      <c r="BO223" s="384" t="s">
        <v>564</v>
      </c>
      <c r="BP223" s="384" t="s">
        <v>564</v>
      </c>
      <c r="BQ223" s="384" t="s">
        <v>564</v>
      </c>
      <c r="BR223" s="384" t="s">
        <v>564</v>
      </c>
      <c r="BS223" s="385" t="s">
        <v>564</v>
      </c>
      <c r="BT223" s="944" t="s">
        <v>582</v>
      </c>
      <c r="BU223" s="976"/>
      <c r="BV223" s="384">
        <f t="shared" ref="BV223" si="1207">(HJ223/ES223)*100</f>
        <v>53.268207118468347</v>
      </c>
      <c r="BW223" s="384">
        <f t="shared" ref="BW223" si="1208">(HK223/ET223)*100</f>
        <v>60.194326746557145</v>
      </c>
      <c r="BX223" s="385">
        <f t="shared" ref="BX223" si="1209">(HL223/EU223)*100</f>
        <v>56.078052104444808</v>
      </c>
      <c r="BY223" s="211">
        <f t="shared" ref="BY223:CD223" si="1210">SUM(BY54,BY56:BY58,BY60,BY62:BY64,BY67:BY73,BY182)</f>
        <v>21133884</v>
      </c>
      <c r="BZ223" s="211">
        <f t="shared" si="1210"/>
        <v>18469404</v>
      </c>
      <c r="CA223" s="211">
        <f t="shared" si="1210"/>
        <v>39603288</v>
      </c>
      <c r="CB223" s="211">
        <f t="shared" si="1210"/>
        <v>21279953</v>
      </c>
      <c r="CC223" s="211">
        <f t="shared" si="1210"/>
        <v>18452383</v>
      </c>
      <c r="CD223" s="211">
        <f t="shared" si="1210"/>
        <v>39732336</v>
      </c>
      <c r="ES223" s="408">
        <f>SUM(ES54,ES56:ES58,ES60,ES62:ES64,ES67:ES73,ES182)</f>
        <v>20300884</v>
      </c>
      <c r="ET223" s="408">
        <f>SUM(ET54,ET56:ET58,ET60,ET62:ET64,ET67:ET73,ET182)</f>
        <v>17595001</v>
      </c>
      <c r="EU223" s="408">
        <f>SUM(EU54,EU56:EU58,EU60,EU62:EU64,EU67:EU73,EU182)</f>
        <v>38046044</v>
      </c>
      <c r="HJ223" s="409">
        <f>SUM(HJ54,HJ56:HJ58,HJ60,HJ62:HJ64,HJ67:HJ73,HJ182)</f>
        <v>10813916.936000001</v>
      </c>
      <c r="HK223" s="409">
        <f>SUM(HK54,HK56:HK58,HK60,HK62:HK64,HK67:HK73,HK182)</f>
        <v>10591192.392999997</v>
      </c>
      <c r="HL223" s="409">
        <f>SUM(HL54,HL56:HL58,HL60,HL62:HL64,HL67:HL73,HL182)</f>
        <v>21335480.377999999</v>
      </c>
      <c r="JY223" s="445">
        <f>SUM(JY54,JY56:JY58,JY60,JY62:JY64,JY67:JY73,JY182)</f>
        <v>13</v>
      </c>
      <c r="JZ223" s="445">
        <f>SUM(JZ54,JZ56:JZ58,JZ60,JZ62:JZ64,JZ67:JZ73,JZ182)</f>
        <v>13</v>
      </c>
      <c r="KA223" s="445">
        <f>SUM(KA54,KA56:KA58,KA60,KA62:KA64,KA67:KA73,KA182)</f>
        <v>14</v>
      </c>
    </row>
    <row r="224" spans="7:287" ht="12.75" x14ac:dyDescent="0.2">
      <c r="G224" s="150" t="s">
        <v>643</v>
      </c>
      <c r="H224" s="944" t="s">
        <v>582</v>
      </c>
      <c r="I224" s="945"/>
      <c r="J224" s="383">
        <f t="shared" ref="J224" si="1211">(EX224/CG224)*100</f>
        <v>6.613013611878241</v>
      </c>
      <c r="K224" s="384">
        <f t="shared" ref="K224" si="1212">(EY224/CH224)*100</f>
        <v>9.2464655388152437</v>
      </c>
      <c r="L224" s="384">
        <f t="shared" ref="L224" si="1213">(EZ224/CI224)*100</f>
        <v>8.5822061803097167</v>
      </c>
      <c r="M224" s="384">
        <f t="shared" ref="M224" si="1214">(FA224/CJ224)*100</f>
        <v>8.8975375716460228</v>
      </c>
      <c r="N224" s="384">
        <f t="shared" ref="N224" si="1215">(FB224/CK224)*100</f>
        <v>11.389276674716958</v>
      </c>
      <c r="O224" s="385">
        <f t="shared" ref="O224" si="1216">(FC224/CL224)*100</f>
        <v>10.996965133608336</v>
      </c>
      <c r="P224" s="944" t="s">
        <v>582</v>
      </c>
      <c r="Q224" s="976"/>
      <c r="R224" s="402">
        <f t="shared" ref="R224" si="1217">(FF224/CO224)*100</f>
        <v>4.499753637070655</v>
      </c>
      <c r="S224" s="402">
        <f t="shared" ref="S224" si="1218">(FG224/CP224)*100</f>
        <v>9.652510875305067</v>
      </c>
      <c r="T224" s="402">
        <f t="shared" ref="T224" si="1219">(FH224/CQ224)*100</f>
        <v>6.8439716161673552</v>
      </c>
      <c r="U224" s="402">
        <f t="shared" ref="U224" si="1220">(FI224/CR224)*100</f>
        <v>3.7000000000000082</v>
      </c>
      <c r="V224" s="402">
        <f t="shared" ref="V224" si="1221">(FJ224/CS224)*100</f>
        <v>0.98836883255125974</v>
      </c>
      <c r="W224" s="403">
        <f>(FK224/CT224)*100</f>
        <v>0.96693603763943459</v>
      </c>
      <c r="X224" s="944" t="s">
        <v>582</v>
      </c>
      <c r="Y224" s="976"/>
      <c r="Z224" s="402">
        <f t="shared" ref="Z224" si="1222">(FN224/CW224)*100</f>
        <v>0.2</v>
      </c>
      <c r="AA224" s="402">
        <f t="shared" ref="AA224" si="1223">(FO224/CX224)*100</f>
        <v>0.40000000000000546</v>
      </c>
      <c r="AB224" s="402">
        <f t="shared" ref="AB224" si="1224">(FP224/CY224)*100</f>
        <v>0.30000000000000548</v>
      </c>
      <c r="AC224" s="402">
        <f t="shared" ref="AC224" si="1225">(FQ224/CZ224)*100</f>
        <v>1.5000000000000024</v>
      </c>
      <c r="AD224" s="402">
        <f t="shared" ref="AD224" si="1226">(FR224/DA224)*100</f>
        <v>7.0000000000000036</v>
      </c>
      <c r="AE224" s="403">
        <f t="shared" ref="AE224" si="1227">(FS224/DB224)*100</f>
        <v>3.7999999999999985</v>
      </c>
      <c r="AF224" s="944" t="s">
        <v>582</v>
      </c>
      <c r="AG224" s="976"/>
      <c r="AH224" s="402" t="e">
        <f t="shared" ref="AH224" si="1228">(FV224/DE224)*100</f>
        <v>#VALUE!</v>
      </c>
      <c r="AI224" s="402" t="e">
        <f t="shared" ref="AI224" si="1229">(FW224/DF224)*100</f>
        <v>#VALUE!</v>
      </c>
      <c r="AJ224" s="402" t="e">
        <f t="shared" ref="AJ224" si="1230">(FX224/DG224)*100</f>
        <v>#DIV/0!</v>
      </c>
      <c r="AK224" s="402" t="e">
        <f t="shared" ref="AK224" si="1231">(FY224/DH224)*100</f>
        <v>#DIV/0!</v>
      </c>
      <c r="AL224" s="402">
        <f t="shared" ref="AL224" si="1232">(FZ224/DI224)*100</f>
        <v>43.200000000000053</v>
      </c>
      <c r="AM224" s="403">
        <f t="shared" ref="AM224" si="1233">(GA224/DJ224)*100</f>
        <v>45.100000000000044</v>
      </c>
      <c r="AN224" s="944" t="s">
        <v>582</v>
      </c>
      <c r="AO224" s="945"/>
      <c r="AP224" s="402">
        <f t="shared" ref="AP224" si="1234">(GD224/DM224)*100</f>
        <v>1.0067837291561375</v>
      </c>
      <c r="AQ224" s="402">
        <f t="shared" ref="AQ224" si="1235">(GE224/DN224)*100</f>
        <v>0.32863624771030436</v>
      </c>
      <c r="AR224" s="402">
        <f t="shared" ref="AR224" si="1236">(GF224/DO224)*100</f>
        <v>0.52181422924259102</v>
      </c>
      <c r="AS224" s="402">
        <f t="shared" ref="AS224" si="1237">(GG224/DP224)*100</f>
        <v>59.200000000000131</v>
      </c>
      <c r="AT224" s="402">
        <f t="shared" ref="AT224" si="1238">(GH224/DQ224)*100</f>
        <v>31.100000000000016</v>
      </c>
      <c r="AU224" s="403">
        <f t="shared" ref="AU224" si="1239">(GI224/DR224)*100</f>
        <v>38.70000000000006</v>
      </c>
      <c r="AV224" s="944" t="s">
        <v>582</v>
      </c>
      <c r="AW224" s="976"/>
      <c r="AX224" s="402" t="e">
        <f t="shared" ref="AX224" si="1240">(GL224/DU224)*100</f>
        <v>#DIV/0!</v>
      </c>
      <c r="AY224" s="402" t="e">
        <f t="shared" ref="AY224" si="1241">(GM224/DV224)*100</f>
        <v>#DIV/0!</v>
      </c>
      <c r="AZ224" s="402">
        <f t="shared" ref="AZ224" si="1242">(GN224/DW224)*100</f>
        <v>61.600000000001799</v>
      </c>
      <c r="BA224" s="402">
        <f t="shared" ref="BA224" si="1243">(GO224/DX224)*100</f>
        <v>64.799999999999912</v>
      </c>
      <c r="BB224" s="402">
        <f t="shared" ref="BB224" si="1244">(GP224/DY224)*100</f>
        <v>65.799999999999983</v>
      </c>
      <c r="BC224" s="403">
        <f t="shared" ref="BC224" si="1245">(GQ224/DZ224)*100</f>
        <v>65.300000000000097</v>
      </c>
      <c r="BD224" s="944" t="s">
        <v>582</v>
      </c>
      <c r="BE224" s="976"/>
      <c r="BF224" s="279">
        <f t="shared" ref="BF224" si="1246">GT224/EC224</f>
        <v>1.9339186457806985E-2</v>
      </c>
      <c r="BG224" s="279">
        <f t="shared" ref="BG224" si="1247">GU224/ED224</f>
        <v>4.6108669149577008E-2</v>
      </c>
      <c r="BH224" s="279">
        <f t="shared" ref="BH224" si="1248">GV224/EE224</f>
        <v>3.1308853754555381E-2</v>
      </c>
      <c r="BI224" s="279">
        <f t="shared" ref="BI224" si="1249">GW224/EF224</f>
        <v>3.100000000000001E-2</v>
      </c>
      <c r="BJ224" s="279">
        <f t="shared" ref="BJ224" si="1250">GX224/EG224</f>
        <v>0.11300000000000003</v>
      </c>
      <c r="BK224" s="280">
        <f t="shared" ref="BK224" si="1251">GY224/EH224</f>
        <v>6.5000000000000002E-2</v>
      </c>
      <c r="BL224" s="944" t="s">
        <v>582</v>
      </c>
      <c r="BM224" s="976"/>
      <c r="BN224" s="279">
        <f t="shared" ref="BN224" si="1252">HB224/EK224</f>
        <v>2.4723597776654855E-2</v>
      </c>
      <c r="BO224" s="279">
        <f t="shared" ref="BO224" si="1253">HC224/EL224</f>
        <v>7.6321470109009859E-2</v>
      </c>
      <c r="BP224" s="279">
        <f t="shared" ref="BP224" si="1254">HD224/EM224</f>
        <v>4.8666183574094267E-2</v>
      </c>
      <c r="BQ224" s="279">
        <f t="shared" ref="BQ224" si="1255">HE224/EN224</f>
        <v>4.3999999999999997E-2</v>
      </c>
      <c r="BR224" s="279">
        <f t="shared" ref="BR224" si="1256">HF224/EO224</f>
        <v>0.18399999999999997</v>
      </c>
      <c r="BS224" s="280">
        <f t="shared" ref="BS224" si="1257">HG224/EP224</f>
        <v>0.10199999999999997</v>
      </c>
      <c r="BT224" s="944" t="s">
        <v>582</v>
      </c>
      <c r="BU224" s="976"/>
      <c r="BV224" s="384" t="e">
        <f t="shared" ref="BV224" si="1258">(HJ224/ES224)*100</f>
        <v>#VALUE!</v>
      </c>
      <c r="BW224" s="384" t="e">
        <f t="shared" ref="BW224" si="1259">(HK224/ET224)*100</f>
        <v>#VALUE!</v>
      </c>
      <c r="BX224" s="385" t="e">
        <f t="shared" ref="BX224" si="1260">(HL224/EU224)*100</f>
        <v>#VALUE!</v>
      </c>
      <c r="BY224" s="211">
        <f t="shared" ref="BY224:CD224" si="1261">BY216-BY172</f>
        <v>21930983</v>
      </c>
      <c r="BZ224" s="211">
        <f t="shared" si="1261"/>
        <v>20447951</v>
      </c>
      <c r="CA224" s="211">
        <f t="shared" si="1261"/>
        <v>42378934</v>
      </c>
      <c r="CB224" s="211">
        <f t="shared" si="1261"/>
        <v>23013892</v>
      </c>
      <c r="CC224" s="211">
        <f t="shared" si="1261"/>
        <v>20860199</v>
      </c>
      <c r="CD224" s="211">
        <f t="shared" si="1261"/>
        <v>43874091</v>
      </c>
      <c r="CG224" s="408">
        <f t="shared" ref="CG224:CL224" si="1262">CG216-CG172</f>
        <v>21143592</v>
      </c>
      <c r="CH224" s="408">
        <f t="shared" si="1262"/>
        <v>19659800</v>
      </c>
      <c r="CI224" s="408">
        <f t="shared" si="1262"/>
        <v>40803392</v>
      </c>
      <c r="CJ224" s="408">
        <f t="shared" si="1262"/>
        <v>12010786</v>
      </c>
      <c r="CK224" s="408">
        <f t="shared" si="1262"/>
        <v>18587723</v>
      </c>
      <c r="CL224" s="408">
        <f t="shared" si="1262"/>
        <v>38801807</v>
      </c>
      <c r="CM224" s="408">
        <f t="shared" ref="CM224:EX224" si="1263">CM216-CM172</f>
        <v>0</v>
      </c>
      <c r="CN224" s="408">
        <f t="shared" si="1263"/>
        <v>0</v>
      </c>
      <c r="CO224" s="408">
        <f t="shared" si="1263"/>
        <v>1631739</v>
      </c>
      <c r="CP224" s="408">
        <f t="shared" si="1263"/>
        <v>1480878</v>
      </c>
      <c r="CQ224" s="408">
        <f t="shared" si="1263"/>
        <v>3112617</v>
      </c>
      <c r="CR224" s="408">
        <f t="shared" si="1263"/>
        <v>1538761</v>
      </c>
      <c r="CS224" s="408">
        <f t="shared" si="1263"/>
        <v>8905830</v>
      </c>
      <c r="CT224" s="408">
        <f t="shared" si="1263"/>
        <v>18647889</v>
      </c>
      <c r="CU224" s="408">
        <f t="shared" si="1263"/>
        <v>0</v>
      </c>
      <c r="CV224" s="408">
        <f t="shared" si="1263"/>
        <v>0</v>
      </c>
      <c r="CW224" s="408">
        <f t="shared" si="1263"/>
        <v>36516</v>
      </c>
      <c r="CX224" s="408">
        <f t="shared" si="1263"/>
        <v>38074</v>
      </c>
      <c r="CY224" s="408">
        <f t="shared" si="1263"/>
        <v>74590</v>
      </c>
      <c r="CZ224" s="408">
        <f t="shared" si="1263"/>
        <v>1538761</v>
      </c>
      <c r="DA224" s="408">
        <f t="shared" si="1263"/>
        <v>1198272</v>
      </c>
      <c r="DB224" s="408">
        <f t="shared" si="1263"/>
        <v>2737033</v>
      </c>
      <c r="DC224" s="408">
        <f t="shared" si="1263"/>
        <v>0</v>
      </c>
      <c r="DD224" s="408">
        <f t="shared" si="1263"/>
        <v>0</v>
      </c>
      <c r="DE224" s="408" t="e">
        <f t="shared" si="1263"/>
        <v>#VALUE!</v>
      </c>
      <c r="DF224" s="408" t="e">
        <f t="shared" si="1263"/>
        <v>#VALUE!</v>
      </c>
      <c r="DG224" s="408">
        <f t="shared" si="1263"/>
        <v>0</v>
      </c>
      <c r="DH224" s="408">
        <f t="shared" si="1263"/>
        <v>0</v>
      </c>
      <c r="DI224" s="408">
        <f t="shared" si="1263"/>
        <v>1198272</v>
      </c>
      <c r="DJ224" s="408">
        <f t="shared" si="1263"/>
        <v>2737033</v>
      </c>
      <c r="DK224" s="408">
        <f t="shared" si="1263"/>
        <v>0</v>
      </c>
      <c r="DL224" s="408">
        <f t="shared" si="1263"/>
        <v>0</v>
      </c>
      <c r="DM224" s="408">
        <f t="shared" si="1263"/>
        <v>1614864</v>
      </c>
      <c r="DN224" s="408">
        <f t="shared" si="1263"/>
        <v>1462531</v>
      </c>
      <c r="DO224" s="408">
        <f t="shared" si="1263"/>
        <v>3077395</v>
      </c>
      <c r="DP224" s="408">
        <f t="shared" si="1263"/>
        <v>1538761</v>
      </c>
      <c r="DQ224" s="408">
        <f t="shared" si="1263"/>
        <v>1198272</v>
      </c>
      <c r="DR224" s="408">
        <f t="shared" si="1263"/>
        <v>2737033</v>
      </c>
      <c r="DS224" s="408">
        <f t="shared" si="1263"/>
        <v>0</v>
      </c>
      <c r="DT224" s="408">
        <f t="shared" si="1263"/>
        <v>0</v>
      </c>
      <c r="DU224" s="408">
        <f t="shared" si="1263"/>
        <v>0</v>
      </c>
      <c r="DV224" s="408">
        <f t="shared" si="1263"/>
        <v>0</v>
      </c>
      <c r="DW224" s="408">
        <f t="shared" si="1263"/>
        <v>74590</v>
      </c>
      <c r="DX224" s="408">
        <f t="shared" si="1263"/>
        <v>1538761</v>
      </c>
      <c r="DY224" s="408">
        <f t="shared" si="1263"/>
        <v>1198272</v>
      </c>
      <c r="DZ224" s="408">
        <f t="shared" si="1263"/>
        <v>2737033</v>
      </c>
      <c r="EA224" s="408">
        <f t="shared" si="1263"/>
        <v>0</v>
      </c>
      <c r="EB224" s="408">
        <f t="shared" si="1263"/>
        <v>0</v>
      </c>
      <c r="EC224" s="408">
        <f t="shared" si="1263"/>
        <v>1614864</v>
      </c>
      <c r="ED224" s="408">
        <f t="shared" si="1263"/>
        <v>1462531</v>
      </c>
      <c r="EE224" s="408">
        <f t="shared" si="1263"/>
        <v>3077395</v>
      </c>
      <c r="EF224" s="408">
        <f t="shared" si="1263"/>
        <v>1538761</v>
      </c>
      <c r="EG224" s="408">
        <f t="shared" si="1263"/>
        <v>1198272</v>
      </c>
      <c r="EH224" s="408">
        <f t="shared" si="1263"/>
        <v>2737033</v>
      </c>
      <c r="EI224" s="408">
        <f t="shared" si="1263"/>
        <v>0</v>
      </c>
      <c r="EJ224" s="408">
        <f t="shared" si="1263"/>
        <v>0</v>
      </c>
      <c r="EK224" s="408">
        <f t="shared" si="1263"/>
        <v>1614864</v>
      </c>
      <c r="EL224" s="408">
        <f t="shared" si="1263"/>
        <v>1462531</v>
      </c>
      <c r="EM224" s="408">
        <f t="shared" si="1263"/>
        <v>3077395</v>
      </c>
      <c r="EN224" s="408">
        <f t="shared" si="1263"/>
        <v>1538761</v>
      </c>
      <c r="EO224" s="408">
        <f t="shared" si="1263"/>
        <v>1198272</v>
      </c>
      <c r="EP224" s="408">
        <f t="shared" si="1263"/>
        <v>2737033</v>
      </c>
      <c r="EQ224" s="408">
        <f t="shared" si="1263"/>
        <v>0</v>
      </c>
      <c r="ER224" s="408">
        <f t="shared" si="1263"/>
        <v>0</v>
      </c>
      <c r="ES224" s="408" t="e">
        <f t="shared" si="1263"/>
        <v>#VALUE!</v>
      </c>
      <c r="ET224" s="408" t="e">
        <f t="shared" si="1263"/>
        <v>#VALUE!</v>
      </c>
      <c r="EU224" s="408" t="e">
        <f t="shared" si="1263"/>
        <v>#VALUE!</v>
      </c>
      <c r="EV224" s="211">
        <f t="shared" si="1263"/>
        <v>0</v>
      </c>
      <c r="EW224" s="211">
        <f t="shared" si="1263"/>
        <v>0</v>
      </c>
      <c r="EX224" s="409">
        <f t="shared" si="1263"/>
        <v>1398228.6169999987</v>
      </c>
      <c r="EY224" s="409">
        <f t="shared" ref="EY224:HJ224" si="1264">EY216-EY172</f>
        <v>1817836.6319999993</v>
      </c>
      <c r="EZ224" s="409">
        <f t="shared" si="1264"/>
        <v>3501831.2300000004</v>
      </c>
      <c r="FA224" s="409">
        <f t="shared" si="1264"/>
        <v>1068664.1970000006</v>
      </c>
      <c r="FB224" s="409">
        <f t="shared" si="1264"/>
        <v>2117007.1999999993</v>
      </c>
      <c r="FC224" s="409">
        <f t="shared" si="1264"/>
        <v>4267021.186999999</v>
      </c>
      <c r="FD224" s="409">
        <f t="shared" si="1264"/>
        <v>0</v>
      </c>
      <c r="FE224" s="409">
        <f t="shared" si="1264"/>
        <v>0</v>
      </c>
      <c r="FF224" s="409">
        <f t="shared" si="1264"/>
        <v>73424.235000000335</v>
      </c>
      <c r="FG224" s="409">
        <f t="shared" si="1264"/>
        <v>142941.91000000015</v>
      </c>
      <c r="FH224" s="409">
        <f t="shared" si="1264"/>
        <v>213026.62399999984</v>
      </c>
      <c r="FI224" s="409">
        <f t="shared" si="1264"/>
        <v>56934.157000000123</v>
      </c>
      <c r="FJ224" s="409">
        <f t="shared" si="1264"/>
        <v>88022.447999999858</v>
      </c>
      <c r="FK224" s="409">
        <f t="shared" si="1264"/>
        <v>180313.15899999999</v>
      </c>
      <c r="FL224" s="409">
        <f t="shared" si="1264"/>
        <v>0</v>
      </c>
      <c r="FM224" s="409">
        <f t="shared" si="1264"/>
        <v>0</v>
      </c>
      <c r="FN224" s="409">
        <f t="shared" si="1264"/>
        <v>73.031999999999996</v>
      </c>
      <c r="FO224" s="409">
        <f t="shared" si="1264"/>
        <v>152.2960000000021</v>
      </c>
      <c r="FP224" s="409">
        <f t="shared" si="1264"/>
        <v>223.77000000000407</v>
      </c>
      <c r="FQ224" s="409">
        <f t="shared" si="1264"/>
        <v>23081.415000000037</v>
      </c>
      <c r="FR224" s="409">
        <f t="shared" si="1264"/>
        <v>83879.040000000037</v>
      </c>
      <c r="FS224" s="409">
        <f t="shared" si="1264"/>
        <v>104007.25399999996</v>
      </c>
      <c r="FT224" s="409">
        <f t="shared" si="1264"/>
        <v>0</v>
      </c>
      <c r="FU224" s="409">
        <f t="shared" si="1264"/>
        <v>0</v>
      </c>
      <c r="FV224" s="409" t="e">
        <f t="shared" si="1264"/>
        <v>#VALUE!</v>
      </c>
      <c r="FW224" s="409" t="e">
        <f t="shared" si="1264"/>
        <v>#VALUE!</v>
      </c>
      <c r="FX224" s="409">
        <f t="shared" si="1264"/>
        <v>0</v>
      </c>
      <c r="FY224" s="409">
        <f t="shared" si="1264"/>
        <v>0</v>
      </c>
      <c r="FZ224" s="409">
        <f t="shared" si="1264"/>
        <v>517653.50400000066</v>
      </c>
      <c r="GA224" s="409">
        <f t="shared" si="1264"/>
        <v>1234401.8830000013</v>
      </c>
      <c r="GB224" s="409">
        <f t="shared" si="1264"/>
        <v>0</v>
      </c>
      <c r="GC224" s="409">
        <f t="shared" si="1264"/>
        <v>0</v>
      </c>
      <c r="GD224" s="409">
        <f t="shared" si="1264"/>
        <v>16258.187999999966</v>
      </c>
      <c r="GE224" s="409">
        <f t="shared" si="1264"/>
        <v>4806.406999999992</v>
      </c>
      <c r="GF224" s="409">
        <f t="shared" si="1264"/>
        <v>16058.285000000033</v>
      </c>
      <c r="GG224" s="409">
        <f t="shared" si="1264"/>
        <v>910946.51200000197</v>
      </c>
      <c r="GH224" s="409">
        <f t="shared" si="1264"/>
        <v>372662.59200000018</v>
      </c>
      <c r="GI224" s="409">
        <f t="shared" si="1264"/>
        <v>1059231.7710000016</v>
      </c>
      <c r="GJ224" s="409">
        <f t="shared" si="1264"/>
        <v>0</v>
      </c>
      <c r="GK224" s="409">
        <f t="shared" si="1264"/>
        <v>0</v>
      </c>
      <c r="GL224" s="409">
        <f t="shared" si="1264"/>
        <v>0</v>
      </c>
      <c r="GM224" s="409">
        <f t="shared" si="1264"/>
        <v>0</v>
      </c>
      <c r="GN224" s="409">
        <f t="shared" si="1264"/>
        <v>45947.440000001341</v>
      </c>
      <c r="GO224" s="409">
        <f t="shared" si="1264"/>
        <v>997117.12799999863</v>
      </c>
      <c r="GP224" s="409">
        <f t="shared" si="1264"/>
        <v>788462.97599999979</v>
      </c>
      <c r="GQ224" s="409">
        <f t="shared" si="1264"/>
        <v>1787282.5490000024</v>
      </c>
      <c r="GR224" s="409">
        <f t="shared" si="1264"/>
        <v>0</v>
      </c>
      <c r="GS224" s="409">
        <f t="shared" si="1264"/>
        <v>0</v>
      </c>
      <c r="GT224" s="409">
        <f t="shared" si="1264"/>
        <v>31230.156000000017</v>
      </c>
      <c r="GU224" s="409">
        <f t="shared" si="1264"/>
        <v>67435.358000000007</v>
      </c>
      <c r="GV224" s="409">
        <f t="shared" si="1264"/>
        <v>96349.709999999963</v>
      </c>
      <c r="GW224" s="409">
        <f t="shared" si="1264"/>
        <v>47701.591000000015</v>
      </c>
      <c r="GX224" s="409">
        <f t="shared" si="1264"/>
        <v>135404.73600000003</v>
      </c>
      <c r="GY224" s="409">
        <f t="shared" si="1264"/>
        <v>177907.14500000002</v>
      </c>
      <c r="GZ224" s="409">
        <f t="shared" si="1264"/>
        <v>0</v>
      </c>
      <c r="HA224" s="409">
        <f t="shared" si="1264"/>
        <v>0</v>
      </c>
      <c r="HB224" s="409">
        <f t="shared" si="1264"/>
        <v>39925.247999999963</v>
      </c>
      <c r="HC224" s="409">
        <f t="shared" si="1264"/>
        <v>111622.51600000029</v>
      </c>
      <c r="HD224" s="409">
        <f t="shared" si="1264"/>
        <v>149765.06999999983</v>
      </c>
      <c r="HE224" s="409">
        <f t="shared" si="1264"/>
        <v>67705.483999999997</v>
      </c>
      <c r="HF224" s="409">
        <f t="shared" si="1264"/>
        <v>220482.04799999995</v>
      </c>
      <c r="HG224" s="409">
        <f t="shared" si="1264"/>
        <v>279177.36599999992</v>
      </c>
      <c r="HH224" s="409">
        <f t="shared" si="1264"/>
        <v>0</v>
      </c>
      <c r="HI224" s="409">
        <f t="shared" si="1264"/>
        <v>0</v>
      </c>
      <c r="HJ224" s="409" t="e">
        <f t="shared" si="1264"/>
        <v>#VALUE!</v>
      </c>
      <c r="HK224" s="409" t="e">
        <f t="shared" ref="HK224:JV224" si="1265">HK216-HK172</f>
        <v>#VALUE!</v>
      </c>
      <c r="HL224" s="409" t="e">
        <f t="shared" si="1265"/>
        <v>#VALUE!</v>
      </c>
      <c r="HM224" s="445">
        <f t="shared" si="1265"/>
        <v>6</v>
      </c>
      <c r="HN224" s="445">
        <f t="shared" si="1265"/>
        <v>6</v>
      </c>
      <c r="HO224" s="445">
        <f t="shared" si="1265"/>
        <v>6</v>
      </c>
      <c r="HP224" s="445">
        <f t="shared" si="1265"/>
        <v>2</v>
      </c>
      <c r="HQ224" s="445">
        <f t="shared" si="1265"/>
        <v>3</v>
      </c>
      <c r="HR224" s="445">
        <f t="shared" si="1265"/>
        <v>3</v>
      </c>
      <c r="HS224" s="445">
        <f t="shared" si="1265"/>
        <v>0</v>
      </c>
      <c r="HT224" s="445">
        <f t="shared" si="1265"/>
        <v>0</v>
      </c>
      <c r="HU224" s="445">
        <f t="shared" si="1265"/>
        <v>3</v>
      </c>
      <c r="HV224" s="445">
        <f t="shared" si="1265"/>
        <v>3</v>
      </c>
      <c r="HW224" s="445">
        <f t="shared" si="1265"/>
        <v>3</v>
      </c>
      <c r="HX224" s="445">
        <f t="shared" si="1265"/>
        <v>1</v>
      </c>
      <c r="HY224" s="445">
        <f t="shared" si="1265"/>
        <v>2</v>
      </c>
      <c r="HZ224" s="445">
        <f t="shared" si="1265"/>
        <v>2</v>
      </c>
      <c r="IA224" s="445">
        <f t="shared" si="1265"/>
        <v>0</v>
      </c>
      <c r="IB224" s="445">
        <f t="shared" si="1265"/>
        <v>0</v>
      </c>
      <c r="IC224" s="445">
        <f t="shared" si="1265"/>
        <v>1</v>
      </c>
      <c r="ID224" s="445">
        <f t="shared" si="1265"/>
        <v>1</v>
      </c>
      <c r="IE224" s="445">
        <f t="shared" si="1265"/>
        <v>1</v>
      </c>
      <c r="IF224" s="445">
        <f t="shared" si="1265"/>
        <v>1</v>
      </c>
      <c r="IG224" s="445">
        <f t="shared" si="1265"/>
        <v>1</v>
      </c>
      <c r="IH224" s="445">
        <f t="shared" si="1265"/>
        <v>1</v>
      </c>
      <c r="II224" s="445">
        <f t="shared" si="1265"/>
        <v>0</v>
      </c>
      <c r="IJ224" s="445">
        <f t="shared" si="1265"/>
        <v>0</v>
      </c>
      <c r="IK224" s="445" t="e">
        <f t="shared" si="1265"/>
        <v>#VALUE!</v>
      </c>
      <c r="IL224" s="445" t="e">
        <f t="shared" si="1265"/>
        <v>#VALUE!</v>
      </c>
      <c r="IM224" s="445">
        <f t="shared" si="1265"/>
        <v>0</v>
      </c>
      <c r="IN224" s="445">
        <f t="shared" si="1265"/>
        <v>0</v>
      </c>
      <c r="IO224" s="445">
        <f t="shared" si="1265"/>
        <v>1</v>
      </c>
      <c r="IP224" s="445">
        <f t="shared" si="1265"/>
        <v>1</v>
      </c>
      <c r="IQ224" s="445">
        <f t="shared" si="1265"/>
        <v>0</v>
      </c>
      <c r="IR224" s="445">
        <f t="shared" si="1265"/>
        <v>0</v>
      </c>
      <c r="IS224" s="445">
        <f t="shared" si="1265"/>
        <v>2</v>
      </c>
      <c r="IT224" s="445">
        <f t="shared" si="1265"/>
        <v>2</v>
      </c>
      <c r="IU224" s="445">
        <f t="shared" si="1265"/>
        <v>2</v>
      </c>
      <c r="IV224" s="445">
        <f t="shared" si="1265"/>
        <v>1</v>
      </c>
      <c r="IW224" s="445">
        <f t="shared" si="1265"/>
        <v>1</v>
      </c>
      <c r="IX224" s="445">
        <f t="shared" si="1265"/>
        <v>1</v>
      </c>
      <c r="IY224" s="445">
        <f t="shared" si="1265"/>
        <v>0</v>
      </c>
      <c r="IZ224" s="445">
        <f t="shared" si="1265"/>
        <v>0</v>
      </c>
      <c r="JA224" s="445">
        <f t="shared" si="1265"/>
        <v>0</v>
      </c>
      <c r="JB224" s="445">
        <f t="shared" si="1265"/>
        <v>0</v>
      </c>
      <c r="JC224" s="445">
        <f t="shared" si="1265"/>
        <v>1</v>
      </c>
      <c r="JD224" s="445">
        <f t="shared" si="1265"/>
        <v>1</v>
      </c>
      <c r="JE224" s="445">
        <f t="shared" si="1265"/>
        <v>1</v>
      </c>
      <c r="JF224" s="445">
        <f t="shared" si="1265"/>
        <v>1</v>
      </c>
      <c r="JG224" s="445">
        <f t="shared" si="1265"/>
        <v>0</v>
      </c>
      <c r="JH224" s="445">
        <f t="shared" si="1265"/>
        <v>0</v>
      </c>
      <c r="JI224" s="445">
        <f t="shared" si="1265"/>
        <v>2</v>
      </c>
      <c r="JJ224" s="445">
        <f t="shared" si="1265"/>
        <v>2</v>
      </c>
      <c r="JK224" s="445">
        <f t="shared" si="1265"/>
        <v>2</v>
      </c>
      <c r="JL224" s="445">
        <f t="shared" si="1265"/>
        <v>1</v>
      </c>
      <c r="JM224" s="445">
        <f t="shared" si="1265"/>
        <v>1</v>
      </c>
      <c r="JN224" s="445">
        <f t="shared" si="1265"/>
        <v>1</v>
      </c>
      <c r="JO224" s="445">
        <f t="shared" si="1265"/>
        <v>0</v>
      </c>
      <c r="JP224" s="445">
        <f t="shared" si="1265"/>
        <v>0</v>
      </c>
      <c r="JQ224" s="445">
        <f t="shared" si="1265"/>
        <v>2</v>
      </c>
      <c r="JR224" s="445">
        <f t="shared" si="1265"/>
        <v>2</v>
      </c>
      <c r="JS224" s="445">
        <f t="shared" si="1265"/>
        <v>2</v>
      </c>
      <c r="JT224" s="445">
        <f t="shared" si="1265"/>
        <v>1</v>
      </c>
      <c r="JU224" s="445">
        <f t="shared" si="1265"/>
        <v>1</v>
      </c>
      <c r="JV224" s="445">
        <f t="shared" si="1265"/>
        <v>1</v>
      </c>
      <c r="JW224" s="445">
        <f t="shared" ref="JW224:KA224" si="1266">JW216-JW172</f>
        <v>0</v>
      </c>
      <c r="JX224" s="445">
        <f t="shared" si="1266"/>
        <v>0</v>
      </c>
      <c r="JY224" s="445" t="e">
        <f t="shared" si="1266"/>
        <v>#VALUE!</v>
      </c>
      <c r="JZ224" s="445" t="e">
        <f t="shared" si="1266"/>
        <v>#VALUE!</v>
      </c>
      <c r="KA224" s="445" t="e">
        <f t="shared" si="1266"/>
        <v>#VALUE!</v>
      </c>
    </row>
    <row r="225" spans="7:287" ht="12.75" x14ac:dyDescent="0.2">
      <c r="G225" s="150" t="s">
        <v>645</v>
      </c>
      <c r="H225" s="938" t="s">
        <v>582</v>
      </c>
      <c r="I225" s="943"/>
      <c r="J225" s="383">
        <f t="shared" ref="J225" si="1267">(EX225/CG225)*100</f>
        <v>19.708421111672177</v>
      </c>
      <c r="K225" s="384">
        <f t="shared" ref="K225" si="1268">(EY225/CH225)*100</f>
        <v>23.395964332785002</v>
      </c>
      <c r="L225" s="384">
        <f t="shared" ref="L225" si="1269">(EZ225/CI225)*100</f>
        <v>21.586227588799154</v>
      </c>
      <c r="M225" s="384">
        <f t="shared" ref="M225" si="1270">(FA225/CJ225)*100</f>
        <v>28.201300688304663</v>
      </c>
      <c r="N225" s="384">
        <f t="shared" ref="N225" si="1271">(FB225/CK225)*100</f>
        <v>32.480885054557532</v>
      </c>
      <c r="O225" s="385">
        <f t="shared" ref="O225" si="1272">(FC225/CL225)*100</f>
        <v>29.860553054132762</v>
      </c>
      <c r="P225" s="938" t="s">
        <v>582</v>
      </c>
      <c r="Q225" s="939"/>
      <c r="R225" s="384">
        <f t="shared" ref="R225" si="1273">(FF225/CO225)*100</f>
        <v>9.8524742505582985</v>
      </c>
      <c r="S225" s="384">
        <f t="shared" ref="S225" si="1274">(FG225/CP225)*100</f>
        <v>11.987208931006398</v>
      </c>
      <c r="T225" s="384">
        <f t="shared" ref="T225" si="1275">(FH225/CQ225)*100</f>
        <v>9.4097412682447281</v>
      </c>
      <c r="U225" s="384">
        <f t="shared" ref="U225" si="1276">(FI225/CR225)*100</f>
        <v>7.0397151531260764</v>
      </c>
      <c r="V225" s="384">
        <f t="shared" ref="V225" si="1277">(FJ225/CS225)*100</f>
        <v>4.2267593532903778</v>
      </c>
      <c r="W225" s="385">
        <f>(FK225/CT225)*100</f>
        <v>4.9882567498020114</v>
      </c>
      <c r="X225" s="938" t="s">
        <v>582</v>
      </c>
      <c r="Y225" s="939"/>
      <c r="Z225" s="384">
        <f t="shared" ref="Z225" si="1278">(FN225/CW225)*100</f>
        <v>0.87790863956087017</v>
      </c>
      <c r="AA225" s="384">
        <f t="shared" ref="AA225" si="1279">(FO225/CX225)*100</f>
        <v>1.379177273150372</v>
      </c>
      <c r="AB225" s="384">
        <f t="shared" ref="AB225" si="1280">(FP225/CY225)*100</f>
        <v>1.2869047325126723</v>
      </c>
      <c r="AC225" s="384">
        <f t="shared" ref="AC225" si="1281">(FQ225/CZ225)*100</f>
        <v>3.0814735523221168</v>
      </c>
      <c r="AD225" s="384">
        <f t="shared" ref="AD225" si="1282">(FR225/DA225)*100</f>
        <v>7.6362962521669449</v>
      </c>
      <c r="AE225" s="385">
        <f t="shared" ref="AE225" si="1283">(FS225/DB225)*100</f>
        <v>5.7739927949326875</v>
      </c>
      <c r="AF225" s="938" t="s">
        <v>582</v>
      </c>
      <c r="AG225" s="939"/>
      <c r="AH225" s="402">
        <f t="shared" ref="AH225" si="1284">(FV225/DE225)*100</f>
        <v>32.796861186136908</v>
      </c>
      <c r="AI225" s="402">
        <f t="shared" ref="AI225" si="1285">(FW225/DF225)*100</f>
        <v>36.951425004844296</v>
      </c>
      <c r="AJ225" s="464">
        <f t="shared" ref="AJ225" si="1286">(FX225/DG225)*100</f>
        <v>25.405986934801884</v>
      </c>
      <c r="AK225" s="464">
        <f t="shared" ref="AK225" si="1287">(FY225/DH225)*100</f>
        <v>42.540956644444186</v>
      </c>
      <c r="AL225" s="464">
        <f t="shared" ref="AL225" si="1288">(FZ225/DI225)*100</f>
        <v>36.311621220133638</v>
      </c>
      <c r="AM225" s="385">
        <f t="shared" ref="AM225" si="1289">(GA225/DJ225)*100</f>
        <v>39.460302711400274</v>
      </c>
      <c r="AN225" s="938" t="s">
        <v>582</v>
      </c>
      <c r="AO225" s="943"/>
      <c r="AP225" s="384">
        <f t="shared" ref="AP225" si="1290">(GD225/DM225)*100</f>
        <v>18.886444618270733</v>
      </c>
      <c r="AQ225" s="384">
        <f t="shared" ref="AQ225" si="1291">(GE225/DN225)*100</f>
        <v>10.739930488091295</v>
      </c>
      <c r="AR225" s="384">
        <f t="shared" ref="AR225" si="1292">(GF225/DO225)*100</f>
        <v>13.348504467057904</v>
      </c>
      <c r="AS225" s="402">
        <f t="shared" ref="AS225" si="1293">(GG225/DP225)*100</f>
        <v>71.274974056335793</v>
      </c>
      <c r="AT225" s="464">
        <f t="shared" ref="AT225" si="1294">(GH225/DQ225)*100</f>
        <v>30.367506780146826</v>
      </c>
      <c r="AU225" s="385">
        <f t="shared" ref="AU225" si="1295">(GI225/DR225)*100</f>
        <v>37.20831486293487</v>
      </c>
      <c r="AV225" s="938" t="s">
        <v>582</v>
      </c>
      <c r="AW225" s="939"/>
      <c r="AX225" s="384">
        <f t="shared" ref="AX225" si="1296">(GL225/DU225)*100</f>
        <v>28.196669839390275</v>
      </c>
      <c r="AY225" s="384">
        <f t="shared" ref="AY225" si="1297">(GM225/DV225)*100</f>
        <v>31.040234623229253</v>
      </c>
      <c r="AZ225" s="384">
        <f t="shared" ref="AZ225" si="1298">(GN225/DW225)*100</f>
        <v>29.932411663588571</v>
      </c>
      <c r="BA225" s="402">
        <f t="shared" ref="BA225" si="1299">(GO225/DX225)*100</f>
        <v>39.947025509372217</v>
      </c>
      <c r="BB225" s="402">
        <f t="shared" ref="BB225" si="1300">(GP225/DY225)*100</f>
        <v>48.665512754052337</v>
      </c>
      <c r="BC225" s="403">
        <f t="shared" ref="BC225" si="1301">(GQ225/DZ225)*100</f>
        <v>45.152729219700205</v>
      </c>
      <c r="BD225" s="938" t="s">
        <v>582</v>
      </c>
      <c r="BE225" s="939"/>
      <c r="BF225" s="279" t="e">
        <f t="shared" ref="BF225" si="1302">GT225/EC225</f>
        <v>#VALUE!</v>
      </c>
      <c r="BG225" s="279" t="e">
        <f t="shared" ref="BG225" si="1303">GU225/ED225</f>
        <v>#VALUE!</v>
      </c>
      <c r="BH225" s="279">
        <f t="shared" ref="BH225" si="1304">GV225/EE225</f>
        <v>8.0998355785283416E-2</v>
      </c>
      <c r="BI225" s="279" t="e">
        <f t="shared" ref="BI225" si="1305">GW225/EF225</f>
        <v>#VALUE!</v>
      </c>
      <c r="BJ225" s="279" t="e">
        <f t="shared" ref="BJ225" si="1306">GX225/EG225</f>
        <v>#VALUE!</v>
      </c>
      <c r="BK225" s="280" t="e">
        <f t="shared" ref="BK225" si="1307">GY225/EH225</f>
        <v>#VALUE!</v>
      </c>
      <c r="BL225" s="938" t="s">
        <v>582</v>
      </c>
      <c r="BM225" s="939"/>
      <c r="BN225" s="279" t="e">
        <f t="shared" ref="BN225" si="1308">HB225/EK225</f>
        <v>#VALUE!</v>
      </c>
      <c r="BO225" s="279" t="e">
        <f t="shared" ref="BO225" si="1309">HC225/EL225</f>
        <v>#VALUE!</v>
      </c>
      <c r="BP225" s="279">
        <f t="shared" ref="BP225" si="1310">HD225/EM225</f>
        <v>0.13915271846379434</v>
      </c>
      <c r="BQ225" s="279" t="e">
        <f t="shared" ref="BQ225" si="1311">HE225/EN225</f>
        <v>#VALUE!</v>
      </c>
      <c r="BR225" s="279" t="e">
        <f t="shared" ref="BR225" si="1312">HF225/EO225</f>
        <v>#VALUE!</v>
      </c>
      <c r="BS225" s="280" t="e">
        <f t="shared" ref="BS225" si="1313">HG225/EP225</f>
        <v>#VALUE!</v>
      </c>
      <c r="BT225" s="938" t="s">
        <v>582</v>
      </c>
      <c r="BU225" s="939"/>
      <c r="BV225" s="402">
        <f t="shared" ref="BV225" si="1314">(HJ225/ES225)*100</f>
        <v>73.469994965557774</v>
      </c>
      <c r="BW225" s="402">
        <f t="shared" ref="BW225" si="1315">(HK225/ET225)*100</f>
        <v>76.894500760900939</v>
      </c>
      <c r="BX225" s="403">
        <f t="shared" ref="BX225" si="1316">(HL225/EU225)*100</f>
        <v>74.656743997420691</v>
      </c>
      <c r="BY225" s="211">
        <f t="shared" ref="BY225:CD225" si="1317">SUM(BY5:BY10,BY12:BY17,BY19:BY25,BY27:BY42,BY44,BY46:BY73,BY79,BY88,BY102,BY104,BY116,BY119:BY121,BY123:BY140,BY142:BY144,BY147:BY148,BY150:BY155,BY157:BY159,BY163:BY165,BY167,BY169:BY186,BY188:BY201)</f>
        <v>208456136</v>
      </c>
      <c r="BZ225" s="211">
        <f t="shared" si="1317"/>
        <v>199598845</v>
      </c>
      <c r="CA225" s="211">
        <f t="shared" si="1317"/>
        <v>408054981</v>
      </c>
      <c r="CB225" s="211">
        <f t="shared" si="1317"/>
        <v>219491049</v>
      </c>
      <c r="CC225" s="211">
        <f t="shared" si="1317"/>
        <v>207438588</v>
      </c>
      <c r="CD225" s="211">
        <f t="shared" si="1317"/>
        <v>426929637</v>
      </c>
      <c r="CE225" s="211">
        <f t="shared" ref="CE225:EP225" si="1318">SUM(CE5:CE10,CE12:CE17,CE19:CE25,CE27:CE42,CE44,CE46:CE73,CE79,CE88,CE102,CE104,CE116,CE119:CE121,CE123:CE140,CE142:CE144,CE147:CE148,CE150:CE155,CE157:CE159,CE163:CE165,CE167,CE169:CE186,CE188:CE201)</f>
        <v>0</v>
      </c>
      <c r="CF225" s="211">
        <f t="shared" si="1318"/>
        <v>0</v>
      </c>
      <c r="CG225" s="408">
        <f t="shared" si="1318"/>
        <v>176363936</v>
      </c>
      <c r="CH225" s="408">
        <f t="shared" si="1318"/>
        <v>166784763</v>
      </c>
      <c r="CI225" s="408">
        <f t="shared" si="1318"/>
        <v>355600479</v>
      </c>
      <c r="CJ225" s="408">
        <f t="shared" si="1318"/>
        <v>143103055</v>
      </c>
      <c r="CK225" s="408">
        <f t="shared" si="1318"/>
        <v>139956084</v>
      </c>
      <c r="CL225" s="408">
        <f t="shared" si="1318"/>
        <v>296345566</v>
      </c>
      <c r="CM225" s="408">
        <f t="shared" si="1318"/>
        <v>0</v>
      </c>
      <c r="CN225" s="408">
        <f t="shared" si="1318"/>
        <v>0</v>
      </c>
      <c r="CO225" s="408">
        <f t="shared" si="1318"/>
        <v>148661864</v>
      </c>
      <c r="CP225" s="408">
        <f t="shared" si="1318"/>
        <v>140316191</v>
      </c>
      <c r="CQ225" s="408">
        <f t="shared" si="1318"/>
        <v>285069144</v>
      </c>
      <c r="CR225" s="408">
        <f t="shared" si="1318"/>
        <v>125995520</v>
      </c>
      <c r="CS225" s="408">
        <f t="shared" si="1318"/>
        <v>124163979</v>
      </c>
      <c r="CT225" s="408">
        <f t="shared" si="1318"/>
        <v>266996350</v>
      </c>
      <c r="CU225" s="408">
        <f t="shared" si="1318"/>
        <v>0</v>
      </c>
      <c r="CV225" s="408">
        <f t="shared" si="1318"/>
        <v>0</v>
      </c>
      <c r="CW225" s="408">
        <f t="shared" si="1318"/>
        <v>116784049</v>
      </c>
      <c r="CX225" s="408">
        <f t="shared" si="1318"/>
        <v>110558711</v>
      </c>
      <c r="CY225" s="408">
        <f t="shared" si="1318"/>
        <v>232205337</v>
      </c>
      <c r="CZ225" s="408">
        <f t="shared" si="1318"/>
        <v>113928849</v>
      </c>
      <c r="DA225" s="408">
        <f t="shared" si="1318"/>
        <v>105565081</v>
      </c>
      <c r="DB225" s="408">
        <f t="shared" si="1318"/>
        <v>224305191</v>
      </c>
      <c r="DC225" s="408">
        <f t="shared" si="1318"/>
        <v>0</v>
      </c>
      <c r="DD225" s="408">
        <f t="shared" si="1318"/>
        <v>0</v>
      </c>
      <c r="DE225" s="408">
        <f t="shared" si="1318"/>
        <v>36262711</v>
      </c>
      <c r="DF225" s="408">
        <f t="shared" si="1318"/>
        <v>35717247</v>
      </c>
      <c r="DG225" s="408">
        <f t="shared" si="1318"/>
        <v>196783698</v>
      </c>
      <c r="DH225" s="408">
        <f t="shared" si="1318"/>
        <v>99892411</v>
      </c>
      <c r="DI225" s="408">
        <f t="shared" si="1318"/>
        <v>103450979</v>
      </c>
      <c r="DJ225" s="408">
        <f t="shared" si="1318"/>
        <v>214946315</v>
      </c>
      <c r="DK225" s="408">
        <f t="shared" si="1318"/>
        <v>0</v>
      </c>
      <c r="DL225" s="408">
        <f t="shared" si="1318"/>
        <v>0</v>
      </c>
      <c r="DM225" s="408">
        <f t="shared" si="1318"/>
        <v>120273330</v>
      </c>
      <c r="DN225" s="408">
        <f t="shared" si="1318"/>
        <v>113506594</v>
      </c>
      <c r="DO225" s="408">
        <f t="shared" si="1318"/>
        <v>237112664</v>
      </c>
      <c r="DP225" s="408">
        <f t="shared" si="1318"/>
        <v>99659207</v>
      </c>
      <c r="DQ225" s="408">
        <f t="shared" si="1318"/>
        <v>103725630</v>
      </c>
      <c r="DR225" s="408">
        <f t="shared" si="1318"/>
        <v>214744515</v>
      </c>
      <c r="DS225" s="408">
        <f t="shared" si="1318"/>
        <v>0</v>
      </c>
      <c r="DT225" s="408">
        <f t="shared" si="1318"/>
        <v>0</v>
      </c>
      <c r="DU225" s="408">
        <f t="shared" si="1318"/>
        <v>112077207</v>
      </c>
      <c r="DV225" s="408">
        <f t="shared" si="1318"/>
        <v>104981080</v>
      </c>
      <c r="DW225" s="408">
        <f t="shared" si="1318"/>
        <v>224519648</v>
      </c>
      <c r="DX225" s="408">
        <f t="shared" si="1318"/>
        <v>98494427</v>
      </c>
      <c r="DY225" s="408">
        <f t="shared" si="1318"/>
        <v>93259575</v>
      </c>
      <c r="DZ225" s="408">
        <f t="shared" si="1318"/>
        <v>194207304</v>
      </c>
      <c r="EA225" s="408">
        <f t="shared" si="1318"/>
        <v>0</v>
      </c>
      <c r="EB225" s="408">
        <f t="shared" si="1318"/>
        <v>0</v>
      </c>
      <c r="EC225" s="408">
        <f t="shared" si="1318"/>
        <v>122790413</v>
      </c>
      <c r="ED225" s="408">
        <f t="shared" si="1318"/>
        <v>116020246</v>
      </c>
      <c r="EE225" s="408">
        <f t="shared" si="1318"/>
        <v>238810659</v>
      </c>
      <c r="EF225" s="408">
        <f t="shared" si="1318"/>
        <v>121400694</v>
      </c>
      <c r="EG225" s="408">
        <f t="shared" si="1318"/>
        <v>112578080</v>
      </c>
      <c r="EH225" s="408">
        <f t="shared" si="1318"/>
        <v>229411221</v>
      </c>
      <c r="EI225" s="408">
        <f t="shared" si="1318"/>
        <v>0</v>
      </c>
      <c r="EJ225" s="408">
        <f t="shared" si="1318"/>
        <v>0</v>
      </c>
      <c r="EK225" s="408">
        <f t="shared" si="1318"/>
        <v>127867003</v>
      </c>
      <c r="EL225" s="408">
        <f t="shared" si="1318"/>
        <v>121177443</v>
      </c>
      <c r="EM225" s="408">
        <f t="shared" si="1318"/>
        <v>246479961</v>
      </c>
      <c r="EN225" s="408">
        <f t="shared" si="1318"/>
        <v>122998534</v>
      </c>
      <c r="EO225" s="408">
        <f t="shared" si="1318"/>
        <v>114678473</v>
      </c>
      <c r="EP225" s="408">
        <f t="shared" si="1318"/>
        <v>219442711</v>
      </c>
      <c r="EQ225" s="408">
        <f t="shared" ref="EQ225:HB225" si="1319">SUM(EQ5:EQ10,EQ12:EQ17,EQ19:EQ25,EQ27:EQ42,EQ44,EQ46:EQ73,EQ79,EQ88,EQ102,EQ104,EQ116,EQ119:EQ121,EQ123:EQ140,EQ142:EQ144,EQ147:EQ148,EQ150:EQ155,EQ157:EQ159,EQ163:EQ165,EQ167,EQ169:EQ186,EQ188:EQ201)</f>
        <v>0</v>
      </c>
      <c r="ER225" s="408">
        <f t="shared" si="1319"/>
        <v>0</v>
      </c>
      <c r="ES225" s="408">
        <f t="shared" si="1319"/>
        <v>43111032</v>
      </c>
      <c r="ET225" s="408">
        <f t="shared" si="1319"/>
        <v>37412885</v>
      </c>
      <c r="EU225" s="408">
        <f t="shared" si="1319"/>
        <v>80945286</v>
      </c>
      <c r="EV225" s="211">
        <f t="shared" si="1319"/>
        <v>0</v>
      </c>
      <c r="EW225" s="211">
        <f t="shared" si="1319"/>
        <v>0</v>
      </c>
      <c r="EX225" s="409">
        <f t="shared" si="1319"/>
        <v>34758547.19600001</v>
      </c>
      <c r="EY225" s="409">
        <f t="shared" si="1319"/>
        <v>39020903.663999997</v>
      </c>
      <c r="EZ225" s="409">
        <f t="shared" si="1319"/>
        <v>76760728.703799948</v>
      </c>
      <c r="FA225" s="409">
        <f t="shared" si="1319"/>
        <v>40356922.834700003</v>
      </c>
      <c r="FB225" s="409">
        <f t="shared" si="1319"/>
        <v>45458974.770899981</v>
      </c>
      <c r="FC225" s="409">
        <f t="shared" si="1319"/>
        <v>88490424.959000006</v>
      </c>
      <c r="FD225" s="409">
        <f t="shared" si="1319"/>
        <v>0</v>
      </c>
      <c r="FE225" s="409">
        <f t="shared" si="1319"/>
        <v>0</v>
      </c>
      <c r="FF225" s="409">
        <f t="shared" si="1319"/>
        <v>14646871.870999997</v>
      </c>
      <c r="FG225" s="409">
        <f t="shared" si="1319"/>
        <v>16819994.979199994</v>
      </c>
      <c r="FH225" s="409">
        <f t="shared" si="1319"/>
        <v>26824268.885999992</v>
      </c>
      <c r="FI225" s="409">
        <f t="shared" si="1319"/>
        <v>8869725.7136999965</v>
      </c>
      <c r="FJ225" s="409">
        <f t="shared" si="1319"/>
        <v>5248112.5958000002</v>
      </c>
      <c r="FK225" s="409">
        <f t="shared" si="1319"/>
        <v>13318463.450600002</v>
      </c>
      <c r="FL225" s="409">
        <f t="shared" si="1319"/>
        <v>0</v>
      </c>
      <c r="FM225" s="409">
        <f t="shared" si="1319"/>
        <v>0</v>
      </c>
      <c r="FN225" s="409">
        <f t="shared" si="1319"/>
        <v>1025257.2558000002</v>
      </c>
      <c r="FO225" s="409">
        <f t="shared" si="1319"/>
        <v>1524800.6156000004</v>
      </c>
      <c r="FP225" s="409">
        <f t="shared" si="1319"/>
        <v>2988261.4709999994</v>
      </c>
      <c r="FQ225" s="409">
        <f t="shared" si="1319"/>
        <v>3510687.3504000003</v>
      </c>
      <c r="FR225" s="409">
        <f t="shared" si="1319"/>
        <v>8061262.3239999991</v>
      </c>
      <c r="FS225" s="409">
        <f t="shared" si="1319"/>
        <v>12951365.567000002</v>
      </c>
      <c r="FT225" s="409">
        <f t="shared" si="1319"/>
        <v>0</v>
      </c>
      <c r="FU225" s="409">
        <f t="shared" si="1319"/>
        <v>0</v>
      </c>
      <c r="FV225" s="409">
        <f t="shared" si="1319"/>
        <v>11893030.989</v>
      </c>
      <c r="FW225" s="409">
        <f t="shared" si="1319"/>
        <v>13198031.739</v>
      </c>
      <c r="FX225" s="409">
        <f t="shared" si="1319"/>
        <v>49994840.603699997</v>
      </c>
      <c r="FY225" s="409">
        <f t="shared" si="1319"/>
        <v>42495187.254599996</v>
      </c>
      <c r="FZ225" s="409">
        <f t="shared" si="1319"/>
        <v>37564727.642999992</v>
      </c>
      <c r="GA225" s="409">
        <f t="shared" si="1319"/>
        <v>84818466.56599997</v>
      </c>
      <c r="GB225" s="409">
        <f t="shared" si="1319"/>
        <v>0</v>
      </c>
      <c r="GC225" s="409">
        <f t="shared" si="1319"/>
        <v>0</v>
      </c>
      <c r="GD225" s="409">
        <f t="shared" si="1319"/>
        <v>22715355.861000001</v>
      </c>
      <c r="GE225" s="409">
        <f t="shared" si="1319"/>
        <v>12190529.295000006</v>
      </c>
      <c r="GF225" s="409">
        <f t="shared" si="1319"/>
        <v>31650994.545999996</v>
      </c>
      <c r="GG225" s="409">
        <f t="shared" si="1319"/>
        <v>71032073.933999985</v>
      </c>
      <c r="GH225" s="409">
        <f t="shared" si="1319"/>
        <v>31498887.723000009</v>
      </c>
      <c r="GI225" s="409">
        <f t="shared" si="1319"/>
        <v>79902815.292082399</v>
      </c>
      <c r="GJ225" s="409">
        <f t="shared" si="1319"/>
        <v>0</v>
      </c>
      <c r="GK225" s="409">
        <f t="shared" si="1319"/>
        <v>0</v>
      </c>
      <c r="GL225" s="409">
        <f t="shared" si="1319"/>
        <v>31602040.023000006</v>
      </c>
      <c r="GM225" s="409">
        <f t="shared" si="1319"/>
        <v>32586373.541999999</v>
      </c>
      <c r="GN225" s="409">
        <f t="shared" si="1319"/>
        <v>67204145.305000007</v>
      </c>
      <c r="GO225" s="409">
        <f t="shared" si="1319"/>
        <v>39345593.879000001</v>
      </c>
      <c r="GP225" s="409">
        <f t="shared" si="1319"/>
        <v>45385250.366000004</v>
      </c>
      <c r="GQ225" s="409">
        <f t="shared" si="1319"/>
        <v>87689898.100000009</v>
      </c>
      <c r="GR225" s="409">
        <f t="shared" si="1319"/>
        <v>0</v>
      </c>
      <c r="GS225" s="409">
        <f t="shared" si="1319"/>
        <v>0</v>
      </c>
      <c r="GT225" s="409" t="e">
        <f t="shared" si="1319"/>
        <v>#VALUE!</v>
      </c>
      <c r="GU225" s="409" t="e">
        <f t="shared" si="1319"/>
        <v>#VALUE!</v>
      </c>
      <c r="GV225" s="409">
        <f t="shared" si="1319"/>
        <v>19343270.722999994</v>
      </c>
      <c r="GW225" s="409" t="e">
        <f t="shared" si="1319"/>
        <v>#VALUE!</v>
      </c>
      <c r="GX225" s="409" t="e">
        <f t="shared" si="1319"/>
        <v>#VALUE!</v>
      </c>
      <c r="GY225" s="409" t="e">
        <f t="shared" si="1319"/>
        <v>#VALUE!</v>
      </c>
      <c r="GZ225" s="409">
        <f t="shared" si="1319"/>
        <v>0</v>
      </c>
      <c r="HA225" s="409">
        <f t="shared" si="1319"/>
        <v>0</v>
      </c>
      <c r="HB225" s="409" t="e">
        <f t="shared" si="1319"/>
        <v>#VALUE!</v>
      </c>
      <c r="HC225" s="409" t="e">
        <f t="shared" ref="HC225:JN225" si="1320">SUM(HC5:HC10,HC12:HC17,HC19:HC25,HC27:HC42,HC44,HC46:HC73,HC79,HC88,HC102,HC104,HC116,HC119:HC121,HC123:HC140,HC142:HC144,HC147:HC148,HC150:HC155,HC157:HC159,HC163:HC165,HC167,HC169:HC186,HC188:HC201)</f>
        <v>#VALUE!</v>
      </c>
      <c r="HD225" s="409">
        <f t="shared" si="1320"/>
        <v>34298356.620000012</v>
      </c>
      <c r="HE225" s="409" t="e">
        <f t="shared" si="1320"/>
        <v>#VALUE!</v>
      </c>
      <c r="HF225" s="409" t="e">
        <f t="shared" si="1320"/>
        <v>#VALUE!</v>
      </c>
      <c r="HG225" s="409" t="e">
        <f t="shared" si="1320"/>
        <v>#VALUE!</v>
      </c>
      <c r="HH225" s="409">
        <f t="shared" si="1320"/>
        <v>0</v>
      </c>
      <c r="HI225" s="409">
        <f t="shared" si="1320"/>
        <v>0</v>
      </c>
      <c r="HJ225" s="409">
        <f t="shared" si="1320"/>
        <v>31673673.039999999</v>
      </c>
      <c r="HK225" s="409">
        <f t="shared" si="1320"/>
        <v>28768451.140999995</v>
      </c>
      <c r="HL225" s="409">
        <f t="shared" si="1320"/>
        <v>60431114.947000012</v>
      </c>
      <c r="HM225" s="469">
        <f t="shared" si="1320"/>
        <v>105</v>
      </c>
      <c r="HN225" s="469">
        <f t="shared" si="1320"/>
        <v>105</v>
      </c>
      <c r="HO225" s="469">
        <f t="shared" si="1320"/>
        <v>110</v>
      </c>
      <c r="HP225" s="469">
        <f t="shared" si="1320"/>
        <v>69</v>
      </c>
      <c r="HQ225" s="469">
        <f t="shared" si="1320"/>
        <v>70</v>
      </c>
      <c r="HR225" s="469">
        <f t="shared" si="1320"/>
        <v>73</v>
      </c>
      <c r="HS225" s="469">
        <f t="shared" si="1320"/>
        <v>0</v>
      </c>
      <c r="HT225" s="469">
        <f t="shared" si="1320"/>
        <v>0</v>
      </c>
      <c r="HU225" s="469">
        <f t="shared" si="1320"/>
        <v>86</v>
      </c>
      <c r="HV225" s="469">
        <f t="shared" si="1320"/>
        <v>86</v>
      </c>
      <c r="HW225" s="469">
        <f t="shared" si="1320"/>
        <v>89</v>
      </c>
      <c r="HX225" s="469">
        <f t="shared" si="1320"/>
        <v>66</v>
      </c>
      <c r="HY225" s="469">
        <f t="shared" si="1320"/>
        <v>67</v>
      </c>
      <c r="HZ225" s="469">
        <f t="shared" si="1320"/>
        <v>68</v>
      </c>
      <c r="IA225" s="469">
        <f t="shared" si="1320"/>
        <v>0</v>
      </c>
      <c r="IB225" s="469">
        <f t="shared" si="1320"/>
        <v>0</v>
      </c>
      <c r="IC225" s="469">
        <f t="shared" si="1320"/>
        <v>75</v>
      </c>
      <c r="ID225" s="469">
        <f t="shared" si="1320"/>
        <v>75</v>
      </c>
      <c r="IE225" s="469">
        <f t="shared" si="1320"/>
        <v>74</v>
      </c>
      <c r="IF225" s="469">
        <f t="shared" si="1320"/>
        <v>63</v>
      </c>
      <c r="IG225" s="469">
        <f t="shared" si="1320"/>
        <v>63</v>
      </c>
      <c r="IH225" s="469">
        <f t="shared" si="1320"/>
        <v>62</v>
      </c>
      <c r="II225" s="469">
        <f t="shared" si="1320"/>
        <v>0</v>
      </c>
      <c r="IJ225" s="469">
        <f t="shared" si="1320"/>
        <v>0</v>
      </c>
      <c r="IK225" s="469">
        <f t="shared" si="1320"/>
        <v>36</v>
      </c>
      <c r="IL225" s="469">
        <f t="shared" si="1320"/>
        <v>43</v>
      </c>
      <c r="IM225" s="469">
        <f t="shared" si="1320"/>
        <v>53</v>
      </c>
      <c r="IN225" s="469">
        <f t="shared" si="1320"/>
        <v>44</v>
      </c>
      <c r="IO225" s="469">
        <f t="shared" si="1320"/>
        <v>57</v>
      </c>
      <c r="IP225" s="469">
        <f t="shared" si="1320"/>
        <v>56</v>
      </c>
      <c r="IQ225" s="469">
        <f t="shared" si="1320"/>
        <v>0</v>
      </c>
      <c r="IR225" s="469">
        <f t="shared" si="1320"/>
        <v>0</v>
      </c>
      <c r="IS225" s="469">
        <f t="shared" si="1320"/>
        <v>71</v>
      </c>
      <c r="IT225" s="469">
        <f t="shared" si="1320"/>
        <v>73</v>
      </c>
      <c r="IU225" s="469">
        <f t="shared" si="1320"/>
        <v>75</v>
      </c>
      <c r="IV225" s="469">
        <f t="shared" si="1320"/>
        <v>57</v>
      </c>
      <c r="IW225" s="469">
        <f t="shared" si="1320"/>
        <v>58</v>
      </c>
      <c r="IX225" s="469">
        <f t="shared" si="1320"/>
        <v>55</v>
      </c>
      <c r="IY225" s="469">
        <f t="shared" si="1320"/>
        <v>0</v>
      </c>
      <c r="IZ225" s="469">
        <f t="shared" si="1320"/>
        <v>0</v>
      </c>
      <c r="JA225" s="469">
        <f t="shared" si="1320"/>
        <v>58</v>
      </c>
      <c r="JB225" s="469">
        <f t="shared" si="1320"/>
        <v>60</v>
      </c>
      <c r="JC225" s="469">
        <f t="shared" si="1320"/>
        <v>70</v>
      </c>
      <c r="JD225" s="469">
        <f t="shared" si="1320"/>
        <v>53</v>
      </c>
      <c r="JE225" s="469">
        <f t="shared" si="1320"/>
        <v>54</v>
      </c>
      <c r="JF225" s="469">
        <f t="shared" si="1320"/>
        <v>59</v>
      </c>
      <c r="JG225" s="469">
        <f t="shared" si="1320"/>
        <v>0</v>
      </c>
      <c r="JH225" s="469">
        <f t="shared" si="1320"/>
        <v>0</v>
      </c>
      <c r="JI225" s="469">
        <f t="shared" si="1320"/>
        <v>69</v>
      </c>
      <c r="JJ225" s="469">
        <f t="shared" si="1320"/>
        <v>69</v>
      </c>
      <c r="JK225" s="469">
        <f t="shared" si="1320"/>
        <v>71</v>
      </c>
      <c r="JL225" s="469">
        <f t="shared" si="1320"/>
        <v>53</v>
      </c>
      <c r="JM225" s="469">
        <f t="shared" si="1320"/>
        <v>54</v>
      </c>
      <c r="JN225" s="469">
        <f t="shared" si="1320"/>
        <v>56</v>
      </c>
      <c r="JO225" s="469">
        <f t="shared" ref="JO225:KA225" si="1321">SUM(JO5:JO10,JO12:JO17,JO19:JO25,JO27:JO42,JO44,JO46:JO73,JO79,JO88,JO102,JO104,JO116,JO119:JO121,JO123:JO140,JO142:JO144,JO147:JO148,JO150:JO155,JO157:JO159,JO163:JO165,JO167,JO169:JO186,JO188:JO201)</f>
        <v>0</v>
      </c>
      <c r="JP225" s="469">
        <f t="shared" si="1321"/>
        <v>0</v>
      </c>
      <c r="JQ225" s="469">
        <f t="shared" si="1321"/>
        <v>73</v>
      </c>
      <c r="JR225" s="469">
        <f t="shared" si="1321"/>
        <v>71</v>
      </c>
      <c r="JS225" s="469">
        <f t="shared" si="1321"/>
        <v>75</v>
      </c>
      <c r="JT225" s="469">
        <f t="shared" si="1321"/>
        <v>51</v>
      </c>
      <c r="JU225" s="469">
        <f t="shared" si="1321"/>
        <v>50</v>
      </c>
      <c r="JV225" s="469">
        <f t="shared" si="1321"/>
        <v>53</v>
      </c>
      <c r="JW225" s="469">
        <f t="shared" si="1321"/>
        <v>0</v>
      </c>
      <c r="JX225" s="469">
        <f t="shared" si="1321"/>
        <v>0</v>
      </c>
      <c r="JY225" s="469">
        <f t="shared" si="1321"/>
        <v>32</v>
      </c>
      <c r="JZ225" s="469">
        <f t="shared" si="1321"/>
        <v>32</v>
      </c>
      <c r="KA225" s="469">
        <f t="shared" si="1321"/>
        <v>34</v>
      </c>
    </row>
    <row r="227" spans="7:287" x14ac:dyDescent="0.2">
      <c r="G227" s="984" t="s">
        <v>638</v>
      </c>
      <c r="H227" s="977" t="s">
        <v>587</v>
      </c>
      <c r="I227" s="977"/>
      <c r="J227" s="977"/>
      <c r="K227" s="977"/>
      <c r="L227" s="977"/>
      <c r="M227" s="977"/>
      <c r="N227" s="977"/>
      <c r="O227" s="977"/>
      <c r="P227" s="977" t="s">
        <v>588</v>
      </c>
      <c r="Q227" s="977"/>
      <c r="R227" s="977"/>
      <c r="S227" s="977"/>
      <c r="T227" s="977"/>
      <c r="U227" s="977"/>
      <c r="V227" s="977"/>
      <c r="W227" s="977"/>
      <c r="X227" s="977" t="s">
        <v>589</v>
      </c>
      <c r="Y227" s="977"/>
      <c r="Z227" s="977"/>
      <c r="AA227" s="977"/>
      <c r="AB227" s="977"/>
      <c r="AC227" s="977"/>
      <c r="AD227" s="977"/>
      <c r="AE227" s="977"/>
      <c r="AF227" s="977" t="s">
        <v>590</v>
      </c>
      <c r="AG227" s="977"/>
      <c r="AH227" s="977"/>
      <c r="AI227" s="977"/>
      <c r="AJ227" s="977"/>
      <c r="AK227" s="977"/>
      <c r="AL227" s="977"/>
      <c r="AM227" s="977"/>
      <c r="AN227" s="977" t="s">
        <v>592</v>
      </c>
      <c r="AO227" s="977"/>
      <c r="AP227" s="977"/>
      <c r="AQ227" s="977"/>
      <c r="AR227" s="977"/>
      <c r="AS227" s="977"/>
      <c r="AT227" s="977"/>
      <c r="AU227" s="977"/>
      <c r="AV227" s="977" t="s">
        <v>591</v>
      </c>
      <c r="AW227" s="977"/>
      <c r="AX227" s="977"/>
      <c r="AY227" s="977"/>
      <c r="AZ227" s="977"/>
      <c r="BA227" s="977"/>
      <c r="BB227" s="977"/>
      <c r="BC227" s="977"/>
      <c r="BD227" s="977" t="s">
        <v>593</v>
      </c>
      <c r="BE227" s="977"/>
      <c r="BF227" s="977"/>
      <c r="BG227" s="977"/>
      <c r="BH227" s="977"/>
      <c r="BI227" s="977"/>
      <c r="BJ227" s="977"/>
      <c r="BK227" s="977"/>
      <c r="BL227" s="977" t="s">
        <v>594</v>
      </c>
      <c r="BM227" s="977"/>
      <c r="BN227" s="977"/>
      <c r="BO227" s="977"/>
      <c r="BP227" s="977"/>
      <c r="BQ227" s="977"/>
      <c r="BR227" s="977"/>
      <c r="BS227" s="977"/>
      <c r="BT227" s="977" t="s">
        <v>595</v>
      </c>
      <c r="BU227" s="977"/>
      <c r="BV227" s="977"/>
      <c r="BW227" s="977"/>
      <c r="BX227" s="977"/>
    </row>
    <row r="228" spans="7:287" x14ac:dyDescent="0.2">
      <c r="G228" s="985"/>
      <c r="H228" s="974" t="s">
        <v>586</v>
      </c>
      <c r="I228" s="974"/>
      <c r="J228" s="974" t="s">
        <v>224</v>
      </c>
      <c r="K228" s="974"/>
      <c r="L228" s="974"/>
      <c r="M228" s="974" t="s">
        <v>225</v>
      </c>
      <c r="N228" s="974"/>
      <c r="O228" s="974"/>
      <c r="P228" s="974" t="s">
        <v>586</v>
      </c>
      <c r="Q228" s="974"/>
      <c r="R228" s="974" t="s">
        <v>224</v>
      </c>
      <c r="S228" s="974"/>
      <c r="T228" s="974"/>
      <c r="U228" s="974" t="s">
        <v>225</v>
      </c>
      <c r="V228" s="974"/>
      <c r="W228" s="974"/>
      <c r="X228" s="974" t="s">
        <v>586</v>
      </c>
      <c r="Y228" s="974"/>
      <c r="Z228" s="974" t="s">
        <v>224</v>
      </c>
      <c r="AA228" s="974"/>
      <c r="AB228" s="974"/>
      <c r="AC228" s="974" t="s">
        <v>225</v>
      </c>
      <c r="AD228" s="974"/>
      <c r="AE228" s="974"/>
      <c r="AF228" s="974" t="s">
        <v>586</v>
      </c>
      <c r="AG228" s="974"/>
      <c r="AH228" s="974" t="s">
        <v>224</v>
      </c>
      <c r="AI228" s="974"/>
      <c r="AJ228" s="974"/>
      <c r="AK228" s="974" t="s">
        <v>225</v>
      </c>
      <c r="AL228" s="974"/>
      <c r="AM228" s="974"/>
      <c r="AN228" s="974" t="s">
        <v>586</v>
      </c>
      <c r="AO228" s="974"/>
      <c r="AP228" s="974" t="s">
        <v>224</v>
      </c>
      <c r="AQ228" s="974"/>
      <c r="AR228" s="974"/>
      <c r="AS228" s="974" t="s">
        <v>225</v>
      </c>
      <c r="AT228" s="974"/>
      <c r="AU228" s="974"/>
      <c r="AV228" s="974" t="s">
        <v>586</v>
      </c>
      <c r="AW228" s="974"/>
      <c r="AX228" s="974" t="s">
        <v>224</v>
      </c>
      <c r="AY228" s="974"/>
      <c r="AZ228" s="974"/>
      <c r="BA228" s="974" t="s">
        <v>225</v>
      </c>
      <c r="BB228" s="974"/>
      <c r="BC228" s="974"/>
      <c r="BD228" s="974" t="s">
        <v>586</v>
      </c>
      <c r="BE228" s="974"/>
      <c r="BF228" s="974" t="s">
        <v>224</v>
      </c>
      <c r="BG228" s="974"/>
      <c r="BH228" s="974"/>
      <c r="BI228" s="974" t="s">
        <v>225</v>
      </c>
      <c r="BJ228" s="974"/>
      <c r="BK228" s="974"/>
      <c r="BL228" s="974" t="s">
        <v>586</v>
      </c>
      <c r="BM228" s="974"/>
      <c r="BN228" s="974" t="s">
        <v>224</v>
      </c>
      <c r="BO228" s="974"/>
      <c r="BP228" s="974"/>
      <c r="BQ228" s="974" t="s">
        <v>225</v>
      </c>
      <c r="BR228" s="974"/>
      <c r="BS228" s="974"/>
      <c r="BT228" s="974" t="s">
        <v>586</v>
      </c>
      <c r="BU228" s="974"/>
      <c r="BV228" s="974" t="s">
        <v>225</v>
      </c>
      <c r="BW228" s="974"/>
      <c r="BX228" s="974"/>
    </row>
    <row r="229" spans="7:287" x14ac:dyDescent="0.2">
      <c r="G229" s="986"/>
      <c r="H229" s="239" t="s">
        <v>288</v>
      </c>
      <c r="I229" s="240" t="s">
        <v>289</v>
      </c>
      <c r="J229" s="241" t="s">
        <v>537</v>
      </c>
      <c r="K229" s="241" t="s">
        <v>538</v>
      </c>
      <c r="L229" s="241" t="s">
        <v>539</v>
      </c>
      <c r="M229" s="241" t="s">
        <v>537</v>
      </c>
      <c r="N229" s="241" t="s">
        <v>538</v>
      </c>
      <c r="O229" s="242" t="s">
        <v>539</v>
      </c>
      <c r="P229" s="239" t="s">
        <v>288</v>
      </c>
      <c r="Q229" s="240" t="s">
        <v>289</v>
      </c>
      <c r="R229" s="241" t="s">
        <v>537</v>
      </c>
      <c r="S229" s="241" t="s">
        <v>538</v>
      </c>
      <c r="T229" s="241" t="s">
        <v>539</v>
      </c>
      <c r="U229" s="241" t="s">
        <v>537</v>
      </c>
      <c r="V229" s="241" t="s">
        <v>538</v>
      </c>
      <c r="W229" s="242" t="s">
        <v>539</v>
      </c>
      <c r="X229" s="239" t="s">
        <v>288</v>
      </c>
      <c r="Y229" s="240" t="s">
        <v>289</v>
      </c>
      <c r="Z229" s="241" t="s">
        <v>537</v>
      </c>
      <c r="AA229" s="241" t="s">
        <v>538</v>
      </c>
      <c r="AB229" s="241" t="s">
        <v>539</v>
      </c>
      <c r="AC229" s="241" t="s">
        <v>537</v>
      </c>
      <c r="AD229" s="241" t="s">
        <v>538</v>
      </c>
      <c r="AE229" s="242" t="s">
        <v>539</v>
      </c>
      <c r="AF229" s="239" t="s">
        <v>288</v>
      </c>
      <c r="AG229" s="240" t="s">
        <v>289</v>
      </c>
      <c r="AH229" s="241" t="s">
        <v>537</v>
      </c>
      <c r="AI229" s="241" t="s">
        <v>538</v>
      </c>
      <c r="AJ229" s="241" t="s">
        <v>539</v>
      </c>
      <c r="AK229" s="241" t="s">
        <v>537</v>
      </c>
      <c r="AL229" s="241" t="s">
        <v>538</v>
      </c>
      <c r="AM229" s="242" t="s">
        <v>539</v>
      </c>
      <c r="AN229" s="239" t="s">
        <v>288</v>
      </c>
      <c r="AO229" s="240" t="s">
        <v>289</v>
      </c>
      <c r="AP229" s="241" t="s">
        <v>537</v>
      </c>
      <c r="AQ229" s="241" t="s">
        <v>538</v>
      </c>
      <c r="AR229" s="241" t="s">
        <v>539</v>
      </c>
      <c r="AS229" s="241" t="s">
        <v>537</v>
      </c>
      <c r="AT229" s="241" t="s">
        <v>538</v>
      </c>
      <c r="AU229" s="242" t="s">
        <v>539</v>
      </c>
      <c r="AV229" s="239" t="s">
        <v>288</v>
      </c>
      <c r="AW229" s="240" t="s">
        <v>289</v>
      </c>
      <c r="AX229" s="241" t="s">
        <v>537</v>
      </c>
      <c r="AY229" s="241" t="s">
        <v>538</v>
      </c>
      <c r="AZ229" s="241" t="s">
        <v>539</v>
      </c>
      <c r="BA229" s="241" t="s">
        <v>537</v>
      </c>
      <c r="BB229" s="241" t="s">
        <v>538</v>
      </c>
      <c r="BC229" s="242" t="s">
        <v>539</v>
      </c>
      <c r="BD229" s="239" t="s">
        <v>288</v>
      </c>
      <c r="BE229" s="240" t="s">
        <v>289</v>
      </c>
      <c r="BF229" s="241" t="s">
        <v>537</v>
      </c>
      <c r="BG229" s="241" t="s">
        <v>538</v>
      </c>
      <c r="BH229" s="241" t="s">
        <v>539</v>
      </c>
      <c r="BI229" s="241" t="s">
        <v>537</v>
      </c>
      <c r="BJ229" s="241" t="s">
        <v>538</v>
      </c>
      <c r="BK229" s="242" t="s">
        <v>539</v>
      </c>
      <c r="BL229" s="239" t="s">
        <v>288</v>
      </c>
      <c r="BM229" s="240" t="s">
        <v>289</v>
      </c>
      <c r="BN229" s="241" t="s">
        <v>537</v>
      </c>
      <c r="BO229" s="241" t="s">
        <v>538</v>
      </c>
      <c r="BP229" s="241" t="s">
        <v>539</v>
      </c>
      <c r="BQ229" s="241" t="s">
        <v>537</v>
      </c>
      <c r="BR229" s="241" t="s">
        <v>538</v>
      </c>
      <c r="BS229" s="242" t="s">
        <v>539</v>
      </c>
      <c r="BT229" s="239" t="s">
        <v>288</v>
      </c>
      <c r="BU229" s="240" t="s">
        <v>289</v>
      </c>
      <c r="BV229" s="241" t="s">
        <v>537</v>
      </c>
      <c r="BW229" s="241" t="s">
        <v>538</v>
      </c>
      <c r="BX229" s="242" t="s">
        <v>539</v>
      </c>
    </row>
    <row r="230" spans="7:287" x14ac:dyDescent="0.2">
      <c r="G230" s="243" t="s">
        <v>204</v>
      </c>
      <c r="H230" s="946" t="s">
        <v>582</v>
      </c>
      <c r="I230" s="947"/>
      <c r="J230" s="368">
        <f t="shared" ref="J230:O230" si="1322">CG210/BY210</f>
        <v>0.39504260817024278</v>
      </c>
      <c r="K230" s="368">
        <f t="shared" si="1322"/>
        <v>0.38840326183753032</v>
      </c>
      <c r="L230" s="368">
        <f t="shared" si="1322"/>
        <v>0.40014615945789206</v>
      </c>
      <c r="M230" s="368">
        <f t="shared" si="1322"/>
        <v>0.2510542580576911</v>
      </c>
      <c r="N230" s="368">
        <f t="shared" si="1322"/>
        <v>0.25886024022095622</v>
      </c>
      <c r="O230" s="369">
        <f t="shared" si="1322"/>
        <v>0.26381042039804142</v>
      </c>
      <c r="P230" s="946" t="s">
        <v>582</v>
      </c>
      <c r="Q230" s="947"/>
      <c r="R230" s="368">
        <f t="shared" ref="R230:W230" si="1323">CO210/BY210</f>
        <v>0.27200462616976001</v>
      </c>
      <c r="S230" s="368">
        <f t="shared" si="1323"/>
        <v>0.27454239459739949</v>
      </c>
      <c r="T230" s="368">
        <f t="shared" si="1323"/>
        <v>0.38763830993786141</v>
      </c>
      <c r="U230" s="368">
        <f t="shared" si="1323"/>
        <v>0.24940758967670509</v>
      </c>
      <c r="V230" s="368">
        <f t="shared" si="1323"/>
        <v>0.25743238889109121</v>
      </c>
      <c r="W230" s="369">
        <f t="shared" si="1323"/>
        <v>0.25376322441356147</v>
      </c>
      <c r="X230" s="946" t="s">
        <v>582</v>
      </c>
      <c r="Y230" s="947"/>
      <c r="Z230" s="368">
        <f t="shared" ref="Z230:Z242" si="1324">CW210/BY210</f>
        <v>0.3829623879750042</v>
      </c>
      <c r="AA230" s="368">
        <f t="shared" ref="AA230:AA242" si="1325">CX210/BZ210</f>
        <v>0.37582270240733867</v>
      </c>
      <c r="AB230" s="368">
        <f t="shared" ref="AB230:AB242" si="1326">CY210/CA210</f>
        <v>0.37906795129345894</v>
      </c>
      <c r="AC230" s="368">
        <f t="shared" ref="AC230:AC242" si="1327">CZ210/CB210</f>
        <v>0.2510542580576911</v>
      </c>
      <c r="AD230" s="368">
        <f t="shared" ref="AD230:AD242" si="1328">DA210/CC210</f>
        <v>0.25886024022095622</v>
      </c>
      <c r="AE230" s="369">
        <f t="shared" ref="AE230:AE242" si="1329">DB210/CD210</f>
        <v>0.25529112506922291</v>
      </c>
      <c r="AF230" s="946" t="s">
        <v>582</v>
      </c>
      <c r="AG230" s="947"/>
      <c r="AH230" s="368">
        <f t="shared" ref="AH230:AM230" si="1330">DE210/BY210</f>
        <v>0</v>
      </c>
      <c r="AI230" s="368">
        <f t="shared" si="1330"/>
        <v>0.18055800586498871</v>
      </c>
      <c r="AJ230" s="368">
        <f t="shared" si="1330"/>
        <v>0.17555503195993308</v>
      </c>
      <c r="AK230" s="368">
        <f t="shared" si="1330"/>
        <v>0.15299184776487626</v>
      </c>
      <c r="AL230" s="368">
        <f t="shared" si="1330"/>
        <v>0.25886024022095622</v>
      </c>
      <c r="AM230" s="369">
        <f t="shared" si="1330"/>
        <v>0.25529112506922291</v>
      </c>
      <c r="AN230" s="946" t="s">
        <v>582</v>
      </c>
      <c r="AO230" s="947"/>
      <c r="AP230" s="368">
        <f>DM210/BY210</f>
        <v>0.24208540311517496</v>
      </c>
      <c r="AQ230" s="368">
        <f t="shared" ref="AQ230:AU230" si="1331">DN210/BZ210</f>
        <v>0.25343814651077196</v>
      </c>
      <c r="AR230" s="368">
        <f t="shared" si="1331"/>
        <v>0.36597179830164323</v>
      </c>
      <c r="AS230" s="368">
        <f t="shared" si="1331"/>
        <v>0.2510542580576911</v>
      </c>
      <c r="AT230" s="368">
        <f t="shared" si="1331"/>
        <v>0.25886024022095622</v>
      </c>
      <c r="AU230" s="369">
        <f t="shared" si="1331"/>
        <v>0.25529112506922291</v>
      </c>
      <c r="AV230" s="946" t="s">
        <v>582</v>
      </c>
      <c r="AW230" s="947"/>
      <c r="AX230" s="368">
        <f t="shared" ref="AX230:BC231" si="1332">DU210/BY210</f>
        <v>0.18236015614177567</v>
      </c>
      <c r="AY230" s="368">
        <f t="shared" si="1332"/>
        <v>0.21867726020408659</v>
      </c>
      <c r="AZ230" s="368">
        <f t="shared" si="1332"/>
        <v>0.32889109298161268</v>
      </c>
      <c r="BA230" s="368">
        <f t="shared" si="1332"/>
        <v>0.24265431643078422</v>
      </c>
      <c r="BB230" s="368">
        <f t="shared" si="1332"/>
        <v>0.24999315821237772</v>
      </c>
      <c r="BC230" s="369">
        <f t="shared" si="1332"/>
        <v>0.25529112506922291</v>
      </c>
      <c r="BD230" s="946" t="s">
        <v>582</v>
      </c>
      <c r="BE230" s="947"/>
      <c r="BF230" s="248"/>
      <c r="BG230" s="248"/>
      <c r="BH230" s="248"/>
      <c r="BI230" s="248"/>
      <c r="BJ230" s="248"/>
      <c r="BK230" s="249"/>
      <c r="BL230" s="946" t="s">
        <v>582</v>
      </c>
      <c r="BM230" s="947"/>
      <c r="BN230" s="248"/>
      <c r="BO230" s="248"/>
      <c r="BP230" s="248"/>
      <c r="BQ230" s="248"/>
      <c r="BR230" s="248"/>
      <c r="BS230" s="249"/>
      <c r="BT230" s="946" t="s">
        <v>582</v>
      </c>
      <c r="BU230" s="947"/>
      <c r="BV230" s="368">
        <f>ES210/CB210</f>
        <v>7.5848073245593783E-2</v>
      </c>
      <c r="BW230" s="368">
        <f>ET210/CC210</f>
        <v>7.2564719709965822E-2</v>
      </c>
      <c r="BX230" s="369">
        <f>EU210/CD210</f>
        <v>7.4065961527767413E-2</v>
      </c>
      <c r="BY230" s="211"/>
      <c r="BZ230" s="211"/>
      <c r="CA230" s="211"/>
      <c r="CB230" s="211"/>
      <c r="CC230" s="211"/>
      <c r="CD230" s="211"/>
      <c r="CE230" s="299"/>
      <c r="CF230" s="299"/>
      <c r="CG230" s="230"/>
      <c r="CH230" s="230"/>
      <c r="CI230" s="230"/>
      <c r="CJ230" s="230"/>
      <c r="CK230" s="230"/>
      <c r="CL230" s="230"/>
      <c r="CM230" s="299"/>
      <c r="CN230" s="299"/>
      <c r="CO230" s="230"/>
      <c r="CP230" s="230"/>
      <c r="CQ230" s="230"/>
      <c r="CR230" s="230"/>
      <c r="CS230" s="230"/>
      <c r="CT230" s="230"/>
      <c r="CU230" s="299"/>
      <c r="CV230" s="299"/>
      <c r="CW230" s="230"/>
      <c r="CX230" s="230"/>
      <c r="CY230" s="230"/>
      <c r="CZ230" s="230"/>
      <c r="DA230" s="230"/>
      <c r="DB230" s="230"/>
      <c r="DC230" s="299"/>
      <c r="DD230" s="299"/>
      <c r="DE230" s="230"/>
      <c r="DF230" s="230"/>
      <c r="DG230" s="230"/>
      <c r="DH230" s="230"/>
      <c r="DI230" s="230"/>
      <c r="DJ230" s="230"/>
      <c r="DK230" s="299"/>
      <c r="DL230" s="299"/>
      <c r="DM230" s="230"/>
      <c r="DN230" s="230"/>
      <c r="DO230" s="230"/>
      <c r="DP230" s="230"/>
      <c r="DQ230" s="230"/>
      <c r="DR230" s="230"/>
      <c r="DS230" s="299"/>
      <c r="DT230" s="299"/>
      <c r="DU230" s="230"/>
      <c r="DV230" s="230"/>
      <c r="DW230" s="230"/>
      <c r="DX230" s="230"/>
      <c r="DY230" s="230"/>
      <c r="DZ230" s="230"/>
      <c r="EA230" s="299"/>
      <c r="EB230" s="299"/>
      <c r="EC230" s="230"/>
      <c r="ED230" s="230"/>
      <c r="EE230" s="230"/>
      <c r="EF230" s="230"/>
      <c r="EG230" s="230"/>
      <c r="EH230" s="230"/>
      <c r="EI230" s="299"/>
      <c r="EJ230" s="299"/>
      <c r="EK230" s="230"/>
      <c r="EL230" s="230"/>
      <c r="EM230" s="230"/>
      <c r="EN230" s="230"/>
      <c r="EO230" s="230"/>
      <c r="EP230" s="230"/>
      <c r="EQ230" s="299"/>
      <c r="ER230" s="299"/>
      <c r="ES230" s="230"/>
      <c r="ET230" s="230"/>
      <c r="EU230" s="230"/>
      <c r="EV230" s="299"/>
      <c r="EW230" s="299"/>
      <c r="EX230" s="262"/>
      <c r="EY230" s="262"/>
      <c r="EZ230" s="262"/>
      <c r="FA230" s="262"/>
      <c r="FB230" s="262"/>
      <c r="FC230" s="262"/>
      <c r="FD230" s="299"/>
      <c r="FE230" s="299"/>
      <c r="FF230" s="262"/>
      <c r="FG230" s="262"/>
      <c r="FH230" s="262"/>
      <c r="FI230" s="262"/>
      <c r="FJ230" s="262"/>
      <c r="FK230" s="262"/>
      <c r="FL230" s="299"/>
      <c r="FM230" s="299"/>
      <c r="FN230" s="262"/>
      <c r="FO230" s="262"/>
      <c r="FP230" s="262"/>
      <c r="FQ230" s="262"/>
      <c r="FR230" s="262"/>
      <c r="FS230" s="262"/>
      <c r="FT230" s="299"/>
      <c r="FU230" s="299"/>
      <c r="FV230" s="262"/>
      <c r="FW230" s="262"/>
      <c r="FX230" s="262"/>
      <c r="FY230" s="262"/>
      <c r="FZ230" s="262"/>
      <c r="GA230" s="262"/>
      <c r="GB230" s="299"/>
      <c r="GC230" s="299"/>
      <c r="GD230" s="262"/>
      <c r="GE230" s="262"/>
      <c r="GF230" s="262"/>
      <c r="GG230" s="262"/>
      <c r="GH230" s="262"/>
      <c r="GI230" s="262"/>
      <c r="GJ230" s="299"/>
      <c r="GK230" s="299"/>
      <c r="GL230" s="262"/>
      <c r="GM230" s="262"/>
      <c r="GN230" s="262"/>
      <c r="GO230" s="262"/>
      <c r="GP230" s="262"/>
      <c r="GQ230" s="262"/>
      <c r="GR230" s="299"/>
      <c r="GS230" s="299"/>
      <c r="GT230" s="262"/>
      <c r="GU230" s="262"/>
      <c r="GV230" s="262"/>
      <c r="GW230" s="262"/>
      <c r="GX230" s="262"/>
      <c r="GY230" s="262"/>
      <c r="GZ230" s="299"/>
      <c r="HA230" s="299"/>
      <c r="HB230" s="262"/>
      <c r="HC230" s="262"/>
      <c r="HD230" s="262"/>
      <c r="HE230" s="262"/>
      <c r="HF230" s="262"/>
      <c r="HG230" s="262"/>
      <c r="HH230" s="299"/>
      <c r="HI230" s="299"/>
      <c r="HJ230" s="262"/>
      <c r="HK230" s="262"/>
      <c r="HL230" s="262"/>
      <c r="HM230" s="446"/>
      <c r="HN230" s="446"/>
      <c r="HO230" s="446"/>
      <c r="HP230" s="446"/>
      <c r="HQ230" s="446"/>
      <c r="HR230" s="446"/>
      <c r="HS230" s="440"/>
      <c r="HT230" s="440"/>
      <c r="HU230" s="446"/>
      <c r="HV230" s="446"/>
      <c r="HW230" s="446"/>
      <c r="HX230" s="446"/>
      <c r="HY230" s="446"/>
      <c r="HZ230" s="446"/>
      <c r="IA230" s="440"/>
      <c r="IB230" s="440"/>
      <c r="IC230" s="446"/>
      <c r="ID230" s="446"/>
      <c r="IE230" s="446"/>
      <c r="IF230" s="446"/>
      <c r="IG230" s="446"/>
      <c r="IH230" s="446"/>
      <c r="II230" s="440"/>
      <c r="IJ230" s="440"/>
      <c r="IK230" s="446"/>
      <c r="IL230" s="446"/>
      <c r="IM230" s="446"/>
      <c r="IN230" s="446"/>
      <c r="IO230" s="446"/>
      <c r="IP230" s="446"/>
      <c r="IQ230" s="440"/>
      <c r="IR230" s="440"/>
      <c r="IS230" s="446"/>
      <c r="IT230" s="446"/>
      <c r="IU230" s="446"/>
      <c r="IV230" s="446"/>
      <c r="IW230" s="446"/>
      <c r="IX230" s="446"/>
      <c r="IY230" s="440"/>
      <c r="IZ230" s="440"/>
      <c r="JA230" s="446"/>
      <c r="JB230" s="446"/>
      <c r="JC230" s="446"/>
      <c r="JD230" s="446"/>
      <c r="JE230" s="446"/>
      <c r="JF230" s="446"/>
      <c r="JG230" s="440"/>
      <c r="JH230" s="440"/>
      <c r="JI230" s="446"/>
      <c r="JJ230" s="446"/>
      <c r="JK230" s="446"/>
      <c r="JL230" s="446"/>
      <c r="JM230" s="446"/>
      <c r="JN230" s="446"/>
      <c r="JO230" s="440"/>
      <c r="JP230" s="440"/>
      <c r="JQ230" s="446"/>
      <c r="JR230" s="446"/>
      <c r="JS230" s="446"/>
      <c r="JT230" s="446"/>
      <c r="JU230" s="446"/>
      <c r="JV230" s="446"/>
      <c r="JW230" s="440"/>
      <c r="JX230" s="440"/>
      <c r="JY230" s="446"/>
      <c r="JZ230" s="446"/>
      <c r="KA230" s="446"/>
    </row>
    <row r="231" spans="7:287" x14ac:dyDescent="0.2">
      <c r="G231" s="244" t="s">
        <v>243</v>
      </c>
      <c r="H231" s="946" t="s">
        <v>582</v>
      </c>
      <c r="I231" s="947"/>
      <c r="J231" s="368">
        <f t="shared" ref="J231:O231" si="1333">CG211/BY211</f>
        <v>0.87737102575392112</v>
      </c>
      <c r="K231" s="368">
        <f t="shared" si="1333"/>
        <v>0.87584129626880158</v>
      </c>
      <c r="L231" s="368">
        <f t="shared" si="1333"/>
        <v>0.87677274113624815</v>
      </c>
      <c r="M231" s="368">
        <f t="shared" si="1333"/>
        <v>0.41006464284316702</v>
      </c>
      <c r="N231" s="368">
        <f t="shared" si="1333"/>
        <v>0.38063828338101524</v>
      </c>
      <c r="O231" s="369">
        <f t="shared" si="1333"/>
        <v>0.39564383613463638</v>
      </c>
      <c r="P231" s="946" t="s">
        <v>582</v>
      </c>
      <c r="Q231" s="947"/>
      <c r="R231" s="368">
        <f t="shared" ref="R231:W231" si="1334">CO211/BY211</f>
        <v>0.70440640884721817</v>
      </c>
      <c r="S231" s="368">
        <f t="shared" si="1334"/>
        <v>0.69665510951957621</v>
      </c>
      <c r="T231" s="368">
        <f t="shared" si="1334"/>
        <v>0.76421130350172173</v>
      </c>
      <c r="U231" s="368">
        <f t="shared" si="1334"/>
        <v>0.42292477813299573</v>
      </c>
      <c r="V231" s="368">
        <f t="shared" si="1334"/>
        <v>0.3916095177128725</v>
      </c>
      <c r="W231" s="369">
        <f t="shared" si="1334"/>
        <v>0.46912027072220547</v>
      </c>
      <c r="X231" s="946" t="s">
        <v>582</v>
      </c>
      <c r="Y231" s="947"/>
      <c r="Z231" s="368">
        <f t="shared" si="1324"/>
        <v>0.14572322043374569</v>
      </c>
      <c r="AA231" s="368">
        <f t="shared" si="1325"/>
        <v>0.18014258712772249</v>
      </c>
      <c r="AB231" s="368">
        <f t="shared" si="1326"/>
        <v>0.16294285552421578</v>
      </c>
      <c r="AC231" s="368">
        <f t="shared" si="1327"/>
        <v>3.1266230830872675E-2</v>
      </c>
      <c r="AD231" s="368">
        <f t="shared" si="1328"/>
        <v>3.2497897135735948E-2</v>
      </c>
      <c r="AE231" s="369">
        <f t="shared" si="1329"/>
        <v>3.1877098580636115E-2</v>
      </c>
      <c r="AF231" s="946" t="s">
        <v>582</v>
      </c>
      <c r="AG231" s="947"/>
      <c r="AH231" s="368">
        <f t="shared" ref="AH231:AM231" si="1335">DE211/BY211</f>
        <v>9.8771239466288957E-4</v>
      </c>
      <c r="AI231" s="368">
        <f t="shared" si="1335"/>
        <v>0</v>
      </c>
      <c r="AJ231" s="368">
        <f t="shared" si="1335"/>
        <v>1.089846858269562E-3</v>
      </c>
      <c r="AK231" s="368">
        <f t="shared" si="1335"/>
        <v>5.0387503004802091E-3</v>
      </c>
      <c r="AL231" s="368">
        <f t="shared" si="1335"/>
        <v>5.6916590095481565E-3</v>
      </c>
      <c r="AM231" s="369">
        <f t="shared" si="1335"/>
        <v>5.3625724853808236E-3</v>
      </c>
      <c r="AN231" s="946" t="s">
        <v>582</v>
      </c>
      <c r="AO231" s="947"/>
      <c r="AP231" s="368">
        <f t="shared" ref="AP231:AU231" si="1336">DM211/BY211</f>
        <v>0.31769233869789032</v>
      </c>
      <c r="AQ231" s="368">
        <f t="shared" si="1336"/>
        <v>0.33709885113619725</v>
      </c>
      <c r="AR231" s="368">
        <f t="shared" si="1336"/>
        <v>0.32740120596257455</v>
      </c>
      <c r="AS231" s="368">
        <f t="shared" si="1336"/>
        <v>3.2284827415284177E-2</v>
      </c>
      <c r="AT231" s="368">
        <f t="shared" si="1336"/>
        <v>0.36798681462803384</v>
      </c>
      <c r="AU231" s="369">
        <f t="shared" si="1336"/>
        <v>0.38273754700461127</v>
      </c>
      <c r="AV231" s="946" t="s">
        <v>582</v>
      </c>
      <c r="AW231" s="947"/>
      <c r="AX231" s="368">
        <f t="shared" si="1332"/>
        <v>0.17369078520718953</v>
      </c>
      <c r="AY231" s="368">
        <f t="shared" si="1332"/>
        <v>0.16011329036828387</v>
      </c>
      <c r="AZ231" s="368">
        <f t="shared" si="1332"/>
        <v>0.17901752646959015</v>
      </c>
      <c r="BA231" s="368">
        <f t="shared" si="1332"/>
        <v>3.2284827415284177E-2</v>
      </c>
      <c r="BB231" s="368">
        <f t="shared" si="1332"/>
        <v>3.3345997426999216E-2</v>
      </c>
      <c r="BC231" s="369">
        <f t="shared" si="1332"/>
        <v>4.504979008768753E-2</v>
      </c>
      <c r="BD231" s="946" t="s">
        <v>582</v>
      </c>
      <c r="BE231" s="947"/>
      <c r="BF231" s="248"/>
      <c r="BG231" s="248"/>
      <c r="BH231" s="248"/>
      <c r="BI231" s="248"/>
      <c r="BJ231" s="248"/>
      <c r="BK231" s="249"/>
      <c r="BL231" s="946" t="s">
        <v>582</v>
      </c>
      <c r="BM231" s="947"/>
      <c r="BN231" s="248"/>
      <c r="BO231" s="248"/>
      <c r="BP231" s="248"/>
      <c r="BQ231" s="248"/>
      <c r="BR231" s="248"/>
      <c r="BS231" s="249"/>
      <c r="BT231" s="946" t="s">
        <v>582</v>
      </c>
      <c r="BU231" s="947"/>
      <c r="BV231" s="368">
        <f t="shared" ref="BV231:BX231" si="1337">ES211/CB211</f>
        <v>2.8024578686746786E-3</v>
      </c>
      <c r="BW231" s="368">
        <f t="shared" si="1337"/>
        <v>2.0962035341441096E-3</v>
      </c>
      <c r="BX231" s="369">
        <f t="shared" si="1337"/>
        <v>2.4521779313313747E-3</v>
      </c>
      <c r="BY231" s="211"/>
      <c r="BZ231" s="211"/>
      <c r="CA231" s="211"/>
      <c r="CB231" s="211"/>
      <c r="CC231" s="211"/>
      <c r="CD231" s="211"/>
      <c r="CE231" s="299"/>
      <c r="CF231" s="299"/>
      <c r="CG231" s="230"/>
      <c r="CH231" s="230"/>
      <c r="CI231" s="230"/>
      <c r="CJ231" s="230"/>
      <c r="CK231" s="230"/>
      <c r="CL231" s="230"/>
      <c r="CM231" s="299"/>
      <c r="CN231" s="299"/>
      <c r="CO231" s="230"/>
      <c r="CP231" s="230"/>
      <c r="CQ231" s="230"/>
      <c r="CR231" s="230"/>
      <c r="CS231" s="230"/>
      <c r="CT231" s="230"/>
      <c r="CU231" s="299"/>
      <c r="CV231" s="299"/>
      <c r="CW231" s="230"/>
      <c r="CX231" s="230"/>
      <c r="CY231" s="230"/>
      <c r="CZ231" s="230"/>
      <c r="DA231" s="230"/>
      <c r="DB231" s="230"/>
      <c r="DC231" s="299"/>
      <c r="DD231" s="299"/>
      <c r="DE231" s="230"/>
      <c r="DF231" s="230"/>
      <c r="DG231" s="230"/>
      <c r="DH231" s="230"/>
      <c r="DI231" s="230"/>
      <c r="DJ231" s="230"/>
      <c r="DK231" s="299"/>
      <c r="DL231" s="299"/>
      <c r="DM231" s="230"/>
      <c r="DN231" s="230"/>
      <c r="DO231" s="230"/>
      <c r="DP231" s="230"/>
      <c r="DQ231" s="230"/>
      <c r="DR231" s="230"/>
      <c r="DS231" s="299"/>
      <c r="DT231" s="299"/>
      <c r="DU231" s="230"/>
      <c r="DV231" s="230"/>
      <c r="DW231" s="230"/>
      <c r="DX231" s="230"/>
      <c r="DY231" s="230"/>
      <c r="DZ231" s="230"/>
      <c r="EA231" s="299"/>
      <c r="EB231" s="299"/>
      <c r="EC231" s="230"/>
      <c r="ED231" s="230"/>
      <c r="EE231" s="230"/>
      <c r="EF231" s="230"/>
      <c r="EG231" s="230"/>
      <c r="EH231" s="230"/>
      <c r="EI231" s="299"/>
      <c r="EJ231" s="299"/>
      <c r="EK231" s="230"/>
      <c r="EL231" s="230"/>
      <c r="EM231" s="230"/>
      <c r="EN231" s="230"/>
      <c r="EO231" s="230"/>
      <c r="EP231" s="230"/>
      <c r="EQ231" s="299"/>
      <c r="ER231" s="299"/>
      <c r="ES231" s="230"/>
      <c r="ET231" s="230"/>
      <c r="EU231" s="230"/>
      <c r="EV231" s="299"/>
      <c r="EW231" s="299"/>
      <c r="EX231" s="262"/>
      <c r="EY231" s="262"/>
      <c r="EZ231" s="262"/>
      <c r="FA231" s="262"/>
      <c r="FB231" s="262"/>
      <c r="FC231" s="262"/>
      <c r="FD231" s="299"/>
      <c r="FE231" s="299"/>
      <c r="FF231" s="262"/>
      <c r="FG231" s="262"/>
      <c r="FH231" s="262"/>
      <c r="FI231" s="262"/>
      <c r="FJ231" s="262"/>
      <c r="FK231" s="262"/>
      <c r="FL231" s="299"/>
      <c r="FM231" s="299"/>
      <c r="FN231" s="262"/>
      <c r="FO231" s="262"/>
      <c r="FP231" s="262"/>
      <c r="FQ231" s="262"/>
      <c r="FR231" s="262"/>
      <c r="FS231" s="262"/>
      <c r="FT231" s="299"/>
      <c r="FU231" s="299"/>
      <c r="FV231" s="262"/>
      <c r="FW231" s="262"/>
      <c r="FX231" s="262"/>
      <c r="FY231" s="262"/>
      <c r="FZ231" s="262"/>
      <c r="GA231" s="262"/>
      <c r="GB231" s="299"/>
      <c r="GC231" s="299"/>
      <c r="GD231" s="262"/>
      <c r="GE231" s="262"/>
      <c r="GF231" s="262"/>
      <c r="GG231" s="262"/>
      <c r="GH231" s="262"/>
      <c r="GI231" s="262"/>
      <c r="GJ231" s="299"/>
      <c r="GK231" s="299"/>
      <c r="GL231" s="262"/>
      <c r="GM231" s="262"/>
      <c r="GN231" s="262"/>
      <c r="GO231" s="262"/>
      <c r="GP231" s="262"/>
      <c r="GQ231" s="262"/>
      <c r="GR231" s="299"/>
      <c r="GS231" s="299"/>
      <c r="GT231" s="262"/>
      <c r="GU231" s="262"/>
      <c r="GV231" s="262"/>
      <c r="GW231" s="262"/>
      <c r="GX231" s="262"/>
      <c r="GY231" s="262"/>
      <c r="GZ231" s="299"/>
      <c r="HA231" s="299"/>
      <c r="HB231" s="262"/>
      <c r="HC231" s="262"/>
      <c r="HD231" s="262"/>
      <c r="HE231" s="262"/>
      <c r="HF231" s="262"/>
      <c r="HG231" s="262"/>
      <c r="HH231" s="299"/>
      <c r="HI231" s="299"/>
      <c r="HJ231" s="262"/>
      <c r="HK231" s="262"/>
      <c r="HL231" s="262"/>
      <c r="HM231" s="446"/>
      <c r="HN231" s="446"/>
      <c r="HO231" s="446"/>
      <c r="HP231" s="446"/>
      <c r="HQ231" s="446"/>
      <c r="HR231" s="446"/>
      <c r="HS231" s="440"/>
      <c r="HT231" s="440"/>
      <c r="HU231" s="446"/>
      <c r="HV231" s="446"/>
      <c r="HW231" s="446"/>
      <c r="HX231" s="446"/>
      <c r="HY231" s="446"/>
      <c r="HZ231" s="446"/>
      <c r="IA231" s="440"/>
      <c r="IB231" s="440"/>
      <c r="IC231" s="446"/>
      <c r="ID231" s="446"/>
      <c r="IE231" s="446"/>
      <c r="IF231" s="446"/>
      <c r="IG231" s="446"/>
      <c r="IH231" s="446"/>
      <c r="II231" s="440"/>
      <c r="IJ231" s="440"/>
      <c r="IK231" s="446"/>
      <c r="IL231" s="446"/>
      <c r="IM231" s="446"/>
      <c r="IN231" s="446"/>
      <c r="IO231" s="446"/>
      <c r="IP231" s="446"/>
      <c r="IQ231" s="440"/>
      <c r="IR231" s="440"/>
      <c r="IS231" s="446"/>
      <c r="IT231" s="446"/>
      <c r="IU231" s="446"/>
      <c r="IV231" s="446"/>
      <c r="IW231" s="446"/>
      <c r="IX231" s="446"/>
      <c r="IY231" s="440"/>
      <c r="IZ231" s="440"/>
      <c r="JA231" s="446"/>
      <c r="JB231" s="446"/>
      <c r="JC231" s="446"/>
      <c r="JD231" s="446"/>
      <c r="JE231" s="446"/>
      <c r="JF231" s="446"/>
      <c r="JG231" s="440"/>
      <c r="JH231" s="440"/>
      <c r="JI231" s="446"/>
      <c r="JJ231" s="446"/>
      <c r="JK231" s="446"/>
      <c r="JL231" s="446"/>
      <c r="JM231" s="446"/>
      <c r="JN231" s="446"/>
      <c r="JO231" s="440"/>
      <c r="JP231" s="440"/>
      <c r="JQ231" s="446"/>
      <c r="JR231" s="446"/>
      <c r="JS231" s="446"/>
      <c r="JT231" s="446"/>
      <c r="JU231" s="446"/>
      <c r="JV231" s="446"/>
      <c r="JW231" s="440"/>
      <c r="JX231" s="440"/>
      <c r="JY231" s="446"/>
      <c r="JZ231" s="446"/>
      <c r="KA231" s="446"/>
    </row>
    <row r="232" spans="7:287" ht="12.75" x14ac:dyDescent="0.2">
      <c r="G232" s="244" t="s">
        <v>199</v>
      </c>
      <c r="H232" s="946" t="s">
        <v>582</v>
      </c>
      <c r="I232" s="947"/>
      <c r="J232" s="368">
        <f t="shared" ref="J232:O232" si="1338">CG212/BY212</f>
        <v>0.89562657038438942</v>
      </c>
      <c r="K232" s="368">
        <f t="shared" si="1338"/>
        <v>0.87138103474521722</v>
      </c>
      <c r="L232" s="368">
        <f t="shared" si="1338"/>
        <v>0.99277633175863633</v>
      </c>
      <c r="M232" s="368">
        <f t="shared" si="1338"/>
        <v>0.84530283907945225</v>
      </c>
      <c r="N232" s="368">
        <f t="shared" si="1338"/>
        <v>0.82333789906479649</v>
      </c>
      <c r="O232" s="369">
        <f t="shared" si="1338"/>
        <v>0.94215547840972946</v>
      </c>
      <c r="P232" s="946" t="s">
        <v>582</v>
      </c>
      <c r="Q232" s="947"/>
      <c r="R232" s="368">
        <f t="shared" ref="R232:W232" si="1339">CO212/BY212</f>
        <v>0.82616460911506584</v>
      </c>
      <c r="S232" s="368">
        <f t="shared" si="1339"/>
        <v>0.80693608580701404</v>
      </c>
      <c r="T232" s="368">
        <f t="shared" si="1339"/>
        <v>0.92564544285041062</v>
      </c>
      <c r="U232" s="368">
        <f t="shared" si="1339"/>
        <v>0.80114762385371652</v>
      </c>
      <c r="V232" s="368">
        <f t="shared" si="1339"/>
        <v>0.78226272087055737</v>
      </c>
      <c r="W232" s="369">
        <f t="shared" si="1339"/>
        <v>0.89942537020219937</v>
      </c>
      <c r="X232" s="946" t="s">
        <v>582</v>
      </c>
      <c r="Y232" s="947"/>
      <c r="Z232" s="368">
        <f t="shared" si="1324"/>
        <v>0.82616460911506584</v>
      </c>
      <c r="AA232" s="368">
        <f t="shared" si="1325"/>
        <v>0.80693608580701404</v>
      </c>
      <c r="AB232" s="368">
        <f t="shared" si="1326"/>
        <v>0.92564544285041062</v>
      </c>
      <c r="AC232" s="368">
        <f t="shared" si="1327"/>
        <v>0.80114762385371652</v>
      </c>
      <c r="AD232" s="368">
        <f t="shared" si="1328"/>
        <v>0.78226272087055737</v>
      </c>
      <c r="AE232" s="369">
        <f t="shared" si="1329"/>
        <v>0.89942537020219937</v>
      </c>
      <c r="AF232" s="946" t="s">
        <v>582</v>
      </c>
      <c r="AG232" s="947"/>
      <c r="AH232" s="368">
        <f t="shared" ref="AH232:AM232" si="1340">DE212/BY212</f>
        <v>0.42068464811337769</v>
      </c>
      <c r="AI232" s="368">
        <f t="shared" si="1340"/>
        <v>0.50262392354202889</v>
      </c>
      <c r="AJ232" s="368">
        <f t="shared" si="1340"/>
        <v>0.5830047260489315</v>
      </c>
      <c r="AK232" s="368">
        <f t="shared" si="1340"/>
        <v>0.52872260879960065</v>
      </c>
      <c r="AL232" s="368">
        <f t="shared" si="1340"/>
        <v>0.77689258603078049</v>
      </c>
      <c r="AM232" s="369">
        <f t="shared" si="1340"/>
        <v>0.78744254928255775</v>
      </c>
      <c r="AN232" s="946" t="s">
        <v>582</v>
      </c>
      <c r="AO232" s="947"/>
      <c r="AP232" s="368">
        <f t="shared" ref="AP232:AU232" si="1341">DM212/BY212</f>
        <v>0.81948382093690697</v>
      </c>
      <c r="AQ232" s="368">
        <f t="shared" si="1341"/>
        <v>0.79991233237121451</v>
      </c>
      <c r="AR232" s="368">
        <f t="shared" si="1341"/>
        <v>0.81039025029167777</v>
      </c>
      <c r="AS232" s="368">
        <f t="shared" si="1341"/>
        <v>0.79434520399287445</v>
      </c>
      <c r="AT232" s="368">
        <f t="shared" si="1341"/>
        <v>0.77501220179941466</v>
      </c>
      <c r="AU232" s="369">
        <f t="shared" si="1341"/>
        <v>0.78539998780646436</v>
      </c>
      <c r="AV232" s="946" t="s">
        <v>582</v>
      </c>
      <c r="AW232" s="947"/>
      <c r="AX232" s="368">
        <f t="shared" ref="AX232:BC232" si="1342">DU212/BY212</f>
        <v>0.82462977785424507</v>
      </c>
      <c r="AY232" s="368">
        <f t="shared" si="1342"/>
        <v>0.80545649106054029</v>
      </c>
      <c r="AZ232" s="368">
        <f t="shared" si="1342"/>
        <v>0.81723039164262912</v>
      </c>
      <c r="BA232" s="368">
        <f t="shared" si="1342"/>
        <v>0.79957475891728669</v>
      </c>
      <c r="BB232" s="368">
        <f t="shared" si="1342"/>
        <v>0.78074377372455517</v>
      </c>
      <c r="BC232" s="369">
        <f t="shared" si="1342"/>
        <v>0.79240973937238712</v>
      </c>
      <c r="BD232" s="946" t="s">
        <v>582</v>
      </c>
      <c r="BE232" s="947"/>
      <c r="BF232" s="252"/>
      <c r="BG232" s="252"/>
      <c r="BH232" s="252"/>
      <c r="BI232" s="252"/>
      <c r="BJ232" s="252"/>
      <c r="BK232" s="253"/>
      <c r="BL232" s="946" t="s">
        <v>582</v>
      </c>
      <c r="BM232" s="947"/>
      <c r="BN232" s="252"/>
      <c r="BO232" s="252"/>
      <c r="BP232" s="252"/>
      <c r="BQ232" s="252"/>
      <c r="BR232" s="252"/>
      <c r="BS232" s="253"/>
      <c r="BT232" s="946" t="s">
        <v>582</v>
      </c>
      <c r="BU232" s="947"/>
      <c r="BV232" s="368">
        <f t="shared" ref="BV232:BX232" si="1343">ES212/CB212</f>
        <v>0.8943690543057663</v>
      </c>
      <c r="BW232" s="368">
        <f t="shared" si="1343"/>
        <v>0.89809431277427065</v>
      </c>
      <c r="BX232" s="369">
        <f t="shared" si="1343"/>
        <v>0.89942537020219937</v>
      </c>
      <c r="BY232" s="211"/>
      <c r="BZ232" s="211"/>
      <c r="CA232" s="211"/>
      <c r="CB232" s="211"/>
      <c r="CC232" s="211"/>
      <c r="CD232" s="211"/>
      <c r="CE232" s="299"/>
      <c r="CF232" s="299"/>
      <c r="CG232" s="231"/>
      <c r="CH232" s="231"/>
      <c r="CI232" s="231"/>
      <c r="CJ232" s="231"/>
      <c r="CK232" s="231"/>
      <c r="CL232" s="231"/>
      <c r="CM232" s="299"/>
      <c r="CN232" s="299"/>
      <c r="CO232" s="232"/>
      <c r="CP232" s="232"/>
      <c r="CQ232" s="232"/>
      <c r="CR232" s="232"/>
      <c r="CS232" s="232"/>
      <c r="CT232" s="232"/>
      <c r="CU232" s="299"/>
      <c r="CV232" s="299"/>
      <c r="CW232" s="232"/>
      <c r="CX232" s="232"/>
      <c r="CY232" s="232"/>
      <c r="CZ232" s="232"/>
      <c r="DA232" s="232"/>
      <c r="DB232" s="232"/>
      <c r="DC232" s="299"/>
      <c r="DD232" s="299"/>
      <c r="DE232" s="232"/>
      <c r="DF232" s="232"/>
      <c r="DG232" s="232"/>
      <c r="DH232" s="232"/>
      <c r="DI232" s="232"/>
      <c r="DJ232" s="232"/>
      <c r="DK232" s="299"/>
      <c r="DL232" s="299"/>
      <c r="DM232" s="232"/>
      <c r="DN232" s="232"/>
      <c r="DO232" s="232"/>
      <c r="DP232" s="232"/>
      <c r="DQ232" s="232"/>
      <c r="DR232" s="232"/>
      <c r="DS232" s="299"/>
      <c r="DT232" s="299"/>
      <c r="DU232" s="232"/>
      <c r="DV232" s="232"/>
      <c r="DW232" s="232"/>
      <c r="DX232" s="232"/>
      <c r="DY232" s="232"/>
      <c r="DZ232" s="232"/>
      <c r="EA232" s="299"/>
      <c r="EB232" s="299"/>
      <c r="EC232" s="232"/>
      <c r="ED232" s="232"/>
      <c r="EE232" s="232"/>
      <c r="EF232" s="232"/>
      <c r="EG232" s="232"/>
      <c r="EH232" s="232"/>
      <c r="EI232" s="299"/>
      <c r="EJ232" s="299"/>
      <c r="EK232" s="232"/>
      <c r="EL232" s="232"/>
      <c r="EM232" s="232"/>
      <c r="EN232" s="232"/>
      <c r="EO232" s="232"/>
      <c r="EP232" s="232"/>
      <c r="EQ232" s="299"/>
      <c r="ER232" s="299"/>
      <c r="ES232" s="232"/>
      <c r="ET232" s="232"/>
      <c r="EU232" s="232"/>
      <c r="EV232" s="299"/>
      <c r="EW232" s="299"/>
      <c r="EX232" s="263"/>
      <c r="EY232" s="263"/>
      <c r="EZ232" s="263"/>
      <c r="FA232" s="263"/>
      <c r="FB232" s="263"/>
      <c r="FC232" s="263"/>
      <c r="FD232" s="299"/>
      <c r="FE232" s="299"/>
      <c r="FF232" s="264"/>
      <c r="FG232" s="264"/>
      <c r="FH232" s="264"/>
      <c r="FI232" s="264"/>
      <c r="FJ232" s="264"/>
      <c r="FK232" s="264"/>
      <c r="FL232" s="299"/>
      <c r="FM232" s="299"/>
      <c r="FN232" s="264"/>
      <c r="FO232" s="264"/>
      <c r="FP232" s="264"/>
      <c r="FQ232" s="264"/>
      <c r="FR232" s="264"/>
      <c r="FS232" s="264"/>
      <c r="FT232" s="299"/>
      <c r="FU232" s="299"/>
      <c r="FV232" s="264"/>
      <c r="FW232" s="264"/>
      <c r="FX232" s="264"/>
      <c r="FY232" s="264"/>
      <c r="FZ232" s="264"/>
      <c r="GA232" s="264"/>
      <c r="GB232" s="299"/>
      <c r="GC232" s="299"/>
      <c r="GD232" s="264"/>
      <c r="GE232" s="264"/>
      <c r="GF232" s="264"/>
      <c r="GG232" s="264"/>
      <c r="GH232" s="264"/>
      <c r="GI232" s="264"/>
      <c r="GJ232" s="299"/>
      <c r="GK232" s="299"/>
      <c r="GL232" s="264"/>
      <c r="GM232" s="264"/>
      <c r="GN232" s="264"/>
      <c r="GO232" s="264"/>
      <c r="GP232" s="264"/>
      <c r="GQ232" s="264"/>
      <c r="GR232" s="299"/>
      <c r="GS232" s="299"/>
      <c r="GT232" s="264"/>
      <c r="GU232" s="264"/>
      <c r="GV232" s="264"/>
      <c r="GW232" s="264"/>
      <c r="GX232" s="264"/>
      <c r="GY232" s="264"/>
      <c r="GZ232" s="299"/>
      <c r="HA232" s="299"/>
      <c r="HB232" s="264"/>
      <c r="HC232" s="264"/>
      <c r="HD232" s="264"/>
      <c r="HE232" s="264"/>
      <c r="HF232" s="264"/>
      <c r="HG232" s="264"/>
      <c r="HH232" s="299"/>
      <c r="HI232" s="299"/>
      <c r="HJ232" s="264"/>
      <c r="HK232" s="264"/>
      <c r="HL232" s="264"/>
      <c r="HM232" s="447"/>
      <c r="HN232" s="447"/>
      <c r="HO232" s="447"/>
      <c r="HP232" s="447"/>
      <c r="HQ232" s="447"/>
      <c r="HR232" s="447"/>
      <c r="HS232" s="440"/>
      <c r="HT232" s="440"/>
      <c r="HU232" s="448"/>
      <c r="HV232" s="448"/>
      <c r="HW232" s="448"/>
      <c r="HX232" s="448"/>
      <c r="HY232" s="448"/>
      <c r="HZ232" s="448"/>
      <c r="IA232" s="440"/>
      <c r="IB232" s="440"/>
      <c r="IC232" s="448"/>
      <c r="ID232" s="448"/>
      <c r="IE232" s="448"/>
      <c r="IF232" s="448"/>
      <c r="IG232" s="448"/>
      <c r="IH232" s="448"/>
      <c r="II232" s="440"/>
      <c r="IJ232" s="440"/>
      <c r="IK232" s="448"/>
      <c r="IL232" s="448"/>
      <c r="IM232" s="448"/>
      <c r="IN232" s="448"/>
      <c r="IO232" s="448"/>
      <c r="IP232" s="448"/>
      <c r="IQ232" s="440"/>
      <c r="IR232" s="440"/>
      <c r="IS232" s="448"/>
      <c r="IT232" s="448"/>
      <c r="IU232" s="448"/>
      <c r="IV232" s="448"/>
      <c r="IW232" s="448"/>
      <c r="IX232" s="448"/>
      <c r="IY232" s="440"/>
      <c r="IZ232" s="440"/>
      <c r="JA232" s="448"/>
      <c r="JB232" s="448"/>
      <c r="JC232" s="448"/>
      <c r="JD232" s="448"/>
      <c r="JE232" s="448"/>
      <c r="JF232" s="448"/>
      <c r="JG232" s="440"/>
      <c r="JH232" s="440"/>
      <c r="JI232" s="448"/>
      <c r="JJ232" s="448"/>
      <c r="JK232" s="448"/>
      <c r="JL232" s="448"/>
      <c r="JM232" s="448"/>
      <c r="JN232" s="448"/>
      <c r="JO232" s="440"/>
      <c r="JP232" s="440"/>
      <c r="JQ232" s="448"/>
      <c r="JR232" s="448"/>
      <c r="JS232" s="448"/>
      <c r="JT232" s="448"/>
      <c r="JU232" s="448"/>
      <c r="JV232" s="448"/>
      <c r="JW232" s="440"/>
      <c r="JX232" s="440"/>
      <c r="JY232" s="448"/>
      <c r="JZ232" s="448"/>
      <c r="KA232" s="448"/>
    </row>
    <row r="233" spans="7:287" x14ac:dyDescent="0.2">
      <c r="G233" s="244" t="s">
        <v>320</v>
      </c>
      <c r="H233" s="946" t="s">
        <v>582</v>
      </c>
      <c r="I233" s="947"/>
      <c r="J233" s="368">
        <f t="shared" ref="J233:O233" si="1344">CG213/BY213</f>
        <v>8.9752422787925078E-3</v>
      </c>
      <c r="K233" s="368">
        <f t="shared" si="1344"/>
        <v>7.3890974191768589E-3</v>
      </c>
      <c r="L233" s="368">
        <f t="shared" si="1344"/>
        <v>8.1540080510296865E-3</v>
      </c>
      <c r="M233" s="368">
        <f t="shared" si="1344"/>
        <v>0</v>
      </c>
      <c r="N233" s="368">
        <f t="shared" si="1344"/>
        <v>0</v>
      </c>
      <c r="O233" s="369">
        <f t="shared" si="1344"/>
        <v>0</v>
      </c>
      <c r="P233" s="946" t="s">
        <v>582</v>
      </c>
      <c r="Q233" s="947"/>
      <c r="R233" s="368">
        <f t="shared" ref="R233:W233" si="1345">CO213/BY213</f>
        <v>0</v>
      </c>
      <c r="S233" s="368">
        <f t="shared" si="1345"/>
        <v>0</v>
      </c>
      <c r="T233" s="368">
        <f t="shared" si="1345"/>
        <v>0</v>
      </c>
      <c r="U233" s="368">
        <f t="shared" si="1345"/>
        <v>0</v>
      </c>
      <c r="V233" s="368">
        <f t="shared" si="1345"/>
        <v>0</v>
      </c>
      <c r="W233" s="369">
        <f t="shared" si="1345"/>
        <v>0</v>
      </c>
      <c r="X233" s="946" t="s">
        <v>582</v>
      </c>
      <c r="Y233" s="947"/>
      <c r="Z233" s="368">
        <f t="shared" si="1324"/>
        <v>0</v>
      </c>
      <c r="AA233" s="368">
        <f t="shared" si="1325"/>
        <v>0</v>
      </c>
      <c r="AB233" s="368">
        <f t="shared" si="1326"/>
        <v>0</v>
      </c>
      <c r="AC233" s="368">
        <f t="shared" si="1327"/>
        <v>0</v>
      </c>
      <c r="AD233" s="368">
        <f t="shared" si="1328"/>
        <v>0</v>
      </c>
      <c r="AE233" s="369">
        <f t="shared" si="1329"/>
        <v>0</v>
      </c>
      <c r="AF233" s="946" t="s">
        <v>582</v>
      </c>
      <c r="AG233" s="947"/>
      <c r="AH233" s="368">
        <f t="shared" ref="AH233:AM233" si="1346">DE213/BY213</f>
        <v>0</v>
      </c>
      <c r="AI233" s="368">
        <f t="shared" si="1346"/>
        <v>0</v>
      </c>
      <c r="AJ233" s="368">
        <f t="shared" si="1346"/>
        <v>0</v>
      </c>
      <c r="AK233" s="368">
        <f t="shared" si="1346"/>
        <v>0</v>
      </c>
      <c r="AL233" s="368">
        <f t="shared" si="1346"/>
        <v>0</v>
      </c>
      <c r="AM233" s="369">
        <f t="shared" si="1346"/>
        <v>0</v>
      </c>
      <c r="AN233" s="946" t="s">
        <v>582</v>
      </c>
      <c r="AO233" s="947"/>
      <c r="AP233" s="368">
        <f t="shared" ref="AP233:AU233" si="1347">DM213/BY213</f>
        <v>0</v>
      </c>
      <c r="AQ233" s="368">
        <f t="shared" si="1347"/>
        <v>0</v>
      </c>
      <c r="AR233" s="368">
        <f t="shared" si="1347"/>
        <v>0</v>
      </c>
      <c r="AS233" s="368">
        <f t="shared" si="1347"/>
        <v>0</v>
      </c>
      <c r="AT233" s="368">
        <f t="shared" si="1347"/>
        <v>0</v>
      </c>
      <c r="AU233" s="369">
        <f t="shared" si="1347"/>
        <v>0</v>
      </c>
      <c r="AV233" s="946" t="s">
        <v>582</v>
      </c>
      <c r="AW233" s="947"/>
      <c r="AX233" s="368">
        <f t="shared" ref="AX233:BC233" si="1348">DU213/BY213</f>
        <v>0</v>
      </c>
      <c r="AY233" s="368">
        <f t="shared" si="1348"/>
        <v>0</v>
      </c>
      <c r="AZ233" s="368">
        <f t="shared" si="1348"/>
        <v>0</v>
      </c>
      <c r="BA233" s="368">
        <f t="shared" si="1348"/>
        <v>0</v>
      </c>
      <c r="BB233" s="368">
        <f t="shared" si="1348"/>
        <v>0</v>
      </c>
      <c r="BC233" s="369">
        <f t="shared" si="1348"/>
        <v>0</v>
      </c>
      <c r="BD233" s="946" t="s">
        <v>582</v>
      </c>
      <c r="BE233" s="947"/>
      <c r="BF233" s="248"/>
      <c r="BG233" s="248"/>
      <c r="BH233" s="248"/>
      <c r="BI233" s="248"/>
      <c r="BJ233" s="248"/>
      <c r="BK233" s="249"/>
      <c r="BL233" s="946" t="s">
        <v>582</v>
      </c>
      <c r="BM233" s="947"/>
      <c r="BN233" s="248"/>
      <c r="BO233" s="248"/>
      <c r="BP233" s="248"/>
      <c r="BQ233" s="248"/>
      <c r="BR233" s="248"/>
      <c r="BS233" s="249"/>
      <c r="BT233" s="946" t="s">
        <v>582</v>
      </c>
      <c r="BU233" s="947"/>
      <c r="BV233" s="368">
        <f t="shared" ref="BV233:BX233" si="1349">ES213/CB213</f>
        <v>0</v>
      </c>
      <c r="BW233" s="368">
        <f t="shared" si="1349"/>
        <v>0</v>
      </c>
      <c r="BX233" s="369">
        <f t="shared" si="1349"/>
        <v>0</v>
      </c>
      <c r="BY233" s="211"/>
      <c r="BZ233" s="211"/>
      <c r="CA233" s="211"/>
      <c r="CB233" s="211"/>
      <c r="CC233" s="211"/>
      <c r="CD233" s="211"/>
      <c r="CE233" s="299"/>
      <c r="CF233" s="299"/>
      <c r="CG233" s="230"/>
      <c r="CH233" s="230"/>
      <c r="CI233" s="230"/>
      <c r="CJ233" s="230"/>
      <c r="CK233" s="230"/>
      <c r="CL233" s="230"/>
      <c r="CM233" s="299"/>
      <c r="CN233" s="299"/>
      <c r="CO233" s="230"/>
      <c r="CP233" s="230"/>
      <c r="CQ233" s="230"/>
      <c r="CR233" s="230"/>
      <c r="CS233" s="230"/>
      <c r="CT233" s="230"/>
      <c r="CU233" s="299"/>
      <c r="CV233" s="299"/>
      <c r="CW233" s="230"/>
      <c r="CX233" s="230"/>
      <c r="CY233" s="230"/>
      <c r="CZ233" s="230"/>
      <c r="DA233" s="230"/>
      <c r="DB233" s="230"/>
      <c r="DC233" s="299"/>
      <c r="DD233" s="299"/>
      <c r="DE233" s="230"/>
      <c r="DF233" s="230"/>
      <c r="DG233" s="230"/>
      <c r="DH233" s="230"/>
      <c r="DI233" s="230"/>
      <c r="DJ233" s="230"/>
      <c r="DK233" s="299"/>
      <c r="DL233" s="299"/>
      <c r="DM233" s="230"/>
      <c r="DN233" s="230"/>
      <c r="DO233" s="230"/>
      <c r="DP233" s="230"/>
      <c r="DQ233" s="230"/>
      <c r="DR233" s="230"/>
      <c r="DS233" s="299"/>
      <c r="DT233" s="299"/>
      <c r="DU233" s="230"/>
      <c r="DV233" s="230"/>
      <c r="DW233" s="230"/>
      <c r="DX233" s="230"/>
      <c r="DY233" s="230"/>
      <c r="DZ233" s="230"/>
      <c r="EA233" s="299"/>
      <c r="EB233" s="299"/>
      <c r="EC233" s="230"/>
      <c r="ED233" s="230"/>
      <c r="EE233" s="230"/>
      <c r="EF233" s="230"/>
      <c r="EG233" s="230"/>
      <c r="EH233" s="230"/>
      <c r="EI233" s="299"/>
      <c r="EJ233" s="299"/>
      <c r="EK233" s="230"/>
      <c r="EL233" s="230"/>
      <c r="EM233" s="230"/>
      <c r="EN233" s="230"/>
      <c r="EO233" s="230"/>
      <c r="EP233" s="230"/>
      <c r="EQ233" s="299"/>
      <c r="ER233" s="299"/>
      <c r="ES233" s="230"/>
      <c r="ET233" s="230"/>
      <c r="EU233" s="230"/>
      <c r="EV233" s="299"/>
      <c r="EW233" s="299"/>
      <c r="EX233" s="262"/>
      <c r="EY233" s="262"/>
      <c r="EZ233" s="262"/>
      <c r="FA233" s="262"/>
      <c r="FB233" s="262"/>
      <c r="FC233" s="262"/>
      <c r="FD233" s="299"/>
      <c r="FE233" s="299"/>
      <c r="FF233" s="262"/>
      <c r="FG233" s="262"/>
      <c r="FH233" s="262"/>
      <c r="FI233" s="262"/>
      <c r="FJ233" s="262"/>
      <c r="FK233" s="262"/>
      <c r="FL233" s="299"/>
      <c r="FM233" s="299"/>
      <c r="FN233" s="262"/>
      <c r="FO233" s="262"/>
      <c r="FP233" s="262"/>
      <c r="FQ233" s="262"/>
      <c r="FR233" s="262"/>
      <c r="FS233" s="262"/>
      <c r="FT233" s="299"/>
      <c r="FU233" s="299"/>
      <c r="FV233" s="262"/>
      <c r="FW233" s="262"/>
      <c r="FX233" s="262"/>
      <c r="FY233" s="262"/>
      <c r="FZ233" s="262"/>
      <c r="GA233" s="262"/>
      <c r="GB233" s="299"/>
      <c r="GC233" s="299"/>
      <c r="GD233" s="262"/>
      <c r="GE233" s="262"/>
      <c r="GF233" s="262"/>
      <c r="GG233" s="262"/>
      <c r="GH233" s="262"/>
      <c r="GI233" s="262"/>
      <c r="GJ233" s="299"/>
      <c r="GK233" s="299"/>
      <c r="GL233" s="262"/>
      <c r="GM233" s="262"/>
      <c r="GN233" s="262"/>
      <c r="GO233" s="262"/>
      <c r="GP233" s="262"/>
      <c r="GQ233" s="262"/>
      <c r="GR233" s="299"/>
      <c r="GS233" s="299"/>
      <c r="GT233" s="262"/>
      <c r="GU233" s="262"/>
      <c r="GV233" s="262"/>
      <c r="GW233" s="262"/>
      <c r="GX233" s="262"/>
      <c r="GY233" s="262"/>
      <c r="GZ233" s="299"/>
      <c r="HA233" s="299"/>
      <c r="HB233" s="262"/>
      <c r="HC233" s="262"/>
      <c r="HD233" s="262"/>
      <c r="HE233" s="262"/>
      <c r="HF233" s="262"/>
      <c r="HG233" s="262"/>
      <c r="HH233" s="299"/>
      <c r="HI233" s="299"/>
      <c r="HJ233" s="262"/>
      <c r="HK233" s="262"/>
      <c r="HL233" s="262"/>
      <c r="HM233" s="446"/>
      <c r="HN233" s="446"/>
      <c r="HO233" s="446"/>
      <c r="HP233" s="446"/>
      <c r="HQ233" s="446"/>
      <c r="HR233" s="446"/>
      <c r="HS233" s="440"/>
      <c r="HT233" s="440"/>
      <c r="HU233" s="446"/>
      <c r="HV233" s="446"/>
      <c r="HW233" s="446"/>
      <c r="HX233" s="446"/>
      <c r="HY233" s="446"/>
      <c r="HZ233" s="446"/>
      <c r="IA233" s="440"/>
      <c r="IB233" s="440"/>
      <c r="IC233" s="446"/>
      <c r="ID233" s="446"/>
      <c r="IE233" s="446"/>
      <c r="IF233" s="446"/>
      <c r="IG233" s="446"/>
      <c r="IH233" s="446"/>
      <c r="II233" s="440"/>
      <c r="IJ233" s="440"/>
      <c r="IK233" s="446"/>
      <c r="IL233" s="446"/>
      <c r="IM233" s="446"/>
      <c r="IN233" s="446"/>
      <c r="IO233" s="446"/>
      <c r="IP233" s="446"/>
      <c r="IQ233" s="440"/>
      <c r="IR233" s="440"/>
      <c r="IS233" s="446"/>
      <c r="IT233" s="446"/>
      <c r="IU233" s="446"/>
      <c r="IV233" s="446"/>
      <c r="IW233" s="446"/>
      <c r="IX233" s="446"/>
      <c r="IY233" s="440"/>
      <c r="IZ233" s="440"/>
      <c r="JA233" s="446"/>
      <c r="JB233" s="446"/>
      <c r="JC233" s="446"/>
      <c r="JD233" s="446"/>
      <c r="JE233" s="446"/>
      <c r="JF233" s="446"/>
      <c r="JG233" s="440"/>
      <c r="JH233" s="440"/>
      <c r="JI233" s="446"/>
      <c r="JJ233" s="446"/>
      <c r="JK233" s="446"/>
      <c r="JL233" s="446"/>
      <c r="JM233" s="446"/>
      <c r="JN233" s="446"/>
      <c r="JO233" s="440"/>
      <c r="JP233" s="440"/>
      <c r="JQ233" s="446"/>
      <c r="JR233" s="446"/>
      <c r="JS233" s="446"/>
      <c r="JT233" s="446"/>
      <c r="JU233" s="446"/>
      <c r="JV233" s="446"/>
      <c r="JW233" s="440"/>
      <c r="JX233" s="440"/>
      <c r="JY233" s="446"/>
      <c r="JZ233" s="446"/>
      <c r="KA233" s="446"/>
    </row>
    <row r="234" spans="7:287" x14ac:dyDescent="0.2">
      <c r="G234" s="244" t="s">
        <v>326</v>
      </c>
      <c r="H234" s="946" t="s">
        <v>582</v>
      </c>
      <c r="I234" s="947"/>
      <c r="J234" s="368">
        <f t="shared" ref="J234:O234" si="1350">CG214/BY214</f>
        <v>0.32957192814968234</v>
      </c>
      <c r="K234" s="368">
        <f t="shared" si="1350"/>
        <v>0.3299965181783418</v>
      </c>
      <c r="L234" s="368">
        <f t="shared" si="1350"/>
        <v>0.3427852013348987</v>
      </c>
      <c r="M234" s="368">
        <f t="shared" si="1350"/>
        <v>0.11199881650318198</v>
      </c>
      <c r="N234" s="368">
        <f t="shared" si="1350"/>
        <v>0.10670337788629303</v>
      </c>
      <c r="O234" s="369">
        <f t="shared" si="1350"/>
        <v>0.10942185657568676</v>
      </c>
      <c r="P234" s="946" t="s">
        <v>582</v>
      </c>
      <c r="Q234" s="947"/>
      <c r="R234" s="368">
        <f t="shared" ref="R234:W234" si="1351">CO214/BY214</f>
        <v>0.81343515423625401</v>
      </c>
      <c r="S234" s="368">
        <f t="shared" si="1351"/>
        <v>0.80558451185185898</v>
      </c>
      <c r="T234" s="368">
        <f t="shared" si="1351"/>
        <v>0.51579512870491329</v>
      </c>
      <c r="U234" s="368">
        <f t="shared" si="1351"/>
        <v>0.11199881650318198</v>
      </c>
      <c r="V234" s="368">
        <f t="shared" si="1351"/>
        <v>0.10670337788629303</v>
      </c>
      <c r="W234" s="369">
        <f t="shared" si="1351"/>
        <v>0.10942185657568676</v>
      </c>
      <c r="X234" s="946" t="s">
        <v>582</v>
      </c>
      <c r="Y234" s="947"/>
      <c r="Z234" s="368">
        <f t="shared" si="1324"/>
        <v>0.26064231217175043</v>
      </c>
      <c r="AA234" s="368">
        <f t="shared" si="1325"/>
        <v>0.25959800593597976</v>
      </c>
      <c r="AB234" s="368">
        <f t="shared" si="1326"/>
        <v>0.25978926213873571</v>
      </c>
      <c r="AC234" s="368">
        <f t="shared" si="1327"/>
        <v>0.11199881650318198</v>
      </c>
      <c r="AD234" s="368">
        <f t="shared" si="1328"/>
        <v>0.10670337788629303</v>
      </c>
      <c r="AE234" s="369">
        <f t="shared" si="1329"/>
        <v>0.10909184950839966</v>
      </c>
      <c r="AF234" s="946" t="s">
        <v>582</v>
      </c>
      <c r="AG234" s="947"/>
      <c r="AH234" s="368">
        <f t="shared" ref="AH234:AM234" si="1352">DE214/BY214</f>
        <v>0.22374966542495012</v>
      </c>
      <c r="AI234" s="368">
        <f t="shared" si="1352"/>
        <v>0.17617381641343902</v>
      </c>
      <c r="AJ234" s="368">
        <f t="shared" si="1352"/>
        <v>0.25813752026526254</v>
      </c>
      <c r="AK234" s="368">
        <f t="shared" si="1352"/>
        <v>0.11199881650318198</v>
      </c>
      <c r="AL234" s="368">
        <f t="shared" si="1352"/>
        <v>0.10670337788629303</v>
      </c>
      <c r="AM234" s="369">
        <f t="shared" si="1352"/>
        <v>0.10909184950839966</v>
      </c>
      <c r="AN234" s="946" t="s">
        <v>582</v>
      </c>
      <c r="AO234" s="947"/>
      <c r="AP234" s="368">
        <f t="shared" ref="AP234:AU234" si="1353">DM214/BY214</f>
        <v>0.21568599389394572</v>
      </c>
      <c r="AQ234" s="368">
        <f t="shared" si="1353"/>
        <v>0.21764818732155097</v>
      </c>
      <c r="AR234" s="368">
        <f t="shared" si="1353"/>
        <v>0.21665184845429486</v>
      </c>
      <c r="AS234" s="368">
        <f t="shared" si="1353"/>
        <v>8.071139653156674E-2</v>
      </c>
      <c r="AT234" s="368">
        <f t="shared" si="1353"/>
        <v>7.8435352051215074E-2</v>
      </c>
      <c r="AU234" s="369">
        <f t="shared" si="1353"/>
        <v>7.960378754137723E-2</v>
      </c>
      <c r="AV234" s="946" t="s">
        <v>582</v>
      </c>
      <c r="AW234" s="947"/>
      <c r="AX234" s="368">
        <f t="shared" ref="AX234:BC234" si="1354">DU214/BY214</f>
        <v>0.21040728581343809</v>
      </c>
      <c r="AY234" s="368">
        <f t="shared" si="1354"/>
        <v>0.21312863290690165</v>
      </c>
      <c r="AZ234" s="368">
        <f t="shared" si="1354"/>
        <v>0.21665184845429486</v>
      </c>
      <c r="BA234" s="368">
        <f t="shared" si="1354"/>
        <v>8.071139653156674E-2</v>
      </c>
      <c r="BB234" s="368">
        <f t="shared" si="1354"/>
        <v>7.8435352051215074E-2</v>
      </c>
      <c r="BC234" s="369">
        <f t="shared" si="1354"/>
        <v>7.960378754137723E-2</v>
      </c>
      <c r="BD234" s="946" t="s">
        <v>582</v>
      </c>
      <c r="BE234" s="947"/>
      <c r="BF234" s="248"/>
      <c r="BG234" s="248"/>
      <c r="BH234" s="248"/>
      <c r="BI234" s="248"/>
      <c r="BJ234" s="248"/>
      <c r="BK234" s="249"/>
      <c r="BL234" s="946" t="s">
        <v>582</v>
      </c>
      <c r="BM234" s="947"/>
      <c r="BN234" s="248"/>
      <c r="BO234" s="248"/>
      <c r="BP234" s="248"/>
      <c r="BQ234" s="248"/>
      <c r="BR234" s="248"/>
      <c r="BS234" s="249"/>
      <c r="BT234" s="946" t="s">
        <v>582</v>
      </c>
      <c r="BU234" s="947"/>
      <c r="BV234" s="368">
        <f t="shared" ref="BV234:BX234" si="1355">ES214/CB214</f>
        <v>1.751004118646975E-2</v>
      </c>
      <c r="BW234" s="368">
        <f t="shared" si="1355"/>
        <v>1.7809370118404538E-2</v>
      </c>
      <c r="BX234" s="369">
        <f t="shared" si="1355"/>
        <v>2.2595066667528717E-2</v>
      </c>
      <c r="BY234" s="211"/>
      <c r="BZ234" s="211"/>
      <c r="CA234" s="211"/>
      <c r="CB234" s="211"/>
      <c r="CC234" s="211"/>
      <c r="CD234" s="211"/>
      <c r="CE234" s="299"/>
      <c r="CF234" s="299"/>
      <c r="CG234" s="230"/>
      <c r="CH234" s="230"/>
      <c r="CI234" s="230"/>
      <c r="CJ234" s="230"/>
      <c r="CK234" s="230"/>
      <c r="CL234" s="230"/>
      <c r="CM234" s="299"/>
      <c r="CN234" s="299"/>
      <c r="CO234" s="230"/>
      <c r="CP234" s="230"/>
      <c r="CQ234" s="230"/>
      <c r="CR234" s="230"/>
      <c r="CS234" s="230"/>
      <c r="CT234" s="230"/>
      <c r="CU234" s="299"/>
      <c r="CV234" s="299"/>
      <c r="CW234" s="230"/>
      <c r="CX234" s="230"/>
      <c r="CY234" s="230"/>
      <c r="CZ234" s="230"/>
      <c r="DA234" s="230"/>
      <c r="DB234" s="230"/>
      <c r="DC234" s="299"/>
      <c r="DD234" s="299"/>
      <c r="DE234" s="230"/>
      <c r="DF234" s="230"/>
      <c r="DG234" s="230"/>
      <c r="DH234" s="230"/>
      <c r="DI234" s="230"/>
      <c r="DJ234" s="230"/>
      <c r="DK234" s="299"/>
      <c r="DL234" s="299"/>
      <c r="DM234" s="230"/>
      <c r="DN234" s="230"/>
      <c r="DO234" s="230"/>
      <c r="DP234" s="230"/>
      <c r="DQ234" s="230"/>
      <c r="DR234" s="230"/>
      <c r="DS234" s="299"/>
      <c r="DT234" s="299"/>
      <c r="DU234" s="230"/>
      <c r="DV234" s="230"/>
      <c r="DW234" s="230"/>
      <c r="DX234" s="230"/>
      <c r="DY234" s="230"/>
      <c r="DZ234" s="230"/>
      <c r="EA234" s="299"/>
      <c r="EB234" s="299"/>
      <c r="EC234" s="230"/>
      <c r="ED234" s="230"/>
      <c r="EE234" s="230"/>
      <c r="EF234" s="230"/>
      <c r="EG234" s="230"/>
      <c r="EH234" s="230"/>
      <c r="EI234" s="299"/>
      <c r="EJ234" s="299"/>
      <c r="EK234" s="230"/>
      <c r="EL234" s="230"/>
      <c r="EM234" s="230"/>
      <c r="EN234" s="230"/>
      <c r="EO234" s="230"/>
      <c r="EP234" s="230"/>
      <c r="EQ234" s="299"/>
      <c r="ER234" s="299"/>
      <c r="ES234" s="230"/>
      <c r="ET234" s="230"/>
      <c r="EU234" s="230"/>
      <c r="EV234" s="299"/>
      <c r="EW234" s="299"/>
      <c r="EX234" s="262"/>
      <c r="EY234" s="262"/>
      <c r="EZ234" s="262"/>
      <c r="FA234" s="262"/>
      <c r="FB234" s="262"/>
      <c r="FC234" s="262"/>
      <c r="FD234" s="299"/>
      <c r="FE234" s="299"/>
      <c r="FF234" s="262"/>
      <c r="FG234" s="262"/>
      <c r="FH234" s="262"/>
      <c r="FI234" s="262"/>
      <c r="FJ234" s="262"/>
      <c r="FK234" s="262"/>
      <c r="FL234" s="299"/>
      <c r="FM234" s="299"/>
      <c r="FN234" s="262"/>
      <c r="FO234" s="262"/>
      <c r="FP234" s="262"/>
      <c r="FQ234" s="262"/>
      <c r="FR234" s="262"/>
      <c r="FS234" s="262"/>
      <c r="FT234" s="299"/>
      <c r="FU234" s="299"/>
      <c r="FV234" s="262"/>
      <c r="FW234" s="262"/>
      <c r="FX234" s="262"/>
      <c r="FY234" s="262"/>
      <c r="FZ234" s="262"/>
      <c r="GA234" s="262"/>
      <c r="GB234" s="299"/>
      <c r="GC234" s="299"/>
      <c r="GD234" s="262"/>
      <c r="GE234" s="262"/>
      <c r="GF234" s="262"/>
      <c r="GG234" s="262"/>
      <c r="GH234" s="262"/>
      <c r="GI234" s="262"/>
      <c r="GJ234" s="299"/>
      <c r="GK234" s="299"/>
      <c r="GL234" s="262"/>
      <c r="GM234" s="262"/>
      <c r="GN234" s="262"/>
      <c r="GO234" s="262"/>
      <c r="GP234" s="262"/>
      <c r="GQ234" s="262"/>
      <c r="GR234" s="299"/>
      <c r="GS234" s="299"/>
      <c r="GT234" s="262"/>
      <c r="GU234" s="262"/>
      <c r="GV234" s="262"/>
      <c r="GW234" s="262"/>
      <c r="GX234" s="262"/>
      <c r="GY234" s="262"/>
      <c r="GZ234" s="299"/>
      <c r="HA234" s="299"/>
      <c r="HB234" s="262"/>
      <c r="HC234" s="262"/>
      <c r="HD234" s="262"/>
      <c r="HE234" s="262"/>
      <c r="HF234" s="262"/>
      <c r="HG234" s="262"/>
      <c r="HH234" s="299"/>
      <c r="HI234" s="299"/>
      <c r="HJ234" s="262"/>
      <c r="HK234" s="262"/>
      <c r="HL234" s="262"/>
      <c r="HM234" s="446"/>
      <c r="HN234" s="446"/>
      <c r="HO234" s="446"/>
      <c r="HP234" s="446"/>
      <c r="HQ234" s="446"/>
      <c r="HR234" s="446"/>
      <c r="HS234" s="440"/>
      <c r="HT234" s="440"/>
      <c r="HU234" s="446"/>
      <c r="HV234" s="446"/>
      <c r="HW234" s="446"/>
      <c r="HX234" s="446"/>
      <c r="HY234" s="446"/>
      <c r="HZ234" s="446"/>
      <c r="IA234" s="440"/>
      <c r="IB234" s="440"/>
      <c r="IC234" s="446"/>
      <c r="ID234" s="446"/>
      <c r="IE234" s="446"/>
      <c r="IF234" s="446"/>
      <c r="IG234" s="446"/>
      <c r="IH234" s="446"/>
      <c r="II234" s="440"/>
      <c r="IJ234" s="440"/>
      <c r="IK234" s="446"/>
      <c r="IL234" s="446"/>
      <c r="IM234" s="446"/>
      <c r="IN234" s="446"/>
      <c r="IO234" s="446"/>
      <c r="IP234" s="446"/>
      <c r="IQ234" s="440"/>
      <c r="IR234" s="440"/>
      <c r="IS234" s="446"/>
      <c r="IT234" s="446"/>
      <c r="IU234" s="446"/>
      <c r="IV234" s="446"/>
      <c r="IW234" s="446"/>
      <c r="IX234" s="446"/>
      <c r="IY234" s="440"/>
      <c r="IZ234" s="440"/>
      <c r="JA234" s="446"/>
      <c r="JB234" s="446"/>
      <c r="JC234" s="446"/>
      <c r="JD234" s="446"/>
      <c r="JE234" s="446"/>
      <c r="JF234" s="446"/>
      <c r="JG234" s="440"/>
      <c r="JH234" s="440"/>
      <c r="JI234" s="446"/>
      <c r="JJ234" s="446"/>
      <c r="JK234" s="446"/>
      <c r="JL234" s="446"/>
      <c r="JM234" s="446"/>
      <c r="JN234" s="446"/>
      <c r="JO234" s="440"/>
      <c r="JP234" s="440"/>
      <c r="JQ234" s="446"/>
      <c r="JR234" s="446"/>
      <c r="JS234" s="446"/>
      <c r="JT234" s="446"/>
      <c r="JU234" s="446"/>
      <c r="JV234" s="446"/>
      <c r="JW234" s="440"/>
      <c r="JX234" s="440"/>
      <c r="JY234" s="446"/>
      <c r="JZ234" s="446"/>
      <c r="KA234" s="446"/>
    </row>
    <row r="235" spans="7:287" x14ac:dyDescent="0.2">
      <c r="G235" s="244" t="s">
        <v>201</v>
      </c>
      <c r="H235" s="946" t="s">
        <v>582</v>
      </c>
      <c r="I235" s="947"/>
      <c r="J235" s="368">
        <f t="shared" ref="J235:O235" si="1356">CG215/BY215</f>
        <v>0.67326413326561574</v>
      </c>
      <c r="K235" s="368">
        <f t="shared" si="1356"/>
        <v>0.62262717168703363</v>
      </c>
      <c r="L235" s="368">
        <f t="shared" si="1356"/>
        <v>0.81740527093689475</v>
      </c>
      <c r="M235" s="368">
        <f t="shared" si="1356"/>
        <v>0.31114656364568172</v>
      </c>
      <c r="N235" s="368">
        <f t="shared" si="1356"/>
        <v>0.27619208942262496</v>
      </c>
      <c r="O235" s="369">
        <f t="shared" si="1356"/>
        <v>0.29319298508577679</v>
      </c>
      <c r="P235" s="946" t="s">
        <v>582</v>
      </c>
      <c r="Q235" s="947"/>
      <c r="R235" s="368">
        <f t="shared" ref="R235:W235" si="1357">CO215/BY215</f>
        <v>1.6689633531605349E-2</v>
      </c>
      <c r="S235" s="368">
        <f t="shared" si="1357"/>
        <v>1.5382454122787622E-2</v>
      </c>
      <c r="T235" s="368">
        <f t="shared" si="1357"/>
        <v>1.602275333255343E-2</v>
      </c>
      <c r="U235" s="368">
        <f t="shared" si="1357"/>
        <v>1.6191046216170124E-2</v>
      </c>
      <c r="V235" s="368">
        <f t="shared" si="1357"/>
        <v>1.450140480473759E-2</v>
      </c>
      <c r="W235" s="369">
        <f t="shared" si="1357"/>
        <v>1.5323199953495891E-2</v>
      </c>
      <c r="X235" s="946" t="s">
        <v>582</v>
      </c>
      <c r="Y235" s="947"/>
      <c r="Z235" s="368">
        <f t="shared" si="1324"/>
        <v>1.6689633531605349E-2</v>
      </c>
      <c r="AA235" s="368">
        <f t="shared" si="1325"/>
        <v>1.5382454122787622E-2</v>
      </c>
      <c r="AB235" s="368">
        <f t="shared" si="1326"/>
        <v>1.602275333255343E-2</v>
      </c>
      <c r="AC235" s="368">
        <f t="shared" si="1327"/>
        <v>1.6191046216170124E-2</v>
      </c>
      <c r="AD235" s="368">
        <f t="shared" si="1328"/>
        <v>1.450140480473759E-2</v>
      </c>
      <c r="AE235" s="369">
        <f t="shared" si="1329"/>
        <v>1.5323199953495891E-2</v>
      </c>
      <c r="AF235" s="946" t="s">
        <v>582</v>
      </c>
      <c r="AG235" s="947"/>
      <c r="AH235" s="368">
        <f t="shared" ref="AH235:AM235" si="1358">DE215/BY215</f>
        <v>1.6689633531605349E-2</v>
      </c>
      <c r="AI235" s="368">
        <f t="shared" si="1358"/>
        <v>1.5382454122787622E-2</v>
      </c>
      <c r="AJ235" s="368">
        <f t="shared" si="1358"/>
        <v>1.602275333255343E-2</v>
      </c>
      <c r="AK235" s="368">
        <f t="shared" si="1358"/>
        <v>1.6191046216170124E-2</v>
      </c>
      <c r="AL235" s="368">
        <f t="shared" si="1358"/>
        <v>1.450140480473759E-2</v>
      </c>
      <c r="AM235" s="369">
        <f t="shared" si="1358"/>
        <v>1.5323199953495891E-2</v>
      </c>
      <c r="AN235" s="946" t="s">
        <v>582</v>
      </c>
      <c r="AO235" s="947"/>
      <c r="AP235" s="368">
        <f t="shared" ref="AP235:AU235" si="1359">DM215/BY215</f>
        <v>1.6689633531605349E-2</v>
      </c>
      <c r="AQ235" s="368">
        <f t="shared" si="1359"/>
        <v>1.5382454122787622E-2</v>
      </c>
      <c r="AR235" s="368">
        <f t="shared" si="1359"/>
        <v>1.602275333255343E-2</v>
      </c>
      <c r="AS235" s="368">
        <f t="shared" si="1359"/>
        <v>1.6191046216170124E-2</v>
      </c>
      <c r="AT235" s="368">
        <f t="shared" si="1359"/>
        <v>1.450140480473759E-2</v>
      </c>
      <c r="AU235" s="369">
        <f t="shared" si="1359"/>
        <v>1.5323199953495891E-2</v>
      </c>
      <c r="AV235" s="946" t="s">
        <v>582</v>
      </c>
      <c r="AW235" s="947"/>
      <c r="AX235" s="368">
        <f t="shared" ref="AX235:BC235" si="1360">DU215/BY215</f>
        <v>0</v>
      </c>
      <c r="AY235" s="368">
        <f t="shared" si="1360"/>
        <v>0</v>
      </c>
      <c r="AZ235" s="368">
        <f t="shared" si="1360"/>
        <v>1.602275333255343E-2</v>
      </c>
      <c r="BA235" s="368">
        <f t="shared" si="1360"/>
        <v>1.6191046216170124E-2</v>
      </c>
      <c r="BB235" s="368">
        <f t="shared" si="1360"/>
        <v>1.450140480473759E-2</v>
      </c>
      <c r="BC235" s="369">
        <f t="shared" si="1360"/>
        <v>1.5323199953495891E-2</v>
      </c>
      <c r="BD235" s="946" t="s">
        <v>582</v>
      </c>
      <c r="BE235" s="947"/>
      <c r="BF235" s="248"/>
      <c r="BG235" s="248"/>
      <c r="BH235" s="248"/>
      <c r="BI235" s="248"/>
      <c r="BJ235" s="248"/>
      <c r="BK235" s="249"/>
      <c r="BL235" s="946" t="s">
        <v>582</v>
      </c>
      <c r="BM235" s="947"/>
      <c r="BN235" s="248"/>
      <c r="BO235" s="248"/>
      <c r="BP235" s="248"/>
      <c r="BQ235" s="248"/>
      <c r="BR235" s="248"/>
      <c r="BS235" s="249"/>
      <c r="BT235" s="946" t="s">
        <v>582</v>
      </c>
      <c r="BU235" s="947"/>
      <c r="BV235" s="368">
        <f t="shared" ref="BV235:BX235" si="1361">ES215/CB215</f>
        <v>1.6191046216170124E-2</v>
      </c>
      <c r="BW235" s="368">
        <f t="shared" si="1361"/>
        <v>1.450140480473759E-2</v>
      </c>
      <c r="BX235" s="369">
        <f t="shared" si="1361"/>
        <v>1.5323199953495891E-2</v>
      </c>
      <c r="BY235" s="211"/>
      <c r="BZ235" s="211"/>
      <c r="CA235" s="211"/>
      <c r="CB235" s="211"/>
      <c r="CC235" s="211"/>
      <c r="CD235" s="211"/>
      <c r="CE235" s="299"/>
      <c r="CF235" s="299"/>
      <c r="CG235" s="230"/>
      <c r="CH235" s="230"/>
      <c r="CI235" s="230"/>
      <c r="CJ235" s="230"/>
      <c r="CK235" s="230"/>
      <c r="CL235" s="230"/>
      <c r="CM235" s="299"/>
      <c r="CN235" s="299"/>
      <c r="CO235" s="230"/>
      <c r="CP235" s="230"/>
      <c r="CQ235" s="230"/>
      <c r="CR235" s="230"/>
      <c r="CS235" s="230"/>
      <c r="CT235" s="230"/>
      <c r="CU235" s="299"/>
      <c r="CV235" s="299"/>
      <c r="CW235" s="230"/>
      <c r="CX235" s="230"/>
      <c r="CY235" s="230"/>
      <c r="CZ235" s="230"/>
      <c r="DA235" s="230"/>
      <c r="DB235" s="230"/>
      <c r="DC235" s="299"/>
      <c r="DD235" s="299"/>
      <c r="DE235" s="230"/>
      <c r="DF235" s="230"/>
      <c r="DG235" s="230"/>
      <c r="DH235" s="230"/>
      <c r="DI235" s="230"/>
      <c r="DJ235" s="230"/>
      <c r="DK235" s="299"/>
      <c r="DL235" s="299"/>
      <c r="DM235" s="230"/>
      <c r="DN235" s="230"/>
      <c r="DO235" s="230"/>
      <c r="DP235" s="230"/>
      <c r="DQ235" s="230"/>
      <c r="DR235" s="230"/>
      <c r="DS235" s="299"/>
      <c r="DT235" s="299"/>
      <c r="DU235" s="230"/>
      <c r="DV235" s="230"/>
      <c r="DW235" s="230"/>
      <c r="DX235" s="230"/>
      <c r="DY235" s="230"/>
      <c r="DZ235" s="230"/>
      <c r="EA235" s="299"/>
      <c r="EB235" s="299"/>
      <c r="EC235" s="230"/>
      <c r="ED235" s="230"/>
      <c r="EE235" s="230"/>
      <c r="EF235" s="230"/>
      <c r="EG235" s="230"/>
      <c r="EH235" s="230"/>
      <c r="EI235" s="299"/>
      <c r="EJ235" s="299"/>
      <c r="EK235" s="230"/>
      <c r="EL235" s="230"/>
      <c r="EM235" s="230"/>
      <c r="EN235" s="230"/>
      <c r="EO235" s="230"/>
      <c r="EP235" s="230"/>
      <c r="EQ235" s="299"/>
      <c r="ER235" s="299"/>
      <c r="ES235" s="230"/>
      <c r="ET235" s="230"/>
      <c r="EU235" s="230"/>
      <c r="EV235" s="299"/>
      <c r="EW235" s="299"/>
      <c r="EX235" s="262"/>
      <c r="EY235" s="262"/>
      <c r="EZ235" s="262"/>
      <c r="FA235" s="262"/>
      <c r="FB235" s="262"/>
      <c r="FC235" s="262"/>
      <c r="FD235" s="299"/>
      <c r="FE235" s="299"/>
      <c r="FF235" s="262"/>
      <c r="FG235" s="262"/>
      <c r="FH235" s="262"/>
      <c r="FI235" s="262"/>
      <c r="FJ235" s="262"/>
      <c r="FK235" s="262"/>
      <c r="FL235" s="299"/>
      <c r="FM235" s="299"/>
      <c r="FN235" s="262"/>
      <c r="FO235" s="262"/>
      <c r="FP235" s="262"/>
      <c r="FQ235" s="262"/>
      <c r="FR235" s="262"/>
      <c r="FS235" s="262"/>
      <c r="FT235" s="299"/>
      <c r="FU235" s="299"/>
      <c r="FV235" s="262"/>
      <c r="FW235" s="262"/>
      <c r="FX235" s="262"/>
      <c r="FY235" s="262"/>
      <c r="FZ235" s="262"/>
      <c r="GA235" s="262"/>
      <c r="GB235" s="299"/>
      <c r="GC235" s="299"/>
      <c r="GD235" s="262"/>
      <c r="GE235" s="262"/>
      <c r="GF235" s="262"/>
      <c r="GG235" s="262"/>
      <c r="GH235" s="262"/>
      <c r="GI235" s="262"/>
      <c r="GJ235" s="299"/>
      <c r="GK235" s="299"/>
      <c r="GL235" s="262"/>
      <c r="GM235" s="262"/>
      <c r="GN235" s="262"/>
      <c r="GO235" s="262"/>
      <c r="GP235" s="262"/>
      <c r="GQ235" s="262"/>
      <c r="GR235" s="299"/>
      <c r="GS235" s="299"/>
      <c r="GT235" s="262"/>
      <c r="GU235" s="262"/>
      <c r="GV235" s="262"/>
      <c r="GW235" s="262"/>
      <c r="GX235" s="262"/>
      <c r="GY235" s="262"/>
      <c r="GZ235" s="299"/>
      <c r="HA235" s="299"/>
      <c r="HB235" s="262"/>
      <c r="HC235" s="262"/>
      <c r="HD235" s="262"/>
      <c r="HE235" s="262"/>
      <c r="HF235" s="262"/>
      <c r="HG235" s="262"/>
      <c r="HH235" s="299"/>
      <c r="HI235" s="299"/>
      <c r="HJ235" s="262"/>
      <c r="HK235" s="262"/>
      <c r="HL235" s="262"/>
      <c r="HM235" s="446"/>
      <c r="HN235" s="446"/>
      <c r="HO235" s="446"/>
      <c r="HP235" s="446"/>
      <c r="HQ235" s="446"/>
      <c r="HR235" s="446"/>
      <c r="HS235" s="440"/>
      <c r="HT235" s="440"/>
      <c r="HU235" s="446"/>
      <c r="HV235" s="446"/>
      <c r="HW235" s="446"/>
      <c r="HX235" s="446"/>
      <c r="HY235" s="446"/>
      <c r="HZ235" s="446"/>
      <c r="IA235" s="440"/>
      <c r="IB235" s="440"/>
      <c r="IC235" s="446"/>
      <c r="ID235" s="446"/>
      <c r="IE235" s="446"/>
      <c r="IF235" s="446"/>
      <c r="IG235" s="446"/>
      <c r="IH235" s="446"/>
      <c r="II235" s="440"/>
      <c r="IJ235" s="440"/>
      <c r="IK235" s="446"/>
      <c r="IL235" s="446"/>
      <c r="IM235" s="446"/>
      <c r="IN235" s="446"/>
      <c r="IO235" s="446"/>
      <c r="IP235" s="446"/>
      <c r="IQ235" s="440"/>
      <c r="IR235" s="440"/>
      <c r="IS235" s="446"/>
      <c r="IT235" s="446"/>
      <c r="IU235" s="446"/>
      <c r="IV235" s="446"/>
      <c r="IW235" s="446"/>
      <c r="IX235" s="446"/>
      <c r="IY235" s="440"/>
      <c r="IZ235" s="440"/>
      <c r="JA235" s="446"/>
      <c r="JB235" s="446"/>
      <c r="JC235" s="446"/>
      <c r="JD235" s="446"/>
      <c r="JE235" s="446"/>
      <c r="JF235" s="446"/>
      <c r="JG235" s="440"/>
      <c r="JH235" s="440"/>
      <c r="JI235" s="446"/>
      <c r="JJ235" s="446"/>
      <c r="JK235" s="446"/>
      <c r="JL235" s="446"/>
      <c r="JM235" s="446"/>
      <c r="JN235" s="446"/>
      <c r="JO235" s="440"/>
      <c r="JP235" s="440"/>
      <c r="JQ235" s="446"/>
      <c r="JR235" s="446"/>
      <c r="JS235" s="446"/>
      <c r="JT235" s="446"/>
      <c r="JU235" s="446"/>
      <c r="JV235" s="446"/>
      <c r="JW235" s="440"/>
      <c r="JX235" s="440"/>
      <c r="JY235" s="446"/>
      <c r="JZ235" s="446"/>
      <c r="KA235" s="446"/>
    </row>
    <row r="236" spans="7:287" ht="12.75" x14ac:dyDescent="0.2">
      <c r="G236" s="244" t="s">
        <v>202</v>
      </c>
      <c r="H236" s="946" t="s">
        <v>582</v>
      </c>
      <c r="I236" s="947"/>
      <c r="J236" s="368">
        <f t="shared" ref="J236:O236" si="1362">CG216/BY216</f>
        <v>0.98992641619652233</v>
      </c>
      <c r="K236" s="368">
        <f t="shared" si="1362"/>
        <v>0.98953654250524126</v>
      </c>
      <c r="L236" s="368">
        <f t="shared" si="1362"/>
        <v>0.9897350860183376</v>
      </c>
      <c r="M236" s="368">
        <f t="shared" si="1362"/>
        <v>0.87084737007083601</v>
      </c>
      <c r="N236" s="368">
        <f t="shared" si="1362"/>
        <v>0.97197951623668244</v>
      </c>
      <c r="O236" s="369">
        <f t="shared" si="1362"/>
        <v>0.96949829953520827</v>
      </c>
      <c r="P236" s="946" t="s">
        <v>582</v>
      </c>
      <c r="Q236" s="947"/>
      <c r="R236" s="368">
        <f t="shared" ref="R236:W236" si="1363">CO216/BY216</f>
        <v>0.74029912002900566</v>
      </c>
      <c r="S236" s="368">
        <f t="shared" si="1363"/>
        <v>0.74819398549835536</v>
      </c>
      <c r="T236" s="368">
        <f t="shared" si="1363"/>
        <v>0.7441735184579733</v>
      </c>
      <c r="U236" s="368">
        <f t="shared" si="1363"/>
        <v>0.7479284806741554</v>
      </c>
      <c r="V236" s="368">
        <f t="shared" si="1363"/>
        <v>0.85259813416502217</v>
      </c>
      <c r="W236" s="369">
        <f t="shared" si="1363"/>
        <v>0.84830461833991744</v>
      </c>
      <c r="X236" s="946" t="s">
        <v>582</v>
      </c>
      <c r="Y236" s="947"/>
      <c r="Z236" s="368">
        <f t="shared" si="1324"/>
        <v>0.71989043796922214</v>
      </c>
      <c r="AA236" s="368">
        <f t="shared" si="1325"/>
        <v>0.72903938399779533</v>
      </c>
      <c r="AB236" s="368">
        <f t="shared" si="1326"/>
        <v>0.72438027535244653</v>
      </c>
      <c r="AC236" s="368">
        <f t="shared" si="1327"/>
        <v>0.7479284806741554</v>
      </c>
      <c r="AD236" s="368">
        <f t="shared" si="1328"/>
        <v>0.75756104519518108</v>
      </c>
      <c r="AE236" s="369">
        <f t="shared" si="1329"/>
        <v>0.75262618948017013</v>
      </c>
      <c r="AF236" s="946" t="s">
        <v>582</v>
      </c>
      <c r="AG236" s="947"/>
      <c r="AH236" s="368">
        <f t="shared" ref="AH236:AM236" si="1364">DE216/BY216</f>
        <v>0</v>
      </c>
      <c r="AI236" s="368">
        <f t="shared" si="1364"/>
        <v>0</v>
      </c>
      <c r="AJ236" s="368">
        <f t="shared" si="1364"/>
        <v>0.72389430929512011</v>
      </c>
      <c r="AK236" s="368">
        <f t="shared" si="1364"/>
        <v>0.72986675973986381</v>
      </c>
      <c r="AL236" s="368">
        <f t="shared" si="1364"/>
        <v>0.75756104519518108</v>
      </c>
      <c r="AM236" s="369">
        <f t="shared" si="1364"/>
        <v>0.75262618948017013</v>
      </c>
      <c r="AN236" s="946" t="s">
        <v>582</v>
      </c>
      <c r="AO236" s="947"/>
      <c r="AP236" s="368">
        <f t="shared" ref="AP236:AU236" si="1365">DM216/BY216</f>
        <v>0.74008322763668255</v>
      </c>
      <c r="AQ236" s="368">
        <f t="shared" si="1365"/>
        <v>0.74795041154532305</v>
      </c>
      <c r="AR236" s="368">
        <f t="shared" si="1365"/>
        <v>0.74394404136357528</v>
      </c>
      <c r="AS236" s="368">
        <f t="shared" si="1365"/>
        <v>0.7479284806741554</v>
      </c>
      <c r="AT236" s="368">
        <f t="shared" si="1365"/>
        <v>0.75756104519518108</v>
      </c>
      <c r="AU236" s="369">
        <f t="shared" si="1365"/>
        <v>0.75262618948017013</v>
      </c>
      <c r="AV236" s="946" t="s">
        <v>582</v>
      </c>
      <c r="AW236" s="947"/>
      <c r="AX236" s="368">
        <f t="shared" ref="AX236:BC236" si="1366">DU216/BY216</f>
        <v>0.71942326602266982</v>
      </c>
      <c r="AY236" s="368">
        <f t="shared" si="1366"/>
        <v>0.72853391527333078</v>
      </c>
      <c r="AZ236" s="368">
        <f t="shared" si="1366"/>
        <v>0.72438027535244653</v>
      </c>
      <c r="BA236" s="368">
        <f t="shared" si="1366"/>
        <v>0.7479284806741554</v>
      </c>
      <c r="BB236" s="368">
        <f t="shared" si="1366"/>
        <v>0.75756104519518108</v>
      </c>
      <c r="BC236" s="369">
        <f t="shared" si="1366"/>
        <v>0.75262618948017013</v>
      </c>
      <c r="BD236" s="946" t="s">
        <v>582</v>
      </c>
      <c r="BE236" s="947"/>
      <c r="BF236" s="252"/>
      <c r="BG236" s="252"/>
      <c r="BH236" s="252"/>
      <c r="BI236" s="252"/>
      <c r="BJ236" s="252"/>
      <c r="BK236" s="253"/>
      <c r="BL236" s="946" t="s">
        <v>582</v>
      </c>
      <c r="BM236" s="947"/>
      <c r="BN236" s="252"/>
      <c r="BO236" s="252"/>
      <c r="BP236" s="252"/>
      <c r="BQ236" s="252"/>
      <c r="BR236" s="252"/>
      <c r="BS236" s="253"/>
      <c r="BT236" s="946" t="s">
        <v>582</v>
      </c>
      <c r="BU236" s="947"/>
      <c r="BV236" s="368">
        <f t="shared" ref="BV236:BX236" si="1367">ES216/CB216</f>
        <v>0</v>
      </c>
      <c r="BW236" s="368">
        <f t="shared" si="1367"/>
        <v>0</v>
      </c>
      <c r="BX236" s="369">
        <f t="shared" si="1367"/>
        <v>0</v>
      </c>
      <c r="BY236" s="211"/>
      <c r="BZ236" s="211"/>
      <c r="CA236" s="211"/>
      <c r="CB236" s="211"/>
      <c r="CC236" s="211"/>
      <c r="CD236" s="211"/>
      <c r="CE236" s="299"/>
      <c r="CF236" s="299"/>
      <c r="CG236" s="231"/>
      <c r="CH236" s="231"/>
      <c r="CI236" s="231"/>
      <c r="CJ236" s="231"/>
      <c r="CK236" s="231"/>
      <c r="CL236" s="231"/>
      <c r="CM236" s="299"/>
      <c r="CN236" s="299"/>
      <c r="CO236" s="232"/>
      <c r="CP236" s="232"/>
      <c r="CQ236" s="232"/>
      <c r="CR236" s="232"/>
      <c r="CS236" s="232"/>
      <c r="CT236" s="232"/>
      <c r="CU236" s="299"/>
      <c r="CV236" s="299"/>
      <c r="CW236" s="232"/>
      <c r="CX236" s="232"/>
      <c r="CY236" s="232"/>
      <c r="CZ236" s="232"/>
      <c r="DA236" s="232"/>
      <c r="DB236" s="232"/>
      <c r="DC236" s="299"/>
      <c r="DD236" s="299"/>
      <c r="DE236" s="232"/>
      <c r="DF236" s="232"/>
      <c r="DG236" s="232"/>
      <c r="DH236" s="232"/>
      <c r="DI236" s="232"/>
      <c r="DJ236" s="232"/>
      <c r="DK236" s="299"/>
      <c r="DL236" s="299"/>
      <c r="DM236" s="232"/>
      <c r="DN236" s="232"/>
      <c r="DO236" s="232"/>
      <c r="DP236" s="232"/>
      <c r="DQ236" s="232"/>
      <c r="DR236" s="232"/>
      <c r="DS236" s="299"/>
      <c r="DT236" s="299"/>
      <c r="DU236" s="232"/>
      <c r="DV236" s="232"/>
      <c r="DW236" s="232"/>
      <c r="DX236" s="232"/>
      <c r="DY236" s="232"/>
      <c r="DZ236" s="232"/>
      <c r="EA236" s="299"/>
      <c r="EB236" s="299"/>
      <c r="EC236" s="232"/>
      <c r="ED236" s="232"/>
      <c r="EE236" s="232"/>
      <c r="EF236" s="232"/>
      <c r="EG236" s="232"/>
      <c r="EH236" s="232"/>
      <c r="EI236" s="299"/>
      <c r="EJ236" s="299"/>
      <c r="EK236" s="232"/>
      <c r="EL236" s="232"/>
      <c r="EM236" s="232"/>
      <c r="EN236" s="232"/>
      <c r="EO236" s="232"/>
      <c r="EP236" s="232"/>
      <c r="EQ236" s="299"/>
      <c r="ER236" s="299"/>
      <c r="ES236" s="232"/>
      <c r="ET236" s="232"/>
      <c r="EU236" s="232"/>
      <c r="EV236" s="299"/>
      <c r="EW236" s="299"/>
      <c r="EX236" s="263"/>
      <c r="EY236" s="263"/>
      <c r="EZ236" s="263"/>
      <c r="FA236" s="263"/>
      <c r="FB236" s="263"/>
      <c r="FC236" s="263"/>
      <c r="FD236" s="299"/>
      <c r="FE236" s="299"/>
      <c r="FF236" s="264"/>
      <c r="FG236" s="264"/>
      <c r="FH236" s="264"/>
      <c r="FI236" s="264"/>
      <c r="FJ236" s="264"/>
      <c r="FK236" s="264"/>
      <c r="FL236" s="299"/>
      <c r="FM236" s="299"/>
      <c r="FN236" s="264"/>
      <c r="FO236" s="264"/>
      <c r="FP236" s="264"/>
      <c r="FQ236" s="264"/>
      <c r="FR236" s="264"/>
      <c r="FS236" s="264"/>
      <c r="FT236" s="299"/>
      <c r="FU236" s="299"/>
      <c r="FV236" s="264"/>
      <c r="FW236" s="264"/>
      <c r="FX236" s="264"/>
      <c r="FY236" s="264"/>
      <c r="FZ236" s="264"/>
      <c r="GA236" s="264"/>
      <c r="GB236" s="299"/>
      <c r="GC236" s="299"/>
      <c r="GD236" s="264"/>
      <c r="GE236" s="264"/>
      <c r="GF236" s="264"/>
      <c r="GG236" s="264"/>
      <c r="GH236" s="264"/>
      <c r="GI236" s="264"/>
      <c r="GJ236" s="299"/>
      <c r="GK236" s="299"/>
      <c r="GL236" s="264"/>
      <c r="GM236" s="264"/>
      <c r="GN236" s="264"/>
      <c r="GO236" s="264"/>
      <c r="GP236" s="264"/>
      <c r="GQ236" s="264"/>
      <c r="GR236" s="299"/>
      <c r="GS236" s="299"/>
      <c r="GT236" s="264"/>
      <c r="GU236" s="264"/>
      <c r="GV236" s="264"/>
      <c r="GW236" s="264"/>
      <c r="GX236" s="264"/>
      <c r="GY236" s="264"/>
      <c r="GZ236" s="299"/>
      <c r="HA236" s="299"/>
      <c r="HB236" s="264"/>
      <c r="HC236" s="264"/>
      <c r="HD236" s="264"/>
      <c r="HE236" s="264"/>
      <c r="HF236" s="264"/>
      <c r="HG236" s="264"/>
      <c r="HH236" s="299"/>
      <c r="HI236" s="299"/>
      <c r="HJ236" s="264"/>
      <c r="HK236" s="264"/>
      <c r="HL236" s="264"/>
      <c r="HM236" s="447"/>
      <c r="HN236" s="447"/>
      <c r="HO236" s="447"/>
      <c r="HP236" s="447"/>
      <c r="HQ236" s="447"/>
      <c r="HR236" s="447"/>
      <c r="HS236" s="440"/>
      <c r="HT236" s="440"/>
      <c r="HU236" s="448"/>
      <c r="HV236" s="448"/>
      <c r="HW236" s="448"/>
      <c r="HX236" s="448"/>
      <c r="HY236" s="448"/>
      <c r="HZ236" s="448"/>
      <c r="IA236" s="440"/>
      <c r="IB236" s="440"/>
      <c r="IC236" s="448"/>
      <c r="ID236" s="448"/>
      <c r="IE236" s="448"/>
      <c r="IF236" s="448"/>
      <c r="IG236" s="448"/>
      <c r="IH236" s="448"/>
      <c r="II236" s="440"/>
      <c r="IJ236" s="440"/>
      <c r="IK236" s="448"/>
      <c r="IL236" s="448"/>
      <c r="IM236" s="448"/>
      <c r="IN236" s="448"/>
      <c r="IO236" s="448"/>
      <c r="IP236" s="448"/>
      <c r="IQ236" s="440"/>
      <c r="IR236" s="440"/>
      <c r="IS236" s="448"/>
      <c r="IT236" s="448"/>
      <c r="IU236" s="448"/>
      <c r="IV236" s="448"/>
      <c r="IW236" s="448"/>
      <c r="IX236" s="448"/>
      <c r="IY236" s="440"/>
      <c r="IZ236" s="440"/>
      <c r="JA236" s="448"/>
      <c r="JB236" s="448"/>
      <c r="JC236" s="448"/>
      <c r="JD236" s="448"/>
      <c r="JE236" s="448"/>
      <c r="JF236" s="448"/>
      <c r="JG236" s="440"/>
      <c r="JH236" s="440"/>
      <c r="JI236" s="448"/>
      <c r="JJ236" s="448"/>
      <c r="JK236" s="448"/>
      <c r="JL236" s="448"/>
      <c r="JM236" s="448"/>
      <c r="JN236" s="448"/>
      <c r="JO236" s="440"/>
      <c r="JP236" s="440"/>
      <c r="JQ236" s="448"/>
      <c r="JR236" s="448"/>
      <c r="JS236" s="448"/>
      <c r="JT236" s="448"/>
      <c r="JU236" s="448"/>
      <c r="JV236" s="448"/>
      <c r="JW236" s="440"/>
      <c r="JX236" s="440"/>
      <c r="JY236" s="448"/>
      <c r="JZ236" s="448"/>
      <c r="KA236" s="448"/>
    </row>
    <row r="237" spans="7:287" ht="12.75" x14ac:dyDescent="0.2">
      <c r="G237" s="244" t="s">
        <v>200</v>
      </c>
      <c r="H237" s="946" t="s">
        <v>582</v>
      </c>
      <c r="I237" s="947"/>
      <c r="J237" s="368">
        <f t="shared" ref="J237:O237" si="1368">CG217/BY217</f>
        <v>0.99888883521142346</v>
      </c>
      <c r="K237" s="368">
        <f t="shared" si="1368"/>
        <v>0.9986815877321702</v>
      </c>
      <c r="L237" s="368">
        <f t="shared" si="1368"/>
        <v>0.99879330901759489</v>
      </c>
      <c r="M237" s="368">
        <f t="shared" si="1368"/>
        <v>0.9191179892121667</v>
      </c>
      <c r="N237" s="368">
        <f t="shared" si="1368"/>
        <v>0.92108739335329703</v>
      </c>
      <c r="O237" s="369">
        <f t="shared" si="1368"/>
        <v>0.92002171496141116</v>
      </c>
      <c r="P237" s="946" t="s">
        <v>582</v>
      </c>
      <c r="Q237" s="947"/>
      <c r="R237" s="368">
        <f t="shared" ref="R237:W237" si="1369">CO217/BY217</f>
        <v>0.99161956331562096</v>
      </c>
      <c r="S237" s="368">
        <f t="shared" si="1369"/>
        <v>0.99141186489982214</v>
      </c>
      <c r="T237" s="368">
        <f t="shared" si="1369"/>
        <v>0.99152382927245197</v>
      </c>
      <c r="U237" s="368">
        <f t="shared" si="1369"/>
        <v>0.92022634640446177</v>
      </c>
      <c r="V237" s="368">
        <f t="shared" si="1369"/>
        <v>0.92243797817825723</v>
      </c>
      <c r="W237" s="369">
        <f t="shared" si="1369"/>
        <v>0.92124122625572424</v>
      </c>
      <c r="X237" s="946" t="s">
        <v>582</v>
      </c>
      <c r="Y237" s="947"/>
      <c r="Z237" s="368">
        <f t="shared" si="1324"/>
        <v>0.99161956331562096</v>
      </c>
      <c r="AA237" s="368">
        <f t="shared" si="1325"/>
        <v>0.99141186489982214</v>
      </c>
      <c r="AB237" s="368">
        <f t="shared" si="1326"/>
        <v>0.99152382927245197</v>
      </c>
      <c r="AC237" s="368">
        <f t="shared" si="1327"/>
        <v>0.92430634228355391</v>
      </c>
      <c r="AD237" s="368">
        <f t="shared" si="1328"/>
        <v>0.92643713337033429</v>
      </c>
      <c r="AE237" s="369">
        <f t="shared" si="1329"/>
        <v>0.92528412573143415</v>
      </c>
      <c r="AF237" s="946" t="s">
        <v>582</v>
      </c>
      <c r="AG237" s="947"/>
      <c r="AH237" s="368">
        <f t="shared" ref="AH237:AM237" si="1370">DE217/BY217</f>
        <v>0.81424727455419843</v>
      </c>
      <c r="AI237" s="368">
        <f t="shared" si="1370"/>
        <v>0.84722523311289999</v>
      </c>
      <c r="AJ237" s="368">
        <f t="shared" si="1370"/>
        <v>0.89226225948132776</v>
      </c>
      <c r="AK237" s="368">
        <f t="shared" si="1370"/>
        <v>0.77306296152190623</v>
      </c>
      <c r="AL237" s="368">
        <f t="shared" si="1370"/>
        <v>0.87051680476069437</v>
      </c>
      <c r="AM237" s="369">
        <f t="shared" si="1370"/>
        <v>0.86714770010463382</v>
      </c>
      <c r="AN237" s="946" t="s">
        <v>582</v>
      </c>
      <c r="AO237" s="947"/>
      <c r="AP237" s="368">
        <f t="shared" ref="AP237:AU237" si="1371">DM217/BY217</f>
        <v>0.98892465659979034</v>
      </c>
      <c r="AQ237" s="368">
        <f t="shared" si="1371"/>
        <v>0.98837543961751428</v>
      </c>
      <c r="AR237" s="368">
        <f t="shared" si="1371"/>
        <v>0.98867150704114715</v>
      </c>
      <c r="AS237" s="368">
        <f t="shared" si="1371"/>
        <v>0.390425345221387</v>
      </c>
      <c r="AT237" s="368">
        <f t="shared" si="1371"/>
        <v>0.39391574484963776</v>
      </c>
      <c r="AU237" s="369">
        <f t="shared" si="1371"/>
        <v>0.39202702968691933</v>
      </c>
      <c r="AV237" s="946" t="s">
        <v>582</v>
      </c>
      <c r="AW237" s="947"/>
      <c r="AX237" s="368">
        <f t="shared" ref="AX237:BC237" si="1372">DU217/BY217</f>
        <v>0.94011059418932685</v>
      </c>
      <c r="AY237" s="368">
        <f t="shared" si="1372"/>
        <v>0.94316371756458539</v>
      </c>
      <c r="AZ237" s="368">
        <f t="shared" si="1372"/>
        <v>0.98867150704114715</v>
      </c>
      <c r="BA237" s="368">
        <f t="shared" si="1372"/>
        <v>0.34311387826129969</v>
      </c>
      <c r="BB237" s="368">
        <f t="shared" si="1372"/>
        <v>0.38469231147619293</v>
      </c>
      <c r="BC237" s="369">
        <f t="shared" si="1372"/>
        <v>0.39202702968691933</v>
      </c>
      <c r="BD237" s="946" t="s">
        <v>582</v>
      </c>
      <c r="BE237" s="947"/>
      <c r="BF237" s="252"/>
      <c r="BG237" s="252"/>
      <c r="BH237" s="252"/>
      <c r="BI237" s="252"/>
      <c r="BJ237" s="252"/>
      <c r="BK237" s="253"/>
      <c r="BL237" s="946" t="s">
        <v>582</v>
      </c>
      <c r="BM237" s="947"/>
      <c r="BN237" s="252"/>
      <c r="BO237" s="252"/>
      <c r="BP237" s="252"/>
      <c r="BQ237" s="252"/>
      <c r="BR237" s="252"/>
      <c r="BS237" s="253"/>
      <c r="BT237" s="946" t="s">
        <v>582</v>
      </c>
      <c r="BU237" s="947"/>
      <c r="BV237" s="368">
        <f t="shared" ref="BV237:BX237" si="1373">ES217/CB217</f>
        <v>0.78411537771127648</v>
      </c>
      <c r="BW237" s="368">
        <f t="shared" si="1373"/>
        <v>0.78975356502173255</v>
      </c>
      <c r="BX237" s="369">
        <f t="shared" si="1373"/>
        <v>0.78670264507052867</v>
      </c>
      <c r="BY237" s="211"/>
      <c r="BZ237" s="211"/>
      <c r="CA237" s="211"/>
      <c r="CB237" s="211"/>
      <c r="CC237" s="211"/>
      <c r="CD237" s="211"/>
      <c r="CE237" s="299"/>
      <c r="CF237" s="299"/>
      <c r="CG237" s="231"/>
      <c r="CH237" s="231"/>
      <c r="CI237" s="231"/>
      <c r="CJ237" s="231"/>
      <c r="CK237" s="231"/>
      <c r="CL237" s="231"/>
      <c r="CM237" s="299"/>
      <c r="CN237" s="299"/>
      <c r="CO237" s="232"/>
      <c r="CP237" s="232"/>
      <c r="CQ237" s="232"/>
      <c r="CR237" s="232"/>
      <c r="CS237" s="232"/>
      <c r="CT237" s="232"/>
      <c r="CU237" s="299"/>
      <c r="CV237" s="299"/>
      <c r="CW237" s="232"/>
      <c r="CX237" s="232"/>
      <c r="CY237" s="232"/>
      <c r="CZ237" s="232"/>
      <c r="DA237" s="232"/>
      <c r="DB237" s="232"/>
      <c r="DC237" s="299"/>
      <c r="DD237" s="299"/>
      <c r="DE237" s="232"/>
      <c r="DF237" s="232"/>
      <c r="DG237" s="232"/>
      <c r="DH237" s="232"/>
      <c r="DI237" s="232"/>
      <c r="DJ237" s="232"/>
      <c r="DK237" s="299"/>
      <c r="DL237" s="299"/>
      <c r="DM237" s="232"/>
      <c r="DN237" s="232"/>
      <c r="DO237" s="232"/>
      <c r="DP237" s="232"/>
      <c r="DQ237" s="232"/>
      <c r="DR237" s="232"/>
      <c r="DS237" s="299"/>
      <c r="DT237" s="299"/>
      <c r="DU237" s="232"/>
      <c r="DV237" s="232"/>
      <c r="DW237" s="232"/>
      <c r="DX237" s="232"/>
      <c r="DY237" s="232"/>
      <c r="DZ237" s="232"/>
      <c r="EA237" s="299"/>
      <c r="EB237" s="299"/>
      <c r="EC237" s="232"/>
      <c r="ED237" s="232"/>
      <c r="EE237" s="232"/>
      <c r="EF237" s="232"/>
      <c r="EG237" s="232"/>
      <c r="EH237" s="232"/>
      <c r="EI237" s="299"/>
      <c r="EJ237" s="299"/>
      <c r="EK237" s="232"/>
      <c r="EL237" s="232"/>
      <c r="EM237" s="232"/>
      <c r="EN237" s="232"/>
      <c r="EO237" s="232"/>
      <c r="EP237" s="232"/>
      <c r="EQ237" s="299"/>
      <c r="ER237" s="299"/>
      <c r="ES237" s="232"/>
      <c r="ET237" s="232"/>
      <c r="EU237" s="232"/>
      <c r="EV237" s="299"/>
      <c r="EW237" s="299"/>
      <c r="EX237" s="263"/>
      <c r="EY237" s="263"/>
      <c r="EZ237" s="263"/>
      <c r="FA237" s="263"/>
      <c r="FB237" s="263"/>
      <c r="FC237" s="263"/>
      <c r="FD237" s="299"/>
      <c r="FE237" s="299"/>
      <c r="FF237" s="264"/>
      <c r="FG237" s="264"/>
      <c r="FH237" s="264"/>
      <c r="FI237" s="264"/>
      <c r="FJ237" s="264"/>
      <c r="FK237" s="264"/>
      <c r="FL237" s="299"/>
      <c r="FM237" s="299"/>
      <c r="FN237" s="264"/>
      <c r="FO237" s="264"/>
      <c r="FP237" s="264"/>
      <c r="FQ237" s="264"/>
      <c r="FR237" s="264"/>
      <c r="FS237" s="264"/>
      <c r="FT237" s="299"/>
      <c r="FU237" s="299"/>
      <c r="FV237" s="264"/>
      <c r="FW237" s="264"/>
      <c r="FX237" s="264"/>
      <c r="FY237" s="264"/>
      <c r="FZ237" s="264"/>
      <c r="GA237" s="264"/>
      <c r="GB237" s="299"/>
      <c r="GC237" s="299"/>
      <c r="GD237" s="264"/>
      <c r="GE237" s="264"/>
      <c r="GF237" s="264"/>
      <c r="GG237" s="264"/>
      <c r="GH237" s="264"/>
      <c r="GI237" s="264"/>
      <c r="GJ237" s="299"/>
      <c r="GK237" s="299"/>
      <c r="GL237" s="264"/>
      <c r="GM237" s="264"/>
      <c r="GN237" s="264"/>
      <c r="GO237" s="264"/>
      <c r="GP237" s="264"/>
      <c r="GQ237" s="264"/>
      <c r="GR237" s="299"/>
      <c r="GS237" s="299"/>
      <c r="GT237" s="264"/>
      <c r="GU237" s="264"/>
      <c r="GV237" s="264"/>
      <c r="GW237" s="264"/>
      <c r="GX237" s="264"/>
      <c r="GY237" s="264"/>
      <c r="GZ237" s="299"/>
      <c r="HA237" s="299"/>
      <c r="HB237" s="264"/>
      <c r="HC237" s="264"/>
      <c r="HD237" s="264"/>
      <c r="HE237" s="264"/>
      <c r="HF237" s="264"/>
      <c r="HG237" s="264"/>
      <c r="HH237" s="299"/>
      <c r="HI237" s="299"/>
      <c r="HJ237" s="264"/>
      <c r="HK237" s="264"/>
      <c r="HL237" s="264"/>
      <c r="HM237" s="447"/>
      <c r="HN237" s="447"/>
      <c r="HO237" s="447"/>
      <c r="HP237" s="447"/>
      <c r="HQ237" s="447"/>
      <c r="HR237" s="447"/>
      <c r="HS237" s="440"/>
      <c r="HT237" s="440"/>
      <c r="HU237" s="448"/>
      <c r="HV237" s="448"/>
      <c r="HW237" s="448"/>
      <c r="HX237" s="448"/>
      <c r="HY237" s="448"/>
      <c r="HZ237" s="448"/>
      <c r="IA237" s="440"/>
      <c r="IB237" s="440"/>
      <c r="IC237" s="448"/>
      <c r="ID237" s="448"/>
      <c r="IE237" s="448"/>
      <c r="IF237" s="448"/>
      <c r="IG237" s="448"/>
      <c r="IH237" s="448"/>
      <c r="II237" s="440"/>
      <c r="IJ237" s="440"/>
      <c r="IK237" s="448"/>
      <c r="IL237" s="448"/>
      <c r="IM237" s="448"/>
      <c r="IN237" s="448"/>
      <c r="IO237" s="448"/>
      <c r="IP237" s="448"/>
      <c r="IQ237" s="440"/>
      <c r="IR237" s="440"/>
      <c r="IS237" s="448"/>
      <c r="IT237" s="448"/>
      <c r="IU237" s="448"/>
      <c r="IV237" s="448"/>
      <c r="IW237" s="448"/>
      <c r="IX237" s="448"/>
      <c r="IY237" s="440"/>
      <c r="IZ237" s="440"/>
      <c r="JA237" s="448"/>
      <c r="JB237" s="448"/>
      <c r="JC237" s="448"/>
      <c r="JD237" s="448"/>
      <c r="JE237" s="448"/>
      <c r="JF237" s="448"/>
      <c r="JG237" s="440"/>
      <c r="JH237" s="440"/>
      <c r="JI237" s="448"/>
      <c r="JJ237" s="448"/>
      <c r="JK237" s="448"/>
      <c r="JL237" s="448"/>
      <c r="JM237" s="448"/>
      <c r="JN237" s="448"/>
      <c r="JO237" s="440"/>
      <c r="JP237" s="440"/>
      <c r="JQ237" s="448"/>
      <c r="JR237" s="448"/>
      <c r="JS237" s="448"/>
      <c r="JT237" s="448"/>
      <c r="JU237" s="448"/>
      <c r="JV237" s="448"/>
      <c r="JW237" s="440"/>
      <c r="JX237" s="440"/>
      <c r="JY237" s="448"/>
      <c r="JZ237" s="448"/>
      <c r="KA237" s="448"/>
    </row>
    <row r="238" spans="7:287" ht="12.75" x14ac:dyDescent="0.2">
      <c r="G238" s="244" t="s">
        <v>583</v>
      </c>
      <c r="H238" s="946" t="s">
        <v>582</v>
      </c>
      <c r="I238" s="947"/>
      <c r="J238" s="368">
        <f t="shared" ref="J238:O238" si="1374">CG218/BY218</f>
        <v>0.94783753371083446</v>
      </c>
      <c r="K238" s="368">
        <f t="shared" si="1374"/>
        <v>0.9353365344341964</v>
      </c>
      <c r="L238" s="368">
        <f t="shared" si="1374"/>
        <v>0.99581864330007419</v>
      </c>
      <c r="M238" s="368">
        <f t="shared" si="1374"/>
        <v>0.88272028142851877</v>
      </c>
      <c r="N238" s="368">
        <f t="shared" si="1374"/>
        <v>0.87250306548441736</v>
      </c>
      <c r="O238" s="369">
        <f t="shared" si="1374"/>
        <v>0.93052645272422918</v>
      </c>
      <c r="P238" s="946" t="s">
        <v>582</v>
      </c>
      <c r="Q238" s="947"/>
      <c r="R238" s="368">
        <f t="shared" ref="R238:W238" si="1375">CO218/BY218</f>
        <v>0.90898082931324009</v>
      </c>
      <c r="S238" s="368">
        <f t="shared" si="1375"/>
        <v>0.89857984742082797</v>
      </c>
      <c r="T238" s="368">
        <f t="shared" si="1375"/>
        <v>0.95793428306975148</v>
      </c>
      <c r="U238" s="368">
        <f t="shared" si="1375"/>
        <v>0.86167784421073124</v>
      </c>
      <c r="V238" s="368">
        <f t="shared" si="1375"/>
        <v>0.85294584192732148</v>
      </c>
      <c r="W238" s="369">
        <f t="shared" si="1375"/>
        <v>0.91016869085285079</v>
      </c>
      <c r="X238" s="946" t="s">
        <v>582</v>
      </c>
      <c r="Y238" s="947"/>
      <c r="Z238" s="368">
        <f t="shared" si="1324"/>
        <v>0.90898082931324009</v>
      </c>
      <c r="AA238" s="368">
        <f t="shared" si="1325"/>
        <v>0.89857984742082797</v>
      </c>
      <c r="AB238" s="368">
        <f t="shared" si="1326"/>
        <v>0.95793428306975148</v>
      </c>
      <c r="AC238" s="368">
        <f t="shared" si="1327"/>
        <v>0.86373126416700841</v>
      </c>
      <c r="AD238" s="368">
        <f t="shared" si="1328"/>
        <v>0.85494153725479083</v>
      </c>
      <c r="AE238" s="369">
        <f t="shared" si="1329"/>
        <v>0.91219550007205263</v>
      </c>
      <c r="AF238" s="946" t="s">
        <v>582</v>
      </c>
      <c r="AG238" s="947"/>
      <c r="AH238" s="368">
        <f t="shared" ref="AH238:AM238" si="1376">DE218/BY218</f>
        <v>0.62013626944666145</v>
      </c>
      <c r="AI238" s="368">
        <f t="shared" si="1376"/>
        <v>0.67590887803711341</v>
      </c>
      <c r="AJ238" s="368">
        <f t="shared" si="1376"/>
        <v>0.73874847278035927</v>
      </c>
      <c r="AK238" s="368">
        <f t="shared" si="1376"/>
        <v>0.65434460448807064</v>
      </c>
      <c r="AL238" s="368">
        <f t="shared" si="1376"/>
        <v>0.82439064785085325</v>
      </c>
      <c r="AM238" s="369">
        <f t="shared" si="1376"/>
        <v>0.82809639570039062</v>
      </c>
      <c r="AN238" s="946" t="s">
        <v>582</v>
      </c>
      <c r="AO238" s="947"/>
      <c r="AP238" s="368">
        <f t="shared" ref="AP238:AU238" si="1377">DM218/BY218</f>
        <v>0.90433508384452699</v>
      </c>
      <c r="AQ238" s="368">
        <f t="shared" si="1377"/>
        <v>0.8935844199057057</v>
      </c>
      <c r="AR238" s="368">
        <f t="shared" si="1377"/>
        <v>0.89935734153928293</v>
      </c>
      <c r="AS238" s="368">
        <f t="shared" si="1377"/>
        <v>0.59170677871873634</v>
      </c>
      <c r="AT238" s="368">
        <f t="shared" si="1377"/>
        <v>0.58562662281665445</v>
      </c>
      <c r="AU238" s="369">
        <f t="shared" si="1377"/>
        <v>0.58890386021707031</v>
      </c>
      <c r="AV238" s="946" t="s">
        <v>582</v>
      </c>
      <c r="AW238" s="947"/>
      <c r="AX238" s="368">
        <f t="shared" ref="AX238:BC238" si="1378">DU218/BY218</f>
        <v>0.87601859942117233</v>
      </c>
      <c r="AY238" s="368">
        <f t="shared" si="1378"/>
        <v>0.86672385658862861</v>
      </c>
      <c r="AZ238" s="368">
        <f t="shared" si="1378"/>
        <v>0.90274976280460906</v>
      </c>
      <c r="BA238" s="368">
        <f t="shared" si="1378"/>
        <v>0.57045364676379695</v>
      </c>
      <c r="BB238" s="368">
        <f t="shared" si="1378"/>
        <v>0.58384689352432662</v>
      </c>
      <c r="BC238" s="369">
        <f t="shared" si="1378"/>
        <v>0.59234378647119246</v>
      </c>
      <c r="BD238" s="946" t="s">
        <v>582</v>
      </c>
      <c r="BE238" s="947"/>
      <c r="BF238" s="252"/>
      <c r="BG238" s="252"/>
      <c r="BH238" s="252"/>
      <c r="BI238" s="252"/>
      <c r="BJ238" s="252"/>
      <c r="BK238" s="253"/>
      <c r="BL238" s="946" t="s">
        <v>582</v>
      </c>
      <c r="BM238" s="947"/>
      <c r="BN238" s="252"/>
      <c r="BO238" s="252"/>
      <c r="BP238" s="252"/>
      <c r="BQ238" s="252"/>
      <c r="BR238" s="252"/>
      <c r="BS238" s="253"/>
      <c r="BT238" s="946" t="s">
        <v>582</v>
      </c>
      <c r="BU238" s="947"/>
      <c r="BV238" s="368">
        <f t="shared" ref="BV238:BX238" si="1379">ES218/CB218</f>
        <v>0.83877752678649065</v>
      </c>
      <c r="BW238" s="368">
        <f t="shared" si="1379"/>
        <v>0.84378423714918216</v>
      </c>
      <c r="BX238" s="369">
        <f t="shared" si="1379"/>
        <v>0.84272104880218657</v>
      </c>
      <c r="BY238" s="211"/>
      <c r="BZ238" s="211"/>
      <c r="CA238" s="211"/>
      <c r="CB238" s="211"/>
      <c r="CC238" s="211"/>
      <c r="CD238" s="211"/>
      <c r="CE238" s="299"/>
      <c r="CF238" s="299"/>
      <c r="CG238" s="231"/>
      <c r="CH238" s="231"/>
      <c r="CI238" s="231"/>
      <c r="CJ238" s="231"/>
      <c r="CK238" s="231"/>
      <c r="CL238" s="231"/>
      <c r="CM238" s="299"/>
      <c r="CN238" s="299"/>
      <c r="CO238" s="232"/>
      <c r="CP238" s="232"/>
      <c r="CQ238" s="232"/>
      <c r="CR238" s="232"/>
      <c r="CS238" s="232"/>
      <c r="CT238" s="232"/>
      <c r="CU238" s="299"/>
      <c r="CV238" s="299"/>
      <c r="CW238" s="232"/>
      <c r="CX238" s="232"/>
      <c r="CY238" s="232"/>
      <c r="CZ238" s="232"/>
      <c r="DA238" s="232"/>
      <c r="DB238" s="232"/>
      <c r="DC238" s="299"/>
      <c r="DD238" s="299"/>
      <c r="DE238" s="232"/>
      <c r="DF238" s="232"/>
      <c r="DG238" s="232"/>
      <c r="DH238" s="232"/>
      <c r="DI238" s="232"/>
      <c r="DJ238" s="232"/>
      <c r="DK238" s="299"/>
      <c r="DL238" s="299"/>
      <c r="DM238" s="232"/>
      <c r="DN238" s="232"/>
      <c r="DO238" s="232"/>
      <c r="DP238" s="232"/>
      <c r="DQ238" s="232"/>
      <c r="DR238" s="232"/>
      <c r="DS238" s="299"/>
      <c r="DT238" s="299"/>
      <c r="DU238" s="232"/>
      <c r="DV238" s="232"/>
      <c r="DW238" s="232"/>
      <c r="DX238" s="232"/>
      <c r="DY238" s="232"/>
      <c r="DZ238" s="232"/>
      <c r="EA238" s="299"/>
      <c r="EB238" s="299"/>
      <c r="EC238" s="232"/>
      <c r="ED238" s="232"/>
      <c r="EE238" s="232"/>
      <c r="EF238" s="232"/>
      <c r="EG238" s="232"/>
      <c r="EH238" s="232"/>
      <c r="EI238" s="299"/>
      <c r="EJ238" s="299"/>
      <c r="EK238" s="232"/>
      <c r="EL238" s="232"/>
      <c r="EM238" s="232"/>
      <c r="EN238" s="232"/>
      <c r="EO238" s="232"/>
      <c r="EP238" s="232"/>
      <c r="EQ238" s="299"/>
      <c r="ER238" s="299"/>
      <c r="ES238" s="232"/>
      <c r="ET238" s="232"/>
      <c r="EU238" s="232"/>
      <c r="EV238" s="299"/>
      <c r="EW238" s="299"/>
      <c r="EX238" s="263"/>
      <c r="EY238" s="263"/>
      <c r="EZ238" s="263"/>
      <c r="FA238" s="263"/>
      <c r="FB238" s="263"/>
      <c r="FC238" s="263"/>
      <c r="FD238" s="299"/>
      <c r="FE238" s="299"/>
      <c r="FF238" s="264"/>
      <c r="FG238" s="264"/>
      <c r="FH238" s="264"/>
      <c r="FI238" s="264"/>
      <c r="FJ238" s="264"/>
      <c r="FK238" s="264"/>
      <c r="FL238" s="299"/>
      <c r="FM238" s="299"/>
      <c r="FN238" s="264"/>
      <c r="FO238" s="264"/>
      <c r="FP238" s="264"/>
      <c r="FQ238" s="264"/>
      <c r="FR238" s="264"/>
      <c r="FS238" s="264"/>
      <c r="FT238" s="299"/>
      <c r="FU238" s="299"/>
      <c r="FV238" s="264"/>
      <c r="FW238" s="264"/>
      <c r="FX238" s="264"/>
      <c r="FY238" s="264"/>
      <c r="FZ238" s="264"/>
      <c r="GA238" s="264"/>
      <c r="GB238" s="299"/>
      <c r="GC238" s="299"/>
      <c r="GD238" s="264"/>
      <c r="GE238" s="264"/>
      <c r="GF238" s="264"/>
      <c r="GG238" s="264"/>
      <c r="GH238" s="264"/>
      <c r="GI238" s="264"/>
      <c r="GJ238" s="299"/>
      <c r="GK238" s="299"/>
      <c r="GL238" s="264"/>
      <c r="GM238" s="264"/>
      <c r="GN238" s="264"/>
      <c r="GO238" s="264"/>
      <c r="GP238" s="264"/>
      <c r="GQ238" s="264"/>
      <c r="GR238" s="299"/>
      <c r="GS238" s="299"/>
      <c r="GT238" s="264"/>
      <c r="GU238" s="264"/>
      <c r="GV238" s="264"/>
      <c r="GW238" s="264"/>
      <c r="GX238" s="264"/>
      <c r="GY238" s="264"/>
      <c r="GZ238" s="299"/>
      <c r="HA238" s="299"/>
      <c r="HB238" s="264"/>
      <c r="HC238" s="264"/>
      <c r="HD238" s="264"/>
      <c r="HE238" s="264"/>
      <c r="HF238" s="264"/>
      <c r="HG238" s="264"/>
      <c r="HH238" s="299"/>
      <c r="HI238" s="299"/>
      <c r="HJ238" s="264"/>
      <c r="HK238" s="264"/>
      <c r="HL238" s="264"/>
      <c r="HM238" s="447"/>
      <c r="HN238" s="447"/>
      <c r="HO238" s="447"/>
      <c r="HP238" s="447"/>
      <c r="HQ238" s="447"/>
      <c r="HR238" s="447"/>
      <c r="HS238" s="440"/>
      <c r="HT238" s="440"/>
      <c r="HU238" s="448"/>
      <c r="HV238" s="448"/>
      <c r="HW238" s="448"/>
      <c r="HX238" s="448"/>
      <c r="HY238" s="448"/>
      <c r="HZ238" s="448"/>
      <c r="IA238" s="440"/>
      <c r="IB238" s="440"/>
      <c r="IC238" s="448"/>
      <c r="ID238" s="448"/>
      <c r="IE238" s="448"/>
      <c r="IF238" s="448"/>
      <c r="IG238" s="448"/>
      <c r="IH238" s="448"/>
      <c r="II238" s="440"/>
      <c r="IJ238" s="440"/>
      <c r="IK238" s="448"/>
      <c r="IL238" s="448"/>
      <c r="IM238" s="448"/>
      <c r="IN238" s="448"/>
      <c r="IO238" s="448"/>
      <c r="IP238" s="448"/>
      <c r="IQ238" s="440"/>
      <c r="IR238" s="440"/>
      <c r="IS238" s="448"/>
      <c r="IT238" s="448"/>
      <c r="IU238" s="448"/>
      <c r="IV238" s="448"/>
      <c r="IW238" s="448"/>
      <c r="IX238" s="448"/>
      <c r="IY238" s="440"/>
      <c r="IZ238" s="440"/>
      <c r="JA238" s="448"/>
      <c r="JB238" s="448"/>
      <c r="JC238" s="448"/>
      <c r="JD238" s="448"/>
      <c r="JE238" s="448"/>
      <c r="JF238" s="448"/>
      <c r="JG238" s="440"/>
      <c r="JH238" s="440"/>
      <c r="JI238" s="448"/>
      <c r="JJ238" s="448"/>
      <c r="JK238" s="448"/>
      <c r="JL238" s="448"/>
      <c r="JM238" s="448"/>
      <c r="JN238" s="448"/>
      <c r="JO238" s="440"/>
      <c r="JP238" s="440"/>
      <c r="JQ238" s="448"/>
      <c r="JR238" s="448"/>
      <c r="JS238" s="448"/>
      <c r="JT238" s="448"/>
      <c r="JU238" s="448"/>
      <c r="JV238" s="448"/>
      <c r="JW238" s="440"/>
      <c r="JX238" s="440"/>
      <c r="JY238" s="448"/>
      <c r="JZ238" s="448"/>
      <c r="KA238" s="448"/>
    </row>
    <row r="239" spans="7:287" ht="12.75" x14ac:dyDescent="0.2">
      <c r="G239" s="245" t="s">
        <v>585</v>
      </c>
      <c r="H239" s="946" t="s">
        <v>582</v>
      </c>
      <c r="I239" s="947"/>
      <c r="J239" s="368">
        <f t="shared" ref="J239:O239" si="1380">CG219/BY219</f>
        <v>0.95886201918944791</v>
      </c>
      <c r="K239" s="368">
        <f t="shared" si="1380"/>
        <v>0.95728314657476854</v>
      </c>
      <c r="L239" s="368">
        <f t="shared" si="1380"/>
        <v>0.95812970522199081</v>
      </c>
      <c r="M239" s="372">
        <f t="shared" si="1380"/>
        <v>0.74754980823423722</v>
      </c>
      <c r="N239" s="372">
        <f t="shared" si="1380"/>
        <v>0.80987868006101726</v>
      </c>
      <c r="O239" s="369">
        <f t="shared" si="1380"/>
        <v>0.81410563481811038</v>
      </c>
      <c r="P239" s="946" t="s">
        <v>582</v>
      </c>
      <c r="Q239" s="947"/>
      <c r="R239" s="368">
        <f t="shared" ref="R239:W239" si="1381">CO219/BY219</f>
        <v>0.73039301579510929</v>
      </c>
      <c r="S239" s="368">
        <f t="shared" si="1381"/>
        <v>0.73357328825919221</v>
      </c>
      <c r="T239" s="368">
        <f t="shared" si="1381"/>
        <v>0.74977982759828066</v>
      </c>
      <c r="U239" s="368">
        <f t="shared" si="1381"/>
        <v>0.66096305913526843</v>
      </c>
      <c r="V239" s="368">
        <f t="shared" si="1381"/>
        <v>0.72623008126688182</v>
      </c>
      <c r="W239" s="369">
        <f t="shared" si="1381"/>
        <v>0.74562620429367077</v>
      </c>
      <c r="X239" s="946" t="s">
        <v>582</v>
      </c>
      <c r="Y239" s="947"/>
      <c r="Z239" s="368">
        <f t="shared" si="1324"/>
        <v>0.56142482984657016</v>
      </c>
      <c r="AA239" s="368">
        <f t="shared" si="1325"/>
        <v>0.57332675483824325</v>
      </c>
      <c r="AB239" s="368">
        <f t="shared" si="1326"/>
        <v>0.56729745748502924</v>
      </c>
      <c r="AC239" s="368">
        <f t="shared" si="1327"/>
        <v>0.55616194333529179</v>
      </c>
      <c r="AD239" s="368">
        <f t="shared" si="1328"/>
        <v>0.5588038200089519</v>
      </c>
      <c r="AE239" s="369">
        <f t="shared" si="1329"/>
        <v>0.55745628322272789</v>
      </c>
      <c r="AF239" s="946" t="s">
        <v>582</v>
      </c>
      <c r="AG239" s="947"/>
      <c r="AH239" s="368">
        <f t="shared" ref="AH239:AM239" si="1382">DE219/BY219</f>
        <v>2.726008042436952E-4</v>
      </c>
      <c r="AI239" s="368">
        <f t="shared" si="1382"/>
        <v>0</v>
      </c>
      <c r="AJ239" s="368">
        <f t="shared" si="1382"/>
        <v>0.52166311180660685</v>
      </c>
      <c r="AK239" s="368">
        <f t="shared" si="1382"/>
        <v>0.53591520506148171</v>
      </c>
      <c r="AL239" s="368">
        <f t="shared" si="1382"/>
        <v>0.55145558624213864</v>
      </c>
      <c r="AM239" s="369">
        <f t="shared" si="1382"/>
        <v>0.55027647871404239</v>
      </c>
      <c r="AN239" s="946" t="s">
        <v>582</v>
      </c>
      <c r="AO239" s="947"/>
      <c r="AP239" s="368">
        <f t="shared" ref="AP239:AU239" si="1383">DM219/BY219</f>
        <v>0.6235066850600115</v>
      </c>
      <c r="AQ239" s="368">
        <f t="shared" si="1383"/>
        <v>0.63139885389294215</v>
      </c>
      <c r="AR239" s="368">
        <f t="shared" si="1383"/>
        <v>0.62740082561694488</v>
      </c>
      <c r="AS239" s="368">
        <f t="shared" si="1383"/>
        <v>0.55643450232661651</v>
      </c>
      <c r="AT239" s="368">
        <f t="shared" si="1383"/>
        <v>0.65076939086986951</v>
      </c>
      <c r="AU239" s="369">
        <f t="shared" si="1383"/>
        <v>0.65246493698722707</v>
      </c>
      <c r="AV239" s="946" t="s">
        <v>582</v>
      </c>
      <c r="AW239" s="947"/>
      <c r="AX239" s="368">
        <f t="shared" ref="AX239:BC239" si="1384">DU219/BY219</f>
        <v>0.56880542020432134</v>
      </c>
      <c r="AY239" s="368">
        <f t="shared" si="1384"/>
        <v>0.56728271017032239</v>
      </c>
      <c r="AZ239" s="368">
        <f t="shared" si="1384"/>
        <v>0.57179493934002112</v>
      </c>
      <c r="BA239" s="368">
        <f t="shared" si="1384"/>
        <v>0.55643450232661651</v>
      </c>
      <c r="BB239" s="368">
        <f t="shared" si="1384"/>
        <v>0.55903630467049115</v>
      </c>
      <c r="BC239" s="369">
        <f t="shared" si="1384"/>
        <v>0.5610232845537747</v>
      </c>
      <c r="BD239" s="946" t="s">
        <v>582</v>
      </c>
      <c r="BE239" s="947"/>
      <c r="BF239" s="252"/>
      <c r="BG239" s="252"/>
      <c r="BH239" s="252"/>
      <c r="BI239" s="252"/>
      <c r="BJ239" s="252"/>
      <c r="BK239" s="253"/>
      <c r="BL239" s="946" t="s">
        <v>582</v>
      </c>
      <c r="BM239" s="947"/>
      <c r="BN239" s="252"/>
      <c r="BO239" s="252"/>
      <c r="BP239" s="252"/>
      <c r="BQ239" s="252"/>
      <c r="BR239" s="252"/>
      <c r="BS239" s="253"/>
      <c r="BT239" s="946" t="s">
        <v>582</v>
      </c>
      <c r="BU239" s="947"/>
      <c r="BV239" s="368">
        <f t="shared" ref="BV239:BX239" si="1385">ES219/CB219</f>
        <v>7.4988970275930648E-4</v>
      </c>
      <c r="BW239" s="368">
        <f t="shared" si="1385"/>
        <v>5.7461974034555641E-4</v>
      </c>
      <c r="BX239" s="369">
        <f t="shared" si="1385"/>
        <v>6.6401934185890529E-4</v>
      </c>
      <c r="BY239" s="211"/>
      <c r="BZ239" s="211"/>
      <c r="CA239" s="211"/>
      <c r="CB239" s="211"/>
      <c r="CC239" s="211"/>
      <c r="CD239" s="211"/>
      <c r="CE239" s="299"/>
      <c r="CF239" s="299"/>
      <c r="CG239" s="231"/>
      <c r="CH239" s="231"/>
      <c r="CI239" s="231"/>
      <c r="CJ239" s="231"/>
      <c r="CK239" s="231"/>
      <c r="CL239" s="231"/>
      <c r="CM239" s="299"/>
      <c r="CN239" s="299"/>
      <c r="CO239" s="232"/>
      <c r="CP239" s="232"/>
      <c r="CQ239" s="232"/>
      <c r="CR239" s="232"/>
      <c r="CS239" s="232"/>
      <c r="CT239" s="232"/>
      <c r="CU239" s="299"/>
      <c r="CV239" s="299"/>
      <c r="CW239" s="232"/>
      <c r="CX239" s="232"/>
      <c r="CY239" s="232"/>
      <c r="CZ239" s="232"/>
      <c r="DA239" s="232"/>
      <c r="DB239" s="232"/>
      <c r="DC239" s="299"/>
      <c r="DD239" s="299"/>
      <c r="DE239" s="232"/>
      <c r="DF239" s="232"/>
      <c r="DG239" s="232"/>
      <c r="DH239" s="232"/>
      <c r="DI239" s="232"/>
      <c r="DJ239" s="232"/>
      <c r="DK239" s="299"/>
      <c r="DL239" s="299"/>
      <c r="DM239" s="232"/>
      <c r="DN239" s="232"/>
      <c r="DO239" s="232"/>
      <c r="DP239" s="232"/>
      <c r="DQ239" s="232"/>
      <c r="DR239" s="232"/>
      <c r="DS239" s="299"/>
      <c r="DT239" s="299"/>
      <c r="DU239" s="232"/>
      <c r="DV239" s="232"/>
      <c r="DW239" s="232"/>
      <c r="DX239" s="232"/>
      <c r="DY239" s="232"/>
      <c r="DZ239" s="232"/>
      <c r="EA239" s="299"/>
      <c r="EB239" s="299"/>
      <c r="EC239" s="232"/>
      <c r="ED239" s="232"/>
      <c r="EE239" s="232"/>
      <c r="EF239" s="232"/>
      <c r="EG239" s="232"/>
      <c r="EH239" s="232"/>
      <c r="EI239" s="299"/>
      <c r="EJ239" s="299"/>
      <c r="EK239" s="232"/>
      <c r="EL239" s="232"/>
      <c r="EM239" s="232"/>
      <c r="EN239" s="232"/>
      <c r="EO239" s="232"/>
      <c r="EP239" s="232"/>
      <c r="EQ239" s="299"/>
      <c r="ER239" s="299"/>
      <c r="ES239" s="232"/>
      <c r="ET239" s="232"/>
      <c r="EU239" s="232"/>
      <c r="EV239" s="299"/>
      <c r="EW239" s="299"/>
      <c r="EX239" s="263"/>
      <c r="EY239" s="263"/>
      <c r="EZ239" s="263"/>
      <c r="FA239" s="263"/>
      <c r="FB239" s="263"/>
      <c r="FC239" s="263"/>
      <c r="FD239" s="299"/>
      <c r="FE239" s="299"/>
      <c r="FF239" s="264"/>
      <c r="FG239" s="264"/>
      <c r="FH239" s="264"/>
      <c r="FI239" s="264"/>
      <c r="FJ239" s="264"/>
      <c r="FK239" s="264"/>
      <c r="FL239" s="299"/>
      <c r="FM239" s="299"/>
      <c r="FN239" s="264"/>
      <c r="FO239" s="264"/>
      <c r="FP239" s="264"/>
      <c r="FQ239" s="264"/>
      <c r="FR239" s="264"/>
      <c r="FS239" s="264"/>
      <c r="FT239" s="299"/>
      <c r="FU239" s="299"/>
      <c r="FV239" s="264"/>
      <c r="FW239" s="264"/>
      <c r="FX239" s="264"/>
      <c r="FY239" s="264"/>
      <c r="FZ239" s="264"/>
      <c r="GA239" s="264"/>
      <c r="GB239" s="299"/>
      <c r="GC239" s="299"/>
      <c r="GD239" s="264"/>
      <c r="GE239" s="264"/>
      <c r="GF239" s="264"/>
      <c r="GG239" s="264"/>
      <c r="GH239" s="264"/>
      <c r="GI239" s="264"/>
      <c r="GJ239" s="299"/>
      <c r="GK239" s="299"/>
      <c r="GL239" s="264"/>
      <c r="GM239" s="264"/>
      <c r="GN239" s="264"/>
      <c r="GO239" s="264"/>
      <c r="GP239" s="264"/>
      <c r="GQ239" s="264"/>
      <c r="GR239" s="299"/>
      <c r="GS239" s="299"/>
      <c r="GT239" s="264"/>
      <c r="GU239" s="264"/>
      <c r="GV239" s="264"/>
      <c r="GW239" s="264"/>
      <c r="GX239" s="264"/>
      <c r="GY239" s="264"/>
      <c r="GZ239" s="299"/>
      <c r="HA239" s="299"/>
      <c r="HB239" s="264"/>
      <c r="HC239" s="264"/>
      <c r="HD239" s="264"/>
      <c r="HE239" s="264"/>
      <c r="HF239" s="264"/>
      <c r="HG239" s="264"/>
      <c r="HH239" s="299"/>
      <c r="HI239" s="299"/>
      <c r="HJ239" s="264"/>
      <c r="HK239" s="264"/>
      <c r="HL239" s="264"/>
      <c r="HM239" s="447"/>
      <c r="HN239" s="447"/>
      <c r="HO239" s="447"/>
      <c r="HP239" s="447"/>
      <c r="HQ239" s="447"/>
      <c r="HR239" s="447"/>
      <c r="HS239" s="440"/>
      <c r="HT239" s="440"/>
      <c r="HU239" s="448"/>
      <c r="HV239" s="448"/>
      <c r="HW239" s="448"/>
      <c r="HX239" s="448"/>
      <c r="HY239" s="448"/>
      <c r="HZ239" s="448"/>
      <c r="IA239" s="440"/>
      <c r="IB239" s="440"/>
      <c r="IC239" s="448"/>
      <c r="ID239" s="448"/>
      <c r="IE239" s="448"/>
      <c r="IF239" s="448"/>
      <c r="IG239" s="448"/>
      <c r="IH239" s="448"/>
      <c r="II239" s="440"/>
      <c r="IJ239" s="440"/>
      <c r="IK239" s="448"/>
      <c r="IL239" s="448"/>
      <c r="IM239" s="448"/>
      <c r="IN239" s="448"/>
      <c r="IO239" s="448"/>
      <c r="IP239" s="448"/>
      <c r="IQ239" s="440"/>
      <c r="IR239" s="440"/>
      <c r="IS239" s="448"/>
      <c r="IT239" s="448"/>
      <c r="IU239" s="448"/>
      <c r="IV239" s="448"/>
      <c r="IW239" s="448"/>
      <c r="IX239" s="448"/>
      <c r="IY239" s="440"/>
      <c r="IZ239" s="440"/>
      <c r="JA239" s="448"/>
      <c r="JB239" s="448"/>
      <c r="JC239" s="448"/>
      <c r="JD239" s="448"/>
      <c r="JE239" s="448"/>
      <c r="JF239" s="448"/>
      <c r="JG239" s="440"/>
      <c r="JH239" s="440"/>
      <c r="JI239" s="448"/>
      <c r="JJ239" s="448"/>
      <c r="JK239" s="448"/>
      <c r="JL239" s="448"/>
      <c r="JM239" s="448"/>
      <c r="JN239" s="448"/>
      <c r="JO239" s="440"/>
      <c r="JP239" s="440"/>
      <c r="JQ239" s="448"/>
      <c r="JR239" s="448"/>
      <c r="JS239" s="448"/>
      <c r="JT239" s="448"/>
      <c r="JU239" s="448"/>
      <c r="JV239" s="448"/>
      <c r="JW239" s="440"/>
      <c r="JX239" s="440"/>
      <c r="JY239" s="448"/>
      <c r="JZ239" s="448"/>
      <c r="KA239" s="448"/>
    </row>
    <row r="240" spans="7:287" ht="12.75" x14ac:dyDescent="0.2">
      <c r="G240" s="246" t="s">
        <v>581</v>
      </c>
      <c r="H240" s="946" t="s">
        <v>582</v>
      </c>
      <c r="I240" s="947"/>
      <c r="J240" s="368">
        <f t="shared" ref="J240:O240" si="1386">CG220/BY220</f>
        <v>1</v>
      </c>
      <c r="K240" s="368">
        <f t="shared" si="1386"/>
        <v>1</v>
      </c>
      <c r="L240" s="368">
        <f t="shared" si="1386"/>
        <v>1</v>
      </c>
      <c r="M240" s="368">
        <f t="shared" si="1386"/>
        <v>0.65081086097595264</v>
      </c>
      <c r="N240" s="368">
        <f t="shared" si="1386"/>
        <v>0.81421341012641379</v>
      </c>
      <c r="O240" s="369">
        <f t="shared" si="1386"/>
        <v>0.81518793110764798</v>
      </c>
      <c r="P240" s="946" t="s">
        <v>582</v>
      </c>
      <c r="Q240" s="947"/>
      <c r="R240" s="368">
        <f t="shared" ref="R240:W240" si="1387">CO220/BY220</f>
        <v>0.63913181483927117</v>
      </c>
      <c r="S240" s="368">
        <f t="shared" si="1387"/>
        <v>0.62147953628344654</v>
      </c>
      <c r="T240" s="368">
        <f t="shared" si="1387"/>
        <v>0.63089157385821215</v>
      </c>
      <c r="U240" s="368">
        <f t="shared" si="1387"/>
        <v>0.58479131941383566</v>
      </c>
      <c r="V240" s="368">
        <f t="shared" si="1387"/>
        <v>0.74947732950848056</v>
      </c>
      <c r="W240" s="369">
        <f t="shared" si="1387"/>
        <v>0.74976180333491893</v>
      </c>
      <c r="X240" s="946" t="s">
        <v>582</v>
      </c>
      <c r="Y240" s="947"/>
      <c r="Z240" s="368">
        <f t="shared" si="1324"/>
        <v>0.59688127103982591</v>
      </c>
      <c r="AA240" s="368">
        <f t="shared" si="1325"/>
        <v>0.57761878692230173</v>
      </c>
      <c r="AB240" s="368">
        <f t="shared" si="1326"/>
        <v>0.58788937174930367</v>
      </c>
      <c r="AC240" s="368">
        <f t="shared" si="1327"/>
        <v>0.57838455692104662</v>
      </c>
      <c r="AD240" s="368">
        <f t="shared" si="1328"/>
        <v>0.56146752524755505</v>
      </c>
      <c r="AE240" s="369">
        <f t="shared" si="1329"/>
        <v>0.57056289322644382</v>
      </c>
      <c r="AF240" s="946" t="s">
        <v>582</v>
      </c>
      <c r="AG240" s="947"/>
      <c r="AH240" s="368">
        <f t="shared" ref="AH240:AM240" si="1388">DE220/BY220</f>
        <v>0.36303889791344401</v>
      </c>
      <c r="AI240" s="368">
        <f t="shared" si="1388"/>
        <v>0.34329000193403925</v>
      </c>
      <c r="AJ240" s="368">
        <f t="shared" si="1388"/>
        <v>0.41075621339561891</v>
      </c>
      <c r="AK240" s="368">
        <f t="shared" si="1388"/>
        <v>0.35315778308656998</v>
      </c>
      <c r="AL240" s="368">
        <f t="shared" si="1388"/>
        <v>0.51524577187851717</v>
      </c>
      <c r="AM240" s="369">
        <f t="shared" si="1388"/>
        <v>0.52446527256616637</v>
      </c>
      <c r="AN240" s="946" t="s">
        <v>582</v>
      </c>
      <c r="AO240" s="947"/>
      <c r="AP240" s="368">
        <f t="shared" ref="AP240:AU240" si="1389">DM220/BY220</f>
        <v>0.62733291359748566</v>
      </c>
      <c r="AQ240" s="368">
        <f t="shared" si="1389"/>
        <v>0.60858919275335044</v>
      </c>
      <c r="AR240" s="368">
        <f t="shared" si="1389"/>
        <v>0.61858317762720161</v>
      </c>
      <c r="AS240" s="368">
        <f t="shared" si="1389"/>
        <v>0.49711679575756357</v>
      </c>
      <c r="AT240" s="368">
        <f t="shared" si="1389"/>
        <v>0.48125182644852504</v>
      </c>
      <c r="AU240" s="369">
        <f t="shared" si="1389"/>
        <v>0.48978155770543297</v>
      </c>
      <c r="AV240" s="946" t="s">
        <v>582</v>
      </c>
      <c r="AW240" s="947"/>
      <c r="AX240" s="368">
        <f t="shared" ref="AX240:BC240" si="1390">DU220/BY220</f>
        <v>0.55459965971537106</v>
      </c>
      <c r="AY240" s="368">
        <f t="shared" si="1390"/>
        <v>0.53338652798972108</v>
      </c>
      <c r="AZ240" s="368">
        <f t="shared" si="1390"/>
        <v>0.57171305951031515</v>
      </c>
      <c r="BA240" s="368">
        <f t="shared" si="1390"/>
        <v>0.48059975079061412</v>
      </c>
      <c r="BB240" s="368">
        <f t="shared" si="1390"/>
        <v>0.48405020671919469</v>
      </c>
      <c r="BC240" s="369">
        <f t="shared" si="1390"/>
        <v>0.49320150210486147</v>
      </c>
      <c r="BD240" s="946" t="s">
        <v>582</v>
      </c>
      <c r="BE240" s="947"/>
      <c r="BF240" s="252"/>
      <c r="BG240" s="252"/>
      <c r="BH240" s="252"/>
      <c r="BI240" s="252"/>
      <c r="BJ240" s="252"/>
      <c r="BK240" s="253"/>
      <c r="BL240" s="946" t="s">
        <v>582</v>
      </c>
      <c r="BM240" s="947"/>
      <c r="BN240" s="252"/>
      <c r="BO240" s="252"/>
      <c r="BP240" s="252"/>
      <c r="BQ240" s="252"/>
      <c r="BR240" s="252"/>
      <c r="BS240" s="253"/>
      <c r="BT240" s="946" t="s">
        <v>582</v>
      </c>
      <c r="BU240" s="947"/>
      <c r="BV240" s="368">
        <f t="shared" ref="BV240:BX240" si="1391">ES220/CB220</f>
        <v>0.4573672965256762</v>
      </c>
      <c r="BW240" s="368">
        <f t="shared" si="1391"/>
        <v>0.44262596774546353</v>
      </c>
      <c r="BX240" s="369">
        <f t="shared" si="1391"/>
        <v>0.45055157859384387</v>
      </c>
      <c r="BY240" s="211"/>
      <c r="BZ240" s="211"/>
      <c r="CA240" s="211"/>
      <c r="CB240" s="211"/>
      <c r="CC240" s="211"/>
      <c r="CD240" s="211"/>
      <c r="CE240" s="299"/>
      <c r="CF240" s="299"/>
      <c r="CG240" s="231"/>
      <c r="CH240" s="231"/>
      <c r="CI240" s="231"/>
      <c r="CJ240" s="231"/>
      <c r="CK240" s="231"/>
      <c r="CL240" s="231"/>
      <c r="CM240" s="299"/>
      <c r="CN240" s="299"/>
      <c r="CO240" s="232"/>
      <c r="CP240" s="232"/>
      <c r="CQ240" s="232"/>
      <c r="CR240" s="232"/>
      <c r="CS240" s="232"/>
      <c r="CT240" s="232"/>
      <c r="CU240" s="299"/>
      <c r="CV240" s="299"/>
      <c r="CW240" s="232"/>
      <c r="CX240" s="232"/>
      <c r="CY240" s="232"/>
      <c r="CZ240" s="232"/>
      <c r="DA240" s="232"/>
      <c r="DB240" s="232"/>
      <c r="DC240" s="299"/>
      <c r="DD240" s="299"/>
      <c r="DE240" s="232"/>
      <c r="DF240" s="232"/>
      <c r="DG240" s="232"/>
      <c r="DH240" s="232"/>
      <c r="DI240" s="232"/>
      <c r="DJ240" s="232"/>
      <c r="DK240" s="299"/>
      <c r="DL240" s="299"/>
      <c r="DM240" s="232"/>
      <c r="DN240" s="232"/>
      <c r="DO240" s="232"/>
      <c r="DP240" s="232"/>
      <c r="DQ240" s="232"/>
      <c r="DR240" s="232"/>
      <c r="DS240" s="299"/>
      <c r="DT240" s="299"/>
      <c r="DU240" s="232"/>
      <c r="DV240" s="232"/>
      <c r="DW240" s="232"/>
      <c r="DX240" s="232"/>
      <c r="DY240" s="232"/>
      <c r="DZ240" s="232"/>
      <c r="EA240" s="299"/>
      <c r="EB240" s="299"/>
      <c r="EC240" s="232"/>
      <c r="ED240" s="232"/>
      <c r="EE240" s="232"/>
      <c r="EF240" s="232"/>
      <c r="EG240" s="232"/>
      <c r="EH240" s="232"/>
      <c r="EI240" s="299"/>
      <c r="EJ240" s="299"/>
      <c r="EK240" s="232"/>
      <c r="EL240" s="232"/>
      <c r="EM240" s="232"/>
      <c r="EN240" s="232"/>
      <c r="EO240" s="232"/>
      <c r="EP240" s="232"/>
      <c r="EQ240" s="299"/>
      <c r="ER240" s="299"/>
      <c r="ES240" s="232"/>
      <c r="ET240" s="232"/>
      <c r="EU240" s="232"/>
      <c r="EV240" s="299"/>
      <c r="EW240" s="299"/>
      <c r="EX240" s="263"/>
      <c r="EY240" s="263"/>
      <c r="EZ240" s="263"/>
      <c r="FA240" s="263"/>
      <c r="FB240" s="263"/>
      <c r="FC240" s="263"/>
      <c r="FD240" s="299"/>
      <c r="FE240" s="299"/>
      <c r="FF240" s="264"/>
      <c r="FG240" s="264"/>
      <c r="FH240" s="264"/>
      <c r="FI240" s="264"/>
      <c r="FJ240" s="264"/>
      <c r="FK240" s="264"/>
      <c r="FL240" s="299"/>
      <c r="FM240" s="299"/>
      <c r="FN240" s="264"/>
      <c r="FO240" s="264"/>
      <c r="FP240" s="264"/>
      <c r="FQ240" s="264"/>
      <c r="FR240" s="264"/>
      <c r="FS240" s="264"/>
      <c r="FT240" s="299"/>
      <c r="FU240" s="299"/>
      <c r="FV240" s="264"/>
      <c r="FW240" s="264"/>
      <c r="FX240" s="264"/>
      <c r="FY240" s="264"/>
      <c r="FZ240" s="264"/>
      <c r="GA240" s="264"/>
      <c r="GB240" s="299"/>
      <c r="GC240" s="299"/>
      <c r="GD240" s="264"/>
      <c r="GE240" s="264"/>
      <c r="GF240" s="264"/>
      <c r="GG240" s="264"/>
      <c r="GH240" s="264"/>
      <c r="GI240" s="264"/>
      <c r="GJ240" s="299"/>
      <c r="GK240" s="299"/>
      <c r="GL240" s="264"/>
      <c r="GM240" s="264"/>
      <c r="GN240" s="264"/>
      <c r="GO240" s="264"/>
      <c r="GP240" s="264"/>
      <c r="GQ240" s="264"/>
      <c r="GR240" s="299"/>
      <c r="GS240" s="299"/>
      <c r="GT240" s="264"/>
      <c r="GU240" s="264"/>
      <c r="GV240" s="264"/>
      <c r="GW240" s="264"/>
      <c r="GX240" s="264"/>
      <c r="GY240" s="264"/>
      <c r="GZ240" s="299"/>
      <c r="HA240" s="299"/>
      <c r="HB240" s="264"/>
      <c r="HC240" s="264"/>
      <c r="HD240" s="264"/>
      <c r="HE240" s="264"/>
      <c r="HF240" s="264"/>
      <c r="HG240" s="264"/>
      <c r="HH240" s="299"/>
      <c r="HI240" s="299"/>
      <c r="HJ240" s="264"/>
      <c r="HK240" s="264"/>
      <c r="HL240" s="264"/>
      <c r="HM240" s="447"/>
      <c r="HN240" s="447"/>
      <c r="HO240" s="447"/>
      <c r="HP240" s="447"/>
      <c r="HQ240" s="447"/>
      <c r="HR240" s="447"/>
      <c r="HS240" s="440"/>
      <c r="HT240" s="440"/>
      <c r="HU240" s="448"/>
      <c r="HV240" s="448"/>
      <c r="HW240" s="448"/>
      <c r="HX240" s="448"/>
      <c r="HY240" s="448"/>
      <c r="HZ240" s="448"/>
      <c r="IA240" s="440"/>
      <c r="IB240" s="440"/>
      <c r="IC240" s="448"/>
      <c r="ID240" s="448"/>
      <c r="IE240" s="448"/>
      <c r="IF240" s="448"/>
      <c r="IG240" s="448"/>
      <c r="IH240" s="448"/>
      <c r="II240" s="440"/>
      <c r="IJ240" s="440"/>
      <c r="IK240" s="448"/>
      <c r="IL240" s="448"/>
      <c r="IM240" s="448"/>
      <c r="IN240" s="448"/>
      <c r="IO240" s="448"/>
      <c r="IP240" s="448"/>
      <c r="IQ240" s="440"/>
      <c r="IR240" s="440"/>
      <c r="IS240" s="448"/>
      <c r="IT240" s="448"/>
      <c r="IU240" s="448"/>
      <c r="IV240" s="448"/>
      <c r="IW240" s="448"/>
      <c r="IX240" s="448"/>
      <c r="IY240" s="440"/>
      <c r="IZ240" s="440"/>
      <c r="JA240" s="448"/>
      <c r="JB240" s="448"/>
      <c r="JC240" s="448"/>
      <c r="JD240" s="448"/>
      <c r="JE240" s="448"/>
      <c r="JF240" s="448"/>
      <c r="JG240" s="440"/>
      <c r="JH240" s="440"/>
      <c r="JI240" s="448"/>
      <c r="JJ240" s="448"/>
      <c r="JK240" s="448"/>
      <c r="JL240" s="448"/>
      <c r="JM240" s="448"/>
      <c r="JN240" s="448"/>
      <c r="JO240" s="440"/>
      <c r="JP240" s="440"/>
      <c r="JQ240" s="448"/>
      <c r="JR240" s="448"/>
      <c r="JS240" s="448"/>
      <c r="JT240" s="448"/>
      <c r="JU240" s="448"/>
      <c r="JV240" s="448"/>
      <c r="JW240" s="440"/>
      <c r="JX240" s="440"/>
      <c r="JY240" s="448"/>
      <c r="JZ240" s="448"/>
      <c r="KA240" s="448"/>
    </row>
    <row r="241" spans="4:287" ht="12.75" x14ac:dyDescent="0.2">
      <c r="G241" s="247" t="s">
        <v>580</v>
      </c>
      <c r="H241" s="946" t="s">
        <v>582</v>
      </c>
      <c r="I241" s="947"/>
      <c r="J241" s="368">
        <f t="shared" ref="J241:O241" si="1392">CG221/BY221</f>
        <v>0.88274898936181911</v>
      </c>
      <c r="K241" s="368">
        <f t="shared" si="1392"/>
        <v>0.8701866854976259</v>
      </c>
      <c r="L241" s="368">
        <f t="shared" si="1392"/>
        <v>0.9268736790875145</v>
      </c>
      <c r="M241" s="368">
        <f t="shared" si="1392"/>
        <v>0.86913699606941586</v>
      </c>
      <c r="N241" s="368">
        <f t="shared" si="1392"/>
        <v>0.85611037161959658</v>
      </c>
      <c r="O241" s="369">
        <f t="shared" si="1392"/>
        <v>0.88268713104242025</v>
      </c>
      <c r="P241" s="946" t="s">
        <v>582</v>
      </c>
      <c r="Q241" s="947"/>
      <c r="R241" s="368">
        <f t="shared" ref="R241:W241" si="1393">CO221/BY221</f>
        <v>0.93648620385432824</v>
      </c>
      <c r="S241" s="368">
        <f t="shared" si="1393"/>
        <v>0.92327404211733233</v>
      </c>
      <c r="T241" s="368">
        <f t="shared" si="1393"/>
        <v>0.89889011841868283</v>
      </c>
      <c r="U241" s="368">
        <f t="shared" si="1393"/>
        <v>0.87003157540666298</v>
      </c>
      <c r="V241" s="368">
        <f t="shared" si="1393"/>
        <v>0.85706170605323617</v>
      </c>
      <c r="W241" s="369">
        <f t="shared" si="1393"/>
        <v>0.90242796646546763</v>
      </c>
      <c r="X241" s="946" t="s">
        <v>582</v>
      </c>
      <c r="Y241" s="947"/>
      <c r="Z241" s="368">
        <f t="shared" si="1324"/>
        <v>0.77317893285067396</v>
      </c>
      <c r="AA241" s="368">
        <f t="shared" si="1325"/>
        <v>0.76055309518909575</v>
      </c>
      <c r="AB241" s="368">
        <f t="shared" si="1326"/>
        <v>0.78832422050375905</v>
      </c>
      <c r="AC241" s="368">
        <f t="shared" si="1327"/>
        <v>0.77917818685231188</v>
      </c>
      <c r="AD241" s="368">
        <f t="shared" si="1328"/>
        <v>0.76996840804554301</v>
      </c>
      <c r="AE241" s="369">
        <f t="shared" si="1329"/>
        <v>0.79457892806752517</v>
      </c>
      <c r="AF241" s="946" t="s">
        <v>582</v>
      </c>
      <c r="AG241" s="947"/>
      <c r="AH241" s="368">
        <f t="shared" ref="AH241:AM241" si="1394">DE221/BY221</f>
        <v>0.20201110782195209</v>
      </c>
      <c r="AI241" s="368">
        <f t="shared" si="1394"/>
        <v>0.22135467456079772</v>
      </c>
      <c r="AJ241" s="368">
        <f t="shared" si="1394"/>
        <v>0.72131769660919387</v>
      </c>
      <c r="AK241" s="368">
        <f t="shared" si="1394"/>
        <v>0.72643033340243768</v>
      </c>
      <c r="AL241" s="368">
        <f t="shared" si="1394"/>
        <v>0.76901707361190341</v>
      </c>
      <c r="AM241" s="369">
        <f t="shared" si="1394"/>
        <v>0.77379070759492929</v>
      </c>
      <c r="AN241" s="946" t="s">
        <v>582</v>
      </c>
      <c r="AO241" s="947"/>
      <c r="AP241" s="368">
        <f t="shared" ref="AP241:AU241" si="1395">DM221/BY221</f>
        <v>0.77212386375683395</v>
      </c>
      <c r="AQ241" s="368">
        <f t="shared" si="1395"/>
        <v>0.75951431865451946</v>
      </c>
      <c r="AR241" s="368">
        <f t="shared" si="1395"/>
        <v>0.76598173765424005</v>
      </c>
      <c r="AS241" s="368">
        <f t="shared" si="1395"/>
        <v>0.67315739486487369</v>
      </c>
      <c r="AT241" s="368">
        <f t="shared" si="1395"/>
        <v>0.76173365861555942</v>
      </c>
      <c r="AU241" s="369">
        <f t="shared" si="1395"/>
        <v>0.76290671430822354</v>
      </c>
      <c r="AV241" s="946" t="s">
        <v>582</v>
      </c>
      <c r="AW241" s="947"/>
      <c r="AX241" s="368">
        <f t="shared" ref="AX241:BC241" si="1396">DU221/BY221</f>
        <v>0.77317893285067396</v>
      </c>
      <c r="AY241" s="368">
        <f t="shared" si="1396"/>
        <v>0.76055309518909575</v>
      </c>
      <c r="AZ241" s="368">
        <f t="shared" si="1396"/>
        <v>0.76702887062090652</v>
      </c>
      <c r="BA241" s="368">
        <f t="shared" si="1396"/>
        <v>0.67416995898900955</v>
      </c>
      <c r="BB241" s="368">
        <f t="shared" si="1396"/>
        <v>0.67565572463390156</v>
      </c>
      <c r="BC241" s="369">
        <f t="shared" si="1396"/>
        <v>0.6748903358221422</v>
      </c>
      <c r="BD241" s="946" t="s">
        <v>582</v>
      </c>
      <c r="BE241" s="947"/>
      <c r="BF241" s="252"/>
      <c r="BG241" s="252"/>
      <c r="BH241" s="252"/>
      <c r="BI241" s="252"/>
      <c r="BJ241" s="252"/>
      <c r="BK241" s="253"/>
      <c r="BL241" s="946" t="s">
        <v>582</v>
      </c>
      <c r="BM241" s="947"/>
      <c r="BN241" s="252"/>
      <c r="BO241" s="252"/>
      <c r="BP241" s="252"/>
      <c r="BQ241" s="252"/>
      <c r="BR241" s="252"/>
      <c r="BS241" s="253"/>
      <c r="BT241" s="946" t="s">
        <v>582</v>
      </c>
      <c r="BU241" s="947"/>
      <c r="BV241" s="368">
        <f t="shared" ref="BV241:BX241" si="1397">ES221/CB221</f>
        <v>0.28639721704343674</v>
      </c>
      <c r="BW241" s="368">
        <f t="shared" si="1397"/>
        <v>0.26129301435362462</v>
      </c>
      <c r="BX241" s="369">
        <f t="shared" si="1397"/>
        <v>0.27484405647754445</v>
      </c>
      <c r="BY241" s="211"/>
      <c r="BZ241" s="211"/>
      <c r="CA241" s="211"/>
      <c r="CB241" s="211"/>
      <c r="CC241" s="211"/>
      <c r="CD241" s="211"/>
      <c r="CE241" s="299"/>
      <c r="CF241" s="299"/>
      <c r="CG241" s="231"/>
      <c r="CH241" s="231"/>
      <c r="CI241" s="231"/>
      <c r="CJ241" s="231"/>
      <c r="CK241" s="231"/>
      <c r="CL241" s="231"/>
      <c r="CM241" s="299"/>
      <c r="CN241" s="299"/>
      <c r="CO241" s="232"/>
      <c r="CP241" s="232"/>
      <c r="CQ241" s="232"/>
      <c r="CR241" s="232"/>
      <c r="CS241" s="232"/>
      <c r="CT241" s="232"/>
      <c r="CU241" s="299"/>
      <c r="CV241" s="299"/>
      <c r="CW241" s="232"/>
      <c r="CX241" s="232"/>
      <c r="CY241" s="232"/>
      <c r="CZ241" s="232"/>
      <c r="DA241" s="232"/>
      <c r="DB241" s="232"/>
      <c r="DC241" s="299"/>
      <c r="DD241" s="299"/>
      <c r="DE241" s="232"/>
      <c r="DF241" s="232"/>
      <c r="DG241" s="232"/>
      <c r="DH241" s="232"/>
      <c r="DI241" s="232"/>
      <c r="DJ241" s="232"/>
      <c r="DK241" s="299"/>
      <c r="DL241" s="299"/>
      <c r="DM241" s="232"/>
      <c r="DN241" s="232"/>
      <c r="DO241" s="232"/>
      <c r="DP241" s="232"/>
      <c r="DQ241" s="232"/>
      <c r="DR241" s="232"/>
      <c r="DS241" s="299"/>
      <c r="DT241" s="299"/>
      <c r="DU241" s="232"/>
      <c r="DV241" s="232"/>
      <c r="DW241" s="232"/>
      <c r="DX241" s="232"/>
      <c r="DY241" s="232"/>
      <c r="DZ241" s="232"/>
      <c r="EA241" s="299"/>
      <c r="EB241" s="299"/>
      <c r="EC241" s="232"/>
      <c r="ED241" s="232"/>
      <c r="EE241" s="232"/>
      <c r="EF241" s="232"/>
      <c r="EG241" s="232"/>
      <c r="EH241" s="232"/>
      <c r="EI241" s="299"/>
      <c r="EJ241" s="299"/>
      <c r="EK241" s="232"/>
      <c r="EL241" s="232"/>
      <c r="EM241" s="232"/>
      <c r="EN241" s="232"/>
      <c r="EO241" s="232"/>
      <c r="EP241" s="232"/>
      <c r="EQ241" s="299"/>
      <c r="ER241" s="299"/>
      <c r="ES241" s="232"/>
      <c r="ET241" s="232"/>
      <c r="EU241" s="232"/>
      <c r="EV241" s="299"/>
      <c r="EW241" s="299"/>
      <c r="EX241" s="263"/>
      <c r="EY241" s="263"/>
      <c r="EZ241" s="263"/>
      <c r="FA241" s="263"/>
      <c r="FB241" s="263"/>
      <c r="FC241" s="263"/>
      <c r="FD241" s="299"/>
      <c r="FE241" s="299"/>
      <c r="FF241" s="264"/>
      <c r="FG241" s="264"/>
      <c r="FH241" s="264"/>
      <c r="FI241" s="264"/>
      <c r="FJ241" s="264"/>
      <c r="FK241" s="264"/>
      <c r="FL241" s="299"/>
      <c r="FM241" s="299"/>
      <c r="FN241" s="264"/>
      <c r="FO241" s="264"/>
      <c r="FP241" s="264"/>
      <c r="FQ241" s="264"/>
      <c r="FR241" s="264"/>
      <c r="FS241" s="264"/>
      <c r="FT241" s="299"/>
      <c r="FU241" s="299"/>
      <c r="FV241" s="264"/>
      <c r="FW241" s="264"/>
      <c r="FX241" s="264"/>
      <c r="FY241" s="264"/>
      <c r="FZ241" s="264"/>
      <c r="GA241" s="264"/>
      <c r="GB241" s="299"/>
      <c r="GC241" s="299"/>
      <c r="GD241" s="264"/>
      <c r="GE241" s="264"/>
      <c r="GF241" s="264"/>
      <c r="GG241" s="264"/>
      <c r="GH241" s="264"/>
      <c r="GI241" s="264"/>
      <c r="GJ241" s="299"/>
      <c r="GK241" s="299"/>
      <c r="GL241" s="264"/>
      <c r="GM241" s="264"/>
      <c r="GN241" s="264"/>
      <c r="GO241" s="264"/>
      <c r="GP241" s="264"/>
      <c r="GQ241" s="264"/>
      <c r="GR241" s="299"/>
      <c r="GS241" s="299"/>
      <c r="GT241" s="264"/>
      <c r="GU241" s="264"/>
      <c r="GV241" s="264"/>
      <c r="GW241" s="264"/>
      <c r="GX241" s="264"/>
      <c r="GY241" s="264"/>
      <c r="GZ241" s="299"/>
      <c r="HA241" s="299"/>
      <c r="HB241" s="264"/>
      <c r="HC241" s="264"/>
      <c r="HD241" s="264"/>
      <c r="HE241" s="264"/>
      <c r="HF241" s="264"/>
      <c r="HG241" s="264"/>
      <c r="HH241" s="299"/>
      <c r="HI241" s="299"/>
      <c r="HJ241" s="264"/>
      <c r="HK241" s="264"/>
      <c r="HL241" s="264"/>
      <c r="HM241" s="447"/>
      <c r="HN241" s="447"/>
      <c r="HO241" s="447"/>
      <c r="HP241" s="447"/>
      <c r="HQ241" s="447"/>
      <c r="HR241" s="447"/>
      <c r="HS241" s="440"/>
      <c r="HT241" s="440"/>
      <c r="HU241" s="448"/>
      <c r="HV241" s="448"/>
      <c r="HW241" s="448"/>
      <c r="HX241" s="448"/>
      <c r="HY241" s="448"/>
      <c r="HZ241" s="448"/>
      <c r="IA241" s="440"/>
      <c r="IB241" s="440"/>
      <c r="IC241" s="448"/>
      <c r="ID241" s="448"/>
      <c r="IE241" s="448"/>
      <c r="IF241" s="448"/>
      <c r="IG241" s="448"/>
      <c r="IH241" s="448"/>
      <c r="II241" s="440"/>
      <c r="IJ241" s="440"/>
      <c r="IK241" s="448"/>
      <c r="IL241" s="448"/>
      <c r="IM241" s="448"/>
      <c r="IN241" s="448"/>
      <c r="IO241" s="448"/>
      <c r="IP241" s="448"/>
      <c r="IQ241" s="440"/>
      <c r="IR241" s="440"/>
      <c r="IS241" s="448"/>
      <c r="IT241" s="448"/>
      <c r="IU241" s="448"/>
      <c r="IV241" s="448"/>
      <c r="IW241" s="448"/>
      <c r="IX241" s="448"/>
      <c r="IY241" s="440"/>
      <c r="IZ241" s="440"/>
      <c r="JA241" s="448"/>
      <c r="JB241" s="448"/>
      <c r="JC241" s="448"/>
      <c r="JD241" s="448"/>
      <c r="JE241" s="448"/>
      <c r="JF241" s="448"/>
      <c r="JG241" s="440"/>
      <c r="JH241" s="440"/>
      <c r="JI241" s="448"/>
      <c r="JJ241" s="448"/>
      <c r="JK241" s="448"/>
      <c r="JL241" s="448"/>
      <c r="JM241" s="448"/>
      <c r="JN241" s="448"/>
      <c r="JO241" s="440"/>
      <c r="JP241" s="440"/>
      <c r="JQ241" s="448"/>
      <c r="JR241" s="448"/>
      <c r="JS241" s="448"/>
      <c r="JT241" s="448"/>
      <c r="JU241" s="448"/>
      <c r="JV241" s="448"/>
      <c r="JW241" s="440"/>
      <c r="JX241" s="440"/>
      <c r="JY241" s="448"/>
      <c r="JZ241" s="448"/>
      <c r="KA241" s="448"/>
    </row>
    <row r="242" spans="4:287" x14ac:dyDescent="0.2">
      <c r="G242" s="247" t="s">
        <v>206</v>
      </c>
      <c r="H242" s="944" t="s">
        <v>582</v>
      </c>
      <c r="I242" s="945"/>
      <c r="J242" s="370">
        <f t="shared" ref="J242:O242" si="1398">CG222/BY222</f>
        <v>0.72266870098712022</v>
      </c>
      <c r="K242" s="370">
        <f t="shared" si="1398"/>
        <v>0.69730584834552278</v>
      </c>
      <c r="L242" s="370">
        <f t="shared" si="1398"/>
        <v>0.73586798618036009</v>
      </c>
      <c r="M242" s="370">
        <f t="shared" si="1398"/>
        <v>0.55607444211201773</v>
      </c>
      <c r="N242" s="370">
        <f t="shared" si="1398"/>
        <v>0.55995283123220685</v>
      </c>
      <c r="O242" s="371">
        <f t="shared" si="1398"/>
        <v>0.58416879671172184</v>
      </c>
      <c r="P242" s="944" t="s">
        <v>582</v>
      </c>
      <c r="Q242" s="945"/>
      <c r="R242" s="370">
        <f t="shared" ref="R242:W242" si="1399">CO222/BY222</f>
        <v>0.60921709540637237</v>
      </c>
      <c r="S242" s="370">
        <f t="shared" si="1399"/>
        <v>0.58650916558870991</v>
      </c>
      <c r="T242" s="370">
        <f t="shared" si="1399"/>
        <v>0.58999112838128787</v>
      </c>
      <c r="U242" s="407">
        <f t="shared" si="1399"/>
        <v>0.48961726368547748</v>
      </c>
      <c r="V242" s="370">
        <f t="shared" si="1399"/>
        <v>0.49678788252512796</v>
      </c>
      <c r="W242" s="371">
        <f t="shared" si="1399"/>
        <v>0.52633049737908943</v>
      </c>
      <c r="X242" s="944" t="s">
        <v>582</v>
      </c>
      <c r="Y242" s="945"/>
      <c r="Z242" s="370">
        <f t="shared" si="1324"/>
        <v>0.47866407055840976</v>
      </c>
      <c r="AA242" s="407">
        <f t="shared" si="1325"/>
        <v>0.46236880129154834</v>
      </c>
      <c r="AB242" s="370">
        <f t="shared" si="1326"/>
        <v>0.48063880312440183</v>
      </c>
      <c r="AC242" s="370">
        <f t="shared" si="1327"/>
        <v>0.44274219327578029</v>
      </c>
      <c r="AD242" s="370">
        <f t="shared" si="1328"/>
        <v>0.42239637878460751</v>
      </c>
      <c r="AE242" s="371">
        <f t="shared" si="1329"/>
        <v>0.44218431732746133</v>
      </c>
      <c r="AF242" s="944" t="s">
        <v>582</v>
      </c>
      <c r="AG242" s="945"/>
      <c r="AH242" s="370">
        <f t="shared" ref="AH242:AM242" si="1400">DE222/BY222</f>
        <v>0.14868447488025516</v>
      </c>
      <c r="AI242" s="370">
        <f t="shared" si="1400"/>
        <v>0.14960711384341557</v>
      </c>
      <c r="AJ242" s="370">
        <f t="shared" si="1400"/>
        <v>0.40733873862666536</v>
      </c>
      <c r="AK242" s="370">
        <f t="shared" si="1400"/>
        <v>0.38821522228673544</v>
      </c>
      <c r="AL242" s="370">
        <f t="shared" si="1400"/>
        <v>0.41394043548942722</v>
      </c>
      <c r="AM242" s="371">
        <f t="shared" si="1400"/>
        <v>0.4237408443738741</v>
      </c>
      <c r="AN242" s="944" t="s">
        <v>582</v>
      </c>
      <c r="AO242" s="945"/>
      <c r="AP242" s="370">
        <f t="shared" ref="AP242:AU242" si="1401">DM222/BY222</f>
        <v>0.49274384427632628</v>
      </c>
      <c r="AQ242" s="370">
        <f t="shared" si="1401"/>
        <v>0.47447962229699014</v>
      </c>
      <c r="AR242" s="370">
        <f t="shared" si="1401"/>
        <v>0.49059632242819012</v>
      </c>
      <c r="AS242" s="370">
        <f t="shared" si="1401"/>
        <v>0.38714342548160857</v>
      </c>
      <c r="AT242" s="370">
        <f t="shared" si="1401"/>
        <v>0.41487971987011479</v>
      </c>
      <c r="AU242" s="371">
        <f t="shared" si="1401"/>
        <v>0.42319554766338491</v>
      </c>
      <c r="AV242" s="944" t="s">
        <v>582</v>
      </c>
      <c r="AW242" s="945"/>
      <c r="AX242" s="370">
        <f t="shared" ref="AX242:BC242" si="1402">DU222/BY222</f>
        <v>0.45917728240011368</v>
      </c>
      <c r="AY242" s="370">
        <f t="shared" si="1402"/>
        <v>0.43885629445285629</v>
      </c>
      <c r="AZ242" s="370">
        <f t="shared" si="1402"/>
        <v>0.46455074135002905</v>
      </c>
      <c r="BA242" s="370">
        <f t="shared" si="1402"/>
        <v>0.38261863612489144</v>
      </c>
      <c r="BB242" s="370">
        <f t="shared" si="1402"/>
        <v>0.37301780043375937</v>
      </c>
      <c r="BC242" s="371">
        <f t="shared" si="1402"/>
        <v>0.38272300634318634</v>
      </c>
      <c r="BD242" s="944" t="s">
        <v>582</v>
      </c>
      <c r="BE242" s="945"/>
      <c r="BF242" s="250"/>
      <c r="BG242" s="250"/>
      <c r="BH242" s="250"/>
      <c r="BI242" s="250"/>
      <c r="BJ242" s="250"/>
      <c r="BK242" s="251"/>
      <c r="BL242" s="944" t="s">
        <v>582</v>
      </c>
      <c r="BM242" s="945"/>
      <c r="BN242" s="250"/>
      <c r="BO242" s="250"/>
      <c r="BP242" s="250"/>
      <c r="BQ242" s="250"/>
      <c r="BR242" s="250"/>
      <c r="BS242" s="251"/>
      <c r="BT242" s="944" t="s">
        <v>582</v>
      </c>
      <c r="BU242" s="945"/>
      <c r="BV242" s="370">
        <f t="shared" ref="BV242:BX242" si="1403">ES222/CB222</f>
        <v>0.16747225978355659</v>
      </c>
      <c r="BW242" s="370">
        <f t="shared" si="1403"/>
        <v>0.14964331620191482</v>
      </c>
      <c r="BX242" s="371">
        <f t="shared" si="1403"/>
        <v>0.15951832175801706</v>
      </c>
      <c r="BY242" s="211"/>
      <c r="BZ242" s="211"/>
      <c r="CA242" s="211"/>
      <c r="CB242" s="211"/>
      <c r="CC242" s="211"/>
      <c r="CD242" s="211"/>
      <c r="CE242" s="299"/>
      <c r="CF242" s="299"/>
      <c r="CG242" s="230"/>
      <c r="CH242" s="230"/>
      <c r="CI242" s="230"/>
      <c r="CJ242" s="230"/>
      <c r="CK242" s="230"/>
      <c r="CL242" s="230"/>
      <c r="CM242" s="299"/>
      <c r="CN242" s="299"/>
      <c r="CO242" s="230"/>
      <c r="CP242" s="230"/>
      <c r="CQ242" s="230"/>
      <c r="CR242" s="230"/>
      <c r="CS242" s="230"/>
      <c r="CT242" s="230"/>
      <c r="CU242" s="299"/>
      <c r="CV242" s="299"/>
      <c r="CW242" s="230"/>
      <c r="CX242" s="230"/>
      <c r="CY242" s="230"/>
      <c r="CZ242" s="230"/>
      <c r="DA242" s="230"/>
      <c r="DB242" s="230"/>
      <c r="DC242" s="299"/>
      <c r="DD242" s="299"/>
      <c r="DE242" s="230"/>
      <c r="DF242" s="230"/>
      <c r="DG242" s="230"/>
      <c r="DH242" s="230"/>
      <c r="DI242" s="230"/>
      <c r="DJ242" s="230"/>
      <c r="DK242" s="299"/>
      <c r="DL242" s="299"/>
      <c r="DM242" s="230"/>
      <c r="DN242" s="230"/>
      <c r="DO242" s="230"/>
      <c r="DP242" s="230"/>
      <c r="DQ242" s="230"/>
      <c r="DR242" s="230"/>
      <c r="DS242" s="299"/>
      <c r="DT242" s="299"/>
      <c r="DU242" s="230"/>
      <c r="DV242" s="230"/>
      <c r="DW242" s="230"/>
      <c r="DX242" s="230"/>
      <c r="DY242" s="230"/>
      <c r="DZ242" s="230"/>
      <c r="EA242" s="299"/>
      <c r="EB242" s="299"/>
      <c r="EC242" s="230"/>
      <c r="ED242" s="230"/>
      <c r="EE242" s="230"/>
      <c r="EF242" s="230"/>
      <c r="EG242" s="230"/>
      <c r="EH242" s="230"/>
      <c r="EI242" s="299"/>
      <c r="EJ242" s="299"/>
      <c r="EK242" s="230"/>
      <c r="EL242" s="230"/>
      <c r="EM242" s="230"/>
      <c r="EN242" s="230"/>
      <c r="EO242" s="230"/>
      <c r="EP242" s="230"/>
      <c r="EQ242" s="299"/>
      <c r="ER242" s="299"/>
      <c r="ES242" s="230"/>
      <c r="ET242" s="230"/>
      <c r="EU242" s="230"/>
      <c r="EV242" s="299"/>
      <c r="EW242" s="299"/>
      <c r="EX242" s="262"/>
      <c r="EY242" s="262"/>
      <c r="EZ242" s="262"/>
      <c r="FA242" s="262"/>
      <c r="FB242" s="262"/>
      <c r="FC242" s="262"/>
      <c r="FD242" s="299"/>
      <c r="FE242" s="299"/>
      <c r="FF242" s="262"/>
      <c r="FG242" s="262"/>
      <c r="FH242" s="262"/>
      <c r="FI242" s="262"/>
      <c r="FJ242" s="262"/>
      <c r="FK242" s="262"/>
      <c r="FL242" s="299"/>
      <c r="FM242" s="299"/>
      <c r="FN242" s="262"/>
      <c r="FO242" s="262"/>
      <c r="FP242" s="262"/>
      <c r="FQ242" s="262"/>
      <c r="FR242" s="262"/>
      <c r="FS242" s="262"/>
      <c r="FT242" s="299"/>
      <c r="FU242" s="299"/>
      <c r="FV242" s="262"/>
      <c r="FW242" s="262"/>
      <c r="FX242" s="262"/>
      <c r="FY242" s="262"/>
      <c r="FZ242" s="262"/>
      <c r="GA242" s="262"/>
      <c r="GB242" s="299"/>
      <c r="GC242" s="299"/>
      <c r="GD242" s="262"/>
      <c r="GE242" s="262"/>
      <c r="GF242" s="262"/>
      <c r="GG242" s="262"/>
      <c r="GH242" s="262"/>
      <c r="GI242" s="262"/>
      <c r="GJ242" s="299"/>
      <c r="GK242" s="299"/>
      <c r="GL242" s="262"/>
      <c r="GM242" s="262"/>
      <c r="GN242" s="262"/>
      <c r="GO242" s="262"/>
      <c r="GP242" s="262"/>
      <c r="GQ242" s="262"/>
      <c r="GR242" s="299"/>
      <c r="GS242" s="299"/>
      <c r="GT242" s="262"/>
      <c r="GU242" s="262"/>
      <c r="GV242" s="262"/>
      <c r="GW242" s="262"/>
      <c r="GX242" s="262"/>
      <c r="GY242" s="262"/>
      <c r="GZ242" s="299"/>
      <c r="HA242" s="299"/>
      <c r="HB242" s="262"/>
      <c r="HC242" s="262"/>
      <c r="HD242" s="262"/>
      <c r="HE242" s="262"/>
      <c r="HF242" s="262"/>
      <c r="HG242" s="262"/>
      <c r="HH242" s="299"/>
      <c r="HI242" s="299"/>
      <c r="HJ242" s="262"/>
      <c r="HK242" s="262"/>
      <c r="HL242" s="262"/>
      <c r="HM242" s="446"/>
      <c r="HN242" s="446"/>
      <c r="HO242" s="446"/>
      <c r="HP242" s="446"/>
      <c r="HQ242" s="446"/>
      <c r="HR242" s="446"/>
      <c r="HS242" s="440"/>
      <c r="HT242" s="440"/>
      <c r="HU242" s="446"/>
      <c r="HV242" s="446"/>
      <c r="HW242" s="446"/>
      <c r="HX242" s="446"/>
      <c r="HY242" s="446"/>
      <c r="HZ242" s="446"/>
      <c r="IA242" s="440"/>
      <c r="IB242" s="440"/>
      <c r="IC242" s="446"/>
      <c r="ID242" s="446"/>
      <c r="IE242" s="446"/>
      <c r="IF242" s="446"/>
      <c r="IG242" s="446"/>
      <c r="IH242" s="446"/>
      <c r="II242" s="440"/>
      <c r="IJ242" s="440"/>
      <c r="IK242" s="446"/>
      <c r="IL242" s="446"/>
      <c r="IM242" s="446"/>
      <c r="IN242" s="446"/>
      <c r="IO242" s="446"/>
      <c r="IP242" s="446"/>
      <c r="IQ242" s="440"/>
      <c r="IR242" s="440"/>
      <c r="IS242" s="446"/>
      <c r="IT242" s="446"/>
      <c r="IU242" s="446"/>
      <c r="IV242" s="446"/>
      <c r="IW242" s="446"/>
      <c r="IX242" s="446"/>
      <c r="IY242" s="440"/>
      <c r="IZ242" s="440"/>
      <c r="JA242" s="446"/>
      <c r="JB242" s="446"/>
      <c r="JC242" s="446"/>
      <c r="JD242" s="446"/>
      <c r="JE242" s="446"/>
      <c r="JF242" s="446"/>
      <c r="JG242" s="440"/>
      <c r="JH242" s="440"/>
      <c r="JI242" s="446"/>
      <c r="JJ242" s="446"/>
      <c r="JK242" s="446"/>
      <c r="JL242" s="446"/>
      <c r="JM242" s="446"/>
      <c r="JN242" s="446"/>
      <c r="JO242" s="440"/>
      <c r="JP242" s="440"/>
      <c r="JQ242" s="446"/>
      <c r="JR242" s="446"/>
      <c r="JS242" s="446"/>
      <c r="JT242" s="446"/>
      <c r="JU242" s="446"/>
      <c r="JV242" s="446"/>
      <c r="JW242" s="440"/>
      <c r="JX242" s="440"/>
      <c r="JY242" s="446"/>
      <c r="JZ242" s="446"/>
      <c r="KA242" s="446"/>
    </row>
    <row r="243" spans="4:287" x14ac:dyDescent="0.2">
      <c r="G243" s="150" t="s">
        <v>626</v>
      </c>
      <c r="J243" s="370">
        <f t="shared" ref="J243" si="1404">CG223/BY223</f>
        <v>0</v>
      </c>
      <c r="K243" s="370">
        <f t="shared" ref="K243" si="1405">CH223/BZ223</f>
        <v>0</v>
      </c>
      <c r="L243" s="370">
        <f t="shared" ref="L243" si="1406">CI223/CA223</f>
        <v>0</v>
      </c>
      <c r="M243" s="370">
        <f t="shared" ref="M243" si="1407">CJ223/CB223</f>
        <v>0</v>
      </c>
      <c r="N243" s="370">
        <f t="shared" ref="N243" si="1408">CK223/CC223</f>
        <v>0</v>
      </c>
      <c r="O243" s="371">
        <f t="shared" ref="O243" si="1409">CL223/CD223</f>
        <v>0</v>
      </c>
      <c r="R243" s="370" t="e">
        <f t="shared" ref="R243" si="1410">CO223/CG223</f>
        <v>#DIV/0!</v>
      </c>
      <c r="S243" s="370" t="e">
        <f t="shared" ref="S243" si="1411">CP223/CH223</f>
        <v>#DIV/0!</v>
      </c>
      <c r="T243" s="370" t="e">
        <f t="shared" ref="T243" si="1412">CQ223/CI223</f>
        <v>#DIV/0!</v>
      </c>
      <c r="U243" s="370" t="e">
        <f t="shared" ref="U243" si="1413">CR223/CJ223</f>
        <v>#DIV/0!</v>
      </c>
      <c r="V243" s="370" t="e">
        <f t="shared" ref="V243" si="1414">CS223/CK223</f>
        <v>#DIV/0!</v>
      </c>
      <c r="W243" s="371" t="e">
        <f t="shared" ref="W243" si="1415">CT223/CL223</f>
        <v>#DIV/0!</v>
      </c>
      <c r="Z243" s="370" t="e">
        <f t="shared" ref="Z243" si="1416">CW223/CO223</f>
        <v>#DIV/0!</v>
      </c>
      <c r="AA243" s="370" t="e">
        <f t="shared" ref="AA243" si="1417">CX223/CP223</f>
        <v>#DIV/0!</v>
      </c>
      <c r="AB243" s="370" t="e">
        <f t="shared" ref="AB243" si="1418">CY223/CQ223</f>
        <v>#DIV/0!</v>
      </c>
      <c r="AC243" s="370" t="e">
        <f t="shared" ref="AC243" si="1419">CZ223/CR223</f>
        <v>#DIV/0!</v>
      </c>
      <c r="AD243" s="370" t="e">
        <f t="shared" ref="AD243" si="1420">DA223/CS223</f>
        <v>#DIV/0!</v>
      </c>
      <c r="AE243" s="371" t="e">
        <f t="shared" ref="AE243" si="1421">DB223/CT223</f>
        <v>#DIV/0!</v>
      </c>
      <c r="AH243" s="370" t="e">
        <f t="shared" ref="AH243" si="1422">DE223/CW223</f>
        <v>#DIV/0!</v>
      </c>
      <c r="AI243" s="370" t="e">
        <f t="shared" ref="AI243" si="1423">DF223/CX223</f>
        <v>#DIV/0!</v>
      </c>
      <c r="AJ243" s="370" t="e">
        <f t="shared" ref="AJ243" si="1424">DG223/CY223</f>
        <v>#DIV/0!</v>
      </c>
      <c r="AK243" s="370" t="e">
        <f t="shared" ref="AK243" si="1425">DH223/CZ223</f>
        <v>#DIV/0!</v>
      </c>
      <c r="AL243" s="370" t="e">
        <f t="shared" ref="AL243" si="1426">DI223/DA223</f>
        <v>#DIV/0!</v>
      </c>
      <c r="AM243" s="371" t="e">
        <f t="shared" ref="AM243" si="1427">DJ223/DB223</f>
        <v>#DIV/0!</v>
      </c>
      <c r="AP243" s="370" t="e">
        <f t="shared" ref="AP243" si="1428">DM223/DE223</f>
        <v>#DIV/0!</v>
      </c>
      <c r="AQ243" s="370" t="e">
        <f t="shared" ref="AQ243" si="1429">DN223/DF223</f>
        <v>#DIV/0!</v>
      </c>
      <c r="AR243" s="370" t="e">
        <f t="shared" ref="AR243" si="1430">DO223/DG223</f>
        <v>#DIV/0!</v>
      </c>
      <c r="AS243" s="370" t="e">
        <f t="shared" ref="AS243" si="1431">DP223/DH223</f>
        <v>#DIV/0!</v>
      </c>
      <c r="AT243" s="370" t="e">
        <f t="shared" ref="AT243" si="1432">DQ223/DI223</f>
        <v>#DIV/0!</v>
      </c>
      <c r="AU243" s="371" t="e">
        <f t="shared" ref="AU243" si="1433">DR223/DJ223</f>
        <v>#DIV/0!</v>
      </c>
      <c r="AX243" s="370" t="e">
        <f t="shared" ref="AX243" si="1434">DU223/DM223</f>
        <v>#DIV/0!</v>
      </c>
      <c r="AY243" s="370" t="e">
        <f t="shared" ref="AY243" si="1435">DV223/DN223</f>
        <v>#DIV/0!</v>
      </c>
      <c r="AZ243" s="370" t="e">
        <f t="shared" ref="AZ243" si="1436">DW223/DO223</f>
        <v>#DIV/0!</v>
      </c>
      <c r="BA243" s="370" t="e">
        <f t="shared" ref="BA243" si="1437">DX223/DP223</f>
        <v>#DIV/0!</v>
      </c>
      <c r="BB243" s="370" t="e">
        <f t="shared" ref="BB243" si="1438">DY223/DQ223</f>
        <v>#DIV/0!</v>
      </c>
      <c r="BC243" s="371" t="e">
        <f t="shared" ref="BC243" si="1439">DZ223/DR223</f>
        <v>#DIV/0!</v>
      </c>
      <c r="BF243" s="370" t="e">
        <f t="shared" ref="BF243" si="1440">EC223/DU223</f>
        <v>#DIV/0!</v>
      </c>
      <c r="BG243" s="370" t="e">
        <f t="shared" ref="BG243" si="1441">ED223/DV223</f>
        <v>#DIV/0!</v>
      </c>
      <c r="BH243" s="370" t="e">
        <f t="shared" ref="BH243" si="1442">EE223/DW223</f>
        <v>#DIV/0!</v>
      </c>
      <c r="BI243" s="370" t="e">
        <f t="shared" ref="BI243" si="1443">EF223/DX223</f>
        <v>#DIV/0!</v>
      </c>
      <c r="BJ243" s="370" t="e">
        <f t="shared" ref="BJ243" si="1444">EG223/DY223</f>
        <v>#DIV/0!</v>
      </c>
      <c r="BK243" s="371" t="e">
        <f t="shared" ref="BK243" si="1445">EH223/DZ223</f>
        <v>#DIV/0!</v>
      </c>
      <c r="BN243" s="370" t="e">
        <f t="shared" ref="BN243" si="1446">EK223/EC223</f>
        <v>#DIV/0!</v>
      </c>
      <c r="BO243" s="370" t="e">
        <f t="shared" ref="BO243" si="1447">EL223/ED223</f>
        <v>#DIV/0!</v>
      </c>
      <c r="BP243" s="370" t="e">
        <f t="shared" ref="BP243" si="1448">EM223/EE223</f>
        <v>#DIV/0!</v>
      </c>
      <c r="BQ243" s="370" t="e">
        <f t="shared" ref="BQ243" si="1449">EN223/EF223</f>
        <v>#DIV/0!</v>
      </c>
      <c r="BR243" s="370" t="e">
        <f t="shared" ref="BR243" si="1450">EO223/EG223</f>
        <v>#DIV/0!</v>
      </c>
      <c r="BS243" s="371" t="e">
        <f t="shared" ref="BS243" si="1451">EP223/EH223</f>
        <v>#DIV/0!</v>
      </c>
      <c r="BV243" s="370">
        <f t="shared" ref="BV243" si="1452">ES223/CB223</f>
        <v>0.95399101680346754</v>
      </c>
      <c r="BW243" s="370">
        <f t="shared" ref="BW243" si="1453">ET223/CC223</f>
        <v>0.95353543225284232</v>
      </c>
      <c r="BX243" s="371">
        <f t="shared" ref="BX243" si="1454">EU223/CD223</f>
        <v>0.95755869979555186</v>
      </c>
    </row>
    <row r="244" spans="4:287" x14ac:dyDescent="0.2">
      <c r="G244" s="150" t="s">
        <v>643</v>
      </c>
      <c r="J244" s="370">
        <f t="shared" ref="J244" si="1455">CG224/BY224</f>
        <v>0.96409686697582142</v>
      </c>
      <c r="K244" s="370">
        <f t="shared" ref="K244" si="1456">CH224/BZ224</f>
        <v>0.96145574683742152</v>
      </c>
      <c r="L244" s="370">
        <f t="shared" ref="L244" si="1457">CI224/CA224</f>
        <v>0.96282251932056617</v>
      </c>
      <c r="M244" s="370">
        <f t="shared" ref="M244" si="1458">CJ224/CB224</f>
        <v>0.52189286366686694</v>
      </c>
      <c r="N244" s="370">
        <f t="shared" ref="N244" si="1459">CK224/CC224</f>
        <v>0.89106163368815416</v>
      </c>
      <c r="O244" s="371">
        <f t="shared" ref="O244" si="1460">CL224/CD224</f>
        <v>0.88438999226217585</v>
      </c>
      <c r="R244" s="370">
        <f t="shared" ref="R244:W244" si="1461">CO224/BY224</f>
        <v>7.4403368056963071E-2</v>
      </c>
      <c r="S244" s="370">
        <f t="shared" si="1461"/>
        <v>7.2421828475625755E-2</v>
      </c>
      <c r="T244" s="370">
        <f t="shared" si="1461"/>
        <v>7.3447269815706082E-2</v>
      </c>
      <c r="U244" s="370">
        <f t="shared" si="1461"/>
        <v>6.6862267364424938E-2</v>
      </c>
      <c r="V244" s="370">
        <f t="shared" si="1461"/>
        <v>0.42692929247702766</v>
      </c>
      <c r="W244" s="370">
        <f t="shared" si="1461"/>
        <v>0.42503191690056896</v>
      </c>
      <c r="Z244" s="370">
        <f t="shared" ref="Z244:AE244" si="1462">CW224/BY224</f>
        <v>1.6650416445081371E-3</v>
      </c>
      <c r="AA244" s="370">
        <f t="shared" si="1462"/>
        <v>1.8619958547435877E-3</v>
      </c>
      <c r="AB244" s="370">
        <f t="shared" si="1462"/>
        <v>1.7600725870074976E-3</v>
      </c>
      <c r="AC244" s="370">
        <f t="shared" si="1462"/>
        <v>6.6862267364424938E-2</v>
      </c>
      <c r="AD244" s="370">
        <f t="shared" si="1462"/>
        <v>5.7442980289881221E-2</v>
      </c>
      <c r="AE244" s="370">
        <f t="shared" si="1462"/>
        <v>6.2383810983115295E-2</v>
      </c>
      <c r="AH244" s="370" t="e">
        <f t="shared" ref="AH244:AM244" si="1463">DE224/BY224</f>
        <v>#VALUE!</v>
      </c>
      <c r="AI244" s="370" t="e">
        <f t="shared" si="1463"/>
        <v>#VALUE!</v>
      </c>
      <c r="AJ244" s="370">
        <f t="shared" si="1463"/>
        <v>0</v>
      </c>
      <c r="AK244" s="370">
        <f t="shared" si="1463"/>
        <v>0</v>
      </c>
      <c r="AL244" s="370">
        <f t="shared" si="1463"/>
        <v>5.7442980289881221E-2</v>
      </c>
      <c r="AM244" s="370">
        <f t="shared" si="1463"/>
        <v>6.2383810983115295E-2</v>
      </c>
      <c r="AP244" s="370">
        <f t="shared" ref="AP244:AU244" si="1464">DM224/BY224</f>
        <v>7.363390870349952E-2</v>
      </c>
      <c r="AQ244" s="370">
        <f t="shared" si="1464"/>
        <v>7.1524574760571363E-2</v>
      </c>
      <c r="AR244" s="370">
        <f t="shared" si="1464"/>
        <v>7.2616149334950239E-2</v>
      </c>
      <c r="AS244" s="370">
        <f t="shared" si="1464"/>
        <v>6.6862267364424938E-2</v>
      </c>
      <c r="AT244" s="370">
        <f t="shared" si="1464"/>
        <v>5.7442980289881221E-2</v>
      </c>
      <c r="AU244" s="370">
        <f t="shared" si="1464"/>
        <v>6.2383810983115295E-2</v>
      </c>
      <c r="AX244" s="370">
        <f t="shared" ref="AX244:BC244" si="1465">DU224/BY224</f>
        <v>0</v>
      </c>
      <c r="AY244" s="370">
        <f t="shared" si="1465"/>
        <v>0</v>
      </c>
      <c r="AZ244" s="370">
        <f t="shared" si="1465"/>
        <v>1.7600725870074976E-3</v>
      </c>
      <c r="BA244" s="370">
        <f t="shared" si="1465"/>
        <v>6.6862267364424938E-2</v>
      </c>
      <c r="BB244" s="370">
        <f t="shared" si="1465"/>
        <v>5.7442980289881221E-2</v>
      </c>
      <c r="BC244" s="370">
        <f t="shared" si="1465"/>
        <v>6.2383810983115295E-2</v>
      </c>
      <c r="BF244" s="370">
        <f t="shared" ref="BF244:BK244" si="1466">EC224/BY224</f>
        <v>7.363390870349952E-2</v>
      </c>
      <c r="BG244" s="370">
        <f t="shared" si="1466"/>
        <v>7.1524574760571363E-2</v>
      </c>
      <c r="BH244" s="370">
        <f t="shared" si="1466"/>
        <v>7.2616149334950239E-2</v>
      </c>
      <c r="BI244" s="370">
        <f t="shared" si="1466"/>
        <v>6.6862267364424938E-2</v>
      </c>
      <c r="BJ244" s="370">
        <f t="shared" si="1466"/>
        <v>5.7442980289881221E-2</v>
      </c>
      <c r="BK244" s="370">
        <f t="shared" si="1466"/>
        <v>6.2383810983115295E-2</v>
      </c>
      <c r="BN244" s="370">
        <f>EK224/BY224</f>
        <v>7.363390870349952E-2</v>
      </c>
      <c r="BO244" s="370">
        <f t="shared" ref="BO244:BS244" si="1467">EL224/BZ224</f>
        <v>7.1524574760571363E-2</v>
      </c>
      <c r="BP244" s="370">
        <f t="shared" si="1467"/>
        <v>7.2616149334950239E-2</v>
      </c>
      <c r="BQ244" s="370">
        <f t="shared" si="1467"/>
        <v>6.6862267364424938E-2</v>
      </c>
      <c r="BR244" s="370">
        <f t="shared" si="1467"/>
        <v>5.7442980289881221E-2</v>
      </c>
      <c r="BS244" s="370">
        <f t="shared" si="1467"/>
        <v>6.2383810983115295E-2</v>
      </c>
      <c r="BV244" s="370" t="e">
        <f t="shared" ref="BV244" si="1468">ES224/CB224</f>
        <v>#VALUE!</v>
      </c>
      <c r="BW244" s="370" t="e">
        <f t="shared" ref="BW244" si="1469">ET224/CC224</f>
        <v>#VALUE!</v>
      </c>
      <c r="BX244" s="371" t="e">
        <f t="shared" ref="BX244" si="1470">EU224/CD224</f>
        <v>#VALUE!</v>
      </c>
    </row>
    <row r="245" spans="4:287" x14ac:dyDescent="0.2">
      <c r="G245" s="150" t="s">
        <v>645</v>
      </c>
      <c r="J245" s="370">
        <f t="shared" ref="J245" si="1471">CG225/BY225</f>
        <v>0.84604818732704512</v>
      </c>
      <c r="K245" s="370">
        <f t="shared" ref="K245" si="1472">CH225/BZ225</f>
        <v>0.83559984026961676</v>
      </c>
      <c r="L245" s="370">
        <f t="shared" ref="L245" si="1473">CI225/CA225</f>
        <v>0.87145236685641636</v>
      </c>
      <c r="M245" s="370">
        <f t="shared" ref="M245" si="1474">CJ225/CB225</f>
        <v>0.65197672366129156</v>
      </c>
      <c r="N245" s="370">
        <f t="shared" ref="N245" si="1475">CK225/CC225</f>
        <v>0.67468683309780342</v>
      </c>
      <c r="O245" s="371">
        <f t="shared" ref="O245" si="1476">CL225/CD225</f>
        <v>0.69413210121086066</v>
      </c>
      <c r="R245" s="370">
        <f t="shared" ref="R245" si="1477">CO225/BY225</f>
        <v>0.71315657505999253</v>
      </c>
      <c r="S245" s="370">
        <f t="shared" ref="S245" si="1478">CP225/BZ225</f>
        <v>0.70299099676653942</v>
      </c>
      <c r="T245" s="370">
        <f t="shared" ref="T245" si="1479">CQ225/CA225</f>
        <v>0.69860474022739594</v>
      </c>
      <c r="U245" s="370">
        <f t="shared" ref="U245" si="1480">CR225/CB225</f>
        <v>0.57403488923140555</v>
      </c>
      <c r="V245" s="370">
        <f t="shared" ref="V245" si="1481">CS225/CC225</f>
        <v>0.59855777171024704</v>
      </c>
      <c r="W245" s="370">
        <f t="shared" ref="W245" si="1482">CT225/CD225</f>
        <v>0.62538724618923558</v>
      </c>
      <c r="Z245" s="370">
        <f t="shared" ref="Z245" si="1483">CW225/BY225</f>
        <v>0.56023320416914957</v>
      </c>
      <c r="AA245" s="370">
        <f t="shared" ref="AA245" si="1484">CX225/BZ225</f>
        <v>0.55390456292470025</v>
      </c>
      <c r="AB245" s="370">
        <f t="shared" ref="AB245" si="1485">CY225/CA225</f>
        <v>0.5690540437245637</v>
      </c>
      <c r="AC245" s="370">
        <f t="shared" ref="AC245" si="1486">CZ225/CB225</f>
        <v>0.51905920318418086</v>
      </c>
      <c r="AD245" s="370">
        <f t="shared" ref="AD245" si="1487">DA225/CC225</f>
        <v>0.50889799249886913</v>
      </c>
      <c r="AE245" s="370">
        <f t="shared" ref="AE245" si="1488">DB225/CD225</f>
        <v>0.52539147334950653</v>
      </c>
      <c r="AH245" s="370">
        <f t="shared" ref="AH245" si="1489">DE225/BY225</f>
        <v>0.17395847249130628</v>
      </c>
      <c r="AI245" s="370">
        <f t="shared" ref="AI245" si="1490">DF225/BZ225</f>
        <v>0.17894515872574313</v>
      </c>
      <c r="AJ245" s="370">
        <f t="shared" ref="AJ245" si="1491">DG225/CA225</f>
        <v>0.48224799883033409</v>
      </c>
      <c r="AK245" s="370">
        <f t="shared" ref="AK245" si="1492">DH225/CB225</f>
        <v>0.45510926962675369</v>
      </c>
      <c r="AL245" s="370">
        <f t="shared" ref="AL245" si="1493">DI225/CC225</f>
        <v>0.49870653284624172</v>
      </c>
      <c r="AM245" s="370">
        <f t="shared" ref="AM245" si="1494">DJ225/CD225</f>
        <v>0.5034701186603262</v>
      </c>
      <c r="AP245" s="370">
        <f t="shared" ref="AP245" si="1495">DM225/BY225</f>
        <v>0.57697188630609564</v>
      </c>
      <c r="AQ245" s="370">
        <f t="shared" ref="AQ245" si="1496">DN225/BZ225</f>
        <v>0.56867360129263278</v>
      </c>
      <c r="AR245" s="370">
        <f t="shared" ref="AR245" si="1497">DO225/CA225</f>
        <v>0.58108018536845163</v>
      </c>
      <c r="AS245" s="370">
        <f t="shared" ref="AS245" si="1498">DP225/CB225</f>
        <v>0.45404679349817129</v>
      </c>
      <c r="AT245" s="407">
        <f t="shared" ref="AT245" si="1499">DQ225/CC225</f>
        <v>0.50003054397959945</v>
      </c>
      <c r="AU245" s="370">
        <f t="shared" ref="AU245" si="1500">DR225/CD225</f>
        <v>0.50299744123877721</v>
      </c>
      <c r="AX245" s="370">
        <f t="shared" ref="AX245" si="1501">DU225/BY225</f>
        <v>0.53765367213752824</v>
      </c>
      <c r="AY245" s="370">
        <f t="shared" ref="AY245" si="1502">DV225/BZ225</f>
        <v>0.52596035813734288</v>
      </c>
      <c r="AZ245" s="370">
        <f t="shared" ref="AZ245" si="1503">DW225/CA225</f>
        <v>0.55021910883131697</v>
      </c>
      <c r="BA245" s="370">
        <f t="shared" ref="BA245" si="1504">DX225/CB225</f>
        <v>0.44874006228837149</v>
      </c>
      <c r="BB245" s="370">
        <f t="shared" ref="BB245" si="1505">DY225/CC225</f>
        <v>0.44957679233720971</v>
      </c>
      <c r="BC245" s="370">
        <f t="shared" ref="BC245" si="1506">DZ225/CD225</f>
        <v>0.45489300149007927</v>
      </c>
      <c r="BF245" s="370">
        <f t="shared" ref="BF245" si="1507">EC225/BY225</f>
        <v>0.58904676713378201</v>
      </c>
      <c r="BG245" s="370">
        <f t="shared" ref="BG245" si="1508">ED225/BZ225</f>
        <v>0.58126712105974365</v>
      </c>
      <c r="BH245" s="370">
        <f t="shared" ref="BH245" si="1509">EE225/CA225</f>
        <v>0.58524137706825341</v>
      </c>
      <c r="BI245" s="370">
        <f t="shared" ref="BI245" si="1510">EF225/CB225</f>
        <v>0.5531008874990615</v>
      </c>
      <c r="BJ245" s="370">
        <f t="shared" ref="BJ245" si="1511">EG225/CC225</f>
        <v>0.54270558378463318</v>
      </c>
      <c r="BK245" s="370">
        <f t="shared" ref="BK245" si="1512">EH225/CD225</f>
        <v>0.53735135984480742</v>
      </c>
      <c r="BN245" s="370">
        <f>EK225/BY225</f>
        <v>0.61340004402652848</v>
      </c>
      <c r="BO245" s="370">
        <f t="shared" ref="BO245" si="1513">EL225/BZ225</f>
        <v>0.60710493089276141</v>
      </c>
      <c r="BP245" s="370">
        <f t="shared" ref="BP245" si="1514">EM225/CA225</f>
        <v>0.60403615315750792</v>
      </c>
      <c r="BQ245" s="370">
        <f t="shared" ref="BQ245" si="1515">EN225/CB225</f>
        <v>0.56038063766326984</v>
      </c>
      <c r="BR245" s="370">
        <f t="shared" ref="BR245" si="1516">EO225/CC225</f>
        <v>0.55283095640816837</v>
      </c>
      <c r="BS245" s="370">
        <f t="shared" ref="BS245" si="1517">EP225/CD225</f>
        <v>0.51400205556589174</v>
      </c>
      <c r="BV245" s="370">
        <f t="shared" ref="BV245" si="1518">ES225/CB225</f>
        <v>0.19641362231586948</v>
      </c>
      <c r="BW245" s="370">
        <f t="shared" ref="BW245" si="1519">ET225/CC225</f>
        <v>0.18035643879334542</v>
      </c>
      <c r="BX245" s="371">
        <f t="shared" ref="BX245" si="1520">EU225/CD225</f>
        <v>0.18959865744808904</v>
      </c>
      <c r="BY245" s="211"/>
      <c r="BZ245" s="211"/>
      <c r="CA245" s="211"/>
      <c r="CB245" s="211"/>
      <c r="CC245" s="211"/>
      <c r="CD245" s="211"/>
      <c r="CG245" s="408"/>
      <c r="CH245" s="408"/>
      <c r="CI245" s="408"/>
      <c r="CJ245" s="408"/>
      <c r="CK245" s="408"/>
      <c r="CL245" s="408"/>
      <c r="CM245" s="408"/>
      <c r="CN245" s="408"/>
      <c r="CO245" s="408"/>
      <c r="CP245" s="408"/>
      <c r="CQ245" s="408"/>
      <c r="CR245" s="408"/>
      <c r="CS245" s="408"/>
      <c r="CT245" s="408"/>
      <c r="CU245" s="408"/>
      <c r="CV245" s="408"/>
      <c r="CW245" s="408"/>
      <c r="CX245" s="408"/>
      <c r="CY245" s="408"/>
      <c r="CZ245" s="408"/>
      <c r="DA245" s="408"/>
      <c r="DB245" s="408"/>
      <c r="DC245" s="408"/>
      <c r="DD245" s="408"/>
      <c r="DE245" s="408"/>
      <c r="DF245" s="408"/>
      <c r="DG245" s="408"/>
      <c r="DH245" s="408"/>
      <c r="DI245" s="408"/>
      <c r="DJ245" s="408"/>
      <c r="DK245" s="408"/>
      <c r="DL245" s="408"/>
      <c r="DM245" s="408"/>
      <c r="DN245" s="408"/>
      <c r="DO245" s="408"/>
      <c r="DP245" s="408"/>
      <c r="DQ245" s="408"/>
      <c r="DR245" s="408"/>
      <c r="DS245" s="408"/>
      <c r="DT245" s="408"/>
      <c r="DU245" s="408"/>
      <c r="DV245" s="408"/>
      <c r="DW245" s="408"/>
      <c r="DX245" s="408"/>
      <c r="DY245" s="408"/>
      <c r="DZ245" s="408"/>
      <c r="EA245" s="408"/>
      <c r="EB245" s="408"/>
      <c r="EC245" s="408"/>
      <c r="ED245" s="408"/>
      <c r="EE245" s="408"/>
      <c r="EF245" s="408"/>
      <c r="EG245" s="408"/>
      <c r="EH245" s="408"/>
      <c r="EI245" s="408"/>
      <c r="EJ245" s="408"/>
      <c r="EK245" s="408"/>
      <c r="EL245" s="408"/>
      <c r="EM245" s="408"/>
      <c r="EN245" s="408"/>
      <c r="EO245" s="408"/>
      <c r="EP245" s="408"/>
      <c r="EQ245" s="408"/>
      <c r="ER245" s="408"/>
      <c r="ES245" s="408"/>
      <c r="ET245" s="408"/>
      <c r="EU245" s="408"/>
      <c r="EV245" s="211"/>
      <c r="EW245" s="211"/>
      <c r="EX245" s="409"/>
      <c r="EY245" s="409"/>
      <c r="EZ245" s="409"/>
      <c r="FA245" s="409"/>
      <c r="FB245" s="409"/>
      <c r="FC245" s="409"/>
      <c r="FD245" s="409"/>
      <c r="FE245" s="409"/>
      <c r="FF245" s="409"/>
      <c r="FG245" s="409"/>
      <c r="FH245" s="409"/>
      <c r="FI245" s="409"/>
      <c r="FJ245" s="409"/>
      <c r="FK245" s="409"/>
      <c r="FL245" s="409"/>
      <c r="FM245" s="409"/>
      <c r="FN245" s="409"/>
      <c r="FO245" s="409"/>
      <c r="FP245" s="409"/>
      <c r="FQ245" s="409"/>
      <c r="FR245" s="409"/>
      <c r="FS245" s="409"/>
      <c r="FT245" s="409"/>
      <c r="FU245" s="409"/>
      <c r="FV245" s="409"/>
      <c r="FW245" s="409"/>
      <c r="FX245" s="409"/>
      <c r="FY245" s="409"/>
      <c r="FZ245" s="409"/>
      <c r="GA245" s="409"/>
      <c r="GB245" s="409"/>
      <c r="GC245" s="409"/>
      <c r="GD245" s="409"/>
      <c r="GE245" s="409"/>
      <c r="GF245" s="409"/>
      <c r="GG245" s="409"/>
      <c r="GH245" s="409"/>
      <c r="GI245" s="409"/>
      <c r="GJ245" s="409"/>
      <c r="GK245" s="409"/>
      <c r="GL245" s="409"/>
      <c r="GM245" s="409"/>
      <c r="GN245" s="409"/>
      <c r="GO245" s="409"/>
      <c r="GP245" s="409"/>
      <c r="GQ245" s="409"/>
      <c r="GR245" s="409"/>
      <c r="GS245" s="409"/>
      <c r="GT245" s="409"/>
      <c r="GU245" s="409"/>
      <c r="GV245" s="409"/>
      <c r="GW245" s="409"/>
      <c r="GX245" s="409"/>
      <c r="GY245" s="409"/>
      <c r="GZ245" s="409"/>
      <c r="HA245" s="409"/>
      <c r="HB245" s="409"/>
      <c r="HC245" s="409"/>
      <c r="HD245" s="409"/>
      <c r="HE245" s="409"/>
      <c r="HF245" s="409"/>
      <c r="HG245" s="409"/>
      <c r="HH245" s="409"/>
      <c r="HI245" s="409"/>
      <c r="HJ245" s="409"/>
      <c r="HK245" s="409"/>
      <c r="HL245" s="409"/>
      <c r="HM245" s="445"/>
      <c r="HN245" s="445"/>
      <c r="HO245" s="445"/>
      <c r="HP245" s="445"/>
      <c r="HQ245" s="445"/>
      <c r="HR245" s="445"/>
      <c r="HS245" s="445"/>
      <c r="HT245" s="445"/>
      <c r="HU245" s="445"/>
      <c r="HV245" s="445"/>
      <c r="HW245" s="445"/>
      <c r="HX245" s="445"/>
      <c r="HY245" s="445"/>
      <c r="HZ245" s="445"/>
      <c r="IA245" s="445"/>
      <c r="IB245" s="445"/>
      <c r="IC245" s="445"/>
      <c r="ID245" s="445"/>
      <c r="IE245" s="445"/>
      <c r="IF245" s="445"/>
      <c r="IG245" s="445"/>
      <c r="IH245" s="445"/>
      <c r="II245" s="445"/>
      <c r="IJ245" s="445"/>
      <c r="IK245" s="445"/>
      <c r="IL245" s="445"/>
      <c r="IM245" s="445"/>
      <c r="IN245" s="445"/>
      <c r="IO245" s="445"/>
      <c r="IP245" s="445"/>
      <c r="IQ245" s="445"/>
      <c r="IR245" s="445"/>
      <c r="IS245" s="445"/>
      <c r="IT245" s="445"/>
      <c r="IU245" s="445"/>
      <c r="IV245" s="445"/>
      <c r="IW245" s="445"/>
      <c r="IX245" s="445"/>
      <c r="IY245" s="445"/>
      <c r="IZ245" s="445"/>
      <c r="JA245" s="445"/>
      <c r="JB245" s="445"/>
      <c r="JC245" s="445"/>
      <c r="JD245" s="445"/>
      <c r="JE245" s="445"/>
      <c r="JF245" s="445"/>
      <c r="JG245" s="445"/>
      <c r="JH245" s="445"/>
      <c r="JI245" s="445"/>
      <c r="JJ245" s="445"/>
      <c r="JK245" s="445"/>
      <c r="JL245" s="445"/>
      <c r="JM245" s="445"/>
      <c r="JN245" s="445"/>
      <c r="JO245" s="445"/>
      <c r="JP245" s="445"/>
      <c r="JQ245" s="445"/>
      <c r="JR245" s="445"/>
      <c r="JS245" s="445"/>
      <c r="JT245" s="445"/>
      <c r="JU245" s="445"/>
      <c r="JV245" s="445"/>
      <c r="JW245" s="445"/>
      <c r="JX245" s="445"/>
      <c r="JY245" s="445"/>
      <c r="JZ245" s="445"/>
      <c r="KA245" s="445"/>
    </row>
    <row r="247" spans="4:287" x14ac:dyDescent="0.2">
      <c r="G247" s="984" t="s">
        <v>641</v>
      </c>
      <c r="H247" s="977" t="s">
        <v>587</v>
      </c>
      <c r="I247" s="977"/>
      <c r="J247" s="977"/>
      <c r="K247" s="977"/>
      <c r="L247" s="977"/>
      <c r="M247" s="977"/>
      <c r="N247" s="977"/>
      <c r="O247" s="977"/>
      <c r="P247" s="977" t="s">
        <v>588</v>
      </c>
      <c r="Q247" s="977"/>
      <c r="R247" s="977"/>
      <c r="S247" s="977"/>
      <c r="T247" s="977"/>
      <c r="U247" s="977"/>
      <c r="V247" s="977"/>
      <c r="W247" s="977"/>
      <c r="X247" s="977" t="s">
        <v>589</v>
      </c>
      <c r="Y247" s="977"/>
      <c r="Z247" s="977"/>
      <c r="AA247" s="977"/>
      <c r="AB247" s="977"/>
      <c r="AC247" s="977"/>
      <c r="AD247" s="977"/>
      <c r="AE247" s="977"/>
      <c r="AF247" s="977" t="s">
        <v>590</v>
      </c>
      <c r="AG247" s="977"/>
      <c r="AH247" s="977"/>
      <c r="AI247" s="977"/>
      <c r="AJ247" s="977"/>
      <c r="AK247" s="977"/>
      <c r="AL247" s="977"/>
      <c r="AM247" s="977"/>
      <c r="AN247" s="977" t="s">
        <v>592</v>
      </c>
      <c r="AO247" s="977"/>
      <c r="AP247" s="977"/>
      <c r="AQ247" s="977"/>
      <c r="AR247" s="977"/>
      <c r="AS247" s="977"/>
      <c r="AT247" s="977"/>
      <c r="AU247" s="977"/>
      <c r="AV247" s="977" t="s">
        <v>591</v>
      </c>
      <c r="AW247" s="977"/>
      <c r="AX247" s="977"/>
      <c r="AY247" s="977"/>
      <c r="AZ247" s="977"/>
      <c r="BA247" s="977"/>
      <c r="BB247" s="977"/>
      <c r="BC247" s="977"/>
      <c r="BD247" s="977" t="s">
        <v>593</v>
      </c>
      <c r="BE247" s="977"/>
      <c r="BF247" s="977"/>
      <c r="BG247" s="977"/>
      <c r="BH247" s="977"/>
      <c r="BI247" s="977"/>
      <c r="BJ247" s="977"/>
      <c r="BK247" s="977"/>
      <c r="BL247" s="977" t="s">
        <v>594</v>
      </c>
      <c r="BM247" s="977"/>
      <c r="BN247" s="977"/>
      <c r="BO247" s="977"/>
      <c r="BP247" s="977"/>
      <c r="BQ247" s="977"/>
      <c r="BR247" s="977"/>
      <c r="BS247" s="977"/>
      <c r="BT247" s="977" t="s">
        <v>595</v>
      </c>
      <c r="BU247" s="977"/>
      <c r="BV247" s="977"/>
      <c r="BW247" s="977"/>
      <c r="BX247" s="977"/>
    </row>
    <row r="248" spans="4:287" x14ac:dyDescent="0.2">
      <c r="G248" s="985"/>
      <c r="H248" s="974" t="s">
        <v>586</v>
      </c>
      <c r="I248" s="974"/>
      <c r="J248" s="974" t="s">
        <v>224</v>
      </c>
      <c r="K248" s="974"/>
      <c r="L248" s="974"/>
      <c r="M248" s="974" t="s">
        <v>225</v>
      </c>
      <c r="N248" s="974"/>
      <c r="O248" s="974"/>
      <c r="P248" s="974" t="s">
        <v>586</v>
      </c>
      <c r="Q248" s="979"/>
      <c r="R248" s="978" t="s">
        <v>224</v>
      </c>
      <c r="S248" s="974"/>
      <c r="T248" s="974"/>
      <c r="U248" s="974" t="s">
        <v>225</v>
      </c>
      <c r="V248" s="974"/>
      <c r="W248" s="974"/>
      <c r="X248" s="974" t="s">
        <v>586</v>
      </c>
      <c r="Y248" s="979"/>
      <c r="Z248" s="978" t="s">
        <v>224</v>
      </c>
      <c r="AA248" s="974"/>
      <c r="AB248" s="974"/>
      <c r="AC248" s="974" t="s">
        <v>225</v>
      </c>
      <c r="AD248" s="974"/>
      <c r="AE248" s="974"/>
      <c r="AF248" s="974" t="s">
        <v>586</v>
      </c>
      <c r="AG248" s="979"/>
      <c r="AH248" s="978" t="s">
        <v>224</v>
      </c>
      <c r="AI248" s="974"/>
      <c r="AJ248" s="974"/>
      <c r="AK248" s="974" t="s">
        <v>225</v>
      </c>
      <c r="AL248" s="974"/>
      <c r="AM248" s="974"/>
      <c r="AN248" s="974" t="s">
        <v>586</v>
      </c>
      <c r="AO248" s="974"/>
      <c r="AP248" s="974" t="s">
        <v>224</v>
      </c>
      <c r="AQ248" s="974"/>
      <c r="AR248" s="974"/>
      <c r="AS248" s="974" t="s">
        <v>225</v>
      </c>
      <c r="AT248" s="974"/>
      <c r="AU248" s="974"/>
      <c r="AV248" s="974" t="s">
        <v>586</v>
      </c>
      <c r="AW248" s="979"/>
      <c r="AX248" s="978" t="s">
        <v>224</v>
      </c>
      <c r="AY248" s="974"/>
      <c r="AZ248" s="974"/>
      <c r="BA248" s="974" t="s">
        <v>225</v>
      </c>
      <c r="BB248" s="974"/>
      <c r="BC248" s="974"/>
      <c r="BD248" s="974" t="s">
        <v>586</v>
      </c>
      <c r="BE248" s="979"/>
      <c r="BF248" s="978" t="s">
        <v>224</v>
      </c>
      <c r="BG248" s="974"/>
      <c r="BH248" s="974"/>
      <c r="BI248" s="974" t="s">
        <v>225</v>
      </c>
      <c r="BJ248" s="974"/>
      <c r="BK248" s="974"/>
      <c r="BL248" s="974" t="s">
        <v>586</v>
      </c>
      <c r="BM248" s="979"/>
      <c r="BN248" s="978" t="s">
        <v>224</v>
      </c>
      <c r="BO248" s="974"/>
      <c r="BP248" s="974"/>
      <c r="BQ248" s="974" t="s">
        <v>225</v>
      </c>
      <c r="BR248" s="974"/>
      <c r="BS248" s="974"/>
      <c r="BT248" s="974" t="s">
        <v>586</v>
      </c>
      <c r="BU248" s="979"/>
      <c r="BV248" s="978" t="s">
        <v>225</v>
      </c>
      <c r="BW248" s="974"/>
      <c r="BX248" s="974"/>
    </row>
    <row r="249" spans="4:287" ht="15.75" x14ac:dyDescent="0.25">
      <c r="D249" s="940" t="s">
        <v>642</v>
      </c>
      <c r="E249" s="941"/>
      <c r="F249" s="942"/>
      <c r="G249" s="986"/>
      <c r="H249" s="239" t="s">
        <v>288</v>
      </c>
      <c r="I249" s="240" t="s">
        <v>289</v>
      </c>
      <c r="J249" s="241" t="s">
        <v>537</v>
      </c>
      <c r="K249" s="241" t="s">
        <v>538</v>
      </c>
      <c r="L249" s="241" t="s">
        <v>539</v>
      </c>
      <c r="M249" s="241" t="s">
        <v>537</v>
      </c>
      <c r="N249" s="241" t="s">
        <v>538</v>
      </c>
      <c r="O249" s="242" t="s">
        <v>539</v>
      </c>
      <c r="P249" s="239" t="s">
        <v>288</v>
      </c>
      <c r="Q249" s="240" t="s">
        <v>289</v>
      </c>
      <c r="R249" s="281" t="s">
        <v>537</v>
      </c>
      <c r="S249" s="241" t="s">
        <v>538</v>
      </c>
      <c r="T249" s="241" t="s">
        <v>539</v>
      </c>
      <c r="U249" s="241" t="s">
        <v>537</v>
      </c>
      <c r="V249" s="241" t="s">
        <v>538</v>
      </c>
      <c r="W249" s="242" t="s">
        <v>539</v>
      </c>
      <c r="X249" s="239" t="s">
        <v>288</v>
      </c>
      <c r="Y249" s="240" t="s">
        <v>289</v>
      </c>
      <c r="Z249" s="281" t="s">
        <v>537</v>
      </c>
      <c r="AA249" s="241" t="s">
        <v>538</v>
      </c>
      <c r="AB249" s="241" t="s">
        <v>539</v>
      </c>
      <c r="AC249" s="241" t="s">
        <v>537</v>
      </c>
      <c r="AD249" s="241" t="s">
        <v>538</v>
      </c>
      <c r="AE249" s="242" t="s">
        <v>539</v>
      </c>
      <c r="AF249" s="239" t="s">
        <v>288</v>
      </c>
      <c r="AG249" s="240" t="s">
        <v>289</v>
      </c>
      <c r="AH249" s="281" t="s">
        <v>537</v>
      </c>
      <c r="AI249" s="241" t="s">
        <v>538</v>
      </c>
      <c r="AJ249" s="241" t="s">
        <v>539</v>
      </c>
      <c r="AK249" s="241" t="s">
        <v>537</v>
      </c>
      <c r="AL249" s="241" t="s">
        <v>538</v>
      </c>
      <c r="AM249" s="242" t="s">
        <v>539</v>
      </c>
      <c r="AN249" s="239" t="s">
        <v>288</v>
      </c>
      <c r="AO249" s="240" t="s">
        <v>289</v>
      </c>
      <c r="AP249" s="241" t="s">
        <v>537</v>
      </c>
      <c r="AQ249" s="241" t="s">
        <v>538</v>
      </c>
      <c r="AR249" s="241" t="s">
        <v>539</v>
      </c>
      <c r="AS249" s="241" t="s">
        <v>537</v>
      </c>
      <c r="AT249" s="241" t="s">
        <v>538</v>
      </c>
      <c r="AU249" s="242" t="s">
        <v>539</v>
      </c>
      <c r="AV249" s="239" t="s">
        <v>288</v>
      </c>
      <c r="AW249" s="240" t="s">
        <v>289</v>
      </c>
      <c r="AX249" s="281" t="s">
        <v>537</v>
      </c>
      <c r="AY249" s="241" t="s">
        <v>538</v>
      </c>
      <c r="AZ249" s="241" t="s">
        <v>539</v>
      </c>
      <c r="BA249" s="241" t="s">
        <v>537</v>
      </c>
      <c r="BB249" s="241" t="s">
        <v>538</v>
      </c>
      <c r="BC249" s="242" t="s">
        <v>539</v>
      </c>
      <c r="BD249" s="239" t="s">
        <v>288</v>
      </c>
      <c r="BE249" s="240" t="s">
        <v>289</v>
      </c>
      <c r="BF249" s="281" t="s">
        <v>537</v>
      </c>
      <c r="BG249" s="241" t="s">
        <v>538</v>
      </c>
      <c r="BH249" s="241" t="s">
        <v>539</v>
      </c>
      <c r="BI249" s="241" t="s">
        <v>537</v>
      </c>
      <c r="BJ249" s="241" t="s">
        <v>538</v>
      </c>
      <c r="BK249" s="242" t="s">
        <v>539</v>
      </c>
      <c r="BL249" s="239" t="s">
        <v>288</v>
      </c>
      <c r="BM249" s="240" t="s">
        <v>289</v>
      </c>
      <c r="BN249" s="281" t="s">
        <v>537</v>
      </c>
      <c r="BO249" s="241" t="s">
        <v>538</v>
      </c>
      <c r="BP249" s="241" t="s">
        <v>539</v>
      </c>
      <c r="BQ249" s="241" t="s">
        <v>537</v>
      </c>
      <c r="BR249" s="241" t="s">
        <v>538</v>
      </c>
      <c r="BS249" s="242" t="s">
        <v>539</v>
      </c>
      <c r="BT249" s="239" t="s">
        <v>288</v>
      </c>
      <c r="BU249" s="240" t="s">
        <v>289</v>
      </c>
      <c r="BV249" s="281" t="s">
        <v>537</v>
      </c>
      <c r="BW249" s="241" t="s">
        <v>538</v>
      </c>
      <c r="BX249" s="242" t="s">
        <v>539</v>
      </c>
    </row>
    <row r="250" spans="4:287" ht="15.75" x14ac:dyDescent="0.25">
      <c r="D250" s="940">
        <v>21</v>
      </c>
      <c r="E250" s="941"/>
      <c r="F250" s="942"/>
      <c r="G250" s="243" t="s">
        <v>204</v>
      </c>
      <c r="H250" s="982" t="s">
        <v>582</v>
      </c>
      <c r="I250" s="983"/>
      <c r="J250" s="458">
        <f t="shared" ref="J250:O250" si="1521">HM210</f>
        <v>13</v>
      </c>
      <c r="K250" s="452">
        <f t="shared" si="1521"/>
        <v>13</v>
      </c>
      <c r="L250" s="452">
        <f t="shared" si="1521"/>
        <v>14</v>
      </c>
      <c r="M250" s="452">
        <f t="shared" si="1521"/>
        <v>10</v>
      </c>
      <c r="N250" s="452">
        <f t="shared" si="1521"/>
        <v>10</v>
      </c>
      <c r="O250" s="453">
        <f t="shared" si="1521"/>
        <v>11</v>
      </c>
      <c r="P250" s="946" t="s">
        <v>582</v>
      </c>
      <c r="Q250" s="975"/>
      <c r="R250" s="458">
        <f t="shared" ref="R250:W250" si="1522">HU210</f>
        <v>9</v>
      </c>
      <c r="S250" s="452">
        <f t="shared" si="1522"/>
        <v>9</v>
      </c>
      <c r="T250" s="452">
        <f t="shared" si="1522"/>
        <v>11</v>
      </c>
      <c r="U250" s="452">
        <f t="shared" si="1522"/>
        <v>9</v>
      </c>
      <c r="V250" s="452">
        <f t="shared" si="1522"/>
        <v>9</v>
      </c>
      <c r="W250" s="453">
        <f t="shared" si="1522"/>
        <v>9</v>
      </c>
      <c r="X250" s="946" t="s">
        <v>582</v>
      </c>
      <c r="Y250" s="975"/>
      <c r="Z250" s="458">
        <f t="shared" ref="Z250:AE250" si="1523">IC210</f>
        <v>11</v>
      </c>
      <c r="AA250" s="452">
        <f t="shared" si="1523"/>
        <v>11</v>
      </c>
      <c r="AB250" s="452">
        <f t="shared" si="1523"/>
        <v>11</v>
      </c>
      <c r="AC250" s="452">
        <f t="shared" si="1523"/>
        <v>10</v>
      </c>
      <c r="AD250" s="452">
        <f t="shared" si="1523"/>
        <v>10</v>
      </c>
      <c r="AE250" s="453">
        <f t="shared" si="1523"/>
        <v>10</v>
      </c>
      <c r="AF250" s="946" t="s">
        <v>582</v>
      </c>
      <c r="AG250" s="975"/>
      <c r="AH250" s="458">
        <f t="shared" ref="AH250:AM250" si="1524">IK210</f>
        <v>0</v>
      </c>
      <c r="AI250" s="452">
        <f t="shared" si="1524"/>
        <v>4</v>
      </c>
      <c r="AJ250" s="452">
        <f t="shared" si="1524"/>
        <v>4</v>
      </c>
      <c r="AK250" s="452">
        <f t="shared" si="1524"/>
        <v>4</v>
      </c>
      <c r="AL250" s="452">
        <f t="shared" si="1524"/>
        <v>10</v>
      </c>
      <c r="AM250" s="453">
        <f t="shared" si="1524"/>
        <v>10</v>
      </c>
      <c r="AN250" s="946" t="s">
        <v>582</v>
      </c>
      <c r="AO250" s="947"/>
      <c r="AP250" s="458">
        <f t="shared" ref="AP250:AU250" si="1525">IS210</f>
        <v>9</v>
      </c>
      <c r="AQ250" s="452">
        <f t="shared" si="1525"/>
        <v>10</v>
      </c>
      <c r="AR250" s="452">
        <f t="shared" si="1525"/>
        <v>12</v>
      </c>
      <c r="AS250" s="452">
        <f t="shared" si="1525"/>
        <v>10</v>
      </c>
      <c r="AT250" s="452">
        <f t="shared" si="1525"/>
        <v>10</v>
      </c>
      <c r="AU250" s="453">
        <f t="shared" si="1525"/>
        <v>9</v>
      </c>
      <c r="AV250" s="946" t="s">
        <v>582</v>
      </c>
      <c r="AW250" s="975"/>
      <c r="AX250" s="458">
        <f t="shared" ref="AX250:BC250" si="1526">JA210</f>
        <v>6</v>
      </c>
      <c r="AY250" s="452">
        <f t="shared" si="1526"/>
        <v>8</v>
      </c>
      <c r="AZ250" s="452">
        <f t="shared" si="1526"/>
        <v>10</v>
      </c>
      <c r="BA250" s="452">
        <f t="shared" si="1526"/>
        <v>9</v>
      </c>
      <c r="BB250" s="452">
        <f t="shared" si="1526"/>
        <v>9</v>
      </c>
      <c r="BC250" s="453">
        <f t="shared" si="1526"/>
        <v>10</v>
      </c>
      <c r="BD250" s="946" t="s">
        <v>582</v>
      </c>
      <c r="BE250" s="975"/>
      <c r="BF250" s="458">
        <f t="shared" ref="BF250:BK250" si="1527">JI210</f>
        <v>11</v>
      </c>
      <c r="BG250" s="452">
        <f t="shared" si="1527"/>
        <v>11</v>
      </c>
      <c r="BH250" s="452">
        <f t="shared" si="1527"/>
        <v>11</v>
      </c>
      <c r="BI250" s="452">
        <f t="shared" si="1527"/>
        <v>9</v>
      </c>
      <c r="BJ250" s="452">
        <f t="shared" si="1527"/>
        <v>9</v>
      </c>
      <c r="BK250" s="453">
        <f t="shared" si="1527"/>
        <v>9</v>
      </c>
      <c r="BL250" s="946" t="s">
        <v>582</v>
      </c>
      <c r="BM250" s="975"/>
      <c r="BN250" s="458">
        <f t="shared" ref="BN250:BS250" si="1528">JQ210</f>
        <v>11</v>
      </c>
      <c r="BO250" s="452">
        <f t="shared" si="1528"/>
        <v>11</v>
      </c>
      <c r="BP250" s="452">
        <f t="shared" si="1528"/>
        <v>11</v>
      </c>
      <c r="BQ250" s="452">
        <f t="shared" si="1528"/>
        <v>8</v>
      </c>
      <c r="BR250" s="452">
        <f t="shared" si="1528"/>
        <v>8</v>
      </c>
      <c r="BS250" s="453">
        <f t="shared" si="1528"/>
        <v>8</v>
      </c>
      <c r="BT250" s="946" t="s">
        <v>582</v>
      </c>
      <c r="BU250" s="975"/>
      <c r="BV250" s="458">
        <f>JY210</f>
        <v>3</v>
      </c>
      <c r="BW250" s="452">
        <f>JZ210</f>
        <v>3</v>
      </c>
      <c r="BX250" s="452">
        <f>KA210</f>
        <v>3</v>
      </c>
    </row>
    <row r="251" spans="4:287" ht="15.75" x14ac:dyDescent="0.25">
      <c r="D251" s="940">
        <v>26</v>
      </c>
      <c r="E251" s="941"/>
      <c r="F251" s="942"/>
      <c r="G251" s="244" t="s">
        <v>631</v>
      </c>
      <c r="H251" s="946" t="s">
        <v>582</v>
      </c>
      <c r="I251" s="947"/>
      <c r="J251" s="459">
        <f t="shared" ref="J251:O251" si="1529">HM211</f>
        <v>17</v>
      </c>
      <c r="K251" s="454">
        <f t="shared" si="1529"/>
        <v>17</v>
      </c>
      <c r="L251" s="454">
        <f t="shared" si="1529"/>
        <v>18</v>
      </c>
      <c r="M251" s="454">
        <f t="shared" si="1529"/>
        <v>11</v>
      </c>
      <c r="N251" s="454">
        <f t="shared" si="1529"/>
        <v>11</v>
      </c>
      <c r="O251" s="455">
        <f t="shared" si="1529"/>
        <v>12</v>
      </c>
      <c r="P251" s="946" t="s">
        <v>582</v>
      </c>
      <c r="Q251" s="975"/>
      <c r="R251" s="459">
        <f t="shared" ref="R251:R262" si="1530">HU211</f>
        <v>13</v>
      </c>
      <c r="S251" s="454">
        <f t="shared" ref="S251:S262" si="1531">HV211</f>
        <v>13</v>
      </c>
      <c r="T251" s="454">
        <f t="shared" ref="T251:T262" si="1532">HW211</f>
        <v>13</v>
      </c>
      <c r="U251" s="454">
        <f t="shared" ref="U251:U262" si="1533">HX211</f>
        <v>11</v>
      </c>
      <c r="V251" s="454">
        <f t="shared" ref="V251:V262" si="1534">HY211</f>
        <v>11</v>
      </c>
      <c r="W251" s="455">
        <f t="shared" ref="W251:W262" si="1535">HZ211</f>
        <v>11</v>
      </c>
      <c r="X251" s="946" t="s">
        <v>582</v>
      </c>
      <c r="Y251" s="975"/>
      <c r="Z251" s="459">
        <f t="shared" ref="Z251:Z262" si="1536">IC211</f>
        <v>6</v>
      </c>
      <c r="AA251" s="454">
        <f t="shared" ref="AA251:AA262" si="1537">ID211</f>
        <v>6</v>
      </c>
      <c r="AB251" s="454">
        <f t="shared" ref="AB251:AB262" si="1538">IE211</f>
        <v>6</v>
      </c>
      <c r="AC251" s="454">
        <f t="shared" ref="AC251:AC262" si="1539">IF211</f>
        <v>6</v>
      </c>
      <c r="AD251" s="454">
        <f t="shared" ref="AD251:AD262" si="1540">IG211</f>
        <v>6</v>
      </c>
      <c r="AE251" s="455">
        <f t="shared" ref="AE251:AE262" si="1541">IH211</f>
        <v>6</v>
      </c>
      <c r="AF251" s="946" t="s">
        <v>582</v>
      </c>
      <c r="AG251" s="975"/>
      <c r="AH251" s="459">
        <f t="shared" ref="AH251:AH262" si="1542">IK211</f>
        <v>1</v>
      </c>
      <c r="AI251" s="454">
        <f t="shared" ref="AI251:AI262" si="1543">IL211</f>
        <v>0</v>
      </c>
      <c r="AJ251" s="454">
        <f t="shared" ref="AJ251:AJ262" si="1544">IM211</f>
        <v>4</v>
      </c>
      <c r="AK251" s="454">
        <f t="shared" ref="AK251:AK262" si="1545">IN211</f>
        <v>3</v>
      </c>
      <c r="AL251" s="454">
        <f t="shared" ref="AL251:AL262" si="1546">IO211</f>
        <v>4</v>
      </c>
      <c r="AM251" s="455">
        <f t="shared" ref="AM251:AM262" si="1547">IP211</f>
        <v>5</v>
      </c>
      <c r="AN251" s="946" t="s">
        <v>582</v>
      </c>
      <c r="AO251" s="947"/>
      <c r="AP251" s="459">
        <f t="shared" ref="AP251:AP262" si="1548">IS211</f>
        <v>10</v>
      </c>
      <c r="AQ251" s="454">
        <f t="shared" ref="AQ251:AQ262" si="1549">IT211</f>
        <v>11</v>
      </c>
      <c r="AR251" s="454">
        <f t="shared" ref="AR251:AR262" si="1550">IU211</f>
        <v>11</v>
      </c>
      <c r="AS251" s="454">
        <f t="shared" ref="AS251:AS262" si="1551">IV211</f>
        <v>9</v>
      </c>
      <c r="AT251" s="454">
        <f t="shared" ref="AT251:AT262" si="1552">IW211</f>
        <v>10</v>
      </c>
      <c r="AU251" s="455">
        <f t="shared" ref="AU251:AU262" si="1553">IX211</f>
        <v>10</v>
      </c>
      <c r="AV251" s="946" t="s">
        <v>582</v>
      </c>
      <c r="AW251" s="975"/>
      <c r="AX251" s="459">
        <f t="shared" ref="AX251:AX262" si="1554">JA211</f>
        <v>5</v>
      </c>
      <c r="AY251" s="454">
        <f t="shared" ref="AY251:AY262" si="1555">JB211</f>
        <v>5</v>
      </c>
      <c r="AZ251" s="454">
        <f t="shared" ref="AZ251:AZ262" si="1556">JC211</f>
        <v>7</v>
      </c>
      <c r="BA251" s="454">
        <f t="shared" ref="BA251:BA262" si="1557">JD211</f>
        <v>7</v>
      </c>
      <c r="BB251" s="454">
        <f t="shared" ref="BB251:BB262" si="1558">JE211</f>
        <v>7</v>
      </c>
      <c r="BC251" s="455">
        <f t="shared" ref="BC251:BC262" si="1559">JF211</f>
        <v>9</v>
      </c>
      <c r="BD251" s="946" t="s">
        <v>582</v>
      </c>
      <c r="BE251" s="975"/>
      <c r="BF251" s="459">
        <f t="shared" ref="BF251:BF262" si="1560">JI211</f>
        <v>7</v>
      </c>
      <c r="BG251" s="454">
        <f t="shared" ref="BG251:BG262" si="1561">JJ211</f>
        <v>7</v>
      </c>
      <c r="BH251" s="454">
        <f t="shared" ref="BH251:BH262" si="1562">JK211</f>
        <v>9</v>
      </c>
      <c r="BI251" s="454">
        <f t="shared" ref="BI251:BI262" si="1563">JL211</f>
        <v>3</v>
      </c>
      <c r="BJ251" s="454">
        <f t="shared" ref="BJ251:BJ262" si="1564">JM211</f>
        <v>4</v>
      </c>
      <c r="BK251" s="455">
        <f t="shared" ref="BK251:BK262" si="1565">JN211</f>
        <v>6</v>
      </c>
      <c r="BL251" s="946" t="s">
        <v>582</v>
      </c>
      <c r="BM251" s="975"/>
      <c r="BN251" s="459">
        <f t="shared" ref="BN251:BN262" si="1566">JQ211</f>
        <v>7</v>
      </c>
      <c r="BO251" s="454">
        <f t="shared" ref="BO251:BO262" si="1567">JR211</f>
        <v>7</v>
      </c>
      <c r="BP251" s="454">
        <f t="shared" ref="BP251:BP262" si="1568">JS211</f>
        <v>9</v>
      </c>
      <c r="BQ251" s="454">
        <f t="shared" ref="BQ251:BQ262" si="1569">JT211</f>
        <v>4</v>
      </c>
      <c r="BR251" s="454">
        <f t="shared" ref="BR251:BR262" si="1570">JU211</f>
        <v>4</v>
      </c>
      <c r="BS251" s="455">
        <f t="shared" ref="BS251:BS262" si="1571">JV211</f>
        <v>6</v>
      </c>
      <c r="BT251" s="946" t="s">
        <v>582</v>
      </c>
      <c r="BU251" s="975"/>
      <c r="BV251" s="459">
        <f t="shared" ref="BV251:BV263" si="1572">JY211</f>
        <v>2</v>
      </c>
      <c r="BW251" s="454">
        <f t="shared" ref="BW251:BW263" si="1573">JZ211</f>
        <v>2</v>
      </c>
      <c r="BX251" s="454">
        <f t="shared" ref="BX251:BX263" si="1574">KA211</f>
        <v>2</v>
      </c>
    </row>
    <row r="252" spans="4:287" ht="15.75" x14ac:dyDescent="0.25">
      <c r="D252" s="940">
        <v>21</v>
      </c>
      <c r="E252" s="941"/>
      <c r="F252" s="942"/>
      <c r="G252" s="244" t="s">
        <v>199</v>
      </c>
      <c r="H252" s="946" t="s">
        <v>582</v>
      </c>
      <c r="I252" s="947"/>
      <c r="J252" s="459">
        <f t="shared" ref="J252:O252" si="1575">HM212</f>
        <v>17</v>
      </c>
      <c r="K252" s="454">
        <f t="shared" si="1575"/>
        <v>17</v>
      </c>
      <c r="L252" s="454">
        <f t="shared" si="1575"/>
        <v>18</v>
      </c>
      <c r="M252" s="454">
        <f t="shared" si="1575"/>
        <v>15</v>
      </c>
      <c r="N252" s="454">
        <f t="shared" si="1575"/>
        <v>15</v>
      </c>
      <c r="O252" s="455">
        <f t="shared" si="1575"/>
        <v>16</v>
      </c>
      <c r="P252" s="946" t="s">
        <v>582</v>
      </c>
      <c r="Q252" s="975"/>
      <c r="R252" s="459">
        <f t="shared" si="1530"/>
        <v>16</v>
      </c>
      <c r="S252" s="454">
        <f t="shared" si="1531"/>
        <v>16</v>
      </c>
      <c r="T252" s="454">
        <f t="shared" si="1532"/>
        <v>17</v>
      </c>
      <c r="U252" s="454">
        <f t="shared" si="1533"/>
        <v>15</v>
      </c>
      <c r="V252" s="454">
        <f t="shared" si="1534"/>
        <v>15</v>
      </c>
      <c r="W252" s="455">
        <f t="shared" si="1535"/>
        <v>16</v>
      </c>
      <c r="X252" s="946" t="s">
        <v>582</v>
      </c>
      <c r="Y252" s="975"/>
      <c r="Z252" s="459">
        <f t="shared" si="1536"/>
        <v>16</v>
      </c>
      <c r="AA252" s="454">
        <f t="shared" si="1537"/>
        <v>16</v>
      </c>
      <c r="AB252" s="454">
        <f t="shared" si="1538"/>
        <v>17</v>
      </c>
      <c r="AC252" s="454">
        <f t="shared" si="1539"/>
        <v>15</v>
      </c>
      <c r="AD252" s="454">
        <f t="shared" si="1540"/>
        <v>15</v>
      </c>
      <c r="AE252" s="455">
        <f t="shared" si="1541"/>
        <v>16</v>
      </c>
      <c r="AF252" s="946" t="s">
        <v>582</v>
      </c>
      <c r="AG252" s="975"/>
      <c r="AH252" s="459">
        <f t="shared" si="1542"/>
        <v>9</v>
      </c>
      <c r="AI252" s="454">
        <f t="shared" si="1543"/>
        <v>11</v>
      </c>
      <c r="AJ252" s="454">
        <f t="shared" si="1544"/>
        <v>13</v>
      </c>
      <c r="AK252" s="454">
        <f t="shared" si="1545"/>
        <v>12</v>
      </c>
      <c r="AL252" s="454">
        <f t="shared" si="1546"/>
        <v>14</v>
      </c>
      <c r="AM252" s="455">
        <f t="shared" si="1547"/>
        <v>14</v>
      </c>
      <c r="AN252" s="946" t="s">
        <v>582</v>
      </c>
      <c r="AO252" s="947"/>
      <c r="AP252" s="459">
        <f t="shared" si="1548"/>
        <v>14</v>
      </c>
      <c r="AQ252" s="454">
        <f t="shared" si="1549"/>
        <v>14</v>
      </c>
      <c r="AR252" s="454">
        <f t="shared" si="1550"/>
        <v>14</v>
      </c>
      <c r="AS252" s="454">
        <f t="shared" si="1551"/>
        <v>13</v>
      </c>
      <c r="AT252" s="454">
        <f t="shared" si="1552"/>
        <v>13</v>
      </c>
      <c r="AU252" s="455">
        <f t="shared" si="1553"/>
        <v>12</v>
      </c>
      <c r="AV252" s="946" t="s">
        <v>582</v>
      </c>
      <c r="AW252" s="975"/>
      <c r="AX252" s="459">
        <f t="shared" si="1554"/>
        <v>15</v>
      </c>
      <c r="AY252" s="454">
        <f t="shared" si="1555"/>
        <v>15</v>
      </c>
      <c r="AZ252" s="454">
        <f t="shared" si="1556"/>
        <v>16</v>
      </c>
      <c r="BA252" s="454">
        <f t="shared" si="1557"/>
        <v>14</v>
      </c>
      <c r="BB252" s="454">
        <f t="shared" si="1558"/>
        <v>14</v>
      </c>
      <c r="BC252" s="455">
        <f t="shared" si="1559"/>
        <v>15</v>
      </c>
      <c r="BD252" s="946" t="s">
        <v>582</v>
      </c>
      <c r="BE252" s="975"/>
      <c r="BF252" s="459">
        <f t="shared" si="1560"/>
        <v>14</v>
      </c>
      <c r="BG252" s="454">
        <f t="shared" si="1561"/>
        <v>14</v>
      </c>
      <c r="BH252" s="454">
        <f t="shared" si="1562"/>
        <v>14</v>
      </c>
      <c r="BI252" s="454">
        <f t="shared" si="1563"/>
        <v>14</v>
      </c>
      <c r="BJ252" s="454">
        <f t="shared" si="1564"/>
        <v>14</v>
      </c>
      <c r="BK252" s="455">
        <f t="shared" si="1565"/>
        <v>14</v>
      </c>
      <c r="BL252" s="946" t="s">
        <v>582</v>
      </c>
      <c r="BM252" s="975"/>
      <c r="BN252" s="459">
        <f t="shared" si="1566"/>
        <v>16</v>
      </c>
      <c r="BO252" s="454">
        <f t="shared" si="1567"/>
        <v>15</v>
      </c>
      <c r="BP252" s="454">
        <f t="shared" si="1568"/>
        <v>15</v>
      </c>
      <c r="BQ252" s="454">
        <f t="shared" si="1569"/>
        <v>14</v>
      </c>
      <c r="BR252" s="454">
        <f t="shared" si="1570"/>
        <v>13</v>
      </c>
      <c r="BS252" s="455">
        <f t="shared" si="1571"/>
        <v>13</v>
      </c>
      <c r="BT252" s="946" t="s">
        <v>582</v>
      </c>
      <c r="BU252" s="975"/>
      <c r="BV252" s="459">
        <f t="shared" si="1572"/>
        <v>15</v>
      </c>
      <c r="BW252" s="454">
        <f t="shared" si="1573"/>
        <v>15</v>
      </c>
      <c r="BX252" s="454">
        <f t="shared" si="1574"/>
        <v>16</v>
      </c>
    </row>
    <row r="253" spans="4:287" ht="15.75" x14ac:dyDescent="0.25">
      <c r="D253" s="940">
        <v>41</v>
      </c>
      <c r="E253" s="941"/>
      <c r="F253" s="942"/>
      <c r="G253" s="244" t="s">
        <v>320</v>
      </c>
      <c r="H253" s="946" t="s">
        <v>582</v>
      </c>
      <c r="I253" s="947"/>
      <c r="J253" s="459">
        <f t="shared" ref="J253:O253" si="1576">HM213</f>
        <v>1</v>
      </c>
      <c r="K253" s="454">
        <f t="shared" si="1576"/>
        <v>1</v>
      </c>
      <c r="L253" s="454">
        <f t="shared" si="1576"/>
        <v>1</v>
      </c>
      <c r="M253" s="454">
        <f t="shared" si="1576"/>
        <v>0</v>
      </c>
      <c r="N253" s="454">
        <f t="shared" si="1576"/>
        <v>0</v>
      </c>
      <c r="O253" s="455">
        <f t="shared" si="1576"/>
        <v>0</v>
      </c>
      <c r="P253" s="946" t="s">
        <v>582</v>
      </c>
      <c r="Q253" s="975"/>
      <c r="R253" s="459">
        <f t="shared" si="1530"/>
        <v>0</v>
      </c>
      <c r="S253" s="454">
        <f t="shared" si="1531"/>
        <v>0</v>
      </c>
      <c r="T253" s="454">
        <f t="shared" si="1532"/>
        <v>0</v>
      </c>
      <c r="U253" s="454">
        <f t="shared" si="1533"/>
        <v>0</v>
      </c>
      <c r="V253" s="454">
        <f t="shared" si="1534"/>
        <v>0</v>
      </c>
      <c r="W253" s="455">
        <f t="shared" si="1535"/>
        <v>0</v>
      </c>
      <c r="X253" s="946" t="s">
        <v>582</v>
      </c>
      <c r="Y253" s="975"/>
      <c r="Z253" s="459">
        <f t="shared" si="1536"/>
        <v>0</v>
      </c>
      <c r="AA253" s="454">
        <f t="shared" si="1537"/>
        <v>0</v>
      </c>
      <c r="AB253" s="454">
        <f t="shared" si="1538"/>
        <v>0</v>
      </c>
      <c r="AC253" s="454">
        <f t="shared" si="1539"/>
        <v>0</v>
      </c>
      <c r="AD253" s="454">
        <f t="shared" si="1540"/>
        <v>0</v>
      </c>
      <c r="AE253" s="455">
        <f t="shared" si="1541"/>
        <v>0</v>
      </c>
      <c r="AF253" s="946" t="s">
        <v>582</v>
      </c>
      <c r="AG253" s="975"/>
      <c r="AH253" s="459">
        <f t="shared" si="1542"/>
        <v>0</v>
      </c>
      <c r="AI253" s="454">
        <f t="shared" si="1543"/>
        <v>0</v>
      </c>
      <c r="AJ253" s="454">
        <f t="shared" si="1544"/>
        <v>0</v>
      </c>
      <c r="AK253" s="454">
        <f t="shared" si="1545"/>
        <v>0</v>
      </c>
      <c r="AL253" s="454">
        <f t="shared" si="1546"/>
        <v>0</v>
      </c>
      <c r="AM253" s="455">
        <f t="shared" si="1547"/>
        <v>0</v>
      </c>
      <c r="AN253" s="946" t="s">
        <v>582</v>
      </c>
      <c r="AO253" s="947"/>
      <c r="AP253" s="459">
        <f t="shared" si="1548"/>
        <v>0</v>
      </c>
      <c r="AQ253" s="454">
        <f t="shared" si="1549"/>
        <v>0</v>
      </c>
      <c r="AR253" s="454">
        <f t="shared" si="1550"/>
        <v>0</v>
      </c>
      <c r="AS253" s="454">
        <f t="shared" si="1551"/>
        <v>0</v>
      </c>
      <c r="AT253" s="454">
        <f t="shared" si="1552"/>
        <v>0</v>
      </c>
      <c r="AU253" s="455">
        <f t="shared" si="1553"/>
        <v>0</v>
      </c>
      <c r="AV253" s="946" t="s">
        <v>582</v>
      </c>
      <c r="AW253" s="975"/>
      <c r="AX253" s="459">
        <f t="shared" si="1554"/>
        <v>0</v>
      </c>
      <c r="AY253" s="454">
        <f t="shared" si="1555"/>
        <v>0</v>
      </c>
      <c r="AZ253" s="454">
        <f t="shared" si="1556"/>
        <v>0</v>
      </c>
      <c r="BA253" s="454">
        <f t="shared" si="1557"/>
        <v>0</v>
      </c>
      <c r="BB253" s="454">
        <f t="shared" si="1558"/>
        <v>0</v>
      </c>
      <c r="BC253" s="455">
        <f t="shared" si="1559"/>
        <v>0</v>
      </c>
      <c r="BD253" s="946" t="s">
        <v>582</v>
      </c>
      <c r="BE253" s="975"/>
      <c r="BF253" s="459">
        <f t="shared" si="1560"/>
        <v>0</v>
      </c>
      <c r="BG253" s="454">
        <f t="shared" si="1561"/>
        <v>0</v>
      </c>
      <c r="BH253" s="454">
        <f t="shared" si="1562"/>
        <v>0</v>
      </c>
      <c r="BI253" s="454">
        <f t="shared" si="1563"/>
        <v>0</v>
      </c>
      <c r="BJ253" s="454">
        <f t="shared" si="1564"/>
        <v>0</v>
      </c>
      <c r="BK253" s="455">
        <f t="shared" si="1565"/>
        <v>0</v>
      </c>
      <c r="BL253" s="946" t="s">
        <v>582</v>
      </c>
      <c r="BM253" s="975"/>
      <c r="BN253" s="459">
        <f t="shared" si="1566"/>
        <v>0</v>
      </c>
      <c r="BO253" s="454">
        <f t="shared" si="1567"/>
        <v>0</v>
      </c>
      <c r="BP253" s="454">
        <f t="shared" si="1568"/>
        <v>0</v>
      </c>
      <c r="BQ253" s="454">
        <f t="shared" si="1569"/>
        <v>0</v>
      </c>
      <c r="BR253" s="454">
        <f t="shared" si="1570"/>
        <v>0</v>
      </c>
      <c r="BS253" s="455">
        <f t="shared" si="1571"/>
        <v>0</v>
      </c>
      <c r="BT253" s="946" t="s">
        <v>582</v>
      </c>
      <c r="BU253" s="975"/>
      <c r="BV253" s="459">
        <f t="shared" si="1572"/>
        <v>0</v>
      </c>
      <c r="BW253" s="454">
        <f t="shared" si="1573"/>
        <v>0</v>
      </c>
      <c r="BX253" s="454">
        <f t="shared" si="1574"/>
        <v>0</v>
      </c>
    </row>
    <row r="254" spans="4:287" ht="15.75" x14ac:dyDescent="0.25">
      <c r="D254" s="940">
        <v>33</v>
      </c>
      <c r="E254" s="941"/>
      <c r="F254" s="942"/>
      <c r="G254" s="244" t="s">
        <v>326</v>
      </c>
      <c r="H254" s="946" t="s">
        <v>582</v>
      </c>
      <c r="I254" s="947"/>
      <c r="J254" s="459">
        <f t="shared" ref="J254:O254" si="1577">HM214</f>
        <v>21</v>
      </c>
      <c r="K254" s="454">
        <f t="shared" si="1577"/>
        <v>21</v>
      </c>
      <c r="L254" s="454">
        <f t="shared" si="1577"/>
        <v>22</v>
      </c>
      <c r="M254" s="454">
        <f t="shared" si="1577"/>
        <v>11</v>
      </c>
      <c r="N254" s="454">
        <f t="shared" si="1577"/>
        <v>11</v>
      </c>
      <c r="O254" s="455">
        <f t="shared" si="1577"/>
        <v>11</v>
      </c>
      <c r="P254" s="946" t="s">
        <v>582</v>
      </c>
      <c r="Q254" s="975"/>
      <c r="R254" s="459">
        <f t="shared" si="1530"/>
        <v>24</v>
      </c>
      <c r="S254" s="454">
        <f t="shared" si="1531"/>
        <v>23</v>
      </c>
      <c r="T254" s="454">
        <f t="shared" si="1532"/>
        <v>24</v>
      </c>
      <c r="U254" s="454">
        <f t="shared" si="1533"/>
        <v>11</v>
      </c>
      <c r="V254" s="454">
        <f t="shared" si="1534"/>
        <v>11</v>
      </c>
      <c r="W254" s="455">
        <f t="shared" si="1535"/>
        <v>11</v>
      </c>
      <c r="X254" s="946" t="s">
        <v>582</v>
      </c>
      <c r="Y254" s="975"/>
      <c r="Z254" s="459">
        <f t="shared" si="1536"/>
        <v>20</v>
      </c>
      <c r="AA254" s="454">
        <f t="shared" si="1537"/>
        <v>20</v>
      </c>
      <c r="AB254" s="454">
        <f t="shared" si="1538"/>
        <v>16</v>
      </c>
      <c r="AC254" s="454">
        <f t="shared" si="1539"/>
        <v>11</v>
      </c>
      <c r="AD254" s="454">
        <f t="shared" si="1540"/>
        <v>11</v>
      </c>
      <c r="AE254" s="455">
        <f t="shared" si="1541"/>
        <v>7</v>
      </c>
      <c r="AF254" s="946" t="s">
        <v>582</v>
      </c>
      <c r="AG254" s="975"/>
      <c r="AH254" s="459">
        <f t="shared" si="1542"/>
        <v>13</v>
      </c>
      <c r="AI254" s="454">
        <f t="shared" si="1543"/>
        <v>15</v>
      </c>
      <c r="AJ254" s="454">
        <f t="shared" si="1544"/>
        <v>14</v>
      </c>
      <c r="AK254" s="454">
        <f t="shared" si="1545"/>
        <v>11</v>
      </c>
      <c r="AL254" s="454">
        <f t="shared" si="1546"/>
        <v>11</v>
      </c>
      <c r="AM254" s="455">
        <f t="shared" si="1547"/>
        <v>7</v>
      </c>
      <c r="AN254" s="946" t="s">
        <v>582</v>
      </c>
      <c r="AO254" s="947"/>
      <c r="AP254" s="459">
        <f t="shared" si="1548"/>
        <v>13</v>
      </c>
      <c r="AQ254" s="454">
        <f t="shared" si="1549"/>
        <v>13</v>
      </c>
      <c r="AR254" s="454">
        <f t="shared" si="1550"/>
        <v>13</v>
      </c>
      <c r="AS254" s="454">
        <f t="shared" si="1551"/>
        <v>6</v>
      </c>
      <c r="AT254" s="454">
        <f t="shared" si="1552"/>
        <v>6</v>
      </c>
      <c r="AU254" s="455">
        <f t="shared" si="1553"/>
        <v>6</v>
      </c>
      <c r="AV254" s="946" t="s">
        <v>582</v>
      </c>
      <c r="AW254" s="975"/>
      <c r="AX254" s="459">
        <f t="shared" si="1554"/>
        <v>12</v>
      </c>
      <c r="AY254" s="454">
        <f t="shared" si="1555"/>
        <v>12</v>
      </c>
      <c r="AZ254" s="454">
        <f t="shared" si="1556"/>
        <v>13</v>
      </c>
      <c r="BA254" s="454">
        <f t="shared" si="1557"/>
        <v>6</v>
      </c>
      <c r="BB254" s="454">
        <f t="shared" si="1558"/>
        <v>6</v>
      </c>
      <c r="BC254" s="455">
        <f t="shared" si="1559"/>
        <v>6</v>
      </c>
      <c r="BD254" s="946" t="s">
        <v>582</v>
      </c>
      <c r="BE254" s="975"/>
      <c r="BF254" s="459">
        <f t="shared" si="1560"/>
        <v>12</v>
      </c>
      <c r="BG254" s="454">
        <f t="shared" si="1561"/>
        <v>12</v>
      </c>
      <c r="BH254" s="454">
        <f t="shared" si="1562"/>
        <v>12</v>
      </c>
      <c r="BI254" s="454">
        <f t="shared" si="1563"/>
        <v>6</v>
      </c>
      <c r="BJ254" s="454">
        <f t="shared" si="1564"/>
        <v>6</v>
      </c>
      <c r="BK254" s="455">
        <f t="shared" si="1565"/>
        <v>6</v>
      </c>
      <c r="BL254" s="946" t="s">
        <v>582</v>
      </c>
      <c r="BM254" s="975"/>
      <c r="BN254" s="459">
        <f t="shared" si="1566"/>
        <v>10</v>
      </c>
      <c r="BO254" s="454">
        <f t="shared" si="1567"/>
        <v>10</v>
      </c>
      <c r="BP254" s="454">
        <f t="shared" si="1568"/>
        <v>11</v>
      </c>
      <c r="BQ254" s="454">
        <f t="shared" si="1569"/>
        <v>4</v>
      </c>
      <c r="BR254" s="454">
        <f t="shared" si="1570"/>
        <v>4</v>
      </c>
      <c r="BS254" s="455">
        <f t="shared" si="1571"/>
        <v>5</v>
      </c>
      <c r="BT254" s="946" t="s">
        <v>582</v>
      </c>
      <c r="BU254" s="975"/>
      <c r="BV254" s="459">
        <f t="shared" si="1572"/>
        <v>1</v>
      </c>
      <c r="BW254" s="454">
        <f t="shared" si="1573"/>
        <v>1</v>
      </c>
      <c r="BX254" s="454">
        <f t="shared" si="1574"/>
        <v>2</v>
      </c>
    </row>
    <row r="255" spans="4:287" ht="15.75" x14ac:dyDescent="0.25">
      <c r="D255" s="940">
        <v>20</v>
      </c>
      <c r="E255" s="941"/>
      <c r="F255" s="942"/>
      <c r="G255" s="244" t="s">
        <v>201</v>
      </c>
      <c r="H255" s="946" t="s">
        <v>582</v>
      </c>
      <c r="I255" s="947"/>
      <c r="J255" s="459">
        <f t="shared" ref="J255:O255" si="1578">HM215</f>
        <v>10</v>
      </c>
      <c r="K255" s="454">
        <f t="shared" si="1578"/>
        <v>10</v>
      </c>
      <c r="L255" s="454">
        <f t="shared" si="1578"/>
        <v>11</v>
      </c>
      <c r="M255" s="454">
        <f t="shared" si="1578"/>
        <v>3</v>
      </c>
      <c r="N255" s="454">
        <f t="shared" si="1578"/>
        <v>3</v>
      </c>
      <c r="O255" s="455">
        <f t="shared" si="1578"/>
        <v>3</v>
      </c>
      <c r="P255" s="946" t="s">
        <v>582</v>
      </c>
      <c r="Q255" s="975"/>
      <c r="R255" s="459">
        <f t="shared" si="1530"/>
        <v>1</v>
      </c>
      <c r="S255" s="454">
        <f t="shared" si="1531"/>
        <v>1</v>
      </c>
      <c r="T255" s="454">
        <f t="shared" si="1532"/>
        <v>1</v>
      </c>
      <c r="U255" s="454">
        <f t="shared" si="1533"/>
        <v>1</v>
      </c>
      <c r="V255" s="454">
        <f t="shared" si="1534"/>
        <v>1</v>
      </c>
      <c r="W255" s="455">
        <f t="shared" si="1535"/>
        <v>1</v>
      </c>
      <c r="X255" s="946" t="s">
        <v>582</v>
      </c>
      <c r="Y255" s="975"/>
      <c r="Z255" s="459">
        <f t="shared" si="1536"/>
        <v>1</v>
      </c>
      <c r="AA255" s="454">
        <f t="shared" si="1537"/>
        <v>1</v>
      </c>
      <c r="AB255" s="454">
        <f t="shared" si="1538"/>
        <v>1</v>
      </c>
      <c r="AC255" s="454">
        <f t="shared" si="1539"/>
        <v>1</v>
      </c>
      <c r="AD255" s="454">
        <f t="shared" si="1540"/>
        <v>1</v>
      </c>
      <c r="AE255" s="455">
        <f t="shared" si="1541"/>
        <v>1</v>
      </c>
      <c r="AF255" s="946" t="s">
        <v>582</v>
      </c>
      <c r="AG255" s="975"/>
      <c r="AH255" s="459">
        <f t="shared" si="1542"/>
        <v>1</v>
      </c>
      <c r="AI255" s="454">
        <f t="shared" si="1543"/>
        <v>1</v>
      </c>
      <c r="AJ255" s="454">
        <f t="shared" si="1544"/>
        <v>1</v>
      </c>
      <c r="AK255" s="454">
        <f t="shared" si="1545"/>
        <v>1</v>
      </c>
      <c r="AL255" s="454">
        <f t="shared" si="1546"/>
        <v>1</v>
      </c>
      <c r="AM255" s="455">
        <f t="shared" si="1547"/>
        <v>1</v>
      </c>
      <c r="AN255" s="946" t="s">
        <v>582</v>
      </c>
      <c r="AO255" s="947"/>
      <c r="AP255" s="459">
        <f t="shared" si="1548"/>
        <v>1</v>
      </c>
      <c r="AQ255" s="454">
        <f t="shared" si="1549"/>
        <v>1</v>
      </c>
      <c r="AR255" s="454">
        <f t="shared" si="1550"/>
        <v>1</v>
      </c>
      <c r="AS255" s="454">
        <f t="shared" si="1551"/>
        <v>1</v>
      </c>
      <c r="AT255" s="454">
        <f t="shared" si="1552"/>
        <v>1</v>
      </c>
      <c r="AU255" s="455">
        <f t="shared" si="1553"/>
        <v>1</v>
      </c>
      <c r="AV255" s="946" t="s">
        <v>582</v>
      </c>
      <c r="AW255" s="975"/>
      <c r="AX255" s="459">
        <f t="shared" si="1554"/>
        <v>0</v>
      </c>
      <c r="AY255" s="454">
        <f t="shared" si="1555"/>
        <v>0</v>
      </c>
      <c r="AZ255" s="454">
        <f t="shared" si="1556"/>
        <v>1</v>
      </c>
      <c r="BA255" s="454">
        <f t="shared" si="1557"/>
        <v>1</v>
      </c>
      <c r="BB255" s="454">
        <f t="shared" si="1558"/>
        <v>1</v>
      </c>
      <c r="BC255" s="455">
        <f t="shared" si="1559"/>
        <v>1</v>
      </c>
      <c r="BD255" s="946" t="s">
        <v>582</v>
      </c>
      <c r="BE255" s="975"/>
      <c r="BF255" s="459">
        <f t="shared" si="1560"/>
        <v>2</v>
      </c>
      <c r="BG255" s="454">
        <f t="shared" si="1561"/>
        <v>2</v>
      </c>
      <c r="BH255" s="454">
        <f t="shared" si="1562"/>
        <v>2</v>
      </c>
      <c r="BI255" s="454">
        <f t="shared" si="1563"/>
        <v>0</v>
      </c>
      <c r="BJ255" s="454">
        <f t="shared" si="1564"/>
        <v>0</v>
      </c>
      <c r="BK255" s="455">
        <f t="shared" si="1565"/>
        <v>0</v>
      </c>
      <c r="BL255" s="946" t="s">
        <v>582</v>
      </c>
      <c r="BM255" s="975"/>
      <c r="BN255" s="459">
        <f t="shared" si="1566"/>
        <v>3</v>
      </c>
      <c r="BO255" s="454">
        <f t="shared" si="1567"/>
        <v>3</v>
      </c>
      <c r="BP255" s="454">
        <f t="shared" si="1568"/>
        <v>3</v>
      </c>
      <c r="BQ255" s="454">
        <f t="shared" si="1569"/>
        <v>0</v>
      </c>
      <c r="BR255" s="454">
        <f t="shared" si="1570"/>
        <v>0</v>
      </c>
      <c r="BS255" s="455">
        <f t="shared" si="1571"/>
        <v>0</v>
      </c>
      <c r="BT255" s="946" t="s">
        <v>582</v>
      </c>
      <c r="BU255" s="975"/>
      <c r="BV255" s="459">
        <f t="shared" si="1572"/>
        <v>1</v>
      </c>
      <c r="BW255" s="454">
        <f t="shared" si="1573"/>
        <v>1</v>
      </c>
      <c r="BX255" s="454">
        <f t="shared" si="1574"/>
        <v>1</v>
      </c>
    </row>
    <row r="256" spans="4:287" ht="15.75" x14ac:dyDescent="0.25">
      <c r="D256" s="940">
        <v>8</v>
      </c>
      <c r="E256" s="941"/>
      <c r="F256" s="942"/>
      <c r="G256" s="244" t="s">
        <v>202</v>
      </c>
      <c r="H256" s="946" t="s">
        <v>582</v>
      </c>
      <c r="I256" s="947"/>
      <c r="J256" s="459">
        <f t="shared" ref="J256:O256" si="1579">HM216</f>
        <v>7</v>
      </c>
      <c r="K256" s="454">
        <f t="shared" si="1579"/>
        <v>7</v>
      </c>
      <c r="L256" s="454">
        <f t="shared" si="1579"/>
        <v>7</v>
      </c>
      <c r="M256" s="454">
        <f t="shared" si="1579"/>
        <v>3</v>
      </c>
      <c r="N256" s="454">
        <f t="shared" si="1579"/>
        <v>4</v>
      </c>
      <c r="O256" s="455">
        <f t="shared" si="1579"/>
        <v>4</v>
      </c>
      <c r="P256" s="946" t="s">
        <v>582</v>
      </c>
      <c r="Q256" s="975"/>
      <c r="R256" s="459">
        <f t="shared" si="1530"/>
        <v>4</v>
      </c>
      <c r="S256" s="454">
        <f t="shared" si="1531"/>
        <v>4</v>
      </c>
      <c r="T256" s="454">
        <f t="shared" si="1532"/>
        <v>4</v>
      </c>
      <c r="U256" s="454">
        <f t="shared" si="1533"/>
        <v>2</v>
      </c>
      <c r="V256" s="454">
        <f t="shared" si="1534"/>
        <v>3</v>
      </c>
      <c r="W256" s="455">
        <f t="shared" si="1535"/>
        <v>3</v>
      </c>
      <c r="X256" s="946" t="s">
        <v>582</v>
      </c>
      <c r="Y256" s="975"/>
      <c r="Z256" s="459">
        <f t="shared" si="1536"/>
        <v>2</v>
      </c>
      <c r="AA256" s="454">
        <f t="shared" si="1537"/>
        <v>2</v>
      </c>
      <c r="AB256" s="454">
        <f t="shared" si="1538"/>
        <v>2</v>
      </c>
      <c r="AC256" s="454">
        <f t="shared" si="1539"/>
        <v>2</v>
      </c>
      <c r="AD256" s="454">
        <f t="shared" si="1540"/>
        <v>2</v>
      </c>
      <c r="AE256" s="455">
        <f t="shared" si="1541"/>
        <v>2</v>
      </c>
      <c r="AF256" s="946" t="s">
        <v>582</v>
      </c>
      <c r="AG256" s="975"/>
      <c r="AH256" s="459">
        <f t="shared" si="1542"/>
        <v>0</v>
      </c>
      <c r="AI256" s="454">
        <f t="shared" si="1543"/>
        <v>0</v>
      </c>
      <c r="AJ256" s="454">
        <f t="shared" si="1544"/>
        <v>1</v>
      </c>
      <c r="AK256" s="454">
        <f t="shared" si="1545"/>
        <v>1</v>
      </c>
      <c r="AL256" s="454">
        <f t="shared" si="1546"/>
        <v>2</v>
      </c>
      <c r="AM256" s="455">
        <f t="shared" si="1547"/>
        <v>2</v>
      </c>
      <c r="AN256" s="946" t="s">
        <v>582</v>
      </c>
      <c r="AO256" s="947"/>
      <c r="AP256" s="459">
        <f t="shared" si="1548"/>
        <v>3</v>
      </c>
      <c r="AQ256" s="454">
        <f t="shared" si="1549"/>
        <v>3</v>
      </c>
      <c r="AR256" s="454">
        <f t="shared" si="1550"/>
        <v>3</v>
      </c>
      <c r="AS256" s="454">
        <f t="shared" si="1551"/>
        <v>2</v>
      </c>
      <c r="AT256" s="454">
        <f t="shared" si="1552"/>
        <v>2</v>
      </c>
      <c r="AU256" s="455">
        <f t="shared" si="1553"/>
        <v>2</v>
      </c>
      <c r="AV256" s="946" t="s">
        <v>582</v>
      </c>
      <c r="AW256" s="975"/>
      <c r="AX256" s="459">
        <f t="shared" si="1554"/>
        <v>1</v>
      </c>
      <c r="AY256" s="454">
        <f t="shared" si="1555"/>
        <v>1</v>
      </c>
      <c r="AZ256" s="454">
        <f t="shared" si="1556"/>
        <v>2</v>
      </c>
      <c r="BA256" s="454">
        <f t="shared" si="1557"/>
        <v>2</v>
      </c>
      <c r="BB256" s="454">
        <f t="shared" si="1558"/>
        <v>2</v>
      </c>
      <c r="BC256" s="455">
        <f t="shared" si="1559"/>
        <v>2</v>
      </c>
      <c r="BD256" s="946" t="s">
        <v>582</v>
      </c>
      <c r="BE256" s="975"/>
      <c r="BF256" s="459">
        <f t="shared" si="1560"/>
        <v>3</v>
      </c>
      <c r="BG256" s="454">
        <f t="shared" si="1561"/>
        <v>3</v>
      </c>
      <c r="BH256" s="454">
        <f t="shared" si="1562"/>
        <v>3</v>
      </c>
      <c r="BI256" s="454">
        <f t="shared" si="1563"/>
        <v>2</v>
      </c>
      <c r="BJ256" s="454">
        <f t="shared" si="1564"/>
        <v>2</v>
      </c>
      <c r="BK256" s="455">
        <f t="shared" si="1565"/>
        <v>2</v>
      </c>
      <c r="BL256" s="946" t="s">
        <v>582</v>
      </c>
      <c r="BM256" s="975"/>
      <c r="BN256" s="459">
        <f t="shared" si="1566"/>
        <v>3</v>
      </c>
      <c r="BO256" s="454">
        <f t="shared" si="1567"/>
        <v>3</v>
      </c>
      <c r="BP256" s="454">
        <f t="shared" si="1568"/>
        <v>3</v>
      </c>
      <c r="BQ256" s="454">
        <f t="shared" si="1569"/>
        <v>2</v>
      </c>
      <c r="BR256" s="454">
        <f t="shared" si="1570"/>
        <v>2</v>
      </c>
      <c r="BS256" s="455">
        <f t="shared" si="1571"/>
        <v>2</v>
      </c>
      <c r="BT256" s="946" t="s">
        <v>582</v>
      </c>
      <c r="BU256" s="975"/>
      <c r="BV256" s="459">
        <f t="shared" si="1572"/>
        <v>0</v>
      </c>
      <c r="BW256" s="454">
        <f t="shared" si="1573"/>
        <v>0</v>
      </c>
      <c r="BX256" s="454">
        <f t="shared" si="1574"/>
        <v>0</v>
      </c>
    </row>
    <row r="257" spans="4:287" ht="15.75" x14ac:dyDescent="0.25">
      <c r="D257" s="940">
        <v>25</v>
      </c>
      <c r="E257" s="941"/>
      <c r="F257" s="942"/>
      <c r="G257" s="244" t="s">
        <v>200</v>
      </c>
      <c r="H257" s="946" t="s">
        <v>582</v>
      </c>
      <c r="I257" s="947"/>
      <c r="J257" s="459">
        <f t="shared" ref="J257:O257" si="1580">HM217</f>
        <v>24</v>
      </c>
      <c r="K257" s="454">
        <f t="shared" si="1580"/>
        <v>24</v>
      </c>
      <c r="L257" s="454">
        <f t="shared" si="1580"/>
        <v>24</v>
      </c>
      <c r="M257" s="454">
        <f t="shared" si="1580"/>
        <v>19</v>
      </c>
      <c r="N257" s="454">
        <f t="shared" si="1580"/>
        <v>19</v>
      </c>
      <c r="O257" s="455">
        <f t="shared" si="1580"/>
        <v>19</v>
      </c>
      <c r="P257" s="946" t="s">
        <v>582</v>
      </c>
      <c r="Q257" s="975"/>
      <c r="R257" s="459">
        <f t="shared" si="1530"/>
        <v>24</v>
      </c>
      <c r="S257" s="454">
        <f t="shared" si="1531"/>
        <v>24</v>
      </c>
      <c r="T257" s="454">
        <f t="shared" si="1532"/>
        <v>24</v>
      </c>
      <c r="U257" s="454">
        <f t="shared" si="1533"/>
        <v>20</v>
      </c>
      <c r="V257" s="454">
        <f t="shared" si="1534"/>
        <v>20</v>
      </c>
      <c r="W257" s="455">
        <f t="shared" si="1535"/>
        <v>20</v>
      </c>
      <c r="X257" s="946" t="s">
        <v>582</v>
      </c>
      <c r="Y257" s="975"/>
      <c r="Z257" s="459">
        <f t="shared" si="1536"/>
        <v>24</v>
      </c>
      <c r="AA257" s="454">
        <f t="shared" si="1537"/>
        <v>24</v>
      </c>
      <c r="AB257" s="454">
        <f t="shared" si="1538"/>
        <v>24</v>
      </c>
      <c r="AC257" s="454">
        <f t="shared" si="1539"/>
        <v>21</v>
      </c>
      <c r="AD257" s="454">
        <f t="shared" si="1540"/>
        <v>21</v>
      </c>
      <c r="AE257" s="455">
        <f t="shared" si="1541"/>
        <v>21</v>
      </c>
      <c r="AF257" s="946" t="s">
        <v>582</v>
      </c>
      <c r="AG257" s="975"/>
      <c r="AH257" s="459">
        <f t="shared" si="1542"/>
        <v>15</v>
      </c>
      <c r="AI257" s="454">
        <f t="shared" si="1543"/>
        <v>16</v>
      </c>
      <c r="AJ257" s="454">
        <f t="shared" si="1544"/>
        <v>18</v>
      </c>
      <c r="AK257" s="454">
        <f t="shared" si="1545"/>
        <v>15</v>
      </c>
      <c r="AL257" s="454">
        <f t="shared" si="1546"/>
        <v>18</v>
      </c>
      <c r="AM257" s="455">
        <f t="shared" si="1547"/>
        <v>18</v>
      </c>
      <c r="AN257" s="946" t="s">
        <v>582</v>
      </c>
      <c r="AO257" s="947"/>
      <c r="AP257" s="459">
        <f t="shared" si="1548"/>
        <v>22</v>
      </c>
      <c r="AQ257" s="454">
        <f t="shared" si="1549"/>
        <v>22</v>
      </c>
      <c r="AR257" s="454">
        <f t="shared" si="1550"/>
        <v>22</v>
      </c>
      <c r="AS257" s="454">
        <f t="shared" si="1551"/>
        <v>16</v>
      </c>
      <c r="AT257" s="454">
        <f t="shared" si="1552"/>
        <v>16</v>
      </c>
      <c r="AU257" s="455">
        <f t="shared" si="1553"/>
        <v>15</v>
      </c>
      <c r="AV257" s="946" t="s">
        <v>582</v>
      </c>
      <c r="AW257" s="975"/>
      <c r="AX257" s="459">
        <f t="shared" si="1554"/>
        <v>20</v>
      </c>
      <c r="AY257" s="454">
        <f t="shared" si="1555"/>
        <v>20</v>
      </c>
      <c r="AZ257" s="454">
        <f t="shared" si="1556"/>
        <v>22</v>
      </c>
      <c r="BA257" s="454">
        <f t="shared" si="1557"/>
        <v>14</v>
      </c>
      <c r="BB257" s="454">
        <f t="shared" si="1558"/>
        <v>15</v>
      </c>
      <c r="BC257" s="455">
        <f t="shared" si="1559"/>
        <v>16</v>
      </c>
      <c r="BD257" s="946" t="s">
        <v>582</v>
      </c>
      <c r="BE257" s="975"/>
      <c r="BF257" s="459">
        <f t="shared" si="1560"/>
        <v>22</v>
      </c>
      <c r="BG257" s="454">
        <f t="shared" si="1561"/>
        <v>22</v>
      </c>
      <c r="BH257" s="454">
        <f t="shared" si="1562"/>
        <v>22</v>
      </c>
      <c r="BI257" s="454">
        <f t="shared" si="1563"/>
        <v>20</v>
      </c>
      <c r="BJ257" s="454">
        <f t="shared" si="1564"/>
        <v>20</v>
      </c>
      <c r="BK257" s="455">
        <f t="shared" si="1565"/>
        <v>20</v>
      </c>
      <c r="BL257" s="946" t="s">
        <v>582</v>
      </c>
      <c r="BM257" s="975"/>
      <c r="BN257" s="459">
        <f t="shared" si="1566"/>
        <v>25</v>
      </c>
      <c r="BO257" s="454">
        <f t="shared" si="1567"/>
        <v>24</v>
      </c>
      <c r="BP257" s="454">
        <f t="shared" si="1568"/>
        <v>25</v>
      </c>
      <c r="BQ257" s="454">
        <f t="shared" si="1569"/>
        <v>20</v>
      </c>
      <c r="BR257" s="454">
        <f t="shared" si="1570"/>
        <v>20</v>
      </c>
      <c r="BS257" s="455">
        <f t="shared" si="1571"/>
        <v>20</v>
      </c>
      <c r="BT257" s="946" t="s">
        <v>582</v>
      </c>
      <c r="BU257" s="975"/>
      <c r="BV257" s="459">
        <f t="shared" si="1572"/>
        <v>10</v>
      </c>
      <c r="BW257" s="454">
        <f t="shared" si="1573"/>
        <v>10</v>
      </c>
      <c r="BX257" s="454">
        <f t="shared" si="1574"/>
        <v>10</v>
      </c>
    </row>
    <row r="258" spans="4:287" ht="15.75" x14ac:dyDescent="0.25">
      <c r="D258" s="940">
        <f>D252+D257+2</f>
        <v>48</v>
      </c>
      <c r="E258" s="941"/>
      <c r="F258" s="942"/>
      <c r="G258" s="244" t="s">
        <v>583</v>
      </c>
      <c r="H258" s="946" t="s">
        <v>582</v>
      </c>
      <c r="I258" s="947"/>
      <c r="J258" s="459">
        <f t="shared" ref="J258:O258" si="1581">HM218</f>
        <v>43</v>
      </c>
      <c r="K258" s="454">
        <f t="shared" si="1581"/>
        <v>43</v>
      </c>
      <c r="L258" s="454">
        <f t="shared" si="1581"/>
        <v>44</v>
      </c>
      <c r="M258" s="454">
        <f t="shared" si="1581"/>
        <v>35</v>
      </c>
      <c r="N258" s="454">
        <f t="shared" si="1581"/>
        <v>35</v>
      </c>
      <c r="O258" s="455">
        <f t="shared" si="1581"/>
        <v>36</v>
      </c>
      <c r="P258" s="946" t="s">
        <v>582</v>
      </c>
      <c r="Q258" s="975"/>
      <c r="R258" s="459">
        <f t="shared" si="1530"/>
        <v>41</v>
      </c>
      <c r="S258" s="454">
        <f t="shared" si="1531"/>
        <v>41</v>
      </c>
      <c r="T258" s="454">
        <f t="shared" si="1532"/>
        <v>42</v>
      </c>
      <c r="U258" s="454">
        <f t="shared" si="1533"/>
        <v>36</v>
      </c>
      <c r="V258" s="454">
        <f t="shared" si="1534"/>
        <v>36</v>
      </c>
      <c r="W258" s="455">
        <f t="shared" si="1535"/>
        <v>37</v>
      </c>
      <c r="X258" s="946" t="s">
        <v>582</v>
      </c>
      <c r="Y258" s="975"/>
      <c r="Z258" s="459">
        <f t="shared" si="1536"/>
        <v>41</v>
      </c>
      <c r="AA258" s="454">
        <f t="shared" si="1537"/>
        <v>41</v>
      </c>
      <c r="AB258" s="454">
        <f t="shared" si="1538"/>
        <v>42</v>
      </c>
      <c r="AC258" s="454">
        <f t="shared" si="1539"/>
        <v>37</v>
      </c>
      <c r="AD258" s="454">
        <f t="shared" si="1540"/>
        <v>37</v>
      </c>
      <c r="AE258" s="455">
        <f t="shared" si="1541"/>
        <v>38</v>
      </c>
      <c r="AF258" s="946" t="s">
        <v>582</v>
      </c>
      <c r="AG258" s="975"/>
      <c r="AH258" s="459">
        <f t="shared" si="1542"/>
        <v>25</v>
      </c>
      <c r="AI258" s="454">
        <f t="shared" si="1543"/>
        <v>28</v>
      </c>
      <c r="AJ258" s="454">
        <f t="shared" si="1544"/>
        <v>32</v>
      </c>
      <c r="AK258" s="454">
        <f t="shared" si="1545"/>
        <v>28</v>
      </c>
      <c r="AL258" s="454">
        <f t="shared" si="1546"/>
        <v>33</v>
      </c>
      <c r="AM258" s="455">
        <f t="shared" si="1547"/>
        <v>33</v>
      </c>
      <c r="AN258" s="946" t="s">
        <v>582</v>
      </c>
      <c r="AO258" s="947"/>
      <c r="AP258" s="459">
        <f t="shared" si="1548"/>
        <v>37</v>
      </c>
      <c r="AQ258" s="454">
        <f t="shared" si="1549"/>
        <v>37</v>
      </c>
      <c r="AR258" s="454">
        <f t="shared" si="1550"/>
        <v>37</v>
      </c>
      <c r="AS258" s="454">
        <f t="shared" si="1551"/>
        <v>30</v>
      </c>
      <c r="AT258" s="454">
        <f t="shared" si="1552"/>
        <v>30</v>
      </c>
      <c r="AU258" s="455">
        <f t="shared" si="1553"/>
        <v>28</v>
      </c>
      <c r="AV258" s="946" t="s">
        <v>582</v>
      </c>
      <c r="AW258" s="975"/>
      <c r="AX258" s="459">
        <f t="shared" si="1554"/>
        <v>35</v>
      </c>
      <c r="AY258" s="454">
        <f t="shared" si="1555"/>
        <v>35</v>
      </c>
      <c r="AZ258" s="454">
        <f t="shared" si="1556"/>
        <v>39</v>
      </c>
      <c r="BA258" s="454">
        <f t="shared" si="1557"/>
        <v>29</v>
      </c>
      <c r="BB258" s="454">
        <f t="shared" si="1558"/>
        <v>30</v>
      </c>
      <c r="BC258" s="455">
        <f t="shared" si="1559"/>
        <v>32</v>
      </c>
      <c r="BD258" s="946" t="s">
        <v>582</v>
      </c>
      <c r="BE258" s="975"/>
      <c r="BF258" s="459">
        <f t="shared" si="1560"/>
        <v>36</v>
      </c>
      <c r="BG258" s="454">
        <f t="shared" si="1561"/>
        <v>36</v>
      </c>
      <c r="BH258" s="454">
        <f t="shared" si="1562"/>
        <v>36</v>
      </c>
      <c r="BI258" s="454">
        <f t="shared" si="1563"/>
        <v>34</v>
      </c>
      <c r="BJ258" s="454">
        <f t="shared" si="1564"/>
        <v>34</v>
      </c>
      <c r="BK258" s="455">
        <f t="shared" si="1565"/>
        <v>34</v>
      </c>
      <c r="BL258" s="946" t="s">
        <v>582</v>
      </c>
      <c r="BM258" s="975"/>
      <c r="BN258" s="459">
        <f t="shared" si="1566"/>
        <v>41</v>
      </c>
      <c r="BO258" s="454">
        <f t="shared" si="1567"/>
        <v>39</v>
      </c>
      <c r="BP258" s="454">
        <f t="shared" si="1568"/>
        <v>40</v>
      </c>
      <c r="BQ258" s="454">
        <f t="shared" si="1569"/>
        <v>34</v>
      </c>
      <c r="BR258" s="454">
        <f t="shared" si="1570"/>
        <v>33</v>
      </c>
      <c r="BS258" s="455">
        <f t="shared" si="1571"/>
        <v>33</v>
      </c>
      <c r="BT258" s="946" t="s">
        <v>582</v>
      </c>
      <c r="BU258" s="975"/>
      <c r="BV258" s="459">
        <f t="shared" si="1572"/>
        <v>26</v>
      </c>
      <c r="BW258" s="454">
        <f t="shared" si="1573"/>
        <v>26</v>
      </c>
      <c r="BX258" s="454">
        <f t="shared" si="1574"/>
        <v>27</v>
      </c>
    </row>
    <row r="259" spans="4:287" ht="15.75" x14ac:dyDescent="0.25">
      <c r="D259" s="940">
        <f>D256+D251</f>
        <v>34</v>
      </c>
      <c r="E259" s="941"/>
      <c r="F259" s="942"/>
      <c r="G259" s="245" t="s">
        <v>633</v>
      </c>
      <c r="H259" s="946" t="s">
        <v>582</v>
      </c>
      <c r="I259" s="947"/>
      <c r="J259" s="459">
        <f t="shared" ref="J259:O259" si="1582">HM219</f>
        <v>24</v>
      </c>
      <c r="K259" s="454">
        <f t="shared" si="1582"/>
        <v>24</v>
      </c>
      <c r="L259" s="454">
        <f t="shared" si="1582"/>
        <v>25</v>
      </c>
      <c r="M259" s="454">
        <f t="shared" si="1582"/>
        <v>14</v>
      </c>
      <c r="N259" s="454">
        <f t="shared" si="1582"/>
        <v>15</v>
      </c>
      <c r="O259" s="455">
        <f t="shared" si="1582"/>
        <v>16</v>
      </c>
      <c r="P259" s="946" t="s">
        <v>582</v>
      </c>
      <c r="Q259" s="975"/>
      <c r="R259" s="459">
        <f t="shared" si="1530"/>
        <v>17</v>
      </c>
      <c r="S259" s="454">
        <f t="shared" si="1531"/>
        <v>17</v>
      </c>
      <c r="T259" s="454">
        <f t="shared" si="1532"/>
        <v>17</v>
      </c>
      <c r="U259" s="454">
        <f t="shared" si="1533"/>
        <v>13</v>
      </c>
      <c r="V259" s="454">
        <f t="shared" si="1534"/>
        <v>14</v>
      </c>
      <c r="W259" s="455">
        <f t="shared" si="1535"/>
        <v>14</v>
      </c>
      <c r="X259" s="946" t="s">
        <v>582</v>
      </c>
      <c r="Y259" s="975"/>
      <c r="Z259" s="459">
        <f t="shared" si="1536"/>
        <v>8</v>
      </c>
      <c r="AA259" s="454">
        <f t="shared" si="1537"/>
        <v>8</v>
      </c>
      <c r="AB259" s="454">
        <f t="shared" si="1538"/>
        <v>8</v>
      </c>
      <c r="AC259" s="454">
        <f t="shared" si="1539"/>
        <v>8</v>
      </c>
      <c r="AD259" s="454">
        <f t="shared" si="1540"/>
        <v>8</v>
      </c>
      <c r="AE259" s="455">
        <f t="shared" si="1541"/>
        <v>8</v>
      </c>
      <c r="AF259" s="946" t="s">
        <v>582</v>
      </c>
      <c r="AG259" s="975"/>
      <c r="AH259" s="459">
        <f t="shared" si="1542"/>
        <v>1</v>
      </c>
      <c r="AI259" s="454">
        <f t="shared" si="1543"/>
        <v>0</v>
      </c>
      <c r="AJ259" s="454">
        <f t="shared" si="1544"/>
        <v>5</v>
      </c>
      <c r="AK259" s="454">
        <f t="shared" si="1545"/>
        <v>4</v>
      </c>
      <c r="AL259" s="454">
        <f t="shared" si="1546"/>
        <v>6</v>
      </c>
      <c r="AM259" s="455">
        <f t="shared" si="1547"/>
        <v>7</v>
      </c>
      <c r="AN259" s="946" t="s">
        <v>582</v>
      </c>
      <c r="AO259" s="947"/>
      <c r="AP259" s="459">
        <f t="shared" si="1548"/>
        <v>13</v>
      </c>
      <c r="AQ259" s="454">
        <f t="shared" si="1549"/>
        <v>14</v>
      </c>
      <c r="AR259" s="454">
        <f t="shared" si="1550"/>
        <v>14</v>
      </c>
      <c r="AS259" s="454">
        <f t="shared" si="1551"/>
        <v>11</v>
      </c>
      <c r="AT259" s="454">
        <f t="shared" si="1552"/>
        <v>12</v>
      </c>
      <c r="AU259" s="455">
        <f t="shared" si="1553"/>
        <v>12</v>
      </c>
      <c r="AV259" s="946" t="s">
        <v>582</v>
      </c>
      <c r="AW259" s="975"/>
      <c r="AX259" s="459">
        <f t="shared" si="1554"/>
        <v>6</v>
      </c>
      <c r="AY259" s="454">
        <f t="shared" si="1555"/>
        <v>6</v>
      </c>
      <c r="AZ259" s="454">
        <f t="shared" si="1556"/>
        <v>9</v>
      </c>
      <c r="BA259" s="454">
        <f t="shared" si="1557"/>
        <v>9</v>
      </c>
      <c r="BB259" s="454">
        <f t="shared" si="1558"/>
        <v>9</v>
      </c>
      <c r="BC259" s="455">
        <f t="shared" si="1559"/>
        <v>11</v>
      </c>
      <c r="BD259" s="946" t="s">
        <v>582</v>
      </c>
      <c r="BE259" s="975"/>
      <c r="BF259" s="459">
        <f t="shared" si="1560"/>
        <v>10</v>
      </c>
      <c r="BG259" s="454">
        <f t="shared" si="1561"/>
        <v>10</v>
      </c>
      <c r="BH259" s="454">
        <f t="shared" si="1562"/>
        <v>12</v>
      </c>
      <c r="BI259" s="454">
        <f t="shared" si="1563"/>
        <v>5</v>
      </c>
      <c r="BJ259" s="454">
        <f t="shared" si="1564"/>
        <v>6</v>
      </c>
      <c r="BK259" s="455">
        <f t="shared" si="1565"/>
        <v>8</v>
      </c>
      <c r="BL259" s="946" t="s">
        <v>582</v>
      </c>
      <c r="BM259" s="975"/>
      <c r="BN259" s="459">
        <f t="shared" si="1566"/>
        <v>10</v>
      </c>
      <c r="BO259" s="454">
        <f t="shared" si="1567"/>
        <v>10</v>
      </c>
      <c r="BP259" s="454">
        <f t="shared" si="1568"/>
        <v>12</v>
      </c>
      <c r="BQ259" s="454">
        <f t="shared" si="1569"/>
        <v>6</v>
      </c>
      <c r="BR259" s="454">
        <f t="shared" si="1570"/>
        <v>6</v>
      </c>
      <c r="BS259" s="455">
        <f t="shared" si="1571"/>
        <v>8</v>
      </c>
      <c r="BT259" s="946" t="s">
        <v>582</v>
      </c>
      <c r="BU259" s="975"/>
      <c r="BV259" s="459">
        <f t="shared" si="1572"/>
        <v>2</v>
      </c>
      <c r="BW259" s="454">
        <f t="shared" si="1573"/>
        <v>2</v>
      </c>
      <c r="BX259" s="454">
        <f t="shared" si="1574"/>
        <v>2</v>
      </c>
    </row>
    <row r="260" spans="4:287" ht="15.75" x14ac:dyDescent="0.25">
      <c r="D260" s="940">
        <v>48</v>
      </c>
      <c r="E260" s="941"/>
      <c r="F260" s="942"/>
      <c r="G260" s="246" t="s">
        <v>581</v>
      </c>
      <c r="H260" s="946" t="s">
        <v>582</v>
      </c>
      <c r="I260" s="947"/>
      <c r="J260" s="459">
        <f t="shared" ref="J260:O260" si="1583">HM220</f>
        <v>48</v>
      </c>
      <c r="K260" s="454">
        <f t="shared" si="1583"/>
        <v>48</v>
      </c>
      <c r="L260" s="454">
        <f t="shared" si="1583"/>
        <v>48</v>
      </c>
      <c r="M260" s="454">
        <f t="shared" si="1583"/>
        <v>34</v>
      </c>
      <c r="N260" s="454">
        <f t="shared" si="1583"/>
        <v>35</v>
      </c>
      <c r="O260" s="455">
        <f t="shared" si="1583"/>
        <v>35</v>
      </c>
      <c r="P260" s="946" t="s">
        <v>582</v>
      </c>
      <c r="Q260" s="975"/>
      <c r="R260" s="459">
        <f t="shared" si="1530"/>
        <v>38</v>
      </c>
      <c r="S260" s="454">
        <f t="shared" si="1531"/>
        <v>38</v>
      </c>
      <c r="T260" s="454">
        <f t="shared" si="1532"/>
        <v>38</v>
      </c>
      <c r="U260" s="454">
        <f t="shared" si="1533"/>
        <v>32</v>
      </c>
      <c r="V260" s="454">
        <f t="shared" si="1534"/>
        <v>33</v>
      </c>
      <c r="W260" s="455">
        <f t="shared" si="1535"/>
        <v>33</v>
      </c>
      <c r="X260" s="946" t="s">
        <v>582</v>
      </c>
      <c r="Y260" s="975"/>
      <c r="Z260" s="459">
        <f t="shared" si="1536"/>
        <v>34</v>
      </c>
      <c r="AA260" s="454">
        <f t="shared" si="1537"/>
        <v>34</v>
      </c>
      <c r="AB260" s="454">
        <f t="shared" si="1538"/>
        <v>34</v>
      </c>
      <c r="AC260" s="454">
        <f t="shared" si="1539"/>
        <v>31</v>
      </c>
      <c r="AD260" s="454">
        <f t="shared" si="1540"/>
        <v>31</v>
      </c>
      <c r="AE260" s="455">
        <f t="shared" si="1541"/>
        <v>31</v>
      </c>
      <c r="AF260" s="946" t="s">
        <v>582</v>
      </c>
      <c r="AG260" s="975"/>
      <c r="AH260" s="459">
        <f t="shared" si="1542"/>
        <v>20</v>
      </c>
      <c r="AI260" s="454">
        <f t="shared" si="1543"/>
        <v>19</v>
      </c>
      <c r="AJ260" s="454">
        <f t="shared" si="1544"/>
        <v>25</v>
      </c>
      <c r="AK260" s="454">
        <f t="shared" si="1545"/>
        <v>22</v>
      </c>
      <c r="AL260" s="454">
        <f t="shared" si="1546"/>
        <v>27</v>
      </c>
      <c r="AM260" s="455">
        <f t="shared" si="1547"/>
        <v>27</v>
      </c>
      <c r="AN260" s="946" t="s">
        <v>582</v>
      </c>
      <c r="AO260" s="947"/>
      <c r="AP260" s="459">
        <f t="shared" si="1548"/>
        <v>34</v>
      </c>
      <c r="AQ260" s="454">
        <f t="shared" si="1549"/>
        <v>35</v>
      </c>
      <c r="AR260" s="454">
        <f t="shared" si="1550"/>
        <v>35</v>
      </c>
      <c r="AS260" s="454">
        <f t="shared" si="1551"/>
        <v>28</v>
      </c>
      <c r="AT260" s="454">
        <f t="shared" si="1552"/>
        <v>28</v>
      </c>
      <c r="AU260" s="455">
        <f t="shared" si="1553"/>
        <v>28</v>
      </c>
      <c r="AV260" s="946" t="s">
        <v>582</v>
      </c>
      <c r="AW260" s="975"/>
      <c r="AX260" s="459">
        <f t="shared" si="1554"/>
        <v>28</v>
      </c>
      <c r="AY260" s="454">
        <f t="shared" si="1555"/>
        <v>28</v>
      </c>
      <c r="AZ260" s="454">
        <f t="shared" si="1556"/>
        <v>33</v>
      </c>
      <c r="BA260" s="454">
        <f t="shared" si="1557"/>
        <v>27</v>
      </c>
      <c r="BB260" s="454">
        <f t="shared" si="1558"/>
        <v>28</v>
      </c>
      <c r="BC260" s="455">
        <f t="shared" si="1559"/>
        <v>30</v>
      </c>
      <c r="BD260" s="946" t="s">
        <v>582</v>
      </c>
      <c r="BE260" s="975"/>
      <c r="BF260" s="459">
        <f t="shared" si="1560"/>
        <v>31</v>
      </c>
      <c r="BG260" s="454">
        <f t="shared" si="1561"/>
        <v>31</v>
      </c>
      <c r="BH260" s="454">
        <f t="shared" si="1562"/>
        <v>32</v>
      </c>
      <c r="BI260" s="454">
        <f t="shared" si="1563"/>
        <v>27</v>
      </c>
      <c r="BJ260" s="454">
        <f t="shared" si="1564"/>
        <v>28</v>
      </c>
      <c r="BK260" s="455">
        <f t="shared" si="1565"/>
        <v>29</v>
      </c>
      <c r="BL260" s="946" t="s">
        <v>582</v>
      </c>
      <c r="BM260" s="975"/>
      <c r="BN260" s="459">
        <f t="shared" si="1566"/>
        <v>36</v>
      </c>
      <c r="BO260" s="454">
        <f t="shared" si="1567"/>
        <v>34</v>
      </c>
      <c r="BP260" s="454">
        <f t="shared" si="1568"/>
        <v>36</v>
      </c>
      <c r="BQ260" s="454">
        <f t="shared" si="1569"/>
        <v>27</v>
      </c>
      <c r="BR260" s="454">
        <f t="shared" si="1570"/>
        <v>26</v>
      </c>
      <c r="BS260" s="455">
        <f t="shared" si="1571"/>
        <v>27</v>
      </c>
      <c r="BT260" s="946" t="s">
        <v>582</v>
      </c>
      <c r="BU260" s="975"/>
      <c r="BV260" s="459">
        <f t="shared" si="1572"/>
        <v>19</v>
      </c>
      <c r="BW260" s="454">
        <f t="shared" si="1573"/>
        <v>19</v>
      </c>
      <c r="BX260" s="454">
        <f t="shared" si="1574"/>
        <v>19</v>
      </c>
    </row>
    <row r="261" spans="4:287" ht="15.75" x14ac:dyDescent="0.25">
      <c r="D261" s="940">
        <v>25</v>
      </c>
      <c r="E261" s="941"/>
      <c r="F261" s="942"/>
      <c r="G261" s="247" t="s">
        <v>580</v>
      </c>
      <c r="H261" s="946" t="s">
        <v>582</v>
      </c>
      <c r="I261" s="947"/>
      <c r="J261" s="459">
        <f t="shared" ref="J261:O261" si="1584">HM221</f>
        <v>21</v>
      </c>
      <c r="K261" s="454">
        <f t="shared" si="1584"/>
        <v>21</v>
      </c>
      <c r="L261" s="454">
        <f t="shared" si="1584"/>
        <v>23</v>
      </c>
      <c r="M261" s="454">
        <f t="shared" si="1584"/>
        <v>20</v>
      </c>
      <c r="N261" s="454">
        <f t="shared" si="1584"/>
        <v>20</v>
      </c>
      <c r="O261" s="455">
        <f t="shared" si="1584"/>
        <v>21</v>
      </c>
      <c r="P261" s="946" t="s">
        <v>582</v>
      </c>
      <c r="Q261" s="975"/>
      <c r="R261" s="459">
        <f t="shared" si="1530"/>
        <v>22</v>
      </c>
      <c r="S261" s="454">
        <f t="shared" si="1531"/>
        <v>22</v>
      </c>
      <c r="T261" s="454">
        <f t="shared" si="1532"/>
        <v>23</v>
      </c>
      <c r="U261" s="454">
        <f t="shared" si="1533"/>
        <v>21</v>
      </c>
      <c r="V261" s="454">
        <f t="shared" si="1534"/>
        <v>21</v>
      </c>
      <c r="W261" s="455">
        <f t="shared" si="1535"/>
        <v>23</v>
      </c>
      <c r="X261" s="946" t="s">
        <v>582</v>
      </c>
      <c r="Y261" s="975"/>
      <c r="Z261" s="459">
        <f t="shared" si="1536"/>
        <v>20</v>
      </c>
      <c r="AA261" s="454">
        <f t="shared" si="1537"/>
        <v>20</v>
      </c>
      <c r="AB261" s="454">
        <f t="shared" si="1538"/>
        <v>21</v>
      </c>
      <c r="AC261" s="454">
        <f t="shared" si="1539"/>
        <v>20</v>
      </c>
      <c r="AD261" s="454">
        <f t="shared" si="1540"/>
        <v>20</v>
      </c>
      <c r="AE261" s="455">
        <f t="shared" si="1541"/>
        <v>21</v>
      </c>
      <c r="AF261" s="946" t="s">
        <v>582</v>
      </c>
      <c r="AG261" s="975"/>
      <c r="AH261" s="459">
        <f t="shared" si="1542"/>
        <v>12</v>
      </c>
      <c r="AI261" s="454">
        <f t="shared" si="1543"/>
        <v>16</v>
      </c>
      <c r="AJ261" s="454">
        <f t="shared" si="1544"/>
        <v>18</v>
      </c>
      <c r="AK261" s="454">
        <f t="shared" si="1545"/>
        <v>17</v>
      </c>
      <c r="AL261" s="454">
        <f t="shared" si="1546"/>
        <v>19</v>
      </c>
      <c r="AM261" s="455">
        <f t="shared" si="1547"/>
        <v>19</v>
      </c>
      <c r="AN261" s="946" t="s">
        <v>582</v>
      </c>
      <c r="AO261" s="947"/>
      <c r="AP261" s="459">
        <f t="shared" si="1548"/>
        <v>19</v>
      </c>
      <c r="AQ261" s="454">
        <f t="shared" si="1549"/>
        <v>19</v>
      </c>
      <c r="AR261" s="454">
        <f t="shared" si="1550"/>
        <v>19</v>
      </c>
      <c r="AS261" s="454">
        <f t="shared" si="1551"/>
        <v>17</v>
      </c>
      <c r="AT261" s="454">
        <f t="shared" si="1552"/>
        <v>18</v>
      </c>
      <c r="AU261" s="455">
        <f t="shared" si="1553"/>
        <v>17</v>
      </c>
      <c r="AV261" s="946" t="s">
        <v>582</v>
      </c>
      <c r="AW261" s="975"/>
      <c r="AX261" s="459">
        <f t="shared" si="1554"/>
        <v>20</v>
      </c>
      <c r="AY261" s="454">
        <f t="shared" si="1555"/>
        <v>20</v>
      </c>
      <c r="AZ261" s="454">
        <f t="shared" si="1556"/>
        <v>20</v>
      </c>
      <c r="BA261" s="454">
        <f t="shared" si="1557"/>
        <v>18</v>
      </c>
      <c r="BB261" s="454">
        <f t="shared" si="1558"/>
        <v>18</v>
      </c>
      <c r="BC261" s="455">
        <f t="shared" si="1559"/>
        <v>18</v>
      </c>
      <c r="BD261" s="946" t="s">
        <v>582</v>
      </c>
      <c r="BE261" s="975"/>
      <c r="BF261" s="459">
        <f t="shared" si="1560"/>
        <v>20</v>
      </c>
      <c r="BG261" s="454">
        <f t="shared" si="1561"/>
        <v>20</v>
      </c>
      <c r="BH261" s="454">
        <f t="shared" si="1562"/>
        <v>20</v>
      </c>
      <c r="BI261" s="454">
        <f t="shared" si="1563"/>
        <v>19</v>
      </c>
      <c r="BJ261" s="454">
        <f t="shared" si="1564"/>
        <v>19</v>
      </c>
      <c r="BK261" s="455">
        <f t="shared" si="1565"/>
        <v>19</v>
      </c>
      <c r="BL261" s="946" t="s">
        <v>582</v>
      </c>
      <c r="BM261" s="975"/>
      <c r="BN261" s="459">
        <f t="shared" si="1566"/>
        <v>19</v>
      </c>
      <c r="BO261" s="454">
        <f t="shared" si="1567"/>
        <v>18</v>
      </c>
      <c r="BP261" s="454">
        <f t="shared" si="1568"/>
        <v>18</v>
      </c>
      <c r="BQ261" s="454">
        <f t="shared" si="1569"/>
        <v>19</v>
      </c>
      <c r="BR261" s="454">
        <f t="shared" si="1570"/>
        <v>18</v>
      </c>
      <c r="BS261" s="455">
        <f t="shared" si="1571"/>
        <v>18</v>
      </c>
      <c r="BT261" s="946" t="s">
        <v>582</v>
      </c>
      <c r="BU261" s="975"/>
      <c r="BV261" s="459">
        <f t="shared" si="1572"/>
        <v>17</v>
      </c>
      <c r="BW261" s="454">
        <f t="shared" si="1573"/>
        <v>17</v>
      </c>
      <c r="BX261" s="454">
        <f t="shared" si="1574"/>
        <v>18</v>
      </c>
    </row>
    <row r="262" spans="4:287" ht="15.75" x14ac:dyDescent="0.25">
      <c r="D262" s="940">
        <v>195</v>
      </c>
      <c r="E262" s="941"/>
      <c r="F262" s="942"/>
      <c r="G262" s="247" t="s">
        <v>632</v>
      </c>
      <c r="H262" s="944" t="s">
        <v>582</v>
      </c>
      <c r="I262" s="945"/>
      <c r="J262" s="460">
        <f t="shared" ref="J262:O262" si="1585">HM222</f>
        <v>110</v>
      </c>
      <c r="K262" s="456">
        <f t="shared" si="1585"/>
        <v>110</v>
      </c>
      <c r="L262" s="456">
        <f t="shared" si="1585"/>
        <v>115</v>
      </c>
      <c r="M262" s="456">
        <f t="shared" si="1585"/>
        <v>72</v>
      </c>
      <c r="N262" s="456">
        <f t="shared" si="1585"/>
        <v>73</v>
      </c>
      <c r="O262" s="457">
        <f t="shared" si="1585"/>
        <v>76</v>
      </c>
      <c r="P262" s="944" t="s">
        <v>582</v>
      </c>
      <c r="Q262" s="976"/>
      <c r="R262" s="460">
        <f t="shared" si="1530"/>
        <v>91</v>
      </c>
      <c r="S262" s="456">
        <f t="shared" si="1531"/>
        <v>90</v>
      </c>
      <c r="T262" s="456">
        <f t="shared" si="1532"/>
        <v>94</v>
      </c>
      <c r="U262" s="456">
        <f t="shared" si="1533"/>
        <v>69</v>
      </c>
      <c r="V262" s="456">
        <f t="shared" si="1534"/>
        <v>70</v>
      </c>
      <c r="W262" s="457">
        <f t="shared" si="1535"/>
        <v>71</v>
      </c>
      <c r="X262" s="944" t="s">
        <v>582</v>
      </c>
      <c r="Y262" s="976"/>
      <c r="Z262" s="460">
        <f t="shared" si="1536"/>
        <v>80</v>
      </c>
      <c r="AA262" s="456">
        <f t="shared" si="1537"/>
        <v>80</v>
      </c>
      <c r="AB262" s="456">
        <f t="shared" si="1538"/>
        <v>77</v>
      </c>
      <c r="AC262" s="456">
        <f t="shared" si="1539"/>
        <v>66</v>
      </c>
      <c r="AD262" s="456">
        <f t="shared" si="1540"/>
        <v>66</v>
      </c>
      <c r="AE262" s="457">
        <f t="shared" si="1541"/>
        <v>63</v>
      </c>
      <c r="AF262" s="944" t="s">
        <v>582</v>
      </c>
      <c r="AG262" s="976"/>
      <c r="AH262" s="460">
        <f t="shared" si="1542"/>
        <v>39</v>
      </c>
      <c r="AI262" s="456">
        <f t="shared" si="1543"/>
        <v>47</v>
      </c>
      <c r="AJ262" s="456">
        <f t="shared" si="1544"/>
        <v>55</v>
      </c>
      <c r="AK262" s="456">
        <f t="shared" si="1545"/>
        <v>47</v>
      </c>
      <c r="AL262" s="456">
        <f t="shared" si="1546"/>
        <v>60</v>
      </c>
      <c r="AM262" s="457">
        <f t="shared" si="1547"/>
        <v>57</v>
      </c>
      <c r="AN262" s="944" t="s">
        <v>582</v>
      </c>
      <c r="AO262" s="945"/>
      <c r="AP262" s="460">
        <f t="shared" si="1548"/>
        <v>72</v>
      </c>
      <c r="AQ262" s="456">
        <f t="shared" si="1549"/>
        <v>74</v>
      </c>
      <c r="AR262" s="456">
        <f t="shared" si="1550"/>
        <v>76</v>
      </c>
      <c r="AS262" s="456">
        <f t="shared" si="1551"/>
        <v>57</v>
      </c>
      <c r="AT262" s="456">
        <f t="shared" si="1552"/>
        <v>58</v>
      </c>
      <c r="AU262" s="457">
        <f t="shared" si="1553"/>
        <v>55</v>
      </c>
      <c r="AV262" s="944" t="s">
        <v>582</v>
      </c>
      <c r="AW262" s="976"/>
      <c r="AX262" s="460">
        <f t="shared" si="1554"/>
        <v>59</v>
      </c>
      <c r="AY262" s="456">
        <f t="shared" si="1555"/>
        <v>61</v>
      </c>
      <c r="AZ262" s="456">
        <f t="shared" si="1556"/>
        <v>71</v>
      </c>
      <c r="BA262" s="456">
        <f t="shared" si="1557"/>
        <v>53</v>
      </c>
      <c r="BB262" s="456">
        <f t="shared" si="1558"/>
        <v>54</v>
      </c>
      <c r="BC262" s="457">
        <f t="shared" si="1559"/>
        <v>59</v>
      </c>
      <c r="BD262" s="944" t="s">
        <v>582</v>
      </c>
      <c r="BE262" s="976"/>
      <c r="BF262" s="460">
        <f t="shared" si="1560"/>
        <v>71</v>
      </c>
      <c r="BG262" s="456">
        <f t="shared" si="1561"/>
        <v>71</v>
      </c>
      <c r="BH262" s="456">
        <f t="shared" si="1562"/>
        <v>73</v>
      </c>
      <c r="BI262" s="456">
        <f t="shared" si="1563"/>
        <v>54</v>
      </c>
      <c r="BJ262" s="456">
        <f t="shared" si="1564"/>
        <v>55</v>
      </c>
      <c r="BK262" s="457">
        <f t="shared" si="1565"/>
        <v>57</v>
      </c>
      <c r="BL262" s="944" t="s">
        <v>582</v>
      </c>
      <c r="BM262" s="976"/>
      <c r="BN262" s="460">
        <f t="shared" si="1566"/>
        <v>75</v>
      </c>
      <c r="BO262" s="456">
        <f t="shared" si="1567"/>
        <v>73</v>
      </c>
      <c r="BP262" s="456">
        <f t="shared" si="1568"/>
        <v>77</v>
      </c>
      <c r="BQ262" s="456">
        <f t="shared" si="1569"/>
        <v>52</v>
      </c>
      <c r="BR262" s="456">
        <f t="shared" si="1570"/>
        <v>51</v>
      </c>
      <c r="BS262" s="457">
        <f t="shared" si="1571"/>
        <v>54</v>
      </c>
      <c r="BT262" s="944" t="s">
        <v>582</v>
      </c>
      <c r="BU262" s="976"/>
      <c r="BV262" s="460">
        <f t="shared" si="1572"/>
        <v>32</v>
      </c>
      <c r="BW262" s="456">
        <f t="shared" si="1573"/>
        <v>32</v>
      </c>
      <c r="BX262" s="456">
        <f t="shared" si="1574"/>
        <v>34</v>
      </c>
    </row>
    <row r="263" spans="4:287" ht="15.75" x14ac:dyDescent="0.25">
      <c r="D263" s="940">
        <v>16</v>
      </c>
      <c r="E263" s="941"/>
      <c r="F263" s="942"/>
      <c r="G263" s="150" t="s">
        <v>607</v>
      </c>
      <c r="J263" s="459"/>
      <c r="K263" s="454"/>
      <c r="L263" s="454"/>
      <c r="M263" s="454"/>
      <c r="N263" s="454"/>
      <c r="O263" s="454"/>
      <c r="R263" s="459"/>
      <c r="S263" s="454"/>
      <c r="T263" s="454"/>
      <c r="U263" s="454"/>
      <c r="V263" s="454"/>
      <c r="W263" s="454"/>
      <c r="Z263" s="459"/>
      <c r="AA263" s="454"/>
      <c r="AB263" s="454"/>
      <c r="AC263" s="454"/>
      <c r="AD263" s="454"/>
      <c r="AE263" s="454"/>
      <c r="AH263" s="459"/>
      <c r="AI263" s="454"/>
      <c r="AJ263" s="454"/>
      <c r="AK263" s="454"/>
      <c r="AL263" s="454"/>
      <c r="AM263" s="454"/>
      <c r="AP263" s="459"/>
      <c r="AQ263" s="454"/>
      <c r="AR263" s="454"/>
      <c r="AS263" s="454"/>
      <c r="AT263" s="454"/>
      <c r="AU263" s="454"/>
      <c r="AX263" s="459"/>
      <c r="AY263" s="454"/>
      <c r="AZ263" s="454"/>
      <c r="BA263" s="454"/>
      <c r="BB263" s="454"/>
      <c r="BC263" s="454"/>
      <c r="BF263" s="459"/>
      <c r="BG263" s="454"/>
      <c r="BH263" s="454"/>
      <c r="BI263" s="454"/>
      <c r="BJ263" s="454"/>
      <c r="BK263" s="454"/>
      <c r="BN263" s="459"/>
      <c r="BO263" s="454"/>
      <c r="BP263" s="454"/>
      <c r="BQ263" s="454"/>
      <c r="BR263" s="454"/>
      <c r="BS263" s="454"/>
      <c r="BV263" s="459">
        <f t="shared" si="1572"/>
        <v>13</v>
      </c>
      <c r="BW263" s="454">
        <f t="shared" si="1573"/>
        <v>13</v>
      </c>
      <c r="BX263" s="454">
        <f t="shared" si="1574"/>
        <v>14</v>
      </c>
    </row>
    <row r="264" spans="4:287" ht="15.75" x14ac:dyDescent="0.25">
      <c r="D264" s="940">
        <f>D256-1</f>
        <v>7</v>
      </c>
      <c r="E264" s="941"/>
      <c r="F264" s="942"/>
      <c r="G264" s="150" t="s">
        <v>643</v>
      </c>
    </row>
    <row r="265" spans="4:287" ht="15.75" x14ac:dyDescent="0.25">
      <c r="D265" s="940"/>
      <c r="E265" s="941"/>
      <c r="F265" s="942"/>
      <c r="G265" s="150" t="s">
        <v>645</v>
      </c>
      <c r="H265" s="461"/>
      <c r="I265" s="461"/>
      <c r="J265" s="381"/>
      <c r="K265" s="381"/>
      <c r="L265" s="381"/>
      <c r="M265" s="381"/>
      <c r="N265" s="381"/>
      <c r="O265" s="381"/>
      <c r="P265" s="461"/>
      <c r="Q265" s="461"/>
      <c r="R265" s="377"/>
      <c r="S265" s="377"/>
      <c r="T265" s="377"/>
      <c r="U265" s="377"/>
      <c r="V265" s="377"/>
      <c r="W265" s="377"/>
      <c r="X265" s="461"/>
      <c r="Y265" s="461"/>
      <c r="Z265" s="377"/>
      <c r="AA265" s="377"/>
      <c r="AB265" s="377"/>
      <c r="AC265" s="377"/>
      <c r="AD265" s="377"/>
      <c r="AE265" s="377"/>
      <c r="AF265" s="461"/>
      <c r="AG265" s="461"/>
      <c r="AH265" s="377"/>
      <c r="AI265" s="377"/>
      <c r="AJ265" s="377"/>
      <c r="AK265" s="377"/>
      <c r="AL265" s="377"/>
      <c r="AM265" s="377"/>
      <c r="AN265" s="461"/>
      <c r="AO265" s="461"/>
      <c r="AP265" s="377"/>
      <c r="AQ265" s="377"/>
      <c r="AR265" s="377"/>
      <c r="AS265" s="377"/>
      <c r="AT265" s="377"/>
      <c r="AU265" s="377"/>
      <c r="AV265" s="461"/>
      <c r="AW265" s="461"/>
      <c r="AX265" s="377"/>
      <c r="AY265" s="377"/>
      <c r="AZ265" s="377"/>
      <c r="BA265" s="377"/>
      <c r="BB265" s="377"/>
      <c r="BC265" s="377"/>
      <c r="BD265" s="461"/>
      <c r="BE265" s="461"/>
      <c r="BF265" s="214"/>
      <c r="BG265" s="214"/>
      <c r="BH265" s="214"/>
      <c r="BI265" s="214"/>
      <c r="BJ265" s="214"/>
      <c r="BK265" s="214"/>
      <c r="BL265" s="461"/>
      <c r="BM265" s="461"/>
      <c r="BN265" s="214"/>
      <c r="BO265" s="214"/>
      <c r="BP265" s="214"/>
      <c r="BQ265" s="214"/>
      <c r="BR265" s="214"/>
      <c r="BS265" s="214"/>
      <c r="BT265" s="461"/>
      <c r="BU265" s="461"/>
      <c r="BV265" s="381"/>
      <c r="BW265" s="381"/>
      <c r="BX265" s="381"/>
      <c r="BY265" s="211"/>
      <c r="BZ265" s="211"/>
      <c r="CA265" s="211"/>
      <c r="CB265" s="211"/>
      <c r="CC265" s="211"/>
      <c r="CD265" s="211"/>
      <c r="CG265" s="408"/>
      <c r="CH265" s="408"/>
      <c r="CI265" s="408"/>
      <c r="CJ265" s="408"/>
      <c r="CK265" s="408"/>
      <c r="CL265" s="408"/>
      <c r="CM265" s="408"/>
      <c r="CN265" s="408"/>
      <c r="CO265" s="408"/>
      <c r="CP265" s="408"/>
      <c r="CQ265" s="408"/>
      <c r="CR265" s="408"/>
      <c r="CS265" s="408"/>
      <c r="CT265" s="408"/>
      <c r="CU265" s="408"/>
      <c r="CV265" s="408"/>
      <c r="CW265" s="408"/>
      <c r="CX265" s="408"/>
      <c r="CY265" s="408"/>
      <c r="CZ265" s="408"/>
      <c r="DA265" s="408"/>
      <c r="DB265" s="408"/>
      <c r="DC265" s="408"/>
      <c r="DD265" s="408"/>
      <c r="DE265" s="408"/>
      <c r="DF265" s="408"/>
      <c r="DG265" s="408"/>
      <c r="DH265" s="408"/>
      <c r="DI265" s="408"/>
      <c r="DJ265" s="408"/>
      <c r="DK265" s="408"/>
      <c r="DL265" s="408"/>
      <c r="DM265" s="408"/>
      <c r="DN265" s="408"/>
      <c r="DO265" s="408"/>
      <c r="DP265" s="408"/>
      <c r="DQ265" s="408"/>
      <c r="DR265" s="408"/>
      <c r="DS265" s="408"/>
      <c r="DT265" s="408"/>
      <c r="DU265" s="408"/>
      <c r="DV265" s="408"/>
      <c r="DW265" s="408"/>
      <c r="DX265" s="408"/>
      <c r="DY265" s="408"/>
      <c r="DZ265" s="408"/>
      <c r="EA265" s="408"/>
      <c r="EB265" s="408"/>
      <c r="EC265" s="408"/>
      <c r="ED265" s="408"/>
      <c r="EE265" s="408"/>
      <c r="EF265" s="408"/>
      <c r="EG265" s="408"/>
      <c r="EH265" s="408"/>
      <c r="EI265" s="408"/>
      <c r="EJ265" s="408"/>
      <c r="EK265" s="408"/>
      <c r="EL265" s="408"/>
      <c r="EM265" s="408"/>
      <c r="EN265" s="408"/>
      <c r="EO265" s="408"/>
      <c r="EP265" s="408"/>
      <c r="EQ265" s="408"/>
      <c r="ER265" s="408"/>
      <c r="ES265" s="408"/>
      <c r="ET265" s="408"/>
      <c r="EU265" s="408"/>
      <c r="EV265" s="211"/>
      <c r="EW265" s="211"/>
      <c r="EX265" s="409"/>
      <c r="EY265" s="409"/>
      <c r="EZ265" s="409"/>
      <c r="FA265" s="409"/>
      <c r="FB265" s="409"/>
      <c r="FC265" s="409"/>
      <c r="FD265" s="409"/>
      <c r="FE265" s="409"/>
      <c r="FF265" s="409"/>
      <c r="FG265" s="409"/>
      <c r="FH265" s="409"/>
      <c r="FI265" s="409"/>
      <c r="FJ265" s="409"/>
      <c r="FK265" s="409"/>
      <c r="FL265" s="409"/>
      <c r="FM265" s="409"/>
      <c r="FN265" s="409"/>
      <c r="FO265" s="409"/>
      <c r="FP265" s="409"/>
      <c r="FQ265" s="409"/>
      <c r="FR265" s="409"/>
      <c r="FS265" s="409"/>
      <c r="FT265" s="409"/>
      <c r="FU265" s="409"/>
      <c r="FV265" s="409"/>
      <c r="FW265" s="409"/>
      <c r="FX265" s="409"/>
      <c r="FY265" s="409"/>
      <c r="FZ265" s="409"/>
      <c r="GA265" s="409"/>
      <c r="GB265" s="409"/>
      <c r="GC265" s="409"/>
      <c r="GD265" s="409"/>
      <c r="GE265" s="409"/>
      <c r="GF265" s="409"/>
      <c r="GG265" s="409"/>
      <c r="GH265" s="409"/>
      <c r="GI265" s="409"/>
      <c r="GJ265" s="409"/>
      <c r="GK265" s="409"/>
      <c r="GL265" s="409"/>
      <c r="GM265" s="409"/>
      <c r="GN265" s="409"/>
      <c r="GO265" s="409"/>
      <c r="GP265" s="409"/>
      <c r="GQ265" s="409"/>
      <c r="GR265" s="409"/>
      <c r="GS265" s="409"/>
      <c r="GT265" s="409"/>
      <c r="GU265" s="409"/>
      <c r="GV265" s="409"/>
      <c r="GW265" s="409"/>
      <c r="GX265" s="409"/>
      <c r="GY265" s="409"/>
      <c r="GZ265" s="409"/>
      <c r="HA265" s="409"/>
      <c r="HB265" s="409"/>
      <c r="HC265" s="409"/>
      <c r="HD265" s="409"/>
      <c r="HE265" s="409"/>
      <c r="HF265" s="409"/>
      <c r="HG265" s="409"/>
      <c r="HH265" s="409"/>
      <c r="HI265" s="409"/>
      <c r="HJ265" s="409"/>
      <c r="HK265" s="409"/>
      <c r="HL265" s="409"/>
      <c r="HM265" s="445"/>
      <c r="HN265" s="445"/>
      <c r="HO265" s="445"/>
      <c r="HP265" s="445"/>
      <c r="HQ265" s="445"/>
      <c r="HR265" s="445"/>
      <c r="HS265" s="445"/>
      <c r="HT265" s="445"/>
      <c r="HU265" s="445"/>
      <c r="HV265" s="445"/>
      <c r="HW265" s="445"/>
      <c r="HX265" s="445"/>
      <c r="HY265" s="445"/>
      <c r="HZ265" s="445"/>
      <c r="IA265" s="445"/>
      <c r="IB265" s="445"/>
      <c r="IC265" s="445"/>
      <c r="ID265" s="445"/>
      <c r="IE265" s="445"/>
      <c r="IF265" s="445"/>
      <c r="IG265" s="445"/>
      <c r="IH265" s="445"/>
      <c r="II265" s="445"/>
      <c r="IJ265" s="445"/>
      <c r="IK265" s="445"/>
      <c r="IL265" s="445"/>
      <c r="IM265" s="445"/>
      <c r="IN265" s="445"/>
      <c r="IO265" s="445"/>
      <c r="IP265" s="445"/>
      <c r="IQ265" s="445"/>
      <c r="IR265" s="445"/>
      <c r="IS265" s="445"/>
      <c r="IT265" s="445"/>
      <c r="IU265" s="445"/>
      <c r="IV265" s="445"/>
      <c r="IW265" s="445"/>
      <c r="IX265" s="445"/>
      <c r="IY265" s="445"/>
      <c r="IZ265" s="445"/>
      <c r="JA265" s="445"/>
      <c r="JB265" s="445"/>
      <c r="JC265" s="445"/>
      <c r="JD265" s="445"/>
      <c r="JE265" s="445"/>
      <c r="JF265" s="445"/>
      <c r="JG265" s="445"/>
      <c r="JH265" s="445"/>
      <c r="JI265" s="445"/>
      <c r="JJ265" s="445"/>
      <c r="JK265" s="445"/>
      <c r="JL265" s="445"/>
      <c r="JM265" s="445"/>
      <c r="JN265" s="445"/>
      <c r="JO265" s="445"/>
      <c r="JP265" s="445"/>
      <c r="JQ265" s="445"/>
      <c r="JR265" s="445"/>
      <c r="JS265" s="445"/>
      <c r="JT265" s="445"/>
      <c r="JU265" s="445"/>
      <c r="JV265" s="445"/>
      <c r="JW265" s="445"/>
      <c r="JX265" s="445"/>
      <c r="JY265" s="445"/>
      <c r="JZ265" s="445"/>
      <c r="KA265" s="445"/>
    </row>
  </sheetData>
  <sortState ref="A5:JL201">
    <sortCondition ref="A5:A201"/>
    <sortCondition ref="G5:G201"/>
  </sortState>
  <mergeCells count="735">
    <mergeCell ref="D264:F264"/>
    <mergeCell ref="H223:I223"/>
    <mergeCell ref="P223:Q223"/>
    <mergeCell ref="X223:Y223"/>
    <mergeCell ref="AF223:AG223"/>
    <mergeCell ref="AN223:AO223"/>
    <mergeCell ref="AV223:AW223"/>
    <mergeCell ref="BD223:BE223"/>
    <mergeCell ref="BL223:BM223"/>
    <mergeCell ref="H224:I224"/>
    <mergeCell ref="P224:Q224"/>
    <mergeCell ref="X224:Y224"/>
    <mergeCell ref="AF224:AG224"/>
    <mergeCell ref="AN224:AO224"/>
    <mergeCell ref="AV224:AW224"/>
    <mergeCell ref="BD224:BE224"/>
    <mergeCell ref="BL224:BM224"/>
    <mergeCell ref="D259:F259"/>
    <mergeCell ref="D260:F260"/>
    <mergeCell ref="D261:F261"/>
    <mergeCell ref="D262:F262"/>
    <mergeCell ref="D263:F263"/>
    <mergeCell ref="D250:F250"/>
    <mergeCell ref="D251:F251"/>
    <mergeCell ref="D252:F252"/>
    <mergeCell ref="D253:F253"/>
    <mergeCell ref="D254:F254"/>
    <mergeCell ref="D255:F255"/>
    <mergeCell ref="D256:F256"/>
    <mergeCell ref="D257:F257"/>
    <mergeCell ref="D258:F258"/>
    <mergeCell ref="IV208:IX208"/>
    <mergeCell ref="JA208:JC208"/>
    <mergeCell ref="H258:I258"/>
    <mergeCell ref="P258:Q258"/>
    <mergeCell ref="X258:Y258"/>
    <mergeCell ref="AF258:AG258"/>
    <mergeCell ref="AN258:AO258"/>
    <mergeCell ref="AV258:AW258"/>
    <mergeCell ref="BD258:BE258"/>
    <mergeCell ref="BL258:BM258"/>
    <mergeCell ref="BT258:BU258"/>
    <mergeCell ref="H257:I257"/>
    <mergeCell ref="P257:Q257"/>
    <mergeCell ref="X257:Y257"/>
    <mergeCell ref="AF257:AG257"/>
    <mergeCell ref="AN257:AO257"/>
    <mergeCell ref="AV257:AW257"/>
    <mergeCell ref="JD208:JF208"/>
    <mergeCell ref="JI208:JK208"/>
    <mergeCell ref="JL208:JN208"/>
    <mergeCell ref="JQ208:JS208"/>
    <mergeCell ref="JT208:JV208"/>
    <mergeCell ref="JY208:KA208"/>
    <mergeCell ref="D249:F249"/>
    <mergeCell ref="HM208:HO208"/>
    <mergeCell ref="HP208:HR208"/>
    <mergeCell ref="HU208:HW208"/>
    <mergeCell ref="HX208:HZ208"/>
    <mergeCell ref="IC208:IE208"/>
    <mergeCell ref="IF208:IH208"/>
    <mergeCell ref="IK208:IM208"/>
    <mergeCell ref="IN208:IP208"/>
    <mergeCell ref="IS208:IU208"/>
    <mergeCell ref="BT248:BU248"/>
    <mergeCell ref="BV248:BX248"/>
    <mergeCell ref="BT247:BX247"/>
    <mergeCell ref="H248:I248"/>
    <mergeCell ref="J248:L248"/>
    <mergeCell ref="M248:O248"/>
    <mergeCell ref="X248:Y248"/>
    <mergeCell ref="Z248:AB248"/>
    <mergeCell ref="HM207:HR207"/>
    <mergeCell ref="HU207:HZ207"/>
    <mergeCell ref="IC207:IH207"/>
    <mergeCell ref="IK207:IP207"/>
    <mergeCell ref="IS207:IX207"/>
    <mergeCell ref="JA207:JF207"/>
    <mergeCell ref="JI207:JN207"/>
    <mergeCell ref="JQ207:JV207"/>
    <mergeCell ref="JY207:KA207"/>
    <mergeCell ref="IV3:IX3"/>
    <mergeCell ref="JA3:JC3"/>
    <mergeCell ref="JD3:JF3"/>
    <mergeCell ref="JI3:JK3"/>
    <mergeCell ref="JL3:JN3"/>
    <mergeCell ref="JQ3:JS3"/>
    <mergeCell ref="JT3:JV3"/>
    <mergeCell ref="JY3:KA3"/>
    <mergeCell ref="HM206:KA206"/>
    <mergeCell ref="HM3:HO3"/>
    <mergeCell ref="HP3:HR3"/>
    <mergeCell ref="HU3:HW3"/>
    <mergeCell ref="HX3:HZ3"/>
    <mergeCell ref="IC3:IE3"/>
    <mergeCell ref="IF3:IH3"/>
    <mergeCell ref="IK3:IM3"/>
    <mergeCell ref="IN3:IP3"/>
    <mergeCell ref="IS3:IU3"/>
    <mergeCell ref="HM1:KA1"/>
    <mergeCell ref="HM2:HR2"/>
    <mergeCell ref="HU2:HZ2"/>
    <mergeCell ref="IC2:IH2"/>
    <mergeCell ref="IK2:IP2"/>
    <mergeCell ref="IS2:IX2"/>
    <mergeCell ref="JA2:JF2"/>
    <mergeCell ref="JI2:JN2"/>
    <mergeCell ref="JQ2:JV2"/>
    <mergeCell ref="JY2:KA2"/>
    <mergeCell ref="H262:I262"/>
    <mergeCell ref="P262:Q262"/>
    <mergeCell ref="X262:Y262"/>
    <mergeCell ref="AF262:AG262"/>
    <mergeCell ref="AN262:AO262"/>
    <mergeCell ref="AV262:AW262"/>
    <mergeCell ref="BD262:BE262"/>
    <mergeCell ref="BL262:BM262"/>
    <mergeCell ref="BT262:BU262"/>
    <mergeCell ref="H261:I261"/>
    <mergeCell ref="P261:Q261"/>
    <mergeCell ref="X261:Y261"/>
    <mergeCell ref="AF261:AG261"/>
    <mergeCell ref="AN261:AO261"/>
    <mergeCell ref="AV261:AW261"/>
    <mergeCell ref="BD261:BE261"/>
    <mergeCell ref="BL261:BM261"/>
    <mergeCell ref="BT261:BU261"/>
    <mergeCell ref="H260:I260"/>
    <mergeCell ref="P260:Q260"/>
    <mergeCell ref="X260:Y260"/>
    <mergeCell ref="AF260:AG260"/>
    <mergeCell ref="AN260:AO260"/>
    <mergeCell ref="AV260:AW260"/>
    <mergeCell ref="BD260:BE260"/>
    <mergeCell ref="BL260:BM260"/>
    <mergeCell ref="BT260:BU260"/>
    <mergeCell ref="H259:I259"/>
    <mergeCell ref="P259:Q259"/>
    <mergeCell ref="X259:Y259"/>
    <mergeCell ref="AF259:AG259"/>
    <mergeCell ref="AN259:AO259"/>
    <mergeCell ref="AV259:AW259"/>
    <mergeCell ref="BD259:BE259"/>
    <mergeCell ref="BL259:BM259"/>
    <mergeCell ref="BT259:BU259"/>
    <mergeCell ref="BD257:BE257"/>
    <mergeCell ref="BL257:BM257"/>
    <mergeCell ref="BT257:BU257"/>
    <mergeCell ref="H256:I256"/>
    <mergeCell ref="P256:Q256"/>
    <mergeCell ref="X256:Y256"/>
    <mergeCell ref="AF256:AG256"/>
    <mergeCell ref="AN256:AO256"/>
    <mergeCell ref="AV256:AW256"/>
    <mergeCell ref="BD256:BE256"/>
    <mergeCell ref="BL256:BM256"/>
    <mergeCell ref="BT256:BU256"/>
    <mergeCell ref="H255:I255"/>
    <mergeCell ref="P255:Q255"/>
    <mergeCell ref="X255:Y255"/>
    <mergeCell ref="AF255:AG255"/>
    <mergeCell ref="AN255:AO255"/>
    <mergeCell ref="AV255:AW255"/>
    <mergeCell ref="BD255:BE255"/>
    <mergeCell ref="BL255:BM255"/>
    <mergeCell ref="BT255:BU255"/>
    <mergeCell ref="H254:I254"/>
    <mergeCell ref="P254:Q254"/>
    <mergeCell ref="X254:Y254"/>
    <mergeCell ref="AF254:AG254"/>
    <mergeCell ref="AN254:AO254"/>
    <mergeCell ref="AV254:AW254"/>
    <mergeCell ref="BD254:BE254"/>
    <mergeCell ref="BL254:BM254"/>
    <mergeCell ref="BT254:BU254"/>
    <mergeCell ref="H253:I253"/>
    <mergeCell ref="P253:Q253"/>
    <mergeCell ref="X253:Y253"/>
    <mergeCell ref="AF253:AG253"/>
    <mergeCell ref="AN253:AO253"/>
    <mergeCell ref="AV253:AW253"/>
    <mergeCell ref="BD253:BE253"/>
    <mergeCell ref="BL253:BM253"/>
    <mergeCell ref="BT253:BU253"/>
    <mergeCell ref="H252:I252"/>
    <mergeCell ref="P252:Q252"/>
    <mergeCell ref="X252:Y252"/>
    <mergeCell ref="AF252:AG252"/>
    <mergeCell ref="AN252:AO252"/>
    <mergeCell ref="AV252:AW252"/>
    <mergeCell ref="BD252:BE252"/>
    <mergeCell ref="BL252:BM252"/>
    <mergeCell ref="BT252:BU252"/>
    <mergeCell ref="BT250:BU250"/>
    <mergeCell ref="H251:I251"/>
    <mergeCell ref="P251:Q251"/>
    <mergeCell ref="X251:Y251"/>
    <mergeCell ref="AF251:AG251"/>
    <mergeCell ref="AN251:AO251"/>
    <mergeCell ref="AV251:AW251"/>
    <mergeCell ref="BD251:BE251"/>
    <mergeCell ref="BL251:BM251"/>
    <mergeCell ref="BT251:BU251"/>
    <mergeCell ref="AF248:AG248"/>
    <mergeCell ref="AH248:AJ248"/>
    <mergeCell ref="AK248:AM248"/>
    <mergeCell ref="H250:I250"/>
    <mergeCell ref="P250:Q250"/>
    <mergeCell ref="X250:Y250"/>
    <mergeCell ref="AF250:AG250"/>
    <mergeCell ref="BL248:BM248"/>
    <mergeCell ref="AN250:AO250"/>
    <mergeCell ref="AV250:AW250"/>
    <mergeCell ref="BD250:BE250"/>
    <mergeCell ref="BL250:BM250"/>
    <mergeCell ref="BN248:BP248"/>
    <mergeCell ref="G247:G249"/>
    <mergeCell ref="H247:O247"/>
    <mergeCell ref="P247:W247"/>
    <mergeCell ref="X247:AE247"/>
    <mergeCell ref="AF247:AM247"/>
    <mergeCell ref="AN247:AU247"/>
    <mergeCell ref="AV247:BC247"/>
    <mergeCell ref="BD247:BK247"/>
    <mergeCell ref="BL247:BS247"/>
    <mergeCell ref="BQ248:BS248"/>
    <mergeCell ref="AN248:AO248"/>
    <mergeCell ref="AP248:AR248"/>
    <mergeCell ref="AS248:AU248"/>
    <mergeCell ref="AV248:AW248"/>
    <mergeCell ref="AX248:AZ248"/>
    <mergeCell ref="BA248:BC248"/>
    <mergeCell ref="BD248:BE248"/>
    <mergeCell ref="BF248:BH248"/>
    <mergeCell ref="BI248:BK248"/>
    <mergeCell ref="P248:Q248"/>
    <mergeCell ref="R248:T248"/>
    <mergeCell ref="U248:W248"/>
    <mergeCell ref="AC248:AE248"/>
    <mergeCell ref="H211:I211"/>
    <mergeCell ref="H212:I212"/>
    <mergeCell ref="H213:I213"/>
    <mergeCell ref="H214:I214"/>
    <mergeCell ref="J3:L3"/>
    <mergeCell ref="M3:O3"/>
    <mergeCell ref="H2:O2"/>
    <mergeCell ref="G227:G229"/>
    <mergeCell ref="G207:G209"/>
    <mergeCell ref="H207:O207"/>
    <mergeCell ref="J208:L208"/>
    <mergeCell ref="M208:O208"/>
    <mergeCell ref="P2:W2"/>
    <mergeCell ref="P3:Q3"/>
    <mergeCell ref="R3:T3"/>
    <mergeCell ref="U3:W3"/>
    <mergeCell ref="X2:AE2"/>
    <mergeCell ref="X3:Y3"/>
    <mergeCell ref="H233:I233"/>
    <mergeCell ref="H234:I234"/>
    <mergeCell ref="H235:I235"/>
    <mergeCell ref="H3:I3"/>
    <mergeCell ref="H208:I208"/>
    <mergeCell ref="H228:I228"/>
    <mergeCell ref="H230:I230"/>
    <mergeCell ref="H231:I231"/>
    <mergeCell ref="H232:I232"/>
    <mergeCell ref="H221:I221"/>
    <mergeCell ref="H222:I222"/>
    <mergeCell ref="H215:I215"/>
    <mergeCell ref="H216:I216"/>
    <mergeCell ref="H217:I217"/>
    <mergeCell ref="H218:I218"/>
    <mergeCell ref="H219:I219"/>
    <mergeCell ref="H220:I220"/>
    <mergeCell ref="H210:I210"/>
    <mergeCell ref="AN2:AU2"/>
    <mergeCell ref="AN3:AO3"/>
    <mergeCell ref="AP3:AR3"/>
    <mergeCell ref="AS3:AU3"/>
    <mergeCell ref="Z3:AB3"/>
    <mergeCell ref="AC3:AE3"/>
    <mergeCell ref="AF2:AM2"/>
    <mergeCell ref="AF3:AG3"/>
    <mergeCell ref="AH3:AJ3"/>
    <mergeCell ref="AK3:AM3"/>
    <mergeCell ref="BF3:BH3"/>
    <mergeCell ref="BI3:BK3"/>
    <mergeCell ref="BL2:BS2"/>
    <mergeCell ref="BL3:BM3"/>
    <mergeCell ref="BN3:BP3"/>
    <mergeCell ref="BQ3:BS3"/>
    <mergeCell ref="AV2:BC2"/>
    <mergeCell ref="AV3:AW3"/>
    <mergeCell ref="AX3:AZ3"/>
    <mergeCell ref="BA3:BC3"/>
    <mergeCell ref="ES2:EU2"/>
    <mergeCell ref="CG3:CI3"/>
    <mergeCell ref="CJ3:CL3"/>
    <mergeCell ref="CO3:CQ3"/>
    <mergeCell ref="CR3:CT3"/>
    <mergeCell ref="CW3:CY3"/>
    <mergeCell ref="CZ3:DB3"/>
    <mergeCell ref="H1:BX1"/>
    <mergeCell ref="CG1:EU1"/>
    <mergeCell ref="CG2:CL2"/>
    <mergeCell ref="CO2:CT2"/>
    <mergeCell ref="CW2:DB2"/>
    <mergeCell ref="DE2:DJ2"/>
    <mergeCell ref="DM2:DR2"/>
    <mergeCell ref="DU2:DZ2"/>
    <mergeCell ref="EC2:EH2"/>
    <mergeCell ref="EK2:EP2"/>
    <mergeCell ref="BT2:BX2"/>
    <mergeCell ref="BT3:BU3"/>
    <mergeCell ref="BV3:BX3"/>
    <mergeCell ref="BY3:CA3"/>
    <mergeCell ref="CB3:CD3"/>
    <mergeCell ref="BD2:BK2"/>
    <mergeCell ref="BD3:BE3"/>
    <mergeCell ref="EK3:EM3"/>
    <mergeCell ref="EN3:EP3"/>
    <mergeCell ref="ES3:EU3"/>
    <mergeCell ref="DU3:DW3"/>
    <mergeCell ref="DX3:DZ3"/>
    <mergeCell ref="EC3:EE3"/>
    <mergeCell ref="EF3:EH3"/>
    <mergeCell ref="DE3:DG3"/>
    <mergeCell ref="DH3:DJ3"/>
    <mergeCell ref="DM3:DO3"/>
    <mergeCell ref="DP3:DR3"/>
    <mergeCell ref="BL207:BS207"/>
    <mergeCell ref="BT207:BX207"/>
    <mergeCell ref="Z208:AB208"/>
    <mergeCell ref="AC208:AE208"/>
    <mergeCell ref="AF208:AG208"/>
    <mergeCell ref="AH208:AJ208"/>
    <mergeCell ref="AK208:AM208"/>
    <mergeCell ref="AN208:AO208"/>
    <mergeCell ref="P208:Q208"/>
    <mergeCell ref="R208:T208"/>
    <mergeCell ref="U208:W208"/>
    <mergeCell ref="X208:Y208"/>
    <mergeCell ref="BD208:BE208"/>
    <mergeCell ref="BD207:BK207"/>
    <mergeCell ref="P207:W207"/>
    <mergeCell ref="X207:AE207"/>
    <mergeCell ref="AF207:AM207"/>
    <mergeCell ref="AN207:AU207"/>
    <mergeCell ref="AV207:BC207"/>
    <mergeCell ref="BV208:BX208"/>
    <mergeCell ref="BQ208:BS208"/>
    <mergeCell ref="BT208:BU208"/>
    <mergeCell ref="P210:Q210"/>
    <mergeCell ref="P211:Q211"/>
    <mergeCell ref="P212:Q212"/>
    <mergeCell ref="P213:Q213"/>
    <mergeCell ref="P214:Q214"/>
    <mergeCell ref="BF208:BH208"/>
    <mergeCell ref="BI208:BK208"/>
    <mergeCell ref="BL208:BM208"/>
    <mergeCell ref="BN208:BP208"/>
    <mergeCell ref="AP208:AR208"/>
    <mergeCell ref="AS208:AU208"/>
    <mergeCell ref="AV208:AW208"/>
    <mergeCell ref="AX208:AZ208"/>
    <mergeCell ref="BA208:BC208"/>
    <mergeCell ref="X210:Y210"/>
    <mergeCell ref="AF213:AG213"/>
    <mergeCell ref="AF214:AG214"/>
    <mergeCell ref="X211:Y211"/>
    <mergeCell ref="X212:Y212"/>
    <mergeCell ref="X213:Y213"/>
    <mergeCell ref="X214:Y214"/>
    <mergeCell ref="AV214:AW214"/>
    <mergeCell ref="BL210:BM210"/>
    <mergeCell ref="BL211:BM211"/>
    <mergeCell ref="P215:Q215"/>
    <mergeCell ref="P216:Q216"/>
    <mergeCell ref="P217:Q217"/>
    <mergeCell ref="AV210:AW210"/>
    <mergeCell ref="AV211:AW211"/>
    <mergeCell ref="AV212:AW212"/>
    <mergeCell ref="AV213:AW213"/>
    <mergeCell ref="P219:Q219"/>
    <mergeCell ref="P220:Q220"/>
    <mergeCell ref="P218:Q218"/>
    <mergeCell ref="AN210:AO210"/>
    <mergeCell ref="AN211:AO211"/>
    <mergeCell ref="AN212:AO212"/>
    <mergeCell ref="AN213:AO213"/>
    <mergeCell ref="AN214:AO214"/>
    <mergeCell ref="AN215:AO215"/>
    <mergeCell ref="AN216:AO216"/>
    <mergeCell ref="AN217:AO217"/>
    <mergeCell ref="AF215:AG215"/>
    <mergeCell ref="AF216:AG216"/>
    <mergeCell ref="AF217:AG217"/>
    <mergeCell ref="AF210:AG210"/>
    <mergeCell ref="AF211:AG211"/>
    <mergeCell ref="AF212:AG212"/>
    <mergeCell ref="X215:Y215"/>
    <mergeCell ref="X216:Y216"/>
    <mergeCell ref="X217:Y217"/>
    <mergeCell ref="AF219:AG219"/>
    <mergeCell ref="AF220:AG220"/>
    <mergeCell ref="AV215:AW215"/>
    <mergeCell ref="AV216:AW216"/>
    <mergeCell ref="AV217:AW217"/>
    <mergeCell ref="AV218:AW218"/>
    <mergeCell ref="X218:Y218"/>
    <mergeCell ref="X219:Y219"/>
    <mergeCell ref="X220:Y220"/>
    <mergeCell ref="AF218:AG218"/>
    <mergeCell ref="AV219:AW219"/>
    <mergeCell ref="AV220:AW220"/>
    <mergeCell ref="AN218:AO218"/>
    <mergeCell ref="AN219:AO219"/>
    <mergeCell ref="AN220:AO220"/>
    <mergeCell ref="BL212:BM212"/>
    <mergeCell ref="BL213:BM213"/>
    <mergeCell ref="BL214:BM214"/>
    <mergeCell ref="BD210:BE210"/>
    <mergeCell ref="BD211:BE211"/>
    <mergeCell ref="BD212:BE212"/>
    <mergeCell ref="BD213:BE213"/>
    <mergeCell ref="BD214:BE214"/>
    <mergeCell ref="BT223:BU223"/>
    <mergeCell ref="BL221:BM221"/>
    <mergeCell ref="BL222:BM222"/>
    <mergeCell ref="BL215:BM215"/>
    <mergeCell ref="BL216:BM216"/>
    <mergeCell ref="BL217:BM217"/>
    <mergeCell ref="BD215:BE215"/>
    <mergeCell ref="BD216:BE216"/>
    <mergeCell ref="BD217:BE217"/>
    <mergeCell ref="BL218:BM218"/>
    <mergeCell ref="BL219:BM219"/>
    <mergeCell ref="BL220:BM220"/>
    <mergeCell ref="BD218:BE218"/>
    <mergeCell ref="BD219:BE219"/>
    <mergeCell ref="BD220:BE220"/>
    <mergeCell ref="BT224:BU224"/>
    <mergeCell ref="BT210:BU210"/>
    <mergeCell ref="BT211:BU211"/>
    <mergeCell ref="BT212:BU212"/>
    <mergeCell ref="BT213:BU213"/>
    <mergeCell ref="BT214:BU214"/>
    <mergeCell ref="BT215:BU215"/>
    <mergeCell ref="BT216:BU216"/>
    <mergeCell ref="BT217:BU217"/>
    <mergeCell ref="AV221:AW221"/>
    <mergeCell ref="AV222:AW222"/>
    <mergeCell ref="AN221:AO221"/>
    <mergeCell ref="AN222:AO222"/>
    <mergeCell ref="P221:Q221"/>
    <mergeCell ref="P222:Q222"/>
    <mergeCell ref="BD221:BE221"/>
    <mergeCell ref="BD222:BE222"/>
    <mergeCell ref="AF221:AG221"/>
    <mergeCell ref="AF222:AG222"/>
    <mergeCell ref="X221:Y221"/>
    <mergeCell ref="X222:Y222"/>
    <mergeCell ref="AK228:AM228"/>
    <mergeCell ref="AN228:AO228"/>
    <mergeCell ref="AV227:BC227"/>
    <mergeCell ref="BD227:BK227"/>
    <mergeCell ref="BL227:BS227"/>
    <mergeCell ref="BT227:BX227"/>
    <mergeCell ref="J228:L228"/>
    <mergeCell ref="M228:O228"/>
    <mergeCell ref="P228:Q228"/>
    <mergeCell ref="R228:T228"/>
    <mergeCell ref="U228:W228"/>
    <mergeCell ref="X228:Y228"/>
    <mergeCell ref="H227:O227"/>
    <mergeCell ref="P227:W227"/>
    <mergeCell ref="X227:AE227"/>
    <mergeCell ref="AF227:AM227"/>
    <mergeCell ref="AN227:AU227"/>
    <mergeCell ref="P230:Q230"/>
    <mergeCell ref="X230:Y230"/>
    <mergeCell ref="AF230:AG230"/>
    <mergeCell ref="AN230:AO230"/>
    <mergeCell ref="AV230:AW230"/>
    <mergeCell ref="BD230:BE230"/>
    <mergeCell ref="BL230:BM230"/>
    <mergeCell ref="BT230:BU230"/>
    <mergeCell ref="BF228:BH228"/>
    <mergeCell ref="BI228:BK228"/>
    <mergeCell ref="BL228:BM228"/>
    <mergeCell ref="BN228:BP228"/>
    <mergeCell ref="BQ228:BS228"/>
    <mergeCell ref="BT228:BU228"/>
    <mergeCell ref="AP228:AR228"/>
    <mergeCell ref="AS228:AU228"/>
    <mergeCell ref="AV228:AW228"/>
    <mergeCell ref="AX228:AZ228"/>
    <mergeCell ref="BA228:BC228"/>
    <mergeCell ref="BD228:BE228"/>
    <mergeCell ref="Z228:AB228"/>
    <mergeCell ref="AC228:AE228"/>
    <mergeCell ref="AF228:AG228"/>
    <mergeCell ref="AH228:AJ228"/>
    <mergeCell ref="P232:Q232"/>
    <mergeCell ref="X232:Y232"/>
    <mergeCell ref="AF232:AG232"/>
    <mergeCell ref="AN232:AO232"/>
    <mergeCell ref="AV232:AW232"/>
    <mergeCell ref="BD232:BE232"/>
    <mergeCell ref="BL232:BM232"/>
    <mergeCell ref="BT232:BU232"/>
    <mergeCell ref="P231:Q231"/>
    <mergeCell ref="X231:Y231"/>
    <mergeCell ref="AF231:AG231"/>
    <mergeCell ref="AN231:AO231"/>
    <mergeCell ref="AV231:AW231"/>
    <mergeCell ref="BD231:BE231"/>
    <mergeCell ref="P234:Q234"/>
    <mergeCell ref="X234:Y234"/>
    <mergeCell ref="AF234:AG234"/>
    <mergeCell ref="AN234:AO234"/>
    <mergeCell ref="AV234:AW234"/>
    <mergeCell ref="BD234:BE234"/>
    <mergeCell ref="BL234:BM234"/>
    <mergeCell ref="BT234:BU234"/>
    <mergeCell ref="P233:Q233"/>
    <mergeCell ref="X233:Y233"/>
    <mergeCell ref="AF233:AG233"/>
    <mergeCell ref="AN233:AO233"/>
    <mergeCell ref="AV233:AW233"/>
    <mergeCell ref="BD233:BE233"/>
    <mergeCell ref="H236:I236"/>
    <mergeCell ref="P236:Q236"/>
    <mergeCell ref="X236:Y236"/>
    <mergeCell ref="AF236:AG236"/>
    <mergeCell ref="AN236:AO236"/>
    <mergeCell ref="AV236:AW236"/>
    <mergeCell ref="BD236:BE236"/>
    <mergeCell ref="BL236:BM236"/>
    <mergeCell ref="P235:Q235"/>
    <mergeCell ref="X235:Y235"/>
    <mergeCell ref="AF235:AG235"/>
    <mergeCell ref="AN235:AO235"/>
    <mergeCell ref="AV235:AW235"/>
    <mergeCell ref="BD235:BE235"/>
    <mergeCell ref="H237:I237"/>
    <mergeCell ref="P237:Q237"/>
    <mergeCell ref="X237:Y237"/>
    <mergeCell ref="AF237:AG237"/>
    <mergeCell ref="AN237:AO237"/>
    <mergeCell ref="AV237:AW237"/>
    <mergeCell ref="BD237:BE237"/>
    <mergeCell ref="BL237:BM237"/>
    <mergeCell ref="BT237:BU237"/>
    <mergeCell ref="H239:I239"/>
    <mergeCell ref="P239:Q239"/>
    <mergeCell ref="X239:Y239"/>
    <mergeCell ref="AF239:AG239"/>
    <mergeCell ref="AN239:AO239"/>
    <mergeCell ref="AV239:AW239"/>
    <mergeCell ref="BD239:BE239"/>
    <mergeCell ref="H238:I238"/>
    <mergeCell ref="P238:Q238"/>
    <mergeCell ref="X238:Y238"/>
    <mergeCell ref="AF238:AG238"/>
    <mergeCell ref="AN238:AO238"/>
    <mergeCell ref="AV238:AW238"/>
    <mergeCell ref="AN241:AO241"/>
    <mergeCell ref="AV241:AW241"/>
    <mergeCell ref="BD241:BE241"/>
    <mergeCell ref="BL241:BM241"/>
    <mergeCell ref="BT241:BU241"/>
    <mergeCell ref="H240:I240"/>
    <mergeCell ref="P240:Q240"/>
    <mergeCell ref="X240:Y240"/>
    <mergeCell ref="AF240:AG240"/>
    <mergeCell ref="AN240:AO240"/>
    <mergeCell ref="AV240:AW240"/>
    <mergeCell ref="BD240:BE240"/>
    <mergeCell ref="BL240:BM240"/>
    <mergeCell ref="BY1:CD2"/>
    <mergeCell ref="EX1:HL1"/>
    <mergeCell ref="EX2:FC2"/>
    <mergeCell ref="FF2:FK2"/>
    <mergeCell ref="FN2:FS2"/>
    <mergeCell ref="FV2:GA2"/>
    <mergeCell ref="BL239:BM239"/>
    <mergeCell ref="BT239:BU239"/>
    <mergeCell ref="BD238:BE238"/>
    <mergeCell ref="BL238:BM238"/>
    <mergeCell ref="BT238:BU238"/>
    <mergeCell ref="BT236:BU236"/>
    <mergeCell ref="BL235:BM235"/>
    <mergeCell ref="BT235:BU235"/>
    <mergeCell ref="BL233:BM233"/>
    <mergeCell ref="BT233:BU233"/>
    <mergeCell ref="BL231:BM231"/>
    <mergeCell ref="BT231:BU231"/>
    <mergeCell ref="BV228:BX228"/>
    <mergeCell ref="BT218:BU218"/>
    <mergeCell ref="BT219:BU219"/>
    <mergeCell ref="BT220:BU220"/>
    <mergeCell ref="BT221:BU221"/>
    <mergeCell ref="BT222:BU222"/>
    <mergeCell ref="GD2:GI2"/>
    <mergeCell ref="GL2:GQ2"/>
    <mergeCell ref="GT2:GY2"/>
    <mergeCell ref="HB2:HG2"/>
    <mergeCell ref="HJ2:HL2"/>
    <mergeCell ref="EX3:EZ3"/>
    <mergeCell ref="FA3:FC3"/>
    <mergeCell ref="FF3:FH3"/>
    <mergeCell ref="FI3:FK3"/>
    <mergeCell ref="FN3:FP3"/>
    <mergeCell ref="GO3:GQ3"/>
    <mergeCell ref="GT3:GV3"/>
    <mergeCell ref="GW3:GY3"/>
    <mergeCell ref="HB3:HD3"/>
    <mergeCell ref="HE3:HG3"/>
    <mergeCell ref="HJ3:HL3"/>
    <mergeCell ref="FQ3:FS3"/>
    <mergeCell ref="FV3:FX3"/>
    <mergeCell ref="FY3:GA3"/>
    <mergeCell ref="GD3:GF3"/>
    <mergeCell ref="GG3:GI3"/>
    <mergeCell ref="GL3:GN3"/>
    <mergeCell ref="GD207:GI207"/>
    <mergeCell ref="GL207:GQ207"/>
    <mergeCell ref="GT207:GY207"/>
    <mergeCell ref="BY208:CA208"/>
    <mergeCell ref="CB208:CD208"/>
    <mergeCell ref="CG208:CI208"/>
    <mergeCell ref="CJ208:CL208"/>
    <mergeCell ref="CO208:CQ208"/>
    <mergeCell ref="CR208:CT208"/>
    <mergeCell ref="EX207:FC207"/>
    <mergeCell ref="FF207:FK207"/>
    <mergeCell ref="FN207:FS207"/>
    <mergeCell ref="FV207:GA207"/>
    <mergeCell ref="CG207:CL207"/>
    <mergeCell ref="CO207:CT207"/>
    <mergeCell ref="CW207:DB207"/>
    <mergeCell ref="DE207:DJ207"/>
    <mergeCell ref="DM207:DR207"/>
    <mergeCell ref="DU207:DZ207"/>
    <mergeCell ref="EC207:EH207"/>
    <mergeCell ref="FI208:FK208"/>
    <mergeCell ref="FN208:FP208"/>
    <mergeCell ref="DU208:DW208"/>
    <mergeCell ref="DX208:DZ208"/>
    <mergeCell ref="EX208:EZ208"/>
    <mergeCell ref="FA208:FC208"/>
    <mergeCell ref="FF208:FH208"/>
    <mergeCell ref="EC208:EE208"/>
    <mergeCell ref="EF208:EH208"/>
    <mergeCell ref="EK208:EM208"/>
    <mergeCell ref="EN208:EP208"/>
    <mergeCell ref="CW208:CY208"/>
    <mergeCell ref="CZ208:DB208"/>
    <mergeCell ref="DE208:DG208"/>
    <mergeCell ref="DH208:DJ208"/>
    <mergeCell ref="DM208:DO208"/>
    <mergeCell ref="DP208:DR208"/>
    <mergeCell ref="LM2:LR2"/>
    <mergeCell ref="LS2:LX2"/>
    <mergeCell ref="LY2:MA2"/>
    <mergeCell ref="HE208:HG208"/>
    <mergeCell ref="HJ208:HL208"/>
    <mergeCell ref="BY206:CD207"/>
    <mergeCell ref="H206:BX206"/>
    <mergeCell ref="GO208:GQ208"/>
    <mergeCell ref="GT208:GV208"/>
    <mergeCell ref="GW208:GY208"/>
    <mergeCell ref="HB208:HD208"/>
    <mergeCell ref="CG206:EU206"/>
    <mergeCell ref="EX206:HL206"/>
    <mergeCell ref="EK207:EP207"/>
    <mergeCell ref="ES207:EU207"/>
    <mergeCell ref="HB207:HG207"/>
    <mergeCell ref="HJ207:HL207"/>
    <mergeCell ref="FQ208:FS208"/>
    <mergeCell ref="FV208:FX208"/>
    <mergeCell ref="FY208:GA208"/>
    <mergeCell ref="GD208:GF208"/>
    <mergeCell ref="GG208:GI208"/>
    <mergeCell ref="GL208:GN208"/>
    <mergeCell ref="ES208:EU208"/>
    <mergeCell ref="KC3:KE3"/>
    <mergeCell ref="KF3:KH3"/>
    <mergeCell ref="KI3:KK3"/>
    <mergeCell ref="KC1:MA1"/>
    <mergeCell ref="KC2:KH2"/>
    <mergeCell ref="KI2:KN2"/>
    <mergeCell ref="KO2:KT2"/>
    <mergeCell ref="KU2:KZ2"/>
    <mergeCell ref="KX3:KZ3"/>
    <mergeCell ref="LA3:LC3"/>
    <mergeCell ref="LD3:LF3"/>
    <mergeCell ref="LS3:LU3"/>
    <mergeCell ref="LV3:LX3"/>
    <mergeCell ref="LY3:MA3"/>
    <mergeCell ref="LG3:LI3"/>
    <mergeCell ref="LJ3:LL3"/>
    <mergeCell ref="LM3:LO3"/>
    <mergeCell ref="LP3:LR3"/>
    <mergeCell ref="KL3:KN3"/>
    <mergeCell ref="KO3:KQ3"/>
    <mergeCell ref="KR3:KT3"/>
    <mergeCell ref="KU3:KW3"/>
    <mergeCell ref="LA2:LF2"/>
    <mergeCell ref="LG2:LL2"/>
    <mergeCell ref="BT225:BU225"/>
    <mergeCell ref="D265:F265"/>
    <mergeCell ref="H225:I225"/>
    <mergeCell ref="P225:Q225"/>
    <mergeCell ref="X225:Y225"/>
    <mergeCell ref="AF225:AG225"/>
    <mergeCell ref="AN225:AO225"/>
    <mergeCell ref="AV225:AW225"/>
    <mergeCell ref="BD225:BE225"/>
    <mergeCell ref="BL225:BM225"/>
    <mergeCell ref="BD242:BE242"/>
    <mergeCell ref="BL242:BM242"/>
    <mergeCell ref="BT242:BU242"/>
    <mergeCell ref="H242:I242"/>
    <mergeCell ref="P242:Q242"/>
    <mergeCell ref="X242:Y242"/>
    <mergeCell ref="AF242:AG242"/>
    <mergeCell ref="AN242:AO242"/>
    <mergeCell ref="AV242:AW242"/>
    <mergeCell ref="BT240:BU240"/>
    <mergeCell ref="H241:I241"/>
    <mergeCell ref="P241:Q241"/>
    <mergeCell ref="X241:Y241"/>
    <mergeCell ref="AF241:AG241"/>
  </mergeCells>
  <conditionalFormatting sqref="H5:H117 P5:P201 X5:X201 AF5:AF193 AN5:AN201 AV5:AV201 BD5:BD201 BL5:BL201 BT5:BT201 AF195:AF201 H119:H201">
    <cfRule type="cellIs" dxfId="447" priority="138" operator="between">
      <formula>0.0000000000001</formula>
      <formula>2007.9</formula>
    </cfRule>
  </conditionalFormatting>
  <conditionalFormatting sqref="J230:O245">
    <cfRule type="cellIs" dxfId="446" priority="136" operator="between">
      <formula>0</formula>
      <formula>0.494999999999999</formula>
    </cfRule>
  </conditionalFormatting>
  <conditionalFormatting sqref="BV230:BX245">
    <cfRule type="cellIs" dxfId="445" priority="135" operator="between">
      <formula>0</formula>
      <formula>0.494999999999999</formula>
    </cfRule>
  </conditionalFormatting>
  <conditionalFormatting sqref="R230:R242">
    <cfRule type="cellIs" dxfId="444" priority="134" operator="between">
      <formula>0</formula>
      <formula>0.494999999999999</formula>
    </cfRule>
  </conditionalFormatting>
  <conditionalFormatting sqref="S230:S242">
    <cfRule type="cellIs" dxfId="443" priority="133" operator="between">
      <formula>0</formula>
      <formula>0.494999999999999</formula>
    </cfRule>
  </conditionalFormatting>
  <conditionalFormatting sqref="T230:T242">
    <cfRule type="cellIs" dxfId="442" priority="132" operator="between">
      <formula>0</formula>
      <formula>0.494999999999999</formula>
    </cfRule>
  </conditionalFormatting>
  <conditionalFormatting sqref="U230:U242">
    <cfRule type="cellIs" dxfId="441" priority="131" operator="between">
      <formula>0</formula>
      <formula>0.494999999999999</formula>
    </cfRule>
  </conditionalFormatting>
  <conditionalFormatting sqref="V230:V242">
    <cfRule type="cellIs" dxfId="440" priority="130" operator="between">
      <formula>0</formula>
      <formula>0.494999999999999</formula>
    </cfRule>
  </conditionalFormatting>
  <conditionalFormatting sqref="W230:W242">
    <cfRule type="cellIs" dxfId="439" priority="129" operator="between">
      <formula>0</formula>
      <formula>0.494999999999999</formula>
    </cfRule>
  </conditionalFormatting>
  <conditionalFormatting sqref="Z230">
    <cfRule type="cellIs" dxfId="438" priority="128" operator="between">
      <formula>0</formula>
      <formula>0.494999999999999</formula>
    </cfRule>
  </conditionalFormatting>
  <conditionalFormatting sqref="AA230">
    <cfRule type="cellIs" dxfId="437" priority="122" operator="between">
      <formula>0</formula>
      <formula>0.494999999999999</formula>
    </cfRule>
  </conditionalFormatting>
  <conditionalFormatting sqref="AB230">
    <cfRule type="cellIs" dxfId="436" priority="121" operator="between">
      <formula>0</formula>
      <formula>0.494999999999999</formula>
    </cfRule>
  </conditionalFormatting>
  <conditionalFormatting sqref="AC230">
    <cfRule type="cellIs" dxfId="435" priority="120" operator="between">
      <formula>0</formula>
      <formula>0.494999999999999</formula>
    </cfRule>
  </conditionalFormatting>
  <conditionalFormatting sqref="AD230">
    <cfRule type="cellIs" dxfId="434" priority="119" operator="between">
      <formula>0</formula>
      <formula>0.494999999999999</formula>
    </cfRule>
  </conditionalFormatting>
  <conditionalFormatting sqref="AE230">
    <cfRule type="cellIs" dxfId="433" priority="118" operator="between">
      <formula>0</formula>
      <formula>0.494999999999999</formula>
    </cfRule>
  </conditionalFormatting>
  <conditionalFormatting sqref="Z231">
    <cfRule type="cellIs" dxfId="432" priority="117" operator="between">
      <formula>0</formula>
      <formula>0.494999999999999</formula>
    </cfRule>
  </conditionalFormatting>
  <conditionalFormatting sqref="AA231">
    <cfRule type="cellIs" dxfId="431" priority="116" operator="between">
      <formula>0</formula>
      <formula>0.494999999999999</formula>
    </cfRule>
  </conditionalFormatting>
  <conditionalFormatting sqref="AB231">
    <cfRule type="cellIs" dxfId="430" priority="115" operator="between">
      <formula>0</formula>
      <formula>0.494999999999999</formula>
    </cfRule>
  </conditionalFormatting>
  <conditionalFormatting sqref="AC231">
    <cfRule type="cellIs" dxfId="429" priority="114" operator="between">
      <formula>0</formula>
      <formula>0.494999999999999</formula>
    </cfRule>
  </conditionalFormatting>
  <conditionalFormatting sqref="AD231">
    <cfRule type="cellIs" dxfId="428" priority="113" operator="between">
      <formula>0</formula>
      <formula>0.494999999999999</formula>
    </cfRule>
  </conditionalFormatting>
  <conditionalFormatting sqref="AE231">
    <cfRule type="cellIs" dxfId="427" priority="112" operator="between">
      <formula>0</formula>
      <formula>0.494999999999999</formula>
    </cfRule>
  </conditionalFormatting>
  <conditionalFormatting sqref="Z232">
    <cfRule type="cellIs" dxfId="426" priority="111" operator="between">
      <formula>0</formula>
      <formula>0.494999999999999</formula>
    </cfRule>
  </conditionalFormatting>
  <conditionalFormatting sqref="AA232">
    <cfRule type="cellIs" dxfId="425" priority="110" operator="between">
      <formula>0</formula>
      <formula>0.494999999999999</formula>
    </cfRule>
  </conditionalFormatting>
  <conditionalFormatting sqref="AB232">
    <cfRule type="cellIs" dxfId="424" priority="109" operator="between">
      <formula>0</formula>
      <formula>0.494999999999999</formula>
    </cfRule>
  </conditionalFormatting>
  <conditionalFormatting sqref="AC232">
    <cfRule type="cellIs" dxfId="423" priority="108" operator="between">
      <formula>0</formula>
      <formula>0.494999999999999</formula>
    </cfRule>
  </conditionalFormatting>
  <conditionalFormatting sqref="AD232">
    <cfRule type="cellIs" dxfId="422" priority="107" operator="between">
      <formula>0</formula>
      <formula>0.494999999999999</formula>
    </cfRule>
  </conditionalFormatting>
  <conditionalFormatting sqref="AE232">
    <cfRule type="cellIs" dxfId="421" priority="106" operator="between">
      <formula>0</formula>
      <formula>0.494999999999999</formula>
    </cfRule>
  </conditionalFormatting>
  <conditionalFormatting sqref="Z233">
    <cfRule type="cellIs" dxfId="420" priority="105" operator="between">
      <formula>0</formula>
      <formula>0.494999999999999</formula>
    </cfRule>
  </conditionalFormatting>
  <conditionalFormatting sqref="AA233">
    <cfRule type="cellIs" dxfId="419" priority="104" operator="between">
      <formula>0</formula>
      <formula>0.494999999999999</formula>
    </cfRule>
  </conditionalFormatting>
  <conditionalFormatting sqref="AB233">
    <cfRule type="cellIs" dxfId="418" priority="103" operator="between">
      <formula>0</formula>
      <formula>0.494999999999999</formula>
    </cfRule>
  </conditionalFormatting>
  <conditionalFormatting sqref="AC233">
    <cfRule type="cellIs" dxfId="417" priority="102" operator="between">
      <formula>0</formula>
      <formula>0.494999999999999</formula>
    </cfRule>
  </conditionalFormatting>
  <conditionalFormatting sqref="AD233">
    <cfRule type="cellIs" dxfId="416" priority="101" operator="between">
      <formula>0</formula>
      <formula>0.494999999999999</formula>
    </cfRule>
  </conditionalFormatting>
  <conditionalFormatting sqref="AE233">
    <cfRule type="cellIs" dxfId="415" priority="100" operator="between">
      <formula>0</formula>
      <formula>0.494999999999999</formula>
    </cfRule>
  </conditionalFormatting>
  <conditionalFormatting sqref="Z234">
    <cfRule type="cellIs" dxfId="414" priority="99" operator="between">
      <formula>0</formula>
      <formula>0.494999999999999</formula>
    </cfRule>
  </conditionalFormatting>
  <conditionalFormatting sqref="AA234">
    <cfRule type="cellIs" dxfId="413" priority="98" operator="between">
      <formula>0</formula>
      <formula>0.494999999999999</formula>
    </cfRule>
  </conditionalFormatting>
  <conditionalFormatting sqref="AB234">
    <cfRule type="cellIs" dxfId="412" priority="97" operator="between">
      <formula>0</formula>
      <formula>0.494999999999999</formula>
    </cfRule>
  </conditionalFormatting>
  <conditionalFormatting sqref="AC234">
    <cfRule type="cellIs" dxfId="411" priority="96" operator="between">
      <formula>0</formula>
      <formula>0.494999999999999</formula>
    </cfRule>
  </conditionalFormatting>
  <conditionalFormatting sqref="AD234">
    <cfRule type="cellIs" dxfId="410" priority="95" operator="between">
      <formula>0</formula>
      <formula>0.494999999999999</formula>
    </cfRule>
  </conditionalFormatting>
  <conditionalFormatting sqref="AE234">
    <cfRule type="cellIs" dxfId="409" priority="94" operator="between">
      <formula>0</formula>
      <formula>0.494999999999999</formula>
    </cfRule>
  </conditionalFormatting>
  <conditionalFormatting sqref="Z235">
    <cfRule type="cellIs" dxfId="408" priority="93" operator="between">
      <formula>0</formula>
      <formula>0.494999999999999</formula>
    </cfRule>
  </conditionalFormatting>
  <conditionalFormatting sqref="AA235">
    <cfRule type="cellIs" dxfId="407" priority="92" operator="between">
      <formula>0</formula>
      <formula>0.494999999999999</formula>
    </cfRule>
  </conditionalFormatting>
  <conditionalFormatting sqref="AB235">
    <cfRule type="cellIs" dxfId="406" priority="91" operator="between">
      <formula>0</formula>
      <formula>0.494999999999999</formula>
    </cfRule>
  </conditionalFormatting>
  <conditionalFormatting sqref="AC235">
    <cfRule type="cellIs" dxfId="405" priority="90" operator="between">
      <formula>0</formula>
      <formula>0.494999999999999</formula>
    </cfRule>
  </conditionalFormatting>
  <conditionalFormatting sqref="AD235">
    <cfRule type="cellIs" dxfId="404" priority="89" operator="between">
      <formula>0</formula>
      <formula>0.494999999999999</formula>
    </cfRule>
  </conditionalFormatting>
  <conditionalFormatting sqref="AE235">
    <cfRule type="cellIs" dxfId="403" priority="88" operator="between">
      <formula>0</formula>
      <formula>0.494999999999999</formula>
    </cfRule>
  </conditionalFormatting>
  <conditionalFormatting sqref="Z236">
    <cfRule type="cellIs" dxfId="402" priority="87" operator="between">
      <formula>0</formula>
      <formula>0.494999999999999</formula>
    </cfRule>
  </conditionalFormatting>
  <conditionalFormatting sqref="AA236">
    <cfRule type="cellIs" dxfId="401" priority="86" operator="between">
      <formula>0</formula>
      <formula>0.494999999999999</formula>
    </cfRule>
  </conditionalFormatting>
  <conditionalFormatting sqref="AB236">
    <cfRule type="cellIs" dxfId="400" priority="85" operator="between">
      <formula>0</formula>
      <formula>0.494999999999999</formula>
    </cfRule>
  </conditionalFormatting>
  <conditionalFormatting sqref="AC236">
    <cfRule type="cellIs" dxfId="399" priority="84" operator="between">
      <formula>0</formula>
      <formula>0.494999999999999</formula>
    </cfRule>
  </conditionalFormatting>
  <conditionalFormatting sqref="AD236">
    <cfRule type="cellIs" dxfId="398" priority="83" operator="between">
      <formula>0</formula>
      <formula>0.494999999999999</formula>
    </cfRule>
  </conditionalFormatting>
  <conditionalFormatting sqref="AE236">
    <cfRule type="cellIs" dxfId="397" priority="82" operator="between">
      <formula>0</formula>
      <formula>0.494999999999999</formula>
    </cfRule>
  </conditionalFormatting>
  <conditionalFormatting sqref="Z237">
    <cfRule type="cellIs" dxfId="396" priority="81" operator="between">
      <formula>0</formula>
      <formula>0.494999999999999</formula>
    </cfRule>
  </conditionalFormatting>
  <conditionalFormatting sqref="AA237">
    <cfRule type="cellIs" dxfId="395" priority="80" operator="between">
      <formula>0</formula>
      <formula>0.494999999999999</formula>
    </cfRule>
  </conditionalFormatting>
  <conditionalFormatting sqref="AB237">
    <cfRule type="cellIs" dxfId="394" priority="79" operator="between">
      <formula>0</formula>
      <formula>0.494999999999999</formula>
    </cfRule>
  </conditionalFormatting>
  <conditionalFormatting sqref="AC237">
    <cfRule type="cellIs" dxfId="393" priority="78" operator="between">
      <formula>0</formula>
      <formula>0.494999999999999</formula>
    </cfRule>
  </conditionalFormatting>
  <conditionalFormatting sqref="AD237">
    <cfRule type="cellIs" dxfId="392" priority="77" operator="between">
      <formula>0</formula>
      <formula>0.494999999999999</formula>
    </cfRule>
  </conditionalFormatting>
  <conditionalFormatting sqref="AE237">
    <cfRule type="cellIs" dxfId="391" priority="76" operator="between">
      <formula>0</formula>
      <formula>0.494999999999999</formula>
    </cfRule>
  </conditionalFormatting>
  <conditionalFormatting sqref="Z238">
    <cfRule type="cellIs" dxfId="390" priority="75" operator="between">
      <formula>0</formula>
      <formula>0.494999999999999</formula>
    </cfRule>
  </conditionalFormatting>
  <conditionalFormatting sqref="AA238">
    <cfRule type="cellIs" dxfId="389" priority="74" operator="between">
      <formula>0</formula>
      <formula>0.494999999999999</formula>
    </cfRule>
  </conditionalFormatting>
  <conditionalFormatting sqref="AB238">
    <cfRule type="cellIs" dxfId="388" priority="73" operator="between">
      <formula>0</formula>
      <formula>0.494999999999999</formula>
    </cfRule>
  </conditionalFormatting>
  <conditionalFormatting sqref="AC238">
    <cfRule type="cellIs" dxfId="387" priority="72" operator="between">
      <formula>0</formula>
      <formula>0.494999999999999</formula>
    </cfRule>
  </conditionalFormatting>
  <conditionalFormatting sqref="AD238">
    <cfRule type="cellIs" dxfId="386" priority="71" operator="between">
      <formula>0</formula>
      <formula>0.494999999999999</formula>
    </cfRule>
  </conditionalFormatting>
  <conditionalFormatting sqref="AE238">
    <cfRule type="cellIs" dxfId="385" priority="70" operator="between">
      <formula>0</formula>
      <formula>0.494999999999999</formula>
    </cfRule>
  </conditionalFormatting>
  <conditionalFormatting sqref="Z239">
    <cfRule type="cellIs" dxfId="384" priority="69" operator="between">
      <formula>0</formula>
      <formula>0.494999999999999</formula>
    </cfRule>
  </conditionalFormatting>
  <conditionalFormatting sqref="AA239">
    <cfRule type="cellIs" dxfId="383" priority="68" operator="between">
      <formula>0</formula>
      <formula>0.494999999999999</formula>
    </cfRule>
  </conditionalFormatting>
  <conditionalFormatting sqref="AB239">
    <cfRule type="cellIs" dxfId="382" priority="67" operator="between">
      <formula>0</formula>
      <formula>0.494999999999999</formula>
    </cfRule>
  </conditionalFormatting>
  <conditionalFormatting sqref="AC239">
    <cfRule type="cellIs" dxfId="381" priority="66" operator="between">
      <formula>0</formula>
      <formula>0.494999999999999</formula>
    </cfRule>
  </conditionalFormatting>
  <conditionalFormatting sqref="AD239">
    <cfRule type="cellIs" dxfId="380" priority="65" operator="between">
      <formula>0</formula>
      <formula>0.494999999999999</formula>
    </cfRule>
  </conditionalFormatting>
  <conditionalFormatting sqref="AE239">
    <cfRule type="cellIs" dxfId="379" priority="64" operator="between">
      <formula>0</formula>
      <formula>0.494999999999999</formula>
    </cfRule>
  </conditionalFormatting>
  <conditionalFormatting sqref="Z240">
    <cfRule type="cellIs" dxfId="378" priority="63" operator="between">
      <formula>0</formula>
      <formula>0.494999999999999</formula>
    </cfRule>
  </conditionalFormatting>
  <conditionalFormatting sqref="AA240">
    <cfRule type="cellIs" dxfId="377" priority="62" operator="between">
      <formula>0</formula>
      <formula>0.494999999999999</formula>
    </cfRule>
  </conditionalFormatting>
  <conditionalFormatting sqref="AB240">
    <cfRule type="cellIs" dxfId="376" priority="61" operator="between">
      <formula>0</formula>
      <formula>0.494999999999999</formula>
    </cfRule>
  </conditionalFormatting>
  <conditionalFormatting sqref="AC240">
    <cfRule type="cellIs" dxfId="375" priority="60" operator="between">
      <formula>0</formula>
      <formula>0.494999999999999</formula>
    </cfRule>
  </conditionalFormatting>
  <conditionalFormatting sqref="AD240">
    <cfRule type="cellIs" dxfId="374" priority="59" operator="between">
      <formula>0</formula>
      <formula>0.494999999999999</formula>
    </cfRule>
  </conditionalFormatting>
  <conditionalFormatting sqref="AE240">
    <cfRule type="cellIs" dxfId="373" priority="58" operator="between">
      <formula>0</formula>
      <formula>0.494999999999999</formula>
    </cfRule>
  </conditionalFormatting>
  <conditionalFormatting sqref="Z241">
    <cfRule type="cellIs" dxfId="372" priority="57" operator="between">
      <formula>0</formula>
      <formula>0.494999999999999</formula>
    </cfRule>
  </conditionalFormatting>
  <conditionalFormatting sqref="AA241">
    <cfRule type="cellIs" dxfId="371" priority="56" operator="between">
      <formula>0</formula>
      <formula>0.494999999999999</formula>
    </cfRule>
  </conditionalFormatting>
  <conditionalFormatting sqref="AB241">
    <cfRule type="cellIs" dxfId="370" priority="55" operator="between">
      <formula>0</formula>
      <formula>0.494999999999999</formula>
    </cfRule>
  </conditionalFormatting>
  <conditionalFormatting sqref="AC241">
    <cfRule type="cellIs" dxfId="369" priority="54" operator="between">
      <formula>0</formula>
      <formula>0.494999999999999</formula>
    </cfRule>
  </conditionalFormatting>
  <conditionalFormatting sqref="AD241">
    <cfRule type="cellIs" dxfId="368" priority="53" operator="between">
      <formula>0</formula>
      <formula>0.494999999999999</formula>
    </cfRule>
  </conditionalFormatting>
  <conditionalFormatting sqref="AE241">
    <cfRule type="cellIs" dxfId="367" priority="52" operator="between">
      <formula>0</formula>
      <formula>0.494999999999999</formula>
    </cfRule>
  </conditionalFormatting>
  <conditionalFormatting sqref="Z242">
    <cfRule type="cellIs" dxfId="366" priority="51" operator="between">
      <formula>0</formula>
      <formula>0.494999999999999</formula>
    </cfRule>
  </conditionalFormatting>
  <conditionalFormatting sqref="AA242">
    <cfRule type="cellIs" dxfId="365" priority="50" operator="between">
      <formula>0</formula>
      <formula>0.494999999999999</formula>
    </cfRule>
  </conditionalFormatting>
  <conditionalFormatting sqref="AB242">
    <cfRule type="cellIs" dxfId="364" priority="49" operator="between">
      <formula>0</formula>
      <formula>0.494999999999999</formula>
    </cfRule>
  </conditionalFormatting>
  <conditionalFormatting sqref="AC242">
    <cfRule type="cellIs" dxfId="363" priority="48" operator="between">
      <formula>0</formula>
      <formula>0.494999999999999</formula>
    </cfRule>
  </conditionalFormatting>
  <conditionalFormatting sqref="AD242">
    <cfRule type="cellIs" dxfId="362" priority="47" operator="between">
      <formula>0</formula>
      <formula>0.494999999999999</formula>
    </cfRule>
  </conditionalFormatting>
  <conditionalFormatting sqref="AE242">
    <cfRule type="cellIs" dxfId="361" priority="46" operator="between">
      <formula>0</formula>
      <formula>0.494999999999999</formula>
    </cfRule>
  </conditionalFormatting>
  <conditionalFormatting sqref="R230:W242 Z230:AE242 BF230:BK242 BN230:BS242 AH230:AM242 AP230:AU242 AX230:BC242 BV230:BX245 J230:O245">
    <cfRule type="cellIs" dxfId="360" priority="45" operator="between">
      <formula>0.45</formula>
      <formula>0.494999999999999</formula>
    </cfRule>
  </conditionalFormatting>
  <conditionalFormatting sqref="AH230:AH242">
    <cfRule type="cellIs" dxfId="359" priority="44" operator="between">
      <formula>0</formula>
      <formula>0.494999999999999</formula>
    </cfRule>
  </conditionalFormatting>
  <conditionalFormatting sqref="AI230:AI242">
    <cfRule type="cellIs" dxfId="358" priority="43" operator="between">
      <formula>0</formula>
      <formula>0.494999999999999</formula>
    </cfRule>
  </conditionalFormatting>
  <conditionalFormatting sqref="AJ230:AJ242">
    <cfRule type="cellIs" dxfId="357" priority="42" operator="between">
      <formula>0</formula>
      <formula>0.494999999999999</formula>
    </cfRule>
  </conditionalFormatting>
  <conditionalFormatting sqref="AK230:AK242">
    <cfRule type="cellIs" dxfId="356" priority="41" operator="between">
      <formula>0</formula>
      <formula>0.494999999999999</formula>
    </cfRule>
  </conditionalFormatting>
  <conditionalFormatting sqref="AL230:AL242">
    <cfRule type="cellIs" dxfId="355" priority="40" operator="between">
      <formula>0</formula>
      <formula>0.494999999999999</formula>
    </cfRule>
  </conditionalFormatting>
  <conditionalFormatting sqref="AM230:AM242">
    <cfRule type="cellIs" dxfId="354" priority="39" operator="between">
      <formula>0</formula>
      <formula>0.494999999999999</formula>
    </cfRule>
  </conditionalFormatting>
  <conditionalFormatting sqref="AP230:AP242">
    <cfRule type="cellIs" dxfId="353" priority="38" operator="between">
      <formula>0</formula>
      <formula>0.494999999999999</formula>
    </cfRule>
  </conditionalFormatting>
  <conditionalFormatting sqref="AQ230:AQ242">
    <cfRule type="cellIs" dxfId="352" priority="37" operator="between">
      <formula>0</formula>
      <formula>0.494999999999999</formula>
    </cfRule>
  </conditionalFormatting>
  <conditionalFormatting sqref="AR230:AR242">
    <cfRule type="cellIs" dxfId="351" priority="36" operator="between">
      <formula>0</formula>
      <formula>0.494999999999999</formula>
    </cfRule>
  </conditionalFormatting>
  <conditionalFormatting sqref="AS230:AS242">
    <cfRule type="cellIs" dxfId="350" priority="35" operator="between">
      <formula>0</formula>
      <formula>0.494999999999999</formula>
    </cfRule>
  </conditionalFormatting>
  <conditionalFormatting sqref="AT230:AT242">
    <cfRule type="cellIs" dxfId="349" priority="34" operator="between">
      <formula>0</formula>
      <formula>0.494999999999999</formula>
    </cfRule>
  </conditionalFormatting>
  <conditionalFormatting sqref="AU230:AU242">
    <cfRule type="cellIs" dxfId="348" priority="33" operator="between">
      <formula>0</formula>
      <formula>0.494999999999999</formula>
    </cfRule>
  </conditionalFormatting>
  <conditionalFormatting sqref="AX230 AX232 AX234 AX236 AX238 AX240 AX242">
    <cfRule type="cellIs" dxfId="347" priority="32" operator="between">
      <formula>0</formula>
      <formula>0.494999999999999</formula>
    </cfRule>
  </conditionalFormatting>
  <conditionalFormatting sqref="AY230 AY232 AY234 AY236 AY238 AY240 AY242">
    <cfRule type="cellIs" dxfId="346" priority="31" operator="between">
      <formula>0</formula>
      <formula>0.494999999999999</formula>
    </cfRule>
  </conditionalFormatting>
  <conditionalFormatting sqref="AZ230 AZ232 AZ234 AZ236 AZ238 AZ240 AZ242">
    <cfRule type="cellIs" dxfId="345" priority="30" operator="between">
      <formula>0</formula>
      <formula>0.494999999999999</formula>
    </cfRule>
  </conditionalFormatting>
  <conditionalFormatting sqref="BA230 BA232 BA234 BA236 BA238 BA240 BA242">
    <cfRule type="cellIs" dxfId="344" priority="29" operator="between">
      <formula>0</formula>
      <formula>0.494999999999999</formula>
    </cfRule>
  </conditionalFormatting>
  <conditionalFormatting sqref="BB230 BB232 BB234 BB236 BB238 BB240 BB242">
    <cfRule type="cellIs" dxfId="343" priority="28" operator="between">
      <formula>0</formula>
      <formula>0.494999999999999</formula>
    </cfRule>
  </conditionalFormatting>
  <conditionalFormatting sqref="BC230 BC232 BC234 BC236 BC238 BC240 BC242">
    <cfRule type="cellIs" dxfId="342" priority="27" operator="between">
      <formula>0</formula>
      <formula>0.494999999999999</formula>
    </cfRule>
  </conditionalFormatting>
  <conditionalFormatting sqref="AX231 AX233 AX235 AX237 AX239 AX241">
    <cfRule type="cellIs" dxfId="341" priority="26" operator="between">
      <formula>0</formula>
      <formula>0.494999999999999</formula>
    </cfRule>
  </conditionalFormatting>
  <conditionalFormatting sqref="AY231 AY233 AY235 AY237 AY239 AY241">
    <cfRule type="cellIs" dxfId="340" priority="25" operator="between">
      <formula>0</formula>
      <formula>0.494999999999999</formula>
    </cfRule>
  </conditionalFormatting>
  <conditionalFormatting sqref="AZ231 AZ233 AZ235 AZ237 AZ239 AZ241">
    <cfRule type="cellIs" dxfId="339" priority="24" operator="between">
      <formula>0</formula>
      <formula>0.494999999999999</formula>
    </cfRule>
  </conditionalFormatting>
  <conditionalFormatting sqref="BA231 BA233 BA235 BA237 BA239 BA241">
    <cfRule type="cellIs" dxfId="338" priority="23" operator="between">
      <formula>0</formula>
      <formula>0.494999999999999</formula>
    </cfRule>
  </conditionalFormatting>
  <conditionalFormatting sqref="BB231 BB233 BB235 BB237 BB239 BB241">
    <cfRule type="cellIs" dxfId="337" priority="22" operator="between">
      <formula>0</formula>
      <formula>0.494999999999999</formula>
    </cfRule>
  </conditionalFormatting>
  <conditionalFormatting sqref="BC231 BC233 BC235 BC237 BC239 BC241">
    <cfRule type="cellIs" dxfId="336" priority="21" operator="between">
      <formula>0</formula>
      <formula>0.494999999999999</formula>
    </cfRule>
  </conditionalFormatting>
  <conditionalFormatting sqref="R243:W245">
    <cfRule type="cellIs" dxfId="335" priority="20" operator="between">
      <formula>0</formula>
      <formula>0.494999999999999</formula>
    </cfRule>
  </conditionalFormatting>
  <conditionalFormatting sqref="R243:W245">
    <cfRule type="cellIs" dxfId="334" priority="19" operator="between">
      <formula>0.45</formula>
      <formula>0.494999999999999</formula>
    </cfRule>
  </conditionalFormatting>
  <conditionalFormatting sqref="Z243:AE245">
    <cfRule type="cellIs" dxfId="333" priority="18" operator="between">
      <formula>0</formula>
      <formula>0.494999999999999</formula>
    </cfRule>
  </conditionalFormatting>
  <conditionalFormatting sqref="Z243:AE245">
    <cfRule type="cellIs" dxfId="332" priority="17" operator="between">
      <formula>0.45</formula>
      <formula>0.494999999999999</formula>
    </cfRule>
  </conditionalFormatting>
  <conditionalFormatting sqref="AH243:AM245">
    <cfRule type="cellIs" dxfId="331" priority="16" operator="between">
      <formula>0</formula>
      <formula>0.494999999999999</formula>
    </cfRule>
  </conditionalFormatting>
  <conditionalFormatting sqref="AH243:AM245">
    <cfRule type="cellIs" dxfId="330" priority="15" operator="between">
      <formula>0.45</formula>
      <formula>0.494999999999999</formula>
    </cfRule>
  </conditionalFormatting>
  <conditionalFormatting sqref="AP243:AU245">
    <cfRule type="cellIs" dxfId="329" priority="14" operator="between">
      <formula>0</formula>
      <formula>0.494999999999999</formula>
    </cfRule>
  </conditionalFormatting>
  <conditionalFormatting sqref="AP243:AU245">
    <cfRule type="cellIs" dxfId="328" priority="13" operator="between">
      <formula>0.45</formula>
      <formula>0.494999999999999</formula>
    </cfRule>
  </conditionalFormatting>
  <conditionalFormatting sqref="AX243:BC245">
    <cfRule type="cellIs" dxfId="327" priority="12" operator="between">
      <formula>0</formula>
      <formula>0.494999999999999</formula>
    </cfRule>
  </conditionalFormatting>
  <conditionalFormatting sqref="AX243:BC245">
    <cfRule type="cellIs" dxfId="326" priority="11" operator="between">
      <formula>0.45</formula>
      <formula>0.494999999999999</formula>
    </cfRule>
  </conditionalFormatting>
  <conditionalFormatting sqref="BF243:BK245">
    <cfRule type="cellIs" dxfId="325" priority="10" operator="between">
      <formula>0</formula>
      <formula>0.494999999999999</formula>
    </cfRule>
  </conditionalFormatting>
  <conditionalFormatting sqref="BF243:BK245">
    <cfRule type="cellIs" dxfId="324" priority="9" operator="between">
      <formula>0.45</formula>
      <formula>0.494999999999999</formula>
    </cfRule>
  </conditionalFormatting>
  <conditionalFormatting sqref="BN243:BS245">
    <cfRule type="cellIs" dxfId="323" priority="8" operator="between">
      <formula>0</formula>
      <formula>0.494999999999999</formula>
    </cfRule>
  </conditionalFormatting>
  <conditionalFormatting sqref="BN243:BS245">
    <cfRule type="cellIs" dxfId="322" priority="7" operator="between">
      <formula>0.45</formula>
      <formula>0.494999999999999</formula>
    </cfRule>
  </conditionalFormatting>
  <conditionalFormatting sqref="D5:D201">
    <cfRule type="containsText" dxfId="321" priority="5" operator="containsText" text="e">
      <formula>NOT(ISERROR(SEARCH("e",D5)))</formula>
    </cfRule>
    <cfRule type="containsText" dxfId="320" priority="6" operator="containsText" text="d">
      <formula>NOT(ISERROR(SEARCH("d",D5)))</formula>
    </cfRule>
  </conditionalFormatting>
  <conditionalFormatting sqref="AF194">
    <cfRule type="cellIs" dxfId="319" priority="4" operator="between">
      <formula>0.0000000000001</formula>
      <formula>2007.9</formula>
    </cfRule>
  </conditionalFormatting>
  <conditionalFormatting sqref="H118">
    <cfRule type="cellIs" dxfId="318" priority="3" operator="between">
      <formula>0.0000000000001</formula>
      <formula>2007.9</formula>
    </cfRule>
  </conditionalFormatting>
  <conditionalFormatting sqref="I118">
    <cfRule type="cellIs" dxfId="317" priority="2" operator="between">
      <formula>0.0000000000001</formula>
      <formula>2007.9</formula>
    </cfRule>
  </conditionalFormatting>
  <conditionalFormatting sqref="H118">
    <cfRule type="cellIs" dxfId="316" priority="1" operator="equal">
      <formula>2008</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5"/>
  <sheetViews>
    <sheetView workbookViewId="0">
      <selection activeCell="A200" sqref="A1:BX200"/>
    </sheetView>
  </sheetViews>
  <sheetFormatPr defaultRowHeight="15.75" x14ac:dyDescent="0.25"/>
  <cols>
    <col min="1" max="2" width="9" style="704"/>
    <col min="3" max="3" width="5.5" style="704" bestFit="1" customWidth="1"/>
    <col min="4" max="4" width="1.625" style="704" bestFit="1" customWidth="1"/>
    <col min="5" max="5" width="5.5" style="704" bestFit="1" customWidth="1"/>
    <col min="6" max="6" width="1.625" style="704" bestFit="1" customWidth="1"/>
    <col min="7" max="7" width="20.125" style="704" bestFit="1" customWidth="1"/>
    <col min="8" max="8" width="15.125" style="704" bestFit="1" customWidth="1"/>
    <col min="9" max="9" width="9.375" style="704" bestFit="1" customWidth="1"/>
    <col min="10" max="11" width="21.25" style="704" bestFit="1" customWidth="1"/>
    <col min="12" max="13" width="11.875" style="704" bestFit="1" customWidth="1"/>
    <col min="14" max="16384" width="9" style="704"/>
  </cols>
  <sheetData>
    <row r="1" spans="1:13" ht="15.75" customHeight="1" x14ac:dyDescent="0.25">
      <c r="C1" s="996" t="s">
        <v>1308</v>
      </c>
      <c r="D1" s="997"/>
      <c r="E1" s="997"/>
      <c r="F1" s="998"/>
      <c r="G1" s="993" t="s">
        <v>1315</v>
      </c>
      <c r="H1" s="995" t="s">
        <v>1314</v>
      </c>
      <c r="I1" s="995" t="s">
        <v>1313</v>
      </c>
      <c r="J1" s="1001" t="s">
        <v>1312</v>
      </c>
      <c r="K1" s="1001" t="s">
        <v>1311</v>
      </c>
      <c r="L1" s="993" t="s">
        <v>1310</v>
      </c>
      <c r="M1" s="993" t="s">
        <v>1309</v>
      </c>
    </row>
    <row r="2" spans="1:13" ht="15.75" customHeight="1" x14ac:dyDescent="0.25">
      <c r="C2" s="999" t="s">
        <v>1307</v>
      </c>
      <c r="D2" s="1000"/>
      <c r="E2" s="999" t="s">
        <v>1306</v>
      </c>
      <c r="F2" s="1000"/>
      <c r="G2" s="994"/>
      <c r="H2" s="995"/>
      <c r="I2" s="995"/>
      <c r="J2" s="1001"/>
      <c r="K2" s="1001"/>
      <c r="L2" s="994"/>
      <c r="M2" s="994"/>
    </row>
    <row r="3" spans="1:13" x14ac:dyDescent="0.25">
      <c r="C3" s="999" t="s">
        <v>1305</v>
      </c>
      <c r="D3" s="1002"/>
      <c r="E3" s="1002"/>
      <c r="F3" s="1000"/>
      <c r="G3" s="800">
        <v>2013</v>
      </c>
      <c r="H3" s="800">
        <v>2013</v>
      </c>
      <c r="I3" s="800">
        <v>2013</v>
      </c>
      <c r="J3" s="1001"/>
      <c r="K3" s="1001"/>
    </row>
    <row r="4" spans="1:13" x14ac:dyDescent="0.25">
      <c r="A4" s="309" t="s">
        <v>204</v>
      </c>
      <c r="B4" s="336" t="s">
        <v>6</v>
      </c>
      <c r="C4" s="805">
        <v>97.3</v>
      </c>
      <c r="D4" s="803"/>
      <c r="E4" s="805">
        <v>66.8</v>
      </c>
      <c r="F4" s="802"/>
      <c r="G4" s="804">
        <v>814.95600000000002</v>
      </c>
      <c r="H4" s="804">
        <v>40.890999999999998</v>
      </c>
      <c r="I4" s="804">
        <v>40891</v>
      </c>
      <c r="J4" s="704">
        <f t="shared" ref="J4:J35" si="0">IF(ISNUMBER(C4),(G4),"-")</f>
        <v>814.95600000000002</v>
      </c>
      <c r="K4" s="704">
        <f t="shared" ref="K4:K35" si="1">IF(ISNUMBER(E4),(G4),"-")</f>
        <v>814.95600000000002</v>
      </c>
      <c r="L4" s="704">
        <f t="shared" ref="L4:L35" si="2">IF(ISNUMBER(C4),((C4/100)*G4),"-")</f>
        <v>792.95218799999998</v>
      </c>
      <c r="M4" s="704">
        <f t="shared" ref="M4:M35" si="3">IF(ISNUMBER(E4),((E4/100)*G4),"-")</f>
        <v>544.39060799999993</v>
      </c>
    </row>
    <row r="5" spans="1:13" x14ac:dyDescent="0.25">
      <c r="A5" s="310" t="s">
        <v>204</v>
      </c>
      <c r="B5" s="218" t="s">
        <v>12</v>
      </c>
      <c r="C5" s="805">
        <v>99.1</v>
      </c>
      <c r="D5" s="803"/>
      <c r="E5" s="805">
        <v>92.8</v>
      </c>
      <c r="F5" s="802"/>
      <c r="G5" s="804">
        <v>736.01300000000003</v>
      </c>
      <c r="H5" s="804">
        <v>40.786000000000001</v>
      </c>
      <c r="I5" s="804">
        <v>40786</v>
      </c>
      <c r="J5" s="704">
        <f t="shared" si="0"/>
        <v>736.01300000000003</v>
      </c>
      <c r="K5" s="704">
        <f t="shared" si="1"/>
        <v>736.01300000000003</v>
      </c>
      <c r="L5" s="704">
        <f t="shared" si="2"/>
        <v>729.38888300000008</v>
      </c>
      <c r="M5" s="704">
        <f t="shared" si="3"/>
        <v>683.02006399999993</v>
      </c>
    </row>
    <row r="6" spans="1:13" x14ac:dyDescent="0.25">
      <c r="A6" s="310" t="s">
        <v>204</v>
      </c>
      <c r="B6" s="218" t="s">
        <v>15</v>
      </c>
      <c r="C6" s="805">
        <v>76.599999999999994</v>
      </c>
      <c r="D6" s="803" t="s">
        <v>732</v>
      </c>
      <c r="E6" s="805">
        <v>45.2</v>
      </c>
      <c r="F6" s="802" t="s">
        <v>732</v>
      </c>
      <c r="G6" s="804">
        <v>2716.741</v>
      </c>
      <c r="H6" s="804">
        <v>167.31800000000001</v>
      </c>
      <c r="I6" s="804">
        <v>167318</v>
      </c>
      <c r="J6" s="704">
        <f t="shared" si="0"/>
        <v>2716.741</v>
      </c>
      <c r="K6" s="704">
        <f t="shared" si="1"/>
        <v>2716.741</v>
      </c>
      <c r="L6" s="704">
        <f t="shared" si="2"/>
        <v>2081.0236059999997</v>
      </c>
      <c r="M6" s="704">
        <f t="shared" si="3"/>
        <v>1227.966932</v>
      </c>
    </row>
    <row r="7" spans="1:13" x14ac:dyDescent="0.25">
      <c r="A7" s="310" t="s">
        <v>204</v>
      </c>
      <c r="B7" s="218" t="s">
        <v>20</v>
      </c>
      <c r="C7" s="805">
        <v>99.7</v>
      </c>
      <c r="D7" s="803"/>
      <c r="E7" s="805">
        <v>99.7</v>
      </c>
      <c r="F7" s="802"/>
      <c r="G7" s="804">
        <v>2342.8090000000002</v>
      </c>
      <c r="H7" s="804">
        <v>102.803</v>
      </c>
      <c r="I7" s="804">
        <v>102803</v>
      </c>
      <c r="J7" s="704">
        <f t="shared" si="0"/>
        <v>2342.8090000000002</v>
      </c>
      <c r="K7" s="704">
        <f t="shared" si="1"/>
        <v>2342.8090000000002</v>
      </c>
      <c r="L7" s="704">
        <f t="shared" si="2"/>
        <v>2335.780573</v>
      </c>
      <c r="M7" s="704">
        <f t="shared" si="3"/>
        <v>2335.780573</v>
      </c>
    </row>
    <row r="8" spans="1:13" x14ac:dyDescent="0.25">
      <c r="A8" s="310" t="s">
        <v>204</v>
      </c>
      <c r="B8" s="218" t="s">
        <v>26</v>
      </c>
      <c r="C8" s="805">
        <v>87</v>
      </c>
      <c r="D8" s="803"/>
      <c r="E8" s="805">
        <v>84.2</v>
      </c>
      <c r="F8" s="802"/>
      <c r="G8" s="804">
        <v>939.11400000000003</v>
      </c>
      <c r="H8" s="804">
        <v>34.335999999999999</v>
      </c>
      <c r="I8" s="804">
        <v>34336</v>
      </c>
      <c r="J8" s="704">
        <f t="shared" si="0"/>
        <v>939.11400000000003</v>
      </c>
      <c r="K8" s="704">
        <f t="shared" si="1"/>
        <v>939.11400000000003</v>
      </c>
      <c r="L8" s="704">
        <f t="shared" si="2"/>
        <v>817.02918</v>
      </c>
      <c r="M8" s="704">
        <f t="shared" si="3"/>
        <v>790.73398800000007</v>
      </c>
    </row>
    <row r="9" spans="1:13" x14ac:dyDescent="0.25">
      <c r="A9" s="310" t="s">
        <v>204</v>
      </c>
      <c r="B9" s="218" t="s">
        <v>30</v>
      </c>
      <c r="C9" s="805"/>
      <c r="D9" s="803"/>
      <c r="E9" s="805"/>
      <c r="F9" s="802"/>
      <c r="G9" s="804">
        <v>1616.0229999999999</v>
      </c>
      <c r="H9" s="804">
        <v>69.17</v>
      </c>
      <c r="I9" s="804">
        <v>69170</v>
      </c>
      <c r="J9" s="704" t="str">
        <f t="shared" si="0"/>
        <v>-</v>
      </c>
      <c r="K9" s="704" t="str">
        <f t="shared" si="1"/>
        <v>-</v>
      </c>
      <c r="L9" s="704" t="str">
        <f t="shared" si="2"/>
        <v>-</v>
      </c>
      <c r="M9" s="704" t="str">
        <f t="shared" si="3"/>
        <v>-</v>
      </c>
    </row>
    <row r="10" spans="1:13" x14ac:dyDescent="0.25">
      <c r="A10" s="310" t="s">
        <v>204</v>
      </c>
      <c r="B10" s="218" t="s">
        <v>46</v>
      </c>
      <c r="C10" s="805"/>
      <c r="D10" s="803"/>
      <c r="E10" s="805"/>
      <c r="F10" s="802"/>
      <c r="G10" s="804">
        <v>957.4</v>
      </c>
      <c r="H10" s="804">
        <v>40.761000000000003</v>
      </c>
      <c r="I10" s="804">
        <v>40761</v>
      </c>
      <c r="J10" s="704" t="str">
        <f t="shared" si="0"/>
        <v>-</v>
      </c>
      <c r="K10" s="704" t="str">
        <f t="shared" si="1"/>
        <v>-</v>
      </c>
      <c r="L10" s="704" t="str">
        <f t="shared" si="2"/>
        <v>-</v>
      </c>
      <c r="M10" s="704" t="str">
        <f t="shared" si="3"/>
        <v>-</v>
      </c>
    </row>
    <row r="11" spans="1:13" x14ac:dyDescent="0.25">
      <c r="A11" s="310" t="s">
        <v>204</v>
      </c>
      <c r="B11" s="218" t="s">
        <v>68</v>
      </c>
      <c r="C11" s="805">
        <v>97.6</v>
      </c>
      <c r="D11" s="803"/>
      <c r="E11" s="805">
        <v>84.2</v>
      </c>
      <c r="F11" s="802"/>
      <c r="G11" s="804">
        <v>1074.933</v>
      </c>
      <c r="H11" s="804">
        <v>57.808999999999997</v>
      </c>
      <c r="I11" s="804">
        <v>57809</v>
      </c>
      <c r="J11" s="704">
        <f t="shared" si="0"/>
        <v>1074.933</v>
      </c>
      <c r="K11" s="704">
        <f t="shared" si="1"/>
        <v>1074.933</v>
      </c>
      <c r="L11" s="704">
        <f t="shared" si="2"/>
        <v>1049.1346080000001</v>
      </c>
      <c r="M11" s="704">
        <f t="shared" si="3"/>
        <v>905.09358600000007</v>
      </c>
    </row>
    <row r="12" spans="1:13" x14ac:dyDescent="0.25">
      <c r="A12" s="310" t="s">
        <v>204</v>
      </c>
      <c r="B12" s="218" t="s">
        <v>92</v>
      </c>
      <c r="C12" s="805">
        <v>99.2</v>
      </c>
      <c r="D12" s="803"/>
      <c r="E12" s="805">
        <v>87</v>
      </c>
      <c r="F12" s="802"/>
      <c r="G12" s="804">
        <v>4438.9269999999997</v>
      </c>
      <c r="H12" s="804">
        <v>336.834</v>
      </c>
      <c r="I12" s="804">
        <v>336834</v>
      </c>
      <c r="J12" s="704">
        <f t="shared" si="0"/>
        <v>4438.9269999999997</v>
      </c>
      <c r="K12" s="704">
        <f t="shared" si="1"/>
        <v>4438.9269999999997</v>
      </c>
      <c r="L12" s="704">
        <f t="shared" si="2"/>
        <v>4403.4155839999994</v>
      </c>
      <c r="M12" s="704">
        <f t="shared" si="3"/>
        <v>3861.8664899999999</v>
      </c>
    </row>
    <row r="13" spans="1:13" x14ac:dyDescent="0.25">
      <c r="A13" s="310" t="s">
        <v>204</v>
      </c>
      <c r="B13" s="218" t="s">
        <v>96</v>
      </c>
      <c r="C13" s="805">
        <v>97</v>
      </c>
      <c r="D13" s="803"/>
      <c r="E13" s="805">
        <v>83.6</v>
      </c>
      <c r="F13" s="802"/>
      <c r="G13" s="804">
        <v>1522.6849999999999</v>
      </c>
      <c r="H13" s="804">
        <v>150.779</v>
      </c>
      <c r="I13" s="804">
        <v>150779</v>
      </c>
      <c r="J13" s="704">
        <f t="shared" si="0"/>
        <v>1522.6849999999999</v>
      </c>
      <c r="K13" s="704">
        <f t="shared" si="1"/>
        <v>1522.6849999999999</v>
      </c>
      <c r="L13" s="704">
        <f t="shared" si="2"/>
        <v>1477.0044499999999</v>
      </c>
      <c r="M13" s="704">
        <f t="shared" si="3"/>
        <v>1272.9646599999999</v>
      </c>
    </row>
    <row r="14" spans="1:13" x14ac:dyDescent="0.25">
      <c r="A14" s="310" t="s">
        <v>204</v>
      </c>
      <c r="B14" s="218" t="s">
        <v>119</v>
      </c>
      <c r="C14" s="805">
        <v>97.4</v>
      </c>
      <c r="D14" s="803" t="s">
        <v>732</v>
      </c>
      <c r="E14" s="805"/>
      <c r="F14" s="802"/>
      <c r="G14" s="804">
        <v>149.15799999999999</v>
      </c>
      <c r="H14" s="804">
        <v>7.2130000000000001</v>
      </c>
      <c r="I14" s="804">
        <v>7213</v>
      </c>
      <c r="J14" s="704">
        <f t="shared" si="0"/>
        <v>149.15799999999999</v>
      </c>
      <c r="K14" s="704" t="str">
        <f t="shared" si="1"/>
        <v>-</v>
      </c>
      <c r="L14" s="704">
        <f t="shared" si="2"/>
        <v>145.27989199999999</v>
      </c>
      <c r="M14" s="704" t="str">
        <f t="shared" si="3"/>
        <v>-</v>
      </c>
    </row>
    <row r="15" spans="1:13" x14ac:dyDescent="0.25">
      <c r="A15" s="310" t="s">
        <v>204</v>
      </c>
      <c r="B15" s="218" t="s">
        <v>146</v>
      </c>
      <c r="C15" s="805">
        <v>98.8</v>
      </c>
      <c r="D15" s="803"/>
      <c r="E15" s="805">
        <v>95.4</v>
      </c>
      <c r="F15" s="802"/>
      <c r="G15" s="804">
        <v>911.46</v>
      </c>
      <c r="H15" s="804">
        <v>42.363999999999997</v>
      </c>
      <c r="I15" s="804">
        <v>42364</v>
      </c>
      <c r="J15" s="704">
        <f t="shared" si="0"/>
        <v>911.46</v>
      </c>
      <c r="K15" s="704">
        <f t="shared" si="1"/>
        <v>911.46</v>
      </c>
      <c r="L15" s="704">
        <f t="shared" si="2"/>
        <v>900.52247999999997</v>
      </c>
      <c r="M15" s="704">
        <f t="shared" si="3"/>
        <v>869.53284000000008</v>
      </c>
    </row>
    <row r="16" spans="1:13" x14ac:dyDescent="0.25">
      <c r="A16" s="310" t="s">
        <v>204</v>
      </c>
      <c r="B16" s="218" t="s">
        <v>147</v>
      </c>
      <c r="C16" s="805">
        <v>93.5</v>
      </c>
      <c r="D16" s="803" t="s">
        <v>732</v>
      </c>
      <c r="E16" s="805">
        <v>76</v>
      </c>
      <c r="F16" s="802" t="s">
        <v>732</v>
      </c>
      <c r="G16" s="804">
        <v>5434.7370000000001</v>
      </c>
      <c r="H16" s="804">
        <v>223.14699999999999</v>
      </c>
      <c r="I16" s="804">
        <v>223147</v>
      </c>
      <c r="J16" s="704">
        <f t="shared" si="0"/>
        <v>5434.7370000000001</v>
      </c>
      <c r="K16" s="704">
        <f t="shared" si="1"/>
        <v>5434.7370000000001</v>
      </c>
      <c r="L16" s="704">
        <f t="shared" si="2"/>
        <v>5081.4790950000006</v>
      </c>
      <c r="M16" s="704">
        <f t="shared" si="3"/>
        <v>4130.4001200000002</v>
      </c>
    </row>
    <row r="17" spans="1:13" x14ac:dyDescent="0.25">
      <c r="A17" s="310" t="s">
        <v>204</v>
      </c>
      <c r="B17" s="218" t="s">
        <v>148</v>
      </c>
      <c r="C17" s="805"/>
      <c r="D17" s="803"/>
      <c r="E17" s="805"/>
      <c r="F17" s="802"/>
      <c r="G17" s="804">
        <v>36044.559000000001</v>
      </c>
      <c r="H17" s="804">
        <v>1686.17</v>
      </c>
      <c r="I17" s="804">
        <v>1686170</v>
      </c>
      <c r="J17" s="704" t="str">
        <f t="shared" si="0"/>
        <v>-</v>
      </c>
      <c r="K17" s="704" t="str">
        <f t="shared" si="1"/>
        <v>-</v>
      </c>
      <c r="L17" s="704" t="str">
        <f t="shared" si="2"/>
        <v>-</v>
      </c>
      <c r="M17" s="704" t="str">
        <f t="shared" si="3"/>
        <v>-</v>
      </c>
    </row>
    <row r="18" spans="1:13" x14ac:dyDescent="0.25">
      <c r="A18" s="310" t="s">
        <v>204</v>
      </c>
      <c r="B18" s="218" t="s">
        <v>158</v>
      </c>
      <c r="C18" s="805">
        <v>99</v>
      </c>
      <c r="D18" s="803"/>
      <c r="E18" s="805">
        <v>94.2</v>
      </c>
      <c r="F18" s="802"/>
      <c r="G18" s="804">
        <v>2309.2629999999999</v>
      </c>
      <c r="H18" s="804">
        <v>92.507999999999996</v>
      </c>
      <c r="I18" s="804">
        <v>92508</v>
      </c>
      <c r="J18" s="704">
        <f t="shared" si="0"/>
        <v>2309.2629999999999</v>
      </c>
      <c r="K18" s="704">
        <f t="shared" si="1"/>
        <v>2309.2629999999999</v>
      </c>
      <c r="L18" s="704">
        <f t="shared" si="2"/>
        <v>2286.1703699999998</v>
      </c>
      <c r="M18" s="704">
        <f t="shared" si="3"/>
        <v>2175.325746</v>
      </c>
    </row>
    <row r="19" spans="1:13" x14ac:dyDescent="0.25">
      <c r="A19" s="310" t="s">
        <v>204</v>
      </c>
      <c r="B19" s="218" t="s">
        <v>174</v>
      </c>
      <c r="C19" s="805">
        <v>78.8</v>
      </c>
      <c r="D19" s="803"/>
      <c r="E19" s="805">
        <v>52.5</v>
      </c>
      <c r="F19" s="802"/>
      <c r="G19" s="804">
        <v>2153.5039999999999</v>
      </c>
      <c r="H19" s="804">
        <v>271.04199999999997</v>
      </c>
      <c r="I19" s="804">
        <v>271042</v>
      </c>
      <c r="J19" s="704">
        <f t="shared" si="0"/>
        <v>2153.5039999999999</v>
      </c>
      <c r="K19" s="704">
        <f t="shared" si="1"/>
        <v>2153.5039999999999</v>
      </c>
      <c r="L19" s="704">
        <f t="shared" si="2"/>
        <v>1696.9611519999999</v>
      </c>
      <c r="M19" s="704">
        <f t="shared" si="3"/>
        <v>1130.5896</v>
      </c>
    </row>
    <row r="20" spans="1:13" x14ac:dyDescent="0.25">
      <c r="A20" s="310" t="s">
        <v>204</v>
      </c>
      <c r="B20" s="218" t="s">
        <v>176</v>
      </c>
      <c r="C20" s="805">
        <v>98.6</v>
      </c>
      <c r="D20" s="803"/>
      <c r="E20" s="805">
        <v>93.9</v>
      </c>
      <c r="F20" s="802"/>
      <c r="G20" s="804">
        <v>534.06100000000004</v>
      </c>
      <c r="H20" s="804">
        <v>22.530999999999999</v>
      </c>
      <c r="I20" s="804">
        <v>22531</v>
      </c>
      <c r="J20" s="704">
        <f t="shared" si="0"/>
        <v>534.06100000000004</v>
      </c>
      <c r="K20" s="704">
        <f t="shared" si="1"/>
        <v>534.06100000000004</v>
      </c>
      <c r="L20" s="704">
        <f t="shared" si="2"/>
        <v>526.58414600000003</v>
      </c>
      <c r="M20" s="704">
        <f t="shared" si="3"/>
        <v>501.48327900000004</v>
      </c>
    </row>
    <row r="21" spans="1:13" x14ac:dyDescent="0.25">
      <c r="A21" s="310" t="s">
        <v>204</v>
      </c>
      <c r="B21" s="218" t="s">
        <v>182</v>
      </c>
      <c r="C21" s="805">
        <v>92</v>
      </c>
      <c r="D21" s="803" t="s">
        <v>732</v>
      </c>
      <c r="E21" s="805">
        <v>73.7</v>
      </c>
      <c r="F21" s="802" t="s">
        <v>732</v>
      </c>
      <c r="G21" s="804">
        <v>20287.963</v>
      </c>
      <c r="H21" s="804">
        <v>1260.5409999999999</v>
      </c>
      <c r="I21" s="804">
        <v>1260541</v>
      </c>
      <c r="J21" s="704">
        <f t="shared" si="0"/>
        <v>20287.963</v>
      </c>
      <c r="K21" s="704">
        <f t="shared" si="1"/>
        <v>20287.963</v>
      </c>
      <c r="L21" s="704">
        <f t="shared" si="2"/>
        <v>18664.92596</v>
      </c>
      <c r="M21" s="704">
        <f t="shared" si="3"/>
        <v>14952.228730999999</v>
      </c>
    </row>
    <row r="22" spans="1:13" x14ac:dyDescent="0.25">
      <c r="A22" s="310" t="s">
        <v>204</v>
      </c>
      <c r="B22" s="218" t="s">
        <v>183</v>
      </c>
      <c r="C22" s="805">
        <v>98.1</v>
      </c>
      <c r="D22" s="803" t="s">
        <v>732</v>
      </c>
      <c r="E22" s="805">
        <v>82.8</v>
      </c>
      <c r="F22" s="802" t="s">
        <v>732</v>
      </c>
      <c r="G22" s="804">
        <v>1484.973</v>
      </c>
      <c r="H22" s="804">
        <v>111.762</v>
      </c>
      <c r="I22" s="804">
        <v>111762</v>
      </c>
      <c r="J22" s="704">
        <f t="shared" si="0"/>
        <v>1484.973</v>
      </c>
      <c r="K22" s="704">
        <f t="shared" si="1"/>
        <v>1484.973</v>
      </c>
      <c r="L22" s="704">
        <f t="shared" si="2"/>
        <v>1456.758513</v>
      </c>
      <c r="M22" s="704">
        <f t="shared" si="3"/>
        <v>1229.557644</v>
      </c>
    </row>
    <row r="23" spans="1:13" x14ac:dyDescent="0.25">
      <c r="A23" s="310" t="s">
        <v>204</v>
      </c>
      <c r="B23" s="218" t="s">
        <v>186</v>
      </c>
      <c r="C23" s="805">
        <v>98.6</v>
      </c>
      <c r="D23" s="803"/>
      <c r="E23" s="805">
        <v>87.2</v>
      </c>
      <c r="F23" s="802"/>
      <c r="G23" s="804">
        <v>11251.375</v>
      </c>
      <c r="H23" s="804">
        <v>490.21899999999999</v>
      </c>
      <c r="I23" s="804">
        <v>490219</v>
      </c>
      <c r="J23" s="704">
        <f t="shared" si="0"/>
        <v>11251.375</v>
      </c>
      <c r="K23" s="704">
        <f t="shared" si="1"/>
        <v>11251.375</v>
      </c>
      <c r="L23" s="704">
        <f t="shared" si="2"/>
        <v>11093.855750000001</v>
      </c>
      <c r="M23" s="704">
        <f t="shared" si="3"/>
        <v>9811.1990000000005</v>
      </c>
    </row>
    <row r="24" spans="1:13" x14ac:dyDescent="0.25">
      <c r="A24" s="310" t="s">
        <v>204</v>
      </c>
      <c r="B24" s="218" t="s">
        <v>192</v>
      </c>
      <c r="C24" s="805">
        <v>99</v>
      </c>
      <c r="D24" s="803" t="s">
        <v>732</v>
      </c>
      <c r="E24" s="805"/>
      <c r="F24" s="802"/>
      <c r="G24" s="804">
        <v>8127.0680000000002</v>
      </c>
      <c r="H24" s="804">
        <v>621.68600000000004</v>
      </c>
      <c r="I24" s="804">
        <v>621686</v>
      </c>
      <c r="J24" s="704">
        <f t="shared" si="0"/>
        <v>8127.0680000000002</v>
      </c>
      <c r="K24" s="704" t="str">
        <f t="shared" si="1"/>
        <v>-</v>
      </c>
      <c r="L24" s="704">
        <f t="shared" si="2"/>
        <v>8045.7973200000006</v>
      </c>
      <c r="M24" s="704" t="str">
        <f t="shared" si="3"/>
        <v>-</v>
      </c>
    </row>
    <row r="25" spans="1:13" x14ac:dyDescent="0.25">
      <c r="A25" s="310" t="s">
        <v>243</v>
      </c>
      <c r="B25" s="218" t="s">
        <v>29</v>
      </c>
      <c r="C25" s="805">
        <v>99</v>
      </c>
      <c r="D25" s="803"/>
      <c r="E25" s="805"/>
      <c r="F25" s="802"/>
      <c r="G25" s="804">
        <v>116.592</v>
      </c>
      <c r="H25" s="804">
        <v>6.4930000000000003</v>
      </c>
      <c r="I25" s="804">
        <v>6493</v>
      </c>
      <c r="J25" s="704">
        <f t="shared" si="0"/>
        <v>116.592</v>
      </c>
      <c r="K25" s="704" t="str">
        <f t="shared" si="1"/>
        <v>-</v>
      </c>
      <c r="L25" s="704">
        <f t="shared" si="2"/>
        <v>115.42608</v>
      </c>
      <c r="M25" s="704" t="str">
        <f t="shared" si="3"/>
        <v>-</v>
      </c>
    </row>
    <row r="26" spans="1:13" x14ac:dyDescent="0.25">
      <c r="A26" s="310" t="s">
        <v>243</v>
      </c>
      <c r="B26" s="218" t="s">
        <v>33</v>
      </c>
      <c r="C26" s="805">
        <v>89.1</v>
      </c>
      <c r="D26" s="803"/>
      <c r="E26" s="805">
        <v>59.4</v>
      </c>
      <c r="F26" s="802"/>
      <c r="G26" s="804">
        <v>4127.067</v>
      </c>
      <c r="H26" s="804">
        <v>388.79500000000002</v>
      </c>
      <c r="I26" s="804">
        <v>388795</v>
      </c>
      <c r="J26" s="704">
        <f t="shared" si="0"/>
        <v>4127.067</v>
      </c>
      <c r="K26" s="704">
        <f t="shared" si="1"/>
        <v>4127.067</v>
      </c>
      <c r="L26" s="704">
        <f t="shared" si="2"/>
        <v>3677.2166969999994</v>
      </c>
      <c r="M26" s="704">
        <f t="shared" si="3"/>
        <v>2451.4777979999999</v>
      </c>
    </row>
    <row r="27" spans="1:13" x14ac:dyDescent="0.25">
      <c r="A27" s="310" t="s">
        <v>243</v>
      </c>
      <c r="B27" s="218" t="s">
        <v>39</v>
      </c>
      <c r="C27" s="805">
        <v>95</v>
      </c>
      <c r="D27" s="803"/>
      <c r="E27" s="805"/>
      <c r="F27" s="802"/>
      <c r="G27" s="804">
        <v>372548.05300000001</v>
      </c>
      <c r="H27" s="804">
        <v>18440.329000000002</v>
      </c>
      <c r="I27" s="804">
        <v>18440329</v>
      </c>
      <c r="J27" s="704">
        <f t="shared" si="0"/>
        <v>372548.05300000001</v>
      </c>
      <c r="K27" s="704" t="str">
        <f t="shared" si="1"/>
        <v>-</v>
      </c>
      <c r="L27" s="704">
        <f t="shared" si="2"/>
        <v>353920.65035000001</v>
      </c>
      <c r="M27" s="704" t="str">
        <f t="shared" si="3"/>
        <v>-</v>
      </c>
    </row>
    <row r="28" spans="1:13" x14ac:dyDescent="0.25">
      <c r="A28" s="310" t="s">
        <v>243</v>
      </c>
      <c r="B28" s="218" t="s">
        <v>50</v>
      </c>
      <c r="C28" s="805">
        <v>100</v>
      </c>
      <c r="D28" s="803"/>
      <c r="E28" s="805">
        <v>93.5</v>
      </c>
      <c r="F28" s="802"/>
      <c r="G28" s="804">
        <v>6676.473</v>
      </c>
      <c r="H28" s="804">
        <v>357.81400000000002</v>
      </c>
      <c r="I28" s="804">
        <v>357814</v>
      </c>
      <c r="J28" s="704">
        <f t="shared" si="0"/>
        <v>6676.473</v>
      </c>
      <c r="K28" s="704">
        <f t="shared" si="1"/>
        <v>6676.473</v>
      </c>
      <c r="L28" s="704">
        <f t="shared" si="2"/>
        <v>6676.473</v>
      </c>
      <c r="M28" s="704">
        <f t="shared" si="3"/>
        <v>6242.5022550000003</v>
      </c>
    </row>
    <row r="29" spans="1:13" x14ac:dyDescent="0.25">
      <c r="A29" s="310" t="s">
        <v>243</v>
      </c>
      <c r="B29" s="218" t="s">
        <v>63</v>
      </c>
      <c r="C29" s="805">
        <v>100</v>
      </c>
      <c r="D29" s="803" t="s">
        <v>732</v>
      </c>
      <c r="E29" s="805">
        <v>93.6</v>
      </c>
      <c r="F29" s="802"/>
      <c r="G29" s="804">
        <v>225.14400000000001</v>
      </c>
      <c r="H29" s="804">
        <v>17.977</v>
      </c>
      <c r="I29" s="804">
        <v>17977</v>
      </c>
      <c r="J29" s="704">
        <f t="shared" si="0"/>
        <v>225.14400000000001</v>
      </c>
      <c r="K29" s="704">
        <f t="shared" si="1"/>
        <v>225.14400000000001</v>
      </c>
      <c r="L29" s="704">
        <f t="shared" si="2"/>
        <v>225.14400000000001</v>
      </c>
      <c r="M29" s="704">
        <f t="shared" si="3"/>
        <v>210.73478399999999</v>
      </c>
    </row>
    <row r="30" spans="1:13" x14ac:dyDescent="0.25">
      <c r="A30" s="310" t="s">
        <v>243</v>
      </c>
      <c r="B30" s="218" t="s">
        <v>83</v>
      </c>
      <c r="C30" s="805">
        <v>95.7</v>
      </c>
      <c r="D30" s="803"/>
      <c r="E30" s="805">
        <v>87.8</v>
      </c>
      <c r="F30" s="802"/>
      <c r="G30" s="804">
        <v>66840.784</v>
      </c>
      <c r="H30" s="804">
        <v>4690.5969999999998</v>
      </c>
      <c r="I30" s="804">
        <v>4690597</v>
      </c>
      <c r="J30" s="704">
        <f t="shared" si="0"/>
        <v>66840.784</v>
      </c>
      <c r="K30" s="704">
        <f t="shared" si="1"/>
        <v>66840.784</v>
      </c>
      <c r="L30" s="704">
        <f t="shared" si="2"/>
        <v>63966.630288000008</v>
      </c>
      <c r="M30" s="704">
        <f t="shared" si="3"/>
        <v>58686.208352000001</v>
      </c>
    </row>
    <row r="31" spans="1:13" x14ac:dyDescent="0.25">
      <c r="A31" s="310" t="s">
        <v>243</v>
      </c>
      <c r="B31" s="218" t="s">
        <v>94</v>
      </c>
      <c r="C31" s="805">
        <v>88.4</v>
      </c>
      <c r="D31" s="803"/>
      <c r="E31" s="805">
        <v>70.8</v>
      </c>
      <c r="F31" s="802"/>
      <c r="G31" s="804">
        <v>27.649000000000001</v>
      </c>
      <c r="H31" s="804">
        <v>2.3849999999999998</v>
      </c>
      <c r="I31" s="804">
        <v>2385</v>
      </c>
      <c r="J31" s="704">
        <f t="shared" si="0"/>
        <v>27.649000000000001</v>
      </c>
      <c r="K31" s="704">
        <f t="shared" si="1"/>
        <v>27.649000000000001</v>
      </c>
      <c r="L31" s="704">
        <f t="shared" si="2"/>
        <v>24.441716</v>
      </c>
      <c r="M31" s="704">
        <f t="shared" si="3"/>
        <v>19.575492000000001</v>
      </c>
    </row>
    <row r="32" spans="1:13" x14ac:dyDescent="0.25">
      <c r="A32" s="310" t="s">
        <v>243</v>
      </c>
      <c r="B32" s="218" t="s">
        <v>97</v>
      </c>
      <c r="C32" s="805">
        <v>54.2</v>
      </c>
      <c r="D32" s="803"/>
      <c r="E32" s="805">
        <v>36.9</v>
      </c>
      <c r="F32" s="802"/>
      <c r="G32" s="804">
        <v>1804.941</v>
      </c>
      <c r="H32" s="804">
        <v>181.078</v>
      </c>
      <c r="I32" s="804">
        <v>181078</v>
      </c>
      <c r="J32" s="704">
        <f t="shared" si="0"/>
        <v>1804.941</v>
      </c>
      <c r="K32" s="704">
        <f t="shared" si="1"/>
        <v>1804.941</v>
      </c>
      <c r="L32" s="704">
        <f t="shared" si="2"/>
        <v>978.27802200000008</v>
      </c>
      <c r="M32" s="704">
        <f t="shared" si="3"/>
        <v>666.02322900000001</v>
      </c>
    </row>
    <row r="33" spans="1:13" x14ac:dyDescent="0.25">
      <c r="A33" s="310" t="s">
        <v>243</v>
      </c>
      <c r="B33" s="218" t="s">
        <v>108</v>
      </c>
      <c r="C33" s="805">
        <v>96.52</v>
      </c>
      <c r="D33" s="803"/>
      <c r="E33" s="805"/>
      <c r="F33" s="802"/>
      <c r="G33" s="804">
        <v>8652.9950000000008</v>
      </c>
      <c r="H33" s="804">
        <v>524.81500000000005</v>
      </c>
      <c r="I33" s="804">
        <v>524815</v>
      </c>
      <c r="J33" s="704">
        <f t="shared" si="0"/>
        <v>8652.9950000000008</v>
      </c>
      <c r="K33" s="704" t="str">
        <f t="shared" si="1"/>
        <v>-</v>
      </c>
      <c r="L33" s="704">
        <f t="shared" si="2"/>
        <v>8351.8707740000009</v>
      </c>
      <c r="M33" s="704" t="str">
        <f t="shared" si="3"/>
        <v>-</v>
      </c>
    </row>
    <row r="34" spans="1:13" x14ac:dyDescent="0.25">
      <c r="A34" s="310" t="s">
        <v>243</v>
      </c>
      <c r="B34" s="218" t="s">
        <v>112</v>
      </c>
      <c r="C34" s="805">
        <v>81.2</v>
      </c>
      <c r="D34" s="803" t="s">
        <v>732</v>
      </c>
      <c r="E34" s="805">
        <v>77.099999999999994</v>
      </c>
      <c r="F34" s="802" t="s">
        <v>732</v>
      </c>
      <c r="G34" s="804"/>
      <c r="H34" s="804"/>
      <c r="I34" s="804" t="s">
        <v>564</v>
      </c>
      <c r="J34" s="704">
        <f t="shared" si="0"/>
        <v>0</v>
      </c>
      <c r="K34" s="704">
        <f t="shared" si="1"/>
        <v>0</v>
      </c>
      <c r="L34" s="704">
        <f t="shared" si="2"/>
        <v>0</v>
      </c>
      <c r="M34" s="704">
        <f t="shared" si="3"/>
        <v>0</v>
      </c>
    </row>
    <row r="35" spans="1:13" x14ac:dyDescent="0.25">
      <c r="A35" s="310" t="s">
        <v>243</v>
      </c>
      <c r="B35" s="218" t="s">
        <v>116</v>
      </c>
      <c r="C35" s="805">
        <v>80</v>
      </c>
      <c r="D35" s="803" t="s">
        <v>732</v>
      </c>
      <c r="E35" s="805"/>
      <c r="F35" s="802"/>
      <c r="G35" s="804">
        <v>25.315999999999999</v>
      </c>
      <c r="H35" s="804">
        <v>2.4529999999999998</v>
      </c>
      <c r="I35" s="804">
        <v>2453</v>
      </c>
      <c r="J35" s="704">
        <f t="shared" si="0"/>
        <v>25.315999999999999</v>
      </c>
      <c r="K35" s="704" t="str">
        <f t="shared" si="1"/>
        <v>-</v>
      </c>
      <c r="L35" s="704">
        <f t="shared" si="2"/>
        <v>20.252800000000001</v>
      </c>
      <c r="M35" s="704" t="str">
        <f t="shared" si="3"/>
        <v>-</v>
      </c>
    </row>
    <row r="36" spans="1:13" x14ac:dyDescent="0.25">
      <c r="A36" s="310" t="s">
        <v>243</v>
      </c>
      <c r="B36" s="218" t="s">
        <v>118</v>
      </c>
      <c r="C36" s="805">
        <v>99</v>
      </c>
      <c r="D36" s="803"/>
      <c r="E36" s="805">
        <v>81.400000000000006</v>
      </c>
      <c r="F36" s="802"/>
      <c r="G36" s="804">
        <v>829.55499999999995</v>
      </c>
      <c r="H36" s="804">
        <v>64.28</v>
      </c>
      <c r="I36" s="804">
        <v>64280</v>
      </c>
      <c r="J36" s="704">
        <f t="shared" ref="J36:J67" si="4">IF(ISNUMBER(C36),(G36),"-")</f>
        <v>829.55499999999995</v>
      </c>
      <c r="K36" s="704">
        <f t="shared" ref="K36:K67" si="5">IF(ISNUMBER(E36),(G36),"-")</f>
        <v>829.55499999999995</v>
      </c>
      <c r="L36" s="704">
        <f t="shared" ref="L36:L67" si="6">IF(ISNUMBER(C36),((C36/100)*G36),"-")</f>
        <v>821.2594499999999</v>
      </c>
      <c r="M36" s="704">
        <f t="shared" ref="M36:M67" si="7">IF(ISNUMBER(E36),((E36/100)*G36),"-")</f>
        <v>675.25777000000005</v>
      </c>
    </row>
    <row r="37" spans="1:13" x14ac:dyDescent="0.25">
      <c r="A37" s="310" t="s">
        <v>243</v>
      </c>
      <c r="B37" s="218" t="s">
        <v>122</v>
      </c>
      <c r="C37" s="805">
        <v>83.1</v>
      </c>
      <c r="D37" s="803"/>
      <c r="E37" s="805">
        <v>73.400000000000006</v>
      </c>
      <c r="F37" s="802" t="s">
        <v>732</v>
      </c>
      <c r="G37" s="804">
        <v>15579.138000000001</v>
      </c>
      <c r="H37" s="804">
        <v>916.53899999999999</v>
      </c>
      <c r="I37" s="804">
        <v>916539</v>
      </c>
      <c r="J37" s="704">
        <f t="shared" si="4"/>
        <v>15579.138000000001</v>
      </c>
      <c r="K37" s="704">
        <f t="shared" si="5"/>
        <v>15579.138000000001</v>
      </c>
      <c r="L37" s="704">
        <f t="shared" si="6"/>
        <v>12946.263677999999</v>
      </c>
      <c r="M37" s="704">
        <f t="shared" si="7"/>
        <v>11435.087292000002</v>
      </c>
    </row>
    <row r="38" spans="1:13" x14ac:dyDescent="0.25">
      <c r="A38" s="310" t="s">
        <v>243</v>
      </c>
      <c r="B38" s="218" t="s">
        <v>124</v>
      </c>
      <c r="C38" s="805">
        <v>94.5</v>
      </c>
      <c r="D38" s="803" t="s">
        <v>732</v>
      </c>
      <c r="E38" s="805">
        <v>40.200000000000003</v>
      </c>
      <c r="F38" s="802" t="s">
        <v>732</v>
      </c>
      <c r="G38" s="804"/>
      <c r="H38" s="804"/>
      <c r="I38" s="804" t="s">
        <v>564</v>
      </c>
      <c r="J38" s="704">
        <f t="shared" si="4"/>
        <v>0</v>
      </c>
      <c r="K38" s="704">
        <f t="shared" si="5"/>
        <v>0</v>
      </c>
      <c r="L38" s="704">
        <f t="shared" si="6"/>
        <v>0</v>
      </c>
      <c r="M38" s="704">
        <f t="shared" si="7"/>
        <v>0</v>
      </c>
    </row>
    <row r="39" spans="1:13" x14ac:dyDescent="0.25">
      <c r="A39" s="310" t="s">
        <v>243</v>
      </c>
      <c r="B39" s="218" t="s">
        <v>135</v>
      </c>
      <c r="C39" s="805">
        <v>90.3</v>
      </c>
      <c r="D39" s="803"/>
      <c r="E39" s="805">
        <v>81</v>
      </c>
      <c r="F39" s="802"/>
      <c r="G39" s="804"/>
      <c r="H39" s="804"/>
      <c r="I39" s="804" t="s">
        <v>564</v>
      </c>
      <c r="J39" s="704">
        <f t="shared" si="4"/>
        <v>0</v>
      </c>
      <c r="K39" s="704">
        <f t="shared" si="5"/>
        <v>0</v>
      </c>
      <c r="L39" s="704">
        <f t="shared" si="6"/>
        <v>0</v>
      </c>
      <c r="M39" s="704">
        <f t="shared" si="7"/>
        <v>0</v>
      </c>
    </row>
    <row r="40" spans="1:13" x14ac:dyDescent="0.25">
      <c r="A40" s="310" t="s">
        <v>243</v>
      </c>
      <c r="B40" s="218" t="s">
        <v>138</v>
      </c>
      <c r="C40" s="805">
        <v>78.8</v>
      </c>
      <c r="D40" s="803" t="s">
        <v>732</v>
      </c>
      <c r="E40" s="805">
        <v>54.9</v>
      </c>
      <c r="F40" s="802" t="s">
        <v>732</v>
      </c>
      <c r="G40" s="804">
        <v>1823.569</v>
      </c>
      <c r="H40" s="804">
        <v>211.55500000000001</v>
      </c>
      <c r="I40" s="804">
        <v>211555</v>
      </c>
      <c r="J40" s="704">
        <f t="shared" si="4"/>
        <v>1823.569</v>
      </c>
      <c r="K40" s="704">
        <f t="shared" si="5"/>
        <v>1823.569</v>
      </c>
      <c r="L40" s="704">
        <f t="shared" si="6"/>
        <v>1436.9723719999997</v>
      </c>
      <c r="M40" s="704">
        <f t="shared" si="7"/>
        <v>1001.1393809999998</v>
      </c>
    </row>
    <row r="41" spans="1:13" x14ac:dyDescent="0.25">
      <c r="A41" s="310" t="s">
        <v>243</v>
      </c>
      <c r="B41" s="218" t="s">
        <v>141</v>
      </c>
      <c r="C41" s="805">
        <v>94.5</v>
      </c>
      <c r="D41" s="803"/>
      <c r="E41" s="805">
        <v>78.099999999999994</v>
      </c>
      <c r="F41" s="802"/>
      <c r="G41" s="804">
        <v>25336.831999999999</v>
      </c>
      <c r="H41" s="804">
        <v>2403.9430000000002</v>
      </c>
      <c r="I41" s="804">
        <v>2403943</v>
      </c>
      <c r="J41" s="704">
        <f t="shared" si="4"/>
        <v>25336.831999999999</v>
      </c>
      <c r="K41" s="704">
        <f t="shared" si="5"/>
        <v>25336.831999999999</v>
      </c>
      <c r="L41" s="704">
        <f t="shared" si="6"/>
        <v>23943.306239999998</v>
      </c>
      <c r="M41" s="704">
        <f t="shared" si="7"/>
        <v>19788.065791999998</v>
      </c>
    </row>
    <row r="42" spans="1:13" x14ac:dyDescent="0.25">
      <c r="A42" s="310" t="s">
        <v>243</v>
      </c>
      <c r="B42" s="218" t="s">
        <v>145</v>
      </c>
      <c r="C42" s="805"/>
      <c r="D42" s="803"/>
      <c r="E42" s="805"/>
      <c r="F42" s="802"/>
      <c r="G42" s="804">
        <v>12738.582</v>
      </c>
      <c r="H42" s="804">
        <v>472.38600000000002</v>
      </c>
      <c r="I42" s="804">
        <v>472386</v>
      </c>
      <c r="J42" s="704" t="str">
        <f t="shared" si="4"/>
        <v>-</v>
      </c>
      <c r="K42" s="704" t="str">
        <f t="shared" si="5"/>
        <v>-</v>
      </c>
      <c r="L42" s="704" t="str">
        <f t="shared" si="6"/>
        <v>-</v>
      </c>
      <c r="M42" s="704" t="str">
        <f t="shared" si="7"/>
        <v>-</v>
      </c>
    </row>
    <row r="43" spans="1:13" x14ac:dyDescent="0.25">
      <c r="A43" s="310" t="s">
        <v>243</v>
      </c>
      <c r="B43" s="218" t="s">
        <v>153</v>
      </c>
      <c r="C43" s="805">
        <v>93</v>
      </c>
      <c r="D43" s="803"/>
      <c r="E43" s="805">
        <v>58.4</v>
      </c>
      <c r="F43" s="802"/>
      <c r="G43" s="804">
        <v>42.764000000000003</v>
      </c>
      <c r="H43" s="804">
        <v>4.9859999999999998</v>
      </c>
      <c r="I43" s="804">
        <v>4986</v>
      </c>
      <c r="J43" s="704">
        <f t="shared" si="4"/>
        <v>42.764000000000003</v>
      </c>
      <c r="K43" s="704">
        <f t="shared" si="5"/>
        <v>42.764000000000003</v>
      </c>
      <c r="L43" s="704">
        <f t="shared" si="6"/>
        <v>39.770520000000005</v>
      </c>
      <c r="M43" s="704">
        <f t="shared" si="7"/>
        <v>24.974176</v>
      </c>
    </row>
    <row r="44" spans="1:13" x14ac:dyDescent="0.25">
      <c r="A44" s="310" t="s">
        <v>243</v>
      </c>
      <c r="B44" s="218" t="s">
        <v>161</v>
      </c>
      <c r="C44" s="805"/>
      <c r="D44" s="803"/>
      <c r="E44" s="805"/>
      <c r="F44" s="802"/>
      <c r="G44" s="804">
        <v>1453.2149999999999</v>
      </c>
      <c r="H44" s="804">
        <v>53.587000000000003</v>
      </c>
      <c r="I44" s="804">
        <v>53587</v>
      </c>
      <c r="J44" s="704" t="str">
        <f t="shared" si="4"/>
        <v>-</v>
      </c>
      <c r="K44" s="704" t="str">
        <f t="shared" si="5"/>
        <v>-</v>
      </c>
      <c r="L44" s="704" t="str">
        <f t="shared" si="6"/>
        <v>-</v>
      </c>
      <c r="M44" s="704" t="str">
        <f t="shared" si="7"/>
        <v>-</v>
      </c>
    </row>
    <row r="45" spans="1:13" x14ac:dyDescent="0.25">
      <c r="A45" s="310" t="s">
        <v>243</v>
      </c>
      <c r="B45" s="218" t="s">
        <v>164</v>
      </c>
      <c r="C45" s="805">
        <v>73.900000000000006</v>
      </c>
      <c r="D45" s="803" t="s">
        <v>732</v>
      </c>
      <c r="E45" s="805">
        <v>64.599999999999994</v>
      </c>
      <c r="F45" s="802" t="s">
        <v>732</v>
      </c>
      <c r="G45" s="804">
        <v>138.273</v>
      </c>
      <c r="H45" s="804">
        <v>17.292999999999999</v>
      </c>
      <c r="I45" s="804">
        <v>17293</v>
      </c>
      <c r="J45" s="704">
        <f t="shared" si="4"/>
        <v>138.273</v>
      </c>
      <c r="K45" s="704">
        <f t="shared" si="5"/>
        <v>138.273</v>
      </c>
      <c r="L45" s="704">
        <f t="shared" si="6"/>
        <v>102.18374700000001</v>
      </c>
      <c r="M45" s="704">
        <f t="shared" si="7"/>
        <v>89.324357999999989</v>
      </c>
    </row>
    <row r="46" spans="1:13" x14ac:dyDescent="0.25">
      <c r="A46" s="310" t="s">
        <v>243</v>
      </c>
      <c r="B46" s="218" t="s">
        <v>175</v>
      </c>
      <c r="C46" s="805">
        <v>98.1</v>
      </c>
      <c r="D46" s="803"/>
      <c r="E46" s="805">
        <v>93.4</v>
      </c>
      <c r="F46" s="802"/>
      <c r="G46" s="804">
        <v>18106.335999999999</v>
      </c>
      <c r="H46" s="804">
        <v>686.71600000000001</v>
      </c>
      <c r="I46" s="804">
        <v>686716</v>
      </c>
      <c r="J46" s="704">
        <f t="shared" si="4"/>
        <v>18106.335999999999</v>
      </c>
      <c r="K46" s="704">
        <f t="shared" si="5"/>
        <v>18106.335999999999</v>
      </c>
      <c r="L46" s="704">
        <f t="shared" si="6"/>
        <v>17762.315616</v>
      </c>
      <c r="M46" s="704">
        <f t="shared" si="7"/>
        <v>16911.317824000002</v>
      </c>
    </row>
    <row r="47" spans="1:13" x14ac:dyDescent="0.25">
      <c r="A47" s="310" t="s">
        <v>243</v>
      </c>
      <c r="B47" s="218" t="s">
        <v>177</v>
      </c>
      <c r="C47" s="805">
        <v>84.4</v>
      </c>
      <c r="D47" s="803"/>
      <c r="E47" s="805">
        <v>55.1</v>
      </c>
      <c r="F47" s="802"/>
      <c r="G47" s="804">
        <v>241.68799999999999</v>
      </c>
      <c r="H47" s="804">
        <v>40.645000000000003</v>
      </c>
      <c r="I47" s="804">
        <v>40645</v>
      </c>
      <c r="J47" s="704">
        <f t="shared" si="4"/>
        <v>241.68799999999999</v>
      </c>
      <c r="K47" s="704">
        <f t="shared" si="5"/>
        <v>241.68799999999999</v>
      </c>
      <c r="L47" s="704">
        <f t="shared" si="6"/>
        <v>203.98467200000002</v>
      </c>
      <c r="M47" s="704">
        <f t="shared" si="7"/>
        <v>133.17008799999999</v>
      </c>
    </row>
    <row r="48" spans="1:13" x14ac:dyDescent="0.25">
      <c r="A48" s="310" t="s">
        <v>243</v>
      </c>
      <c r="B48" s="218" t="s">
        <v>179</v>
      </c>
      <c r="C48" s="805">
        <v>97.9</v>
      </c>
      <c r="D48" s="803"/>
      <c r="E48" s="805">
        <v>70.400000000000006</v>
      </c>
      <c r="F48" s="802"/>
      <c r="G48" s="804">
        <v>25.044</v>
      </c>
      <c r="H48" s="804">
        <v>2.6890000000000001</v>
      </c>
      <c r="I48" s="804">
        <v>2689</v>
      </c>
      <c r="J48" s="704">
        <f t="shared" si="4"/>
        <v>25.044</v>
      </c>
      <c r="K48" s="704">
        <f t="shared" si="5"/>
        <v>25.044</v>
      </c>
      <c r="L48" s="704">
        <f t="shared" si="6"/>
        <v>24.518076000000004</v>
      </c>
      <c r="M48" s="704">
        <f t="shared" si="7"/>
        <v>17.630976</v>
      </c>
    </row>
    <row r="49" spans="1:13" x14ac:dyDescent="0.25">
      <c r="A49" s="310" t="s">
        <v>243</v>
      </c>
      <c r="B49" s="218" t="s">
        <v>184</v>
      </c>
      <c r="C49" s="805">
        <v>97.4</v>
      </c>
      <c r="D49" s="803" t="s">
        <v>732</v>
      </c>
      <c r="E49" s="805">
        <v>67.3</v>
      </c>
      <c r="F49" s="802" t="s">
        <v>732</v>
      </c>
      <c r="G49" s="804"/>
      <c r="H49" s="804"/>
      <c r="I49" s="804" t="s">
        <v>564</v>
      </c>
      <c r="J49" s="704">
        <f t="shared" si="4"/>
        <v>0</v>
      </c>
      <c r="K49" s="704">
        <f t="shared" si="5"/>
        <v>0</v>
      </c>
      <c r="L49" s="704">
        <f t="shared" si="6"/>
        <v>0</v>
      </c>
      <c r="M49" s="704">
        <f t="shared" si="7"/>
        <v>0</v>
      </c>
    </row>
    <row r="50" spans="1:13" x14ac:dyDescent="0.25">
      <c r="A50" s="310" t="s">
        <v>243</v>
      </c>
      <c r="B50" s="218" t="s">
        <v>193</v>
      </c>
      <c r="C50" s="805">
        <v>75.599999999999994</v>
      </c>
      <c r="D50" s="803"/>
      <c r="E50" s="805">
        <v>51.8</v>
      </c>
      <c r="F50" s="802"/>
      <c r="G50" s="804">
        <v>63.521000000000001</v>
      </c>
      <c r="H50" s="804">
        <v>6.7359999999999998</v>
      </c>
      <c r="I50" s="804">
        <v>6736</v>
      </c>
      <c r="J50" s="704">
        <f t="shared" si="4"/>
        <v>63.521000000000001</v>
      </c>
      <c r="K50" s="704">
        <f t="shared" si="5"/>
        <v>63.521000000000001</v>
      </c>
      <c r="L50" s="704">
        <f t="shared" si="6"/>
        <v>48.021875999999992</v>
      </c>
      <c r="M50" s="704">
        <f t="shared" si="7"/>
        <v>32.903877999999999</v>
      </c>
    </row>
    <row r="51" spans="1:13" x14ac:dyDescent="0.25">
      <c r="A51" s="310" t="s">
        <v>243</v>
      </c>
      <c r="B51" s="218" t="s">
        <v>195</v>
      </c>
      <c r="C51" s="805">
        <v>93.7</v>
      </c>
      <c r="D51" s="803"/>
      <c r="E51" s="805">
        <v>59.6</v>
      </c>
      <c r="F51" s="802"/>
      <c r="G51" s="804">
        <v>26043.379000000001</v>
      </c>
      <c r="H51" s="804">
        <v>1423.991</v>
      </c>
      <c r="I51" s="804">
        <v>1423991</v>
      </c>
      <c r="J51" s="704">
        <f t="shared" si="4"/>
        <v>26043.379000000001</v>
      </c>
      <c r="K51" s="704">
        <f t="shared" si="5"/>
        <v>26043.379000000001</v>
      </c>
      <c r="L51" s="704">
        <f t="shared" si="6"/>
        <v>24402.646123000002</v>
      </c>
      <c r="M51" s="704">
        <f t="shared" si="7"/>
        <v>15521.853884</v>
      </c>
    </row>
    <row r="52" spans="1:13" x14ac:dyDescent="0.25">
      <c r="A52" s="310" t="s">
        <v>199</v>
      </c>
      <c r="B52" s="218" t="s">
        <v>9</v>
      </c>
      <c r="C52" s="805">
        <v>79.8</v>
      </c>
      <c r="D52" s="803" t="s">
        <v>732</v>
      </c>
      <c r="E52" s="805"/>
      <c r="F52" s="802"/>
      <c r="G52" s="804">
        <v>4786.165</v>
      </c>
      <c r="H52" s="804">
        <v>948.95799999999997</v>
      </c>
      <c r="I52" s="804">
        <v>948958</v>
      </c>
      <c r="J52" s="704">
        <f t="shared" si="4"/>
        <v>4786.165</v>
      </c>
      <c r="K52" s="704" t="str">
        <f t="shared" si="5"/>
        <v>-</v>
      </c>
      <c r="L52" s="704">
        <f t="shared" si="6"/>
        <v>3819.3596699999998</v>
      </c>
      <c r="M52" s="704" t="str">
        <f t="shared" si="7"/>
        <v>-</v>
      </c>
    </row>
    <row r="53" spans="1:13" x14ac:dyDescent="0.25">
      <c r="A53" s="310" t="s">
        <v>199</v>
      </c>
      <c r="B53" s="218" t="s">
        <v>27</v>
      </c>
      <c r="C53" s="805">
        <v>94.1</v>
      </c>
      <c r="D53" s="803" t="s">
        <v>732</v>
      </c>
      <c r="E53" s="805">
        <v>73.3</v>
      </c>
      <c r="F53" s="802" t="s">
        <v>732</v>
      </c>
      <c r="G53" s="804">
        <v>534.94500000000005</v>
      </c>
      <c r="H53" s="804">
        <v>47.66</v>
      </c>
      <c r="I53" s="804">
        <v>47660</v>
      </c>
      <c r="J53" s="704">
        <f t="shared" si="4"/>
        <v>534.94500000000005</v>
      </c>
      <c r="K53" s="704">
        <f t="shared" si="5"/>
        <v>534.94500000000005</v>
      </c>
      <c r="L53" s="704">
        <f t="shared" si="6"/>
        <v>503.38324500000004</v>
      </c>
      <c r="M53" s="704">
        <f t="shared" si="7"/>
        <v>392.11468500000001</v>
      </c>
    </row>
    <row r="54" spans="1:13" x14ac:dyDescent="0.25">
      <c r="A54" s="310" t="s">
        <v>199</v>
      </c>
      <c r="B54" s="218" t="s">
        <v>41</v>
      </c>
      <c r="C54" s="805">
        <v>92.1</v>
      </c>
      <c r="D54" s="803"/>
      <c r="E54" s="805">
        <v>48.9</v>
      </c>
      <c r="F54" s="802"/>
      <c r="G54" s="804">
        <v>173.83600000000001</v>
      </c>
      <c r="H54" s="804">
        <v>25.902999999999999</v>
      </c>
      <c r="I54" s="804">
        <v>25903</v>
      </c>
      <c r="J54" s="704">
        <f t="shared" si="4"/>
        <v>173.83600000000001</v>
      </c>
      <c r="K54" s="704">
        <f t="shared" si="5"/>
        <v>173.83600000000001</v>
      </c>
      <c r="L54" s="704">
        <f t="shared" si="6"/>
        <v>160.10295600000001</v>
      </c>
      <c r="M54" s="704">
        <f t="shared" si="7"/>
        <v>85.005803999999998</v>
      </c>
    </row>
    <row r="55" spans="1:13" x14ac:dyDescent="0.25">
      <c r="A55" s="310" t="s">
        <v>199</v>
      </c>
      <c r="B55" s="218" t="s">
        <v>62</v>
      </c>
      <c r="C55" s="805">
        <v>42.5</v>
      </c>
      <c r="D55" s="803"/>
      <c r="E55" s="805">
        <v>19.100000000000001</v>
      </c>
      <c r="F55" s="802"/>
      <c r="G55" s="804">
        <v>22276.032999999999</v>
      </c>
      <c r="H55" s="804">
        <v>3113.4859999999999</v>
      </c>
      <c r="I55" s="804">
        <v>3113486</v>
      </c>
      <c r="J55" s="704">
        <f t="shared" si="4"/>
        <v>22276.032999999999</v>
      </c>
      <c r="K55" s="704">
        <f t="shared" si="5"/>
        <v>22276.032999999999</v>
      </c>
      <c r="L55" s="704">
        <f t="shared" si="6"/>
        <v>9467.3140249999997</v>
      </c>
      <c r="M55" s="704">
        <f t="shared" si="7"/>
        <v>4254.7223029999996</v>
      </c>
    </row>
    <row r="56" spans="1:13" x14ac:dyDescent="0.25">
      <c r="A56" s="310" t="s">
        <v>199</v>
      </c>
      <c r="B56" s="218" t="s">
        <v>93</v>
      </c>
      <c r="C56" s="805">
        <v>91.5</v>
      </c>
      <c r="D56" s="803"/>
      <c r="E56" s="805">
        <v>47.1</v>
      </c>
      <c r="F56" s="802"/>
      <c r="G56" s="804">
        <v>10766.186</v>
      </c>
      <c r="H56" s="804">
        <v>1549.5219999999999</v>
      </c>
      <c r="I56" s="804">
        <v>1549522</v>
      </c>
      <c r="J56" s="704">
        <f t="shared" si="4"/>
        <v>10766.186</v>
      </c>
      <c r="K56" s="704">
        <f t="shared" si="5"/>
        <v>10766.186</v>
      </c>
      <c r="L56" s="704">
        <f t="shared" si="6"/>
        <v>9851.0601900000001</v>
      </c>
      <c r="M56" s="704">
        <f t="shared" si="7"/>
        <v>5070.8736060000001</v>
      </c>
    </row>
    <row r="57" spans="1:13" x14ac:dyDescent="0.25">
      <c r="A57" s="310" t="s">
        <v>199</v>
      </c>
      <c r="B57" s="218" t="s">
        <v>100</v>
      </c>
      <c r="C57" s="805">
        <v>91.8</v>
      </c>
      <c r="D57" s="803"/>
      <c r="E57" s="805">
        <v>70.400000000000006</v>
      </c>
      <c r="F57" s="802"/>
      <c r="G57" s="804">
        <v>533.82000000000005</v>
      </c>
      <c r="H57" s="804">
        <v>57.014000000000003</v>
      </c>
      <c r="I57" s="804">
        <v>57014</v>
      </c>
      <c r="J57" s="704">
        <f t="shared" si="4"/>
        <v>533.82000000000005</v>
      </c>
      <c r="K57" s="704">
        <f t="shared" si="5"/>
        <v>533.82000000000005</v>
      </c>
      <c r="L57" s="704">
        <f t="shared" si="6"/>
        <v>490.04676000000001</v>
      </c>
      <c r="M57" s="704">
        <f t="shared" si="7"/>
        <v>375.80928000000006</v>
      </c>
    </row>
    <row r="58" spans="1:13" x14ac:dyDescent="0.25">
      <c r="A58" s="310" t="s">
        <v>199</v>
      </c>
      <c r="B58" s="218" t="s">
        <v>106</v>
      </c>
      <c r="C58" s="805">
        <v>82.1</v>
      </c>
      <c r="D58" s="803"/>
      <c r="E58" s="805">
        <v>51.1</v>
      </c>
      <c r="F58" s="802"/>
      <c r="G58" s="804">
        <v>5496.57</v>
      </c>
      <c r="H58" s="804">
        <v>796.84900000000005</v>
      </c>
      <c r="I58" s="804">
        <v>796849</v>
      </c>
      <c r="J58" s="704">
        <f t="shared" si="4"/>
        <v>5496.57</v>
      </c>
      <c r="K58" s="704">
        <f t="shared" si="5"/>
        <v>5496.57</v>
      </c>
      <c r="L58" s="704">
        <f t="shared" si="6"/>
        <v>4512.6839699999991</v>
      </c>
      <c r="M58" s="704">
        <f t="shared" si="7"/>
        <v>2808.7472699999998</v>
      </c>
    </row>
    <row r="59" spans="1:13" x14ac:dyDescent="0.25">
      <c r="A59" s="310" t="s">
        <v>199</v>
      </c>
      <c r="B59" s="218" t="s">
        <v>107</v>
      </c>
      <c r="C59" s="805">
        <v>94.7</v>
      </c>
      <c r="D59" s="803"/>
      <c r="E59" s="805">
        <v>45.5</v>
      </c>
      <c r="F59" s="802"/>
      <c r="G59" s="804">
        <v>3672.2249999999999</v>
      </c>
      <c r="H59" s="804">
        <v>651.68399999999997</v>
      </c>
      <c r="I59" s="804">
        <v>651684</v>
      </c>
      <c r="J59" s="704">
        <f t="shared" si="4"/>
        <v>3672.2249999999999</v>
      </c>
      <c r="K59" s="704">
        <f t="shared" si="5"/>
        <v>3672.2249999999999</v>
      </c>
      <c r="L59" s="704">
        <f t="shared" si="6"/>
        <v>3477.5970750000001</v>
      </c>
      <c r="M59" s="704">
        <f t="shared" si="7"/>
        <v>1670.8623749999999</v>
      </c>
    </row>
    <row r="60" spans="1:13" x14ac:dyDescent="0.25">
      <c r="A60" s="310" t="s">
        <v>199</v>
      </c>
      <c r="B60" s="218" t="s">
        <v>114</v>
      </c>
      <c r="C60" s="805"/>
      <c r="D60" s="803"/>
      <c r="E60" s="805"/>
      <c r="F60" s="802"/>
      <c r="G60" s="804">
        <v>328.66199999999998</v>
      </c>
      <c r="H60" s="804">
        <v>14.269</v>
      </c>
      <c r="I60" s="804">
        <v>14269</v>
      </c>
      <c r="J60" s="704" t="str">
        <f t="shared" si="4"/>
        <v>-</v>
      </c>
      <c r="K60" s="704" t="str">
        <f t="shared" si="5"/>
        <v>-</v>
      </c>
      <c r="L60" s="704" t="str">
        <f t="shared" si="6"/>
        <v>-</v>
      </c>
      <c r="M60" s="704" t="str">
        <f t="shared" si="7"/>
        <v>-</v>
      </c>
    </row>
    <row r="61" spans="1:13" x14ac:dyDescent="0.25">
      <c r="A61" s="310" t="s">
        <v>199</v>
      </c>
      <c r="B61" s="218" t="s">
        <v>121</v>
      </c>
      <c r="C61" s="805">
        <v>90.6</v>
      </c>
      <c r="D61" s="803"/>
      <c r="E61" s="805">
        <v>50.6</v>
      </c>
      <c r="F61" s="802"/>
      <c r="G61" s="804">
        <v>5937.009</v>
      </c>
      <c r="H61" s="804">
        <v>1005.489</v>
      </c>
      <c r="I61" s="804">
        <v>1005489</v>
      </c>
      <c r="J61" s="704">
        <f t="shared" si="4"/>
        <v>5937.009</v>
      </c>
      <c r="K61" s="704">
        <f t="shared" si="5"/>
        <v>5937.009</v>
      </c>
      <c r="L61" s="704">
        <f t="shared" si="6"/>
        <v>5378.9301539999997</v>
      </c>
      <c r="M61" s="704">
        <f t="shared" si="7"/>
        <v>3004.1265539999999</v>
      </c>
    </row>
    <row r="62" spans="1:13" x14ac:dyDescent="0.25">
      <c r="A62" s="310" t="s">
        <v>199</v>
      </c>
      <c r="B62" s="218" t="s">
        <v>123</v>
      </c>
      <c r="C62" s="805">
        <v>94.6</v>
      </c>
      <c r="D62" s="803" t="s">
        <v>732</v>
      </c>
      <c r="E62" s="805">
        <v>70.400000000000006</v>
      </c>
      <c r="F62" s="802" t="s">
        <v>732</v>
      </c>
      <c r="G62" s="804">
        <v>624.20399999999995</v>
      </c>
      <c r="H62" s="804">
        <v>60.037999999999997</v>
      </c>
      <c r="I62" s="804">
        <v>60038</v>
      </c>
      <c r="J62" s="704">
        <f t="shared" si="4"/>
        <v>624.20399999999995</v>
      </c>
      <c r="K62" s="704">
        <f t="shared" si="5"/>
        <v>624.20399999999995</v>
      </c>
      <c r="L62" s="704">
        <f t="shared" si="6"/>
        <v>590.49698399999988</v>
      </c>
      <c r="M62" s="704">
        <f t="shared" si="7"/>
        <v>439.439616</v>
      </c>
    </row>
    <row r="63" spans="1:13" x14ac:dyDescent="0.25">
      <c r="A63" s="310" t="s">
        <v>199</v>
      </c>
      <c r="B63" s="218" t="s">
        <v>149</v>
      </c>
      <c r="C63" s="805">
        <v>98</v>
      </c>
      <c r="D63" s="803"/>
      <c r="E63" s="805">
        <v>35.4</v>
      </c>
      <c r="F63" s="802"/>
      <c r="G63" s="804">
        <v>2926.873</v>
      </c>
      <c r="H63" s="804">
        <v>414.27199999999999</v>
      </c>
      <c r="I63" s="804">
        <v>414272</v>
      </c>
      <c r="J63" s="704">
        <f t="shared" si="4"/>
        <v>2926.873</v>
      </c>
      <c r="K63" s="704">
        <f t="shared" si="5"/>
        <v>2926.873</v>
      </c>
      <c r="L63" s="704">
        <f t="shared" si="6"/>
        <v>2868.33554</v>
      </c>
      <c r="M63" s="704">
        <f t="shared" si="7"/>
        <v>1036.113042</v>
      </c>
    </row>
    <row r="64" spans="1:13" x14ac:dyDescent="0.25">
      <c r="A64" s="310" t="s">
        <v>199</v>
      </c>
      <c r="B64" s="218" t="s">
        <v>159</v>
      </c>
      <c r="C64" s="805"/>
      <c r="D64" s="803"/>
      <c r="E64" s="805"/>
      <c r="F64" s="802"/>
      <c r="G64" s="804">
        <v>24.606999999999999</v>
      </c>
      <c r="H64" s="804">
        <v>1.536</v>
      </c>
      <c r="I64" s="804">
        <v>1536</v>
      </c>
      <c r="J64" s="704" t="str">
        <f t="shared" si="4"/>
        <v>-</v>
      </c>
      <c r="K64" s="704" t="str">
        <f t="shared" si="5"/>
        <v>-</v>
      </c>
      <c r="L64" s="704" t="str">
        <f t="shared" si="6"/>
        <v>-</v>
      </c>
      <c r="M64" s="704" t="str">
        <f t="shared" si="7"/>
        <v>-</v>
      </c>
    </row>
    <row r="65" spans="1:13" x14ac:dyDescent="0.25">
      <c r="A65" s="310" t="s">
        <v>199</v>
      </c>
      <c r="B65" s="218" t="s">
        <v>165</v>
      </c>
      <c r="C65" s="805">
        <v>26.1</v>
      </c>
      <c r="D65" s="803" t="s">
        <v>732</v>
      </c>
      <c r="E65" s="805">
        <v>6.3</v>
      </c>
      <c r="F65" s="802" t="s">
        <v>732</v>
      </c>
      <c r="G65" s="804">
        <v>2305.2730000000001</v>
      </c>
      <c r="H65" s="804">
        <v>460.65800000000002</v>
      </c>
      <c r="I65" s="804">
        <v>460658</v>
      </c>
      <c r="J65" s="704">
        <f t="shared" si="4"/>
        <v>2305.2730000000001</v>
      </c>
      <c r="K65" s="704">
        <f t="shared" si="5"/>
        <v>2305.2730000000001</v>
      </c>
      <c r="L65" s="704">
        <f t="shared" si="6"/>
        <v>601.67625300000009</v>
      </c>
      <c r="M65" s="704">
        <f t="shared" si="7"/>
        <v>145.23219900000001</v>
      </c>
    </row>
    <row r="66" spans="1:13" x14ac:dyDescent="0.25">
      <c r="A66" s="310" t="s">
        <v>199</v>
      </c>
      <c r="B66" s="218" t="s">
        <v>166</v>
      </c>
      <c r="C66" s="805">
        <v>97.1</v>
      </c>
      <c r="D66" s="803" t="s">
        <v>732</v>
      </c>
      <c r="E66" s="805">
        <v>87.1</v>
      </c>
      <c r="F66" s="802" t="s">
        <v>732</v>
      </c>
      <c r="G66" s="804">
        <v>14147.807000000001</v>
      </c>
      <c r="H66" s="804">
        <v>1098.8140000000001</v>
      </c>
      <c r="I66" s="804">
        <v>1098814</v>
      </c>
      <c r="J66" s="704">
        <f t="shared" si="4"/>
        <v>14147.807000000001</v>
      </c>
      <c r="K66" s="704">
        <f t="shared" si="5"/>
        <v>14147.807000000001</v>
      </c>
      <c r="L66" s="704">
        <f t="shared" si="6"/>
        <v>13737.520597000001</v>
      </c>
      <c r="M66" s="704">
        <f t="shared" si="7"/>
        <v>12322.739897000001</v>
      </c>
    </row>
    <row r="67" spans="1:13" x14ac:dyDescent="0.25">
      <c r="A67" s="310" t="s">
        <v>199</v>
      </c>
      <c r="B67" s="218" t="s">
        <v>245</v>
      </c>
      <c r="C67" s="805">
        <v>40.299999999999997</v>
      </c>
      <c r="D67" s="803"/>
      <c r="E67" s="805">
        <v>17.3</v>
      </c>
      <c r="F67" s="802"/>
      <c r="G67" s="804">
        <v>2687.4929999999999</v>
      </c>
      <c r="H67" s="804">
        <v>406.41800000000001</v>
      </c>
      <c r="I67" s="804">
        <v>406418</v>
      </c>
      <c r="J67" s="704">
        <f t="shared" si="4"/>
        <v>2687.4929999999999</v>
      </c>
      <c r="K67" s="704">
        <f t="shared" si="5"/>
        <v>2687.4929999999999</v>
      </c>
      <c r="L67" s="704">
        <f t="shared" si="6"/>
        <v>1083.059679</v>
      </c>
      <c r="M67" s="704">
        <f t="shared" si="7"/>
        <v>464.93628900000004</v>
      </c>
    </row>
    <row r="68" spans="1:13" x14ac:dyDescent="0.25">
      <c r="A68" s="310" t="s">
        <v>199</v>
      </c>
      <c r="B68" s="218" t="s">
        <v>170</v>
      </c>
      <c r="C68" s="805">
        <v>96.8</v>
      </c>
      <c r="D68" s="803"/>
      <c r="E68" s="805">
        <v>76.599999999999994</v>
      </c>
      <c r="F68" s="802"/>
      <c r="G68" s="804">
        <v>323.90899999999999</v>
      </c>
      <c r="H68" s="804">
        <v>37.271999999999998</v>
      </c>
      <c r="I68" s="804">
        <v>37272</v>
      </c>
      <c r="J68" s="704">
        <f t="shared" ref="J68:J99" si="8">IF(ISNUMBER(C68),(G68),"-")</f>
        <v>323.90899999999999</v>
      </c>
      <c r="K68" s="704">
        <f t="shared" ref="K68:K99" si="9">IF(ISNUMBER(E68),(G68),"-")</f>
        <v>323.90899999999999</v>
      </c>
      <c r="L68" s="704">
        <f t="shared" ref="L68:L99" si="10">IF(ISNUMBER(C68),((C68/100)*G68),"-")</f>
        <v>313.54391199999998</v>
      </c>
      <c r="M68" s="704">
        <f t="shared" ref="M68:M99" si="11">IF(ISNUMBER(E68),((E68/100)*G68),"-")</f>
        <v>248.11429399999997</v>
      </c>
    </row>
    <row r="69" spans="1:13" x14ac:dyDescent="0.25">
      <c r="A69" s="310" t="s">
        <v>199</v>
      </c>
      <c r="B69" s="218" t="s">
        <v>185</v>
      </c>
      <c r="C69" s="805">
        <v>93.3</v>
      </c>
      <c r="D69" s="803"/>
      <c r="E69" s="805">
        <v>47.6</v>
      </c>
      <c r="F69" s="802"/>
      <c r="G69" s="804">
        <v>8277.7780000000002</v>
      </c>
      <c r="H69" s="804">
        <v>1625.654</v>
      </c>
      <c r="I69" s="804">
        <v>1625654</v>
      </c>
      <c r="J69" s="704">
        <f t="shared" si="8"/>
        <v>8277.7780000000002</v>
      </c>
      <c r="K69" s="704">
        <f t="shared" si="9"/>
        <v>8277.7780000000002</v>
      </c>
      <c r="L69" s="704">
        <f t="shared" si="10"/>
        <v>7723.1668739999996</v>
      </c>
      <c r="M69" s="704">
        <f t="shared" si="11"/>
        <v>3940.2223280000003</v>
      </c>
    </row>
    <row r="70" spans="1:13" x14ac:dyDescent="0.25">
      <c r="A70" s="310" t="s">
        <v>199</v>
      </c>
      <c r="B70" s="218" t="s">
        <v>189</v>
      </c>
      <c r="C70" s="805">
        <v>87.8</v>
      </c>
      <c r="D70" s="803"/>
      <c r="E70" s="805">
        <v>42.8</v>
      </c>
      <c r="F70" s="802"/>
      <c r="G70" s="804">
        <v>11196.359</v>
      </c>
      <c r="H70" s="804">
        <v>1931.039</v>
      </c>
      <c r="I70" s="804">
        <v>1931039</v>
      </c>
      <c r="J70" s="704">
        <f t="shared" si="8"/>
        <v>11196.359</v>
      </c>
      <c r="K70" s="704">
        <f t="shared" si="9"/>
        <v>11196.359</v>
      </c>
      <c r="L70" s="704">
        <f t="shared" si="10"/>
        <v>9830.4032019999995</v>
      </c>
      <c r="M70" s="704">
        <f t="shared" si="11"/>
        <v>4792.0416519999999</v>
      </c>
    </row>
    <row r="71" spans="1:13" x14ac:dyDescent="0.25">
      <c r="A71" s="310" t="s">
        <v>199</v>
      </c>
      <c r="B71" s="218" t="s">
        <v>197</v>
      </c>
      <c r="C71" s="805">
        <v>93.7</v>
      </c>
      <c r="D71" s="803" t="s">
        <v>732</v>
      </c>
      <c r="E71" s="805">
        <v>60.3</v>
      </c>
      <c r="F71" s="802" t="s">
        <v>732</v>
      </c>
      <c r="G71" s="804">
        <v>3336.4070000000002</v>
      </c>
      <c r="H71" s="804">
        <v>624.91899999999998</v>
      </c>
      <c r="I71" s="804">
        <v>624919</v>
      </c>
      <c r="J71" s="704">
        <f t="shared" si="8"/>
        <v>3336.4070000000002</v>
      </c>
      <c r="K71" s="704">
        <f t="shared" si="9"/>
        <v>3336.4070000000002</v>
      </c>
      <c r="L71" s="704">
        <f t="shared" si="10"/>
        <v>3126.2133590000003</v>
      </c>
      <c r="M71" s="704">
        <f t="shared" si="11"/>
        <v>2011.853421</v>
      </c>
    </row>
    <row r="72" spans="1:13" x14ac:dyDescent="0.25">
      <c r="A72" s="310" t="s">
        <v>199</v>
      </c>
      <c r="B72" s="218" t="s">
        <v>198</v>
      </c>
      <c r="C72" s="805">
        <v>89.8</v>
      </c>
      <c r="D72" s="803"/>
      <c r="E72" s="805">
        <v>64.8</v>
      </c>
      <c r="F72" s="802"/>
      <c r="G72" s="804">
        <v>3596.2510000000002</v>
      </c>
      <c r="H72" s="804">
        <v>445.54599999999999</v>
      </c>
      <c r="I72" s="804">
        <v>445546</v>
      </c>
      <c r="J72" s="704">
        <f t="shared" si="8"/>
        <v>3596.2510000000002</v>
      </c>
      <c r="K72" s="704">
        <f t="shared" si="9"/>
        <v>3596.2510000000002</v>
      </c>
      <c r="L72" s="704">
        <f t="shared" si="10"/>
        <v>3229.4333980000001</v>
      </c>
      <c r="M72" s="704">
        <f t="shared" si="11"/>
        <v>2330.3706480000001</v>
      </c>
    </row>
    <row r="73" spans="1:13" x14ac:dyDescent="0.25">
      <c r="A73" s="310" t="s">
        <v>320</v>
      </c>
      <c r="B73" s="218" t="s">
        <v>8</v>
      </c>
      <c r="C73" s="805"/>
      <c r="D73" s="803"/>
      <c r="E73" s="805"/>
      <c r="F73" s="802"/>
      <c r="G73" s="804"/>
      <c r="H73" s="804"/>
      <c r="I73" s="804" t="s">
        <v>564</v>
      </c>
      <c r="J73" s="704" t="str">
        <f t="shared" si="8"/>
        <v>-</v>
      </c>
      <c r="K73" s="704" t="str">
        <f t="shared" si="9"/>
        <v>-</v>
      </c>
      <c r="L73" s="704" t="str">
        <f t="shared" si="10"/>
        <v>-</v>
      </c>
      <c r="M73" s="704" t="str">
        <f t="shared" si="11"/>
        <v>-</v>
      </c>
    </row>
    <row r="74" spans="1:13" x14ac:dyDescent="0.25">
      <c r="A74" s="310" t="s">
        <v>320</v>
      </c>
      <c r="B74" s="218" t="s">
        <v>13</v>
      </c>
      <c r="C74" s="805">
        <v>98.3</v>
      </c>
      <c r="D74" s="803" t="s">
        <v>732</v>
      </c>
      <c r="E74" s="805">
        <v>92</v>
      </c>
      <c r="F74" s="802" t="s">
        <v>732</v>
      </c>
      <c r="G74" s="804">
        <v>5617.0339999999997</v>
      </c>
      <c r="H74" s="804">
        <v>308.05099999999999</v>
      </c>
      <c r="I74" s="804">
        <v>308051</v>
      </c>
      <c r="J74" s="704">
        <f t="shared" si="8"/>
        <v>5617.0339999999997</v>
      </c>
      <c r="K74" s="704">
        <f t="shared" si="9"/>
        <v>5617.0339999999997</v>
      </c>
      <c r="L74" s="704">
        <f t="shared" si="10"/>
        <v>5521.5444219999999</v>
      </c>
      <c r="M74" s="704">
        <f t="shared" si="11"/>
        <v>5167.6712799999996</v>
      </c>
    </row>
    <row r="75" spans="1:13" x14ac:dyDescent="0.25">
      <c r="A75" s="310" t="s">
        <v>320</v>
      </c>
      <c r="B75" s="218" t="s">
        <v>14</v>
      </c>
      <c r="C75" s="805"/>
      <c r="D75" s="803"/>
      <c r="E75" s="805"/>
      <c r="F75" s="802"/>
      <c r="G75" s="804">
        <v>2001.63</v>
      </c>
      <c r="H75" s="804">
        <v>80.906000000000006</v>
      </c>
      <c r="I75" s="804">
        <v>80906</v>
      </c>
      <c r="J75" s="704" t="str">
        <f t="shared" si="8"/>
        <v>-</v>
      </c>
      <c r="K75" s="704" t="str">
        <f t="shared" si="9"/>
        <v>-</v>
      </c>
      <c r="L75" s="704" t="str">
        <f t="shared" si="10"/>
        <v>-</v>
      </c>
      <c r="M75" s="704" t="str">
        <f t="shared" si="11"/>
        <v>-</v>
      </c>
    </row>
    <row r="76" spans="1:13" x14ac:dyDescent="0.25">
      <c r="A76" s="310" t="s">
        <v>320</v>
      </c>
      <c r="B76" s="218" t="s">
        <v>21</v>
      </c>
      <c r="C76" s="805"/>
      <c r="D76" s="803"/>
      <c r="E76" s="805"/>
      <c r="F76" s="802"/>
      <c r="G76" s="804">
        <v>2480.7779999999998</v>
      </c>
      <c r="H76" s="804">
        <v>129.322</v>
      </c>
      <c r="I76" s="804">
        <v>129322</v>
      </c>
      <c r="J76" s="704" t="str">
        <f t="shared" si="8"/>
        <v>-</v>
      </c>
      <c r="K76" s="704" t="str">
        <f t="shared" si="9"/>
        <v>-</v>
      </c>
      <c r="L76" s="704" t="str">
        <f t="shared" si="10"/>
        <v>-</v>
      </c>
      <c r="M76" s="704" t="str">
        <f t="shared" si="11"/>
        <v>-</v>
      </c>
    </row>
    <row r="77" spans="1:13" x14ac:dyDescent="0.25">
      <c r="A77" s="310" t="s">
        <v>320</v>
      </c>
      <c r="B77" s="218" t="s">
        <v>35</v>
      </c>
      <c r="C77" s="805">
        <v>100</v>
      </c>
      <c r="D77" s="803" t="s">
        <v>732</v>
      </c>
      <c r="E77" s="805">
        <v>99</v>
      </c>
      <c r="F77" s="802" t="s">
        <v>732</v>
      </c>
      <c r="G77" s="804">
        <v>8242.5429999999997</v>
      </c>
      <c r="H77" s="804">
        <v>395.69900000000001</v>
      </c>
      <c r="I77" s="804">
        <v>395699</v>
      </c>
      <c r="J77" s="704">
        <f t="shared" si="8"/>
        <v>8242.5429999999997</v>
      </c>
      <c r="K77" s="704">
        <f t="shared" si="9"/>
        <v>8242.5429999999997</v>
      </c>
      <c r="L77" s="704">
        <f t="shared" si="10"/>
        <v>8242.5429999999997</v>
      </c>
      <c r="M77" s="704">
        <f t="shared" si="11"/>
        <v>8160.1175699999994</v>
      </c>
    </row>
    <row r="78" spans="1:13" x14ac:dyDescent="0.25">
      <c r="A78" s="310" t="s">
        <v>320</v>
      </c>
      <c r="B78" s="218" t="s">
        <v>43</v>
      </c>
      <c r="C78" s="805">
        <v>100</v>
      </c>
      <c r="D78" s="803" t="s">
        <v>732</v>
      </c>
      <c r="E78" s="805"/>
      <c r="F78" s="802"/>
      <c r="G78" s="804"/>
      <c r="H78" s="804"/>
      <c r="I78" s="804" t="s">
        <v>564</v>
      </c>
      <c r="J78" s="704">
        <f t="shared" si="8"/>
        <v>0</v>
      </c>
      <c r="K78" s="704" t="str">
        <f t="shared" si="9"/>
        <v>-</v>
      </c>
      <c r="L78" s="704">
        <f t="shared" si="10"/>
        <v>0</v>
      </c>
      <c r="M78" s="704" t="str">
        <f t="shared" si="11"/>
        <v>-</v>
      </c>
    </row>
    <row r="79" spans="1:13" x14ac:dyDescent="0.25">
      <c r="A79" s="310" t="s">
        <v>320</v>
      </c>
      <c r="B79" s="218" t="s">
        <v>48</v>
      </c>
      <c r="C79" s="805">
        <v>99.2</v>
      </c>
      <c r="D79" s="803" t="s">
        <v>732</v>
      </c>
      <c r="E79" s="805"/>
      <c r="F79" s="802"/>
      <c r="G79" s="804">
        <v>291.19</v>
      </c>
      <c r="H79" s="804">
        <v>13.101000000000001</v>
      </c>
      <c r="I79" s="804">
        <v>13101</v>
      </c>
      <c r="J79" s="704">
        <f t="shared" si="8"/>
        <v>291.19</v>
      </c>
      <c r="K79" s="704" t="str">
        <f t="shared" si="9"/>
        <v>-</v>
      </c>
      <c r="L79" s="704">
        <f t="shared" si="10"/>
        <v>288.86048</v>
      </c>
      <c r="M79" s="704" t="str">
        <f t="shared" si="11"/>
        <v>-</v>
      </c>
    </row>
    <row r="80" spans="1:13" x14ac:dyDescent="0.25">
      <c r="A80" s="310" t="s">
        <v>320</v>
      </c>
      <c r="B80" s="218" t="s">
        <v>49</v>
      </c>
      <c r="C80" s="805"/>
      <c r="D80" s="803"/>
      <c r="E80" s="805"/>
      <c r="F80" s="802"/>
      <c r="G80" s="804">
        <v>2522.989</v>
      </c>
      <c r="H80" s="804">
        <v>118.328</v>
      </c>
      <c r="I80" s="804">
        <v>118328</v>
      </c>
      <c r="J80" s="704" t="str">
        <f t="shared" si="8"/>
        <v>-</v>
      </c>
      <c r="K80" s="704" t="str">
        <f t="shared" si="9"/>
        <v>-</v>
      </c>
      <c r="L80" s="704" t="str">
        <f t="shared" si="10"/>
        <v>-</v>
      </c>
      <c r="M80" s="704" t="str">
        <f t="shared" si="11"/>
        <v>-</v>
      </c>
    </row>
    <row r="81" spans="1:13" x14ac:dyDescent="0.25">
      <c r="A81" s="310" t="s">
        <v>320</v>
      </c>
      <c r="B81" s="218" t="s">
        <v>52</v>
      </c>
      <c r="C81" s="805"/>
      <c r="D81" s="803"/>
      <c r="E81" s="805"/>
      <c r="F81" s="802"/>
      <c r="G81" s="804">
        <v>1255.482</v>
      </c>
      <c r="H81" s="804">
        <v>63.686</v>
      </c>
      <c r="I81" s="804">
        <v>63686</v>
      </c>
      <c r="J81" s="704" t="str">
        <f t="shared" si="8"/>
        <v>-</v>
      </c>
      <c r="K81" s="704" t="str">
        <f t="shared" si="9"/>
        <v>-</v>
      </c>
      <c r="L81" s="704" t="str">
        <f t="shared" si="10"/>
        <v>-</v>
      </c>
      <c r="M81" s="704" t="str">
        <f t="shared" si="11"/>
        <v>-</v>
      </c>
    </row>
    <row r="82" spans="1:13" x14ac:dyDescent="0.25">
      <c r="A82" s="310" t="s">
        <v>320</v>
      </c>
      <c r="B82" s="218" t="s">
        <v>61</v>
      </c>
      <c r="C82" s="805"/>
      <c r="D82" s="803"/>
      <c r="E82" s="805"/>
      <c r="F82" s="802"/>
      <c r="G82" s="804">
        <v>297.26600000000002</v>
      </c>
      <c r="H82" s="804">
        <v>14.01</v>
      </c>
      <c r="I82" s="804">
        <v>14010</v>
      </c>
      <c r="J82" s="704" t="str">
        <f t="shared" si="8"/>
        <v>-</v>
      </c>
      <c r="K82" s="704" t="str">
        <f t="shared" si="9"/>
        <v>-</v>
      </c>
      <c r="L82" s="704" t="str">
        <f t="shared" si="10"/>
        <v>-</v>
      </c>
      <c r="M82" s="704" t="str">
        <f t="shared" si="11"/>
        <v>-</v>
      </c>
    </row>
    <row r="83" spans="1:13" x14ac:dyDescent="0.25">
      <c r="A83" s="310" t="s">
        <v>320</v>
      </c>
      <c r="B83" s="218" t="s">
        <v>64</v>
      </c>
      <c r="C83" s="805">
        <v>99.8</v>
      </c>
      <c r="D83" s="803" t="s">
        <v>732</v>
      </c>
      <c r="E83" s="805"/>
      <c r="F83" s="802"/>
      <c r="G83" s="804">
        <v>1154.0429999999999</v>
      </c>
      <c r="H83" s="804">
        <v>60.926000000000002</v>
      </c>
      <c r="I83" s="804">
        <v>60926</v>
      </c>
      <c r="J83" s="704">
        <f t="shared" si="8"/>
        <v>1154.0429999999999</v>
      </c>
      <c r="K83" s="704" t="str">
        <f t="shared" si="9"/>
        <v>-</v>
      </c>
      <c r="L83" s="704">
        <f t="shared" si="10"/>
        <v>1151.7349139999999</v>
      </c>
      <c r="M83" s="704" t="str">
        <f t="shared" si="11"/>
        <v>-</v>
      </c>
    </row>
    <row r="84" spans="1:13" x14ac:dyDescent="0.25">
      <c r="A84" s="310" t="s">
        <v>320</v>
      </c>
      <c r="B84" s="218" t="s">
        <v>65</v>
      </c>
      <c r="C84" s="805">
        <v>99.8</v>
      </c>
      <c r="D84" s="803" t="s">
        <v>732</v>
      </c>
      <c r="E84" s="805"/>
      <c r="F84" s="802"/>
      <c r="G84" s="804">
        <v>14328.162</v>
      </c>
      <c r="H84" s="804">
        <v>791.85299999999995</v>
      </c>
      <c r="I84" s="804">
        <v>791853</v>
      </c>
      <c r="J84" s="704">
        <f t="shared" si="8"/>
        <v>14328.162</v>
      </c>
      <c r="K84" s="704" t="str">
        <f t="shared" si="9"/>
        <v>-</v>
      </c>
      <c r="L84" s="704">
        <f t="shared" si="10"/>
        <v>14299.505676000001</v>
      </c>
      <c r="M84" s="704" t="str">
        <f t="shared" si="11"/>
        <v>-</v>
      </c>
    </row>
    <row r="85" spans="1:13" x14ac:dyDescent="0.25">
      <c r="A85" s="310" t="s">
        <v>320</v>
      </c>
      <c r="B85" s="218" t="s">
        <v>69</v>
      </c>
      <c r="C85" s="805">
        <v>100</v>
      </c>
      <c r="D85" s="803" t="s">
        <v>732</v>
      </c>
      <c r="E85" s="805"/>
      <c r="F85" s="802"/>
      <c r="G85" s="804">
        <v>18126.455999999998</v>
      </c>
      <c r="H85" s="804">
        <v>701.56200000000001</v>
      </c>
      <c r="I85" s="804">
        <v>701562</v>
      </c>
      <c r="J85" s="704">
        <f t="shared" si="8"/>
        <v>18126.455999999998</v>
      </c>
      <c r="K85" s="704" t="str">
        <f t="shared" si="9"/>
        <v>-</v>
      </c>
      <c r="L85" s="704">
        <f t="shared" si="10"/>
        <v>18126.455999999998</v>
      </c>
      <c r="M85" s="704" t="str">
        <f t="shared" si="11"/>
        <v>-</v>
      </c>
    </row>
    <row r="86" spans="1:13" x14ac:dyDescent="0.25">
      <c r="A86" s="310" t="s">
        <v>320</v>
      </c>
      <c r="B86" s="218" t="s">
        <v>71</v>
      </c>
      <c r="C86" s="805"/>
      <c r="D86" s="803"/>
      <c r="E86" s="805"/>
      <c r="F86" s="802"/>
      <c r="G86" s="804">
        <v>2509.15</v>
      </c>
      <c r="H86" s="804">
        <v>108.38500000000001</v>
      </c>
      <c r="I86" s="804">
        <v>108385</v>
      </c>
      <c r="J86" s="704" t="str">
        <f t="shared" si="8"/>
        <v>-</v>
      </c>
      <c r="K86" s="704" t="str">
        <f t="shared" si="9"/>
        <v>-</v>
      </c>
      <c r="L86" s="704" t="str">
        <f t="shared" si="10"/>
        <v>-</v>
      </c>
      <c r="M86" s="704" t="str">
        <f t="shared" si="11"/>
        <v>-</v>
      </c>
    </row>
    <row r="87" spans="1:13" x14ac:dyDescent="0.25">
      <c r="A87" s="310" t="s">
        <v>320</v>
      </c>
      <c r="B87" s="218" t="s">
        <v>80</v>
      </c>
      <c r="C87" s="805"/>
      <c r="D87" s="803"/>
      <c r="E87" s="805"/>
      <c r="F87" s="802"/>
      <c r="G87" s="804">
        <v>2361.7530000000002</v>
      </c>
      <c r="H87" s="804">
        <v>98.09</v>
      </c>
      <c r="I87" s="804">
        <v>98090</v>
      </c>
      <c r="J87" s="704" t="str">
        <f t="shared" si="8"/>
        <v>-</v>
      </c>
      <c r="K87" s="704" t="str">
        <f t="shared" si="9"/>
        <v>-</v>
      </c>
      <c r="L87" s="704" t="str">
        <f t="shared" si="10"/>
        <v>-</v>
      </c>
      <c r="M87" s="704" t="str">
        <f t="shared" si="11"/>
        <v>-</v>
      </c>
    </row>
    <row r="88" spans="1:13" x14ac:dyDescent="0.25">
      <c r="A88" s="310" t="s">
        <v>320</v>
      </c>
      <c r="B88" s="218" t="s">
        <v>81</v>
      </c>
      <c r="C88" s="805"/>
      <c r="D88" s="803"/>
      <c r="E88" s="805"/>
      <c r="F88" s="802"/>
      <c r="G88" s="804">
        <v>78.488</v>
      </c>
      <c r="H88" s="804">
        <v>4.7750000000000004</v>
      </c>
      <c r="I88" s="804">
        <v>4775</v>
      </c>
      <c r="J88" s="704" t="str">
        <f t="shared" si="8"/>
        <v>-</v>
      </c>
      <c r="K88" s="704" t="str">
        <f t="shared" si="9"/>
        <v>-</v>
      </c>
      <c r="L88" s="704" t="str">
        <f t="shared" si="10"/>
        <v>-</v>
      </c>
      <c r="M88" s="704" t="str">
        <f t="shared" si="11"/>
        <v>-</v>
      </c>
    </row>
    <row r="89" spans="1:13" x14ac:dyDescent="0.25">
      <c r="A89" s="310" t="s">
        <v>320</v>
      </c>
      <c r="B89" s="218" t="s">
        <v>86</v>
      </c>
      <c r="C89" s="805">
        <v>99.5</v>
      </c>
      <c r="D89" s="803" t="s">
        <v>732</v>
      </c>
      <c r="E89" s="805"/>
      <c r="F89" s="802"/>
      <c r="G89" s="804">
        <v>1159.31</v>
      </c>
      <c r="H89" s="804">
        <v>71.239999999999995</v>
      </c>
      <c r="I89" s="804">
        <v>71240</v>
      </c>
      <c r="J89" s="704">
        <f t="shared" si="8"/>
        <v>1159.31</v>
      </c>
      <c r="K89" s="704" t="str">
        <f t="shared" si="9"/>
        <v>-</v>
      </c>
      <c r="L89" s="704">
        <f t="shared" si="10"/>
        <v>1153.5134499999999</v>
      </c>
      <c r="M89" s="704" t="str">
        <f t="shared" si="11"/>
        <v>-</v>
      </c>
    </row>
    <row r="90" spans="1:13" x14ac:dyDescent="0.25">
      <c r="A90" s="310" t="s">
        <v>320</v>
      </c>
      <c r="B90" s="218" t="s">
        <v>87</v>
      </c>
      <c r="C90" s="805"/>
      <c r="D90" s="803"/>
      <c r="E90" s="805"/>
      <c r="F90" s="802"/>
      <c r="G90" s="804">
        <v>1816.6189999999999</v>
      </c>
      <c r="H90" s="804">
        <v>156.773</v>
      </c>
      <c r="I90" s="804">
        <v>156773</v>
      </c>
      <c r="J90" s="704" t="str">
        <f t="shared" si="8"/>
        <v>-</v>
      </c>
      <c r="K90" s="704" t="str">
        <f t="shared" si="9"/>
        <v>-</v>
      </c>
      <c r="L90" s="704" t="str">
        <f t="shared" si="10"/>
        <v>-</v>
      </c>
      <c r="M90" s="704" t="str">
        <f t="shared" si="11"/>
        <v>-</v>
      </c>
    </row>
    <row r="91" spans="1:13" x14ac:dyDescent="0.25">
      <c r="A91" s="310" t="s">
        <v>320</v>
      </c>
      <c r="B91" s="218" t="s">
        <v>88</v>
      </c>
      <c r="C91" s="805">
        <v>99</v>
      </c>
      <c r="D91" s="803" t="s">
        <v>732</v>
      </c>
      <c r="E91" s="805">
        <v>68.099999999999994</v>
      </c>
      <c r="F91" s="802" t="s">
        <v>732</v>
      </c>
      <c r="G91" s="804">
        <v>13628.791999999999</v>
      </c>
      <c r="H91" s="804">
        <v>559.64200000000005</v>
      </c>
      <c r="I91" s="804">
        <v>559642</v>
      </c>
      <c r="J91" s="704">
        <f t="shared" si="8"/>
        <v>13628.791999999999</v>
      </c>
      <c r="K91" s="704">
        <f t="shared" si="9"/>
        <v>13628.791999999999</v>
      </c>
      <c r="L91" s="704">
        <f t="shared" si="10"/>
        <v>13492.504079999999</v>
      </c>
      <c r="M91" s="704">
        <f t="shared" si="11"/>
        <v>9281.2073519999994</v>
      </c>
    </row>
    <row r="92" spans="1:13" x14ac:dyDescent="0.25">
      <c r="A92" s="310" t="s">
        <v>320</v>
      </c>
      <c r="B92" s="218" t="s">
        <v>90</v>
      </c>
      <c r="C92" s="805"/>
      <c r="D92" s="803"/>
      <c r="E92" s="805"/>
      <c r="F92" s="802"/>
      <c r="G92" s="804">
        <v>26538.79</v>
      </c>
      <c r="H92" s="804">
        <v>1061.7170000000001</v>
      </c>
      <c r="I92" s="804">
        <v>1061717</v>
      </c>
      <c r="J92" s="704" t="str">
        <f t="shared" si="8"/>
        <v>-</v>
      </c>
      <c r="K92" s="704" t="str">
        <f t="shared" si="9"/>
        <v>-</v>
      </c>
      <c r="L92" s="704" t="str">
        <f t="shared" si="10"/>
        <v>-</v>
      </c>
      <c r="M92" s="704" t="str">
        <f t="shared" si="11"/>
        <v>-</v>
      </c>
    </row>
    <row r="93" spans="1:13" x14ac:dyDescent="0.25">
      <c r="A93" s="310" t="s">
        <v>320</v>
      </c>
      <c r="B93" s="218" t="s">
        <v>98</v>
      </c>
      <c r="C93" s="805">
        <v>91.8</v>
      </c>
      <c r="D93" s="803" t="s">
        <v>732</v>
      </c>
      <c r="E93" s="805"/>
      <c r="F93" s="802"/>
      <c r="G93" s="804">
        <v>480.07100000000003</v>
      </c>
      <c r="H93" s="804">
        <v>22.649000000000001</v>
      </c>
      <c r="I93" s="804">
        <v>22649</v>
      </c>
      <c r="J93" s="704">
        <f t="shared" si="8"/>
        <v>480.07100000000003</v>
      </c>
      <c r="K93" s="704" t="str">
        <f t="shared" si="9"/>
        <v>-</v>
      </c>
      <c r="L93" s="704">
        <f t="shared" si="10"/>
        <v>440.70517799999999</v>
      </c>
      <c r="M93" s="704" t="str">
        <f t="shared" si="11"/>
        <v>-</v>
      </c>
    </row>
    <row r="94" spans="1:13" x14ac:dyDescent="0.25">
      <c r="A94" s="310" t="s">
        <v>320</v>
      </c>
      <c r="B94" s="218" t="s">
        <v>103</v>
      </c>
      <c r="C94" s="805"/>
      <c r="D94" s="803"/>
      <c r="E94" s="805"/>
      <c r="F94" s="802"/>
      <c r="G94" s="804"/>
      <c r="H94" s="804"/>
      <c r="I94" s="804" t="s">
        <v>564</v>
      </c>
      <c r="J94" s="704" t="str">
        <f t="shared" si="8"/>
        <v>-</v>
      </c>
      <c r="K94" s="704" t="str">
        <f t="shared" si="9"/>
        <v>-</v>
      </c>
      <c r="L94" s="704" t="str">
        <f t="shared" si="10"/>
        <v>-</v>
      </c>
      <c r="M94" s="704" t="str">
        <f t="shared" si="11"/>
        <v>-</v>
      </c>
    </row>
    <row r="95" spans="1:13" x14ac:dyDescent="0.25">
      <c r="A95" s="310" t="s">
        <v>320</v>
      </c>
      <c r="B95" s="218" t="s">
        <v>104</v>
      </c>
      <c r="C95" s="805">
        <v>100</v>
      </c>
      <c r="D95" s="803" t="s">
        <v>732</v>
      </c>
      <c r="E95" s="805"/>
      <c r="F95" s="802"/>
      <c r="G95" s="804">
        <v>763.822</v>
      </c>
      <c r="H95" s="804">
        <v>34.152000000000001</v>
      </c>
      <c r="I95" s="804">
        <v>34152</v>
      </c>
      <c r="J95" s="704">
        <f t="shared" si="8"/>
        <v>763.822</v>
      </c>
      <c r="K95" s="704" t="str">
        <f t="shared" si="9"/>
        <v>-</v>
      </c>
      <c r="L95" s="704">
        <f t="shared" si="10"/>
        <v>763.822</v>
      </c>
      <c r="M95" s="704" t="str">
        <f t="shared" si="11"/>
        <v>-</v>
      </c>
    </row>
    <row r="96" spans="1:13" x14ac:dyDescent="0.25">
      <c r="A96" s="310" t="s">
        <v>320</v>
      </c>
      <c r="B96" s="218" t="s">
        <v>105</v>
      </c>
      <c r="C96" s="805"/>
      <c r="D96" s="803"/>
      <c r="E96" s="805"/>
      <c r="F96" s="802"/>
      <c r="G96" s="804">
        <v>130.21199999999999</v>
      </c>
      <c r="H96" s="804">
        <v>6.1420000000000003</v>
      </c>
      <c r="I96" s="804">
        <v>6142</v>
      </c>
      <c r="J96" s="704" t="str">
        <f t="shared" si="8"/>
        <v>-</v>
      </c>
      <c r="K96" s="704" t="str">
        <f t="shared" si="9"/>
        <v>-</v>
      </c>
      <c r="L96" s="704" t="str">
        <f t="shared" si="10"/>
        <v>-</v>
      </c>
      <c r="M96" s="704" t="str">
        <f t="shared" si="11"/>
        <v>-</v>
      </c>
    </row>
    <row r="97" spans="1:13" x14ac:dyDescent="0.25">
      <c r="A97" s="310" t="s">
        <v>320</v>
      </c>
      <c r="B97" s="218" t="s">
        <v>111</v>
      </c>
      <c r="C97" s="805">
        <v>100</v>
      </c>
      <c r="D97" s="803" t="s">
        <v>732</v>
      </c>
      <c r="E97" s="805"/>
      <c r="F97" s="802"/>
      <c r="G97" s="804">
        <v>97.814999999999998</v>
      </c>
      <c r="H97" s="804">
        <v>3.9529999999999998</v>
      </c>
      <c r="I97" s="804">
        <v>3953</v>
      </c>
      <c r="J97" s="704">
        <f t="shared" si="8"/>
        <v>97.814999999999998</v>
      </c>
      <c r="K97" s="704" t="str">
        <f t="shared" si="9"/>
        <v>-</v>
      </c>
      <c r="L97" s="704">
        <f t="shared" si="10"/>
        <v>97.814999999999998</v>
      </c>
      <c r="M97" s="704" t="str">
        <f t="shared" si="11"/>
        <v>-</v>
      </c>
    </row>
    <row r="98" spans="1:13" x14ac:dyDescent="0.25">
      <c r="A98" s="310" t="s">
        <v>320</v>
      </c>
      <c r="B98" s="218" t="s">
        <v>117</v>
      </c>
      <c r="C98" s="805"/>
      <c r="D98" s="803"/>
      <c r="E98" s="805"/>
      <c r="F98" s="802"/>
      <c r="G98" s="804"/>
      <c r="H98" s="804"/>
      <c r="I98" s="804" t="s">
        <v>564</v>
      </c>
      <c r="J98" s="704" t="str">
        <f t="shared" si="8"/>
        <v>-</v>
      </c>
      <c r="K98" s="704" t="str">
        <f t="shared" si="9"/>
        <v>-</v>
      </c>
      <c r="L98" s="704" t="str">
        <f t="shared" si="10"/>
        <v>-</v>
      </c>
      <c r="M98" s="704" t="str">
        <f t="shared" si="11"/>
        <v>-</v>
      </c>
    </row>
    <row r="99" spans="1:13" x14ac:dyDescent="0.25">
      <c r="A99" s="310" t="s">
        <v>320</v>
      </c>
      <c r="B99" s="218" t="s">
        <v>126</v>
      </c>
      <c r="C99" s="805"/>
      <c r="D99" s="803"/>
      <c r="E99" s="805"/>
      <c r="F99" s="802"/>
      <c r="G99" s="804">
        <v>3765.2289999999998</v>
      </c>
      <c r="H99" s="804">
        <v>179.43299999999999</v>
      </c>
      <c r="I99" s="804">
        <v>179433</v>
      </c>
      <c r="J99" s="704" t="str">
        <f t="shared" si="8"/>
        <v>-</v>
      </c>
      <c r="K99" s="704" t="str">
        <f t="shared" si="9"/>
        <v>-</v>
      </c>
      <c r="L99" s="704" t="str">
        <f t="shared" si="10"/>
        <v>-</v>
      </c>
      <c r="M99" s="704" t="str">
        <f t="shared" si="11"/>
        <v>-</v>
      </c>
    </row>
    <row r="100" spans="1:13" x14ac:dyDescent="0.25">
      <c r="A100" s="310" t="s">
        <v>320</v>
      </c>
      <c r="B100" s="218" t="s">
        <v>127</v>
      </c>
      <c r="C100" s="805"/>
      <c r="D100" s="803"/>
      <c r="E100" s="805"/>
      <c r="F100" s="802"/>
      <c r="G100" s="804">
        <v>1086.489</v>
      </c>
      <c r="H100" s="804">
        <v>62.316000000000003</v>
      </c>
      <c r="I100" s="804">
        <v>62316</v>
      </c>
      <c r="J100" s="704" t="str">
        <f t="shared" ref="J100:J131" si="12">IF(ISNUMBER(C100),(G100),"-")</f>
        <v>-</v>
      </c>
      <c r="K100" s="704" t="str">
        <f t="shared" ref="K100:K131" si="13">IF(ISNUMBER(E100),(G100),"-")</f>
        <v>-</v>
      </c>
      <c r="L100" s="704" t="str">
        <f t="shared" ref="L100:L131" si="14">IF(ISNUMBER(C100),((C100/100)*G100),"-")</f>
        <v>-</v>
      </c>
      <c r="M100" s="704" t="str">
        <f t="shared" ref="M100:M131" si="15">IF(ISNUMBER(E100),((E100/100)*G100),"-")</f>
        <v>-</v>
      </c>
    </row>
    <row r="101" spans="1:13" x14ac:dyDescent="0.25">
      <c r="A101" s="310" t="s">
        <v>320</v>
      </c>
      <c r="B101" s="218" t="s">
        <v>131</v>
      </c>
      <c r="C101" s="805">
        <v>100</v>
      </c>
      <c r="D101" s="803" t="s">
        <v>732</v>
      </c>
      <c r="E101" s="805"/>
      <c r="F101" s="802"/>
      <c r="G101" s="804"/>
      <c r="H101" s="804"/>
      <c r="I101" s="804" t="s">
        <v>564</v>
      </c>
      <c r="J101" s="704">
        <f t="shared" si="12"/>
        <v>0</v>
      </c>
      <c r="K101" s="704" t="str">
        <f t="shared" si="13"/>
        <v>-</v>
      </c>
      <c r="L101" s="704">
        <f t="shared" si="14"/>
        <v>0</v>
      </c>
      <c r="M101" s="704" t="str">
        <f t="shared" si="15"/>
        <v>-</v>
      </c>
    </row>
    <row r="102" spans="1:13" x14ac:dyDescent="0.25">
      <c r="A102" s="310" t="s">
        <v>320</v>
      </c>
      <c r="B102" s="218" t="s">
        <v>132</v>
      </c>
      <c r="C102" s="805"/>
      <c r="D102" s="803"/>
      <c r="E102" s="805"/>
      <c r="F102" s="802"/>
      <c r="G102" s="804">
        <v>1162.568</v>
      </c>
      <c r="H102" s="804">
        <v>62.613</v>
      </c>
      <c r="I102" s="804">
        <v>62613</v>
      </c>
      <c r="J102" s="704" t="str">
        <f t="shared" si="12"/>
        <v>-</v>
      </c>
      <c r="K102" s="704" t="str">
        <f t="shared" si="13"/>
        <v>-</v>
      </c>
      <c r="L102" s="704" t="str">
        <f t="shared" si="14"/>
        <v>-</v>
      </c>
      <c r="M102" s="704" t="str">
        <f t="shared" si="15"/>
        <v>-</v>
      </c>
    </row>
    <row r="103" spans="1:13" x14ac:dyDescent="0.25">
      <c r="A103" s="310" t="s">
        <v>320</v>
      </c>
      <c r="B103" s="218" t="s">
        <v>136</v>
      </c>
      <c r="C103" s="805">
        <v>98</v>
      </c>
      <c r="D103" s="803"/>
      <c r="E103" s="805">
        <v>94</v>
      </c>
      <c r="F103" s="802"/>
      <c r="G103" s="804">
        <v>1075.4639999999999</v>
      </c>
      <c r="H103" s="804">
        <v>131.815</v>
      </c>
      <c r="I103" s="804">
        <v>131815</v>
      </c>
      <c r="J103" s="704">
        <f t="shared" si="12"/>
        <v>1075.4639999999999</v>
      </c>
      <c r="K103" s="704">
        <f t="shared" si="13"/>
        <v>1075.4639999999999</v>
      </c>
      <c r="L103" s="704">
        <f t="shared" si="14"/>
        <v>1053.95472</v>
      </c>
      <c r="M103" s="704">
        <f t="shared" si="15"/>
        <v>1010.9361599999999</v>
      </c>
    </row>
    <row r="104" spans="1:13" x14ac:dyDescent="0.25">
      <c r="A104" s="310" t="s">
        <v>320</v>
      </c>
      <c r="B104" s="218" t="s">
        <v>142</v>
      </c>
      <c r="C104" s="805"/>
      <c r="D104" s="803"/>
      <c r="E104" s="805"/>
      <c r="F104" s="802"/>
      <c r="G104" s="804">
        <v>9315.75</v>
      </c>
      <c r="H104" s="804">
        <v>412.65699999999998</v>
      </c>
      <c r="I104" s="804">
        <v>412657</v>
      </c>
      <c r="J104" s="704" t="str">
        <f t="shared" si="12"/>
        <v>-</v>
      </c>
      <c r="K104" s="704" t="str">
        <f t="shared" si="13"/>
        <v>-</v>
      </c>
      <c r="L104" s="704" t="str">
        <f t="shared" si="14"/>
        <v>-</v>
      </c>
      <c r="M104" s="704" t="str">
        <f t="shared" si="15"/>
        <v>-</v>
      </c>
    </row>
    <row r="105" spans="1:13" x14ac:dyDescent="0.25">
      <c r="A105" s="310" t="s">
        <v>320</v>
      </c>
      <c r="B105" s="218" t="s">
        <v>143</v>
      </c>
      <c r="C105" s="805">
        <v>100</v>
      </c>
      <c r="D105" s="803" t="s">
        <v>732</v>
      </c>
      <c r="E105" s="805"/>
      <c r="F105" s="802"/>
      <c r="G105" s="804">
        <v>2472.587</v>
      </c>
      <c r="H105" s="804">
        <v>91.962999999999994</v>
      </c>
      <c r="I105" s="804">
        <v>91963</v>
      </c>
      <c r="J105" s="704">
        <f t="shared" si="12"/>
        <v>2472.587</v>
      </c>
      <c r="K105" s="704" t="str">
        <f t="shared" si="13"/>
        <v>-</v>
      </c>
      <c r="L105" s="704">
        <f t="shared" si="14"/>
        <v>2472.587</v>
      </c>
      <c r="M105" s="704" t="str">
        <f t="shared" si="15"/>
        <v>-</v>
      </c>
    </row>
    <row r="106" spans="1:13" x14ac:dyDescent="0.25">
      <c r="A106" s="310" t="s">
        <v>320</v>
      </c>
      <c r="B106" s="218" t="s">
        <v>154</v>
      </c>
      <c r="C106" s="805"/>
      <c r="D106" s="803"/>
      <c r="E106" s="805"/>
      <c r="F106" s="802"/>
      <c r="G106" s="804"/>
      <c r="H106" s="804"/>
      <c r="I106" s="804" t="s">
        <v>564</v>
      </c>
      <c r="J106" s="704" t="str">
        <f t="shared" si="12"/>
        <v>-</v>
      </c>
      <c r="K106" s="704" t="str">
        <f t="shared" si="13"/>
        <v>-</v>
      </c>
      <c r="L106" s="704" t="str">
        <f t="shared" si="14"/>
        <v>-</v>
      </c>
      <c r="M106" s="704" t="str">
        <f t="shared" si="15"/>
        <v>-</v>
      </c>
    </row>
    <row r="107" spans="1:13" x14ac:dyDescent="0.25">
      <c r="A107" s="310" t="s">
        <v>320</v>
      </c>
      <c r="B107" s="218" t="s">
        <v>162</v>
      </c>
      <c r="C107" s="805">
        <v>96.9</v>
      </c>
      <c r="D107" s="803" t="s">
        <v>732</v>
      </c>
      <c r="E107" s="805"/>
      <c r="F107" s="802"/>
      <c r="G107" s="804">
        <v>1380.08</v>
      </c>
      <c r="H107" s="804">
        <v>58.259</v>
      </c>
      <c r="I107" s="804">
        <v>58259</v>
      </c>
      <c r="J107" s="704">
        <f t="shared" si="12"/>
        <v>1380.08</v>
      </c>
      <c r="K107" s="704" t="str">
        <f t="shared" si="13"/>
        <v>-</v>
      </c>
      <c r="L107" s="704">
        <f t="shared" si="14"/>
        <v>1337.2975200000001</v>
      </c>
      <c r="M107" s="704" t="str">
        <f t="shared" si="15"/>
        <v>-</v>
      </c>
    </row>
    <row r="108" spans="1:13" x14ac:dyDescent="0.25">
      <c r="A108" s="310" t="s">
        <v>320</v>
      </c>
      <c r="B108" s="218" t="s">
        <v>163</v>
      </c>
      <c r="C108" s="805">
        <v>99.5</v>
      </c>
      <c r="D108" s="803" t="s">
        <v>732</v>
      </c>
      <c r="E108" s="805"/>
      <c r="F108" s="802"/>
      <c r="G108" s="804">
        <v>467.11599999999999</v>
      </c>
      <c r="H108" s="804">
        <v>20.734999999999999</v>
      </c>
      <c r="I108" s="804">
        <v>20735</v>
      </c>
      <c r="J108" s="704">
        <f t="shared" si="12"/>
        <v>467.11599999999999</v>
      </c>
      <c r="K108" s="704" t="str">
        <f t="shared" si="13"/>
        <v>-</v>
      </c>
      <c r="L108" s="704">
        <f t="shared" si="14"/>
        <v>464.78041999999999</v>
      </c>
      <c r="M108" s="704" t="str">
        <f t="shared" si="15"/>
        <v>-</v>
      </c>
    </row>
    <row r="109" spans="1:13" x14ac:dyDescent="0.25">
      <c r="A109" s="310" t="s">
        <v>320</v>
      </c>
      <c r="B109" s="218" t="s">
        <v>167</v>
      </c>
      <c r="C109" s="805"/>
      <c r="D109" s="803"/>
      <c r="E109" s="805"/>
      <c r="F109" s="802"/>
      <c r="G109" s="804">
        <v>11063.385</v>
      </c>
      <c r="H109" s="804">
        <v>487.87299999999999</v>
      </c>
      <c r="I109" s="804">
        <v>487873</v>
      </c>
      <c r="J109" s="704" t="str">
        <f t="shared" si="12"/>
        <v>-</v>
      </c>
      <c r="K109" s="704" t="str">
        <f t="shared" si="13"/>
        <v>-</v>
      </c>
      <c r="L109" s="704" t="str">
        <f t="shared" si="14"/>
        <v>-</v>
      </c>
      <c r="M109" s="704" t="str">
        <f t="shared" si="15"/>
        <v>-</v>
      </c>
    </row>
    <row r="110" spans="1:13" x14ac:dyDescent="0.25">
      <c r="A110" s="310" t="s">
        <v>320</v>
      </c>
      <c r="B110" s="218" t="s">
        <v>171</v>
      </c>
      <c r="C110" s="805">
        <v>100</v>
      </c>
      <c r="D110" s="803" t="s">
        <v>732</v>
      </c>
      <c r="E110" s="805"/>
      <c r="F110" s="802"/>
      <c r="G110" s="804">
        <v>2127.9409999999998</v>
      </c>
      <c r="H110" s="804">
        <v>115.045</v>
      </c>
      <c r="I110" s="804">
        <v>115045</v>
      </c>
      <c r="J110" s="704">
        <f t="shared" si="12"/>
        <v>2127.9409999999998</v>
      </c>
      <c r="K110" s="704" t="str">
        <f t="shared" si="13"/>
        <v>-</v>
      </c>
      <c r="L110" s="704">
        <f t="shared" si="14"/>
        <v>2127.9409999999998</v>
      </c>
      <c r="M110" s="704" t="str">
        <f t="shared" si="15"/>
        <v>-</v>
      </c>
    </row>
    <row r="111" spans="1:13" x14ac:dyDescent="0.25">
      <c r="A111" s="310" t="s">
        <v>320</v>
      </c>
      <c r="B111" s="218" t="s">
        <v>172</v>
      </c>
      <c r="C111" s="805"/>
      <c r="D111" s="803"/>
      <c r="E111" s="805"/>
      <c r="F111" s="802"/>
      <c r="G111" s="804">
        <v>1922.5830000000001</v>
      </c>
      <c r="H111" s="804">
        <v>84.003</v>
      </c>
      <c r="I111" s="804">
        <v>84003</v>
      </c>
      <c r="J111" s="704" t="str">
        <f t="shared" si="12"/>
        <v>-</v>
      </c>
      <c r="K111" s="704" t="str">
        <f t="shared" si="13"/>
        <v>-</v>
      </c>
      <c r="L111" s="704" t="str">
        <f t="shared" si="14"/>
        <v>-</v>
      </c>
      <c r="M111" s="704" t="str">
        <f t="shared" si="15"/>
        <v>-</v>
      </c>
    </row>
    <row r="112" spans="1:13" x14ac:dyDescent="0.25">
      <c r="A112" s="310" t="s">
        <v>320</v>
      </c>
      <c r="B112" s="218" t="s">
        <v>188</v>
      </c>
      <c r="C112" s="805"/>
      <c r="D112" s="803"/>
      <c r="E112" s="805"/>
      <c r="F112" s="802"/>
      <c r="G112" s="804">
        <v>14566.075000000001</v>
      </c>
      <c r="H112" s="804">
        <v>770.32899999999995</v>
      </c>
      <c r="I112" s="804">
        <v>770329</v>
      </c>
      <c r="J112" s="704" t="str">
        <f t="shared" si="12"/>
        <v>-</v>
      </c>
      <c r="K112" s="704" t="str">
        <f t="shared" si="13"/>
        <v>-</v>
      </c>
      <c r="L112" s="704" t="str">
        <f t="shared" si="14"/>
        <v>-</v>
      </c>
      <c r="M112" s="704" t="str">
        <f t="shared" si="15"/>
        <v>-</v>
      </c>
    </row>
    <row r="113" spans="1:13" x14ac:dyDescent="0.25">
      <c r="A113" s="310" t="s">
        <v>320</v>
      </c>
      <c r="B113" s="218" t="s">
        <v>190</v>
      </c>
      <c r="C113" s="805"/>
      <c r="D113" s="803"/>
      <c r="E113" s="805"/>
      <c r="F113" s="802"/>
      <c r="G113" s="804">
        <v>74734.990999999995</v>
      </c>
      <c r="H113" s="804">
        <v>4229.875</v>
      </c>
      <c r="I113" s="804">
        <v>4229875</v>
      </c>
      <c r="J113" s="704" t="str">
        <f t="shared" si="12"/>
        <v>-</v>
      </c>
      <c r="K113" s="704" t="str">
        <f t="shared" si="13"/>
        <v>-</v>
      </c>
      <c r="L113" s="704" t="str">
        <f t="shared" si="14"/>
        <v>-</v>
      </c>
      <c r="M113" s="704" t="str">
        <f t="shared" si="15"/>
        <v>-</v>
      </c>
    </row>
    <row r="114" spans="1:13" x14ac:dyDescent="0.25">
      <c r="A114" s="310" t="s">
        <v>326</v>
      </c>
      <c r="B114" s="218" t="s">
        <v>10</v>
      </c>
      <c r="C114" s="805">
        <v>100</v>
      </c>
      <c r="D114" s="803" t="s">
        <v>732</v>
      </c>
      <c r="E114" s="805"/>
      <c r="F114" s="802"/>
      <c r="G114" s="804">
        <v>25.788</v>
      </c>
      <c r="H114" s="804">
        <v>1.4810000000000001</v>
      </c>
      <c r="I114" s="804">
        <v>1481</v>
      </c>
      <c r="J114" s="704">
        <f t="shared" si="12"/>
        <v>25.788</v>
      </c>
      <c r="K114" s="704" t="str">
        <f t="shared" si="13"/>
        <v>-</v>
      </c>
      <c r="L114" s="704">
        <f t="shared" si="14"/>
        <v>25.788</v>
      </c>
      <c r="M114" s="704" t="str">
        <f t="shared" si="15"/>
        <v>-</v>
      </c>
    </row>
    <row r="115" spans="1:13" x14ac:dyDescent="0.25">
      <c r="A115" s="310" t="s">
        <v>326</v>
      </c>
      <c r="B115" s="218" t="s">
        <v>11</v>
      </c>
      <c r="C115" s="805">
        <v>98.1</v>
      </c>
      <c r="D115" s="803"/>
      <c r="E115" s="805">
        <v>89.8</v>
      </c>
      <c r="F115" s="802"/>
      <c r="G115" s="804">
        <v>10466.825000000001</v>
      </c>
      <c r="H115" s="804">
        <v>694.49599999999998</v>
      </c>
      <c r="I115" s="804">
        <v>694496</v>
      </c>
      <c r="J115" s="704">
        <f t="shared" si="12"/>
        <v>10466.825000000001</v>
      </c>
      <c r="K115" s="704">
        <f t="shared" si="13"/>
        <v>10466.825000000001</v>
      </c>
      <c r="L115" s="704">
        <f t="shared" si="14"/>
        <v>10267.955325000001</v>
      </c>
      <c r="M115" s="704">
        <f t="shared" si="15"/>
        <v>9399.2088500000009</v>
      </c>
    </row>
    <row r="116" spans="1:13" x14ac:dyDescent="0.25">
      <c r="A116" s="310" t="s">
        <v>326</v>
      </c>
      <c r="B116" s="218" t="s">
        <v>16</v>
      </c>
      <c r="C116" s="805">
        <v>98</v>
      </c>
      <c r="D116" s="803" t="s">
        <v>732</v>
      </c>
      <c r="E116" s="805"/>
      <c r="F116" s="802"/>
      <c r="G116" s="804">
        <v>104.754</v>
      </c>
      <c r="H116" s="804">
        <v>5.7729999999999997</v>
      </c>
      <c r="I116" s="804">
        <v>5773</v>
      </c>
      <c r="J116" s="704">
        <f t="shared" si="12"/>
        <v>104.754</v>
      </c>
      <c r="K116" s="704" t="str">
        <f t="shared" si="13"/>
        <v>-</v>
      </c>
      <c r="L116" s="704">
        <f t="shared" si="14"/>
        <v>102.65892000000001</v>
      </c>
      <c r="M116" s="704" t="str">
        <f t="shared" si="15"/>
        <v>-</v>
      </c>
    </row>
    <row r="117" spans="1:13" x14ac:dyDescent="0.25">
      <c r="A117" s="310" t="s">
        <v>326</v>
      </c>
      <c r="B117" s="218" t="s">
        <v>19</v>
      </c>
      <c r="C117" s="805">
        <v>100</v>
      </c>
      <c r="D117" s="803" t="s">
        <v>732</v>
      </c>
      <c r="E117" s="805"/>
      <c r="F117" s="802"/>
      <c r="G117" s="804">
        <v>69.594999999999999</v>
      </c>
      <c r="H117" s="804">
        <v>3.6080000000000001</v>
      </c>
      <c r="I117" s="804">
        <v>3608</v>
      </c>
      <c r="J117" s="704">
        <f t="shared" si="12"/>
        <v>69.594999999999999</v>
      </c>
      <c r="K117" s="704" t="str">
        <f t="shared" si="13"/>
        <v>-</v>
      </c>
      <c r="L117" s="704">
        <f t="shared" si="14"/>
        <v>69.594999999999999</v>
      </c>
      <c r="M117" s="704" t="str">
        <f t="shared" si="15"/>
        <v>-</v>
      </c>
    </row>
    <row r="118" spans="1:13" x14ac:dyDescent="0.25">
      <c r="A118" s="310" t="s">
        <v>326</v>
      </c>
      <c r="B118" s="218" t="s">
        <v>22</v>
      </c>
      <c r="C118" s="805">
        <v>96.2</v>
      </c>
      <c r="D118" s="803"/>
      <c r="E118" s="805">
        <v>83.1</v>
      </c>
      <c r="F118" s="802"/>
      <c r="G118" s="804">
        <v>90.257999999999996</v>
      </c>
      <c r="H118" s="804">
        <v>7.7759999999999998</v>
      </c>
      <c r="I118" s="804">
        <v>7776</v>
      </c>
      <c r="J118" s="704">
        <f t="shared" si="12"/>
        <v>90.257999999999996</v>
      </c>
      <c r="K118" s="704">
        <f t="shared" si="13"/>
        <v>90.257999999999996</v>
      </c>
      <c r="L118" s="704">
        <f t="shared" si="14"/>
        <v>86.828196000000005</v>
      </c>
      <c r="M118" s="704">
        <f t="shared" si="15"/>
        <v>75.004397999999995</v>
      </c>
    </row>
    <row r="119" spans="1:13" x14ac:dyDescent="0.25">
      <c r="A119" s="310" t="s">
        <v>326</v>
      </c>
      <c r="B119" s="218" t="s">
        <v>25</v>
      </c>
      <c r="C119" s="805">
        <v>85.8</v>
      </c>
      <c r="D119" s="803" t="s">
        <v>732</v>
      </c>
      <c r="E119" s="805">
        <v>72.099999999999994</v>
      </c>
      <c r="F119" s="802" t="s">
        <v>732</v>
      </c>
      <c r="G119" s="804">
        <v>2711.8310000000001</v>
      </c>
      <c r="H119" s="804">
        <v>274.63799999999998</v>
      </c>
      <c r="I119" s="804">
        <v>274638</v>
      </c>
      <c r="J119" s="704">
        <f t="shared" si="12"/>
        <v>2711.8310000000001</v>
      </c>
      <c r="K119" s="704">
        <f t="shared" si="13"/>
        <v>2711.8310000000001</v>
      </c>
      <c r="L119" s="704">
        <f t="shared" si="14"/>
        <v>2326.750998</v>
      </c>
      <c r="M119" s="704">
        <f t="shared" si="15"/>
        <v>1955.230151</v>
      </c>
    </row>
    <row r="120" spans="1:13" x14ac:dyDescent="0.25">
      <c r="A120" s="310" t="s">
        <v>326</v>
      </c>
      <c r="B120" s="218" t="s">
        <v>28</v>
      </c>
      <c r="C120" s="805">
        <v>98.2</v>
      </c>
      <c r="D120" s="803"/>
      <c r="E120" s="805">
        <v>89.83</v>
      </c>
      <c r="F120" s="802"/>
      <c r="G120" s="804">
        <v>54919.78</v>
      </c>
      <c r="H120" s="804">
        <v>2994.5810000000001</v>
      </c>
      <c r="I120" s="804">
        <v>2994581</v>
      </c>
      <c r="J120" s="704">
        <f t="shared" si="12"/>
        <v>54919.78</v>
      </c>
      <c r="K120" s="704">
        <f t="shared" si="13"/>
        <v>54919.78</v>
      </c>
      <c r="L120" s="704">
        <f t="shared" si="14"/>
        <v>53931.223959999996</v>
      </c>
      <c r="M120" s="704">
        <f t="shared" si="15"/>
        <v>49334.438373999998</v>
      </c>
    </row>
    <row r="121" spans="1:13" x14ac:dyDescent="0.25">
      <c r="A121" s="310" t="s">
        <v>326</v>
      </c>
      <c r="B121" s="218" t="s">
        <v>38</v>
      </c>
      <c r="C121" s="805"/>
      <c r="D121" s="803"/>
      <c r="E121" s="805"/>
      <c r="F121" s="802"/>
      <c r="G121" s="804">
        <v>4593.9610000000002</v>
      </c>
      <c r="H121" s="804">
        <v>245.328</v>
      </c>
      <c r="I121" s="804">
        <v>245328</v>
      </c>
      <c r="J121" s="704" t="str">
        <f t="shared" si="12"/>
        <v>-</v>
      </c>
      <c r="K121" s="704" t="str">
        <f t="shared" si="13"/>
        <v>-</v>
      </c>
      <c r="L121" s="704" t="str">
        <f t="shared" si="14"/>
        <v>-</v>
      </c>
      <c r="M121" s="704" t="str">
        <f t="shared" si="15"/>
        <v>-</v>
      </c>
    </row>
    <row r="122" spans="1:13" x14ac:dyDescent="0.25">
      <c r="A122" s="310" t="s">
        <v>326</v>
      </c>
      <c r="B122" s="218" t="s">
        <v>40</v>
      </c>
      <c r="C122" s="805">
        <v>97</v>
      </c>
      <c r="D122" s="803"/>
      <c r="E122" s="805">
        <v>88.6</v>
      </c>
      <c r="F122" s="802"/>
      <c r="G122" s="804">
        <v>13038.017</v>
      </c>
      <c r="H122" s="804">
        <v>907.41</v>
      </c>
      <c r="I122" s="804">
        <v>907410</v>
      </c>
      <c r="J122" s="704">
        <f t="shared" si="12"/>
        <v>13038.017</v>
      </c>
      <c r="K122" s="704">
        <f t="shared" si="13"/>
        <v>13038.017</v>
      </c>
      <c r="L122" s="704">
        <f t="shared" si="14"/>
        <v>12646.876489999999</v>
      </c>
      <c r="M122" s="704">
        <f t="shared" si="15"/>
        <v>11551.683061999998</v>
      </c>
    </row>
    <row r="123" spans="1:13" x14ac:dyDescent="0.25">
      <c r="A123" s="310" t="s">
        <v>326</v>
      </c>
      <c r="B123" s="218" t="s">
        <v>44</v>
      </c>
      <c r="C123" s="805">
        <v>98.1</v>
      </c>
      <c r="D123" s="803"/>
      <c r="E123" s="805">
        <v>90.2</v>
      </c>
      <c r="F123" s="802"/>
      <c r="G123" s="804">
        <v>1317.893</v>
      </c>
      <c r="H123" s="804">
        <v>73.686999999999998</v>
      </c>
      <c r="I123" s="804">
        <v>73687</v>
      </c>
      <c r="J123" s="704">
        <f t="shared" si="12"/>
        <v>1317.893</v>
      </c>
      <c r="K123" s="704">
        <f t="shared" si="13"/>
        <v>1317.893</v>
      </c>
      <c r="L123" s="704">
        <f t="shared" si="14"/>
        <v>1292.8530330000001</v>
      </c>
      <c r="M123" s="704">
        <f t="shared" si="15"/>
        <v>1188.7394860000002</v>
      </c>
    </row>
    <row r="124" spans="1:13" x14ac:dyDescent="0.25">
      <c r="A124" s="310" t="s">
        <v>326</v>
      </c>
      <c r="B124" s="218" t="s">
        <v>47</v>
      </c>
      <c r="C124" s="805">
        <v>100</v>
      </c>
      <c r="D124" s="803"/>
      <c r="E124" s="805">
        <v>100</v>
      </c>
      <c r="F124" s="802"/>
      <c r="G124" s="804">
        <v>2863.4110000000001</v>
      </c>
      <c r="H124" s="804">
        <v>107.08199999999999</v>
      </c>
      <c r="I124" s="804">
        <v>107082</v>
      </c>
      <c r="J124" s="704">
        <f t="shared" si="12"/>
        <v>2863.4110000000001</v>
      </c>
      <c r="K124" s="704">
        <f t="shared" si="13"/>
        <v>2863.4110000000001</v>
      </c>
      <c r="L124" s="704">
        <f t="shared" si="14"/>
        <v>2863.4110000000001</v>
      </c>
      <c r="M124" s="704">
        <f t="shared" si="15"/>
        <v>2863.4110000000001</v>
      </c>
    </row>
    <row r="125" spans="1:13" x14ac:dyDescent="0.25">
      <c r="A125" s="310" t="s">
        <v>326</v>
      </c>
      <c r="B125" s="218" t="s">
        <v>54</v>
      </c>
      <c r="C125" s="805">
        <v>100</v>
      </c>
      <c r="D125" s="803" t="s">
        <v>732</v>
      </c>
      <c r="E125" s="805"/>
      <c r="F125" s="802"/>
      <c r="G125" s="804"/>
      <c r="H125" s="804"/>
      <c r="I125" s="804" t="s">
        <v>564</v>
      </c>
      <c r="J125" s="704">
        <f t="shared" si="12"/>
        <v>0</v>
      </c>
      <c r="K125" s="704" t="str">
        <f t="shared" si="13"/>
        <v>-</v>
      </c>
      <c r="L125" s="704">
        <f t="shared" si="14"/>
        <v>0</v>
      </c>
      <c r="M125" s="704" t="str">
        <f t="shared" si="15"/>
        <v>-</v>
      </c>
    </row>
    <row r="126" spans="1:13" x14ac:dyDescent="0.25">
      <c r="A126" s="310" t="s">
        <v>326</v>
      </c>
      <c r="B126" s="218" t="s">
        <v>55</v>
      </c>
      <c r="C126" s="805">
        <v>99.3</v>
      </c>
      <c r="D126" s="803"/>
      <c r="E126" s="805">
        <v>94.5</v>
      </c>
      <c r="F126" s="802" t="s">
        <v>732</v>
      </c>
      <c r="G126" s="804">
        <v>2714.9450000000002</v>
      </c>
      <c r="H126" s="804">
        <v>216.625</v>
      </c>
      <c r="I126" s="804">
        <v>216625</v>
      </c>
      <c r="J126" s="704">
        <f t="shared" si="12"/>
        <v>2714.9450000000002</v>
      </c>
      <c r="K126" s="704">
        <f t="shared" si="13"/>
        <v>2714.9450000000002</v>
      </c>
      <c r="L126" s="704">
        <f t="shared" si="14"/>
        <v>2695.9403850000003</v>
      </c>
      <c r="M126" s="704">
        <f t="shared" si="15"/>
        <v>2565.6230249999999</v>
      </c>
    </row>
    <row r="127" spans="1:13" x14ac:dyDescent="0.25">
      <c r="A127" s="310" t="s">
        <v>326</v>
      </c>
      <c r="B127" s="218" t="s">
        <v>56</v>
      </c>
      <c r="C127" s="805">
        <v>84.2</v>
      </c>
      <c r="D127" s="803" t="s">
        <v>732</v>
      </c>
      <c r="E127" s="805">
        <v>57.5</v>
      </c>
      <c r="F127" s="802" t="s">
        <v>732</v>
      </c>
      <c r="G127" s="804">
        <v>4114.576</v>
      </c>
      <c r="H127" s="804">
        <v>327.63600000000002</v>
      </c>
      <c r="I127" s="804">
        <v>327636</v>
      </c>
      <c r="J127" s="704">
        <f t="shared" si="12"/>
        <v>4114.576</v>
      </c>
      <c r="K127" s="704">
        <f t="shared" si="13"/>
        <v>4114.576</v>
      </c>
      <c r="L127" s="704">
        <f t="shared" si="14"/>
        <v>3464.4729920000004</v>
      </c>
      <c r="M127" s="704">
        <f t="shared" si="15"/>
        <v>2365.8811999999998</v>
      </c>
    </row>
    <row r="128" spans="1:13" x14ac:dyDescent="0.25">
      <c r="A128" s="310" t="s">
        <v>326</v>
      </c>
      <c r="B128" s="218" t="s">
        <v>58</v>
      </c>
      <c r="C128" s="805">
        <v>94</v>
      </c>
      <c r="D128" s="803" t="s">
        <v>732</v>
      </c>
      <c r="E128" s="805">
        <v>78.3</v>
      </c>
      <c r="F128" s="802" t="s">
        <v>732</v>
      </c>
      <c r="G128" s="804">
        <v>1796.4110000000001</v>
      </c>
      <c r="H128" s="804">
        <v>127.66200000000001</v>
      </c>
      <c r="I128" s="804">
        <v>127662</v>
      </c>
      <c r="J128" s="704">
        <f t="shared" si="12"/>
        <v>1796.4110000000001</v>
      </c>
      <c r="K128" s="704">
        <f t="shared" si="13"/>
        <v>1796.4110000000001</v>
      </c>
      <c r="L128" s="704">
        <f t="shared" si="14"/>
        <v>1688.62634</v>
      </c>
      <c r="M128" s="704">
        <f t="shared" si="15"/>
        <v>1406.5898129999998</v>
      </c>
    </row>
    <row r="129" spans="1:13" x14ac:dyDescent="0.25">
      <c r="A129" s="310" t="s">
        <v>326</v>
      </c>
      <c r="B129" s="218" t="s">
        <v>72</v>
      </c>
      <c r="C129" s="805">
        <v>100</v>
      </c>
      <c r="D129" s="803" t="s">
        <v>732</v>
      </c>
      <c r="E129" s="805"/>
      <c r="F129" s="802"/>
      <c r="G129" s="804">
        <v>28.271999999999998</v>
      </c>
      <c r="H129" s="804">
        <v>2.0449999999999999</v>
      </c>
      <c r="I129" s="804">
        <v>2045</v>
      </c>
      <c r="J129" s="704">
        <f t="shared" si="12"/>
        <v>28.271999999999998</v>
      </c>
      <c r="K129" s="704" t="str">
        <f t="shared" si="13"/>
        <v>-</v>
      </c>
      <c r="L129" s="704">
        <f t="shared" si="14"/>
        <v>28.271999999999998</v>
      </c>
      <c r="M129" s="704" t="str">
        <f t="shared" si="15"/>
        <v>-</v>
      </c>
    </row>
    <row r="130" spans="1:13" x14ac:dyDescent="0.25">
      <c r="A130" s="310" t="s">
        <v>326</v>
      </c>
      <c r="B130" s="218" t="s">
        <v>73</v>
      </c>
      <c r="C130" s="805">
        <v>93.2</v>
      </c>
      <c r="D130" s="803"/>
      <c r="E130" s="805"/>
      <c r="F130" s="802"/>
      <c r="G130" s="804">
        <v>3875.0949999999998</v>
      </c>
      <c r="H130" s="804">
        <v>480.17099999999999</v>
      </c>
      <c r="I130" s="804">
        <v>480171</v>
      </c>
      <c r="J130" s="704">
        <f t="shared" si="12"/>
        <v>3875.0949999999998</v>
      </c>
      <c r="K130" s="704" t="str">
        <f t="shared" si="13"/>
        <v>-</v>
      </c>
      <c r="L130" s="704">
        <f t="shared" si="14"/>
        <v>3611.5885400000002</v>
      </c>
      <c r="M130" s="704" t="str">
        <f t="shared" si="15"/>
        <v>-</v>
      </c>
    </row>
    <row r="131" spans="1:13" x14ac:dyDescent="0.25">
      <c r="A131" s="310" t="s">
        <v>326</v>
      </c>
      <c r="B131" s="218" t="s">
        <v>76</v>
      </c>
      <c r="C131" s="805">
        <v>92.1</v>
      </c>
      <c r="D131" s="803"/>
      <c r="E131" s="805">
        <v>78.5</v>
      </c>
      <c r="F131" s="802"/>
      <c r="G131" s="804">
        <v>203.25700000000001</v>
      </c>
      <c r="H131" s="804">
        <v>16.18</v>
      </c>
      <c r="I131" s="804">
        <v>16180</v>
      </c>
      <c r="J131" s="704">
        <f t="shared" si="12"/>
        <v>203.25700000000001</v>
      </c>
      <c r="K131" s="704">
        <f t="shared" si="13"/>
        <v>203.25700000000001</v>
      </c>
      <c r="L131" s="704">
        <f t="shared" si="14"/>
        <v>187.19969699999999</v>
      </c>
      <c r="M131" s="704">
        <f t="shared" si="15"/>
        <v>159.55674500000001</v>
      </c>
    </row>
    <row r="132" spans="1:13" x14ac:dyDescent="0.25">
      <c r="A132" s="310" t="s">
        <v>326</v>
      </c>
      <c r="B132" s="218" t="s">
        <v>77</v>
      </c>
      <c r="C132" s="805">
        <v>90.3</v>
      </c>
      <c r="D132" s="803"/>
      <c r="E132" s="805">
        <v>67.3</v>
      </c>
      <c r="F132" s="802"/>
      <c r="G132" s="804">
        <v>2719.4720000000002</v>
      </c>
      <c r="H132" s="804">
        <v>264.64</v>
      </c>
      <c r="I132" s="804">
        <v>264640</v>
      </c>
      <c r="J132" s="704">
        <f t="shared" ref="J132:J163" si="16">IF(ISNUMBER(C132),(G132),"-")</f>
        <v>2719.4720000000002</v>
      </c>
      <c r="K132" s="704">
        <f t="shared" ref="K132:K163" si="17">IF(ISNUMBER(E132),(G132),"-")</f>
        <v>2719.4720000000002</v>
      </c>
      <c r="L132" s="704">
        <f t="shared" ref="L132:L163" si="18">IF(ISNUMBER(C132),((C132/100)*G132),"-")</f>
        <v>2455.6832160000004</v>
      </c>
      <c r="M132" s="704">
        <f t="shared" ref="M132:M163" si="19">IF(ISNUMBER(E132),((E132/100)*G132),"-")</f>
        <v>1830.2046559999999</v>
      </c>
    </row>
    <row r="133" spans="1:13" x14ac:dyDescent="0.25">
      <c r="A133" s="310" t="s">
        <v>326</v>
      </c>
      <c r="B133" s="218" t="s">
        <v>79</v>
      </c>
      <c r="C133" s="805">
        <v>96.6</v>
      </c>
      <c r="D133" s="803"/>
      <c r="E133" s="805">
        <v>88.9</v>
      </c>
      <c r="F133" s="802"/>
      <c r="G133" s="804">
        <v>2126.0250000000001</v>
      </c>
      <c r="H133" s="804">
        <v>209.02699999999999</v>
      </c>
      <c r="I133" s="804">
        <v>209027</v>
      </c>
      <c r="J133" s="704">
        <f t="shared" si="16"/>
        <v>2126.0250000000001</v>
      </c>
      <c r="K133" s="704">
        <f t="shared" si="17"/>
        <v>2126.0250000000001</v>
      </c>
      <c r="L133" s="704">
        <f t="shared" si="18"/>
        <v>2053.7401500000001</v>
      </c>
      <c r="M133" s="704">
        <f t="shared" si="19"/>
        <v>1890.0362250000001</v>
      </c>
    </row>
    <row r="134" spans="1:13" x14ac:dyDescent="0.25">
      <c r="A134" s="310" t="s">
        <v>326</v>
      </c>
      <c r="B134" s="218" t="s">
        <v>89</v>
      </c>
      <c r="C134" s="805">
        <v>97.7</v>
      </c>
      <c r="D134" s="803"/>
      <c r="E134" s="805">
        <v>85.6</v>
      </c>
      <c r="F134" s="802"/>
      <c r="G134" s="804">
        <v>738.01900000000001</v>
      </c>
      <c r="H134" s="804">
        <v>50.116999999999997</v>
      </c>
      <c r="I134" s="804">
        <v>50117</v>
      </c>
      <c r="J134" s="704">
        <f t="shared" si="16"/>
        <v>738.01900000000001</v>
      </c>
      <c r="K134" s="704">
        <f t="shared" si="17"/>
        <v>738.01900000000001</v>
      </c>
      <c r="L134" s="704">
        <f t="shared" si="18"/>
        <v>721.04456300000004</v>
      </c>
      <c r="M134" s="704">
        <f t="shared" si="19"/>
        <v>631.74426400000004</v>
      </c>
    </row>
    <row r="135" spans="1:13" x14ac:dyDescent="0.25">
      <c r="A135" s="310" t="s">
        <v>326</v>
      </c>
      <c r="B135" s="218" t="s">
        <v>115</v>
      </c>
      <c r="C135" s="805">
        <v>97.58</v>
      </c>
      <c r="D135" s="803"/>
      <c r="E135" s="805">
        <v>92.62</v>
      </c>
      <c r="F135" s="802"/>
      <c r="G135" s="804">
        <v>34006.925999999999</v>
      </c>
      <c r="H135" s="804">
        <v>2251.6889999999999</v>
      </c>
      <c r="I135" s="804">
        <v>2251689</v>
      </c>
      <c r="J135" s="704">
        <f t="shared" si="16"/>
        <v>34006.925999999999</v>
      </c>
      <c r="K135" s="704">
        <f t="shared" si="17"/>
        <v>34006.925999999999</v>
      </c>
      <c r="L135" s="704">
        <f t="shared" si="18"/>
        <v>33183.958390799999</v>
      </c>
      <c r="M135" s="704">
        <f t="shared" si="19"/>
        <v>31497.214861200002</v>
      </c>
    </row>
    <row r="136" spans="1:13" x14ac:dyDescent="0.25">
      <c r="A136" s="310" t="s">
        <v>326</v>
      </c>
      <c r="B136" s="218" t="s">
        <v>128</v>
      </c>
      <c r="C136" s="805">
        <v>94.7</v>
      </c>
      <c r="D136" s="803"/>
      <c r="E136" s="805">
        <v>87.8</v>
      </c>
      <c r="F136" s="802"/>
      <c r="G136" s="804">
        <v>1656.9390000000001</v>
      </c>
      <c r="H136" s="804">
        <v>138.27500000000001</v>
      </c>
      <c r="I136" s="804">
        <v>138275</v>
      </c>
      <c r="J136" s="704">
        <f t="shared" si="16"/>
        <v>1656.9390000000001</v>
      </c>
      <c r="K136" s="704">
        <f t="shared" si="17"/>
        <v>1656.9390000000001</v>
      </c>
      <c r="L136" s="704">
        <f t="shared" si="18"/>
        <v>1569.1212330000001</v>
      </c>
      <c r="M136" s="704">
        <f t="shared" si="19"/>
        <v>1454.7924420000002</v>
      </c>
    </row>
    <row r="137" spans="1:13" x14ac:dyDescent="0.25">
      <c r="A137" s="310" t="s">
        <v>326</v>
      </c>
      <c r="B137" s="218" t="s">
        <v>137</v>
      </c>
      <c r="C137" s="805">
        <v>95.8</v>
      </c>
      <c r="D137" s="803"/>
      <c r="E137" s="805"/>
      <c r="F137" s="802"/>
      <c r="G137" s="804">
        <v>994.57</v>
      </c>
      <c r="H137" s="804">
        <v>75.17</v>
      </c>
      <c r="I137" s="804">
        <v>75170</v>
      </c>
      <c r="J137" s="704">
        <f t="shared" si="16"/>
        <v>994.57</v>
      </c>
      <c r="K137" s="704" t="str">
        <f t="shared" si="17"/>
        <v>-</v>
      </c>
      <c r="L137" s="704">
        <f t="shared" si="18"/>
        <v>952.79805999999996</v>
      </c>
      <c r="M137" s="704" t="str">
        <f t="shared" si="19"/>
        <v>-</v>
      </c>
    </row>
    <row r="138" spans="1:13" x14ac:dyDescent="0.25">
      <c r="A138" s="310" t="s">
        <v>326</v>
      </c>
      <c r="B138" s="218" t="s">
        <v>139</v>
      </c>
      <c r="C138" s="805">
        <v>96.3</v>
      </c>
      <c r="D138" s="803" t="s">
        <v>732</v>
      </c>
      <c r="E138" s="805">
        <v>90.5</v>
      </c>
      <c r="F138" s="802" t="s">
        <v>732</v>
      </c>
      <c r="G138" s="804">
        <v>1753.3219999999999</v>
      </c>
      <c r="H138" s="804">
        <v>161.518</v>
      </c>
      <c r="I138" s="804">
        <v>161518</v>
      </c>
      <c r="J138" s="704">
        <f t="shared" si="16"/>
        <v>1753.3219999999999</v>
      </c>
      <c r="K138" s="704">
        <f t="shared" si="17"/>
        <v>1753.3219999999999</v>
      </c>
      <c r="L138" s="704">
        <f t="shared" si="18"/>
        <v>1688.4490859999999</v>
      </c>
      <c r="M138" s="704">
        <f t="shared" si="19"/>
        <v>1586.75641</v>
      </c>
    </row>
    <row r="139" spans="1:13" x14ac:dyDescent="0.25">
      <c r="A139" s="310" t="s">
        <v>326</v>
      </c>
      <c r="B139" s="218" t="s">
        <v>140</v>
      </c>
      <c r="C139" s="805">
        <v>96</v>
      </c>
      <c r="D139" s="803"/>
      <c r="E139" s="805">
        <v>94.4</v>
      </c>
      <c r="F139" s="802"/>
      <c r="G139" s="804">
        <v>8082.2780000000002</v>
      </c>
      <c r="H139" s="804">
        <v>599.09500000000003</v>
      </c>
      <c r="I139" s="804">
        <v>599095</v>
      </c>
      <c r="J139" s="704">
        <f t="shared" si="16"/>
        <v>8082.2780000000002</v>
      </c>
      <c r="K139" s="704">
        <f t="shared" si="17"/>
        <v>8082.2780000000002</v>
      </c>
      <c r="L139" s="704">
        <f t="shared" si="18"/>
        <v>7758.9868800000004</v>
      </c>
      <c r="M139" s="704">
        <f t="shared" si="19"/>
        <v>7629.6704320000008</v>
      </c>
    </row>
    <row r="140" spans="1:13" x14ac:dyDescent="0.25">
      <c r="A140" s="310" t="s">
        <v>326</v>
      </c>
      <c r="B140" s="218" t="s">
        <v>150</v>
      </c>
      <c r="C140" s="805">
        <v>100</v>
      </c>
      <c r="D140" s="803" t="s">
        <v>732</v>
      </c>
      <c r="E140" s="805"/>
      <c r="F140" s="802"/>
      <c r="G140" s="804"/>
      <c r="H140" s="804"/>
      <c r="I140" s="804" t="s">
        <v>564</v>
      </c>
      <c r="J140" s="704">
        <f t="shared" si="16"/>
        <v>0</v>
      </c>
      <c r="K140" s="704" t="str">
        <f t="shared" si="17"/>
        <v>-</v>
      </c>
      <c r="L140" s="704">
        <f t="shared" si="18"/>
        <v>0</v>
      </c>
      <c r="M140" s="704" t="str">
        <f t="shared" si="19"/>
        <v>-</v>
      </c>
    </row>
    <row r="141" spans="1:13" x14ac:dyDescent="0.25">
      <c r="A141" s="310" t="s">
        <v>326</v>
      </c>
      <c r="B141" s="218" t="s">
        <v>151</v>
      </c>
      <c r="C141" s="805">
        <v>96.9</v>
      </c>
      <c r="D141" s="803"/>
      <c r="E141" s="805">
        <v>90.3</v>
      </c>
      <c r="F141" s="802"/>
      <c r="G141" s="804">
        <v>49.725999999999999</v>
      </c>
      <c r="H141" s="804">
        <v>2.8079999999999998</v>
      </c>
      <c r="I141" s="804">
        <v>2808</v>
      </c>
      <c r="J141" s="704">
        <f t="shared" si="16"/>
        <v>49.725999999999999</v>
      </c>
      <c r="K141" s="704">
        <f t="shared" si="17"/>
        <v>49.725999999999999</v>
      </c>
      <c r="L141" s="704">
        <f t="shared" si="18"/>
        <v>48.184494000000001</v>
      </c>
      <c r="M141" s="704">
        <f t="shared" si="19"/>
        <v>44.902577999999998</v>
      </c>
    </row>
    <row r="142" spans="1:13" x14ac:dyDescent="0.25">
      <c r="A142" s="310" t="s">
        <v>326</v>
      </c>
      <c r="B142" s="218" t="s">
        <v>152</v>
      </c>
      <c r="C142" s="805">
        <v>99.5</v>
      </c>
      <c r="D142" s="803" t="s">
        <v>732</v>
      </c>
      <c r="E142" s="805"/>
      <c r="F142" s="802"/>
      <c r="G142" s="804">
        <v>28.863</v>
      </c>
      <c r="H142" s="804">
        <v>1.7829999999999999</v>
      </c>
      <c r="I142" s="804">
        <v>1783</v>
      </c>
      <c r="J142" s="704">
        <f t="shared" si="16"/>
        <v>28.863</v>
      </c>
      <c r="K142" s="704" t="str">
        <f t="shared" si="17"/>
        <v>-</v>
      </c>
      <c r="L142" s="704">
        <f t="shared" si="18"/>
        <v>28.718685000000001</v>
      </c>
      <c r="M142" s="704" t="str">
        <f t="shared" si="19"/>
        <v>-</v>
      </c>
    </row>
    <row r="143" spans="1:13" x14ac:dyDescent="0.25">
      <c r="A143" s="310" t="s">
        <v>326</v>
      </c>
      <c r="B143" s="218" t="s">
        <v>169</v>
      </c>
      <c r="C143" s="805">
        <v>90.9</v>
      </c>
      <c r="D143" s="803"/>
      <c r="E143" s="805">
        <v>66.8</v>
      </c>
      <c r="F143" s="802"/>
      <c r="G143" s="804">
        <v>140.47300000000001</v>
      </c>
      <c r="H143" s="804">
        <v>9.5690000000000008</v>
      </c>
      <c r="I143" s="804">
        <v>9569</v>
      </c>
      <c r="J143" s="704">
        <f t="shared" si="16"/>
        <v>140.47300000000001</v>
      </c>
      <c r="K143" s="704">
        <f t="shared" si="17"/>
        <v>140.47300000000001</v>
      </c>
      <c r="L143" s="704">
        <f t="shared" si="18"/>
        <v>127.68995700000002</v>
      </c>
      <c r="M143" s="704">
        <f t="shared" si="19"/>
        <v>93.835964000000004</v>
      </c>
    </row>
    <row r="144" spans="1:13" x14ac:dyDescent="0.25">
      <c r="A144" s="310" t="s">
        <v>326</v>
      </c>
      <c r="B144" s="218" t="s">
        <v>180</v>
      </c>
      <c r="C144" s="805">
        <v>95.7</v>
      </c>
      <c r="D144" s="803" t="s">
        <v>732</v>
      </c>
      <c r="E144" s="805"/>
      <c r="F144" s="802"/>
      <c r="G144" s="804">
        <v>354.52</v>
      </c>
      <c r="H144" s="804">
        <v>19.352</v>
      </c>
      <c r="I144" s="804">
        <v>19352</v>
      </c>
      <c r="J144" s="704">
        <f t="shared" si="16"/>
        <v>354.52</v>
      </c>
      <c r="K144" s="704" t="str">
        <f t="shared" si="17"/>
        <v>-</v>
      </c>
      <c r="L144" s="704">
        <f t="shared" si="18"/>
        <v>339.27564000000001</v>
      </c>
      <c r="M144" s="704" t="str">
        <f t="shared" si="19"/>
        <v>-</v>
      </c>
    </row>
    <row r="145" spans="1:13" x14ac:dyDescent="0.25">
      <c r="A145" s="310" t="s">
        <v>326</v>
      </c>
      <c r="B145" s="218" t="s">
        <v>191</v>
      </c>
      <c r="C145" s="805">
        <v>96.2</v>
      </c>
      <c r="D145" s="803" t="s">
        <v>732</v>
      </c>
      <c r="E145" s="805">
        <v>90</v>
      </c>
      <c r="F145" s="802" t="s">
        <v>732</v>
      </c>
      <c r="G145" s="804">
        <v>820.74300000000005</v>
      </c>
      <c r="H145" s="804">
        <v>49.296999999999997</v>
      </c>
      <c r="I145" s="804">
        <v>49297</v>
      </c>
      <c r="J145" s="704">
        <f t="shared" si="16"/>
        <v>820.74300000000005</v>
      </c>
      <c r="K145" s="704">
        <f t="shared" si="17"/>
        <v>820.74300000000005</v>
      </c>
      <c r="L145" s="704">
        <f t="shared" si="18"/>
        <v>789.55476600000009</v>
      </c>
      <c r="M145" s="704">
        <f t="shared" si="19"/>
        <v>738.66870000000006</v>
      </c>
    </row>
    <row r="146" spans="1:13" x14ac:dyDescent="0.25">
      <c r="A146" s="310" t="s">
        <v>326</v>
      </c>
      <c r="B146" s="218" t="s">
        <v>194</v>
      </c>
      <c r="C146" s="805">
        <v>94.1</v>
      </c>
      <c r="D146" s="803" t="s">
        <v>732</v>
      </c>
      <c r="E146" s="805"/>
      <c r="F146" s="802"/>
      <c r="G146" s="804">
        <v>8014.3320000000003</v>
      </c>
      <c r="H146" s="804">
        <v>600.98099999999999</v>
      </c>
      <c r="I146" s="804">
        <v>600981</v>
      </c>
      <c r="J146" s="704">
        <f t="shared" si="16"/>
        <v>8014.3320000000003</v>
      </c>
      <c r="K146" s="704" t="str">
        <f t="shared" si="17"/>
        <v>-</v>
      </c>
      <c r="L146" s="704">
        <f t="shared" si="18"/>
        <v>7541.4864120000002</v>
      </c>
      <c r="M146" s="704" t="str">
        <f t="shared" si="19"/>
        <v>-</v>
      </c>
    </row>
    <row r="147" spans="1:13" x14ac:dyDescent="0.25">
      <c r="A147" s="310" t="s">
        <v>201</v>
      </c>
      <c r="B147" s="218" t="s">
        <v>7</v>
      </c>
      <c r="C147" s="805">
        <v>92.9</v>
      </c>
      <c r="D147" s="803"/>
      <c r="E147" s="805">
        <v>67.5</v>
      </c>
      <c r="F147" s="802"/>
      <c r="G147" s="804">
        <v>11012.040999999999</v>
      </c>
      <c r="H147" s="804">
        <v>951.98400000000004</v>
      </c>
      <c r="I147" s="804">
        <v>951984</v>
      </c>
      <c r="J147" s="704">
        <f t="shared" si="16"/>
        <v>11012.040999999999</v>
      </c>
      <c r="K147" s="704">
        <f t="shared" si="17"/>
        <v>11012.040999999999</v>
      </c>
      <c r="L147" s="704">
        <f t="shared" si="18"/>
        <v>10230.186089000001</v>
      </c>
      <c r="M147" s="704">
        <f t="shared" si="19"/>
        <v>7433.1276749999997</v>
      </c>
    </row>
    <row r="148" spans="1:13" x14ac:dyDescent="0.25">
      <c r="A148" s="310" t="s">
        <v>201</v>
      </c>
      <c r="B148" s="218" t="s">
        <v>17</v>
      </c>
      <c r="C148" s="805">
        <v>100</v>
      </c>
      <c r="D148" s="803" t="s">
        <v>732</v>
      </c>
      <c r="E148" s="805"/>
      <c r="F148" s="802"/>
      <c r="G148" s="804">
        <v>304.46899999999999</v>
      </c>
      <c r="H148" s="804">
        <v>20.109000000000002</v>
      </c>
      <c r="I148" s="804">
        <v>20109</v>
      </c>
      <c r="J148" s="704">
        <f t="shared" si="16"/>
        <v>304.46899999999999</v>
      </c>
      <c r="K148" s="704" t="str">
        <f t="shared" si="17"/>
        <v>-</v>
      </c>
      <c r="L148" s="704">
        <f t="shared" si="18"/>
        <v>304.46899999999999</v>
      </c>
      <c r="M148" s="704" t="str">
        <f t="shared" si="19"/>
        <v>-</v>
      </c>
    </row>
    <row r="149" spans="1:13" x14ac:dyDescent="0.25">
      <c r="A149" s="310" t="s">
        <v>201</v>
      </c>
      <c r="B149" s="218" t="s">
        <v>53</v>
      </c>
      <c r="C149" s="805">
        <v>87.7</v>
      </c>
      <c r="D149" s="803"/>
      <c r="E149" s="805">
        <v>22.6</v>
      </c>
      <c r="F149" s="802"/>
      <c r="G149" s="804">
        <v>233.48400000000001</v>
      </c>
      <c r="H149" s="804">
        <v>24.007000000000001</v>
      </c>
      <c r="I149" s="804">
        <v>24007</v>
      </c>
      <c r="J149" s="704">
        <f t="shared" si="16"/>
        <v>233.48400000000001</v>
      </c>
      <c r="K149" s="704">
        <f t="shared" si="17"/>
        <v>233.48400000000001</v>
      </c>
      <c r="L149" s="704">
        <f t="shared" si="18"/>
        <v>204.765468</v>
      </c>
      <c r="M149" s="704">
        <f t="shared" si="19"/>
        <v>52.767384000000007</v>
      </c>
    </row>
    <row r="150" spans="1:13" x14ac:dyDescent="0.25">
      <c r="A150" s="310" t="s">
        <v>201</v>
      </c>
      <c r="B150" s="218" t="s">
        <v>57</v>
      </c>
      <c r="C150" s="805">
        <v>73.599999999999994</v>
      </c>
      <c r="D150" s="803" t="s">
        <v>732</v>
      </c>
      <c r="E150" s="805">
        <v>66</v>
      </c>
      <c r="F150" s="802" t="s">
        <v>732</v>
      </c>
      <c r="G150" s="804">
        <v>21022.945</v>
      </c>
      <c r="H150" s="804">
        <v>1901.4649999999999</v>
      </c>
      <c r="I150" s="804">
        <v>1901465</v>
      </c>
      <c r="J150" s="704">
        <f t="shared" si="16"/>
        <v>21022.945</v>
      </c>
      <c r="K150" s="704">
        <f t="shared" si="17"/>
        <v>21022.945</v>
      </c>
      <c r="L150" s="704">
        <f t="shared" si="18"/>
        <v>15472.88752</v>
      </c>
      <c r="M150" s="704">
        <f t="shared" si="19"/>
        <v>13875.143700000001</v>
      </c>
    </row>
    <row r="151" spans="1:13" x14ac:dyDescent="0.25">
      <c r="A151" s="310" t="s">
        <v>201</v>
      </c>
      <c r="B151" s="218" t="s">
        <v>60</v>
      </c>
      <c r="C151" s="805">
        <v>88.5</v>
      </c>
      <c r="D151" s="803"/>
      <c r="E151" s="805">
        <v>57.4</v>
      </c>
      <c r="F151" s="802"/>
      <c r="G151" s="804">
        <v>1546.27</v>
      </c>
      <c r="H151" s="804">
        <v>232.64500000000001</v>
      </c>
      <c r="I151" s="804">
        <v>232645</v>
      </c>
      <c r="J151" s="704">
        <f t="shared" si="16"/>
        <v>1546.27</v>
      </c>
      <c r="K151" s="704">
        <f t="shared" si="17"/>
        <v>1546.27</v>
      </c>
      <c r="L151" s="704">
        <f t="shared" si="18"/>
        <v>1368.44895</v>
      </c>
      <c r="M151" s="704">
        <f t="shared" si="19"/>
        <v>887.55897999999991</v>
      </c>
    </row>
    <row r="152" spans="1:13" x14ac:dyDescent="0.25">
      <c r="A152" s="310" t="s">
        <v>201</v>
      </c>
      <c r="B152" s="218" t="s">
        <v>84</v>
      </c>
      <c r="C152" s="805">
        <v>96.9</v>
      </c>
      <c r="D152" s="803"/>
      <c r="E152" s="805">
        <v>94.3</v>
      </c>
      <c r="F152" s="802" t="s">
        <v>732</v>
      </c>
      <c r="G152" s="804">
        <v>22950.036</v>
      </c>
      <c r="H152" s="804">
        <v>1455.4849999999999</v>
      </c>
      <c r="I152" s="804">
        <v>1455485</v>
      </c>
      <c r="J152" s="704">
        <f t="shared" si="16"/>
        <v>22950.036</v>
      </c>
      <c r="K152" s="704">
        <f t="shared" si="17"/>
        <v>22950.036</v>
      </c>
      <c r="L152" s="704">
        <f t="shared" si="18"/>
        <v>22238.584884000004</v>
      </c>
      <c r="M152" s="704">
        <f t="shared" si="19"/>
        <v>21641.883947999999</v>
      </c>
    </row>
    <row r="153" spans="1:13" x14ac:dyDescent="0.25">
      <c r="A153" s="310" t="s">
        <v>201</v>
      </c>
      <c r="B153" s="218" t="s">
        <v>85</v>
      </c>
      <c r="C153" s="805">
        <v>77.7</v>
      </c>
      <c r="D153" s="803"/>
      <c r="E153" s="805">
        <v>49.6</v>
      </c>
      <c r="F153" s="802"/>
      <c r="G153" s="804">
        <v>8338.1769999999997</v>
      </c>
      <c r="H153" s="804">
        <v>1052.153</v>
      </c>
      <c r="I153" s="804">
        <v>1052153</v>
      </c>
      <c r="J153" s="704">
        <f t="shared" si="16"/>
        <v>8338.1769999999997</v>
      </c>
      <c r="K153" s="704">
        <f t="shared" si="17"/>
        <v>8338.1769999999997</v>
      </c>
      <c r="L153" s="704">
        <f t="shared" si="18"/>
        <v>6478.7635289999998</v>
      </c>
      <c r="M153" s="704">
        <f t="shared" si="19"/>
        <v>4135.7357919999995</v>
      </c>
    </row>
    <row r="154" spans="1:13" x14ac:dyDescent="0.25">
      <c r="A154" s="310" t="s">
        <v>201</v>
      </c>
      <c r="B154" s="218" t="s">
        <v>91</v>
      </c>
      <c r="C154" s="805">
        <v>99.1</v>
      </c>
      <c r="D154" s="803"/>
      <c r="E154" s="805">
        <v>94.5</v>
      </c>
      <c r="F154" s="802"/>
      <c r="G154" s="804">
        <v>1950.654</v>
      </c>
      <c r="H154" s="804">
        <v>193.39500000000001</v>
      </c>
      <c r="I154" s="804">
        <v>193395</v>
      </c>
      <c r="J154" s="704">
        <f t="shared" si="16"/>
        <v>1950.654</v>
      </c>
      <c r="K154" s="704">
        <f t="shared" si="17"/>
        <v>1950.654</v>
      </c>
      <c r="L154" s="704">
        <f t="shared" si="18"/>
        <v>1933.0981139999999</v>
      </c>
      <c r="M154" s="704">
        <f t="shared" si="19"/>
        <v>1843.3680299999999</v>
      </c>
    </row>
    <row r="155" spans="1:13" x14ac:dyDescent="0.25">
      <c r="A155" s="310" t="s">
        <v>201</v>
      </c>
      <c r="B155" s="218" t="s">
        <v>95</v>
      </c>
      <c r="C155" s="805">
        <v>100</v>
      </c>
      <c r="D155" s="803" t="s">
        <v>732</v>
      </c>
      <c r="E155" s="805"/>
      <c r="F155" s="802"/>
      <c r="G155" s="804">
        <v>820.49400000000003</v>
      </c>
      <c r="H155" s="804">
        <v>68.697999999999993</v>
      </c>
      <c r="I155" s="804">
        <v>68698</v>
      </c>
      <c r="J155" s="704">
        <f t="shared" si="16"/>
        <v>820.49400000000003</v>
      </c>
      <c r="K155" s="704" t="str">
        <f t="shared" si="17"/>
        <v>-</v>
      </c>
      <c r="L155" s="704">
        <f t="shared" si="18"/>
        <v>820.49400000000003</v>
      </c>
      <c r="M155" s="704" t="str">
        <f t="shared" si="19"/>
        <v>-</v>
      </c>
    </row>
    <row r="156" spans="1:13" x14ac:dyDescent="0.25">
      <c r="A156" s="310" t="s">
        <v>201</v>
      </c>
      <c r="B156" s="218" t="s">
        <v>99</v>
      </c>
      <c r="C156" s="805">
        <v>95.6</v>
      </c>
      <c r="D156" s="803" t="s">
        <v>732</v>
      </c>
      <c r="E156" s="805"/>
      <c r="F156" s="802"/>
      <c r="G156" s="804">
        <v>1372.452</v>
      </c>
      <c r="H156" s="804">
        <v>63.762</v>
      </c>
      <c r="I156" s="804">
        <v>63762</v>
      </c>
      <c r="J156" s="704">
        <f t="shared" si="16"/>
        <v>1372.452</v>
      </c>
      <c r="K156" s="704" t="str">
        <f t="shared" si="17"/>
        <v>-</v>
      </c>
      <c r="L156" s="704">
        <f t="shared" si="18"/>
        <v>1312.064112</v>
      </c>
      <c r="M156" s="704" t="str">
        <f t="shared" si="19"/>
        <v>-</v>
      </c>
    </row>
    <row r="157" spans="1:13" x14ac:dyDescent="0.25">
      <c r="A157" s="310" t="s">
        <v>201</v>
      </c>
      <c r="B157" s="218" t="s">
        <v>102</v>
      </c>
      <c r="C157" s="805">
        <v>93</v>
      </c>
      <c r="D157" s="803" t="s">
        <v>732</v>
      </c>
      <c r="E157" s="805"/>
      <c r="F157" s="802"/>
      <c r="G157" s="804">
        <v>1755.8030000000001</v>
      </c>
      <c r="H157" s="804">
        <v>128.6</v>
      </c>
      <c r="I157" s="804">
        <v>128600</v>
      </c>
      <c r="J157" s="704">
        <f t="shared" si="16"/>
        <v>1755.8030000000001</v>
      </c>
      <c r="K157" s="704" t="str">
        <f t="shared" si="17"/>
        <v>-</v>
      </c>
      <c r="L157" s="704">
        <f t="shared" si="18"/>
        <v>1632.8967900000002</v>
      </c>
      <c r="M157" s="704" t="str">
        <f t="shared" si="19"/>
        <v>-</v>
      </c>
    </row>
    <row r="158" spans="1:13" x14ac:dyDescent="0.25">
      <c r="A158" s="310" t="s">
        <v>201</v>
      </c>
      <c r="B158" s="218" t="s">
        <v>120</v>
      </c>
      <c r="C158" s="805">
        <v>77.099999999999994</v>
      </c>
      <c r="D158" s="803"/>
      <c r="E158" s="805">
        <v>55.3</v>
      </c>
      <c r="F158" s="802"/>
      <c r="G158" s="804">
        <v>9206.4750000000004</v>
      </c>
      <c r="H158" s="804">
        <v>749.88199999999995</v>
      </c>
      <c r="I158" s="804">
        <v>749882</v>
      </c>
      <c r="J158" s="704">
        <f t="shared" si="16"/>
        <v>9206.4750000000004</v>
      </c>
      <c r="K158" s="704">
        <f t="shared" si="17"/>
        <v>9206.4750000000004</v>
      </c>
      <c r="L158" s="704">
        <f t="shared" si="18"/>
        <v>7098.1922249999998</v>
      </c>
      <c r="M158" s="704">
        <f t="shared" si="19"/>
        <v>5091.1806749999996</v>
      </c>
    </row>
    <row r="159" spans="1:13" x14ac:dyDescent="0.25">
      <c r="A159" s="310" t="s">
        <v>201</v>
      </c>
      <c r="B159" s="218" t="s">
        <v>133</v>
      </c>
      <c r="C159" s="805">
        <v>99</v>
      </c>
      <c r="D159" s="803"/>
      <c r="E159" s="805">
        <v>96.4</v>
      </c>
      <c r="F159" s="802" t="s">
        <v>732</v>
      </c>
      <c r="G159" s="804">
        <v>780.18399999999997</v>
      </c>
      <c r="H159" s="804">
        <v>74.328999999999994</v>
      </c>
      <c r="I159" s="804">
        <v>74329</v>
      </c>
      <c r="J159" s="704">
        <f t="shared" si="16"/>
        <v>780.18399999999997</v>
      </c>
      <c r="K159" s="704">
        <f t="shared" si="17"/>
        <v>780.18399999999997</v>
      </c>
      <c r="L159" s="704">
        <f t="shared" si="18"/>
        <v>772.38216</v>
      </c>
      <c r="M159" s="704">
        <f t="shared" si="19"/>
        <v>752.09737600000005</v>
      </c>
    </row>
    <row r="160" spans="1:13" x14ac:dyDescent="0.25">
      <c r="A160" s="310" t="s">
        <v>201</v>
      </c>
      <c r="B160" s="218" t="s">
        <v>144</v>
      </c>
      <c r="C160" s="805">
        <v>100</v>
      </c>
      <c r="D160" s="803"/>
      <c r="E160" s="805"/>
      <c r="F160" s="802"/>
      <c r="G160" s="804">
        <v>325.21300000000002</v>
      </c>
      <c r="H160" s="804">
        <v>23.199000000000002</v>
      </c>
      <c r="I160" s="804">
        <v>23199</v>
      </c>
      <c r="J160" s="704">
        <f t="shared" si="16"/>
        <v>325.21300000000002</v>
      </c>
      <c r="K160" s="704" t="str">
        <f t="shared" si="17"/>
        <v>-</v>
      </c>
      <c r="L160" s="704">
        <f t="shared" si="18"/>
        <v>325.21300000000002</v>
      </c>
      <c r="M160" s="704" t="str">
        <f t="shared" si="19"/>
        <v>-</v>
      </c>
    </row>
    <row r="161" spans="1:13" x14ac:dyDescent="0.25">
      <c r="A161" s="310" t="s">
        <v>201</v>
      </c>
      <c r="B161" s="218" t="s">
        <v>156</v>
      </c>
      <c r="C161" s="805">
        <v>97</v>
      </c>
      <c r="D161" s="803" t="s">
        <v>732</v>
      </c>
      <c r="E161" s="805"/>
      <c r="F161" s="802"/>
      <c r="G161" s="804">
        <v>6775.5159999999996</v>
      </c>
      <c r="H161" s="804">
        <v>561.17700000000002</v>
      </c>
      <c r="I161" s="804">
        <v>561177</v>
      </c>
      <c r="J161" s="704">
        <f t="shared" si="16"/>
        <v>6775.5159999999996</v>
      </c>
      <c r="K161" s="704" t="str">
        <f t="shared" si="17"/>
        <v>-</v>
      </c>
      <c r="L161" s="704">
        <f t="shared" si="18"/>
        <v>6572.2505199999996</v>
      </c>
      <c r="M161" s="704" t="str">
        <f t="shared" si="19"/>
        <v>-</v>
      </c>
    </row>
    <row r="162" spans="1:13" x14ac:dyDescent="0.25">
      <c r="A162" s="310" t="s">
        <v>201</v>
      </c>
      <c r="B162" s="218" t="s">
        <v>242</v>
      </c>
      <c r="C162" s="805">
        <v>74.3</v>
      </c>
      <c r="D162" s="803"/>
      <c r="E162" s="805">
        <v>47.1</v>
      </c>
      <c r="F162" s="802"/>
      <c r="G162" s="804">
        <v>9180.6579999999994</v>
      </c>
      <c r="H162" s="804">
        <v>1275.155</v>
      </c>
      <c r="I162" s="804">
        <v>1275155</v>
      </c>
      <c r="J162" s="704">
        <f t="shared" si="16"/>
        <v>9180.6579999999994</v>
      </c>
      <c r="K162" s="704">
        <f t="shared" si="17"/>
        <v>9180.6579999999994</v>
      </c>
      <c r="L162" s="704">
        <f t="shared" si="18"/>
        <v>6821.2288939999999</v>
      </c>
      <c r="M162" s="704">
        <f t="shared" si="19"/>
        <v>4324.0899179999997</v>
      </c>
    </row>
    <row r="163" spans="1:13" x14ac:dyDescent="0.25">
      <c r="A163" s="310" t="s">
        <v>201</v>
      </c>
      <c r="B163" s="218" t="s">
        <v>173</v>
      </c>
      <c r="C163" s="805">
        <v>87.7</v>
      </c>
      <c r="D163" s="803"/>
      <c r="E163" s="805">
        <v>63.7</v>
      </c>
      <c r="F163" s="802"/>
      <c r="G163" s="804">
        <v>5582.4480000000003</v>
      </c>
      <c r="H163" s="804">
        <v>531.55799999999999</v>
      </c>
      <c r="I163" s="804">
        <v>531558</v>
      </c>
      <c r="J163" s="704">
        <f t="shared" si="16"/>
        <v>5582.4480000000003</v>
      </c>
      <c r="K163" s="704">
        <f t="shared" si="17"/>
        <v>5582.4480000000003</v>
      </c>
      <c r="L163" s="704">
        <f t="shared" si="18"/>
        <v>4895.8068960000001</v>
      </c>
      <c r="M163" s="704">
        <f t="shared" si="19"/>
        <v>3556.0193760000002</v>
      </c>
    </row>
    <row r="164" spans="1:13" x14ac:dyDescent="0.25">
      <c r="A164" s="310" t="s">
        <v>201</v>
      </c>
      <c r="B164" s="218" t="s">
        <v>181</v>
      </c>
      <c r="C164" s="805">
        <v>98.1</v>
      </c>
      <c r="D164" s="803"/>
      <c r="E164" s="805">
        <v>85.1</v>
      </c>
      <c r="F164" s="802"/>
      <c r="G164" s="804">
        <v>3078.8440000000001</v>
      </c>
      <c r="H164" s="804">
        <v>189.53899999999999</v>
      </c>
      <c r="I164" s="804">
        <v>189539</v>
      </c>
      <c r="J164" s="704">
        <f t="shared" ref="J164:J200" si="20">IF(ISNUMBER(C164),(G164),"-")</f>
        <v>3078.8440000000001</v>
      </c>
      <c r="K164" s="704">
        <f t="shared" ref="K164:K200" si="21">IF(ISNUMBER(E164),(G164),"-")</f>
        <v>3078.8440000000001</v>
      </c>
      <c r="L164" s="704">
        <f t="shared" ref="L164:L200" si="22">IF(ISNUMBER(C164),((C164/100)*G164),"-")</f>
        <v>3020.3459640000001</v>
      </c>
      <c r="M164" s="704">
        <f t="shared" ref="M164:M200" si="23">IF(ISNUMBER(E164),((E164/100)*G164),"-")</f>
        <v>2620.0962439999998</v>
      </c>
    </row>
    <row r="165" spans="1:13" x14ac:dyDescent="0.25">
      <c r="A165" s="310" t="s">
        <v>201</v>
      </c>
      <c r="B165" s="218" t="s">
        <v>187</v>
      </c>
      <c r="C165" s="805">
        <v>100</v>
      </c>
      <c r="D165" s="803" t="s">
        <v>732</v>
      </c>
      <c r="E165" s="805"/>
      <c r="F165" s="802"/>
      <c r="G165" s="804">
        <v>1988.124</v>
      </c>
      <c r="H165" s="804">
        <v>131.65700000000001</v>
      </c>
      <c r="I165" s="804">
        <v>131657</v>
      </c>
      <c r="J165" s="704">
        <f t="shared" si="20"/>
        <v>1988.124</v>
      </c>
      <c r="K165" s="704" t="str">
        <f t="shared" si="21"/>
        <v>-</v>
      </c>
      <c r="L165" s="704">
        <f t="shared" si="22"/>
        <v>1988.124</v>
      </c>
      <c r="M165" s="704" t="str">
        <f t="shared" si="23"/>
        <v>-</v>
      </c>
    </row>
    <row r="166" spans="1:13" x14ac:dyDescent="0.25">
      <c r="A166" s="310" t="s">
        <v>201</v>
      </c>
      <c r="B166" s="218" t="s">
        <v>196</v>
      </c>
      <c r="C166" s="805">
        <v>47</v>
      </c>
      <c r="D166" s="803" t="s">
        <v>732</v>
      </c>
      <c r="E166" s="805">
        <v>13.9</v>
      </c>
      <c r="F166" s="802" t="s">
        <v>732</v>
      </c>
      <c r="G166" s="804">
        <v>6077.2929999999997</v>
      </c>
      <c r="H166" s="804">
        <v>760.06700000000001</v>
      </c>
      <c r="I166" s="804">
        <v>760067</v>
      </c>
      <c r="J166" s="704">
        <f t="shared" si="20"/>
        <v>6077.2929999999997</v>
      </c>
      <c r="K166" s="704">
        <f t="shared" si="21"/>
        <v>6077.2929999999997</v>
      </c>
      <c r="L166" s="704">
        <f t="shared" si="22"/>
        <v>2856.3277099999996</v>
      </c>
      <c r="M166" s="704">
        <f t="shared" si="23"/>
        <v>844.74372700000004</v>
      </c>
    </row>
    <row r="167" spans="1:13" x14ac:dyDescent="0.25">
      <c r="A167" s="310" t="s">
        <v>579</v>
      </c>
      <c r="B167" s="218" t="s">
        <v>78</v>
      </c>
      <c r="C167" s="805"/>
      <c r="D167" s="803"/>
      <c r="E167" s="805"/>
      <c r="F167" s="802"/>
      <c r="G167" s="804"/>
      <c r="H167" s="804"/>
      <c r="I167" s="804" t="s">
        <v>564</v>
      </c>
      <c r="J167" s="704" t="str">
        <f t="shared" si="20"/>
        <v>-</v>
      </c>
      <c r="K167" s="704" t="str">
        <f t="shared" si="21"/>
        <v>-</v>
      </c>
      <c r="L167" s="704" t="str">
        <f t="shared" si="22"/>
        <v>-</v>
      </c>
      <c r="M167" s="704" t="str">
        <f t="shared" si="23"/>
        <v>-</v>
      </c>
    </row>
    <row r="168" spans="1:13" x14ac:dyDescent="0.25">
      <c r="A168" s="310" t="s">
        <v>202</v>
      </c>
      <c r="B168" s="218" t="s">
        <v>5</v>
      </c>
      <c r="C168" s="805">
        <v>47.9</v>
      </c>
      <c r="D168" s="803"/>
      <c r="E168" s="805">
        <v>14.6</v>
      </c>
      <c r="F168" s="802"/>
      <c r="G168" s="804">
        <v>6792.8180000000002</v>
      </c>
      <c r="H168" s="804">
        <v>1042.442</v>
      </c>
      <c r="I168" s="804">
        <v>1042442</v>
      </c>
      <c r="J168" s="704">
        <f t="shared" si="20"/>
        <v>6792.8180000000002</v>
      </c>
      <c r="K168" s="704">
        <f t="shared" si="21"/>
        <v>6792.8180000000002</v>
      </c>
      <c r="L168" s="704">
        <f t="shared" si="22"/>
        <v>3253.759822</v>
      </c>
      <c r="M168" s="704">
        <f t="shared" si="23"/>
        <v>991.75142799999992</v>
      </c>
    </row>
    <row r="169" spans="1:13" x14ac:dyDescent="0.25">
      <c r="A169" s="310" t="s">
        <v>202</v>
      </c>
      <c r="B169" s="218" t="s">
        <v>18</v>
      </c>
      <c r="C169" s="805">
        <v>52.5</v>
      </c>
      <c r="D169" s="803"/>
      <c r="E169" s="805">
        <v>25</v>
      </c>
      <c r="F169" s="802"/>
      <c r="G169" s="804">
        <v>43873.648999999998</v>
      </c>
      <c r="H169" s="804">
        <v>3137.681</v>
      </c>
      <c r="I169" s="804">
        <v>3137681</v>
      </c>
      <c r="J169" s="704">
        <f t="shared" si="20"/>
        <v>43873.648999999998</v>
      </c>
      <c r="K169" s="704">
        <f t="shared" si="21"/>
        <v>43873.648999999998</v>
      </c>
      <c r="L169" s="704">
        <f t="shared" si="22"/>
        <v>23033.665724999999</v>
      </c>
      <c r="M169" s="704">
        <f t="shared" si="23"/>
        <v>10968.412249999999</v>
      </c>
    </row>
    <row r="170" spans="1:13" x14ac:dyDescent="0.25">
      <c r="A170" s="310" t="s">
        <v>202</v>
      </c>
      <c r="B170" s="218" t="s">
        <v>24</v>
      </c>
      <c r="C170" s="805">
        <v>97.3</v>
      </c>
      <c r="D170" s="803"/>
      <c r="E170" s="805">
        <v>77.3</v>
      </c>
      <c r="F170" s="802"/>
      <c r="G170" s="804">
        <v>199.35300000000001</v>
      </c>
      <c r="H170" s="804">
        <v>14.74</v>
      </c>
      <c r="I170" s="804">
        <v>14740</v>
      </c>
      <c r="J170" s="704">
        <f t="shared" si="20"/>
        <v>199.35300000000001</v>
      </c>
      <c r="K170" s="704">
        <f t="shared" si="21"/>
        <v>199.35300000000001</v>
      </c>
      <c r="L170" s="704">
        <f t="shared" si="22"/>
        <v>193.97046900000001</v>
      </c>
      <c r="M170" s="704">
        <f t="shared" si="23"/>
        <v>154.09986900000001</v>
      </c>
    </row>
    <row r="171" spans="1:13" x14ac:dyDescent="0.25">
      <c r="A171" s="310" t="s">
        <v>202</v>
      </c>
      <c r="B171" s="218" t="s">
        <v>82</v>
      </c>
      <c r="C171" s="805">
        <v>74.2</v>
      </c>
      <c r="D171" s="803" t="s">
        <v>1303</v>
      </c>
      <c r="E171" s="805">
        <v>37</v>
      </c>
      <c r="F171" s="802" t="s">
        <v>1303</v>
      </c>
      <c r="G171" s="804">
        <v>323710.48800000001</v>
      </c>
      <c r="H171" s="804">
        <v>25595.238000000001</v>
      </c>
      <c r="I171" s="804">
        <v>25595238</v>
      </c>
      <c r="J171" s="704">
        <f t="shared" si="20"/>
        <v>323710.48800000001</v>
      </c>
      <c r="K171" s="704">
        <f t="shared" si="21"/>
        <v>323710.48800000001</v>
      </c>
      <c r="L171" s="704">
        <f t="shared" si="22"/>
        <v>240193.182096</v>
      </c>
      <c r="M171" s="704">
        <f t="shared" si="23"/>
        <v>119772.88056000001</v>
      </c>
    </row>
    <row r="172" spans="1:13" x14ac:dyDescent="0.25">
      <c r="A172" s="310" t="s">
        <v>202</v>
      </c>
      <c r="B172" s="218" t="s">
        <v>109</v>
      </c>
      <c r="C172" s="805">
        <v>99.1</v>
      </c>
      <c r="D172" s="803"/>
      <c r="E172" s="805">
        <v>85.1</v>
      </c>
      <c r="F172" s="802"/>
      <c r="G172" s="804">
        <v>100.035</v>
      </c>
      <c r="H172" s="804">
        <v>7.5739999999999998</v>
      </c>
      <c r="I172" s="804">
        <v>7574</v>
      </c>
      <c r="J172" s="704">
        <f t="shared" si="20"/>
        <v>100.035</v>
      </c>
      <c r="K172" s="704">
        <f t="shared" si="21"/>
        <v>100.035</v>
      </c>
      <c r="L172" s="704">
        <f t="shared" si="22"/>
        <v>99.13468499999999</v>
      </c>
      <c r="M172" s="704">
        <f t="shared" si="23"/>
        <v>85.129784999999998</v>
      </c>
    </row>
    <row r="173" spans="1:13" x14ac:dyDescent="0.25">
      <c r="A173" s="310" t="s">
        <v>202</v>
      </c>
      <c r="B173" s="218" t="s">
        <v>125</v>
      </c>
      <c r="C173" s="805">
        <v>58.3</v>
      </c>
      <c r="D173" s="803"/>
      <c r="E173" s="805">
        <v>50.1</v>
      </c>
      <c r="F173" s="802"/>
      <c r="G173" s="804">
        <v>7549.7460000000001</v>
      </c>
      <c r="H173" s="804">
        <v>583.87099999999998</v>
      </c>
      <c r="I173" s="804">
        <v>583871</v>
      </c>
      <c r="J173" s="704">
        <f t="shared" si="20"/>
        <v>7549.7460000000001</v>
      </c>
      <c r="K173" s="704">
        <f t="shared" si="21"/>
        <v>7549.7460000000001</v>
      </c>
      <c r="L173" s="704">
        <f t="shared" si="22"/>
        <v>4401.5019179999999</v>
      </c>
      <c r="M173" s="704">
        <f t="shared" si="23"/>
        <v>3782.4227460000002</v>
      </c>
    </row>
    <row r="174" spans="1:13" x14ac:dyDescent="0.25">
      <c r="A174" s="310" t="s">
        <v>202</v>
      </c>
      <c r="B174" s="218" t="s">
        <v>134</v>
      </c>
      <c r="C174" s="805">
        <v>73.099999999999994</v>
      </c>
      <c r="D174" s="803"/>
      <c r="E174" s="805">
        <v>36.6</v>
      </c>
      <c r="F174" s="802"/>
      <c r="G174" s="804">
        <v>47294.264000000003</v>
      </c>
      <c r="H174" s="804">
        <v>4599.4219999999996</v>
      </c>
      <c r="I174" s="804">
        <v>4599422</v>
      </c>
      <c r="J174" s="704">
        <f t="shared" si="20"/>
        <v>47294.264000000003</v>
      </c>
      <c r="K174" s="704">
        <f t="shared" si="21"/>
        <v>47294.264000000003</v>
      </c>
      <c r="L174" s="704">
        <f t="shared" si="22"/>
        <v>34572.106983999998</v>
      </c>
      <c r="M174" s="704">
        <f t="shared" si="23"/>
        <v>17309.700624000001</v>
      </c>
    </row>
    <row r="175" spans="1:13" x14ac:dyDescent="0.25">
      <c r="A175" s="310" t="s">
        <v>202</v>
      </c>
      <c r="B175" s="218" t="s">
        <v>168</v>
      </c>
      <c r="C175" s="805">
        <v>99.4</v>
      </c>
      <c r="D175" s="803" t="s">
        <v>732</v>
      </c>
      <c r="E175" s="805">
        <v>92.5</v>
      </c>
      <c r="F175" s="802" t="s">
        <v>732</v>
      </c>
      <c r="G175" s="804">
        <v>5485.5249999999996</v>
      </c>
      <c r="H175" s="804">
        <v>380.00900000000001</v>
      </c>
      <c r="I175" s="804">
        <v>380009</v>
      </c>
      <c r="J175" s="704">
        <f t="shared" si="20"/>
        <v>5485.5249999999996</v>
      </c>
      <c r="K175" s="704">
        <f t="shared" si="21"/>
        <v>5485.5249999999996</v>
      </c>
      <c r="L175" s="704">
        <f t="shared" si="22"/>
        <v>5452.6118500000002</v>
      </c>
      <c r="M175" s="704">
        <f t="shared" si="23"/>
        <v>5074.1106250000003</v>
      </c>
    </row>
    <row r="176" spans="1:13" x14ac:dyDescent="0.25">
      <c r="A176" s="310" t="s">
        <v>200</v>
      </c>
      <c r="B176" s="218" t="s">
        <v>23</v>
      </c>
      <c r="C176" s="805">
        <v>83.5</v>
      </c>
      <c r="D176" s="803"/>
      <c r="E176" s="805">
        <v>58.2</v>
      </c>
      <c r="F176" s="802"/>
      <c r="G176" s="804">
        <v>2457.277</v>
      </c>
      <c r="H176" s="804">
        <v>376.36</v>
      </c>
      <c r="I176" s="804">
        <v>376360</v>
      </c>
      <c r="J176" s="704">
        <f t="shared" si="20"/>
        <v>2457.277</v>
      </c>
      <c r="K176" s="704">
        <f t="shared" si="21"/>
        <v>2457.277</v>
      </c>
      <c r="L176" s="704">
        <f t="shared" si="22"/>
        <v>2051.8262949999998</v>
      </c>
      <c r="M176" s="704">
        <f t="shared" si="23"/>
        <v>1430.1352140000001</v>
      </c>
    </row>
    <row r="177" spans="1:13" x14ac:dyDescent="0.25">
      <c r="A177" s="310" t="s">
        <v>200</v>
      </c>
      <c r="B177" s="218" t="s">
        <v>31</v>
      </c>
      <c r="C177" s="805">
        <v>94.3</v>
      </c>
      <c r="D177" s="803"/>
      <c r="E177" s="805">
        <v>33.700000000000003</v>
      </c>
      <c r="F177" s="802"/>
      <c r="G177" s="804">
        <v>3920.9839999999999</v>
      </c>
      <c r="H177" s="804">
        <v>692.995</v>
      </c>
      <c r="I177" s="804">
        <v>692995</v>
      </c>
      <c r="J177" s="704">
        <f t="shared" si="20"/>
        <v>3920.9839999999999</v>
      </c>
      <c r="K177" s="704">
        <f t="shared" si="21"/>
        <v>3920.9839999999999</v>
      </c>
      <c r="L177" s="704">
        <f t="shared" si="22"/>
        <v>3697.4879119999996</v>
      </c>
      <c r="M177" s="704">
        <f t="shared" si="23"/>
        <v>1321.3716080000002</v>
      </c>
    </row>
    <row r="178" spans="1:13" x14ac:dyDescent="0.25">
      <c r="A178" s="310" t="s">
        <v>200</v>
      </c>
      <c r="B178" s="218" t="s">
        <v>32</v>
      </c>
      <c r="C178" s="805">
        <v>98.9</v>
      </c>
      <c r="D178" s="803"/>
      <c r="E178" s="805">
        <v>33.4</v>
      </c>
      <c r="F178" s="802"/>
      <c r="G178" s="804">
        <v>2419.259</v>
      </c>
      <c r="H178" s="804">
        <v>454.923</v>
      </c>
      <c r="I178" s="804">
        <v>454923</v>
      </c>
      <c r="J178" s="704">
        <f t="shared" si="20"/>
        <v>2419.259</v>
      </c>
      <c r="K178" s="704">
        <f t="shared" si="21"/>
        <v>2419.259</v>
      </c>
      <c r="L178" s="704">
        <f t="shared" si="22"/>
        <v>2392.6471510000001</v>
      </c>
      <c r="M178" s="704">
        <f t="shared" si="23"/>
        <v>808.0325059999999</v>
      </c>
    </row>
    <row r="179" spans="1:13" x14ac:dyDescent="0.25">
      <c r="A179" s="310" t="s">
        <v>200</v>
      </c>
      <c r="B179" s="218" t="s">
        <v>255</v>
      </c>
      <c r="C179" s="805">
        <v>97.6</v>
      </c>
      <c r="D179" s="803" t="s">
        <v>732</v>
      </c>
      <c r="E179" s="805">
        <v>72.3</v>
      </c>
      <c r="F179" s="802" t="s">
        <v>732</v>
      </c>
      <c r="G179" s="804">
        <v>135.28100000000001</v>
      </c>
      <c r="H179" s="804">
        <v>10.074999999999999</v>
      </c>
      <c r="I179" s="804">
        <v>10075</v>
      </c>
      <c r="J179" s="704">
        <f t="shared" si="20"/>
        <v>135.28100000000001</v>
      </c>
      <c r="K179" s="704">
        <f t="shared" si="21"/>
        <v>135.28100000000001</v>
      </c>
      <c r="L179" s="704">
        <f t="shared" si="22"/>
        <v>132.034256</v>
      </c>
      <c r="M179" s="704">
        <f t="shared" si="23"/>
        <v>97.808163000000008</v>
      </c>
    </row>
    <row r="180" spans="1:13" x14ac:dyDescent="0.25">
      <c r="A180" s="310" t="s">
        <v>200</v>
      </c>
      <c r="B180" s="218" t="s">
        <v>34</v>
      </c>
      <c r="C180" s="805">
        <v>84.7</v>
      </c>
      <c r="D180" s="803"/>
      <c r="E180" s="805">
        <v>62.2</v>
      </c>
      <c r="F180" s="802"/>
      <c r="G180" s="804">
        <v>5282.5590000000002</v>
      </c>
      <c r="H180" s="804">
        <v>830.62800000000004</v>
      </c>
      <c r="I180" s="804">
        <v>830628</v>
      </c>
      <c r="J180" s="704">
        <f t="shared" si="20"/>
        <v>5282.5590000000002</v>
      </c>
      <c r="K180" s="704">
        <f t="shared" si="21"/>
        <v>5282.5590000000002</v>
      </c>
      <c r="L180" s="704">
        <f t="shared" si="22"/>
        <v>4474.3274730000003</v>
      </c>
      <c r="M180" s="704">
        <f t="shared" si="23"/>
        <v>3285.751698</v>
      </c>
    </row>
    <row r="181" spans="1:13" x14ac:dyDescent="0.25">
      <c r="A181" s="310" t="s">
        <v>200</v>
      </c>
      <c r="B181" s="218" t="s">
        <v>36</v>
      </c>
      <c r="C181" s="805">
        <v>68.2</v>
      </c>
      <c r="D181" s="803"/>
      <c r="E181" s="805">
        <v>38.1</v>
      </c>
      <c r="F181" s="802"/>
      <c r="G181" s="804">
        <v>1145.393</v>
      </c>
      <c r="H181" s="804">
        <v>158.03200000000001</v>
      </c>
      <c r="I181" s="804">
        <v>158032</v>
      </c>
      <c r="J181" s="704">
        <f t="shared" si="20"/>
        <v>1145.393</v>
      </c>
      <c r="K181" s="704">
        <f t="shared" si="21"/>
        <v>1145.393</v>
      </c>
      <c r="L181" s="704">
        <f t="shared" si="22"/>
        <v>781.15802600000006</v>
      </c>
      <c r="M181" s="704">
        <f t="shared" si="23"/>
        <v>436.39473300000003</v>
      </c>
    </row>
    <row r="182" spans="1:13" x14ac:dyDescent="0.25">
      <c r="A182" s="310" t="s">
        <v>200</v>
      </c>
      <c r="B182" s="218" t="s">
        <v>37</v>
      </c>
      <c r="C182" s="805">
        <v>53.2</v>
      </c>
      <c r="D182" s="803"/>
      <c r="E182" s="805">
        <v>23.1</v>
      </c>
      <c r="F182" s="802"/>
      <c r="G182" s="804">
        <v>2795.51</v>
      </c>
      <c r="H182" s="804">
        <v>589.80200000000002</v>
      </c>
      <c r="I182" s="804">
        <v>589802</v>
      </c>
      <c r="J182" s="704">
        <f t="shared" si="20"/>
        <v>2795.51</v>
      </c>
      <c r="K182" s="704">
        <f t="shared" si="21"/>
        <v>2795.51</v>
      </c>
      <c r="L182" s="704">
        <f t="shared" si="22"/>
        <v>1487.2113200000001</v>
      </c>
      <c r="M182" s="704">
        <f t="shared" si="23"/>
        <v>645.76281000000006</v>
      </c>
    </row>
    <row r="183" spans="1:13" x14ac:dyDescent="0.25">
      <c r="A183" s="310" t="s">
        <v>200</v>
      </c>
      <c r="B183" s="218" t="s">
        <v>42</v>
      </c>
      <c r="C183" s="805">
        <v>92.6</v>
      </c>
      <c r="D183" s="803"/>
      <c r="E183" s="805">
        <v>78.900000000000006</v>
      </c>
      <c r="F183" s="802"/>
      <c r="G183" s="804">
        <v>1048.625</v>
      </c>
      <c r="H183" s="804">
        <v>166.929</v>
      </c>
      <c r="I183" s="804">
        <v>166929</v>
      </c>
      <c r="J183" s="704">
        <f t="shared" si="20"/>
        <v>1048.625</v>
      </c>
      <c r="K183" s="704">
        <f t="shared" si="21"/>
        <v>1048.625</v>
      </c>
      <c r="L183" s="704">
        <f t="shared" si="22"/>
        <v>971.02674999999988</v>
      </c>
      <c r="M183" s="704">
        <f t="shared" si="23"/>
        <v>827.36512500000003</v>
      </c>
    </row>
    <row r="184" spans="1:13" x14ac:dyDescent="0.25">
      <c r="A184" s="310" t="s">
        <v>200</v>
      </c>
      <c r="B184" s="218" t="s">
        <v>45</v>
      </c>
      <c r="C184" s="805">
        <v>90.6</v>
      </c>
      <c r="D184" s="803"/>
      <c r="E184" s="805">
        <v>44.2</v>
      </c>
      <c r="F184" s="802"/>
      <c r="G184" s="804">
        <v>4807.473</v>
      </c>
      <c r="H184" s="804">
        <v>744.94100000000003</v>
      </c>
      <c r="I184" s="804">
        <v>744941</v>
      </c>
      <c r="J184" s="704">
        <f t="shared" si="20"/>
        <v>4807.473</v>
      </c>
      <c r="K184" s="704">
        <f t="shared" si="21"/>
        <v>4807.473</v>
      </c>
      <c r="L184" s="704">
        <f t="shared" si="22"/>
        <v>4355.5705379999999</v>
      </c>
      <c r="M184" s="704">
        <f t="shared" si="23"/>
        <v>2124.9030659999999</v>
      </c>
    </row>
    <row r="185" spans="1:13" x14ac:dyDescent="0.25">
      <c r="A185" s="310" t="s">
        <v>200</v>
      </c>
      <c r="B185" s="218" t="s">
        <v>51</v>
      </c>
      <c r="C185" s="805">
        <v>88.8</v>
      </c>
      <c r="D185" s="803"/>
      <c r="E185" s="805">
        <v>44.7</v>
      </c>
      <c r="F185" s="802"/>
      <c r="G185" s="804">
        <v>15487.609</v>
      </c>
      <c r="H185" s="804">
        <v>2888.8339999999998</v>
      </c>
      <c r="I185" s="804">
        <v>2888834</v>
      </c>
      <c r="J185" s="704">
        <f t="shared" si="20"/>
        <v>15487.609</v>
      </c>
      <c r="K185" s="704">
        <f t="shared" si="21"/>
        <v>15487.609</v>
      </c>
      <c r="L185" s="704">
        <f t="shared" si="22"/>
        <v>13752.996792</v>
      </c>
      <c r="M185" s="704">
        <f t="shared" si="23"/>
        <v>6922.9612230000002</v>
      </c>
    </row>
    <row r="186" spans="1:13" x14ac:dyDescent="0.25">
      <c r="A186" s="310" t="s">
        <v>200</v>
      </c>
      <c r="B186" s="218" t="s">
        <v>59</v>
      </c>
      <c r="C186" s="805">
        <v>91.3</v>
      </c>
      <c r="D186" s="803"/>
      <c r="E186" s="805">
        <v>66.900000000000006</v>
      </c>
      <c r="F186" s="802"/>
      <c r="G186" s="804">
        <v>177.917</v>
      </c>
      <c r="H186" s="804">
        <v>26.812999999999999</v>
      </c>
      <c r="I186" s="804">
        <v>26813</v>
      </c>
      <c r="J186" s="704">
        <f t="shared" si="20"/>
        <v>177.917</v>
      </c>
      <c r="K186" s="704">
        <f t="shared" si="21"/>
        <v>177.917</v>
      </c>
      <c r="L186" s="704">
        <f t="shared" si="22"/>
        <v>162.438221</v>
      </c>
      <c r="M186" s="704">
        <f t="shared" si="23"/>
        <v>119.02647300000001</v>
      </c>
    </row>
    <row r="187" spans="1:13" x14ac:dyDescent="0.25">
      <c r="A187" s="310" t="s">
        <v>200</v>
      </c>
      <c r="B187" s="218" t="s">
        <v>66</v>
      </c>
      <c r="C187" s="805">
        <v>94.7</v>
      </c>
      <c r="D187" s="803"/>
      <c r="E187" s="805">
        <v>77.599999999999994</v>
      </c>
      <c r="F187" s="802"/>
      <c r="G187" s="804">
        <v>398.65100000000001</v>
      </c>
      <c r="H187" s="804">
        <v>53.343000000000004</v>
      </c>
      <c r="I187" s="804">
        <v>53343</v>
      </c>
      <c r="J187" s="704">
        <f t="shared" si="20"/>
        <v>398.65100000000001</v>
      </c>
      <c r="K187" s="704">
        <f t="shared" si="21"/>
        <v>398.65100000000001</v>
      </c>
      <c r="L187" s="704">
        <f t="shared" si="22"/>
        <v>377.52249700000004</v>
      </c>
      <c r="M187" s="704">
        <f t="shared" si="23"/>
        <v>309.35317599999996</v>
      </c>
    </row>
    <row r="188" spans="1:13" x14ac:dyDescent="0.25">
      <c r="A188" s="310" t="s">
        <v>200</v>
      </c>
      <c r="B188" s="218" t="s">
        <v>67</v>
      </c>
      <c r="C188" s="805">
        <v>98.1</v>
      </c>
      <c r="D188" s="803"/>
      <c r="E188" s="805">
        <v>72</v>
      </c>
      <c r="F188" s="802"/>
      <c r="G188" s="804">
        <v>439.54899999999998</v>
      </c>
      <c r="H188" s="804">
        <v>79.221000000000004</v>
      </c>
      <c r="I188" s="804">
        <v>79221</v>
      </c>
      <c r="J188" s="704">
        <f t="shared" si="20"/>
        <v>439.54899999999998</v>
      </c>
      <c r="K188" s="704">
        <f t="shared" si="21"/>
        <v>439.54899999999998</v>
      </c>
      <c r="L188" s="704">
        <f t="shared" si="22"/>
        <v>431.19756899999999</v>
      </c>
      <c r="M188" s="704">
        <f t="shared" si="23"/>
        <v>316.47528</v>
      </c>
    </row>
    <row r="189" spans="1:13" x14ac:dyDescent="0.25">
      <c r="A189" s="310" t="s">
        <v>200</v>
      </c>
      <c r="B189" s="218" t="s">
        <v>70</v>
      </c>
      <c r="C189" s="805">
        <v>96.4</v>
      </c>
      <c r="D189" s="803"/>
      <c r="E189" s="805">
        <v>86.6</v>
      </c>
      <c r="F189" s="802"/>
      <c r="G189" s="804">
        <v>6654.1109999999999</v>
      </c>
      <c r="H189" s="804">
        <v>799.55200000000002</v>
      </c>
      <c r="I189" s="804">
        <v>799552</v>
      </c>
      <c r="J189" s="704">
        <f t="shared" si="20"/>
        <v>6654.1109999999999</v>
      </c>
      <c r="K189" s="704">
        <f t="shared" si="21"/>
        <v>6654.1109999999999</v>
      </c>
      <c r="L189" s="704">
        <f t="shared" si="22"/>
        <v>6414.5630040000005</v>
      </c>
      <c r="M189" s="704">
        <f t="shared" si="23"/>
        <v>5762.4601259999999</v>
      </c>
    </row>
    <row r="190" spans="1:13" x14ac:dyDescent="0.25">
      <c r="A190" s="310" t="s">
        <v>200</v>
      </c>
      <c r="B190" s="218" t="s">
        <v>74</v>
      </c>
      <c r="C190" s="805">
        <v>85.2</v>
      </c>
      <c r="D190" s="803"/>
      <c r="E190" s="805">
        <v>56.6</v>
      </c>
      <c r="F190" s="802"/>
      <c r="G190" s="804">
        <v>2740.95</v>
      </c>
      <c r="H190" s="804">
        <v>433.911</v>
      </c>
      <c r="I190" s="804">
        <v>433911</v>
      </c>
      <c r="J190" s="704">
        <f t="shared" si="20"/>
        <v>2740.95</v>
      </c>
      <c r="K190" s="704">
        <f t="shared" si="21"/>
        <v>2740.95</v>
      </c>
      <c r="L190" s="704">
        <f t="shared" si="22"/>
        <v>2335.2893999999997</v>
      </c>
      <c r="M190" s="704">
        <f t="shared" si="23"/>
        <v>1551.3777</v>
      </c>
    </row>
    <row r="191" spans="1:13" x14ac:dyDescent="0.25">
      <c r="A191" s="310" t="s">
        <v>200</v>
      </c>
      <c r="B191" s="218" t="s">
        <v>75</v>
      </c>
      <c r="C191" s="805">
        <v>92.6</v>
      </c>
      <c r="D191" s="803"/>
      <c r="E191" s="805">
        <v>67.599999999999994</v>
      </c>
      <c r="F191" s="802"/>
      <c r="G191" s="804">
        <v>407.36</v>
      </c>
      <c r="H191" s="804">
        <v>63.963999999999999</v>
      </c>
      <c r="I191" s="804">
        <v>63964</v>
      </c>
      <c r="J191" s="704">
        <f t="shared" si="20"/>
        <v>407.36</v>
      </c>
      <c r="K191" s="704">
        <f t="shared" si="21"/>
        <v>407.36</v>
      </c>
      <c r="L191" s="704">
        <f t="shared" si="22"/>
        <v>377.21535999999998</v>
      </c>
      <c r="M191" s="704">
        <f t="shared" si="23"/>
        <v>275.37536</v>
      </c>
    </row>
    <row r="192" spans="1:13" x14ac:dyDescent="0.25">
      <c r="A192" s="310" t="s">
        <v>200</v>
      </c>
      <c r="B192" s="218" t="s">
        <v>101</v>
      </c>
      <c r="C192" s="805">
        <v>79.3</v>
      </c>
      <c r="D192" s="803" t="s">
        <v>732</v>
      </c>
      <c r="E192" s="805">
        <v>66</v>
      </c>
      <c r="F192" s="802" t="s">
        <v>732</v>
      </c>
      <c r="G192" s="804">
        <v>1002.4160000000001</v>
      </c>
      <c r="H192" s="804">
        <v>152.03100000000001</v>
      </c>
      <c r="I192" s="804">
        <v>152031</v>
      </c>
      <c r="J192" s="704">
        <f t="shared" si="20"/>
        <v>1002.4160000000001</v>
      </c>
      <c r="K192" s="704">
        <f t="shared" si="21"/>
        <v>1002.4160000000001</v>
      </c>
      <c r="L192" s="704">
        <f t="shared" si="22"/>
        <v>794.915888</v>
      </c>
      <c r="M192" s="704">
        <f t="shared" si="23"/>
        <v>661.59456000000011</v>
      </c>
    </row>
    <row r="193" spans="1:13" x14ac:dyDescent="0.25">
      <c r="A193" s="310" t="s">
        <v>200</v>
      </c>
      <c r="B193" s="218" t="s">
        <v>110</v>
      </c>
      <c r="C193" s="805">
        <v>74.599999999999994</v>
      </c>
      <c r="D193" s="803"/>
      <c r="E193" s="805">
        <v>34.9</v>
      </c>
      <c r="F193" s="802"/>
      <c r="G193" s="804">
        <v>3343.578</v>
      </c>
      <c r="H193" s="804">
        <v>723.29300000000001</v>
      </c>
      <c r="I193" s="804">
        <v>723293</v>
      </c>
      <c r="J193" s="704">
        <f t="shared" si="20"/>
        <v>3343.578</v>
      </c>
      <c r="K193" s="704">
        <f t="shared" si="21"/>
        <v>3343.578</v>
      </c>
      <c r="L193" s="704">
        <f t="shared" si="22"/>
        <v>2494.3091880000002</v>
      </c>
      <c r="M193" s="704">
        <f t="shared" si="23"/>
        <v>1166.9087219999999</v>
      </c>
    </row>
    <row r="194" spans="1:13" x14ac:dyDescent="0.25">
      <c r="A194" s="310" t="s">
        <v>200</v>
      </c>
      <c r="B194" s="218" t="s">
        <v>113</v>
      </c>
      <c r="C194" s="805">
        <v>84.2</v>
      </c>
      <c r="D194" s="803"/>
      <c r="E194" s="805">
        <v>48.4</v>
      </c>
      <c r="F194" s="802"/>
      <c r="G194" s="804">
        <v>943.70399999999995</v>
      </c>
      <c r="H194" s="804">
        <v>132.61799999999999</v>
      </c>
      <c r="I194" s="804">
        <v>132618</v>
      </c>
      <c r="J194" s="704">
        <f t="shared" si="20"/>
        <v>943.70399999999995</v>
      </c>
      <c r="K194" s="704">
        <f t="shared" si="21"/>
        <v>943.70399999999995</v>
      </c>
      <c r="L194" s="704">
        <f t="shared" si="22"/>
        <v>794.59876800000006</v>
      </c>
      <c r="M194" s="704">
        <f t="shared" si="23"/>
        <v>456.75273599999997</v>
      </c>
    </row>
    <row r="195" spans="1:13" x14ac:dyDescent="0.25">
      <c r="A195" s="310" t="s">
        <v>200</v>
      </c>
      <c r="B195" s="218" t="s">
        <v>129</v>
      </c>
      <c r="C195" s="805">
        <v>82.8</v>
      </c>
      <c r="D195" s="803"/>
      <c r="E195" s="805">
        <v>32.799999999999997</v>
      </c>
      <c r="F195" s="802"/>
      <c r="G195" s="804">
        <v>3697.9520000000002</v>
      </c>
      <c r="H195" s="804">
        <v>889.57399999999996</v>
      </c>
      <c r="I195" s="804">
        <v>889574</v>
      </c>
      <c r="J195" s="704">
        <f t="shared" si="20"/>
        <v>3697.9520000000002</v>
      </c>
      <c r="K195" s="704">
        <f t="shared" si="21"/>
        <v>3697.9520000000002</v>
      </c>
      <c r="L195" s="704">
        <f t="shared" si="22"/>
        <v>3061.9042560000003</v>
      </c>
      <c r="M195" s="704">
        <f t="shared" si="23"/>
        <v>1212.9282559999999</v>
      </c>
    </row>
    <row r="196" spans="1:13" x14ac:dyDescent="0.25">
      <c r="A196" s="310" t="s">
        <v>200</v>
      </c>
      <c r="B196" s="218" t="s">
        <v>130</v>
      </c>
      <c r="C196" s="805">
        <v>60.6</v>
      </c>
      <c r="D196" s="803"/>
      <c r="E196" s="805">
        <v>51.1</v>
      </c>
      <c r="F196" s="802"/>
      <c r="G196" s="804">
        <v>39171.087</v>
      </c>
      <c r="H196" s="804">
        <v>7173.02</v>
      </c>
      <c r="I196" s="804">
        <v>7173020</v>
      </c>
      <c r="J196" s="704">
        <f t="shared" si="20"/>
        <v>39171.087</v>
      </c>
      <c r="K196" s="704">
        <f t="shared" si="21"/>
        <v>39171.087</v>
      </c>
      <c r="L196" s="704">
        <f t="shared" si="22"/>
        <v>23737.678722000001</v>
      </c>
      <c r="M196" s="704">
        <f t="shared" si="23"/>
        <v>20016.425457000001</v>
      </c>
    </row>
    <row r="197" spans="1:13" x14ac:dyDescent="0.25">
      <c r="A197" s="310" t="s">
        <v>200</v>
      </c>
      <c r="B197" s="218" t="s">
        <v>155</v>
      </c>
      <c r="C197" s="805">
        <v>97.9</v>
      </c>
      <c r="D197" s="803"/>
      <c r="E197" s="805">
        <v>72.400000000000006</v>
      </c>
      <c r="F197" s="802"/>
      <c r="G197" s="804">
        <v>47.517000000000003</v>
      </c>
      <c r="H197" s="804">
        <v>6.5380000000000003</v>
      </c>
      <c r="I197" s="804">
        <v>6538</v>
      </c>
      <c r="J197" s="704">
        <f t="shared" si="20"/>
        <v>47.517000000000003</v>
      </c>
      <c r="K197" s="704">
        <f t="shared" si="21"/>
        <v>47.517000000000003</v>
      </c>
      <c r="L197" s="704">
        <f t="shared" si="22"/>
        <v>46.519143000000007</v>
      </c>
      <c r="M197" s="704">
        <f t="shared" si="23"/>
        <v>34.402308000000005</v>
      </c>
    </row>
    <row r="198" spans="1:13" x14ac:dyDescent="0.25">
      <c r="A198" s="310" t="s">
        <v>200</v>
      </c>
      <c r="B198" s="218" t="s">
        <v>157</v>
      </c>
      <c r="C198" s="805">
        <v>94.5</v>
      </c>
      <c r="D198" s="803"/>
      <c r="E198" s="805">
        <v>46.5</v>
      </c>
      <c r="F198" s="802"/>
      <c r="G198" s="804">
        <v>3439.46</v>
      </c>
      <c r="H198" s="804">
        <v>534.27499999999998</v>
      </c>
      <c r="I198" s="804">
        <v>534275</v>
      </c>
      <c r="J198" s="704">
        <f t="shared" si="20"/>
        <v>3439.46</v>
      </c>
      <c r="K198" s="704">
        <f t="shared" si="21"/>
        <v>3439.46</v>
      </c>
      <c r="L198" s="704">
        <f t="shared" si="22"/>
        <v>3250.2896999999998</v>
      </c>
      <c r="M198" s="704">
        <f t="shared" si="23"/>
        <v>1599.3489000000002</v>
      </c>
    </row>
    <row r="199" spans="1:13" x14ac:dyDescent="0.25">
      <c r="A199" s="310" t="s">
        <v>200</v>
      </c>
      <c r="B199" s="218" t="s">
        <v>160</v>
      </c>
      <c r="C199" s="805">
        <v>97.1</v>
      </c>
      <c r="D199" s="803"/>
      <c r="E199" s="805">
        <v>74.7</v>
      </c>
      <c r="F199" s="802"/>
      <c r="G199" s="804">
        <v>1500.7349999999999</v>
      </c>
      <c r="H199" s="804">
        <v>223.261</v>
      </c>
      <c r="I199" s="804">
        <v>223261</v>
      </c>
      <c r="J199" s="704">
        <f t="shared" si="20"/>
        <v>1500.7349999999999</v>
      </c>
      <c r="K199" s="704">
        <f t="shared" si="21"/>
        <v>1500.7349999999999</v>
      </c>
      <c r="L199" s="704">
        <f t="shared" si="22"/>
        <v>1457.2136849999999</v>
      </c>
      <c r="M199" s="704">
        <f t="shared" si="23"/>
        <v>1121.049045</v>
      </c>
    </row>
    <row r="200" spans="1:13" x14ac:dyDescent="0.25">
      <c r="A200" s="311" t="s">
        <v>200</v>
      </c>
      <c r="B200" s="219" t="s">
        <v>178</v>
      </c>
      <c r="C200" s="805">
        <v>71.599999999999994</v>
      </c>
      <c r="D200" s="803"/>
      <c r="E200" s="805">
        <v>54.9</v>
      </c>
      <c r="F200" s="802"/>
      <c r="G200" s="804">
        <v>1684.6369999999999</v>
      </c>
      <c r="H200" s="804">
        <v>248.334</v>
      </c>
      <c r="I200" s="804">
        <v>248334</v>
      </c>
      <c r="J200" s="704">
        <f t="shared" si="20"/>
        <v>1684.6369999999999</v>
      </c>
      <c r="K200" s="704">
        <f t="shared" si="21"/>
        <v>1684.6369999999999</v>
      </c>
      <c r="L200" s="704">
        <f t="shared" si="22"/>
        <v>1206.2000919999998</v>
      </c>
      <c r="M200" s="704">
        <f t="shared" si="23"/>
        <v>924.8657129999998</v>
      </c>
    </row>
    <row r="201" spans="1:13" x14ac:dyDescent="0.25">
      <c r="B201" s="150"/>
    </row>
    <row r="202" spans="1:13" x14ac:dyDescent="0.25">
      <c r="B202" s="150"/>
    </row>
    <row r="203" spans="1:13" x14ac:dyDescent="0.25">
      <c r="B203" s="150"/>
    </row>
    <row r="204" spans="1:13" x14ac:dyDescent="0.25">
      <c r="B204" s="150"/>
      <c r="C204" s="803"/>
      <c r="D204" s="803"/>
      <c r="E204" s="803"/>
      <c r="F204" s="802"/>
    </row>
    <row r="205" spans="1:13" x14ac:dyDescent="0.25">
      <c r="B205" s="150"/>
      <c r="C205" s="801"/>
      <c r="D205" s="801"/>
      <c r="E205" s="801"/>
      <c r="F205" s="801"/>
    </row>
    <row r="206" spans="1:13" ht="19.5" customHeight="1" x14ac:dyDescent="0.25">
      <c r="B206" s="984" t="s">
        <v>639</v>
      </c>
      <c r="C206" s="996" t="s">
        <v>1308</v>
      </c>
      <c r="D206" s="997"/>
      <c r="E206" s="997"/>
      <c r="F206" s="998"/>
      <c r="G206" s="993" t="s">
        <v>1315</v>
      </c>
      <c r="H206" s="995" t="s">
        <v>1314</v>
      </c>
      <c r="I206" s="995" t="s">
        <v>1313</v>
      </c>
      <c r="J206" s="1001" t="s">
        <v>1312</v>
      </c>
      <c r="K206" s="1001" t="s">
        <v>1311</v>
      </c>
      <c r="L206" s="993" t="s">
        <v>1310</v>
      </c>
      <c r="M206" s="993" t="s">
        <v>1309</v>
      </c>
    </row>
    <row r="207" spans="1:13" ht="19.5" customHeight="1" x14ac:dyDescent="0.25">
      <c r="B207" s="985"/>
      <c r="C207" s="999" t="s">
        <v>1307</v>
      </c>
      <c r="D207" s="1000"/>
      <c r="E207" s="999" t="s">
        <v>1306</v>
      </c>
      <c r="F207" s="1000"/>
      <c r="G207" s="994"/>
      <c r="H207" s="995"/>
      <c r="I207" s="995"/>
      <c r="J207" s="1001"/>
      <c r="K207" s="1001"/>
      <c r="L207" s="994"/>
      <c r="M207" s="994"/>
    </row>
    <row r="208" spans="1:13" ht="19.5" customHeight="1" x14ac:dyDescent="0.25">
      <c r="B208" s="986"/>
      <c r="C208" s="999" t="s">
        <v>1305</v>
      </c>
      <c r="D208" s="1002"/>
      <c r="E208" s="1002"/>
      <c r="F208" s="1000"/>
      <c r="G208" s="800">
        <v>2013</v>
      </c>
      <c r="H208" s="800">
        <v>2013</v>
      </c>
      <c r="I208" s="800">
        <v>2013</v>
      </c>
      <c r="J208" s="1001"/>
      <c r="K208" s="1001"/>
    </row>
    <row r="209" spans="1:14" x14ac:dyDescent="0.25">
      <c r="A209" s="110" t="s">
        <v>246</v>
      </c>
      <c r="B209" s="244" t="s">
        <v>583</v>
      </c>
      <c r="C209" s="796">
        <v>77.602648216862946</v>
      </c>
      <c r="D209" s="796"/>
      <c r="E209" s="796">
        <v>48.48904137741691</v>
      </c>
      <c r="F209" s="796"/>
      <c r="G209" s="211">
        <v>210881.76</v>
      </c>
      <c r="H209" s="211">
        <v>34026.919000000002</v>
      </c>
      <c r="I209" s="211">
        <v>34026919</v>
      </c>
      <c r="J209" s="211">
        <v>210528.49100000001</v>
      </c>
      <c r="K209" s="211">
        <v>205742.326</v>
      </c>
      <c r="L209" s="211">
        <v>163375.68426699998</v>
      </c>
      <c r="M209" s="211">
        <v>99762.481585000001</v>
      </c>
      <c r="N209" s="704">
        <f>K209/G209</f>
        <v>0.97562883579879067</v>
      </c>
    </row>
    <row r="210" spans="1:14" x14ac:dyDescent="0.25">
      <c r="A210" s="111" t="s">
        <v>273</v>
      </c>
      <c r="B210" s="244" t="s">
        <v>199</v>
      </c>
      <c r="C210" s="796">
        <v>77.95849029658477</v>
      </c>
      <c r="D210" s="796"/>
      <c r="E210" s="796">
        <v>45.938626870450165</v>
      </c>
      <c r="F210" s="796"/>
      <c r="G210" s="211">
        <v>103952.41200000001</v>
      </c>
      <c r="H210" s="211">
        <v>15317.000000000004</v>
      </c>
      <c r="I210" s="211">
        <v>15317000</v>
      </c>
      <c r="J210" s="211">
        <v>103599.14300000001</v>
      </c>
      <c r="K210" s="211">
        <v>98812.978000000003</v>
      </c>
      <c r="L210" s="211">
        <v>80764.327842999992</v>
      </c>
      <c r="M210" s="211">
        <v>45393.325263000006</v>
      </c>
      <c r="N210" s="704">
        <f t="shared" ref="N210:N221" si="24">K210/G210</f>
        <v>0.95055974266378729</v>
      </c>
    </row>
    <row r="211" spans="1:14" x14ac:dyDescent="0.25">
      <c r="A211" s="111" t="s">
        <v>274</v>
      </c>
      <c r="B211" s="244" t="s">
        <v>200</v>
      </c>
      <c r="C211" s="796">
        <v>77.069381747684147</v>
      </c>
      <c r="D211" s="796"/>
      <c r="E211" s="796">
        <v>50.81220756591793</v>
      </c>
      <c r="F211" s="796"/>
      <c r="G211" s="211">
        <v>105149.59400000001</v>
      </c>
      <c r="H211" s="211">
        <v>18453.267000000003</v>
      </c>
      <c r="I211" s="211">
        <v>18453267</v>
      </c>
      <c r="J211" s="211">
        <v>105149.59400000001</v>
      </c>
      <c r="K211" s="211">
        <v>105149.59400000001</v>
      </c>
      <c r="L211" s="211">
        <v>81038.142005999995</v>
      </c>
      <c r="M211" s="211">
        <v>53428.829957999995</v>
      </c>
      <c r="N211" s="704">
        <f t="shared" si="24"/>
        <v>1</v>
      </c>
    </row>
    <row r="212" spans="1:14" x14ac:dyDescent="0.25">
      <c r="A212" s="111" t="s">
        <v>201</v>
      </c>
      <c r="B212" s="244" t="s">
        <v>201</v>
      </c>
      <c r="C212" s="796">
        <v>84.291511827745495</v>
      </c>
      <c r="D212" s="796"/>
      <c r="E212" s="796">
        <v>66.420502129224886</v>
      </c>
      <c r="F212" s="796"/>
      <c r="G212" s="211">
        <v>114301.58</v>
      </c>
      <c r="H212" s="211">
        <v>10388.865999999998</v>
      </c>
      <c r="I212" s="211">
        <v>10388866</v>
      </c>
      <c r="J212" s="211">
        <v>114301.58</v>
      </c>
      <c r="K212" s="211">
        <v>100959.50899999999</v>
      </c>
      <c r="L212" s="211">
        <v>96346.529824999976</v>
      </c>
      <c r="M212" s="211">
        <v>67057.812824999986</v>
      </c>
      <c r="N212" s="704">
        <f t="shared" si="24"/>
        <v>0.88327308336420185</v>
      </c>
    </row>
    <row r="213" spans="1:14" x14ac:dyDescent="0.25">
      <c r="A213" s="111" t="s">
        <v>202</v>
      </c>
      <c r="B213" s="244" t="s">
        <v>202</v>
      </c>
      <c r="C213" s="796">
        <v>71.539247924599309</v>
      </c>
      <c r="D213" s="796"/>
      <c r="E213" s="796">
        <v>36.35318874633689</v>
      </c>
      <c r="F213" s="796"/>
      <c r="G213" s="211">
        <v>435005.87800000003</v>
      </c>
      <c r="H213" s="211">
        <v>35360.976999999999</v>
      </c>
      <c r="I213" s="211">
        <v>35360977</v>
      </c>
      <c r="J213" s="211">
        <v>435005.87800000003</v>
      </c>
      <c r="K213" s="211">
        <v>435005.87800000003</v>
      </c>
      <c r="L213" s="211">
        <v>311199.93354900001</v>
      </c>
      <c r="M213" s="211">
        <v>158138.50788699999</v>
      </c>
      <c r="N213" s="704">
        <f t="shared" si="24"/>
        <v>1</v>
      </c>
    </row>
    <row r="214" spans="1:14" x14ac:dyDescent="0.25">
      <c r="A214" s="111" t="s">
        <v>243</v>
      </c>
      <c r="B214" s="244" t="s">
        <v>631</v>
      </c>
      <c r="C214" s="796">
        <v>94.613357459179113</v>
      </c>
      <c r="D214" s="796"/>
      <c r="E214" s="796">
        <v>79.738895588055811</v>
      </c>
      <c r="F214" s="796"/>
      <c r="G214" s="211">
        <v>563466.9099999998</v>
      </c>
      <c r="H214" s="211">
        <v>30918.081999999995</v>
      </c>
      <c r="I214" s="211">
        <v>30918082</v>
      </c>
      <c r="J214" s="211">
        <v>549275.1129999999</v>
      </c>
      <c r="K214" s="211">
        <v>167932.15700000001</v>
      </c>
      <c r="L214" s="211">
        <v>519687.62609699991</v>
      </c>
      <c r="M214" s="211">
        <v>133907.24732899998</v>
      </c>
      <c r="N214" s="704">
        <f t="shared" si="24"/>
        <v>0.29803375144070138</v>
      </c>
    </row>
    <row r="215" spans="1:14" x14ac:dyDescent="0.25">
      <c r="A215" s="111" t="s">
        <v>203</v>
      </c>
      <c r="B215" s="244" t="s">
        <v>326</v>
      </c>
      <c r="C215" s="796">
        <v>96.697562761456297</v>
      </c>
      <c r="D215" s="796"/>
      <c r="E215" s="796">
        <v>89.019469272726909</v>
      </c>
      <c r="F215" s="796"/>
      <c r="G215" s="211">
        <v>164420.87699999998</v>
      </c>
      <c r="H215" s="211">
        <v>10919.500000000002</v>
      </c>
      <c r="I215" s="211">
        <v>10919500</v>
      </c>
      <c r="J215" s="211">
        <v>159826.91599999997</v>
      </c>
      <c r="K215" s="211">
        <v>146331.12699999998</v>
      </c>
      <c r="L215" s="211">
        <v>154548.73240880002</v>
      </c>
      <c r="M215" s="211">
        <v>130263.19263619998</v>
      </c>
      <c r="N215" s="704">
        <f t="shared" si="24"/>
        <v>0.88997899579382489</v>
      </c>
    </row>
    <row r="216" spans="1:14" x14ac:dyDescent="0.25">
      <c r="A216" s="111" t="s">
        <v>204</v>
      </c>
      <c r="B216" s="243" t="s">
        <v>204</v>
      </c>
      <c r="C216" s="796">
        <v>94.577286406283875</v>
      </c>
      <c r="D216" s="796"/>
      <c r="E216" s="796">
        <v>78.743624783757596</v>
      </c>
      <c r="F216" s="796"/>
      <c r="G216" s="211">
        <v>105847.72199999999</v>
      </c>
      <c r="H216" s="211">
        <v>5870.6699999999992</v>
      </c>
      <c r="I216" s="211">
        <v>5870670</v>
      </c>
      <c r="J216" s="211">
        <v>67229.740000000005</v>
      </c>
      <c r="K216" s="211">
        <v>58953.513999999996</v>
      </c>
      <c r="L216" s="211">
        <v>63584.063750000001</v>
      </c>
      <c r="M216" s="211">
        <v>46422.133861000002</v>
      </c>
      <c r="N216" s="704">
        <f t="shared" si="24"/>
        <v>0.55696535443625328</v>
      </c>
    </row>
    <row r="217" spans="1:14" x14ac:dyDescent="0.25">
      <c r="A217" s="23" t="s">
        <v>284</v>
      </c>
      <c r="C217" s="782">
        <f>(L217/J217)*100</f>
        <v>75.121090353386492</v>
      </c>
      <c r="D217" s="782"/>
      <c r="E217" s="782">
        <f>(M217/K217)*100</f>
        <v>41.229954453458696</v>
      </c>
      <c r="F217" s="782"/>
      <c r="G217" s="799">
        <f t="shared" ref="G217:M217" si="25">G218+G171</f>
        <v>490337.19400000002</v>
      </c>
      <c r="H217" s="799">
        <f t="shared" si="25"/>
        <v>52274.033000000003</v>
      </c>
      <c r="I217" s="799">
        <f t="shared" si="25"/>
        <v>52274033</v>
      </c>
      <c r="J217" s="799">
        <f t="shared" si="25"/>
        <v>490337.19400000002</v>
      </c>
      <c r="K217" s="799">
        <f t="shared" si="25"/>
        <v>485551.02899999998</v>
      </c>
      <c r="L217" s="799">
        <f t="shared" si="25"/>
        <v>368346.64654099999</v>
      </c>
      <c r="M217" s="799">
        <f t="shared" si="25"/>
        <v>200192.46810500001</v>
      </c>
      <c r="N217" s="704">
        <f t="shared" si="24"/>
        <v>0.99023903334569385</v>
      </c>
    </row>
    <row r="218" spans="1:14" x14ac:dyDescent="0.25">
      <c r="A218" s="24" t="s">
        <v>285</v>
      </c>
      <c r="C218" s="782">
        <f>(L218/J218)*100</f>
        <v>76.910519040687262</v>
      </c>
      <c r="D218" s="782"/>
      <c r="E218" s="782">
        <f>(M218/K218)*100</f>
        <v>49.690631931958265</v>
      </c>
      <c r="F218" s="782"/>
      <c r="G218" s="799">
        <f t="shared" ref="G218:M218" si="26">SUM(G52,G53,G55,G56,G57,G59,G61,G62,G66,G68,G69,G70,G71,G72,G178,G180,G182,G184,G185,G189,G196)</f>
        <v>166626.70600000001</v>
      </c>
      <c r="H218" s="799">
        <f t="shared" si="26"/>
        <v>26678.795000000002</v>
      </c>
      <c r="I218" s="799">
        <f t="shared" si="26"/>
        <v>26678795</v>
      </c>
      <c r="J218" s="799">
        <f t="shared" si="26"/>
        <v>166626.70600000001</v>
      </c>
      <c r="K218" s="799">
        <f t="shared" si="26"/>
        <v>161840.541</v>
      </c>
      <c r="L218" s="799">
        <f t="shared" si="26"/>
        <v>128153.46444499999</v>
      </c>
      <c r="M218" s="799">
        <f t="shared" si="26"/>
        <v>80419.587545000002</v>
      </c>
      <c r="N218" s="704">
        <f t="shared" si="24"/>
        <v>0.97127612304836652</v>
      </c>
    </row>
    <row r="219" spans="1:14" x14ac:dyDescent="0.25">
      <c r="A219" s="699" t="s">
        <v>205</v>
      </c>
      <c r="B219" s="246" t="s">
        <v>581</v>
      </c>
      <c r="C219" s="796">
        <v>70.313976282061716</v>
      </c>
      <c r="D219" s="796"/>
      <c r="E219" s="796">
        <v>38.895540291762003</v>
      </c>
      <c r="F219" s="796"/>
      <c r="G219" s="211">
        <v>221412.66799999998</v>
      </c>
      <c r="H219" s="211">
        <v>29625.840999999997</v>
      </c>
      <c r="I219" s="211">
        <v>29625841</v>
      </c>
      <c r="J219" s="211">
        <v>221412.66799999998</v>
      </c>
      <c r="K219" s="211">
        <v>216626.50299999997</v>
      </c>
      <c r="L219" s="211">
        <v>155684.05086300004</v>
      </c>
      <c r="M219" s="211">
        <v>84258.048757000011</v>
      </c>
      <c r="N219" s="704">
        <f t="shared" si="24"/>
        <v>0.9783835087520828</v>
      </c>
    </row>
    <row r="220" spans="1:14" x14ac:dyDescent="0.25">
      <c r="A220" s="91" t="s">
        <v>254</v>
      </c>
      <c r="B220" s="150" t="s">
        <v>645</v>
      </c>
      <c r="C220" s="798">
        <v>85.095616640511963</v>
      </c>
      <c r="D220" s="798"/>
      <c r="E220" s="798">
        <v>56.992863307546649</v>
      </c>
      <c r="F220" s="798"/>
      <c r="G220" s="797">
        <v>1527130.564</v>
      </c>
      <c r="H220" s="797">
        <v>123968.04899999998</v>
      </c>
      <c r="I220" s="797">
        <v>123968049</v>
      </c>
      <c r="J220" s="797">
        <v>1522799.5189999999</v>
      </c>
      <c r="K220" s="797">
        <v>1112441.3770000003</v>
      </c>
      <c r="L220" s="797">
        <v>1295835.6408917999</v>
      </c>
      <c r="M220" s="797">
        <v>634012.19337019988</v>
      </c>
      <c r="N220" s="704">
        <f t="shared" si="24"/>
        <v>0.72845204151123277</v>
      </c>
    </row>
    <row r="221" spans="1:14" x14ac:dyDescent="0.25">
      <c r="A221" s="92" t="s">
        <v>206</v>
      </c>
      <c r="B221" s="247" t="s">
        <v>632</v>
      </c>
      <c r="C221" s="796">
        <v>85.826664940516068</v>
      </c>
      <c r="D221" s="796"/>
      <c r="E221" s="796">
        <v>57.653151415914259</v>
      </c>
      <c r="F221" s="796"/>
      <c r="G221" s="211">
        <v>1823167.6260000002</v>
      </c>
      <c r="H221" s="211">
        <v>138740.23999999996</v>
      </c>
      <c r="I221" s="211">
        <v>138740240</v>
      </c>
      <c r="J221" s="211">
        <v>1605800.3899999997</v>
      </c>
      <c r="K221" s="211">
        <v>1141708.5900000001</v>
      </c>
      <c r="L221" s="211">
        <v>1378204.9203387999</v>
      </c>
      <c r="M221" s="211">
        <v>658230.98212119984</v>
      </c>
      <c r="N221" s="704">
        <f t="shared" si="24"/>
        <v>0.62622250072797203</v>
      </c>
    </row>
    <row r="237" spans="2:6" x14ac:dyDescent="0.25">
      <c r="B237" s="984" t="s">
        <v>639</v>
      </c>
      <c r="C237" s="996" t="s">
        <v>1308</v>
      </c>
      <c r="D237" s="997"/>
      <c r="E237" s="997"/>
      <c r="F237" s="998"/>
    </row>
    <row r="238" spans="2:6" x14ac:dyDescent="0.25">
      <c r="B238" s="985"/>
      <c r="C238" s="999" t="s">
        <v>1307</v>
      </c>
      <c r="D238" s="1000"/>
      <c r="E238" s="999" t="s">
        <v>1306</v>
      </c>
      <c r="F238" s="1000"/>
    </row>
    <row r="239" spans="2:6" x14ac:dyDescent="0.25">
      <c r="B239" s="986"/>
      <c r="C239" s="999" t="s">
        <v>1305</v>
      </c>
      <c r="D239" s="1002"/>
      <c r="E239" s="1002"/>
      <c r="F239" s="1000"/>
    </row>
    <row r="240" spans="2:6" x14ac:dyDescent="0.25">
      <c r="B240" s="243" t="s">
        <v>204</v>
      </c>
      <c r="C240" s="539">
        <v>0.63515528468340599</v>
      </c>
      <c r="D240" s="539"/>
      <c r="E240" s="539">
        <v>0.55696535443625328</v>
      </c>
      <c r="F240" s="539"/>
    </row>
    <row r="241" spans="2:6" x14ac:dyDescent="0.25">
      <c r="B241" s="244" t="s">
        <v>631</v>
      </c>
      <c r="C241" s="539">
        <v>0.97481343314374946</v>
      </c>
      <c r="D241" s="539"/>
      <c r="E241" s="539">
        <v>0.29803375144070138</v>
      </c>
      <c r="F241" s="539"/>
    </row>
    <row r="242" spans="2:6" x14ac:dyDescent="0.25">
      <c r="B242" s="244" t="s">
        <v>199</v>
      </c>
      <c r="C242" s="539">
        <v>0.99660162767555605</v>
      </c>
      <c r="D242" s="539"/>
      <c r="E242" s="539">
        <v>0.95055974266378729</v>
      </c>
      <c r="F242" s="539"/>
    </row>
    <row r="243" spans="2:6" x14ac:dyDescent="0.25">
      <c r="B243" s="244" t="s">
        <v>320</v>
      </c>
      <c r="C243" s="539">
        <v>0.30911438801631286</v>
      </c>
      <c r="D243" s="539"/>
      <c r="E243" s="539">
        <v>0.12364083187980704</v>
      </c>
      <c r="F243" s="539"/>
    </row>
    <row r="244" spans="2:6" x14ac:dyDescent="0.25">
      <c r="B244" s="244" t="s">
        <v>326</v>
      </c>
      <c r="C244" s="539">
        <v>0.97205974640312853</v>
      </c>
      <c r="D244" s="539"/>
      <c r="E244" s="539">
        <v>0.88997899579382489</v>
      </c>
      <c r="F244" s="539"/>
    </row>
    <row r="245" spans="2:6" x14ac:dyDescent="0.25">
      <c r="B245" s="244" t="s">
        <v>201</v>
      </c>
      <c r="C245" s="539">
        <v>1</v>
      </c>
      <c r="D245" s="539"/>
      <c r="E245" s="539">
        <v>0.88327308336420185</v>
      </c>
      <c r="F245" s="539"/>
    </row>
    <row r="246" spans="2:6" x14ac:dyDescent="0.25">
      <c r="B246" s="244" t="s">
        <v>202</v>
      </c>
      <c r="C246" s="539">
        <v>1</v>
      </c>
      <c r="D246" s="539"/>
      <c r="E246" s="539">
        <v>1</v>
      </c>
      <c r="F246" s="539"/>
    </row>
    <row r="247" spans="2:6" x14ac:dyDescent="0.25">
      <c r="B247" s="244" t="s">
        <v>200</v>
      </c>
      <c r="C247" s="539">
        <v>1</v>
      </c>
      <c r="D247" s="539"/>
      <c r="E247" s="539">
        <v>1</v>
      </c>
      <c r="F247" s="539"/>
    </row>
    <row r="248" spans="2:6" x14ac:dyDescent="0.25">
      <c r="B248" s="244" t="s">
        <v>583</v>
      </c>
      <c r="C248" s="539">
        <v>0.99832480058967643</v>
      </c>
      <c r="D248" s="539"/>
      <c r="E248" s="539">
        <v>0.97562883579879067</v>
      </c>
      <c r="F248" s="539"/>
    </row>
    <row r="249" spans="2:6" x14ac:dyDescent="0.25">
      <c r="B249" s="245" t="s">
        <v>633</v>
      </c>
      <c r="C249" s="539">
        <v>0.98578649596607748</v>
      </c>
      <c r="D249" s="539"/>
      <c r="E249" s="539">
        <v>0.60386025763177853</v>
      </c>
      <c r="F249" s="539"/>
    </row>
    <row r="250" spans="2:6" x14ac:dyDescent="0.25">
      <c r="B250" s="246" t="s">
        <v>581</v>
      </c>
      <c r="C250" s="539">
        <v>1</v>
      </c>
      <c r="D250" s="539"/>
      <c r="E250" s="539">
        <v>0.9783835087520828</v>
      </c>
      <c r="F250" s="539"/>
    </row>
    <row r="251" spans="2:6" x14ac:dyDescent="0.25">
      <c r="B251" s="247" t="s">
        <v>580</v>
      </c>
      <c r="C251" s="539">
        <v>1</v>
      </c>
      <c r="D251" s="539"/>
      <c r="E251" s="539">
        <v>1</v>
      </c>
      <c r="F251" s="539"/>
    </row>
    <row r="252" spans="2:6" x14ac:dyDescent="0.25">
      <c r="B252" s="247" t="s">
        <v>632</v>
      </c>
      <c r="C252" s="539">
        <v>0.88077495842941189</v>
      </c>
      <c r="D252" s="539"/>
      <c r="E252" s="539">
        <v>0.62622250072797203</v>
      </c>
      <c r="F252" s="539"/>
    </row>
    <row r="253" spans="2:6" x14ac:dyDescent="0.25">
      <c r="B253" s="247" t="s">
        <v>644</v>
      </c>
      <c r="C253" s="539">
        <v>1</v>
      </c>
      <c r="D253" s="539"/>
      <c r="E253" s="539">
        <v>1</v>
      </c>
      <c r="F253" s="539"/>
    </row>
    <row r="254" spans="2:6" x14ac:dyDescent="0.25">
      <c r="B254" s="150" t="s">
        <v>643</v>
      </c>
      <c r="C254" s="539">
        <v>1</v>
      </c>
      <c r="D254" s="539"/>
      <c r="E254" s="539">
        <v>1</v>
      </c>
      <c r="F254" s="539"/>
    </row>
    <row r="255" spans="2:6" x14ac:dyDescent="0.25">
      <c r="B255" s="150" t="s">
        <v>645</v>
      </c>
      <c r="C255" s="539">
        <v>0.99716393273627113</v>
      </c>
      <c r="D255" s="539"/>
      <c r="E255" s="539">
        <v>0.72845204151123277</v>
      </c>
      <c r="F255" s="539"/>
    </row>
  </sheetData>
  <mergeCells count="28">
    <mergeCell ref="B206:B208"/>
    <mergeCell ref="B237:B239"/>
    <mergeCell ref="C237:F237"/>
    <mergeCell ref="C238:D238"/>
    <mergeCell ref="E238:F238"/>
    <mergeCell ref="C239:F239"/>
    <mergeCell ref="L1:L2"/>
    <mergeCell ref="M1:M2"/>
    <mergeCell ref="J1:J3"/>
    <mergeCell ref="K1:K3"/>
    <mergeCell ref="C206:F206"/>
    <mergeCell ref="G206:G207"/>
    <mergeCell ref="H206:H207"/>
    <mergeCell ref="I206:I207"/>
    <mergeCell ref="J206:J208"/>
    <mergeCell ref="C3:F3"/>
    <mergeCell ref="L206:L207"/>
    <mergeCell ref="M206:M207"/>
    <mergeCell ref="C207:D207"/>
    <mergeCell ref="E207:F207"/>
    <mergeCell ref="C208:F208"/>
    <mergeCell ref="K206:K208"/>
    <mergeCell ref="G1:G2"/>
    <mergeCell ref="H1:H2"/>
    <mergeCell ref="I1:I2"/>
    <mergeCell ref="C1:F1"/>
    <mergeCell ref="C2:D2"/>
    <mergeCell ref="E2:F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L198"/>
  <sheetViews>
    <sheetView workbookViewId="0">
      <selection activeCell="C2" sqref="C2:E2"/>
    </sheetView>
  </sheetViews>
  <sheetFormatPr defaultRowHeight="12" x14ac:dyDescent="0.2"/>
  <cols>
    <col min="1" max="1" width="9" style="768"/>
    <col min="2" max="16384" width="9" style="648"/>
  </cols>
  <sheetData>
    <row r="1" spans="1:272" ht="84" x14ac:dyDescent="0.2">
      <c r="B1" s="649" t="s">
        <v>288</v>
      </c>
      <c r="C1" s="767" t="s">
        <v>1255</v>
      </c>
      <c r="D1" s="767" t="s">
        <v>1253</v>
      </c>
      <c r="E1" s="767" t="s">
        <v>1254</v>
      </c>
      <c r="F1" s="650" t="s">
        <v>754</v>
      </c>
      <c r="G1" s="650" t="s">
        <v>755</v>
      </c>
      <c r="H1" s="650" t="s">
        <v>756</v>
      </c>
      <c r="I1" s="650" t="s">
        <v>754</v>
      </c>
      <c r="J1" s="650" t="s">
        <v>755</v>
      </c>
      <c r="K1" s="650" t="s">
        <v>756</v>
      </c>
      <c r="L1" s="765" t="s">
        <v>749</v>
      </c>
      <c r="M1" s="650" t="s">
        <v>750</v>
      </c>
      <c r="N1" s="650" t="s">
        <v>751</v>
      </c>
      <c r="O1" s="651" t="s">
        <v>752</v>
      </c>
      <c r="P1" s="652" t="s">
        <v>753</v>
      </c>
      <c r="Q1" s="650" t="s">
        <v>754</v>
      </c>
      <c r="R1" s="650" t="s">
        <v>755</v>
      </c>
      <c r="S1" s="650" t="s">
        <v>756</v>
      </c>
      <c r="T1" s="651" t="s">
        <v>757</v>
      </c>
      <c r="U1" s="652" t="s">
        <v>758</v>
      </c>
      <c r="V1" s="650" t="s">
        <v>759</v>
      </c>
      <c r="W1" s="650" t="s">
        <v>760</v>
      </c>
      <c r="X1" s="650" t="s">
        <v>761</v>
      </c>
      <c r="Y1" s="651" t="s">
        <v>762</v>
      </c>
      <c r="Z1" s="652" t="s">
        <v>763</v>
      </c>
      <c r="AA1" s="650" t="s">
        <v>651</v>
      </c>
      <c r="AB1" s="650" t="s">
        <v>764</v>
      </c>
      <c r="AC1" s="650" t="s">
        <v>765</v>
      </c>
      <c r="AD1" s="651" t="s">
        <v>652</v>
      </c>
      <c r="AE1" s="652" t="s">
        <v>653</v>
      </c>
      <c r="AF1" s="650" t="s">
        <v>766</v>
      </c>
      <c r="AG1" s="650" t="s">
        <v>767</v>
      </c>
      <c r="AH1" s="650" t="s">
        <v>768</v>
      </c>
      <c r="AI1" s="651" t="s">
        <v>769</v>
      </c>
      <c r="AJ1" s="652" t="s">
        <v>770</v>
      </c>
      <c r="AK1" s="650" t="s">
        <v>771</v>
      </c>
      <c r="AL1" s="650" t="s">
        <v>772</v>
      </c>
      <c r="AM1" s="650" t="s">
        <v>773</v>
      </c>
      <c r="AN1" s="650" t="s">
        <v>774</v>
      </c>
      <c r="AO1" s="650" t="s">
        <v>775</v>
      </c>
      <c r="AP1" s="651" t="s">
        <v>776</v>
      </c>
      <c r="AQ1" s="651" t="s">
        <v>777</v>
      </c>
      <c r="AR1" s="651" t="s">
        <v>778</v>
      </c>
      <c r="AS1" s="651" t="s">
        <v>779</v>
      </c>
      <c r="AT1" s="651" t="s">
        <v>780</v>
      </c>
      <c r="AU1" s="652" t="s">
        <v>781</v>
      </c>
      <c r="AV1" s="652" t="s">
        <v>782</v>
      </c>
      <c r="AW1" s="652" t="s">
        <v>783</v>
      </c>
      <c r="AX1" s="652" t="s">
        <v>784</v>
      </c>
      <c r="AY1" s="652" t="s">
        <v>785</v>
      </c>
      <c r="AZ1" s="653" t="s">
        <v>786</v>
      </c>
      <c r="BA1" s="653" t="s">
        <v>787</v>
      </c>
      <c r="BB1" s="653" t="s">
        <v>788</v>
      </c>
      <c r="BC1" s="654" t="s">
        <v>789</v>
      </c>
      <c r="BD1" s="652" t="s">
        <v>790</v>
      </c>
      <c r="BE1" s="653" t="s">
        <v>791</v>
      </c>
      <c r="BF1" s="653" t="s">
        <v>792</v>
      </c>
      <c r="BG1" s="653" t="s">
        <v>793</v>
      </c>
      <c r="BH1" s="654" t="s">
        <v>794</v>
      </c>
      <c r="BI1" s="652" t="s">
        <v>795</v>
      </c>
      <c r="BJ1" s="653" t="s">
        <v>796</v>
      </c>
      <c r="BK1" s="650" t="s">
        <v>797</v>
      </c>
      <c r="BL1" s="650" t="s">
        <v>798</v>
      </c>
      <c r="BM1" s="654" t="s">
        <v>799</v>
      </c>
      <c r="BN1" s="652" t="s">
        <v>800</v>
      </c>
      <c r="BO1" s="653" t="s">
        <v>801</v>
      </c>
      <c r="BP1" s="653" t="s">
        <v>802</v>
      </c>
      <c r="BQ1" s="653" t="s">
        <v>803</v>
      </c>
      <c r="BR1" s="654" t="s">
        <v>804</v>
      </c>
      <c r="BS1" s="652" t="s">
        <v>805</v>
      </c>
      <c r="BT1" s="650" t="s">
        <v>806</v>
      </c>
      <c r="BU1" s="650" t="s">
        <v>807</v>
      </c>
      <c r="BV1" s="650" t="s">
        <v>808</v>
      </c>
      <c r="BW1" s="655" t="s">
        <v>809</v>
      </c>
      <c r="BX1" s="656" t="s">
        <v>810</v>
      </c>
      <c r="BY1" s="650" t="s">
        <v>811</v>
      </c>
      <c r="BZ1" s="650" t="s">
        <v>812</v>
      </c>
      <c r="CA1" s="650" t="s">
        <v>813</v>
      </c>
      <c r="CB1" s="655" t="s">
        <v>814</v>
      </c>
      <c r="CC1" s="656" t="s">
        <v>815</v>
      </c>
      <c r="CD1" s="650" t="s">
        <v>816</v>
      </c>
      <c r="CE1" s="650" t="s">
        <v>817</v>
      </c>
      <c r="CF1" s="650" t="s">
        <v>818</v>
      </c>
      <c r="CG1" s="655" t="s">
        <v>819</v>
      </c>
      <c r="CH1" s="656" t="s">
        <v>820</v>
      </c>
      <c r="CI1" s="650" t="s">
        <v>821</v>
      </c>
      <c r="CJ1" s="650" t="s">
        <v>822</v>
      </c>
      <c r="CK1" s="650" t="s">
        <v>823</v>
      </c>
      <c r="CL1" s="655" t="s">
        <v>824</v>
      </c>
      <c r="CM1" s="656" t="s">
        <v>825</v>
      </c>
      <c r="CN1" s="657" t="s">
        <v>826</v>
      </c>
      <c r="CO1" s="650" t="s">
        <v>658</v>
      </c>
      <c r="CP1" s="650" t="s">
        <v>827</v>
      </c>
      <c r="CQ1" s="655" t="s">
        <v>828</v>
      </c>
      <c r="CR1" s="655" t="s">
        <v>659</v>
      </c>
      <c r="CS1" s="655" t="s">
        <v>829</v>
      </c>
      <c r="CT1" s="656" t="s">
        <v>830</v>
      </c>
      <c r="CU1" s="656" t="s">
        <v>660</v>
      </c>
      <c r="CV1" s="656" t="s">
        <v>831</v>
      </c>
      <c r="CW1" s="650" t="s">
        <v>832</v>
      </c>
      <c r="CX1" s="650" t="s">
        <v>833</v>
      </c>
      <c r="CY1" s="650" t="s">
        <v>834</v>
      </c>
      <c r="CZ1" s="655" t="s">
        <v>835</v>
      </c>
      <c r="DA1" s="656" t="s">
        <v>836</v>
      </c>
      <c r="DB1" s="650" t="s">
        <v>837</v>
      </c>
      <c r="DC1" s="650" t="s">
        <v>838</v>
      </c>
      <c r="DD1" s="650" t="s">
        <v>839</v>
      </c>
      <c r="DE1" s="658" t="s">
        <v>840</v>
      </c>
      <c r="DF1" s="656" t="s">
        <v>841</v>
      </c>
      <c r="DG1" s="650" t="s">
        <v>842</v>
      </c>
      <c r="DH1" s="650" t="s">
        <v>843</v>
      </c>
      <c r="DI1" s="650" t="s">
        <v>844</v>
      </c>
      <c r="DJ1" s="655" t="s">
        <v>845</v>
      </c>
      <c r="DK1" s="656" t="s">
        <v>846</v>
      </c>
      <c r="DL1" s="650" t="s">
        <v>655</v>
      </c>
      <c r="DM1" s="650" t="s">
        <v>847</v>
      </c>
      <c r="DN1" s="650" t="s">
        <v>848</v>
      </c>
      <c r="DO1" s="655" t="s">
        <v>656</v>
      </c>
      <c r="DP1" s="656" t="s">
        <v>657</v>
      </c>
      <c r="DQ1" s="650" t="s">
        <v>849</v>
      </c>
      <c r="DR1" s="650" t="s">
        <v>850</v>
      </c>
      <c r="DS1" s="650" t="s">
        <v>851</v>
      </c>
      <c r="DT1" s="655" t="s">
        <v>852</v>
      </c>
      <c r="DU1" s="656" t="s">
        <v>853</v>
      </c>
      <c r="DV1" s="657" t="s">
        <v>854</v>
      </c>
      <c r="DW1" s="657" t="s">
        <v>855</v>
      </c>
      <c r="DX1" s="650" t="s">
        <v>856</v>
      </c>
      <c r="DY1" s="650" t="s">
        <v>857</v>
      </c>
      <c r="DZ1" s="650" t="s">
        <v>858</v>
      </c>
      <c r="EA1" s="655" t="s">
        <v>859</v>
      </c>
      <c r="EB1" s="655" t="s">
        <v>860</v>
      </c>
      <c r="EC1" s="655" t="s">
        <v>861</v>
      </c>
      <c r="ED1" s="655" t="s">
        <v>862</v>
      </c>
      <c r="EE1" s="655" t="s">
        <v>863</v>
      </c>
      <c r="EF1" s="656" t="s">
        <v>864</v>
      </c>
      <c r="EG1" s="656" t="s">
        <v>865</v>
      </c>
      <c r="EH1" s="656" t="s">
        <v>866</v>
      </c>
      <c r="EI1" s="656" t="s">
        <v>867</v>
      </c>
      <c r="EJ1" s="656" t="s">
        <v>868</v>
      </c>
      <c r="EK1" s="657" t="s">
        <v>869</v>
      </c>
      <c r="EL1" s="657" t="s">
        <v>870</v>
      </c>
      <c r="EM1" s="657" t="s">
        <v>871</v>
      </c>
      <c r="EN1" s="659" t="s">
        <v>872</v>
      </c>
      <c r="EO1" s="659" t="s">
        <v>873</v>
      </c>
      <c r="EP1" s="659" t="s">
        <v>874</v>
      </c>
      <c r="EQ1" s="660" t="s">
        <v>875</v>
      </c>
      <c r="ER1" s="650" t="s">
        <v>749</v>
      </c>
      <c r="ES1" s="650" t="s">
        <v>876</v>
      </c>
      <c r="ET1" s="650" t="s">
        <v>877</v>
      </c>
      <c r="EU1" s="651" t="s">
        <v>752</v>
      </c>
      <c r="EV1" s="652" t="s">
        <v>753</v>
      </c>
      <c r="EW1" s="650" t="s">
        <v>754</v>
      </c>
      <c r="EX1" s="650" t="s">
        <v>755</v>
      </c>
      <c r="EY1" s="650" t="s">
        <v>756</v>
      </c>
      <c r="EZ1" s="651" t="s">
        <v>757</v>
      </c>
      <c r="FA1" s="652" t="s">
        <v>758</v>
      </c>
      <c r="FB1" s="650" t="s">
        <v>759</v>
      </c>
      <c r="FC1" s="650" t="s">
        <v>760</v>
      </c>
      <c r="FD1" s="650" t="s">
        <v>761</v>
      </c>
      <c r="FE1" s="651" t="s">
        <v>762</v>
      </c>
      <c r="FF1" s="652" t="s">
        <v>763</v>
      </c>
      <c r="FG1" s="650" t="s">
        <v>766</v>
      </c>
      <c r="FH1" s="650" t="s">
        <v>767</v>
      </c>
      <c r="FI1" s="650" t="s">
        <v>768</v>
      </c>
      <c r="FJ1" s="651" t="s">
        <v>769</v>
      </c>
      <c r="FK1" s="652" t="s">
        <v>770</v>
      </c>
      <c r="FL1" s="650" t="s">
        <v>771</v>
      </c>
      <c r="FM1" s="650" t="s">
        <v>772</v>
      </c>
      <c r="FN1" s="650" t="s">
        <v>773</v>
      </c>
      <c r="FO1" s="650" t="s">
        <v>774</v>
      </c>
      <c r="FP1" s="650" t="s">
        <v>775</v>
      </c>
      <c r="FQ1" s="651" t="s">
        <v>776</v>
      </c>
      <c r="FR1" s="651" t="s">
        <v>777</v>
      </c>
      <c r="FS1" s="651" t="s">
        <v>778</v>
      </c>
      <c r="FT1" s="651" t="s">
        <v>779</v>
      </c>
      <c r="FU1" s="651" t="s">
        <v>780</v>
      </c>
      <c r="FV1" s="652" t="s">
        <v>781</v>
      </c>
      <c r="FW1" s="652" t="s">
        <v>782</v>
      </c>
      <c r="FX1" s="652" t="s">
        <v>783</v>
      </c>
      <c r="FY1" s="652" t="s">
        <v>784</v>
      </c>
      <c r="FZ1" s="652" t="s">
        <v>785</v>
      </c>
      <c r="GA1" s="653" t="s">
        <v>786</v>
      </c>
      <c r="GB1" s="653" t="s">
        <v>787</v>
      </c>
      <c r="GC1" s="653" t="s">
        <v>788</v>
      </c>
      <c r="GD1" s="654" t="s">
        <v>789</v>
      </c>
      <c r="GE1" s="652" t="s">
        <v>790</v>
      </c>
      <c r="GF1" s="653" t="s">
        <v>791</v>
      </c>
      <c r="GG1" s="653" t="s">
        <v>792</v>
      </c>
      <c r="GH1" s="653" t="s">
        <v>793</v>
      </c>
      <c r="GI1" s="654" t="s">
        <v>794</v>
      </c>
      <c r="GJ1" s="652" t="s">
        <v>795</v>
      </c>
      <c r="GK1" s="653" t="s">
        <v>796</v>
      </c>
      <c r="GL1" s="650" t="s">
        <v>797</v>
      </c>
      <c r="GM1" s="650" t="s">
        <v>798</v>
      </c>
      <c r="GN1" s="654" t="s">
        <v>799</v>
      </c>
      <c r="GO1" s="652" t="s">
        <v>800</v>
      </c>
      <c r="GP1" s="653" t="s">
        <v>801</v>
      </c>
      <c r="GQ1" s="653" t="s">
        <v>802</v>
      </c>
      <c r="GR1" s="653" t="s">
        <v>803</v>
      </c>
      <c r="GS1" s="654" t="s">
        <v>804</v>
      </c>
      <c r="GT1" s="652" t="s">
        <v>805</v>
      </c>
      <c r="GU1" s="650" t="s">
        <v>806</v>
      </c>
      <c r="GV1" s="650" t="s">
        <v>807</v>
      </c>
      <c r="GW1" s="650" t="s">
        <v>808</v>
      </c>
      <c r="GX1" s="654" t="s">
        <v>809</v>
      </c>
      <c r="GY1" s="652" t="s">
        <v>810</v>
      </c>
      <c r="GZ1" s="650" t="s">
        <v>811</v>
      </c>
      <c r="HA1" s="650" t="s">
        <v>812</v>
      </c>
      <c r="HB1" s="650" t="s">
        <v>813</v>
      </c>
      <c r="HC1" s="654" t="s">
        <v>814</v>
      </c>
      <c r="HD1" s="652" t="s">
        <v>815</v>
      </c>
      <c r="HE1" s="650" t="s">
        <v>816</v>
      </c>
      <c r="HF1" s="650" t="s">
        <v>817</v>
      </c>
      <c r="HG1" s="650" t="s">
        <v>818</v>
      </c>
      <c r="HH1" s="654" t="s">
        <v>819</v>
      </c>
      <c r="HI1" s="652" t="s">
        <v>820</v>
      </c>
      <c r="HJ1" s="650" t="s">
        <v>821</v>
      </c>
      <c r="HK1" s="650" t="s">
        <v>822</v>
      </c>
      <c r="HL1" s="650" t="s">
        <v>823</v>
      </c>
      <c r="HM1" s="654" t="s">
        <v>824</v>
      </c>
      <c r="HN1" s="652" t="s">
        <v>825</v>
      </c>
      <c r="HO1" s="657" t="s">
        <v>826</v>
      </c>
      <c r="HP1" s="650" t="s">
        <v>658</v>
      </c>
      <c r="HQ1" s="650" t="s">
        <v>827</v>
      </c>
      <c r="HR1" s="654" t="s">
        <v>828</v>
      </c>
      <c r="HS1" s="654" t="s">
        <v>659</v>
      </c>
      <c r="HT1" s="654" t="s">
        <v>829</v>
      </c>
      <c r="HU1" s="652" t="s">
        <v>830</v>
      </c>
      <c r="HV1" s="652" t="s">
        <v>660</v>
      </c>
      <c r="HW1" s="652" t="s">
        <v>831</v>
      </c>
      <c r="HX1" s="650" t="s">
        <v>832</v>
      </c>
      <c r="HY1" s="650" t="s">
        <v>833</v>
      </c>
      <c r="HZ1" s="650" t="s">
        <v>834</v>
      </c>
      <c r="IA1" s="654" t="s">
        <v>835</v>
      </c>
      <c r="IB1" s="652" t="s">
        <v>836</v>
      </c>
      <c r="IC1" s="650" t="s">
        <v>837</v>
      </c>
      <c r="ID1" s="650" t="s">
        <v>838</v>
      </c>
      <c r="IE1" s="650" t="s">
        <v>839</v>
      </c>
      <c r="IF1" s="675" t="s">
        <v>840</v>
      </c>
      <c r="IG1" s="652" t="s">
        <v>841</v>
      </c>
      <c r="IH1" s="650" t="s">
        <v>842</v>
      </c>
      <c r="II1" s="650" t="s">
        <v>843</v>
      </c>
      <c r="IJ1" s="650" t="s">
        <v>844</v>
      </c>
      <c r="IK1" s="654" t="s">
        <v>845</v>
      </c>
      <c r="IL1" s="652" t="s">
        <v>846</v>
      </c>
      <c r="IM1" s="650" t="s">
        <v>849</v>
      </c>
      <c r="IN1" s="650" t="s">
        <v>850</v>
      </c>
      <c r="IO1" s="650" t="s">
        <v>878</v>
      </c>
      <c r="IP1" s="654" t="s">
        <v>852</v>
      </c>
      <c r="IQ1" s="652" t="s">
        <v>853</v>
      </c>
      <c r="IR1" s="657" t="s">
        <v>854</v>
      </c>
      <c r="IS1" s="657" t="s">
        <v>855</v>
      </c>
      <c r="IT1" s="650" t="s">
        <v>856</v>
      </c>
      <c r="IU1" s="650" t="s">
        <v>857</v>
      </c>
      <c r="IV1" s="650" t="s">
        <v>858</v>
      </c>
      <c r="IW1" s="654" t="s">
        <v>859</v>
      </c>
      <c r="IX1" s="654" t="s">
        <v>860</v>
      </c>
      <c r="IY1" s="654" t="s">
        <v>861</v>
      </c>
      <c r="IZ1" s="654" t="s">
        <v>862</v>
      </c>
      <c r="JA1" s="654" t="s">
        <v>863</v>
      </c>
      <c r="JB1" s="652" t="s">
        <v>864</v>
      </c>
      <c r="JC1" s="652" t="s">
        <v>865</v>
      </c>
      <c r="JD1" s="652" t="s">
        <v>866</v>
      </c>
      <c r="JE1" s="652" t="s">
        <v>867</v>
      </c>
      <c r="JF1" s="652" t="s">
        <v>868</v>
      </c>
      <c r="JG1" s="676" t="s">
        <v>869</v>
      </c>
      <c r="JH1" s="676" t="s">
        <v>870</v>
      </c>
      <c r="JI1" s="676" t="s">
        <v>871</v>
      </c>
      <c r="JJ1" s="677" t="s">
        <v>872</v>
      </c>
      <c r="JK1" s="677" t="s">
        <v>873</v>
      </c>
      <c r="JL1" s="677" t="s">
        <v>874</v>
      </c>
    </row>
    <row r="2" spans="1:272" ht="12.75" x14ac:dyDescent="0.2">
      <c r="A2" s="733" t="s">
        <v>5</v>
      </c>
      <c r="B2" s="662">
        <v>2013</v>
      </c>
      <c r="C2" s="679" t="s">
        <v>236</v>
      </c>
      <c r="D2" s="679" t="s">
        <v>232</v>
      </c>
      <c r="E2" s="679" t="s">
        <v>235</v>
      </c>
      <c r="F2" s="679" t="s">
        <v>236</v>
      </c>
      <c r="G2" s="679" t="s">
        <v>232</v>
      </c>
      <c r="H2" s="679" t="s">
        <v>235</v>
      </c>
      <c r="I2" s="664">
        <v>236</v>
      </c>
      <c r="J2" s="664">
        <v>97</v>
      </c>
      <c r="K2" s="664">
        <v>824</v>
      </c>
      <c r="L2" s="663">
        <v>4458</v>
      </c>
      <c r="M2" s="664">
        <v>1686</v>
      </c>
      <c r="N2" s="664">
        <v>16702</v>
      </c>
      <c r="O2" s="665">
        <v>2817</v>
      </c>
      <c r="P2" s="665">
        <v>1642</v>
      </c>
      <c r="Q2" s="664">
        <v>236</v>
      </c>
      <c r="R2" s="664">
        <v>97</v>
      </c>
      <c r="S2" s="664">
        <v>824</v>
      </c>
      <c r="T2" s="665">
        <v>121</v>
      </c>
      <c r="U2" s="665">
        <v>115</v>
      </c>
      <c r="V2" s="664">
        <v>4223</v>
      </c>
      <c r="W2" s="664">
        <v>1581</v>
      </c>
      <c r="X2" s="664">
        <v>15793</v>
      </c>
      <c r="Y2" s="665">
        <v>2696</v>
      </c>
      <c r="Z2" s="665">
        <v>1527</v>
      </c>
      <c r="AA2" s="664">
        <v>155</v>
      </c>
      <c r="AB2" s="664">
        <v>63.707627118644069</v>
      </c>
      <c r="AC2" s="664">
        <v>541.18644067796606</v>
      </c>
      <c r="AD2" s="666">
        <v>64</v>
      </c>
      <c r="AE2" s="666">
        <v>93</v>
      </c>
      <c r="AF2" s="664">
        <v>561</v>
      </c>
      <c r="AG2" s="664">
        <v>140.25</v>
      </c>
      <c r="AH2" s="664">
        <v>2704.8214285714289</v>
      </c>
      <c r="AI2" s="665">
        <v>271</v>
      </c>
      <c r="AJ2" s="665">
        <v>290</v>
      </c>
      <c r="AK2" s="664">
        <v>120</v>
      </c>
      <c r="AL2" s="664">
        <v>78</v>
      </c>
      <c r="AM2" s="664">
        <v>38</v>
      </c>
      <c r="AN2" s="664">
        <v>117</v>
      </c>
      <c r="AO2" s="664">
        <v>444</v>
      </c>
      <c r="AP2" s="665">
        <v>61</v>
      </c>
      <c r="AQ2" s="665">
        <v>40</v>
      </c>
      <c r="AR2" s="665">
        <v>20</v>
      </c>
      <c r="AS2" s="665">
        <v>44</v>
      </c>
      <c r="AT2" s="665">
        <v>227</v>
      </c>
      <c r="AU2" s="665">
        <v>58</v>
      </c>
      <c r="AV2" s="665">
        <v>38</v>
      </c>
      <c r="AW2" s="665">
        <v>19</v>
      </c>
      <c r="AX2" s="665">
        <v>74</v>
      </c>
      <c r="AY2" s="665">
        <v>217</v>
      </c>
      <c r="AZ2" s="667">
        <v>1.4912113861381833E-2</v>
      </c>
      <c r="BA2" s="667">
        <v>5.6397092800111641E-3</v>
      </c>
      <c r="BB2" s="667">
        <v>5.5868579119066702E-2</v>
      </c>
      <c r="BC2" s="668">
        <v>1.8596160833488248E-2</v>
      </c>
      <c r="BD2" s="668">
        <v>1.1134566182518731E-2</v>
      </c>
      <c r="BE2" s="669">
        <v>2.5999999999999999E-2</v>
      </c>
      <c r="BF2" s="670">
        <v>9.9788732394366191E-3</v>
      </c>
      <c r="BG2" s="670">
        <v>0.10088732394366197</v>
      </c>
      <c r="BH2" s="668">
        <v>3.297814146154817E-2</v>
      </c>
      <c r="BI2" s="668">
        <v>2.030749153504106E-2</v>
      </c>
      <c r="BJ2" s="669">
        <v>2.8400000000000002E-2</v>
      </c>
      <c r="BK2" s="670">
        <v>1.09E-2</v>
      </c>
      <c r="BL2" s="670">
        <v>0.11020000000000001</v>
      </c>
      <c r="BM2" s="668">
        <v>3.5200000000000002E-2</v>
      </c>
      <c r="BN2" s="668">
        <v>2.1499999999999998E-2</v>
      </c>
      <c r="BO2" s="669">
        <v>8.8999999999999999E-3</v>
      </c>
      <c r="BP2" s="670">
        <v>2.225E-3</v>
      </c>
      <c r="BQ2" s="670">
        <v>4.2910714285714288E-2</v>
      </c>
      <c r="BR2" s="668">
        <v>8.3999999999999995E-3</v>
      </c>
      <c r="BS2" s="668">
        <v>9.4000000000000004E-3</v>
      </c>
      <c r="BT2" s="664">
        <v>605</v>
      </c>
      <c r="BU2" s="664">
        <v>178</v>
      </c>
      <c r="BV2" s="664">
        <v>2630</v>
      </c>
      <c r="BW2" s="665">
        <v>394</v>
      </c>
      <c r="BX2" s="665">
        <v>211</v>
      </c>
      <c r="BY2" s="664">
        <v>45</v>
      </c>
      <c r="BZ2" s="664">
        <v>16</v>
      </c>
      <c r="CA2" s="664">
        <v>181</v>
      </c>
      <c r="CB2" s="665">
        <v>23</v>
      </c>
      <c r="CC2" s="665">
        <v>22</v>
      </c>
      <c r="CD2" s="664">
        <v>560</v>
      </c>
      <c r="CE2" s="664">
        <v>162</v>
      </c>
      <c r="CF2" s="664">
        <v>2406</v>
      </c>
      <c r="CG2" s="665">
        <v>371</v>
      </c>
      <c r="CH2" s="665">
        <v>189</v>
      </c>
      <c r="CI2" s="664">
        <v>153</v>
      </c>
      <c r="CJ2" s="664">
        <v>37.31707317073171</v>
      </c>
      <c r="CK2" s="664">
        <v>729.54878048780483</v>
      </c>
      <c r="CL2" s="665">
        <v>82</v>
      </c>
      <c r="CM2" s="665">
        <v>71</v>
      </c>
      <c r="CN2" s="671">
        <v>45.31</v>
      </c>
      <c r="CO2" s="664">
        <v>47.47</v>
      </c>
      <c r="CP2" s="664">
        <v>105.43</v>
      </c>
      <c r="CQ2" s="665">
        <v>23.3</v>
      </c>
      <c r="CR2" s="665">
        <v>19.41</v>
      </c>
      <c r="CS2" s="665">
        <v>62.55</v>
      </c>
      <c r="CT2" s="665">
        <v>22.01</v>
      </c>
      <c r="CU2" s="665">
        <v>28.05</v>
      </c>
      <c r="CV2" s="665">
        <v>42.88</v>
      </c>
      <c r="CW2" s="664">
        <v>292</v>
      </c>
      <c r="CX2" s="664">
        <v>107</v>
      </c>
      <c r="CY2" s="664">
        <v>1090</v>
      </c>
      <c r="CZ2" s="665">
        <v>184</v>
      </c>
      <c r="DA2" s="665">
        <v>108</v>
      </c>
      <c r="DB2" s="664">
        <v>27</v>
      </c>
      <c r="DC2" s="664">
        <v>11</v>
      </c>
      <c r="DD2" s="664">
        <v>106</v>
      </c>
      <c r="DE2" s="665">
        <v>14</v>
      </c>
      <c r="DF2" s="665">
        <v>13</v>
      </c>
      <c r="DG2" s="664">
        <v>264</v>
      </c>
      <c r="DH2" s="664">
        <v>96</v>
      </c>
      <c r="DI2" s="664">
        <v>985</v>
      </c>
      <c r="DJ2" s="665">
        <v>170</v>
      </c>
      <c r="DK2" s="665">
        <v>95</v>
      </c>
      <c r="DL2" s="666">
        <v>6</v>
      </c>
      <c r="DM2" s="666">
        <v>2.4444444444444442</v>
      </c>
      <c r="DN2" s="666">
        <v>23.555555555555557</v>
      </c>
      <c r="DO2" s="672">
        <v>3</v>
      </c>
      <c r="DP2" s="672">
        <v>4</v>
      </c>
      <c r="DQ2" s="664">
        <v>8</v>
      </c>
      <c r="DR2" s="664">
        <v>2.9090909090909092</v>
      </c>
      <c r="DS2" s="664">
        <v>29.848484848484848</v>
      </c>
      <c r="DT2" s="665">
        <v>4</v>
      </c>
      <c r="DU2" s="665">
        <v>5</v>
      </c>
      <c r="DV2" s="671">
        <v>21</v>
      </c>
      <c r="DW2" s="671">
        <v>3</v>
      </c>
      <c r="DX2" s="664">
        <v>3</v>
      </c>
      <c r="DY2" s="664">
        <v>3</v>
      </c>
      <c r="DZ2" s="664">
        <v>5</v>
      </c>
      <c r="EA2" s="665">
        <v>11</v>
      </c>
      <c r="EB2" s="665">
        <v>2</v>
      </c>
      <c r="EC2" s="665">
        <v>2</v>
      </c>
      <c r="ED2" s="665">
        <v>1</v>
      </c>
      <c r="EE2" s="665">
        <v>2</v>
      </c>
      <c r="EF2" s="665">
        <v>10</v>
      </c>
      <c r="EG2" s="665">
        <v>2</v>
      </c>
      <c r="EH2" s="665">
        <v>2</v>
      </c>
      <c r="EI2" s="665">
        <v>2</v>
      </c>
      <c r="EJ2" s="665">
        <v>3</v>
      </c>
      <c r="EK2" s="671">
        <v>3626</v>
      </c>
      <c r="EL2" s="671">
        <v>1497</v>
      </c>
      <c r="EM2" s="671">
        <v>16765</v>
      </c>
      <c r="EN2" s="664">
        <v>161</v>
      </c>
      <c r="EO2" s="664">
        <v>58</v>
      </c>
      <c r="EP2" s="664">
        <v>638</v>
      </c>
      <c r="EQ2" s="673">
        <v>0.27950310559006208</v>
      </c>
      <c r="ER2" s="678" t="s">
        <v>693</v>
      </c>
      <c r="ES2" s="679" t="s">
        <v>664</v>
      </c>
      <c r="ET2" s="679" t="s">
        <v>686</v>
      </c>
      <c r="EU2" s="665" t="s">
        <v>672</v>
      </c>
      <c r="EV2" s="665" t="s">
        <v>879</v>
      </c>
      <c r="EW2" s="679" t="s">
        <v>236</v>
      </c>
      <c r="EX2" s="679" t="s">
        <v>232</v>
      </c>
      <c r="EY2" s="679" t="s">
        <v>235</v>
      </c>
      <c r="EZ2" s="665" t="s">
        <v>237</v>
      </c>
      <c r="FA2" s="665" t="s">
        <v>237</v>
      </c>
      <c r="FB2" s="679" t="s">
        <v>880</v>
      </c>
      <c r="FC2" s="679" t="s">
        <v>879</v>
      </c>
      <c r="FD2" s="679" t="s">
        <v>881</v>
      </c>
      <c r="FE2" s="665" t="s">
        <v>670</v>
      </c>
      <c r="FF2" s="665" t="s">
        <v>668</v>
      </c>
      <c r="FG2" s="679" t="s">
        <v>235</v>
      </c>
      <c r="FH2" s="680" t="s">
        <v>237</v>
      </c>
      <c r="FI2" s="680">
        <v>2700</v>
      </c>
      <c r="FJ2" s="665" t="s">
        <v>236</v>
      </c>
      <c r="FK2" s="665" t="s">
        <v>236</v>
      </c>
      <c r="FL2" s="679" t="s">
        <v>237</v>
      </c>
      <c r="FM2" s="679" t="s">
        <v>232</v>
      </c>
      <c r="FN2" s="679" t="s">
        <v>232</v>
      </c>
      <c r="FO2" s="679" t="s">
        <v>237</v>
      </c>
      <c r="FP2" s="679" t="s">
        <v>236</v>
      </c>
      <c r="FQ2" s="665" t="s">
        <v>232</v>
      </c>
      <c r="FR2" s="665" t="s">
        <v>232</v>
      </c>
      <c r="FS2" s="665" t="s">
        <v>232</v>
      </c>
      <c r="FT2" s="665" t="s">
        <v>232</v>
      </c>
      <c r="FU2" s="665" t="s">
        <v>236</v>
      </c>
      <c r="FV2" s="665" t="s">
        <v>232</v>
      </c>
      <c r="FW2" s="665" t="s">
        <v>232</v>
      </c>
      <c r="FX2" s="665" t="s">
        <v>232</v>
      </c>
      <c r="FY2" s="665" t="s">
        <v>232</v>
      </c>
      <c r="FZ2" s="665" t="s">
        <v>236</v>
      </c>
      <c r="GA2" s="680" t="s">
        <v>882</v>
      </c>
      <c r="GB2" s="680" t="s">
        <v>882</v>
      </c>
      <c r="GC2" s="680" t="s">
        <v>882</v>
      </c>
      <c r="GD2" s="668" t="s">
        <v>882</v>
      </c>
      <c r="GE2" s="668" t="s">
        <v>882</v>
      </c>
      <c r="GF2" s="681" t="s">
        <v>882</v>
      </c>
      <c r="GG2" s="680" t="s">
        <v>882</v>
      </c>
      <c r="GH2" s="680">
        <v>0.1</v>
      </c>
      <c r="GI2" s="668" t="s">
        <v>882</v>
      </c>
      <c r="GJ2" s="668" t="s">
        <v>882</v>
      </c>
      <c r="GK2" s="681" t="s">
        <v>882</v>
      </c>
      <c r="GL2" s="679" t="s">
        <v>882</v>
      </c>
      <c r="GM2" s="679" t="s">
        <v>883</v>
      </c>
      <c r="GN2" s="668" t="s">
        <v>882</v>
      </c>
      <c r="GO2" s="668" t="s">
        <v>882</v>
      </c>
      <c r="GP2" s="681" t="s">
        <v>882</v>
      </c>
      <c r="GQ2" s="680" t="s">
        <v>882</v>
      </c>
      <c r="GR2" s="680" t="s">
        <v>882</v>
      </c>
      <c r="GS2" s="668" t="s">
        <v>882</v>
      </c>
      <c r="GT2" s="668" t="s">
        <v>882</v>
      </c>
      <c r="GU2" s="679" t="s">
        <v>235</v>
      </c>
      <c r="GV2" s="679" t="s">
        <v>237</v>
      </c>
      <c r="GW2" s="679" t="s">
        <v>884</v>
      </c>
      <c r="GX2" s="665" t="s">
        <v>236</v>
      </c>
      <c r="GY2" s="665" t="s">
        <v>236</v>
      </c>
      <c r="GZ2" s="679" t="s">
        <v>232</v>
      </c>
      <c r="HA2" s="679" t="s">
        <v>232</v>
      </c>
      <c r="HB2" s="679" t="s">
        <v>237</v>
      </c>
      <c r="HC2" s="665" t="s">
        <v>232</v>
      </c>
      <c r="HD2" s="665" t="s">
        <v>232</v>
      </c>
      <c r="HE2" s="679" t="s">
        <v>235</v>
      </c>
      <c r="HF2" s="679" t="s">
        <v>237</v>
      </c>
      <c r="HG2" s="679" t="s">
        <v>885</v>
      </c>
      <c r="HH2" s="665" t="s">
        <v>236</v>
      </c>
      <c r="HI2" s="665" t="s">
        <v>237</v>
      </c>
      <c r="HJ2" s="679" t="s">
        <v>237</v>
      </c>
      <c r="HK2" s="680" t="s">
        <v>232</v>
      </c>
      <c r="HL2" s="680" t="s">
        <v>235</v>
      </c>
      <c r="HM2" s="665" t="s">
        <v>232</v>
      </c>
      <c r="HN2" s="665" t="s">
        <v>232</v>
      </c>
      <c r="HO2" s="681" t="s">
        <v>232</v>
      </c>
      <c r="HP2" s="679" t="s">
        <v>232</v>
      </c>
      <c r="HQ2" s="679" t="s">
        <v>237</v>
      </c>
      <c r="HR2" s="665" t="s">
        <v>232</v>
      </c>
      <c r="HS2" s="665" t="s">
        <v>232</v>
      </c>
      <c r="HT2" s="665" t="s">
        <v>232</v>
      </c>
      <c r="HU2" s="665" t="s">
        <v>232</v>
      </c>
      <c r="HV2" s="665" t="s">
        <v>232</v>
      </c>
      <c r="HW2" s="665" t="s">
        <v>232</v>
      </c>
      <c r="HX2" s="679" t="s">
        <v>236</v>
      </c>
      <c r="HY2" s="679" t="s">
        <v>237</v>
      </c>
      <c r="HZ2" s="679" t="s">
        <v>663</v>
      </c>
      <c r="IA2" s="665" t="s">
        <v>237</v>
      </c>
      <c r="IB2" s="665" t="s">
        <v>237</v>
      </c>
      <c r="IC2" s="679" t="s">
        <v>232</v>
      </c>
      <c r="ID2" s="679" t="s">
        <v>232</v>
      </c>
      <c r="IE2" s="679" t="s">
        <v>237</v>
      </c>
      <c r="IF2" s="665" t="s">
        <v>232</v>
      </c>
      <c r="IG2" s="665" t="s">
        <v>232</v>
      </c>
      <c r="IH2" s="679" t="s">
        <v>236</v>
      </c>
      <c r="II2" s="679" t="s">
        <v>232</v>
      </c>
      <c r="IJ2" s="679" t="s">
        <v>235</v>
      </c>
      <c r="IK2" s="665" t="s">
        <v>237</v>
      </c>
      <c r="IL2" s="665" t="s">
        <v>232</v>
      </c>
      <c r="IM2" s="679" t="s">
        <v>232</v>
      </c>
      <c r="IN2" s="680" t="s">
        <v>232</v>
      </c>
      <c r="IO2" s="680" t="s">
        <v>232</v>
      </c>
      <c r="IP2" s="665" t="s">
        <v>232</v>
      </c>
      <c r="IQ2" s="665" t="s">
        <v>232</v>
      </c>
      <c r="IR2" s="681" t="s">
        <v>232</v>
      </c>
      <c r="IS2" s="681" t="s">
        <v>232</v>
      </c>
      <c r="IT2" s="679" t="s">
        <v>232</v>
      </c>
      <c r="IU2" s="679" t="s">
        <v>232</v>
      </c>
      <c r="IV2" s="679" t="s">
        <v>232</v>
      </c>
      <c r="IW2" s="665" t="s">
        <v>232</v>
      </c>
      <c r="IX2" s="665" t="s">
        <v>232</v>
      </c>
      <c r="IY2" s="665" t="s">
        <v>232</v>
      </c>
      <c r="IZ2" s="665" t="s">
        <v>232</v>
      </c>
      <c r="JA2" s="665" t="s">
        <v>232</v>
      </c>
      <c r="JB2" s="665" t="s">
        <v>232</v>
      </c>
      <c r="JC2" s="665" t="s">
        <v>232</v>
      </c>
      <c r="JD2" s="665" t="s">
        <v>232</v>
      </c>
      <c r="JE2" s="665" t="s">
        <v>232</v>
      </c>
      <c r="JF2" s="665" t="s">
        <v>232</v>
      </c>
      <c r="JG2" s="681" t="s">
        <v>661</v>
      </c>
      <c r="JH2" s="681" t="s">
        <v>661</v>
      </c>
      <c r="JI2" s="681" t="s">
        <v>661</v>
      </c>
      <c r="JJ2" s="679" t="s">
        <v>237</v>
      </c>
      <c r="JK2" s="679" t="s">
        <v>232</v>
      </c>
      <c r="JL2" s="682" t="s">
        <v>235</v>
      </c>
    </row>
    <row r="3" spans="1:272" ht="12.75" x14ac:dyDescent="0.2">
      <c r="A3" s="733" t="s">
        <v>6</v>
      </c>
      <c r="B3" s="662">
        <v>2013</v>
      </c>
      <c r="C3" s="679" t="s">
        <v>661</v>
      </c>
      <c r="D3" s="679" t="s">
        <v>661</v>
      </c>
      <c r="E3" s="679" t="s">
        <v>661</v>
      </c>
      <c r="F3" s="679" t="s">
        <v>661</v>
      </c>
      <c r="G3" s="679" t="s">
        <v>661</v>
      </c>
      <c r="H3" s="679" t="s">
        <v>661</v>
      </c>
      <c r="I3" s="664">
        <v>9</v>
      </c>
      <c r="J3" s="664">
        <v>8</v>
      </c>
      <c r="K3" s="664">
        <v>10</v>
      </c>
      <c r="L3" s="663">
        <v>659</v>
      </c>
      <c r="M3" s="664">
        <v>392</v>
      </c>
      <c r="N3" s="664">
        <v>1132</v>
      </c>
      <c r="O3" s="665">
        <v>465</v>
      </c>
      <c r="P3" s="665">
        <v>193</v>
      </c>
      <c r="Q3" s="664">
        <v>9</v>
      </c>
      <c r="R3" s="664">
        <v>8</v>
      </c>
      <c r="S3" s="664">
        <v>10</v>
      </c>
      <c r="T3" s="665">
        <v>5</v>
      </c>
      <c r="U3" s="665">
        <v>4</v>
      </c>
      <c r="V3" s="664">
        <v>650</v>
      </c>
      <c r="W3" s="664">
        <v>384</v>
      </c>
      <c r="X3" s="664">
        <v>1122</v>
      </c>
      <c r="Y3" s="665">
        <v>461</v>
      </c>
      <c r="Z3" s="665">
        <v>189</v>
      </c>
      <c r="AA3" s="664">
        <v>53.511899999999997</v>
      </c>
      <c r="AB3" s="664">
        <v>47.566133333333326</v>
      </c>
      <c r="AC3" s="664">
        <v>59.457666666666668</v>
      </c>
      <c r="AD3" s="666">
        <v>32.267699999999998</v>
      </c>
      <c r="AE3" s="666">
        <v>21.244299999999999</v>
      </c>
      <c r="AF3" s="664">
        <v>181</v>
      </c>
      <c r="AG3" s="664">
        <v>79.896457765667563</v>
      </c>
      <c r="AH3" s="664">
        <v>369.89100817438685</v>
      </c>
      <c r="AI3" s="665">
        <v>114</v>
      </c>
      <c r="AJ3" s="665">
        <v>67</v>
      </c>
      <c r="AK3" s="664">
        <v>7</v>
      </c>
      <c r="AL3" s="664">
        <v>1</v>
      </c>
      <c r="AM3" s="664">
        <v>0.51190000000000002</v>
      </c>
      <c r="AN3" s="664">
        <v>53</v>
      </c>
      <c r="AO3" s="664">
        <v>127</v>
      </c>
      <c r="AP3" s="665">
        <v>4</v>
      </c>
      <c r="AQ3" s="665">
        <v>0.55459999999999998</v>
      </c>
      <c r="AR3" s="665">
        <v>0.26769999999999999</v>
      </c>
      <c r="AS3" s="665">
        <v>32</v>
      </c>
      <c r="AT3" s="665">
        <v>81</v>
      </c>
      <c r="AU3" s="665">
        <v>4</v>
      </c>
      <c r="AV3" s="665">
        <v>0.51060000000000005</v>
      </c>
      <c r="AW3" s="665">
        <v>0.24429999999999999</v>
      </c>
      <c r="AX3" s="665">
        <v>21</v>
      </c>
      <c r="AY3" s="665">
        <v>46</v>
      </c>
      <c r="AZ3" s="667">
        <v>2.1204233124294133E-2</v>
      </c>
      <c r="BA3" s="667">
        <v>1.2613140189261457E-2</v>
      </c>
      <c r="BB3" s="667">
        <v>3.6423659934295839E-2</v>
      </c>
      <c r="BC3" s="668">
        <v>2.9843140602266664E-2</v>
      </c>
      <c r="BD3" s="668">
        <v>1.2453838524691186E-2</v>
      </c>
      <c r="BE3" s="669">
        <v>2.6499999999999999E-2</v>
      </c>
      <c r="BF3" s="670">
        <v>1.6041333333333335E-2</v>
      </c>
      <c r="BG3" s="670">
        <v>4.4944000000000005E-2</v>
      </c>
      <c r="BH3" s="668">
        <v>3.7905136844944148E-2</v>
      </c>
      <c r="BI3" s="668">
        <v>1.5618235301257955E-2</v>
      </c>
      <c r="BJ3" s="669">
        <v>3.7499999999999999E-2</v>
      </c>
      <c r="BK3" s="670">
        <v>2.2700000000000001E-2</v>
      </c>
      <c r="BL3" s="670">
        <v>6.3600000000000004E-2</v>
      </c>
      <c r="BM3" s="668">
        <v>5.2400000000000002E-2</v>
      </c>
      <c r="BN3" s="668">
        <v>2.24E-2</v>
      </c>
      <c r="BO3" s="669">
        <v>2.9899999999999999E-2</v>
      </c>
      <c r="BP3" s="670">
        <v>1.3198365122615801E-2</v>
      </c>
      <c r="BQ3" s="670">
        <v>6.1103542234332411E-2</v>
      </c>
      <c r="BR3" s="668">
        <v>3.6700000000000003E-2</v>
      </c>
      <c r="BS3" s="668">
        <v>2.2700000000000001E-2</v>
      </c>
      <c r="BT3" s="664">
        <v>109</v>
      </c>
      <c r="BU3" s="664">
        <v>58</v>
      </c>
      <c r="BV3" s="664">
        <v>219</v>
      </c>
      <c r="BW3" s="665">
        <v>77</v>
      </c>
      <c r="BX3" s="665">
        <v>32</v>
      </c>
      <c r="BY3" s="664">
        <v>1</v>
      </c>
      <c r="BZ3" s="664">
        <v>0.77490000000000003</v>
      </c>
      <c r="CA3" s="664">
        <v>2</v>
      </c>
      <c r="CB3" s="665">
        <v>0.68300000000000005</v>
      </c>
      <c r="CC3" s="665">
        <v>0.63360000000000005</v>
      </c>
      <c r="CD3" s="664">
        <v>108</v>
      </c>
      <c r="CE3" s="664">
        <v>57</v>
      </c>
      <c r="CF3" s="664">
        <v>217</v>
      </c>
      <c r="CG3" s="665">
        <v>76</v>
      </c>
      <c r="CH3" s="665">
        <v>31</v>
      </c>
      <c r="CI3" s="664">
        <v>45</v>
      </c>
      <c r="CJ3" s="664">
        <v>21.724137931034484</v>
      </c>
      <c r="CK3" s="664">
        <v>91.551724137931032</v>
      </c>
      <c r="CL3" s="665">
        <v>29</v>
      </c>
      <c r="CM3" s="665">
        <v>16</v>
      </c>
      <c r="CN3" s="671">
        <v>1.32</v>
      </c>
      <c r="CO3" s="664">
        <v>21.55</v>
      </c>
      <c r="CP3" s="664">
        <v>23.09</v>
      </c>
      <c r="CQ3" s="665">
        <v>0.68300000000000005</v>
      </c>
      <c r="CR3" s="665">
        <v>13.18</v>
      </c>
      <c r="CS3" s="665">
        <v>15.62</v>
      </c>
      <c r="CT3" s="665">
        <v>0.63360000000000005</v>
      </c>
      <c r="CU3" s="665">
        <v>8.3699999999999992</v>
      </c>
      <c r="CV3" s="665">
        <v>7.48</v>
      </c>
      <c r="CW3" s="664">
        <v>15</v>
      </c>
      <c r="CX3" s="664">
        <v>9</v>
      </c>
      <c r="CY3" s="664">
        <v>25</v>
      </c>
      <c r="CZ3" s="665">
        <v>8</v>
      </c>
      <c r="DA3" s="665">
        <v>7</v>
      </c>
      <c r="DB3" s="664">
        <v>0.52590000000000003</v>
      </c>
      <c r="DC3" s="664">
        <v>0.28299999999999997</v>
      </c>
      <c r="DD3" s="664">
        <v>0.92010000000000003</v>
      </c>
      <c r="DE3" s="665">
        <v>0.2727</v>
      </c>
      <c r="DF3" s="665">
        <v>0.25330000000000003</v>
      </c>
      <c r="DG3" s="664">
        <v>14</v>
      </c>
      <c r="DH3" s="664">
        <v>9</v>
      </c>
      <c r="DI3" s="664">
        <v>24</v>
      </c>
      <c r="DJ3" s="665">
        <v>7</v>
      </c>
      <c r="DK3" s="665">
        <v>7</v>
      </c>
      <c r="DL3" s="666">
        <v>0.39500000000000002</v>
      </c>
      <c r="DM3" s="666">
        <v>0.21255942194333521</v>
      </c>
      <c r="DN3" s="666">
        <v>0.69108100399315464</v>
      </c>
      <c r="DO3" s="672">
        <v>0.249</v>
      </c>
      <c r="DP3" s="672">
        <v>0.1459</v>
      </c>
      <c r="DQ3" s="664">
        <v>2</v>
      </c>
      <c r="DR3" s="664">
        <v>1.2857142857142858</v>
      </c>
      <c r="DS3" s="664">
        <v>3.4285714285714284</v>
      </c>
      <c r="DT3" s="665">
        <v>1</v>
      </c>
      <c r="DU3" s="665">
        <v>0.86860000000000004</v>
      </c>
      <c r="DV3" s="671">
        <v>0.5202</v>
      </c>
      <c r="DW3" s="671">
        <v>3.0000000000000001E-3</v>
      </c>
      <c r="DX3" s="664">
        <v>2.8E-3</v>
      </c>
      <c r="DY3" s="664">
        <v>0.39219999999999999</v>
      </c>
      <c r="DZ3" s="664">
        <v>2</v>
      </c>
      <c r="EA3" s="665">
        <v>0.2697</v>
      </c>
      <c r="EB3" s="665">
        <v>1.6000000000000001E-3</v>
      </c>
      <c r="EC3" s="665">
        <v>1.4E-3</v>
      </c>
      <c r="ED3" s="665">
        <v>0.24759999999999999</v>
      </c>
      <c r="EE3" s="665">
        <v>1</v>
      </c>
      <c r="EF3" s="665">
        <v>0.2505</v>
      </c>
      <c r="EG3" s="665">
        <v>1.4E-3</v>
      </c>
      <c r="EH3" s="665">
        <v>1.2999999999999999E-3</v>
      </c>
      <c r="EI3" s="665">
        <v>0.14460000000000001</v>
      </c>
      <c r="EJ3" s="665">
        <v>0.72409999999999997</v>
      </c>
      <c r="EK3" s="671">
        <v>91</v>
      </c>
      <c r="EL3" s="671">
        <v>68</v>
      </c>
      <c r="EM3" s="671">
        <v>126</v>
      </c>
      <c r="EN3" s="664">
        <v>8</v>
      </c>
      <c r="EO3" s="664">
        <v>5</v>
      </c>
      <c r="EP3" s="664">
        <v>14</v>
      </c>
      <c r="EQ3" s="673">
        <v>0.125</v>
      </c>
      <c r="ER3" s="678" t="s">
        <v>235</v>
      </c>
      <c r="ES3" s="679" t="s">
        <v>236</v>
      </c>
      <c r="ET3" s="679" t="s">
        <v>663</v>
      </c>
      <c r="EU3" s="665" t="s">
        <v>236</v>
      </c>
      <c r="EV3" s="665" t="s">
        <v>237</v>
      </c>
      <c r="EW3" s="679" t="s">
        <v>661</v>
      </c>
      <c r="EX3" s="679" t="s">
        <v>661</v>
      </c>
      <c r="EY3" s="679" t="s">
        <v>661</v>
      </c>
      <c r="EZ3" s="665" t="s">
        <v>661</v>
      </c>
      <c r="FA3" s="665" t="s">
        <v>661</v>
      </c>
      <c r="FB3" s="679" t="s">
        <v>235</v>
      </c>
      <c r="FC3" s="679" t="s">
        <v>236</v>
      </c>
      <c r="FD3" s="679" t="s">
        <v>663</v>
      </c>
      <c r="FE3" s="665" t="s">
        <v>236</v>
      </c>
      <c r="FF3" s="665" t="s">
        <v>237</v>
      </c>
      <c r="FG3" s="679" t="s">
        <v>237</v>
      </c>
      <c r="FH3" s="680" t="s">
        <v>232</v>
      </c>
      <c r="FI3" s="680" t="s">
        <v>236</v>
      </c>
      <c r="FJ3" s="665" t="s">
        <v>237</v>
      </c>
      <c r="FK3" s="665" t="s">
        <v>232</v>
      </c>
      <c r="FL3" s="679" t="s">
        <v>661</v>
      </c>
      <c r="FM3" s="679" t="s">
        <v>661</v>
      </c>
      <c r="FN3" s="679" t="s">
        <v>661</v>
      </c>
      <c r="FO3" s="679" t="s">
        <v>232</v>
      </c>
      <c r="FP3" s="679" t="s">
        <v>237</v>
      </c>
      <c r="FQ3" s="665" t="s">
        <v>661</v>
      </c>
      <c r="FR3" s="665" t="s">
        <v>661</v>
      </c>
      <c r="FS3" s="665" t="s">
        <v>661</v>
      </c>
      <c r="FT3" s="665" t="s">
        <v>232</v>
      </c>
      <c r="FU3" s="665" t="s">
        <v>232</v>
      </c>
      <c r="FV3" s="665" t="s">
        <v>661</v>
      </c>
      <c r="FW3" s="665" t="s">
        <v>661</v>
      </c>
      <c r="FX3" s="665" t="s">
        <v>661</v>
      </c>
      <c r="FY3" s="665" t="s">
        <v>232</v>
      </c>
      <c r="FZ3" s="665" t="s">
        <v>232</v>
      </c>
      <c r="GA3" s="680" t="s">
        <v>882</v>
      </c>
      <c r="GB3" s="680" t="s">
        <v>882</v>
      </c>
      <c r="GC3" s="680" t="s">
        <v>882</v>
      </c>
      <c r="GD3" s="668" t="s">
        <v>882</v>
      </c>
      <c r="GE3" s="668" t="s">
        <v>882</v>
      </c>
      <c r="GF3" s="681" t="s">
        <v>882</v>
      </c>
      <c r="GG3" s="680" t="s">
        <v>882</v>
      </c>
      <c r="GH3" s="680" t="s">
        <v>882</v>
      </c>
      <c r="GI3" s="668" t="s">
        <v>882</v>
      </c>
      <c r="GJ3" s="668" t="s">
        <v>882</v>
      </c>
      <c r="GK3" s="681" t="s">
        <v>882</v>
      </c>
      <c r="GL3" s="679" t="s">
        <v>882</v>
      </c>
      <c r="GM3" s="679" t="s">
        <v>882</v>
      </c>
      <c r="GN3" s="668" t="s">
        <v>882</v>
      </c>
      <c r="GO3" s="668" t="s">
        <v>882</v>
      </c>
      <c r="GP3" s="681" t="s">
        <v>882</v>
      </c>
      <c r="GQ3" s="680" t="s">
        <v>882</v>
      </c>
      <c r="GR3" s="680" t="s">
        <v>882</v>
      </c>
      <c r="GS3" s="668" t="s">
        <v>882</v>
      </c>
      <c r="GT3" s="668" t="s">
        <v>882</v>
      </c>
      <c r="GU3" s="679" t="s">
        <v>237</v>
      </c>
      <c r="GV3" s="679" t="s">
        <v>232</v>
      </c>
      <c r="GW3" s="679" t="s">
        <v>236</v>
      </c>
      <c r="GX3" s="665" t="s">
        <v>232</v>
      </c>
      <c r="GY3" s="665" t="s">
        <v>232</v>
      </c>
      <c r="GZ3" s="679" t="s">
        <v>661</v>
      </c>
      <c r="HA3" s="679" t="s">
        <v>661</v>
      </c>
      <c r="HB3" s="679" t="s">
        <v>661</v>
      </c>
      <c r="HC3" s="665" t="s">
        <v>661</v>
      </c>
      <c r="HD3" s="665" t="s">
        <v>661</v>
      </c>
      <c r="HE3" s="679" t="s">
        <v>237</v>
      </c>
      <c r="HF3" s="679" t="s">
        <v>232</v>
      </c>
      <c r="HG3" s="679" t="s">
        <v>236</v>
      </c>
      <c r="HH3" s="665" t="s">
        <v>232</v>
      </c>
      <c r="HI3" s="665" t="s">
        <v>232</v>
      </c>
      <c r="HJ3" s="679" t="s">
        <v>232</v>
      </c>
      <c r="HK3" s="680" t="s">
        <v>232</v>
      </c>
      <c r="HL3" s="680" t="s">
        <v>232</v>
      </c>
      <c r="HM3" s="665" t="s">
        <v>232</v>
      </c>
      <c r="HN3" s="665" t="s">
        <v>232</v>
      </c>
      <c r="HO3" s="681" t="s">
        <v>661</v>
      </c>
      <c r="HP3" s="679" t="s">
        <v>232</v>
      </c>
      <c r="HQ3" s="679" t="s">
        <v>232</v>
      </c>
      <c r="HR3" s="665" t="s">
        <v>661</v>
      </c>
      <c r="HS3" s="665" t="s">
        <v>232</v>
      </c>
      <c r="HT3" s="665" t="s">
        <v>232</v>
      </c>
      <c r="HU3" s="665" t="s">
        <v>661</v>
      </c>
      <c r="HV3" s="665" t="s">
        <v>232</v>
      </c>
      <c r="HW3" s="665" t="s">
        <v>232</v>
      </c>
      <c r="HX3" s="679" t="s">
        <v>232</v>
      </c>
      <c r="HY3" s="679" t="s">
        <v>232</v>
      </c>
      <c r="HZ3" s="679" t="s">
        <v>232</v>
      </c>
      <c r="IA3" s="665" t="s">
        <v>232</v>
      </c>
      <c r="IB3" s="665" t="s">
        <v>232</v>
      </c>
      <c r="IC3" s="679" t="s">
        <v>661</v>
      </c>
      <c r="ID3" s="679" t="s">
        <v>661</v>
      </c>
      <c r="IE3" s="679" t="s">
        <v>661</v>
      </c>
      <c r="IF3" s="665" t="s">
        <v>661</v>
      </c>
      <c r="IG3" s="665" t="s">
        <v>661</v>
      </c>
      <c r="IH3" s="679" t="s">
        <v>232</v>
      </c>
      <c r="II3" s="679" t="s">
        <v>232</v>
      </c>
      <c r="IJ3" s="679" t="s">
        <v>232</v>
      </c>
      <c r="IK3" s="665" t="s">
        <v>232</v>
      </c>
      <c r="IL3" s="665" t="s">
        <v>232</v>
      </c>
      <c r="IM3" s="679" t="s">
        <v>232</v>
      </c>
      <c r="IN3" s="680" t="s">
        <v>232</v>
      </c>
      <c r="IO3" s="680" t="s">
        <v>232</v>
      </c>
      <c r="IP3" s="665" t="s">
        <v>232</v>
      </c>
      <c r="IQ3" s="665" t="s">
        <v>232</v>
      </c>
      <c r="IR3" s="681" t="s">
        <v>661</v>
      </c>
      <c r="IS3" s="681" t="s">
        <v>661</v>
      </c>
      <c r="IT3" s="679" t="s">
        <v>661</v>
      </c>
      <c r="IU3" s="679" t="s">
        <v>232</v>
      </c>
      <c r="IV3" s="679" t="s">
        <v>232</v>
      </c>
      <c r="IW3" s="665" t="s">
        <v>661</v>
      </c>
      <c r="IX3" s="665" t="s">
        <v>661</v>
      </c>
      <c r="IY3" s="665" t="s">
        <v>661</v>
      </c>
      <c r="IZ3" s="665" t="s">
        <v>232</v>
      </c>
      <c r="JA3" s="665" t="s">
        <v>232</v>
      </c>
      <c r="JB3" s="665" t="s">
        <v>661</v>
      </c>
      <c r="JC3" s="665" t="s">
        <v>661</v>
      </c>
      <c r="JD3" s="665" t="s">
        <v>661</v>
      </c>
      <c r="JE3" s="665" t="s">
        <v>232</v>
      </c>
      <c r="JF3" s="665" t="s">
        <v>232</v>
      </c>
      <c r="JG3" s="681" t="s">
        <v>661</v>
      </c>
      <c r="JH3" s="681" t="s">
        <v>661</v>
      </c>
      <c r="JI3" s="681" t="s">
        <v>661</v>
      </c>
      <c r="JJ3" s="679" t="s">
        <v>661</v>
      </c>
      <c r="JK3" s="679" t="s">
        <v>661</v>
      </c>
      <c r="JL3" s="682" t="s">
        <v>661</v>
      </c>
    </row>
    <row r="4" spans="1:272" ht="12.75" x14ac:dyDescent="0.2">
      <c r="A4" s="733" t="s">
        <v>7</v>
      </c>
      <c r="B4" s="662">
        <v>2013</v>
      </c>
      <c r="C4" s="679" t="s">
        <v>663</v>
      </c>
      <c r="D4" s="679" t="s">
        <v>236</v>
      </c>
      <c r="E4" s="679" t="s">
        <v>672</v>
      </c>
      <c r="F4" s="679" t="s">
        <v>663</v>
      </c>
      <c r="G4" s="679" t="s">
        <v>236</v>
      </c>
      <c r="H4" s="679" t="s">
        <v>672</v>
      </c>
      <c r="I4" s="664">
        <v>1090</v>
      </c>
      <c r="J4" s="664">
        <v>433</v>
      </c>
      <c r="K4" s="664">
        <v>2757</v>
      </c>
      <c r="L4" s="663">
        <v>25187</v>
      </c>
      <c r="M4" s="664">
        <v>12968</v>
      </c>
      <c r="N4" s="664">
        <v>43383</v>
      </c>
      <c r="O4" s="665">
        <v>12492</v>
      </c>
      <c r="P4" s="665">
        <v>12695</v>
      </c>
      <c r="Q4" s="664">
        <v>1090</v>
      </c>
      <c r="R4" s="664">
        <v>433</v>
      </c>
      <c r="S4" s="664">
        <v>2757</v>
      </c>
      <c r="T4" s="665">
        <v>557</v>
      </c>
      <c r="U4" s="665">
        <v>533</v>
      </c>
      <c r="V4" s="664">
        <v>24098</v>
      </c>
      <c r="W4" s="664">
        <v>12418</v>
      </c>
      <c r="X4" s="664">
        <v>40363</v>
      </c>
      <c r="Y4" s="665">
        <v>11935</v>
      </c>
      <c r="Z4" s="665">
        <v>12162</v>
      </c>
      <c r="AA4" s="664">
        <v>1442</v>
      </c>
      <c r="AB4" s="664">
        <v>572.83119266055041</v>
      </c>
      <c r="AC4" s="664">
        <v>3647.3339449541286</v>
      </c>
      <c r="AD4" s="666">
        <v>627</v>
      </c>
      <c r="AE4" s="666">
        <v>816</v>
      </c>
      <c r="AF4" s="664">
        <v>4750</v>
      </c>
      <c r="AG4" s="664">
        <v>2307.370184254607</v>
      </c>
      <c r="AH4" s="664">
        <v>9253.3500837520933</v>
      </c>
      <c r="AI4" s="665">
        <v>2065</v>
      </c>
      <c r="AJ4" s="665">
        <v>2685</v>
      </c>
      <c r="AK4" s="664">
        <v>555</v>
      </c>
      <c r="AL4" s="664">
        <v>346</v>
      </c>
      <c r="AM4" s="664">
        <v>188</v>
      </c>
      <c r="AN4" s="664">
        <v>1254</v>
      </c>
      <c r="AO4" s="664">
        <v>3495</v>
      </c>
      <c r="AP4" s="665">
        <v>284</v>
      </c>
      <c r="AQ4" s="665">
        <v>177</v>
      </c>
      <c r="AR4" s="665">
        <v>96</v>
      </c>
      <c r="AS4" s="665">
        <v>531</v>
      </c>
      <c r="AT4" s="665">
        <v>1534</v>
      </c>
      <c r="AU4" s="665">
        <v>271</v>
      </c>
      <c r="AV4" s="665">
        <v>169</v>
      </c>
      <c r="AW4" s="665">
        <v>92</v>
      </c>
      <c r="AX4" s="665">
        <v>724</v>
      </c>
      <c r="AY4" s="665">
        <v>1961</v>
      </c>
      <c r="AZ4" s="667">
        <v>6.4943994152848822E-2</v>
      </c>
      <c r="BA4" s="667">
        <v>3.3437635136147358E-2</v>
      </c>
      <c r="BB4" s="667">
        <v>0.11186188503327274</v>
      </c>
      <c r="BC4" s="668">
        <v>6.3735919818457734E-2</v>
      </c>
      <c r="BD4" s="668">
        <v>6.6178304317400641E-2</v>
      </c>
      <c r="BE4" s="669">
        <v>8.6599999999999996E-2</v>
      </c>
      <c r="BF4" s="670">
        <v>4.4214203454894428E-2</v>
      </c>
      <c r="BG4" s="670">
        <v>0.14693742802303264</v>
      </c>
      <c r="BH4" s="668">
        <v>8.5238644994791765E-2</v>
      </c>
      <c r="BI4" s="668">
        <v>9.1850691220766958E-2</v>
      </c>
      <c r="BJ4" s="669">
        <v>0.1042</v>
      </c>
      <c r="BK4" s="670">
        <v>5.3199999999999997E-2</v>
      </c>
      <c r="BL4" s="670">
        <v>0.17680000000000001</v>
      </c>
      <c r="BM4" s="668">
        <v>0.1008</v>
      </c>
      <c r="BN4" s="668">
        <v>0.1077</v>
      </c>
      <c r="BO4" s="669">
        <v>6.9900000000000004E-2</v>
      </c>
      <c r="BP4" s="670">
        <v>3.3954773869346741E-2</v>
      </c>
      <c r="BQ4" s="670">
        <v>0.13617035175879397</v>
      </c>
      <c r="BR4" s="668">
        <v>5.9700000000000003E-2</v>
      </c>
      <c r="BS4" s="668">
        <v>8.0600000000000005E-2</v>
      </c>
      <c r="BT4" s="664">
        <v>2687</v>
      </c>
      <c r="BU4" s="664">
        <v>1268</v>
      </c>
      <c r="BV4" s="664">
        <v>4080</v>
      </c>
      <c r="BW4" s="665">
        <v>1480</v>
      </c>
      <c r="BX4" s="665">
        <v>1207</v>
      </c>
      <c r="BY4" s="664">
        <v>166</v>
      </c>
      <c r="BZ4" s="664">
        <v>56</v>
      </c>
      <c r="CA4" s="664">
        <v>355</v>
      </c>
      <c r="CB4" s="665">
        <v>85</v>
      </c>
      <c r="CC4" s="665">
        <v>81</v>
      </c>
      <c r="CD4" s="664">
        <v>2521</v>
      </c>
      <c r="CE4" s="664">
        <v>1218</v>
      </c>
      <c r="CF4" s="664">
        <v>3895</v>
      </c>
      <c r="CG4" s="665">
        <v>1395</v>
      </c>
      <c r="CH4" s="665">
        <v>1126</v>
      </c>
      <c r="CI4" s="664">
        <v>919</v>
      </c>
      <c r="CJ4" s="664">
        <v>431.71627906976744</v>
      </c>
      <c r="CK4" s="664">
        <v>1489.6348837209302</v>
      </c>
      <c r="CL4" s="665">
        <v>430</v>
      </c>
      <c r="CM4" s="665">
        <v>489</v>
      </c>
      <c r="CN4" s="671">
        <v>166.27</v>
      </c>
      <c r="CO4" s="664">
        <v>432.66</v>
      </c>
      <c r="CP4" s="664">
        <v>486.29</v>
      </c>
      <c r="CQ4" s="665">
        <v>85.14</v>
      </c>
      <c r="CR4" s="665">
        <v>185.17</v>
      </c>
      <c r="CS4" s="665">
        <v>245.21</v>
      </c>
      <c r="CT4" s="665">
        <v>81.13</v>
      </c>
      <c r="CU4" s="665">
        <v>247.49</v>
      </c>
      <c r="CV4" s="665">
        <v>241.07</v>
      </c>
      <c r="CW4" s="664">
        <v>1371</v>
      </c>
      <c r="CX4" s="664">
        <v>501</v>
      </c>
      <c r="CY4" s="664">
        <v>3269</v>
      </c>
      <c r="CZ4" s="665">
        <v>636</v>
      </c>
      <c r="DA4" s="665">
        <v>735</v>
      </c>
      <c r="DB4" s="664">
        <v>94</v>
      </c>
      <c r="DC4" s="664">
        <v>23</v>
      </c>
      <c r="DD4" s="664">
        <v>252</v>
      </c>
      <c r="DE4" s="665">
        <v>48</v>
      </c>
      <c r="DF4" s="665">
        <v>46</v>
      </c>
      <c r="DG4" s="664">
        <v>1276</v>
      </c>
      <c r="DH4" s="664">
        <v>477</v>
      </c>
      <c r="DI4" s="664">
        <v>3011</v>
      </c>
      <c r="DJ4" s="665">
        <v>588</v>
      </c>
      <c r="DK4" s="665">
        <v>689</v>
      </c>
      <c r="DL4" s="666">
        <v>30</v>
      </c>
      <c r="DM4" s="666">
        <v>7.3404255319148932</v>
      </c>
      <c r="DN4" s="666">
        <v>80.425531914893625</v>
      </c>
      <c r="DO4" s="672">
        <v>15</v>
      </c>
      <c r="DP4" s="672">
        <v>15</v>
      </c>
      <c r="DQ4" s="664">
        <v>76</v>
      </c>
      <c r="DR4" s="664">
        <v>28.410658307210031</v>
      </c>
      <c r="DS4" s="664">
        <v>179.3385579937304</v>
      </c>
      <c r="DT4" s="665">
        <v>32</v>
      </c>
      <c r="DU4" s="665">
        <v>43</v>
      </c>
      <c r="DV4" s="671">
        <v>72</v>
      </c>
      <c r="DW4" s="671">
        <v>11</v>
      </c>
      <c r="DX4" s="664">
        <v>11</v>
      </c>
      <c r="DY4" s="664">
        <v>19</v>
      </c>
      <c r="DZ4" s="664">
        <v>56</v>
      </c>
      <c r="EA4" s="665">
        <v>37</v>
      </c>
      <c r="EB4" s="665">
        <v>6</v>
      </c>
      <c r="EC4" s="665">
        <v>6</v>
      </c>
      <c r="ED4" s="665">
        <v>9</v>
      </c>
      <c r="EE4" s="665">
        <v>23</v>
      </c>
      <c r="EF4" s="665">
        <v>35</v>
      </c>
      <c r="EG4" s="665">
        <v>6</v>
      </c>
      <c r="EH4" s="665">
        <v>5</v>
      </c>
      <c r="EI4" s="665">
        <v>10</v>
      </c>
      <c r="EJ4" s="665">
        <v>33</v>
      </c>
      <c r="EK4" s="671">
        <v>6686</v>
      </c>
      <c r="EL4" s="671">
        <v>2206</v>
      </c>
      <c r="EM4" s="671">
        <v>19698</v>
      </c>
      <c r="EN4" s="664">
        <v>794</v>
      </c>
      <c r="EO4" s="664">
        <v>403</v>
      </c>
      <c r="EP4" s="664">
        <v>1418</v>
      </c>
      <c r="EQ4" s="673">
        <v>0.20906801007556675</v>
      </c>
      <c r="ER4" s="678" t="s">
        <v>886</v>
      </c>
      <c r="ES4" s="679" t="s">
        <v>887</v>
      </c>
      <c r="ET4" s="679" t="s">
        <v>888</v>
      </c>
      <c r="EU4" s="665" t="s">
        <v>688</v>
      </c>
      <c r="EV4" s="665" t="s">
        <v>887</v>
      </c>
      <c r="EW4" s="679" t="s">
        <v>663</v>
      </c>
      <c r="EX4" s="679" t="s">
        <v>236</v>
      </c>
      <c r="EY4" s="679" t="s">
        <v>672</v>
      </c>
      <c r="EZ4" s="665" t="s">
        <v>235</v>
      </c>
      <c r="FA4" s="665" t="s">
        <v>235</v>
      </c>
      <c r="FB4" s="679" t="s">
        <v>889</v>
      </c>
      <c r="FC4" s="679" t="s">
        <v>688</v>
      </c>
      <c r="FD4" s="679" t="s">
        <v>890</v>
      </c>
      <c r="FE4" s="665" t="s">
        <v>688</v>
      </c>
      <c r="FF4" s="665" t="s">
        <v>688</v>
      </c>
      <c r="FG4" s="679" t="s">
        <v>891</v>
      </c>
      <c r="FH4" s="680">
        <v>2300</v>
      </c>
      <c r="FI4" s="680">
        <v>9300</v>
      </c>
      <c r="FJ4" s="665" t="s">
        <v>690</v>
      </c>
      <c r="FK4" s="665" t="s">
        <v>670</v>
      </c>
      <c r="FL4" s="679" t="s">
        <v>235</v>
      </c>
      <c r="FM4" s="679" t="s">
        <v>236</v>
      </c>
      <c r="FN4" s="679" t="s">
        <v>237</v>
      </c>
      <c r="FO4" s="679" t="s">
        <v>669</v>
      </c>
      <c r="FP4" s="679" t="s">
        <v>892</v>
      </c>
      <c r="FQ4" s="665" t="s">
        <v>236</v>
      </c>
      <c r="FR4" s="665" t="s">
        <v>237</v>
      </c>
      <c r="FS4" s="665" t="s">
        <v>232</v>
      </c>
      <c r="FT4" s="665" t="s">
        <v>235</v>
      </c>
      <c r="FU4" s="665" t="s">
        <v>668</v>
      </c>
      <c r="FV4" s="665" t="s">
        <v>236</v>
      </c>
      <c r="FW4" s="665" t="s">
        <v>237</v>
      </c>
      <c r="FX4" s="665" t="s">
        <v>232</v>
      </c>
      <c r="FY4" s="665" t="s">
        <v>235</v>
      </c>
      <c r="FZ4" s="665" t="s">
        <v>673</v>
      </c>
      <c r="GA4" s="680" t="s">
        <v>882</v>
      </c>
      <c r="GB4" s="680" t="s">
        <v>882</v>
      </c>
      <c r="GC4" s="680">
        <v>0.1</v>
      </c>
      <c r="GD4" s="668" t="s">
        <v>882</v>
      </c>
      <c r="GE4" s="668" t="s">
        <v>882</v>
      </c>
      <c r="GF4" s="681" t="s">
        <v>882</v>
      </c>
      <c r="GG4" s="680" t="s">
        <v>882</v>
      </c>
      <c r="GH4" s="680">
        <v>0.1</v>
      </c>
      <c r="GI4" s="668" t="s">
        <v>882</v>
      </c>
      <c r="GJ4" s="668" t="s">
        <v>882</v>
      </c>
      <c r="GK4" s="681" t="s">
        <v>883</v>
      </c>
      <c r="GL4" s="679" t="s">
        <v>882</v>
      </c>
      <c r="GM4" s="679" t="s">
        <v>893</v>
      </c>
      <c r="GN4" s="668" t="s">
        <v>883</v>
      </c>
      <c r="GO4" s="668" t="s">
        <v>883</v>
      </c>
      <c r="GP4" s="681" t="s">
        <v>882</v>
      </c>
      <c r="GQ4" s="680" t="s">
        <v>882</v>
      </c>
      <c r="GR4" s="680">
        <v>0.1</v>
      </c>
      <c r="GS4" s="668" t="s">
        <v>882</v>
      </c>
      <c r="GT4" s="668" t="s">
        <v>882</v>
      </c>
      <c r="GU4" s="679" t="s">
        <v>670</v>
      </c>
      <c r="GV4" s="679" t="s">
        <v>669</v>
      </c>
      <c r="GW4" s="679" t="s">
        <v>894</v>
      </c>
      <c r="GX4" s="665" t="s">
        <v>668</v>
      </c>
      <c r="GY4" s="665" t="s">
        <v>665</v>
      </c>
      <c r="GZ4" s="679" t="s">
        <v>237</v>
      </c>
      <c r="HA4" s="679" t="s">
        <v>232</v>
      </c>
      <c r="HB4" s="679" t="s">
        <v>236</v>
      </c>
      <c r="HC4" s="665" t="s">
        <v>232</v>
      </c>
      <c r="HD4" s="665" t="s">
        <v>232</v>
      </c>
      <c r="HE4" s="679" t="s">
        <v>895</v>
      </c>
      <c r="HF4" s="679" t="s">
        <v>665</v>
      </c>
      <c r="HG4" s="679" t="s">
        <v>896</v>
      </c>
      <c r="HH4" s="665" t="s">
        <v>677</v>
      </c>
      <c r="HI4" s="665" t="s">
        <v>663</v>
      </c>
      <c r="HJ4" s="679" t="s">
        <v>235</v>
      </c>
      <c r="HK4" s="680" t="s">
        <v>236</v>
      </c>
      <c r="HL4" s="680">
        <v>1500</v>
      </c>
      <c r="HM4" s="665" t="s">
        <v>236</v>
      </c>
      <c r="HN4" s="665" t="s">
        <v>236</v>
      </c>
      <c r="HO4" s="681" t="s">
        <v>237</v>
      </c>
      <c r="HP4" s="679" t="s">
        <v>236</v>
      </c>
      <c r="HQ4" s="679" t="s">
        <v>236</v>
      </c>
      <c r="HR4" s="665" t="s">
        <v>232</v>
      </c>
      <c r="HS4" s="665" t="s">
        <v>237</v>
      </c>
      <c r="HT4" s="665" t="s">
        <v>236</v>
      </c>
      <c r="HU4" s="665" t="s">
        <v>232</v>
      </c>
      <c r="HV4" s="665" t="s">
        <v>236</v>
      </c>
      <c r="HW4" s="665" t="s">
        <v>236</v>
      </c>
      <c r="HX4" s="679" t="s">
        <v>677</v>
      </c>
      <c r="HY4" s="679" t="s">
        <v>235</v>
      </c>
      <c r="HZ4" s="679" t="s">
        <v>897</v>
      </c>
      <c r="IA4" s="665" t="s">
        <v>235</v>
      </c>
      <c r="IB4" s="665" t="s">
        <v>235</v>
      </c>
      <c r="IC4" s="679" t="s">
        <v>232</v>
      </c>
      <c r="ID4" s="679" t="s">
        <v>232</v>
      </c>
      <c r="IE4" s="679" t="s">
        <v>236</v>
      </c>
      <c r="IF4" s="665" t="s">
        <v>232</v>
      </c>
      <c r="IG4" s="665" t="s">
        <v>232</v>
      </c>
      <c r="IH4" s="679" t="s">
        <v>669</v>
      </c>
      <c r="II4" s="679" t="s">
        <v>236</v>
      </c>
      <c r="IJ4" s="679" t="s">
        <v>666</v>
      </c>
      <c r="IK4" s="665" t="s">
        <v>235</v>
      </c>
      <c r="IL4" s="665" t="s">
        <v>235</v>
      </c>
      <c r="IM4" s="679" t="s">
        <v>232</v>
      </c>
      <c r="IN4" s="680" t="s">
        <v>232</v>
      </c>
      <c r="IO4" s="680" t="s">
        <v>237</v>
      </c>
      <c r="IP4" s="665" t="s">
        <v>232</v>
      </c>
      <c r="IQ4" s="665" t="s">
        <v>232</v>
      </c>
      <c r="IR4" s="681" t="s">
        <v>232</v>
      </c>
      <c r="IS4" s="681" t="s">
        <v>232</v>
      </c>
      <c r="IT4" s="679" t="s">
        <v>232</v>
      </c>
      <c r="IU4" s="679" t="s">
        <v>232</v>
      </c>
      <c r="IV4" s="679" t="s">
        <v>232</v>
      </c>
      <c r="IW4" s="665" t="s">
        <v>232</v>
      </c>
      <c r="IX4" s="665" t="s">
        <v>232</v>
      </c>
      <c r="IY4" s="665" t="s">
        <v>232</v>
      </c>
      <c r="IZ4" s="665" t="s">
        <v>232</v>
      </c>
      <c r="JA4" s="665" t="s">
        <v>232</v>
      </c>
      <c r="JB4" s="665" t="s">
        <v>232</v>
      </c>
      <c r="JC4" s="665" t="s">
        <v>232</v>
      </c>
      <c r="JD4" s="665" t="s">
        <v>232</v>
      </c>
      <c r="JE4" s="665" t="s">
        <v>232</v>
      </c>
      <c r="JF4" s="665" t="s">
        <v>232</v>
      </c>
      <c r="JG4" s="681" t="s">
        <v>661</v>
      </c>
      <c r="JH4" s="681" t="s">
        <v>661</v>
      </c>
      <c r="JI4" s="681" t="s">
        <v>661</v>
      </c>
      <c r="JJ4" s="679" t="s">
        <v>235</v>
      </c>
      <c r="JK4" s="679" t="s">
        <v>236</v>
      </c>
      <c r="JL4" s="682" t="s">
        <v>677</v>
      </c>
    </row>
    <row r="5" spans="1:272" ht="12.75" x14ac:dyDescent="0.2">
      <c r="A5" s="733" t="s">
        <v>8</v>
      </c>
      <c r="B5" s="662">
        <v>2013</v>
      </c>
      <c r="C5" s="684" t="s">
        <v>661</v>
      </c>
      <c r="D5" s="684" t="s">
        <v>661</v>
      </c>
      <c r="E5" s="684" t="s">
        <v>661</v>
      </c>
      <c r="F5" s="684" t="s">
        <v>661</v>
      </c>
      <c r="G5" s="684" t="s">
        <v>661</v>
      </c>
      <c r="H5" s="684" t="s">
        <v>661</v>
      </c>
      <c r="I5" s="648" t="s">
        <v>661</v>
      </c>
      <c r="J5" s="648" t="s">
        <v>661</v>
      </c>
      <c r="K5" s="648" t="s">
        <v>661</v>
      </c>
      <c r="L5" s="648" t="s">
        <v>661</v>
      </c>
      <c r="M5" s="648" t="s">
        <v>661</v>
      </c>
      <c r="N5" s="648" t="s">
        <v>661</v>
      </c>
      <c r="O5" s="648" t="s">
        <v>661</v>
      </c>
      <c r="P5" s="648" t="s">
        <v>661</v>
      </c>
      <c r="Q5" s="648" t="s">
        <v>661</v>
      </c>
      <c r="R5" s="648" t="s">
        <v>661</v>
      </c>
      <c r="S5" s="648" t="s">
        <v>661</v>
      </c>
      <c r="T5" s="648" t="s">
        <v>661</v>
      </c>
      <c r="U5" s="648" t="s">
        <v>661</v>
      </c>
      <c r="V5" s="648" t="s">
        <v>661</v>
      </c>
      <c r="W5" s="648" t="s">
        <v>661</v>
      </c>
      <c r="X5" s="648" t="s">
        <v>661</v>
      </c>
      <c r="Y5" s="648" t="s">
        <v>661</v>
      </c>
      <c r="Z5" s="648" t="s">
        <v>661</v>
      </c>
      <c r="AA5" s="648" t="s">
        <v>661</v>
      </c>
      <c r="AB5" s="648" t="s">
        <v>661</v>
      </c>
      <c r="AC5" s="648" t="s">
        <v>661</v>
      </c>
      <c r="AD5" s="648" t="s">
        <v>661</v>
      </c>
      <c r="AE5" s="648" t="s">
        <v>661</v>
      </c>
      <c r="AF5" s="648" t="s">
        <v>661</v>
      </c>
      <c r="AG5" s="648" t="s">
        <v>661</v>
      </c>
      <c r="AH5" s="648" t="s">
        <v>661</v>
      </c>
      <c r="AI5" s="648" t="s">
        <v>661</v>
      </c>
      <c r="AJ5" s="648" t="s">
        <v>661</v>
      </c>
      <c r="AK5" s="648" t="s">
        <v>661</v>
      </c>
      <c r="AL5" s="648" t="s">
        <v>661</v>
      </c>
      <c r="AM5" s="648" t="s">
        <v>661</v>
      </c>
      <c r="AN5" s="648" t="s">
        <v>661</v>
      </c>
      <c r="AO5" s="648" t="s">
        <v>661</v>
      </c>
      <c r="AP5" s="648" t="s">
        <v>661</v>
      </c>
      <c r="AQ5" s="648" t="s">
        <v>661</v>
      </c>
      <c r="AR5" s="648" t="s">
        <v>661</v>
      </c>
      <c r="AS5" s="648" t="s">
        <v>661</v>
      </c>
      <c r="AT5" s="648" t="s">
        <v>661</v>
      </c>
      <c r="AU5" s="648" t="s">
        <v>661</v>
      </c>
      <c r="AV5" s="648" t="s">
        <v>661</v>
      </c>
      <c r="AW5" s="648" t="s">
        <v>661</v>
      </c>
      <c r="AX5" s="648" t="s">
        <v>661</v>
      </c>
      <c r="AY5" s="648" t="s">
        <v>661</v>
      </c>
      <c r="AZ5" s="648" t="s">
        <v>661</v>
      </c>
      <c r="BA5" s="648" t="s">
        <v>661</v>
      </c>
      <c r="BB5" s="648" t="s">
        <v>661</v>
      </c>
      <c r="BC5" s="648" t="s">
        <v>661</v>
      </c>
      <c r="BD5" s="648" t="s">
        <v>661</v>
      </c>
      <c r="BE5" s="648" t="s">
        <v>661</v>
      </c>
      <c r="BF5" s="648" t="s">
        <v>661</v>
      </c>
      <c r="BG5" s="648" t="s">
        <v>661</v>
      </c>
      <c r="BH5" s="648" t="s">
        <v>661</v>
      </c>
      <c r="BI5" s="648" t="s">
        <v>661</v>
      </c>
      <c r="BJ5" s="648" t="s">
        <v>661</v>
      </c>
      <c r="BK5" s="648" t="s">
        <v>661</v>
      </c>
      <c r="BL5" s="648" t="s">
        <v>661</v>
      </c>
      <c r="BM5" s="648" t="s">
        <v>661</v>
      </c>
      <c r="BN5" s="648" t="s">
        <v>661</v>
      </c>
      <c r="BO5" s="648" t="s">
        <v>661</v>
      </c>
      <c r="BP5" s="648" t="s">
        <v>661</v>
      </c>
      <c r="BQ5" s="648" t="s">
        <v>661</v>
      </c>
      <c r="BR5" s="648" t="s">
        <v>661</v>
      </c>
      <c r="BS5" s="648" t="s">
        <v>661</v>
      </c>
      <c r="BT5" s="648" t="s">
        <v>661</v>
      </c>
      <c r="BU5" s="648" t="s">
        <v>661</v>
      </c>
      <c r="BV5" s="648" t="s">
        <v>661</v>
      </c>
      <c r="BW5" s="648" t="s">
        <v>661</v>
      </c>
      <c r="BX5" s="648" t="s">
        <v>661</v>
      </c>
      <c r="BY5" s="648" t="s">
        <v>661</v>
      </c>
      <c r="BZ5" s="648" t="s">
        <v>661</v>
      </c>
      <c r="CA5" s="648" t="s">
        <v>661</v>
      </c>
      <c r="CB5" s="648" t="s">
        <v>661</v>
      </c>
      <c r="CC5" s="648" t="s">
        <v>661</v>
      </c>
      <c r="CD5" s="648" t="s">
        <v>661</v>
      </c>
      <c r="CE5" s="648" t="s">
        <v>661</v>
      </c>
      <c r="CF5" s="648" t="s">
        <v>661</v>
      </c>
      <c r="CG5" s="648" t="s">
        <v>661</v>
      </c>
      <c r="CH5" s="648" t="s">
        <v>661</v>
      </c>
      <c r="CI5" s="648" t="s">
        <v>661</v>
      </c>
      <c r="CJ5" s="648" t="s">
        <v>661</v>
      </c>
      <c r="CK5" s="648" t="s">
        <v>661</v>
      </c>
      <c r="CL5" s="648" t="s">
        <v>661</v>
      </c>
      <c r="CM5" s="648" t="s">
        <v>661</v>
      </c>
      <c r="CN5" s="648" t="s">
        <v>661</v>
      </c>
      <c r="CO5" s="648" t="s">
        <v>661</v>
      </c>
      <c r="CP5" s="648" t="s">
        <v>661</v>
      </c>
      <c r="CQ5" s="648" t="s">
        <v>661</v>
      </c>
      <c r="CR5" s="648" t="s">
        <v>661</v>
      </c>
      <c r="CS5" s="648" t="s">
        <v>661</v>
      </c>
      <c r="CT5" s="648" t="s">
        <v>661</v>
      </c>
      <c r="CU5" s="648" t="s">
        <v>661</v>
      </c>
      <c r="CV5" s="648" t="s">
        <v>661</v>
      </c>
      <c r="CW5" s="648" t="s">
        <v>661</v>
      </c>
      <c r="CX5" s="648" t="s">
        <v>661</v>
      </c>
      <c r="CY5" s="648" t="s">
        <v>661</v>
      </c>
      <c r="CZ5" s="648" t="s">
        <v>661</v>
      </c>
      <c r="DA5" s="648" t="s">
        <v>661</v>
      </c>
      <c r="DB5" s="648" t="s">
        <v>661</v>
      </c>
      <c r="DC5" s="648" t="s">
        <v>661</v>
      </c>
      <c r="DD5" s="648" t="s">
        <v>661</v>
      </c>
      <c r="DE5" s="648" t="s">
        <v>661</v>
      </c>
      <c r="DF5" s="648" t="s">
        <v>661</v>
      </c>
      <c r="DG5" s="648" t="s">
        <v>661</v>
      </c>
      <c r="DH5" s="648" t="s">
        <v>661</v>
      </c>
      <c r="DI5" s="648" t="s">
        <v>661</v>
      </c>
      <c r="DJ5" s="648" t="s">
        <v>661</v>
      </c>
      <c r="DK5" s="648" t="s">
        <v>661</v>
      </c>
      <c r="DL5" s="648" t="s">
        <v>661</v>
      </c>
      <c r="DM5" s="648" t="s">
        <v>661</v>
      </c>
      <c r="DN5" s="648" t="s">
        <v>661</v>
      </c>
      <c r="DO5" s="648" t="s">
        <v>661</v>
      </c>
      <c r="DP5" s="648" t="s">
        <v>661</v>
      </c>
      <c r="DQ5" s="648" t="s">
        <v>661</v>
      </c>
      <c r="DR5" s="648" t="s">
        <v>661</v>
      </c>
      <c r="DS5" s="648" t="s">
        <v>661</v>
      </c>
      <c r="DT5" s="648" t="s">
        <v>661</v>
      </c>
      <c r="DU5" s="648" t="s">
        <v>661</v>
      </c>
      <c r="DV5" s="648" t="s">
        <v>661</v>
      </c>
      <c r="DW5" s="648" t="s">
        <v>661</v>
      </c>
      <c r="DX5" s="648" t="s">
        <v>661</v>
      </c>
      <c r="DY5" s="648" t="s">
        <v>661</v>
      </c>
      <c r="DZ5" s="648" t="s">
        <v>661</v>
      </c>
      <c r="EA5" s="648" t="s">
        <v>661</v>
      </c>
      <c r="EB5" s="648" t="s">
        <v>661</v>
      </c>
      <c r="EC5" s="648" t="s">
        <v>661</v>
      </c>
      <c r="ED5" s="648" t="s">
        <v>661</v>
      </c>
      <c r="EE5" s="648" t="s">
        <v>661</v>
      </c>
      <c r="EF5" s="648" t="s">
        <v>661</v>
      </c>
      <c r="EG5" s="648" t="s">
        <v>661</v>
      </c>
      <c r="EH5" s="648" t="s">
        <v>661</v>
      </c>
      <c r="EI5" s="648" t="s">
        <v>661</v>
      </c>
      <c r="EJ5" s="648" t="s">
        <v>661</v>
      </c>
      <c r="EK5" s="648" t="s">
        <v>661</v>
      </c>
      <c r="EL5" s="648" t="s">
        <v>661</v>
      </c>
      <c r="EM5" s="648" t="s">
        <v>661</v>
      </c>
      <c r="EN5" s="648" t="s">
        <v>661</v>
      </c>
      <c r="EO5" s="648" t="s">
        <v>661</v>
      </c>
      <c r="EP5" s="648" t="s">
        <v>661</v>
      </c>
      <c r="EQ5" s="648" t="s">
        <v>661</v>
      </c>
      <c r="ER5" s="683" t="s">
        <v>661</v>
      </c>
      <c r="ES5" s="684" t="s">
        <v>661</v>
      </c>
      <c r="ET5" s="684" t="s">
        <v>661</v>
      </c>
      <c r="EU5" s="685" t="s">
        <v>661</v>
      </c>
      <c r="EV5" s="685" t="s">
        <v>661</v>
      </c>
      <c r="EW5" s="684" t="s">
        <v>661</v>
      </c>
      <c r="EX5" s="684" t="s">
        <v>661</v>
      </c>
      <c r="EY5" s="684" t="s">
        <v>661</v>
      </c>
      <c r="EZ5" s="685" t="s">
        <v>661</v>
      </c>
      <c r="FA5" s="685" t="s">
        <v>661</v>
      </c>
      <c r="FB5" s="684" t="s">
        <v>661</v>
      </c>
      <c r="FC5" s="684" t="s">
        <v>661</v>
      </c>
      <c r="FD5" s="684" t="s">
        <v>661</v>
      </c>
      <c r="FE5" s="685" t="s">
        <v>661</v>
      </c>
      <c r="FF5" s="685" t="s">
        <v>661</v>
      </c>
      <c r="FG5" s="684" t="s">
        <v>661</v>
      </c>
      <c r="FH5" s="686" t="s">
        <v>661</v>
      </c>
      <c r="FI5" s="766" t="s">
        <v>661</v>
      </c>
      <c r="FJ5" s="685" t="s">
        <v>661</v>
      </c>
      <c r="FK5" s="685" t="s">
        <v>661</v>
      </c>
      <c r="FL5" s="684" t="s">
        <v>661</v>
      </c>
      <c r="FM5" s="684" t="s">
        <v>661</v>
      </c>
      <c r="FN5" s="684" t="s">
        <v>661</v>
      </c>
      <c r="FO5" s="684" t="s">
        <v>661</v>
      </c>
      <c r="FP5" s="684" t="s">
        <v>661</v>
      </c>
      <c r="FQ5" s="685" t="s">
        <v>661</v>
      </c>
      <c r="FR5" s="685" t="s">
        <v>661</v>
      </c>
      <c r="FS5" s="685" t="s">
        <v>661</v>
      </c>
      <c r="FT5" s="685" t="s">
        <v>661</v>
      </c>
      <c r="FU5" s="685" t="s">
        <v>661</v>
      </c>
      <c r="FV5" s="685" t="s">
        <v>661</v>
      </c>
      <c r="FW5" s="685" t="s">
        <v>661</v>
      </c>
      <c r="FX5" s="685" t="s">
        <v>661</v>
      </c>
      <c r="FY5" s="685" t="s">
        <v>661</v>
      </c>
      <c r="FZ5" s="685" t="s">
        <v>661</v>
      </c>
      <c r="GA5" s="686" t="s">
        <v>661</v>
      </c>
      <c r="GB5" s="686" t="s">
        <v>661</v>
      </c>
      <c r="GC5" s="686" t="s">
        <v>661</v>
      </c>
      <c r="GD5" s="687" t="s">
        <v>661</v>
      </c>
      <c r="GE5" s="687" t="s">
        <v>661</v>
      </c>
      <c r="GF5" s="688" t="s">
        <v>661</v>
      </c>
      <c r="GG5" s="686" t="s">
        <v>661</v>
      </c>
      <c r="GH5" s="766" t="s">
        <v>661</v>
      </c>
      <c r="GI5" s="687" t="s">
        <v>661</v>
      </c>
      <c r="GJ5" s="687" t="s">
        <v>661</v>
      </c>
      <c r="GK5" s="688" t="s">
        <v>661</v>
      </c>
      <c r="GL5" s="684" t="s">
        <v>661</v>
      </c>
      <c r="GM5" s="684" t="s">
        <v>661</v>
      </c>
      <c r="GN5" s="687" t="s">
        <v>661</v>
      </c>
      <c r="GO5" s="687" t="s">
        <v>661</v>
      </c>
      <c r="GP5" s="688" t="s">
        <v>661</v>
      </c>
      <c r="GQ5" s="686" t="s">
        <v>661</v>
      </c>
      <c r="GR5" s="686" t="s">
        <v>661</v>
      </c>
      <c r="GS5" s="687" t="s">
        <v>661</v>
      </c>
      <c r="GT5" s="687" t="s">
        <v>661</v>
      </c>
      <c r="GU5" s="684" t="s">
        <v>661</v>
      </c>
      <c r="GV5" s="684" t="s">
        <v>661</v>
      </c>
      <c r="GW5" s="684" t="s">
        <v>661</v>
      </c>
      <c r="GX5" s="685" t="s">
        <v>661</v>
      </c>
      <c r="GY5" s="685" t="s">
        <v>661</v>
      </c>
      <c r="GZ5" s="684" t="s">
        <v>661</v>
      </c>
      <c r="HA5" s="684" t="s">
        <v>661</v>
      </c>
      <c r="HB5" s="684" t="s">
        <v>661</v>
      </c>
      <c r="HC5" s="685" t="s">
        <v>661</v>
      </c>
      <c r="HD5" s="685" t="s">
        <v>661</v>
      </c>
      <c r="HE5" s="684" t="s">
        <v>661</v>
      </c>
      <c r="HF5" s="684" t="s">
        <v>661</v>
      </c>
      <c r="HG5" s="684" t="s">
        <v>661</v>
      </c>
      <c r="HH5" s="685" t="s">
        <v>661</v>
      </c>
      <c r="HI5" s="685" t="s">
        <v>661</v>
      </c>
      <c r="HJ5" s="684" t="s">
        <v>661</v>
      </c>
      <c r="HK5" s="686" t="s">
        <v>661</v>
      </c>
      <c r="HL5" s="686" t="s">
        <v>661</v>
      </c>
      <c r="HM5" s="685" t="s">
        <v>661</v>
      </c>
      <c r="HN5" s="685" t="s">
        <v>661</v>
      </c>
      <c r="HO5" s="688" t="s">
        <v>661</v>
      </c>
      <c r="HP5" s="684" t="s">
        <v>661</v>
      </c>
      <c r="HQ5" s="684" t="s">
        <v>661</v>
      </c>
      <c r="HR5" s="685" t="s">
        <v>661</v>
      </c>
      <c r="HS5" s="685" t="s">
        <v>661</v>
      </c>
      <c r="HT5" s="685" t="s">
        <v>661</v>
      </c>
      <c r="HU5" s="685" t="s">
        <v>661</v>
      </c>
      <c r="HV5" s="685" t="s">
        <v>661</v>
      </c>
      <c r="HW5" s="685" t="s">
        <v>661</v>
      </c>
      <c r="HX5" s="684" t="s">
        <v>661</v>
      </c>
      <c r="HY5" s="684" t="s">
        <v>661</v>
      </c>
      <c r="HZ5" s="684" t="s">
        <v>661</v>
      </c>
      <c r="IA5" s="685" t="s">
        <v>661</v>
      </c>
      <c r="IB5" s="685" t="s">
        <v>661</v>
      </c>
      <c r="IC5" s="684" t="s">
        <v>661</v>
      </c>
      <c r="ID5" s="684" t="s">
        <v>661</v>
      </c>
      <c r="IE5" s="684" t="s">
        <v>661</v>
      </c>
      <c r="IF5" s="685" t="s">
        <v>661</v>
      </c>
      <c r="IG5" s="685" t="s">
        <v>661</v>
      </c>
      <c r="IH5" s="684" t="s">
        <v>661</v>
      </c>
      <c r="II5" s="684" t="s">
        <v>661</v>
      </c>
      <c r="IJ5" s="684" t="s">
        <v>661</v>
      </c>
      <c r="IK5" s="685" t="s">
        <v>661</v>
      </c>
      <c r="IL5" s="685" t="s">
        <v>661</v>
      </c>
      <c r="IM5" s="684" t="s">
        <v>661</v>
      </c>
      <c r="IN5" s="686" t="s">
        <v>661</v>
      </c>
      <c r="IO5" s="686" t="s">
        <v>661</v>
      </c>
      <c r="IP5" s="685" t="s">
        <v>661</v>
      </c>
      <c r="IQ5" s="685" t="s">
        <v>661</v>
      </c>
      <c r="IR5" s="688" t="s">
        <v>661</v>
      </c>
      <c r="IS5" s="688" t="s">
        <v>661</v>
      </c>
      <c r="IT5" s="684" t="s">
        <v>661</v>
      </c>
      <c r="IU5" s="684" t="s">
        <v>661</v>
      </c>
      <c r="IV5" s="684" t="s">
        <v>661</v>
      </c>
      <c r="IW5" s="685" t="s">
        <v>661</v>
      </c>
      <c r="IX5" s="685" t="s">
        <v>661</v>
      </c>
      <c r="IY5" s="685" t="s">
        <v>661</v>
      </c>
      <c r="IZ5" s="685" t="s">
        <v>661</v>
      </c>
      <c r="JA5" s="685" t="s">
        <v>661</v>
      </c>
      <c r="JB5" s="685" t="s">
        <v>661</v>
      </c>
      <c r="JC5" s="685" t="s">
        <v>661</v>
      </c>
      <c r="JD5" s="685" t="s">
        <v>661</v>
      </c>
      <c r="JE5" s="685" t="s">
        <v>661</v>
      </c>
      <c r="JF5" s="685" t="s">
        <v>661</v>
      </c>
      <c r="JG5" s="688" t="s">
        <v>661</v>
      </c>
      <c r="JH5" s="688" t="s">
        <v>661</v>
      </c>
      <c r="JI5" s="688" t="s">
        <v>661</v>
      </c>
      <c r="JJ5" s="684" t="s">
        <v>661</v>
      </c>
      <c r="JK5" s="684" t="s">
        <v>661</v>
      </c>
      <c r="JL5" s="689" t="s">
        <v>661</v>
      </c>
    </row>
    <row r="6" spans="1:272" ht="12.75" x14ac:dyDescent="0.2">
      <c r="A6" s="733" t="s">
        <v>9</v>
      </c>
      <c r="B6" s="662">
        <v>2013</v>
      </c>
      <c r="C6" s="679" t="s">
        <v>903</v>
      </c>
      <c r="D6" s="679" t="s">
        <v>904</v>
      </c>
      <c r="E6" s="679" t="s">
        <v>905</v>
      </c>
      <c r="F6" s="679" t="s">
        <v>903</v>
      </c>
      <c r="G6" s="679" t="s">
        <v>904</v>
      </c>
      <c r="H6" s="679" t="s">
        <v>905</v>
      </c>
      <c r="I6" s="664">
        <v>29103</v>
      </c>
      <c r="J6" s="664">
        <v>19100</v>
      </c>
      <c r="K6" s="664">
        <v>41173</v>
      </c>
      <c r="L6" s="663">
        <v>252453</v>
      </c>
      <c r="M6" s="664">
        <v>178112</v>
      </c>
      <c r="N6" s="664">
        <v>344553</v>
      </c>
      <c r="O6" s="665">
        <v>107068</v>
      </c>
      <c r="P6" s="665">
        <v>145385</v>
      </c>
      <c r="Q6" s="664">
        <v>29103</v>
      </c>
      <c r="R6" s="664">
        <v>19100</v>
      </c>
      <c r="S6" s="664">
        <v>41173</v>
      </c>
      <c r="T6" s="665">
        <v>14669</v>
      </c>
      <c r="U6" s="665">
        <v>14435</v>
      </c>
      <c r="V6" s="664">
        <v>223350</v>
      </c>
      <c r="W6" s="664">
        <v>158462</v>
      </c>
      <c r="X6" s="664">
        <v>304141</v>
      </c>
      <c r="Y6" s="665">
        <v>92399</v>
      </c>
      <c r="Z6" s="665">
        <v>130951</v>
      </c>
      <c r="AA6" s="664">
        <v>14104</v>
      </c>
      <c r="AB6" s="664">
        <v>9256.3103460124385</v>
      </c>
      <c r="AC6" s="664">
        <v>19953.406590385872</v>
      </c>
      <c r="AD6" s="666">
        <v>5722</v>
      </c>
      <c r="AE6" s="666">
        <v>8382</v>
      </c>
      <c r="AF6" s="664">
        <v>34187</v>
      </c>
      <c r="AG6" s="664">
        <v>18636.587730451371</v>
      </c>
      <c r="AH6" s="664">
        <v>57050.778766687865</v>
      </c>
      <c r="AI6" s="665">
        <v>11758</v>
      </c>
      <c r="AJ6" s="665">
        <v>22429</v>
      </c>
      <c r="AK6" s="664">
        <v>13466</v>
      </c>
      <c r="AL6" s="664">
        <v>9907</v>
      </c>
      <c r="AM6" s="664">
        <v>5731</v>
      </c>
      <c r="AN6" s="664">
        <v>8373</v>
      </c>
      <c r="AO6" s="664">
        <v>25814</v>
      </c>
      <c r="AP6" s="665">
        <v>6794</v>
      </c>
      <c r="AQ6" s="665">
        <v>4991</v>
      </c>
      <c r="AR6" s="665">
        <v>2884</v>
      </c>
      <c r="AS6" s="665">
        <v>2838</v>
      </c>
      <c r="AT6" s="665">
        <v>8919</v>
      </c>
      <c r="AU6" s="665">
        <v>6672</v>
      </c>
      <c r="AV6" s="665">
        <v>4916</v>
      </c>
      <c r="AW6" s="665">
        <v>2847</v>
      </c>
      <c r="AX6" s="665">
        <v>5535</v>
      </c>
      <c r="AY6" s="665">
        <v>16894</v>
      </c>
      <c r="AZ6" s="667">
        <v>1.3146930526341225</v>
      </c>
      <c r="BA6" s="667">
        <v>0.92754932201545959</v>
      </c>
      <c r="BB6" s="667">
        <v>1.794319874845</v>
      </c>
      <c r="BC6" s="668">
        <v>1.1224550343892596</v>
      </c>
      <c r="BD6" s="668">
        <v>1.5044452458402298</v>
      </c>
      <c r="BE6" s="669">
        <v>2.2000000000000002</v>
      </c>
      <c r="BF6" s="670">
        <v>1.5446808510638297</v>
      </c>
      <c r="BG6" s="670">
        <v>3.0051063829787235</v>
      </c>
      <c r="BH6" s="668">
        <v>1.8534818755995295</v>
      </c>
      <c r="BI6" s="668">
        <v>2.815799076074704</v>
      </c>
      <c r="BJ6" s="669">
        <v>2.35</v>
      </c>
      <c r="BK6" s="670">
        <v>1.65</v>
      </c>
      <c r="BL6" s="670">
        <v>3.21</v>
      </c>
      <c r="BM6" s="668">
        <v>1.94</v>
      </c>
      <c r="BN6" s="668">
        <v>2.75</v>
      </c>
      <c r="BO6" s="669">
        <v>0.91120000000000001</v>
      </c>
      <c r="BP6" s="670">
        <v>0.4967285441830897</v>
      </c>
      <c r="BQ6" s="670">
        <v>1.5205975842339481</v>
      </c>
      <c r="BR6" s="668">
        <v>0.62919999999999998</v>
      </c>
      <c r="BS6" s="668">
        <v>1.19</v>
      </c>
      <c r="BT6" s="664">
        <v>28417</v>
      </c>
      <c r="BU6" s="664">
        <v>17617</v>
      </c>
      <c r="BV6" s="664">
        <v>41902</v>
      </c>
      <c r="BW6" s="665">
        <v>12287</v>
      </c>
      <c r="BX6" s="665">
        <v>16129</v>
      </c>
      <c r="BY6" s="664">
        <v>3963</v>
      </c>
      <c r="BZ6" s="664">
        <v>2110</v>
      </c>
      <c r="CA6" s="664">
        <v>6370</v>
      </c>
      <c r="CB6" s="665">
        <v>2007</v>
      </c>
      <c r="CC6" s="665">
        <v>1956</v>
      </c>
      <c r="CD6" s="664">
        <v>24454</v>
      </c>
      <c r="CE6" s="664">
        <v>15079</v>
      </c>
      <c r="CF6" s="664">
        <v>35692</v>
      </c>
      <c r="CG6" s="665">
        <v>10280</v>
      </c>
      <c r="CH6" s="665">
        <v>14174</v>
      </c>
      <c r="CI6" s="664">
        <v>8485</v>
      </c>
      <c r="CJ6" s="664">
        <v>4984.3346706787024</v>
      </c>
      <c r="CK6" s="664">
        <v>13421.108324974924</v>
      </c>
      <c r="CL6" s="665">
        <v>2991</v>
      </c>
      <c r="CM6" s="665">
        <v>5494</v>
      </c>
      <c r="CN6" s="671">
        <v>3962.55</v>
      </c>
      <c r="CO6" s="664">
        <v>2707.36</v>
      </c>
      <c r="CP6" s="664">
        <v>5777.79</v>
      </c>
      <c r="CQ6" s="665">
        <v>2006.83</v>
      </c>
      <c r="CR6" s="665">
        <v>811.54</v>
      </c>
      <c r="CS6" s="665">
        <v>2179.73</v>
      </c>
      <c r="CT6" s="665">
        <v>1955.72</v>
      </c>
      <c r="CU6" s="665">
        <v>1895.83</v>
      </c>
      <c r="CV6" s="665">
        <v>3598.06</v>
      </c>
      <c r="CW6" s="664">
        <v>11515</v>
      </c>
      <c r="CX6" s="664">
        <v>6258</v>
      </c>
      <c r="CY6" s="664">
        <v>18029</v>
      </c>
      <c r="CZ6" s="665">
        <v>5014</v>
      </c>
      <c r="DA6" s="665">
        <v>6501</v>
      </c>
      <c r="DB6" s="664">
        <v>2325</v>
      </c>
      <c r="DC6" s="664">
        <v>1371</v>
      </c>
      <c r="DD6" s="664">
        <v>3528</v>
      </c>
      <c r="DE6" s="665">
        <v>1172</v>
      </c>
      <c r="DF6" s="665">
        <v>1153</v>
      </c>
      <c r="DG6" s="664">
        <v>9190</v>
      </c>
      <c r="DH6" s="664">
        <v>4974</v>
      </c>
      <c r="DI6" s="664">
        <v>14723</v>
      </c>
      <c r="DJ6" s="665">
        <v>3842</v>
      </c>
      <c r="DK6" s="665">
        <v>5348</v>
      </c>
      <c r="DL6" s="666">
        <v>704</v>
      </c>
      <c r="DM6" s="666">
        <v>415.1329032258065</v>
      </c>
      <c r="DN6" s="666">
        <v>1068.2632258064516</v>
      </c>
      <c r="DO6" s="672">
        <v>346</v>
      </c>
      <c r="DP6" s="672">
        <v>357</v>
      </c>
      <c r="DQ6" s="664">
        <v>574</v>
      </c>
      <c r="DR6" s="664">
        <v>310.67203482045704</v>
      </c>
      <c r="DS6" s="664">
        <v>919.58672470076169</v>
      </c>
      <c r="DT6" s="665">
        <v>230</v>
      </c>
      <c r="DU6" s="665">
        <v>344</v>
      </c>
      <c r="DV6" s="671">
        <v>1516</v>
      </c>
      <c r="DW6" s="671">
        <v>393</v>
      </c>
      <c r="DX6" s="664">
        <v>417</v>
      </c>
      <c r="DY6" s="664">
        <v>287</v>
      </c>
      <c r="DZ6" s="664">
        <v>287</v>
      </c>
      <c r="EA6" s="665">
        <v>765</v>
      </c>
      <c r="EB6" s="665">
        <v>198</v>
      </c>
      <c r="EC6" s="665">
        <v>210</v>
      </c>
      <c r="ED6" s="665">
        <v>136</v>
      </c>
      <c r="EE6" s="665">
        <v>94</v>
      </c>
      <c r="EF6" s="665">
        <v>751</v>
      </c>
      <c r="EG6" s="665">
        <v>195</v>
      </c>
      <c r="EH6" s="665">
        <v>207</v>
      </c>
      <c r="EI6" s="665">
        <v>150</v>
      </c>
      <c r="EJ6" s="665">
        <v>194</v>
      </c>
      <c r="EK6" s="671">
        <v>116129</v>
      </c>
      <c r="EL6" s="671">
        <v>69972</v>
      </c>
      <c r="EM6" s="671">
        <v>168586</v>
      </c>
      <c r="EN6" s="664">
        <v>15575</v>
      </c>
      <c r="EO6" s="664">
        <v>10563</v>
      </c>
      <c r="EP6" s="664">
        <v>22146</v>
      </c>
      <c r="EQ6" s="673">
        <v>0.25444622792937399</v>
      </c>
      <c r="ER6" s="678" t="s">
        <v>898</v>
      </c>
      <c r="ES6" s="679" t="s">
        <v>899</v>
      </c>
      <c r="ET6" s="679" t="s">
        <v>900</v>
      </c>
      <c r="EU6" s="665" t="s">
        <v>901</v>
      </c>
      <c r="EV6" s="665" t="s">
        <v>902</v>
      </c>
      <c r="EW6" s="679" t="s">
        <v>903</v>
      </c>
      <c r="EX6" s="679" t="s">
        <v>904</v>
      </c>
      <c r="EY6" s="679" t="s">
        <v>905</v>
      </c>
      <c r="EZ6" s="665" t="s">
        <v>692</v>
      </c>
      <c r="FA6" s="665" t="s">
        <v>906</v>
      </c>
      <c r="FB6" s="679" t="s">
        <v>907</v>
      </c>
      <c r="FC6" s="679" t="s">
        <v>908</v>
      </c>
      <c r="FD6" s="679" t="s">
        <v>909</v>
      </c>
      <c r="FE6" s="665" t="s">
        <v>910</v>
      </c>
      <c r="FF6" s="665" t="s">
        <v>911</v>
      </c>
      <c r="FG6" s="679" t="s">
        <v>912</v>
      </c>
      <c r="FH6" s="680" t="s">
        <v>904</v>
      </c>
      <c r="FI6" s="680" t="s">
        <v>913</v>
      </c>
      <c r="FJ6" s="665" t="s">
        <v>688</v>
      </c>
      <c r="FK6" s="665" t="s">
        <v>914</v>
      </c>
      <c r="FL6" s="679" t="s">
        <v>887</v>
      </c>
      <c r="FM6" s="679" t="s">
        <v>915</v>
      </c>
      <c r="FN6" s="679" t="s">
        <v>916</v>
      </c>
      <c r="FO6" s="679" t="s">
        <v>917</v>
      </c>
      <c r="FP6" s="679" t="s">
        <v>918</v>
      </c>
      <c r="FQ6" s="665" t="s">
        <v>919</v>
      </c>
      <c r="FR6" s="665" t="s">
        <v>675</v>
      </c>
      <c r="FS6" s="665" t="s">
        <v>676</v>
      </c>
      <c r="FT6" s="665" t="s">
        <v>672</v>
      </c>
      <c r="FU6" s="665" t="s">
        <v>920</v>
      </c>
      <c r="FV6" s="665" t="s">
        <v>689</v>
      </c>
      <c r="FW6" s="665" t="s">
        <v>921</v>
      </c>
      <c r="FX6" s="665" t="s">
        <v>672</v>
      </c>
      <c r="FY6" s="665" t="s">
        <v>922</v>
      </c>
      <c r="FZ6" s="665" t="s">
        <v>686</v>
      </c>
      <c r="GA6" s="680">
        <v>1.3</v>
      </c>
      <c r="GB6" s="680">
        <v>0.9</v>
      </c>
      <c r="GC6" s="680">
        <v>1.8</v>
      </c>
      <c r="GD6" s="668">
        <v>1.1200000000000001</v>
      </c>
      <c r="GE6" s="668">
        <v>1.5</v>
      </c>
      <c r="GF6" s="681" t="s">
        <v>923</v>
      </c>
      <c r="GG6" s="680">
        <v>1.5</v>
      </c>
      <c r="GH6" s="680">
        <v>3</v>
      </c>
      <c r="GI6" s="668">
        <v>1.85</v>
      </c>
      <c r="GJ6" s="668">
        <v>2.82</v>
      </c>
      <c r="GK6" s="681" t="s">
        <v>924</v>
      </c>
      <c r="GL6" s="679" t="s">
        <v>925</v>
      </c>
      <c r="GM6" s="679" t="s">
        <v>926</v>
      </c>
      <c r="GN6" s="668" t="s">
        <v>927</v>
      </c>
      <c r="GO6" s="668" t="s">
        <v>928</v>
      </c>
      <c r="GP6" s="681" t="s">
        <v>929</v>
      </c>
      <c r="GQ6" s="680">
        <v>0.5</v>
      </c>
      <c r="GR6" s="680">
        <v>1.5</v>
      </c>
      <c r="GS6" s="668" t="s">
        <v>930</v>
      </c>
      <c r="GT6" s="668" t="s">
        <v>931</v>
      </c>
      <c r="GU6" s="679" t="s">
        <v>932</v>
      </c>
      <c r="GV6" s="679" t="s">
        <v>679</v>
      </c>
      <c r="GW6" s="679" t="s">
        <v>933</v>
      </c>
      <c r="GX6" s="665" t="s">
        <v>688</v>
      </c>
      <c r="GY6" s="665" t="s">
        <v>881</v>
      </c>
      <c r="GZ6" s="679" t="s">
        <v>934</v>
      </c>
      <c r="HA6" s="679" t="s">
        <v>690</v>
      </c>
      <c r="HB6" s="679" t="s">
        <v>935</v>
      </c>
      <c r="HC6" s="665" t="s">
        <v>673</v>
      </c>
      <c r="HD6" s="665" t="s">
        <v>673</v>
      </c>
      <c r="HE6" s="679" t="s">
        <v>889</v>
      </c>
      <c r="HF6" s="679" t="s">
        <v>692</v>
      </c>
      <c r="HG6" s="679" t="s">
        <v>936</v>
      </c>
      <c r="HH6" s="665" t="s">
        <v>681</v>
      </c>
      <c r="HI6" s="665" t="s">
        <v>906</v>
      </c>
      <c r="HJ6" s="679" t="s">
        <v>937</v>
      </c>
      <c r="HK6" s="680">
        <v>5000</v>
      </c>
      <c r="HL6" s="680" t="s">
        <v>887</v>
      </c>
      <c r="HM6" s="665" t="s">
        <v>666</v>
      </c>
      <c r="HN6" s="665" t="s">
        <v>922</v>
      </c>
      <c r="HO6" s="681" t="s">
        <v>934</v>
      </c>
      <c r="HP6" s="679" t="s">
        <v>670</v>
      </c>
      <c r="HQ6" s="679" t="s">
        <v>938</v>
      </c>
      <c r="HR6" s="665" t="s">
        <v>673</v>
      </c>
      <c r="HS6" s="665" t="s">
        <v>235</v>
      </c>
      <c r="HT6" s="665" t="s">
        <v>685</v>
      </c>
      <c r="HU6" s="665" t="s">
        <v>673</v>
      </c>
      <c r="HV6" s="665" t="s">
        <v>671</v>
      </c>
      <c r="HW6" s="665" t="s">
        <v>939</v>
      </c>
      <c r="HX6" s="679" t="s">
        <v>688</v>
      </c>
      <c r="HY6" s="679" t="s">
        <v>940</v>
      </c>
      <c r="HZ6" s="679" t="s">
        <v>679</v>
      </c>
      <c r="IA6" s="665" t="s">
        <v>675</v>
      </c>
      <c r="IB6" s="665" t="s">
        <v>941</v>
      </c>
      <c r="IC6" s="679" t="s">
        <v>942</v>
      </c>
      <c r="ID6" s="679" t="s">
        <v>677</v>
      </c>
      <c r="IE6" s="679" t="s">
        <v>892</v>
      </c>
      <c r="IF6" s="665" t="s">
        <v>665</v>
      </c>
      <c r="IG6" s="665" t="s">
        <v>665</v>
      </c>
      <c r="IH6" s="679" t="s">
        <v>943</v>
      </c>
      <c r="II6" s="679" t="s">
        <v>675</v>
      </c>
      <c r="IJ6" s="679" t="s">
        <v>692</v>
      </c>
      <c r="IK6" s="665" t="s">
        <v>678</v>
      </c>
      <c r="IL6" s="665" t="s">
        <v>700</v>
      </c>
      <c r="IM6" s="679" t="s">
        <v>235</v>
      </c>
      <c r="IN6" s="680" t="s">
        <v>236</v>
      </c>
      <c r="IO6" s="680" t="s">
        <v>235</v>
      </c>
      <c r="IP6" s="665" t="s">
        <v>236</v>
      </c>
      <c r="IQ6" s="665" t="s">
        <v>236</v>
      </c>
      <c r="IR6" s="681" t="s">
        <v>668</v>
      </c>
      <c r="IS6" s="681" t="s">
        <v>236</v>
      </c>
      <c r="IT6" s="679" t="s">
        <v>236</v>
      </c>
      <c r="IU6" s="679" t="s">
        <v>236</v>
      </c>
      <c r="IV6" s="679" t="s">
        <v>236</v>
      </c>
      <c r="IW6" s="665" t="s">
        <v>235</v>
      </c>
      <c r="IX6" s="665" t="s">
        <v>237</v>
      </c>
      <c r="IY6" s="665" t="s">
        <v>236</v>
      </c>
      <c r="IZ6" s="665" t="s">
        <v>237</v>
      </c>
      <c r="JA6" s="665" t="s">
        <v>232</v>
      </c>
      <c r="JB6" s="665" t="s">
        <v>235</v>
      </c>
      <c r="JC6" s="665" t="s">
        <v>237</v>
      </c>
      <c r="JD6" s="665" t="s">
        <v>236</v>
      </c>
      <c r="JE6" s="665" t="s">
        <v>237</v>
      </c>
      <c r="JF6" s="665" t="s">
        <v>237</v>
      </c>
      <c r="JG6" s="681" t="s">
        <v>944</v>
      </c>
      <c r="JH6" s="681" t="s">
        <v>945</v>
      </c>
      <c r="JI6" s="681" t="s">
        <v>946</v>
      </c>
      <c r="JJ6" s="679" t="s">
        <v>881</v>
      </c>
      <c r="JK6" s="679" t="s">
        <v>695</v>
      </c>
      <c r="JL6" s="682" t="s">
        <v>914</v>
      </c>
    </row>
    <row r="7" spans="1:272" ht="12.75" x14ac:dyDescent="0.2">
      <c r="A7" s="733" t="s">
        <v>10</v>
      </c>
      <c r="B7" s="662">
        <v>2013</v>
      </c>
      <c r="C7" s="684" t="s">
        <v>661</v>
      </c>
      <c r="D7" s="684" t="s">
        <v>661</v>
      </c>
      <c r="E7" s="684" t="s">
        <v>661</v>
      </c>
      <c r="F7" s="684" t="s">
        <v>661</v>
      </c>
      <c r="G7" s="684" t="s">
        <v>661</v>
      </c>
      <c r="H7" s="684" t="s">
        <v>661</v>
      </c>
      <c r="I7" s="648" t="s">
        <v>661</v>
      </c>
      <c r="J7" s="648" t="s">
        <v>661</v>
      </c>
      <c r="K7" s="648" t="s">
        <v>661</v>
      </c>
      <c r="L7" s="648" t="s">
        <v>661</v>
      </c>
      <c r="M7" s="648" t="s">
        <v>661</v>
      </c>
      <c r="N7" s="648" t="s">
        <v>661</v>
      </c>
      <c r="O7" s="648" t="s">
        <v>661</v>
      </c>
      <c r="P7" s="648" t="s">
        <v>661</v>
      </c>
      <c r="Q7" s="648" t="s">
        <v>661</v>
      </c>
      <c r="R7" s="648" t="s">
        <v>661</v>
      </c>
      <c r="S7" s="648" t="s">
        <v>661</v>
      </c>
      <c r="T7" s="648" t="s">
        <v>661</v>
      </c>
      <c r="U7" s="648" t="s">
        <v>661</v>
      </c>
      <c r="V7" s="648" t="s">
        <v>661</v>
      </c>
      <c r="W7" s="648" t="s">
        <v>661</v>
      </c>
      <c r="X7" s="648" t="s">
        <v>661</v>
      </c>
      <c r="Y7" s="648" t="s">
        <v>661</v>
      </c>
      <c r="Z7" s="648" t="s">
        <v>661</v>
      </c>
      <c r="AA7" s="648" t="s">
        <v>661</v>
      </c>
      <c r="AB7" s="648" t="s">
        <v>661</v>
      </c>
      <c r="AC7" s="648" t="s">
        <v>661</v>
      </c>
      <c r="AD7" s="648" t="s">
        <v>661</v>
      </c>
      <c r="AE7" s="648" t="s">
        <v>661</v>
      </c>
      <c r="AF7" s="648" t="s">
        <v>661</v>
      </c>
      <c r="AG7" s="648" t="s">
        <v>661</v>
      </c>
      <c r="AH7" s="648" t="s">
        <v>661</v>
      </c>
      <c r="AI7" s="648" t="s">
        <v>661</v>
      </c>
      <c r="AJ7" s="648" t="s">
        <v>661</v>
      </c>
      <c r="AK7" s="648" t="s">
        <v>661</v>
      </c>
      <c r="AL7" s="648" t="s">
        <v>661</v>
      </c>
      <c r="AM7" s="648" t="s">
        <v>661</v>
      </c>
      <c r="AN7" s="648" t="s">
        <v>661</v>
      </c>
      <c r="AO7" s="648" t="s">
        <v>661</v>
      </c>
      <c r="AP7" s="648" t="s">
        <v>661</v>
      </c>
      <c r="AQ7" s="648" t="s">
        <v>661</v>
      </c>
      <c r="AR7" s="648" t="s">
        <v>661</v>
      </c>
      <c r="AS7" s="648" t="s">
        <v>661</v>
      </c>
      <c r="AT7" s="648" t="s">
        <v>661</v>
      </c>
      <c r="AU7" s="648" t="s">
        <v>661</v>
      </c>
      <c r="AV7" s="648" t="s">
        <v>661</v>
      </c>
      <c r="AW7" s="648" t="s">
        <v>661</v>
      </c>
      <c r="AX7" s="648" t="s">
        <v>661</v>
      </c>
      <c r="AY7" s="648" t="s">
        <v>661</v>
      </c>
      <c r="AZ7" s="648" t="s">
        <v>661</v>
      </c>
      <c r="BA7" s="648" t="s">
        <v>661</v>
      </c>
      <c r="BB7" s="648" t="s">
        <v>661</v>
      </c>
      <c r="BC7" s="648" t="s">
        <v>661</v>
      </c>
      <c r="BD7" s="648" t="s">
        <v>661</v>
      </c>
      <c r="BE7" s="648" t="s">
        <v>661</v>
      </c>
      <c r="BF7" s="648" t="s">
        <v>661</v>
      </c>
      <c r="BG7" s="648" t="s">
        <v>661</v>
      </c>
      <c r="BH7" s="648" t="s">
        <v>661</v>
      </c>
      <c r="BI7" s="648" t="s">
        <v>661</v>
      </c>
      <c r="BJ7" s="648" t="s">
        <v>661</v>
      </c>
      <c r="BK7" s="648" t="s">
        <v>661</v>
      </c>
      <c r="BL7" s="648" t="s">
        <v>661</v>
      </c>
      <c r="BM7" s="648" t="s">
        <v>661</v>
      </c>
      <c r="BN7" s="648" t="s">
        <v>661</v>
      </c>
      <c r="BO7" s="648" t="s">
        <v>661</v>
      </c>
      <c r="BP7" s="648" t="s">
        <v>661</v>
      </c>
      <c r="BQ7" s="648" t="s">
        <v>661</v>
      </c>
      <c r="BR7" s="648" t="s">
        <v>661</v>
      </c>
      <c r="BS7" s="648" t="s">
        <v>661</v>
      </c>
      <c r="BT7" s="648" t="s">
        <v>661</v>
      </c>
      <c r="BU7" s="648" t="s">
        <v>661</v>
      </c>
      <c r="BV7" s="648" t="s">
        <v>661</v>
      </c>
      <c r="BW7" s="648" t="s">
        <v>661</v>
      </c>
      <c r="BX7" s="648" t="s">
        <v>661</v>
      </c>
      <c r="BY7" s="648" t="s">
        <v>661</v>
      </c>
      <c r="BZ7" s="648" t="s">
        <v>661</v>
      </c>
      <c r="CA7" s="648" t="s">
        <v>661</v>
      </c>
      <c r="CB7" s="648" t="s">
        <v>661</v>
      </c>
      <c r="CC7" s="648" t="s">
        <v>661</v>
      </c>
      <c r="CD7" s="648" t="s">
        <v>661</v>
      </c>
      <c r="CE7" s="648" t="s">
        <v>661</v>
      </c>
      <c r="CF7" s="648" t="s">
        <v>661</v>
      </c>
      <c r="CG7" s="648" t="s">
        <v>661</v>
      </c>
      <c r="CH7" s="648" t="s">
        <v>661</v>
      </c>
      <c r="CI7" s="648" t="s">
        <v>661</v>
      </c>
      <c r="CJ7" s="648" t="s">
        <v>661</v>
      </c>
      <c r="CK7" s="648" t="s">
        <v>661</v>
      </c>
      <c r="CL7" s="648" t="s">
        <v>661</v>
      </c>
      <c r="CM7" s="648" t="s">
        <v>661</v>
      </c>
      <c r="CN7" s="648" t="s">
        <v>661</v>
      </c>
      <c r="CO7" s="648" t="s">
        <v>661</v>
      </c>
      <c r="CP7" s="648" t="s">
        <v>661</v>
      </c>
      <c r="CQ7" s="648" t="s">
        <v>661</v>
      </c>
      <c r="CR7" s="648" t="s">
        <v>661</v>
      </c>
      <c r="CS7" s="648" t="s">
        <v>661</v>
      </c>
      <c r="CT7" s="648" t="s">
        <v>661</v>
      </c>
      <c r="CU7" s="648" t="s">
        <v>661</v>
      </c>
      <c r="CV7" s="648" t="s">
        <v>661</v>
      </c>
      <c r="CW7" s="648" t="s">
        <v>661</v>
      </c>
      <c r="CX7" s="648" t="s">
        <v>661</v>
      </c>
      <c r="CY7" s="648" t="s">
        <v>661</v>
      </c>
      <c r="CZ7" s="648" t="s">
        <v>661</v>
      </c>
      <c r="DA7" s="648" t="s">
        <v>661</v>
      </c>
      <c r="DB7" s="648" t="s">
        <v>661</v>
      </c>
      <c r="DC7" s="648" t="s">
        <v>661</v>
      </c>
      <c r="DD7" s="648" t="s">
        <v>661</v>
      </c>
      <c r="DE7" s="648" t="s">
        <v>661</v>
      </c>
      <c r="DF7" s="648" t="s">
        <v>661</v>
      </c>
      <c r="DG7" s="648" t="s">
        <v>661</v>
      </c>
      <c r="DH7" s="648" t="s">
        <v>661</v>
      </c>
      <c r="DI7" s="648" t="s">
        <v>661</v>
      </c>
      <c r="DJ7" s="648" t="s">
        <v>661</v>
      </c>
      <c r="DK7" s="648" t="s">
        <v>661</v>
      </c>
      <c r="DL7" s="648" t="s">
        <v>661</v>
      </c>
      <c r="DM7" s="648" t="s">
        <v>661</v>
      </c>
      <c r="DN7" s="648" t="s">
        <v>661</v>
      </c>
      <c r="DO7" s="648" t="s">
        <v>661</v>
      </c>
      <c r="DP7" s="648" t="s">
        <v>661</v>
      </c>
      <c r="DQ7" s="648" t="s">
        <v>661</v>
      </c>
      <c r="DR7" s="648" t="s">
        <v>661</v>
      </c>
      <c r="DS7" s="648" t="s">
        <v>661</v>
      </c>
      <c r="DT7" s="648" t="s">
        <v>661</v>
      </c>
      <c r="DU7" s="648" t="s">
        <v>661</v>
      </c>
      <c r="DV7" s="648" t="s">
        <v>661</v>
      </c>
      <c r="DW7" s="648" t="s">
        <v>661</v>
      </c>
      <c r="DX7" s="648" t="s">
        <v>661</v>
      </c>
      <c r="DY7" s="648" t="s">
        <v>661</v>
      </c>
      <c r="DZ7" s="648" t="s">
        <v>661</v>
      </c>
      <c r="EA7" s="648" t="s">
        <v>661</v>
      </c>
      <c r="EB7" s="648" t="s">
        <v>661</v>
      </c>
      <c r="EC7" s="648" t="s">
        <v>661</v>
      </c>
      <c r="ED7" s="648" t="s">
        <v>661</v>
      </c>
      <c r="EE7" s="648" t="s">
        <v>661</v>
      </c>
      <c r="EF7" s="648" t="s">
        <v>661</v>
      </c>
      <c r="EG7" s="648" t="s">
        <v>661</v>
      </c>
      <c r="EH7" s="648" t="s">
        <v>661</v>
      </c>
      <c r="EI7" s="648" t="s">
        <v>661</v>
      </c>
      <c r="EJ7" s="648" t="s">
        <v>661</v>
      </c>
      <c r="EK7" s="648" t="s">
        <v>661</v>
      </c>
      <c r="EL7" s="648" t="s">
        <v>661</v>
      </c>
      <c r="EM7" s="648" t="s">
        <v>661</v>
      </c>
      <c r="EN7" s="648" t="s">
        <v>661</v>
      </c>
      <c r="EO7" s="648" t="s">
        <v>661</v>
      </c>
      <c r="EP7" s="648" t="s">
        <v>661</v>
      </c>
      <c r="EQ7" s="648" t="s">
        <v>661</v>
      </c>
      <c r="ER7" s="683" t="s">
        <v>661</v>
      </c>
      <c r="ES7" s="684" t="s">
        <v>661</v>
      </c>
      <c r="ET7" s="684" t="s">
        <v>661</v>
      </c>
      <c r="EU7" s="685" t="s">
        <v>661</v>
      </c>
      <c r="EV7" s="685" t="s">
        <v>661</v>
      </c>
      <c r="EW7" s="684" t="s">
        <v>661</v>
      </c>
      <c r="EX7" s="684" t="s">
        <v>661</v>
      </c>
      <c r="EY7" s="684" t="s">
        <v>661</v>
      </c>
      <c r="EZ7" s="685" t="s">
        <v>661</v>
      </c>
      <c r="FA7" s="685" t="s">
        <v>661</v>
      </c>
      <c r="FB7" s="684" t="s">
        <v>661</v>
      </c>
      <c r="FC7" s="684" t="s">
        <v>661</v>
      </c>
      <c r="FD7" s="684" t="s">
        <v>661</v>
      </c>
      <c r="FE7" s="685" t="s">
        <v>661</v>
      </c>
      <c r="FF7" s="685" t="s">
        <v>661</v>
      </c>
      <c r="FG7" s="684" t="s">
        <v>661</v>
      </c>
      <c r="FH7" s="686" t="s">
        <v>661</v>
      </c>
      <c r="FI7" s="686" t="s">
        <v>661</v>
      </c>
      <c r="FJ7" s="685" t="s">
        <v>661</v>
      </c>
      <c r="FK7" s="685" t="s">
        <v>661</v>
      </c>
      <c r="FL7" s="684" t="s">
        <v>661</v>
      </c>
      <c r="FM7" s="684" t="s">
        <v>661</v>
      </c>
      <c r="FN7" s="684" t="s">
        <v>661</v>
      </c>
      <c r="FO7" s="684" t="s">
        <v>661</v>
      </c>
      <c r="FP7" s="684" t="s">
        <v>661</v>
      </c>
      <c r="FQ7" s="685" t="s">
        <v>661</v>
      </c>
      <c r="FR7" s="685" t="s">
        <v>661</v>
      </c>
      <c r="FS7" s="685" t="s">
        <v>661</v>
      </c>
      <c r="FT7" s="685" t="s">
        <v>661</v>
      </c>
      <c r="FU7" s="685" t="s">
        <v>661</v>
      </c>
      <c r="FV7" s="685" t="s">
        <v>661</v>
      </c>
      <c r="FW7" s="685" t="s">
        <v>661</v>
      </c>
      <c r="FX7" s="685" t="s">
        <v>661</v>
      </c>
      <c r="FY7" s="685" t="s">
        <v>661</v>
      </c>
      <c r="FZ7" s="685" t="s">
        <v>661</v>
      </c>
      <c r="GA7" s="686" t="s">
        <v>661</v>
      </c>
      <c r="GB7" s="686" t="s">
        <v>661</v>
      </c>
      <c r="GC7" s="686" t="s">
        <v>661</v>
      </c>
      <c r="GD7" s="687" t="s">
        <v>661</v>
      </c>
      <c r="GE7" s="687" t="s">
        <v>661</v>
      </c>
      <c r="GF7" s="688" t="s">
        <v>661</v>
      </c>
      <c r="GG7" s="686" t="s">
        <v>661</v>
      </c>
      <c r="GH7" s="766" t="s">
        <v>661</v>
      </c>
      <c r="GI7" s="687" t="s">
        <v>661</v>
      </c>
      <c r="GJ7" s="687" t="s">
        <v>661</v>
      </c>
      <c r="GK7" s="688" t="s">
        <v>661</v>
      </c>
      <c r="GL7" s="684" t="s">
        <v>661</v>
      </c>
      <c r="GM7" s="684" t="s">
        <v>661</v>
      </c>
      <c r="GN7" s="687" t="s">
        <v>661</v>
      </c>
      <c r="GO7" s="687" t="s">
        <v>661</v>
      </c>
      <c r="GP7" s="688" t="s">
        <v>661</v>
      </c>
      <c r="GQ7" s="686" t="s">
        <v>661</v>
      </c>
      <c r="GR7" s="686" t="s">
        <v>661</v>
      </c>
      <c r="GS7" s="687" t="s">
        <v>661</v>
      </c>
      <c r="GT7" s="687" t="s">
        <v>661</v>
      </c>
      <c r="GU7" s="684" t="s">
        <v>661</v>
      </c>
      <c r="GV7" s="684" t="s">
        <v>661</v>
      </c>
      <c r="GW7" s="684" t="s">
        <v>661</v>
      </c>
      <c r="GX7" s="685" t="s">
        <v>661</v>
      </c>
      <c r="GY7" s="685" t="s">
        <v>661</v>
      </c>
      <c r="GZ7" s="684" t="s">
        <v>661</v>
      </c>
      <c r="HA7" s="684" t="s">
        <v>661</v>
      </c>
      <c r="HB7" s="684" t="s">
        <v>661</v>
      </c>
      <c r="HC7" s="685" t="s">
        <v>661</v>
      </c>
      <c r="HD7" s="685" t="s">
        <v>661</v>
      </c>
      <c r="HE7" s="684" t="s">
        <v>661</v>
      </c>
      <c r="HF7" s="684" t="s">
        <v>661</v>
      </c>
      <c r="HG7" s="684" t="s">
        <v>661</v>
      </c>
      <c r="HH7" s="685" t="s">
        <v>661</v>
      </c>
      <c r="HI7" s="685" t="s">
        <v>661</v>
      </c>
      <c r="HJ7" s="684" t="s">
        <v>661</v>
      </c>
      <c r="HK7" s="686" t="s">
        <v>661</v>
      </c>
      <c r="HL7" s="686" t="s">
        <v>661</v>
      </c>
      <c r="HM7" s="685" t="s">
        <v>661</v>
      </c>
      <c r="HN7" s="685" t="s">
        <v>661</v>
      </c>
      <c r="HO7" s="688" t="s">
        <v>661</v>
      </c>
      <c r="HP7" s="684" t="s">
        <v>661</v>
      </c>
      <c r="HQ7" s="684" t="s">
        <v>661</v>
      </c>
      <c r="HR7" s="685" t="s">
        <v>661</v>
      </c>
      <c r="HS7" s="685" t="s">
        <v>661</v>
      </c>
      <c r="HT7" s="685" t="s">
        <v>661</v>
      </c>
      <c r="HU7" s="685" t="s">
        <v>661</v>
      </c>
      <c r="HV7" s="685" t="s">
        <v>661</v>
      </c>
      <c r="HW7" s="685" t="s">
        <v>661</v>
      </c>
      <c r="HX7" s="684" t="s">
        <v>661</v>
      </c>
      <c r="HY7" s="684" t="s">
        <v>661</v>
      </c>
      <c r="HZ7" s="684" t="s">
        <v>661</v>
      </c>
      <c r="IA7" s="685" t="s">
        <v>661</v>
      </c>
      <c r="IB7" s="685" t="s">
        <v>661</v>
      </c>
      <c r="IC7" s="684" t="s">
        <v>661</v>
      </c>
      <c r="ID7" s="684" t="s">
        <v>661</v>
      </c>
      <c r="IE7" s="684" t="s">
        <v>661</v>
      </c>
      <c r="IF7" s="685" t="s">
        <v>661</v>
      </c>
      <c r="IG7" s="685" t="s">
        <v>661</v>
      </c>
      <c r="IH7" s="684" t="s">
        <v>661</v>
      </c>
      <c r="II7" s="684" t="s">
        <v>661</v>
      </c>
      <c r="IJ7" s="684" t="s">
        <v>661</v>
      </c>
      <c r="IK7" s="685" t="s">
        <v>661</v>
      </c>
      <c r="IL7" s="685" t="s">
        <v>661</v>
      </c>
      <c r="IM7" s="684" t="s">
        <v>661</v>
      </c>
      <c r="IN7" s="686" t="s">
        <v>661</v>
      </c>
      <c r="IO7" s="686" t="s">
        <v>661</v>
      </c>
      <c r="IP7" s="685" t="s">
        <v>661</v>
      </c>
      <c r="IQ7" s="685" t="s">
        <v>661</v>
      </c>
      <c r="IR7" s="688" t="s">
        <v>661</v>
      </c>
      <c r="IS7" s="688" t="s">
        <v>661</v>
      </c>
      <c r="IT7" s="684" t="s">
        <v>661</v>
      </c>
      <c r="IU7" s="684" t="s">
        <v>661</v>
      </c>
      <c r="IV7" s="684" t="s">
        <v>661</v>
      </c>
      <c r="IW7" s="685" t="s">
        <v>661</v>
      </c>
      <c r="IX7" s="685" t="s">
        <v>661</v>
      </c>
      <c r="IY7" s="685" t="s">
        <v>661</v>
      </c>
      <c r="IZ7" s="685" t="s">
        <v>661</v>
      </c>
      <c r="JA7" s="685" t="s">
        <v>661</v>
      </c>
      <c r="JB7" s="685" t="s">
        <v>661</v>
      </c>
      <c r="JC7" s="685" t="s">
        <v>661</v>
      </c>
      <c r="JD7" s="685" t="s">
        <v>661</v>
      </c>
      <c r="JE7" s="685" t="s">
        <v>661</v>
      </c>
      <c r="JF7" s="685" t="s">
        <v>661</v>
      </c>
      <c r="JG7" s="688" t="s">
        <v>661</v>
      </c>
      <c r="JH7" s="688" t="s">
        <v>661</v>
      </c>
      <c r="JI7" s="688" t="s">
        <v>661</v>
      </c>
      <c r="JJ7" s="684" t="s">
        <v>661</v>
      </c>
      <c r="JK7" s="684" t="s">
        <v>661</v>
      </c>
      <c r="JL7" s="689" t="s">
        <v>661</v>
      </c>
    </row>
    <row r="8" spans="1:272" ht="12.75" x14ac:dyDescent="0.2">
      <c r="A8" s="733" t="s">
        <v>11</v>
      </c>
      <c r="B8" s="662">
        <v>2013</v>
      </c>
      <c r="C8" s="679" t="s">
        <v>661</v>
      </c>
      <c r="D8" s="679" t="s">
        <v>661</v>
      </c>
      <c r="E8" s="679" t="s">
        <v>661</v>
      </c>
      <c r="F8" s="679" t="s">
        <v>661</v>
      </c>
      <c r="G8" s="679" t="s">
        <v>661</v>
      </c>
      <c r="H8" s="679" t="s">
        <v>661</v>
      </c>
      <c r="I8" s="664">
        <v>3174</v>
      </c>
      <c r="J8" s="664">
        <v>3095</v>
      </c>
      <c r="K8" s="664">
        <v>3251</v>
      </c>
      <c r="L8" s="663">
        <v>83322</v>
      </c>
      <c r="M8" s="664">
        <v>66093</v>
      </c>
      <c r="N8" s="664">
        <v>99893</v>
      </c>
      <c r="O8" s="665">
        <v>51309</v>
      </c>
      <c r="P8" s="665">
        <v>32013</v>
      </c>
      <c r="Q8" s="664">
        <v>3174</v>
      </c>
      <c r="R8" s="664">
        <v>3095</v>
      </c>
      <c r="S8" s="664">
        <v>3251</v>
      </c>
      <c r="T8" s="665">
        <v>1582</v>
      </c>
      <c r="U8" s="665">
        <v>1592</v>
      </c>
      <c r="V8" s="664">
        <v>80148</v>
      </c>
      <c r="W8" s="664">
        <v>63116</v>
      </c>
      <c r="X8" s="664">
        <v>96544</v>
      </c>
      <c r="Y8" s="665">
        <v>49727</v>
      </c>
      <c r="Z8" s="665">
        <v>30421</v>
      </c>
      <c r="AA8" s="664">
        <v>4012</v>
      </c>
      <c r="AB8" s="664">
        <v>3912.1424070573407</v>
      </c>
      <c r="AC8" s="664">
        <v>4109.3295526149968</v>
      </c>
      <c r="AD8" s="666">
        <v>1958</v>
      </c>
      <c r="AE8" s="666">
        <v>2054</v>
      </c>
      <c r="AF8" s="664">
        <v>10129</v>
      </c>
      <c r="AG8" s="664">
        <v>5222.5680399500625</v>
      </c>
      <c r="AH8" s="664">
        <v>17754.20224719101</v>
      </c>
      <c r="AI8" s="665">
        <v>5130</v>
      </c>
      <c r="AJ8" s="665">
        <v>4999</v>
      </c>
      <c r="AK8" s="664">
        <v>140</v>
      </c>
      <c r="AL8" s="664">
        <v>2029</v>
      </c>
      <c r="AM8" s="664">
        <v>1006</v>
      </c>
      <c r="AN8" s="664">
        <v>3006</v>
      </c>
      <c r="AO8" s="664">
        <v>7123</v>
      </c>
      <c r="AP8" s="665">
        <v>70</v>
      </c>
      <c r="AQ8" s="665">
        <v>1011</v>
      </c>
      <c r="AR8" s="665">
        <v>501</v>
      </c>
      <c r="AS8" s="665">
        <v>1457</v>
      </c>
      <c r="AT8" s="665">
        <v>3673</v>
      </c>
      <c r="AU8" s="665">
        <v>70</v>
      </c>
      <c r="AV8" s="665">
        <v>1017</v>
      </c>
      <c r="AW8" s="665">
        <v>505</v>
      </c>
      <c r="AX8" s="665">
        <v>1549</v>
      </c>
      <c r="AY8" s="665">
        <v>3450</v>
      </c>
      <c r="AZ8" s="667">
        <v>0.20339184622344192</v>
      </c>
      <c r="BA8" s="667">
        <v>0.16133526910594975</v>
      </c>
      <c r="BB8" s="667">
        <v>0.24384222287989105</v>
      </c>
      <c r="BC8" s="668">
        <v>0.25636612053939362</v>
      </c>
      <c r="BD8" s="668">
        <v>0.15278998872151869</v>
      </c>
      <c r="BE8" s="669">
        <v>0.25600000000000001</v>
      </c>
      <c r="BF8" s="670">
        <v>0.1910306027820711</v>
      </c>
      <c r="BG8" s="670">
        <v>0.31677527047913445</v>
      </c>
      <c r="BH8" s="668">
        <v>0.32713340953968834</v>
      </c>
      <c r="BI8" s="668">
        <v>0.19869636119948475</v>
      </c>
      <c r="BJ8" s="669">
        <v>0.32350000000000001</v>
      </c>
      <c r="BK8" s="670">
        <v>0.2414</v>
      </c>
      <c r="BL8" s="670">
        <v>0.40029999999999999</v>
      </c>
      <c r="BM8" s="668">
        <v>0.39350000000000002</v>
      </c>
      <c r="BN8" s="668">
        <v>0.2555</v>
      </c>
      <c r="BO8" s="669">
        <v>0.15659999999999999</v>
      </c>
      <c r="BP8" s="670">
        <v>8.0743820224719098E-2</v>
      </c>
      <c r="BQ8" s="670">
        <v>0.2744898876404494</v>
      </c>
      <c r="BR8" s="668">
        <v>0.16020000000000001</v>
      </c>
      <c r="BS8" s="668">
        <v>0.1532</v>
      </c>
      <c r="BT8" s="664">
        <v>5164</v>
      </c>
      <c r="BU8" s="664">
        <v>3174</v>
      </c>
      <c r="BV8" s="664">
        <v>8062</v>
      </c>
      <c r="BW8" s="665">
        <v>3162</v>
      </c>
      <c r="BX8" s="665">
        <v>2002</v>
      </c>
      <c r="BY8" s="664">
        <v>54</v>
      </c>
      <c r="BZ8" s="664">
        <v>37</v>
      </c>
      <c r="CA8" s="664">
        <v>71</v>
      </c>
      <c r="CB8" s="665">
        <v>27</v>
      </c>
      <c r="CC8" s="665">
        <v>26</v>
      </c>
      <c r="CD8" s="664">
        <v>5110</v>
      </c>
      <c r="CE8" s="664">
        <v>3139</v>
      </c>
      <c r="CF8" s="664">
        <v>7999</v>
      </c>
      <c r="CG8" s="665">
        <v>3134</v>
      </c>
      <c r="CH8" s="665">
        <v>1976</v>
      </c>
      <c r="CI8" s="664">
        <v>1871</v>
      </c>
      <c r="CJ8" s="664">
        <v>1096.7931034482758</v>
      </c>
      <c r="CK8" s="664">
        <v>3056.9787018255579</v>
      </c>
      <c r="CL8" s="665">
        <v>986</v>
      </c>
      <c r="CM8" s="665">
        <v>885</v>
      </c>
      <c r="CN8" s="671">
        <v>53.91</v>
      </c>
      <c r="CO8" s="664">
        <v>946.6</v>
      </c>
      <c r="CP8" s="664">
        <v>924.17</v>
      </c>
      <c r="CQ8" s="665">
        <v>27.48</v>
      </c>
      <c r="CR8" s="665">
        <v>463.01</v>
      </c>
      <c r="CS8" s="665">
        <v>522.65</v>
      </c>
      <c r="CT8" s="665">
        <v>26.43</v>
      </c>
      <c r="CU8" s="665">
        <v>483.59</v>
      </c>
      <c r="CV8" s="665">
        <v>401.52</v>
      </c>
      <c r="CW8" s="664">
        <v>1548</v>
      </c>
      <c r="CX8" s="664">
        <v>916</v>
      </c>
      <c r="CY8" s="664">
        <v>2215</v>
      </c>
      <c r="CZ8" s="665">
        <v>1099</v>
      </c>
      <c r="DA8" s="665">
        <v>449</v>
      </c>
      <c r="DB8" s="664">
        <v>48</v>
      </c>
      <c r="DC8" s="664">
        <v>33</v>
      </c>
      <c r="DD8" s="664">
        <v>62</v>
      </c>
      <c r="DE8" s="665">
        <v>24</v>
      </c>
      <c r="DF8" s="665">
        <v>24</v>
      </c>
      <c r="DG8" s="664">
        <v>1500</v>
      </c>
      <c r="DH8" s="664">
        <v>885</v>
      </c>
      <c r="DI8" s="664">
        <v>2147</v>
      </c>
      <c r="DJ8" s="665">
        <v>1075</v>
      </c>
      <c r="DK8" s="665">
        <v>425</v>
      </c>
      <c r="DL8" s="666">
        <v>24</v>
      </c>
      <c r="DM8" s="666">
        <v>16.5</v>
      </c>
      <c r="DN8" s="666">
        <v>31</v>
      </c>
      <c r="DO8" s="672">
        <v>13</v>
      </c>
      <c r="DP8" s="672">
        <v>12</v>
      </c>
      <c r="DQ8" s="664">
        <v>99</v>
      </c>
      <c r="DR8" s="664">
        <v>58.41</v>
      </c>
      <c r="DS8" s="664">
        <v>141.702</v>
      </c>
      <c r="DT8" s="665">
        <v>53</v>
      </c>
      <c r="DU8" s="665">
        <v>46</v>
      </c>
      <c r="DV8" s="671">
        <v>37</v>
      </c>
      <c r="DW8" s="671">
        <v>6</v>
      </c>
      <c r="DX8" s="664">
        <v>5</v>
      </c>
      <c r="DY8" s="664">
        <v>19</v>
      </c>
      <c r="DZ8" s="664">
        <v>80</v>
      </c>
      <c r="EA8" s="665">
        <v>18</v>
      </c>
      <c r="EB8" s="665">
        <v>3</v>
      </c>
      <c r="EC8" s="665">
        <v>3</v>
      </c>
      <c r="ED8" s="665">
        <v>10</v>
      </c>
      <c r="EE8" s="665">
        <v>44</v>
      </c>
      <c r="EF8" s="665">
        <v>18</v>
      </c>
      <c r="EG8" s="665">
        <v>3</v>
      </c>
      <c r="EH8" s="665">
        <v>3</v>
      </c>
      <c r="EI8" s="665">
        <v>9</v>
      </c>
      <c r="EJ8" s="665">
        <v>36</v>
      </c>
      <c r="EK8" s="671">
        <v>15721</v>
      </c>
      <c r="EL8" s="671">
        <v>10866</v>
      </c>
      <c r="EM8" s="671">
        <v>20259</v>
      </c>
      <c r="EN8" s="664">
        <v>1227</v>
      </c>
      <c r="EO8" s="664">
        <v>871</v>
      </c>
      <c r="EP8" s="664">
        <v>1614</v>
      </c>
      <c r="EQ8" s="673">
        <v>4.4009779951100246E-2</v>
      </c>
      <c r="ER8" s="678" t="s">
        <v>661</v>
      </c>
      <c r="ES8" s="679" t="s">
        <v>661</v>
      </c>
      <c r="ET8" s="679" t="s">
        <v>661</v>
      </c>
      <c r="EU8" s="665" t="s">
        <v>661</v>
      </c>
      <c r="EV8" s="665" t="s">
        <v>661</v>
      </c>
      <c r="EW8" s="679" t="s">
        <v>661</v>
      </c>
      <c r="EX8" s="679" t="s">
        <v>661</v>
      </c>
      <c r="EY8" s="679" t="s">
        <v>661</v>
      </c>
      <c r="EZ8" s="665" t="s">
        <v>661</v>
      </c>
      <c r="FA8" s="665" t="s">
        <v>661</v>
      </c>
      <c r="FB8" s="679" t="s">
        <v>661</v>
      </c>
      <c r="FC8" s="679" t="s">
        <v>661</v>
      </c>
      <c r="FD8" s="679" t="s">
        <v>661</v>
      </c>
      <c r="FE8" s="665" t="s">
        <v>661</v>
      </c>
      <c r="FF8" s="665" t="s">
        <v>661</v>
      </c>
      <c r="FG8" s="679" t="s">
        <v>661</v>
      </c>
      <c r="FH8" s="680" t="s">
        <v>661</v>
      </c>
      <c r="FI8" s="680" t="s">
        <v>661</v>
      </c>
      <c r="FJ8" s="665" t="s">
        <v>661</v>
      </c>
      <c r="FK8" s="665" t="s">
        <v>661</v>
      </c>
      <c r="FL8" s="679" t="s">
        <v>661</v>
      </c>
      <c r="FM8" s="679" t="s">
        <v>661</v>
      </c>
      <c r="FN8" s="679" t="s">
        <v>661</v>
      </c>
      <c r="FO8" s="679" t="s">
        <v>661</v>
      </c>
      <c r="FP8" s="679" t="s">
        <v>661</v>
      </c>
      <c r="FQ8" s="665" t="s">
        <v>661</v>
      </c>
      <c r="FR8" s="665" t="s">
        <v>661</v>
      </c>
      <c r="FS8" s="665" t="s">
        <v>661</v>
      </c>
      <c r="FT8" s="665" t="s">
        <v>661</v>
      </c>
      <c r="FU8" s="665" t="s">
        <v>661</v>
      </c>
      <c r="FV8" s="665" t="s">
        <v>661</v>
      </c>
      <c r="FW8" s="665" t="s">
        <v>661</v>
      </c>
      <c r="FX8" s="665" t="s">
        <v>661</v>
      </c>
      <c r="FY8" s="665" t="s">
        <v>661</v>
      </c>
      <c r="FZ8" s="665" t="s">
        <v>661</v>
      </c>
      <c r="GA8" s="680" t="s">
        <v>661</v>
      </c>
      <c r="GB8" s="680" t="s">
        <v>661</v>
      </c>
      <c r="GC8" s="680" t="s">
        <v>661</v>
      </c>
      <c r="GD8" s="668" t="s">
        <v>661</v>
      </c>
      <c r="GE8" s="668" t="s">
        <v>661</v>
      </c>
      <c r="GF8" s="681" t="s">
        <v>661</v>
      </c>
      <c r="GG8" s="680" t="s">
        <v>661</v>
      </c>
      <c r="GH8" s="680" t="s">
        <v>661</v>
      </c>
      <c r="GI8" s="668" t="s">
        <v>661</v>
      </c>
      <c r="GJ8" s="668" t="s">
        <v>661</v>
      </c>
      <c r="GK8" s="681" t="s">
        <v>661</v>
      </c>
      <c r="GL8" s="679" t="s">
        <v>661</v>
      </c>
      <c r="GM8" s="679" t="s">
        <v>661</v>
      </c>
      <c r="GN8" s="668" t="s">
        <v>661</v>
      </c>
      <c r="GO8" s="668" t="s">
        <v>661</v>
      </c>
      <c r="GP8" s="681" t="s">
        <v>661</v>
      </c>
      <c r="GQ8" s="680" t="s">
        <v>661</v>
      </c>
      <c r="GR8" s="680" t="s">
        <v>661</v>
      </c>
      <c r="GS8" s="668" t="s">
        <v>661</v>
      </c>
      <c r="GT8" s="668" t="s">
        <v>661</v>
      </c>
      <c r="GU8" s="679" t="s">
        <v>947</v>
      </c>
      <c r="GV8" s="679" t="s">
        <v>661</v>
      </c>
      <c r="GW8" s="679" t="s">
        <v>661</v>
      </c>
      <c r="GX8" s="665" t="s">
        <v>683</v>
      </c>
      <c r="GY8" s="665" t="s">
        <v>673</v>
      </c>
      <c r="GZ8" s="679" t="s">
        <v>661</v>
      </c>
      <c r="HA8" s="679" t="s">
        <v>661</v>
      </c>
      <c r="HB8" s="679" t="s">
        <v>661</v>
      </c>
      <c r="HC8" s="665" t="s">
        <v>661</v>
      </c>
      <c r="HD8" s="665" t="s">
        <v>661</v>
      </c>
      <c r="HE8" s="679" t="s">
        <v>948</v>
      </c>
      <c r="HF8" s="679" t="s">
        <v>682</v>
      </c>
      <c r="HG8" s="679" t="s">
        <v>949</v>
      </c>
      <c r="HH8" s="665" t="s">
        <v>682</v>
      </c>
      <c r="HI8" s="665" t="s">
        <v>673</v>
      </c>
      <c r="HJ8" s="679" t="s">
        <v>671</v>
      </c>
      <c r="HK8" s="680">
        <v>1100</v>
      </c>
      <c r="HL8" s="680">
        <v>3100</v>
      </c>
      <c r="HM8" s="665" t="s">
        <v>235</v>
      </c>
      <c r="HN8" s="665" t="s">
        <v>235</v>
      </c>
      <c r="HO8" s="681" t="s">
        <v>661</v>
      </c>
      <c r="HP8" s="679" t="s">
        <v>235</v>
      </c>
      <c r="HQ8" s="679" t="s">
        <v>235</v>
      </c>
      <c r="HR8" s="665" t="s">
        <v>661</v>
      </c>
      <c r="HS8" s="665" t="s">
        <v>236</v>
      </c>
      <c r="HT8" s="665" t="s">
        <v>235</v>
      </c>
      <c r="HU8" s="665" t="s">
        <v>661</v>
      </c>
      <c r="HV8" s="665" t="s">
        <v>236</v>
      </c>
      <c r="HW8" s="665" t="s">
        <v>236</v>
      </c>
      <c r="HX8" s="679" t="s">
        <v>668</v>
      </c>
      <c r="HY8" s="679" t="s">
        <v>235</v>
      </c>
      <c r="HZ8" s="679" t="s">
        <v>685</v>
      </c>
      <c r="IA8" s="665" t="s">
        <v>663</v>
      </c>
      <c r="IB8" s="665" t="s">
        <v>236</v>
      </c>
      <c r="IC8" s="679" t="s">
        <v>232</v>
      </c>
      <c r="ID8" s="679" t="s">
        <v>232</v>
      </c>
      <c r="IE8" s="679" t="s">
        <v>232</v>
      </c>
      <c r="IF8" s="665" t="s">
        <v>232</v>
      </c>
      <c r="IG8" s="665" t="s">
        <v>232</v>
      </c>
      <c r="IH8" s="679" t="s">
        <v>668</v>
      </c>
      <c r="II8" s="679" t="s">
        <v>235</v>
      </c>
      <c r="IJ8" s="679" t="s">
        <v>690</v>
      </c>
      <c r="IK8" s="665" t="s">
        <v>663</v>
      </c>
      <c r="IL8" s="665" t="s">
        <v>236</v>
      </c>
      <c r="IM8" s="679" t="s">
        <v>232</v>
      </c>
      <c r="IN8" s="680" t="s">
        <v>232</v>
      </c>
      <c r="IO8" s="680" t="s">
        <v>237</v>
      </c>
      <c r="IP8" s="665" t="s">
        <v>232</v>
      </c>
      <c r="IQ8" s="665" t="s">
        <v>232</v>
      </c>
      <c r="IR8" s="681" t="s">
        <v>232</v>
      </c>
      <c r="IS8" s="681" t="s">
        <v>232</v>
      </c>
      <c r="IT8" s="679" t="s">
        <v>232</v>
      </c>
      <c r="IU8" s="679" t="s">
        <v>232</v>
      </c>
      <c r="IV8" s="679" t="s">
        <v>232</v>
      </c>
      <c r="IW8" s="665" t="s">
        <v>232</v>
      </c>
      <c r="IX8" s="665" t="s">
        <v>232</v>
      </c>
      <c r="IY8" s="665" t="s">
        <v>232</v>
      </c>
      <c r="IZ8" s="665" t="s">
        <v>232</v>
      </c>
      <c r="JA8" s="665" t="s">
        <v>232</v>
      </c>
      <c r="JB8" s="665" t="s">
        <v>232</v>
      </c>
      <c r="JC8" s="665" t="s">
        <v>232</v>
      </c>
      <c r="JD8" s="665" t="s">
        <v>232</v>
      </c>
      <c r="JE8" s="665" t="s">
        <v>232</v>
      </c>
      <c r="JF8" s="665" t="s">
        <v>232</v>
      </c>
      <c r="JG8" s="681" t="s">
        <v>661</v>
      </c>
      <c r="JH8" s="681" t="s">
        <v>661</v>
      </c>
      <c r="JI8" s="681" t="s">
        <v>661</v>
      </c>
      <c r="JJ8" s="679" t="s">
        <v>661</v>
      </c>
      <c r="JK8" s="679" t="s">
        <v>661</v>
      </c>
      <c r="JL8" s="682" t="s">
        <v>661</v>
      </c>
    </row>
    <row r="9" spans="1:272" ht="12.75" x14ac:dyDescent="0.2">
      <c r="A9" s="733" t="s">
        <v>12</v>
      </c>
      <c r="B9" s="662">
        <v>2013</v>
      </c>
      <c r="C9" s="679" t="s">
        <v>661</v>
      </c>
      <c r="D9" s="679" t="s">
        <v>661</v>
      </c>
      <c r="E9" s="679" t="s">
        <v>661</v>
      </c>
      <c r="F9" s="679" t="s">
        <v>661</v>
      </c>
      <c r="G9" s="679" t="s">
        <v>661</v>
      </c>
      <c r="H9" s="679" t="s">
        <v>661</v>
      </c>
      <c r="I9" s="664">
        <v>14</v>
      </c>
      <c r="J9" s="664">
        <v>14</v>
      </c>
      <c r="K9" s="664">
        <v>14</v>
      </c>
      <c r="L9" s="663">
        <v>3661</v>
      </c>
      <c r="M9" s="664">
        <v>2406</v>
      </c>
      <c r="N9" s="664">
        <v>5943</v>
      </c>
      <c r="O9" s="665">
        <v>3026</v>
      </c>
      <c r="P9" s="665">
        <v>634</v>
      </c>
      <c r="Q9" s="664">
        <v>14</v>
      </c>
      <c r="R9" s="664">
        <v>14</v>
      </c>
      <c r="S9" s="664">
        <v>14</v>
      </c>
      <c r="T9" s="665">
        <v>7</v>
      </c>
      <c r="U9" s="665">
        <v>7</v>
      </c>
      <c r="V9" s="664">
        <v>3646</v>
      </c>
      <c r="W9" s="664">
        <v>2391</v>
      </c>
      <c r="X9" s="664">
        <v>5930</v>
      </c>
      <c r="Y9" s="665">
        <v>3019</v>
      </c>
      <c r="Z9" s="665">
        <v>628</v>
      </c>
      <c r="AA9" s="664">
        <v>34</v>
      </c>
      <c r="AB9" s="664">
        <v>34</v>
      </c>
      <c r="AC9" s="664">
        <v>34</v>
      </c>
      <c r="AD9" s="666">
        <v>18</v>
      </c>
      <c r="AE9" s="666">
        <v>16</v>
      </c>
      <c r="AF9" s="664">
        <v>264</v>
      </c>
      <c r="AG9" s="664">
        <v>130.15642458100561</v>
      </c>
      <c r="AH9" s="664">
        <v>507.35195530726259</v>
      </c>
      <c r="AI9" s="665">
        <v>179</v>
      </c>
      <c r="AJ9" s="665">
        <v>85</v>
      </c>
      <c r="AK9" s="664">
        <v>9</v>
      </c>
      <c r="AL9" s="664">
        <v>3</v>
      </c>
      <c r="AM9" s="664">
        <v>3</v>
      </c>
      <c r="AN9" s="664">
        <v>31</v>
      </c>
      <c r="AO9" s="664">
        <v>233</v>
      </c>
      <c r="AP9" s="665">
        <v>5</v>
      </c>
      <c r="AQ9" s="665">
        <v>1</v>
      </c>
      <c r="AR9" s="665">
        <v>1</v>
      </c>
      <c r="AS9" s="665">
        <v>17</v>
      </c>
      <c r="AT9" s="665">
        <v>162</v>
      </c>
      <c r="AU9" s="665">
        <v>4</v>
      </c>
      <c r="AV9" s="665">
        <v>1</v>
      </c>
      <c r="AW9" s="665">
        <v>1</v>
      </c>
      <c r="AX9" s="665">
        <v>15</v>
      </c>
      <c r="AY9" s="665">
        <v>70</v>
      </c>
      <c r="AZ9" s="667">
        <v>0.12346707415410216</v>
      </c>
      <c r="BA9" s="667">
        <v>8.1142250864455007E-2</v>
      </c>
      <c r="BB9" s="667">
        <v>0.20042743012778724</v>
      </c>
      <c r="BC9" s="668">
        <v>0.19919807305816437</v>
      </c>
      <c r="BD9" s="668">
        <v>4.3842906853877261E-2</v>
      </c>
      <c r="BE9" s="669">
        <v>0.15240000000000001</v>
      </c>
      <c r="BF9" s="670">
        <v>0.10090920502092049</v>
      </c>
      <c r="BG9" s="670">
        <v>0.24812824267782427</v>
      </c>
      <c r="BH9" s="668">
        <v>0.2462805036228278</v>
      </c>
      <c r="BI9" s="668">
        <v>5.4325240243521034E-2</v>
      </c>
      <c r="BJ9" s="669">
        <v>0.19120000000000001</v>
      </c>
      <c r="BK9" s="670">
        <v>0.12659999999999999</v>
      </c>
      <c r="BL9" s="670">
        <v>0.31130000000000002</v>
      </c>
      <c r="BM9" s="668">
        <v>0.29430000000000001</v>
      </c>
      <c r="BN9" s="668">
        <v>7.4300000000000005E-2</v>
      </c>
      <c r="BO9" s="669">
        <v>5.62E-2</v>
      </c>
      <c r="BP9" s="670">
        <v>2.7707541899441343E-2</v>
      </c>
      <c r="BQ9" s="670">
        <v>0.10800446927374302</v>
      </c>
      <c r="BR9" s="668">
        <v>7.1599999999999997E-2</v>
      </c>
      <c r="BS9" s="668">
        <v>3.8600000000000002E-2</v>
      </c>
      <c r="BT9" s="664">
        <v>483</v>
      </c>
      <c r="BU9" s="664">
        <v>239</v>
      </c>
      <c r="BV9" s="664">
        <v>986</v>
      </c>
      <c r="BW9" s="665">
        <v>387</v>
      </c>
      <c r="BX9" s="665">
        <v>96</v>
      </c>
      <c r="BY9" s="664">
        <v>0.30909999999999999</v>
      </c>
      <c r="BZ9" s="664">
        <v>7.3300000000000004E-2</v>
      </c>
      <c r="CA9" s="664">
        <v>0.82050000000000001</v>
      </c>
      <c r="CB9" s="665">
        <v>0.16439999999999999</v>
      </c>
      <c r="CC9" s="665">
        <v>0.1447</v>
      </c>
      <c r="CD9" s="664">
        <v>483</v>
      </c>
      <c r="CE9" s="664">
        <v>239</v>
      </c>
      <c r="CF9" s="664">
        <v>986</v>
      </c>
      <c r="CG9" s="665">
        <v>387</v>
      </c>
      <c r="CH9" s="665">
        <v>96</v>
      </c>
      <c r="CI9" s="664">
        <v>80</v>
      </c>
      <c r="CJ9" s="664">
        <v>39.272727272727273</v>
      </c>
      <c r="CK9" s="664">
        <v>162.90909090909091</v>
      </c>
      <c r="CL9" s="665">
        <v>55</v>
      </c>
      <c r="CM9" s="665">
        <v>25</v>
      </c>
      <c r="CN9" s="671">
        <v>0.30909999999999999</v>
      </c>
      <c r="CO9" s="664">
        <v>14.73</v>
      </c>
      <c r="CP9" s="664">
        <v>64.89</v>
      </c>
      <c r="CQ9" s="665">
        <v>0.16439999999999999</v>
      </c>
      <c r="CR9" s="665">
        <v>8.2899999999999991</v>
      </c>
      <c r="CS9" s="665">
        <v>46.78</v>
      </c>
      <c r="CT9" s="665">
        <v>0.1447</v>
      </c>
      <c r="CU9" s="665">
        <v>6.44</v>
      </c>
      <c r="CV9" s="665">
        <v>18.12</v>
      </c>
      <c r="CW9" s="664">
        <v>188</v>
      </c>
      <c r="CX9" s="664">
        <v>101</v>
      </c>
      <c r="CY9" s="664">
        <v>381</v>
      </c>
      <c r="CZ9" s="665">
        <v>181</v>
      </c>
      <c r="DA9" s="665">
        <v>8</v>
      </c>
      <c r="DB9" s="664">
        <v>0.18210000000000001</v>
      </c>
      <c r="DC9" s="664">
        <v>4.8899999999999999E-2</v>
      </c>
      <c r="DD9" s="664">
        <v>0.38400000000000001</v>
      </c>
      <c r="DE9" s="665">
        <v>9.6199999999999994E-2</v>
      </c>
      <c r="DF9" s="665">
        <v>8.5900000000000004E-2</v>
      </c>
      <c r="DG9" s="664">
        <v>188</v>
      </c>
      <c r="DH9" s="664">
        <v>101</v>
      </c>
      <c r="DI9" s="664">
        <v>380</v>
      </c>
      <c r="DJ9" s="665">
        <v>181</v>
      </c>
      <c r="DK9" s="665">
        <v>8</v>
      </c>
      <c r="DL9" s="666">
        <v>0.16489999999999999</v>
      </c>
      <c r="DM9" s="666">
        <v>4.4281219110378904E-2</v>
      </c>
      <c r="DN9" s="666">
        <v>0.3477298187808896</v>
      </c>
      <c r="DO9" s="672">
        <v>8.7499999999999994E-2</v>
      </c>
      <c r="DP9" s="672">
        <v>7.7399999999999997E-2</v>
      </c>
      <c r="DQ9" s="664">
        <v>2</v>
      </c>
      <c r="DR9" s="664">
        <v>1.074468085106383</v>
      </c>
      <c r="DS9" s="664">
        <v>4.042553191489362</v>
      </c>
      <c r="DT9" s="665">
        <v>2</v>
      </c>
      <c r="DU9" s="665">
        <v>0.56979999999999997</v>
      </c>
      <c r="DV9" s="671">
        <v>0.15939999999999999</v>
      </c>
      <c r="DW9" s="671">
        <v>8.8000000000000005E-3</v>
      </c>
      <c r="DX9" s="664">
        <v>1.3899999999999999E-2</v>
      </c>
      <c r="DY9" s="664">
        <v>0.151</v>
      </c>
      <c r="DZ9" s="664">
        <v>2</v>
      </c>
      <c r="EA9" s="665">
        <v>8.4699999999999998E-2</v>
      </c>
      <c r="EB9" s="665">
        <v>4.3E-3</v>
      </c>
      <c r="EC9" s="665">
        <v>7.1999999999999998E-3</v>
      </c>
      <c r="ED9" s="665">
        <v>8.0299999999999996E-2</v>
      </c>
      <c r="EE9" s="665">
        <v>2</v>
      </c>
      <c r="EF9" s="665">
        <v>7.4800000000000005E-2</v>
      </c>
      <c r="EG9" s="665">
        <v>4.4999999999999997E-3</v>
      </c>
      <c r="EH9" s="665">
        <v>6.7000000000000002E-3</v>
      </c>
      <c r="EI9" s="665">
        <v>7.0699999999999999E-2</v>
      </c>
      <c r="EJ9" s="665">
        <v>0.49919999999999998</v>
      </c>
      <c r="EK9" s="671">
        <v>1061</v>
      </c>
      <c r="EL9" s="671">
        <v>532</v>
      </c>
      <c r="EM9" s="671">
        <v>2053</v>
      </c>
      <c r="EN9" s="664">
        <v>15</v>
      </c>
      <c r="EO9" s="664">
        <v>4</v>
      </c>
      <c r="EP9" s="664">
        <v>36</v>
      </c>
      <c r="EQ9" s="673">
        <v>2.0606666666666665E-2</v>
      </c>
      <c r="ER9" s="678" t="s">
        <v>950</v>
      </c>
      <c r="ES9" s="679" t="s">
        <v>885</v>
      </c>
      <c r="ET9" s="679" t="s">
        <v>951</v>
      </c>
      <c r="EU9" s="665" t="s">
        <v>666</v>
      </c>
      <c r="EV9" s="665" t="s">
        <v>235</v>
      </c>
      <c r="EW9" s="679" t="s">
        <v>661</v>
      </c>
      <c r="EX9" s="679" t="s">
        <v>661</v>
      </c>
      <c r="EY9" s="679" t="s">
        <v>661</v>
      </c>
      <c r="EZ9" s="665" t="s">
        <v>661</v>
      </c>
      <c r="FA9" s="665" t="s">
        <v>661</v>
      </c>
      <c r="FB9" s="679" t="s">
        <v>939</v>
      </c>
      <c r="FC9" s="679" t="s">
        <v>885</v>
      </c>
      <c r="FD9" s="679" t="s">
        <v>951</v>
      </c>
      <c r="FE9" s="665" t="s">
        <v>666</v>
      </c>
      <c r="FF9" s="665" t="s">
        <v>235</v>
      </c>
      <c r="FG9" s="679" t="s">
        <v>236</v>
      </c>
      <c r="FH9" s="680" t="s">
        <v>237</v>
      </c>
      <c r="FI9" s="680" t="s">
        <v>235</v>
      </c>
      <c r="FJ9" s="665" t="s">
        <v>237</v>
      </c>
      <c r="FK9" s="665" t="s">
        <v>232</v>
      </c>
      <c r="FL9" s="679" t="s">
        <v>661</v>
      </c>
      <c r="FM9" s="679" t="s">
        <v>661</v>
      </c>
      <c r="FN9" s="679" t="s">
        <v>661</v>
      </c>
      <c r="FO9" s="679" t="s">
        <v>232</v>
      </c>
      <c r="FP9" s="679" t="s">
        <v>236</v>
      </c>
      <c r="FQ9" s="665" t="s">
        <v>661</v>
      </c>
      <c r="FR9" s="665" t="s">
        <v>661</v>
      </c>
      <c r="FS9" s="665" t="s">
        <v>661</v>
      </c>
      <c r="FT9" s="665" t="s">
        <v>232</v>
      </c>
      <c r="FU9" s="665" t="s">
        <v>237</v>
      </c>
      <c r="FV9" s="665" t="s">
        <v>661</v>
      </c>
      <c r="FW9" s="665" t="s">
        <v>661</v>
      </c>
      <c r="FX9" s="665" t="s">
        <v>661</v>
      </c>
      <c r="FY9" s="665" t="s">
        <v>232</v>
      </c>
      <c r="FZ9" s="665" t="s">
        <v>232</v>
      </c>
      <c r="GA9" s="680">
        <v>0.1</v>
      </c>
      <c r="GB9" s="680" t="s">
        <v>882</v>
      </c>
      <c r="GC9" s="680">
        <v>0.2</v>
      </c>
      <c r="GD9" s="668">
        <v>0.2</v>
      </c>
      <c r="GE9" s="668" t="s">
        <v>882</v>
      </c>
      <c r="GF9" s="681" t="s">
        <v>893</v>
      </c>
      <c r="GG9" s="680">
        <v>0.1</v>
      </c>
      <c r="GH9" s="680">
        <v>0.2</v>
      </c>
      <c r="GI9" s="668">
        <v>0.25</v>
      </c>
      <c r="GJ9" s="668" t="s">
        <v>882</v>
      </c>
      <c r="GK9" s="681" t="s">
        <v>893</v>
      </c>
      <c r="GL9" s="679" t="s">
        <v>883</v>
      </c>
      <c r="GM9" s="679" t="s">
        <v>952</v>
      </c>
      <c r="GN9" s="668" t="s">
        <v>952</v>
      </c>
      <c r="GO9" s="668" t="s">
        <v>882</v>
      </c>
      <c r="GP9" s="681" t="s">
        <v>882</v>
      </c>
      <c r="GQ9" s="680" t="s">
        <v>882</v>
      </c>
      <c r="GR9" s="680">
        <v>0.1</v>
      </c>
      <c r="GS9" s="668" t="s">
        <v>882</v>
      </c>
      <c r="GT9" s="668" t="s">
        <v>882</v>
      </c>
      <c r="GU9" s="679" t="s">
        <v>236</v>
      </c>
      <c r="GV9" s="679" t="s">
        <v>236</v>
      </c>
      <c r="GW9" s="679" t="s">
        <v>235</v>
      </c>
      <c r="GX9" s="665" t="s">
        <v>236</v>
      </c>
      <c r="GY9" s="665" t="s">
        <v>232</v>
      </c>
      <c r="GZ9" s="679" t="s">
        <v>661</v>
      </c>
      <c r="HA9" s="679" t="s">
        <v>661</v>
      </c>
      <c r="HB9" s="679" t="s">
        <v>661</v>
      </c>
      <c r="HC9" s="665" t="s">
        <v>661</v>
      </c>
      <c r="HD9" s="665" t="s">
        <v>661</v>
      </c>
      <c r="HE9" s="679" t="s">
        <v>236</v>
      </c>
      <c r="HF9" s="679" t="s">
        <v>236</v>
      </c>
      <c r="HG9" s="679" t="s">
        <v>235</v>
      </c>
      <c r="HH9" s="665" t="s">
        <v>236</v>
      </c>
      <c r="HI9" s="665" t="s">
        <v>232</v>
      </c>
      <c r="HJ9" s="679" t="s">
        <v>232</v>
      </c>
      <c r="HK9" s="680" t="s">
        <v>232</v>
      </c>
      <c r="HL9" s="680" t="s">
        <v>237</v>
      </c>
      <c r="HM9" s="665" t="s">
        <v>232</v>
      </c>
      <c r="HN9" s="665" t="s">
        <v>232</v>
      </c>
      <c r="HO9" s="681" t="s">
        <v>661</v>
      </c>
      <c r="HP9" s="679" t="s">
        <v>232</v>
      </c>
      <c r="HQ9" s="679" t="s">
        <v>232</v>
      </c>
      <c r="HR9" s="665" t="s">
        <v>661</v>
      </c>
      <c r="HS9" s="665" t="s">
        <v>232</v>
      </c>
      <c r="HT9" s="665" t="s">
        <v>232</v>
      </c>
      <c r="HU9" s="665" t="s">
        <v>661</v>
      </c>
      <c r="HV9" s="665" t="s">
        <v>232</v>
      </c>
      <c r="HW9" s="665" t="s">
        <v>232</v>
      </c>
      <c r="HX9" s="679" t="s">
        <v>237</v>
      </c>
      <c r="HY9" s="679" t="s">
        <v>237</v>
      </c>
      <c r="HZ9" s="679" t="s">
        <v>236</v>
      </c>
      <c r="IA9" s="665" t="s">
        <v>237</v>
      </c>
      <c r="IB9" s="665" t="s">
        <v>232</v>
      </c>
      <c r="IC9" s="679" t="s">
        <v>661</v>
      </c>
      <c r="ID9" s="679" t="s">
        <v>661</v>
      </c>
      <c r="IE9" s="679" t="s">
        <v>661</v>
      </c>
      <c r="IF9" s="665" t="s">
        <v>661</v>
      </c>
      <c r="IG9" s="665" t="s">
        <v>661</v>
      </c>
      <c r="IH9" s="679" t="s">
        <v>237</v>
      </c>
      <c r="II9" s="679" t="s">
        <v>237</v>
      </c>
      <c r="IJ9" s="679" t="s">
        <v>236</v>
      </c>
      <c r="IK9" s="665" t="s">
        <v>237</v>
      </c>
      <c r="IL9" s="665" t="s">
        <v>232</v>
      </c>
      <c r="IM9" s="679" t="s">
        <v>232</v>
      </c>
      <c r="IN9" s="680" t="s">
        <v>232</v>
      </c>
      <c r="IO9" s="680" t="s">
        <v>232</v>
      </c>
      <c r="IP9" s="665" t="s">
        <v>232</v>
      </c>
      <c r="IQ9" s="665" t="s">
        <v>232</v>
      </c>
      <c r="IR9" s="681" t="s">
        <v>661</v>
      </c>
      <c r="IS9" s="681" t="s">
        <v>661</v>
      </c>
      <c r="IT9" s="679" t="s">
        <v>661</v>
      </c>
      <c r="IU9" s="679" t="s">
        <v>232</v>
      </c>
      <c r="IV9" s="679" t="s">
        <v>232</v>
      </c>
      <c r="IW9" s="665" t="s">
        <v>661</v>
      </c>
      <c r="IX9" s="665" t="s">
        <v>661</v>
      </c>
      <c r="IY9" s="665" t="s">
        <v>661</v>
      </c>
      <c r="IZ9" s="665" t="s">
        <v>232</v>
      </c>
      <c r="JA9" s="665" t="s">
        <v>232</v>
      </c>
      <c r="JB9" s="665" t="s">
        <v>661</v>
      </c>
      <c r="JC9" s="665" t="s">
        <v>661</v>
      </c>
      <c r="JD9" s="665" t="s">
        <v>661</v>
      </c>
      <c r="JE9" s="665" t="s">
        <v>232</v>
      </c>
      <c r="JF9" s="665" t="s">
        <v>232</v>
      </c>
      <c r="JG9" s="681" t="s">
        <v>661</v>
      </c>
      <c r="JH9" s="681" t="s">
        <v>661</v>
      </c>
      <c r="JI9" s="681" t="s">
        <v>661</v>
      </c>
      <c r="JJ9" s="679" t="s">
        <v>661</v>
      </c>
      <c r="JK9" s="679" t="s">
        <v>661</v>
      </c>
      <c r="JL9" s="682" t="s">
        <v>661</v>
      </c>
    </row>
    <row r="10" spans="1:272" ht="12.75" x14ac:dyDescent="0.2">
      <c r="A10" s="733" t="s">
        <v>13</v>
      </c>
      <c r="B10" s="662">
        <v>2013</v>
      </c>
      <c r="C10" s="679" t="s">
        <v>661</v>
      </c>
      <c r="D10" s="679" t="s">
        <v>661</v>
      </c>
      <c r="E10" s="679" t="s">
        <v>661</v>
      </c>
      <c r="F10" s="679" t="s">
        <v>661</v>
      </c>
      <c r="G10" s="679" t="s">
        <v>661</v>
      </c>
      <c r="H10" s="679" t="s">
        <v>661</v>
      </c>
      <c r="I10" s="664">
        <v>18</v>
      </c>
      <c r="J10" s="664">
        <v>5</v>
      </c>
      <c r="K10" s="664">
        <v>34</v>
      </c>
      <c r="L10" s="663">
        <v>28153</v>
      </c>
      <c r="M10" s="664">
        <v>26000</v>
      </c>
      <c r="N10" s="664">
        <v>34181</v>
      </c>
      <c r="O10" s="665">
        <v>26327</v>
      </c>
      <c r="P10" s="665">
        <v>2899</v>
      </c>
      <c r="Q10" s="664">
        <v>18</v>
      </c>
      <c r="R10" s="664">
        <v>5</v>
      </c>
      <c r="S10" s="664">
        <v>34</v>
      </c>
      <c r="T10" s="665">
        <v>9</v>
      </c>
      <c r="U10" s="665">
        <v>9</v>
      </c>
      <c r="V10" s="664">
        <v>28136</v>
      </c>
      <c r="W10" s="664">
        <v>26000</v>
      </c>
      <c r="X10" s="664">
        <v>34160</v>
      </c>
      <c r="Y10" s="665">
        <v>26317</v>
      </c>
      <c r="Z10" s="665">
        <v>2800</v>
      </c>
      <c r="AA10" s="664">
        <v>439.505</v>
      </c>
      <c r="AB10" s="664">
        <v>122.08472222222223</v>
      </c>
      <c r="AC10" s="664">
        <v>830.17611111111103</v>
      </c>
      <c r="AD10" s="666">
        <v>360.25869999999998</v>
      </c>
      <c r="AE10" s="666">
        <v>79.246300000000005</v>
      </c>
      <c r="AF10" s="664">
        <v>1738</v>
      </c>
      <c r="AG10" s="664">
        <v>929.62790697674404</v>
      </c>
      <c r="AH10" s="664">
        <v>2472.8837209302324</v>
      </c>
      <c r="AI10" s="665">
        <v>1449</v>
      </c>
      <c r="AJ10" s="665">
        <v>289</v>
      </c>
      <c r="AK10" s="664">
        <v>16</v>
      </c>
      <c r="AL10" s="664">
        <v>0.93130000000000002</v>
      </c>
      <c r="AM10" s="664">
        <v>0.505</v>
      </c>
      <c r="AN10" s="664">
        <v>439</v>
      </c>
      <c r="AO10" s="664">
        <v>1299</v>
      </c>
      <c r="AP10" s="665">
        <v>8</v>
      </c>
      <c r="AQ10" s="665">
        <v>0.4778</v>
      </c>
      <c r="AR10" s="665">
        <v>0.25869999999999999</v>
      </c>
      <c r="AS10" s="665">
        <v>360</v>
      </c>
      <c r="AT10" s="665">
        <v>1089</v>
      </c>
      <c r="AU10" s="665">
        <v>8</v>
      </c>
      <c r="AV10" s="665">
        <v>0.45350000000000001</v>
      </c>
      <c r="AW10" s="665">
        <v>0.24629999999999999</v>
      </c>
      <c r="AX10" s="665">
        <v>79</v>
      </c>
      <c r="AY10" s="665">
        <v>211</v>
      </c>
      <c r="AZ10" s="667">
        <v>0.12178545532221864</v>
      </c>
      <c r="BA10" s="667">
        <v>0.11247191554639593</v>
      </c>
      <c r="BB10" s="667">
        <v>0.14786163635735997</v>
      </c>
      <c r="BC10" s="668">
        <v>0.22895540087588684</v>
      </c>
      <c r="BD10" s="668">
        <v>2.4952367574282139E-2</v>
      </c>
      <c r="BE10" s="669">
        <v>0.1552</v>
      </c>
      <c r="BF10" s="670">
        <v>0.10745990783410139</v>
      </c>
      <c r="BG10" s="670">
        <v>0.19391059907834102</v>
      </c>
      <c r="BH10" s="668">
        <v>0.28318570739126858</v>
      </c>
      <c r="BI10" s="668">
        <v>3.044242003692994E-2</v>
      </c>
      <c r="BJ10" s="669">
        <v>0.1736</v>
      </c>
      <c r="BK10" s="670">
        <v>0.1202</v>
      </c>
      <c r="BL10" s="670">
        <v>0.21690000000000001</v>
      </c>
      <c r="BM10" s="668">
        <v>0.30509999999999998</v>
      </c>
      <c r="BN10" s="668">
        <v>3.9800000000000002E-2</v>
      </c>
      <c r="BO10" s="669">
        <v>5.8000000000000003E-2</v>
      </c>
      <c r="BP10" s="670">
        <v>3.1023255813953488E-2</v>
      </c>
      <c r="BQ10" s="670">
        <v>8.252431289640591E-2</v>
      </c>
      <c r="BR10" s="668">
        <v>9.4600000000000004E-2</v>
      </c>
      <c r="BS10" s="668">
        <v>1.9699999999999999E-2</v>
      </c>
      <c r="BT10" s="664">
        <v>1200</v>
      </c>
      <c r="BU10" s="664">
        <v>631</v>
      </c>
      <c r="BV10" s="664">
        <v>1402</v>
      </c>
      <c r="BW10" s="665">
        <v>1112</v>
      </c>
      <c r="BX10" s="665">
        <v>141</v>
      </c>
      <c r="BY10" s="664">
        <v>2</v>
      </c>
      <c r="BZ10" s="664">
        <v>1</v>
      </c>
      <c r="CA10" s="664">
        <v>22</v>
      </c>
      <c r="CB10" s="665">
        <v>1</v>
      </c>
      <c r="CC10" s="665">
        <v>1</v>
      </c>
      <c r="CD10" s="664">
        <v>1240</v>
      </c>
      <c r="CE10" s="664">
        <v>630</v>
      </c>
      <c r="CF10" s="664">
        <v>1400</v>
      </c>
      <c r="CG10" s="665">
        <v>1111</v>
      </c>
      <c r="CH10" s="665">
        <v>140</v>
      </c>
      <c r="CI10" s="664">
        <v>356</v>
      </c>
      <c r="CJ10" s="664">
        <v>180.95681063122925</v>
      </c>
      <c r="CK10" s="664">
        <v>479.00332225913621</v>
      </c>
      <c r="CL10" s="665">
        <v>301</v>
      </c>
      <c r="CM10" s="665">
        <v>55</v>
      </c>
      <c r="CN10" s="671">
        <v>2.36</v>
      </c>
      <c r="CO10" s="664">
        <v>165.6</v>
      </c>
      <c r="CP10" s="664">
        <v>190.73</v>
      </c>
      <c r="CQ10" s="665">
        <v>1.21</v>
      </c>
      <c r="CR10" s="665">
        <v>136.47999999999999</v>
      </c>
      <c r="CS10" s="665">
        <v>164.96</v>
      </c>
      <c r="CT10" s="665">
        <v>1.1499999999999999</v>
      </c>
      <c r="CU10" s="665">
        <v>29.12</v>
      </c>
      <c r="CV10" s="665">
        <v>25.77</v>
      </c>
      <c r="CW10" s="664">
        <v>80</v>
      </c>
      <c r="CX10" s="664">
        <v>99</v>
      </c>
      <c r="CY10" s="664">
        <v>199</v>
      </c>
      <c r="CZ10" s="665">
        <v>206</v>
      </c>
      <c r="DA10" s="665">
        <v>21</v>
      </c>
      <c r="DB10" s="664">
        <v>0.84609999999999996</v>
      </c>
      <c r="DC10" s="664">
        <v>0.24879999999999999</v>
      </c>
      <c r="DD10" s="664">
        <v>2</v>
      </c>
      <c r="DE10" s="665">
        <v>0.43419999999999997</v>
      </c>
      <c r="DF10" s="665">
        <v>0.41189999999999999</v>
      </c>
      <c r="DG10" s="664">
        <v>190</v>
      </c>
      <c r="DH10" s="664">
        <v>167</v>
      </c>
      <c r="DI10" s="664">
        <v>280</v>
      </c>
      <c r="DJ10" s="665">
        <v>205</v>
      </c>
      <c r="DK10" s="665">
        <v>20</v>
      </c>
      <c r="DL10" s="666">
        <v>3.0028000000000001</v>
      </c>
      <c r="DM10" s="666">
        <v>0.88298858290982152</v>
      </c>
      <c r="DN10" s="666">
        <v>7.0979789622976011</v>
      </c>
      <c r="DO10" s="672">
        <v>2.0013999999999998</v>
      </c>
      <c r="DP10" s="672">
        <v>0.51149999999999995</v>
      </c>
      <c r="DQ10" s="664">
        <v>15</v>
      </c>
      <c r="DR10" s="664">
        <v>13.184210526315789</v>
      </c>
      <c r="DS10" s="664">
        <v>22.105263157894736</v>
      </c>
      <c r="DT10" s="665">
        <v>12</v>
      </c>
      <c r="DU10" s="665">
        <v>2</v>
      </c>
      <c r="DV10" s="671">
        <v>0.8407</v>
      </c>
      <c r="DW10" s="671">
        <v>2.5999999999999999E-3</v>
      </c>
      <c r="DX10" s="664">
        <v>2.8E-3</v>
      </c>
      <c r="DY10" s="664">
        <v>3</v>
      </c>
      <c r="DZ10" s="664">
        <v>12</v>
      </c>
      <c r="EA10" s="665">
        <v>0.43140000000000001</v>
      </c>
      <c r="EB10" s="665">
        <v>1.2999999999999999E-3</v>
      </c>
      <c r="EC10" s="665">
        <v>1.4E-3</v>
      </c>
      <c r="ED10" s="665">
        <v>2</v>
      </c>
      <c r="EE10" s="665">
        <v>10</v>
      </c>
      <c r="EF10" s="665">
        <v>0.4093</v>
      </c>
      <c r="EG10" s="665">
        <v>1.2999999999999999E-3</v>
      </c>
      <c r="EH10" s="665">
        <v>1.4E-3</v>
      </c>
      <c r="EI10" s="665">
        <v>0.5101</v>
      </c>
      <c r="EJ10" s="665">
        <v>2</v>
      </c>
      <c r="EK10" s="671">
        <v>1337</v>
      </c>
      <c r="EL10" s="671">
        <v>1073</v>
      </c>
      <c r="EM10" s="671">
        <v>1599</v>
      </c>
      <c r="EN10" s="664">
        <v>81</v>
      </c>
      <c r="EO10" s="664">
        <v>45</v>
      </c>
      <c r="EP10" s="664">
        <v>110</v>
      </c>
      <c r="EQ10" s="673">
        <v>2.4691358024691357E-2</v>
      </c>
      <c r="ER10" s="678" t="s">
        <v>932</v>
      </c>
      <c r="ES10" s="679" t="s">
        <v>918</v>
      </c>
      <c r="ET10" s="679" t="s">
        <v>912</v>
      </c>
      <c r="EU10" s="665" t="s">
        <v>918</v>
      </c>
      <c r="EV10" s="665" t="s">
        <v>676</v>
      </c>
      <c r="EW10" s="679" t="s">
        <v>661</v>
      </c>
      <c r="EX10" s="679" t="s">
        <v>661</v>
      </c>
      <c r="EY10" s="679" t="s">
        <v>661</v>
      </c>
      <c r="EZ10" s="665" t="s">
        <v>661</v>
      </c>
      <c r="FA10" s="665" t="s">
        <v>661</v>
      </c>
      <c r="FB10" s="679" t="s">
        <v>932</v>
      </c>
      <c r="FC10" s="679" t="s">
        <v>918</v>
      </c>
      <c r="FD10" s="679" t="s">
        <v>912</v>
      </c>
      <c r="FE10" s="665" t="s">
        <v>918</v>
      </c>
      <c r="FF10" s="665" t="s">
        <v>672</v>
      </c>
      <c r="FG10" s="679" t="s">
        <v>664</v>
      </c>
      <c r="FH10" s="680" t="s">
        <v>235</v>
      </c>
      <c r="FI10" s="680">
        <v>2500</v>
      </c>
      <c r="FJ10" s="665" t="s">
        <v>677</v>
      </c>
      <c r="FK10" s="665" t="s">
        <v>236</v>
      </c>
      <c r="FL10" s="679" t="s">
        <v>661</v>
      </c>
      <c r="FM10" s="679" t="s">
        <v>661</v>
      </c>
      <c r="FN10" s="679" t="s">
        <v>661</v>
      </c>
      <c r="FO10" s="679" t="s">
        <v>236</v>
      </c>
      <c r="FP10" s="679" t="s">
        <v>669</v>
      </c>
      <c r="FQ10" s="665" t="s">
        <v>661</v>
      </c>
      <c r="FR10" s="665" t="s">
        <v>661</v>
      </c>
      <c r="FS10" s="665" t="s">
        <v>661</v>
      </c>
      <c r="FT10" s="665" t="s">
        <v>236</v>
      </c>
      <c r="FU10" s="665" t="s">
        <v>663</v>
      </c>
      <c r="FV10" s="665" t="s">
        <v>661</v>
      </c>
      <c r="FW10" s="665" t="s">
        <v>661</v>
      </c>
      <c r="FX10" s="665" t="s">
        <v>661</v>
      </c>
      <c r="FY10" s="665" t="s">
        <v>232</v>
      </c>
      <c r="FZ10" s="665" t="s">
        <v>236</v>
      </c>
      <c r="GA10" s="680">
        <v>0.1</v>
      </c>
      <c r="GB10" s="680">
        <v>0.1</v>
      </c>
      <c r="GC10" s="680">
        <v>0.1</v>
      </c>
      <c r="GD10" s="668">
        <v>0.23</v>
      </c>
      <c r="GE10" s="668" t="s">
        <v>882</v>
      </c>
      <c r="GF10" s="681" t="s">
        <v>893</v>
      </c>
      <c r="GG10" s="680">
        <v>0.1</v>
      </c>
      <c r="GH10" s="680">
        <v>0.2</v>
      </c>
      <c r="GI10" s="668">
        <v>0.28000000000000003</v>
      </c>
      <c r="GJ10" s="668" t="s">
        <v>882</v>
      </c>
      <c r="GK10" s="681" t="s">
        <v>893</v>
      </c>
      <c r="GL10" s="679" t="s">
        <v>883</v>
      </c>
      <c r="GM10" s="679" t="s">
        <v>893</v>
      </c>
      <c r="GN10" s="668" t="s">
        <v>952</v>
      </c>
      <c r="GO10" s="668" t="s">
        <v>882</v>
      </c>
      <c r="GP10" s="681" t="s">
        <v>882</v>
      </c>
      <c r="GQ10" s="680" t="s">
        <v>882</v>
      </c>
      <c r="GR10" s="680" t="s">
        <v>882</v>
      </c>
      <c r="GS10" s="668" t="s">
        <v>882</v>
      </c>
      <c r="GT10" s="668" t="s">
        <v>882</v>
      </c>
      <c r="GU10" s="679" t="s">
        <v>665</v>
      </c>
      <c r="GV10" s="679" t="s">
        <v>235</v>
      </c>
      <c r="GW10" s="679" t="s">
        <v>677</v>
      </c>
      <c r="GX10" s="665" t="s">
        <v>663</v>
      </c>
      <c r="GY10" s="665" t="s">
        <v>237</v>
      </c>
      <c r="GZ10" s="679" t="s">
        <v>661</v>
      </c>
      <c r="HA10" s="679" t="s">
        <v>661</v>
      </c>
      <c r="HB10" s="679" t="s">
        <v>661</v>
      </c>
      <c r="HC10" s="665" t="s">
        <v>661</v>
      </c>
      <c r="HD10" s="665" t="s">
        <v>661</v>
      </c>
      <c r="HE10" s="679" t="s">
        <v>665</v>
      </c>
      <c r="HF10" s="679" t="s">
        <v>235</v>
      </c>
      <c r="HG10" s="679" t="s">
        <v>677</v>
      </c>
      <c r="HH10" s="665" t="s">
        <v>663</v>
      </c>
      <c r="HI10" s="665" t="s">
        <v>237</v>
      </c>
      <c r="HJ10" s="679" t="s">
        <v>236</v>
      </c>
      <c r="HK10" s="680" t="s">
        <v>237</v>
      </c>
      <c r="HL10" s="680" t="s">
        <v>236</v>
      </c>
      <c r="HM10" s="665" t="s">
        <v>236</v>
      </c>
      <c r="HN10" s="665" t="s">
        <v>232</v>
      </c>
      <c r="HO10" s="681" t="s">
        <v>661</v>
      </c>
      <c r="HP10" s="679" t="s">
        <v>237</v>
      </c>
      <c r="HQ10" s="679" t="s">
        <v>237</v>
      </c>
      <c r="HR10" s="665" t="s">
        <v>661</v>
      </c>
      <c r="HS10" s="665" t="s">
        <v>237</v>
      </c>
      <c r="HT10" s="665" t="s">
        <v>237</v>
      </c>
      <c r="HU10" s="665" t="s">
        <v>661</v>
      </c>
      <c r="HV10" s="665" t="s">
        <v>232</v>
      </c>
      <c r="HW10" s="665" t="s">
        <v>232</v>
      </c>
      <c r="HX10" s="679" t="s">
        <v>232</v>
      </c>
      <c r="HY10" s="679" t="s">
        <v>232</v>
      </c>
      <c r="HZ10" s="679" t="s">
        <v>237</v>
      </c>
      <c r="IA10" s="665" t="s">
        <v>236</v>
      </c>
      <c r="IB10" s="665" t="s">
        <v>232</v>
      </c>
      <c r="IC10" s="679" t="s">
        <v>661</v>
      </c>
      <c r="ID10" s="679" t="s">
        <v>661</v>
      </c>
      <c r="IE10" s="679" t="s">
        <v>661</v>
      </c>
      <c r="IF10" s="665" t="s">
        <v>661</v>
      </c>
      <c r="IG10" s="665" t="s">
        <v>661</v>
      </c>
      <c r="IH10" s="679" t="s">
        <v>237</v>
      </c>
      <c r="II10" s="679" t="s">
        <v>237</v>
      </c>
      <c r="IJ10" s="679" t="s">
        <v>236</v>
      </c>
      <c r="IK10" s="665" t="s">
        <v>236</v>
      </c>
      <c r="IL10" s="665" t="s">
        <v>232</v>
      </c>
      <c r="IM10" s="679" t="s">
        <v>232</v>
      </c>
      <c r="IN10" s="680" t="s">
        <v>232</v>
      </c>
      <c r="IO10" s="680" t="s">
        <v>232</v>
      </c>
      <c r="IP10" s="665" t="s">
        <v>232</v>
      </c>
      <c r="IQ10" s="665" t="s">
        <v>232</v>
      </c>
      <c r="IR10" s="681" t="s">
        <v>661</v>
      </c>
      <c r="IS10" s="681" t="s">
        <v>661</v>
      </c>
      <c r="IT10" s="679" t="s">
        <v>661</v>
      </c>
      <c r="IU10" s="679" t="s">
        <v>232</v>
      </c>
      <c r="IV10" s="679" t="s">
        <v>232</v>
      </c>
      <c r="IW10" s="665" t="s">
        <v>661</v>
      </c>
      <c r="IX10" s="665" t="s">
        <v>661</v>
      </c>
      <c r="IY10" s="665" t="s">
        <v>661</v>
      </c>
      <c r="IZ10" s="665" t="s">
        <v>232</v>
      </c>
      <c r="JA10" s="665" t="s">
        <v>232</v>
      </c>
      <c r="JB10" s="665" t="s">
        <v>661</v>
      </c>
      <c r="JC10" s="665" t="s">
        <v>661</v>
      </c>
      <c r="JD10" s="665" t="s">
        <v>661</v>
      </c>
      <c r="JE10" s="665" t="s">
        <v>232</v>
      </c>
      <c r="JF10" s="665" t="s">
        <v>232</v>
      </c>
      <c r="JG10" s="681" t="s">
        <v>661</v>
      </c>
      <c r="JH10" s="681" t="s">
        <v>661</v>
      </c>
      <c r="JI10" s="681" t="s">
        <v>661</v>
      </c>
      <c r="JJ10" s="679" t="s">
        <v>661</v>
      </c>
      <c r="JK10" s="679" t="s">
        <v>661</v>
      </c>
      <c r="JL10" s="682" t="s">
        <v>661</v>
      </c>
    </row>
    <row r="11" spans="1:272" ht="12.75" x14ac:dyDescent="0.2">
      <c r="A11" s="733" t="s">
        <v>14</v>
      </c>
      <c r="B11" s="662">
        <v>2013</v>
      </c>
      <c r="C11" s="679" t="s">
        <v>661</v>
      </c>
      <c r="D11" s="679" t="s">
        <v>661</v>
      </c>
      <c r="E11" s="679" t="s">
        <v>661</v>
      </c>
      <c r="F11" s="679" t="s">
        <v>661</v>
      </c>
      <c r="G11" s="679" t="s">
        <v>661</v>
      </c>
      <c r="H11" s="679" t="s">
        <v>661</v>
      </c>
      <c r="I11" s="664">
        <v>3</v>
      </c>
      <c r="J11" s="664">
        <v>2</v>
      </c>
      <c r="K11" s="664">
        <v>4</v>
      </c>
      <c r="L11" s="663">
        <v>12203</v>
      </c>
      <c r="M11" s="664">
        <v>8570</v>
      </c>
      <c r="N11" s="664">
        <v>17068</v>
      </c>
      <c r="O11" s="665">
        <v>9518</v>
      </c>
      <c r="P11" s="665">
        <v>2684</v>
      </c>
      <c r="Q11" s="664">
        <v>3</v>
      </c>
      <c r="R11" s="664">
        <v>2</v>
      </c>
      <c r="S11" s="664">
        <v>4</v>
      </c>
      <c r="T11" s="665">
        <v>2</v>
      </c>
      <c r="U11" s="665">
        <v>2</v>
      </c>
      <c r="V11" s="664">
        <v>12199</v>
      </c>
      <c r="W11" s="664">
        <v>8567</v>
      </c>
      <c r="X11" s="664">
        <v>17064</v>
      </c>
      <c r="Y11" s="665">
        <v>9517</v>
      </c>
      <c r="Z11" s="665">
        <v>2683</v>
      </c>
      <c r="AA11" s="664">
        <v>138.80420000000001</v>
      </c>
      <c r="AB11" s="664">
        <v>92.536133333333339</v>
      </c>
      <c r="AC11" s="664">
        <v>185.07226666666668</v>
      </c>
      <c r="AD11" s="666">
        <v>91.412899999999993</v>
      </c>
      <c r="AE11" s="666">
        <v>47.391300000000001</v>
      </c>
      <c r="AF11" s="664">
        <v>584</v>
      </c>
      <c r="AG11" s="664">
        <v>277.78277153558059</v>
      </c>
      <c r="AH11" s="664">
        <v>991.56054931335836</v>
      </c>
      <c r="AI11" s="665">
        <v>397</v>
      </c>
      <c r="AJ11" s="665">
        <v>186</v>
      </c>
      <c r="AK11" s="664">
        <v>1</v>
      </c>
      <c r="AL11" s="664">
        <v>1</v>
      </c>
      <c r="AM11" s="664">
        <v>0.80420000000000003</v>
      </c>
      <c r="AN11" s="664">
        <v>138</v>
      </c>
      <c r="AO11" s="664">
        <v>446</v>
      </c>
      <c r="AP11" s="665">
        <v>0.66910000000000003</v>
      </c>
      <c r="AQ11" s="665">
        <v>0.51390000000000002</v>
      </c>
      <c r="AR11" s="665">
        <v>0.41289999999999999</v>
      </c>
      <c r="AS11" s="665">
        <v>91</v>
      </c>
      <c r="AT11" s="665">
        <v>306</v>
      </c>
      <c r="AU11" s="665">
        <v>0.63460000000000005</v>
      </c>
      <c r="AV11" s="665">
        <v>0.48870000000000002</v>
      </c>
      <c r="AW11" s="665">
        <v>0.39129999999999998</v>
      </c>
      <c r="AX11" s="665">
        <v>47</v>
      </c>
      <c r="AY11" s="665">
        <v>139</v>
      </c>
      <c r="AZ11" s="667">
        <v>0.14482024630478735</v>
      </c>
      <c r="BA11" s="667">
        <v>0.10170527827845838</v>
      </c>
      <c r="BB11" s="667">
        <v>0.2025560898082529</v>
      </c>
      <c r="BC11" s="668">
        <v>0.2310713524447485</v>
      </c>
      <c r="BD11" s="668">
        <v>6.2313772597448851E-2</v>
      </c>
      <c r="BE11" s="669">
        <v>0.16869999999999999</v>
      </c>
      <c r="BF11" s="670">
        <v>0.11625133098945251</v>
      </c>
      <c r="BG11" s="670">
        <v>0.23868804620793568</v>
      </c>
      <c r="BH11" s="668">
        <v>0.27145041573242978</v>
      </c>
      <c r="BI11" s="668">
        <v>7.2046941105383691E-2</v>
      </c>
      <c r="BJ11" s="669">
        <v>0.1991</v>
      </c>
      <c r="BK11" s="670">
        <v>0.13719999999999999</v>
      </c>
      <c r="BL11" s="670">
        <v>0.28170000000000001</v>
      </c>
      <c r="BM11" s="668">
        <v>0.29970000000000002</v>
      </c>
      <c r="BN11" s="668">
        <v>9.6699999999999994E-2</v>
      </c>
      <c r="BO11" s="669">
        <v>6.0100000000000001E-2</v>
      </c>
      <c r="BP11" s="670">
        <v>2.8586891385767792E-2</v>
      </c>
      <c r="BQ11" s="670">
        <v>0.10204244694132336</v>
      </c>
      <c r="BR11" s="668">
        <v>8.0100000000000005E-2</v>
      </c>
      <c r="BS11" s="668">
        <v>3.9199999999999999E-2</v>
      </c>
      <c r="BT11" s="664">
        <v>379</v>
      </c>
      <c r="BU11" s="664">
        <v>162</v>
      </c>
      <c r="BV11" s="664">
        <v>697</v>
      </c>
      <c r="BW11" s="665">
        <v>291</v>
      </c>
      <c r="BX11" s="665">
        <v>87</v>
      </c>
      <c r="BY11" s="664">
        <v>0.2366</v>
      </c>
      <c r="BZ11" s="664">
        <v>0.13850000000000001</v>
      </c>
      <c r="CA11" s="664">
        <v>0.36720000000000003</v>
      </c>
      <c r="CB11" s="665">
        <v>0.12139999999999999</v>
      </c>
      <c r="CC11" s="665">
        <v>0.11509999999999999</v>
      </c>
      <c r="CD11" s="664">
        <v>378</v>
      </c>
      <c r="CE11" s="664">
        <v>161</v>
      </c>
      <c r="CF11" s="664">
        <v>696</v>
      </c>
      <c r="CG11" s="665">
        <v>291</v>
      </c>
      <c r="CH11" s="665">
        <v>87</v>
      </c>
      <c r="CI11" s="664">
        <v>106</v>
      </c>
      <c r="CJ11" s="664">
        <v>45.837837837837839</v>
      </c>
      <c r="CK11" s="664">
        <v>191.94594594594594</v>
      </c>
      <c r="CL11" s="665">
        <v>74</v>
      </c>
      <c r="CM11" s="665">
        <v>32</v>
      </c>
      <c r="CN11" s="671">
        <v>0.2366</v>
      </c>
      <c r="CO11" s="664">
        <v>49.06</v>
      </c>
      <c r="CP11" s="664">
        <v>56.73</v>
      </c>
      <c r="CQ11" s="665">
        <v>0.12139999999999999</v>
      </c>
      <c r="CR11" s="665">
        <v>32.42</v>
      </c>
      <c r="CS11" s="665">
        <v>41.13</v>
      </c>
      <c r="CT11" s="665">
        <v>0.11509999999999999</v>
      </c>
      <c r="CU11" s="665">
        <v>16.64</v>
      </c>
      <c r="CV11" s="665">
        <v>15.6</v>
      </c>
      <c r="CW11" s="664">
        <v>62</v>
      </c>
      <c r="CX11" s="664">
        <v>46</v>
      </c>
      <c r="CY11" s="664">
        <v>85</v>
      </c>
      <c r="CZ11" s="665">
        <v>51</v>
      </c>
      <c r="DA11" s="665">
        <v>11</v>
      </c>
      <c r="DB11" s="664">
        <v>2.81E-2</v>
      </c>
      <c r="DC11" s="664">
        <v>6.4000000000000003E-3</v>
      </c>
      <c r="DD11" s="664">
        <v>6.0299999999999999E-2</v>
      </c>
      <c r="DE11" s="665">
        <v>1.44E-2</v>
      </c>
      <c r="DF11" s="665">
        <v>1.37E-2</v>
      </c>
      <c r="DG11" s="664">
        <v>62</v>
      </c>
      <c r="DH11" s="664">
        <v>46</v>
      </c>
      <c r="DI11" s="664">
        <v>85</v>
      </c>
      <c r="DJ11" s="665">
        <v>51</v>
      </c>
      <c r="DK11" s="665">
        <v>11</v>
      </c>
      <c r="DL11" s="666">
        <v>0.1666</v>
      </c>
      <c r="DM11" s="666">
        <v>3.7944483985765123E-2</v>
      </c>
      <c r="DN11" s="666">
        <v>0.35750818505338078</v>
      </c>
      <c r="DO11" s="672">
        <v>0.11119999999999999</v>
      </c>
      <c r="DP11" s="672">
        <v>5.5399999999999998E-2</v>
      </c>
      <c r="DQ11" s="664">
        <v>1</v>
      </c>
      <c r="DR11" s="664">
        <v>0.74193548387096775</v>
      </c>
      <c r="DS11" s="664">
        <v>1.3709677419354838</v>
      </c>
      <c r="DT11" s="665">
        <v>0.98180000000000001</v>
      </c>
      <c r="DU11" s="665">
        <v>0.41839999999999999</v>
      </c>
      <c r="DV11" s="671">
        <v>2.07E-2</v>
      </c>
      <c r="DW11" s="671">
        <v>2.8999999999999998E-3</v>
      </c>
      <c r="DX11" s="664">
        <v>4.4999999999999997E-3</v>
      </c>
      <c r="DY11" s="664">
        <v>0.16209999999999999</v>
      </c>
      <c r="DZ11" s="664">
        <v>1</v>
      </c>
      <c r="EA11" s="665">
        <v>1.06E-2</v>
      </c>
      <c r="EB11" s="665">
        <v>1.5E-3</v>
      </c>
      <c r="EC11" s="665">
        <v>2.3E-3</v>
      </c>
      <c r="ED11" s="665">
        <v>0.1089</v>
      </c>
      <c r="EE11" s="665">
        <v>0.87290000000000001</v>
      </c>
      <c r="EF11" s="665">
        <v>1.01E-2</v>
      </c>
      <c r="EG11" s="665">
        <v>1.4E-3</v>
      </c>
      <c r="EH11" s="665">
        <v>2.2000000000000001E-3</v>
      </c>
      <c r="EI11" s="665">
        <v>5.3199999999999997E-2</v>
      </c>
      <c r="EJ11" s="665">
        <v>0.36530000000000001</v>
      </c>
      <c r="EK11" s="671">
        <v>263</v>
      </c>
      <c r="EL11" s="671">
        <v>212</v>
      </c>
      <c r="EM11" s="671">
        <v>333</v>
      </c>
      <c r="EN11" s="664">
        <v>47</v>
      </c>
      <c r="EO11" s="664">
        <v>28</v>
      </c>
      <c r="EP11" s="664">
        <v>72</v>
      </c>
      <c r="EQ11" s="673">
        <v>5.0340425531914899E-3</v>
      </c>
      <c r="ER11" s="678" t="s">
        <v>661</v>
      </c>
      <c r="ES11" s="679" t="s">
        <v>661</v>
      </c>
      <c r="ET11" s="679" t="s">
        <v>661</v>
      </c>
      <c r="EU11" s="665" t="s">
        <v>661</v>
      </c>
      <c r="EV11" s="665" t="s">
        <v>661</v>
      </c>
      <c r="EW11" s="679" t="s">
        <v>661</v>
      </c>
      <c r="EX11" s="679" t="s">
        <v>661</v>
      </c>
      <c r="EY11" s="679" t="s">
        <v>661</v>
      </c>
      <c r="EZ11" s="665" t="s">
        <v>661</v>
      </c>
      <c r="FA11" s="665" t="s">
        <v>661</v>
      </c>
      <c r="FB11" s="679" t="s">
        <v>661</v>
      </c>
      <c r="FC11" s="679" t="s">
        <v>661</v>
      </c>
      <c r="FD11" s="679" t="s">
        <v>661</v>
      </c>
      <c r="FE11" s="665" t="s">
        <v>661</v>
      </c>
      <c r="FF11" s="665" t="s">
        <v>661</v>
      </c>
      <c r="FG11" s="679" t="s">
        <v>661</v>
      </c>
      <c r="FH11" s="680" t="s">
        <v>661</v>
      </c>
      <c r="FI11" s="680" t="s">
        <v>661</v>
      </c>
      <c r="FJ11" s="665" t="s">
        <v>661</v>
      </c>
      <c r="FK11" s="665" t="s">
        <v>661</v>
      </c>
      <c r="FL11" s="679" t="s">
        <v>661</v>
      </c>
      <c r="FM11" s="679" t="s">
        <v>661</v>
      </c>
      <c r="FN11" s="679" t="s">
        <v>661</v>
      </c>
      <c r="FO11" s="679" t="s">
        <v>661</v>
      </c>
      <c r="FP11" s="679" t="s">
        <v>661</v>
      </c>
      <c r="FQ11" s="665" t="s">
        <v>661</v>
      </c>
      <c r="FR11" s="665" t="s">
        <v>661</v>
      </c>
      <c r="FS11" s="665" t="s">
        <v>661</v>
      </c>
      <c r="FT11" s="665" t="s">
        <v>661</v>
      </c>
      <c r="FU11" s="665" t="s">
        <v>661</v>
      </c>
      <c r="FV11" s="665" t="s">
        <v>661</v>
      </c>
      <c r="FW11" s="665" t="s">
        <v>661</v>
      </c>
      <c r="FX11" s="665" t="s">
        <v>661</v>
      </c>
      <c r="FY11" s="665" t="s">
        <v>661</v>
      </c>
      <c r="FZ11" s="665" t="s">
        <v>661</v>
      </c>
      <c r="GA11" s="680" t="s">
        <v>661</v>
      </c>
      <c r="GB11" s="680" t="s">
        <v>661</v>
      </c>
      <c r="GC11" s="680" t="s">
        <v>661</v>
      </c>
      <c r="GD11" s="668" t="s">
        <v>661</v>
      </c>
      <c r="GE11" s="668" t="s">
        <v>661</v>
      </c>
      <c r="GF11" s="681" t="s">
        <v>661</v>
      </c>
      <c r="GG11" s="680" t="s">
        <v>661</v>
      </c>
      <c r="GH11" s="680" t="s">
        <v>661</v>
      </c>
      <c r="GI11" s="668" t="s">
        <v>661</v>
      </c>
      <c r="GJ11" s="668" t="s">
        <v>661</v>
      </c>
      <c r="GK11" s="681" t="s">
        <v>661</v>
      </c>
      <c r="GL11" s="679" t="s">
        <v>661</v>
      </c>
      <c r="GM11" s="679" t="s">
        <v>661</v>
      </c>
      <c r="GN11" s="668" t="s">
        <v>661</v>
      </c>
      <c r="GO11" s="668" t="s">
        <v>661</v>
      </c>
      <c r="GP11" s="681" t="s">
        <v>661</v>
      </c>
      <c r="GQ11" s="680" t="s">
        <v>661</v>
      </c>
      <c r="GR11" s="680" t="s">
        <v>661</v>
      </c>
      <c r="GS11" s="668" t="s">
        <v>661</v>
      </c>
      <c r="GT11" s="668" t="s">
        <v>661</v>
      </c>
      <c r="GU11" s="679" t="s">
        <v>661</v>
      </c>
      <c r="GV11" s="679" t="s">
        <v>661</v>
      </c>
      <c r="GW11" s="679" t="s">
        <v>661</v>
      </c>
      <c r="GX11" s="665" t="s">
        <v>661</v>
      </c>
      <c r="GY11" s="665" t="s">
        <v>661</v>
      </c>
      <c r="GZ11" s="679" t="s">
        <v>661</v>
      </c>
      <c r="HA11" s="679" t="s">
        <v>661</v>
      </c>
      <c r="HB11" s="679" t="s">
        <v>661</v>
      </c>
      <c r="HC11" s="665" t="s">
        <v>661</v>
      </c>
      <c r="HD11" s="665" t="s">
        <v>661</v>
      </c>
      <c r="HE11" s="679" t="s">
        <v>661</v>
      </c>
      <c r="HF11" s="679" t="s">
        <v>661</v>
      </c>
      <c r="HG11" s="679" t="s">
        <v>661</v>
      </c>
      <c r="HH11" s="665" t="s">
        <v>661</v>
      </c>
      <c r="HI11" s="665" t="s">
        <v>661</v>
      </c>
      <c r="HJ11" s="679" t="s">
        <v>661</v>
      </c>
      <c r="HK11" s="680" t="s">
        <v>661</v>
      </c>
      <c r="HL11" s="680" t="s">
        <v>661</v>
      </c>
      <c r="HM11" s="665" t="s">
        <v>661</v>
      </c>
      <c r="HN11" s="665" t="s">
        <v>661</v>
      </c>
      <c r="HO11" s="681" t="s">
        <v>661</v>
      </c>
      <c r="HP11" s="679" t="s">
        <v>661</v>
      </c>
      <c r="HQ11" s="679" t="s">
        <v>661</v>
      </c>
      <c r="HR11" s="665" t="s">
        <v>661</v>
      </c>
      <c r="HS11" s="665" t="s">
        <v>661</v>
      </c>
      <c r="HT11" s="665" t="s">
        <v>661</v>
      </c>
      <c r="HU11" s="665" t="s">
        <v>661</v>
      </c>
      <c r="HV11" s="665" t="s">
        <v>661</v>
      </c>
      <c r="HW11" s="665" t="s">
        <v>661</v>
      </c>
      <c r="HX11" s="679" t="s">
        <v>661</v>
      </c>
      <c r="HY11" s="679" t="s">
        <v>661</v>
      </c>
      <c r="HZ11" s="679" t="s">
        <v>661</v>
      </c>
      <c r="IA11" s="665" t="s">
        <v>661</v>
      </c>
      <c r="IB11" s="665" t="s">
        <v>661</v>
      </c>
      <c r="IC11" s="679" t="s">
        <v>661</v>
      </c>
      <c r="ID11" s="679" t="s">
        <v>661</v>
      </c>
      <c r="IE11" s="679" t="s">
        <v>661</v>
      </c>
      <c r="IF11" s="665" t="s">
        <v>661</v>
      </c>
      <c r="IG11" s="665" t="s">
        <v>661</v>
      </c>
      <c r="IH11" s="679" t="s">
        <v>661</v>
      </c>
      <c r="II11" s="679" t="s">
        <v>661</v>
      </c>
      <c r="IJ11" s="679" t="s">
        <v>661</v>
      </c>
      <c r="IK11" s="665" t="s">
        <v>661</v>
      </c>
      <c r="IL11" s="665" t="s">
        <v>661</v>
      </c>
      <c r="IM11" s="679" t="s">
        <v>661</v>
      </c>
      <c r="IN11" s="680" t="s">
        <v>661</v>
      </c>
      <c r="IO11" s="680" t="s">
        <v>661</v>
      </c>
      <c r="IP11" s="665" t="s">
        <v>661</v>
      </c>
      <c r="IQ11" s="665" t="s">
        <v>661</v>
      </c>
      <c r="IR11" s="681" t="s">
        <v>661</v>
      </c>
      <c r="IS11" s="681" t="s">
        <v>661</v>
      </c>
      <c r="IT11" s="679" t="s">
        <v>661</v>
      </c>
      <c r="IU11" s="679" t="s">
        <v>661</v>
      </c>
      <c r="IV11" s="679" t="s">
        <v>661</v>
      </c>
      <c r="IW11" s="665" t="s">
        <v>661</v>
      </c>
      <c r="IX11" s="665" t="s">
        <v>661</v>
      </c>
      <c r="IY11" s="665" t="s">
        <v>661</v>
      </c>
      <c r="IZ11" s="665" t="s">
        <v>661</v>
      </c>
      <c r="JA11" s="665" t="s">
        <v>661</v>
      </c>
      <c r="JB11" s="665" t="s">
        <v>661</v>
      </c>
      <c r="JC11" s="665" t="s">
        <v>661</v>
      </c>
      <c r="JD11" s="665" t="s">
        <v>661</v>
      </c>
      <c r="JE11" s="665" t="s">
        <v>661</v>
      </c>
      <c r="JF11" s="665" t="s">
        <v>661</v>
      </c>
      <c r="JG11" s="681" t="s">
        <v>661</v>
      </c>
      <c r="JH11" s="681" t="s">
        <v>661</v>
      </c>
      <c r="JI11" s="681" t="s">
        <v>661</v>
      </c>
      <c r="JJ11" s="679" t="s">
        <v>661</v>
      </c>
      <c r="JK11" s="679" t="s">
        <v>661</v>
      </c>
      <c r="JL11" s="682" t="s">
        <v>661</v>
      </c>
    </row>
    <row r="12" spans="1:272" ht="12.75" x14ac:dyDescent="0.2">
      <c r="A12" s="733" t="s">
        <v>15</v>
      </c>
      <c r="B12" s="662">
        <v>2013</v>
      </c>
      <c r="C12" s="679" t="s">
        <v>237</v>
      </c>
      <c r="D12" s="679" t="s">
        <v>237</v>
      </c>
      <c r="E12" s="679" t="s">
        <v>236</v>
      </c>
      <c r="F12" s="679" t="s">
        <v>237</v>
      </c>
      <c r="G12" s="679" t="s">
        <v>237</v>
      </c>
      <c r="H12" s="679" t="s">
        <v>236</v>
      </c>
      <c r="I12" s="664">
        <v>172</v>
      </c>
      <c r="J12" s="664">
        <v>116</v>
      </c>
      <c r="K12" s="664">
        <v>246</v>
      </c>
      <c r="L12" s="663">
        <v>9184</v>
      </c>
      <c r="M12" s="664">
        <v>6741</v>
      </c>
      <c r="N12" s="664">
        <v>11907</v>
      </c>
      <c r="O12" s="665">
        <v>6426</v>
      </c>
      <c r="P12" s="665">
        <v>2758</v>
      </c>
      <c r="Q12" s="664">
        <v>172</v>
      </c>
      <c r="R12" s="664">
        <v>116</v>
      </c>
      <c r="S12" s="664">
        <v>246</v>
      </c>
      <c r="T12" s="665">
        <v>92</v>
      </c>
      <c r="U12" s="665">
        <v>80</v>
      </c>
      <c r="V12" s="664">
        <v>9012</v>
      </c>
      <c r="W12" s="664">
        <v>6615</v>
      </c>
      <c r="X12" s="664">
        <v>11678</v>
      </c>
      <c r="Y12" s="665">
        <v>6334</v>
      </c>
      <c r="Z12" s="665">
        <v>2678</v>
      </c>
      <c r="AA12" s="664">
        <v>477</v>
      </c>
      <c r="AB12" s="664">
        <v>321.69767441860466</v>
      </c>
      <c r="AC12" s="664">
        <v>682.2209302325582</v>
      </c>
      <c r="AD12" s="666">
        <v>288</v>
      </c>
      <c r="AE12" s="666">
        <v>190</v>
      </c>
      <c r="AF12" s="664">
        <v>2010</v>
      </c>
      <c r="AG12" s="664">
        <v>1377.4534161490683</v>
      </c>
      <c r="AH12" s="664">
        <v>2695.2587991718428</v>
      </c>
      <c r="AI12" s="665">
        <v>1262</v>
      </c>
      <c r="AJ12" s="665">
        <v>748</v>
      </c>
      <c r="AK12" s="664">
        <v>111</v>
      </c>
      <c r="AL12" s="664">
        <v>47</v>
      </c>
      <c r="AM12" s="664">
        <v>14</v>
      </c>
      <c r="AN12" s="664">
        <v>463</v>
      </c>
      <c r="AO12" s="664">
        <v>1546</v>
      </c>
      <c r="AP12" s="665">
        <v>59</v>
      </c>
      <c r="AQ12" s="665">
        <v>25</v>
      </c>
      <c r="AR12" s="665">
        <v>8</v>
      </c>
      <c r="AS12" s="665">
        <v>280</v>
      </c>
      <c r="AT12" s="665">
        <v>981</v>
      </c>
      <c r="AU12" s="665">
        <v>52</v>
      </c>
      <c r="AV12" s="665">
        <v>22</v>
      </c>
      <c r="AW12" s="665">
        <v>7</v>
      </c>
      <c r="AX12" s="665">
        <v>183</v>
      </c>
      <c r="AY12" s="665">
        <v>565</v>
      </c>
      <c r="AZ12" s="667">
        <v>9.6414623192462023E-2</v>
      </c>
      <c r="BA12" s="667">
        <v>7.0767745529223269E-2</v>
      </c>
      <c r="BB12" s="667">
        <v>0.12500097107498317</v>
      </c>
      <c r="BC12" s="668">
        <v>0.1356444250056888</v>
      </c>
      <c r="BD12" s="668">
        <v>5.7600654951609605E-2</v>
      </c>
      <c r="BE12" s="669">
        <v>0.1215</v>
      </c>
      <c r="BF12" s="670">
        <v>9.0468869123252846E-2</v>
      </c>
      <c r="BG12" s="670">
        <v>0.15716264294790341</v>
      </c>
      <c r="BH12" s="668">
        <v>0.17534316351289814</v>
      </c>
      <c r="BI12" s="668">
        <v>7.2510405953109577E-2</v>
      </c>
      <c r="BJ12" s="669">
        <v>0.15740000000000001</v>
      </c>
      <c r="BK12" s="670">
        <v>0.1172</v>
      </c>
      <c r="BL12" s="670">
        <v>0.2036</v>
      </c>
      <c r="BM12" s="668">
        <v>0.22189999999999999</v>
      </c>
      <c r="BN12" s="668">
        <v>9.4700000000000006E-2</v>
      </c>
      <c r="BO12" s="669">
        <v>0.11700000000000001</v>
      </c>
      <c r="BP12" s="670">
        <v>8.0180124223602489E-2</v>
      </c>
      <c r="BQ12" s="670">
        <v>0.156888198757764</v>
      </c>
      <c r="BR12" s="668">
        <v>0.1449</v>
      </c>
      <c r="BS12" s="668">
        <v>8.8200000000000001E-2</v>
      </c>
      <c r="BT12" s="664">
        <v>1163</v>
      </c>
      <c r="BU12" s="664">
        <v>797</v>
      </c>
      <c r="BV12" s="664">
        <v>1506</v>
      </c>
      <c r="BW12" s="665">
        <v>817</v>
      </c>
      <c r="BX12" s="665">
        <v>346</v>
      </c>
      <c r="BY12" s="664">
        <v>39</v>
      </c>
      <c r="BZ12" s="664">
        <v>23</v>
      </c>
      <c r="CA12" s="664">
        <v>59</v>
      </c>
      <c r="CB12" s="665">
        <v>21</v>
      </c>
      <c r="CC12" s="665">
        <v>18</v>
      </c>
      <c r="CD12" s="664">
        <v>1124</v>
      </c>
      <c r="CE12" s="664">
        <v>771</v>
      </c>
      <c r="CF12" s="664">
        <v>1452</v>
      </c>
      <c r="CG12" s="665">
        <v>796</v>
      </c>
      <c r="CH12" s="665">
        <v>328</v>
      </c>
      <c r="CI12" s="664">
        <v>415</v>
      </c>
      <c r="CJ12" s="664">
        <v>289.57089552238807</v>
      </c>
      <c r="CK12" s="664">
        <v>538.88059701492534</v>
      </c>
      <c r="CL12" s="665">
        <v>268</v>
      </c>
      <c r="CM12" s="665">
        <v>147</v>
      </c>
      <c r="CN12" s="671">
        <v>39.119999999999997</v>
      </c>
      <c r="CO12" s="664">
        <v>172.57</v>
      </c>
      <c r="CP12" s="664">
        <v>242.1</v>
      </c>
      <c r="CQ12" s="665">
        <v>20.93</v>
      </c>
      <c r="CR12" s="665">
        <v>105.23</v>
      </c>
      <c r="CS12" s="665">
        <v>162.86000000000001</v>
      </c>
      <c r="CT12" s="665">
        <v>18.190000000000001</v>
      </c>
      <c r="CU12" s="665">
        <v>67.34</v>
      </c>
      <c r="CV12" s="665">
        <v>79.239999999999995</v>
      </c>
      <c r="CW12" s="664">
        <v>537</v>
      </c>
      <c r="CX12" s="664">
        <v>353</v>
      </c>
      <c r="CY12" s="664">
        <v>778</v>
      </c>
      <c r="CZ12" s="665">
        <v>375</v>
      </c>
      <c r="DA12" s="665">
        <v>161</v>
      </c>
      <c r="DB12" s="664">
        <v>18</v>
      </c>
      <c r="DC12" s="664">
        <v>7</v>
      </c>
      <c r="DD12" s="664">
        <v>33</v>
      </c>
      <c r="DE12" s="665">
        <v>10</v>
      </c>
      <c r="DF12" s="665">
        <v>9</v>
      </c>
      <c r="DG12" s="664">
        <v>518</v>
      </c>
      <c r="DH12" s="664">
        <v>343</v>
      </c>
      <c r="DI12" s="664">
        <v>749</v>
      </c>
      <c r="DJ12" s="665">
        <v>366</v>
      </c>
      <c r="DK12" s="665">
        <v>153</v>
      </c>
      <c r="DL12" s="666">
        <v>3.9828000000000001</v>
      </c>
      <c r="DM12" s="666">
        <v>1.5488666666666668</v>
      </c>
      <c r="DN12" s="666">
        <v>7.3018000000000001</v>
      </c>
      <c r="DO12" s="672">
        <v>2.5247999999999999</v>
      </c>
      <c r="DP12" s="672">
        <v>1.458</v>
      </c>
      <c r="DQ12" s="664">
        <v>27</v>
      </c>
      <c r="DR12" s="664">
        <v>17.878378378378379</v>
      </c>
      <c r="DS12" s="664">
        <v>39.04054054054054</v>
      </c>
      <c r="DT12" s="665">
        <v>17</v>
      </c>
      <c r="DU12" s="665">
        <v>11</v>
      </c>
      <c r="DV12" s="671">
        <v>15</v>
      </c>
      <c r="DW12" s="671">
        <v>2</v>
      </c>
      <c r="DX12" s="664">
        <v>0.98280000000000001</v>
      </c>
      <c r="DY12" s="664">
        <v>3</v>
      </c>
      <c r="DZ12" s="664">
        <v>24</v>
      </c>
      <c r="EA12" s="665">
        <v>8</v>
      </c>
      <c r="EB12" s="665">
        <v>0.97130000000000005</v>
      </c>
      <c r="EC12" s="665">
        <v>0.52480000000000004</v>
      </c>
      <c r="ED12" s="665">
        <v>2</v>
      </c>
      <c r="EE12" s="665">
        <v>15</v>
      </c>
      <c r="EF12" s="665">
        <v>7</v>
      </c>
      <c r="EG12" s="665">
        <v>0.83989999999999998</v>
      </c>
      <c r="EH12" s="665">
        <v>0.45800000000000002</v>
      </c>
      <c r="EI12" s="665">
        <v>1</v>
      </c>
      <c r="EJ12" s="665">
        <v>9</v>
      </c>
      <c r="EK12" s="671">
        <v>2052</v>
      </c>
      <c r="EL12" s="671">
        <v>1273</v>
      </c>
      <c r="EM12" s="671">
        <v>3212</v>
      </c>
      <c r="EN12" s="664">
        <v>161</v>
      </c>
      <c r="EO12" s="664">
        <v>116</v>
      </c>
      <c r="EP12" s="664">
        <v>213</v>
      </c>
      <c r="EQ12" s="673">
        <v>0.24223602484472051</v>
      </c>
      <c r="ER12" s="678" t="s">
        <v>943</v>
      </c>
      <c r="ES12" s="679" t="s">
        <v>689</v>
      </c>
      <c r="ET12" s="679" t="s">
        <v>688</v>
      </c>
      <c r="EU12" s="665" t="s">
        <v>935</v>
      </c>
      <c r="EV12" s="665" t="s">
        <v>672</v>
      </c>
      <c r="EW12" s="679" t="s">
        <v>237</v>
      </c>
      <c r="EX12" s="679" t="s">
        <v>237</v>
      </c>
      <c r="EY12" s="679" t="s">
        <v>236</v>
      </c>
      <c r="EZ12" s="665" t="s">
        <v>232</v>
      </c>
      <c r="FA12" s="665" t="s">
        <v>232</v>
      </c>
      <c r="FB12" s="679" t="s">
        <v>953</v>
      </c>
      <c r="FC12" s="679" t="s">
        <v>954</v>
      </c>
      <c r="FD12" s="679" t="s">
        <v>688</v>
      </c>
      <c r="FE12" s="665" t="s">
        <v>940</v>
      </c>
      <c r="FF12" s="665" t="s">
        <v>670</v>
      </c>
      <c r="FG12" s="679" t="s">
        <v>673</v>
      </c>
      <c r="FH12" s="680">
        <v>1400</v>
      </c>
      <c r="FI12" s="680">
        <v>2700</v>
      </c>
      <c r="FJ12" s="665" t="s">
        <v>669</v>
      </c>
      <c r="FK12" s="665" t="s">
        <v>235</v>
      </c>
      <c r="FL12" s="679" t="s">
        <v>237</v>
      </c>
      <c r="FM12" s="679" t="s">
        <v>232</v>
      </c>
      <c r="FN12" s="679" t="s">
        <v>232</v>
      </c>
      <c r="FO12" s="679" t="s">
        <v>236</v>
      </c>
      <c r="FP12" s="679" t="s">
        <v>668</v>
      </c>
      <c r="FQ12" s="665" t="s">
        <v>232</v>
      </c>
      <c r="FR12" s="665" t="s">
        <v>232</v>
      </c>
      <c r="FS12" s="665" t="s">
        <v>232</v>
      </c>
      <c r="FT12" s="665" t="s">
        <v>236</v>
      </c>
      <c r="FU12" s="665" t="s">
        <v>235</v>
      </c>
      <c r="FV12" s="665" t="s">
        <v>232</v>
      </c>
      <c r="FW12" s="665" t="s">
        <v>232</v>
      </c>
      <c r="FX12" s="665" t="s">
        <v>232</v>
      </c>
      <c r="FY12" s="665" t="s">
        <v>237</v>
      </c>
      <c r="FZ12" s="665" t="s">
        <v>235</v>
      </c>
      <c r="GA12" s="680" t="s">
        <v>882</v>
      </c>
      <c r="GB12" s="680" t="s">
        <v>882</v>
      </c>
      <c r="GC12" s="680">
        <v>0.1</v>
      </c>
      <c r="GD12" s="668">
        <v>0.14000000000000001</v>
      </c>
      <c r="GE12" s="668" t="s">
        <v>882</v>
      </c>
      <c r="GF12" s="681" t="s">
        <v>883</v>
      </c>
      <c r="GG12" s="680" t="s">
        <v>882</v>
      </c>
      <c r="GH12" s="680">
        <v>0.2</v>
      </c>
      <c r="GI12" s="668">
        <v>0.18</v>
      </c>
      <c r="GJ12" s="668" t="s">
        <v>882</v>
      </c>
      <c r="GK12" s="681" t="s">
        <v>893</v>
      </c>
      <c r="GL12" s="679" t="s">
        <v>883</v>
      </c>
      <c r="GM12" s="679" t="s">
        <v>893</v>
      </c>
      <c r="GN12" s="668" t="s">
        <v>893</v>
      </c>
      <c r="GO12" s="668" t="s">
        <v>882</v>
      </c>
      <c r="GP12" s="681" t="s">
        <v>883</v>
      </c>
      <c r="GQ12" s="680" t="s">
        <v>882</v>
      </c>
      <c r="GR12" s="680">
        <v>0.2</v>
      </c>
      <c r="GS12" s="668" t="s">
        <v>883</v>
      </c>
      <c r="GT12" s="668" t="s">
        <v>882</v>
      </c>
      <c r="GU12" s="679" t="s">
        <v>665</v>
      </c>
      <c r="GV12" s="679" t="s">
        <v>235</v>
      </c>
      <c r="GW12" s="679" t="s">
        <v>668</v>
      </c>
      <c r="GX12" s="665" t="s">
        <v>235</v>
      </c>
      <c r="GY12" s="665" t="s">
        <v>236</v>
      </c>
      <c r="GZ12" s="679" t="s">
        <v>232</v>
      </c>
      <c r="HA12" s="679" t="s">
        <v>232</v>
      </c>
      <c r="HB12" s="679" t="s">
        <v>232</v>
      </c>
      <c r="HC12" s="665" t="s">
        <v>232</v>
      </c>
      <c r="HD12" s="665" t="s">
        <v>232</v>
      </c>
      <c r="HE12" s="679" t="s">
        <v>663</v>
      </c>
      <c r="HF12" s="679" t="s">
        <v>235</v>
      </c>
      <c r="HG12" s="679" t="s">
        <v>668</v>
      </c>
      <c r="HH12" s="665" t="s">
        <v>235</v>
      </c>
      <c r="HI12" s="665" t="s">
        <v>236</v>
      </c>
      <c r="HJ12" s="679" t="s">
        <v>236</v>
      </c>
      <c r="HK12" s="680" t="s">
        <v>236</v>
      </c>
      <c r="HL12" s="680" t="s">
        <v>235</v>
      </c>
      <c r="HM12" s="665" t="s">
        <v>236</v>
      </c>
      <c r="HN12" s="665" t="s">
        <v>237</v>
      </c>
      <c r="HO12" s="681" t="s">
        <v>232</v>
      </c>
      <c r="HP12" s="679" t="s">
        <v>237</v>
      </c>
      <c r="HQ12" s="679" t="s">
        <v>236</v>
      </c>
      <c r="HR12" s="665" t="s">
        <v>232</v>
      </c>
      <c r="HS12" s="665" t="s">
        <v>237</v>
      </c>
      <c r="HT12" s="665" t="s">
        <v>237</v>
      </c>
      <c r="HU12" s="665" t="s">
        <v>232</v>
      </c>
      <c r="HV12" s="665" t="s">
        <v>232</v>
      </c>
      <c r="HW12" s="665" t="s">
        <v>232</v>
      </c>
      <c r="HX12" s="679" t="s">
        <v>235</v>
      </c>
      <c r="HY12" s="679" t="s">
        <v>236</v>
      </c>
      <c r="HZ12" s="679" t="s">
        <v>235</v>
      </c>
      <c r="IA12" s="665" t="s">
        <v>236</v>
      </c>
      <c r="IB12" s="665" t="s">
        <v>237</v>
      </c>
      <c r="IC12" s="679" t="s">
        <v>232</v>
      </c>
      <c r="ID12" s="679" t="s">
        <v>232</v>
      </c>
      <c r="IE12" s="679" t="s">
        <v>232</v>
      </c>
      <c r="IF12" s="665" t="s">
        <v>232</v>
      </c>
      <c r="IG12" s="665" t="s">
        <v>232</v>
      </c>
      <c r="IH12" s="679" t="s">
        <v>235</v>
      </c>
      <c r="II12" s="679" t="s">
        <v>236</v>
      </c>
      <c r="IJ12" s="679" t="s">
        <v>235</v>
      </c>
      <c r="IK12" s="665" t="s">
        <v>236</v>
      </c>
      <c r="IL12" s="665" t="s">
        <v>237</v>
      </c>
      <c r="IM12" s="679" t="s">
        <v>232</v>
      </c>
      <c r="IN12" s="680" t="s">
        <v>232</v>
      </c>
      <c r="IO12" s="680" t="s">
        <v>232</v>
      </c>
      <c r="IP12" s="665" t="s">
        <v>232</v>
      </c>
      <c r="IQ12" s="665" t="s">
        <v>232</v>
      </c>
      <c r="IR12" s="681" t="s">
        <v>232</v>
      </c>
      <c r="IS12" s="681" t="s">
        <v>232</v>
      </c>
      <c r="IT12" s="679" t="s">
        <v>232</v>
      </c>
      <c r="IU12" s="679" t="s">
        <v>232</v>
      </c>
      <c r="IV12" s="679" t="s">
        <v>232</v>
      </c>
      <c r="IW12" s="665" t="s">
        <v>232</v>
      </c>
      <c r="IX12" s="665" t="s">
        <v>232</v>
      </c>
      <c r="IY12" s="665" t="s">
        <v>232</v>
      </c>
      <c r="IZ12" s="665" t="s">
        <v>232</v>
      </c>
      <c r="JA12" s="665" t="s">
        <v>232</v>
      </c>
      <c r="JB12" s="665" t="s">
        <v>232</v>
      </c>
      <c r="JC12" s="665" t="s">
        <v>232</v>
      </c>
      <c r="JD12" s="665" t="s">
        <v>232</v>
      </c>
      <c r="JE12" s="665" t="s">
        <v>232</v>
      </c>
      <c r="JF12" s="665" t="s">
        <v>232</v>
      </c>
      <c r="JG12" s="681" t="s">
        <v>661</v>
      </c>
      <c r="JH12" s="681" t="s">
        <v>661</v>
      </c>
      <c r="JI12" s="681" t="s">
        <v>661</v>
      </c>
      <c r="JJ12" s="679" t="s">
        <v>237</v>
      </c>
      <c r="JK12" s="679" t="s">
        <v>237</v>
      </c>
      <c r="JL12" s="682" t="s">
        <v>236</v>
      </c>
    </row>
    <row r="13" spans="1:272" ht="12.75" x14ac:dyDescent="0.2">
      <c r="A13" s="733" t="s">
        <v>16</v>
      </c>
      <c r="B13" s="662">
        <v>2013</v>
      </c>
      <c r="C13" s="679" t="s">
        <v>237</v>
      </c>
      <c r="D13" s="679" t="s">
        <v>237</v>
      </c>
      <c r="E13" s="679" t="s">
        <v>237</v>
      </c>
      <c r="F13" s="679" t="s">
        <v>237</v>
      </c>
      <c r="G13" s="679" t="s">
        <v>237</v>
      </c>
      <c r="H13" s="679" t="s">
        <v>237</v>
      </c>
      <c r="I13" s="664">
        <v>123</v>
      </c>
      <c r="J13" s="664">
        <v>113</v>
      </c>
      <c r="K13" s="664">
        <v>133</v>
      </c>
      <c r="L13" s="663">
        <v>7676</v>
      </c>
      <c r="M13" s="664">
        <v>7256</v>
      </c>
      <c r="N13" s="664">
        <v>8335</v>
      </c>
      <c r="O13" s="665">
        <v>3912</v>
      </c>
      <c r="P13" s="665">
        <v>3764</v>
      </c>
      <c r="Q13" s="664">
        <v>123</v>
      </c>
      <c r="R13" s="664">
        <v>113</v>
      </c>
      <c r="S13" s="664">
        <v>133</v>
      </c>
      <c r="T13" s="665">
        <v>63</v>
      </c>
      <c r="U13" s="665">
        <v>60</v>
      </c>
      <c r="V13" s="664">
        <v>7553</v>
      </c>
      <c r="W13" s="664">
        <v>7138</v>
      </c>
      <c r="X13" s="664">
        <v>8211</v>
      </c>
      <c r="Y13" s="665">
        <v>3849</v>
      </c>
      <c r="Z13" s="665">
        <v>3704</v>
      </c>
      <c r="AA13" s="664">
        <v>320</v>
      </c>
      <c r="AB13" s="664">
        <v>293.98373983739839</v>
      </c>
      <c r="AC13" s="664">
        <v>346.01626016260161</v>
      </c>
      <c r="AD13" s="666">
        <v>138</v>
      </c>
      <c r="AE13" s="666">
        <v>182</v>
      </c>
      <c r="AF13" s="664">
        <v>1022</v>
      </c>
      <c r="AG13" s="664">
        <v>829.44927536231899</v>
      </c>
      <c r="AH13" s="664">
        <v>1273.797101449275</v>
      </c>
      <c r="AI13" s="665">
        <v>439</v>
      </c>
      <c r="AJ13" s="665">
        <v>583</v>
      </c>
      <c r="AK13" s="664">
        <v>34</v>
      </c>
      <c r="AL13" s="664">
        <v>22</v>
      </c>
      <c r="AM13" s="664">
        <v>67</v>
      </c>
      <c r="AN13" s="664">
        <v>253</v>
      </c>
      <c r="AO13" s="664">
        <v>769</v>
      </c>
      <c r="AP13" s="665">
        <v>17</v>
      </c>
      <c r="AQ13" s="665">
        <v>11</v>
      </c>
      <c r="AR13" s="665">
        <v>34</v>
      </c>
      <c r="AS13" s="665">
        <v>104</v>
      </c>
      <c r="AT13" s="665">
        <v>335</v>
      </c>
      <c r="AU13" s="665">
        <v>16</v>
      </c>
      <c r="AV13" s="665">
        <v>11</v>
      </c>
      <c r="AW13" s="665">
        <v>33</v>
      </c>
      <c r="AX13" s="665">
        <v>149</v>
      </c>
      <c r="AY13" s="665">
        <v>434</v>
      </c>
      <c r="AZ13" s="667">
        <v>2.0529718077438441</v>
      </c>
      <c r="BA13" s="667">
        <v>1.9406414065905855</v>
      </c>
      <c r="BB13" s="667">
        <v>2.2292235562200289</v>
      </c>
      <c r="BC13" s="668">
        <v>2.1414378068874158</v>
      </c>
      <c r="BD13" s="668">
        <v>1.9684648170907093</v>
      </c>
      <c r="BE13" s="669">
        <v>2.5499999999999998</v>
      </c>
      <c r="BF13" s="670">
        <v>2.4312111801242233</v>
      </c>
      <c r="BG13" s="670">
        <v>2.7796583850931671</v>
      </c>
      <c r="BH13" s="668">
        <v>2.6928512460296363</v>
      </c>
      <c r="BI13" s="668">
        <v>2.457047365397671</v>
      </c>
      <c r="BJ13" s="669">
        <v>3.22</v>
      </c>
      <c r="BK13" s="670">
        <v>3.07</v>
      </c>
      <c r="BL13" s="670">
        <v>3.51</v>
      </c>
      <c r="BM13" s="668">
        <v>3.25</v>
      </c>
      <c r="BN13" s="668">
        <v>3.2</v>
      </c>
      <c r="BO13" s="669">
        <v>1.62</v>
      </c>
      <c r="BP13" s="670">
        <v>1.3147826086956524</v>
      </c>
      <c r="BQ13" s="670">
        <v>2.0191304347826087</v>
      </c>
      <c r="BR13" s="668">
        <v>1.38</v>
      </c>
      <c r="BS13" s="668">
        <v>1.86</v>
      </c>
      <c r="BT13" s="664">
        <v>412</v>
      </c>
      <c r="BU13" s="664">
        <v>342</v>
      </c>
      <c r="BV13" s="664">
        <v>609</v>
      </c>
      <c r="BW13" s="665">
        <v>211</v>
      </c>
      <c r="BX13" s="665">
        <v>202</v>
      </c>
      <c r="BY13" s="664">
        <v>16</v>
      </c>
      <c r="BZ13" s="664">
        <v>12</v>
      </c>
      <c r="CA13" s="664">
        <v>21</v>
      </c>
      <c r="CB13" s="665">
        <v>8</v>
      </c>
      <c r="CC13" s="665">
        <v>8</v>
      </c>
      <c r="CD13" s="664">
        <v>396</v>
      </c>
      <c r="CE13" s="664">
        <v>327</v>
      </c>
      <c r="CF13" s="664">
        <v>588</v>
      </c>
      <c r="CG13" s="665">
        <v>202</v>
      </c>
      <c r="CH13" s="665">
        <v>194</v>
      </c>
      <c r="CI13" s="664">
        <v>151</v>
      </c>
      <c r="CJ13" s="664">
        <v>123.12307692307692</v>
      </c>
      <c r="CK13" s="664">
        <v>223.01538461538462</v>
      </c>
      <c r="CL13" s="665">
        <v>65</v>
      </c>
      <c r="CM13" s="665">
        <v>86</v>
      </c>
      <c r="CN13" s="671">
        <v>16.29</v>
      </c>
      <c r="CO13" s="664">
        <v>74.94</v>
      </c>
      <c r="CP13" s="664">
        <v>76</v>
      </c>
      <c r="CQ13" s="665">
        <v>8.3699999999999992</v>
      </c>
      <c r="CR13" s="665">
        <v>29.43</v>
      </c>
      <c r="CS13" s="665">
        <v>35.42</v>
      </c>
      <c r="CT13" s="665">
        <v>7.92</v>
      </c>
      <c r="CU13" s="665">
        <v>45.51</v>
      </c>
      <c r="CV13" s="665">
        <v>40.58</v>
      </c>
      <c r="CW13" s="664">
        <v>542</v>
      </c>
      <c r="CX13" s="664">
        <v>516</v>
      </c>
      <c r="CY13" s="664">
        <v>571</v>
      </c>
      <c r="CZ13" s="665">
        <v>291</v>
      </c>
      <c r="DA13" s="665">
        <v>250</v>
      </c>
      <c r="DB13" s="664">
        <v>10</v>
      </c>
      <c r="DC13" s="664">
        <v>7</v>
      </c>
      <c r="DD13" s="664">
        <v>14</v>
      </c>
      <c r="DE13" s="665">
        <v>5</v>
      </c>
      <c r="DF13" s="665">
        <v>5</v>
      </c>
      <c r="DG13" s="664">
        <v>531</v>
      </c>
      <c r="DH13" s="664">
        <v>507</v>
      </c>
      <c r="DI13" s="664">
        <v>560</v>
      </c>
      <c r="DJ13" s="665">
        <v>286</v>
      </c>
      <c r="DK13" s="665">
        <v>245</v>
      </c>
      <c r="DL13" s="666">
        <v>2.4339</v>
      </c>
      <c r="DM13" s="666">
        <v>1.70373</v>
      </c>
      <c r="DN13" s="666">
        <v>3.4074599999999999</v>
      </c>
      <c r="DO13" s="672">
        <v>1.0318000000000001</v>
      </c>
      <c r="DP13" s="672">
        <v>1.2126000000000001</v>
      </c>
      <c r="DQ13" s="664">
        <v>16</v>
      </c>
      <c r="DR13" s="664">
        <v>15.27683615819209</v>
      </c>
      <c r="DS13" s="664">
        <v>16.873822975517889</v>
      </c>
      <c r="DT13" s="665">
        <v>7</v>
      </c>
      <c r="DU13" s="665">
        <v>9</v>
      </c>
      <c r="DV13" s="671">
        <v>9</v>
      </c>
      <c r="DW13" s="671">
        <v>0.75539999999999996</v>
      </c>
      <c r="DX13" s="664">
        <v>0.43390000000000001</v>
      </c>
      <c r="DY13" s="664">
        <v>2</v>
      </c>
      <c r="DZ13" s="664">
        <v>14</v>
      </c>
      <c r="EA13" s="665">
        <v>5</v>
      </c>
      <c r="EB13" s="665">
        <v>0.38619999999999999</v>
      </c>
      <c r="EC13" s="665">
        <v>0.2213</v>
      </c>
      <c r="ED13" s="665">
        <v>0.8105</v>
      </c>
      <c r="EE13" s="665">
        <v>6</v>
      </c>
      <c r="EF13" s="665">
        <v>4</v>
      </c>
      <c r="EG13" s="665">
        <v>0.36930000000000002</v>
      </c>
      <c r="EH13" s="665">
        <v>0.21260000000000001</v>
      </c>
      <c r="EI13" s="665">
        <v>1</v>
      </c>
      <c r="EJ13" s="665">
        <v>8</v>
      </c>
      <c r="EK13" s="671">
        <v>2887</v>
      </c>
      <c r="EL13" s="671">
        <v>2740</v>
      </c>
      <c r="EM13" s="671">
        <v>3023</v>
      </c>
      <c r="EN13" s="664">
        <v>138</v>
      </c>
      <c r="EO13" s="664">
        <v>121</v>
      </c>
      <c r="EP13" s="664">
        <v>156</v>
      </c>
      <c r="EQ13" s="673">
        <v>0.11594202898550725</v>
      </c>
      <c r="ER13" s="678" t="s">
        <v>680</v>
      </c>
      <c r="ES13" s="679" t="s">
        <v>955</v>
      </c>
      <c r="ET13" s="679" t="s">
        <v>956</v>
      </c>
      <c r="EU13" s="665" t="s">
        <v>896</v>
      </c>
      <c r="EV13" s="665" t="s">
        <v>678</v>
      </c>
      <c r="EW13" s="679" t="s">
        <v>237</v>
      </c>
      <c r="EX13" s="679" t="s">
        <v>237</v>
      </c>
      <c r="EY13" s="679" t="s">
        <v>237</v>
      </c>
      <c r="EZ13" s="665" t="s">
        <v>232</v>
      </c>
      <c r="FA13" s="665" t="s">
        <v>232</v>
      </c>
      <c r="FB13" s="679" t="s">
        <v>736</v>
      </c>
      <c r="FC13" s="679" t="s">
        <v>738</v>
      </c>
      <c r="FD13" s="679" t="s">
        <v>957</v>
      </c>
      <c r="FE13" s="665" t="s">
        <v>678</v>
      </c>
      <c r="FF13" s="665" t="s">
        <v>950</v>
      </c>
      <c r="FG13" s="679" t="s">
        <v>684</v>
      </c>
      <c r="FH13" s="680" t="s">
        <v>235</v>
      </c>
      <c r="FI13" s="680">
        <v>1300</v>
      </c>
      <c r="FJ13" s="665" t="s">
        <v>236</v>
      </c>
      <c r="FK13" s="665" t="s">
        <v>235</v>
      </c>
      <c r="FL13" s="679" t="s">
        <v>232</v>
      </c>
      <c r="FM13" s="679" t="s">
        <v>232</v>
      </c>
      <c r="FN13" s="679" t="s">
        <v>232</v>
      </c>
      <c r="FO13" s="679" t="s">
        <v>236</v>
      </c>
      <c r="FP13" s="679" t="s">
        <v>235</v>
      </c>
      <c r="FQ13" s="665" t="s">
        <v>232</v>
      </c>
      <c r="FR13" s="665" t="s">
        <v>232</v>
      </c>
      <c r="FS13" s="665" t="s">
        <v>232</v>
      </c>
      <c r="FT13" s="665" t="s">
        <v>237</v>
      </c>
      <c r="FU13" s="665" t="s">
        <v>236</v>
      </c>
      <c r="FV13" s="665" t="s">
        <v>232</v>
      </c>
      <c r="FW13" s="665" t="s">
        <v>232</v>
      </c>
      <c r="FX13" s="665" t="s">
        <v>232</v>
      </c>
      <c r="FY13" s="665" t="s">
        <v>237</v>
      </c>
      <c r="FZ13" s="665" t="s">
        <v>236</v>
      </c>
      <c r="GA13" s="680">
        <v>2.1</v>
      </c>
      <c r="GB13" s="680">
        <v>1.9</v>
      </c>
      <c r="GC13" s="680">
        <v>2.2000000000000002</v>
      </c>
      <c r="GD13" s="668">
        <v>2.14</v>
      </c>
      <c r="GE13" s="668">
        <v>1.97</v>
      </c>
      <c r="GF13" s="681" t="s">
        <v>958</v>
      </c>
      <c r="GG13" s="680">
        <v>2.4</v>
      </c>
      <c r="GH13" s="680">
        <v>2.8</v>
      </c>
      <c r="GI13" s="668">
        <v>2.69</v>
      </c>
      <c r="GJ13" s="668">
        <v>2.46</v>
      </c>
      <c r="GK13" s="681" t="s">
        <v>926</v>
      </c>
      <c r="GL13" s="679" t="s">
        <v>959</v>
      </c>
      <c r="GM13" s="679" t="s">
        <v>960</v>
      </c>
      <c r="GN13" s="668" t="s">
        <v>961</v>
      </c>
      <c r="GO13" s="668" t="s">
        <v>926</v>
      </c>
      <c r="GP13" s="681" t="s">
        <v>962</v>
      </c>
      <c r="GQ13" s="680">
        <v>1.3</v>
      </c>
      <c r="GR13" s="680">
        <v>2</v>
      </c>
      <c r="GS13" s="668" t="s">
        <v>963</v>
      </c>
      <c r="GT13" s="668" t="s">
        <v>927</v>
      </c>
      <c r="GU13" s="679" t="s">
        <v>236</v>
      </c>
      <c r="GV13" s="679" t="s">
        <v>236</v>
      </c>
      <c r="GW13" s="679" t="s">
        <v>235</v>
      </c>
      <c r="GX13" s="665" t="s">
        <v>236</v>
      </c>
      <c r="GY13" s="665" t="s">
        <v>236</v>
      </c>
      <c r="GZ13" s="679" t="s">
        <v>232</v>
      </c>
      <c r="HA13" s="679" t="s">
        <v>232</v>
      </c>
      <c r="HB13" s="679" t="s">
        <v>232</v>
      </c>
      <c r="HC13" s="665" t="s">
        <v>232</v>
      </c>
      <c r="HD13" s="665" t="s">
        <v>232</v>
      </c>
      <c r="HE13" s="679" t="s">
        <v>236</v>
      </c>
      <c r="HF13" s="679" t="s">
        <v>236</v>
      </c>
      <c r="HG13" s="679" t="s">
        <v>235</v>
      </c>
      <c r="HH13" s="665" t="s">
        <v>236</v>
      </c>
      <c r="HI13" s="665" t="s">
        <v>237</v>
      </c>
      <c r="HJ13" s="679" t="s">
        <v>237</v>
      </c>
      <c r="HK13" s="680" t="s">
        <v>237</v>
      </c>
      <c r="HL13" s="680" t="s">
        <v>236</v>
      </c>
      <c r="HM13" s="665" t="s">
        <v>232</v>
      </c>
      <c r="HN13" s="665" t="s">
        <v>232</v>
      </c>
      <c r="HO13" s="681" t="s">
        <v>232</v>
      </c>
      <c r="HP13" s="679" t="s">
        <v>232</v>
      </c>
      <c r="HQ13" s="679" t="s">
        <v>232</v>
      </c>
      <c r="HR13" s="665" t="s">
        <v>232</v>
      </c>
      <c r="HS13" s="665" t="s">
        <v>232</v>
      </c>
      <c r="HT13" s="665" t="s">
        <v>232</v>
      </c>
      <c r="HU13" s="665" t="s">
        <v>232</v>
      </c>
      <c r="HV13" s="665" t="s">
        <v>232</v>
      </c>
      <c r="HW13" s="665" t="s">
        <v>232</v>
      </c>
      <c r="HX13" s="679" t="s">
        <v>235</v>
      </c>
      <c r="HY13" s="679" t="s">
        <v>235</v>
      </c>
      <c r="HZ13" s="679" t="s">
        <v>235</v>
      </c>
      <c r="IA13" s="665" t="s">
        <v>236</v>
      </c>
      <c r="IB13" s="665" t="s">
        <v>236</v>
      </c>
      <c r="IC13" s="679" t="s">
        <v>232</v>
      </c>
      <c r="ID13" s="679" t="s">
        <v>232</v>
      </c>
      <c r="IE13" s="679" t="s">
        <v>232</v>
      </c>
      <c r="IF13" s="665" t="s">
        <v>232</v>
      </c>
      <c r="IG13" s="665" t="s">
        <v>232</v>
      </c>
      <c r="IH13" s="679" t="s">
        <v>235</v>
      </c>
      <c r="II13" s="679" t="s">
        <v>235</v>
      </c>
      <c r="IJ13" s="679" t="s">
        <v>235</v>
      </c>
      <c r="IK13" s="665" t="s">
        <v>236</v>
      </c>
      <c r="IL13" s="665" t="s">
        <v>236</v>
      </c>
      <c r="IM13" s="679" t="s">
        <v>232</v>
      </c>
      <c r="IN13" s="680" t="s">
        <v>232</v>
      </c>
      <c r="IO13" s="680" t="s">
        <v>232</v>
      </c>
      <c r="IP13" s="665" t="s">
        <v>232</v>
      </c>
      <c r="IQ13" s="665" t="s">
        <v>232</v>
      </c>
      <c r="IR13" s="681" t="s">
        <v>232</v>
      </c>
      <c r="IS13" s="681" t="s">
        <v>232</v>
      </c>
      <c r="IT13" s="679" t="s">
        <v>232</v>
      </c>
      <c r="IU13" s="679" t="s">
        <v>232</v>
      </c>
      <c r="IV13" s="679" t="s">
        <v>232</v>
      </c>
      <c r="IW13" s="665" t="s">
        <v>232</v>
      </c>
      <c r="IX13" s="665" t="s">
        <v>232</v>
      </c>
      <c r="IY13" s="665" t="s">
        <v>232</v>
      </c>
      <c r="IZ13" s="665" t="s">
        <v>232</v>
      </c>
      <c r="JA13" s="665" t="s">
        <v>232</v>
      </c>
      <c r="JB13" s="665" t="s">
        <v>232</v>
      </c>
      <c r="JC13" s="665" t="s">
        <v>232</v>
      </c>
      <c r="JD13" s="665" t="s">
        <v>232</v>
      </c>
      <c r="JE13" s="665" t="s">
        <v>232</v>
      </c>
      <c r="JF13" s="665" t="s">
        <v>232</v>
      </c>
      <c r="JG13" s="681" t="s">
        <v>661</v>
      </c>
      <c r="JH13" s="681" t="s">
        <v>661</v>
      </c>
      <c r="JI13" s="681" t="s">
        <v>661</v>
      </c>
      <c r="JJ13" s="679" t="s">
        <v>237</v>
      </c>
      <c r="JK13" s="679" t="s">
        <v>237</v>
      </c>
      <c r="JL13" s="682" t="s">
        <v>237</v>
      </c>
    </row>
    <row r="14" spans="1:272" ht="12.75" x14ac:dyDescent="0.2">
      <c r="A14" s="733" t="s">
        <v>17</v>
      </c>
      <c r="B14" s="662">
        <v>2013</v>
      </c>
      <c r="C14" s="691" t="s">
        <v>661</v>
      </c>
      <c r="D14" s="691" t="s">
        <v>661</v>
      </c>
      <c r="E14" s="691" t="s">
        <v>661</v>
      </c>
      <c r="F14" s="691" t="s">
        <v>661</v>
      </c>
      <c r="G14" s="691" t="s">
        <v>661</v>
      </c>
      <c r="H14" s="691" t="s">
        <v>661</v>
      </c>
      <c r="I14" s="648" t="s">
        <v>661</v>
      </c>
      <c r="J14" s="648" t="s">
        <v>661</v>
      </c>
      <c r="K14" s="648" t="s">
        <v>661</v>
      </c>
      <c r="L14" s="648" t="s">
        <v>661</v>
      </c>
      <c r="M14" s="648" t="s">
        <v>661</v>
      </c>
      <c r="N14" s="648" t="s">
        <v>661</v>
      </c>
      <c r="O14" s="648" t="s">
        <v>661</v>
      </c>
      <c r="P14" s="648" t="s">
        <v>661</v>
      </c>
      <c r="Q14" s="648" t="s">
        <v>661</v>
      </c>
      <c r="R14" s="648" t="s">
        <v>661</v>
      </c>
      <c r="S14" s="648" t="s">
        <v>661</v>
      </c>
      <c r="T14" s="648" t="s">
        <v>661</v>
      </c>
      <c r="U14" s="648" t="s">
        <v>661</v>
      </c>
      <c r="V14" s="648" t="s">
        <v>661</v>
      </c>
      <c r="W14" s="648" t="s">
        <v>661</v>
      </c>
      <c r="X14" s="648" t="s">
        <v>661</v>
      </c>
      <c r="Y14" s="648" t="s">
        <v>661</v>
      </c>
      <c r="Z14" s="648" t="s">
        <v>661</v>
      </c>
      <c r="AA14" s="648" t="s">
        <v>661</v>
      </c>
      <c r="AB14" s="648" t="s">
        <v>661</v>
      </c>
      <c r="AC14" s="648" t="s">
        <v>661</v>
      </c>
      <c r="AD14" s="648" t="s">
        <v>661</v>
      </c>
      <c r="AE14" s="648" t="s">
        <v>661</v>
      </c>
      <c r="AF14" s="648" t="s">
        <v>661</v>
      </c>
      <c r="AG14" s="648" t="s">
        <v>661</v>
      </c>
      <c r="AH14" s="648" t="s">
        <v>661</v>
      </c>
      <c r="AI14" s="648" t="s">
        <v>661</v>
      </c>
      <c r="AJ14" s="648" t="s">
        <v>661</v>
      </c>
      <c r="AK14" s="648" t="s">
        <v>661</v>
      </c>
      <c r="AL14" s="648" t="s">
        <v>661</v>
      </c>
      <c r="AM14" s="648" t="s">
        <v>661</v>
      </c>
      <c r="AN14" s="648" t="s">
        <v>661</v>
      </c>
      <c r="AO14" s="648" t="s">
        <v>661</v>
      </c>
      <c r="AP14" s="648" t="s">
        <v>661</v>
      </c>
      <c r="AQ14" s="648" t="s">
        <v>661</v>
      </c>
      <c r="AR14" s="648" t="s">
        <v>661</v>
      </c>
      <c r="AS14" s="648" t="s">
        <v>661</v>
      </c>
      <c r="AT14" s="648" t="s">
        <v>661</v>
      </c>
      <c r="AU14" s="648" t="s">
        <v>661</v>
      </c>
      <c r="AV14" s="648" t="s">
        <v>661</v>
      </c>
      <c r="AW14" s="648" t="s">
        <v>661</v>
      </c>
      <c r="AX14" s="648" t="s">
        <v>661</v>
      </c>
      <c r="AY14" s="648" t="s">
        <v>661</v>
      </c>
      <c r="AZ14" s="648" t="s">
        <v>661</v>
      </c>
      <c r="BA14" s="648" t="s">
        <v>661</v>
      </c>
      <c r="BB14" s="648" t="s">
        <v>661</v>
      </c>
      <c r="BC14" s="648" t="s">
        <v>661</v>
      </c>
      <c r="BD14" s="648" t="s">
        <v>661</v>
      </c>
      <c r="BE14" s="648" t="s">
        <v>661</v>
      </c>
      <c r="BF14" s="648" t="s">
        <v>661</v>
      </c>
      <c r="BG14" s="648" t="s">
        <v>661</v>
      </c>
      <c r="BH14" s="648" t="s">
        <v>661</v>
      </c>
      <c r="BI14" s="648" t="s">
        <v>661</v>
      </c>
      <c r="BJ14" s="648" t="s">
        <v>661</v>
      </c>
      <c r="BK14" s="648" t="s">
        <v>661</v>
      </c>
      <c r="BL14" s="648" t="s">
        <v>661</v>
      </c>
      <c r="BM14" s="648" t="s">
        <v>661</v>
      </c>
      <c r="BN14" s="648" t="s">
        <v>661</v>
      </c>
      <c r="BO14" s="648" t="s">
        <v>661</v>
      </c>
      <c r="BP14" s="648" t="s">
        <v>661</v>
      </c>
      <c r="BQ14" s="648" t="s">
        <v>661</v>
      </c>
      <c r="BR14" s="648" t="s">
        <v>661</v>
      </c>
      <c r="BS14" s="648" t="s">
        <v>661</v>
      </c>
      <c r="BT14" s="648" t="s">
        <v>661</v>
      </c>
      <c r="BU14" s="648" t="s">
        <v>661</v>
      </c>
      <c r="BV14" s="648" t="s">
        <v>661</v>
      </c>
      <c r="BW14" s="648" t="s">
        <v>661</v>
      </c>
      <c r="BX14" s="648" t="s">
        <v>661</v>
      </c>
      <c r="BY14" s="648" t="s">
        <v>661</v>
      </c>
      <c r="BZ14" s="648" t="s">
        <v>661</v>
      </c>
      <c r="CA14" s="648" t="s">
        <v>661</v>
      </c>
      <c r="CB14" s="648" t="s">
        <v>661</v>
      </c>
      <c r="CC14" s="648" t="s">
        <v>661</v>
      </c>
      <c r="CD14" s="648" t="s">
        <v>661</v>
      </c>
      <c r="CE14" s="648" t="s">
        <v>661</v>
      </c>
      <c r="CF14" s="648" t="s">
        <v>661</v>
      </c>
      <c r="CG14" s="648" t="s">
        <v>661</v>
      </c>
      <c r="CH14" s="648" t="s">
        <v>661</v>
      </c>
      <c r="CI14" s="648" t="s">
        <v>661</v>
      </c>
      <c r="CJ14" s="648" t="s">
        <v>661</v>
      </c>
      <c r="CK14" s="648" t="s">
        <v>661</v>
      </c>
      <c r="CL14" s="648" t="s">
        <v>661</v>
      </c>
      <c r="CM14" s="648" t="s">
        <v>661</v>
      </c>
      <c r="CN14" s="648" t="s">
        <v>661</v>
      </c>
      <c r="CO14" s="648" t="s">
        <v>661</v>
      </c>
      <c r="CP14" s="648" t="s">
        <v>661</v>
      </c>
      <c r="CQ14" s="648" t="s">
        <v>661</v>
      </c>
      <c r="CR14" s="648" t="s">
        <v>661</v>
      </c>
      <c r="CS14" s="648" t="s">
        <v>661</v>
      </c>
      <c r="CT14" s="648" t="s">
        <v>661</v>
      </c>
      <c r="CU14" s="648" t="s">
        <v>661</v>
      </c>
      <c r="CV14" s="648" t="s">
        <v>661</v>
      </c>
      <c r="CW14" s="648" t="s">
        <v>661</v>
      </c>
      <c r="CX14" s="648" t="s">
        <v>661</v>
      </c>
      <c r="CY14" s="648" t="s">
        <v>661</v>
      </c>
      <c r="CZ14" s="648" t="s">
        <v>661</v>
      </c>
      <c r="DA14" s="648" t="s">
        <v>661</v>
      </c>
      <c r="DB14" s="648" t="s">
        <v>661</v>
      </c>
      <c r="DC14" s="648" t="s">
        <v>661</v>
      </c>
      <c r="DD14" s="648" t="s">
        <v>661</v>
      </c>
      <c r="DE14" s="648" t="s">
        <v>661</v>
      </c>
      <c r="DF14" s="648" t="s">
        <v>661</v>
      </c>
      <c r="DG14" s="648" t="s">
        <v>661</v>
      </c>
      <c r="DH14" s="648" t="s">
        <v>661</v>
      </c>
      <c r="DI14" s="648" t="s">
        <v>661</v>
      </c>
      <c r="DJ14" s="648" t="s">
        <v>661</v>
      </c>
      <c r="DK14" s="648" t="s">
        <v>661</v>
      </c>
      <c r="DL14" s="648" t="s">
        <v>661</v>
      </c>
      <c r="DM14" s="648" t="s">
        <v>661</v>
      </c>
      <c r="DN14" s="648" t="s">
        <v>661</v>
      </c>
      <c r="DO14" s="648" t="s">
        <v>661</v>
      </c>
      <c r="DP14" s="648" t="s">
        <v>661</v>
      </c>
      <c r="DQ14" s="648" t="s">
        <v>661</v>
      </c>
      <c r="DR14" s="648" t="s">
        <v>661</v>
      </c>
      <c r="DS14" s="648" t="s">
        <v>661</v>
      </c>
      <c r="DT14" s="648" t="s">
        <v>661</v>
      </c>
      <c r="DU14" s="648" t="s">
        <v>661</v>
      </c>
      <c r="DV14" s="648" t="s">
        <v>661</v>
      </c>
      <c r="DW14" s="648" t="s">
        <v>661</v>
      </c>
      <c r="DX14" s="648" t="s">
        <v>661</v>
      </c>
      <c r="DY14" s="648" t="s">
        <v>661</v>
      </c>
      <c r="DZ14" s="648" t="s">
        <v>661</v>
      </c>
      <c r="EA14" s="648" t="s">
        <v>661</v>
      </c>
      <c r="EB14" s="648" t="s">
        <v>661</v>
      </c>
      <c r="EC14" s="648" t="s">
        <v>661</v>
      </c>
      <c r="ED14" s="648" t="s">
        <v>661</v>
      </c>
      <c r="EE14" s="648" t="s">
        <v>661</v>
      </c>
      <c r="EF14" s="648" t="s">
        <v>661</v>
      </c>
      <c r="EG14" s="648" t="s">
        <v>661</v>
      </c>
      <c r="EH14" s="648" t="s">
        <v>661</v>
      </c>
      <c r="EI14" s="648" t="s">
        <v>661</v>
      </c>
      <c r="EJ14" s="648" t="s">
        <v>661</v>
      </c>
      <c r="EK14" s="648" t="s">
        <v>661</v>
      </c>
      <c r="EL14" s="648" t="s">
        <v>661</v>
      </c>
      <c r="EM14" s="648" t="s">
        <v>661</v>
      </c>
      <c r="EN14" s="648" t="s">
        <v>661</v>
      </c>
      <c r="EO14" s="648" t="s">
        <v>661</v>
      </c>
      <c r="EP14" s="648" t="s">
        <v>661</v>
      </c>
      <c r="EQ14" s="648" t="s">
        <v>661</v>
      </c>
      <c r="ER14" s="690" t="s">
        <v>661</v>
      </c>
      <c r="ES14" s="691" t="s">
        <v>661</v>
      </c>
      <c r="ET14" s="691" t="s">
        <v>661</v>
      </c>
      <c r="EU14" s="692" t="s">
        <v>661</v>
      </c>
      <c r="EV14" s="692" t="s">
        <v>661</v>
      </c>
      <c r="EW14" s="691" t="s">
        <v>661</v>
      </c>
      <c r="EX14" s="691" t="s">
        <v>661</v>
      </c>
      <c r="EY14" s="691" t="s">
        <v>661</v>
      </c>
      <c r="EZ14" s="692" t="s">
        <v>661</v>
      </c>
      <c r="FA14" s="692" t="s">
        <v>661</v>
      </c>
      <c r="FB14" s="691" t="s">
        <v>661</v>
      </c>
      <c r="FC14" s="691" t="s">
        <v>661</v>
      </c>
      <c r="FD14" s="691" t="s">
        <v>661</v>
      </c>
      <c r="FE14" s="692" t="s">
        <v>661</v>
      </c>
      <c r="FF14" s="692" t="s">
        <v>661</v>
      </c>
      <c r="FG14" s="691" t="s">
        <v>661</v>
      </c>
      <c r="FH14" s="693" t="s">
        <v>661</v>
      </c>
      <c r="FI14" s="766" t="s">
        <v>661</v>
      </c>
      <c r="FJ14" s="692" t="s">
        <v>661</v>
      </c>
      <c r="FK14" s="692" t="s">
        <v>661</v>
      </c>
      <c r="FL14" s="691" t="s">
        <v>661</v>
      </c>
      <c r="FM14" s="691" t="s">
        <v>661</v>
      </c>
      <c r="FN14" s="691" t="s">
        <v>661</v>
      </c>
      <c r="FO14" s="691" t="s">
        <v>661</v>
      </c>
      <c r="FP14" s="691" t="s">
        <v>661</v>
      </c>
      <c r="FQ14" s="692" t="s">
        <v>661</v>
      </c>
      <c r="FR14" s="692" t="s">
        <v>661</v>
      </c>
      <c r="FS14" s="692" t="s">
        <v>661</v>
      </c>
      <c r="FT14" s="692" t="s">
        <v>661</v>
      </c>
      <c r="FU14" s="692" t="s">
        <v>661</v>
      </c>
      <c r="FV14" s="692" t="s">
        <v>661</v>
      </c>
      <c r="FW14" s="692" t="s">
        <v>661</v>
      </c>
      <c r="FX14" s="692" t="s">
        <v>661</v>
      </c>
      <c r="FY14" s="692" t="s">
        <v>661</v>
      </c>
      <c r="FZ14" s="692" t="s">
        <v>661</v>
      </c>
      <c r="GA14" s="692" t="s">
        <v>661</v>
      </c>
      <c r="GB14" s="693" t="s">
        <v>661</v>
      </c>
      <c r="GC14" s="692" t="s">
        <v>661</v>
      </c>
      <c r="GD14" s="692" t="s">
        <v>661</v>
      </c>
      <c r="GE14" s="694" t="s">
        <v>661</v>
      </c>
      <c r="GF14" s="695" t="s">
        <v>661</v>
      </c>
      <c r="GG14" s="766" t="s">
        <v>661</v>
      </c>
      <c r="GH14" s="766" t="s">
        <v>661</v>
      </c>
      <c r="GI14" s="766" t="s">
        <v>661</v>
      </c>
      <c r="GJ14" s="694" t="s">
        <v>661</v>
      </c>
      <c r="GK14" s="695" t="s">
        <v>661</v>
      </c>
      <c r="GL14" s="691" t="s">
        <v>661</v>
      </c>
      <c r="GM14" s="691" t="s">
        <v>661</v>
      </c>
      <c r="GN14" s="694" t="s">
        <v>661</v>
      </c>
      <c r="GO14" s="694" t="s">
        <v>661</v>
      </c>
      <c r="GP14" s="695" t="s">
        <v>661</v>
      </c>
      <c r="GQ14" s="693" t="s">
        <v>661</v>
      </c>
      <c r="GR14" s="766" t="s">
        <v>661</v>
      </c>
      <c r="GS14" s="694" t="s">
        <v>661</v>
      </c>
      <c r="GT14" s="694" t="s">
        <v>661</v>
      </c>
      <c r="GU14" s="691" t="s">
        <v>661</v>
      </c>
      <c r="GV14" s="691" t="s">
        <v>661</v>
      </c>
      <c r="GW14" s="691" t="s">
        <v>661</v>
      </c>
      <c r="GX14" s="692" t="s">
        <v>661</v>
      </c>
      <c r="GY14" s="692" t="s">
        <v>661</v>
      </c>
      <c r="GZ14" s="691" t="s">
        <v>661</v>
      </c>
      <c r="HA14" s="691" t="s">
        <v>661</v>
      </c>
      <c r="HB14" s="691" t="s">
        <v>661</v>
      </c>
      <c r="HC14" s="692" t="s">
        <v>661</v>
      </c>
      <c r="HD14" s="692" t="s">
        <v>661</v>
      </c>
      <c r="HE14" s="691" t="s">
        <v>661</v>
      </c>
      <c r="HF14" s="691" t="s">
        <v>661</v>
      </c>
      <c r="HG14" s="691" t="s">
        <v>661</v>
      </c>
      <c r="HH14" s="692" t="s">
        <v>661</v>
      </c>
      <c r="HI14" s="692" t="s">
        <v>661</v>
      </c>
      <c r="HJ14" s="691" t="s">
        <v>661</v>
      </c>
      <c r="HK14" s="693" t="s">
        <v>661</v>
      </c>
      <c r="HL14" s="693" t="s">
        <v>661</v>
      </c>
      <c r="HM14" s="692" t="s">
        <v>661</v>
      </c>
      <c r="HN14" s="692" t="s">
        <v>661</v>
      </c>
      <c r="HO14" s="695" t="s">
        <v>661</v>
      </c>
      <c r="HP14" s="691" t="s">
        <v>661</v>
      </c>
      <c r="HQ14" s="691" t="s">
        <v>661</v>
      </c>
      <c r="HR14" s="692" t="s">
        <v>661</v>
      </c>
      <c r="HS14" s="692" t="s">
        <v>661</v>
      </c>
      <c r="HT14" s="692" t="s">
        <v>661</v>
      </c>
      <c r="HU14" s="692" t="s">
        <v>661</v>
      </c>
      <c r="HV14" s="692" t="s">
        <v>661</v>
      </c>
      <c r="HW14" s="692" t="s">
        <v>661</v>
      </c>
      <c r="HX14" s="691" t="s">
        <v>661</v>
      </c>
      <c r="HY14" s="691" t="s">
        <v>661</v>
      </c>
      <c r="HZ14" s="691" t="s">
        <v>661</v>
      </c>
      <c r="IA14" s="692" t="s">
        <v>661</v>
      </c>
      <c r="IB14" s="692" t="s">
        <v>661</v>
      </c>
      <c r="IC14" s="691" t="s">
        <v>661</v>
      </c>
      <c r="ID14" s="691" t="s">
        <v>661</v>
      </c>
      <c r="IE14" s="691" t="s">
        <v>661</v>
      </c>
      <c r="IF14" s="692" t="s">
        <v>661</v>
      </c>
      <c r="IG14" s="692" t="s">
        <v>661</v>
      </c>
      <c r="IH14" s="691" t="s">
        <v>661</v>
      </c>
      <c r="II14" s="691" t="s">
        <v>661</v>
      </c>
      <c r="IJ14" s="691" t="s">
        <v>661</v>
      </c>
      <c r="IK14" s="692" t="s">
        <v>661</v>
      </c>
      <c r="IL14" s="692" t="s">
        <v>661</v>
      </c>
      <c r="IM14" s="691" t="s">
        <v>661</v>
      </c>
      <c r="IN14" s="693" t="s">
        <v>661</v>
      </c>
      <c r="IO14" s="693" t="s">
        <v>661</v>
      </c>
      <c r="IP14" s="692" t="s">
        <v>661</v>
      </c>
      <c r="IQ14" s="692" t="s">
        <v>661</v>
      </c>
      <c r="IR14" s="695" t="s">
        <v>661</v>
      </c>
      <c r="IS14" s="695" t="s">
        <v>661</v>
      </c>
      <c r="IT14" s="691" t="s">
        <v>661</v>
      </c>
      <c r="IU14" s="691" t="s">
        <v>661</v>
      </c>
      <c r="IV14" s="691" t="s">
        <v>661</v>
      </c>
      <c r="IW14" s="692" t="s">
        <v>661</v>
      </c>
      <c r="IX14" s="692" t="s">
        <v>661</v>
      </c>
      <c r="IY14" s="692" t="s">
        <v>661</v>
      </c>
      <c r="IZ14" s="692" t="s">
        <v>661</v>
      </c>
      <c r="JA14" s="692" t="s">
        <v>661</v>
      </c>
      <c r="JB14" s="692" t="s">
        <v>661</v>
      </c>
      <c r="JC14" s="692" t="s">
        <v>661</v>
      </c>
      <c r="JD14" s="692" t="s">
        <v>661</v>
      </c>
      <c r="JE14" s="692" t="s">
        <v>661</v>
      </c>
      <c r="JF14" s="692" t="s">
        <v>661</v>
      </c>
      <c r="JG14" s="695" t="s">
        <v>661</v>
      </c>
      <c r="JH14" s="695" t="s">
        <v>661</v>
      </c>
      <c r="JI14" s="695" t="s">
        <v>661</v>
      </c>
      <c r="JJ14" s="691" t="s">
        <v>661</v>
      </c>
      <c r="JK14" s="691" t="s">
        <v>661</v>
      </c>
      <c r="JL14" s="696" t="s">
        <v>661</v>
      </c>
    </row>
    <row r="15" spans="1:272" ht="12.75" x14ac:dyDescent="0.2">
      <c r="A15" s="733" t="s">
        <v>18</v>
      </c>
      <c r="B15" s="662">
        <v>2013</v>
      </c>
      <c r="C15" s="679" t="s">
        <v>236</v>
      </c>
      <c r="D15" s="679" t="s">
        <v>237</v>
      </c>
      <c r="E15" s="679" t="s">
        <v>690</v>
      </c>
      <c r="F15" s="679" t="s">
        <v>236</v>
      </c>
      <c r="G15" s="679" t="s">
        <v>237</v>
      </c>
      <c r="H15" s="679" t="s">
        <v>690</v>
      </c>
      <c r="I15" s="664">
        <v>291</v>
      </c>
      <c r="J15" s="664">
        <v>129</v>
      </c>
      <c r="K15" s="664">
        <v>2074</v>
      </c>
      <c r="L15" s="663">
        <v>9548</v>
      </c>
      <c r="M15" s="664">
        <v>4115</v>
      </c>
      <c r="N15" s="664">
        <v>96555</v>
      </c>
      <c r="O15" s="665">
        <v>6120</v>
      </c>
      <c r="P15" s="665">
        <v>3428</v>
      </c>
      <c r="Q15" s="664">
        <v>291</v>
      </c>
      <c r="R15" s="664">
        <v>129</v>
      </c>
      <c r="S15" s="664">
        <v>2074</v>
      </c>
      <c r="T15" s="665">
        <v>149</v>
      </c>
      <c r="U15" s="665">
        <v>142</v>
      </c>
      <c r="V15" s="664">
        <v>9256</v>
      </c>
      <c r="W15" s="664">
        <v>3967</v>
      </c>
      <c r="X15" s="664">
        <v>94568</v>
      </c>
      <c r="Y15" s="665">
        <v>5971</v>
      </c>
      <c r="Z15" s="665">
        <v>3285</v>
      </c>
      <c r="AA15" s="664">
        <v>201</v>
      </c>
      <c r="AB15" s="664">
        <v>89.103092783505147</v>
      </c>
      <c r="AC15" s="664">
        <v>1432.556701030928</v>
      </c>
      <c r="AD15" s="666">
        <v>71</v>
      </c>
      <c r="AE15" s="666">
        <v>129</v>
      </c>
      <c r="AF15" s="664">
        <v>904</v>
      </c>
      <c r="AG15" s="664">
        <v>278.15384615384619</v>
      </c>
      <c r="AH15" s="664">
        <v>15194.153846153848</v>
      </c>
      <c r="AI15" s="665">
        <v>398</v>
      </c>
      <c r="AJ15" s="665">
        <v>507</v>
      </c>
      <c r="AK15" s="664">
        <v>156</v>
      </c>
      <c r="AL15" s="664">
        <v>96</v>
      </c>
      <c r="AM15" s="664">
        <v>39</v>
      </c>
      <c r="AN15" s="664">
        <v>162</v>
      </c>
      <c r="AO15" s="664">
        <v>743</v>
      </c>
      <c r="AP15" s="665">
        <v>80</v>
      </c>
      <c r="AQ15" s="665">
        <v>49</v>
      </c>
      <c r="AR15" s="665">
        <v>20</v>
      </c>
      <c r="AS15" s="665">
        <v>51</v>
      </c>
      <c r="AT15" s="665">
        <v>347</v>
      </c>
      <c r="AU15" s="665">
        <v>76</v>
      </c>
      <c r="AV15" s="665">
        <v>47</v>
      </c>
      <c r="AW15" s="665">
        <v>19</v>
      </c>
      <c r="AX15" s="665">
        <v>110</v>
      </c>
      <c r="AY15" s="665">
        <v>396</v>
      </c>
      <c r="AZ15" s="667">
        <v>6.1744173042403514E-3</v>
      </c>
      <c r="BA15" s="667">
        <v>2.6610522839284716E-3</v>
      </c>
      <c r="BB15" s="667">
        <v>6.2439344659711682E-2</v>
      </c>
      <c r="BC15" s="668">
        <v>7.8310392376396299E-3</v>
      </c>
      <c r="BD15" s="668">
        <v>4.4817764862498432E-3</v>
      </c>
      <c r="BE15" s="669">
        <v>8.5000000000000006E-3</v>
      </c>
      <c r="BF15" s="670">
        <v>3.7187500000000003E-3</v>
      </c>
      <c r="BG15" s="670">
        <v>9.0578125000000009E-2</v>
      </c>
      <c r="BH15" s="668">
        <v>1.088936732885242E-2</v>
      </c>
      <c r="BI15" s="668">
        <v>6.3226682633924737E-3</v>
      </c>
      <c r="BJ15" s="669">
        <v>9.5999999999999992E-3</v>
      </c>
      <c r="BK15" s="670">
        <v>4.1999999999999997E-3</v>
      </c>
      <c r="BL15" s="670">
        <v>0.1023</v>
      </c>
      <c r="BM15" s="668">
        <v>1.21E-2</v>
      </c>
      <c r="BN15" s="668">
        <v>7.1999999999999998E-3</v>
      </c>
      <c r="BO15" s="669">
        <v>3.0000000000000001E-3</v>
      </c>
      <c r="BP15" s="670">
        <v>9.2307692307692327E-4</v>
      </c>
      <c r="BQ15" s="670">
        <v>5.0423076923076932E-2</v>
      </c>
      <c r="BR15" s="668">
        <v>2.5999999999999999E-3</v>
      </c>
      <c r="BS15" s="668">
        <v>3.3999999999999998E-3</v>
      </c>
      <c r="BT15" s="664">
        <v>1273</v>
      </c>
      <c r="BU15" s="664">
        <v>347</v>
      </c>
      <c r="BV15" s="664">
        <v>26538</v>
      </c>
      <c r="BW15" s="665">
        <v>777</v>
      </c>
      <c r="BX15" s="665">
        <v>496</v>
      </c>
      <c r="BY15" s="664">
        <v>49</v>
      </c>
      <c r="BZ15" s="664">
        <v>14</v>
      </c>
      <c r="CA15" s="664">
        <v>729</v>
      </c>
      <c r="CB15" s="665">
        <v>25</v>
      </c>
      <c r="CC15" s="665">
        <v>24</v>
      </c>
      <c r="CD15" s="664">
        <v>1224</v>
      </c>
      <c r="CE15" s="664">
        <v>340</v>
      </c>
      <c r="CF15" s="664">
        <v>25894</v>
      </c>
      <c r="CG15" s="665">
        <v>752</v>
      </c>
      <c r="CH15" s="665">
        <v>473</v>
      </c>
      <c r="CI15" s="664">
        <v>264</v>
      </c>
      <c r="CJ15" s="664">
        <v>75.428571428571431</v>
      </c>
      <c r="CK15" s="664">
        <v>6090.8571428571431</v>
      </c>
      <c r="CL15" s="665">
        <v>126</v>
      </c>
      <c r="CM15" s="665">
        <v>138</v>
      </c>
      <c r="CN15" s="671">
        <v>48.87</v>
      </c>
      <c r="CO15" s="664">
        <v>72.069999999999993</v>
      </c>
      <c r="CP15" s="664">
        <v>192.29</v>
      </c>
      <c r="CQ15" s="665">
        <v>25.01</v>
      </c>
      <c r="CR15" s="665">
        <v>25.44</v>
      </c>
      <c r="CS15" s="665">
        <v>100.75</v>
      </c>
      <c r="CT15" s="665">
        <v>23.86</v>
      </c>
      <c r="CU15" s="665">
        <v>46.63</v>
      </c>
      <c r="CV15" s="665">
        <v>91.54</v>
      </c>
      <c r="CW15" s="664">
        <v>485</v>
      </c>
      <c r="CX15" s="664">
        <v>161</v>
      </c>
      <c r="CY15" s="664">
        <v>3036</v>
      </c>
      <c r="CZ15" s="665">
        <v>363</v>
      </c>
      <c r="DA15" s="665">
        <v>122</v>
      </c>
      <c r="DB15" s="664">
        <v>22</v>
      </c>
      <c r="DC15" s="664">
        <v>7</v>
      </c>
      <c r="DD15" s="664">
        <v>223</v>
      </c>
      <c r="DE15" s="665">
        <v>11</v>
      </c>
      <c r="DF15" s="665">
        <v>11</v>
      </c>
      <c r="DG15" s="664">
        <v>463</v>
      </c>
      <c r="DH15" s="664">
        <v>152</v>
      </c>
      <c r="DI15" s="664">
        <v>2813</v>
      </c>
      <c r="DJ15" s="665">
        <v>352</v>
      </c>
      <c r="DK15" s="665">
        <v>111</v>
      </c>
      <c r="DL15" s="666">
        <v>4</v>
      </c>
      <c r="DM15" s="666">
        <v>1.2727272727272727</v>
      </c>
      <c r="DN15" s="666">
        <v>40.545454545454547</v>
      </c>
      <c r="DO15" s="672">
        <v>1.5843</v>
      </c>
      <c r="DP15" s="672">
        <v>1.8336999999999999</v>
      </c>
      <c r="DQ15" s="664">
        <v>9</v>
      </c>
      <c r="DR15" s="664">
        <v>2.9546436285097193</v>
      </c>
      <c r="DS15" s="664">
        <v>54.680345572354213</v>
      </c>
      <c r="DT15" s="665">
        <v>4</v>
      </c>
      <c r="DU15" s="665">
        <v>5</v>
      </c>
      <c r="DV15" s="671">
        <v>16</v>
      </c>
      <c r="DW15" s="671">
        <v>3</v>
      </c>
      <c r="DX15" s="664">
        <v>3</v>
      </c>
      <c r="DY15" s="664">
        <v>1</v>
      </c>
      <c r="DZ15" s="664">
        <v>8</v>
      </c>
      <c r="EA15" s="665">
        <v>8</v>
      </c>
      <c r="EB15" s="665">
        <v>2</v>
      </c>
      <c r="EC15" s="665">
        <v>1</v>
      </c>
      <c r="ED15" s="665">
        <v>0.58430000000000004</v>
      </c>
      <c r="EE15" s="665">
        <v>3</v>
      </c>
      <c r="EF15" s="665">
        <v>8</v>
      </c>
      <c r="EG15" s="665">
        <v>2</v>
      </c>
      <c r="EH15" s="665">
        <v>1</v>
      </c>
      <c r="EI15" s="665">
        <v>0.8337</v>
      </c>
      <c r="EJ15" s="665">
        <v>4</v>
      </c>
      <c r="EK15" s="671">
        <v>2815</v>
      </c>
      <c r="EL15" s="671">
        <v>959</v>
      </c>
      <c r="EM15" s="671">
        <v>8007</v>
      </c>
      <c r="EN15" s="664">
        <v>138</v>
      </c>
      <c r="EO15" s="664">
        <v>54</v>
      </c>
      <c r="EP15" s="664">
        <v>1700</v>
      </c>
      <c r="EQ15" s="673">
        <v>0.35507246376811596</v>
      </c>
      <c r="ER15" s="678" t="s">
        <v>964</v>
      </c>
      <c r="ES15" s="679" t="s">
        <v>894</v>
      </c>
      <c r="ET15" s="679" t="s">
        <v>965</v>
      </c>
      <c r="EU15" s="665" t="s">
        <v>698</v>
      </c>
      <c r="EV15" s="665" t="s">
        <v>966</v>
      </c>
      <c r="EW15" s="679" t="s">
        <v>236</v>
      </c>
      <c r="EX15" s="679" t="s">
        <v>237</v>
      </c>
      <c r="EY15" s="679" t="s">
        <v>690</v>
      </c>
      <c r="EZ15" s="665" t="s">
        <v>237</v>
      </c>
      <c r="FA15" s="665" t="s">
        <v>237</v>
      </c>
      <c r="FB15" s="679" t="s">
        <v>967</v>
      </c>
      <c r="FC15" s="679" t="s">
        <v>934</v>
      </c>
      <c r="FD15" s="679" t="s">
        <v>968</v>
      </c>
      <c r="FE15" s="665" t="s">
        <v>969</v>
      </c>
      <c r="FF15" s="665" t="s">
        <v>897</v>
      </c>
      <c r="FG15" s="679" t="s">
        <v>235</v>
      </c>
      <c r="FH15" s="680" t="s">
        <v>236</v>
      </c>
      <c r="FI15" s="680" t="s">
        <v>692</v>
      </c>
      <c r="FJ15" s="665" t="s">
        <v>236</v>
      </c>
      <c r="FK15" s="665" t="s">
        <v>235</v>
      </c>
      <c r="FL15" s="679" t="s">
        <v>237</v>
      </c>
      <c r="FM15" s="679" t="s">
        <v>232</v>
      </c>
      <c r="FN15" s="679" t="s">
        <v>232</v>
      </c>
      <c r="FO15" s="679" t="s">
        <v>237</v>
      </c>
      <c r="FP15" s="679" t="s">
        <v>235</v>
      </c>
      <c r="FQ15" s="665" t="s">
        <v>232</v>
      </c>
      <c r="FR15" s="665" t="s">
        <v>232</v>
      </c>
      <c r="FS15" s="665" t="s">
        <v>232</v>
      </c>
      <c r="FT15" s="665" t="s">
        <v>232</v>
      </c>
      <c r="FU15" s="665" t="s">
        <v>236</v>
      </c>
      <c r="FV15" s="665" t="s">
        <v>232</v>
      </c>
      <c r="FW15" s="665" t="s">
        <v>232</v>
      </c>
      <c r="FX15" s="665" t="s">
        <v>232</v>
      </c>
      <c r="FY15" s="665" t="s">
        <v>237</v>
      </c>
      <c r="FZ15" s="665" t="s">
        <v>236</v>
      </c>
      <c r="GA15" s="680" t="s">
        <v>882</v>
      </c>
      <c r="GB15" s="680" t="s">
        <v>882</v>
      </c>
      <c r="GC15" s="680" t="s">
        <v>882</v>
      </c>
      <c r="GD15" s="668" t="s">
        <v>882</v>
      </c>
      <c r="GE15" s="668" t="s">
        <v>882</v>
      </c>
      <c r="GF15" s="681" t="s">
        <v>882</v>
      </c>
      <c r="GG15" s="680" t="s">
        <v>882</v>
      </c>
      <c r="GH15" s="680" t="s">
        <v>882</v>
      </c>
      <c r="GI15" s="668" t="s">
        <v>882</v>
      </c>
      <c r="GJ15" s="668" t="s">
        <v>882</v>
      </c>
      <c r="GK15" s="681" t="s">
        <v>882</v>
      </c>
      <c r="GL15" s="679" t="s">
        <v>882</v>
      </c>
      <c r="GM15" s="679" t="s">
        <v>883</v>
      </c>
      <c r="GN15" s="668" t="s">
        <v>882</v>
      </c>
      <c r="GO15" s="668" t="s">
        <v>882</v>
      </c>
      <c r="GP15" s="681" t="s">
        <v>882</v>
      </c>
      <c r="GQ15" s="680" t="s">
        <v>882</v>
      </c>
      <c r="GR15" s="680" t="s">
        <v>882</v>
      </c>
      <c r="GS15" s="668" t="s">
        <v>882</v>
      </c>
      <c r="GT15" s="668" t="s">
        <v>882</v>
      </c>
      <c r="GU15" s="679" t="s">
        <v>669</v>
      </c>
      <c r="GV15" s="679" t="s">
        <v>236</v>
      </c>
      <c r="GW15" s="679" t="s">
        <v>970</v>
      </c>
      <c r="GX15" s="665" t="s">
        <v>235</v>
      </c>
      <c r="GY15" s="665" t="s">
        <v>236</v>
      </c>
      <c r="GZ15" s="679" t="s">
        <v>232</v>
      </c>
      <c r="HA15" s="679" t="s">
        <v>232</v>
      </c>
      <c r="HB15" s="679" t="s">
        <v>235</v>
      </c>
      <c r="HC15" s="665" t="s">
        <v>232</v>
      </c>
      <c r="HD15" s="665" t="s">
        <v>232</v>
      </c>
      <c r="HE15" s="679" t="s">
        <v>665</v>
      </c>
      <c r="HF15" s="679" t="s">
        <v>236</v>
      </c>
      <c r="HG15" s="679" t="s">
        <v>918</v>
      </c>
      <c r="HH15" s="665" t="s">
        <v>235</v>
      </c>
      <c r="HI15" s="665" t="s">
        <v>236</v>
      </c>
      <c r="HJ15" s="679" t="s">
        <v>236</v>
      </c>
      <c r="HK15" s="680" t="s">
        <v>232</v>
      </c>
      <c r="HL15" s="680">
        <v>6100</v>
      </c>
      <c r="HM15" s="665" t="s">
        <v>237</v>
      </c>
      <c r="HN15" s="665" t="s">
        <v>237</v>
      </c>
      <c r="HO15" s="681" t="s">
        <v>232</v>
      </c>
      <c r="HP15" s="679" t="s">
        <v>232</v>
      </c>
      <c r="HQ15" s="679" t="s">
        <v>237</v>
      </c>
      <c r="HR15" s="665" t="s">
        <v>232</v>
      </c>
      <c r="HS15" s="665" t="s">
        <v>232</v>
      </c>
      <c r="HT15" s="665" t="s">
        <v>237</v>
      </c>
      <c r="HU15" s="665" t="s">
        <v>232</v>
      </c>
      <c r="HV15" s="665" t="s">
        <v>232</v>
      </c>
      <c r="HW15" s="665" t="s">
        <v>232</v>
      </c>
      <c r="HX15" s="679" t="s">
        <v>236</v>
      </c>
      <c r="HY15" s="679" t="s">
        <v>237</v>
      </c>
      <c r="HZ15" s="679" t="s">
        <v>666</v>
      </c>
      <c r="IA15" s="665" t="s">
        <v>236</v>
      </c>
      <c r="IB15" s="665" t="s">
        <v>237</v>
      </c>
      <c r="IC15" s="679" t="s">
        <v>232</v>
      </c>
      <c r="ID15" s="679" t="s">
        <v>232</v>
      </c>
      <c r="IE15" s="679" t="s">
        <v>236</v>
      </c>
      <c r="IF15" s="665" t="s">
        <v>232</v>
      </c>
      <c r="IG15" s="665" t="s">
        <v>232</v>
      </c>
      <c r="IH15" s="679" t="s">
        <v>236</v>
      </c>
      <c r="II15" s="679" t="s">
        <v>237</v>
      </c>
      <c r="IJ15" s="679" t="s">
        <v>672</v>
      </c>
      <c r="IK15" s="665" t="s">
        <v>236</v>
      </c>
      <c r="IL15" s="665" t="s">
        <v>237</v>
      </c>
      <c r="IM15" s="679" t="s">
        <v>232</v>
      </c>
      <c r="IN15" s="680" t="s">
        <v>232</v>
      </c>
      <c r="IO15" s="680" t="s">
        <v>232</v>
      </c>
      <c r="IP15" s="665" t="s">
        <v>232</v>
      </c>
      <c r="IQ15" s="665" t="s">
        <v>232</v>
      </c>
      <c r="IR15" s="681" t="s">
        <v>232</v>
      </c>
      <c r="IS15" s="681" t="s">
        <v>232</v>
      </c>
      <c r="IT15" s="679" t="s">
        <v>232</v>
      </c>
      <c r="IU15" s="679" t="s">
        <v>232</v>
      </c>
      <c r="IV15" s="679" t="s">
        <v>232</v>
      </c>
      <c r="IW15" s="665" t="s">
        <v>232</v>
      </c>
      <c r="IX15" s="665" t="s">
        <v>232</v>
      </c>
      <c r="IY15" s="665" t="s">
        <v>232</v>
      </c>
      <c r="IZ15" s="665" t="s">
        <v>232</v>
      </c>
      <c r="JA15" s="665" t="s">
        <v>232</v>
      </c>
      <c r="JB15" s="665" t="s">
        <v>232</v>
      </c>
      <c r="JC15" s="665" t="s">
        <v>232</v>
      </c>
      <c r="JD15" s="665" t="s">
        <v>232</v>
      </c>
      <c r="JE15" s="665" t="s">
        <v>232</v>
      </c>
      <c r="JF15" s="665" t="s">
        <v>232</v>
      </c>
      <c r="JG15" s="681" t="s">
        <v>661</v>
      </c>
      <c r="JH15" s="681" t="s">
        <v>661</v>
      </c>
      <c r="JI15" s="681" t="s">
        <v>661</v>
      </c>
      <c r="JJ15" s="679" t="s">
        <v>237</v>
      </c>
      <c r="JK15" s="679" t="s">
        <v>232</v>
      </c>
      <c r="JL15" s="682" t="s">
        <v>664</v>
      </c>
    </row>
    <row r="16" spans="1:272" ht="12.75" x14ac:dyDescent="0.2">
      <c r="A16" s="733" t="s">
        <v>19</v>
      </c>
      <c r="B16" s="662">
        <v>2013</v>
      </c>
      <c r="C16" s="679" t="s">
        <v>661</v>
      </c>
      <c r="D16" s="679" t="s">
        <v>661</v>
      </c>
      <c r="E16" s="679" t="s">
        <v>661</v>
      </c>
      <c r="F16" s="679" t="s">
        <v>661</v>
      </c>
      <c r="G16" s="679" t="s">
        <v>661</v>
      </c>
      <c r="H16" s="679" t="s">
        <v>661</v>
      </c>
      <c r="I16" s="664">
        <v>11</v>
      </c>
      <c r="J16" s="664">
        <v>10</v>
      </c>
      <c r="K16" s="664">
        <v>11</v>
      </c>
      <c r="L16" s="663">
        <v>1672</v>
      </c>
      <c r="M16" s="664">
        <v>1297</v>
      </c>
      <c r="N16" s="664">
        <v>2227</v>
      </c>
      <c r="O16" s="665">
        <v>1196</v>
      </c>
      <c r="P16" s="665">
        <v>476</v>
      </c>
      <c r="Q16" s="664">
        <v>11</v>
      </c>
      <c r="R16" s="664">
        <v>10</v>
      </c>
      <c r="S16" s="664">
        <v>11</v>
      </c>
      <c r="T16" s="665">
        <v>5</v>
      </c>
      <c r="U16" s="665">
        <v>5</v>
      </c>
      <c r="V16" s="664">
        <v>1661</v>
      </c>
      <c r="W16" s="664">
        <v>1286</v>
      </c>
      <c r="X16" s="664">
        <v>2218</v>
      </c>
      <c r="Y16" s="665">
        <v>1190</v>
      </c>
      <c r="Z16" s="665">
        <v>471</v>
      </c>
      <c r="AA16" s="664">
        <v>32</v>
      </c>
      <c r="AB16" s="664">
        <v>29.09090909090909</v>
      </c>
      <c r="AC16" s="664">
        <v>32</v>
      </c>
      <c r="AD16" s="666">
        <v>17.858599999999999</v>
      </c>
      <c r="AE16" s="666">
        <v>13.8317</v>
      </c>
      <c r="AF16" s="664">
        <v>131</v>
      </c>
      <c r="AG16" s="664">
        <v>73.676695698073374</v>
      </c>
      <c r="AH16" s="664">
        <v>227.04592240696755</v>
      </c>
      <c r="AI16" s="665">
        <v>81</v>
      </c>
      <c r="AJ16" s="665">
        <v>50</v>
      </c>
      <c r="AK16" s="664">
        <v>0.41160000000000002</v>
      </c>
      <c r="AL16" s="664">
        <v>8</v>
      </c>
      <c r="AM16" s="664">
        <v>2</v>
      </c>
      <c r="AN16" s="664">
        <v>30</v>
      </c>
      <c r="AO16" s="664">
        <v>101</v>
      </c>
      <c r="AP16" s="665">
        <v>0.20910000000000001</v>
      </c>
      <c r="AQ16" s="665">
        <v>4</v>
      </c>
      <c r="AR16" s="665">
        <v>0.85860000000000003</v>
      </c>
      <c r="AS16" s="665">
        <v>17</v>
      </c>
      <c r="AT16" s="665">
        <v>63</v>
      </c>
      <c r="AU16" s="665">
        <v>0.2024</v>
      </c>
      <c r="AV16" s="665">
        <v>4</v>
      </c>
      <c r="AW16" s="665">
        <v>0.83169999999999999</v>
      </c>
      <c r="AX16" s="665">
        <v>13</v>
      </c>
      <c r="AY16" s="665">
        <v>37</v>
      </c>
      <c r="AZ16" s="667">
        <v>0.5783665986371026</v>
      </c>
      <c r="BA16" s="667">
        <v>0.44864920958870935</v>
      </c>
      <c r="BB16" s="667">
        <v>0.77034833442872452</v>
      </c>
      <c r="BC16" s="668">
        <v>0.83151410653948299</v>
      </c>
      <c r="BD16" s="668">
        <v>0.32769730682381448</v>
      </c>
      <c r="BE16" s="669">
        <v>0.70950000000000002</v>
      </c>
      <c r="BF16" s="670">
        <v>0.54231617647058827</v>
      </c>
      <c r="BG16" s="670">
        <v>0.9544117647058824</v>
      </c>
      <c r="BH16" s="668">
        <v>1.0266143294655565</v>
      </c>
      <c r="BI16" s="668">
        <v>0.40260168652891376</v>
      </c>
      <c r="BJ16" s="669">
        <v>0.87719999999999998</v>
      </c>
      <c r="BK16" s="670">
        <v>0.67049999999999998</v>
      </c>
      <c r="BL16" s="670">
        <v>1.18</v>
      </c>
      <c r="BM16" s="668">
        <v>1.2</v>
      </c>
      <c r="BN16" s="668">
        <v>0.53720000000000001</v>
      </c>
      <c r="BO16" s="669">
        <v>0.32</v>
      </c>
      <c r="BP16" s="670">
        <v>0.17997360781208763</v>
      </c>
      <c r="BQ16" s="670">
        <v>0.55461599366587488</v>
      </c>
      <c r="BR16" s="668">
        <v>0.37890000000000001</v>
      </c>
      <c r="BS16" s="668">
        <v>0.25609999999999999</v>
      </c>
      <c r="BT16" s="664">
        <v>63</v>
      </c>
      <c r="BU16" s="664">
        <v>32</v>
      </c>
      <c r="BV16" s="664">
        <v>117</v>
      </c>
      <c r="BW16" s="665">
        <v>44</v>
      </c>
      <c r="BX16" s="665">
        <v>19</v>
      </c>
      <c r="BY16" s="664">
        <v>0.13800000000000001</v>
      </c>
      <c r="BZ16" s="664">
        <v>4.7100000000000003E-2</v>
      </c>
      <c r="CA16" s="664">
        <v>0.27510000000000001</v>
      </c>
      <c r="CB16" s="665">
        <v>7.0199999999999999E-2</v>
      </c>
      <c r="CC16" s="665">
        <v>6.7799999999999999E-2</v>
      </c>
      <c r="CD16" s="664">
        <v>63</v>
      </c>
      <c r="CE16" s="664">
        <v>32</v>
      </c>
      <c r="CF16" s="664">
        <v>116</v>
      </c>
      <c r="CG16" s="665">
        <v>43</v>
      </c>
      <c r="CH16" s="665">
        <v>19</v>
      </c>
      <c r="CI16" s="664">
        <v>20</v>
      </c>
      <c r="CJ16" s="664">
        <v>10</v>
      </c>
      <c r="CK16" s="664">
        <v>38.333333333333336</v>
      </c>
      <c r="CL16" s="665">
        <v>12</v>
      </c>
      <c r="CM16" s="665">
        <v>8</v>
      </c>
      <c r="CN16" s="671">
        <v>0.13800000000000001</v>
      </c>
      <c r="CO16" s="664">
        <v>9.42</v>
      </c>
      <c r="CP16" s="664">
        <v>10.47</v>
      </c>
      <c r="CQ16" s="665">
        <v>7.0199999999999999E-2</v>
      </c>
      <c r="CR16" s="665">
        <v>5.4</v>
      </c>
      <c r="CS16" s="665">
        <v>6.81</v>
      </c>
      <c r="CT16" s="665">
        <v>6.7799999999999999E-2</v>
      </c>
      <c r="CU16" s="665">
        <v>4.0199999999999996</v>
      </c>
      <c r="CV16" s="665">
        <v>3.66</v>
      </c>
      <c r="CW16" s="664">
        <v>40</v>
      </c>
      <c r="CX16" s="664">
        <v>20</v>
      </c>
      <c r="CY16" s="664">
        <v>71</v>
      </c>
      <c r="CZ16" s="665">
        <v>37</v>
      </c>
      <c r="DA16" s="665">
        <v>3</v>
      </c>
      <c r="DB16" s="664">
        <v>0.1084</v>
      </c>
      <c r="DC16" s="664">
        <v>3.8199999999999998E-2</v>
      </c>
      <c r="DD16" s="664">
        <v>0.1827</v>
      </c>
      <c r="DE16" s="665">
        <v>5.5100000000000003E-2</v>
      </c>
      <c r="DF16" s="665">
        <v>5.33E-2</v>
      </c>
      <c r="DG16" s="664">
        <v>40</v>
      </c>
      <c r="DH16" s="664">
        <v>20</v>
      </c>
      <c r="DI16" s="664">
        <v>71</v>
      </c>
      <c r="DJ16" s="665">
        <v>37</v>
      </c>
      <c r="DK16" s="665">
        <v>3</v>
      </c>
      <c r="DL16" s="666">
        <v>0.1966</v>
      </c>
      <c r="DM16" s="666">
        <v>6.9281549815498153E-2</v>
      </c>
      <c r="DN16" s="666">
        <v>0.33135442804428045</v>
      </c>
      <c r="DO16" s="672">
        <v>0.12639999999999998</v>
      </c>
      <c r="DP16" s="672">
        <v>7.0199999999999999E-2</v>
      </c>
      <c r="DQ16" s="664">
        <v>1</v>
      </c>
      <c r="DR16" s="664">
        <v>0.5</v>
      </c>
      <c r="DS16" s="664">
        <v>1.7749999999999999</v>
      </c>
      <c r="DT16" s="665">
        <v>0.96660000000000001</v>
      </c>
      <c r="DU16" s="665">
        <v>0.31440000000000001</v>
      </c>
      <c r="DV16" s="671">
        <v>7.5899999999999995E-2</v>
      </c>
      <c r="DW16" s="671">
        <v>2.2800000000000001E-2</v>
      </c>
      <c r="DX16" s="664">
        <v>9.5999999999999992E-3</v>
      </c>
      <c r="DY16" s="664">
        <v>0.187</v>
      </c>
      <c r="DZ16" s="664">
        <v>1</v>
      </c>
      <c r="EA16" s="665">
        <v>3.8600000000000002E-2</v>
      </c>
      <c r="EB16" s="665">
        <v>1.1599999999999999E-2</v>
      </c>
      <c r="EC16" s="665">
        <v>4.8999999999999998E-3</v>
      </c>
      <c r="ED16" s="665">
        <v>0.1215</v>
      </c>
      <c r="EE16" s="665">
        <v>0.84509999999999996</v>
      </c>
      <c r="EF16" s="665">
        <v>3.73E-2</v>
      </c>
      <c r="EG16" s="665">
        <v>1.12E-2</v>
      </c>
      <c r="EH16" s="665">
        <v>4.7000000000000002E-3</v>
      </c>
      <c r="EI16" s="665">
        <v>6.5500000000000003E-2</v>
      </c>
      <c r="EJ16" s="665">
        <v>0.24890000000000001</v>
      </c>
      <c r="EK16" s="671">
        <v>311</v>
      </c>
      <c r="EL16" s="671">
        <v>178</v>
      </c>
      <c r="EM16" s="671">
        <v>496</v>
      </c>
      <c r="EN16" s="664">
        <v>10</v>
      </c>
      <c r="EO16" s="664">
        <v>3</v>
      </c>
      <c r="EP16" s="664">
        <v>19</v>
      </c>
      <c r="EQ16" s="673">
        <v>1.3800000000000002E-2</v>
      </c>
      <c r="ER16" s="678" t="s">
        <v>664</v>
      </c>
      <c r="ES16" s="679" t="s">
        <v>669</v>
      </c>
      <c r="ET16" s="679" t="s">
        <v>685</v>
      </c>
      <c r="EU16" s="665" t="s">
        <v>665</v>
      </c>
      <c r="EV16" s="665" t="s">
        <v>236</v>
      </c>
      <c r="EW16" s="679" t="s">
        <v>661</v>
      </c>
      <c r="EX16" s="679" t="s">
        <v>661</v>
      </c>
      <c r="EY16" s="679" t="s">
        <v>661</v>
      </c>
      <c r="EZ16" s="665" t="s">
        <v>661</v>
      </c>
      <c r="FA16" s="665" t="s">
        <v>661</v>
      </c>
      <c r="FB16" s="679" t="s">
        <v>664</v>
      </c>
      <c r="FC16" s="679" t="s">
        <v>669</v>
      </c>
      <c r="FD16" s="679" t="s">
        <v>685</v>
      </c>
      <c r="FE16" s="665" t="s">
        <v>665</v>
      </c>
      <c r="FF16" s="665" t="s">
        <v>236</v>
      </c>
      <c r="FG16" s="679" t="s">
        <v>237</v>
      </c>
      <c r="FH16" s="680" t="s">
        <v>232</v>
      </c>
      <c r="FI16" s="680" t="s">
        <v>236</v>
      </c>
      <c r="FJ16" s="665" t="s">
        <v>232</v>
      </c>
      <c r="FK16" s="665" t="s">
        <v>232</v>
      </c>
      <c r="FL16" s="679" t="s">
        <v>661</v>
      </c>
      <c r="FM16" s="679" t="s">
        <v>661</v>
      </c>
      <c r="FN16" s="679" t="s">
        <v>661</v>
      </c>
      <c r="FO16" s="679" t="s">
        <v>232</v>
      </c>
      <c r="FP16" s="679" t="s">
        <v>237</v>
      </c>
      <c r="FQ16" s="665" t="s">
        <v>661</v>
      </c>
      <c r="FR16" s="665" t="s">
        <v>661</v>
      </c>
      <c r="FS16" s="665" t="s">
        <v>661</v>
      </c>
      <c r="FT16" s="665" t="s">
        <v>232</v>
      </c>
      <c r="FU16" s="665" t="s">
        <v>232</v>
      </c>
      <c r="FV16" s="665" t="s">
        <v>661</v>
      </c>
      <c r="FW16" s="665" t="s">
        <v>661</v>
      </c>
      <c r="FX16" s="665" t="s">
        <v>661</v>
      </c>
      <c r="FY16" s="665" t="s">
        <v>232</v>
      </c>
      <c r="FZ16" s="665" t="s">
        <v>232</v>
      </c>
      <c r="GA16" s="680">
        <v>0.6</v>
      </c>
      <c r="GB16" s="680">
        <v>0.4</v>
      </c>
      <c r="GC16" s="680">
        <v>0.8</v>
      </c>
      <c r="GD16" s="668">
        <v>0.83</v>
      </c>
      <c r="GE16" s="668">
        <v>0.33</v>
      </c>
      <c r="GF16" s="681" t="s">
        <v>971</v>
      </c>
      <c r="GG16" s="680">
        <v>0.5</v>
      </c>
      <c r="GH16" s="680">
        <v>1</v>
      </c>
      <c r="GI16" s="668">
        <v>1.03</v>
      </c>
      <c r="GJ16" s="668">
        <v>0.4</v>
      </c>
      <c r="GK16" s="681" t="s">
        <v>929</v>
      </c>
      <c r="GL16" s="679" t="s">
        <v>971</v>
      </c>
      <c r="GM16" s="679" t="s">
        <v>931</v>
      </c>
      <c r="GN16" s="668" t="s">
        <v>931</v>
      </c>
      <c r="GO16" s="668" t="s">
        <v>972</v>
      </c>
      <c r="GP16" s="681" t="s">
        <v>952</v>
      </c>
      <c r="GQ16" s="680">
        <v>0.2</v>
      </c>
      <c r="GR16" s="680">
        <v>0.6</v>
      </c>
      <c r="GS16" s="668" t="s">
        <v>973</v>
      </c>
      <c r="GT16" s="668" t="s">
        <v>952</v>
      </c>
      <c r="GU16" s="679" t="s">
        <v>232</v>
      </c>
      <c r="GV16" s="679" t="s">
        <v>232</v>
      </c>
      <c r="GW16" s="679" t="s">
        <v>237</v>
      </c>
      <c r="GX16" s="665" t="s">
        <v>232</v>
      </c>
      <c r="GY16" s="665" t="s">
        <v>232</v>
      </c>
      <c r="GZ16" s="679" t="s">
        <v>661</v>
      </c>
      <c r="HA16" s="679" t="s">
        <v>661</v>
      </c>
      <c r="HB16" s="679" t="s">
        <v>661</v>
      </c>
      <c r="HC16" s="665" t="s">
        <v>661</v>
      </c>
      <c r="HD16" s="665" t="s">
        <v>661</v>
      </c>
      <c r="HE16" s="679" t="s">
        <v>232</v>
      </c>
      <c r="HF16" s="679" t="s">
        <v>232</v>
      </c>
      <c r="HG16" s="679" t="s">
        <v>237</v>
      </c>
      <c r="HH16" s="665" t="s">
        <v>232</v>
      </c>
      <c r="HI16" s="665" t="s">
        <v>232</v>
      </c>
      <c r="HJ16" s="679" t="s">
        <v>232</v>
      </c>
      <c r="HK16" s="680" t="s">
        <v>232</v>
      </c>
      <c r="HL16" s="680" t="s">
        <v>232</v>
      </c>
      <c r="HM16" s="665" t="s">
        <v>232</v>
      </c>
      <c r="HN16" s="665" t="s">
        <v>232</v>
      </c>
      <c r="HO16" s="681" t="s">
        <v>661</v>
      </c>
      <c r="HP16" s="679" t="s">
        <v>232</v>
      </c>
      <c r="HQ16" s="679" t="s">
        <v>232</v>
      </c>
      <c r="HR16" s="665" t="s">
        <v>661</v>
      </c>
      <c r="HS16" s="665" t="s">
        <v>232</v>
      </c>
      <c r="HT16" s="665" t="s">
        <v>232</v>
      </c>
      <c r="HU16" s="665" t="s">
        <v>661</v>
      </c>
      <c r="HV16" s="665" t="s">
        <v>232</v>
      </c>
      <c r="HW16" s="665" t="s">
        <v>232</v>
      </c>
      <c r="HX16" s="679" t="s">
        <v>232</v>
      </c>
      <c r="HY16" s="679" t="s">
        <v>232</v>
      </c>
      <c r="HZ16" s="679" t="s">
        <v>232</v>
      </c>
      <c r="IA16" s="665" t="s">
        <v>232</v>
      </c>
      <c r="IB16" s="665" t="s">
        <v>232</v>
      </c>
      <c r="IC16" s="679" t="s">
        <v>661</v>
      </c>
      <c r="ID16" s="679" t="s">
        <v>661</v>
      </c>
      <c r="IE16" s="679" t="s">
        <v>661</v>
      </c>
      <c r="IF16" s="665" t="s">
        <v>661</v>
      </c>
      <c r="IG16" s="665" t="s">
        <v>661</v>
      </c>
      <c r="IH16" s="679" t="s">
        <v>232</v>
      </c>
      <c r="II16" s="679" t="s">
        <v>232</v>
      </c>
      <c r="IJ16" s="679" t="s">
        <v>232</v>
      </c>
      <c r="IK16" s="665" t="s">
        <v>232</v>
      </c>
      <c r="IL16" s="665" t="s">
        <v>232</v>
      </c>
      <c r="IM16" s="679" t="s">
        <v>232</v>
      </c>
      <c r="IN16" s="680" t="s">
        <v>232</v>
      </c>
      <c r="IO16" s="680" t="s">
        <v>232</v>
      </c>
      <c r="IP16" s="665" t="s">
        <v>232</v>
      </c>
      <c r="IQ16" s="665" t="s">
        <v>232</v>
      </c>
      <c r="IR16" s="681" t="s">
        <v>661</v>
      </c>
      <c r="IS16" s="681" t="s">
        <v>661</v>
      </c>
      <c r="IT16" s="679" t="s">
        <v>661</v>
      </c>
      <c r="IU16" s="679" t="s">
        <v>232</v>
      </c>
      <c r="IV16" s="679" t="s">
        <v>232</v>
      </c>
      <c r="IW16" s="665" t="s">
        <v>661</v>
      </c>
      <c r="IX16" s="665" t="s">
        <v>661</v>
      </c>
      <c r="IY16" s="665" t="s">
        <v>661</v>
      </c>
      <c r="IZ16" s="665" t="s">
        <v>232</v>
      </c>
      <c r="JA16" s="665" t="s">
        <v>232</v>
      </c>
      <c r="JB16" s="665" t="s">
        <v>661</v>
      </c>
      <c r="JC16" s="665" t="s">
        <v>661</v>
      </c>
      <c r="JD16" s="665" t="s">
        <v>661</v>
      </c>
      <c r="JE16" s="665" t="s">
        <v>232</v>
      </c>
      <c r="JF16" s="665" t="s">
        <v>232</v>
      </c>
      <c r="JG16" s="681" t="s">
        <v>661</v>
      </c>
      <c r="JH16" s="681" t="s">
        <v>661</v>
      </c>
      <c r="JI16" s="681" t="s">
        <v>661</v>
      </c>
      <c r="JJ16" s="679" t="s">
        <v>661</v>
      </c>
      <c r="JK16" s="679" t="s">
        <v>661</v>
      </c>
      <c r="JL16" s="682" t="s">
        <v>661</v>
      </c>
    </row>
    <row r="17" spans="1:272" ht="12.75" x14ac:dyDescent="0.2">
      <c r="A17" s="733" t="s">
        <v>20</v>
      </c>
      <c r="B17" s="662">
        <v>2013</v>
      </c>
      <c r="C17" s="679" t="s">
        <v>661</v>
      </c>
      <c r="D17" s="679" t="s">
        <v>661</v>
      </c>
      <c r="E17" s="679" t="s">
        <v>661</v>
      </c>
      <c r="F17" s="679" t="s">
        <v>661</v>
      </c>
      <c r="G17" s="679" t="s">
        <v>661</v>
      </c>
      <c r="H17" s="679" t="s">
        <v>661</v>
      </c>
      <c r="I17" s="664">
        <v>164</v>
      </c>
      <c r="J17" s="664">
        <v>162</v>
      </c>
      <c r="K17" s="664">
        <v>166</v>
      </c>
      <c r="L17" s="663">
        <v>25195</v>
      </c>
      <c r="M17" s="664">
        <v>23566</v>
      </c>
      <c r="N17" s="664">
        <v>27126</v>
      </c>
      <c r="O17" s="665">
        <v>14275</v>
      </c>
      <c r="P17" s="665">
        <v>10920</v>
      </c>
      <c r="Q17" s="664">
        <v>164</v>
      </c>
      <c r="R17" s="664">
        <v>162</v>
      </c>
      <c r="S17" s="664">
        <v>166</v>
      </c>
      <c r="T17" s="665">
        <v>84</v>
      </c>
      <c r="U17" s="665">
        <v>80</v>
      </c>
      <c r="V17" s="664">
        <v>25031</v>
      </c>
      <c r="W17" s="664">
        <v>23401</v>
      </c>
      <c r="X17" s="664">
        <v>26966</v>
      </c>
      <c r="Y17" s="665">
        <v>14191</v>
      </c>
      <c r="Z17" s="665">
        <v>10840</v>
      </c>
      <c r="AA17" s="664">
        <v>996</v>
      </c>
      <c r="AB17" s="664">
        <v>983.85365853658539</v>
      </c>
      <c r="AC17" s="664">
        <v>1008.1463414634146</v>
      </c>
      <c r="AD17" s="666">
        <v>390</v>
      </c>
      <c r="AE17" s="666">
        <v>606</v>
      </c>
      <c r="AF17" s="664">
        <v>4501</v>
      </c>
      <c r="AG17" s="664">
        <v>3957.1060419235509</v>
      </c>
      <c r="AH17" s="664">
        <v>5339.040690505547</v>
      </c>
      <c r="AI17" s="665">
        <v>1954</v>
      </c>
      <c r="AJ17" s="665">
        <v>2547</v>
      </c>
      <c r="AK17" s="664">
        <v>97</v>
      </c>
      <c r="AL17" s="664">
        <v>56</v>
      </c>
      <c r="AM17" s="664">
        <v>11</v>
      </c>
      <c r="AN17" s="664">
        <v>985</v>
      </c>
      <c r="AO17" s="664">
        <v>3517</v>
      </c>
      <c r="AP17" s="665">
        <v>50</v>
      </c>
      <c r="AQ17" s="665">
        <v>29</v>
      </c>
      <c r="AR17" s="665">
        <v>6</v>
      </c>
      <c r="AS17" s="665">
        <v>384</v>
      </c>
      <c r="AT17" s="665">
        <v>1570</v>
      </c>
      <c r="AU17" s="665">
        <v>47</v>
      </c>
      <c r="AV17" s="665">
        <v>27</v>
      </c>
      <c r="AW17" s="665">
        <v>5</v>
      </c>
      <c r="AX17" s="665">
        <v>601</v>
      </c>
      <c r="AY17" s="665">
        <v>1947</v>
      </c>
      <c r="AZ17" s="667">
        <v>0.28408921134151333</v>
      </c>
      <c r="BA17" s="667">
        <v>0.26572122859591601</v>
      </c>
      <c r="BB17" s="667">
        <v>0.30586243091287518</v>
      </c>
      <c r="BC17" s="668">
        <v>0.33760956346787813</v>
      </c>
      <c r="BD17" s="668">
        <v>0.23532271536553895</v>
      </c>
      <c r="BE17" s="669">
        <v>0.32500000000000001</v>
      </c>
      <c r="BF17" s="670">
        <v>0.31176023510336442</v>
      </c>
      <c r="BG17" s="670">
        <v>0.34509019051479534</v>
      </c>
      <c r="BH17" s="668">
        <v>0.39111991597164403</v>
      </c>
      <c r="BI17" s="668">
        <v>0.26808236413293646</v>
      </c>
      <c r="BJ17" s="669">
        <v>0.49340000000000001</v>
      </c>
      <c r="BK17" s="670">
        <v>0.4733</v>
      </c>
      <c r="BL17" s="670">
        <v>0.52390000000000003</v>
      </c>
      <c r="BM17" s="668">
        <v>0.53300000000000003</v>
      </c>
      <c r="BN17" s="668">
        <v>0.44969999999999999</v>
      </c>
      <c r="BO17" s="669">
        <v>0.3866</v>
      </c>
      <c r="BP17" s="670">
        <v>0.33988384710234276</v>
      </c>
      <c r="BQ17" s="670">
        <v>0.45858101109741051</v>
      </c>
      <c r="BR17" s="668">
        <v>0.32440000000000002</v>
      </c>
      <c r="BS17" s="668">
        <v>0.45340000000000003</v>
      </c>
      <c r="BT17" s="664">
        <v>2728</v>
      </c>
      <c r="BU17" s="664">
        <v>2292</v>
      </c>
      <c r="BV17" s="664">
        <v>3231</v>
      </c>
      <c r="BW17" s="665">
        <v>1488</v>
      </c>
      <c r="BX17" s="665">
        <v>1240</v>
      </c>
      <c r="BY17" s="664">
        <v>9</v>
      </c>
      <c r="BZ17" s="664">
        <v>7</v>
      </c>
      <c r="CA17" s="664">
        <v>11</v>
      </c>
      <c r="CB17" s="665">
        <v>5</v>
      </c>
      <c r="CC17" s="665">
        <v>4</v>
      </c>
      <c r="CD17" s="664">
        <v>2719</v>
      </c>
      <c r="CE17" s="664">
        <v>2285</v>
      </c>
      <c r="CF17" s="664">
        <v>3221</v>
      </c>
      <c r="CG17" s="665">
        <v>1483</v>
      </c>
      <c r="CH17" s="665">
        <v>1235</v>
      </c>
      <c r="CI17" s="664">
        <v>867</v>
      </c>
      <c r="CJ17" s="664">
        <v>743.14285714285711</v>
      </c>
      <c r="CK17" s="664">
        <v>1006.9126984126984</v>
      </c>
      <c r="CL17" s="665">
        <v>378</v>
      </c>
      <c r="CM17" s="665">
        <v>489</v>
      </c>
      <c r="CN17" s="671">
        <v>8.82</v>
      </c>
      <c r="CO17" s="664">
        <v>364.41</v>
      </c>
      <c r="CP17" s="664">
        <v>502.95</v>
      </c>
      <c r="CQ17" s="665">
        <v>4.54</v>
      </c>
      <c r="CR17" s="665">
        <v>141.13999999999999</v>
      </c>
      <c r="CS17" s="665">
        <v>236.83</v>
      </c>
      <c r="CT17" s="665">
        <v>4.28</v>
      </c>
      <c r="CU17" s="665">
        <v>223.27</v>
      </c>
      <c r="CV17" s="665">
        <v>266.12</v>
      </c>
      <c r="CW17" s="664">
        <v>952</v>
      </c>
      <c r="CX17" s="664">
        <v>768</v>
      </c>
      <c r="CY17" s="664">
        <v>1200</v>
      </c>
      <c r="CZ17" s="665">
        <v>596</v>
      </c>
      <c r="DA17" s="665">
        <v>356</v>
      </c>
      <c r="DB17" s="664">
        <v>2</v>
      </c>
      <c r="DC17" s="664">
        <v>0.38419999999999999</v>
      </c>
      <c r="DD17" s="664">
        <v>4</v>
      </c>
      <c r="DE17" s="665">
        <v>0.88219999999999998</v>
      </c>
      <c r="DF17" s="665">
        <v>0.8337</v>
      </c>
      <c r="DG17" s="664">
        <v>950</v>
      </c>
      <c r="DH17" s="664">
        <v>768</v>
      </c>
      <c r="DI17" s="664">
        <v>1198</v>
      </c>
      <c r="DJ17" s="665">
        <v>595</v>
      </c>
      <c r="DK17" s="665">
        <v>355</v>
      </c>
      <c r="DL17" s="666">
        <v>6.0590000000000002</v>
      </c>
      <c r="DM17" s="666">
        <v>1.1639339</v>
      </c>
      <c r="DN17" s="666">
        <v>12.118</v>
      </c>
      <c r="DO17" s="672">
        <v>2.0303</v>
      </c>
      <c r="DP17" s="672">
        <v>4.0286999999999997</v>
      </c>
      <c r="DQ17" s="664">
        <v>53</v>
      </c>
      <c r="DR17" s="664">
        <v>42.846315789473685</v>
      </c>
      <c r="DS17" s="664">
        <v>66.835789473684216</v>
      </c>
      <c r="DT17" s="665">
        <v>24</v>
      </c>
      <c r="DU17" s="665">
        <v>29</v>
      </c>
      <c r="DV17" s="671">
        <v>1</v>
      </c>
      <c r="DW17" s="671">
        <v>0.16439999999999999</v>
      </c>
      <c r="DX17" s="664">
        <v>5.8999999999999997E-2</v>
      </c>
      <c r="DY17" s="664">
        <v>6</v>
      </c>
      <c r="DZ17" s="664">
        <v>47</v>
      </c>
      <c r="EA17" s="665">
        <v>0.76719999999999999</v>
      </c>
      <c r="EB17" s="665">
        <v>8.4599999999999995E-2</v>
      </c>
      <c r="EC17" s="665">
        <v>3.0300000000000001E-2</v>
      </c>
      <c r="ED17" s="665">
        <v>2</v>
      </c>
      <c r="EE17" s="665">
        <v>22</v>
      </c>
      <c r="EF17" s="665">
        <v>0.72519999999999996</v>
      </c>
      <c r="EG17" s="665">
        <v>7.9799999999999996E-2</v>
      </c>
      <c r="EH17" s="665">
        <v>2.87E-2</v>
      </c>
      <c r="EI17" s="665">
        <v>4</v>
      </c>
      <c r="EJ17" s="665">
        <v>25</v>
      </c>
      <c r="EK17" s="671">
        <v>1945</v>
      </c>
      <c r="EL17" s="671">
        <v>1490</v>
      </c>
      <c r="EM17" s="671">
        <v>2875</v>
      </c>
      <c r="EN17" s="664">
        <v>269</v>
      </c>
      <c r="EO17" s="664">
        <v>209</v>
      </c>
      <c r="EP17" s="664">
        <v>328</v>
      </c>
      <c r="EQ17" s="673">
        <v>3.3457249070631967E-2</v>
      </c>
      <c r="ER17" s="678" t="s">
        <v>886</v>
      </c>
      <c r="ES17" s="679" t="s">
        <v>889</v>
      </c>
      <c r="ET17" s="679" t="s">
        <v>970</v>
      </c>
      <c r="EU17" s="665" t="s">
        <v>906</v>
      </c>
      <c r="EV17" s="665" t="s">
        <v>695</v>
      </c>
      <c r="EW17" s="679" t="s">
        <v>661</v>
      </c>
      <c r="EX17" s="679" t="s">
        <v>661</v>
      </c>
      <c r="EY17" s="679" t="s">
        <v>661</v>
      </c>
      <c r="EZ17" s="665" t="s">
        <v>661</v>
      </c>
      <c r="FA17" s="665" t="s">
        <v>661</v>
      </c>
      <c r="FB17" s="679" t="s">
        <v>886</v>
      </c>
      <c r="FC17" s="679" t="s">
        <v>694</v>
      </c>
      <c r="FD17" s="679" t="s">
        <v>970</v>
      </c>
      <c r="FE17" s="665" t="s">
        <v>906</v>
      </c>
      <c r="FF17" s="665" t="s">
        <v>695</v>
      </c>
      <c r="FG17" s="679" t="s">
        <v>693</v>
      </c>
      <c r="FH17" s="680">
        <v>4000</v>
      </c>
      <c r="FI17" s="680">
        <v>5300</v>
      </c>
      <c r="FJ17" s="665" t="s">
        <v>673</v>
      </c>
      <c r="FK17" s="665" t="s">
        <v>895</v>
      </c>
      <c r="FL17" s="679" t="s">
        <v>661</v>
      </c>
      <c r="FM17" s="679" t="s">
        <v>661</v>
      </c>
      <c r="FN17" s="679" t="s">
        <v>661</v>
      </c>
      <c r="FO17" s="679" t="s">
        <v>235</v>
      </c>
      <c r="FP17" s="679" t="s">
        <v>892</v>
      </c>
      <c r="FQ17" s="665" t="s">
        <v>661</v>
      </c>
      <c r="FR17" s="665" t="s">
        <v>661</v>
      </c>
      <c r="FS17" s="665" t="s">
        <v>661</v>
      </c>
      <c r="FT17" s="665" t="s">
        <v>236</v>
      </c>
      <c r="FU17" s="665" t="s">
        <v>879</v>
      </c>
      <c r="FV17" s="665" t="s">
        <v>661</v>
      </c>
      <c r="FW17" s="665" t="s">
        <v>661</v>
      </c>
      <c r="FX17" s="665" t="s">
        <v>661</v>
      </c>
      <c r="FY17" s="665" t="s">
        <v>235</v>
      </c>
      <c r="FZ17" s="665" t="s">
        <v>671</v>
      </c>
      <c r="GA17" s="680">
        <v>0.3</v>
      </c>
      <c r="GB17" s="680">
        <v>0.3</v>
      </c>
      <c r="GC17" s="680">
        <v>0.3</v>
      </c>
      <c r="GD17" s="668">
        <v>0.34</v>
      </c>
      <c r="GE17" s="668">
        <v>0.24</v>
      </c>
      <c r="GF17" s="681" t="s">
        <v>952</v>
      </c>
      <c r="GG17" s="680">
        <v>0.3</v>
      </c>
      <c r="GH17" s="680">
        <v>0.3</v>
      </c>
      <c r="GI17" s="668">
        <v>0.39</v>
      </c>
      <c r="GJ17" s="668">
        <v>0.27</v>
      </c>
      <c r="GK17" s="681" t="s">
        <v>972</v>
      </c>
      <c r="GL17" s="679" t="s">
        <v>972</v>
      </c>
      <c r="GM17" s="679" t="s">
        <v>972</v>
      </c>
      <c r="GN17" s="668" t="s">
        <v>972</v>
      </c>
      <c r="GO17" s="668" t="s">
        <v>972</v>
      </c>
      <c r="GP17" s="681" t="s">
        <v>973</v>
      </c>
      <c r="GQ17" s="680">
        <v>0.3</v>
      </c>
      <c r="GR17" s="680">
        <v>0.5</v>
      </c>
      <c r="GS17" s="668" t="s">
        <v>952</v>
      </c>
      <c r="GT17" s="668" t="s">
        <v>972</v>
      </c>
      <c r="GU17" s="679" t="s">
        <v>670</v>
      </c>
      <c r="GV17" s="679" t="s">
        <v>942</v>
      </c>
      <c r="GW17" s="679" t="s">
        <v>683</v>
      </c>
      <c r="GX17" s="665" t="s">
        <v>668</v>
      </c>
      <c r="GY17" s="665" t="s">
        <v>665</v>
      </c>
      <c r="GZ17" s="679" t="s">
        <v>661</v>
      </c>
      <c r="HA17" s="679" t="s">
        <v>661</v>
      </c>
      <c r="HB17" s="679" t="s">
        <v>661</v>
      </c>
      <c r="HC17" s="665" t="s">
        <v>661</v>
      </c>
      <c r="HD17" s="665" t="s">
        <v>661</v>
      </c>
      <c r="HE17" s="679" t="s">
        <v>670</v>
      </c>
      <c r="HF17" s="679" t="s">
        <v>942</v>
      </c>
      <c r="HG17" s="679" t="s">
        <v>683</v>
      </c>
      <c r="HH17" s="665" t="s">
        <v>668</v>
      </c>
      <c r="HI17" s="665" t="s">
        <v>665</v>
      </c>
      <c r="HJ17" s="679" t="s">
        <v>235</v>
      </c>
      <c r="HK17" s="680" t="s">
        <v>235</v>
      </c>
      <c r="HL17" s="680">
        <v>1000</v>
      </c>
      <c r="HM17" s="665" t="s">
        <v>236</v>
      </c>
      <c r="HN17" s="665" t="s">
        <v>236</v>
      </c>
      <c r="HO17" s="681" t="s">
        <v>661</v>
      </c>
      <c r="HP17" s="679" t="s">
        <v>236</v>
      </c>
      <c r="HQ17" s="679" t="s">
        <v>235</v>
      </c>
      <c r="HR17" s="665" t="s">
        <v>661</v>
      </c>
      <c r="HS17" s="665" t="s">
        <v>237</v>
      </c>
      <c r="HT17" s="665" t="s">
        <v>236</v>
      </c>
      <c r="HU17" s="665" t="s">
        <v>661</v>
      </c>
      <c r="HV17" s="665" t="s">
        <v>236</v>
      </c>
      <c r="HW17" s="665" t="s">
        <v>236</v>
      </c>
      <c r="HX17" s="679" t="s">
        <v>235</v>
      </c>
      <c r="HY17" s="679" t="s">
        <v>235</v>
      </c>
      <c r="HZ17" s="679" t="s">
        <v>665</v>
      </c>
      <c r="IA17" s="665" t="s">
        <v>235</v>
      </c>
      <c r="IB17" s="665" t="s">
        <v>236</v>
      </c>
      <c r="IC17" s="679" t="s">
        <v>661</v>
      </c>
      <c r="ID17" s="679" t="s">
        <v>661</v>
      </c>
      <c r="IE17" s="679" t="s">
        <v>661</v>
      </c>
      <c r="IF17" s="665" t="s">
        <v>661</v>
      </c>
      <c r="IG17" s="665" t="s">
        <v>661</v>
      </c>
      <c r="IH17" s="679" t="s">
        <v>235</v>
      </c>
      <c r="II17" s="679" t="s">
        <v>235</v>
      </c>
      <c r="IJ17" s="679" t="s">
        <v>665</v>
      </c>
      <c r="IK17" s="665" t="s">
        <v>235</v>
      </c>
      <c r="IL17" s="665" t="s">
        <v>236</v>
      </c>
      <c r="IM17" s="679" t="s">
        <v>232</v>
      </c>
      <c r="IN17" s="680" t="s">
        <v>232</v>
      </c>
      <c r="IO17" s="680" t="s">
        <v>232</v>
      </c>
      <c r="IP17" s="665" t="s">
        <v>232</v>
      </c>
      <c r="IQ17" s="665" t="s">
        <v>232</v>
      </c>
      <c r="IR17" s="681" t="s">
        <v>661</v>
      </c>
      <c r="IS17" s="681" t="s">
        <v>661</v>
      </c>
      <c r="IT17" s="679" t="s">
        <v>661</v>
      </c>
      <c r="IU17" s="679" t="s">
        <v>232</v>
      </c>
      <c r="IV17" s="679" t="s">
        <v>232</v>
      </c>
      <c r="IW17" s="665" t="s">
        <v>661</v>
      </c>
      <c r="IX17" s="665" t="s">
        <v>661</v>
      </c>
      <c r="IY17" s="665" t="s">
        <v>661</v>
      </c>
      <c r="IZ17" s="665" t="s">
        <v>232</v>
      </c>
      <c r="JA17" s="665" t="s">
        <v>232</v>
      </c>
      <c r="JB17" s="665" t="s">
        <v>661</v>
      </c>
      <c r="JC17" s="665" t="s">
        <v>661</v>
      </c>
      <c r="JD17" s="665" t="s">
        <v>661</v>
      </c>
      <c r="JE17" s="665" t="s">
        <v>232</v>
      </c>
      <c r="JF17" s="665" t="s">
        <v>232</v>
      </c>
      <c r="JG17" s="681" t="s">
        <v>661</v>
      </c>
      <c r="JH17" s="681" t="s">
        <v>661</v>
      </c>
      <c r="JI17" s="681" t="s">
        <v>661</v>
      </c>
      <c r="JJ17" s="679" t="s">
        <v>661</v>
      </c>
      <c r="JK17" s="679" t="s">
        <v>661</v>
      </c>
      <c r="JL17" s="682" t="s">
        <v>661</v>
      </c>
    </row>
    <row r="18" spans="1:272" ht="12.75" x14ac:dyDescent="0.2">
      <c r="A18" s="733" t="s">
        <v>21</v>
      </c>
      <c r="B18" s="662">
        <v>2013</v>
      </c>
      <c r="C18" s="679" t="s">
        <v>661</v>
      </c>
      <c r="D18" s="679" t="s">
        <v>661</v>
      </c>
      <c r="E18" s="679" t="s">
        <v>661</v>
      </c>
      <c r="F18" s="679" t="s">
        <v>661</v>
      </c>
      <c r="G18" s="679" t="s">
        <v>661</v>
      </c>
      <c r="H18" s="679" t="s">
        <v>661</v>
      </c>
      <c r="I18" s="664">
        <v>10</v>
      </c>
      <c r="J18" s="664">
        <v>8</v>
      </c>
      <c r="K18" s="664">
        <v>14</v>
      </c>
      <c r="L18" s="663">
        <v>21660</v>
      </c>
      <c r="M18" s="664">
        <v>17031</v>
      </c>
      <c r="N18" s="664">
        <v>27717</v>
      </c>
      <c r="O18" s="665">
        <v>14748</v>
      </c>
      <c r="P18" s="665">
        <v>6912</v>
      </c>
      <c r="Q18" s="664">
        <v>10</v>
      </c>
      <c r="R18" s="664">
        <v>8</v>
      </c>
      <c r="S18" s="664">
        <v>14</v>
      </c>
      <c r="T18" s="665">
        <v>5</v>
      </c>
      <c r="U18" s="665">
        <v>5</v>
      </c>
      <c r="V18" s="664">
        <v>21649</v>
      </c>
      <c r="W18" s="664">
        <v>17023</v>
      </c>
      <c r="X18" s="664">
        <v>27704</v>
      </c>
      <c r="Y18" s="665">
        <v>14743</v>
      </c>
      <c r="Z18" s="665">
        <v>6907</v>
      </c>
      <c r="AA18" s="664">
        <v>501</v>
      </c>
      <c r="AB18" s="664">
        <v>400.8</v>
      </c>
      <c r="AC18" s="664">
        <v>701.4</v>
      </c>
      <c r="AD18" s="666">
        <v>271.80239999999998</v>
      </c>
      <c r="AE18" s="666">
        <v>228.76949999999999</v>
      </c>
      <c r="AF18" s="664">
        <v>1992</v>
      </c>
      <c r="AG18" s="664">
        <v>768.86269888037714</v>
      </c>
      <c r="AH18" s="664">
        <v>3492.1626399528586</v>
      </c>
      <c r="AI18" s="665">
        <v>1126</v>
      </c>
      <c r="AJ18" s="665">
        <v>866</v>
      </c>
      <c r="AK18" s="664">
        <v>5</v>
      </c>
      <c r="AL18" s="664">
        <v>3</v>
      </c>
      <c r="AM18" s="664">
        <v>2</v>
      </c>
      <c r="AN18" s="664">
        <v>499</v>
      </c>
      <c r="AO18" s="664">
        <v>1493</v>
      </c>
      <c r="AP18" s="665">
        <v>3</v>
      </c>
      <c r="AQ18" s="665">
        <v>2</v>
      </c>
      <c r="AR18" s="665">
        <v>0.8024</v>
      </c>
      <c r="AS18" s="665">
        <v>271</v>
      </c>
      <c r="AT18" s="665">
        <v>855</v>
      </c>
      <c r="AU18" s="665">
        <v>3</v>
      </c>
      <c r="AV18" s="665">
        <v>2</v>
      </c>
      <c r="AW18" s="665">
        <v>0.76949999999999996</v>
      </c>
      <c r="AX18" s="665">
        <v>228</v>
      </c>
      <c r="AY18" s="665">
        <v>638</v>
      </c>
      <c r="AZ18" s="667">
        <v>0.19545093806975505</v>
      </c>
      <c r="BA18" s="667">
        <v>0.15368074451828248</v>
      </c>
      <c r="BB18" s="667">
        <v>0.25010681673496771</v>
      </c>
      <c r="BC18" s="668">
        <v>0.27085747658831244</v>
      </c>
      <c r="BD18" s="668">
        <v>0.12261547754311365</v>
      </c>
      <c r="BE18" s="669">
        <v>0.2356</v>
      </c>
      <c r="BF18" s="670">
        <v>0.18218977751052312</v>
      </c>
      <c r="BG18" s="670">
        <v>0.30778171978352376</v>
      </c>
      <c r="BH18" s="668">
        <v>0.3293218155208123</v>
      </c>
      <c r="BI18" s="668">
        <v>0.14670266032285198</v>
      </c>
      <c r="BJ18" s="669">
        <v>0.33260000000000001</v>
      </c>
      <c r="BK18" s="670">
        <v>0.25719999999999998</v>
      </c>
      <c r="BL18" s="670">
        <v>0.4345</v>
      </c>
      <c r="BM18" s="668">
        <v>0.43669999999999998</v>
      </c>
      <c r="BN18" s="668">
        <v>0.22689999999999999</v>
      </c>
      <c r="BO18" s="669">
        <v>0.1525</v>
      </c>
      <c r="BP18" s="670">
        <v>5.886122569239835E-2</v>
      </c>
      <c r="BQ18" s="670">
        <v>0.26734678845020626</v>
      </c>
      <c r="BR18" s="668">
        <v>0.16969999999999999</v>
      </c>
      <c r="BS18" s="668">
        <v>0.1348</v>
      </c>
      <c r="BT18" s="664">
        <v>1262</v>
      </c>
      <c r="BU18" s="664">
        <v>304</v>
      </c>
      <c r="BV18" s="664">
        <v>2253</v>
      </c>
      <c r="BW18" s="665">
        <v>852</v>
      </c>
      <c r="BX18" s="665">
        <v>410</v>
      </c>
      <c r="BY18" s="664">
        <v>1</v>
      </c>
      <c r="BZ18" s="664">
        <v>0.74329999999999996</v>
      </c>
      <c r="CA18" s="664">
        <v>2</v>
      </c>
      <c r="CB18" s="665">
        <v>0.57269999999999999</v>
      </c>
      <c r="CC18" s="665">
        <v>0.54549999999999998</v>
      </c>
      <c r="CD18" s="664">
        <v>1261</v>
      </c>
      <c r="CE18" s="664">
        <v>303</v>
      </c>
      <c r="CF18" s="664">
        <v>2252</v>
      </c>
      <c r="CG18" s="665">
        <v>851</v>
      </c>
      <c r="CH18" s="665">
        <v>410</v>
      </c>
      <c r="CI18" s="664">
        <v>385</v>
      </c>
      <c r="CJ18" s="664">
        <v>95.398230088495581</v>
      </c>
      <c r="CK18" s="664">
        <v>671.19469026548677</v>
      </c>
      <c r="CL18" s="665">
        <v>226</v>
      </c>
      <c r="CM18" s="665">
        <v>159</v>
      </c>
      <c r="CN18" s="671">
        <v>1.1200000000000001</v>
      </c>
      <c r="CO18" s="664">
        <v>183.49</v>
      </c>
      <c r="CP18" s="664">
        <v>201.76</v>
      </c>
      <c r="CQ18" s="665">
        <v>0.57269999999999999</v>
      </c>
      <c r="CR18" s="665">
        <v>100.67</v>
      </c>
      <c r="CS18" s="665">
        <v>125.46</v>
      </c>
      <c r="CT18" s="665">
        <v>0.54549999999999998</v>
      </c>
      <c r="CU18" s="665">
        <v>82.82</v>
      </c>
      <c r="CV18" s="665">
        <v>76.31</v>
      </c>
      <c r="CW18" s="664">
        <v>103</v>
      </c>
      <c r="CX18" s="664">
        <v>82</v>
      </c>
      <c r="CY18" s="664">
        <v>132</v>
      </c>
      <c r="CZ18" s="665">
        <v>75</v>
      </c>
      <c r="DA18" s="665">
        <v>28</v>
      </c>
      <c r="DB18" s="664">
        <v>0.112</v>
      </c>
      <c r="DC18" s="664">
        <v>2.1100000000000001E-2</v>
      </c>
      <c r="DD18" s="664">
        <v>0.24610000000000001</v>
      </c>
      <c r="DE18" s="665">
        <v>5.7299999999999997E-2</v>
      </c>
      <c r="DF18" s="665">
        <v>5.4699999999999999E-2</v>
      </c>
      <c r="DG18" s="664">
        <v>103</v>
      </c>
      <c r="DH18" s="664">
        <v>82</v>
      </c>
      <c r="DI18" s="664">
        <v>132</v>
      </c>
      <c r="DJ18" s="665">
        <v>75</v>
      </c>
      <c r="DK18" s="665">
        <v>28</v>
      </c>
      <c r="DL18" s="666">
        <v>0.5635</v>
      </c>
      <c r="DM18" s="666">
        <v>0.106159375</v>
      </c>
      <c r="DN18" s="666">
        <v>1.2381906250000001</v>
      </c>
      <c r="DO18" s="672">
        <v>0.313</v>
      </c>
      <c r="DP18" s="672">
        <v>0.2505</v>
      </c>
      <c r="DQ18" s="664">
        <v>4</v>
      </c>
      <c r="DR18" s="664">
        <v>3.1844660194174756</v>
      </c>
      <c r="DS18" s="664">
        <v>5.1262135922330101</v>
      </c>
      <c r="DT18" s="665">
        <v>3</v>
      </c>
      <c r="DU18" s="665">
        <v>2</v>
      </c>
      <c r="DV18" s="671">
        <v>9.4500000000000001E-2</v>
      </c>
      <c r="DW18" s="671">
        <v>8.8999999999999999E-3</v>
      </c>
      <c r="DX18" s="664">
        <v>8.6E-3</v>
      </c>
      <c r="DY18" s="664">
        <v>0.55489999999999995</v>
      </c>
      <c r="DZ18" s="664">
        <v>4</v>
      </c>
      <c r="EA18" s="665">
        <v>4.8399999999999999E-2</v>
      </c>
      <c r="EB18" s="665">
        <v>4.5999999999999999E-3</v>
      </c>
      <c r="EC18" s="665">
        <v>4.4000000000000003E-3</v>
      </c>
      <c r="ED18" s="665">
        <v>0.30859999999999999</v>
      </c>
      <c r="EE18" s="665">
        <v>2</v>
      </c>
      <c r="EF18" s="665">
        <v>4.6100000000000002E-2</v>
      </c>
      <c r="EG18" s="665">
        <v>4.3E-3</v>
      </c>
      <c r="EH18" s="665">
        <v>4.1999999999999997E-3</v>
      </c>
      <c r="EI18" s="665">
        <v>0.24629999999999999</v>
      </c>
      <c r="EJ18" s="665">
        <v>2</v>
      </c>
      <c r="EK18" s="671">
        <v>407</v>
      </c>
      <c r="EL18" s="671">
        <v>322</v>
      </c>
      <c r="EM18" s="671">
        <v>508</v>
      </c>
      <c r="EN18" s="664">
        <v>224</v>
      </c>
      <c r="EO18" s="664">
        <v>151</v>
      </c>
      <c r="EP18" s="664">
        <v>343</v>
      </c>
      <c r="EQ18" s="673">
        <v>4.464285714285714E-3</v>
      </c>
      <c r="ER18" s="678" t="s">
        <v>661</v>
      </c>
      <c r="ES18" s="679" t="s">
        <v>661</v>
      </c>
      <c r="ET18" s="679" t="s">
        <v>661</v>
      </c>
      <c r="EU18" s="665" t="s">
        <v>661</v>
      </c>
      <c r="EV18" s="665" t="s">
        <v>661</v>
      </c>
      <c r="EW18" s="679" t="s">
        <v>661</v>
      </c>
      <c r="EX18" s="679" t="s">
        <v>661</v>
      </c>
      <c r="EY18" s="679" t="s">
        <v>661</v>
      </c>
      <c r="EZ18" s="665" t="s">
        <v>661</v>
      </c>
      <c r="FA18" s="665" t="s">
        <v>661</v>
      </c>
      <c r="FB18" s="679" t="s">
        <v>661</v>
      </c>
      <c r="FC18" s="679" t="s">
        <v>661</v>
      </c>
      <c r="FD18" s="679" t="s">
        <v>661</v>
      </c>
      <c r="FE18" s="665" t="s">
        <v>661</v>
      </c>
      <c r="FF18" s="665" t="s">
        <v>661</v>
      </c>
      <c r="FG18" s="679" t="s">
        <v>661</v>
      </c>
      <c r="FH18" s="680" t="s">
        <v>661</v>
      </c>
      <c r="FI18" s="680" t="s">
        <v>661</v>
      </c>
      <c r="FJ18" s="665" t="s">
        <v>661</v>
      </c>
      <c r="FK18" s="665" t="s">
        <v>661</v>
      </c>
      <c r="FL18" s="679" t="s">
        <v>661</v>
      </c>
      <c r="FM18" s="679" t="s">
        <v>661</v>
      </c>
      <c r="FN18" s="679" t="s">
        <v>661</v>
      </c>
      <c r="FO18" s="679" t="s">
        <v>661</v>
      </c>
      <c r="FP18" s="679" t="s">
        <v>661</v>
      </c>
      <c r="FQ18" s="665" t="s">
        <v>661</v>
      </c>
      <c r="FR18" s="665" t="s">
        <v>661</v>
      </c>
      <c r="FS18" s="665" t="s">
        <v>661</v>
      </c>
      <c r="FT18" s="665" t="s">
        <v>661</v>
      </c>
      <c r="FU18" s="665" t="s">
        <v>661</v>
      </c>
      <c r="FV18" s="665" t="s">
        <v>661</v>
      </c>
      <c r="FW18" s="665" t="s">
        <v>661</v>
      </c>
      <c r="FX18" s="665" t="s">
        <v>661</v>
      </c>
      <c r="FY18" s="665" t="s">
        <v>661</v>
      </c>
      <c r="FZ18" s="665" t="s">
        <v>661</v>
      </c>
      <c r="GA18" s="680" t="s">
        <v>661</v>
      </c>
      <c r="GB18" s="680" t="s">
        <v>661</v>
      </c>
      <c r="GC18" s="680" t="s">
        <v>661</v>
      </c>
      <c r="GD18" s="668" t="s">
        <v>661</v>
      </c>
      <c r="GE18" s="668" t="s">
        <v>661</v>
      </c>
      <c r="GF18" s="681" t="s">
        <v>661</v>
      </c>
      <c r="GG18" s="680" t="s">
        <v>661</v>
      </c>
      <c r="GH18" s="680" t="s">
        <v>661</v>
      </c>
      <c r="GI18" s="668" t="s">
        <v>661</v>
      </c>
      <c r="GJ18" s="668" t="s">
        <v>661</v>
      </c>
      <c r="GK18" s="681" t="s">
        <v>661</v>
      </c>
      <c r="GL18" s="679" t="s">
        <v>661</v>
      </c>
      <c r="GM18" s="679" t="s">
        <v>661</v>
      </c>
      <c r="GN18" s="668" t="s">
        <v>661</v>
      </c>
      <c r="GO18" s="668" t="s">
        <v>661</v>
      </c>
      <c r="GP18" s="681" t="s">
        <v>661</v>
      </c>
      <c r="GQ18" s="680" t="s">
        <v>661</v>
      </c>
      <c r="GR18" s="680" t="s">
        <v>661</v>
      </c>
      <c r="GS18" s="668" t="s">
        <v>661</v>
      </c>
      <c r="GT18" s="668" t="s">
        <v>661</v>
      </c>
      <c r="GU18" s="679" t="s">
        <v>661</v>
      </c>
      <c r="GV18" s="679" t="s">
        <v>661</v>
      </c>
      <c r="GW18" s="679" t="s">
        <v>661</v>
      </c>
      <c r="GX18" s="665" t="s">
        <v>661</v>
      </c>
      <c r="GY18" s="665" t="s">
        <v>661</v>
      </c>
      <c r="GZ18" s="679" t="s">
        <v>661</v>
      </c>
      <c r="HA18" s="679" t="s">
        <v>661</v>
      </c>
      <c r="HB18" s="679" t="s">
        <v>661</v>
      </c>
      <c r="HC18" s="665" t="s">
        <v>661</v>
      </c>
      <c r="HD18" s="665" t="s">
        <v>661</v>
      </c>
      <c r="HE18" s="679" t="s">
        <v>661</v>
      </c>
      <c r="HF18" s="679" t="s">
        <v>661</v>
      </c>
      <c r="HG18" s="679" t="s">
        <v>661</v>
      </c>
      <c r="HH18" s="665" t="s">
        <v>661</v>
      </c>
      <c r="HI18" s="665" t="s">
        <v>661</v>
      </c>
      <c r="HJ18" s="679" t="s">
        <v>661</v>
      </c>
      <c r="HK18" s="680" t="s">
        <v>661</v>
      </c>
      <c r="HL18" s="680" t="s">
        <v>661</v>
      </c>
      <c r="HM18" s="665" t="s">
        <v>661</v>
      </c>
      <c r="HN18" s="665" t="s">
        <v>661</v>
      </c>
      <c r="HO18" s="681" t="s">
        <v>661</v>
      </c>
      <c r="HP18" s="679" t="s">
        <v>661</v>
      </c>
      <c r="HQ18" s="679" t="s">
        <v>661</v>
      </c>
      <c r="HR18" s="665" t="s">
        <v>661</v>
      </c>
      <c r="HS18" s="665" t="s">
        <v>661</v>
      </c>
      <c r="HT18" s="665" t="s">
        <v>661</v>
      </c>
      <c r="HU18" s="665" t="s">
        <v>661</v>
      </c>
      <c r="HV18" s="665" t="s">
        <v>661</v>
      </c>
      <c r="HW18" s="665" t="s">
        <v>661</v>
      </c>
      <c r="HX18" s="679" t="s">
        <v>661</v>
      </c>
      <c r="HY18" s="679" t="s">
        <v>661</v>
      </c>
      <c r="HZ18" s="679" t="s">
        <v>661</v>
      </c>
      <c r="IA18" s="665" t="s">
        <v>661</v>
      </c>
      <c r="IB18" s="665" t="s">
        <v>661</v>
      </c>
      <c r="IC18" s="679" t="s">
        <v>661</v>
      </c>
      <c r="ID18" s="679" t="s">
        <v>661</v>
      </c>
      <c r="IE18" s="679" t="s">
        <v>661</v>
      </c>
      <c r="IF18" s="665" t="s">
        <v>661</v>
      </c>
      <c r="IG18" s="665" t="s">
        <v>661</v>
      </c>
      <c r="IH18" s="679" t="s">
        <v>661</v>
      </c>
      <c r="II18" s="679" t="s">
        <v>661</v>
      </c>
      <c r="IJ18" s="679" t="s">
        <v>661</v>
      </c>
      <c r="IK18" s="665" t="s">
        <v>661</v>
      </c>
      <c r="IL18" s="665" t="s">
        <v>661</v>
      </c>
      <c r="IM18" s="679" t="s">
        <v>661</v>
      </c>
      <c r="IN18" s="680" t="s">
        <v>661</v>
      </c>
      <c r="IO18" s="680" t="s">
        <v>661</v>
      </c>
      <c r="IP18" s="665" t="s">
        <v>661</v>
      </c>
      <c r="IQ18" s="665" t="s">
        <v>661</v>
      </c>
      <c r="IR18" s="681" t="s">
        <v>661</v>
      </c>
      <c r="IS18" s="681" t="s">
        <v>661</v>
      </c>
      <c r="IT18" s="679" t="s">
        <v>661</v>
      </c>
      <c r="IU18" s="679" t="s">
        <v>661</v>
      </c>
      <c r="IV18" s="679" t="s">
        <v>661</v>
      </c>
      <c r="IW18" s="665" t="s">
        <v>661</v>
      </c>
      <c r="IX18" s="665" t="s">
        <v>661</v>
      </c>
      <c r="IY18" s="665" t="s">
        <v>661</v>
      </c>
      <c r="IZ18" s="665" t="s">
        <v>661</v>
      </c>
      <c r="JA18" s="665" t="s">
        <v>661</v>
      </c>
      <c r="JB18" s="665" t="s">
        <v>661</v>
      </c>
      <c r="JC18" s="665" t="s">
        <v>661</v>
      </c>
      <c r="JD18" s="665" t="s">
        <v>661</v>
      </c>
      <c r="JE18" s="665" t="s">
        <v>661</v>
      </c>
      <c r="JF18" s="665" t="s">
        <v>661</v>
      </c>
      <c r="JG18" s="681" t="s">
        <v>661</v>
      </c>
      <c r="JH18" s="681" t="s">
        <v>661</v>
      </c>
      <c r="JI18" s="681" t="s">
        <v>661</v>
      </c>
      <c r="JJ18" s="679" t="s">
        <v>661</v>
      </c>
      <c r="JK18" s="679" t="s">
        <v>661</v>
      </c>
      <c r="JL18" s="682" t="s">
        <v>661</v>
      </c>
    </row>
    <row r="19" spans="1:272" ht="12.75" x14ac:dyDescent="0.2">
      <c r="A19" s="733" t="s">
        <v>22</v>
      </c>
      <c r="B19" s="662">
        <v>2013</v>
      </c>
      <c r="C19" s="679" t="s">
        <v>236</v>
      </c>
      <c r="D19" s="679" t="s">
        <v>237</v>
      </c>
      <c r="E19" s="679" t="s">
        <v>236</v>
      </c>
      <c r="F19" s="679" t="s">
        <v>236</v>
      </c>
      <c r="G19" s="679" t="s">
        <v>237</v>
      </c>
      <c r="H19" s="679" t="s">
        <v>236</v>
      </c>
      <c r="I19" s="664">
        <v>208</v>
      </c>
      <c r="J19" s="664">
        <v>181</v>
      </c>
      <c r="K19" s="664">
        <v>237</v>
      </c>
      <c r="L19" s="663">
        <v>3256</v>
      </c>
      <c r="M19" s="664">
        <v>2892</v>
      </c>
      <c r="N19" s="664">
        <v>3619</v>
      </c>
      <c r="O19" s="665">
        <v>1751</v>
      </c>
      <c r="P19" s="665">
        <v>1505</v>
      </c>
      <c r="Q19" s="664">
        <v>208</v>
      </c>
      <c r="R19" s="664">
        <v>181</v>
      </c>
      <c r="S19" s="664">
        <v>237</v>
      </c>
      <c r="T19" s="665">
        <v>104</v>
      </c>
      <c r="U19" s="665">
        <v>104</v>
      </c>
      <c r="V19" s="664">
        <v>3048</v>
      </c>
      <c r="W19" s="664">
        <v>2699</v>
      </c>
      <c r="X19" s="664">
        <v>3398</v>
      </c>
      <c r="Y19" s="665">
        <v>1647</v>
      </c>
      <c r="Z19" s="665">
        <v>1401</v>
      </c>
      <c r="AA19" s="664">
        <v>193</v>
      </c>
      <c r="AB19" s="664">
        <v>167.94711538461539</v>
      </c>
      <c r="AC19" s="664">
        <v>219.90865384615384</v>
      </c>
      <c r="AD19" s="666">
        <v>89</v>
      </c>
      <c r="AE19" s="666">
        <v>104</v>
      </c>
      <c r="AF19" s="664">
        <v>417</v>
      </c>
      <c r="AG19" s="664">
        <v>241.73481057898499</v>
      </c>
      <c r="AH19" s="664">
        <v>744.57898498927807</v>
      </c>
      <c r="AI19" s="665">
        <v>190</v>
      </c>
      <c r="AJ19" s="665">
        <v>227</v>
      </c>
      <c r="AK19" s="664">
        <v>64</v>
      </c>
      <c r="AL19" s="664">
        <v>73</v>
      </c>
      <c r="AM19" s="664">
        <v>71</v>
      </c>
      <c r="AN19" s="664">
        <v>122</v>
      </c>
      <c r="AO19" s="664">
        <v>295</v>
      </c>
      <c r="AP19" s="665">
        <v>32</v>
      </c>
      <c r="AQ19" s="665">
        <v>36</v>
      </c>
      <c r="AR19" s="665">
        <v>35</v>
      </c>
      <c r="AS19" s="665">
        <v>54</v>
      </c>
      <c r="AT19" s="665">
        <v>136</v>
      </c>
      <c r="AU19" s="665">
        <v>32</v>
      </c>
      <c r="AV19" s="665">
        <v>36</v>
      </c>
      <c r="AW19" s="665">
        <v>36</v>
      </c>
      <c r="AX19" s="665">
        <v>68</v>
      </c>
      <c r="AY19" s="665">
        <v>159</v>
      </c>
      <c r="AZ19" s="667">
        <v>0.95419232133071141</v>
      </c>
      <c r="BA19" s="667">
        <v>0.84751971538342052</v>
      </c>
      <c r="BB19" s="667">
        <v>1.060571870668257</v>
      </c>
      <c r="BC19" s="668">
        <v>1.040991647097292</v>
      </c>
      <c r="BD19" s="668">
        <v>0.86981147342017961</v>
      </c>
      <c r="BE19" s="669">
        <v>1.34</v>
      </c>
      <c r="BF19" s="670">
        <v>1.1781208053691277</v>
      </c>
      <c r="BG19" s="670">
        <v>1.5018791946308725</v>
      </c>
      <c r="BH19" s="668">
        <v>1.4823415055621558</v>
      </c>
      <c r="BI19" s="668">
        <v>1.2996994714843346</v>
      </c>
      <c r="BJ19" s="669">
        <v>1.49</v>
      </c>
      <c r="BK19" s="670">
        <v>1.31</v>
      </c>
      <c r="BL19" s="670">
        <v>1.67</v>
      </c>
      <c r="BM19" s="668">
        <v>1.62</v>
      </c>
      <c r="BN19" s="668">
        <v>1.37</v>
      </c>
      <c r="BO19" s="669">
        <v>0.59219999999999995</v>
      </c>
      <c r="BP19" s="670">
        <v>0.34329821300929236</v>
      </c>
      <c r="BQ19" s="670">
        <v>1.0574092923516798</v>
      </c>
      <c r="BR19" s="668">
        <v>0.55959999999999999</v>
      </c>
      <c r="BS19" s="668">
        <v>0.62250000000000005</v>
      </c>
      <c r="BT19" s="664">
        <v>171</v>
      </c>
      <c r="BU19" s="664">
        <v>105</v>
      </c>
      <c r="BV19" s="664">
        <v>229</v>
      </c>
      <c r="BW19" s="665">
        <v>96</v>
      </c>
      <c r="BX19" s="665">
        <v>75</v>
      </c>
      <c r="BY19" s="664">
        <v>12</v>
      </c>
      <c r="BZ19" s="664">
        <v>5</v>
      </c>
      <c r="CA19" s="664">
        <v>20</v>
      </c>
      <c r="CB19" s="665">
        <v>6</v>
      </c>
      <c r="CC19" s="665">
        <v>6</v>
      </c>
      <c r="CD19" s="664">
        <v>159</v>
      </c>
      <c r="CE19" s="664">
        <v>98</v>
      </c>
      <c r="CF19" s="664">
        <v>212</v>
      </c>
      <c r="CG19" s="665">
        <v>89</v>
      </c>
      <c r="CH19" s="665">
        <v>69</v>
      </c>
      <c r="CI19" s="664">
        <v>69</v>
      </c>
      <c r="CJ19" s="664">
        <v>39.727272727272727</v>
      </c>
      <c r="CK19" s="664">
        <v>102.45454545454545</v>
      </c>
      <c r="CL19" s="665">
        <v>33</v>
      </c>
      <c r="CM19" s="665">
        <v>36</v>
      </c>
      <c r="CN19" s="671">
        <v>12.44</v>
      </c>
      <c r="CO19" s="664">
        <v>36.24</v>
      </c>
      <c r="CP19" s="664">
        <v>33.15</v>
      </c>
      <c r="CQ19" s="665">
        <v>6.3</v>
      </c>
      <c r="CR19" s="665">
        <v>16.03</v>
      </c>
      <c r="CS19" s="665">
        <v>17.09</v>
      </c>
      <c r="CT19" s="665">
        <v>6.13</v>
      </c>
      <c r="CU19" s="665">
        <v>20.21</v>
      </c>
      <c r="CV19" s="665">
        <v>16.059999999999999</v>
      </c>
      <c r="CW19" s="664">
        <v>114</v>
      </c>
      <c r="CX19" s="664">
        <v>97</v>
      </c>
      <c r="CY19" s="664">
        <v>135</v>
      </c>
      <c r="CZ19" s="665">
        <v>71</v>
      </c>
      <c r="DA19" s="665">
        <v>43</v>
      </c>
      <c r="DB19" s="664">
        <v>10</v>
      </c>
      <c r="DC19" s="664">
        <v>7</v>
      </c>
      <c r="DD19" s="664">
        <v>13</v>
      </c>
      <c r="DE19" s="665">
        <v>5</v>
      </c>
      <c r="DF19" s="665">
        <v>5</v>
      </c>
      <c r="DG19" s="664">
        <v>104</v>
      </c>
      <c r="DH19" s="664">
        <v>89</v>
      </c>
      <c r="DI19" s="664">
        <v>124</v>
      </c>
      <c r="DJ19" s="665">
        <v>66</v>
      </c>
      <c r="DK19" s="665">
        <v>38</v>
      </c>
      <c r="DL19" s="666">
        <v>5</v>
      </c>
      <c r="DM19" s="666">
        <v>3.5</v>
      </c>
      <c r="DN19" s="666">
        <v>6.5</v>
      </c>
      <c r="DO19" s="672">
        <v>1.8616000000000001</v>
      </c>
      <c r="DP19" s="672">
        <v>1.8637000000000001</v>
      </c>
      <c r="DQ19" s="664">
        <v>6</v>
      </c>
      <c r="DR19" s="664">
        <v>5.134615384615385</v>
      </c>
      <c r="DS19" s="664">
        <v>7.1538461538461542</v>
      </c>
      <c r="DT19" s="665">
        <v>3</v>
      </c>
      <c r="DU19" s="665">
        <v>3</v>
      </c>
      <c r="DV19" s="671">
        <v>5</v>
      </c>
      <c r="DW19" s="671">
        <v>2</v>
      </c>
      <c r="DX19" s="664">
        <v>3</v>
      </c>
      <c r="DY19" s="664">
        <v>2</v>
      </c>
      <c r="DZ19" s="664">
        <v>4</v>
      </c>
      <c r="EA19" s="665">
        <v>3</v>
      </c>
      <c r="EB19" s="665">
        <v>1</v>
      </c>
      <c r="EC19" s="665">
        <v>1</v>
      </c>
      <c r="ED19" s="665">
        <v>0.86160000000000003</v>
      </c>
      <c r="EE19" s="665">
        <v>2</v>
      </c>
      <c r="EF19" s="665">
        <v>3</v>
      </c>
      <c r="EG19" s="665">
        <v>1</v>
      </c>
      <c r="EH19" s="665">
        <v>1</v>
      </c>
      <c r="EI19" s="665">
        <v>0.86370000000000002</v>
      </c>
      <c r="EJ19" s="665">
        <v>2</v>
      </c>
      <c r="EK19" s="671">
        <v>1361</v>
      </c>
      <c r="EL19" s="671">
        <v>1111</v>
      </c>
      <c r="EM19" s="671">
        <v>1646</v>
      </c>
      <c r="EN19" s="664">
        <v>79</v>
      </c>
      <c r="EO19" s="664">
        <v>65</v>
      </c>
      <c r="EP19" s="664">
        <v>93</v>
      </c>
      <c r="EQ19" s="673">
        <v>0.15189873417721519</v>
      </c>
      <c r="ER19" s="678" t="s">
        <v>897</v>
      </c>
      <c r="ES19" s="679" t="s">
        <v>676</v>
      </c>
      <c r="ET19" s="679" t="s">
        <v>939</v>
      </c>
      <c r="EU19" s="665" t="s">
        <v>667</v>
      </c>
      <c r="EV19" s="665" t="s">
        <v>668</v>
      </c>
      <c r="EW19" s="679" t="s">
        <v>236</v>
      </c>
      <c r="EX19" s="679" t="s">
        <v>237</v>
      </c>
      <c r="EY19" s="679" t="s">
        <v>236</v>
      </c>
      <c r="EZ19" s="665" t="s">
        <v>237</v>
      </c>
      <c r="FA19" s="665" t="s">
        <v>237</v>
      </c>
      <c r="FB19" s="679" t="s">
        <v>666</v>
      </c>
      <c r="FC19" s="679" t="s">
        <v>670</v>
      </c>
      <c r="FD19" s="679" t="s">
        <v>966</v>
      </c>
      <c r="FE19" s="665" t="s">
        <v>879</v>
      </c>
      <c r="FF19" s="665" t="s">
        <v>677</v>
      </c>
      <c r="FG19" s="679" t="s">
        <v>236</v>
      </c>
      <c r="FH19" s="680" t="s">
        <v>236</v>
      </c>
      <c r="FI19" s="680" t="s">
        <v>235</v>
      </c>
      <c r="FJ19" s="665" t="s">
        <v>237</v>
      </c>
      <c r="FK19" s="665" t="s">
        <v>236</v>
      </c>
      <c r="FL19" s="679" t="s">
        <v>232</v>
      </c>
      <c r="FM19" s="679" t="s">
        <v>232</v>
      </c>
      <c r="FN19" s="679" t="s">
        <v>232</v>
      </c>
      <c r="FO19" s="679" t="s">
        <v>237</v>
      </c>
      <c r="FP19" s="679" t="s">
        <v>236</v>
      </c>
      <c r="FQ19" s="665" t="s">
        <v>232</v>
      </c>
      <c r="FR19" s="665" t="s">
        <v>232</v>
      </c>
      <c r="FS19" s="665" t="s">
        <v>232</v>
      </c>
      <c r="FT19" s="665" t="s">
        <v>232</v>
      </c>
      <c r="FU19" s="665" t="s">
        <v>237</v>
      </c>
      <c r="FV19" s="665" t="s">
        <v>232</v>
      </c>
      <c r="FW19" s="665" t="s">
        <v>232</v>
      </c>
      <c r="FX19" s="665" t="s">
        <v>232</v>
      </c>
      <c r="FY19" s="665" t="s">
        <v>232</v>
      </c>
      <c r="FZ19" s="665" t="s">
        <v>237</v>
      </c>
      <c r="GA19" s="680">
        <v>1</v>
      </c>
      <c r="GB19" s="680">
        <v>0.8</v>
      </c>
      <c r="GC19" s="680">
        <v>1.1000000000000001</v>
      </c>
      <c r="GD19" s="668">
        <v>1.04</v>
      </c>
      <c r="GE19" s="668">
        <v>0.87</v>
      </c>
      <c r="GF19" s="681" t="s">
        <v>974</v>
      </c>
      <c r="GG19" s="680">
        <v>1.2</v>
      </c>
      <c r="GH19" s="680">
        <v>1.5</v>
      </c>
      <c r="GI19" s="668">
        <v>1.48</v>
      </c>
      <c r="GJ19" s="668">
        <v>1.3</v>
      </c>
      <c r="GK19" s="681" t="s">
        <v>975</v>
      </c>
      <c r="GL19" s="679" t="s">
        <v>974</v>
      </c>
      <c r="GM19" s="679" t="s">
        <v>925</v>
      </c>
      <c r="GN19" s="668" t="s">
        <v>962</v>
      </c>
      <c r="GO19" s="668" t="s">
        <v>963</v>
      </c>
      <c r="GP19" s="681" t="s">
        <v>930</v>
      </c>
      <c r="GQ19" s="680">
        <v>0.3</v>
      </c>
      <c r="GR19" s="680">
        <v>1.1000000000000001</v>
      </c>
      <c r="GS19" s="668" t="s">
        <v>930</v>
      </c>
      <c r="GT19" s="668" t="s">
        <v>930</v>
      </c>
      <c r="GU19" s="679" t="s">
        <v>237</v>
      </c>
      <c r="GV19" s="679" t="s">
        <v>237</v>
      </c>
      <c r="GW19" s="679" t="s">
        <v>236</v>
      </c>
      <c r="GX19" s="665" t="s">
        <v>232</v>
      </c>
      <c r="GY19" s="665" t="s">
        <v>232</v>
      </c>
      <c r="GZ19" s="679" t="s">
        <v>232</v>
      </c>
      <c r="HA19" s="679" t="s">
        <v>232</v>
      </c>
      <c r="HB19" s="679" t="s">
        <v>232</v>
      </c>
      <c r="HC19" s="665" t="s">
        <v>232</v>
      </c>
      <c r="HD19" s="665" t="s">
        <v>232</v>
      </c>
      <c r="HE19" s="679" t="s">
        <v>237</v>
      </c>
      <c r="HF19" s="679" t="s">
        <v>232</v>
      </c>
      <c r="HG19" s="679" t="s">
        <v>236</v>
      </c>
      <c r="HH19" s="665" t="s">
        <v>232</v>
      </c>
      <c r="HI19" s="665" t="s">
        <v>232</v>
      </c>
      <c r="HJ19" s="679" t="s">
        <v>232</v>
      </c>
      <c r="HK19" s="680" t="s">
        <v>232</v>
      </c>
      <c r="HL19" s="680" t="s">
        <v>237</v>
      </c>
      <c r="HM19" s="665" t="s">
        <v>232</v>
      </c>
      <c r="HN19" s="665" t="s">
        <v>232</v>
      </c>
      <c r="HO19" s="681" t="s">
        <v>232</v>
      </c>
      <c r="HP19" s="679" t="s">
        <v>232</v>
      </c>
      <c r="HQ19" s="679" t="s">
        <v>232</v>
      </c>
      <c r="HR19" s="665" t="s">
        <v>232</v>
      </c>
      <c r="HS19" s="665" t="s">
        <v>232</v>
      </c>
      <c r="HT19" s="665" t="s">
        <v>232</v>
      </c>
      <c r="HU19" s="665" t="s">
        <v>232</v>
      </c>
      <c r="HV19" s="665" t="s">
        <v>232</v>
      </c>
      <c r="HW19" s="665" t="s">
        <v>232</v>
      </c>
      <c r="HX19" s="679" t="s">
        <v>237</v>
      </c>
      <c r="HY19" s="679" t="s">
        <v>232</v>
      </c>
      <c r="HZ19" s="679" t="s">
        <v>237</v>
      </c>
      <c r="IA19" s="665" t="s">
        <v>232</v>
      </c>
      <c r="IB19" s="665" t="s">
        <v>232</v>
      </c>
      <c r="IC19" s="679" t="s">
        <v>232</v>
      </c>
      <c r="ID19" s="679" t="s">
        <v>232</v>
      </c>
      <c r="IE19" s="679" t="s">
        <v>232</v>
      </c>
      <c r="IF19" s="665" t="s">
        <v>232</v>
      </c>
      <c r="IG19" s="665" t="s">
        <v>232</v>
      </c>
      <c r="IH19" s="679" t="s">
        <v>237</v>
      </c>
      <c r="II19" s="679" t="s">
        <v>232</v>
      </c>
      <c r="IJ19" s="679" t="s">
        <v>237</v>
      </c>
      <c r="IK19" s="665" t="s">
        <v>232</v>
      </c>
      <c r="IL19" s="665" t="s">
        <v>232</v>
      </c>
      <c r="IM19" s="679" t="s">
        <v>232</v>
      </c>
      <c r="IN19" s="680" t="s">
        <v>232</v>
      </c>
      <c r="IO19" s="680" t="s">
        <v>232</v>
      </c>
      <c r="IP19" s="665" t="s">
        <v>232</v>
      </c>
      <c r="IQ19" s="665" t="s">
        <v>232</v>
      </c>
      <c r="IR19" s="681" t="s">
        <v>232</v>
      </c>
      <c r="IS19" s="681" t="s">
        <v>232</v>
      </c>
      <c r="IT19" s="679" t="s">
        <v>232</v>
      </c>
      <c r="IU19" s="679" t="s">
        <v>232</v>
      </c>
      <c r="IV19" s="679" t="s">
        <v>232</v>
      </c>
      <c r="IW19" s="665" t="s">
        <v>232</v>
      </c>
      <c r="IX19" s="665" t="s">
        <v>232</v>
      </c>
      <c r="IY19" s="665" t="s">
        <v>232</v>
      </c>
      <c r="IZ19" s="665" t="s">
        <v>232</v>
      </c>
      <c r="JA19" s="665" t="s">
        <v>232</v>
      </c>
      <c r="JB19" s="665" t="s">
        <v>232</v>
      </c>
      <c r="JC19" s="665" t="s">
        <v>232</v>
      </c>
      <c r="JD19" s="665" t="s">
        <v>232</v>
      </c>
      <c r="JE19" s="665" t="s">
        <v>232</v>
      </c>
      <c r="JF19" s="665" t="s">
        <v>232</v>
      </c>
      <c r="JG19" s="681" t="s">
        <v>661</v>
      </c>
      <c r="JH19" s="681" t="s">
        <v>661</v>
      </c>
      <c r="JI19" s="681" t="s">
        <v>661</v>
      </c>
      <c r="JJ19" s="679" t="s">
        <v>232</v>
      </c>
      <c r="JK19" s="679" t="s">
        <v>232</v>
      </c>
      <c r="JL19" s="682" t="s">
        <v>232</v>
      </c>
    </row>
    <row r="20" spans="1:272" ht="12.75" x14ac:dyDescent="0.2">
      <c r="A20" s="733" t="s">
        <v>23</v>
      </c>
      <c r="B20" s="662">
        <v>2013</v>
      </c>
      <c r="C20" s="679" t="s">
        <v>917</v>
      </c>
      <c r="D20" s="679" t="s">
        <v>955</v>
      </c>
      <c r="E20" s="679" t="s">
        <v>737</v>
      </c>
      <c r="F20" s="679" t="s">
        <v>917</v>
      </c>
      <c r="G20" s="679" t="s">
        <v>955</v>
      </c>
      <c r="H20" s="679" t="s">
        <v>737</v>
      </c>
      <c r="I20" s="664">
        <v>8401</v>
      </c>
      <c r="J20" s="664">
        <v>7252</v>
      </c>
      <c r="K20" s="664">
        <v>9553</v>
      </c>
      <c r="L20" s="663">
        <v>73873</v>
      </c>
      <c r="M20" s="664">
        <v>68807</v>
      </c>
      <c r="N20" s="664">
        <v>80416</v>
      </c>
      <c r="O20" s="665">
        <v>30890</v>
      </c>
      <c r="P20" s="665">
        <v>42983</v>
      </c>
      <c r="Q20" s="664">
        <v>8401</v>
      </c>
      <c r="R20" s="664">
        <v>7252</v>
      </c>
      <c r="S20" s="664">
        <v>9553</v>
      </c>
      <c r="T20" s="665">
        <v>4262</v>
      </c>
      <c r="U20" s="665">
        <v>4139</v>
      </c>
      <c r="V20" s="664">
        <v>65472</v>
      </c>
      <c r="W20" s="664">
        <v>61026</v>
      </c>
      <c r="X20" s="664">
        <v>71195</v>
      </c>
      <c r="Y20" s="665">
        <v>26628</v>
      </c>
      <c r="Z20" s="665">
        <v>38844</v>
      </c>
      <c r="AA20" s="664">
        <v>4752</v>
      </c>
      <c r="AB20" s="664">
        <v>4102.0716581359366</v>
      </c>
      <c r="AC20" s="664">
        <v>5403.62528270444</v>
      </c>
      <c r="AD20" s="666">
        <v>2147</v>
      </c>
      <c r="AE20" s="666">
        <v>2604</v>
      </c>
      <c r="AF20" s="664">
        <v>7081</v>
      </c>
      <c r="AG20" s="664">
        <v>4979.4276781992485</v>
      </c>
      <c r="AH20" s="664">
        <v>9852.5960817007071</v>
      </c>
      <c r="AI20" s="665">
        <v>2562</v>
      </c>
      <c r="AJ20" s="665">
        <v>4519</v>
      </c>
      <c r="AK20" s="664">
        <v>2879</v>
      </c>
      <c r="AL20" s="664">
        <v>2994</v>
      </c>
      <c r="AM20" s="664">
        <v>2528</v>
      </c>
      <c r="AN20" s="664">
        <v>2224</v>
      </c>
      <c r="AO20" s="664">
        <v>4857</v>
      </c>
      <c r="AP20" s="665">
        <v>1464</v>
      </c>
      <c r="AQ20" s="665">
        <v>1520</v>
      </c>
      <c r="AR20" s="665">
        <v>1278</v>
      </c>
      <c r="AS20" s="665">
        <v>869</v>
      </c>
      <c r="AT20" s="665">
        <v>1694</v>
      </c>
      <c r="AU20" s="665">
        <v>1415</v>
      </c>
      <c r="AV20" s="665">
        <v>1475</v>
      </c>
      <c r="AW20" s="665">
        <v>1249</v>
      </c>
      <c r="AX20" s="665">
        <v>1355</v>
      </c>
      <c r="AY20" s="665">
        <v>3163</v>
      </c>
      <c r="AZ20" s="667">
        <v>0.69423221429938109</v>
      </c>
      <c r="BA20" s="667">
        <v>0.64662374574333681</v>
      </c>
      <c r="BB20" s="667">
        <v>0.75572100422480515</v>
      </c>
      <c r="BC20" s="668">
        <v>0.58230841836248992</v>
      </c>
      <c r="BD20" s="668">
        <v>0.80549603042606044</v>
      </c>
      <c r="BE20" s="669">
        <v>1.0900000000000001</v>
      </c>
      <c r="BF20" s="670">
        <v>1.0128318584070799</v>
      </c>
      <c r="BG20" s="670">
        <v>1.1671681415929205</v>
      </c>
      <c r="BH20" s="668">
        <v>0.900933210899167</v>
      </c>
      <c r="BI20" s="668">
        <v>1.4096045151420247</v>
      </c>
      <c r="BJ20" s="669">
        <v>1.1299999999999999</v>
      </c>
      <c r="BK20" s="670">
        <v>1.05</v>
      </c>
      <c r="BL20" s="670">
        <v>1.21</v>
      </c>
      <c r="BM20" s="668">
        <v>0.90759999999999996</v>
      </c>
      <c r="BN20" s="668">
        <v>1.35</v>
      </c>
      <c r="BO20" s="669">
        <v>0.3327</v>
      </c>
      <c r="BP20" s="670">
        <v>0.23395785744060021</v>
      </c>
      <c r="BQ20" s="670">
        <v>0.46292313463943302</v>
      </c>
      <c r="BR20" s="668">
        <v>0.2399</v>
      </c>
      <c r="BS20" s="668">
        <v>0.42609999999999998</v>
      </c>
      <c r="BT20" s="664">
        <v>4546</v>
      </c>
      <c r="BU20" s="664">
        <v>3916</v>
      </c>
      <c r="BV20" s="664">
        <v>5370</v>
      </c>
      <c r="BW20" s="665">
        <v>1989</v>
      </c>
      <c r="BX20" s="665">
        <v>2556</v>
      </c>
      <c r="BY20" s="664">
        <v>743</v>
      </c>
      <c r="BZ20" s="664">
        <v>586</v>
      </c>
      <c r="CA20" s="664">
        <v>910</v>
      </c>
      <c r="CB20" s="665">
        <v>378</v>
      </c>
      <c r="CC20" s="665">
        <v>364</v>
      </c>
      <c r="CD20" s="664">
        <v>3803</v>
      </c>
      <c r="CE20" s="664">
        <v>3263</v>
      </c>
      <c r="CF20" s="664">
        <v>4539</v>
      </c>
      <c r="CG20" s="665">
        <v>1611</v>
      </c>
      <c r="CH20" s="665">
        <v>2192</v>
      </c>
      <c r="CI20" s="664">
        <v>1263</v>
      </c>
      <c r="CJ20" s="664">
        <v>949.36912751677858</v>
      </c>
      <c r="CK20" s="664">
        <v>1616.1879194630872</v>
      </c>
      <c r="CL20" s="665">
        <v>447</v>
      </c>
      <c r="CM20" s="665">
        <v>816</v>
      </c>
      <c r="CN20" s="671">
        <v>742.51</v>
      </c>
      <c r="CO20" s="664">
        <v>397.31</v>
      </c>
      <c r="CP20" s="664">
        <v>865.94</v>
      </c>
      <c r="CQ20" s="665">
        <v>378.39</v>
      </c>
      <c r="CR20" s="665">
        <v>119.24</v>
      </c>
      <c r="CS20" s="665">
        <v>327.63</v>
      </c>
      <c r="CT20" s="665">
        <v>364.12</v>
      </c>
      <c r="CU20" s="665">
        <v>278.08</v>
      </c>
      <c r="CV20" s="665">
        <v>538.30999999999995</v>
      </c>
      <c r="CW20" s="664">
        <v>2701</v>
      </c>
      <c r="CX20" s="664">
        <v>2309</v>
      </c>
      <c r="CY20" s="664">
        <v>3233</v>
      </c>
      <c r="CZ20" s="665">
        <v>1636</v>
      </c>
      <c r="DA20" s="665">
        <v>1065</v>
      </c>
      <c r="DB20" s="664">
        <v>604</v>
      </c>
      <c r="DC20" s="664">
        <v>501</v>
      </c>
      <c r="DD20" s="664">
        <v>717</v>
      </c>
      <c r="DE20" s="665">
        <v>307</v>
      </c>
      <c r="DF20" s="665">
        <v>298</v>
      </c>
      <c r="DG20" s="664">
        <v>2096</v>
      </c>
      <c r="DH20" s="664">
        <v>1771</v>
      </c>
      <c r="DI20" s="664">
        <v>2562</v>
      </c>
      <c r="DJ20" s="665">
        <v>1329</v>
      </c>
      <c r="DK20" s="665">
        <v>767</v>
      </c>
      <c r="DL20" s="666">
        <v>285</v>
      </c>
      <c r="DM20" s="666">
        <v>236.39900662251654</v>
      </c>
      <c r="DN20" s="666">
        <v>338.31953642384104</v>
      </c>
      <c r="DO20" s="672">
        <v>163</v>
      </c>
      <c r="DP20" s="672">
        <v>123</v>
      </c>
      <c r="DQ20" s="664">
        <v>161</v>
      </c>
      <c r="DR20" s="664">
        <v>136.03578244274809</v>
      </c>
      <c r="DS20" s="664">
        <v>196.79484732824429</v>
      </c>
      <c r="DT20" s="665">
        <v>95</v>
      </c>
      <c r="DU20" s="665">
        <v>66</v>
      </c>
      <c r="DV20" s="671">
        <v>309</v>
      </c>
      <c r="DW20" s="671">
        <v>118</v>
      </c>
      <c r="DX20" s="664">
        <v>177</v>
      </c>
      <c r="DY20" s="664">
        <v>108</v>
      </c>
      <c r="DZ20" s="664">
        <v>53</v>
      </c>
      <c r="EA20" s="665">
        <v>157</v>
      </c>
      <c r="EB20" s="665">
        <v>60</v>
      </c>
      <c r="EC20" s="665">
        <v>90</v>
      </c>
      <c r="ED20" s="665">
        <v>73</v>
      </c>
      <c r="EE20" s="665">
        <v>22</v>
      </c>
      <c r="EF20" s="665">
        <v>152</v>
      </c>
      <c r="EG20" s="665">
        <v>58</v>
      </c>
      <c r="EH20" s="665">
        <v>88</v>
      </c>
      <c r="EI20" s="665">
        <v>35</v>
      </c>
      <c r="EJ20" s="665">
        <v>31</v>
      </c>
      <c r="EK20" s="671">
        <v>40327</v>
      </c>
      <c r="EL20" s="671">
        <v>35208</v>
      </c>
      <c r="EM20" s="671">
        <v>46443</v>
      </c>
      <c r="EN20" s="664">
        <v>3428</v>
      </c>
      <c r="EO20" s="664">
        <v>2978</v>
      </c>
      <c r="EP20" s="664">
        <v>3878</v>
      </c>
      <c r="EQ20" s="673">
        <v>0.21674445740956827</v>
      </c>
      <c r="ER20" s="678" t="s">
        <v>976</v>
      </c>
      <c r="ES20" s="679" t="s">
        <v>977</v>
      </c>
      <c r="ET20" s="679" t="s">
        <v>978</v>
      </c>
      <c r="EU20" s="665" t="s">
        <v>979</v>
      </c>
      <c r="EV20" s="665" t="s">
        <v>888</v>
      </c>
      <c r="EW20" s="679" t="s">
        <v>917</v>
      </c>
      <c r="EX20" s="679" t="s">
        <v>955</v>
      </c>
      <c r="EY20" s="679" t="s">
        <v>737</v>
      </c>
      <c r="EZ20" s="665" t="s">
        <v>699</v>
      </c>
      <c r="FA20" s="665" t="s">
        <v>894</v>
      </c>
      <c r="FB20" s="679" t="s">
        <v>980</v>
      </c>
      <c r="FC20" s="679" t="s">
        <v>981</v>
      </c>
      <c r="FD20" s="679" t="s">
        <v>982</v>
      </c>
      <c r="FE20" s="665" t="s">
        <v>970</v>
      </c>
      <c r="FF20" s="665" t="s">
        <v>983</v>
      </c>
      <c r="FG20" s="679" t="s">
        <v>738</v>
      </c>
      <c r="FH20" s="680">
        <v>5000</v>
      </c>
      <c r="FI20" s="680">
        <v>9900</v>
      </c>
      <c r="FJ20" s="665" t="s">
        <v>884</v>
      </c>
      <c r="FK20" s="665" t="s">
        <v>693</v>
      </c>
      <c r="FL20" s="679" t="s">
        <v>676</v>
      </c>
      <c r="FM20" s="679" t="s">
        <v>666</v>
      </c>
      <c r="FN20" s="679" t="s">
        <v>895</v>
      </c>
      <c r="FO20" s="679" t="s">
        <v>685</v>
      </c>
      <c r="FP20" s="679" t="s">
        <v>921</v>
      </c>
      <c r="FQ20" s="665" t="s">
        <v>668</v>
      </c>
      <c r="FR20" s="665" t="s">
        <v>668</v>
      </c>
      <c r="FS20" s="665" t="s">
        <v>669</v>
      </c>
      <c r="FT20" s="665" t="s">
        <v>235</v>
      </c>
      <c r="FU20" s="665" t="s">
        <v>664</v>
      </c>
      <c r="FV20" s="665" t="s">
        <v>677</v>
      </c>
      <c r="FW20" s="665" t="s">
        <v>668</v>
      </c>
      <c r="FX20" s="665" t="s">
        <v>665</v>
      </c>
      <c r="FY20" s="665" t="s">
        <v>677</v>
      </c>
      <c r="FZ20" s="665" t="s">
        <v>683</v>
      </c>
      <c r="GA20" s="680">
        <v>0.7</v>
      </c>
      <c r="GB20" s="680">
        <v>0.6</v>
      </c>
      <c r="GC20" s="680">
        <v>0.8</v>
      </c>
      <c r="GD20" s="668">
        <v>0.57999999999999996</v>
      </c>
      <c r="GE20" s="668">
        <v>0.81</v>
      </c>
      <c r="GF20" s="681" t="s">
        <v>984</v>
      </c>
      <c r="GG20" s="680">
        <v>1</v>
      </c>
      <c r="GH20" s="680">
        <v>1.2</v>
      </c>
      <c r="GI20" s="668">
        <v>0.9</v>
      </c>
      <c r="GJ20" s="668">
        <v>1.41</v>
      </c>
      <c r="GK20" s="681" t="s">
        <v>984</v>
      </c>
      <c r="GL20" s="679" t="s">
        <v>984</v>
      </c>
      <c r="GM20" s="679" t="s">
        <v>931</v>
      </c>
      <c r="GN20" s="668" t="s">
        <v>929</v>
      </c>
      <c r="GO20" s="668" t="s">
        <v>963</v>
      </c>
      <c r="GP20" s="681" t="s">
        <v>952</v>
      </c>
      <c r="GQ20" s="680">
        <v>0.2</v>
      </c>
      <c r="GR20" s="680">
        <v>0.5</v>
      </c>
      <c r="GS20" s="668" t="s">
        <v>893</v>
      </c>
      <c r="GT20" s="668" t="s">
        <v>973</v>
      </c>
      <c r="GU20" s="679" t="s">
        <v>693</v>
      </c>
      <c r="GV20" s="679" t="s">
        <v>896</v>
      </c>
      <c r="GW20" s="679" t="s">
        <v>985</v>
      </c>
      <c r="GX20" s="665" t="s">
        <v>673</v>
      </c>
      <c r="GY20" s="665" t="s">
        <v>884</v>
      </c>
      <c r="GZ20" s="679" t="s">
        <v>235</v>
      </c>
      <c r="HA20" s="679" t="s">
        <v>235</v>
      </c>
      <c r="HB20" s="679" t="s">
        <v>235</v>
      </c>
      <c r="HC20" s="665" t="s">
        <v>236</v>
      </c>
      <c r="HD20" s="665" t="s">
        <v>236</v>
      </c>
      <c r="HE20" s="679" t="s">
        <v>678</v>
      </c>
      <c r="HF20" s="679" t="s">
        <v>897</v>
      </c>
      <c r="HG20" s="679" t="s">
        <v>693</v>
      </c>
      <c r="HH20" s="665" t="s">
        <v>879</v>
      </c>
      <c r="HI20" s="665" t="s">
        <v>685</v>
      </c>
      <c r="HJ20" s="679" t="s">
        <v>669</v>
      </c>
      <c r="HK20" s="680" t="s">
        <v>235</v>
      </c>
      <c r="HL20" s="680">
        <v>1600</v>
      </c>
      <c r="HM20" s="665" t="s">
        <v>236</v>
      </c>
      <c r="HN20" s="665" t="s">
        <v>235</v>
      </c>
      <c r="HO20" s="681" t="s">
        <v>235</v>
      </c>
      <c r="HP20" s="679" t="s">
        <v>236</v>
      </c>
      <c r="HQ20" s="679" t="s">
        <v>235</v>
      </c>
      <c r="HR20" s="665" t="s">
        <v>236</v>
      </c>
      <c r="HS20" s="665" t="s">
        <v>237</v>
      </c>
      <c r="HT20" s="665" t="s">
        <v>236</v>
      </c>
      <c r="HU20" s="665" t="s">
        <v>236</v>
      </c>
      <c r="HV20" s="665" t="s">
        <v>236</v>
      </c>
      <c r="HW20" s="665" t="s">
        <v>235</v>
      </c>
      <c r="HX20" s="679" t="s">
        <v>670</v>
      </c>
      <c r="HY20" s="679" t="s">
        <v>942</v>
      </c>
      <c r="HZ20" s="679" t="s">
        <v>683</v>
      </c>
      <c r="IA20" s="665" t="s">
        <v>879</v>
      </c>
      <c r="IB20" s="665" t="s">
        <v>663</v>
      </c>
      <c r="IC20" s="679" t="s">
        <v>235</v>
      </c>
      <c r="ID20" s="679" t="s">
        <v>235</v>
      </c>
      <c r="IE20" s="679" t="s">
        <v>235</v>
      </c>
      <c r="IF20" s="665" t="s">
        <v>236</v>
      </c>
      <c r="IG20" s="665" t="s">
        <v>236</v>
      </c>
      <c r="IH20" s="679" t="s">
        <v>690</v>
      </c>
      <c r="II20" s="679" t="s">
        <v>667</v>
      </c>
      <c r="IJ20" s="679" t="s">
        <v>884</v>
      </c>
      <c r="IK20" s="665" t="s">
        <v>669</v>
      </c>
      <c r="IL20" s="665" t="s">
        <v>235</v>
      </c>
      <c r="IM20" s="679" t="s">
        <v>237</v>
      </c>
      <c r="IN20" s="680" t="s">
        <v>237</v>
      </c>
      <c r="IO20" s="680" t="s">
        <v>236</v>
      </c>
      <c r="IP20" s="665" t="s">
        <v>232</v>
      </c>
      <c r="IQ20" s="665" t="s">
        <v>232</v>
      </c>
      <c r="IR20" s="681" t="s">
        <v>236</v>
      </c>
      <c r="IS20" s="681" t="s">
        <v>237</v>
      </c>
      <c r="IT20" s="679" t="s">
        <v>237</v>
      </c>
      <c r="IU20" s="679" t="s">
        <v>237</v>
      </c>
      <c r="IV20" s="679" t="s">
        <v>232</v>
      </c>
      <c r="IW20" s="665" t="s">
        <v>237</v>
      </c>
      <c r="IX20" s="665" t="s">
        <v>232</v>
      </c>
      <c r="IY20" s="665" t="s">
        <v>232</v>
      </c>
      <c r="IZ20" s="665" t="s">
        <v>232</v>
      </c>
      <c r="JA20" s="665" t="s">
        <v>232</v>
      </c>
      <c r="JB20" s="665" t="s">
        <v>237</v>
      </c>
      <c r="JC20" s="665" t="s">
        <v>232</v>
      </c>
      <c r="JD20" s="665" t="s">
        <v>232</v>
      </c>
      <c r="JE20" s="665" t="s">
        <v>232</v>
      </c>
      <c r="JF20" s="665" t="s">
        <v>232</v>
      </c>
      <c r="JG20" s="681" t="s">
        <v>890</v>
      </c>
      <c r="JH20" s="681" t="s">
        <v>986</v>
      </c>
      <c r="JI20" s="681" t="s">
        <v>987</v>
      </c>
      <c r="JJ20" s="679" t="s">
        <v>966</v>
      </c>
      <c r="JK20" s="679" t="s">
        <v>666</v>
      </c>
      <c r="JL20" s="682" t="s">
        <v>896</v>
      </c>
    </row>
    <row r="21" spans="1:272" ht="12.75" x14ac:dyDescent="0.2">
      <c r="A21" s="733" t="s">
        <v>24</v>
      </c>
      <c r="B21" s="662">
        <v>2013</v>
      </c>
      <c r="C21" s="679" t="s">
        <v>661</v>
      </c>
      <c r="D21" s="679" t="s">
        <v>661</v>
      </c>
      <c r="E21" s="679" t="s">
        <v>661</v>
      </c>
      <c r="F21" s="679" t="s">
        <v>661</v>
      </c>
      <c r="G21" s="679" t="s">
        <v>661</v>
      </c>
      <c r="H21" s="679" t="s">
        <v>661</v>
      </c>
      <c r="I21" s="664">
        <v>63</v>
      </c>
      <c r="J21" s="664">
        <v>36</v>
      </c>
      <c r="K21" s="664">
        <v>146</v>
      </c>
      <c r="L21" s="663">
        <v>641</v>
      </c>
      <c r="M21" s="664">
        <v>337</v>
      </c>
      <c r="N21" s="664">
        <v>2097</v>
      </c>
      <c r="O21" s="665">
        <v>353</v>
      </c>
      <c r="P21" s="665">
        <v>287</v>
      </c>
      <c r="Q21" s="664">
        <v>63</v>
      </c>
      <c r="R21" s="664">
        <v>36</v>
      </c>
      <c r="S21" s="664">
        <v>146</v>
      </c>
      <c r="T21" s="665">
        <v>32</v>
      </c>
      <c r="U21" s="665">
        <v>31</v>
      </c>
      <c r="V21" s="664">
        <v>578</v>
      </c>
      <c r="W21" s="664">
        <v>298</v>
      </c>
      <c r="X21" s="664">
        <v>1943</v>
      </c>
      <c r="Y21" s="665">
        <v>321</v>
      </c>
      <c r="Z21" s="665">
        <v>256</v>
      </c>
      <c r="AA21" s="664">
        <v>44</v>
      </c>
      <c r="AB21" s="664">
        <v>25.142857142857142</v>
      </c>
      <c r="AC21" s="664">
        <v>101.96825396825398</v>
      </c>
      <c r="AD21" s="666">
        <v>19</v>
      </c>
      <c r="AE21" s="666">
        <v>25</v>
      </c>
      <c r="AF21" s="664">
        <v>132</v>
      </c>
      <c r="AG21" s="664">
        <v>50.403204272363148</v>
      </c>
      <c r="AH21" s="664">
        <v>647.48731642189591</v>
      </c>
      <c r="AI21" s="665">
        <v>56</v>
      </c>
      <c r="AJ21" s="665">
        <v>76</v>
      </c>
      <c r="AK21" s="664">
        <v>32</v>
      </c>
      <c r="AL21" s="664">
        <v>22</v>
      </c>
      <c r="AM21" s="664">
        <v>9</v>
      </c>
      <c r="AN21" s="664">
        <v>35</v>
      </c>
      <c r="AO21" s="664">
        <v>97</v>
      </c>
      <c r="AP21" s="665">
        <v>16</v>
      </c>
      <c r="AQ21" s="665">
        <v>11</v>
      </c>
      <c r="AR21" s="665">
        <v>5</v>
      </c>
      <c r="AS21" s="665">
        <v>14</v>
      </c>
      <c r="AT21" s="665">
        <v>42</v>
      </c>
      <c r="AU21" s="665">
        <v>16</v>
      </c>
      <c r="AV21" s="665">
        <v>11</v>
      </c>
      <c r="AW21" s="665">
        <v>4</v>
      </c>
      <c r="AX21" s="665">
        <v>21</v>
      </c>
      <c r="AY21" s="665">
        <v>55</v>
      </c>
      <c r="AZ21" s="667">
        <v>8.6520369405533523E-2</v>
      </c>
      <c r="BA21" s="667">
        <v>4.5487308096200933E-2</v>
      </c>
      <c r="BB21" s="667">
        <v>0.28304713672917908</v>
      </c>
      <c r="BC21" s="668">
        <v>8.8541745049939544E-2</v>
      </c>
      <c r="BD21" s="668">
        <v>8.3873249109394671E-2</v>
      </c>
      <c r="BE21" s="669">
        <v>0.1077</v>
      </c>
      <c r="BF21" s="670">
        <v>5.5663273296789349E-2</v>
      </c>
      <c r="BG21" s="670">
        <v>0.36695591229444008</v>
      </c>
      <c r="BH21" s="668">
        <v>0.10885156512273778</v>
      </c>
      <c r="BI21" s="668">
        <v>0.11878942401615866</v>
      </c>
      <c r="BJ21" s="669">
        <v>0.12770000000000001</v>
      </c>
      <c r="BK21" s="670">
        <v>6.6000000000000003E-2</v>
      </c>
      <c r="BL21" s="670">
        <v>0.43509999999999999</v>
      </c>
      <c r="BM21" s="668">
        <v>0.1288</v>
      </c>
      <c r="BN21" s="668">
        <v>0.12640000000000001</v>
      </c>
      <c r="BO21" s="669">
        <v>9.01E-2</v>
      </c>
      <c r="BP21" s="670">
        <v>3.4404005340453937E-2</v>
      </c>
      <c r="BQ21" s="670">
        <v>0.44195914552736987</v>
      </c>
      <c r="BR21" s="668">
        <v>7.4899999999999994E-2</v>
      </c>
      <c r="BS21" s="668">
        <v>0.10580000000000001</v>
      </c>
      <c r="BT21" s="664">
        <v>73</v>
      </c>
      <c r="BU21" s="664">
        <v>27</v>
      </c>
      <c r="BV21" s="664">
        <v>439</v>
      </c>
      <c r="BW21" s="665">
        <v>40</v>
      </c>
      <c r="BX21" s="665">
        <v>33</v>
      </c>
      <c r="BY21" s="664">
        <v>10</v>
      </c>
      <c r="BZ21" s="664">
        <v>4</v>
      </c>
      <c r="CA21" s="664">
        <v>41</v>
      </c>
      <c r="CB21" s="665">
        <v>5</v>
      </c>
      <c r="CC21" s="665">
        <v>5</v>
      </c>
      <c r="CD21" s="664">
        <v>63</v>
      </c>
      <c r="CE21" s="664">
        <v>23</v>
      </c>
      <c r="CF21" s="664">
        <v>394</v>
      </c>
      <c r="CG21" s="665">
        <v>35</v>
      </c>
      <c r="CH21" s="665">
        <v>28</v>
      </c>
      <c r="CI21" s="664">
        <v>25</v>
      </c>
      <c r="CJ21" s="664">
        <v>9.0909090909090917</v>
      </c>
      <c r="CK21" s="664">
        <v>159.09090909090909</v>
      </c>
      <c r="CL21" s="665">
        <v>11</v>
      </c>
      <c r="CM21" s="665">
        <v>14</v>
      </c>
      <c r="CN21" s="671">
        <v>10.08</v>
      </c>
      <c r="CO21" s="664">
        <v>12.03</v>
      </c>
      <c r="CP21" s="664">
        <v>12.57</v>
      </c>
      <c r="CQ21" s="665">
        <v>5.14</v>
      </c>
      <c r="CR21" s="665">
        <v>4.75</v>
      </c>
      <c r="CS21" s="665">
        <v>6.01</v>
      </c>
      <c r="CT21" s="665">
        <v>4.9400000000000004</v>
      </c>
      <c r="CU21" s="665">
        <v>7.27</v>
      </c>
      <c r="CV21" s="665">
        <v>6.56</v>
      </c>
      <c r="CW21" s="664">
        <v>31</v>
      </c>
      <c r="CX21" s="664">
        <v>15</v>
      </c>
      <c r="CY21" s="664">
        <v>77</v>
      </c>
      <c r="CZ21" s="665">
        <v>19</v>
      </c>
      <c r="DA21" s="665">
        <v>12</v>
      </c>
      <c r="DB21" s="664">
        <v>4</v>
      </c>
      <c r="DC21" s="664">
        <v>2</v>
      </c>
      <c r="DD21" s="664">
        <v>13</v>
      </c>
      <c r="DE21" s="665">
        <v>2</v>
      </c>
      <c r="DF21" s="665">
        <v>2</v>
      </c>
      <c r="DG21" s="664">
        <v>27</v>
      </c>
      <c r="DH21" s="664">
        <v>13</v>
      </c>
      <c r="DI21" s="664">
        <v>65</v>
      </c>
      <c r="DJ21" s="665">
        <v>17</v>
      </c>
      <c r="DK21" s="665">
        <v>10</v>
      </c>
      <c r="DL21" s="666">
        <v>1.1339999999999999</v>
      </c>
      <c r="DM21" s="666">
        <v>0.56699999999999995</v>
      </c>
      <c r="DN21" s="666">
        <v>3.6854999999999998</v>
      </c>
      <c r="DO21" s="672">
        <v>0.56559999999999999</v>
      </c>
      <c r="DP21" s="672">
        <v>0.56840000000000002</v>
      </c>
      <c r="DQ21" s="664">
        <v>2</v>
      </c>
      <c r="DR21" s="664">
        <v>0.96296296296296291</v>
      </c>
      <c r="DS21" s="664">
        <v>4.8148148148148149</v>
      </c>
      <c r="DT21" s="665">
        <v>0.90190000000000003</v>
      </c>
      <c r="DU21" s="665">
        <v>1</v>
      </c>
      <c r="DV21" s="671">
        <v>3</v>
      </c>
      <c r="DW21" s="671">
        <v>0.84340000000000004</v>
      </c>
      <c r="DX21" s="664">
        <v>0.64839999999999998</v>
      </c>
      <c r="DY21" s="664">
        <v>0.48559999999999998</v>
      </c>
      <c r="DZ21" s="664">
        <v>2</v>
      </c>
      <c r="EA21" s="665">
        <v>1</v>
      </c>
      <c r="EB21" s="665">
        <v>0.4284</v>
      </c>
      <c r="EC21" s="665">
        <v>0.32879999999999998</v>
      </c>
      <c r="ED21" s="665">
        <v>0.23680000000000001</v>
      </c>
      <c r="EE21" s="665">
        <v>0.66510000000000002</v>
      </c>
      <c r="EF21" s="665">
        <v>1</v>
      </c>
      <c r="EG21" s="665">
        <v>0.41499999999999998</v>
      </c>
      <c r="EH21" s="665">
        <v>0.3196</v>
      </c>
      <c r="EI21" s="665">
        <v>0.24879999999999999</v>
      </c>
      <c r="EJ21" s="665">
        <v>0.84889999999999999</v>
      </c>
      <c r="EK21" s="671">
        <v>200</v>
      </c>
      <c r="EL21" s="671">
        <v>139</v>
      </c>
      <c r="EM21" s="671">
        <v>297</v>
      </c>
      <c r="EN21" s="664">
        <v>27</v>
      </c>
      <c r="EO21" s="664">
        <v>13</v>
      </c>
      <c r="EP21" s="664">
        <v>93</v>
      </c>
      <c r="EQ21" s="673">
        <v>0.37037037037037035</v>
      </c>
      <c r="ER21" s="678" t="s">
        <v>235</v>
      </c>
      <c r="ES21" s="679" t="s">
        <v>236</v>
      </c>
      <c r="ET21" s="679" t="s">
        <v>690</v>
      </c>
      <c r="EU21" s="665" t="s">
        <v>236</v>
      </c>
      <c r="EV21" s="665" t="s">
        <v>236</v>
      </c>
      <c r="EW21" s="679" t="s">
        <v>661</v>
      </c>
      <c r="EX21" s="679" t="s">
        <v>661</v>
      </c>
      <c r="EY21" s="679" t="s">
        <v>661</v>
      </c>
      <c r="EZ21" s="665" t="s">
        <v>661</v>
      </c>
      <c r="FA21" s="665" t="s">
        <v>661</v>
      </c>
      <c r="FB21" s="679" t="s">
        <v>235</v>
      </c>
      <c r="FC21" s="679" t="s">
        <v>236</v>
      </c>
      <c r="FD21" s="679" t="s">
        <v>671</v>
      </c>
      <c r="FE21" s="665" t="s">
        <v>236</v>
      </c>
      <c r="FF21" s="665" t="s">
        <v>236</v>
      </c>
      <c r="FG21" s="679" t="s">
        <v>237</v>
      </c>
      <c r="FH21" s="680" t="s">
        <v>232</v>
      </c>
      <c r="FI21" s="680" t="s">
        <v>235</v>
      </c>
      <c r="FJ21" s="665" t="s">
        <v>232</v>
      </c>
      <c r="FK21" s="665" t="s">
        <v>232</v>
      </c>
      <c r="FL21" s="679" t="s">
        <v>661</v>
      </c>
      <c r="FM21" s="679" t="s">
        <v>661</v>
      </c>
      <c r="FN21" s="679" t="s">
        <v>661</v>
      </c>
      <c r="FO21" s="679" t="s">
        <v>232</v>
      </c>
      <c r="FP21" s="679" t="s">
        <v>232</v>
      </c>
      <c r="FQ21" s="665" t="s">
        <v>661</v>
      </c>
      <c r="FR21" s="665" t="s">
        <v>661</v>
      </c>
      <c r="FS21" s="665" t="s">
        <v>661</v>
      </c>
      <c r="FT21" s="665" t="s">
        <v>232</v>
      </c>
      <c r="FU21" s="665" t="s">
        <v>232</v>
      </c>
      <c r="FV21" s="665" t="s">
        <v>661</v>
      </c>
      <c r="FW21" s="665" t="s">
        <v>661</v>
      </c>
      <c r="FX21" s="665" t="s">
        <v>661</v>
      </c>
      <c r="FY21" s="665" t="s">
        <v>232</v>
      </c>
      <c r="FZ21" s="665" t="s">
        <v>232</v>
      </c>
      <c r="GA21" s="680" t="s">
        <v>882</v>
      </c>
      <c r="GB21" s="680" t="s">
        <v>882</v>
      </c>
      <c r="GC21" s="680">
        <v>0.3</v>
      </c>
      <c r="GD21" s="668" t="s">
        <v>882</v>
      </c>
      <c r="GE21" s="668" t="s">
        <v>882</v>
      </c>
      <c r="GF21" s="681" t="s">
        <v>883</v>
      </c>
      <c r="GG21" s="680" t="s">
        <v>882</v>
      </c>
      <c r="GH21" s="680">
        <v>0.4</v>
      </c>
      <c r="GI21" s="668">
        <v>0.11</v>
      </c>
      <c r="GJ21" s="668">
        <v>0.12</v>
      </c>
      <c r="GK21" s="681" t="s">
        <v>883</v>
      </c>
      <c r="GL21" s="679" t="s">
        <v>882</v>
      </c>
      <c r="GM21" s="679" t="s">
        <v>973</v>
      </c>
      <c r="GN21" s="668" t="s">
        <v>883</v>
      </c>
      <c r="GO21" s="668" t="s">
        <v>883</v>
      </c>
      <c r="GP21" s="681" t="s">
        <v>882</v>
      </c>
      <c r="GQ21" s="680" t="s">
        <v>882</v>
      </c>
      <c r="GR21" s="680">
        <v>0.4</v>
      </c>
      <c r="GS21" s="668" t="s">
        <v>882</v>
      </c>
      <c r="GT21" s="668" t="s">
        <v>883</v>
      </c>
      <c r="GU21" s="679" t="s">
        <v>232</v>
      </c>
      <c r="GV21" s="679" t="s">
        <v>232</v>
      </c>
      <c r="GW21" s="679" t="s">
        <v>236</v>
      </c>
      <c r="GX21" s="665" t="s">
        <v>232</v>
      </c>
      <c r="GY21" s="665" t="s">
        <v>232</v>
      </c>
      <c r="GZ21" s="679" t="s">
        <v>661</v>
      </c>
      <c r="HA21" s="679" t="s">
        <v>661</v>
      </c>
      <c r="HB21" s="679" t="s">
        <v>661</v>
      </c>
      <c r="HC21" s="665" t="s">
        <v>661</v>
      </c>
      <c r="HD21" s="665" t="s">
        <v>661</v>
      </c>
      <c r="HE21" s="679" t="s">
        <v>232</v>
      </c>
      <c r="HF21" s="679" t="s">
        <v>232</v>
      </c>
      <c r="HG21" s="679" t="s">
        <v>236</v>
      </c>
      <c r="HH21" s="665" t="s">
        <v>232</v>
      </c>
      <c r="HI21" s="665" t="s">
        <v>232</v>
      </c>
      <c r="HJ21" s="679" t="s">
        <v>232</v>
      </c>
      <c r="HK21" s="680" t="s">
        <v>232</v>
      </c>
      <c r="HL21" s="680" t="s">
        <v>237</v>
      </c>
      <c r="HM21" s="665" t="s">
        <v>232</v>
      </c>
      <c r="HN21" s="665" t="s">
        <v>232</v>
      </c>
      <c r="HO21" s="681" t="s">
        <v>661</v>
      </c>
      <c r="HP21" s="679" t="s">
        <v>232</v>
      </c>
      <c r="HQ21" s="679" t="s">
        <v>232</v>
      </c>
      <c r="HR21" s="665" t="s">
        <v>661</v>
      </c>
      <c r="HS21" s="665" t="s">
        <v>232</v>
      </c>
      <c r="HT21" s="665" t="s">
        <v>232</v>
      </c>
      <c r="HU21" s="665" t="s">
        <v>661</v>
      </c>
      <c r="HV21" s="665" t="s">
        <v>232</v>
      </c>
      <c r="HW21" s="665" t="s">
        <v>232</v>
      </c>
      <c r="HX21" s="679" t="s">
        <v>232</v>
      </c>
      <c r="HY21" s="679" t="s">
        <v>232</v>
      </c>
      <c r="HZ21" s="679" t="s">
        <v>232</v>
      </c>
      <c r="IA21" s="665" t="s">
        <v>232</v>
      </c>
      <c r="IB21" s="665" t="s">
        <v>232</v>
      </c>
      <c r="IC21" s="679" t="s">
        <v>661</v>
      </c>
      <c r="ID21" s="679" t="s">
        <v>661</v>
      </c>
      <c r="IE21" s="679" t="s">
        <v>661</v>
      </c>
      <c r="IF21" s="665" t="s">
        <v>661</v>
      </c>
      <c r="IG21" s="665" t="s">
        <v>661</v>
      </c>
      <c r="IH21" s="679" t="s">
        <v>232</v>
      </c>
      <c r="II21" s="679" t="s">
        <v>232</v>
      </c>
      <c r="IJ21" s="679" t="s">
        <v>232</v>
      </c>
      <c r="IK21" s="665" t="s">
        <v>232</v>
      </c>
      <c r="IL21" s="665" t="s">
        <v>232</v>
      </c>
      <c r="IM21" s="679" t="s">
        <v>232</v>
      </c>
      <c r="IN21" s="680" t="s">
        <v>232</v>
      </c>
      <c r="IO21" s="680" t="s">
        <v>232</v>
      </c>
      <c r="IP21" s="665" t="s">
        <v>232</v>
      </c>
      <c r="IQ21" s="665" t="s">
        <v>232</v>
      </c>
      <c r="IR21" s="681" t="s">
        <v>661</v>
      </c>
      <c r="IS21" s="681" t="s">
        <v>661</v>
      </c>
      <c r="IT21" s="679" t="s">
        <v>661</v>
      </c>
      <c r="IU21" s="679" t="s">
        <v>232</v>
      </c>
      <c r="IV21" s="679" t="s">
        <v>232</v>
      </c>
      <c r="IW21" s="665" t="s">
        <v>661</v>
      </c>
      <c r="IX21" s="665" t="s">
        <v>661</v>
      </c>
      <c r="IY21" s="665" t="s">
        <v>661</v>
      </c>
      <c r="IZ21" s="665" t="s">
        <v>232</v>
      </c>
      <c r="JA21" s="665" t="s">
        <v>232</v>
      </c>
      <c r="JB21" s="665" t="s">
        <v>661</v>
      </c>
      <c r="JC21" s="665" t="s">
        <v>661</v>
      </c>
      <c r="JD21" s="665" t="s">
        <v>661</v>
      </c>
      <c r="JE21" s="665" t="s">
        <v>232</v>
      </c>
      <c r="JF21" s="665" t="s">
        <v>232</v>
      </c>
      <c r="JG21" s="681" t="s">
        <v>661</v>
      </c>
      <c r="JH21" s="681" t="s">
        <v>661</v>
      </c>
      <c r="JI21" s="681" t="s">
        <v>661</v>
      </c>
      <c r="JJ21" s="679" t="s">
        <v>661</v>
      </c>
      <c r="JK21" s="679" t="s">
        <v>661</v>
      </c>
      <c r="JL21" s="682" t="s">
        <v>661</v>
      </c>
    </row>
    <row r="22" spans="1:272" ht="12.75" x14ac:dyDescent="0.2">
      <c r="A22" s="733" t="s">
        <v>25</v>
      </c>
      <c r="B22" s="662">
        <v>2013</v>
      </c>
      <c r="C22" s="679" t="s">
        <v>684</v>
      </c>
      <c r="D22" s="679" t="s">
        <v>235</v>
      </c>
      <c r="E22" s="679" t="s">
        <v>664</v>
      </c>
      <c r="F22" s="679" t="s">
        <v>684</v>
      </c>
      <c r="G22" s="679" t="s">
        <v>235</v>
      </c>
      <c r="H22" s="679" t="s">
        <v>664</v>
      </c>
      <c r="I22" s="664">
        <v>1023</v>
      </c>
      <c r="J22" s="664">
        <v>736</v>
      </c>
      <c r="K22" s="664">
        <v>1656</v>
      </c>
      <c r="L22" s="663">
        <v>15474</v>
      </c>
      <c r="M22" s="664">
        <v>7859</v>
      </c>
      <c r="N22" s="664">
        <v>32770</v>
      </c>
      <c r="O22" s="665">
        <v>10361</v>
      </c>
      <c r="P22" s="665">
        <v>5114</v>
      </c>
      <c r="Q22" s="664">
        <v>1023</v>
      </c>
      <c r="R22" s="664">
        <v>736</v>
      </c>
      <c r="S22" s="664">
        <v>1656</v>
      </c>
      <c r="T22" s="665">
        <v>511</v>
      </c>
      <c r="U22" s="665">
        <v>512</v>
      </c>
      <c r="V22" s="664">
        <v>14451</v>
      </c>
      <c r="W22" s="664">
        <v>7147</v>
      </c>
      <c r="X22" s="664">
        <v>30321</v>
      </c>
      <c r="Y22" s="665">
        <v>9850</v>
      </c>
      <c r="Z22" s="665">
        <v>4602</v>
      </c>
      <c r="AA22" s="664">
        <v>1221</v>
      </c>
      <c r="AB22" s="664">
        <v>878.45161290322585</v>
      </c>
      <c r="AC22" s="664">
        <v>1976.5161290322578</v>
      </c>
      <c r="AD22" s="666">
        <v>662</v>
      </c>
      <c r="AE22" s="666">
        <v>559</v>
      </c>
      <c r="AF22" s="664">
        <v>2331</v>
      </c>
      <c r="AG22" s="664">
        <v>397.05726872246703</v>
      </c>
      <c r="AH22" s="664">
        <v>5024.8281938325999</v>
      </c>
      <c r="AI22" s="665">
        <v>1402</v>
      </c>
      <c r="AJ22" s="665">
        <v>930</v>
      </c>
      <c r="AK22" s="664">
        <v>187</v>
      </c>
      <c r="AL22" s="664">
        <v>403</v>
      </c>
      <c r="AM22" s="664">
        <v>433</v>
      </c>
      <c r="AN22" s="664">
        <v>788</v>
      </c>
      <c r="AO22" s="664">
        <v>1543</v>
      </c>
      <c r="AP22" s="665">
        <v>94</v>
      </c>
      <c r="AQ22" s="665">
        <v>201</v>
      </c>
      <c r="AR22" s="665">
        <v>216</v>
      </c>
      <c r="AS22" s="665">
        <v>446</v>
      </c>
      <c r="AT22" s="665">
        <v>956</v>
      </c>
      <c r="AU22" s="665">
        <v>93</v>
      </c>
      <c r="AV22" s="665">
        <v>202</v>
      </c>
      <c r="AW22" s="665">
        <v>217</v>
      </c>
      <c r="AX22" s="665">
        <v>342</v>
      </c>
      <c r="AY22" s="665">
        <v>588</v>
      </c>
      <c r="AZ22" s="667">
        <v>0.14882948982185762</v>
      </c>
      <c r="BA22" s="667">
        <v>7.5588145308903912E-2</v>
      </c>
      <c r="BB22" s="667">
        <v>0.31518304132494984</v>
      </c>
      <c r="BC22" s="668">
        <v>0.20132414197267345</v>
      </c>
      <c r="BD22" s="668">
        <v>9.7396444858357106E-2</v>
      </c>
      <c r="BE22" s="669">
        <v>0.21210000000000001</v>
      </c>
      <c r="BF22" s="670">
        <v>9.7233898305084748E-2</v>
      </c>
      <c r="BG22" s="670">
        <v>0.3365525423728814</v>
      </c>
      <c r="BH22" s="668">
        <v>0.29326290260009569</v>
      </c>
      <c r="BI22" s="668">
        <v>0.14798006059832675</v>
      </c>
      <c r="BJ22" s="669">
        <v>0.24779999999999999</v>
      </c>
      <c r="BK22" s="670">
        <v>0.11360000000000001</v>
      </c>
      <c r="BL22" s="670">
        <v>0.39319999999999999</v>
      </c>
      <c r="BM22" s="668">
        <v>0.33800000000000002</v>
      </c>
      <c r="BN22" s="668">
        <v>0.16</v>
      </c>
      <c r="BO22" s="669">
        <v>0.1125</v>
      </c>
      <c r="BP22" s="670">
        <v>1.9162995594713659E-2</v>
      </c>
      <c r="BQ22" s="670">
        <v>0.24251101321585908</v>
      </c>
      <c r="BR22" s="668">
        <v>0.13619999999999999</v>
      </c>
      <c r="BS22" s="668">
        <v>8.9099999999999999E-2</v>
      </c>
      <c r="BT22" s="664">
        <v>976</v>
      </c>
      <c r="BU22" s="664">
        <v>20</v>
      </c>
      <c r="BV22" s="664">
        <v>2409</v>
      </c>
      <c r="BW22" s="665">
        <v>678</v>
      </c>
      <c r="BX22" s="665">
        <v>298</v>
      </c>
      <c r="BY22" s="664">
        <v>30</v>
      </c>
      <c r="BZ22" s="664">
        <v>3</v>
      </c>
      <c r="CA22" s="664">
        <v>146</v>
      </c>
      <c r="CB22" s="665">
        <v>16</v>
      </c>
      <c r="CC22" s="665">
        <v>15</v>
      </c>
      <c r="CD22" s="664">
        <v>946</v>
      </c>
      <c r="CE22" s="664">
        <v>19</v>
      </c>
      <c r="CF22" s="664">
        <v>2142</v>
      </c>
      <c r="CG22" s="665">
        <v>663</v>
      </c>
      <c r="CH22" s="665">
        <v>283</v>
      </c>
      <c r="CI22" s="664">
        <v>404</v>
      </c>
      <c r="CJ22" s="664">
        <v>7.890625</v>
      </c>
      <c r="CK22" s="664">
        <v>855.34375</v>
      </c>
      <c r="CL22" s="665">
        <v>256</v>
      </c>
      <c r="CM22" s="665">
        <v>148</v>
      </c>
      <c r="CN22" s="671">
        <v>30.33</v>
      </c>
      <c r="CO22" s="664">
        <v>210.16</v>
      </c>
      <c r="CP22" s="664">
        <v>193.79</v>
      </c>
      <c r="CQ22" s="665">
        <v>15.51</v>
      </c>
      <c r="CR22" s="665">
        <v>125.83</v>
      </c>
      <c r="CS22" s="665">
        <v>129.91999999999999</v>
      </c>
      <c r="CT22" s="665">
        <v>14.82</v>
      </c>
      <c r="CU22" s="665">
        <v>84.33</v>
      </c>
      <c r="CV22" s="665">
        <v>63.87</v>
      </c>
      <c r="CW22" s="664">
        <v>1181</v>
      </c>
      <c r="CX22" s="664">
        <v>729</v>
      </c>
      <c r="CY22" s="664">
        <v>2940</v>
      </c>
      <c r="CZ22" s="665">
        <v>829</v>
      </c>
      <c r="DA22" s="665">
        <v>351</v>
      </c>
      <c r="DB22" s="664">
        <v>75</v>
      </c>
      <c r="DC22" s="664">
        <v>49</v>
      </c>
      <c r="DD22" s="664">
        <v>141</v>
      </c>
      <c r="DE22" s="665">
        <v>38</v>
      </c>
      <c r="DF22" s="665">
        <v>38</v>
      </c>
      <c r="DG22" s="664">
        <v>1106</v>
      </c>
      <c r="DH22" s="664">
        <v>682</v>
      </c>
      <c r="DI22" s="664">
        <v>2717</v>
      </c>
      <c r="DJ22" s="665">
        <v>792</v>
      </c>
      <c r="DK22" s="665">
        <v>314</v>
      </c>
      <c r="DL22" s="666">
        <v>72</v>
      </c>
      <c r="DM22" s="666">
        <v>47.04</v>
      </c>
      <c r="DN22" s="666">
        <v>135.35999999999999</v>
      </c>
      <c r="DO22" s="672">
        <v>37</v>
      </c>
      <c r="DP22" s="672">
        <v>34</v>
      </c>
      <c r="DQ22" s="664">
        <v>65</v>
      </c>
      <c r="DR22" s="664">
        <v>40.081374321880652</v>
      </c>
      <c r="DS22" s="664">
        <v>159.67902350813742</v>
      </c>
      <c r="DT22" s="665">
        <v>37</v>
      </c>
      <c r="DU22" s="665">
        <v>28</v>
      </c>
      <c r="DV22" s="671">
        <v>23</v>
      </c>
      <c r="DW22" s="671">
        <v>18</v>
      </c>
      <c r="DX22" s="664">
        <v>34</v>
      </c>
      <c r="DY22" s="664">
        <v>38</v>
      </c>
      <c r="DZ22" s="664">
        <v>28</v>
      </c>
      <c r="EA22" s="665">
        <v>12</v>
      </c>
      <c r="EB22" s="665">
        <v>9</v>
      </c>
      <c r="EC22" s="665">
        <v>17</v>
      </c>
      <c r="ED22" s="665">
        <v>20</v>
      </c>
      <c r="EE22" s="665">
        <v>17</v>
      </c>
      <c r="EF22" s="665">
        <v>11</v>
      </c>
      <c r="EG22" s="665">
        <v>9</v>
      </c>
      <c r="EH22" s="665">
        <v>17</v>
      </c>
      <c r="EI22" s="665">
        <v>17</v>
      </c>
      <c r="EJ22" s="665">
        <v>11</v>
      </c>
      <c r="EK22" s="671">
        <v>21873</v>
      </c>
      <c r="EL22" s="671">
        <v>16530</v>
      </c>
      <c r="EM22" s="671">
        <v>30313</v>
      </c>
      <c r="EN22" s="664">
        <v>323</v>
      </c>
      <c r="EO22" s="664">
        <v>126</v>
      </c>
      <c r="EP22" s="664">
        <v>591</v>
      </c>
      <c r="EQ22" s="673">
        <v>9.2879256965944276E-2</v>
      </c>
      <c r="ER22" s="678" t="s">
        <v>692</v>
      </c>
      <c r="ES22" s="679" t="s">
        <v>988</v>
      </c>
      <c r="ET22" s="679" t="s">
        <v>989</v>
      </c>
      <c r="EU22" s="665" t="s">
        <v>681</v>
      </c>
      <c r="EV22" s="665" t="s">
        <v>948</v>
      </c>
      <c r="EW22" s="679" t="s">
        <v>684</v>
      </c>
      <c r="EX22" s="679" t="s">
        <v>235</v>
      </c>
      <c r="EY22" s="679" t="s">
        <v>664</v>
      </c>
      <c r="EZ22" s="665" t="s">
        <v>235</v>
      </c>
      <c r="FA22" s="665" t="s">
        <v>235</v>
      </c>
      <c r="FB22" s="679" t="s">
        <v>906</v>
      </c>
      <c r="FC22" s="679" t="s">
        <v>738</v>
      </c>
      <c r="FD22" s="679" t="s">
        <v>990</v>
      </c>
      <c r="FE22" s="665" t="s">
        <v>915</v>
      </c>
      <c r="FF22" s="665" t="s">
        <v>687</v>
      </c>
      <c r="FG22" s="679" t="s">
        <v>942</v>
      </c>
      <c r="FH22" s="680" t="s">
        <v>236</v>
      </c>
      <c r="FI22" s="680">
        <v>5000</v>
      </c>
      <c r="FJ22" s="665" t="s">
        <v>677</v>
      </c>
      <c r="FK22" s="665" t="s">
        <v>235</v>
      </c>
      <c r="FL22" s="679" t="s">
        <v>237</v>
      </c>
      <c r="FM22" s="679" t="s">
        <v>236</v>
      </c>
      <c r="FN22" s="679" t="s">
        <v>236</v>
      </c>
      <c r="FO22" s="679" t="s">
        <v>235</v>
      </c>
      <c r="FP22" s="679" t="s">
        <v>668</v>
      </c>
      <c r="FQ22" s="665" t="s">
        <v>232</v>
      </c>
      <c r="FR22" s="665" t="s">
        <v>236</v>
      </c>
      <c r="FS22" s="665" t="s">
        <v>236</v>
      </c>
      <c r="FT22" s="665" t="s">
        <v>236</v>
      </c>
      <c r="FU22" s="665" t="s">
        <v>235</v>
      </c>
      <c r="FV22" s="665" t="s">
        <v>232</v>
      </c>
      <c r="FW22" s="665" t="s">
        <v>236</v>
      </c>
      <c r="FX22" s="665" t="s">
        <v>236</v>
      </c>
      <c r="FY22" s="665" t="s">
        <v>236</v>
      </c>
      <c r="FZ22" s="665" t="s">
        <v>235</v>
      </c>
      <c r="GA22" s="680">
        <v>0.1</v>
      </c>
      <c r="GB22" s="680" t="s">
        <v>882</v>
      </c>
      <c r="GC22" s="680">
        <v>0.3</v>
      </c>
      <c r="GD22" s="668">
        <v>0.2</v>
      </c>
      <c r="GE22" s="668" t="s">
        <v>882</v>
      </c>
      <c r="GF22" s="681" t="s">
        <v>893</v>
      </c>
      <c r="GG22" s="680" t="s">
        <v>882</v>
      </c>
      <c r="GH22" s="680">
        <v>0.3</v>
      </c>
      <c r="GI22" s="668">
        <v>0.28999999999999998</v>
      </c>
      <c r="GJ22" s="668">
        <v>0.15</v>
      </c>
      <c r="GK22" s="681" t="s">
        <v>952</v>
      </c>
      <c r="GL22" s="679" t="s">
        <v>883</v>
      </c>
      <c r="GM22" s="679" t="s">
        <v>973</v>
      </c>
      <c r="GN22" s="668" t="s">
        <v>952</v>
      </c>
      <c r="GO22" s="668" t="s">
        <v>893</v>
      </c>
      <c r="GP22" s="681" t="s">
        <v>883</v>
      </c>
      <c r="GQ22" s="680" t="s">
        <v>882</v>
      </c>
      <c r="GR22" s="680">
        <v>0.2</v>
      </c>
      <c r="GS22" s="668" t="s">
        <v>883</v>
      </c>
      <c r="GT22" s="668" t="s">
        <v>882</v>
      </c>
      <c r="GU22" s="679" t="s">
        <v>235</v>
      </c>
      <c r="GV22" s="679" t="s">
        <v>232</v>
      </c>
      <c r="GW22" s="679" t="s">
        <v>885</v>
      </c>
      <c r="GX22" s="665" t="s">
        <v>235</v>
      </c>
      <c r="GY22" s="665" t="s">
        <v>236</v>
      </c>
      <c r="GZ22" s="679" t="s">
        <v>232</v>
      </c>
      <c r="HA22" s="679" t="s">
        <v>232</v>
      </c>
      <c r="HB22" s="679" t="s">
        <v>237</v>
      </c>
      <c r="HC22" s="665" t="s">
        <v>232</v>
      </c>
      <c r="HD22" s="665" t="s">
        <v>232</v>
      </c>
      <c r="HE22" s="679" t="s">
        <v>235</v>
      </c>
      <c r="HF22" s="679" t="s">
        <v>232</v>
      </c>
      <c r="HG22" s="679" t="s">
        <v>690</v>
      </c>
      <c r="HH22" s="665" t="s">
        <v>235</v>
      </c>
      <c r="HI22" s="665" t="s">
        <v>236</v>
      </c>
      <c r="HJ22" s="679" t="s">
        <v>236</v>
      </c>
      <c r="HK22" s="680" t="s">
        <v>232</v>
      </c>
      <c r="HL22" s="680" t="s">
        <v>235</v>
      </c>
      <c r="HM22" s="665" t="s">
        <v>236</v>
      </c>
      <c r="HN22" s="665" t="s">
        <v>237</v>
      </c>
      <c r="HO22" s="681" t="s">
        <v>232</v>
      </c>
      <c r="HP22" s="679" t="s">
        <v>236</v>
      </c>
      <c r="HQ22" s="679" t="s">
        <v>237</v>
      </c>
      <c r="HR22" s="665" t="s">
        <v>232</v>
      </c>
      <c r="HS22" s="665" t="s">
        <v>237</v>
      </c>
      <c r="HT22" s="665" t="s">
        <v>237</v>
      </c>
      <c r="HU22" s="665" t="s">
        <v>232</v>
      </c>
      <c r="HV22" s="665" t="s">
        <v>232</v>
      </c>
      <c r="HW22" s="665" t="s">
        <v>232</v>
      </c>
      <c r="HX22" s="679" t="s">
        <v>665</v>
      </c>
      <c r="HY22" s="679" t="s">
        <v>235</v>
      </c>
      <c r="HZ22" s="679" t="s">
        <v>676</v>
      </c>
      <c r="IA22" s="665" t="s">
        <v>235</v>
      </c>
      <c r="IB22" s="665" t="s">
        <v>236</v>
      </c>
      <c r="IC22" s="679" t="s">
        <v>232</v>
      </c>
      <c r="ID22" s="679" t="s">
        <v>232</v>
      </c>
      <c r="IE22" s="679" t="s">
        <v>237</v>
      </c>
      <c r="IF22" s="665" t="s">
        <v>232</v>
      </c>
      <c r="IG22" s="665" t="s">
        <v>232</v>
      </c>
      <c r="IH22" s="679" t="s">
        <v>663</v>
      </c>
      <c r="II22" s="679" t="s">
        <v>235</v>
      </c>
      <c r="IJ22" s="679" t="s">
        <v>670</v>
      </c>
      <c r="IK22" s="665" t="s">
        <v>235</v>
      </c>
      <c r="IL22" s="665" t="s">
        <v>236</v>
      </c>
      <c r="IM22" s="679" t="s">
        <v>232</v>
      </c>
      <c r="IN22" s="680" t="s">
        <v>232</v>
      </c>
      <c r="IO22" s="680" t="s">
        <v>237</v>
      </c>
      <c r="IP22" s="665" t="s">
        <v>232</v>
      </c>
      <c r="IQ22" s="665" t="s">
        <v>232</v>
      </c>
      <c r="IR22" s="681" t="s">
        <v>232</v>
      </c>
      <c r="IS22" s="681" t="s">
        <v>232</v>
      </c>
      <c r="IT22" s="679" t="s">
        <v>232</v>
      </c>
      <c r="IU22" s="679" t="s">
        <v>232</v>
      </c>
      <c r="IV22" s="679" t="s">
        <v>232</v>
      </c>
      <c r="IW22" s="665" t="s">
        <v>232</v>
      </c>
      <c r="IX22" s="665" t="s">
        <v>232</v>
      </c>
      <c r="IY22" s="665" t="s">
        <v>232</v>
      </c>
      <c r="IZ22" s="665" t="s">
        <v>232</v>
      </c>
      <c r="JA22" s="665" t="s">
        <v>232</v>
      </c>
      <c r="JB22" s="665" t="s">
        <v>232</v>
      </c>
      <c r="JC22" s="665" t="s">
        <v>232</v>
      </c>
      <c r="JD22" s="665" t="s">
        <v>232</v>
      </c>
      <c r="JE22" s="665" t="s">
        <v>232</v>
      </c>
      <c r="JF22" s="665" t="s">
        <v>232</v>
      </c>
      <c r="JG22" s="681" t="s">
        <v>661</v>
      </c>
      <c r="JH22" s="681" t="s">
        <v>661</v>
      </c>
      <c r="JI22" s="681" t="s">
        <v>661</v>
      </c>
      <c r="JJ22" s="679" t="s">
        <v>236</v>
      </c>
      <c r="JK22" s="679" t="s">
        <v>237</v>
      </c>
      <c r="JL22" s="682" t="s">
        <v>235</v>
      </c>
    </row>
    <row r="23" spans="1:272" ht="12.75" x14ac:dyDescent="0.2">
      <c r="A23" s="733" t="s">
        <v>26</v>
      </c>
      <c r="B23" s="662">
        <v>2013</v>
      </c>
      <c r="C23" s="679" t="s">
        <v>661</v>
      </c>
      <c r="D23" s="679" t="s">
        <v>661</v>
      </c>
      <c r="E23" s="679" t="s">
        <v>661</v>
      </c>
      <c r="F23" s="679" t="s">
        <v>661</v>
      </c>
      <c r="G23" s="679" t="s">
        <v>661</v>
      </c>
      <c r="H23" s="679" t="s">
        <v>661</v>
      </c>
      <c r="I23" s="664">
        <v>0.57220000000000004</v>
      </c>
      <c r="J23" s="664">
        <v>0.38740000000000002</v>
      </c>
      <c r="K23" s="664">
        <v>0.98250000000000004</v>
      </c>
      <c r="L23" s="663">
        <v>215</v>
      </c>
      <c r="M23" s="664">
        <v>127</v>
      </c>
      <c r="N23" s="664">
        <v>382</v>
      </c>
      <c r="O23" s="665">
        <v>152</v>
      </c>
      <c r="P23" s="665">
        <v>63</v>
      </c>
      <c r="Q23" s="664">
        <v>0.57220000000000004</v>
      </c>
      <c r="R23" s="664">
        <v>0.38740000000000002</v>
      </c>
      <c r="S23" s="664">
        <v>0.98250000000000004</v>
      </c>
      <c r="T23" s="665">
        <v>0.29449999999999998</v>
      </c>
      <c r="U23" s="665">
        <v>0.2777</v>
      </c>
      <c r="V23" s="664">
        <v>215</v>
      </c>
      <c r="W23" s="664">
        <v>127</v>
      </c>
      <c r="X23" s="664">
        <v>381</v>
      </c>
      <c r="Y23" s="665">
        <v>152</v>
      </c>
      <c r="Z23" s="665">
        <v>63</v>
      </c>
      <c r="AA23" s="664">
        <v>15.083600000000001</v>
      </c>
      <c r="AB23" s="664">
        <v>10.21214023068857</v>
      </c>
      <c r="AC23" s="664">
        <v>25.89940055924502</v>
      </c>
      <c r="AD23" s="666">
        <v>9.0426000000000002</v>
      </c>
      <c r="AE23" s="666">
        <v>6.0410000000000004</v>
      </c>
      <c r="AF23" s="664">
        <v>49</v>
      </c>
      <c r="AG23" s="664">
        <v>23.058823529411761</v>
      </c>
      <c r="AH23" s="664">
        <v>105.68627450980389</v>
      </c>
      <c r="AI23" s="665">
        <v>31</v>
      </c>
      <c r="AJ23" s="665">
        <v>18</v>
      </c>
      <c r="AK23" s="664">
        <v>0.2843</v>
      </c>
      <c r="AL23" s="664">
        <v>0.2044</v>
      </c>
      <c r="AM23" s="664">
        <v>8.3599999999999994E-2</v>
      </c>
      <c r="AN23" s="664">
        <v>15</v>
      </c>
      <c r="AO23" s="664">
        <v>34</v>
      </c>
      <c r="AP23" s="665">
        <v>0.14660000000000001</v>
      </c>
      <c r="AQ23" s="665">
        <v>0.1052</v>
      </c>
      <c r="AR23" s="665">
        <v>4.2599999999999999E-2</v>
      </c>
      <c r="AS23" s="665">
        <v>9</v>
      </c>
      <c r="AT23" s="665">
        <v>22</v>
      </c>
      <c r="AU23" s="665">
        <v>0.1376</v>
      </c>
      <c r="AV23" s="665">
        <v>9.9099999999999994E-2</v>
      </c>
      <c r="AW23" s="665">
        <v>4.1000000000000002E-2</v>
      </c>
      <c r="AX23" s="665">
        <v>6</v>
      </c>
      <c r="AY23" s="665">
        <v>12</v>
      </c>
      <c r="AZ23" s="667">
        <v>5.5778105874109071E-3</v>
      </c>
      <c r="BA23" s="667">
        <v>3.2947997423310939E-3</v>
      </c>
      <c r="BB23" s="667">
        <v>9.9103425320510065E-3</v>
      </c>
      <c r="BC23" s="668">
        <v>8.0360607653079032E-3</v>
      </c>
      <c r="BD23" s="668">
        <v>3.2092344447642363E-3</v>
      </c>
      <c r="BE23" s="669">
        <v>6.4999999999999997E-3</v>
      </c>
      <c r="BF23" s="670">
        <v>3.9649999999999998E-3</v>
      </c>
      <c r="BG23" s="670">
        <v>1.1894999999999999E-2</v>
      </c>
      <c r="BH23" s="668">
        <v>9.4845757087536394E-3</v>
      </c>
      <c r="BI23" s="668">
        <v>3.7307842404567431E-3</v>
      </c>
      <c r="BJ23" s="669">
        <v>0.01</v>
      </c>
      <c r="BK23" s="670">
        <v>6.1000000000000004E-3</v>
      </c>
      <c r="BL23" s="670">
        <v>1.83E-2</v>
      </c>
      <c r="BM23" s="668">
        <v>1.4E-2</v>
      </c>
      <c r="BN23" s="668">
        <v>6.0000000000000001E-3</v>
      </c>
      <c r="BO23" s="669">
        <v>8.3999999999999995E-3</v>
      </c>
      <c r="BP23" s="670">
        <v>3.952941176470587E-3</v>
      </c>
      <c r="BQ23" s="670">
        <v>1.8117647058823523E-2</v>
      </c>
      <c r="BR23" s="668">
        <v>1.0200000000000001E-2</v>
      </c>
      <c r="BS23" s="668">
        <v>6.4000000000000003E-3</v>
      </c>
      <c r="BT23" s="664">
        <v>41</v>
      </c>
      <c r="BU23" s="664">
        <v>22</v>
      </c>
      <c r="BV23" s="664">
        <v>86</v>
      </c>
      <c r="BW23" s="665">
        <v>30</v>
      </c>
      <c r="BX23" s="665">
        <v>12</v>
      </c>
      <c r="BY23" s="664">
        <v>9.4999999999999998E-3</v>
      </c>
      <c r="BZ23" s="664">
        <v>5.4000000000000003E-3</v>
      </c>
      <c r="CA23" s="664">
        <v>0.1915</v>
      </c>
      <c r="CB23" s="665">
        <v>4.8999999999999998E-3</v>
      </c>
      <c r="CC23" s="665">
        <v>4.5999999999999999E-3</v>
      </c>
      <c r="CD23" s="664">
        <v>41</v>
      </c>
      <c r="CE23" s="664">
        <v>22</v>
      </c>
      <c r="CF23" s="664">
        <v>86</v>
      </c>
      <c r="CG23" s="665">
        <v>30</v>
      </c>
      <c r="CH23" s="665">
        <v>12</v>
      </c>
      <c r="CI23" s="664">
        <v>14</v>
      </c>
      <c r="CJ23" s="664">
        <v>7.7777777777777777</v>
      </c>
      <c r="CK23" s="664">
        <v>29.555555555555557</v>
      </c>
      <c r="CL23" s="665">
        <v>9</v>
      </c>
      <c r="CM23" s="665">
        <v>5</v>
      </c>
      <c r="CN23" s="671">
        <v>9.4999999999999998E-3</v>
      </c>
      <c r="CO23" s="664">
        <v>6.5</v>
      </c>
      <c r="CP23" s="664">
        <v>7.4</v>
      </c>
      <c r="CQ23" s="665">
        <v>4.8999999999999998E-3</v>
      </c>
      <c r="CR23" s="665">
        <v>3.87</v>
      </c>
      <c r="CS23" s="665">
        <v>4.99</v>
      </c>
      <c r="CT23" s="665">
        <v>4.5999999999999999E-3</v>
      </c>
      <c r="CU23" s="665">
        <v>2.63</v>
      </c>
      <c r="CV23" s="665">
        <v>2.41</v>
      </c>
      <c r="CW23" s="664">
        <v>7</v>
      </c>
      <c r="CX23" s="664">
        <v>4</v>
      </c>
      <c r="CY23" s="664">
        <v>12</v>
      </c>
      <c r="CZ23" s="665">
        <v>4</v>
      </c>
      <c r="DA23" s="665">
        <v>2</v>
      </c>
      <c r="DB23" s="664">
        <v>7.0300000000000001E-2</v>
      </c>
      <c r="DC23" s="664">
        <v>3.4299999999999997E-2</v>
      </c>
      <c r="DD23" s="664">
        <v>0.21329999999999999</v>
      </c>
      <c r="DE23" s="665">
        <v>3.6200000000000003E-2</v>
      </c>
      <c r="DF23" s="665">
        <v>3.4099999999999998E-2</v>
      </c>
      <c r="DG23" s="664">
        <v>7</v>
      </c>
      <c r="DH23" s="664">
        <v>4</v>
      </c>
      <c r="DI23" s="664">
        <v>12</v>
      </c>
      <c r="DJ23" s="665">
        <v>4</v>
      </c>
      <c r="DK23" s="665">
        <v>2</v>
      </c>
      <c r="DL23" s="666">
        <v>0.1031</v>
      </c>
      <c r="DM23" s="666">
        <v>5.0303413940256045E-2</v>
      </c>
      <c r="DN23" s="666">
        <v>0.3128197724039829</v>
      </c>
      <c r="DO23" s="672">
        <v>6.2200000000000005E-2</v>
      </c>
      <c r="DP23" s="672">
        <v>4.1000000000000002E-2</v>
      </c>
      <c r="DQ23" s="664">
        <v>0.56189999999999996</v>
      </c>
      <c r="DR23" s="664">
        <v>0.32108571428571425</v>
      </c>
      <c r="DS23" s="664">
        <v>0.9632571428571427</v>
      </c>
      <c r="DT23" s="665">
        <v>0.35510000000000003</v>
      </c>
      <c r="DU23" s="665">
        <v>0.20680000000000001</v>
      </c>
      <c r="DV23" s="671">
        <v>5.4699999999999999E-2</v>
      </c>
      <c r="DW23" s="671">
        <v>8.6999999999999994E-3</v>
      </c>
      <c r="DX23" s="664">
        <v>6.8999999999999999E-3</v>
      </c>
      <c r="DY23" s="664">
        <v>9.6199999999999994E-2</v>
      </c>
      <c r="DZ23" s="664">
        <v>0.46560000000000001</v>
      </c>
      <c r="EA23" s="665">
        <v>2.8199999999999999E-2</v>
      </c>
      <c r="EB23" s="665">
        <v>4.4999999999999997E-3</v>
      </c>
      <c r="EC23" s="665">
        <v>3.5000000000000001E-3</v>
      </c>
      <c r="ED23" s="665">
        <v>5.8700000000000002E-2</v>
      </c>
      <c r="EE23" s="665">
        <v>0.29649999999999999</v>
      </c>
      <c r="EF23" s="665">
        <v>2.6499999999999999E-2</v>
      </c>
      <c r="EG23" s="665">
        <v>4.1999999999999997E-3</v>
      </c>
      <c r="EH23" s="665">
        <v>3.3999999999999998E-3</v>
      </c>
      <c r="EI23" s="665">
        <v>3.7600000000000001E-2</v>
      </c>
      <c r="EJ23" s="665">
        <v>0.16919999999999999</v>
      </c>
      <c r="EK23" s="671">
        <v>21</v>
      </c>
      <c r="EL23" s="671">
        <v>16</v>
      </c>
      <c r="EM23" s="671">
        <v>29</v>
      </c>
      <c r="EN23" s="664">
        <v>2</v>
      </c>
      <c r="EO23" s="664">
        <v>1</v>
      </c>
      <c r="EP23" s="664">
        <v>3</v>
      </c>
      <c r="EQ23" s="673">
        <v>4.7499999999999999E-3</v>
      </c>
      <c r="ER23" s="678" t="s">
        <v>661</v>
      </c>
      <c r="ES23" s="679" t="s">
        <v>661</v>
      </c>
      <c r="ET23" s="679" t="s">
        <v>661</v>
      </c>
      <c r="EU23" s="665" t="s">
        <v>661</v>
      </c>
      <c r="EV23" s="665" t="s">
        <v>661</v>
      </c>
      <c r="EW23" s="679" t="s">
        <v>661</v>
      </c>
      <c r="EX23" s="679" t="s">
        <v>661</v>
      </c>
      <c r="EY23" s="679" t="s">
        <v>661</v>
      </c>
      <c r="EZ23" s="665" t="s">
        <v>661</v>
      </c>
      <c r="FA23" s="665" t="s">
        <v>661</v>
      </c>
      <c r="FB23" s="679" t="s">
        <v>661</v>
      </c>
      <c r="FC23" s="679" t="s">
        <v>661</v>
      </c>
      <c r="FD23" s="679" t="s">
        <v>661</v>
      </c>
      <c r="FE23" s="665" t="s">
        <v>661</v>
      </c>
      <c r="FF23" s="665" t="s">
        <v>661</v>
      </c>
      <c r="FG23" s="679" t="s">
        <v>661</v>
      </c>
      <c r="FH23" s="680" t="s">
        <v>661</v>
      </c>
      <c r="FI23" s="680" t="s">
        <v>661</v>
      </c>
      <c r="FJ23" s="665" t="s">
        <v>661</v>
      </c>
      <c r="FK23" s="665" t="s">
        <v>661</v>
      </c>
      <c r="FL23" s="679" t="s">
        <v>661</v>
      </c>
      <c r="FM23" s="679" t="s">
        <v>661</v>
      </c>
      <c r="FN23" s="679" t="s">
        <v>661</v>
      </c>
      <c r="FO23" s="679" t="s">
        <v>661</v>
      </c>
      <c r="FP23" s="679" t="s">
        <v>661</v>
      </c>
      <c r="FQ23" s="665" t="s">
        <v>661</v>
      </c>
      <c r="FR23" s="665" t="s">
        <v>661</v>
      </c>
      <c r="FS23" s="665" t="s">
        <v>661</v>
      </c>
      <c r="FT23" s="665" t="s">
        <v>661</v>
      </c>
      <c r="FU23" s="665" t="s">
        <v>661</v>
      </c>
      <c r="FV23" s="665" t="s">
        <v>661</v>
      </c>
      <c r="FW23" s="665" t="s">
        <v>661</v>
      </c>
      <c r="FX23" s="665" t="s">
        <v>661</v>
      </c>
      <c r="FY23" s="665" t="s">
        <v>661</v>
      </c>
      <c r="FZ23" s="665" t="s">
        <v>661</v>
      </c>
      <c r="GA23" s="680" t="s">
        <v>661</v>
      </c>
      <c r="GB23" s="680" t="s">
        <v>661</v>
      </c>
      <c r="GC23" s="680" t="s">
        <v>661</v>
      </c>
      <c r="GD23" s="668" t="s">
        <v>661</v>
      </c>
      <c r="GE23" s="668" t="s">
        <v>661</v>
      </c>
      <c r="GF23" s="681" t="s">
        <v>661</v>
      </c>
      <c r="GG23" s="680" t="s">
        <v>661</v>
      </c>
      <c r="GH23" s="680" t="s">
        <v>661</v>
      </c>
      <c r="GI23" s="668" t="s">
        <v>661</v>
      </c>
      <c r="GJ23" s="668" t="s">
        <v>661</v>
      </c>
      <c r="GK23" s="681" t="s">
        <v>661</v>
      </c>
      <c r="GL23" s="679" t="s">
        <v>661</v>
      </c>
      <c r="GM23" s="679" t="s">
        <v>661</v>
      </c>
      <c r="GN23" s="668" t="s">
        <v>661</v>
      </c>
      <c r="GO23" s="668" t="s">
        <v>661</v>
      </c>
      <c r="GP23" s="681" t="s">
        <v>661</v>
      </c>
      <c r="GQ23" s="680" t="s">
        <v>661</v>
      </c>
      <c r="GR23" s="680" t="s">
        <v>661</v>
      </c>
      <c r="GS23" s="668" t="s">
        <v>661</v>
      </c>
      <c r="GT23" s="668" t="s">
        <v>661</v>
      </c>
      <c r="GU23" s="679" t="s">
        <v>661</v>
      </c>
      <c r="GV23" s="679" t="s">
        <v>661</v>
      </c>
      <c r="GW23" s="679" t="s">
        <v>661</v>
      </c>
      <c r="GX23" s="665" t="s">
        <v>661</v>
      </c>
      <c r="GY23" s="665" t="s">
        <v>661</v>
      </c>
      <c r="GZ23" s="679" t="s">
        <v>661</v>
      </c>
      <c r="HA23" s="679" t="s">
        <v>661</v>
      </c>
      <c r="HB23" s="679" t="s">
        <v>661</v>
      </c>
      <c r="HC23" s="665" t="s">
        <v>661</v>
      </c>
      <c r="HD23" s="665" t="s">
        <v>661</v>
      </c>
      <c r="HE23" s="679" t="s">
        <v>661</v>
      </c>
      <c r="HF23" s="679" t="s">
        <v>661</v>
      </c>
      <c r="HG23" s="679" t="s">
        <v>661</v>
      </c>
      <c r="HH23" s="665" t="s">
        <v>661</v>
      </c>
      <c r="HI23" s="665" t="s">
        <v>661</v>
      </c>
      <c r="HJ23" s="679" t="s">
        <v>661</v>
      </c>
      <c r="HK23" s="680" t="s">
        <v>661</v>
      </c>
      <c r="HL23" s="680" t="s">
        <v>661</v>
      </c>
      <c r="HM23" s="665" t="s">
        <v>661</v>
      </c>
      <c r="HN23" s="665" t="s">
        <v>661</v>
      </c>
      <c r="HO23" s="681" t="s">
        <v>661</v>
      </c>
      <c r="HP23" s="679" t="s">
        <v>661</v>
      </c>
      <c r="HQ23" s="679" t="s">
        <v>661</v>
      </c>
      <c r="HR23" s="665" t="s">
        <v>661</v>
      </c>
      <c r="HS23" s="665" t="s">
        <v>661</v>
      </c>
      <c r="HT23" s="665" t="s">
        <v>661</v>
      </c>
      <c r="HU23" s="665" t="s">
        <v>661</v>
      </c>
      <c r="HV23" s="665" t="s">
        <v>661</v>
      </c>
      <c r="HW23" s="665" t="s">
        <v>661</v>
      </c>
      <c r="HX23" s="679" t="s">
        <v>661</v>
      </c>
      <c r="HY23" s="679" t="s">
        <v>661</v>
      </c>
      <c r="HZ23" s="679" t="s">
        <v>661</v>
      </c>
      <c r="IA23" s="665" t="s">
        <v>661</v>
      </c>
      <c r="IB23" s="665" t="s">
        <v>661</v>
      </c>
      <c r="IC23" s="679" t="s">
        <v>661</v>
      </c>
      <c r="ID23" s="679" t="s">
        <v>661</v>
      </c>
      <c r="IE23" s="679" t="s">
        <v>661</v>
      </c>
      <c r="IF23" s="665" t="s">
        <v>661</v>
      </c>
      <c r="IG23" s="665" t="s">
        <v>661</v>
      </c>
      <c r="IH23" s="679" t="s">
        <v>661</v>
      </c>
      <c r="II23" s="679" t="s">
        <v>661</v>
      </c>
      <c r="IJ23" s="679" t="s">
        <v>661</v>
      </c>
      <c r="IK23" s="665" t="s">
        <v>661</v>
      </c>
      <c r="IL23" s="665" t="s">
        <v>661</v>
      </c>
      <c r="IM23" s="679" t="s">
        <v>661</v>
      </c>
      <c r="IN23" s="680" t="s">
        <v>661</v>
      </c>
      <c r="IO23" s="680" t="s">
        <v>661</v>
      </c>
      <c r="IP23" s="665" t="s">
        <v>661</v>
      </c>
      <c r="IQ23" s="665" t="s">
        <v>661</v>
      </c>
      <c r="IR23" s="681" t="s">
        <v>661</v>
      </c>
      <c r="IS23" s="681" t="s">
        <v>661</v>
      </c>
      <c r="IT23" s="679" t="s">
        <v>661</v>
      </c>
      <c r="IU23" s="679" t="s">
        <v>661</v>
      </c>
      <c r="IV23" s="679" t="s">
        <v>661</v>
      </c>
      <c r="IW23" s="665" t="s">
        <v>661</v>
      </c>
      <c r="IX23" s="665" t="s">
        <v>661</v>
      </c>
      <c r="IY23" s="665" t="s">
        <v>661</v>
      </c>
      <c r="IZ23" s="665" t="s">
        <v>661</v>
      </c>
      <c r="JA23" s="665" t="s">
        <v>661</v>
      </c>
      <c r="JB23" s="665" t="s">
        <v>661</v>
      </c>
      <c r="JC23" s="665" t="s">
        <v>661</v>
      </c>
      <c r="JD23" s="665" t="s">
        <v>661</v>
      </c>
      <c r="JE23" s="665" t="s">
        <v>661</v>
      </c>
      <c r="JF23" s="665" t="s">
        <v>661</v>
      </c>
      <c r="JG23" s="681" t="s">
        <v>661</v>
      </c>
      <c r="JH23" s="681" t="s">
        <v>661</v>
      </c>
      <c r="JI23" s="681" t="s">
        <v>661</v>
      </c>
      <c r="JJ23" s="679" t="s">
        <v>661</v>
      </c>
      <c r="JK23" s="679" t="s">
        <v>661</v>
      </c>
      <c r="JL23" s="682" t="s">
        <v>661</v>
      </c>
    </row>
    <row r="24" spans="1:272" ht="12.75" x14ac:dyDescent="0.2">
      <c r="A24" s="733" t="s">
        <v>27</v>
      </c>
      <c r="B24" s="662">
        <v>2013</v>
      </c>
      <c r="C24" s="679" t="s">
        <v>695</v>
      </c>
      <c r="D24" s="679" t="s">
        <v>695</v>
      </c>
      <c r="E24" s="679" t="s">
        <v>688</v>
      </c>
      <c r="F24" s="679" t="s">
        <v>695</v>
      </c>
      <c r="G24" s="679" t="s">
        <v>695</v>
      </c>
      <c r="H24" s="679" t="s">
        <v>688</v>
      </c>
      <c r="I24" s="664">
        <v>11355</v>
      </c>
      <c r="J24" s="664">
        <v>10518</v>
      </c>
      <c r="K24" s="664">
        <v>12149</v>
      </c>
      <c r="L24" s="663">
        <v>319685</v>
      </c>
      <c r="M24" s="664">
        <v>305055</v>
      </c>
      <c r="N24" s="664">
        <v>337395</v>
      </c>
      <c r="O24" s="665">
        <v>138944</v>
      </c>
      <c r="P24" s="665">
        <v>180742</v>
      </c>
      <c r="Q24" s="664">
        <v>11355</v>
      </c>
      <c r="R24" s="664">
        <v>10518</v>
      </c>
      <c r="S24" s="664">
        <v>12149</v>
      </c>
      <c r="T24" s="665">
        <v>5732</v>
      </c>
      <c r="U24" s="665">
        <v>5623</v>
      </c>
      <c r="V24" s="664">
        <v>308331</v>
      </c>
      <c r="W24" s="664">
        <v>294258</v>
      </c>
      <c r="X24" s="664">
        <v>325795</v>
      </c>
      <c r="Y24" s="665">
        <v>133212</v>
      </c>
      <c r="Z24" s="665">
        <v>175119</v>
      </c>
      <c r="AA24" s="664">
        <v>11227</v>
      </c>
      <c r="AB24" s="664">
        <v>10399.435138705416</v>
      </c>
      <c r="AC24" s="664">
        <v>12012.049581682078</v>
      </c>
      <c r="AD24" s="666">
        <v>5113</v>
      </c>
      <c r="AE24" s="666">
        <v>6113</v>
      </c>
      <c r="AF24" s="664">
        <v>20215</v>
      </c>
      <c r="AG24" s="664">
        <v>14173.735632183909</v>
      </c>
      <c r="AH24" s="664">
        <v>28812.183908045976</v>
      </c>
      <c r="AI24" s="665">
        <v>7467</v>
      </c>
      <c r="AJ24" s="665">
        <v>12749</v>
      </c>
      <c r="AK24" s="664">
        <v>2570</v>
      </c>
      <c r="AL24" s="664">
        <v>3209</v>
      </c>
      <c r="AM24" s="664">
        <v>5576</v>
      </c>
      <c r="AN24" s="664">
        <v>5651</v>
      </c>
      <c r="AO24" s="664">
        <v>14565</v>
      </c>
      <c r="AP24" s="665">
        <v>1298</v>
      </c>
      <c r="AQ24" s="665">
        <v>1620</v>
      </c>
      <c r="AR24" s="665">
        <v>2814</v>
      </c>
      <c r="AS24" s="665">
        <v>2299</v>
      </c>
      <c r="AT24" s="665">
        <v>5167</v>
      </c>
      <c r="AU24" s="665">
        <v>1271</v>
      </c>
      <c r="AV24" s="665">
        <v>1589</v>
      </c>
      <c r="AW24" s="665">
        <v>2762</v>
      </c>
      <c r="AX24" s="665">
        <v>3351</v>
      </c>
      <c r="AY24" s="665">
        <v>9397</v>
      </c>
      <c r="AZ24" s="667">
        <v>15.395762378831543</v>
      </c>
      <c r="BA24" s="667">
        <v>14.691193807887315</v>
      </c>
      <c r="BB24" s="667">
        <v>16.248661175237714</v>
      </c>
      <c r="BC24" s="668">
        <v>13.30525654542512</v>
      </c>
      <c r="BD24" s="668">
        <v>17.510892111660009</v>
      </c>
      <c r="BE24" s="669">
        <v>21.78</v>
      </c>
      <c r="BF24" s="670">
        <v>20.723879231473013</v>
      </c>
      <c r="BG24" s="670">
        <v>22.995535224153706</v>
      </c>
      <c r="BH24" s="668">
        <v>18.739001323709594</v>
      </c>
      <c r="BI24" s="668">
        <v>25.649678708476191</v>
      </c>
      <c r="BJ24" s="669">
        <v>21.86</v>
      </c>
      <c r="BK24" s="670">
        <v>20.8</v>
      </c>
      <c r="BL24" s="670">
        <v>23.08</v>
      </c>
      <c r="BM24" s="668">
        <v>18.36</v>
      </c>
      <c r="BN24" s="668">
        <v>25.47</v>
      </c>
      <c r="BO24" s="669">
        <v>4.74</v>
      </c>
      <c r="BP24" s="670">
        <v>3.3234482758620691</v>
      </c>
      <c r="BQ24" s="670">
        <v>6.7558620689655173</v>
      </c>
      <c r="BR24" s="668">
        <v>3.48</v>
      </c>
      <c r="BS24" s="668">
        <v>6.01</v>
      </c>
      <c r="BT24" s="664">
        <v>9117</v>
      </c>
      <c r="BU24" s="664">
        <v>7500</v>
      </c>
      <c r="BV24" s="664">
        <v>10691</v>
      </c>
      <c r="BW24" s="665">
        <v>4177</v>
      </c>
      <c r="BX24" s="665">
        <v>4940</v>
      </c>
      <c r="BY24" s="664">
        <v>265</v>
      </c>
      <c r="BZ24" s="664">
        <v>236</v>
      </c>
      <c r="CA24" s="664">
        <v>296</v>
      </c>
      <c r="CB24" s="665">
        <v>134</v>
      </c>
      <c r="CC24" s="665">
        <v>130</v>
      </c>
      <c r="CD24" s="664">
        <v>8853</v>
      </c>
      <c r="CE24" s="664">
        <v>7244</v>
      </c>
      <c r="CF24" s="664">
        <v>10406</v>
      </c>
      <c r="CG24" s="665">
        <v>4043</v>
      </c>
      <c r="CH24" s="665">
        <v>4810</v>
      </c>
      <c r="CI24" s="664">
        <v>3074</v>
      </c>
      <c r="CJ24" s="664">
        <v>2322.3975373790677</v>
      </c>
      <c r="CK24" s="664">
        <v>3879.674582233949</v>
      </c>
      <c r="CL24" s="665">
        <v>1137</v>
      </c>
      <c r="CM24" s="665">
        <v>1938</v>
      </c>
      <c r="CN24" s="671">
        <v>264.62</v>
      </c>
      <c r="CO24" s="664">
        <v>880.7</v>
      </c>
      <c r="CP24" s="664">
        <v>2193.7199999999998</v>
      </c>
      <c r="CQ24" s="665">
        <v>134.25</v>
      </c>
      <c r="CR24" s="665">
        <v>271.33999999999997</v>
      </c>
      <c r="CS24" s="665">
        <v>865.33</v>
      </c>
      <c r="CT24" s="665">
        <v>130.37</v>
      </c>
      <c r="CU24" s="665">
        <v>609.36</v>
      </c>
      <c r="CV24" s="665">
        <v>1328.4</v>
      </c>
      <c r="CW24" s="664">
        <v>5790</v>
      </c>
      <c r="CX24" s="664">
        <v>5047</v>
      </c>
      <c r="CY24" s="664">
        <v>6872</v>
      </c>
      <c r="CZ24" s="665">
        <v>3674</v>
      </c>
      <c r="DA24" s="665">
        <v>2116</v>
      </c>
      <c r="DB24" s="664">
        <v>241</v>
      </c>
      <c r="DC24" s="664">
        <v>162</v>
      </c>
      <c r="DD24" s="664">
        <v>315</v>
      </c>
      <c r="DE24" s="665">
        <v>122</v>
      </c>
      <c r="DF24" s="665">
        <v>119</v>
      </c>
      <c r="DG24" s="664">
        <v>5549</v>
      </c>
      <c r="DH24" s="664">
        <v>4827</v>
      </c>
      <c r="DI24" s="664">
        <v>6603</v>
      </c>
      <c r="DJ24" s="665">
        <v>3552</v>
      </c>
      <c r="DK24" s="665">
        <v>1997</v>
      </c>
      <c r="DL24" s="666">
        <v>211</v>
      </c>
      <c r="DM24" s="666">
        <v>141.83402489626556</v>
      </c>
      <c r="DN24" s="666">
        <v>275.78838174273858</v>
      </c>
      <c r="DO24" s="672">
        <v>116</v>
      </c>
      <c r="DP24" s="672">
        <v>96</v>
      </c>
      <c r="DQ24" s="664">
        <v>227</v>
      </c>
      <c r="DR24" s="664">
        <v>197.46422778879077</v>
      </c>
      <c r="DS24" s="664">
        <v>270.11731843575421</v>
      </c>
      <c r="DT24" s="665">
        <v>115</v>
      </c>
      <c r="DU24" s="665">
        <v>112</v>
      </c>
      <c r="DV24" s="671">
        <v>99</v>
      </c>
      <c r="DW24" s="671">
        <v>32</v>
      </c>
      <c r="DX24" s="664">
        <v>110</v>
      </c>
      <c r="DY24" s="664">
        <v>101</v>
      </c>
      <c r="DZ24" s="664">
        <v>126</v>
      </c>
      <c r="EA24" s="665">
        <v>50</v>
      </c>
      <c r="EB24" s="665">
        <v>16</v>
      </c>
      <c r="EC24" s="665">
        <v>56</v>
      </c>
      <c r="ED24" s="665">
        <v>60</v>
      </c>
      <c r="EE24" s="665">
        <v>55</v>
      </c>
      <c r="EF24" s="665">
        <v>49</v>
      </c>
      <c r="EG24" s="665">
        <v>16</v>
      </c>
      <c r="EH24" s="665">
        <v>55</v>
      </c>
      <c r="EI24" s="665">
        <v>41</v>
      </c>
      <c r="EJ24" s="665">
        <v>71</v>
      </c>
      <c r="EK24" s="671">
        <v>96380</v>
      </c>
      <c r="EL24" s="671">
        <v>85011</v>
      </c>
      <c r="EM24" s="671">
        <v>108413</v>
      </c>
      <c r="EN24" s="664">
        <v>11103</v>
      </c>
      <c r="EO24" s="664">
        <v>9917</v>
      </c>
      <c r="EP24" s="664">
        <v>12245</v>
      </c>
      <c r="EQ24" s="673">
        <v>2.3867423218949833E-2</v>
      </c>
      <c r="ER24" s="678" t="s">
        <v>991</v>
      </c>
      <c r="ES24" s="679" t="s">
        <v>992</v>
      </c>
      <c r="ET24" s="679" t="s">
        <v>900</v>
      </c>
      <c r="EU24" s="665" t="s">
        <v>993</v>
      </c>
      <c r="EV24" s="665" t="s">
        <v>899</v>
      </c>
      <c r="EW24" s="679" t="s">
        <v>695</v>
      </c>
      <c r="EX24" s="679" t="s">
        <v>695</v>
      </c>
      <c r="EY24" s="679" t="s">
        <v>688</v>
      </c>
      <c r="EZ24" s="665" t="s">
        <v>916</v>
      </c>
      <c r="FA24" s="665" t="s">
        <v>994</v>
      </c>
      <c r="FB24" s="679" t="s">
        <v>992</v>
      </c>
      <c r="FC24" s="679" t="s">
        <v>995</v>
      </c>
      <c r="FD24" s="679" t="s">
        <v>996</v>
      </c>
      <c r="FE24" s="665" t="s">
        <v>911</v>
      </c>
      <c r="FF24" s="665" t="s">
        <v>899</v>
      </c>
      <c r="FG24" s="679" t="s">
        <v>997</v>
      </c>
      <c r="FH24" s="680" t="s">
        <v>906</v>
      </c>
      <c r="FI24" s="680" t="s">
        <v>903</v>
      </c>
      <c r="FJ24" s="665" t="s">
        <v>998</v>
      </c>
      <c r="FK24" s="665" t="s">
        <v>887</v>
      </c>
      <c r="FL24" s="679" t="s">
        <v>884</v>
      </c>
      <c r="FM24" s="679" t="s">
        <v>683</v>
      </c>
      <c r="FN24" s="679" t="s">
        <v>994</v>
      </c>
      <c r="FO24" s="679" t="s">
        <v>916</v>
      </c>
      <c r="FP24" s="679" t="s">
        <v>692</v>
      </c>
      <c r="FQ24" s="665" t="s">
        <v>669</v>
      </c>
      <c r="FR24" s="665" t="s">
        <v>879</v>
      </c>
      <c r="FS24" s="665" t="s">
        <v>672</v>
      </c>
      <c r="FT24" s="665" t="s">
        <v>942</v>
      </c>
      <c r="FU24" s="665" t="s">
        <v>947</v>
      </c>
      <c r="FV24" s="665" t="s">
        <v>669</v>
      </c>
      <c r="FW24" s="665" t="s">
        <v>879</v>
      </c>
      <c r="FX24" s="665" t="s">
        <v>672</v>
      </c>
      <c r="FY24" s="665" t="s">
        <v>966</v>
      </c>
      <c r="FZ24" s="665" t="s">
        <v>999</v>
      </c>
      <c r="GA24" s="680">
        <v>15.4</v>
      </c>
      <c r="GB24" s="680">
        <v>14.7</v>
      </c>
      <c r="GC24" s="680">
        <v>16.2</v>
      </c>
      <c r="GD24" s="668">
        <v>13.31</v>
      </c>
      <c r="GE24" s="668">
        <v>17.510000000000002</v>
      </c>
      <c r="GF24" s="681" t="s">
        <v>1000</v>
      </c>
      <c r="GG24" s="680">
        <v>20.7</v>
      </c>
      <c r="GH24" s="680">
        <v>23</v>
      </c>
      <c r="GI24" s="668">
        <v>18.739999999999998</v>
      </c>
      <c r="GJ24" s="668">
        <v>25.65</v>
      </c>
      <c r="GK24" s="681" t="s">
        <v>1001</v>
      </c>
      <c r="GL24" s="679" t="s">
        <v>1002</v>
      </c>
      <c r="GM24" s="679" t="s">
        <v>1003</v>
      </c>
      <c r="GN24" s="668" t="s">
        <v>1004</v>
      </c>
      <c r="GO24" s="668" t="s">
        <v>1005</v>
      </c>
      <c r="GP24" s="681" t="s">
        <v>1006</v>
      </c>
      <c r="GQ24" s="680">
        <v>3.3</v>
      </c>
      <c r="GR24" s="680">
        <v>6.8</v>
      </c>
      <c r="GS24" s="668" t="s">
        <v>960</v>
      </c>
      <c r="GT24" s="668" t="s">
        <v>1007</v>
      </c>
      <c r="GU24" s="679" t="s">
        <v>1008</v>
      </c>
      <c r="GV24" s="679" t="s">
        <v>998</v>
      </c>
      <c r="GW24" s="679" t="s">
        <v>695</v>
      </c>
      <c r="GX24" s="665" t="s">
        <v>880</v>
      </c>
      <c r="GY24" s="665" t="s">
        <v>921</v>
      </c>
      <c r="GZ24" s="679" t="s">
        <v>236</v>
      </c>
      <c r="HA24" s="679" t="s">
        <v>236</v>
      </c>
      <c r="HB24" s="679" t="s">
        <v>236</v>
      </c>
      <c r="HC24" s="665" t="s">
        <v>237</v>
      </c>
      <c r="HD24" s="665" t="s">
        <v>237</v>
      </c>
      <c r="HE24" s="679" t="s">
        <v>920</v>
      </c>
      <c r="HF24" s="679" t="s">
        <v>1009</v>
      </c>
      <c r="HG24" s="679" t="s">
        <v>681</v>
      </c>
      <c r="HH24" s="665" t="s">
        <v>934</v>
      </c>
      <c r="HI24" s="665" t="s">
        <v>891</v>
      </c>
      <c r="HJ24" s="679" t="s">
        <v>682</v>
      </c>
      <c r="HK24" s="680">
        <v>2300</v>
      </c>
      <c r="HL24" s="680">
        <v>3900</v>
      </c>
      <c r="HM24" s="665" t="s">
        <v>663</v>
      </c>
      <c r="HN24" s="665" t="s">
        <v>671</v>
      </c>
      <c r="HO24" s="681" t="s">
        <v>236</v>
      </c>
      <c r="HP24" s="679" t="s">
        <v>235</v>
      </c>
      <c r="HQ24" s="679" t="s">
        <v>685</v>
      </c>
      <c r="HR24" s="665" t="s">
        <v>237</v>
      </c>
      <c r="HS24" s="665" t="s">
        <v>236</v>
      </c>
      <c r="HT24" s="665" t="s">
        <v>235</v>
      </c>
      <c r="HU24" s="665" t="s">
        <v>237</v>
      </c>
      <c r="HV24" s="665" t="s">
        <v>235</v>
      </c>
      <c r="HW24" s="665" t="s">
        <v>669</v>
      </c>
      <c r="HX24" s="679" t="s">
        <v>938</v>
      </c>
      <c r="HY24" s="679" t="s">
        <v>675</v>
      </c>
      <c r="HZ24" s="679" t="s">
        <v>1010</v>
      </c>
      <c r="IA24" s="665" t="s">
        <v>950</v>
      </c>
      <c r="IB24" s="665" t="s">
        <v>690</v>
      </c>
      <c r="IC24" s="679" t="s">
        <v>236</v>
      </c>
      <c r="ID24" s="679" t="s">
        <v>237</v>
      </c>
      <c r="IE24" s="679" t="s">
        <v>236</v>
      </c>
      <c r="IF24" s="665" t="s">
        <v>237</v>
      </c>
      <c r="IG24" s="665" t="s">
        <v>237</v>
      </c>
      <c r="IH24" s="679" t="s">
        <v>922</v>
      </c>
      <c r="II24" s="679" t="s">
        <v>891</v>
      </c>
      <c r="IJ24" s="679" t="s">
        <v>954</v>
      </c>
      <c r="IK24" s="665" t="s">
        <v>939</v>
      </c>
      <c r="IL24" s="665" t="s">
        <v>673</v>
      </c>
      <c r="IM24" s="679" t="s">
        <v>236</v>
      </c>
      <c r="IN24" s="680" t="s">
        <v>236</v>
      </c>
      <c r="IO24" s="680" t="s">
        <v>236</v>
      </c>
      <c r="IP24" s="665" t="s">
        <v>237</v>
      </c>
      <c r="IQ24" s="665" t="s">
        <v>237</v>
      </c>
      <c r="IR24" s="681" t="s">
        <v>232</v>
      </c>
      <c r="IS24" s="681" t="s">
        <v>232</v>
      </c>
      <c r="IT24" s="679" t="s">
        <v>237</v>
      </c>
      <c r="IU24" s="679" t="s">
        <v>237</v>
      </c>
      <c r="IV24" s="679" t="s">
        <v>237</v>
      </c>
      <c r="IW24" s="665" t="s">
        <v>232</v>
      </c>
      <c r="IX24" s="665" t="s">
        <v>232</v>
      </c>
      <c r="IY24" s="665" t="s">
        <v>232</v>
      </c>
      <c r="IZ24" s="665" t="s">
        <v>232</v>
      </c>
      <c r="JA24" s="665" t="s">
        <v>232</v>
      </c>
      <c r="JB24" s="665" t="s">
        <v>232</v>
      </c>
      <c r="JC24" s="665" t="s">
        <v>232</v>
      </c>
      <c r="JD24" s="665" t="s">
        <v>232</v>
      </c>
      <c r="JE24" s="665" t="s">
        <v>232</v>
      </c>
      <c r="JF24" s="665" t="s">
        <v>232</v>
      </c>
      <c r="JG24" s="681" t="s">
        <v>1011</v>
      </c>
      <c r="JH24" s="681" t="s">
        <v>1012</v>
      </c>
      <c r="JI24" s="681" t="s">
        <v>901</v>
      </c>
      <c r="JJ24" s="679" t="s">
        <v>695</v>
      </c>
      <c r="JK24" s="679" t="s">
        <v>915</v>
      </c>
      <c r="JL24" s="682" t="s">
        <v>688</v>
      </c>
    </row>
    <row r="25" spans="1:272" ht="12.75" x14ac:dyDescent="0.2">
      <c r="A25" s="733" t="s">
        <v>28</v>
      </c>
      <c r="B25" s="662">
        <v>2013</v>
      </c>
      <c r="C25" s="679" t="s">
        <v>661</v>
      </c>
      <c r="D25" s="679" t="s">
        <v>661</v>
      </c>
      <c r="E25" s="679" t="s">
        <v>661</v>
      </c>
      <c r="F25" s="679" t="s">
        <v>661</v>
      </c>
      <c r="G25" s="679" t="s">
        <v>661</v>
      </c>
      <c r="H25" s="679" t="s">
        <v>661</v>
      </c>
      <c r="I25" s="664">
        <v>8737</v>
      </c>
      <c r="J25" s="664">
        <v>8170</v>
      </c>
      <c r="K25" s="664">
        <v>9619</v>
      </c>
      <c r="L25" s="663">
        <v>726004</v>
      </c>
      <c r="M25" s="664">
        <v>664561</v>
      </c>
      <c r="N25" s="664">
        <v>808573</v>
      </c>
      <c r="O25" s="665">
        <v>509863</v>
      </c>
      <c r="P25" s="665">
        <v>216141</v>
      </c>
      <c r="Q25" s="664">
        <v>8737</v>
      </c>
      <c r="R25" s="664">
        <v>8170</v>
      </c>
      <c r="S25" s="664">
        <v>9619</v>
      </c>
      <c r="T25" s="665">
        <v>4358</v>
      </c>
      <c r="U25" s="665">
        <v>4379</v>
      </c>
      <c r="V25" s="664">
        <v>717268</v>
      </c>
      <c r="W25" s="664">
        <v>655979</v>
      </c>
      <c r="X25" s="664">
        <v>799602</v>
      </c>
      <c r="Y25" s="665">
        <v>505506</v>
      </c>
      <c r="Z25" s="665">
        <v>211762</v>
      </c>
      <c r="AA25" s="664">
        <v>29342</v>
      </c>
      <c r="AB25" s="664">
        <v>27437.809316699098</v>
      </c>
      <c r="AC25" s="664">
        <v>32304.074396245851</v>
      </c>
      <c r="AD25" s="666">
        <v>18734</v>
      </c>
      <c r="AE25" s="666">
        <v>10606</v>
      </c>
      <c r="AF25" s="664">
        <v>82731</v>
      </c>
      <c r="AG25" s="664">
        <v>53241.364741641337</v>
      </c>
      <c r="AH25" s="664">
        <v>133023.40121580547</v>
      </c>
      <c r="AI25" s="665">
        <v>57849</v>
      </c>
      <c r="AJ25" s="665">
        <v>24882</v>
      </c>
      <c r="AK25" s="664">
        <v>431</v>
      </c>
      <c r="AL25" s="664">
        <v>3075</v>
      </c>
      <c r="AM25" s="664">
        <v>5231</v>
      </c>
      <c r="AN25" s="664">
        <v>24111</v>
      </c>
      <c r="AO25" s="664">
        <v>58620</v>
      </c>
      <c r="AP25" s="665">
        <v>217</v>
      </c>
      <c r="AQ25" s="665">
        <v>1537</v>
      </c>
      <c r="AR25" s="665">
        <v>2604</v>
      </c>
      <c r="AS25" s="665">
        <v>16130</v>
      </c>
      <c r="AT25" s="665">
        <v>41718</v>
      </c>
      <c r="AU25" s="665">
        <v>214</v>
      </c>
      <c r="AV25" s="665">
        <v>1539</v>
      </c>
      <c r="AW25" s="665">
        <v>2626</v>
      </c>
      <c r="AX25" s="665">
        <v>7980</v>
      </c>
      <c r="AY25" s="665">
        <v>16902</v>
      </c>
      <c r="AZ25" s="667">
        <v>0.36547882256964276</v>
      </c>
      <c r="BA25" s="667">
        <v>0.3345477047036991</v>
      </c>
      <c r="BB25" s="667">
        <v>0.4070450135283053</v>
      </c>
      <c r="BC25" s="668">
        <v>0.52222078032349717</v>
      </c>
      <c r="BD25" s="668">
        <v>0.21397767500679751</v>
      </c>
      <c r="BE25" s="669">
        <v>0.47010000000000002</v>
      </c>
      <c r="BF25" s="670">
        <v>0.41755131723380906</v>
      </c>
      <c r="BG25" s="670">
        <v>0.53185115257958293</v>
      </c>
      <c r="BH25" s="668">
        <v>0.67706173801573766</v>
      </c>
      <c r="BI25" s="668">
        <v>0.27743125415867381</v>
      </c>
      <c r="BJ25" s="669">
        <v>0.54659999999999997</v>
      </c>
      <c r="BK25" s="670">
        <v>0.48549999999999999</v>
      </c>
      <c r="BL25" s="670">
        <v>0.61839999999999995</v>
      </c>
      <c r="BM25" s="668">
        <v>0.77900000000000003</v>
      </c>
      <c r="BN25" s="668">
        <v>0.32129999999999997</v>
      </c>
      <c r="BO25" s="669">
        <v>0.25530000000000003</v>
      </c>
      <c r="BP25" s="670">
        <v>0.16429778944459797</v>
      </c>
      <c r="BQ25" s="670">
        <v>0.41049756838905782</v>
      </c>
      <c r="BR25" s="668">
        <v>0.3619</v>
      </c>
      <c r="BS25" s="668">
        <v>0.15160000000000001</v>
      </c>
      <c r="BT25" s="664">
        <v>43822</v>
      </c>
      <c r="BU25" s="664">
        <v>34792</v>
      </c>
      <c r="BV25" s="664">
        <v>57811</v>
      </c>
      <c r="BW25" s="665">
        <v>35476</v>
      </c>
      <c r="BX25" s="665">
        <v>8347</v>
      </c>
      <c r="BY25" s="664">
        <v>173</v>
      </c>
      <c r="BZ25" s="664">
        <v>146</v>
      </c>
      <c r="CA25" s="664">
        <v>204</v>
      </c>
      <c r="CB25" s="665">
        <v>89</v>
      </c>
      <c r="CC25" s="665">
        <v>84</v>
      </c>
      <c r="CD25" s="664">
        <v>43649</v>
      </c>
      <c r="CE25" s="664">
        <v>34641</v>
      </c>
      <c r="CF25" s="664">
        <v>57621</v>
      </c>
      <c r="CG25" s="665">
        <v>35387</v>
      </c>
      <c r="CH25" s="665">
        <v>8262</v>
      </c>
      <c r="CI25" s="664">
        <v>14182</v>
      </c>
      <c r="CJ25" s="664">
        <v>10163.788938094789</v>
      </c>
      <c r="CK25" s="664">
        <v>20009.541882596815</v>
      </c>
      <c r="CL25" s="665">
        <v>10613</v>
      </c>
      <c r="CM25" s="665">
        <v>3568</v>
      </c>
      <c r="CN25" s="671">
        <v>173.17</v>
      </c>
      <c r="CO25" s="664">
        <v>6957.49</v>
      </c>
      <c r="CP25" s="664">
        <v>7224.19</v>
      </c>
      <c r="CQ25" s="665">
        <v>88.7</v>
      </c>
      <c r="CR25" s="665">
        <v>5003.3500000000004</v>
      </c>
      <c r="CS25" s="665">
        <v>5609.84</v>
      </c>
      <c r="CT25" s="665">
        <v>84.47</v>
      </c>
      <c r="CU25" s="665">
        <v>1954.14</v>
      </c>
      <c r="CV25" s="665">
        <v>1614.36</v>
      </c>
      <c r="CW25" s="664">
        <v>15833</v>
      </c>
      <c r="CX25" s="664">
        <v>11913</v>
      </c>
      <c r="CY25" s="664">
        <v>20811</v>
      </c>
      <c r="CZ25" s="665">
        <v>12729</v>
      </c>
      <c r="DA25" s="665">
        <v>3103</v>
      </c>
      <c r="DB25" s="664">
        <v>357</v>
      </c>
      <c r="DC25" s="664">
        <v>222</v>
      </c>
      <c r="DD25" s="664">
        <v>527</v>
      </c>
      <c r="DE25" s="665">
        <v>179</v>
      </c>
      <c r="DF25" s="665">
        <v>178</v>
      </c>
      <c r="DG25" s="664">
        <v>15476</v>
      </c>
      <c r="DH25" s="664">
        <v>11631</v>
      </c>
      <c r="DI25" s="664">
        <v>20376</v>
      </c>
      <c r="DJ25" s="665">
        <v>12550</v>
      </c>
      <c r="DK25" s="665">
        <v>2925</v>
      </c>
      <c r="DL25" s="666">
        <v>364</v>
      </c>
      <c r="DM25" s="666">
        <v>226.35294117647058</v>
      </c>
      <c r="DN25" s="666">
        <v>537.33333333333337</v>
      </c>
      <c r="DO25" s="672">
        <v>215</v>
      </c>
      <c r="DP25" s="672">
        <v>149</v>
      </c>
      <c r="DQ25" s="664">
        <v>925</v>
      </c>
      <c r="DR25" s="664">
        <v>695.18447919359005</v>
      </c>
      <c r="DS25" s="664">
        <v>1217.8728353579736</v>
      </c>
      <c r="DT25" s="665">
        <v>661</v>
      </c>
      <c r="DU25" s="665">
        <v>264</v>
      </c>
      <c r="DV25" s="671">
        <v>107</v>
      </c>
      <c r="DW25" s="671">
        <v>83</v>
      </c>
      <c r="DX25" s="664">
        <v>167</v>
      </c>
      <c r="DY25" s="664">
        <v>197</v>
      </c>
      <c r="DZ25" s="664">
        <v>728</v>
      </c>
      <c r="EA25" s="665">
        <v>54</v>
      </c>
      <c r="EB25" s="665">
        <v>42</v>
      </c>
      <c r="EC25" s="665">
        <v>83</v>
      </c>
      <c r="ED25" s="665">
        <v>132</v>
      </c>
      <c r="EE25" s="665">
        <v>529</v>
      </c>
      <c r="EF25" s="665">
        <v>53</v>
      </c>
      <c r="EG25" s="665">
        <v>42</v>
      </c>
      <c r="EH25" s="665">
        <v>84</v>
      </c>
      <c r="EI25" s="665">
        <v>65</v>
      </c>
      <c r="EJ25" s="665">
        <v>199</v>
      </c>
      <c r="EK25" s="671">
        <v>199180</v>
      </c>
      <c r="EL25" s="671">
        <v>175008</v>
      </c>
      <c r="EM25" s="671">
        <v>226919</v>
      </c>
      <c r="EN25" s="664">
        <v>5678</v>
      </c>
      <c r="EO25" s="664">
        <v>4853</v>
      </c>
      <c r="EP25" s="664">
        <v>6658</v>
      </c>
      <c r="EQ25" s="673">
        <v>3.0468474815075731E-2</v>
      </c>
      <c r="ER25" s="678" t="s">
        <v>1013</v>
      </c>
      <c r="ES25" s="679" t="s">
        <v>1014</v>
      </c>
      <c r="ET25" s="679" t="s">
        <v>1015</v>
      </c>
      <c r="EU25" s="665" t="s">
        <v>1016</v>
      </c>
      <c r="EV25" s="665" t="s">
        <v>907</v>
      </c>
      <c r="EW25" s="679" t="s">
        <v>661</v>
      </c>
      <c r="EX25" s="679" t="s">
        <v>661</v>
      </c>
      <c r="EY25" s="679" t="s">
        <v>661</v>
      </c>
      <c r="EZ25" s="665" t="s">
        <v>661</v>
      </c>
      <c r="FA25" s="665" t="s">
        <v>661</v>
      </c>
      <c r="FB25" s="679" t="s">
        <v>1017</v>
      </c>
      <c r="FC25" s="679" t="s">
        <v>1014</v>
      </c>
      <c r="FD25" s="679" t="s">
        <v>1018</v>
      </c>
      <c r="FE25" s="665" t="s">
        <v>1016</v>
      </c>
      <c r="FF25" s="665" t="s">
        <v>1019</v>
      </c>
      <c r="FG25" s="679" t="s">
        <v>1020</v>
      </c>
      <c r="FH25" s="680" t="s">
        <v>701</v>
      </c>
      <c r="FI25" s="680" t="s">
        <v>911</v>
      </c>
      <c r="FJ25" s="665" t="s">
        <v>1021</v>
      </c>
      <c r="FK25" s="665" t="s">
        <v>886</v>
      </c>
      <c r="FL25" s="679" t="s">
        <v>661</v>
      </c>
      <c r="FM25" s="679" t="s">
        <v>661</v>
      </c>
      <c r="FN25" s="679" t="s">
        <v>661</v>
      </c>
      <c r="FO25" s="679" t="s">
        <v>889</v>
      </c>
      <c r="FP25" s="679" t="s">
        <v>1022</v>
      </c>
      <c r="FQ25" s="665" t="s">
        <v>661</v>
      </c>
      <c r="FR25" s="665" t="s">
        <v>661</v>
      </c>
      <c r="FS25" s="665" t="s">
        <v>661</v>
      </c>
      <c r="FT25" s="665" t="s">
        <v>881</v>
      </c>
      <c r="FU25" s="665" t="s">
        <v>933</v>
      </c>
      <c r="FV25" s="665" t="s">
        <v>661</v>
      </c>
      <c r="FW25" s="665" t="s">
        <v>661</v>
      </c>
      <c r="FX25" s="665" t="s">
        <v>661</v>
      </c>
      <c r="FY25" s="665" t="s">
        <v>949</v>
      </c>
      <c r="FZ25" s="665" t="s">
        <v>686</v>
      </c>
      <c r="GA25" s="680">
        <v>0.4</v>
      </c>
      <c r="GB25" s="680">
        <v>0.3</v>
      </c>
      <c r="GC25" s="680">
        <v>0.4</v>
      </c>
      <c r="GD25" s="668">
        <v>0.52</v>
      </c>
      <c r="GE25" s="668">
        <v>0.21</v>
      </c>
      <c r="GF25" s="681" t="s">
        <v>972</v>
      </c>
      <c r="GG25" s="680">
        <v>0.4</v>
      </c>
      <c r="GH25" s="680">
        <v>0.5</v>
      </c>
      <c r="GI25" s="668">
        <v>0.68</v>
      </c>
      <c r="GJ25" s="668">
        <v>0.28000000000000003</v>
      </c>
      <c r="GK25" s="681" t="s">
        <v>930</v>
      </c>
      <c r="GL25" s="679" t="s">
        <v>972</v>
      </c>
      <c r="GM25" s="679" t="s">
        <v>930</v>
      </c>
      <c r="GN25" s="668" t="s">
        <v>1023</v>
      </c>
      <c r="GO25" s="668" t="s">
        <v>952</v>
      </c>
      <c r="GP25" s="681" t="s">
        <v>952</v>
      </c>
      <c r="GQ25" s="680">
        <v>0.2</v>
      </c>
      <c r="GR25" s="680">
        <v>0.4</v>
      </c>
      <c r="GS25" s="668" t="s">
        <v>973</v>
      </c>
      <c r="GT25" s="668" t="s">
        <v>893</v>
      </c>
      <c r="GU25" s="679" t="s">
        <v>1024</v>
      </c>
      <c r="GV25" s="679" t="s">
        <v>986</v>
      </c>
      <c r="GW25" s="679" t="s">
        <v>1021</v>
      </c>
      <c r="GX25" s="665" t="s">
        <v>986</v>
      </c>
      <c r="GY25" s="665" t="s">
        <v>956</v>
      </c>
      <c r="GZ25" s="679" t="s">
        <v>661</v>
      </c>
      <c r="HA25" s="679" t="s">
        <v>661</v>
      </c>
      <c r="HB25" s="679" t="s">
        <v>661</v>
      </c>
      <c r="HC25" s="665" t="s">
        <v>661</v>
      </c>
      <c r="HD25" s="665" t="s">
        <v>661</v>
      </c>
      <c r="HE25" s="679" t="s">
        <v>1024</v>
      </c>
      <c r="HF25" s="679" t="s">
        <v>986</v>
      </c>
      <c r="HG25" s="679" t="s">
        <v>1021</v>
      </c>
      <c r="HH25" s="665" t="s">
        <v>986</v>
      </c>
      <c r="HI25" s="665" t="s">
        <v>956</v>
      </c>
      <c r="HJ25" s="679" t="s">
        <v>906</v>
      </c>
      <c r="HK25" s="680" t="s">
        <v>681</v>
      </c>
      <c r="HL25" s="680" t="s">
        <v>997</v>
      </c>
      <c r="HM25" s="665" t="s">
        <v>695</v>
      </c>
      <c r="HN25" s="665" t="s">
        <v>939</v>
      </c>
      <c r="HO25" s="681" t="s">
        <v>661</v>
      </c>
      <c r="HP25" s="679" t="s">
        <v>674</v>
      </c>
      <c r="HQ25" s="679" t="s">
        <v>1009</v>
      </c>
      <c r="HR25" s="665" t="s">
        <v>661</v>
      </c>
      <c r="HS25" s="665" t="s">
        <v>675</v>
      </c>
      <c r="HT25" s="665" t="s">
        <v>994</v>
      </c>
      <c r="HU25" s="665" t="s">
        <v>661</v>
      </c>
      <c r="HV25" s="665" t="s">
        <v>673</v>
      </c>
      <c r="HW25" s="665" t="s">
        <v>879</v>
      </c>
      <c r="HX25" s="679" t="s">
        <v>881</v>
      </c>
      <c r="HY25" s="679" t="s">
        <v>688</v>
      </c>
      <c r="HZ25" s="679" t="s">
        <v>1025</v>
      </c>
      <c r="IA25" s="665" t="s">
        <v>887</v>
      </c>
      <c r="IB25" s="665" t="s">
        <v>682</v>
      </c>
      <c r="IC25" s="679" t="s">
        <v>661</v>
      </c>
      <c r="ID25" s="679" t="s">
        <v>661</v>
      </c>
      <c r="IE25" s="679" t="s">
        <v>661</v>
      </c>
      <c r="IF25" s="665" t="s">
        <v>661</v>
      </c>
      <c r="IG25" s="665" t="s">
        <v>661</v>
      </c>
      <c r="IH25" s="679" t="s">
        <v>692</v>
      </c>
      <c r="II25" s="679" t="s">
        <v>688</v>
      </c>
      <c r="IJ25" s="679" t="s">
        <v>997</v>
      </c>
      <c r="IK25" s="665" t="s">
        <v>887</v>
      </c>
      <c r="IL25" s="665" t="s">
        <v>676</v>
      </c>
      <c r="IM25" s="679" t="s">
        <v>235</v>
      </c>
      <c r="IN25" s="680" t="s">
        <v>235</v>
      </c>
      <c r="IO25" s="680">
        <v>1200</v>
      </c>
      <c r="IP25" s="665" t="s">
        <v>235</v>
      </c>
      <c r="IQ25" s="665" t="s">
        <v>236</v>
      </c>
      <c r="IR25" s="681" t="s">
        <v>661</v>
      </c>
      <c r="IS25" s="681" t="s">
        <v>661</v>
      </c>
      <c r="IT25" s="679" t="s">
        <v>661</v>
      </c>
      <c r="IU25" s="679" t="s">
        <v>237</v>
      </c>
      <c r="IV25" s="679" t="s">
        <v>235</v>
      </c>
      <c r="IW25" s="665" t="s">
        <v>661</v>
      </c>
      <c r="IX25" s="665" t="s">
        <v>661</v>
      </c>
      <c r="IY25" s="665" t="s">
        <v>661</v>
      </c>
      <c r="IZ25" s="665" t="s">
        <v>237</v>
      </c>
      <c r="JA25" s="665" t="s">
        <v>235</v>
      </c>
      <c r="JB25" s="665" t="s">
        <v>661</v>
      </c>
      <c r="JC25" s="665" t="s">
        <v>661</v>
      </c>
      <c r="JD25" s="665" t="s">
        <v>661</v>
      </c>
      <c r="JE25" s="665" t="s">
        <v>232</v>
      </c>
      <c r="JF25" s="665" t="s">
        <v>237</v>
      </c>
      <c r="JG25" s="681" t="s">
        <v>661</v>
      </c>
      <c r="JH25" s="681" t="s">
        <v>661</v>
      </c>
      <c r="JI25" s="681" t="s">
        <v>661</v>
      </c>
      <c r="JJ25" s="679" t="s">
        <v>661</v>
      </c>
      <c r="JK25" s="679" t="s">
        <v>661</v>
      </c>
      <c r="JL25" s="682" t="s">
        <v>661</v>
      </c>
    </row>
    <row r="26" spans="1:272" ht="12.75" x14ac:dyDescent="0.2">
      <c r="A26" s="733" t="s">
        <v>29</v>
      </c>
      <c r="B26" s="662">
        <v>2013</v>
      </c>
      <c r="C26" s="691" t="s">
        <v>661</v>
      </c>
      <c r="D26" s="691" t="s">
        <v>661</v>
      </c>
      <c r="E26" s="691" t="s">
        <v>661</v>
      </c>
      <c r="F26" s="691" t="s">
        <v>661</v>
      </c>
      <c r="G26" s="691" t="s">
        <v>661</v>
      </c>
      <c r="H26" s="691" t="s">
        <v>661</v>
      </c>
      <c r="I26" s="648" t="s">
        <v>661</v>
      </c>
      <c r="J26" s="648" t="s">
        <v>661</v>
      </c>
      <c r="K26" s="648" t="s">
        <v>661</v>
      </c>
      <c r="L26" s="648" t="s">
        <v>661</v>
      </c>
      <c r="M26" s="648" t="s">
        <v>661</v>
      </c>
      <c r="N26" s="648" t="s">
        <v>661</v>
      </c>
      <c r="O26" s="648" t="s">
        <v>661</v>
      </c>
      <c r="P26" s="648" t="s">
        <v>661</v>
      </c>
      <c r="Q26" s="648" t="s">
        <v>661</v>
      </c>
      <c r="R26" s="648" t="s">
        <v>661</v>
      </c>
      <c r="S26" s="648" t="s">
        <v>661</v>
      </c>
      <c r="T26" s="648" t="s">
        <v>661</v>
      </c>
      <c r="U26" s="648" t="s">
        <v>661</v>
      </c>
      <c r="V26" s="648" t="s">
        <v>661</v>
      </c>
      <c r="W26" s="648" t="s">
        <v>661</v>
      </c>
      <c r="X26" s="648" t="s">
        <v>661</v>
      </c>
      <c r="Y26" s="648" t="s">
        <v>661</v>
      </c>
      <c r="Z26" s="648" t="s">
        <v>661</v>
      </c>
      <c r="AA26" s="648" t="s">
        <v>661</v>
      </c>
      <c r="AB26" s="648" t="s">
        <v>661</v>
      </c>
      <c r="AC26" s="648" t="s">
        <v>661</v>
      </c>
      <c r="AD26" s="648" t="s">
        <v>661</v>
      </c>
      <c r="AE26" s="648" t="s">
        <v>661</v>
      </c>
      <c r="AF26" s="648" t="s">
        <v>661</v>
      </c>
      <c r="AG26" s="648" t="s">
        <v>661</v>
      </c>
      <c r="AH26" s="648" t="s">
        <v>661</v>
      </c>
      <c r="AI26" s="648" t="s">
        <v>661</v>
      </c>
      <c r="AJ26" s="648" t="s">
        <v>661</v>
      </c>
      <c r="AK26" s="648" t="s">
        <v>661</v>
      </c>
      <c r="AL26" s="648" t="s">
        <v>661</v>
      </c>
      <c r="AM26" s="648" t="s">
        <v>661</v>
      </c>
      <c r="AN26" s="648" t="s">
        <v>661</v>
      </c>
      <c r="AO26" s="648" t="s">
        <v>661</v>
      </c>
      <c r="AP26" s="648" t="s">
        <v>661</v>
      </c>
      <c r="AQ26" s="648" t="s">
        <v>661</v>
      </c>
      <c r="AR26" s="648" t="s">
        <v>661</v>
      </c>
      <c r="AS26" s="648" t="s">
        <v>661</v>
      </c>
      <c r="AT26" s="648" t="s">
        <v>661</v>
      </c>
      <c r="AU26" s="648" t="s">
        <v>661</v>
      </c>
      <c r="AV26" s="648" t="s">
        <v>661</v>
      </c>
      <c r="AW26" s="648" t="s">
        <v>661</v>
      </c>
      <c r="AX26" s="648" t="s">
        <v>661</v>
      </c>
      <c r="AY26" s="648" t="s">
        <v>661</v>
      </c>
      <c r="AZ26" s="648" t="s">
        <v>661</v>
      </c>
      <c r="BA26" s="648" t="s">
        <v>661</v>
      </c>
      <c r="BB26" s="648" t="s">
        <v>661</v>
      </c>
      <c r="BC26" s="648" t="s">
        <v>661</v>
      </c>
      <c r="BD26" s="648" t="s">
        <v>661</v>
      </c>
      <c r="BE26" s="648" t="s">
        <v>661</v>
      </c>
      <c r="BF26" s="648" t="s">
        <v>661</v>
      </c>
      <c r="BG26" s="648" t="s">
        <v>661</v>
      </c>
      <c r="BH26" s="648" t="s">
        <v>661</v>
      </c>
      <c r="BI26" s="648" t="s">
        <v>661</v>
      </c>
      <c r="BJ26" s="648" t="s">
        <v>661</v>
      </c>
      <c r="BK26" s="648" t="s">
        <v>661</v>
      </c>
      <c r="BL26" s="648" t="s">
        <v>661</v>
      </c>
      <c r="BM26" s="648" t="s">
        <v>661</v>
      </c>
      <c r="BN26" s="648" t="s">
        <v>661</v>
      </c>
      <c r="BO26" s="648" t="s">
        <v>661</v>
      </c>
      <c r="BP26" s="648" t="s">
        <v>661</v>
      </c>
      <c r="BQ26" s="648" t="s">
        <v>661</v>
      </c>
      <c r="BR26" s="648" t="s">
        <v>661</v>
      </c>
      <c r="BS26" s="648" t="s">
        <v>661</v>
      </c>
      <c r="BT26" s="648" t="s">
        <v>661</v>
      </c>
      <c r="BU26" s="648" t="s">
        <v>661</v>
      </c>
      <c r="BV26" s="648" t="s">
        <v>661</v>
      </c>
      <c r="BW26" s="648" t="s">
        <v>661</v>
      </c>
      <c r="BX26" s="648" t="s">
        <v>661</v>
      </c>
      <c r="BY26" s="648" t="s">
        <v>661</v>
      </c>
      <c r="BZ26" s="648" t="s">
        <v>661</v>
      </c>
      <c r="CA26" s="648" t="s">
        <v>661</v>
      </c>
      <c r="CB26" s="648" t="s">
        <v>661</v>
      </c>
      <c r="CC26" s="648" t="s">
        <v>661</v>
      </c>
      <c r="CD26" s="648" t="s">
        <v>661</v>
      </c>
      <c r="CE26" s="648" t="s">
        <v>661</v>
      </c>
      <c r="CF26" s="648" t="s">
        <v>661</v>
      </c>
      <c r="CG26" s="648" t="s">
        <v>661</v>
      </c>
      <c r="CH26" s="648" t="s">
        <v>661</v>
      </c>
      <c r="CI26" s="648" t="s">
        <v>661</v>
      </c>
      <c r="CJ26" s="648" t="s">
        <v>661</v>
      </c>
      <c r="CK26" s="648" t="s">
        <v>661</v>
      </c>
      <c r="CL26" s="648" t="s">
        <v>661</v>
      </c>
      <c r="CM26" s="648" t="s">
        <v>661</v>
      </c>
      <c r="CN26" s="648" t="s">
        <v>661</v>
      </c>
      <c r="CO26" s="648" t="s">
        <v>661</v>
      </c>
      <c r="CP26" s="648" t="s">
        <v>661</v>
      </c>
      <c r="CQ26" s="648" t="s">
        <v>661</v>
      </c>
      <c r="CR26" s="648" t="s">
        <v>661</v>
      </c>
      <c r="CS26" s="648" t="s">
        <v>661</v>
      </c>
      <c r="CT26" s="648" t="s">
        <v>661</v>
      </c>
      <c r="CU26" s="648" t="s">
        <v>661</v>
      </c>
      <c r="CV26" s="648" t="s">
        <v>661</v>
      </c>
      <c r="CW26" s="648" t="s">
        <v>661</v>
      </c>
      <c r="CX26" s="648" t="s">
        <v>661</v>
      </c>
      <c r="CY26" s="648" t="s">
        <v>661</v>
      </c>
      <c r="CZ26" s="648" t="s">
        <v>661</v>
      </c>
      <c r="DA26" s="648" t="s">
        <v>661</v>
      </c>
      <c r="DB26" s="648" t="s">
        <v>661</v>
      </c>
      <c r="DC26" s="648" t="s">
        <v>661</v>
      </c>
      <c r="DD26" s="648" t="s">
        <v>661</v>
      </c>
      <c r="DE26" s="648" t="s">
        <v>661</v>
      </c>
      <c r="DF26" s="648" t="s">
        <v>661</v>
      </c>
      <c r="DG26" s="648" t="s">
        <v>661</v>
      </c>
      <c r="DH26" s="648" t="s">
        <v>661</v>
      </c>
      <c r="DI26" s="648" t="s">
        <v>661</v>
      </c>
      <c r="DJ26" s="648" t="s">
        <v>661</v>
      </c>
      <c r="DK26" s="648" t="s">
        <v>661</v>
      </c>
      <c r="DL26" s="648" t="s">
        <v>661</v>
      </c>
      <c r="DM26" s="648" t="s">
        <v>661</v>
      </c>
      <c r="DN26" s="648" t="s">
        <v>661</v>
      </c>
      <c r="DO26" s="648" t="s">
        <v>661</v>
      </c>
      <c r="DP26" s="648" t="s">
        <v>661</v>
      </c>
      <c r="DQ26" s="648" t="s">
        <v>661</v>
      </c>
      <c r="DR26" s="648" t="s">
        <v>661</v>
      </c>
      <c r="DS26" s="648" t="s">
        <v>661</v>
      </c>
      <c r="DT26" s="648" t="s">
        <v>661</v>
      </c>
      <c r="DU26" s="648" t="s">
        <v>661</v>
      </c>
      <c r="DV26" s="648" t="s">
        <v>661</v>
      </c>
      <c r="DW26" s="648" t="s">
        <v>661</v>
      </c>
      <c r="DX26" s="648" t="s">
        <v>661</v>
      </c>
      <c r="DY26" s="648" t="s">
        <v>661</v>
      </c>
      <c r="DZ26" s="648" t="s">
        <v>661</v>
      </c>
      <c r="EA26" s="648" t="s">
        <v>661</v>
      </c>
      <c r="EB26" s="648" t="s">
        <v>661</v>
      </c>
      <c r="EC26" s="648" t="s">
        <v>661</v>
      </c>
      <c r="ED26" s="648" t="s">
        <v>661</v>
      </c>
      <c r="EE26" s="648" t="s">
        <v>661</v>
      </c>
      <c r="EF26" s="648" t="s">
        <v>661</v>
      </c>
      <c r="EG26" s="648" t="s">
        <v>661</v>
      </c>
      <c r="EH26" s="648" t="s">
        <v>661</v>
      </c>
      <c r="EI26" s="648" t="s">
        <v>661</v>
      </c>
      <c r="EJ26" s="648" t="s">
        <v>661</v>
      </c>
      <c r="EK26" s="648" t="s">
        <v>661</v>
      </c>
      <c r="EL26" s="648" t="s">
        <v>661</v>
      </c>
      <c r="EM26" s="648" t="s">
        <v>661</v>
      </c>
      <c r="EN26" s="648" t="s">
        <v>661</v>
      </c>
      <c r="EO26" s="648" t="s">
        <v>661</v>
      </c>
      <c r="EP26" s="648" t="s">
        <v>661</v>
      </c>
      <c r="EQ26" s="648" t="s">
        <v>661</v>
      </c>
      <c r="ER26" s="690" t="s">
        <v>661</v>
      </c>
      <c r="ES26" s="691" t="s">
        <v>661</v>
      </c>
      <c r="ET26" s="691" t="s">
        <v>661</v>
      </c>
      <c r="EU26" s="692" t="s">
        <v>661</v>
      </c>
      <c r="EV26" s="692" t="s">
        <v>661</v>
      </c>
      <c r="EW26" s="691" t="s">
        <v>661</v>
      </c>
      <c r="EX26" s="691" t="s">
        <v>661</v>
      </c>
      <c r="EY26" s="691" t="s">
        <v>661</v>
      </c>
      <c r="EZ26" s="692" t="s">
        <v>661</v>
      </c>
      <c r="FA26" s="692" t="s">
        <v>661</v>
      </c>
      <c r="FB26" s="691" t="s">
        <v>661</v>
      </c>
      <c r="FC26" s="691" t="s">
        <v>661</v>
      </c>
      <c r="FD26" s="691" t="s">
        <v>661</v>
      </c>
      <c r="FE26" s="692" t="s">
        <v>661</v>
      </c>
      <c r="FF26" s="692" t="s">
        <v>661</v>
      </c>
      <c r="FG26" s="691" t="s">
        <v>661</v>
      </c>
      <c r="FH26" s="693" t="s">
        <v>661</v>
      </c>
      <c r="FI26" s="693" t="s">
        <v>661</v>
      </c>
      <c r="FJ26" s="692" t="s">
        <v>661</v>
      </c>
      <c r="FK26" s="692" t="s">
        <v>661</v>
      </c>
      <c r="FL26" s="691" t="s">
        <v>661</v>
      </c>
      <c r="FM26" s="691" t="s">
        <v>661</v>
      </c>
      <c r="FN26" s="691" t="s">
        <v>661</v>
      </c>
      <c r="FO26" s="691" t="s">
        <v>661</v>
      </c>
      <c r="FP26" s="691" t="s">
        <v>661</v>
      </c>
      <c r="FQ26" s="692" t="s">
        <v>661</v>
      </c>
      <c r="FR26" s="692" t="s">
        <v>661</v>
      </c>
      <c r="FS26" s="692" t="s">
        <v>661</v>
      </c>
      <c r="FT26" s="692" t="s">
        <v>661</v>
      </c>
      <c r="FU26" s="692" t="s">
        <v>661</v>
      </c>
      <c r="FV26" s="692" t="s">
        <v>661</v>
      </c>
      <c r="FW26" s="692" t="s">
        <v>661</v>
      </c>
      <c r="FX26" s="692" t="s">
        <v>661</v>
      </c>
      <c r="FY26" s="692" t="s">
        <v>661</v>
      </c>
      <c r="FZ26" s="692" t="s">
        <v>661</v>
      </c>
      <c r="GA26" s="692" t="s">
        <v>661</v>
      </c>
      <c r="GB26" s="693" t="s">
        <v>661</v>
      </c>
      <c r="GC26" s="692" t="s">
        <v>661</v>
      </c>
      <c r="GD26" s="692" t="s">
        <v>661</v>
      </c>
      <c r="GE26" s="694" t="s">
        <v>661</v>
      </c>
      <c r="GF26" s="695" t="s">
        <v>661</v>
      </c>
      <c r="GG26" s="693" t="s">
        <v>661</v>
      </c>
      <c r="GH26" s="766" t="s">
        <v>661</v>
      </c>
      <c r="GI26" s="766" t="s">
        <v>661</v>
      </c>
      <c r="GJ26" s="766" t="s">
        <v>661</v>
      </c>
      <c r="GK26" s="695" t="s">
        <v>661</v>
      </c>
      <c r="GL26" s="691" t="s">
        <v>661</v>
      </c>
      <c r="GM26" s="691" t="s">
        <v>661</v>
      </c>
      <c r="GN26" s="694" t="s">
        <v>661</v>
      </c>
      <c r="GO26" s="694" t="s">
        <v>661</v>
      </c>
      <c r="GP26" s="695" t="s">
        <v>661</v>
      </c>
      <c r="GQ26" s="693" t="s">
        <v>661</v>
      </c>
      <c r="GR26" s="766" t="s">
        <v>661</v>
      </c>
      <c r="GS26" s="694" t="s">
        <v>661</v>
      </c>
      <c r="GT26" s="694" t="s">
        <v>661</v>
      </c>
      <c r="GU26" s="691" t="s">
        <v>661</v>
      </c>
      <c r="GV26" s="691" t="s">
        <v>661</v>
      </c>
      <c r="GW26" s="691" t="s">
        <v>661</v>
      </c>
      <c r="GX26" s="692" t="s">
        <v>661</v>
      </c>
      <c r="GY26" s="692" t="s">
        <v>661</v>
      </c>
      <c r="GZ26" s="691" t="s">
        <v>661</v>
      </c>
      <c r="HA26" s="691" t="s">
        <v>661</v>
      </c>
      <c r="HB26" s="691" t="s">
        <v>661</v>
      </c>
      <c r="HC26" s="692" t="s">
        <v>661</v>
      </c>
      <c r="HD26" s="692" t="s">
        <v>661</v>
      </c>
      <c r="HE26" s="691" t="s">
        <v>661</v>
      </c>
      <c r="HF26" s="691" t="s">
        <v>661</v>
      </c>
      <c r="HG26" s="691" t="s">
        <v>661</v>
      </c>
      <c r="HH26" s="692" t="s">
        <v>661</v>
      </c>
      <c r="HI26" s="692" t="s">
        <v>661</v>
      </c>
      <c r="HJ26" s="691" t="s">
        <v>661</v>
      </c>
      <c r="HK26" s="693" t="s">
        <v>661</v>
      </c>
      <c r="HL26" s="693" t="s">
        <v>661</v>
      </c>
      <c r="HM26" s="692" t="s">
        <v>661</v>
      </c>
      <c r="HN26" s="692" t="s">
        <v>661</v>
      </c>
      <c r="HO26" s="695" t="s">
        <v>661</v>
      </c>
      <c r="HP26" s="691" t="s">
        <v>661</v>
      </c>
      <c r="HQ26" s="691" t="s">
        <v>661</v>
      </c>
      <c r="HR26" s="692" t="s">
        <v>661</v>
      </c>
      <c r="HS26" s="692" t="s">
        <v>661</v>
      </c>
      <c r="HT26" s="692" t="s">
        <v>661</v>
      </c>
      <c r="HU26" s="692" t="s">
        <v>661</v>
      </c>
      <c r="HV26" s="692" t="s">
        <v>661</v>
      </c>
      <c r="HW26" s="692" t="s">
        <v>661</v>
      </c>
      <c r="HX26" s="691" t="s">
        <v>661</v>
      </c>
      <c r="HY26" s="691" t="s">
        <v>661</v>
      </c>
      <c r="HZ26" s="691" t="s">
        <v>661</v>
      </c>
      <c r="IA26" s="692" t="s">
        <v>661</v>
      </c>
      <c r="IB26" s="692" t="s">
        <v>661</v>
      </c>
      <c r="IC26" s="691" t="s">
        <v>661</v>
      </c>
      <c r="ID26" s="691" t="s">
        <v>661</v>
      </c>
      <c r="IE26" s="691" t="s">
        <v>661</v>
      </c>
      <c r="IF26" s="692" t="s">
        <v>661</v>
      </c>
      <c r="IG26" s="692" t="s">
        <v>661</v>
      </c>
      <c r="IH26" s="691" t="s">
        <v>661</v>
      </c>
      <c r="II26" s="691" t="s">
        <v>661</v>
      </c>
      <c r="IJ26" s="691" t="s">
        <v>661</v>
      </c>
      <c r="IK26" s="692" t="s">
        <v>661</v>
      </c>
      <c r="IL26" s="692" t="s">
        <v>661</v>
      </c>
      <c r="IM26" s="691" t="s">
        <v>661</v>
      </c>
      <c r="IN26" s="693" t="s">
        <v>661</v>
      </c>
      <c r="IO26" s="693" t="s">
        <v>661</v>
      </c>
      <c r="IP26" s="692" t="s">
        <v>661</v>
      </c>
      <c r="IQ26" s="692" t="s">
        <v>661</v>
      </c>
      <c r="IR26" s="695" t="s">
        <v>661</v>
      </c>
      <c r="IS26" s="695" t="s">
        <v>661</v>
      </c>
      <c r="IT26" s="691" t="s">
        <v>661</v>
      </c>
      <c r="IU26" s="691" t="s">
        <v>661</v>
      </c>
      <c r="IV26" s="691" t="s">
        <v>661</v>
      </c>
      <c r="IW26" s="692" t="s">
        <v>661</v>
      </c>
      <c r="IX26" s="692" t="s">
        <v>661</v>
      </c>
      <c r="IY26" s="692" t="s">
        <v>661</v>
      </c>
      <c r="IZ26" s="692" t="s">
        <v>661</v>
      </c>
      <c r="JA26" s="692" t="s">
        <v>661</v>
      </c>
      <c r="JB26" s="692" t="s">
        <v>661</v>
      </c>
      <c r="JC26" s="692" t="s">
        <v>661</v>
      </c>
      <c r="JD26" s="692" t="s">
        <v>661</v>
      </c>
      <c r="JE26" s="692" t="s">
        <v>661</v>
      </c>
      <c r="JF26" s="692" t="s">
        <v>661</v>
      </c>
      <c r="JG26" s="695" t="s">
        <v>661</v>
      </c>
      <c r="JH26" s="695" t="s">
        <v>661</v>
      </c>
      <c r="JI26" s="695" t="s">
        <v>661</v>
      </c>
      <c r="JJ26" s="691" t="s">
        <v>661</v>
      </c>
      <c r="JK26" s="691" t="s">
        <v>661</v>
      </c>
      <c r="JL26" s="696" t="s">
        <v>661</v>
      </c>
    </row>
    <row r="27" spans="1:272" ht="12.75" x14ac:dyDescent="0.2">
      <c r="A27" s="733" t="s">
        <v>30</v>
      </c>
      <c r="B27" s="662">
        <v>2013</v>
      </c>
      <c r="C27" s="679" t="s">
        <v>661</v>
      </c>
      <c r="D27" s="679" t="s">
        <v>661</v>
      </c>
      <c r="E27" s="679" t="s">
        <v>661</v>
      </c>
      <c r="F27" s="679" t="s">
        <v>661</v>
      </c>
      <c r="G27" s="679" t="s">
        <v>661</v>
      </c>
      <c r="H27" s="679" t="s">
        <v>661</v>
      </c>
      <c r="I27" s="664">
        <v>9</v>
      </c>
      <c r="J27" s="664">
        <v>8</v>
      </c>
      <c r="K27" s="664">
        <v>12</v>
      </c>
      <c r="L27" s="663">
        <v>2002</v>
      </c>
      <c r="M27" s="664">
        <v>1292</v>
      </c>
      <c r="N27" s="664">
        <v>3235</v>
      </c>
      <c r="O27" s="665">
        <v>1595</v>
      </c>
      <c r="P27" s="665">
        <v>407</v>
      </c>
      <c r="Q27" s="664">
        <v>9</v>
      </c>
      <c r="R27" s="664">
        <v>8</v>
      </c>
      <c r="S27" s="664">
        <v>12</v>
      </c>
      <c r="T27" s="665">
        <v>5</v>
      </c>
      <c r="U27" s="665">
        <v>4</v>
      </c>
      <c r="V27" s="664">
        <v>1993</v>
      </c>
      <c r="W27" s="664">
        <v>1285</v>
      </c>
      <c r="X27" s="664">
        <v>3223</v>
      </c>
      <c r="Y27" s="665">
        <v>1591</v>
      </c>
      <c r="Z27" s="665">
        <v>402</v>
      </c>
      <c r="AA27" s="664">
        <v>67.220799999999997</v>
      </c>
      <c r="AB27" s="664">
        <v>59.751822222222216</v>
      </c>
      <c r="AC27" s="664">
        <v>89.627733333333325</v>
      </c>
      <c r="AD27" s="666">
        <v>47.113500000000002</v>
      </c>
      <c r="AE27" s="666">
        <v>20.107299999999999</v>
      </c>
      <c r="AF27" s="664">
        <v>276</v>
      </c>
      <c r="AG27" s="664">
        <v>115.81176470588235</v>
      </c>
      <c r="AH27" s="664">
        <v>596.37647058823529</v>
      </c>
      <c r="AI27" s="665">
        <v>200</v>
      </c>
      <c r="AJ27" s="665">
        <v>77</v>
      </c>
      <c r="AK27" s="664">
        <v>6</v>
      </c>
      <c r="AL27" s="664">
        <v>3</v>
      </c>
      <c r="AM27" s="664">
        <v>0.2208</v>
      </c>
      <c r="AN27" s="664">
        <v>67</v>
      </c>
      <c r="AO27" s="664">
        <v>209</v>
      </c>
      <c r="AP27" s="665">
        <v>3</v>
      </c>
      <c r="AQ27" s="665">
        <v>1</v>
      </c>
      <c r="AR27" s="665">
        <v>0.1135</v>
      </c>
      <c r="AS27" s="665">
        <v>47</v>
      </c>
      <c r="AT27" s="665">
        <v>153</v>
      </c>
      <c r="AU27" s="665">
        <v>3</v>
      </c>
      <c r="AV27" s="665">
        <v>1</v>
      </c>
      <c r="AW27" s="665">
        <v>0.10730000000000001</v>
      </c>
      <c r="AX27" s="665">
        <v>20</v>
      </c>
      <c r="AY27" s="665">
        <v>57</v>
      </c>
      <c r="AZ27" s="667">
        <v>2.7780075053381596E-2</v>
      </c>
      <c r="BA27" s="667">
        <v>1.7928000484000509E-2</v>
      </c>
      <c r="BB27" s="667">
        <v>4.4889382016827899E-2</v>
      </c>
      <c r="BC27" s="668">
        <v>4.5516223894162655E-2</v>
      </c>
      <c r="BD27" s="668">
        <v>1.0992988256139327E-2</v>
      </c>
      <c r="BE27" s="669">
        <v>3.2199999999999999E-2</v>
      </c>
      <c r="BF27" s="670">
        <v>2.0490909090909087E-2</v>
      </c>
      <c r="BG27" s="670">
        <v>5.0129545454545447E-2</v>
      </c>
      <c r="BH27" s="668">
        <v>5.3405856987775391E-2</v>
      </c>
      <c r="BI27" s="668">
        <v>1.2694087767608993E-2</v>
      </c>
      <c r="BJ27" s="669">
        <v>5.28E-2</v>
      </c>
      <c r="BK27" s="670">
        <v>3.3599999999999998E-2</v>
      </c>
      <c r="BL27" s="670">
        <v>8.2199999999999995E-2</v>
      </c>
      <c r="BM27" s="668">
        <v>8.1600000000000006E-2</v>
      </c>
      <c r="BN27" s="668">
        <v>2.23E-2</v>
      </c>
      <c r="BO27" s="669">
        <v>3.6200000000000003E-2</v>
      </c>
      <c r="BP27" s="670">
        <v>1.5189803921568629E-2</v>
      </c>
      <c r="BQ27" s="670">
        <v>7.8220392156862759E-2</v>
      </c>
      <c r="BR27" s="668">
        <v>5.0999999999999997E-2</v>
      </c>
      <c r="BS27" s="668">
        <v>2.07E-2</v>
      </c>
      <c r="BT27" s="664">
        <v>229</v>
      </c>
      <c r="BU27" s="664">
        <v>91</v>
      </c>
      <c r="BV27" s="664">
        <v>491</v>
      </c>
      <c r="BW27" s="665">
        <v>185</v>
      </c>
      <c r="BX27" s="665">
        <v>43</v>
      </c>
      <c r="BY27" s="664">
        <v>0.56589999999999996</v>
      </c>
      <c r="BZ27" s="664">
        <v>0.35039999999999999</v>
      </c>
      <c r="CA27" s="664">
        <v>0.87829999999999997</v>
      </c>
      <c r="CB27" s="665">
        <v>0.2913</v>
      </c>
      <c r="CC27" s="665">
        <v>0.27460000000000001</v>
      </c>
      <c r="CD27" s="664">
        <v>228</v>
      </c>
      <c r="CE27" s="664">
        <v>90</v>
      </c>
      <c r="CF27" s="664">
        <v>490</v>
      </c>
      <c r="CG27" s="665">
        <v>185</v>
      </c>
      <c r="CH27" s="665">
        <v>43</v>
      </c>
      <c r="CI27" s="664">
        <v>57</v>
      </c>
      <c r="CJ27" s="664">
        <v>23.071428571428573</v>
      </c>
      <c r="CK27" s="664">
        <v>120.78571428571429</v>
      </c>
      <c r="CL27" s="665">
        <v>42</v>
      </c>
      <c r="CM27" s="665">
        <v>15</v>
      </c>
      <c r="CN27" s="671">
        <v>0.56589999999999996</v>
      </c>
      <c r="CO27" s="664">
        <v>24.69</v>
      </c>
      <c r="CP27" s="664">
        <v>32.39</v>
      </c>
      <c r="CQ27" s="665">
        <v>0.2913</v>
      </c>
      <c r="CR27" s="665">
        <v>17.38</v>
      </c>
      <c r="CS27" s="665">
        <v>24.78</v>
      </c>
      <c r="CT27" s="665">
        <v>0.27460000000000001</v>
      </c>
      <c r="CU27" s="665">
        <v>7.31</v>
      </c>
      <c r="CV27" s="665">
        <v>7.61</v>
      </c>
      <c r="CW27" s="664">
        <v>57</v>
      </c>
      <c r="CX27" s="664">
        <v>37</v>
      </c>
      <c r="CY27" s="664">
        <v>90</v>
      </c>
      <c r="CZ27" s="665">
        <v>52</v>
      </c>
      <c r="DA27" s="665">
        <v>5</v>
      </c>
      <c r="DB27" s="664">
        <v>0.20930000000000001</v>
      </c>
      <c r="DC27" s="664">
        <v>3.9899999999999998E-2</v>
      </c>
      <c r="DD27" s="664">
        <v>0.64480000000000004</v>
      </c>
      <c r="DE27" s="665">
        <v>0.1076</v>
      </c>
      <c r="DF27" s="665">
        <v>0.1017</v>
      </c>
      <c r="DG27" s="664">
        <v>57</v>
      </c>
      <c r="DH27" s="664">
        <v>37</v>
      </c>
      <c r="DI27" s="664">
        <v>89</v>
      </c>
      <c r="DJ27" s="665">
        <v>52</v>
      </c>
      <c r="DK27" s="665">
        <v>5</v>
      </c>
      <c r="DL27" s="666">
        <v>0.41610000000000003</v>
      </c>
      <c r="DM27" s="666">
        <v>7.9323411371237454E-2</v>
      </c>
      <c r="DN27" s="666">
        <v>1.2818981366459627</v>
      </c>
      <c r="DO27" s="672">
        <v>0.2994</v>
      </c>
      <c r="DP27" s="672">
        <v>0.1167</v>
      </c>
      <c r="DQ27" s="664">
        <v>3</v>
      </c>
      <c r="DR27" s="664">
        <v>1.9473684210526316</v>
      </c>
      <c r="DS27" s="664">
        <v>4.6842105263157894</v>
      </c>
      <c r="DT27" s="665">
        <v>2</v>
      </c>
      <c r="DU27" s="665">
        <v>0.58679999999999999</v>
      </c>
      <c r="DV27" s="671">
        <v>0.20100000000000001</v>
      </c>
      <c r="DW27" s="671">
        <v>7.1000000000000004E-3</v>
      </c>
      <c r="DX27" s="664">
        <v>1.2999999999999999E-3</v>
      </c>
      <c r="DY27" s="664">
        <v>0.4148</v>
      </c>
      <c r="DZ27" s="664">
        <v>2</v>
      </c>
      <c r="EA27" s="665">
        <v>0.1033</v>
      </c>
      <c r="EB27" s="665">
        <v>3.5999999999999999E-3</v>
      </c>
      <c r="EC27" s="665">
        <v>6.9999999999999999E-4</v>
      </c>
      <c r="ED27" s="665">
        <v>0.29870000000000002</v>
      </c>
      <c r="EE27" s="665">
        <v>2</v>
      </c>
      <c r="EF27" s="665">
        <v>9.7600000000000006E-2</v>
      </c>
      <c r="EG27" s="665">
        <v>3.3999999999999998E-3</v>
      </c>
      <c r="EH27" s="665">
        <v>5.9999999999999995E-4</v>
      </c>
      <c r="EI27" s="665">
        <v>0.11609999999999999</v>
      </c>
      <c r="EJ27" s="665">
        <v>0.47070000000000001</v>
      </c>
      <c r="EK27" s="671">
        <v>87</v>
      </c>
      <c r="EL27" s="671">
        <v>62</v>
      </c>
      <c r="EM27" s="671">
        <v>116</v>
      </c>
      <c r="EN27" s="664">
        <v>13</v>
      </c>
      <c r="EO27" s="664">
        <v>8</v>
      </c>
      <c r="EP27" s="664">
        <v>20</v>
      </c>
      <c r="EQ27" s="673">
        <v>4.3530769230769227E-2</v>
      </c>
      <c r="ER27" s="678" t="s">
        <v>661</v>
      </c>
      <c r="ES27" s="679" t="s">
        <v>661</v>
      </c>
      <c r="ET27" s="679" t="s">
        <v>661</v>
      </c>
      <c r="EU27" s="665" t="s">
        <v>661</v>
      </c>
      <c r="EV27" s="665" t="s">
        <v>661</v>
      </c>
      <c r="EW27" s="679" t="s">
        <v>661</v>
      </c>
      <c r="EX27" s="679" t="s">
        <v>661</v>
      </c>
      <c r="EY27" s="679" t="s">
        <v>661</v>
      </c>
      <c r="EZ27" s="665" t="s">
        <v>661</v>
      </c>
      <c r="FA27" s="665" t="s">
        <v>661</v>
      </c>
      <c r="FB27" s="679" t="s">
        <v>661</v>
      </c>
      <c r="FC27" s="679" t="s">
        <v>661</v>
      </c>
      <c r="FD27" s="679" t="s">
        <v>661</v>
      </c>
      <c r="FE27" s="665" t="s">
        <v>661</v>
      </c>
      <c r="FF27" s="665" t="s">
        <v>661</v>
      </c>
      <c r="FG27" s="679" t="s">
        <v>661</v>
      </c>
      <c r="FH27" s="680" t="s">
        <v>661</v>
      </c>
      <c r="FI27" s="680" t="s">
        <v>661</v>
      </c>
      <c r="FJ27" s="665" t="s">
        <v>661</v>
      </c>
      <c r="FK27" s="665" t="s">
        <v>661</v>
      </c>
      <c r="FL27" s="679" t="s">
        <v>661</v>
      </c>
      <c r="FM27" s="679" t="s">
        <v>661</v>
      </c>
      <c r="FN27" s="679" t="s">
        <v>661</v>
      </c>
      <c r="FO27" s="679" t="s">
        <v>661</v>
      </c>
      <c r="FP27" s="679" t="s">
        <v>661</v>
      </c>
      <c r="FQ27" s="665" t="s">
        <v>661</v>
      </c>
      <c r="FR27" s="665" t="s">
        <v>661</v>
      </c>
      <c r="FS27" s="665" t="s">
        <v>661</v>
      </c>
      <c r="FT27" s="665" t="s">
        <v>661</v>
      </c>
      <c r="FU27" s="665" t="s">
        <v>661</v>
      </c>
      <c r="FV27" s="665" t="s">
        <v>661</v>
      </c>
      <c r="FW27" s="665" t="s">
        <v>661</v>
      </c>
      <c r="FX27" s="665" t="s">
        <v>661</v>
      </c>
      <c r="FY27" s="665" t="s">
        <v>661</v>
      </c>
      <c r="FZ27" s="665" t="s">
        <v>661</v>
      </c>
      <c r="GA27" s="680" t="s">
        <v>661</v>
      </c>
      <c r="GB27" s="680" t="s">
        <v>661</v>
      </c>
      <c r="GC27" s="680" t="s">
        <v>661</v>
      </c>
      <c r="GD27" s="668" t="s">
        <v>661</v>
      </c>
      <c r="GE27" s="668" t="s">
        <v>661</v>
      </c>
      <c r="GF27" s="681" t="s">
        <v>661</v>
      </c>
      <c r="GG27" s="680" t="s">
        <v>661</v>
      </c>
      <c r="GH27" s="680" t="s">
        <v>661</v>
      </c>
      <c r="GI27" s="668" t="s">
        <v>661</v>
      </c>
      <c r="GJ27" s="668" t="s">
        <v>661</v>
      </c>
      <c r="GK27" s="681" t="s">
        <v>661</v>
      </c>
      <c r="GL27" s="679" t="s">
        <v>661</v>
      </c>
      <c r="GM27" s="679" t="s">
        <v>661</v>
      </c>
      <c r="GN27" s="668" t="s">
        <v>661</v>
      </c>
      <c r="GO27" s="668" t="s">
        <v>661</v>
      </c>
      <c r="GP27" s="681" t="s">
        <v>661</v>
      </c>
      <c r="GQ27" s="680" t="s">
        <v>661</v>
      </c>
      <c r="GR27" s="680" t="s">
        <v>661</v>
      </c>
      <c r="GS27" s="668" t="s">
        <v>661</v>
      </c>
      <c r="GT27" s="668" t="s">
        <v>661</v>
      </c>
      <c r="GU27" s="679" t="s">
        <v>661</v>
      </c>
      <c r="GV27" s="679" t="s">
        <v>661</v>
      </c>
      <c r="GW27" s="679" t="s">
        <v>661</v>
      </c>
      <c r="GX27" s="665" t="s">
        <v>661</v>
      </c>
      <c r="GY27" s="665" t="s">
        <v>661</v>
      </c>
      <c r="GZ27" s="679" t="s">
        <v>661</v>
      </c>
      <c r="HA27" s="679" t="s">
        <v>661</v>
      </c>
      <c r="HB27" s="679" t="s">
        <v>661</v>
      </c>
      <c r="HC27" s="665" t="s">
        <v>661</v>
      </c>
      <c r="HD27" s="665" t="s">
        <v>661</v>
      </c>
      <c r="HE27" s="679" t="s">
        <v>661</v>
      </c>
      <c r="HF27" s="679" t="s">
        <v>661</v>
      </c>
      <c r="HG27" s="679" t="s">
        <v>661</v>
      </c>
      <c r="HH27" s="665" t="s">
        <v>661</v>
      </c>
      <c r="HI27" s="665" t="s">
        <v>661</v>
      </c>
      <c r="HJ27" s="679" t="s">
        <v>661</v>
      </c>
      <c r="HK27" s="680" t="s">
        <v>661</v>
      </c>
      <c r="HL27" s="680" t="s">
        <v>661</v>
      </c>
      <c r="HM27" s="665" t="s">
        <v>661</v>
      </c>
      <c r="HN27" s="665" t="s">
        <v>661</v>
      </c>
      <c r="HO27" s="681" t="s">
        <v>661</v>
      </c>
      <c r="HP27" s="679" t="s">
        <v>661</v>
      </c>
      <c r="HQ27" s="679" t="s">
        <v>661</v>
      </c>
      <c r="HR27" s="665" t="s">
        <v>661</v>
      </c>
      <c r="HS27" s="665" t="s">
        <v>661</v>
      </c>
      <c r="HT27" s="665" t="s">
        <v>661</v>
      </c>
      <c r="HU27" s="665" t="s">
        <v>661</v>
      </c>
      <c r="HV27" s="665" t="s">
        <v>661</v>
      </c>
      <c r="HW27" s="665" t="s">
        <v>661</v>
      </c>
      <c r="HX27" s="679" t="s">
        <v>661</v>
      </c>
      <c r="HY27" s="679" t="s">
        <v>661</v>
      </c>
      <c r="HZ27" s="679" t="s">
        <v>661</v>
      </c>
      <c r="IA27" s="665" t="s">
        <v>661</v>
      </c>
      <c r="IB27" s="665" t="s">
        <v>661</v>
      </c>
      <c r="IC27" s="679" t="s">
        <v>661</v>
      </c>
      <c r="ID27" s="679" t="s">
        <v>661</v>
      </c>
      <c r="IE27" s="679" t="s">
        <v>661</v>
      </c>
      <c r="IF27" s="665" t="s">
        <v>661</v>
      </c>
      <c r="IG27" s="665" t="s">
        <v>661</v>
      </c>
      <c r="IH27" s="679" t="s">
        <v>661</v>
      </c>
      <c r="II27" s="679" t="s">
        <v>661</v>
      </c>
      <c r="IJ27" s="679" t="s">
        <v>661</v>
      </c>
      <c r="IK27" s="665" t="s">
        <v>661</v>
      </c>
      <c r="IL27" s="665" t="s">
        <v>661</v>
      </c>
      <c r="IM27" s="679" t="s">
        <v>661</v>
      </c>
      <c r="IN27" s="680" t="s">
        <v>661</v>
      </c>
      <c r="IO27" s="680" t="s">
        <v>661</v>
      </c>
      <c r="IP27" s="665" t="s">
        <v>661</v>
      </c>
      <c r="IQ27" s="665" t="s">
        <v>661</v>
      </c>
      <c r="IR27" s="681" t="s">
        <v>661</v>
      </c>
      <c r="IS27" s="681" t="s">
        <v>661</v>
      </c>
      <c r="IT27" s="679" t="s">
        <v>661</v>
      </c>
      <c r="IU27" s="679" t="s">
        <v>661</v>
      </c>
      <c r="IV27" s="679" t="s">
        <v>661</v>
      </c>
      <c r="IW27" s="665" t="s">
        <v>661</v>
      </c>
      <c r="IX27" s="665" t="s">
        <v>661</v>
      </c>
      <c r="IY27" s="665" t="s">
        <v>661</v>
      </c>
      <c r="IZ27" s="665" t="s">
        <v>661</v>
      </c>
      <c r="JA27" s="665" t="s">
        <v>661</v>
      </c>
      <c r="JB27" s="665" t="s">
        <v>661</v>
      </c>
      <c r="JC27" s="665" t="s">
        <v>661</v>
      </c>
      <c r="JD27" s="665" t="s">
        <v>661</v>
      </c>
      <c r="JE27" s="665" t="s">
        <v>661</v>
      </c>
      <c r="JF27" s="665" t="s">
        <v>661</v>
      </c>
      <c r="JG27" s="681" t="s">
        <v>661</v>
      </c>
      <c r="JH27" s="681" t="s">
        <v>661</v>
      </c>
      <c r="JI27" s="681" t="s">
        <v>661</v>
      </c>
      <c r="JJ27" s="679" t="s">
        <v>661</v>
      </c>
      <c r="JK27" s="679" t="s">
        <v>661</v>
      </c>
      <c r="JL27" s="682" t="s">
        <v>661</v>
      </c>
    </row>
    <row r="28" spans="1:272" ht="12.75" x14ac:dyDescent="0.2">
      <c r="A28" s="733" t="s">
        <v>31</v>
      </c>
      <c r="B28" s="662">
        <v>2013</v>
      </c>
      <c r="C28" s="679" t="s">
        <v>679</v>
      </c>
      <c r="D28" s="679" t="s">
        <v>692</v>
      </c>
      <c r="E28" s="679" t="s">
        <v>914</v>
      </c>
      <c r="F28" s="679" t="s">
        <v>679</v>
      </c>
      <c r="G28" s="679" t="s">
        <v>692</v>
      </c>
      <c r="H28" s="679" t="s">
        <v>914</v>
      </c>
      <c r="I28" s="664">
        <v>18365</v>
      </c>
      <c r="J28" s="664">
        <v>15327</v>
      </c>
      <c r="K28" s="664">
        <v>22192</v>
      </c>
      <c r="L28" s="663">
        <v>112817</v>
      </c>
      <c r="M28" s="664">
        <v>99643</v>
      </c>
      <c r="N28" s="664">
        <v>128554</v>
      </c>
      <c r="O28" s="665">
        <v>47716</v>
      </c>
      <c r="P28" s="665">
        <v>65101</v>
      </c>
      <c r="Q28" s="664">
        <v>18365</v>
      </c>
      <c r="R28" s="664">
        <v>15327</v>
      </c>
      <c r="S28" s="664">
        <v>22192</v>
      </c>
      <c r="T28" s="665">
        <v>9369</v>
      </c>
      <c r="U28" s="665">
        <v>8996</v>
      </c>
      <c r="V28" s="664">
        <v>94452</v>
      </c>
      <c r="W28" s="664">
        <v>83639</v>
      </c>
      <c r="X28" s="664">
        <v>107319</v>
      </c>
      <c r="Y28" s="665">
        <v>38346</v>
      </c>
      <c r="Z28" s="665">
        <v>56105</v>
      </c>
      <c r="AA28" s="664">
        <v>14286</v>
      </c>
      <c r="AB28" s="664">
        <v>11922.761884018513</v>
      </c>
      <c r="AC28" s="664">
        <v>17262.995480533624</v>
      </c>
      <c r="AD28" s="666">
        <v>6873</v>
      </c>
      <c r="AE28" s="666">
        <v>7413</v>
      </c>
      <c r="AF28" s="664">
        <v>16857</v>
      </c>
      <c r="AG28" s="664">
        <v>13466.765363128492</v>
      </c>
      <c r="AH28" s="664">
        <v>21080.667318435753</v>
      </c>
      <c r="AI28" s="665">
        <v>7152</v>
      </c>
      <c r="AJ28" s="665">
        <v>9704</v>
      </c>
      <c r="AK28" s="664">
        <v>4991</v>
      </c>
      <c r="AL28" s="664">
        <v>6258</v>
      </c>
      <c r="AM28" s="664">
        <v>7117</v>
      </c>
      <c r="AN28" s="664">
        <v>7169</v>
      </c>
      <c r="AO28" s="664">
        <v>9688</v>
      </c>
      <c r="AP28" s="665">
        <v>2548</v>
      </c>
      <c r="AQ28" s="665">
        <v>3193</v>
      </c>
      <c r="AR28" s="665">
        <v>3628</v>
      </c>
      <c r="AS28" s="665">
        <v>3245</v>
      </c>
      <c r="AT28" s="665">
        <v>3907</v>
      </c>
      <c r="AU28" s="665">
        <v>2442</v>
      </c>
      <c r="AV28" s="665">
        <v>3064</v>
      </c>
      <c r="AW28" s="665">
        <v>3489</v>
      </c>
      <c r="AX28" s="665">
        <v>3924</v>
      </c>
      <c r="AY28" s="665">
        <v>5781</v>
      </c>
      <c r="AZ28" s="667">
        <v>0.5798360133687569</v>
      </c>
      <c r="BA28" s="667">
        <v>0.51212671742825144</v>
      </c>
      <c r="BB28" s="667">
        <v>0.66071814409714114</v>
      </c>
      <c r="BC28" s="668">
        <v>0.49124285182762395</v>
      </c>
      <c r="BD28" s="668">
        <v>0.66815581359498644</v>
      </c>
      <c r="BE28" s="669">
        <v>0.91590000000000005</v>
      </c>
      <c r="BF28" s="670">
        <v>0.80461590636908009</v>
      </c>
      <c r="BG28" s="670">
        <v>1.0569994556341864</v>
      </c>
      <c r="BH28" s="668">
        <v>0.75924689898943298</v>
      </c>
      <c r="BI28" s="668">
        <v>1.2371925927699652</v>
      </c>
      <c r="BJ28" s="669">
        <v>0.91849999999999998</v>
      </c>
      <c r="BK28" s="670">
        <v>0.80689999999999995</v>
      </c>
      <c r="BL28" s="670">
        <v>1.06</v>
      </c>
      <c r="BM28" s="668">
        <v>0.74439999999999995</v>
      </c>
      <c r="BN28" s="668">
        <v>1.0900000000000001</v>
      </c>
      <c r="BO28" s="669">
        <v>0.42759999999999998</v>
      </c>
      <c r="BP28" s="670">
        <v>0.3416022346368715</v>
      </c>
      <c r="BQ28" s="670">
        <v>0.53473888268156422</v>
      </c>
      <c r="BR28" s="668">
        <v>0.35799999999999998</v>
      </c>
      <c r="BS28" s="668">
        <v>0.49909999999999999</v>
      </c>
      <c r="BT28" s="664">
        <v>6328</v>
      </c>
      <c r="BU28" s="664">
        <v>4765</v>
      </c>
      <c r="BV28" s="664">
        <v>8196</v>
      </c>
      <c r="BW28" s="665">
        <v>2772</v>
      </c>
      <c r="BX28" s="665">
        <v>3556</v>
      </c>
      <c r="BY28" s="664">
        <v>1216</v>
      </c>
      <c r="BZ28" s="664">
        <v>852</v>
      </c>
      <c r="CA28" s="664">
        <v>1688</v>
      </c>
      <c r="CB28" s="665">
        <v>621</v>
      </c>
      <c r="CC28" s="665">
        <v>595</v>
      </c>
      <c r="CD28" s="664">
        <v>5112</v>
      </c>
      <c r="CE28" s="664">
        <v>3781</v>
      </c>
      <c r="CF28" s="664">
        <v>6611</v>
      </c>
      <c r="CG28" s="665">
        <v>2151</v>
      </c>
      <c r="CH28" s="665">
        <v>2961</v>
      </c>
      <c r="CI28" s="664">
        <v>1774</v>
      </c>
      <c r="CJ28" s="664">
        <v>1191.9497645211932</v>
      </c>
      <c r="CK28" s="664">
        <v>2531.5007849293565</v>
      </c>
      <c r="CL28" s="665">
        <v>637</v>
      </c>
      <c r="CM28" s="665">
        <v>1136</v>
      </c>
      <c r="CN28" s="671">
        <v>1216.17</v>
      </c>
      <c r="CO28" s="664">
        <v>560.03</v>
      </c>
      <c r="CP28" s="664">
        <v>1213.67</v>
      </c>
      <c r="CQ28" s="665">
        <v>621.16999999999996</v>
      </c>
      <c r="CR28" s="665">
        <v>171.26</v>
      </c>
      <c r="CS28" s="665">
        <v>465.98</v>
      </c>
      <c r="CT28" s="665">
        <v>595</v>
      </c>
      <c r="CU28" s="665">
        <v>388.77</v>
      </c>
      <c r="CV28" s="665">
        <v>747.69</v>
      </c>
      <c r="CW28" s="664">
        <v>5816</v>
      </c>
      <c r="CX28" s="664">
        <v>4582</v>
      </c>
      <c r="CY28" s="664">
        <v>7329</v>
      </c>
      <c r="CZ28" s="665">
        <v>3036</v>
      </c>
      <c r="DA28" s="665">
        <v>2779</v>
      </c>
      <c r="DB28" s="664">
        <v>1212</v>
      </c>
      <c r="DC28" s="664">
        <v>951</v>
      </c>
      <c r="DD28" s="664">
        <v>1531</v>
      </c>
      <c r="DE28" s="665">
        <v>618</v>
      </c>
      <c r="DF28" s="665">
        <v>594</v>
      </c>
      <c r="DG28" s="664">
        <v>4603</v>
      </c>
      <c r="DH28" s="664">
        <v>3616</v>
      </c>
      <c r="DI28" s="664">
        <v>5837</v>
      </c>
      <c r="DJ28" s="665">
        <v>2418</v>
      </c>
      <c r="DK28" s="665">
        <v>2185</v>
      </c>
      <c r="DL28" s="666">
        <v>1251</v>
      </c>
      <c r="DM28" s="666">
        <v>981.60148514851494</v>
      </c>
      <c r="DN28" s="666">
        <v>1580.2648514851485</v>
      </c>
      <c r="DO28" s="672">
        <v>709</v>
      </c>
      <c r="DP28" s="672">
        <v>541</v>
      </c>
      <c r="DQ28" s="664">
        <v>905</v>
      </c>
      <c r="DR28" s="664">
        <v>710.94503584618724</v>
      </c>
      <c r="DS28" s="664">
        <v>1147.6178579187485</v>
      </c>
      <c r="DT28" s="665">
        <v>535</v>
      </c>
      <c r="DU28" s="665">
        <v>371</v>
      </c>
      <c r="DV28" s="671">
        <v>393</v>
      </c>
      <c r="DW28" s="671">
        <v>264</v>
      </c>
      <c r="DX28" s="664">
        <v>556</v>
      </c>
      <c r="DY28" s="664">
        <v>695</v>
      </c>
      <c r="DZ28" s="664">
        <v>211</v>
      </c>
      <c r="EA28" s="665">
        <v>201</v>
      </c>
      <c r="EB28" s="665">
        <v>135</v>
      </c>
      <c r="EC28" s="665">
        <v>283</v>
      </c>
      <c r="ED28" s="665">
        <v>426</v>
      </c>
      <c r="EE28" s="665">
        <v>109</v>
      </c>
      <c r="EF28" s="665">
        <v>192</v>
      </c>
      <c r="EG28" s="665">
        <v>129</v>
      </c>
      <c r="EH28" s="665">
        <v>272</v>
      </c>
      <c r="EI28" s="665">
        <v>269</v>
      </c>
      <c r="EJ28" s="665">
        <v>102</v>
      </c>
      <c r="EK28" s="671">
        <v>120007</v>
      </c>
      <c r="EL28" s="671">
        <v>98412</v>
      </c>
      <c r="EM28" s="671">
        <v>145700</v>
      </c>
      <c r="EN28" s="664">
        <v>5426</v>
      </c>
      <c r="EO28" s="664">
        <v>4558</v>
      </c>
      <c r="EP28" s="664">
        <v>6552</v>
      </c>
      <c r="EQ28" s="673">
        <v>0.22410615554736454</v>
      </c>
      <c r="ER28" s="678" t="s">
        <v>901</v>
      </c>
      <c r="ES28" s="679" t="s">
        <v>1026</v>
      </c>
      <c r="ET28" s="679" t="s">
        <v>911</v>
      </c>
      <c r="EU28" s="665" t="s">
        <v>1027</v>
      </c>
      <c r="EV28" s="665" t="s">
        <v>980</v>
      </c>
      <c r="EW28" s="679" t="s">
        <v>679</v>
      </c>
      <c r="EX28" s="679" t="s">
        <v>692</v>
      </c>
      <c r="EY28" s="679" t="s">
        <v>914</v>
      </c>
      <c r="EZ28" s="665" t="s">
        <v>999</v>
      </c>
      <c r="FA28" s="665" t="s">
        <v>953</v>
      </c>
      <c r="FB28" s="679" t="s">
        <v>1028</v>
      </c>
      <c r="FC28" s="679" t="s">
        <v>1029</v>
      </c>
      <c r="FD28" s="679" t="s">
        <v>901</v>
      </c>
      <c r="FE28" s="665" t="s">
        <v>1030</v>
      </c>
      <c r="FF28" s="665" t="s">
        <v>1031</v>
      </c>
      <c r="FG28" s="679" t="s">
        <v>686</v>
      </c>
      <c r="FH28" s="680" t="s">
        <v>887</v>
      </c>
      <c r="FI28" s="680" t="s">
        <v>1025</v>
      </c>
      <c r="FJ28" s="665" t="s">
        <v>1009</v>
      </c>
      <c r="FK28" s="665" t="s">
        <v>1032</v>
      </c>
      <c r="FL28" s="679" t="s">
        <v>675</v>
      </c>
      <c r="FM28" s="679" t="s">
        <v>940</v>
      </c>
      <c r="FN28" s="679" t="s">
        <v>738</v>
      </c>
      <c r="FO28" s="679" t="s">
        <v>1009</v>
      </c>
      <c r="FP28" s="679" t="s">
        <v>1032</v>
      </c>
      <c r="FQ28" s="665" t="s">
        <v>895</v>
      </c>
      <c r="FR28" s="665" t="s">
        <v>683</v>
      </c>
      <c r="FS28" s="665" t="s">
        <v>939</v>
      </c>
      <c r="FT28" s="665" t="s">
        <v>683</v>
      </c>
      <c r="FU28" s="665" t="s">
        <v>896</v>
      </c>
      <c r="FV28" s="665" t="s">
        <v>885</v>
      </c>
      <c r="FW28" s="665" t="s">
        <v>682</v>
      </c>
      <c r="FX28" s="665" t="s">
        <v>892</v>
      </c>
      <c r="FY28" s="665" t="s">
        <v>896</v>
      </c>
      <c r="FZ28" s="665" t="s">
        <v>938</v>
      </c>
      <c r="GA28" s="680">
        <v>0.6</v>
      </c>
      <c r="GB28" s="680">
        <v>0.5</v>
      </c>
      <c r="GC28" s="680">
        <v>0.7</v>
      </c>
      <c r="GD28" s="668">
        <v>0.49</v>
      </c>
      <c r="GE28" s="668">
        <v>0.67</v>
      </c>
      <c r="GF28" s="681" t="s">
        <v>929</v>
      </c>
      <c r="GG28" s="680">
        <v>0.8</v>
      </c>
      <c r="GH28" s="680">
        <v>1.1000000000000001</v>
      </c>
      <c r="GI28" s="668">
        <v>0.76</v>
      </c>
      <c r="GJ28" s="668">
        <v>1.24</v>
      </c>
      <c r="GK28" s="681" t="s">
        <v>929</v>
      </c>
      <c r="GL28" s="679" t="s">
        <v>1023</v>
      </c>
      <c r="GM28" s="679" t="s">
        <v>984</v>
      </c>
      <c r="GN28" s="668" t="s">
        <v>971</v>
      </c>
      <c r="GO28" s="668" t="s">
        <v>984</v>
      </c>
      <c r="GP28" s="681" t="s">
        <v>973</v>
      </c>
      <c r="GQ28" s="680">
        <v>0.3</v>
      </c>
      <c r="GR28" s="680">
        <v>0.5</v>
      </c>
      <c r="GS28" s="668" t="s">
        <v>973</v>
      </c>
      <c r="GT28" s="668" t="s">
        <v>972</v>
      </c>
      <c r="GU28" s="679" t="s">
        <v>940</v>
      </c>
      <c r="GV28" s="679" t="s">
        <v>891</v>
      </c>
      <c r="GW28" s="679" t="s">
        <v>957</v>
      </c>
      <c r="GX28" s="665" t="s">
        <v>672</v>
      </c>
      <c r="GY28" s="665" t="s">
        <v>939</v>
      </c>
      <c r="GZ28" s="679" t="s">
        <v>665</v>
      </c>
      <c r="HA28" s="679" t="s">
        <v>235</v>
      </c>
      <c r="HB28" s="679" t="s">
        <v>664</v>
      </c>
      <c r="HC28" s="665" t="s">
        <v>235</v>
      </c>
      <c r="HD28" s="665" t="s">
        <v>235</v>
      </c>
      <c r="HE28" s="679" t="s">
        <v>948</v>
      </c>
      <c r="HF28" s="679" t="s">
        <v>678</v>
      </c>
      <c r="HG28" s="679" t="s">
        <v>954</v>
      </c>
      <c r="HH28" s="665" t="s">
        <v>685</v>
      </c>
      <c r="HI28" s="665" t="s">
        <v>666</v>
      </c>
      <c r="HJ28" s="679" t="s">
        <v>667</v>
      </c>
      <c r="HK28" s="680">
        <v>1200</v>
      </c>
      <c r="HL28" s="680">
        <v>2500</v>
      </c>
      <c r="HM28" s="665" t="s">
        <v>235</v>
      </c>
      <c r="HN28" s="665" t="s">
        <v>663</v>
      </c>
      <c r="HO28" s="681" t="s">
        <v>665</v>
      </c>
      <c r="HP28" s="679" t="s">
        <v>235</v>
      </c>
      <c r="HQ28" s="679" t="s">
        <v>665</v>
      </c>
      <c r="HR28" s="665" t="s">
        <v>235</v>
      </c>
      <c r="HS28" s="665" t="s">
        <v>237</v>
      </c>
      <c r="HT28" s="665" t="s">
        <v>236</v>
      </c>
      <c r="HU28" s="665" t="s">
        <v>235</v>
      </c>
      <c r="HV28" s="665" t="s">
        <v>236</v>
      </c>
      <c r="HW28" s="665" t="s">
        <v>235</v>
      </c>
      <c r="HX28" s="679" t="s">
        <v>938</v>
      </c>
      <c r="HY28" s="679" t="s">
        <v>687</v>
      </c>
      <c r="HZ28" s="679" t="s">
        <v>955</v>
      </c>
      <c r="IA28" s="665" t="s">
        <v>666</v>
      </c>
      <c r="IB28" s="665" t="s">
        <v>672</v>
      </c>
      <c r="IC28" s="679" t="s">
        <v>665</v>
      </c>
      <c r="ID28" s="679" t="s">
        <v>235</v>
      </c>
      <c r="IE28" s="679" t="s">
        <v>668</v>
      </c>
      <c r="IF28" s="665" t="s">
        <v>235</v>
      </c>
      <c r="IG28" s="665" t="s">
        <v>235</v>
      </c>
      <c r="IH28" s="679" t="s">
        <v>687</v>
      </c>
      <c r="II28" s="679" t="s">
        <v>939</v>
      </c>
      <c r="IJ28" s="679" t="s">
        <v>938</v>
      </c>
      <c r="IK28" s="665" t="s">
        <v>885</v>
      </c>
      <c r="IL28" s="665" t="s">
        <v>685</v>
      </c>
      <c r="IM28" s="679" t="s">
        <v>235</v>
      </c>
      <c r="IN28" s="680" t="s">
        <v>235</v>
      </c>
      <c r="IO28" s="680">
        <v>1100</v>
      </c>
      <c r="IP28" s="665" t="s">
        <v>235</v>
      </c>
      <c r="IQ28" s="665" t="s">
        <v>236</v>
      </c>
      <c r="IR28" s="681" t="s">
        <v>236</v>
      </c>
      <c r="IS28" s="681" t="s">
        <v>236</v>
      </c>
      <c r="IT28" s="679" t="s">
        <v>235</v>
      </c>
      <c r="IU28" s="679" t="s">
        <v>235</v>
      </c>
      <c r="IV28" s="679" t="s">
        <v>236</v>
      </c>
      <c r="IW28" s="665" t="s">
        <v>236</v>
      </c>
      <c r="IX28" s="665" t="s">
        <v>237</v>
      </c>
      <c r="IY28" s="665" t="s">
        <v>236</v>
      </c>
      <c r="IZ28" s="665" t="s">
        <v>236</v>
      </c>
      <c r="JA28" s="665" t="s">
        <v>237</v>
      </c>
      <c r="JB28" s="665" t="s">
        <v>237</v>
      </c>
      <c r="JC28" s="665" t="s">
        <v>237</v>
      </c>
      <c r="JD28" s="665" t="s">
        <v>236</v>
      </c>
      <c r="JE28" s="665" t="s">
        <v>236</v>
      </c>
      <c r="JF28" s="665" t="s">
        <v>237</v>
      </c>
      <c r="JG28" s="681" t="s">
        <v>944</v>
      </c>
      <c r="JH28" s="681" t="s">
        <v>1033</v>
      </c>
      <c r="JI28" s="681" t="s">
        <v>902</v>
      </c>
      <c r="JJ28" s="679" t="s">
        <v>985</v>
      </c>
      <c r="JK28" s="679" t="s">
        <v>687</v>
      </c>
      <c r="JL28" s="682" t="s">
        <v>954</v>
      </c>
    </row>
    <row r="29" spans="1:272" ht="12.75" x14ac:dyDescent="0.2">
      <c r="A29" s="733" t="s">
        <v>32</v>
      </c>
      <c r="B29" s="662">
        <v>2013</v>
      </c>
      <c r="C29" s="679" t="s">
        <v>679</v>
      </c>
      <c r="D29" s="679" t="s">
        <v>881</v>
      </c>
      <c r="E29" s="679" t="s">
        <v>1025</v>
      </c>
      <c r="F29" s="679" t="s">
        <v>679</v>
      </c>
      <c r="G29" s="679" t="s">
        <v>881</v>
      </c>
      <c r="H29" s="679" t="s">
        <v>1025</v>
      </c>
      <c r="I29" s="664">
        <v>18436</v>
      </c>
      <c r="J29" s="664">
        <v>15808</v>
      </c>
      <c r="K29" s="664">
        <v>21214</v>
      </c>
      <c r="L29" s="663">
        <v>82618</v>
      </c>
      <c r="M29" s="664">
        <v>75571</v>
      </c>
      <c r="N29" s="664">
        <v>91358</v>
      </c>
      <c r="O29" s="665">
        <v>34186</v>
      </c>
      <c r="P29" s="665">
        <v>48433</v>
      </c>
      <c r="Q29" s="664">
        <v>18436</v>
      </c>
      <c r="R29" s="664">
        <v>15808</v>
      </c>
      <c r="S29" s="664">
        <v>21214</v>
      </c>
      <c r="T29" s="665">
        <v>9251</v>
      </c>
      <c r="U29" s="665">
        <v>9185</v>
      </c>
      <c r="V29" s="664">
        <v>64182</v>
      </c>
      <c r="W29" s="664">
        <v>58747</v>
      </c>
      <c r="X29" s="664">
        <v>71299</v>
      </c>
      <c r="Y29" s="665">
        <v>24934</v>
      </c>
      <c r="Z29" s="665">
        <v>39248</v>
      </c>
      <c r="AA29" s="664">
        <v>7064</v>
      </c>
      <c r="AB29" s="664">
        <v>6057.0466478628769</v>
      </c>
      <c r="AC29" s="664">
        <v>8128.4278585376433</v>
      </c>
      <c r="AD29" s="666">
        <v>3449</v>
      </c>
      <c r="AE29" s="666">
        <v>3615</v>
      </c>
      <c r="AF29" s="664">
        <v>3673</v>
      </c>
      <c r="AG29" s="664">
        <v>2677.1609110947834</v>
      </c>
      <c r="AH29" s="664">
        <v>5284.1542983100671</v>
      </c>
      <c r="AI29" s="665">
        <v>1509</v>
      </c>
      <c r="AJ29" s="665">
        <v>2165</v>
      </c>
      <c r="AK29" s="664">
        <v>6056</v>
      </c>
      <c r="AL29" s="664">
        <v>7263</v>
      </c>
      <c r="AM29" s="664">
        <v>5117</v>
      </c>
      <c r="AN29" s="664">
        <v>1947</v>
      </c>
      <c r="AO29" s="664">
        <v>1726</v>
      </c>
      <c r="AP29" s="665">
        <v>3059</v>
      </c>
      <c r="AQ29" s="665">
        <v>3639</v>
      </c>
      <c r="AR29" s="665">
        <v>2554</v>
      </c>
      <c r="AS29" s="665">
        <v>895</v>
      </c>
      <c r="AT29" s="665">
        <v>614</v>
      </c>
      <c r="AU29" s="665">
        <v>2998</v>
      </c>
      <c r="AV29" s="665">
        <v>3624</v>
      </c>
      <c r="AW29" s="665">
        <v>2563</v>
      </c>
      <c r="AX29" s="665">
        <v>1052</v>
      </c>
      <c r="AY29" s="665">
        <v>1112</v>
      </c>
      <c r="AZ29" s="667">
        <v>0.69990051887248395</v>
      </c>
      <c r="BA29" s="667">
        <v>0.64020167653189963</v>
      </c>
      <c r="BB29" s="667">
        <v>0.77394165439919127</v>
      </c>
      <c r="BC29" s="668">
        <v>0.58713157219051126</v>
      </c>
      <c r="BD29" s="668">
        <v>0.80968553280377409</v>
      </c>
      <c r="BE29" s="669">
        <v>1.02</v>
      </c>
      <c r="BF29" s="670">
        <v>0.92889320388349506</v>
      </c>
      <c r="BG29" s="670">
        <v>1.1289320388349513</v>
      </c>
      <c r="BH29" s="668">
        <v>0.81323166469832908</v>
      </c>
      <c r="BI29" s="668">
        <v>1.4970357869228439</v>
      </c>
      <c r="BJ29" s="669">
        <v>1.03</v>
      </c>
      <c r="BK29" s="670">
        <v>0.93799999999999994</v>
      </c>
      <c r="BL29" s="670">
        <v>1.1399999999999999</v>
      </c>
      <c r="BM29" s="668">
        <v>0.79769999999999996</v>
      </c>
      <c r="BN29" s="668">
        <v>1.25</v>
      </c>
      <c r="BO29" s="669">
        <v>0.1653</v>
      </c>
      <c r="BP29" s="670">
        <v>0.12048317413666422</v>
      </c>
      <c r="BQ29" s="670">
        <v>0.23780852314474654</v>
      </c>
      <c r="BR29" s="668">
        <v>0.1361</v>
      </c>
      <c r="BS29" s="668">
        <v>0.19439999999999999</v>
      </c>
      <c r="BT29" s="664">
        <v>2116</v>
      </c>
      <c r="BU29" s="664">
        <v>1388</v>
      </c>
      <c r="BV29" s="664">
        <v>3185</v>
      </c>
      <c r="BW29" s="665">
        <v>1002</v>
      </c>
      <c r="BX29" s="665">
        <v>1113</v>
      </c>
      <c r="BY29" s="664">
        <v>1322</v>
      </c>
      <c r="BZ29" s="664">
        <v>993</v>
      </c>
      <c r="CA29" s="664">
        <v>1712</v>
      </c>
      <c r="CB29" s="665">
        <v>671</v>
      </c>
      <c r="CC29" s="665">
        <v>650</v>
      </c>
      <c r="CD29" s="664">
        <v>794</v>
      </c>
      <c r="CE29" s="664">
        <v>254</v>
      </c>
      <c r="CF29" s="664">
        <v>1560</v>
      </c>
      <c r="CG29" s="665">
        <v>331</v>
      </c>
      <c r="CH29" s="665">
        <v>463</v>
      </c>
      <c r="CI29" s="664">
        <v>261</v>
      </c>
      <c r="CJ29" s="664">
        <v>87.945652173913047</v>
      </c>
      <c r="CK29" s="664">
        <v>519.16304347826087</v>
      </c>
      <c r="CL29" s="665">
        <v>92</v>
      </c>
      <c r="CM29" s="665">
        <v>169</v>
      </c>
      <c r="CN29" s="671">
        <v>1321.61</v>
      </c>
      <c r="CO29" s="664">
        <v>77.34</v>
      </c>
      <c r="CP29" s="664">
        <v>183.76</v>
      </c>
      <c r="CQ29" s="665">
        <v>671.41</v>
      </c>
      <c r="CR29" s="665">
        <v>23.02</v>
      </c>
      <c r="CS29" s="665">
        <v>69.08</v>
      </c>
      <c r="CT29" s="665">
        <v>650.20000000000005</v>
      </c>
      <c r="CU29" s="665">
        <v>54.33</v>
      </c>
      <c r="CV29" s="665">
        <v>114.69</v>
      </c>
      <c r="CW29" s="664">
        <v>4669</v>
      </c>
      <c r="CX29" s="664">
        <v>3886</v>
      </c>
      <c r="CY29" s="664">
        <v>5553</v>
      </c>
      <c r="CZ29" s="665">
        <v>2391</v>
      </c>
      <c r="DA29" s="665">
        <v>2278</v>
      </c>
      <c r="DB29" s="664">
        <v>1109</v>
      </c>
      <c r="DC29" s="664">
        <v>916</v>
      </c>
      <c r="DD29" s="664">
        <v>1320</v>
      </c>
      <c r="DE29" s="665">
        <v>557</v>
      </c>
      <c r="DF29" s="665">
        <v>553</v>
      </c>
      <c r="DG29" s="664">
        <v>3560</v>
      </c>
      <c r="DH29" s="664">
        <v>2918</v>
      </c>
      <c r="DI29" s="664">
        <v>4313</v>
      </c>
      <c r="DJ29" s="665">
        <v>1834</v>
      </c>
      <c r="DK29" s="665">
        <v>1726</v>
      </c>
      <c r="DL29" s="666">
        <v>588</v>
      </c>
      <c r="DM29" s="666">
        <v>485.66997294860232</v>
      </c>
      <c r="DN29" s="666">
        <v>699.87376014427412</v>
      </c>
      <c r="DO29" s="672">
        <v>313</v>
      </c>
      <c r="DP29" s="672">
        <v>276</v>
      </c>
      <c r="DQ29" s="664">
        <v>248</v>
      </c>
      <c r="DR29" s="664">
        <v>203.27640449438204</v>
      </c>
      <c r="DS29" s="664">
        <v>300.45617977528087</v>
      </c>
      <c r="DT29" s="665">
        <v>140</v>
      </c>
      <c r="DU29" s="665">
        <v>108</v>
      </c>
      <c r="DV29" s="671">
        <v>442</v>
      </c>
      <c r="DW29" s="671">
        <v>295</v>
      </c>
      <c r="DX29" s="664">
        <v>372</v>
      </c>
      <c r="DY29" s="664">
        <v>216</v>
      </c>
      <c r="DZ29" s="664">
        <v>32</v>
      </c>
      <c r="EA29" s="665">
        <v>223</v>
      </c>
      <c r="EB29" s="665">
        <v>148</v>
      </c>
      <c r="EC29" s="665">
        <v>186</v>
      </c>
      <c r="ED29" s="665">
        <v>127</v>
      </c>
      <c r="EE29" s="665">
        <v>13</v>
      </c>
      <c r="EF29" s="665">
        <v>219</v>
      </c>
      <c r="EG29" s="665">
        <v>147</v>
      </c>
      <c r="EH29" s="665">
        <v>187</v>
      </c>
      <c r="EI29" s="665">
        <v>89</v>
      </c>
      <c r="EJ29" s="665">
        <v>19</v>
      </c>
      <c r="EK29" s="671">
        <v>72760</v>
      </c>
      <c r="EL29" s="671">
        <v>62477</v>
      </c>
      <c r="EM29" s="671">
        <v>84965</v>
      </c>
      <c r="EN29" s="664">
        <v>5325</v>
      </c>
      <c r="EO29" s="664">
        <v>4459</v>
      </c>
      <c r="EP29" s="664">
        <v>6340</v>
      </c>
      <c r="EQ29" s="673">
        <v>0.24826291079812207</v>
      </c>
      <c r="ER29" s="678" t="s">
        <v>1020</v>
      </c>
      <c r="ES29" s="679" t="s">
        <v>1034</v>
      </c>
      <c r="ET29" s="679" t="s">
        <v>1035</v>
      </c>
      <c r="EU29" s="665" t="s">
        <v>912</v>
      </c>
      <c r="EV29" s="665" t="s">
        <v>1027</v>
      </c>
      <c r="EW29" s="679" t="s">
        <v>679</v>
      </c>
      <c r="EX29" s="679" t="s">
        <v>881</v>
      </c>
      <c r="EY29" s="679" t="s">
        <v>1025</v>
      </c>
      <c r="EZ29" s="665" t="s">
        <v>967</v>
      </c>
      <c r="FA29" s="665" t="s">
        <v>943</v>
      </c>
      <c r="FB29" s="679" t="s">
        <v>1036</v>
      </c>
      <c r="FC29" s="679" t="s">
        <v>1022</v>
      </c>
      <c r="FD29" s="679" t="s">
        <v>982</v>
      </c>
      <c r="FE29" s="665" t="s">
        <v>886</v>
      </c>
      <c r="FF29" s="665" t="s">
        <v>983</v>
      </c>
      <c r="FG29" s="679" t="s">
        <v>950</v>
      </c>
      <c r="FH29" s="680">
        <v>2700</v>
      </c>
      <c r="FI29" s="680">
        <v>5300</v>
      </c>
      <c r="FJ29" s="665" t="s">
        <v>668</v>
      </c>
      <c r="FK29" s="665" t="s">
        <v>685</v>
      </c>
      <c r="FL29" s="679" t="s">
        <v>698</v>
      </c>
      <c r="FM29" s="679" t="s">
        <v>955</v>
      </c>
      <c r="FN29" s="679" t="s">
        <v>948</v>
      </c>
      <c r="FO29" s="679" t="s">
        <v>671</v>
      </c>
      <c r="FP29" s="679" t="s">
        <v>664</v>
      </c>
      <c r="FQ29" s="665" t="s">
        <v>682</v>
      </c>
      <c r="FR29" s="665" t="s">
        <v>939</v>
      </c>
      <c r="FS29" s="665" t="s">
        <v>884</v>
      </c>
      <c r="FT29" s="665" t="s">
        <v>235</v>
      </c>
      <c r="FU29" s="665" t="s">
        <v>235</v>
      </c>
      <c r="FV29" s="665" t="s">
        <v>666</v>
      </c>
      <c r="FW29" s="665" t="s">
        <v>939</v>
      </c>
      <c r="FX29" s="665" t="s">
        <v>884</v>
      </c>
      <c r="FY29" s="665" t="s">
        <v>663</v>
      </c>
      <c r="FZ29" s="665" t="s">
        <v>663</v>
      </c>
      <c r="GA29" s="680">
        <v>0.7</v>
      </c>
      <c r="GB29" s="680">
        <v>0.6</v>
      </c>
      <c r="GC29" s="680">
        <v>0.8</v>
      </c>
      <c r="GD29" s="668">
        <v>0.59</v>
      </c>
      <c r="GE29" s="668">
        <v>0.81</v>
      </c>
      <c r="GF29" s="681" t="s">
        <v>1037</v>
      </c>
      <c r="GG29" s="680">
        <v>0.9</v>
      </c>
      <c r="GH29" s="680">
        <v>1.1000000000000001</v>
      </c>
      <c r="GI29" s="668">
        <v>0.81</v>
      </c>
      <c r="GJ29" s="668">
        <v>1.5</v>
      </c>
      <c r="GK29" s="681" t="s">
        <v>1037</v>
      </c>
      <c r="GL29" s="679" t="s">
        <v>929</v>
      </c>
      <c r="GM29" s="679" t="s">
        <v>984</v>
      </c>
      <c r="GN29" s="668" t="s">
        <v>1023</v>
      </c>
      <c r="GO29" s="668" t="s">
        <v>974</v>
      </c>
      <c r="GP29" s="681" t="s">
        <v>893</v>
      </c>
      <c r="GQ29" s="680">
        <v>0.1</v>
      </c>
      <c r="GR29" s="680">
        <v>0.2</v>
      </c>
      <c r="GS29" s="668" t="s">
        <v>883</v>
      </c>
      <c r="GT29" s="668" t="s">
        <v>893</v>
      </c>
      <c r="GU29" s="679" t="s">
        <v>690</v>
      </c>
      <c r="GV29" s="679" t="s">
        <v>677</v>
      </c>
      <c r="GW29" s="679" t="s">
        <v>683</v>
      </c>
      <c r="GX29" s="665" t="s">
        <v>684</v>
      </c>
      <c r="GY29" s="665" t="s">
        <v>663</v>
      </c>
      <c r="GZ29" s="679" t="s">
        <v>669</v>
      </c>
      <c r="HA29" s="679" t="s">
        <v>235</v>
      </c>
      <c r="HB29" s="679" t="s">
        <v>664</v>
      </c>
      <c r="HC29" s="665" t="s">
        <v>235</v>
      </c>
      <c r="HD29" s="665" t="s">
        <v>235</v>
      </c>
      <c r="HE29" s="679" t="s">
        <v>235</v>
      </c>
      <c r="HF29" s="679" t="s">
        <v>236</v>
      </c>
      <c r="HG29" s="679" t="s">
        <v>879</v>
      </c>
      <c r="HH29" s="665" t="s">
        <v>236</v>
      </c>
      <c r="HI29" s="665" t="s">
        <v>236</v>
      </c>
      <c r="HJ29" s="679" t="s">
        <v>236</v>
      </c>
      <c r="HK29" s="680" t="s">
        <v>232</v>
      </c>
      <c r="HL29" s="680" t="s">
        <v>235</v>
      </c>
      <c r="HM29" s="665" t="s">
        <v>232</v>
      </c>
      <c r="HN29" s="665" t="s">
        <v>237</v>
      </c>
      <c r="HO29" s="681" t="s">
        <v>669</v>
      </c>
      <c r="HP29" s="679" t="s">
        <v>232</v>
      </c>
      <c r="HQ29" s="679" t="s">
        <v>237</v>
      </c>
      <c r="HR29" s="665" t="s">
        <v>235</v>
      </c>
      <c r="HS29" s="665" t="s">
        <v>232</v>
      </c>
      <c r="HT29" s="665" t="s">
        <v>232</v>
      </c>
      <c r="HU29" s="665" t="s">
        <v>235</v>
      </c>
      <c r="HV29" s="665" t="s">
        <v>232</v>
      </c>
      <c r="HW29" s="665" t="s">
        <v>237</v>
      </c>
      <c r="HX29" s="679" t="s">
        <v>691</v>
      </c>
      <c r="HY29" s="679" t="s">
        <v>896</v>
      </c>
      <c r="HZ29" s="679" t="s">
        <v>994</v>
      </c>
      <c r="IA29" s="665" t="s">
        <v>885</v>
      </c>
      <c r="IB29" s="665" t="s">
        <v>942</v>
      </c>
      <c r="IC29" s="679" t="s">
        <v>663</v>
      </c>
      <c r="ID29" s="679" t="s">
        <v>235</v>
      </c>
      <c r="IE29" s="679" t="s">
        <v>669</v>
      </c>
      <c r="IF29" s="665" t="s">
        <v>235</v>
      </c>
      <c r="IG29" s="665" t="s">
        <v>235</v>
      </c>
      <c r="IH29" s="679" t="s">
        <v>939</v>
      </c>
      <c r="II29" s="679" t="s">
        <v>676</v>
      </c>
      <c r="IJ29" s="679" t="s">
        <v>699</v>
      </c>
      <c r="IK29" s="665" t="s">
        <v>667</v>
      </c>
      <c r="IL29" s="665" t="s">
        <v>664</v>
      </c>
      <c r="IM29" s="679" t="s">
        <v>236</v>
      </c>
      <c r="IN29" s="680" t="s">
        <v>236</v>
      </c>
      <c r="IO29" s="680" t="s">
        <v>236</v>
      </c>
      <c r="IP29" s="665" t="s">
        <v>237</v>
      </c>
      <c r="IQ29" s="665" t="s">
        <v>237</v>
      </c>
      <c r="IR29" s="681" t="s">
        <v>236</v>
      </c>
      <c r="IS29" s="681" t="s">
        <v>236</v>
      </c>
      <c r="IT29" s="679" t="s">
        <v>236</v>
      </c>
      <c r="IU29" s="679" t="s">
        <v>236</v>
      </c>
      <c r="IV29" s="679" t="s">
        <v>232</v>
      </c>
      <c r="IW29" s="665" t="s">
        <v>236</v>
      </c>
      <c r="IX29" s="665" t="s">
        <v>237</v>
      </c>
      <c r="IY29" s="665" t="s">
        <v>237</v>
      </c>
      <c r="IZ29" s="665" t="s">
        <v>237</v>
      </c>
      <c r="JA29" s="665" t="s">
        <v>232</v>
      </c>
      <c r="JB29" s="665" t="s">
        <v>236</v>
      </c>
      <c r="JC29" s="665" t="s">
        <v>237</v>
      </c>
      <c r="JD29" s="665" t="s">
        <v>237</v>
      </c>
      <c r="JE29" s="665" t="s">
        <v>232</v>
      </c>
      <c r="JF29" s="665" t="s">
        <v>232</v>
      </c>
      <c r="JG29" s="681" t="s">
        <v>1038</v>
      </c>
      <c r="JH29" s="681" t="s">
        <v>1039</v>
      </c>
      <c r="JI29" s="681" t="s">
        <v>1012</v>
      </c>
      <c r="JJ29" s="679" t="s">
        <v>700</v>
      </c>
      <c r="JK29" s="679" t="s">
        <v>693</v>
      </c>
      <c r="JL29" s="682" t="s">
        <v>940</v>
      </c>
    </row>
    <row r="30" spans="1:272" ht="12.75" x14ac:dyDescent="0.2">
      <c r="A30" s="733" t="s">
        <v>255</v>
      </c>
      <c r="B30" s="662">
        <v>2013</v>
      </c>
      <c r="C30" s="679" t="s">
        <v>237</v>
      </c>
      <c r="D30" s="679" t="s">
        <v>237</v>
      </c>
      <c r="E30" s="679" t="s">
        <v>237</v>
      </c>
      <c r="F30" s="679" t="s">
        <v>237</v>
      </c>
      <c r="G30" s="679" t="s">
        <v>237</v>
      </c>
      <c r="H30" s="679" t="s">
        <v>237</v>
      </c>
      <c r="I30" s="664">
        <v>132</v>
      </c>
      <c r="J30" s="664">
        <v>111</v>
      </c>
      <c r="K30" s="664">
        <v>160</v>
      </c>
      <c r="L30" s="663">
        <v>1532</v>
      </c>
      <c r="M30" s="664">
        <v>1329</v>
      </c>
      <c r="N30" s="664">
        <v>1794</v>
      </c>
      <c r="O30" s="665">
        <v>763</v>
      </c>
      <c r="P30" s="665">
        <v>769</v>
      </c>
      <c r="Q30" s="664">
        <v>132</v>
      </c>
      <c r="R30" s="664">
        <v>111</v>
      </c>
      <c r="S30" s="664">
        <v>160</v>
      </c>
      <c r="T30" s="665">
        <v>66</v>
      </c>
      <c r="U30" s="665">
        <v>66</v>
      </c>
      <c r="V30" s="664">
        <v>1400</v>
      </c>
      <c r="W30" s="664">
        <v>1213</v>
      </c>
      <c r="X30" s="664">
        <v>1644</v>
      </c>
      <c r="Y30" s="665">
        <v>696</v>
      </c>
      <c r="Z30" s="665">
        <v>703</v>
      </c>
      <c r="AA30" s="664">
        <v>128</v>
      </c>
      <c r="AB30" s="664">
        <v>107.63636363636364</v>
      </c>
      <c r="AC30" s="664">
        <v>155.15151515151516</v>
      </c>
      <c r="AD30" s="666">
        <v>58</v>
      </c>
      <c r="AE30" s="666">
        <v>70</v>
      </c>
      <c r="AF30" s="664">
        <v>276</v>
      </c>
      <c r="AG30" s="664">
        <v>191.5409836065574</v>
      </c>
      <c r="AH30" s="664">
        <v>397.912568306011</v>
      </c>
      <c r="AI30" s="665">
        <v>121</v>
      </c>
      <c r="AJ30" s="665">
        <v>155</v>
      </c>
      <c r="AK30" s="664">
        <v>44</v>
      </c>
      <c r="AL30" s="664">
        <v>46</v>
      </c>
      <c r="AM30" s="664">
        <v>42</v>
      </c>
      <c r="AN30" s="664">
        <v>86</v>
      </c>
      <c r="AO30" s="664">
        <v>190</v>
      </c>
      <c r="AP30" s="665">
        <v>22</v>
      </c>
      <c r="AQ30" s="665">
        <v>23</v>
      </c>
      <c r="AR30" s="665">
        <v>21</v>
      </c>
      <c r="AS30" s="665">
        <v>37</v>
      </c>
      <c r="AT30" s="665">
        <v>84</v>
      </c>
      <c r="AU30" s="665">
        <v>22</v>
      </c>
      <c r="AV30" s="665">
        <v>23</v>
      </c>
      <c r="AW30" s="665">
        <v>21</v>
      </c>
      <c r="AX30" s="665">
        <v>49</v>
      </c>
      <c r="AY30" s="665">
        <v>106</v>
      </c>
      <c r="AZ30" s="667">
        <v>0.31117276791426907</v>
      </c>
      <c r="BA30" s="667">
        <v>0.26994034501179082</v>
      </c>
      <c r="BB30" s="667">
        <v>0.36438899845835426</v>
      </c>
      <c r="BC30" s="668">
        <v>0.31233370174792252</v>
      </c>
      <c r="BD30" s="668">
        <v>0.31002939030240972</v>
      </c>
      <c r="BE30" s="669">
        <v>0.40150000000000002</v>
      </c>
      <c r="BF30" s="670">
        <v>0.34479864492907053</v>
      </c>
      <c r="BG30" s="670">
        <v>0.47061274613593057</v>
      </c>
      <c r="BH30" s="668">
        <v>0.40436434621954193</v>
      </c>
      <c r="BI30" s="668">
        <v>0.43570639394883715</v>
      </c>
      <c r="BJ30" s="669">
        <v>0.4723</v>
      </c>
      <c r="BK30" s="670">
        <v>0.40560000000000002</v>
      </c>
      <c r="BL30" s="670">
        <v>0.55359999999999998</v>
      </c>
      <c r="BM30" s="668">
        <v>0.45590000000000003</v>
      </c>
      <c r="BN30" s="668">
        <v>0.48949999999999999</v>
      </c>
      <c r="BO30" s="669">
        <v>0.25309999999999999</v>
      </c>
      <c r="BP30" s="670">
        <v>0.17564863387978144</v>
      </c>
      <c r="BQ30" s="670">
        <v>0.36489735883424412</v>
      </c>
      <c r="BR30" s="668">
        <v>0.21959999999999999</v>
      </c>
      <c r="BS30" s="668">
        <v>0.28739999999999999</v>
      </c>
      <c r="BT30" s="664">
        <v>79</v>
      </c>
      <c r="BU30" s="664">
        <v>53</v>
      </c>
      <c r="BV30" s="664">
        <v>117</v>
      </c>
      <c r="BW30" s="665">
        <v>40</v>
      </c>
      <c r="BX30" s="665">
        <v>38</v>
      </c>
      <c r="BY30" s="664">
        <v>9</v>
      </c>
      <c r="BZ30" s="664">
        <v>7</v>
      </c>
      <c r="CA30" s="664">
        <v>11</v>
      </c>
      <c r="CB30" s="665">
        <v>4</v>
      </c>
      <c r="CC30" s="665">
        <v>4</v>
      </c>
      <c r="CD30" s="664">
        <v>70</v>
      </c>
      <c r="CE30" s="664">
        <v>46</v>
      </c>
      <c r="CF30" s="664">
        <v>106</v>
      </c>
      <c r="CG30" s="665">
        <v>36</v>
      </c>
      <c r="CH30" s="665">
        <v>34</v>
      </c>
      <c r="CI30" s="664">
        <v>35</v>
      </c>
      <c r="CJ30" s="664">
        <v>21.875</v>
      </c>
      <c r="CK30" s="664">
        <v>52.5</v>
      </c>
      <c r="CL30" s="665">
        <v>16</v>
      </c>
      <c r="CM30" s="665">
        <v>20</v>
      </c>
      <c r="CN30" s="671">
        <v>8.69</v>
      </c>
      <c r="CO30" s="664">
        <v>18.28</v>
      </c>
      <c r="CP30" s="664">
        <v>16.940000000000001</v>
      </c>
      <c r="CQ30" s="665">
        <v>4.4000000000000004</v>
      </c>
      <c r="CR30" s="665">
        <v>7.4</v>
      </c>
      <c r="CS30" s="665">
        <v>8.1300000000000008</v>
      </c>
      <c r="CT30" s="665">
        <v>4.3</v>
      </c>
      <c r="CU30" s="665">
        <v>10.88</v>
      </c>
      <c r="CV30" s="665">
        <v>8.8000000000000007</v>
      </c>
      <c r="CW30" s="664">
        <v>42</v>
      </c>
      <c r="CX30" s="664">
        <v>30</v>
      </c>
      <c r="CY30" s="664">
        <v>60</v>
      </c>
      <c r="CZ30" s="665">
        <v>28</v>
      </c>
      <c r="DA30" s="665">
        <v>14</v>
      </c>
      <c r="DB30" s="664">
        <v>4</v>
      </c>
      <c r="DC30" s="664">
        <v>3</v>
      </c>
      <c r="DD30" s="664">
        <v>6</v>
      </c>
      <c r="DE30" s="665">
        <v>2</v>
      </c>
      <c r="DF30" s="665">
        <v>2</v>
      </c>
      <c r="DG30" s="664">
        <v>38</v>
      </c>
      <c r="DH30" s="664">
        <v>27</v>
      </c>
      <c r="DI30" s="664">
        <v>55</v>
      </c>
      <c r="DJ30" s="665">
        <v>26</v>
      </c>
      <c r="DK30" s="665">
        <v>12</v>
      </c>
      <c r="DL30" s="666">
        <v>4</v>
      </c>
      <c r="DM30" s="666">
        <v>3</v>
      </c>
      <c r="DN30" s="666">
        <v>6</v>
      </c>
      <c r="DO30" s="672">
        <v>1.8237000000000001</v>
      </c>
      <c r="DP30" s="672">
        <v>1.6394</v>
      </c>
      <c r="DQ30" s="664">
        <v>5</v>
      </c>
      <c r="DR30" s="664">
        <v>3.5526315789473686</v>
      </c>
      <c r="DS30" s="664">
        <v>7.2368421052631575</v>
      </c>
      <c r="DT30" s="665">
        <v>3</v>
      </c>
      <c r="DU30" s="665">
        <v>2</v>
      </c>
      <c r="DV30" s="671">
        <v>1</v>
      </c>
      <c r="DW30" s="671">
        <v>1</v>
      </c>
      <c r="DX30" s="664">
        <v>2</v>
      </c>
      <c r="DY30" s="664">
        <v>2</v>
      </c>
      <c r="DZ30" s="664">
        <v>3</v>
      </c>
      <c r="EA30" s="665">
        <v>0.59560000000000002</v>
      </c>
      <c r="EB30" s="665">
        <v>0.55920000000000003</v>
      </c>
      <c r="EC30" s="665">
        <v>0.82369999999999999</v>
      </c>
      <c r="ED30" s="665">
        <v>1</v>
      </c>
      <c r="EE30" s="665">
        <v>1</v>
      </c>
      <c r="EF30" s="665">
        <v>0.58160000000000001</v>
      </c>
      <c r="EG30" s="665">
        <v>0.55289999999999995</v>
      </c>
      <c r="EH30" s="665">
        <v>0.81969999999999998</v>
      </c>
      <c r="EI30" s="665">
        <v>0.81969999999999998</v>
      </c>
      <c r="EJ30" s="665">
        <v>2</v>
      </c>
      <c r="EK30" s="671">
        <v>501</v>
      </c>
      <c r="EL30" s="671">
        <v>371</v>
      </c>
      <c r="EM30" s="671">
        <v>712</v>
      </c>
      <c r="EN30" s="664">
        <v>29</v>
      </c>
      <c r="EO30" s="664">
        <v>22</v>
      </c>
      <c r="EP30" s="664">
        <v>37</v>
      </c>
      <c r="EQ30" s="673">
        <v>0.31034482758620691</v>
      </c>
      <c r="ER30" s="678" t="s">
        <v>668</v>
      </c>
      <c r="ES30" s="679" t="s">
        <v>669</v>
      </c>
      <c r="ET30" s="679" t="s">
        <v>667</v>
      </c>
      <c r="EU30" s="665" t="s">
        <v>235</v>
      </c>
      <c r="EV30" s="665" t="s">
        <v>235</v>
      </c>
      <c r="EW30" s="679" t="s">
        <v>237</v>
      </c>
      <c r="EX30" s="679" t="s">
        <v>237</v>
      </c>
      <c r="EY30" s="679" t="s">
        <v>237</v>
      </c>
      <c r="EZ30" s="665" t="s">
        <v>232</v>
      </c>
      <c r="FA30" s="665" t="s">
        <v>232</v>
      </c>
      <c r="FB30" s="679" t="s">
        <v>677</v>
      </c>
      <c r="FC30" s="679" t="s">
        <v>665</v>
      </c>
      <c r="FD30" s="679" t="s">
        <v>879</v>
      </c>
      <c r="FE30" s="665" t="s">
        <v>235</v>
      </c>
      <c r="FF30" s="665" t="s">
        <v>235</v>
      </c>
      <c r="FG30" s="679" t="s">
        <v>236</v>
      </c>
      <c r="FH30" s="680" t="s">
        <v>237</v>
      </c>
      <c r="FI30" s="680" t="s">
        <v>236</v>
      </c>
      <c r="FJ30" s="665" t="s">
        <v>237</v>
      </c>
      <c r="FK30" s="665" t="s">
        <v>237</v>
      </c>
      <c r="FL30" s="679" t="s">
        <v>232</v>
      </c>
      <c r="FM30" s="679" t="s">
        <v>232</v>
      </c>
      <c r="FN30" s="679" t="s">
        <v>232</v>
      </c>
      <c r="FO30" s="679" t="s">
        <v>232</v>
      </c>
      <c r="FP30" s="679" t="s">
        <v>237</v>
      </c>
      <c r="FQ30" s="665" t="s">
        <v>232</v>
      </c>
      <c r="FR30" s="665" t="s">
        <v>232</v>
      </c>
      <c r="FS30" s="665" t="s">
        <v>232</v>
      </c>
      <c r="FT30" s="665" t="s">
        <v>232</v>
      </c>
      <c r="FU30" s="665" t="s">
        <v>232</v>
      </c>
      <c r="FV30" s="665" t="s">
        <v>232</v>
      </c>
      <c r="FW30" s="665" t="s">
        <v>232</v>
      </c>
      <c r="FX30" s="665" t="s">
        <v>232</v>
      </c>
      <c r="FY30" s="665" t="s">
        <v>232</v>
      </c>
      <c r="FZ30" s="665" t="s">
        <v>237</v>
      </c>
      <c r="GA30" s="680">
        <v>0.3</v>
      </c>
      <c r="GB30" s="680">
        <v>0.3</v>
      </c>
      <c r="GC30" s="680">
        <v>0.4</v>
      </c>
      <c r="GD30" s="668">
        <v>0.31</v>
      </c>
      <c r="GE30" s="668">
        <v>0.31</v>
      </c>
      <c r="GF30" s="681" t="s">
        <v>973</v>
      </c>
      <c r="GG30" s="680">
        <v>0.3</v>
      </c>
      <c r="GH30" s="680">
        <v>0.5</v>
      </c>
      <c r="GI30" s="668">
        <v>0.4</v>
      </c>
      <c r="GJ30" s="668">
        <v>0.44</v>
      </c>
      <c r="GK30" s="681" t="s">
        <v>972</v>
      </c>
      <c r="GL30" s="679" t="s">
        <v>973</v>
      </c>
      <c r="GM30" s="679" t="s">
        <v>930</v>
      </c>
      <c r="GN30" s="668" t="s">
        <v>972</v>
      </c>
      <c r="GO30" s="668" t="s">
        <v>972</v>
      </c>
      <c r="GP30" s="681" t="s">
        <v>952</v>
      </c>
      <c r="GQ30" s="680">
        <v>0.2</v>
      </c>
      <c r="GR30" s="680">
        <v>0.4</v>
      </c>
      <c r="GS30" s="668" t="s">
        <v>893</v>
      </c>
      <c r="GT30" s="668" t="s">
        <v>952</v>
      </c>
      <c r="GU30" s="679" t="s">
        <v>232</v>
      </c>
      <c r="GV30" s="679" t="s">
        <v>232</v>
      </c>
      <c r="GW30" s="679" t="s">
        <v>237</v>
      </c>
      <c r="GX30" s="665" t="s">
        <v>232</v>
      </c>
      <c r="GY30" s="665" t="s">
        <v>232</v>
      </c>
      <c r="GZ30" s="679" t="s">
        <v>232</v>
      </c>
      <c r="HA30" s="679" t="s">
        <v>232</v>
      </c>
      <c r="HB30" s="679" t="s">
        <v>232</v>
      </c>
      <c r="HC30" s="665" t="s">
        <v>232</v>
      </c>
      <c r="HD30" s="665" t="s">
        <v>232</v>
      </c>
      <c r="HE30" s="679" t="s">
        <v>232</v>
      </c>
      <c r="HF30" s="679" t="s">
        <v>232</v>
      </c>
      <c r="HG30" s="679" t="s">
        <v>237</v>
      </c>
      <c r="HH30" s="665" t="s">
        <v>232</v>
      </c>
      <c r="HI30" s="665" t="s">
        <v>232</v>
      </c>
      <c r="HJ30" s="679" t="s">
        <v>232</v>
      </c>
      <c r="HK30" s="680" t="s">
        <v>232</v>
      </c>
      <c r="HL30" s="680" t="s">
        <v>232</v>
      </c>
      <c r="HM30" s="665" t="s">
        <v>232</v>
      </c>
      <c r="HN30" s="665" t="s">
        <v>232</v>
      </c>
      <c r="HO30" s="681" t="s">
        <v>232</v>
      </c>
      <c r="HP30" s="679" t="s">
        <v>232</v>
      </c>
      <c r="HQ30" s="679" t="s">
        <v>232</v>
      </c>
      <c r="HR30" s="665" t="s">
        <v>232</v>
      </c>
      <c r="HS30" s="665" t="s">
        <v>232</v>
      </c>
      <c r="HT30" s="665" t="s">
        <v>232</v>
      </c>
      <c r="HU30" s="665" t="s">
        <v>232</v>
      </c>
      <c r="HV30" s="665" t="s">
        <v>232</v>
      </c>
      <c r="HW30" s="665" t="s">
        <v>232</v>
      </c>
      <c r="HX30" s="679" t="s">
        <v>232</v>
      </c>
      <c r="HY30" s="679" t="s">
        <v>232</v>
      </c>
      <c r="HZ30" s="679" t="s">
        <v>232</v>
      </c>
      <c r="IA30" s="665" t="s">
        <v>232</v>
      </c>
      <c r="IB30" s="665" t="s">
        <v>232</v>
      </c>
      <c r="IC30" s="679" t="s">
        <v>232</v>
      </c>
      <c r="ID30" s="679" t="s">
        <v>232</v>
      </c>
      <c r="IE30" s="679" t="s">
        <v>232</v>
      </c>
      <c r="IF30" s="665" t="s">
        <v>232</v>
      </c>
      <c r="IG30" s="665" t="s">
        <v>232</v>
      </c>
      <c r="IH30" s="679" t="s">
        <v>232</v>
      </c>
      <c r="II30" s="679" t="s">
        <v>232</v>
      </c>
      <c r="IJ30" s="679" t="s">
        <v>232</v>
      </c>
      <c r="IK30" s="665" t="s">
        <v>232</v>
      </c>
      <c r="IL30" s="665" t="s">
        <v>232</v>
      </c>
      <c r="IM30" s="679" t="s">
        <v>232</v>
      </c>
      <c r="IN30" s="680" t="s">
        <v>232</v>
      </c>
      <c r="IO30" s="680" t="s">
        <v>232</v>
      </c>
      <c r="IP30" s="665" t="s">
        <v>232</v>
      </c>
      <c r="IQ30" s="665" t="s">
        <v>232</v>
      </c>
      <c r="IR30" s="681" t="s">
        <v>232</v>
      </c>
      <c r="IS30" s="681" t="s">
        <v>232</v>
      </c>
      <c r="IT30" s="679" t="s">
        <v>232</v>
      </c>
      <c r="IU30" s="679" t="s">
        <v>232</v>
      </c>
      <c r="IV30" s="679" t="s">
        <v>232</v>
      </c>
      <c r="IW30" s="665" t="s">
        <v>232</v>
      </c>
      <c r="IX30" s="665" t="s">
        <v>232</v>
      </c>
      <c r="IY30" s="665" t="s">
        <v>232</v>
      </c>
      <c r="IZ30" s="665" t="s">
        <v>232</v>
      </c>
      <c r="JA30" s="665" t="s">
        <v>232</v>
      </c>
      <c r="JB30" s="665" t="s">
        <v>232</v>
      </c>
      <c r="JC30" s="665" t="s">
        <v>232</v>
      </c>
      <c r="JD30" s="665" t="s">
        <v>232</v>
      </c>
      <c r="JE30" s="665" t="s">
        <v>232</v>
      </c>
      <c r="JF30" s="665" t="s">
        <v>232</v>
      </c>
      <c r="JG30" s="681" t="s">
        <v>661</v>
      </c>
      <c r="JH30" s="681" t="s">
        <v>661</v>
      </c>
      <c r="JI30" s="681" t="s">
        <v>661</v>
      </c>
      <c r="JJ30" s="679" t="s">
        <v>232</v>
      </c>
      <c r="JK30" s="679" t="s">
        <v>232</v>
      </c>
      <c r="JL30" s="682" t="s">
        <v>232</v>
      </c>
    </row>
    <row r="31" spans="1:272" ht="12.75" x14ac:dyDescent="0.2">
      <c r="A31" s="733" t="s">
        <v>33</v>
      </c>
      <c r="B31" s="662">
        <v>2013</v>
      </c>
      <c r="C31" s="679" t="s">
        <v>947</v>
      </c>
      <c r="D31" s="679" t="s">
        <v>948</v>
      </c>
      <c r="E31" s="679" t="s">
        <v>700</v>
      </c>
      <c r="F31" s="679" t="s">
        <v>947</v>
      </c>
      <c r="G31" s="679" t="s">
        <v>948</v>
      </c>
      <c r="H31" s="679" t="s">
        <v>700</v>
      </c>
      <c r="I31" s="664">
        <v>5226</v>
      </c>
      <c r="J31" s="664">
        <v>5135</v>
      </c>
      <c r="K31" s="664">
        <v>5287</v>
      </c>
      <c r="L31" s="663">
        <v>75248</v>
      </c>
      <c r="M31" s="664">
        <v>40518</v>
      </c>
      <c r="N31" s="664">
        <v>131271</v>
      </c>
      <c r="O31" s="665">
        <v>33724</v>
      </c>
      <c r="P31" s="665">
        <v>41523</v>
      </c>
      <c r="Q31" s="664">
        <v>5226</v>
      </c>
      <c r="R31" s="664">
        <v>5135</v>
      </c>
      <c r="S31" s="664">
        <v>5287</v>
      </c>
      <c r="T31" s="665">
        <v>2669</v>
      </c>
      <c r="U31" s="665">
        <v>2557</v>
      </c>
      <c r="V31" s="664">
        <v>70021</v>
      </c>
      <c r="W31" s="664">
        <v>28805</v>
      </c>
      <c r="X31" s="664">
        <v>136106</v>
      </c>
      <c r="Y31" s="665">
        <v>31055</v>
      </c>
      <c r="Z31" s="665">
        <v>38966</v>
      </c>
      <c r="AA31" s="664">
        <v>3527</v>
      </c>
      <c r="AB31" s="664">
        <v>3465.5845771144282</v>
      </c>
      <c r="AC31" s="664">
        <v>3568.1685801760432</v>
      </c>
      <c r="AD31" s="666">
        <v>1747</v>
      </c>
      <c r="AE31" s="666">
        <v>1780</v>
      </c>
      <c r="AF31" s="664">
        <v>5422</v>
      </c>
      <c r="AG31" s="664">
        <v>2197.3726474278546</v>
      </c>
      <c r="AH31" s="664">
        <v>8061.5683814303648</v>
      </c>
      <c r="AI31" s="665">
        <v>2475</v>
      </c>
      <c r="AJ31" s="665">
        <v>2947</v>
      </c>
      <c r="AK31" s="664">
        <v>1624</v>
      </c>
      <c r="AL31" s="664">
        <v>1988</v>
      </c>
      <c r="AM31" s="664">
        <v>1615</v>
      </c>
      <c r="AN31" s="664">
        <v>1912</v>
      </c>
      <c r="AO31" s="664">
        <v>3510</v>
      </c>
      <c r="AP31" s="665">
        <v>831</v>
      </c>
      <c r="AQ31" s="665">
        <v>1018</v>
      </c>
      <c r="AR31" s="665">
        <v>820</v>
      </c>
      <c r="AS31" s="665">
        <v>927</v>
      </c>
      <c r="AT31" s="665">
        <v>1548</v>
      </c>
      <c r="AU31" s="665">
        <v>792</v>
      </c>
      <c r="AV31" s="665">
        <v>970</v>
      </c>
      <c r="AW31" s="665">
        <v>795</v>
      </c>
      <c r="AX31" s="665">
        <v>985</v>
      </c>
      <c r="AY31" s="665">
        <v>1962</v>
      </c>
      <c r="AZ31" s="667">
        <v>0.48467737889039619</v>
      </c>
      <c r="BA31" s="667">
        <v>0.26097913616150692</v>
      </c>
      <c r="BB31" s="667">
        <v>0.84552525255583133</v>
      </c>
      <c r="BC31" s="668">
        <v>0.4434623039289492</v>
      </c>
      <c r="BD31" s="668">
        <v>0.52423569004354942</v>
      </c>
      <c r="BE31" s="669">
        <v>0.65759999999999996</v>
      </c>
      <c r="BF31" s="670">
        <v>0.2577834477190149</v>
      </c>
      <c r="BG31" s="670">
        <v>1.336261606782398</v>
      </c>
      <c r="BH31" s="668">
        <v>0.60706371559353256</v>
      </c>
      <c r="BI31" s="668">
        <v>0.75061091192275198</v>
      </c>
      <c r="BJ31" s="669">
        <v>0.74309999999999998</v>
      </c>
      <c r="BK31" s="670">
        <v>0.2913</v>
      </c>
      <c r="BL31" s="670">
        <v>1.51</v>
      </c>
      <c r="BM31" s="668">
        <v>0.64759999999999995</v>
      </c>
      <c r="BN31" s="668">
        <v>0.83650000000000002</v>
      </c>
      <c r="BO31" s="669">
        <v>0.17849999999999999</v>
      </c>
      <c r="BP31" s="670">
        <v>7.2340652446675036E-2</v>
      </c>
      <c r="BQ31" s="670">
        <v>0.26539836888331242</v>
      </c>
      <c r="BR31" s="668">
        <v>0.15939999999999999</v>
      </c>
      <c r="BS31" s="668">
        <v>0.19839999999999999</v>
      </c>
      <c r="BT31" s="664">
        <v>1284</v>
      </c>
      <c r="BU31" s="664">
        <v>521</v>
      </c>
      <c r="BV31" s="664">
        <v>3005</v>
      </c>
      <c r="BW31" s="665">
        <v>716</v>
      </c>
      <c r="BX31" s="665">
        <v>568</v>
      </c>
      <c r="BY31" s="664">
        <v>148</v>
      </c>
      <c r="BZ31" s="664">
        <v>60</v>
      </c>
      <c r="CA31" s="664">
        <v>347</v>
      </c>
      <c r="CB31" s="665">
        <v>76</v>
      </c>
      <c r="CC31" s="665">
        <v>72</v>
      </c>
      <c r="CD31" s="664">
        <v>1135</v>
      </c>
      <c r="CE31" s="664">
        <v>0</v>
      </c>
      <c r="CF31" s="664">
        <v>0</v>
      </c>
      <c r="CG31" s="665">
        <v>640</v>
      </c>
      <c r="CH31" s="665">
        <v>496</v>
      </c>
      <c r="CI31" s="664">
        <v>529</v>
      </c>
      <c r="CJ31" s="664">
        <v>0</v>
      </c>
      <c r="CK31" s="664">
        <v>0</v>
      </c>
      <c r="CL31" s="665">
        <v>269</v>
      </c>
      <c r="CM31" s="665">
        <v>260</v>
      </c>
      <c r="CN31" s="671">
        <v>148.36000000000001</v>
      </c>
      <c r="CO31" s="664">
        <v>265.44</v>
      </c>
      <c r="CP31" s="664">
        <v>263.48</v>
      </c>
      <c r="CQ31" s="665">
        <v>75.91</v>
      </c>
      <c r="CR31" s="665">
        <v>125.12</v>
      </c>
      <c r="CS31" s="665">
        <v>143.51</v>
      </c>
      <c r="CT31" s="665">
        <v>72.44</v>
      </c>
      <c r="CU31" s="665">
        <v>140.32</v>
      </c>
      <c r="CV31" s="665">
        <v>119.97</v>
      </c>
      <c r="CW31" s="664">
        <v>2161</v>
      </c>
      <c r="CX31" s="664">
        <v>1030</v>
      </c>
      <c r="CY31" s="664">
        <v>4037</v>
      </c>
      <c r="CZ31" s="665">
        <v>971</v>
      </c>
      <c r="DA31" s="665">
        <v>1190</v>
      </c>
      <c r="DB31" s="664">
        <v>99</v>
      </c>
      <c r="DC31" s="664">
        <v>3</v>
      </c>
      <c r="DD31" s="664">
        <v>258</v>
      </c>
      <c r="DE31" s="665">
        <v>50</v>
      </c>
      <c r="DF31" s="665">
        <v>48</v>
      </c>
      <c r="DG31" s="664">
        <v>2062</v>
      </c>
      <c r="DH31" s="664">
        <v>845</v>
      </c>
      <c r="DI31" s="664">
        <v>3982</v>
      </c>
      <c r="DJ31" s="665">
        <v>920</v>
      </c>
      <c r="DK31" s="665">
        <v>1142</v>
      </c>
      <c r="DL31" s="666">
        <v>68</v>
      </c>
      <c r="DM31" s="666">
        <v>2.0606060606060606</v>
      </c>
      <c r="DN31" s="666">
        <v>177.21212121212122</v>
      </c>
      <c r="DO31" s="672">
        <v>36</v>
      </c>
      <c r="DP31" s="672">
        <v>32</v>
      </c>
      <c r="DQ31" s="664">
        <v>110</v>
      </c>
      <c r="DR31" s="664">
        <v>45.077594568380214</v>
      </c>
      <c r="DS31" s="664">
        <v>212.42483026188168</v>
      </c>
      <c r="DT31" s="665">
        <v>52</v>
      </c>
      <c r="DU31" s="665">
        <v>58</v>
      </c>
      <c r="DV31" s="671">
        <v>51</v>
      </c>
      <c r="DW31" s="671">
        <v>19</v>
      </c>
      <c r="DX31" s="664">
        <v>29</v>
      </c>
      <c r="DY31" s="664">
        <v>39</v>
      </c>
      <c r="DZ31" s="664">
        <v>71</v>
      </c>
      <c r="EA31" s="665">
        <v>26</v>
      </c>
      <c r="EB31" s="665">
        <v>10</v>
      </c>
      <c r="EC31" s="665">
        <v>15</v>
      </c>
      <c r="ED31" s="665">
        <v>21</v>
      </c>
      <c r="EE31" s="665">
        <v>31</v>
      </c>
      <c r="EF31" s="665">
        <v>25</v>
      </c>
      <c r="EG31" s="665">
        <v>9</v>
      </c>
      <c r="EH31" s="665">
        <v>14</v>
      </c>
      <c r="EI31" s="665">
        <v>18</v>
      </c>
      <c r="EJ31" s="665">
        <v>40</v>
      </c>
      <c r="EK31" s="671">
        <v>38171</v>
      </c>
      <c r="EL31" s="671">
        <v>13708</v>
      </c>
      <c r="EM31" s="671">
        <v>68511</v>
      </c>
      <c r="EN31" s="664">
        <v>1082</v>
      </c>
      <c r="EO31" s="664">
        <v>427</v>
      </c>
      <c r="EP31" s="664">
        <v>2533</v>
      </c>
      <c r="EQ31" s="673">
        <v>0.1367837338262477</v>
      </c>
      <c r="ER31" s="678" t="s">
        <v>1040</v>
      </c>
      <c r="ES31" s="679" t="s">
        <v>905</v>
      </c>
      <c r="ET31" s="679" t="s">
        <v>911</v>
      </c>
      <c r="EU31" s="665" t="s">
        <v>912</v>
      </c>
      <c r="EV31" s="665" t="s">
        <v>933</v>
      </c>
      <c r="EW31" s="679" t="s">
        <v>947</v>
      </c>
      <c r="EX31" s="679" t="s">
        <v>948</v>
      </c>
      <c r="EY31" s="679" t="s">
        <v>700</v>
      </c>
      <c r="EZ31" s="665" t="s">
        <v>670</v>
      </c>
      <c r="FA31" s="665" t="s">
        <v>884</v>
      </c>
      <c r="FB31" s="679" t="s">
        <v>945</v>
      </c>
      <c r="FC31" s="679" t="s">
        <v>903</v>
      </c>
      <c r="FD31" s="679" t="s">
        <v>993</v>
      </c>
      <c r="FE31" s="665" t="s">
        <v>979</v>
      </c>
      <c r="FF31" s="665" t="s">
        <v>983</v>
      </c>
      <c r="FG31" s="679" t="s">
        <v>985</v>
      </c>
      <c r="FH31" s="680">
        <v>2200</v>
      </c>
      <c r="FI31" s="680">
        <v>8100</v>
      </c>
      <c r="FJ31" s="665" t="s">
        <v>895</v>
      </c>
      <c r="FK31" s="665" t="s">
        <v>676</v>
      </c>
      <c r="FL31" s="679" t="s">
        <v>879</v>
      </c>
      <c r="FM31" s="679" t="s">
        <v>673</v>
      </c>
      <c r="FN31" s="679" t="s">
        <v>879</v>
      </c>
      <c r="FO31" s="679" t="s">
        <v>671</v>
      </c>
      <c r="FP31" s="679" t="s">
        <v>892</v>
      </c>
      <c r="FQ31" s="665" t="s">
        <v>235</v>
      </c>
      <c r="FR31" s="665" t="s">
        <v>684</v>
      </c>
      <c r="FS31" s="665" t="s">
        <v>235</v>
      </c>
      <c r="FT31" s="665" t="s">
        <v>235</v>
      </c>
      <c r="FU31" s="665" t="s">
        <v>668</v>
      </c>
      <c r="FV31" s="665" t="s">
        <v>235</v>
      </c>
      <c r="FW31" s="665" t="s">
        <v>235</v>
      </c>
      <c r="FX31" s="665" t="s">
        <v>235</v>
      </c>
      <c r="FY31" s="665" t="s">
        <v>235</v>
      </c>
      <c r="FZ31" s="665" t="s">
        <v>673</v>
      </c>
      <c r="GA31" s="680">
        <v>0.5</v>
      </c>
      <c r="GB31" s="680">
        <v>0.3</v>
      </c>
      <c r="GC31" s="680">
        <v>0.8</v>
      </c>
      <c r="GD31" s="668">
        <v>0.44</v>
      </c>
      <c r="GE31" s="668">
        <v>0.52</v>
      </c>
      <c r="GF31" s="681" t="s">
        <v>971</v>
      </c>
      <c r="GG31" s="680">
        <v>0.3</v>
      </c>
      <c r="GH31" s="680">
        <v>1.3</v>
      </c>
      <c r="GI31" s="668">
        <v>0.61</v>
      </c>
      <c r="GJ31" s="668">
        <v>0.75</v>
      </c>
      <c r="GK31" s="681" t="s">
        <v>971</v>
      </c>
      <c r="GL31" s="679" t="s">
        <v>952</v>
      </c>
      <c r="GM31" s="679" t="s">
        <v>975</v>
      </c>
      <c r="GN31" s="668" t="s">
        <v>971</v>
      </c>
      <c r="GO31" s="668" t="s">
        <v>1023</v>
      </c>
      <c r="GP31" s="681" t="s">
        <v>893</v>
      </c>
      <c r="GQ31" s="680" t="s">
        <v>882</v>
      </c>
      <c r="GR31" s="680">
        <v>0.3</v>
      </c>
      <c r="GS31" s="668" t="s">
        <v>893</v>
      </c>
      <c r="GT31" s="668" t="s">
        <v>893</v>
      </c>
      <c r="GU31" s="679" t="s">
        <v>669</v>
      </c>
      <c r="GV31" s="679" t="s">
        <v>235</v>
      </c>
      <c r="GW31" s="679" t="s">
        <v>666</v>
      </c>
      <c r="GX31" s="665" t="s">
        <v>235</v>
      </c>
      <c r="GY31" s="665" t="s">
        <v>235</v>
      </c>
      <c r="GZ31" s="679" t="s">
        <v>237</v>
      </c>
      <c r="HA31" s="679" t="s">
        <v>232</v>
      </c>
      <c r="HB31" s="679" t="s">
        <v>236</v>
      </c>
      <c r="HC31" s="665" t="s">
        <v>232</v>
      </c>
      <c r="HD31" s="665" t="s">
        <v>232</v>
      </c>
      <c r="HE31" s="679" t="s">
        <v>663</v>
      </c>
      <c r="HF31" s="679" t="s">
        <v>232</v>
      </c>
      <c r="HG31" s="679" t="s">
        <v>232</v>
      </c>
      <c r="HH31" s="665" t="s">
        <v>235</v>
      </c>
      <c r="HI31" s="665" t="s">
        <v>236</v>
      </c>
      <c r="HJ31" s="679" t="s">
        <v>235</v>
      </c>
      <c r="HK31" s="680" t="s">
        <v>232</v>
      </c>
      <c r="HL31" s="680" t="s">
        <v>232</v>
      </c>
      <c r="HM31" s="665" t="s">
        <v>236</v>
      </c>
      <c r="HN31" s="665" t="s">
        <v>236</v>
      </c>
      <c r="HO31" s="681" t="s">
        <v>237</v>
      </c>
      <c r="HP31" s="679" t="s">
        <v>236</v>
      </c>
      <c r="HQ31" s="679" t="s">
        <v>236</v>
      </c>
      <c r="HR31" s="665" t="s">
        <v>232</v>
      </c>
      <c r="HS31" s="665" t="s">
        <v>237</v>
      </c>
      <c r="HT31" s="665" t="s">
        <v>237</v>
      </c>
      <c r="HU31" s="665" t="s">
        <v>232</v>
      </c>
      <c r="HV31" s="665" t="s">
        <v>237</v>
      </c>
      <c r="HW31" s="665" t="s">
        <v>237</v>
      </c>
      <c r="HX31" s="679" t="s">
        <v>685</v>
      </c>
      <c r="HY31" s="679" t="s">
        <v>684</v>
      </c>
      <c r="HZ31" s="679" t="s">
        <v>934</v>
      </c>
      <c r="IA31" s="665" t="s">
        <v>235</v>
      </c>
      <c r="IB31" s="665" t="s">
        <v>665</v>
      </c>
      <c r="IC31" s="679" t="s">
        <v>232</v>
      </c>
      <c r="ID31" s="679" t="s">
        <v>232</v>
      </c>
      <c r="IE31" s="679" t="s">
        <v>236</v>
      </c>
      <c r="IF31" s="665" t="s">
        <v>232</v>
      </c>
      <c r="IG31" s="665" t="s">
        <v>232</v>
      </c>
      <c r="IH31" s="679" t="s">
        <v>690</v>
      </c>
      <c r="II31" s="679" t="s">
        <v>235</v>
      </c>
      <c r="IJ31" s="679" t="s">
        <v>934</v>
      </c>
      <c r="IK31" s="665" t="s">
        <v>235</v>
      </c>
      <c r="IL31" s="665" t="s">
        <v>663</v>
      </c>
      <c r="IM31" s="679" t="s">
        <v>237</v>
      </c>
      <c r="IN31" s="680" t="s">
        <v>232</v>
      </c>
      <c r="IO31" s="680" t="s">
        <v>236</v>
      </c>
      <c r="IP31" s="665" t="s">
        <v>232</v>
      </c>
      <c r="IQ31" s="665" t="s">
        <v>232</v>
      </c>
      <c r="IR31" s="681" t="s">
        <v>232</v>
      </c>
      <c r="IS31" s="681" t="s">
        <v>232</v>
      </c>
      <c r="IT31" s="679" t="s">
        <v>232</v>
      </c>
      <c r="IU31" s="679" t="s">
        <v>232</v>
      </c>
      <c r="IV31" s="679" t="s">
        <v>232</v>
      </c>
      <c r="IW31" s="665" t="s">
        <v>232</v>
      </c>
      <c r="IX31" s="665" t="s">
        <v>232</v>
      </c>
      <c r="IY31" s="665" t="s">
        <v>232</v>
      </c>
      <c r="IZ31" s="665" t="s">
        <v>232</v>
      </c>
      <c r="JA31" s="665" t="s">
        <v>232</v>
      </c>
      <c r="JB31" s="665" t="s">
        <v>232</v>
      </c>
      <c r="JC31" s="665" t="s">
        <v>232</v>
      </c>
      <c r="JD31" s="665" t="s">
        <v>232</v>
      </c>
      <c r="JE31" s="665" t="s">
        <v>232</v>
      </c>
      <c r="JF31" s="665" t="s">
        <v>232</v>
      </c>
      <c r="JG31" s="681" t="s">
        <v>661</v>
      </c>
      <c r="JH31" s="681" t="s">
        <v>661</v>
      </c>
      <c r="JI31" s="681" t="s">
        <v>661</v>
      </c>
      <c r="JJ31" s="679" t="s">
        <v>663</v>
      </c>
      <c r="JK31" s="679" t="s">
        <v>236</v>
      </c>
      <c r="JL31" s="682" t="s">
        <v>895</v>
      </c>
    </row>
    <row r="32" spans="1:272" ht="12.75" x14ac:dyDescent="0.2">
      <c r="A32" s="733" t="s">
        <v>34</v>
      </c>
      <c r="B32" s="662">
        <v>2013</v>
      </c>
      <c r="C32" s="679" t="s">
        <v>1028</v>
      </c>
      <c r="D32" s="679" t="s">
        <v>1020</v>
      </c>
      <c r="E32" s="679" t="s">
        <v>901</v>
      </c>
      <c r="F32" s="679" t="s">
        <v>1028</v>
      </c>
      <c r="G32" s="679" t="s">
        <v>1020</v>
      </c>
      <c r="H32" s="679" t="s">
        <v>901</v>
      </c>
      <c r="I32" s="664">
        <v>93712</v>
      </c>
      <c r="J32" s="664">
        <v>82811</v>
      </c>
      <c r="K32" s="664">
        <v>105002</v>
      </c>
      <c r="L32" s="663">
        <v>603809</v>
      </c>
      <c r="M32" s="664">
        <v>563450</v>
      </c>
      <c r="N32" s="664">
        <v>646756</v>
      </c>
      <c r="O32" s="665">
        <v>260060</v>
      </c>
      <c r="P32" s="665">
        <v>343749</v>
      </c>
      <c r="Q32" s="664">
        <v>93712</v>
      </c>
      <c r="R32" s="664">
        <v>82811</v>
      </c>
      <c r="S32" s="664">
        <v>105002</v>
      </c>
      <c r="T32" s="665">
        <v>47400</v>
      </c>
      <c r="U32" s="665">
        <v>46311</v>
      </c>
      <c r="V32" s="664">
        <v>510097</v>
      </c>
      <c r="W32" s="664">
        <v>472893</v>
      </c>
      <c r="X32" s="664">
        <v>546260</v>
      </c>
      <c r="Y32" s="665">
        <v>212659</v>
      </c>
      <c r="Z32" s="665">
        <v>297438</v>
      </c>
      <c r="AA32" s="664">
        <v>41431</v>
      </c>
      <c r="AB32" s="664">
        <v>36611.560323117636</v>
      </c>
      <c r="AC32" s="664">
        <v>46422.420415741843</v>
      </c>
      <c r="AD32" s="666">
        <v>18755</v>
      </c>
      <c r="AE32" s="666">
        <v>22677</v>
      </c>
      <c r="AF32" s="664">
        <v>66455</v>
      </c>
      <c r="AG32" s="664">
        <v>44705.504368932037</v>
      </c>
      <c r="AH32" s="664">
        <v>96779.12621359223</v>
      </c>
      <c r="AI32" s="665">
        <v>23756</v>
      </c>
      <c r="AJ32" s="665">
        <v>42699</v>
      </c>
      <c r="AK32" s="664">
        <v>34787</v>
      </c>
      <c r="AL32" s="664">
        <v>35125</v>
      </c>
      <c r="AM32" s="664">
        <v>23799</v>
      </c>
      <c r="AN32" s="664">
        <v>17632</v>
      </c>
      <c r="AO32" s="664">
        <v>48823</v>
      </c>
      <c r="AP32" s="665">
        <v>17611</v>
      </c>
      <c r="AQ32" s="665">
        <v>17760</v>
      </c>
      <c r="AR32" s="665">
        <v>12030</v>
      </c>
      <c r="AS32" s="665">
        <v>6725</v>
      </c>
      <c r="AT32" s="665">
        <v>17031</v>
      </c>
      <c r="AU32" s="665">
        <v>17177</v>
      </c>
      <c r="AV32" s="665">
        <v>17365</v>
      </c>
      <c r="AW32" s="665">
        <v>11770</v>
      </c>
      <c r="AX32" s="665">
        <v>10907</v>
      </c>
      <c r="AY32" s="665">
        <v>31791</v>
      </c>
      <c r="AZ32" s="667">
        <v>2.7004553987618252</v>
      </c>
      <c r="BA32" s="667">
        <v>2.5199551421597732</v>
      </c>
      <c r="BB32" s="667">
        <v>2.8925301409578243</v>
      </c>
      <c r="BC32" s="668">
        <v>2.3185613828561258</v>
      </c>
      <c r="BD32" s="668">
        <v>3.0848632878842279</v>
      </c>
      <c r="BE32" s="669">
        <v>3.92</v>
      </c>
      <c r="BF32" s="670">
        <v>3.6537704918032787</v>
      </c>
      <c r="BG32" s="670">
        <v>4.1954098360655747</v>
      </c>
      <c r="BH32" s="668">
        <v>3.2701651005958019</v>
      </c>
      <c r="BI32" s="668">
        <v>5.2675324293225341</v>
      </c>
      <c r="BJ32" s="669">
        <v>4.2699999999999996</v>
      </c>
      <c r="BK32" s="670">
        <v>3.98</v>
      </c>
      <c r="BL32" s="670">
        <v>4.57</v>
      </c>
      <c r="BM32" s="668">
        <v>3.5</v>
      </c>
      <c r="BN32" s="668">
        <v>5.04</v>
      </c>
      <c r="BO32" s="669">
        <v>1.45</v>
      </c>
      <c r="BP32" s="670">
        <v>0.97544174757281543</v>
      </c>
      <c r="BQ32" s="670">
        <v>2.1116504854368929</v>
      </c>
      <c r="BR32" s="668">
        <v>1.03</v>
      </c>
      <c r="BS32" s="668">
        <v>1.88</v>
      </c>
      <c r="BT32" s="664">
        <v>46851</v>
      </c>
      <c r="BU32" s="664">
        <v>39132</v>
      </c>
      <c r="BV32" s="664">
        <v>54849</v>
      </c>
      <c r="BW32" s="665">
        <v>20892</v>
      </c>
      <c r="BX32" s="665">
        <v>25959</v>
      </c>
      <c r="BY32" s="664">
        <v>9463</v>
      </c>
      <c r="BZ32" s="664">
        <v>7746</v>
      </c>
      <c r="CA32" s="664">
        <v>11125</v>
      </c>
      <c r="CB32" s="665">
        <v>4798</v>
      </c>
      <c r="CC32" s="665">
        <v>4665</v>
      </c>
      <c r="CD32" s="664">
        <v>37388</v>
      </c>
      <c r="CE32" s="664">
        <v>30740</v>
      </c>
      <c r="CF32" s="664">
        <v>44615</v>
      </c>
      <c r="CG32" s="665">
        <v>16094</v>
      </c>
      <c r="CH32" s="665">
        <v>21294</v>
      </c>
      <c r="CI32" s="664">
        <v>12610</v>
      </c>
      <c r="CJ32" s="664">
        <v>9389.9514026949419</v>
      </c>
      <c r="CK32" s="664">
        <v>16395.506958250498</v>
      </c>
      <c r="CL32" s="665">
        <v>4527</v>
      </c>
      <c r="CM32" s="665">
        <v>8083</v>
      </c>
      <c r="CN32" s="671">
        <v>9462.93</v>
      </c>
      <c r="CO32" s="664">
        <v>3821.56</v>
      </c>
      <c r="CP32" s="664">
        <v>8788.93</v>
      </c>
      <c r="CQ32" s="665">
        <v>4797.8500000000004</v>
      </c>
      <c r="CR32" s="665">
        <v>1158.0899999999999</v>
      </c>
      <c r="CS32" s="665">
        <v>3369.29</v>
      </c>
      <c r="CT32" s="665">
        <v>4665.08</v>
      </c>
      <c r="CU32" s="665">
        <v>2663.47</v>
      </c>
      <c r="CV32" s="665">
        <v>5419.64</v>
      </c>
      <c r="CW32" s="664">
        <v>43627</v>
      </c>
      <c r="CX32" s="664">
        <v>39712</v>
      </c>
      <c r="CY32" s="664">
        <v>48382</v>
      </c>
      <c r="CZ32" s="665">
        <v>20754</v>
      </c>
      <c r="DA32" s="665">
        <v>22873</v>
      </c>
      <c r="DB32" s="664">
        <v>7201</v>
      </c>
      <c r="DC32" s="664">
        <v>6104</v>
      </c>
      <c r="DD32" s="664">
        <v>8306</v>
      </c>
      <c r="DE32" s="665">
        <v>3642</v>
      </c>
      <c r="DF32" s="665">
        <v>3559</v>
      </c>
      <c r="DG32" s="664">
        <v>36426</v>
      </c>
      <c r="DH32" s="664">
        <v>33240</v>
      </c>
      <c r="DI32" s="664">
        <v>40811</v>
      </c>
      <c r="DJ32" s="665">
        <v>17112</v>
      </c>
      <c r="DK32" s="665">
        <v>19314</v>
      </c>
      <c r="DL32" s="666">
        <v>3480</v>
      </c>
      <c r="DM32" s="666">
        <v>2949.8569643105125</v>
      </c>
      <c r="DN32" s="666">
        <v>4014.0091653936952</v>
      </c>
      <c r="DO32" s="672">
        <v>1793</v>
      </c>
      <c r="DP32" s="672">
        <v>1687</v>
      </c>
      <c r="DQ32" s="664">
        <v>2624</v>
      </c>
      <c r="DR32" s="664">
        <v>2394.4918464832813</v>
      </c>
      <c r="DS32" s="664">
        <v>2939.8798660297589</v>
      </c>
      <c r="DT32" s="665">
        <v>1215</v>
      </c>
      <c r="DU32" s="665">
        <v>1409</v>
      </c>
      <c r="DV32" s="671">
        <v>3728</v>
      </c>
      <c r="DW32" s="671">
        <v>1568</v>
      </c>
      <c r="DX32" s="664">
        <v>1905</v>
      </c>
      <c r="DY32" s="664">
        <v>1575</v>
      </c>
      <c r="DZ32" s="664">
        <v>1049</v>
      </c>
      <c r="EA32" s="665">
        <v>1887</v>
      </c>
      <c r="EB32" s="665">
        <v>793</v>
      </c>
      <c r="EC32" s="665">
        <v>963</v>
      </c>
      <c r="ED32" s="665">
        <v>830</v>
      </c>
      <c r="EE32" s="665">
        <v>385</v>
      </c>
      <c r="EF32" s="665">
        <v>1842</v>
      </c>
      <c r="EG32" s="665">
        <v>775</v>
      </c>
      <c r="EH32" s="665">
        <v>942</v>
      </c>
      <c r="EI32" s="665">
        <v>745</v>
      </c>
      <c r="EJ32" s="665">
        <v>664</v>
      </c>
      <c r="EK32" s="671">
        <v>508067</v>
      </c>
      <c r="EL32" s="671">
        <v>460844</v>
      </c>
      <c r="EM32" s="671">
        <v>564792</v>
      </c>
      <c r="EN32" s="664">
        <v>38220</v>
      </c>
      <c r="EO32" s="664">
        <v>33733</v>
      </c>
      <c r="EP32" s="664">
        <v>42583</v>
      </c>
      <c r="EQ32" s="673">
        <v>0.24759288330716903</v>
      </c>
      <c r="ER32" s="678" t="s">
        <v>1041</v>
      </c>
      <c r="ES32" s="679" t="s">
        <v>1042</v>
      </c>
      <c r="ET32" s="679" t="s">
        <v>1043</v>
      </c>
      <c r="EU32" s="665" t="s">
        <v>1044</v>
      </c>
      <c r="EV32" s="665" t="s">
        <v>900</v>
      </c>
      <c r="EW32" s="679" t="s">
        <v>1028</v>
      </c>
      <c r="EX32" s="679" t="s">
        <v>1020</v>
      </c>
      <c r="EY32" s="679" t="s">
        <v>901</v>
      </c>
      <c r="EZ32" s="665" t="s">
        <v>1045</v>
      </c>
      <c r="FA32" s="665" t="s">
        <v>987</v>
      </c>
      <c r="FB32" s="679" t="s">
        <v>1016</v>
      </c>
      <c r="FC32" s="679" t="s">
        <v>1046</v>
      </c>
      <c r="FD32" s="679" t="s">
        <v>1047</v>
      </c>
      <c r="FE32" s="665" t="s">
        <v>1019</v>
      </c>
      <c r="FF32" s="665" t="s">
        <v>909</v>
      </c>
      <c r="FG32" s="679" t="s">
        <v>1048</v>
      </c>
      <c r="FH32" s="680" t="s">
        <v>702</v>
      </c>
      <c r="FI32" s="680" t="s">
        <v>965</v>
      </c>
      <c r="FJ32" s="665" t="s">
        <v>889</v>
      </c>
      <c r="FK32" s="665" t="s">
        <v>888</v>
      </c>
      <c r="FL32" s="679" t="s">
        <v>986</v>
      </c>
      <c r="FM32" s="679" t="s">
        <v>986</v>
      </c>
      <c r="FN32" s="679" t="s">
        <v>889</v>
      </c>
      <c r="FO32" s="679" t="s">
        <v>679</v>
      </c>
      <c r="FP32" s="679" t="s">
        <v>1049</v>
      </c>
      <c r="FQ32" s="665" t="s">
        <v>679</v>
      </c>
      <c r="FR32" s="665" t="s">
        <v>679</v>
      </c>
      <c r="FS32" s="665" t="s">
        <v>688</v>
      </c>
      <c r="FT32" s="665" t="s">
        <v>689</v>
      </c>
      <c r="FU32" s="665" t="s">
        <v>686</v>
      </c>
      <c r="FV32" s="665" t="s">
        <v>686</v>
      </c>
      <c r="FW32" s="665" t="s">
        <v>686</v>
      </c>
      <c r="FX32" s="665" t="s">
        <v>688</v>
      </c>
      <c r="FY32" s="665" t="s">
        <v>695</v>
      </c>
      <c r="FZ32" s="665" t="s">
        <v>1050</v>
      </c>
      <c r="GA32" s="680">
        <v>2.7</v>
      </c>
      <c r="GB32" s="680">
        <v>2.5</v>
      </c>
      <c r="GC32" s="680">
        <v>2.9</v>
      </c>
      <c r="GD32" s="668">
        <v>2.3199999999999998</v>
      </c>
      <c r="GE32" s="668">
        <v>3.08</v>
      </c>
      <c r="GF32" s="681" t="s">
        <v>1051</v>
      </c>
      <c r="GG32" s="680">
        <v>3.7</v>
      </c>
      <c r="GH32" s="680">
        <v>4.2</v>
      </c>
      <c r="GI32" s="668">
        <v>3.27</v>
      </c>
      <c r="GJ32" s="668">
        <v>5.27</v>
      </c>
      <c r="GK32" s="681" t="s">
        <v>1052</v>
      </c>
      <c r="GL32" s="679" t="s">
        <v>1053</v>
      </c>
      <c r="GM32" s="679" t="s">
        <v>1054</v>
      </c>
      <c r="GN32" s="668" t="s">
        <v>960</v>
      </c>
      <c r="GO32" s="668" t="s">
        <v>1055</v>
      </c>
      <c r="GP32" s="681" t="s">
        <v>975</v>
      </c>
      <c r="GQ32" s="680">
        <v>1</v>
      </c>
      <c r="GR32" s="680">
        <v>2.1</v>
      </c>
      <c r="GS32" s="668" t="s">
        <v>1037</v>
      </c>
      <c r="GT32" s="668" t="s">
        <v>927</v>
      </c>
      <c r="GU32" s="679" t="s">
        <v>1045</v>
      </c>
      <c r="GV32" s="679" t="s">
        <v>983</v>
      </c>
      <c r="GW32" s="679" t="s">
        <v>1056</v>
      </c>
      <c r="GX32" s="665" t="s">
        <v>1025</v>
      </c>
      <c r="GY32" s="665" t="s">
        <v>918</v>
      </c>
      <c r="GZ32" s="679" t="s">
        <v>964</v>
      </c>
      <c r="HA32" s="679" t="s">
        <v>680</v>
      </c>
      <c r="HB32" s="679" t="s">
        <v>695</v>
      </c>
      <c r="HC32" s="665" t="s">
        <v>891</v>
      </c>
      <c r="HD32" s="665" t="s">
        <v>691</v>
      </c>
      <c r="HE32" s="679" t="s">
        <v>1057</v>
      </c>
      <c r="HF32" s="679" t="s">
        <v>979</v>
      </c>
      <c r="HG32" s="679" t="s">
        <v>702</v>
      </c>
      <c r="HH32" s="665" t="s">
        <v>881</v>
      </c>
      <c r="HI32" s="665" t="s">
        <v>1025</v>
      </c>
      <c r="HJ32" s="679" t="s">
        <v>887</v>
      </c>
      <c r="HK32" s="680">
        <v>9400</v>
      </c>
      <c r="HL32" s="680" t="s">
        <v>881</v>
      </c>
      <c r="HM32" s="665" t="s">
        <v>693</v>
      </c>
      <c r="HN32" s="665" t="s">
        <v>1058</v>
      </c>
      <c r="HO32" s="681" t="s">
        <v>964</v>
      </c>
      <c r="HP32" s="679" t="s">
        <v>678</v>
      </c>
      <c r="HQ32" s="679" t="s">
        <v>696</v>
      </c>
      <c r="HR32" s="665" t="s">
        <v>891</v>
      </c>
      <c r="HS32" s="665" t="s">
        <v>665</v>
      </c>
      <c r="HT32" s="665" t="s">
        <v>966</v>
      </c>
      <c r="HU32" s="665" t="s">
        <v>691</v>
      </c>
      <c r="HV32" s="665" t="s">
        <v>670</v>
      </c>
      <c r="HW32" s="665" t="s">
        <v>985</v>
      </c>
      <c r="HX32" s="679" t="s">
        <v>1024</v>
      </c>
      <c r="HY32" s="679" t="s">
        <v>890</v>
      </c>
      <c r="HZ32" s="679" t="s">
        <v>1027</v>
      </c>
      <c r="IA32" s="665" t="s">
        <v>1025</v>
      </c>
      <c r="IB32" s="665" t="s">
        <v>694</v>
      </c>
      <c r="IC32" s="679" t="s">
        <v>1009</v>
      </c>
      <c r="ID32" s="679" t="s">
        <v>698</v>
      </c>
      <c r="IE32" s="679" t="s">
        <v>956</v>
      </c>
      <c r="IF32" s="665" t="s">
        <v>939</v>
      </c>
      <c r="IG32" s="665" t="s">
        <v>939</v>
      </c>
      <c r="IH32" s="679" t="s">
        <v>936</v>
      </c>
      <c r="II32" s="679" t="s">
        <v>989</v>
      </c>
      <c r="IJ32" s="679" t="s">
        <v>905</v>
      </c>
      <c r="IK32" s="665" t="s">
        <v>686</v>
      </c>
      <c r="IL32" s="665" t="s">
        <v>904</v>
      </c>
      <c r="IM32" s="679" t="s">
        <v>884</v>
      </c>
      <c r="IN32" s="680">
        <v>2400</v>
      </c>
      <c r="IO32" s="680">
        <v>2900</v>
      </c>
      <c r="IP32" s="665" t="s">
        <v>665</v>
      </c>
      <c r="IQ32" s="665" t="s">
        <v>677</v>
      </c>
      <c r="IR32" s="681" t="s">
        <v>950</v>
      </c>
      <c r="IS32" s="681" t="s">
        <v>879</v>
      </c>
      <c r="IT32" s="679" t="s">
        <v>671</v>
      </c>
      <c r="IU32" s="679" t="s">
        <v>879</v>
      </c>
      <c r="IV32" s="679" t="s">
        <v>684</v>
      </c>
      <c r="IW32" s="665" t="s">
        <v>671</v>
      </c>
      <c r="IX32" s="665" t="s">
        <v>235</v>
      </c>
      <c r="IY32" s="665" t="s">
        <v>235</v>
      </c>
      <c r="IZ32" s="665" t="s">
        <v>235</v>
      </c>
      <c r="JA32" s="665" t="s">
        <v>236</v>
      </c>
      <c r="JB32" s="665" t="s">
        <v>667</v>
      </c>
      <c r="JC32" s="665" t="s">
        <v>235</v>
      </c>
      <c r="JD32" s="665" t="s">
        <v>235</v>
      </c>
      <c r="JE32" s="665" t="s">
        <v>235</v>
      </c>
      <c r="JF32" s="665" t="s">
        <v>235</v>
      </c>
      <c r="JG32" s="681" t="s">
        <v>1016</v>
      </c>
      <c r="JH32" s="681" t="s">
        <v>1059</v>
      </c>
      <c r="JI32" s="681" t="s">
        <v>1042</v>
      </c>
      <c r="JJ32" s="679" t="s">
        <v>1030</v>
      </c>
      <c r="JK32" s="679" t="s">
        <v>912</v>
      </c>
      <c r="JL32" s="682" t="s">
        <v>888</v>
      </c>
    </row>
    <row r="33" spans="1:272" ht="12.75" x14ac:dyDescent="0.2">
      <c r="A33" s="733" t="s">
        <v>35</v>
      </c>
      <c r="B33" s="662">
        <v>2013</v>
      </c>
      <c r="C33" s="679" t="s">
        <v>661</v>
      </c>
      <c r="D33" s="679" t="s">
        <v>661</v>
      </c>
      <c r="E33" s="679" t="s">
        <v>661</v>
      </c>
      <c r="F33" s="679" t="s">
        <v>661</v>
      </c>
      <c r="G33" s="679" t="s">
        <v>661</v>
      </c>
      <c r="H33" s="679" t="s">
        <v>661</v>
      </c>
      <c r="I33" s="664">
        <v>75</v>
      </c>
      <c r="J33" s="664">
        <v>61</v>
      </c>
      <c r="K33" s="664">
        <v>103</v>
      </c>
      <c r="L33" s="663">
        <v>84201</v>
      </c>
      <c r="M33" s="664">
        <v>71060</v>
      </c>
      <c r="N33" s="664">
        <v>110231</v>
      </c>
      <c r="O33" s="665">
        <v>65199</v>
      </c>
      <c r="P33" s="665">
        <v>19002</v>
      </c>
      <c r="Q33" s="664">
        <v>75</v>
      </c>
      <c r="R33" s="664">
        <v>61</v>
      </c>
      <c r="S33" s="664">
        <v>103</v>
      </c>
      <c r="T33" s="665">
        <v>39</v>
      </c>
      <c r="U33" s="665">
        <v>37</v>
      </c>
      <c r="V33" s="664">
        <v>84125</v>
      </c>
      <c r="W33" s="664">
        <v>70996</v>
      </c>
      <c r="X33" s="664">
        <v>110129</v>
      </c>
      <c r="Y33" s="665">
        <v>65160</v>
      </c>
      <c r="Z33" s="665">
        <v>18965</v>
      </c>
      <c r="AA33" s="664">
        <v>1245</v>
      </c>
      <c r="AB33" s="664">
        <v>1012.6</v>
      </c>
      <c r="AC33" s="664">
        <v>1709.8</v>
      </c>
      <c r="AD33" s="666">
        <v>798</v>
      </c>
      <c r="AE33" s="666">
        <v>447</v>
      </c>
      <c r="AF33" s="664">
        <v>5259</v>
      </c>
      <c r="AG33" s="664">
        <v>1579.369523809524</v>
      </c>
      <c r="AH33" s="664">
        <v>8230.7523809523809</v>
      </c>
      <c r="AI33" s="665">
        <v>3503</v>
      </c>
      <c r="AJ33" s="665">
        <v>1756</v>
      </c>
      <c r="AK33" s="664">
        <v>31</v>
      </c>
      <c r="AL33" s="664">
        <v>27</v>
      </c>
      <c r="AM33" s="664">
        <v>18</v>
      </c>
      <c r="AN33" s="664">
        <v>1227</v>
      </c>
      <c r="AO33" s="664">
        <v>4032</v>
      </c>
      <c r="AP33" s="665">
        <v>16</v>
      </c>
      <c r="AQ33" s="665">
        <v>14</v>
      </c>
      <c r="AR33" s="665">
        <v>9</v>
      </c>
      <c r="AS33" s="665">
        <v>789</v>
      </c>
      <c r="AT33" s="665">
        <v>2714</v>
      </c>
      <c r="AU33" s="665">
        <v>15</v>
      </c>
      <c r="AV33" s="665">
        <v>13</v>
      </c>
      <c r="AW33" s="665">
        <v>9</v>
      </c>
      <c r="AX33" s="665">
        <v>438</v>
      </c>
      <c r="AY33" s="665">
        <v>1318</v>
      </c>
      <c r="AZ33" s="667">
        <v>0.24149960178852137</v>
      </c>
      <c r="BA33" s="667">
        <v>0.20380947617121328</v>
      </c>
      <c r="BB33" s="667">
        <v>0.31615708370150591</v>
      </c>
      <c r="BC33" s="668">
        <v>0.37675993505761052</v>
      </c>
      <c r="BD33" s="668">
        <v>0.10820745764750313</v>
      </c>
      <c r="BE33" s="669">
        <v>0.28720000000000001</v>
      </c>
      <c r="BF33" s="670">
        <v>0.21563484983645556</v>
      </c>
      <c r="BG33" s="670">
        <v>0.40120892060660129</v>
      </c>
      <c r="BH33" s="668">
        <v>0.45115015247781204</v>
      </c>
      <c r="BI33" s="668">
        <v>0.12797844369403089</v>
      </c>
      <c r="BJ33" s="669">
        <v>0.33629999999999999</v>
      </c>
      <c r="BK33" s="670">
        <v>0.2525</v>
      </c>
      <c r="BL33" s="670">
        <v>0.4698</v>
      </c>
      <c r="BM33" s="668">
        <v>0.49919999999999998</v>
      </c>
      <c r="BN33" s="668">
        <v>0.16980000000000001</v>
      </c>
      <c r="BO33" s="669">
        <v>0.1208</v>
      </c>
      <c r="BP33" s="670">
        <v>3.627834920634921E-2</v>
      </c>
      <c r="BQ33" s="670">
        <v>0.18906158730158731</v>
      </c>
      <c r="BR33" s="668">
        <v>0.1575</v>
      </c>
      <c r="BS33" s="668">
        <v>8.2500000000000004E-2</v>
      </c>
      <c r="BT33" s="664">
        <v>3122</v>
      </c>
      <c r="BU33" s="664">
        <v>527</v>
      </c>
      <c r="BV33" s="664">
        <v>4759</v>
      </c>
      <c r="BW33" s="665">
        <v>2369</v>
      </c>
      <c r="BX33" s="665">
        <v>753</v>
      </c>
      <c r="BY33" s="664">
        <v>12</v>
      </c>
      <c r="BZ33" s="664">
        <v>6</v>
      </c>
      <c r="CA33" s="664">
        <v>18</v>
      </c>
      <c r="CB33" s="665">
        <v>6</v>
      </c>
      <c r="CC33" s="665">
        <v>6</v>
      </c>
      <c r="CD33" s="664">
        <v>3111</v>
      </c>
      <c r="CE33" s="664">
        <v>523</v>
      </c>
      <c r="CF33" s="664">
        <v>4742</v>
      </c>
      <c r="CG33" s="665">
        <v>2363</v>
      </c>
      <c r="CH33" s="665">
        <v>747</v>
      </c>
      <c r="CI33" s="664">
        <v>924</v>
      </c>
      <c r="CJ33" s="664">
        <v>156.18957345971563</v>
      </c>
      <c r="CK33" s="664">
        <v>1426.1421800947867</v>
      </c>
      <c r="CL33" s="665">
        <v>633</v>
      </c>
      <c r="CM33" s="665">
        <v>291</v>
      </c>
      <c r="CN33" s="671">
        <v>11.67</v>
      </c>
      <c r="CO33" s="664">
        <v>429.64</v>
      </c>
      <c r="CP33" s="664">
        <v>494.5</v>
      </c>
      <c r="CQ33" s="665">
        <v>6</v>
      </c>
      <c r="CR33" s="665">
        <v>279.27</v>
      </c>
      <c r="CS33" s="665">
        <v>353.82</v>
      </c>
      <c r="CT33" s="665">
        <v>5.68</v>
      </c>
      <c r="CU33" s="665">
        <v>150.37</v>
      </c>
      <c r="CV33" s="665">
        <v>140.69</v>
      </c>
      <c r="CW33" s="664">
        <v>444</v>
      </c>
      <c r="CX33" s="664">
        <v>389</v>
      </c>
      <c r="CY33" s="664">
        <v>570</v>
      </c>
      <c r="CZ33" s="665">
        <v>360</v>
      </c>
      <c r="DA33" s="665">
        <v>84</v>
      </c>
      <c r="DB33" s="664">
        <v>11</v>
      </c>
      <c r="DC33" s="664">
        <v>8</v>
      </c>
      <c r="DD33" s="664">
        <v>16</v>
      </c>
      <c r="DE33" s="665">
        <v>6</v>
      </c>
      <c r="DF33" s="665">
        <v>5</v>
      </c>
      <c r="DG33" s="664">
        <v>434</v>
      </c>
      <c r="DH33" s="664">
        <v>379</v>
      </c>
      <c r="DI33" s="664">
        <v>555</v>
      </c>
      <c r="DJ33" s="665">
        <v>355</v>
      </c>
      <c r="DK33" s="665">
        <v>79</v>
      </c>
      <c r="DL33" s="666">
        <v>3</v>
      </c>
      <c r="DM33" s="666">
        <v>2.1818181818181817</v>
      </c>
      <c r="DN33" s="666">
        <v>4.3636363636363633</v>
      </c>
      <c r="DO33" s="672">
        <v>1.7673000000000001</v>
      </c>
      <c r="DP33" s="672">
        <v>1.3465</v>
      </c>
      <c r="DQ33" s="664">
        <v>13</v>
      </c>
      <c r="DR33" s="664">
        <v>11.352534562211982</v>
      </c>
      <c r="DS33" s="664">
        <v>16.624423963133641</v>
      </c>
      <c r="DT33" s="665">
        <v>9</v>
      </c>
      <c r="DU33" s="665">
        <v>4</v>
      </c>
      <c r="DV33" s="671">
        <v>8</v>
      </c>
      <c r="DW33" s="671">
        <v>1</v>
      </c>
      <c r="DX33" s="664">
        <v>1</v>
      </c>
      <c r="DY33" s="664">
        <v>2</v>
      </c>
      <c r="DZ33" s="664">
        <v>11</v>
      </c>
      <c r="EA33" s="665">
        <v>4</v>
      </c>
      <c r="EB33" s="665">
        <v>0.60850000000000004</v>
      </c>
      <c r="EC33" s="665">
        <v>0.76729999999999998</v>
      </c>
      <c r="ED33" s="665">
        <v>1</v>
      </c>
      <c r="EE33" s="665">
        <v>8</v>
      </c>
      <c r="EF33" s="665">
        <v>4</v>
      </c>
      <c r="EG33" s="665">
        <v>0.57779999999999998</v>
      </c>
      <c r="EH33" s="665">
        <v>0.72599999999999998</v>
      </c>
      <c r="EI33" s="665">
        <v>0.62050000000000005</v>
      </c>
      <c r="EJ33" s="665">
        <v>3</v>
      </c>
      <c r="EK33" s="671">
        <v>2525</v>
      </c>
      <c r="EL33" s="671">
        <v>1634</v>
      </c>
      <c r="EM33" s="671">
        <v>3472</v>
      </c>
      <c r="EN33" s="664">
        <v>431</v>
      </c>
      <c r="EO33" s="664">
        <v>222</v>
      </c>
      <c r="EP33" s="664">
        <v>658</v>
      </c>
      <c r="EQ33" s="673">
        <v>2.7842227378190254E-2</v>
      </c>
      <c r="ER33" s="678" t="s">
        <v>661</v>
      </c>
      <c r="ES33" s="679" t="s">
        <v>661</v>
      </c>
      <c r="ET33" s="679" t="s">
        <v>661</v>
      </c>
      <c r="EU33" s="665" t="s">
        <v>661</v>
      </c>
      <c r="EV33" s="665" t="s">
        <v>661</v>
      </c>
      <c r="EW33" s="679" t="s">
        <v>661</v>
      </c>
      <c r="EX33" s="679" t="s">
        <v>661</v>
      </c>
      <c r="EY33" s="679" t="s">
        <v>661</v>
      </c>
      <c r="EZ33" s="665" t="s">
        <v>661</v>
      </c>
      <c r="FA33" s="665" t="s">
        <v>661</v>
      </c>
      <c r="FB33" s="679" t="s">
        <v>661</v>
      </c>
      <c r="FC33" s="679" t="s">
        <v>661</v>
      </c>
      <c r="FD33" s="679" t="s">
        <v>661</v>
      </c>
      <c r="FE33" s="665" t="s">
        <v>661</v>
      </c>
      <c r="FF33" s="665" t="s">
        <v>661</v>
      </c>
      <c r="FG33" s="679" t="s">
        <v>661</v>
      </c>
      <c r="FH33" s="680" t="s">
        <v>661</v>
      </c>
      <c r="FI33" s="680" t="s">
        <v>661</v>
      </c>
      <c r="FJ33" s="665" t="s">
        <v>661</v>
      </c>
      <c r="FK33" s="665" t="s">
        <v>661</v>
      </c>
      <c r="FL33" s="679" t="s">
        <v>661</v>
      </c>
      <c r="FM33" s="679" t="s">
        <v>661</v>
      </c>
      <c r="FN33" s="679" t="s">
        <v>661</v>
      </c>
      <c r="FO33" s="679" t="s">
        <v>661</v>
      </c>
      <c r="FP33" s="679" t="s">
        <v>661</v>
      </c>
      <c r="FQ33" s="665" t="s">
        <v>661</v>
      </c>
      <c r="FR33" s="665" t="s">
        <v>661</v>
      </c>
      <c r="FS33" s="665" t="s">
        <v>661</v>
      </c>
      <c r="FT33" s="665" t="s">
        <v>661</v>
      </c>
      <c r="FU33" s="665" t="s">
        <v>661</v>
      </c>
      <c r="FV33" s="665" t="s">
        <v>661</v>
      </c>
      <c r="FW33" s="665" t="s">
        <v>661</v>
      </c>
      <c r="FX33" s="665" t="s">
        <v>661</v>
      </c>
      <c r="FY33" s="665" t="s">
        <v>661</v>
      </c>
      <c r="FZ33" s="665" t="s">
        <v>661</v>
      </c>
      <c r="GA33" s="680" t="s">
        <v>661</v>
      </c>
      <c r="GB33" s="680" t="s">
        <v>661</v>
      </c>
      <c r="GC33" s="680" t="s">
        <v>661</v>
      </c>
      <c r="GD33" s="668" t="s">
        <v>661</v>
      </c>
      <c r="GE33" s="668" t="s">
        <v>661</v>
      </c>
      <c r="GF33" s="681" t="s">
        <v>661</v>
      </c>
      <c r="GG33" s="680" t="s">
        <v>661</v>
      </c>
      <c r="GH33" s="680" t="s">
        <v>661</v>
      </c>
      <c r="GI33" s="668" t="s">
        <v>661</v>
      </c>
      <c r="GJ33" s="668" t="s">
        <v>661</v>
      </c>
      <c r="GK33" s="681" t="s">
        <v>661</v>
      </c>
      <c r="GL33" s="679" t="s">
        <v>661</v>
      </c>
      <c r="GM33" s="679" t="s">
        <v>661</v>
      </c>
      <c r="GN33" s="668" t="s">
        <v>661</v>
      </c>
      <c r="GO33" s="668" t="s">
        <v>661</v>
      </c>
      <c r="GP33" s="681" t="s">
        <v>661</v>
      </c>
      <c r="GQ33" s="680" t="s">
        <v>661</v>
      </c>
      <c r="GR33" s="680" t="s">
        <v>661</v>
      </c>
      <c r="GS33" s="668" t="s">
        <v>661</v>
      </c>
      <c r="GT33" s="668" t="s">
        <v>661</v>
      </c>
      <c r="GU33" s="679" t="s">
        <v>682</v>
      </c>
      <c r="GV33" s="679" t="s">
        <v>235</v>
      </c>
      <c r="GW33" s="679" t="s">
        <v>891</v>
      </c>
      <c r="GX33" s="665" t="s">
        <v>885</v>
      </c>
      <c r="GY33" s="665" t="s">
        <v>235</v>
      </c>
      <c r="GZ33" s="679" t="s">
        <v>661</v>
      </c>
      <c r="HA33" s="679" t="s">
        <v>661</v>
      </c>
      <c r="HB33" s="679" t="s">
        <v>661</v>
      </c>
      <c r="HC33" s="665" t="s">
        <v>661</v>
      </c>
      <c r="HD33" s="665" t="s">
        <v>661</v>
      </c>
      <c r="HE33" s="679" t="s">
        <v>682</v>
      </c>
      <c r="HF33" s="679" t="s">
        <v>235</v>
      </c>
      <c r="HG33" s="679" t="s">
        <v>691</v>
      </c>
      <c r="HH33" s="665" t="s">
        <v>885</v>
      </c>
      <c r="HI33" s="665" t="s">
        <v>235</v>
      </c>
      <c r="HJ33" s="679" t="s">
        <v>235</v>
      </c>
      <c r="HK33" s="680" t="s">
        <v>237</v>
      </c>
      <c r="HL33" s="680">
        <v>1400</v>
      </c>
      <c r="HM33" s="665" t="s">
        <v>235</v>
      </c>
      <c r="HN33" s="665" t="s">
        <v>236</v>
      </c>
      <c r="HO33" s="681" t="s">
        <v>661</v>
      </c>
      <c r="HP33" s="679" t="s">
        <v>236</v>
      </c>
      <c r="HQ33" s="679" t="s">
        <v>236</v>
      </c>
      <c r="HR33" s="665" t="s">
        <v>661</v>
      </c>
      <c r="HS33" s="665" t="s">
        <v>236</v>
      </c>
      <c r="HT33" s="665" t="s">
        <v>236</v>
      </c>
      <c r="HU33" s="665" t="s">
        <v>661</v>
      </c>
      <c r="HV33" s="665" t="s">
        <v>237</v>
      </c>
      <c r="HW33" s="665" t="s">
        <v>237</v>
      </c>
      <c r="HX33" s="679" t="s">
        <v>236</v>
      </c>
      <c r="HY33" s="679" t="s">
        <v>236</v>
      </c>
      <c r="HZ33" s="679" t="s">
        <v>235</v>
      </c>
      <c r="IA33" s="665" t="s">
        <v>236</v>
      </c>
      <c r="IB33" s="665" t="s">
        <v>232</v>
      </c>
      <c r="IC33" s="679" t="s">
        <v>661</v>
      </c>
      <c r="ID33" s="679" t="s">
        <v>661</v>
      </c>
      <c r="IE33" s="679" t="s">
        <v>661</v>
      </c>
      <c r="IF33" s="665" t="s">
        <v>661</v>
      </c>
      <c r="IG33" s="665" t="s">
        <v>661</v>
      </c>
      <c r="IH33" s="679" t="s">
        <v>236</v>
      </c>
      <c r="II33" s="679" t="s">
        <v>236</v>
      </c>
      <c r="IJ33" s="679" t="s">
        <v>235</v>
      </c>
      <c r="IK33" s="665" t="s">
        <v>236</v>
      </c>
      <c r="IL33" s="665" t="s">
        <v>232</v>
      </c>
      <c r="IM33" s="679" t="s">
        <v>232</v>
      </c>
      <c r="IN33" s="680" t="s">
        <v>232</v>
      </c>
      <c r="IO33" s="680" t="s">
        <v>232</v>
      </c>
      <c r="IP33" s="665" t="s">
        <v>232</v>
      </c>
      <c r="IQ33" s="665" t="s">
        <v>232</v>
      </c>
      <c r="IR33" s="681" t="s">
        <v>661</v>
      </c>
      <c r="IS33" s="681" t="s">
        <v>661</v>
      </c>
      <c r="IT33" s="679" t="s">
        <v>661</v>
      </c>
      <c r="IU33" s="679" t="s">
        <v>232</v>
      </c>
      <c r="IV33" s="679" t="s">
        <v>232</v>
      </c>
      <c r="IW33" s="665" t="s">
        <v>661</v>
      </c>
      <c r="IX33" s="665" t="s">
        <v>661</v>
      </c>
      <c r="IY33" s="665" t="s">
        <v>661</v>
      </c>
      <c r="IZ33" s="665" t="s">
        <v>232</v>
      </c>
      <c r="JA33" s="665" t="s">
        <v>232</v>
      </c>
      <c r="JB33" s="665" t="s">
        <v>661</v>
      </c>
      <c r="JC33" s="665" t="s">
        <v>661</v>
      </c>
      <c r="JD33" s="665" t="s">
        <v>661</v>
      </c>
      <c r="JE33" s="665" t="s">
        <v>232</v>
      </c>
      <c r="JF33" s="665" t="s">
        <v>232</v>
      </c>
      <c r="JG33" s="681" t="s">
        <v>661</v>
      </c>
      <c r="JH33" s="681" t="s">
        <v>661</v>
      </c>
      <c r="JI33" s="681" t="s">
        <v>661</v>
      </c>
      <c r="JJ33" s="679" t="s">
        <v>661</v>
      </c>
      <c r="JK33" s="679" t="s">
        <v>661</v>
      </c>
      <c r="JL33" s="682" t="s">
        <v>661</v>
      </c>
    </row>
    <row r="34" spans="1:272" ht="12.75" x14ac:dyDescent="0.2">
      <c r="A34" s="733" t="s">
        <v>36</v>
      </c>
      <c r="B34" s="662">
        <v>2013</v>
      </c>
      <c r="C34" s="679" t="s">
        <v>686</v>
      </c>
      <c r="D34" s="679" t="s">
        <v>906</v>
      </c>
      <c r="E34" s="679" t="s">
        <v>997</v>
      </c>
      <c r="F34" s="679" t="s">
        <v>686</v>
      </c>
      <c r="G34" s="679" t="s">
        <v>906</v>
      </c>
      <c r="H34" s="679" t="s">
        <v>997</v>
      </c>
      <c r="I34" s="664">
        <v>16835</v>
      </c>
      <c r="J34" s="664">
        <v>14375</v>
      </c>
      <c r="K34" s="664">
        <v>19853</v>
      </c>
      <c r="L34" s="663">
        <v>118810</v>
      </c>
      <c r="M34" s="664">
        <v>106172</v>
      </c>
      <c r="N34" s="664">
        <v>133313</v>
      </c>
      <c r="O34" s="665">
        <v>50306</v>
      </c>
      <c r="P34" s="665">
        <v>68504</v>
      </c>
      <c r="Q34" s="664">
        <v>16835</v>
      </c>
      <c r="R34" s="664">
        <v>14375</v>
      </c>
      <c r="S34" s="664">
        <v>19853</v>
      </c>
      <c r="T34" s="665">
        <v>8401</v>
      </c>
      <c r="U34" s="665">
        <v>8434</v>
      </c>
      <c r="V34" s="664">
        <v>101975</v>
      </c>
      <c r="W34" s="664">
        <v>90861</v>
      </c>
      <c r="X34" s="664">
        <v>114398</v>
      </c>
      <c r="Y34" s="665">
        <v>41905</v>
      </c>
      <c r="Z34" s="665">
        <v>60070</v>
      </c>
      <c r="AA34" s="664">
        <v>9811</v>
      </c>
      <c r="AB34" s="664">
        <v>8377.3760023760024</v>
      </c>
      <c r="AC34" s="664">
        <v>11569.811880011881</v>
      </c>
      <c r="AD34" s="666">
        <v>4543</v>
      </c>
      <c r="AE34" s="666">
        <v>5268</v>
      </c>
      <c r="AF34" s="664">
        <v>11707</v>
      </c>
      <c r="AG34" s="664">
        <v>8378.3371478873232</v>
      </c>
      <c r="AH34" s="664">
        <v>15844.641285211268</v>
      </c>
      <c r="AI34" s="665">
        <v>4376</v>
      </c>
      <c r="AJ34" s="665">
        <v>7331</v>
      </c>
      <c r="AK34" s="664">
        <v>4999</v>
      </c>
      <c r="AL34" s="664">
        <v>6020</v>
      </c>
      <c r="AM34" s="664">
        <v>5815</v>
      </c>
      <c r="AN34" s="664">
        <v>3996</v>
      </c>
      <c r="AO34" s="664">
        <v>7711</v>
      </c>
      <c r="AP34" s="665">
        <v>2506</v>
      </c>
      <c r="AQ34" s="665">
        <v>3000</v>
      </c>
      <c r="AR34" s="665">
        <v>2894</v>
      </c>
      <c r="AS34" s="665">
        <v>1649</v>
      </c>
      <c r="AT34" s="665">
        <v>2727</v>
      </c>
      <c r="AU34" s="665">
        <v>2493</v>
      </c>
      <c r="AV34" s="665">
        <v>3020</v>
      </c>
      <c r="AW34" s="665">
        <v>2921</v>
      </c>
      <c r="AX34" s="665">
        <v>2347</v>
      </c>
      <c r="AY34" s="665">
        <v>4984</v>
      </c>
      <c r="AZ34" s="667">
        <v>2.5208910812099936</v>
      </c>
      <c r="BA34" s="667">
        <v>2.2527400713258769</v>
      </c>
      <c r="BB34" s="667">
        <v>2.8286133550151322</v>
      </c>
      <c r="BC34" s="668">
        <v>2.1641596813084933</v>
      </c>
      <c r="BD34" s="668">
        <v>2.8680617890971449</v>
      </c>
      <c r="BE34" s="669">
        <v>3.58</v>
      </c>
      <c r="BF34" s="670">
        <v>3.2238743455497385</v>
      </c>
      <c r="BG34" s="670">
        <v>4.0204712041884818</v>
      </c>
      <c r="BH34" s="668">
        <v>2.9979960894770015</v>
      </c>
      <c r="BI34" s="668">
        <v>4.711915842530777</v>
      </c>
      <c r="BJ34" s="669">
        <v>3.82</v>
      </c>
      <c r="BK34" s="670">
        <v>3.44</v>
      </c>
      <c r="BL34" s="670">
        <v>4.29</v>
      </c>
      <c r="BM34" s="668">
        <v>3.13</v>
      </c>
      <c r="BN34" s="668">
        <v>4.51</v>
      </c>
      <c r="BO34" s="669">
        <v>1.2</v>
      </c>
      <c r="BP34" s="670">
        <v>0.85880281690140836</v>
      </c>
      <c r="BQ34" s="670">
        <v>1.624119718309859</v>
      </c>
      <c r="BR34" s="668">
        <v>0.90880000000000005</v>
      </c>
      <c r="BS34" s="668">
        <v>1.49</v>
      </c>
      <c r="BT34" s="664">
        <v>7695</v>
      </c>
      <c r="BU34" s="664">
        <v>6162</v>
      </c>
      <c r="BV34" s="664">
        <v>9388</v>
      </c>
      <c r="BW34" s="665">
        <v>3379</v>
      </c>
      <c r="BX34" s="665">
        <v>4316</v>
      </c>
      <c r="BY34" s="664">
        <v>1511</v>
      </c>
      <c r="BZ34" s="664">
        <v>1252</v>
      </c>
      <c r="CA34" s="664">
        <v>1821</v>
      </c>
      <c r="CB34" s="665">
        <v>764</v>
      </c>
      <c r="CC34" s="665">
        <v>747</v>
      </c>
      <c r="CD34" s="664">
        <v>6184</v>
      </c>
      <c r="CE34" s="664">
        <v>4845</v>
      </c>
      <c r="CF34" s="664">
        <v>7761</v>
      </c>
      <c r="CG34" s="665">
        <v>2615</v>
      </c>
      <c r="CH34" s="665">
        <v>3569</v>
      </c>
      <c r="CI34" s="664">
        <v>2051</v>
      </c>
      <c r="CJ34" s="664">
        <v>1499.6866295264624</v>
      </c>
      <c r="CK34" s="664">
        <v>2745.140668523677</v>
      </c>
      <c r="CL34" s="665">
        <v>718</v>
      </c>
      <c r="CM34" s="665">
        <v>1333</v>
      </c>
      <c r="CN34" s="671">
        <v>1510.96</v>
      </c>
      <c r="CO34" s="664">
        <v>630.51</v>
      </c>
      <c r="CP34" s="664">
        <v>1420.57</v>
      </c>
      <c r="CQ34" s="665">
        <v>764.19</v>
      </c>
      <c r="CR34" s="665">
        <v>186.3</v>
      </c>
      <c r="CS34" s="665">
        <v>531.72</v>
      </c>
      <c r="CT34" s="665">
        <v>746.77</v>
      </c>
      <c r="CU34" s="665">
        <v>444.22</v>
      </c>
      <c r="CV34" s="665">
        <v>888.84</v>
      </c>
      <c r="CW34" s="664">
        <v>10799</v>
      </c>
      <c r="CX34" s="664">
        <v>9456</v>
      </c>
      <c r="CY34" s="664">
        <v>12438</v>
      </c>
      <c r="CZ34" s="665">
        <v>4607</v>
      </c>
      <c r="DA34" s="665">
        <v>6192</v>
      </c>
      <c r="DB34" s="664">
        <v>1255</v>
      </c>
      <c r="DC34" s="664">
        <v>1035</v>
      </c>
      <c r="DD34" s="664">
        <v>1508</v>
      </c>
      <c r="DE34" s="665">
        <v>627</v>
      </c>
      <c r="DF34" s="665">
        <v>628</v>
      </c>
      <c r="DG34" s="664">
        <v>9544</v>
      </c>
      <c r="DH34" s="664">
        <v>8365</v>
      </c>
      <c r="DI34" s="664">
        <v>10979</v>
      </c>
      <c r="DJ34" s="665">
        <v>3979</v>
      </c>
      <c r="DK34" s="665">
        <v>5565</v>
      </c>
      <c r="DL34" s="666">
        <v>1004</v>
      </c>
      <c r="DM34" s="666">
        <v>828</v>
      </c>
      <c r="DN34" s="666">
        <v>1206.4000000000001</v>
      </c>
      <c r="DO34" s="672">
        <v>498</v>
      </c>
      <c r="DP34" s="672">
        <v>508</v>
      </c>
      <c r="DQ34" s="664">
        <v>679</v>
      </c>
      <c r="DR34" s="664">
        <v>595.12101844090523</v>
      </c>
      <c r="DS34" s="664">
        <v>781.09189019279131</v>
      </c>
      <c r="DT34" s="665">
        <v>319</v>
      </c>
      <c r="DU34" s="665">
        <v>361</v>
      </c>
      <c r="DV34" s="671">
        <v>507</v>
      </c>
      <c r="DW34" s="671">
        <v>273</v>
      </c>
      <c r="DX34" s="664">
        <v>475</v>
      </c>
      <c r="DY34" s="664">
        <v>529</v>
      </c>
      <c r="DZ34" s="664">
        <v>150</v>
      </c>
      <c r="EA34" s="665">
        <v>255</v>
      </c>
      <c r="EB34" s="665">
        <v>136</v>
      </c>
      <c r="EC34" s="665">
        <v>237</v>
      </c>
      <c r="ED34" s="665">
        <v>261</v>
      </c>
      <c r="EE34" s="665">
        <v>58</v>
      </c>
      <c r="EF34" s="665">
        <v>252</v>
      </c>
      <c r="EG34" s="665">
        <v>137</v>
      </c>
      <c r="EH34" s="665">
        <v>239</v>
      </c>
      <c r="EI34" s="665">
        <v>269</v>
      </c>
      <c r="EJ34" s="665">
        <v>92</v>
      </c>
      <c r="EK34" s="671">
        <v>105051</v>
      </c>
      <c r="EL34" s="671">
        <v>90379</v>
      </c>
      <c r="EM34" s="671">
        <v>124569</v>
      </c>
      <c r="EN34" s="664">
        <v>4659</v>
      </c>
      <c r="EO34" s="664">
        <v>3932</v>
      </c>
      <c r="EP34" s="664">
        <v>5484</v>
      </c>
      <c r="EQ34" s="673">
        <v>0.32431852328825928</v>
      </c>
      <c r="ER34" s="678" t="s">
        <v>944</v>
      </c>
      <c r="ES34" s="679" t="s">
        <v>901</v>
      </c>
      <c r="ET34" s="679" t="s">
        <v>911</v>
      </c>
      <c r="EU34" s="665" t="s">
        <v>1060</v>
      </c>
      <c r="EV34" s="665" t="s">
        <v>977</v>
      </c>
      <c r="EW34" s="679" t="s">
        <v>686</v>
      </c>
      <c r="EX34" s="679" t="s">
        <v>906</v>
      </c>
      <c r="EY34" s="679" t="s">
        <v>997</v>
      </c>
      <c r="EZ34" s="665" t="s">
        <v>917</v>
      </c>
      <c r="FA34" s="665" t="s">
        <v>917</v>
      </c>
      <c r="FB34" s="679" t="s">
        <v>1026</v>
      </c>
      <c r="FC34" s="679" t="s">
        <v>1035</v>
      </c>
      <c r="FD34" s="679" t="s">
        <v>901</v>
      </c>
      <c r="FE34" s="665" t="s">
        <v>933</v>
      </c>
      <c r="FF34" s="665" t="s">
        <v>1061</v>
      </c>
      <c r="FG34" s="679" t="s">
        <v>688</v>
      </c>
      <c r="FH34" s="680">
        <v>8400</v>
      </c>
      <c r="FI34" s="680" t="s">
        <v>881</v>
      </c>
      <c r="FJ34" s="665" t="s">
        <v>1062</v>
      </c>
      <c r="FK34" s="665" t="s">
        <v>955</v>
      </c>
      <c r="FL34" s="679" t="s">
        <v>675</v>
      </c>
      <c r="FM34" s="679" t="s">
        <v>969</v>
      </c>
      <c r="FN34" s="679" t="s">
        <v>938</v>
      </c>
      <c r="FO34" s="679" t="s">
        <v>934</v>
      </c>
      <c r="FP34" s="679" t="s">
        <v>680</v>
      </c>
      <c r="FQ34" s="665" t="s">
        <v>895</v>
      </c>
      <c r="FR34" s="665" t="s">
        <v>666</v>
      </c>
      <c r="FS34" s="665" t="s">
        <v>676</v>
      </c>
      <c r="FT34" s="665" t="s">
        <v>879</v>
      </c>
      <c r="FU34" s="665" t="s">
        <v>670</v>
      </c>
      <c r="FV34" s="665" t="s">
        <v>895</v>
      </c>
      <c r="FW34" s="665" t="s">
        <v>666</v>
      </c>
      <c r="FX34" s="665" t="s">
        <v>676</v>
      </c>
      <c r="FY34" s="665" t="s">
        <v>942</v>
      </c>
      <c r="FZ34" s="665" t="s">
        <v>675</v>
      </c>
      <c r="GA34" s="680">
        <v>2.5</v>
      </c>
      <c r="GB34" s="680">
        <v>2.2999999999999998</v>
      </c>
      <c r="GC34" s="680">
        <v>2.8</v>
      </c>
      <c r="GD34" s="668">
        <v>2.16</v>
      </c>
      <c r="GE34" s="668">
        <v>2.87</v>
      </c>
      <c r="GF34" s="681" t="s">
        <v>1063</v>
      </c>
      <c r="GG34" s="680">
        <v>3.2</v>
      </c>
      <c r="GH34" s="680">
        <v>4</v>
      </c>
      <c r="GI34" s="668">
        <v>3</v>
      </c>
      <c r="GJ34" s="668">
        <v>4.71</v>
      </c>
      <c r="GK34" s="681" t="s">
        <v>1064</v>
      </c>
      <c r="GL34" s="679" t="s">
        <v>1065</v>
      </c>
      <c r="GM34" s="679" t="s">
        <v>1052</v>
      </c>
      <c r="GN34" s="668" t="s">
        <v>959</v>
      </c>
      <c r="GO34" s="668" t="s">
        <v>1066</v>
      </c>
      <c r="GP34" s="681" t="s">
        <v>931</v>
      </c>
      <c r="GQ34" s="680">
        <v>0.9</v>
      </c>
      <c r="GR34" s="680">
        <v>1.6</v>
      </c>
      <c r="GS34" s="668" t="s">
        <v>929</v>
      </c>
      <c r="GT34" s="668" t="s">
        <v>975</v>
      </c>
      <c r="GU34" s="679" t="s">
        <v>680</v>
      </c>
      <c r="GV34" s="679" t="s">
        <v>697</v>
      </c>
      <c r="GW34" s="679" t="s">
        <v>999</v>
      </c>
      <c r="GX34" s="665" t="s">
        <v>966</v>
      </c>
      <c r="GY34" s="665" t="s">
        <v>699</v>
      </c>
      <c r="GZ34" s="679" t="s">
        <v>668</v>
      </c>
      <c r="HA34" s="679" t="s">
        <v>669</v>
      </c>
      <c r="HB34" s="679" t="s">
        <v>667</v>
      </c>
      <c r="HC34" s="665" t="s">
        <v>235</v>
      </c>
      <c r="HD34" s="665" t="s">
        <v>235</v>
      </c>
      <c r="HE34" s="679" t="s">
        <v>697</v>
      </c>
      <c r="HF34" s="679" t="s">
        <v>891</v>
      </c>
      <c r="HG34" s="679" t="s">
        <v>1067</v>
      </c>
      <c r="HH34" s="665" t="s">
        <v>884</v>
      </c>
      <c r="HI34" s="665" t="s">
        <v>939</v>
      </c>
      <c r="HJ34" s="679" t="s">
        <v>690</v>
      </c>
      <c r="HK34" s="680">
        <v>1500</v>
      </c>
      <c r="HL34" s="680">
        <v>2700</v>
      </c>
      <c r="HM34" s="665" t="s">
        <v>235</v>
      </c>
      <c r="HN34" s="665" t="s">
        <v>669</v>
      </c>
      <c r="HO34" s="681" t="s">
        <v>668</v>
      </c>
      <c r="HP34" s="679" t="s">
        <v>235</v>
      </c>
      <c r="HQ34" s="679" t="s">
        <v>677</v>
      </c>
      <c r="HR34" s="665" t="s">
        <v>235</v>
      </c>
      <c r="HS34" s="665" t="s">
        <v>237</v>
      </c>
      <c r="HT34" s="665" t="s">
        <v>235</v>
      </c>
      <c r="HU34" s="665" t="s">
        <v>235</v>
      </c>
      <c r="HV34" s="665" t="s">
        <v>236</v>
      </c>
      <c r="HW34" s="665" t="s">
        <v>235</v>
      </c>
      <c r="HX34" s="679" t="s">
        <v>695</v>
      </c>
      <c r="HY34" s="679" t="s">
        <v>964</v>
      </c>
      <c r="HZ34" s="679" t="s">
        <v>688</v>
      </c>
      <c r="IA34" s="665" t="s">
        <v>687</v>
      </c>
      <c r="IB34" s="665" t="s">
        <v>697</v>
      </c>
      <c r="IC34" s="679" t="s">
        <v>669</v>
      </c>
      <c r="ID34" s="679" t="s">
        <v>684</v>
      </c>
      <c r="IE34" s="679" t="s">
        <v>668</v>
      </c>
      <c r="IF34" s="665" t="s">
        <v>235</v>
      </c>
      <c r="IG34" s="665" t="s">
        <v>235</v>
      </c>
      <c r="IH34" s="679" t="s">
        <v>964</v>
      </c>
      <c r="II34" s="679" t="s">
        <v>917</v>
      </c>
      <c r="IJ34" s="679" t="s">
        <v>695</v>
      </c>
      <c r="IK34" s="665" t="s">
        <v>934</v>
      </c>
      <c r="IL34" s="665" t="s">
        <v>994</v>
      </c>
      <c r="IM34" s="679" t="s">
        <v>235</v>
      </c>
      <c r="IN34" s="680" t="s">
        <v>235</v>
      </c>
      <c r="IO34" s="680" t="s">
        <v>235</v>
      </c>
      <c r="IP34" s="665" t="s">
        <v>236</v>
      </c>
      <c r="IQ34" s="665" t="s">
        <v>236</v>
      </c>
      <c r="IR34" s="681" t="s">
        <v>235</v>
      </c>
      <c r="IS34" s="681" t="s">
        <v>236</v>
      </c>
      <c r="IT34" s="679" t="s">
        <v>236</v>
      </c>
      <c r="IU34" s="679" t="s">
        <v>235</v>
      </c>
      <c r="IV34" s="679" t="s">
        <v>237</v>
      </c>
      <c r="IW34" s="665" t="s">
        <v>236</v>
      </c>
      <c r="IX34" s="665" t="s">
        <v>237</v>
      </c>
      <c r="IY34" s="665" t="s">
        <v>236</v>
      </c>
      <c r="IZ34" s="665" t="s">
        <v>236</v>
      </c>
      <c r="JA34" s="665" t="s">
        <v>232</v>
      </c>
      <c r="JB34" s="665" t="s">
        <v>236</v>
      </c>
      <c r="JC34" s="665" t="s">
        <v>237</v>
      </c>
      <c r="JD34" s="665" t="s">
        <v>236</v>
      </c>
      <c r="JE34" s="665" t="s">
        <v>236</v>
      </c>
      <c r="JF34" s="665" t="s">
        <v>232</v>
      </c>
      <c r="JG34" s="681" t="s">
        <v>901</v>
      </c>
      <c r="JH34" s="681" t="s">
        <v>1068</v>
      </c>
      <c r="JI34" s="681" t="s">
        <v>944</v>
      </c>
      <c r="JJ34" s="679" t="s">
        <v>691</v>
      </c>
      <c r="JK34" s="679" t="s">
        <v>896</v>
      </c>
      <c r="JL34" s="682" t="s">
        <v>922</v>
      </c>
    </row>
    <row r="35" spans="1:272" ht="12.75" x14ac:dyDescent="0.2">
      <c r="A35" s="733" t="s">
        <v>37</v>
      </c>
      <c r="B35" s="662">
        <v>2013</v>
      </c>
      <c r="C35" s="679" t="s">
        <v>912</v>
      </c>
      <c r="D35" s="679" t="s">
        <v>932</v>
      </c>
      <c r="E35" s="679" t="s">
        <v>933</v>
      </c>
      <c r="F35" s="679" t="s">
        <v>912</v>
      </c>
      <c r="G35" s="679" t="s">
        <v>932</v>
      </c>
      <c r="H35" s="679" t="s">
        <v>933</v>
      </c>
      <c r="I35" s="664">
        <v>34059</v>
      </c>
      <c r="J35" s="664">
        <v>27820</v>
      </c>
      <c r="K35" s="664">
        <v>41616</v>
      </c>
      <c r="L35" s="663">
        <v>205369</v>
      </c>
      <c r="M35" s="664">
        <v>173567</v>
      </c>
      <c r="N35" s="664">
        <v>246104</v>
      </c>
      <c r="O35" s="665">
        <v>87095</v>
      </c>
      <c r="P35" s="665">
        <v>118274</v>
      </c>
      <c r="Q35" s="664">
        <v>34059</v>
      </c>
      <c r="R35" s="664">
        <v>27820</v>
      </c>
      <c r="S35" s="664">
        <v>41616</v>
      </c>
      <c r="T35" s="665">
        <v>17231</v>
      </c>
      <c r="U35" s="665">
        <v>16828</v>
      </c>
      <c r="V35" s="664">
        <v>171310</v>
      </c>
      <c r="W35" s="664">
        <v>144545</v>
      </c>
      <c r="X35" s="664">
        <v>205077</v>
      </c>
      <c r="Y35" s="665">
        <v>69864</v>
      </c>
      <c r="Z35" s="665">
        <v>101446</v>
      </c>
      <c r="AA35" s="664">
        <v>13949</v>
      </c>
      <c r="AB35" s="664">
        <v>11393.792536480812</v>
      </c>
      <c r="AC35" s="664">
        <v>17043.999647670218</v>
      </c>
      <c r="AD35" s="666">
        <v>6473</v>
      </c>
      <c r="AE35" s="666">
        <v>7477</v>
      </c>
      <c r="AF35" s="664">
        <v>18731</v>
      </c>
      <c r="AG35" s="664">
        <v>11786.688968875716</v>
      </c>
      <c r="AH35" s="664">
        <v>28875.801609146733</v>
      </c>
      <c r="AI35" s="665">
        <v>6747</v>
      </c>
      <c r="AJ35" s="665">
        <v>11985</v>
      </c>
      <c r="AK35" s="664">
        <v>12585</v>
      </c>
      <c r="AL35" s="664">
        <v>12802</v>
      </c>
      <c r="AM35" s="664">
        <v>8672</v>
      </c>
      <c r="AN35" s="664">
        <v>5277</v>
      </c>
      <c r="AO35" s="664">
        <v>13454</v>
      </c>
      <c r="AP35" s="665">
        <v>6367</v>
      </c>
      <c r="AQ35" s="665">
        <v>6476</v>
      </c>
      <c r="AR35" s="665">
        <v>4388</v>
      </c>
      <c r="AS35" s="665">
        <v>2085</v>
      </c>
      <c r="AT35" s="665">
        <v>4662</v>
      </c>
      <c r="AU35" s="665">
        <v>6218</v>
      </c>
      <c r="AV35" s="665">
        <v>6326</v>
      </c>
      <c r="AW35" s="665">
        <v>4284</v>
      </c>
      <c r="AX35" s="665">
        <v>3193</v>
      </c>
      <c r="AY35" s="665">
        <v>8792</v>
      </c>
      <c r="AZ35" s="667">
        <v>1.484783909280035</v>
      </c>
      <c r="BA35" s="667">
        <v>1.2548607081984517</v>
      </c>
      <c r="BB35" s="667">
        <v>1.7792912231614981</v>
      </c>
      <c r="BC35" s="668">
        <v>1.254492522161573</v>
      </c>
      <c r="BD35" s="668">
        <v>1.7168711469870417</v>
      </c>
      <c r="BE35" s="669">
        <v>2.38</v>
      </c>
      <c r="BF35" s="670">
        <v>1.9961290322580645</v>
      </c>
      <c r="BG35" s="670">
        <v>2.8886290322580641</v>
      </c>
      <c r="BH35" s="668">
        <v>1.9463950153298388</v>
      </c>
      <c r="BI35" s="668">
        <v>3.2809523122621966</v>
      </c>
      <c r="BJ35" s="669">
        <v>2.48</v>
      </c>
      <c r="BK35" s="670">
        <v>2.08</v>
      </c>
      <c r="BL35" s="670">
        <v>3.01</v>
      </c>
      <c r="BM35" s="668">
        <v>1.99</v>
      </c>
      <c r="BN35" s="668">
        <v>2.98</v>
      </c>
      <c r="BO35" s="669">
        <v>0.66259999999999997</v>
      </c>
      <c r="BP35" s="670">
        <v>0.41694838026677961</v>
      </c>
      <c r="BQ35" s="670">
        <v>1.0214674147787424</v>
      </c>
      <c r="BR35" s="668">
        <v>0.4723</v>
      </c>
      <c r="BS35" s="668">
        <v>0.8569</v>
      </c>
      <c r="BT35" s="664">
        <v>12162</v>
      </c>
      <c r="BU35" s="664">
        <v>8950</v>
      </c>
      <c r="BV35" s="664">
        <v>16443</v>
      </c>
      <c r="BW35" s="665">
        <v>5464</v>
      </c>
      <c r="BX35" s="665">
        <v>6698</v>
      </c>
      <c r="BY35" s="664">
        <v>3675</v>
      </c>
      <c r="BZ35" s="664">
        <v>2791</v>
      </c>
      <c r="CA35" s="664">
        <v>4859</v>
      </c>
      <c r="CB35" s="665">
        <v>1863</v>
      </c>
      <c r="CC35" s="665">
        <v>1812</v>
      </c>
      <c r="CD35" s="664">
        <v>8487</v>
      </c>
      <c r="CE35" s="664">
        <v>5909</v>
      </c>
      <c r="CF35" s="664">
        <v>11865</v>
      </c>
      <c r="CG35" s="665">
        <v>3601</v>
      </c>
      <c r="CH35" s="665">
        <v>4886</v>
      </c>
      <c r="CI35" s="664">
        <v>3074</v>
      </c>
      <c r="CJ35" s="664">
        <v>1993.1872146118722</v>
      </c>
      <c r="CK35" s="664">
        <v>4671.357077625571</v>
      </c>
      <c r="CL35" s="665">
        <v>1095</v>
      </c>
      <c r="CM35" s="665">
        <v>1979</v>
      </c>
      <c r="CN35" s="671">
        <v>3675.36</v>
      </c>
      <c r="CO35" s="664">
        <v>988.83</v>
      </c>
      <c r="CP35" s="664">
        <v>2084.84</v>
      </c>
      <c r="CQ35" s="665">
        <v>1863.06</v>
      </c>
      <c r="CR35" s="665">
        <v>298.25</v>
      </c>
      <c r="CS35" s="665">
        <v>796.88</v>
      </c>
      <c r="CT35" s="665">
        <v>1812.3</v>
      </c>
      <c r="CU35" s="665">
        <v>690.59</v>
      </c>
      <c r="CV35" s="665">
        <v>1287.97</v>
      </c>
      <c r="CW35" s="664">
        <v>14665</v>
      </c>
      <c r="CX35" s="664">
        <v>11748</v>
      </c>
      <c r="CY35" s="664">
        <v>18213</v>
      </c>
      <c r="CZ35" s="665">
        <v>6669</v>
      </c>
      <c r="DA35" s="665">
        <v>7996</v>
      </c>
      <c r="DB35" s="664">
        <v>2779</v>
      </c>
      <c r="DC35" s="664">
        <v>2203</v>
      </c>
      <c r="DD35" s="664">
        <v>3498</v>
      </c>
      <c r="DE35" s="665">
        <v>1405</v>
      </c>
      <c r="DF35" s="665">
        <v>1373</v>
      </c>
      <c r="DG35" s="664">
        <v>11886</v>
      </c>
      <c r="DH35" s="664">
        <v>9471</v>
      </c>
      <c r="DI35" s="664">
        <v>14705</v>
      </c>
      <c r="DJ35" s="665">
        <v>5264</v>
      </c>
      <c r="DK35" s="665">
        <v>6623</v>
      </c>
      <c r="DL35" s="666">
        <v>1175</v>
      </c>
      <c r="DM35" s="666">
        <v>931.45915797049292</v>
      </c>
      <c r="DN35" s="666">
        <v>1479.0032385750269</v>
      </c>
      <c r="DO35" s="672">
        <v>598</v>
      </c>
      <c r="DP35" s="672">
        <v>576</v>
      </c>
      <c r="DQ35" s="664">
        <v>722</v>
      </c>
      <c r="DR35" s="664">
        <v>575.30388692579504</v>
      </c>
      <c r="DS35" s="664">
        <v>893.23658085142188</v>
      </c>
      <c r="DT35" s="665">
        <v>337</v>
      </c>
      <c r="DU35" s="665">
        <v>385</v>
      </c>
      <c r="DV35" s="671">
        <v>1520</v>
      </c>
      <c r="DW35" s="671">
        <v>580</v>
      </c>
      <c r="DX35" s="664">
        <v>679</v>
      </c>
      <c r="DY35" s="664">
        <v>496</v>
      </c>
      <c r="DZ35" s="664">
        <v>226</v>
      </c>
      <c r="EA35" s="665">
        <v>768</v>
      </c>
      <c r="EB35" s="665">
        <v>294</v>
      </c>
      <c r="EC35" s="665">
        <v>343</v>
      </c>
      <c r="ED35" s="665">
        <v>255</v>
      </c>
      <c r="EE35" s="665">
        <v>82</v>
      </c>
      <c r="EF35" s="665">
        <v>752</v>
      </c>
      <c r="EG35" s="665">
        <v>287</v>
      </c>
      <c r="EH35" s="665">
        <v>335</v>
      </c>
      <c r="EI35" s="665">
        <v>241</v>
      </c>
      <c r="EJ35" s="665">
        <v>144</v>
      </c>
      <c r="EK35" s="671">
        <v>164656</v>
      </c>
      <c r="EL35" s="671">
        <v>135096</v>
      </c>
      <c r="EM35" s="671">
        <v>200570</v>
      </c>
      <c r="EN35" s="664">
        <v>11601</v>
      </c>
      <c r="EO35" s="664">
        <v>9209</v>
      </c>
      <c r="EP35" s="664">
        <v>14683</v>
      </c>
      <c r="EQ35" s="673">
        <v>0.31678303594517715</v>
      </c>
      <c r="ER35" s="678" t="s">
        <v>1019</v>
      </c>
      <c r="ES35" s="679" t="s">
        <v>946</v>
      </c>
      <c r="ET35" s="679" t="s">
        <v>898</v>
      </c>
      <c r="EU35" s="665" t="s">
        <v>1069</v>
      </c>
      <c r="EV35" s="665" t="s">
        <v>944</v>
      </c>
      <c r="EW35" s="679" t="s">
        <v>912</v>
      </c>
      <c r="EX35" s="679" t="s">
        <v>932</v>
      </c>
      <c r="EY35" s="679" t="s">
        <v>933</v>
      </c>
      <c r="EZ35" s="665" t="s">
        <v>686</v>
      </c>
      <c r="FA35" s="665" t="s">
        <v>686</v>
      </c>
      <c r="FB35" s="679" t="s">
        <v>946</v>
      </c>
      <c r="FC35" s="679" t="s">
        <v>993</v>
      </c>
      <c r="FD35" s="679" t="s">
        <v>1019</v>
      </c>
      <c r="FE35" s="665" t="s">
        <v>945</v>
      </c>
      <c r="FF35" s="665" t="s">
        <v>1026</v>
      </c>
      <c r="FG35" s="679" t="s">
        <v>904</v>
      </c>
      <c r="FH35" s="680" t="s">
        <v>688</v>
      </c>
      <c r="FI35" s="680" t="s">
        <v>903</v>
      </c>
      <c r="FJ35" s="665" t="s">
        <v>689</v>
      </c>
      <c r="FK35" s="665" t="s">
        <v>688</v>
      </c>
      <c r="FL35" s="679" t="s">
        <v>887</v>
      </c>
      <c r="FM35" s="679" t="s">
        <v>887</v>
      </c>
      <c r="FN35" s="679" t="s">
        <v>1070</v>
      </c>
      <c r="FO35" s="679" t="s">
        <v>700</v>
      </c>
      <c r="FP35" s="679" t="s">
        <v>887</v>
      </c>
      <c r="FQ35" s="665" t="s">
        <v>935</v>
      </c>
      <c r="FR35" s="665" t="s">
        <v>941</v>
      </c>
      <c r="FS35" s="665" t="s">
        <v>1062</v>
      </c>
      <c r="FT35" s="665" t="s">
        <v>690</v>
      </c>
      <c r="FU35" s="665" t="s">
        <v>691</v>
      </c>
      <c r="FV35" s="665" t="s">
        <v>697</v>
      </c>
      <c r="FW35" s="665" t="s">
        <v>940</v>
      </c>
      <c r="FX35" s="665" t="s">
        <v>699</v>
      </c>
      <c r="FY35" s="665" t="s">
        <v>683</v>
      </c>
      <c r="FZ35" s="665" t="s">
        <v>696</v>
      </c>
      <c r="GA35" s="680">
        <v>1.5</v>
      </c>
      <c r="GB35" s="680">
        <v>1.3</v>
      </c>
      <c r="GC35" s="680">
        <v>1.8</v>
      </c>
      <c r="GD35" s="668">
        <v>1.25</v>
      </c>
      <c r="GE35" s="668">
        <v>1.72</v>
      </c>
      <c r="GF35" s="681" t="s">
        <v>924</v>
      </c>
      <c r="GG35" s="680">
        <v>2</v>
      </c>
      <c r="GH35" s="680">
        <v>2.9</v>
      </c>
      <c r="GI35" s="668">
        <v>1.95</v>
      </c>
      <c r="GJ35" s="668">
        <v>3.28</v>
      </c>
      <c r="GK35" s="681" t="s">
        <v>1071</v>
      </c>
      <c r="GL35" s="679" t="s">
        <v>1072</v>
      </c>
      <c r="GM35" s="679" t="s">
        <v>1073</v>
      </c>
      <c r="GN35" s="668" t="s">
        <v>1074</v>
      </c>
      <c r="GO35" s="668" t="s">
        <v>1073</v>
      </c>
      <c r="GP35" s="681" t="s">
        <v>971</v>
      </c>
      <c r="GQ35" s="680">
        <v>0.4</v>
      </c>
      <c r="GR35" s="680">
        <v>1</v>
      </c>
      <c r="GS35" s="668" t="s">
        <v>972</v>
      </c>
      <c r="GT35" s="668" t="s">
        <v>929</v>
      </c>
      <c r="GU35" s="679" t="s">
        <v>688</v>
      </c>
      <c r="GV35" s="679" t="s">
        <v>953</v>
      </c>
      <c r="GW35" s="679" t="s">
        <v>881</v>
      </c>
      <c r="GX35" s="665" t="s">
        <v>922</v>
      </c>
      <c r="GY35" s="665" t="s">
        <v>689</v>
      </c>
      <c r="GZ35" s="679" t="s">
        <v>950</v>
      </c>
      <c r="HA35" s="679" t="s">
        <v>672</v>
      </c>
      <c r="HB35" s="679" t="s">
        <v>921</v>
      </c>
      <c r="HC35" s="665" t="s">
        <v>671</v>
      </c>
      <c r="HD35" s="665" t="s">
        <v>667</v>
      </c>
      <c r="HE35" s="679" t="s">
        <v>937</v>
      </c>
      <c r="HF35" s="679" t="s">
        <v>951</v>
      </c>
      <c r="HG35" s="679" t="s">
        <v>688</v>
      </c>
      <c r="HH35" s="665" t="s">
        <v>939</v>
      </c>
      <c r="HI35" s="665" t="s">
        <v>921</v>
      </c>
      <c r="HJ35" s="679" t="s">
        <v>682</v>
      </c>
      <c r="HK35" s="680">
        <v>2000</v>
      </c>
      <c r="HL35" s="680">
        <v>4700</v>
      </c>
      <c r="HM35" s="665" t="s">
        <v>663</v>
      </c>
      <c r="HN35" s="665" t="s">
        <v>673</v>
      </c>
      <c r="HO35" s="681" t="s">
        <v>950</v>
      </c>
      <c r="HP35" s="679" t="s">
        <v>235</v>
      </c>
      <c r="HQ35" s="679" t="s">
        <v>690</v>
      </c>
      <c r="HR35" s="665" t="s">
        <v>671</v>
      </c>
      <c r="HS35" s="665" t="s">
        <v>236</v>
      </c>
      <c r="HT35" s="665" t="s">
        <v>235</v>
      </c>
      <c r="HU35" s="665" t="s">
        <v>667</v>
      </c>
      <c r="HV35" s="665" t="s">
        <v>235</v>
      </c>
      <c r="HW35" s="665" t="s">
        <v>669</v>
      </c>
      <c r="HX35" s="679" t="s">
        <v>692</v>
      </c>
      <c r="HY35" s="679" t="s">
        <v>688</v>
      </c>
      <c r="HZ35" s="679" t="s">
        <v>679</v>
      </c>
      <c r="IA35" s="665" t="s">
        <v>689</v>
      </c>
      <c r="IB35" s="665" t="s">
        <v>949</v>
      </c>
      <c r="IC35" s="679" t="s">
        <v>672</v>
      </c>
      <c r="ID35" s="679" t="s">
        <v>685</v>
      </c>
      <c r="IE35" s="679" t="s">
        <v>892</v>
      </c>
      <c r="IF35" s="665" t="s">
        <v>677</v>
      </c>
      <c r="IG35" s="665" t="s">
        <v>677</v>
      </c>
      <c r="IH35" s="679" t="s">
        <v>688</v>
      </c>
      <c r="II35" s="679" t="s">
        <v>964</v>
      </c>
      <c r="IJ35" s="679" t="s">
        <v>692</v>
      </c>
      <c r="IK35" s="665" t="s">
        <v>700</v>
      </c>
      <c r="IL35" s="665" t="s">
        <v>954</v>
      </c>
      <c r="IM35" s="679" t="s">
        <v>235</v>
      </c>
      <c r="IN35" s="680" t="s">
        <v>235</v>
      </c>
      <c r="IO35" s="680" t="s">
        <v>235</v>
      </c>
      <c r="IP35" s="665" t="s">
        <v>236</v>
      </c>
      <c r="IQ35" s="665" t="s">
        <v>236</v>
      </c>
      <c r="IR35" s="681" t="s">
        <v>668</v>
      </c>
      <c r="IS35" s="681" t="s">
        <v>235</v>
      </c>
      <c r="IT35" s="679" t="s">
        <v>235</v>
      </c>
      <c r="IU35" s="679" t="s">
        <v>236</v>
      </c>
      <c r="IV35" s="679" t="s">
        <v>236</v>
      </c>
      <c r="IW35" s="665" t="s">
        <v>235</v>
      </c>
      <c r="IX35" s="665" t="s">
        <v>236</v>
      </c>
      <c r="IY35" s="665" t="s">
        <v>236</v>
      </c>
      <c r="IZ35" s="665" t="s">
        <v>236</v>
      </c>
      <c r="JA35" s="665" t="s">
        <v>232</v>
      </c>
      <c r="JB35" s="665" t="s">
        <v>235</v>
      </c>
      <c r="JC35" s="665" t="s">
        <v>236</v>
      </c>
      <c r="JD35" s="665" t="s">
        <v>236</v>
      </c>
      <c r="JE35" s="665" t="s">
        <v>236</v>
      </c>
      <c r="JF35" s="665" t="s">
        <v>237</v>
      </c>
      <c r="JG35" s="681" t="s">
        <v>908</v>
      </c>
      <c r="JH35" s="681" t="s">
        <v>993</v>
      </c>
      <c r="JI35" s="681" t="s">
        <v>1075</v>
      </c>
      <c r="JJ35" s="679" t="s">
        <v>688</v>
      </c>
      <c r="JK35" s="679" t="s">
        <v>943</v>
      </c>
      <c r="JL35" s="682" t="s">
        <v>692</v>
      </c>
    </row>
    <row r="36" spans="1:272" ht="12.75" x14ac:dyDescent="0.2">
      <c r="A36" s="733" t="s">
        <v>38</v>
      </c>
      <c r="B36" s="662">
        <v>2013</v>
      </c>
      <c r="C36" s="679" t="s">
        <v>661</v>
      </c>
      <c r="D36" s="679" t="s">
        <v>661</v>
      </c>
      <c r="E36" s="679" t="s">
        <v>661</v>
      </c>
      <c r="F36" s="679" t="s">
        <v>661</v>
      </c>
      <c r="G36" s="679" t="s">
        <v>661</v>
      </c>
      <c r="H36" s="679" t="s">
        <v>661</v>
      </c>
      <c r="I36" s="664">
        <v>170</v>
      </c>
      <c r="J36" s="664">
        <v>168</v>
      </c>
      <c r="K36" s="664">
        <v>189</v>
      </c>
      <c r="L36" s="663">
        <v>37898</v>
      </c>
      <c r="M36" s="664">
        <v>23231</v>
      </c>
      <c r="N36" s="664">
        <v>58992</v>
      </c>
      <c r="O36" s="665">
        <v>32858</v>
      </c>
      <c r="P36" s="665">
        <v>5040</v>
      </c>
      <c r="Q36" s="664">
        <v>170</v>
      </c>
      <c r="R36" s="664">
        <v>168</v>
      </c>
      <c r="S36" s="664">
        <v>189</v>
      </c>
      <c r="T36" s="665">
        <v>87</v>
      </c>
      <c r="U36" s="665">
        <v>83</v>
      </c>
      <c r="V36" s="664">
        <v>37728</v>
      </c>
      <c r="W36" s="664">
        <v>23071</v>
      </c>
      <c r="X36" s="664">
        <v>58800</v>
      </c>
      <c r="Y36" s="665">
        <v>32772</v>
      </c>
      <c r="Z36" s="665">
        <v>4956</v>
      </c>
      <c r="AA36" s="664">
        <v>1129</v>
      </c>
      <c r="AB36" s="664">
        <v>1115.7176470588236</v>
      </c>
      <c r="AC36" s="664">
        <v>1255.1823529411765</v>
      </c>
      <c r="AD36" s="666">
        <v>837</v>
      </c>
      <c r="AE36" s="666">
        <v>292</v>
      </c>
      <c r="AF36" s="664">
        <v>3946</v>
      </c>
      <c r="AG36" s="664">
        <v>1684.5704035874442</v>
      </c>
      <c r="AH36" s="664">
        <v>9795.9892376681619</v>
      </c>
      <c r="AI36" s="665">
        <v>3198</v>
      </c>
      <c r="AJ36" s="665">
        <v>748</v>
      </c>
      <c r="AK36" s="664">
        <v>59</v>
      </c>
      <c r="AL36" s="664">
        <v>28</v>
      </c>
      <c r="AM36" s="664">
        <v>83</v>
      </c>
      <c r="AN36" s="664">
        <v>1046</v>
      </c>
      <c r="AO36" s="664">
        <v>2900</v>
      </c>
      <c r="AP36" s="665">
        <v>30</v>
      </c>
      <c r="AQ36" s="665">
        <v>14</v>
      </c>
      <c r="AR36" s="665">
        <v>42</v>
      </c>
      <c r="AS36" s="665">
        <v>795</v>
      </c>
      <c r="AT36" s="665">
        <v>2403</v>
      </c>
      <c r="AU36" s="665">
        <v>29</v>
      </c>
      <c r="AV36" s="665">
        <v>14</v>
      </c>
      <c r="AW36" s="665">
        <v>41</v>
      </c>
      <c r="AX36" s="665">
        <v>251</v>
      </c>
      <c r="AY36" s="665">
        <v>497</v>
      </c>
      <c r="AZ36" s="667">
        <v>0.21784234452119147</v>
      </c>
      <c r="BA36" s="667">
        <v>0.13353463258145018</v>
      </c>
      <c r="BB36" s="667">
        <v>0.33909323943200503</v>
      </c>
      <c r="BC36" s="668">
        <v>0.38205612892656043</v>
      </c>
      <c r="BD36" s="668">
        <v>5.7294355892076529E-2</v>
      </c>
      <c r="BE36" s="669">
        <v>0.27400000000000002</v>
      </c>
      <c r="BF36" s="670">
        <v>0.15584110743304247</v>
      </c>
      <c r="BG36" s="670">
        <v>0.44056033704483905</v>
      </c>
      <c r="BH36" s="668">
        <v>0.48536205103232744</v>
      </c>
      <c r="BI36" s="668">
        <v>7.1845091718670026E-2</v>
      </c>
      <c r="BJ36" s="669">
        <v>0.33229999999999998</v>
      </c>
      <c r="BK36" s="670">
        <v>0.189</v>
      </c>
      <c r="BL36" s="670">
        <v>0.5343</v>
      </c>
      <c r="BM36" s="668">
        <v>0.57189999999999996</v>
      </c>
      <c r="BN36" s="668">
        <v>9.01E-2</v>
      </c>
      <c r="BO36" s="669">
        <v>0.13969999999999999</v>
      </c>
      <c r="BP36" s="670">
        <v>5.9638744394618838E-2</v>
      </c>
      <c r="BQ36" s="670">
        <v>0.34680681614349773</v>
      </c>
      <c r="BR36" s="668">
        <v>0.223</v>
      </c>
      <c r="BS36" s="668">
        <v>5.3800000000000001E-2</v>
      </c>
      <c r="BT36" s="664">
        <v>2057</v>
      </c>
      <c r="BU36" s="664">
        <v>893</v>
      </c>
      <c r="BV36" s="664">
        <v>6147</v>
      </c>
      <c r="BW36" s="665">
        <v>1749</v>
      </c>
      <c r="BX36" s="665">
        <v>309</v>
      </c>
      <c r="BY36" s="664">
        <v>2</v>
      </c>
      <c r="BZ36" s="664">
        <v>0.93510000000000004</v>
      </c>
      <c r="CA36" s="664">
        <v>4</v>
      </c>
      <c r="CB36" s="665">
        <v>0.97529999999999994</v>
      </c>
      <c r="CC36" s="665">
        <v>0.93769999999999998</v>
      </c>
      <c r="CD36" s="664">
        <v>2056</v>
      </c>
      <c r="CE36" s="664">
        <v>893</v>
      </c>
      <c r="CF36" s="664">
        <v>6143</v>
      </c>
      <c r="CG36" s="665">
        <v>1748</v>
      </c>
      <c r="CH36" s="665">
        <v>308</v>
      </c>
      <c r="CI36" s="664">
        <v>684</v>
      </c>
      <c r="CJ36" s="664">
        <v>302.75409836065575</v>
      </c>
      <c r="CK36" s="664">
        <v>1978.4918032786886</v>
      </c>
      <c r="CL36" s="665">
        <v>549</v>
      </c>
      <c r="CM36" s="665">
        <v>135</v>
      </c>
      <c r="CN36" s="671">
        <v>1.91</v>
      </c>
      <c r="CO36" s="664">
        <v>316.8</v>
      </c>
      <c r="CP36" s="664">
        <v>367.4</v>
      </c>
      <c r="CQ36" s="665">
        <v>0.97529999999999994</v>
      </c>
      <c r="CR36" s="665">
        <v>245.79</v>
      </c>
      <c r="CS36" s="665">
        <v>302.95999999999998</v>
      </c>
      <c r="CT36" s="665">
        <v>0.93769999999999998</v>
      </c>
      <c r="CU36" s="665">
        <v>71.010000000000005</v>
      </c>
      <c r="CV36" s="665">
        <v>64.44</v>
      </c>
      <c r="CW36" s="664">
        <v>654</v>
      </c>
      <c r="CX36" s="664">
        <v>174</v>
      </c>
      <c r="CY36" s="664">
        <v>1597</v>
      </c>
      <c r="CZ36" s="665">
        <v>618</v>
      </c>
      <c r="DA36" s="665">
        <v>36</v>
      </c>
      <c r="DB36" s="664">
        <v>1</v>
      </c>
      <c r="DC36" s="664">
        <v>0.16370000000000001</v>
      </c>
      <c r="DD36" s="664">
        <v>4</v>
      </c>
      <c r="DE36" s="665">
        <v>0.62170000000000003</v>
      </c>
      <c r="DF36" s="665">
        <v>0.59899999999999998</v>
      </c>
      <c r="DG36" s="664">
        <v>653</v>
      </c>
      <c r="DH36" s="664">
        <v>173</v>
      </c>
      <c r="DI36" s="664">
        <v>1595</v>
      </c>
      <c r="DJ36" s="665">
        <v>617</v>
      </c>
      <c r="DK36" s="665">
        <v>35</v>
      </c>
      <c r="DL36" s="666">
        <v>7.4775999999999998</v>
      </c>
      <c r="DM36" s="666">
        <v>1.22408312</v>
      </c>
      <c r="DN36" s="666">
        <v>29.910399999999999</v>
      </c>
      <c r="DO36" s="672">
        <v>5.2431000000000001</v>
      </c>
      <c r="DP36" s="672">
        <v>1.2344999999999999</v>
      </c>
      <c r="DQ36" s="664">
        <v>35</v>
      </c>
      <c r="DR36" s="664">
        <v>9.2725880551301678</v>
      </c>
      <c r="DS36" s="664">
        <v>85.49004594180704</v>
      </c>
      <c r="DT36" s="665">
        <v>31</v>
      </c>
      <c r="DU36" s="665">
        <v>5</v>
      </c>
      <c r="DV36" s="671">
        <v>0.6532</v>
      </c>
      <c r="DW36" s="671">
        <v>8.9800000000000005E-2</v>
      </c>
      <c r="DX36" s="664">
        <v>0.47760000000000002</v>
      </c>
      <c r="DY36" s="664">
        <v>7</v>
      </c>
      <c r="DZ36" s="664">
        <v>29</v>
      </c>
      <c r="EA36" s="665">
        <v>0.33279999999999998</v>
      </c>
      <c r="EB36" s="665">
        <v>4.58E-2</v>
      </c>
      <c r="EC36" s="665">
        <v>0.24310000000000001</v>
      </c>
      <c r="ED36" s="665">
        <v>5</v>
      </c>
      <c r="EE36" s="665">
        <v>25</v>
      </c>
      <c r="EF36" s="665">
        <v>0.32040000000000002</v>
      </c>
      <c r="EG36" s="665">
        <v>4.41E-2</v>
      </c>
      <c r="EH36" s="665">
        <v>0.23449999999999999</v>
      </c>
      <c r="EI36" s="665">
        <v>1</v>
      </c>
      <c r="EJ36" s="665">
        <v>3</v>
      </c>
      <c r="EK36" s="671">
        <v>10561</v>
      </c>
      <c r="EL36" s="671">
        <v>3074</v>
      </c>
      <c r="EM36" s="671">
        <v>19548</v>
      </c>
      <c r="EN36" s="664">
        <v>128</v>
      </c>
      <c r="EO36" s="664">
        <v>62</v>
      </c>
      <c r="EP36" s="664">
        <v>240</v>
      </c>
      <c r="EQ36" s="673">
        <v>1.5625E-2</v>
      </c>
      <c r="ER36" s="678" t="s">
        <v>1030</v>
      </c>
      <c r="ES36" s="679" t="s">
        <v>694</v>
      </c>
      <c r="ET36" s="679" t="s">
        <v>1022</v>
      </c>
      <c r="EU36" s="665" t="s">
        <v>989</v>
      </c>
      <c r="EV36" s="665" t="s">
        <v>675</v>
      </c>
      <c r="EW36" s="679" t="s">
        <v>661</v>
      </c>
      <c r="EX36" s="679" t="s">
        <v>661</v>
      </c>
      <c r="EY36" s="679" t="s">
        <v>661</v>
      </c>
      <c r="EZ36" s="665" t="s">
        <v>661</v>
      </c>
      <c r="FA36" s="665" t="s">
        <v>661</v>
      </c>
      <c r="FB36" s="679" t="s">
        <v>1030</v>
      </c>
      <c r="FC36" s="679" t="s">
        <v>694</v>
      </c>
      <c r="FD36" s="679" t="s">
        <v>1022</v>
      </c>
      <c r="FE36" s="665" t="s">
        <v>989</v>
      </c>
      <c r="FF36" s="665" t="s">
        <v>675</v>
      </c>
      <c r="FG36" s="679" t="s">
        <v>896</v>
      </c>
      <c r="FH36" s="680">
        <v>1700</v>
      </c>
      <c r="FI36" s="680">
        <v>9800</v>
      </c>
      <c r="FJ36" s="665" t="s">
        <v>683</v>
      </c>
      <c r="FK36" s="665" t="s">
        <v>235</v>
      </c>
      <c r="FL36" s="679" t="s">
        <v>661</v>
      </c>
      <c r="FM36" s="679" t="s">
        <v>661</v>
      </c>
      <c r="FN36" s="679" t="s">
        <v>661</v>
      </c>
      <c r="FO36" s="679" t="s">
        <v>684</v>
      </c>
      <c r="FP36" s="679" t="s">
        <v>676</v>
      </c>
      <c r="FQ36" s="665" t="s">
        <v>661</v>
      </c>
      <c r="FR36" s="665" t="s">
        <v>661</v>
      </c>
      <c r="FS36" s="665" t="s">
        <v>661</v>
      </c>
      <c r="FT36" s="665" t="s">
        <v>235</v>
      </c>
      <c r="FU36" s="665" t="s">
        <v>885</v>
      </c>
      <c r="FV36" s="665" t="s">
        <v>661</v>
      </c>
      <c r="FW36" s="665" t="s">
        <v>661</v>
      </c>
      <c r="FX36" s="665" t="s">
        <v>661</v>
      </c>
      <c r="FY36" s="665" t="s">
        <v>236</v>
      </c>
      <c r="FZ36" s="665" t="s">
        <v>236</v>
      </c>
      <c r="GA36" s="680">
        <v>0.2</v>
      </c>
      <c r="GB36" s="680">
        <v>0.1</v>
      </c>
      <c r="GC36" s="680">
        <v>0.3</v>
      </c>
      <c r="GD36" s="668">
        <v>0.38</v>
      </c>
      <c r="GE36" s="668" t="s">
        <v>882</v>
      </c>
      <c r="GF36" s="681" t="s">
        <v>952</v>
      </c>
      <c r="GG36" s="680">
        <v>0.2</v>
      </c>
      <c r="GH36" s="680">
        <v>0.4</v>
      </c>
      <c r="GI36" s="668">
        <v>0.49</v>
      </c>
      <c r="GJ36" s="668" t="s">
        <v>882</v>
      </c>
      <c r="GK36" s="681" t="s">
        <v>952</v>
      </c>
      <c r="GL36" s="679" t="s">
        <v>893</v>
      </c>
      <c r="GM36" s="679" t="s">
        <v>972</v>
      </c>
      <c r="GN36" s="668" t="s">
        <v>930</v>
      </c>
      <c r="GO36" s="668" t="s">
        <v>882</v>
      </c>
      <c r="GP36" s="681" t="s">
        <v>883</v>
      </c>
      <c r="GQ36" s="680" t="s">
        <v>882</v>
      </c>
      <c r="GR36" s="680">
        <v>0.3</v>
      </c>
      <c r="GS36" s="668" t="s">
        <v>893</v>
      </c>
      <c r="GT36" s="668" t="s">
        <v>882</v>
      </c>
      <c r="GU36" s="679" t="s">
        <v>690</v>
      </c>
      <c r="GV36" s="679" t="s">
        <v>235</v>
      </c>
      <c r="GW36" s="679" t="s">
        <v>698</v>
      </c>
      <c r="GX36" s="665" t="s">
        <v>664</v>
      </c>
      <c r="GY36" s="665" t="s">
        <v>236</v>
      </c>
      <c r="GZ36" s="679" t="s">
        <v>661</v>
      </c>
      <c r="HA36" s="679" t="s">
        <v>661</v>
      </c>
      <c r="HB36" s="679" t="s">
        <v>661</v>
      </c>
      <c r="HC36" s="665" t="s">
        <v>661</v>
      </c>
      <c r="HD36" s="665" t="s">
        <v>661</v>
      </c>
      <c r="HE36" s="679" t="s">
        <v>690</v>
      </c>
      <c r="HF36" s="679" t="s">
        <v>235</v>
      </c>
      <c r="HG36" s="679" t="s">
        <v>698</v>
      </c>
      <c r="HH36" s="665" t="s">
        <v>664</v>
      </c>
      <c r="HI36" s="665" t="s">
        <v>236</v>
      </c>
      <c r="HJ36" s="679" t="s">
        <v>235</v>
      </c>
      <c r="HK36" s="680" t="s">
        <v>236</v>
      </c>
      <c r="HL36" s="680">
        <v>2000</v>
      </c>
      <c r="HM36" s="665" t="s">
        <v>235</v>
      </c>
      <c r="HN36" s="665" t="s">
        <v>237</v>
      </c>
      <c r="HO36" s="681" t="s">
        <v>661</v>
      </c>
      <c r="HP36" s="679" t="s">
        <v>236</v>
      </c>
      <c r="HQ36" s="679" t="s">
        <v>236</v>
      </c>
      <c r="HR36" s="665" t="s">
        <v>661</v>
      </c>
      <c r="HS36" s="665" t="s">
        <v>236</v>
      </c>
      <c r="HT36" s="665" t="s">
        <v>236</v>
      </c>
      <c r="HU36" s="665" t="s">
        <v>661</v>
      </c>
      <c r="HV36" s="665" t="s">
        <v>232</v>
      </c>
      <c r="HW36" s="665" t="s">
        <v>232</v>
      </c>
      <c r="HX36" s="679" t="s">
        <v>235</v>
      </c>
      <c r="HY36" s="679" t="s">
        <v>237</v>
      </c>
      <c r="HZ36" s="679" t="s">
        <v>879</v>
      </c>
      <c r="IA36" s="665" t="s">
        <v>235</v>
      </c>
      <c r="IB36" s="665" t="s">
        <v>232</v>
      </c>
      <c r="IC36" s="679" t="s">
        <v>661</v>
      </c>
      <c r="ID36" s="679" t="s">
        <v>661</v>
      </c>
      <c r="IE36" s="679" t="s">
        <v>661</v>
      </c>
      <c r="IF36" s="665" t="s">
        <v>661</v>
      </c>
      <c r="IG36" s="665" t="s">
        <v>661</v>
      </c>
      <c r="IH36" s="679" t="s">
        <v>235</v>
      </c>
      <c r="II36" s="679" t="s">
        <v>237</v>
      </c>
      <c r="IJ36" s="679" t="s">
        <v>879</v>
      </c>
      <c r="IK36" s="665" t="s">
        <v>235</v>
      </c>
      <c r="IL36" s="665" t="s">
        <v>232</v>
      </c>
      <c r="IM36" s="679" t="s">
        <v>232</v>
      </c>
      <c r="IN36" s="680" t="s">
        <v>232</v>
      </c>
      <c r="IO36" s="680" t="s">
        <v>232</v>
      </c>
      <c r="IP36" s="665" t="s">
        <v>232</v>
      </c>
      <c r="IQ36" s="665" t="s">
        <v>232</v>
      </c>
      <c r="IR36" s="681" t="s">
        <v>661</v>
      </c>
      <c r="IS36" s="681" t="s">
        <v>661</v>
      </c>
      <c r="IT36" s="679" t="s">
        <v>661</v>
      </c>
      <c r="IU36" s="679" t="s">
        <v>232</v>
      </c>
      <c r="IV36" s="679" t="s">
        <v>232</v>
      </c>
      <c r="IW36" s="665" t="s">
        <v>661</v>
      </c>
      <c r="IX36" s="665" t="s">
        <v>661</v>
      </c>
      <c r="IY36" s="665" t="s">
        <v>661</v>
      </c>
      <c r="IZ36" s="665" t="s">
        <v>232</v>
      </c>
      <c r="JA36" s="665" t="s">
        <v>232</v>
      </c>
      <c r="JB36" s="665" t="s">
        <v>661</v>
      </c>
      <c r="JC36" s="665" t="s">
        <v>661</v>
      </c>
      <c r="JD36" s="665" t="s">
        <v>661</v>
      </c>
      <c r="JE36" s="665" t="s">
        <v>232</v>
      </c>
      <c r="JF36" s="665" t="s">
        <v>232</v>
      </c>
      <c r="JG36" s="681" t="s">
        <v>661</v>
      </c>
      <c r="JH36" s="681" t="s">
        <v>661</v>
      </c>
      <c r="JI36" s="681" t="s">
        <v>661</v>
      </c>
      <c r="JJ36" s="679" t="s">
        <v>661</v>
      </c>
      <c r="JK36" s="679" t="s">
        <v>661</v>
      </c>
      <c r="JL36" s="682" t="s">
        <v>661</v>
      </c>
    </row>
    <row r="37" spans="1:272" ht="12.75" x14ac:dyDescent="0.2">
      <c r="A37" s="733" t="s">
        <v>39</v>
      </c>
      <c r="B37" s="662">
        <v>2013</v>
      </c>
      <c r="C37" s="679" t="s">
        <v>661</v>
      </c>
      <c r="D37" s="679" t="s">
        <v>661</v>
      </c>
      <c r="E37" s="679" t="s">
        <v>661</v>
      </c>
      <c r="F37" s="679" t="s">
        <v>661</v>
      </c>
      <c r="G37" s="679" t="s">
        <v>661</v>
      </c>
      <c r="H37" s="679" t="s">
        <v>661</v>
      </c>
      <c r="I37" s="664">
        <v>5435</v>
      </c>
      <c r="J37" s="664">
        <v>3884</v>
      </c>
      <c r="K37" s="664">
        <v>7847</v>
      </c>
      <c r="L37" s="663">
        <v>794135</v>
      </c>
      <c r="M37" s="664">
        <v>566734</v>
      </c>
      <c r="N37" s="664">
        <v>1158753</v>
      </c>
      <c r="O37" s="665">
        <v>564264</v>
      </c>
      <c r="P37" s="665">
        <v>229871</v>
      </c>
      <c r="Q37" s="664">
        <v>5435</v>
      </c>
      <c r="R37" s="664">
        <v>3884</v>
      </c>
      <c r="S37" s="664">
        <v>7847</v>
      </c>
      <c r="T37" s="665">
        <v>2926</v>
      </c>
      <c r="U37" s="665">
        <v>2510</v>
      </c>
      <c r="V37" s="664">
        <v>788699</v>
      </c>
      <c r="W37" s="664">
        <v>562377</v>
      </c>
      <c r="X37" s="664">
        <v>1150247</v>
      </c>
      <c r="Y37" s="665">
        <v>561338</v>
      </c>
      <c r="Z37" s="665">
        <v>227361</v>
      </c>
      <c r="AA37" s="664">
        <v>6609</v>
      </c>
      <c r="AB37" s="664">
        <v>4722.972585096596</v>
      </c>
      <c r="AC37" s="664">
        <v>9542.0097516099358</v>
      </c>
      <c r="AD37" s="666">
        <v>2919</v>
      </c>
      <c r="AE37" s="666">
        <v>3690</v>
      </c>
      <c r="AF37" s="664">
        <v>42928</v>
      </c>
      <c r="AG37" s="664">
        <v>22842.422018348621</v>
      </c>
      <c r="AH37" s="664">
        <v>79554.642201834853</v>
      </c>
      <c r="AI37" s="665">
        <v>23547</v>
      </c>
      <c r="AJ37" s="665">
        <v>19381</v>
      </c>
      <c r="AK37" s="664">
        <v>2664</v>
      </c>
      <c r="AL37" s="664">
        <v>1700</v>
      </c>
      <c r="AM37" s="664">
        <v>1072</v>
      </c>
      <c r="AN37" s="664">
        <v>5537</v>
      </c>
      <c r="AO37" s="664">
        <v>37391</v>
      </c>
      <c r="AP37" s="665">
        <v>1433</v>
      </c>
      <c r="AQ37" s="665">
        <v>917</v>
      </c>
      <c r="AR37" s="665">
        <v>576</v>
      </c>
      <c r="AS37" s="665">
        <v>2343</v>
      </c>
      <c r="AT37" s="665">
        <v>21204</v>
      </c>
      <c r="AU37" s="665">
        <v>1231</v>
      </c>
      <c r="AV37" s="665">
        <v>783</v>
      </c>
      <c r="AW37" s="665">
        <v>496</v>
      </c>
      <c r="AX37" s="665">
        <v>3194</v>
      </c>
      <c r="AY37" s="665">
        <v>16187</v>
      </c>
      <c r="AZ37" s="667">
        <v>5.752258512700107E-2</v>
      </c>
      <c r="BA37" s="667">
        <v>4.1050960805613435E-2</v>
      </c>
      <c r="BB37" s="667">
        <v>8.3933422004656477E-2</v>
      </c>
      <c r="BC37" s="668">
        <v>7.8821187915443972E-2</v>
      </c>
      <c r="BD37" s="668">
        <v>3.4583527087828067E-2</v>
      </c>
      <c r="BE37" s="669">
        <v>6.9900000000000004E-2</v>
      </c>
      <c r="BF37" s="670">
        <v>4.9210259433962268E-2</v>
      </c>
      <c r="BG37" s="670">
        <v>0.10386084905660377</v>
      </c>
      <c r="BH37" s="668">
        <v>9.6711577064994003E-2</v>
      </c>
      <c r="BI37" s="668">
        <v>4.1907949446372633E-2</v>
      </c>
      <c r="BJ37" s="669">
        <v>8.48E-2</v>
      </c>
      <c r="BK37" s="670">
        <v>5.9700000000000003E-2</v>
      </c>
      <c r="BL37" s="670">
        <v>0.126</v>
      </c>
      <c r="BM37" s="668">
        <v>0.1134</v>
      </c>
      <c r="BN37" s="668">
        <v>5.4100000000000002E-2</v>
      </c>
      <c r="BO37" s="669">
        <v>2.1100000000000001E-2</v>
      </c>
      <c r="BP37" s="670">
        <v>1.1227522935779817E-2</v>
      </c>
      <c r="BQ37" s="670">
        <v>3.9102752293577979E-2</v>
      </c>
      <c r="BR37" s="668">
        <v>2.18E-2</v>
      </c>
      <c r="BS37" s="668">
        <v>2.0299999999999999E-2</v>
      </c>
      <c r="BT37" s="664">
        <v>68970</v>
      </c>
      <c r="BU37" s="664">
        <v>23171</v>
      </c>
      <c r="BV37" s="664">
        <v>141745</v>
      </c>
      <c r="BW37" s="665">
        <v>50138</v>
      </c>
      <c r="BX37" s="665">
        <v>18832</v>
      </c>
      <c r="BY37" s="664">
        <v>760</v>
      </c>
      <c r="BZ37" s="664">
        <v>227</v>
      </c>
      <c r="CA37" s="664">
        <v>1750</v>
      </c>
      <c r="CB37" s="665">
        <v>408</v>
      </c>
      <c r="CC37" s="665">
        <v>352</v>
      </c>
      <c r="CD37" s="664">
        <v>68210</v>
      </c>
      <c r="CE37" s="664">
        <v>22873</v>
      </c>
      <c r="CF37" s="664">
        <v>139914</v>
      </c>
      <c r="CG37" s="665">
        <v>49730</v>
      </c>
      <c r="CH37" s="665">
        <v>18479</v>
      </c>
      <c r="CI37" s="664">
        <v>10690</v>
      </c>
      <c r="CJ37" s="664">
        <v>3620.5109830191618</v>
      </c>
      <c r="CK37" s="664">
        <v>22031.159059043464</v>
      </c>
      <c r="CL37" s="665">
        <v>6419</v>
      </c>
      <c r="CM37" s="665">
        <v>4271</v>
      </c>
      <c r="CN37" s="671">
        <v>760.19</v>
      </c>
      <c r="CO37" s="664">
        <v>2185.85</v>
      </c>
      <c r="CP37" s="664">
        <v>8504.17</v>
      </c>
      <c r="CQ37" s="665">
        <v>407.92</v>
      </c>
      <c r="CR37" s="665">
        <v>1017</v>
      </c>
      <c r="CS37" s="665">
        <v>5402.1</v>
      </c>
      <c r="CT37" s="665">
        <v>352.26</v>
      </c>
      <c r="CU37" s="665">
        <v>1168.8499999999999</v>
      </c>
      <c r="CV37" s="665">
        <v>3102.07</v>
      </c>
      <c r="CW37" s="664">
        <v>33843</v>
      </c>
      <c r="CX37" s="664">
        <v>19326</v>
      </c>
      <c r="CY37" s="664">
        <v>57079</v>
      </c>
      <c r="CZ37" s="665">
        <v>27948</v>
      </c>
      <c r="DA37" s="665">
        <v>5895</v>
      </c>
      <c r="DB37" s="664">
        <v>447</v>
      </c>
      <c r="DC37" s="664">
        <v>48</v>
      </c>
      <c r="DD37" s="664">
        <v>1184</v>
      </c>
      <c r="DE37" s="665">
        <v>240</v>
      </c>
      <c r="DF37" s="665">
        <v>207</v>
      </c>
      <c r="DG37" s="664">
        <v>33397</v>
      </c>
      <c r="DH37" s="664">
        <v>19177</v>
      </c>
      <c r="DI37" s="664">
        <v>56149</v>
      </c>
      <c r="DJ37" s="665">
        <v>27708</v>
      </c>
      <c r="DK37" s="665">
        <v>5689</v>
      </c>
      <c r="DL37" s="666">
        <v>91</v>
      </c>
      <c r="DM37" s="666">
        <v>9.7718120805369129</v>
      </c>
      <c r="DN37" s="666">
        <v>241.03803131991052</v>
      </c>
      <c r="DO37" s="672">
        <v>48</v>
      </c>
      <c r="DP37" s="672">
        <v>43</v>
      </c>
      <c r="DQ37" s="664">
        <v>397</v>
      </c>
      <c r="DR37" s="664">
        <v>227.96266131688475</v>
      </c>
      <c r="DS37" s="664">
        <v>667.45974189298443</v>
      </c>
      <c r="DT37" s="665">
        <v>220</v>
      </c>
      <c r="DU37" s="665">
        <v>176</v>
      </c>
      <c r="DV37" s="671">
        <v>364</v>
      </c>
      <c r="DW37" s="671">
        <v>40</v>
      </c>
      <c r="DX37" s="664">
        <v>43</v>
      </c>
      <c r="DY37" s="664">
        <v>48</v>
      </c>
      <c r="DZ37" s="664">
        <v>348</v>
      </c>
      <c r="EA37" s="665">
        <v>196</v>
      </c>
      <c r="EB37" s="665">
        <v>21</v>
      </c>
      <c r="EC37" s="665">
        <v>23</v>
      </c>
      <c r="ED37" s="665">
        <v>25</v>
      </c>
      <c r="EE37" s="665">
        <v>195</v>
      </c>
      <c r="EF37" s="665">
        <v>169</v>
      </c>
      <c r="EG37" s="665">
        <v>18</v>
      </c>
      <c r="EH37" s="665">
        <v>20</v>
      </c>
      <c r="EI37" s="665">
        <v>23</v>
      </c>
      <c r="EJ37" s="665">
        <v>153</v>
      </c>
      <c r="EK37" s="671">
        <v>179903</v>
      </c>
      <c r="EL37" s="671">
        <v>125670</v>
      </c>
      <c r="EM37" s="671">
        <v>251933</v>
      </c>
      <c r="EN37" s="664">
        <v>5572</v>
      </c>
      <c r="EO37" s="664">
        <v>3400</v>
      </c>
      <c r="EP37" s="664">
        <v>9395</v>
      </c>
      <c r="EQ37" s="673">
        <v>0.13639626704953339</v>
      </c>
      <c r="ER37" s="678" t="s">
        <v>661</v>
      </c>
      <c r="ES37" s="679" t="s">
        <v>661</v>
      </c>
      <c r="ET37" s="679" t="s">
        <v>661</v>
      </c>
      <c r="EU37" s="665" t="s">
        <v>661</v>
      </c>
      <c r="EV37" s="665" t="s">
        <v>661</v>
      </c>
      <c r="EW37" s="679" t="s">
        <v>661</v>
      </c>
      <c r="EX37" s="679" t="s">
        <v>661</v>
      </c>
      <c r="EY37" s="679" t="s">
        <v>661</v>
      </c>
      <c r="EZ37" s="665" t="s">
        <v>661</v>
      </c>
      <c r="FA37" s="665" t="s">
        <v>661</v>
      </c>
      <c r="FB37" s="679" t="s">
        <v>661</v>
      </c>
      <c r="FC37" s="679" t="s">
        <v>661</v>
      </c>
      <c r="FD37" s="679" t="s">
        <v>661</v>
      </c>
      <c r="FE37" s="665" t="s">
        <v>661</v>
      </c>
      <c r="FF37" s="665" t="s">
        <v>661</v>
      </c>
      <c r="FG37" s="679" t="s">
        <v>661</v>
      </c>
      <c r="FH37" s="680" t="s">
        <v>661</v>
      </c>
      <c r="FI37" s="680" t="s">
        <v>661</v>
      </c>
      <c r="FJ37" s="665" t="s">
        <v>661</v>
      </c>
      <c r="FK37" s="665" t="s">
        <v>661</v>
      </c>
      <c r="FL37" s="679" t="s">
        <v>661</v>
      </c>
      <c r="FM37" s="679" t="s">
        <v>661</v>
      </c>
      <c r="FN37" s="679" t="s">
        <v>661</v>
      </c>
      <c r="FO37" s="679" t="s">
        <v>661</v>
      </c>
      <c r="FP37" s="679" t="s">
        <v>661</v>
      </c>
      <c r="FQ37" s="665" t="s">
        <v>661</v>
      </c>
      <c r="FR37" s="665" t="s">
        <v>661</v>
      </c>
      <c r="FS37" s="665" t="s">
        <v>661</v>
      </c>
      <c r="FT37" s="665" t="s">
        <v>661</v>
      </c>
      <c r="FU37" s="665" t="s">
        <v>661</v>
      </c>
      <c r="FV37" s="665" t="s">
        <v>661</v>
      </c>
      <c r="FW37" s="665" t="s">
        <v>661</v>
      </c>
      <c r="FX37" s="665" t="s">
        <v>661</v>
      </c>
      <c r="FY37" s="665" t="s">
        <v>661</v>
      </c>
      <c r="FZ37" s="665" t="s">
        <v>661</v>
      </c>
      <c r="GA37" s="680" t="s">
        <v>661</v>
      </c>
      <c r="GB37" s="680" t="s">
        <v>661</v>
      </c>
      <c r="GC37" s="680" t="s">
        <v>661</v>
      </c>
      <c r="GD37" s="668" t="s">
        <v>661</v>
      </c>
      <c r="GE37" s="668" t="s">
        <v>661</v>
      </c>
      <c r="GF37" s="681" t="s">
        <v>661</v>
      </c>
      <c r="GG37" s="680" t="s">
        <v>661</v>
      </c>
      <c r="GH37" s="680" t="s">
        <v>661</v>
      </c>
      <c r="GI37" s="668" t="s">
        <v>661</v>
      </c>
      <c r="GJ37" s="668" t="s">
        <v>661</v>
      </c>
      <c r="GK37" s="681" t="s">
        <v>661</v>
      </c>
      <c r="GL37" s="679" t="s">
        <v>661</v>
      </c>
      <c r="GM37" s="679" t="s">
        <v>661</v>
      </c>
      <c r="GN37" s="668" t="s">
        <v>661</v>
      </c>
      <c r="GO37" s="668" t="s">
        <v>661</v>
      </c>
      <c r="GP37" s="681" t="s">
        <v>661</v>
      </c>
      <c r="GQ37" s="680" t="s">
        <v>661</v>
      </c>
      <c r="GR37" s="680" t="s">
        <v>661</v>
      </c>
      <c r="GS37" s="668" t="s">
        <v>661</v>
      </c>
      <c r="GT37" s="668" t="s">
        <v>661</v>
      </c>
      <c r="GU37" s="679" t="s">
        <v>661</v>
      </c>
      <c r="GV37" s="679" t="s">
        <v>661</v>
      </c>
      <c r="GW37" s="679" t="s">
        <v>661</v>
      </c>
      <c r="GX37" s="665" t="s">
        <v>661</v>
      </c>
      <c r="GY37" s="665" t="s">
        <v>661</v>
      </c>
      <c r="GZ37" s="679" t="s">
        <v>661</v>
      </c>
      <c r="HA37" s="679" t="s">
        <v>661</v>
      </c>
      <c r="HB37" s="679" t="s">
        <v>661</v>
      </c>
      <c r="HC37" s="665" t="s">
        <v>661</v>
      </c>
      <c r="HD37" s="665" t="s">
        <v>661</v>
      </c>
      <c r="HE37" s="679" t="s">
        <v>661</v>
      </c>
      <c r="HF37" s="679" t="s">
        <v>661</v>
      </c>
      <c r="HG37" s="679" t="s">
        <v>661</v>
      </c>
      <c r="HH37" s="665" t="s">
        <v>661</v>
      </c>
      <c r="HI37" s="665" t="s">
        <v>661</v>
      </c>
      <c r="HJ37" s="679" t="s">
        <v>661</v>
      </c>
      <c r="HK37" s="680" t="s">
        <v>661</v>
      </c>
      <c r="HL37" s="680" t="s">
        <v>661</v>
      </c>
      <c r="HM37" s="665" t="s">
        <v>661</v>
      </c>
      <c r="HN37" s="665" t="s">
        <v>661</v>
      </c>
      <c r="HO37" s="681" t="s">
        <v>661</v>
      </c>
      <c r="HP37" s="679" t="s">
        <v>661</v>
      </c>
      <c r="HQ37" s="679" t="s">
        <v>661</v>
      </c>
      <c r="HR37" s="665" t="s">
        <v>661</v>
      </c>
      <c r="HS37" s="665" t="s">
        <v>661</v>
      </c>
      <c r="HT37" s="665" t="s">
        <v>661</v>
      </c>
      <c r="HU37" s="665" t="s">
        <v>661</v>
      </c>
      <c r="HV37" s="665" t="s">
        <v>661</v>
      </c>
      <c r="HW37" s="665" t="s">
        <v>661</v>
      </c>
      <c r="HX37" s="679" t="s">
        <v>661</v>
      </c>
      <c r="HY37" s="679" t="s">
        <v>661</v>
      </c>
      <c r="HZ37" s="679" t="s">
        <v>661</v>
      </c>
      <c r="IA37" s="665" t="s">
        <v>661</v>
      </c>
      <c r="IB37" s="665" t="s">
        <v>661</v>
      </c>
      <c r="IC37" s="679" t="s">
        <v>661</v>
      </c>
      <c r="ID37" s="679" t="s">
        <v>661</v>
      </c>
      <c r="IE37" s="679" t="s">
        <v>661</v>
      </c>
      <c r="IF37" s="665" t="s">
        <v>661</v>
      </c>
      <c r="IG37" s="665" t="s">
        <v>661</v>
      </c>
      <c r="IH37" s="679" t="s">
        <v>661</v>
      </c>
      <c r="II37" s="679" t="s">
        <v>661</v>
      </c>
      <c r="IJ37" s="679" t="s">
        <v>661</v>
      </c>
      <c r="IK37" s="665" t="s">
        <v>661</v>
      </c>
      <c r="IL37" s="665" t="s">
        <v>661</v>
      </c>
      <c r="IM37" s="679" t="s">
        <v>661</v>
      </c>
      <c r="IN37" s="680" t="s">
        <v>661</v>
      </c>
      <c r="IO37" s="680" t="s">
        <v>661</v>
      </c>
      <c r="IP37" s="665" t="s">
        <v>661</v>
      </c>
      <c r="IQ37" s="665" t="s">
        <v>661</v>
      </c>
      <c r="IR37" s="681" t="s">
        <v>661</v>
      </c>
      <c r="IS37" s="681" t="s">
        <v>661</v>
      </c>
      <c r="IT37" s="679" t="s">
        <v>661</v>
      </c>
      <c r="IU37" s="679" t="s">
        <v>661</v>
      </c>
      <c r="IV37" s="679" t="s">
        <v>661</v>
      </c>
      <c r="IW37" s="665" t="s">
        <v>661</v>
      </c>
      <c r="IX37" s="665" t="s">
        <v>661</v>
      </c>
      <c r="IY37" s="665" t="s">
        <v>661</v>
      </c>
      <c r="IZ37" s="665" t="s">
        <v>661</v>
      </c>
      <c r="JA37" s="665" t="s">
        <v>661</v>
      </c>
      <c r="JB37" s="665" t="s">
        <v>661</v>
      </c>
      <c r="JC37" s="665" t="s">
        <v>661</v>
      </c>
      <c r="JD37" s="665" t="s">
        <v>661</v>
      </c>
      <c r="JE37" s="665" t="s">
        <v>661</v>
      </c>
      <c r="JF37" s="665" t="s">
        <v>661</v>
      </c>
      <c r="JG37" s="681" t="s">
        <v>661</v>
      </c>
      <c r="JH37" s="681" t="s">
        <v>661</v>
      </c>
      <c r="JI37" s="681" t="s">
        <v>661</v>
      </c>
      <c r="JJ37" s="679" t="s">
        <v>661</v>
      </c>
      <c r="JK37" s="679" t="s">
        <v>661</v>
      </c>
      <c r="JL37" s="682" t="s">
        <v>661</v>
      </c>
    </row>
    <row r="38" spans="1:272" ht="12.75" x14ac:dyDescent="0.2">
      <c r="A38" s="733" t="s">
        <v>40</v>
      </c>
      <c r="B38" s="662">
        <v>2013</v>
      </c>
      <c r="C38" s="679" t="s">
        <v>661</v>
      </c>
      <c r="D38" s="679" t="s">
        <v>661</v>
      </c>
      <c r="E38" s="679" t="s">
        <v>661</v>
      </c>
      <c r="F38" s="679" t="s">
        <v>661</v>
      </c>
      <c r="G38" s="679" t="s">
        <v>661</v>
      </c>
      <c r="H38" s="679" t="s">
        <v>661</v>
      </c>
      <c r="I38" s="664">
        <v>5951</v>
      </c>
      <c r="J38" s="664">
        <v>5196</v>
      </c>
      <c r="K38" s="664">
        <v>7306</v>
      </c>
      <c r="L38" s="663">
        <v>136492</v>
      </c>
      <c r="M38" s="664">
        <v>106168</v>
      </c>
      <c r="N38" s="664">
        <v>175189</v>
      </c>
      <c r="O38" s="665">
        <v>98189</v>
      </c>
      <c r="P38" s="665">
        <v>38303</v>
      </c>
      <c r="Q38" s="664">
        <v>5951</v>
      </c>
      <c r="R38" s="664">
        <v>5196</v>
      </c>
      <c r="S38" s="664">
        <v>7306</v>
      </c>
      <c r="T38" s="665">
        <v>2976</v>
      </c>
      <c r="U38" s="665">
        <v>2975</v>
      </c>
      <c r="V38" s="664">
        <v>130541</v>
      </c>
      <c r="W38" s="664">
        <v>101103</v>
      </c>
      <c r="X38" s="664">
        <v>168218</v>
      </c>
      <c r="Y38" s="665">
        <v>95213</v>
      </c>
      <c r="Z38" s="665">
        <v>35328</v>
      </c>
      <c r="AA38" s="664">
        <v>7782</v>
      </c>
      <c r="AB38" s="664">
        <v>6794.7020668795167</v>
      </c>
      <c r="AC38" s="664">
        <v>9553.9055620904055</v>
      </c>
      <c r="AD38" s="666">
        <v>4473</v>
      </c>
      <c r="AE38" s="666">
        <v>3309</v>
      </c>
      <c r="AF38" s="664">
        <v>18749</v>
      </c>
      <c r="AG38" s="664">
        <v>11530.442505133471</v>
      </c>
      <c r="AH38" s="664">
        <v>30702.931211498973</v>
      </c>
      <c r="AI38" s="665">
        <v>12061</v>
      </c>
      <c r="AJ38" s="665">
        <v>6688</v>
      </c>
      <c r="AK38" s="664">
        <v>1541</v>
      </c>
      <c r="AL38" s="664">
        <v>2148</v>
      </c>
      <c r="AM38" s="664">
        <v>2262</v>
      </c>
      <c r="AN38" s="664">
        <v>5520</v>
      </c>
      <c r="AO38" s="664">
        <v>13229</v>
      </c>
      <c r="AP38" s="665">
        <v>774</v>
      </c>
      <c r="AQ38" s="665">
        <v>1074</v>
      </c>
      <c r="AR38" s="665">
        <v>1128</v>
      </c>
      <c r="AS38" s="665">
        <v>3345</v>
      </c>
      <c r="AT38" s="665">
        <v>8717</v>
      </c>
      <c r="AU38" s="665">
        <v>767</v>
      </c>
      <c r="AV38" s="665">
        <v>1074</v>
      </c>
      <c r="AW38" s="665">
        <v>1134</v>
      </c>
      <c r="AX38" s="665">
        <v>2175</v>
      </c>
      <c r="AY38" s="665">
        <v>4512</v>
      </c>
      <c r="AZ38" s="667">
        <v>0.28478507189752711</v>
      </c>
      <c r="BA38" s="667">
        <v>0.22151526472772512</v>
      </c>
      <c r="BB38" s="667">
        <v>0.36552480702646217</v>
      </c>
      <c r="BC38" s="668">
        <v>0.41699452393426001</v>
      </c>
      <c r="BD38" s="668">
        <v>0.1571002822579752</v>
      </c>
      <c r="BE38" s="669">
        <v>0.37259999999999999</v>
      </c>
      <c r="BF38" s="670">
        <v>0.28913166740380358</v>
      </c>
      <c r="BG38" s="670">
        <v>0.4727125608137992</v>
      </c>
      <c r="BH38" s="668">
        <v>0.5563746807418033</v>
      </c>
      <c r="BI38" s="668">
        <v>0.21370480316093188</v>
      </c>
      <c r="BJ38" s="669">
        <v>0.45219999999999999</v>
      </c>
      <c r="BK38" s="670">
        <v>0.35089999999999999</v>
      </c>
      <c r="BL38" s="670">
        <v>0.57369999999999999</v>
      </c>
      <c r="BM38" s="668">
        <v>0.66090000000000004</v>
      </c>
      <c r="BN38" s="668">
        <v>0.2495</v>
      </c>
      <c r="BO38" s="669">
        <v>0.2243</v>
      </c>
      <c r="BP38" s="670">
        <v>0.13794219712525668</v>
      </c>
      <c r="BQ38" s="670">
        <v>0.36730852156057492</v>
      </c>
      <c r="BR38" s="668">
        <v>0.29220000000000002</v>
      </c>
      <c r="BS38" s="668">
        <v>0.158</v>
      </c>
      <c r="BT38" s="664">
        <v>8664</v>
      </c>
      <c r="BU38" s="664">
        <v>5752</v>
      </c>
      <c r="BV38" s="664">
        <v>12631</v>
      </c>
      <c r="BW38" s="665">
        <v>6359</v>
      </c>
      <c r="BX38" s="665">
        <v>2306</v>
      </c>
      <c r="BY38" s="664">
        <v>235</v>
      </c>
      <c r="BZ38" s="664">
        <v>111</v>
      </c>
      <c r="CA38" s="664">
        <v>428</v>
      </c>
      <c r="CB38" s="665">
        <v>120</v>
      </c>
      <c r="CC38" s="665">
        <v>115</v>
      </c>
      <c r="CD38" s="664">
        <v>8429</v>
      </c>
      <c r="CE38" s="664">
        <v>5626</v>
      </c>
      <c r="CF38" s="664">
        <v>12245</v>
      </c>
      <c r="CG38" s="665">
        <v>6238</v>
      </c>
      <c r="CH38" s="665">
        <v>2191</v>
      </c>
      <c r="CI38" s="664">
        <v>3045</v>
      </c>
      <c r="CJ38" s="664">
        <v>2021.0176991150443</v>
      </c>
      <c r="CK38" s="664">
        <v>4345.9365781710912</v>
      </c>
      <c r="CL38" s="665">
        <v>2034</v>
      </c>
      <c r="CM38" s="665">
        <v>1011</v>
      </c>
      <c r="CN38" s="671">
        <v>235.5</v>
      </c>
      <c r="CO38" s="664">
        <v>1518.36</v>
      </c>
      <c r="CP38" s="664">
        <v>1526.27</v>
      </c>
      <c r="CQ38" s="665">
        <v>120.46</v>
      </c>
      <c r="CR38" s="665">
        <v>963.3</v>
      </c>
      <c r="CS38" s="665">
        <v>1070.6099999999999</v>
      </c>
      <c r="CT38" s="665">
        <v>115.04</v>
      </c>
      <c r="CU38" s="665">
        <v>555.05999999999995</v>
      </c>
      <c r="CV38" s="665">
        <v>455.67</v>
      </c>
      <c r="CW38" s="664">
        <v>6943</v>
      </c>
      <c r="CX38" s="664">
        <v>4615</v>
      </c>
      <c r="CY38" s="664">
        <v>10193</v>
      </c>
      <c r="CZ38" s="665">
        <v>4566</v>
      </c>
      <c r="DA38" s="665">
        <v>2377</v>
      </c>
      <c r="DB38" s="664">
        <v>82</v>
      </c>
      <c r="DC38" s="664">
        <v>25</v>
      </c>
      <c r="DD38" s="664">
        <v>235</v>
      </c>
      <c r="DE38" s="665">
        <v>41</v>
      </c>
      <c r="DF38" s="665">
        <v>41</v>
      </c>
      <c r="DG38" s="664">
        <v>6861</v>
      </c>
      <c r="DH38" s="664">
        <v>4557</v>
      </c>
      <c r="DI38" s="664">
        <v>10080</v>
      </c>
      <c r="DJ38" s="665">
        <v>4525</v>
      </c>
      <c r="DK38" s="665">
        <v>2336</v>
      </c>
      <c r="DL38" s="666">
        <v>56</v>
      </c>
      <c r="DM38" s="666">
        <v>17.073170731707318</v>
      </c>
      <c r="DN38" s="666">
        <v>160.48780487804876</v>
      </c>
      <c r="DO38" s="672">
        <v>33</v>
      </c>
      <c r="DP38" s="672">
        <v>24</v>
      </c>
      <c r="DQ38" s="664">
        <v>237</v>
      </c>
      <c r="DR38" s="664">
        <v>157.41276781810231</v>
      </c>
      <c r="DS38" s="664">
        <v>348.19414079580235</v>
      </c>
      <c r="DT38" s="665">
        <v>146</v>
      </c>
      <c r="DU38" s="665">
        <v>91</v>
      </c>
      <c r="DV38" s="671">
        <v>60</v>
      </c>
      <c r="DW38" s="671">
        <v>8</v>
      </c>
      <c r="DX38" s="664">
        <v>13</v>
      </c>
      <c r="DY38" s="664">
        <v>43</v>
      </c>
      <c r="DZ38" s="664">
        <v>194</v>
      </c>
      <c r="EA38" s="665">
        <v>30</v>
      </c>
      <c r="EB38" s="665">
        <v>4</v>
      </c>
      <c r="EC38" s="665">
        <v>7</v>
      </c>
      <c r="ED38" s="665">
        <v>26</v>
      </c>
      <c r="EE38" s="665">
        <v>121</v>
      </c>
      <c r="EF38" s="665">
        <v>30</v>
      </c>
      <c r="EG38" s="665">
        <v>4</v>
      </c>
      <c r="EH38" s="665">
        <v>7</v>
      </c>
      <c r="EI38" s="665">
        <v>17</v>
      </c>
      <c r="EJ38" s="665">
        <v>73</v>
      </c>
      <c r="EK38" s="671">
        <v>75961</v>
      </c>
      <c r="EL38" s="671">
        <v>55772</v>
      </c>
      <c r="EM38" s="671">
        <v>100049</v>
      </c>
      <c r="EN38" s="664">
        <v>1603</v>
      </c>
      <c r="EO38" s="664">
        <v>1182</v>
      </c>
      <c r="EP38" s="664">
        <v>2115</v>
      </c>
      <c r="EQ38" s="673">
        <v>0.14660012476606363</v>
      </c>
      <c r="ER38" s="678" t="s">
        <v>993</v>
      </c>
      <c r="ES38" s="679" t="s">
        <v>901</v>
      </c>
      <c r="ET38" s="679" t="s">
        <v>899</v>
      </c>
      <c r="EU38" s="665" t="s">
        <v>1033</v>
      </c>
      <c r="EV38" s="665" t="s">
        <v>661</v>
      </c>
      <c r="EW38" s="679" t="s">
        <v>661</v>
      </c>
      <c r="EX38" s="679" t="s">
        <v>661</v>
      </c>
      <c r="EY38" s="679" t="s">
        <v>661</v>
      </c>
      <c r="EZ38" s="665" t="s">
        <v>661</v>
      </c>
      <c r="FA38" s="665" t="s">
        <v>661</v>
      </c>
      <c r="FB38" s="679" t="s">
        <v>911</v>
      </c>
      <c r="FC38" s="679" t="s">
        <v>1026</v>
      </c>
      <c r="FD38" s="679" t="s">
        <v>946</v>
      </c>
      <c r="FE38" s="665" t="s">
        <v>968</v>
      </c>
      <c r="FF38" s="665" t="s">
        <v>986</v>
      </c>
      <c r="FG38" s="679" t="s">
        <v>904</v>
      </c>
      <c r="FH38" s="680" t="s">
        <v>688</v>
      </c>
      <c r="FI38" s="680" t="s">
        <v>979</v>
      </c>
      <c r="FJ38" s="665" t="s">
        <v>688</v>
      </c>
      <c r="FK38" s="665" t="s">
        <v>689</v>
      </c>
      <c r="FL38" s="679" t="s">
        <v>661</v>
      </c>
      <c r="FM38" s="679" t="s">
        <v>661</v>
      </c>
      <c r="FN38" s="679" t="s">
        <v>661</v>
      </c>
      <c r="FO38" s="679" t="s">
        <v>922</v>
      </c>
      <c r="FP38" s="679" t="s">
        <v>887</v>
      </c>
      <c r="FQ38" s="665" t="s">
        <v>661</v>
      </c>
      <c r="FR38" s="665" t="s">
        <v>661</v>
      </c>
      <c r="FS38" s="665" t="s">
        <v>661</v>
      </c>
      <c r="FT38" s="665" t="s">
        <v>897</v>
      </c>
      <c r="FU38" s="665" t="s">
        <v>1070</v>
      </c>
      <c r="FV38" s="665" t="s">
        <v>661</v>
      </c>
      <c r="FW38" s="665" t="s">
        <v>661</v>
      </c>
      <c r="FX38" s="665" t="s">
        <v>661</v>
      </c>
      <c r="FY38" s="665" t="s">
        <v>685</v>
      </c>
      <c r="FZ38" s="665" t="s">
        <v>693</v>
      </c>
      <c r="GA38" s="680">
        <v>0.3</v>
      </c>
      <c r="GB38" s="680">
        <v>0.2</v>
      </c>
      <c r="GC38" s="680">
        <v>0.4</v>
      </c>
      <c r="GD38" s="668">
        <v>0.42</v>
      </c>
      <c r="GE38" s="668">
        <v>0.16</v>
      </c>
      <c r="GF38" s="681" t="s">
        <v>973</v>
      </c>
      <c r="GG38" s="680">
        <v>0.3</v>
      </c>
      <c r="GH38" s="680">
        <v>0.5</v>
      </c>
      <c r="GI38" s="668">
        <v>0.56000000000000005</v>
      </c>
      <c r="GJ38" s="668">
        <v>0.21</v>
      </c>
      <c r="GK38" s="681" t="s">
        <v>972</v>
      </c>
      <c r="GL38" s="679" t="s">
        <v>973</v>
      </c>
      <c r="GM38" s="679" t="s">
        <v>930</v>
      </c>
      <c r="GN38" s="668" t="s">
        <v>971</v>
      </c>
      <c r="GO38" s="668" t="s">
        <v>952</v>
      </c>
      <c r="GP38" s="681" t="s">
        <v>893</v>
      </c>
      <c r="GQ38" s="680">
        <v>0.1</v>
      </c>
      <c r="GR38" s="680">
        <v>0.4</v>
      </c>
      <c r="GS38" s="668" t="s">
        <v>952</v>
      </c>
      <c r="GT38" s="668" t="s">
        <v>893</v>
      </c>
      <c r="GU38" s="679" t="s">
        <v>1070</v>
      </c>
      <c r="GV38" s="679" t="s">
        <v>938</v>
      </c>
      <c r="GW38" s="679" t="s">
        <v>887</v>
      </c>
      <c r="GX38" s="665" t="s">
        <v>935</v>
      </c>
      <c r="GY38" s="665" t="s">
        <v>942</v>
      </c>
      <c r="GZ38" s="679" t="s">
        <v>661</v>
      </c>
      <c r="HA38" s="679" t="s">
        <v>661</v>
      </c>
      <c r="HB38" s="679" t="s">
        <v>661</v>
      </c>
      <c r="HC38" s="665" t="s">
        <v>661</v>
      </c>
      <c r="HD38" s="665" t="s">
        <v>661</v>
      </c>
      <c r="HE38" s="679" t="s">
        <v>917</v>
      </c>
      <c r="HF38" s="679" t="s">
        <v>994</v>
      </c>
      <c r="HG38" s="679" t="s">
        <v>688</v>
      </c>
      <c r="HH38" s="665" t="s">
        <v>697</v>
      </c>
      <c r="HI38" s="665" t="s">
        <v>685</v>
      </c>
      <c r="HJ38" s="679" t="s">
        <v>666</v>
      </c>
      <c r="HK38" s="680">
        <v>2000</v>
      </c>
      <c r="HL38" s="680">
        <v>4300</v>
      </c>
      <c r="HM38" s="665" t="s">
        <v>673</v>
      </c>
      <c r="HN38" s="665" t="s">
        <v>684</v>
      </c>
      <c r="HO38" s="681" t="s">
        <v>661</v>
      </c>
      <c r="HP38" s="679" t="s">
        <v>668</v>
      </c>
      <c r="HQ38" s="679" t="s">
        <v>668</v>
      </c>
      <c r="HR38" s="665" t="s">
        <v>661</v>
      </c>
      <c r="HS38" s="665" t="s">
        <v>235</v>
      </c>
      <c r="HT38" s="665" t="s">
        <v>663</v>
      </c>
      <c r="HU38" s="665" t="s">
        <v>661</v>
      </c>
      <c r="HV38" s="665" t="s">
        <v>235</v>
      </c>
      <c r="HW38" s="665" t="s">
        <v>236</v>
      </c>
      <c r="HX38" s="679" t="s">
        <v>661</v>
      </c>
      <c r="HY38" s="679" t="s">
        <v>661</v>
      </c>
      <c r="HZ38" s="679" t="s">
        <v>661</v>
      </c>
      <c r="IA38" s="665" t="s">
        <v>661</v>
      </c>
      <c r="IB38" s="665" t="s">
        <v>661</v>
      </c>
      <c r="IC38" s="679" t="s">
        <v>661</v>
      </c>
      <c r="ID38" s="679" t="s">
        <v>661</v>
      </c>
      <c r="IE38" s="679" t="s">
        <v>661</v>
      </c>
      <c r="IF38" s="665" t="s">
        <v>661</v>
      </c>
      <c r="IG38" s="665" t="s">
        <v>661</v>
      </c>
      <c r="IH38" s="679" t="s">
        <v>661</v>
      </c>
      <c r="II38" s="679" t="s">
        <v>661</v>
      </c>
      <c r="IJ38" s="679" t="s">
        <v>661</v>
      </c>
      <c r="IK38" s="665" t="s">
        <v>661</v>
      </c>
      <c r="IL38" s="665" t="s">
        <v>661</v>
      </c>
      <c r="IM38" s="679" t="s">
        <v>661</v>
      </c>
      <c r="IN38" s="680" t="s">
        <v>661</v>
      </c>
      <c r="IO38" s="680" t="s">
        <v>661</v>
      </c>
      <c r="IP38" s="665" t="s">
        <v>661</v>
      </c>
      <c r="IQ38" s="665" t="s">
        <v>661</v>
      </c>
      <c r="IR38" s="681" t="s">
        <v>661</v>
      </c>
      <c r="IS38" s="681" t="s">
        <v>661</v>
      </c>
      <c r="IT38" s="679" t="s">
        <v>661</v>
      </c>
      <c r="IU38" s="679" t="s">
        <v>661</v>
      </c>
      <c r="IV38" s="679" t="s">
        <v>661</v>
      </c>
      <c r="IW38" s="665" t="s">
        <v>661</v>
      </c>
      <c r="IX38" s="665" t="s">
        <v>661</v>
      </c>
      <c r="IY38" s="665" t="s">
        <v>661</v>
      </c>
      <c r="IZ38" s="665" t="s">
        <v>661</v>
      </c>
      <c r="JA38" s="665" t="s">
        <v>661</v>
      </c>
      <c r="JB38" s="665" t="s">
        <v>661</v>
      </c>
      <c r="JC38" s="665" t="s">
        <v>661</v>
      </c>
      <c r="JD38" s="665" t="s">
        <v>661</v>
      </c>
      <c r="JE38" s="665" t="s">
        <v>661</v>
      </c>
      <c r="JF38" s="665" t="s">
        <v>661</v>
      </c>
      <c r="JG38" s="681" t="s">
        <v>661</v>
      </c>
      <c r="JH38" s="681" t="s">
        <v>661</v>
      </c>
      <c r="JI38" s="681" t="s">
        <v>661</v>
      </c>
      <c r="JJ38" s="679" t="s">
        <v>661</v>
      </c>
      <c r="JK38" s="679" t="s">
        <v>661</v>
      </c>
      <c r="JL38" s="682" t="s">
        <v>661</v>
      </c>
    </row>
    <row r="39" spans="1:272" ht="12.75" x14ac:dyDescent="0.2">
      <c r="A39" s="733" t="s">
        <v>41</v>
      </c>
      <c r="B39" s="662">
        <v>2013</v>
      </c>
      <c r="C39" s="691" t="s">
        <v>661</v>
      </c>
      <c r="D39" s="691" t="s">
        <v>661</v>
      </c>
      <c r="E39" s="691" t="s">
        <v>661</v>
      </c>
      <c r="F39" s="691" t="s">
        <v>661</v>
      </c>
      <c r="G39" s="691" t="s">
        <v>661</v>
      </c>
      <c r="H39" s="691" t="s">
        <v>661</v>
      </c>
      <c r="I39" s="766" t="s">
        <v>661</v>
      </c>
      <c r="J39" s="766" t="s">
        <v>661</v>
      </c>
      <c r="K39" s="766" t="s">
        <v>661</v>
      </c>
      <c r="L39" s="766" t="s">
        <v>661</v>
      </c>
      <c r="M39" s="766" t="s">
        <v>661</v>
      </c>
      <c r="N39" s="766" t="s">
        <v>661</v>
      </c>
      <c r="O39" s="766" t="s">
        <v>661</v>
      </c>
      <c r="P39" s="766" t="s">
        <v>661</v>
      </c>
      <c r="Q39" s="766" t="s">
        <v>661</v>
      </c>
      <c r="R39" s="766" t="s">
        <v>661</v>
      </c>
      <c r="S39" s="766" t="s">
        <v>661</v>
      </c>
      <c r="T39" s="766" t="s">
        <v>661</v>
      </c>
      <c r="U39" s="766" t="s">
        <v>661</v>
      </c>
      <c r="V39" s="766" t="s">
        <v>661</v>
      </c>
      <c r="W39" s="766" t="s">
        <v>661</v>
      </c>
      <c r="X39" s="766" t="s">
        <v>661</v>
      </c>
      <c r="Y39" s="766" t="s">
        <v>661</v>
      </c>
      <c r="Z39" s="766" t="s">
        <v>661</v>
      </c>
      <c r="AA39" s="766" t="s">
        <v>661</v>
      </c>
      <c r="AB39" s="766" t="s">
        <v>661</v>
      </c>
      <c r="AC39" s="766" t="s">
        <v>661</v>
      </c>
      <c r="AD39" s="766" t="s">
        <v>661</v>
      </c>
      <c r="AE39" s="766" t="s">
        <v>661</v>
      </c>
      <c r="AF39" s="766" t="s">
        <v>661</v>
      </c>
      <c r="AG39" s="766" t="s">
        <v>661</v>
      </c>
      <c r="AH39" s="766" t="s">
        <v>661</v>
      </c>
      <c r="AI39" s="766" t="s">
        <v>661</v>
      </c>
      <c r="AJ39" s="766" t="s">
        <v>661</v>
      </c>
      <c r="AK39" s="766" t="s">
        <v>661</v>
      </c>
      <c r="AL39" s="766" t="s">
        <v>661</v>
      </c>
      <c r="AM39" s="766" t="s">
        <v>661</v>
      </c>
      <c r="AN39" s="766" t="s">
        <v>661</v>
      </c>
      <c r="AO39" s="766" t="s">
        <v>661</v>
      </c>
      <c r="AP39" s="766" t="s">
        <v>661</v>
      </c>
      <c r="AQ39" s="766" t="s">
        <v>661</v>
      </c>
      <c r="AR39" s="766" t="s">
        <v>661</v>
      </c>
      <c r="AS39" s="766" t="s">
        <v>661</v>
      </c>
      <c r="AT39" s="766" t="s">
        <v>661</v>
      </c>
      <c r="AU39" s="766" t="s">
        <v>661</v>
      </c>
      <c r="AV39" s="766" t="s">
        <v>661</v>
      </c>
      <c r="AW39" s="766" t="s">
        <v>661</v>
      </c>
      <c r="AX39" s="766" t="s">
        <v>661</v>
      </c>
      <c r="AY39" s="766" t="s">
        <v>661</v>
      </c>
      <c r="AZ39" s="766" t="s">
        <v>661</v>
      </c>
      <c r="BA39" s="766" t="s">
        <v>661</v>
      </c>
      <c r="BB39" s="766" t="s">
        <v>661</v>
      </c>
      <c r="BC39" s="766" t="s">
        <v>661</v>
      </c>
      <c r="BD39" s="766" t="s">
        <v>661</v>
      </c>
      <c r="BE39" s="766" t="s">
        <v>661</v>
      </c>
      <c r="BF39" s="766" t="s">
        <v>661</v>
      </c>
      <c r="BG39" s="766" t="s">
        <v>661</v>
      </c>
      <c r="BH39" s="766" t="s">
        <v>661</v>
      </c>
      <c r="BI39" s="766" t="s">
        <v>661</v>
      </c>
      <c r="BJ39" s="766" t="s">
        <v>661</v>
      </c>
      <c r="BK39" s="766" t="s">
        <v>661</v>
      </c>
      <c r="BL39" s="766" t="s">
        <v>661</v>
      </c>
      <c r="BM39" s="766" t="s">
        <v>661</v>
      </c>
      <c r="BN39" s="766" t="s">
        <v>661</v>
      </c>
      <c r="BO39" s="766" t="s">
        <v>661</v>
      </c>
      <c r="BP39" s="766" t="s">
        <v>661</v>
      </c>
      <c r="BQ39" s="766" t="s">
        <v>661</v>
      </c>
      <c r="BR39" s="766" t="s">
        <v>661</v>
      </c>
      <c r="BS39" s="766" t="s">
        <v>661</v>
      </c>
      <c r="BT39" s="766" t="s">
        <v>661</v>
      </c>
      <c r="BU39" s="766" t="s">
        <v>661</v>
      </c>
      <c r="BV39" s="766" t="s">
        <v>661</v>
      </c>
      <c r="BW39" s="766" t="s">
        <v>661</v>
      </c>
      <c r="BX39" s="766" t="s">
        <v>661</v>
      </c>
      <c r="BY39" s="766" t="s">
        <v>661</v>
      </c>
      <c r="BZ39" s="766" t="s">
        <v>661</v>
      </c>
      <c r="CA39" s="766" t="s">
        <v>661</v>
      </c>
      <c r="CB39" s="766" t="s">
        <v>661</v>
      </c>
      <c r="CC39" s="766" t="s">
        <v>661</v>
      </c>
      <c r="CD39" s="766" t="s">
        <v>661</v>
      </c>
      <c r="CE39" s="766" t="s">
        <v>661</v>
      </c>
      <c r="CF39" s="766" t="s">
        <v>661</v>
      </c>
      <c r="CG39" s="766" t="s">
        <v>661</v>
      </c>
      <c r="CH39" s="766" t="s">
        <v>661</v>
      </c>
      <c r="CI39" s="766" t="s">
        <v>661</v>
      </c>
      <c r="CJ39" s="766" t="s">
        <v>661</v>
      </c>
      <c r="CK39" s="766" t="s">
        <v>661</v>
      </c>
      <c r="CL39" s="766" t="s">
        <v>661</v>
      </c>
      <c r="CM39" s="766" t="s">
        <v>661</v>
      </c>
      <c r="CN39" s="766" t="s">
        <v>661</v>
      </c>
      <c r="CO39" s="766" t="s">
        <v>661</v>
      </c>
      <c r="CP39" s="766" t="s">
        <v>661</v>
      </c>
      <c r="CQ39" s="766" t="s">
        <v>661</v>
      </c>
      <c r="CR39" s="766" t="s">
        <v>661</v>
      </c>
      <c r="CS39" s="766" t="s">
        <v>661</v>
      </c>
      <c r="CT39" s="766" t="s">
        <v>661</v>
      </c>
      <c r="CU39" s="766" t="s">
        <v>661</v>
      </c>
      <c r="CV39" s="766" t="s">
        <v>661</v>
      </c>
      <c r="CW39" s="766" t="s">
        <v>661</v>
      </c>
      <c r="CX39" s="766" t="s">
        <v>661</v>
      </c>
      <c r="CY39" s="766" t="s">
        <v>661</v>
      </c>
      <c r="CZ39" s="766" t="s">
        <v>661</v>
      </c>
      <c r="DA39" s="766" t="s">
        <v>661</v>
      </c>
      <c r="DB39" s="766" t="s">
        <v>661</v>
      </c>
      <c r="DC39" s="766" t="s">
        <v>661</v>
      </c>
      <c r="DD39" s="766" t="s">
        <v>661</v>
      </c>
      <c r="DE39" s="766" t="s">
        <v>661</v>
      </c>
      <c r="DF39" s="766" t="s">
        <v>661</v>
      </c>
      <c r="DG39" s="766" t="s">
        <v>661</v>
      </c>
      <c r="DH39" s="766" t="s">
        <v>661</v>
      </c>
      <c r="DI39" s="766" t="s">
        <v>661</v>
      </c>
      <c r="DJ39" s="766" t="s">
        <v>661</v>
      </c>
      <c r="DK39" s="766" t="s">
        <v>661</v>
      </c>
      <c r="DL39" s="766" t="s">
        <v>661</v>
      </c>
      <c r="DM39" s="766" t="s">
        <v>661</v>
      </c>
      <c r="DN39" s="766" t="s">
        <v>661</v>
      </c>
      <c r="DO39" s="766" t="s">
        <v>661</v>
      </c>
      <c r="DP39" s="766" t="s">
        <v>661</v>
      </c>
      <c r="DQ39" s="766" t="s">
        <v>661</v>
      </c>
      <c r="DR39" s="766" t="s">
        <v>661</v>
      </c>
      <c r="DS39" s="766" t="s">
        <v>661</v>
      </c>
      <c r="DT39" s="766" t="s">
        <v>661</v>
      </c>
      <c r="DU39" s="766" t="s">
        <v>661</v>
      </c>
      <c r="DV39" s="766" t="s">
        <v>661</v>
      </c>
      <c r="DW39" s="766" t="s">
        <v>661</v>
      </c>
      <c r="DX39" s="766" t="s">
        <v>661</v>
      </c>
      <c r="DY39" s="766" t="s">
        <v>661</v>
      </c>
      <c r="DZ39" s="766" t="s">
        <v>661</v>
      </c>
      <c r="EA39" s="766" t="s">
        <v>661</v>
      </c>
      <c r="EB39" s="766" t="s">
        <v>661</v>
      </c>
      <c r="EC39" s="766" t="s">
        <v>661</v>
      </c>
      <c r="ED39" s="766" t="s">
        <v>661</v>
      </c>
      <c r="EE39" s="766" t="s">
        <v>661</v>
      </c>
      <c r="EF39" s="766" t="s">
        <v>661</v>
      </c>
      <c r="EG39" s="766" t="s">
        <v>661</v>
      </c>
      <c r="EH39" s="766" t="s">
        <v>661</v>
      </c>
      <c r="EI39" s="766" t="s">
        <v>661</v>
      </c>
      <c r="EJ39" s="766" t="s">
        <v>661</v>
      </c>
      <c r="EK39" s="766" t="s">
        <v>661</v>
      </c>
      <c r="EL39" s="766" t="s">
        <v>661</v>
      </c>
      <c r="EM39" s="766" t="s">
        <v>661</v>
      </c>
      <c r="EN39" s="766" t="s">
        <v>661</v>
      </c>
      <c r="EO39" s="766" t="s">
        <v>661</v>
      </c>
      <c r="EP39" s="766" t="s">
        <v>661</v>
      </c>
      <c r="EQ39" s="766" t="s">
        <v>661</v>
      </c>
      <c r="ER39" s="690" t="s">
        <v>661</v>
      </c>
      <c r="ES39" s="691" t="s">
        <v>661</v>
      </c>
      <c r="ET39" s="691" t="s">
        <v>661</v>
      </c>
      <c r="EU39" s="692" t="s">
        <v>661</v>
      </c>
      <c r="EV39" s="692" t="s">
        <v>661</v>
      </c>
      <c r="EW39" s="691" t="s">
        <v>661</v>
      </c>
      <c r="EX39" s="691" t="s">
        <v>661</v>
      </c>
      <c r="EY39" s="691" t="s">
        <v>661</v>
      </c>
      <c r="EZ39" s="692" t="s">
        <v>661</v>
      </c>
      <c r="FA39" s="692" t="s">
        <v>661</v>
      </c>
      <c r="FB39" s="691" t="s">
        <v>661</v>
      </c>
      <c r="FC39" s="691" t="s">
        <v>661</v>
      </c>
      <c r="FD39" s="691" t="s">
        <v>661</v>
      </c>
      <c r="FE39" s="692" t="s">
        <v>661</v>
      </c>
      <c r="FF39" s="692" t="s">
        <v>661</v>
      </c>
      <c r="FG39" s="691" t="s">
        <v>661</v>
      </c>
      <c r="FH39" s="693" t="s">
        <v>661</v>
      </c>
      <c r="FI39" s="693" t="s">
        <v>661</v>
      </c>
      <c r="FJ39" s="692" t="s">
        <v>661</v>
      </c>
      <c r="FK39" s="692" t="s">
        <v>661</v>
      </c>
      <c r="FL39" s="691" t="s">
        <v>661</v>
      </c>
      <c r="FM39" s="691" t="s">
        <v>661</v>
      </c>
      <c r="FN39" s="691" t="s">
        <v>661</v>
      </c>
      <c r="FO39" s="691" t="s">
        <v>661</v>
      </c>
      <c r="FP39" s="691" t="s">
        <v>661</v>
      </c>
      <c r="FQ39" s="692" t="s">
        <v>661</v>
      </c>
      <c r="FR39" s="692" t="s">
        <v>661</v>
      </c>
      <c r="FS39" s="692" t="s">
        <v>661</v>
      </c>
      <c r="FT39" s="692" t="s">
        <v>661</v>
      </c>
      <c r="FU39" s="692" t="s">
        <v>661</v>
      </c>
      <c r="FV39" s="692" t="s">
        <v>661</v>
      </c>
      <c r="FW39" s="692" t="s">
        <v>661</v>
      </c>
      <c r="FX39" s="692" t="s">
        <v>661</v>
      </c>
      <c r="FY39" s="692" t="s">
        <v>661</v>
      </c>
      <c r="FZ39" s="692" t="s">
        <v>661</v>
      </c>
      <c r="GA39" s="692" t="s">
        <v>661</v>
      </c>
      <c r="GB39" s="692" t="s">
        <v>661</v>
      </c>
      <c r="GC39" s="692" t="s">
        <v>661</v>
      </c>
      <c r="GD39" s="692" t="s">
        <v>661</v>
      </c>
      <c r="GE39" s="692" t="s">
        <v>661</v>
      </c>
      <c r="GF39" s="695" t="s">
        <v>661</v>
      </c>
      <c r="GG39" s="692" t="s">
        <v>661</v>
      </c>
      <c r="GH39" s="692" t="s">
        <v>661</v>
      </c>
      <c r="GI39" s="692" t="s">
        <v>661</v>
      </c>
      <c r="GJ39" s="692" t="s">
        <v>661</v>
      </c>
      <c r="GK39" s="695" t="s">
        <v>661</v>
      </c>
      <c r="GL39" s="691" t="s">
        <v>661</v>
      </c>
      <c r="GM39" s="691" t="s">
        <v>661</v>
      </c>
      <c r="GN39" s="694" t="s">
        <v>661</v>
      </c>
      <c r="GO39" s="694" t="s">
        <v>661</v>
      </c>
      <c r="GP39" s="695" t="s">
        <v>661</v>
      </c>
      <c r="GQ39" s="695" t="s">
        <v>661</v>
      </c>
      <c r="GR39" s="695" t="s">
        <v>661</v>
      </c>
      <c r="GS39" s="694" t="s">
        <v>661</v>
      </c>
      <c r="GT39" s="694" t="s">
        <v>661</v>
      </c>
      <c r="GU39" s="691" t="s">
        <v>661</v>
      </c>
      <c r="GV39" s="691" t="s">
        <v>661</v>
      </c>
      <c r="GW39" s="691" t="s">
        <v>661</v>
      </c>
      <c r="GX39" s="692" t="s">
        <v>661</v>
      </c>
      <c r="GY39" s="692" t="s">
        <v>661</v>
      </c>
      <c r="GZ39" s="691" t="s">
        <v>661</v>
      </c>
      <c r="HA39" s="691" t="s">
        <v>661</v>
      </c>
      <c r="HB39" s="691" t="s">
        <v>661</v>
      </c>
      <c r="HC39" s="692" t="s">
        <v>661</v>
      </c>
      <c r="HD39" s="692" t="s">
        <v>661</v>
      </c>
      <c r="HE39" s="691" t="s">
        <v>661</v>
      </c>
      <c r="HF39" s="691" t="s">
        <v>661</v>
      </c>
      <c r="HG39" s="691" t="s">
        <v>661</v>
      </c>
      <c r="HH39" s="692" t="s">
        <v>661</v>
      </c>
      <c r="HI39" s="692" t="s">
        <v>661</v>
      </c>
      <c r="HJ39" s="691" t="s">
        <v>661</v>
      </c>
      <c r="HK39" s="691" t="s">
        <v>661</v>
      </c>
      <c r="HL39" s="691" t="s">
        <v>661</v>
      </c>
      <c r="HM39" s="692" t="s">
        <v>661</v>
      </c>
      <c r="HN39" s="692" t="s">
        <v>661</v>
      </c>
      <c r="HO39" s="695" t="s">
        <v>661</v>
      </c>
      <c r="HP39" s="691" t="s">
        <v>661</v>
      </c>
      <c r="HQ39" s="691" t="s">
        <v>661</v>
      </c>
      <c r="HR39" s="692" t="s">
        <v>661</v>
      </c>
      <c r="HS39" s="692" t="s">
        <v>661</v>
      </c>
      <c r="HT39" s="692" t="s">
        <v>661</v>
      </c>
      <c r="HU39" s="692" t="s">
        <v>661</v>
      </c>
      <c r="HV39" s="692" t="s">
        <v>661</v>
      </c>
      <c r="HW39" s="692" t="s">
        <v>661</v>
      </c>
      <c r="HX39" s="691" t="s">
        <v>661</v>
      </c>
      <c r="HY39" s="691" t="s">
        <v>661</v>
      </c>
      <c r="HZ39" s="691" t="s">
        <v>661</v>
      </c>
      <c r="IA39" s="692" t="s">
        <v>661</v>
      </c>
      <c r="IB39" s="692" t="s">
        <v>661</v>
      </c>
      <c r="IC39" s="691" t="s">
        <v>661</v>
      </c>
      <c r="ID39" s="691" t="s">
        <v>661</v>
      </c>
      <c r="IE39" s="691" t="s">
        <v>661</v>
      </c>
      <c r="IF39" s="692" t="s">
        <v>661</v>
      </c>
      <c r="IG39" s="692" t="s">
        <v>661</v>
      </c>
      <c r="IH39" s="691" t="s">
        <v>661</v>
      </c>
      <c r="II39" s="691" t="s">
        <v>661</v>
      </c>
      <c r="IJ39" s="691" t="s">
        <v>661</v>
      </c>
      <c r="IK39" s="692" t="s">
        <v>661</v>
      </c>
      <c r="IL39" s="692" t="s">
        <v>661</v>
      </c>
      <c r="IM39" s="691" t="s">
        <v>661</v>
      </c>
      <c r="IN39" s="693" t="s">
        <v>661</v>
      </c>
      <c r="IO39" s="693" t="s">
        <v>661</v>
      </c>
      <c r="IP39" s="692" t="s">
        <v>661</v>
      </c>
      <c r="IQ39" s="692" t="s">
        <v>661</v>
      </c>
      <c r="IR39" s="695" t="s">
        <v>661</v>
      </c>
      <c r="IS39" s="695" t="s">
        <v>661</v>
      </c>
      <c r="IT39" s="691" t="s">
        <v>661</v>
      </c>
      <c r="IU39" s="691" t="s">
        <v>661</v>
      </c>
      <c r="IV39" s="691" t="s">
        <v>661</v>
      </c>
      <c r="IW39" s="692" t="s">
        <v>661</v>
      </c>
      <c r="IX39" s="692" t="s">
        <v>661</v>
      </c>
      <c r="IY39" s="692" t="s">
        <v>661</v>
      </c>
      <c r="IZ39" s="692" t="s">
        <v>661</v>
      </c>
      <c r="JA39" s="692" t="s">
        <v>661</v>
      </c>
      <c r="JB39" s="692" t="s">
        <v>661</v>
      </c>
      <c r="JC39" s="692" t="s">
        <v>661</v>
      </c>
      <c r="JD39" s="692" t="s">
        <v>661</v>
      </c>
      <c r="JE39" s="692" t="s">
        <v>661</v>
      </c>
      <c r="JF39" s="692" t="s">
        <v>661</v>
      </c>
      <c r="JG39" s="695" t="s">
        <v>661</v>
      </c>
      <c r="JH39" s="695" t="s">
        <v>661</v>
      </c>
      <c r="JI39" s="695" t="s">
        <v>661</v>
      </c>
      <c r="JJ39" s="691" t="s">
        <v>661</v>
      </c>
      <c r="JK39" s="691" t="s">
        <v>661</v>
      </c>
      <c r="JL39" s="696" t="s">
        <v>661</v>
      </c>
    </row>
    <row r="40" spans="1:272" ht="12.75" x14ac:dyDescent="0.2">
      <c r="A40" s="733" t="s">
        <v>42</v>
      </c>
      <c r="B40" s="662">
        <v>2013</v>
      </c>
      <c r="C40" s="679" t="s">
        <v>887</v>
      </c>
      <c r="D40" s="679" t="s">
        <v>695</v>
      </c>
      <c r="E40" s="679" t="s">
        <v>906</v>
      </c>
      <c r="F40" s="679" t="s">
        <v>887</v>
      </c>
      <c r="G40" s="679" t="s">
        <v>695</v>
      </c>
      <c r="H40" s="679" t="s">
        <v>906</v>
      </c>
      <c r="I40" s="664">
        <v>12635</v>
      </c>
      <c r="J40" s="664">
        <v>11154</v>
      </c>
      <c r="K40" s="664">
        <v>14196</v>
      </c>
      <c r="L40" s="663">
        <v>68864</v>
      </c>
      <c r="M40" s="664">
        <v>63562</v>
      </c>
      <c r="N40" s="664">
        <v>74950</v>
      </c>
      <c r="O40" s="665">
        <v>27959</v>
      </c>
      <c r="P40" s="665">
        <v>40905</v>
      </c>
      <c r="Q40" s="664">
        <v>12635</v>
      </c>
      <c r="R40" s="664">
        <v>11154</v>
      </c>
      <c r="S40" s="664">
        <v>14196</v>
      </c>
      <c r="T40" s="665">
        <v>6368</v>
      </c>
      <c r="U40" s="665">
        <v>6267</v>
      </c>
      <c r="V40" s="664">
        <v>56229</v>
      </c>
      <c r="W40" s="664">
        <v>51389</v>
      </c>
      <c r="X40" s="664">
        <v>61548</v>
      </c>
      <c r="Y40" s="665">
        <v>21591</v>
      </c>
      <c r="Z40" s="665">
        <v>34638</v>
      </c>
      <c r="AA40" s="664">
        <v>7240</v>
      </c>
      <c r="AB40" s="664">
        <v>6391.3700039572614</v>
      </c>
      <c r="AC40" s="664">
        <v>8134.4709141274234</v>
      </c>
      <c r="AD40" s="666">
        <v>3405</v>
      </c>
      <c r="AE40" s="666">
        <v>3834</v>
      </c>
      <c r="AF40" s="664">
        <v>7684</v>
      </c>
      <c r="AG40" s="664">
        <v>6188.9596156733214</v>
      </c>
      <c r="AH40" s="664">
        <v>9753.5234949707246</v>
      </c>
      <c r="AI40" s="665">
        <v>2741</v>
      </c>
      <c r="AJ40" s="665">
        <v>4943</v>
      </c>
      <c r="AK40" s="664">
        <v>3877</v>
      </c>
      <c r="AL40" s="664">
        <v>4558</v>
      </c>
      <c r="AM40" s="664">
        <v>4200</v>
      </c>
      <c r="AN40" s="664">
        <v>3040</v>
      </c>
      <c r="AO40" s="664">
        <v>4644</v>
      </c>
      <c r="AP40" s="665">
        <v>1955</v>
      </c>
      <c r="AQ40" s="665">
        <v>2296</v>
      </c>
      <c r="AR40" s="665">
        <v>2116</v>
      </c>
      <c r="AS40" s="665">
        <v>1289</v>
      </c>
      <c r="AT40" s="665">
        <v>1452</v>
      </c>
      <c r="AU40" s="665">
        <v>1922</v>
      </c>
      <c r="AV40" s="665">
        <v>2262</v>
      </c>
      <c r="AW40" s="665">
        <v>2083</v>
      </c>
      <c r="AX40" s="665">
        <v>1751</v>
      </c>
      <c r="AY40" s="665">
        <v>3192</v>
      </c>
      <c r="AZ40" s="667">
        <v>1.6410448029728686</v>
      </c>
      <c r="BA40" s="667">
        <v>1.5146969355042035</v>
      </c>
      <c r="BB40" s="667">
        <v>1.7860755689883903</v>
      </c>
      <c r="BC40" s="668">
        <v>1.3304388749490244</v>
      </c>
      <c r="BD40" s="668">
        <v>1.9526327246064661</v>
      </c>
      <c r="BE40" s="669">
        <v>2.25</v>
      </c>
      <c r="BF40" s="670">
        <v>2.0512048192771082</v>
      </c>
      <c r="BG40" s="670">
        <v>2.4578313253012047</v>
      </c>
      <c r="BH40" s="668">
        <v>1.7312452441071029</v>
      </c>
      <c r="BI40" s="668">
        <v>3.2660846986267353</v>
      </c>
      <c r="BJ40" s="669">
        <v>2.4900000000000002</v>
      </c>
      <c r="BK40" s="670">
        <v>2.27</v>
      </c>
      <c r="BL40" s="670">
        <v>2.72</v>
      </c>
      <c r="BM40" s="668">
        <v>1.88</v>
      </c>
      <c r="BN40" s="668">
        <v>3.1</v>
      </c>
      <c r="BO40" s="669">
        <v>0.93869999999999998</v>
      </c>
      <c r="BP40" s="670">
        <v>0.75606147725566719</v>
      </c>
      <c r="BQ40" s="670">
        <v>1.1915190662062753</v>
      </c>
      <c r="BR40" s="668">
        <v>0.66610000000000003</v>
      </c>
      <c r="BS40" s="668">
        <v>1.21</v>
      </c>
      <c r="BT40" s="664">
        <v>3849</v>
      </c>
      <c r="BU40" s="664">
        <v>2916</v>
      </c>
      <c r="BV40" s="664">
        <v>4826</v>
      </c>
      <c r="BW40" s="665">
        <v>1477</v>
      </c>
      <c r="BX40" s="665">
        <v>2373</v>
      </c>
      <c r="BY40" s="664">
        <v>985</v>
      </c>
      <c r="BZ40" s="664">
        <v>832</v>
      </c>
      <c r="CA40" s="664">
        <v>1154</v>
      </c>
      <c r="CB40" s="665">
        <v>499</v>
      </c>
      <c r="CC40" s="665">
        <v>486</v>
      </c>
      <c r="CD40" s="664">
        <v>2864</v>
      </c>
      <c r="CE40" s="664">
        <v>2052</v>
      </c>
      <c r="CF40" s="664">
        <v>3730</v>
      </c>
      <c r="CG40" s="665">
        <v>977</v>
      </c>
      <c r="CH40" s="665">
        <v>1887</v>
      </c>
      <c r="CI40" s="664">
        <v>923</v>
      </c>
      <c r="CJ40" s="664">
        <v>649.38339920948613</v>
      </c>
      <c r="CK40" s="664">
        <v>1298.7667984189723</v>
      </c>
      <c r="CL40" s="665">
        <v>253</v>
      </c>
      <c r="CM40" s="665">
        <v>670</v>
      </c>
      <c r="CN40" s="671">
        <v>985.12</v>
      </c>
      <c r="CO40" s="664">
        <v>289.43</v>
      </c>
      <c r="CP40" s="664">
        <v>633.63</v>
      </c>
      <c r="CQ40" s="665">
        <v>499.17</v>
      </c>
      <c r="CR40" s="665">
        <v>65.77</v>
      </c>
      <c r="CS40" s="665">
        <v>187.56</v>
      </c>
      <c r="CT40" s="665">
        <v>485.94</v>
      </c>
      <c r="CU40" s="665">
        <v>223.66</v>
      </c>
      <c r="CV40" s="665">
        <v>446.08</v>
      </c>
      <c r="CW40" s="664">
        <v>5384</v>
      </c>
      <c r="CX40" s="664">
        <v>4856</v>
      </c>
      <c r="CY40" s="664">
        <v>5974</v>
      </c>
      <c r="CZ40" s="665">
        <v>2532</v>
      </c>
      <c r="DA40" s="665">
        <v>2852</v>
      </c>
      <c r="DB40" s="664">
        <v>907</v>
      </c>
      <c r="DC40" s="664">
        <v>786</v>
      </c>
      <c r="DD40" s="664">
        <v>1040</v>
      </c>
      <c r="DE40" s="665">
        <v>457</v>
      </c>
      <c r="DF40" s="665">
        <v>449</v>
      </c>
      <c r="DG40" s="664">
        <v>4478</v>
      </c>
      <c r="DH40" s="664">
        <v>4037</v>
      </c>
      <c r="DI40" s="664">
        <v>5012</v>
      </c>
      <c r="DJ40" s="665">
        <v>2075</v>
      </c>
      <c r="DK40" s="665">
        <v>2403</v>
      </c>
      <c r="DL40" s="666">
        <v>730</v>
      </c>
      <c r="DM40" s="666">
        <v>632.61300992282247</v>
      </c>
      <c r="DN40" s="666">
        <v>837.04520396912903</v>
      </c>
      <c r="DO40" s="672">
        <v>380</v>
      </c>
      <c r="DP40" s="672">
        <v>350</v>
      </c>
      <c r="DQ40" s="664">
        <v>567</v>
      </c>
      <c r="DR40" s="664">
        <v>511.16100937918713</v>
      </c>
      <c r="DS40" s="664">
        <v>634.61456007146046</v>
      </c>
      <c r="DT40" s="665">
        <v>285</v>
      </c>
      <c r="DU40" s="665">
        <v>282</v>
      </c>
      <c r="DV40" s="671">
        <v>401</v>
      </c>
      <c r="DW40" s="671">
        <v>189</v>
      </c>
      <c r="DX40" s="664">
        <v>316</v>
      </c>
      <c r="DY40" s="664">
        <v>414</v>
      </c>
      <c r="DZ40" s="664">
        <v>154</v>
      </c>
      <c r="EA40" s="665">
        <v>202</v>
      </c>
      <c r="EB40" s="665">
        <v>95</v>
      </c>
      <c r="EC40" s="665">
        <v>159</v>
      </c>
      <c r="ED40" s="665">
        <v>221</v>
      </c>
      <c r="EE40" s="665">
        <v>65</v>
      </c>
      <c r="EF40" s="665">
        <v>198</v>
      </c>
      <c r="EG40" s="665">
        <v>94</v>
      </c>
      <c r="EH40" s="665">
        <v>157</v>
      </c>
      <c r="EI40" s="665">
        <v>193</v>
      </c>
      <c r="EJ40" s="665">
        <v>89</v>
      </c>
      <c r="EK40" s="671">
        <v>63675</v>
      </c>
      <c r="EL40" s="671">
        <v>57505</v>
      </c>
      <c r="EM40" s="671">
        <v>70491</v>
      </c>
      <c r="EN40" s="664">
        <v>2861</v>
      </c>
      <c r="EO40" s="664">
        <v>2468</v>
      </c>
      <c r="EP40" s="664">
        <v>3301</v>
      </c>
      <c r="EQ40" s="673">
        <v>0.34428521495980424</v>
      </c>
      <c r="ER40" s="678" t="s">
        <v>977</v>
      </c>
      <c r="ES40" s="679" t="s">
        <v>1036</v>
      </c>
      <c r="ET40" s="679" t="s">
        <v>1040</v>
      </c>
      <c r="EU40" s="665" t="s">
        <v>932</v>
      </c>
      <c r="EV40" s="665" t="s">
        <v>905</v>
      </c>
      <c r="EW40" s="679" t="s">
        <v>887</v>
      </c>
      <c r="EX40" s="679" t="s">
        <v>695</v>
      </c>
      <c r="EY40" s="679" t="s">
        <v>906</v>
      </c>
      <c r="EZ40" s="665" t="s">
        <v>935</v>
      </c>
      <c r="FA40" s="665" t="s">
        <v>940</v>
      </c>
      <c r="FB40" s="679" t="s">
        <v>1031</v>
      </c>
      <c r="FC40" s="679" t="s">
        <v>1076</v>
      </c>
      <c r="FD40" s="679" t="s">
        <v>1039</v>
      </c>
      <c r="FE40" s="665" t="s">
        <v>914</v>
      </c>
      <c r="FF40" s="665" t="s">
        <v>986</v>
      </c>
      <c r="FG40" s="679" t="s">
        <v>680</v>
      </c>
      <c r="FH40" s="680">
        <v>6200</v>
      </c>
      <c r="FI40" s="680">
        <v>9800</v>
      </c>
      <c r="FJ40" s="665" t="s">
        <v>670</v>
      </c>
      <c r="FK40" s="665" t="s">
        <v>921</v>
      </c>
      <c r="FL40" s="679" t="s">
        <v>896</v>
      </c>
      <c r="FM40" s="679" t="s">
        <v>687</v>
      </c>
      <c r="FN40" s="679" t="s">
        <v>880</v>
      </c>
      <c r="FO40" s="679" t="s">
        <v>666</v>
      </c>
      <c r="FP40" s="679" t="s">
        <v>687</v>
      </c>
      <c r="FQ40" s="665" t="s">
        <v>673</v>
      </c>
      <c r="FR40" s="665" t="s">
        <v>942</v>
      </c>
      <c r="FS40" s="665" t="s">
        <v>690</v>
      </c>
      <c r="FT40" s="665" t="s">
        <v>669</v>
      </c>
      <c r="FU40" s="665" t="s">
        <v>668</v>
      </c>
      <c r="FV40" s="665" t="s">
        <v>671</v>
      </c>
      <c r="FW40" s="665" t="s">
        <v>942</v>
      </c>
      <c r="FX40" s="665" t="s">
        <v>690</v>
      </c>
      <c r="FY40" s="665" t="s">
        <v>667</v>
      </c>
      <c r="FZ40" s="665" t="s">
        <v>683</v>
      </c>
      <c r="GA40" s="680">
        <v>1.6</v>
      </c>
      <c r="GB40" s="680">
        <v>1.5</v>
      </c>
      <c r="GC40" s="680">
        <v>1.8</v>
      </c>
      <c r="GD40" s="668">
        <v>1.33</v>
      </c>
      <c r="GE40" s="668">
        <v>1.95</v>
      </c>
      <c r="GF40" s="681" t="s">
        <v>1077</v>
      </c>
      <c r="GG40" s="680">
        <v>2.1</v>
      </c>
      <c r="GH40" s="680">
        <v>2.5</v>
      </c>
      <c r="GI40" s="668">
        <v>1.73</v>
      </c>
      <c r="GJ40" s="668">
        <v>3.27</v>
      </c>
      <c r="GK40" s="681" t="s">
        <v>1071</v>
      </c>
      <c r="GL40" s="679" t="s">
        <v>1077</v>
      </c>
      <c r="GM40" s="679" t="s">
        <v>1078</v>
      </c>
      <c r="GN40" s="668" t="s">
        <v>927</v>
      </c>
      <c r="GO40" s="668" t="s">
        <v>959</v>
      </c>
      <c r="GP40" s="681" t="s">
        <v>929</v>
      </c>
      <c r="GQ40" s="680">
        <v>0.8</v>
      </c>
      <c r="GR40" s="680">
        <v>1.2</v>
      </c>
      <c r="GS40" s="668" t="s">
        <v>971</v>
      </c>
      <c r="GT40" s="668" t="s">
        <v>931</v>
      </c>
      <c r="GU40" s="679" t="s">
        <v>678</v>
      </c>
      <c r="GV40" s="679" t="s">
        <v>676</v>
      </c>
      <c r="GW40" s="679" t="s">
        <v>891</v>
      </c>
      <c r="GX40" s="665" t="s">
        <v>668</v>
      </c>
      <c r="GY40" s="665" t="s">
        <v>885</v>
      </c>
      <c r="GZ40" s="679" t="s">
        <v>235</v>
      </c>
      <c r="HA40" s="679" t="s">
        <v>235</v>
      </c>
      <c r="HB40" s="679" t="s">
        <v>665</v>
      </c>
      <c r="HC40" s="665" t="s">
        <v>236</v>
      </c>
      <c r="HD40" s="665" t="s">
        <v>236</v>
      </c>
      <c r="HE40" s="679" t="s">
        <v>676</v>
      </c>
      <c r="HF40" s="679" t="s">
        <v>690</v>
      </c>
      <c r="HG40" s="679" t="s">
        <v>950</v>
      </c>
      <c r="HH40" s="665" t="s">
        <v>235</v>
      </c>
      <c r="HI40" s="665" t="s">
        <v>671</v>
      </c>
      <c r="HJ40" s="679" t="s">
        <v>235</v>
      </c>
      <c r="HK40" s="680" t="s">
        <v>235</v>
      </c>
      <c r="HL40" s="680">
        <v>1300</v>
      </c>
      <c r="HM40" s="665" t="s">
        <v>236</v>
      </c>
      <c r="HN40" s="665" t="s">
        <v>235</v>
      </c>
      <c r="HO40" s="681" t="s">
        <v>235</v>
      </c>
      <c r="HP40" s="679" t="s">
        <v>236</v>
      </c>
      <c r="HQ40" s="679" t="s">
        <v>235</v>
      </c>
      <c r="HR40" s="665" t="s">
        <v>236</v>
      </c>
      <c r="HS40" s="665" t="s">
        <v>232</v>
      </c>
      <c r="HT40" s="665" t="s">
        <v>237</v>
      </c>
      <c r="HU40" s="665" t="s">
        <v>236</v>
      </c>
      <c r="HV40" s="665" t="s">
        <v>236</v>
      </c>
      <c r="HW40" s="665" t="s">
        <v>236</v>
      </c>
      <c r="HX40" s="679" t="s">
        <v>985</v>
      </c>
      <c r="HY40" s="679" t="s">
        <v>921</v>
      </c>
      <c r="HZ40" s="679" t="s">
        <v>969</v>
      </c>
      <c r="IA40" s="665" t="s">
        <v>895</v>
      </c>
      <c r="IB40" s="665" t="s">
        <v>676</v>
      </c>
      <c r="IC40" s="679" t="s">
        <v>235</v>
      </c>
      <c r="ID40" s="679" t="s">
        <v>235</v>
      </c>
      <c r="IE40" s="679" t="s">
        <v>684</v>
      </c>
      <c r="IF40" s="665" t="s">
        <v>236</v>
      </c>
      <c r="IG40" s="665" t="s">
        <v>236</v>
      </c>
      <c r="IH40" s="679" t="s">
        <v>693</v>
      </c>
      <c r="II40" s="679" t="s">
        <v>934</v>
      </c>
      <c r="IJ40" s="679" t="s">
        <v>675</v>
      </c>
      <c r="IK40" s="665" t="s">
        <v>690</v>
      </c>
      <c r="IL40" s="665" t="s">
        <v>885</v>
      </c>
      <c r="IM40" s="679" t="s">
        <v>235</v>
      </c>
      <c r="IN40" s="680" t="s">
        <v>235</v>
      </c>
      <c r="IO40" s="680" t="s">
        <v>235</v>
      </c>
      <c r="IP40" s="665" t="s">
        <v>236</v>
      </c>
      <c r="IQ40" s="665" t="s">
        <v>236</v>
      </c>
      <c r="IR40" s="681" t="s">
        <v>236</v>
      </c>
      <c r="IS40" s="681" t="s">
        <v>237</v>
      </c>
      <c r="IT40" s="679" t="s">
        <v>236</v>
      </c>
      <c r="IU40" s="679" t="s">
        <v>236</v>
      </c>
      <c r="IV40" s="679" t="s">
        <v>237</v>
      </c>
      <c r="IW40" s="665" t="s">
        <v>236</v>
      </c>
      <c r="IX40" s="665" t="s">
        <v>232</v>
      </c>
      <c r="IY40" s="665" t="s">
        <v>237</v>
      </c>
      <c r="IZ40" s="665" t="s">
        <v>236</v>
      </c>
      <c r="JA40" s="665" t="s">
        <v>232</v>
      </c>
      <c r="JB40" s="665" t="s">
        <v>237</v>
      </c>
      <c r="JC40" s="665" t="s">
        <v>232</v>
      </c>
      <c r="JD40" s="665" t="s">
        <v>237</v>
      </c>
      <c r="JE40" s="665" t="s">
        <v>237</v>
      </c>
      <c r="JF40" s="665" t="s">
        <v>232</v>
      </c>
      <c r="JG40" s="681" t="s">
        <v>1036</v>
      </c>
      <c r="JH40" s="681" t="s">
        <v>1021</v>
      </c>
      <c r="JI40" s="681" t="s">
        <v>945</v>
      </c>
      <c r="JJ40" s="679" t="s">
        <v>676</v>
      </c>
      <c r="JK40" s="679" t="s">
        <v>895</v>
      </c>
      <c r="JL40" s="682" t="s">
        <v>897</v>
      </c>
    </row>
    <row r="41" spans="1:272" ht="12.75" x14ac:dyDescent="0.2">
      <c r="A41" s="733" t="s">
        <v>43</v>
      </c>
      <c r="B41" s="662">
        <v>2013</v>
      </c>
      <c r="C41" s="691" t="s">
        <v>661</v>
      </c>
      <c r="D41" s="691" t="s">
        <v>661</v>
      </c>
      <c r="E41" s="691" t="s">
        <v>661</v>
      </c>
      <c r="F41" s="691" t="s">
        <v>661</v>
      </c>
      <c r="G41" s="691" t="s">
        <v>661</v>
      </c>
      <c r="H41" s="691" t="s">
        <v>661</v>
      </c>
      <c r="I41" s="766" t="s">
        <v>661</v>
      </c>
      <c r="J41" s="766" t="s">
        <v>661</v>
      </c>
      <c r="K41" s="766" t="s">
        <v>661</v>
      </c>
      <c r="L41" s="766" t="s">
        <v>661</v>
      </c>
      <c r="M41" s="766" t="s">
        <v>661</v>
      </c>
      <c r="N41" s="766" t="s">
        <v>661</v>
      </c>
      <c r="O41" s="766" t="s">
        <v>661</v>
      </c>
      <c r="P41" s="766" t="s">
        <v>661</v>
      </c>
      <c r="Q41" s="766" t="s">
        <v>661</v>
      </c>
      <c r="R41" s="766" t="s">
        <v>661</v>
      </c>
      <c r="S41" s="766" t="s">
        <v>661</v>
      </c>
      <c r="T41" s="766" t="s">
        <v>661</v>
      </c>
      <c r="U41" s="766" t="s">
        <v>661</v>
      </c>
      <c r="V41" s="766" t="s">
        <v>661</v>
      </c>
      <c r="W41" s="766" t="s">
        <v>661</v>
      </c>
      <c r="X41" s="766" t="s">
        <v>661</v>
      </c>
      <c r="Y41" s="766" t="s">
        <v>661</v>
      </c>
      <c r="Z41" s="766" t="s">
        <v>661</v>
      </c>
      <c r="AA41" s="766" t="s">
        <v>661</v>
      </c>
      <c r="AB41" s="766" t="s">
        <v>661</v>
      </c>
      <c r="AC41" s="766" t="s">
        <v>661</v>
      </c>
      <c r="AD41" s="766" t="s">
        <v>661</v>
      </c>
      <c r="AE41" s="766" t="s">
        <v>661</v>
      </c>
      <c r="AF41" s="766" t="s">
        <v>661</v>
      </c>
      <c r="AG41" s="766" t="s">
        <v>661</v>
      </c>
      <c r="AH41" s="766" t="s">
        <v>661</v>
      </c>
      <c r="AI41" s="766" t="s">
        <v>661</v>
      </c>
      <c r="AJ41" s="766" t="s">
        <v>661</v>
      </c>
      <c r="AK41" s="766" t="s">
        <v>661</v>
      </c>
      <c r="AL41" s="766" t="s">
        <v>661</v>
      </c>
      <c r="AM41" s="766" t="s">
        <v>661</v>
      </c>
      <c r="AN41" s="766" t="s">
        <v>661</v>
      </c>
      <c r="AO41" s="766" t="s">
        <v>661</v>
      </c>
      <c r="AP41" s="766" t="s">
        <v>661</v>
      </c>
      <c r="AQ41" s="766" t="s">
        <v>661</v>
      </c>
      <c r="AR41" s="766" t="s">
        <v>661</v>
      </c>
      <c r="AS41" s="766" t="s">
        <v>661</v>
      </c>
      <c r="AT41" s="766" t="s">
        <v>661</v>
      </c>
      <c r="AU41" s="766" t="s">
        <v>661</v>
      </c>
      <c r="AV41" s="766" t="s">
        <v>661</v>
      </c>
      <c r="AW41" s="766" t="s">
        <v>661</v>
      </c>
      <c r="AX41" s="766" t="s">
        <v>661</v>
      </c>
      <c r="AY41" s="766" t="s">
        <v>661</v>
      </c>
      <c r="AZ41" s="766" t="s">
        <v>661</v>
      </c>
      <c r="BA41" s="766" t="s">
        <v>661</v>
      </c>
      <c r="BB41" s="766" t="s">
        <v>661</v>
      </c>
      <c r="BC41" s="766" t="s">
        <v>661</v>
      </c>
      <c r="BD41" s="766" t="s">
        <v>661</v>
      </c>
      <c r="BE41" s="766" t="s">
        <v>661</v>
      </c>
      <c r="BF41" s="766" t="s">
        <v>661</v>
      </c>
      <c r="BG41" s="766" t="s">
        <v>661</v>
      </c>
      <c r="BH41" s="766" t="s">
        <v>661</v>
      </c>
      <c r="BI41" s="766" t="s">
        <v>661</v>
      </c>
      <c r="BJ41" s="766" t="s">
        <v>661</v>
      </c>
      <c r="BK41" s="766" t="s">
        <v>661</v>
      </c>
      <c r="BL41" s="766" t="s">
        <v>661</v>
      </c>
      <c r="BM41" s="766" t="s">
        <v>661</v>
      </c>
      <c r="BN41" s="766" t="s">
        <v>661</v>
      </c>
      <c r="BO41" s="766" t="s">
        <v>661</v>
      </c>
      <c r="BP41" s="766" t="s">
        <v>661</v>
      </c>
      <c r="BQ41" s="766" t="s">
        <v>661</v>
      </c>
      <c r="BR41" s="766" t="s">
        <v>661</v>
      </c>
      <c r="BS41" s="766" t="s">
        <v>661</v>
      </c>
      <c r="BT41" s="766" t="s">
        <v>661</v>
      </c>
      <c r="BU41" s="766" t="s">
        <v>661</v>
      </c>
      <c r="BV41" s="766" t="s">
        <v>661</v>
      </c>
      <c r="BW41" s="766" t="s">
        <v>661</v>
      </c>
      <c r="BX41" s="766" t="s">
        <v>661</v>
      </c>
      <c r="BY41" s="766" t="s">
        <v>661</v>
      </c>
      <c r="BZ41" s="766" t="s">
        <v>661</v>
      </c>
      <c r="CA41" s="766" t="s">
        <v>661</v>
      </c>
      <c r="CB41" s="766" t="s">
        <v>661</v>
      </c>
      <c r="CC41" s="766" t="s">
        <v>661</v>
      </c>
      <c r="CD41" s="766" t="s">
        <v>661</v>
      </c>
      <c r="CE41" s="766" t="s">
        <v>661</v>
      </c>
      <c r="CF41" s="766" t="s">
        <v>661</v>
      </c>
      <c r="CG41" s="766" t="s">
        <v>661</v>
      </c>
      <c r="CH41" s="766" t="s">
        <v>661</v>
      </c>
      <c r="CI41" s="766" t="s">
        <v>661</v>
      </c>
      <c r="CJ41" s="766" t="s">
        <v>661</v>
      </c>
      <c r="CK41" s="766" t="s">
        <v>661</v>
      </c>
      <c r="CL41" s="766" t="s">
        <v>661</v>
      </c>
      <c r="CM41" s="766" t="s">
        <v>661</v>
      </c>
      <c r="CN41" s="766" t="s">
        <v>661</v>
      </c>
      <c r="CO41" s="766" t="s">
        <v>661</v>
      </c>
      <c r="CP41" s="766" t="s">
        <v>661</v>
      </c>
      <c r="CQ41" s="766" t="s">
        <v>661</v>
      </c>
      <c r="CR41" s="766" t="s">
        <v>661</v>
      </c>
      <c r="CS41" s="766" t="s">
        <v>661</v>
      </c>
      <c r="CT41" s="766" t="s">
        <v>661</v>
      </c>
      <c r="CU41" s="766" t="s">
        <v>661</v>
      </c>
      <c r="CV41" s="766" t="s">
        <v>661</v>
      </c>
      <c r="CW41" s="766" t="s">
        <v>661</v>
      </c>
      <c r="CX41" s="766" t="s">
        <v>661</v>
      </c>
      <c r="CY41" s="766" t="s">
        <v>661</v>
      </c>
      <c r="CZ41" s="766" t="s">
        <v>661</v>
      </c>
      <c r="DA41" s="766" t="s">
        <v>661</v>
      </c>
      <c r="DB41" s="766" t="s">
        <v>661</v>
      </c>
      <c r="DC41" s="766" t="s">
        <v>661</v>
      </c>
      <c r="DD41" s="766" t="s">
        <v>661</v>
      </c>
      <c r="DE41" s="766" t="s">
        <v>661</v>
      </c>
      <c r="DF41" s="766" t="s">
        <v>661</v>
      </c>
      <c r="DG41" s="766" t="s">
        <v>661</v>
      </c>
      <c r="DH41" s="766" t="s">
        <v>661</v>
      </c>
      <c r="DI41" s="766" t="s">
        <v>661</v>
      </c>
      <c r="DJ41" s="766" t="s">
        <v>661</v>
      </c>
      <c r="DK41" s="766" t="s">
        <v>661</v>
      </c>
      <c r="DL41" s="766" t="s">
        <v>661</v>
      </c>
      <c r="DM41" s="766" t="s">
        <v>661</v>
      </c>
      <c r="DN41" s="766" t="s">
        <v>661</v>
      </c>
      <c r="DO41" s="766" t="s">
        <v>661</v>
      </c>
      <c r="DP41" s="766" t="s">
        <v>661</v>
      </c>
      <c r="DQ41" s="766" t="s">
        <v>661</v>
      </c>
      <c r="DR41" s="766" t="s">
        <v>661</v>
      </c>
      <c r="DS41" s="766" t="s">
        <v>661</v>
      </c>
      <c r="DT41" s="766" t="s">
        <v>661</v>
      </c>
      <c r="DU41" s="766" t="s">
        <v>661</v>
      </c>
      <c r="DV41" s="766" t="s">
        <v>661</v>
      </c>
      <c r="DW41" s="766" t="s">
        <v>661</v>
      </c>
      <c r="DX41" s="766" t="s">
        <v>661</v>
      </c>
      <c r="DY41" s="766" t="s">
        <v>661</v>
      </c>
      <c r="DZ41" s="766" t="s">
        <v>661</v>
      </c>
      <c r="EA41" s="766" t="s">
        <v>661</v>
      </c>
      <c r="EB41" s="766" t="s">
        <v>661</v>
      </c>
      <c r="EC41" s="766" t="s">
        <v>661</v>
      </c>
      <c r="ED41" s="766" t="s">
        <v>661</v>
      </c>
      <c r="EE41" s="766" t="s">
        <v>661</v>
      </c>
      <c r="EF41" s="766" t="s">
        <v>661</v>
      </c>
      <c r="EG41" s="766" t="s">
        <v>661</v>
      </c>
      <c r="EH41" s="766" t="s">
        <v>661</v>
      </c>
      <c r="EI41" s="766" t="s">
        <v>661</v>
      </c>
      <c r="EJ41" s="766" t="s">
        <v>661</v>
      </c>
      <c r="EK41" s="766" t="s">
        <v>661</v>
      </c>
      <c r="EL41" s="766" t="s">
        <v>661</v>
      </c>
      <c r="EM41" s="766" t="s">
        <v>661</v>
      </c>
      <c r="EN41" s="766" t="s">
        <v>661</v>
      </c>
      <c r="EO41" s="766" t="s">
        <v>661</v>
      </c>
      <c r="EP41" s="766" t="s">
        <v>661</v>
      </c>
      <c r="EQ41" s="766" t="s">
        <v>661</v>
      </c>
      <c r="ER41" s="690" t="s">
        <v>661</v>
      </c>
      <c r="ES41" s="691" t="s">
        <v>661</v>
      </c>
      <c r="ET41" s="691" t="s">
        <v>661</v>
      </c>
      <c r="EU41" s="692" t="s">
        <v>661</v>
      </c>
      <c r="EV41" s="692" t="s">
        <v>661</v>
      </c>
      <c r="EW41" s="691" t="s">
        <v>661</v>
      </c>
      <c r="EX41" s="691" t="s">
        <v>661</v>
      </c>
      <c r="EY41" s="691" t="s">
        <v>661</v>
      </c>
      <c r="EZ41" s="692" t="s">
        <v>661</v>
      </c>
      <c r="FA41" s="692" t="s">
        <v>661</v>
      </c>
      <c r="FB41" s="691" t="s">
        <v>661</v>
      </c>
      <c r="FC41" s="691" t="s">
        <v>661</v>
      </c>
      <c r="FD41" s="691" t="s">
        <v>661</v>
      </c>
      <c r="FE41" s="692" t="s">
        <v>661</v>
      </c>
      <c r="FF41" s="692" t="s">
        <v>661</v>
      </c>
      <c r="FG41" s="691" t="s">
        <v>661</v>
      </c>
      <c r="FH41" s="693" t="s">
        <v>661</v>
      </c>
      <c r="FI41" s="693" t="s">
        <v>661</v>
      </c>
      <c r="FJ41" s="692" t="s">
        <v>661</v>
      </c>
      <c r="FK41" s="692" t="s">
        <v>661</v>
      </c>
      <c r="FL41" s="691" t="s">
        <v>661</v>
      </c>
      <c r="FM41" s="691" t="s">
        <v>661</v>
      </c>
      <c r="FN41" s="691" t="s">
        <v>661</v>
      </c>
      <c r="FO41" s="691" t="s">
        <v>661</v>
      </c>
      <c r="FP41" s="691" t="s">
        <v>661</v>
      </c>
      <c r="FQ41" s="692" t="s">
        <v>661</v>
      </c>
      <c r="FR41" s="692" t="s">
        <v>661</v>
      </c>
      <c r="FS41" s="692" t="s">
        <v>661</v>
      </c>
      <c r="FT41" s="692" t="s">
        <v>661</v>
      </c>
      <c r="FU41" s="692" t="s">
        <v>661</v>
      </c>
      <c r="FV41" s="692" t="s">
        <v>661</v>
      </c>
      <c r="FW41" s="692" t="s">
        <v>661</v>
      </c>
      <c r="FX41" s="692" t="s">
        <v>661</v>
      </c>
      <c r="FY41" s="692" t="s">
        <v>661</v>
      </c>
      <c r="FZ41" s="692" t="s">
        <v>661</v>
      </c>
      <c r="GA41" s="692" t="s">
        <v>661</v>
      </c>
      <c r="GB41" s="692" t="s">
        <v>661</v>
      </c>
      <c r="GC41" s="692" t="s">
        <v>661</v>
      </c>
      <c r="GD41" s="692" t="s">
        <v>661</v>
      </c>
      <c r="GE41" s="694" t="s">
        <v>661</v>
      </c>
      <c r="GF41" s="695" t="s">
        <v>661</v>
      </c>
      <c r="GG41" s="692" t="s">
        <v>661</v>
      </c>
      <c r="GH41" s="692" t="s">
        <v>661</v>
      </c>
      <c r="GI41" s="692" t="s">
        <v>661</v>
      </c>
      <c r="GJ41" s="694" t="s">
        <v>661</v>
      </c>
      <c r="GK41" s="695" t="s">
        <v>661</v>
      </c>
      <c r="GL41" s="691" t="s">
        <v>661</v>
      </c>
      <c r="GM41" s="691" t="s">
        <v>661</v>
      </c>
      <c r="GN41" s="694" t="s">
        <v>661</v>
      </c>
      <c r="GO41" s="694" t="s">
        <v>661</v>
      </c>
      <c r="GP41" s="695" t="s">
        <v>661</v>
      </c>
      <c r="GQ41" s="693" t="s">
        <v>661</v>
      </c>
      <c r="GR41" s="766" t="s">
        <v>661</v>
      </c>
      <c r="GS41" s="694" t="s">
        <v>661</v>
      </c>
      <c r="GT41" s="694" t="s">
        <v>661</v>
      </c>
      <c r="GU41" s="691" t="s">
        <v>661</v>
      </c>
      <c r="GV41" s="691" t="s">
        <v>661</v>
      </c>
      <c r="GW41" s="691" t="s">
        <v>661</v>
      </c>
      <c r="GX41" s="692" t="s">
        <v>661</v>
      </c>
      <c r="GY41" s="692" t="s">
        <v>661</v>
      </c>
      <c r="GZ41" s="691" t="s">
        <v>661</v>
      </c>
      <c r="HA41" s="691" t="s">
        <v>661</v>
      </c>
      <c r="HB41" s="691" t="s">
        <v>661</v>
      </c>
      <c r="HC41" s="692" t="s">
        <v>661</v>
      </c>
      <c r="HD41" s="692" t="s">
        <v>661</v>
      </c>
      <c r="HE41" s="691" t="s">
        <v>661</v>
      </c>
      <c r="HF41" s="691" t="s">
        <v>661</v>
      </c>
      <c r="HG41" s="691" t="s">
        <v>661</v>
      </c>
      <c r="HH41" s="692" t="s">
        <v>661</v>
      </c>
      <c r="HI41" s="692" t="s">
        <v>661</v>
      </c>
      <c r="HJ41" s="691" t="s">
        <v>661</v>
      </c>
      <c r="HK41" s="693" t="s">
        <v>661</v>
      </c>
      <c r="HL41" s="766" t="s">
        <v>661</v>
      </c>
      <c r="HM41" s="692" t="s">
        <v>661</v>
      </c>
      <c r="HN41" s="692" t="s">
        <v>661</v>
      </c>
      <c r="HO41" s="695" t="s">
        <v>661</v>
      </c>
      <c r="HP41" s="691" t="s">
        <v>661</v>
      </c>
      <c r="HQ41" s="691" t="s">
        <v>661</v>
      </c>
      <c r="HR41" s="692" t="s">
        <v>661</v>
      </c>
      <c r="HS41" s="692" t="s">
        <v>661</v>
      </c>
      <c r="HT41" s="692" t="s">
        <v>661</v>
      </c>
      <c r="HU41" s="692" t="s">
        <v>661</v>
      </c>
      <c r="HV41" s="692" t="s">
        <v>661</v>
      </c>
      <c r="HW41" s="692" t="s">
        <v>661</v>
      </c>
      <c r="HX41" s="691" t="s">
        <v>661</v>
      </c>
      <c r="HY41" s="691" t="s">
        <v>661</v>
      </c>
      <c r="HZ41" s="691" t="s">
        <v>661</v>
      </c>
      <c r="IA41" s="692" t="s">
        <v>661</v>
      </c>
      <c r="IB41" s="692" t="s">
        <v>661</v>
      </c>
      <c r="IC41" s="691" t="s">
        <v>661</v>
      </c>
      <c r="ID41" s="691" t="s">
        <v>661</v>
      </c>
      <c r="IE41" s="691" t="s">
        <v>661</v>
      </c>
      <c r="IF41" s="692" t="s">
        <v>661</v>
      </c>
      <c r="IG41" s="692" t="s">
        <v>661</v>
      </c>
      <c r="IH41" s="691" t="s">
        <v>661</v>
      </c>
      <c r="II41" s="691" t="s">
        <v>661</v>
      </c>
      <c r="IJ41" s="691" t="s">
        <v>661</v>
      </c>
      <c r="IK41" s="692" t="s">
        <v>661</v>
      </c>
      <c r="IL41" s="692" t="s">
        <v>661</v>
      </c>
      <c r="IM41" s="691" t="s">
        <v>661</v>
      </c>
      <c r="IN41" s="693" t="s">
        <v>661</v>
      </c>
      <c r="IO41" s="693" t="s">
        <v>661</v>
      </c>
      <c r="IP41" s="692" t="s">
        <v>661</v>
      </c>
      <c r="IQ41" s="692" t="s">
        <v>661</v>
      </c>
      <c r="IR41" s="695" t="s">
        <v>661</v>
      </c>
      <c r="IS41" s="695" t="s">
        <v>661</v>
      </c>
      <c r="IT41" s="691" t="s">
        <v>661</v>
      </c>
      <c r="IU41" s="691" t="s">
        <v>661</v>
      </c>
      <c r="IV41" s="691" t="s">
        <v>661</v>
      </c>
      <c r="IW41" s="692" t="s">
        <v>661</v>
      </c>
      <c r="IX41" s="692" t="s">
        <v>661</v>
      </c>
      <c r="IY41" s="692" t="s">
        <v>661</v>
      </c>
      <c r="IZ41" s="692" t="s">
        <v>661</v>
      </c>
      <c r="JA41" s="692" t="s">
        <v>661</v>
      </c>
      <c r="JB41" s="692" t="s">
        <v>661</v>
      </c>
      <c r="JC41" s="692" t="s">
        <v>661</v>
      </c>
      <c r="JD41" s="692" t="s">
        <v>661</v>
      </c>
      <c r="JE41" s="692" t="s">
        <v>661</v>
      </c>
      <c r="JF41" s="692" t="s">
        <v>661</v>
      </c>
      <c r="JG41" s="695" t="s">
        <v>661</v>
      </c>
      <c r="JH41" s="695" t="s">
        <v>661</v>
      </c>
      <c r="JI41" s="695" t="s">
        <v>661</v>
      </c>
      <c r="JJ41" s="691" t="s">
        <v>661</v>
      </c>
      <c r="JK41" s="691" t="s">
        <v>661</v>
      </c>
      <c r="JL41" s="696" t="s">
        <v>661</v>
      </c>
    </row>
    <row r="42" spans="1:272" ht="12.75" x14ac:dyDescent="0.2">
      <c r="A42" s="733" t="s">
        <v>44</v>
      </c>
      <c r="B42" s="662">
        <v>2013</v>
      </c>
      <c r="C42" s="679" t="s">
        <v>661</v>
      </c>
      <c r="D42" s="679" t="s">
        <v>661</v>
      </c>
      <c r="E42" s="679" t="s">
        <v>661</v>
      </c>
      <c r="F42" s="679" t="s">
        <v>661</v>
      </c>
      <c r="G42" s="679" t="s">
        <v>661</v>
      </c>
      <c r="H42" s="679" t="s">
        <v>661</v>
      </c>
      <c r="I42" s="664">
        <v>81</v>
      </c>
      <c r="J42" s="664">
        <v>60</v>
      </c>
      <c r="K42" s="664">
        <v>111</v>
      </c>
      <c r="L42" s="663">
        <v>7636</v>
      </c>
      <c r="M42" s="664">
        <v>5388</v>
      </c>
      <c r="N42" s="664">
        <v>9179</v>
      </c>
      <c r="O42" s="665">
        <v>6194</v>
      </c>
      <c r="P42" s="665">
        <v>1442</v>
      </c>
      <c r="Q42" s="664">
        <v>81</v>
      </c>
      <c r="R42" s="664">
        <v>60</v>
      </c>
      <c r="S42" s="664">
        <v>111</v>
      </c>
      <c r="T42" s="665">
        <v>42</v>
      </c>
      <c r="U42" s="665">
        <v>40</v>
      </c>
      <c r="V42" s="664">
        <v>7555</v>
      </c>
      <c r="W42" s="664">
        <v>5327</v>
      </c>
      <c r="X42" s="664">
        <v>9068</v>
      </c>
      <c r="Y42" s="665">
        <v>6153</v>
      </c>
      <c r="Z42" s="665">
        <v>1402</v>
      </c>
      <c r="AA42" s="664">
        <v>233</v>
      </c>
      <c r="AB42" s="664">
        <v>172.59259259259258</v>
      </c>
      <c r="AC42" s="664">
        <v>319.2962962962963</v>
      </c>
      <c r="AD42" s="666">
        <v>160</v>
      </c>
      <c r="AE42" s="666">
        <v>72</v>
      </c>
      <c r="AF42" s="664">
        <v>826</v>
      </c>
      <c r="AG42" s="664">
        <v>485.40532959326782</v>
      </c>
      <c r="AH42" s="664">
        <v>1131.8401122019634</v>
      </c>
      <c r="AI42" s="665">
        <v>625</v>
      </c>
      <c r="AJ42" s="665">
        <v>201</v>
      </c>
      <c r="AK42" s="664">
        <v>20</v>
      </c>
      <c r="AL42" s="664">
        <v>26</v>
      </c>
      <c r="AM42" s="664">
        <v>36</v>
      </c>
      <c r="AN42" s="664">
        <v>197</v>
      </c>
      <c r="AO42" s="664">
        <v>629</v>
      </c>
      <c r="AP42" s="665">
        <v>10</v>
      </c>
      <c r="AQ42" s="665">
        <v>13</v>
      </c>
      <c r="AR42" s="665">
        <v>18</v>
      </c>
      <c r="AS42" s="665">
        <v>142</v>
      </c>
      <c r="AT42" s="665">
        <v>483</v>
      </c>
      <c r="AU42" s="665">
        <v>10</v>
      </c>
      <c r="AV42" s="665">
        <v>13</v>
      </c>
      <c r="AW42" s="665">
        <v>17</v>
      </c>
      <c r="AX42" s="665">
        <v>55</v>
      </c>
      <c r="AY42" s="665">
        <v>146</v>
      </c>
      <c r="AZ42" s="667">
        <v>0.15714203985843223</v>
      </c>
      <c r="BA42" s="667">
        <v>0.110880213561712</v>
      </c>
      <c r="BB42" s="667">
        <v>0.18889559767686609</v>
      </c>
      <c r="BC42" s="668">
        <v>0.25093076109722451</v>
      </c>
      <c r="BD42" s="668">
        <v>6.0312319104868152E-2</v>
      </c>
      <c r="BE42" s="669">
        <v>0.2041</v>
      </c>
      <c r="BF42" s="670">
        <v>0.14363933481152993</v>
      </c>
      <c r="BG42" s="670">
        <v>0.24636815964523279</v>
      </c>
      <c r="BH42" s="668">
        <v>0.32812412509565625</v>
      </c>
      <c r="BI42" s="668">
        <v>7.8942801505935217E-2</v>
      </c>
      <c r="BJ42" s="669">
        <v>0.22550000000000001</v>
      </c>
      <c r="BK42" s="670">
        <v>0.15870000000000001</v>
      </c>
      <c r="BL42" s="670">
        <v>0.2722</v>
      </c>
      <c r="BM42" s="668">
        <v>0.35420000000000001</v>
      </c>
      <c r="BN42" s="668">
        <v>9.0200000000000002E-2</v>
      </c>
      <c r="BO42" s="669">
        <v>9.7000000000000003E-2</v>
      </c>
      <c r="BP42" s="670">
        <v>5.7002805049088355E-2</v>
      </c>
      <c r="BQ42" s="670">
        <v>0.13291584852734922</v>
      </c>
      <c r="BR42" s="668">
        <v>0.1426</v>
      </c>
      <c r="BS42" s="668">
        <v>4.8599999999999997E-2</v>
      </c>
      <c r="BT42" s="664">
        <v>370</v>
      </c>
      <c r="BU42" s="664">
        <v>219</v>
      </c>
      <c r="BV42" s="664">
        <v>485</v>
      </c>
      <c r="BW42" s="665">
        <v>309</v>
      </c>
      <c r="BX42" s="665">
        <v>61</v>
      </c>
      <c r="BY42" s="664">
        <v>2</v>
      </c>
      <c r="BZ42" s="664">
        <v>0.74380000000000002</v>
      </c>
      <c r="CA42" s="664">
        <v>5</v>
      </c>
      <c r="CB42" s="665">
        <v>1</v>
      </c>
      <c r="CC42" s="665">
        <v>1</v>
      </c>
      <c r="CD42" s="664">
        <v>367</v>
      </c>
      <c r="CE42" s="664">
        <v>218</v>
      </c>
      <c r="CF42" s="664">
        <v>480</v>
      </c>
      <c r="CG42" s="665">
        <v>308</v>
      </c>
      <c r="CH42" s="665">
        <v>59</v>
      </c>
      <c r="CI42" s="664">
        <v>124</v>
      </c>
      <c r="CJ42" s="664">
        <v>73.387755102040813</v>
      </c>
      <c r="CK42" s="664">
        <v>161.9591836734694</v>
      </c>
      <c r="CL42" s="665">
        <v>98</v>
      </c>
      <c r="CM42" s="665">
        <v>27</v>
      </c>
      <c r="CN42" s="671">
        <v>2.33</v>
      </c>
      <c r="CO42" s="664">
        <v>58.38</v>
      </c>
      <c r="CP42" s="664">
        <v>65.819999999999993</v>
      </c>
      <c r="CQ42" s="665">
        <v>1.19</v>
      </c>
      <c r="CR42" s="665">
        <v>44.22</v>
      </c>
      <c r="CS42" s="665">
        <v>53.36</v>
      </c>
      <c r="CT42" s="665">
        <v>1.1299999999999999</v>
      </c>
      <c r="CU42" s="665">
        <v>14.16</v>
      </c>
      <c r="CV42" s="665">
        <v>12.46</v>
      </c>
      <c r="CW42" s="664">
        <v>269</v>
      </c>
      <c r="CX42" s="664">
        <v>131</v>
      </c>
      <c r="CY42" s="664">
        <v>352</v>
      </c>
      <c r="CZ42" s="665">
        <v>224</v>
      </c>
      <c r="DA42" s="665">
        <v>44</v>
      </c>
      <c r="DB42" s="664">
        <v>2</v>
      </c>
      <c r="DC42" s="664">
        <v>0.16009999999999999</v>
      </c>
      <c r="DD42" s="664">
        <v>5</v>
      </c>
      <c r="DE42" s="665">
        <v>1</v>
      </c>
      <c r="DF42" s="665">
        <v>1</v>
      </c>
      <c r="DG42" s="664">
        <v>267</v>
      </c>
      <c r="DH42" s="664">
        <v>131</v>
      </c>
      <c r="DI42" s="664">
        <v>348</v>
      </c>
      <c r="DJ42" s="665">
        <v>223</v>
      </c>
      <c r="DK42" s="665">
        <v>43</v>
      </c>
      <c r="DL42" s="666">
        <v>2.7</v>
      </c>
      <c r="DM42" s="666">
        <v>0.21613499999999999</v>
      </c>
      <c r="DN42" s="666">
        <v>6.75</v>
      </c>
      <c r="DO42" s="672">
        <v>1.3593</v>
      </c>
      <c r="DP42" s="672">
        <v>1.0583</v>
      </c>
      <c r="DQ42" s="664">
        <v>11</v>
      </c>
      <c r="DR42" s="664">
        <v>5.3970037453183517</v>
      </c>
      <c r="DS42" s="664">
        <v>14.337078651685394</v>
      </c>
      <c r="DT42" s="665">
        <v>8</v>
      </c>
      <c r="DU42" s="665">
        <v>3</v>
      </c>
      <c r="DV42" s="671">
        <v>1</v>
      </c>
      <c r="DW42" s="671">
        <v>0.3412</v>
      </c>
      <c r="DX42" s="664">
        <v>0.7</v>
      </c>
      <c r="DY42" s="664">
        <v>2</v>
      </c>
      <c r="DZ42" s="664">
        <v>9</v>
      </c>
      <c r="EA42" s="665">
        <v>0.52280000000000004</v>
      </c>
      <c r="EB42" s="665">
        <v>0.1749</v>
      </c>
      <c r="EC42" s="665">
        <v>0.35930000000000001</v>
      </c>
      <c r="ED42" s="665">
        <v>1</v>
      </c>
      <c r="EE42" s="665">
        <v>7</v>
      </c>
      <c r="EF42" s="665">
        <v>0.4985</v>
      </c>
      <c r="EG42" s="665">
        <v>0.1663</v>
      </c>
      <c r="EH42" s="665">
        <v>0.3407</v>
      </c>
      <c r="EI42" s="665">
        <v>0.71760000000000002</v>
      </c>
      <c r="EJ42" s="665">
        <v>2</v>
      </c>
      <c r="EK42" s="671">
        <v>1632</v>
      </c>
      <c r="EL42" s="671">
        <v>734</v>
      </c>
      <c r="EM42" s="671">
        <v>2308</v>
      </c>
      <c r="EN42" s="664">
        <v>42</v>
      </c>
      <c r="EO42" s="664">
        <v>28</v>
      </c>
      <c r="EP42" s="664">
        <v>54</v>
      </c>
      <c r="EQ42" s="673">
        <v>4.7619047619047616E-2</v>
      </c>
      <c r="ER42" s="678" t="s">
        <v>736</v>
      </c>
      <c r="ES42" s="679" t="s">
        <v>985</v>
      </c>
      <c r="ET42" s="679" t="s">
        <v>943</v>
      </c>
      <c r="EU42" s="665" t="s">
        <v>697</v>
      </c>
      <c r="EV42" s="665" t="s">
        <v>677</v>
      </c>
      <c r="EW42" s="679" t="s">
        <v>661</v>
      </c>
      <c r="EX42" s="679" t="s">
        <v>661</v>
      </c>
      <c r="EY42" s="679" t="s">
        <v>661</v>
      </c>
      <c r="EZ42" s="665" t="s">
        <v>661</v>
      </c>
      <c r="FA42" s="665" t="s">
        <v>661</v>
      </c>
      <c r="FB42" s="679" t="s">
        <v>736</v>
      </c>
      <c r="FC42" s="679" t="s">
        <v>700</v>
      </c>
      <c r="FD42" s="679" t="s">
        <v>1008</v>
      </c>
      <c r="FE42" s="665" t="s">
        <v>697</v>
      </c>
      <c r="FF42" s="665" t="s">
        <v>677</v>
      </c>
      <c r="FG42" s="679" t="s">
        <v>235</v>
      </c>
      <c r="FH42" s="680" t="s">
        <v>236</v>
      </c>
      <c r="FI42" s="680">
        <v>1100</v>
      </c>
      <c r="FJ42" s="665" t="s">
        <v>235</v>
      </c>
      <c r="FK42" s="665" t="s">
        <v>236</v>
      </c>
      <c r="FL42" s="679" t="s">
        <v>661</v>
      </c>
      <c r="FM42" s="679" t="s">
        <v>661</v>
      </c>
      <c r="FN42" s="679" t="s">
        <v>661</v>
      </c>
      <c r="FO42" s="679" t="s">
        <v>237</v>
      </c>
      <c r="FP42" s="679" t="s">
        <v>235</v>
      </c>
      <c r="FQ42" s="665" t="s">
        <v>661</v>
      </c>
      <c r="FR42" s="665" t="s">
        <v>661</v>
      </c>
      <c r="FS42" s="665" t="s">
        <v>661</v>
      </c>
      <c r="FT42" s="665" t="s">
        <v>237</v>
      </c>
      <c r="FU42" s="665" t="s">
        <v>236</v>
      </c>
      <c r="FV42" s="665" t="s">
        <v>661</v>
      </c>
      <c r="FW42" s="665" t="s">
        <v>661</v>
      </c>
      <c r="FX42" s="665" t="s">
        <v>661</v>
      </c>
      <c r="FY42" s="665" t="s">
        <v>232</v>
      </c>
      <c r="FZ42" s="665" t="s">
        <v>237</v>
      </c>
      <c r="GA42" s="680">
        <v>0.2</v>
      </c>
      <c r="GB42" s="680">
        <v>0.1</v>
      </c>
      <c r="GC42" s="680">
        <v>0.2</v>
      </c>
      <c r="GD42" s="668">
        <v>0.25</v>
      </c>
      <c r="GE42" s="668" t="s">
        <v>882</v>
      </c>
      <c r="GF42" s="681" t="s">
        <v>893</v>
      </c>
      <c r="GG42" s="680">
        <v>0.1</v>
      </c>
      <c r="GH42" s="680">
        <v>0.2</v>
      </c>
      <c r="GI42" s="668">
        <v>0.33</v>
      </c>
      <c r="GJ42" s="668" t="s">
        <v>882</v>
      </c>
      <c r="GK42" s="681" t="s">
        <v>893</v>
      </c>
      <c r="GL42" s="679" t="s">
        <v>893</v>
      </c>
      <c r="GM42" s="679" t="s">
        <v>952</v>
      </c>
      <c r="GN42" s="668" t="s">
        <v>973</v>
      </c>
      <c r="GO42" s="668" t="s">
        <v>882</v>
      </c>
      <c r="GP42" s="681" t="s">
        <v>882</v>
      </c>
      <c r="GQ42" s="680" t="s">
        <v>882</v>
      </c>
      <c r="GR42" s="680">
        <v>0.1</v>
      </c>
      <c r="GS42" s="668" t="s">
        <v>883</v>
      </c>
      <c r="GT42" s="668" t="s">
        <v>882</v>
      </c>
      <c r="GU42" s="679" t="s">
        <v>236</v>
      </c>
      <c r="GV42" s="679" t="s">
        <v>236</v>
      </c>
      <c r="GW42" s="679" t="s">
        <v>236</v>
      </c>
      <c r="GX42" s="665" t="s">
        <v>236</v>
      </c>
      <c r="GY42" s="665" t="s">
        <v>232</v>
      </c>
      <c r="GZ42" s="679" t="s">
        <v>661</v>
      </c>
      <c r="HA42" s="679" t="s">
        <v>661</v>
      </c>
      <c r="HB42" s="679" t="s">
        <v>661</v>
      </c>
      <c r="HC42" s="665" t="s">
        <v>661</v>
      </c>
      <c r="HD42" s="665" t="s">
        <v>661</v>
      </c>
      <c r="HE42" s="679" t="s">
        <v>236</v>
      </c>
      <c r="HF42" s="679" t="s">
        <v>236</v>
      </c>
      <c r="HG42" s="679" t="s">
        <v>236</v>
      </c>
      <c r="HH42" s="665" t="s">
        <v>236</v>
      </c>
      <c r="HI42" s="665" t="s">
        <v>232</v>
      </c>
      <c r="HJ42" s="679" t="s">
        <v>237</v>
      </c>
      <c r="HK42" s="680" t="s">
        <v>232</v>
      </c>
      <c r="HL42" s="680" t="s">
        <v>237</v>
      </c>
      <c r="HM42" s="665" t="s">
        <v>232</v>
      </c>
      <c r="HN42" s="665" t="s">
        <v>232</v>
      </c>
      <c r="HO42" s="681" t="s">
        <v>661</v>
      </c>
      <c r="HP42" s="679" t="s">
        <v>232</v>
      </c>
      <c r="HQ42" s="679" t="s">
        <v>232</v>
      </c>
      <c r="HR42" s="665" t="s">
        <v>661</v>
      </c>
      <c r="HS42" s="665" t="s">
        <v>232</v>
      </c>
      <c r="HT42" s="665" t="s">
        <v>232</v>
      </c>
      <c r="HU42" s="665" t="s">
        <v>661</v>
      </c>
      <c r="HV42" s="665" t="s">
        <v>232</v>
      </c>
      <c r="HW42" s="665" t="s">
        <v>232</v>
      </c>
      <c r="HX42" s="679" t="s">
        <v>236</v>
      </c>
      <c r="HY42" s="679" t="s">
        <v>237</v>
      </c>
      <c r="HZ42" s="679" t="s">
        <v>236</v>
      </c>
      <c r="IA42" s="665" t="s">
        <v>236</v>
      </c>
      <c r="IB42" s="665" t="s">
        <v>232</v>
      </c>
      <c r="IC42" s="679" t="s">
        <v>661</v>
      </c>
      <c r="ID42" s="679" t="s">
        <v>661</v>
      </c>
      <c r="IE42" s="679" t="s">
        <v>661</v>
      </c>
      <c r="IF42" s="665" t="s">
        <v>661</v>
      </c>
      <c r="IG42" s="665" t="s">
        <v>661</v>
      </c>
      <c r="IH42" s="679" t="s">
        <v>236</v>
      </c>
      <c r="II42" s="679" t="s">
        <v>237</v>
      </c>
      <c r="IJ42" s="679" t="s">
        <v>236</v>
      </c>
      <c r="IK42" s="665" t="s">
        <v>236</v>
      </c>
      <c r="IL42" s="665" t="s">
        <v>232</v>
      </c>
      <c r="IM42" s="679" t="s">
        <v>232</v>
      </c>
      <c r="IN42" s="680" t="s">
        <v>232</v>
      </c>
      <c r="IO42" s="680" t="s">
        <v>232</v>
      </c>
      <c r="IP42" s="665" t="s">
        <v>232</v>
      </c>
      <c r="IQ42" s="665" t="s">
        <v>232</v>
      </c>
      <c r="IR42" s="681" t="s">
        <v>661</v>
      </c>
      <c r="IS42" s="681" t="s">
        <v>661</v>
      </c>
      <c r="IT42" s="679" t="s">
        <v>661</v>
      </c>
      <c r="IU42" s="679" t="s">
        <v>232</v>
      </c>
      <c r="IV42" s="679" t="s">
        <v>232</v>
      </c>
      <c r="IW42" s="665" t="s">
        <v>661</v>
      </c>
      <c r="IX42" s="665" t="s">
        <v>661</v>
      </c>
      <c r="IY42" s="665" t="s">
        <v>661</v>
      </c>
      <c r="IZ42" s="665" t="s">
        <v>232</v>
      </c>
      <c r="JA42" s="665" t="s">
        <v>232</v>
      </c>
      <c r="JB42" s="665" t="s">
        <v>661</v>
      </c>
      <c r="JC42" s="665" t="s">
        <v>661</v>
      </c>
      <c r="JD42" s="665" t="s">
        <v>661</v>
      </c>
      <c r="JE42" s="665" t="s">
        <v>232</v>
      </c>
      <c r="JF42" s="665" t="s">
        <v>232</v>
      </c>
      <c r="JG42" s="681" t="s">
        <v>661</v>
      </c>
      <c r="JH42" s="681" t="s">
        <v>661</v>
      </c>
      <c r="JI42" s="681" t="s">
        <v>661</v>
      </c>
      <c r="JJ42" s="679" t="s">
        <v>661</v>
      </c>
      <c r="JK42" s="679" t="s">
        <v>661</v>
      </c>
      <c r="JL42" s="682" t="s">
        <v>661</v>
      </c>
    </row>
    <row r="43" spans="1:272" ht="12.75" x14ac:dyDescent="0.2">
      <c r="A43" s="733" t="s">
        <v>45</v>
      </c>
      <c r="B43" s="662">
        <v>2013</v>
      </c>
      <c r="C43" s="679" t="s">
        <v>1081</v>
      </c>
      <c r="D43" s="679" t="s">
        <v>1082</v>
      </c>
      <c r="E43" s="679" t="s">
        <v>1083</v>
      </c>
      <c r="F43" s="679" t="s">
        <v>1081</v>
      </c>
      <c r="G43" s="679" t="s">
        <v>1082</v>
      </c>
      <c r="H43" s="679" t="s">
        <v>1083</v>
      </c>
      <c r="I43" s="664">
        <v>72436</v>
      </c>
      <c r="J43" s="664">
        <v>62863</v>
      </c>
      <c r="K43" s="664">
        <v>82438</v>
      </c>
      <c r="L43" s="663">
        <v>371631</v>
      </c>
      <c r="M43" s="664">
        <v>332345</v>
      </c>
      <c r="N43" s="664">
        <v>410990</v>
      </c>
      <c r="O43" s="665">
        <v>166560</v>
      </c>
      <c r="P43" s="665">
        <v>205071</v>
      </c>
      <c r="Q43" s="664">
        <v>72436</v>
      </c>
      <c r="R43" s="664">
        <v>62863</v>
      </c>
      <c r="S43" s="664">
        <v>82438</v>
      </c>
      <c r="T43" s="665">
        <v>36731</v>
      </c>
      <c r="U43" s="665">
        <v>35705</v>
      </c>
      <c r="V43" s="664">
        <v>299195</v>
      </c>
      <c r="W43" s="664">
        <v>264808</v>
      </c>
      <c r="X43" s="664">
        <v>333079</v>
      </c>
      <c r="Y43" s="665">
        <v>129829</v>
      </c>
      <c r="Z43" s="665">
        <v>169366</v>
      </c>
      <c r="AA43" s="664">
        <v>41021</v>
      </c>
      <c r="AB43" s="664">
        <v>35599.744919653211</v>
      </c>
      <c r="AC43" s="664">
        <v>46685.200701308742</v>
      </c>
      <c r="AD43" s="666">
        <v>20090</v>
      </c>
      <c r="AE43" s="666">
        <v>20931</v>
      </c>
      <c r="AF43" s="664">
        <v>34594</v>
      </c>
      <c r="AG43" s="664">
        <v>26117.487215909092</v>
      </c>
      <c r="AH43" s="664">
        <v>45237.551704545454</v>
      </c>
      <c r="AI43" s="665">
        <v>14366</v>
      </c>
      <c r="AJ43" s="665">
        <v>20227</v>
      </c>
      <c r="AK43" s="664">
        <v>20331</v>
      </c>
      <c r="AL43" s="664">
        <v>26233</v>
      </c>
      <c r="AM43" s="664">
        <v>25872</v>
      </c>
      <c r="AN43" s="664">
        <v>15149</v>
      </c>
      <c r="AO43" s="664">
        <v>19445</v>
      </c>
      <c r="AP43" s="665">
        <v>10299</v>
      </c>
      <c r="AQ43" s="665">
        <v>13306</v>
      </c>
      <c r="AR43" s="665">
        <v>13126</v>
      </c>
      <c r="AS43" s="665">
        <v>6964</v>
      </c>
      <c r="AT43" s="665">
        <v>7402</v>
      </c>
      <c r="AU43" s="665">
        <v>10031</v>
      </c>
      <c r="AV43" s="665">
        <v>12927</v>
      </c>
      <c r="AW43" s="665">
        <v>12746</v>
      </c>
      <c r="AX43" s="665">
        <v>8185</v>
      </c>
      <c r="AY43" s="665">
        <v>12043</v>
      </c>
      <c r="AZ43" s="667">
        <v>1.8795753930088865</v>
      </c>
      <c r="BA43" s="667">
        <v>1.6808809921388108</v>
      </c>
      <c r="BB43" s="667">
        <v>2.078639001516887</v>
      </c>
      <c r="BC43" s="668">
        <v>1.6454140603081395</v>
      </c>
      <c r="BD43" s="668">
        <v>2.125221762653879</v>
      </c>
      <c r="BE43" s="669">
        <v>2.5299999999999998</v>
      </c>
      <c r="BF43" s="670">
        <v>2.2362546816479401</v>
      </c>
      <c r="BG43" s="670">
        <v>2.8332209737827716</v>
      </c>
      <c r="BH43" s="668">
        <v>2.1303240667433392</v>
      </c>
      <c r="BI43" s="668">
        <v>3.5837846027858911</v>
      </c>
      <c r="BJ43" s="669">
        <v>2.67</v>
      </c>
      <c r="BK43" s="670">
        <v>2.36</v>
      </c>
      <c r="BL43" s="670">
        <v>2.99</v>
      </c>
      <c r="BM43" s="668">
        <v>2.2000000000000002</v>
      </c>
      <c r="BN43" s="668">
        <v>3.15</v>
      </c>
      <c r="BO43" s="669">
        <v>0.85760000000000003</v>
      </c>
      <c r="BP43" s="670">
        <v>0.64746363636363646</v>
      </c>
      <c r="BQ43" s="670">
        <v>1.1214581818181819</v>
      </c>
      <c r="BR43" s="668">
        <v>0.70399999999999996</v>
      </c>
      <c r="BS43" s="668">
        <v>1.01</v>
      </c>
      <c r="BT43" s="664">
        <v>18595</v>
      </c>
      <c r="BU43" s="664">
        <v>12150</v>
      </c>
      <c r="BV43" s="664">
        <v>25732</v>
      </c>
      <c r="BW43" s="665">
        <v>8502</v>
      </c>
      <c r="BX43" s="665">
        <v>10093</v>
      </c>
      <c r="BY43" s="664">
        <v>4900</v>
      </c>
      <c r="BZ43" s="664">
        <v>3686</v>
      </c>
      <c r="CA43" s="664">
        <v>6188</v>
      </c>
      <c r="CB43" s="665">
        <v>2484</v>
      </c>
      <c r="CC43" s="665">
        <v>2417</v>
      </c>
      <c r="CD43" s="664">
        <v>13694</v>
      </c>
      <c r="CE43" s="664">
        <v>8273</v>
      </c>
      <c r="CF43" s="664">
        <v>19912</v>
      </c>
      <c r="CG43" s="665">
        <v>6018</v>
      </c>
      <c r="CH43" s="665">
        <v>7676</v>
      </c>
      <c r="CI43" s="664">
        <v>4543</v>
      </c>
      <c r="CJ43" s="664">
        <v>2641.5369127516778</v>
      </c>
      <c r="CK43" s="664">
        <v>7079.2080536912754</v>
      </c>
      <c r="CL43" s="665">
        <v>1639</v>
      </c>
      <c r="CM43" s="665">
        <v>2904</v>
      </c>
      <c r="CN43" s="671">
        <v>4900.42</v>
      </c>
      <c r="CO43" s="664">
        <v>1377.05</v>
      </c>
      <c r="CP43" s="664">
        <v>3165.98</v>
      </c>
      <c r="CQ43" s="665">
        <v>2483.7800000000002</v>
      </c>
      <c r="CR43" s="665">
        <v>423.21</v>
      </c>
      <c r="CS43" s="665">
        <v>1215.6099999999999</v>
      </c>
      <c r="CT43" s="665">
        <v>2416.64</v>
      </c>
      <c r="CU43" s="665">
        <v>953.84</v>
      </c>
      <c r="CV43" s="665">
        <v>1950.38</v>
      </c>
      <c r="CW43" s="664">
        <v>27944</v>
      </c>
      <c r="CX43" s="664">
        <v>24687</v>
      </c>
      <c r="CY43" s="664">
        <v>31639</v>
      </c>
      <c r="CZ43" s="665">
        <v>12829</v>
      </c>
      <c r="DA43" s="665">
        <v>15115</v>
      </c>
      <c r="DB43" s="664">
        <v>4986</v>
      </c>
      <c r="DC43" s="664">
        <v>4120</v>
      </c>
      <c r="DD43" s="664">
        <v>5857</v>
      </c>
      <c r="DE43" s="665">
        <v>2528</v>
      </c>
      <c r="DF43" s="665">
        <v>2458</v>
      </c>
      <c r="DG43" s="664">
        <v>22958</v>
      </c>
      <c r="DH43" s="664">
        <v>20335</v>
      </c>
      <c r="DI43" s="664">
        <v>26112</v>
      </c>
      <c r="DJ43" s="665">
        <v>10301</v>
      </c>
      <c r="DK43" s="665">
        <v>12656</v>
      </c>
      <c r="DL43" s="666">
        <v>4144</v>
      </c>
      <c r="DM43" s="666">
        <v>3424.2438828720415</v>
      </c>
      <c r="DN43" s="666">
        <v>4867.9117529081423</v>
      </c>
      <c r="DO43" s="672">
        <v>2105</v>
      </c>
      <c r="DP43" s="672">
        <v>2039</v>
      </c>
      <c r="DQ43" s="664">
        <v>2537</v>
      </c>
      <c r="DR43" s="664">
        <v>2247.1423904521298</v>
      </c>
      <c r="DS43" s="664">
        <v>2885.536370764004</v>
      </c>
      <c r="DT43" s="665">
        <v>1260</v>
      </c>
      <c r="DU43" s="665">
        <v>1277</v>
      </c>
      <c r="DV43" s="671">
        <v>1757</v>
      </c>
      <c r="DW43" s="671">
        <v>1171</v>
      </c>
      <c r="DX43" s="664">
        <v>2059</v>
      </c>
      <c r="DY43" s="664">
        <v>2085</v>
      </c>
      <c r="DZ43" s="664">
        <v>452</v>
      </c>
      <c r="EA43" s="665">
        <v>889</v>
      </c>
      <c r="EB43" s="665">
        <v>594</v>
      </c>
      <c r="EC43" s="665">
        <v>1045</v>
      </c>
      <c r="ED43" s="665">
        <v>1060</v>
      </c>
      <c r="EE43" s="665">
        <v>199</v>
      </c>
      <c r="EF43" s="665">
        <v>868</v>
      </c>
      <c r="EG43" s="665">
        <v>577</v>
      </c>
      <c r="EH43" s="665">
        <v>1014</v>
      </c>
      <c r="EI43" s="665">
        <v>1025</v>
      </c>
      <c r="EJ43" s="665">
        <v>252</v>
      </c>
      <c r="EK43" s="671">
        <v>403354</v>
      </c>
      <c r="EL43" s="671">
        <v>352309</v>
      </c>
      <c r="EM43" s="671">
        <v>450065</v>
      </c>
      <c r="EN43" s="664">
        <v>21493</v>
      </c>
      <c r="EO43" s="664">
        <v>18236</v>
      </c>
      <c r="EP43" s="664">
        <v>24916</v>
      </c>
      <c r="EQ43" s="673">
        <v>0.22798120318243148</v>
      </c>
      <c r="ER43" s="678" t="s">
        <v>1079</v>
      </c>
      <c r="ES43" s="679" t="s">
        <v>996</v>
      </c>
      <c r="ET43" s="679" t="s">
        <v>1080</v>
      </c>
      <c r="EU43" s="665" t="s">
        <v>946</v>
      </c>
      <c r="EV43" s="665" t="s">
        <v>1019</v>
      </c>
      <c r="EW43" s="679" t="s">
        <v>1081</v>
      </c>
      <c r="EX43" s="679" t="s">
        <v>1082</v>
      </c>
      <c r="EY43" s="679" t="s">
        <v>1083</v>
      </c>
      <c r="EZ43" s="665" t="s">
        <v>1057</v>
      </c>
      <c r="FA43" s="665" t="s">
        <v>936</v>
      </c>
      <c r="FB43" s="679" t="s">
        <v>909</v>
      </c>
      <c r="FC43" s="679" t="s">
        <v>1044</v>
      </c>
      <c r="FD43" s="679" t="s">
        <v>996</v>
      </c>
      <c r="FE43" s="665" t="s">
        <v>911</v>
      </c>
      <c r="FF43" s="665" t="s">
        <v>946</v>
      </c>
      <c r="FG43" s="679" t="s">
        <v>986</v>
      </c>
      <c r="FH43" s="680" t="s">
        <v>918</v>
      </c>
      <c r="FI43" s="680" t="s">
        <v>702</v>
      </c>
      <c r="FJ43" s="665" t="s">
        <v>906</v>
      </c>
      <c r="FK43" s="665" t="s">
        <v>997</v>
      </c>
      <c r="FL43" s="679" t="s">
        <v>997</v>
      </c>
      <c r="FM43" s="679" t="s">
        <v>918</v>
      </c>
      <c r="FN43" s="679" t="s">
        <v>918</v>
      </c>
      <c r="FO43" s="679" t="s">
        <v>692</v>
      </c>
      <c r="FP43" s="679" t="s">
        <v>904</v>
      </c>
      <c r="FQ43" s="665" t="s">
        <v>681</v>
      </c>
      <c r="FR43" s="665" t="s">
        <v>887</v>
      </c>
      <c r="FS43" s="665" t="s">
        <v>887</v>
      </c>
      <c r="FT43" s="665" t="s">
        <v>674</v>
      </c>
      <c r="FU43" s="665" t="s">
        <v>1084</v>
      </c>
      <c r="FV43" s="665" t="s">
        <v>681</v>
      </c>
      <c r="FW43" s="665" t="s">
        <v>887</v>
      </c>
      <c r="FX43" s="665" t="s">
        <v>887</v>
      </c>
      <c r="FY43" s="665" t="s">
        <v>957</v>
      </c>
      <c r="FZ43" s="665" t="s">
        <v>688</v>
      </c>
      <c r="GA43" s="680">
        <v>1.9</v>
      </c>
      <c r="GB43" s="680">
        <v>1.7</v>
      </c>
      <c r="GC43" s="680">
        <v>2.1</v>
      </c>
      <c r="GD43" s="668">
        <v>1.65</v>
      </c>
      <c r="GE43" s="668">
        <v>2.13</v>
      </c>
      <c r="GF43" s="681" t="s">
        <v>1071</v>
      </c>
      <c r="GG43" s="680">
        <v>2.2000000000000002</v>
      </c>
      <c r="GH43" s="680">
        <v>2.8</v>
      </c>
      <c r="GI43" s="668">
        <v>2.13</v>
      </c>
      <c r="GJ43" s="668">
        <v>3.58</v>
      </c>
      <c r="GK43" s="681" t="s">
        <v>1078</v>
      </c>
      <c r="GL43" s="679" t="s">
        <v>924</v>
      </c>
      <c r="GM43" s="679" t="s">
        <v>1073</v>
      </c>
      <c r="GN43" s="668" t="s">
        <v>923</v>
      </c>
      <c r="GO43" s="668" t="s">
        <v>926</v>
      </c>
      <c r="GP43" s="681" t="s">
        <v>929</v>
      </c>
      <c r="GQ43" s="680">
        <v>0.6</v>
      </c>
      <c r="GR43" s="680">
        <v>1.1000000000000001</v>
      </c>
      <c r="GS43" s="668" t="s">
        <v>971</v>
      </c>
      <c r="GT43" s="668" t="s">
        <v>1037</v>
      </c>
      <c r="GU43" s="679" t="s">
        <v>904</v>
      </c>
      <c r="GV43" s="679" t="s">
        <v>688</v>
      </c>
      <c r="GW43" s="679" t="s">
        <v>918</v>
      </c>
      <c r="GX43" s="665" t="s">
        <v>937</v>
      </c>
      <c r="GY43" s="665" t="s">
        <v>681</v>
      </c>
      <c r="GZ43" s="679" t="s">
        <v>921</v>
      </c>
      <c r="HA43" s="679" t="s">
        <v>950</v>
      </c>
      <c r="HB43" s="679" t="s">
        <v>697</v>
      </c>
      <c r="HC43" s="665" t="s">
        <v>895</v>
      </c>
      <c r="HD43" s="665" t="s">
        <v>885</v>
      </c>
      <c r="HE43" s="679" t="s">
        <v>906</v>
      </c>
      <c r="HF43" s="679" t="s">
        <v>956</v>
      </c>
      <c r="HG43" s="679" t="s">
        <v>997</v>
      </c>
      <c r="HH43" s="665" t="s">
        <v>969</v>
      </c>
      <c r="HI43" s="665" t="s">
        <v>680</v>
      </c>
      <c r="HJ43" s="679" t="s">
        <v>693</v>
      </c>
      <c r="HK43" s="680">
        <v>2600</v>
      </c>
      <c r="HL43" s="680">
        <v>7100</v>
      </c>
      <c r="HM43" s="665" t="s">
        <v>879</v>
      </c>
      <c r="HN43" s="665" t="s">
        <v>676</v>
      </c>
      <c r="HO43" s="681" t="s">
        <v>921</v>
      </c>
      <c r="HP43" s="679" t="s">
        <v>677</v>
      </c>
      <c r="HQ43" s="679" t="s">
        <v>683</v>
      </c>
      <c r="HR43" s="665" t="s">
        <v>895</v>
      </c>
      <c r="HS43" s="665" t="s">
        <v>236</v>
      </c>
      <c r="HT43" s="665" t="s">
        <v>665</v>
      </c>
      <c r="HU43" s="665" t="s">
        <v>885</v>
      </c>
      <c r="HV43" s="665" t="s">
        <v>235</v>
      </c>
      <c r="HW43" s="665" t="s">
        <v>673</v>
      </c>
      <c r="HX43" s="679" t="s">
        <v>932</v>
      </c>
      <c r="HY43" s="679" t="s">
        <v>886</v>
      </c>
      <c r="HZ43" s="679" t="s">
        <v>1050</v>
      </c>
      <c r="IA43" s="665" t="s">
        <v>887</v>
      </c>
      <c r="IB43" s="665" t="s">
        <v>692</v>
      </c>
      <c r="IC43" s="679" t="s">
        <v>675</v>
      </c>
      <c r="ID43" s="679" t="s">
        <v>894</v>
      </c>
      <c r="IE43" s="679" t="s">
        <v>951</v>
      </c>
      <c r="IF43" s="665" t="s">
        <v>895</v>
      </c>
      <c r="IG43" s="665" t="s">
        <v>895</v>
      </c>
      <c r="IH43" s="679" t="s">
        <v>694</v>
      </c>
      <c r="II43" s="679" t="s">
        <v>997</v>
      </c>
      <c r="IJ43" s="679" t="s">
        <v>918</v>
      </c>
      <c r="IK43" s="665" t="s">
        <v>681</v>
      </c>
      <c r="IL43" s="665" t="s">
        <v>887</v>
      </c>
      <c r="IM43" s="679" t="s">
        <v>895</v>
      </c>
      <c r="IN43" s="680">
        <v>2200</v>
      </c>
      <c r="IO43" s="680">
        <v>2900</v>
      </c>
      <c r="IP43" s="665" t="s">
        <v>669</v>
      </c>
      <c r="IQ43" s="665" t="s">
        <v>669</v>
      </c>
      <c r="IR43" s="681" t="s">
        <v>667</v>
      </c>
      <c r="IS43" s="681" t="s">
        <v>665</v>
      </c>
      <c r="IT43" s="679" t="s">
        <v>690</v>
      </c>
      <c r="IU43" s="679" t="s">
        <v>690</v>
      </c>
      <c r="IV43" s="679" t="s">
        <v>236</v>
      </c>
      <c r="IW43" s="665" t="s">
        <v>235</v>
      </c>
      <c r="IX43" s="665" t="s">
        <v>235</v>
      </c>
      <c r="IY43" s="665" t="s">
        <v>684</v>
      </c>
      <c r="IZ43" s="665" t="s">
        <v>663</v>
      </c>
      <c r="JA43" s="665" t="s">
        <v>237</v>
      </c>
      <c r="JB43" s="665" t="s">
        <v>235</v>
      </c>
      <c r="JC43" s="665" t="s">
        <v>235</v>
      </c>
      <c r="JD43" s="665" t="s">
        <v>684</v>
      </c>
      <c r="JE43" s="665" t="s">
        <v>684</v>
      </c>
      <c r="JF43" s="665" t="s">
        <v>236</v>
      </c>
      <c r="JG43" s="681" t="s">
        <v>1085</v>
      </c>
      <c r="JH43" s="681" t="s">
        <v>1086</v>
      </c>
      <c r="JI43" s="681" t="s">
        <v>1087</v>
      </c>
      <c r="JJ43" s="679" t="s">
        <v>1025</v>
      </c>
      <c r="JK43" s="679" t="s">
        <v>679</v>
      </c>
      <c r="JL43" s="682" t="s">
        <v>886</v>
      </c>
    </row>
    <row r="44" spans="1:272" ht="12.75" x14ac:dyDescent="0.2">
      <c r="A44" s="733" t="s">
        <v>46</v>
      </c>
      <c r="B44" s="662">
        <v>2013</v>
      </c>
      <c r="C44" s="679" t="s">
        <v>661</v>
      </c>
      <c r="D44" s="679" t="s">
        <v>661</v>
      </c>
      <c r="E44" s="679" t="s">
        <v>661</v>
      </c>
      <c r="F44" s="679" t="s">
        <v>661</v>
      </c>
      <c r="G44" s="679" t="s">
        <v>661</v>
      </c>
      <c r="H44" s="679" t="s">
        <v>661</v>
      </c>
      <c r="I44" s="664">
        <v>2</v>
      </c>
      <c r="J44" s="664">
        <v>2</v>
      </c>
      <c r="K44" s="664">
        <v>2</v>
      </c>
      <c r="L44" s="663">
        <v>1162</v>
      </c>
      <c r="M44" s="664">
        <v>840</v>
      </c>
      <c r="N44" s="664">
        <v>1600</v>
      </c>
      <c r="O44" s="665">
        <v>986</v>
      </c>
      <c r="P44" s="665">
        <v>177</v>
      </c>
      <c r="Q44" s="664">
        <v>2</v>
      </c>
      <c r="R44" s="664">
        <v>2</v>
      </c>
      <c r="S44" s="664">
        <v>2</v>
      </c>
      <c r="T44" s="665">
        <v>1</v>
      </c>
      <c r="U44" s="665">
        <v>1</v>
      </c>
      <c r="V44" s="664">
        <v>1160</v>
      </c>
      <c r="W44" s="664">
        <v>837</v>
      </c>
      <c r="X44" s="664">
        <v>1598</v>
      </c>
      <c r="Y44" s="665">
        <v>984</v>
      </c>
      <c r="Z44" s="665">
        <v>176</v>
      </c>
      <c r="AA44" s="664">
        <v>35.290599999999998</v>
      </c>
      <c r="AB44" s="664">
        <v>35.290599999999998</v>
      </c>
      <c r="AC44" s="664">
        <v>35.290599999999998</v>
      </c>
      <c r="AD44" s="666">
        <v>27.148199999999999</v>
      </c>
      <c r="AE44" s="666">
        <v>8.1424000000000003</v>
      </c>
      <c r="AF44" s="664">
        <v>135</v>
      </c>
      <c r="AG44" s="664">
        <v>56.92771084337349</v>
      </c>
      <c r="AH44" s="664">
        <v>262.51807228915658</v>
      </c>
      <c r="AI44" s="665">
        <v>107</v>
      </c>
      <c r="AJ44" s="665">
        <v>29</v>
      </c>
      <c r="AK44" s="664">
        <v>2</v>
      </c>
      <c r="AL44" s="664">
        <v>0.29599999999999999</v>
      </c>
      <c r="AM44" s="664">
        <v>0.29060000000000002</v>
      </c>
      <c r="AN44" s="664">
        <v>35</v>
      </c>
      <c r="AO44" s="664">
        <v>100</v>
      </c>
      <c r="AP44" s="665">
        <v>0.8337</v>
      </c>
      <c r="AQ44" s="665">
        <v>0.15049999999999999</v>
      </c>
      <c r="AR44" s="665">
        <v>0.1482</v>
      </c>
      <c r="AS44" s="665">
        <v>27</v>
      </c>
      <c r="AT44" s="665">
        <v>79</v>
      </c>
      <c r="AU44" s="665">
        <v>0.78820000000000001</v>
      </c>
      <c r="AV44" s="665">
        <v>0.14549999999999999</v>
      </c>
      <c r="AW44" s="665">
        <v>0.1424</v>
      </c>
      <c r="AX44" s="665">
        <v>8</v>
      </c>
      <c r="AY44" s="665">
        <v>21</v>
      </c>
      <c r="AZ44" s="667">
        <v>2.7306705770245326E-2</v>
      </c>
      <c r="BA44" s="667">
        <v>1.9739787303791802E-2</v>
      </c>
      <c r="BB44" s="667">
        <v>3.7599594864365336E-2</v>
      </c>
      <c r="BC44" s="668">
        <v>4.7972458165194569E-2</v>
      </c>
      <c r="BD44" s="668">
        <v>8.0453887195468393E-3</v>
      </c>
      <c r="BE44" s="669">
        <v>3.2000000000000001E-2</v>
      </c>
      <c r="BF44" s="670">
        <v>2.3032258064516128E-2</v>
      </c>
      <c r="BG44" s="670">
        <v>4.3483870967741936E-2</v>
      </c>
      <c r="BH44" s="668">
        <v>5.6687415566571704E-2</v>
      </c>
      <c r="BI44" s="668">
        <v>9.3476057718561018E-3</v>
      </c>
      <c r="BJ44" s="669">
        <v>4.9599999999999998E-2</v>
      </c>
      <c r="BK44" s="670">
        <v>3.5700000000000003E-2</v>
      </c>
      <c r="BL44" s="670">
        <v>6.7400000000000002E-2</v>
      </c>
      <c r="BM44" s="668">
        <v>8.2100000000000006E-2</v>
      </c>
      <c r="BN44" s="668">
        <v>1.5900000000000001E-2</v>
      </c>
      <c r="BO44" s="669">
        <v>2.7099999999999999E-2</v>
      </c>
      <c r="BP44" s="670">
        <v>1.1427710843373493E-2</v>
      </c>
      <c r="BQ44" s="670">
        <v>5.2698072289156621E-2</v>
      </c>
      <c r="BR44" s="668">
        <v>4.1500000000000002E-2</v>
      </c>
      <c r="BS44" s="668">
        <v>1.1900000000000001E-2</v>
      </c>
      <c r="BT44" s="664">
        <v>103</v>
      </c>
      <c r="BU44" s="664">
        <v>31</v>
      </c>
      <c r="BV44" s="664">
        <v>165</v>
      </c>
      <c r="BW44" s="665">
        <v>88</v>
      </c>
      <c r="BX44" s="665">
        <v>15</v>
      </c>
      <c r="BY44" s="664">
        <v>0.1032</v>
      </c>
      <c r="BZ44" s="664">
        <v>6.8699999999999997E-2</v>
      </c>
      <c r="CA44" s="664">
        <v>0.1489</v>
      </c>
      <c r="CB44" s="665">
        <v>5.3100000000000001E-2</v>
      </c>
      <c r="CC44" s="665">
        <v>5.0099999999999999E-2</v>
      </c>
      <c r="CD44" s="664">
        <v>103</v>
      </c>
      <c r="CE44" s="664">
        <v>31</v>
      </c>
      <c r="CF44" s="664">
        <v>165</v>
      </c>
      <c r="CG44" s="665">
        <v>88</v>
      </c>
      <c r="CH44" s="665">
        <v>15</v>
      </c>
      <c r="CI44" s="664">
        <v>28</v>
      </c>
      <c r="CJ44" s="664">
        <v>9.7391304347826093</v>
      </c>
      <c r="CK44" s="664">
        <v>46.260869565217391</v>
      </c>
      <c r="CL44" s="665">
        <v>23</v>
      </c>
      <c r="CM44" s="665">
        <v>6</v>
      </c>
      <c r="CN44" s="671">
        <v>0.1032</v>
      </c>
      <c r="CO44" s="664">
        <v>13.3</v>
      </c>
      <c r="CP44" s="664">
        <v>15.18</v>
      </c>
      <c r="CQ44" s="665">
        <v>5.3100000000000001E-2</v>
      </c>
      <c r="CR44" s="665">
        <v>10.28</v>
      </c>
      <c r="CS44" s="665">
        <v>12.5</v>
      </c>
      <c r="CT44" s="665">
        <v>5.0099999999999999E-2</v>
      </c>
      <c r="CU44" s="665">
        <v>3.01</v>
      </c>
      <c r="CV44" s="665">
        <v>2.69</v>
      </c>
      <c r="CW44" s="664">
        <v>13</v>
      </c>
      <c r="CX44" s="664">
        <v>9</v>
      </c>
      <c r="CY44" s="664">
        <v>17</v>
      </c>
      <c r="CZ44" s="665">
        <v>11</v>
      </c>
      <c r="DA44" s="665">
        <v>2</v>
      </c>
      <c r="DB44" s="664">
        <v>6.0600000000000001E-2</v>
      </c>
      <c r="DC44" s="664">
        <v>0</v>
      </c>
      <c r="DD44" s="664">
        <v>0.13619999999999999</v>
      </c>
      <c r="DE44" s="665">
        <v>3.1099999999999999E-2</v>
      </c>
      <c r="DF44" s="665">
        <v>2.9499999999999998E-2</v>
      </c>
      <c r="DG44" s="664">
        <v>12</v>
      </c>
      <c r="DH44" s="664">
        <v>9</v>
      </c>
      <c r="DI44" s="664">
        <v>17</v>
      </c>
      <c r="DJ44" s="665">
        <v>11</v>
      </c>
      <c r="DK44" s="665">
        <v>1</v>
      </c>
      <c r="DL44" s="666">
        <v>0.1492</v>
      </c>
      <c r="DM44" s="666">
        <v>0</v>
      </c>
      <c r="DN44" s="666">
        <v>0.33533069306930691</v>
      </c>
      <c r="DO44" s="672">
        <v>0.115</v>
      </c>
      <c r="DP44" s="672">
        <v>3.4200000000000001E-2</v>
      </c>
      <c r="DQ44" s="664">
        <v>0.9607</v>
      </c>
      <c r="DR44" s="664">
        <v>0.72052499999999997</v>
      </c>
      <c r="DS44" s="664">
        <v>1.3609916666666668</v>
      </c>
      <c r="DT44" s="665">
        <v>0.77090000000000003</v>
      </c>
      <c r="DU44" s="665">
        <v>0.1898</v>
      </c>
      <c r="DV44" s="671">
        <v>5.6300000000000003E-2</v>
      </c>
      <c r="DW44" s="671">
        <v>1.5E-3</v>
      </c>
      <c r="DX44" s="664">
        <v>2.8E-3</v>
      </c>
      <c r="DY44" s="664">
        <v>0.1464</v>
      </c>
      <c r="DZ44" s="664">
        <v>0.81430000000000002</v>
      </c>
      <c r="EA44" s="665">
        <v>2.9000000000000001E-2</v>
      </c>
      <c r="EB44" s="665">
        <v>8.0000000000000004E-4</v>
      </c>
      <c r="EC44" s="665">
        <v>1.4E-3</v>
      </c>
      <c r="ED44" s="665">
        <v>0.11360000000000001</v>
      </c>
      <c r="EE44" s="665">
        <v>0.6573</v>
      </c>
      <c r="EF44" s="665">
        <v>2.7400000000000001E-2</v>
      </c>
      <c r="EG44" s="665">
        <v>8.0000000000000004E-4</v>
      </c>
      <c r="EH44" s="665">
        <v>1.4E-3</v>
      </c>
      <c r="EI44" s="665">
        <v>3.2800000000000003E-2</v>
      </c>
      <c r="EJ44" s="665">
        <v>0.157</v>
      </c>
      <c r="EK44" s="671">
        <v>59</v>
      </c>
      <c r="EL44" s="671">
        <v>46</v>
      </c>
      <c r="EM44" s="671">
        <v>75</v>
      </c>
      <c r="EN44" s="664">
        <v>5</v>
      </c>
      <c r="EO44" s="664">
        <v>3</v>
      </c>
      <c r="EP44" s="664">
        <v>7</v>
      </c>
      <c r="EQ44" s="673">
        <v>2.0639999999999999E-2</v>
      </c>
      <c r="ER44" s="678" t="s">
        <v>661</v>
      </c>
      <c r="ES44" s="679" t="s">
        <v>661</v>
      </c>
      <c r="ET44" s="679" t="s">
        <v>661</v>
      </c>
      <c r="EU44" s="665" t="s">
        <v>661</v>
      </c>
      <c r="EV44" s="665" t="s">
        <v>661</v>
      </c>
      <c r="EW44" s="679" t="s">
        <v>661</v>
      </c>
      <c r="EX44" s="679" t="s">
        <v>661</v>
      </c>
      <c r="EY44" s="679" t="s">
        <v>661</v>
      </c>
      <c r="EZ44" s="665" t="s">
        <v>661</v>
      </c>
      <c r="FA44" s="665" t="s">
        <v>661</v>
      </c>
      <c r="FB44" s="679" t="s">
        <v>661</v>
      </c>
      <c r="FC44" s="679" t="s">
        <v>661</v>
      </c>
      <c r="FD44" s="679" t="s">
        <v>661</v>
      </c>
      <c r="FE44" s="665" t="s">
        <v>661</v>
      </c>
      <c r="FF44" s="665" t="s">
        <v>661</v>
      </c>
      <c r="FG44" s="679" t="s">
        <v>661</v>
      </c>
      <c r="FH44" s="680" t="s">
        <v>661</v>
      </c>
      <c r="FI44" s="680" t="s">
        <v>661</v>
      </c>
      <c r="FJ44" s="665" t="s">
        <v>661</v>
      </c>
      <c r="FK44" s="665" t="s">
        <v>661</v>
      </c>
      <c r="FL44" s="679" t="s">
        <v>661</v>
      </c>
      <c r="FM44" s="679" t="s">
        <v>661</v>
      </c>
      <c r="FN44" s="679" t="s">
        <v>661</v>
      </c>
      <c r="FO44" s="679" t="s">
        <v>661</v>
      </c>
      <c r="FP44" s="679" t="s">
        <v>661</v>
      </c>
      <c r="FQ44" s="665" t="s">
        <v>661</v>
      </c>
      <c r="FR44" s="665" t="s">
        <v>661</v>
      </c>
      <c r="FS44" s="665" t="s">
        <v>661</v>
      </c>
      <c r="FT44" s="665" t="s">
        <v>661</v>
      </c>
      <c r="FU44" s="665" t="s">
        <v>661</v>
      </c>
      <c r="FV44" s="665" t="s">
        <v>661</v>
      </c>
      <c r="FW44" s="665" t="s">
        <v>661</v>
      </c>
      <c r="FX44" s="665" t="s">
        <v>661</v>
      </c>
      <c r="FY44" s="665" t="s">
        <v>661</v>
      </c>
      <c r="FZ44" s="665" t="s">
        <v>661</v>
      </c>
      <c r="GA44" s="680" t="s">
        <v>661</v>
      </c>
      <c r="GB44" s="680" t="s">
        <v>661</v>
      </c>
      <c r="GC44" s="680" t="s">
        <v>661</v>
      </c>
      <c r="GD44" s="668" t="s">
        <v>661</v>
      </c>
      <c r="GE44" s="668" t="s">
        <v>661</v>
      </c>
      <c r="GF44" s="681" t="s">
        <v>661</v>
      </c>
      <c r="GG44" s="680" t="s">
        <v>661</v>
      </c>
      <c r="GH44" s="680" t="s">
        <v>661</v>
      </c>
      <c r="GI44" s="668" t="s">
        <v>661</v>
      </c>
      <c r="GJ44" s="668" t="s">
        <v>661</v>
      </c>
      <c r="GK44" s="681" t="s">
        <v>661</v>
      </c>
      <c r="GL44" s="679" t="s">
        <v>661</v>
      </c>
      <c r="GM44" s="679" t="s">
        <v>661</v>
      </c>
      <c r="GN44" s="668" t="s">
        <v>661</v>
      </c>
      <c r="GO44" s="668" t="s">
        <v>661</v>
      </c>
      <c r="GP44" s="681" t="s">
        <v>661</v>
      </c>
      <c r="GQ44" s="680" t="s">
        <v>661</v>
      </c>
      <c r="GR44" s="680" t="s">
        <v>661</v>
      </c>
      <c r="GS44" s="668" t="s">
        <v>661</v>
      </c>
      <c r="GT44" s="668" t="s">
        <v>661</v>
      </c>
      <c r="GU44" s="679" t="s">
        <v>661</v>
      </c>
      <c r="GV44" s="679" t="s">
        <v>661</v>
      </c>
      <c r="GW44" s="679" t="s">
        <v>661</v>
      </c>
      <c r="GX44" s="665" t="s">
        <v>661</v>
      </c>
      <c r="GY44" s="665" t="s">
        <v>661</v>
      </c>
      <c r="GZ44" s="679" t="s">
        <v>661</v>
      </c>
      <c r="HA44" s="679" t="s">
        <v>661</v>
      </c>
      <c r="HB44" s="679" t="s">
        <v>661</v>
      </c>
      <c r="HC44" s="665" t="s">
        <v>661</v>
      </c>
      <c r="HD44" s="665" t="s">
        <v>661</v>
      </c>
      <c r="HE44" s="679" t="s">
        <v>661</v>
      </c>
      <c r="HF44" s="679" t="s">
        <v>661</v>
      </c>
      <c r="HG44" s="679" t="s">
        <v>661</v>
      </c>
      <c r="HH44" s="665" t="s">
        <v>661</v>
      </c>
      <c r="HI44" s="665" t="s">
        <v>661</v>
      </c>
      <c r="HJ44" s="679" t="s">
        <v>661</v>
      </c>
      <c r="HK44" s="680" t="s">
        <v>661</v>
      </c>
      <c r="HL44" s="680" t="s">
        <v>661</v>
      </c>
      <c r="HM44" s="665" t="s">
        <v>661</v>
      </c>
      <c r="HN44" s="665" t="s">
        <v>661</v>
      </c>
      <c r="HO44" s="681" t="s">
        <v>661</v>
      </c>
      <c r="HP44" s="679" t="s">
        <v>661</v>
      </c>
      <c r="HQ44" s="679" t="s">
        <v>661</v>
      </c>
      <c r="HR44" s="665" t="s">
        <v>661</v>
      </c>
      <c r="HS44" s="665" t="s">
        <v>661</v>
      </c>
      <c r="HT44" s="665" t="s">
        <v>661</v>
      </c>
      <c r="HU44" s="665" t="s">
        <v>661</v>
      </c>
      <c r="HV44" s="665" t="s">
        <v>661</v>
      </c>
      <c r="HW44" s="665" t="s">
        <v>661</v>
      </c>
      <c r="HX44" s="679" t="s">
        <v>661</v>
      </c>
      <c r="HY44" s="679" t="s">
        <v>661</v>
      </c>
      <c r="HZ44" s="679" t="s">
        <v>661</v>
      </c>
      <c r="IA44" s="665" t="s">
        <v>661</v>
      </c>
      <c r="IB44" s="665" t="s">
        <v>661</v>
      </c>
      <c r="IC44" s="679" t="s">
        <v>661</v>
      </c>
      <c r="ID44" s="679" t="s">
        <v>661</v>
      </c>
      <c r="IE44" s="679" t="s">
        <v>661</v>
      </c>
      <c r="IF44" s="665" t="s">
        <v>661</v>
      </c>
      <c r="IG44" s="665" t="s">
        <v>661</v>
      </c>
      <c r="IH44" s="679" t="s">
        <v>661</v>
      </c>
      <c r="II44" s="679" t="s">
        <v>661</v>
      </c>
      <c r="IJ44" s="679" t="s">
        <v>661</v>
      </c>
      <c r="IK44" s="665" t="s">
        <v>661</v>
      </c>
      <c r="IL44" s="665" t="s">
        <v>661</v>
      </c>
      <c r="IM44" s="679" t="s">
        <v>661</v>
      </c>
      <c r="IN44" s="680" t="s">
        <v>661</v>
      </c>
      <c r="IO44" s="680" t="s">
        <v>661</v>
      </c>
      <c r="IP44" s="665" t="s">
        <v>661</v>
      </c>
      <c r="IQ44" s="665" t="s">
        <v>661</v>
      </c>
      <c r="IR44" s="681" t="s">
        <v>661</v>
      </c>
      <c r="IS44" s="681" t="s">
        <v>661</v>
      </c>
      <c r="IT44" s="679" t="s">
        <v>661</v>
      </c>
      <c r="IU44" s="679" t="s">
        <v>661</v>
      </c>
      <c r="IV44" s="679" t="s">
        <v>661</v>
      </c>
      <c r="IW44" s="665" t="s">
        <v>661</v>
      </c>
      <c r="IX44" s="665" t="s">
        <v>661</v>
      </c>
      <c r="IY44" s="665" t="s">
        <v>661</v>
      </c>
      <c r="IZ44" s="665" t="s">
        <v>661</v>
      </c>
      <c r="JA44" s="665" t="s">
        <v>661</v>
      </c>
      <c r="JB44" s="665" t="s">
        <v>661</v>
      </c>
      <c r="JC44" s="665" t="s">
        <v>661</v>
      </c>
      <c r="JD44" s="665" t="s">
        <v>661</v>
      </c>
      <c r="JE44" s="665" t="s">
        <v>661</v>
      </c>
      <c r="JF44" s="665" t="s">
        <v>661</v>
      </c>
      <c r="JG44" s="681" t="s">
        <v>661</v>
      </c>
      <c r="JH44" s="681" t="s">
        <v>661</v>
      </c>
      <c r="JI44" s="681" t="s">
        <v>661</v>
      </c>
      <c r="JJ44" s="679" t="s">
        <v>661</v>
      </c>
      <c r="JK44" s="679" t="s">
        <v>661</v>
      </c>
      <c r="JL44" s="682" t="s">
        <v>661</v>
      </c>
    </row>
    <row r="45" spans="1:272" ht="12.75" x14ac:dyDescent="0.2">
      <c r="A45" s="733" t="s">
        <v>47</v>
      </c>
      <c r="B45" s="662">
        <v>2013</v>
      </c>
      <c r="C45" s="679" t="s">
        <v>661</v>
      </c>
      <c r="D45" s="679" t="s">
        <v>661</v>
      </c>
      <c r="E45" s="679" t="s">
        <v>661</v>
      </c>
      <c r="F45" s="679" t="s">
        <v>661</v>
      </c>
      <c r="G45" s="679" t="s">
        <v>661</v>
      </c>
      <c r="H45" s="679" t="s">
        <v>661</v>
      </c>
      <c r="I45" s="664">
        <v>94</v>
      </c>
      <c r="J45" s="664">
        <v>77</v>
      </c>
      <c r="K45" s="664">
        <v>117</v>
      </c>
      <c r="L45" s="663">
        <v>15580</v>
      </c>
      <c r="M45" s="664">
        <v>13512</v>
      </c>
      <c r="N45" s="664">
        <v>18451</v>
      </c>
      <c r="O45" s="665">
        <v>11888</v>
      </c>
      <c r="P45" s="665">
        <v>3691</v>
      </c>
      <c r="Q45" s="664">
        <v>94</v>
      </c>
      <c r="R45" s="664">
        <v>77</v>
      </c>
      <c r="S45" s="664">
        <v>117</v>
      </c>
      <c r="T45" s="665">
        <v>49</v>
      </c>
      <c r="U45" s="665">
        <v>46</v>
      </c>
      <c r="V45" s="664">
        <v>15486</v>
      </c>
      <c r="W45" s="664">
        <v>13420</v>
      </c>
      <c r="X45" s="664">
        <v>18337</v>
      </c>
      <c r="Y45" s="665">
        <v>11840</v>
      </c>
      <c r="Z45" s="665">
        <v>3646</v>
      </c>
      <c r="AA45" s="664">
        <v>666</v>
      </c>
      <c r="AB45" s="664">
        <v>545.55319148936167</v>
      </c>
      <c r="AC45" s="664">
        <v>828.95744680851067</v>
      </c>
      <c r="AD45" s="666">
        <v>434</v>
      </c>
      <c r="AE45" s="666">
        <v>231</v>
      </c>
      <c r="AF45" s="664">
        <v>2365</v>
      </c>
      <c r="AG45" s="664">
        <v>1552.8003784295174</v>
      </c>
      <c r="AH45" s="664">
        <v>3716.4285714285716</v>
      </c>
      <c r="AI45" s="665">
        <v>1680</v>
      </c>
      <c r="AJ45" s="665">
        <v>685</v>
      </c>
      <c r="AK45" s="664">
        <v>4</v>
      </c>
      <c r="AL45" s="664">
        <v>44</v>
      </c>
      <c r="AM45" s="664">
        <v>46</v>
      </c>
      <c r="AN45" s="664">
        <v>620</v>
      </c>
      <c r="AO45" s="664">
        <v>1745</v>
      </c>
      <c r="AP45" s="665">
        <v>2</v>
      </c>
      <c r="AQ45" s="665">
        <v>23</v>
      </c>
      <c r="AR45" s="665">
        <v>23</v>
      </c>
      <c r="AS45" s="665">
        <v>411</v>
      </c>
      <c r="AT45" s="665">
        <v>1269</v>
      </c>
      <c r="AU45" s="665">
        <v>2</v>
      </c>
      <c r="AV45" s="665">
        <v>21</v>
      </c>
      <c r="AW45" s="665">
        <v>22</v>
      </c>
      <c r="AX45" s="665">
        <v>209</v>
      </c>
      <c r="AY45" s="665">
        <v>476</v>
      </c>
      <c r="AZ45" s="667">
        <v>0.13708368968053694</v>
      </c>
      <c r="BA45" s="667">
        <v>0.11888798555606002</v>
      </c>
      <c r="BB45" s="667">
        <v>0.16234474700228416</v>
      </c>
      <c r="BC45" s="668">
        <v>0.20740195381433443</v>
      </c>
      <c r="BD45" s="668">
        <v>6.5519294997474914E-2</v>
      </c>
      <c r="BE45" s="669">
        <v>0.16270000000000001</v>
      </c>
      <c r="BF45" s="670">
        <v>0.15451206073752713</v>
      </c>
      <c r="BG45" s="670">
        <v>0.17434663774403472</v>
      </c>
      <c r="BH45" s="668">
        <v>0.24772108112677108</v>
      </c>
      <c r="BI45" s="668">
        <v>7.7916408422993855E-2</v>
      </c>
      <c r="BJ45" s="669">
        <v>0.23050000000000001</v>
      </c>
      <c r="BK45" s="670">
        <v>0.21890000000000001</v>
      </c>
      <c r="BL45" s="670">
        <v>0.247</v>
      </c>
      <c r="BM45" s="668">
        <v>0.34389999999999998</v>
      </c>
      <c r="BN45" s="668">
        <v>0.11119999999999999</v>
      </c>
      <c r="BO45" s="669">
        <v>0.15310000000000001</v>
      </c>
      <c r="BP45" s="670">
        <v>0.10052166508987702</v>
      </c>
      <c r="BQ45" s="670">
        <v>0.24058571428571432</v>
      </c>
      <c r="BR45" s="668">
        <v>0.2114</v>
      </c>
      <c r="BS45" s="668">
        <v>9.1300000000000006E-2</v>
      </c>
      <c r="BT45" s="664">
        <v>1507</v>
      </c>
      <c r="BU45" s="664">
        <v>1141</v>
      </c>
      <c r="BV45" s="664">
        <v>2074</v>
      </c>
      <c r="BW45" s="665">
        <v>1153</v>
      </c>
      <c r="BX45" s="665">
        <v>354</v>
      </c>
      <c r="BY45" s="664">
        <v>0.91020000000000001</v>
      </c>
      <c r="BZ45" s="664">
        <v>0.78749999999999998</v>
      </c>
      <c r="CA45" s="664">
        <v>1</v>
      </c>
      <c r="CB45" s="665">
        <v>0.4677</v>
      </c>
      <c r="CC45" s="665">
        <v>0.4425</v>
      </c>
      <c r="CD45" s="664">
        <v>1506</v>
      </c>
      <c r="CE45" s="664">
        <v>1140</v>
      </c>
      <c r="CF45" s="664">
        <v>2073</v>
      </c>
      <c r="CG45" s="665">
        <v>1152</v>
      </c>
      <c r="CH45" s="665">
        <v>353</v>
      </c>
      <c r="CI45" s="664">
        <v>448</v>
      </c>
      <c r="CJ45" s="664">
        <v>339.26213592233012</v>
      </c>
      <c r="CK45" s="664">
        <v>595.88349514563106</v>
      </c>
      <c r="CL45" s="665">
        <v>309</v>
      </c>
      <c r="CM45" s="665">
        <v>139</v>
      </c>
      <c r="CN45" s="671">
        <v>0.91020000000000001</v>
      </c>
      <c r="CO45" s="664">
        <v>212.54</v>
      </c>
      <c r="CP45" s="664">
        <v>235.89</v>
      </c>
      <c r="CQ45" s="665">
        <v>0.4677</v>
      </c>
      <c r="CR45" s="665">
        <v>138.97999999999999</v>
      </c>
      <c r="CS45" s="665">
        <v>169.97</v>
      </c>
      <c r="CT45" s="665">
        <v>0.4425</v>
      </c>
      <c r="CU45" s="665">
        <v>73.56</v>
      </c>
      <c r="CV45" s="665">
        <v>65.91</v>
      </c>
      <c r="CW45" s="664">
        <v>191</v>
      </c>
      <c r="CX45" s="664">
        <v>124</v>
      </c>
      <c r="CY45" s="664">
        <v>302</v>
      </c>
      <c r="CZ45" s="665">
        <v>132</v>
      </c>
      <c r="DA45" s="665">
        <v>59</v>
      </c>
      <c r="DB45" s="664">
        <v>5</v>
      </c>
      <c r="DC45" s="664">
        <v>4</v>
      </c>
      <c r="DD45" s="664">
        <v>7</v>
      </c>
      <c r="DE45" s="665">
        <v>3</v>
      </c>
      <c r="DF45" s="665">
        <v>2</v>
      </c>
      <c r="DG45" s="664">
        <v>186</v>
      </c>
      <c r="DH45" s="664">
        <v>120</v>
      </c>
      <c r="DI45" s="664">
        <v>295</v>
      </c>
      <c r="DJ45" s="665">
        <v>129</v>
      </c>
      <c r="DK45" s="665">
        <v>57</v>
      </c>
      <c r="DL45" s="666">
        <v>7</v>
      </c>
      <c r="DM45" s="666">
        <v>5.6000000000000005</v>
      </c>
      <c r="DN45" s="666">
        <v>9.7999999999999989</v>
      </c>
      <c r="DO45" s="672">
        <v>4</v>
      </c>
      <c r="DP45" s="672">
        <v>3</v>
      </c>
      <c r="DQ45" s="664">
        <v>19</v>
      </c>
      <c r="DR45" s="664">
        <v>12.258064516129032</v>
      </c>
      <c r="DS45" s="664">
        <v>30.134408602150536</v>
      </c>
      <c r="DT45" s="665">
        <v>12</v>
      </c>
      <c r="DU45" s="665">
        <v>7</v>
      </c>
      <c r="DV45" s="671">
        <v>0.46589999999999998</v>
      </c>
      <c r="DW45" s="671">
        <v>2</v>
      </c>
      <c r="DX45" s="664">
        <v>3</v>
      </c>
      <c r="DY45" s="664">
        <v>4</v>
      </c>
      <c r="DZ45" s="664">
        <v>14</v>
      </c>
      <c r="EA45" s="665">
        <v>0.23949999999999999</v>
      </c>
      <c r="EB45" s="665">
        <v>0.8841</v>
      </c>
      <c r="EC45" s="665">
        <v>1</v>
      </c>
      <c r="ED45" s="665">
        <v>3</v>
      </c>
      <c r="EE45" s="665">
        <v>10</v>
      </c>
      <c r="EF45" s="665">
        <v>0.22639999999999999</v>
      </c>
      <c r="EG45" s="665">
        <v>0.83179999999999998</v>
      </c>
      <c r="EH45" s="665">
        <v>1</v>
      </c>
      <c r="EI45" s="665">
        <v>2</v>
      </c>
      <c r="EJ45" s="665">
        <v>5</v>
      </c>
      <c r="EK45" s="671">
        <v>529</v>
      </c>
      <c r="EL45" s="671">
        <v>419</v>
      </c>
      <c r="EM45" s="671">
        <v>696</v>
      </c>
      <c r="EN45" s="664">
        <v>94</v>
      </c>
      <c r="EO45" s="664">
        <v>82</v>
      </c>
      <c r="EP45" s="664">
        <v>107</v>
      </c>
      <c r="EQ45" s="673">
        <v>9.682978723404255E-3</v>
      </c>
      <c r="ER45" s="678" t="s">
        <v>881</v>
      </c>
      <c r="ES45" s="679" t="s">
        <v>906</v>
      </c>
      <c r="ET45" s="679" t="s">
        <v>679</v>
      </c>
      <c r="EU45" s="665" t="s">
        <v>688</v>
      </c>
      <c r="EV45" s="665" t="s">
        <v>950</v>
      </c>
      <c r="EW45" s="679" t="s">
        <v>661</v>
      </c>
      <c r="EX45" s="679" t="s">
        <v>661</v>
      </c>
      <c r="EY45" s="679" t="s">
        <v>661</v>
      </c>
      <c r="EZ45" s="665" t="s">
        <v>661</v>
      </c>
      <c r="FA45" s="665" t="s">
        <v>661</v>
      </c>
      <c r="FB45" s="679" t="s">
        <v>692</v>
      </c>
      <c r="FC45" s="679" t="s">
        <v>887</v>
      </c>
      <c r="FD45" s="679" t="s">
        <v>679</v>
      </c>
      <c r="FE45" s="665" t="s">
        <v>688</v>
      </c>
      <c r="FF45" s="665" t="s">
        <v>939</v>
      </c>
      <c r="FG45" s="679" t="s">
        <v>885</v>
      </c>
      <c r="FH45" s="680">
        <v>1600</v>
      </c>
      <c r="FI45" s="680">
        <v>3700</v>
      </c>
      <c r="FJ45" s="665" t="s">
        <v>664</v>
      </c>
      <c r="FK45" s="665" t="s">
        <v>235</v>
      </c>
      <c r="FL45" s="679" t="s">
        <v>661</v>
      </c>
      <c r="FM45" s="679" t="s">
        <v>661</v>
      </c>
      <c r="FN45" s="679" t="s">
        <v>661</v>
      </c>
      <c r="FO45" s="679" t="s">
        <v>235</v>
      </c>
      <c r="FP45" s="679" t="s">
        <v>664</v>
      </c>
      <c r="FQ45" s="665" t="s">
        <v>661</v>
      </c>
      <c r="FR45" s="665" t="s">
        <v>661</v>
      </c>
      <c r="FS45" s="665" t="s">
        <v>661</v>
      </c>
      <c r="FT45" s="665" t="s">
        <v>236</v>
      </c>
      <c r="FU45" s="665" t="s">
        <v>669</v>
      </c>
      <c r="FV45" s="665" t="s">
        <v>661</v>
      </c>
      <c r="FW45" s="665" t="s">
        <v>661</v>
      </c>
      <c r="FX45" s="665" t="s">
        <v>661</v>
      </c>
      <c r="FY45" s="665" t="s">
        <v>236</v>
      </c>
      <c r="FZ45" s="665" t="s">
        <v>236</v>
      </c>
      <c r="GA45" s="680">
        <v>0.1</v>
      </c>
      <c r="GB45" s="680">
        <v>0.1</v>
      </c>
      <c r="GC45" s="680">
        <v>0.2</v>
      </c>
      <c r="GD45" s="668">
        <v>0.21</v>
      </c>
      <c r="GE45" s="668" t="s">
        <v>882</v>
      </c>
      <c r="GF45" s="681" t="s">
        <v>893</v>
      </c>
      <c r="GG45" s="680">
        <v>0.2</v>
      </c>
      <c r="GH45" s="680">
        <v>0.2</v>
      </c>
      <c r="GI45" s="668">
        <v>0.25</v>
      </c>
      <c r="GJ45" s="668" t="s">
        <v>882</v>
      </c>
      <c r="GK45" s="681" t="s">
        <v>893</v>
      </c>
      <c r="GL45" s="679" t="s">
        <v>893</v>
      </c>
      <c r="GM45" s="679" t="s">
        <v>952</v>
      </c>
      <c r="GN45" s="668" t="s">
        <v>952</v>
      </c>
      <c r="GO45" s="668" t="s">
        <v>883</v>
      </c>
      <c r="GP45" s="681" t="s">
        <v>893</v>
      </c>
      <c r="GQ45" s="680">
        <v>0.1</v>
      </c>
      <c r="GR45" s="680">
        <v>0.2</v>
      </c>
      <c r="GS45" s="668" t="s">
        <v>893</v>
      </c>
      <c r="GT45" s="668" t="s">
        <v>882</v>
      </c>
      <c r="GU45" s="679" t="s">
        <v>668</v>
      </c>
      <c r="GV45" s="679" t="s">
        <v>663</v>
      </c>
      <c r="GW45" s="679" t="s">
        <v>690</v>
      </c>
      <c r="GX45" s="665" t="s">
        <v>665</v>
      </c>
      <c r="GY45" s="665" t="s">
        <v>236</v>
      </c>
      <c r="GZ45" s="679" t="s">
        <v>661</v>
      </c>
      <c r="HA45" s="679" t="s">
        <v>661</v>
      </c>
      <c r="HB45" s="679" t="s">
        <v>661</v>
      </c>
      <c r="HC45" s="665" t="s">
        <v>661</v>
      </c>
      <c r="HD45" s="665" t="s">
        <v>661</v>
      </c>
      <c r="HE45" s="679" t="s">
        <v>668</v>
      </c>
      <c r="HF45" s="679" t="s">
        <v>663</v>
      </c>
      <c r="HG45" s="679" t="s">
        <v>690</v>
      </c>
      <c r="HH45" s="665" t="s">
        <v>665</v>
      </c>
      <c r="HI45" s="665" t="s">
        <v>236</v>
      </c>
      <c r="HJ45" s="679" t="s">
        <v>236</v>
      </c>
      <c r="HK45" s="680" t="s">
        <v>236</v>
      </c>
      <c r="HL45" s="680" t="s">
        <v>235</v>
      </c>
      <c r="HM45" s="665" t="s">
        <v>236</v>
      </c>
      <c r="HN45" s="665" t="s">
        <v>237</v>
      </c>
      <c r="HO45" s="681" t="s">
        <v>661</v>
      </c>
      <c r="HP45" s="679" t="s">
        <v>236</v>
      </c>
      <c r="HQ45" s="679" t="s">
        <v>236</v>
      </c>
      <c r="HR45" s="665" t="s">
        <v>661</v>
      </c>
      <c r="HS45" s="665" t="s">
        <v>237</v>
      </c>
      <c r="HT45" s="665" t="s">
        <v>237</v>
      </c>
      <c r="HU45" s="665" t="s">
        <v>661</v>
      </c>
      <c r="HV45" s="665" t="s">
        <v>232</v>
      </c>
      <c r="HW45" s="665" t="s">
        <v>232</v>
      </c>
      <c r="HX45" s="679" t="s">
        <v>237</v>
      </c>
      <c r="HY45" s="679" t="s">
        <v>237</v>
      </c>
      <c r="HZ45" s="679" t="s">
        <v>236</v>
      </c>
      <c r="IA45" s="665" t="s">
        <v>237</v>
      </c>
      <c r="IB45" s="665" t="s">
        <v>232</v>
      </c>
      <c r="IC45" s="679" t="s">
        <v>661</v>
      </c>
      <c r="ID45" s="679" t="s">
        <v>661</v>
      </c>
      <c r="IE45" s="679" t="s">
        <v>661</v>
      </c>
      <c r="IF45" s="665" t="s">
        <v>661</v>
      </c>
      <c r="IG45" s="665" t="s">
        <v>661</v>
      </c>
      <c r="IH45" s="679" t="s">
        <v>237</v>
      </c>
      <c r="II45" s="679" t="s">
        <v>237</v>
      </c>
      <c r="IJ45" s="679" t="s">
        <v>236</v>
      </c>
      <c r="IK45" s="665" t="s">
        <v>237</v>
      </c>
      <c r="IL45" s="665" t="s">
        <v>232</v>
      </c>
      <c r="IM45" s="679" t="s">
        <v>232</v>
      </c>
      <c r="IN45" s="680" t="s">
        <v>232</v>
      </c>
      <c r="IO45" s="680" t="s">
        <v>232</v>
      </c>
      <c r="IP45" s="665" t="s">
        <v>232</v>
      </c>
      <c r="IQ45" s="665" t="s">
        <v>232</v>
      </c>
      <c r="IR45" s="681" t="s">
        <v>661</v>
      </c>
      <c r="IS45" s="681" t="s">
        <v>661</v>
      </c>
      <c r="IT45" s="679" t="s">
        <v>661</v>
      </c>
      <c r="IU45" s="679" t="s">
        <v>232</v>
      </c>
      <c r="IV45" s="679" t="s">
        <v>232</v>
      </c>
      <c r="IW45" s="665" t="s">
        <v>661</v>
      </c>
      <c r="IX45" s="665" t="s">
        <v>661</v>
      </c>
      <c r="IY45" s="665" t="s">
        <v>661</v>
      </c>
      <c r="IZ45" s="665" t="s">
        <v>232</v>
      </c>
      <c r="JA45" s="665" t="s">
        <v>232</v>
      </c>
      <c r="JB45" s="665" t="s">
        <v>661</v>
      </c>
      <c r="JC45" s="665" t="s">
        <v>661</v>
      </c>
      <c r="JD45" s="665" t="s">
        <v>661</v>
      </c>
      <c r="JE45" s="665" t="s">
        <v>232</v>
      </c>
      <c r="JF45" s="665" t="s">
        <v>232</v>
      </c>
      <c r="JG45" s="681" t="s">
        <v>661</v>
      </c>
      <c r="JH45" s="681" t="s">
        <v>661</v>
      </c>
      <c r="JI45" s="681" t="s">
        <v>661</v>
      </c>
      <c r="JJ45" s="679" t="s">
        <v>661</v>
      </c>
      <c r="JK45" s="679" t="s">
        <v>661</v>
      </c>
      <c r="JL45" s="682" t="s">
        <v>661</v>
      </c>
    </row>
    <row r="46" spans="1:272" ht="12.75" x14ac:dyDescent="0.2">
      <c r="A46" s="733" t="s">
        <v>48</v>
      </c>
      <c r="B46" s="662">
        <v>2013</v>
      </c>
      <c r="C46" s="679" t="s">
        <v>661</v>
      </c>
      <c r="D46" s="679" t="s">
        <v>661</v>
      </c>
      <c r="E46" s="679" t="s">
        <v>661</v>
      </c>
      <c r="F46" s="679" t="s">
        <v>661</v>
      </c>
      <c r="G46" s="679" t="s">
        <v>661</v>
      </c>
      <c r="H46" s="679" t="s">
        <v>661</v>
      </c>
      <c r="I46" s="664">
        <v>2</v>
      </c>
      <c r="J46" s="664">
        <v>2</v>
      </c>
      <c r="K46" s="664">
        <v>3</v>
      </c>
      <c r="L46" s="663">
        <v>391</v>
      </c>
      <c r="M46" s="664">
        <v>251</v>
      </c>
      <c r="N46" s="664">
        <v>636</v>
      </c>
      <c r="O46" s="665">
        <v>281</v>
      </c>
      <c r="P46" s="665">
        <v>110</v>
      </c>
      <c r="Q46" s="664">
        <v>2</v>
      </c>
      <c r="R46" s="664">
        <v>2</v>
      </c>
      <c r="S46" s="664">
        <v>3</v>
      </c>
      <c r="T46" s="665">
        <v>1</v>
      </c>
      <c r="U46" s="665">
        <v>1</v>
      </c>
      <c r="V46" s="664">
        <v>389</v>
      </c>
      <c r="W46" s="664">
        <v>249</v>
      </c>
      <c r="X46" s="664">
        <v>633</v>
      </c>
      <c r="Y46" s="665">
        <v>280</v>
      </c>
      <c r="Z46" s="665">
        <v>109</v>
      </c>
      <c r="AA46" s="664">
        <v>4.4256000000000002</v>
      </c>
      <c r="AB46" s="664">
        <v>4.4256000000000002</v>
      </c>
      <c r="AC46" s="664">
        <v>6.6384000000000007</v>
      </c>
      <c r="AD46" s="666">
        <v>2.2202000000000002</v>
      </c>
      <c r="AE46" s="666">
        <v>2.2054</v>
      </c>
      <c r="AF46" s="664">
        <v>28</v>
      </c>
      <c r="AG46" s="664">
        <v>15.730337078651685</v>
      </c>
      <c r="AH46" s="664">
        <v>53.011235955056186</v>
      </c>
      <c r="AI46" s="665">
        <v>15</v>
      </c>
      <c r="AJ46" s="665">
        <v>13</v>
      </c>
      <c r="AK46" s="664">
        <v>1</v>
      </c>
      <c r="AL46" s="664">
        <v>0.69489999999999996</v>
      </c>
      <c r="AM46" s="664">
        <v>0.42559999999999998</v>
      </c>
      <c r="AN46" s="664">
        <v>4</v>
      </c>
      <c r="AO46" s="664">
        <v>24</v>
      </c>
      <c r="AP46" s="665">
        <v>0.67820000000000003</v>
      </c>
      <c r="AQ46" s="665">
        <v>0.35930000000000001</v>
      </c>
      <c r="AR46" s="665">
        <v>0.22020000000000001</v>
      </c>
      <c r="AS46" s="665">
        <v>2</v>
      </c>
      <c r="AT46" s="665">
        <v>14</v>
      </c>
      <c r="AU46" s="665">
        <v>0.63500000000000001</v>
      </c>
      <c r="AV46" s="665">
        <v>0.3357</v>
      </c>
      <c r="AW46" s="665">
        <v>0.2054</v>
      </c>
      <c r="AX46" s="665">
        <v>2</v>
      </c>
      <c r="AY46" s="665">
        <v>10</v>
      </c>
      <c r="AZ46" s="667">
        <v>3.437988275668627E-2</v>
      </c>
      <c r="BA46" s="667">
        <v>2.2069950311836964E-2</v>
      </c>
      <c r="BB46" s="667">
        <v>5.5922264535172558E-2</v>
      </c>
      <c r="BC46" s="668">
        <v>4.8441343738740837E-2</v>
      </c>
      <c r="BD46" s="668">
        <v>1.9741210674611008E-2</v>
      </c>
      <c r="BE46" s="669">
        <v>4.0899999999999999E-2</v>
      </c>
      <c r="BF46" s="670">
        <v>2.6622181818181816E-2</v>
      </c>
      <c r="BG46" s="670">
        <v>6.6034909090909089E-2</v>
      </c>
      <c r="BH46" s="668">
        <v>5.7936108886778359E-2</v>
      </c>
      <c r="BI46" s="668">
        <v>2.3567371616743119E-2</v>
      </c>
      <c r="BJ46" s="669">
        <v>5.5E-2</v>
      </c>
      <c r="BK46" s="670">
        <v>3.5799999999999998E-2</v>
      </c>
      <c r="BL46" s="670">
        <v>8.8800000000000004E-2</v>
      </c>
      <c r="BM46" s="668">
        <v>7.3899999999999993E-2</v>
      </c>
      <c r="BN46" s="668">
        <v>3.4000000000000002E-2</v>
      </c>
      <c r="BO46" s="669">
        <v>1.7000000000000001E-2</v>
      </c>
      <c r="BP46" s="670">
        <v>9.5505617977528091E-3</v>
      </c>
      <c r="BQ46" s="670">
        <v>3.2185393258426974E-2</v>
      </c>
      <c r="BR46" s="668">
        <v>1.78E-2</v>
      </c>
      <c r="BS46" s="668">
        <v>1.6E-2</v>
      </c>
      <c r="BT46" s="664">
        <v>54</v>
      </c>
      <c r="BU46" s="664">
        <v>30</v>
      </c>
      <c r="BV46" s="664">
        <v>107</v>
      </c>
      <c r="BW46" s="665">
        <v>40</v>
      </c>
      <c r="BX46" s="665">
        <v>15</v>
      </c>
      <c r="BY46" s="664">
        <v>0.66010000000000002</v>
      </c>
      <c r="BZ46" s="664">
        <v>0.40639999999999998</v>
      </c>
      <c r="CA46" s="664">
        <v>1</v>
      </c>
      <c r="CB46" s="665">
        <v>0.3412</v>
      </c>
      <c r="CC46" s="665">
        <v>0.31890000000000002</v>
      </c>
      <c r="CD46" s="664">
        <v>54</v>
      </c>
      <c r="CE46" s="664">
        <v>30</v>
      </c>
      <c r="CF46" s="664">
        <v>106</v>
      </c>
      <c r="CG46" s="665">
        <v>39</v>
      </c>
      <c r="CH46" s="665">
        <v>14</v>
      </c>
      <c r="CI46" s="664">
        <v>8</v>
      </c>
      <c r="CJ46" s="664">
        <v>4.8</v>
      </c>
      <c r="CK46" s="664">
        <v>14.4</v>
      </c>
      <c r="CL46" s="665">
        <v>5</v>
      </c>
      <c r="CM46" s="665">
        <v>3</v>
      </c>
      <c r="CN46" s="671">
        <v>0.66010000000000002</v>
      </c>
      <c r="CO46" s="664">
        <v>1.79</v>
      </c>
      <c r="CP46" s="664">
        <v>6.35</v>
      </c>
      <c r="CQ46" s="665">
        <v>0.3412</v>
      </c>
      <c r="CR46" s="665">
        <v>0.80220000000000002</v>
      </c>
      <c r="CS46" s="665">
        <v>3.98</v>
      </c>
      <c r="CT46" s="665">
        <v>0.31890000000000002</v>
      </c>
      <c r="CU46" s="665">
        <v>0.99109999999999998</v>
      </c>
      <c r="CV46" s="665">
        <v>2.37</v>
      </c>
      <c r="CW46" s="664">
        <v>31</v>
      </c>
      <c r="CX46" s="664">
        <v>23</v>
      </c>
      <c r="CY46" s="664">
        <v>44</v>
      </c>
      <c r="CZ46" s="665">
        <v>23</v>
      </c>
      <c r="DA46" s="665">
        <v>8</v>
      </c>
      <c r="DB46" s="664">
        <v>0.48370000000000002</v>
      </c>
      <c r="DC46" s="664">
        <v>0.32619999999999999</v>
      </c>
      <c r="DD46" s="664">
        <v>0.75760000000000005</v>
      </c>
      <c r="DE46" s="665">
        <v>0.24990000000000001</v>
      </c>
      <c r="DF46" s="665">
        <v>0.23380000000000001</v>
      </c>
      <c r="DG46" s="664">
        <v>30</v>
      </c>
      <c r="DH46" s="664">
        <v>23</v>
      </c>
      <c r="DI46" s="664">
        <v>43</v>
      </c>
      <c r="DJ46" s="665">
        <v>22</v>
      </c>
      <c r="DK46" s="665">
        <v>8</v>
      </c>
      <c r="DL46" s="666">
        <v>0.1002</v>
      </c>
      <c r="DM46" s="666">
        <v>6.7573371924746731E-2</v>
      </c>
      <c r="DN46" s="666">
        <v>0.15693925987182136</v>
      </c>
      <c r="DO46" s="672">
        <v>4.8299999999999996E-2</v>
      </c>
      <c r="DP46" s="672">
        <v>5.1900000000000002E-2</v>
      </c>
      <c r="DQ46" s="664">
        <v>0.33810000000000001</v>
      </c>
      <c r="DR46" s="664">
        <v>0.25921</v>
      </c>
      <c r="DS46" s="664">
        <v>0.48461000000000004</v>
      </c>
      <c r="DT46" s="665">
        <v>0.16639999999999999</v>
      </c>
      <c r="DU46" s="665">
        <v>0.17169999999999999</v>
      </c>
      <c r="DV46" s="671">
        <v>0.41749999999999998</v>
      </c>
      <c r="DW46" s="671">
        <v>3.0300000000000001E-2</v>
      </c>
      <c r="DX46" s="664">
        <v>3.5900000000000001E-2</v>
      </c>
      <c r="DY46" s="664">
        <v>6.4299999999999996E-2</v>
      </c>
      <c r="DZ46" s="664">
        <v>0.2737</v>
      </c>
      <c r="EA46" s="665">
        <v>0.2157</v>
      </c>
      <c r="EB46" s="665">
        <v>1.5699999999999999E-2</v>
      </c>
      <c r="EC46" s="665">
        <v>1.8599999999999998E-2</v>
      </c>
      <c r="ED46" s="665">
        <v>2.9700000000000001E-2</v>
      </c>
      <c r="EE46" s="665">
        <v>0.13669999999999999</v>
      </c>
      <c r="EF46" s="665">
        <v>0.20180000000000001</v>
      </c>
      <c r="EG46" s="665">
        <v>1.46E-2</v>
      </c>
      <c r="EH46" s="665">
        <v>1.7299999999999999E-2</v>
      </c>
      <c r="EI46" s="665">
        <v>3.4599999999999999E-2</v>
      </c>
      <c r="EJ46" s="665">
        <v>0.1371</v>
      </c>
      <c r="EK46" s="671">
        <v>116</v>
      </c>
      <c r="EL46" s="671">
        <v>91</v>
      </c>
      <c r="EM46" s="671">
        <v>147</v>
      </c>
      <c r="EN46" s="664">
        <v>3</v>
      </c>
      <c r="EO46" s="664">
        <v>2</v>
      </c>
      <c r="EP46" s="664">
        <v>6</v>
      </c>
      <c r="EQ46" s="673">
        <v>0.22003333333333333</v>
      </c>
      <c r="ER46" s="678" t="s">
        <v>236</v>
      </c>
      <c r="ES46" s="679" t="s">
        <v>236</v>
      </c>
      <c r="ET46" s="679" t="s">
        <v>235</v>
      </c>
      <c r="EU46" s="665" t="s">
        <v>236</v>
      </c>
      <c r="EV46" s="665" t="s">
        <v>237</v>
      </c>
      <c r="EW46" s="679" t="s">
        <v>661</v>
      </c>
      <c r="EX46" s="679" t="s">
        <v>661</v>
      </c>
      <c r="EY46" s="679" t="s">
        <v>661</v>
      </c>
      <c r="EZ46" s="665" t="s">
        <v>661</v>
      </c>
      <c r="FA46" s="665" t="s">
        <v>661</v>
      </c>
      <c r="FB46" s="679" t="s">
        <v>236</v>
      </c>
      <c r="FC46" s="679" t="s">
        <v>236</v>
      </c>
      <c r="FD46" s="679" t="s">
        <v>235</v>
      </c>
      <c r="FE46" s="665" t="s">
        <v>236</v>
      </c>
      <c r="FF46" s="665" t="s">
        <v>237</v>
      </c>
      <c r="FG46" s="679" t="s">
        <v>232</v>
      </c>
      <c r="FH46" s="680" t="s">
        <v>232</v>
      </c>
      <c r="FI46" s="680" t="s">
        <v>232</v>
      </c>
      <c r="FJ46" s="665" t="s">
        <v>232</v>
      </c>
      <c r="FK46" s="665" t="s">
        <v>232</v>
      </c>
      <c r="FL46" s="679" t="s">
        <v>661</v>
      </c>
      <c r="FM46" s="679" t="s">
        <v>661</v>
      </c>
      <c r="FN46" s="679" t="s">
        <v>661</v>
      </c>
      <c r="FO46" s="679" t="s">
        <v>232</v>
      </c>
      <c r="FP46" s="679" t="s">
        <v>232</v>
      </c>
      <c r="FQ46" s="665" t="s">
        <v>661</v>
      </c>
      <c r="FR46" s="665" t="s">
        <v>661</v>
      </c>
      <c r="FS46" s="665" t="s">
        <v>661</v>
      </c>
      <c r="FT46" s="665" t="s">
        <v>232</v>
      </c>
      <c r="FU46" s="665" t="s">
        <v>232</v>
      </c>
      <c r="FV46" s="665" t="s">
        <v>661</v>
      </c>
      <c r="FW46" s="665" t="s">
        <v>661</v>
      </c>
      <c r="FX46" s="665" t="s">
        <v>661</v>
      </c>
      <c r="FY46" s="665" t="s">
        <v>232</v>
      </c>
      <c r="FZ46" s="665" t="s">
        <v>232</v>
      </c>
      <c r="GA46" s="680" t="s">
        <v>882</v>
      </c>
      <c r="GB46" s="680" t="s">
        <v>882</v>
      </c>
      <c r="GC46" s="680" t="s">
        <v>882</v>
      </c>
      <c r="GD46" s="668" t="s">
        <v>882</v>
      </c>
      <c r="GE46" s="668" t="s">
        <v>882</v>
      </c>
      <c r="GF46" s="681" t="s">
        <v>882</v>
      </c>
      <c r="GG46" s="680" t="s">
        <v>882</v>
      </c>
      <c r="GH46" s="680" t="s">
        <v>882</v>
      </c>
      <c r="GI46" s="668" t="s">
        <v>882</v>
      </c>
      <c r="GJ46" s="668" t="s">
        <v>882</v>
      </c>
      <c r="GK46" s="681" t="s">
        <v>882</v>
      </c>
      <c r="GL46" s="679" t="s">
        <v>882</v>
      </c>
      <c r="GM46" s="679" t="s">
        <v>882</v>
      </c>
      <c r="GN46" s="668" t="s">
        <v>882</v>
      </c>
      <c r="GO46" s="668" t="s">
        <v>882</v>
      </c>
      <c r="GP46" s="681" t="s">
        <v>882</v>
      </c>
      <c r="GQ46" s="680" t="s">
        <v>882</v>
      </c>
      <c r="GR46" s="680" t="s">
        <v>882</v>
      </c>
      <c r="GS46" s="668" t="s">
        <v>882</v>
      </c>
      <c r="GT46" s="668" t="s">
        <v>882</v>
      </c>
      <c r="GU46" s="679" t="s">
        <v>232</v>
      </c>
      <c r="GV46" s="679" t="s">
        <v>232</v>
      </c>
      <c r="GW46" s="679" t="s">
        <v>237</v>
      </c>
      <c r="GX46" s="665" t="s">
        <v>232</v>
      </c>
      <c r="GY46" s="665" t="s">
        <v>232</v>
      </c>
      <c r="GZ46" s="679" t="s">
        <v>661</v>
      </c>
      <c r="HA46" s="679" t="s">
        <v>661</v>
      </c>
      <c r="HB46" s="679" t="s">
        <v>661</v>
      </c>
      <c r="HC46" s="665" t="s">
        <v>661</v>
      </c>
      <c r="HD46" s="665" t="s">
        <v>661</v>
      </c>
      <c r="HE46" s="679" t="s">
        <v>232</v>
      </c>
      <c r="HF46" s="679" t="s">
        <v>232</v>
      </c>
      <c r="HG46" s="679" t="s">
        <v>237</v>
      </c>
      <c r="HH46" s="665" t="s">
        <v>232</v>
      </c>
      <c r="HI46" s="665" t="s">
        <v>232</v>
      </c>
      <c r="HJ46" s="679" t="s">
        <v>232</v>
      </c>
      <c r="HK46" s="680" t="s">
        <v>232</v>
      </c>
      <c r="HL46" s="680" t="s">
        <v>232</v>
      </c>
      <c r="HM46" s="665" t="s">
        <v>232</v>
      </c>
      <c r="HN46" s="665" t="s">
        <v>232</v>
      </c>
      <c r="HO46" s="681" t="s">
        <v>661</v>
      </c>
      <c r="HP46" s="679" t="s">
        <v>232</v>
      </c>
      <c r="HQ46" s="679" t="s">
        <v>232</v>
      </c>
      <c r="HR46" s="665" t="s">
        <v>661</v>
      </c>
      <c r="HS46" s="665" t="s">
        <v>232</v>
      </c>
      <c r="HT46" s="665" t="s">
        <v>232</v>
      </c>
      <c r="HU46" s="665" t="s">
        <v>661</v>
      </c>
      <c r="HV46" s="665" t="s">
        <v>232</v>
      </c>
      <c r="HW46" s="665" t="s">
        <v>232</v>
      </c>
      <c r="HX46" s="679" t="s">
        <v>232</v>
      </c>
      <c r="HY46" s="679" t="s">
        <v>232</v>
      </c>
      <c r="HZ46" s="679" t="s">
        <v>232</v>
      </c>
      <c r="IA46" s="665" t="s">
        <v>232</v>
      </c>
      <c r="IB46" s="665" t="s">
        <v>232</v>
      </c>
      <c r="IC46" s="679" t="s">
        <v>661</v>
      </c>
      <c r="ID46" s="679" t="s">
        <v>661</v>
      </c>
      <c r="IE46" s="679" t="s">
        <v>661</v>
      </c>
      <c r="IF46" s="665" t="s">
        <v>661</v>
      </c>
      <c r="IG46" s="665" t="s">
        <v>661</v>
      </c>
      <c r="IH46" s="679" t="s">
        <v>232</v>
      </c>
      <c r="II46" s="679" t="s">
        <v>232</v>
      </c>
      <c r="IJ46" s="679" t="s">
        <v>232</v>
      </c>
      <c r="IK46" s="665" t="s">
        <v>232</v>
      </c>
      <c r="IL46" s="665" t="s">
        <v>232</v>
      </c>
      <c r="IM46" s="679" t="s">
        <v>232</v>
      </c>
      <c r="IN46" s="680" t="s">
        <v>232</v>
      </c>
      <c r="IO46" s="680" t="s">
        <v>232</v>
      </c>
      <c r="IP46" s="665" t="s">
        <v>232</v>
      </c>
      <c r="IQ46" s="665" t="s">
        <v>232</v>
      </c>
      <c r="IR46" s="681" t="s">
        <v>661</v>
      </c>
      <c r="IS46" s="681" t="s">
        <v>661</v>
      </c>
      <c r="IT46" s="679" t="s">
        <v>661</v>
      </c>
      <c r="IU46" s="679" t="s">
        <v>232</v>
      </c>
      <c r="IV46" s="679" t="s">
        <v>232</v>
      </c>
      <c r="IW46" s="665" t="s">
        <v>661</v>
      </c>
      <c r="IX46" s="665" t="s">
        <v>661</v>
      </c>
      <c r="IY46" s="665" t="s">
        <v>661</v>
      </c>
      <c r="IZ46" s="665" t="s">
        <v>232</v>
      </c>
      <c r="JA46" s="665" t="s">
        <v>232</v>
      </c>
      <c r="JB46" s="665" t="s">
        <v>661</v>
      </c>
      <c r="JC46" s="665" t="s">
        <v>661</v>
      </c>
      <c r="JD46" s="665" t="s">
        <v>661</v>
      </c>
      <c r="JE46" s="665" t="s">
        <v>232</v>
      </c>
      <c r="JF46" s="665" t="s">
        <v>232</v>
      </c>
      <c r="JG46" s="681" t="s">
        <v>661</v>
      </c>
      <c r="JH46" s="681" t="s">
        <v>661</v>
      </c>
      <c r="JI46" s="681" t="s">
        <v>661</v>
      </c>
      <c r="JJ46" s="679" t="s">
        <v>661</v>
      </c>
      <c r="JK46" s="679" t="s">
        <v>661</v>
      </c>
      <c r="JL46" s="682" t="s">
        <v>661</v>
      </c>
    </row>
    <row r="47" spans="1:272" ht="12.75" x14ac:dyDescent="0.2">
      <c r="A47" s="733" t="s">
        <v>49</v>
      </c>
      <c r="B47" s="662">
        <v>2013</v>
      </c>
      <c r="C47" s="679" t="s">
        <v>661</v>
      </c>
      <c r="D47" s="679" t="s">
        <v>661</v>
      </c>
      <c r="E47" s="679" t="s">
        <v>661</v>
      </c>
      <c r="F47" s="679" t="s">
        <v>661</v>
      </c>
      <c r="G47" s="679" t="s">
        <v>661</v>
      </c>
      <c r="H47" s="679" t="s">
        <v>661</v>
      </c>
      <c r="I47" s="664">
        <v>0.84099999999999997</v>
      </c>
      <c r="J47" s="664">
        <v>0.61250000000000004</v>
      </c>
      <c r="K47" s="664">
        <v>1</v>
      </c>
      <c r="L47" s="663">
        <v>3364</v>
      </c>
      <c r="M47" s="664">
        <v>2989</v>
      </c>
      <c r="N47" s="664">
        <v>3847</v>
      </c>
      <c r="O47" s="665">
        <v>2869</v>
      </c>
      <c r="P47" s="665">
        <v>495</v>
      </c>
      <c r="Q47" s="664">
        <v>0.84099999999999997</v>
      </c>
      <c r="R47" s="664">
        <v>0.61250000000000004</v>
      </c>
      <c r="S47" s="664">
        <v>1</v>
      </c>
      <c r="T47" s="665">
        <v>0.432</v>
      </c>
      <c r="U47" s="665">
        <v>0.40899999999999997</v>
      </c>
      <c r="V47" s="664">
        <v>3363</v>
      </c>
      <c r="W47" s="664">
        <v>2988</v>
      </c>
      <c r="X47" s="664">
        <v>3846</v>
      </c>
      <c r="Y47" s="665">
        <v>2868</v>
      </c>
      <c r="Z47" s="665">
        <v>495</v>
      </c>
      <c r="AA47" s="664">
        <v>72.022300000000001</v>
      </c>
      <c r="AB47" s="664">
        <v>52.453815398335315</v>
      </c>
      <c r="AC47" s="664">
        <v>85.638882282996434</v>
      </c>
      <c r="AD47" s="666">
        <v>55.011400000000002</v>
      </c>
      <c r="AE47" s="666">
        <v>17.010899999999999</v>
      </c>
      <c r="AF47" s="664">
        <v>316</v>
      </c>
      <c r="AG47" s="664">
        <v>160.59016393442624</v>
      </c>
      <c r="AH47" s="664">
        <v>448.46838407494147</v>
      </c>
      <c r="AI47" s="665">
        <v>247</v>
      </c>
      <c r="AJ47" s="665">
        <v>68</v>
      </c>
      <c r="AK47" s="664">
        <v>0.75649999999999995</v>
      </c>
      <c r="AL47" s="664">
        <v>6.2199999999999998E-2</v>
      </c>
      <c r="AM47" s="664">
        <v>2.23E-2</v>
      </c>
      <c r="AN47" s="664">
        <v>72</v>
      </c>
      <c r="AO47" s="664">
        <v>244</v>
      </c>
      <c r="AP47" s="665">
        <v>0.38869999999999999</v>
      </c>
      <c r="AQ47" s="665">
        <v>3.1899999999999998E-2</v>
      </c>
      <c r="AR47" s="665">
        <v>1.14E-2</v>
      </c>
      <c r="AS47" s="665">
        <v>55</v>
      </c>
      <c r="AT47" s="665">
        <v>192</v>
      </c>
      <c r="AU47" s="665">
        <v>0.36780000000000002</v>
      </c>
      <c r="AV47" s="665">
        <v>3.0300000000000001E-2</v>
      </c>
      <c r="AW47" s="665">
        <v>1.09E-2</v>
      </c>
      <c r="AX47" s="665">
        <v>17</v>
      </c>
      <c r="AY47" s="665">
        <v>51</v>
      </c>
      <c r="AZ47" s="667">
        <v>3.1467782145288919E-2</v>
      </c>
      <c r="BA47" s="667">
        <v>2.7959928903765925E-2</v>
      </c>
      <c r="BB47" s="667">
        <v>3.5985897120370536E-2</v>
      </c>
      <c r="BC47" s="668">
        <v>5.447280802483763E-2</v>
      </c>
      <c r="BD47" s="668">
        <v>9.1270300035899646E-3</v>
      </c>
      <c r="BE47" s="669">
        <v>3.7100000000000001E-2</v>
      </c>
      <c r="BF47" s="670">
        <v>3.2735294117647064E-2</v>
      </c>
      <c r="BG47" s="670">
        <v>4.2146691176470588E-2</v>
      </c>
      <c r="BH47" s="668">
        <v>6.4666645471880502E-2</v>
      </c>
      <c r="BI47" s="668">
        <v>1.0682504108447918E-2</v>
      </c>
      <c r="BJ47" s="669">
        <v>5.4399999999999997E-2</v>
      </c>
      <c r="BK47" s="670">
        <v>4.8000000000000001E-2</v>
      </c>
      <c r="BL47" s="670">
        <v>6.1800000000000001E-2</v>
      </c>
      <c r="BM47" s="668">
        <v>8.9599999999999999E-2</v>
      </c>
      <c r="BN47" s="668">
        <v>1.7100000000000001E-2</v>
      </c>
      <c r="BO47" s="669">
        <v>2.8000000000000001E-2</v>
      </c>
      <c r="BP47" s="670">
        <v>1.4229508196721311E-2</v>
      </c>
      <c r="BQ47" s="670">
        <v>3.9737704918032787E-2</v>
      </c>
      <c r="BR47" s="668">
        <v>4.2700000000000002E-2</v>
      </c>
      <c r="BS47" s="668">
        <v>1.2500000000000001E-2</v>
      </c>
      <c r="BT47" s="664">
        <v>270</v>
      </c>
      <c r="BU47" s="664">
        <v>93</v>
      </c>
      <c r="BV47" s="664">
        <v>393</v>
      </c>
      <c r="BW47" s="665">
        <v>232</v>
      </c>
      <c r="BX47" s="665">
        <v>39</v>
      </c>
      <c r="BY47" s="664">
        <v>7.6999999999999999E-2</v>
      </c>
      <c r="BZ47" s="664">
        <v>5.9200000000000003E-2</v>
      </c>
      <c r="CA47" s="664">
        <v>9.9599999999999994E-2</v>
      </c>
      <c r="CB47" s="665">
        <v>3.9600000000000003E-2</v>
      </c>
      <c r="CC47" s="665">
        <v>3.7400000000000003E-2</v>
      </c>
      <c r="CD47" s="664">
        <v>270</v>
      </c>
      <c r="CE47" s="664">
        <v>93</v>
      </c>
      <c r="CF47" s="664">
        <v>393</v>
      </c>
      <c r="CG47" s="665">
        <v>232</v>
      </c>
      <c r="CH47" s="665">
        <v>39</v>
      </c>
      <c r="CI47" s="664">
        <v>64</v>
      </c>
      <c r="CJ47" s="664">
        <v>22.588235294117649</v>
      </c>
      <c r="CK47" s="664">
        <v>91.607843137254903</v>
      </c>
      <c r="CL47" s="665">
        <v>51</v>
      </c>
      <c r="CM47" s="665">
        <v>13</v>
      </c>
      <c r="CN47" s="671">
        <v>7.6999999999999999E-2</v>
      </c>
      <c r="CO47" s="664">
        <v>26.73</v>
      </c>
      <c r="CP47" s="664">
        <v>36.93</v>
      </c>
      <c r="CQ47" s="665">
        <v>3.9600000000000003E-2</v>
      </c>
      <c r="CR47" s="665">
        <v>20.51</v>
      </c>
      <c r="CS47" s="665">
        <v>30.22</v>
      </c>
      <c r="CT47" s="665">
        <v>3.7400000000000003E-2</v>
      </c>
      <c r="CU47" s="665">
        <v>6.22</v>
      </c>
      <c r="CV47" s="665">
        <v>6.71</v>
      </c>
      <c r="CW47" s="664">
        <v>30</v>
      </c>
      <c r="CX47" s="664">
        <v>27</v>
      </c>
      <c r="CY47" s="664">
        <v>35</v>
      </c>
      <c r="CZ47" s="665">
        <v>26</v>
      </c>
      <c r="DA47" s="665">
        <v>4</v>
      </c>
      <c r="DB47" s="664">
        <v>0.16139999999999999</v>
      </c>
      <c r="DC47" s="664">
        <v>0.1171</v>
      </c>
      <c r="DD47" s="664">
        <v>0.2208</v>
      </c>
      <c r="DE47" s="665">
        <v>8.2900000000000001E-2</v>
      </c>
      <c r="DF47" s="665">
        <v>7.85E-2</v>
      </c>
      <c r="DG47" s="664">
        <v>30</v>
      </c>
      <c r="DH47" s="664">
        <v>27</v>
      </c>
      <c r="DI47" s="664">
        <v>35</v>
      </c>
      <c r="DJ47" s="665">
        <v>26</v>
      </c>
      <c r="DK47" s="665">
        <v>4</v>
      </c>
      <c r="DL47" s="666">
        <v>0.42800000000000005</v>
      </c>
      <c r="DM47" s="666">
        <v>0.31052540272614626</v>
      </c>
      <c r="DN47" s="666">
        <v>0.58551672862453541</v>
      </c>
      <c r="DO47" s="672">
        <v>0.32869999999999999</v>
      </c>
      <c r="DP47" s="672">
        <v>9.9299999999999999E-2</v>
      </c>
      <c r="DQ47" s="664">
        <v>3</v>
      </c>
      <c r="DR47" s="664">
        <v>2.7</v>
      </c>
      <c r="DS47" s="664">
        <v>3.5</v>
      </c>
      <c r="DT47" s="665">
        <v>2</v>
      </c>
      <c r="DU47" s="665">
        <v>0.52480000000000004</v>
      </c>
      <c r="DV47" s="671">
        <v>0.15690000000000001</v>
      </c>
      <c r="DW47" s="671">
        <v>2.5999999999999999E-3</v>
      </c>
      <c r="DX47" s="664">
        <v>1.8E-3</v>
      </c>
      <c r="DY47" s="664">
        <v>0.42620000000000002</v>
      </c>
      <c r="DZ47" s="664">
        <v>2</v>
      </c>
      <c r="EA47" s="665">
        <v>8.0600000000000005E-2</v>
      </c>
      <c r="EB47" s="665">
        <v>1.4E-3</v>
      </c>
      <c r="EC47" s="665">
        <v>8.9999999999999998E-4</v>
      </c>
      <c r="ED47" s="665">
        <v>0.32779999999999998</v>
      </c>
      <c r="EE47" s="665">
        <v>2</v>
      </c>
      <c r="EF47" s="665">
        <v>7.6300000000000007E-2</v>
      </c>
      <c r="EG47" s="665">
        <v>1.2999999999999999E-3</v>
      </c>
      <c r="EH47" s="665">
        <v>8.9999999999999998E-4</v>
      </c>
      <c r="EI47" s="665">
        <v>9.8400000000000001E-2</v>
      </c>
      <c r="EJ47" s="665">
        <v>0.4264</v>
      </c>
      <c r="EK47" s="671">
        <v>89</v>
      </c>
      <c r="EL47" s="671">
        <v>80</v>
      </c>
      <c r="EM47" s="671">
        <v>98</v>
      </c>
      <c r="EN47" s="664">
        <v>15</v>
      </c>
      <c r="EO47" s="664">
        <v>12</v>
      </c>
      <c r="EP47" s="664">
        <v>19</v>
      </c>
      <c r="EQ47" s="673">
        <v>5.1333333333333335E-3</v>
      </c>
      <c r="ER47" s="678" t="s">
        <v>966</v>
      </c>
      <c r="ES47" s="679" t="s">
        <v>666</v>
      </c>
      <c r="ET47" s="679" t="s">
        <v>678</v>
      </c>
      <c r="EU47" s="665" t="s">
        <v>676</v>
      </c>
      <c r="EV47" s="665" t="s">
        <v>236</v>
      </c>
      <c r="EW47" s="679" t="s">
        <v>661</v>
      </c>
      <c r="EX47" s="679" t="s">
        <v>661</v>
      </c>
      <c r="EY47" s="679" t="s">
        <v>661</v>
      </c>
      <c r="EZ47" s="665" t="s">
        <v>661</v>
      </c>
      <c r="FA47" s="665" t="s">
        <v>661</v>
      </c>
      <c r="FB47" s="679" t="s">
        <v>966</v>
      </c>
      <c r="FC47" s="679" t="s">
        <v>666</v>
      </c>
      <c r="FD47" s="679" t="s">
        <v>678</v>
      </c>
      <c r="FE47" s="665" t="s">
        <v>676</v>
      </c>
      <c r="FF47" s="665" t="s">
        <v>236</v>
      </c>
      <c r="FG47" s="679" t="s">
        <v>236</v>
      </c>
      <c r="FH47" s="680" t="s">
        <v>237</v>
      </c>
      <c r="FI47" s="680" t="s">
        <v>236</v>
      </c>
      <c r="FJ47" s="665" t="s">
        <v>236</v>
      </c>
      <c r="FK47" s="665" t="s">
        <v>232</v>
      </c>
      <c r="FL47" s="679" t="s">
        <v>661</v>
      </c>
      <c r="FM47" s="679" t="s">
        <v>661</v>
      </c>
      <c r="FN47" s="679" t="s">
        <v>661</v>
      </c>
      <c r="FO47" s="679" t="s">
        <v>232</v>
      </c>
      <c r="FP47" s="679" t="s">
        <v>236</v>
      </c>
      <c r="FQ47" s="665" t="s">
        <v>661</v>
      </c>
      <c r="FR47" s="665" t="s">
        <v>661</v>
      </c>
      <c r="FS47" s="665" t="s">
        <v>661</v>
      </c>
      <c r="FT47" s="665" t="s">
        <v>232</v>
      </c>
      <c r="FU47" s="665" t="s">
        <v>237</v>
      </c>
      <c r="FV47" s="665" t="s">
        <v>661</v>
      </c>
      <c r="FW47" s="665" t="s">
        <v>661</v>
      </c>
      <c r="FX47" s="665" t="s">
        <v>661</v>
      </c>
      <c r="FY47" s="665" t="s">
        <v>232</v>
      </c>
      <c r="FZ47" s="665" t="s">
        <v>232</v>
      </c>
      <c r="GA47" s="680" t="s">
        <v>882</v>
      </c>
      <c r="GB47" s="680" t="s">
        <v>882</v>
      </c>
      <c r="GC47" s="680" t="s">
        <v>882</v>
      </c>
      <c r="GD47" s="668" t="s">
        <v>882</v>
      </c>
      <c r="GE47" s="668" t="s">
        <v>882</v>
      </c>
      <c r="GF47" s="681" t="s">
        <v>882</v>
      </c>
      <c r="GG47" s="680" t="s">
        <v>882</v>
      </c>
      <c r="GH47" s="680" t="s">
        <v>882</v>
      </c>
      <c r="GI47" s="668" t="s">
        <v>882</v>
      </c>
      <c r="GJ47" s="668" t="s">
        <v>882</v>
      </c>
      <c r="GK47" s="681" t="s">
        <v>882</v>
      </c>
      <c r="GL47" s="679" t="s">
        <v>882</v>
      </c>
      <c r="GM47" s="679" t="s">
        <v>882</v>
      </c>
      <c r="GN47" s="668" t="s">
        <v>882</v>
      </c>
      <c r="GO47" s="668" t="s">
        <v>882</v>
      </c>
      <c r="GP47" s="681" t="s">
        <v>882</v>
      </c>
      <c r="GQ47" s="680" t="s">
        <v>882</v>
      </c>
      <c r="GR47" s="680" t="s">
        <v>882</v>
      </c>
      <c r="GS47" s="668" t="s">
        <v>882</v>
      </c>
      <c r="GT47" s="668" t="s">
        <v>882</v>
      </c>
      <c r="GU47" s="679" t="s">
        <v>236</v>
      </c>
      <c r="GV47" s="679" t="s">
        <v>232</v>
      </c>
      <c r="GW47" s="679" t="s">
        <v>236</v>
      </c>
      <c r="GX47" s="665" t="s">
        <v>236</v>
      </c>
      <c r="GY47" s="665" t="s">
        <v>232</v>
      </c>
      <c r="GZ47" s="679" t="s">
        <v>661</v>
      </c>
      <c r="HA47" s="679" t="s">
        <v>661</v>
      </c>
      <c r="HB47" s="679" t="s">
        <v>661</v>
      </c>
      <c r="HC47" s="665" t="s">
        <v>661</v>
      </c>
      <c r="HD47" s="665" t="s">
        <v>661</v>
      </c>
      <c r="HE47" s="679" t="s">
        <v>236</v>
      </c>
      <c r="HF47" s="679" t="s">
        <v>232</v>
      </c>
      <c r="HG47" s="679" t="s">
        <v>236</v>
      </c>
      <c r="HH47" s="665" t="s">
        <v>236</v>
      </c>
      <c r="HI47" s="665" t="s">
        <v>232</v>
      </c>
      <c r="HJ47" s="679" t="s">
        <v>232</v>
      </c>
      <c r="HK47" s="680" t="s">
        <v>232</v>
      </c>
      <c r="HL47" s="680" t="s">
        <v>232</v>
      </c>
      <c r="HM47" s="665" t="s">
        <v>232</v>
      </c>
      <c r="HN47" s="665" t="s">
        <v>232</v>
      </c>
      <c r="HO47" s="681" t="s">
        <v>661</v>
      </c>
      <c r="HP47" s="679" t="s">
        <v>232</v>
      </c>
      <c r="HQ47" s="679" t="s">
        <v>232</v>
      </c>
      <c r="HR47" s="665" t="s">
        <v>661</v>
      </c>
      <c r="HS47" s="665" t="s">
        <v>232</v>
      </c>
      <c r="HT47" s="665" t="s">
        <v>232</v>
      </c>
      <c r="HU47" s="665" t="s">
        <v>661</v>
      </c>
      <c r="HV47" s="665" t="s">
        <v>232</v>
      </c>
      <c r="HW47" s="665" t="s">
        <v>232</v>
      </c>
      <c r="HX47" s="679" t="s">
        <v>232</v>
      </c>
      <c r="HY47" s="679" t="s">
        <v>232</v>
      </c>
      <c r="HZ47" s="679" t="s">
        <v>232</v>
      </c>
      <c r="IA47" s="665" t="s">
        <v>232</v>
      </c>
      <c r="IB47" s="665" t="s">
        <v>232</v>
      </c>
      <c r="IC47" s="679" t="s">
        <v>661</v>
      </c>
      <c r="ID47" s="679" t="s">
        <v>661</v>
      </c>
      <c r="IE47" s="679" t="s">
        <v>661</v>
      </c>
      <c r="IF47" s="665" t="s">
        <v>661</v>
      </c>
      <c r="IG47" s="665" t="s">
        <v>661</v>
      </c>
      <c r="IH47" s="679" t="s">
        <v>232</v>
      </c>
      <c r="II47" s="679" t="s">
        <v>232</v>
      </c>
      <c r="IJ47" s="679" t="s">
        <v>232</v>
      </c>
      <c r="IK47" s="665" t="s">
        <v>232</v>
      </c>
      <c r="IL47" s="665" t="s">
        <v>232</v>
      </c>
      <c r="IM47" s="679" t="s">
        <v>232</v>
      </c>
      <c r="IN47" s="680" t="s">
        <v>232</v>
      </c>
      <c r="IO47" s="680" t="s">
        <v>232</v>
      </c>
      <c r="IP47" s="665" t="s">
        <v>232</v>
      </c>
      <c r="IQ47" s="665" t="s">
        <v>232</v>
      </c>
      <c r="IR47" s="681" t="s">
        <v>661</v>
      </c>
      <c r="IS47" s="681" t="s">
        <v>661</v>
      </c>
      <c r="IT47" s="679" t="s">
        <v>661</v>
      </c>
      <c r="IU47" s="679" t="s">
        <v>232</v>
      </c>
      <c r="IV47" s="679" t="s">
        <v>232</v>
      </c>
      <c r="IW47" s="665" t="s">
        <v>661</v>
      </c>
      <c r="IX47" s="665" t="s">
        <v>661</v>
      </c>
      <c r="IY47" s="665" t="s">
        <v>661</v>
      </c>
      <c r="IZ47" s="665" t="s">
        <v>232</v>
      </c>
      <c r="JA47" s="665" t="s">
        <v>232</v>
      </c>
      <c r="JB47" s="665" t="s">
        <v>661</v>
      </c>
      <c r="JC47" s="665" t="s">
        <v>661</v>
      </c>
      <c r="JD47" s="665" t="s">
        <v>661</v>
      </c>
      <c r="JE47" s="665" t="s">
        <v>232</v>
      </c>
      <c r="JF47" s="665" t="s">
        <v>232</v>
      </c>
      <c r="JG47" s="681" t="s">
        <v>661</v>
      </c>
      <c r="JH47" s="681" t="s">
        <v>661</v>
      </c>
      <c r="JI47" s="681" t="s">
        <v>661</v>
      </c>
      <c r="JJ47" s="679" t="s">
        <v>661</v>
      </c>
      <c r="JK47" s="679" t="s">
        <v>661</v>
      </c>
      <c r="JL47" s="682" t="s">
        <v>661</v>
      </c>
    </row>
    <row r="48" spans="1:272" ht="12.75" x14ac:dyDescent="0.2">
      <c r="A48" s="733" t="s">
        <v>50</v>
      </c>
      <c r="B48" s="662">
        <v>2013</v>
      </c>
      <c r="C48" s="679" t="s">
        <v>661</v>
      </c>
      <c r="D48" s="679" t="s">
        <v>661</v>
      </c>
      <c r="E48" s="679" t="s">
        <v>661</v>
      </c>
      <c r="F48" s="679" t="s">
        <v>661</v>
      </c>
      <c r="G48" s="679" t="s">
        <v>661</v>
      </c>
      <c r="H48" s="679" t="s">
        <v>661</v>
      </c>
      <c r="I48" s="664">
        <v>23</v>
      </c>
      <c r="J48" s="664">
        <v>17</v>
      </c>
      <c r="K48" s="664">
        <v>31</v>
      </c>
      <c r="L48" s="663">
        <v>1387</v>
      </c>
      <c r="M48" s="664">
        <v>873</v>
      </c>
      <c r="N48" s="664">
        <v>2044</v>
      </c>
      <c r="O48" s="665">
        <v>967</v>
      </c>
      <c r="P48" s="665">
        <v>419</v>
      </c>
      <c r="Q48" s="664">
        <v>23</v>
      </c>
      <c r="R48" s="664">
        <v>17</v>
      </c>
      <c r="S48" s="664">
        <v>31</v>
      </c>
      <c r="T48" s="665">
        <v>12</v>
      </c>
      <c r="U48" s="665">
        <v>11</v>
      </c>
      <c r="V48" s="664">
        <v>1364</v>
      </c>
      <c r="W48" s="664">
        <v>856</v>
      </c>
      <c r="X48" s="664">
        <v>2019</v>
      </c>
      <c r="Y48" s="665">
        <v>956</v>
      </c>
      <c r="Z48" s="665">
        <v>408</v>
      </c>
      <c r="AA48" s="664">
        <v>20</v>
      </c>
      <c r="AB48" s="664">
        <v>14.782608695652172</v>
      </c>
      <c r="AC48" s="664">
        <v>26.956521739130434</v>
      </c>
      <c r="AD48" s="666">
        <v>9</v>
      </c>
      <c r="AE48" s="666">
        <v>12</v>
      </c>
      <c r="AF48" s="664">
        <v>90</v>
      </c>
      <c r="AG48" s="664">
        <v>37.500000000000007</v>
      </c>
      <c r="AH48" s="664">
        <v>172.50000000000003</v>
      </c>
      <c r="AI48" s="665">
        <v>47</v>
      </c>
      <c r="AJ48" s="665">
        <v>43</v>
      </c>
      <c r="AK48" s="664">
        <v>10</v>
      </c>
      <c r="AL48" s="664">
        <v>7</v>
      </c>
      <c r="AM48" s="664">
        <v>5</v>
      </c>
      <c r="AN48" s="664">
        <v>15</v>
      </c>
      <c r="AO48" s="664">
        <v>74</v>
      </c>
      <c r="AP48" s="665">
        <v>5</v>
      </c>
      <c r="AQ48" s="665">
        <v>4</v>
      </c>
      <c r="AR48" s="665">
        <v>3</v>
      </c>
      <c r="AS48" s="665">
        <v>6</v>
      </c>
      <c r="AT48" s="665">
        <v>40</v>
      </c>
      <c r="AU48" s="665">
        <v>5</v>
      </c>
      <c r="AV48" s="665">
        <v>4</v>
      </c>
      <c r="AW48" s="665">
        <v>3</v>
      </c>
      <c r="AX48" s="665">
        <v>9</v>
      </c>
      <c r="AY48" s="665">
        <v>34</v>
      </c>
      <c r="AZ48" s="667">
        <v>5.6730364463347107E-3</v>
      </c>
      <c r="BA48" s="667">
        <v>3.5706999406273994E-3</v>
      </c>
      <c r="BB48" s="667">
        <v>8.3602642367037842E-3</v>
      </c>
      <c r="BC48" s="668">
        <v>8.0938186577837225E-3</v>
      </c>
      <c r="BD48" s="668">
        <v>3.3515709989121395E-3</v>
      </c>
      <c r="BE48" s="669">
        <v>7.1000000000000004E-3</v>
      </c>
      <c r="BF48" s="670">
        <v>4.5755555555555558E-3</v>
      </c>
      <c r="BG48" s="670">
        <v>1.0650000000000001E-2</v>
      </c>
      <c r="BH48" s="668">
        <v>1.0325024424730897E-2</v>
      </c>
      <c r="BI48" s="668">
        <v>4.2211593318398416E-3</v>
      </c>
      <c r="BJ48" s="669">
        <v>8.9999999999999993E-3</v>
      </c>
      <c r="BK48" s="670">
        <v>5.7999999999999996E-3</v>
      </c>
      <c r="BL48" s="670">
        <v>1.35E-2</v>
      </c>
      <c r="BM48" s="668">
        <v>1.23E-2</v>
      </c>
      <c r="BN48" s="668">
        <v>5.7000000000000002E-3</v>
      </c>
      <c r="BO48" s="669">
        <v>2.3E-3</v>
      </c>
      <c r="BP48" s="670">
        <v>9.5833333333333339E-4</v>
      </c>
      <c r="BQ48" s="670">
        <v>4.4083333333333335E-3</v>
      </c>
      <c r="BR48" s="668">
        <v>2.3999999999999998E-3</v>
      </c>
      <c r="BS48" s="668">
        <v>2.3E-3</v>
      </c>
      <c r="BT48" s="664">
        <v>148</v>
      </c>
      <c r="BU48" s="664">
        <v>45</v>
      </c>
      <c r="BV48" s="664">
        <v>241</v>
      </c>
      <c r="BW48" s="665">
        <v>105</v>
      </c>
      <c r="BX48" s="665">
        <v>43</v>
      </c>
      <c r="BY48" s="664">
        <v>4</v>
      </c>
      <c r="BZ48" s="664">
        <v>3</v>
      </c>
      <c r="CA48" s="664">
        <v>6</v>
      </c>
      <c r="CB48" s="665">
        <v>2</v>
      </c>
      <c r="CC48" s="665">
        <v>2</v>
      </c>
      <c r="CD48" s="664">
        <v>144</v>
      </c>
      <c r="CE48" s="664">
        <v>42</v>
      </c>
      <c r="CF48" s="664">
        <v>235</v>
      </c>
      <c r="CG48" s="665">
        <v>103</v>
      </c>
      <c r="CH48" s="665">
        <v>41</v>
      </c>
      <c r="CI48" s="664">
        <v>23</v>
      </c>
      <c r="CJ48" s="664">
        <v>7.0769230769230766</v>
      </c>
      <c r="CK48" s="664">
        <v>42.46153846153846</v>
      </c>
      <c r="CL48" s="665">
        <v>13</v>
      </c>
      <c r="CM48" s="665">
        <v>10</v>
      </c>
      <c r="CN48" s="671">
        <v>4.13</v>
      </c>
      <c r="CO48" s="664">
        <v>6.03</v>
      </c>
      <c r="CP48" s="664">
        <v>17.3</v>
      </c>
      <c r="CQ48" s="665">
        <v>2.12</v>
      </c>
      <c r="CR48" s="665">
        <v>2.64</v>
      </c>
      <c r="CS48" s="665">
        <v>10.66</v>
      </c>
      <c r="CT48" s="665">
        <v>2.02</v>
      </c>
      <c r="CU48" s="665">
        <v>3.39</v>
      </c>
      <c r="CV48" s="665">
        <v>6.64</v>
      </c>
      <c r="CW48" s="664">
        <v>130</v>
      </c>
      <c r="CX48" s="664">
        <v>99</v>
      </c>
      <c r="CY48" s="664">
        <v>181</v>
      </c>
      <c r="CZ48" s="665">
        <v>92</v>
      </c>
      <c r="DA48" s="665">
        <v>38</v>
      </c>
      <c r="DB48" s="664">
        <v>3</v>
      </c>
      <c r="DC48" s="664">
        <v>2</v>
      </c>
      <c r="DD48" s="664">
        <v>4</v>
      </c>
      <c r="DE48" s="665">
        <v>2</v>
      </c>
      <c r="DF48" s="665">
        <v>2</v>
      </c>
      <c r="DG48" s="664">
        <v>127</v>
      </c>
      <c r="DH48" s="664">
        <v>96</v>
      </c>
      <c r="DI48" s="664">
        <v>177</v>
      </c>
      <c r="DJ48" s="665">
        <v>90</v>
      </c>
      <c r="DK48" s="665">
        <v>37</v>
      </c>
      <c r="DL48" s="666">
        <v>1.0017</v>
      </c>
      <c r="DM48" s="666">
        <v>0.66779999999999995</v>
      </c>
      <c r="DN48" s="666">
        <v>1.3355999999999999</v>
      </c>
      <c r="DO48" s="672">
        <v>0.49859999999999999</v>
      </c>
      <c r="DP48" s="672">
        <v>0.50309999999999999</v>
      </c>
      <c r="DQ48" s="664">
        <v>1</v>
      </c>
      <c r="DR48" s="664">
        <v>0.75590551181102361</v>
      </c>
      <c r="DS48" s="664">
        <v>1.3937007874015748</v>
      </c>
      <c r="DT48" s="665">
        <v>0.70469999999999999</v>
      </c>
      <c r="DU48" s="665">
        <v>0.76129999999999998</v>
      </c>
      <c r="DV48" s="671">
        <v>2</v>
      </c>
      <c r="DW48" s="671">
        <v>0.34429999999999999</v>
      </c>
      <c r="DX48" s="664">
        <v>0.46879999999999999</v>
      </c>
      <c r="DY48" s="664">
        <v>0.53290000000000004</v>
      </c>
      <c r="DZ48" s="664">
        <v>0.93310000000000004</v>
      </c>
      <c r="EA48" s="665">
        <v>1</v>
      </c>
      <c r="EB48" s="665">
        <v>0.17599999999999999</v>
      </c>
      <c r="EC48" s="665">
        <v>0.23949999999999999</v>
      </c>
      <c r="ED48" s="665">
        <v>0.2591</v>
      </c>
      <c r="EE48" s="665">
        <v>0.4456</v>
      </c>
      <c r="EF48" s="665">
        <v>1</v>
      </c>
      <c r="EG48" s="665">
        <v>0.16830000000000001</v>
      </c>
      <c r="EH48" s="665">
        <v>0.2293</v>
      </c>
      <c r="EI48" s="665">
        <v>0.27379999999999999</v>
      </c>
      <c r="EJ48" s="665">
        <v>0.48749999999999999</v>
      </c>
      <c r="EK48" s="671">
        <v>683</v>
      </c>
      <c r="EL48" s="671">
        <v>542</v>
      </c>
      <c r="EM48" s="671">
        <v>899</v>
      </c>
      <c r="EN48" s="664">
        <v>16</v>
      </c>
      <c r="EO48" s="664">
        <v>10</v>
      </c>
      <c r="EP48" s="664">
        <v>25</v>
      </c>
      <c r="EQ48" s="673">
        <v>0.25</v>
      </c>
      <c r="ER48" s="678" t="s">
        <v>661</v>
      </c>
      <c r="ES48" s="679" t="s">
        <v>661</v>
      </c>
      <c r="ET48" s="679" t="s">
        <v>661</v>
      </c>
      <c r="EU48" s="665" t="s">
        <v>661</v>
      </c>
      <c r="EV48" s="665" t="s">
        <v>661</v>
      </c>
      <c r="EW48" s="679" t="s">
        <v>661</v>
      </c>
      <c r="EX48" s="679" t="s">
        <v>661</v>
      </c>
      <c r="EY48" s="679" t="s">
        <v>661</v>
      </c>
      <c r="EZ48" s="665" t="s">
        <v>661</v>
      </c>
      <c r="FA48" s="665" t="s">
        <v>661</v>
      </c>
      <c r="FB48" s="679" t="s">
        <v>661</v>
      </c>
      <c r="FC48" s="679" t="s">
        <v>661</v>
      </c>
      <c r="FD48" s="679" t="s">
        <v>661</v>
      </c>
      <c r="FE48" s="665" t="s">
        <v>661</v>
      </c>
      <c r="FF48" s="665" t="s">
        <v>661</v>
      </c>
      <c r="FG48" s="679" t="s">
        <v>661</v>
      </c>
      <c r="FH48" s="680" t="s">
        <v>661</v>
      </c>
      <c r="FI48" s="680" t="s">
        <v>661</v>
      </c>
      <c r="FJ48" s="665" t="s">
        <v>661</v>
      </c>
      <c r="FK48" s="665" t="s">
        <v>661</v>
      </c>
      <c r="FL48" s="679" t="s">
        <v>661</v>
      </c>
      <c r="FM48" s="679" t="s">
        <v>661</v>
      </c>
      <c r="FN48" s="679" t="s">
        <v>661</v>
      </c>
      <c r="FO48" s="679" t="s">
        <v>661</v>
      </c>
      <c r="FP48" s="679" t="s">
        <v>661</v>
      </c>
      <c r="FQ48" s="665" t="s">
        <v>661</v>
      </c>
      <c r="FR48" s="665" t="s">
        <v>661</v>
      </c>
      <c r="FS48" s="665" t="s">
        <v>661</v>
      </c>
      <c r="FT48" s="665" t="s">
        <v>661</v>
      </c>
      <c r="FU48" s="665" t="s">
        <v>661</v>
      </c>
      <c r="FV48" s="665" t="s">
        <v>661</v>
      </c>
      <c r="FW48" s="665" t="s">
        <v>661</v>
      </c>
      <c r="FX48" s="665" t="s">
        <v>661</v>
      </c>
      <c r="FY48" s="665" t="s">
        <v>661</v>
      </c>
      <c r="FZ48" s="665" t="s">
        <v>661</v>
      </c>
      <c r="GA48" s="680" t="s">
        <v>661</v>
      </c>
      <c r="GB48" s="680" t="s">
        <v>661</v>
      </c>
      <c r="GC48" s="680" t="s">
        <v>661</v>
      </c>
      <c r="GD48" s="668" t="s">
        <v>661</v>
      </c>
      <c r="GE48" s="668" t="s">
        <v>661</v>
      </c>
      <c r="GF48" s="681" t="s">
        <v>661</v>
      </c>
      <c r="GG48" s="680" t="s">
        <v>661</v>
      </c>
      <c r="GH48" s="680" t="s">
        <v>661</v>
      </c>
      <c r="GI48" s="668" t="s">
        <v>661</v>
      </c>
      <c r="GJ48" s="668" t="s">
        <v>661</v>
      </c>
      <c r="GK48" s="681" t="s">
        <v>661</v>
      </c>
      <c r="GL48" s="679" t="s">
        <v>661</v>
      </c>
      <c r="GM48" s="679" t="s">
        <v>661</v>
      </c>
      <c r="GN48" s="668" t="s">
        <v>661</v>
      </c>
      <c r="GO48" s="668" t="s">
        <v>661</v>
      </c>
      <c r="GP48" s="681" t="s">
        <v>661</v>
      </c>
      <c r="GQ48" s="680" t="s">
        <v>661</v>
      </c>
      <c r="GR48" s="680" t="s">
        <v>661</v>
      </c>
      <c r="GS48" s="668" t="s">
        <v>661</v>
      </c>
      <c r="GT48" s="668" t="s">
        <v>661</v>
      </c>
      <c r="GU48" s="679" t="s">
        <v>661</v>
      </c>
      <c r="GV48" s="679" t="s">
        <v>661</v>
      </c>
      <c r="GW48" s="679" t="s">
        <v>661</v>
      </c>
      <c r="GX48" s="665" t="s">
        <v>661</v>
      </c>
      <c r="GY48" s="665" t="s">
        <v>661</v>
      </c>
      <c r="GZ48" s="679" t="s">
        <v>661</v>
      </c>
      <c r="HA48" s="679" t="s">
        <v>661</v>
      </c>
      <c r="HB48" s="679" t="s">
        <v>661</v>
      </c>
      <c r="HC48" s="665" t="s">
        <v>661</v>
      </c>
      <c r="HD48" s="665" t="s">
        <v>661</v>
      </c>
      <c r="HE48" s="679" t="s">
        <v>661</v>
      </c>
      <c r="HF48" s="679" t="s">
        <v>661</v>
      </c>
      <c r="HG48" s="679" t="s">
        <v>661</v>
      </c>
      <c r="HH48" s="665" t="s">
        <v>661</v>
      </c>
      <c r="HI48" s="665" t="s">
        <v>661</v>
      </c>
      <c r="HJ48" s="679" t="s">
        <v>661</v>
      </c>
      <c r="HK48" s="680" t="s">
        <v>661</v>
      </c>
      <c r="HL48" s="680" t="s">
        <v>661</v>
      </c>
      <c r="HM48" s="665" t="s">
        <v>661</v>
      </c>
      <c r="HN48" s="665" t="s">
        <v>661</v>
      </c>
      <c r="HO48" s="681" t="s">
        <v>661</v>
      </c>
      <c r="HP48" s="679" t="s">
        <v>661</v>
      </c>
      <c r="HQ48" s="679" t="s">
        <v>661</v>
      </c>
      <c r="HR48" s="665" t="s">
        <v>661</v>
      </c>
      <c r="HS48" s="665" t="s">
        <v>661</v>
      </c>
      <c r="HT48" s="665" t="s">
        <v>661</v>
      </c>
      <c r="HU48" s="665" t="s">
        <v>661</v>
      </c>
      <c r="HV48" s="665" t="s">
        <v>661</v>
      </c>
      <c r="HW48" s="665" t="s">
        <v>661</v>
      </c>
      <c r="HX48" s="679" t="s">
        <v>661</v>
      </c>
      <c r="HY48" s="679" t="s">
        <v>661</v>
      </c>
      <c r="HZ48" s="679" t="s">
        <v>661</v>
      </c>
      <c r="IA48" s="665" t="s">
        <v>661</v>
      </c>
      <c r="IB48" s="665" t="s">
        <v>661</v>
      </c>
      <c r="IC48" s="679" t="s">
        <v>661</v>
      </c>
      <c r="ID48" s="679" t="s">
        <v>661</v>
      </c>
      <c r="IE48" s="679" t="s">
        <v>661</v>
      </c>
      <c r="IF48" s="665" t="s">
        <v>661</v>
      </c>
      <c r="IG48" s="665" t="s">
        <v>661</v>
      </c>
      <c r="IH48" s="679" t="s">
        <v>661</v>
      </c>
      <c r="II48" s="679" t="s">
        <v>661</v>
      </c>
      <c r="IJ48" s="679" t="s">
        <v>661</v>
      </c>
      <c r="IK48" s="665" t="s">
        <v>661</v>
      </c>
      <c r="IL48" s="665" t="s">
        <v>661</v>
      </c>
      <c r="IM48" s="679" t="s">
        <v>661</v>
      </c>
      <c r="IN48" s="680" t="s">
        <v>661</v>
      </c>
      <c r="IO48" s="680" t="s">
        <v>661</v>
      </c>
      <c r="IP48" s="665" t="s">
        <v>661</v>
      </c>
      <c r="IQ48" s="665" t="s">
        <v>661</v>
      </c>
      <c r="IR48" s="681" t="s">
        <v>661</v>
      </c>
      <c r="IS48" s="681" t="s">
        <v>661</v>
      </c>
      <c r="IT48" s="679" t="s">
        <v>661</v>
      </c>
      <c r="IU48" s="679" t="s">
        <v>661</v>
      </c>
      <c r="IV48" s="679" t="s">
        <v>661</v>
      </c>
      <c r="IW48" s="665" t="s">
        <v>661</v>
      </c>
      <c r="IX48" s="665" t="s">
        <v>661</v>
      </c>
      <c r="IY48" s="665" t="s">
        <v>661</v>
      </c>
      <c r="IZ48" s="665" t="s">
        <v>661</v>
      </c>
      <c r="JA48" s="665" t="s">
        <v>661</v>
      </c>
      <c r="JB48" s="665" t="s">
        <v>661</v>
      </c>
      <c r="JC48" s="665" t="s">
        <v>661</v>
      </c>
      <c r="JD48" s="665" t="s">
        <v>661</v>
      </c>
      <c r="JE48" s="665" t="s">
        <v>661</v>
      </c>
      <c r="JF48" s="665" t="s">
        <v>661</v>
      </c>
      <c r="JG48" s="681" t="s">
        <v>661</v>
      </c>
      <c r="JH48" s="681" t="s">
        <v>661</v>
      </c>
      <c r="JI48" s="681" t="s">
        <v>661</v>
      </c>
      <c r="JJ48" s="679" t="s">
        <v>661</v>
      </c>
      <c r="JK48" s="679" t="s">
        <v>661</v>
      </c>
      <c r="JL48" s="682" t="s">
        <v>661</v>
      </c>
    </row>
    <row r="49" spans="1:272" ht="12.75" x14ac:dyDescent="0.2">
      <c r="A49" s="733" t="s">
        <v>51</v>
      </c>
      <c r="B49" s="662">
        <v>2013</v>
      </c>
      <c r="C49" s="679" t="s">
        <v>1048</v>
      </c>
      <c r="D49" s="679" t="s">
        <v>1056</v>
      </c>
      <c r="E49" s="679" t="s">
        <v>1083</v>
      </c>
      <c r="F49" s="679" t="s">
        <v>1048</v>
      </c>
      <c r="G49" s="679" t="s">
        <v>1056</v>
      </c>
      <c r="H49" s="679" t="s">
        <v>1083</v>
      </c>
      <c r="I49" s="664">
        <v>66349</v>
      </c>
      <c r="J49" s="664">
        <v>54582</v>
      </c>
      <c r="K49" s="664">
        <v>82148</v>
      </c>
      <c r="L49" s="663">
        <v>442652</v>
      </c>
      <c r="M49" s="664">
        <v>372154</v>
      </c>
      <c r="N49" s="664">
        <v>524611</v>
      </c>
      <c r="O49" s="665">
        <v>186970</v>
      </c>
      <c r="P49" s="665">
        <v>255682</v>
      </c>
      <c r="Q49" s="664">
        <v>66349</v>
      </c>
      <c r="R49" s="664">
        <v>54582</v>
      </c>
      <c r="S49" s="664">
        <v>82148</v>
      </c>
      <c r="T49" s="665">
        <v>33356</v>
      </c>
      <c r="U49" s="665">
        <v>32993</v>
      </c>
      <c r="V49" s="664">
        <v>376304</v>
      </c>
      <c r="W49" s="664">
        <v>318119</v>
      </c>
      <c r="X49" s="664">
        <v>444443</v>
      </c>
      <c r="Y49" s="665">
        <v>153614</v>
      </c>
      <c r="Z49" s="665">
        <v>222689</v>
      </c>
      <c r="AA49" s="664">
        <v>31696</v>
      </c>
      <c r="AB49" s="664">
        <v>26074.712083075858</v>
      </c>
      <c r="AC49" s="664">
        <v>39243.440112134318</v>
      </c>
      <c r="AD49" s="666">
        <v>14260</v>
      </c>
      <c r="AE49" s="666">
        <v>17436</v>
      </c>
      <c r="AF49" s="664">
        <v>51129</v>
      </c>
      <c r="AG49" s="664">
        <v>35532.223847841989</v>
      </c>
      <c r="AH49" s="664">
        <v>73850.922092172637</v>
      </c>
      <c r="AI49" s="665">
        <v>18588</v>
      </c>
      <c r="AJ49" s="665">
        <v>32541</v>
      </c>
      <c r="AK49" s="664">
        <v>25313</v>
      </c>
      <c r="AL49" s="664">
        <v>24070</v>
      </c>
      <c r="AM49" s="664">
        <v>16966</v>
      </c>
      <c r="AN49" s="664">
        <v>14730</v>
      </c>
      <c r="AO49" s="664">
        <v>36399</v>
      </c>
      <c r="AP49" s="665">
        <v>12742</v>
      </c>
      <c r="AQ49" s="665">
        <v>12088</v>
      </c>
      <c r="AR49" s="665">
        <v>8526</v>
      </c>
      <c r="AS49" s="665">
        <v>5734</v>
      </c>
      <c r="AT49" s="665">
        <v>12854</v>
      </c>
      <c r="AU49" s="665">
        <v>12571</v>
      </c>
      <c r="AV49" s="665">
        <v>11982</v>
      </c>
      <c r="AW49" s="665">
        <v>8440</v>
      </c>
      <c r="AX49" s="665">
        <v>8996</v>
      </c>
      <c r="AY49" s="665">
        <v>23545</v>
      </c>
      <c r="AZ49" s="667">
        <v>0.65539169052373936</v>
      </c>
      <c r="BA49" s="667">
        <v>0.55101217027184268</v>
      </c>
      <c r="BB49" s="667">
        <v>0.7767403968746317</v>
      </c>
      <c r="BC49" s="668">
        <v>0.55672229591953259</v>
      </c>
      <c r="BD49" s="668">
        <v>0.75298034965780281</v>
      </c>
      <c r="BE49" s="669">
        <v>1.01</v>
      </c>
      <c r="BF49" s="670">
        <v>0.85251481481481473</v>
      </c>
      <c r="BG49" s="670">
        <v>1.1970370370370369</v>
      </c>
      <c r="BH49" s="668">
        <v>0.83775902650802103</v>
      </c>
      <c r="BI49" s="668">
        <v>1.3595637901776858</v>
      </c>
      <c r="BJ49" s="669">
        <v>1.08</v>
      </c>
      <c r="BK49" s="670">
        <v>0.91159999999999997</v>
      </c>
      <c r="BL49" s="670">
        <v>1.28</v>
      </c>
      <c r="BM49" s="668">
        <v>0.87539999999999996</v>
      </c>
      <c r="BN49" s="668">
        <v>1.29</v>
      </c>
      <c r="BO49" s="669">
        <v>0.37659999999999999</v>
      </c>
      <c r="BP49" s="670">
        <v>0.26171909290416973</v>
      </c>
      <c r="BQ49" s="670">
        <v>0.54396247256766639</v>
      </c>
      <c r="BR49" s="668">
        <v>0.27339999999999998</v>
      </c>
      <c r="BS49" s="668">
        <v>0.48010000000000003</v>
      </c>
      <c r="BT49" s="664">
        <v>33821</v>
      </c>
      <c r="BU49" s="664">
        <v>26587</v>
      </c>
      <c r="BV49" s="664">
        <v>42097</v>
      </c>
      <c r="BW49" s="665">
        <v>14924</v>
      </c>
      <c r="BX49" s="665">
        <v>18897</v>
      </c>
      <c r="BY49" s="664">
        <v>7378</v>
      </c>
      <c r="BZ49" s="664">
        <v>5618</v>
      </c>
      <c r="CA49" s="664">
        <v>9631</v>
      </c>
      <c r="CB49" s="665">
        <v>3734</v>
      </c>
      <c r="CC49" s="665">
        <v>3643</v>
      </c>
      <c r="CD49" s="664">
        <v>26443</v>
      </c>
      <c r="CE49" s="664">
        <v>20762</v>
      </c>
      <c r="CF49" s="664">
        <v>33007</v>
      </c>
      <c r="CG49" s="665">
        <v>11190</v>
      </c>
      <c r="CH49" s="665">
        <v>15253</v>
      </c>
      <c r="CI49" s="664">
        <v>9111</v>
      </c>
      <c r="CJ49" s="664">
        <v>6519.9273570324576</v>
      </c>
      <c r="CK49" s="664">
        <v>12437.148686244203</v>
      </c>
      <c r="CL49" s="665">
        <v>3235</v>
      </c>
      <c r="CM49" s="665">
        <v>5875</v>
      </c>
      <c r="CN49" s="671">
        <v>7377.53</v>
      </c>
      <c r="CO49" s="664">
        <v>2852.34</v>
      </c>
      <c r="CP49" s="664">
        <v>6258.38</v>
      </c>
      <c r="CQ49" s="665">
        <v>3734.09</v>
      </c>
      <c r="CR49" s="665">
        <v>857.99</v>
      </c>
      <c r="CS49" s="665">
        <v>2377.4299999999998</v>
      </c>
      <c r="CT49" s="665">
        <v>3643.44</v>
      </c>
      <c r="CU49" s="665">
        <v>1994.35</v>
      </c>
      <c r="CV49" s="665">
        <v>3880.95</v>
      </c>
      <c r="CW49" s="664">
        <v>30133</v>
      </c>
      <c r="CX49" s="664">
        <v>23763</v>
      </c>
      <c r="CY49" s="664">
        <v>38196</v>
      </c>
      <c r="CZ49" s="665">
        <v>14480</v>
      </c>
      <c r="DA49" s="665">
        <v>15653</v>
      </c>
      <c r="DB49" s="664">
        <v>5307</v>
      </c>
      <c r="DC49" s="664">
        <v>4219</v>
      </c>
      <c r="DD49" s="664">
        <v>6771</v>
      </c>
      <c r="DE49" s="665">
        <v>2670</v>
      </c>
      <c r="DF49" s="665">
        <v>2637</v>
      </c>
      <c r="DG49" s="664">
        <v>24826</v>
      </c>
      <c r="DH49" s="664">
        <v>19292</v>
      </c>
      <c r="DI49" s="664">
        <v>31220</v>
      </c>
      <c r="DJ49" s="665">
        <v>11810</v>
      </c>
      <c r="DK49" s="665">
        <v>13015</v>
      </c>
      <c r="DL49" s="666">
        <v>2512</v>
      </c>
      <c r="DM49" s="666">
        <v>1997.009233088374</v>
      </c>
      <c r="DN49" s="666">
        <v>3204.9655172413795</v>
      </c>
      <c r="DO49" s="672">
        <v>1312</v>
      </c>
      <c r="DP49" s="672">
        <v>1200</v>
      </c>
      <c r="DQ49" s="664">
        <v>1825</v>
      </c>
      <c r="DR49" s="664">
        <v>1418.1865785869652</v>
      </c>
      <c r="DS49" s="664">
        <v>2295.0334326915331</v>
      </c>
      <c r="DT49" s="665">
        <v>905</v>
      </c>
      <c r="DU49" s="665">
        <v>920</v>
      </c>
      <c r="DV49" s="671">
        <v>2986</v>
      </c>
      <c r="DW49" s="671">
        <v>1009</v>
      </c>
      <c r="DX49" s="664">
        <v>1313</v>
      </c>
      <c r="DY49" s="664">
        <v>1199</v>
      </c>
      <c r="DZ49" s="664">
        <v>626</v>
      </c>
      <c r="EA49" s="665">
        <v>1504</v>
      </c>
      <c r="EB49" s="665">
        <v>507</v>
      </c>
      <c r="EC49" s="665">
        <v>660</v>
      </c>
      <c r="ED49" s="665">
        <v>652</v>
      </c>
      <c r="EE49" s="665">
        <v>253</v>
      </c>
      <c r="EF49" s="665">
        <v>1483</v>
      </c>
      <c r="EG49" s="665">
        <v>502</v>
      </c>
      <c r="EH49" s="665">
        <v>653</v>
      </c>
      <c r="EI49" s="665">
        <v>547</v>
      </c>
      <c r="EJ49" s="665">
        <v>373</v>
      </c>
      <c r="EK49" s="671">
        <v>350207</v>
      </c>
      <c r="EL49" s="671">
        <v>285976</v>
      </c>
      <c r="EM49" s="671">
        <v>432114</v>
      </c>
      <c r="EN49" s="664">
        <v>25657</v>
      </c>
      <c r="EO49" s="664">
        <v>20967</v>
      </c>
      <c r="EP49" s="664">
        <v>31766</v>
      </c>
      <c r="EQ49" s="673">
        <v>0.28756284834548079</v>
      </c>
      <c r="ER49" s="678" t="s">
        <v>1088</v>
      </c>
      <c r="ES49" s="679" t="s">
        <v>1079</v>
      </c>
      <c r="ET49" s="679" t="s">
        <v>1089</v>
      </c>
      <c r="EU49" s="665" t="s">
        <v>1090</v>
      </c>
      <c r="EV49" s="665" t="s">
        <v>1044</v>
      </c>
      <c r="EW49" s="679" t="s">
        <v>1048</v>
      </c>
      <c r="EX49" s="679" t="s">
        <v>1056</v>
      </c>
      <c r="EY49" s="679" t="s">
        <v>1083</v>
      </c>
      <c r="EZ49" s="665" t="s">
        <v>989</v>
      </c>
      <c r="FA49" s="665" t="s">
        <v>989</v>
      </c>
      <c r="FB49" s="679" t="s">
        <v>1091</v>
      </c>
      <c r="FC49" s="679" t="s">
        <v>991</v>
      </c>
      <c r="FD49" s="679" t="s">
        <v>1088</v>
      </c>
      <c r="FE49" s="665" t="s">
        <v>902</v>
      </c>
      <c r="FF49" s="665" t="s">
        <v>907</v>
      </c>
      <c r="FG49" s="679" t="s">
        <v>1076</v>
      </c>
      <c r="FH49" s="680" t="s">
        <v>936</v>
      </c>
      <c r="FI49" s="680" t="s">
        <v>976</v>
      </c>
      <c r="FJ49" s="665" t="s">
        <v>904</v>
      </c>
      <c r="FK49" s="665" t="s">
        <v>989</v>
      </c>
      <c r="FL49" s="679" t="s">
        <v>886</v>
      </c>
      <c r="FM49" s="679" t="s">
        <v>889</v>
      </c>
      <c r="FN49" s="679" t="s">
        <v>686</v>
      </c>
      <c r="FO49" s="679" t="s">
        <v>692</v>
      </c>
      <c r="FP49" s="679" t="s">
        <v>936</v>
      </c>
      <c r="FQ49" s="665" t="s">
        <v>887</v>
      </c>
      <c r="FR49" s="665" t="s">
        <v>688</v>
      </c>
      <c r="FS49" s="665" t="s">
        <v>937</v>
      </c>
      <c r="FT49" s="665" t="s">
        <v>916</v>
      </c>
      <c r="FU49" s="665" t="s">
        <v>887</v>
      </c>
      <c r="FV49" s="665" t="s">
        <v>887</v>
      </c>
      <c r="FW49" s="665" t="s">
        <v>688</v>
      </c>
      <c r="FX49" s="665" t="s">
        <v>917</v>
      </c>
      <c r="FY49" s="665" t="s">
        <v>953</v>
      </c>
      <c r="FZ49" s="665" t="s">
        <v>889</v>
      </c>
      <c r="GA49" s="680">
        <v>0.7</v>
      </c>
      <c r="GB49" s="680">
        <v>0.6</v>
      </c>
      <c r="GC49" s="680">
        <v>0.8</v>
      </c>
      <c r="GD49" s="668">
        <v>0.56000000000000005</v>
      </c>
      <c r="GE49" s="668">
        <v>0.75</v>
      </c>
      <c r="GF49" s="681" t="s">
        <v>1037</v>
      </c>
      <c r="GG49" s="680">
        <v>0.9</v>
      </c>
      <c r="GH49" s="680">
        <v>1.2</v>
      </c>
      <c r="GI49" s="668">
        <v>0.84</v>
      </c>
      <c r="GJ49" s="668">
        <v>1.36</v>
      </c>
      <c r="GK49" s="681" t="s">
        <v>984</v>
      </c>
      <c r="GL49" s="679" t="s">
        <v>929</v>
      </c>
      <c r="GM49" s="679" t="s">
        <v>974</v>
      </c>
      <c r="GN49" s="668" t="s">
        <v>929</v>
      </c>
      <c r="GO49" s="668" t="s">
        <v>974</v>
      </c>
      <c r="GP49" s="681" t="s">
        <v>973</v>
      </c>
      <c r="GQ49" s="680">
        <v>0.3</v>
      </c>
      <c r="GR49" s="680">
        <v>0.5</v>
      </c>
      <c r="GS49" s="668" t="s">
        <v>952</v>
      </c>
      <c r="GT49" s="668" t="s">
        <v>972</v>
      </c>
      <c r="GU49" s="679" t="s">
        <v>912</v>
      </c>
      <c r="GV49" s="679" t="s">
        <v>970</v>
      </c>
      <c r="GW49" s="679" t="s">
        <v>933</v>
      </c>
      <c r="GX49" s="665" t="s">
        <v>692</v>
      </c>
      <c r="GY49" s="665" t="s">
        <v>904</v>
      </c>
      <c r="GZ49" s="679" t="s">
        <v>1084</v>
      </c>
      <c r="HA49" s="679" t="s">
        <v>994</v>
      </c>
      <c r="HB49" s="679" t="s">
        <v>737</v>
      </c>
      <c r="HC49" s="665" t="s">
        <v>950</v>
      </c>
      <c r="HD49" s="665" t="s">
        <v>939</v>
      </c>
      <c r="HE49" s="679" t="s">
        <v>918</v>
      </c>
      <c r="HF49" s="679" t="s">
        <v>1025</v>
      </c>
      <c r="HG49" s="679" t="s">
        <v>989</v>
      </c>
      <c r="HH49" s="665" t="s">
        <v>695</v>
      </c>
      <c r="HI49" s="665" t="s">
        <v>692</v>
      </c>
      <c r="HJ49" s="679" t="s">
        <v>1008</v>
      </c>
      <c r="HK49" s="680">
        <v>6500</v>
      </c>
      <c r="HL49" s="680" t="s">
        <v>688</v>
      </c>
      <c r="HM49" s="665" t="s">
        <v>683</v>
      </c>
      <c r="HN49" s="665" t="s">
        <v>951</v>
      </c>
      <c r="HO49" s="681" t="s">
        <v>1084</v>
      </c>
      <c r="HP49" s="679" t="s">
        <v>676</v>
      </c>
      <c r="HQ49" s="679" t="s">
        <v>940</v>
      </c>
      <c r="HR49" s="665" t="s">
        <v>950</v>
      </c>
      <c r="HS49" s="665" t="s">
        <v>235</v>
      </c>
      <c r="HT49" s="665" t="s">
        <v>885</v>
      </c>
      <c r="HU49" s="665" t="s">
        <v>939</v>
      </c>
      <c r="HV49" s="665" t="s">
        <v>673</v>
      </c>
      <c r="HW49" s="665" t="s">
        <v>896</v>
      </c>
      <c r="HX49" s="679" t="s">
        <v>990</v>
      </c>
      <c r="HY49" s="679" t="s">
        <v>889</v>
      </c>
      <c r="HZ49" s="679" t="s">
        <v>1030</v>
      </c>
      <c r="IA49" s="665" t="s">
        <v>906</v>
      </c>
      <c r="IB49" s="665" t="s">
        <v>881</v>
      </c>
      <c r="IC49" s="679" t="s">
        <v>700</v>
      </c>
      <c r="ID49" s="679" t="s">
        <v>880</v>
      </c>
      <c r="IE49" s="679" t="s">
        <v>919</v>
      </c>
      <c r="IF49" s="665" t="s">
        <v>670</v>
      </c>
      <c r="IG49" s="665" t="s">
        <v>884</v>
      </c>
      <c r="IH49" s="679" t="s">
        <v>886</v>
      </c>
      <c r="II49" s="679" t="s">
        <v>904</v>
      </c>
      <c r="IJ49" s="679" t="s">
        <v>979</v>
      </c>
      <c r="IK49" s="665" t="s">
        <v>688</v>
      </c>
      <c r="IL49" s="665" t="s">
        <v>887</v>
      </c>
      <c r="IM49" s="679" t="s">
        <v>667</v>
      </c>
      <c r="IN49" s="680">
        <v>1400</v>
      </c>
      <c r="IO49" s="680">
        <v>2300</v>
      </c>
      <c r="IP49" s="665" t="s">
        <v>235</v>
      </c>
      <c r="IQ49" s="665" t="s">
        <v>235</v>
      </c>
      <c r="IR49" s="681" t="s">
        <v>666</v>
      </c>
      <c r="IS49" s="681" t="s">
        <v>684</v>
      </c>
      <c r="IT49" s="679" t="s">
        <v>669</v>
      </c>
      <c r="IU49" s="679" t="s">
        <v>665</v>
      </c>
      <c r="IV49" s="679" t="s">
        <v>235</v>
      </c>
      <c r="IW49" s="665" t="s">
        <v>668</v>
      </c>
      <c r="IX49" s="665" t="s">
        <v>235</v>
      </c>
      <c r="IY49" s="665" t="s">
        <v>235</v>
      </c>
      <c r="IZ49" s="665" t="s">
        <v>235</v>
      </c>
      <c r="JA49" s="665" t="s">
        <v>236</v>
      </c>
      <c r="JB49" s="665" t="s">
        <v>668</v>
      </c>
      <c r="JC49" s="665" t="s">
        <v>235</v>
      </c>
      <c r="JD49" s="665" t="s">
        <v>235</v>
      </c>
      <c r="JE49" s="665" t="s">
        <v>235</v>
      </c>
      <c r="JF49" s="665" t="s">
        <v>236</v>
      </c>
      <c r="JG49" s="681" t="s">
        <v>1086</v>
      </c>
      <c r="JH49" s="681" t="s">
        <v>995</v>
      </c>
      <c r="JI49" s="681" t="s">
        <v>1092</v>
      </c>
      <c r="JJ49" s="679" t="s">
        <v>918</v>
      </c>
      <c r="JK49" s="679" t="s">
        <v>1025</v>
      </c>
      <c r="JL49" s="682" t="s">
        <v>1050</v>
      </c>
    </row>
    <row r="50" spans="1:272" ht="12.75" x14ac:dyDescent="0.2">
      <c r="A50" s="733" t="s">
        <v>52</v>
      </c>
      <c r="B50" s="662">
        <v>2013</v>
      </c>
      <c r="C50" s="679" t="s">
        <v>661</v>
      </c>
      <c r="D50" s="679" t="s">
        <v>661</v>
      </c>
      <c r="E50" s="679" t="s">
        <v>661</v>
      </c>
      <c r="F50" s="679" t="s">
        <v>661</v>
      </c>
      <c r="G50" s="679" t="s">
        <v>661</v>
      </c>
      <c r="H50" s="679" t="s">
        <v>661</v>
      </c>
      <c r="I50" s="664">
        <v>2</v>
      </c>
      <c r="J50" s="664">
        <v>2</v>
      </c>
      <c r="K50" s="664">
        <v>3</v>
      </c>
      <c r="L50" s="663">
        <v>5823</v>
      </c>
      <c r="M50" s="664">
        <v>4948</v>
      </c>
      <c r="N50" s="664">
        <v>6910</v>
      </c>
      <c r="O50" s="665">
        <v>4271</v>
      </c>
      <c r="P50" s="665">
        <v>1552</v>
      </c>
      <c r="Q50" s="664">
        <v>2</v>
      </c>
      <c r="R50" s="664">
        <v>2</v>
      </c>
      <c r="S50" s="664">
        <v>3</v>
      </c>
      <c r="T50" s="665">
        <v>1</v>
      </c>
      <c r="U50" s="665">
        <v>1</v>
      </c>
      <c r="V50" s="664">
        <v>5820</v>
      </c>
      <c r="W50" s="664">
        <v>4945</v>
      </c>
      <c r="X50" s="664">
        <v>6907</v>
      </c>
      <c r="Y50" s="665">
        <v>4270</v>
      </c>
      <c r="Z50" s="665">
        <v>1551</v>
      </c>
      <c r="AA50" s="664">
        <v>98.364999999999995</v>
      </c>
      <c r="AB50" s="664">
        <v>98.364999999999995</v>
      </c>
      <c r="AC50" s="664">
        <v>147.54749999999999</v>
      </c>
      <c r="AD50" s="666">
        <v>61.186700000000002</v>
      </c>
      <c r="AE50" s="666">
        <v>37.178199999999997</v>
      </c>
      <c r="AF50" s="664">
        <v>385</v>
      </c>
      <c r="AG50" s="664">
        <v>210.30346820809251</v>
      </c>
      <c r="AH50" s="664">
        <v>568.04190751445094</v>
      </c>
      <c r="AI50" s="665">
        <v>248</v>
      </c>
      <c r="AJ50" s="665">
        <v>137</v>
      </c>
      <c r="AK50" s="664">
        <v>1</v>
      </c>
      <c r="AL50" s="664">
        <v>0.83950000000000002</v>
      </c>
      <c r="AM50" s="664">
        <v>0.36499999999999999</v>
      </c>
      <c r="AN50" s="664">
        <v>98</v>
      </c>
      <c r="AO50" s="664">
        <v>287</v>
      </c>
      <c r="AP50" s="665">
        <v>0.58109999999999995</v>
      </c>
      <c r="AQ50" s="665">
        <v>0.43049999999999999</v>
      </c>
      <c r="AR50" s="665">
        <v>0.1867</v>
      </c>
      <c r="AS50" s="665">
        <v>61</v>
      </c>
      <c r="AT50" s="665">
        <v>187</v>
      </c>
      <c r="AU50" s="665">
        <v>0.55110000000000003</v>
      </c>
      <c r="AV50" s="665">
        <v>0.40899999999999997</v>
      </c>
      <c r="AW50" s="665">
        <v>0.1782</v>
      </c>
      <c r="AX50" s="665">
        <v>37</v>
      </c>
      <c r="AY50" s="665">
        <v>100</v>
      </c>
      <c r="AZ50" s="667">
        <v>0.10369127032757573</v>
      </c>
      <c r="BA50" s="667">
        <v>8.810997863315212E-2</v>
      </c>
      <c r="BB50" s="667">
        <v>0.12304768640967685</v>
      </c>
      <c r="BC50" s="668">
        <v>0.15327922802680718</v>
      </c>
      <c r="BD50" s="668">
        <v>5.4854751545440728E-2</v>
      </c>
      <c r="BE50" s="669">
        <v>0.12540000000000001</v>
      </c>
      <c r="BF50" s="670">
        <v>0.10276265508684863</v>
      </c>
      <c r="BG50" s="670">
        <v>0.15052667493796526</v>
      </c>
      <c r="BH50" s="668">
        <v>0.1866497763918194</v>
      </c>
      <c r="BI50" s="668">
        <v>6.5909052302570117E-2</v>
      </c>
      <c r="BJ50" s="669">
        <v>0.16120000000000001</v>
      </c>
      <c r="BK50" s="670">
        <v>0.1321</v>
      </c>
      <c r="BL50" s="670">
        <v>0.19350000000000001</v>
      </c>
      <c r="BM50" s="668">
        <v>0.22839999999999999</v>
      </c>
      <c r="BN50" s="668">
        <v>9.2700000000000005E-2</v>
      </c>
      <c r="BO50" s="669">
        <v>5.4899999999999997E-2</v>
      </c>
      <c r="BP50" s="670">
        <v>2.9988728323699424E-2</v>
      </c>
      <c r="BQ50" s="670">
        <v>8.1001300578034688E-2</v>
      </c>
      <c r="BR50" s="668">
        <v>6.9199999999999998E-2</v>
      </c>
      <c r="BS50" s="668">
        <v>0.04</v>
      </c>
      <c r="BT50" s="664">
        <v>229</v>
      </c>
      <c r="BU50" s="664">
        <v>81</v>
      </c>
      <c r="BV50" s="664">
        <v>345</v>
      </c>
      <c r="BW50" s="665">
        <v>170</v>
      </c>
      <c r="BX50" s="665">
        <v>59</v>
      </c>
      <c r="BY50" s="664">
        <v>0.2094</v>
      </c>
      <c r="BZ50" s="664">
        <v>0.14899999999999999</v>
      </c>
      <c r="CA50" s="664">
        <v>0.28010000000000002</v>
      </c>
      <c r="CB50" s="665">
        <v>0.1075</v>
      </c>
      <c r="CC50" s="665">
        <v>0.1018</v>
      </c>
      <c r="CD50" s="664">
        <v>228</v>
      </c>
      <c r="CE50" s="664">
        <v>81</v>
      </c>
      <c r="CF50" s="664">
        <v>344</v>
      </c>
      <c r="CG50" s="665">
        <v>170</v>
      </c>
      <c r="CH50" s="665">
        <v>59</v>
      </c>
      <c r="CI50" s="664">
        <v>72</v>
      </c>
      <c r="CJ50" s="664">
        <v>25.5</v>
      </c>
      <c r="CK50" s="664">
        <v>105</v>
      </c>
      <c r="CL50" s="665">
        <v>48</v>
      </c>
      <c r="CM50" s="665">
        <v>24</v>
      </c>
      <c r="CN50" s="671">
        <v>0.2094</v>
      </c>
      <c r="CO50" s="664">
        <v>35.36</v>
      </c>
      <c r="CP50" s="664">
        <v>36.450000000000003</v>
      </c>
      <c r="CQ50" s="665">
        <v>0.1075</v>
      </c>
      <c r="CR50" s="665">
        <v>22.33</v>
      </c>
      <c r="CS50" s="665">
        <v>25.52</v>
      </c>
      <c r="CT50" s="665">
        <v>0.1018</v>
      </c>
      <c r="CU50" s="665">
        <v>13.03</v>
      </c>
      <c r="CV50" s="665">
        <v>10.94</v>
      </c>
      <c r="CW50" s="664">
        <v>24</v>
      </c>
      <c r="CX50" s="664">
        <v>21</v>
      </c>
      <c r="CY50" s="664">
        <v>43</v>
      </c>
      <c r="CZ50" s="665">
        <v>19</v>
      </c>
      <c r="DA50" s="665">
        <v>5</v>
      </c>
      <c r="DB50" s="664">
        <v>2.2599999999999999E-2</v>
      </c>
      <c r="DC50" s="664">
        <v>5.1000000000000004E-3</v>
      </c>
      <c r="DD50" s="664">
        <v>4.5199999999999997E-2</v>
      </c>
      <c r="DE50" s="665">
        <v>1.1599999999999999E-2</v>
      </c>
      <c r="DF50" s="665">
        <v>1.0999999999999999E-2</v>
      </c>
      <c r="DG50" s="664">
        <v>24</v>
      </c>
      <c r="DH50" s="664">
        <v>21</v>
      </c>
      <c r="DI50" s="664">
        <v>43</v>
      </c>
      <c r="DJ50" s="665">
        <v>19</v>
      </c>
      <c r="DK50" s="665">
        <v>5</v>
      </c>
      <c r="DL50" s="666">
        <v>0.12</v>
      </c>
      <c r="DM50" s="666">
        <v>2.7079646017699115E-2</v>
      </c>
      <c r="DN50" s="666">
        <v>0.24</v>
      </c>
      <c r="DO50" s="672">
        <v>7.6700000000000004E-2</v>
      </c>
      <c r="DP50" s="672">
        <v>4.3299999999999998E-2</v>
      </c>
      <c r="DQ50" s="664">
        <v>0.88639999999999997</v>
      </c>
      <c r="DR50" s="664">
        <v>0.77559999999999996</v>
      </c>
      <c r="DS50" s="664">
        <v>1.5881333333333334</v>
      </c>
      <c r="DT50" s="665">
        <v>0.59209999999999996</v>
      </c>
      <c r="DU50" s="665">
        <v>0.29430000000000001</v>
      </c>
      <c r="DV50" s="671">
        <v>1.83E-2</v>
      </c>
      <c r="DW50" s="671">
        <v>2.3999999999999998E-3</v>
      </c>
      <c r="DX50" s="664">
        <v>1.9E-3</v>
      </c>
      <c r="DY50" s="664">
        <v>0.1181</v>
      </c>
      <c r="DZ50" s="664">
        <v>0.76839999999999997</v>
      </c>
      <c r="EA50" s="665">
        <v>9.4000000000000004E-3</v>
      </c>
      <c r="EB50" s="665">
        <v>1.1999999999999999E-3</v>
      </c>
      <c r="EC50" s="665">
        <v>1E-3</v>
      </c>
      <c r="ED50" s="665">
        <v>7.5700000000000003E-2</v>
      </c>
      <c r="EE50" s="665">
        <v>0.51649999999999996</v>
      </c>
      <c r="EF50" s="665">
        <v>8.8999999999999999E-3</v>
      </c>
      <c r="EG50" s="665">
        <v>1.1999999999999999E-3</v>
      </c>
      <c r="EH50" s="665">
        <v>8.9999999999999998E-4</v>
      </c>
      <c r="EI50" s="665">
        <v>4.24E-2</v>
      </c>
      <c r="EJ50" s="665">
        <v>0.25190000000000001</v>
      </c>
      <c r="EK50" s="671">
        <v>110</v>
      </c>
      <c r="EL50" s="671">
        <v>96</v>
      </c>
      <c r="EM50" s="671">
        <v>186</v>
      </c>
      <c r="EN50" s="664">
        <v>42</v>
      </c>
      <c r="EO50" s="664">
        <v>30</v>
      </c>
      <c r="EP50" s="664">
        <v>55</v>
      </c>
      <c r="EQ50" s="673">
        <v>4.985714285714286E-3</v>
      </c>
      <c r="ER50" s="678" t="s">
        <v>938</v>
      </c>
      <c r="ES50" s="679" t="s">
        <v>921</v>
      </c>
      <c r="ET50" s="679" t="s">
        <v>1010</v>
      </c>
      <c r="EU50" s="665" t="s">
        <v>699</v>
      </c>
      <c r="EV50" s="665" t="s">
        <v>879</v>
      </c>
      <c r="EW50" s="679" t="s">
        <v>661</v>
      </c>
      <c r="EX50" s="679" t="s">
        <v>661</v>
      </c>
      <c r="EY50" s="679" t="s">
        <v>661</v>
      </c>
      <c r="EZ50" s="665" t="s">
        <v>661</v>
      </c>
      <c r="FA50" s="665" t="s">
        <v>661</v>
      </c>
      <c r="FB50" s="679" t="s">
        <v>938</v>
      </c>
      <c r="FC50" s="679" t="s">
        <v>921</v>
      </c>
      <c r="FD50" s="679" t="s">
        <v>1010</v>
      </c>
      <c r="FE50" s="665" t="s">
        <v>699</v>
      </c>
      <c r="FF50" s="665" t="s">
        <v>879</v>
      </c>
      <c r="FG50" s="679" t="s">
        <v>236</v>
      </c>
      <c r="FH50" s="680" t="s">
        <v>236</v>
      </c>
      <c r="FI50" s="680" t="s">
        <v>235</v>
      </c>
      <c r="FJ50" s="665" t="s">
        <v>236</v>
      </c>
      <c r="FK50" s="665" t="s">
        <v>237</v>
      </c>
      <c r="FL50" s="679" t="s">
        <v>661</v>
      </c>
      <c r="FM50" s="679" t="s">
        <v>661</v>
      </c>
      <c r="FN50" s="679" t="s">
        <v>661</v>
      </c>
      <c r="FO50" s="679" t="s">
        <v>232</v>
      </c>
      <c r="FP50" s="679" t="s">
        <v>236</v>
      </c>
      <c r="FQ50" s="665" t="s">
        <v>661</v>
      </c>
      <c r="FR50" s="665" t="s">
        <v>661</v>
      </c>
      <c r="FS50" s="665" t="s">
        <v>661</v>
      </c>
      <c r="FT50" s="665" t="s">
        <v>232</v>
      </c>
      <c r="FU50" s="665" t="s">
        <v>237</v>
      </c>
      <c r="FV50" s="665" t="s">
        <v>661</v>
      </c>
      <c r="FW50" s="665" t="s">
        <v>661</v>
      </c>
      <c r="FX50" s="665" t="s">
        <v>661</v>
      </c>
      <c r="FY50" s="665" t="s">
        <v>232</v>
      </c>
      <c r="FZ50" s="665" t="s">
        <v>237</v>
      </c>
      <c r="GA50" s="680">
        <v>0.1</v>
      </c>
      <c r="GB50" s="680" t="s">
        <v>882</v>
      </c>
      <c r="GC50" s="680">
        <v>0.1</v>
      </c>
      <c r="GD50" s="668">
        <v>0.15</v>
      </c>
      <c r="GE50" s="668" t="s">
        <v>882</v>
      </c>
      <c r="GF50" s="681" t="s">
        <v>883</v>
      </c>
      <c r="GG50" s="680">
        <v>0.1</v>
      </c>
      <c r="GH50" s="680">
        <v>0.2</v>
      </c>
      <c r="GI50" s="668">
        <v>0.19</v>
      </c>
      <c r="GJ50" s="668" t="s">
        <v>882</v>
      </c>
      <c r="GK50" s="681" t="s">
        <v>893</v>
      </c>
      <c r="GL50" s="679" t="s">
        <v>883</v>
      </c>
      <c r="GM50" s="679" t="s">
        <v>893</v>
      </c>
      <c r="GN50" s="668" t="s">
        <v>893</v>
      </c>
      <c r="GO50" s="668" t="s">
        <v>882</v>
      </c>
      <c r="GP50" s="681" t="s">
        <v>882</v>
      </c>
      <c r="GQ50" s="680" t="s">
        <v>882</v>
      </c>
      <c r="GR50" s="680" t="s">
        <v>882</v>
      </c>
      <c r="GS50" s="668" t="s">
        <v>882</v>
      </c>
      <c r="GT50" s="668" t="s">
        <v>882</v>
      </c>
      <c r="GU50" s="679" t="s">
        <v>236</v>
      </c>
      <c r="GV50" s="679" t="s">
        <v>232</v>
      </c>
      <c r="GW50" s="679" t="s">
        <v>236</v>
      </c>
      <c r="GX50" s="665" t="s">
        <v>237</v>
      </c>
      <c r="GY50" s="665" t="s">
        <v>232</v>
      </c>
      <c r="GZ50" s="679" t="s">
        <v>661</v>
      </c>
      <c r="HA50" s="679" t="s">
        <v>661</v>
      </c>
      <c r="HB50" s="679" t="s">
        <v>661</v>
      </c>
      <c r="HC50" s="665" t="s">
        <v>661</v>
      </c>
      <c r="HD50" s="665" t="s">
        <v>661</v>
      </c>
      <c r="HE50" s="679" t="s">
        <v>236</v>
      </c>
      <c r="HF50" s="679" t="s">
        <v>232</v>
      </c>
      <c r="HG50" s="679" t="s">
        <v>236</v>
      </c>
      <c r="HH50" s="665" t="s">
        <v>237</v>
      </c>
      <c r="HI50" s="665" t="s">
        <v>232</v>
      </c>
      <c r="HJ50" s="679" t="s">
        <v>232</v>
      </c>
      <c r="HK50" s="680" t="s">
        <v>232</v>
      </c>
      <c r="HL50" s="680" t="s">
        <v>237</v>
      </c>
      <c r="HM50" s="665" t="s">
        <v>232</v>
      </c>
      <c r="HN50" s="665" t="s">
        <v>232</v>
      </c>
      <c r="HO50" s="681" t="s">
        <v>661</v>
      </c>
      <c r="HP50" s="679" t="s">
        <v>232</v>
      </c>
      <c r="HQ50" s="679" t="s">
        <v>232</v>
      </c>
      <c r="HR50" s="665" t="s">
        <v>661</v>
      </c>
      <c r="HS50" s="665" t="s">
        <v>232</v>
      </c>
      <c r="HT50" s="665" t="s">
        <v>232</v>
      </c>
      <c r="HU50" s="665" t="s">
        <v>661</v>
      </c>
      <c r="HV50" s="665" t="s">
        <v>232</v>
      </c>
      <c r="HW50" s="665" t="s">
        <v>232</v>
      </c>
      <c r="HX50" s="679" t="s">
        <v>232</v>
      </c>
      <c r="HY50" s="679" t="s">
        <v>232</v>
      </c>
      <c r="HZ50" s="679" t="s">
        <v>232</v>
      </c>
      <c r="IA50" s="665" t="s">
        <v>232</v>
      </c>
      <c r="IB50" s="665" t="s">
        <v>232</v>
      </c>
      <c r="IC50" s="679" t="s">
        <v>661</v>
      </c>
      <c r="ID50" s="679" t="s">
        <v>661</v>
      </c>
      <c r="IE50" s="679" t="s">
        <v>661</v>
      </c>
      <c r="IF50" s="665" t="s">
        <v>661</v>
      </c>
      <c r="IG50" s="665" t="s">
        <v>661</v>
      </c>
      <c r="IH50" s="679" t="s">
        <v>232</v>
      </c>
      <c r="II50" s="679" t="s">
        <v>232</v>
      </c>
      <c r="IJ50" s="679" t="s">
        <v>232</v>
      </c>
      <c r="IK50" s="665" t="s">
        <v>232</v>
      </c>
      <c r="IL50" s="665" t="s">
        <v>232</v>
      </c>
      <c r="IM50" s="679" t="s">
        <v>232</v>
      </c>
      <c r="IN50" s="680" t="s">
        <v>232</v>
      </c>
      <c r="IO50" s="680" t="s">
        <v>232</v>
      </c>
      <c r="IP50" s="665" t="s">
        <v>232</v>
      </c>
      <c r="IQ50" s="665" t="s">
        <v>232</v>
      </c>
      <c r="IR50" s="681" t="s">
        <v>661</v>
      </c>
      <c r="IS50" s="681" t="s">
        <v>661</v>
      </c>
      <c r="IT50" s="679" t="s">
        <v>661</v>
      </c>
      <c r="IU50" s="679" t="s">
        <v>232</v>
      </c>
      <c r="IV50" s="679" t="s">
        <v>232</v>
      </c>
      <c r="IW50" s="665" t="s">
        <v>661</v>
      </c>
      <c r="IX50" s="665" t="s">
        <v>661</v>
      </c>
      <c r="IY50" s="665" t="s">
        <v>661</v>
      </c>
      <c r="IZ50" s="665" t="s">
        <v>232</v>
      </c>
      <c r="JA50" s="665" t="s">
        <v>232</v>
      </c>
      <c r="JB50" s="665" t="s">
        <v>661</v>
      </c>
      <c r="JC50" s="665" t="s">
        <v>661</v>
      </c>
      <c r="JD50" s="665" t="s">
        <v>661</v>
      </c>
      <c r="JE50" s="665" t="s">
        <v>232</v>
      </c>
      <c r="JF50" s="665" t="s">
        <v>232</v>
      </c>
      <c r="JG50" s="681" t="s">
        <v>661</v>
      </c>
      <c r="JH50" s="681" t="s">
        <v>661</v>
      </c>
      <c r="JI50" s="681" t="s">
        <v>661</v>
      </c>
      <c r="JJ50" s="679" t="s">
        <v>661</v>
      </c>
      <c r="JK50" s="679" t="s">
        <v>661</v>
      </c>
      <c r="JL50" s="682" t="s">
        <v>661</v>
      </c>
    </row>
    <row r="51" spans="1:272" ht="12.75" x14ac:dyDescent="0.2">
      <c r="A51" s="733" t="s">
        <v>53</v>
      </c>
      <c r="B51" s="662">
        <v>2013</v>
      </c>
      <c r="C51" s="679" t="s">
        <v>663</v>
      </c>
      <c r="D51" s="679" t="s">
        <v>235</v>
      </c>
      <c r="E51" s="679" t="s">
        <v>668</v>
      </c>
      <c r="F51" s="679" t="s">
        <v>663</v>
      </c>
      <c r="G51" s="679" t="s">
        <v>235</v>
      </c>
      <c r="H51" s="679" t="s">
        <v>668</v>
      </c>
      <c r="I51" s="664">
        <v>1136</v>
      </c>
      <c r="J51" s="664">
        <v>871</v>
      </c>
      <c r="K51" s="664">
        <v>1469</v>
      </c>
      <c r="L51" s="663">
        <v>6159</v>
      </c>
      <c r="M51" s="664">
        <v>4841</v>
      </c>
      <c r="N51" s="664">
        <v>7807</v>
      </c>
      <c r="O51" s="665">
        <v>2636</v>
      </c>
      <c r="P51" s="665">
        <v>3523</v>
      </c>
      <c r="Q51" s="664">
        <v>1136</v>
      </c>
      <c r="R51" s="664">
        <v>871</v>
      </c>
      <c r="S51" s="664">
        <v>1469</v>
      </c>
      <c r="T51" s="665">
        <v>575</v>
      </c>
      <c r="U51" s="665">
        <v>561</v>
      </c>
      <c r="V51" s="664">
        <v>5023</v>
      </c>
      <c r="W51" s="664">
        <v>3944</v>
      </c>
      <c r="X51" s="664">
        <v>6406</v>
      </c>
      <c r="Y51" s="665">
        <v>2061</v>
      </c>
      <c r="Z51" s="665">
        <v>2962</v>
      </c>
      <c r="AA51" s="664">
        <v>420</v>
      </c>
      <c r="AB51" s="664">
        <v>322.02464788732391</v>
      </c>
      <c r="AC51" s="664">
        <v>543.11619718309862</v>
      </c>
      <c r="AD51" s="666">
        <v>210</v>
      </c>
      <c r="AE51" s="666">
        <v>210</v>
      </c>
      <c r="AF51" s="664">
        <v>163</v>
      </c>
      <c r="AG51" s="664">
        <v>107.49335548172758</v>
      </c>
      <c r="AH51" s="664">
        <v>279.69933554817277</v>
      </c>
      <c r="AI51" s="665">
        <v>58</v>
      </c>
      <c r="AJ51" s="665">
        <v>105</v>
      </c>
      <c r="AK51" s="664">
        <v>325</v>
      </c>
      <c r="AL51" s="664">
        <v>473</v>
      </c>
      <c r="AM51" s="664">
        <v>338</v>
      </c>
      <c r="AN51" s="664">
        <v>82</v>
      </c>
      <c r="AO51" s="664">
        <v>82</v>
      </c>
      <c r="AP51" s="665">
        <v>165</v>
      </c>
      <c r="AQ51" s="665">
        <v>239</v>
      </c>
      <c r="AR51" s="665">
        <v>171</v>
      </c>
      <c r="AS51" s="665">
        <v>39</v>
      </c>
      <c r="AT51" s="665">
        <v>19</v>
      </c>
      <c r="AU51" s="665">
        <v>160</v>
      </c>
      <c r="AV51" s="665">
        <v>234</v>
      </c>
      <c r="AW51" s="665">
        <v>167</v>
      </c>
      <c r="AX51" s="665">
        <v>43</v>
      </c>
      <c r="AY51" s="665">
        <v>63</v>
      </c>
      <c r="AZ51" s="667">
        <v>0.67336202146361945</v>
      </c>
      <c r="BA51" s="667">
        <v>0.52926539144428997</v>
      </c>
      <c r="BB51" s="667">
        <v>0.85353747387018619</v>
      </c>
      <c r="BC51" s="668">
        <v>0.57614086163220968</v>
      </c>
      <c r="BD51" s="668">
        <v>0.7706661241597158</v>
      </c>
      <c r="BE51" s="669">
        <v>0.83650000000000002</v>
      </c>
      <c r="BF51" s="670">
        <v>0.65201427633738107</v>
      </c>
      <c r="BG51" s="670">
        <v>1.0706760748276993</v>
      </c>
      <c r="BH51" s="668">
        <v>0.68980520784523736</v>
      </c>
      <c r="BI51" s="668">
        <v>1.1678827277338168</v>
      </c>
      <c r="BJ51" s="669">
        <v>0.91410000000000002</v>
      </c>
      <c r="BK51" s="670">
        <v>0.71250000000000002</v>
      </c>
      <c r="BL51" s="670">
        <v>1.17</v>
      </c>
      <c r="BM51" s="668">
        <v>0.71909999999999996</v>
      </c>
      <c r="BN51" s="668">
        <v>1.1100000000000001</v>
      </c>
      <c r="BO51" s="669">
        <v>8.5300000000000001E-2</v>
      </c>
      <c r="BP51" s="670">
        <v>5.6252657807308974E-2</v>
      </c>
      <c r="BQ51" s="670">
        <v>0.1463702657807309</v>
      </c>
      <c r="BR51" s="668">
        <v>6.0199999999999997E-2</v>
      </c>
      <c r="BS51" s="668">
        <v>0.1108</v>
      </c>
      <c r="BT51" s="664">
        <v>111</v>
      </c>
      <c r="BU51" s="664">
        <v>53</v>
      </c>
      <c r="BV51" s="664">
        <v>226</v>
      </c>
      <c r="BW51" s="665">
        <v>53</v>
      </c>
      <c r="BX51" s="665">
        <v>58</v>
      </c>
      <c r="BY51" s="664">
        <v>69</v>
      </c>
      <c r="BZ51" s="664">
        <v>36</v>
      </c>
      <c r="CA51" s="664">
        <v>109</v>
      </c>
      <c r="CB51" s="665">
        <v>35</v>
      </c>
      <c r="CC51" s="665">
        <v>34</v>
      </c>
      <c r="CD51" s="664">
        <v>42</v>
      </c>
      <c r="CE51" s="664">
        <v>4</v>
      </c>
      <c r="CF51" s="664">
        <v>142</v>
      </c>
      <c r="CG51" s="665">
        <v>18</v>
      </c>
      <c r="CH51" s="665">
        <v>24</v>
      </c>
      <c r="CI51" s="664">
        <v>10</v>
      </c>
      <c r="CJ51" s="664">
        <v>1.1286666666666667</v>
      </c>
      <c r="CK51" s="664">
        <v>36.666666666666664</v>
      </c>
      <c r="CL51" s="665">
        <v>3</v>
      </c>
      <c r="CM51" s="665">
        <v>7</v>
      </c>
      <c r="CN51" s="671">
        <v>68.989999999999995</v>
      </c>
      <c r="CO51" s="664">
        <v>2.29</v>
      </c>
      <c r="CP51" s="664">
        <v>7.77</v>
      </c>
      <c r="CQ51" s="665">
        <v>35.119999999999997</v>
      </c>
      <c r="CR51" s="665">
        <v>0.46850000000000003</v>
      </c>
      <c r="CS51" s="665">
        <v>2.71</v>
      </c>
      <c r="CT51" s="665">
        <v>33.869999999999997</v>
      </c>
      <c r="CU51" s="665">
        <v>1.82</v>
      </c>
      <c r="CV51" s="665">
        <v>5.0599999999999996</v>
      </c>
      <c r="CW51" s="664">
        <v>662</v>
      </c>
      <c r="CX51" s="664">
        <v>484</v>
      </c>
      <c r="CY51" s="664">
        <v>882</v>
      </c>
      <c r="CZ51" s="665">
        <v>295</v>
      </c>
      <c r="DA51" s="665">
        <v>367</v>
      </c>
      <c r="DB51" s="664">
        <v>82</v>
      </c>
      <c r="DC51" s="664">
        <v>60</v>
      </c>
      <c r="DD51" s="664">
        <v>109</v>
      </c>
      <c r="DE51" s="665">
        <v>41</v>
      </c>
      <c r="DF51" s="665">
        <v>40</v>
      </c>
      <c r="DG51" s="664">
        <v>580</v>
      </c>
      <c r="DH51" s="664">
        <v>419</v>
      </c>
      <c r="DI51" s="664">
        <v>771</v>
      </c>
      <c r="DJ51" s="665">
        <v>254</v>
      </c>
      <c r="DK51" s="665">
        <v>327</v>
      </c>
      <c r="DL51" s="666">
        <v>42</v>
      </c>
      <c r="DM51" s="666">
        <v>30.73170731707317</v>
      </c>
      <c r="DN51" s="666">
        <v>55.829268292682933</v>
      </c>
      <c r="DO51" s="672">
        <v>22</v>
      </c>
      <c r="DP51" s="672">
        <v>21</v>
      </c>
      <c r="DQ51" s="664">
        <v>19</v>
      </c>
      <c r="DR51" s="664">
        <v>13.725862068965517</v>
      </c>
      <c r="DS51" s="664">
        <v>25.256896551724139</v>
      </c>
      <c r="DT51" s="665">
        <v>9</v>
      </c>
      <c r="DU51" s="665">
        <v>10</v>
      </c>
      <c r="DV51" s="671">
        <v>33</v>
      </c>
      <c r="DW51" s="671">
        <v>22</v>
      </c>
      <c r="DX51" s="664">
        <v>27</v>
      </c>
      <c r="DY51" s="664">
        <v>15</v>
      </c>
      <c r="DZ51" s="664">
        <v>3</v>
      </c>
      <c r="EA51" s="665">
        <v>17</v>
      </c>
      <c r="EB51" s="665">
        <v>11</v>
      </c>
      <c r="EC51" s="665">
        <v>14</v>
      </c>
      <c r="ED51" s="665">
        <v>8</v>
      </c>
      <c r="EE51" s="665">
        <v>0.73629999999999995</v>
      </c>
      <c r="EF51" s="665">
        <v>16</v>
      </c>
      <c r="EG51" s="665">
        <v>11</v>
      </c>
      <c r="EH51" s="665">
        <v>13</v>
      </c>
      <c r="EI51" s="665">
        <v>8</v>
      </c>
      <c r="EJ51" s="665">
        <v>2</v>
      </c>
      <c r="EK51" s="671">
        <v>7619</v>
      </c>
      <c r="EL51" s="671">
        <v>6114</v>
      </c>
      <c r="EM51" s="671">
        <v>9597</v>
      </c>
      <c r="EN51" s="664">
        <v>226</v>
      </c>
      <c r="EO51" s="664">
        <v>157</v>
      </c>
      <c r="EP51" s="664">
        <v>314</v>
      </c>
      <c r="EQ51" s="673">
        <v>0.30530973451327431</v>
      </c>
      <c r="ER51" s="678" t="s">
        <v>697</v>
      </c>
      <c r="ES51" s="679" t="s">
        <v>891</v>
      </c>
      <c r="ET51" s="679" t="s">
        <v>1067</v>
      </c>
      <c r="EU51" s="665" t="s">
        <v>884</v>
      </c>
      <c r="EV51" s="665" t="s">
        <v>892</v>
      </c>
      <c r="EW51" s="679" t="s">
        <v>663</v>
      </c>
      <c r="EX51" s="679" t="s">
        <v>235</v>
      </c>
      <c r="EY51" s="679" t="s">
        <v>668</v>
      </c>
      <c r="EZ51" s="665" t="s">
        <v>235</v>
      </c>
      <c r="FA51" s="665" t="s">
        <v>235</v>
      </c>
      <c r="FB51" s="679" t="s">
        <v>675</v>
      </c>
      <c r="FC51" s="679" t="s">
        <v>896</v>
      </c>
      <c r="FD51" s="679" t="s">
        <v>935</v>
      </c>
      <c r="FE51" s="665" t="s">
        <v>690</v>
      </c>
      <c r="FF51" s="665" t="s">
        <v>666</v>
      </c>
      <c r="FG51" s="679" t="s">
        <v>237</v>
      </c>
      <c r="FH51" s="680" t="s">
        <v>237</v>
      </c>
      <c r="FI51" s="680" t="s">
        <v>236</v>
      </c>
      <c r="FJ51" s="665" t="s">
        <v>232</v>
      </c>
      <c r="FK51" s="665" t="s">
        <v>237</v>
      </c>
      <c r="FL51" s="679" t="s">
        <v>236</v>
      </c>
      <c r="FM51" s="679" t="s">
        <v>236</v>
      </c>
      <c r="FN51" s="679" t="s">
        <v>236</v>
      </c>
      <c r="FO51" s="679" t="s">
        <v>232</v>
      </c>
      <c r="FP51" s="679" t="s">
        <v>232</v>
      </c>
      <c r="FQ51" s="665" t="s">
        <v>237</v>
      </c>
      <c r="FR51" s="665" t="s">
        <v>236</v>
      </c>
      <c r="FS51" s="665" t="s">
        <v>237</v>
      </c>
      <c r="FT51" s="665" t="s">
        <v>232</v>
      </c>
      <c r="FU51" s="665" t="s">
        <v>232</v>
      </c>
      <c r="FV51" s="665" t="s">
        <v>237</v>
      </c>
      <c r="FW51" s="665" t="s">
        <v>236</v>
      </c>
      <c r="FX51" s="665" t="s">
        <v>237</v>
      </c>
      <c r="FY51" s="665" t="s">
        <v>232</v>
      </c>
      <c r="FZ51" s="665" t="s">
        <v>232</v>
      </c>
      <c r="GA51" s="680">
        <v>0.7</v>
      </c>
      <c r="GB51" s="680">
        <v>0.5</v>
      </c>
      <c r="GC51" s="680">
        <v>0.9</v>
      </c>
      <c r="GD51" s="668">
        <v>0.57999999999999996</v>
      </c>
      <c r="GE51" s="668">
        <v>0.77</v>
      </c>
      <c r="GF51" s="681" t="s">
        <v>1023</v>
      </c>
      <c r="GG51" s="680">
        <v>0.7</v>
      </c>
      <c r="GH51" s="680">
        <v>1.1000000000000001</v>
      </c>
      <c r="GI51" s="668">
        <v>0.69</v>
      </c>
      <c r="GJ51" s="668">
        <v>1.17</v>
      </c>
      <c r="GK51" s="681" t="s">
        <v>929</v>
      </c>
      <c r="GL51" s="679" t="s">
        <v>971</v>
      </c>
      <c r="GM51" s="679" t="s">
        <v>931</v>
      </c>
      <c r="GN51" s="668" t="s">
        <v>971</v>
      </c>
      <c r="GO51" s="668" t="s">
        <v>984</v>
      </c>
      <c r="GP51" s="681" t="s">
        <v>882</v>
      </c>
      <c r="GQ51" s="680" t="s">
        <v>882</v>
      </c>
      <c r="GR51" s="680">
        <v>0.1</v>
      </c>
      <c r="GS51" s="668" t="s">
        <v>882</v>
      </c>
      <c r="GT51" s="668" t="s">
        <v>883</v>
      </c>
      <c r="GU51" s="679" t="s">
        <v>237</v>
      </c>
      <c r="GV51" s="679" t="s">
        <v>232</v>
      </c>
      <c r="GW51" s="679" t="s">
        <v>236</v>
      </c>
      <c r="GX51" s="665" t="s">
        <v>232</v>
      </c>
      <c r="GY51" s="665" t="s">
        <v>232</v>
      </c>
      <c r="GZ51" s="679" t="s">
        <v>232</v>
      </c>
      <c r="HA51" s="679" t="s">
        <v>232</v>
      </c>
      <c r="HB51" s="679" t="s">
        <v>237</v>
      </c>
      <c r="HC51" s="665" t="s">
        <v>232</v>
      </c>
      <c r="HD51" s="665" t="s">
        <v>232</v>
      </c>
      <c r="HE51" s="679" t="s">
        <v>232</v>
      </c>
      <c r="HF51" s="679" t="s">
        <v>232</v>
      </c>
      <c r="HG51" s="679" t="s">
        <v>237</v>
      </c>
      <c r="HH51" s="665" t="s">
        <v>232</v>
      </c>
      <c r="HI51" s="665" t="s">
        <v>232</v>
      </c>
      <c r="HJ51" s="679" t="s">
        <v>232</v>
      </c>
      <c r="HK51" s="680" t="s">
        <v>232</v>
      </c>
      <c r="HL51" s="680" t="s">
        <v>232</v>
      </c>
      <c r="HM51" s="665" t="s">
        <v>232</v>
      </c>
      <c r="HN51" s="665" t="s">
        <v>232</v>
      </c>
      <c r="HO51" s="681" t="s">
        <v>232</v>
      </c>
      <c r="HP51" s="679" t="s">
        <v>232</v>
      </c>
      <c r="HQ51" s="679" t="s">
        <v>232</v>
      </c>
      <c r="HR51" s="665" t="s">
        <v>232</v>
      </c>
      <c r="HS51" s="665" t="s">
        <v>232</v>
      </c>
      <c r="HT51" s="665" t="s">
        <v>232</v>
      </c>
      <c r="HU51" s="665" t="s">
        <v>232</v>
      </c>
      <c r="HV51" s="665" t="s">
        <v>232</v>
      </c>
      <c r="HW51" s="665" t="s">
        <v>232</v>
      </c>
      <c r="HX51" s="679" t="s">
        <v>235</v>
      </c>
      <c r="HY51" s="679" t="s">
        <v>236</v>
      </c>
      <c r="HZ51" s="679" t="s">
        <v>235</v>
      </c>
      <c r="IA51" s="665" t="s">
        <v>236</v>
      </c>
      <c r="IB51" s="665" t="s">
        <v>236</v>
      </c>
      <c r="IC51" s="679" t="s">
        <v>232</v>
      </c>
      <c r="ID51" s="679" t="s">
        <v>232</v>
      </c>
      <c r="IE51" s="679" t="s">
        <v>237</v>
      </c>
      <c r="IF51" s="665" t="s">
        <v>232</v>
      </c>
      <c r="IG51" s="665" t="s">
        <v>232</v>
      </c>
      <c r="IH51" s="679" t="s">
        <v>235</v>
      </c>
      <c r="II51" s="679" t="s">
        <v>236</v>
      </c>
      <c r="IJ51" s="679" t="s">
        <v>235</v>
      </c>
      <c r="IK51" s="665" t="s">
        <v>236</v>
      </c>
      <c r="IL51" s="665" t="s">
        <v>236</v>
      </c>
      <c r="IM51" s="679" t="s">
        <v>232</v>
      </c>
      <c r="IN51" s="680" t="s">
        <v>232</v>
      </c>
      <c r="IO51" s="680" t="s">
        <v>232</v>
      </c>
      <c r="IP51" s="665" t="s">
        <v>232</v>
      </c>
      <c r="IQ51" s="665" t="s">
        <v>232</v>
      </c>
      <c r="IR51" s="681" t="s">
        <v>232</v>
      </c>
      <c r="IS51" s="681" t="s">
        <v>232</v>
      </c>
      <c r="IT51" s="679" t="s">
        <v>232</v>
      </c>
      <c r="IU51" s="679" t="s">
        <v>232</v>
      </c>
      <c r="IV51" s="679" t="s">
        <v>232</v>
      </c>
      <c r="IW51" s="665" t="s">
        <v>232</v>
      </c>
      <c r="IX51" s="665" t="s">
        <v>232</v>
      </c>
      <c r="IY51" s="665" t="s">
        <v>232</v>
      </c>
      <c r="IZ51" s="665" t="s">
        <v>232</v>
      </c>
      <c r="JA51" s="665" t="s">
        <v>232</v>
      </c>
      <c r="JB51" s="665" t="s">
        <v>232</v>
      </c>
      <c r="JC51" s="665" t="s">
        <v>232</v>
      </c>
      <c r="JD51" s="665" t="s">
        <v>232</v>
      </c>
      <c r="JE51" s="665" t="s">
        <v>232</v>
      </c>
      <c r="JF51" s="665" t="s">
        <v>232</v>
      </c>
      <c r="JG51" s="681" t="s">
        <v>736</v>
      </c>
      <c r="JH51" s="681" t="s">
        <v>698</v>
      </c>
      <c r="JI51" s="681" t="s">
        <v>737</v>
      </c>
      <c r="JJ51" s="679" t="s">
        <v>236</v>
      </c>
      <c r="JK51" s="679" t="s">
        <v>237</v>
      </c>
      <c r="JL51" s="682" t="s">
        <v>236</v>
      </c>
    </row>
    <row r="52" spans="1:272" ht="12.75" x14ac:dyDescent="0.2">
      <c r="A52" s="733" t="s">
        <v>54</v>
      </c>
      <c r="B52" s="662">
        <v>2013</v>
      </c>
      <c r="C52" s="691" t="s">
        <v>661</v>
      </c>
      <c r="D52" s="691" t="s">
        <v>661</v>
      </c>
      <c r="E52" s="691" t="s">
        <v>661</v>
      </c>
      <c r="F52" s="691" t="s">
        <v>661</v>
      </c>
      <c r="G52" s="691" t="s">
        <v>661</v>
      </c>
      <c r="H52" s="691" t="s">
        <v>661</v>
      </c>
      <c r="I52" s="766" t="s">
        <v>661</v>
      </c>
      <c r="J52" s="766" t="s">
        <v>661</v>
      </c>
      <c r="K52" s="766" t="s">
        <v>661</v>
      </c>
      <c r="L52" s="766" t="s">
        <v>661</v>
      </c>
      <c r="M52" s="766" t="s">
        <v>661</v>
      </c>
      <c r="N52" s="766" t="s">
        <v>661</v>
      </c>
      <c r="O52" s="766" t="s">
        <v>661</v>
      </c>
      <c r="P52" s="766" t="s">
        <v>661</v>
      </c>
      <c r="Q52" s="766" t="s">
        <v>661</v>
      </c>
      <c r="R52" s="766" t="s">
        <v>661</v>
      </c>
      <c r="S52" s="766" t="s">
        <v>661</v>
      </c>
      <c r="T52" s="766" t="s">
        <v>661</v>
      </c>
      <c r="U52" s="766" t="s">
        <v>661</v>
      </c>
      <c r="V52" s="766" t="s">
        <v>661</v>
      </c>
      <c r="W52" s="766" t="s">
        <v>661</v>
      </c>
      <c r="X52" s="766" t="s">
        <v>661</v>
      </c>
      <c r="Y52" s="766" t="s">
        <v>661</v>
      </c>
      <c r="Z52" s="766" t="s">
        <v>661</v>
      </c>
      <c r="AA52" s="766" t="s">
        <v>661</v>
      </c>
      <c r="AB52" s="766" t="s">
        <v>661</v>
      </c>
      <c r="AC52" s="766" t="s">
        <v>661</v>
      </c>
      <c r="AD52" s="766" t="s">
        <v>661</v>
      </c>
      <c r="AE52" s="766" t="s">
        <v>661</v>
      </c>
      <c r="AF52" s="766" t="s">
        <v>661</v>
      </c>
      <c r="AG52" s="766" t="s">
        <v>661</v>
      </c>
      <c r="AH52" s="766" t="s">
        <v>661</v>
      </c>
      <c r="AI52" s="766" t="s">
        <v>661</v>
      </c>
      <c r="AJ52" s="766" t="s">
        <v>661</v>
      </c>
      <c r="AK52" s="766" t="s">
        <v>661</v>
      </c>
      <c r="AL52" s="766" t="s">
        <v>661</v>
      </c>
      <c r="AM52" s="766" t="s">
        <v>661</v>
      </c>
      <c r="AN52" s="766" t="s">
        <v>661</v>
      </c>
      <c r="AO52" s="766" t="s">
        <v>661</v>
      </c>
      <c r="AP52" s="766" t="s">
        <v>661</v>
      </c>
      <c r="AQ52" s="766" t="s">
        <v>661</v>
      </c>
      <c r="AR52" s="766" t="s">
        <v>661</v>
      </c>
      <c r="AS52" s="766" t="s">
        <v>661</v>
      </c>
      <c r="AT52" s="766" t="s">
        <v>661</v>
      </c>
      <c r="AU52" s="766" t="s">
        <v>661</v>
      </c>
      <c r="AV52" s="766" t="s">
        <v>661</v>
      </c>
      <c r="AW52" s="766" t="s">
        <v>661</v>
      </c>
      <c r="AX52" s="766" t="s">
        <v>661</v>
      </c>
      <c r="AY52" s="766" t="s">
        <v>661</v>
      </c>
      <c r="AZ52" s="766" t="s">
        <v>661</v>
      </c>
      <c r="BA52" s="766" t="s">
        <v>661</v>
      </c>
      <c r="BB52" s="766" t="s">
        <v>661</v>
      </c>
      <c r="BC52" s="766" t="s">
        <v>661</v>
      </c>
      <c r="BD52" s="766" t="s">
        <v>661</v>
      </c>
      <c r="BE52" s="766" t="s">
        <v>661</v>
      </c>
      <c r="BF52" s="766" t="s">
        <v>661</v>
      </c>
      <c r="BG52" s="766" t="s">
        <v>661</v>
      </c>
      <c r="BH52" s="766" t="s">
        <v>661</v>
      </c>
      <c r="BI52" s="766" t="s">
        <v>661</v>
      </c>
      <c r="BJ52" s="766" t="s">
        <v>661</v>
      </c>
      <c r="BK52" s="766" t="s">
        <v>661</v>
      </c>
      <c r="BL52" s="766" t="s">
        <v>661</v>
      </c>
      <c r="BM52" s="766" t="s">
        <v>661</v>
      </c>
      <c r="BN52" s="766" t="s">
        <v>661</v>
      </c>
      <c r="BO52" s="766" t="s">
        <v>661</v>
      </c>
      <c r="BP52" s="766" t="s">
        <v>661</v>
      </c>
      <c r="BQ52" s="766" t="s">
        <v>661</v>
      </c>
      <c r="BR52" s="766" t="s">
        <v>661</v>
      </c>
      <c r="BS52" s="766" t="s">
        <v>661</v>
      </c>
      <c r="BT52" s="766" t="s">
        <v>661</v>
      </c>
      <c r="BU52" s="766" t="s">
        <v>661</v>
      </c>
      <c r="BV52" s="766" t="s">
        <v>661</v>
      </c>
      <c r="BW52" s="766" t="s">
        <v>661</v>
      </c>
      <c r="BX52" s="766" t="s">
        <v>661</v>
      </c>
      <c r="BY52" s="766" t="s">
        <v>661</v>
      </c>
      <c r="BZ52" s="766" t="s">
        <v>661</v>
      </c>
      <c r="CA52" s="766" t="s">
        <v>661</v>
      </c>
      <c r="CB52" s="766" t="s">
        <v>661</v>
      </c>
      <c r="CC52" s="766" t="s">
        <v>661</v>
      </c>
      <c r="CD52" s="766" t="s">
        <v>661</v>
      </c>
      <c r="CE52" s="766" t="s">
        <v>661</v>
      </c>
      <c r="CF52" s="766" t="s">
        <v>661</v>
      </c>
      <c r="CG52" s="766" t="s">
        <v>661</v>
      </c>
      <c r="CH52" s="766" t="s">
        <v>661</v>
      </c>
      <c r="CI52" s="766" t="s">
        <v>661</v>
      </c>
      <c r="CJ52" s="766" t="s">
        <v>661</v>
      </c>
      <c r="CK52" s="766" t="s">
        <v>661</v>
      </c>
      <c r="CL52" s="766" t="s">
        <v>661</v>
      </c>
      <c r="CM52" s="766" t="s">
        <v>661</v>
      </c>
      <c r="CN52" s="766" t="s">
        <v>661</v>
      </c>
      <c r="CO52" s="766" t="s">
        <v>661</v>
      </c>
      <c r="CP52" s="766" t="s">
        <v>661</v>
      </c>
      <c r="CQ52" s="766" t="s">
        <v>661</v>
      </c>
      <c r="CR52" s="766" t="s">
        <v>661</v>
      </c>
      <c r="CS52" s="766" t="s">
        <v>661</v>
      </c>
      <c r="CT52" s="766" t="s">
        <v>661</v>
      </c>
      <c r="CU52" s="766" t="s">
        <v>661</v>
      </c>
      <c r="CV52" s="766" t="s">
        <v>661</v>
      </c>
      <c r="CW52" s="766" t="s">
        <v>661</v>
      </c>
      <c r="CX52" s="766" t="s">
        <v>661</v>
      </c>
      <c r="CY52" s="766" t="s">
        <v>661</v>
      </c>
      <c r="CZ52" s="766" t="s">
        <v>661</v>
      </c>
      <c r="DA52" s="766" t="s">
        <v>661</v>
      </c>
      <c r="DB52" s="766" t="s">
        <v>661</v>
      </c>
      <c r="DC52" s="766" t="s">
        <v>661</v>
      </c>
      <c r="DD52" s="766" t="s">
        <v>661</v>
      </c>
      <c r="DE52" s="766" t="s">
        <v>661</v>
      </c>
      <c r="DF52" s="766" t="s">
        <v>661</v>
      </c>
      <c r="DG52" s="766" t="s">
        <v>661</v>
      </c>
      <c r="DH52" s="766" t="s">
        <v>661</v>
      </c>
      <c r="DI52" s="766" t="s">
        <v>661</v>
      </c>
      <c r="DJ52" s="766" t="s">
        <v>661</v>
      </c>
      <c r="DK52" s="766" t="s">
        <v>661</v>
      </c>
      <c r="DL52" s="766" t="s">
        <v>661</v>
      </c>
      <c r="DM52" s="766" t="s">
        <v>661</v>
      </c>
      <c r="DN52" s="766" t="s">
        <v>661</v>
      </c>
      <c r="DO52" s="766" t="s">
        <v>661</v>
      </c>
      <c r="DP52" s="766" t="s">
        <v>661</v>
      </c>
      <c r="DQ52" s="766" t="s">
        <v>661</v>
      </c>
      <c r="DR52" s="766" t="s">
        <v>661</v>
      </c>
      <c r="DS52" s="766" t="s">
        <v>661</v>
      </c>
      <c r="DT52" s="766" t="s">
        <v>661</v>
      </c>
      <c r="DU52" s="766" t="s">
        <v>661</v>
      </c>
      <c r="DV52" s="766" t="s">
        <v>661</v>
      </c>
      <c r="DW52" s="766" t="s">
        <v>661</v>
      </c>
      <c r="DX52" s="766" t="s">
        <v>661</v>
      </c>
      <c r="DY52" s="766" t="s">
        <v>661</v>
      </c>
      <c r="DZ52" s="766" t="s">
        <v>661</v>
      </c>
      <c r="EA52" s="766" t="s">
        <v>661</v>
      </c>
      <c r="EB52" s="766" t="s">
        <v>661</v>
      </c>
      <c r="EC52" s="766" t="s">
        <v>661</v>
      </c>
      <c r="ED52" s="766" t="s">
        <v>661</v>
      </c>
      <c r="EE52" s="766" t="s">
        <v>661</v>
      </c>
      <c r="EF52" s="766" t="s">
        <v>661</v>
      </c>
      <c r="EG52" s="766" t="s">
        <v>661</v>
      </c>
      <c r="EH52" s="766" t="s">
        <v>661</v>
      </c>
      <c r="EI52" s="766" t="s">
        <v>661</v>
      </c>
      <c r="EJ52" s="766" t="s">
        <v>661</v>
      </c>
      <c r="EK52" s="766" t="s">
        <v>661</v>
      </c>
      <c r="EL52" s="766" t="s">
        <v>661</v>
      </c>
      <c r="EM52" s="766" t="s">
        <v>661</v>
      </c>
      <c r="EN52" s="766" t="s">
        <v>661</v>
      </c>
      <c r="EO52" s="766" t="s">
        <v>661</v>
      </c>
      <c r="EP52" s="766" t="s">
        <v>661</v>
      </c>
      <c r="EQ52" s="766" t="s">
        <v>661</v>
      </c>
      <c r="ER52" s="690" t="s">
        <v>661</v>
      </c>
      <c r="ES52" s="691" t="s">
        <v>661</v>
      </c>
      <c r="ET52" s="691" t="s">
        <v>661</v>
      </c>
      <c r="EU52" s="692" t="s">
        <v>661</v>
      </c>
      <c r="EV52" s="692" t="s">
        <v>661</v>
      </c>
      <c r="EW52" s="691" t="s">
        <v>661</v>
      </c>
      <c r="EX52" s="691" t="s">
        <v>661</v>
      </c>
      <c r="EY52" s="691" t="s">
        <v>661</v>
      </c>
      <c r="EZ52" s="692" t="s">
        <v>661</v>
      </c>
      <c r="FA52" s="692" t="s">
        <v>661</v>
      </c>
      <c r="FB52" s="691" t="s">
        <v>661</v>
      </c>
      <c r="FC52" s="691" t="s">
        <v>661</v>
      </c>
      <c r="FD52" s="691" t="s">
        <v>661</v>
      </c>
      <c r="FE52" s="692" t="s">
        <v>661</v>
      </c>
      <c r="FF52" s="692" t="s">
        <v>661</v>
      </c>
      <c r="FG52" s="691" t="s">
        <v>661</v>
      </c>
      <c r="FH52" s="693" t="s">
        <v>661</v>
      </c>
      <c r="FI52" s="693" t="s">
        <v>661</v>
      </c>
      <c r="FJ52" s="692" t="s">
        <v>661</v>
      </c>
      <c r="FK52" s="692" t="s">
        <v>661</v>
      </c>
      <c r="FL52" s="691" t="s">
        <v>661</v>
      </c>
      <c r="FM52" s="691" t="s">
        <v>661</v>
      </c>
      <c r="FN52" s="691" t="s">
        <v>661</v>
      </c>
      <c r="FO52" s="691" t="s">
        <v>661</v>
      </c>
      <c r="FP52" s="691" t="s">
        <v>661</v>
      </c>
      <c r="FQ52" s="692" t="s">
        <v>661</v>
      </c>
      <c r="FR52" s="692" t="s">
        <v>661</v>
      </c>
      <c r="FS52" s="692" t="s">
        <v>661</v>
      </c>
      <c r="FT52" s="692" t="s">
        <v>661</v>
      </c>
      <c r="FU52" s="692" t="s">
        <v>661</v>
      </c>
      <c r="FV52" s="692" t="s">
        <v>661</v>
      </c>
      <c r="FW52" s="692" t="s">
        <v>661</v>
      </c>
      <c r="FX52" s="692" t="s">
        <v>661</v>
      </c>
      <c r="FY52" s="692" t="s">
        <v>661</v>
      </c>
      <c r="FZ52" s="692" t="s">
        <v>661</v>
      </c>
      <c r="GA52" s="692" t="s">
        <v>661</v>
      </c>
      <c r="GB52" s="693" t="s">
        <v>661</v>
      </c>
      <c r="GC52" s="692" t="s">
        <v>661</v>
      </c>
      <c r="GD52" s="692" t="s">
        <v>661</v>
      </c>
      <c r="GE52" s="694" t="s">
        <v>661</v>
      </c>
      <c r="GF52" s="695" t="s">
        <v>661</v>
      </c>
      <c r="GG52" s="766" t="s">
        <v>661</v>
      </c>
      <c r="GH52" s="766" t="s">
        <v>661</v>
      </c>
      <c r="GI52" s="766" t="s">
        <v>661</v>
      </c>
      <c r="GJ52" s="694" t="s">
        <v>661</v>
      </c>
      <c r="GK52" s="695" t="s">
        <v>661</v>
      </c>
      <c r="GL52" s="691" t="s">
        <v>661</v>
      </c>
      <c r="GM52" s="691" t="s">
        <v>661</v>
      </c>
      <c r="GN52" s="694" t="s">
        <v>661</v>
      </c>
      <c r="GO52" s="694" t="s">
        <v>661</v>
      </c>
      <c r="GP52" s="695" t="s">
        <v>661</v>
      </c>
      <c r="GQ52" s="693" t="s">
        <v>661</v>
      </c>
      <c r="GR52" s="693" t="s">
        <v>661</v>
      </c>
      <c r="GS52" s="694" t="s">
        <v>661</v>
      </c>
      <c r="GT52" s="694" t="s">
        <v>661</v>
      </c>
      <c r="GU52" s="691" t="s">
        <v>661</v>
      </c>
      <c r="GV52" s="691" t="s">
        <v>661</v>
      </c>
      <c r="GW52" s="691" t="s">
        <v>661</v>
      </c>
      <c r="GX52" s="692" t="s">
        <v>661</v>
      </c>
      <c r="GY52" s="692" t="s">
        <v>661</v>
      </c>
      <c r="GZ52" s="691" t="s">
        <v>661</v>
      </c>
      <c r="HA52" s="691" t="s">
        <v>661</v>
      </c>
      <c r="HB52" s="691" t="s">
        <v>661</v>
      </c>
      <c r="HC52" s="692" t="s">
        <v>661</v>
      </c>
      <c r="HD52" s="692" t="s">
        <v>661</v>
      </c>
      <c r="HE52" s="691" t="s">
        <v>661</v>
      </c>
      <c r="HF52" s="691" t="s">
        <v>661</v>
      </c>
      <c r="HG52" s="691" t="s">
        <v>661</v>
      </c>
      <c r="HH52" s="692" t="s">
        <v>661</v>
      </c>
      <c r="HI52" s="692" t="s">
        <v>661</v>
      </c>
      <c r="HJ52" s="691" t="s">
        <v>661</v>
      </c>
      <c r="HK52" s="693" t="s">
        <v>661</v>
      </c>
      <c r="HL52" s="693" t="s">
        <v>661</v>
      </c>
      <c r="HM52" s="692" t="s">
        <v>661</v>
      </c>
      <c r="HN52" s="692" t="s">
        <v>661</v>
      </c>
      <c r="HO52" s="695" t="s">
        <v>661</v>
      </c>
      <c r="HP52" s="691" t="s">
        <v>661</v>
      </c>
      <c r="HQ52" s="691" t="s">
        <v>661</v>
      </c>
      <c r="HR52" s="692" t="s">
        <v>661</v>
      </c>
      <c r="HS52" s="692" t="s">
        <v>661</v>
      </c>
      <c r="HT52" s="692" t="s">
        <v>661</v>
      </c>
      <c r="HU52" s="692" t="s">
        <v>661</v>
      </c>
      <c r="HV52" s="692" t="s">
        <v>661</v>
      </c>
      <c r="HW52" s="692" t="s">
        <v>661</v>
      </c>
      <c r="HX52" s="691" t="s">
        <v>661</v>
      </c>
      <c r="HY52" s="691" t="s">
        <v>661</v>
      </c>
      <c r="HZ52" s="691" t="s">
        <v>661</v>
      </c>
      <c r="IA52" s="692" t="s">
        <v>661</v>
      </c>
      <c r="IB52" s="692" t="s">
        <v>661</v>
      </c>
      <c r="IC52" s="691" t="s">
        <v>661</v>
      </c>
      <c r="ID52" s="691" t="s">
        <v>661</v>
      </c>
      <c r="IE52" s="691" t="s">
        <v>661</v>
      </c>
      <c r="IF52" s="692" t="s">
        <v>661</v>
      </c>
      <c r="IG52" s="692" t="s">
        <v>661</v>
      </c>
      <c r="IH52" s="691" t="s">
        <v>661</v>
      </c>
      <c r="II52" s="691" t="s">
        <v>661</v>
      </c>
      <c r="IJ52" s="691" t="s">
        <v>661</v>
      </c>
      <c r="IK52" s="692" t="s">
        <v>661</v>
      </c>
      <c r="IL52" s="692" t="s">
        <v>661</v>
      </c>
      <c r="IM52" s="691" t="s">
        <v>661</v>
      </c>
      <c r="IN52" s="693" t="s">
        <v>661</v>
      </c>
      <c r="IO52" s="693" t="s">
        <v>661</v>
      </c>
      <c r="IP52" s="692" t="s">
        <v>661</v>
      </c>
      <c r="IQ52" s="692" t="s">
        <v>661</v>
      </c>
      <c r="IR52" s="695" t="s">
        <v>661</v>
      </c>
      <c r="IS52" s="695" t="s">
        <v>661</v>
      </c>
      <c r="IT52" s="691" t="s">
        <v>661</v>
      </c>
      <c r="IU52" s="691" t="s">
        <v>661</v>
      </c>
      <c r="IV52" s="691" t="s">
        <v>661</v>
      </c>
      <c r="IW52" s="692" t="s">
        <v>661</v>
      </c>
      <c r="IX52" s="692" t="s">
        <v>661</v>
      </c>
      <c r="IY52" s="692" t="s">
        <v>661</v>
      </c>
      <c r="IZ52" s="692" t="s">
        <v>661</v>
      </c>
      <c r="JA52" s="692" t="s">
        <v>661</v>
      </c>
      <c r="JB52" s="692" t="s">
        <v>661</v>
      </c>
      <c r="JC52" s="692" t="s">
        <v>661</v>
      </c>
      <c r="JD52" s="692" t="s">
        <v>661</v>
      </c>
      <c r="JE52" s="692" t="s">
        <v>661</v>
      </c>
      <c r="JF52" s="692" t="s">
        <v>661</v>
      </c>
      <c r="JG52" s="695" t="s">
        <v>661</v>
      </c>
      <c r="JH52" s="695" t="s">
        <v>661</v>
      </c>
      <c r="JI52" s="695" t="s">
        <v>661</v>
      </c>
      <c r="JJ52" s="691" t="s">
        <v>661</v>
      </c>
      <c r="JK52" s="691" t="s">
        <v>661</v>
      </c>
      <c r="JL52" s="696" t="s">
        <v>661</v>
      </c>
    </row>
    <row r="53" spans="1:272" ht="12.75" x14ac:dyDescent="0.2">
      <c r="A53" s="733" t="s">
        <v>55</v>
      </c>
      <c r="B53" s="662">
        <v>2013</v>
      </c>
      <c r="C53" s="679" t="s">
        <v>661</v>
      </c>
      <c r="D53" s="679" t="s">
        <v>661</v>
      </c>
      <c r="E53" s="679" t="s">
        <v>661</v>
      </c>
      <c r="F53" s="679" t="s">
        <v>661</v>
      </c>
      <c r="G53" s="679" t="s">
        <v>661</v>
      </c>
      <c r="H53" s="679" t="s">
        <v>661</v>
      </c>
      <c r="I53" s="664">
        <v>2539</v>
      </c>
      <c r="J53" s="664">
        <v>1698</v>
      </c>
      <c r="K53" s="664">
        <v>3828</v>
      </c>
      <c r="L53" s="663">
        <v>45543</v>
      </c>
      <c r="M53" s="664">
        <v>32749</v>
      </c>
      <c r="N53" s="664">
        <v>59302</v>
      </c>
      <c r="O53" s="665">
        <v>22155</v>
      </c>
      <c r="P53" s="665">
        <v>23388</v>
      </c>
      <c r="Q53" s="664">
        <v>2539</v>
      </c>
      <c r="R53" s="664">
        <v>1698</v>
      </c>
      <c r="S53" s="664">
        <v>3828</v>
      </c>
      <c r="T53" s="665">
        <v>1295</v>
      </c>
      <c r="U53" s="665">
        <v>1244</v>
      </c>
      <c r="V53" s="664">
        <v>43004</v>
      </c>
      <c r="W53" s="664">
        <v>31128</v>
      </c>
      <c r="X53" s="664">
        <v>56165</v>
      </c>
      <c r="Y53" s="665">
        <v>20860</v>
      </c>
      <c r="Z53" s="665">
        <v>22144</v>
      </c>
      <c r="AA53" s="664">
        <v>2334</v>
      </c>
      <c r="AB53" s="664">
        <v>1560.9027176053564</v>
      </c>
      <c r="AC53" s="664">
        <v>3518.9255612445845</v>
      </c>
      <c r="AD53" s="666">
        <v>1109</v>
      </c>
      <c r="AE53" s="666">
        <v>1224</v>
      </c>
      <c r="AF53" s="664">
        <v>3447</v>
      </c>
      <c r="AG53" s="664">
        <v>1961.5646085295991</v>
      </c>
      <c r="AH53" s="664">
        <v>5860.5582431572248</v>
      </c>
      <c r="AI53" s="665">
        <v>1511</v>
      </c>
      <c r="AJ53" s="665">
        <v>1936</v>
      </c>
      <c r="AK53" s="664">
        <v>486</v>
      </c>
      <c r="AL53" s="664">
        <v>996</v>
      </c>
      <c r="AM53" s="664">
        <v>1057</v>
      </c>
      <c r="AN53" s="664">
        <v>1277</v>
      </c>
      <c r="AO53" s="664">
        <v>2170</v>
      </c>
      <c r="AP53" s="665">
        <v>248</v>
      </c>
      <c r="AQ53" s="665">
        <v>508</v>
      </c>
      <c r="AR53" s="665">
        <v>538</v>
      </c>
      <c r="AS53" s="665">
        <v>571</v>
      </c>
      <c r="AT53" s="665">
        <v>940</v>
      </c>
      <c r="AU53" s="665">
        <v>238</v>
      </c>
      <c r="AV53" s="665">
        <v>488</v>
      </c>
      <c r="AW53" s="665">
        <v>519</v>
      </c>
      <c r="AX53" s="665">
        <v>705</v>
      </c>
      <c r="AY53" s="665">
        <v>1230</v>
      </c>
      <c r="AZ53" s="667">
        <v>0.44770784553858145</v>
      </c>
      <c r="BA53" s="667">
        <v>0.32193716341793477</v>
      </c>
      <c r="BB53" s="667">
        <v>0.58296490473023199</v>
      </c>
      <c r="BC53" s="668">
        <v>0.43587236445264621</v>
      </c>
      <c r="BD53" s="668">
        <v>0.45952783456054846</v>
      </c>
      <c r="BE53" s="669">
        <v>0.6069</v>
      </c>
      <c r="BF53" s="670">
        <v>0.42801140074477223</v>
      </c>
      <c r="BG53" s="670">
        <v>0.79987020910913775</v>
      </c>
      <c r="BH53" s="668">
        <v>0.59421684015082743</v>
      </c>
      <c r="BI53" s="668">
        <v>0.65415324941144948</v>
      </c>
      <c r="BJ53" s="669">
        <v>0.69820000000000004</v>
      </c>
      <c r="BK53" s="670">
        <v>0.4924</v>
      </c>
      <c r="BL53" s="670">
        <v>0.92020000000000002</v>
      </c>
      <c r="BM53" s="668">
        <v>0.66120000000000001</v>
      </c>
      <c r="BN53" s="668">
        <v>0.7349</v>
      </c>
      <c r="BO53" s="669">
        <v>0.1807</v>
      </c>
      <c r="BP53" s="670">
        <v>0.10282991725015914</v>
      </c>
      <c r="BQ53" s="670">
        <v>0.30722450668364099</v>
      </c>
      <c r="BR53" s="668">
        <v>0.15709999999999999</v>
      </c>
      <c r="BS53" s="668">
        <v>0.20469999999999999</v>
      </c>
      <c r="BT53" s="664">
        <v>902</v>
      </c>
      <c r="BU53" s="664">
        <v>395</v>
      </c>
      <c r="BV53" s="664">
        <v>1403</v>
      </c>
      <c r="BW53" s="665">
        <v>472</v>
      </c>
      <c r="BX53" s="665">
        <v>430</v>
      </c>
      <c r="BY53" s="664">
        <v>40</v>
      </c>
      <c r="BZ53" s="664">
        <v>24</v>
      </c>
      <c r="CA53" s="664">
        <v>58</v>
      </c>
      <c r="CB53" s="665">
        <v>21</v>
      </c>
      <c r="CC53" s="665">
        <v>20</v>
      </c>
      <c r="CD53" s="664">
        <v>862</v>
      </c>
      <c r="CE53" s="664">
        <v>373</v>
      </c>
      <c r="CF53" s="664">
        <v>1343</v>
      </c>
      <c r="CG53" s="665">
        <v>452</v>
      </c>
      <c r="CH53" s="665">
        <v>411</v>
      </c>
      <c r="CI53" s="664">
        <v>364</v>
      </c>
      <c r="CJ53" s="664">
        <v>161.77777777777777</v>
      </c>
      <c r="CK53" s="664">
        <v>597.67901234567898</v>
      </c>
      <c r="CL53" s="665">
        <v>162</v>
      </c>
      <c r="CM53" s="665">
        <v>201</v>
      </c>
      <c r="CN53" s="671">
        <v>40.04</v>
      </c>
      <c r="CO53" s="664">
        <v>188.17</v>
      </c>
      <c r="CP53" s="664">
        <v>175.58</v>
      </c>
      <c r="CQ53" s="665">
        <v>20.5</v>
      </c>
      <c r="CR53" s="665">
        <v>77.27</v>
      </c>
      <c r="CS53" s="665">
        <v>85.14</v>
      </c>
      <c r="CT53" s="665">
        <v>19.53</v>
      </c>
      <c r="CU53" s="665">
        <v>110.91</v>
      </c>
      <c r="CV53" s="665">
        <v>90.44</v>
      </c>
      <c r="CW53" s="664">
        <v>1694</v>
      </c>
      <c r="CX53" s="664">
        <v>543</v>
      </c>
      <c r="CY53" s="664">
        <v>3347</v>
      </c>
      <c r="CZ53" s="665">
        <v>1042</v>
      </c>
      <c r="DA53" s="665">
        <v>652</v>
      </c>
      <c r="DB53" s="664">
        <v>117</v>
      </c>
      <c r="DC53" s="664">
        <v>51</v>
      </c>
      <c r="DD53" s="664">
        <v>217</v>
      </c>
      <c r="DE53" s="665">
        <v>59</v>
      </c>
      <c r="DF53" s="665">
        <v>57</v>
      </c>
      <c r="DG53" s="664">
        <v>1577</v>
      </c>
      <c r="DH53" s="664">
        <v>501</v>
      </c>
      <c r="DI53" s="664">
        <v>3125</v>
      </c>
      <c r="DJ53" s="665">
        <v>982</v>
      </c>
      <c r="DK53" s="665">
        <v>595</v>
      </c>
      <c r="DL53" s="666">
        <v>96</v>
      </c>
      <c r="DM53" s="666">
        <v>41.846153846153847</v>
      </c>
      <c r="DN53" s="666">
        <v>178.05128205128204</v>
      </c>
      <c r="DO53" s="672">
        <v>51</v>
      </c>
      <c r="DP53" s="672">
        <v>45</v>
      </c>
      <c r="DQ53" s="664">
        <v>69</v>
      </c>
      <c r="DR53" s="664">
        <v>21.920735573874445</v>
      </c>
      <c r="DS53" s="664">
        <v>136.73113506658211</v>
      </c>
      <c r="DT53" s="665">
        <v>36</v>
      </c>
      <c r="DU53" s="665">
        <v>33</v>
      </c>
      <c r="DV53" s="671">
        <v>30</v>
      </c>
      <c r="DW53" s="671">
        <v>30</v>
      </c>
      <c r="DX53" s="664">
        <v>57</v>
      </c>
      <c r="DY53" s="664">
        <v>39</v>
      </c>
      <c r="DZ53" s="664">
        <v>30</v>
      </c>
      <c r="EA53" s="665">
        <v>15</v>
      </c>
      <c r="EB53" s="665">
        <v>15</v>
      </c>
      <c r="EC53" s="665">
        <v>29</v>
      </c>
      <c r="ED53" s="665">
        <v>22</v>
      </c>
      <c r="EE53" s="665">
        <v>14</v>
      </c>
      <c r="EF53" s="665">
        <v>15</v>
      </c>
      <c r="EG53" s="665">
        <v>14</v>
      </c>
      <c r="EH53" s="665">
        <v>28</v>
      </c>
      <c r="EI53" s="665">
        <v>17</v>
      </c>
      <c r="EJ53" s="665">
        <v>16</v>
      </c>
      <c r="EK53" s="671">
        <v>31772</v>
      </c>
      <c r="EL53" s="671">
        <v>17689</v>
      </c>
      <c r="EM53" s="671">
        <v>52237</v>
      </c>
      <c r="EN53" s="664">
        <v>844</v>
      </c>
      <c r="EO53" s="664">
        <v>541</v>
      </c>
      <c r="EP53" s="664">
        <v>1196</v>
      </c>
      <c r="EQ53" s="673">
        <v>4.7393364928909949E-2</v>
      </c>
      <c r="ER53" s="678" t="s">
        <v>987</v>
      </c>
      <c r="ES53" s="679" t="s">
        <v>989</v>
      </c>
      <c r="ET53" s="679" t="s">
        <v>1022</v>
      </c>
      <c r="EU53" s="665" t="s">
        <v>914</v>
      </c>
      <c r="EV53" s="665" t="s">
        <v>694</v>
      </c>
      <c r="EW53" s="679" t="s">
        <v>661</v>
      </c>
      <c r="EX53" s="679" t="s">
        <v>661</v>
      </c>
      <c r="EY53" s="679" t="s">
        <v>661</v>
      </c>
      <c r="EZ53" s="665" t="s">
        <v>661</v>
      </c>
      <c r="FA53" s="665" t="s">
        <v>661</v>
      </c>
      <c r="FB53" s="679" t="s">
        <v>888</v>
      </c>
      <c r="FC53" s="679" t="s">
        <v>979</v>
      </c>
      <c r="FD53" s="679" t="s">
        <v>1031</v>
      </c>
      <c r="FE53" s="665" t="s">
        <v>1025</v>
      </c>
      <c r="FF53" s="665" t="s">
        <v>914</v>
      </c>
      <c r="FG53" s="679" t="s">
        <v>966</v>
      </c>
      <c r="FH53" s="680">
        <v>2000</v>
      </c>
      <c r="FI53" s="680">
        <v>5900</v>
      </c>
      <c r="FJ53" s="665" t="s">
        <v>668</v>
      </c>
      <c r="FK53" s="665" t="s">
        <v>671</v>
      </c>
      <c r="FL53" s="679" t="s">
        <v>661</v>
      </c>
      <c r="FM53" s="679" t="s">
        <v>661</v>
      </c>
      <c r="FN53" s="679" t="s">
        <v>661</v>
      </c>
      <c r="FO53" s="679" t="s">
        <v>669</v>
      </c>
      <c r="FP53" s="679" t="s">
        <v>685</v>
      </c>
      <c r="FQ53" s="665" t="s">
        <v>661</v>
      </c>
      <c r="FR53" s="665" t="s">
        <v>661</v>
      </c>
      <c r="FS53" s="665" t="s">
        <v>661</v>
      </c>
      <c r="FT53" s="665" t="s">
        <v>235</v>
      </c>
      <c r="FU53" s="665" t="s">
        <v>235</v>
      </c>
      <c r="FV53" s="665" t="s">
        <v>661</v>
      </c>
      <c r="FW53" s="665" t="s">
        <v>661</v>
      </c>
      <c r="FX53" s="665" t="s">
        <v>661</v>
      </c>
      <c r="FY53" s="665" t="s">
        <v>235</v>
      </c>
      <c r="FZ53" s="665" t="s">
        <v>665</v>
      </c>
      <c r="GA53" s="680">
        <v>0.4</v>
      </c>
      <c r="GB53" s="680">
        <v>0.3</v>
      </c>
      <c r="GC53" s="680">
        <v>0.6</v>
      </c>
      <c r="GD53" s="668">
        <v>0.44</v>
      </c>
      <c r="GE53" s="668">
        <v>0.46</v>
      </c>
      <c r="GF53" s="681" t="s">
        <v>930</v>
      </c>
      <c r="GG53" s="680">
        <v>0.4</v>
      </c>
      <c r="GH53" s="680">
        <v>0.8</v>
      </c>
      <c r="GI53" s="668">
        <v>0.59</v>
      </c>
      <c r="GJ53" s="668">
        <v>0.65</v>
      </c>
      <c r="GK53" s="681" t="s">
        <v>971</v>
      </c>
      <c r="GL53" s="679" t="s">
        <v>972</v>
      </c>
      <c r="GM53" s="679" t="s">
        <v>929</v>
      </c>
      <c r="GN53" s="668" t="s">
        <v>971</v>
      </c>
      <c r="GO53" s="668" t="s">
        <v>971</v>
      </c>
      <c r="GP53" s="681" t="s">
        <v>893</v>
      </c>
      <c r="GQ53" s="680">
        <v>0.1</v>
      </c>
      <c r="GR53" s="680">
        <v>0.3</v>
      </c>
      <c r="GS53" s="668" t="s">
        <v>893</v>
      </c>
      <c r="GT53" s="668" t="s">
        <v>893</v>
      </c>
      <c r="GU53" s="679" t="s">
        <v>235</v>
      </c>
      <c r="GV53" s="679" t="s">
        <v>236</v>
      </c>
      <c r="GW53" s="679" t="s">
        <v>677</v>
      </c>
      <c r="GX53" s="665" t="s">
        <v>236</v>
      </c>
      <c r="GY53" s="665" t="s">
        <v>236</v>
      </c>
      <c r="GZ53" s="679" t="s">
        <v>661</v>
      </c>
      <c r="HA53" s="679" t="s">
        <v>661</v>
      </c>
      <c r="HB53" s="679" t="s">
        <v>661</v>
      </c>
      <c r="HC53" s="665" t="s">
        <v>661</v>
      </c>
      <c r="HD53" s="665" t="s">
        <v>661</v>
      </c>
      <c r="HE53" s="679" t="s">
        <v>235</v>
      </c>
      <c r="HF53" s="679" t="s">
        <v>236</v>
      </c>
      <c r="HG53" s="679" t="s">
        <v>669</v>
      </c>
      <c r="HH53" s="665" t="s">
        <v>236</v>
      </c>
      <c r="HI53" s="665" t="s">
        <v>236</v>
      </c>
      <c r="HJ53" s="679" t="s">
        <v>236</v>
      </c>
      <c r="HK53" s="680" t="s">
        <v>237</v>
      </c>
      <c r="HL53" s="680" t="s">
        <v>235</v>
      </c>
      <c r="HM53" s="665" t="s">
        <v>237</v>
      </c>
      <c r="HN53" s="665" t="s">
        <v>236</v>
      </c>
      <c r="HO53" s="681" t="s">
        <v>661</v>
      </c>
      <c r="HP53" s="679" t="s">
        <v>237</v>
      </c>
      <c r="HQ53" s="679" t="s">
        <v>237</v>
      </c>
      <c r="HR53" s="665" t="s">
        <v>661</v>
      </c>
      <c r="HS53" s="665" t="s">
        <v>232</v>
      </c>
      <c r="HT53" s="665" t="s">
        <v>232</v>
      </c>
      <c r="HU53" s="665" t="s">
        <v>661</v>
      </c>
      <c r="HV53" s="665" t="s">
        <v>237</v>
      </c>
      <c r="HW53" s="665" t="s">
        <v>232</v>
      </c>
      <c r="HX53" s="679" t="s">
        <v>664</v>
      </c>
      <c r="HY53" s="679" t="s">
        <v>235</v>
      </c>
      <c r="HZ53" s="679" t="s">
        <v>897</v>
      </c>
      <c r="IA53" s="665" t="s">
        <v>684</v>
      </c>
      <c r="IB53" s="665" t="s">
        <v>235</v>
      </c>
      <c r="IC53" s="679" t="s">
        <v>661</v>
      </c>
      <c r="ID53" s="679" t="s">
        <v>661</v>
      </c>
      <c r="IE53" s="679" t="s">
        <v>661</v>
      </c>
      <c r="IF53" s="665" t="s">
        <v>661</v>
      </c>
      <c r="IG53" s="665" t="s">
        <v>661</v>
      </c>
      <c r="IH53" s="679" t="s">
        <v>879</v>
      </c>
      <c r="II53" s="679" t="s">
        <v>235</v>
      </c>
      <c r="IJ53" s="679" t="s">
        <v>682</v>
      </c>
      <c r="IK53" s="665" t="s">
        <v>235</v>
      </c>
      <c r="IL53" s="665" t="s">
        <v>235</v>
      </c>
      <c r="IM53" s="679" t="s">
        <v>232</v>
      </c>
      <c r="IN53" s="680" t="s">
        <v>232</v>
      </c>
      <c r="IO53" s="680" t="s">
        <v>237</v>
      </c>
      <c r="IP53" s="665" t="s">
        <v>232</v>
      </c>
      <c r="IQ53" s="665" t="s">
        <v>232</v>
      </c>
      <c r="IR53" s="681" t="s">
        <v>661</v>
      </c>
      <c r="IS53" s="681" t="s">
        <v>661</v>
      </c>
      <c r="IT53" s="679" t="s">
        <v>661</v>
      </c>
      <c r="IU53" s="679" t="s">
        <v>232</v>
      </c>
      <c r="IV53" s="679" t="s">
        <v>232</v>
      </c>
      <c r="IW53" s="665" t="s">
        <v>661</v>
      </c>
      <c r="IX53" s="665" t="s">
        <v>661</v>
      </c>
      <c r="IY53" s="665" t="s">
        <v>661</v>
      </c>
      <c r="IZ53" s="665" t="s">
        <v>232</v>
      </c>
      <c r="JA53" s="665" t="s">
        <v>232</v>
      </c>
      <c r="JB53" s="665" t="s">
        <v>661</v>
      </c>
      <c r="JC53" s="665" t="s">
        <v>661</v>
      </c>
      <c r="JD53" s="665" t="s">
        <v>661</v>
      </c>
      <c r="JE53" s="665" t="s">
        <v>232</v>
      </c>
      <c r="JF53" s="665" t="s">
        <v>232</v>
      </c>
      <c r="JG53" s="681" t="s">
        <v>661</v>
      </c>
      <c r="JH53" s="681" t="s">
        <v>661</v>
      </c>
      <c r="JI53" s="681" t="s">
        <v>661</v>
      </c>
      <c r="JJ53" s="679" t="s">
        <v>661</v>
      </c>
      <c r="JK53" s="679" t="s">
        <v>661</v>
      </c>
      <c r="JL53" s="682" t="s">
        <v>661</v>
      </c>
    </row>
    <row r="54" spans="1:272" ht="12.75" x14ac:dyDescent="0.2">
      <c r="A54" s="733" t="s">
        <v>56</v>
      </c>
      <c r="B54" s="662">
        <v>2013</v>
      </c>
      <c r="C54" s="679" t="s">
        <v>235</v>
      </c>
      <c r="D54" s="679" t="s">
        <v>235</v>
      </c>
      <c r="E54" s="679" t="s">
        <v>669</v>
      </c>
      <c r="F54" s="679" t="s">
        <v>235</v>
      </c>
      <c r="G54" s="679" t="s">
        <v>235</v>
      </c>
      <c r="H54" s="679" t="s">
        <v>669</v>
      </c>
      <c r="I54" s="664">
        <v>830</v>
      </c>
      <c r="J54" s="664">
        <v>645</v>
      </c>
      <c r="K54" s="664">
        <v>1348</v>
      </c>
      <c r="L54" s="663">
        <v>37483</v>
      </c>
      <c r="M54" s="664">
        <v>25798</v>
      </c>
      <c r="N54" s="664">
        <v>64224</v>
      </c>
      <c r="O54" s="665">
        <v>26013</v>
      </c>
      <c r="P54" s="665">
        <v>11471</v>
      </c>
      <c r="Q54" s="664">
        <v>830</v>
      </c>
      <c r="R54" s="664">
        <v>645</v>
      </c>
      <c r="S54" s="664">
        <v>1348</v>
      </c>
      <c r="T54" s="665">
        <v>418</v>
      </c>
      <c r="U54" s="665">
        <v>412</v>
      </c>
      <c r="V54" s="664">
        <v>36654</v>
      </c>
      <c r="W54" s="664">
        <v>25170</v>
      </c>
      <c r="X54" s="664">
        <v>62826</v>
      </c>
      <c r="Y54" s="665">
        <v>25595</v>
      </c>
      <c r="Z54" s="665">
        <v>11059</v>
      </c>
      <c r="AA54" s="664">
        <v>1922</v>
      </c>
      <c r="AB54" s="664">
        <v>1493.6024096385543</v>
      </c>
      <c r="AC54" s="664">
        <v>3121.5132530120482</v>
      </c>
      <c r="AD54" s="666">
        <v>1086</v>
      </c>
      <c r="AE54" s="666">
        <v>834</v>
      </c>
      <c r="AF54" s="664">
        <v>5617</v>
      </c>
      <c r="AG54" s="664">
        <v>2697.6976650563602</v>
      </c>
      <c r="AH54" s="664">
        <v>13076.936795491145</v>
      </c>
      <c r="AI54" s="665">
        <v>3411</v>
      </c>
      <c r="AJ54" s="665">
        <v>2205</v>
      </c>
      <c r="AK54" s="664">
        <v>94</v>
      </c>
      <c r="AL54" s="664">
        <v>401</v>
      </c>
      <c r="AM54" s="664">
        <v>335</v>
      </c>
      <c r="AN54" s="664">
        <v>1587</v>
      </c>
      <c r="AO54" s="664">
        <v>4030</v>
      </c>
      <c r="AP54" s="665">
        <v>47</v>
      </c>
      <c r="AQ54" s="665">
        <v>202</v>
      </c>
      <c r="AR54" s="665">
        <v>168</v>
      </c>
      <c r="AS54" s="665">
        <v>918</v>
      </c>
      <c r="AT54" s="665">
        <v>2493</v>
      </c>
      <c r="AU54" s="665">
        <v>46</v>
      </c>
      <c r="AV54" s="665">
        <v>199</v>
      </c>
      <c r="AW54" s="665">
        <v>166</v>
      </c>
      <c r="AX54" s="665">
        <v>668</v>
      </c>
      <c r="AY54" s="665">
        <v>1537</v>
      </c>
      <c r="AZ54" s="667">
        <v>0.24886025085734723</v>
      </c>
      <c r="BA54" s="667">
        <v>0.17128022707941851</v>
      </c>
      <c r="BB54" s="667">
        <v>0.42640132196094943</v>
      </c>
      <c r="BC54" s="668">
        <v>0.34643693217730942</v>
      </c>
      <c r="BD54" s="668">
        <v>0.15187061275178271</v>
      </c>
      <c r="BE54" s="669">
        <v>0.3417</v>
      </c>
      <c r="BF54" s="670">
        <v>0.23051058766391452</v>
      </c>
      <c r="BG54" s="670">
        <v>0.59502931034482753</v>
      </c>
      <c r="BH54" s="668">
        <v>0.48022899389821172</v>
      </c>
      <c r="BI54" s="668">
        <v>0.21259359928506574</v>
      </c>
      <c r="BJ54" s="669">
        <v>0.4118</v>
      </c>
      <c r="BK54" s="670">
        <v>0.27779999999999999</v>
      </c>
      <c r="BL54" s="670">
        <v>0.71709999999999996</v>
      </c>
      <c r="BM54" s="668">
        <v>0.56969999999999998</v>
      </c>
      <c r="BN54" s="668">
        <v>0.255</v>
      </c>
      <c r="BO54" s="669">
        <v>0.2044</v>
      </c>
      <c r="BP54" s="670">
        <v>9.8167954911433167E-2</v>
      </c>
      <c r="BQ54" s="670">
        <v>0.47586360708534625</v>
      </c>
      <c r="BR54" s="668">
        <v>0.24840000000000001</v>
      </c>
      <c r="BS54" s="668">
        <v>0.16039999999999999</v>
      </c>
      <c r="BT54" s="664">
        <v>2522</v>
      </c>
      <c r="BU54" s="664">
        <v>1241</v>
      </c>
      <c r="BV54" s="664">
        <v>6815</v>
      </c>
      <c r="BW54" s="665">
        <v>1774</v>
      </c>
      <c r="BX54" s="665">
        <v>749</v>
      </c>
      <c r="BY54" s="664">
        <v>24</v>
      </c>
      <c r="BZ54" s="664">
        <v>14</v>
      </c>
      <c r="CA54" s="664">
        <v>222</v>
      </c>
      <c r="CB54" s="665">
        <v>12</v>
      </c>
      <c r="CC54" s="665">
        <v>12</v>
      </c>
      <c r="CD54" s="664">
        <v>2498</v>
      </c>
      <c r="CE54" s="664">
        <v>1226</v>
      </c>
      <c r="CF54" s="664">
        <v>6661</v>
      </c>
      <c r="CG54" s="665">
        <v>1761</v>
      </c>
      <c r="CH54" s="665">
        <v>737</v>
      </c>
      <c r="CI54" s="664">
        <v>952</v>
      </c>
      <c r="CJ54" s="664">
        <v>461.72</v>
      </c>
      <c r="CK54" s="664">
        <v>2476.7866666666669</v>
      </c>
      <c r="CL54" s="665">
        <v>600</v>
      </c>
      <c r="CM54" s="665">
        <v>352</v>
      </c>
      <c r="CN54" s="671">
        <v>24.09</v>
      </c>
      <c r="CO54" s="664">
        <v>484.17</v>
      </c>
      <c r="CP54" s="664">
        <v>467.37</v>
      </c>
      <c r="CQ54" s="665">
        <v>12.33</v>
      </c>
      <c r="CR54" s="665">
        <v>288.36</v>
      </c>
      <c r="CS54" s="665">
        <v>311.67</v>
      </c>
      <c r="CT54" s="665">
        <v>11.76</v>
      </c>
      <c r="CU54" s="665">
        <v>195.81</v>
      </c>
      <c r="CV54" s="665">
        <v>155.69999999999999</v>
      </c>
      <c r="CW54" s="664">
        <v>1629</v>
      </c>
      <c r="CX54" s="664">
        <v>853</v>
      </c>
      <c r="CY54" s="664">
        <v>2805</v>
      </c>
      <c r="CZ54" s="665">
        <v>1182</v>
      </c>
      <c r="DA54" s="665">
        <v>447</v>
      </c>
      <c r="DB54" s="664">
        <v>27</v>
      </c>
      <c r="DC54" s="664">
        <v>3</v>
      </c>
      <c r="DD54" s="664">
        <v>106</v>
      </c>
      <c r="DE54" s="665">
        <v>14</v>
      </c>
      <c r="DF54" s="665">
        <v>13</v>
      </c>
      <c r="DG54" s="664">
        <v>1602</v>
      </c>
      <c r="DH54" s="664">
        <v>845</v>
      </c>
      <c r="DI54" s="664">
        <v>2743</v>
      </c>
      <c r="DJ54" s="665">
        <v>1168</v>
      </c>
      <c r="DK54" s="665">
        <v>433</v>
      </c>
      <c r="DL54" s="666">
        <v>29</v>
      </c>
      <c r="DM54" s="666">
        <v>3.2222222222222219</v>
      </c>
      <c r="DN54" s="666">
        <v>113.85185185185186</v>
      </c>
      <c r="DO54" s="672">
        <v>15</v>
      </c>
      <c r="DP54" s="672">
        <v>13</v>
      </c>
      <c r="DQ54" s="664">
        <v>77</v>
      </c>
      <c r="DR54" s="664">
        <v>40.614856429463174</v>
      </c>
      <c r="DS54" s="664">
        <v>131.84207240948814</v>
      </c>
      <c r="DT54" s="665">
        <v>46</v>
      </c>
      <c r="DU54" s="665">
        <v>31</v>
      </c>
      <c r="DV54" s="671">
        <v>10</v>
      </c>
      <c r="DW54" s="671">
        <v>7</v>
      </c>
      <c r="DX54" s="664">
        <v>10</v>
      </c>
      <c r="DY54" s="664">
        <v>19</v>
      </c>
      <c r="DZ54" s="664">
        <v>59</v>
      </c>
      <c r="EA54" s="665">
        <v>5</v>
      </c>
      <c r="EB54" s="665">
        <v>3</v>
      </c>
      <c r="EC54" s="665">
        <v>5</v>
      </c>
      <c r="ED54" s="665">
        <v>10</v>
      </c>
      <c r="EE54" s="665">
        <v>36</v>
      </c>
      <c r="EF54" s="665">
        <v>5</v>
      </c>
      <c r="EG54" s="665">
        <v>3</v>
      </c>
      <c r="EH54" s="665">
        <v>5</v>
      </c>
      <c r="EI54" s="665">
        <v>8</v>
      </c>
      <c r="EJ54" s="665">
        <v>23</v>
      </c>
      <c r="EK54" s="671">
        <v>18035</v>
      </c>
      <c r="EL54" s="671">
        <v>10944</v>
      </c>
      <c r="EM54" s="671">
        <v>26843</v>
      </c>
      <c r="EN54" s="664">
        <v>550</v>
      </c>
      <c r="EO54" s="664">
        <v>346</v>
      </c>
      <c r="EP54" s="664">
        <v>998</v>
      </c>
      <c r="EQ54" s="673">
        <v>4.363636363636364E-2</v>
      </c>
      <c r="ER54" s="678" t="s">
        <v>1057</v>
      </c>
      <c r="ES54" s="679" t="s">
        <v>918</v>
      </c>
      <c r="ET54" s="679" t="s">
        <v>1036</v>
      </c>
      <c r="EU54" s="665" t="s">
        <v>918</v>
      </c>
      <c r="EV54" s="665" t="s">
        <v>695</v>
      </c>
      <c r="EW54" s="679" t="s">
        <v>235</v>
      </c>
      <c r="EX54" s="679" t="s">
        <v>235</v>
      </c>
      <c r="EY54" s="679" t="s">
        <v>669</v>
      </c>
      <c r="EZ54" s="665" t="s">
        <v>236</v>
      </c>
      <c r="FA54" s="665" t="s">
        <v>236</v>
      </c>
      <c r="FB54" s="679" t="s">
        <v>1057</v>
      </c>
      <c r="FC54" s="679" t="s">
        <v>886</v>
      </c>
      <c r="FD54" s="679" t="s">
        <v>1082</v>
      </c>
      <c r="FE54" s="665" t="s">
        <v>918</v>
      </c>
      <c r="FF54" s="665" t="s">
        <v>695</v>
      </c>
      <c r="FG54" s="679" t="s">
        <v>994</v>
      </c>
      <c r="FH54" s="680">
        <v>2700</v>
      </c>
      <c r="FI54" s="680" t="s">
        <v>887</v>
      </c>
      <c r="FJ54" s="665" t="s">
        <v>966</v>
      </c>
      <c r="FK54" s="665" t="s">
        <v>685</v>
      </c>
      <c r="FL54" s="679" t="s">
        <v>232</v>
      </c>
      <c r="FM54" s="679" t="s">
        <v>236</v>
      </c>
      <c r="FN54" s="679" t="s">
        <v>236</v>
      </c>
      <c r="FO54" s="679" t="s">
        <v>879</v>
      </c>
      <c r="FP54" s="679" t="s">
        <v>934</v>
      </c>
      <c r="FQ54" s="665" t="s">
        <v>232</v>
      </c>
      <c r="FR54" s="665" t="s">
        <v>236</v>
      </c>
      <c r="FS54" s="665" t="s">
        <v>237</v>
      </c>
      <c r="FT54" s="665" t="s">
        <v>235</v>
      </c>
      <c r="FU54" s="665" t="s">
        <v>895</v>
      </c>
      <c r="FV54" s="665" t="s">
        <v>232</v>
      </c>
      <c r="FW54" s="665" t="s">
        <v>237</v>
      </c>
      <c r="FX54" s="665" t="s">
        <v>237</v>
      </c>
      <c r="FY54" s="665" t="s">
        <v>235</v>
      </c>
      <c r="FZ54" s="665" t="s">
        <v>668</v>
      </c>
      <c r="GA54" s="680">
        <v>0.2</v>
      </c>
      <c r="GB54" s="680">
        <v>0.2</v>
      </c>
      <c r="GC54" s="680">
        <v>0.4</v>
      </c>
      <c r="GD54" s="668">
        <v>0.35</v>
      </c>
      <c r="GE54" s="668">
        <v>0.15</v>
      </c>
      <c r="GF54" s="681" t="s">
        <v>952</v>
      </c>
      <c r="GG54" s="680">
        <v>0.2</v>
      </c>
      <c r="GH54" s="680">
        <v>0.6</v>
      </c>
      <c r="GI54" s="668">
        <v>0.48</v>
      </c>
      <c r="GJ54" s="668">
        <v>0.21</v>
      </c>
      <c r="GK54" s="681" t="s">
        <v>973</v>
      </c>
      <c r="GL54" s="679" t="s">
        <v>952</v>
      </c>
      <c r="GM54" s="679" t="s">
        <v>971</v>
      </c>
      <c r="GN54" s="668" t="s">
        <v>930</v>
      </c>
      <c r="GO54" s="668" t="s">
        <v>952</v>
      </c>
      <c r="GP54" s="681" t="s">
        <v>893</v>
      </c>
      <c r="GQ54" s="680" t="s">
        <v>882</v>
      </c>
      <c r="GR54" s="680">
        <v>0.5</v>
      </c>
      <c r="GS54" s="668" t="s">
        <v>952</v>
      </c>
      <c r="GT54" s="668" t="s">
        <v>893</v>
      </c>
      <c r="GU54" s="679" t="s">
        <v>895</v>
      </c>
      <c r="GV54" s="679" t="s">
        <v>665</v>
      </c>
      <c r="GW54" s="679" t="s">
        <v>919</v>
      </c>
      <c r="GX54" s="665" t="s">
        <v>667</v>
      </c>
      <c r="GY54" s="665" t="s">
        <v>235</v>
      </c>
      <c r="GZ54" s="679" t="s">
        <v>232</v>
      </c>
      <c r="HA54" s="679" t="s">
        <v>232</v>
      </c>
      <c r="HB54" s="679" t="s">
        <v>236</v>
      </c>
      <c r="HC54" s="665" t="s">
        <v>232</v>
      </c>
      <c r="HD54" s="665" t="s">
        <v>232</v>
      </c>
      <c r="HE54" s="679" t="s">
        <v>895</v>
      </c>
      <c r="HF54" s="679" t="s">
        <v>665</v>
      </c>
      <c r="HG54" s="679" t="s">
        <v>689</v>
      </c>
      <c r="HH54" s="665" t="s">
        <v>667</v>
      </c>
      <c r="HI54" s="665" t="s">
        <v>235</v>
      </c>
      <c r="HJ54" s="679" t="s">
        <v>235</v>
      </c>
      <c r="HK54" s="680" t="s">
        <v>236</v>
      </c>
      <c r="HL54" s="680">
        <v>2500</v>
      </c>
      <c r="HM54" s="665" t="s">
        <v>235</v>
      </c>
      <c r="HN54" s="665" t="s">
        <v>236</v>
      </c>
      <c r="HO54" s="681" t="s">
        <v>232</v>
      </c>
      <c r="HP54" s="679" t="s">
        <v>236</v>
      </c>
      <c r="HQ54" s="679" t="s">
        <v>236</v>
      </c>
      <c r="HR54" s="665" t="s">
        <v>232</v>
      </c>
      <c r="HS54" s="665" t="s">
        <v>236</v>
      </c>
      <c r="HT54" s="665" t="s">
        <v>236</v>
      </c>
      <c r="HU54" s="665" t="s">
        <v>232</v>
      </c>
      <c r="HV54" s="665" t="s">
        <v>237</v>
      </c>
      <c r="HW54" s="665" t="s">
        <v>237</v>
      </c>
      <c r="HX54" s="679" t="s">
        <v>879</v>
      </c>
      <c r="HY54" s="679" t="s">
        <v>235</v>
      </c>
      <c r="HZ54" s="679" t="s">
        <v>672</v>
      </c>
      <c r="IA54" s="665" t="s">
        <v>665</v>
      </c>
      <c r="IB54" s="665" t="s">
        <v>236</v>
      </c>
      <c r="IC54" s="679" t="s">
        <v>232</v>
      </c>
      <c r="ID54" s="679" t="s">
        <v>232</v>
      </c>
      <c r="IE54" s="679" t="s">
        <v>237</v>
      </c>
      <c r="IF54" s="665" t="s">
        <v>232</v>
      </c>
      <c r="IG54" s="665" t="s">
        <v>232</v>
      </c>
      <c r="IH54" s="679" t="s">
        <v>879</v>
      </c>
      <c r="II54" s="679" t="s">
        <v>235</v>
      </c>
      <c r="IJ54" s="679" t="s">
        <v>670</v>
      </c>
      <c r="IK54" s="665" t="s">
        <v>665</v>
      </c>
      <c r="IL54" s="665" t="s">
        <v>236</v>
      </c>
      <c r="IM54" s="679" t="s">
        <v>232</v>
      </c>
      <c r="IN54" s="680" t="s">
        <v>232</v>
      </c>
      <c r="IO54" s="680" t="s">
        <v>237</v>
      </c>
      <c r="IP54" s="665" t="s">
        <v>232</v>
      </c>
      <c r="IQ54" s="665" t="s">
        <v>232</v>
      </c>
      <c r="IR54" s="681" t="s">
        <v>232</v>
      </c>
      <c r="IS54" s="681" t="s">
        <v>232</v>
      </c>
      <c r="IT54" s="679" t="s">
        <v>232</v>
      </c>
      <c r="IU54" s="679" t="s">
        <v>232</v>
      </c>
      <c r="IV54" s="679" t="s">
        <v>232</v>
      </c>
      <c r="IW54" s="665" t="s">
        <v>232</v>
      </c>
      <c r="IX54" s="665" t="s">
        <v>232</v>
      </c>
      <c r="IY54" s="665" t="s">
        <v>232</v>
      </c>
      <c r="IZ54" s="665" t="s">
        <v>232</v>
      </c>
      <c r="JA54" s="665" t="s">
        <v>232</v>
      </c>
      <c r="JB54" s="665" t="s">
        <v>232</v>
      </c>
      <c r="JC54" s="665" t="s">
        <v>232</v>
      </c>
      <c r="JD54" s="665" t="s">
        <v>232</v>
      </c>
      <c r="JE54" s="665" t="s">
        <v>232</v>
      </c>
      <c r="JF54" s="665" t="s">
        <v>232</v>
      </c>
      <c r="JG54" s="681" t="s">
        <v>661</v>
      </c>
      <c r="JH54" s="681" t="s">
        <v>661</v>
      </c>
      <c r="JI54" s="681" t="s">
        <v>661</v>
      </c>
      <c r="JJ54" s="679" t="s">
        <v>235</v>
      </c>
      <c r="JK54" s="679" t="s">
        <v>236</v>
      </c>
      <c r="JL54" s="682" t="s">
        <v>235</v>
      </c>
    </row>
    <row r="55" spans="1:272" ht="12.75" x14ac:dyDescent="0.2">
      <c r="A55" s="733" t="s">
        <v>57</v>
      </c>
      <c r="B55" s="662">
        <v>2013</v>
      </c>
      <c r="C55" s="679" t="s">
        <v>236</v>
      </c>
      <c r="D55" s="679" t="s">
        <v>237</v>
      </c>
      <c r="E55" s="679" t="s">
        <v>236</v>
      </c>
      <c r="F55" s="679" t="s">
        <v>236</v>
      </c>
      <c r="G55" s="679" t="s">
        <v>237</v>
      </c>
      <c r="H55" s="679" t="s">
        <v>236</v>
      </c>
      <c r="I55" s="664">
        <v>243</v>
      </c>
      <c r="J55" s="664">
        <v>168</v>
      </c>
      <c r="K55" s="664">
        <v>425</v>
      </c>
      <c r="L55" s="663">
        <v>7439</v>
      </c>
      <c r="M55" s="664">
        <v>4824</v>
      </c>
      <c r="N55" s="664">
        <v>12274</v>
      </c>
      <c r="O55" s="665">
        <v>5558</v>
      </c>
      <c r="P55" s="665">
        <v>1881</v>
      </c>
      <c r="Q55" s="664">
        <v>243</v>
      </c>
      <c r="R55" s="664">
        <v>168</v>
      </c>
      <c r="S55" s="664">
        <v>425</v>
      </c>
      <c r="T55" s="665">
        <v>124</v>
      </c>
      <c r="U55" s="665">
        <v>119</v>
      </c>
      <c r="V55" s="664">
        <v>7196</v>
      </c>
      <c r="W55" s="664">
        <v>4642</v>
      </c>
      <c r="X55" s="664">
        <v>11906</v>
      </c>
      <c r="Y55" s="665">
        <v>5434</v>
      </c>
      <c r="Z55" s="665">
        <v>1762</v>
      </c>
      <c r="AA55" s="664">
        <v>532</v>
      </c>
      <c r="AB55" s="664">
        <v>367.80246913580243</v>
      </c>
      <c r="AC55" s="664">
        <v>930.45267489711932</v>
      </c>
      <c r="AD55" s="666">
        <v>361</v>
      </c>
      <c r="AE55" s="666">
        <v>169</v>
      </c>
      <c r="AF55" s="664">
        <v>1703</v>
      </c>
      <c r="AG55" s="664">
        <v>899.69811320754695</v>
      </c>
      <c r="AH55" s="664">
        <v>3555.949685534591</v>
      </c>
      <c r="AI55" s="665">
        <v>1193</v>
      </c>
      <c r="AJ55" s="665">
        <v>510</v>
      </c>
      <c r="AK55" s="664">
        <v>131</v>
      </c>
      <c r="AL55" s="664">
        <v>76</v>
      </c>
      <c r="AM55" s="664">
        <v>36</v>
      </c>
      <c r="AN55" s="664">
        <v>496</v>
      </c>
      <c r="AO55" s="664">
        <v>1207</v>
      </c>
      <c r="AP55" s="665">
        <v>67</v>
      </c>
      <c r="AQ55" s="665">
        <v>39</v>
      </c>
      <c r="AR55" s="665">
        <v>18</v>
      </c>
      <c r="AS55" s="665">
        <v>343</v>
      </c>
      <c r="AT55" s="665">
        <v>849</v>
      </c>
      <c r="AU55" s="665">
        <v>64</v>
      </c>
      <c r="AV55" s="665">
        <v>37</v>
      </c>
      <c r="AW55" s="665">
        <v>17</v>
      </c>
      <c r="AX55" s="665">
        <v>152</v>
      </c>
      <c r="AY55" s="665">
        <v>358</v>
      </c>
      <c r="AZ55" s="667">
        <v>9.1602979363815274E-3</v>
      </c>
      <c r="BA55" s="667">
        <v>5.9402174008743765E-3</v>
      </c>
      <c r="BB55" s="667">
        <v>1.5114060609106986E-2</v>
      </c>
      <c r="BC55" s="668">
        <v>1.3628371139925708E-2</v>
      </c>
      <c r="BD55" s="668">
        <v>4.6528794830747369E-3</v>
      </c>
      <c r="BE55" s="669">
        <v>1.2800000000000001E-2</v>
      </c>
      <c r="BF55" s="670">
        <v>8.3753086419753094E-3</v>
      </c>
      <c r="BG55" s="670">
        <v>2.117530864197531E-2</v>
      </c>
      <c r="BH55" s="668">
        <v>1.9449160684964079E-2</v>
      </c>
      <c r="BI55" s="668">
        <v>6.6821553414613344E-3</v>
      </c>
      <c r="BJ55" s="669">
        <v>1.6199999999999999E-2</v>
      </c>
      <c r="BK55" s="670">
        <v>1.06E-2</v>
      </c>
      <c r="BL55" s="670">
        <v>2.6800000000000001E-2</v>
      </c>
      <c r="BM55" s="668">
        <v>2.41E-2</v>
      </c>
      <c r="BN55" s="668">
        <v>8.2000000000000007E-3</v>
      </c>
      <c r="BO55" s="669">
        <v>1.15E-2</v>
      </c>
      <c r="BP55" s="670">
        <v>6.0754716981132068E-3</v>
      </c>
      <c r="BQ55" s="670">
        <v>2.4012578616352202E-2</v>
      </c>
      <c r="BR55" s="668">
        <v>1.5900000000000001E-2</v>
      </c>
      <c r="BS55" s="668">
        <v>7.0000000000000001E-3</v>
      </c>
      <c r="BT55" s="664">
        <v>1098</v>
      </c>
      <c r="BU55" s="664">
        <v>586</v>
      </c>
      <c r="BV55" s="664">
        <v>2079</v>
      </c>
      <c r="BW55" s="665">
        <v>871</v>
      </c>
      <c r="BX55" s="665">
        <v>228</v>
      </c>
      <c r="BY55" s="664">
        <v>42</v>
      </c>
      <c r="BZ55" s="664">
        <v>26</v>
      </c>
      <c r="CA55" s="664">
        <v>73</v>
      </c>
      <c r="CB55" s="665">
        <v>22</v>
      </c>
      <c r="CC55" s="665">
        <v>21</v>
      </c>
      <c r="CD55" s="664">
        <v>1056</v>
      </c>
      <c r="CE55" s="664">
        <v>561</v>
      </c>
      <c r="CF55" s="664">
        <v>2014</v>
      </c>
      <c r="CG55" s="665">
        <v>849</v>
      </c>
      <c r="CH55" s="665">
        <v>207</v>
      </c>
      <c r="CI55" s="664">
        <v>393</v>
      </c>
      <c r="CJ55" s="664">
        <v>208.53061224489795</v>
      </c>
      <c r="CK55" s="664">
        <v>790.01020408163265</v>
      </c>
      <c r="CL55" s="665">
        <v>294</v>
      </c>
      <c r="CM55" s="665">
        <v>99</v>
      </c>
      <c r="CN55" s="671">
        <v>42.46</v>
      </c>
      <c r="CO55" s="664">
        <v>192.35</v>
      </c>
      <c r="CP55" s="664">
        <v>201.09</v>
      </c>
      <c r="CQ55" s="665">
        <v>21.75</v>
      </c>
      <c r="CR55" s="665">
        <v>138.26</v>
      </c>
      <c r="CS55" s="665">
        <v>156.08000000000001</v>
      </c>
      <c r="CT55" s="665">
        <v>20.72</v>
      </c>
      <c r="CU55" s="665">
        <v>54.09</v>
      </c>
      <c r="CV55" s="665">
        <v>45.02</v>
      </c>
      <c r="CW55" s="664">
        <v>407</v>
      </c>
      <c r="CX55" s="664">
        <v>244</v>
      </c>
      <c r="CY55" s="664">
        <v>745</v>
      </c>
      <c r="CZ55" s="665">
        <v>294</v>
      </c>
      <c r="DA55" s="665">
        <v>113</v>
      </c>
      <c r="DB55" s="664">
        <v>22</v>
      </c>
      <c r="DC55" s="664">
        <v>14</v>
      </c>
      <c r="DD55" s="664">
        <v>40</v>
      </c>
      <c r="DE55" s="665">
        <v>11</v>
      </c>
      <c r="DF55" s="665">
        <v>11</v>
      </c>
      <c r="DG55" s="664">
        <v>385</v>
      </c>
      <c r="DH55" s="664">
        <v>230</v>
      </c>
      <c r="DI55" s="664">
        <v>710</v>
      </c>
      <c r="DJ55" s="665">
        <v>283</v>
      </c>
      <c r="DK55" s="665">
        <v>102</v>
      </c>
      <c r="DL55" s="666">
        <v>8</v>
      </c>
      <c r="DM55" s="666">
        <v>5.0909090909090908</v>
      </c>
      <c r="DN55" s="666">
        <v>14.545454545454545</v>
      </c>
      <c r="DO55" s="672">
        <v>5</v>
      </c>
      <c r="DP55" s="672">
        <v>3</v>
      </c>
      <c r="DQ55" s="664">
        <v>33</v>
      </c>
      <c r="DR55" s="664">
        <v>19.714285714285715</v>
      </c>
      <c r="DS55" s="664">
        <v>60.857142857142854</v>
      </c>
      <c r="DT55" s="665">
        <v>22</v>
      </c>
      <c r="DU55" s="665">
        <v>11</v>
      </c>
      <c r="DV55" s="671">
        <v>17</v>
      </c>
      <c r="DW55" s="671">
        <v>3</v>
      </c>
      <c r="DX55" s="664">
        <v>2</v>
      </c>
      <c r="DY55" s="664">
        <v>6</v>
      </c>
      <c r="DZ55" s="664">
        <v>27</v>
      </c>
      <c r="EA55" s="665">
        <v>9</v>
      </c>
      <c r="EB55" s="665">
        <v>1</v>
      </c>
      <c r="EC55" s="665">
        <v>1</v>
      </c>
      <c r="ED55" s="665">
        <v>4</v>
      </c>
      <c r="EE55" s="665">
        <v>18</v>
      </c>
      <c r="EF55" s="665">
        <v>9</v>
      </c>
      <c r="EG55" s="665">
        <v>1</v>
      </c>
      <c r="EH55" s="665">
        <v>1</v>
      </c>
      <c r="EI55" s="665">
        <v>2</v>
      </c>
      <c r="EJ55" s="665">
        <v>9</v>
      </c>
      <c r="EK55" s="671">
        <v>2337</v>
      </c>
      <c r="EL55" s="671">
        <v>1556</v>
      </c>
      <c r="EM55" s="671">
        <v>4264</v>
      </c>
      <c r="EN55" s="664">
        <v>130</v>
      </c>
      <c r="EO55" s="664">
        <v>85</v>
      </c>
      <c r="EP55" s="664">
        <v>217</v>
      </c>
      <c r="EQ55" s="673">
        <v>0.32307692307692309</v>
      </c>
      <c r="ER55" s="678" t="s">
        <v>1084</v>
      </c>
      <c r="ES55" s="679" t="s">
        <v>891</v>
      </c>
      <c r="ET55" s="679" t="s">
        <v>688</v>
      </c>
      <c r="EU55" s="665" t="s">
        <v>994</v>
      </c>
      <c r="EV55" s="665" t="s">
        <v>671</v>
      </c>
      <c r="EW55" s="679" t="s">
        <v>236</v>
      </c>
      <c r="EX55" s="679" t="s">
        <v>237</v>
      </c>
      <c r="EY55" s="679" t="s">
        <v>236</v>
      </c>
      <c r="EZ55" s="665" t="s">
        <v>237</v>
      </c>
      <c r="FA55" s="665" t="s">
        <v>237</v>
      </c>
      <c r="FB55" s="679" t="s">
        <v>1009</v>
      </c>
      <c r="FC55" s="679" t="s">
        <v>687</v>
      </c>
      <c r="FD55" s="679" t="s">
        <v>688</v>
      </c>
      <c r="FE55" s="665" t="s">
        <v>985</v>
      </c>
      <c r="FF55" s="665" t="s">
        <v>667</v>
      </c>
      <c r="FG55" s="679" t="s">
        <v>664</v>
      </c>
      <c r="FH55" s="680" t="s">
        <v>235</v>
      </c>
      <c r="FI55" s="680">
        <v>3600</v>
      </c>
      <c r="FJ55" s="665" t="s">
        <v>665</v>
      </c>
      <c r="FK55" s="665" t="s">
        <v>235</v>
      </c>
      <c r="FL55" s="679" t="s">
        <v>237</v>
      </c>
      <c r="FM55" s="679" t="s">
        <v>232</v>
      </c>
      <c r="FN55" s="679" t="s">
        <v>232</v>
      </c>
      <c r="FO55" s="679" t="s">
        <v>236</v>
      </c>
      <c r="FP55" s="679" t="s">
        <v>665</v>
      </c>
      <c r="FQ55" s="665" t="s">
        <v>232</v>
      </c>
      <c r="FR55" s="665" t="s">
        <v>232</v>
      </c>
      <c r="FS55" s="665" t="s">
        <v>232</v>
      </c>
      <c r="FT55" s="665" t="s">
        <v>236</v>
      </c>
      <c r="FU55" s="665" t="s">
        <v>235</v>
      </c>
      <c r="FV55" s="665" t="s">
        <v>232</v>
      </c>
      <c r="FW55" s="665" t="s">
        <v>232</v>
      </c>
      <c r="FX55" s="665" t="s">
        <v>232</v>
      </c>
      <c r="FY55" s="665" t="s">
        <v>237</v>
      </c>
      <c r="FZ55" s="665" t="s">
        <v>236</v>
      </c>
      <c r="GA55" s="680" t="s">
        <v>882</v>
      </c>
      <c r="GB55" s="680" t="s">
        <v>882</v>
      </c>
      <c r="GC55" s="680" t="s">
        <v>882</v>
      </c>
      <c r="GD55" s="668" t="s">
        <v>882</v>
      </c>
      <c r="GE55" s="668" t="s">
        <v>882</v>
      </c>
      <c r="GF55" s="681" t="s">
        <v>882</v>
      </c>
      <c r="GG55" s="680" t="s">
        <v>882</v>
      </c>
      <c r="GH55" s="680" t="s">
        <v>882</v>
      </c>
      <c r="GI55" s="668" t="s">
        <v>882</v>
      </c>
      <c r="GJ55" s="668" t="s">
        <v>882</v>
      </c>
      <c r="GK55" s="681" t="s">
        <v>882</v>
      </c>
      <c r="GL55" s="679" t="s">
        <v>882</v>
      </c>
      <c r="GM55" s="679" t="s">
        <v>882</v>
      </c>
      <c r="GN55" s="668" t="s">
        <v>882</v>
      </c>
      <c r="GO55" s="668" t="s">
        <v>882</v>
      </c>
      <c r="GP55" s="681" t="s">
        <v>882</v>
      </c>
      <c r="GQ55" s="680" t="s">
        <v>882</v>
      </c>
      <c r="GR55" s="680" t="s">
        <v>882</v>
      </c>
      <c r="GS55" s="668" t="s">
        <v>882</v>
      </c>
      <c r="GT55" s="668" t="s">
        <v>882</v>
      </c>
      <c r="GU55" s="679" t="s">
        <v>663</v>
      </c>
      <c r="GV55" s="679" t="s">
        <v>235</v>
      </c>
      <c r="GW55" s="679" t="s">
        <v>690</v>
      </c>
      <c r="GX55" s="665" t="s">
        <v>235</v>
      </c>
      <c r="GY55" s="665" t="s">
        <v>236</v>
      </c>
      <c r="GZ55" s="679" t="s">
        <v>232</v>
      </c>
      <c r="HA55" s="679" t="s">
        <v>232</v>
      </c>
      <c r="HB55" s="679" t="s">
        <v>232</v>
      </c>
      <c r="HC55" s="665" t="s">
        <v>232</v>
      </c>
      <c r="HD55" s="665" t="s">
        <v>232</v>
      </c>
      <c r="HE55" s="679" t="s">
        <v>663</v>
      </c>
      <c r="HF55" s="679" t="s">
        <v>235</v>
      </c>
      <c r="HG55" s="679" t="s">
        <v>673</v>
      </c>
      <c r="HH55" s="665" t="s">
        <v>235</v>
      </c>
      <c r="HI55" s="665" t="s">
        <v>236</v>
      </c>
      <c r="HJ55" s="679" t="s">
        <v>236</v>
      </c>
      <c r="HK55" s="680" t="s">
        <v>236</v>
      </c>
      <c r="HL55" s="680" t="s">
        <v>235</v>
      </c>
      <c r="HM55" s="665" t="s">
        <v>236</v>
      </c>
      <c r="HN55" s="665" t="s">
        <v>232</v>
      </c>
      <c r="HO55" s="681" t="s">
        <v>232</v>
      </c>
      <c r="HP55" s="679" t="s">
        <v>237</v>
      </c>
      <c r="HQ55" s="679" t="s">
        <v>236</v>
      </c>
      <c r="HR55" s="665" t="s">
        <v>232</v>
      </c>
      <c r="HS55" s="665" t="s">
        <v>237</v>
      </c>
      <c r="HT55" s="665" t="s">
        <v>237</v>
      </c>
      <c r="HU55" s="665" t="s">
        <v>232</v>
      </c>
      <c r="HV55" s="665" t="s">
        <v>232</v>
      </c>
      <c r="HW55" s="665" t="s">
        <v>232</v>
      </c>
      <c r="HX55" s="679" t="s">
        <v>236</v>
      </c>
      <c r="HY55" s="679" t="s">
        <v>236</v>
      </c>
      <c r="HZ55" s="679" t="s">
        <v>235</v>
      </c>
      <c r="IA55" s="665" t="s">
        <v>236</v>
      </c>
      <c r="IB55" s="665" t="s">
        <v>237</v>
      </c>
      <c r="IC55" s="679" t="s">
        <v>232</v>
      </c>
      <c r="ID55" s="679" t="s">
        <v>232</v>
      </c>
      <c r="IE55" s="679" t="s">
        <v>232</v>
      </c>
      <c r="IF55" s="665" t="s">
        <v>232</v>
      </c>
      <c r="IG55" s="665" t="s">
        <v>232</v>
      </c>
      <c r="IH55" s="679" t="s">
        <v>236</v>
      </c>
      <c r="II55" s="679" t="s">
        <v>236</v>
      </c>
      <c r="IJ55" s="679" t="s">
        <v>235</v>
      </c>
      <c r="IK55" s="665" t="s">
        <v>236</v>
      </c>
      <c r="IL55" s="665" t="s">
        <v>237</v>
      </c>
      <c r="IM55" s="679" t="s">
        <v>232</v>
      </c>
      <c r="IN55" s="680" t="s">
        <v>232</v>
      </c>
      <c r="IO55" s="680" t="s">
        <v>232</v>
      </c>
      <c r="IP55" s="665" t="s">
        <v>232</v>
      </c>
      <c r="IQ55" s="665" t="s">
        <v>232</v>
      </c>
      <c r="IR55" s="681" t="s">
        <v>232</v>
      </c>
      <c r="IS55" s="681" t="s">
        <v>232</v>
      </c>
      <c r="IT55" s="679" t="s">
        <v>232</v>
      </c>
      <c r="IU55" s="679" t="s">
        <v>232</v>
      </c>
      <c r="IV55" s="679" t="s">
        <v>232</v>
      </c>
      <c r="IW55" s="665" t="s">
        <v>232</v>
      </c>
      <c r="IX55" s="665" t="s">
        <v>232</v>
      </c>
      <c r="IY55" s="665" t="s">
        <v>232</v>
      </c>
      <c r="IZ55" s="665" t="s">
        <v>232</v>
      </c>
      <c r="JA55" s="665" t="s">
        <v>232</v>
      </c>
      <c r="JB55" s="665" t="s">
        <v>232</v>
      </c>
      <c r="JC55" s="665" t="s">
        <v>232</v>
      </c>
      <c r="JD55" s="665" t="s">
        <v>232</v>
      </c>
      <c r="JE55" s="665" t="s">
        <v>232</v>
      </c>
      <c r="JF55" s="665" t="s">
        <v>232</v>
      </c>
      <c r="JG55" s="681" t="s">
        <v>661</v>
      </c>
      <c r="JH55" s="681" t="s">
        <v>661</v>
      </c>
      <c r="JI55" s="681" t="s">
        <v>661</v>
      </c>
      <c r="JJ55" s="679" t="s">
        <v>237</v>
      </c>
      <c r="JK55" s="679" t="s">
        <v>232</v>
      </c>
      <c r="JL55" s="682" t="s">
        <v>236</v>
      </c>
    </row>
    <row r="56" spans="1:272" ht="12.75" x14ac:dyDescent="0.2">
      <c r="A56" s="733" t="s">
        <v>58</v>
      </c>
      <c r="B56" s="662">
        <v>2013</v>
      </c>
      <c r="C56" s="679" t="s">
        <v>235</v>
      </c>
      <c r="D56" s="679" t="s">
        <v>235</v>
      </c>
      <c r="E56" s="679" t="s">
        <v>879</v>
      </c>
      <c r="F56" s="679" t="s">
        <v>235</v>
      </c>
      <c r="G56" s="679" t="s">
        <v>235</v>
      </c>
      <c r="H56" s="679" t="s">
        <v>879</v>
      </c>
      <c r="I56" s="664">
        <v>884</v>
      </c>
      <c r="J56" s="664">
        <v>519</v>
      </c>
      <c r="K56" s="664">
        <v>1579</v>
      </c>
      <c r="L56" s="663">
        <v>21332</v>
      </c>
      <c r="M56" s="664">
        <v>13881</v>
      </c>
      <c r="N56" s="664">
        <v>38863</v>
      </c>
      <c r="O56" s="665">
        <v>11673</v>
      </c>
      <c r="P56" s="665">
        <v>9659</v>
      </c>
      <c r="Q56" s="664">
        <v>884</v>
      </c>
      <c r="R56" s="664">
        <v>519</v>
      </c>
      <c r="S56" s="664">
        <v>1579</v>
      </c>
      <c r="T56" s="665">
        <v>447</v>
      </c>
      <c r="U56" s="665">
        <v>437</v>
      </c>
      <c r="V56" s="664">
        <v>20449</v>
      </c>
      <c r="W56" s="664">
        <v>13307</v>
      </c>
      <c r="X56" s="664">
        <v>37353</v>
      </c>
      <c r="Y56" s="665">
        <v>11226</v>
      </c>
      <c r="Z56" s="665">
        <v>9222</v>
      </c>
      <c r="AA56" s="664">
        <v>1350</v>
      </c>
      <c r="AB56" s="664">
        <v>792.59049773755657</v>
      </c>
      <c r="AC56" s="664">
        <v>2411.3687782805432</v>
      </c>
      <c r="AD56" s="666">
        <v>596</v>
      </c>
      <c r="AE56" s="666">
        <v>753</v>
      </c>
      <c r="AF56" s="664">
        <v>3476</v>
      </c>
      <c r="AG56" s="664">
        <v>1576.7422680412369</v>
      </c>
      <c r="AH56" s="664">
        <v>9118.3917525773195</v>
      </c>
      <c r="AI56" s="665">
        <v>1480</v>
      </c>
      <c r="AJ56" s="665">
        <v>1995</v>
      </c>
      <c r="AK56" s="664">
        <v>311</v>
      </c>
      <c r="AL56" s="664">
        <v>298</v>
      </c>
      <c r="AM56" s="664">
        <v>275</v>
      </c>
      <c r="AN56" s="664">
        <v>1075</v>
      </c>
      <c r="AO56" s="664">
        <v>2401</v>
      </c>
      <c r="AP56" s="665">
        <v>158</v>
      </c>
      <c r="AQ56" s="665">
        <v>151</v>
      </c>
      <c r="AR56" s="665">
        <v>139</v>
      </c>
      <c r="AS56" s="665">
        <v>457</v>
      </c>
      <c r="AT56" s="665">
        <v>1023</v>
      </c>
      <c r="AU56" s="665">
        <v>153</v>
      </c>
      <c r="AV56" s="665">
        <v>147</v>
      </c>
      <c r="AW56" s="665">
        <v>136</v>
      </c>
      <c r="AX56" s="665">
        <v>617</v>
      </c>
      <c r="AY56" s="665">
        <v>1378</v>
      </c>
      <c r="AZ56" s="667">
        <v>0.33188518627079416</v>
      </c>
      <c r="BA56" s="667">
        <v>0.2159618540514201</v>
      </c>
      <c r="BB56" s="667">
        <v>0.60463407060012531</v>
      </c>
      <c r="BC56" s="668">
        <v>0.38588786937531983</v>
      </c>
      <c r="BD56" s="668">
        <v>0.2838751619372753</v>
      </c>
      <c r="BE56" s="669">
        <v>0.45390000000000003</v>
      </c>
      <c r="BF56" s="670">
        <v>0.28796536950420959</v>
      </c>
      <c r="BG56" s="670">
        <v>0.84597788587464928</v>
      </c>
      <c r="BH56" s="668">
        <v>0.54598963174152015</v>
      </c>
      <c r="BI56" s="668">
        <v>0.39434549630007659</v>
      </c>
      <c r="BJ56" s="669">
        <v>0.53449999999999998</v>
      </c>
      <c r="BK56" s="670">
        <v>0.33910000000000001</v>
      </c>
      <c r="BL56" s="670">
        <v>0.99619999999999997</v>
      </c>
      <c r="BM56" s="668">
        <v>0.6159</v>
      </c>
      <c r="BN56" s="668">
        <v>0.46479999999999999</v>
      </c>
      <c r="BO56" s="669">
        <v>0.2467</v>
      </c>
      <c r="BP56" s="670">
        <v>0.11190515463917525</v>
      </c>
      <c r="BQ56" s="670">
        <v>0.64715398313027173</v>
      </c>
      <c r="BR56" s="668">
        <v>0.21340000000000001</v>
      </c>
      <c r="BS56" s="668">
        <v>0.27900000000000003</v>
      </c>
      <c r="BT56" s="664">
        <v>1263</v>
      </c>
      <c r="BU56" s="664">
        <v>407</v>
      </c>
      <c r="BV56" s="664">
        <v>3767</v>
      </c>
      <c r="BW56" s="665">
        <v>604</v>
      </c>
      <c r="BX56" s="665">
        <v>659</v>
      </c>
      <c r="BY56" s="664">
        <v>66</v>
      </c>
      <c r="BZ56" s="664">
        <v>6</v>
      </c>
      <c r="CA56" s="664">
        <v>247</v>
      </c>
      <c r="CB56" s="665">
        <v>34</v>
      </c>
      <c r="CC56" s="665">
        <v>32</v>
      </c>
      <c r="CD56" s="664">
        <v>1197</v>
      </c>
      <c r="CE56" s="664">
        <v>389</v>
      </c>
      <c r="CF56" s="664">
        <v>3555</v>
      </c>
      <c r="CG56" s="665">
        <v>571</v>
      </c>
      <c r="CH56" s="665">
        <v>626</v>
      </c>
      <c r="CI56" s="664">
        <v>626</v>
      </c>
      <c r="CJ56" s="664">
        <v>198.04363636363635</v>
      </c>
      <c r="CK56" s="664">
        <v>1807.4327272727273</v>
      </c>
      <c r="CL56" s="665">
        <v>275</v>
      </c>
      <c r="CM56" s="665">
        <v>351</v>
      </c>
      <c r="CN56" s="671">
        <v>66.180000000000007</v>
      </c>
      <c r="CO56" s="664">
        <v>337.69</v>
      </c>
      <c r="CP56" s="664">
        <v>288.32</v>
      </c>
      <c r="CQ56" s="665">
        <v>33.840000000000003</v>
      </c>
      <c r="CR56" s="665">
        <v>138.85</v>
      </c>
      <c r="CS56" s="665">
        <v>136.25</v>
      </c>
      <c r="CT56" s="665">
        <v>32.340000000000003</v>
      </c>
      <c r="CU56" s="665">
        <v>198.84</v>
      </c>
      <c r="CV56" s="665">
        <v>152.07</v>
      </c>
      <c r="CW56" s="664">
        <v>603</v>
      </c>
      <c r="CX56" s="664">
        <v>230</v>
      </c>
      <c r="CY56" s="664">
        <v>1253</v>
      </c>
      <c r="CZ56" s="665">
        <v>302</v>
      </c>
      <c r="DA56" s="665">
        <v>301</v>
      </c>
      <c r="DB56" s="664">
        <v>57</v>
      </c>
      <c r="DC56" s="664">
        <v>15</v>
      </c>
      <c r="DD56" s="664">
        <v>152</v>
      </c>
      <c r="DE56" s="665">
        <v>29</v>
      </c>
      <c r="DF56" s="665">
        <v>28</v>
      </c>
      <c r="DG56" s="664">
        <v>546</v>
      </c>
      <c r="DH56" s="664">
        <v>208</v>
      </c>
      <c r="DI56" s="664">
        <v>1130</v>
      </c>
      <c r="DJ56" s="665">
        <v>273</v>
      </c>
      <c r="DK56" s="665">
        <v>272</v>
      </c>
      <c r="DL56" s="666">
        <v>28</v>
      </c>
      <c r="DM56" s="666">
        <v>7.3684210526315788</v>
      </c>
      <c r="DN56" s="666">
        <v>74.666666666666657</v>
      </c>
      <c r="DO56" s="672">
        <v>14</v>
      </c>
      <c r="DP56" s="672">
        <v>15</v>
      </c>
      <c r="DQ56" s="664">
        <v>47</v>
      </c>
      <c r="DR56" s="664">
        <v>17.904761904761905</v>
      </c>
      <c r="DS56" s="664">
        <v>97.271062271062277</v>
      </c>
      <c r="DT56" s="665">
        <v>19</v>
      </c>
      <c r="DU56" s="665">
        <v>27</v>
      </c>
      <c r="DV56" s="671">
        <v>37</v>
      </c>
      <c r="DW56" s="671">
        <v>8</v>
      </c>
      <c r="DX56" s="664">
        <v>12</v>
      </c>
      <c r="DY56" s="664">
        <v>16</v>
      </c>
      <c r="DZ56" s="664">
        <v>30</v>
      </c>
      <c r="EA56" s="665">
        <v>19</v>
      </c>
      <c r="EB56" s="665">
        <v>4</v>
      </c>
      <c r="EC56" s="665">
        <v>6</v>
      </c>
      <c r="ED56" s="665">
        <v>8</v>
      </c>
      <c r="EE56" s="665">
        <v>12</v>
      </c>
      <c r="EF56" s="665">
        <v>18</v>
      </c>
      <c r="EG56" s="665">
        <v>4</v>
      </c>
      <c r="EH56" s="665">
        <v>6</v>
      </c>
      <c r="EI56" s="665">
        <v>9</v>
      </c>
      <c r="EJ56" s="665">
        <v>19</v>
      </c>
      <c r="EK56" s="671">
        <v>6705</v>
      </c>
      <c r="EL56" s="671">
        <v>3796</v>
      </c>
      <c r="EM56" s="671">
        <v>11160</v>
      </c>
      <c r="EN56" s="664">
        <v>435</v>
      </c>
      <c r="EO56" s="664">
        <v>229</v>
      </c>
      <c r="EP56" s="664">
        <v>936</v>
      </c>
      <c r="EQ56" s="673">
        <v>0.15172413793103448</v>
      </c>
      <c r="ER56" s="678" t="s">
        <v>1025</v>
      </c>
      <c r="ES56" s="679" t="s">
        <v>906</v>
      </c>
      <c r="ET56" s="679" t="s">
        <v>983</v>
      </c>
      <c r="EU56" s="665" t="s">
        <v>688</v>
      </c>
      <c r="EV56" s="665" t="s">
        <v>1032</v>
      </c>
      <c r="EW56" s="679" t="s">
        <v>235</v>
      </c>
      <c r="EX56" s="679" t="s">
        <v>235</v>
      </c>
      <c r="EY56" s="679" t="s">
        <v>879</v>
      </c>
      <c r="EZ56" s="665" t="s">
        <v>236</v>
      </c>
      <c r="FA56" s="665" t="s">
        <v>236</v>
      </c>
      <c r="FB56" s="679" t="s">
        <v>997</v>
      </c>
      <c r="FC56" s="679" t="s">
        <v>887</v>
      </c>
      <c r="FD56" s="679" t="s">
        <v>1057</v>
      </c>
      <c r="FE56" s="665" t="s">
        <v>695</v>
      </c>
      <c r="FF56" s="665" t="s">
        <v>943</v>
      </c>
      <c r="FG56" s="679" t="s">
        <v>892</v>
      </c>
      <c r="FH56" s="680">
        <v>1600</v>
      </c>
      <c r="FI56" s="680">
        <v>9100</v>
      </c>
      <c r="FJ56" s="665" t="s">
        <v>668</v>
      </c>
      <c r="FK56" s="665" t="s">
        <v>673</v>
      </c>
      <c r="FL56" s="679" t="s">
        <v>236</v>
      </c>
      <c r="FM56" s="679" t="s">
        <v>236</v>
      </c>
      <c r="FN56" s="679" t="s">
        <v>236</v>
      </c>
      <c r="FO56" s="679" t="s">
        <v>663</v>
      </c>
      <c r="FP56" s="679" t="s">
        <v>885</v>
      </c>
      <c r="FQ56" s="665" t="s">
        <v>237</v>
      </c>
      <c r="FR56" s="665" t="s">
        <v>237</v>
      </c>
      <c r="FS56" s="665" t="s">
        <v>237</v>
      </c>
      <c r="FT56" s="665" t="s">
        <v>236</v>
      </c>
      <c r="FU56" s="665" t="s">
        <v>684</v>
      </c>
      <c r="FV56" s="665" t="s">
        <v>237</v>
      </c>
      <c r="FW56" s="665" t="s">
        <v>237</v>
      </c>
      <c r="FX56" s="665" t="s">
        <v>237</v>
      </c>
      <c r="FY56" s="665" t="s">
        <v>235</v>
      </c>
      <c r="FZ56" s="665" t="s">
        <v>677</v>
      </c>
      <c r="GA56" s="680">
        <v>0.3</v>
      </c>
      <c r="GB56" s="680">
        <v>0.2</v>
      </c>
      <c r="GC56" s="680">
        <v>0.6</v>
      </c>
      <c r="GD56" s="668">
        <v>0.39</v>
      </c>
      <c r="GE56" s="668">
        <v>0.28000000000000003</v>
      </c>
      <c r="GF56" s="681" t="s">
        <v>972</v>
      </c>
      <c r="GG56" s="680">
        <v>0.3</v>
      </c>
      <c r="GH56" s="680">
        <v>0.8</v>
      </c>
      <c r="GI56" s="668">
        <v>0.55000000000000004</v>
      </c>
      <c r="GJ56" s="668">
        <v>0.39</v>
      </c>
      <c r="GK56" s="681" t="s">
        <v>972</v>
      </c>
      <c r="GL56" s="679" t="s">
        <v>952</v>
      </c>
      <c r="GM56" s="679" t="s">
        <v>1037</v>
      </c>
      <c r="GN56" s="668" t="s">
        <v>930</v>
      </c>
      <c r="GO56" s="668" t="s">
        <v>972</v>
      </c>
      <c r="GP56" s="681" t="s">
        <v>952</v>
      </c>
      <c r="GQ56" s="680">
        <v>0.1</v>
      </c>
      <c r="GR56" s="680">
        <v>0.6</v>
      </c>
      <c r="GS56" s="668" t="s">
        <v>893</v>
      </c>
      <c r="GT56" s="668" t="s">
        <v>952</v>
      </c>
      <c r="GU56" s="679" t="s">
        <v>669</v>
      </c>
      <c r="GV56" s="679" t="s">
        <v>236</v>
      </c>
      <c r="GW56" s="679" t="s">
        <v>678</v>
      </c>
      <c r="GX56" s="665" t="s">
        <v>235</v>
      </c>
      <c r="GY56" s="665" t="s">
        <v>235</v>
      </c>
      <c r="GZ56" s="679" t="s">
        <v>232</v>
      </c>
      <c r="HA56" s="679" t="s">
        <v>232</v>
      </c>
      <c r="HB56" s="679" t="s">
        <v>236</v>
      </c>
      <c r="HC56" s="665" t="s">
        <v>232</v>
      </c>
      <c r="HD56" s="665" t="s">
        <v>232</v>
      </c>
      <c r="HE56" s="679" t="s">
        <v>665</v>
      </c>
      <c r="HF56" s="679" t="s">
        <v>236</v>
      </c>
      <c r="HG56" s="679" t="s">
        <v>939</v>
      </c>
      <c r="HH56" s="665" t="s">
        <v>235</v>
      </c>
      <c r="HI56" s="665" t="s">
        <v>235</v>
      </c>
      <c r="HJ56" s="679" t="s">
        <v>235</v>
      </c>
      <c r="HK56" s="680" t="s">
        <v>236</v>
      </c>
      <c r="HL56" s="680">
        <v>1800</v>
      </c>
      <c r="HM56" s="665" t="s">
        <v>236</v>
      </c>
      <c r="HN56" s="665" t="s">
        <v>236</v>
      </c>
      <c r="HO56" s="681" t="s">
        <v>232</v>
      </c>
      <c r="HP56" s="679" t="s">
        <v>236</v>
      </c>
      <c r="HQ56" s="679" t="s">
        <v>236</v>
      </c>
      <c r="HR56" s="665" t="s">
        <v>232</v>
      </c>
      <c r="HS56" s="665" t="s">
        <v>237</v>
      </c>
      <c r="HT56" s="665" t="s">
        <v>237</v>
      </c>
      <c r="HU56" s="665" t="s">
        <v>232</v>
      </c>
      <c r="HV56" s="665" t="s">
        <v>237</v>
      </c>
      <c r="HW56" s="665" t="s">
        <v>237</v>
      </c>
      <c r="HX56" s="679" t="s">
        <v>235</v>
      </c>
      <c r="HY56" s="679" t="s">
        <v>236</v>
      </c>
      <c r="HZ56" s="679" t="s">
        <v>669</v>
      </c>
      <c r="IA56" s="665" t="s">
        <v>236</v>
      </c>
      <c r="IB56" s="665" t="s">
        <v>236</v>
      </c>
      <c r="IC56" s="679" t="s">
        <v>232</v>
      </c>
      <c r="ID56" s="679" t="s">
        <v>232</v>
      </c>
      <c r="IE56" s="679" t="s">
        <v>237</v>
      </c>
      <c r="IF56" s="665" t="s">
        <v>232</v>
      </c>
      <c r="IG56" s="665" t="s">
        <v>232</v>
      </c>
      <c r="IH56" s="679" t="s">
        <v>235</v>
      </c>
      <c r="II56" s="679" t="s">
        <v>236</v>
      </c>
      <c r="IJ56" s="679" t="s">
        <v>663</v>
      </c>
      <c r="IK56" s="665" t="s">
        <v>236</v>
      </c>
      <c r="IL56" s="665" t="s">
        <v>236</v>
      </c>
      <c r="IM56" s="679" t="s">
        <v>232</v>
      </c>
      <c r="IN56" s="680" t="s">
        <v>232</v>
      </c>
      <c r="IO56" s="680" t="s">
        <v>232</v>
      </c>
      <c r="IP56" s="665" t="s">
        <v>232</v>
      </c>
      <c r="IQ56" s="665" t="s">
        <v>232</v>
      </c>
      <c r="IR56" s="681" t="s">
        <v>232</v>
      </c>
      <c r="IS56" s="681" t="s">
        <v>232</v>
      </c>
      <c r="IT56" s="679" t="s">
        <v>232</v>
      </c>
      <c r="IU56" s="679" t="s">
        <v>232</v>
      </c>
      <c r="IV56" s="679" t="s">
        <v>232</v>
      </c>
      <c r="IW56" s="665" t="s">
        <v>232</v>
      </c>
      <c r="IX56" s="665" t="s">
        <v>232</v>
      </c>
      <c r="IY56" s="665" t="s">
        <v>232</v>
      </c>
      <c r="IZ56" s="665" t="s">
        <v>232</v>
      </c>
      <c r="JA56" s="665" t="s">
        <v>232</v>
      </c>
      <c r="JB56" s="665" t="s">
        <v>232</v>
      </c>
      <c r="JC56" s="665" t="s">
        <v>232</v>
      </c>
      <c r="JD56" s="665" t="s">
        <v>232</v>
      </c>
      <c r="JE56" s="665" t="s">
        <v>232</v>
      </c>
      <c r="JF56" s="665" t="s">
        <v>232</v>
      </c>
      <c r="JG56" s="681" t="s">
        <v>661</v>
      </c>
      <c r="JH56" s="681" t="s">
        <v>661</v>
      </c>
      <c r="JI56" s="681" t="s">
        <v>661</v>
      </c>
      <c r="JJ56" s="679" t="s">
        <v>236</v>
      </c>
      <c r="JK56" s="679" t="s">
        <v>236</v>
      </c>
      <c r="JL56" s="682" t="s">
        <v>235</v>
      </c>
    </row>
    <row r="57" spans="1:272" ht="12.75" x14ac:dyDescent="0.2">
      <c r="A57" s="733" t="s">
        <v>59</v>
      </c>
      <c r="B57" s="662">
        <v>2013</v>
      </c>
      <c r="C57" s="679" t="s">
        <v>661</v>
      </c>
      <c r="D57" s="679" t="s">
        <v>661</v>
      </c>
      <c r="E57" s="679" t="s">
        <v>661</v>
      </c>
      <c r="F57" s="679" t="s">
        <v>661</v>
      </c>
      <c r="G57" s="679" t="s">
        <v>661</v>
      </c>
      <c r="H57" s="679" t="s">
        <v>661</v>
      </c>
      <c r="I57" s="664">
        <v>2486</v>
      </c>
      <c r="J57" s="664">
        <v>1996</v>
      </c>
      <c r="K57" s="664">
        <v>3061</v>
      </c>
      <c r="L57" s="663">
        <v>25926</v>
      </c>
      <c r="M57" s="664">
        <v>21137</v>
      </c>
      <c r="N57" s="664">
        <v>31631</v>
      </c>
      <c r="O57" s="665">
        <v>11490</v>
      </c>
      <c r="P57" s="665">
        <v>14436</v>
      </c>
      <c r="Q57" s="664">
        <v>2486</v>
      </c>
      <c r="R57" s="664">
        <v>1996</v>
      </c>
      <c r="S57" s="664">
        <v>3061</v>
      </c>
      <c r="T57" s="665">
        <v>1250</v>
      </c>
      <c r="U57" s="665">
        <v>1235</v>
      </c>
      <c r="V57" s="664">
        <v>23440</v>
      </c>
      <c r="W57" s="664">
        <v>19005</v>
      </c>
      <c r="X57" s="664">
        <v>28848</v>
      </c>
      <c r="Y57" s="665">
        <v>10239</v>
      </c>
      <c r="Z57" s="665">
        <v>13201</v>
      </c>
      <c r="AA57" s="664">
        <v>993</v>
      </c>
      <c r="AB57" s="664">
        <v>797.27594529364444</v>
      </c>
      <c r="AC57" s="664">
        <v>1222.6761866452132</v>
      </c>
      <c r="AD57" s="666">
        <v>408</v>
      </c>
      <c r="AE57" s="666">
        <v>585</v>
      </c>
      <c r="AF57" s="664">
        <v>2722</v>
      </c>
      <c r="AG57" s="664">
        <v>1537.2606557377048</v>
      </c>
      <c r="AH57" s="664">
        <v>4551.5409836065573</v>
      </c>
      <c r="AI57" s="665">
        <v>927</v>
      </c>
      <c r="AJ57" s="665">
        <v>1795</v>
      </c>
      <c r="AK57" s="664">
        <v>1072</v>
      </c>
      <c r="AL57" s="664">
        <v>951</v>
      </c>
      <c r="AM57" s="664">
        <v>463</v>
      </c>
      <c r="AN57" s="664">
        <v>530</v>
      </c>
      <c r="AO57" s="664">
        <v>2191</v>
      </c>
      <c r="AP57" s="665">
        <v>540</v>
      </c>
      <c r="AQ57" s="665">
        <v>478</v>
      </c>
      <c r="AR57" s="665">
        <v>233</v>
      </c>
      <c r="AS57" s="665">
        <v>175</v>
      </c>
      <c r="AT57" s="665">
        <v>752</v>
      </c>
      <c r="AU57" s="665">
        <v>532</v>
      </c>
      <c r="AV57" s="665">
        <v>473</v>
      </c>
      <c r="AW57" s="665">
        <v>230</v>
      </c>
      <c r="AX57" s="665">
        <v>355</v>
      </c>
      <c r="AY57" s="665">
        <v>1440</v>
      </c>
      <c r="AZ57" s="667">
        <v>3.2858149520676077</v>
      </c>
      <c r="BA57" s="667">
        <v>2.6788656422839248</v>
      </c>
      <c r="BB57" s="667">
        <v>4.0088564664371864</v>
      </c>
      <c r="BC57" s="668">
        <v>2.8449255590192064</v>
      </c>
      <c r="BD57" s="668">
        <v>3.7481306081754733</v>
      </c>
      <c r="BE57" s="669">
        <v>4.84</v>
      </c>
      <c r="BF57" s="670">
        <v>3.9215939278937384</v>
      </c>
      <c r="BG57" s="670">
        <v>5.9696394686907031</v>
      </c>
      <c r="BH57" s="668">
        <v>4.0799980873141104</v>
      </c>
      <c r="BI57" s="668">
        <v>6.1765951711656202</v>
      </c>
      <c r="BJ57" s="669">
        <v>5.27</v>
      </c>
      <c r="BK57" s="670">
        <v>4.2699999999999996</v>
      </c>
      <c r="BL57" s="670">
        <v>6.5</v>
      </c>
      <c r="BM57" s="668">
        <v>4.3899999999999997</v>
      </c>
      <c r="BN57" s="668">
        <v>6.21</v>
      </c>
      <c r="BO57" s="669">
        <v>1.8</v>
      </c>
      <c r="BP57" s="670">
        <v>1.0165573770491803</v>
      </c>
      <c r="BQ57" s="670">
        <v>3.0098360655737708</v>
      </c>
      <c r="BR57" s="668">
        <v>1.22</v>
      </c>
      <c r="BS57" s="668">
        <v>2.39</v>
      </c>
      <c r="BT57" s="664">
        <v>1709</v>
      </c>
      <c r="BU57" s="664">
        <v>1086</v>
      </c>
      <c r="BV57" s="664">
        <v>2611</v>
      </c>
      <c r="BW57" s="665">
        <v>773</v>
      </c>
      <c r="BX57" s="665">
        <v>936</v>
      </c>
      <c r="BY57" s="664">
        <v>184</v>
      </c>
      <c r="BZ57" s="664">
        <v>137</v>
      </c>
      <c r="CA57" s="664">
        <v>324</v>
      </c>
      <c r="CB57" s="665">
        <v>93</v>
      </c>
      <c r="CC57" s="665">
        <v>91</v>
      </c>
      <c r="CD57" s="664">
        <v>1525</v>
      </c>
      <c r="CE57" s="664">
        <v>940</v>
      </c>
      <c r="CF57" s="664">
        <v>2315</v>
      </c>
      <c r="CG57" s="665">
        <v>680</v>
      </c>
      <c r="CH57" s="665">
        <v>845</v>
      </c>
      <c r="CI57" s="664">
        <v>491</v>
      </c>
      <c r="CJ57" s="664">
        <v>294.045197740113</v>
      </c>
      <c r="CK57" s="664">
        <v>787.81920903954801</v>
      </c>
      <c r="CL57" s="665">
        <v>177</v>
      </c>
      <c r="CM57" s="665">
        <v>314</v>
      </c>
      <c r="CN57" s="671">
        <v>183.83</v>
      </c>
      <c r="CO57" s="664">
        <v>146.26</v>
      </c>
      <c r="CP57" s="664">
        <v>344.88</v>
      </c>
      <c r="CQ57" s="665">
        <v>92.88</v>
      </c>
      <c r="CR57" s="665">
        <v>44.11</v>
      </c>
      <c r="CS57" s="665">
        <v>132.99</v>
      </c>
      <c r="CT57" s="665">
        <v>90.95</v>
      </c>
      <c r="CU57" s="665">
        <v>102.15</v>
      </c>
      <c r="CV57" s="665">
        <v>211.89</v>
      </c>
      <c r="CW57" s="664">
        <v>770</v>
      </c>
      <c r="CX57" s="664">
        <v>495</v>
      </c>
      <c r="CY57" s="664">
        <v>1097</v>
      </c>
      <c r="CZ57" s="665">
        <v>390</v>
      </c>
      <c r="DA57" s="665">
        <v>380</v>
      </c>
      <c r="DB57" s="664">
        <v>153</v>
      </c>
      <c r="DC57" s="664">
        <v>118</v>
      </c>
      <c r="DD57" s="664">
        <v>205</v>
      </c>
      <c r="DE57" s="665">
        <v>77</v>
      </c>
      <c r="DF57" s="665">
        <v>76</v>
      </c>
      <c r="DG57" s="664">
        <v>617</v>
      </c>
      <c r="DH57" s="664">
        <v>372</v>
      </c>
      <c r="DI57" s="664">
        <v>908</v>
      </c>
      <c r="DJ57" s="665">
        <v>313</v>
      </c>
      <c r="DK57" s="665">
        <v>304</v>
      </c>
      <c r="DL57" s="666">
        <v>47</v>
      </c>
      <c r="DM57" s="666">
        <v>36.248366013071895</v>
      </c>
      <c r="DN57" s="666">
        <v>62.97385620915032</v>
      </c>
      <c r="DO57" s="672">
        <v>24</v>
      </c>
      <c r="DP57" s="672">
        <v>23</v>
      </c>
      <c r="DQ57" s="664">
        <v>36</v>
      </c>
      <c r="DR57" s="664">
        <v>21.705024311183145</v>
      </c>
      <c r="DS57" s="664">
        <v>52.978930307941653</v>
      </c>
      <c r="DT57" s="665">
        <v>14</v>
      </c>
      <c r="DU57" s="665">
        <v>21</v>
      </c>
      <c r="DV57" s="671">
        <v>80</v>
      </c>
      <c r="DW57" s="671">
        <v>38</v>
      </c>
      <c r="DX57" s="664">
        <v>35</v>
      </c>
      <c r="DY57" s="664">
        <v>12</v>
      </c>
      <c r="DZ57" s="664">
        <v>23</v>
      </c>
      <c r="EA57" s="665">
        <v>40</v>
      </c>
      <c r="EB57" s="665">
        <v>19</v>
      </c>
      <c r="EC57" s="665">
        <v>18</v>
      </c>
      <c r="ED57" s="665">
        <v>6</v>
      </c>
      <c r="EE57" s="665">
        <v>8</v>
      </c>
      <c r="EF57" s="665">
        <v>40</v>
      </c>
      <c r="EG57" s="665">
        <v>19</v>
      </c>
      <c r="EH57" s="665">
        <v>17</v>
      </c>
      <c r="EI57" s="665">
        <v>6</v>
      </c>
      <c r="EJ57" s="665">
        <v>15</v>
      </c>
      <c r="EK57" s="671">
        <v>7481</v>
      </c>
      <c r="EL57" s="671">
        <v>5889</v>
      </c>
      <c r="EM57" s="671">
        <v>9516</v>
      </c>
      <c r="EN57" s="664">
        <v>1204</v>
      </c>
      <c r="EO57" s="664">
        <v>917</v>
      </c>
      <c r="EP57" s="664">
        <v>1543</v>
      </c>
      <c r="EQ57" s="673">
        <v>0.15282392026578073</v>
      </c>
      <c r="ER57" s="678" t="s">
        <v>661</v>
      </c>
      <c r="ES57" s="679" t="s">
        <v>661</v>
      </c>
      <c r="ET57" s="679" t="s">
        <v>661</v>
      </c>
      <c r="EU57" s="665" t="s">
        <v>661</v>
      </c>
      <c r="EV57" s="665" t="s">
        <v>661</v>
      </c>
      <c r="EW57" s="679" t="s">
        <v>661</v>
      </c>
      <c r="EX57" s="679" t="s">
        <v>661</v>
      </c>
      <c r="EY57" s="679" t="s">
        <v>661</v>
      </c>
      <c r="EZ57" s="665" t="s">
        <v>661</v>
      </c>
      <c r="FA57" s="665" t="s">
        <v>661</v>
      </c>
      <c r="FB57" s="679" t="s">
        <v>661</v>
      </c>
      <c r="FC57" s="679" t="s">
        <v>661</v>
      </c>
      <c r="FD57" s="679" t="s">
        <v>661</v>
      </c>
      <c r="FE57" s="665" t="s">
        <v>661</v>
      </c>
      <c r="FF57" s="665" t="s">
        <v>661</v>
      </c>
      <c r="FG57" s="679" t="s">
        <v>661</v>
      </c>
      <c r="FH57" s="680" t="s">
        <v>661</v>
      </c>
      <c r="FI57" s="680" t="s">
        <v>661</v>
      </c>
      <c r="FJ57" s="665" t="s">
        <v>661</v>
      </c>
      <c r="FK57" s="665" t="s">
        <v>661</v>
      </c>
      <c r="FL57" s="679" t="s">
        <v>661</v>
      </c>
      <c r="FM57" s="679" t="s">
        <v>661</v>
      </c>
      <c r="FN57" s="679" t="s">
        <v>661</v>
      </c>
      <c r="FO57" s="679" t="s">
        <v>661</v>
      </c>
      <c r="FP57" s="679" t="s">
        <v>661</v>
      </c>
      <c r="FQ57" s="665" t="s">
        <v>661</v>
      </c>
      <c r="FR57" s="665" t="s">
        <v>661</v>
      </c>
      <c r="FS57" s="665" t="s">
        <v>661</v>
      </c>
      <c r="FT57" s="665" t="s">
        <v>661</v>
      </c>
      <c r="FU57" s="665" t="s">
        <v>661</v>
      </c>
      <c r="FV57" s="665" t="s">
        <v>661</v>
      </c>
      <c r="FW57" s="665" t="s">
        <v>661</v>
      </c>
      <c r="FX57" s="665" t="s">
        <v>661</v>
      </c>
      <c r="FY57" s="665" t="s">
        <v>661</v>
      </c>
      <c r="FZ57" s="665" t="s">
        <v>661</v>
      </c>
      <c r="GA57" s="680" t="s">
        <v>661</v>
      </c>
      <c r="GB57" s="680" t="s">
        <v>661</v>
      </c>
      <c r="GC57" s="680" t="s">
        <v>661</v>
      </c>
      <c r="GD57" s="668" t="s">
        <v>661</v>
      </c>
      <c r="GE57" s="668" t="s">
        <v>661</v>
      </c>
      <c r="GF57" s="681" t="s">
        <v>661</v>
      </c>
      <c r="GG57" s="680" t="s">
        <v>661</v>
      </c>
      <c r="GH57" s="680" t="s">
        <v>661</v>
      </c>
      <c r="GI57" s="668" t="s">
        <v>661</v>
      </c>
      <c r="GJ57" s="668" t="s">
        <v>661</v>
      </c>
      <c r="GK57" s="681" t="s">
        <v>661</v>
      </c>
      <c r="GL57" s="679" t="s">
        <v>661</v>
      </c>
      <c r="GM57" s="679" t="s">
        <v>661</v>
      </c>
      <c r="GN57" s="668" t="s">
        <v>661</v>
      </c>
      <c r="GO57" s="668" t="s">
        <v>661</v>
      </c>
      <c r="GP57" s="681" t="s">
        <v>661</v>
      </c>
      <c r="GQ57" s="680" t="s">
        <v>661</v>
      </c>
      <c r="GR57" s="680" t="s">
        <v>661</v>
      </c>
      <c r="GS57" s="668" t="s">
        <v>661</v>
      </c>
      <c r="GT57" s="668" t="s">
        <v>661</v>
      </c>
      <c r="GU57" s="679" t="s">
        <v>661</v>
      </c>
      <c r="GV57" s="679" t="s">
        <v>661</v>
      </c>
      <c r="GW57" s="679" t="s">
        <v>661</v>
      </c>
      <c r="GX57" s="665" t="s">
        <v>661</v>
      </c>
      <c r="GY57" s="665" t="s">
        <v>661</v>
      </c>
      <c r="GZ57" s="679" t="s">
        <v>661</v>
      </c>
      <c r="HA57" s="679" t="s">
        <v>661</v>
      </c>
      <c r="HB57" s="679" t="s">
        <v>661</v>
      </c>
      <c r="HC57" s="665" t="s">
        <v>661</v>
      </c>
      <c r="HD57" s="665" t="s">
        <v>661</v>
      </c>
      <c r="HE57" s="679" t="s">
        <v>661</v>
      </c>
      <c r="HF57" s="679" t="s">
        <v>661</v>
      </c>
      <c r="HG57" s="679" t="s">
        <v>661</v>
      </c>
      <c r="HH57" s="665" t="s">
        <v>661</v>
      </c>
      <c r="HI57" s="665" t="s">
        <v>661</v>
      </c>
      <c r="HJ57" s="679" t="s">
        <v>661</v>
      </c>
      <c r="HK57" s="680" t="s">
        <v>661</v>
      </c>
      <c r="HL57" s="680" t="s">
        <v>661</v>
      </c>
      <c r="HM57" s="665" t="s">
        <v>661</v>
      </c>
      <c r="HN57" s="665" t="s">
        <v>661</v>
      </c>
      <c r="HO57" s="681" t="s">
        <v>661</v>
      </c>
      <c r="HP57" s="679" t="s">
        <v>661</v>
      </c>
      <c r="HQ57" s="679" t="s">
        <v>661</v>
      </c>
      <c r="HR57" s="665" t="s">
        <v>661</v>
      </c>
      <c r="HS57" s="665" t="s">
        <v>661</v>
      </c>
      <c r="HT57" s="665" t="s">
        <v>661</v>
      </c>
      <c r="HU57" s="665" t="s">
        <v>661</v>
      </c>
      <c r="HV57" s="665" t="s">
        <v>661</v>
      </c>
      <c r="HW57" s="665" t="s">
        <v>661</v>
      </c>
      <c r="HX57" s="679" t="s">
        <v>661</v>
      </c>
      <c r="HY57" s="679" t="s">
        <v>661</v>
      </c>
      <c r="HZ57" s="679" t="s">
        <v>661</v>
      </c>
      <c r="IA57" s="665" t="s">
        <v>661</v>
      </c>
      <c r="IB57" s="665" t="s">
        <v>661</v>
      </c>
      <c r="IC57" s="679" t="s">
        <v>661</v>
      </c>
      <c r="ID57" s="679" t="s">
        <v>661</v>
      </c>
      <c r="IE57" s="679" t="s">
        <v>661</v>
      </c>
      <c r="IF57" s="665" t="s">
        <v>661</v>
      </c>
      <c r="IG57" s="665" t="s">
        <v>661</v>
      </c>
      <c r="IH57" s="679" t="s">
        <v>661</v>
      </c>
      <c r="II57" s="679" t="s">
        <v>661</v>
      </c>
      <c r="IJ57" s="679" t="s">
        <v>661</v>
      </c>
      <c r="IK57" s="665" t="s">
        <v>661</v>
      </c>
      <c r="IL57" s="665" t="s">
        <v>661</v>
      </c>
      <c r="IM57" s="679" t="s">
        <v>661</v>
      </c>
      <c r="IN57" s="680" t="s">
        <v>661</v>
      </c>
      <c r="IO57" s="680" t="s">
        <v>661</v>
      </c>
      <c r="IP57" s="665" t="s">
        <v>661</v>
      </c>
      <c r="IQ57" s="665" t="s">
        <v>661</v>
      </c>
      <c r="IR57" s="681" t="s">
        <v>661</v>
      </c>
      <c r="IS57" s="681" t="s">
        <v>661</v>
      </c>
      <c r="IT57" s="679" t="s">
        <v>661</v>
      </c>
      <c r="IU57" s="679" t="s">
        <v>661</v>
      </c>
      <c r="IV57" s="679" t="s">
        <v>661</v>
      </c>
      <c r="IW57" s="665" t="s">
        <v>661</v>
      </c>
      <c r="IX57" s="665" t="s">
        <v>661</v>
      </c>
      <c r="IY57" s="665" t="s">
        <v>661</v>
      </c>
      <c r="IZ57" s="665" t="s">
        <v>661</v>
      </c>
      <c r="JA57" s="665" t="s">
        <v>661</v>
      </c>
      <c r="JB57" s="665" t="s">
        <v>661</v>
      </c>
      <c r="JC57" s="665" t="s">
        <v>661</v>
      </c>
      <c r="JD57" s="665" t="s">
        <v>661</v>
      </c>
      <c r="JE57" s="665" t="s">
        <v>661</v>
      </c>
      <c r="JF57" s="665" t="s">
        <v>661</v>
      </c>
      <c r="JG57" s="681" t="s">
        <v>661</v>
      </c>
      <c r="JH57" s="681" t="s">
        <v>661</v>
      </c>
      <c r="JI57" s="681" t="s">
        <v>661</v>
      </c>
      <c r="JJ57" s="679" t="s">
        <v>661</v>
      </c>
      <c r="JK57" s="679" t="s">
        <v>661</v>
      </c>
      <c r="JL57" s="682" t="s">
        <v>661</v>
      </c>
    </row>
    <row r="58" spans="1:272" ht="12.75" x14ac:dyDescent="0.2">
      <c r="A58" s="733" t="s">
        <v>60</v>
      </c>
      <c r="B58" s="662">
        <v>2013</v>
      </c>
      <c r="C58" s="679" t="s">
        <v>897</v>
      </c>
      <c r="D58" s="679" t="s">
        <v>885</v>
      </c>
      <c r="E58" s="679" t="s">
        <v>693</v>
      </c>
      <c r="F58" s="679" t="s">
        <v>897</v>
      </c>
      <c r="G58" s="679" t="s">
        <v>885</v>
      </c>
      <c r="H58" s="679" t="s">
        <v>693</v>
      </c>
      <c r="I58" s="664">
        <v>3304</v>
      </c>
      <c r="J58" s="664">
        <v>2396</v>
      </c>
      <c r="K58" s="664">
        <v>4468</v>
      </c>
      <c r="L58" s="663">
        <v>17582</v>
      </c>
      <c r="M58" s="664">
        <v>14179</v>
      </c>
      <c r="N58" s="664">
        <v>21677</v>
      </c>
      <c r="O58" s="665">
        <v>7445</v>
      </c>
      <c r="P58" s="665">
        <v>10137</v>
      </c>
      <c r="Q58" s="664">
        <v>3304</v>
      </c>
      <c r="R58" s="664">
        <v>2396</v>
      </c>
      <c r="S58" s="664">
        <v>4468</v>
      </c>
      <c r="T58" s="665">
        <v>1689</v>
      </c>
      <c r="U58" s="665">
        <v>1615</v>
      </c>
      <c r="V58" s="664">
        <v>14278</v>
      </c>
      <c r="W58" s="664">
        <v>11628</v>
      </c>
      <c r="X58" s="664">
        <v>17237</v>
      </c>
      <c r="Y58" s="665">
        <v>5756</v>
      </c>
      <c r="Z58" s="665">
        <v>8522</v>
      </c>
      <c r="AA58" s="664">
        <v>2044</v>
      </c>
      <c r="AB58" s="664">
        <v>1482.2711864406781</v>
      </c>
      <c r="AC58" s="664">
        <v>2764.1016949152545</v>
      </c>
      <c r="AD58" s="666">
        <v>1028</v>
      </c>
      <c r="AE58" s="666">
        <v>1017</v>
      </c>
      <c r="AF58" s="664">
        <v>1260</v>
      </c>
      <c r="AG58" s="664">
        <v>808.69393139841679</v>
      </c>
      <c r="AH58" s="664">
        <v>2016.3324538258571</v>
      </c>
      <c r="AI58" s="665">
        <v>575</v>
      </c>
      <c r="AJ58" s="665">
        <v>684</v>
      </c>
      <c r="AK58" s="664">
        <v>699</v>
      </c>
      <c r="AL58" s="664">
        <v>1304</v>
      </c>
      <c r="AM58" s="664">
        <v>1301</v>
      </c>
      <c r="AN58" s="664">
        <v>743</v>
      </c>
      <c r="AO58" s="664">
        <v>516</v>
      </c>
      <c r="AP58" s="665">
        <v>358</v>
      </c>
      <c r="AQ58" s="665">
        <v>667</v>
      </c>
      <c r="AR58" s="665">
        <v>664</v>
      </c>
      <c r="AS58" s="665">
        <v>364</v>
      </c>
      <c r="AT58" s="665">
        <v>212</v>
      </c>
      <c r="AU58" s="665">
        <v>341</v>
      </c>
      <c r="AV58" s="665">
        <v>637</v>
      </c>
      <c r="AW58" s="665">
        <v>637</v>
      </c>
      <c r="AX58" s="665">
        <v>380</v>
      </c>
      <c r="AY58" s="665">
        <v>305</v>
      </c>
      <c r="AZ58" s="667">
        <v>0.43157980004271124</v>
      </c>
      <c r="BA58" s="667">
        <v>0.34804743401237648</v>
      </c>
      <c r="BB58" s="667">
        <v>0.53209847147798039</v>
      </c>
      <c r="BC58" s="668">
        <v>0.3658956727983475</v>
      </c>
      <c r="BD58" s="668">
        <v>0.49712206683513666</v>
      </c>
      <c r="BE58" s="669">
        <v>0.61960000000000004</v>
      </c>
      <c r="BF58" s="670">
        <v>0.49792144702842384</v>
      </c>
      <c r="BG58" s="670">
        <v>0.76229211886304915</v>
      </c>
      <c r="BH58" s="668">
        <v>0.50929219356642563</v>
      </c>
      <c r="BI58" s="668">
        <v>0.86330530876982614</v>
      </c>
      <c r="BJ58" s="669">
        <v>0.61919999999999997</v>
      </c>
      <c r="BK58" s="670">
        <v>0.49759999999999999</v>
      </c>
      <c r="BL58" s="670">
        <v>0.76180000000000003</v>
      </c>
      <c r="BM58" s="668">
        <v>0.49399999999999999</v>
      </c>
      <c r="BN58" s="668">
        <v>0.74350000000000005</v>
      </c>
      <c r="BO58" s="669">
        <v>0.1678</v>
      </c>
      <c r="BP58" s="670">
        <v>0.10769749340369393</v>
      </c>
      <c r="BQ58" s="670">
        <v>0.26852427440633242</v>
      </c>
      <c r="BR58" s="668">
        <v>0.15160000000000001</v>
      </c>
      <c r="BS58" s="668">
        <v>0.18429999999999999</v>
      </c>
      <c r="BT58" s="664">
        <v>441</v>
      </c>
      <c r="BU58" s="664">
        <v>230</v>
      </c>
      <c r="BV58" s="664">
        <v>719</v>
      </c>
      <c r="BW58" s="665">
        <v>201</v>
      </c>
      <c r="BX58" s="665">
        <v>240</v>
      </c>
      <c r="BY58" s="664">
        <v>169</v>
      </c>
      <c r="BZ58" s="664">
        <v>108</v>
      </c>
      <c r="CA58" s="664">
        <v>245</v>
      </c>
      <c r="CB58" s="665">
        <v>87</v>
      </c>
      <c r="CC58" s="665">
        <v>83</v>
      </c>
      <c r="CD58" s="664">
        <v>272</v>
      </c>
      <c r="CE58" s="664">
        <v>105</v>
      </c>
      <c r="CF58" s="664">
        <v>494</v>
      </c>
      <c r="CG58" s="665">
        <v>114</v>
      </c>
      <c r="CH58" s="665">
        <v>158</v>
      </c>
      <c r="CI58" s="664">
        <v>82</v>
      </c>
      <c r="CJ58" s="664">
        <v>28.275862068965516</v>
      </c>
      <c r="CK58" s="664">
        <v>149.86206896551724</v>
      </c>
      <c r="CL58" s="665">
        <v>29</v>
      </c>
      <c r="CM58" s="665">
        <v>53</v>
      </c>
      <c r="CN58" s="671">
        <v>169.39</v>
      </c>
      <c r="CO58" s="664">
        <v>22.01</v>
      </c>
      <c r="CP58" s="664">
        <v>59.95</v>
      </c>
      <c r="CQ58" s="665">
        <v>86.82</v>
      </c>
      <c r="CR58" s="665">
        <v>6.61</v>
      </c>
      <c r="CS58" s="665">
        <v>22.61</v>
      </c>
      <c r="CT58" s="665">
        <v>82.57</v>
      </c>
      <c r="CU58" s="665">
        <v>15.4</v>
      </c>
      <c r="CV58" s="665">
        <v>37.340000000000003</v>
      </c>
      <c r="CW58" s="664">
        <v>910</v>
      </c>
      <c r="CX58" s="664">
        <v>508</v>
      </c>
      <c r="CY58" s="664">
        <v>1431</v>
      </c>
      <c r="CZ58" s="665">
        <v>351</v>
      </c>
      <c r="DA58" s="665">
        <v>559</v>
      </c>
      <c r="DB58" s="664">
        <v>205</v>
      </c>
      <c r="DC58" s="664">
        <v>134</v>
      </c>
      <c r="DD58" s="664">
        <v>295</v>
      </c>
      <c r="DE58" s="665">
        <v>105</v>
      </c>
      <c r="DF58" s="665">
        <v>100</v>
      </c>
      <c r="DG58" s="664">
        <v>706</v>
      </c>
      <c r="DH58" s="664">
        <v>382</v>
      </c>
      <c r="DI58" s="664">
        <v>1138</v>
      </c>
      <c r="DJ58" s="665">
        <v>246</v>
      </c>
      <c r="DK58" s="665">
        <v>459</v>
      </c>
      <c r="DL58" s="666">
        <v>144</v>
      </c>
      <c r="DM58" s="666">
        <v>94.126829268292681</v>
      </c>
      <c r="DN58" s="666">
        <v>207.21951219512195</v>
      </c>
      <c r="DO58" s="672">
        <v>71</v>
      </c>
      <c r="DP58" s="672">
        <v>72</v>
      </c>
      <c r="DQ58" s="664">
        <v>69</v>
      </c>
      <c r="DR58" s="664">
        <v>37.334277620396598</v>
      </c>
      <c r="DS58" s="664">
        <v>111.22096317280453</v>
      </c>
      <c r="DT58" s="665">
        <v>33</v>
      </c>
      <c r="DU58" s="665">
        <v>36</v>
      </c>
      <c r="DV58" s="671">
        <v>72</v>
      </c>
      <c r="DW58" s="671">
        <v>48</v>
      </c>
      <c r="DX58" s="664">
        <v>85</v>
      </c>
      <c r="DY58" s="664">
        <v>59</v>
      </c>
      <c r="DZ58" s="664">
        <v>10</v>
      </c>
      <c r="EA58" s="665">
        <v>37</v>
      </c>
      <c r="EB58" s="665">
        <v>25</v>
      </c>
      <c r="EC58" s="665">
        <v>43</v>
      </c>
      <c r="ED58" s="665">
        <v>28</v>
      </c>
      <c r="EE58" s="665">
        <v>4</v>
      </c>
      <c r="EF58" s="665">
        <v>35</v>
      </c>
      <c r="EG58" s="665">
        <v>23</v>
      </c>
      <c r="EH58" s="665">
        <v>41</v>
      </c>
      <c r="EI58" s="665">
        <v>31</v>
      </c>
      <c r="EJ58" s="665">
        <v>5</v>
      </c>
      <c r="EK58" s="671">
        <v>20901</v>
      </c>
      <c r="EL58" s="671">
        <v>13167</v>
      </c>
      <c r="EM58" s="671">
        <v>30729</v>
      </c>
      <c r="EN58" s="664">
        <v>629</v>
      </c>
      <c r="EO58" s="664">
        <v>475</v>
      </c>
      <c r="EP58" s="664">
        <v>826</v>
      </c>
      <c r="EQ58" s="673">
        <v>0.2686804451510334</v>
      </c>
      <c r="ER58" s="678" t="s">
        <v>679</v>
      </c>
      <c r="ES58" s="679" t="s">
        <v>906</v>
      </c>
      <c r="ET58" s="679" t="s">
        <v>914</v>
      </c>
      <c r="EU58" s="665" t="s">
        <v>1084</v>
      </c>
      <c r="EV58" s="665" t="s">
        <v>681</v>
      </c>
      <c r="EW58" s="679" t="s">
        <v>897</v>
      </c>
      <c r="EX58" s="679" t="s">
        <v>885</v>
      </c>
      <c r="EY58" s="679" t="s">
        <v>693</v>
      </c>
      <c r="EZ58" s="665" t="s">
        <v>664</v>
      </c>
      <c r="FA58" s="665" t="s">
        <v>879</v>
      </c>
      <c r="FB58" s="679" t="s">
        <v>906</v>
      </c>
      <c r="FC58" s="679" t="s">
        <v>688</v>
      </c>
      <c r="FD58" s="679" t="s">
        <v>686</v>
      </c>
      <c r="FE58" s="665" t="s">
        <v>938</v>
      </c>
      <c r="FF58" s="665" t="s">
        <v>937</v>
      </c>
      <c r="FG58" s="679" t="s">
        <v>669</v>
      </c>
      <c r="FH58" s="680" t="s">
        <v>235</v>
      </c>
      <c r="FI58" s="680">
        <v>2000</v>
      </c>
      <c r="FJ58" s="665" t="s">
        <v>235</v>
      </c>
      <c r="FK58" s="665" t="s">
        <v>235</v>
      </c>
      <c r="FL58" s="679" t="s">
        <v>235</v>
      </c>
      <c r="FM58" s="679" t="s">
        <v>669</v>
      </c>
      <c r="FN58" s="679" t="s">
        <v>669</v>
      </c>
      <c r="FO58" s="679" t="s">
        <v>235</v>
      </c>
      <c r="FP58" s="679" t="s">
        <v>235</v>
      </c>
      <c r="FQ58" s="665" t="s">
        <v>236</v>
      </c>
      <c r="FR58" s="665" t="s">
        <v>235</v>
      </c>
      <c r="FS58" s="665" t="s">
        <v>235</v>
      </c>
      <c r="FT58" s="665" t="s">
        <v>236</v>
      </c>
      <c r="FU58" s="665" t="s">
        <v>236</v>
      </c>
      <c r="FV58" s="665" t="s">
        <v>236</v>
      </c>
      <c r="FW58" s="665" t="s">
        <v>235</v>
      </c>
      <c r="FX58" s="665" t="s">
        <v>235</v>
      </c>
      <c r="FY58" s="665" t="s">
        <v>236</v>
      </c>
      <c r="FZ58" s="665" t="s">
        <v>236</v>
      </c>
      <c r="GA58" s="680">
        <v>0.4</v>
      </c>
      <c r="GB58" s="680">
        <v>0.3</v>
      </c>
      <c r="GC58" s="680">
        <v>0.5</v>
      </c>
      <c r="GD58" s="668">
        <v>0.37</v>
      </c>
      <c r="GE58" s="668">
        <v>0.5</v>
      </c>
      <c r="GF58" s="681" t="s">
        <v>930</v>
      </c>
      <c r="GG58" s="680">
        <v>0.5</v>
      </c>
      <c r="GH58" s="680">
        <v>0.8</v>
      </c>
      <c r="GI58" s="668">
        <v>0.51</v>
      </c>
      <c r="GJ58" s="668">
        <v>0.86</v>
      </c>
      <c r="GK58" s="681" t="s">
        <v>930</v>
      </c>
      <c r="GL58" s="679" t="s">
        <v>972</v>
      </c>
      <c r="GM58" s="679" t="s">
        <v>1023</v>
      </c>
      <c r="GN58" s="668" t="s">
        <v>972</v>
      </c>
      <c r="GO58" s="668" t="s">
        <v>971</v>
      </c>
      <c r="GP58" s="681" t="s">
        <v>893</v>
      </c>
      <c r="GQ58" s="680">
        <v>0.1</v>
      </c>
      <c r="GR58" s="680">
        <v>0.3</v>
      </c>
      <c r="GS58" s="668" t="s">
        <v>893</v>
      </c>
      <c r="GT58" s="668" t="s">
        <v>893</v>
      </c>
      <c r="GU58" s="679" t="s">
        <v>236</v>
      </c>
      <c r="GV58" s="679" t="s">
        <v>236</v>
      </c>
      <c r="GW58" s="679" t="s">
        <v>235</v>
      </c>
      <c r="GX58" s="665" t="s">
        <v>236</v>
      </c>
      <c r="GY58" s="665" t="s">
        <v>236</v>
      </c>
      <c r="GZ58" s="679" t="s">
        <v>237</v>
      </c>
      <c r="HA58" s="679" t="s">
        <v>237</v>
      </c>
      <c r="HB58" s="679" t="s">
        <v>236</v>
      </c>
      <c r="HC58" s="665" t="s">
        <v>232</v>
      </c>
      <c r="HD58" s="665" t="s">
        <v>232</v>
      </c>
      <c r="HE58" s="679" t="s">
        <v>236</v>
      </c>
      <c r="HF58" s="679" t="s">
        <v>237</v>
      </c>
      <c r="HG58" s="679" t="s">
        <v>236</v>
      </c>
      <c r="HH58" s="665" t="s">
        <v>237</v>
      </c>
      <c r="HI58" s="665" t="s">
        <v>237</v>
      </c>
      <c r="HJ58" s="679" t="s">
        <v>232</v>
      </c>
      <c r="HK58" s="680" t="s">
        <v>232</v>
      </c>
      <c r="HL58" s="680" t="s">
        <v>237</v>
      </c>
      <c r="HM58" s="665" t="s">
        <v>232</v>
      </c>
      <c r="HN58" s="665" t="s">
        <v>232</v>
      </c>
      <c r="HO58" s="681" t="s">
        <v>237</v>
      </c>
      <c r="HP58" s="679" t="s">
        <v>232</v>
      </c>
      <c r="HQ58" s="679" t="s">
        <v>232</v>
      </c>
      <c r="HR58" s="665" t="s">
        <v>232</v>
      </c>
      <c r="HS58" s="665" t="s">
        <v>232</v>
      </c>
      <c r="HT58" s="665" t="s">
        <v>232</v>
      </c>
      <c r="HU58" s="665" t="s">
        <v>232</v>
      </c>
      <c r="HV58" s="665" t="s">
        <v>232</v>
      </c>
      <c r="HW58" s="665" t="s">
        <v>232</v>
      </c>
      <c r="HX58" s="679" t="s">
        <v>235</v>
      </c>
      <c r="HY58" s="679" t="s">
        <v>235</v>
      </c>
      <c r="HZ58" s="679" t="s">
        <v>677</v>
      </c>
      <c r="IA58" s="665" t="s">
        <v>236</v>
      </c>
      <c r="IB58" s="665" t="s">
        <v>235</v>
      </c>
      <c r="IC58" s="679" t="s">
        <v>236</v>
      </c>
      <c r="ID58" s="679" t="s">
        <v>237</v>
      </c>
      <c r="IE58" s="679" t="s">
        <v>236</v>
      </c>
      <c r="IF58" s="665" t="s">
        <v>237</v>
      </c>
      <c r="IG58" s="665" t="s">
        <v>237</v>
      </c>
      <c r="IH58" s="679" t="s">
        <v>235</v>
      </c>
      <c r="II58" s="679" t="s">
        <v>236</v>
      </c>
      <c r="IJ58" s="679" t="s">
        <v>663</v>
      </c>
      <c r="IK58" s="665" t="s">
        <v>236</v>
      </c>
      <c r="IL58" s="665" t="s">
        <v>236</v>
      </c>
      <c r="IM58" s="679" t="s">
        <v>232</v>
      </c>
      <c r="IN58" s="680" t="s">
        <v>232</v>
      </c>
      <c r="IO58" s="680" t="s">
        <v>237</v>
      </c>
      <c r="IP58" s="665" t="s">
        <v>232</v>
      </c>
      <c r="IQ58" s="665" t="s">
        <v>232</v>
      </c>
      <c r="IR58" s="681" t="s">
        <v>232</v>
      </c>
      <c r="IS58" s="681" t="s">
        <v>232</v>
      </c>
      <c r="IT58" s="679" t="s">
        <v>232</v>
      </c>
      <c r="IU58" s="679" t="s">
        <v>232</v>
      </c>
      <c r="IV58" s="679" t="s">
        <v>232</v>
      </c>
      <c r="IW58" s="665" t="s">
        <v>232</v>
      </c>
      <c r="IX58" s="665" t="s">
        <v>232</v>
      </c>
      <c r="IY58" s="665" t="s">
        <v>232</v>
      </c>
      <c r="IZ58" s="665" t="s">
        <v>232</v>
      </c>
      <c r="JA58" s="665" t="s">
        <v>232</v>
      </c>
      <c r="JB58" s="665" t="s">
        <v>232</v>
      </c>
      <c r="JC58" s="665" t="s">
        <v>232</v>
      </c>
      <c r="JD58" s="665" t="s">
        <v>232</v>
      </c>
      <c r="JE58" s="665" t="s">
        <v>232</v>
      </c>
      <c r="JF58" s="665" t="s">
        <v>232</v>
      </c>
      <c r="JG58" s="681" t="s">
        <v>1025</v>
      </c>
      <c r="JH58" s="681" t="s">
        <v>887</v>
      </c>
      <c r="JI58" s="681" t="s">
        <v>979</v>
      </c>
      <c r="JJ58" s="679" t="s">
        <v>235</v>
      </c>
      <c r="JK58" s="679" t="s">
        <v>236</v>
      </c>
      <c r="JL58" s="682" t="s">
        <v>235</v>
      </c>
    </row>
    <row r="59" spans="1:272" ht="12.75" x14ac:dyDescent="0.2">
      <c r="A59" s="733" t="s">
        <v>61</v>
      </c>
      <c r="B59" s="662">
        <v>2013</v>
      </c>
      <c r="C59" s="679" t="s">
        <v>661</v>
      </c>
      <c r="D59" s="679" t="s">
        <v>661</v>
      </c>
      <c r="E59" s="679" t="s">
        <v>661</v>
      </c>
      <c r="F59" s="679" t="s">
        <v>661</v>
      </c>
      <c r="G59" s="679" t="s">
        <v>661</v>
      </c>
      <c r="H59" s="679" t="s">
        <v>661</v>
      </c>
      <c r="I59" s="664">
        <v>38</v>
      </c>
      <c r="J59" s="664">
        <v>32</v>
      </c>
      <c r="K59" s="664">
        <v>46</v>
      </c>
      <c r="L59" s="663">
        <v>8628</v>
      </c>
      <c r="M59" s="664">
        <v>6941</v>
      </c>
      <c r="N59" s="664">
        <v>10783</v>
      </c>
      <c r="O59" s="665">
        <v>5977</v>
      </c>
      <c r="P59" s="665">
        <v>2652</v>
      </c>
      <c r="Q59" s="664">
        <v>38</v>
      </c>
      <c r="R59" s="664">
        <v>32</v>
      </c>
      <c r="S59" s="664">
        <v>46</v>
      </c>
      <c r="T59" s="665">
        <v>19</v>
      </c>
      <c r="U59" s="665">
        <v>18</v>
      </c>
      <c r="V59" s="664">
        <v>8591</v>
      </c>
      <c r="W59" s="664">
        <v>6908</v>
      </c>
      <c r="X59" s="664">
        <v>10736</v>
      </c>
      <c r="Y59" s="665">
        <v>5957</v>
      </c>
      <c r="Z59" s="665">
        <v>2633</v>
      </c>
      <c r="AA59" s="664">
        <v>206</v>
      </c>
      <c r="AB59" s="664">
        <v>173.4736842105263</v>
      </c>
      <c r="AC59" s="664">
        <v>249.36842105263159</v>
      </c>
      <c r="AD59" s="666">
        <v>120</v>
      </c>
      <c r="AE59" s="666">
        <v>85</v>
      </c>
      <c r="AF59" s="664">
        <v>977</v>
      </c>
      <c r="AG59" s="664">
        <v>635.98204264870947</v>
      </c>
      <c r="AH59" s="664">
        <v>1437.6605561790745</v>
      </c>
      <c r="AI59" s="665">
        <v>596</v>
      </c>
      <c r="AJ59" s="665">
        <v>381</v>
      </c>
      <c r="AK59" s="664">
        <v>17</v>
      </c>
      <c r="AL59" s="664">
        <v>14</v>
      </c>
      <c r="AM59" s="664">
        <v>7</v>
      </c>
      <c r="AN59" s="664">
        <v>199</v>
      </c>
      <c r="AO59" s="664">
        <v>778</v>
      </c>
      <c r="AP59" s="665">
        <v>9</v>
      </c>
      <c r="AQ59" s="665">
        <v>7</v>
      </c>
      <c r="AR59" s="665">
        <v>3</v>
      </c>
      <c r="AS59" s="665">
        <v>117</v>
      </c>
      <c r="AT59" s="665">
        <v>479</v>
      </c>
      <c r="AU59" s="665">
        <v>8</v>
      </c>
      <c r="AV59" s="665">
        <v>7</v>
      </c>
      <c r="AW59" s="665">
        <v>3</v>
      </c>
      <c r="AX59" s="665">
        <v>82</v>
      </c>
      <c r="AY59" s="665">
        <v>298</v>
      </c>
      <c r="AZ59" s="667">
        <v>0.68721843797192506</v>
      </c>
      <c r="BA59" s="667">
        <v>0.55284923249456797</v>
      </c>
      <c r="BB59" s="667">
        <v>0.85886374787335051</v>
      </c>
      <c r="BC59" s="668">
        <v>1.0273183844786751</v>
      </c>
      <c r="BD59" s="668">
        <v>0.39365286704567387</v>
      </c>
      <c r="BE59" s="669">
        <v>0.81320000000000003</v>
      </c>
      <c r="BF59" s="670">
        <v>0.65056000000000003</v>
      </c>
      <c r="BG59" s="670">
        <v>1.0196276923076921</v>
      </c>
      <c r="BH59" s="668">
        <v>1.2423383573271269</v>
      </c>
      <c r="BI59" s="668">
        <v>0.45968165485395751</v>
      </c>
      <c r="BJ59" s="669">
        <v>1.3</v>
      </c>
      <c r="BK59" s="670">
        <v>1.04</v>
      </c>
      <c r="BL59" s="670">
        <v>1.63</v>
      </c>
      <c r="BM59" s="668">
        <v>1.78</v>
      </c>
      <c r="BN59" s="668">
        <v>0.81969999999999998</v>
      </c>
      <c r="BO59" s="669">
        <v>0.67530000000000001</v>
      </c>
      <c r="BP59" s="670">
        <v>0.43958922558922564</v>
      </c>
      <c r="BQ59" s="670">
        <v>0.99370744481855589</v>
      </c>
      <c r="BR59" s="668">
        <v>0.80189999999999995</v>
      </c>
      <c r="BS59" s="668">
        <v>0.54149999999999998</v>
      </c>
      <c r="BT59" s="664">
        <v>574</v>
      </c>
      <c r="BU59" s="664">
        <v>330</v>
      </c>
      <c r="BV59" s="664">
        <v>858</v>
      </c>
      <c r="BW59" s="665">
        <v>406</v>
      </c>
      <c r="BX59" s="665">
        <v>168</v>
      </c>
      <c r="BY59" s="664">
        <v>4</v>
      </c>
      <c r="BZ59" s="664">
        <v>3</v>
      </c>
      <c r="CA59" s="664">
        <v>6</v>
      </c>
      <c r="CB59" s="665">
        <v>2</v>
      </c>
      <c r="CC59" s="665">
        <v>2</v>
      </c>
      <c r="CD59" s="664">
        <v>569</v>
      </c>
      <c r="CE59" s="664">
        <v>328</v>
      </c>
      <c r="CF59" s="664">
        <v>852</v>
      </c>
      <c r="CG59" s="665">
        <v>404</v>
      </c>
      <c r="CH59" s="665">
        <v>166</v>
      </c>
      <c r="CI59" s="664">
        <v>164</v>
      </c>
      <c r="CJ59" s="664">
        <v>95.533980582524265</v>
      </c>
      <c r="CK59" s="664">
        <v>243.61165048543688</v>
      </c>
      <c r="CL59" s="665">
        <v>103</v>
      </c>
      <c r="CM59" s="665">
        <v>60</v>
      </c>
      <c r="CN59" s="671">
        <v>4.2300000000000004</v>
      </c>
      <c r="CO59" s="664">
        <v>70.83</v>
      </c>
      <c r="CP59" s="664">
        <v>92.74</v>
      </c>
      <c r="CQ59" s="665">
        <v>2.1800000000000002</v>
      </c>
      <c r="CR59" s="665">
        <v>41.9</v>
      </c>
      <c r="CS59" s="665">
        <v>61.47</v>
      </c>
      <c r="CT59" s="665">
        <v>2.0499999999999998</v>
      </c>
      <c r="CU59" s="665">
        <v>28.93</v>
      </c>
      <c r="CV59" s="665">
        <v>31.28</v>
      </c>
      <c r="CW59" s="664">
        <v>336</v>
      </c>
      <c r="CX59" s="664">
        <v>234</v>
      </c>
      <c r="CY59" s="664">
        <v>483</v>
      </c>
      <c r="CZ59" s="665">
        <v>239</v>
      </c>
      <c r="DA59" s="665">
        <v>97</v>
      </c>
      <c r="DB59" s="664">
        <v>1</v>
      </c>
      <c r="DC59" s="664">
        <v>1</v>
      </c>
      <c r="DD59" s="664">
        <v>2</v>
      </c>
      <c r="DE59" s="665">
        <v>0.76700000000000002</v>
      </c>
      <c r="DF59" s="665">
        <v>0.7238</v>
      </c>
      <c r="DG59" s="664">
        <v>334</v>
      </c>
      <c r="DH59" s="664">
        <v>232</v>
      </c>
      <c r="DI59" s="664">
        <v>482</v>
      </c>
      <c r="DJ59" s="665">
        <v>239</v>
      </c>
      <c r="DK59" s="665">
        <v>96</v>
      </c>
      <c r="DL59" s="666">
        <v>0.76650000000000007</v>
      </c>
      <c r="DM59" s="666">
        <v>0.76650000000000007</v>
      </c>
      <c r="DN59" s="666">
        <v>1.5330000000000001</v>
      </c>
      <c r="DO59" s="672">
        <v>0.44850000000000001</v>
      </c>
      <c r="DP59" s="672">
        <v>0.31809999999999999</v>
      </c>
      <c r="DQ59" s="664">
        <v>12</v>
      </c>
      <c r="DR59" s="664">
        <v>8.3353293413173652</v>
      </c>
      <c r="DS59" s="664">
        <v>17.317365269461078</v>
      </c>
      <c r="DT59" s="665">
        <v>7</v>
      </c>
      <c r="DU59" s="665">
        <v>5</v>
      </c>
      <c r="DV59" s="671">
        <v>1</v>
      </c>
      <c r="DW59" s="671">
        <v>7.2499999999999995E-2</v>
      </c>
      <c r="DX59" s="664">
        <v>3.6900000000000002E-2</v>
      </c>
      <c r="DY59" s="664">
        <v>0.72960000000000003</v>
      </c>
      <c r="DZ59" s="664">
        <v>12</v>
      </c>
      <c r="EA59" s="665">
        <v>0.71079999999999999</v>
      </c>
      <c r="EB59" s="665">
        <v>3.7199999999999997E-2</v>
      </c>
      <c r="EC59" s="665">
        <v>1.9E-2</v>
      </c>
      <c r="ED59" s="665">
        <v>0.42949999999999999</v>
      </c>
      <c r="EE59" s="665">
        <v>7</v>
      </c>
      <c r="EF59" s="665">
        <v>0.67059999999999997</v>
      </c>
      <c r="EG59" s="665">
        <v>3.5299999999999998E-2</v>
      </c>
      <c r="EH59" s="665">
        <v>1.7999999999999999E-2</v>
      </c>
      <c r="EI59" s="665">
        <v>0.30009999999999998</v>
      </c>
      <c r="EJ59" s="665">
        <v>5</v>
      </c>
      <c r="EK59" s="671">
        <v>1367</v>
      </c>
      <c r="EL59" s="671">
        <v>1080</v>
      </c>
      <c r="EM59" s="671">
        <v>1791</v>
      </c>
      <c r="EN59" s="664">
        <v>85</v>
      </c>
      <c r="EO59" s="664">
        <v>63</v>
      </c>
      <c r="EP59" s="664">
        <v>113</v>
      </c>
      <c r="EQ59" s="673">
        <v>4.7058823529411764E-2</v>
      </c>
      <c r="ER59" s="678" t="s">
        <v>1093</v>
      </c>
      <c r="ES59" s="679" t="s">
        <v>1010</v>
      </c>
      <c r="ET59" s="679" t="s">
        <v>695</v>
      </c>
      <c r="EU59" s="665" t="s">
        <v>969</v>
      </c>
      <c r="EV59" s="665" t="s">
        <v>670</v>
      </c>
      <c r="EW59" s="679" t="s">
        <v>661</v>
      </c>
      <c r="EX59" s="679" t="s">
        <v>661</v>
      </c>
      <c r="EY59" s="679" t="s">
        <v>661</v>
      </c>
      <c r="EZ59" s="665" t="s">
        <v>661</v>
      </c>
      <c r="FA59" s="665" t="s">
        <v>661</v>
      </c>
      <c r="FB59" s="679" t="s">
        <v>1093</v>
      </c>
      <c r="FC59" s="679" t="s">
        <v>1010</v>
      </c>
      <c r="FD59" s="679" t="s">
        <v>695</v>
      </c>
      <c r="FE59" s="665" t="s">
        <v>969</v>
      </c>
      <c r="FF59" s="665" t="s">
        <v>884</v>
      </c>
      <c r="FG59" s="679" t="s">
        <v>235</v>
      </c>
      <c r="FH59" s="680" t="s">
        <v>235</v>
      </c>
      <c r="FI59" s="680">
        <v>1400</v>
      </c>
      <c r="FJ59" s="665" t="s">
        <v>235</v>
      </c>
      <c r="FK59" s="665" t="s">
        <v>236</v>
      </c>
      <c r="FL59" s="679" t="s">
        <v>661</v>
      </c>
      <c r="FM59" s="679" t="s">
        <v>661</v>
      </c>
      <c r="FN59" s="679" t="s">
        <v>661</v>
      </c>
      <c r="FO59" s="679" t="s">
        <v>237</v>
      </c>
      <c r="FP59" s="679" t="s">
        <v>235</v>
      </c>
      <c r="FQ59" s="665" t="s">
        <v>661</v>
      </c>
      <c r="FR59" s="665" t="s">
        <v>661</v>
      </c>
      <c r="FS59" s="665" t="s">
        <v>661</v>
      </c>
      <c r="FT59" s="665" t="s">
        <v>237</v>
      </c>
      <c r="FU59" s="665" t="s">
        <v>236</v>
      </c>
      <c r="FV59" s="665" t="s">
        <v>661</v>
      </c>
      <c r="FW59" s="665" t="s">
        <v>661</v>
      </c>
      <c r="FX59" s="665" t="s">
        <v>661</v>
      </c>
      <c r="FY59" s="665" t="s">
        <v>232</v>
      </c>
      <c r="FZ59" s="665" t="s">
        <v>236</v>
      </c>
      <c r="GA59" s="680">
        <v>0.7</v>
      </c>
      <c r="GB59" s="680">
        <v>0.6</v>
      </c>
      <c r="GC59" s="680">
        <v>0.9</v>
      </c>
      <c r="GD59" s="668">
        <v>1.03</v>
      </c>
      <c r="GE59" s="668">
        <v>0.39</v>
      </c>
      <c r="GF59" s="681" t="s">
        <v>1023</v>
      </c>
      <c r="GG59" s="680">
        <v>0.7</v>
      </c>
      <c r="GH59" s="680">
        <v>1</v>
      </c>
      <c r="GI59" s="668">
        <v>1.24</v>
      </c>
      <c r="GJ59" s="668">
        <v>0.46</v>
      </c>
      <c r="GK59" s="681" t="s">
        <v>974</v>
      </c>
      <c r="GL59" s="679" t="s">
        <v>1037</v>
      </c>
      <c r="GM59" s="679" t="s">
        <v>962</v>
      </c>
      <c r="GN59" s="668" t="s">
        <v>1094</v>
      </c>
      <c r="GO59" s="668" t="s">
        <v>1023</v>
      </c>
      <c r="GP59" s="681" t="s">
        <v>971</v>
      </c>
      <c r="GQ59" s="680">
        <v>0.4</v>
      </c>
      <c r="GR59" s="680">
        <v>1</v>
      </c>
      <c r="GS59" s="668" t="s">
        <v>1023</v>
      </c>
      <c r="GT59" s="668" t="s">
        <v>972</v>
      </c>
      <c r="GU59" s="679" t="s">
        <v>661</v>
      </c>
      <c r="GV59" s="679" t="s">
        <v>661</v>
      </c>
      <c r="GW59" s="679" t="s">
        <v>661</v>
      </c>
      <c r="GX59" s="665" t="s">
        <v>661</v>
      </c>
      <c r="GY59" s="665" t="s">
        <v>661</v>
      </c>
      <c r="GZ59" s="679" t="s">
        <v>661</v>
      </c>
      <c r="HA59" s="679" t="s">
        <v>661</v>
      </c>
      <c r="HB59" s="679" t="s">
        <v>661</v>
      </c>
      <c r="HC59" s="665" t="s">
        <v>661</v>
      </c>
      <c r="HD59" s="665" t="s">
        <v>661</v>
      </c>
      <c r="HE59" s="679" t="s">
        <v>661</v>
      </c>
      <c r="HF59" s="679" t="s">
        <v>661</v>
      </c>
      <c r="HG59" s="679" t="s">
        <v>661</v>
      </c>
      <c r="HH59" s="665" t="s">
        <v>661</v>
      </c>
      <c r="HI59" s="665" t="s">
        <v>661</v>
      </c>
      <c r="HJ59" s="679" t="s">
        <v>661</v>
      </c>
      <c r="HK59" s="680" t="s">
        <v>661</v>
      </c>
      <c r="HL59" s="680" t="s">
        <v>661</v>
      </c>
      <c r="HM59" s="665" t="s">
        <v>661</v>
      </c>
      <c r="HN59" s="665" t="s">
        <v>661</v>
      </c>
      <c r="HO59" s="681" t="s">
        <v>661</v>
      </c>
      <c r="HP59" s="679" t="s">
        <v>661</v>
      </c>
      <c r="HQ59" s="679" t="s">
        <v>661</v>
      </c>
      <c r="HR59" s="665" t="s">
        <v>661</v>
      </c>
      <c r="HS59" s="665" t="s">
        <v>661</v>
      </c>
      <c r="HT59" s="665" t="s">
        <v>661</v>
      </c>
      <c r="HU59" s="665" t="s">
        <v>661</v>
      </c>
      <c r="HV59" s="665" t="s">
        <v>661</v>
      </c>
      <c r="HW59" s="665" t="s">
        <v>661</v>
      </c>
      <c r="HX59" s="679" t="s">
        <v>661</v>
      </c>
      <c r="HY59" s="679" t="s">
        <v>661</v>
      </c>
      <c r="HZ59" s="679" t="s">
        <v>661</v>
      </c>
      <c r="IA59" s="665" t="s">
        <v>661</v>
      </c>
      <c r="IB59" s="665" t="s">
        <v>661</v>
      </c>
      <c r="IC59" s="679" t="s">
        <v>661</v>
      </c>
      <c r="ID59" s="679" t="s">
        <v>661</v>
      </c>
      <c r="IE59" s="679" t="s">
        <v>661</v>
      </c>
      <c r="IF59" s="665" t="s">
        <v>661</v>
      </c>
      <c r="IG59" s="665" t="s">
        <v>661</v>
      </c>
      <c r="IH59" s="679" t="s">
        <v>661</v>
      </c>
      <c r="II59" s="679" t="s">
        <v>661</v>
      </c>
      <c r="IJ59" s="679" t="s">
        <v>661</v>
      </c>
      <c r="IK59" s="665" t="s">
        <v>661</v>
      </c>
      <c r="IL59" s="665" t="s">
        <v>661</v>
      </c>
      <c r="IM59" s="679" t="s">
        <v>661</v>
      </c>
      <c r="IN59" s="680" t="s">
        <v>661</v>
      </c>
      <c r="IO59" s="680" t="s">
        <v>661</v>
      </c>
      <c r="IP59" s="665" t="s">
        <v>661</v>
      </c>
      <c r="IQ59" s="665" t="s">
        <v>661</v>
      </c>
      <c r="IR59" s="681" t="s">
        <v>661</v>
      </c>
      <c r="IS59" s="681" t="s">
        <v>661</v>
      </c>
      <c r="IT59" s="679" t="s">
        <v>661</v>
      </c>
      <c r="IU59" s="679" t="s">
        <v>661</v>
      </c>
      <c r="IV59" s="679" t="s">
        <v>661</v>
      </c>
      <c r="IW59" s="665" t="s">
        <v>661</v>
      </c>
      <c r="IX59" s="665" t="s">
        <v>661</v>
      </c>
      <c r="IY59" s="665" t="s">
        <v>661</v>
      </c>
      <c r="IZ59" s="665" t="s">
        <v>661</v>
      </c>
      <c r="JA59" s="665" t="s">
        <v>661</v>
      </c>
      <c r="JB59" s="665" t="s">
        <v>661</v>
      </c>
      <c r="JC59" s="665" t="s">
        <v>661</v>
      </c>
      <c r="JD59" s="665" t="s">
        <v>661</v>
      </c>
      <c r="JE59" s="665" t="s">
        <v>661</v>
      </c>
      <c r="JF59" s="665" t="s">
        <v>661</v>
      </c>
      <c r="JG59" s="681" t="s">
        <v>661</v>
      </c>
      <c r="JH59" s="681" t="s">
        <v>661</v>
      </c>
      <c r="JI59" s="681" t="s">
        <v>661</v>
      </c>
      <c r="JJ59" s="679" t="s">
        <v>661</v>
      </c>
      <c r="JK59" s="679" t="s">
        <v>661</v>
      </c>
      <c r="JL59" s="682" t="s">
        <v>661</v>
      </c>
    </row>
    <row r="60" spans="1:272" ht="12.75" x14ac:dyDescent="0.2">
      <c r="A60" s="733" t="s">
        <v>62</v>
      </c>
      <c r="B60" s="662">
        <v>2013</v>
      </c>
      <c r="C60" s="679" t="s">
        <v>1075</v>
      </c>
      <c r="D60" s="679" t="s">
        <v>946</v>
      </c>
      <c r="E60" s="679" t="s">
        <v>1097</v>
      </c>
      <c r="F60" s="679" t="s">
        <v>1075</v>
      </c>
      <c r="G60" s="679" t="s">
        <v>946</v>
      </c>
      <c r="H60" s="679" t="s">
        <v>1097</v>
      </c>
      <c r="I60" s="664">
        <v>200330</v>
      </c>
      <c r="J60" s="664">
        <v>172369</v>
      </c>
      <c r="K60" s="664">
        <v>232364</v>
      </c>
      <c r="L60" s="663">
        <v>793705</v>
      </c>
      <c r="M60" s="664">
        <v>716285</v>
      </c>
      <c r="N60" s="664">
        <v>893173</v>
      </c>
      <c r="O60" s="665">
        <v>322005</v>
      </c>
      <c r="P60" s="665">
        <v>471700</v>
      </c>
      <c r="Q60" s="664">
        <v>200330</v>
      </c>
      <c r="R60" s="664">
        <v>172369</v>
      </c>
      <c r="S60" s="664">
        <v>232364</v>
      </c>
      <c r="T60" s="665">
        <v>101221</v>
      </c>
      <c r="U60" s="665">
        <v>99109</v>
      </c>
      <c r="V60" s="664">
        <v>593375</v>
      </c>
      <c r="W60" s="664">
        <v>540136</v>
      </c>
      <c r="X60" s="664">
        <v>668269</v>
      </c>
      <c r="Y60" s="665">
        <v>220783</v>
      </c>
      <c r="Z60" s="665">
        <v>372592</v>
      </c>
      <c r="AA60" s="664">
        <v>139251</v>
      </c>
      <c r="AB60" s="664">
        <v>119815.08320770728</v>
      </c>
      <c r="AC60" s="664">
        <v>161518.09196825238</v>
      </c>
      <c r="AD60" s="666">
        <v>69286</v>
      </c>
      <c r="AE60" s="666">
        <v>69965</v>
      </c>
      <c r="AF60" s="664">
        <v>77316</v>
      </c>
      <c r="AG60" s="664">
        <v>64981.620845519807</v>
      </c>
      <c r="AH60" s="664">
        <v>93145.119914916257</v>
      </c>
      <c r="AI60" s="665">
        <v>35370</v>
      </c>
      <c r="AJ60" s="665">
        <v>41946</v>
      </c>
      <c r="AK60" s="664">
        <v>40927</v>
      </c>
      <c r="AL60" s="664">
        <v>72301</v>
      </c>
      <c r="AM60" s="664">
        <v>87102</v>
      </c>
      <c r="AN60" s="664">
        <v>52149</v>
      </c>
      <c r="AO60" s="664">
        <v>25168</v>
      </c>
      <c r="AP60" s="665">
        <v>20755</v>
      </c>
      <c r="AQ60" s="665">
        <v>36537</v>
      </c>
      <c r="AR60" s="665">
        <v>43929</v>
      </c>
      <c r="AS60" s="665">
        <v>25357</v>
      </c>
      <c r="AT60" s="665">
        <v>10014</v>
      </c>
      <c r="AU60" s="665">
        <v>20172</v>
      </c>
      <c r="AV60" s="665">
        <v>35764</v>
      </c>
      <c r="AW60" s="665">
        <v>43173</v>
      </c>
      <c r="AX60" s="665">
        <v>26792</v>
      </c>
      <c r="AY60" s="665">
        <v>15154</v>
      </c>
      <c r="AZ60" s="667">
        <v>0.91630482647741074</v>
      </c>
      <c r="BA60" s="667">
        <v>0.82692612826348844</v>
      </c>
      <c r="BB60" s="667">
        <v>1.0311371741129367</v>
      </c>
      <c r="BC60" s="668">
        <v>0.74334514433483989</v>
      </c>
      <c r="BD60" s="668">
        <v>1.0893306059962096</v>
      </c>
      <c r="BE60" s="669">
        <v>1.18</v>
      </c>
      <c r="BF60" s="670">
        <v>1.0718333333333334</v>
      </c>
      <c r="BG60" s="670">
        <v>1.3373333333333335</v>
      </c>
      <c r="BH60" s="668">
        <v>0.88418945522086601</v>
      </c>
      <c r="BI60" s="668">
        <v>1.8626349931581627</v>
      </c>
      <c r="BJ60" s="669">
        <v>1.2</v>
      </c>
      <c r="BK60" s="670">
        <v>1.0900000000000001</v>
      </c>
      <c r="BL60" s="670">
        <v>1.36</v>
      </c>
      <c r="BM60" s="668">
        <v>0.87819999999999998</v>
      </c>
      <c r="BN60" s="668">
        <v>1.53</v>
      </c>
      <c r="BO60" s="669">
        <v>0.41410000000000002</v>
      </c>
      <c r="BP60" s="670">
        <v>0.34803778250465306</v>
      </c>
      <c r="BQ60" s="670">
        <v>0.49887984578569533</v>
      </c>
      <c r="BR60" s="668">
        <v>0.37609999999999999</v>
      </c>
      <c r="BS60" s="668">
        <v>0.45269999999999999</v>
      </c>
      <c r="BT60" s="664">
        <v>21497</v>
      </c>
      <c r="BU60" s="664">
        <v>14793</v>
      </c>
      <c r="BV60" s="664">
        <v>31504</v>
      </c>
      <c r="BW60" s="665">
        <v>9137</v>
      </c>
      <c r="BX60" s="665">
        <v>12359</v>
      </c>
      <c r="BY60" s="664">
        <v>8338</v>
      </c>
      <c r="BZ60" s="664">
        <v>6162</v>
      </c>
      <c r="CA60" s="664">
        <v>10958</v>
      </c>
      <c r="CB60" s="665">
        <v>4242</v>
      </c>
      <c r="CC60" s="665">
        <v>4096</v>
      </c>
      <c r="CD60" s="664">
        <v>13158</v>
      </c>
      <c r="CE60" s="664">
        <v>7712</v>
      </c>
      <c r="CF60" s="664">
        <v>21242</v>
      </c>
      <c r="CG60" s="665">
        <v>4895</v>
      </c>
      <c r="CH60" s="665">
        <v>8263</v>
      </c>
      <c r="CI60" s="664">
        <v>4705</v>
      </c>
      <c r="CJ60" s="664">
        <v>2637.0110573600555</v>
      </c>
      <c r="CK60" s="664">
        <v>8158.151347615757</v>
      </c>
      <c r="CL60" s="665">
        <v>1447</v>
      </c>
      <c r="CM60" s="665">
        <v>3258</v>
      </c>
      <c r="CN60" s="671">
        <v>8338.4</v>
      </c>
      <c r="CO60" s="664">
        <v>1527.87</v>
      </c>
      <c r="CP60" s="664">
        <v>3177.43</v>
      </c>
      <c r="CQ60" s="665">
        <v>4242.13</v>
      </c>
      <c r="CR60" s="665">
        <v>393.69</v>
      </c>
      <c r="CS60" s="665">
        <v>1053.4000000000001</v>
      </c>
      <c r="CT60" s="665">
        <v>4096.28</v>
      </c>
      <c r="CU60" s="665">
        <v>1134.18</v>
      </c>
      <c r="CV60" s="665">
        <v>2124.0300000000002</v>
      </c>
      <c r="CW60" s="664">
        <v>45171</v>
      </c>
      <c r="CX60" s="664">
        <v>36468</v>
      </c>
      <c r="CY60" s="664">
        <v>55166</v>
      </c>
      <c r="CZ60" s="665">
        <v>17340</v>
      </c>
      <c r="DA60" s="665">
        <v>27831</v>
      </c>
      <c r="DB60" s="664">
        <v>13194</v>
      </c>
      <c r="DC60" s="664">
        <v>11051</v>
      </c>
      <c r="DD60" s="664">
        <v>15583</v>
      </c>
      <c r="DE60" s="665">
        <v>6668</v>
      </c>
      <c r="DF60" s="665">
        <v>6527</v>
      </c>
      <c r="DG60" s="664">
        <v>31977</v>
      </c>
      <c r="DH60" s="664">
        <v>25434</v>
      </c>
      <c r="DI60" s="664">
        <v>40145</v>
      </c>
      <c r="DJ60" s="665">
        <v>10672</v>
      </c>
      <c r="DK60" s="665">
        <v>21305</v>
      </c>
      <c r="DL60" s="666">
        <v>11800</v>
      </c>
      <c r="DM60" s="666">
        <v>9883.41670456268</v>
      </c>
      <c r="DN60" s="666">
        <v>13936.592390480522</v>
      </c>
      <c r="DO60" s="672">
        <v>5797</v>
      </c>
      <c r="DP60" s="672">
        <v>6004</v>
      </c>
      <c r="DQ60" s="664">
        <v>5563</v>
      </c>
      <c r="DR60" s="664">
        <v>4424.7222065859833</v>
      </c>
      <c r="DS60" s="664">
        <v>6983.9770772742913</v>
      </c>
      <c r="DT60" s="665">
        <v>2626</v>
      </c>
      <c r="DU60" s="665">
        <v>2937</v>
      </c>
      <c r="DV60" s="671">
        <v>3300</v>
      </c>
      <c r="DW60" s="671">
        <v>3128</v>
      </c>
      <c r="DX60" s="664">
        <v>6766</v>
      </c>
      <c r="DY60" s="664">
        <v>5034</v>
      </c>
      <c r="DZ60" s="664">
        <v>529</v>
      </c>
      <c r="EA60" s="665">
        <v>1674</v>
      </c>
      <c r="EB60" s="665">
        <v>1581</v>
      </c>
      <c r="EC60" s="665">
        <v>3413</v>
      </c>
      <c r="ED60" s="665">
        <v>2384</v>
      </c>
      <c r="EE60" s="665">
        <v>242</v>
      </c>
      <c r="EF60" s="665">
        <v>1626</v>
      </c>
      <c r="EG60" s="665">
        <v>1548</v>
      </c>
      <c r="EH60" s="665">
        <v>3354</v>
      </c>
      <c r="EI60" s="665">
        <v>2650</v>
      </c>
      <c r="EJ60" s="665">
        <v>287</v>
      </c>
      <c r="EK60" s="671">
        <v>898212</v>
      </c>
      <c r="EL60" s="671">
        <v>770521</v>
      </c>
      <c r="EM60" s="671">
        <v>1048249</v>
      </c>
      <c r="EN60" s="664">
        <v>33162</v>
      </c>
      <c r="EO60" s="664">
        <v>28226</v>
      </c>
      <c r="EP60" s="664">
        <v>39162</v>
      </c>
      <c r="EQ60" s="673">
        <v>0.25143236234244015</v>
      </c>
      <c r="ER60" s="678" t="s">
        <v>1095</v>
      </c>
      <c r="ES60" s="679" t="s">
        <v>1017</v>
      </c>
      <c r="ET60" s="679" t="s">
        <v>1096</v>
      </c>
      <c r="EU60" s="665" t="s">
        <v>991</v>
      </c>
      <c r="EV60" s="665" t="s">
        <v>1046</v>
      </c>
      <c r="EW60" s="679" t="s">
        <v>1075</v>
      </c>
      <c r="EX60" s="679" t="s">
        <v>946</v>
      </c>
      <c r="EY60" s="679" t="s">
        <v>1097</v>
      </c>
      <c r="EZ60" s="665" t="s">
        <v>1026</v>
      </c>
      <c r="FA60" s="665" t="s">
        <v>1098</v>
      </c>
      <c r="FB60" s="679" t="s">
        <v>1099</v>
      </c>
      <c r="FC60" s="679" t="s">
        <v>1100</v>
      </c>
      <c r="FD60" s="679" t="s">
        <v>1101</v>
      </c>
      <c r="FE60" s="665" t="s">
        <v>907</v>
      </c>
      <c r="FF60" s="665" t="s">
        <v>1079</v>
      </c>
      <c r="FG60" s="679" t="s">
        <v>1102</v>
      </c>
      <c r="FH60" s="680" t="s">
        <v>980</v>
      </c>
      <c r="FI60" s="680" t="s">
        <v>1103</v>
      </c>
      <c r="FJ60" s="665" t="s">
        <v>986</v>
      </c>
      <c r="FK60" s="665" t="s">
        <v>933</v>
      </c>
      <c r="FL60" s="679" t="s">
        <v>905</v>
      </c>
      <c r="FM60" s="679" t="s">
        <v>1081</v>
      </c>
      <c r="FN60" s="679" t="s">
        <v>1069</v>
      </c>
      <c r="FO60" s="679" t="s">
        <v>1104</v>
      </c>
      <c r="FP60" s="679" t="s">
        <v>886</v>
      </c>
      <c r="FQ60" s="665" t="s">
        <v>1025</v>
      </c>
      <c r="FR60" s="665" t="s">
        <v>1057</v>
      </c>
      <c r="FS60" s="665" t="s">
        <v>1024</v>
      </c>
      <c r="FT60" s="665" t="s">
        <v>886</v>
      </c>
      <c r="FU60" s="665" t="s">
        <v>681</v>
      </c>
      <c r="FV60" s="665" t="s">
        <v>997</v>
      </c>
      <c r="FW60" s="665" t="s">
        <v>936</v>
      </c>
      <c r="FX60" s="665" t="s">
        <v>888</v>
      </c>
      <c r="FY60" s="665" t="s">
        <v>970</v>
      </c>
      <c r="FZ60" s="665" t="s">
        <v>692</v>
      </c>
      <c r="GA60" s="680">
        <v>0.9</v>
      </c>
      <c r="GB60" s="680">
        <v>0.8</v>
      </c>
      <c r="GC60" s="680">
        <v>1</v>
      </c>
      <c r="GD60" s="668">
        <v>0.74</v>
      </c>
      <c r="GE60" s="668">
        <v>1.0900000000000001</v>
      </c>
      <c r="GF60" s="681" t="s">
        <v>931</v>
      </c>
      <c r="GG60" s="680">
        <v>1.1000000000000001</v>
      </c>
      <c r="GH60" s="680">
        <v>1.3</v>
      </c>
      <c r="GI60" s="668">
        <v>0.88</v>
      </c>
      <c r="GJ60" s="668">
        <v>1.86</v>
      </c>
      <c r="GK60" s="681" t="s">
        <v>931</v>
      </c>
      <c r="GL60" s="679" t="s">
        <v>984</v>
      </c>
      <c r="GM60" s="679" t="s">
        <v>963</v>
      </c>
      <c r="GN60" s="668" t="s">
        <v>929</v>
      </c>
      <c r="GO60" s="668" t="s">
        <v>975</v>
      </c>
      <c r="GP60" s="681" t="s">
        <v>973</v>
      </c>
      <c r="GQ60" s="680">
        <v>0.3</v>
      </c>
      <c r="GR60" s="680">
        <v>0.5</v>
      </c>
      <c r="GS60" s="668" t="s">
        <v>973</v>
      </c>
      <c r="GT60" s="668" t="s">
        <v>972</v>
      </c>
      <c r="GU60" s="679" t="s">
        <v>1025</v>
      </c>
      <c r="GV60" s="679" t="s">
        <v>692</v>
      </c>
      <c r="GW60" s="679" t="s">
        <v>1050</v>
      </c>
      <c r="GX60" s="665" t="s">
        <v>1008</v>
      </c>
      <c r="GY60" s="665" t="s">
        <v>688</v>
      </c>
      <c r="GZ60" s="679" t="s">
        <v>956</v>
      </c>
      <c r="HA60" s="679" t="s">
        <v>697</v>
      </c>
      <c r="HB60" s="679" t="s">
        <v>695</v>
      </c>
      <c r="HC60" s="665" t="s">
        <v>880</v>
      </c>
      <c r="HD60" s="665" t="s">
        <v>894</v>
      </c>
      <c r="HE60" s="679" t="s">
        <v>887</v>
      </c>
      <c r="HF60" s="679" t="s">
        <v>680</v>
      </c>
      <c r="HG60" s="679" t="s">
        <v>1025</v>
      </c>
      <c r="HH60" s="665" t="s">
        <v>921</v>
      </c>
      <c r="HI60" s="665" t="s">
        <v>956</v>
      </c>
      <c r="HJ60" s="679" t="s">
        <v>691</v>
      </c>
      <c r="HK60" s="680">
        <v>2600</v>
      </c>
      <c r="HL60" s="680">
        <v>8200</v>
      </c>
      <c r="HM60" s="665" t="s">
        <v>677</v>
      </c>
      <c r="HN60" s="665" t="s">
        <v>897</v>
      </c>
      <c r="HO60" s="681" t="s">
        <v>956</v>
      </c>
      <c r="HP60" s="679" t="s">
        <v>668</v>
      </c>
      <c r="HQ60" s="679" t="s">
        <v>683</v>
      </c>
      <c r="HR60" s="665" t="s">
        <v>880</v>
      </c>
      <c r="HS60" s="665" t="s">
        <v>236</v>
      </c>
      <c r="HT60" s="665" t="s">
        <v>663</v>
      </c>
      <c r="HU60" s="665" t="s">
        <v>894</v>
      </c>
      <c r="HV60" s="665" t="s">
        <v>663</v>
      </c>
      <c r="HW60" s="665" t="s">
        <v>690</v>
      </c>
      <c r="HX60" s="679" t="s">
        <v>702</v>
      </c>
      <c r="HY60" s="679" t="s">
        <v>936</v>
      </c>
      <c r="HZ60" s="679" t="s">
        <v>1056</v>
      </c>
      <c r="IA60" s="665" t="s">
        <v>686</v>
      </c>
      <c r="IB60" s="665" t="s">
        <v>932</v>
      </c>
      <c r="IC60" s="679" t="s">
        <v>887</v>
      </c>
      <c r="ID60" s="679" t="s">
        <v>695</v>
      </c>
      <c r="IE60" s="679" t="s">
        <v>881</v>
      </c>
      <c r="IF60" s="665" t="s">
        <v>689</v>
      </c>
      <c r="IG60" s="665" t="s">
        <v>941</v>
      </c>
      <c r="IH60" s="679" t="s">
        <v>1050</v>
      </c>
      <c r="II60" s="679" t="s">
        <v>886</v>
      </c>
      <c r="IJ60" s="679" t="s">
        <v>890</v>
      </c>
      <c r="IK60" s="665" t="s">
        <v>695</v>
      </c>
      <c r="IL60" s="665" t="s">
        <v>1025</v>
      </c>
      <c r="IM60" s="679" t="s">
        <v>994</v>
      </c>
      <c r="IN60" s="680">
        <v>4400</v>
      </c>
      <c r="IO60" s="680">
        <v>7000</v>
      </c>
      <c r="IP60" s="665" t="s">
        <v>884</v>
      </c>
      <c r="IQ60" s="665" t="s">
        <v>676</v>
      </c>
      <c r="IR60" s="681" t="s">
        <v>897</v>
      </c>
      <c r="IS60" s="681" t="s">
        <v>682</v>
      </c>
      <c r="IT60" s="679" t="s">
        <v>919</v>
      </c>
      <c r="IU60" s="679" t="s">
        <v>675</v>
      </c>
      <c r="IV60" s="679" t="s">
        <v>235</v>
      </c>
      <c r="IW60" s="665" t="s">
        <v>664</v>
      </c>
      <c r="IX60" s="665" t="s">
        <v>879</v>
      </c>
      <c r="IY60" s="665" t="s">
        <v>966</v>
      </c>
      <c r="IZ60" s="665" t="s">
        <v>885</v>
      </c>
      <c r="JA60" s="665" t="s">
        <v>236</v>
      </c>
      <c r="JB60" s="665" t="s">
        <v>879</v>
      </c>
      <c r="JC60" s="665" t="s">
        <v>668</v>
      </c>
      <c r="JD60" s="665" t="s">
        <v>966</v>
      </c>
      <c r="JE60" s="665" t="s">
        <v>670</v>
      </c>
      <c r="JF60" s="665" t="s">
        <v>236</v>
      </c>
      <c r="JG60" s="681" t="s">
        <v>1105</v>
      </c>
      <c r="JH60" s="681" t="s">
        <v>1106</v>
      </c>
      <c r="JI60" s="681" t="s">
        <v>1107</v>
      </c>
      <c r="JJ60" s="679" t="s">
        <v>989</v>
      </c>
      <c r="JK60" s="679" t="s">
        <v>932</v>
      </c>
      <c r="JL60" s="682" t="s">
        <v>983</v>
      </c>
    </row>
    <row r="61" spans="1:272" ht="12.75" x14ac:dyDescent="0.2">
      <c r="A61" s="733" t="s">
        <v>63</v>
      </c>
      <c r="B61" s="662">
        <v>2013</v>
      </c>
      <c r="C61" s="679" t="s">
        <v>661</v>
      </c>
      <c r="D61" s="679" t="s">
        <v>661</v>
      </c>
      <c r="E61" s="679" t="s">
        <v>661</v>
      </c>
      <c r="F61" s="679" t="s">
        <v>661</v>
      </c>
      <c r="G61" s="679" t="s">
        <v>661</v>
      </c>
      <c r="H61" s="679" t="s">
        <v>661</v>
      </c>
      <c r="I61" s="664">
        <v>20</v>
      </c>
      <c r="J61" s="664">
        <v>15</v>
      </c>
      <c r="K61" s="664">
        <v>28</v>
      </c>
      <c r="L61" s="663">
        <v>530</v>
      </c>
      <c r="M61" s="664">
        <v>427</v>
      </c>
      <c r="N61" s="664">
        <v>676</v>
      </c>
      <c r="O61" s="665">
        <v>297</v>
      </c>
      <c r="P61" s="665">
        <v>233</v>
      </c>
      <c r="Q61" s="664">
        <v>20</v>
      </c>
      <c r="R61" s="664">
        <v>15</v>
      </c>
      <c r="S61" s="664">
        <v>28</v>
      </c>
      <c r="T61" s="665">
        <v>10</v>
      </c>
      <c r="U61" s="665">
        <v>10</v>
      </c>
      <c r="V61" s="664">
        <v>511</v>
      </c>
      <c r="W61" s="664">
        <v>411</v>
      </c>
      <c r="X61" s="664">
        <v>652</v>
      </c>
      <c r="Y61" s="665">
        <v>287</v>
      </c>
      <c r="Z61" s="665">
        <v>224</v>
      </c>
      <c r="AA61" s="664">
        <v>40</v>
      </c>
      <c r="AB61" s="664">
        <v>30</v>
      </c>
      <c r="AC61" s="664">
        <v>56</v>
      </c>
      <c r="AD61" s="666">
        <v>17</v>
      </c>
      <c r="AE61" s="666">
        <v>23</v>
      </c>
      <c r="AF61" s="664">
        <v>113</v>
      </c>
      <c r="AG61" s="664">
        <v>67.69504643962847</v>
      </c>
      <c r="AH61" s="664">
        <v>180.34520123839008</v>
      </c>
      <c r="AI61" s="665">
        <v>50</v>
      </c>
      <c r="AJ61" s="665">
        <v>62</v>
      </c>
      <c r="AK61" s="664">
        <v>9</v>
      </c>
      <c r="AL61" s="664">
        <v>7</v>
      </c>
      <c r="AM61" s="664">
        <v>4</v>
      </c>
      <c r="AN61" s="664">
        <v>36</v>
      </c>
      <c r="AO61" s="664">
        <v>77</v>
      </c>
      <c r="AP61" s="665">
        <v>4</v>
      </c>
      <c r="AQ61" s="665">
        <v>4</v>
      </c>
      <c r="AR61" s="665">
        <v>2</v>
      </c>
      <c r="AS61" s="665">
        <v>15</v>
      </c>
      <c r="AT61" s="665">
        <v>36</v>
      </c>
      <c r="AU61" s="665">
        <v>4</v>
      </c>
      <c r="AV61" s="665">
        <v>4</v>
      </c>
      <c r="AW61" s="665">
        <v>2</v>
      </c>
      <c r="AX61" s="665">
        <v>21</v>
      </c>
      <c r="AY61" s="665">
        <v>42</v>
      </c>
      <c r="AZ61" s="667">
        <v>6.0921080762961821E-2</v>
      </c>
      <c r="BA61" s="667">
        <v>4.9081700916574905E-2</v>
      </c>
      <c r="BB61" s="667">
        <v>7.7703114331626771E-2</v>
      </c>
      <c r="BC61" s="668">
        <v>6.7035928549179988E-2</v>
      </c>
      <c r="BD61" s="668">
        <v>5.4575435900799191E-2</v>
      </c>
      <c r="BE61" s="669">
        <v>8.2699999999999996E-2</v>
      </c>
      <c r="BF61" s="670">
        <v>6.6989392478302795E-2</v>
      </c>
      <c r="BG61" s="670">
        <v>0.10311581485053037</v>
      </c>
      <c r="BH61" s="668">
        <v>9.1719077568134175E-2</v>
      </c>
      <c r="BI61" s="668">
        <v>7.6392190291962425E-2</v>
      </c>
      <c r="BJ61" s="669">
        <v>0.1037</v>
      </c>
      <c r="BK61" s="670">
        <v>8.4000000000000005E-2</v>
      </c>
      <c r="BL61" s="670">
        <v>0.1293</v>
      </c>
      <c r="BM61" s="668">
        <v>0.11219999999999999</v>
      </c>
      <c r="BN61" s="668">
        <v>9.4799999999999995E-2</v>
      </c>
      <c r="BO61" s="669">
        <v>7.46E-2</v>
      </c>
      <c r="BP61" s="670">
        <v>4.4690712074303397E-2</v>
      </c>
      <c r="BQ61" s="670">
        <v>0.11905975232198142</v>
      </c>
      <c r="BR61" s="668">
        <v>6.4600000000000005E-2</v>
      </c>
      <c r="BS61" s="668">
        <v>8.5199999999999998E-2</v>
      </c>
      <c r="BT61" s="664">
        <v>67</v>
      </c>
      <c r="BU61" s="664">
        <v>44</v>
      </c>
      <c r="BV61" s="664">
        <v>94</v>
      </c>
      <c r="BW61" s="665">
        <v>36</v>
      </c>
      <c r="BX61" s="665">
        <v>31</v>
      </c>
      <c r="BY61" s="664">
        <v>1</v>
      </c>
      <c r="BZ61" s="664">
        <v>0.78620000000000001</v>
      </c>
      <c r="CA61" s="664">
        <v>1</v>
      </c>
      <c r="CB61" s="665">
        <v>0.51459999999999995</v>
      </c>
      <c r="CC61" s="665">
        <v>0.4864</v>
      </c>
      <c r="CD61" s="664">
        <v>66</v>
      </c>
      <c r="CE61" s="664">
        <v>43</v>
      </c>
      <c r="CF61" s="664">
        <v>93</v>
      </c>
      <c r="CG61" s="665">
        <v>35</v>
      </c>
      <c r="CH61" s="665">
        <v>31</v>
      </c>
      <c r="CI61" s="664">
        <v>26</v>
      </c>
      <c r="CJ61" s="664">
        <v>15.166666666666666</v>
      </c>
      <c r="CK61" s="664">
        <v>36.833333333333336</v>
      </c>
      <c r="CL61" s="665">
        <v>12</v>
      </c>
      <c r="CM61" s="665">
        <v>14</v>
      </c>
      <c r="CN61" s="671">
        <v>1</v>
      </c>
      <c r="CO61" s="664">
        <v>13.48</v>
      </c>
      <c r="CP61" s="664">
        <v>12.58</v>
      </c>
      <c r="CQ61" s="665">
        <v>0.51459999999999995</v>
      </c>
      <c r="CR61" s="665">
        <v>5.53</v>
      </c>
      <c r="CS61" s="665">
        <v>6.1</v>
      </c>
      <c r="CT61" s="665">
        <v>0.4864</v>
      </c>
      <c r="CU61" s="665">
        <v>7.95</v>
      </c>
      <c r="CV61" s="665">
        <v>6.48</v>
      </c>
      <c r="CW61" s="664">
        <v>16</v>
      </c>
      <c r="CX61" s="664">
        <v>10</v>
      </c>
      <c r="CY61" s="664">
        <v>25</v>
      </c>
      <c r="CZ61" s="665">
        <v>12</v>
      </c>
      <c r="DA61" s="665">
        <v>4</v>
      </c>
      <c r="DB61" s="664">
        <v>0.47939999999999999</v>
      </c>
      <c r="DC61" s="664">
        <v>0.28000000000000003</v>
      </c>
      <c r="DD61" s="664">
        <v>0.98950000000000005</v>
      </c>
      <c r="DE61" s="665">
        <v>0.2475</v>
      </c>
      <c r="DF61" s="665">
        <v>0.2319</v>
      </c>
      <c r="DG61" s="664">
        <v>15</v>
      </c>
      <c r="DH61" s="664">
        <v>10</v>
      </c>
      <c r="DI61" s="664">
        <v>25</v>
      </c>
      <c r="DJ61" s="665">
        <v>12</v>
      </c>
      <c r="DK61" s="665">
        <v>3</v>
      </c>
      <c r="DL61" s="666">
        <v>0.39449999999999996</v>
      </c>
      <c r="DM61" s="666">
        <v>0.23041301627033792</v>
      </c>
      <c r="DN61" s="666">
        <v>0.81426314142678335</v>
      </c>
      <c r="DO61" s="672">
        <v>0.2021</v>
      </c>
      <c r="DP61" s="672">
        <v>0.19240000000000002</v>
      </c>
      <c r="DQ61" s="664">
        <v>1</v>
      </c>
      <c r="DR61" s="664">
        <v>0.66666666666666663</v>
      </c>
      <c r="DS61" s="664">
        <v>1.6666666666666667</v>
      </c>
      <c r="DT61" s="665">
        <v>0.58609999999999995</v>
      </c>
      <c r="DU61" s="665">
        <v>0.53339999999999999</v>
      </c>
      <c r="DV61" s="671">
        <v>0.17630000000000001</v>
      </c>
      <c r="DW61" s="671">
        <v>0.1709</v>
      </c>
      <c r="DX61" s="664">
        <v>0.13220000000000001</v>
      </c>
      <c r="DY61" s="664">
        <v>0.26229999999999998</v>
      </c>
      <c r="DZ61" s="664">
        <v>0.85719999999999996</v>
      </c>
      <c r="EA61" s="665">
        <v>9.06E-2</v>
      </c>
      <c r="EB61" s="665">
        <v>8.8200000000000001E-2</v>
      </c>
      <c r="EC61" s="665">
        <v>6.8599999999999994E-2</v>
      </c>
      <c r="ED61" s="665">
        <v>0.13350000000000001</v>
      </c>
      <c r="EE61" s="665">
        <v>0.4526</v>
      </c>
      <c r="EF61" s="665">
        <v>8.5699999999999998E-2</v>
      </c>
      <c r="EG61" s="665">
        <v>8.2699999999999996E-2</v>
      </c>
      <c r="EH61" s="665">
        <v>6.3600000000000004E-2</v>
      </c>
      <c r="EI61" s="665">
        <v>0.1288</v>
      </c>
      <c r="EJ61" s="665">
        <v>0.40460000000000002</v>
      </c>
      <c r="EK61" s="671">
        <v>156</v>
      </c>
      <c r="EL61" s="671">
        <v>102</v>
      </c>
      <c r="EM61" s="671">
        <v>381</v>
      </c>
      <c r="EN61" s="664">
        <v>13</v>
      </c>
      <c r="EO61" s="664">
        <v>10</v>
      </c>
      <c r="EP61" s="664">
        <v>17</v>
      </c>
      <c r="EQ61" s="673">
        <v>7.6923076923076927E-2</v>
      </c>
      <c r="ER61" s="678" t="s">
        <v>235</v>
      </c>
      <c r="ES61" s="679" t="s">
        <v>236</v>
      </c>
      <c r="ET61" s="679" t="s">
        <v>235</v>
      </c>
      <c r="EU61" s="665" t="s">
        <v>236</v>
      </c>
      <c r="EV61" s="665" t="s">
        <v>236</v>
      </c>
      <c r="EW61" s="679" t="s">
        <v>661</v>
      </c>
      <c r="EX61" s="679" t="s">
        <v>661</v>
      </c>
      <c r="EY61" s="679" t="s">
        <v>661</v>
      </c>
      <c r="EZ61" s="665" t="s">
        <v>661</v>
      </c>
      <c r="FA61" s="665" t="s">
        <v>661</v>
      </c>
      <c r="FB61" s="679" t="s">
        <v>235</v>
      </c>
      <c r="FC61" s="679" t="s">
        <v>236</v>
      </c>
      <c r="FD61" s="679" t="s">
        <v>235</v>
      </c>
      <c r="FE61" s="665" t="s">
        <v>236</v>
      </c>
      <c r="FF61" s="665" t="s">
        <v>236</v>
      </c>
      <c r="FG61" s="679" t="s">
        <v>237</v>
      </c>
      <c r="FH61" s="680" t="s">
        <v>232</v>
      </c>
      <c r="FI61" s="680" t="s">
        <v>237</v>
      </c>
      <c r="FJ61" s="665" t="s">
        <v>232</v>
      </c>
      <c r="FK61" s="665" t="s">
        <v>232</v>
      </c>
      <c r="FL61" s="679" t="s">
        <v>661</v>
      </c>
      <c r="FM61" s="679" t="s">
        <v>661</v>
      </c>
      <c r="FN61" s="679" t="s">
        <v>661</v>
      </c>
      <c r="FO61" s="679" t="s">
        <v>232</v>
      </c>
      <c r="FP61" s="679" t="s">
        <v>232</v>
      </c>
      <c r="FQ61" s="665" t="s">
        <v>661</v>
      </c>
      <c r="FR61" s="665" t="s">
        <v>661</v>
      </c>
      <c r="FS61" s="665" t="s">
        <v>661</v>
      </c>
      <c r="FT61" s="665" t="s">
        <v>232</v>
      </c>
      <c r="FU61" s="665" t="s">
        <v>232</v>
      </c>
      <c r="FV61" s="665" t="s">
        <v>661</v>
      </c>
      <c r="FW61" s="665" t="s">
        <v>661</v>
      </c>
      <c r="FX61" s="665" t="s">
        <v>661</v>
      </c>
      <c r="FY61" s="665" t="s">
        <v>232</v>
      </c>
      <c r="FZ61" s="665" t="s">
        <v>232</v>
      </c>
      <c r="GA61" s="680" t="s">
        <v>882</v>
      </c>
      <c r="GB61" s="680" t="s">
        <v>882</v>
      </c>
      <c r="GC61" s="680" t="s">
        <v>882</v>
      </c>
      <c r="GD61" s="668" t="s">
        <v>882</v>
      </c>
      <c r="GE61" s="668" t="s">
        <v>882</v>
      </c>
      <c r="GF61" s="681" t="s">
        <v>882</v>
      </c>
      <c r="GG61" s="680" t="s">
        <v>882</v>
      </c>
      <c r="GH61" s="680">
        <v>0.1</v>
      </c>
      <c r="GI61" s="668" t="s">
        <v>882</v>
      </c>
      <c r="GJ61" s="668" t="s">
        <v>882</v>
      </c>
      <c r="GK61" s="681" t="s">
        <v>883</v>
      </c>
      <c r="GL61" s="679" t="s">
        <v>882</v>
      </c>
      <c r="GM61" s="679" t="s">
        <v>883</v>
      </c>
      <c r="GN61" s="668" t="s">
        <v>883</v>
      </c>
      <c r="GO61" s="668" t="s">
        <v>882</v>
      </c>
      <c r="GP61" s="681" t="s">
        <v>882</v>
      </c>
      <c r="GQ61" s="680" t="s">
        <v>882</v>
      </c>
      <c r="GR61" s="680">
        <v>0.1</v>
      </c>
      <c r="GS61" s="668" t="s">
        <v>882</v>
      </c>
      <c r="GT61" s="668" t="s">
        <v>882</v>
      </c>
      <c r="GU61" s="679" t="s">
        <v>232</v>
      </c>
      <c r="GV61" s="679" t="s">
        <v>232</v>
      </c>
      <c r="GW61" s="679" t="s">
        <v>232</v>
      </c>
      <c r="GX61" s="665" t="s">
        <v>232</v>
      </c>
      <c r="GY61" s="665" t="s">
        <v>232</v>
      </c>
      <c r="GZ61" s="679" t="s">
        <v>661</v>
      </c>
      <c r="HA61" s="679" t="s">
        <v>661</v>
      </c>
      <c r="HB61" s="679" t="s">
        <v>661</v>
      </c>
      <c r="HC61" s="665" t="s">
        <v>661</v>
      </c>
      <c r="HD61" s="665" t="s">
        <v>661</v>
      </c>
      <c r="HE61" s="679" t="s">
        <v>232</v>
      </c>
      <c r="HF61" s="679" t="s">
        <v>232</v>
      </c>
      <c r="HG61" s="679" t="s">
        <v>232</v>
      </c>
      <c r="HH61" s="665" t="s">
        <v>232</v>
      </c>
      <c r="HI61" s="665" t="s">
        <v>232</v>
      </c>
      <c r="HJ61" s="679" t="s">
        <v>232</v>
      </c>
      <c r="HK61" s="680" t="s">
        <v>232</v>
      </c>
      <c r="HL61" s="680" t="s">
        <v>232</v>
      </c>
      <c r="HM61" s="665" t="s">
        <v>232</v>
      </c>
      <c r="HN61" s="665" t="s">
        <v>232</v>
      </c>
      <c r="HO61" s="681" t="s">
        <v>661</v>
      </c>
      <c r="HP61" s="679" t="s">
        <v>232</v>
      </c>
      <c r="HQ61" s="679" t="s">
        <v>232</v>
      </c>
      <c r="HR61" s="665" t="s">
        <v>661</v>
      </c>
      <c r="HS61" s="665" t="s">
        <v>232</v>
      </c>
      <c r="HT61" s="665" t="s">
        <v>232</v>
      </c>
      <c r="HU61" s="665" t="s">
        <v>661</v>
      </c>
      <c r="HV61" s="665" t="s">
        <v>232</v>
      </c>
      <c r="HW61" s="665" t="s">
        <v>232</v>
      </c>
      <c r="HX61" s="679" t="s">
        <v>232</v>
      </c>
      <c r="HY61" s="679" t="s">
        <v>232</v>
      </c>
      <c r="HZ61" s="679" t="s">
        <v>232</v>
      </c>
      <c r="IA61" s="665" t="s">
        <v>232</v>
      </c>
      <c r="IB61" s="665" t="s">
        <v>232</v>
      </c>
      <c r="IC61" s="679" t="s">
        <v>661</v>
      </c>
      <c r="ID61" s="679" t="s">
        <v>661</v>
      </c>
      <c r="IE61" s="679" t="s">
        <v>661</v>
      </c>
      <c r="IF61" s="665" t="s">
        <v>661</v>
      </c>
      <c r="IG61" s="665" t="s">
        <v>661</v>
      </c>
      <c r="IH61" s="679" t="s">
        <v>232</v>
      </c>
      <c r="II61" s="679" t="s">
        <v>232</v>
      </c>
      <c r="IJ61" s="679" t="s">
        <v>232</v>
      </c>
      <c r="IK61" s="665" t="s">
        <v>232</v>
      </c>
      <c r="IL61" s="665" t="s">
        <v>232</v>
      </c>
      <c r="IM61" s="679" t="s">
        <v>232</v>
      </c>
      <c r="IN61" s="680" t="s">
        <v>232</v>
      </c>
      <c r="IO61" s="680" t="s">
        <v>232</v>
      </c>
      <c r="IP61" s="665" t="s">
        <v>232</v>
      </c>
      <c r="IQ61" s="665" t="s">
        <v>232</v>
      </c>
      <c r="IR61" s="681" t="s">
        <v>661</v>
      </c>
      <c r="IS61" s="681" t="s">
        <v>661</v>
      </c>
      <c r="IT61" s="679" t="s">
        <v>661</v>
      </c>
      <c r="IU61" s="679" t="s">
        <v>232</v>
      </c>
      <c r="IV61" s="679" t="s">
        <v>232</v>
      </c>
      <c r="IW61" s="665" t="s">
        <v>661</v>
      </c>
      <c r="IX61" s="665" t="s">
        <v>661</v>
      </c>
      <c r="IY61" s="665" t="s">
        <v>661</v>
      </c>
      <c r="IZ61" s="665" t="s">
        <v>232</v>
      </c>
      <c r="JA61" s="665" t="s">
        <v>232</v>
      </c>
      <c r="JB61" s="665" t="s">
        <v>661</v>
      </c>
      <c r="JC61" s="665" t="s">
        <v>661</v>
      </c>
      <c r="JD61" s="665" t="s">
        <v>661</v>
      </c>
      <c r="JE61" s="665" t="s">
        <v>232</v>
      </c>
      <c r="JF61" s="665" t="s">
        <v>232</v>
      </c>
      <c r="JG61" s="681" t="s">
        <v>661</v>
      </c>
      <c r="JH61" s="681" t="s">
        <v>661</v>
      </c>
      <c r="JI61" s="681" t="s">
        <v>661</v>
      </c>
      <c r="JJ61" s="679" t="s">
        <v>661</v>
      </c>
      <c r="JK61" s="679" t="s">
        <v>661</v>
      </c>
      <c r="JL61" s="682" t="s">
        <v>661</v>
      </c>
    </row>
    <row r="62" spans="1:272" ht="12.75" x14ac:dyDescent="0.2">
      <c r="A62" s="733" t="s">
        <v>64</v>
      </c>
      <c r="B62" s="662">
        <v>2013</v>
      </c>
      <c r="C62" s="679" t="s">
        <v>661</v>
      </c>
      <c r="D62" s="679" t="s">
        <v>661</v>
      </c>
      <c r="E62" s="679" t="s">
        <v>661</v>
      </c>
      <c r="F62" s="679" t="s">
        <v>661</v>
      </c>
      <c r="G62" s="679" t="s">
        <v>661</v>
      </c>
      <c r="H62" s="679" t="s">
        <v>661</v>
      </c>
      <c r="I62" s="664">
        <v>2</v>
      </c>
      <c r="J62" s="664">
        <v>1</v>
      </c>
      <c r="K62" s="664">
        <v>2</v>
      </c>
      <c r="L62" s="663">
        <v>4095</v>
      </c>
      <c r="M62" s="664">
        <v>3428</v>
      </c>
      <c r="N62" s="664">
        <v>4922</v>
      </c>
      <c r="O62" s="665">
        <v>2901</v>
      </c>
      <c r="P62" s="665">
        <v>1194</v>
      </c>
      <c r="Q62" s="664">
        <v>2</v>
      </c>
      <c r="R62" s="664">
        <v>1</v>
      </c>
      <c r="S62" s="664">
        <v>2</v>
      </c>
      <c r="T62" s="665">
        <v>0.88959999999999995</v>
      </c>
      <c r="U62" s="665">
        <v>0.85250000000000004</v>
      </c>
      <c r="V62" s="664">
        <v>4093</v>
      </c>
      <c r="W62" s="664">
        <v>3426</v>
      </c>
      <c r="X62" s="664">
        <v>4920</v>
      </c>
      <c r="Y62" s="665">
        <v>2900</v>
      </c>
      <c r="Z62" s="665">
        <v>1193</v>
      </c>
      <c r="AA62" s="664">
        <v>83.300399999999996</v>
      </c>
      <c r="AB62" s="664">
        <v>41.650199999999998</v>
      </c>
      <c r="AC62" s="664">
        <v>83.300399999999996</v>
      </c>
      <c r="AD62" s="666">
        <v>49.153799999999997</v>
      </c>
      <c r="AE62" s="666">
        <v>34.146599999999999</v>
      </c>
      <c r="AF62" s="664">
        <v>343</v>
      </c>
      <c r="AG62" s="664">
        <v>169.3012820512821</v>
      </c>
      <c r="AH62" s="664">
        <v>514.5</v>
      </c>
      <c r="AI62" s="665">
        <v>209</v>
      </c>
      <c r="AJ62" s="665">
        <v>134</v>
      </c>
      <c r="AK62" s="664">
        <v>0.88239999999999996</v>
      </c>
      <c r="AL62" s="664">
        <v>0.55930000000000002</v>
      </c>
      <c r="AM62" s="664">
        <v>0.3004</v>
      </c>
      <c r="AN62" s="664">
        <v>83</v>
      </c>
      <c r="AO62" s="664">
        <v>259</v>
      </c>
      <c r="AP62" s="665">
        <v>0.45040000000000002</v>
      </c>
      <c r="AQ62" s="665">
        <v>0.28539999999999999</v>
      </c>
      <c r="AR62" s="665">
        <v>0.15379999999999999</v>
      </c>
      <c r="AS62" s="665">
        <v>49</v>
      </c>
      <c r="AT62" s="665">
        <v>160</v>
      </c>
      <c r="AU62" s="665">
        <v>0.432</v>
      </c>
      <c r="AV62" s="665">
        <v>0.27389999999999998</v>
      </c>
      <c r="AW62" s="665">
        <v>0.14660000000000001</v>
      </c>
      <c r="AX62" s="665">
        <v>34</v>
      </c>
      <c r="AY62" s="665">
        <v>99</v>
      </c>
      <c r="AZ62" s="667">
        <v>7.5054283766775642E-2</v>
      </c>
      <c r="BA62" s="667">
        <v>6.2829324725886912E-2</v>
      </c>
      <c r="BB62" s="667">
        <v>9.0211766715523736E-2</v>
      </c>
      <c r="BC62" s="668">
        <v>0.10805237914503416</v>
      </c>
      <c r="BD62" s="668">
        <v>4.3085374716462871E-2</v>
      </c>
      <c r="BE62" s="669">
        <v>8.9899999999999994E-2</v>
      </c>
      <c r="BF62" s="670">
        <v>7.2370954692556624E-2</v>
      </c>
      <c r="BG62" s="670">
        <v>0.11077483818770226</v>
      </c>
      <c r="BH62" s="668">
        <v>0.13041949204755904</v>
      </c>
      <c r="BI62" s="668">
        <v>5.1251256063551555E-2</v>
      </c>
      <c r="BJ62" s="669">
        <v>0.1236</v>
      </c>
      <c r="BK62" s="670">
        <v>9.9500000000000005E-2</v>
      </c>
      <c r="BL62" s="670">
        <v>0.15229999999999999</v>
      </c>
      <c r="BM62" s="668">
        <v>0.16769999999999999</v>
      </c>
      <c r="BN62" s="668">
        <v>7.7499999999999999E-2</v>
      </c>
      <c r="BO62" s="669">
        <v>5.2200000000000003E-2</v>
      </c>
      <c r="BP62" s="670">
        <v>2.5765384615384621E-2</v>
      </c>
      <c r="BQ62" s="670">
        <v>7.8300000000000008E-2</v>
      </c>
      <c r="BR62" s="668">
        <v>6.2399999999999997E-2</v>
      </c>
      <c r="BS62" s="668">
        <v>4.1599999999999998E-2</v>
      </c>
      <c r="BT62" s="664">
        <v>201</v>
      </c>
      <c r="BU62" s="664">
        <v>58</v>
      </c>
      <c r="BV62" s="664">
        <v>305</v>
      </c>
      <c r="BW62" s="665">
        <v>144</v>
      </c>
      <c r="BX62" s="665">
        <v>57</v>
      </c>
      <c r="BY62" s="664">
        <v>0.17430000000000001</v>
      </c>
      <c r="BZ62" s="664">
        <v>0.1221</v>
      </c>
      <c r="CA62" s="664">
        <v>0.23719999999999999</v>
      </c>
      <c r="CB62" s="665">
        <v>8.8999999999999996E-2</v>
      </c>
      <c r="CC62" s="665">
        <v>8.5300000000000001E-2</v>
      </c>
      <c r="CD62" s="664">
        <v>201</v>
      </c>
      <c r="CE62" s="664">
        <v>58</v>
      </c>
      <c r="CF62" s="664">
        <v>305</v>
      </c>
      <c r="CG62" s="665">
        <v>144</v>
      </c>
      <c r="CH62" s="665">
        <v>57</v>
      </c>
      <c r="CI62" s="664">
        <v>63</v>
      </c>
      <c r="CJ62" s="664">
        <v>17.76923076923077</v>
      </c>
      <c r="CK62" s="664">
        <v>96.92307692307692</v>
      </c>
      <c r="CL62" s="665">
        <v>39</v>
      </c>
      <c r="CM62" s="665">
        <v>23</v>
      </c>
      <c r="CN62" s="671">
        <v>0.17430000000000001</v>
      </c>
      <c r="CO62" s="664">
        <v>29.86</v>
      </c>
      <c r="CP62" s="664">
        <v>32.659999999999997</v>
      </c>
      <c r="CQ62" s="665">
        <v>8.8999999999999996E-2</v>
      </c>
      <c r="CR62" s="665">
        <v>17.73</v>
      </c>
      <c r="CS62" s="665">
        <v>21.75</v>
      </c>
      <c r="CT62" s="665">
        <v>8.5300000000000001E-2</v>
      </c>
      <c r="CU62" s="665">
        <v>12.13</v>
      </c>
      <c r="CV62" s="665">
        <v>10.92</v>
      </c>
      <c r="CW62" s="664">
        <v>19</v>
      </c>
      <c r="CX62" s="664">
        <v>16</v>
      </c>
      <c r="CY62" s="664">
        <v>23</v>
      </c>
      <c r="CZ62" s="665">
        <v>15</v>
      </c>
      <c r="DA62" s="665">
        <v>5</v>
      </c>
      <c r="DB62" s="664">
        <v>1.8100000000000002E-2</v>
      </c>
      <c r="DC62" s="664">
        <v>3.7000000000000002E-3</v>
      </c>
      <c r="DD62" s="664">
        <v>3.61E-2</v>
      </c>
      <c r="DE62" s="665">
        <v>9.1999999999999998E-3</v>
      </c>
      <c r="DF62" s="665">
        <v>8.8999999999999999E-3</v>
      </c>
      <c r="DG62" s="664">
        <v>19</v>
      </c>
      <c r="DH62" s="664">
        <v>16</v>
      </c>
      <c r="DI62" s="664">
        <v>23</v>
      </c>
      <c r="DJ62" s="665">
        <v>15</v>
      </c>
      <c r="DK62" s="665">
        <v>5</v>
      </c>
      <c r="DL62" s="666">
        <v>9.7200000000000009E-2</v>
      </c>
      <c r="DM62" s="666">
        <v>1.986961325966851E-2</v>
      </c>
      <c r="DN62" s="666">
        <v>0.19386298342541436</v>
      </c>
      <c r="DO62" s="672">
        <v>5.8500000000000003E-2</v>
      </c>
      <c r="DP62" s="672">
        <v>3.8700000000000005E-2</v>
      </c>
      <c r="DQ62" s="664">
        <v>0.81100000000000005</v>
      </c>
      <c r="DR62" s="664">
        <v>0.68294736842105264</v>
      </c>
      <c r="DS62" s="664">
        <v>0.98173684210526324</v>
      </c>
      <c r="DT62" s="665">
        <v>0.51649999999999996</v>
      </c>
      <c r="DU62" s="665">
        <v>0.29449999999999998</v>
      </c>
      <c r="DV62" s="671">
        <v>1.49E-2</v>
      </c>
      <c r="DW62" s="671">
        <v>1.6000000000000001E-3</v>
      </c>
      <c r="DX62" s="664">
        <v>1.6000000000000001E-3</v>
      </c>
      <c r="DY62" s="664">
        <v>9.5600000000000004E-2</v>
      </c>
      <c r="DZ62" s="664">
        <v>0.71540000000000004</v>
      </c>
      <c r="EA62" s="665">
        <v>7.6E-3</v>
      </c>
      <c r="EB62" s="665">
        <v>8.0000000000000004E-4</v>
      </c>
      <c r="EC62" s="665">
        <v>8.0000000000000004E-4</v>
      </c>
      <c r="ED62" s="665">
        <v>5.7700000000000001E-2</v>
      </c>
      <c r="EE62" s="665">
        <v>0.45879999999999999</v>
      </c>
      <c r="EF62" s="665">
        <v>7.3000000000000001E-3</v>
      </c>
      <c r="EG62" s="665">
        <v>8.0000000000000004E-4</v>
      </c>
      <c r="EH62" s="665">
        <v>8.0000000000000004E-4</v>
      </c>
      <c r="EI62" s="665">
        <v>3.7900000000000003E-2</v>
      </c>
      <c r="EJ62" s="665">
        <v>0.25659999999999999</v>
      </c>
      <c r="EK62" s="671">
        <v>83</v>
      </c>
      <c r="EL62" s="671">
        <v>72</v>
      </c>
      <c r="EM62" s="671">
        <v>95</v>
      </c>
      <c r="EN62" s="664">
        <v>35</v>
      </c>
      <c r="EO62" s="664">
        <v>25</v>
      </c>
      <c r="EP62" s="664">
        <v>47</v>
      </c>
      <c r="EQ62" s="673">
        <v>4.9800000000000001E-3</v>
      </c>
      <c r="ER62" s="678" t="s">
        <v>661</v>
      </c>
      <c r="ES62" s="679" t="s">
        <v>661</v>
      </c>
      <c r="ET62" s="679" t="s">
        <v>661</v>
      </c>
      <c r="EU62" s="665" t="s">
        <v>661</v>
      </c>
      <c r="EV62" s="665" t="s">
        <v>661</v>
      </c>
      <c r="EW62" s="679" t="s">
        <v>661</v>
      </c>
      <c r="EX62" s="679" t="s">
        <v>661</v>
      </c>
      <c r="EY62" s="679" t="s">
        <v>661</v>
      </c>
      <c r="EZ62" s="665" t="s">
        <v>661</v>
      </c>
      <c r="FA62" s="665" t="s">
        <v>661</v>
      </c>
      <c r="FB62" s="679" t="s">
        <v>661</v>
      </c>
      <c r="FC62" s="679" t="s">
        <v>661</v>
      </c>
      <c r="FD62" s="679" t="s">
        <v>661</v>
      </c>
      <c r="FE62" s="665" t="s">
        <v>661</v>
      </c>
      <c r="FF62" s="665" t="s">
        <v>661</v>
      </c>
      <c r="FG62" s="679" t="s">
        <v>661</v>
      </c>
      <c r="FH62" s="680" t="s">
        <v>661</v>
      </c>
      <c r="FI62" s="680" t="s">
        <v>661</v>
      </c>
      <c r="FJ62" s="665" t="s">
        <v>661</v>
      </c>
      <c r="FK62" s="665" t="s">
        <v>661</v>
      </c>
      <c r="FL62" s="679" t="s">
        <v>661</v>
      </c>
      <c r="FM62" s="679" t="s">
        <v>661</v>
      </c>
      <c r="FN62" s="679" t="s">
        <v>661</v>
      </c>
      <c r="FO62" s="679" t="s">
        <v>661</v>
      </c>
      <c r="FP62" s="679" t="s">
        <v>661</v>
      </c>
      <c r="FQ62" s="665" t="s">
        <v>661</v>
      </c>
      <c r="FR62" s="665" t="s">
        <v>661</v>
      </c>
      <c r="FS62" s="665" t="s">
        <v>661</v>
      </c>
      <c r="FT62" s="665" t="s">
        <v>661</v>
      </c>
      <c r="FU62" s="665" t="s">
        <v>661</v>
      </c>
      <c r="FV62" s="665" t="s">
        <v>661</v>
      </c>
      <c r="FW62" s="665" t="s">
        <v>661</v>
      </c>
      <c r="FX62" s="665" t="s">
        <v>661</v>
      </c>
      <c r="FY62" s="665" t="s">
        <v>661</v>
      </c>
      <c r="FZ62" s="665" t="s">
        <v>661</v>
      </c>
      <c r="GA62" s="680" t="s">
        <v>661</v>
      </c>
      <c r="GB62" s="680" t="s">
        <v>661</v>
      </c>
      <c r="GC62" s="680" t="s">
        <v>661</v>
      </c>
      <c r="GD62" s="668" t="s">
        <v>661</v>
      </c>
      <c r="GE62" s="668" t="s">
        <v>661</v>
      </c>
      <c r="GF62" s="681" t="s">
        <v>661</v>
      </c>
      <c r="GG62" s="680" t="s">
        <v>661</v>
      </c>
      <c r="GH62" s="680" t="s">
        <v>661</v>
      </c>
      <c r="GI62" s="668" t="s">
        <v>661</v>
      </c>
      <c r="GJ62" s="668" t="s">
        <v>661</v>
      </c>
      <c r="GK62" s="681" t="s">
        <v>661</v>
      </c>
      <c r="GL62" s="679" t="s">
        <v>661</v>
      </c>
      <c r="GM62" s="679" t="s">
        <v>661</v>
      </c>
      <c r="GN62" s="668" t="s">
        <v>661</v>
      </c>
      <c r="GO62" s="668" t="s">
        <v>661</v>
      </c>
      <c r="GP62" s="681" t="s">
        <v>661</v>
      </c>
      <c r="GQ62" s="680" t="s">
        <v>661</v>
      </c>
      <c r="GR62" s="680" t="s">
        <v>661</v>
      </c>
      <c r="GS62" s="668" t="s">
        <v>661</v>
      </c>
      <c r="GT62" s="668" t="s">
        <v>661</v>
      </c>
      <c r="GU62" s="679" t="s">
        <v>661</v>
      </c>
      <c r="GV62" s="679" t="s">
        <v>661</v>
      </c>
      <c r="GW62" s="679" t="s">
        <v>661</v>
      </c>
      <c r="GX62" s="665" t="s">
        <v>661</v>
      </c>
      <c r="GY62" s="665" t="s">
        <v>661</v>
      </c>
      <c r="GZ62" s="679" t="s">
        <v>661</v>
      </c>
      <c r="HA62" s="679" t="s">
        <v>661</v>
      </c>
      <c r="HB62" s="679" t="s">
        <v>661</v>
      </c>
      <c r="HC62" s="665" t="s">
        <v>661</v>
      </c>
      <c r="HD62" s="665" t="s">
        <v>661</v>
      </c>
      <c r="HE62" s="679" t="s">
        <v>661</v>
      </c>
      <c r="HF62" s="679" t="s">
        <v>661</v>
      </c>
      <c r="HG62" s="679" t="s">
        <v>661</v>
      </c>
      <c r="HH62" s="665" t="s">
        <v>661</v>
      </c>
      <c r="HI62" s="665" t="s">
        <v>661</v>
      </c>
      <c r="HJ62" s="679" t="s">
        <v>661</v>
      </c>
      <c r="HK62" s="680" t="s">
        <v>661</v>
      </c>
      <c r="HL62" s="680" t="s">
        <v>661</v>
      </c>
      <c r="HM62" s="665" t="s">
        <v>661</v>
      </c>
      <c r="HN62" s="665" t="s">
        <v>661</v>
      </c>
      <c r="HO62" s="681" t="s">
        <v>661</v>
      </c>
      <c r="HP62" s="679" t="s">
        <v>661</v>
      </c>
      <c r="HQ62" s="679" t="s">
        <v>661</v>
      </c>
      <c r="HR62" s="665" t="s">
        <v>661</v>
      </c>
      <c r="HS62" s="665" t="s">
        <v>661</v>
      </c>
      <c r="HT62" s="665" t="s">
        <v>661</v>
      </c>
      <c r="HU62" s="665" t="s">
        <v>661</v>
      </c>
      <c r="HV62" s="665" t="s">
        <v>661</v>
      </c>
      <c r="HW62" s="665" t="s">
        <v>661</v>
      </c>
      <c r="HX62" s="679" t="s">
        <v>661</v>
      </c>
      <c r="HY62" s="679" t="s">
        <v>661</v>
      </c>
      <c r="HZ62" s="679" t="s">
        <v>661</v>
      </c>
      <c r="IA62" s="665" t="s">
        <v>661</v>
      </c>
      <c r="IB62" s="665" t="s">
        <v>661</v>
      </c>
      <c r="IC62" s="679" t="s">
        <v>661</v>
      </c>
      <c r="ID62" s="679" t="s">
        <v>661</v>
      </c>
      <c r="IE62" s="679" t="s">
        <v>661</v>
      </c>
      <c r="IF62" s="665" t="s">
        <v>661</v>
      </c>
      <c r="IG62" s="665" t="s">
        <v>661</v>
      </c>
      <c r="IH62" s="679" t="s">
        <v>661</v>
      </c>
      <c r="II62" s="679" t="s">
        <v>661</v>
      </c>
      <c r="IJ62" s="679" t="s">
        <v>661</v>
      </c>
      <c r="IK62" s="665" t="s">
        <v>661</v>
      </c>
      <c r="IL62" s="665" t="s">
        <v>661</v>
      </c>
      <c r="IM62" s="679" t="s">
        <v>661</v>
      </c>
      <c r="IN62" s="680" t="s">
        <v>661</v>
      </c>
      <c r="IO62" s="680" t="s">
        <v>661</v>
      </c>
      <c r="IP62" s="665" t="s">
        <v>661</v>
      </c>
      <c r="IQ62" s="665" t="s">
        <v>661</v>
      </c>
      <c r="IR62" s="681" t="s">
        <v>661</v>
      </c>
      <c r="IS62" s="681" t="s">
        <v>661</v>
      </c>
      <c r="IT62" s="679" t="s">
        <v>661</v>
      </c>
      <c r="IU62" s="679" t="s">
        <v>661</v>
      </c>
      <c r="IV62" s="679" t="s">
        <v>661</v>
      </c>
      <c r="IW62" s="665" t="s">
        <v>661</v>
      </c>
      <c r="IX62" s="665" t="s">
        <v>661</v>
      </c>
      <c r="IY62" s="665" t="s">
        <v>661</v>
      </c>
      <c r="IZ62" s="665" t="s">
        <v>661</v>
      </c>
      <c r="JA62" s="665" t="s">
        <v>661</v>
      </c>
      <c r="JB62" s="665" t="s">
        <v>661</v>
      </c>
      <c r="JC62" s="665" t="s">
        <v>661</v>
      </c>
      <c r="JD62" s="665" t="s">
        <v>661</v>
      </c>
      <c r="JE62" s="665" t="s">
        <v>661</v>
      </c>
      <c r="JF62" s="665" t="s">
        <v>661</v>
      </c>
      <c r="JG62" s="681" t="s">
        <v>661</v>
      </c>
      <c r="JH62" s="681" t="s">
        <v>661</v>
      </c>
      <c r="JI62" s="681" t="s">
        <v>661</v>
      </c>
      <c r="JJ62" s="679" t="s">
        <v>661</v>
      </c>
      <c r="JK62" s="679" t="s">
        <v>661</v>
      </c>
      <c r="JL62" s="682" t="s">
        <v>661</v>
      </c>
    </row>
    <row r="63" spans="1:272" ht="12.75" x14ac:dyDescent="0.2">
      <c r="A63" s="733" t="s">
        <v>65</v>
      </c>
      <c r="B63" s="662">
        <v>2013</v>
      </c>
      <c r="C63" s="679" t="s">
        <v>661</v>
      </c>
      <c r="D63" s="679" t="s">
        <v>661</v>
      </c>
      <c r="E63" s="679" t="s">
        <v>661</v>
      </c>
      <c r="F63" s="679" t="s">
        <v>661</v>
      </c>
      <c r="G63" s="679" t="s">
        <v>661</v>
      </c>
      <c r="H63" s="679" t="s">
        <v>661</v>
      </c>
      <c r="I63" s="664">
        <v>134</v>
      </c>
      <c r="J63" s="664">
        <v>94</v>
      </c>
      <c r="K63" s="664">
        <v>180</v>
      </c>
      <c r="L63" s="663">
        <v>185193</v>
      </c>
      <c r="M63" s="664">
        <v>149470</v>
      </c>
      <c r="N63" s="664">
        <v>224077</v>
      </c>
      <c r="O63" s="665">
        <v>125676</v>
      </c>
      <c r="P63" s="665">
        <v>59517</v>
      </c>
      <c r="Q63" s="664">
        <v>134</v>
      </c>
      <c r="R63" s="664">
        <v>94</v>
      </c>
      <c r="S63" s="664">
        <v>180</v>
      </c>
      <c r="T63" s="665">
        <v>69</v>
      </c>
      <c r="U63" s="665">
        <v>66</v>
      </c>
      <c r="V63" s="664">
        <v>185059</v>
      </c>
      <c r="W63" s="664">
        <v>149364</v>
      </c>
      <c r="X63" s="664">
        <v>223889</v>
      </c>
      <c r="Y63" s="665">
        <v>125607</v>
      </c>
      <c r="Z63" s="665">
        <v>59451</v>
      </c>
      <c r="AA63" s="664">
        <v>2980</v>
      </c>
      <c r="AB63" s="664">
        <v>2090.4477611940301</v>
      </c>
      <c r="AC63" s="664">
        <v>4002.9850746268658</v>
      </c>
      <c r="AD63" s="666">
        <v>1638</v>
      </c>
      <c r="AE63" s="666">
        <v>1340</v>
      </c>
      <c r="AF63" s="664">
        <v>12102</v>
      </c>
      <c r="AG63" s="664">
        <v>5800.448099829835</v>
      </c>
      <c r="AH63" s="664">
        <v>19289.064095292117</v>
      </c>
      <c r="AI63" s="665">
        <v>6954</v>
      </c>
      <c r="AJ63" s="665">
        <v>5148</v>
      </c>
      <c r="AK63" s="664">
        <v>68</v>
      </c>
      <c r="AL63" s="664">
        <v>41</v>
      </c>
      <c r="AM63" s="664">
        <v>26</v>
      </c>
      <c r="AN63" s="664">
        <v>2954</v>
      </c>
      <c r="AO63" s="664">
        <v>9148</v>
      </c>
      <c r="AP63" s="665">
        <v>35</v>
      </c>
      <c r="AQ63" s="665">
        <v>21</v>
      </c>
      <c r="AR63" s="665">
        <v>13</v>
      </c>
      <c r="AS63" s="665">
        <v>1625</v>
      </c>
      <c r="AT63" s="665">
        <v>5328</v>
      </c>
      <c r="AU63" s="665">
        <v>33</v>
      </c>
      <c r="AV63" s="665">
        <v>20</v>
      </c>
      <c r="AW63" s="665">
        <v>12</v>
      </c>
      <c r="AX63" s="665">
        <v>1328</v>
      </c>
      <c r="AY63" s="665">
        <v>3820</v>
      </c>
      <c r="AZ63" s="667">
        <v>0.29109472982935924</v>
      </c>
      <c r="BA63" s="667">
        <v>0.23494370342072501</v>
      </c>
      <c r="BB63" s="667">
        <v>0.35221435894430853</v>
      </c>
      <c r="BC63" s="668">
        <v>0.40761081087813217</v>
      </c>
      <c r="BD63" s="668">
        <v>0.18152541740140588</v>
      </c>
      <c r="BE63" s="669">
        <v>0.35489999999999999</v>
      </c>
      <c r="BF63" s="670">
        <v>0.25896294896030247</v>
      </c>
      <c r="BG63" s="670">
        <v>0.44765033081285444</v>
      </c>
      <c r="BH63" s="668">
        <v>0.50315042337788596</v>
      </c>
      <c r="BI63" s="668">
        <v>0.21900109053469094</v>
      </c>
      <c r="BJ63" s="669">
        <v>0.42320000000000002</v>
      </c>
      <c r="BK63" s="670">
        <v>0.30880000000000002</v>
      </c>
      <c r="BL63" s="670">
        <v>0.53380000000000005</v>
      </c>
      <c r="BM63" s="668">
        <v>0.55430000000000001</v>
      </c>
      <c r="BN63" s="668">
        <v>0.29089999999999999</v>
      </c>
      <c r="BO63" s="669">
        <v>0.157</v>
      </c>
      <c r="BP63" s="670">
        <v>7.5249574588769144E-2</v>
      </c>
      <c r="BQ63" s="670">
        <v>0.25023823028927966</v>
      </c>
      <c r="BR63" s="668">
        <v>0.17630000000000001</v>
      </c>
      <c r="BS63" s="668">
        <v>0.13669999999999999</v>
      </c>
      <c r="BT63" s="664">
        <v>6856</v>
      </c>
      <c r="BU63" s="664">
        <v>2822</v>
      </c>
      <c r="BV63" s="664">
        <v>11360</v>
      </c>
      <c r="BW63" s="665">
        <v>4632</v>
      </c>
      <c r="BX63" s="665">
        <v>2224</v>
      </c>
      <c r="BY63" s="664">
        <v>32</v>
      </c>
      <c r="BZ63" s="664">
        <v>19</v>
      </c>
      <c r="CA63" s="664">
        <v>48</v>
      </c>
      <c r="CB63" s="665">
        <v>16</v>
      </c>
      <c r="CC63" s="665">
        <v>16</v>
      </c>
      <c r="CD63" s="664">
        <v>6824</v>
      </c>
      <c r="CE63" s="664">
        <v>2807</v>
      </c>
      <c r="CF63" s="664">
        <v>11318</v>
      </c>
      <c r="CG63" s="665">
        <v>4616</v>
      </c>
      <c r="CH63" s="665">
        <v>2209</v>
      </c>
      <c r="CI63" s="664">
        <v>2161</v>
      </c>
      <c r="CJ63" s="664">
        <v>891.01247077162895</v>
      </c>
      <c r="CK63" s="664">
        <v>3574.1558846453622</v>
      </c>
      <c r="CL63" s="665">
        <v>1283</v>
      </c>
      <c r="CM63" s="665">
        <v>878</v>
      </c>
      <c r="CN63" s="671">
        <v>32.14</v>
      </c>
      <c r="CO63" s="664">
        <v>1058.17</v>
      </c>
      <c r="CP63" s="664">
        <v>1102.67</v>
      </c>
      <c r="CQ63" s="665">
        <v>16.48</v>
      </c>
      <c r="CR63" s="665">
        <v>587.99</v>
      </c>
      <c r="CS63" s="665">
        <v>695.02</v>
      </c>
      <c r="CT63" s="665">
        <v>15.66</v>
      </c>
      <c r="CU63" s="665">
        <v>470.17</v>
      </c>
      <c r="CV63" s="665">
        <v>407.65</v>
      </c>
      <c r="CW63" s="664">
        <v>1461</v>
      </c>
      <c r="CX63" s="664">
        <v>1141</v>
      </c>
      <c r="CY63" s="664">
        <v>1800</v>
      </c>
      <c r="CZ63" s="665">
        <v>1046</v>
      </c>
      <c r="DA63" s="665">
        <v>415</v>
      </c>
      <c r="DB63" s="664">
        <v>25</v>
      </c>
      <c r="DC63" s="664">
        <v>16</v>
      </c>
      <c r="DD63" s="664">
        <v>36</v>
      </c>
      <c r="DE63" s="665">
        <v>13</v>
      </c>
      <c r="DF63" s="665">
        <v>12</v>
      </c>
      <c r="DG63" s="664">
        <v>1436</v>
      </c>
      <c r="DH63" s="664">
        <v>1123</v>
      </c>
      <c r="DI63" s="664">
        <v>1767</v>
      </c>
      <c r="DJ63" s="665">
        <v>1034</v>
      </c>
      <c r="DK63" s="665">
        <v>403</v>
      </c>
      <c r="DL63" s="666">
        <v>6</v>
      </c>
      <c r="DM63" s="666">
        <v>3.84</v>
      </c>
      <c r="DN63" s="666">
        <v>8.64</v>
      </c>
      <c r="DO63" s="672">
        <v>3</v>
      </c>
      <c r="DP63" s="672">
        <v>3</v>
      </c>
      <c r="DQ63" s="664">
        <v>34</v>
      </c>
      <c r="DR63" s="664">
        <v>26.589136490250695</v>
      </c>
      <c r="DS63" s="664">
        <v>41.837047353760447</v>
      </c>
      <c r="DT63" s="665">
        <v>19</v>
      </c>
      <c r="DU63" s="665">
        <v>14</v>
      </c>
      <c r="DV63" s="671">
        <v>21</v>
      </c>
      <c r="DW63" s="671">
        <v>2</v>
      </c>
      <c r="DX63" s="664">
        <v>2</v>
      </c>
      <c r="DY63" s="664">
        <v>4</v>
      </c>
      <c r="DZ63" s="664">
        <v>30</v>
      </c>
      <c r="EA63" s="665">
        <v>11</v>
      </c>
      <c r="EB63" s="665">
        <v>0.92110000000000003</v>
      </c>
      <c r="EC63" s="665">
        <v>1</v>
      </c>
      <c r="ED63" s="665">
        <v>2</v>
      </c>
      <c r="EE63" s="665">
        <v>17</v>
      </c>
      <c r="EF63" s="665">
        <v>10</v>
      </c>
      <c r="EG63" s="665">
        <v>0.88239999999999996</v>
      </c>
      <c r="EH63" s="665">
        <v>1</v>
      </c>
      <c r="EI63" s="665">
        <v>2</v>
      </c>
      <c r="EJ63" s="665">
        <v>13</v>
      </c>
      <c r="EK63" s="671">
        <v>9157</v>
      </c>
      <c r="EL63" s="671">
        <v>7749</v>
      </c>
      <c r="EM63" s="671">
        <v>10526</v>
      </c>
      <c r="EN63" s="664">
        <v>1607</v>
      </c>
      <c r="EO63" s="664">
        <v>977</v>
      </c>
      <c r="EP63" s="664">
        <v>2314</v>
      </c>
      <c r="EQ63" s="673">
        <v>1.9912881144990666E-2</v>
      </c>
      <c r="ER63" s="678" t="s">
        <v>661</v>
      </c>
      <c r="ES63" s="679" t="s">
        <v>661</v>
      </c>
      <c r="ET63" s="679" t="s">
        <v>661</v>
      </c>
      <c r="EU63" s="665" t="s">
        <v>661</v>
      </c>
      <c r="EV63" s="665" t="s">
        <v>661</v>
      </c>
      <c r="EW63" s="679" t="s">
        <v>661</v>
      </c>
      <c r="EX63" s="679" t="s">
        <v>661</v>
      </c>
      <c r="EY63" s="679" t="s">
        <v>661</v>
      </c>
      <c r="EZ63" s="665" t="s">
        <v>661</v>
      </c>
      <c r="FA63" s="665" t="s">
        <v>661</v>
      </c>
      <c r="FB63" s="679" t="s">
        <v>661</v>
      </c>
      <c r="FC63" s="679" t="s">
        <v>661</v>
      </c>
      <c r="FD63" s="679" t="s">
        <v>661</v>
      </c>
      <c r="FE63" s="665" t="s">
        <v>661</v>
      </c>
      <c r="FF63" s="665" t="s">
        <v>661</v>
      </c>
      <c r="FG63" s="679" t="s">
        <v>661</v>
      </c>
      <c r="FH63" s="680" t="s">
        <v>661</v>
      </c>
      <c r="FI63" s="680" t="s">
        <v>661</v>
      </c>
      <c r="FJ63" s="665" t="s">
        <v>661</v>
      </c>
      <c r="FK63" s="665" t="s">
        <v>661</v>
      </c>
      <c r="FL63" s="679" t="s">
        <v>661</v>
      </c>
      <c r="FM63" s="679" t="s">
        <v>661</v>
      </c>
      <c r="FN63" s="679" t="s">
        <v>661</v>
      </c>
      <c r="FO63" s="679" t="s">
        <v>661</v>
      </c>
      <c r="FP63" s="679" t="s">
        <v>661</v>
      </c>
      <c r="FQ63" s="665" t="s">
        <v>661</v>
      </c>
      <c r="FR63" s="665" t="s">
        <v>661</v>
      </c>
      <c r="FS63" s="665" t="s">
        <v>661</v>
      </c>
      <c r="FT63" s="665" t="s">
        <v>661</v>
      </c>
      <c r="FU63" s="665" t="s">
        <v>661</v>
      </c>
      <c r="FV63" s="665" t="s">
        <v>661</v>
      </c>
      <c r="FW63" s="665" t="s">
        <v>661</v>
      </c>
      <c r="FX63" s="665" t="s">
        <v>661</v>
      </c>
      <c r="FY63" s="665" t="s">
        <v>661</v>
      </c>
      <c r="FZ63" s="665" t="s">
        <v>661</v>
      </c>
      <c r="GA63" s="680" t="s">
        <v>661</v>
      </c>
      <c r="GB63" s="680" t="s">
        <v>661</v>
      </c>
      <c r="GC63" s="680" t="s">
        <v>661</v>
      </c>
      <c r="GD63" s="668" t="s">
        <v>661</v>
      </c>
      <c r="GE63" s="668" t="s">
        <v>661</v>
      </c>
      <c r="GF63" s="681" t="s">
        <v>661</v>
      </c>
      <c r="GG63" s="680" t="s">
        <v>661</v>
      </c>
      <c r="GH63" s="680" t="s">
        <v>661</v>
      </c>
      <c r="GI63" s="668" t="s">
        <v>661</v>
      </c>
      <c r="GJ63" s="668" t="s">
        <v>661</v>
      </c>
      <c r="GK63" s="681" t="s">
        <v>661</v>
      </c>
      <c r="GL63" s="679" t="s">
        <v>661</v>
      </c>
      <c r="GM63" s="679" t="s">
        <v>661</v>
      </c>
      <c r="GN63" s="668" t="s">
        <v>661</v>
      </c>
      <c r="GO63" s="668" t="s">
        <v>661</v>
      </c>
      <c r="GP63" s="681" t="s">
        <v>661</v>
      </c>
      <c r="GQ63" s="680" t="s">
        <v>661</v>
      </c>
      <c r="GR63" s="680" t="s">
        <v>661</v>
      </c>
      <c r="GS63" s="668" t="s">
        <v>661</v>
      </c>
      <c r="GT63" s="668" t="s">
        <v>661</v>
      </c>
      <c r="GU63" s="679" t="s">
        <v>1010</v>
      </c>
      <c r="GV63" s="679" t="s">
        <v>672</v>
      </c>
      <c r="GW63" s="679" t="s">
        <v>695</v>
      </c>
      <c r="GX63" s="665" t="s">
        <v>687</v>
      </c>
      <c r="GY63" s="665" t="s">
        <v>685</v>
      </c>
      <c r="GZ63" s="679" t="s">
        <v>661</v>
      </c>
      <c r="HA63" s="679" t="s">
        <v>661</v>
      </c>
      <c r="HB63" s="679" t="s">
        <v>661</v>
      </c>
      <c r="HC63" s="665" t="s">
        <v>661</v>
      </c>
      <c r="HD63" s="665" t="s">
        <v>661</v>
      </c>
      <c r="HE63" s="679" t="s">
        <v>919</v>
      </c>
      <c r="HF63" s="679" t="s">
        <v>672</v>
      </c>
      <c r="HG63" s="679" t="s">
        <v>695</v>
      </c>
      <c r="HH63" s="665" t="s">
        <v>687</v>
      </c>
      <c r="HI63" s="665" t="s">
        <v>685</v>
      </c>
      <c r="HJ63" s="679" t="s">
        <v>685</v>
      </c>
      <c r="HK63" s="680" t="s">
        <v>235</v>
      </c>
      <c r="HL63" s="680">
        <v>3600</v>
      </c>
      <c r="HM63" s="665" t="s">
        <v>669</v>
      </c>
      <c r="HN63" s="665" t="s">
        <v>235</v>
      </c>
      <c r="HO63" s="681" t="s">
        <v>661</v>
      </c>
      <c r="HP63" s="679" t="s">
        <v>663</v>
      </c>
      <c r="HQ63" s="679" t="s">
        <v>663</v>
      </c>
      <c r="HR63" s="665" t="s">
        <v>661</v>
      </c>
      <c r="HS63" s="665" t="s">
        <v>235</v>
      </c>
      <c r="HT63" s="665" t="s">
        <v>235</v>
      </c>
      <c r="HU63" s="665" t="s">
        <v>661</v>
      </c>
      <c r="HV63" s="665" t="s">
        <v>236</v>
      </c>
      <c r="HW63" s="665" t="s">
        <v>236</v>
      </c>
      <c r="HX63" s="679" t="s">
        <v>668</v>
      </c>
      <c r="HY63" s="679" t="s">
        <v>663</v>
      </c>
      <c r="HZ63" s="679" t="s">
        <v>667</v>
      </c>
      <c r="IA63" s="665" t="s">
        <v>684</v>
      </c>
      <c r="IB63" s="665" t="s">
        <v>236</v>
      </c>
      <c r="IC63" s="679" t="s">
        <v>661</v>
      </c>
      <c r="ID63" s="679" t="s">
        <v>661</v>
      </c>
      <c r="IE63" s="679" t="s">
        <v>661</v>
      </c>
      <c r="IF63" s="665" t="s">
        <v>661</v>
      </c>
      <c r="IG63" s="665" t="s">
        <v>661</v>
      </c>
      <c r="IH63" s="679" t="s">
        <v>677</v>
      </c>
      <c r="II63" s="679" t="s">
        <v>663</v>
      </c>
      <c r="IJ63" s="679" t="s">
        <v>667</v>
      </c>
      <c r="IK63" s="665" t="s">
        <v>684</v>
      </c>
      <c r="IL63" s="665" t="s">
        <v>236</v>
      </c>
      <c r="IM63" s="679" t="s">
        <v>232</v>
      </c>
      <c r="IN63" s="680" t="s">
        <v>232</v>
      </c>
      <c r="IO63" s="680" t="s">
        <v>232</v>
      </c>
      <c r="IP63" s="665" t="s">
        <v>232</v>
      </c>
      <c r="IQ63" s="665" t="s">
        <v>232</v>
      </c>
      <c r="IR63" s="681" t="s">
        <v>661</v>
      </c>
      <c r="IS63" s="681" t="s">
        <v>661</v>
      </c>
      <c r="IT63" s="679" t="s">
        <v>661</v>
      </c>
      <c r="IU63" s="679" t="s">
        <v>232</v>
      </c>
      <c r="IV63" s="679" t="s">
        <v>232</v>
      </c>
      <c r="IW63" s="665" t="s">
        <v>661</v>
      </c>
      <c r="IX63" s="665" t="s">
        <v>661</v>
      </c>
      <c r="IY63" s="665" t="s">
        <v>661</v>
      </c>
      <c r="IZ63" s="665" t="s">
        <v>232</v>
      </c>
      <c r="JA63" s="665" t="s">
        <v>232</v>
      </c>
      <c r="JB63" s="665" t="s">
        <v>661</v>
      </c>
      <c r="JC63" s="665" t="s">
        <v>661</v>
      </c>
      <c r="JD63" s="665" t="s">
        <v>661</v>
      </c>
      <c r="JE63" s="665" t="s">
        <v>232</v>
      </c>
      <c r="JF63" s="665" t="s">
        <v>232</v>
      </c>
      <c r="JG63" s="681" t="s">
        <v>661</v>
      </c>
      <c r="JH63" s="681" t="s">
        <v>661</v>
      </c>
      <c r="JI63" s="681" t="s">
        <v>661</v>
      </c>
      <c r="JJ63" s="679" t="s">
        <v>661</v>
      </c>
      <c r="JK63" s="679" t="s">
        <v>661</v>
      </c>
      <c r="JL63" s="682" t="s">
        <v>661</v>
      </c>
    </row>
    <row r="64" spans="1:272" ht="12.75" x14ac:dyDescent="0.2">
      <c r="A64" s="733" t="s">
        <v>66</v>
      </c>
      <c r="B64" s="662">
        <v>2013</v>
      </c>
      <c r="C64" s="679" t="s">
        <v>934</v>
      </c>
      <c r="D64" s="679" t="s">
        <v>897</v>
      </c>
      <c r="E64" s="679" t="s">
        <v>921</v>
      </c>
      <c r="F64" s="679" t="s">
        <v>934</v>
      </c>
      <c r="G64" s="679" t="s">
        <v>897</v>
      </c>
      <c r="H64" s="679" t="s">
        <v>921</v>
      </c>
      <c r="I64" s="664">
        <v>4047</v>
      </c>
      <c r="J64" s="664">
        <v>3279</v>
      </c>
      <c r="K64" s="664">
        <v>4910</v>
      </c>
      <c r="L64" s="663">
        <v>40688</v>
      </c>
      <c r="M64" s="664">
        <v>35942</v>
      </c>
      <c r="N64" s="664">
        <v>45591</v>
      </c>
      <c r="O64" s="665">
        <v>14063</v>
      </c>
      <c r="P64" s="665">
        <v>26625</v>
      </c>
      <c r="Q64" s="664">
        <v>4047</v>
      </c>
      <c r="R64" s="664">
        <v>3279</v>
      </c>
      <c r="S64" s="664">
        <v>4910</v>
      </c>
      <c r="T64" s="665">
        <v>2052</v>
      </c>
      <c r="U64" s="665">
        <v>1995</v>
      </c>
      <c r="V64" s="664">
        <v>36640</v>
      </c>
      <c r="W64" s="664">
        <v>32418</v>
      </c>
      <c r="X64" s="664">
        <v>41058</v>
      </c>
      <c r="Y64" s="665">
        <v>12011</v>
      </c>
      <c r="Z64" s="665">
        <v>24630</v>
      </c>
      <c r="AA64" s="664">
        <v>2141</v>
      </c>
      <c r="AB64" s="664">
        <v>1734.7020014825798</v>
      </c>
      <c r="AC64" s="664">
        <v>2597.5562144798619</v>
      </c>
      <c r="AD64" s="666">
        <v>777</v>
      </c>
      <c r="AE64" s="666">
        <v>1364</v>
      </c>
      <c r="AF64" s="664">
        <v>3746</v>
      </c>
      <c r="AG64" s="664">
        <v>2461.6815897670162</v>
      </c>
      <c r="AH64" s="664">
        <v>5582.2074006395605</v>
      </c>
      <c r="AI64" s="665">
        <v>717</v>
      </c>
      <c r="AJ64" s="665">
        <v>3030</v>
      </c>
      <c r="AK64" s="664">
        <v>1380</v>
      </c>
      <c r="AL64" s="664">
        <v>1591</v>
      </c>
      <c r="AM64" s="664">
        <v>1076</v>
      </c>
      <c r="AN64" s="664">
        <v>1065</v>
      </c>
      <c r="AO64" s="664">
        <v>2681</v>
      </c>
      <c r="AP64" s="665">
        <v>700</v>
      </c>
      <c r="AQ64" s="665">
        <v>807</v>
      </c>
      <c r="AR64" s="665">
        <v>545</v>
      </c>
      <c r="AS64" s="665">
        <v>232</v>
      </c>
      <c r="AT64" s="665">
        <v>484</v>
      </c>
      <c r="AU64" s="665">
        <v>680</v>
      </c>
      <c r="AV64" s="665">
        <v>784</v>
      </c>
      <c r="AW64" s="665">
        <v>531</v>
      </c>
      <c r="AX64" s="665">
        <v>833</v>
      </c>
      <c r="AY64" s="665">
        <v>2197</v>
      </c>
      <c r="AZ64" s="667">
        <v>2.4447853332107576</v>
      </c>
      <c r="BA64" s="667">
        <v>2.1596164580775916</v>
      </c>
      <c r="BB64" s="667">
        <v>2.7393877341332002</v>
      </c>
      <c r="BC64" s="668">
        <v>1.6655060352831941</v>
      </c>
      <c r="BD64" s="668">
        <v>3.2473115918961737</v>
      </c>
      <c r="BE64" s="669">
        <v>3.57</v>
      </c>
      <c r="BF64" s="670">
        <v>3.1580769230769232</v>
      </c>
      <c r="BG64" s="670">
        <v>4.0368461538461542</v>
      </c>
      <c r="BH64" s="668">
        <v>2.3077440365826716</v>
      </c>
      <c r="BI64" s="668">
        <v>5.2766657418050658</v>
      </c>
      <c r="BJ64" s="669">
        <v>3.9</v>
      </c>
      <c r="BK64" s="670">
        <v>3.45</v>
      </c>
      <c r="BL64" s="670">
        <v>4.41</v>
      </c>
      <c r="BM64" s="668">
        <v>2.35</v>
      </c>
      <c r="BN64" s="668">
        <v>5.54</v>
      </c>
      <c r="BO64" s="669">
        <v>1.1599999999999999</v>
      </c>
      <c r="BP64" s="670">
        <v>0.76229328460484225</v>
      </c>
      <c r="BQ64" s="670">
        <v>1.7286066697121971</v>
      </c>
      <c r="BR64" s="668">
        <v>0.43780000000000002</v>
      </c>
      <c r="BS64" s="668">
        <v>1.9</v>
      </c>
      <c r="BT64" s="664">
        <v>1714</v>
      </c>
      <c r="BU64" s="664">
        <v>1124</v>
      </c>
      <c r="BV64" s="664">
        <v>2403</v>
      </c>
      <c r="BW64" s="665">
        <v>597</v>
      </c>
      <c r="BX64" s="665">
        <v>1117</v>
      </c>
      <c r="BY64" s="664">
        <v>271</v>
      </c>
      <c r="BZ64" s="664">
        <v>162</v>
      </c>
      <c r="CA64" s="664">
        <v>394</v>
      </c>
      <c r="CB64" s="665">
        <v>138</v>
      </c>
      <c r="CC64" s="665">
        <v>134</v>
      </c>
      <c r="CD64" s="664">
        <v>1443</v>
      </c>
      <c r="CE64" s="664">
        <v>924</v>
      </c>
      <c r="CF64" s="664">
        <v>2036</v>
      </c>
      <c r="CG64" s="665">
        <v>459</v>
      </c>
      <c r="CH64" s="665">
        <v>984</v>
      </c>
      <c r="CI64" s="664">
        <v>580</v>
      </c>
      <c r="CJ64" s="664">
        <v>350.92436974789916</v>
      </c>
      <c r="CK64" s="664">
        <v>901.68067226890753</v>
      </c>
      <c r="CL64" s="665">
        <v>119</v>
      </c>
      <c r="CM64" s="665">
        <v>461</v>
      </c>
      <c r="CN64" s="671">
        <v>271.08</v>
      </c>
      <c r="CO64" s="664">
        <v>262.13</v>
      </c>
      <c r="CP64" s="664">
        <v>317.85000000000002</v>
      </c>
      <c r="CQ64" s="665">
        <v>137.52000000000001</v>
      </c>
      <c r="CR64" s="665">
        <v>29.92</v>
      </c>
      <c r="CS64" s="665">
        <v>88.62</v>
      </c>
      <c r="CT64" s="665">
        <v>133.55000000000001</v>
      </c>
      <c r="CU64" s="665">
        <v>232.21</v>
      </c>
      <c r="CV64" s="665">
        <v>229.23</v>
      </c>
      <c r="CW64" s="664">
        <v>2080</v>
      </c>
      <c r="CX64" s="664">
        <v>1613</v>
      </c>
      <c r="CY64" s="664">
        <v>2620</v>
      </c>
      <c r="CZ64" s="665">
        <v>806</v>
      </c>
      <c r="DA64" s="665">
        <v>1274</v>
      </c>
      <c r="DB64" s="664">
        <v>284</v>
      </c>
      <c r="DC64" s="664">
        <v>208</v>
      </c>
      <c r="DD64" s="664">
        <v>367</v>
      </c>
      <c r="DE64" s="665">
        <v>144</v>
      </c>
      <c r="DF64" s="665">
        <v>140</v>
      </c>
      <c r="DG64" s="664">
        <v>1796</v>
      </c>
      <c r="DH64" s="664">
        <v>1397</v>
      </c>
      <c r="DI64" s="664">
        <v>2276</v>
      </c>
      <c r="DJ64" s="665">
        <v>662</v>
      </c>
      <c r="DK64" s="665">
        <v>1134</v>
      </c>
      <c r="DL64" s="666">
        <v>128</v>
      </c>
      <c r="DM64" s="666">
        <v>93.74647887323944</v>
      </c>
      <c r="DN64" s="666">
        <v>165.40845070422534</v>
      </c>
      <c r="DO64" s="672">
        <v>66</v>
      </c>
      <c r="DP64" s="672">
        <v>62</v>
      </c>
      <c r="DQ64" s="664">
        <v>90</v>
      </c>
      <c r="DR64" s="664">
        <v>70.005567928730514</v>
      </c>
      <c r="DS64" s="664">
        <v>114.05345211581292</v>
      </c>
      <c r="DT64" s="665">
        <v>33</v>
      </c>
      <c r="DU64" s="665">
        <v>56</v>
      </c>
      <c r="DV64" s="671">
        <v>140</v>
      </c>
      <c r="DW64" s="671">
        <v>65</v>
      </c>
      <c r="DX64" s="664">
        <v>79</v>
      </c>
      <c r="DY64" s="664">
        <v>49</v>
      </c>
      <c r="DZ64" s="664">
        <v>41</v>
      </c>
      <c r="EA64" s="665">
        <v>71</v>
      </c>
      <c r="EB64" s="665">
        <v>33</v>
      </c>
      <c r="EC64" s="665">
        <v>40</v>
      </c>
      <c r="ED64" s="665">
        <v>26</v>
      </c>
      <c r="EE64" s="665">
        <v>7</v>
      </c>
      <c r="EF64" s="665">
        <v>69</v>
      </c>
      <c r="EG64" s="665">
        <v>32</v>
      </c>
      <c r="EH64" s="665">
        <v>39</v>
      </c>
      <c r="EI64" s="665">
        <v>23</v>
      </c>
      <c r="EJ64" s="665">
        <v>34</v>
      </c>
      <c r="EK64" s="671">
        <v>20984</v>
      </c>
      <c r="EL64" s="671">
        <v>16589</v>
      </c>
      <c r="EM64" s="671">
        <v>26782</v>
      </c>
      <c r="EN64" s="664">
        <v>1887</v>
      </c>
      <c r="EO64" s="664">
        <v>1563</v>
      </c>
      <c r="EP64" s="664">
        <v>2241</v>
      </c>
      <c r="EQ64" s="673">
        <v>0.14361420243773185</v>
      </c>
      <c r="ER64" s="678" t="s">
        <v>905</v>
      </c>
      <c r="ES64" s="679" t="s">
        <v>936</v>
      </c>
      <c r="ET64" s="679" t="s">
        <v>987</v>
      </c>
      <c r="EU64" s="665" t="s">
        <v>906</v>
      </c>
      <c r="EV64" s="665" t="s">
        <v>970</v>
      </c>
      <c r="EW64" s="679" t="s">
        <v>934</v>
      </c>
      <c r="EX64" s="679" t="s">
        <v>897</v>
      </c>
      <c r="EY64" s="679" t="s">
        <v>921</v>
      </c>
      <c r="EZ64" s="665" t="s">
        <v>690</v>
      </c>
      <c r="FA64" s="665" t="s">
        <v>673</v>
      </c>
      <c r="FB64" s="679" t="s">
        <v>1057</v>
      </c>
      <c r="FC64" s="679" t="s">
        <v>1050</v>
      </c>
      <c r="FD64" s="679" t="s">
        <v>905</v>
      </c>
      <c r="FE64" s="665" t="s">
        <v>688</v>
      </c>
      <c r="FF64" s="665" t="s">
        <v>886</v>
      </c>
      <c r="FG64" s="679" t="s">
        <v>950</v>
      </c>
      <c r="FH64" s="680">
        <v>2500</v>
      </c>
      <c r="FI64" s="680">
        <v>5600</v>
      </c>
      <c r="FJ64" s="665" t="s">
        <v>235</v>
      </c>
      <c r="FK64" s="665" t="s">
        <v>666</v>
      </c>
      <c r="FL64" s="679" t="s">
        <v>677</v>
      </c>
      <c r="FM64" s="679" t="s">
        <v>879</v>
      </c>
      <c r="FN64" s="679" t="s">
        <v>663</v>
      </c>
      <c r="FO64" s="679" t="s">
        <v>663</v>
      </c>
      <c r="FP64" s="679" t="s">
        <v>670</v>
      </c>
      <c r="FQ64" s="665" t="s">
        <v>235</v>
      </c>
      <c r="FR64" s="665" t="s">
        <v>235</v>
      </c>
      <c r="FS64" s="665" t="s">
        <v>235</v>
      </c>
      <c r="FT64" s="665" t="s">
        <v>236</v>
      </c>
      <c r="FU64" s="665" t="s">
        <v>236</v>
      </c>
      <c r="FV64" s="665" t="s">
        <v>235</v>
      </c>
      <c r="FW64" s="665" t="s">
        <v>235</v>
      </c>
      <c r="FX64" s="665" t="s">
        <v>235</v>
      </c>
      <c r="FY64" s="665" t="s">
        <v>235</v>
      </c>
      <c r="FZ64" s="665" t="s">
        <v>685</v>
      </c>
      <c r="GA64" s="680">
        <v>2.4</v>
      </c>
      <c r="GB64" s="680">
        <v>2.2000000000000002</v>
      </c>
      <c r="GC64" s="680">
        <v>2.7</v>
      </c>
      <c r="GD64" s="668">
        <v>1.67</v>
      </c>
      <c r="GE64" s="668">
        <v>3.25</v>
      </c>
      <c r="GF64" s="681" t="s">
        <v>1063</v>
      </c>
      <c r="GG64" s="680">
        <v>3.2</v>
      </c>
      <c r="GH64" s="680">
        <v>4</v>
      </c>
      <c r="GI64" s="668">
        <v>2.31</v>
      </c>
      <c r="GJ64" s="668">
        <v>5.28</v>
      </c>
      <c r="GK64" s="681" t="s">
        <v>1051</v>
      </c>
      <c r="GL64" s="679" t="s">
        <v>960</v>
      </c>
      <c r="GM64" s="679" t="s">
        <v>1108</v>
      </c>
      <c r="GN64" s="668" t="s">
        <v>924</v>
      </c>
      <c r="GO64" s="668" t="s">
        <v>1109</v>
      </c>
      <c r="GP64" s="681" t="s">
        <v>931</v>
      </c>
      <c r="GQ64" s="680">
        <v>0.8</v>
      </c>
      <c r="GR64" s="680">
        <v>1.7</v>
      </c>
      <c r="GS64" s="668" t="s">
        <v>973</v>
      </c>
      <c r="GT64" s="668" t="s">
        <v>927</v>
      </c>
      <c r="GU64" s="679" t="s">
        <v>664</v>
      </c>
      <c r="GV64" s="679" t="s">
        <v>663</v>
      </c>
      <c r="GW64" s="679" t="s">
        <v>885</v>
      </c>
      <c r="GX64" s="665" t="s">
        <v>235</v>
      </c>
      <c r="GY64" s="665" t="s">
        <v>663</v>
      </c>
      <c r="GZ64" s="679" t="s">
        <v>236</v>
      </c>
      <c r="HA64" s="679" t="s">
        <v>237</v>
      </c>
      <c r="HB64" s="679" t="s">
        <v>236</v>
      </c>
      <c r="HC64" s="665" t="s">
        <v>237</v>
      </c>
      <c r="HD64" s="665" t="s">
        <v>237</v>
      </c>
      <c r="HE64" s="679" t="s">
        <v>677</v>
      </c>
      <c r="HF64" s="679" t="s">
        <v>235</v>
      </c>
      <c r="HG64" s="679" t="s">
        <v>673</v>
      </c>
      <c r="HH64" s="665" t="s">
        <v>236</v>
      </c>
      <c r="HI64" s="665" t="s">
        <v>235</v>
      </c>
      <c r="HJ64" s="679" t="s">
        <v>235</v>
      </c>
      <c r="HK64" s="680" t="s">
        <v>236</v>
      </c>
      <c r="HL64" s="680" t="s">
        <v>235</v>
      </c>
      <c r="HM64" s="665" t="s">
        <v>237</v>
      </c>
      <c r="HN64" s="665" t="s">
        <v>236</v>
      </c>
      <c r="HO64" s="681" t="s">
        <v>236</v>
      </c>
      <c r="HP64" s="679" t="s">
        <v>236</v>
      </c>
      <c r="HQ64" s="679" t="s">
        <v>236</v>
      </c>
      <c r="HR64" s="665" t="s">
        <v>237</v>
      </c>
      <c r="HS64" s="665" t="s">
        <v>232</v>
      </c>
      <c r="HT64" s="665" t="s">
        <v>232</v>
      </c>
      <c r="HU64" s="665" t="s">
        <v>237</v>
      </c>
      <c r="HV64" s="665" t="s">
        <v>236</v>
      </c>
      <c r="HW64" s="665" t="s">
        <v>236</v>
      </c>
      <c r="HX64" s="679" t="s">
        <v>690</v>
      </c>
      <c r="HY64" s="679" t="s">
        <v>879</v>
      </c>
      <c r="HZ64" s="679" t="s">
        <v>884</v>
      </c>
      <c r="IA64" s="665" t="s">
        <v>235</v>
      </c>
      <c r="IB64" s="665" t="s">
        <v>669</v>
      </c>
      <c r="IC64" s="679" t="s">
        <v>236</v>
      </c>
      <c r="ID64" s="679" t="s">
        <v>236</v>
      </c>
      <c r="IE64" s="679" t="s">
        <v>236</v>
      </c>
      <c r="IF64" s="665" t="s">
        <v>237</v>
      </c>
      <c r="IG64" s="665" t="s">
        <v>237</v>
      </c>
      <c r="IH64" s="679" t="s">
        <v>667</v>
      </c>
      <c r="II64" s="679" t="s">
        <v>677</v>
      </c>
      <c r="IJ64" s="679" t="s">
        <v>942</v>
      </c>
      <c r="IK64" s="665" t="s">
        <v>235</v>
      </c>
      <c r="IL64" s="665" t="s">
        <v>663</v>
      </c>
      <c r="IM64" s="679" t="s">
        <v>232</v>
      </c>
      <c r="IN64" s="680" t="s">
        <v>232</v>
      </c>
      <c r="IO64" s="680" t="s">
        <v>237</v>
      </c>
      <c r="IP64" s="665" t="s">
        <v>232</v>
      </c>
      <c r="IQ64" s="665" t="s">
        <v>232</v>
      </c>
      <c r="IR64" s="681" t="s">
        <v>237</v>
      </c>
      <c r="IS64" s="681" t="s">
        <v>232</v>
      </c>
      <c r="IT64" s="679" t="s">
        <v>232</v>
      </c>
      <c r="IU64" s="679" t="s">
        <v>232</v>
      </c>
      <c r="IV64" s="679" t="s">
        <v>232</v>
      </c>
      <c r="IW64" s="665" t="s">
        <v>232</v>
      </c>
      <c r="IX64" s="665" t="s">
        <v>232</v>
      </c>
      <c r="IY64" s="665" t="s">
        <v>232</v>
      </c>
      <c r="IZ64" s="665" t="s">
        <v>232</v>
      </c>
      <c r="JA64" s="665" t="s">
        <v>232</v>
      </c>
      <c r="JB64" s="665" t="s">
        <v>232</v>
      </c>
      <c r="JC64" s="665" t="s">
        <v>232</v>
      </c>
      <c r="JD64" s="665" t="s">
        <v>232</v>
      </c>
      <c r="JE64" s="665" t="s">
        <v>232</v>
      </c>
      <c r="JF64" s="665" t="s">
        <v>232</v>
      </c>
      <c r="JG64" s="681" t="s">
        <v>1025</v>
      </c>
      <c r="JH64" s="681" t="s">
        <v>686</v>
      </c>
      <c r="JI64" s="681" t="s">
        <v>970</v>
      </c>
      <c r="JJ64" s="679" t="s">
        <v>671</v>
      </c>
      <c r="JK64" s="679" t="s">
        <v>879</v>
      </c>
      <c r="JL64" s="682" t="s">
        <v>685</v>
      </c>
    </row>
    <row r="65" spans="1:272" ht="12.75" x14ac:dyDescent="0.2">
      <c r="A65" s="733" t="s">
        <v>67</v>
      </c>
      <c r="B65" s="662">
        <v>2013</v>
      </c>
      <c r="C65" s="679" t="s">
        <v>879</v>
      </c>
      <c r="D65" s="679" t="s">
        <v>663</v>
      </c>
      <c r="E65" s="679" t="s">
        <v>895</v>
      </c>
      <c r="F65" s="679" t="s">
        <v>879</v>
      </c>
      <c r="G65" s="679" t="s">
        <v>663</v>
      </c>
      <c r="H65" s="679" t="s">
        <v>895</v>
      </c>
      <c r="I65" s="664">
        <v>1633</v>
      </c>
      <c r="J65" s="664">
        <v>1118</v>
      </c>
      <c r="K65" s="664">
        <v>2473</v>
      </c>
      <c r="L65" s="663">
        <v>12925</v>
      </c>
      <c r="M65" s="664">
        <v>9154</v>
      </c>
      <c r="N65" s="664">
        <v>18280</v>
      </c>
      <c r="O65" s="665">
        <v>5168</v>
      </c>
      <c r="P65" s="665">
        <v>7757</v>
      </c>
      <c r="Q65" s="664">
        <v>1633</v>
      </c>
      <c r="R65" s="664">
        <v>1118</v>
      </c>
      <c r="S65" s="664">
        <v>2473</v>
      </c>
      <c r="T65" s="665">
        <v>825</v>
      </c>
      <c r="U65" s="665">
        <v>807</v>
      </c>
      <c r="V65" s="664">
        <v>11292</v>
      </c>
      <c r="W65" s="664">
        <v>8036</v>
      </c>
      <c r="X65" s="664">
        <v>15903</v>
      </c>
      <c r="Y65" s="665">
        <v>4343</v>
      </c>
      <c r="Z65" s="665">
        <v>6949</v>
      </c>
      <c r="AA65" s="664">
        <v>527</v>
      </c>
      <c r="AB65" s="664">
        <v>360.79975505205141</v>
      </c>
      <c r="AC65" s="664">
        <v>798.08389467238203</v>
      </c>
      <c r="AD65" s="666">
        <v>231</v>
      </c>
      <c r="AE65" s="666">
        <v>297</v>
      </c>
      <c r="AF65" s="664">
        <v>1088</v>
      </c>
      <c r="AG65" s="664">
        <v>520.32416208104053</v>
      </c>
      <c r="AH65" s="664">
        <v>2299.0055027513758</v>
      </c>
      <c r="AI65" s="665">
        <v>356</v>
      </c>
      <c r="AJ65" s="665">
        <v>732</v>
      </c>
      <c r="AK65" s="664">
        <v>691</v>
      </c>
      <c r="AL65" s="664">
        <v>638</v>
      </c>
      <c r="AM65" s="664">
        <v>303</v>
      </c>
      <c r="AN65" s="664">
        <v>224</v>
      </c>
      <c r="AO65" s="664">
        <v>864</v>
      </c>
      <c r="AP65" s="665">
        <v>350</v>
      </c>
      <c r="AQ65" s="665">
        <v>323</v>
      </c>
      <c r="AR65" s="665">
        <v>153</v>
      </c>
      <c r="AS65" s="665">
        <v>78</v>
      </c>
      <c r="AT65" s="665">
        <v>279</v>
      </c>
      <c r="AU65" s="665">
        <v>341</v>
      </c>
      <c r="AV65" s="665">
        <v>316</v>
      </c>
      <c r="AW65" s="665">
        <v>150</v>
      </c>
      <c r="AX65" s="665">
        <v>147</v>
      </c>
      <c r="AY65" s="665">
        <v>586</v>
      </c>
      <c r="AZ65" s="667">
        <v>0.704015530283017</v>
      </c>
      <c r="BA65" s="667">
        <v>0.49861185022907056</v>
      </c>
      <c r="BB65" s="667">
        <v>0.99569856043122251</v>
      </c>
      <c r="BC65" s="668">
        <v>0.56925013851239348</v>
      </c>
      <c r="BD65" s="668">
        <v>0.83585119542776354</v>
      </c>
      <c r="BE65" s="669">
        <v>1.1299999999999999</v>
      </c>
      <c r="BF65" s="670">
        <v>0.78977583333333323</v>
      </c>
      <c r="BG65" s="670">
        <v>1.6102499999999997</v>
      </c>
      <c r="BH65" s="668">
        <v>0.8923783125152821</v>
      </c>
      <c r="BI65" s="668">
        <v>1.5071090784038672</v>
      </c>
      <c r="BJ65" s="669">
        <v>1.2</v>
      </c>
      <c r="BK65" s="670">
        <v>0.8387</v>
      </c>
      <c r="BL65" s="670">
        <v>1.71</v>
      </c>
      <c r="BM65" s="668">
        <v>0.93869999999999998</v>
      </c>
      <c r="BN65" s="668">
        <v>1.45</v>
      </c>
      <c r="BO65" s="669">
        <v>0.30199999999999999</v>
      </c>
      <c r="BP65" s="670">
        <v>0.14442821410705353</v>
      </c>
      <c r="BQ65" s="670">
        <v>0.63814307153576788</v>
      </c>
      <c r="BR65" s="668">
        <v>0.19989999999999999</v>
      </c>
      <c r="BS65" s="668">
        <v>0.40200000000000002</v>
      </c>
      <c r="BT65" s="664">
        <v>681</v>
      </c>
      <c r="BU65" s="664">
        <v>291</v>
      </c>
      <c r="BV65" s="664">
        <v>1262</v>
      </c>
      <c r="BW65" s="665">
        <v>296</v>
      </c>
      <c r="BX65" s="665">
        <v>385</v>
      </c>
      <c r="BY65" s="664">
        <v>174</v>
      </c>
      <c r="BZ65" s="664">
        <v>94</v>
      </c>
      <c r="CA65" s="664">
        <v>308</v>
      </c>
      <c r="CB65" s="665">
        <v>88</v>
      </c>
      <c r="CC65" s="665">
        <v>86</v>
      </c>
      <c r="CD65" s="664">
        <v>507</v>
      </c>
      <c r="CE65" s="664">
        <v>195</v>
      </c>
      <c r="CF65" s="664">
        <v>990</v>
      </c>
      <c r="CG65" s="665">
        <v>208</v>
      </c>
      <c r="CH65" s="665">
        <v>299</v>
      </c>
      <c r="CI65" s="664">
        <v>171</v>
      </c>
      <c r="CJ65" s="664">
        <v>69.559322033898312</v>
      </c>
      <c r="CK65" s="664">
        <v>344.89830508474574</v>
      </c>
      <c r="CL65" s="665">
        <v>59</v>
      </c>
      <c r="CM65" s="665">
        <v>111</v>
      </c>
      <c r="CN65" s="671">
        <v>173.59</v>
      </c>
      <c r="CO65" s="664">
        <v>52.92</v>
      </c>
      <c r="CP65" s="664">
        <v>117.61</v>
      </c>
      <c r="CQ65" s="665">
        <v>87.97</v>
      </c>
      <c r="CR65" s="665">
        <v>15.79</v>
      </c>
      <c r="CS65" s="665">
        <v>43.54</v>
      </c>
      <c r="CT65" s="665">
        <v>85.62</v>
      </c>
      <c r="CU65" s="665">
        <v>37.119999999999997</v>
      </c>
      <c r="CV65" s="665">
        <v>74.069999999999993</v>
      </c>
      <c r="CW65" s="664">
        <v>429</v>
      </c>
      <c r="CX65" s="664">
        <v>198</v>
      </c>
      <c r="CY65" s="664">
        <v>853</v>
      </c>
      <c r="CZ65" s="665">
        <v>257</v>
      </c>
      <c r="DA65" s="665">
        <v>172</v>
      </c>
      <c r="DB65" s="664">
        <v>84</v>
      </c>
      <c r="DC65" s="664">
        <v>49</v>
      </c>
      <c r="DD65" s="664">
        <v>156</v>
      </c>
      <c r="DE65" s="665">
        <v>42</v>
      </c>
      <c r="DF65" s="665">
        <v>41</v>
      </c>
      <c r="DG65" s="664">
        <v>346</v>
      </c>
      <c r="DH65" s="664">
        <v>150</v>
      </c>
      <c r="DI65" s="664">
        <v>700</v>
      </c>
      <c r="DJ65" s="665">
        <v>215</v>
      </c>
      <c r="DK65" s="665">
        <v>131</v>
      </c>
      <c r="DL65" s="666">
        <v>29</v>
      </c>
      <c r="DM65" s="666">
        <v>16.916666666666668</v>
      </c>
      <c r="DN65" s="666">
        <v>53.857142857142861</v>
      </c>
      <c r="DO65" s="672">
        <v>16</v>
      </c>
      <c r="DP65" s="672">
        <v>13</v>
      </c>
      <c r="DQ65" s="664">
        <v>18</v>
      </c>
      <c r="DR65" s="664">
        <v>7.803468208092486</v>
      </c>
      <c r="DS65" s="664">
        <v>36.416184971098268</v>
      </c>
      <c r="DT65" s="665">
        <v>9</v>
      </c>
      <c r="DU65" s="665">
        <v>9</v>
      </c>
      <c r="DV65" s="671">
        <v>39</v>
      </c>
      <c r="DW65" s="671">
        <v>24</v>
      </c>
      <c r="DX65" s="664">
        <v>21</v>
      </c>
      <c r="DY65" s="664">
        <v>8</v>
      </c>
      <c r="DZ65" s="664">
        <v>10</v>
      </c>
      <c r="EA65" s="665">
        <v>20</v>
      </c>
      <c r="EB65" s="665">
        <v>12</v>
      </c>
      <c r="EC65" s="665">
        <v>11</v>
      </c>
      <c r="ED65" s="665">
        <v>5</v>
      </c>
      <c r="EE65" s="665">
        <v>4</v>
      </c>
      <c r="EF65" s="665">
        <v>19</v>
      </c>
      <c r="EG65" s="665">
        <v>12</v>
      </c>
      <c r="EH65" s="665">
        <v>10</v>
      </c>
      <c r="EI65" s="665">
        <v>3</v>
      </c>
      <c r="EJ65" s="665">
        <v>6</v>
      </c>
      <c r="EK65" s="671">
        <v>7149</v>
      </c>
      <c r="EL65" s="671">
        <v>4465</v>
      </c>
      <c r="EM65" s="671">
        <v>11721</v>
      </c>
      <c r="EN65" s="664">
        <v>864</v>
      </c>
      <c r="EO65" s="664">
        <v>575</v>
      </c>
      <c r="EP65" s="664">
        <v>1259</v>
      </c>
      <c r="EQ65" s="673">
        <v>0.2013888888888889</v>
      </c>
      <c r="ER65" s="678" t="s">
        <v>887</v>
      </c>
      <c r="ES65" s="679" t="s">
        <v>943</v>
      </c>
      <c r="ET65" s="679" t="s">
        <v>679</v>
      </c>
      <c r="EU65" s="665" t="s">
        <v>947</v>
      </c>
      <c r="EV65" s="665" t="s">
        <v>1067</v>
      </c>
      <c r="EW65" s="679" t="s">
        <v>879</v>
      </c>
      <c r="EX65" s="679" t="s">
        <v>663</v>
      </c>
      <c r="EY65" s="679" t="s">
        <v>895</v>
      </c>
      <c r="EZ65" s="665" t="s">
        <v>235</v>
      </c>
      <c r="FA65" s="665" t="s">
        <v>235</v>
      </c>
      <c r="FB65" s="679" t="s">
        <v>695</v>
      </c>
      <c r="FC65" s="679" t="s">
        <v>949</v>
      </c>
      <c r="FD65" s="679" t="s">
        <v>881</v>
      </c>
      <c r="FE65" s="665" t="s">
        <v>699</v>
      </c>
      <c r="FF65" s="665" t="s">
        <v>1010</v>
      </c>
      <c r="FG65" s="679" t="s">
        <v>663</v>
      </c>
      <c r="FH65" s="680" t="s">
        <v>235</v>
      </c>
      <c r="FI65" s="680">
        <v>2300</v>
      </c>
      <c r="FJ65" s="665" t="s">
        <v>236</v>
      </c>
      <c r="FK65" s="665" t="s">
        <v>235</v>
      </c>
      <c r="FL65" s="679" t="s">
        <v>235</v>
      </c>
      <c r="FM65" s="679" t="s">
        <v>235</v>
      </c>
      <c r="FN65" s="679" t="s">
        <v>236</v>
      </c>
      <c r="FO65" s="679" t="s">
        <v>236</v>
      </c>
      <c r="FP65" s="679" t="s">
        <v>235</v>
      </c>
      <c r="FQ65" s="665" t="s">
        <v>236</v>
      </c>
      <c r="FR65" s="665" t="s">
        <v>236</v>
      </c>
      <c r="FS65" s="665" t="s">
        <v>237</v>
      </c>
      <c r="FT65" s="665" t="s">
        <v>232</v>
      </c>
      <c r="FU65" s="665" t="s">
        <v>236</v>
      </c>
      <c r="FV65" s="665" t="s">
        <v>236</v>
      </c>
      <c r="FW65" s="665" t="s">
        <v>236</v>
      </c>
      <c r="FX65" s="665" t="s">
        <v>237</v>
      </c>
      <c r="FY65" s="665" t="s">
        <v>237</v>
      </c>
      <c r="FZ65" s="665" t="s">
        <v>235</v>
      </c>
      <c r="GA65" s="680">
        <v>0.7</v>
      </c>
      <c r="GB65" s="680">
        <v>0.5</v>
      </c>
      <c r="GC65" s="680">
        <v>1</v>
      </c>
      <c r="GD65" s="668">
        <v>0.56999999999999995</v>
      </c>
      <c r="GE65" s="668">
        <v>0.84</v>
      </c>
      <c r="GF65" s="681" t="s">
        <v>984</v>
      </c>
      <c r="GG65" s="680">
        <v>0.8</v>
      </c>
      <c r="GH65" s="680">
        <v>1.6</v>
      </c>
      <c r="GI65" s="668">
        <v>0.89</v>
      </c>
      <c r="GJ65" s="668">
        <v>1.51</v>
      </c>
      <c r="GK65" s="681" t="s">
        <v>931</v>
      </c>
      <c r="GL65" s="679" t="s">
        <v>1023</v>
      </c>
      <c r="GM65" s="679" t="s">
        <v>925</v>
      </c>
      <c r="GN65" s="668" t="s">
        <v>929</v>
      </c>
      <c r="GO65" s="668" t="s">
        <v>975</v>
      </c>
      <c r="GP65" s="681" t="s">
        <v>952</v>
      </c>
      <c r="GQ65" s="680">
        <v>0.1</v>
      </c>
      <c r="GR65" s="680">
        <v>0.6</v>
      </c>
      <c r="GS65" s="668" t="s">
        <v>893</v>
      </c>
      <c r="GT65" s="668" t="s">
        <v>973</v>
      </c>
      <c r="GU65" s="679" t="s">
        <v>235</v>
      </c>
      <c r="GV65" s="679" t="s">
        <v>236</v>
      </c>
      <c r="GW65" s="679" t="s">
        <v>669</v>
      </c>
      <c r="GX65" s="665" t="s">
        <v>236</v>
      </c>
      <c r="GY65" s="665" t="s">
        <v>236</v>
      </c>
      <c r="GZ65" s="679" t="s">
        <v>237</v>
      </c>
      <c r="HA65" s="679" t="s">
        <v>232</v>
      </c>
      <c r="HB65" s="679" t="s">
        <v>236</v>
      </c>
      <c r="HC65" s="665" t="s">
        <v>232</v>
      </c>
      <c r="HD65" s="665" t="s">
        <v>232</v>
      </c>
      <c r="HE65" s="679" t="s">
        <v>235</v>
      </c>
      <c r="HF65" s="679" t="s">
        <v>237</v>
      </c>
      <c r="HG65" s="679" t="s">
        <v>235</v>
      </c>
      <c r="HH65" s="665" t="s">
        <v>236</v>
      </c>
      <c r="HI65" s="665" t="s">
        <v>236</v>
      </c>
      <c r="HJ65" s="679" t="s">
        <v>237</v>
      </c>
      <c r="HK65" s="680" t="s">
        <v>232</v>
      </c>
      <c r="HL65" s="680" t="s">
        <v>236</v>
      </c>
      <c r="HM65" s="665" t="s">
        <v>232</v>
      </c>
      <c r="HN65" s="665" t="s">
        <v>237</v>
      </c>
      <c r="HO65" s="681" t="s">
        <v>237</v>
      </c>
      <c r="HP65" s="679" t="s">
        <v>232</v>
      </c>
      <c r="HQ65" s="679" t="s">
        <v>237</v>
      </c>
      <c r="HR65" s="665" t="s">
        <v>232</v>
      </c>
      <c r="HS65" s="665" t="s">
        <v>232</v>
      </c>
      <c r="HT65" s="665" t="s">
        <v>232</v>
      </c>
      <c r="HU65" s="665" t="s">
        <v>232</v>
      </c>
      <c r="HV65" s="665" t="s">
        <v>232</v>
      </c>
      <c r="HW65" s="665" t="s">
        <v>232</v>
      </c>
      <c r="HX65" s="679" t="s">
        <v>236</v>
      </c>
      <c r="HY65" s="679" t="s">
        <v>237</v>
      </c>
      <c r="HZ65" s="679" t="s">
        <v>235</v>
      </c>
      <c r="IA65" s="665" t="s">
        <v>236</v>
      </c>
      <c r="IB65" s="665" t="s">
        <v>237</v>
      </c>
      <c r="IC65" s="679" t="s">
        <v>232</v>
      </c>
      <c r="ID65" s="679" t="s">
        <v>232</v>
      </c>
      <c r="IE65" s="679" t="s">
        <v>237</v>
      </c>
      <c r="IF65" s="665" t="s">
        <v>232</v>
      </c>
      <c r="IG65" s="665" t="s">
        <v>232</v>
      </c>
      <c r="IH65" s="679" t="s">
        <v>236</v>
      </c>
      <c r="II65" s="679" t="s">
        <v>237</v>
      </c>
      <c r="IJ65" s="679" t="s">
        <v>235</v>
      </c>
      <c r="IK65" s="665" t="s">
        <v>236</v>
      </c>
      <c r="IL65" s="665" t="s">
        <v>237</v>
      </c>
      <c r="IM65" s="679" t="s">
        <v>232</v>
      </c>
      <c r="IN65" s="680" t="s">
        <v>232</v>
      </c>
      <c r="IO65" s="680" t="s">
        <v>232</v>
      </c>
      <c r="IP65" s="665" t="s">
        <v>232</v>
      </c>
      <c r="IQ65" s="665" t="s">
        <v>232</v>
      </c>
      <c r="IR65" s="681" t="s">
        <v>232</v>
      </c>
      <c r="IS65" s="681" t="s">
        <v>232</v>
      </c>
      <c r="IT65" s="679" t="s">
        <v>232</v>
      </c>
      <c r="IU65" s="679" t="s">
        <v>232</v>
      </c>
      <c r="IV65" s="679" t="s">
        <v>232</v>
      </c>
      <c r="IW65" s="665" t="s">
        <v>232</v>
      </c>
      <c r="IX65" s="665" t="s">
        <v>232</v>
      </c>
      <c r="IY65" s="665" t="s">
        <v>232</v>
      </c>
      <c r="IZ65" s="665" t="s">
        <v>232</v>
      </c>
      <c r="JA65" s="665" t="s">
        <v>232</v>
      </c>
      <c r="JB65" s="665" t="s">
        <v>232</v>
      </c>
      <c r="JC65" s="665" t="s">
        <v>232</v>
      </c>
      <c r="JD65" s="665" t="s">
        <v>232</v>
      </c>
      <c r="JE65" s="665" t="s">
        <v>232</v>
      </c>
      <c r="JF65" s="665" t="s">
        <v>232</v>
      </c>
      <c r="JG65" s="681" t="s">
        <v>738</v>
      </c>
      <c r="JH65" s="681" t="s">
        <v>693</v>
      </c>
      <c r="JI65" s="681" t="s">
        <v>688</v>
      </c>
      <c r="JJ65" s="679" t="s">
        <v>235</v>
      </c>
      <c r="JK65" s="679" t="s">
        <v>235</v>
      </c>
      <c r="JL65" s="682" t="s">
        <v>669</v>
      </c>
    </row>
    <row r="66" spans="1:272" ht="12.75" x14ac:dyDescent="0.2">
      <c r="A66" s="733" t="s">
        <v>68</v>
      </c>
      <c r="B66" s="662">
        <v>2013</v>
      </c>
      <c r="C66" s="679" t="s">
        <v>232</v>
      </c>
      <c r="D66" s="679" t="s">
        <v>232</v>
      </c>
      <c r="E66" s="679" t="s">
        <v>232</v>
      </c>
      <c r="F66" s="679" t="s">
        <v>232</v>
      </c>
      <c r="G66" s="679" t="s">
        <v>232</v>
      </c>
      <c r="H66" s="679" t="s">
        <v>232</v>
      </c>
      <c r="I66" s="664">
        <v>61</v>
      </c>
      <c r="J66" s="664">
        <v>60</v>
      </c>
      <c r="K66" s="664">
        <v>67</v>
      </c>
      <c r="L66" s="663">
        <v>6351</v>
      </c>
      <c r="M66" s="664">
        <v>5028</v>
      </c>
      <c r="N66" s="664">
        <v>7990</v>
      </c>
      <c r="O66" s="665">
        <v>4948</v>
      </c>
      <c r="P66" s="665">
        <v>1402</v>
      </c>
      <c r="Q66" s="664">
        <v>61</v>
      </c>
      <c r="R66" s="664">
        <v>60</v>
      </c>
      <c r="S66" s="664">
        <v>67</v>
      </c>
      <c r="T66" s="665">
        <v>32</v>
      </c>
      <c r="U66" s="665">
        <v>29</v>
      </c>
      <c r="V66" s="664">
        <v>6289</v>
      </c>
      <c r="W66" s="664">
        <v>4970</v>
      </c>
      <c r="X66" s="664">
        <v>7923</v>
      </c>
      <c r="Y66" s="665">
        <v>4916</v>
      </c>
      <c r="Z66" s="665">
        <v>1374</v>
      </c>
      <c r="AA66" s="664">
        <v>234</v>
      </c>
      <c r="AB66" s="664">
        <v>230.1639344262295</v>
      </c>
      <c r="AC66" s="664">
        <v>257.01639344262298</v>
      </c>
      <c r="AD66" s="666">
        <v>179</v>
      </c>
      <c r="AE66" s="666">
        <v>55</v>
      </c>
      <c r="AF66" s="664">
        <v>1060</v>
      </c>
      <c r="AG66" s="664">
        <v>689.26671459381737</v>
      </c>
      <c r="AH66" s="664">
        <v>1546.1826024442846</v>
      </c>
      <c r="AI66" s="665">
        <v>804</v>
      </c>
      <c r="AJ66" s="665">
        <v>256</v>
      </c>
      <c r="AK66" s="664">
        <v>33</v>
      </c>
      <c r="AL66" s="664">
        <v>23</v>
      </c>
      <c r="AM66" s="664">
        <v>5</v>
      </c>
      <c r="AN66" s="664">
        <v>229</v>
      </c>
      <c r="AO66" s="664">
        <v>831</v>
      </c>
      <c r="AP66" s="665">
        <v>17</v>
      </c>
      <c r="AQ66" s="665">
        <v>12</v>
      </c>
      <c r="AR66" s="665">
        <v>3</v>
      </c>
      <c r="AS66" s="665">
        <v>176</v>
      </c>
      <c r="AT66" s="665">
        <v>628</v>
      </c>
      <c r="AU66" s="665">
        <v>16</v>
      </c>
      <c r="AV66" s="665">
        <v>11</v>
      </c>
      <c r="AW66" s="665">
        <v>2</v>
      </c>
      <c r="AX66" s="665">
        <v>53</v>
      </c>
      <c r="AY66" s="665">
        <v>203</v>
      </c>
      <c r="AZ66" s="667">
        <v>0.14822860861158971</v>
      </c>
      <c r="BA66" s="667">
        <v>0.11735056591073423</v>
      </c>
      <c r="BB66" s="667">
        <v>0.18648190565369263</v>
      </c>
      <c r="BC66" s="668">
        <v>0.24501356784914929</v>
      </c>
      <c r="BD66" s="668">
        <v>6.1895230182268654E-2</v>
      </c>
      <c r="BE66" s="669">
        <v>0.1797</v>
      </c>
      <c r="BF66" s="670">
        <v>0.14385293683043962</v>
      </c>
      <c r="BG66" s="670">
        <v>0.22742970077576655</v>
      </c>
      <c r="BH66" s="668">
        <v>0.30648455482432624</v>
      </c>
      <c r="BI66" s="668">
        <v>7.3944874676095604E-2</v>
      </c>
      <c r="BJ66" s="669">
        <v>0.2707</v>
      </c>
      <c r="BK66" s="670">
        <v>0.2167</v>
      </c>
      <c r="BL66" s="670">
        <v>0.34260000000000002</v>
      </c>
      <c r="BM66" s="668">
        <v>0.43530000000000002</v>
      </c>
      <c r="BN66" s="668">
        <v>0.1157</v>
      </c>
      <c r="BO66" s="669">
        <v>0.186</v>
      </c>
      <c r="BP66" s="670">
        <v>0.12094680086268872</v>
      </c>
      <c r="BQ66" s="670">
        <v>0.27131128684399713</v>
      </c>
      <c r="BR66" s="668">
        <v>0.2782</v>
      </c>
      <c r="BS66" s="668">
        <v>9.11E-2</v>
      </c>
      <c r="BT66" s="664">
        <v>639</v>
      </c>
      <c r="BU66" s="664">
        <v>340</v>
      </c>
      <c r="BV66" s="664">
        <v>1010</v>
      </c>
      <c r="BW66" s="665">
        <v>540</v>
      </c>
      <c r="BX66" s="665">
        <v>98</v>
      </c>
      <c r="BY66" s="664">
        <v>5</v>
      </c>
      <c r="BZ66" s="664">
        <v>4</v>
      </c>
      <c r="CA66" s="664">
        <v>7</v>
      </c>
      <c r="CB66" s="665">
        <v>3</v>
      </c>
      <c r="CC66" s="665">
        <v>3</v>
      </c>
      <c r="CD66" s="664">
        <v>633</v>
      </c>
      <c r="CE66" s="664">
        <v>337</v>
      </c>
      <c r="CF66" s="664">
        <v>1003</v>
      </c>
      <c r="CG66" s="665">
        <v>538</v>
      </c>
      <c r="CH66" s="665">
        <v>96</v>
      </c>
      <c r="CI66" s="664">
        <v>194</v>
      </c>
      <c r="CJ66" s="664">
        <v>101.32484076433121</v>
      </c>
      <c r="CK66" s="664">
        <v>302.73885350318471</v>
      </c>
      <c r="CL66" s="665">
        <v>157</v>
      </c>
      <c r="CM66" s="665">
        <v>37</v>
      </c>
      <c r="CN66" s="671">
        <v>5.29</v>
      </c>
      <c r="CO66" s="664">
        <v>79.08</v>
      </c>
      <c r="CP66" s="664">
        <v>114.61</v>
      </c>
      <c r="CQ66" s="665">
        <v>2.77</v>
      </c>
      <c r="CR66" s="665">
        <v>62.29</v>
      </c>
      <c r="CS66" s="665">
        <v>94.28</v>
      </c>
      <c r="CT66" s="665">
        <v>2.5099999999999998</v>
      </c>
      <c r="CU66" s="665">
        <v>16.79</v>
      </c>
      <c r="CV66" s="665">
        <v>20.329999999999998</v>
      </c>
      <c r="CW66" s="664">
        <v>110</v>
      </c>
      <c r="CX66" s="664">
        <v>52</v>
      </c>
      <c r="CY66" s="664">
        <v>195</v>
      </c>
      <c r="CZ66" s="665">
        <v>94</v>
      </c>
      <c r="DA66" s="665">
        <v>16</v>
      </c>
      <c r="DB66" s="664">
        <v>2</v>
      </c>
      <c r="DC66" s="664">
        <v>0.70479999999999998</v>
      </c>
      <c r="DD66" s="664">
        <v>5</v>
      </c>
      <c r="DE66" s="665">
        <v>1</v>
      </c>
      <c r="DF66" s="665">
        <v>1</v>
      </c>
      <c r="DG66" s="664">
        <v>107</v>
      </c>
      <c r="DH66" s="664">
        <v>51</v>
      </c>
      <c r="DI66" s="664">
        <v>191</v>
      </c>
      <c r="DJ66" s="665">
        <v>93</v>
      </c>
      <c r="DK66" s="665">
        <v>15</v>
      </c>
      <c r="DL66" s="666">
        <v>1.0969</v>
      </c>
      <c r="DM66" s="666">
        <v>0.38654756000000001</v>
      </c>
      <c r="DN66" s="666">
        <v>2.7422499999999999</v>
      </c>
      <c r="DO66" s="672">
        <v>1.0521</v>
      </c>
      <c r="DP66" s="672">
        <v>0.35020000000000001</v>
      </c>
      <c r="DQ66" s="664">
        <v>9</v>
      </c>
      <c r="DR66" s="664">
        <v>4.2897196261682247</v>
      </c>
      <c r="DS66" s="664">
        <v>16.065420560747665</v>
      </c>
      <c r="DT66" s="665">
        <v>7</v>
      </c>
      <c r="DU66" s="665">
        <v>2</v>
      </c>
      <c r="DV66" s="671">
        <v>2</v>
      </c>
      <c r="DW66" s="671">
        <v>0.22989999999999999</v>
      </c>
      <c r="DX66" s="664">
        <v>9.69E-2</v>
      </c>
      <c r="DY66" s="664">
        <v>1</v>
      </c>
      <c r="DZ66" s="664">
        <v>8</v>
      </c>
      <c r="EA66" s="665">
        <v>1</v>
      </c>
      <c r="EB66" s="665">
        <v>0.121</v>
      </c>
      <c r="EC66" s="665">
        <v>5.21E-2</v>
      </c>
      <c r="ED66" s="665">
        <v>1</v>
      </c>
      <c r="EE66" s="665">
        <v>6</v>
      </c>
      <c r="EF66" s="665">
        <v>0.98750000000000004</v>
      </c>
      <c r="EG66" s="665">
        <v>0.1089</v>
      </c>
      <c r="EH66" s="665">
        <v>4.48E-2</v>
      </c>
      <c r="EI66" s="665">
        <v>0.3054</v>
      </c>
      <c r="EJ66" s="665">
        <v>2</v>
      </c>
      <c r="EK66" s="671">
        <v>514</v>
      </c>
      <c r="EL66" s="671">
        <v>296</v>
      </c>
      <c r="EM66" s="671">
        <v>834</v>
      </c>
      <c r="EN66" s="664">
        <v>53</v>
      </c>
      <c r="EO66" s="664">
        <v>41</v>
      </c>
      <c r="EP66" s="664">
        <v>71</v>
      </c>
      <c r="EQ66" s="673">
        <v>9.4339622641509441E-2</v>
      </c>
      <c r="ER66" s="678" t="s">
        <v>935</v>
      </c>
      <c r="ES66" s="679" t="s">
        <v>675</v>
      </c>
      <c r="ET66" s="679" t="s">
        <v>949</v>
      </c>
      <c r="EU66" s="665" t="s">
        <v>921</v>
      </c>
      <c r="EV66" s="665" t="s">
        <v>677</v>
      </c>
      <c r="EW66" s="679" t="s">
        <v>232</v>
      </c>
      <c r="EX66" s="679" t="s">
        <v>232</v>
      </c>
      <c r="EY66" s="679" t="s">
        <v>232</v>
      </c>
      <c r="EZ66" s="665" t="s">
        <v>232</v>
      </c>
      <c r="FA66" s="665" t="s">
        <v>232</v>
      </c>
      <c r="FB66" s="679" t="s">
        <v>940</v>
      </c>
      <c r="FC66" s="679" t="s">
        <v>675</v>
      </c>
      <c r="FD66" s="679" t="s">
        <v>988</v>
      </c>
      <c r="FE66" s="665" t="s">
        <v>921</v>
      </c>
      <c r="FF66" s="665" t="s">
        <v>677</v>
      </c>
      <c r="FG66" s="679" t="s">
        <v>663</v>
      </c>
      <c r="FH66" s="680" t="s">
        <v>235</v>
      </c>
      <c r="FI66" s="680">
        <v>1500</v>
      </c>
      <c r="FJ66" s="665" t="s">
        <v>235</v>
      </c>
      <c r="FK66" s="665" t="s">
        <v>236</v>
      </c>
      <c r="FL66" s="679" t="s">
        <v>232</v>
      </c>
      <c r="FM66" s="679" t="s">
        <v>232</v>
      </c>
      <c r="FN66" s="679" t="s">
        <v>232</v>
      </c>
      <c r="FO66" s="679" t="s">
        <v>236</v>
      </c>
      <c r="FP66" s="679" t="s">
        <v>235</v>
      </c>
      <c r="FQ66" s="665" t="s">
        <v>232</v>
      </c>
      <c r="FR66" s="665" t="s">
        <v>232</v>
      </c>
      <c r="FS66" s="665" t="s">
        <v>232</v>
      </c>
      <c r="FT66" s="665" t="s">
        <v>237</v>
      </c>
      <c r="FU66" s="665" t="s">
        <v>235</v>
      </c>
      <c r="FV66" s="665" t="s">
        <v>232</v>
      </c>
      <c r="FW66" s="665" t="s">
        <v>232</v>
      </c>
      <c r="FX66" s="665" t="s">
        <v>232</v>
      </c>
      <c r="FY66" s="665" t="s">
        <v>232</v>
      </c>
      <c r="FZ66" s="665" t="s">
        <v>236</v>
      </c>
      <c r="GA66" s="680">
        <v>0.1</v>
      </c>
      <c r="GB66" s="680">
        <v>0.1</v>
      </c>
      <c r="GC66" s="680">
        <v>0.2</v>
      </c>
      <c r="GD66" s="668">
        <v>0.25</v>
      </c>
      <c r="GE66" s="668" t="s">
        <v>882</v>
      </c>
      <c r="GF66" s="681" t="s">
        <v>893</v>
      </c>
      <c r="GG66" s="680">
        <v>0.1</v>
      </c>
      <c r="GH66" s="680">
        <v>0.2</v>
      </c>
      <c r="GI66" s="668">
        <v>0.31</v>
      </c>
      <c r="GJ66" s="668" t="s">
        <v>882</v>
      </c>
      <c r="GK66" s="681" t="s">
        <v>952</v>
      </c>
      <c r="GL66" s="679" t="s">
        <v>893</v>
      </c>
      <c r="GM66" s="679" t="s">
        <v>952</v>
      </c>
      <c r="GN66" s="668" t="s">
        <v>973</v>
      </c>
      <c r="GO66" s="668" t="s">
        <v>883</v>
      </c>
      <c r="GP66" s="681" t="s">
        <v>893</v>
      </c>
      <c r="GQ66" s="680">
        <v>0.1</v>
      </c>
      <c r="GR66" s="680">
        <v>0.3</v>
      </c>
      <c r="GS66" s="668" t="s">
        <v>952</v>
      </c>
      <c r="GT66" s="668" t="s">
        <v>882</v>
      </c>
      <c r="GU66" s="679" t="s">
        <v>235</v>
      </c>
      <c r="GV66" s="679" t="s">
        <v>236</v>
      </c>
      <c r="GW66" s="679" t="s">
        <v>684</v>
      </c>
      <c r="GX66" s="665" t="s">
        <v>235</v>
      </c>
      <c r="GY66" s="665" t="s">
        <v>232</v>
      </c>
      <c r="GZ66" s="679" t="s">
        <v>232</v>
      </c>
      <c r="HA66" s="679" t="s">
        <v>232</v>
      </c>
      <c r="HB66" s="679" t="s">
        <v>232</v>
      </c>
      <c r="HC66" s="665" t="s">
        <v>232</v>
      </c>
      <c r="HD66" s="665" t="s">
        <v>232</v>
      </c>
      <c r="HE66" s="679" t="s">
        <v>235</v>
      </c>
      <c r="HF66" s="679" t="s">
        <v>236</v>
      </c>
      <c r="HG66" s="679" t="s">
        <v>684</v>
      </c>
      <c r="HH66" s="665" t="s">
        <v>235</v>
      </c>
      <c r="HI66" s="665" t="s">
        <v>232</v>
      </c>
      <c r="HJ66" s="679" t="s">
        <v>237</v>
      </c>
      <c r="HK66" s="680" t="s">
        <v>237</v>
      </c>
      <c r="HL66" s="680" t="s">
        <v>236</v>
      </c>
      <c r="HM66" s="665" t="s">
        <v>237</v>
      </c>
      <c r="HN66" s="665" t="s">
        <v>232</v>
      </c>
      <c r="HO66" s="681" t="s">
        <v>232</v>
      </c>
      <c r="HP66" s="679" t="s">
        <v>232</v>
      </c>
      <c r="HQ66" s="679" t="s">
        <v>237</v>
      </c>
      <c r="HR66" s="665" t="s">
        <v>232</v>
      </c>
      <c r="HS66" s="665" t="s">
        <v>232</v>
      </c>
      <c r="HT66" s="665" t="s">
        <v>232</v>
      </c>
      <c r="HU66" s="665" t="s">
        <v>232</v>
      </c>
      <c r="HV66" s="665" t="s">
        <v>232</v>
      </c>
      <c r="HW66" s="665" t="s">
        <v>232</v>
      </c>
      <c r="HX66" s="679" t="s">
        <v>237</v>
      </c>
      <c r="HY66" s="679" t="s">
        <v>232</v>
      </c>
      <c r="HZ66" s="679" t="s">
        <v>237</v>
      </c>
      <c r="IA66" s="665" t="s">
        <v>232</v>
      </c>
      <c r="IB66" s="665" t="s">
        <v>232</v>
      </c>
      <c r="IC66" s="679" t="s">
        <v>232</v>
      </c>
      <c r="ID66" s="679" t="s">
        <v>232</v>
      </c>
      <c r="IE66" s="679" t="s">
        <v>232</v>
      </c>
      <c r="IF66" s="665" t="s">
        <v>232</v>
      </c>
      <c r="IG66" s="665" t="s">
        <v>232</v>
      </c>
      <c r="IH66" s="679" t="s">
        <v>237</v>
      </c>
      <c r="II66" s="679" t="s">
        <v>232</v>
      </c>
      <c r="IJ66" s="679" t="s">
        <v>237</v>
      </c>
      <c r="IK66" s="665" t="s">
        <v>232</v>
      </c>
      <c r="IL66" s="665" t="s">
        <v>232</v>
      </c>
      <c r="IM66" s="679" t="s">
        <v>232</v>
      </c>
      <c r="IN66" s="680" t="s">
        <v>232</v>
      </c>
      <c r="IO66" s="680" t="s">
        <v>232</v>
      </c>
      <c r="IP66" s="665" t="s">
        <v>232</v>
      </c>
      <c r="IQ66" s="665" t="s">
        <v>232</v>
      </c>
      <c r="IR66" s="681" t="s">
        <v>232</v>
      </c>
      <c r="IS66" s="681" t="s">
        <v>232</v>
      </c>
      <c r="IT66" s="679" t="s">
        <v>232</v>
      </c>
      <c r="IU66" s="679" t="s">
        <v>232</v>
      </c>
      <c r="IV66" s="679" t="s">
        <v>232</v>
      </c>
      <c r="IW66" s="665" t="s">
        <v>232</v>
      </c>
      <c r="IX66" s="665" t="s">
        <v>232</v>
      </c>
      <c r="IY66" s="665" t="s">
        <v>232</v>
      </c>
      <c r="IZ66" s="665" t="s">
        <v>232</v>
      </c>
      <c r="JA66" s="665" t="s">
        <v>232</v>
      </c>
      <c r="JB66" s="665" t="s">
        <v>232</v>
      </c>
      <c r="JC66" s="665" t="s">
        <v>232</v>
      </c>
      <c r="JD66" s="665" t="s">
        <v>232</v>
      </c>
      <c r="JE66" s="665" t="s">
        <v>232</v>
      </c>
      <c r="JF66" s="665" t="s">
        <v>232</v>
      </c>
      <c r="JG66" s="681" t="s">
        <v>661</v>
      </c>
      <c r="JH66" s="681" t="s">
        <v>661</v>
      </c>
      <c r="JI66" s="681" t="s">
        <v>661</v>
      </c>
      <c r="JJ66" s="679" t="s">
        <v>232</v>
      </c>
      <c r="JK66" s="679" t="s">
        <v>232</v>
      </c>
      <c r="JL66" s="682" t="s">
        <v>232</v>
      </c>
    </row>
    <row r="67" spans="1:272" ht="12.75" x14ac:dyDescent="0.2">
      <c r="A67" s="733" t="s">
        <v>69</v>
      </c>
      <c r="B67" s="662">
        <v>2013</v>
      </c>
      <c r="C67" s="679" t="s">
        <v>661</v>
      </c>
      <c r="D67" s="679" t="s">
        <v>661</v>
      </c>
      <c r="E67" s="679" t="s">
        <v>661</v>
      </c>
      <c r="F67" s="679" t="s">
        <v>661</v>
      </c>
      <c r="G67" s="679" t="s">
        <v>661</v>
      </c>
      <c r="H67" s="679" t="s">
        <v>661</v>
      </c>
      <c r="I67" s="664">
        <v>27</v>
      </c>
      <c r="J67" s="664">
        <v>22</v>
      </c>
      <c r="K67" s="664">
        <v>32</v>
      </c>
      <c r="L67" s="663">
        <v>80824</v>
      </c>
      <c r="M67" s="664">
        <v>71788</v>
      </c>
      <c r="N67" s="664">
        <v>91669</v>
      </c>
      <c r="O67" s="665">
        <v>67020</v>
      </c>
      <c r="P67" s="665">
        <v>13804</v>
      </c>
      <c r="Q67" s="664">
        <v>27</v>
      </c>
      <c r="R67" s="664">
        <v>22</v>
      </c>
      <c r="S67" s="664">
        <v>32</v>
      </c>
      <c r="T67" s="665">
        <v>14</v>
      </c>
      <c r="U67" s="665">
        <v>13</v>
      </c>
      <c r="V67" s="664">
        <v>80797</v>
      </c>
      <c r="W67" s="664">
        <v>71768</v>
      </c>
      <c r="X67" s="664">
        <v>91640</v>
      </c>
      <c r="Y67" s="665">
        <v>67007</v>
      </c>
      <c r="Z67" s="665">
        <v>13791</v>
      </c>
      <c r="AA67" s="664">
        <v>1281</v>
      </c>
      <c r="AB67" s="664">
        <v>1043.7777777777778</v>
      </c>
      <c r="AC67" s="664">
        <v>1518.2222222222222</v>
      </c>
      <c r="AD67" s="666">
        <v>967</v>
      </c>
      <c r="AE67" s="666">
        <v>315</v>
      </c>
      <c r="AF67" s="664">
        <v>5160</v>
      </c>
      <c r="AG67" s="664">
        <v>3793.785557986871</v>
      </c>
      <c r="AH67" s="664">
        <v>6983.5010940919037</v>
      </c>
      <c r="AI67" s="665">
        <v>3975</v>
      </c>
      <c r="AJ67" s="665">
        <v>1185</v>
      </c>
      <c r="AK67" s="664">
        <v>13</v>
      </c>
      <c r="AL67" s="664">
        <v>9</v>
      </c>
      <c r="AM67" s="664">
        <v>5</v>
      </c>
      <c r="AN67" s="664">
        <v>1276</v>
      </c>
      <c r="AO67" s="664">
        <v>3883</v>
      </c>
      <c r="AP67" s="665">
        <v>7</v>
      </c>
      <c r="AQ67" s="665">
        <v>4</v>
      </c>
      <c r="AR67" s="665">
        <v>3</v>
      </c>
      <c r="AS67" s="665">
        <v>964</v>
      </c>
      <c r="AT67" s="665">
        <v>3011</v>
      </c>
      <c r="AU67" s="665">
        <v>6</v>
      </c>
      <c r="AV67" s="665">
        <v>4</v>
      </c>
      <c r="AW67" s="665">
        <v>3</v>
      </c>
      <c r="AX67" s="665">
        <v>312</v>
      </c>
      <c r="AY67" s="665">
        <v>872</v>
      </c>
      <c r="AZ67" s="667">
        <v>9.8581838342958639E-2</v>
      </c>
      <c r="BA67" s="667">
        <v>8.7560539084483746E-2</v>
      </c>
      <c r="BB67" s="667">
        <v>0.11180959293106844</v>
      </c>
      <c r="BC67" s="668">
        <v>0.16653975320309472</v>
      </c>
      <c r="BD67" s="668">
        <v>3.3068177843745911E-2</v>
      </c>
      <c r="BE67" s="669">
        <v>0.1132</v>
      </c>
      <c r="BF67" s="670">
        <v>9.8285638998682479E-2</v>
      </c>
      <c r="BG67" s="670">
        <v>0.13184295125164691</v>
      </c>
      <c r="BH67" s="668">
        <v>0.19257038746977104</v>
      </c>
      <c r="BI67" s="668">
        <v>3.7739426918436361E-2</v>
      </c>
      <c r="BJ67" s="669">
        <v>0.15179999999999999</v>
      </c>
      <c r="BK67" s="670">
        <v>0.1318</v>
      </c>
      <c r="BL67" s="670">
        <v>0.17680000000000001</v>
      </c>
      <c r="BM67" s="668">
        <v>0.24279999999999999</v>
      </c>
      <c r="BN67" s="668">
        <v>5.79E-2</v>
      </c>
      <c r="BO67" s="669">
        <v>6.08E-2</v>
      </c>
      <c r="BP67" s="670">
        <v>4.4701969365426697E-2</v>
      </c>
      <c r="BQ67" s="670">
        <v>8.2286214442013131E-2</v>
      </c>
      <c r="BR67" s="668">
        <v>9.1399999999999995E-2</v>
      </c>
      <c r="BS67" s="668">
        <v>2.86E-2</v>
      </c>
      <c r="BT67" s="664">
        <v>3899</v>
      </c>
      <c r="BU67" s="664">
        <v>2808</v>
      </c>
      <c r="BV67" s="664">
        <v>5378</v>
      </c>
      <c r="BW67" s="665">
        <v>3303</v>
      </c>
      <c r="BX67" s="665">
        <v>596</v>
      </c>
      <c r="BY67" s="664">
        <v>6</v>
      </c>
      <c r="BZ67" s="664">
        <v>5</v>
      </c>
      <c r="CA67" s="664">
        <v>8</v>
      </c>
      <c r="CB67" s="665">
        <v>3</v>
      </c>
      <c r="CC67" s="665">
        <v>3</v>
      </c>
      <c r="CD67" s="664">
        <v>3893</v>
      </c>
      <c r="CE67" s="664">
        <v>2803</v>
      </c>
      <c r="CF67" s="664">
        <v>5371</v>
      </c>
      <c r="CG67" s="665">
        <v>3300</v>
      </c>
      <c r="CH67" s="665">
        <v>593</v>
      </c>
      <c r="CI67" s="664">
        <v>1008</v>
      </c>
      <c r="CJ67" s="664">
        <v>721.44905660377356</v>
      </c>
      <c r="CK67" s="664">
        <v>1387.1094339622641</v>
      </c>
      <c r="CL67" s="665">
        <v>795</v>
      </c>
      <c r="CM67" s="665">
        <v>213</v>
      </c>
      <c r="CN67" s="671">
        <v>6.09</v>
      </c>
      <c r="CO67" s="664">
        <v>470.47</v>
      </c>
      <c r="CP67" s="664">
        <v>537.69000000000005</v>
      </c>
      <c r="CQ67" s="665">
        <v>3.13</v>
      </c>
      <c r="CR67" s="665">
        <v>357.78</v>
      </c>
      <c r="CS67" s="665">
        <v>436.97</v>
      </c>
      <c r="CT67" s="665">
        <v>2.96</v>
      </c>
      <c r="CU67" s="665">
        <v>112.69</v>
      </c>
      <c r="CV67" s="665">
        <v>100.71</v>
      </c>
      <c r="CW67" s="664">
        <v>434</v>
      </c>
      <c r="CX67" s="664">
        <v>389</v>
      </c>
      <c r="CY67" s="664">
        <v>490</v>
      </c>
      <c r="CZ67" s="665">
        <v>374</v>
      </c>
      <c r="DA67" s="665">
        <v>60</v>
      </c>
      <c r="DB67" s="664">
        <v>5</v>
      </c>
      <c r="DC67" s="664">
        <v>4</v>
      </c>
      <c r="DD67" s="664">
        <v>6</v>
      </c>
      <c r="DE67" s="665">
        <v>2</v>
      </c>
      <c r="DF67" s="665">
        <v>2</v>
      </c>
      <c r="DG67" s="664">
        <v>430</v>
      </c>
      <c r="DH67" s="664">
        <v>385</v>
      </c>
      <c r="DI67" s="664">
        <v>485</v>
      </c>
      <c r="DJ67" s="665">
        <v>371</v>
      </c>
      <c r="DK67" s="665">
        <v>58</v>
      </c>
      <c r="DL67" s="666">
        <v>1.4508000000000001</v>
      </c>
      <c r="DM67" s="666">
        <v>1.1606400000000001</v>
      </c>
      <c r="DN67" s="666">
        <v>1.7409600000000001</v>
      </c>
      <c r="DO67" s="672">
        <v>1.2311000000000001</v>
      </c>
      <c r="DP67" s="672">
        <v>0.55359999999999998</v>
      </c>
      <c r="DQ67" s="664">
        <v>11</v>
      </c>
      <c r="DR67" s="664">
        <v>9.8488372093023262</v>
      </c>
      <c r="DS67" s="664">
        <v>12.406976744186046</v>
      </c>
      <c r="DT67" s="665">
        <v>9</v>
      </c>
      <c r="DU67" s="665">
        <v>2</v>
      </c>
      <c r="DV67" s="671">
        <v>4</v>
      </c>
      <c r="DW67" s="671">
        <v>0.37780000000000002</v>
      </c>
      <c r="DX67" s="664">
        <v>0.45079999999999998</v>
      </c>
      <c r="DY67" s="664">
        <v>1</v>
      </c>
      <c r="DZ67" s="664">
        <v>10</v>
      </c>
      <c r="EA67" s="665">
        <v>2</v>
      </c>
      <c r="EB67" s="665">
        <v>0.19389999999999999</v>
      </c>
      <c r="EC67" s="665">
        <v>0.2311</v>
      </c>
      <c r="ED67" s="665">
        <v>1</v>
      </c>
      <c r="EE67" s="665">
        <v>7</v>
      </c>
      <c r="EF67" s="665">
        <v>2</v>
      </c>
      <c r="EG67" s="665">
        <v>0.18390000000000001</v>
      </c>
      <c r="EH67" s="665">
        <v>0.21970000000000001</v>
      </c>
      <c r="EI67" s="665">
        <v>0.33389999999999997</v>
      </c>
      <c r="EJ67" s="665">
        <v>2</v>
      </c>
      <c r="EK67" s="671">
        <v>2945</v>
      </c>
      <c r="EL67" s="671">
        <v>2659</v>
      </c>
      <c r="EM67" s="671">
        <v>3266</v>
      </c>
      <c r="EN67" s="664">
        <v>278</v>
      </c>
      <c r="EO67" s="664">
        <v>219</v>
      </c>
      <c r="EP67" s="664">
        <v>348</v>
      </c>
      <c r="EQ67" s="673">
        <v>2.1582733812949641E-2</v>
      </c>
      <c r="ER67" s="678" t="s">
        <v>661</v>
      </c>
      <c r="ES67" s="679" t="s">
        <v>661</v>
      </c>
      <c r="ET67" s="679" t="s">
        <v>661</v>
      </c>
      <c r="EU67" s="665" t="s">
        <v>661</v>
      </c>
      <c r="EV67" s="665" t="s">
        <v>661</v>
      </c>
      <c r="EW67" s="679" t="s">
        <v>661</v>
      </c>
      <c r="EX67" s="679" t="s">
        <v>661</v>
      </c>
      <c r="EY67" s="679" t="s">
        <v>661</v>
      </c>
      <c r="EZ67" s="665" t="s">
        <v>661</v>
      </c>
      <c r="FA67" s="665" t="s">
        <v>661</v>
      </c>
      <c r="FB67" s="679" t="s">
        <v>661</v>
      </c>
      <c r="FC67" s="679" t="s">
        <v>661</v>
      </c>
      <c r="FD67" s="679" t="s">
        <v>661</v>
      </c>
      <c r="FE67" s="665" t="s">
        <v>661</v>
      </c>
      <c r="FF67" s="665" t="s">
        <v>661</v>
      </c>
      <c r="FG67" s="679" t="s">
        <v>661</v>
      </c>
      <c r="FH67" s="680" t="s">
        <v>661</v>
      </c>
      <c r="FI67" s="680" t="s">
        <v>661</v>
      </c>
      <c r="FJ67" s="665" t="s">
        <v>661</v>
      </c>
      <c r="FK67" s="665" t="s">
        <v>661</v>
      </c>
      <c r="FL67" s="679" t="s">
        <v>661</v>
      </c>
      <c r="FM67" s="679" t="s">
        <v>661</v>
      </c>
      <c r="FN67" s="679" t="s">
        <v>661</v>
      </c>
      <c r="FO67" s="679" t="s">
        <v>661</v>
      </c>
      <c r="FP67" s="679" t="s">
        <v>661</v>
      </c>
      <c r="FQ67" s="665" t="s">
        <v>661</v>
      </c>
      <c r="FR67" s="665" t="s">
        <v>661</v>
      </c>
      <c r="FS67" s="665" t="s">
        <v>661</v>
      </c>
      <c r="FT67" s="665" t="s">
        <v>661</v>
      </c>
      <c r="FU67" s="665" t="s">
        <v>661</v>
      </c>
      <c r="FV67" s="665" t="s">
        <v>661</v>
      </c>
      <c r="FW67" s="665" t="s">
        <v>661</v>
      </c>
      <c r="FX67" s="665" t="s">
        <v>661</v>
      </c>
      <c r="FY67" s="665" t="s">
        <v>661</v>
      </c>
      <c r="FZ67" s="665" t="s">
        <v>661</v>
      </c>
      <c r="GA67" s="680" t="s">
        <v>661</v>
      </c>
      <c r="GB67" s="680" t="s">
        <v>661</v>
      </c>
      <c r="GC67" s="680" t="s">
        <v>661</v>
      </c>
      <c r="GD67" s="668" t="s">
        <v>661</v>
      </c>
      <c r="GE67" s="668" t="s">
        <v>661</v>
      </c>
      <c r="GF67" s="681" t="s">
        <v>661</v>
      </c>
      <c r="GG67" s="680" t="s">
        <v>661</v>
      </c>
      <c r="GH67" s="680" t="s">
        <v>661</v>
      </c>
      <c r="GI67" s="668" t="s">
        <v>661</v>
      </c>
      <c r="GJ67" s="668" t="s">
        <v>661</v>
      </c>
      <c r="GK67" s="681" t="s">
        <v>661</v>
      </c>
      <c r="GL67" s="679" t="s">
        <v>661</v>
      </c>
      <c r="GM67" s="679" t="s">
        <v>661</v>
      </c>
      <c r="GN67" s="668" t="s">
        <v>661</v>
      </c>
      <c r="GO67" s="668" t="s">
        <v>661</v>
      </c>
      <c r="GP67" s="681" t="s">
        <v>661</v>
      </c>
      <c r="GQ67" s="680" t="s">
        <v>661</v>
      </c>
      <c r="GR67" s="680" t="s">
        <v>661</v>
      </c>
      <c r="GS67" s="668" t="s">
        <v>661</v>
      </c>
      <c r="GT67" s="668" t="s">
        <v>661</v>
      </c>
      <c r="GU67" s="679" t="s">
        <v>661</v>
      </c>
      <c r="GV67" s="679" t="s">
        <v>661</v>
      </c>
      <c r="GW67" s="679" t="s">
        <v>661</v>
      </c>
      <c r="GX67" s="665" t="s">
        <v>661</v>
      </c>
      <c r="GY67" s="665" t="s">
        <v>661</v>
      </c>
      <c r="GZ67" s="679" t="s">
        <v>661</v>
      </c>
      <c r="HA67" s="679" t="s">
        <v>661</v>
      </c>
      <c r="HB67" s="679" t="s">
        <v>661</v>
      </c>
      <c r="HC67" s="665" t="s">
        <v>661</v>
      </c>
      <c r="HD67" s="665" t="s">
        <v>661</v>
      </c>
      <c r="HE67" s="679" t="s">
        <v>661</v>
      </c>
      <c r="HF67" s="679" t="s">
        <v>661</v>
      </c>
      <c r="HG67" s="679" t="s">
        <v>661</v>
      </c>
      <c r="HH67" s="665" t="s">
        <v>661</v>
      </c>
      <c r="HI67" s="665" t="s">
        <v>661</v>
      </c>
      <c r="HJ67" s="679" t="s">
        <v>661</v>
      </c>
      <c r="HK67" s="680" t="s">
        <v>661</v>
      </c>
      <c r="HL67" s="680" t="s">
        <v>661</v>
      </c>
      <c r="HM67" s="665" t="s">
        <v>661</v>
      </c>
      <c r="HN67" s="665" t="s">
        <v>661</v>
      </c>
      <c r="HO67" s="681" t="s">
        <v>661</v>
      </c>
      <c r="HP67" s="679" t="s">
        <v>661</v>
      </c>
      <c r="HQ67" s="679" t="s">
        <v>661</v>
      </c>
      <c r="HR67" s="665" t="s">
        <v>661</v>
      </c>
      <c r="HS67" s="665" t="s">
        <v>661</v>
      </c>
      <c r="HT67" s="665" t="s">
        <v>661</v>
      </c>
      <c r="HU67" s="665" t="s">
        <v>661</v>
      </c>
      <c r="HV67" s="665" t="s">
        <v>661</v>
      </c>
      <c r="HW67" s="665" t="s">
        <v>661</v>
      </c>
      <c r="HX67" s="679" t="s">
        <v>661</v>
      </c>
      <c r="HY67" s="679" t="s">
        <v>661</v>
      </c>
      <c r="HZ67" s="679" t="s">
        <v>661</v>
      </c>
      <c r="IA67" s="665" t="s">
        <v>661</v>
      </c>
      <c r="IB67" s="665" t="s">
        <v>661</v>
      </c>
      <c r="IC67" s="679" t="s">
        <v>661</v>
      </c>
      <c r="ID67" s="679" t="s">
        <v>661</v>
      </c>
      <c r="IE67" s="679" t="s">
        <v>661</v>
      </c>
      <c r="IF67" s="665" t="s">
        <v>661</v>
      </c>
      <c r="IG67" s="665" t="s">
        <v>661</v>
      </c>
      <c r="IH67" s="679" t="s">
        <v>661</v>
      </c>
      <c r="II67" s="679" t="s">
        <v>661</v>
      </c>
      <c r="IJ67" s="679" t="s">
        <v>661</v>
      </c>
      <c r="IK67" s="665" t="s">
        <v>661</v>
      </c>
      <c r="IL67" s="665" t="s">
        <v>661</v>
      </c>
      <c r="IM67" s="679" t="s">
        <v>661</v>
      </c>
      <c r="IN67" s="680" t="s">
        <v>661</v>
      </c>
      <c r="IO67" s="680" t="s">
        <v>661</v>
      </c>
      <c r="IP67" s="665" t="s">
        <v>661</v>
      </c>
      <c r="IQ67" s="665" t="s">
        <v>661</v>
      </c>
      <c r="IR67" s="681" t="s">
        <v>661</v>
      </c>
      <c r="IS67" s="681" t="s">
        <v>661</v>
      </c>
      <c r="IT67" s="679" t="s">
        <v>661</v>
      </c>
      <c r="IU67" s="679" t="s">
        <v>661</v>
      </c>
      <c r="IV67" s="679" t="s">
        <v>661</v>
      </c>
      <c r="IW67" s="665" t="s">
        <v>661</v>
      </c>
      <c r="IX67" s="665" t="s">
        <v>661</v>
      </c>
      <c r="IY67" s="665" t="s">
        <v>661</v>
      </c>
      <c r="IZ67" s="665" t="s">
        <v>661</v>
      </c>
      <c r="JA67" s="665" t="s">
        <v>661</v>
      </c>
      <c r="JB67" s="665" t="s">
        <v>661</v>
      </c>
      <c r="JC67" s="665" t="s">
        <v>661</v>
      </c>
      <c r="JD67" s="665" t="s">
        <v>661</v>
      </c>
      <c r="JE67" s="665" t="s">
        <v>661</v>
      </c>
      <c r="JF67" s="665" t="s">
        <v>661</v>
      </c>
      <c r="JG67" s="681" t="s">
        <v>661</v>
      </c>
      <c r="JH67" s="681" t="s">
        <v>661</v>
      </c>
      <c r="JI67" s="681" t="s">
        <v>661</v>
      </c>
      <c r="JJ67" s="679" t="s">
        <v>661</v>
      </c>
      <c r="JK67" s="679" t="s">
        <v>661</v>
      </c>
      <c r="JL67" s="682" t="s">
        <v>661</v>
      </c>
    </row>
    <row r="68" spans="1:272" ht="12.75" x14ac:dyDescent="0.2">
      <c r="A68" s="733" t="s">
        <v>70</v>
      </c>
      <c r="B68" s="662">
        <v>2013</v>
      </c>
      <c r="C68" s="679" t="s">
        <v>986</v>
      </c>
      <c r="D68" s="679" t="s">
        <v>886</v>
      </c>
      <c r="E68" s="679" t="s">
        <v>987</v>
      </c>
      <c r="F68" s="679" t="s">
        <v>986</v>
      </c>
      <c r="G68" s="679" t="s">
        <v>886</v>
      </c>
      <c r="H68" s="679" t="s">
        <v>987</v>
      </c>
      <c r="I68" s="664">
        <v>34557</v>
      </c>
      <c r="J68" s="664">
        <v>24922</v>
      </c>
      <c r="K68" s="664">
        <v>46368</v>
      </c>
      <c r="L68" s="663">
        <v>224488</v>
      </c>
      <c r="M68" s="664">
        <v>170639</v>
      </c>
      <c r="N68" s="664">
        <v>298332</v>
      </c>
      <c r="O68" s="665">
        <v>92751</v>
      </c>
      <c r="P68" s="665">
        <v>131738</v>
      </c>
      <c r="Q68" s="664">
        <v>34557</v>
      </c>
      <c r="R68" s="664">
        <v>24922</v>
      </c>
      <c r="S68" s="664">
        <v>46368</v>
      </c>
      <c r="T68" s="665">
        <v>17728</v>
      </c>
      <c r="U68" s="665">
        <v>16829</v>
      </c>
      <c r="V68" s="664">
        <v>189932</v>
      </c>
      <c r="W68" s="664">
        <v>144789</v>
      </c>
      <c r="X68" s="664">
        <v>252143</v>
      </c>
      <c r="Y68" s="665">
        <v>75023</v>
      </c>
      <c r="Z68" s="665">
        <v>114909</v>
      </c>
      <c r="AA68" s="664">
        <v>17473</v>
      </c>
      <c r="AB68" s="664">
        <v>12601.270538530543</v>
      </c>
      <c r="AC68" s="664">
        <v>23444.976820904591</v>
      </c>
      <c r="AD68" s="666">
        <v>8540</v>
      </c>
      <c r="AE68" s="666">
        <v>8934</v>
      </c>
      <c r="AF68" s="664">
        <v>17473</v>
      </c>
      <c r="AG68" s="664">
        <v>11117.995519044063</v>
      </c>
      <c r="AH68" s="664">
        <v>28760.636295743097</v>
      </c>
      <c r="AI68" s="665">
        <v>6833</v>
      </c>
      <c r="AJ68" s="665">
        <v>10639</v>
      </c>
      <c r="AK68" s="664">
        <v>10204</v>
      </c>
      <c r="AL68" s="664">
        <v>13510</v>
      </c>
      <c r="AM68" s="664">
        <v>10842</v>
      </c>
      <c r="AN68" s="664">
        <v>6631</v>
      </c>
      <c r="AO68" s="664">
        <v>10841</v>
      </c>
      <c r="AP68" s="665">
        <v>5233</v>
      </c>
      <c r="AQ68" s="665">
        <v>6932</v>
      </c>
      <c r="AR68" s="665">
        <v>5563</v>
      </c>
      <c r="AS68" s="665">
        <v>2977</v>
      </c>
      <c r="AT68" s="665">
        <v>3856</v>
      </c>
      <c r="AU68" s="665">
        <v>4971</v>
      </c>
      <c r="AV68" s="665">
        <v>6578</v>
      </c>
      <c r="AW68" s="665">
        <v>5279</v>
      </c>
      <c r="AX68" s="665">
        <v>3655</v>
      </c>
      <c r="AY68" s="665">
        <v>6985</v>
      </c>
      <c r="AZ68" s="667">
        <v>0.88619915589854115</v>
      </c>
      <c r="BA68" s="667">
        <v>0.67362236628849281</v>
      </c>
      <c r="BB68" s="667">
        <v>1.177709127336533</v>
      </c>
      <c r="BC68" s="668">
        <v>0.73732603864071455</v>
      </c>
      <c r="BD68" s="668">
        <v>1.0330628252728926</v>
      </c>
      <c r="BE68" s="669">
        <v>1.21</v>
      </c>
      <c r="BF68" s="670">
        <v>0.89996076923076918</v>
      </c>
      <c r="BG68" s="670">
        <v>1.6195384615384614</v>
      </c>
      <c r="BH68" s="668">
        <v>0.97996213019730127</v>
      </c>
      <c r="BI68" s="668">
        <v>1.6321984339379523</v>
      </c>
      <c r="BJ68" s="669">
        <v>1.3</v>
      </c>
      <c r="BK68" s="670">
        <v>0.96689999999999998</v>
      </c>
      <c r="BL68" s="670">
        <v>1.74</v>
      </c>
      <c r="BM68" s="668">
        <v>1.02</v>
      </c>
      <c r="BN68" s="668">
        <v>1.56</v>
      </c>
      <c r="BO68" s="669">
        <v>0.34820000000000001</v>
      </c>
      <c r="BP68" s="670">
        <v>0.22155817774458553</v>
      </c>
      <c r="BQ68" s="670">
        <v>0.57313876026885746</v>
      </c>
      <c r="BR68" s="668">
        <v>0.26779999999999998</v>
      </c>
      <c r="BS68" s="668">
        <v>0.43130000000000002</v>
      </c>
      <c r="BT68" s="664">
        <v>7812</v>
      </c>
      <c r="BU68" s="664">
        <v>2125</v>
      </c>
      <c r="BV68" s="664">
        <v>16571</v>
      </c>
      <c r="BW68" s="665">
        <v>3483</v>
      </c>
      <c r="BX68" s="665">
        <v>4329</v>
      </c>
      <c r="BY68" s="664">
        <v>2407</v>
      </c>
      <c r="BZ68" s="664">
        <v>1041</v>
      </c>
      <c r="CA68" s="664">
        <v>4505</v>
      </c>
      <c r="CB68" s="665">
        <v>1234</v>
      </c>
      <c r="CC68" s="665">
        <v>1173</v>
      </c>
      <c r="CD68" s="664">
        <v>5405</v>
      </c>
      <c r="CE68" s="664">
        <v>819</v>
      </c>
      <c r="CF68" s="664">
        <v>12532</v>
      </c>
      <c r="CG68" s="665">
        <v>2249</v>
      </c>
      <c r="CH68" s="665">
        <v>3157</v>
      </c>
      <c r="CI68" s="664">
        <v>1674</v>
      </c>
      <c r="CJ68" s="664">
        <v>253.4675540765391</v>
      </c>
      <c r="CK68" s="664">
        <v>4058.2662229617304</v>
      </c>
      <c r="CL68" s="665">
        <v>601</v>
      </c>
      <c r="CM68" s="665">
        <v>1072</v>
      </c>
      <c r="CN68" s="671">
        <v>2406.56</v>
      </c>
      <c r="CO68" s="664">
        <v>495.22</v>
      </c>
      <c r="CP68" s="664">
        <v>1178.3399999999999</v>
      </c>
      <c r="CQ68" s="665">
        <v>1233.8599999999999</v>
      </c>
      <c r="CR68" s="665">
        <v>152.04</v>
      </c>
      <c r="CS68" s="665">
        <v>449.3</v>
      </c>
      <c r="CT68" s="665">
        <v>1172.7</v>
      </c>
      <c r="CU68" s="665">
        <v>343.18</v>
      </c>
      <c r="CV68" s="665">
        <v>729.04</v>
      </c>
      <c r="CW68" s="664">
        <v>10074</v>
      </c>
      <c r="CX68" s="664">
        <v>5026</v>
      </c>
      <c r="CY68" s="664">
        <v>17599</v>
      </c>
      <c r="CZ68" s="665">
        <v>5280</v>
      </c>
      <c r="DA68" s="665">
        <v>4793</v>
      </c>
      <c r="DB68" s="664">
        <v>2248</v>
      </c>
      <c r="DC68" s="664">
        <v>1419</v>
      </c>
      <c r="DD68" s="664">
        <v>3480</v>
      </c>
      <c r="DE68" s="665">
        <v>1153</v>
      </c>
      <c r="DF68" s="665">
        <v>1095</v>
      </c>
      <c r="DG68" s="664">
        <v>7826</v>
      </c>
      <c r="DH68" s="664">
        <v>3552</v>
      </c>
      <c r="DI68" s="664">
        <v>14188</v>
      </c>
      <c r="DJ68" s="665">
        <v>4128</v>
      </c>
      <c r="DK68" s="665">
        <v>3698</v>
      </c>
      <c r="DL68" s="666">
        <v>1355</v>
      </c>
      <c r="DM68" s="666">
        <v>855.31361209964405</v>
      </c>
      <c r="DN68" s="666">
        <v>2097.5978647686834</v>
      </c>
      <c r="DO68" s="672">
        <v>745</v>
      </c>
      <c r="DP68" s="672">
        <v>610</v>
      </c>
      <c r="DQ68" s="664">
        <v>688</v>
      </c>
      <c r="DR68" s="664">
        <v>312.26373626373629</v>
      </c>
      <c r="DS68" s="664">
        <v>1247.2967032967033</v>
      </c>
      <c r="DT68" s="665">
        <v>390</v>
      </c>
      <c r="DU68" s="665">
        <v>299</v>
      </c>
      <c r="DV68" s="671">
        <v>835</v>
      </c>
      <c r="DW68" s="671">
        <v>579</v>
      </c>
      <c r="DX68" s="664">
        <v>834</v>
      </c>
      <c r="DY68" s="664">
        <v>521</v>
      </c>
      <c r="DZ68" s="664">
        <v>168</v>
      </c>
      <c r="EA68" s="665">
        <v>428</v>
      </c>
      <c r="EB68" s="665">
        <v>297</v>
      </c>
      <c r="EC68" s="665">
        <v>428</v>
      </c>
      <c r="ED68" s="665">
        <v>317</v>
      </c>
      <c r="EE68" s="665">
        <v>73</v>
      </c>
      <c r="EF68" s="665">
        <v>407</v>
      </c>
      <c r="EG68" s="665">
        <v>282</v>
      </c>
      <c r="EH68" s="665">
        <v>406</v>
      </c>
      <c r="EI68" s="665">
        <v>204</v>
      </c>
      <c r="EJ68" s="665">
        <v>95</v>
      </c>
      <c r="EK68" s="671">
        <v>184176</v>
      </c>
      <c r="EL68" s="671">
        <v>131497</v>
      </c>
      <c r="EM68" s="671">
        <v>249809</v>
      </c>
      <c r="EN68" s="664">
        <v>11682</v>
      </c>
      <c r="EO68" s="664">
        <v>8408</v>
      </c>
      <c r="EP68" s="664">
        <v>16373</v>
      </c>
      <c r="EQ68" s="673">
        <v>0.20604348570450265</v>
      </c>
      <c r="ER68" s="678" t="s">
        <v>907</v>
      </c>
      <c r="ES68" s="679" t="s">
        <v>946</v>
      </c>
      <c r="ET68" s="679" t="s">
        <v>909</v>
      </c>
      <c r="EU68" s="665" t="s">
        <v>1103</v>
      </c>
      <c r="EV68" s="665" t="s">
        <v>911</v>
      </c>
      <c r="EW68" s="679" t="s">
        <v>986</v>
      </c>
      <c r="EX68" s="679" t="s">
        <v>886</v>
      </c>
      <c r="EY68" s="679" t="s">
        <v>987</v>
      </c>
      <c r="EZ68" s="665" t="s">
        <v>679</v>
      </c>
      <c r="FA68" s="665" t="s">
        <v>686</v>
      </c>
      <c r="FB68" s="679" t="s">
        <v>1090</v>
      </c>
      <c r="FC68" s="679" t="s">
        <v>993</v>
      </c>
      <c r="FD68" s="679" t="s">
        <v>898</v>
      </c>
      <c r="FE68" s="665" t="s">
        <v>1040</v>
      </c>
      <c r="FF68" s="665" t="s">
        <v>901</v>
      </c>
      <c r="FG68" s="679" t="s">
        <v>686</v>
      </c>
      <c r="FH68" s="680" t="s">
        <v>695</v>
      </c>
      <c r="FI68" s="680" t="s">
        <v>903</v>
      </c>
      <c r="FJ68" s="665" t="s">
        <v>919</v>
      </c>
      <c r="FK68" s="665" t="s">
        <v>695</v>
      </c>
      <c r="FL68" s="679" t="s">
        <v>681</v>
      </c>
      <c r="FM68" s="679" t="s">
        <v>906</v>
      </c>
      <c r="FN68" s="679" t="s">
        <v>695</v>
      </c>
      <c r="FO68" s="679" t="s">
        <v>954</v>
      </c>
      <c r="FP68" s="679" t="s">
        <v>695</v>
      </c>
      <c r="FQ68" s="665" t="s">
        <v>947</v>
      </c>
      <c r="FR68" s="665" t="s">
        <v>1010</v>
      </c>
      <c r="FS68" s="665" t="s">
        <v>994</v>
      </c>
      <c r="FT68" s="665" t="s">
        <v>666</v>
      </c>
      <c r="FU68" s="665" t="s">
        <v>896</v>
      </c>
      <c r="FV68" s="665" t="s">
        <v>675</v>
      </c>
      <c r="FW68" s="665" t="s">
        <v>954</v>
      </c>
      <c r="FX68" s="665" t="s">
        <v>700</v>
      </c>
      <c r="FY68" s="665" t="s">
        <v>950</v>
      </c>
      <c r="FZ68" s="665" t="s">
        <v>674</v>
      </c>
      <c r="GA68" s="680">
        <v>0.9</v>
      </c>
      <c r="GB68" s="680">
        <v>0.7</v>
      </c>
      <c r="GC68" s="680">
        <v>1.2</v>
      </c>
      <c r="GD68" s="668">
        <v>0.74</v>
      </c>
      <c r="GE68" s="668">
        <v>1.03</v>
      </c>
      <c r="GF68" s="681" t="s">
        <v>931</v>
      </c>
      <c r="GG68" s="680">
        <v>0.9</v>
      </c>
      <c r="GH68" s="680">
        <v>1.6</v>
      </c>
      <c r="GI68" s="668">
        <v>0.98</v>
      </c>
      <c r="GJ68" s="668">
        <v>1.63</v>
      </c>
      <c r="GK68" s="681" t="s">
        <v>974</v>
      </c>
      <c r="GL68" s="679" t="s">
        <v>1037</v>
      </c>
      <c r="GM68" s="679" t="s">
        <v>925</v>
      </c>
      <c r="GN68" s="668" t="s">
        <v>1037</v>
      </c>
      <c r="GO68" s="668" t="s">
        <v>962</v>
      </c>
      <c r="GP68" s="681" t="s">
        <v>973</v>
      </c>
      <c r="GQ68" s="680">
        <v>0.2</v>
      </c>
      <c r="GR68" s="680">
        <v>0.6</v>
      </c>
      <c r="GS68" s="668" t="s">
        <v>952</v>
      </c>
      <c r="GT68" s="668" t="s">
        <v>973</v>
      </c>
      <c r="GU68" s="679" t="s">
        <v>1067</v>
      </c>
      <c r="GV68" s="679" t="s">
        <v>690</v>
      </c>
      <c r="GW68" s="679" t="s">
        <v>686</v>
      </c>
      <c r="GX68" s="665" t="s">
        <v>892</v>
      </c>
      <c r="GY68" s="665" t="s">
        <v>699</v>
      </c>
      <c r="GZ68" s="679" t="s">
        <v>885</v>
      </c>
      <c r="HA68" s="679" t="s">
        <v>684</v>
      </c>
      <c r="HB68" s="679" t="s">
        <v>693</v>
      </c>
      <c r="HC68" s="665" t="s">
        <v>665</v>
      </c>
      <c r="HD68" s="665" t="s">
        <v>665</v>
      </c>
      <c r="HE68" s="679" t="s">
        <v>985</v>
      </c>
      <c r="HF68" s="679" t="s">
        <v>235</v>
      </c>
      <c r="HG68" s="679" t="s">
        <v>887</v>
      </c>
      <c r="HH68" s="665" t="s">
        <v>685</v>
      </c>
      <c r="HI68" s="665" t="s">
        <v>683</v>
      </c>
      <c r="HJ68" s="679" t="s">
        <v>664</v>
      </c>
      <c r="HK68" s="680" t="s">
        <v>236</v>
      </c>
      <c r="HL68" s="680">
        <v>4100</v>
      </c>
      <c r="HM68" s="665" t="s">
        <v>235</v>
      </c>
      <c r="HN68" s="665" t="s">
        <v>663</v>
      </c>
      <c r="HO68" s="681" t="s">
        <v>885</v>
      </c>
      <c r="HP68" s="679" t="s">
        <v>236</v>
      </c>
      <c r="HQ68" s="679" t="s">
        <v>665</v>
      </c>
      <c r="HR68" s="665" t="s">
        <v>665</v>
      </c>
      <c r="HS68" s="665" t="s">
        <v>237</v>
      </c>
      <c r="HT68" s="665" t="s">
        <v>236</v>
      </c>
      <c r="HU68" s="665" t="s">
        <v>665</v>
      </c>
      <c r="HV68" s="665" t="s">
        <v>236</v>
      </c>
      <c r="HW68" s="665" t="s">
        <v>235</v>
      </c>
      <c r="HX68" s="679" t="s">
        <v>681</v>
      </c>
      <c r="HY68" s="679" t="s">
        <v>675</v>
      </c>
      <c r="HZ68" s="679" t="s">
        <v>679</v>
      </c>
      <c r="IA68" s="665" t="s">
        <v>700</v>
      </c>
      <c r="IB68" s="665" t="s">
        <v>891</v>
      </c>
      <c r="IC68" s="679" t="s">
        <v>685</v>
      </c>
      <c r="ID68" s="679" t="s">
        <v>677</v>
      </c>
      <c r="IE68" s="679" t="s">
        <v>892</v>
      </c>
      <c r="IF68" s="665" t="s">
        <v>665</v>
      </c>
      <c r="IG68" s="665" t="s">
        <v>663</v>
      </c>
      <c r="IH68" s="679" t="s">
        <v>1067</v>
      </c>
      <c r="II68" s="679" t="s">
        <v>939</v>
      </c>
      <c r="IJ68" s="679" t="s">
        <v>906</v>
      </c>
      <c r="IK68" s="665" t="s">
        <v>894</v>
      </c>
      <c r="IL68" s="665" t="s">
        <v>950</v>
      </c>
      <c r="IM68" s="679" t="s">
        <v>235</v>
      </c>
      <c r="IN68" s="680" t="s">
        <v>236</v>
      </c>
      <c r="IO68" s="680">
        <v>1200</v>
      </c>
      <c r="IP68" s="665" t="s">
        <v>236</v>
      </c>
      <c r="IQ68" s="665" t="s">
        <v>236</v>
      </c>
      <c r="IR68" s="681" t="s">
        <v>235</v>
      </c>
      <c r="IS68" s="681" t="s">
        <v>235</v>
      </c>
      <c r="IT68" s="679" t="s">
        <v>235</v>
      </c>
      <c r="IU68" s="679" t="s">
        <v>235</v>
      </c>
      <c r="IV68" s="679" t="s">
        <v>237</v>
      </c>
      <c r="IW68" s="665" t="s">
        <v>236</v>
      </c>
      <c r="IX68" s="665" t="s">
        <v>236</v>
      </c>
      <c r="IY68" s="665" t="s">
        <v>236</v>
      </c>
      <c r="IZ68" s="665" t="s">
        <v>236</v>
      </c>
      <c r="JA68" s="665" t="s">
        <v>232</v>
      </c>
      <c r="JB68" s="665" t="s">
        <v>236</v>
      </c>
      <c r="JC68" s="665" t="s">
        <v>236</v>
      </c>
      <c r="JD68" s="665" t="s">
        <v>236</v>
      </c>
      <c r="JE68" s="665" t="s">
        <v>236</v>
      </c>
      <c r="JF68" s="665" t="s">
        <v>232</v>
      </c>
      <c r="JG68" s="681" t="s">
        <v>899</v>
      </c>
      <c r="JH68" s="681" t="s">
        <v>911</v>
      </c>
      <c r="JI68" s="681" t="s">
        <v>898</v>
      </c>
      <c r="JJ68" s="679" t="s">
        <v>688</v>
      </c>
      <c r="JK68" s="679" t="s">
        <v>917</v>
      </c>
      <c r="JL68" s="682" t="s">
        <v>881</v>
      </c>
    </row>
    <row r="69" spans="1:272" ht="12.75" x14ac:dyDescent="0.2">
      <c r="A69" s="733" t="s">
        <v>71</v>
      </c>
      <c r="B69" s="662">
        <v>2013</v>
      </c>
      <c r="C69" s="679" t="s">
        <v>661</v>
      </c>
      <c r="D69" s="679" t="s">
        <v>661</v>
      </c>
      <c r="E69" s="679" t="s">
        <v>661</v>
      </c>
      <c r="F69" s="679" t="s">
        <v>661</v>
      </c>
      <c r="G69" s="679" t="s">
        <v>661</v>
      </c>
      <c r="H69" s="679" t="s">
        <v>661</v>
      </c>
      <c r="I69" s="664">
        <v>2</v>
      </c>
      <c r="J69" s="664">
        <v>2</v>
      </c>
      <c r="K69" s="664">
        <v>2</v>
      </c>
      <c r="L69" s="663">
        <v>13385</v>
      </c>
      <c r="M69" s="664">
        <v>11426</v>
      </c>
      <c r="N69" s="664">
        <v>16184</v>
      </c>
      <c r="O69" s="665">
        <v>10960</v>
      </c>
      <c r="P69" s="665">
        <v>2424</v>
      </c>
      <c r="Q69" s="664">
        <v>2</v>
      </c>
      <c r="R69" s="664">
        <v>2</v>
      </c>
      <c r="S69" s="664">
        <v>2</v>
      </c>
      <c r="T69" s="665">
        <v>1</v>
      </c>
      <c r="U69" s="665">
        <v>0.96550000000000002</v>
      </c>
      <c r="V69" s="664">
        <v>13383</v>
      </c>
      <c r="W69" s="664">
        <v>11424</v>
      </c>
      <c r="X69" s="664">
        <v>16182</v>
      </c>
      <c r="Y69" s="665">
        <v>10959</v>
      </c>
      <c r="Z69" s="665">
        <v>2423</v>
      </c>
      <c r="AA69" s="664">
        <v>307.37990000000002</v>
      </c>
      <c r="AB69" s="664">
        <v>307.37990000000002</v>
      </c>
      <c r="AC69" s="664">
        <v>307.37990000000002</v>
      </c>
      <c r="AD69" s="666">
        <v>222.19569999999999</v>
      </c>
      <c r="AE69" s="666">
        <v>85.184200000000004</v>
      </c>
      <c r="AF69" s="664">
        <v>1034</v>
      </c>
      <c r="AG69" s="664">
        <v>604.96051687006457</v>
      </c>
      <c r="AH69" s="664">
        <v>1588.4852835606607</v>
      </c>
      <c r="AI69" s="665">
        <v>770</v>
      </c>
      <c r="AJ69" s="665">
        <v>264</v>
      </c>
      <c r="AK69" s="664">
        <v>1</v>
      </c>
      <c r="AL69" s="664">
        <v>0.53739999999999999</v>
      </c>
      <c r="AM69" s="664">
        <v>0.37990000000000002</v>
      </c>
      <c r="AN69" s="664">
        <v>307</v>
      </c>
      <c r="AO69" s="664">
        <v>727</v>
      </c>
      <c r="AP69" s="665">
        <v>0.55410000000000004</v>
      </c>
      <c r="AQ69" s="665">
        <v>0.27689999999999998</v>
      </c>
      <c r="AR69" s="665">
        <v>0.19570000000000001</v>
      </c>
      <c r="AS69" s="665">
        <v>222</v>
      </c>
      <c r="AT69" s="665">
        <v>548</v>
      </c>
      <c r="AU69" s="665">
        <v>0.52080000000000004</v>
      </c>
      <c r="AV69" s="665">
        <v>0.26050000000000001</v>
      </c>
      <c r="AW69" s="665">
        <v>0.1842</v>
      </c>
      <c r="AX69" s="665">
        <v>85</v>
      </c>
      <c r="AY69" s="665">
        <v>179</v>
      </c>
      <c r="AZ69" s="667">
        <v>0.12165832706484675</v>
      </c>
      <c r="BA69" s="667">
        <v>0.10385267426544184</v>
      </c>
      <c r="BB69" s="667">
        <v>0.14709886927287857</v>
      </c>
      <c r="BC69" s="668">
        <v>0.20204340356861006</v>
      </c>
      <c r="BD69" s="668">
        <v>4.3459957673156739E-2</v>
      </c>
      <c r="BE69" s="669">
        <v>0.1424</v>
      </c>
      <c r="BF69" s="670">
        <v>0.11710667335674861</v>
      </c>
      <c r="BG69" s="670">
        <v>0.17576718514801803</v>
      </c>
      <c r="BH69" s="668">
        <v>0.23835125915756891</v>
      </c>
      <c r="BI69" s="668">
        <v>5.0501536088389358E-2</v>
      </c>
      <c r="BJ69" s="669">
        <v>0.1993</v>
      </c>
      <c r="BK69" s="670">
        <v>0.16389999999999999</v>
      </c>
      <c r="BL69" s="670">
        <v>0.246</v>
      </c>
      <c r="BM69" s="668">
        <v>0.31509999999999999</v>
      </c>
      <c r="BN69" s="668">
        <v>7.7100000000000002E-2</v>
      </c>
      <c r="BO69" s="669">
        <v>9.6199999999999994E-2</v>
      </c>
      <c r="BP69" s="670">
        <v>5.6283560660445077E-2</v>
      </c>
      <c r="BQ69" s="670">
        <v>0.14778750897343862</v>
      </c>
      <c r="BR69" s="668">
        <v>0.13930000000000001</v>
      </c>
      <c r="BS69" s="668">
        <v>5.0500000000000003E-2</v>
      </c>
      <c r="BT69" s="664">
        <v>1064</v>
      </c>
      <c r="BU69" s="664">
        <v>547</v>
      </c>
      <c r="BV69" s="664">
        <v>1681</v>
      </c>
      <c r="BW69" s="665">
        <v>883</v>
      </c>
      <c r="BX69" s="665">
        <v>181</v>
      </c>
      <c r="BY69" s="664">
        <v>0.26790000000000003</v>
      </c>
      <c r="BZ69" s="664">
        <v>0.19589999999999999</v>
      </c>
      <c r="CA69" s="664">
        <v>0.36759999999999998</v>
      </c>
      <c r="CB69" s="665">
        <v>0.13819999999999999</v>
      </c>
      <c r="CC69" s="665">
        <v>0.12970000000000001</v>
      </c>
      <c r="CD69" s="664">
        <v>1064</v>
      </c>
      <c r="CE69" s="664">
        <v>546</v>
      </c>
      <c r="CF69" s="664">
        <v>1681</v>
      </c>
      <c r="CG69" s="665">
        <v>883</v>
      </c>
      <c r="CH69" s="665">
        <v>181</v>
      </c>
      <c r="CI69" s="664">
        <v>251</v>
      </c>
      <c r="CJ69" s="664">
        <v>129.46315789473684</v>
      </c>
      <c r="CK69" s="664">
        <v>393.67368421052629</v>
      </c>
      <c r="CL69" s="665">
        <v>190</v>
      </c>
      <c r="CM69" s="665">
        <v>61</v>
      </c>
      <c r="CN69" s="671">
        <v>0.26790000000000003</v>
      </c>
      <c r="CO69" s="664">
        <v>119.93</v>
      </c>
      <c r="CP69" s="664">
        <v>130.65</v>
      </c>
      <c r="CQ69" s="665">
        <v>0.13819999999999999</v>
      </c>
      <c r="CR69" s="665">
        <v>87.4</v>
      </c>
      <c r="CS69" s="665">
        <v>102.64</v>
      </c>
      <c r="CT69" s="665">
        <v>0.12970000000000001</v>
      </c>
      <c r="CU69" s="665">
        <v>32.53</v>
      </c>
      <c r="CV69" s="665">
        <v>28.01</v>
      </c>
      <c r="CW69" s="664">
        <v>194</v>
      </c>
      <c r="CX69" s="664">
        <v>155</v>
      </c>
      <c r="CY69" s="664">
        <v>242</v>
      </c>
      <c r="CZ69" s="665">
        <v>161</v>
      </c>
      <c r="DA69" s="665">
        <v>33</v>
      </c>
      <c r="DB69" s="664">
        <v>8.6699999999999999E-2</v>
      </c>
      <c r="DC69" s="664">
        <v>6.88E-2</v>
      </c>
      <c r="DD69" s="664">
        <v>0.1111</v>
      </c>
      <c r="DE69" s="665">
        <v>4.4699999999999997E-2</v>
      </c>
      <c r="DF69" s="665">
        <v>4.2000000000000003E-2</v>
      </c>
      <c r="DG69" s="664">
        <v>194</v>
      </c>
      <c r="DH69" s="664">
        <v>154</v>
      </c>
      <c r="DI69" s="664">
        <v>241</v>
      </c>
      <c r="DJ69" s="665">
        <v>161</v>
      </c>
      <c r="DK69" s="665">
        <v>33</v>
      </c>
      <c r="DL69" s="666">
        <v>0.34859999999999997</v>
      </c>
      <c r="DM69" s="666">
        <v>0.2766283737024221</v>
      </c>
      <c r="DN69" s="666">
        <v>0.44670657439446365</v>
      </c>
      <c r="DO69" s="672">
        <v>0.25090000000000001</v>
      </c>
      <c r="DP69" s="672">
        <v>9.7799999999999998E-2</v>
      </c>
      <c r="DQ69" s="664">
        <v>3</v>
      </c>
      <c r="DR69" s="664">
        <v>2.3814432989690721</v>
      </c>
      <c r="DS69" s="664">
        <v>3.7268041237113403</v>
      </c>
      <c r="DT69" s="665">
        <v>2</v>
      </c>
      <c r="DU69" s="665">
        <v>0.81620000000000004</v>
      </c>
      <c r="DV69" s="671">
        <v>8.2000000000000003E-2</v>
      </c>
      <c r="DW69" s="671">
        <v>2.0999999999999999E-3</v>
      </c>
      <c r="DX69" s="664">
        <v>2.5999999999999999E-3</v>
      </c>
      <c r="DY69" s="664">
        <v>0.34599999999999997</v>
      </c>
      <c r="DZ69" s="664">
        <v>3</v>
      </c>
      <c r="EA69" s="665">
        <v>4.2299999999999997E-2</v>
      </c>
      <c r="EB69" s="665">
        <v>1.1000000000000001E-3</v>
      </c>
      <c r="EC69" s="665">
        <v>1.4E-3</v>
      </c>
      <c r="ED69" s="665">
        <v>0.2495</v>
      </c>
      <c r="EE69" s="665">
        <v>2</v>
      </c>
      <c r="EF69" s="665">
        <v>3.9699999999999999E-2</v>
      </c>
      <c r="EG69" s="665">
        <v>1E-3</v>
      </c>
      <c r="EH69" s="665">
        <v>1.2999999999999999E-3</v>
      </c>
      <c r="EI69" s="665">
        <v>9.6500000000000002E-2</v>
      </c>
      <c r="EJ69" s="665">
        <v>0.71960000000000002</v>
      </c>
      <c r="EK69" s="671">
        <v>1047</v>
      </c>
      <c r="EL69" s="671">
        <v>887</v>
      </c>
      <c r="EM69" s="671">
        <v>1265</v>
      </c>
      <c r="EN69" s="664">
        <v>54</v>
      </c>
      <c r="EO69" s="664">
        <v>40</v>
      </c>
      <c r="EP69" s="664">
        <v>72</v>
      </c>
      <c r="EQ69" s="673">
        <v>4.9611111111111115E-3</v>
      </c>
      <c r="ER69" s="678" t="s">
        <v>661</v>
      </c>
      <c r="ES69" s="679" t="s">
        <v>661</v>
      </c>
      <c r="ET69" s="679" t="s">
        <v>661</v>
      </c>
      <c r="EU69" s="665" t="s">
        <v>661</v>
      </c>
      <c r="EV69" s="665" t="s">
        <v>661</v>
      </c>
      <c r="EW69" s="679" t="s">
        <v>661</v>
      </c>
      <c r="EX69" s="679" t="s">
        <v>661</v>
      </c>
      <c r="EY69" s="679" t="s">
        <v>661</v>
      </c>
      <c r="EZ69" s="665" t="s">
        <v>661</v>
      </c>
      <c r="FA69" s="665" t="s">
        <v>661</v>
      </c>
      <c r="FB69" s="679" t="s">
        <v>661</v>
      </c>
      <c r="FC69" s="679" t="s">
        <v>661</v>
      </c>
      <c r="FD69" s="679" t="s">
        <v>661</v>
      </c>
      <c r="FE69" s="665" t="s">
        <v>661</v>
      </c>
      <c r="FF69" s="665" t="s">
        <v>661</v>
      </c>
      <c r="FG69" s="679" t="s">
        <v>661</v>
      </c>
      <c r="FH69" s="680" t="s">
        <v>661</v>
      </c>
      <c r="FI69" s="680" t="s">
        <v>661</v>
      </c>
      <c r="FJ69" s="665" t="s">
        <v>661</v>
      </c>
      <c r="FK69" s="665" t="s">
        <v>661</v>
      </c>
      <c r="FL69" s="679" t="s">
        <v>661</v>
      </c>
      <c r="FM69" s="679" t="s">
        <v>661</v>
      </c>
      <c r="FN69" s="679" t="s">
        <v>661</v>
      </c>
      <c r="FO69" s="679" t="s">
        <v>661</v>
      </c>
      <c r="FP69" s="679" t="s">
        <v>661</v>
      </c>
      <c r="FQ69" s="665" t="s">
        <v>661</v>
      </c>
      <c r="FR69" s="665" t="s">
        <v>661</v>
      </c>
      <c r="FS69" s="665" t="s">
        <v>661</v>
      </c>
      <c r="FT69" s="665" t="s">
        <v>661</v>
      </c>
      <c r="FU69" s="665" t="s">
        <v>661</v>
      </c>
      <c r="FV69" s="665" t="s">
        <v>661</v>
      </c>
      <c r="FW69" s="665" t="s">
        <v>661</v>
      </c>
      <c r="FX69" s="665" t="s">
        <v>661</v>
      </c>
      <c r="FY69" s="665" t="s">
        <v>661</v>
      </c>
      <c r="FZ69" s="665" t="s">
        <v>661</v>
      </c>
      <c r="GA69" s="680" t="s">
        <v>661</v>
      </c>
      <c r="GB69" s="680" t="s">
        <v>661</v>
      </c>
      <c r="GC69" s="680" t="s">
        <v>661</v>
      </c>
      <c r="GD69" s="668" t="s">
        <v>661</v>
      </c>
      <c r="GE69" s="668" t="s">
        <v>661</v>
      </c>
      <c r="GF69" s="681" t="s">
        <v>661</v>
      </c>
      <c r="GG69" s="680" t="s">
        <v>661</v>
      </c>
      <c r="GH69" s="680" t="s">
        <v>661</v>
      </c>
      <c r="GI69" s="668" t="s">
        <v>661</v>
      </c>
      <c r="GJ69" s="668" t="s">
        <v>661</v>
      </c>
      <c r="GK69" s="681" t="s">
        <v>661</v>
      </c>
      <c r="GL69" s="679" t="s">
        <v>661</v>
      </c>
      <c r="GM69" s="679" t="s">
        <v>661</v>
      </c>
      <c r="GN69" s="668" t="s">
        <v>661</v>
      </c>
      <c r="GO69" s="668" t="s">
        <v>661</v>
      </c>
      <c r="GP69" s="681" t="s">
        <v>661</v>
      </c>
      <c r="GQ69" s="680" t="s">
        <v>661</v>
      </c>
      <c r="GR69" s="680" t="s">
        <v>661</v>
      </c>
      <c r="GS69" s="668" t="s">
        <v>661</v>
      </c>
      <c r="GT69" s="668" t="s">
        <v>661</v>
      </c>
      <c r="GU69" s="679" t="s">
        <v>661</v>
      </c>
      <c r="GV69" s="679" t="s">
        <v>661</v>
      </c>
      <c r="GW69" s="679" t="s">
        <v>661</v>
      </c>
      <c r="GX69" s="665" t="s">
        <v>661</v>
      </c>
      <c r="GY69" s="665" t="s">
        <v>661</v>
      </c>
      <c r="GZ69" s="679" t="s">
        <v>661</v>
      </c>
      <c r="HA69" s="679" t="s">
        <v>661</v>
      </c>
      <c r="HB69" s="679" t="s">
        <v>661</v>
      </c>
      <c r="HC69" s="665" t="s">
        <v>661</v>
      </c>
      <c r="HD69" s="665" t="s">
        <v>661</v>
      </c>
      <c r="HE69" s="679" t="s">
        <v>661</v>
      </c>
      <c r="HF69" s="679" t="s">
        <v>661</v>
      </c>
      <c r="HG69" s="679" t="s">
        <v>661</v>
      </c>
      <c r="HH69" s="665" t="s">
        <v>661</v>
      </c>
      <c r="HI69" s="665" t="s">
        <v>661</v>
      </c>
      <c r="HJ69" s="679" t="s">
        <v>661</v>
      </c>
      <c r="HK69" s="680" t="s">
        <v>661</v>
      </c>
      <c r="HL69" s="680" t="s">
        <v>661</v>
      </c>
      <c r="HM69" s="665" t="s">
        <v>661</v>
      </c>
      <c r="HN69" s="665" t="s">
        <v>661</v>
      </c>
      <c r="HO69" s="681" t="s">
        <v>661</v>
      </c>
      <c r="HP69" s="679" t="s">
        <v>661</v>
      </c>
      <c r="HQ69" s="679" t="s">
        <v>661</v>
      </c>
      <c r="HR69" s="665" t="s">
        <v>661</v>
      </c>
      <c r="HS69" s="665" t="s">
        <v>661</v>
      </c>
      <c r="HT69" s="665" t="s">
        <v>661</v>
      </c>
      <c r="HU69" s="665" t="s">
        <v>661</v>
      </c>
      <c r="HV69" s="665" t="s">
        <v>661</v>
      </c>
      <c r="HW69" s="665" t="s">
        <v>661</v>
      </c>
      <c r="HX69" s="679" t="s">
        <v>661</v>
      </c>
      <c r="HY69" s="679" t="s">
        <v>661</v>
      </c>
      <c r="HZ69" s="679" t="s">
        <v>661</v>
      </c>
      <c r="IA69" s="665" t="s">
        <v>661</v>
      </c>
      <c r="IB69" s="665" t="s">
        <v>661</v>
      </c>
      <c r="IC69" s="679" t="s">
        <v>661</v>
      </c>
      <c r="ID69" s="679" t="s">
        <v>661</v>
      </c>
      <c r="IE69" s="679" t="s">
        <v>661</v>
      </c>
      <c r="IF69" s="665" t="s">
        <v>661</v>
      </c>
      <c r="IG69" s="665" t="s">
        <v>661</v>
      </c>
      <c r="IH69" s="679" t="s">
        <v>661</v>
      </c>
      <c r="II69" s="679" t="s">
        <v>661</v>
      </c>
      <c r="IJ69" s="679" t="s">
        <v>661</v>
      </c>
      <c r="IK69" s="665" t="s">
        <v>661</v>
      </c>
      <c r="IL69" s="665" t="s">
        <v>661</v>
      </c>
      <c r="IM69" s="679" t="s">
        <v>661</v>
      </c>
      <c r="IN69" s="680" t="s">
        <v>661</v>
      </c>
      <c r="IO69" s="680" t="s">
        <v>661</v>
      </c>
      <c r="IP69" s="665" t="s">
        <v>661</v>
      </c>
      <c r="IQ69" s="665" t="s">
        <v>661</v>
      </c>
      <c r="IR69" s="681" t="s">
        <v>661</v>
      </c>
      <c r="IS69" s="681" t="s">
        <v>661</v>
      </c>
      <c r="IT69" s="679" t="s">
        <v>661</v>
      </c>
      <c r="IU69" s="679" t="s">
        <v>661</v>
      </c>
      <c r="IV69" s="679" t="s">
        <v>661</v>
      </c>
      <c r="IW69" s="665" t="s">
        <v>661</v>
      </c>
      <c r="IX69" s="665" t="s">
        <v>661</v>
      </c>
      <c r="IY69" s="665" t="s">
        <v>661</v>
      </c>
      <c r="IZ69" s="665" t="s">
        <v>661</v>
      </c>
      <c r="JA69" s="665" t="s">
        <v>661</v>
      </c>
      <c r="JB69" s="665" t="s">
        <v>661</v>
      </c>
      <c r="JC69" s="665" t="s">
        <v>661</v>
      </c>
      <c r="JD69" s="665" t="s">
        <v>661</v>
      </c>
      <c r="JE69" s="665" t="s">
        <v>661</v>
      </c>
      <c r="JF69" s="665" t="s">
        <v>661</v>
      </c>
      <c r="JG69" s="681" t="s">
        <v>661</v>
      </c>
      <c r="JH69" s="681" t="s">
        <v>661</v>
      </c>
      <c r="JI69" s="681" t="s">
        <v>661</v>
      </c>
      <c r="JJ69" s="679" t="s">
        <v>661</v>
      </c>
      <c r="JK69" s="679" t="s">
        <v>661</v>
      </c>
      <c r="JL69" s="682" t="s">
        <v>661</v>
      </c>
    </row>
    <row r="70" spans="1:272" ht="12.75" x14ac:dyDescent="0.2">
      <c r="A70" s="733" t="s">
        <v>72</v>
      </c>
      <c r="B70" s="662">
        <v>2013</v>
      </c>
      <c r="C70" s="691" t="s">
        <v>661</v>
      </c>
      <c r="D70" s="691" t="s">
        <v>661</v>
      </c>
      <c r="E70" s="691" t="s">
        <v>661</v>
      </c>
      <c r="F70" s="691" t="s">
        <v>661</v>
      </c>
      <c r="G70" s="691" t="s">
        <v>661</v>
      </c>
      <c r="H70" s="691" t="s">
        <v>661</v>
      </c>
      <c r="I70" s="766" t="s">
        <v>661</v>
      </c>
      <c r="J70" s="766" t="s">
        <v>661</v>
      </c>
      <c r="K70" s="766" t="s">
        <v>661</v>
      </c>
      <c r="L70" s="766" t="s">
        <v>661</v>
      </c>
      <c r="M70" s="766" t="s">
        <v>661</v>
      </c>
      <c r="N70" s="766" t="s">
        <v>661</v>
      </c>
      <c r="O70" s="766" t="s">
        <v>661</v>
      </c>
      <c r="P70" s="766" t="s">
        <v>661</v>
      </c>
      <c r="Q70" s="766" t="s">
        <v>661</v>
      </c>
      <c r="R70" s="766" t="s">
        <v>661</v>
      </c>
      <c r="S70" s="766" t="s">
        <v>661</v>
      </c>
      <c r="T70" s="766" t="s">
        <v>661</v>
      </c>
      <c r="U70" s="766" t="s">
        <v>661</v>
      </c>
      <c r="V70" s="766" t="s">
        <v>661</v>
      </c>
      <c r="W70" s="766" t="s">
        <v>661</v>
      </c>
      <c r="X70" s="766" t="s">
        <v>661</v>
      </c>
      <c r="Y70" s="766" t="s">
        <v>661</v>
      </c>
      <c r="Z70" s="766" t="s">
        <v>661</v>
      </c>
      <c r="AA70" s="766" t="s">
        <v>661</v>
      </c>
      <c r="AB70" s="766" t="s">
        <v>661</v>
      </c>
      <c r="AC70" s="766" t="s">
        <v>661</v>
      </c>
      <c r="AD70" s="766" t="s">
        <v>661</v>
      </c>
      <c r="AE70" s="766" t="s">
        <v>661</v>
      </c>
      <c r="AF70" s="766" t="s">
        <v>661</v>
      </c>
      <c r="AG70" s="766" t="s">
        <v>661</v>
      </c>
      <c r="AH70" s="766" t="s">
        <v>661</v>
      </c>
      <c r="AI70" s="766" t="s">
        <v>661</v>
      </c>
      <c r="AJ70" s="766" t="s">
        <v>661</v>
      </c>
      <c r="AK70" s="766" t="s">
        <v>661</v>
      </c>
      <c r="AL70" s="766" t="s">
        <v>661</v>
      </c>
      <c r="AM70" s="766" t="s">
        <v>661</v>
      </c>
      <c r="AN70" s="766" t="s">
        <v>661</v>
      </c>
      <c r="AO70" s="766" t="s">
        <v>661</v>
      </c>
      <c r="AP70" s="766" t="s">
        <v>661</v>
      </c>
      <c r="AQ70" s="766" t="s">
        <v>661</v>
      </c>
      <c r="AR70" s="766" t="s">
        <v>661</v>
      </c>
      <c r="AS70" s="766" t="s">
        <v>661</v>
      </c>
      <c r="AT70" s="766" t="s">
        <v>661</v>
      </c>
      <c r="AU70" s="766" t="s">
        <v>661</v>
      </c>
      <c r="AV70" s="766" t="s">
        <v>661</v>
      </c>
      <c r="AW70" s="766" t="s">
        <v>661</v>
      </c>
      <c r="AX70" s="766" t="s">
        <v>661</v>
      </c>
      <c r="AY70" s="766" t="s">
        <v>661</v>
      </c>
      <c r="AZ70" s="766" t="s">
        <v>661</v>
      </c>
      <c r="BA70" s="766" t="s">
        <v>661</v>
      </c>
      <c r="BB70" s="766" t="s">
        <v>661</v>
      </c>
      <c r="BC70" s="766" t="s">
        <v>661</v>
      </c>
      <c r="BD70" s="766" t="s">
        <v>661</v>
      </c>
      <c r="BE70" s="766" t="s">
        <v>661</v>
      </c>
      <c r="BF70" s="766" t="s">
        <v>661</v>
      </c>
      <c r="BG70" s="766" t="s">
        <v>661</v>
      </c>
      <c r="BH70" s="766" t="s">
        <v>661</v>
      </c>
      <c r="BI70" s="766" t="s">
        <v>661</v>
      </c>
      <c r="BJ70" s="766" t="s">
        <v>661</v>
      </c>
      <c r="BK70" s="766" t="s">
        <v>661</v>
      </c>
      <c r="BL70" s="766" t="s">
        <v>661</v>
      </c>
      <c r="BM70" s="766" t="s">
        <v>661</v>
      </c>
      <c r="BN70" s="766" t="s">
        <v>661</v>
      </c>
      <c r="BO70" s="766" t="s">
        <v>661</v>
      </c>
      <c r="BP70" s="766" t="s">
        <v>661</v>
      </c>
      <c r="BQ70" s="766" t="s">
        <v>661</v>
      </c>
      <c r="BR70" s="766" t="s">
        <v>661</v>
      </c>
      <c r="BS70" s="766" t="s">
        <v>661</v>
      </c>
      <c r="BT70" s="766" t="s">
        <v>661</v>
      </c>
      <c r="BU70" s="766" t="s">
        <v>661</v>
      </c>
      <c r="BV70" s="766" t="s">
        <v>661</v>
      </c>
      <c r="BW70" s="766" t="s">
        <v>661</v>
      </c>
      <c r="BX70" s="766" t="s">
        <v>661</v>
      </c>
      <c r="BY70" s="766" t="s">
        <v>661</v>
      </c>
      <c r="BZ70" s="766" t="s">
        <v>661</v>
      </c>
      <c r="CA70" s="766" t="s">
        <v>661</v>
      </c>
      <c r="CB70" s="766" t="s">
        <v>661</v>
      </c>
      <c r="CC70" s="766" t="s">
        <v>661</v>
      </c>
      <c r="CD70" s="766" t="s">
        <v>661</v>
      </c>
      <c r="CE70" s="766" t="s">
        <v>661</v>
      </c>
      <c r="CF70" s="766" t="s">
        <v>661</v>
      </c>
      <c r="CG70" s="766" t="s">
        <v>661</v>
      </c>
      <c r="CH70" s="766" t="s">
        <v>661</v>
      </c>
      <c r="CI70" s="766" t="s">
        <v>661</v>
      </c>
      <c r="CJ70" s="766" t="s">
        <v>661</v>
      </c>
      <c r="CK70" s="766" t="s">
        <v>661</v>
      </c>
      <c r="CL70" s="766" t="s">
        <v>661</v>
      </c>
      <c r="CM70" s="766" t="s">
        <v>661</v>
      </c>
      <c r="CN70" s="766" t="s">
        <v>661</v>
      </c>
      <c r="CO70" s="766" t="s">
        <v>661</v>
      </c>
      <c r="CP70" s="766" t="s">
        <v>661</v>
      </c>
      <c r="CQ70" s="766" t="s">
        <v>661</v>
      </c>
      <c r="CR70" s="766" t="s">
        <v>661</v>
      </c>
      <c r="CS70" s="766" t="s">
        <v>661</v>
      </c>
      <c r="CT70" s="766" t="s">
        <v>661</v>
      </c>
      <c r="CU70" s="766" t="s">
        <v>661</v>
      </c>
      <c r="CV70" s="766" t="s">
        <v>661</v>
      </c>
      <c r="CW70" s="766" t="s">
        <v>661</v>
      </c>
      <c r="CX70" s="766" t="s">
        <v>661</v>
      </c>
      <c r="CY70" s="766" t="s">
        <v>661</v>
      </c>
      <c r="CZ70" s="766" t="s">
        <v>661</v>
      </c>
      <c r="DA70" s="766" t="s">
        <v>661</v>
      </c>
      <c r="DB70" s="766" t="s">
        <v>661</v>
      </c>
      <c r="DC70" s="766" t="s">
        <v>661</v>
      </c>
      <c r="DD70" s="766" t="s">
        <v>661</v>
      </c>
      <c r="DE70" s="766" t="s">
        <v>661</v>
      </c>
      <c r="DF70" s="766" t="s">
        <v>661</v>
      </c>
      <c r="DG70" s="766" t="s">
        <v>661</v>
      </c>
      <c r="DH70" s="766" t="s">
        <v>661</v>
      </c>
      <c r="DI70" s="766" t="s">
        <v>661</v>
      </c>
      <c r="DJ70" s="766" t="s">
        <v>661</v>
      </c>
      <c r="DK70" s="766" t="s">
        <v>661</v>
      </c>
      <c r="DL70" s="766" t="s">
        <v>661</v>
      </c>
      <c r="DM70" s="766" t="s">
        <v>661</v>
      </c>
      <c r="DN70" s="766" t="s">
        <v>661</v>
      </c>
      <c r="DO70" s="766" t="s">
        <v>661</v>
      </c>
      <c r="DP70" s="766" t="s">
        <v>661</v>
      </c>
      <c r="DQ70" s="766" t="s">
        <v>661</v>
      </c>
      <c r="DR70" s="766" t="s">
        <v>661</v>
      </c>
      <c r="DS70" s="766" t="s">
        <v>661</v>
      </c>
      <c r="DT70" s="766" t="s">
        <v>661</v>
      </c>
      <c r="DU70" s="766" t="s">
        <v>661</v>
      </c>
      <c r="DV70" s="766" t="s">
        <v>661</v>
      </c>
      <c r="DW70" s="766" t="s">
        <v>661</v>
      </c>
      <c r="DX70" s="766" t="s">
        <v>661</v>
      </c>
      <c r="DY70" s="766" t="s">
        <v>661</v>
      </c>
      <c r="DZ70" s="766" t="s">
        <v>661</v>
      </c>
      <c r="EA70" s="766" t="s">
        <v>661</v>
      </c>
      <c r="EB70" s="766" t="s">
        <v>661</v>
      </c>
      <c r="EC70" s="766" t="s">
        <v>661</v>
      </c>
      <c r="ED70" s="766" t="s">
        <v>661</v>
      </c>
      <c r="EE70" s="766" t="s">
        <v>661</v>
      </c>
      <c r="EF70" s="766" t="s">
        <v>661</v>
      </c>
      <c r="EG70" s="766" t="s">
        <v>661</v>
      </c>
      <c r="EH70" s="766" t="s">
        <v>661</v>
      </c>
      <c r="EI70" s="766" t="s">
        <v>661</v>
      </c>
      <c r="EJ70" s="766" t="s">
        <v>661</v>
      </c>
      <c r="EK70" s="766" t="s">
        <v>661</v>
      </c>
      <c r="EL70" s="766" t="s">
        <v>661</v>
      </c>
      <c r="EM70" s="766" t="s">
        <v>661</v>
      </c>
      <c r="EN70" s="766" t="s">
        <v>661</v>
      </c>
      <c r="EO70" s="766" t="s">
        <v>661</v>
      </c>
      <c r="EP70" s="766" t="s">
        <v>661</v>
      </c>
      <c r="EQ70" s="766" t="s">
        <v>661</v>
      </c>
      <c r="ER70" s="690" t="s">
        <v>661</v>
      </c>
      <c r="ES70" s="691" t="s">
        <v>661</v>
      </c>
      <c r="ET70" s="691" t="s">
        <v>661</v>
      </c>
      <c r="EU70" s="692" t="s">
        <v>661</v>
      </c>
      <c r="EV70" s="692" t="s">
        <v>661</v>
      </c>
      <c r="EW70" s="691" t="s">
        <v>661</v>
      </c>
      <c r="EX70" s="691" t="s">
        <v>661</v>
      </c>
      <c r="EY70" s="691" t="s">
        <v>661</v>
      </c>
      <c r="EZ70" s="692" t="s">
        <v>661</v>
      </c>
      <c r="FA70" s="692" t="s">
        <v>661</v>
      </c>
      <c r="FB70" s="691" t="s">
        <v>661</v>
      </c>
      <c r="FC70" s="691" t="s">
        <v>661</v>
      </c>
      <c r="FD70" s="691" t="s">
        <v>661</v>
      </c>
      <c r="FE70" s="692" t="s">
        <v>661</v>
      </c>
      <c r="FF70" s="692" t="s">
        <v>661</v>
      </c>
      <c r="FG70" s="691" t="s">
        <v>661</v>
      </c>
      <c r="FH70" s="693" t="s">
        <v>661</v>
      </c>
      <c r="FI70" s="693" t="s">
        <v>661</v>
      </c>
      <c r="FJ70" s="692" t="s">
        <v>661</v>
      </c>
      <c r="FK70" s="692" t="s">
        <v>661</v>
      </c>
      <c r="FL70" s="691" t="s">
        <v>661</v>
      </c>
      <c r="FM70" s="691" t="s">
        <v>661</v>
      </c>
      <c r="FN70" s="691" t="s">
        <v>661</v>
      </c>
      <c r="FO70" s="691" t="s">
        <v>661</v>
      </c>
      <c r="FP70" s="691" t="s">
        <v>661</v>
      </c>
      <c r="FQ70" s="692" t="s">
        <v>661</v>
      </c>
      <c r="FR70" s="692" t="s">
        <v>661</v>
      </c>
      <c r="FS70" s="692" t="s">
        <v>661</v>
      </c>
      <c r="FT70" s="692" t="s">
        <v>661</v>
      </c>
      <c r="FU70" s="692" t="s">
        <v>661</v>
      </c>
      <c r="FV70" s="692" t="s">
        <v>661</v>
      </c>
      <c r="FW70" s="692" t="s">
        <v>661</v>
      </c>
      <c r="FX70" s="692" t="s">
        <v>661</v>
      </c>
      <c r="FY70" s="692" t="s">
        <v>661</v>
      </c>
      <c r="FZ70" s="692" t="s">
        <v>661</v>
      </c>
      <c r="GA70" s="692" t="s">
        <v>661</v>
      </c>
      <c r="GB70" s="692" t="s">
        <v>661</v>
      </c>
      <c r="GC70" s="692" t="s">
        <v>661</v>
      </c>
      <c r="GD70" s="692" t="s">
        <v>661</v>
      </c>
      <c r="GE70" s="694" t="s">
        <v>661</v>
      </c>
      <c r="GF70" s="695" t="s">
        <v>661</v>
      </c>
      <c r="GG70" s="692" t="s">
        <v>661</v>
      </c>
      <c r="GH70" s="692" t="s">
        <v>661</v>
      </c>
      <c r="GI70" s="692" t="s">
        <v>661</v>
      </c>
      <c r="GJ70" s="694" t="s">
        <v>661</v>
      </c>
      <c r="GK70" s="695" t="s">
        <v>661</v>
      </c>
      <c r="GL70" s="691" t="s">
        <v>661</v>
      </c>
      <c r="GM70" s="691" t="s">
        <v>661</v>
      </c>
      <c r="GN70" s="694" t="s">
        <v>661</v>
      </c>
      <c r="GO70" s="694" t="s">
        <v>661</v>
      </c>
      <c r="GP70" s="695" t="s">
        <v>661</v>
      </c>
      <c r="GQ70" s="695" t="s">
        <v>661</v>
      </c>
      <c r="GR70" s="695" t="s">
        <v>661</v>
      </c>
      <c r="GS70" s="694" t="s">
        <v>661</v>
      </c>
      <c r="GT70" s="694" t="s">
        <v>661</v>
      </c>
      <c r="GU70" s="691" t="s">
        <v>661</v>
      </c>
      <c r="GV70" s="691" t="s">
        <v>661</v>
      </c>
      <c r="GW70" s="691" t="s">
        <v>661</v>
      </c>
      <c r="GX70" s="692" t="s">
        <v>661</v>
      </c>
      <c r="GY70" s="692" t="s">
        <v>661</v>
      </c>
      <c r="GZ70" s="691" t="s">
        <v>661</v>
      </c>
      <c r="HA70" s="691" t="s">
        <v>661</v>
      </c>
      <c r="HB70" s="691" t="s">
        <v>661</v>
      </c>
      <c r="HC70" s="692" t="s">
        <v>661</v>
      </c>
      <c r="HD70" s="692" t="s">
        <v>661</v>
      </c>
      <c r="HE70" s="691" t="s">
        <v>661</v>
      </c>
      <c r="HF70" s="691" t="s">
        <v>661</v>
      </c>
      <c r="HG70" s="691" t="s">
        <v>661</v>
      </c>
      <c r="HH70" s="692" t="s">
        <v>661</v>
      </c>
      <c r="HI70" s="692" t="s">
        <v>661</v>
      </c>
      <c r="HJ70" s="691" t="s">
        <v>661</v>
      </c>
      <c r="HK70" s="693" t="s">
        <v>661</v>
      </c>
      <c r="HL70" s="693" t="s">
        <v>661</v>
      </c>
      <c r="HM70" s="692" t="s">
        <v>661</v>
      </c>
      <c r="HN70" s="692" t="s">
        <v>661</v>
      </c>
      <c r="HO70" s="695" t="s">
        <v>661</v>
      </c>
      <c r="HP70" s="691" t="s">
        <v>661</v>
      </c>
      <c r="HQ70" s="691" t="s">
        <v>661</v>
      </c>
      <c r="HR70" s="692" t="s">
        <v>661</v>
      </c>
      <c r="HS70" s="692" t="s">
        <v>661</v>
      </c>
      <c r="HT70" s="692" t="s">
        <v>661</v>
      </c>
      <c r="HU70" s="692" t="s">
        <v>661</v>
      </c>
      <c r="HV70" s="692" t="s">
        <v>661</v>
      </c>
      <c r="HW70" s="692" t="s">
        <v>661</v>
      </c>
      <c r="HX70" s="691" t="s">
        <v>661</v>
      </c>
      <c r="HY70" s="691" t="s">
        <v>661</v>
      </c>
      <c r="HZ70" s="691" t="s">
        <v>661</v>
      </c>
      <c r="IA70" s="692" t="s">
        <v>661</v>
      </c>
      <c r="IB70" s="692" t="s">
        <v>661</v>
      </c>
      <c r="IC70" s="691" t="s">
        <v>661</v>
      </c>
      <c r="ID70" s="691" t="s">
        <v>661</v>
      </c>
      <c r="IE70" s="691" t="s">
        <v>661</v>
      </c>
      <c r="IF70" s="692" t="s">
        <v>661</v>
      </c>
      <c r="IG70" s="692" t="s">
        <v>661</v>
      </c>
      <c r="IH70" s="691" t="s">
        <v>661</v>
      </c>
      <c r="II70" s="691" t="s">
        <v>661</v>
      </c>
      <c r="IJ70" s="691" t="s">
        <v>661</v>
      </c>
      <c r="IK70" s="692" t="s">
        <v>661</v>
      </c>
      <c r="IL70" s="692" t="s">
        <v>661</v>
      </c>
      <c r="IM70" s="691" t="s">
        <v>661</v>
      </c>
      <c r="IN70" s="693" t="s">
        <v>661</v>
      </c>
      <c r="IO70" s="693" t="s">
        <v>661</v>
      </c>
      <c r="IP70" s="692" t="s">
        <v>661</v>
      </c>
      <c r="IQ70" s="692" t="s">
        <v>661</v>
      </c>
      <c r="IR70" s="695" t="s">
        <v>661</v>
      </c>
      <c r="IS70" s="695" t="s">
        <v>661</v>
      </c>
      <c r="IT70" s="691" t="s">
        <v>661</v>
      </c>
      <c r="IU70" s="691" t="s">
        <v>661</v>
      </c>
      <c r="IV70" s="691" t="s">
        <v>661</v>
      </c>
      <c r="IW70" s="692" t="s">
        <v>661</v>
      </c>
      <c r="IX70" s="692" t="s">
        <v>661</v>
      </c>
      <c r="IY70" s="692" t="s">
        <v>661</v>
      </c>
      <c r="IZ70" s="692" t="s">
        <v>661</v>
      </c>
      <c r="JA70" s="692" t="s">
        <v>661</v>
      </c>
      <c r="JB70" s="692" t="s">
        <v>661</v>
      </c>
      <c r="JC70" s="692" t="s">
        <v>661</v>
      </c>
      <c r="JD70" s="692" t="s">
        <v>661</v>
      </c>
      <c r="JE70" s="692" t="s">
        <v>661</v>
      </c>
      <c r="JF70" s="692" t="s">
        <v>661</v>
      </c>
      <c r="JG70" s="695" t="s">
        <v>661</v>
      </c>
      <c r="JH70" s="695" t="s">
        <v>661</v>
      </c>
      <c r="JI70" s="695" t="s">
        <v>661</v>
      </c>
      <c r="JJ70" s="691" t="s">
        <v>661</v>
      </c>
      <c r="JK70" s="691" t="s">
        <v>661</v>
      </c>
      <c r="JL70" s="696" t="s">
        <v>661</v>
      </c>
    </row>
    <row r="71" spans="1:272" ht="12.75" x14ac:dyDescent="0.2">
      <c r="A71" s="733" t="s">
        <v>73</v>
      </c>
      <c r="B71" s="662">
        <v>2013</v>
      </c>
      <c r="C71" s="679" t="s">
        <v>682</v>
      </c>
      <c r="D71" s="679" t="s">
        <v>235</v>
      </c>
      <c r="E71" s="679" t="s">
        <v>906</v>
      </c>
      <c r="F71" s="679" t="s">
        <v>682</v>
      </c>
      <c r="G71" s="679" t="s">
        <v>235</v>
      </c>
      <c r="H71" s="679" t="s">
        <v>906</v>
      </c>
      <c r="I71" s="664">
        <v>3084</v>
      </c>
      <c r="J71" s="664">
        <v>736</v>
      </c>
      <c r="K71" s="664">
        <v>14045</v>
      </c>
      <c r="L71" s="663">
        <v>52784</v>
      </c>
      <c r="M71" s="664">
        <v>13267</v>
      </c>
      <c r="N71" s="664">
        <v>298882</v>
      </c>
      <c r="O71" s="665">
        <v>31786</v>
      </c>
      <c r="P71" s="665">
        <v>20998</v>
      </c>
      <c r="Q71" s="664">
        <v>3084</v>
      </c>
      <c r="R71" s="664">
        <v>736</v>
      </c>
      <c r="S71" s="664">
        <v>14045</v>
      </c>
      <c r="T71" s="665">
        <v>1564</v>
      </c>
      <c r="U71" s="665">
        <v>1520</v>
      </c>
      <c r="V71" s="664">
        <v>49700</v>
      </c>
      <c r="W71" s="664">
        <v>12376</v>
      </c>
      <c r="X71" s="664">
        <v>264449</v>
      </c>
      <c r="Y71" s="665">
        <v>30221</v>
      </c>
      <c r="Z71" s="665">
        <v>19478</v>
      </c>
      <c r="AA71" s="664">
        <v>3030</v>
      </c>
      <c r="AB71" s="664">
        <v>723.11284046692606</v>
      </c>
      <c r="AC71" s="664">
        <v>13799.07587548638</v>
      </c>
      <c r="AD71" s="666">
        <v>1429</v>
      </c>
      <c r="AE71" s="666">
        <v>1602</v>
      </c>
      <c r="AF71" s="664">
        <v>9337</v>
      </c>
      <c r="AG71" s="664">
        <v>1435.9453826805607</v>
      </c>
      <c r="AH71" s="664">
        <v>78171.793029105291</v>
      </c>
      <c r="AI71" s="665">
        <v>4540</v>
      </c>
      <c r="AJ71" s="665">
        <v>4797</v>
      </c>
      <c r="AK71" s="664">
        <v>1550</v>
      </c>
      <c r="AL71" s="664">
        <v>950</v>
      </c>
      <c r="AM71" s="664">
        <v>584</v>
      </c>
      <c r="AN71" s="664">
        <v>2446</v>
      </c>
      <c r="AO71" s="664">
        <v>6890</v>
      </c>
      <c r="AP71" s="665">
        <v>788</v>
      </c>
      <c r="AQ71" s="665">
        <v>482</v>
      </c>
      <c r="AR71" s="665">
        <v>295</v>
      </c>
      <c r="AS71" s="665">
        <v>1134</v>
      </c>
      <c r="AT71" s="665">
        <v>3405</v>
      </c>
      <c r="AU71" s="665">
        <v>762</v>
      </c>
      <c r="AV71" s="665">
        <v>469</v>
      </c>
      <c r="AW71" s="665">
        <v>290</v>
      </c>
      <c r="AX71" s="665">
        <v>1312</v>
      </c>
      <c r="AY71" s="665">
        <v>3485</v>
      </c>
      <c r="AZ71" s="667">
        <v>0.33027269209098142</v>
      </c>
      <c r="BA71" s="667">
        <v>8.3012424332582796E-2</v>
      </c>
      <c r="BB71" s="667">
        <v>1.870122816715988</v>
      </c>
      <c r="BC71" s="668">
        <v>0.4089499650631212</v>
      </c>
      <c r="BD71" s="668">
        <v>0.25578129931491589</v>
      </c>
      <c r="BE71" s="669">
        <v>0.52610000000000001</v>
      </c>
      <c r="BF71" s="670">
        <v>0.10888232383552297</v>
      </c>
      <c r="BG71" s="670">
        <v>2.9352448387647163</v>
      </c>
      <c r="BH71" s="668">
        <v>0.67597386112126978</v>
      </c>
      <c r="BI71" s="668">
        <v>0.42200978593222999</v>
      </c>
      <c r="BJ71" s="669">
        <v>0.58609999999999995</v>
      </c>
      <c r="BK71" s="670">
        <v>0.12130000000000001</v>
      </c>
      <c r="BL71" s="670">
        <v>3.27</v>
      </c>
      <c r="BM71" s="668">
        <v>0.73150000000000004</v>
      </c>
      <c r="BN71" s="668">
        <v>0.45329999999999998</v>
      </c>
      <c r="BO71" s="669">
        <v>0.28299999999999997</v>
      </c>
      <c r="BP71" s="670">
        <v>4.3522817103844771E-2</v>
      </c>
      <c r="BQ71" s="670">
        <v>2.3693496227093065</v>
      </c>
      <c r="BR71" s="668">
        <v>0.27829999999999999</v>
      </c>
      <c r="BS71" s="668">
        <v>0.28760000000000002</v>
      </c>
      <c r="BT71" s="664">
        <v>3633</v>
      </c>
      <c r="BU71" s="664">
        <v>158</v>
      </c>
      <c r="BV71" s="664">
        <v>34062</v>
      </c>
      <c r="BW71" s="665">
        <v>2000</v>
      </c>
      <c r="BX71" s="665">
        <v>1633</v>
      </c>
      <c r="BY71" s="664">
        <v>450</v>
      </c>
      <c r="BZ71" s="664">
        <v>9</v>
      </c>
      <c r="CA71" s="664">
        <v>3342</v>
      </c>
      <c r="CB71" s="665">
        <v>230</v>
      </c>
      <c r="CC71" s="665">
        <v>220</v>
      </c>
      <c r="CD71" s="664">
        <v>3182</v>
      </c>
      <c r="CE71" s="664">
        <v>148</v>
      </c>
      <c r="CF71" s="664">
        <v>31275</v>
      </c>
      <c r="CG71" s="665">
        <v>1769</v>
      </c>
      <c r="CH71" s="665">
        <v>1413</v>
      </c>
      <c r="CI71" s="664">
        <v>1529</v>
      </c>
      <c r="CJ71" s="664">
        <v>62.367105263157896</v>
      </c>
      <c r="CK71" s="664">
        <v>15420.769736842105</v>
      </c>
      <c r="CL71" s="665">
        <v>760</v>
      </c>
      <c r="CM71" s="665">
        <v>769</v>
      </c>
      <c r="CN71" s="671">
        <v>450.49</v>
      </c>
      <c r="CO71" s="664">
        <v>829.92</v>
      </c>
      <c r="CP71" s="664">
        <v>698.98</v>
      </c>
      <c r="CQ71" s="665">
        <v>230.44</v>
      </c>
      <c r="CR71" s="665">
        <v>385.5</v>
      </c>
      <c r="CS71" s="665">
        <v>374.52</v>
      </c>
      <c r="CT71" s="665">
        <v>220.06</v>
      </c>
      <c r="CU71" s="665">
        <v>444.42</v>
      </c>
      <c r="CV71" s="665">
        <v>324.45</v>
      </c>
      <c r="CW71" s="664">
        <v>2607</v>
      </c>
      <c r="CX71" s="664">
        <v>411</v>
      </c>
      <c r="CY71" s="664">
        <v>12272</v>
      </c>
      <c r="CZ71" s="665">
        <v>1724</v>
      </c>
      <c r="DA71" s="665">
        <v>882</v>
      </c>
      <c r="DB71" s="664">
        <v>240</v>
      </c>
      <c r="DC71" s="664">
        <v>7</v>
      </c>
      <c r="DD71" s="664">
        <v>1546</v>
      </c>
      <c r="DE71" s="665">
        <v>122</v>
      </c>
      <c r="DF71" s="665">
        <v>118</v>
      </c>
      <c r="DG71" s="664">
        <v>2366</v>
      </c>
      <c r="DH71" s="664">
        <v>405</v>
      </c>
      <c r="DI71" s="664">
        <v>11035</v>
      </c>
      <c r="DJ71" s="665">
        <v>1602</v>
      </c>
      <c r="DK71" s="665">
        <v>764</v>
      </c>
      <c r="DL71" s="666">
        <v>52</v>
      </c>
      <c r="DM71" s="666">
        <v>1.5166666666666666</v>
      </c>
      <c r="DN71" s="666">
        <v>334.96666666666664</v>
      </c>
      <c r="DO71" s="672">
        <v>26</v>
      </c>
      <c r="DP71" s="672">
        <v>26</v>
      </c>
      <c r="DQ71" s="664">
        <v>144</v>
      </c>
      <c r="DR71" s="664">
        <v>24.649196956889263</v>
      </c>
      <c r="DS71" s="664">
        <v>671.61453930684695</v>
      </c>
      <c r="DT71" s="665">
        <v>74</v>
      </c>
      <c r="DU71" s="665">
        <v>70</v>
      </c>
      <c r="DV71" s="671">
        <v>186</v>
      </c>
      <c r="DW71" s="671">
        <v>30</v>
      </c>
      <c r="DX71" s="664">
        <v>24</v>
      </c>
      <c r="DY71" s="664">
        <v>28</v>
      </c>
      <c r="DZ71" s="664">
        <v>116</v>
      </c>
      <c r="EA71" s="665">
        <v>95</v>
      </c>
      <c r="EB71" s="665">
        <v>15</v>
      </c>
      <c r="EC71" s="665">
        <v>12</v>
      </c>
      <c r="ED71" s="665">
        <v>14</v>
      </c>
      <c r="EE71" s="665">
        <v>59</v>
      </c>
      <c r="EF71" s="665">
        <v>92</v>
      </c>
      <c r="EG71" s="665">
        <v>15</v>
      </c>
      <c r="EH71" s="665">
        <v>12</v>
      </c>
      <c r="EI71" s="665">
        <v>14</v>
      </c>
      <c r="EJ71" s="665">
        <v>56</v>
      </c>
      <c r="EK71" s="671">
        <v>27953</v>
      </c>
      <c r="EL71" s="671">
        <v>9893</v>
      </c>
      <c r="EM71" s="671">
        <v>76225</v>
      </c>
      <c r="EN71" s="664">
        <v>1824</v>
      </c>
      <c r="EO71" s="664">
        <v>268</v>
      </c>
      <c r="EP71" s="664">
        <v>11326</v>
      </c>
      <c r="EQ71" s="673">
        <v>0.24671052631578946</v>
      </c>
      <c r="ER71" s="678" t="s">
        <v>701</v>
      </c>
      <c r="ES71" s="679" t="s">
        <v>887</v>
      </c>
      <c r="ET71" s="679" t="s">
        <v>909</v>
      </c>
      <c r="EU71" s="665" t="s">
        <v>1050</v>
      </c>
      <c r="EV71" s="665" t="s">
        <v>1025</v>
      </c>
      <c r="EW71" s="679" t="s">
        <v>682</v>
      </c>
      <c r="EX71" s="679" t="s">
        <v>235</v>
      </c>
      <c r="EY71" s="679" t="s">
        <v>906</v>
      </c>
      <c r="EZ71" s="665" t="s">
        <v>879</v>
      </c>
      <c r="FA71" s="665" t="s">
        <v>668</v>
      </c>
      <c r="FB71" s="679" t="s">
        <v>1060</v>
      </c>
      <c r="FC71" s="679" t="s">
        <v>688</v>
      </c>
      <c r="FD71" s="679" t="s">
        <v>1044</v>
      </c>
      <c r="FE71" s="665" t="s">
        <v>990</v>
      </c>
      <c r="FF71" s="665" t="s">
        <v>904</v>
      </c>
      <c r="FG71" s="679" t="s">
        <v>967</v>
      </c>
      <c r="FH71" s="680">
        <v>1400</v>
      </c>
      <c r="FI71" s="680" t="s">
        <v>1110</v>
      </c>
      <c r="FJ71" s="665" t="s">
        <v>693</v>
      </c>
      <c r="FK71" s="665" t="s">
        <v>891</v>
      </c>
      <c r="FL71" s="679" t="s">
        <v>879</v>
      </c>
      <c r="FM71" s="679" t="s">
        <v>235</v>
      </c>
      <c r="FN71" s="679" t="s">
        <v>235</v>
      </c>
      <c r="FO71" s="679" t="s">
        <v>885</v>
      </c>
      <c r="FP71" s="679" t="s">
        <v>1010</v>
      </c>
      <c r="FQ71" s="665" t="s">
        <v>235</v>
      </c>
      <c r="FR71" s="665" t="s">
        <v>236</v>
      </c>
      <c r="FS71" s="665" t="s">
        <v>236</v>
      </c>
      <c r="FT71" s="665" t="s">
        <v>663</v>
      </c>
      <c r="FU71" s="665" t="s">
        <v>966</v>
      </c>
      <c r="FV71" s="665" t="s">
        <v>235</v>
      </c>
      <c r="FW71" s="665" t="s">
        <v>236</v>
      </c>
      <c r="FX71" s="665" t="s">
        <v>236</v>
      </c>
      <c r="FY71" s="665" t="s">
        <v>669</v>
      </c>
      <c r="FZ71" s="665" t="s">
        <v>892</v>
      </c>
      <c r="GA71" s="680">
        <v>0.3</v>
      </c>
      <c r="GB71" s="680" t="s">
        <v>882</v>
      </c>
      <c r="GC71" s="680">
        <v>1.9</v>
      </c>
      <c r="GD71" s="668">
        <v>0.41</v>
      </c>
      <c r="GE71" s="668">
        <v>0.26</v>
      </c>
      <c r="GF71" s="681" t="s">
        <v>972</v>
      </c>
      <c r="GG71" s="680">
        <v>0.1</v>
      </c>
      <c r="GH71" s="680">
        <v>2.9</v>
      </c>
      <c r="GI71" s="668">
        <v>0.68</v>
      </c>
      <c r="GJ71" s="668">
        <v>0.42</v>
      </c>
      <c r="GK71" s="681" t="s">
        <v>930</v>
      </c>
      <c r="GL71" s="679" t="s">
        <v>883</v>
      </c>
      <c r="GM71" s="679" t="s">
        <v>961</v>
      </c>
      <c r="GN71" s="668" t="s">
        <v>971</v>
      </c>
      <c r="GO71" s="668" t="s">
        <v>972</v>
      </c>
      <c r="GP71" s="681" t="s">
        <v>952</v>
      </c>
      <c r="GQ71" s="680" t="s">
        <v>882</v>
      </c>
      <c r="GR71" s="680">
        <v>2.4</v>
      </c>
      <c r="GS71" s="668" t="s">
        <v>952</v>
      </c>
      <c r="GT71" s="668" t="s">
        <v>952</v>
      </c>
      <c r="GU71" s="679" t="s">
        <v>939</v>
      </c>
      <c r="GV71" s="679" t="s">
        <v>237</v>
      </c>
      <c r="GW71" s="679" t="s">
        <v>912</v>
      </c>
      <c r="GX71" s="665" t="s">
        <v>673</v>
      </c>
      <c r="GY71" s="665" t="s">
        <v>879</v>
      </c>
      <c r="GZ71" s="679" t="s">
        <v>236</v>
      </c>
      <c r="HA71" s="679" t="s">
        <v>232</v>
      </c>
      <c r="HB71" s="679" t="s">
        <v>897</v>
      </c>
      <c r="HC71" s="665" t="s">
        <v>236</v>
      </c>
      <c r="HD71" s="665" t="s">
        <v>236</v>
      </c>
      <c r="HE71" s="679" t="s">
        <v>683</v>
      </c>
      <c r="HF71" s="679" t="s">
        <v>237</v>
      </c>
      <c r="HG71" s="679" t="s">
        <v>979</v>
      </c>
      <c r="HH71" s="665" t="s">
        <v>667</v>
      </c>
      <c r="HI71" s="665" t="s">
        <v>677</v>
      </c>
      <c r="HJ71" s="679" t="s">
        <v>668</v>
      </c>
      <c r="HK71" s="680" t="s">
        <v>232</v>
      </c>
      <c r="HL71" s="680" t="s">
        <v>692</v>
      </c>
      <c r="HM71" s="665" t="s">
        <v>235</v>
      </c>
      <c r="HN71" s="665" t="s">
        <v>235</v>
      </c>
      <c r="HO71" s="681" t="s">
        <v>236</v>
      </c>
      <c r="HP71" s="679" t="s">
        <v>235</v>
      </c>
      <c r="HQ71" s="679" t="s">
        <v>235</v>
      </c>
      <c r="HR71" s="665" t="s">
        <v>236</v>
      </c>
      <c r="HS71" s="665" t="s">
        <v>236</v>
      </c>
      <c r="HT71" s="665" t="s">
        <v>236</v>
      </c>
      <c r="HU71" s="665" t="s">
        <v>236</v>
      </c>
      <c r="HV71" s="665" t="s">
        <v>236</v>
      </c>
      <c r="HW71" s="665" t="s">
        <v>236</v>
      </c>
      <c r="HX71" s="679" t="s">
        <v>884</v>
      </c>
      <c r="HY71" s="679" t="s">
        <v>236</v>
      </c>
      <c r="HZ71" s="679" t="s">
        <v>688</v>
      </c>
      <c r="IA71" s="665" t="s">
        <v>664</v>
      </c>
      <c r="IB71" s="665" t="s">
        <v>235</v>
      </c>
      <c r="IC71" s="679" t="s">
        <v>236</v>
      </c>
      <c r="ID71" s="679" t="s">
        <v>232</v>
      </c>
      <c r="IE71" s="679" t="s">
        <v>668</v>
      </c>
      <c r="IF71" s="665" t="s">
        <v>237</v>
      </c>
      <c r="IG71" s="665" t="s">
        <v>237</v>
      </c>
      <c r="IH71" s="679" t="s">
        <v>885</v>
      </c>
      <c r="II71" s="679" t="s">
        <v>236</v>
      </c>
      <c r="IJ71" s="679" t="s">
        <v>695</v>
      </c>
      <c r="IK71" s="665" t="s">
        <v>879</v>
      </c>
      <c r="IL71" s="665" t="s">
        <v>235</v>
      </c>
      <c r="IM71" s="679" t="s">
        <v>237</v>
      </c>
      <c r="IN71" s="680" t="s">
        <v>232</v>
      </c>
      <c r="IO71" s="680" t="s">
        <v>235</v>
      </c>
      <c r="IP71" s="665" t="s">
        <v>232</v>
      </c>
      <c r="IQ71" s="665" t="s">
        <v>232</v>
      </c>
      <c r="IR71" s="681" t="s">
        <v>237</v>
      </c>
      <c r="IS71" s="681" t="s">
        <v>232</v>
      </c>
      <c r="IT71" s="679" t="s">
        <v>232</v>
      </c>
      <c r="IU71" s="679" t="s">
        <v>232</v>
      </c>
      <c r="IV71" s="679" t="s">
        <v>237</v>
      </c>
      <c r="IW71" s="665" t="s">
        <v>232</v>
      </c>
      <c r="IX71" s="665" t="s">
        <v>232</v>
      </c>
      <c r="IY71" s="665" t="s">
        <v>232</v>
      </c>
      <c r="IZ71" s="665" t="s">
        <v>232</v>
      </c>
      <c r="JA71" s="665" t="s">
        <v>232</v>
      </c>
      <c r="JB71" s="665" t="s">
        <v>232</v>
      </c>
      <c r="JC71" s="665" t="s">
        <v>232</v>
      </c>
      <c r="JD71" s="665" t="s">
        <v>232</v>
      </c>
      <c r="JE71" s="665" t="s">
        <v>232</v>
      </c>
      <c r="JF71" s="665" t="s">
        <v>232</v>
      </c>
      <c r="JG71" s="681" t="s">
        <v>661</v>
      </c>
      <c r="JH71" s="681" t="s">
        <v>661</v>
      </c>
      <c r="JI71" s="681" t="s">
        <v>661</v>
      </c>
      <c r="JJ71" s="679" t="s">
        <v>667</v>
      </c>
      <c r="JK71" s="679" t="s">
        <v>236</v>
      </c>
      <c r="JL71" s="682" t="s">
        <v>695</v>
      </c>
    </row>
    <row r="72" spans="1:272" ht="12.75" x14ac:dyDescent="0.2">
      <c r="A72" s="733" t="s">
        <v>74</v>
      </c>
      <c r="B72" s="662">
        <v>2013</v>
      </c>
      <c r="C72" s="679" t="s">
        <v>887</v>
      </c>
      <c r="D72" s="679" t="s">
        <v>695</v>
      </c>
      <c r="E72" s="679" t="s">
        <v>881</v>
      </c>
      <c r="F72" s="679" t="s">
        <v>887</v>
      </c>
      <c r="G72" s="679" t="s">
        <v>695</v>
      </c>
      <c r="H72" s="679" t="s">
        <v>881</v>
      </c>
      <c r="I72" s="664">
        <v>13489</v>
      </c>
      <c r="J72" s="664">
        <v>11253</v>
      </c>
      <c r="K72" s="664">
        <v>16214</v>
      </c>
      <c r="L72" s="663">
        <v>125773</v>
      </c>
      <c r="M72" s="664">
        <v>108096</v>
      </c>
      <c r="N72" s="664">
        <v>144394</v>
      </c>
      <c r="O72" s="665">
        <v>51330</v>
      </c>
      <c r="P72" s="665">
        <v>74443</v>
      </c>
      <c r="Q72" s="664">
        <v>13489</v>
      </c>
      <c r="R72" s="664">
        <v>11253</v>
      </c>
      <c r="S72" s="664">
        <v>16214</v>
      </c>
      <c r="T72" s="665">
        <v>6917</v>
      </c>
      <c r="U72" s="665">
        <v>6572</v>
      </c>
      <c r="V72" s="664">
        <v>112285</v>
      </c>
      <c r="W72" s="664">
        <v>96516</v>
      </c>
      <c r="X72" s="664">
        <v>128642</v>
      </c>
      <c r="Y72" s="665">
        <v>44413</v>
      </c>
      <c r="Z72" s="665">
        <v>67871</v>
      </c>
      <c r="AA72" s="664">
        <v>6292</v>
      </c>
      <c r="AB72" s="664">
        <v>5249.008525465194</v>
      </c>
      <c r="AC72" s="664">
        <v>7563.087552820818</v>
      </c>
      <c r="AD72" s="666">
        <v>2614</v>
      </c>
      <c r="AE72" s="666">
        <v>3678</v>
      </c>
      <c r="AF72" s="664">
        <v>14618</v>
      </c>
      <c r="AG72" s="664">
        <v>8500.4724746125066</v>
      </c>
      <c r="AH72" s="664">
        <v>22469.99893105292</v>
      </c>
      <c r="AI72" s="665">
        <v>4746</v>
      </c>
      <c r="AJ72" s="665">
        <v>9872</v>
      </c>
      <c r="AK72" s="664">
        <v>5563</v>
      </c>
      <c r="AL72" s="664">
        <v>5068</v>
      </c>
      <c r="AM72" s="664">
        <v>2858</v>
      </c>
      <c r="AN72" s="664">
        <v>3434</v>
      </c>
      <c r="AO72" s="664">
        <v>11185</v>
      </c>
      <c r="AP72" s="665">
        <v>2856</v>
      </c>
      <c r="AQ72" s="665">
        <v>2597</v>
      </c>
      <c r="AR72" s="665">
        <v>1464</v>
      </c>
      <c r="AS72" s="665">
        <v>1150</v>
      </c>
      <c r="AT72" s="665">
        <v>3597</v>
      </c>
      <c r="AU72" s="665">
        <v>2707</v>
      </c>
      <c r="AV72" s="665">
        <v>2471</v>
      </c>
      <c r="AW72" s="665">
        <v>1394</v>
      </c>
      <c r="AX72" s="665">
        <v>2284</v>
      </c>
      <c r="AY72" s="665">
        <v>7588</v>
      </c>
      <c r="AZ72" s="667">
        <v>1.0266643941330758</v>
      </c>
      <c r="BA72" s="667">
        <v>0.88236993908238615</v>
      </c>
      <c r="BB72" s="667">
        <v>1.1786645665321758</v>
      </c>
      <c r="BC72" s="668">
        <v>0.82392658401611329</v>
      </c>
      <c r="BD72" s="668">
        <v>1.2364470090698469</v>
      </c>
      <c r="BE72" s="669">
        <v>1.63</v>
      </c>
      <c r="BF72" s="670">
        <v>1.3677011494252873</v>
      </c>
      <c r="BG72" s="670">
        <v>1.8735632183908044</v>
      </c>
      <c r="BH72" s="668">
        <v>1.2734760680949702</v>
      </c>
      <c r="BI72" s="668">
        <v>2.1840117070514564</v>
      </c>
      <c r="BJ72" s="669">
        <v>1.74</v>
      </c>
      <c r="BK72" s="670">
        <v>1.46</v>
      </c>
      <c r="BL72" s="670">
        <v>2</v>
      </c>
      <c r="BM72" s="668">
        <v>1.33</v>
      </c>
      <c r="BN72" s="668">
        <v>2.16</v>
      </c>
      <c r="BO72" s="669">
        <v>0.58919999999999995</v>
      </c>
      <c r="BP72" s="670">
        <v>0.34262405130946016</v>
      </c>
      <c r="BQ72" s="670">
        <v>0.90568637092463933</v>
      </c>
      <c r="BR72" s="668">
        <v>0.37419999999999998</v>
      </c>
      <c r="BS72" s="668">
        <v>0.81410000000000005</v>
      </c>
      <c r="BT72" s="664">
        <v>10604</v>
      </c>
      <c r="BU72" s="664">
        <v>7991</v>
      </c>
      <c r="BV72" s="664">
        <v>13168</v>
      </c>
      <c r="BW72" s="665">
        <v>4403</v>
      </c>
      <c r="BX72" s="665">
        <v>6201</v>
      </c>
      <c r="BY72" s="664">
        <v>1431</v>
      </c>
      <c r="BZ72" s="664">
        <v>1156</v>
      </c>
      <c r="CA72" s="664">
        <v>1720</v>
      </c>
      <c r="CB72" s="665">
        <v>736</v>
      </c>
      <c r="CC72" s="665">
        <v>695</v>
      </c>
      <c r="CD72" s="664">
        <v>9173</v>
      </c>
      <c r="CE72" s="664">
        <v>6734</v>
      </c>
      <c r="CF72" s="664">
        <v>11521</v>
      </c>
      <c r="CG72" s="665">
        <v>3667</v>
      </c>
      <c r="CH72" s="665">
        <v>5506</v>
      </c>
      <c r="CI72" s="664">
        <v>3137</v>
      </c>
      <c r="CJ72" s="664">
        <v>1998.7430221366699</v>
      </c>
      <c r="CK72" s="664">
        <v>4362.8152069297403</v>
      </c>
      <c r="CL72" s="665">
        <v>1039</v>
      </c>
      <c r="CM72" s="665">
        <v>2098</v>
      </c>
      <c r="CN72" s="671">
        <v>1430.9</v>
      </c>
      <c r="CO72" s="664">
        <v>989.2</v>
      </c>
      <c r="CP72" s="664">
        <v>2148.2600000000002</v>
      </c>
      <c r="CQ72" s="665">
        <v>736.13</v>
      </c>
      <c r="CR72" s="665">
        <v>275.69</v>
      </c>
      <c r="CS72" s="665">
        <v>763.47</v>
      </c>
      <c r="CT72" s="665">
        <v>694.77</v>
      </c>
      <c r="CU72" s="665">
        <v>713.5</v>
      </c>
      <c r="CV72" s="665">
        <v>1384.79</v>
      </c>
      <c r="CW72" s="664">
        <v>5445</v>
      </c>
      <c r="CX72" s="664">
        <v>4221</v>
      </c>
      <c r="CY72" s="664">
        <v>6777</v>
      </c>
      <c r="CZ72" s="665">
        <v>2487</v>
      </c>
      <c r="DA72" s="665">
        <v>2958</v>
      </c>
      <c r="DB72" s="664">
        <v>964</v>
      </c>
      <c r="DC72" s="664">
        <v>789</v>
      </c>
      <c r="DD72" s="664">
        <v>1175</v>
      </c>
      <c r="DE72" s="665">
        <v>494</v>
      </c>
      <c r="DF72" s="665">
        <v>469</v>
      </c>
      <c r="DG72" s="664">
        <v>4481</v>
      </c>
      <c r="DH72" s="664">
        <v>3412</v>
      </c>
      <c r="DI72" s="664">
        <v>5633</v>
      </c>
      <c r="DJ72" s="665">
        <v>1992</v>
      </c>
      <c r="DK72" s="665">
        <v>2489</v>
      </c>
      <c r="DL72" s="666">
        <v>349</v>
      </c>
      <c r="DM72" s="666">
        <v>285.64419087136929</v>
      </c>
      <c r="DN72" s="666">
        <v>425.38900414937763</v>
      </c>
      <c r="DO72" s="672">
        <v>182</v>
      </c>
      <c r="DP72" s="672">
        <v>167</v>
      </c>
      <c r="DQ72" s="664">
        <v>265</v>
      </c>
      <c r="DR72" s="664">
        <v>201.78085248828387</v>
      </c>
      <c r="DS72" s="664">
        <v>333.12765007810759</v>
      </c>
      <c r="DT72" s="665">
        <v>114</v>
      </c>
      <c r="DU72" s="665">
        <v>151</v>
      </c>
      <c r="DV72" s="671">
        <v>538</v>
      </c>
      <c r="DW72" s="671">
        <v>211</v>
      </c>
      <c r="DX72" s="664">
        <v>215</v>
      </c>
      <c r="DY72" s="664">
        <v>134</v>
      </c>
      <c r="DZ72" s="664">
        <v>131</v>
      </c>
      <c r="EA72" s="665">
        <v>276</v>
      </c>
      <c r="EB72" s="665">
        <v>108</v>
      </c>
      <c r="EC72" s="665">
        <v>110</v>
      </c>
      <c r="ED72" s="665">
        <v>72</v>
      </c>
      <c r="EE72" s="665">
        <v>42</v>
      </c>
      <c r="EF72" s="665">
        <v>262</v>
      </c>
      <c r="EG72" s="665">
        <v>103</v>
      </c>
      <c r="EH72" s="665">
        <v>105</v>
      </c>
      <c r="EI72" s="665">
        <v>62</v>
      </c>
      <c r="EJ72" s="665">
        <v>89</v>
      </c>
      <c r="EK72" s="671">
        <v>49250</v>
      </c>
      <c r="EL72" s="671">
        <v>37222</v>
      </c>
      <c r="EM72" s="671">
        <v>63771</v>
      </c>
      <c r="EN72" s="664">
        <v>6622</v>
      </c>
      <c r="EO72" s="664">
        <v>5424</v>
      </c>
      <c r="EP72" s="664">
        <v>7908</v>
      </c>
      <c r="EQ72" s="673">
        <v>0.21609785563273937</v>
      </c>
      <c r="ER72" s="678" t="s">
        <v>911</v>
      </c>
      <c r="ES72" s="679" t="s">
        <v>901</v>
      </c>
      <c r="ET72" s="679" t="s">
        <v>993</v>
      </c>
      <c r="EU72" s="665" t="s">
        <v>1076</v>
      </c>
      <c r="EV72" s="665" t="s">
        <v>976</v>
      </c>
      <c r="EW72" s="679" t="s">
        <v>887</v>
      </c>
      <c r="EX72" s="679" t="s">
        <v>695</v>
      </c>
      <c r="EY72" s="679" t="s">
        <v>881</v>
      </c>
      <c r="EZ72" s="665" t="s">
        <v>1010</v>
      </c>
      <c r="FA72" s="665" t="s">
        <v>954</v>
      </c>
      <c r="FB72" s="679" t="s">
        <v>901</v>
      </c>
      <c r="FC72" s="679" t="s">
        <v>965</v>
      </c>
      <c r="FD72" s="679" t="s">
        <v>911</v>
      </c>
      <c r="FE72" s="665" t="s">
        <v>1024</v>
      </c>
      <c r="FF72" s="665" t="s">
        <v>1111</v>
      </c>
      <c r="FG72" s="679" t="s">
        <v>692</v>
      </c>
      <c r="FH72" s="680">
        <v>8500</v>
      </c>
      <c r="FI72" s="680" t="s">
        <v>914</v>
      </c>
      <c r="FJ72" s="665" t="s">
        <v>691</v>
      </c>
      <c r="FK72" s="665" t="s">
        <v>915</v>
      </c>
      <c r="FL72" s="679" t="s">
        <v>994</v>
      </c>
      <c r="FM72" s="679" t="s">
        <v>948</v>
      </c>
      <c r="FN72" s="679" t="s">
        <v>676</v>
      </c>
      <c r="FO72" s="679" t="s">
        <v>966</v>
      </c>
      <c r="FP72" s="679" t="s">
        <v>695</v>
      </c>
      <c r="FQ72" s="665" t="s">
        <v>676</v>
      </c>
      <c r="FR72" s="665" t="s">
        <v>884</v>
      </c>
      <c r="FS72" s="665" t="s">
        <v>668</v>
      </c>
      <c r="FT72" s="665" t="s">
        <v>665</v>
      </c>
      <c r="FU72" s="665" t="s">
        <v>939</v>
      </c>
      <c r="FV72" s="665" t="s">
        <v>670</v>
      </c>
      <c r="FW72" s="665" t="s">
        <v>895</v>
      </c>
      <c r="FX72" s="665" t="s">
        <v>677</v>
      </c>
      <c r="FY72" s="665" t="s">
        <v>942</v>
      </c>
      <c r="FZ72" s="665" t="s">
        <v>736</v>
      </c>
      <c r="GA72" s="680">
        <v>1</v>
      </c>
      <c r="GB72" s="680">
        <v>0.9</v>
      </c>
      <c r="GC72" s="680">
        <v>1.2</v>
      </c>
      <c r="GD72" s="668">
        <v>0.82</v>
      </c>
      <c r="GE72" s="668">
        <v>1.24</v>
      </c>
      <c r="GF72" s="681" t="s">
        <v>962</v>
      </c>
      <c r="GG72" s="680">
        <v>1.4</v>
      </c>
      <c r="GH72" s="680">
        <v>1.9</v>
      </c>
      <c r="GI72" s="668">
        <v>1.27</v>
      </c>
      <c r="GJ72" s="668">
        <v>2.1800000000000002</v>
      </c>
      <c r="GK72" s="681" t="s">
        <v>925</v>
      </c>
      <c r="GL72" s="679" t="s">
        <v>975</v>
      </c>
      <c r="GM72" s="679" t="s">
        <v>1074</v>
      </c>
      <c r="GN72" s="668" t="s">
        <v>974</v>
      </c>
      <c r="GO72" s="668" t="s">
        <v>923</v>
      </c>
      <c r="GP72" s="681" t="s">
        <v>930</v>
      </c>
      <c r="GQ72" s="680">
        <v>0.3</v>
      </c>
      <c r="GR72" s="680">
        <v>0.9</v>
      </c>
      <c r="GS72" s="668" t="s">
        <v>973</v>
      </c>
      <c r="GT72" s="668" t="s">
        <v>1023</v>
      </c>
      <c r="GU72" s="679" t="s">
        <v>695</v>
      </c>
      <c r="GV72" s="679" t="s">
        <v>949</v>
      </c>
      <c r="GW72" s="679" t="s">
        <v>887</v>
      </c>
      <c r="GX72" s="665" t="s">
        <v>1062</v>
      </c>
      <c r="GY72" s="665" t="s">
        <v>697</v>
      </c>
      <c r="GZ72" s="679" t="s">
        <v>677</v>
      </c>
      <c r="HA72" s="679" t="s">
        <v>665</v>
      </c>
      <c r="HB72" s="679" t="s">
        <v>664</v>
      </c>
      <c r="HC72" s="665" t="s">
        <v>235</v>
      </c>
      <c r="HD72" s="665" t="s">
        <v>235</v>
      </c>
      <c r="HE72" s="679" t="s">
        <v>943</v>
      </c>
      <c r="HF72" s="679" t="s">
        <v>689</v>
      </c>
      <c r="HG72" s="679" t="s">
        <v>688</v>
      </c>
      <c r="HH72" s="665" t="s">
        <v>950</v>
      </c>
      <c r="HI72" s="665" t="s">
        <v>922</v>
      </c>
      <c r="HJ72" s="679" t="s">
        <v>682</v>
      </c>
      <c r="HK72" s="680">
        <v>2000</v>
      </c>
      <c r="HL72" s="680">
        <v>4400</v>
      </c>
      <c r="HM72" s="665" t="s">
        <v>684</v>
      </c>
      <c r="HN72" s="665" t="s">
        <v>690</v>
      </c>
      <c r="HO72" s="681" t="s">
        <v>677</v>
      </c>
      <c r="HP72" s="679" t="s">
        <v>235</v>
      </c>
      <c r="HQ72" s="679" t="s">
        <v>690</v>
      </c>
      <c r="HR72" s="665" t="s">
        <v>235</v>
      </c>
      <c r="HS72" s="665" t="s">
        <v>236</v>
      </c>
      <c r="HT72" s="665" t="s">
        <v>235</v>
      </c>
      <c r="HU72" s="665" t="s">
        <v>235</v>
      </c>
      <c r="HV72" s="665" t="s">
        <v>235</v>
      </c>
      <c r="HW72" s="665" t="s">
        <v>677</v>
      </c>
      <c r="HX72" s="679" t="s">
        <v>985</v>
      </c>
      <c r="HY72" s="679" t="s">
        <v>880</v>
      </c>
      <c r="HZ72" s="679" t="s">
        <v>919</v>
      </c>
      <c r="IA72" s="665" t="s">
        <v>895</v>
      </c>
      <c r="IB72" s="665" t="s">
        <v>666</v>
      </c>
      <c r="IC72" s="679" t="s">
        <v>235</v>
      </c>
      <c r="ID72" s="679" t="s">
        <v>235</v>
      </c>
      <c r="IE72" s="679" t="s">
        <v>665</v>
      </c>
      <c r="IF72" s="665" t="s">
        <v>236</v>
      </c>
      <c r="IG72" s="665" t="s">
        <v>236</v>
      </c>
      <c r="IH72" s="679" t="s">
        <v>693</v>
      </c>
      <c r="II72" s="679" t="s">
        <v>966</v>
      </c>
      <c r="IJ72" s="679" t="s">
        <v>994</v>
      </c>
      <c r="IK72" s="665" t="s">
        <v>673</v>
      </c>
      <c r="IL72" s="665" t="s">
        <v>895</v>
      </c>
      <c r="IM72" s="679" t="s">
        <v>236</v>
      </c>
      <c r="IN72" s="680" t="s">
        <v>236</v>
      </c>
      <c r="IO72" s="680" t="s">
        <v>236</v>
      </c>
      <c r="IP72" s="665" t="s">
        <v>237</v>
      </c>
      <c r="IQ72" s="665" t="s">
        <v>237</v>
      </c>
      <c r="IR72" s="681" t="s">
        <v>235</v>
      </c>
      <c r="IS72" s="681" t="s">
        <v>236</v>
      </c>
      <c r="IT72" s="679" t="s">
        <v>236</v>
      </c>
      <c r="IU72" s="679" t="s">
        <v>237</v>
      </c>
      <c r="IV72" s="679" t="s">
        <v>237</v>
      </c>
      <c r="IW72" s="665" t="s">
        <v>236</v>
      </c>
      <c r="IX72" s="665" t="s">
        <v>237</v>
      </c>
      <c r="IY72" s="665" t="s">
        <v>237</v>
      </c>
      <c r="IZ72" s="665" t="s">
        <v>232</v>
      </c>
      <c r="JA72" s="665" t="s">
        <v>232</v>
      </c>
      <c r="JB72" s="665" t="s">
        <v>236</v>
      </c>
      <c r="JC72" s="665" t="s">
        <v>237</v>
      </c>
      <c r="JD72" s="665" t="s">
        <v>237</v>
      </c>
      <c r="JE72" s="665" t="s">
        <v>232</v>
      </c>
      <c r="JF72" s="665" t="s">
        <v>232</v>
      </c>
      <c r="JG72" s="681" t="s">
        <v>1049</v>
      </c>
      <c r="JH72" s="681" t="s">
        <v>1057</v>
      </c>
      <c r="JI72" s="681" t="s">
        <v>1036</v>
      </c>
      <c r="JJ72" s="679" t="s">
        <v>954</v>
      </c>
      <c r="JK72" s="679" t="s">
        <v>985</v>
      </c>
      <c r="JL72" s="682" t="s">
        <v>988</v>
      </c>
    </row>
    <row r="73" spans="1:272" ht="12.75" x14ac:dyDescent="0.2">
      <c r="A73" s="733" t="s">
        <v>75</v>
      </c>
      <c r="B73" s="662">
        <v>2013</v>
      </c>
      <c r="C73" s="679" t="s">
        <v>698</v>
      </c>
      <c r="D73" s="679" t="s">
        <v>947</v>
      </c>
      <c r="E73" s="679" t="s">
        <v>1009</v>
      </c>
      <c r="F73" s="679" t="s">
        <v>698</v>
      </c>
      <c r="G73" s="679" t="s">
        <v>947</v>
      </c>
      <c r="H73" s="679" t="s">
        <v>1009</v>
      </c>
      <c r="I73" s="664">
        <v>6106</v>
      </c>
      <c r="J73" s="664">
        <v>5202</v>
      </c>
      <c r="K73" s="664">
        <v>7171</v>
      </c>
      <c r="L73" s="663">
        <v>41397</v>
      </c>
      <c r="M73" s="664">
        <v>36544</v>
      </c>
      <c r="N73" s="664">
        <v>46764</v>
      </c>
      <c r="O73" s="665">
        <v>17708</v>
      </c>
      <c r="P73" s="665">
        <v>23690</v>
      </c>
      <c r="Q73" s="664">
        <v>6106</v>
      </c>
      <c r="R73" s="664">
        <v>5202</v>
      </c>
      <c r="S73" s="664">
        <v>7171</v>
      </c>
      <c r="T73" s="665">
        <v>3084</v>
      </c>
      <c r="U73" s="665">
        <v>3022</v>
      </c>
      <c r="V73" s="664">
        <v>35291</v>
      </c>
      <c r="W73" s="664">
        <v>30629</v>
      </c>
      <c r="X73" s="664">
        <v>40233</v>
      </c>
      <c r="Y73" s="665">
        <v>14624</v>
      </c>
      <c r="Z73" s="665">
        <v>20668</v>
      </c>
      <c r="AA73" s="664">
        <v>2608</v>
      </c>
      <c r="AB73" s="664">
        <v>2221.8827382902064</v>
      </c>
      <c r="AC73" s="664">
        <v>3062.8837209302328</v>
      </c>
      <c r="AD73" s="666">
        <v>1153</v>
      </c>
      <c r="AE73" s="666">
        <v>1455</v>
      </c>
      <c r="AF73" s="664">
        <v>4571</v>
      </c>
      <c r="AG73" s="664">
        <v>2579.5197829527469</v>
      </c>
      <c r="AH73" s="664">
        <v>7595.9416685507558</v>
      </c>
      <c r="AI73" s="665">
        <v>1608</v>
      </c>
      <c r="AJ73" s="665">
        <v>2964</v>
      </c>
      <c r="AK73" s="664">
        <v>2343</v>
      </c>
      <c r="AL73" s="664">
        <v>2330</v>
      </c>
      <c r="AM73" s="664">
        <v>1433</v>
      </c>
      <c r="AN73" s="664">
        <v>1175</v>
      </c>
      <c r="AO73" s="664">
        <v>3396</v>
      </c>
      <c r="AP73" s="665">
        <v>1185</v>
      </c>
      <c r="AQ73" s="665">
        <v>1176</v>
      </c>
      <c r="AR73" s="665">
        <v>723</v>
      </c>
      <c r="AS73" s="665">
        <v>430</v>
      </c>
      <c r="AT73" s="665">
        <v>1178</v>
      </c>
      <c r="AU73" s="665">
        <v>1159</v>
      </c>
      <c r="AV73" s="665">
        <v>1154</v>
      </c>
      <c r="AW73" s="665">
        <v>709</v>
      </c>
      <c r="AX73" s="665">
        <v>746</v>
      </c>
      <c r="AY73" s="665">
        <v>2218</v>
      </c>
      <c r="AZ73" s="667">
        <v>2.3390646453574115</v>
      </c>
      <c r="BA73" s="667">
        <v>2.064854419400953</v>
      </c>
      <c r="BB73" s="667">
        <v>2.6423175369107423</v>
      </c>
      <c r="BC73" s="668">
        <v>2.0015507836430757</v>
      </c>
      <c r="BD73" s="668">
        <v>2.6765488450392332</v>
      </c>
      <c r="BE73" s="669">
        <v>3.47</v>
      </c>
      <c r="BF73" s="670">
        <v>3.0339304812834227</v>
      </c>
      <c r="BG73" s="670">
        <v>3.9524598930481281</v>
      </c>
      <c r="BH73" s="668">
        <v>2.8996082039243056</v>
      </c>
      <c r="BI73" s="668">
        <v>4.6303625912048521</v>
      </c>
      <c r="BJ73" s="669">
        <v>3.74</v>
      </c>
      <c r="BK73" s="670">
        <v>3.27</v>
      </c>
      <c r="BL73" s="670">
        <v>4.26</v>
      </c>
      <c r="BM73" s="668">
        <v>3.07</v>
      </c>
      <c r="BN73" s="668">
        <v>4.43</v>
      </c>
      <c r="BO73" s="669">
        <v>1.27</v>
      </c>
      <c r="BP73" s="670">
        <v>0.71669002939181548</v>
      </c>
      <c r="BQ73" s="670">
        <v>2.1104453990504179</v>
      </c>
      <c r="BR73" s="668">
        <v>0.88460000000000005</v>
      </c>
      <c r="BS73" s="668">
        <v>1.65</v>
      </c>
      <c r="BT73" s="664">
        <v>3170</v>
      </c>
      <c r="BU73" s="664">
        <v>2042</v>
      </c>
      <c r="BV73" s="664">
        <v>4636</v>
      </c>
      <c r="BW73" s="665">
        <v>1397</v>
      </c>
      <c r="BX73" s="665">
        <v>1773</v>
      </c>
      <c r="BY73" s="664">
        <v>514</v>
      </c>
      <c r="BZ73" s="664">
        <v>393</v>
      </c>
      <c r="CA73" s="664">
        <v>652</v>
      </c>
      <c r="CB73" s="665">
        <v>261</v>
      </c>
      <c r="CC73" s="665">
        <v>254</v>
      </c>
      <c r="CD73" s="664">
        <v>2656</v>
      </c>
      <c r="CE73" s="664">
        <v>1601</v>
      </c>
      <c r="CF73" s="664">
        <v>4033</v>
      </c>
      <c r="CG73" s="665">
        <v>1136</v>
      </c>
      <c r="CH73" s="665">
        <v>1519</v>
      </c>
      <c r="CI73" s="664">
        <v>897</v>
      </c>
      <c r="CJ73" s="664">
        <v>528.14018691588785</v>
      </c>
      <c r="CK73" s="664">
        <v>1447.4953271028037</v>
      </c>
      <c r="CL73" s="665">
        <v>321</v>
      </c>
      <c r="CM73" s="665">
        <v>576</v>
      </c>
      <c r="CN73" s="671">
        <v>514.45000000000005</v>
      </c>
      <c r="CO73" s="664">
        <v>280.32</v>
      </c>
      <c r="CP73" s="664">
        <v>616.87</v>
      </c>
      <c r="CQ73" s="665">
        <v>260.74</v>
      </c>
      <c r="CR73" s="665">
        <v>84.78</v>
      </c>
      <c r="CS73" s="665">
        <v>235.97</v>
      </c>
      <c r="CT73" s="665">
        <v>253.71</v>
      </c>
      <c r="CU73" s="665">
        <v>195.54</v>
      </c>
      <c r="CV73" s="665">
        <v>380.9</v>
      </c>
      <c r="CW73" s="664">
        <v>2292</v>
      </c>
      <c r="CX73" s="664">
        <v>1925</v>
      </c>
      <c r="CY73" s="664">
        <v>2720</v>
      </c>
      <c r="CZ73" s="665">
        <v>1190</v>
      </c>
      <c r="DA73" s="665">
        <v>1102</v>
      </c>
      <c r="DB73" s="664">
        <v>415</v>
      </c>
      <c r="DC73" s="664">
        <v>342</v>
      </c>
      <c r="DD73" s="664">
        <v>496</v>
      </c>
      <c r="DE73" s="665">
        <v>209</v>
      </c>
      <c r="DF73" s="665">
        <v>205</v>
      </c>
      <c r="DG73" s="664">
        <v>1878</v>
      </c>
      <c r="DH73" s="664">
        <v>1574</v>
      </c>
      <c r="DI73" s="664">
        <v>2252</v>
      </c>
      <c r="DJ73" s="665">
        <v>980</v>
      </c>
      <c r="DK73" s="665">
        <v>897</v>
      </c>
      <c r="DL73" s="666">
        <v>186</v>
      </c>
      <c r="DM73" s="666">
        <v>153.28192771084338</v>
      </c>
      <c r="DN73" s="666">
        <v>222.30361445783134</v>
      </c>
      <c r="DO73" s="672">
        <v>100</v>
      </c>
      <c r="DP73" s="672">
        <v>87</v>
      </c>
      <c r="DQ73" s="664">
        <v>121</v>
      </c>
      <c r="DR73" s="664">
        <v>101.41320553780618</v>
      </c>
      <c r="DS73" s="664">
        <v>145.09691160809371</v>
      </c>
      <c r="DT73" s="665">
        <v>61</v>
      </c>
      <c r="DU73" s="665">
        <v>60</v>
      </c>
      <c r="DV73" s="671">
        <v>208</v>
      </c>
      <c r="DW73" s="671">
        <v>97</v>
      </c>
      <c r="DX73" s="664">
        <v>110</v>
      </c>
      <c r="DY73" s="664">
        <v>76</v>
      </c>
      <c r="DZ73" s="664">
        <v>45</v>
      </c>
      <c r="EA73" s="665">
        <v>105</v>
      </c>
      <c r="EB73" s="665">
        <v>49</v>
      </c>
      <c r="EC73" s="665">
        <v>56</v>
      </c>
      <c r="ED73" s="665">
        <v>44</v>
      </c>
      <c r="EE73" s="665">
        <v>17</v>
      </c>
      <c r="EF73" s="665">
        <v>103</v>
      </c>
      <c r="EG73" s="665">
        <v>48</v>
      </c>
      <c r="EH73" s="665">
        <v>55</v>
      </c>
      <c r="EI73" s="665">
        <v>32</v>
      </c>
      <c r="EJ73" s="665">
        <v>28</v>
      </c>
      <c r="EK73" s="671">
        <v>21208</v>
      </c>
      <c r="EL73" s="671">
        <v>16953</v>
      </c>
      <c r="EM73" s="671">
        <v>26791</v>
      </c>
      <c r="EN73" s="664">
        <v>2126</v>
      </c>
      <c r="EO73" s="664">
        <v>1785</v>
      </c>
      <c r="EP73" s="664">
        <v>2511</v>
      </c>
      <c r="EQ73" s="673">
        <v>0.24176857949200375</v>
      </c>
      <c r="ER73" s="678" t="s">
        <v>905</v>
      </c>
      <c r="ES73" s="679" t="s">
        <v>1057</v>
      </c>
      <c r="ET73" s="679" t="s">
        <v>1045</v>
      </c>
      <c r="EU73" s="665" t="s">
        <v>679</v>
      </c>
      <c r="EV73" s="665" t="s">
        <v>889</v>
      </c>
      <c r="EW73" s="679" t="s">
        <v>698</v>
      </c>
      <c r="EX73" s="679" t="s">
        <v>947</v>
      </c>
      <c r="EY73" s="679" t="s">
        <v>1009</v>
      </c>
      <c r="EZ73" s="665" t="s">
        <v>682</v>
      </c>
      <c r="FA73" s="665" t="s">
        <v>666</v>
      </c>
      <c r="FB73" s="679" t="s">
        <v>986</v>
      </c>
      <c r="FC73" s="679" t="s">
        <v>979</v>
      </c>
      <c r="FD73" s="679" t="s">
        <v>890</v>
      </c>
      <c r="FE73" s="665" t="s">
        <v>692</v>
      </c>
      <c r="FF73" s="665" t="s">
        <v>1025</v>
      </c>
      <c r="FG73" s="679" t="s">
        <v>687</v>
      </c>
      <c r="FH73" s="680">
        <v>2600</v>
      </c>
      <c r="FI73" s="680">
        <v>7600</v>
      </c>
      <c r="FJ73" s="665" t="s">
        <v>879</v>
      </c>
      <c r="FK73" s="665" t="s">
        <v>666</v>
      </c>
      <c r="FL73" s="679" t="s">
        <v>942</v>
      </c>
      <c r="FM73" s="679" t="s">
        <v>942</v>
      </c>
      <c r="FN73" s="679" t="s">
        <v>677</v>
      </c>
      <c r="FO73" s="679" t="s">
        <v>665</v>
      </c>
      <c r="FP73" s="679" t="s">
        <v>966</v>
      </c>
      <c r="FQ73" s="665" t="s">
        <v>665</v>
      </c>
      <c r="FR73" s="665" t="s">
        <v>665</v>
      </c>
      <c r="FS73" s="665" t="s">
        <v>235</v>
      </c>
      <c r="FT73" s="665" t="s">
        <v>236</v>
      </c>
      <c r="FU73" s="665" t="s">
        <v>665</v>
      </c>
      <c r="FV73" s="665" t="s">
        <v>665</v>
      </c>
      <c r="FW73" s="665" t="s">
        <v>665</v>
      </c>
      <c r="FX73" s="665" t="s">
        <v>235</v>
      </c>
      <c r="FY73" s="665" t="s">
        <v>235</v>
      </c>
      <c r="FZ73" s="665" t="s">
        <v>685</v>
      </c>
      <c r="GA73" s="680">
        <v>2.2999999999999998</v>
      </c>
      <c r="GB73" s="680">
        <v>2.1</v>
      </c>
      <c r="GC73" s="680">
        <v>2.6</v>
      </c>
      <c r="GD73" s="668">
        <v>2</v>
      </c>
      <c r="GE73" s="668">
        <v>2.68</v>
      </c>
      <c r="GF73" s="681" t="s">
        <v>960</v>
      </c>
      <c r="GG73" s="680">
        <v>3</v>
      </c>
      <c r="GH73" s="680">
        <v>4</v>
      </c>
      <c r="GI73" s="668">
        <v>2.9</v>
      </c>
      <c r="GJ73" s="668">
        <v>4.63</v>
      </c>
      <c r="GK73" s="681" t="s">
        <v>1112</v>
      </c>
      <c r="GL73" s="679" t="s">
        <v>961</v>
      </c>
      <c r="GM73" s="679" t="s">
        <v>1052</v>
      </c>
      <c r="GN73" s="668" t="s">
        <v>959</v>
      </c>
      <c r="GO73" s="668" t="s">
        <v>1108</v>
      </c>
      <c r="GP73" s="681" t="s">
        <v>974</v>
      </c>
      <c r="GQ73" s="680">
        <v>0.7</v>
      </c>
      <c r="GR73" s="680">
        <v>2.1</v>
      </c>
      <c r="GS73" s="668" t="s">
        <v>929</v>
      </c>
      <c r="GT73" s="668" t="s">
        <v>925</v>
      </c>
      <c r="GU73" s="679" t="s">
        <v>683</v>
      </c>
      <c r="GV73" s="679" t="s">
        <v>673</v>
      </c>
      <c r="GW73" s="679" t="s">
        <v>687</v>
      </c>
      <c r="GX73" s="665" t="s">
        <v>677</v>
      </c>
      <c r="GY73" s="665" t="s">
        <v>667</v>
      </c>
      <c r="GZ73" s="679" t="s">
        <v>235</v>
      </c>
      <c r="HA73" s="679" t="s">
        <v>236</v>
      </c>
      <c r="HB73" s="679" t="s">
        <v>235</v>
      </c>
      <c r="HC73" s="665" t="s">
        <v>236</v>
      </c>
      <c r="HD73" s="665" t="s">
        <v>236</v>
      </c>
      <c r="HE73" s="679" t="s">
        <v>670</v>
      </c>
      <c r="HF73" s="679" t="s">
        <v>879</v>
      </c>
      <c r="HG73" s="679" t="s">
        <v>934</v>
      </c>
      <c r="HH73" s="665" t="s">
        <v>663</v>
      </c>
      <c r="HI73" s="665" t="s">
        <v>668</v>
      </c>
      <c r="HJ73" s="679" t="s">
        <v>235</v>
      </c>
      <c r="HK73" s="680" t="s">
        <v>235</v>
      </c>
      <c r="HL73" s="680">
        <v>1400</v>
      </c>
      <c r="HM73" s="665" t="s">
        <v>236</v>
      </c>
      <c r="HN73" s="665" t="s">
        <v>235</v>
      </c>
      <c r="HO73" s="681" t="s">
        <v>235</v>
      </c>
      <c r="HP73" s="679" t="s">
        <v>236</v>
      </c>
      <c r="HQ73" s="679" t="s">
        <v>235</v>
      </c>
      <c r="HR73" s="665" t="s">
        <v>236</v>
      </c>
      <c r="HS73" s="665" t="s">
        <v>232</v>
      </c>
      <c r="HT73" s="665" t="s">
        <v>236</v>
      </c>
      <c r="HU73" s="665" t="s">
        <v>236</v>
      </c>
      <c r="HV73" s="665" t="s">
        <v>237</v>
      </c>
      <c r="HW73" s="665" t="s">
        <v>236</v>
      </c>
      <c r="HX73" s="679" t="s">
        <v>942</v>
      </c>
      <c r="HY73" s="679" t="s">
        <v>671</v>
      </c>
      <c r="HZ73" s="679" t="s">
        <v>670</v>
      </c>
      <c r="IA73" s="665" t="s">
        <v>665</v>
      </c>
      <c r="IB73" s="665" t="s">
        <v>663</v>
      </c>
      <c r="IC73" s="679" t="s">
        <v>236</v>
      </c>
      <c r="ID73" s="679" t="s">
        <v>236</v>
      </c>
      <c r="IE73" s="679" t="s">
        <v>236</v>
      </c>
      <c r="IF73" s="665" t="s">
        <v>236</v>
      </c>
      <c r="IG73" s="665" t="s">
        <v>236</v>
      </c>
      <c r="IH73" s="679" t="s">
        <v>671</v>
      </c>
      <c r="II73" s="679" t="s">
        <v>879</v>
      </c>
      <c r="IJ73" s="679" t="s">
        <v>942</v>
      </c>
      <c r="IK73" s="665" t="s">
        <v>235</v>
      </c>
      <c r="IL73" s="665" t="s">
        <v>235</v>
      </c>
      <c r="IM73" s="679" t="s">
        <v>237</v>
      </c>
      <c r="IN73" s="680" t="s">
        <v>237</v>
      </c>
      <c r="IO73" s="680" t="s">
        <v>237</v>
      </c>
      <c r="IP73" s="665" t="s">
        <v>232</v>
      </c>
      <c r="IQ73" s="665" t="s">
        <v>232</v>
      </c>
      <c r="IR73" s="681" t="s">
        <v>236</v>
      </c>
      <c r="IS73" s="681" t="s">
        <v>232</v>
      </c>
      <c r="IT73" s="679" t="s">
        <v>237</v>
      </c>
      <c r="IU73" s="679" t="s">
        <v>232</v>
      </c>
      <c r="IV73" s="679" t="s">
        <v>232</v>
      </c>
      <c r="IW73" s="665" t="s">
        <v>237</v>
      </c>
      <c r="IX73" s="665" t="s">
        <v>232</v>
      </c>
      <c r="IY73" s="665" t="s">
        <v>232</v>
      </c>
      <c r="IZ73" s="665" t="s">
        <v>232</v>
      </c>
      <c r="JA73" s="665" t="s">
        <v>232</v>
      </c>
      <c r="JB73" s="665" t="s">
        <v>237</v>
      </c>
      <c r="JC73" s="665" t="s">
        <v>232</v>
      </c>
      <c r="JD73" s="665" t="s">
        <v>232</v>
      </c>
      <c r="JE73" s="665" t="s">
        <v>232</v>
      </c>
      <c r="JF73" s="665" t="s">
        <v>232</v>
      </c>
      <c r="JG73" s="681" t="s">
        <v>1025</v>
      </c>
      <c r="JH73" s="681" t="s">
        <v>686</v>
      </c>
      <c r="JI73" s="681" t="s">
        <v>970</v>
      </c>
      <c r="JJ73" s="679" t="s">
        <v>690</v>
      </c>
      <c r="JK73" s="679" t="s">
        <v>667</v>
      </c>
      <c r="JL73" s="682" t="s">
        <v>895</v>
      </c>
    </row>
    <row r="74" spans="1:272" ht="12.75" x14ac:dyDescent="0.2">
      <c r="A74" s="733" t="s">
        <v>76</v>
      </c>
      <c r="B74" s="662">
        <v>2013</v>
      </c>
      <c r="C74" s="679" t="s">
        <v>661</v>
      </c>
      <c r="D74" s="679" t="s">
        <v>661</v>
      </c>
      <c r="E74" s="679" t="s">
        <v>661</v>
      </c>
      <c r="F74" s="679" t="s">
        <v>661</v>
      </c>
      <c r="G74" s="679" t="s">
        <v>661</v>
      </c>
      <c r="H74" s="679" t="s">
        <v>661</v>
      </c>
      <c r="I74" s="664">
        <v>192</v>
      </c>
      <c r="J74" s="664">
        <v>190</v>
      </c>
      <c r="K74" s="664">
        <v>402</v>
      </c>
      <c r="L74" s="663">
        <v>7699</v>
      </c>
      <c r="M74" s="664">
        <v>3987</v>
      </c>
      <c r="N74" s="664">
        <v>13427</v>
      </c>
      <c r="O74" s="665">
        <v>3625</v>
      </c>
      <c r="P74" s="665">
        <v>4075</v>
      </c>
      <c r="Q74" s="664">
        <v>192</v>
      </c>
      <c r="R74" s="664">
        <v>190</v>
      </c>
      <c r="S74" s="664">
        <v>402</v>
      </c>
      <c r="T74" s="665">
        <v>98</v>
      </c>
      <c r="U74" s="665">
        <v>93</v>
      </c>
      <c r="V74" s="664">
        <v>7508</v>
      </c>
      <c r="W74" s="664">
        <v>3805</v>
      </c>
      <c r="X74" s="664">
        <v>13125</v>
      </c>
      <c r="Y74" s="665">
        <v>3527</v>
      </c>
      <c r="Z74" s="665">
        <v>3981</v>
      </c>
      <c r="AA74" s="664">
        <v>512</v>
      </c>
      <c r="AB74" s="664">
        <v>506.66666666666669</v>
      </c>
      <c r="AC74" s="664">
        <v>1072</v>
      </c>
      <c r="AD74" s="666">
        <v>204</v>
      </c>
      <c r="AE74" s="666">
        <v>307</v>
      </c>
      <c r="AF74" s="664">
        <v>1495</v>
      </c>
      <c r="AG74" s="664">
        <v>557.65873015873024</v>
      </c>
      <c r="AH74" s="664">
        <v>3612.2574955908294</v>
      </c>
      <c r="AI74" s="665">
        <v>592</v>
      </c>
      <c r="AJ74" s="665">
        <v>903</v>
      </c>
      <c r="AK74" s="664">
        <v>94</v>
      </c>
      <c r="AL74" s="664">
        <v>49</v>
      </c>
      <c r="AM74" s="664">
        <v>49</v>
      </c>
      <c r="AN74" s="664">
        <v>463</v>
      </c>
      <c r="AO74" s="664">
        <v>1032</v>
      </c>
      <c r="AP74" s="665">
        <v>48</v>
      </c>
      <c r="AQ74" s="665">
        <v>25</v>
      </c>
      <c r="AR74" s="665">
        <v>25</v>
      </c>
      <c r="AS74" s="665">
        <v>179</v>
      </c>
      <c r="AT74" s="665">
        <v>413</v>
      </c>
      <c r="AU74" s="665">
        <v>46</v>
      </c>
      <c r="AV74" s="665">
        <v>24</v>
      </c>
      <c r="AW74" s="665">
        <v>23</v>
      </c>
      <c r="AX74" s="665">
        <v>284</v>
      </c>
      <c r="AY74" s="665">
        <v>619</v>
      </c>
      <c r="AZ74" s="667">
        <v>0.89685315092620854</v>
      </c>
      <c r="BA74" s="667">
        <v>0.46444389047185264</v>
      </c>
      <c r="BB74" s="667">
        <v>1.5641053717997404</v>
      </c>
      <c r="BC74" s="668">
        <v>0.8400245634768907</v>
      </c>
      <c r="BD74" s="668">
        <v>0.95453150656694252</v>
      </c>
      <c r="BE74" s="669">
        <v>1.24</v>
      </c>
      <c r="BF74" s="670">
        <v>0.61388985507246385</v>
      </c>
      <c r="BG74" s="670">
        <v>2.2194202898550728</v>
      </c>
      <c r="BH74" s="668">
        <v>1.1734098084683791</v>
      </c>
      <c r="BI74" s="668">
        <v>1.3417139696295222</v>
      </c>
      <c r="BJ74" s="669">
        <v>1.38</v>
      </c>
      <c r="BK74" s="670">
        <v>0.68320000000000003</v>
      </c>
      <c r="BL74" s="670">
        <v>2.4700000000000002</v>
      </c>
      <c r="BM74" s="668">
        <v>1.26</v>
      </c>
      <c r="BN74" s="668">
        <v>1.49</v>
      </c>
      <c r="BO74" s="669">
        <v>0.745</v>
      </c>
      <c r="BP74" s="670">
        <v>0.27789682539682542</v>
      </c>
      <c r="BQ74" s="670">
        <v>1.800088183421517</v>
      </c>
      <c r="BR74" s="668">
        <v>0.56699999999999995</v>
      </c>
      <c r="BS74" s="668">
        <v>0.93779999999999997</v>
      </c>
      <c r="BT74" s="664">
        <v>546</v>
      </c>
      <c r="BU74" s="664">
        <v>198</v>
      </c>
      <c r="BV74" s="664">
        <v>1108</v>
      </c>
      <c r="BW74" s="665">
        <v>257</v>
      </c>
      <c r="BX74" s="665">
        <v>289</v>
      </c>
      <c r="BY74" s="664">
        <v>3</v>
      </c>
      <c r="BZ74" s="664">
        <v>1</v>
      </c>
      <c r="CA74" s="664">
        <v>36</v>
      </c>
      <c r="CB74" s="665">
        <v>2</v>
      </c>
      <c r="CC74" s="665">
        <v>2</v>
      </c>
      <c r="CD74" s="664">
        <v>543</v>
      </c>
      <c r="CE74" s="664">
        <v>196</v>
      </c>
      <c r="CF74" s="664">
        <v>1082</v>
      </c>
      <c r="CG74" s="665">
        <v>256</v>
      </c>
      <c r="CH74" s="665">
        <v>287</v>
      </c>
      <c r="CI74" s="664">
        <v>260</v>
      </c>
      <c r="CJ74" s="664">
        <v>90.754716981132077</v>
      </c>
      <c r="CK74" s="664">
        <v>559.24528301886789</v>
      </c>
      <c r="CL74" s="665">
        <v>106</v>
      </c>
      <c r="CM74" s="665">
        <v>154</v>
      </c>
      <c r="CN74" s="671">
        <v>3.28</v>
      </c>
      <c r="CO74" s="664">
        <v>145.51</v>
      </c>
      <c r="CP74" s="664">
        <v>114.09</v>
      </c>
      <c r="CQ74" s="665">
        <v>1.68</v>
      </c>
      <c r="CR74" s="665">
        <v>54.83</v>
      </c>
      <c r="CS74" s="665">
        <v>50.92</v>
      </c>
      <c r="CT74" s="665">
        <v>1.6</v>
      </c>
      <c r="CU74" s="665">
        <v>90.69</v>
      </c>
      <c r="CV74" s="665">
        <v>63.17</v>
      </c>
      <c r="CW74" s="664">
        <v>194</v>
      </c>
      <c r="CX74" s="664">
        <v>19</v>
      </c>
      <c r="CY74" s="664">
        <v>557</v>
      </c>
      <c r="CZ74" s="665">
        <v>110</v>
      </c>
      <c r="DA74" s="665">
        <v>84</v>
      </c>
      <c r="DB74" s="664">
        <v>1</v>
      </c>
      <c r="DC74" s="664">
        <v>6.2399999999999997E-2</v>
      </c>
      <c r="DD74" s="664">
        <v>21</v>
      </c>
      <c r="DE74" s="665">
        <v>0.64090000000000003</v>
      </c>
      <c r="DF74" s="665">
        <v>0.60899999999999999</v>
      </c>
      <c r="DG74" s="664">
        <v>193</v>
      </c>
      <c r="DH74" s="664">
        <v>19</v>
      </c>
      <c r="DI74" s="664">
        <v>542</v>
      </c>
      <c r="DJ74" s="665">
        <v>109</v>
      </c>
      <c r="DK74" s="665">
        <v>83</v>
      </c>
      <c r="DL74" s="666">
        <v>3.2770000000000001</v>
      </c>
      <c r="DM74" s="666">
        <v>0.20448479999999999</v>
      </c>
      <c r="DN74" s="666">
        <v>68.817000000000007</v>
      </c>
      <c r="DO74" s="672">
        <v>1.1451</v>
      </c>
      <c r="DP74" s="672">
        <v>2.1318999999999999</v>
      </c>
      <c r="DQ74" s="664">
        <v>16</v>
      </c>
      <c r="DR74" s="664">
        <v>1.5751295336787565</v>
      </c>
      <c r="DS74" s="664">
        <v>44.932642487046635</v>
      </c>
      <c r="DT74" s="665">
        <v>7</v>
      </c>
      <c r="DU74" s="665">
        <v>10</v>
      </c>
      <c r="DV74" s="671">
        <v>0.83089999999999997</v>
      </c>
      <c r="DW74" s="671">
        <v>0.14199999999999999</v>
      </c>
      <c r="DX74" s="664">
        <v>0.27700000000000002</v>
      </c>
      <c r="DY74" s="664">
        <v>3</v>
      </c>
      <c r="DZ74" s="664">
        <v>13</v>
      </c>
      <c r="EA74" s="665">
        <v>0.42309999999999998</v>
      </c>
      <c r="EB74" s="665">
        <v>7.2700000000000001E-2</v>
      </c>
      <c r="EC74" s="665">
        <v>0.14510000000000001</v>
      </c>
      <c r="ED74" s="665">
        <v>1</v>
      </c>
      <c r="EE74" s="665">
        <v>5</v>
      </c>
      <c r="EF74" s="665">
        <v>0.4078</v>
      </c>
      <c r="EG74" s="665">
        <v>6.93E-2</v>
      </c>
      <c r="EH74" s="665">
        <v>0.13189999999999999</v>
      </c>
      <c r="EI74" s="665">
        <v>2</v>
      </c>
      <c r="EJ74" s="665">
        <v>8</v>
      </c>
      <c r="EK74" s="671">
        <v>1203</v>
      </c>
      <c r="EL74" s="671">
        <v>331</v>
      </c>
      <c r="EM74" s="671">
        <v>2788</v>
      </c>
      <c r="EN74" s="664">
        <v>188</v>
      </c>
      <c r="EO74" s="664">
        <v>83</v>
      </c>
      <c r="EP74" s="664">
        <v>358</v>
      </c>
      <c r="EQ74" s="673">
        <v>1.5957446808510637E-2</v>
      </c>
      <c r="ER74" s="678" t="s">
        <v>680</v>
      </c>
      <c r="ES74" s="679" t="s">
        <v>934</v>
      </c>
      <c r="ET74" s="679" t="s">
        <v>887</v>
      </c>
      <c r="EU74" s="665" t="s">
        <v>939</v>
      </c>
      <c r="EV74" s="665" t="s">
        <v>894</v>
      </c>
      <c r="EW74" s="679" t="s">
        <v>661</v>
      </c>
      <c r="EX74" s="679" t="s">
        <v>661</v>
      </c>
      <c r="EY74" s="679" t="s">
        <v>661</v>
      </c>
      <c r="EZ74" s="665" t="s">
        <v>661</v>
      </c>
      <c r="FA74" s="665" t="s">
        <v>661</v>
      </c>
      <c r="FB74" s="679" t="s">
        <v>998</v>
      </c>
      <c r="FC74" s="679" t="s">
        <v>678</v>
      </c>
      <c r="FD74" s="679" t="s">
        <v>887</v>
      </c>
      <c r="FE74" s="665" t="s">
        <v>892</v>
      </c>
      <c r="FF74" s="665" t="s">
        <v>934</v>
      </c>
      <c r="FG74" s="679" t="s">
        <v>668</v>
      </c>
      <c r="FH74" s="680" t="s">
        <v>235</v>
      </c>
      <c r="FI74" s="680">
        <v>3600</v>
      </c>
      <c r="FJ74" s="665" t="s">
        <v>235</v>
      </c>
      <c r="FK74" s="665" t="s">
        <v>235</v>
      </c>
      <c r="FL74" s="679" t="s">
        <v>661</v>
      </c>
      <c r="FM74" s="679" t="s">
        <v>661</v>
      </c>
      <c r="FN74" s="679" t="s">
        <v>661</v>
      </c>
      <c r="FO74" s="679" t="s">
        <v>236</v>
      </c>
      <c r="FP74" s="679" t="s">
        <v>684</v>
      </c>
      <c r="FQ74" s="665" t="s">
        <v>661</v>
      </c>
      <c r="FR74" s="665" t="s">
        <v>661</v>
      </c>
      <c r="FS74" s="665" t="s">
        <v>661</v>
      </c>
      <c r="FT74" s="665" t="s">
        <v>237</v>
      </c>
      <c r="FU74" s="665" t="s">
        <v>236</v>
      </c>
      <c r="FV74" s="665" t="s">
        <v>661</v>
      </c>
      <c r="FW74" s="665" t="s">
        <v>661</v>
      </c>
      <c r="FX74" s="665" t="s">
        <v>661</v>
      </c>
      <c r="FY74" s="665" t="s">
        <v>236</v>
      </c>
      <c r="FZ74" s="665" t="s">
        <v>235</v>
      </c>
      <c r="GA74" s="680">
        <v>0.9</v>
      </c>
      <c r="GB74" s="680">
        <v>0.5</v>
      </c>
      <c r="GC74" s="680">
        <v>1.6</v>
      </c>
      <c r="GD74" s="668">
        <v>0.84</v>
      </c>
      <c r="GE74" s="668">
        <v>0.95</v>
      </c>
      <c r="GF74" s="681" t="s">
        <v>931</v>
      </c>
      <c r="GG74" s="680">
        <v>0.6</v>
      </c>
      <c r="GH74" s="680">
        <v>2.2000000000000002</v>
      </c>
      <c r="GI74" s="668">
        <v>1.17</v>
      </c>
      <c r="GJ74" s="668">
        <v>1.34</v>
      </c>
      <c r="GK74" s="681" t="s">
        <v>963</v>
      </c>
      <c r="GL74" s="679" t="s">
        <v>971</v>
      </c>
      <c r="GM74" s="679" t="s">
        <v>1071</v>
      </c>
      <c r="GN74" s="668" t="s">
        <v>974</v>
      </c>
      <c r="GO74" s="668" t="s">
        <v>975</v>
      </c>
      <c r="GP74" s="681" t="s">
        <v>1023</v>
      </c>
      <c r="GQ74" s="680">
        <v>0.3</v>
      </c>
      <c r="GR74" s="680">
        <v>1.8</v>
      </c>
      <c r="GS74" s="668" t="s">
        <v>930</v>
      </c>
      <c r="GT74" s="668" t="s">
        <v>929</v>
      </c>
      <c r="GU74" s="679" t="s">
        <v>235</v>
      </c>
      <c r="GV74" s="679" t="s">
        <v>237</v>
      </c>
      <c r="GW74" s="679" t="s">
        <v>663</v>
      </c>
      <c r="GX74" s="665" t="s">
        <v>236</v>
      </c>
      <c r="GY74" s="665" t="s">
        <v>236</v>
      </c>
      <c r="GZ74" s="679" t="s">
        <v>661</v>
      </c>
      <c r="HA74" s="679" t="s">
        <v>661</v>
      </c>
      <c r="HB74" s="679" t="s">
        <v>661</v>
      </c>
      <c r="HC74" s="665" t="s">
        <v>661</v>
      </c>
      <c r="HD74" s="665" t="s">
        <v>661</v>
      </c>
      <c r="HE74" s="679" t="s">
        <v>235</v>
      </c>
      <c r="HF74" s="679" t="s">
        <v>237</v>
      </c>
      <c r="HG74" s="679" t="s">
        <v>663</v>
      </c>
      <c r="HH74" s="665" t="s">
        <v>236</v>
      </c>
      <c r="HI74" s="665" t="s">
        <v>236</v>
      </c>
      <c r="HJ74" s="679" t="s">
        <v>236</v>
      </c>
      <c r="HK74" s="680" t="s">
        <v>232</v>
      </c>
      <c r="HL74" s="680" t="s">
        <v>235</v>
      </c>
      <c r="HM74" s="665" t="s">
        <v>237</v>
      </c>
      <c r="HN74" s="665" t="s">
        <v>237</v>
      </c>
      <c r="HO74" s="681" t="s">
        <v>661</v>
      </c>
      <c r="HP74" s="679" t="s">
        <v>237</v>
      </c>
      <c r="HQ74" s="679" t="s">
        <v>237</v>
      </c>
      <c r="HR74" s="665" t="s">
        <v>661</v>
      </c>
      <c r="HS74" s="665" t="s">
        <v>232</v>
      </c>
      <c r="HT74" s="665" t="s">
        <v>232</v>
      </c>
      <c r="HU74" s="665" t="s">
        <v>661</v>
      </c>
      <c r="HV74" s="665" t="s">
        <v>232</v>
      </c>
      <c r="HW74" s="665" t="s">
        <v>232</v>
      </c>
      <c r="HX74" s="679" t="s">
        <v>237</v>
      </c>
      <c r="HY74" s="679" t="s">
        <v>232</v>
      </c>
      <c r="HZ74" s="679" t="s">
        <v>235</v>
      </c>
      <c r="IA74" s="665" t="s">
        <v>237</v>
      </c>
      <c r="IB74" s="665" t="s">
        <v>232</v>
      </c>
      <c r="IC74" s="679" t="s">
        <v>661</v>
      </c>
      <c r="ID74" s="679" t="s">
        <v>661</v>
      </c>
      <c r="IE74" s="679" t="s">
        <v>661</v>
      </c>
      <c r="IF74" s="665" t="s">
        <v>661</v>
      </c>
      <c r="IG74" s="665" t="s">
        <v>661</v>
      </c>
      <c r="IH74" s="679" t="s">
        <v>237</v>
      </c>
      <c r="II74" s="679" t="s">
        <v>232</v>
      </c>
      <c r="IJ74" s="679" t="s">
        <v>235</v>
      </c>
      <c r="IK74" s="665" t="s">
        <v>237</v>
      </c>
      <c r="IL74" s="665" t="s">
        <v>232</v>
      </c>
      <c r="IM74" s="679" t="s">
        <v>232</v>
      </c>
      <c r="IN74" s="680" t="s">
        <v>232</v>
      </c>
      <c r="IO74" s="680" t="s">
        <v>232</v>
      </c>
      <c r="IP74" s="665" t="s">
        <v>232</v>
      </c>
      <c r="IQ74" s="665" t="s">
        <v>232</v>
      </c>
      <c r="IR74" s="681" t="s">
        <v>661</v>
      </c>
      <c r="IS74" s="681" t="s">
        <v>661</v>
      </c>
      <c r="IT74" s="679" t="s">
        <v>661</v>
      </c>
      <c r="IU74" s="679" t="s">
        <v>232</v>
      </c>
      <c r="IV74" s="679" t="s">
        <v>232</v>
      </c>
      <c r="IW74" s="665" t="s">
        <v>661</v>
      </c>
      <c r="IX74" s="665" t="s">
        <v>661</v>
      </c>
      <c r="IY74" s="665" t="s">
        <v>661</v>
      </c>
      <c r="IZ74" s="665" t="s">
        <v>232</v>
      </c>
      <c r="JA74" s="665" t="s">
        <v>232</v>
      </c>
      <c r="JB74" s="665" t="s">
        <v>661</v>
      </c>
      <c r="JC74" s="665" t="s">
        <v>661</v>
      </c>
      <c r="JD74" s="665" t="s">
        <v>661</v>
      </c>
      <c r="JE74" s="665" t="s">
        <v>232</v>
      </c>
      <c r="JF74" s="665" t="s">
        <v>232</v>
      </c>
      <c r="JG74" s="681" t="s">
        <v>661</v>
      </c>
      <c r="JH74" s="681" t="s">
        <v>661</v>
      </c>
      <c r="JI74" s="681" t="s">
        <v>661</v>
      </c>
      <c r="JJ74" s="679" t="s">
        <v>661</v>
      </c>
      <c r="JK74" s="679" t="s">
        <v>661</v>
      </c>
      <c r="JL74" s="682" t="s">
        <v>661</v>
      </c>
    </row>
    <row r="75" spans="1:272" ht="12.75" x14ac:dyDescent="0.2">
      <c r="A75" s="733" t="s">
        <v>77</v>
      </c>
      <c r="B75" s="662">
        <v>2013</v>
      </c>
      <c r="C75" s="679" t="s">
        <v>887</v>
      </c>
      <c r="D75" s="679" t="s">
        <v>695</v>
      </c>
      <c r="E75" s="679" t="s">
        <v>692</v>
      </c>
      <c r="F75" s="679" t="s">
        <v>887</v>
      </c>
      <c r="G75" s="679" t="s">
        <v>695</v>
      </c>
      <c r="H75" s="679" t="s">
        <v>692</v>
      </c>
      <c r="I75" s="664">
        <v>13358</v>
      </c>
      <c r="J75" s="664">
        <v>11395</v>
      </c>
      <c r="K75" s="664">
        <v>15465</v>
      </c>
      <c r="L75" s="663">
        <v>138889</v>
      </c>
      <c r="M75" s="664">
        <v>128435</v>
      </c>
      <c r="N75" s="664">
        <v>151834</v>
      </c>
      <c r="O75" s="665">
        <v>57736</v>
      </c>
      <c r="P75" s="665">
        <v>81153</v>
      </c>
      <c r="Q75" s="664">
        <v>13358</v>
      </c>
      <c r="R75" s="664">
        <v>11395</v>
      </c>
      <c r="S75" s="664">
        <v>15465</v>
      </c>
      <c r="T75" s="665">
        <v>6672</v>
      </c>
      <c r="U75" s="665">
        <v>6685</v>
      </c>
      <c r="V75" s="664">
        <v>125532</v>
      </c>
      <c r="W75" s="664">
        <v>115912</v>
      </c>
      <c r="X75" s="664">
        <v>136966</v>
      </c>
      <c r="Y75" s="665">
        <v>51064</v>
      </c>
      <c r="Z75" s="665">
        <v>74468</v>
      </c>
      <c r="AA75" s="664">
        <v>10015</v>
      </c>
      <c r="AB75" s="664">
        <v>8543.2643359784397</v>
      </c>
      <c r="AC75" s="664">
        <v>11594.697933822428</v>
      </c>
      <c r="AD75" s="666">
        <v>4579</v>
      </c>
      <c r="AE75" s="666">
        <v>5435</v>
      </c>
      <c r="AF75" s="664">
        <v>15266</v>
      </c>
      <c r="AG75" s="664">
        <v>11491.882395776442</v>
      </c>
      <c r="AH75" s="664">
        <v>19790.49444747861</v>
      </c>
      <c r="AI75" s="665">
        <v>5757</v>
      </c>
      <c r="AJ75" s="665">
        <v>9508</v>
      </c>
      <c r="AK75" s="664">
        <v>3375</v>
      </c>
      <c r="AL75" s="664">
        <v>4996</v>
      </c>
      <c r="AM75" s="664">
        <v>4987</v>
      </c>
      <c r="AN75" s="664">
        <v>5028</v>
      </c>
      <c r="AO75" s="664">
        <v>10238</v>
      </c>
      <c r="AP75" s="665">
        <v>1696</v>
      </c>
      <c r="AQ75" s="665">
        <v>2495</v>
      </c>
      <c r="AR75" s="665">
        <v>2482</v>
      </c>
      <c r="AS75" s="665">
        <v>2097</v>
      </c>
      <c r="AT75" s="665">
        <v>3660</v>
      </c>
      <c r="AU75" s="665">
        <v>1679</v>
      </c>
      <c r="AV75" s="665">
        <v>2501</v>
      </c>
      <c r="AW75" s="665">
        <v>2505</v>
      </c>
      <c r="AX75" s="665">
        <v>2930</v>
      </c>
      <c r="AY75" s="665">
        <v>6578</v>
      </c>
      <c r="AZ75" s="667">
        <v>1.3430884022335521</v>
      </c>
      <c r="BA75" s="667">
        <v>1.2419958307775725</v>
      </c>
      <c r="BB75" s="667">
        <v>1.4682695135304391</v>
      </c>
      <c r="BC75" s="668">
        <v>1.1351732252006255</v>
      </c>
      <c r="BD75" s="668">
        <v>1.5443241762005893</v>
      </c>
      <c r="BE75" s="669">
        <v>1.85</v>
      </c>
      <c r="BF75" s="670">
        <v>1.7091370558375636</v>
      </c>
      <c r="BG75" s="670">
        <v>2.0002538071065992</v>
      </c>
      <c r="BH75" s="668">
        <v>1.5403206004909575</v>
      </c>
      <c r="BI75" s="668">
        <v>2.3344030247451957</v>
      </c>
      <c r="BJ75" s="669">
        <v>1.97</v>
      </c>
      <c r="BK75" s="670">
        <v>1.82</v>
      </c>
      <c r="BL75" s="670">
        <v>2.13</v>
      </c>
      <c r="BM75" s="668">
        <v>1.6</v>
      </c>
      <c r="BN75" s="668">
        <v>2.3199999999999998</v>
      </c>
      <c r="BO75" s="669">
        <v>0.71419999999999995</v>
      </c>
      <c r="BP75" s="670">
        <v>0.53763280538867642</v>
      </c>
      <c r="BQ75" s="670">
        <v>0.92587260149280892</v>
      </c>
      <c r="BR75" s="668">
        <v>0.54930000000000001</v>
      </c>
      <c r="BS75" s="668">
        <v>0.87280000000000002</v>
      </c>
      <c r="BT75" s="664">
        <v>6727</v>
      </c>
      <c r="BU75" s="664">
        <v>5395</v>
      </c>
      <c r="BV75" s="664">
        <v>8273</v>
      </c>
      <c r="BW75" s="665">
        <v>2831</v>
      </c>
      <c r="BX75" s="665">
        <v>3896</v>
      </c>
      <c r="BY75" s="664">
        <v>432</v>
      </c>
      <c r="BZ75" s="664">
        <v>295</v>
      </c>
      <c r="CA75" s="664">
        <v>703</v>
      </c>
      <c r="CB75" s="665">
        <v>220</v>
      </c>
      <c r="CC75" s="665">
        <v>212</v>
      </c>
      <c r="CD75" s="664">
        <v>6295</v>
      </c>
      <c r="CE75" s="664">
        <v>5037</v>
      </c>
      <c r="CF75" s="664">
        <v>7723</v>
      </c>
      <c r="CG75" s="665">
        <v>2611</v>
      </c>
      <c r="CH75" s="665">
        <v>3684</v>
      </c>
      <c r="CI75" s="664">
        <v>1954</v>
      </c>
      <c r="CJ75" s="664">
        <v>1436.422619047619</v>
      </c>
      <c r="CK75" s="664">
        <v>2576.2559523809523</v>
      </c>
      <c r="CL75" s="665">
        <v>672</v>
      </c>
      <c r="CM75" s="665">
        <v>1282</v>
      </c>
      <c r="CN75" s="671">
        <v>432.08</v>
      </c>
      <c r="CO75" s="664">
        <v>577.6</v>
      </c>
      <c r="CP75" s="664">
        <v>1376.35</v>
      </c>
      <c r="CQ75" s="665">
        <v>220.35</v>
      </c>
      <c r="CR75" s="665">
        <v>168.91</v>
      </c>
      <c r="CS75" s="665">
        <v>503.51</v>
      </c>
      <c r="CT75" s="665">
        <v>211.73</v>
      </c>
      <c r="CU75" s="665">
        <v>408.68</v>
      </c>
      <c r="CV75" s="665">
        <v>872.84</v>
      </c>
      <c r="CW75" s="664">
        <v>6399</v>
      </c>
      <c r="CX75" s="664">
        <v>5477</v>
      </c>
      <c r="CY75" s="664">
        <v>7725</v>
      </c>
      <c r="CZ75" s="665">
        <v>3202</v>
      </c>
      <c r="DA75" s="665">
        <v>3198</v>
      </c>
      <c r="DB75" s="664">
        <v>734</v>
      </c>
      <c r="DC75" s="664">
        <v>580</v>
      </c>
      <c r="DD75" s="664">
        <v>916</v>
      </c>
      <c r="DE75" s="665">
        <v>367</v>
      </c>
      <c r="DF75" s="665">
        <v>367</v>
      </c>
      <c r="DG75" s="664">
        <v>5665</v>
      </c>
      <c r="DH75" s="664">
        <v>4840</v>
      </c>
      <c r="DI75" s="664">
        <v>6869</v>
      </c>
      <c r="DJ75" s="665">
        <v>2835</v>
      </c>
      <c r="DK75" s="665">
        <v>2831</v>
      </c>
      <c r="DL75" s="666">
        <v>668</v>
      </c>
      <c r="DM75" s="666">
        <v>527.8474114441417</v>
      </c>
      <c r="DN75" s="666">
        <v>833.63487738419622</v>
      </c>
      <c r="DO75" s="672">
        <v>355</v>
      </c>
      <c r="DP75" s="672">
        <v>313</v>
      </c>
      <c r="DQ75" s="664">
        <v>473</v>
      </c>
      <c r="DR75" s="664">
        <v>404.11650485436894</v>
      </c>
      <c r="DS75" s="664">
        <v>573.52815533980583</v>
      </c>
      <c r="DT75" s="665">
        <v>244</v>
      </c>
      <c r="DU75" s="665">
        <v>228</v>
      </c>
      <c r="DV75" s="671">
        <v>184</v>
      </c>
      <c r="DW75" s="671">
        <v>203</v>
      </c>
      <c r="DX75" s="664">
        <v>347</v>
      </c>
      <c r="DY75" s="664">
        <v>321</v>
      </c>
      <c r="DZ75" s="664">
        <v>151</v>
      </c>
      <c r="EA75" s="665">
        <v>93</v>
      </c>
      <c r="EB75" s="665">
        <v>101</v>
      </c>
      <c r="EC75" s="665">
        <v>173</v>
      </c>
      <c r="ED75" s="665">
        <v>182</v>
      </c>
      <c r="EE75" s="665">
        <v>62</v>
      </c>
      <c r="EF75" s="665">
        <v>91</v>
      </c>
      <c r="EG75" s="665">
        <v>102</v>
      </c>
      <c r="EH75" s="665">
        <v>174</v>
      </c>
      <c r="EI75" s="665">
        <v>139</v>
      </c>
      <c r="EJ75" s="665">
        <v>89</v>
      </c>
      <c r="EK75" s="671">
        <v>100122</v>
      </c>
      <c r="EL75" s="671">
        <v>88141</v>
      </c>
      <c r="EM75" s="671">
        <v>113619</v>
      </c>
      <c r="EN75" s="664">
        <v>5622</v>
      </c>
      <c r="EO75" s="664">
        <v>4894</v>
      </c>
      <c r="EP75" s="664">
        <v>6308</v>
      </c>
      <c r="EQ75" s="673">
        <v>7.6840981856990398E-2</v>
      </c>
      <c r="ER75" s="678" t="s">
        <v>993</v>
      </c>
      <c r="ES75" s="679" t="s">
        <v>911</v>
      </c>
      <c r="ET75" s="679" t="s">
        <v>902</v>
      </c>
      <c r="EU75" s="665" t="s">
        <v>1021</v>
      </c>
      <c r="EV75" s="665" t="s">
        <v>1113</v>
      </c>
      <c r="EW75" s="679" t="s">
        <v>887</v>
      </c>
      <c r="EX75" s="679" t="s">
        <v>695</v>
      </c>
      <c r="EY75" s="679" t="s">
        <v>692</v>
      </c>
      <c r="EZ75" s="665" t="s">
        <v>689</v>
      </c>
      <c r="FA75" s="665" t="s">
        <v>689</v>
      </c>
      <c r="FB75" s="679" t="s">
        <v>911</v>
      </c>
      <c r="FC75" s="679" t="s">
        <v>944</v>
      </c>
      <c r="FD75" s="679" t="s">
        <v>993</v>
      </c>
      <c r="FE75" s="665" t="s">
        <v>1076</v>
      </c>
      <c r="FF75" s="665" t="s">
        <v>976</v>
      </c>
      <c r="FG75" s="679" t="s">
        <v>692</v>
      </c>
      <c r="FH75" s="680" t="s">
        <v>695</v>
      </c>
      <c r="FI75" s="680" t="s">
        <v>997</v>
      </c>
      <c r="FJ75" s="665" t="s">
        <v>938</v>
      </c>
      <c r="FK75" s="665" t="s">
        <v>964</v>
      </c>
      <c r="FL75" s="679" t="s">
        <v>966</v>
      </c>
      <c r="FM75" s="679" t="s">
        <v>675</v>
      </c>
      <c r="FN75" s="679" t="s">
        <v>675</v>
      </c>
      <c r="FO75" s="679" t="s">
        <v>675</v>
      </c>
      <c r="FP75" s="679" t="s">
        <v>681</v>
      </c>
      <c r="FQ75" s="665" t="s">
        <v>664</v>
      </c>
      <c r="FR75" s="665" t="s">
        <v>895</v>
      </c>
      <c r="FS75" s="665" t="s">
        <v>895</v>
      </c>
      <c r="FT75" s="665" t="s">
        <v>690</v>
      </c>
      <c r="FU75" s="665" t="s">
        <v>950</v>
      </c>
      <c r="FV75" s="665" t="s">
        <v>664</v>
      </c>
      <c r="FW75" s="665" t="s">
        <v>895</v>
      </c>
      <c r="FX75" s="665" t="s">
        <v>895</v>
      </c>
      <c r="FY75" s="665" t="s">
        <v>676</v>
      </c>
      <c r="FZ75" s="665" t="s">
        <v>954</v>
      </c>
      <c r="GA75" s="680">
        <v>1.3</v>
      </c>
      <c r="GB75" s="680">
        <v>1.2</v>
      </c>
      <c r="GC75" s="680">
        <v>1.5</v>
      </c>
      <c r="GD75" s="668">
        <v>1.1399999999999999</v>
      </c>
      <c r="GE75" s="668">
        <v>1.54</v>
      </c>
      <c r="GF75" s="681" t="s">
        <v>927</v>
      </c>
      <c r="GG75" s="680">
        <v>1.7</v>
      </c>
      <c r="GH75" s="680">
        <v>2</v>
      </c>
      <c r="GI75" s="668">
        <v>1.54</v>
      </c>
      <c r="GJ75" s="668">
        <v>2.33</v>
      </c>
      <c r="GK75" s="681" t="s">
        <v>1074</v>
      </c>
      <c r="GL75" s="679" t="s">
        <v>1094</v>
      </c>
      <c r="GM75" s="679" t="s">
        <v>1072</v>
      </c>
      <c r="GN75" s="668" t="s">
        <v>962</v>
      </c>
      <c r="GO75" s="668" t="s">
        <v>1077</v>
      </c>
      <c r="GP75" s="681" t="s">
        <v>971</v>
      </c>
      <c r="GQ75" s="680">
        <v>0.5</v>
      </c>
      <c r="GR75" s="680">
        <v>0.9</v>
      </c>
      <c r="GS75" s="668" t="s">
        <v>930</v>
      </c>
      <c r="GT75" s="668" t="s">
        <v>929</v>
      </c>
      <c r="GU75" s="679" t="s">
        <v>689</v>
      </c>
      <c r="GV75" s="679" t="s">
        <v>985</v>
      </c>
      <c r="GW75" s="679" t="s">
        <v>956</v>
      </c>
      <c r="GX75" s="665" t="s">
        <v>672</v>
      </c>
      <c r="GY75" s="665" t="s">
        <v>896</v>
      </c>
      <c r="GZ75" s="679" t="s">
        <v>236</v>
      </c>
      <c r="HA75" s="679" t="s">
        <v>236</v>
      </c>
      <c r="HB75" s="679" t="s">
        <v>235</v>
      </c>
      <c r="HC75" s="665" t="s">
        <v>236</v>
      </c>
      <c r="HD75" s="665" t="s">
        <v>236</v>
      </c>
      <c r="HE75" s="679" t="s">
        <v>940</v>
      </c>
      <c r="HF75" s="679" t="s">
        <v>675</v>
      </c>
      <c r="HG75" s="679" t="s">
        <v>680</v>
      </c>
      <c r="HH75" s="665" t="s">
        <v>884</v>
      </c>
      <c r="HI75" s="665" t="s">
        <v>950</v>
      </c>
      <c r="HJ75" s="679" t="s">
        <v>673</v>
      </c>
      <c r="HK75" s="680">
        <v>1400</v>
      </c>
      <c r="HL75" s="680">
        <v>2600</v>
      </c>
      <c r="HM75" s="665" t="s">
        <v>235</v>
      </c>
      <c r="HN75" s="665" t="s">
        <v>669</v>
      </c>
      <c r="HO75" s="681" t="s">
        <v>236</v>
      </c>
      <c r="HP75" s="679" t="s">
        <v>235</v>
      </c>
      <c r="HQ75" s="679" t="s">
        <v>677</v>
      </c>
      <c r="HR75" s="665" t="s">
        <v>236</v>
      </c>
      <c r="HS75" s="665" t="s">
        <v>237</v>
      </c>
      <c r="HT75" s="665" t="s">
        <v>235</v>
      </c>
      <c r="HU75" s="665" t="s">
        <v>236</v>
      </c>
      <c r="HV75" s="665" t="s">
        <v>236</v>
      </c>
      <c r="HW75" s="665" t="s">
        <v>235</v>
      </c>
      <c r="HX75" s="679" t="s">
        <v>935</v>
      </c>
      <c r="HY75" s="679" t="s">
        <v>922</v>
      </c>
      <c r="HZ75" s="679" t="s">
        <v>680</v>
      </c>
      <c r="IA75" s="665" t="s">
        <v>683</v>
      </c>
      <c r="IB75" s="665" t="s">
        <v>683</v>
      </c>
      <c r="IC75" s="679" t="s">
        <v>235</v>
      </c>
      <c r="ID75" s="679" t="s">
        <v>235</v>
      </c>
      <c r="IE75" s="679" t="s">
        <v>235</v>
      </c>
      <c r="IF75" s="665" t="s">
        <v>236</v>
      </c>
      <c r="IG75" s="665" t="s">
        <v>236</v>
      </c>
      <c r="IH75" s="679" t="s">
        <v>916</v>
      </c>
      <c r="II75" s="679" t="s">
        <v>891</v>
      </c>
      <c r="IJ75" s="679" t="s">
        <v>1010</v>
      </c>
      <c r="IK75" s="665" t="s">
        <v>672</v>
      </c>
      <c r="IL75" s="665" t="s">
        <v>672</v>
      </c>
      <c r="IM75" s="679" t="s">
        <v>236</v>
      </c>
      <c r="IN75" s="680" t="s">
        <v>236</v>
      </c>
      <c r="IO75" s="680" t="s">
        <v>235</v>
      </c>
      <c r="IP75" s="665" t="s">
        <v>236</v>
      </c>
      <c r="IQ75" s="665" t="s">
        <v>236</v>
      </c>
      <c r="IR75" s="681" t="s">
        <v>237</v>
      </c>
      <c r="IS75" s="681" t="s">
        <v>236</v>
      </c>
      <c r="IT75" s="679" t="s">
        <v>236</v>
      </c>
      <c r="IU75" s="679" t="s">
        <v>236</v>
      </c>
      <c r="IV75" s="679" t="s">
        <v>237</v>
      </c>
      <c r="IW75" s="665" t="s">
        <v>232</v>
      </c>
      <c r="IX75" s="665" t="s">
        <v>237</v>
      </c>
      <c r="IY75" s="665" t="s">
        <v>237</v>
      </c>
      <c r="IZ75" s="665" t="s">
        <v>237</v>
      </c>
      <c r="JA75" s="665" t="s">
        <v>232</v>
      </c>
      <c r="JB75" s="665" t="s">
        <v>232</v>
      </c>
      <c r="JC75" s="665" t="s">
        <v>237</v>
      </c>
      <c r="JD75" s="665" t="s">
        <v>237</v>
      </c>
      <c r="JE75" s="665" t="s">
        <v>237</v>
      </c>
      <c r="JF75" s="665" t="s">
        <v>232</v>
      </c>
      <c r="JG75" s="681" t="s">
        <v>1026</v>
      </c>
      <c r="JH75" s="681" t="s">
        <v>1114</v>
      </c>
      <c r="JI75" s="681" t="s">
        <v>901</v>
      </c>
      <c r="JJ75" s="679" t="s">
        <v>994</v>
      </c>
      <c r="JK75" s="679" t="s">
        <v>921</v>
      </c>
      <c r="JL75" s="682" t="s">
        <v>940</v>
      </c>
    </row>
    <row r="76" spans="1:272" ht="12.75" x14ac:dyDescent="0.2">
      <c r="A76" s="733" t="s">
        <v>78</v>
      </c>
      <c r="B76" s="662">
        <v>2013</v>
      </c>
      <c r="C76" s="691" t="s">
        <v>661</v>
      </c>
      <c r="D76" s="691" t="s">
        <v>661</v>
      </c>
      <c r="E76" s="691" t="s">
        <v>661</v>
      </c>
      <c r="F76" s="691" t="s">
        <v>661</v>
      </c>
      <c r="G76" s="691" t="s">
        <v>661</v>
      </c>
      <c r="H76" s="691" t="s">
        <v>661</v>
      </c>
      <c r="I76" s="766" t="s">
        <v>661</v>
      </c>
      <c r="J76" s="766" t="s">
        <v>661</v>
      </c>
      <c r="K76" s="766" t="s">
        <v>661</v>
      </c>
      <c r="L76" s="766" t="s">
        <v>661</v>
      </c>
      <c r="M76" s="766" t="s">
        <v>661</v>
      </c>
      <c r="N76" s="766" t="s">
        <v>661</v>
      </c>
      <c r="O76" s="766" t="s">
        <v>661</v>
      </c>
      <c r="P76" s="766" t="s">
        <v>661</v>
      </c>
      <c r="Q76" s="766" t="s">
        <v>661</v>
      </c>
      <c r="R76" s="766" t="s">
        <v>661</v>
      </c>
      <c r="S76" s="766" t="s">
        <v>661</v>
      </c>
      <c r="T76" s="766" t="s">
        <v>661</v>
      </c>
      <c r="U76" s="766" t="s">
        <v>661</v>
      </c>
      <c r="V76" s="766" t="s">
        <v>661</v>
      </c>
      <c r="W76" s="766" t="s">
        <v>661</v>
      </c>
      <c r="X76" s="766" t="s">
        <v>661</v>
      </c>
      <c r="Y76" s="766" t="s">
        <v>661</v>
      </c>
      <c r="Z76" s="766" t="s">
        <v>661</v>
      </c>
      <c r="AA76" s="766" t="s">
        <v>661</v>
      </c>
      <c r="AB76" s="766" t="s">
        <v>661</v>
      </c>
      <c r="AC76" s="766" t="s">
        <v>661</v>
      </c>
      <c r="AD76" s="766" t="s">
        <v>661</v>
      </c>
      <c r="AE76" s="766" t="s">
        <v>661</v>
      </c>
      <c r="AF76" s="766" t="s">
        <v>661</v>
      </c>
      <c r="AG76" s="766" t="s">
        <v>661</v>
      </c>
      <c r="AH76" s="766" t="s">
        <v>661</v>
      </c>
      <c r="AI76" s="766" t="s">
        <v>661</v>
      </c>
      <c r="AJ76" s="766" t="s">
        <v>661</v>
      </c>
      <c r="AK76" s="766" t="s">
        <v>661</v>
      </c>
      <c r="AL76" s="766" t="s">
        <v>661</v>
      </c>
      <c r="AM76" s="766" t="s">
        <v>661</v>
      </c>
      <c r="AN76" s="766" t="s">
        <v>661</v>
      </c>
      <c r="AO76" s="766" t="s">
        <v>661</v>
      </c>
      <c r="AP76" s="766" t="s">
        <v>661</v>
      </c>
      <c r="AQ76" s="766" t="s">
        <v>661</v>
      </c>
      <c r="AR76" s="766" t="s">
        <v>661</v>
      </c>
      <c r="AS76" s="766" t="s">
        <v>661</v>
      </c>
      <c r="AT76" s="766" t="s">
        <v>661</v>
      </c>
      <c r="AU76" s="766" t="s">
        <v>661</v>
      </c>
      <c r="AV76" s="766" t="s">
        <v>661</v>
      </c>
      <c r="AW76" s="766" t="s">
        <v>661</v>
      </c>
      <c r="AX76" s="766" t="s">
        <v>661</v>
      </c>
      <c r="AY76" s="766" t="s">
        <v>661</v>
      </c>
      <c r="AZ76" s="766" t="s">
        <v>661</v>
      </c>
      <c r="BA76" s="766" t="s">
        <v>661</v>
      </c>
      <c r="BB76" s="766" t="s">
        <v>661</v>
      </c>
      <c r="BC76" s="766" t="s">
        <v>661</v>
      </c>
      <c r="BD76" s="766" t="s">
        <v>661</v>
      </c>
      <c r="BE76" s="766" t="s">
        <v>661</v>
      </c>
      <c r="BF76" s="766" t="s">
        <v>661</v>
      </c>
      <c r="BG76" s="766" t="s">
        <v>661</v>
      </c>
      <c r="BH76" s="766" t="s">
        <v>661</v>
      </c>
      <c r="BI76" s="766" t="s">
        <v>661</v>
      </c>
      <c r="BJ76" s="766" t="s">
        <v>661</v>
      </c>
      <c r="BK76" s="766" t="s">
        <v>661</v>
      </c>
      <c r="BL76" s="766" t="s">
        <v>661</v>
      </c>
      <c r="BM76" s="766" t="s">
        <v>661</v>
      </c>
      <c r="BN76" s="766" t="s">
        <v>661</v>
      </c>
      <c r="BO76" s="766" t="s">
        <v>661</v>
      </c>
      <c r="BP76" s="766" t="s">
        <v>661</v>
      </c>
      <c r="BQ76" s="766" t="s">
        <v>661</v>
      </c>
      <c r="BR76" s="766" t="s">
        <v>661</v>
      </c>
      <c r="BS76" s="766" t="s">
        <v>661</v>
      </c>
      <c r="BT76" s="766" t="s">
        <v>661</v>
      </c>
      <c r="BU76" s="766" t="s">
        <v>661</v>
      </c>
      <c r="BV76" s="766" t="s">
        <v>661</v>
      </c>
      <c r="BW76" s="766" t="s">
        <v>661</v>
      </c>
      <c r="BX76" s="766" t="s">
        <v>661</v>
      </c>
      <c r="BY76" s="766" t="s">
        <v>661</v>
      </c>
      <c r="BZ76" s="766" t="s">
        <v>661</v>
      </c>
      <c r="CA76" s="766" t="s">
        <v>661</v>
      </c>
      <c r="CB76" s="766" t="s">
        <v>661</v>
      </c>
      <c r="CC76" s="766" t="s">
        <v>661</v>
      </c>
      <c r="CD76" s="766" t="s">
        <v>661</v>
      </c>
      <c r="CE76" s="766" t="s">
        <v>661</v>
      </c>
      <c r="CF76" s="766" t="s">
        <v>661</v>
      </c>
      <c r="CG76" s="766" t="s">
        <v>661</v>
      </c>
      <c r="CH76" s="766" t="s">
        <v>661</v>
      </c>
      <c r="CI76" s="766" t="s">
        <v>661</v>
      </c>
      <c r="CJ76" s="766" t="s">
        <v>661</v>
      </c>
      <c r="CK76" s="766" t="s">
        <v>661</v>
      </c>
      <c r="CL76" s="766" t="s">
        <v>661</v>
      </c>
      <c r="CM76" s="766" t="s">
        <v>661</v>
      </c>
      <c r="CN76" s="766" t="s">
        <v>661</v>
      </c>
      <c r="CO76" s="766" t="s">
        <v>661</v>
      </c>
      <c r="CP76" s="766" t="s">
        <v>661</v>
      </c>
      <c r="CQ76" s="766" t="s">
        <v>661</v>
      </c>
      <c r="CR76" s="766" t="s">
        <v>661</v>
      </c>
      <c r="CS76" s="766" t="s">
        <v>661</v>
      </c>
      <c r="CT76" s="766" t="s">
        <v>661</v>
      </c>
      <c r="CU76" s="766" t="s">
        <v>661</v>
      </c>
      <c r="CV76" s="766" t="s">
        <v>661</v>
      </c>
      <c r="CW76" s="766" t="s">
        <v>661</v>
      </c>
      <c r="CX76" s="766" t="s">
        <v>661</v>
      </c>
      <c r="CY76" s="766" t="s">
        <v>661</v>
      </c>
      <c r="CZ76" s="766" t="s">
        <v>661</v>
      </c>
      <c r="DA76" s="766" t="s">
        <v>661</v>
      </c>
      <c r="DB76" s="766" t="s">
        <v>661</v>
      </c>
      <c r="DC76" s="766" t="s">
        <v>661</v>
      </c>
      <c r="DD76" s="766" t="s">
        <v>661</v>
      </c>
      <c r="DE76" s="766" t="s">
        <v>661</v>
      </c>
      <c r="DF76" s="766" t="s">
        <v>661</v>
      </c>
      <c r="DG76" s="766" t="s">
        <v>661</v>
      </c>
      <c r="DH76" s="766" t="s">
        <v>661</v>
      </c>
      <c r="DI76" s="766" t="s">
        <v>661</v>
      </c>
      <c r="DJ76" s="766" t="s">
        <v>661</v>
      </c>
      <c r="DK76" s="766" t="s">
        <v>661</v>
      </c>
      <c r="DL76" s="766" t="s">
        <v>661</v>
      </c>
      <c r="DM76" s="766" t="s">
        <v>661</v>
      </c>
      <c r="DN76" s="766" t="s">
        <v>661</v>
      </c>
      <c r="DO76" s="766" t="s">
        <v>661</v>
      </c>
      <c r="DP76" s="766" t="s">
        <v>661</v>
      </c>
      <c r="DQ76" s="766" t="s">
        <v>661</v>
      </c>
      <c r="DR76" s="766" t="s">
        <v>661</v>
      </c>
      <c r="DS76" s="766" t="s">
        <v>661</v>
      </c>
      <c r="DT76" s="766" t="s">
        <v>661</v>
      </c>
      <c r="DU76" s="766" t="s">
        <v>661</v>
      </c>
      <c r="DV76" s="766" t="s">
        <v>661</v>
      </c>
      <c r="DW76" s="766" t="s">
        <v>661</v>
      </c>
      <c r="DX76" s="766" t="s">
        <v>661</v>
      </c>
      <c r="DY76" s="766" t="s">
        <v>661</v>
      </c>
      <c r="DZ76" s="766" t="s">
        <v>661</v>
      </c>
      <c r="EA76" s="766" t="s">
        <v>661</v>
      </c>
      <c r="EB76" s="766" t="s">
        <v>661</v>
      </c>
      <c r="EC76" s="766" t="s">
        <v>661</v>
      </c>
      <c r="ED76" s="766" t="s">
        <v>661</v>
      </c>
      <c r="EE76" s="766" t="s">
        <v>661</v>
      </c>
      <c r="EF76" s="766" t="s">
        <v>661</v>
      </c>
      <c r="EG76" s="766" t="s">
        <v>661</v>
      </c>
      <c r="EH76" s="766" t="s">
        <v>661</v>
      </c>
      <c r="EI76" s="766" t="s">
        <v>661</v>
      </c>
      <c r="EJ76" s="766" t="s">
        <v>661</v>
      </c>
      <c r="EK76" s="766" t="s">
        <v>661</v>
      </c>
      <c r="EL76" s="766" t="s">
        <v>661</v>
      </c>
      <c r="EM76" s="766" t="s">
        <v>661</v>
      </c>
      <c r="EN76" s="766" t="s">
        <v>661</v>
      </c>
      <c r="EO76" s="766" t="s">
        <v>661</v>
      </c>
      <c r="EP76" s="766" t="s">
        <v>661</v>
      </c>
      <c r="EQ76" s="766" t="s">
        <v>661</v>
      </c>
      <c r="ER76" s="690" t="s">
        <v>661</v>
      </c>
      <c r="ES76" s="691" t="s">
        <v>661</v>
      </c>
      <c r="ET76" s="691" t="s">
        <v>661</v>
      </c>
      <c r="EU76" s="692" t="s">
        <v>661</v>
      </c>
      <c r="EV76" s="692" t="s">
        <v>661</v>
      </c>
      <c r="EW76" s="691" t="s">
        <v>661</v>
      </c>
      <c r="EX76" s="691" t="s">
        <v>661</v>
      </c>
      <c r="EY76" s="691" t="s">
        <v>661</v>
      </c>
      <c r="EZ76" s="692" t="s">
        <v>661</v>
      </c>
      <c r="FA76" s="692" t="s">
        <v>661</v>
      </c>
      <c r="FB76" s="691" t="s">
        <v>661</v>
      </c>
      <c r="FC76" s="691" t="s">
        <v>661</v>
      </c>
      <c r="FD76" s="691" t="s">
        <v>661</v>
      </c>
      <c r="FE76" s="692" t="s">
        <v>661</v>
      </c>
      <c r="FF76" s="692" t="s">
        <v>661</v>
      </c>
      <c r="FG76" s="691" t="s">
        <v>661</v>
      </c>
      <c r="FH76" s="691" t="s">
        <v>661</v>
      </c>
      <c r="FI76" s="693" t="s">
        <v>661</v>
      </c>
      <c r="FJ76" s="692" t="s">
        <v>661</v>
      </c>
      <c r="FK76" s="692" t="s">
        <v>661</v>
      </c>
      <c r="FL76" s="691" t="s">
        <v>661</v>
      </c>
      <c r="FM76" s="691" t="s">
        <v>661</v>
      </c>
      <c r="FN76" s="691" t="s">
        <v>661</v>
      </c>
      <c r="FO76" s="691" t="s">
        <v>661</v>
      </c>
      <c r="FP76" s="691" t="s">
        <v>661</v>
      </c>
      <c r="FQ76" s="692" t="s">
        <v>661</v>
      </c>
      <c r="FR76" s="692" t="s">
        <v>661</v>
      </c>
      <c r="FS76" s="692" t="s">
        <v>661</v>
      </c>
      <c r="FT76" s="692" t="s">
        <v>661</v>
      </c>
      <c r="FU76" s="692" t="s">
        <v>661</v>
      </c>
      <c r="FV76" s="692" t="s">
        <v>661</v>
      </c>
      <c r="FW76" s="692" t="s">
        <v>661</v>
      </c>
      <c r="FX76" s="692" t="s">
        <v>661</v>
      </c>
      <c r="FY76" s="692" t="s">
        <v>661</v>
      </c>
      <c r="FZ76" s="692" t="s">
        <v>661</v>
      </c>
      <c r="GA76" s="692" t="s">
        <v>661</v>
      </c>
      <c r="GB76" s="692" t="s">
        <v>661</v>
      </c>
      <c r="GC76" s="692" t="s">
        <v>661</v>
      </c>
      <c r="GD76" s="692" t="s">
        <v>661</v>
      </c>
      <c r="GE76" s="692" t="s">
        <v>661</v>
      </c>
      <c r="GF76" s="695" t="s">
        <v>661</v>
      </c>
      <c r="GG76" s="692" t="s">
        <v>661</v>
      </c>
      <c r="GH76" s="692" t="s">
        <v>661</v>
      </c>
      <c r="GI76" s="692" t="s">
        <v>661</v>
      </c>
      <c r="GJ76" s="692" t="s">
        <v>661</v>
      </c>
      <c r="GK76" s="695" t="s">
        <v>661</v>
      </c>
      <c r="GL76" s="691" t="s">
        <v>661</v>
      </c>
      <c r="GM76" s="691" t="s">
        <v>661</v>
      </c>
      <c r="GN76" s="694" t="s">
        <v>661</v>
      </c>
      <c r="GO76" s="694" t="s">
        <v>661</v>
      </c>
      <c r="GP76" s="695" t="s">
        <v>661</v>
      </c>
      <c r="GQ76" s="695" t="s">
        <v>661</v>
      </c>
      <c r="GR76" s="695" t="s">
        <v>661</v>
      </c>
      <c r="GS76" s="694" t="s">
        <v>661</v>
      </c>
      <c r="GT76" s="694" t="s">
        <v>661</v>
      </c>
      <c r="GU76" s="691" t="s">
        <v>661</v>
      </c>
      <c r="GV76" s="691" t="s">
        <v>661</v>
      </c>
      <c r="GW76" s="691" t="s">
        <v>661</v>
      </c>
      <c r="GX76" s="692" t="s">
        <v>661</v>
      </c>
      <c r="GY76" s="692" t="s">
        <v>661</v>
      </c>
      <c r="GZ76" s="691" t="s">
        <v>661</v>
      </c>
      <c r="HA76" s="691" t="s">
        <v>661</v>
      </c>
      <c r="HB76" s="691" t="s">
        <v>661</v>
      </c>
      <c r="HC76" s="692" t="s">
        <v>661</v>
      </c>
      <c r="HD76" s="692" t="s">
        <v>661</v>
      </c>
      <c r="HE76" s="691" t="s">
        <v>661</v>
      </c>
      <c r="HF76" s="691" t="s">
        <v>661</v>
      </c>
      <c r="HG76" s="691" t="s">
        <v>661</v>
      </c>
      <c r="HH76" s="692" t="s">
        <v>661</v>
      </c>
      <c r="HI76" s="692" t="s">
        <v>661</v>
      </c>
      <c r="HJ76" s="691" t="s">
        <v>661</v>
      </c>
      <c r="HK76" s="693" t="s">
        <v>661</v>
      </c>
      <c r="HL76" s="766" t="s">
        <v>661</v>
      </c>
      <c r="HM76" s="692" t="s">
        <v>661</v>
      </c>
      <c r="HN76" s="692" t="s">
        <v>661</v>
      </c>
      <c r="HO76" s="695" t="s">
        <v>661</v>
      </c>
      <c r="HP76" s="691" t="s">
        <v>661</v>
      </c>
      <c r="HQ76" s="691" t="s">
        <v>661</v>
      </c>
      <c r="HR76" s="692" t="s">
        <v>661</v>
      </c>
      <c r="HS76" s="692" t="s">
        <v>661</v>
      </c>
      <c r="HT76" s="692" t="s">
        <v>661</v>
      </c>
      <c r="HU76" s="692" t="s">
        <v>661</v>
      </c>
      <c r="HV76" s="692" t="s">
        <v>661</v>
      </c>
      <c r="HW76" s="692" t="s">
        <v>661</v>
      </c>
      <c r="HX76" s="691" t="s">
        <v>661</v>
      </c>
      <c r="HY76" s="691" t="s">
        <v>661</v>
      </c>
      <c r="HZ76" s="691" t="s">
        <v>661</v>
      </c>
      <c r="IA76" s="692" t="s">
        <v>661</v>
      </c>
      <c r="IB76" s="692" t="s">
        <v>661</v>
      </c>
      <c r="IC76" s="691" t="s">
        <v>661</v>
      </c>
      <c r="ID76" s="691" t="s">
        <v>661</v>
      </c>
      <c r="IE76" s="691" t="s">
        <v>661</v>
      </c>
      <c r="IF76" s="692" t="s">
        <v>661</v>
      </c>
      <c r="IG76" s="692" t="s">
        <v>661</v>
      </c>
      <c r="IH76" s="691" t="s">
        <v>661</v>
      </c>
      <c r="II76" s="691" t="s">
        <v>661</v>
      </c>
      <c r="IJ76" s="691" t="s">
        <v>661</v>
      </c>
      <c r="IK76" s="692" t="s">
        <v>661</v>
      </c>
      <c r="IL76" s="692" t="s">
        <v>661</v>
      </c>
      <c r="IM76" s="691" t="s">
        <v>661</v>
      </c>
      <c r="IN76" s="693" t="s">
        <v>661</v>
      </c>
      <c r="IO76" s="693" t="s">
        <v>661</v>
      </c>
      <c r="IP76" s="692" t="s">
        <v>661</v>
      </c>
      <c r="IQ76" s="692" t="s">
        <v>661</v>
      </c>
      <c r="IR76" s="695" t="s">
        <v>661</v>
      </c>
      <c r="IS76" s="695" t="s">
        <v>661</v>
      </c>
      <c r="IT76" s="691" t="s">
        <v>661</v>
      </c>
      <c r="IU76" s="691" t="s">
        <v>661</v>
      </c>
      <c r="IV76" s="691" t="s">
        <v>661</v>
      </c>
      <c r="IW76" s="692" t="s">
        <v>661</v>
      </c>
      <c r="IX76" s="692" t="s">
        <v>661</v>
      </c>
      <c r="IY76" s="692" t="s">
        <v>661</v>
      </c>
      <c r="IZ76" s="692" t="s">
        <v>661</v>
      </c>
      <c r="JA76" s="692" t="s">
        <v>661</v>
      </c>
      <c r="JB76" s="692" t="s">
        <v>661</v>
      </c>
      <c r="JC76" s="692" t="s">
        <v>661</v>
      </c>
      <c r="JD76" s="692" t="s">
        <v>661</v>
      </c>
      <c r="JE76" s="692" t="s">
        <v>661</v>
      </c>
      <c r="JF76" s="692" t="s">
        <v>661</v>
      </c>
      <c r="JG76" s="695" t="s">
        <v>661</v>
      </c>
      <c r="JH76" s="695" t="s">
        <v>661</v>
      </c>
      <c r="JI76" s="695" t="s">
        <v>661</v>
      </c>
      <c r="JJ76" s="691" t="s">
        <v>661</v>
      </c>
      <c r="JK76" s="691" t="s">
        <v>661</v>
      </c>
      <c r="JL76" s="696" t="s">
        <v>661</v>
      </c>
    </row>
    <row r="77" spans="1:272" ht="12.75" x14ac:dyDescent="0.2">
      <c r="A77" s="733" t="s">
        <v>79</v>
      </c>
      <c r="B77" s="662">
        <v>2013</v>
      </c>
      <c r="C77" s="679" t="s">
        <v>685</v>
      </c>
      <c r="D77" s="679" t="s">
        <v>667</v>
      </c>
      <c r="E77" s="679" t="s">
        <v>670</v>
      </c>
      <c r="F77" s="679" t="s">
        <v>685</v>
      </c>
      <c r="G77" s="679" t="s">
        <v>667</v>
      </c>
      <c r="H77" s="679" t="s">
        <v>670</v>
      </c>
      <c r="I77" s="664">
        <v>2223</v>
      </c>
      <c r="J77" s="664">
        <v>1799</v>
      </c>
      <c r="K77" s="664">
        <v>2723</v>
      </c>
      <c r="L77" s="663">
        <v>24497</v>
      </c>
      <c r="M77" s="664">
        <v>19972</v>
      </c>
      <c r="N77" s="664">
        <v>29917</v>
      </c>
      <c r="O77" s="665">
        <v>14456</v>
      </c>
      <c r="P77" s="665">
        <v>10042</v>
      </c>
      <c r="Q77" s="664">
        <v>2223</v>
      </c>
      <c r="R77" s="664">
        <v>1799</v>
      </c>
      <c r="S77" s="664">
        <v>2723</v>
      </c>
      <c r="T77" s="665">
        <v>1135</v>
      </c>
      <c r="U77" s="665">
        <v>1088</v>
      </c>
      <c r="V77" s="664">
        <v>22274</v>
      </c>
      <c r="W77" s="664">
        <v>18081</v>
      </c>
      <c r="X77" s="664">
        <v>27351</v>
      </c>
      <c r="Y77" s="665">
        <v>13320</v>
      </c>
      <c r="Z77" s="665">
        <v>8954</v>
      </c>
      <c r="AA77" s="664">
        <v>2395</v>
      </c>
      <c r="AB77" s="664">
        <v>1938.1938821412505</v>
      </c>
      <c r="AC77" s="664">
        <v>2933.6864597390909</v>
      </c>
      <c r="AD77" s="666">
        <v>1288</v>
      </c>
      <c r="AE77" s="666">
        <v>1106</v>
      </c>
      <c r="AF77" s="664">
        <v>3137</v>
      </c>
      <c r="AG77" s="664">
        <v>2299.1501798561153</v>
      </c>
      <c r="AH77" s="664">
        <v>4787.3102517985617</v>
      </c>
      <c r="AI77" s="665">
        <v>1893</v>
      </c>
      <c r="AJ77" s="665">
        <v>1244</v>
      </c>
      <c r="AK77" s="664">
        <v>440</v>
      </c>
      <c r="AL77" s="664">
        <v>732</v>
      </c>
      <c r="AM77" s="664">
        <v>1051</v>
      </c>
      <c r="AN77" s="664">
        <v>1344</v>
      </c>
      <c r="AO77" s="664">
        <v>1793</v>
      </c>
      <c r="AP77" s="665">
        <v>225</v>
      </c>
      <c r="AQ77" s="665">
        <v>374</v>
      </c>
      <c r="AR77" s="665">
        <v>537</v>
      </c>
      <c r="AS77" s="665">
        <v>751</v>
      </c>
      <c r="AT77" s="665">
        <v>1142</v>
      </c>
      <c r="AU77" s="665">
        <v>215</v>
      </c>
      <c r="AV77" s="665">
        <v>358</v>
      </c>
      <c r="AW77" s="665">
        <v>514</v>
      </c>
      <c r="AX77" s="665">
        <v>592</v>
      </c>
      <c r="AY77" s="665">
        <v>651</v>
      </c>
      <c r="AZ77" s="667">
        <v>0.31001644047670424</v>
      </c>
      <c r="BA77" s="667">
        <v>0.25275128992124496</v>
      </c>
      <c r="BB77" s="667">
        <v>0.37860806832434829</v>
      </c>
      <c r="BC77" s="668">
        <v>0.36585825725838639</v>
      </c>
      <c r="BD77" s="668">
        <v>0.25419045958050224</v>
      </c>
      <c r="BE77" s="669">
        <v>0.434</v>
      </c>
      <c r="BF77" s="670">
        <v>0.34976101159114864</v>
      </c>
      <c r="BG77" s="670">
        <v>0.54110516332982084</v>
      </c>
      <c r="BH77" s="668">
        <v>0.5248028443368572</v>
      </c>
      <c r="BI77" s="668">
        <v>0.38714622114137587</v>
      </c>
      <c r="BJ77" s="669">
        <v>0.47449999999999998</v>
      </c>
      <c r="BK77" s="670">
        <v>0.38240000000000002</v>
      </c>
      <c r="BL77" s="670">
        <v>0.59160000000000001</v>
      </c>
      <c r="BM77" s="668">
        <v>0.5645</v>
      </c>
      <c r="BN77" s="668">
        <v>0.38550000000000001</v>
      </c>
      <c r="BO77" s="669">
        <v>0.18720000000000001</v>
      </c>
      <c r="BP77" s="670">
        <v>0.13720143884892089</v>
      </c>
      <c r="BQ77" s="670">
        <v>0.28568201438848922</v>
      </c>
      <c r="BR77" s="668">
        <v>0.22239999999999999</v>
      </c>
      <c r="BS77" s="668">
        <v>0.15090000000000001</v>
      </c>
      <c r="BT77" s="664">
        <v>922</v>
      </c>
      <c r="BU77" s="664">
        <v>556</v>
      </c>
      <c r="BV77" s="664">
        <v>1428</v>
      </c>
      <c r="BW77" s="665">
        <v>666</v>
      </c>
      <c r="BX77" s="665">
        <v>257</v>
      </c>
      <c r="BY77" s="664">
        <v>82</v>
      </c>
      <c r="BZ77" s="664">
        <v>50</v>
      </c>
      <c r="CA77" s="664">
        <v>144</v>
      </c>
      <c r="CB77" s="665">
        <v>42</v>
      </c>
      <c r="CC77" s="665">
        <v>40</v>
      </c>
      <c r="CD77" s="664">
        <v>841</v>
      </c>
      <c r="CE77" s="664">
        <v>508</v>
      </c>
      <c r="CF77" s="664">
        <v>1305</v>
      </c>
      <c r="CG77" s="665">
        <v>624</v>
      </c>
      <c r="CH77" s="665">
        <v>217</v>
      </c>
      <c r="CI77" s="664">
        <v>366</v>
      </c>
      <c r="CJ77" s="664">
        <v>226.57142857142858</v>
      </c>
      <c r="CK77" s="664">
        <v>598.38095238095241</v>
      </c>
      <c r="CL77" s="665">
        <v>252</v>
      </c>
      <c r="CM77" s="665">
        <v>114</v>
      </c>
      <c r="CN77" s="671">
        <v>81.75</v>
      </c>
      <c r="CO77" s="664">
        <v>185.48</v>
      </c>
      <c r="CP77" s="664">
        <v>180.17</v>
      </c>
      <c r="CQ77" s="665">
        <v>41.83</v>
      </c>
      <c r="CR77" s="665">
        <v>121.73</v>
      </c>
      <c r="CS77" s="665">
        <v>129.81</v>
      </c>
      <c r="CT77" s="665">
        <v>39.92</v>
      </c>
      <c r="CU77" s="665">
        <v>63.75</v>
      </c>
      <c r="CV77" s="665">
        <v>50.36</v>
      </c>
      <c r="CW77" s="664">
        <v>1547</v>
      </c>
      <c r="CX77" s="664">
        <v>1110</v>
      </c>
      <c r="CY77" s="664">
        <v>2027</v>
      </c>
      <c r="CZ77" s="665">
        <v>963</v>
      </c>
      <c r="DA77" s="665">
        <v>584</v>
      </c>
      <c r="DB77" s="664">
        <v>119</v>
      </c>
      <c r="DC77" s="664">
        <v>80</v>
      </c>
      <c r="DD77" s="664">
        <v>170</v>
      </c>
      <c r="DE77" s="665">
        <v>61</v>
      </c>
      <c r="DF77" s="665">
        <v>58</v>
      </c>
      <c r="DG77" s="664">
        <v>1428</v>
      </c>
      <c r="DH77" s="664">
        <v>1034</v>
      </c>
      <c r="DI77" s="664">
        <v>1870</v>
      </c>
      <c r="DJ77" s="665">
        <v>902</v>
      </c>
      <c r="DK77" s="665">
        <v>526</v>
      </c>
      <c r="DL77" s="666">
        <v>133</v>
      </c>
      <c r="DM77" s="666">
        <v>89.411764705882362</v>
      </c>
      <c r="DN77" s="666">
        <v>190</v>
      </c>
      <c r="DO77" s="672">
        <v>71</v>
      </c>
      <c r="DP77" s="672">
        <v>63</v>
      </c>
      <c r="DQ77" s="664">
        <v>111</v>
      </c>
      <c r="DR77" s="664">
        <v>80.37394957983193</v>
      </c>
      <c r="DS77" s="664">
        <v>145.35714285714286</v>
      </c>
      <c r="DT77" s="665">
        <v>64</v>
      </c>
      <c r="DU77" s="665">
        <v>47</v>
      </c>
      <c r="DV77" s="671">
        <v>38</v>
      </c>
      <c r="DW77" s="671">
        <v>25</v>
      </c>
      <c r="DX77" s="664">
        <v>56</v>
      </c>
      <c r="DY77" s="664">
        <v>77</v>
      </c>
      <c r="DZ77" s="664">
        <v>35</v>
      </c>
      <c r="EA77" s="665">
        <v>19</v>
      </c>
      <c r="EB77" s="665">
        <v>13</v>
      </c>
      <c r="EC77" s="665">
        <v>29</v>
      </c>
      <c r="ED77" s="665">
        <v>42</v>
      </c>
      <c r="EE77" s="665">
        <v>22</v>
      </c>
      <c r="EF77" s="665">
        <v>18</v>
      </c>
      <c r="EG77" s="665">
        <v>12</v>
      </c>
      <c r="EH77" s="665">
        <v>28</v>
      </c>
      <c r="EI77" s="665">
        <v>35</v>
      </c>
      <c r="EJ77" s="665">
        <v>13</v>
      </c>
      <c r="EK77" s="671">
        <v>28353</v>
      </c>
      <c r="EL77" s="671">
        <v>22761</v>
      </c>
      <c r="EM77" s="671">
        <v>34692</v>
      </c>
      <c r="EN77" s="664">
        <v>468</v>
      </c>
      <c r="EO77" s="664">
        <v>368</v>
      </c>
      <c r="EP77" s="664">
        <v>602</v>
      </c>
      <c r="EQ77" s="673">
        <v>0.1752136752136752</v>
      </c>
      <c r="ER77" s="678" t="s">
        <v>889</v>
      </c>
      <c r="ES77" s="679" t="s">
        <v>997</v>
      </c>
      <c r="ET77" s="679" t="s">
        <v>990</v>
      </c>
      <c r="EU77" s="665" t="s">
        <v>906</v>
      </c>
      <c r="EV77" s="665" t="s">
        <v>681</v>
      </c>
      <c r="EW77" s="679" t="s">
        <v>685</v>
      </c>
      <c r="EX77" s="679" t="s">
        <v>667</v>
      </c>
      <c r="EY77" s="679" t="s">
        <v>670</v>
      </c>
      <c r="EZ77" s="665" t="s">
        <v>663</v>
      </c>
      <c r="FA77" s="665" t="s">
        <v>663</v>
      </c>
      <c r="FB77" s="679" t="s">
        <v>914</v>
      </c>
      <c r="FC77" s="679" t="s">
        <v>679</v>
      </c>
      <c r="FD77" s="679" t="s">
        <v>970</v>
      </c>
      <c r="FE77" s="665" t="s">
        <v>887</v>
      </c>
      <c r="FF77" s="665" t="s">
        <v>953</v>
      </c>
      <c r="FG77" s="679" t="s">
        <v>682</v>
      </c>
      <c r="FH77" s="680">
        <v>2300</v>
      </c>
      <c r="FI77" s="680">
        <v>4800</v>
      </c>
      <c r="FJ77" s="665" t="s">
        <v>671</v>
      </c>
      <c r="FK77" s="665" t="s">
        <v>665</v>
      </c>
      <c r="FL77" s="679" t="s">
        <v>236</v>
      </c>
      <c r="FM77" s="679" t="s">
        <v>235</v>
      </c>
      <c r="FN77" s="679" t="s">
        <v>663</v>
      </c>
      <c r="FO77" s="679" t="s">
        <v>669</v>
      </c>
      <c r="FP77" s="679" t="s">
        <v>667</v>
      </c>
      <c r="FQ77" s="665" t="s">
        <v>236</v>
      </c>
      <c r="FR77" s="665" t="s">
        <v>236</v>
      </c>
      <c r="FS77" s="665" t="s">
        <v>235</v>
      </c>
      <c r="FT77" s="665" t="s">
        <v>235</v>
      </c>
      <c r="FU77" s="665" t="s">
        <v>663</v>
      </c>
      <c r="FV77" s="665" t="s">
        <v>236</v>
      </c>
      <c r="FW77" s="665" t="s">
        <v>236</v>
      </c>
      <c r="FX77" s="665" t="s">
        <v>235</v>
      </c>
      <c r="FY77" s="665" t="s">
        <v>235</v>
      </c>
      <c r="FZ77" s="665" t="s">
        <v>235</v>
      </c>
      <c r="GA77" s="680">
        <v>0.3</v>
      </c>
      <c r="GB77" s="680">
        <v>0.3</v>
      </c>
      <c r="GC77" s="680">
        <v>0.4</v>
      </c>
      <c r="GD77" s="668">
        <v>0.37</v>
      </c>
      <c r="GE77" s="668">
        <v>0.25</v>
      </c>
      <c r="GF77" s="681" t="s">
        <v>973</v>
      </c>
      <c r="GG77" s="680">
        <v>0.3</v>
      </c>
      <c r="GH77" s="680">
        <v>0.5</v>
      </c>
      <c r="GI77" s="668">
        <v>0.52</v>
      </c>
      <c r="GJ77" s="668">
        <v>0.39</v>
      </c>
      <c r="GK77" s="681" t="s">
        <v>972</v>
      </c>
      <c r="GL77" s="679" t="s">
        <v>973</v>
      </c>
      <c r="GM77" s="679" t="s">
        <v>930</v>
      </c>
      <c r="GN77" s="668" t="s">
        <v>930</v>
      </c>
      <c r="GO77" s="668" t="s">
        <v>973</v>
      </c>
      <c r="GP77" s="681" t="s">
        <v>893</v>
      </c>
      <c r="GQ77" s="680">
        <v>0.1</v>
      </c>
      <c r="GR77" s="680">
        <v>0.3</v>
      </c>
      <c r="GS77" s="668" t="s">
        <v>893</v>
      </c>
      <c r="GT77" s="668" t="s">
        <v>893</v>
      </c>
      <c r="GU77" s="679" t="s">
        <v>235</v>
      </c>
      <c r="GV77" s="679" t="s">
        <v>235</v>
      </c>
      <c r="GW77" s="679" t="s">
        <v>677</v>
      </c>
      <c r="GX77" s="665" t="s">
        <v>235</v>
      </c>
      <c r="GY77" s="665" t="s">
        <v>236</v>
      </c>
      <c r="GZ77" s="679" t="s">
        <v>232</v>
      </c>
      <c r="HA77" s="679" t="s">
        <v>232</v>
      </c>
      <c r="HB77" s="679" t="s">
        <v>237</v>
      </c>
      <c r="HC77" s="665" t="s">
        <v>232</v>
      </c>
      <c r="HD77" s="665" t="s">
        <v>232</v>
      </c>
      <c r="HE77" s="679" t="s">
        <v>235</v>
      </c>
      <c r="HF77" s="679" t="s">
        <v>235</v>
      </c>
      <c r="HG77" s="679" t="s">
        <v>669</v>
      </c>
      <c r="HH77" s="665" t="s">
        <v>235</v>
      </c>
      <c r="HI77" s="665" t="s">
        <v>236</v>
      </c>
      <c r="HJ77" s="679" t="s">
        <v>236</v>
      </c>
      <c r="HK77" s="680" t="s">
        <v>236</v>
      </c>
      <c r="HL77" s="680" t="s">
        <v>235</v>
      </c>
      <c r="HM77" s="665" t="s">
        <v>236</v>
      </c>
      <c r="HN77" s="665" t="s">
        <v>237</v>
      </c>
      <c r="HO77" s="681" t="s">
        <v>232</v>
      </c>
      <c r="HP77" s="679" t="s">
        <v>237</v>
      </c>
      <c r="HQ77" s="679" t="s">
        <v>237</v>
      </c>
      <c r="HR77" s="665" t="s">
        <v>232</v>
      </c>
      <c r="HS77" s="665" t="s">
        <v>237</v>
      </c>
      <c r="HT77" s="665" t="s">
        <v>237</v>
      </c>
      <c r="HU77" s="665" t="s">
        <v>232</v>
      </c>
      <c r="HV77" s="665" t="s">
        <v>232</v>
      </c>
      <c r="HW77" s="665" t="s">
        <v>232</v>
      </c>
      <c r="HX77" s="679" t="s">
        <v>668</v>
      </c>
      <c r="HY77" s="679" t="s">
        <v>663</v>
      </c>
      <c r="HZ77" s="679" t="s">
        <v>673</v>
      </c>
      <c r="IA77" s="665" t="s">
        <v>235</v>
      </c>
      <c r="IB77" s="665" t="s">
        <v>235</v>
      </c>
      <c r="IC77" s="679" t="s">
        <v>237</v>
      </c>
      <c r="ID77" s="679" t="s">
        <v>232</v>
      </c>
      <c r="IE77" s="679" t="s">
        <v>237</v>
      </c>
      <c r="IF77" s="665" t="s">
        <v>232</v>
      </c>
      <c r="IG77" s="665" t="s">
        <v>232</v>
      </c>
      <c r="IH77" s="679" t="s">
        <v>677</v>
      </c>
      <c r="II77" s="679" t="s">
        <v>684</v>
      </c>
      <c r="IJ77" s="679" t="s">
        <v>671</v>
      </c>
      <c r="IK77" s="665" t="s">
        <v>235</v>
      </c>
      <c r="IL77" s="665" t="s">
        <v>235</v>
      </c>
      <c r="IM77" s="679" t="s">
        <v>237</v>
      </c>
      <c r="IN77" s="680" t="s">
        <v>232</v>
      </c>
      <c r="IO77" s="680" t="s">
        <v>237</v>
      </c>
      <c r="IP77" s="665" t="s">
        <v>232</v>
      </c>
      <c r="IQ77" s="665" t="s">
        <v>232</v>
      </c>
      <c r="IR77" s="681" t="s">
        <v>232</v>
      </c>
      <c r="IS77" s="681" t="s">
        <v>232</v>
      </c>
      <c r="IT77" s="679" t="s">
        <v>232</v>
      </c>
      <c r="IU77" s="679" t="s">
        <v>232</v>
      </c>
      <c r="IV77" s="679" t="s">
        <v>232</v>
      </c>
      <c r="IW77" s="665" t="s">
        <v>232</v>
      </c>
      <c r="IX77" s="665" t="s">
        <v>232</v>
      </c>
      <c r="IY77" s="665" t="s">
        <v>232</v>
      </c>
      <c r="IZ77" s="665" t="s">
        <v>232</v>
      </c>
      <c r="JA77" s="665" t="s">
        <v>232</v>
      </c>
      <c r="JB77" s="665" t="s">
        <v>232</v>
      </c>
      <c r="JC77" s="665" t="s">
        <v>232</v>
      </c>
      <c r="JD77" s="665" t="s">
        <v>232</v>
      </c>
      <c r="JE77" s="665" t="s">
        <v>232</v>
      </c>
      <c r="JF77" s="665" t="s">
        <v>232</v>
      </c>
      <c r="JG77" s="681" t="s">
        <v>661</v>
      </c>
      <c r="JH77" s="681" t="s">
        <v>661</v>
      </c>
      <c r="JI77" s="681" t="s">
        <v>661</v>
      </c>
      <c r="JJ77" s="679" t="s">
        <v>236</v>
      </c>
      <c r="JK77" s="679" t="s">
        <v>236</v>
      </c>
      <c r="JL77" s="682" t="s">
        <v>235</v>
      </c>
    </row>
    <row r="78" spans="1:272" ht="12.75" x14ac:dyDescent="0.2">
      <c r="A78" s="733" t="s">
        <v>80</v>
      </c>
      <c r="B78" s="662">
        <v>2013</v>
      </c>
      <c r="C78" s="679" t="s">
        <v>661</v>
      </c>
      <c r="D78" s="679" t="s">
        <v>661</v>
      </c>
      <c r="E78" s="679" t="s">
        <v>661</v>
      </c>
      <c r="F78" s="679" t="s">
        <v>661</v>
      </c>
      <c r="G78" s="679" t="s">
        <v>661</v>
      </c>
      <c r="H78" s="679" t="s">
        <v>661</v>
      </c>
      <c r="I78" s="664">
        <v>6</v>
      </c>
      <c r="J78" s="664">
        <v>5</v>
      </c>
      <c r="K78" s="664">
        <v>6</v>
      </c>
      <c r="L78" s="663">
        <v>2909</v>
      </c>
      <c r="M78" s="664">
        <v>2089</v>
      </c>
      <c r="N78" s="664">
        <v>3824</v>
      </c>
      <c r="O78" s="665">
        <v>2638</v>
      </c>
      <c r="P78" s="665">
        <v>271</v>
      </c>
      <c r="Q78" s="664">
        <v>6</v>
      </c>
      <c r="R78" s="664">
        <v>5</v>
      </c>
      <c r="S78" s="664">
        <v>6</v>
      </c>
      <c r="T78" s="665">
        <v>3</v>
      </c>
      <c r="U78" s="665">
        <v>3</v>
      </c>
      <c r="V78" s="664">
        <v>2903</v>
      </c>
      <c r="W78" s="664">
        <v>2083</v>
      </c>
      <c r="X78" s="664">
        <v>3819</v>
      </c>
      <c r="Y78" s="665">
        <v>2635</v>
      </c>
      <c r="Z78" s="665">
        <v>268</v>
      </c>
      <c r="AA78" s="664">
        <v>81.417100000000005</v>
      </c>
      <c r="AB78" s="664">
        <v>67.847583333333347</v>
      </c>
      <c r="AC78" s="664">
        <v>81.417100000000005</v>
      </c>
      <c r="AD78" s="666">
        <v>69.213999999999999</v>
      </c>
      <c r="AE78" s="666">
        <v>12.203099999999999</v>
      </c>
      <c r="AF78" s="664">
        <v>325</v>
      </c>
      <c r="AG78" s="664">
        <v>67.879746835443044</v>
      </c>
      <c r="AH78" s="664">
        <v>1259.5464135021098</v>
      </c>
      <c r="AI78" s="665">
        <v>282</v>
      </c>
      <c r="AJ78" s="665">
        <v>44</v>
      </c>
      <c r="AK78" s="664">
        <v>3</v>
      </c>
      <c r="AL78" s="664">
        <v>2</v>
      </c>
      <c r="AM78" s="664">
        <v>0.41710000000000003</v>
      </c>
      <c r="AN78" s="664">
        <v>81</v>
      </c>
      <c r="AO78" s="664">
        <v>244</v>
      </c>
      <c r="AP78" s="665">
        <v>2</v>
      </c>
      <c r="AQ78" s="665">
        <v>1</v>
      </c>
      <c r="AR78" s="665">
        <v>0.214</v>
      </c>
      <c r="AS78" s="665">
        <v>69</v>
      </c>
      <c r="AT78" s="665">
        <v>213</v>
      </c>
      <c r="AU78" s="665">
        <v>2</v>
      </c>
      <c r="AV78" s="665">
        <v>0.99419999999999997</v>
      </c>
      <c r="AW78" s="665">
        <v>0.2031</v>
      </c>
      <c r="AX78" s="665">
        <v>12</v>
      </c>
      <c r="AY78" s="665">
        <v>32</v>
      </c>
      <c r="AZ78" s="667">
        <v>2.9032898096024742E-2</v>
      </c>
      <c r="BA78" s="667">
        <v>2.0848994198210961E-2</v>
      </c>
      <c r="BB78" s="667">
        <v>3.8164937201512074E-2</v>
      </c>
      <c r="BC78" s="668">
        <v>5.5472109073559005E-2</v>
      </c>
      <c r="BD78" s="668">
        <v>5.1480540450692183E-3</v>
      </c>
      <c r="BE78" s="669">
        <v>3.4099999999999998E-2</v>
      </c>
      <c r="BF78" s="670">
        <v>2.271151631477927E-2</v>
      </c>
      <c r="BG78" s="670">
        <v>4.6862955854126677E-2</v>
      </c>
      <c r="BH78" s="668">
        <v>6.6068100540855781E-2</v>
      </c>
      <c r="BI78" s="668">
        <v>5.9727742875372884E-3</v>
      </c>
      <c r="BJ78" s="669">
        <v>5.21E-2</v>
      </c>
      <c r="BK78" s="670">
        <v>3.4700000000000002E-2</v>
      </c>
      <c r="BL78" s="670">
        <v>7.1599999999999997E-2</v>
      </c>
      <c r="BM78" s="668">
        <v>9.3200000000000005E-2</v>
      </c>
      <c r="BN78" s="668">
        <v>0.01</v>
      </c>
      <c r="BO78" s="669">
        <v>2.8000000000000001E-2</v>
      </c>
      <c r="BP78" s="670">
        <v>5.8481012658227853E-3</v>
      </c>
      <c r="BQ78" s="670">
        <v>0.10851476793248946</v>
      </c>
      <c r="BR78" s="668">
        <v>4.7399999999999998E-2</v>
      </c>
      <c r="BS78" s="668">
        <v>7.7000000000000002E-3</v>
      </c>
      <c r="BT78" s="664">
        <v>277</v>
      </c>
      <c r="BU78" s="664">
        <v>184</v>
      </c>
      <c r="BV78" s="664">
        <v>388</v>
      </c>
      <c r="BW78" s="665">
        <v>253</v>
      </c>
      <c r="BX78" s="665">
        <v>24</v>
      </c>
      <c r="BY78" s="664">
        <v>0.189</v>
      </c>
      <c r="BZ78" s="664">
        <v>0.12520000000000001</v>
      </c>
      <c r="CA78" s="664">
        <v>0.26490000000000002</v>
      </c>
      <c r="CB78" s="665">
        <v>9.7199999999999995E-2</v>
      </c>
      <c r="CC78" s="665">
        <v>9.1700000000000004E-2</v>
      </c>
      <c r="CD78" s="664">
        <v>277</v>
      </c>
      <c r="CE78" s="664">
        <v>0</v>
      </c>
      <c r="CF78" s="664">
        <v>0</v>
      </c>
      <c r="CG78" s="665">
        <v>253</v>
      </c>
      <c r="CH78" s="665">
        <v>24</v>
      </c>
      <c r="CI78" s="664">
        <v>70</v>
      </c>
      <c r="CJ78" s="664">
        <v>0</v>
      </c>
      <c r="CK78" s="664">
        <v>0</v>
      </c>
      <c r="CL78" s="665">
        <v>61</v>
      </c>
      <c r="CM78" s="665">
        <v>9</v>
      </c>
      <c r="CN78" s="671">
        <v>0.189</v>
      </c>
      <c r="CO78" s="664">
        <v>30.99</v>
      </c>
      <c r="CP78" s="664">
        <v>38.78</v>
      </c>
      <c r="CQ78" s="665">
        <v>9.7199999999999995E-2</v>
      </c>
      <c r="CR78" s="665">
        <v>26.55</v>
      </c>
      <c r="CS78" s="665">
        <v>34.520000000000003</v>
      </c>
      <c r="CT78" s="665">
        <v>9.1700000000000004E-2</v>
      </c>
      <c r="CU78" s="665">
        <v>4.45</v>
      </c>
      <c r="CV78" s="665">
        <v>4.26</v>
      </c>
      <c r="CW78" s="664">
        <v>58</v>
      </c>
      <c r="CX78" s="664">
        <v>43</v>
      </c>
      <c r="CY78" s="664">
        <v>76</v>
      </c>
      <c r="CZ78" s="665">
        <v>53</v>
      </c>
      <c r="DA78" s="665">
        <v>5</v>
      </c>
      <c r="DB78" s="664">
        <v>0.1226</v>
      </c>
      <c r="DC78" s="664">
        <v>8.14E-2</v>
      </c>
      <c r="DD78" s="664">
        <v>0.16839999999999999</v>
      </c>
      <c r="DE78" s="665">
        <v>6.3100000000000003E-2</v>
      </c>
      <c r="DF78" s="665">
        <v>5.96E-2</v>
      </c>
      <c r="DG78" s="664">
        <v>57</v>
      </c>
      <c r="DH78" s="664">
        <v>43</v>
      </c>
      <c r="DI78" s="664">
        <v>75</v>
      </c>
      <c r="DJ78" s="665">
        <v>53</v>
      </c>
      <c r="DK78" s="665">
        <v>5</v>
      </c>
      <c r="DL78" s="666">
        <v>0.48110000000000003</v>
      </c>
      <c r="DM78" s="666">
        <v>0.31942528548123983</v>
      </c>
      <c r="DN78" s="666">
        <v>0.66082577487765093</v>
      </c>
      <c r="DO78" s="672">
        <v>0.40919999999999995</v>
      </c>
      <c r="DP78" s="672">
        <v>7.1900000000000006E-2</v>
      </c>
      <c r="DQ78" s="664">
        <v>3</v>
      </c>
      <c r="DR78" s="664">
        <v>2.263157894736842</v>
      </c>
      <c r="DS78" s="664">
        <v>3.9473684210526314</v>
      </c>
      <c r="DT78" s="665">
        <v>2</v>
      </c>
      <c r="DU78" s="665">
        <v>0.3916</v>
      </c>
      <c r="DV78" s="671">
        <v>0.1148</v>
      </c>
      <c r="DW78" s="671">
        <v>5.4999999999999997E-3</v>
      </c>
      <c r="DX78" s="664">
        <v>2.3E-3</v>
      </c>
      <c r="DY78" s="664">
        <v>0.4788</v>
      </c>
      <c r="DZ78" s="664">
        <v>2</v>
      </c>
      <c r="EA78" s="665">
        <v>5.91E-2</v>
      </c>
      <c r="EB78" s="665">
        <v>2.8E-3</v>
      </c>
      <c r="EC78" s="665">
        <v>1.1999999999999999E-3</v>
      </c>
      <c r="ED78" s="665">
        <v>0.40799999999999997</v>
      </c>
      <c r="EE78" s="665">
        <v>2</v>
      </c>
      <c r="EF78" s="665">
        <v>5.5800000000000002E-2</v>
      </c>
      <c r="EG78" s="665">
        <v>2.7000000000000001E-3</v>
      </c>
      <c r="EH78" s="665">
        <v>1.1000000000000001E-3</v>
      </c>
      <c r="EI78" s="665">
        <v>7.0800000000000002E-2</v>
      </c>
      <c r="EJ78" s="665">
        <v>0.32090000000000002</v>
      </c>
      <c r="EK78" s="671">
        <v>297</v>
      </c>
      <c r="EL78" s="671">
        <v>238</v>
      </c>
      <c r="EM78" s="671">
        <v>365</v>
      </c>
      <c r="EN78" s="664">
        <v>8</v>
      </c>
      <c r="EO78" s="664">
        <v>5</v>
      </c>
      <c r="EP78" s="664">
        <v>11</v>
      </c>
      <c r="EQ78" s="673">
        <v>2.3625E-2</v>
      </c>
      <c r="ER78" s="678" t="s">
        <v>661</v>
      </c>
      <c r="ES78" s="679" t="s">
        <v>661</v>
      </c>
      <c r="ET78" s="679" t="s">
        <v>661</v>
      </c>
      <c r="EU78" s="665" t="s">
        <v>661</v>
      </c>
      <c r="EV78" s="665" t="s">
        <v>661</v>
      </c>
      <c r="EW78" s="679" t="s">
        <v>661</v>
      </c>
      <c r="EX78" s="679" t="s">
        <v>661</v>
      </c>
      <c r="EY78" s="679" t="s">
        <v>661</v>
      </c>
      <c r="EZ78" s="665" t="s">
        <v>661</v>
      </c>
      <c r="FA78" s="665" t="s">
        <v>661</v>
      </c>
      <c r="FB78" s="679" t="s">
        <v>661</v>
      </c>
      <c r="FC78" s="679" t="s">
        <v>661</v>
      </c>
      <c r="FD78" s="679" t="s">
        <v>661</v>
      </c>
      <c r="FE78" s="665" t="s">
        <v>661</v>
      </c>
      <c r="FF78" s="665" t="s">
        <v>661</v>
      </c>
      <c r="FG78" s="679" t="s">
        <v>661</v>
      </c>
      <c r="FH78" s="680" t="s">
        <v>661</v>
      </c>
      <c r="FI78" s="680" t="s">
        <v>661</v>
      </c>
      <c r="FJ78" s="665" t="s">
        <v>661</v>
      </c>
      <c r="FK78" s="665" t="s">
        <v>661</v>
      </c>
      <c r="FL78" s="679" t="s">
        <v>661</v>
      </c>
      <c r="FM78" s="679" t="s">
        <v>661</v>
      </c>
      <c r="FN78" s="679" t="s">
        <v>661</v>
      </c>
      <c r="FO78" s="679" t="s">
        <v>661</v>
      </c>
      <c r="FP78" s="679" t="s">
        <v>661</v>
      </c>
      <c r="FQ78" s="665" t="s">
        <v>661</v>
      </c>
      <c r="FR78" s="665" t="s">
        <v>661</v>
      </c>
      <c r="FS78" s="665" t="s">
        <v>661</v>
      </c>
      <c r="FT78" s="665" t="s">
        <v>661</v>
      </c>
      <c r="FU78" s="665" t="s">
        <v>661</v>
      </c>
      <c r="FV78" s="665" t="s">
        <v>661</v>
      </c>
      <c r="FW78" s="665" t="s">
        <v>661</v>
      </c>
      <c r="FX78" s="665" t="s">
        <v>661</v>
      </c>
      <c r="FY78" s="665" t="s">
        <v>661</v>
      </c>
      <c r="FZ78" s="665" t="s">
        <v>661</v>
      </c>
      <c r="GA78" s="680" t="s">
        <v>661</v>
      </c>
      <c r="GB78" s="680" t="s">
        <v>661</v>
      </c>
      <c r="GC78" s="680" t="s">
        <v>661</v>
      </c>
      <c r="GD78" s="668" t="s">
        <v>661</v>
      </c>
      <c r="GE78" s="668" t="s">
        <v>661</v>
      </c>
      <c r="GF78" s="681" t="s">
        <v>661</v>
      </c>
      <c r="GG78" s="680" t="s">
        <v>661</v>
      </c>
      <c r="GH78" s="680" t="s">
        <v>661</v>
      </c>
      <c r="GI78" s="668" t="s">
        <v>661</v>
      </c>
      <c r="GJ78" s="668" t="s">
        <v>661</v>
      </c>
      <c r="GK78" s="681" t="s">
        <v>661</v>
      </c>
      <c r="GL78" s="679" t="s">
        <v>661</v>
      </c>
      <c r="GM78" s="679" t="s">
        <v>661</v>
      </c>
      <c r="GN78" s="668" t="s">
        <v>661</v>
      </c>
      <c r="GO78" s="668" t="s">
        <v>661</v>
      </c>
      <c r="GP78" s="681" t="s">
        <v>661</v>
      </c>
      <c r="GQ78" s="680" t="s">
        <v>661</v>
      </c>
      <c r="GR78" s="680" t="s">
        <v>661</v>
      </c>
      <c r="GS78" s="668" t="s">
        <v>661</v>
      </c>
      <c r="GT78" s="668" t="s">
        <v>661</v>
      </c>
      <c r="GU78" s="679" t="s">
        <v>661</v>
      </c>
      <c r="GV78" s="679" t="s">
        <v>661</v>
      </c>
      <c r="GW78" s="679" t="s">
        <v>661</v>
      </c>
      <c r="GX78" s="665" t="s">
        <v>661</v>
      </c>
      <c r="GY78" s="665" t="s">
        <v>661</v>
      </c>
      <c r="GZ78" s="679" t="s">
        <v>661</v>
      </c>
      <c r="HA78" s="679" t="s">
        <v>661</v>
      </c>
      <c r="HB78" s="679" t="s">
        <v>661</v>
      </c>
      <c r="HC78" s="665" t="s">
        <v>661</v>
      </c>
      <c r="HD78" s="665" t="s">
        <v>661</v>
      </c>
      <c r="HE78" s="679" t="s">
        <v>661</v>
      </c>
      <c r="HF78" s="679" t="s">
        <v>661</v>
      </c>
      <c r="HG78" s="679" t="s">
        <v>661</v>
      </c>
      <c r="HH78" s="665" t="s">
        <v>661</v>
      </c>
      <c r="HI78" s="665" t="s">
        <v>661</v>
      </c>
      <c r="HJ78" s="679" t="s">
        <v>661</v>
      </c>
      <c r="HK78" s="680" t="s">
        <v>661</v>
      </c>
      <c r="HL78" s="680" t="s">
        <v>661</v>
      </c>
      <c r="HM78" s="665" t="s">
        <v>661</v>
      </c>
      <c r="HN78" s="665" t="s">
        <v>661</v>
      </c>
      <c r="HO78" s="681" t="s">
        <v>661</v>
      </c>
      <c r="HP78" s="679" t="s">
        <v>661</v>
      </c>
      <c r="HQ78" s="679" t="s">
        <v>661</v>
      </c>
      <c r="HR78" s="665" t="s">
        <v>661</v>
      </c>
      <c r="HS78" s="665" t="s">
        <v>661</v>
      </c>
      <c r="HT78" s="665" t="s">
        <v>661</v>
      </c>
      <c r="HU78" s="665" t="s">
        <v>661</v>
      </c>
      <c r="HV78" s="665" t="s">
        <v>661</v>
      </c>
      <c r="HW78" s="665" t="s">
        <v>661</v>
      </c>
      <c r="HX78" s="679" t="s">
        <v>232</v>
      </c>
      <c r="HY78" s="679" t="s">
        <v>232</v>
      </c>
      <c r="HZ78" s="679" t="s">
        <v>232</v>
      </c>
      <c r="IA78" s="665" t="s">
        <v>232</v>
      </c>
      <c r="IB78" s="665" t="s">
        <v>232</v>
      </c>
      <c r="IC78" s="679" t="s">
        <v>661</v>
      </c>
      <c r="ID78" s="679" t="s">
        <v>661</v>
      </c>
      <c r="IE78" s="679" t="s">
        <v>661</v>
      </c>
      <c r="IF78" s="665" t="s">
        <v>661</v>
      </c>
      <c r="IG78" s="665" t="s">
        <v>661</v>
      </c>
      <c r="IH78" s="679" t="s">
        <v>232</v>
      </c>
      <c r="II78" s="679" t="s">
        <v>232</v>
      </c>
      <c r="IJ78" s="679" t="s">
        <v>232</v>
      </c>
      <c r="IK78" s="665" t="s">
        <v>232</v>
      </c>
      <c r="IL78" s="665" t="s">
        <v>232</v>
      </c>
      <c r="IM78" s="679" t="s">
        <v>232</v>
      </c>
      <c r="IN78" s="680" t="s">
        <v>232</v>
      </c>
      <c r="IO78" s="680" t="s">
        <v>232</v>
      </c>
      <c r="IP78" s="665" t="s">
        <v>232</v>
      </c>
      <c r="IQ78" s="665" t="s">
        <v>232</v>
      </c>
      <c r="IR78" s="681" t="s">
        <v>661</v>
      </c>
      <c r="IS78" s="681" t="s">
        <v>661</v>
      </c>
      <c r="IT78" s="679" t="s">
        <v>661</v>
      </c>
      <c r="IU78" s="679" t="s">
        <v>232</v>
      </c>
      <c r="IV78" s="679" t="s">
        <v>232</v>
      </c>
      <c r="IW78" s="665" t="s">
        <v>661</v>
      </c>
      <c r="IX78" s="665" t="s">
        <v>661</v>
      </c>
      <c r="IY78" s="665" t="s">
        <v>661</v>
      </c>
      <c r="IZ78" s="665" t="s">
        <v>232</v>
      </c>
      <c r="JA78" s="665" t="s">
        <v>232</v>
      </c>
      <c r="JB78" s="665" t="s">
        <v>661</v>
      </c>
      <c r="JC78" s="665" t="s">
        <v>661</v>
      </c>
      <c r="JD78" s="665" t="s">
        <v>661</v>
      </c>
      <c r="JE78" s="665" t="s">
        <v>232</v>
      </c>
      <c r="JF78" s="665" t="s">
        <v>232</v>
      </c>
      <c r="JG78" s="681" t="s">
        <v>661</v>
      </c>
      <c r="JH78" s="681" t="s">
        <v>661</v>
      </c>
      <c r="JI78" s="681" t="s">
        <v>661</v>
      </c>
      <c r="JJ78" s="679" t="s">
        <v>661</v>
      </c>
      <c r="JK78" s="679" t="s">
        <v>661</v>
      </c>
      <c r="JL78" s="682" t="s">
        <v>661</v>
      </c>
    </row>
    <row r="79" spans="1:272" ht="12.75" x14ac:dyDescent="0.2">
      <c r="A79" s="733" t="s">
        <v>81</v>
      </c>
      <c r="B79" s="662">
        <v>2013</v>
      </c>
      <c r="C79" s="679" t="s">
        <v>661</v>
      </c>
      <c r="D79" s="679" t="s">
        <v>661</v>
      </c>
      <c r="E79" s="679" t="s">
        <v>661</v>
      </c>
      <c r="F79" s="679" t="s">
        <v>661</v>
      </c>
      <c r="G79" s="679" t="s">
        <v>661</v>
      </c>
      <c r="H79" s="679" t="s">
        <v>661</v>
      </c>
      <c r="I79" s="664">
        <v>0.61780000000000002</v>
      </c>
      <c r="J79" s="664">
        <v>0.46879999999999999</v>
      </c>
      <c r="K79" s="664">
        <v>0.8155</v>
      </c>
      <c r="L79" s="663">
        <v>552</v>
      </c>
      <c r="M79" s="664">
        <v>429</v>
      </c>
      <c r="N79" s="664">
        <v>715</v>
      </c>
      <c r="O79" s="665">
        <v>389</v>
      </c>
      <c r="P79" s="665">
        <v>163</v>
      </c>
      <c r="Q79" s="664">
        <v>0.61780000000000002</v>
      </c>
      <c r="R79" s="664">
        <v>0.46879999999999999</v>
      </c>
      <c r="S79" s="664">
        <v>0.8155</v>
      </c>
      <c r="T79" s="665">
        <v>0.31619999999999998</v>
      </c>
      <c r="U79" s="665">
        <v>0.30159999999999998</v>
      </c>
      <c r="V79" s="664">
        <v>552</v>
      </c>
      <c r="W79" s="664">
        <v>429</v>
      </c>
      <c r="X79" s="664">
        <v>715</v>
      </c>
      <c r="Y79" s="665">
        <v>389</v>
      </c>
      <c r="Z79" s="665">
        <v>163</v>
      </c>
      <c r="AA79" s="664">
        <v>9.1186000000000007</v>
      </c>
      <c r="AB79" s="664">
        <v>6.9193908708319851</v>
      </c>
      <c r="AC79" s="664">
        <v>12.036611039171254</v>
      </c>
      <c r="AD79" s="666">
        <v>5.0603999999999996</v>
      </c>
      <c r="AE79" s="666">
        <v>4.0582000000000003</v>
      </c>
      <c r="AF79" s="664">
        <v>38</v>
      </c>
      <c r="AG79" s="664">
        <v>14.816161616161617</v>
      </c>
      <c r="AH79" s="664">
        <v>66.020202020202021</v>
      </c>
      <c r="AI79" s="665">
        <v>23</v>
      </c>
      <c r="AJ79" s="665">
        <v>15</v>
      </c>
      <c r="AK79" s="664">
        <v>0.28449999999999998</v>
      </c>
      <c r="AL79" s="664">
        <v>0.2147</v>
      </c>
      <c r="AM79" s="664">
        <v>0.1186</v>
      </c>
      <c r="AN79" s="664">
        <v>9</v>
      </c>
      <c r="AO79" s="664">
        <v>29</v>
      </c>
      <c r="AP79" s="665">
        <v>0.1459</v>
      </c>
      <c r="AQ79" s="665">
        <v>0.1099</v>
      </c>
      <c r="AR79" s="665">
        <v>6.0400000000000002E-2</v>
      </c>
      <c r="AS79" s="665">
        <v>5</v>
      </c>
      <c r="AT79" s="665">
        <v>18</v>
      </c>
      <c r="AU79" s="665">
        <v>0.1386</v>
      </c>
      <c r="AV79" s="665">
        <v>0.1048</v>
      </c>
      <c r="AW79" s="665">
        <v>5.8200000000000002E-2</v>
      </c>
      <c r="AX79" s="665">
        <v>4</v>
      </c>
      <c r="AY79" s="665">
        <v>11</v>
      </c>
      <c r="AZ79" s="667">
        <v>0.16728489344679615</v>
      </c>
      <c r="BA79" s="667">
        <v>0.13000945523310789</v>
      </c>
      <c r="BB79" s="667">
        <v>0.21668242538851312</v>
      </c>
      <c r="BC79" s="668">
        <v>0.23403986499088508</v>
      </c>
      <c r="BD79" s="668">
        <v>9.953286721827008E-2</v>
      </c>
      <c r="BE79" s="669">
        <v>0.21060000000000001</v>
      </c>
      <c r="BF79" s="670">
        <v>0.16020208092485549</v>
      </c>
      <c r="BG79" s="670">
        <v>0.2808811560693642</v>
      </c>
      <c r="BH79" s="668">
        <v>0.29610571506866001</v>
      </c>
      <c r="BI79" s="668">
        <v>0.12492335990190066</v>
      </c>
      <c r="BJ79" s="669">
        <v>0.25950000000000001</v>
      </c>
      <c r="BK79" s="670">
        <v>0.19739999999999999</v>
      </c>
      <c r="BL79" s="670">
        <v>0.34610000000000002</v>
      </c>
      <c r="BM79" s="668">
        <v>0.35070000000000001</v>
      </c>
      <c r="BN79" s="668">
        <v>0.16489999999999999</v>
      </c>
      <c r="BO79" s="669">
        <v>8.2400000000000001E-2</v>
      </c>
      <c r="BP79" s="670">
        <v>3.212767676767677E-2</v>
      </c>
      <c r="BQ79" s="670">
        <v>0.14315959595959596</v>
      </c>
      <c r="BR79" s="668">
        <v>9.9000000000000005E-2</v>
      </c>
      <c r="BS79" s="668">
        <v>6.5299999999999997E-2</v>
      </c>
      <c r="BT79" s="664">
        <v>21</v>
      </c>
      <c r="BU79" s="664">
        <v>5</v>
      </c>
      <c r="BV79" s="664">
        <v>37</v>
      </c>
      <c r="BW79" s="665">
        <v>15</v>
      </c>
      <c r="BX79" s="665">
        <v>6</v>
      </c>
      <c r="BY79" s="664">
        <v>0.126</v>
      </c>
      <c r="BZ79" s="664">
        <v>8.3900000000000002E-2</v>
      </c>
      <c r="CA79" s="664">
        <v>0.18709999999999999</v>
      </c>
      <c r="CB79" s="665">
        <v>6.4699999999999994E-2</v>
      </c>
      <c r="CC79" s="665">
        <v>6.13E-2</v>
      </c>
      <c r="CD79" s="664">
        <v>21</v>
      </c>
      <c r="CE79" s="664">
        <v>5</v>
      </c>
      <c r="CF79" s="664">
        <v>36</v>
      </c>
      <c r="CG79" s="665">
        <v>15</v>
      </c>
      <c r="CH79" s="665">
        <v>6</v>
      </c>
      <c r="CI79" s="664">
        <v>7</v>
      </c>
      <c r="CJ79" s="664">
        <v>1.61595</v>
      </c>
      <c r="CK79" s="664">
        <v>12.25</v>
      </c>
      <c r="CL79" s="665">
        <v>4</v>
      </c>
      <c r="CM79" s="665">
        <v>2</v>
      </c>
      <c r="CN79" s="671">
        <v>0.126</v>
      </c>
      <c r="CO79" s="664">
        <v>3.23</v>
      </c>
      <c r="CP79" s="664">
        <v>3.46</v>
      </c>
      <c r="CQ79" s="665">
        <v>6.4699999999999994E-2</v>
      </c>
      <c r="CR79" s="665">
        <v>1.92</v>
      </c>
      <c r="CS79" s="665">
        <v>2.31</v>
      </c>
      <c r="CT79" s="665">
        <v>6.13E-2</v>
      </c>
      <c r="CU79" s="665">
        <v>1.31</v>
      </c>
      <c r="CV79" s="665">
        <v>1.1499999999999999</v>
      </c>
      <c r="CW79" s="664">
        <v>5</v>
      </c>
      <c r="CX79" s="664">
        <v>4</v>
      </c>
      <c r="CY79" s="664">
        <v>6</v>
      </c>
      <c r="CZ79" s="665">
        <v>4</v>
      </c>
      <c r="DA79" s="665">
        <v>1</v>
      </c>
      <c r="DB79" s="664">
        <v>0.1036</v>
      </c>
      <c r="DC79" s="664">
        <v>7.5200000000000003E-2</v>
      </c>
      <c r="DD79" s="664">
        <v>0.14530000000000001</v>
      </c>
      <c r="DE79" s="665">
        <v>5.3100000000000001E-2</v>
      </c>
      <c r="DF79" s="665">
        <v>5.0500000000000003E-2</v>
      </c>
      <c r="DG79" s="664">
        <v>5</v>
      </c>
      <c r="DH79" s="664">
        <v>4</v>
      </c>
      <c r="DI79" s="664">
        <v>6</v>
      </c>
      <c r="DJ79" s="665">
        <v>4</v>
      </c>
      <c r="DK79" s="665">
        <v>1</v>
      </c>
      <c r="DL79" s="666">
        <v>2.47E-2</v>
      </c>
      <c r="DM79" s="666">
        <v>1.7928957528957529E-2</v>
      </c>
      <c r="DN79" s="666">
        <v>3.4641988416988422E-2</v>
      </c>
      <c r="DO79" s="672">
        <v>1.3999999999999999E-2</v>
      </c>
      <c r="DP79" s="672">
        <v>1.0800000000000001E-2</v>
      </c>
      <c r="DQ79" s="664">
        <v>0.1313</v>
      </c>
      <c r="DR79" s="664">
        <v>0.10503999999999999</v>
      </c>
      <c r="DS79" s="664">
        <v>0.15756000000000001</v>
      </c>
      <c r="DT79" s="665">
        <v>8.43E-2</v>
      </c>
      <c r="DU79" s="665">
        <v>4.7E-2</v>
      </c>
      <c r="DV79" s="671">
        <v>8.43E-2</v>
      </c>
      <c r="DW79" s="671">
        <v>9.4000000000000004E-3</v>
      </c>
      <c r="DX79" s="664">
        <v>9.9000000000000008E-3</v>
      </c>
      <c r="DY79" s="664">
        <v>1.4800000000000001E-2</v>
      </c>
      <c r="DZ79" s="664">
        <v>0.11650000000000001</v>
      </c>
      <c r="EA79" s="665">
        <v>4.3200000000000002E-2</v>
      </c>
      <c r="EB79" s="665">
        <v>4.7999999999999996E-3</v>
      </c>
      <c r="EC79" s="665">
        <v>5.0000000000000001E-3</v>
      </c>
      <c r="ED79" s="665">
        <v>8.9999999999999993E-3</v>
      </c>
      <c r="EE79" s="665">
        <v>7.5399999999999995E-2</v>
      </c>
      <c r="EF79" s="665">
        <v>4.1099999999999998E-2</v>
      </c>
      <c r="EG79" s="665">
        <v>4.5999999999999999E-3</v>
      </c>
      <c r="EH79" s="665">
        <v>4.8999999999999998E-3</v>
      </c>
      <c r="EI79" s="665">
        <v>5.8999999999999999E-3</v>
      </c>
      <c r="EJ79" s="665">
        <v>4.1099999999999998E-2</v>
      </c>
      <c r="EK79" s="671">
        <v>47</v>
      </c>
      <c r="EL79" s="671">
        <v>37</v>
      </c>
      <c r="EM79" s="671">
        <v>57</v>
      </c>
      <c r="EN79" s="664">
        <v>6</v>
      </c>
      <c r="EO79" s="664">
        <v>4</v>
      </c>
      <c r="EP79" s="664">
        <v>9</v>
      </c>
      <c r="EQ79" s="673">
        <v>2.1000000000000001E-2</v>
      </c>
      <c r="ER79" s="678" t="s">
        <v>661</v>
      </c>
      <c r="ES79" s="679" t="s">
        <v>661</v>
      </c>
      <c r="ET79" s="679" t="s">
        <v>661</v>
      </c>
      <c r="EU79" s="665" t="s">
        <v>661</v>
      </c>
      <c r="EV79" s="665" t="s">
        <v>661</v>
      </c>
      <c r="EW79" s="679" t="s">
        <v>661</v>
      </c>
      <c r="EX79" s="679" t="s">
        <v>661</v>
      </c>
      <c r="EY79" s="679" t="s">
        <v>661</v>
      </c>
      <c r="EZ79" s="665" t="s">
        <v>661</v>
      </c>
      <c r="FA79" s="665" t="s">
        <v>661</v>
      </c>
      <c r="FB79" s="679" t="s">
        <v>661</v>
      </c>
      <c r="FC79" s="679" t="s">
        <v>661</v>
      </c>
      <c r="FD79" s="679" t="s">
        <v>661</v>
      </c>
      <c r="FE79" s="665" t="s">
        <v>661</v>
      </c>
      <c r="FF79" s="665" t="s">
        <v>661</v>
      </c>
      <c r="FG79" s="679" t="s">
        <v>661</v>
      </c>
      <c r="FH79" s="680" t="s">
        <v>661</v>
      </c>
      <c r="FI79" s="680" t="s">
        <v>661</v>
      </c>
      <c r="FJ79" s="665" t="s">
        <v>661</v>
      </c>
      <c r="FK79" s="665" t="s">
        <v>661</v>
      </c>
      <c r="FL79" s="679" t="s">
        <v>661</v>
      </c>
      <c r="FM79" s="679" t="s">
        <v>661</v>
      </c>
      <c r="FN79" s="679" t="s">
        <v>661</v>
      </c>
      <c r="FO79" s="679" t="s">
        <v>661</v>
      </c>
      <c r="FP79" s="679" t="s">
        <v>661</v>
      </c>
      <c r="FQ79" s="665" t="s">
        <v>661</v>
      </c>
      <c r="FR79" s="665" t="s">
        <v>661</v>
      </c>
      <c r="FS79" s="665" t="s">
        <v>661</v>
      </c>
      <c r="FT79" s="665" t="s">
        <v>661</v>
      </c>
      <c r="FU79" s="665" t="s">
        <v>661</v>
      </c>
      <c r="FV79" s="665" t="s">
        <v>661</v>
      </c>
      <c r="FW79" s="665" t="s">
        <v>661</v>
      </c>
      <c r="FX79" s="665" t="s">
        <v>661</v>
      </c>
      <c r="FY79" s="665" t="s">
        <v>661</v>
      </c>
      <c r="FZ79" s="665" t="s">
        <v>661</v>
      </c>
      <c r="GA79" s="680" t="s">
        <v>661</v>
      </c>
      <c r="GB79" s="680" t="s">
        <v>661</v>
      </c>
      <c r="GC79" s="680" t="s">
        <v>661</v>
      </c>
      <c r="GD79" s="668" t="s">
        <v>661</v>
      </c>
      <c r="GE79" s="668" t="s">
        <v>661</v>
      </c>
      <c r="GF79" s="681" t="s">
        <v>661</v>
      </c>
      <c r="GG79" s="680" t="s">
        <v>661</v>
      </c>
      <c r="GH79" s="680" t="s">
        <v>661</v>
      </c>
      <c r="GI79" s="668" t="s">
        <v>661</v>
      </c>
      <c r="GJ79" s="668" t="s">
        <v>661</v>
      </c>
      <c r="GK79" s="681" t="s">
        <v>661</v>
      </c>
      <c r="GL79" s="679" t="s">
        <v>661</v>
      </c>
      <c r="GM79" s="679" t="s">
        <v>661</v>
      </c>
      <c r="GN79" s="668" t="s">
        <v>661</v>
      </c>
      <c r="GO79" s="668" t="s">
        <v>661</v>
      </c>
      <c r="GP79" s="681" t="s">
        <v>661</v>
      </c>
      <c r="GQ79" s="680" t="s">
        <v>661</v>
      </c>
      <c r="GR79" s="680" t="s">
        <v>661</v>
      </c>
      <c r="GS79" s="668" t="s">
        <v>661</v>
      </c>
      <c r="GT79" s="668" t="s">
        <v>661</v>
      </c>
      <c r="GU79" s="679" t="s">
        <v>661</v>
      </c>
      <c r="GV79" s="679" t="s">
        <v>661</v>
      </c>
      <c r="GW79" s="679" t="s">
        <v>661</v>
      </c>
      <c r="GX79" s="665" t="s">
        <v>661</v>
      </c>
      <c r="GY79" s="665" t="s">
        <v>661</v>
      </c>
      <c r="GZ79" s="679" t="s">
        <v>661</v>
      </c>
      <c r="HA79" s="679" t="s">
        <v>661</v>
      </c>
      <c r="HB79" s="679" t="s">
        <v>661</v>
      </c>
      <c r="HC79" s="665" t="s">
        <v>661</v>
      </c>
      <c r="HD79" s="665" t="s">
        <v>661</v>
      </c>
      <c r="HE79" s="679" t="s">
        <v>661</v>
      </c>
      <c r="HF79" s="679" t="s">
        <v>661</v>
      </c>
      <c r="HG79" s="679" t="s">
        <v>661</v>
      </c>
      <c r="HH79" s="665" t="s">
        <v>661</v>
      </c>
      <c r="HI79" s="665" t="s">
        <v>661</v>
      </c>
      <c r="HJ79" s="679" t="s">
        <v>661</v>
      </c>
      <c r="HK79" s="680" t="s">
        <v>661</v>
      </c>
      <c r="HL79" s="680" t="s">
        <v>661</v>
      </c>
      <c r="HM79" s="665" t="s">
        <v>661</v>
      </c>
      <c r="HN79" s="665" t="s">
        <v>661</v>
      </c>
      <c r="HO79" s="681" t="s">
        <v>661</v>
      </c>
      <c r="HP79" s="679" t="s">
        <v>661</v>
      </c>
      <c r="HQ79" s="679" t="s">
        <v>661</v>
      </c>
      <c r="HR79" s="665" t="s">
        <v>661</v>
      </c>
      <c r="HS79" s="665" t="s">
        <v>661</v>
      </c>
      <c r="HT79" s="665" t="s">
        <v>661</v>
      </c>
      <c r="HU79" s="665" t="s">
        <v>661</v>
      </c>
      <c r="HV79" s="665" t="s">
        <v>661</v>
      </c>
      <c r="HW79" s="665" t="s">
        <v>661</v>
      </c>
      <c r="HX79" s="679" t="s">
        <v>661</v>
      </c>
      <c r="HY79" s="679" t="s">
        <v>661</v>
      </c>
      <c r="HZ79" s="679" t="s">
        <v>661</v>
      </c>
      <c r="IA79" s="665" t="s">
        <v>661</v>
      </c>
      <c r="IB79" s="665" t="s">
        <v>661</v>
      </c>
      <c r="IC79" s="679" t="s">
        <v>661</v>
      </c>
      <c r="ID79" s="679" t="s">
        <v>661</v>
      </c>
      <c r="IE79" s="679" t="s">
        <v>661</v>
      </c>
      <c r="IF79" s="665" t="s">
        <v>661</v>
      </c>
      <c r="IG79" s="665" t="s">
        <v>661</v>
      </c>
      <c r="IH79" s="679" t="s">
        <v>661</v>
      </c>
      <c r="II79" s="679" t="s">
        <v>661</v>
      </c>
      <c r="IJ79" s="679" t="s">
        <v>661</v>
      </c>
      <c r="IK79" s="665" t="s">
        <v>661</v>
      </c>
      <c r="IL79" s="665" t="s">
        <v>661</v>
      </c>
      <c r="IM79" s="679" t="s">
        <v>661</v>
      </c>
      <c r="IN79" s="680" t="s">
        <v>661</v>
      </c>
      <c r="IO79" s="680" t="s">
        <v>661</v>
      </c>
      <c r="IP79" s="665" t="s">
        <v>661</v>
      </c>
      <c r="IQ79" s="665" t="s">
        <v>661</v>
      </c>
      <c r="IR79" s="681" t="s">
        <v>661</v>
      </c>
      <c r="IS79" s="681" t="s">
        <v>661</v>
      </c>
      <c r="IT79" s="679" t="s">
        <v>661</v>
      </c>
      <c r="IU79" s="679" t="s">
        <v>661</v>
      </c>
      <c r="IV79" s="679" t="s">
        <v>661</v>
      </c>
      <c r="IW79" s="665" t="s">
        <v>661</v>
      </c>
      <c r="IX79" s="665" t="s">
        <v>661</v>
      </c>
      <c r="IY79" s="665" t="s">
        <v>661</v>
      </c>
      <c r="IZ79" s="665" t="s">
        <v>661</v>
      </c>
      <c r="JA79" s="665" t="s">
        <v>661</v>
      </c>
      <c r="JB79" s="665" t="s">
        <v>661</v>
      </c>
      <c r="JC79" s="665" t="s">
        <v>661</v>
      </c>
      <c r="JD79" s="665" t="s">
        <v>661</v>
      </c>
      <c r="JE79" s="665" t="s">
        <v>661</v>
      </c>
      <c r="JF79" s="665" t="s">
        <v>661</v>
      </c>
      <c r="JG79" s="681" t="s">
        <v>661</v>
      </c>
      <c r="JH79" s="681" t="s">
        <v>661</v>
      </c>
      <c r="JI79" s="681" t="s">
        <v>661</v>
      </c>
      <c r="JJ79" s="679" t="s">
        <v>661</v>
      </c>
      <c r="JK79" s="679" t="s">
        <v>661</v>
      </c>
      <c r="JL79" s="682" t="s">
        <v>661</v>
      </c>
    </row>
    <row r="80" spans="1:272" ht="12.75" x14ac:dyDescent="0.2">
      <c r="A80" s="733" t="s">
        <v>82</v>
      </c>
      <c r="B80" s="662">
        <v>2013</v>
      </c>
      <c r="C80" s="679" t="s">
        <v>993</v>
      </c>
      <c r="D80" s="679" t="s">
        <v>901</v>
      </c>
      <c r="E80" s="679" t="s">
        <v>946</v>
      </c>
      <c r="F80" s="679" t="s">
        <v>993</v>
      </c>
      <c r="G80" s="679" t="s">
        <v>901</v>
      </c>
      <c r="H80" s="679" t="s">
        <v>946</v>
      </c>
      <c r="I80" s="664">
        <v>139041</v>
      </c>
      <c r="J80" s="664">
        <v>111245.39840000001</v>
      </c>
      <c r="K80" s="664">
        <v>174994.5625</v>
      </c>
      <c r="L80" s="663">
        <v>2079689</v>
      </c>
      <c r="M80" s="664">
        <v>1669555.125</v>
      </c>
      <c r="N80" s="664">
        <v>2664871</v>
      </c>
      <c r="O80" s="665">
        <v>1261834</v>
      </c>
      <c r="P80" s="665">
        <v>817852</v>
      </c>
      <c r="Q80" s="664">
        <v>139041</v>
      </c>
      <c r="R80" s="664">
        <v>111245.39840000001</v>
      </c>
      <c r="S80" s="664">
        <v>174994.5625</v>
      </c>
      <c r="T80" s="665">
        <v>72421</v>
      </c>
      <c r="U80" s="665">
        <v>66619</v>
      </c>
      <c r="V80" s="664">
        <v>1940648</v>
      </c>
      <c r="W80" s="664">
        <v>1548485.5</v>
      </c>
      <c r="X80" s="664">
        <v>2505584.75</v>
      </c>
      <c r="Y80" s="665">
        <v>1189411</v>
      </c>
      <c r="Z80" s="665">
        <v>751237</v>
      </c>
      <c r="AA80" s="664">
        <v>124875</v>
      </c>
      <c r="AB80" s="664">
        <v>99911.314829438808</v>
      </c>
      <c r="AC80" s="664">
        <v>157165.48350621399</v>
      </c>
      <c r="AD80" s="666">
        <v>63407.854200000002</v>
      </c>
      <c r="AE80" s="666">
        <v>61474.231599999999</v>
      </c>
      <c r="AF80" s="664">
        <v>259351</v>
      </c>
      <c r="AG80" s="664">
        <v>0</v>
      </c>
      <c r="AH80" s="664">
        <v>0</v>
      </c>
      <c r="AI80" s="665">
        <v>135422</v>
      </c>
      <c r="AJ80" s="665">
        <v>123930</v>
      </c>
      <c r="AK80" s="664">
        <v>46087</v>
      </c>
      <c r="AL80" s="664">
        <v>48648</v>
      </c>
      <c r="AM80" s="664">
        <v>44301</v>
      </c>
      <c r="AN80" s="664">
        <v>80574</v>
      </c>
      <c r="AO80" s="664">
        <v>178781</v>
      </c>
      <c r="AP80" s="665">
        <v>24072</v>
      </c>
      <c r="AQ80" s="665">
        <v>25473</v>
      </c>
      <c r="AR80" s="665">
        <v>22876.854200000002</v>
      </c>
      <c r="AS80" s="665">
        <v>40531</v>
      </c>
      <c r="AT80" s="665">
        <v>94889</v>
      </c>
      <c r="AU80" s="665">
        <v>22016</v>
      </c>
      <c r="AV80" s="665">
        <v>23176</v>
      </c>
      <c r="AW80" s="665">
        <v>21428.231599999999</v>
      </c>
      <c r="AX80" s="665">
        <v>40046</v>
      </c>
      <c r="AY80" s="665">
        <v>83889</v>
      </c>
      <c r="AZ80" s="667">
        <v>0.16793885402244932</v>
      </c>
      <c r="BA80" s="667">
        <v>0.13481976123343786</v>
      </c>
      <c r="BB80" s="667">
        <v>0.21519341683187176</v>
      </c>
      <c r="BC80" s="668">
        <v>0.19766957794820761</v>
      </c>
      <c r="BD80" s="668">
        <v>0.13630738196959161</v>
      </c>
      <c r="BE80" s="669" t="s">
        <v>661</v>
      </c>
      <c r="BF80" s="670">
        <v>0</v>
      </c>
      <c r="BG80" s="670">
        <v>0</v>
      </c>
      <c r="BH80" s="668">
        <v>0.26139569761780967</v>
      </c>
      <c r="BI80" s="668">
        <v>0.18879618865183731</v>
      </c>
      <c r="BJ80" s="669">
        <v>0.26233099999999998</v>
      </c>
      <c r="BK80" s="670">
        <v>0.2092</v>
      </c>
      <c r="BL80" s="670">
        <v>0.3407</v>
      </c>
      <c r="BM80" s="668">
        <v>0.30767</v>
      </c>
      <c r="BN80" s="668">
        <v>0.21407999999999999</v>
      </c>
      <c r="BO80" s="669" t="s">
        <v>661</v>
      </c>
      <c r="BP80" s="670">
        <v>0</v>
      </c>
      <c r="BQ80" s="670">
        <v>0</v>
      </c>
      <c r="BR80" s="668" t="s">
        <v>661</v>
      </c>
      <c r="BS80" s="668" t="s">
        <v>661</v>
      </c>
      <c r="BT80" s="664">
        <v>133558</v>
      </c>
      <c r="BU80" s="664">
        <v>80272.976599999995</v>
      </c>
      <c r="BV80" s="664">
        <v>247946.73439999999</v>
      </c>
      <c r="BW80" s="665">
        <v>81973</v>
      </c>
      <c r="BX80" s="665">
        <v>51585</v>
      </c>
      <c r="BY80" s="664">
        <v>13015</v>
      </c>
      <c r="BZ80" s="664">
        <v>9314.3456999999999</v>
      </c>
      <c r="CA80" s="664">
        <v>18907.820299999999</v>
      </c>
      <c r="CB80" s="665">
        <v>6810.5946999999996</v>
      </c>
      <c r="CC80" s="665">
        <v>6205.5568000000003</v>
      </c>
      <c r="CD80" s="664">
        <v>120543</v>
      </c>
      <c r="CE80" s="664">
        <v>71070.851599999995</v>
      </c>
      <c r="CF80" s="664">
        <v>228498.625</v>
      </c>
      <c r="CG80" s="665">
        <v>75165</v>
      </c>
      <c r="CH80" s="665">
        <v>45377</v>
      </c>
      <c r="CI80" s="664">
        <v>45514</v>
      </c>
      <c r="CJ80" s="664">
        <v>25782.711274498361</v>
      </c>
      <c r="CK80" s="664">
        <v>90166.282657570235</v>
      </c>
      <c r="CL80" s="665">
        <v>24669</v>
      </c>
      <c r="CM80" s="665">
        <v>20845</v>
      </c>
      <c r="CN80" s="671">
        <v>13014.04</v>
      </c>
      <c r="CO80" s="664">
        <v>23159.79</v>
      </c>
      <c r="CP80" s="664">
        <v>22354.240000000002</v>
      </c>
      <c r="CQ80" s="665">
        <v>6806.8146999999999</v>
      </c>
      <c r="CR80" s="665">
        <v>11703.94</v>
      </c>
      <c r="CS80" s="665">
        <v>12965.1</v>
      </c>
      <c r="CT80" s="665">
        <v>6207.2067999999999</v>
      </c>
      <c r="CU80" s="665">
        <v>11455.87</v>
      </c>
      <c r="CV80" s="665">
        <v>9389.1208999999999</v>
      </c>
      <c r="CW80" s="664">
        <v>127232</v>
      </c>
      <c r="CX80" s="664">
        <v>93468.476599999995</v>
      </c>
      <c r="CY80" s="664">
        <v>162016.0313</v>
      </c>
      <c r="CZ80" s="665">
        <v>79429</v>
      </c>
      <c r="DA80" s="665">
        <v>47798</v>
      </c>
      <c r="DB80" s="664">
        <v>9057.9325000000008</v>
      </c>
      <c r="DC80" s="664">
        <v>6619.5815000000002</v>
      </c>
      <c r="DD80" s="664">
        <v>12390.632799999999</v>
      </c>
      <c r="DE80" s="665">
        <v>4720.4552000000003</v>
      </c>
      <c r="DF80" s="665">
        <v>4344.0137000000004</v>
      </c>
      <c r="DG80" s="664">
        <v>118172</v>
      </c>
      <c r="DH80" s="664">
        <v>86429.585900000005</v>
      </c>
      <c r="DI80" s="664">
        <v>150403.8125</v>
      </c>
      <c r="DJ80" s="665">
        <v>74711</v>
      </c>
      <c r="DK80" s="665">
        <v>43461</v>
      </c>
      <c r="DL80" s="666">
        <v>5189.3372999999992</v>
      </c>
      <c r="DM80" s="666">
        <v>3792.3931524484142</v>
      </c>
      <c r="DN80" s="666">
        <v>7098.6588782421841</v>
      </c>
      <c r="DO80" s="672">
        <v>2682.8903</v>
      </c>
      <c r="DP80" s="672">
        <v>2503.1189999999997</v>
      </c>
      <c r="DQ80" s="664">
        <v>6206</v>
      </c>
      <c r="DR80" s="664">
        <v>4538.9940941627465</v>
      </c>
      <c r="DS80" s="664">
        <v>7898.7074804099111</v>
      </c>
      <c r="DT80" s="665">
        <v>3221</v>
      </c>
      <c r="DU80" s="665">
        <v>2989</v>
      </c>
      <c r="DV80" s="671">
        <v>4625.0803999999998</v>
      </c>
      <c r="DW80" s="671">
        <v>1771.0714</v>
      </c>
      <c r="DX80" s="664">
        <v>2663.4733999999999</v>
      </c>
      <c r="DY80" s="664">
        <v>2525.8638999999998</v>
      </c>
      <c r="DZ80" s="664">
        <v>3680.35</v>
      </c>
      <c r="EA80" s="665">
        <v>2415.5654</v>
      </c>
      <c r="EB80" s="665">
        <v>927.47479999999996</v>
      </c>
      <c r="EC80" s="665">
        <v>1373.2485999999999</v>
      </c>
      <c r="ED80" s="665">
        <v>1309.6416999999999</v>
      </c>
      <c r="EE80" s="665">
        <v>1911.1446000000001</v>
      </c>
      <c r="EF80" s="665">
        <v>2210.2248</v>
      </c>
      <c r="EG80" s="665">
        <v>839.96439999999996</v>
      </c>
      <c r="EH80" s="665">
        <v>1287.8442</v>
      </c>
      <c r="EI80" s="665">
        <v>1215.2747999999999</v>
      </c>
      <c r="EJ80" s="665">
        <v>1773.4626000000001</v>
      </c>
      <c r="EK80" s="671">
        <v>541060</v>
      </c>
      <c r="EL80" s="671">
        <v>0</v>
      </c>
      <c r="EM80" s="671">
        <v>0</v>
      </c>
      <c r="EN80" s="664">
        <v>34671</v>
      </c>
      <c r="EO80" s="664">
        <v>25628.7539</v>
      </c>
      <c r="EP80" s="664">
        <v>49715.519500000002</v>
      </c>
      <c r="EQ80" s="673">
        <v>0.37538576908655646</v>
      </c>
      <c r="ER80" s="678" t="s">
        <v>1115</v>
      </c>
      <c r="ES80" s="679" t="s">
        <v>1116</v>
      </c>
      <c r="ET80" s="679" t="s">
        <v>1117</v>
      </c>
      <c r="EU80" s="665" t="s">
        <v>1118</v>
      </c>
      <c r="EV80" s="665" t="s">
        <v>1119</v>
      </c>
      <c r="EW80" s="679" t="s">
        <v>993</v>
      </c>
      <c r="EX80" s="679" t="s">
        <v>901</v>
      </c>
      <c r="EY80" s="679" t="s">
        <v>946</v>
      </c>
      <c r="EZ80" s="665" t="s">
        <v>1081</v>
      </c>
      <c r="FA80" s="665" t="s">
        <v>1120</v>
      </c>
      <c r="FB80" s="679" t="s">
        <v>1121</v>
      </c>
      <c r="FC80" s="679" t="s">
        <v>1122</v>
      </c>
      <c r="FD80" s="679" t="s">
        <v>1123</v>
      </c>
      <c r="FE80" s="665" t="s">
        <v>1124</v>
      </c>
      <c r="FF80" s="665" t="s">
        <v>1125</v>
      </c>
      <c r="FG80" s="679" t="s">
        <v>1044</v>
      </c>
      <c r="FH80" s="680" t="s">
        <v>232</v>
      </c>
      <c r="FI80" s="680" t="s">
        <v>232</v>
      </c>
      <c r="FJ80" s="665" t="s">
        <v>993</v>
      </c>
      <c r="FK80" s="665" t="s">
        <v>944</v>
      </c>
      <c r="FL80" s="679" t="s">
        <v>987</v>
      </c>
      <c r="FM80" s="679" t="s">
        <v>1049</v>
      </c>
      <c r="FN80" s="679" t="s">
        <v>1024</v>
      </c>
      <c r="FO80" s="679" t="s">
        <v>1113</v>
      </c>
      <c r="FP80" s="679" t="s">
        <v>899</v>
      </c>
      <c r="FQ80" s="665" t="s">
        <v>889</v>
      </c>
      <c r="FR80" s="665" t="s">
        <v>886</v>
      </c>
      <c r="FS80" s="665" t="s">
        <v>694</v>
      </c>
      <c r="FT80" s="665" t="s">
        <v>905</v>
      </c>
      <c r="FU80" s="665" t="s">
        <v>968</v>
      </c>
      <c r="FV80" s="665" t="s">
        <v>914</v>
      </c>
      <c r="FW80" s="665" t="s">
        <v>694</v>
      </c>
      <c r="FX80" s="665" t="s">
        <v>1025</v>
      </c>
      <c r="FY80" s="665" t="s">
        <v>890</v>
      </c>
      <c r="FZ80" s="665" t="s">
        <v>1029</v>
      </c>
      <c r="GA80" s="680">
        <v>0.2</v>
      </c>
      <c r="GB80" s="680">
        <v>0.1</v>
      </c>
      <c r="GC80" s="680">
        <v>0.2</v>
      </c>
      <c r="GD80" s="668">
        <v>0.2</v>
      </c>
      <c r="GE80" s="668">
        <v>0.14000000000000001</v>
      </c>
      <c r="GF80" s="681" t="s">
        <v>661</v>
      </c>
      <c r="GG80" s="680" t="s">
        <v>882</v>
      </c>
      <c r="GH80" s="680" t="s">
        <v>882</v>
      </c>
      <c r="GI80" s="668">
        <v>0.26</v>
      </c>
      <c r="GJ80" s="668">
        <v>0.19</v>
      </c>
      <c r="GK80" s="681" t="s">
        <v>952</v>
      </c>
      <c r="GL80" s="679" t="s">
        <v>893</v>
      </c>
      <c r="GM80" s="679" t="s">
        <v>952</v>
      </c>
      <c r="GN80" s="668" t="s">
        <v>952</v>
      </c>
      <c r="GO80" s="668" t="s">
        <v>893</v>
      </c>
      <c r="GP80" s="681" t="s">
        <v>661</v>
      </c>
      <c r="GQ80" s="680" t="s">
        <v>882</v>
      </c>
      <c r="GR80" s="680" t="s">
        <v>882</v>
      </c>
      <c r="GS80" s="668" t="s">
        <v>661</v>
      </c>
      <c r="GT80" s="668" t="s">
        <v>661</v>
      </c>
      <c r="GU80" s="679" t="s">
        <v>911</v>
      </c>
      <c r="GV80" s="679" t="s">
        <v>978</v>
      </c>
      <c r="GW80" s="679" t="s">
        <v>898</v>
      </c>
      <c r="GX80" s="665" t="s">
        <v>1083</v>
      </c>
      <c r="GY80" s="665" t="s">
        <v>1104</v>
      </c>
      <c r="GZ80" s="679" t="s">
        <v>887</v>
      </c>
      <c r="HA80" s="679" t="s">
        <v>967</v>
      </c>
      <c r="HB80" s="679" t="s">
        <v>904</v>
      </c>
      <c r="HC80" s="665" t="s">
        <v>919</v>
      </c>
      <c r="HD80" s="665" t="s">
        <v>697</v>
      </c>
      <c r="HE80" s="679" t="s">
        <v>944</v>
      </c>
      <c r="HF80" s="679" t="s">
        <v>982</v>
      </c>
      <c r="HG80" s="679" t="s">
        <v>1097</v>
      </c>
      <c r="HH80" s="665" t="s">
        <v>1040</v>
      </c>
      <c r="HI80" s="665" t="s">
        <v>702</v>
      </c>
      <c r="HJ80" s="679" t="s">
        <v>987</v>
      </c>
      <c r="HK80" s="680" t="s">
        <v>918</v>
      </c>
      <c r="HL80" s="680" t="s">
        <v>1068</v>
      </c>
      <c r="HM80" s="665" t="s">
        <v>886</v>
      </c>
      <c r="HN80" s="665" t="s">
        <v>1025</v>
      </c>
      <c r="HO80" s="681" t="s">
        <v>887</v>
      </c>
      <c r="HP80" s="679" t="s">
        <v>694</v>
      </c>
      <c r="HQ80" s="679" t="s">
        <v>914</v>
      </c>
      <c r="HR80" s="665" t="s">
        <v>919</v>
      </c>
      <c r="HS80" s="665" t="s">
        <v>688</v>
      </c>
      <c r="HT80" s="665" t="s">
        <v>887</v>
      </c>
      <c r="HU80" s="665" t="s">
        <v>697</v>
      </c>
      <c r="HV80" s="665" t="s">
        <v>695</v>
      </c>
      <c r="HW80" s="665" t="s">
        <v>999</v>
      </c>
      <c r="HX80" s="679" t="s">
        <v>911</v>
      </c>
      <c r="HY80" s="679" t="s">
        <v>1103</v>
      </c>
      <c r="HZ80" s="679" t="s">
        <v>908</v>
      </c>
      <c r="IA80" s="665" t="s">
        <v>1126</v>
      </c>
      <c r="IB80" s="665" t="s">
        <v>1027</v>
      </c>
      <c r="IC80" s="679" t="s">
        <v>1008</v>
      </c>
      <c r="ID80" s="679" t="s">
        <v>954</v>
      </c>
      <c r="IE80" s="679" t="s">
        <v>688</v>
      </c>
      <c r="IF80" s="665" t="s">
        <v>691</v>
      </c>
      <c r="IG80" s="665" t="s">
        <v>699</v>
      </c>
      <c r="IH80" s="679" t="s">
        <v>944</v>
      </c>
      <c r="II80" s="679" t="s">
        <v>1127</v>
      </c>
      <c r="IJ80" s="679" t="s">
        <v>902</v>
      </c>
      <c r="IK80" s="665" t="s">
        <v>1040</v>
      </c>
      <c r="IL80" s="665" t="s">
        <v>888</v>
      </c>
      <c r="IM80" s="679" t="s">
        <v>697</v>
      </c>
      <c r="IN80" s="680">
        <v>4500</v>
      </c>
      <c r="IO80" s="680">
        <v>7900</v>
      </c>
      <c r="IP80" s="665" t="s">
        <v>683</v>
      </c>
      <c r="IQ80" s="665" t="s">
        <v>666</v>
      </c>
      <c r="IR80" s="681" t="s">
        <v>687</v>
      </c>
      <c r="IS80" s="681" t="s">
        <v>667</v>
      </c>
      <c r="IT80" s="679" t="s">
        <v>670</v>
      </c>
      <c r="IU80" s="679" t="s">
        <v>895</v>
      </c>
      <c r="IV80" s="679" t="s">
        <v>950</v>
      </c>
      <c r="IW80" s="665" t="s">
        <v>885</v>
      </c>
      <c r="IX80" s="665" t="s">
        <v>235</v>
      </c>
      <c r="IY80" s="665" t="s">
        <v>677</v>
      </c>
      <c r="IZ80" s="665" t="s">
        <v>669</v>
      </c>
      <c r="JA80" s="665" t="s">
        <v>671</v>
      </c>
      <c r="JB80" s="665" t="s">
        <v>685</v>
      </c>
      <c r="JC80" s="665" t="s">
        <v>235</v>
      </c>
      <c r="JD80" s="665" t="s">
        <v>669</v>
      </c>
      <c r="JE80" s="665" t="s">
        <v>665</v>
      </c>
      <c r="JF80" s="665" t="s">
        <v>667</v>
      </c>
      <c r="JG80" s="681" t="s">
        <v>661</v>
      </c>
      <c r="JH80" s="681" t="s">
        <v>661</v>
      </c>
      <c r="JI80" s="681" t="s">
        <v>661</v>
      </c>
      <c r="JJ80" s="679" t="s">
        <v>986</v>
      </c>
      <c r="JK80" s="679" t="s">
        <v>918</v>
      </c>
      <c r="JL80" s="682" t="s">
        <v>1060</v>
      </c>
    </row>
    <row r="81" spans="1:272" ht="12.75" x14ac:dyDescent="0.2">
      <c r="A81" s="733" t="s">
        <v>83</v>
      </c>
      <c r="B81" s="662">
        <v>2013</v>
      </c>
      <c r="C81" s="679" t="s">
        <v>886</v>
      </c>
      <c r="D81" s="679" t="s">
        <v>881</v>
      </c>
      <c r="E81" s="679" t="s">
        <v>1057</v>
      </c>
      <c r="F81" s="679" t="s">
        <v>886</v>
      </c>
      <c r="G81" s="679" t="s">
        <v>881</v>
      </c>
      <c r="H81" s="679" t="s">
        <v>1057</v>
      </c>
      <c r="I81" s="664">
        <v>24758</v>
      </c>
      <c r="J81" s="664">
        <v>16076</v>
      </c>
      <c r="K81" s="664">
        <v>36984</v>
      </c>
      <c r="L81" s="663">
        <v>641359</v>
      </c>
      <c r="M81" s="664">
        <v>418907</v>
      </c>
      <c r="N81" s="664">
        <v>1000418</v>
      </c>
      <c r="O81" s="665">
        <v>385415</v>
      </c>
      <c r="P81" s="665">
        <v>255944</v>
      </c>
      <c r="Q81" s="664">
        <v>24758</v>
      </c>
      <c r="R81" s="664">
        <v>16076</v>
      </c>
      <c r="S81" s="664">
        <v>36984</v>
      </c>
      <c r="T81" s="665">
        <v>12669</v>
      </c>
      <c r="U81" s="665">
        <v>12089</v>
      </c>
      <c r="V81" s="664">
        <v>616600</v>
      </c>
      <c r="W81" s="664">
        <v>401862</v>
      </c>
      <c r="X81" s="664">
        <v>965663</v>
      </c>
      <c r="Y81" s="665">
        <v>372746</v>
      </c>
      <c r="Z81" s="665">
        <v>243855</v>
      </c>
      <c r="AA81" s="664">
        <v>46109</v>
      </c>
      <c r="AB81" s="664">
        <v>29939.748121819212</v>
      </c>
      <c r="AC81" s="664">
        <v>68878.554649002341</v>
      </c>
      <c r="AD81" s="666">
        <v>18293</v>
      </c>
      <c r="AE81" s="666">
        <v>27815</v>
      </c>
      <c r="AF81" s="664">
        <v>190232</v>
      </c>
      <c r="AG81" s="664">
        <v>91712.246520874745</v>
      </c>
      <c r="AH81" s="664">
        <v>400791.97216699802</v>
      </c>
      <c r="AI81" s="665">
        <v>93375</v>
      </c>
      <c r="AJ81" s="665">
        <v>96858</v>
      </c>
      <c r="AK81" s="664">
        <v>15129</v>
      </c>
      <c r="AL81" s="664">
        <v>7845</v>
      </c>
      <c r="AM81" s="664">
        <v>1784</v>
      </c>
      <c r="AN81" s="664">
        <v>44325</v>
      </c>
      <c r="AO81" s="664">
        <v>145908</v>
      </c>
      <c r="AP81" s="665">
        <v>7729</v>
      </c>
      <c r="AQ81" s="665">
        <v>4019</v>
      </c>
      <c r="AR81" s="665">
        <v>921</v>
      </c>
      <c r="AS81" s="665">
        <v>17372</v>
      </c>
      <c r="AT81" s="665">
        <v>76002</v>
      </c>
      <c r="AU81" s="665">
        <v>7400</v>
      </c>
      <c r="AV81" s="665">
        <v>3826</v>
      </c>
      <c r="AW81" s="665">
        <v>863</v>
      </c>
      <c r="AX81" s="665">
        <v>26952</v>
      </c>
      <c r="AY81" s="665">
        <v>69906</v>
      </c>
      <c r="AZ81" s="667">
        <v>0.26008715009401573</v>
      </c>
      <c r="BA81" s="667">
        <v>0.16987728835867874</v>
      </c>
      <c r="BB81" s="667">
        <v>0.40569457436904299</v>
      </c>
      <c r="BC81" s="668">
        <v>0.31070671151084783</v>
      </c>
      <c r="BD81" s="668">
        <v>0.20884991477059084</v>
      </c>
      <c r="BE81" s="669">
        <v>0.34820000000000001</v>
      </c>
      <c r="BF81" s="670">
        <v>0.22636415958142578</v>
      </c>
      <c r="BG81" s="670">
        <v>0.55589025506867229</v>
      </c>
      <c r="BH81" s="668">
        <v>0.4218058742646057</v>
      </c>
      <c r="BI81" s="668">
        <v>0.28842652290266768</v>
      </c>
      <c r="BJ81" s="669">
        <v>0.4587</v>
      </c>
      <c r="BK81" s="670">
        <v>0.29820000000000002</v>
      </c>
      <c r="BL81" s="670">
        <v>0.73229999999999995</v>
      </c>
      <c r="BM81" s="668">
        <v>0.54859999999999998</v>
      </c>
      <c r="BN81" s="668">
        <v>0.36730000000000002</v>
      </c>
      <c r="BO81" s="669">
        <v>0.43269999999999997</v>
      </c>
      <c r="BP81" s="670">
        <v>0.20860785288270378</v>
      </c>
      <c r="BQ81" s="670">
        <v>0.91163782306163021</v>
      </c>
      <c r="BR81" s="668">
        <v>0.40239999999999998</v>
      </c>
      <c r="BS81" s="668">
        <v>0.4667</v>
      </c>
      <c r="BT81" s="664">
        <v>80045</v>
      </c>
      <c r="BU81" s="664">
        <v>48966</v>
      </c>
      <c r="BV81" s="664">
        <v>165254</v>
      </c>
      <c r="BW81" s="665">
        <v>48716</v>
      </c>
      <c r="BX81" s="665">
        <v>31329</v>
      </c>
      <c r="BY81" s="664">
        <v>5490</v>
      </c>
      <c r="BZ81" s="664">
        <v>2913</v>
      </c>
      <c r="CA81" s="664">
        <v>9487</v>
      </c>
      <c r="CB81" s="665">
        <v>2809</v>
      </c>
      <c r="CC81" s="665">
        <v>2680</v>
      </c>
      <c r="CD81" s="664">
        <v>74556</v>
      </c>
      <c r="CE81" s="664">
        <v>45583</v>
      </c>
      <c r="CF81" s="664">
        <v>154878</v>
      </c>
      <c r="CG81" s="665">
        <v>45907</v>
      </c>
      <c r="CH81" s="665">
        <v>28649</v>
      </c>
      <c r="CI81" s="664">
        <v>45757</v>
      </c>
      <c r="CJ81" s="664">
        <v>25685.55671559777</v>
      </c>
      <c r="CK81" s="664">
        <v>97465.750451369808</v>
      </c>
      <c r="CL81" s="665">
        <v>25478</v>
      </c>
      <c r="CM81" s="665">
        <v>20279</v>
      </c>
      <c r="CN81" s="671">
        <v>5489.7</v>
      </c>
      <c r="CO81" s="664">
        <v>17758.38</v>
      </c>
      <c r="CP81" s="664">
        <v>27998.51</v>
      </c>
      <c r="CQ81" s="665">
        <v>2809.28</v>
      </c>
      <c r="CR81" s="665">
        <v>7696.6</v>
      </c>
      <c r="CS81" s="665">
        <v>17781.650000000001</v>
      </c>
      <c r="CT81" s="665">
        <v>2680.42</v>
      </c>
      <c r="CU81" s="665">
        <v>10061.780000000001</v>
      </c>
      <c r="CV81" s="665">
        <v>10216.86</v>
      </c>
      <c r="CW81" s="664">
        <v>29116</v>
      </c>
      <c r="CX81" s="664">
        <v>17074</v>
      </c>
      <c r="CY81" s="664">
        <v>46318</v>
      </c>
      <c r="CZ81" s="665">
        <v>18400</v>
      </c>
      <c r="DA81" s="665">
        <v>10716</v>
      </c>
      <c r="DB81" s="664">
        <v>2552</v>
      </c>
      <c r="DC81" s="664">
        <v>1363</v>
      </c>
      <c r="DD81" s="664">
        <v>4230</v>
      </c>
      <c r="DE81" s="665">
        <v>1305</v>
      </c>
      <c r="DF81" s="665">
        <v>1248</v>
      </c>
      <c r="DG81" s="664">
        <v>26564</v>
      </c>
      <c r="DH81" s="664">
        <v>15727</v>
      </c>
      <c r="DI81" s="664">
        <v>42544</v>
      </c>
      <c r="DJ81" s="665">
        <v>17095</v>
      </c>
      <c r="DK81" s="665">
        <v>9468</v>
      </c>
      <c r="DL81" s="666">
        <v>435</v>
      </c>
      <c r="DM81" s="666">
        <v>232.32954545454544</v>
      </c>
      <c r="DN81" s="666">
        <v>721.02272727272725</v>
      </c>
      <c r="DO81" s="672">
        <v>181</v>
      </c>
      <c r="DP81" s="672">
        <v>254</v>
      </c>
      <c r="DQ81" s="664">
        <v>2286</v>
      </c>
      <c r="DR81" s="664">
        <v>1353.4076946243035</v>
      </c>
      <c r="DS81" s="664">
        <v>3661.1799427797018</v>
      </c>
      <c r="DT81" s="665">
        <v>1022</v>
      </c>
      <c r="DU81" s="665">
        <v>1264</v>
      </c>
      <c r="DV81" s="671">
        <v>2117</v>
      </c>
      <c r="DW81" s="671">
        <v>306</v>
      </c>
      <c r="DX81" s="664">
        <v>130</v>
      </c>
      <c r="DY81" s="664">
        <v>305</v>
      </c>
      <c r="DZ81" s="664">
        <v>1981</v>
      </c>
      <c r="EA81" s="665">
        <v>1081</v>
      </c>
      <c r="EB81" s="665">
        <v>157</v>
      </c>
      <c r="EC81" s="665">
        <v>67</v>
      </c>
      <c r="ED81" s="665">
        <v>114</v>
      </c>
      <c r="EE81" s="665">
        <v>908</v>
      </c>
      <c r="EF81" s="665">
        <v>1036</v>
      </c>
      <c r="EG81" s="665">
        <v>149</v>
      </c>
      <c r="EH81" s="665">
        <v>63</v>
      </c>
      <c r="EI81" s="665">
        <v>191</v>
      </c>
      <c r="EJ81" s="665">
        <v>1074</v>
      </c>
      <c r="EK81" s="671">
        <v>91044</v>
      </c>
      <c r="EL81" s="671">
        <v>54320</v>
      </c>
      <c r="EM81" s="671">
        <v>145685</v>
      </c>
      <c r="EN81" s="664">
        <v>17184</v>
      </c>
      <c r="EO81" s="664">
        <v>10653</v>
      </c>
      <c r="EP81" s="664">
        <v>27210</v>
      </c>
      <c r="EQ81" s="673">
        <v>0.31948324022346369</v>
      </c>
      <c r="ER81" s="678" t="s">
        <v>1128</v>
      </c>
      <c r="ES81" s="679" t="s">
        <v>1129</v>
      </c>
      <c r="ET81" s="679" t="s">
        <v>1107</v>
      </c>
      <c r="EU81" s="665" t="s">
        <v>1130</v>
      </c>
      <c r="EV81" s="665" t="s">
        <v>1044</v>
      </c>
      <c r="EW81" s="679" t="s">
        <v>886</v>
      </c>
      <c r="EX81" s="679" t="s">
        <v>881</v>
      </c>
      <c r="EY81" s="679" t="s">
        <v>1057</v>
      </c>
      <c r="EZ81" s="665" t="s">
        <v>887</v>
      </c>
      <c r="FA81" s="665" t="s">
        <v>688</v>
      </c>
      <c r="FB81" s="679" t="s">
        <v>1131</v>
      </c>
      <c r="FC81" s="679" t="s">
        <v>1085</v>
      </c>
      <c r="FD81" s="679" t="s">
        <v>1132</v>
      </c>
      <c r="FE81" s="665" t="s">
        <v>1079</v>
      </c>
      <c r="FF81" s="665" t="s">
        <v>1133</v>
      </c>
      <c r="FG81" s="679" t="s">
        <v>1090</v>
      </c>
      <c r="FH81" s="680" t="s">
        <v>910</v>
      </c>
      <c r="FI81" s="680" t="s">
        <v>1085</v>
      </c>
      <c r="FJ81" s="665" t="s">
        <v>1103</v>
      </c>
      <c r="FK81" s="665" t="s">
        <v>965</v>
      </c>
      <c r="FL81" s="679" t="s">
        <v>692</v>
      </c>
      <c r="FM81" s="679" t="s">
        <v>1067</v>
      </c>
      <c r="FN81" s="679" t="s">
        <v>667</v>
      </c>
      <c r="FO81" s="679" t="s">
        <v>1024</v>
      </c>
      <c r="FP81" s="679" t="s">
        <v>902</v>
      </c>
      <c r="FQ81" s="665" t="s">
        <v>680</v>
      </c>
      <c r="FR81" s="665" t="s">
        <v>934</v>
      </c>
      <c r="FS81" s="665" t="s">
        <v>235</v>
      </c>
      <c r="FT81" s="665" t="s">
        <v>686</v>
      </c>
      <c r="FU81" s="665" t="s">
        <v>1034</v>
      </c>
      <c r="FV81" s="665" t="s">
        <v>1084</v>
      </c>
      <c r="FW81" s="665" t="s">
        <v>678</v>
      </c>
      <c r="FX81" s="665" t="s">
        <v>235</v>
      </c>
      <c r="FY81" s="665" t="s">
        <v>970</v>
      </c>
      <c r="FZ81" s="665" t="s">
        <v>945</v>
      </c>
      <c r="GA81" s="680">
        <v>0.3</v>
      </c>
      <c r="GB81" s="680">
        <v>0.2</v>
      </c>
      <c r="GC81" s="680">
        <v>0.4</v>
      </c>
      <c r="GD81" s="668">
        <v>0.31</v>
      </c>
      <c r="GE81" s="668">
        <v>0.21</v>
      </c>
      <c r="GF81" s="681" t="s">
        <v>973</v>
      </c>
      <c r="GG81" s="680">
        <v>0.2</v>
      </c>
      <c r="GH81" s="680">
        <v>0.6</v>
      </c>
      <c r="GI81" s="668">
        <v>0.42</v>
      </c>
      <c r="GJ81" s="668">
        <v>0.28999999999999998</v>
      </c>
      <c r="GK81" s="681" t="s">
        <v>972</v>
      </c>
      <c r="GL81" s="679" t="s">
        <v>952</v>
      </c>
      <c r="GM81" s="679" t="s">
        <v>971</v>
      </c>
      <c r="GN81" s="668" t="s">
        <v>930</v>
      </c>
      <c r="GO81" s="668" t="s">
        <v>973</v>
      </c>
      <c r="GP81" s="681" t="s">
        <v>973</v>
      </c>
      <c r="GQ81" s="680">
        <v>0.2</v>
      </c>
      <c r="GR81" s="680">
        <v>0.9</v>
      </c>
      <c r="GS81" s="668" t="s">
        <v>973</v>
      </c>
      <c r="GT81" s="668" t="s">
        <v>972</v>
      </c>
      <c r="GU81" s="679" t="s">
        <v>978</v>
      </c>
      <c r="GV81" s="679" t="s">
        <v>1049</v>
      </c>
      <c r="GW81" s="679" t="s">
        <v>946</v>
      </c>
      <c r="GX81" s="665" t="s">
        <v>1049</v>
      </c>
      <c r="GY81" s="665" t="s">
        <v>979</v>
      </c>
      <c r="GZ81" s="679" t="s">
        <v>922</v>
      </c>
      <c r="HA81" s="679" t="s">
        <v>676</v>
      </c>
      <c r="HB81" s="679" t="s">
        <v>964</v>
      </c>
      <c r="HC81" s="665" t="s">
        <v>672</v>
      </c>
      <c r="HD81" s="665" t="s">
        <v>670</v>
      </c>
      <c r="HE81" s="679" t="s">
        <v>1040</v>
      </c>
      <c r="HF81" s="679" t="s">
        <v>987</v>
      </c>
      <c r="HG81" s="679" t="s">
        <v>902</v>
      </c>
      <c r="HH81" s="665" t="s">
        <v>987</v>
      </c>
      <c r="HI81" s="665" t="s">
        <v>903</v>
      </c>
      <c r="HJ81" s="679" t="s">
        <v>987</v>
      </c>
      <c r="HK81" s="680" t="s">
        <v>918</v>
      </c>
      <c r="HL81" s="680" t="s">
        <v>965</v>
      </c>
      <c r="HM81" s="665" t="s">
        <v>886</v>
      </c>
      <c r="HN81" s="665" t="s">
        <v>997</v>
      </c>
      <c r="HO81" s="681" t="s">
        <v>922</v>
      </c>
      <c r="HP81" s="679" t="s">
        <v>679</v>
      </c>
      <c r="HQ81" s="679" t="s">
        <v>932</v>
      </c>
      <c r="HR81" s="665" t="s">
        <v>672</v>
      </c>
      <c r="HS81" s="665" t="s">
        <v>680</v>
      </c>
      <c r="HT81" s="665" t="s">
        <v>679</v>
      </c>
      <c r="HU81" s="665" t="s">
        <v>670</v>
      </c>
      <c r="HV81" s="665" t="s">
        <v>681</v>
      </c>
      <c r="HW81" s="665" t="s">
        <v>681</v>
      </c>
      <c r="HX81" s="679" t="s">
        <v>903</v>
      </c>
      <c r="HY81" s="679" t="s">
        <v>686</v>
      </c>
      <c r="HZ81" s="679" t="s">
        <v>987</v>
      </c>
      <c r="IA81" s="665" t="s">
        <v>679</v>
      </c>
      <c r="IB81" s="665" t="s">
        <v>695</v>
      </c>
      <c r="IC81" s="679" t="s">
        <v>884</v>
      </c>
      <c r="ID81" s="679" t="s">
        <v>677</v>
      </c>
      <c r="IE81" s="679" t="s">
        <v>880</v>
      </c>
      <c r="IF81" s="665" t="s">
        <v>669</v>
      </c>
      <c r="IG81" s="665" t="s">
        <v>665</v>
      </c>
      <c r="IH81" s="679" t="s">
        <v>970</v>
      </c>
      <c r="II81" s="679" t="s">
        <v>881</v>
      </c>
      <c r="IJ81" s="679" t="s">
        <v>888</v>
      </c>
      <c r="IK81" s="665" t="s">
        <v>686</v>
      </c>
      <c r="IL81" s="665" t="s">
        <v>964</v>
      </c>
      <c r="IM81" s="679" t="s">
        <v>942</v>
      </c>
      <c r="IN81" s="680">
        <v>1400</v>
      </c>
      <c r="IO81" s="680">
        <v>3700</v>
      </c>
      <c r="IP81" s="665" t="s">
        <v>684</v>
      </c>
      <c r="IQ81" s="665" t="s">
        <v>669</v>
      </c>
      <c r="IR81" s="681" t="s">
        <v>690</v>
      </c>
      <c r="IS81" s="681" t="s">
        <v>236</v>
      </c>
      <c r="IT81" s="679" t="s">
        <v>237</v>
      </c>
      <c r="IU81" s="679" t="s">
        <v>236</v>
      </c>
      <c r="IV81" s="679" t="s">
        <v>673</v>
      </c>
      <c r="IW81" s="665" t="s">
        <v>663</v>
      </c>
      <c r="IX81" s="665" t="s">
        <v>237</v>
      </c>
      <c r="IY81" s="665" t="s">
        <v>232</v>
      </c>
      <c r="IZ81" s="665" t="s">
        <v>237</v>
      </c>
      <c r="JA81" s="665" t="s">
        <v>235</v>
      </c>
      <c r="JB81" s="665" t="s">
        <v>684</v>
      </c>
      <c r="JC81" s="665" t="s">
        <v>237</v>
      </c>
      <c r="JD81" s="665" t="s">
        <v>232</v>
      </c>
      <c r="JE81" s="665" t="s">
        <v>237</v>
      </c>
      <c r="JF81" s="665" t="s">
        <v>663</v>
      </c>
      <c r="JG81" s="681" t="s">
        <v>661</v>
      </c>
      <c r="JH81" s="681" t="s">
        <v>661</v>
      </c>
      <c r="JI81" s="681" t="s">
        <v>661</v>
      </c>
      <c r="JJ81" s="679" t="s">
        <v>686</v>
      </c>
      <c r="JK81" s="679" t="s">
        <v>695</v>
      </c>
      <c r="JL81" s="682" t="s">
        <v>970</v>
      </c>
    </row>
    <row r="82" spans="1:272" ht="12.75" x14ac:dyDescent="0.2">
      <c r="A82" s="733" t="s">
        <v>84</v>
      </c>
      <c r="B82" s="662">
        <v>2013</v>
      </c>
      <c r="C82" s="679" t="s">
        <v>690</v>
      </c>
      <c r="D82" s="679" t="s">
        <v>668</v>
      </c>
      <c r="E82" s="679" t="s">
        <v>666</v>
      </c>
      <c r="F82" s="679" t="s">
        <v>690</v>
      </c>
      <c r="G82" s="679" t="s">
        <v>668</v>
      </c>
      <c r="H82" s="679" t="s">
        <v>666</v>
      </c>
      <c r="I82" s="664">
        <v>2121</v>
      </c>
      <c r="J82" s="664">
        <v>1495</v>
      </c>
      <c r="K82" s="664">
        <v>3002</v>
      </c>
      <c r="L82" s="663">
        <v>70352</v>
      </c>
      <c r="M82" s="664">
        <v>47445</v>
      </c>
      <c r="N82" s="664">
        <v>114461</v>
      </c>
      <c r="O82" s="665">
        <v>50538</v>
      </c>
      <c r="P82" s="665">
        <v>19814</v>
      </c>
      <c r="Q82" s="664">
        <v>2121</v>
      </c>
      <c r="R82" s="664">
        <v>1495</v>
      </c>
      <c r="S82" s="664">
        <v>3002</v>
      </c>
      <c r="T82" s="665">
        <v>1086</v>
      </c>
      <c r="U82" s="665">
        <v>1035</v>
      </c>
      <c r="V82" s="664">
        <v>68231</v>
      </c>
      <c r="W82" s="664">
        <v>45789</v>
      </c>
      <c r="X82" s="664">
        <v>111682</v>
      </c>
      <c r="Y82" s="665">
        <v>49452</v>
      </c>
      <c r="Z82" s="665">
        <v>18779</v>
      </c>
      <c r="AA82" s="664">
        <v>3241</v>
      </c>
      <c r="AB82" s="664">
        <v>2284.4389438943895</v>
      </c>
      <c r="AC82" s="664">
        <v>4587.2145214521452</v>
      </c>
      <c r="AD82" s="666">
        <v>1836</v>
      </c>
      <c r="AE82" s="666">
        <v>1405</v>
      </c>
      <c r="AF82" s="664">
        <v>12569</v>
      </c>
      <c r="AG82" s="664">
        <v>7013.0617180984136</v>
      </c>
      <c r="AH82" s="664">
        <v>27758.725604670555</v>
      </c>
      <c r="AI82" s="665">
        <v>7812</v>
      </c>
      <c r="AJ82" s="665">
        <v>4757</v>
      </c>
      <c r="AK82" s="664">
        <v>1138</v>
      </c>
      <c r="AL82" s="664">
        <v>713</v>
      </c>
      <c r="AM82" s="664">
        <v>270</v>
      </c>
      <c r="AN82" s="664">
        <v>2971</v>
      </c>
      <c r="AO82" s="664">
        <v>9598</v>
      </c>
      <c r="AP82" s="665">
        <v>583</v>
      </c>
      <c r="AQ82" s="665">
        <v>365</v>
      </c>
      <c r="AR82" s="665">
        <v>138</v>
      </c>
      <c r="AS82" s="665">
        <v>1698</v>
      </c>
      <c r="AT82" s="665">
        <v>6113</v>
      </c>
      <c r="AU82" s="665">
        <v>555</v>
      </c>
      <c r="AV82" s="665">
        <v>348</v>
      </c>
      <c r="AW82" s="665">
        <v>132</v>
      </c>
      <c r="AX82" s="665">
        <v>1273</v>
      </c>
      <c r="AY82" s="665">
        <v>3485</v>
      </c>
      <c r="AZ82" s="667">
        <v>9.2478276635661535E-2</v>
      </c>
      <c r="BA82" s="667">
        <v>6.2366838682325475E-2</v>
      </c>
      <c r="BB82" s="667">
        <v>0.15045991616435148</v>
      </c>
      <c r="BC82" s="668">
        <v>0.13204088047110205</v>
      </c>
      <c r="BD82" s="668">
        <v>5.2418581553818087E-2</v>
      </c>
      <c r="BE82" s="669">
        <v>0.1178</v>
      </c>
      <c r="BF82" s="670">
        <v>7.9488394718554567E-2</v>
      </c>
      <c r="BG82" s="670">
        <v>0.19548742182070883</v>
      </c>
      <c r="BH82" s="668">
        <v>0.17067346544271303</v>
      </c>
      <c r="BI82" s="668">
        <v>6.8503079786312163E-2</v>
      </c>
      <c r="BJ82" s="669">
        <v>0.1439</v>
      </c>
      <c r="BK82" s="670">
        <v>9.7100000000000006E-2</v>
      </c>
      <c r="BL82" s="670">
        <v>0.23880000000000001</v>
      </c>
      <c r="BM82" s="668">
        <v>0.2059</v>
      </c>
      <c r="BN82" s="668">
        <v>8.1199999999999994E-2</v>
      </c>
      <c r="BO82" s="669">
        <v>9.6799999999999997E-2</v>
      </c>
      <c r="BP82" s="670">
        <v>5.4011009174311918E-2</v>
      </c>
      <c r="BQ82" s="670">
        <v>0.21378348623853208</v>
      </c>
      <c r="BR82" s="668">
        <v>0.11990000000000001</v>
      </c>
      <c r="BS82" s="668">
        <v>7.3599999999999999E-2</v>
      </c>
      <c r="BT82" s="664">
        <v>7828</v>
      </c>
      <c r="BU82" s="664">
        <v>3842</v>
      </c>
      <c r="BV82" s="664">
        <v>21557</v>
      </c>
      <c r="BW82" s="665">
        <v>5317</v>
      </c>
      <c r="BX82" s="665">
        <v>2511</v>
      </c>
      <c r="BY82" s="664">
        <v>397</v>
      </c>
      <c r="BZ82" s="664">
        <v>228</v>
      </c>
      <c r="CA82" s="664">
        <v>751</v>
      </c>
      <c r="CB82" s="665">
        <v>203</v>
      </c>
      <c r="CC82" s="665">
        <v>194</v>
      </c>
      <c r="CD82" s="664">
        <v>7431</v>
      </c>
      <c r="CE82" s="664">
        <v>3622</v>
      </c>
      <c r="CF82" s="664">
        <v>20658</v>
      </c>
      <c r="CG82" s="665">
        <v>5114</v>
      </c>
      <c r="CH82" s="665">
        <v>2317</v>
      </c>
      <c r="CI82" s="664">
        <v>2415</v>
      </c>
      <c r="CJ82" s="664">
        <v>1162.9610655737704</v>
      </c>
      <c r="CK82" s="664">
        <v>6694.0368852459014</v>
      </c>
      <c r="CL82" s="665">
        <v>1464</v>
      </c>
      <c r="CM82" s="665">
        <v>951</v>
      </c>
      <c r="CN82" s="671">
        <v>396.5</v>
      </c>
      <c r="CO82" s="664">
        <v>1072.9100000000001</v>
      </c>
      <c r="CP82" s="664">
        <v>1342.2</v>
      </c>
      <c r="CQ82" s="665">
        <v>202.99</v>
      </c>
      <c r="CR82" s="665">
        <v>607.72</v>
      </c>
      <c r="CS82" s="665">
        <v>856.41</v>
      </c>
      <c r="CT82" s="665">
        <v>193.51</v>
      </c>
      <c r="CU82" s="665">
        <v>465.19</v>
      </c>
      <c r="CV82" s="665">
        <v>485.79</v>
      </c>
      <c r="CW82" s="664">
        <v>4391</v>
      </c>
      <c r="CX82" s="664">
        <v>3048</v>
      </c>
      <c r="CY82" s="664">
        <v>6206</v>
      </c>
      <c r="CZ82" s="665">
        <v>3290</v>
      </c>
      <c r="DA82" s="665">
        <v>1101</v>
      </c>
      <c r="DB82" s="664">
        <v>168</v>
      </c>
      <c r="DC82" s="664">
        <v>106</v>
      </c>
      <c r="DD82" s="664">
        <v>264</v>
      </c>
      <c r="DE82" s="665">
        <v>86</v>
      </c>
      <c r="DF82" s="665">
        <v>82</v>
      </c>
      <c r="DG82" s="664">
        <v>4223</v>
      </c>
      <c r="DH82" s="664">
        <v>2938</v>
      </c>
      <c r="DI82" s="664">
        <v>5945</v>
      </c>
      <c r="DJ82" s="665">
        <v>3204</v>
      </c>
      <c r="DK82" s="665">
        <v>1019</v>
      </c>
      <c r="DL82" s="666">
        <v>51</v>
      </c>
      <c r="DM82" s="666">
        <v>32.178571428571431</v>
      </c>
      <c r="DN82" s="666">
        <v>80.142857142857139</v>
      </c>
      <c r="DO82" s="672">
        <v>27</v>
      </c>
      <c r="DP82" s="672">
        <v>24</v>
      </c>
      <c r="DQ82" s="664">
        <v>193</v>
      </c>
      <c r="DR82" s="664">
        <v>134.27279185413212</v>
      </c>
      <c r="DS82" s="664">
        <v>271.69902912621359</v>
      </c>
      <c r="DT82" s="665">
        <v>121</v>
      </c>
      <c r="DU82" s="665">
        <v>72</v>
      </c>
      <c r="DV82" s="671">
        <v>121</v>
      </c>
      <c r="DW82" s="671">
        <v>28</v>
      </c>
      <c r="DX82" s="664">
        <v>20</v>
      </c>
      <c r="DY82" s="664">
        <v>31</v>
      </c>
      <c r="DZ82" s="664">
        <v>162</v>
      </c>
      <c r="EA82" s="665">
        <v>62</v>
      </c>
      <c r="EB82" s="665">
        <v>14</v>
      </c>
      <c r="EC82" s="665">
        <v>10</v>
      </c>
      <c r="ED82" s="665">
        <v>17</v>
      </c>
      <c r="EE82" s="665">
        <v>104</v>
      </c>
      <c r="EF82" s="665">
        <v>59</v>
      </c>
      <c r="EG82" s="665">
        <v>14</v>
      </c>
      <c r="EH82" s="665">
        <v>10</v>
      </c>
      <c r="EI82" s="665">
        <v>14</v>
      </c>
      <c r="EJ82" s="665">
        <v>58</v>
      </c>
      <c r="EK82" s="671">
        <v>16793</v>
      </c>
      <c r="EL82" s="671">
        <v>11054</v>
      </c>
      <c r="EM82" s="671">
        <v>24384</v>
      </c>
      <c r="EN82" s="664">
        <v>935</v>
      </c>
      <c r="EO82" s="664">
        <v>581</v>
      </c>
      <c r="EP82" s="664">
        <v>1631</v>
      </c>
      <c r="EQ82" s="673">
        <v>0.42459893048128344</v>
      </c>
      <c r="ER82" s="678" t="s">
        <v>945</v>
      </c>
      <c r="ES82" s="679" t="s">
        <v>1045</v>
      </c>
      <c r="ET82" s="679" t="s">
        <v>901</v>
      </c>
      <c r="EU82" s="665" t="s">
        <v>1076</v>
      </c>
      <c r="EV82" s="665" t="s">
        <v>997</v>
      </c>
      <c r="EW82" s="679" t="s">
        <v>690</v>
      </c>
      <c r="EX82" s="679" t="s">
        <v>668</v>
      </c>
      <c r="EY82" s="679" t="s">
        <v>666</v>
      </c>
      <c r="EZ82" s="665" t="s">
        <v>663</v>
      </c>
      <c r="FA82" s="665" t="s">
        <v>684</v>
      </c>
      <c r="FB82" s="679" t="s">
        <v>1111</v>
      </c>
      <c r="FC82" s="679" t="s">
        <v>987</v>
      </c>
      <c r="FD82" s="679" t="s">
        <v>901</v>
      </c>
      <c r="FE82" s="665" t="s">
        <v>1049</v>
      </c>
      <c r="FF82" s="665" t="s">
        <v>904</v>
      </c>
      <c r="FG82" s="679" t="s">
        <v>887</v>
      </c>
      <c r="FH82" s="680">
        <v>7000</v>
      </c>
      <c r="FI82" s="680" t="s">
        <v>932</v>
      </c>
      <c r="FJ82" s="665" t="s">
        <v>1067</v>
      </c>
      <c r="FK82" s="665" t="s">
        <v>891</v>
      </c>
      <c r="FL82" s="679" t="s">
        <v>663</v>
      </c>
      <c r="FM82" s="679" t="s">
        <v>235</v>
      </c>
      <c r="FN82" s="679" t="s">
        <v>236</v>
      </c>
      <c r="FO82" s="679" t="s">
        <v>666</v>
      </c>
      <c r="FP82" s="679" t="s">
        <v>737</v>
      </c>
      <c r="FQ82" s="665" t="s">
        <v>235</v>
      </c>
      <c r="FR82" s="665" t="s">
        <v>236</v>
      </c>
      <c r="FS82" s="665" t="s">
        <v>237</v>
      </c>
      <c r="FT82" s="665" t="s">
        <v>664</v>
      </c>
      <c r="FU82" s="665" t="s">
        <v>698</v>
      </c>
      <c r="FV82" s="665" t="s">
        <v>235</v>
      </c>
      <c r="FW82" s="665" t="s">
        <v>236</v>
      </c>
      <c r="FX82" s="665" t="s">
        <v>237</v>
      </c>
      <c r="FY82" s="665" t="s">
        <v>669</v>
      </c>
      <c r="FZ82" s="665" t="s">
        <v>892</v>
      </c>
      <c r="GA82" s="680" t="s">
        <v>882</v>
      </c>
      <c r="GB82" s="680" t="s">
        <v>882</v>
      </c>
      <c r="GC82" s="680">
        <v>0.2</v>
      </c>
      <c r="GD82" s="668">
        <v>0.13</v>
      </c>
      <c r="GE82" s="668" t="s">
        <v>882</v>
      </c>
      <c r="GF82" s="681" t="s">
        <v>883</v>
      </c>
      <c r="GG82" s="680" t="s">
        <v>882</v>
      </c>
      <c r="GH82" s="680">
        <v>0.2</v>
      </c>
      <c r="GI82" s="668">
        <v>0.17</v>
      </c>
      <c r="GJ82" s="668" t="s">
        <v>882</v>
      </c>
      <c r="GK82" s="681" t="s">
        <v>883</v>
      </c>
      <c r="GL82" s="679" t="s">
        <v>882</v>
      </c>
      <c r="GM82" s="679" t="s">
        <v>893</v>
      </c>
      <c r="GN82" s="668" t="s">
        <v>893</v>
      </c>
      <c r="GO82" s="668" t="s">
        <v>882</v>
      </c>
      <c r="GP82" s="681" t="s">
        <v>882</v>
      </c>
      <c r="GQ82" s="680" t="s">
        <v>882</v>
      </c>
      <c r="GR82" s="680">
        <v>0.2</v>
      </c>
      <c r="GS82" s="668" t="s">
        <v>883</v>
      </c>
      <c r="GT82" s="668" t="s">
        <v>882</v>
      </c>
      <c r="GU82" s="679" t="s">
        <v>1067</v>
      </c>
      <c r="GV82" s="679" t="s">
        <v>678</v>
      </c>
      <c r="GW82" s="679" t="s">
        <v>914</v>
      </c>
      <c r="GX82" s="665" t="s">
        <v>700</v>
      </c>
      <c r="GY82" s="665" t="s">
        <v>895</v>
      </c>
      <c r="GZ82" s="679" t="s">
        <v>236</v>
      </c>
      <c r="HA82" s="679" t="s">
        <v>236</v>
      </c>
      <c r="HB82" s="679" t="s">
        <v>235</v>
      </c>
      <c r="HC82" s="665" t="s">
        <v>236</v>
      </c>
      <c r="HD82" s="665" t="s">
        <v>237</v>
      </c>
      <c r="HE82" s="679" t="s">
        <v>1084</v>
      </c>
      <c r="HF82" s="679" t="s">
        <v>939</v>
      </c>
      <c r="HG82" s="679" t="s">
        <v>1025</v>
      </c>
      <c r="HH82" s="665" t="s">
        <v>948</v>
      </c>
      <c r="HI82" s="665" t="s">
        <v>942</v>
      </c>
      <c r="HJ82" s="679" t="s">
        <v>885</v>
      </c>
      <c r="HK82" s="680">
        <v>1200</v>
      </c>
      <c r="HL82" s="680">
        <v>6700</v>
      </c>
      <c r="HM82" s="665" t="s">
        <v>668</v>
      </c>
      <c r="HN82" s="665" t="s">
        <v>235</v>
      </c>
      <c r="HO82" s="681" t="s">
        <v>236</v>
      </c>
      <c r="HP82" s="679" t="s">
        <v>663</v>
      </c>
      <c r="HQ82" s="679" t="s">
        <v>669</v>
      </c>
      <c r="HR82" s="665" t="s">
        <v>236</v>
      </c>
      <c r="HS82" s="665" t="s">
        <v>235</v>
      </c>
      <c r="HT82" s="665" t="s">
        <v>235</v>
      </c>
      <c r="HU82" s="665" t="s">
        <v>237</v>
      </c>
      <c r="HV82" s="665" t="s">
        <v>236</v>
      </c>
      <c r="HW82" s="665" t="s">
        <v>236</v>
      </c>
      <c r="HX82" s="679" t="s">
        <v>1062</v>
      </c>
      <c r="HY82" s="679" t="s">
        <v>666</v>
      </c>
      <c r="HZ82" s="679" t="s">
        <v>697</v>
      </c>
      <c r="IA82" s="665" t="s">
        <v>897</v>
      </c>
      <c r="IB82" s="665" t="s">
        <v>663</v>
      </c>
      <c r="IC82" s="679" t="s">
        <v>237</v>
      </c>
      <c r="ID82" s="679" t="s">
        <v>237</v>
      </c>
      <c r="IE82" s="679" t="s">
        <v>236</v>
      </c>
      <c r="IF82" s="665" t="s">
        <v>232</v>
      </c>
      <c r="IG82" s="665" t="s">
        <v>232</v>
      </c>
      <c r="IH82" s="679" t="s">
        <v>880</v>
      </c>
      <c r="II82" s="679" t="s">
        <v>676</v>
      </c>
      <c r="IJ82" s="679" t="s">
        <v>951</v>
      </c>
      <c r="IK82" s="665" t="s">
        <v>683</v>
      </c>
      <c r="IL82" s="665" t="s">
        <v>684</v>
      </c>
      <c r="IM82" s="679" t="s">
        <v>237</v>
      </c>
      <c r="IN82" s="680" t="s">
        <v>237</v>
      </c>
      <c r="IO82" s="680" t="s">
        <v>236</v>
      </c>
      <c r="IP82" s="665" t="s">
        <v>237</v>
      </c>
      <c r="IQ82" s="665" t="s">
        <v>232</v>
      </c>
      <c r="IR82" s="681" t="s">
        <v>237</v>
      </c>
      <c r="IS82" s="681" t="s">
        <v>232</v>
      </c>
      <c r="IT82" s="679" t="s">
        <v>232</v>
      </c>
      <c r="IU82" s="679" t="s">
        <v>232</v>
      </c>
      <c r="IV82" s="679" t="s">
        <v>237</v>
      </c>
      <c r="IW82" s="665" t="s">
        <v>232</v>
      </c>
      <c r="IX82" s="665" t="s">
        <v>232</v>
      </c>
      <c r="IY82" s="665" t="s">
        <v>232</v>
      </c>
      <c r="IZ82" s="665" t="s">
        <v>232</v>
      </c>
      <c r="JA82" s="665" t="s">
        <v>237</v>
      </c>
      <c r="JB82" s="665" t="s">
        <v>232</v>
      </c>
      <c r="JC82" s="665" t="s">
        <v>232</v>
      </c>
      <c r="JD82" s="665" t="s">
        <v>232</v>
      </c>
      <c r="JE82" s="665" t="s">
        <v>232</v>
      </c>
      <c r="JF82" s="665" t="s">
        <v>232</v>
      </c>
      <c r="JG82" s="681" t="s">
        <v>661</v>
      </c>
      <c r="JH82" s="681" t="s">
        <v>661</v>
      </c>
      <c r="JI82" s="681" t="s">
        <v>661</v>
      </c>
      <c r="JJ82" s="679" t="s">
        <v>235</v>
      </c>
      <c r="JK82" s="679" t="s">
        <v>235</v>
      </c>
      <c r="JL82" s="682" t="s">
        <v>879</v>
      </c>
    </row>
    <row r="83" spans="1:272" ht="12.75" x14ac:dyDescent="0.2">
      <c r="A83" s="733" t="s">
        <v>85</v>
      </c>
      <c r="B83" s="662">
        <v>2013</v>
      </c>
      <c r="C83" s="691" t="s">
        <v>661</v>
      </c>
      <c r="D83" s="691" t="s">
        <v>661</v>
      </c>
      <c r="E83" s="691" t="s">
        <v>661</v>
      </c>
      <c r="F83" s="691" t="s">
        <v>661</v>
      </c>
      <c r="G83" s="691" t="s">
        <v>661</v>
      </c>
      <c r="H83" s="691" t="s">
        <v>661</v>
      </c>
      <c r="I83" s="766" t="s">
        <v>661</v>
      </c>
      <c r="J83" s="766" t="s">
        <v>661</v>
      </c>
      <c r="K83" s="766" t="s">
        <v>661</v>
      </c>
      <c r="L83" s="766" t="s">
        <v>661</v>
      </c>
      <c r="M83" s="766" t="s">
        <v>661</v>
      </c>
      <c r="N83" s="766" t="s">
        <v>661</v>
      </c>
      <c r="O83" s="766" t="s">
        <v>661</v>
      </c>
      <c r="P83" s="766" t="s">
        <v>661</v>
      </c>
      <c r="Q83" s="766" t="s">
        <v>661</v>
      </c>
      <c r="R83" s="766" t="s">
        <v>661</v>
      </c>
      <c r="S83" s="766" t="s">
        <v>661</v>
      </c>
      <c r="T83" s="766" t="s">
        <v>661</v>
      </c>
      <c r="U83" s="766" t="s">
        <v>661</v>
      </c>
      <c r="V83" s="766" t="s">
        <v>661</v>
      </c>
      <c r="W83" s="766" t="s">
        <v>661</v>
      </c>
      <c r="X83" s="766" t="s">
        <v>661</v>
      </c>
      <c r="Y83" s="766" t="s">
        <v>661</v>
      </c>
      <c r="Z83" s="766" t="s">
        <v>661</v>
      </c>
      <c r="AA83" s="766" t="s">
        <v>661</v>
      </c>
      <c r="AB83" s="766" t="s">
        <v>661</v>
      </c>
      <c r="AC83" s="766" t="s">
        <v>661</v>
      </c>
      <c r="AD83" s="766" t="s">
        <v>661</v>
      </c>
      <c r="AE83" s="766" t="s">
        <v>661</v>
      </c>
      <c r="AF83" s="766" t="s">
        <v>661</v>
      </c>
      <c r="AG83" s="766" t="s">
        <v>661</v>
      </c>
      <c r="AH83" s="766" t="s">
        <v>661</v>
      </c>
      <c r="AI83" s="766" t="s">
        <v>661</v>
      </c>
      <c r="AJ83" s="766" t="s">
        <v>661</v>
      </c>
      <c r="AK83" s="766" t="s">
        <v>661</v>
      </c>
      <c r="AL83" s="766" t="s">
        <v>661</v>
      </c>
      <c r="AM83" s="766" t="s">
        <v>661</v>
      </c>
      <c r="AN83" s="766" t="s">
        <v>661</v>
      </c>
      <c r="AO83" s="766" t="s">
        <v>661</v>
      </c>
      <c r="AP83" s="766" t="s">
        <v>661</v>
      </c>
      <c r="AQ83" s="766" t="s">
        <v>661</v>
      </c>
      <c r="AR83" s="766" t="s">
        <v>661</v>
      </c>
      <c r="AS83" s="766" t="s">
        <v>661</v>
      </c>
      <c r="AT83" s="766" t="s">
        <v>661</v>
      </c>
      <c r="AU83" s="766" t="s">
        <v>661</v>
      </c>
      <c r="AV83" s="766" t="s">
        <v>661</v>
      </c>
      <c r="AW83" s="766" t="s">
        <v>661</v>
      </c>
      <c r="AX83" s="766" t="s">
        <v>661</v>
      </c>
      <c r="AY83" s="766" t="s">
        <v>661</v>
      </c>
      <c r="AZ83" s="766" t="s">
        <v>661</v>
      </c>
      <c r="BA83" s="766" t="s">
        <v>661</v>
      </c>
      <c r="BB83" s="766" t="s">
        <v>661</v>
      </c>
      <c r="BC83" s="766" t="s">
        <v>661</v>
      </c>
      <c r="BD83" s="766" t="s">
        <v>661</v>
      </c>
      <c r="BE83" s="766" t="s">
        <v>661</v>
      </c>
      <c r="BF83" s="766" t="s">
        <v>661</v>
      </c>
      <c r="BG83" s="766" t="s">
        <v>661</v>
      </c>
      <c r="BH83" s="766" t="s">
        <v>661</v>
      </c>
      <c r="BI83" s="766" t="s">
        <v>661</v>
      </c>
      <c r="BJ83" s="766" t="s">
        <v>661</v>
      </c>
      <c r="BK83" s="766" t="s">
        <v>661</v>
      </c>
      <c r="BL83" s="766" t="s">
        <v>661</v>
      </c>
      <c r="BM83" s="766" t="s">
        <v>661</v>
      </c>
      <c r="BN83" s="766" t="s">
        <v>661</v>
      </c>
      <c r="BO83" s="766" t="s">
        <v>661</v>
      </c>
      <c r="BP83" s="766" t="s">
        <v>661</v>
      </c>
      <c r="BQ83" s="766" t="s">
        <v>661</v>
      </c>
      <c r="BR83" s="766" t="s">
        <v>661</v>
      </c>
      <c r="BS83" s="766" t="s">
        <v>661</v>
      </c>
      <c r="BT83" s="766" t="s">
        <v>661</v>
      </c>
      <c r="BU83" s="766" t="s">
        <v>661</v>
      </c>
      <c r="BV83" s="766" t="s">
        <v>661</v>
      </c>
      <c r="BW83" s="766" t="s">
        <v>661</v>
      </c>
      <c r="BX83" s="766" t="s">
        <v>661</v>
      </c>
      <c r="BY83" s="766" t="s">
        <v>661</v>
      </c>
      <c r="BZ83" s="766" t="s">
        <v>661</v>
      </c>
      <c r="CA83" s="766" t="s">
        <v>661</v>
      </c>
      <c r="CB83" s="766" t="s">
        <v>661</v>
      </c>
      <c r="CC83" s="766" t="s">
        <v>661</v>
      </c>
      <c r="CD83" s="766" t="s">
        <v>661</v>
      </c>
      <c r="CE83" s="766" t="s">
        <v>661</v>
      </c>
      <c r="CF83" s="766" t="s">
        <v>661</v>
      </c>
      <c r="CG83" s="766" t="s">
        <v>661</v>
      </c>
      <c r="CH83" s="766" t="s">
        <v>661</v>
      </c>
      <c r="CI83" s="766" t="s">
        <v>661</v>
      </c>
      <c r="CJ83" s="766" t="s">
        <v>661</v>
      </c>
      <c r="CK83" s="766" t="s">
        <v>661</v>
      </c>
      <c r="CL83" s="766" t="s">
        <v>661</v>
      </c>
      <c r="CM83" s="766" t="s">
        <v>661</v>
      </c>
      <c r="CN83" s="766" t="s">
        <v>661</v>
      </c>
      <c r="CO83" s="766" t="s">
        <v>661</v>
      </c>
      <c r="CP83" s="766" t="s">
        <v>661</v>
      </c>
      <c r="CQ83" s="766" t="s">
        <v>661</v>
      </c>
      <c r="CR83" s="766" t="s">
        <v>661</v>
      </c>
      <c r="CS83" s="766" t="s">
        <v>661</v>
      </c>
      <c r="CT83" s="766" t="s">
        <v>661</v>
      </c>
      <c r="CU83" s="766" t="s">
        <v>661</v>
      </c>
      <c r="CV83" s="766" t="s">
        <v>661</v>
      </c>
      <c r="CW83" s="766" t="s">
        <v>661</v>
      </c>
      <c r="CX83" s="766" t="s">
        <v>661</v>
      </c>
      <c r="CY83" s="766" t="s">
        <v>661</v>
      </c>
      <c r="CZ83" s="766" t="s">
        <v>661</v>
      </c>
      <c r="DA83" s="766" t="s">
        <v>661</v>
      </c>
      <c r="DB83" s="766" t="s">
        <v>661</v>
      </c>
      <c r="DC83" s="766" t="s">
        <v>661</v>
      </c>
      <c r="DD83" s="766" t="s">
        <v>661</v>
      </c>
      <c r="DE83" s="766" t="s">
        <v>661</v>
      </c>
      <c r="DF83" s="766" t="s">
        <v>661</v>
      </c>
      <c r="DG83" s="766" t="s">
        <v>661</v>
      </c>
      <c r="DH83" s="766" t="s">
        <v>661</v>
      </c>
      <c r="DI83" s="766" t="s">
        <v>661</v>
      </c>
      <c r="DJ83" s="766" t="s">
        <v>661</v>
      </c>
      <c r="DK83" s="766" t="s">
        <v>661</v>
      </c>
      <c r="DL83" s="766" t="s">
        <v>661</v>
      </c>
      <c r="DM83" s="766" t="s">
        <v>661</v>
      </c>
      <c r="DN83" s="766" t="s">
        <v>661</v>
      </c>
      <c r="DO83" s="766" t="s">
        <v>661</v>
      </c>
      <c r="DP83" s="766" t="s">
        <v>661</v>
      </c>
      <c r="DQ83" s="766" t="s">
        <v>661</v>
      </c>
      <c r="DR83" s="766" t="s">
        <v>661</v>
      </c>
      <c r="DS83" s="766" t="s">
        <v>661</v>
      </c>
      <c r="DT83" s="766" t="s">
        <v>661</v>
      </c>
      <c r="DU83" s="766" t="s">
        <v>661</v>
      </c>
      <c r="DV83" s="766" t="s">
        <v>661</v>
      </c>
      <c r="DW83" s="766" t="s">
        <v>661</v>
      </c>
      <c r="DX83" s="766" t="s">
        <v>661</v>
      </c>
      <c r="DY83" s="766" t="s">
        <v>661</v>
      </c>
      <c r="DZ83" s="766" t="s">
        <v>661</v>
      </c>
      <c r="EA83" s="766" t="s">
        <v>661</v>
      </c>
      <c r="EB83" s="766" t="s">
        <v>661</v>
      </c>
      <c r="EC83" s="766" t="s">
        <v>661</v>
      </c>
      <c r="ED83" s="766" t="s">
        <v>661</v>
      </c>
      <c r="EE83" s="766" t="s">
        <v>661</v>
      </c>
      <c r="EF83" s="766" t="s">
        <v>661</v>
      </c>
      <c r="EG83" s="766" t="s">
        <v>661</v>
      </c>
      <c r="EH83" s="766" t="s">
        <v>661</v>
      </c>
      <c r="EI83" s="766" t="s">
        <v>661</v>
      </c>
      <c r="EJ83" s="766" t="s">
        <v>661</v>
      </c>
      <c r="EK83" s="766" t="s">
        <v>661</v>
      </c>
      <c r="EL83" s="766" t="s">
        <v>661</v>
      </c>
      <c r="EM83" s="766" t="s">
        <v>661</v>
      </c>
      <c r="EN83" s="766" t="s">
        <v>661</v>
      </c>
      <c r="EO83" s="766" t="s">
        <v>661</v>
      </c>
      <c r="EP83" s="766" t="s">
        <v>661</v>
      </c>
      <c r="EQ83" s="766" t="s">
        <v>661</v>
      </c>
      <c r="ER83" s="690" t="s">
        <v>661</v>
      </c>
      <c r="ES83" s="691" t="s">
        <v>661</v>
      </c>
      <c r="ET83" s="691" t="s">
        <v>661</v>
      </c>
      <c r="EU83" s="692" t="s">
        <v>661</v>
      </c>
      <c r="EV83" s="692" t="s">
        <v>661</v>
      </c>
      <c r="EW83" s="691" t="s">
        <v>661</v>
      </c>
      <c r="EX83" s="691" t="s">
        <v>661</v>
      </c>
      <c r="EY83" s="691" t="s">
        <v>661</v>
      </c>
      <c r="EZ83" s="692" t="s">
        <v>661</v>
      </c>
      <c r="FA83" s="692" t="s">
        <v>661</v>
      </c>
      <c r="FB83" s="691" t="s">
        <v>661</v>
      </c>
      <c r="FC83" s="691" t="s">
        <v>661</v>
      </c>
      <c r="FD83" s="691" t="s">
        <v>661</v>
      </c>
      <c r="FE83" s="692" t="s">
        <v>661</v>
      </c>
      <c r="FF83" s="692" t="s">
        <v>661</v>
      </c>
      <c r="FG83" s="691" t="s">
        <v>661</v>
      </c>
      <c r="FH83" s="693" t="s">
        <v>661</v>
      </c>
      <c r="FI83" s="693" t="s">
        <v>661</v>
      </c>
      <c r="FJ83" s="692" t="s">
        <v>661</v>
      </c>
      <c r="FK83" s="692" t="s">
        <v>661</v>
      </c>
      <c r="FL83" s="691" t="s">
        <v>661</v>
      </c>
      <c r="FM83" s="691" t="s">
        <v>661</v>
      </c>
      <c r="FN83" s="691" t="s">
        <v>661</v>
      </c>
      <c r="FO83" s="691" t="s">
        <v>661</v>
      </c>
      <c r="FP83" s="691" t="s">
        <v>661</v>
      </c>
      <c r="FQ83" s="692" t="s">
        <v>661</v>
      </c>
      <c r="FR83" s="692" t="s">
        <v>661</v>
      </c>
      <c r="FS83" s="692" t="s">
        <v>661</v>
      </c>
      <c r="FT83" s="692" t="s">
        <v>661</v>
      </c>
      <c r="FU83" s="692" t="s">
        <v>661</v>
      </c>
      <c r="FV83" s="692" t="s">
        <v>661</v>
      </c>
      <c r="FW83" s="692" t="s">
        <v>661</v>
      </c>
      <c r="FX83" s="692" t="s">
        <v>661</v>
      </c>
      <c r="FY83" s="692" t="s">
        <v>661</v>
      </c>
      <c r="FZ83" s="692" t="s">
        <v>661</v>
      </c>
      <c r="GA83" s="693" t="s">
        <v>661</v>
      </c>
      <c r="GB83" s="693" t="s">
        <v>661</v>
      </c>
      <c r="GC83" s="692" t="s">
        <v>661</v>
      </c>
      <c r="GD83" s="692" t="s">
        <v>661</v>
      </c>
      <c r="GE83" s="694" t="s">
        <v>661</v>
      </c>
      <c r="GF83" s="695" t="s">
        <v>661</v>
      </c>
      <c r="GG83" s="693" t="s">
        <v>661</v>
      </c>
      <c r="GH83" s="693" t="s">
        <v>661</v>
      </c>
      <c r="GI83" s="766" t="s">
        <v>661</v>
      </c>
      <c r="GJ83" s="694" t="s">
        <v>661</v>
      </c>
      <c r="GK83" s="695" t="s">
        <v>661</v>
      </c>
      <c r="GL83" s="691" t="s">
        <v>661</v>
      </c>
      <c r="GM83" s="691" t="s">
        <v>661</v>
      </c>
      <c r="GN83" s="694" t="s">
        <v>661</v>
      </c>
      <c r="GO83" s="694" t="s">
        <v>661</v>
      </c>
      <c r="GP83" s="695" t="s">
        <v>661</v>
      </c>
      <c r="GQ83" s="693" t="s">
        <v>661</v>
      </c>
      <c r="GR83" s="693" t="s">
        <v>661</v>
      </c>
      <c r="GS83" s="694" t="s">
        <v>661</v>
      </c>
      <c r="GT83" s="694" t="s">
        <v>661</v>
      </c>
      <c r="GU83" s="691" t="s">
        <v>661</v>
      </c>
      <c r="GV83" s="691" t="s">
        <v>661</v>
      </c>
      <c r="GW83" s="691" t="s">
        <v>661</v>
      </c>
      <c r="GX83" s="692" t="s">
        <v>661</v>
      </c>
      <c r="GY83" s="692" t="s">
        <v>661</v>
      </c>
      <c r="GZ83" s="691" t="s">
        <v>661</v>
      </c>
      <c r="HA83" s="691" t="s">
        <v>661</v>
      </c>
      <c r="HB83" s="691" t="s">
        <v>661</v>
      </c>
      <c r="HC83" s="692" t="s">
        <v>661</v>
      </c>
      <c r="HD83" s="692" t="s">
        <v>661</v>
      </c>
      <c r="HE83" s="691" t="s">
        <v>661</v>
      </c>
      <c r="HF83" s="691" t="s">
        <v>661</v>
      </c>
      <c r="HG83" s="691" t="s">
        <v>661</v>
      </c>
      <c r="HH83" s="692" t="s">
        <v>661</v>
      </c>
      <c r="HI83" s="692" t="s">
        <v>661</v>
      </c>
      <c r="HJ83" s="691" t="s">
        <v>661</v>
      </c>
      <c r="HK83" s="693" t="s">
        <v>661</v>
      </c>
      <c r="HL83" s="693" t="s">
        <v>661</v>
      </c>
      <c r="HM83" s="692" t="s">
        <v>661</v>
      </c>
      <c r="HN83" s="692" t="s">
        <v>661</v>
      </c>
      <c r="HO83" s="695" t="s">
        <v>661</v>
      </c>
      <c r="HP83" s="691" t="s">
        <v>661</v>
      </c>
      <c r="HQ83" s="691" t="s">
        <v>661</v>
      </c>
      <c r="HR83" s="692" t="s">
        <v>661</v>
      </c>
      <c r="HS83" s="692" t="s">
        <v>661</v>
      </c>
      <c r="HT83" s="692" t="s">
        <v>661</v>
      </c>
      <c r="HU83" s="692" t="s">
        <v>661</v>
      </c>
      <c r="HV83" s="692" t="s">
        <v>661</v>
      </c>
      <c r="HW83" s="692" t="s">
        <v>661</v>
      </c>
      <c r="HX83" s="691" t="s">
        <v>661</v>
      </c>
      <c r="HY83" s="691" t="s">
        <v>661</v>
      </c>
      <c r="HZ83" s="691" t="s">
        <v>661</v>
      </c>
      <c r="IA83" s="692" t="s">
        <v>661</v>
      </c>
      <c r="IB83" s="692" t="s">
        <v>661</v>
      </c>
      <c r="IC83" s="691" t="s">
        <v>661</v>
      </c>
      <c r="ID83" s="691" t="s">
        <v>661</v>
      </c>
      <c r="IE83" s="691" t="s">
        <v>661</v>
      </c>
      <c r="IF83" s="692" t="s">
        <v>661</v>
      </c>
      <c r="IG83" s="692" t="s">
        <v>661</v>
      </c>
      <c r="IH83" s="691" t="s">
        <v>661</v>
      </c>
      <c r="II83" s="691" t="s">
        <v>661</v>
      </c>
      <c r="IJ83" s="691" t="s">
        <v>661</v>
      </c>
      <c r="IK83" s="692" t="s">
        <v>661</v>
      </c>
      <c r="IL83" s="692" t="s">
        <v>661</v>
      </c>
      <c r="IM83" s="691" t="s">
        <v>661</v>
      </c>
      <c r="IN83" s="693" t="s">
        <v>661</v>
      </c>
      <c r="IO83" s="693" t="s">
        <v>661</v>
      </c>
      <c r="IP83" s="692" t="s">
        <v>661</v>
      </c>
      <c r="IQ83" s="692" t="s">
        <v>661</v>
      </c>
      <c r="IR83" s="695" t="s">
        <v>661</v>
      </c>
      <c r="IS83" s="695" t="s">
        <v>661</v>
      </c>
      <c r="IT83" s="691" t="s">
        <v>661</v>
      </c>
      <c r="IU83" s="691" t="s">
        <v>661</v>
      </c>
      <c r="IV83" s="691" t="s">
        <v>661</v>
      </c>
      <c r="IW83" s="692" t="s">
        <v>661</v>
      </c>
      <c r="IX83" s="692" t="s">
        <v>661</v>
      </c>
      <c r="IY83" s="692" t="s">
        <v>661</v>
      </c>
      <c r="IZ83" s="692" t="s">
        <v>661</v>
      </c>
      <c r="JA83" s="692" t="s">
        <v>661</v>
      </c>
      <c r="JB83" s="692" t="s">
        <v>661</v>
      </c>
      <c r="JC83" s="692" t="s">
        <v>661</v>
      </c>
      <c r="JD83" s="692" t="s">
        <v>661</v>
      </c>
      <c r="JE83" s="692" t="s">
        <v>661</v>
      </c>
      <c r="JF83" s="692" t="s">
        <v>661</v>
      </c>
      <c r="JG83" s="695" t="s">
        <v>661</v>
      </c>
      <c r="JH83" s="695" t="s">
        <v>661</v>
      </c>
      <c r="JI83" s="695" t="s">
        <v>661</v>
      </c>
      <c r="JJ83" s="691" t="s">
        <v>661</v>
      </c>
      <c r="JK83" s="691" t="s">
        <v>661</v>
      </c>
      <c r="JL83" s="696" t="s">
        <v>661</v>
      </c>
    </row>
    <row r="84" spans="1:272" ht="12.75" x14ac:dyDescent="0.2">
      <c r="A84" s="733" t="s">
        <v>86</v>
      </c>
      <c r="B84" s="662">
        <v>2013</v>
      </c>
      <c r="C84" s="679" t="s">
        <v>661</v>
      </c>
      <c r="D84" s="679" t="s">
        <v>661</v>
      </c>
      <c r="E84" s="679" t="s">
        <v>661</v>
      </c>
      <c r="F84" s="679" t="s">
        <v>661</v>
      </c>
      <c r="G84" s="679" t="s">
        <v>661</v>
      </c>
      <c r="H84" s="679" t="s">
        <v>661</v>
      </c>
      <c r="I84" s="664">
        <v>4</v>
      </c>
      <c r="J84" s="664">
        <v>3</v>
      </c>
      <c r="K84" s="664">
        <v>6</v>
      </c>
      <c r="L84" s="663">
        <v>8040</v>
      </c>
      <c r="M84" s="664">
        <v>6313</v>
      </c>
      <c r="N84" s="664">
        <v>10265</v>
      </c>
      <c r="O84" s="665">
        <v>5632</v>
      </c>
      <c r="P84" s="665">
        <v>2408</v>
      </c>
      <c r="Q84" s="664">
        <v>4</v>
      </c>
      <c r="R84" s="664">
        <v>3</v>
      </c>
      <c r="S84" s="664">
        <v>6</v>
      </c>
      <c r="T84" s="665">
        <v>2</v>
      </c>
      <c r="U84" s="665">
        <v>2</v>
      </c>
      <c r="V84" s="664">
        <v>8036</v>
      </c>
      <c r="W84" s="664">
        <v>6310</v>
      </c>
      <c r="X84" s="664">
        <v>10261</v>
      </c>
      <c r="Y84" s="665">
        <v>5629</v>
      </c>
      <c r="Z84" s="665">
        <v>2406</v>
      </c>
      <c r="AA84" s="664">
        <v>162.50640000000001</v>
      </c>
      <c r="AB84" s="664">
        <v>121.87980000000002</v>
      </c>
      <c r="AC84" s="664">
        <v>243.75960000000003</v>
      </c>
      <c r="AD84" s="666">
        <v>94.259100000000004</v>
      </c>
      <c r="AE84" s="666">
        <v>68.247299999999996</v>
      </c>
      <c r="AF84" s="664">
        <v>631</v>
      </c>
      <c r="AG84" s="664">
        <v>212.18649045521295</v>
      </c>
      <c r="AH84" s="664">
        <v>1113.2841409691632</v>
      </c>
      <c r="AI84" s="665">
        <v>380</v>
      </c>
      <c r="AJ84" s="665">
        <v>250</v>
      </c>
      <c r="AK84" s="664">
        <v>2</v>
      </c>
      <c r="AL84" s="664">
        <v>1</v>
      </c>
      <c r="AM84" s="664">
        <v>0.50639999999999996</v>
      </c>
      <c r="AN84" s="664">
        <v>162</v>
      </c>
      <c r="AO84" s="664">
        <v>468</v>
      </c>
      <c r="AP84" s="665">
        <v>1</v>
      </c>
      <c r="AQ84" s="665">
        <v>0.68269999999999997</v>
      </c>
      <c r="AR84" s="665">
        <v>0.2591</v>
      </c>
      <c r="AS84" s="665">
        <v>94</v>
      </c>
      <c r="AT84" s="665">
        <v>286</v>
      </c>
      <c r="AU84" s="665">
        <v>1</v>
      </c>
      <c r="AV84" s="665">
        <v>0.64349999999999996</v>
      </c>
      <c r="AW84" s="665">
        <v>0.24729999999999999</v>
      </c>
      <c r="AX84" s="665">
        <v>68</v>
      </c>
      <c r="AY84" s="665">
        <v>182</v>
      </c>
      <c r="AZ84" s="667">
        <v>0.17597410641705774</v>
      </c>
      <c r="BA84" s="667">
        <v>0.1381746932600604</v>
      </c>
      <c r="BB84" s="667">
        <v>0.22467340825511165</v>
      </c>
      <c r="BC84" s="668">
        <v>0.24823268640921634</v>
      </c>
      <c r="BD84" s="668">
        <v>0.10469496938063448</v>
      </c>
      <c r="BE84" s="669">
        <v>0.2243</v>
      </c>
      <c r="BF84" s="670">
        <v>0.17216455784690665</v>
      </c>
      <c r="BG84" s="670">
        <v>0.30128797623208664</v>
      </c>
      <c r="BH84" s="668">
        <v>0.31944367201891349</v>
      </c>
      <c r="BI84" s="668">
        <v>0.13223583448334941</v>
      </c>
      <c r="BJ84" s="669">
        <v>0.28610000000000002</v>
      </c>
      <c r="BK84" s="670">
        <v>0.21959999999999999</v>
      </c>
      <c r="BL84" s="670">
        <v>0.38429999999999997</v>
      </c>
      <c r="BM84" s="668">
        <v>0.39400000000000002</v>
      </c>
      <c r="BN84" s="668">
        <v>0.17899999999999999</v>
      </c>
      <c r="BO84" s="669">
        <v>0.115</v>
      </c>
      <c r="BP84" s="670">
        <v>3.8671071953010283E-2</v>
      </c>
      <c r="BQ84" s="670">
        <v>0.20289647577092515</v>
      </c>
      <c r="BR84" s="668">
        <v>0.13619999999999999</v>
      </c>
      <c r="BS84" s="668">
        <v>9.2999999999999999E-2</v>
      </c>
      <c r="BT84" s="664">
        <v>427</v>
      </c>
      <c r="BU84" s="664">
        <v>76</v>
      </c>
      <c r="BV84" s="664">
        <v>758</v>
      </c>
      <c r="BW84" s="665">
        <v>302</v>
      </c>
      <c r="BX84" s="665">
        <v>126</v>
      </c>
      <c r="BY84" s="664">
        <v>0.45829999999999999</v>
      </c>
      <c r="BZ84" s="664">
        <v>0.32340000000000002</v>
      </c>
      <c r="CA84" s="664">
        <v>0.67500000000000004</v>
      </c>
      <c r="CB84" s="665">
        <v>0.23680000000000001</v>
      </c>
      <c r="CC84" s="665">
        <v>0.2215</v>
      </c>
      <c r="CD84" s="664">
        <v>427</v>
      </c>
      <c r="CE84" s="664">
        <v>76</v>
      </c>
      <c r="CF84" s="664">
        <v>757</v>
      </c>
      <c r="CG84" s="665">
        <v>301</v>
      </c>
      <c r="CH84" s="665">
        <v>126</v>
      </c>
      <c r="CI84" s="664">
        <v>119</v>
      </c>
      <c r="CJ84" s="664">
        <v>20.905405405405407</v>
      </c>
      <c r="CK84" s="664">
        <v>213.87837837837839</v>
      </c>
      <c r="CL84" s="665">
        <v>74</v>
      </c>
      <c r="CM84" s="665">
        <v>45</v>
      </c>
      <c r="CN84" s="671">
        <v>0.45829999999999999</v>
      </c>
      <c r="CO84" s="664">
        <v>59.22</v>
      </c>
      <c r="CP84" s="664">
        <v>59.78</v>
      </c>
      <c r="CQ84" s="665">
        <v>0.23680000000000001</v>
      </c>
      <c r="CR84" s="665">
        <v>34.729999999999997</v>
      </c>
      <c r="CS84" s="665">
        <v>39.28</v>
      </c>
      <c r="CT84" s="665">
        <v>0.2215</v>
      </c>
      <c r="CU84" s="665">
        <v>24.5</v>
      </c>
      <c r="CV84" s="665">
        <v>20.5</v>
      </c>
      <c r="CW84" s="664">
        <v>37</v>
      </c>
      <c r="CX84" s="664">
        <v>30</v>
      </c>
      <c r="CY84" s="664">
        <v>48</v>
      </c>
      <c r="CZ84" s="665">
        <v>28</v>
      </c>
      <c r="DA84" s="665">
        <v>9</v>
      </c>
      <c r="DB84" s="664">
        <v>4.5600000000000002E-2</v>
      </c>
      <c r="DC84" s="664">
        <v>9.7000000000000003E-3</v>
      </c>
      <c r="DD84" s="664">
        <v>0.1</v>
      </c>
      <c r="DE84" s="665">
        <v>2.35E-2</v>
      </c>
      <c r="DF84" s="665">
        <v>2.2100000000000002E-2</v>
      </c>
      <c r="DG84" s="664">
        <v>37</v>
      </c>
      <c r="DH84" s="664">
        <v>30</v>
      </c>
      <c r="DI84" s="664">
        <v>48</v>
      </c>
      <c r="DJ84" s="665">
        <v>28</v>
      </c>
      <c r="DK84" s="665">
        <v>9</v>
      </c>
      <c r="DL84" s="666">
        <v>0.17450000000000002</v>
      </c>
      <c r="DM84" s="666">
        <v>3.7119517543859649E-2</v>
      </c>
      <c r="DN84" s="666">
        <v>0.38267543859649128</v>
      </c>
      <c r="DO84" s="672">
        <v>0.1037</v>
      </c>
      <c r="DP84" s="672">
        <v>7.0800000000000002E-2</v>
      </c>
      <c r="DQ84" s="664">
        <v>1</v>
      </c>
      <c r="DR84" s="664">
        <v>0.81081081081081086</v>
      </c>
      <c r="DS84" s="664">
        <v>1.2972972972972974</v>
      </c>
      <c r="DT84" s="665">
        <v>0.86560000000000004</v>
      </c>
      <c r="DU84" s="665">
        <v>0.51470000000000005</v>
      </c>
      <c r="DV84" s="671">
        <v>3.9199999999999999E-2</v>
      </c>
      <c r="DW84" s="671">
        <v>3.7000000000000002E-3</v>
      </c>
      <c r="DX84" s="664">
        <v>2.7000000000000001E-3</v>
      </c>
      <c r="DY84" s="664">
        <v>0.17180000000000001</v>
      </c>
      <c r="DZ84" s="664">
        <v>1</v>
      </c>
      <c r="EA84" s="665">
        <v>2.0299999999999999E-2</v>
      </c>
      <c r="EB84" s="665">
        <v>1.9E-3</v>
      </c>
      <c r="EC84" s="665">
        <v>1.4E-3</v>
      </c>
      <c r="ED84" s="665">
        <v>0.1023</v>
      </c>
      <c r="EE84" s="665">
        <v>0.76339999999999997</v>
      </c>
      <c r="EF84" s="665">
        <v>1.9E-2</v>
      </c>
      <c r="EG84" s="665">
        <v>1.8E-3</v>
      </c>
      <c r="EH84" s="665">
        <v>1.2999999999999999E-3</v>
      </c>
      <c r="EI84" s="665">
        <v>6.9500000000000006E-2</v>
      </c>
      <c r="EJ84" s="665">
        <v>0.44519999999999998</v>
      </c>
      <c r="EK84" s="671">
        <v>186</v>
      </c>
      <c r="EL84" s="671">
        <v>149</v>
      </c>
      <c r="EM84" s="671">
        <v>239</v>
      </c>
      <c r="EN84" s="664">
        <v>92</v>
      </c>
      <c r="EO84" s="664">
        <v>65</v>
      </c>
      <c r="EP84" s="664">
        <v>133</v>
      </c>
      <c r="EQ84" s="673">
        <v>4.9815217391304348E-3</v>
      </c>
      <c r="ER84" s="678" t="s">
        <v>661</v>
      </c>
      <c r="ES84" s="679" t="s">
        <v>661</v>
      </c>
      <c r="ET84" s="679" t="s">
        <v>661</v>
      </c>
      <c r="EU84" s="665" t="s">
        <v>661</v>
      </c>
      <c r="EV84" s="665" t="s">
        <v>661</v>
      </c>
      <c r="EW84" s="679" t="s">
        <v>661</v>
      </c>
      <c r="EX84" s="679" t="s">
        <v>661</v>
      </c>
      <c r="EY84" s="679" t="s">
        <v>661</v>
      </c>
      <c r="EZ84" s="665" t="s">
        <v>661</v>
      </c>
      <c r="FA84" s="665" t="s">
        <v>661</v>
      </c>
      <c r="FB84" s="679" t="s">
        <v>661</v>
      </c>
      <c r="FC84" s="679" t="s">
        <v>661</v>
      </c>
      <c r="FD84" s="679" t="s">
        <v>661</v>
      </c>
      <c r="FE84" s="665" t="s">
        <v>661</v>
      </c>
      <c r="FF84" s="665" t="s">
        <v>661</v>
      </c>
      <c r="FG84" s="679" t="s">
        <v>661</v>
      </c>
      <c r="FH84" s="680" t="s">
        <v>661</v>
      </c>
      <c r="FI84" s="680" t="s">
        <v>661</v>
      </c>
      <c r="FJ84" s="665" t="s">
        <v>661</v>
      </c>
      <c r="FK84" s="665" t="s">
        <v>661</v>
      </c>
      <c r="FL84" s="679" t="s">
        <v>661</v>
      </c>
      <c r="FM84" s="679" t="s">
        <v>661</v>
      </c>
      <c r="FN84" s="679" t="s">
        <v>661</v>
      </c>
      <c r="FO84" s="679" t="s">
        <v>661</v>
      </c>
      <c r="FP84" s="679" t="s">
        <v>661</v>
      </c>
      <c r="FQ84" s="665" t="s">
        <v>661</v>
      </c>
      <c r="FR84" s="665" t="s">
        <v>661</v>
      </c>
      <c r="FS84" s="665" t="s">
        <v>661</v>
      </c>
      <c r="FT84" s="665" t="s">
        <v>661</v>
      </c>
      <c r="FU84" s="665" t="s">
        <v>661</v>
      </c>
      <c r="FV84" s="665" t="s">
        <v>661</v>
      </c>
      <c r="FW84" s="665" t="s">
        <v>661</v>
      </c>
      <c r="FX84" s="665" t="s">
        <v>661</v>
      </c>
      <c r="FY84" s="665" t="s">
        <v>661</v>
      </c>
      <c r="FZ84" s="665" t="s">
        <v>661</v>
      </c>
      <c r="GA84" s="680" t="s">
        <v>661</v>
      </c>
      <c r="GB84" s="680" t="s">
        <v>661</v>
      </c>
      <c r="GC84" s="680" t="s">
        <v>661</v>
      </c>
      <c r="GD84" s="668" t="s">
        <v>661</v>
      </c>
      <c r="GE84" s="668" t="s">
        <v>661</v>
      </c>
      <c r="GF84" s="681" t="s">
        <v>661</v>
      </c>
      <c r="GG84" s="680" t="s">
        <v>661</v>
      </c>
      <c r="GH84" s="680" t="s">
        <v>661</v>
      </c>
      <c r="GI84" s="668" t="s">
        <v>661</v>
      </c>
      <c r="GJ84" s="668" t="s">
        <v>661</v>
      </c>
      <c r="GK84" s="681" t="s">
        <v>661</v>
      </c>
      <c r="GL84" s="679" t="s">
        <v>661</v>
      </c>
      <c r="GM84" s="679" t="s">
        <v>661</v>
      </c>
      <c r="GN84" s="668" t="s">
        <v>661</v>
      </c>
      <c r="GO84" s="668" t="s">
        <v>661</v>
      </c>
      <c r="GP84" s="681" t="s">
        <v>661</v>
      </c>
      <c r="GQ84" s="680" t="s">
        <v>661</v>
      </c>
      <c r="GR84" s="680" t="s">
        <v>661</v>
      </c>
      <c r="GS84" s="668" t="s">
        <v>661</v>
      </c>
      <c r="GT84" s="668" t="s">
        <v>661</v>
      </c>
      <c r="GU84" s="679" t="s">
        <v>661</v>
      </c>
      <c r="GV84" s="679" t="s">
        <v>661</v>
      </c>
      <c r="GW84" s="679" t="s">
        <v>661</v>
      </c>
      <c r="GX84" s="665" t="s">
        <v>661</v>
      </c>
      <c r="GY84" s="665" t="s">
        <v>661</v>
      </c>
      <c r="GZ84" s="679" t="s">
        <v>661</v>
      </c>
      <c r="HA84" s="679" t="s">
        <v>661</v>
      </c>
      <c r="HB84" s="679" t="s">
        <v>661</v>
      </c>
      <c r="HC84" s="665" t="s">
        <v>661</v>
      </c>
      <c r="HD84" s="665" t="s">
        <v>661</v>
      </c>
      <c r="HE84" s="679" t="s">
        <v>661</v>
      </c>
      <c r="HF84" s="679" t="s">
        <v>661</v>
      </c>
      <c r="HG84" s="679" t="s">
        <v>661</v>
      </c>
      <c r="HH84" s="665" t="s">
        <v>661</v>
      </c>
      <c r="HI84" s="665" t="s">
        <v>661</v>
      </c>
      <c r="HJ84" s="679" t="s">
        <v>661</v>
      </c>
      <c r="HK84" s="680" t="s">
        <v>661</v>
      </c>
      <c r="HL84" s="680" t="s">
        <v>661</v>
      </c>
      <c r="HM84" s="665" t="s">
        <v>661</v>
      </c>
      <c r="HN84" s="665" t="s">
        <v>661</v>
      </c>
      <c r="HO84" s="681" t="s">
        <v>661</v>
      </c>
      <c r="HP84" s="679" t="s">
        <v>661</v>
      </c>
      <c r="HQ84" s="679" t="s">
        <v>661</v>
      </c>
      <c r="HR84" s="665" t="s">
        <v>661</v>
      </c>
      <c r="HS84" s="665" t="s">
        <v>661</v>
      </c>
      <c r="HT84" s="665" t="s">
        <v>661</v>
      </c>
      <c r="HU84" s="665" t="s">
        <v>661</v>
      </c>
      <c r="HV84" s="665" t="s">
        <v>661</v>
      </c>
      <c r="HW84" s="665" t="s">
        <v>661</v>
      </c>
      <c r="HX84" s="679" t="s">
        <v>661</v>
      </c>
      <c r="HY84" s="679" t="s">
        <v>661</v>
      </c>
      <c r="HZ84" s="679" t="s">
        <v>661</v>
      </c>
      <c r="IA84" s="665" t="s">
        <v>661</v>
      </c>
      <c r="IB84" s="665" t="s">
        <v>661</v>
      </c>
      <c r="IC84" s="679" t="s">
        <v>661</v>
      </c>
      <c r="ID84" s="679" t="s">
        <v>661</v>
      </c>
      <c r="IE84" s="679" t="s">
        <v>661</v>
      </c>
      <c r="IF84" s="665" t="s">
        <v>661</v>
      </c>
      <c r="IG84" s="665" t="s">
        <v>661</v>
      </c>
      <c r="IH84" s="679" t="s">
        <v>661</v>
      </c>
      <c r="II84" s="679" t="s">
        <v>661</v>
      </c>
      <c r="IJ84" s="679" t="s">
        <v>661</v>
      </c>
      <c r="IK84" s="665" t="s">
        <v>661</v>
      </c>
      <c r="IL84" s="665" t="s">
        <v>661</v>
      </c>
      <c r="IM84" s="679" t="s">
        <v>661</v>
      </c>
      <c r="IN84" s="680" t="s">
        <v>661</v>
      </c>
      <c r="IO84" s="680" t="s">
        <v>661</v>
      </c>
      <c r="IP84" s="665" t="s">
        <v>661</v>
      </c>
      <c r="IQ84" s="665" t="s">
        <v>661</v>
      </c>
      <c r="IR84" s="681" t="s">
        <v>661</v>
      </c>
      <c r="IS84" s="681" t="s">
        <v>661</v>
      </c>
      <c r="IT84" s="679" t="s">
        <v>661</v>
      </c>
      <c r="IU84" s="679" t="s">
        <v>661</v>
      </c>
      <c r="IV84" s="679" t="s">
        <v>661</v>
      </c>
      <c r="IW84" s="665" t="s">
        <v>661</v>
      </c>
      <c r="IX84" s="665" t="s">
        <v>661</v>
      </c>
      <c r="IY84" s="665" t="s">
        <v>661</v>
      </c>
      <c r="IZ84" s="665" t="s">
        <v>661</v>
      </c>
      <c r="JA84" s="665" t="s">
        <v>661</v>
      </c>
      <c r="JB84" s="665" t="s">
        <v>661</v>
      </c>
      <c r="JC84" s="665" t="s">
        <v>661</v>
      </c>
      <c r="JD84" s="665" t="s">
        <v>661</v>
      </c>
      <c r="JE84" s="665" t="s">
        <v>661</v>
      </c>
      <c r="JF84" s="665" t="s">
        <v>661</v>
      </c>
      <c r="JG84" s="681" t="s">
        <v>661</v>
      </c>
      <c r="JH84" s="681" t="s">
        <v>661</v>
      </c>
      <c r="JI84" s="681" t="s">
        <v>661</v>
      </c>
      <c r="JJ84" s="679" t="s">
        <v>661</v>
      </c>
      <c r="JK84" s="679" t="s">
        <v>661</v>
      </c>
      <c r="JL84" s="682" t="s">
        <v>661</v>
      </c>
    </row>
    <row r="85" spans="1:272" ht="12.75" x14ac:dyDescent="0.2">
      <c r="A85" s="733" t="s">
        <v>87</v>
      </c>
      <c r="B85" s="662">
        <v>2013</v>
      </c>
      <c r="C85" s="679" t="s">
        <v>661</v>
      </c>
      <c r="D85" s="679" t="s">
        <v>661</v>
      </c>
      <c r="E85" s="679" t="s">
        <v>661</v>
      </c>
      <c r="F85" s="679" t="s">
        <v>661</v>
      </c>
      <c r="G85" s="679" t="s">
        <v>661</v>
      </c>
      <c r="H85" s="679" t="s">
        <v>661</v>
      </c>
      <c r="I85" s="664">
        <v>6</v>
      </c>
      <c r="J85" s="664">
        <v>5</v>
      </c>
      <c r="K85" s="664">
        <v>9</v>
      </c>
      <c r="L85" s="663">
        <v>9851</v>
      </c>
      <c r="M85" s="664">
        <v>7458</v>
      </c>
      <c r="N85" s="664">
        <v>13115</v>
      </c>
      <c r="O85" s="665">
        <v>6889</v>
      </c>
      <c r="P85" s="665">
        <v>2962</v>
      </c>
      <c r="Q85" s="664">
        <v>6</v>
      </c>
      <c r="R85" s="664">
        <v>5</v>
      </c>
      <c r="S85" s="664">
        <v>9</v>
      </c>
      <c r="T85" s="665">
        <v>3</v>
      </c>
      <c r="U85" s="665">
        <v>3</v>
      </c>
      <c r="V85" s="664">
        <v>9845</v>
      </c>
      <c r="W85" s="664">
        <v>7452</v>
      </c>
      <c r="X85" s="664">
        <v>13106</v>
      </c>
      <c r="Y85" s="665">
        <v>6886</v>
      </c>
      <c r="Z85" s="665">
        <v>2959</v>
      </c>
      <c r="AA85" s="664">
        <v>79.819800000000001</v>
      </c>
      <c r="AB85" s="664">
        <v>66.516500000000008</v>
      </c>
      <c r="AC85" s="664">
        <v>119.72970000000001</v>
      </c>
      <c r="AD85" s="666">
        <v>45.421100000000003</v>
      </c>
      <c r="AE85" s="666">
        <v>34.398699999999998</v>
      </c>
      <c r="AF85" s="664">
        <v>478</v>
      </c>
      <c r="AG85" s="664">
        <v>194.98613861386139</v>
      </c>
      <c r="AH85" s="664">
        <v>768.58613861386141</v>
      </c>
      <c r="AI85" s="665">
        <v>295</v>
      </c>
      <c r="AJ85" s="665">
        <v>183</v>
      </c>
      <c r="AK85" s="664">
        <v>3</v>
      </c>
      <c r="AL85" s="664">
        <v>2</v>
      </c>
      <c r="AM85" s="664">
        <v>0.81979999999999997</v>
      </c>
      <c r="AN85" s="664">
        <v>79</v>
      </c>
      <c r="AO85" s="664">
        <v>399</v>
      </c>
      <c r="AP85" s="665">
        <v>2</v>
      </c>
      <c r="AQ85" s="665">
        <v>1</v>
      </c>
      <c r="AR85" s="665">
        <v>0.42109999999999997</v>
      </c>
      <c r="AS85" s="665">
        <v>45</v>
      </c>
      <c r="AT85" s="665">
        <v>250</v>
      </c>
      <c r="AU85" s="665">
        <v>2</v>
      </c>
      <c r="AV85" s="665">
        <v>1</v>
      </c>
      <c r="AW85" s="665">
        <v>0.3987</v>
      </c>
      <c r="AX85" s="665">
        <v>34</v>
      </c>
      <c r="AY85" s="665">
        <v>149</v>
      </c>
      <c r="AZ85" s="667">
        <v>0.12899589703741562</v>
      </c>
      <c r="BA85" s="667">
        <v>9.7660278155014282E-2</v>
      </c>
      <c r="BB85" s="667">
        <v>0.1717370002685723</v>
      </c>
      <c r="BC85" s="668">
        <v>0.18197854982986894</v>
      </c>
      <c r="BD85" s="668">
        <v>7.6913748838958143E-2</v>
      </c>
      <c r="BE85" s="669">
        <v>0.17879999999999999</v>
      </c>
      <c r="BF85" s="670">
        <v>0.13234161490683227</v>
      </c>
      <c r="BG85" s="670">
        <v>0.24376770186335403</v>
      </c>
      <c r="BH85" s="668">
        <v>0.25575780040863305</v>
      </c>
      <c r="BI85" s="668">
        <v>0.10529750990230297</v>
      </c>
      <c r="BJ85" s="669">
        <v>0.19320000000000001</v>
      </c>
      <c r="BK85" s="670">
        <v>0.14299999999999999</v>
      </c>
      <c r="BL85" s="670">
        <v>0.26340000000000002</v>
      </c>
      <c r="BM85" s="668">
        <v>0.2656</v>
      </c>
      <c r="BN85" s="668">
        <v>0.1202</v>
      </c>
      <c r="BO85" s="669">
        <v>4.2000000000000003E-2</v>
      </c>
      <c r="BP85" s="670">
        <v>1.7132673267326735E-2</v>
      </c>
      <c r="BQ85" s="670">
        <v>6.7532673267326732E-2</v>
      </c>
      <c r="BR85" s="668">
        <v>5.0500000000000003E-2</v>
      </c>
      <c r="BS85" s="668">
        <v>3.3000000000000002E-2</v>
      </c>
      <c r="BT85" s="664">
        <v>581</v>
      </c>
      <c r="BU85" s="664">
        <v>165</v>
      </c>
      <c r="BV85" s="664">
        <v>937</v>
      </c>
      <c r="BW85" s="665">
        <v>413</v>
      </c>
      <c r="BX85" s="665">
        <v>168</v>
      </c>
      <c r="BY85" s="664">
        <v>0.64049999999999996</v>
      </c>
      <c r="BZ85" s="664">
        <v>0.40210000000000001</v>
      </c>
      <c r="CA85" s="664">
        <v>0.97889999999999999</v>
      </c>
      <c r="CB85" s="665">
        <v>0.32850000000000001</v>
      </c>
      <c r="CC85" s="665">
        <v>0.312</v>
      </c>
      <c r="CD85" s="664">
        <v>580</v>
      </c>
      <c r="CE85" s="664">
        <v>165</v>
      </c>
      <c r="CF85" s="664">
        <v>936</v>
      </c>
      <c r="CG85" s="665">
        <v>412</v>
      </c>
      <c r="CH85" s="665">
        <v>168</v>
      </c>
      <c r="CI85" s="664">
        <v>124</v>
      </c>
      <c r="CJ85" s="664">
        <v>35.65</v>
      </c>
      <c r="CK85" s="664">
        <v>196.85</v>
      </c>
      <c r="CL85" s="665">
        <v>80</v>
      </c>
      <c r="CM85" s="665">
        <v>44</v>
      </c>
      <c r="CN85" s="671">
        <v>0.64049999999999996</v>
      </c>
      <c r="CO85" s="664">
        <v>34.11</v>
      </c>
      <c r="CP85" s="664">
        <v>89.59</v>
      </c>
      <c r="CQ85" s="665">
        <v>0.32850000000000001</v>
      </c>
      <c r="CR85" s="665">
        <v>20.07</v>
      </c>
      <c r="CS85" s="665">
        <v>59.49</v>
      </c>
      <c r="CT85" s="665">
        <v>0.312</v>
      </c>
      <c r="CU85" s="665">
        <v>14.05</v>
      </c>
      <c r="CV85" s="665">
        <v>30.1</v>
      </c>
      <c r="CW85" s="664">
        <v>82</v>
      </c>
      <c r="CX85" s="664">
        <v>60</v>
      </c>
      <c r="CY85" s="664">
        <v>113</v>
      </c>
      <c r="CZ85" s="665">
        <v>60</v>
      </c>
      <c r="DA85" s="665">
        <v>23</v>
      </c>
      <c r="DB85" s="664">
        <v>6.5799999999999997E-2</v>
      </c>
      <c r="DC85" s="664">
        <v>1.3599999999999999E-2</v>
      </c>
      <c r="DD85" s="664">
        <v>0.13450000000000001</v>
      </c>
      <c r="DE85" s="665">
        <v>3.3799999999999997E-2</v>
      </c>
      <c r="DF85" s="665">
        <v>3.2099999999999997E-2</v>
      </c>
      <c r="DG85" s="664">
        <v>82</v>
      </c>
      <c r="DH85" s="664">
        <v>60</v>
      </c>
      <c r="DI85" s="664">
        <v>113</v>
      </c>
      <c r="DJ85" s="665">
        <v>60</v>
      </c>
      <c r="DK85" s="665">
        <v>22</v>
      </c>
      <c r="DL85" s="666">
        <v>0.41899999999999998</v>
      </c>
      <c r="DM85" s="666">
        <v>8.6601823708206682E-2</v>
      </c>
      <c r="DN85" s="666">
        <v>0.85646656534954413</v>
      </c>
      <c r="DO85" s="672">
        <v>0.23550000000000001</v>
      </c>
      <c r="DP85" s="672">
        <v>0.1837</v>
      </c>
      <c r="DQ85" s="664">
        <v>3</v>
      </c>
      <c r="DR85" s="664">
        <v>2.1951219512195124</v>
      </c>
      <c r="DS85" s="664">
        <v>4.1341463414634143</v>
      </c>
      <c r="DT85" s="665">
        <v>2</v>
      </c>
      <c r="DU85" s="665">
        <v>1</v>
      </c>
      <c r="DV85" s="671">
        <v>5.5500000000000001E-2</v>
      </c>
      <c r="DW85" s="671">
        <v>6.1000000000000004E-3</v>
      </c>
      <c r="DX85" s="664">
        <v>4.1999999999999997E-3</v>
      </c>
      <c r="DY85" s="664">
        <v>0.4148</v>
      </c>
      <c r="DZ85" s="664">
        <v>3</v>
      </c>
      <c r="EA85" s="665">
        <v>2.8500000000000001E-2</v>
      </c>
      <c r="EB85" s="665">
        <v>3.0999999999999999E-3</v>
      </c>
      <c r="EC85" s="665">
        <v>2.2000000000000001E-3</v>
      </c>
      <c r="ED85" s="665">
        <v>0.23330000000000001</v>
      </c>
      <c r="EE85" s="665">
        <v>2</v>
      </c>
      <c r="EF85" s="665">
        <v>2.7099999999999999E-2</v>
      </c>
      <c r="EG85" s="665">
        <v>3.0000000000000001E-3</v>
      </c>
      <c r="EH85" s="665">
        <v>2.0999999999999999E-3</v>
      </c>
      <c r="EI85" s="665">
        <v>0.18160000000000001</v>
      </c>
      <c r="EJ85" s="665">
        <v>1</v>
      </c>
      <c r="EK85" s="671">
        <v>711</v>
      </c>
      <c r="EL85" s="671">
        <v>550</v>
      </c>
      <c r="EM85" s="671">
        <v>906</v>
      </c>
      <c r="EN85" s="664">
        <v>128</v>
      </c>
      <c r="EO85" s="664">
        <v>83</v>
      </c>
      <c r="EP85" s="664">
        <v>194</v>
      </c>
      <c r="EQ85" s="673">
        <v>5.0039062499999997E-3</v>
      </c>
      <c r="ER85" s="678" t="s">
        <v>661</v>
      </c>
      <c r="ES85" s="679" t="s">
        <v>661</v>
      </c>
      <c r="ET85" s="679" t="s">
        <v>661</v>
      </c>
      <c r="EU85" s="665" t="s">
        <v>661</v>
      </c>
      <c r="EV85" s="665" t="s">
        <v>661</v>
      </c>
      <c r="EW85" s="679" t="s">
        <v>661</v>
      </c>
      <c r="EX85" s="679" t="s">
        <v>661</v>
      </c>
      <c r="EY85" s="679" t="s">
        <v>661</v>
      </c>
      <c r="EZ85" s="665" t="s">
        <v>661</v>
      </c>
      <c r="FA85" s="665" t="s">
        <v>661</v>
      </c>
      <c r="FB85" s="679" t="s">
        <v>661</v>
      </c>
      <c r="FC85" s="679" t="s">
        <v>661</v>
      </c>
      <c r="FD85" s="679" t="s">
        <v>661</v>
      </c>
      <c r="FE85" s="665" t="s">
        <v>661</v>
      </c>
      <c r="FF85" s="665" t="s">
        <v>661</v>
      </c>
      <c r="FG85" s="679" t="s">
        <v>661</v>
      </c>
      <c r="FH85" s="680" t="s">
        <v>661</v>
      </c>
      <c r="FI85" s="680" t="s">
        <v>661</v>
      </c>
      <c r="FJ85" s="665" t="s">
        <v>661</v>
      </c>
      <c r="FK85" s="665" t="s">
        <v>661</v>
      </c>
      <c r="FL85" s="679" t="s">
        <v>661</v>
      </c>
      <c r="FM85" s="679" t="s">
        <v>661</v>
      </c>
      <c r="FN85" s="679" t="s">
        <v>661</v>
      </c>
      <c r="FO85" s="679" t="s">
        <v>661</v>
      </c>
      <c r="FP85" s="679" t="s">
        <v>661</v>
      </c>
      <c r="FQ85" s="665" t="s">
        <v>661</v>
      </c>
      <c r="FR85" s="665" t="s">
        <v>661</v>
      </c>
      <c r="FS85" s="665" t="s">
        <v>661</v>
      </c>
      <c r="FT85" s="665" t="s">
        <v>661</v>
      </c>
      <c r="FU85" s="665" t="s">
        <v>661</v>
      </c>
      <c r="FV85" s="665" t="s">
        <v>661</v>
      </c>
      <c r="FW85" s="665" t="s">
        <v>661</v>
      </c>
      <c r="FX85" s="665" t="s">
        <v>661</v>
      </c>
      <c r="FY85" s="665" t="s">
        <v>661</v>
      </c>
      <c r="FZ85" s="665" t="s">
        <v>661</v>
      </c>
      <c r="GA85" s="680" t="s">
        <v>661</v>
      </c>
      <c r="GB85" s="680" t="s">
        <v>661</v>
      </c>
      <c r="GC85" s="680" t="s">
        <v>661</v>
      </c>
      <c r="GD85" s="668" t="s">
        <v>661</v>
      </c>
      <c r="GE85" s="668" t="s">
        <v>661</v>
      </c>
      <c r="GF85" s="681" t="s">
        <v>661</v>
      </c>
      <c r="GG85" s="680" t="s">
        <v>661</v>
      </c>
      <c r="GH85" s="680" t="s">
        <v>661</v>
      </c>
      <c r="GI85" s="668" t="s">
        <v>661</v>
      </c>
      <c r="GJ85" s="668" t="s">
        <v>661</v>
      </c>
      <c r="GK85" s="681" t="s">
        <v>661</v>
      </c>
      <c r="GL85" s="679" t="s">
        <v>661</v>
      </c>
      <c r="GM85" s="679" t="s">
        <v>661</v>
      </c>
      <c r="GN85" s="668" t="s">
        <v>661</v>
      </c>
      <c r="GO85" s="668" t="s">
        <v>661</v>
      </c>
      <c r="GP85" s="681" t="s">
        <v>661</v>
      </c>
      <c r="GQ85" s="680" t="s">
        <v>661</v>
      </c>
      <c r="GR85" s="680" t="s">
        <v>661</v>
      </c>
      <c r="GS85" s="668" t="s">
        <v>661</v>
      </c>
      <c r="GT85" s="668" t="s">
        <v>661</v>
      </c>
      <c r="GU85" s="679" t="s">
        <v>661</v>
      </c>
      <c r="GV85" s="679" t="s">
        <v>661</v>
      </c>
      <c r="GW85" s="679" t="s">
        <v>661</v>
      </c>
      <c r="GX85" s="665" t="s">
        <v>661</v>
      </c>
      <c r="GY85" s="665" t="s">
        <v>661</v>
      </c>
      <c r="GZ85" s="679" t="s">
        <v>661</v>
      </c>
      <c r="HA85" s="679" t="s">
        <v>661</v>
      </c>
      <c r="HB85" s="679" t="s">
        <v>661</v>
      </c>
      <c r="HC85" s="665" t="s">
        <v>661</v>
      </c>
      <c r="HD85" s="665" t="s">
        <v>661</v>
      </c>
      <c r="HE85" s="679" t="s">
        <v>661</v>
      </c>
      <c r="HF85" s="679" t="s">
        <v>661</v>
      </c>
      <c r="HG85" s="679" t="s">
        <v>661</v>
      </c>
      <c r="HH85" s="665" t="s">
        <v>661</v>
      </c>
      <c r="HI85" s="665" t="s">
        <v>661</v>
      </c>
      <c r="HJ85" s="679" t="s">
        <v>661</v>
      </c>
      <c r="HK85" s="680" t="s">
        <v>661</v>
      </c>
      <c r="HL85" s="680" t="s">
        <v>661</v>
      </c>
      <c r="HM85" s="665" t="s">
        <v>661</v>
      </c>
      <c r="HN85" s="665" t="s">
        <v>661</v>
      </c>
      <c r="HO85" s="681" t="s">
        <v>661</v>
      </c>
      <c r="HP85" s="679" t="s">
        <v>661</v>
      </c>
      <c r="HQ85" s="679" t="s">
        <v>661</v>
      </c>
      <c r="HR85" s="665" t="s">
        <v>661</v>
      </c>
      <c r="HS85" s="665" t="s">
        <v>661</v>
      </c>
      <c r="HT85" s="665" t="s">
        <v>661</v>
      </c>
      <c r="HU85" s="665" t="s">
        <v>661</v>
      </c>
      <c r="HV85" s="665" t="s">
        <v>661</v>
      </c>
      <c r="HW85" s="665" t="s">
        <v>661</v>
      </c>
      <c r="HX85" s="679" t="s">
        <v>661</v>
      </c>
      <c r="HY85" s="679" t="s">
        <v>661</v>
      </c>
      <c r="HZ85" s="679" t="s">
        <v>661</v>
      </c>
      <c r="IA85" s="665" t="s">
        <v>661</v>
      </c>
      <c r="IB85" s="665" t="s">
        <v>661</v>
      </c>
      <c r="IC85" s="679" t="s">
        <v>661</v>
      </c>
      <c r="ID85" s="679" t="s">
        <v>661</v>
      </c>
      <c r="IE85" s="679" t="s">
        <v>661</v>
      </c>
      <c r="IF85" s="665" t="s">
        <v>661</v>
      </c>
      <c r="IG85" s="665" t="s">
        <v>661</v>
      </c>
      <c r="IH85" s="679" t="s">
        <v>661</v>
      </c>
      <c r="II85" s="679" t="s">
        <v>661</v>
      </c>
      <c r="IJ85" s="679" t="s">
        <v>661</v>
      </c>
      <c r="IK85" s="665" t="s">
        <v>661</v>
      </c>
      <c r="IL85" s="665" t="s">
        <v>661</v>
      </c>
      <c r="IM85" s="679" t="s">
        <v>661</v>
      </c>
      <c r="IN85" s="680" t="s">
        <v>661</v>
      </c>
      <c r="IO85" s="680" t="s">
        <v>661</v>
      </c>
      <c r="IP85" s="665" t="s">
        <v>661</v>
      </c>
      <c r="IQ85" s="665" t="s">
        <v>661</v>
      </c>
      <c r="IR85" s="681" t="s">
        <v>661</v>
      </c>
      <c r="IS85" s="681" t="s">
        <v>661</v>
      </c>
      <c r="IT85" s="679" t="s">
        <v>661</v>
      </c>
      <c r="IU85" s="679" t="s">
        <v>661</v>
      </c>
      <c r="IV85" s="679" t="s">
        <v>661</v>
      </c>
      <c r="IW85" s="665" t="s">
        <v>661</v>
      </c>
      <c r="IX85" s="665" t="s">
        <v>661</v>
      </c>
      <c r="IY85" s="665" t="s">
        <v>661</v>
      </c>
      <c r="IZ85" s="665" t="s">
        <v>661</v>
      </c>
      <c r="JA85" s="665" t="s">
        <v>661</v>
      </c>
      <c r="JB85" s="665" t="s">
        <v>661</v>
      </c>
      <c r="JC85" s="665" t="s">
        <v>661</v>
      </c>
      <c r="JD85" s="665" t="s">
        <v>661</v>
      </c>
      <c r="JE85" s="665" t="s">
        <v>661</v>
      </c>
      <c r="JF85" s="665" t="s">
        <v>661</v>
      </c>
      <c r="JG85" s="681" t="s">
        <v>661</v>
      </c>
      <c r="JH85" s="681" t="s">
        <v>661</v>
      </c>
      <c r="JI85" s="681" t="s">
        <v>661</v>
      </c>
      <c r="JJ85" s="679" t="s">
        <v>661</v>
      </c>
      <c r="JK85" s="679" t="s">
        <v>661</v>
      </c>
      <c r="JL85" s="682" t="s">
        <v>661</v>
      </c>
    </row>
    <row r="86" spans="1:272" ht="12.75" x14ac:dyDescent="0.2">
      <c r="A86" s="733" t="s">
        <v>88</v>
      </c>
      <c r="B86" s="662">
        <v>2013</v>
      </c>
      <c r="C86" s="679" t="s">
        <v>661</v>
      </c>
      <c r="D86" s="679" t="s">
        <v>661</v>
      </c>
      <c r="E86" s="679" t="s">
        <v>661</v>
      </c>
      <c r="F86" s="679" t="s">
        <v>661</v>
      </c>
      <c r="G86" s="679" t="s">
        <v>661</v>
      </c>
      <c r="H86" s="679" t="s">
        <v>661</v>
      </c>
      <c r="I86" s="664">
        <v>77</v>
      </c>
      <c r="J86" s="664">
        <v>62</v>
      </c>
      <c r="K86" s="664">
        <v>95</v>
      </c>
      <c r="L86" s="663">
        <v>122018</v>
      </c>
      <c r="M86" s="664">
        <v>105483</v>
      </c>
      <c r="N86" s="664">
        <v>143162</v>
      </c>
      <c r="O86" s="665">
        <v>109196</v>
      </c>
      <c r="P86" s="665">
        <v>12821</v>
      </c>
      <c r="Q86" s="664">
        <v>77</v>
      </c>
      <c r="R86" s="664">
        <v>62</v>
      </c>
      <c r="S86" s="664">
        <v>95</v>
      </c>
      <c r="T86" s="665">
        <v>40</v>
      </c>
      <c r="U86" s="665">
        <v>37</v>
      </c>
      <c r="V86" s="664">
        <v>121941</v>
      </c>
      <c r="W86" s="664">
        <v>105414</v>
      </c>
      <c r="X86" s="664">
        <v>143071</v>
      </c>
      <c r="Y86" s="665">
        <v>109157</v>
      </c>
      <c r="Z86" s="665">
        <v>12784</v>
      </c>
      <c r="AA86" s="664">
        <v>1013</v>
      </c>
      <c r="AB86" s="664">
        <v>815.66233766233768</v>
      </c>
      <c r="AC86" s="664">
        <v>1249.8051948051948</v>
      </c>
      <c r="AD86" s="666">
        <v>855</v>
      </c>
      <c r="AE86" s="666">
        <v>158</v>
      </c>
      <c r="AF86" s="664">
        <v>3889</v>
      </c>
      <c r="AG86" s="664">
        <v>3097.7774750227063</v>
      </c>
      <c r="AH86" s="664">
        <v>4923.9473206176199</v>
      </c>
      <c r="AI86" s="665">
        <v>3371</v>
      </c>
      <c r="AJ86" s="665">
        <v>519</v>
      </c>
      <c r="AK86" s="664">
        <v>43</v>
      </c>
      <c r="AL86" s="664">
        <v>15</v>
      </c>
      <c r="AM86" s="664">
        <v>18</v>
      </c>
      <c r="AN86" s="664">
        <v>995</v>
      </c>
      <c r="AO86" s="664">
        <v>2894</v>
      </c>
      <c r="AP86" s="665">
        <v>22</v>
      </c>
      <c r="AQ86" s="665">
        <v>8</v>
      </c>
      <c r="AR86" s="665">
        <v>9</v>
      </c>
      <c r="AS86" s="665">
        <v>846</v>
      </c>
      <c r="AT86" s="665">
        <v>2525</v>
      </c>
      <c r="AU86" s="665">
        <v>21</v>
      </c>
      <c r="AV86" s="665">
        <v>8</v>
      </c>
      <c r="AW86" s="665">
        <v>9</v>
      </c>
      <c r="AX86" s="665">
        <v>149</v>
      </c>
      <c r="AY86" s="665">
        <v>370</v>
      </c>
      <c r="AZ86" s="667">
        <v>0.20205849011876884</v>
      </c>
      <c r="BA86" s="667">
        <v>0.17467697973412197</v>
      </c>
      <c r="BB86" s="667">
        <v>0.23707237917670496</v>
      </c>
      <c r="BC86" s="668">
        <v>0.37193819700305608</v>
      </c>
      <c r="BD86" s="668">
        <v>4.1319643911749804E-2</v>
      </c>
      <c r="BE86" s="669">
        <v>0.2344</v>
      </c>
      <c r="BF86" s="670">
        <v>0.20225079825834544</v>
      </c>
      <c r="BG86" s="670">
        <v>0.2730130624092888</v>
      </c>
      <c r="BH86" s="668">
        <v>0.43554829320308125</v>
      </c>
      <c r="BI86" s="668">
        <v>4.7538948214211889E-2</v>
      </c>
      <c r="BJ86" s="669">
        <v>0.27560000000000001</v>
      </c>
      <c r="BK86" s="670">
        <v>0.23780000000000001</v>
      </c>
      <c r="BL86" s="670">
        <v>0.32100000000000001</v>
      </c>
      <c r="BM86" s="668">
        <v>0.48359999999999997</v>
      </c>
      <c r="BN86" s="668">
        <v>6.2899999999999998E-2</v>
      </c>
      <c r="BO86" s="669">
        <v>6.5299999999999997E-2</v>
      </c>
      <c r="BP86" s="670">
        <v>5.2014623069936421E-2</v>
      </c>
      <c r="BQ86" s="670">
        <v>8.2677747502270652E-2</v>
      </c>
      <c r="BR86" s="668">
        <v>0.1101</v>
      </c>
      <c r="BS86" s="668">
        <v>1.7899999999999999E-2</v>
      </c>
      <c r="BT86" s="664">
        <v>3198</v>
      </c>
      <c r="BU86" s="664">
        <v>2624</v>
      </c>
      <c r="BV86" s="664">
        <v>3955</v>
      </c>
      <c r="BW86" s="665">
        <v>2945</v>
      </c>
      <c r="BX86" s="665">
        <v>253</v>
      </c>
      <c r="BY86" s="664">
        <v>2</v>
      </c>
      <c r="BZ86" s="664">
        <v>2</v>
      </c>
      <c r="CA86" s="664">
        <v>3</v>
      </c>
      <c r="CB86" s="665">
        <v>1</v>
      </c>
      <c r="CC86" s="665">
        <v>0.96509999999999996</v>
      </c>
      <c r="CD86" s="664">
        <v>3196</v>
      </c>
      <c r="CE86" s="664">
        <v>2622</v>
      </c>
      <c r="CF86" s="664">
        <v>3952</v>
      </c>
      <c r="CG86" s="665">
        <v>2944</v>
      </c>
      <c r="CH86" s="665">
        <v>252</v>
      </c>
      <c r="CI86" s="664">
        <v>758</v>
      </c>
      <c r="CJ86" s="664">
        <v>619.46508172362553</v>
      </c>
      <c r="CK86" s="664">
        <v>934.82912332838043</v>
      </c>
      <c r="CL86" s="665">
        <v>673</v>
      </c>
      <c r="CM86" s="665">
        <v>86</v>
      </c>
      <c r="CN86" s="671">
        <v>1.99</v>
      </c>
      <c r="CO86" s="664">
        <v>351.52</v>
      </c>
      <c r="CP86" s="664">
        <v>406.97</v>
      </c>
      <c r="CQ86" s="665">
        <v>1.03</v>
      </c>
      <c r="CR86" s="665">
        <v>305.79000000000002</v>
      </c>
      <c r="CS86" s="665">
        <v>366.83</v>
      </c>
      <c r="CT86" s="665">
        <v>0.96509999999999996</v>
      </c>
      <c r="CU86" s="665">
        <v>45.74</v>
      </c>
      <c r="CV86" s="665">
        <v>40.14</v>
      </c>
      <c r="CW86" s="664">
        <v>1437</v>
      </c>
      <c r="CX86" s="664">
        <v>1242</v>
      </c>
      <c r="CY86" s="664">
        <v>1708</v>
      </c>
      <c r="CZ86" s="665">
        <v>1345</v>
      </c>
      <c r="DA86" s="665">
        <v>93</v>
      </c>
      <c r="DB86" s="664">
        <v>0.67179999999999995</v>
      </c>
      <c r="DC86" s="664">
        <v>0.1555</v>
      </c>
      <c r="DD86" s="664">
        <v>1</v>
      </c>
      <c r="DE86" s="665">
        <v>0.34589999999999999</v>
      </c>
      <c r="DF86" s="665">
        <v>0.32600000000000001</v>
      </c>
      <c r="DG86" s="664">
        <v>1437</v>
      </c>
      <c r="DH86" s="664">
        <v>1241</v>
      </c>
      <c r="DI86" s="664">
        <v>1707</v>
      </c>
      <c r="DJ86" s="665">
        <v>1344</v>
      </c>
      <c r="DK86" s="665">
        <v>92</v>
      </c>
      <c r="DL86" s="666">
        <v>6.1033999999999997</v>
      </c>
      <c r="DM86" s="666">
        <v>1.4127399523667759</v>
      </c>
      <c r="DN86" s="666">
        <v>9.085144388210777</v>
      </c>
      <c r="DO86" s="672">
        <v>5.0530999999999997</v>
      </c>
      <c r="DP86" s="672">
        <v>0.9466</v>
      </c>
      <c r="DQ86" s="664">
        <v>31</v>
      </c>
      <c r="DR86" s="664">
        <v>26.771746694502436</v>
      </c>
      <c r="DS86" s="664">
        <v>36.824634655532357</v>
      </c>
      <c r="DT86" s="665">
        <v>27</v>
      </c>
      <c r="DU86" s="665">
        <v>4</v>
      </c>
      <c r="DV86" s="671">
        <v>0.52370000000000005</v>
      </c>
      <c r="DW86" s="671">
        <v>4.4699999999999997E-2</v>
      </c>
      <c r="DX86" s="664">
        <v>0.10340000000000001</v>
      </c>
      <c r="DY86" s="664">
        <v>6</v>
      </c>
      <c r="DZ86" s="664">
        <v>24</v>
      </c>
      <c r="EA86" s="665">
        <v>0.2697</v>
      </c>
      <c r="EB86" s="665">
        <v>2.3E-2</v>
      </c>
      <c r="EC86" s="665">
        <v>5.3100000000000001E-2</v>
      </c>
      <c r="ED86" s="665">
        <v>5</v>
      </c>
      <c r="EE86" s="665">
        <v>21</v>
      </c>
      <c r="EF86" s="665">
        <v>0.254</v>
      </c>
      <c r="EG86" s="665">
        <v>2.1700000000000001E-2</v>
      </c>
      <c r="EH86" s="665">
        <v>5.0299999999999997E-2</v>
      </c>
      <c r="EI86" s="665">
        <v>0.89629999999999999</v>
      </c>
      <c r="EJ86" s="665">
        <v>3</v>
      </c>
      <c r="EK86" s="671">
        <v>5824</v>
      </c>
      <c r="EL86" s="671">
        <v>5039</v>
      </c>
      <c r="EM86" s="671">
        <v>6840</v>
      </c>
      <c r="EN86" s="664">
        <v>185</v>
      </c>
      <c r="EO86" s="664">
        <v>151</v>
      </c>
      <c r="EP86" s="664">
        <v>230</v>
      </c>
      <c r="EQ86" s="673">
        <v>1.0810810810810811E-2</v>
      </c>
      <c r="ER86" s="678" t="s">
        <v>944</v>
      </c>
      <c r="ES86" s="679" t="s">
        <v>901</v>
      </c>
      <c r="ET86" s="679" t="s">
        <v>993</v>
      </c>
      <c r="EU86" s="665" t="s">
        <v>901</v>
      </c>
      <c r="EV86" s="665" t="s">
        <v>887</v>
      </c>
      <c r="EW86" s="679" t="s">
        <v>661</v>
      </c>
      <c r="EX86" s="679" t="s">
        <v>661</v>
      </c>
      <c r="EY86" s="679" t="s">
        <v>661</v>
      </c>
      <c r="EZ86" s="665" t="s">
        <v>661</v>
      </c>
      <c r="FA86" s="665" t="s">
        <v>661</v>
      </c>
      <c r="FB86" s="679" t="s">
        <v>944</v>
      </c>
      <c r="FC86" s="679" t="s">
        <v>901</v>
      </c>
      <c r="FD86" s="679" t="s">
        <v>993</v>
      </c>
      <c r="FE86" s="665" t="s">
        <v>901</v>
      </c>
      <c r="FF86" s="665" t="s">
        <v>887</v>
      </c>
      <c r="FG86" s="679" t="s">
        <v>896</v>
      </c>
      <c r="FH86" s="680">
        <v>3100</v>
      </c>
      <c r="FI86" s="680">
        <v>4900</v>
      </c>
      <c r="FJ86" s="665" t="s">
        <v>966</v>
      </c>
      <c r="FK86" s="665" t="s">
        <v>235</v>
      </c>
      <c r="FL86" s="679" t="s">
        <v>661</v>
      </c>
      <c r="FM86" s="679" t="s">
        <v>661</v>
      </c>
      <c r="FN86" s="679" t="s">
        <v>661</v>
      </c>
      <c r="FO86" s="679" t="s">
        <v>235</v>
      </c>
      <c r="FP86" s="679" t="s">
        <v>676</v>
      </c>
      <c r="FQ86" s="665" t="s">
        <v>661</v>
      </c>
      <c r="FR86" s="665" t="s">
        <v>661</v>
      </c>
      <c r="FS86" s="665" t="s">
        <v>661</v>
      </c>
      <c r="FT86" s="665" t="s">
        <v>235</v>
      </c>
      <c r="FU86" s="665" t="s">
        <v>895</v>
      </c>
      <c r="FV86" s="665" t="s">
        <v>661</v>
      </c>
      <c r="FW86" s="665" t="s">
        <v>661</v>
      </c>
      <c r="FX86" s="665" t="s">
        <v>661</v>
      </c>
      <c r="FY86" s="665" t="s">
        <v>237</v>
      </c>
      <c r="FZ86" s="665" t="s">
        <v>236</v>
      </c>
      <c r="GA86" s="680">
        <v>0.2</v>
      </c>
      <c r="GB86" s="680">
        <v>0.2</v>
      </c>
      <c r="GC86" s="680">
        <v>0.2</v>
      </c>
      <c r="GD86" s="668">
        <v>0.37</v>
      </c>
      <c r="GE86" s="668" t="s">
        <v>882</v>
      </c>
      <c r="GF86" s="681" t="s">
        <v>893</v>
      </c>
      <c r="GG86" s="680">
        <v>0.2</v>
      </c>
      <c r="GH86" s="680">
        <v>0.3</v>
      </c>
      <c r="GI86" s="668">
        <v>0.44</v>
      </c>
      <c r="GJ86" s="668" t="s">
        <v>882</v>
      </c>
      <c r="GK86" s="681" t="s">
        <v>952</v>
      </c>
      <c r="GL86" s="679" t="s">
        <v>893</v>
      </c>
      <c r="GM86" s="679" t="s">
        <v>952</v>
      </c>
      <c r="GN86" s="668" t="s">
        <v>972</v>
      </c>
      <c r="GO86" s="668" t="s">
        <v>882</v>
      </c>
      <c r="GP86" s="681" t="s">
        <v>882</v>
      </c>
      <c r="GQ86" s="680" t="s">
        <v>882</v>
      </c>
      <c r="GR86" s="680" t="s">
        <v>882</v>
      </c>
      <c r="GS86" s="668" t="s">
        <v>883</v>
      </c>
      <c r="GT86" s="668" t="s">
        <v>882</v>
      </c>
      <c r="GU86" s="679" t="s">
        <v>661</v>
      </c>
      <c r="GV86" s="679" t="s">
        <v>661</v>
      </c>
      <c r="GW86" s="679" t="s">
        <v>661</v>
      </c>
      <c r="GX86" s="665" t="s">
        <v>661</v>
      </c>
      <c r="GY86" s="665" t="s">
        <v>661</v>
      </c>
      <c r="GZ86" s="679" t="s">
        <v>661</v>
      </c>
      <c r="HA86" s="679" t="s">
        <v>661</v>
      </c>
      <c r="HB86" s="679" t="s">
        <v>661</v>
      </c>
      <c r="HC86" s="665" t="s">
        <v>661</v>
      </c>
      <c r="HD86" s="665" t="s">
        <v>661</v>
      </c>
      <c r="HE86" s="679" t="s">
        <v>661</v>
      </c>
      <c r="HF86" s="679" t="s">
        <v>661</v>
      </c>
      <c r="HG86" s="679" t="s">
        <v>661</v>
      </c>
      <c r="HH86" s="665" t="s">
        <v>661</v>
      </c>
      <c r="HI86" s="665" t="s">
        <v>661</v>
      </c>
      <c r="HJ86" s="679" t="s">
        <v>661</v>
      </c>
      <c r="HK86" s="680" t="s">
        <v>661</v>
      </c>
      <c r="HL86" s="680" t="s">
        <v>661</v>
      </c>
      <c r="HM86" s="665" t="s">
        <v>661</v>
      </c>
      <c r="HN86" s="665" t="s">
        <v>661</v>
      </c>
      <c r="HO86" s="681" t="s">
        <v>661</v>
      </c>
      <c r="HP86" s="679" t="s">
        <v>661</v>
      </c>
      <c r="HQ86" s="679" t="s">
        <v>661</v>
      </c>
      <c r="HR86" s="665" t="s">
        <v>661</v>
      </c>
      <c r="HS86" s="665" t="s">
        <v>661</v>
      </c>
      <c r="HT86" s="665" t="s">
        <v>661</v>
      </c>
      <c r="HU86" s="665" t="s">
        <v>661</v>
      </c>
      <c r="HV86" s="665" t="s">
        <v>661</v>
      </c>
      <c r="HW86" s="665" t="s">
        <v>661</v>
      </c>
      <c r="HX86" s="679" t="s">
        <v>661</v>
      </c>
      <c r="HY86" s="679" t="s">
        <v>661</v>
      </c>
      <c r="HZ86" s="679" t="s">
        <v>661</v>
      </c>
      <c r="IA86" s="665" t="s">
        <v>661</v>
      </c>
      <c r="IB86" s="665" t="s">
        <v>661</v>
      </c>
      <c r="IC86" s="679" t="s">
        <v>661</v>
      </c>
      <c r="ID86" s="679" t="s">
        <v>661</v>
      </c>
      <c r="IE86" s="679" t="s">
        <v>661</v>
      </c>
      <c r="IF86" s="665" t="s">
        <v>661</v>
      </c>
      <c r="IG86" s="665" t="s">
        <v>661</v>
      </c>
      <c r="IH86" s="679" t="s">
        <v>661</v>
      </c>
      <c r="II86" s="679" t="s">
        <v>661</v>
      </c>
      <c r="IJ86" s="679" t="s">
        <v>661</v>
      </c>
      <c r="IK86" s="665" t="s">
        <v>661</v>
      </c>
      <c r="IL86" s="665" t="s">
        <v>661</v>
      </c>
      <c r="IM86" s="679" t="s">
        <v>661</v>
      </c>
      <c r="IN86" s="680" t="s">
        <v>661</v>
      </c>
      <c r="IO86" s="680" t="s">
        <v>661</v>
      </c>
      <c r="IP86" s="665" t="s">
        <v>661</v>
      </c>
      <c r="IQ86" s="665" t="s">
        <v>661</v>
      </c>
      <c r="IR86" s="681" t="s">
        <v>661</v>
      </c>
      <c r="IS86" s="681" t="s">
        <v>661</v>
      </c>
      <c r="IT86" s="679" t="s">
        <v>661</v>
      </c>
      <c r="IU86" s="679" t="s">
        <v>661</v>
      </c>
      <c r="IV86" s="679" t="s">
        <v>661</v>
      </c>
      <c r="IW86" s="665" t="s">
        <v>661</v>
      </c>
      <c r="IX86" s="665" t="s">
        <v>661</v>
      </c>
      <c r="IY86" s="665" t="s">
        <v>661</v>
      </c>
      <c r="IZ86" s="665" t="s">
        <v>661</v>
      </c>
      <c r="JA86" s="665" t="s">
        <v>661</v>
      </c>
      <c r="JB86" s="665" t="s">
        <v>661</v>
      </c>
      <c r="JC86" s="665" t="s">
        <v>661</v>
      </c>
      <c r="JD86" s="665" t="s">
        <v>661</v>
      </c>
      <c r="JE86" s="665" t="s">
        <v>661</v>
      </c>
      <c r="JF86" s="665" t="s">
        <v>661</v>
      </c>
      <c r="JG86" s="681" t="s">
        <v>661</v>
      </c>
      <c r="JH86" s="681" t="s">
        <v>661</v>
      </c>
      <c r="JI86" s="681" t="s">
        <v>661</v>
      </c>
      <c r="JJ86" s="679" t="s">
        <v>661</v>
      </c>
      <c r="JK86" s="679" t="s">
        <v>661</v>
      </c>
      <c r="JL86" s="682" t="s">
        <v>661</v>
      </c>
    </row>
    <row r="87" spans="1:272" ht="12.75" x14ac:dyDescent="0.2">
      <c r="A87" s="733" t="s">
        <v>89</v>
      </c>
      <c r="B87" s="662">
        <v>2013</v>
      </c>
      <c r="C87" s="679" t="s">
        <v>235</v>
      </c>
      <c r="D87" s="679" t="s">
        <v>235</v>
      </c>
      <c r="E87" s="679" t="s">
        <v>235</v>
      </c>
      <c r="F87" s="679" t="s">
        <v>235</v>
      </c>
      <c r="G87" s="679" t="s">
        <v>235</v>
      </c>
      <c r="H87" s="679" t="s">
        <v>235</v>
      </c>
      <c r="I87" s="664">
        <v>554</v>
      </c>
      <c r="J87" s="664">
        <v>545</v>
      </c>
      <c r="K87" s="664">
        <v>576</v>
      </c>
      <c r="L87" s="663">
        <v>30313</v>
      </c>
      <c r="M87" s="664">
        <v>24704</v>
      </c>
      <c r="N87" s="664">
        <v>34949</v>
      </c>
      <c r="O87" s="665">
        <v>19326</v>
      </c>
      <c r="P87" s="665">
        <v>10987</v>
      </c>
      <c r="Q87" s="664">
        <v>554</v>
      </c>
      <c r="R87" s="664">
        <v>545</v>
      </c>
      <c r="S87" s="664">
        <v>576</v>
      </c>
      <c r="T87" s="665">
        <v>281</v>
      </c>
      <c r="U87" s="665">
        <v>272</v>
      </c>
      <c r="V87" s="664">
        <v>29760</v>
      </c>
      <c r="W87" s="664">
        <v>24167</v>
      </c>
      <c r="X87" s="664">
        <v>34380</v>
      </c>
      <c r="Y87" s="665">
        <v>19045</v>
      </c>
      <c r="Z87" s="665">
        <v>10715</v>
      </c>
      <c r="AA87" s="664">
        <v>1310</v>
      </c>
      <c r="AB87" s="664">
        <v>1288.7184115523467</v>
      </c>
      <c r="AC87" s="664">
        <v>1362.0216606498193</v>
      </c>
      <c r="AD87" s="666">
        <v>710</v>
      </c>
      <c r="AE87" s="666">
        <v>598</v>
      </c>
      <c r="AF87" s="664">
        <v>4088</v>
      </c>
      <c r="AG87" s="664">
        <v>2466.9129927688359</v>
      </c>
      <c r="AH87" s="664">
        <v>6865.7802659202234</v>
      </c>
      <c r="AI87" s="665">
        <v>2361</v>
      </c>
      <c r="AJ87" s="665">
        <v>1727</v>
      </c>
      <c r="AK87" s="664">
        <v>223</v>
      </c>
      <c r="AL87" s="664">
        <v>161</v>
      </c>
      <c r="AM87" s="664">
        <v>170</v>
      </c>
      <c r="AN87" s="664">
        <v>1140</v>
      </c>
      <c r="AO87" s="664">
        <v>2949</v>
      </c>
      <c r="AP87" s="665">
        <v>114</v>
      </c>
      <c r="AQ87" s="665">
        <v>82</v>
      </c>
      <c r="AR87" s="665">
        <v>85</v>
      </c>
      <c r="AS87" s="665">
        <v>625</v>
      </c>
      <c r="AT87" s="665">
        <v>1736</v>
      </c>
      <c r="AU87" s="665">
        <v>109</v>
      </c>
      <c r="AV87" s="665">
        <v>79</v>
      </c>
      <c r="AW87" s="665">
        <v>84</v>
      </c>
      <c r="AX87" s="665">
        <v>514</v>
      </c>
      <c r="AY87" s="665">
        <v>1213</v>
      </c>
      <c r="AZ87" s="667">
        <v>1.0872036847213324</v>
      </c>
      <c r="BA87" s="667">
        <v>0.88603172986361611</v>
      </c>
      <c r="BB87" s="667">
        <v>1.2534780977575908</v>
      </c>
      <c r="BC87" s="668">
        <v>1.4104644110621396</v>
      </c>
      <c r="BD87" s="668">
        <v>0.77483735608878856</v>
      </c>
      <c r="BE87" s="669">
        <v>1.47</v>
      </c>
      <c r="BF87" s="670">
        <v>1.1759999999999999</v>
      </c>
      <c r="BG87" s="670">
        <v>1.6883999999999997</v>
      </c>
      <c r="BH87" s="668">
        <v>1.941586238746293</v>
      </c>
      <c r="BI87" s="668">
        <v>1.055878833891529</v>
      </c>
      <c r="BJ87" s="669">
        <v>1.75</v>
      </c>
      <c r="BK87" s="670">
        <v>1.4</v>
      </c>
      <c r="BL87" s="670">
        <v>2.0099999999999998</v>
      </c>
      <c r="BM87" s="668">
        <v>2.25</v>
      </c>
      <c r="BN87" s="668">
        <v>1.27</v>
      </c>
      <c r="BO87" s="669">
        <v>0.746</v>
      </c>
      <c r="BP87" s="670">
        <v>0.45017541404245393</v>
      </c>
      <c r="BQ87" s="670">
        <v>1.2529041287613714</v>
      </c>
      <c r="BR87" s="668">
        <v>0.85740000000000005</v>
      </c>
      <c r="BS87" s="668">
        <v>0.63349999999999995</v>
      </c>
      <c r="BT87" s="664">
        <v>1426</v>
      </c>
      <c r="BU87" s="664">
        <v>915</v>
      </c>
      <c r="BV87" s="664">
        <v>1978</v>
      </c>
      <c r="BW87" s="665">
        <v>945</v>
      </c>
      <c r="BX87" s="665">
        <v>481</v>
      </c>
      <c r="BY87" s="664">
        <v>42</v>
      </c>
      <c r="BZ87" s="664">
        <v>15</v>
      </c>
      <c r="CA87" s="664">
        <v>71</v>
      </c>
      <c r="CB87" s="665">
        <v>21</v>
      </c>
      <c r="CC87" s="665">
        <v>20</v>
      </c>
      <c r="CD87" s="664">
        <v>1385</v>
      </c>
      <c r="CE87" s="664">
        <v>893</v>
      </c>
      <c r="CF87" s="664">
        <v>1921</v>
      </c>
      <c r="CG87" s="665">
        <v>924</v>
      </c>
      <c r="CH87" s="665">
        <v>461</v>
      </c>
      <c r="CI87" s="664">
        <v>587</v>
      </c>
      <c r="CJ87" s="664">
        <v>370.38873239436617</v>
      </c>
      <c r="CK87" s="664">
        <v>810.22535211267609</v>
      </c>
      <c r="CL87" s="665">
        <v>355</v>
      </c>
      <c r="CM87" s="665">
        <v>232</v>
      </c>
      <c r="CN87" s="671">
        <v>41.52</v>
      </c>
      <c r="CO87" s="664">
        <v>298.39999999999998</v>
      </c>
      <c r="CP87" s="664">
        <v>289.08999999999997</v>
      </c>
      <c r="CQ87" s="665">
        <v>21.26</v>
      </c>
      <c r="CR87" s="665">
        <v>169.12</v>
      </c>
      <c r="CS87" s="665">
        <v>185.91</v>
      </c>
      <c r="CT87" s="665">
        <v>20.25</v>
      </c>
      <c r="CU87" s="665">
        <v>129.28</v>
      </c>
      <c r="CV87" s="665">
        <v>103.18</v>
      </c>
      <c r="CW87" s="664">
        <v>1270</v>
      </c>
      <c r="CX87" s="664">
        <v>809</v>
      </c>
      <c r="CY87" s="664">
        <v>1687</v>
      </c>
      <c r="CZ87" s="665">
        <v>822</v>
      </c>
      <c r="DA87" s="665">
        <v>447</v>
      </c>
      <c r="DB87" s="664">
        <v>17</v>
      </c>
      <c r="DC87" s="664">
        <v>5</v>
      </c>
      <c r="DD87" s="664">
        <v>38</v>
      </c>
      <c r="DE87" s="665">
        <v>9</v>
      </c>
      <c r="DF87" s="665">
        <v>8</v>
      </c>
      <c r="DG87" s="664">
        <v>1253</v>
      </c>
      <c r="DH87" s="664">
        <v>798</v>
      </c>
      <c r="DI87" s="664">
        <v>1667</v>
      </c>
      <c r="DJ87" s="665">
        <v>814</v>
      </c>
      <c r="DK87" s="665">
        <v>439</v>
      </c>
      <c r="DL87" s="666">
        <v>14</v>
      </c>
      <c r="DM87" s="666">
        <v>4.1176470588235299</v>
      </c>
      <c r="DN87" s="666">
        <v>31.294117647058826</v>
      </c>
      <c r="DO87" s="672">
        <v>7</v>
      </c>
      <c r="DP87" s="672">
        <v>6</v>
      </c>
      <c r="DQ87" s="664">
        <v>56</v>
      </c>
      <c r="DR87" s="664">
        <v>35.66480446927374</v>
      </c>
      <c r="DS87" s="664">
        <v>74.502793296089379</v>
      </c>
      <c r="DT87" s="665">
        <v>32</v>
      </c>
      <c r="DU87" s="665">
        <v>24</v>
      </c>
      <c r="DV87" s="671">
        <v>13</v>
      </c>
      <c r="DW87" s="671">
        <v>1</v>
      </c>
      <c r="DX87" s="664">
        <v>2</v>
      </c>
      <c r="DY87" s="664">
        <v>12</v>
      </c>
      <c r="DZ87" s="664">
        <v>44</v>
      </c>
      <c r="EA87" s="665">
        <v>7</v>
      </c>
      <c r="EB87" s="665">
        <v>0.5101</v>
      </c>
      <c r="EC87" s="665">
        <v>1</v>
      </c>
      <c r="ED87" s="665">
        <v>6</v>
      </c>
      <c r="EE87" s="665">
        <v>25</v>
      </c>
      <c r="EF87" s="665">
        <v>7</v>
      </c>
      <c r="EG87" s="665">
        <v>0.49059999999999998</v>
      </c>
      <c r="EH87" s="665">
        <v>1</v>
      </c>
      <c r="EI87" s="665">
        <v>5</v>
      </c>
      <c r="EJ87" s="665">
        <v>19</v>
      </c>
      <c r="EK87" s="671">
        <v>17740</v>
      </c>
      <c r="EL87" s="671">
        <v>13669</v>
      </c>
      <c r="EM87" s="671">
        <v>21375</v>
      </c>
      <c r="EN87" s="664">
        <v>466</v>
      </c>
      <c r="EO87" s="664">
        <v>345</v>
      </c>
      <c r="EP87" s="664">
        <v>569</v>
      </c>
      <c r="EQ87" s="673">
        <v>9.012875536480687E-2</v>
      </c>
      <c r="ER87" s="678" t="s">
        <v>990</v>
      </c>
      <c r="ES87" s="679" t="s">
        <v>886</v>
      </c>
      <c r="ET87" s="679" t="s">
        <v>986</v>
      </c>
      <c r="EU87" s="665" t="s">
        <v>904</v>
      </c>
      <c r="EV87" s="665" t="s">
        <v>695</v>
      </c>
      <c r="EW87" s="679" t="s">
        <v>235</v>
      </c>
      <c r="EX87" s="679" t="s">
        <v>235</v>
      </c>
      <c r="EY87" s="679" t="s">
        <v>235</v>
      </c>
      <c r="EZ87" s="665" t="s">
        <v>236</v>
      </c>
      <c r="FA87" s="665" t="s">
        <v>236</v>
      </c>
      <c r="FB87" s="679" t="s">
        <v>990</v>
      </c>
      <c r="FC87" s="679" t="s">
        <v>889</v>
      </c>
      <c r="FD87" s="679" t="s">
        <v>912</v>
      </c>
      <c r="FE87" s="665" t="s">
        <v>904</v>
      </c>
      <c r="FF87" s="665" t="s">
        <v>695</v>
      </c>
      <c r="FG87" s="679" t="s">
        <v>894</v>
      </c>
      <c r="FH87" s="680">
        <v>2500</v>
      </c>
      <c r="FI87" s="680">
        <v>6900</v>
      </c>
      <c r="FJ87" s="665" t="s">
        <v>885</v>
      </c>
      <c r="FK87" s="665" t="s">
        <v>664</v>
      </c>
      <c r="FL87" s="679" t="s">
        <v>236</v>
      </c>
      <c r="FM87" s="679" t="s">
        <v>237</v>
      </c>
      <c r="FN87" s="679" t="s">
        <v>237</v>
      </c>
      <c r="FO87" s="679" t="s">
        <v>663</v>
      </c>
      <c r="FP87" s="679" t="s">
        <v>676</v>
      </c>
      <c r="FQ87" s="665" t="s">
        <v>237</v>
      </c>
      <c r="FR87" s="665" t="s">
        <v>232</v>
      </c>
      <c r="FS87" s="665" t="s">
        <v>232</v>
      </c>
      <c r="FT87" s="665" t="s">
        <v>235</v>
      </c>
      <c r="FU87" s="665" t="s">
        <v>664</v>
      </c>
      <c r="FV87" s="665" t="s">
        <v>237</v>
      </c>
      <c r="FW87" s="665" t="s">
        <v>232</v>
      </c>
      <c r="FX87" s="665" t="s">
        <v>232</v>
      </c>
      <c r="FY87" s="665" t="s">
        <v>235</v>
      </c>
      <c r="FZ87" s="665" t="s">
        <v>665</v>
      </c>
      <c r="GA87" s="680">
        <v>1.1000000000000001</v>
      </c>
      <c r="GB87" s="680">
        <v>0.9</v>
      </c>
      <c r="GC87" s="680">
        <v>1.3</v>
      </c>
      <c r="GD87" s="668">
        <v>1.41</v>
      </c>
      <c r="GE87" s="668">
        <v>0.77</v>
      </c>
      <c r="GF87" s="681" t="s">
        <v>975</v>
      </c>
      <c r="GG87" s="680">
        <v>1.2</v>
      </c>
      <c r="GH87" s="680">
        <v>1.7</v>
      </c>
      <c r="GI87" s="668">
        <v>1.94</v>
      </c>
      <c r="GJ87" s="668">
        <v>1.06</v>
      </c>
      <c r="GK87" s="681" t="s">
        <v>1094</v>
      </c>
      <c r="GL87" s="679" t="s">
        <v>963</v>
      </c>
      <c r="GM87" s="679" t="s">
        <v>1074</v>
      </c>
      <c r="GN87" s="668" t="s">
        <v>1077</v>
      </c>
      <c r="GO87" s="668" t="s">
        <v>974</v>
      </c>
      <c r="GP87" s="681" t="s">
        <v>1023</v>
      </c>
      <c r="GQ87" s="680">
        <v>0.5</v>
      </c>
      <c r="GR87" s="680">
        <v>1.3</v>
      </c>
      <c r="GS87" s="668" t="s">
        <v>929</v>
      </c>
      <c r="GT87" s="668" t="s">
        <v>930</v>
      </c>
      <c r="GU87" s="679" t="s">
        <v>677</v>
      </c>
      <c r="GV87" s="679" t="s">
        <v>235</v>
      </c>
      <c r="GW87" s="679" t="s">
        <v>673</v>
      </c>
      <c r="GX87" s="665" t="s">
        <v>235</v>
      </c>
      <c r="GY87" s="665" t="s">
        <v>236</v>
      </c>
      <c r="GZ87" s="679" t="s">
        <v>232</v>
      </c>
      <c r="HA87" s="679" t="s">
        <v>232</v>
      </c>
      <c r="HB87" s="679" t="s">
        <v>232</v>
      </c>
      <c r="HC87" s="665" t="s">
        <v>232</v>
      </c>
      <c r="HD87" s="665" t="s">
        <v>232</v>
      </c>
      <c r="HE87" s="679" t="s">
        <v>677</v>
      </c>
      <c r="HF87" s="679" t="s">
        <v>235</v>
      </c>
      <c r="HG87" s="679" t="s">
        <v>671</v>
      </c>
      <c r="HH87" s="665" t="s">
        <v>235</v>
      </c>
      <c r="HI87" s="665" t="s">
        <v>236</v>
      </c>
      <c r="HJ87" s="679" t="s">
        <v>235</v>
      </c>
      <c r="HK87" s="680" t="s">
        <v>236</v>
      </c>
      <c r="HL87" s="680" t="s">
        <v>235</v>
      </c>
      <c r="HM87" s="665" t="s">
        <v>236</v>
      </c>
      <c r="HN87" s="665" t="s">
        <v>236</v>
      </c>
      <c r="HO87" s="681" t="s">
        <v>232</v>
      </c>
      <c r="HP87" s="679" t="s">
        <v>236</v>
      </c>
      <c r="HQ87" s="679" t="s">
        <v>236</v>
      </c>
      <c r="HR87" s="665" t="s">
        <v>232</v>
      </c>
      <c r="HS87" s="665" t="s">
        <v>237</v>
      </c>
      <c r="HT87" s="665" t="s">
        <v>237</v>
      </c>
      <c r="HU87" s="665" t="s">
        <v>232</v>
      </c>
      <c r="HV87" s="665" t="s">
        <v>237</v>
      </c>
      <c r="HW87" s="665" t="s">
        <v>237</v>
      </c>
      <c r="HX87" s="679" t="s">
        <v>669</v>
      </c>
      <c r="HY87" s="679" t="s">
        <v>235</v>
      </c>
      <c r="HZ87" s="679" t="s">
        <v>664</v>
      </c>
      <c r="IA87" s="665" t="s">
        <v>235</v>
      </c>
      <c r="IB87" s="665" t="s">
        <v>236</v>
      </c>
      <c r="IC87" s="679" t="s">
        <v>232</v>
      </c>
      <c r="ID87" s="679" t="s">
        <v>232</v>
      </c>
      <c r="IE87" s="679" t="s">
        <v>232</v>
      </c>
      <c r="IF87" s="665" t="s">
        <v>232</v>
      </c>
      <c r="IG87" s="665" t="s">
        <v>232</v>
      </c>
      <c r="IH87" s="679" t="s">
        <v>669</v>
      </c>
      <c r="II87" s="679" t="s">
        <v>235</v>
      </c>
      <c r="IJ87" s="679" t="s">
        <v>664</v>
      </c>
      <c r="IK87" s="665" t="s">
        <v>235</v>
      </c>
      <c r="IL87" s="665" t="s">
        <v>236</v>
      </c>
      <c r="IM87" s="679" t="s">
        <v>232</v>
      </c>
      <c r="IN87" s="680" t="s">
        <v>232</v>
      </c>
      <c r="IO87" s="680" t="s">
        <v>232</v>
      </c>
      <c r="IP87" s="665" t="s">
        <v>232</v>
      </c>
      <c r="IQ87" s="665" t="s">
        <v>232</v>
      </c>
      <c r="IR87" s="681" t="s">
        <v>232</v>
      </c>
      <c r="IS87" s="681" t="s">
        <v>232</v>
      </c>
      <c r="IT87" s="679" t="s">
        <v>232</v>
      </c>
      <c r="IU87" s="679" t="s">
        <v>232</v>
      </c>
      <c r="IV87" s="679" t="s">
        <v>232</v>
      </c>
      <c r="IW87" s="665" t="s">
        <v>232</v>
      </c>
      <c r="IX87" s="665" t="s">
        <v>232</v>
      </c>
      <c r="IY87" s="665" t="s">
        <v>232</v>
      </c>
      <c r="IZ87" s="665" t="s">
        <v>232</v>
      </c>
      <c r="JA87" s="665" t="s">
        <v>232</v>
      </c>
      <c r="JB87" s="665" t="s">
        <v>232</v>
      </c>
      <c r="JC87" s="665" t="s">
        <v>232</v>
      </c>
      <c r="JD87" s="665" t="s">
        <v>232</v>
      </c>
      <c r="JE87" s="665" t="s">
        <v>232</v>
      </c>
      <c r="JF87" s="665" t="s">
        <v>232</v>
      </c>
      <c r="JG87" s="681" t="s">
        <v>661</v>
      </c>
      <c r="JH87" s="681" t="s">
        <v>661</v>
      </c>
      <c r="JI87" s="681" t="s">
        <v>661</v>
      </c>
      <c r="JJ87" s="679" t="s">
        <v>236</v>
      </c>
      <c r="JK87" s="679" t="s">
        <v>236</v>
      </c>
      <c r="JL87" s="682" t="s">
        <v>235</v>
      </c>
    </row>
    <row r="88" spans="1:272" ht="12.75" x14ac:dyDescent="0.2">
      <c r="A88" s="733" t="s">
        <v>90</v>
      </c>
      <c r="B88" s="662">
        <v>2013</v>
      </c>
      <c r="C88" s="679" t="s">
        <v>661</v>
      </c>
      <c r="D88" s="679" t="s">
        <v>661</v>
      </c>
      <c r="E88" s="679" t="s">
        <v>661</v>
      </c>
      <c r="F88" s="679" t="s">
        <v>661</v>
      </c>
      <c r="G88" s="679" t="s">
        <v>661</v>
      </c>
      <c r="H88" s="679" t="s">
        <v>661</v>
      </c>
      <c r="I88" s="664">
        <v>6</v>
      </c>
      <c r="J88" s="664">
        <v>3</v>
      </c>
      <c r="K88" s="664">
        <v>9</v>
      </c>
      <c r="L88" s="663">
        <v>23276</v>
      </c>
      <c r="M88" s="664">
        <v>18312</v>
      </c>
      <c r="N88" s="664">
        <v>29814</v>
      </c>
      <c r="O88" s="665">
        <v>19748</v>
      </c>
      <c r="P88" s="665">
        <v>3528</v>
      </c>
      <c r="Q88" s="664">
        <v>6</v>
      </c>
      <c r="R88" s="664">
        <v>3</v>
      </c>
      <c r="S88" s="664">
        <v>9</v>
      </c>
      <c r="T88" s="665">
        <v>3</v>
      </c>
      <c r="U88" s="665">
        <v>3</v>
      </c>
      <c r="V88" s="664">
        <v>23271</v>
      </c>
      <c r="W88" s="664">
        <v>18308</v>
      </c>
      <c r="X88" s="664">
        <v>29806</v>
      </c>
      <c r="Y88" s="665">
        <v>19745</v>
      </c>
      <c r="Z88" s="665">
        <v>3526</v>
      </c>
      <c r="AA88" s="664">
        <v>459.21609999999998</v>
      </c>
      <c r="AB88" s="664">
        <v>229.60804999999999</v>
      </c>
      <c r="AC88" s="664">
        <v>688.82414999999992</v>
      </c>
      <c r="AD88" s="666">
        <v>350.11079999999998</v>
      </c>
      <c r="AE88" s="666">
        <v>109.1053</v>
      </c>
      <c r="AF88" s="664">
        <v>1857</v>
      </c>
      <c r="AG88" s="664">
        <v>829.72340425531922</v>
      </c>
      <c r="AH88" s="664">
        <v>2860.5702127659574</v>
      </c>
      <c r="AI88" s="665">
        <v>1448</v>
      </c>
      <c r="AJ88" s="665">
        <v>409</v>
      </c>
      <c r="AK88" s="664">
        <v>5</v>
      </c>
      <c r="AL88" s="664">
        <v>0.47199999999999998</v>
      </c>
      <c r="AM88" s="664">
        <v>0.21609999999999999</v>
      </c>
      <c r="AN88" s="664">
        <v>459</v>
      </c>
      <c r="AO88" s="664">
        <v>1398</v>
      </c>
      <c r="AP88" s="665">
        <v>2</v>
      </c>
      <c r="AQ88" s="665">
        <v>0.2422</v>
      </c>
      <c r="AR88" s="665">
        <v>0.1108</v>
      </c>
      <c r="AS88" s="665">
        <v>350</v>
      </c>
      <c r="AT88" s="665">
        <v>1098</v>
      </c>
      <c r="AU88" s="665">
        <v>2</v>
      </c>
      <c r="AV88" s="665">
        <v>0.2298</v>
      </c>
      <c r="AW88" s="665">
        <v>0.1053</v>
      </c>
      <c r="AX88" s="665">
        <v>109</v>
      </c>
      <c r="AY88" s="665">
        <v>300</v>
      </c>
      <c r="AZ88" s="667">
        <v>1.8535206344761353E-2</v>
      </c>
      <c r="BA88" s="667">
        <v>1.4582260636933747E-2</v>
      </c>
      <c r="BB88" s="667">
        <v>2.3741563926908186E-2</v>
      </c>
      <c r="BC88" s="668">
        <v>3.2239026687002001E-2</v>
      </c>
      <c r="BD88" s="668">
        <v>5.4848796885110709E-3</v>
      </c>
      <c r="BE88" s="669">
        <v>2.1299999999999999E-2</v>
      </c>
      <c r="BF88" s="670">
        <v>1.585397727272727E-2</v>
      </c>
      <c r="BG88" s="670">
        <v>2.8379829545454538E-2</v>
      </c>
      <c r="BH88" s="668">
        <v>3.7405831600404858E-2</v>
      </c>
      <c r="BI88" s="668">
        <v>6.2681033012561491E-3</v>
      </c>
      <c r="BJ88" s="669">
        <v>3.5200000000000002E-2</v>
      </c>
      <c r="BK88" s="670">
        <v>2.6200000000000001E-2</v>
      </c>
      <c r="BL88" s="670">
        <v>4.6899999999999997E-2</v>
      </c>
      <c r="BM88" s="668">
        <v>5.8299999999999998E-2</v>
      </c>
      <c r="BN88" s="668">
        <v>1.1299999999999999E-2</v>
      </c>
      <c r="BO88" s="669">
        <v>1.54E-2</v>
      </c>
      <c r="BP88" s="670">
        <v>6.8808510638297881E-3</v>
      </c>
      <c r="BQ88" s="670">
        <v>2.3722553191489363E-2</v>
      </c>
      <c r="BR88" s="668">
        <v>2.35E-2</v>
      </c>
      <c r="BS88" s="668">
        <v>7.0000000000000001E-3</v>
      </c>
      <c r="BT88" s="664">
        <v>1462</v>
      </c>
      <c r="BU88" s="664">
        <v>469</v>
      </c>
      <c r="BV88" s="664">
        <v>2343</v>
      </c>
      <c r="BW88" s="665">
        <v>1249</v>
      </c>
      <c r="BX88" s="665">
        <v>213</v>
      </c>
      <c r="BY88" s="664">
        <v>0.4577</v>
      </c>
      <c r="BZ88" s="664">
        <v>0.28889999999999999</v>
      </c>
      <c r="CA88" s="664">
        <v>0.66390000000000005</v>
      </c>
      <c r="CB88" s="665">
        <v>0.2351</v>
      </c>
      <c r="CC88" s="665">
        <v>0.22259999999999999</v>
      </c>
      <c r="CD88" s="664">
        <v>1461</v>
      </c>
      <c r="CE88" s="664">
        <v>468</v>
      </c>
      <c r="CF88" s="664">
        <v>2343</v>
      </c>
      <c r="CG88" s="665">
        <v>1248</v>
      </c>
      <c r="CH88" s="665">
        <v>213</v>
      </c>
      <c r="CI88" s="664">
        <v>358</v>
      </c>
      <c r="CJ88" s="664">
        <v>108.0280701754386</v>
      </c>
      <c r="CK88" s="664">
        <v>566.51929824561398</v>
      </c>
      <c r="CL88" s="665">
        <v>285</v>
      </c>
      <c r="CM88" s="665">
        <v>74</v>
      </c>
      <c r="CN88" s="671">
        <v>0.4577</v>
      </c>
      <c r="CO88" s="664">
        <v>169.4</v>
      </c>
      <c r="CP88" s="664">
        <v>189.02</v>
      </c>
      <c r="CQ88" s="665">
        <v>0.2351</v>
      </c>
      <c r="CR88" s="665">
        <v>129.94</v>
      </c>
      <c r="CS88" s="665">
        <v>154.62</v>
      </c>
      <c r="CT88" s="665">
        <v>0.22259999999999999</v>
      </c>
      <c r="CU88" s="665">
        <v>39.46</v>
      </c>
      <c r="CV88" s="665">
        <v>34.4</v>
      </c>
      <c r="CW88" s="664">
        <v>240</v>
      </c>
      <c r="CX88" s="664">
        <v>191</v>
      </c>
      <c r="CY88" s="664">
        <v>308</v>
      </c>
      <c r="CZ88" s="665">
        <v>213</v>
      </c>
      <c r="DA88" s="665">
        <v>27</v>
      </c>
      <c r="DB88" s="664">
        <v>1</v>
      </c>
      <c r="DC88" s="664">
        <v>0.48549999999999999</v>
      </c>
      <c r="DD88" s="664">
        <v>2</v>
      </c>
      <c r="DE88" s="665">
        <v>0.53080000000000005</v>
      </c>
      <c r="DF88" s="665">
        <v>0.503</v>
      </c>
      <c r="DG88" s="664">
        <v>239</v>
      </c>
      <c r="DH88" s="664">
        <v>190</v>
      </c>
      <c r="DI88" s="664">
        <v>307</v>
      </c>
      <c r="DJ88" s="665">
        <v>213</v>
      </c>
      <c r="DK88" s="665">
        <v>27</v>
      </c>
      <c r="DL88" s="666">
        <v>3.0179</v>
      </c>
      <c r="DM88" s="666">
        <v>1.4651904499999999</v>
      </c>
      <c r="DN88" s="666">
        <v>6.0358000000000001</v>
      </c>
      <c r="DO88" s="672">
        <v>2.0091999999999999</v>
      </c>
      <c r="DP88" s="672">
        <v>0.71490000000000009</v>
      </c>
      <c r="DQ88" s="664">
        <v>15</v>
      </c>
      <c r="DR88" s="664">
        <v>11.92468619246862</v>
      </c>
      <c r="DS88" s="664">
        <v>19.267782426778243</v>
      </c>
      <c r="DT88" s="665">
        <v>12</v>
      </c>
      <c r="DU88" s="665">
        <v>3</v>
      </c>
      <c r="DV88" s="671">
        <v>0.99539999999999995</v>
      </c>
      <c r="DW88" s="671">
        <v>2.0400000000000001E-2</v>
      </c>
      <c r="DX88" s="664">
        <v>1.7899999999999999E-2</v>
      </c>
      <c r="DY88" s="664">
        <v>3</v>
      </c>
      <c r="DZ88" s="664">
        <v>12</v>
      </c>
      <c r="EA88" s="665">
        <v>0.5111</v>
      </c>
      <c r="EB88" s="665">
        <v>1.0500000000000001E-2</v>
      </c>
      <c r="EC88" s="665">
        <v>9.1999999999999998E-3</v>
      </c>
      <c r="ED88" s="665">
        <v>2</v>
      </c>
      <c r="EE88" s="665">
        <v>10</v>
      </c>
      <c r="EF88" s="665">
        <v>0.48430000000000001</v>
      </c>
      <c r="EG88" s="665">
        <v>9.9000000000000008E-3</v>
      </c>
      <c r="EH88" s="665">
        <v>8.6999999999999994E-3</v>
      </c>
      <c r="EI88" s="665">
        <v>0.70620000000000005</v>
      </c>
      <c r="EJ88" s="665">
        <v>3</v>
      </c>
      <c r="EK88" s="671">
        <v>1211</v>
      </c>
      <c r="EL88" s="671">
        <v>1020</v>
      </c>
      <c r="EM88" s="671">
        <v>1480</v>
      </c>
      <c r="EN88" s="664">
        <v>92</v>
      </c>
      <c r="EO88" s="664">
        <v>58</v>
      </c>
      <c r="EP88" s="664">
        <v>131</v>
      </c>
      <c r="EQ88" s="673">
        <v>4.9750000000000003E-3</v>
      </c>
      <c r="ER88" s="678" t="s">
        <v>661</v>
      </c>
      <c r="ES88" s="679" t="s">
        <v>661</v>
      </c>
      <c r="ET88" s="679" t="s">
        <v>661</v>
      </c>
      <c r="EU88" s="665" t="s">
        <v>661</v>
      </c>
      <c r="EV88" s="665" t="s">
        <v>661</v>
      </c>
      <c r="EW88" s="679" t="s">
        <v>661</v>
      </c>
      <c r="EX88" s="679" t="s">
        <v>661</v>
      </c>
      <c r="EY88" s="679" t="s">
        <v>661</v>
      </c>
      <c r="EZ88" s="665" t="s">
        <v>661</v>
      </c>
      <c r="FA88" s="665" t="s">
        <v>661</v>
      </c>
      <c r="FB88" s="679" t="s">
        <v>661</v>
      </c>
      <c r="FC88" s="679" t="s">
        <v>661</v>
      </c>
      <c r="FD88" s="679" t="s">
        <v>661</v>
      </c>
      <c r="FE88" s="665" t="s">
        <v>661</v>
      </c>
      <c r="FF88" s="665" t="s">
        <v>661</v>
      </c>
      <c r="FG88" s="679" t="s">
        <v>661</v>
      </c>
      <c r="FH88" s="680" t="s">
        <v>661</v>
      </c>
      <c r="FI88" s="680" t="s">
        <v>661</v>
      </c>
      <c r="FJ88" s="665" t="s">
        <v>661</v>
      </c>
      <c r="FK88" s="665" t="s">
        <v>661</v>
      </c>
      <c r="FL88" s="679" t="s">
        <v>661</v>
      </c>
      <c r="FM88" s="679" t="s">
        <v>661</v>
      </c>
      <c r="FN88" s="679" t="s">
        <v>661</v>
      </c>
      <c r="FO88" s="679" t="s">
        <v>661</v>
      </c>
      <c r="FP88" s="679" t="s">
        <v>661</v>
      </c>
      <c r="FQ88" s="665" t="s">
        <v>661</v>
      </c>
      <c r="FR88" s="665" t="s">
        <v>661</v>
      </c>
      <c r="FS88" s="665" t="s">
        <v>661</v>
      </c>
      <c r="FT88" s="665" t="s">
        <v>661</v>
      </c>
      <c r="FU88" s="665" t="s">
        <v>661</v>
      </c>
      <c r="FV88" s="665" t="s">
        <v>661</v>
      </c>
      <c r="FW88" s="665" t="s">
        <v>661</v>
      </c>
      <c r="FX88" s="665" t="s">
        <v>661</v>
      </c>
      <c r="FY88" s="665" t="s">
        <v>661</v>
      </c>
      <c r="FZ88" s="665" t="s">
        <v>661</v>
      </c>
      <c r="GA88" s="680" t="s">
        <v>661</v>
      </c>
      <c r="GB88" s="680" t="s">
        <v>661</v>
      </c>
      <c r="GC88" s="680" t="s">
        <v>661</v>
      </c>
      <c r="GD88" s="668" t="s">
        <v>661</v>
      </c>
      <c r="GE88" s="668" t="s">
        <v>661</v>
      </c>
      <c r="GF88" s="681" t="s">
        <v>661</v>
      </c>
      <c r="GG88" s="680" t="s">
        <v>661</v>
      </c>
      <c r="GH88" s="680" t="s">
        <v>661</v>
      </c>
      <c r="GI88" s="668" t="s">
        <v>661</v>
      </c>
      <c r="GJ88" s="668" t="s">
        <v>661</v>
      </c>
      <c r="GK88" s="681" t="s">
        <v>661</v>
      </c>
      <c r="GL88" s="679" t="s">
        <v>661</v>
      </c>
      <c r="GM88" s="679" t="s">
        <v>661</v>
      </c>
      <c r="GN88" s="668" t="s">
        <v>661</v>
      </c>
      <c r="GO88" s="668" t="s">
        <v>661</v>
      </c>
      <c r="GP88" s="681" t="s">
        <v>661</v>
      </c>
      <c r="GQ88" s="680" t="s">
        <v>661</v>
      </c>
      <c r="GR88" s="680" t="s">
        <v>661</v>
      </c>
      <c r="GS88" s="668" t="s">
        <v>661</v>
      </c>
      <c r="GT88" s="668" t="s">
        <v>661</v>
      </c>
      <c r="GU88" s="679" t="s">
        <v>661</v>
      </c>
      <c r="GV88" s="679" t="s">
        <v>661</v>
      </c>
      <c r="GW88" s="679" t="s">
        <v>661</v>
      </c>
      <c r="GX88" s="665" t="s">
        <v>661</v>
      </c>
      <c r="GY88" s="665" t="s">
        <v>661</v>
      </c>
      <c r="GZ88" s="679" t="s">
        <v>661</v>
      </c>
      <c r="HA88" s="679" t="s">
        <v>661</v>
      </c>
      <c r="HB88" s="679" t="s">
        <v>661</v>
      </c>
      <c r="HC88" s="665" t="s">
        <v>661</v>
      </c>
      <c r="HD88" s="665" t="s">
        <v>661</v>
      </c>
      <c r="HE88" s="679" t="s">
        <v>661</v>
      </c>
      <c r="HF88" s="679" t="s">
        <v>661</v>
      </c>
      <c r="HG88" s="679" t="s">
        <v>661</v>
      </c>
      <c r="HH88" s="665" t="s">
        <v>661</v>
      </c>
      <c r="HI88" s="665" t="s">
        <v>661</v>
      </c>
      <c r="HJ88" s="679" t="s">
        <v>661</v>
      </c>
      <c r="HK88" s="680" t="s">
        <v>661</v>
      </c>
      <c r="HL88" s="680" t="s">
        <v>661</v>
      </c>
      <c r="HM88" s="665" t="s">
        <v>661</v>
      </c>
      <c r="HN88" s="665" t="s">
        <v>661</v>
      </c>
      <c r="HO88" s="681" t="s">
        <v>661</v>
      </c>
      <c r="HP88" s="679" t="s">
        <v>661</v>
      </c>
      <c r="HQ88" s="679" t="s">
        <v>661</v>
      </c>
      <c r="HR88" s="665" t="s">
        <v>661</v>
      </c>
      <c r="HS88" s="665" t="s">
        <v>661</v>
      </c>
      <c r="HT88" s="665" t="s">
        <v>661</v>
      </c>
      <c r="HU88" s="665" t="s">
        <v>661</v>
      </c>
      <c r="HV88" s="665" t="s">
        <v>661</v>
      </c>
      <c r="HW88" s="665" t="s">
        <v>661</v>
      </c>
      <c r="HX88" s="679" t="s">
        <v>661</v>
      </c>
      <c r="HY88" s="679" t="s">
        <v>661</v>
      </c>
      <c r="HZ88" s="679" t="s">
        <v>661</v>
      </c>
      <c r="IA88" s="665" t="s">
        <v>661</v>
      </c>
      <c r="IB88" s="665" t="s">
        <v>661</v>
      </c>
      <c r="IC88" s="679" t="s">
        <v>661</v>
      </c>
      <c r="ID88" s="679" t="s">
        <v>661</v>
      </c>
      <c r="IE88" s="679" t="s">
        <v>661</v>
      </c>
      <c r="IF88" s="665" t="s">
        <v>661</v>
      </c>
      <c r="IG88" s="665" t="s">
        <v>661</v>
      </c>
      <c r="IH88" s="679" t="s">
        <v>661</v>
      </c>
      <c r="II88" s="679" t="s">
        <v>661</v>
      </c>
      <c r="IJ88" s="679" t="s">
        <v>661</v>
      </c>
      <c r="IK88" s="665" t="s">
        <v>661</v>
      </c>
      <c r="IL88" s="665" t="s">
        <v>661</v>
      </c>
      <c r="IM88" s="679" t="s">
        <v>661</v>
      </c>
      <c r="IN88" s="680" t="s">
        <v>661</v>
      </c>
      <c r="IO88" s="680" t="s">
        <v>661</v>
      </c>
      <c r="IP88" s="665" t="s">
        <v>661</v>
      </c>
      <c r="IQ88" s="665" t="s">
        <v>661</v>
      </c>
      <c r="IR88" s="681" t="s">
        <v>661</v>
      </c>
      <c r="IS88" s="681" t="s">
        <v>661</v>
      </c>
      <c r="IT88" s="679" t="s">
        <v>661</v>
      </c>
      <c r="IU88" s="679" t="s">
        <v>661</v>
      </c>
      <c r="IV88" s="679" t="s">
        <v>661</v>
      </c>
      <c r="IW88" s="665" t="s">
        <v>661</v>
      </c>
      <c r="IX88" s="665" t="s">
        <v>661</v>
      </c>
      <c r="IY88" s="665" t="s">
        <v>661</v>
      </c>
      <c r="IZ88" s="665" t="s">
        <v>661</v>
      </c>
      <c r="JA88" s="665" t="s">
        <v>661</v>
      </c>
      <c r="JB88" s="665" t="s">
        <v>661</v>
      </c>
      <c r="JC88" s="665" t="s">
        <v>661</v>
      </c>
      <c r="JD88" s="665" t="s">
        <v>661</v>
      </c>
      <c r="JE88" s="665" t="s">
        <v>661</v>
      </c>
      <c r="JF88" s="665" t="s">
        <v>661</v>
      </c>
      <c r="JG88" s="681" t="s">
        <v>661</v>
      </c>
      <c r="JH88" s="681" t="s">
        <v>661</v>
      </c>
      <c r="JI88" s="681" t="s">
        <v>661</v>
      </c>
      <c r="JJ88" s="679" t="s">
        <v>661</v>
      </c>
      <c r="JK88" s="679" t="s">
        <v>661</v>
      </c>
      <c r="JL88" s="682" t="s">
        <v>661</v>
      </c>
    </row>
    <row r="89" spans="1:272" ht="12.75" x14ac:dyDescent="0.2">
      <c r="A89" s="733" t="s">
        <v>91</v>
      </c>
      <c r="B89" s="662">
        <v>2013</v>
      </c>
      <c r="C89" s="691" t="s">
        <v>661</v>
      </c>
      <c r="D89" s="691" t="s">
        <v>661</v>
      </c>
      <c r="E89" s="691" t="s">
        <v>661</v>
      </c>
      <c r="F89" s="691" t="s">
        <v>661</v>
      </c>
      <c r="G89" s="691" t="s">
        <v>661</v>
      </c>
      <c r="H89" s="691" t="s">
        <v>661</v>
      </c>
      <c r="I89" s="766" t="s">
        <v>661</v>
      </c>
      <c r="J89" s="766" t="s">
        <v>661</v>
      </c>
      <c r="K89" s="766" t="s">
        <v>661</v>
      </c>
      <c r="L89" s="766" t="s">
        <v>661</v>
      </c>
      <c r="M89" s="766" t="s">
        <v>661</v>
      </c>
      <c r="N89" s="766" t="s">
        <v>661</v>
      </c>
      <c r="O89" s="766" t="s">
        <v>661</v>
      </c>
      <c r="P89" s="766" t="s">
        <v>661</v>
      </c>
      <c r="Q89" s="766" t="s">
        <v>661</v>
      </c>
      <c r="R89" s="766" t="s">
        <v>661</v>
      </c>
      <c r="S89" s="766" t="s">
        <v>661</v>
      </c>
      <c r="T89" s="766" t="s">
        <v>661</v>
      </c>
      <c r="U89" s="766" t="s">
        <v>661</v>
      </c>
      <c r="V89" s="766" t="s">
        <v>661</v>
      </c>
      <c r="W89" s="766" t="s">
        <v>661</v>
      </c>
      <c r="X89" s="766" t="s">
        <v>661</v>
      </c>
      <c r="Y89" s="766" t="s">
        <v>661</v>
      </c>
      <c r="Z89" s="766" t="s">
        <v>661</v>
      </c>
      <c r="AA89" s="766" t="s">
        <v>661</v>
      </c>
      <c r="AB89" s="766" t="s">
        <v>661</v>
      </c>
      <c r="AC89" s="766" t="s">
        <v>661</v>
      </c>
      <c r="AD89" s="766" t="s">
        <v>661</v>
      </c>
      <c r="AE89" s="766" t="s">
        <v>661</v>
      </c>
      <c r="AF89" s="766" t="s">
        <v>661</v>
      </c>
      <c r="AG89" s="766" t="s">
        <v>661</v>
      </c>
      <c r="AH89" s="766" t="s">
        <v>661</v>
      </c>
      <c r="AI89" s="766" t="s">
        <v>661</v>
      </c>
      <c r="AJ89" s="766" t="s">
        <v>661</v>
      </c>
      <c r="AK89" s="766" t="s">
        <v>661</v>
      </c>
      <c r="AL89" s="766" t="s">
        <v>661</v>
      </c>
      <c r="AM89" s="766" t="s">
        <v>661</v>
      </c>
      <c r="AN89" s="766" t="s">
        <v>661</v>
      </c>
      <c r="AO89" s="766" t="s">
        <v>661</v>
      </c>
      <c r="AP89" s="766" t="s">
        <v>661</v>
      </c>
      <c r="AQ89" s="766" t="s">
        <v>661</v>
      </c>
      <c r="AR89" s="766" t="s">
        <v>661</v>
      </c>
      <c r="AS89" s="766" t="s">
        <v>661</v>
      </c>
      <c r="AT89" s="766" t="s">
        <v>661</v>
      </c>
      <c r="AU89" s="766" t="s">
        <v>661</v>
      </c>
      <c r="AV89" s="766" t="s">
        <v>661</v>
      </c>
      <c r="AW89" s="766" t="s">
        <v>661</v>
      </c>
      <c r="AX89" s="766" t="s">
        <v>661</v>
      </c>
      <c r="AY89" s="766" t="s">
        <v>661</v>
      </c>
      <c r="AZ89" s="766" t="s">
        <v>661</v>
      </c>
      <c r="BA89" s="766" t="s">
        <v>661</v>
      </c>
      <c r="BB89" s="766" t="s">
        <v>661</v>
      </c>
      <c r="BC89" s="766" t="s">
        <v>661</v>
      </c>
      <c r="BD89" s="766" t="s">
        <v>661</v>
      </c>
      <c r="BE89" s="766" t="s">
        <v>661</v>
      </c>
      <c r="BF89" s="766" t="s">
        <v>661</v>
      </c>
      <c r="BG89" s="766" t="s">
        <v>661</v>
      </c>
      <c r="BH89" s="766" t="s">
        <v>661</v>
      </c>
      <c r="BI89" s="766" t="s">
        <v>661</v>
      </c>
      <c r="BJ89" s="766" t="s">
        <v>661</v>
      </c>
      <c r="BK89" s="766" t="s">
        <v>661</v>
      </c>
      <c r="BL89" s="766" t="s">
        <v>661</v>
      </c>
      <c r="BM89" s="766" t="s">
        <v>661</v>
      </c>
      <c r="BN89" s="766" t="s">
        <v>661</v>
      </c>
      <c r="BO89" s="766" t="s">
        <v>661</v>
      </c>
      <c r="BP89" s="766" t="s">
        <v>661</v>
      </c>
      <c r="BQ89" s="766" t="s">
        <v>661</v>
      </c>
      <c r="BR89" s="766" t="s">
        <v>661</v>
      </c>
      <c r="BS89" s="766" t="s">
        <v>661</v>
      </c>
      <c r="BT89" s="766" t="s">
        <v>661</v>
      </c>
      <c r="BU89" s="766" t="s">
        <v>661</v>
      </c>
      <c r="BV89" s="766" t="s">
        <v>661</v>
      </c>
      <c r="BW89" s="766" t="s">
        <v>661</v>
      </c>
      <c r="BX89" s="766" t="s">
        <v>661</v>
      </c>
      <c r="BY89" s="766" t="s">
        <v>661</v>
      </c>
      <c r="BZ89" s="766" t="s">
        <v>661</v>
      </c>
      <c r="CA89" s="766" t="s">
        <v>661</v>
      </c>
      <c r="CB89" s="766" t="s">
        <v>661</v>
      </c>
      <c r="CC89" s="766" t="s">
        <v>661</v>
      </c>
      <c r="CD89" s="766" t="s">
        <v>661</v>
      </c>
      <c r="CE89" s="766" t="s">
        <v>661</v>
      </c>
      <c r="CF89" s="766" t="s">
        <v>661</v>
      </c>
      <c r="CG89" s="766" t="s">
        <v>661</v>
      </c>
      <c r="CH89" s="766" t="s">
        <v>661</v>
      </c>
      <c r="CI89" s="766" t="s">
        <v>661</v>
      </c>
      <c r="CJ89" s="766" t="s">
        <v>661</v>
      </c>
      <c r="CK89" s="766" t="s">
        <v>661</v>
      </c>
      <c r="CL89" s="766" t="s">
        <v>661</v>
      </c>
      <c r="CM89" s="766" t="s">
        <v>661</v>
      </c>
      <c r="CN89" s="766" t="s">
        <v>661</v>
      </c>
      <c r="CO89" s="766" t="s">
        <v>661</v>
      </c>
      <c r="CP89" s="766" t="s">
        <v>661</v>
      </c>
      <c r="CQ89" s="766" t="s">
        <v>661</v>
      </c>
      <c r="CR89" s="766" t="s">
        <v>661</v>
      </c>
      <c r="CS89" s="766" t="s">
        <v>661</v>
      </c>
      <c r="CT89" s="766" t="s">
        <v>661</v>
      </c>
      <c r="CU89" s="766" t="s">
        <v>661</v>
      </c>
      <c r="CV89" s="766" t="s">
        <v>661</v>
      </c>
      <c r="CW89" s="766" t="s">
        <v>661</v>
      </c>
      <c r="CX89" s="766" t="s">
        <v>661</v>
      </c>
      <c r="CY89" s="766" t="s">
        <v>661</v>
      </c>
      <c r="CZ89" s="766" t="s">
        <v>661</v>
      </c>
      <c r="DA89" s="766" t="s">
        <v>661</v>
      </c>
      <c r="DB89" s="766" t="s">
        <v>661</v>
      </c>
      <c r="DC89" s="766" t="s">
        <v>661</v>
      </c>
      <c r="DD89" s="766" t="s">
        <v>661</v>
      </c>
      <c r="DE89" s="766" t="s">
        <v>661</v>
      </c>
      <c r="DF89" s="766" t="s">
        <v>661</v>
      </c>
      <c r="DG89" s="766" t="s">
        <v>661</v>
      </c>
      <c r="DH89" s="766" t="s">
        <v>661</v>
      </c>
      <c r="DI89" s="766" t="s">
        <v>661</v>
      </c>
      <c r="DJ89" s="766" t="s">
        <v>661</v>
      </c>
      <c r="DK89" s="766" t="s">
        <v>661</v>
      </c>
      <c r="DL89" s="766" t="s">
        <v>661</v>
      </c>
      <c r="DM89" s="766" t="s">
        <v>661</v>
      </c>
      <c r="DN89" s="766" t="s">
        <v>661</v>
      </c>
      <c r="DO89" s="766" t="s">
        <v>661</v>
      </c>
      <c r="DP89" s="766" t="s">
        <v>661</v>
      </c>
      <c r="DQ89" s="766" t="s">
        <v>661</v>
      </c>
      <c r="DR89" s="766" t="s">
        <v>661</v>
      </c>
      <c r="DS89" s="766" t="s">
        <v>661</v>
      </c>
      <c r="DT89" s="766" t="s">
        <v>661</v>
      </c>
      <c r="DU89" s="766" t="s">
        <v>661</v>
      </c>
      <c r="DV89" s="766" t="s">
        <v>661</v>
      </c>
      <c r="DW89" s="766" t="s">
        <v>661</v>
      </c>
      <c r="DX89" s="766" t="s">
        <v>661</v>
      </c>
      <c r="DY89" s="766" t="s">
        <v>661</v>
      </c>
      <c r="DZ89" s="766" t="s">
        <v>661</v>
      </c>
      <c r="EA89" s="766" t="s">
        <v>661</v>
      </c>
      <c r="EB89" s="766" t="s">
        <v>661</v>
      </c>
      <c r="EC89" s="766" t="s">
        <v>661</v>
      </c>
      <c r="ED89" s="766" t="s">
        <v>661</v>
      </c>
      <c r="EE89" s="766" t="s">
        <v>661</v>
      </c>
      <c r="EF89" s="766" t="s">
        <v>661</v>
      </c>
      <c r="EG89" s="766" t="s">
        <v>661</v>
      </c>
      <c r="EH89" s="766" t="s">
        <v>661</v>
      </c>
      <c r="EI89" s="766" t="s">
        <v>661</v>
      </c>
      <c r="EJ89" s="766" t="s">
        <v>661</v>
      </c>
      <c r="EK89" s="766" t="s">
        <v>661</v>
      </c>
      <c r="EL89" s="766" t="s">
        <v>661</v>
      </c>
      <c r="EM89" s="766" t="s">
        <v>661</v>
      </c>
      <c r="EN89" s="766" t="s">
        <v>661</v>
      </c>
      <c r="EO89" s="766" t="s">
        <v>661</v>
      </c>
      <c r="EP89" s="766" t="s">
        <v>661</v>
      </c>
      <c r="EQ89" s="766" t="s">
        <v>661</v>
      </c>
      <c r="ER89" s="690" t="s">
        <v>661</v>
      </c>
      <c r="ES89" s="691" t="s">
        <v>661</v>
      </c>
      <c r="ET89" s="691" t="s">
        <v>661</v>
      </c>
      <c r="EU89" s="692" t="s">
        <v>661</v>
      </c>
      <c r="EV89" s="692" t="s">
        <v>661</v>
      </c>
      <c r="EW89" s="691" t="s">
        <v>661</v>
      </c>
      <c r="EX89" s="691" t="s">
        <v>661</v>
      </c>
      <c r="EY89" s="691" t="s">
        <v>661</v>
      </c>
      <c r="EZ89" s="692" t="s">
        <v>661</v>
      </c>
      <c r="FA89" s="692" t="s">
        <v>661</v>
      </c>
      <c r="FB89" s="691" t="s">
        <v>661</v>
      </c>
      <c r="FC89" s="691" t="s">
        <v>661</v>
      </c>
      <c r="FD89" s="691" t="s">
        <v>661</v>
      </c>
      <c r="FE89" s="692" t="s">
        <v>661</v>
      </c>
      <c r="FF89" s="692" t="s">
        <v>661</v>
      </c>
      <c r="FG89" s="691" t="s">
        <v>661</v>
      </c>
      <c r="FH89" s="693" t="s">
        <v>661</v>
      </c>
      <c r="FI89" s="693" t="s">
        <v>661</v>
      </c>
      <c r="FJ89" s="692" t="s">
        <v>661</v>
      </c>
      <c r="FK89" s="692" t="s">
        <v>661</v>
      </c>
      <c r="FL89" s="691" t="s">
        <v>661</v>
      </c>
      <c r="FM89" s="691" t="s">
        <v>661</v>
      </c>
      <c r="FN89" s="691" t="s">
        <v>661</v>
      </c>
      <c r="FO89" s="691" t="s">
        <v>661</v>
      </c>
      <c r="FP89" s="691" t="s">
        <v>661</v>
      </c>
      <c r="FQ89" s="692" t="s">
        <v>661</v>
      </c>
      <c r="FR89" s="692" t="s">
        <v>661</v>
      </c>
      <c r="FS89" s="692" t="s">
        <v>661</v>
      </c>
      <c r="FT89" s="692" t="s">
        <v>661</v>
      </c>
      <c r="FU89" s="692" t="s">
        <v>661</v>
      </c>
      <c r="FV89" s="692" t="s">
        <v>661</v>
      </c>
      <c r="FW89" s="692" t="s">
        <v>661</v>
      </c>
      <c r="FX89" s="692" t="s">
        <v>661</v>
      </c>
      <c r="FY89" s="692" t="s">
        <v>661</v>
      </c>
      <c r="FZ89" s="692" t="s">
        <v>661</v>
      </c>
      <c r="GA89" s="693" t="s">
        <v>661</v>
      </c>
      <c r="GB89" s="693" t="s">
        <v>661</v>
      </c>
      <c r="GC89" s="693" t="s">
        <v>661</v>
      </c>
      <c r="GD89" s="694" t="s">
        <v>661</v>
      </c>
      <c r="GE89" s="694" t="s">
        <v>661</v>
      </c>
      <c r="GF89" s="695" t="s">
        <v>661</v>
      </c>
      <c r="GG89" s="693" t="s">
        <v>661</v>
      </c>
      <c r="GH89" s="693" t="s">
        <v>661</v>
      </c>
      <c r="GI89" s="694" t="s">
        <v>661</v>
      </c>
      <c r="GJ89" s="694" t="s">
        <v>661</v>
      </c>
      <c r="GK89" s="695" t="s">
        <v>661</v>
      </c>
      <c r="GL89" s="691" t="s">
        <v>661</v>
      </c>
      <c r="GM89" s="691" t="s">
        <v>661</v>
      </c>
      <c r="GN89" s="694" t="s">
        <v>661</v>
      </c>
      <c r="GO89" s="694" t="s">
        <v>661</v>
      </c>
      <c r="GP89" s="695" t="s">
        <v>661</v>
      </c>
      <c r="GQ89" s="693" t="s">
        <v>661</v>
      </c>
      <c r="GR89" s="693" t="s">
        <v>661</v>
      </c>
      <c r="GS89" s="694" t="s">
        <v>661</v>
      </c>
      <c r="GT89" s="694" t="s">
        <v>661</v>
      </c>
      <c r="GU89" s="691" t="s">
        <v>661</v>
      </c>
      <c r="GV89" s="691" t="s">
        <v>661</v>
      </c>
      <c r="GW89" s="691" t="s">
        <v>661</v>
      </c>
      <c r="GX89" s="692" t="s">
        <v>661</v>
      </c>
      <c r="GY89" s="692" t="s">
        <v>661</v>
      </c>
      <c r="GZ89" s="691" t="s">
        <v>661</v>
      </c>
      <c r="HA89" s="691" t="s">
        <v>661</v>
      </c>
      <c r="HB89" s="691" t="s">
        <v>661</v>
      </c>
      <c r="HC89" s="692" t="s">
        <v>661</v>
      </c>
      <c r="HD89" s="692" t="s">
        <v>661</v>
      </c>
      <c r="HE89" s="691" t="s">
        <v>661</v>
      </c>
      <c r="HF89" s="691" t="s">
        <v>661</v>
      </c>
      <c r="HG89" s="691" t="s">
        <v>661</v>
      </c>
      <c r="HH89" s="692" t="s">
        <v>661</v>
      </c>
      <c r="HI89" s="692" t="s">
        <v>661</v>
      </c>
      <c r="HJ89" s="691" t="s">
        <v>661</v>
      </c>
      <c r="HK89" s="693" t="s">
        <v>661</v>
      </c>
      <c r="HL89" s="693" t="s">
        <v>661</v>
      </c>
      <c r="HM89" s="692" t="s">
        <v>661</v>
      </c>
      <c r="HN89" s="692" t="s">
        <v>661</v>
      </c>
      <c r="HO89" s="695" t="s">
        <v>661</v>
      </c>
      <c r="HP89" s="691" t="s">
        <v>661</v>
      </c>
      <c r="HQ89" s="691" t="s">
        <v>661</v>
      </c>
      <c r="HR89" s="692" t="s">
        <v>661</v>
      </c>
      <c r="HS89" s="692" t="s">
        <v>661</v>
      </c>
      <c r="HT89" s="692" t="s">
        <v>661</v>
      </c>
      <c r="HU89" s="692" t="s">
        <v>661</v>
      </c>
      <c r="HV89" s="692" t="s">
        <v>661</v>
      </c>
      <c r="HW89" s="692" t="s">
        <v>661</v>
      </c>
      <c r="HX89" s="691" t="s">
        <v>661</v>
      </c>
      <c r="HY89" s="691" t="s">
        <v>661</v>
      </c>
      <c r="HZ89" s="691" t="s">
        <v>661</v>
      </c>
      <c r="IA89" s="692" t="s">
        <v>661</v>
      </c>
      <c r="IB89" s="692" t="s">
        <v>661</v>
      </c>
      <c r="IC89" s="691" t="s">
        <v>661</v>
      </c>
      <c r="ID89" s="691" t="s">
        <v>661</v>
      </c>
      <c r="IE89" s="691" t="s">
        <v>661</v>
      </c>
      <c r="IF89" s="692" t="s">
        <v>661</v>
      </c>
      <c r="IG89" s="692" t="s">
        <v>661</v>
      </c>
      <c r="IH89" s="691" t="s">
        <v>661</v>
      </c>
      <c r="II89" s="691" t="s">
        <v>661</v>
      </c>
      <c r="IJ89" s="691" t="s">
        <v>661</v>
      </c>
      <c r="IK89" s="692" t="s">
        <v>661</v>
      </c>
      <c r="IL89" s="692" t="s">
        <v>661</v>
      </c>
      <c r="IM89" s="691" t="s">
        <v>661</v>
      </c>
      <c r="IN89" s="693" t="s">
        <v>661</v>
      </c>
      <c r="IO89" s="693" t="s">
        <v>661</v>
      </c>
      <c r="IP89" s="692" t="s">
        <v>661</v>
      </c>
      <c r="IQ89" s="692" t="s">
        <v>661</v>
      </c>
      <c r="IR89" s="695" t="s">
        <v>661</v>
      </c>
      <c r="IS89" s="695" t="s">
        <v>661</v>
      </c>
      <c r="IT89" s="691" t="s">
        <v>661</v>
      </c>
      <c r="IU89" s="691" t="s">
        <v>661</v>
      </c>
      <c r="IV89" s="691" t="s">
        <v>661</v>
      </c>
      <c r="IW89" s="692" t="s">
        <v>661</v>
      </c>
      <c r="IX89" s="692" t="s">
        <v>661</v>
      </c>
      <c r="IY89" s="692" t="s">
        <v>661</v>
      </c>
      <c r="IZ89" s="692" t="s">
        <v>661</v>
      </c>
      <c r="JA89" s="692" t="s">
        <v>661</v>
      </c>
      <c r="JB89" s="692" t="s">
        <v>661</v>
      </c>
      <c r="JC89" s="692" t="s">
        <v>661</v>
      </c>
      <c r="JD89" s="692" t="s">
        <v>661</v>
      </c>
      <c r="JE89" s="692" t="s">
        <v>661</v>
      </c>
      <c r="JF89" s="692" t="s">
        <v>661</v>
      </c>
      <c r="JG89" s="695" t="s">
        <v>661</v>
      </c>
      <c r="JH89" s="695" t="s">
        <v>661</v>
      </c>
      <c r="JI89" s="695" t="s">
        <v>661</v>
      </c>
      <c r="JJ89" s="691" t="s">
        <v>661</v>
      </c>
      <c r="JK89" s="691" t="s">
        <v>661</v>
      </c>
      <c r="JL89" s="696" t="s">
        <v>661</v>
      </c>
    </row>
    <row r="90" spans="1:272" ht="12.75" x14ac:dyDescent="0.2">
      <c r="A90" s="733" t="s">
        <v>92</v>
      </c>
      <c r="B90" s="662">
        <v>2013</v>
      </c>
      <c r="C90" s="679" t="s">
        <v>661</v>
      </c>
      <c r="D90" s="679" t="s">
        <v>661</v>
      </c>
      <c r="E90" s="679" t="s">
        <v>661</v>
      </c>
      <c r="F90" s="679" t="s">
        <v>661</v>
      </c>
      <c r="G90" s="679" t="s">
        <v>661</v>
      </c>
      <c r="H90" s="679" t="s">
        <v>661</v>
      </c>
      <c r="I90" s="664">
        <v>449</v>
      </c>
      <c r="J90" s="664">
        <v>356</v>
      </c>
      <c r="K90" s="664">
        <v>580</v>
      </c>
      <c r="L90" s="663">
        <v>20495</v>
      </c>
      <c r="M90" s="664">
        <v>18448</v>
      </c>
      <c r="N90" s="664">
        <v>23032</v>
      </c>
      <c r="O90" s="665">
        <v>12261</v>
      </c>
      <c r="P90" s="665">
        <v>8233</v>
      </c>
      <c r="Q90" s="664">
        <v>449</v>
      </c>
      <c r="R90" s="664">
        <v>356</v>
      </c>
      <c r="S90" s="664">
        <v>580</v>
      </c>
      <c r="T90" s="665">
        <v>230</v>
      </c>
      <c r="U90" s="665">
        <v>218</v>
      </c>
      <c r="V90" s="664">
        <v>20046</v>
      </c>
      <c r="W90" s="664">
        <v>18059</v>
      </c>
      <c r="X90" s="664">
        <v>22476</v>
      </c>
      <c r="Y90" s="665">
        <v>12031</v>
      </c>
      <c r="Z90" s="665">
        <v>8015</v>
      </c>
      <c r="AA90" s="664">
        <v>321</v>
      </c>
      <c r="AB90" s="664">
        <v>254.51224944320714</v>
      </c>
      <c r="AC90" s="664">
        <v>414.65478841870822</v>
      </c>
      <c r="AD90" s="666">
        <v>119</v>
      </c>
      <c r="AE90" s="666">
        <v>202</v>
      </c>
      <c r="AF90" s="664">
        <v>1783</v>
      </c>
      <c r="AG90" s="664">
        <v>1475.1438848920861</v>
      </c>
      <c r="AH90" s="664">
        <v>2142.1654676258995</v>
      </c>
      <c r="AI90" s="665">
        <v>789</v>
      </c>
      <c r="AJ90" s="665">
        <v>993</v>
      </c>
      <c r="AK90" s="664">
        <v>231</v>
      </c>
      <c r="AL90" s="664">
        <v>154</v>
      </c>
      <c r="AM90" s="664">
        <v>63</v>
      </c>
      <c r="AN90" s="664">
        <v>258</v>
      </c>
      <c r="AO90" s="664">
        <v>1525</v>
      </c>
      <c r="AP90" s="665">
        <v>119</v>
      </c>
      <c r="AQ90" s="665">
        <v>79</v>
      </c>
      <c r="AR90" s="665">
        <v>33</v>
      </c>
      <c r="AS90" s="665">
        <v>86</v>
      </c>
      <c r="AT90" s="665">
        <v>703</v>
      </c>
      <c r="AU90" s="665">
        <v>112</v>
      </c>
      <c r="AV90" s="665">
        <v>75</v>
      </c>
      <c r="AW90" s="665">
        <v>31</v>
      </c>
      <c r="AX90" s="665">
        <v>171</v>
      </c>
      <c r="AY90" s="665">
        <v>822</v>
      </c>
      <c r="AZ90" s="667">
        <v>0.1228992297075652</v>
      </c>
      <c r="BA90" s="667">
        <v>0.11062429810417969</v>
      </c>
      <c r="BB90" s="667">
        <v>0.13811246931566928</v>
      </c>
      <c r="BC90" s="668">
        <v>0.15250739774690564</v>
      </c>
      <c r="BD90" s="668">
        <v>9.5326268714712892E-2</v>
      </c>
      <c r="BE90" s="669">
        <v>0.16220000000000001</v>
      </c>
      <c r="BF90" s="670">
        <v>0.14761277465508432</v>
      </c>
      <c r="BG90" s="670">
        <v>0.18084844149207974</v>
      </c>
      <c r="BH90" s="668">
        <v>0.20650996443620684</v>
      </c>
      <c r="BI90" s="668">
        <v>0.12604039201884007</v>
      </c>
      <c r="BJ90" s="669">
        <v>0.19570000000000001</v>
      </c>
      <c r="BK90" s="670">
        <v>0.17810000000000001</v>
      </c>
      <c r="BL90" s="670">
        <v>0.21820000000000001</v>
      </c>
      <c r="BM90" s="668">
        <v>0.23200000000000001</v>
      </c>
      <c r="BN90" s="668">
        <v>0.16020000000000001</v>
      </c>
      <c r="BO90" s="669">
        <v>6.4199999999999993E-2</v>
      </c>
      <c r="BP90" s="670">
        <v>5.3115107913669059E-2</v>
      </c>
      <c r="BQ90" s="670">
        <v>7.7132374100719422E-2</v>
      </c>
      <c r="BR90" s="668">
        <v>5.5599999999999997E-2</v>
      </c>
      <c r="BS90" s="668">
        <v>7.3200000000000001E-2</v>
      </c>
      <c r="BT90" s="664">
        <v>2207</v>
      </c>
      <c r="BU90" s="664">
        <v>1780</v>
      </c>
      <c r="BV90" s="664">
        <v>2720</v>
      </c>
      <c r="BW90" s="665">
        <v>1399</v>
      </c>
      <c r="BX90" s="665">
        <v>808</v>
      </c>
      <c r="BY90" s="664">
        <v>55</v>
      </c>
      <c r="BZ90" s="664">
        <v>41</v>
      </c>
      <c r="CA90" s="664">
        <v>71</v>
      </c>
      <c r="CB90" s="665">
        <v>28</v>
      </c>
      <c r="CC90" s="665">
        <v>26</v>
      </c>
      <c r="CD90" s="664">
        <v>2153</v>
      </c>
      <c r="CE90" s="664">
        <v>1732</v>
      </c>
      <c r="CF90" s="664">
        <v>2655</v>
      </c>
      <c r="CG90" s="665">
        <v>1371</v>
      </c>
      <c r="CH90" s="665">
        <v>782</v>
      </c>
      <c r="CI90" s="664">
        <v>420</v>
      </c>
      <c r="CJ90" s="664">
        <v>336.38888888888891</v>
      </c>
      <c r="CK90" s="664">
        <v>523.05555555555554</v>
      </c>
      <c r="CL90" s="665">
        <v>216</v>
      </c>
      <c r="CM90" s="665">
        <v>204</v>
      </c>
      <c r="CN90" s="671">
        <v>54.63</v>
      </c>
      <c r="CO90" s="664">
        <v>93.99</v>
      </c>
      <c r="CP90" s="664">
        <v>326.14</v>
      </c>
      <c r="CQ90" s="665">
        <v>28.15</v>
      </c>
      <c r="CR90" s="665">
        <v>35.81</v>
      </c>
      <c r="CS90" s="665">
        <v>180.23</v>
      </c>
      <c r="CT90" s="665">
        <v>26.48</v>
      </c>
      <c r="CU90" s="665">
        <v>58.18</v>
      </c>
      <c r="CV90" s="665">
        <v>145.91</v>
      </c>
      <c r="CW90" s="664">
        <v>928</v>
      </c>
      <c r="CX90" s="664">
        <v>823</v>
      </c>
      <c r="CY90" s="664">
        <v>1067</v>
      </c>
      <c r="CZ90" s="665">
        <v>569</v>
      </c>
      <c r="DA90" s="665">
        <v>360</v>
      </c>
      <c r="DB90" s="664">
        <v>20</v>
      </c>
      <c r="DC90" s="664">
        <v>12</v>
      </c>
      <c r="DD90" s="664">
        <v>31</v>
      </c>
      <c r="DE90" s="665">
        <v>10</v>
      </c>
      <c r="DF90" s="665">
        <v>10</v>
      </c>
      <c r="DG90" s="664">
        <v>908</v>
      </c>
      <c r="DH90" s="664">
        <v>807</v>
      </c>
      <c r="DI90" s="664">
        <v>1041</v>
      </c>
      <c r="DJ90" s="665">
        <v>558</v>
      </c>
      <c r="DK90" s="665">
        <v>350</v>
      </c>
      <c r="DL90" s="666">
        <v>6</v>
      </c>
      <c r="DM90" s="666">
        <v>3.5999999999999996</v>
      </c>
      <c r="DN90" s="666">
        <v>9.3000000000000007</v>
      </c>
      <c r="DO90" s="672">
        <v>3</v>
      </c>
      <c r="DP90" s="672">
        <v>4</v>
      </c>
      <c r="DQ90" s="664">
        <v>19</v>
      </c>
      <c r="DR90" s="664">
        <v>16.886563876651984</v>
      </c>
      <c r="DS90" s="664">
        <v>21.783039647577091</v>
      </c>
      <c r="DT90" s="665">
        <v>8</v>
      </c>
      <c r="DU90" s="665">
        <v>12</v>
      </c>
      <c r="DV90" s="671">
        <v>13</v>
      </c>
      <c r="DW90" s="671">
        <v>4</v>
      </c>
      <c r="DX90" s="664">
        <v>3</v>
      </c>
      <c r="DY90" s="664">
        <v>3</v>
      </c>
      <c r="DZ90" s="664">
        <v>16</v>
      </c>
      <c r="EA90" s="665">
        <v>7</v>
      </c>
      <c r="EB90" s="665">
        <v>2</v>
      </c>
      <c r="EC90" s="665">
        <v>2</v>
      </c>
      <c r="ED90" s="665">
        <v>1</v>
      </c>
      <c r="EE90" s="665">
        <v>7</v>
      </c>
      <c r="EF90" s="665">
        <v>6</v>
      </c>
      <c r="EG90" s="665">
        <v>2</v>
      </c>
      <c r="EH90" s="665">
        <v>2</v>
      </c>
      <c r="EI90" s="665">
        <v>2</v>
      </c>
      <c r="EJ90" s="665">
        <v>10</v>
      </c>
      <c r="EK90" s="671">
        <v>5582</v>
      </c>
      <c r="EL90" s="671">
        <v>4717</v>
      </c>
      <c r="EM90" s="671">
        <v>6780</v>
      </c>
      <c r="EN90" s="664">
        <v>342</v>
      </c>
      <c r="EO90" s="664">
        <v>258</v>
      </c>
      <c r="EP90" s="664">
        <v>434</v>
      </c>
      <c r="EQ90" s="673">
        <v>0.16081871345029239</v>
      </c>
      <c r="ER90" s="678" t="s">
        <v>661</v>
      </c>
      <c r="ES90" s="679" t="s">
        <v>661</v>
      </c>
      <c r="ET90" s="679" t="s">
        <v>661</v>
      </c>
      <c r="EU90" s="665" t="s">
        <v>661</v>
      </c>
      <c r="EV90" s="665" t="s">
        <v>661</v>
      </c>
      <c r="EW90" s="679" t="s">
        <v>661</v>
      </c>
      <c r="EX90" s="679" t="s">
        <v>661</v>
      </c>
      <c r="EY90" s="679" t="s">
        <v>661</v>
      </c>
      <c r="EZ90" s="665" t="s">
        <v>661</v>
      </c>
      <c r="FA90" s="665" t="s">
        <v>661</v>
      </c>
      <c r="FB90" s="679" t="s">
        <v>661</v>
      </c>
      <c r="FC90" s="679" t="s">
        <v>661</v>
      </c>
      <c r="FD90" s="679" t="s">
        <v>661</v>
      </c>
      <c r="FE90" s="665" t="s">
        <v>661</v>
      </c>
      <c r="FF90" s="665" t="s">
        <v>661</v>
      </c>
      <c r="FG90" s="679" t="s">
        <v>661</v>
      </c>
      <c r="FH90" s="680" t="s">
        <v>661</v>
      </c>
      <c r="FI90" s="680" t="s">
        <v>661</v>
      </c>
      <c r="FJ90" s="665" t="s">
        <v>661</v>
      </c>
      <c r="FK90" s="665" t="s">
        <v>661</v>
      </c>
      <c r="FL90" s="679" t="s">
        <v>661</v>
      </c>
      <c r="FM90" s="679" t="s">
        <v>661</v>
      </c>
      <c r="FN90" s="679" t="s">
        <v>661</v>
      </c>
      <c r="FO90" s="679" t="s">
        <v>661</v>
      </c>
      <c r="FP90" s="679" t="s">
        <v>661</v>
      </c>
      <c r="FQ90" s="665" t="s">
        <v>661</v>
      </c>
      <c r="FR90" s="665" t="s">
        <v>661</v>
      </c>
      <c r="FS90" s="665" t="s">
        <v>661</v>
      </c>
      <c r="FT90" s="665" t="s">
        <v>661</v>
      </c>
      <c r="FU90" s="665" t="s">
        <v>661</v>
      </c>
      <c r="FV90" s="665" t="s">
        <v>661</v>
      </c>
      <c r="FW90" s="665" t="s">
        <v>661</v>
      </c>
      <c r="FX90" s="665" t="s">
        <v>661</v>
      </c>
      <c r="FY90" s="665" t="s">
        <v>661</v>
      </c>
      <c r="FZ90" s="665" t="s">
        <v>661</v>
      </c>
      <c r="GA90" s="680" t="s">
        <v>661</v>
      </c>
      <c r="GB90" s="680" t="s">
        <v>661</v>
      </c>
      <c r="GC90" s="680" t="s">
        <v>661</v>
      </c>
      <c r="GD90" s="668" t="s">
        <v>661</v>
      </c>
      <c r="GE90" s="668" t="s">
        <v>661</v>
      </c>
      <c r="GF90" s="681" t="s">
        <v>661</v>
      </c>
      <c r="GG90" s="680" t="s">
        <v>661</v>
      </c>
      <c r="GH90" s="680" t="s">
        <v>661</v>
      </c>
      <c r="GI90" s="668" t="s">
        <v>661</v>
      </c>
      <c r="GJ90" s="668" t="s">
        <v>661</v>
      </c>
      <c r="GK90" s="681" t="s">
        <v>661</v>
      </c>
      <c r="GL90" s="679" t="s">
        <v>661</v>
      </c>
      <c r="GM90" s="679" t="s">
        <v>661</v>
      </c>
      <c r="GN90" s="668" t="s">
        <v>661</v>
      </c>
      <c r="GO90" s="668" t="s">
        <v>661</v>
      </c>
      <c r="GP90" s="681" t="s">
        <v>661</v>
      </c>
      <c r="GQ90" s="680" t="s">
        <v>661</v>
      </c>
      <c r="GR90" s="680" t="s">
        <v>661</v>
      </c>
      <c r="GS90" s="668" t="s">
        <v>661</v>
      </c>
      <c r="GT90" s="668" t="s">
        <v>661</v>
      </c>
      <c r="GU90" s="679" t="s">
        <v>661</v>
      </c>
      <c r="GV90" s="679" t="s">
        <v>661</v>
      </c>
      <c r="GW90" s="679" t="s">
        <v>661</v>
      </c>
      <c r="GX90" s="665" t="s">
        <v>661</v>
      </c>
      <c r="GY90" s="665" t="s">
        <v>661</v>
      </c>
      <c r="GZ90" s="679" t="s">
        <v>661</v>
      </c>
      <c r="HA90" s="679" t="s">
        <v>661</v>
      </c>
      <c r="HB90" s="679" t="s">
        <v>661</v>
      </c>
      <c r="HC90" s="665" t="s">
        <v>661</v>
      </c>
      <c r="HD90" s="665" t="s">
        <v>661</v>
      </c>
      <c r="HE90" s="679" t="s">
        <v>661</v>
      </c>
      <c r="HF90" s="679" t="s">
        <v>661</v>
      </c>
      <c r="HG90" s="679" t="s">
        <v>661</v>
      </c>
      <c r="HH90" s="665" t="s">
        <v>661</v>
      </c>
      <c r="HI90" s="665" t="s">
        <v>661</v>
      </c>
      <c r="HJ90" s="679" t="s">
        <v>661</v>
      </c>
      <c r="HK90" s="680" t="s">
        <v>661</v>
      </c>
      <c r="HL90" s="680" t="s">
        <v>661</v>
      </c>
      <c r="HM90" s="665" t="s">
        <v>661</v>
      </c>
      <c r="HN90" s="665" t="s">
        <v>661</v>
      </c>
      <c r="HO90" s="681" t="s">
        <v>661</v>
      </c>
      <c r="HP90" s="679" t="s">
        <v>661</v>
      </c>
      <c r="HQ90" s="679" t="s">
        <v>661</v>
      </c>
      <c r="HR90" s="665" t="s">
        <v>661</v>
      </c>
      <c r="HS90" s="665" t="s">
        <v>661</v>
      </c>
      <c r="HT90" s="665" t="s">
        <v>661</v>
      </c>
      <c r="HU90" s="665" t="s">
        <v>661</v>
      </c>
      <c r="HV90" s="665" t="s">
        <v>661</v>
      </c>
      <c r="HW90" s="665" t="s">
        <v>661</v>
      </c>
      <c r="HX90" s="679" t="s">
        <v>661</v>
      </c>
      <c r="HY90" s="679" t="s">
        <v>661</v>
      </c>
      <c r="HZ90" s="679" t="s">
        <v>661</v>
      </c>
      <c r="IA90" s="665" t="s">
        <v>661</v>
      </c>
      <c r="IB90" s="665" t="s">
        <v>661</v>
      </c>
      <c r="IC90" s="679" t="s">
        <v>661</v>
      </c>
      <c r="ID90" s="679" t="s">
        <v>661</v>
      </c>
      <c r="IE90" s="679" t="s">
        <v>661</v>
      </c>
      <c r="IF90" s="665" t="s">
        <v>661</v>
      </c>
      <c r="IG90" s="665" t="s">
        <v>661</v>
      </c>
      <c r="IH90" s="679" t="s">
        <v>661</v>
      </c>
      <c r="II90" s="679" t="s">
        <v>661</v>
      </c>
      <c r="IJ90" s="679" t="s">
        <v>661</v>
      </c>
      <c r="IK90" s="665" t="s">
        <v>661</v>
      </c>
      <c r="IL90" s="665" t="s">
        <v>661</v>
      </c>
      <c r="IM90" s="679" t="s">
        <v>661</v>
      </c>
      <c r="IN90" s="680" t="s">
        <v>661</v>
      </c>
      <c r="IO90" s="680" t="s">
        <v>661</v>
      </c>
      <c r="IP90" s="665" t="s">
        <v>661</v>
      </c>
      <c r="IQ90" s="665" t="s">
        <v>661</v>
      </c>
      <c r="IR90" s="681" t="s">
        <v>661</v>
      </c>
      <c r="IS90" s="681" t="s">
        <v>661</v>
      </c>
      <c r="IT90" s="679" t="s">
        <v>661</v>
      </c>
      <c r="IU90" s="679" t="s">
        <v>661</v>
      </c>
      <c r="IV90" s="679" t="s">
        <v>661</v>
      </c>
      <c r="IW90" s="665" t="s">
        <v>661</v>
      </c>
      <c r="IX90" s="665" t="s">
        <v>661</v>
      </c>
      <c r="IY90" s="665" t="s">
        <v>661</v>
      </c>
      <c r="IZ90" s="665" t="s">
        <v>661</v>
      </c>
      <c r="JA90" s="665" t="s">
        <v>661</v>
      </c>
      <c r="JB90" s="665" t="s">
        <v>661</v>
      </c>
      <c r="JC90" s="665" t="s">
        <v>661</v>
      </c>
      <c r="JD90" s="665" t="s">
        <v>661</v>
      </c>
      <c r="JE90" s="665" t="s">
        <v>661</v>
      </c>
      <c r="JF90" s="665" t="s">
        <v>661</v>
      </c>
      <c r="JG90" s="681" t="s">
        <v>661</v>
      </c>
      <c r="JH90" s="681" t="s">
        <v>661</v>
      </c>
      <c r="JI90" s="681" t="s">
        <v>661</v>
      </c>
      <c r="JJ90" s="679" t="s">
        <v>661</v>
      </c>
      <c r="JK90" s="679" t="s">
        <v>661</v>
      </c>
      <c r="JL90" s="682" t="s">
        <v>661</v>
      </c>
    </row>
    <row r="91" spans="1:272" ht="12.75" x14ac:dyDescent="0.2">
      <c r="A91" s="733" t="s">
        <v>93</v>
      </c>
      <c r="B91" s="662">
        <v>2013</v>
      </c>
      <c r="C91" s="679" t="s">
        <v>1090</v>
      </c>
      <c r="D91" s="679" t="s">
        <v>946</v>
      </c>
      <c r="E91" s="679" t="s">
        <v>907</v>
      </c>
      <c r="F91" s="679" t="s">
        <v>1090</v>
      </c>
      <c r="G91" s="679" t="s">
        <v>946</v>
      </c>
      <c r="H91" s="679" t="s">
        <v>907</v>
      </c>
      <c r="I91" s="664">
        <v>191743</v>
      </c>
      <c r="J91" s="664">
        <v>165950</v>
      </c>
      <c r="K91" s="664">
        <v>219690</v>
      </c>
      <c r="L91" s="663">
        <v>1599358</v>
      </c>
      <c r="M91" s="664">
        <v>1474387</v>
      </c>
      <c r="N91" s="664">
        <v>1735461</v>
      </c>
      <c r="O91" s="665">
        <v>688549</v>
      </c>
      <c r="P91" s="665">
        <v>910809</v>
      </c>
      <c r="Q91" s="664">
        <v>191743</v>
      </c>
      <c r="R91" s="664">
        <v>165950</v>
      </c>
      <c r="S91" s="664">
        <v>219690</v>
      </c>
      <c r="T91" s="665">
        <v>96559</v>
      </c>
      <c r="U91" s="665">
        <v>95184</v>
      </c>
      <c r="V91" s="664">
        <v>1407615</v>
      </c>
      <c r="W91" s="664">
        <v>1299222</v>
      </c>
      <c r="X91" s="664">
        <v>1535357</v>
      </c>
      <c r="Y91" s="665">
        <v>591991</v>
      </c>
      <c r="Z91" s="665">
        <v>815625</v>
      </c>
      <c r="AA91" s="664">
        <v>141014</v>
      </c>
      <c r="AB91" s="664">
        <v>122044.99408061831</v>
      </c>
      <c r="AC91" s="664">
        <v>161567.12714414607</v>
      </c>
      <c r="AD91" s="666">
        <v>65847</v>
      </c>
      <c r="AE91" s="666">
        <v>75167</v>
      </c>
      <c r="AF91" s="664">
        <v>191002</v>
      </c>
      <c r="AG91" s="664">
        <v>142141.02325581395</v>
      </c>
      <c r="AH91" s="664">
        <v>252078.22093023255</v>
      </c>
      <c r="AI91" s="665">
        <v>73512</v>
      </c>
      <c r="AJ91" s="665">
        <v>117489</v>
      </c>
      <c r="AK91" s="664">
        <v>50497</v>
      </c>
      <c r="AL91" s="664">
        <v>69843</v>
      </c>
      <c r="AM91" s="664">
        <v>71402</v>
      </c>
      <c r="AN91" s="664">
        <v>69612</v>
      </c>
      <c r="AO91" s="664">
        <v>121389</v>
      </c>
      <c r="AP91" s="665">
        <v>25480</v>
      </c>
      <c r="AQ91" s="665">
        <v>35160</v>
      </c>
      <c r="AR91" s="665">
        <v>35919</v>
      </c>
      <c r="AS91" s="665">
        <v>29928</v>
      </c>
      <c r="AT91" s="665">
        <v>43584</v>
      </c>
      <c r="AU91" s="665">
        <v>25018</v>
      </c>
      <c r="AV91" s="665">
        <v>34683</v>
      </c>
      <c r="AW91" s="665">
        <v>35483</v>
      </c>
      <c r="AX91" s="665">
        <v>39684</v>
      </c>
      <c r="AY91" s="665">
        <v>77805</v>
      </c>
      <c r="AZ91" s="667">
        <v>3.7456624211900733</v>
      </c>
      <c r="BA91" s="667">
        <v>3.4529829970470454</v>
      </c>
      <c r="BB91" s="667">
        <v>4.064412752580064</v>
      </c>
      <c r="BC91" s="668">
        <v>3.2249732020754145</v>
      </c>
      <c r="BD91" s="668">
        <v>4.2664036399539409</v>
      </c>
      <c r="BE91" s="669">
        <v>5.7</v>
      </c>
      <c r="BF91" s="670">
        <v>5.2564569536423846</v>
      </c>
      <c r="BG91" s="670">
        <v>6.181291390728477</v>
      </c>
      <c r="BH91" s="668">
        <v>4.8134041684225961</v>
      </c>
      <c r="BI91" s="668">
        <v>7.3432837553704484</v>
      </c>
      <c r="BJ91" s="669">
        <v>6.04</v>
      </c>
      <c r="BK91" s="670">
        <v>5.57</v>
      </c>
      <c r="BL91" s="670">
        <v>6.55</v>
      </c>
      <c r="BM91" s="668">
        <v>5</v>
      </c>
      <c r="BN91" s="668">
        <v>7.08</v>
      </c>
      <c r="BO91" s="669">
        <v>2.23</v>
      </c>
      <c r="BP91" s="670">
        <v>1.6595348837209303</v>
      </c>
      <c r="BQ91" s="670">
        <v>2.9430813953488371</v>
      </c>
      <c r="BR91" s="668">
        <v>1.72</v>
      </c>
      <c r="BS91" s="668">
        <v>2.76</v>
      </c>
      <c r="BT91" s="664">
        <v>101448</v>
      </c>
      <c r="BU91" s="664">
        <v>78887</v>
      </c>
      <c r="BV91" s="664">
        <v>130265</v>
      </c>
      <c r="BW91" s="665">
        <v>44584</v>
      </c>
      <c r="BX91" s="665">
        <v>56864</v>
      </c>
      <c r="BY91" s="664">
        <v>12826</v>
      </c>
      <c r="BZ91" s="664">
        <v>9154</v>
      </c>
      <c r="CA91" s="664">
        <v>16990</v>
      </c>
      <c r="CB91" s="665">
        <v>6496</v>
      </c>
      <c r="CC91" s="665">
        <v>6330</v>
      </c>
      <c r="CD91" s="664">
        <v>88622</v>
      </c>
      <c r="CE91" s="664">
        <v>68594</v>
      </c>
      <c r="CF91" s="664">
        <v>114363</v>
      </c>
      <c r="CG91" s="665">
        <v>38088</v>
      </c>
      <c r="CH91" s="665">
        <v>50534</v>
      </c>
      <c r="CI91" s="664">
        <v>29353</v>
      </c>
      <c r="CJ91" s="664">
        <v>21037.203013254504</v>
      </c>
      <c r="CK91" s="664">
        <v>40554.554877467337</v>
      </c>
      <c r="CL91" s="665">
        <v>10487</v>
      </c>
      <c r="CM91" s="665">
        <v>18866</v>
      </c>
      <c r="CN91" s="671">
        <v>12825.53</v>
      </c>
      <c r="CO91" s="664">
        <v>8816.43</v>
      </c>
      <c r="CP91" s="664">
        <v>20536.330000000002</v>
      </c>
      <c r="CQ91" s="665">
        <v>6495.93</v>
      </c>
      <c r="CR91" s="665">
        <v>2650.45</v>
      </c>
      <c r="CS91" s="665">
        <v>7836.55</v>
      </c>
      <c r="CT91" s="665">
        <v>6329.6</v>
      </c>
      <c r="CU91" s="665">
        <v>6165.97</v>
      </c>
      <c r="CV91" s="665">
        <v>12699.78</v>
      </c>
      <c r="CW91" s="664">
        <v>58446</v>
      </c>
      <c r="CX91" s="664">
        <v>48881</v>
      </c>
      <c r="CY91" s="664">
        <v>71955</v>
      </c>
      <c r="CZ91" s="665">
        <v>25991</v>
      </c>
      <c r="DA91" s="665">
        <v>32455</v>
      </c>
      <c r="DB91" s="664">
        <v>10374</v>
      </c>
      <c r="DC91" s="664">
        <v>8172</v>
      </c>
      <c r="DD91" s="664">
        <v>12993</v>
      </c>
      <c r="DE91" s="665">
        <v>5226</v>
      </c>
      <c r="DF91" s="665">
        <v>5148</v>
      </c>
      <c r="DG91" s="664">
        <v>48072</v>
      </c>
      <c r="DH91" s="664">
        <v>39659</v>
      </c>
      <c r="DI91" s="664">
        <v>59904</v>
      </c>
      <c r="DJ91" s="665">
        <v>20765</v>
      </c>
      <c r="DK91" s="665">
        <v>27307</v>
      </c>
      <c r="DL91" s="666">
        <v>7893</v>
      </c>
      <c r="DM91" s="666">
        <v>6217.6205899363786</v>
      </c>
      <c r="DN91" s="666">
        <v>9885.6515326778481</v>
      </c>
      <c r="DO91" s="672">
        <v>3995</v>
      </c>
      <c r="DP91" s="672">
        <v>3898</v>
      </c>
      <c r="DQ91" s="664">
        <v>5570</v>
      </c>
      <c r="DR91" s="664">
        <v>4595.2036528540521</v>
      </c>
      <c r="DS91" s="664">
        <v>6940.9485771342988</v>
      </c>
      <c r="DT91" s="665">
        <v>2591</v>
      </c>
      <c r="DU91" s="665">
        <v>2979</v>
      </c>
      <c r="DV91" s="671">
        <v>3881</v>
      </c>
      <c r="DW91" s="671">
        <v>2343</v>
      </c>
      <c r="DX91" s="664">
        <v>4150</v>
      </c>
      <c r="DY91" s="664">
        <v>3743</v>
      </c>
      <c r="DZ91" s="664">
        <v>1827</v>
      </c>
      <c r="EA91" s="665">
        <v>1959</v>
      </c>
      <c r="EB91" s="665">
        <v>1179</v>
      </c>
      <c r="EC91" s="665">
        <v>2088</v>
      </c>
      <c r="ED91" s="665">
        <v>1907</v>
      </c>
      <c r="EE91" s="665">
        <v>684</v>
      </c>
      <c r="EF91" s="665">
        <v>1922</v>
      </c>
      <c r="EG91" s="665">
        <v>1163</v>
      </c>
      <c r="EH91" s="665">
        <v>2062</v>
      </c>
      <c r="EI91" s="665">
        <v>1836</v>
      </c>
      <c r="EJ91" s="665">
        <v>1143</v>
      </c>
      <c r="EK91" s="671">
        <v>1137110</v>
      </c>
      <c r="EL91" s="671">
        <v>1024254</v>
      </c>
      <c r="EM91" s="671">
        <v>1256076</v>
      </c>
      <c r="EN91" s="664">
        <v>79036</v>
      </c>
      <c r="EO91" s="664">
        <v>69000</v>
      </c>
      <c r="EP91" s="664">
        <v>90444</v>
      </c>
      <c r="EQ91" s="673">
        <v>0.16228047978136545</v>
      </c>
      <c r="ER91" s="678" t="s">
        <v>1134</v>
      </c>
      <c r="ES91" s="679" t="s">
        <v>1122</v>
      </c>
      <c r="ET91" s="679" t="s">
        <v>1116</v>
      </c>
      <c r="EU91" s="665" t="s">
        <v>1135</v>
      </c>
      <c r="EV91" s="665" t="s">
        <v>1136</v>
      </c>
      <c r="EW91" s="679" t="s">
        <v>1090</v>
      </c>
      <c r="EX91" s="679" t="s">
        <v>946</v>
      </c>
      <c r="EY91" s="679" t="s">
        <v>907</v>
      </c>
      <c r="EZ91" s="665" t="s">
        <v>965</v>
      </c>
      <c r="FA91" s="665" t="s">
        <v>968</v>
      </c>
      <c r="FB91" s="679" t="s">
        <v>1137</v>
      </c>
      <c r="FC91" s="679" t="s">
        <v>1118</v>
      </c>
      <c r="FD91" s="679" t="s">
        <v>1122</v>
      </c>
      <c r="FE91" s="665" t="s">
        <v>1099</v>
      </c>
      <c r="FF91" s="665" t="s">
        <v>1119</v>
      </c>
      <c r="FG91" s="679" t="s">
        <v>1090</v>
      </c>
      <c r="FH91" s="680" t="s">
        <v>993</v>
      </c>
      <c r="FI91" s="680" t="s">
        <v>898</v>
      </c>
      <c r="FJ91" s="665" t="s">
        <v>976</v>
      </c>
      <c r="FK91" s="665" t="s">
        <v>944</v>
      </c>
      <c r="FL91" s="679" t="s">
        <v>1060</v>
      </c>
      <c r="FM91" s="679" t="s">
        <v>945</v>
      </c>
      <c r="FN91" s="679" t="s">
        <v>982</v>
      </c>
      <c r="FO91" s="679" t="s">
        <v>945</v>
      </c>
      <c r="FP91" s="679" t="s">
        <v>944</v>
      </c>
      <c r="FQ91" s="665" t="s">
        <v>886</v>
      </c>
      <c r="FR91" s="665" t="s">
        <v>986</v>
      </c>
      <c r="FS91" s="665" t="s">
        <v>936</v>
      </c>
      <c r="FT91" s="665" t="s">
        <v>990</v>
      </c>
      <c r="FU91" s="665" t="s">
        <v>1024</v>
      </c>
      <c r="FV91" s="665" t="s">
        <v>886</v>
      </c>
      <c r="FW91" s="665" t="s">
        <v>986</v>
      </c>
      <c r="FX91" s="665" t="s">
        <v>986</v>
      </c>
      <c r="FY91" s="665" t="s">
        <v>890</v>
      </c>
      <c r="FZ91" s="665" t="s">
        <v>1110</v>
      </c>
      <c r="GA91" s="680">
        <v>3.7</v>
      </c>
      <c r="GB91" s="680">
        <v>3.5</v>
      </c>
      <c r="GC91" s="680">
        <v>4.0999999999999996</v>
      </c>
      <c r="GD91" s="668">
        <v>3.22</v>
      </c>
      <c r="GE91" s="668">
        <v>4.2699999999999996</v>
      </c>
      <c r="GF91" s="681" t="s">
        <v>1138</v>
      </c>
      <c r="GG91" s="680">
        <v>5.3</v>
      </c>
      <c r="GH91" s="680">
        <v>6.2</v>
      </c>
      <c r="GI91" s="668">
        <v>4.8099999999999996</v>
      </c>
      <c r="GJ91" s="668">
        <v>7.34</v>
      </c>
      <c r="GK91" s="681" t="s">
        <v>1007</v>
      </c>
      <c r="GL91" s="679" t="s">
        <v>1139</v>
      </c>
      <c r="GM91" s="679" t="s">
        <v>1140</v>
      </c>
      <c r="GN91" s="668" t="s">
        <v>1055</v>
      </c>
      <c r="GO91" s="668" t="s">
        <v>1141</v>
      </c>
      <c r="GP91" s="681" t="s">
        <v>923</v>
      </c>
      <c r="GQ91" s="680">
        <v>1.7</v>
      </c>
      <c r="GR91" s="680">
        <v>2.9</v>
      </c>
      <c r="GS91" s="668" t="s">
        <v>925</v>
      </c>
      <c r="GT91" s="668" t="s">
        <v>928</v>
      </c>
      <c r="GU91" s="679" t="s">
        <v>1026</v>
      </c>
      <c r="GV91" s="679" t="s">
        <v>1126</v>
      </c>
      <c r="GW91" s="679" t="s">
        <v>911</v>
      </c>
      <c r="GX91" s="665" t="s">
        <v>702</v>
      </c>
      <c r="GY91" s="665" t="s">
        <v>913</v>
      </c>
      <c r="GZ91" s="679" t="s">
        <v>887</v>
      </c>
      <c r="HA91" s="679" t="s">
        <v>943</v>
      </c>
      <c r="HB91" s="679" t="s">
        <v>686</v>
      </c>
      <c r="HC91" s="665" t="s">
        <v>941</v>
      </c>
      <c r="HD91" s="665" t="s">
        <v>940</v>
      </c>
      <c r="HE91" s="679" t="s">
        <v>1142</v>
      </c>
      <c r="HF91" s="679" t="s">
        <v>977</v>
      </c>
      <c r="HG91" s="679" t="s">
        <v>901</v>
      </c>
      <c r="HH91" s="665" t="s">
        <v>1030</v>
      </c>
      <c r="HI91" s="665" t="s">
        <v>1076</v>
      </c>
      <c r="HJ91" s="679" t="s">
        <v>903</v>
      </c>
      <c r="HK91" s="680" t="s">
        <v>1025</v>
      </c>
      <c r="HL91" s="680" t="s">
        <v>905</v>
      </c>
      <c r="HM91" s="665" t="s">
        <v>681</v>
      </c>
      <c r="HN91" s="665" t="s">
        <v>904</v>
      </c>
      <c r="HO91" s="681" t="s">
        <v>887</v>
      </c>
      <c r="HP91" s="679" t="s">
        <v>696</v>
      </c>
      <c r="HQ91" s="679" t="s">
        <v>1025</v>
      </c>
      <c r="HR91" s="665" t="s">
        <v>941</v>
      </c>
      <c r="HS91" s="665" t="s">
        <v>670</v>
      </c>
      <c r="HT91" s="665" t="s">
        <v>1067</v>
      </c>
      <c r="HU91" s="665" t="s">
        <v>940</v>
      </c>
      <c r="HV91" s="665" t="s">
        <v>697</v>
      </c>
      <c r="HW91" s="665" t="s">
        <v>887</v>
      </c>
      <c r="HX91" s="679" t="s">
        <v>1021</v>
      </c>
      <c r="HY91" s="679" t="s">
        <v>1049</v>
      </c>
      <c r="HZ91" s="679" t="s">
        <v>1081</v>
      </c>
      <c r="IA91" s="665" t="s">
        <v>918</v>
      </c>
      <c r="IB91" s="665" t="s">
        <v>1050</v>
      </c>
      <c r="IC91" s="679" t="s">
        <v>681</v>
      </c>
      <c r="ID91" s="679" t="s">
        <v>957</v>
      </c>
      <c r="IE91" s="679" t="s">
        <v>887</v>
      </c>
      <c r="IF91" s="665" t="s">
        <v>947</v>
      </c>
      <c r="IG91" s="665" t="s">
        <v>948</v>
      </c>
      <c r="IH91" s="679" t="s">
        <v>1027</v>
      </c>
      <c r="II91" s="679" t="s">
        <v>890</v>
      </c>
      <c r="IJ91" s="679" t="s">
        <v>1061</v>
      </c>
      <c r="IK91" s="665" t="s">
        <v>1025</v>
      </c>
      <c r="IL91" s="665" t="s">
        <v>970</v>
      </c>
      <c r="IM91" s="679" t="s">
        <v>994</v>
      </c>
      <c r="IN91" s="680">
        <v>4600</v>
      </c>
      <c r="IO91" s="680">
        <v>6900</v>
      </c>
      <c r="IP91" s="665" t="s">
        <v>884</v>
      </c>
      <c r="IQ91" s="665" t="s">
        <v>666</v>
      </c>
      <c r="IR91" s="681" t="s">
        <v>896</v>
      </c>
      <c r="IS91" s="681" t="s">
        <v>942</v>
      </c>
      <c r="IT91" s="679" t="s">
        <v>880</v>
      </c>
      <c r="IU91" s="679" t="s">
        <v>950</v>
      </c>
      <c r="IV91" s="679" t="s">
        <v>667</v>
      </c>
      <c r="IW91" s="665" t="s">
        <v>673</v>
      </c>
      <c r="IX91" s="665" t="s">
        <v>665</v>
      </c>
      <c r="IY91" s="665" t="s">
        <v>690</v>
      </c>
      <c r="IZ91" s="665" t="s">
        <v>671</v>
      </c>
      <c r="JA91" s="665" t="s">
        <v>235</v>
      </c>
      <c r="JB91" s="665" t="s">
        <v>671</v>
      </c>
      <c r="JC91" s="665" t="s">
        <v>665</v>
      </c>
      <c r="JD91" s="665" t="s">
        <v>690</v>
      </c>
      <c r="JE91" s="665" t="s">
        <v>667</v>
      </c>
      <c r="JF91" s="665" t="s">
        <v>663</v>
      </c>
      <c r="JG91" s="681" t="s">
        <v>1143</v>
      </c>
      <c r="JH91" s="681" t="s">
        <v>1107</v>
      </c>
      <c r="JI91" s="681" t="s">
        <v>1118</v>
      </c>
      <c r="JJ91" s="679" t="s">
        <v>1126</v>
      </c>
      <c r="JK91" s="679" t="s">
        <v>977</v>
      </c>
      <c r="JL91" s="682" t="s">
        <v>1068</v>
      </c>
    </row>
    <row r="92" spans="1:272" ht="12.75" x14ac:dyDescent="0.2">
      <c r="A92" s="733" t="s">
        <v>94</v>
      </c>
      <c r="B92" s="662">
        <v>2013</v>
      </c>
      <c r="C92" s="691" t="s">
        <v>661</v>
      </c>
      <c r="D92" s="691" t="s">
        <v>661</v>
      </c>
      <c r="E92" s="691" t="s">
        <v>661</v>
      </c>
      <c r="F92" s="691" t="s">
        <v>661</v>
      </c>
      <c r="G92" s="691" t="s">
        <v>661</v>
      </c>
      <c r="H92" s="691" t="s">
        <v>661</v>
      </c>
      <c r="I92" s="766" t="s">
        <v>661</v>
      </c>
      <c r="J92" s="766" t="s">
        <v>661</v>
      </c>
      <c r="K92" s="766" t="s">
        <v>661</v>
      </c>
      <c r="L92" s="766" t="s">
        <v>661</v>
      </c>
      <c r="M92" s="766" t="s">
        <v>661</v>
      </c>
      <c r="N92" s="766" t="s">
        <v>661</v>
      </c>
      <c r="O92" s="766" t="s">
        <v>661</v>
      </c>
      <c r="P92" s="766" t="s">
        <v>661</v>
      </c>
      <c r="Q92" s="766" t="s">
        <v>661</v>
      </c>
      <c r="R92" s="766" t="s">
        <v>661</v>
      </c>
      <c r="S92" s="766" t="s">
        <v>661</v>
      </c>
      <c r="T92" s="766" t="s">
        <v>661</v>
      </c>
      <c r="U92" s="766" t="s">
        <v>661</v>
      </c>
      <c r="V92" s="766" t="s">
        <v>661</v>
      </c>
      <c r="W92" s="766" t="s">
        <v>661</v>
      </c>
      <c r="X92" s="766" t="s">
        <v>661</v>
      </c>
      <c r="Y92" s="766" t="s">
        <v>661</v>
      </c>
      <c r="Z92" s="766" t="s">
        <v>661</v>
      </c>
      <c r="AA92" s="766" t="s">
        <v>661</v>
      </c>
      <c r="AB92" s="766" t="s">
        <v>661</v>
      </c>
      <c r="AC92" s="766" t="s">
        <v>661</v>
      </c>
      <c r="AD92" s="766" t="s">
        <v>661</v>
      </c>
      <c r="AE92" s="766" t="s">
        <v>661</v>
      </c>
      <c r="AF92" s="766" t="s">
        <v>661</v>
      </c>
      <c r="AG92" s="766" t="s">
        <v>661</v>
      </c>
      <c r="AH92" s="766" t="s">
        <v>661</v>
      </c>
      <c r="AI92" s="766" t="s">
        <v>661</v>
      </c>
      <c r="AJ92" s="766" t="s">
        <v>661</v>
      </c>
      <c r="AK92" s="766" t="s">
        <v>661</v>
      </c>
      <c r="AL92" s="766" t="s">
        <v>661</v>
      </c>
      <c r="AM92" s="766" t="s">
        <v>661</v>
      </c>
      <c r="AN92" s="766" t="s">
        <v>661</v>
      </c>
      <c r="AO92" s="766" t="s">
        <v>661</v>
      </c>
      <c r="AP92" s="766" t="s">
        <v>661</v>
      </c>
      <c r="AQ92" s="766" t="s">
        <v>661</v>
      </c>
      <c r="AR92" s="766" t="s">
        <v>661</v>
      </c>
      <c r="AS92" s="766" t="s">
        <v>661</v>
      </c>
      <c r="AT92" s="766" t="s">
        <v>661</v>
      </c>
      <c r="AU92" s="766" t="s">
        <v>661</v>
      </c>
      <c r="AV92" s="766" t="s">
        <v>661</v>
      </c>
      <c r="AW92" s="766" t="s">
        <v>661</v>
      </c>
      <c r="AX92" s="766" t="s">
        <v>661</v>
      </c>
      <c r="AY92" s="766" t="s">
        <v>661</v>
      </c>
      <c r="AZ92" s="766" t="s">
        <v>661</v>
      </c>
      <c r="BA92" s="766" t="s">
        <v>661</v>
      </c>
      <c r="BB92" s="766" t="s">
        <v>661</v>
      </c>
      <c r="BC92" s="766" t="s">
        <v>661</v>
      </c>
      <c r="BD92" s="766" t="s">
        <v>661</v>
      </c>
      <c r="BE92" s="766" t="s">
        <v>661</v>
      </c>
      <c r="BF92" s="766" t="s">
        <v>661</v>
      </c>
      <c r="BG92" s="766" t="s">
        <v>661</v>
      </c>
      <c r="BH92" s="766" t="s">
        <v>661</v>
      </c>
      <c r="BI92" s="766" t="s">
        <v>661</v>
      </c>
      <c r="BJ92" s="766" t="s">
        <v>661</v>
      </c>
      <c r="BK92" s="766" t="s">
        <v>661</v>
      </c>
      <c r="BL92" s="766" t="s">
        <v>661</v>
      </c>
      <c r="BM92" s="766" t="s">
        <v>661</v>
      </c>
      <c r="BN92" s="766" t="s">
        <v>661</v>
      </c>
      <c r="BO92" s="766" t="s">
        <v>661</v>
      </c>
      <c r="BP92" s="766" t="s">
        <v>661</v>
      </c>
      <c r="BQ92" s="766" t="s">
        <v>661</v>
      </c>
      <c r="BR92" s="766" t="s">
        <v>661</v>
      </c>
      <c r="BS92" s="766" t="s">
        <v>661</v>
      </c>
      <c r="BT92" s="766" t="s">
        <v>661</v>
      </c>
      <c r="BU92" s="766" t="s">
        <v>661</v>
      </c>
      <c r="BV92" s="766" t="s">
        <v>661</v>
      </c>
      <c r="BW92" s="766" t="s">
        <v>661</v>
      </c>
      <c r="BX92" s="766" t="s">
        <v>661</v>
      </c>
      <c r="BY92" s="766" t="s">
        <v>661</v>
      </c>
      <c r="BZ92" s="766" t="s">
        <v>661</v>
      </c>
      <c r="CA92" s="766" t="s">
        <v>661</v>
      </c>
      <c r="CB92" s="766" t="s">
        <v>661</v>
      </c>
      <c r="CC92" s="766" t="s">
        <v>661</v>
      </c>
      <c r="CD92" s="766" t="s">
        <v>661</v>
      </c>
      <c r="CE92" s="766" t="s">
        <v>661</v>
      </c>
      <c r="CF92" s="766" t="s">
        <v>661</v>
      </c>
      <c r="CG92" s="766" t="s">
        <v>661</v>
      </c>
      <c r="CH92" s="766" t="s">
        <v>661</v>
      </c>
      <c r="CI92" s="766" t="s">
        <v>661</v>
      </c>
      <c r="CJ92" s="766" t="s">
        <v>661</v>
      </c>
      <c r="CK92" s="766" t="s">
        <v>661</v>
      </c>
      <c r="CL92" s="766" t="s">
        <v>661</v>
      </c>
      <c r="CM92" s="766" t="s">
        <v>661</v>
      </c>
      <c r="CN92" s="766" t="s">
        <v>661</v>
      </c>
      <c r="CO92" s="766" t="s">
        <v>661</v>
      </c>
      <c r="CP92" s="766" t="s">
        <v>661</v>
      </c>
      <c r="CQ92" s="766" t="s">
        <v>661</v>
      </c>
      <c r="CR92" s="766" t="s">
        <v>661</v>
      </c>
      <c r="CS92" s="766" t="s">
        <v>661</v>
      </c>
      <c r="CT92" s="766" t="s">
        <v>661</v>
      </c>
      <c r="CU92" s="766" t="s">
        <v>661</v>
      </c>
      <c r="CV92" s="766" t="s">
        <v>661</v>
      </c>
      <c r="CW92" s="766" t="s">
        <v>661</v>
      </c>
      <c r="CX92" s="766" t="s">
        <v>661</v>
      </c>
      <c r="CY92" s="766" t="s">
        <v>661</v>
      </c>
      <c r="CZ92" s="766" t="s">
        <v>661</v>
      </c>
      <c r="DA92" s="766" t="s">
        <v>661</v>
      </c>
      <c r="DB92" s="766" t="s">
        <v>661</v>
      </c>
      <c r="DC92" s="766" t="s">
        <v>661</v>
      </c>
      <c r="DD92" s="766" t="s">
        <v>661</v>
      </c>
      <c r="DE92" s="766" t="s">
        <v>661</v>
      </c>
      <c r="DF92" s="766" t="s">
        <v>661</v>
      </c>
      <c r="DG92" s="766" t="s">
        <v>661</v>
      </c>
      <c r="DH92" s="766" t="s">
        <v>661</v>
      </c>
      <c r="DI92" s="766" t="s">
        <v>661</v>
      </c>
      <c r="DJ92" s="766" t="s">
        <v>661</v>
      </c>
      <c r="DK92" s="766" t="s">
        <v>661</v>
      </c>
      <c r="DL92" s="766" t="s">
        <v>661</v>
      </c>
      <c r="DM92" s="766" t="s">
        <v>661</v>
      </c>
      <c r="DN92" s="766" t="s">
        <v>661</v>
      </c>
      <c r="DO92" s="766" t="s">
        <v>661</v>
      </c>
      <c r="DP92" s="766" t="s">
        <v>661</v>
      </c>
      <c r="DQ92" s="766" t="s">
        <v>661</v>
      </c>
      <c r="DR92" s="766" t="s">
        <v>661</v>
      </c>
      <c r="DS92" s="766" t="s">
        <v>661</v>
      </c>
      <c r="DT92" s="766" t="s">
        <v>661</v>
      </c>
      <c r="DU92" s="766" t="s">
        <v>661</v>
      </c>
      <c r="DV92" s="766" t="s">
        <v>661</v>
      </c>
      <c r="DW92" s="766" t="s">
        <v>661</v>
      </c>
      <c r="DX92" s="766" t="s">
        <v>661</v>
      </c>
      <c r="DY92" s="766" t="s">
        <v>661</v>
      </c>
      <c r="DZ92" s="766" t="s">
        <v>661</v>
      </c>
      <c r="EA92" s="766" t="s">
        <v>661</v>
      </c>
      <c r="EB92" s="766" t="s">
        <v>661</v>
      </c>
      <c r="EC92" s="766" t="s">
        <v>661</v>
      </c>
      <c r="ED92" s="766" t="s">
        <v>661</v>
      </c>
      <c r="EE92" s="766" t="s">
        <v>661</v>
      </c>
      <c r="EF92" s="766" t="s">
        <v>661</v>
      </c>
      <c r="EG92" s="766" t="s">
        <v>661</v>
      </c>
      <c r="EH92" s="766" t="s">
        <v>661</v>
      </c>
      <c r="EI92" s="766" t="s">
        <v>661</v>
      </c>
      <c r="EJ92" s="766" t="s">
        <v>661</v>
      </c>
      <c r="EK92" s="766" t="s">
        <v>661</v>
      </c>
      <c r="EL92" s="766" t="s">
        <v>661</v>
      </c>
      <c r="EM92" s="766" t="s">
        <v>661</v>
      </c>
      <c r="EN92" s="766" t="s">
        <v>661</v>
      </c>
      <c r="EO92" s="766" t="s">
        <v>661</v>
      </c>
      <c r="EP92" s="766" t="s">
        <v>661</v>
      </c>
      <c r="EQ92" s="766" t="s">
        <v>661</v>
      </c>
      <c r="ER92" s="690" t="s">
        <v>661</v>
      </c>
      <c r="ES92" s="691" t="s">
        <v>661</v>
      </c>
      <c r="ET92" s="691" t="s">
        <v>661</v>
      </c>
      <c r="EU92" s="692" t="s">
        <v>661</v>
      </c>
      <c r="EV92" s="692" t="s">
        <v>661</v>
      </c>
      <c r="EW92" s="691" t="s">
        <v>661</v>
      </c>
      <c r="EX92" s="691" t="s">
        <v>661</v>
      </c>
      <c r="EY92" s="691" t="s">
        <v>661</v>
      </c>
      <c r="EZ92" s="692" t="s">
        <v>661</v>
      </c>
      <c r="FA92" s="692" t="s">
        <v>661</v>
      </c>
      <c r="FB92" s="691" t="s">
        <v>661</v>
      </c>
      <c r="FC92" s="691" t="s">
        <v>661</v>
      </c>
      <c r="FD92" s="691" t="s">
        <v>661</v>
      </c>
      <c r="FE92" s="692" t="s">
        <v>661</v>
      </c>
      <c r="FF92" s="692" t="s">
        <v>661</v>
      </c>
      <c r="FG92" s="691" t="s">
        <v>661</v>
      </c>
      <c r="FH92" s="693" t="s">
        <v>661</v>
      </c>
      <c r="FI92" s="693" t="s">
        <v>661</v>
      </c>
      <c r="FJ92" s="692" t="s">
        <v>661</v>
      </c>
      <c r="FK92" s="692" t="s">
        <v>661</v>
      </c>
      <c r="FL92" s="691" t="s">
        <v>661</v>
      </c>
      <c r="FM92" s="691" t="s">
        <v>661</v>
      </c>
      <c r="FN92" s="691" t="s">
        <v>661</v>
      </c>
      <c r="FO92" s="691" t="s">
        <v>661</v>
      </c>
      <c r="FP92" s="691" t="s">
        <v>661</v>
      </c>
      <c r="FQ92" s="692" t="s">
        <v>661</v>
      </c>
      <c r="FR92" s="692" t="s">
        <v>661</v>
      </c>
      <c r="FS92" s="692" t="s">
        <v>661</v>
      </c>
      <c r="FT92" s="692" t="s">
        <v>661</v>
      </c>
      <c r="FU92" s="692" t="s">
        <v>661</v>
      </c>
      <c r="FV92" s="692" t="s">
        <v>661</v>
      </c>
      <c r="FW92" s="692" t="s">
        <v>661</v>
      </c>
      <c r="FX92" s="692" t="s">
        <v>661</v>
      </c>
      <c r="FY92" s="692" t="s">
        <v>661</v>
      </c>
      <c r="FZ92" s="692" t="s">
        <v>661</v>
      </c>
      <c r="GA92" s="693" t="s">
        <v>661</v>
      </c>
      <c r="GB92" s="693" t="s">
        <v>661</v>
      </c>
      <c r="GC92" s="693" t="s">
        <v>661</v>
      </c>
      <c r="GD92" s="694" t="s">
        <v>661</v>
      </c>
      <c r="GE92" s="694" t="s">
        <v>661</v>
      </c>
      <c r="GF92" s="695" t="s">
        <v>661</v>
      </c>
      <c r="GG92" s="693" t="s">
        <v>661</v>
      </c>
      <c r="GH92" s="693" t="s">
        <v>661</v>
      </c>
      <c r="GI92" s="694" t="s">
        <v>661</v>
      </c>
      <c r="GJ92" s="694" t="s">
        <v>661</v>
      </c>
      <c r="GK92" s="695" t="s">
        <v>661</v>
      </c>
      <c r="GL92" s="691" t="s">
        <v>661</v>
      </c>
      <c r="GM92" s="691" t="s">
        <v>661</v>
      </c>
      <c r="GN92" s="694" t="s">
        <v>661</v>
      </c>
      <c r="GO92" s="694" t="s">
        <v>661</v>
      </c>
      <c r="GP92" s="695" t="s">
        <v>661</v>
      </c>
      <c r="GQ92" s="693" t="s">
        <v>661</v>
      </c>
      <c r="GR92" s="693" t="s">
        <v>661</v>
      </c>
      <c r="GS92" s="694" t="s">
        <v>661</v>
      </c>
      <c r="GT92" s="694" t="s">
        <v>661</v>
      </c>
      <c r="GU92" s="691" t="s">
        <v>661</v>
      </c>
      <c r="GV92" s="691" t="s">
        <v>661</v>
      </c>
      <c r="GW92" s="691" t="s">
        <v>661</v>
      </c>
      <c r="GX92" s="692" t="s">
        <v>661</v>
      </c>
      <c r="GY92" s="692" t="s">
        <v>661</v>
      </c>
      <c r="GZ92" s="691" t="s">
        <v>661</v>
      </c>
      <c r="HA92" s="691" t="s">
        <v>661</v>
      </c>
      <c r="HB92" s="691" t="s">
        <v>661</v>
      </c>
      <c r="HC92" s="692" t="s">
        <v>661</v>
      </c>
      <c r="HD92" s="692" t="s">
        <v>661</v>
      </c>
      <c r="HE92" s="691" t="s">
        <v>661</v>
      </c>
      <c r="HF92" s="691" t="s">
        <v>661</v>
      </c>
      <c r="HG92" s="691" t="s">
        <v>661</v>
      </c>
      <c r="HH92" s="692" t="s">
        <v>661</v>
      </c>
      <c r="HI92" s="692" t="s">
        <v>661</v>
      </c>
      <c r="HJ92" s="691" t="s">
        <v>661</v>
      </c>
      <c r="HK92" s="693" t="s">
        <v>661</v>
      </c>
      <c r="HL92" s="693" t="s">
        <v>661</v>
      </c>
      <c r="HM92" s="692" t="s">
        <v>661</v>
      </c>
      <c r="HN92" s="692" t="s">
        <v>661</v>
      </c>
      <c r="HO92" s="695" t="s">
        <v>661</v>
      </c>
      <c r="HP92" s="691" t="s">
        <v>661</v>
      </c>
      <c r="HQ92" s="691" t="s">
        <v>661</v>
      </c>
      <c r="HR92" s="692" t="s">
        <v>661</v>
      </c>
      <c r="HS92" s="692" t="s">
        <v>661</v>
      </c>
      <c r="HT92" s="692" t="s">
        <v>661</v>
      </c>
      <c r="HU92" s="692" t="s">
        <v>661</v>
      </c>
      <c r="HV92" s="692" t="s">
        <v>661</v>
      </c>
      <c r="HW92" s="692" t="s">
        <v>661</v>
      </c>
      <c r="HX92" s="691" t="s">
        <v>661</v>
      </c>
      <c r="HY92" s="691" t="s">
        <v>661</v>
      </c>
      <c r="HZ92" s="691" t="s">
        <v>661</v>
      </c>
      <c r="IA92" s="692" t="s">
        <v>661</v>
      </c>
      <c r="IB92" s="692" t="s">
        <v>661</v>
      </c>
      <c r="IC92" s="691" t="s">
        <v>661</v>
      </c>
      <c r="ID92" s="691" t="s">
        <v>661</v>
      </c>
      <c r="IE92" s="691" t="s">
        <v>661</v>
      </c>
      <c r="IF92" s="692" t="s">
        <v>661</v>
      </c>
      <c r="IG92" s="692" t="s">
        <v>661</v>
      </c>
      <c r="IH92" s="691" t="s">
        <v>661</v>
      </c>
      <c r="II92" s="691" t="s">
        <v>661</v>
      </c>
      <c r="IJ92" s="691" t="s">
        <v>661</v>
      </c>
      <c r="IK92" s="692" t="s">
        <v>661</v>
      </c>
      <c r="IL92" s="692" t="s">
        <v>661</v>
      </c>
      <c r="IM92" s="691" t="s">
        <v>661</v>
      </c>
      <c r="IN92" s="693" t="s">
        <v>661</v>
      </c>
      <c r="IO92" s="693" t="s">
        <v>661</v>
      </c>
      <c r="IP92" s="692" t="s">
        <v>661</v>
      </c>
      <c r="IQ92" s="692" t="s">
        <v>661</v>
      </c>
      <c r="IR92" s="695" t="s">
        <v>661</v>
      </c>
      <c r="IS92" s="695" t="s">
        <v>661</v>
      </c>
      <c r="IT92" s="691" t="s">
        <v>661</v>
      </c>
      <c r="IU92" s="691" t="s">
        <v>661</v>
      </c>
      <c r="IV92" s="691" t="s">
        <v>661</v>
      </c>
      <c r="IW92" s="692" t="s">
        <v>661</v>
      </c>
      <c r="IX92" s="692" t="s">
        <v>661</v>
      </c>
      <c r="IY92" s="692" t="s">
        <v>661</v>
      </c>
      <c r="IZ92" s="692" t="s">
        <v>661</v>
      </c>
      <c r="JA92" s="692" t="s">
        <v>661</v>
      </c>
      <c r="JB92" s="692" t="s">
        <v>661</v>
      </c>
      <c r="JC92" s="692" t="s">
        <v>661</v>
      </c>
      <c r="JD92" s="692" t="s">
        <v>661</v>
      </c>
      <c r="JE92" s="692" t="s">
        <v>661</v>
      </c>
      <c r="JF92" s="692" t="s">
        <v>661</v>
      </c>
      <c r="JG92" s="695" t="s">
        <v>661</v>
      </c>
      <c r="JH92" s="695" t="s">
        <v>661</v>
      </c>
      <c r="JI92" s="695" t="s">
        <v>661</v>
      </c>
      <c r="JJ92" s="691" t="s">
        <v>661</v>
      </c>
      <c r="JK92" s="691" t="s">
        <v>661</v>
      </c>
      <c r="JL92" s="696" t="s">
        <v>661</v>
      </c>
    </row>
    <row r="93" spans="1:272" ht="12.75" x14ac:dyDescent="0.2">
      <c r="A93" s="733" t="s">
        <v>95</v>
      </c>
      <c r="B93" s="662">
        <v>2013</v>
      </c>
      <c r="C93" s="691" t="s">
        <v>661</v>
      </c>
      <c r="D93" s="691" t="s">
        <v>661</v>
      </c>
      <c r="E93" s="691" t="s">
        <v>661</v>
      </c>
      <c r="F93" s="691" t="s">
        <v>661</v>
      </c>
      <c r="G93" s="691" t="s">
        <v>661</v>
      </c>
      <c r="H93" s="691" t="s">
        <v>661</v>
      </c>
      <c r="I93" s="766" t="s">
        <v>661</v>
      </c>
      <c r="J93" s="766" t="s">
        <v>661</v>
      </c>
      <c r="K93" s="766" t="s">
        <v>661</v>
      </c>
      <c r="L93" s="766" t="s">
        <v>661</v>
      </c>
      <c r="M93" s="766" t="s">
        <v>661</v>
      </c>
      <c r="N93" s="766" t="s">
        <v>661</v>
      </c>
      <c r="O93" s="766" t="s">
        <v>661</v>
      </c>
      <c r="P93" s="766" t="s">
        <v>661</v>
      </c>
      <c r="Q93" s="766" t="s">
        <v>661</v>
      </c>
      <c r="R93" s="766" t="s">
        <v>661</v>
      </c>
      <c r="S93" s="766" t="s">
        <v>661</v>
      </c>
      <c r="T93" s="766" t="s">
        <v>661</v>
      </c>
      <c r="U93" s="766" t="s">
        <v>661</v>
      </c>
      <c r="V93" s="766" t="s">
        <v>661</v>
      </c>
      <c r="W93" s="766" t="s">
        <v>661</v>
      </c>
      <c r="X93" s="766" t="s">
        <v>661</v>
      </c>
      <c r="Y93" s="766" t="s">
        <v>661</v>
      </c>
      <c r="Z93" s="766" t="s">
        <v>661</v>
      </c>
      <c r="AA93" s="766" t="s">
        <v>661</v>
      </c>
      <c r="AB93" s="766" t="s">
        <v>661</v>
      </c>
      <c r="AC93" s="766" t="s">
        <v>661</v>
      </c>
      <c r="AD93" s="766" t="s">
        <v>661</v>
      </c>
      <c r="AE93" s="766" t="s">
        <v>661</v>
      </c>
      <c r="AF93" s="766" t="s">
        <v>661</v>
      </c>
      <c r="AG93" s="766" t="s">
        <v>661</v>
      </c>
      <c r="AH93" s="766" t="s">
        <v>661</v>
      </c>
      <c r="AI93" s="766" t="s">
        <v>661</v>
      </c>
      <c r="AJ93" s="766" t="s">
        <v>661</v>
      </c>
      <c r="AK93" s="766" t="s">
        <v>661</v>
      </c>
      <c r="AL93" s="766" t="s">
        <v>661</v>
      </c>
      <c r="AM93" s="766" t="s">
        <v>661</v>
      </c>
      <c r="AN93" s="766" t="s">
        <v>661</v>
      </c>
      <c r="AO93" s="766" t="s">
        <v>661</v>
      </c>
      <c r="AP93" s="766" t="s">
        <v>661</v>
      </c>
      <c r="AQ93" s="766" t="s">
        <v>661</v>
      </c>
      <c r="AR93" s="766" t="s">
        <v>661</v>
      </c>
      <c r="AS93" s="766" t="s">
        <v>661</v>
      </c>
      <c r="AT93" s="766" t="s">
        <v>661</v>
      </c>
      <c r="AU93" s="766" t="s">
        <v>661</v>
      </c>
      <c r="AV93" s="766" t="s">
        <v>661</v>
      </c>
      <c r="AW93" s="766" t="s">
        <v>661</v>
      </c>
      <c r="AX93" s="766" t="s">
        <v>661</v>
      </c>
      <c r="AY93" s="766" t="s">
        <v>661</v>
      </c>
      <c r="AZ93" s="766" t="s">
        <v>661</v>
      </c>
      <c r="BA93" s="766" t="s">
        <v>661</v>
      </c>
      <c r="BB93" s="766" t="s">
        <v>661</v>
      </c>
      <c r="BC93" s="766" t="s">
        <v>661</v>
      </c>
      <c r="BD93" s="766" t="s">
        <v>661</v>
      </c>
      <c r="BE93" s="766" t="s">
        <v>661</v>
      </c>
      <c r="BF93" s="766" t="s">
        <v>661</v>
      </c>
      <c r="BG93" s="766" t="s">
        <v>661</v>
      </c>
      <c r="BH93" s="766" t="s">
        <v>661</v>
      </c>
      <c r="BI93" s="766" t="s">
        <v>661</v>
      </c>
      <c r="BJ93" s="766" t="s">
        <v>661</v>
      </c>
      <c r="BK93" s="766" t="s">
        <v>661</v>
      </c>
      <c r="BL93" s="766" t="s">
        <v>661</v>
      </c>
      <c r="BM93" s="766" t="s">
        <v>661</v>
      </c>
      <c r="BN93" s="766" t="s">
        <v>661</v>
      </c>
      <c r="BO93" s="766" t="s">
        <v>661</v>
      </c>
      <c r="BP93" s="766" t="s">
        <v>661</v>
      </c>
      <c r="BQ93" s="766" t="s">
        <v>661</v>
      </c>
      <c r="BR93" s="766" t="s">
        <v>661</v>
      </c>
      <c r="BS93" s="766" t="s">
        <v>661</v>
      </c>
      <c r="BT93" s="766" t="s">
        <v>661</v>
      </c>
      <c r="BU93" s="766" t="s">
        <v>661</v>
      </c>
      <c r="BV93" s="766" t="s">
        <v>661</v>
      </c>
      <c r="BW93" s="766" t="s">
        <v>661</v>
      </c>
      <c r="BX93" s="766" t="s">
        <v>661</v>
      </c>
      <c r="BY93" s="766" t="s">
        <v>661</v>
      </c>
      <c r="BZ93" s="766" t="s">
        <v>661</v>
      </c>
      <c r="CA93" s="766" t="s">
        <v>661</v>
      </c>
      <c r="CB93" s="766" t="s">
        <v>661</v>
      </c>
      <c r="CC93" s="766" t="s">
        <v>661</v>
      </c>
      <c r="CD93" s="766" t="s">
        <v>661</v>
      </c>
      <c r="CE93" s="766" t="s">
        <v>661</v>
      </c>
      <c r="CF93" s="766" t="s">
        <v>661</v>
      </c>
      <c r="CG93" s="766" t="s">
        <v>661</v>
      </c>
      <c r="CH93" s="766" t="s">
        <v>661</v>
      </c>
      <c r="CI93" s="766" t="s">
        <v>661</v>
      </c>
      <c r="CJ93" s="766" t="s">
        <v>661</v>
      </c>
      <c r="CK93" s="766" t="s">
        <v>661</v>
      </c>
      <c r="CL93" s="766" t="s">
        <v>661</v>
      </c>
      <c r="CM93" s="766" t="s">
        <v>661</v>
      </c>
      <c r="CN93" s="766" t="s">
        <v>661</v>
      </c>
      <c r="CO93" s="766" t="s">
        <v>661</v>
      </c>
      <c r="CP93" s="766" t="s">
        <v>661</v>
      </c>
      <c r="CQ93" s="766" t="s">
        <v>661</v>
      </c>
      <c r="CR93" s="766" t="s">
        <v>661</v>
      </c>
      <c r="CS93" s="766" t="s">
        <v>661</v>
      </c>
      <c r="CT93" s="766" t="s">
        <v>661</v>
      </c>
      <c r="CU93" s="766" t="s">
        <v>661</v>
      </c>
      <c r="CV93" s="766" t="s">
        <v>661</v>
      </c>
      <c r="CW93" s="766" t="s">
        <v>661</v>
      </c>
      <c r="CX93" s="766" t="s">
        <v>661</v>
      </c>
      <c r="CY93" s="766" t="s">
        <v>661</v>
      </c>
      <c r="CZ93" s="766" t="s">
        <v>661</v>
      </c>
      <c r="DA93" s="766" t="s">
        <v>661</v>
      </c>
      <c r="DB93" s="766" t="s">
        <v>661</v>
      </c>
      <c r="DC93" s="766" t="s">
        <v>661</v>
      </c>
      <c r="DD93" s="766" t="s">
        <v>661</v>
      </c>
      <c r="DE93" s="766" t="s">
        <v>661</v>
      </c>
      <c r="DF93" s="766" t="s">
        <v>661</v>
      </c>
      <c r="DG93" s="766" t="s">
        <v>661</v>
      </c>
      <c r="DH93" s="766" t="s">
        <v>661</v>
      </c>
      <c r="DI93" s="766" t="s">
        <v>661</v>
      </c>
      <c r="DJ93" s="766" t="s">
        <v>661</v>
      </c>
      <c r="DK93" s="766" t="s">
        <v>661</v>
      </c>
      <c r="DL93" s="766" t="s">
        <v>661</v>
      </c>
      <c r="DM93" s="766" t="s">
        <v>661</v>
      </c>
      <c r="DN93" s="766" t="s">
        <v>661</v>
      </c>
      <c r="DO93" s="766" t="s">
        <v>661</v>
      </c>
      <c r="DP93" s="766" t="s">
        <v>661</v>
      </c>
      <c r="DQ93" s="766" t="s">
        <v>661</v>
      </c>
      <c r="DR93" s="766" t="s">
        <v>661</v>
      </c>
      <c r="DS93" s="766" t="s">
        <v>661</v>
      </c>
      <c r="DT93" s="766" t="s">
        <v>661</v>
      </c>
      <c r="DU93" s="766" t="s">
        <v>661</v>
      </c>
      <c r="DV93" s="766" t="s">
        <v>661</v>
      </c>
      <c r="DW93" s="766" t="s">
        <v>661</v>
      </c>
      <c r="DX93" s="766" t="s">
        <v>661</v>
      </c>
      <c r="DY93" s="766" t="s">
        <v>661</v>
      </c>
      <c r="DZ93" s="766" t="s">
        <v>661</v>
      </c>
      <c r="EA93" s="766" t="s">
        <v>661</v>
      </c>
      <c r="EB93" s="766" t="s">
        <v>661</v>
      </c>
      <c r="EC93" s="766" t="s">
        <v>661</v>
      </c>
      <c r="ED93" s="766" t="s">
        <v>661</v>
      </c>
      <c r="EE93" s="766" t="s">
        <v>661</v>
      </c>
      <c r="EF93" s="766" t="s">
        <v>661</v>
      </c>
      <c r="EG93" s="766" t="s">
        <v>661</v>
      </c>
      <c r="EH93" s="766" t="s">
        <v>661</v>
      </c>
      <c r="EI93" s="766" t="s">
        <v>661</v>
      </c>
      <c r="EJ93" s="766" t="s">
        <v>661</v>
      </c>
      <c r="EK93" s="766" t="s">
        <v>661</v>
      </c>
      <c r="EL93" s="766" t="s">
        <v>661</v>
      </c>
      <c r="EM93" s="766" t="s">
        <v>661</v>
      </c>
      <c r="EN93" s="766" t="s">
        <v>661</v>
      </c>
      <c r="EO93" s="766" t="s">
        <v>661</v>
      </c>
      <c r="EP93" s="766" t="s">
        <v>661</v>
      </c>
      <c r="EQ93" s="766" t="s">
        <v>661</v>
      </c>
      <c r="ER93" s="690" t="s">
        <v>661</v>
      </c>
      <c r="ES93" s="691" t="s">
        <v>661</v>
      </c>
      <c r="ET93" s="691" t="s">
        <v>661</v>
      </c>
      <c r="EU93" s="692" t="s">
        <v>661</v>
      </c>
      <c r="EV93" s="692" t="s">
        <v>661</v>
      </c>
      <c r="EW93" s="691" t="s">
        <v>661</v>
      </c>
      <c r="EX93" s="691" t="s">
        <v>661</v>
      </c>
      <c r="EY93" s="691" t="s">
        <v>661</v>
      </c>
      <c r="EZ93" s="692" t="s">
        <v>661</v>
      </c>
      <c r="FA93" s="692" t="s">
        <v>661</v>
      </c>
      <c r="FB93" s="691" t="s">
        <v>661</v>
      </c>
      <c r="FC93" s="691" t="s">
        <v>661</v>
      </c>
      <c r="FD93" s="691" t="s">
        <v>661</v>
      </c>
      <c r="FE93" s="692" t="s">
        <v>661</v>
      </c>
      <c r="FF93" s="692" t="s">
        <v>661</v>
      </c>
      <c r="FG93" s="691" t="s">
        <v>661</v>
      </c>
      <c r="FH93" s="693" t="s">
        <v>661</v>
      </c>
      <c r="FI93" s="693" t="s">
        <v>661</v>
      </c>
      <c r="FJ93" s="692" t="s">
        <v>661</v>
      </c>
      <c r="FK93" s="692" t="s">
        <v>661</v>
      </c>
      <c r="FL93" s="691" t="s">
        <v>661</v>
      </c>
      <c r="FM93" s="691" t="s">
        <v>661</v>
      </c>
      <c r="FN93" s="691" t="s">
        <v>661</v>
      </c>
      <c r="FO93" s="691" t="s">
        <v>661</v>
      </c>
      <c r="FP93" s="691" t="s">
        <v>661</v>
      </c>
      <c r="FQ93" s="692" t="s">
        <v>661</v>
      </c>
      <c r="FR93" s="692" t="s">
        <v>661</v>
      </c>
      <c r="FS93" s="692" t="s">
        <v>661</v>
      </c>
      <c r="FT93" s="692" t="s">
        <v>661</v>
      </c>
      <c r="FU93" s="692" t="s">
        <v>661</v>
      </c>
      <c r="FV93" s="692" t="s">
        <v>661</v>
      </c>
      <c r="FW93" s="692" t="s">
        <v>661</v>
      </c>
      <c r="FX93" s="692" t="s">
        <v>661</v>
      </c>
      <c r="FY93" s="692" t="s">
        <v>661</v>
      </c>
      <c r="FZ93" s="692" t="s">
        <v>661</v>
      </c>
      <c r="GA93" s="693" t="s">
        <v>661</v>
      </c>
      <c r="GB93" s="693" t="s">
        <v>661</v>
      </c>
      <c r="GC93" s="693" t="s">
        <v>661</v>
      </c>
      <c r="GD93" s="694" t="s">
        <v>661</v>
      </c>
      <c r="GE93" s="694" t="s">
        <v>661</v>
      </c>
      <c r="GF93" s="695" t="s">
        <v>661</v>
      </c>
      <c r="GG93" s="693" t="s">
        <v>661</v>
      </c>
      <c r="GH93" s="693" t="s">
        <v>661</v>
      </c>
      <c r="GI93" s="694" t="s">
        <v>661</v>
      </c>
      <c r="GJ93" s="694" t="s">
        <v>661</v>
      </c>
      <c r="GK93" s="695" t="s">
        <v>661</v>
      </c>
      <c r="GL93" s="691" t="s">
        <v>661</v>
      </c>
      <c r="GM93" s="691" t="s">
        <v>661</v>
      </c>
      <c r="GN93" s="694" t="s">
        <v>661</v>
      </c>
      <c r="GO93" s="694" t="s">
        <v>661</v>
      </c>
      <c r="GP93" s="695" t="s">
        <v>661</v>
      </c>
      <c r="GQ93" s="693" t="s">
        <v>661</v>
      </c>
      <c r="GR93" s="693" t="s">
        <v>661</v>
      </c>
      <c r="GS93" s="694" t="s">
        <v>661</v>
      </c>
      <c r="GT93" s="694" t="s">
        <v>661</v>
      </c>
      <c r="GU93" s="691" t="s">
        <v>661</v>
      </c>
      <c r="GV93" s="691" t="s">
        <v>661</v>
      </c>
      <c r="GW93" s="691" t="s">
        <v>661</v>
      </c>
      <c r="GX93" s="692" t="s">
        <v>661</v>
      </c>
      <c r="GY93" s="692" t="s">
        <v>661</v>
      </c>
      <c r="GZ93" s="691" t="s">
        <v>661</v>
      </c>
      <c r="HA93" s="691" t="s">
        <v>661</v>
      </c>
      <c r="HB93" s="691" t="s">
        <v>661</v>
      </c>
      <c r="HC93" s="692" t="s">
        <v>661</v>
      </c>
      <c r="HD93" s="692" t="s">
        <v>661</v>
      </c>
      <c r="HE93" s="691" t="s">
        <v>661</v>
      </c>
      <c r="HF93" s="691" t="s">
        <v>661</v>
      </c>
      <c r="HG93" s="691" t="s">
        <v>661</v>
      </c>
      <c r="HH93" s="692" t="s">
        <v>661</v>
      </c>
      <c r="HI93" s="692" t="s">
        <v>661</v>
      </c>
      <c r="HJ93" s="691" t="s">
        <v>661</v>
      </c>
      <c r="HK93" s="693" t="s">
        <v>661</v>
      </c>
      <c r="HL93" s="693" t="s">
        <v>661</v>
      </c>
      <c r="HM93" s="692" t="s">
        <v>661</v>
      </c>
      <c r="HN93" s="692" t="s">
        <v>661</v>
      </c>
      <c r="HO93" s="695" t="s">
        <v>661</v>
      </c>
      <c r="HP93" s="691" t="s">
        <v>661</v>
      </c>
      <c r="HQ93" s="691" t="s">
        <v>661</v>
      </c>
      <c r="HR93" s="692" t="s">
        <v>661</v>
      </c>
      <c r="HS93" s="692" t="s">
        <v>661</v>
      </c>
      <c r="HT93" s="692" t="s">
        <v>661</v>
      </c>
      <c r="HU93" s="692" t="s">
        <v>661</v>
      </c>
      <c r="HV93" s="692" t="s">
        <v>661</v>
      </c>
      <c r="HW93" s="692" t="s">
        <v>661</v>
      </c>
      <c r="HX93" s="691" t="s">
        <v>661</v>
      </c>
      <c r="HY93" s="691" t="s">
        <v>661</v>
      </c>
      <c r="HZ93" s="691" t="s">
        <v>661</v>
      </c>
      <c r="IA93" s="692" t="s">
        <v>661</v>
      </c>
      <c r="IB93" s="692" t="s">
        <v>661</v>
      </c>
      <c r="IC93" s="691" t="s">
        <v>661</v>
      </c>
      <c r="ID93" s="691" t="s">
        <v>661</v>
      </c>
      <c r="IE93" s="691" t="s">
        <v>661</v>
      </c>
      <c r="IF93" s="692" t="s">
        <v>661</v>
      </c>
      <c r="IG93" s="692" t="s">
        <v>661</v>
      </c>
      <c r="IH93" s="691" t="s">
        <v>661</v>
      </c>
      <c r="II93" s="691" t="s">
        <v>661</v>
      </c>
      <c r="IJ93" s="691" t="s">
        <v>661</v>
      </c>
      <c r="IK93" s="692" t="s">
        <v>661</v>
      </c>
      <c r="IL93" s="692" t="s">
        <v>661</v>
      </c>
      <c r="IM93" s="691" t="s">
        <v>661</v>
      </c>
      <c r="IN93" s="693" t="s">
        <v>661</v>
      </c>
      <c r="IO93" s="693" t="s">
        <v>661</v>
      </c>
      <c r="IP93" s="692" t="s">
        <v>661</v>
      </c>
      <c r="IQ93" s="692" t="s">
        <v>661</v>
      </c>
      <c r="IR93" s="695" t="s">
        <v>661</v>
      </c>
      <c r="IS93" s="695" t="s">
        <v>661</v>
      </c>
      <c r="IT93" s="691" t="s">
        <v>661</v>
      </c>
      <c r="IU93" s="691" t="s">
        <v>661</v>
      </c>
      <c r="IV93" s="691" t="s">
        <v>661</v>
      </c>
      <c r="IW93" s="692" t="s">
        <v>661</v>
      </c>
      <c r="IX93" s="692" t="s">
        <v>661</v>
      </c>
      <c r="IY93" s="692" t="s">
        <v>661</v>
      </c>
      <c r="IZ93" s="692" t="s">
        <v>661</v>
      </c>
      <c r="JA93" s="692" t="s">
        <v>661</v>
      </c>
      <c r="JB93" s="692" t="s">
        <v>661</v>
      </c>
      <c r="JC93" s="692" t="s">
        <v>661</v>
      </c>
      <c r="JD93" s="692" t="s">
        <v>661</v>
      </c>
      <c r="JE93" s="692" t="s">
        <v>661</v>
      </c>
      <c r="JF93" s="692" t="s">
        <v>661</v>
      </c>
      <c r="JG93" s="695" t="s">
        <v>661</v>
      </c>
      <c r="JH93" s="695" t="s">
        <v>661</v>
      </c>
      <c r="JI93" s="695" t="s">
        <v>661</v>
      </c>
      <c r="JJ93" s="691" t="s">
        <v>661</v>
      </c>
      <c r="JK93" s="691" t="s">
        <v>661</v>
      </c>
      <c r="JL93" s="696" t="s">
        <v>661</v>
      </c>
    </row>
    <row r="94" spans="1:272" ht="12.75" x14ac:dyDescent="0.2">
      <c r="A94" s="733" t="s">
        <v>96</v>
      </c>
      <c r="B94" s="662">
        <v>2013</v>
      </c>
      <c r="C94" s="679" t="s">
        <v>237</v>
      </c>
      <c r="D94" s="679" t="s">
        <v>237</v>
      </c>
      <c r="E94" s="679" t="s">
        <v>237</v>
      </c>
      <c r="F94" s="679" t="s">
        <v>237</v>
      </c>
      <c r="G94" s="679" t="s">
        <v>237</v>
      </c>
      <c r="H94" s="679" t="s">
        <v>237</v>
      </c>
      <c r="I94" s="664">
        <v>106</v>
      </c>
      <c r="J94" s="664">
        <v>103</v>
      </c>
      <c r="K94" s="664">
        <v>127</v>
      </c>
      <c r="L94" s="663">
        <v>8021</v>
      </c>
      <c r="M94" s="664">
        <v>6513</v>
      </c>
      <c r="N94" s="664">
        <v>10008</v>
      </c>
      <c r="O94" s="665">
        <v>6643</v>
      </c>
      <c r="P94" s="665">
        <v>1378</v>
      </c>
      <c r="Q94" s="664">
        <v>106</v>
      </c>
      <c r="R94" s="664">
        <v>103</v>
      </c>
      <c r="S94" s="664">
        <v>127</v>
      </c>
      <c r="T94" s="665">
        <v>54</v>
      </c>
      <c r="U94" s="665">
        <v>52</v>
      </c>
      <c r="V94" s="664">
        <v>7915</v>
      </c>
      <c r="W94" s="664">
        <v>6409</v>
      </c>
      <c r="X94" s="664">
        <v>9900</v>
      </c>
      <c r="Y94" s="665">
        <v>6589</v>
      </c>
      <c r="Z94" s="665">
        <v>1326</v>
      </c>
      <c r="AA94" s="664">
        <v>458</v>
      </c>
      <c r="AB94" s="664">
        <v>445.03773584905662</v>
      </c>
      <c r="AC94" s="664">
        <v>548.7358490566038</v>
      </c>
      <c r="AD94" s="666">
        <v>375</v>
      </c>
      <c r="AE94" s="666">
        <v>83</v>
      </c>
      <c r="AF94" s="664">
        <v>1935</v>
      </c>
      <c r="AG94" s="664">
        <v>1420.4674724493425</v>
      </c>
      <c r="AH94" s="664">
        <v>2662.0867401350874</v>
      </c>
      <c r="AI94" s="665">
        <v>1586</v>
      </c>
      <c r="AJ94" s="665">
        <v>349</v>
      </c>
      <c r="AK94" s="664">
        <v>54</v>
      </c>
      <c r="AL94" s="664">
        <v>37</v>
      </c>
      <c r="AM94" s="664">
        <v>14</v>
      </c>
      <c r="AN94" s="664">
        <v>444</v>
      </c>
      <c r="AO94" s="664">
        <v>1491</v>
      </c>
      <c r="AP94" s="665">
        <v>28</v>
      </c>
      <c r="AQ94" s="665">
        <v>19</v>
      </c>
      <c r="AR94" s="665">
        <v>7</v>
      </c>
      <c r="AS94" s="665">
        <v>368</v>
      </c>
      <c r="AT94" s="665">
        <v>1218</v>
      </c>
      <c r="AU94" s="665">
        <v>27</v>
      </c>
      <c r="AV94" s="665">
        <v>18</v>
      </c>
      <c r="AW94" s="665">
        <v>7</v>
      </c>
      <c r="AX94" s="665">
        <v>76</v>
      </c>
      <c r="AY94" s="665">
        <v>273</v>
      </c>
      <c r="AZ94" s="667">
        <v>0.14220531887960433</v>
      </c>
      <c r="BA94" s="667">
        <v>0.11546979701569168</v>
      </c>
      <c r="BB94" s="667">
        <v>0.17743309205174917</v>
      </c>
      <c r="BC94" s="668">
        <v>0.23868260710536168</v>
      </c>
      <c r="BD94" s="668">
        <v>4.8228326477071246E-2</v>
      </c>
      <c r="BE94" s="669">
        <v>0.2039</v>
      </c>
      <c r="BF94" s="670">
        <v>0.16362036809815952</v>
      </c>
      <c r="BG94" s="670">
        <v>0.25435378323108382</v>
      </c>
      <c r="BH94" s="668">
        <v>0.34946434737042531</v>
      </c>
      <c r="BI94" s="668">
        <v>6.904381827346362E-2</v>
      </c>
      <c r="BJ94" s="669">
        <v>0.2445</v>
      </c>
      <c r="BK94" s="670">
        <v>0.19620000000000001</v>
      </c>
      <c r="BL94" s="670">
        <v>0.30499999999999999</v>
      </c>
      <c r="BM94" s="668">
        <v>0.40810000000000002</v>
      </c>
      <c r="BN94" s="668">
        <v>8.1699999999999995E-2</v>
      </c>
      <c r="BO94" s="669">
        <v>0.1739</v>
      </c>
      <c r="BP94" s="670">
        <v>0.12765854959118381</v>
      </c>
      <c r="BQ94" s="670">
        <v>0.23924386775684325</v>
      </c>
      <c r="BR94" s="668">
        <v>0.28129999999999999</v>
      </c>
      <c r="BS94" s="668">
        <v>6.3600000000000004E-2</v>
      </c>
      <c r="BT94" s="664">
        <v>870</v>
      </c>
      <c r="BU94" s="664">
        <v>570</v>
      </c>
      <c r="BV94" s="664">
        <v>1290</v>
      </c>
      <c r="BW94" s="665">
        <v>783</v>
      </c>
      <c r="BX94" s="665">
        <v>87</v>
      </c>
      <c r="BY94" s="664">
        <v>4</v>
      </c>
      <c r="BZ94" s="664">
        <v>3</v>
      </c>
      <c r="CA94" s="664">
        <v>5</v>
      </c>
      <c r="CB94" s="665">
        <v>2</v>
      </c>
      <c r="CC94" s="665">
        <v>2</v>
      </c>
      <c r="CD94" s="664">
        <v>866</v>
      </c>
      <c r="CE94" s="664">
        <v>567</v>
      </c>
      <c r="CF94" s="664">
        <v>1284</v>
      </c>
      <c r="CG94" s="665">
        <v>781</v>
      </c>
      <c r="CH94" s="665">
        <v>85</v>
      </c>
      <c r="CI94" s="664">
        <v>327</v>
      </c>
      <c r="CJ94" s="664">
        <v>213.41052631578947</v>
      </c>
      <c r="CK94" s="664">
        <v>486.48421052631579</v>
      </c>
      <c r="CL94" s="665">
        <v>285</v>
      </c>
      <c r="CM94" s="665">
        <v>41</v>
      </c>
      <c r="CN94" s="671">
        <v>3.84</v>
      </c>
      <c r="CO94" s="664">
        <v>148.59</v>
      </c>
      <c r="CP94" s="664">
        <v>178.31</v>
      </c>
      <c r="CQ94" s="665">
        <v>1.98</v>
      </c>
      <c r="CR94" s="665">
        <v>127.1</v>
      </c>
      <c r="CS94" s="665">
        <v>158.30000000000001</v>
      </c>
      <c r="CT94" s="665">
        <v>1.87</v>
      </c>
      <c r="CU94" s="665">
        <v>21.48</v>
      </c>
      <c r="CV94" s="665">
        <v>20.010000000000002</v>
      </c>
      <c r="CW94" s="664">
        <v>327</v>
      </c>
      <c r="CX94" s="664">
        <v>241</v>
      </c>
      <c r="CY94" s="664">
        <v>443</v>
      </c>
      <c r="CZ94" s="665">
        <v>288</v>
      </c>
      <c r="DA94" s="665">
        <v>38</v>
      </c>
      <c r="DB94" s="664">
        <v>3</v>
      </c>
      <c r="DC94" s="664">
        <v>0.81210000000000004</v>
      </c>
      <c r="DD94" s="664">
        <v>8</v>
      </c>
      <c r="DE94" s="665">
        <v>1</v>
      </c>
      <c r="DF94" s="665">
        <v>1</v>
      </c>
      <c r="DG94" s="664">
        <v>324</v>
      </c>
      <c r="DH94" s="664">
        <v>238</v>
      </c>
      <c r="DI94" s="664">
        <v>438</v>
      </c>
      <c r="DJ94" s="665">
        <v>287</v>
      </c>
      <c r="DK94" s="665">
        <v>37</v>
      </c>
      <c r="DL94" s="666">
        <v>3.3715999999999999</v>
      </c>
      <c r="DM94" s="666">
        <v>0.91269212</v>
      </c>
      <c r="DN94" s="666">
        <v>8.9909333333333326</v>
      </c>
      <c r="DO94" s="672">
        <v>3.1892</v>
      </c>
      <c r="DP94" s="672">
        <v>0.79769999999999996</v>
      </c>
      <c r="DQ94" s="664">
        <v>27</v>
      </c>
      <c r="DR94" s="664">
        <v>19.833333333333332</v>
      </c>
      <c r="DS94" s="664">
        <v>36.5</v>
      </c>
      <c r="DT94" s="665">
        <v>22</v>
      </c>
      <c r="DU94" s="665">
        <v>5</v>
      </c>
      <c r="DV94" s="671">
        <v>2</v>
      </c>
      <c r="DW94" s="671">
        <v>0.55830000000000002</v>
      </c>
      <c r="DX94" s="664">
        <v>0.37159999999999999</v>
      </c>
      <c r="DY94" s="664">
        <v>3</v>
      </c>
      <c r="DZ94" s="664">
        <v>23</v>
      </c>
      <c r="EA94" s="665">
        <v>1</v>
      </c>
      <c r="EB94" s="665">
        <v>0.28499999999999998</v>
      </c>
      <c r="EC94" s="665">
        <v>0.18920000000000001</v>
      </c>
      <c r="ED94" s="665">
        <v>3</v>
      </c>
      <c r="EE94" s="665">
        <v>19</v>
      </c>
      <c r="EF94" s="665">
        <v>0.97609999999999997</v>
      </c>
      <c r="EG94" s="665">
        <v>0.27329999999999999</v>
      </c>
      <c r="EH94" s="665">
        <v>0.18240000000000001</v>
      </c>
      <c r="EI94" s="665">
        <v>0.61529999999999996</v>
      </c>
      <c r="EJ94" s="665">
        <v>4</v>
      </c>
      <c r="EK94" s="671">
        <v>1374</v>
      </c>
      <c r="EL94" s="671">
        <v>1028</v>
      </c>
      <c r="EM94" s="671">
        <v>1864</v>
      </c>
      <c r="EN94" s="664">
        <v>136</v>
      </c>
      <c r="EO94" s="664">
        <v>102</v>
      </c>
      <c r="EP94" s="664">
        <v>181</v>
      </c>
      <c r="EQ94" s="673">
        <v>2.9411764705882353E-2</v>
      </c>
      <c r="ER94" s="678" t="s">
        <v>949</v>
      </c>
      <c r="ES94" s="679" t="s">
        <v>941</v>
      </c>
      <c r="ET94" s="679" t="s">
        <v>681</v>
      </c>
      <c r="EU94" s="665" t="s">
        <v>954</v>
      </c>
      <c r="EV94" s="665" t="s">
        <v>677</v>
      </c>
      <c r="EW94" s="679" t="s">
        <v>237</v>
      </c>
      <c r="EX94" s="679" t="s">
        <v>237</v>
      </c>
      <c r="EY94" s="679" t="s">
        <v>237</v>
      </c>
      <c r="EZ94" s="665" t="s">
        <v>232</v>
      </c>
      <c r="FA94" s="665" t="s">
        <v>232</v>
      </c>
      <c r="FB94" s="679" t="s">
        <v>988</v>
      </c>
      <c r="FC94" s="679" t="s">
        <v>935</v>
      </c>
      <c r="FD94" s="679" t="s">
        <v>915</v>
      </c>
      <c r="FE94" s="665" t="s">
        <v>954</v>
      </c>
      <c r="FF94" s="665" t="s">
        <v>669</v>
      </c>
      <c r="FG94" s="679" t="s">
        <v>671</v>
      </c>
      <c r="FH94" s="680">
        <v>1400</v>
      </c>
      <c r="FI94" s="680">
        <v>2700</v>
      </c>
      <c r="FJ94" s="665" t="s">
        <v>879</v>
      </c>
      <c r="FK94" s="665" t="s">
        <v>236</v>
      </c>
      <c r="FL94" s="679" t="s">
        <v>232</v>
      </c>
      <c r="FM94" s="679" t="s">
        <v>232</v>
      </c>
      <c r="FN94" s="679" t="s">
        <v>232</v>
      </c>
      <c r="FO94" s="679" t="s">
        <v>236</v>
      </c>
      <c r="FP94" s="679" t="s">
        <v>668</v>
      </c>
      <c r="FQ94" s="665" t="s">
        <v>232</v>
      </c>
      <c r="FR94" s="665" t="s">
        <v>232</v>
      </c>
      <c r="FS94" s="665" t="s">
        <v>232</v>
      </c>
      <c r="FT94" s="665" t="s">
        <v>236</v>
      </c>
      <c r="FU94" s="665" t="s">
        <v>665</v>
      </c>
      <c r="FV94" s="665" t="s">
        <v>232</v>
      </c>
      <c r="FW94" s="665" t="s">
        <v>232</v>
      </c>
      <c r="FX94" s="665" t="s">
        <v>232</v>
      </c>
      <c r="FY94" s="665" t="s">
        <v>232</v>
      </c>
      <c r="FZ94" s="665" t="s">
        <v>236</v>
      </c>
      <c r="GA94" s="680">
        <v>0.1</v>
      </c>
      <c r="GB94" s="680">
        <v>0.1</v>
      </c>
      <c r="GC94" s="680">
        <v>0.2</v>
      </c>
      <c r="GD94" s="668">
        <v>0.24</v>
      </c>
      <c r="GE94" s="668" t="s">
        <v>882</v>
      </c>
      <c r="GF94" s="681" t="s">
        <v>893</v>
      </c>
      <c r="GG94" s="680">
        <v>0.2</v>
      </c>
      <c r="GH94" s="680">
        <v>0.3</v>
      </c>
      <c r="GI94" s="668">
        <v>0.35</v>
      </c>
      <c r="GJ94" s="668" t="s">
        <v>882</v>
      </c>
      <c r="GK94" s="681" t="s">
        <v>893</v>
      </c>
      <c r="GL94" s="679" t="s">
        <v>893</v>
      </c>
      <c r="GM94" s="679" t="s">
        <v>952</v>
      </c>
      <c r="GN94" s="668" t="s">
        <v>973</v>
      </c>
      <c r="GO94" s="668" t="s">
        <v>882</v>
      </c>
      <c r="GP94" s="681" t="s">
        <v>893</v>
      </c>
      <c r="GQ94" s="680">
        <v>0.1</v>
      </c>
      <c r="GR94" s="680">
        <v>0.2</v>
      </c>
      <c r="GS94" s="668" t="s">
        <v>952</v>
      </c>
      <c r="GT94" s="668" t="s">
        <v>882</v>
      </c>
      <c r="GU94" s="679" t="s">
        <v>235</v>
      </c>
      <c r="GV94" s="679" t="s">
        <v>235</v>
      </c>
      <c r="GW94" s="679" t="s">
        <v>669</v>
      </c>
      <c r="GX94" s="665" t="s">
        <v>235</v>
      </c>
      <c r="GY94" s="665" t="s">
        <v>232</v>
      </c>
      <c r="GZ94" s="679" t="s">
        <v>232</v>
      </c>
      <c r="HA94" s="679" t="s">
        <v>232</v>
      </c>
      <c r="HB94" s="679" t="s">
        <v>232</v>
      </c>
      <c r="HC94" s="665" t="s">
        <v>232</v>
      </c>
      <c r="HD94" s="665" t="s">
        <v>232</v>
      </c>
      <c r="HE94" s="679" t="s">
        <v>235</v>
      </c>
      <c r="HF94" s="679" t="s">
        <v>235</v>
      </c>
      <c r="HG94" s="679" t="s">
        <v>669</v>
      </c>
      <c r="HH94" s="665" t="s">
        <v>235</v>
      </c>
      <c r="HI94" s="665" t="s">
        <v>232</v>
      </c>
      <c r="HJ94" s="679" t="s">
        <v>236</v>
      </c>
      <c r="HK94" s="680" t="s">
        <v>236</v>
      </c>
      <c r="HL94" s="680" t="s">
        <v>236</v>
      </c>
      <c r="HM94" s="665" t="s">
        <v>236</v>
      </c>
      <c r="HN94" s="665" t="s">
        <v>232</v>
      </c>
      <c r="HO94" s="681" t="s">
        <v>232</v>
      </c>
      <c r="HP94" s="679" t="s">
        <v>237</v>
      </c>
      <c r="HQ94" s="679" t="s">
        <v>237</v>
      </c>
      <c r="HR94" s="665" t="s">
        <v>232</v>
      </c>
      <c r="HS94" s="665" t="s">
        <v>237</v>
      </c>
      <c r="HT94" s="665" t="s">
        <v>237</v>
      </c>
      <c r="HU94" s="665" t="s">
        <v>232</v>
      </c>
      <c r="HV94" s="665" t="s">
        <v>232</v>
      </c>
      <c r="HW94" s="665" t="s">
        <v>232</v>
      </c>
      <c r="HX94" s="679" t="s">
        <v>236</v>
      </c>
      <c r="HY94" s="679" t="s">
        <v>236</v>
      </c>
      <c r="HZ94" s="679" t="s">
        <v>236</v>
      </c>
      <c r="IA94" s="665" t="s">
        <v>236</v>
      </c>
      <c r="IB94" s="665" t="s">
        <v>232</v>
      </c>
      <c r="IC94" s="679" t="s">
        <v>232</v>
      </c>
      <c r="ID94" s="679" t="s">
        <v>232</v>
      </c>
      <c r="IE94" s="679" t="s">
        <v>232</v>
      </c>
      <c r="IF94" s="665" t="s">
        <v>232</v>
      </c>
      <c r="IG94" s="665" t="s">
        <v>232</v>
      </c>
      <c r="IH94" s="679" t="s">
        <v>236</v>
      </c>
      <c r="II94" s="679" t="s">
        <v>236</v>
      </c>
      <c r="IJ94" s="679" t="s">
        <v>236</v>
      </c>
      <c r="IK94" s="665" t="s">
        <v>236</v>
      </c>
      <c r="IL94" s="665" t="s">
        <v>232</v>
      </c>
      <c r="IM94" s="679" t="s">
        <v>232</v>
      </c>
      <c r="IN94" s="680" t="s">
        <v>232</v>
      </c>
      <c r="IO94" s="680" t="s">
        <v>232</v>
      </c>
      <c r="IP94" s="665" t="s">
        <v>232</v>
      </c>
      <c r="IQ94" s="665" t="s">
        <v>232</v>
      </c>
      <c r="IR94" s="681" t="s">
        <v>232</v>
      </c>
      <c r="IS94" s="681" t="s">
        <v>232</v>
      </c>
      <c r="IT94" s="679" t="s">
        <v>232</v>
      </c>
      <c r="IU94" s="679" t="s">
        <v>232</v>
      </c>
      <c r="IV94" s="679" t="s">
        <v>232</v>
      </c>
      <c r="IW94" s="665" t="s">
        <v>232</v>
      </c>
      <c r="IX94" s="665" t="s">
        <v>232</v>
      </c>
      <c r="IY94" s="665" t="s">
        <v>232</v>
      </c>
      <c r="IZ94" s="665" t="s">
        <v>232</v>
      </c>
      <c r="JA94" s="665" t="s">
        <v>232</v>
      </c>
      <c r="JB94" s="665" t="s">
        <v>232</v>
      </c>
      <c r="JC94" s="665" t="s">
        <v>232</v>
      </c>
      <c r="JD94" s="665" t="s">
        <v>232</v>
      </c>
      <c r="JE94" s="665" t="s">
        <v>232</v>
      </c>
      <c r="JF94" s="665" t="s">
        <v>232</v>
      </c>
      <c r="JG94" s="681" t="s">
        <v>661</v>
      </c>
      <c r="JH94" s="681" t="s">
        <v>661</v>
      </c>
      <c r="JI94" s="681" t="s">
        <v>661</v>
      </c>
      <c r="JJ94" s="679" t="s">
        <v>237</v>
      </c>
      <c r="JK94" s="679" t="s">
        <v>237</v>
      </c>
      <c r="JL94" s="682" t="s">
        <v>237</v>
      </c>
    </row>
    <row r="95" spans="1:272" ht="12.75" x14ac:dyDescent="0.2">
      <c r="A95" s="733" t="s">
        <v>97</v>
      </c>
      <c r="B95" s="662">
        <v>2013</v>
      </c>
      <c r="C95" s="679" t="s">
        <v>235</v>
      </c>
      <c r="D95" s="679" t="s">
        <v>236</v>
      </c>
      <c r="E95" s="679" t="s">
        <v>235</v>
      </c>
      <c r="F95" s="679" t="s">
        <v>235</v>
      </c>
      <c r="G95" s="679" t="s">
        <v>236</v>
      </c>
      <c r="H95" s="679" t="s">
        <v>235</v>
      </c>
      <c r="I95" s="664">
        <v>523</v>
      </c>
      <c r="J95" s="664">
        <v>361</v>
      </c>
      <c r="K95" s="664">
        <v>806</v>
      </c>
      <c r="L95" s="663">
        <v>5829</v>
      </c>
      <c r="M95" s="664">
        <v>4343</v>
      </c>
      <c r="N95" s="664">
        <v>8198</v>
      </c>
      <c r="O95" s="665">
        <v>3139</v>
      </c>
      <c r="P95" s="665">
        <v>2690</v>
      </c>
      <c r="Q95" s="664">
        <v>523</v>
      </c>
      <c r="R95" s="664">
        <v>361</v>
      </c>
      <c r="S95" s="664">
        <v>806</v>
      </c>
      <c r="T95" s="665">
        <v>267</v>
      </c>
      <c r="U95" s="665">
        <v>256</v>
      </c>
      <c r="V95" s="664">
        <v>5307</v>
      </c>
      <c r="W95" s="664">
        <v>3947</v>
      </c>
      <c r="X95" s="664">
        <v>7446</v>
      </c>
      <c r="Y95" s="665">
        <v>2872</v>
      </c>
      <c r="Z95" s="665">
        <v>2435</v>
      </c>
      <c r="AA95" s="664">
        <v>357</v>
      </c>
      <c r="AB95" s="664">
        <v>246.4187380497132</v>
      </c>
      <c r="AC95" s="664">
        <v>550.17590822179739</v>
      </c>
      <c r="AD95" s="666">
        <v>152</v>
      </c>
      <c r="AE95" s="666">
        <v>204</v>
      </c>
      <c r="AF95" s="664">
        <v>1038</v>
      </c>
      <c r="AG95" s="664">
        <v>568.71932773109245</v>
      </c>
      <c r="AH95" s="664">
        <v>2178.9277310924367</v>
      </c>
      <c r="AI95" s="665">
        <v>456</v>
      </c>
      <c r="AJ95" s="665">
        <v>582</v>
      </c>
      <c r="AK95" s="664">
        <v>204</v>
      </c>
      <c r="AL95" s="664">
        <v>202</v>
      </c>
      <c r="AM95" s="664">
        <v>117</v>
      </c>
      <c r="AN95" s="664">
        <v>240</v>
      </c>
      <c r="AO95" s="664">
        <v>799</v>
      </c>
      <c r="AP95" s="665">
        <v>104</v>
      </c>
      <c r="AQ95" s="665">
        <v>103</v>
      </c>
      <c r="AR95" s="665">
        <v>59</v>
      </c>
      <c r="AS95" s="665">
        <v>93</v>
      </c>
      <c r="AT95" s="665">
        <v>363</v>
      </c>
      <c r="AU95" s="665">
        <v>100</v>
      </c>
      <c r="AV95" s="665">
        <v>99</v>
      </c>
      <c r="AW95" s="665">
        <v>57</v>
      </c>
      <c r="AX95" s="665">
        <v>147</v>
      </c>
      <c r="AY95" s="665">
        <v>435</v>
      </c>
      <c r="AZ95" s="667">
        <v>8.7210163477538558E-2</v>
      </c>
      <c r="BA95" s="667">
        <v>6.4977481554803568E-2</v>
      </c>
      <c r="BB95" s="667">
        <v>0.122653786273608</v>
      </c>
      <c r="BC95" s="668">
        <v>9.4371104824380755E-2</v>
      </c>
      <c r="BD95" s="668">
        <v>8.0116177392108232E-2</v>
      </c>
      <c r="BE95" s="669">
        <v>0.1216</v>
      </c>
      <c r="BF95" s="670">
        <v>8.9399591558883593E-2</v>
      </c>
      <c r="BG95" s="670">
        <v>0.17656419332879508</v>
      </c>
      <c r="BH95" s="668">
        <v>0.13408443023921374</v>
      </c>
      <c r="BI95" s="668">
        <v>0.12108466654003042</v>
      </c>
      <c r="BJ95" s="669">
        <v>0.1469</v>
      </c>
      <c r="BK95" s="670">
        <v>0.108</v>
      </c>
      <c r="BL95" s="670">
        <v>0.21329999999999999</v>
      </c>
      <c r="BM95" s="668">
        <v>0.159</v>
      </c>
      <c r="BN95" s="668">
        <v>0.13489999999999999</v>
      </c>
      <c r="BO95" s="669">
        <v>6.8699999999999997E-2</v>
      </c>
      <c r="BP95" s="670">
        <v>3.7640672268907563E-2</v>
      </c>
      <c r="BQ95" s="670">
        <v>0.144212268907563</v>
      </c>
      <c r="BR95" s="668">
        <v>5.9499999999999997E-2</v>
      </c>
      <c r="BS95" s="668">
        <v>7.8E-2</v>
      </c>
      <c r="BT95" s="664">
        <v>311</v>
      </c>
      <c r="BU95" s="664">
        <v>161</v>
      </c>
      <c r="BV95" s="664">
        <v>580</v>
      </c>
      <c r="BW95" s="665">
        <v>178</v>
      </c>
      <c r="BX95" s="665">
        <v>133</v>
      </c>
      <c r="BY95" s="664">
        <v>47</v>
      </c>
      <c r="BZ95" s="664">
        <v>23</v>
      </c>
      <c r="CA95" s="664">
        <v>88</v>
      </c>
      <c r="CB95" s="665">
        <v>24</v>
      </c>
      <c r="CC95" s="665">
        <v>23</v>
      </c>
      <c r="CD95" s="664">
        <v>264</v>
      </c>
      <c r="CE95" s="664">
        <v>136</v>
      </c>
      <c r="CF95" s="664">
        <v>494</v>
      </c>
      <c r="CG95" s="665">
        <v>154</v>
      </c>
      <c r="CH95" s="665">
        <v>110</v>
      </c>
      <c r="CI95" s="664">
        <v>176</v>
      </c>
      <c r="CJ95" s="664">
        <v>91.826086956521735</v>
      </c>
      <c r="CK95" s="664">
        <v>342.43478260869563</v>
      </c>
      <c r="CL95" s="665">
        <v>92</v>
      </c>
      <c r="CM95" s="665">
        <v>84</v>
      </c>
      <c r="CN95" s="671">
        <v>47.17</v>
      </c>
      <c r="CO95" s="664">
        <v>69.22</v>
      </c>
      <c r="CP95" s="664">
        <v>106.34</v>
      </c>
      <c r="CQ95" s="665">
        <v>24.14</v>
      </c>
      <c r="CR95" s="665">
        <v>27.81</v>
      </c>
      <c r="CS95" s="665">
        <v>64.239999999999995</v>
      </c>
      <c r="CT95" s="665">
        <v>23.03</v>
      </c>
      <c r="CU95" s="665">
        <v>41.41</v>
      </c>
      <c r="CV95" s="665">
        <v>42.1</v>
      </c>
      <c r="CW95" s="664">
        <v>119</v>
      </c>
      <c r="CX95" s="664">
        <v>48</v>
      </c>
      <c r="CY95" s="664">
        <v>240</v>
      </c>
      <c r="CZ95" s="665">
        <v>62</v>
      </c>
      <c r="DA95" s="665">
        <v>57</v>
      </c>
      <c r="DB95" s="664">
        <v>26</v>
      </c>
      <c r="DC95" s="664">
        <v>13</v>
      </c>
      <c r="DD95" s="664">
        <v>52</v>
      </c>
      <c r="DE95" s="665">
        <v>13</v>
      </c>
      <c r="DF95" s="665">
        <v>13</v>
      </c>
      <c r="DG95" s="664">
        <v>93</v>
      </c>
      <c r="DH95" s="664">
        <v>36</v>
      </c>
      <c r="DI95" s="664">
        <v>187</v>
      </c>
      <c r="DJ95" s="665">
        <v>49</v>
      </c>
      <c r="DK95" s="665">
        <v>44</v>
      </c>
      <c r="DL95" s="666">
        <v>9</v>
      </c>
      <c r="DM95" s="666">
        <v>4.5</v>
      </c>
      <c r="DN95" s="666">
        <v>18</v>
      </c>
      <c r="DO95" s="672">
        <v>4</v>
      </c>
      <c r="DP95" s="672">
        <v>5</v>
      </c>
      <c r="DQ95" s="664">
        <v>16</v>
      </c>
      <c r="DR95" s="664">
        <v>6.193548387096774</v>
      </c>
      <c r="DS95" s="664">
        <v>32.172043010752688</v>
      </c>
      <c r="DT95" s="665">
        <v>7</v>
      </c>
      <c r="DU95" s="665">
        <v>10</v>
      </c>
      <c r="DV95" s="671">
        <v>14</v>
      </c>
      <c r="DW95" s="671">
        <v>6</v>
      </c>
      <c r="DX95" s="664">
        <v>6</v>
      </c>
      <c r="DY95" s="664">
        <v>3</v>
      </c>
      <c r="DZ95" s="664">
        <v>13</v>
      </c>
      <c r="EA95" s="665">
        <v>7</v>
      </c>
      <c r="EB95" s="665">
        <v>3</v>
      </c>
      <c r="EC95" s="665">
        <v>3</v>
      </c>
      <c r="ED95" s="665">
        <v>1</v>
      </c>
      <c r="EE95" s="665">
        <v>5</v>
      </c>
      <c r="EF95" s="665">
        <v>7</v>
      </c>
      <c r="EG95" s="665">
        <v>3</v>
      </c>
      <c r="EH95" s="665">
        <v>3</v>
      </c>
      <c r="EI95" s="665">
        <v>2</v>
      </c>
      <c r="EJ95" s="665">
        <v>7</v>
      </c>
      <c r="EK95" s="671">
        <v>1236</v>
      </c>
      <c r="EL95" s="671">
        <v>685</v>
      </c>
      <c r="EM95" s="671">
        <v>2332</v>
      </c>
      <c r="EN95" s="664">
        <v>166</v>
      </c>
      <c r="EO95" s="664">
        <v>114</v>
      </c>
      <c r="EP95" s="664">
        <v>254</v>
      </c>
      <c r="EQ95" s="673">
        <v>0.28313253012048195</v>
      </c>
      <c r="ER95" s="678" t="s">
        <v>938</v>
      </c>
      <c r="ES95" s="679" t="s">
        <v>699</v>
      </c>
      <c r="ET95" s="679" t="s">
        <v>957</v>
      </c>
      <c r="EU95" s="665" t="s">
        <v>682</v>
      </c>
      <c r="EV95" s="665" t="s">
        <v>670</v>
      </c>
      <c r="EW95" s="679" t="s">
        <v>235</v>
      </c>
      <c r="EX95" s="679" t="s">
        <v>236</v>
      </c>
      <c r="EY95" s="679" t="s">
        <v>235</v>
      </c>
      <c r="EZ95" s="665" t="s">
        <v>236</v>
      </c>
      <c r="FA95" s="665" t="s">
        <v>236</v>
      </c>
      <c r="FB95" s="679" t="s">
        <v>700</v>
      </c>
      <c r="FC95" s="679" t="s">
        <v>896</v>
      </c>
      <c r="FD95" s="679" t="s">
        <v>1084</v>
      </c>
      <c r="FE95" s="665" t="s">
        <v>676</v>
      </c>
      <c r="FF95" s="665" t="s">
        <v>885</v>
      </c>
      <c r="FG95" s="679" t="s">
        <v>684</v>
      </c>
      <c r="FH95" s="680" t="s">
        <v>235</v>
      </c>
      <c r="FI95" s="680">
        <v>2200</v>
      </c>
      <c r="FJ95" s="665" t="s">
        <v>236</v>
      </c>
      <c r="FK95" s="665" t="s">
        <v>235</v>
      </c>
      <c r="FL95" s="679" t="s">
        <v>236</v>
      </c>
      <c r="FM95" s="679" t="s">
        <v>236</v>
      </c>
      <c r="FN95" s="679" t="s">
        <v>237</v>
      </c>
      <c r="FO95" s="679" t="s">
        <v>236</v>
      </c>
      <c r="FP95" s="679" t="s">
        <v>235</v>
      </c>
      <c r="FQ95" s="665" t="s">
        <v>237</v>
      </c>
      <c r="FR95" s="665" t="s">
        <v>237</v>
      </c>
      <c r="FS95" s="665" t="s">
        <v>232</v>
      </c>
      <c r="FT95" s="665" t="s">
        <v>232</v>
      </c>
      <c r="FU95" s="665" t="s">
        <v>236</v>
      </c>
      <c r="FV95" s="665" t="s">
        <v>237</v>
      </c>
      <c r="FW95" s="665" t="s">
        <v>232</v>
      </c>
      <c r="FX95" s="665" t="s">
        <v>232</v>
      </c>
      <c r="FY95" s="665" t="s">
        <v>237</v>
      </c>
      <c r="FZ95" s="665" t="s">
        <v>236</v>
      </c>
      <c r="GA95" s="680" t="s">
        <v>882</v>
      </c>
      <c r="GB95" s="680" t="s">
        <v>882</v>
      </c>
      <c r="GC95" s="680">
        <v>0.1</v>
      </c>
      <c r="GD95" s="668" t="s">
        <v>882</v>
      </c>
      <c r="GE95" s="668" t="s">
        <v>882</v>
      </c>
      <c r="GF95" s="681" t="s">
        <v>883</v>
      </c>
      <c r="GG95" s="680" t="s">
        <v>882</v>
      </c>
      <c r="GH95" s="680">
        <v>0.2</v>
      </c>
      <c r="GI95" s="668">
        <v>0.13</v>
      </c>
      <c r="GJ95" s="668">
        <v>0.12</v>
      </c>
      <c r="GK95" s="681" t="s">
        <v>893</v>
      </c>
      <c r="GL95" s="679" t="s">
        <v>883</v>
      </c>
      <c r="GM95" s="679" t="s">
        <v>893</v>
      </c>
      <c r="GN95" s="668" t="s">
        <v>893</v>
      </c>
      <c r="GO95" s="668" t="s">
        <v>883</v>
      </c>
      <c r="GP95" s="681" t="s">
        <v>882</v>
      </c>
      <c r="GQ95" s="680" t="s">
        <v>882</v>
      </c>
      <c r="GR95" s="680">
        <v>0.1</v>
      </c>
      <c r="GS95" s="668" t="s">
        <v>882</v>
      </c>
      <c r="GT95" s="668" t="s">
        <v>882</v>
      </c>
      <c r="GU95" s="679" t="s">
        <v>236</v>
      </c>
      <c r="GV95" s="679" t="s">
        <v>237</v>
      </c>
      <c r="GW95" s="679" t="s">
        <v>235</v>
      </c>
      <c r="GX95" s="665" t="s">
        <v>237</v>
      </c>
      <c r="GY95" s="665" t="s">
        <v>237</v>
      </c>
      <c r="GZ95" s="679" t="s">
        <v>232</v>
      </c>
      <c r="HA95" s="679" t="s">
        <v>232</v>
      </c>
      <c r="HB95" s="679" t="s">
        <v>232</v>
      </c>
      <c r="HC95" s="665" t="s">
        <v>232</v>
      </c>
      <c r="HD95" s="665" t="s">
        <v>232</v>
      </c>
      <c r="HE95" s="679" t="s">
        <v>236</v>
      </c>
      <c r="HF95" s="679" t="s">
        <v>237</v>
      </c>
      <c r="HG95" s="679" t="s">
        <v>236</v>
      </c>
      <c r="HH95" s="665" t="s">
        <v>237</v>
      </c>
      <c r="HI95" s="665" t="s">
        <v>237</v>
      </c>
      <c r="HJ95" s="679" t="s">
        <v>237</v>
      </c>
      <c r="HK95" s="680" t="s">
        <v>232</v>
      </c>
      <c r="HL95" s="680" t="s">
        <v>236</v>
      </c>
      <c r="HM95" s="665" t="s">
        <v>232</v>
      </c>
      <c r="HN95" s="665" t="s">
        <v>232</v>
      </c>
      <c r="HO95" s="681" t="s">
        <v>232</v>
      </c>
      <c r="HP95" s="679" t="s">
        <v>232</v>
      </c>
      <c r="HQ95" s="679" t="s">
        <v>237</v>
      </c>
      <c r="HR95" s="665" t="s">
        <v>232</v>
      </c>
      <c r="HS95" s="665" t="s">
        <v>232</v>
      </c>
      <c r="HT95" s="665" t="s">
        <v>232</v>
      </c>
      <c r="HU95" s="665" t="s">
        <v>232</v>
      </c>
      <c r="HV95" s="665" t="s">
        <v>232</v>
      </c>
      <c r="HW95" s="665" t="s">
        <v>232</v>
      </c>
      <c r="HX95" s="679" t="s">
        <v>237</v>
      </c>
      <c r="HY95" s="679" t="s">
        <v>232</v>
      </c>
      <c r="HZ95" s="679" t="s">
        <v>236</v>
      </c>
      <c r="IA95" s="665" t="s">
        <v>232</v>
      </c>
      <c r="IB95" s="665" t="s">
        <v>232</v>
      </c>
      <c r="IC95" s="679" t="s">
        <v>232</v>
      </c>
      <c r="ID95" s="679" t="s">
        <v>232</v>
      </c>
      <c r="IE95" s="679" t="s">
        <v>232</v>
      </c>
      <c r="IF95" s="665" t="s">
        <v>232</v>
      </c>
      <c r="IG95" s="665" t="s">
        <v>232</v>
      </c>
      <c r="IH95" s="679" t="s">
        <v>232</v>
      </c>
      <c r="II95" s="679" t="s">
        <v>232</v>
      </c>
      <c r="IJ95" s="679" t="s">
        <v>237</v>
      </c>
      <c r="IK95" s="665" t="s">
        <v>232</v>
      </c>
      <c r="IL95" s="665" t="s">
        <v>232</v>
      </c>
      <c r="IM95" s="679" t="s">
        <v>232</v>
      </c>
      <c r="IN95" s="680" t="s">
        <v>232</v>
      </c>
      <c r="IO95" s="680" t="s">
        <v>232</v>
      </c>
      <c r="IP95" s="665" t="s">
        <v>232</v>
      </c>
      <c r="IQ95" s="665" t="s">
        <v>232</v>
      </c>
      <c r="IR95" s="681" t="s">
        <v>232</v>
      </c>
      <c r="IS95" s="681" t="s">
        <v>232</v>
      </c>
      <c r="IT95" s="679" t="s">
        <v>232</v>
      </c>
      <c r="IU95" s="679" t="s">
        <v>232</v>
      </c>
      <c r="IV95" s="679" t="s">
        <v>232</v>
      </c>
      <c r="IW95" s="665" t="s">
        <v>232</v>
      </c>
      <c r="IX95" s="665" t="s">
        <v>232</v>
      </c>
      <c r="IY95" s="665" t="s">
        <v>232</v>
      </c>
      <c r="IZ95" s="665" t="s">
        <v>232</v>
      </c>
      <c r="JA95" s="665" t="s">
        <v>232</v>
      </c>
      <c r="JB95" s="665" t="s">
        <v>232</v>
      </c>
      <c r="JC95" s="665" t="s">
        <v>232</v>
      </c>
      <c r="JD95" s="665" t="s">
        <v>232</v>
      </c>
      <c r="JE95" s="665" t="s">
        <v>232</v>
      </c>
      <c r="JF95" s="665" t="s">
        <v>232</v>
      </c>
      <c r="JG95" s="681" t="s">
        <v>661</v>
      </c>
      <c r="JH95" s="681" t="s">
        <v>661</v>
      </c>
      <c r="JI95" s="681" t="s">
        <v>661</v>
      </c>
      <c r="JJ95" s="679" t="s">
        <v>237</v>
      </c>
      <c r="JK95" s="679" t="s">
        <v>237</v>
      </c>
      <c r="JL95" s="682" t="s">
        <v>236</v>
      </c>
    </row>
    <row r="96" spans="1:272" ht="12.75" x14ac:dyDescent="0.2">
      <c r="A96" s="733" t="s">
        <v>98</v>
      </c>
      <c r="B96" s="662">
        <v>2013</v>
      </c>
      <c r="C96" s="679" t="s">
        <v>661</v>
      </c>
      <c r="D96" s="679" t="s">
        <v>661</v>
      </c>
      <c r="E96" s="679" t="s">
        <v>661</v>
      </c>
      <c r="F96" s="679" t="s">
        <v>661</v>
      </c>
      <c r="G96" s="679" t="s">
        <v>661</v>
      </c>
      <c r="H96" s="679" t="s">
        <v>661</v>
      </c>
      <c r="I96" s="664">
        <v>28</v>
      </c>
      <c r="J96" s="664">
        <v>25</v>
      </c>
      <c r="K96" s="664">
        <v>35</v>
      </c>
      <c r="L96" s="663">
        <v>4513</v>
      </c>
      <c r="M96" s="664">
        <v>2860</v>
      </c>
      <c r="N96" s="664">
        <v>6778</v>
      </c>
      <c r="O96" s="665">
        <v>3120</v>
      </c>
      <c r="P96" s="665">
        <v>1393</v>
      </c>
      <c r="Q96" s="664">
        <v>28</v>
      </c>
      <c r="R96" s="664">
        <v>25</v>
      </c>
      <c r="S96" s="664">
        <v>35</v>
      </c>
      <c r="T96" s="665">
        <v>14</v>
      </c>
      <c r="U96" s="665">
        <v>14</v>
      </c>
      <c r="V96" s="664">
        <v>4485</v>
      </c>
      <c r="W96" s="664">
        <v>2837</v>
      </c>
      <c r="X96" s="664">
        <v>6741</v>
      </c>
      <c r="Y96" s="665">
        <v>3106</v>
      </c>
      <c r="Z96" s="665">
        <v>1379</v>
      </c>
      <c r="AA96" s="664">
        <v>116</v>
      </c>
      <c r="AB96" s="664">
        <v>103.57142857142858</v>
      </c>
      <c r="AC96" s="664">
        <v>145</v>
      </c>
      <c r="AD96" s="666">
        <v>66.9636</v>
      </c>
      <c r="AE96" s="666">
        <v>47.915300000000002</v>
      </c>
      <c r="AF96" s="664">
        <v>579</v>
      </c>
      <c r="AG96" s="664">
        <v>241.4777478084963</v>
      </c>
      <c r="AH96" s="664">
        <v>1075.6203641267703</v>
      </c>
      <c r="AI96" s="665">
        <v>353</v>
      </c>
      <c r="AJ96" s="665">
        <v>226</v>
      </c>
      <c r="AK96" s="664">
        <v>11</v>
      </c>
      <c r="AL96" s="664">
        <v>15</v>
      </c>
      <c r="AM96" s="664">
        <v>2</v>
      </c>
      <c r="AN96" s="664">
        <v>114</v>
      </c>
      <c r="AO96" s="664">
        <v>465</v>
      </c>
      <c r="AP96" s="665">
        <v>6</v>
      </c>
      <c r="AQ96" s="665">
        <v>8</v>
      </c>
      <c r="AR96" s="665">
        <v>0.96360000000000001</v>
      </c>
      <c r="AS96" s="665">
        <v>66</v>
      </c>
      <c r="AT96" s="665">
        <v>286</v>
      </c>
      <c r="AU96" s="665">
        <v>5</v>
      </c>
      <c r="AV96" s="665">
        <v>7</v>
      </c>
      <c r="AW96" s="665">
        <v>0.9153</v>
      </c>
      <c r="AX96" s="665">
        <v>47</v>
      </c>
      <c r="AY96" s="665">
        <v>178</v>
      </c>
      <c r="AZ96" s="667">
        <v>0.22541297825336659</v>
      </c>
      <c r="BA96" s="667">
        <v>0.14284979344219553</v>
      </c>
      <c r="BB96" s="667">
        <v>0.33854402096195851</v>
      </c>
      <c r="BC96" s="668">
        <v>0.34094261892012984</v>
      </c>
      <c r="BD96" s="668">
        <v>0.12815169922897388</v>
      </c>
      <c r="BE96" s="669">
        <v>0.26419999999999999</v>
      </c>
      <c r="BF96" s="670">
        <v>0.16423915294117647</v>
      </c>
      <c r="BG96" s="670">
        <v>0.40040287058823526</v>
      </c>
      <c r="BH96" s="668">
        <v>0.40904589321083906</v>
      </c>
      <c r="BI96" s="668">
        <v>0.14847976123857487</v>
      </c>
      <c r="BJ96" s="669">
        <v>0.42499999999999999</v>
      </c>
      <c r="BK96" s="670">
        <v>0.26419999999999999</v>
      </c>
      <c r="BL96" s="670">
        <v>0.64410000000000001</v>
      </c>
      <c r="BM96" s="668">
        <v>0.58360000000000001</v>
      </c>
      <c r="BN96" s="668">
        <v>0.26629999999999998</v>
      </c>
      <c r="BO96" s="669">
        <v>0.24829999999999999</v>
      </c>
      <c r="BP96" s="670">
        <v>0.10355600134861767</v>
      </c>
      <c r="BQ96" s="670">
        <v>0.46127208361429539</v>
      </c>
      <c r="BR96" s="668">
        <v>0.29659999999999997</v>
      </c>
      <c r="BS96" s="668">
        <v>0.19800000000000001</v>
      </c>
      <c r="BT96" s="664">
        <v>347</v>
      </c>
      <c r="BU96" s="664">
        <v>106</v>
      </c>
      <c r="BV96" s="664">
        <v>731</v>
      </c>
      <c r="BW96" s="665">
        <v>245</v>
      </c>
      <c r="BX96" s="665">
        <v>102</v>
      </c>
      <c r="BY96" s="664">
        <v>2</v>
      </c>
      <c r="BZ96" s="664">
        <v>1</v>
      </c>
      <c r="CA96" s="664">
        <v>3</v>
      </c>
      <c r="CB96" s="665">
        <v>0.93069999999999997</v>
      </c>
      <c r="CC96" s="665">
        <v>0.88390000000000002</v>
      </c>
      <c r="CD96" s="664">
        <v>345</v>
      </c>
      <c r="CE96" s="664">
        <v>105</v>
      </c>
      <c r="CF96" s="664">
        <v>728</v>
      </c>
      <c r="CG96" s="665">
        <v>244</v>
      </c>
      <c r="CH96" s="665">
        <v>101</v>
      </c>
      <c r="CI96" s="664">
        <v>100</v>
      </c>
      <c r="CJ96" s="664">
        <v>30.158730158730158</v>
      </c>
      <c r="CK96" s="664">
        <v>206.34920634920636</v>
      </c>
      <c r="CL96" s="665">
        <v>63</v>
      </c>
      <c r="CM96" s="665">
        <v>37</v>
      </c>
      <c r="CN96" s="671">
        <v>1.81</v>
      </c>
      <c r="CO96" s="664">
        <v>40.380000000000003</v>
      </c>
      <c r="CP96" s="664">
        <v>59.22</v>
      </c>
      <c r="CQ96" s="665">
        <v>0.93069999999999997</v>
      </c>
      <c r="CR96" s="665">
        <v>23.78</v>
      </c>
      <c r="CS96" s="665">
        <v>39.090000000000003</v>
      </c>
      <c r="CT96" s="665">
        <v>0.88390000000000002</v>
      </c>
      <c r="CU96" s="665">
        <v>16.600000000000001</v>
      </c>
      <c r="CV96" s="665">
        <v>20.13</v>
      </c>
      <c r="CW96" s="664">
        <v>281</v>
      </c>
      <c r="CX96" s="664">
        <v>193</v>
      </c>
      <c r="CY96" s="664">
        <v>390</v>
      </c>
      <c r="CZ96" s="665">
        <v>196</v>
      </c>
      <c r="DA96" s="665">
        <v>85</v>
      </c>
      <c r="DB96" s="664">
        <v>1</v>
      </c>
      <c r="DC96" s="664">
        <v>0.75439999999999996</v>
      </c>
      <c r="DD96" s="664">
        <v>1</v>
      </c>
      <c r="DE96" s="665">
        <v>0.53669999999999995</v>
      </c>
      <c r="DF96" s="665">
        <v>0.51070000000000004</v>
      </c>
      <c r="DG96" s="664">
        <v>280</v>
      </c>
      <c r="DH96" s="664">
        <v>192</v>
      </c>
      <c r="DI96" s="664">
        <v>388</v>
      </c>
      <c r="DJ96" s="665">
        <v>195</v>
      </c>
      <c r="DK96" s="665">
        <v>84</v>
      </c>
      <c r="DL96" s="666">
        <v>0.78320000000000001</v>
      </c>
      <c r="DM96" s="666">
        <v>0.59084607999999994</v>
      </c>
      <c r="DN96" s="666">
        <v>0.78320000000000001</v>
      </c>
      <c r="DO96" s="672">
        <v>0.4551</v>
      </c>
      <c r="DP96" s="672">
        <v>0.3281</v>
      </c>
      <c r="DQ96" s="664">
        <v>8</v>
      </c>
      <c r="DR96" s="664">
        <v>5.4857142857142858</v>
      </c>
      <c r="DS96" s="664">
        <v>11.085714285714285</v>
      </c>
      <c r="DT96" s="665">
        <v>5</v>
      </c>
      <c r="DU96" s="665">
        <v>3</v>
      </c>
      <c r="DV96" s="671">
        <v>0.99880000000000002</v>
      </c>
      <c r="DW96" s="671">
        <v>3.8899999999999997E-2</v>
      </c>
      <c r="DX96" s="664">
        <v>9.7999999999999997E-3</v>
      </c>
      <c r="DY96" s="664">
        <v>0.77339999999999998</v>
      </c>
      <c r="DZ96" s="664">
        <v>8</v>
      </c>
      <c r="EA96" s="665">
        <v>0.51190000000000002</v>
      </c>
      <c r="EB96" s="665">
        <v>1.9800000000000002E-2</v>
      </c>
      <c r="EC96" s="665">
        <v>5.0000000000000001E-3</v>
      </c>
      <c r="ED96" s="665">
        <v>0.4501</v>
      </c>
      <c r="EE96" s="665">
        <v>5</v>
      </c>
      <c r="EF96" s="665">
        <v>0.48680000000000001</v>
      </c>
      <c r="EG96" s="665">
        <v>1.9099999999999999E-2</v>
      </c>
      <c r="EH96" s="665">
        <v>4.7999999999999996E-3</v>
      </c>
      <c r="EI96" s="665">
        <v>0.32329999999999998</v>
      </c>
      <c r="EJ96" s="665">
        <v>3</v>
      </c>
      <c r="EK96" s="671">
        <v>877</v>
      </c>
      <c r="EL96" s="671">
        <v>670</v>
      </c>
      <c r="EM96" s="671">
        <v>1161</v>
      </c>
      <c r="EN96" s="664">
        <v>50</v>
      </c>
      <c r="EO96" s="664">
        <v>29</v>
      </c>
      <c r="EP96" s="664">
        <v>80</v>
      </c>
      <c r="EQ96" s="673">
        <v>0.04</v>
      </c>
      <c r="ER96" s="678" t="s">
        <v>661</v>
      </c>
      <c r="ES96" s="679" t="s">
        <v>661</v>
      </c>
      <c r="ET96" s="679" t="s">
        <v>661</v>
      </c>
      <c r="EU96" s="665" t="s">
        <v>661</v>
      </c>
      <c r="EV96" s="665" t="s">
        <v>661</v>
      </c>
      <c r="EW96" s="679" t="s">
        <v>661</v>
      </c>
      <c r="EX96" s="679" t="s">
        <v>661</v>
      </c>
      <c r="EY96" s="679" t="s">
        <v>661</v>
      </c>
      <c r="EZ96" s="665" t="s">
        <v>661</v>
      </c>
      <c r="FA96" s="665" t="s">
        <v>661</v>
      </c>
      <c r="FB96" s="679" t="s">
        <v>661</v>
      </c>
      <c r="FC96" s="679" t="s">
        <v>661</v>
      </c>
      <c r="FD96" s="679" t="s">
        <v>661</v>
      </c>
      <c r="FE96" s="665" t="s">
        <v>661</v>
      </c>
      <c r="FF96" s="665" t="s">
        <v>661</v>
      </c>
      <c r="FG96" s="679" t="s">
        <v>661</v>
      </c>
      <c r="FH96" s="680" t="s">
        <v>661</v>
      </c>
      <c r="FI96" s="680" t="s">
        <v>661</v>
      </c>
      <c r="FJ96" s="665" t="s">
        <v>661</v>
      </c>
      <c r="FK96" s="665" t="s">
        <v>661</v>
      </c>
      <c r="FL96" s="679" t="s">
        <v>661</v>
      </c>
      <c r="FM96" s="679" t="s">
        <v>661</v>
      </c>
      <c r="FN96" s="679" t="s">
        <v>661</v>
      </c>
      <c r="FO96" s="679" t="s">
        <v>661</v>
      </c>
      <c r="FP96" s="679" t="s">
        <v>661</v>
      </c>
      <c r="FQ96" s="665" t="s">
        <v>661</v>
      </c>
      <c r="FR96" s="665" t="s">
        <v>661</v>
      </c>
      <c r="FS96" s="665" t="s">
        <v>661</v>
      </c>
      <c r="FT96" s="665" t="s">
        <v>661</v>
      </c>
      <c r="FU96" s="665" t="s">
        <v>661</v>
      </c>
      <c r="FV96" s="665" t="s">
        <v>661</v>
      </c>
      <c r="FW96" s="665" t="s">
        <v>661</v>
      </c>
      <c r="FX96" s="665" t="s">
        <v>661</v>
      </c>
      <c r="FY96" s="665" t="s">
        <v>661</v>
      </c>
      <c r="FZ96" s="665" t="s">
        <v>661</v>
      </c>
      <c r="GA96" s="680" t="s">
        <v>661</v>
      </c>
      <c r="GB96" s="680" t="s">
        <v>661</v>
      </c>
      <c r="GC96" s="680" t="s">
        <v>661</v>
      </c>
      <c r="GD96" s="668" t="s">
        <v>661</v>
      </c>
      <c r="GE96" s="668" t="s">
        <v>661</v>
      </c>
      <c r="GF96" s="681" t="s">
        <v>661</v>
      </c>
      <c r="GG96" s="680" t="s">
        <v>661</v>
      </c>
      <c r="GH96" s="680" t="s">
        <v>661</v>
      </c>
      <c r="GI96" s="668" t="s">
        <v>661</v>
      </c>
      <c r="GJ96" s="668" t="s">
        <v>661</v>
      </c>
      <c r="GK96" s="681" t="s">
        <v>661</v>
      </c>
      <c r="GL96" s="679" t="s">
        <v>661</v>
      </c>
      <c r="GM96" s="679" t="s">
        <v>661</v>
      </c>
      <c r="GN96" s="668" t="s">
        <v>661</v>
      </c>
      <c r="GO96" s="668" t="s">
        <v>661</v>
      </c>
      <c r="GP96" s="681" t="s">
        <v>661</v>
      </c>
      <c r="GQ96" s="680" t="s">
        <v>661</v>
      </c>
      <c r="GR96" s="680" t="s">
        <v>661</v>
      </c>
      <c r="GS96" s="668" t="s">
        <v>661</v>
      </c>
      <c r="GT96" s="668" t="s">
        <v>661</v>
      </c>
      <c r="GU96" s="679" t="s">
        <v>661</v>
      </c>
      <c r="GV96" s="679" t="s">
        <v>661</v>
      </c>
      <c r="GW96" s="679" t="s">
        <v>661</v>
      </c>
      <c r="GX96" s="665" t="s">
        <v>661</v>
      </c>
      <c r="GY96" s="665" t="s">
        <v>661</v>
      </c>
      <c r="GZ96" s="679" t="s">
        <v>661</v>
      </c>
      <c r="HA96" s="679" t="s">
        <v>661</v>
      </c>
      <c r="HB96" s="679" t="s">
        <v>661</v>
      </c>
      <c r="HC96" s="665" t="s">
        <v>661</v>
      </c>
      <c r="HD96" s="665" t="s">
        <v>661</v>
      </c>
      <c r="HE96" s="679" t="s">
        <v>661</v>
      </c>
      <c r="HF96" s="679" t="s">
        <v>661</v>
      </c>
      <c r="HG96" s="679" t="s">
        <v>661</v>
      </c>
      <c r="HH96" s="665" t="s">
        <v>661</v>
      </c>
      <c r="HI96" s="665" t="s">
        <v>661</v>
      </c>
      <c r="HJ96" s="679" t="s">
        <v>661</v>
      </c>
      <c r="HK96" s="680" t="s">
        <v>661</v>
      </c>
      <c r="HL96" s="680" t="s">
        <v>661</v>
      </c>
      <c r="HM96" s="665" t="s">
        <v>661</v>
      </c>
      <c r="HN96" s="665" t="s">
        <v>661</v>
      </c>
      <c r="HO96" s="681" t="s">
        <v>661</v>
      </c>
      <c r="HP96" s="679" t="s">
        <v>661</v>
      </c>
      <c r="HQ96" s="679" t="s">
        <v>661</v>
      </c>
      <c r="HR96" s="665" t="s">
        <v>661</v>
      </c>
      <c r="HS96" s="665" t="s">
        <v>661</v>
      </c>
      <c r="HT96" s="665" t="s">
        <v>661</v>
      </c>
      <c r="HU96" s="665" t="s">
        <v>661</v>
      </c>
      <c r="HV96" s="665" t="s">
        <v>661</v>
      </c>
      <c r="HW96" s="665" t="s">
        <v>661</v>
      </c>
      <c r="HX96" s="679" t="s">
        <v>661</v>
      </c>
      <c r="HY96" s="679" t="s">
        <v>661</v>
      </c>
      <c r="HZ96" s="679" t="s">
        <v>661</v>
      </c>
      <c r="IA96" s="665" t="s">
        <v>661</v>
      </c>
      <c r="IB96" s="665" t="s">
        <v>661</v>
      </c>
      <c r="IC96" s="679" t="s">
        <v>661</v>
      </c>
      <c r="ID96" s="679" t="s">
        <v>661</v>
      </c>
      <c r="IE96" s="679" t="s">
        <v>661</v>
      </c>
      <c r="IF96" s="665" t="s">
        <v>661</v>
      </c>
      <c r="IG96" s="665" t="s">
        <v>661</v>
      </c>
      <c r="IH96" s="679" t="s">
        <v>661</v>
      </c>
      <c r="II96" s="679" t="s">
        <v>661</v>
      </c>
      <c r="IJ96" s="679" t="s">
        <v>661</v>
      </c>
      <c r="IK96" s="665" t="s">
        <v>661</v>
      </c>
      <c r="IL96" s="665" t="s">
        <v>661</v>
      </c>
      <c r="IM96" s="679" t="s">
        <v>661</v>
      </c>
      <c r="IN96" s="680" t="s">
        <v>661</v>
      </c>
      <c r="IO96" s="680" t="s">
        <v>661</v>
      </c>
      <c r="IP96" s="665" t="s">
        <v>661</v>
      </c>
      <c r="IQ96" s="665" t="s">
        <v>661</v>
      </c>
      <c r="IR96" s="681" t="s">
        <v>661</v>
      </c>
      <c r="IS96" s="681" t="s">
        <v>661</v>
      </c>
      <c r="IT96" s="679" t="s">
        <v>661</v>
      </c>
      <c r="IU96" s="679" t="s">
        <v>661</v>
      </c>
      <c r="IV96" s="679" t="s">
        <v>661</v>
      </c>
      <c r="IW96" s="665" t="s">
        <v>661</v>
      </c>
      <c r="IX96" s="665" t="s">
        <v>661</v>
      </c>
      <c r="IY96" s="665" t="s">
        <v>661</v>
      </c>
      <c r="IZ96" s="665" t="s">
        <v>661</v>
      </c>
      <c r="JA96" s="665" t="s">
        <v>661</v>
      </c>
      <c r="JB96" s="665" t="s">
        <v>661</v>
      </c>
      <c r="JC96" s="665" t="s">
        <v>661</v>
      </c>
      <c r="JD96" s="665" t="s">
        <v>661</v>
      </c>
      <c r="JE96" s="665" t="s">
        <v>661</v>
      </c>
      <c r="JF96" s="665" t="s">
        <v>661</v>
      </c>
      <c r="JG96" s="681" t="s">
        <v>661</v>
      </c>
      <c r="JH96" s="681" t="s">
        <v>661</v>
      </c>
      <c r="JI96" s="681" t="s">
        <v>661</v>
      </c>
      <c r="JJ96" s="679" t="s">
        <v>661</v>
      </c>
      <c r="JK96" s="679" t="s">
        <v>661</v>
      </c>
      <c r="JL96" s="682" t="s">
        <v>661</v>
      </c>
    </row>
    <row r="97" spans="1:272" ht="12.75" x14ac:dyDescent="0.2">
      <c r="A97" s="733" t="s">
        <v>99</v>
      </c>
      <c r="B97" s="662">
        <v>2013</v>
      </c>
      <c r="C97" s="691" t="s">
        <v>661</v>
      </c>
      <c r="D97" s="691" t="s">
        <v>661</v>
      </c>
      <c r="E97" s="691" t="s">
        <v>661</v>
      </c>
      <c r="F97" s="691" t="s">
        <v>661</v>
      </c>
      <c r="G97" s="691" t="s">
        <v>661</v>
      </c>
      <c r="H97" s="691" t="s">
        <v>661</v>
      </c>
      <c r="I97" s="766" t="s">
        <v>661</v>
      </c>
      <c r="J97" s="766" t="s">
        <v>661</v>
      </c>
      <c r="K97" s="766" t="s">
        <v>661</v>
      </c>
      <c r="L97" s="766" t="s">
        <v>661</v>
      </c>
      <c r="M97" s="766" t="s">
        <v>661</v>
      </c>
      <c r="N97" s="766" t="s">
        <v>661</v>
      </c>
      <c r="O97" s="766" t="s">
        <v>661</v>
      </c>
      <c r="P97" s="766" t="s">
        <v>661</v>
      </c>
      <c r="Q97" s="766" t="s">
        <v>661</v>
      </c>
      <c r="R97" s="766" t="s">
        <v>661</v>
      </c>
      <c r="S97" s="766" t="s">
        <v>661</v>
      </c>
      <c r="T97" s="766" t="s">
        <v>661</v>
      </c>
      <c r="U97" s="766" t="s">
        <v>661</v>
      </c>
      <c r="V97" s="766" t="s">
        <v>661</v>
      </c>
      <c r="W97" s="766" t="s">
        <v>661</v>
      </c>
      <c r="X97" s="766" t="s">
        <v>661</v>
      </c>
      <c r="Y97" s="766" t="s">
        <v>661</v>
      </c>
      <c r="Z97" s="766" t="s">
        <v>661</v>
      </c>
      <c r="AA97" s="766" t="s">
        <v>661</v>
      </c>
      <c r="AB97" s="766" t="s">
        <v>661</v>
      </c>
      <c r="AC97" s="766" t="s">
        <v>661</v>
      </c>
      <c r="AD97" s="766" t="s">
        <v>661</v>
      </c>
      <c r="AE97" s="766" t="s">
        <v>661</v>
      </c>
      <c r="AF97" s="766" t="s">
        <v>661</v>
      </c>
      <c r="AG97" s="766" t="s">
        <v>661</v>
      </c>
      <c r="AH97" s="766" t="s">
        <v>661</v>
      </c>
      <c r="AI97" s="766" t="s">
        <v>661</v>
      </c>
      <c r="AJ97" s="766" t="s">
        <v>661</v>
      </c>
      <c r="AK97" s="766" t="s">
        <v>661</v>
      </c>
      <c r="AL97" s="766" t="s">
        <v>661</v>
      </c>
      <c r="AM97" s="766" t="s">
        <v>661</v>
      </c>
      <c r="AN97" s="766" t="s">
        <v>661</v>
      </c>
      <c r="AO97" s="766" t="s">
        <v>661</v>
      </c>
      <c r="AP97" s="766" t="s">
        <v>661</v>
      </c>
      <c r="AQ97" s="766" t="s">
        <v>661</v>
      </c>
      <c r="AR97" s="766" t="s">
        <v>661</v>
      </c>
      <c r="AS97" s="766" t="s">
        <v>661</v>
      </c>
      <c r="AT97" s="766" t="s">
        <v>661</v>
      </c>
      <c r="AU97" s="766" t="s">
        <v>661</v>
      </c>
      <c r="AV97" s="766" t="s">
        <v>661</v>
      </c>
      <c r="AW97" s="766" t="s">
        <v>661</v>
      </c>
      <c r="AX97" s="766" t="s">
        <v>661</v>
      </c>
      <c r="AY97" s="766" t="s">
        <v>661</v>
      </c>
      <c r="AZ97" s="766" t="s">
        <v>661</v>
      </c>
      <c r="BA97" s="766" t="s">
        <v>661</v>
      </c>
      <c r="BB97" s="766" t="s">
        <v>661</v>
      </c>
      <c r="BC97" s="766" t="s">
        <v>661</v>
      </c>
      <c r="BD97" s="766" t="s">
        <v>661</v>
      </c>
      <c r="BE97" s="766" t="s">
        <v>661</v>
      </c>
      <c r="BF97" s="766" t="s">
        <v>661</v>
      </c>
      <c r="BG97" s="766" t="s">
        <v>661</v>
      </c>
      <c r="BH97" s="766" t="s">
        <v>661</v>
      </c>
      <c r="BI97" s="766" t="s">
        <v>661</v>
      </c>
      <c r="BJ97" s="766" t="s">
        <v>661</v>
      </c>
      <c r="BK97" s="766" t="s">
        <v>661</v>
      </c>
      <c r="BL97" s="766" t="s">
        <v>661</v>
      </c>
      <c r="BM97" s="766" t="s">
        <v>661</v>
      </c>
      <c r="BN97" s="766" t="s">
        <v>661</v>
      </c>
      <c r="BO97" s="766" t="s">
        <v>661</v>
      </c>
      <c r="BP97" s="766" t="s">
        <v>661</v>
      </c>
      <c r="BQ97" s="766" t="s">
        <v>661</v>
      </c>
      <c r="BR97" s="766" t="s">
        <v>661</v>
      </c>
      <c r="BS97" s="766" t="s">
        <v>661</v>
      </c>
      <c r="BT97" s="766" t="s">
        <v>661</v>
      </c>
      <c r="BU97" s="766" t="s">
        <v>661</v>
      </c>
      <c r="BV97" s="766" t="s">
        <v>661</v>
      </c>
      <c r="BW97" s="766" t="s">
        <v>661</v>
      </c>
      <c r="BX97" s="766" t="s">
        <v>661</v>
      </c>
      <c r="BY97" s="766" t="s">
        <v>661</v>
      </c>
      <c r="BZ97" s="766" t="s">
        <v>661</v>
      </c>
      <c r="CA97" s="766" t="s">
        <v>661</v>
      </c>
      <c r="CB97" s="766" t="s">
        <v>661</v>
      </c>
      <c r="CC97" s="766" t="s">
        <v>661</v>
      </c>
      <c r="CD97" s="766" t="s">
        <v>661</v>
      </c>
      <c r="CE97" s="766" t="s">
        <v>661</v>
      </c>
      <c r="CF97" s="766" t="s">
        <v>661</v>
      </c>
      <c r="CG97" s="766" t="s">
        <v>661</v>
      </c>
      <c r="CH97" s="766" t="s">
        <v>661</v>
      </c>
      <c r="CI97" s="766" t="s">
        <v>661</v>
      </c>
      <c r="CJ97" s="766" t="s">
        <v>661</v>
      </c>
      <c r="CK97" s="766" t="s">
        <v>661</v>
      </c>
      <c r="CL97" s="766" t="s">
        <v>661</v>
      </c>
      <c r="CM97" s="766" t="s">
        <v>661</v>
      </c>
      <c r="CN97" s="766" t="s">
        <v>661</v>
      </c>
      <c r="CO97" s="766" t="s">
        <v>661</v>
      </c>
      <c r="CP97" s="766" t="s">
        <v>661</v>
      </c>
      <c r="CQ97" s="766" t="s">
        <v>661</v>
      </c>
      <c r="CR97" s="766" t="s">
        <v>661</v>
      </c>
      <c r="CS97" s="766" t="s">
        <v>661</v>
      </c>
      <c r="CT97" s="766" t="s">
        <v>661</v>
      </c>
      <c r="CU97" s="766" t="s">
        <v>661</v>
      </c>
      <c r="CV97" s="766" t="s">
        <v>661</v>
      </c>
      <c r="CW97" s="766" t="s">
        <v>661</v>
      </c>
      <c r="CX97" s="766" t="s">
        <v>661</v>
      </c>
      <c r="CY97" s="766" t="s">
        <v>661</v>
      </c>
      <c r="CZ97" s="766" t="s">
        <v>661</v>
      </c>
      <c r="DA97" s="766" t="s">
        <v>661</v>
      </c>
      <c r="DB97" s="766" t="s">
        <v>661</v>
      </c>
      <c r="DC97" s="766" t="s">
        <v>661</v>
      </c>
      <c r="DD97" s="766" t="s">
        <v>661</v>
      </c>
      <c r="DE97" s="766" t="s">
        <v>661</v>
      </c>
      <c r="DF97" s="766" t="s">
        <v>661</v>
      </c>
      <c r="DG97" s="766" t="s">
        <v>661</v>
      </c>
      <c r="DH97" s="766" t="s">
        <v>661</v>
      </c>
      <c r="DI97" s="766" t="s">
        <v>661</v>
      </c>
      <c r="DJ97" s="766" t="s">
        <v>661</v>
      </c>
      <c r="DK97" s="766" t="s">
        <v>661</v>
      </c>
      <c r="DL97" s="766" t="s">
        <v>661</v>
      </c>
      <c r="DM97" s="766" t="s">
        <v>661</v>
      </c>
      <c r="DN97" s="766" t="s">
        <v>661</v>
      </c>
      <c r="DO97" s="766" t="s">
        <v>661</v>
      </c>
      <c r="DP97" s="766" t="s">
        <v>661</v>
      </c>
      <c r="DQ97" s="766" t="s">
        <v>661</v>
      </c>
      <c r="DR97" s="766" t="s">
        <v>661</v>
      </c>
      <c r="DS97" s="766" t="s">
        <v>661</v>
      </c>
      <c r="DT97" s="766" t="s">
        <v>661</v>
      </c>
      <c r="DU97" s="766" t="s">
        <v>661</v>
      </c>
      <c r="DV97" s="766" t="s">
        <v>661</v>
      </c>
      <c r="DW97" s="766" t="s">
        <v>661</v>
      </c>
      <c r="DX97" s="766" t="s">
        <v>661</v>
      </c>
      <c r="DY97" s="766" t="s">
        <v>661</v>
      </c>
      <c r="DZ97" s="766" t="s">
        <v>661</v>
      </c>
      <c r="EA97" s="766" t="s">
        <v>661</v>
      </c>
      <c r="EB97" s="766" t="s">
        <v>661</v>
      </c>
      <c r="EC97" s="766" t="s">
        <v>661</v>
      </c>
      <c r="ED97" s="766" t="s">
        <v>661</v>
      </c>
      <c r="EE97" s="766" t="s">
        <v>661</v>
      </c>
      <c r="EF97" s="766" t="s">
        <v>661</v>
      </c>
      <c r="EG97" s="766" t="s">
        <v>661</v>
      </c>
      <c r="EH97" s="766" t="s">
        <v>661</v>
      </c>
      <c r="EI97" s="766" t="s">
        <v>661</v>
      </c>
      <c r="EJ97" s="766" t="s">
        <v>661</v>
      </c>
      <c r="EK97" s="766" t="s">
        <v>661</v>
      </c>
      <c r="EL97" s="766" t="s">
        <v>661</v>
      </c>
      <c r="EM97" s="766" t="s">
        <v>661</v>
      </c>
      <c r="EN97" s="766" t="s">
        <v>661</v>
      </c>
      <c r="EO97" s="766" t="s">
        <v>661</v>
      </c>
      <c r="EP97" s="766" t="s">
        <v>661</v>
      </c>
      <c r="EQ97" s="766" t="s">
        <v>661</v>
      </c>
      <c r="ER97" s="690" t="s">
        <v>661</v>
      </c>
      <c r="ES97" s="691" t="s">
        <v>661</v>
      </c>
      <c r="ET97" s="691" t="s">
        <v>661</v>
      </c>
      <c r="EU97" s="692" t="s">
        <v>661</v>
      </c>
      <c r="EV97" s="692" t="s">
        <v>661</v>
      </c>
      <c r="EW97" s="691" t="s">
        <v>661</v>
      </c>
      <c r="EX97" s="691" t="s">
        <v>661</v>
      </c>
      <c r="EY97" s="691" t="s">
        <v>661</v>
      </c>
      <c r="EZ97" s="692" t="s">
        <v>661</v>
      </c>
      <c r="FA97" s="692" t="s">
        <v>661</v>
      </c>
      <c r="FB97" s="691" t="s">
        <v>661</v>
      </c>
      <c r="FC97" s="691" t="s">
        <v>661</v>
      </c>
      <c r="FD97" s="691" t="s">
        <v>661</v>
      </c>
      <c r="FE97" s="692" t="s">
        <v>661</v>
      </c>
      <c r="FF97" s="692" t="s">
        <v>661</v>
      </c>
      <c r="FG97" s="691" t="s">
        <v>661</v>
      </c>
      <c r="FH97" s="693" t="s">
        <v>661</v>
      </c>
      <c r="FI97" s="693" t="s">
        <v>661</v>
      </c>
      <c r="FJ97" s="692" t="s">
        <v>661</v>
      </c>
      <c r="FK97" s="692" t="s">
        <v>661</v>
      </c>
      <c r="FL97" s="691" t="s">
        <v>661</v>
      </c>
      <c r="FM97" s="691" t="s">
        <v>661</v>
      </c>
      <c r="FN97" s="691" t="s">
        <v>661</v>
      </c>
      <c r="FO97" s="691" t="s">
        <v>661</v>
      </c>
      <c r="FP97" s="691" t="s">
        <v>661</v>
      </c>
      <c r="FQ97" s="692" t="s">
        <v>661</v>
      </c>
      <c r="FR97" s="692" t="s">
        <v>661</v>
      </c>
      <c r="FS97" s="692" t="s">
        <v>661</v>
      </c>
      <c r="FT97" s="692" t="s">
        <v>661</v>
      </c>
      <c r="FU97" s="692" t="s">
        <v>661</v>
      </c>
      <c r="FV97" s="692" t="s">
        <v>661</v>
      </c>
      <c r="FW97" s="692" t="s">
        <v>661</v>
      </c>
      <c r="FX97" s="692" t="s">
        <v>661</v>
      </c>
      <c r="FY97" s="692" t="s">
        <v>661</v>
      </c>
      <c r="FZ97" s="692" t="s">
        <v>661</v>
      </c>
      <c r="GA97" s="693" t="s">
        <v>661</v>
      </c>
      <c r="GB97" s="693" t="s">
        <v>661</v>
      </c>
      <c r="GC97" s="693" t="s">
        <v>661</v>
      </c>
      <c r="GD97" s="694" t="s">
        <v>661</v>
      </c>
      <c r="GE97" s="694" t="s">
        <v>661</v>
      </c>
      <c r="GF97" s="695" t="s">
        <v>661</v>
      </c>
      <c r="GG97" s="693" t="s">
        <v>661</v>
      </c>
      <c r="GH97" s="693" t="s">
        <v>661</v>
      </c>
      <c r="GI97" s="694" t="s">
        <v>661</v>
      </c>
      <c r="GJ97" s="694" t="s">
        <v>661</v>
      </c>
      <c r="GK97" s="695" t="s">
        <v>661</v>
      </c>
      <c r="GL97" s="691" t="s">
        <v>661</v>
      </c>
      <c r="GM97" s="691" t="s">
        <v>661</v>
      </c>
      <c r="GN97" s="694" t="s">
        <v>661</v>
      </c>
      <c r="GO97" s="694" t="s">
        <v>661</v>
      </c>
      <c r="GP97" s="695" t="s">
        <v>661</v>
      </c>
      <c r="GQ97" s="693" t="s">
        <v>661</v>
      </c>
      <c r="GR97" s="693" t="s">
        <v>661</v>
      </c>
      <c r="GS97" s="694" t="s">
        <v>661</v>
      </c>
      <c r="GT97" s="694" t="s">
        <v>661</v>
      </c>
      <c r="GU97" s="691" t="s">
        <v>661</v>
      </c>
      <c r="GV97" s="691" t="s">
        <v>661</v>
      </c>
      <c r="GW97" s="691" t="s">
        <v>661</v>
      </c>
      <c r="GX97" s="692" t="s">
        <v>661</v>
      </c>
      <c r="GY97" s="692" t="s">
        <v>661</v>
      </c>
      <c r="GZ97" s="691" t="s">
        <v>661</v>
      </c>
      <c r="HA97" s="691" t="s">
        <v>661</v>
      </c>
      <c r="HB97" s="691" t="s">
        <v>661</v>
      </c>
      <c r="HC97" s="692" t="s">
        <v>661</v>
      </c>
      <c r="HD97" s="692" t="s">
        <v>661</v>
      </c>
      <c r="HE97" s="691" t="s">
        <v>661</v>
      </c>
      <c r="HF97" s="691" t="s">
        <v>661</v>
      </c>
      <c r="HG97" s="691" t="s">
        <v>661</v>
      </c>
      <c r="HH97" s="692" t="s">
        <v>661</v>
      </c>
      <c r="HI97" s="692" t="s">
        <v>661</v>
      </c>
      <c r="HJ97" s="691" t="s">
        <v>661</v>
      </c>
      <c r="HK97" s="693" t="s">
        <v>661</v>
      </c>
      <c r="HL97" s="693" t="s">
        <v>661</v>
      </c>
      <c r="HM97" s="692" t="s">
        <v>661</v>
      </c>
      <c r="HN97" s="692" t="s">
        <v>661</v>
      </c>
      <c r="HO97" s="695" t="s">
        <v>661</v>
      </c>
      <c r="HP97" s="691" t="s">
        <v>661</v>
      </c>
      <c r="HQ97" s="691" t="s">
        <v>661</v>
      </c>
      <c r="HR97" s="692" t="s">
        <v>661</v>
      </c>
      <c r="HS97" s="692" t="s">
        <v>661</v>
      </c>
      <c r="HT97" s="692" t="s">
        <v>661</v>
      </c>
      <c r="HU97" s="692" t="s">
        <v>661</v>
      </c>
      <c r="HV97" s="692" t="s">
        <v>661</v>
      </c>
      <c r="HW97" s="692" t="s">
        <v>661</v>
      </c>
      <c r="HX97" s="691" t="s">
        <v>661</v>
      </c>
      <c r="HY97" s="691" t="s">
        <v>661</v>
      </c>
      <c r="HZ97" s="691" t="s">
        <v>661</v>
      </c>
      <c r="IA97" s="692" t="s">
        <v>661</v>
      </c>
      <c r="IB97" s="692" t="s">
        <v>661</v>
      </c>
      <c r="IC97" s="691" t="s">
        <v>661</v>
      </c>
      <c r="ID97" s="691" t="s">
        <v>661</v>
      </c>
      <c r="IE97" s="691" t="s">
        <v>661</v>
      </c>
      <c r="IF97" s="692" t="s">
        <v>661</v>
      </c>
      <c r="IG97" s="692" t="s">
        <v>661</v>
      </c>
      <c r="IH97" s="691" t="s">
        <v>661</v>
      </c>
      <c r="II97" s="691" t="s">
        <v>661</v>
      </c>
      <c r="IJ97" s="691" t="s">
        <v>661</v>
      </c>
      <c r="IK97" s="692" t="s">
        <v>661</v>
      </c>
      <c r="IL97" s="692" t="s">
        <v>661</v>
      </c>
      <c r="IM97" s="691" t="s">
        <v>661</v>
      </c>
      <c r="IN97" s="693" t="s">
        <v>661</v>
      </c>
      <c r="IO97" s="693" t="s">
        <v>661</v>
      </c>
      <c r="IP97" s="692" t="s">
        <v>661</v>
      </c>
      <c r="IQ97" s="692" t="s">
        <v>661</v>
      </c>
      <c r="IR97" s="695" t="s">
        <v>661</v>
      </c>
      <c r="IS97" s="695" t="s">
        <v>661</v>
      </c>
      <c r="IT97" s="691" t="s">
        <v>661</v>
      </c>
      <c r="IU97" s="691" t="s">
        <v>661</v>
      </c>
      <c r="IV97" s="691" t="s">
        <v>661</v>
      </c>
      <c r="IW97" s="692" t="s">
        <v>661</v>
      </c>
      <c r="IX97" s="692" t="s">
        <v>661</v>
      </c>
      <c r="IY97" s="692" t="s">
        <v>661</v>
      </c>
      <c r="IZ97" s="692" t="s">
        <v>661</v>
      </c>
      <c r="JA97" s="692" t="s">
        <v>661</v>
      </c>
      <c r="JB97" s="692" t="s">
        <v>661</v>
      </c>
      <c r="JC97" s="692" t="s">
        <v>661</v>
      </c>
      <c r="JD97" s="692" t="s">
        <v>661</v>
      </c>
      <c r="JE97" s="692" t="s">
        <v>661</v>
      </c>
      <c r="JF97" s="692" t="s">
        <v>661</v>
      </c>
      <c r="JG97" s="695" t="s">
        <v>661</v>
      </c>
      <c r="JH97" s="695" t="s">
        <v>661</v>
      </c>
      <c r="JI97" s="695" t="s">
        <v>661</v>
      </c>
      <c r="JJ97" s="691" t="s">
        <v>661</v>
      </c>
      <c r="JK97" s="691" t="s">
        <v>661</v>
      </c>
      <c r="JL97" s="696" t="s">
        <v>661</v>
      </c>
    </row>
    <row r="98" spans="1:272" ht="12.75" x14ac:dyDescent="0.2">
      <c r="A98" s="733" t="s">
        <v>100</v>
      </c>
      <c r="B98" s="662">
        <v>2013</v>
      </c>
      <c r="C98" s="679" t="s">
        <v>936</v>
      </c>
      <c r="D98" s="679" t="s">
        <v>1050</v>
      </c>
      <c r="E98" s="679" t="s">
        <v>890</v>
      </c>
      <c r="F98" s="679" t="s">
        <v>936</v>
      </c>
      <c r="G98" s="679" t="s">
        <v>1050</v>
      </c>
      <c r="H98" s="679" t="s">
        <v>890</v>
      </c>
      <c r="I98" s="664">
        <v>36083</v>
      </c>
      <c r="J98" s="664">
        <v>32404</v>
      </c>
      <c r="K98" s="664">
        <v>39625</v>
      </c>
      <c r="L98" s="663">
        <v>364350</v>
      </c>
      <c r="M98" s="664">
        <v>347039</v>
      </c>
      <c r="N98" s="664">
        <v>384997</v>
      </c>
      <c r="O98" s="665">
        <v>153896</v>
      </c>
      <c r="P98" s="665">
        <v>210454</v>
      </c>
      <c r="Q98" s="664">
        <v>36083</v>
      </c>
      <c r="R98" s="664">
        <v>32404</v>
      </c>
      <c r="S98" s="664">
        <v>39625</v>
      </c>
      <c r="T98" s="665">
        <v>18266</v>
      </c>
      <c r="U98" s="665">
        <v>17817</v>
      </c>
      <c r="V98" s="664">
        <v>328266</v>
      </c>
      <c r="W98" s="664">
        <v>312025</v>
      </c>
      <c r="X98" s="664">
        <v>346902</v>
      </c>
      <c r="Y98" s="665">
        <v>135629</v>
      </c>
      <c r="Z98" s="665">
        <v>192637</v>
      </c>
      <c r="AA98" s="664">
        <v>20958</v>
      </c>
      <c r="AB98" s="664">
        <v>18821.135493168527</v>
      </c>
      <c r="AC98" s="664">
        <v>23015.291134329182</v>
      </c>
      <c r="AD98" s="666">
        <v>9050</v>
      </c>
      <c r="AE98" s="666">
        <v>11908</v>
      </c>
      <c r="AF98" s="664">
        <v>44846</v>
      </c>
      <c r="AG98" s="664">
        <v>29871.470588235294</v>
      </c>
      <c r="AH98" s="664">
        <v>64708.588235294112</v>
      </c>
      <c r="AI98" s="665">
        <v>16129</v>
      </c>
      <c r="AJ98" s="665">
        <v>28717</v>
      </c>
      <c r="AK98" s="664">
        <v>12357</v>
      </c>
      <c r="AL98" s="664">
        <v>13808</v>
      </c>
      <c r="AM98" s="664">
        <v>9918</v>
      </c>
      <c r="AN98" s="664">
        <v>11040</v>
      </c>
      <c r="AO98" s="664">
        <v>33806</v>
      </c>
      <c r="AP98" s="665">
        <v>6257</v>
      </c>
      <c r="AQ98" s="665">
        <v>6988</v>
      </c>
      <c r="AR98" s="665">
        <v>5021</v>
      </c>
      <c r="AS98" s="665">
        <v>4029</v>
      </c>
      <c r="AT98" s="665">
        <v>12100</v>
      </c>
      <c r="AU98" s="665">
        <v>6101</v>
      </c>
      <c r="AV98" s="665">
        <v>6819</v>
      </c>
      <c r="AW98" s="665">
        <v>4897</v>
      </c>
      <c r="AX98" s="665">
        <v>7011</v>
      </c>
      <c r="AY98" s="665">
        <v>21705</v>
      </c>
      <c r="AZ98" s="667">
        <v>14.999345438198249</v>
      </c>
      <c r="BA98" s="667">
        <v>14.286696422469827</v>
      </c>
      <c r="BB98" s="667">
        <v>15.849328930067275</v>
      </c>
      <c r="BC98" s="668">
        <v>12.837118671778292</v>
      </c>
      <c r="BD98" s="668">
        <v>17.106326253586612</v>
      </c>
      <c r="BE98" s="669">
        <v>21.8</v>
      </c>
      <c r="BF98" s="670">
        <v>20.62652078774617</v>
      </c>
      <c r="BG98" s="670">
        <v>23.002100656455138</v>
      </c>
      <c r="BH98" s="668">
        <v>18.529969505863836</v>
      </c>
      <c r="BI98" s="668">
        <v>27.192968854983928</v>
      </c>
      <c r="BJ98" s="669">
        <v>22.85</v>
      </c>
      <c r="BK98" s="670">
        <v>21.62</v>
      </c>
      <c r="BL98" s="670">
        <v>24.11</v>
      </c>
      <c r="BM98" s="668">
        <v>19.04</v>
      </c>
      <c r="BN98" s="668">
        <v>26.68</v>
      </c>
      <c r="BO98" s="669">
        <v>8.1199999999999992</v>
      </c>
      <c r="BP98" s="670">
        <v>5.4086505190311414</v>
      </c>
      <c r="BQ98" s="670">
        <v>11.716401384083044</v>
      </c>
      <c r="BR98" s="668">
        <v>5.78</v>
      </c>
      <c r="BS98" s="668">
        <v>10.52</v>
      </c>
      <c r="BT98" s="664">
        <v>26298</v>
      </c>
      <c r="BU98" s="664">
        <v>23207</v>
      </c>
      <c r="BV98" s="664">
        <v>30093</v>
      </c>
      <c r="BW98" s="665">
        <v>11843</v>
      </c>
      <c r="BX98" s="665">
        <v>14455</v>
      </c>
      <c r="BY98" s="664">
        <v>3369</v>
      </c>
      <c r="BZ98" s="664">
        <v>2834</v>
      </c>
      <c r="CA98" s="664">
        <v>3909</v>
      </c>
      <c r="CB98" s="665">
        <v>1708</v>
      </c>
      <c r="CC98" s="665">
        <v>1661</v>
      </c>
      <c r="CD98" s="664">
        <v>22930</v>
      </c>
      <c r="CE98" s="664">
        <v>20055</v>
      </c>
      <c r="CF98" s="664">
        <v>26486</v>
      </c>
      <c r="CG98" s="665">
        <v>10135</v>
      </c>
      <c r="CH98" s="665">
        <v>12795</v>
      </c>
      <c r="CI98" s="664">
        <v>9052</v>
      </c>
      <c r="CJ98" s="664">
        <v>6888.7299615498378</v>
      </c>
      <c r="CK98" s="664">
        <v>11188.496894409938</v>
      </c>
      <c r="CL98" s="665">
        <v>3381</v>
      </c>
      <c r="CM98" s="665">
        <v>5671</v>
      </c>
      <c r="CN98" s="671">
        <v>3368.8</v>
      </c>
      <c r="CO98" s="664">
        <v>2828.32</v>
      </c>
      <c r="CP98" s="664">
        <v>6223.59</v>
      </c>
      <c r="CQ98" s="665">
        <v>1707.95</v>
      </c>
      <c r="CR98" s="665">
        <v>875</v>
      </c>
      <c r="CS98" s="665">
        <v>2506</v>
      </c>
      <c r="CT98" s="665">
        <v>1660.85</v>
      </c>
      <c r="CU98" s="665">
        <v>1953.32</v>
      </c>
      <c r="CV98" s="665">
        <v>3717.59</v>
      </c>
      <c r="CW98" s="664">
        <v>16133</v>
      </c>
      <c r="CX98" s="664">
        <v>14735</v>
      </c>
      <c r="CY98" s="664">
        <v>17916</v>
      </c>
      <c r="CZ98" s="665">
        <v>7796</v>
      </c>
      <c r="DA98" s="665">
        <v>8336</v>
      </c>
      <c r="DB98" s="664">
        <v>2404</v>
      </c>
      <c r="DC98" s="664">
        <v>2056</v>
      </c>
      <c r="DD98" s="664">
        <v>2745</v>
      </c>
      <c r="DE98" s="665">
        <v>1217</v>
      </c>
      <c r="DF98" s="665">
        <v>1187</v>
      </c>
      <c r="DG98" s="664">
        <v>13729</v>
      </c>
      <c r="DH98" s="664">
        <v>12547</v>
      </c>
      <c r="DI98" s="664">
        <v>15322</v>
      </c>
      <c r="DJ98" s="665">
        <v>6579</v>
      </c>
      <c r="DK98" s="665">
        <v>7149</v>
      </c>
      <c r="DL98" s="666">
        <v>1235</v>
      </c>
      <c r="DM98" s="666">
        <v>1056.2229617304492</v>
      </c>
      <c r="DN98" s="666">
        <v>1410.1809484193013</v>
      </c>
      <c r="DO98" s="672">
        <v>638</v>
      </c>
      <c r="DP98" s="672">
        <v>598</v>
      </c>
      <c r="DQ98" s="664">
        <v>925</v>
      </c>
      <c r="DR98" s="664">
        <v>845.36200742952872</v>
      </c>
      <c r="DS98" s="664">
        <v>1032.3293757739093</v>
      </c>
      <c r="DT98" s="665">
        <v>419</v>
      </c>
      <c r="DU98" s="665">
        <v>507</v>
      </c>
      <c r="DV98" s="671">
        <v>1158</v>
      </c>
      <c r="DW98" s="671">
        <v>531</v>
      </c>
      <c r="DX98" s="664">
        <v>715</v>
      </c>
      <c r="DY98" s="664">
        <v>520</v>
      </c>
      <c r="DZ98" s="664">
        <v>405</v>
      </c>
      <c r="EA98" s="665">
        <v>586</v>
      </c>
      <c r="EB98" s="665">
        <v>269</v>
      </c>
      <c r="EC98" s="665">
        <v>362</v>
      </c>
      <c r="ED98" s="665">
        <v>276</v>
      </c>
      <c r="EE98" s="665">
        <v>143</v>
      </c>
      <c r="EF98" s="665">
        <v>572</v>
      </c>
      <c r="EG98" s="665">
        <v>262</v>
      </c>
      <c r="EH98" s="665">
        <v>353</v>
      </c>
      <c r="EI98" s="665">
        <v>245</v>
      </c>
      <c r="EJ98" s="665">
        <v>262</v>
      </c>
      <c r="EK98" s="671">
        <v>146940</v>
      </c>
      <c r="EL98" s="671">
        <v>131735</v>
      </c>
      <c r="EM98" s="671">
        <v>162843</v>
      </c>
      <c r="EN98" s="664">
        <v>15515</v>
      </c>
      <c r="EO98" s="664">
        <v>13975</v>
      </c>
      <c r="EP98" s="664">
        <v>16939</v>
      </c>
      <c r="EQ98" s="673">
        <v>0.21714469867869804</v>
      </c>
      <c r="ER98" s="678" t="s">
        <v>1144</v>
      </c>
      <c r="ES98" s="679" t="s">
        <v>1086</v>
      </c>
      <c r="ET98" s="679" t="s">
        <v>1091</v>
      </c>
      <c r="EU98" s="665" t="s">
        <v>902</v>
      </c>
      <c r="EV98" s="665" t="s">
        <v>1019</v>
      </c>
      <c r="EW98" s="679" t="s">
        <v>936</v>
      </c>
      <c r="EX98" s="679" t="s">
        <v>1050</v>
      </c>
      <c r="EY98" s="679" t="s">
        <v>890</v>
      </c>
      <c r="EZ98" s="665" t="s">
        <v>679</v>
      </c>
      <c r="FA98" s="665" t="s">
        <v>679</v>
      </c>
      <c r="FB98" s="679" t="s">
        <v>996</v>
      </c>
      <c r="FC98" s="679" t="s">
        <v>992</v>
      </c>
      <c r="FD98" s="679" t="s">
        <v>1086</v>
      </c>
      <c r="FE98" s="665" t="s">
        <v>993</v>
      </c>
      <c r="FF98" s="665" t="s">
        <v>1090</v>
      </c>
      <c r="FG98" s="679" t="s">
        <v>702</v>
      </c>
      <c r="FH98" s="680" t="s">
        <v>990</v>
      </c>
      <c r="FI98" s="680" t="s">
        <v>980</v>
      </c>
      <c r="FJ98" s="665" t="s">
        <v>881</v>
      </c>
      <c r="FK98" s="665" t="s">
        <v>903</v>
      </c>
      <c r="FL98" s="679" t="s">
        <v>688</v>
      </c>
      <c r="FM98" s="679" t="s">
        <v>906</v>
      </c>
      <c r="FN98" s="679" t="s">
        <v>915</v>
      </c>
      <c r="FO98" s="679" t="s">
        <v>695</v>
      </c>
      <c r="FP98" s="679" t="s">
        <v>912</v>
      </c>
      <c r="FQ98" s="665" t="s">
        <v>940</v>
      </c>
      <c r="FR98" s="665" t="s">
        <v>674</v>
      </c>
      <c r="FS98" s="665" t="s">
        <v>675</v>
      </c>
      <c r="FT98" s="665" t="s">
        <v>934</v>
      </c>
      <c r="FU98" s="665" t="s">
        <v>688</v>
      </c>
      <c r="FV98" s="665" t="s">
        <v>698</v>
      </c>
      <c r="FW98" s="665" t="s">
        <v>919</v>
      </c>
      <c r="FX98" s="665" t="s">
        <v>921</v>
      </c>
      <c r="FY98" s="665" t="s">
        <v>674</v>
      </c>
      <c r="FZ98" s="665" t="s">
        <v>914</v>
      </c>
      <c r="GA98" s="680">
        <v>15</v>
      </c>
      <c r="GB98" s="680">
        <v>14.3</v>
      </c>
      <c r="GC98" s="680">
        <v>15.8</v>
      </c>
      <c r="GD98" s="668">
        <v>12.84</v>
      </c>
      <c r="GE98" s="668">
        <v>17.11</v>
      </c>
      <c r="GF98" s="681" t="s">
        <v>1000</v>
      </c>
      <c r="GG98" s="680">
        <v>20.6</v>
      </c>
      <c r="GH98" s="680">
        <v>23</v>
      </c>
      <c r="GI98" s="668">
        <v>18.53</v>
      </c>
      <c r="GJ98" s="668">
        <v>27.19</v>
      </c>
      <c r="GK98" s="681" t="s">
        <v>1145</v>
      </c>
      <c r="GL98" s="679" t="s">
        <v>1146</v>
      </c>
      <c r="GM98" s="679" t="s">
        <v>1147</v>
      </c>
      <c r="GN98" s="668" t="s">
        <v>1148</v>
      </c>
      <c r="GO98" s="668" t="s">
        <v>1149</v>
      </c>
      <c r="GP98" s="681" t="s">
        <v>1150</v>
      </c>
      <c r="GQ98" s="680">
        <v>5.4</v>
      </c>
      <c r="GR98" s="680">
        <v>11.7</v>
      </c>
      <c r="GS98" s="668" t="s">
        <v>1151</v>
      </c>
      <c r="GT98" s="668" t="s">
        <v>1152</v>
      </c>
      <c r="GU98" s="679" t="s">
        <v>918</v>
      </c>
      <c r="GV98" s="679" t="s">
        <v>694</v>
      </c>
      <c r="GW98" s="679" t="s">
        <v>990</v>
      </c>
      <c r="GX98" s="665" t="s">
        <v>688</v>
      </c>
      <c r="GY98" s="665" t="s">
        <v>906</v>
      </c>
      <c r="GZ98" s="679" t="s">
        <v>966</v>
      </c>
      <c r="HA98" s="679" t="s">
        <v>672</v>
      </c>
      <c r="HB98" s="679" t="s">
        <v>896</v>
      </c>
      <c r="HC98" s="665" t="s">
        <v>664</v>
      </c>
      <c r="HD98" s="665" t="s">
        <v>664</v>
      </c>
      <c r="HE98" s="679" t="s">
        <v>694</v>
      </c>
      <c r="HF98" s="679" t="s">
        <v>997</v>
      </c>
      <c r="HG98" s="679" t="s">
        <v>918</v>
      </c>
      <c r="HH98" s="665" t="s">
        <v>681</v>
      </c>
      <c r="HI98" s="665" t="s">
        <v>887</v>
      </c>
      <c r="HJ98" s="679" t="s">
        <v>1008</v>
      </c>
      <c r="HK98" s="680">
        <v>6900</v>
      </c>
      <c r="HL98" s="680" t="s">
        <v>695</v>
      </c>
      <c r="HM98" s="665" t="s">
        <v>966</v>
      </c>
      <c r="HN98" s="665" t="s">
        <v>916</v>
      </c>
      <c r="HO98" s="681" t="s">
        <v>966</v>
      </c>
      <c r="HP98" s="679" t="s">
        <v>672</v>
      </c>
      <c r="HQ98" s="679" t="s">
        <v>697</v>
      </c>
      <c r="HR98" s="665" t="s">
        <v>664</v>
      </c>
      <c r="HS98" s="665" t="s">
        <v>235</v>
      </c>
      <c r="HT98" s="665" t="s">
        <v>895</v>
      </c>
      <c r="HU98" s="665" t="s">
        <v>664</v>
      </c>
      <c r="HV98" s="665" t="s">
        <v>673</v>
      </c>
      <c r="HW98" s="665" t="s">
        <v>950</v>
      </c>
      <c r="HX98" s="679" t="s">
        <v>881</v>
      </c>
      <c r="HY98" s="679" t="s">
        <v>692</v>
      </c>
      <c r="HZ98" s="679" t="s">
        <v>679</v>
      </c>
      <c r="IA98" s="665" t="s">
        <v>1067</v>
      </c>
      <c r="IB98" s="665" t="s">
        <v>956</v>
      </c>
      <c r="IC98" s="679" t="s">
        <v>885</v>
      </c>
      <c r="ID98" s="679" t="s">
        <v>690</v>
      </c>
      <c r="IE98" s="679" t="s">
        <v>670</v>
      </c>
      <c r="IF98" s="665" t="s">
        <v>665</v>
      </c>
      <c r="IG98" s="665" t="s">
        <v>665</v>
      </c>
      <c r="IH98" s="679" t="s">
        <v>906</v>
      </c>
      <c r="II98" s="679" t="s">
        <v>887</v>
      </c>
      <c r="IJ98" s="679" t="s">
        <v>692</v>
      </c>
      <c r="IK98" s="665" t="s">
        <v>954</v>
      </c>
      <c r="IL98" s="665" t="s">
        <v>738</v>
      </c>
      <c r="IM98" s="679" t="s">
        <v>235</v>
      </c>
      <c r="IN98" s="680" t="s">
        <v>235</v>
      </c>
      <c r="IO98" s="680">
        <v>1000</v>
      </c>
      <c r="IP98" s="665" t="s">
        <v>236</v>
      </c>
      <c r="IQ98" s="665" t="s">
        <v>235</v>
      </c>
      <c r="IR98" s="681" t="s">
        <v>665</v>
      </c>
      <c r="IS98" s="681" t="s">
        <v>235</v>
      </c>
      <c r="IT98" s="679" t="s">
        <v>235</v>
      </c>
      <c r="IU98" s="679" t="s">
        <v>235</v>
      </c>
      <c r="IV98" s="679" t="s">
        <v>236</v>
      </c>
      <c r="IW98" s="665" t="s">
        <v>235</v>
      </c>
      <c r="IX98" s="665" t="s">
        <v>236</v>
      </c>
      <c r="IY98" s="665" t="s">
        <v>236</v>
      </c>
      <c r="IZ98" s="665" t="s">
        <v>236</v>
      </c>
      <c r="JA98" s="665" t="s">
        <v>237</v>
      </c>
      <c r="JB98" s="665" t="s">
        <v>235</v>
      </c>
      <c r="JC98" s="665" t="s">
        <v>236</v>
      </c>
      <c r="JD98" s="665" t="s">
        <v>236</v>
      </c>
      <c r="JE98" s="665" t="s">
        <v>236</v>
      </c>
      <c r="JF98" s="665" t="s">
        <v>236</v>
      </c>
      <c r="JG98" s="681" t="s">
        <v>902</v>
      </c>
      <c r="JH98" s="681" t="s">
        <v>911</v>
      </c>
      <c r="JI98" s="681" t="s">
        <v>908</v>
      </c>
      <c r="JJ98" s="679" t="s">
        <v>881</v>
      </c>
      <c r="JK98" s="679" t="s">
        <v>906</v>
      </c>
      <c r="JL98" s="682" t="s">
        <v>686</v>
      </c>
    </row>
    <row r="99" spans="1:272" ht="12.75" x14ac:dyDescent="0.2">
      <c r="A99" s="733" t="s">
        <v>101</v>
      </c>
      <c r="B99" s="662">
        <v>2013</v>
      </c>
      <c r="C99" s="679" t="s">
        <v>948</v>
      </c>
      <c r="D99" s="679" t="s">
        <v>894</v>
      </c>
      <c r="E99" s="679" t="s">
        <v>697</v>
      </c>
      <c r="F99" s="679" t="s">
        <v>948</v>
      </c>
      <c r="G99" s="679" t="s">
        <v>894</v>
      </c>
      <c r="H99" s="679" t="s">
        <v>697</v>
      </c>
      <c r="I99" s="664">
        <v>5119</v>
      </c>
      <c r="J99" s="664">
        <v>4108</v>
      </c>
      <c r="K99" s="664">
        <v>6247</v>
      </c>
      <c r="L99" s="663">
        <v>30385</v>
      </c>
      <c r="M99" s="664">
        <v>24784</v>
      </c>
      <c r="N99" s="664">
        <v>36293</v>
      </c>
      <c r="O99" s="665">
        <v>13038</v>
      </c>
      <c r="P99" s="665">
        <v>17347</v>
      </c>
      <c r="Q99" s="664">
        <v>5119</v>
      </c>
      <c r="R99" s="664">
        <v>4108</v>
      </c>
      <c r="S99" s="664">
        <v>6247</v>
      </c>
      <c r="T99" s="665">
        <v>2625</v>
      </c>
      <c r="U99" s="665">
        <v>2494</v>
      </c>
      <c r="V99" s="664">
        <v>25266</v>
      </c>
      <c r="W99" s="664">
        <v>20370</v>
      </c>
      <c r="X99" s="664">
        <v>30437</v>
      </c>
      <c r="Y99" s="665">
        <v>10413</v>
      </c>
      <c r="Z99" s="665">
        <v>14853</v>
      </c>
      <c r="AA99" s="664">
        <v>2852</v>
      </c>
      <c r="AB99" s="664">
        <v>2288.7313928501658</v>
      </c>
      <c r="AC99" s="664">
        <v>3480.4539949208829</v>
      </c>
      <c r="AD99" s="666">
        <v>1384</v>
      </c>
      <c r="AE99" s="666">
        <v>1467</v>
      </c>
      <c r="AF99" s="664">
        <v>2523</v>
      </c>
      <c r="AG99" s="664">
        <v>1665.1580322159343</v>
      </c>
      <c r="AH99" s="664">
        <v>3618.0940356987385</v>
      </c>
      <c r="AI99" s="665">
        <v>993</v>
      </c>
      <c r="AJ99" s="665">
        <v>1530</v>
      </c>
      <c r="AK99" s="664">
        <v>1374</v>
      </c>
      <c r="AL99" s="664">
        <v>1925</v>
      </c>
      <c r="AM99" s="664">
        <v>1820</v>
      </c>
      <c r="AN99" s="664">
        <v>1032</v>
      </c>
      <c r="AO99" s="664">
        <v>1491</v>
      </c>
      <c r="AP99" s="665">
        <v>705</v>
      </c>
      <c r="AQ99" s="665">
        <v>987</v>
      </c>
      <c r="AR99" s="665">
        <v>932</v>
      </c>
      <c r="AS99" s="665">
        <v>452</v>
      </c>
      <c r="AT99" s="665">
        <v>541</v>
      </c>
      <c r="AU99" s="665">
        <v>669</v>
      </c>
      <c r="AV99" s="665">
        <v>938</v>
      </c>
      <c r="AW99" s="665">
        <v>887</v>
      </c>
      <c r="AX99" s="665">
        <v>580</v>
      </c>
      <c r="AY99" s="665">
        <v>949</v>
      </c>
      <c r="AZ99" s="667">
        <v>0.70678767386488295</v>
      </c>
      <c r="BA99" s="667">
        <v>0.57650240938184172</v>
      </c>
      <c r="BB99" s="667">
        <v>0.84421408746349169</v>
      </c>
      <c r="BC99" s="668">
        <v>0.59965064072197238</v>
      </c>
      <c r="BD99" s="668">
        <v>0.81642085090000671</v>
      </c>
      <c r="BE99" s="669">
        <v>1.03</v>
      </c>
      <c r="BF99" s="670">
        <v>0.82494495412844038</v>
      </c>
      <c r="BG99" s="670">
        <v>1.2473394495412844</v>
      </c>
      <c r="BH99" s="668">
        <v>0.8463507271561298</v>
      </c>
      <c r="BI99" s="668">
        <v>1.4151216603267498</v>
      </c>
      <c r="BJ99" s="669">
        <v>1.0900000000000001</v>
      </c>
      <c r="BK99" s="670">
        <v>0.873</v>
      </c>
      <c r="BL99" s="670">
        <v>1.32</v>
      </c>
      <c r="BM99" s="668">
        <v>0.87749999999999995</v>
      </c>
      <c r="BN99" s="668">
        <v>1.31</v>
      </c>
      <c r="BO99" s="669">
        <v>0.29680000000000001</v>
      </c>
      <c r="BP99" s="670">
        <v>0.1958854157596866</v>
      </c>
      <c r="BQ99" s="670">
        <v>0.42562437962559868</v>
      </c>
      <c r="BR99" s="668">
        <v>0.22969999999999999</v>
      </c>
      <c r="BS99" s="668">
        <v>0.36630000000000001</v>
      </c>
      <c r="BT99" s="664">
        <v>1792</v>
      </c>
      <c r="BU99" s="664">
        <v>1105</v>
      </c>
      <c r="BV99" s="664">
        <v>2610</v>
      </c>
      <c r="BW99" s="665">
        <v>796</v>
      </c>
      <c r="BX99" s="665">
        <v>996</v>
      </c>
      <c r="BY99" s="664">
        <v>313</v>
      </c>
      <c r="BZ99" s="664">
        <v>203</v>
      </c>
      <c r="CA99" s="664">
        <v>435</v>
      </c>
      <c r="CB99" s="665">
        <v>160</v>
      </c>
      <c r="CC99" s="665">
        <v>152</v>
      </c>
      <c r="CD99" s="664">
        <v>1479</v>
      </c>
      <c r="CE99" s="664">
        <v>867</v>
      </c>
      <c r="CF99" s="664">
        <v>2244</v>
      </c>
      <c r="CG99" s="665">
        <v>636</v>
      </c>
      <c r="CH99" s="665">
        <v>844</v>
      </c>
      <c r="CI99" s="664">
        <v>477</v>
      </c>
      <c r="CJ99" s="664">
        <v>251.05263157894737</v>
      </c>
      <c r="CK99" s="664">
        <v>750.36842105263156</v>
      </c>
      <c r="CL99" s="665">
        <v>171</v>
      </c>
      <c r="CM99" s="665">
        <v>306</v>
      </c>
      <c r="CN99" s="671">
        <v>312.95999999999998</v>
      </c>
      <c r="CO99" s="664">
        <v>149.51</v>
      </c>
      <c r="CP99" s="664">
        <v>327.87</v>
      </c>
      <c r="CQ99" s="665">
        <v>160.5</v>
      </c>
      <c r="CR99" s="665">
        <v>45.76</v>
      </c>
      <c r="CS99" s="665">
        <v>125.31</v>
      </c>
      <c r="CT99" s="665">
        <v>152.46</v>
      </c>
      <c r="CU99" s="665">
        <v>103.75</v>
      </c>
      <c r="CV99" s="665">
        <v>202.56</v>
      </c>
      <c r="CW99" s="664">
        <v>2678</v>
      </c>
      <c r="CX99" s="664">
        <v>2108</v>
      </c>
      <c r="CY99" s="664">
        <v>3345</v>
      </c>
      <c r="CZ99" s="665">
        <v>1217</v>
      </c>
      <c r="DA99" s="665">
        <v>1461</v>
      </c>
      <c r="DB99" s="664">
        <v>331</v>
      </c>
      <c r="DC99" s="664">
        <v>247</v>
      </c>
      <c r="DD99" s="664">
        <v>433</v>
      </c>
      <c r="DE99" s="665">
        <v>170</v>
      </c>
      <c r="DF99" s="665">
        <v>161</v>
      </c>
      <c r="DG99" s="664">
        <v>2347</v>
      </c>
      <c r="DH99" s="664">
        <v>1857</v>
      </c>
      <c r="DI99" s="664">
        <v>2922</v>
      </c>
      <c r="DJ99" s="665">
        <v>1047</v>
      </c>
      <c r="DK99" s="665">
        <v>1300</v>
      </c>
      <c r="DL99" s="666">
        <v>282</v>
      </c>
      <c r="DM99" s="666">
        <v>210.43504531722056</v>
      </c>
      <c r="DN99" s="666">
        <v>368.90030211480365</v>
      </c>
      <c r="DO99" s="672">
        <v>147</v>
      </c>
      <c r="DP99" s="672">
        <v>135</v>
      </c>
      <c r="DQ99" s="664">
        <v>166</v>
      </c>
      <c r="DR99" s="664">
        <v>131.34299105240734</v>
      </c>
      <c r="DS99" s="664">
        <v>206.66893907115465</v>
      </c>
      <c r="DT99" s="665">
        <v>85</v>
      </c>
      <c r="DU99" s="665">
        <v>81</v>
      </c>
      <c r="DV99" s="671">
        <v>103</v>
      </c>
      <c r="DW99" s="671">
        <v>84</v>
      </c>
      <c r="DX99" s="664">
        <v>144</v>
      </c>
      <c r="DY99" s="664">
        <v>138</v>
      </c>
      <c r="DZ99" s="664">
        <v>28</v>
      </c>
      <c r="EA99" s="665">
        <v>53</v>
      </c>
      <c r="EB99" s="665">
        <v>43</v>
      </c>
      <c r="EC99" s="665">
        <v>74</v>
      </c>
      <c r="ED99" s="665">
        <v>73</v>
      </c>
      <c r="EE99" s="665">
        <v>12</v>
      </c>
      <c r="EF99" s="665">
        <v>50</v>
      </c>
      <c r="EG99" s="665">
        <v>41</v>
      </c>
      <c r="EH99" s="665">
        <v>70</v>
      </c>
      <c r="EI99" s="665">
        <v>65</v>
      </c>
      <c r="EJ99" s="665">
        <v>16</v>
      </c>
      <c r="EK99" s="671">
        <v>39853</v>
      </c>
      <c r="EL99" s="671">
        <v>32151</v>
      </c>
      <c r="EM99" s="671">
        <v>48653</v>
      </c>
      <c r="EN99" s="664">
        <v>1259</v>
      </c>
      <c r="EO99" s="664">
        <v>960</v>
      </c>
      <c r="EP99" s="664">
        <v>1579</v>
      </c>
      <c r="EQ99" s="673">
        <v>0.24861000794281177</v>
      </c>
      <c r="ER99" s="678" t="s">
        <v>990</v>
      </c>
      <c r="ES99" s="679" t="s">
        <v>886</v>
      </c>
      <c r="ET99" s="679" t="s">
        <v>936</v>
      </c>
      <c r="EU99" s="665" t="s">
        <v>887</v>
      </c>
      <c r="EV99" s="665" t="s">
        <v>686</v>
      </c>
      <c r="EW99" s="679" t="s">
        <v>948</v>
      </c>
      <c r="EX99" s="679" t="s">
        <v>894</v>
      </c>
      <c r="EY99" s="679" t="s">
        <v>697</v>
      </c>
      <c r="EZ99" s="665" t="s">
        <v>884</v>
      </c>
      <c r="FA99" s="665" t="s">
        <v>895</v>
      </c>
      <c r="FB99" s="679" t="s">
        <v>886</v>
      </c>
      <c r="FC99" s="679" t="s">
        <v>997</v>
      </c>
      <c r="FD99" s="679" t="s">
        <v>990</v>
      </c>
      <c r="FE99" s="665" t="s">
        <v>681</v>
      </c>
      <c r="FF99" s="665" t="s">
        <v>692</v>
      </c>
      <c r="FG99" s="679" t="s">
        <v>895</v>
      </c>
      <c r="FH99" s="680">
        <v>1700</v>
      </c>
      <c r="FI99" s="680">
        <v>3600</v>
      </c>
      <c r="FJ99" s="665" t="s">
        <v>235</v>
      </c>
      <c r="FK99" s="665" t="s">
        <v>668</v>
      </c>
      <c r="FL99" s="679" t="s">
        <v>677</v>
      </c>
      <c r="FM99" s="679" t="s">
        <v>671</v>
      </c>
      <c r="FN99" s="679" t="s">
        <v>667</v>
      </c>
      <c r="FO99" s="679" t="s">
        <v>684</v>
      </c>
      <c r="FP99" s="679" t="s">
        <v>668</v>
      </c>
      <c r="FQ99" s="665" t="s">
        <v>235</v>
      </c>
      <c r="FR99" s="665" t="s">
        <v>235</v>
      </c>
      <c r="FS99" s="665" t="s">
        <v>235</v>
      </c>
      <c r="FT99" s="665" t="s">
        <v>236</v>
      </c>
      <c r="FU99" s="665" t="s">
        <v>235</v>
      </c>
      <c r="FV99" s="665" t="s">
        <v>235</v>
      </c>
      <c r="FW99" s="665" t="s">
        <v>235</v>
      </c>
      <c r="FX99" s="665" t="s">
        <v>235</v>
      </c>
      <c r="FY99" s="665" t="s">
        <v>235</v>
      </c>
      <c r="FZ99" s="665" t="s">
        <v>235</v>
      </c>
      <c r="GA99" s="680">
        <v>0.7</v>
      </c>
      <c r="GB99" s="680">
        <v>0.6</v>
      </c>
      <c r="GC99" s="680">
        <v>0.8</v>
      </c>
      <c r="GD99" s="668">
        <v>0.6</v>
      </c>
      <c r="GE99" s="668">
        <v>0.82</v>
      </c>
      <c r="GF99" s="681" t="s">
        <v>1037</v>
      </c>
      <c r="GG99" s="680">
        <v>0.8</v>
      </c>
      <c r="GH99" s="680">
        <v>1.2</v>
      </c>
      <c r="GI99" s="668">
        <v>0.85</v>
      </c>
      <c r="GJ99" s="668">
        <v>1.42</v>
      </c>
      <c r="GK99" s="681" t="s">
        <v>984</v>
      </c>
      <c r="GL99" s="679" t="s">
        <v>929</v>
      </c>
      <c r="GM99" s="679" t="s">
        <v>974</v>
      </c>
      <c r="GN99" s="668" t="s">
        <v>929</v>
      </c>
      <c r="GO99" s="668" t="s">
        <v>974</v>
      </c>
      <c r="GP99" s="681" t="s">
        <v>952</v>
      </c>
      <c r="GQ99" s="680">
        <v>0.2</v>
      </c>
      <c r="GR99" s="680">
        <v>0.4</v>
      </c>
      <c r="GS99" s="668" t="s">
        <v>893</v>
      </c>
      <c r="GT99" s="668" t="s">
        <v>973</v>
      </c>
      <c r="GU99" s="679" t="s">
        <v>667</v>
      </c>
      <c r="GV99" s="679" t="s">
        <v>663</v>
      </c>
      <c r="GW99" s="679" t="s">
        <v>884</v>
      </c>
      <c r="GX99" s="665" t="s">
        <v>235</v>
      </c>
      <c r="GY99" s="665" t="s">
        <v>235</v>
      </c>
      <c r="GZ99" s="679" t="s">
        <v>236</v>
      </c>
      <c r="HA99" s="679" t="s">
        <v>236</v>
      </c>
      <c r="HB99" s="679" t="s">
        <v>236</v>
      </c>
      <c r="HC99" s="665" t="s">
        <v>237</v>
      </c>
      <c r="HD99" s="665" t="s">
        <v>237</v>
      </c>
      <c r="HE99" s="679" t="s">
        <v>668</v>
      </c>
      <c r="HF99" s="679" t="s">
        <v>235</v>
      </c>
      <c r="HG99" s="679" t="s">
        <v>685</v>
      </c>
      <c r="HH99" s="665" t="s">
        <v>235</v>
      </c>
      <c r="HI99" s="665" t="s">
        <v>235</v>
      </c>
      <c r="HJ99" s="679" t="s">
        <v>236</v>
      </c>
      <c r="HK99" s="680" t="s">
        <v>236</v>
      </c>
      <c r="HL99" s="680" t="s">
        <v>235</v>
      </c>
      <c r="HM99" s="665" t="s">
        <v>237</v>
      </c>
      <c r="HN99" s="665" t="s">
        <v>236</v>
      </c>
      <c r="HO99" s="681" t="s">
        <v>236</v>
      </c>
      <c r="HP99" s="679" t="s">
        <v>237</v>
      </c>
      <c r="HQ99" s="679" t="s">
        <v>236</v>
      </c>
      <c r="HR99" s="665" t="s">
        <v>237</v>
      </c>
      <c r="HS99" s="665" t="s">
        <v>232</v>
      </c>
      <c r="HT99" s="665" t="s">
        <v>237</v>
      </c>
      <c r="HU99" s="665" t="s">
        <v>237</v>
      </c>
      <c r="HV99" s="665" t="s">
        <v>237</v>
      </c>
      <c r="HW99" s="665" t="s">
        <v>236</v>
      </c>
      <c r="HX99" s="679" t="s">
        <v>670</v>
      </c>
      <c r="HY99" s="679" t="s">
        <v>690</v>
      </c>
      <c r="HZ99" s="679" t="s">
        <v>897</v>
      </c>
      <c r="IA99" s="665" t="s">
        <v>665</v>
      </c>
      <c r="IB99" s="665" t="s">
        <v>668</v>
      </c>
      <c r="IC99" s="679" t="s">
        <v>236</v>
      </c>
      <c r="ID99" s="679" t="s">
        <v>236</v>
      </c>
      <c r="IE99" s="679" t="s">
        <v>236</v>
      </c>
      <c r="IF99" s="665" t="s">
        <v>237</v>
      </c>
      <c r="IG99" s="665" t="s">
        <v>237</v>
      </c>
      <c r="IH99" s="679" t="s">
        <v>942</v>
      </c>
      <c r="II99" s="679" t="s">
        <v>671</v>
      </c>
      <c r="IJ99" s="679" t="s">
        <v>676</v>
      </c>
      <c r="IK99" s="665" t="s">
        <v>684</v>
      </c>
      <c r="IL99" s="665" t="s">
        <v>669</v>
      </c>
      <c r="IM99" s="679" t="s">
        <v>237</v>
      </c>
      <c r="IN99" s="680" t="s">
        <v>237</v>
      </c>
      <c r="IO99" s="680" t="s">
        <v>236</v>
      </c>
      <c r="IP99" s="665" t="s">
        <v>232</v>
      </c>
      <c r="IQ99" s="665" t="s">
        <v>232</v>
      </c>
      <c r="IR99" s="681" t="s">
        <v>237</v>
      </c>
      <c r="IS99" s="681" t="s">
        <v>232</v>
      </c>
      <c r="IT99" s="679" t="s">
        <v>237</v>
      </c>
      <c r="IU99" s="679" t="s">
        <v>237</v>
      </c>
      <c r="IV99" s="679" t="s">
        <v>232</v>
      </c>
      <c r="IW99" s="665" t="s">
        <v>232</v>
      </c>
      <c r="IX99" s="665" t="s">
        <v>232</v>
      </c>
      <c r="IY99" s="665" t="s">
        <v>232</v>
      </c>
      <c r="IZ99" s="665" t="s">
        <v>232</v>
      </c>
      <c r="JA99" s="665" t="s">
        <v>232</v>
      </c>
      <c r="JB99" s="665" t="s">
        <v>232</v>
      </c>
      <c r="JC99" s="665" t="s">
        <v>232</v>
      </c>
      <c r="JD99" s="665" t="s">
        <v>232</v>
      </c>
      <c r="JE99" s="665" t="s">
        <v>232</v>
      </c>
      <c r="JF99" s="665" t="s">
        <v>232</v>
      </c>
      <c r="JG99" s="681" t="s">
        <v>890</v>
      </c>
      <c r="JH99" s="681" t="s">
        <v>1050</v>
      </c>
      <c r="JI99" s="681" t="s">
        <v>1049</v>
      </c>
      <c r="JJ99" s="679" t="s">
        <v>669</v>
      </c>
      <c r="JK99" s="679" t="s">
        <v>235</v>
      </c>
      <c r="JL99" s="682" t="s">
        <v>879</v>
      </c>
    </row>
    <row r="100" spans="1:272" ht="12.75" x14ac:dyDescent="0.2">
      <c r="A100" s="733" t="s">
        <v>102</v>
      </c>
      <c r="B100" s="662">
        <v>2013</v>
      </c>
      <c r="C100" s="691" t="s">
        <v>661</v>
      </c>
      <c r="D100" s="691" t="s">
        <v>661</v>
      </c>
      <c r="E100" s="691" t="s">
        <v>661</v>
      </c>
      <c r="F100" s="691" t="s">
        <v>661</v>
      </c>
      <c r="G100" s="691" t="s">
        <v>661</v>
      </c>
      <c r="H100" s="691" t="s">
        <v>661</v>
      </c>
      <c r="I100" s="766" t="s">
        <v>661</v>
      </c>
      <c r="J100" s="766" t="s">
        <v>661</v>
      </c>
      <c r="K100" s="766" t="s">
        <v>661</v>
      </c>
      <c r="L100" s="766" t="s">
        <v>661</v>
      </c>
      <c r="M100" s="766" t="s">
        <v>661</v>
      </c>
      <c r="N100" s="766" t="s">
        <v>661</v>
      </c>
      <c r="O100" s="766" t="s">
        <v>661</v>
      </c>
      <c r="P100" s="766" t="s">
        <v>661</v>
      </c>
      <c r="Q100" s="766" t="s">
        <v>661</v>
      </c>
      <c r="R100" s="766" t="s">
        <v>661</v>
      </c>
      <c r="S100" s="766" t="s">
        <v>661</v>
      </c>
      <c r="T100" s="766" t="s">
        <v>661</v>
      </c>
      <c r="U100" s="766" t="s">
        <v>661</v>
      </c>
      <c r="V100" s="766" t="s">
        <v>661</v>
      </c>
      <c r="W100" s="766" t="s">
        <v>661</v>
      </c>
      <c r="X100" s="766" t="s">
        <v>661</v>
      </c>
      <c r="Y100" s="766" t="s">
        <v>661</v>
      </c>
      <c r="Z100" s="766" t="s">
        <v>661</v>
      </c>
      <c r="AA100" s="766" t="s">
        <v>661</v>
      </c>
      <c r="AB100" s="766" t="s">
        <v>661</v>
      </c>
      <c r="AC100" s="766" t="s">
        <v>661</v>
      </c>
      <c r="AD100" s="766" t="s">
        <v>661</v>
      </c>
      <c r="AE100" s="766" t="s">
        <v>661</v>
      </c>
      <c r="AF100" s="766" t="s">
        <v>661</v>
      </c>
      <c r="AG100" s="766" t="s">
        <v>661</v>
      </c>
      <c r="AH100" s="766" t="s">
        <v>661</v>
      </c>
      <c r="AI100" s="766" t="s">
        <v>661</v>
      </c>
      <c r="AJ100" s="766" t="s">
        <v>661</v>
      </c>
      <c r="AK100" s="766" t="s">
        <v>661</v>
      </c>
      <c r="AL100" s="766" t="s">
        <v>661</v>
      </c>
      <c r="AM100" s="766" t="s">
        <v>661</v>
      </c>
      <c r="AN100" s="766" t="s">
        <v>661</v>
      </c>
      <c r="AO100" s="766" t="s">
        <v>661</v>
      </c>
      <c r="AP100" s="766" t="s">
        <v>661</v>
      </c>
      <c r="AQ100" s="766" t="s">
        <v>661</v>
      </c>
      <c r="AR100" s="766" t="s">
        <v>661</v>
      </c>
      <c r="AS100" s="766" t="s">
        <v>661</v>
      </c>
      <c r="AT100" s="766" t="s">
        <v>661</v>
      </c>
      <c r="AU100" s="766" t="s">
        <v>661</v>
      </c>
      <c r="AV100" s="766" t="s">
        <v>661</v>
      </c>
      <c r="AW100" s="766" t="s">
        <v>661</v>
      </c>
      <c r="AX100" s="766" t="s">
        <v>661</v>
      </c>
      <c r="AY100" s="766" t="s">
        <v>661</v>
      </c>
      <c r="AZ100" s="766" t="s">
        <v>661</v>
      </c>
      <c r="BA100" s="766" t="s">
        <v>661</v>
      </c>
      <c r="BB100" s="766" t="s">
        <v>661</v>
      </c>
      <c r="BC100" s="766" t="s">
        <v>661</v>
      </c>
      <c r="BD100" s="766" t="s">
        <v>661</v>
      </c>
      <c r="BE100" s="766" t="s">
        <v>661</v>
      </c>
      <c r="BF100" s="766" t="s">
        <v>661</v>
      </c>
      <c r="BG100" s="766" t="s">
        <v>661</v>
      </c>
      <c r="BH100" s="766" t="s">
        <v>661</v>
      </c>
      <c r="BI100" s="766" t="s">
        <v>661</v>
      </c>
      <c r="BJ100" s="766" t="s">
        <v>661</v>
      </c>
      <c r="BK100" s="766" t="s">
        <v>661</v>
      </c>
      <c r="BL100" s="766" t="s">
        <v>661</v>
      </c>
      <c r="BM100" s="766" t="s">
        <v>661</v>
      </c>
      <c r="BN100" s="766" t="s">
        <v>661</v>
      </c>
      <c r="BO100" s="766" t="s">
        <v>661</v>
      </c>
      <c r="BP100" s="766" t="s">
        <v>661</v>
      </c>
      <c r="BQ100" s="766" t="s">
        <v>661</v>
      </c>
      <c r="BR100" s="766" t="s">
        <v>661</v>
      </c>
      <c r="BS100" s="766" t="s">
        <v>661</v>
      </c>
      <c r="BT100" s="766" t="s">
        <v>661</v>
      </c>
      <c r="BU100" s="766" t="s">
        <v>661</v>
      </c>
      <c r="BV100" s="766" t="s">
        <v>661</v>
      </c>
      <c r="BW100" s="766" t="s">
        <v>661</v>
      </c>
      <c r="BX100" s="766" t="s">
        <v>661</v>
      </c>
      <c r="BY100" s="766" t="s">
        <v>661</v>
      </c>
      <c r="BZ100" s="766" t="s">
        <v>661</v>
      </c>
      <c r="CA100" s="766" t="s">
        <v>661</v>
      </c>
      <c r="CB100" s="766" t="s">
        <v>661</v>
      </c>
      <c r="CC100" s="766" t="s">
        <v>661</v>
      </c>
      <c r="CD100" s="766" t="s">
        <v>661</v>
      </c>
      <c r="CE100" s="766" t="s">
        <v>661</v>
      </c>
      <c r="CF100" s="766" t="s">
        <v>661</v>
      </c>
      <c r="CG100" s="766" t="s">
        <v>661</v>
      </c>
      <c r="CH100" s="766" t="s">
        <v>661</v>
      </c>
      <c r="CI100" s="766" t="s">
        <v>661</v>
      </c>
      <c r="CJ100" s="766" t="s">
        <v>661</v>
      </c>
      <c r="CK100" s="766" t="s">
        <v>661</v>
      </c>
      <c r="CL100" s="766" t="s">
        <v>661</v>
      </c>
      <c r="CM100" s="766" t="s">
        <v>661</v>
      </c>
      <c r="CN100" s="766" t="s">
        <v>661</v>
      </c>
      <c r="CO100" s="766" t="s">
        <v>661</v>
      </c>
      <c r="CP100" s="766" t="s">
        <v>661</v>
      </c>
      <c r="CQ100" s="766" t="s">
        <v>661</v>
      </c>
      <c r="CR100" s="766" t="s">
        <v>661</v>
      </c>
      <c r="CS100" s="766" t="s">
        <v>661</v>
      </c>
      <c r="CT100" s="766" t="s">
        <v>661</v>
      </c>
      <c r="CU100" s="766" t="s">
        <v>661</v>
      </c>
      <c r="CV100" s="766" t="s">
        <v>661</v>
      </c>
      <c r="CW100" s="766" t="s">
        <v>661</v>
      </c>
      <c r="CX100" s="766" t="s">
        <v>661</v>
      </c>
      <c r="CY100" s="766" t="s">
        <v>661</v>
      </c>
      <c r="CZ100" s="766" t="s">
        <v>661</v>
      </c>
      <c r="DA100" s="766" t="s">
        <v>661</v>
      </c>
      <c r="DB100" s="766" t="s">
        <v>661</v>
      </c>
      <c r="DC100" s="766" t="s">
        <v>661</v>
      </c>
      <c r="DD100" s="766" t="s">
        <v>661</v>
      </c>
      <c r="DE100" s="766" t="s">
        <v>661</v>
      </c>
      <c r="DF100" s="766" t="s">
        <v>661</v>
      </c>
      <c r="DG100" s="766" t="s">
        <v>661</v>
      </c>
      <c r="DH100" s="766" t="s">
        <v>661</v>
      </c>
      <c r="DI100" s="766" t="s">
        <v>661</v>
      </c>
      <c r="DJ100" s="766" t="s">
        <v>661</v>
      </c>
      <c r="DK100" s="766" t="s">
        <v>661</v>
      </c>
      <c r="DL100" s="766" t="s">
        <v>661</v>
      </c>
      <c r="DM100" s="766" t="s">
        <v>661</v>
      </c>
      <c r="DN100" s="766" t="s">
        <v>661</v>
      </c>
      <c r="DO100" s="766" t="s">
        <v>661</v>
      </c>
      <c r="DP100" s="766" t="s">
        <v>661</v>
      </c>
      <c r="DQ100" s="766" t="s">
        <v>661</v>
      </c>
      <c r="DR100" s="766" t="s">
        <v>661</v>
      </c>
      <c r="DS100" s="766" t="s">
        <v>661</v>
      </c>
      <c r="DT100" s="766" t="s">
        <v>661</v>
      </c>
      <c r="DU100" s="766" t="s">
        <v>661</v>
      </c>
      <c r="DV100" s="766" t="s">
        <v>661</v>
      </c>
      <c r="DW100" s="766" t="s">
        <v>661</v>
      </c>
      <c r="DX100" s="766" t="s">
        <v>661</v>
      </c>
      <c r="DY100" s="766" t="s">
        <v>661</v>
      </c>
      <c r="DZ100" s="766" t="s">
        <v>661</v>
      </c>
      <c r="EA100" s="766" t="s">
        <v>661</v>
      </c>
      <c r="EB100" s="766" t="s">
        <v>661</v>
      </c>
      <c r="EC100" s="766" t="s">
        <v>661</v>
      </c>
      <c r="ED100" s="766" t="s">
        <v>661</v>
      </c>
      <c r="EE100" s="766" t="s">
        <v>661</v>
      </c>
      <c r="EF100" s="766" t="s">
        <v>661</v>
      </c>
      <c r="EG100" s="766" t="s">
        <v>661</v>
      </c>
      <c r="EH100" s="766" t="s">
        <v>661</v>
      </c>
      <c r="EI100" s="766" t="s">
        <v>661</v>
      </c>
      <c r="EJ100" s="766" t="s">
        <v>661</v>
      </c>
      <c r="EK100" s="766" t="s">
        <v>661</v>
      </c>
      <c r="EL100" s="766" t="s">
        <v>661</v>
      </c>
      <c r="EM100" s="766" t="s">
        <v>661</v>
      </c>
      <c r="EN100" s="766" t="s">
        <v>661</v>
      </c>
      <c r="EO100" s="766" t="s">
        <v>661</v>
      </c>
      <c r="EP100" s="766" t="s">
        <v>661</v>
      </c>
      <c r="EQ100" s="766" t="s">
        <v>661</v>
      </c>
      <c r="ER100" s="690" t="s">
        <v>661</v>
      </c>
      <c r="ES100" s="691" t="s">
        <v>661</v>
      </c>
      <c r="ET100" s="691" t="s">
        <v>661</v>
      </c>
      <c r="EU100" s="692" t="s">
        <v>661</v>
      </c>
      <c r="EV100" s="692" t="s">
        <v>661</v>
      </c>
      <c r="EW100" s="691" t="s">
        <v>661</v>
      </c>
      <c r="EX100" s="691" t="s">
        <v>661</v>
      </c>
      <c r="EY100" s="691" t="s">
        <v>661</v>
      </c>
      <c r="EZ100" s="692" t="s">
        <v>661</v>
      </c>
      <c r="FA100" s="692" t="s">
        <v>661</v>
      </c>
      <c r="FB100" s="691" t="s">
        <v>661</v>
      </c>
      <c r="FC100" s="691" t="s">
        <v>661</v>
      </c>
      <c r="FD100" s="691" t="s">
        <v>661</v>
      </c>
      <c r="FE100" s="692" t="s">
        <v>661</v>
      </c>
      <c r="FF100" s="692" t="s">
        <v>661</v>
      </c>
      <c r="FG100" s="691" t="s">
        <v>661</v>
      </c>
      <c r="FH100" s="693" t="s">
        <v>661</v>
      </c>
      <c r="FI100" s="693" t="s">
        <v>661</v>
      </c>
      <c r="FJ100" s="692" t="s">
        <v>661</v>
      </c>
      <c r="FK100" s="692" t="s">
        <v>661</v>
      </c>
      <c r="FL100" s="691" t="s">
        <v>661</v>
      </c>
      <c r="FM100" s="691" t="s">
        <v>661</v>
      </c>
      <c r="FN100" s="691" t="s">
        <v>661</v>
      </c>
      <c r="FO100" s="691" t="s">
        <v>661</v>
      </c>
      <c r="FP100" s="691" t="s">
        <v>661</v>
      </c>
      <c r="FQ100" s="692" t="s">
        <v>661</v>
      </c>
      <c r="FR100" s="692" t="s">
        <v>661</v>
      </c>
      <c r="FS100" s="692" t="s">
        <v>661</v>
      </c>
      <c r="FT100" s="692" t="s">
        <v>661</v>
      </c>
      <c r="FU100" s="692" t="s">
        <v>661</v>
      </c>
      <c r="FV100" s="692" t="s">
        <v>661</v>
      </c>
      <c r="FW100" s="692" t="s">
        <v>661</v>
      </c>
      <c r="FX100" s="692" t="s">
        <v>661</v>
      </c>
      <c r="FY100" s="692" t="s">
        <v>661</v>
      </c>
      <c r="FZ100" s="692" t="s">
        <v>661</v>
      </c>
      <c r="GA100" s="693" t="s">
        <v>661</v>
      </c>
      <c r="GB100" s="693" t="s">
        <v>661</v>
      </c>
      <c r="GC100" s="692" t="s">
        <v>661</v>
      </c>
      <c r="GD100" s="694" t="s">
        <v>661</v>
      </c>
      <c r="GE100" s="694" t="s">
        <v>661</v>
      </c>
      <c r="GF100" s="695" t="s">
        <v>661</v>
      </c>
      <c r="GG100" s="693" t="s">
        <v>661</v>
      </c>
      <c r="GH100" s="766" t="s">
        <v>661</v>
      </c>
      <c r="GI100" s="766" t="s">
        <v>661</v>
      </c>
      <c r="GJ100" s="766" t="s">
        <v>661</v>
      </c>
      <c r="GK100" s="695" t="s">
        <v>661</v>
      </c>
      <c r="GL100" s="691" t="s">
        <v>661</v>
      </c>
      <c r="GM100" s="691" t="s">
        <v>661</v>
      </c>
      <c r="GN100" s="694" t="s">
        <v>661</v>
      </c>
      <c r="GO100" s="694" t="s">
        <v>661</v>
      </c>
      <c r="GP100" s="695" t="s">
        <v>661</v>
      </c>
      <c r="GQ100" s="693" t="s">
        <v>661</v>
      </c>
      <c r="GR100" s="766" t="s">
        <v>661</v>
      </c>
      <c r="GS100" s="694" t="s">
        <v>661</v>
      </c>
      <c r="GT100" s="694" t="s">
        <v>661</v>
      </c>
      <c r="GU100" s="691" t="s">
        <v>661</v>
      </c>
      <c r="GV100" s="691" t="s">
        <v>661</v>
      </c>
      <c r="GW100" s="691" t="s">
        <v>661</v>
      </c>
      <c r="GX100" s="692" t="s">
        <v>661</v>
      </c>
      <c r="GY100" s="692" t="s">
        <v>661</v>
      </c>
      <c r="GZ100" s="691" t="s">
        <v>661</v>
      </c>
      <c r="HA100" s="691" t="s">
        <v>661</v>
      </c>
      <c r="HB100" s="691" t="s">
        <v>661</v>
      </c>
      <c r="HC100" s="692" t="s">
        <v>661</v>
      </c>
      <c r="HD100" s="692" t="s">
        <v>661</v>
      </c>
      <c r="HE100" s="691" t="s">
        <v>661</v>
      </c>
      <c r="HF100" s="691" t="s">
        <v>661</v>
      </c>
      <c r="HG100" s="691" t="s">
        <v>661</v>
      </c>
      <c r="HH100" s="692" t="s">
        <v>661</v>
      </c>
      <c r="HI100" s="692" t="s">
        <v>661</v>
      </c>
      <c r="HJ100" s="691" t="s">
        <v>661</v>
      </c>
      <c r="HK100" s="693" t="s">
        <v>661</v>
      </c>
      <c r="HL100" s="693" t="s">
        <v>661</v>
      </c>
      <c r="HM100" s="692" t="s">
        <v>661</v>
      </c>
      <c r="HN100" s="692" t="s">
        <v>661</v>
      </c>
      <c r="HO100" s="695" t="s">
        <v>661</v>
      </c>
      <c r="HP100" s="691" t="s">
        <v>661</v>
      </c>
      <c r="HQ100" s="691" t="s">
        <v>661</v>
      </c>
      <c r="HR100" s="692" t="s">
        <v>661</v>
      </c>
      <c r="HS100" s="692" t="s">
        <v>661</v>
      </c>
      <c r="HT100" s="692" t="s">
        <v>661</v>
      </c>
      <c r="HU100" s="692" t="s">
        <v>661</v>
      </c>
      <c r="HV100" s="692" t="s">
        <v>661</v>
      </c>
      <c r="HW100" s="692" t="s">
        <v>661</v>
      </c>
      <c r="HX100" s="691" t="s">
        <v>661</v>
      </c>
      <c r="HY100" s="691" t="s">
        <v>661</v>
      </c>
      <c r="HZ100" s="691" t="s">
        <v>661</v>
      </c>
      <c r="IA100" s="692" t="s">
        <v>661</v>
      </c>
      <c r="IB100" s="692" t="s">
        <v>661</v>
      </c>
      <c r="IC100" s="691" t="s">
        <v>661</v>
      </c>
      <c r="ID100" s="691" t="s">
        <v>661</v>
      </c>
      <c r="IE100" s="691" t="s">
        <v>661</v>
      </c>
      <c r="IF100" s="692" t="s">
        <v>661</v>
      </c>
      <c r="IG100" s="692" t="s">
        <v>661</v>
      </c>
      <c r="IH100" s="691" t="s">
        <v>661</v>
      </c>
      <c r="II100" s="691" t="s">
        <v>661</v>
      </c>
      <c r="IJ100" s="691" t="s">
        <v>661</v>
      </c>
      <c r="IK100" s="692" t="s">
        <v>661</v>
      </c>
      <c r="IL100" s="692" t="s">
        <v>661</v>
      </c>
      <c r="IM100" s="691" t="s">
        <v>661</v>
      </c>
      <c r="IN100" s="693" t="s">
        <v>661</v>
      </c>
      <c r="IO100" s="693" t="s">
        <v>661</v>
      </c>
      <c r="IP100" s="692" t="s">
        <v>661</v>
      </c>
      <c r="IQ100" s="692" t="s">
        <v>661</v>
      </c>
      <c r="IR100" s="695" t="s">
        <v>661</v>
      </c>
      <c r="IS100" s="695" t="s">
        <v>661</v>
      </c>
      <c r="IT100" s="691" t="s">
        <v>661</v>
      </c>
      <c r="IU100" s="691" t="s">
        <v>661</v>
      </c>
      <c r="IV100" s="691" t="s">
        <v>661</v>
      </c>
      <c r="IW100" s="692" t="s">
        <v>661</v>
      </c>
      <c r="IX100" s="692" t="s">
        <v>661</v>
      </c>
      <c r="IY100" s="692" t="s">
        <v>661</v>
      </c>
      <c r="IZ100" s="692" t="s">
        <v>661</v>
      </c>
      <c r="JA100" s="692" t="s">
        <v>661</v>
      </c>
      <c r="JB100" s="692" t="s">
        <v>661</v>
      </c>
      <c r="JC100" s="692" t="s">
        <v>661</v>
      </c>
      <c r="JD100" s="692" t="s">
        <v>661</v>
      </c>
      <c r="JE100" s="692" t="s">
        <v>661</v>
      </c>
      <c r="JF100" s="692" t="s">
        <v>661</v>
      </c>
      <c r="JG100" s="695" t="s">
        <v>661</v>
      </c>
      <c r="JH100" s="695" t="s">
        <v>661</v>
      </c>
      <c r="JI100" s="695" t="s">
        <v>661</v>
      </c>
      <c r="JJ100" s="691" t="s">
        <v>661</v>
      </c>
      <c r="JK100" s="691" t="s">
        <v>661</v>
      </c>
      <c r="JL100" s="696" t="s">
        <v>661</v>
      </c>
    </row>
    <row r="101" spans="1:272" ht="12.75" x14ac:dyDescent="0.2">
      <c r="A101" s="733" t="s">
        <v>103</v>
      </c>
      <c r="B101" s="662">
        <v>2013</v>
      </c>
      <c r="C101" s="691" t="s">
        <v>661</v>
      </c>
      <c r="D101" s="691" t="s">
        <v>661</v>
      </c>
      <c r="E101" s="691" t="s">
        <v>661</v>
      </c>
      <c r="F101" s="691" t="s">
        <v>661</v>
      </c>
      <c r="G101" s="691" t="s">
        <v>661</v>
      </c>
      <c r="H101" s="691" t="s">
        <v>661</v>
      </c>
      <c r="I101" s="766" t="s">
        <v>661</v>
      </c>
      <c r="J101" s="766" t="s">
        <v>661</v>
      </c>
      <c r="K101" s="766" t="s">
        <v>661</v>
      </c>
      <c r="L101" s="766" t="s">
        <v>661</v>
      </c>
      <c r="M101" s="766" t="s">
        <v>661</v>
      </c>
      <c r="N101" s="766" t="s">
        <v>661</v>
      </c>
      <c r="O101" s="766" t="s">
        <v>661</v>
      </c>
      <c r="P101" s="766" t="s">
        <v>661</v>
      </c>
      <c r="Q101" s="766" t="s">
        <v>661</v>
      </c>
      <c r="R101" s="766" t="s">
        <v>661</v>
      </c>
      <c r="S101" s="766" t="s">
        <v>661</v>
      </c>
      <c r="T101" s="766" t="s">
        <v>661</v>
      </c>
      <c r="U101" s="766" t="s">
        <v>661</v>
      </c>
      <c r="V101" s="766" t="s">
        <v>661</v>
      </c>
      <c r="W101" s="766" t="s">
        <v>661</v>
      </c>
      <c r="X101" s="766" t="s">
        <v>661</v>
      </c>
      <c r="Y101" s="766" t="s">
        <v>661</v>
      </c>
      <c r="Z101" s="766" t="s">
        <v>661</v>
      </c>
      <c r="AA101" s="766" t="s">
        <v>661</v>
      </c>
      <c r="AB101" s="766" t="s">
        <v>661</v>
      </c>
      <c r="AC101" s="766" t="s">
        <v>661</v>
      </c>
      <c r="AD101" s="766" t="s">
        <v>661</v>
      </c>
      <c r="AE101" s="766" t="s">
        <v>661</v>
      </c>
      <c r="AF101" s="766" t="s">
        <v>661</v>
      </c>
      <c r="AG101" s="766" t="s">
        <v>661</v>
      </c>
      <c r="AH101" s="766" t="s">
        <v>661</v>
      </c>
      <c r="AI101" s="766" t="s">
        <v>661</v>
      </c>
      <c r="AJ101" s="766" t="s">
        <v>661</v>
      </c>
      <c r="AK101" s="766" t="s">
        <v>661</v>
      </c>
      <c r="AL101" s="766" t="s">
        <v>661</v>
      </c>
      <c r="AM101" s="766" t="s">
        <v>661</v>
      </c>
      <c r="AN101" s="766" t="s">
        <v>661</v>
      </c>
      <c r="AO101" s="766" t="s">
        <v>661</v>
      </c>
      <c r="AP101" s="766" t="s">
        <v>661</v>
      </c>
      <c r="AQ101" s="766" t="s">
        <v>661</v>
      </c>
      <c r="AR101" s="766" t="s">
        <v>661</v>
      </c>
      <c r="AS101" s="766" t="s">
        <v>661</v>
      </c>
      <c r="AT101" s="766" t="s">
        <v>661</v>
      </c>
      <c r="AU101" s="766" t="s">
        <v>661</v>
      </c>
      <c r="AV101" s="766" t="s">
        <v>661</v>
      </c>
      <c r="AW101" s="766" t="s">
        <v>661</v>
      </c>
      <c r="AX101" s="766" t="s">
        <v>661</v>
      </c>
      <c r="AY101" s="766" t="s">
        <v>661</v>
      </c>
      <c r="AZ101" s="766" t="s">
        <v>661</v>
      </c>
      <c r="BA101" s="766" t="s">
        <v>661</v>
      </c>
      <c r="BB101" s="766" t="s">
        <v>661</v>
      </c>
      <c r="BC101" s="766" t="s">
        <v>661</v>
      </c>
      <c r="BD101" s="766" t="s">
        <v>661</v>
      </c>
      <c r="BE101" s="766" t="s">
        <v>661</v>
      </c>
      <c r="BF101" s="766" t="s">
        <v>661</v>
      </c>
      <c r="BG101" s="766" t="s">
        <v>661</v>
      </c>
      <c r="BH101" s="766" t="s">
        <v>661</v>
      </c>
      <c r="BI101" s="766" t="s">
        <v>661</v>
      </c>
      <c r="BJ101" s="766" t="s">
        <v>661</v>
      </c>
      <c r="BK101" s="766" t="s">
        <v>661</v>
      </c>
      <c r="BL101" s="766" t="s">
        <v>661</v>
      </c>
      <c r="BM101" s="766" t="s">
        <v>661</v>
      </c>
      <c r="BN101" s="766" t="s">
        <v>661</v>
      </c>
      <c r="BO101" s="766" t="s">
        <v>661</v>
      </c>
      <c r="BP101" s="766" t="s">
        <v>661</v>
      </c>
      <c r="BQ101" s="766" t="s">
        <v>661</v>
      </c>
      <c r="BR101" s="766" t="s">
        <v>661</v>
      </c>
      <c r="BS101" s="766" t="s">
        <v>661</v>
      </c>
      <c r="BT101" s="766" t="s">
        <v>661</v>
      </c>
      <c r="BU101" s="766" t="s">
        <v>661</v>
      </c>
      <c r="BV101" s="766" t="s">
        <v>661</v>
      </c>
      <c r="BW101" s="766" t="s">
        <v>661</v>
      </c>
      <c r="BX101" s="766" t="s">
        <v>661</v>
      </c>
      <c r="BY101" s="766" t="s">
        <v>661</v>
      </c>
      <c r="BZ101" s="766" t="s">
        <v>661</v>
      </c>
      <c r="CA101" s="766" t="s">
        <v>661</v>
      </c>
      <c r="CB101" s="766" t="s">
        <v>661</v>
      </c>
      <c r="CC101" s="766" t="s">
        <v>661</v>
      </c>
      <c r="CD101" s="766" t="s">
        <v>661</v>
      </c>
      <c r="CE101" s="766" t="s">
        <v>661</v>
      </c>
      <c r="CF101" s="766" t="s">
        <v>661</v>
      </c>
      <c r="CG101" s="766" t="s">
        <v>661</v>
      </c>
      <c r="CH101" s="766" t="s">
        <v>661</v>
      </c>
      <c r="CI101" s="766" t="s">
        <v>661</v>
      </c>
      <c r="CJ101" s="766" t="s">
        <v>661</v>
      </c>
      <c r="CK101" s="766" t="s">
        <v>661</v>
      </c>
      <c r="CL101" s="766" t="s">
        <v>661</v>
      </c>
      <c r="CM101" s="766" t="s">
        <v>661</v>
      </c>
      <c r="CN101" s="766" t="s">
        <v>661</v>
      </c>
      <c r="CO101" s="766" t="s">
        <v>661</v>
      </c>
      <c r="CP101" s="766" t="s">
        <v>661</v>
      </c>
      <c r="CQ101" s="766" t="s">
        <v>661</v>
      </c>
      <c r="CR101" s="766" t="s">
        <v>661</v>
      </c>
      <c r="CS101" s="766" t="s">
        <v>661</v>
      </c>
      <c r="CT101" s="766" t="s">
        <v>661</v>
      </c>
      <c r="CU101" s="766" t="s">
        <v>661</v>
      </c>
      <c r="CV101" s="766" t="s">
        <v>661</v>
      </c>
      <c r="CW101" s="766" t="s">
        <v>661</v>
      </c>
      <c r="CX101" s="766" t="s">
        <v>661</v>
      </c>
      <c r="CY101" s="766" t="s">
        <v>661</v>
      </c>
      <c r="CZ101" s="766" t="s">
        <v>661</v>
      </c>
      <c r="DA101" s="766" t="s">
        <v>661</v>
      </c>
      <c r="DB101" s="766" t="s">
        <v>661</v>
      </c>
      <c r="DC101" s="766" t="s">
        <v>661</v>
      </c>
      <c r="DD101" s="766" t="s">
        <v>661</v>
      </c>
      <c r="DE101" s="766" t="s">
        <v>661</v>
      </c>
      <c r="DF101" s="766" t="s">
        <v>661</v>
      </c>
      <c r="DG101" s="766" t="s">
        <v>661</v>
      </c>
      <c r="DH101" s="766" t="s">
        <v>661</v>
      </c>
      <c r="DI101" s="766" t="s">
        <v>661</v>
      </c>
      <c r="DJ101" s="766" t="s">
        <v>661</v>
      </c>
      <c r="DK101" s="766" t="s">
        <v>661</v>
      </c>
      <c r="DL101" s="766" t="s">
        <v>661</v>
      </c>
      <c r="DM101" s="766" t="s">
        <v>661</v>
      </c>
      <c r="DN101" s="766" t="s">
        <v>661</v>
      </c>
      <c r="DO101" s="766" t="s">
        <v>661</v>
      </c>
      <c r="DP101" s="766" t="s">
        <v>661</v>
      </c>
      <c r="DQ101" s="766" t="s">
        <v>661</v>
      </c>
      <c r="DR101" s="766" t="s">
        <v>661</v>
      </c>
      <c r="DS101" s="766" t="s">
        <v>661</v>
      </c>
      <c r="DT101" s="766" t="s">
        <v>661</v>
      </c>
      <c r="DU101" s="766" t="s">
        <v>661</v>
      </c>
      <c r="DV101" s="766" t="s">
        <v>661</v>
      </c>
      <c r="DW101" s="766" t="s">
        <v>661</v>
      </c>
      <c r="DX101" s="766" t="s">
        <v>661</v>
      </c>
      <c r="DY101" s="766" t="s">
        <v>661</v>
      </c>
      <c r="DZ101" s="766" t="s">
        <v>661</v>
      </c>
      <c r="EA101" s="766" t="s">
        <v>661</v>
      </c>
      <c r="EB101" s="766" t="s">
        <v>661</v>
      </c>
      <c r="EC101" s="766" t="s">
        <v>661</v>
      </c>
      <c r="ED101" s="766" t="s">
        <v>661</v>
      </c>
      <c r="EE101" s="766" t="s">
        <v>661</v>
      </c>
      <c r="EF101" s="766" t="s">
        <v>661</v>
      </c>
      <c r="EG101" s="766" t="s">
        <v>661</v>
      </c>
      <c r="EH101" s="766" t="s">
        <v>661</v>
      </c>
      <c r="EI101" s="766" t="s">
        <v>661</v>
      </c>
      <c r="EJ101" s="766" t="s">
        <v>661</v>
      </c>
      <c r="EK101" s="766" t="s">
        <v>661</v>
      </c>
      <c r="EL101" s="766" t="s">
        <v>661</v>
      </c>
      <c r="EM101" s="766" t="s">
        <v>661</v>
      </c>
      <c r="EN101" s="766" t="s">
        <v>661</v>
      </c>
      <c r="EO101" s="766" t="s">
        <v>661</v>
      </c>
      <c r="EP101" s="766" t="s">
        <v>661</v>
      </c>
      <c r="EQ101" s="766" t="s">
        <v>661</v>
      </c>
      <c r="ER101" s="690" t="s">
        <v>661</v>
      </c>
      <c r="ES101" s="691" t="s">
        <v>661</v>
      </c>
      <c r="ET101" s="691" t="s">
        <v>661</v>
      </c>
      <c r="EU101" s="692" t="s">
        <v>661</v>
      </c>
      <c r="EV101" s="692" t="s">
        <v>661</v>
      </c>
      <c r="EW101" s="691" t="s">
        <v>661</v>
      </c>
      <c r="EX101" s="691" t="s">
        <v>661</v>
      </c>
      <c r="EY101" s="691" t="s">
        <v>661</v>
      </c>
      <c r="EZ101" s="692" t="s">
        <v>661</v>
      </c>
      <c r="FA101" s="692" t="s">
        <v>661</v>
      </c>
      <c r="FB101" s="691" t="s">
        <v>661</v>
      </c>
      <c r="FC101" s="691" t="s">
        <v>661</v>
      </c>
      <c r="FD101" s="691" t="s">
        <v>661</v>
      </c>
      <c r="FE101" s="692" t="s">
        <v>661</v>
      </c>
      <c r="FF101" s="692" t="s">
        <v>661</v>
      </c>
      <c r="FG101" s="691" t="s">
        <v>661</v>
      </c>
      <c r="FH101" s="693" t="s">
        <v>661</v>
      </c>
      <c r="FI101" s="693" t="s">
        <v>661</v>
      </c>
      <c r="FJ101" s="692" t="s">
        <v>661</v>
      </c>
      <c r="FK101" s="692" t="s">
        <v>661</v>
      </c>
      <c r="FL101" s="691" t="s">
        <v>661</v>
      </c>
      <c r="FM101" s="691" t="s">
        <v>661</v>
      </c>
      <c r="FN101" s="691" t="s">
        <v>661</v>
      </c>
      <c r="FO101" s="691" t="s">
        <v>661</v>
      </c>
      <c r="FP101" s="691" t="s">
        <v>661</v>
      </c>
      <c r="FQ101" s="692" t="s">
        <v>661</v>
      </c>
      <c r="FR101" s="692" t="s">
        <v>661</v>
      </c>
      <c r="FS101" s="692" t="s">
        <v>661</v>
      </c>
      <c r="FT101" s="692" t="s">
        <v>661</v>
      </c>
      <c r="FU101" s="692" t="s">
        <v>661</v>
      </c>
      <c r="FV101" s="692" t="s">
        <v>661</v>
      </c>
      <c r="FW101" s="692" t="s">
        <v>661</v>
      </c>
      <c r="FX101" s="692" t="s">
        <v>661</v>
      </c>
      <c r="FY101" s="692" t="s">
        <v>661</v>
      </c>
      <c r="FZ101" s="692" t="s">
        <v>661</v>
      </c>
      <c r="GA101" s="693" t="s">
        <v>661</v>
      </c>
      <c r="GB101" s="693" t="s">
        <v>661</v>
      </c>
      <c r="GC101" s="693" t="s">
        <v>661</v>
      </c>
      <c r="GD101" s="694" t="s">
        <v>661</v>
      </c>
      <c r="GE101" s="694" t="s">
        <v>661</v>
      </c>
      <c r="GF101" s="695" t="s">
        <v>661</v>
      </c>
      <c r="GG101" s="693" t="s">
        <v>661</v>
      </c>
      <c r="GH101" s="697" t="s">
        <v>661</v>
      </c>
      <c r="GI101" s="687" t="s">
        <v>661</v>
      </c>
      <c r="GJ101" s="698" t="s">
        <v>661</v>
      </c>
      <c r="GK101" s="695" t="s">
        <v>661</v>
      </c>
      <c r="GL101" s="691" t="s">
        <v>661</v>
      </c>
      <c r="GM101" s="691" t="s">
        <v>661</v>
      </c>
      <c r="GN101" s="694" t="s">
        <v>661</v>
      </c>
      <c r="GO101" s="694" t="s">
        <v>661</v>
      </c>
      <c r="GP101" s="695" t="s">
        <v>661</v>
      </c>
      <c r="GQ101" s="693" t="s">
        <v>661</v>
      </c>
      <c r="GR101" s="693" t="s">
        <v>661</v>
      </c>
      <c r="GS101" s="694" t="s">
        <v>661</v>
      </c>
      <c r="GT101" s="694" t="s">
        <v>661</v>
      </c>
      <c r="GU101" s="691" t="s">
        <v>661</v>
      </c>
      <c r="GV101" s="691" t="s">
        <v>661</v>
      </c>
      <c r="GW101" s="691" t="s">
        <v>661</v>
      </c>
      <c r="GX101" s="692" t="s">
        <v>661</v>
      </c>
      <c r="GY101" s="692" t="s">
        <v>661</v>
      </c>
      <c r="GZ101" s="691" t="s">
        <v>661</v>
      </c>
      <c r="HA101" s="691" t="s">
        <v>661</v>
      </c>
      <c r="HB101" s="691" t="s">
        <v>661</v>
      </c>
      <c r="HC101" s="692" t="s">
        <v>661</v>
      </c>
      <c r="HD101" s="692" t="s">
        <v>661</v>
      </c>
      <c r="HE101" s="691" t="s">
        <v>661</v>
      </c>
      <c r="HF101" s="691" t="s">
        <v>661</v>
      </c>
      <c r="HG101" s="691" t="s">
        <v>661</v>
      </c>
      <c r="HH101" s="692" t="s">
        <v>661</v>
      </c>
      <c r="HI101" s="692" t="s">
        <v>661</v>
      </c>
      <c r="HJ101" s="691" t="s">
        <v>661</v>
      </c>
      <c r="HK101" s="693" t="s">
        <v>661</v>
      </c>
      <c r="HL101" s="693" t="s">
        <v>661</v>
      </c>
      <c r="HM101" s="692" t="s">
        <v>661</v>
      </c>
      <c r="HN101" s="692" t="s">
        <v>661</v>
      </c>
      <c r="HO101" s="695" t="s">
        <v>661</v>
      </c>
      <c r="HP101" s="691" t="s">
        <v>661</v>
      </c>
      <c r="HQ101" s="691" t="s">
        <v>661</v>
      </c>
      <c r="HR101" s="692" t="s">
        <v>661</v>
      </c>
      <c r="HS101" s="692" t="s">
        <v>661</v>
      </c>
      <c r="HT101" s="692" t="s">
        <v>661</v>
      </c>
      <c r="HU101" s="692" t="s">
        <v>661</v>
      </c>
      <c r="HV101" s="692" t="s">
        <v>661</v>
      </c>
      <c r="HW101" s="692" t="s">
        <v>661</v>
      </c>
      <c r="HX101" s="691" t="s">
        <v>661</v>
      </c>
      <c r="HY101" s="691" t="s">
        <v>661</v>
      </c>
      <c r="HZ101" s="691" t="s">
        <v>661</v>
      </c>
      <c r="IA101" s="692" t="s">
        <v>661</v>
      </c>
      <c r="IB101" s="692" t="s">
        <v>661</v>
      </c>
      <c r="IC101" s="691" t="s">
        <v>661</v>
      </c>
      <c r="ID101" s="691" t="s">
        <v>661</v>
      </c>
      <c r="IE101" s="691" t="s">
        <v>661</v>
      </c>
      <c r="IF101" s="692" t="s">
        <v>661</v>
      </c>
      <c r="IG101" s="692" t="s">
        <v>661</v>
      </c>
      <c r="IH101" s="691" t="s">
        <v>661</v>
      </c>
      <c r="II101" s="691" t="s">
        <v>661</v>
      </c>
      <c r="IJ101" s="691" t="s">
        <v>661</v>
      </c>
      <c r="IK101" s="692" t="s">
        <v>661</v>
      </c>
      <c r="IL101" s="692" t="s">
        <v>661</v>
      </c>
      <c r="IM101" s="691" t="s">
        <v>661</v>
      </c>
      <c r="IN101" s="693" t="s">
        <v>661</v>
      </c>
      <c r="IO101" s="693" t="s">
        <v>661</v>
      </c>
      <c r="IP101" s="692" t="s">
        <v>661</v>
      </c>
      <c r="IQ101" s="692" t="s">
        <v>661</v>
      </c>
      <c r="IR101" s="695" t="s">
        <v>661</v>
      </c>
      <c r="IS101" s="695" t="s">
        <v>661</v>
      </c>
      <c r="IT101" s="691" t="s">
        <v>661</v>
      </c>
      <c r="IU101" s="691" t="s">
        <v>661</v>
      </c>
      <c r="IV101" s="691" t="s">
        <v>661</v>
      </c>
      <c r="IW101" s="692" t="s">
        <v>661</v>
      </c>
      <c r="IX101" s="692" t="s">
        <v>661</v>
      </c>
      <c r="IY101" s="692" t="s">
        <v>661</v>
      </c>
      <c r="IZ101" s="692" t="s">
        <v>661</v>
      </c>
      <c r="JA101" s="692" t="s">
        <v>661</v>
      </c>
      <c r="JB101" s="692" t="s">
        <v>661</v>
      </c>
      <c r="JC101" s="692" t="s">
        <v>661</v>
      </c>
      <c r="JD101" s="692" t="s">
        <v>661</v>
      </c>
      <c r="JE101" s="692" t="s">
        <v>661</v>
      </c>
      <c r="JF101" s="692" t="s">
        <v>661</v>
      </c>
      <c r="JG101" s="695" t="s">
        <v>661</v>
      </c>
      <c r="JH101" s="695" t="s">
        <v>661</v>
      </c>
      <c r="JI101" s="695" t="s">
        <v>661</v>
      </c>
      <c r="JJ101" s="691" t="s">
        <v>661</v>
      </c>
      <c r="JK101" s="691" t="s">
        <v>661</v>
      </c>
      <c r="JL101" s="696" t="s">
        <v>661</v>
      </c>
    </row>
    <row r="102" spans="1:272" ht="12.75" x14ac:dyDescent="0.2">
      <c r="A102" s="733" t="s">
        <v>104</v>
      </c>
      <c r="B102" s="662">
        <v>2013</v>
      </c>
      <c r="C102" s="679" t="s">
        <v>661</v>
      </c>
      <c r="D102" s="679" t="s">
        <v>661</v>
      </c>
      <c r="E102" s="679" t="s">
        <v>661</v>
      </c>
      <c r="F102" s="679" t="s">
        <v>661</v>
      </c>
      <c r="G102" s="679" t="s">
        <v>661</v>
      </c>
      <c r="H102" s="679" t="s">
        <v>661</v>
      </c>
      <c r="I102" s="664">
        <v>2</v>
      </c>
      <c r="J102" s="664">
        <v>2</v>
      </c>
      <c r="K102" s="664">
        <v>2</v>
      </c>
      <c r="L102" s="663">
        <v>1842</v>
      </c>
      <c r="M102" s="664">
        <v>1249</v>
      </c>
      <c r="N102" s="664">
        <v>2807</v>
      </c>
      <c r="O102" s="665">
        <v>1639</v>
      </c>
      <c r="P102" s="665">
        <v>203</v>
      </c>
      <c r="Q102" s="664">
        <v>2</v>
      </c>
      <c r="R102" s="664">
        <v>2</v>
      </c>
      <c r="S102" s="664">
        <v>2</v>
      </c>
      <c r="T102" s="665">
        <v>1</v>
      </c>
      <c r="U102" s="665">
        <v>0.95630000000000004</v>
      </c>
      <c r="V102" s="664">
        <v>1840</v>
      </c>
      <c r="W102" s="664">
        <v>1246</v>
      </c>
      <c r="X102" s="664">
        <v>2805</v>
      </c>
      <c r="Y102" s="665">
        <v>1638</v>
      </c>
      <c r="Z102" s="665">
        <v>202</v>
      </c>
      <c r="AA102" s="664">
        <v>67.203100000000006</v>
      </c>
      <c r="AB102" s="664">
        <v>67.203100000000006</v>
      </c>
      <c r="AC102" s="664">
        <v>67.203100000000006</v>
      </c>
      <c r="AD102" s="666">
        <v>57.104100000000003</v>
      </c>
      <c r="AE102" s="666">
        <v>10.099</v>
      </c>
      <c r="AF102" s="664">
        <v>291</v>
      </c>
      <c r="AG102" s="664">
        <v>133.4043583535109</v>
      </c>
      <c r="AH102" s="664">
        <v>529.85956416464887</v>
      </c>
      <c r="AI102" s="665">
        <v>253</v>
      </c>
      <c r="AJ102" s="665">
        <v>39</v>
      </c>
      <c r="AK102" s="664">
        <v>1</v>
      </c>
      <c r="AL102" s="664">
        <v>0.66930000000000001</v>
      </c>
      <c r="AM102" s="664">
        <v>0.2031</v>
      </c>
      <c r="AN102" s="664">
        <v>67</v>
      </c>
      <c r="AO102" s="664">
        <v>224</v>
      </c>
      <c r="AP102" s="665">
        <v>0.55520000000000003</v>
      </c>
      <c r="AQ102" s="665">
        <v>0.3417</v>
      </c>
      <c r="AR102" s="665">
        <v>0.1041</v>
      </c>
      <c r="AS102" s="665">
        <v>57</v>
      </c>
      <c r="AT102" s="665">
        <v>195</v>
      </c>
      <c r="AU102" s="665">
        <v>0.52969999999999995</v>
      </c>
      <c r="AV102" s="665">
        <v>0.3276</v>
      </c>
      <c r="AW102" s="665">
        <v>9.9000000000000005E-2</v>
      </c>
      <c r="AX102" s="665">
        <v>10</v>
      </c>
      <c r="AY102" s="665">
        <v>29</v>
      </c>
      <c r="AZ102" s="667">
        <v>6.1374304624463888E-2</v>
      </c>
      <c r="BA102" s="667">
        <v>4.1615910138955152E-2</v>
      </c>
      <c r="BB102" s="667">
        <v>9.3527509815890406E-2</v>
      </c>
      <c r="BC102" s="668">
        <v>0.11848238451039811</v>
      </c>
      <c r="BD102" s="668">
        <v>1.2546911852690603E-2</v>
      </c>
      <c r="BE102" s="669">
        <v>7.2599999999999998E-2</v>
      </c>
      <c r="BF102" s="670">
        <v>4.7832129963898913E-2</v>
      </c>
      <c r="BG102" s="670">
        <v>0.11309350180505416</v>
      </c>
      <c r="BH102" s="668">
        <v>0.14315791681633572</v>
      </c>
      <c r="BI102" s="668">
        <v>1.4608436336002671E-2</v>
      </c>
      <c r="BJ102" s="669">
        <v>0.1108</v>
      </c>
      <c r="BK102" s="670">
        <v>7.2999999999999995E-2</v>
      </c>
      <c r="BL102" s="670">
        <v>0.1726</v>
      </c>
      <c r="BM102" s="668">
        <v>0.1986</v>
      </c>
      <c r="BN102" s="668">
        <v>2.3900000000000001E-2</v>
      </c>
      <c r="BO102" s="669">
        <v>7.2800000000000004E-2</v>
      </c>
      <c r="BP102" s="670">
        <v>3.3374011299435034E-2</v>
      </c>
      <c r="BQ102" s="670">
        <v>0.13255593220338982</v>
      </c>
      <c r="BR102" s="668">
        <v>0.1239</v>
      </c>
      <c r="BS102" s="668">
        <v>1.9699999999999999E-2</v>
      </c>
      <c r="BT102" s="664">
        <v>203</v>
      </c>
      <c r="BU102" s="664">
        <v>56</v>
      </c>
      <c r="BV102" s="664">
        <v>420</v>
      </c>
      <c r="BW102" s="665">
        <v>184</v>
      </c>
      <c r="BX102" s="665">
        <v>18</v>
      </c>
      <c r="BY102" s="664">
        <v>3.3599999999999998E-2</v>
      </c>
      <c r="BZ102" s="664">
        <v>2.1499999999999998E-2</v>
      </c>
      <c r="CA102" s="664">
        <v>5.3699999999999998E-2</v>
      </c>
      <c r="CB102" s="665">
        <v>1.72E-2</v>
      </c>
      <c r="CC102" s="665">
        <v>1.6400000000000001E-2</v>
      </c>
      <c r="CD102" s="664">
        <v>203</v>
      </c>
      <c r="CE102" s="664">
        <v>56</v>
      </c>
      <c r="CF102" s="664">
        <v>420</v>
      </c>
      <c r="CG102" s="665">
        <v>184</v>
      </c>
      <c r="CH102" s="665">
        <v>18</v>
      </c>
      <c r="CI102" s="664">
        <v>57</v>
      </c>
      <c r="CJ102" s="664">
        <v>15.96</v>
      </c>
      <c r="CK102" s="664">
        <v>120.84</v>
      </c>
      <c r="CL102" s="665">
        <v>50</v>
      </c>
      <c r="CM102" s="665">
        <v>7</v>
      </c>
      <c r="CN102" s="671">
        <v>3.3599999999999998E-2</v>
      </c>
      <c r="CO102" s="664">
        <v>24.31</v>
      </c>
      <c r="CP102" s="664">
        <v>33.15</v>
      </c>
      <c r="CQ102" s="665">
        <v>1.72E-2</v>
      </c>
      <c r="CR102" s="665">
        <v>20.88</v>
      </c>
      <c r="CS102" s="665">
        <v>29.55</v>
      </c>
      <c r="CT102" s="665">
        <v>1.6400000000000001E-2</v>
      </c>
      <c r="CU102" s="665">
        <v>3.44</v>
      </c>
      <c r="CV102" s="665">
        <v>3.59</v>
      </c>
      <c r="CW102" s="664">
        <v>109</v>
      </c>
      <c r="CX102" s="664">
        <v>77</v>
      </c>
      <c r="CY102" s="664">
        <v>152</v>
      </c>
      <c r="CZ102" s="665">
        <v>102</v>
      </c>
      <c r="DA102" s="665">
        <v>8</v>
      </c>
      <c r="DB102" s="664">
        <v>8.3999999999999995E-3</v>
      </c>
      <c r="DC102" s="664">
        <v>5.0000000000000001E-4</v>
      </c>
      <c r="DD102" s="664">
        <v>2.0899999999999998E-2</v>
      </c>
      <c r="DE102" s="665">
        <v>4.3E-3</v>
      </c>
      <c r="DF102" s="665">
        <v>4.1000000000000003E-3</v>
      </c>
      <c r="DG102" s="664">
        <v>109</v>
      </c>
      <c r="DH102" s="664">
        <v>77</v>
      </c>
      <c r="DI102" s="664">
        <v>152</v>
      </c>
      <c r="DJ102" s="665">
        <v>102</v>
      </c>
      <c r="DK102" s="665">
        <v>7</v>
      </c>
      <c r="DL102" s="666">
        <v>0.28189999999999998</v>
      </c>
      <c r="DM102" s="666">
        <v>1.6779761904761905E-2</v>
      </c>
      <c r="DN102" s="666">
        <v>0.70139404761904756</v>
      </c>
      <c r="DO102" s="672">
        <v>0.24079999999999999</v>
      </c>
      <c r="DP102" s="672">
        <v>4.1100000000000005E-2</v>
      </c>
      <c r="DQ102" s="664">
        <v>4</v>
      </c>
      <c r="DR102" s="664">
        <v>2.8256880733944953</v>
      </c>
      <c r="DS102" s="664">
        <v>5.5779816513761471</v>
      </c>
      <c r="DT102" s="665">
        <v>4</v>
      </c>
      <c r="DU102" s="665">
        <v>0.5151</v>
      </c>
      <c r="DV102" s="671">
        <v>5.4999999999999997E-3</v>
      </c>
      <c r="DW102" s="671">
        <v>1.6999999999999999E-3</v>
      </c>
      <c r="DX102" s="664">
        <v>1.1999999999999999E-3</v>
      </c>
      <c r="DY102" s="664">
        <v>0.28070000000000001</v>
      </c>
      <c r="DZ102" s="664">
        <v>4</v>
      </c>
      <c r="EA102" s="665">
        <v>2.8E-3</v>
      </c>
      <c r="EB102" s="665">
        <v>8.9999999999999998E-4</v>
      </c>
      <c r="EC102" s="665">
        <v>5.9999999999999995E-4</v>
      </c>
      <c r="ED102" s="665">
        <v>0.2402</v>
      </c>
      <c r="EE102" s="665">
        <v>3</v>
      </c>
      <c r="EF102" s="665">
        <v>2.7000000000000001E-3</v>
      </c>
      <c r="EG102" s="665">
        <v>8.0000000000000004E-4</v>
      </c>
      <c r="EH102" s="665">
        <v>5.9999999999999995E-4</v>
      </c>
      <c r="EI102" s="665">
        <v>4.0500000000000001E-2</v>
      </c>
      <c r="EJ102" s="665">
        <v>0.47460000000000002</v>
      </c>
      <c r="EK102" s="671">
        <v>326</v>
      </c>
      <c r="EL102" s="671">
        <v>255</v>
      </c>
      <c r="EM102" s="671">
        <v>418</v>
      </c>
      <c r="EN102" s="664">
        <v>7</v>
      </c>
      <c r="EO102" s="664">
        <v>4</v>
      </c>
      <c r="EP102" s="664">
        <v>11</v>
      </c>
      <c r="EQ102" s="673">
        <v>4.7999999999999996E-3</v>
      </c>
      <c r="ER102" s="678" t="s">
        <v>661</v>
      </c>
      <c r="ES102" s="679" t="s">
        <v>661</v>
      </c>
      <c r="ET102" s="679" t="s">
        <v>661</v>
      </c>
      <c r="EU102" s="665" t="s">
        <v>661</v>
      </c>
      <c r="EV102" s="665" t="s">
        <v>661</v>
      </c>
      <c r="EW102" s="679" t="s">
        <v>661</v>
      </c>
      <c r="EX102" s="679" t="s">
        <v>661</v>
      </c>
      <c r="EY102" s="679" t="s">
        <v>661</v>
      </c>
      <c r="EZ102" s="665" t="s">
        <v>661</v>
      </c>
      <c r="FA102" s="665" t="s">
        <v>661</v>
      </c>
      <c r="FB102" s="679" t="s">
        <v>661</v>
      </c>
      <c r="FC102" s="679" t="s">
        <v>661</v>
      </c>
      <c r="FD102" s="679" t="s">
        <v>661</v>
      </c>
      <c r="FE102" s="665" t="s">
        <v>661</v>
      </c>
      <c r="FF102" s="665" t="s">
        <v>661</v>
      </c>
      <c r="FG102" s="679" t="s">
        <v>661</v>
      </c>
      <c r="FH102" s="680" t="s">
        <v>661</v>
      </c>
      <c r="FI102" s="680" t="s">
        <v>661</v>
      </c>
      <c r="FJ102" s="665" t="s">
        <v>661</v>
      </c>
      <c r="FK102" s="665" t="s">
        <v>661</v>
      </c>
      <c r="FL102" s="679" t="s">
        <v>661</v>
      </c>
      <c r="FM102" s="679" t="s">
        <v>661</v>
      </c>
      <c r="FN102" s="679" t="s">
        <v>661</v>
      </c>
      <c r="FO102" s="679" t="s">
        <v>661</v>
      </c>
      <c r="FP102" s="679" t="s">
        <v>661</v>
      </c>
      <c r="FQ102" s="665" t="s">
        <v>661</v>
      </c>
      <c r="FR102" s="665" t="s">
        <v>661</v>
      </c>
      <c r="FS102" s="665" t="s">
        <v>661</v>
      </c>
      <c r="FT102" s="665" t="s">
        <v>661</v>
      </c>
      <c r="FU102" s="665" t="s">
        <v>661</v>
      </c>
      <c r="FV102" s="665" t="s">
        <v>661</v>
      </c>
      <c r="FW102" s="665" t="s">
        <v>661</v>
      </c>
      <c r="FX102" s="665" t="s">
        <v>661</v>
      </c>
      <c r="FY102" s="665" t="s">
        <v>661</v>
      </c>
      <c r="FZ102" s="665" t="s">
        <v>661</v>
      </c>
      <c r="GA102" s="680" t="s">
        <v>661</v>
      </c>
      <c r="GB102" s="680" t="s">
        <v>661</v>
      </c>
      <c r="GC102" s="680" t="s">
        <v>661</v>
      </c>
      <c r="GD102" s="668" t="s">
        <v>661</v>
      </c>
      <c r="GE102" s="668" t="s">
        <v>661</v>
      </c>
      <c r="GF102" s="681" t="s">
        <v>661</v>
      </c>
      <c r="GG102" s="680" t="s">
        <v>661</v>
      </c>
      <c r="GH102" s="680" t="s">
        <v>661</v>
      </c>
      <c r="GI102" s="668" t="s">
        <v>661</v>
      </c>
      <c r="GJ102" s="668" t="s">
        <v>661</v>
      </c>
      <c r="GK102" s="681" t="s">
        <v>661</v>
      </c>
      <c r="GL102" s="679" t="s">
        <v>661</v>
      </c>
      <c r="GM102" s="679" t="s">
        <v>661</v>
      </c>
      <c r="GN102" s="668" t="s">
        <v>661</v>
      </c>
      <c r="GO102" s="668" t="s">
        <v>661</v>
      </c>
      <c r="GP102" s="681" t="s">
        <v>661</v>
      </c>
      <c r="GQ102" s="680" t="s">
        <v>661</v>
      </c>
      <c r="GR102" s="680" t="s">
        <v>661</v>
      </c>
      <c r="GS102" s="668" t="s">
        <v>661</v>
      </c>
      <c r="GT102" s="668" t="s">
        <v>661</v>
      </c>
      <c r="GU102" s="679" t="s">
        <v>661</v>
      </c>
      <c r="GV102" s="679" t="s">
        <v>661</v>
      </c>
      <c r="GW102" s="679" t="s">
        <v>661</v>
      </c>
      <c r="GX102" s="665" t="s">
        <v>661</v>
      </c>
      <c r="GY102" s="665" t="s">
        <v>661</v>
      </c>
      <c r="GZ102" s="679" t="s">
        <v>661</v>
      </c>
      <c r="HA102" s="679" t="s">
        <v>661</v>
      </c>
      <c r="HB102" s="679" t="s">
        <v>661</v>
      </c>
      <c r="HC102" s="665" t="s">
        <v>661</v>
      </c>
      <c r="HD102" s="665" t="s">
        <v>661</v>
      </c>
      <c r="HE102" s="679" t="s">
        <v>661</v>
      </c>
      <c r="HF102" s="679" t="s">
        <v>661</v>
      </c>
      <c r="HG102" s="679" t="s">
        <v>661</v>
      </c>
      <c r="HH102" s="665" t="s">
        <v>661</v>
      </c>
      <c r="HI102" s="665" t="s">
        <v>661</v>
      </c>
      <c r="HJ102" s="679" t="s">
        <v>661</v>
      </c>
      <c r="HK102" s="680" t="s">
        <v>661</v>
      </c>
      <c r="HL102" s="680" t="s">
        <v>661</v>
      </c>
      <c r="HM102" s="665" t="s">
        <v>661</v>
      </c>
      <c r="HN102" s="665" t="s">
        <v>661</v>
      </c>
      <c r="HO102" s="681" t="s">
        <v>661</v>
      </c>
      <c r="HP102" s="679" t="s">
        <v>661</v>
      </c>
      <c r="HQ102" s="679" t="s">
        <v>661</v>
      </c>
      <c r="HR102" s="665" t="s">
        <v>661</v>
      </c>
      <c r="HS102" s="665" t="s">
        <v>661</v>
      </c>
      <c r="HT102" s="665" t="s">
        <v>661</v>
      </c>
      <c r="HU102" s="665" t="s">
        <v>661</v>
      </c>
      <c r="HV102" s="665" t="s">
        <v>661</v>
      </c>
      <c r="HW102" s="665" t="s">
        <v>661</v>
      </c>
      <c r="HX102" s="679" t="s">
        <v>661</v>
      </c>
      <c r="HY102" s="679" t="s">
        <v>661</v>
      </c>
      <c r="HZ102" s="679" t="s">
        <v>661</v>
      </c>
      <c r="IA102" s="665" t="s">
        <v>661</v>
      </c>
      <c r="IB102" s="665" t="s">
        <v>661</v>
      </c>
      <c r="IC102" s="679" t="s">
        <v>661</v>
      </c>
      <c r="ID102" s="679" t="s">
        <v>661</v>
      </c>
      <c r="IE102" s="679" t="s">
        <v>661</v>
      </c>
      <c r="IF102" s="665" t="s">
        <v>661</v>
      </c>
      <c r="IG102" s="665" t="s">
        <v>661</v>
      </c>
      <c r="IH102" s="679" t="s">
        <v>661</v>
      </c>
      <c r="II102" s="679" t="s">
        <v>661</v>
      </c>
      <c r="IJ102" s="679" t="s">
        <v>661</v>
      </c>
      <c r="IK102" s="665" t="s">
        <v>661</v>
      </c>
      <c r="IL102" s="665" t="s">
        <v>661</v>
      </c>
      <c r="IM102" s="679" t="s">
        <v>661</v>
      </c>
      <c r="IN102" s="680" t="s">
        <v>661</v>
      </c>
      <c r="IO102" s="680" t="s">
        <v>661</v>
      </c>
      <c r="IP102" s="665" t="s">
        <v>661</v>
      </c>
      <c r="IQ102" s="665" t="s">
        <v>661</v>
      </c>
      <c r="IR102" s="681" t="s">
        <v>661</v>
      </c>
      <c r="IS102" s="681" t="s">
        <v>661</v>
      </c>
      <c r="IT102" s="679" t="s">
        <v>661</v>
      </c>
      <c r="IU102" s="679" t="s">
        <v>661</v>
      </c>
      <c r="IV102" s="679" t="s">
        <v>661</v>
      </c>
      <c r="IW102" s="665" t="s">
        <v>661</v>
      </c>
      <c r="IX102" s="665" t="s">
        <v>661</v>
      </c>
      <c r="IY102" s="665" t="s">
        <v>661</v>
      </c>
      <c r="IZ102" s="665" t="s">
        <v>661</v>
      </c>
      <c r="JA102" s="665" t="s">
        <v>661</v>
      </c>
      <c r="JB102" s="665" t="s">
        <v>661</v>
      </c>
      <c r="JC102" s="665" t="s">
        <v>661</v>
      </c>
      <c r="JD102" s="665" t="s">
        <v>661</v>
      </c>
      <c r="JE102" s="665" t="s">
        <v>661</v>
      </c>
      <c r="JF102" s="665" t="s">
        <v>661</v>
      </c>
      <c r="JG102" s="681" t="s">
        <v>661</v>
      </c>
      <c r="JH102" s="681" t="s">
        <v>661</v>
      </c>
      <c r="JI102" s="681" t="s">
        <v>661</v>
      </c>
      <c r="JJ102" s="679" t="s">
        <v>661</v>
      </c>
      <c r="JK102" s="679" t="s">
        <v>661</v>
      </c>
      <c r="JL102" s="682" t="s">
        <v>661</v>
      </c>
    </row>
    <row r="103" spans="1:272" ht="12.75" x14ac:dyDescent="0.2">
      <c r="A103" s="733" t="s">
        <v>105</v>
      </c>
      <c r="B103" s="662">
        <v>2013</v>
      </c>
      <c r="C103" s="679" t="s">
        <v>661</v>
      </c>
      <c r="D103" s="679" t="s">
        <v>661</v>
      </c>
      <c r="E103" s="679" t="s">
        <v>661</v>
      </c>
      <c r="F103" s="679" t="s">
        <v>661</v>
      </c>
      <c r="G103" s="679" t="s">
        <v>661</v>
      </c>
      <c r="H103" s="679" t="s">
        <v>661</v>
      </c>
      <c r="I103" s="664">
        <v>0.99719999999999998</v>
      </c>
      <c r="J103" s="664">
        <v>0.75290000000000001</v>
      </c>
      <c r="K103" s="664">
        <v>1</v>
      </c>
      <c r="L103" s="663">
        <v>1584</v>
      </c>
      <c r="M103" s="664">
        <v>1230</v>
      </c>
      <c r="N103" s="664">
        <v>2085</v>
      </c>
      <c r="O103" s="665">
        <v>1111</v>
      </c>
      <c r="P103" s="665">
        <v>473</v>
      </c>
      <c r="Q103" s="664">
        <v>0.99719999999999998</v>
      </c>
      <c r="R103" s="664">
        <v>0.75290000000000001</v>
      </c>
      <c r="S103" s="664">
        <v>1</v>
      </c>
      <c r="T103" s="665">
        <v>0.51090000000000002</v>
      </c>
      <c r="U103" s="665">
        <v>0.48630000000000001</v>
      </c>
      <c r="V103" s="664">
        <v>1583</v>
      </c>
      <c r="W103" s="664">
        <v>1229</v>
      </c>
      <c r="X103" s="664">
        <v>2084</v>
      </c>
      <c r="Y103" s="665">
        <v>1111</v>
      </c>
      <c r="Z103" s="665">
        <v>473</v>
      </c>
      <c r="AA103" s="664">
        <v>8.2029999999999994</v>
      </c>
      <c r="AB103" s="664">
        <v>6.19338016446049</v>
      </c>
      <c r="AC103" s="664">
        <v>8.2260328920978747</v>
      </c>
      <c r="AD103" s="666">
        <v>4.1043000000000003</v>
      </c>
      <c r="AE103" s="666">
        <v>3.0987</v>
      </c>
      <c r="AF103" s="664">
        <v>50</v>
      </c>
      <c r="AG103" s="664">
        <v>21.688034188034184</v>
      </c>
      <c r="AH103" s="664">
        <v>87.286324786324784</v>
      </c>
      <c r="AI103" s="665">
        <v>31</v>
      </c>
      <c r="AJ103" s="665">
        <v>19</v>
      </c>
      <c r="AK103" s="664">
        <v>0.46839999999999998</v>
      </c>
      <c r="AL103" s="664">
        <v>0.32569999999999999</v>
      </c>
      <c r="AM103" s="664">
        <v>0.20300000000000001</v>
      </c>
      <c r="AN103" s="664">
        <v>8</v>
      </c>
      <c r="AO103" s="664">
        <v>42</v>
      </c>
      <c r="AP103" s="665">
        <v>0.23960000000000001</v>
      </c>
      <c r="AQ103" s="665">
        <v>0.16689999999999999</v>
      </c>
      <c r="AR103" s="665">
        <v>0.1043</v>
      </c>
      <c r="AS103" s="665">
        <v>4</v>
      </c>
      <c r="AT103" s="665">
        <v>26</v>
      </c>
      <c r="AU103" s="665">
        <v>0.2288</v>
      </c>
      <c r="AV103" s="665">
        <v>0.1588</v>
      </c>
      <c r="AW103" s="665">
        <v>9.8699999999999996E-2</v>
      </c>
      <c r="AX103" s="665">
        <v>3</v>
      </c>
      <c r="AY103" s="665">
        <v>16</v>
      </c>
      <c r="AZ103" s="667">
        <v>0.30201457449120839</v>
      </c>
      <c r="BA103" s="667">
        <v>0.23451889307082469</v>
      </c>
      <c r="BB103" s="667">
        <v>0.39753812362005653</v>
      </c>
      <c r="BC103" s="668">
        <v>0.42569659442724456</v>
      </c>
      <c r="BD103" s="668">
        <v>0.17951141017028915</v>
      </c>
      <c r="BE103" s="669">
        <v>0.3609</v>
      </c>
      <c r="BF103" s="670">
        <v>0.27563770293191181</v>
      </c>
      <c r="BG103" s="670">
        <v>0.48647606009207656</v>
      </c>
      <c r="BH103" s="668">
        <v>0.51202875841091344</v>
      </c>
      <c r="BI103" s="668">
        <v>0.21333597936098433</v>
      </c>
      <c r="BJ103" s="669">
        <v>0.41270000000000001</v>
      </c>
      <c r="BK103" s="670">
        <v>0.31519999999999998</v>
      </c>
      <c r="BL103" s="670">
        <v>0.55630000000000002</v>
      </c>
      <c r="BM103" s="668">
        <v>0.56269999999999998</v>
      </c>
      <c r="BN103" s="668">
        <v>0.25929999999999997</v>
      </c>
      <c r="BO103" s="669">
        <v>7.8600000000000003E-2</v>
      </c>
      <c r="BP103" s="670">
        <v>3.4093589743589739E-2</v>
      </c>
      <c r="BQ103" s="670">
        <v>0.13721410256410257</v>
      </c>
      <c r="BR103" s="668">
        <v>9.3600000000000003E-2</v>
      </c>
      <c r="BS103" s="668">
        <v>6.2700000000000006E-2</v>
      </c>
      <c r="BT103" s="664">
        <v>75</v>
      </c>
      <c r="BU103" s="664">
        <v>22</v>
      </c>
      <c r="BV103" s="664">
        <v>133</v>
      </c>
      <c r="BW103" s="665">
        <v>54</v>
      </c>
      <c r="BX103" s="665">
        <v>21</v>
      </c>
      <c r="BY103" s="664">
        <v>0.21920000000000001</v>
      </c>
      <c r="BZ103" s="664">
        <v>0.15</v>
      </c>
      <c r="CA103" s="664">
        <v>0.33939999999999998</v>
      </c>
      <c r="CB103" s="665">
        <v>0.112</v>
      </c>
      <c r="CC103" s="665">
        <v>0.1071</v>
      </c>
      <c r="CD103" s="664">
        <v>75</v>
      </c>
      <c r="CE103" s="664">
        <v>22</v>
      </c>
      <c r="CF103" s="664">
        <v>132</v>
      </c>
      <c r="CG103" s="665">
        <v>54</v>
      </c>
      <c r="CH103" s="665">
        <v>21</v>
      </c>
      <c r="CI103" s="664">
        <v>12</v>
      </c>
      <c r="CJ103" s="664">
        <v>3</v>
      </c>
      <c r="CK103" s="664">
        <v>21</v>
      </c>
      <c r="CL103" s="665">
        <v>8</v>
      </c>
      <c r="CM103" s="665">
        <v>4</v>
      </c>
      <c r="CN103" s="671">
        <v>0.21920000000000001</v>
      </c>
      <c r="CO103" s="664">
        <v>3.25</v>
      </c>
      <c r="CP103" s="664">
        <v>9.07</v>
      </c>
      <c r="CQ103" s="665">
        <v>0.112</v>
      </c>
      <c r="CR103" s="665">
        <v>1.88</v>
      </c>
      <c r="CS103" s="665">
        <v>5.99</v>
      </c>
      <c r="CT103" s="665">
        <v>0.1071</v>
      </c>
      <c r="CU103" s="665">
        <v>1.37</v>
      </c>
      <c r="CV103" s="665">
        <v>3.09</v>
      </c>
      <c r="CW103" s="664">
        <v>15</v>
      </c>
      <c r="CX103" s="664">
        <v>12</v>
      </c>
      <c r="CY103" s="664">
        <v>19</v>
      </c>
      <c r="CZ103" s="665">
        <v>11</v>
      </c>
      <c r="DA103" s="665">
        <v>4</v>
      </c>
      <c r="DB103" s="664">
        <v>0.17580000000000001</v>
      </c>
      <c r="DC103" s="664">
        <v>0.127</v>
      </c>
      <c r="DD103" s="664">
        <v>0.2495</v>
      </c>
      <c r="DE103" s="665">
        <v>8.9899999999999994E-2</v>
      </c>
      <c r="DF103" s="665">
        <v>8.5900000000000004E-2</v>
      </c>
      <c r="DG103" s="664">
        <v>15</v>
      </c>
      <c r="DH103" s="664">
        <v>12</v>
      </c>
      <c r="DI103" s="664">
        <v>19</v>
      </c>
      <c r="DJ103" s="665">
        <v>11</v>
      </c>
      <c r="DK103" s="665">
        <v>4</v>
      </c>
      <c r="DL103" s="666">
        <v>3.0200000000000001E-2</v>
      </c>
      <c r="DM103" s="666">
        <v>2.181683731513083E-2</v>
      </c>
      <c r="DN103" s="666">
        <v>4.2860637087599539E-2</v>
      </c>
      <c r="DO103" s="672">
        <v>1.6199999999999999E-2</v>
      </c>
      <c r="DP103" s="672">
        <v>1.4E-2</v>
      </c>
      <c r="DQ103" s="664">
        <v>0.1288</v>
      </c>
      <c r="DR103" s="664">
        <v>0.10303999999999999</v>
      </c>
      <c r="DS103" s="664">
        <v>0.16314666666666666</v>
      </c>
      <c r="DT103" s="665">
        <v>8.0299999999999996E-2</v>
      </c>
      <c r="DU103" s="665">
        <v>4.8500000000000001E-2</v>
      </c>
      <c r="DV103" s="671">
        <v>0.1444</v>
      </c>
      <c r="DW103" s="671">
        <v>1.43E-2</v>
      </c>
      <c r="DX103" s="664">
        <v>1.7100000000000001E-2</v>
      </c>
      <c r="DY103" s="664">
        <v>1.3100000000000001E-2</v>
      </c>
      <c r="DZ103" s="664">
        <v>0.1157</v>
      </c>
      <c r="EA103" s="665">
        <v>7.3800000000000004E-2</v>
      </c>
      <c r="EB103" s="665">
        <v>7.3000000000000001E-3</v>
      </c>
      <c r="EC103" s="665">
        <v>8.8000000000000005E-3</v>
      </c>
      <c r="ED103" s="665">
        <v>7.4000000000000003E-3</v>
      </c>
      <c r="EE103" s="665">
        <v>7.2900000000000006E-2</v>
      </c>
      <c r="EF103" s="665">
        <v>7.0599999999999996E-2</v>
      </c>
      <c r="EG103" s="665">
        <v>7.0000000000000001E-3</v>
      </c>
      <c r="EH103" s="665">
        <v>8.3000000000000001E-3</v>
      </c>
      <c r="EI103" s="665">
        <v>5.7000000000000002E-3</v>
      </c>
      <c r="EJ103" s="665">
        <v>4.2799999999999998E-2</v>
      </c>
      <c r="EK103" s="671">
        <v>82</v>
      </c>
      <c r="EL103" s="671">
        <v>65</v>
      </c>
      <c r="EM103" s="671">
        <v>101</v>
      </c>
      <c r="EN103" s="664">
        <v>10</v>
      </c>
      <c r="EO103" s="664">
        <v>7</v>
      </c>
      <c r="EP103" s="664">
        <v>15</v>
      </c>
      <c r="EQ103" s="673">
        <v>2.1920000000000002E-2</v>
      </c>
      <c r="ER103" s="678" t="s">
        <v>661</v>
      </c>
      <c r="ES103" s="679" t="s">
        <v>661</v>
      </c>
      <c r="ET103" s="679" t="s">
        <v>661</v>
      </c>
      <c r="EU103" s="665" t="s">
        <v>661</v>
      </c>
      <c r="EV103" s="665" t="s">
        <v>661</v>
      </c>
      <c r="EW103" s="679" t="s">
        <v>661</v>
      </c>
      <c r="EX103" s="679" t="s">
        <v>661</v>
      </c>
      <c r="EY103" s="679" t="s">
        <v>661</v>
      </c>
      <c r="EZ103" s="665" t="s">
        <v>661</v>
      </c>
      <c r="FA103" s="665" t="s">
        <v>661</v>
      </c>
      <c r="FB103" s="679" t="s">
        <v>661</v>
      </c>
      <c r="FC103" s="679" t="s">
        <v>661</v>
      </c>
      <c r="FD103" s="679" t="s">
        <v>661</v>
      </c>
      <c r="FE103" s="665" t="s">
        <v>661</v>
      </c>
      <c r="FF103" s="665" t="s">
        <v>661</v>
      </c>
      <c r="FG103" s="679" t="s">
        <v>661</v>
      </c>
      <c r="FH103" s="680" t="s">
        <v>661</v>
      </c>
      <c r="FI103" s="680" t="s">
        <v>661</v>
      </c>
      <c r="FJ103" s="665" t="s">
        <v>661</v>
      </c>
      <c r="FK103" s="665" t="s">
        <v>661</v>
      </c>
      <c r="FL103" s="679" t="s">
        <v>661</v>
      </c>
      <c r="FM103" s="679" t="s">
        <v>661</v>
      </c>
      <c r="FN103" s="679" t="s">
        <v>661</v>
      </c>
      <c r="FO103" s="679" t="s">
        <v>661</v>
      </c>
      <c r="FP103" s="679" t="s">
        <v>661</v>
      </c>
      <c r="FQ103" s="665" t="s">
        <v>661</v>
      </c>
      <c r="FR103" s="665" t="s">
        <v>661</v>
      </c>
      <c r="FS103" s="665" t="s">
        <v>661</v>
      </c>
      <c r="FT103" s="665" t="s">
        <v>661</v>
      </c>
      <c r="FU103" s="665" t="s">
        <v>661</v>
      </c>
      <c r="FV103" s="665" t="s">
        <v>661</v>
      </c>
      <c r="FW103" s="665" t="s">
        <v>661</v>
      </c>
      <c r="FX103" s="665" t="s">
        <v>661</v>
      </c>
      <c r="FY103" s="665" t="s">
        <v>661</v>
      </c>
      <c r="FZ103" s="665" t="s">
        <v>661</v>
      </c>
      <c r="GA103" s="680" t="s">
        <v>661</v>
      </c>
      <c r="GB103" s="680" t="s">
        <v>661</v>
      </c>
      <c r="GC103" s="680" t="s">
        <v>661</v>
      </c>
      <c r="GD103" s="668" t="s">
        <v>661</v>
      </c>
      <c r="GE103" s="668" t="s">
        <v>661</v>
      </c>
      <c r="GF103" s="681" t="s">
        <v>661</v>
      </c>
      <c r="GG103" s="680" t="s">
        <v>661</v>
      </c>
      <c r="GH103" s="680" t="s">
        <v>661</v>
      </c>
      <c r="GI103" s="668" t="s">
        <v>661</v>
      </c>
      <c r="GJ103" s="668" t="s">
        <v>661</v>
      </c>
      <c r="GK103" s="681" t="s">
        <v>661</v>
      </c>
      <c r="GL103" s="679" t="s">
        <v>661</v>
      </c>
      <c r="GM103" s="679" t="s">
        <v>661</v>
      </c>
      <c r="GN103" s="668" t="s">
        <v>661</v>
      </c>
      <c r="GO103" s="668" t="s">
        <v>661</v>
      </c>
      <c r="GP103" s="681" t="s">
        <v>661</v>
      </c>
      <c r="GQ103" s="680" t="s">
        <v>661</v>
      </c>
      <c r="GR103" s="680" t="s">
        <v>661</v>
      </c>
      <c r="GS103" s="668" t="s">
        <v>661</v>
      </c>
      <c r="GT103" s="668" t="s">
        <v>661</v>
      </c>
      <c r="GU103" s="679" t="s">
        <v>661</v>
      </c>
      <c r="GV103" s="679" t="s">
        <v>661</v>
      </c>
      <c r="GW103" s="679" t="s">
        <v>661</v>
      </c>
      <c r="GX103" s="665" t="s">
        <v>661</v>
      </c>
      <c r="GY103" s="665" t="s">
        <v>661</v>
      </c>
      <c r="GZ103" s="679" t="s">
        <v>661</v>
      </c>
      <c r="HA103" s="679" t="s">
        <v>661</v>
      </c>
      <c r="HB103" s="679" t="s">
        <v>661</v>
      </c>
      <c r="HC103" s="665" t="s">
        <v>661</v>
      </c>
      <c r="HD103" s="665" t="s">
        <v>661</v>
      </c>
      <c r="HE103" s="679" t="s">
        <v>661</v>
      </c>
      <c r="HF103" s="679" t="s">
        <v>661</v>
      </c>
      <c r="HG103" s="679" t="s">
        <v>661</v>
      </c>
      <c r="HH103" s="665" t="s">
        <v>661</v>
      </c>
      <c r="HI103" s="665" t="s">
        <v>661</v>
      </c>
      <c r="HJ103" s="679" t="s">
        <v>661</v>
      </c>
      <c r="HK103" s="680" t="s">
        <v>661</v>
      </c>
      <c r="HL103" s="680" t="s">
        <v>661</v>
      </c>
      <c r="HM103" s="665" t="s">
        <v>661</v>
      </c>
      <c r="HN103" s="665" t="s">
        <v>661</v>
      </c>
      <c r="HO103" s="681" t="s">
        <v>661</v>
      </c>
      <c r="HP103" s="679" t="s">
        <v>661</v>
      </c>
      <c r="HQ103" s="679" t="s">
        <v>661</v>
      </c>
      <c r="HR103" s="665" t="s">
        <v>661</v>
      </c>
      <c r="HS103" s="665" t="s">
        <v>661</v>
      </c>
      <c r="HT103" s="665" t="s">
        <v>661</v>
      </c>
      <c r="HU103" s="665" t="s">
        <v>661</v>
      </c>
      <c r="HV103" s="665" t="s">
        <v>661</v>
      </c>
      <c r="HW103" s="665" t="s">
        <v>661</v>
      </c>
      <c r="HX103" s="679" t="s">
        <v>661</v>
      </c>
      <c r="HY103" s="679" t="s">
        <v>661</v>
      </c>
      <c r="HZ103" s="679" t="s">
        <v>661</v>
      </c>
      <c r="IA103" s="665" t="s">
        <v>661</v>
      </c>
      <c r="IB103" s="665" t="s">
        <v>661</v>
      </c>
      <c r="IC103" s="679" t="s">
        <v>661</v>
      </c>
      <c r="ID103" s="679" t="s">
        <v>661</v>
      </c>
      <c r="IE103" s="679" t="s">
        <v>661</v>
      </c>
      <c r="IF103" s="665" t="s">
        <v>661</v>
      </c>
      <c r="IG103" s="665" t="s">
        <v>661</v>
      </c>
      <c r="IH103" s="679" t="s">
        <v>661</v>
      </c>
      <c r="II103" s="679" t="s">
        <v>661</v>
      </c>
      <c r="IJ103" s="679" t="s">
        <v>661</v>
      </c>
      <c r="IK103" s="665" t="s">
        <v>661</v>
      </c>
      <c r="IL103" s="665" t="s">
        <v>661</v>
      </c>
      <c r="IM103" s="679" t="s">
        <v>661</v>
      </c>
      <c r="IN103" s="680" t="s">
        <v>661</v>
      </c>
      <c r="IO103" s="680" t="s">
        <v>661</v>
      </c>
      <c r="IP103" s="665" t="s">
        <v>661</v>
      </c>
      <c r="IQ103" s="665" t="s">
        <v>661</v>
      </c>
      <c r="IR103" s="681" t="s">
        <v>661</v>
      </c>
      <c r="IS103" s="681" t="s">
        <v>661</v>
      </c>
      <c r="IT103" s="679" t="s">
        <v>661</v>
      </c>
      <c r="IU103" s="679" t="s">
        <v>661</v>
      </c>
      <c r="IV103" s="679" t="s">
        <v>661</v>
      </c>
      <c r="IW103" s="665" t="s">
        <v>661</v>
      </c>
      <c r="IX103" s="665" t="s">
        <v>661</v>
      </c>
      <c r="IY103" s="665" t="s">
        <v>661</v>
      </c>
      <c r="IZ103" s="665" t="s">
        <v>661</v>
      </c>
      <c r="JA103" s="665" t="s">
        <v>661</v>
      </c>
      <c r="JB103" s="665" t="s">
        <v>661</v>
      </c>
      <c r="JC103" s="665" t="s">
        <v>661</v>
      </c>
      <c r="JD103" s="665" t="s">
        <v>661</v>
      </c>
      <c r="JE103" s="665" t="s">
        <v>661</v>
      </c>
      <c r="JF103" s="665" t="s">
        <v>661</v>
      </c>
      <c r="JG103" s="681" t="s">
        <v>661</v>
      </c>
      <c r="JH103" s="681" t="s">
        <v>661</v>
      </c>
      <c r="JI103" s="681" t="s">
        <v>661</v>
      </c>
      <c r="JJ103" s="679" t="s">
        <v>661</v>
      </c>
      <c r="JK103" s="679" t="s">
        <v>661</v>
      </c>
      <c r="JL103" s="682" t="s">
        <v>661</v>
      </c>
    </row>
    <row r="104" spans="1:272" ht="12.75" x14ac:dyDescent="0.2">
      <c r="A104" s="733" t="s">
        <v>106</v>
      </c>
      <c r="B104" s="662">
        <v>2013</v>
      </c>
      <c r="C104" s="679" t="s">
        <v>949</v>
      </c>
      <c r="D104" s="679" t="s">
        <v>689</v>
      </c>
      <c r="E104" s="679" t="s">
        <v>737</v>
      </c>
      <c r="F104" s="679" t="s">
        <v>949</v>
      </c>
      <c r="G104" s="679" t="s">
        <v>689</v>
      </c>
      <c r="H104" s="679" t="s">
        <v>737</v>
      </c>
      <c r="I104" s="664">
        <v>7962</v>
      </c>
      <c r="J104" s="664">
        <v>6699</v>
      </c>
      <c r="K104" s="664">
        <v>9627</v>
      </c>
      <c r="L104" s="663">
        <v>54167</v>
      </c>
      <c r="M104" s="664">
        <v>45847</v>
      </c>
      <c r="N104" s="664">
        <v>64068</v>
      </c>
      <c r="O104" s="665">
        <v>28724</v>
      </c>
      <c r="P104" s="665">
        <v>25443</v>
      </c>
      <c r="Q104" s="664">
        <v>7962</v>
      </c>
      <c r="R104" s="664">
        <v>6699</v>
      </c>
      <c r="S104" s="664">
        <v>9627</v>
      </c>
      <c r="T104" s="665">
        <v>4012</v>
      </c>
      <c r="U104" s="665">
        <v>3950</v>
      </c>
      <c r="V104" s="664">
        <v>46204</v>
      </c>
      <c r="W104" s="664">
        <v>38448</v>
      </c>
      <c r="X104" s="664">
        <v>55225</v>
      </c>
      <c r="Y104" s="665">
        <v>24711</v>
      </c>
      <c r="Z104" s="665">
        <v>21493</v>
      </c>
      <c r="AA104" s="664">
        <v>4704</v>
      </c>
      <c r="AB104" s="664">
        <v>3957.8116051243405</v>
      </c>
      <c r="AC104" s="664">
        <v>5687.6925395629232</v>
      </c>
      <c r="AD104" s="666">
        <v>2349</v>
      </c>
      <c r="AE104" s="666">
        <v>2355</v>
      </c>
      <c r="AF104" s="664">
        <v>8711</v>
      </c>
      <c r="AG104" s="664">
        <v>5009.780153508771</v>
      </c>
      <c r="AH104" s="664">
        <v>15817.342105263157</v>
      </c>
      <c r="AI104" s="665">
        <v>4219</v>
      </c>
      <c r="AJ104" s="665">
        <v>4492</v>
      </c>
      <c r="AK104" s="664">
        <v>2783</v>
      </c>
      <c r="AL104" s="664">
        <v>2975</v>
      </c>
      <c r="AM104" s="664">
        <v>2205</v>
      </c>
      <c r="AN104" s="664">
        <v>2499</v>
      </c>
      <c r="AO104" s="664">
        <v>6212</v>
      </c>
      <c r="AP104" s="665">
        <v>1408</v>
      </c>
      <c r="AQ104" s="665">
        <v>1498</v>
      </c>
      <c r="AR104" s="665">
        <v>1106</v>
      </c>
      <c r="AS104" s="665">
        <v>1243</v>
      </c>
      <c r="AT104" s="665">
        <v>2976</v>
      </c>
      <c r="AU104" s="665">
        <v>1375</v>
      </c>
      <c r="AV104" s="665">
        <v>1476</v>
      </c>
      <c r="AW104" s="665">
        <v>1099</v>
      </c>
      <c r="AX104" s="665">
        <v>1256</v>
      </c>
      <c r="AY104" s="665">
        <v>3236</v>
      </c>
      <c r="AZ104" s="667">
        <v>0.23947923004998128</v>
      </c>
      <c r="BA104" s="667">
        <v>0.202695446676048</v>
      </c>
      <c r="BB104" s="667">
        <v>0.28325281649052375</v>
      </c>
      <c r="BC104" s="668">
        <v>0.25482855939357829</v>
      </c>
      <c r="BD104" s="668">
        <v>0.22423119317381132</v>
      </c>
      <c r="BE104" s="669">
        <v>0.35199999999999998</v>
      </c>
      <c r="BF104" s="670">
        <v>0.29368306010928957</v>
      </c>
      <c r="BG104" s="670">
        <v>0.42080874316939892</v>
      </c>
      <c r="BH104" s="668">
        <v>0.38067195200554083</v>
      </c>
      <c r="BI104" s="668">
        <v>0.38355092206437619</v>
      </c>
      <c r="BJ104" s="669">
        <v>0.40260000000000001</v>
      </c>
      <c r="BK104" s="670">
        <v>0.33589999999999998</v>
      </c>
      <c r="BL104" s="670">
        <v>0.48130000000000001</v>
      </c>
      <c r="BM104" s="668">
        <v>0.42809999999999998</v>
      </c>
      <c r="BN104" s="668">
        <v>0.37719999999999998</v>
      </c>
      <c r="BO104" s="669">
        <v>0.18790000000000001</v>
      </c>
      <c r="BP104" s="670">
        <v>0.10806310307017543</v>
      </c>
      <c r="BQ104" s="670">
        <v>0.34118684210526312</v>
      </c>
      <c r="BR104" s="668">
        <v>0.18240000000000001</v>
      </c>
      <c r="BS104" s="668">
        <v>0.1933</v>
      </c>
      <c r="BT104" s="664">
        <v>3063</v>
      </c>
      <c r="BU104" s="664">
        <v>1852</v>
      </c>
      <c r="BV104" s="664">
        <v>5358</v>
      </c>
      <c r="BW104" s="665">
        <v>1810</v>
      </c>
      <c r="BX104" s="665">
        <v>1253</v>
      </c>
      <c r="BY104" s="664">
        <v>853</v>
      </c>
      <c r="BZ104" s="664">
        <v>687</v>
      </c>
      <c r="CA104" s="664">
        <v>1043</v>
      </c>
      <c r="CB104" s="665">
        <v>432</v>
      </c>
      <c r="CC104" s="665">
        <v>420</v>
      </c>
      <c r="CD104" s="664">
        <v>2210</v>
      </c>
      <c r="CE104" s="664">
        <v>1173</v>
      </c>
      <c r="CF104" s="664">
        <v>4231</v>
      </c>
      <c r="CG104" s="665">
        <v>1378</v>
      </c>
      <c r="CH104" s="665">
        <v>833</v>
      </c>
      <c r="CI104" s="664">
        <v>1044</v>
      </c>
      <c r="CJ104" s="664">
        <v>520.1875</v>
      </c>
      <c r="CK104" s="664">
        <v>2113.375</v>
      </c>
      <c r="CL104" s="665">
        <v>576</v>
      </c>
      <c r="CM104" s="665">
        <v>468</v>
      </c>
      <c r="CN104" s="671">
        <v>852.58</v>
      </c>
      <c r="CO104" s="664">
        <v>568.03</v>
      </c>
      <c r="CP104" s="664">
        <v>476.09</v>
      </c>
      <c r="CQ104" s="665">
        <v>432.34</v>
      </c>
      <c r="CR104" s="665">
        <v>293.89999999999998</v>
      </c>
      <c r="CS104" s="665">
        <v>282.56</v>
      </c>
      <c r="CT104" s="665">
        <v>420.24</v>
      </c>
      <c r="CU104" s="665">
        <v>274.13</v>
      </c>
      <c r="CV104" s="665">
        <v>193.52</v>
      </c>
      <c r="CW104" s="664">
        <v>5537</v>
      </c>
      <c r="CX104" s="664">
        <v>4818</v>
      </c>
      <c r="CY104" s="664">
        <v>6440</v>
      </c>
      <c r="CZ104" s="665">
        <v>2925</v>
      </c>
      <c r="DA104" s="665">
        <v>2612</v>
      </c>
      <c r="DB104" s="664">
        <v>702</v>
      </c>
      <c r="DC104" s="664">
        <v>588</v>
      </c>
      <c r="DD104" s="664">
        <v>846</v>
      </c>
      <c r="DE104" s="665">
        <v>354</v>
      </c>
      <c r="DF104" s="665">
        <v>348</v>
      </c>
      <c r="DG104" s="664">
        <v>4835</v>
      </c>
      <c r="DH104" s="664">
        <v>4173</v>
      </c>
      <c r="DI104" s="664">
        <v>5621</v>
      </c>
      <c r="DJ104" s="665">
        <v>2571</v>
      </c>
      <c r="DK104" s="665">
        <v>2264</v>
      </c>
      <c r="DL104" s="666">
        <v>417</v>
      </c>
      <c r="DM104" s="666">
        <v>349.28205128205127</v>
      </c>
      <c r="DN104" s="666">
        <v>502.53846153846149</v>
      </c>
      <c r="DO104" s="672">
        <v>208</v>
      </c>
      <c r="DP104" s="672">
        <v>208</v>
      </c>
      <c r="DQ104" s="664">
        <v>388</v>
      </c>
      <c r="DR104" s="664">
        <v>334.87569803516027</v>
      </c>
      <c r="DS104" s="664">
        <v>451.07507755946227</v>
      </c>
      <c r="DT104" s="665">
        <v>186</v>
      </c>
      <c r="DU104" s="665">
        <v>201</v>
      </c>
      <c r="DV104" s="671">
        <v>375</v>
      </c>
      <c r="DW104" s="671">
        <v>137</v>
      </c>
      <c r="DX104" s="664">
        <v>190</v>
      </c>
      <c r="DY104" s="664">
        <v>227</v>
      </c>
      <c r="DZ104" s="664">
        <v>161</v>
      </c>
      <c r="EA104" s="665">
        <v>190</v>
      </c>
      <c r="EB104" s="665">
        <v>69</v>
      </c>
      <c r="EC104" s="665">
        <v>95</v>
      </c>
      <c r="ED104" s="665">
        <v>113</v>
      </c>
      <c r="EE104" s="665">
        <v>73</v>
      </c>
      <c r="EF104" s="665">
        <v>185</v>
      </c>
      <c r="EG104" s="665">
        <v>68</v>
      </c>
      <c r="EH104" s="665">
        <v>95</v>
      </c>
      <c r="EI104" s="665">
        <v>113</v>
      </c>
      <c r="EJ104" s="665">
        <v>88</v>
      </c>
      <c r="EK104" s="671">
        <v>65052</v>
      </c>
      <c r="EL104" s="671">
        <v>53973</v>
      </c>
      <c r="EM104" s="671">
        <v>77579</v>
      </c>
      <c r="EN104" s="664">
        <v>2234</v>
      </c>
      <c r="EO104" s="664">
        <v>1803</v>
      </c>
      <c r="EP104" s="664">
        <v>2744</v>
      </c>
      <c r="EQ104" s="673">
        <v>0.38182632050134291</v>
      </c>
      <c r="ER104" s="678" t="s">
        <v>1153</v>
      </c>
      <c r="ES104" s="679" t="s">
        <v>987</v>
      </c>
      <c r="ET104" s="679" t="s">
        <v>1036</v>
      </c>
      <c r="EU104" s="665" t="s">
        <v>903</v>
      </c>
      <c r="EV104" s="665" t="s">
        <v>886</v>
      </c>
      <c r="EW104" s="679" t="s">
        <v>949</v>
      </c>
      <c r="EX104" s="679" t="s">
        <v>689</v>
      </c>
      <c r="EY104" s="679" t="s">
        <v>737</v>
      </c>
      <c r="EZ104" s="665" t="s">
        <v>934</v>
      </c>
      <c r="FA104" s="665" t="s">
        <v>934</v>
      </c>
      <c r="FB104" s="679" t="s">
        <v>987</v>
      </c>
      <c r="FC104" s="679" t="s">
        <v>1030</v>
      </c>
      <c r="FD104" s="679" t="s">
        <v>1056</v>
      </c>
      <c r="FE104" s="665" t="s">
        <v>886</v>
      </c>
      <c r="FF104" s="665" t="s">
        <v>1025</v>
      </c>
      <c r="FG104" s="679" t="s">
        <v>1070</v>
      </c>
      <c r="FH104" s="680">
        <v>5000</v>
      </c>
      <c r="FI104" s="680" t="s">
        <v>881</v>
      </c>
      <c r="FJ104" s="665" t="s">
        <v>880</v>
      </c>
      <c r="FK104" s="665" t="s">
        <v>693</v>
      </c>
      <c r="FL104" s="679" t="s">
        <v>672</v>
      </c>
      <c r="FM104" s="679" t="s">
        <v>666</v>
      </c>
      <c r="FN104" s="679" t="s">
        <v>685</v>
      </c>
      <c r="FO104" s="679" t="s">
        <v>895</v>
      </c>
      <c r="FP104" s="679" t="s">
        <v>697</v>
      </c>
      <c r="FQ104" s="665" t="s">
        <v>677</v>
      </c>
      <c r="FR104" s="665" t="s">
        <v>668</v>
      </c>
      <c r="FS104" s="665" t="s">
        <v>663</v>
      </c>
      <c r="FT104" s="665" t="s">
        <v>665</v>
      </c>
      <c r="FU104" s="665" t="s">
        <v>666</v>
      </c>
      <c r="FV104" s="665" t="s">
        <v>677</v>
      </c>
      <c r="FW104" s="665" t="s">
        <v>668</v>
      </c>
      <c r="FX104" s="665" t="s">
        <v>663</v>
      </c>
      <c r="FY104" s="665" t="s">
        <v>669</v>
      </c>
      <c r="FZ104" s="665" t="s">
        <v>683</v>
      </c>
      <c r="GA104" s="680">
        <v>0.2</v>
      </c>
      <c r="GB104" s="680">
        <v>0.2</v>
      </c>
      <c r="GC104" s="680">
        <v>0.3</v>
      </c>
      <c r="GD104" s="668">
        <v>0.25</v>
      </c>
      <c r="GE104" s="668">
        <v>0.22</v>
      </c>
      <c r="GF104" s="681" t="s">
        <v>973</v>
      </c>
      <c r="GG104" s="680">
        <v>0.3</v>
      </c>
      <c r="GH104" s="680">
        <v>0.4</v>
      </c>
      <c r="GI104" s="668">
        <v>0.38</v>
      </c>
      <c r="GJ104" s="668">
        <v>0.38</v>
      </c>
      <c r="GK104" s="681" t="s">
        <v>973</v>
      </c>
      <c r="GL104" s="679" t="s">
        <v>952</v>
      </c>
      <c r="GM104" s="679" t="s">
        <v>972</v>
      </c>
      <c r="GN104" s="668" t="s">
        <v>973</v>
      </c>
      <c r="GO104" s="668" t="s">
        <v>973</v>
      </c>
      <c r="GP104" s="681" t="s">
        <v>893</v>
      </c>
      <c r="GQ104" s="680">
        <v>0.1</v>
      </c>
      <c r="GR104" s="680">
        <v>0.3</v>
      </c>
      <c r="GS104" s="668" t="s">
        <v>893</v>
      </c>
      <c r="GT104" s="668" t="s">
        <v>893</v>
      </c>
      <c r="GU104" s="679" t="s">
        <v>682</v>
      </c>
      <c r="GV104" s="679" t="s">
        <v>671</v>
      </c>
      <c r="GW104" s="679" t="s">
        <v>985</v>
      </c>
      <c r="GX104" s="665" t="s">
        <v>667</v>
      </c>
      <c r="GY104" s="665" t="s">
        <v>669</v>
      </c>
      <c r="GZ104" s="679" t="s">
        <v>235</v>
      </c>
      <c r="HA104" s="679" t="s">
        <v>235</v>
      </c>
      <c r="HB104" s="679" t="s">
        <v>684</v>
      </c>
      <c r="HC104" s="665" t="s">
        <v>236</v>
      </c>
      <c r="HD104" s="665" t="s">
        <v>236</v>
      </c>
      <c r="HE104" s="679" t="s">
        <v>685</v>
      </c>
      <c r="HF104" s="679" t="s">
        <v>665</v>
      </c>
      <c r="HG104" s="679" t="s">
        <v>880</v>
      </c>
      <c r="HH104" s="665" t="s">
        <v>677</v>
      </c>
      <c r="HI104" s="665" t="s">
        <v>235</v>
      </c>
      <c r="HJ104" s="679" t="s">
        <v>684</v>
      </c>
      <c r="HK104" s="680" t="s">
        <v>235</v>
      </c>
      <c r="HL104" s="680">
        <v>2100</v>
      </c>
      <c r="HM104" s="665" t="s">
        <v>235</v>
      </c>
      <c r="HN104" s="665" t="s">
        <v>236</v>
      </c>
      <c r="HO104" s="681" t="s">
        <v>235</v>
      </c>
      <c r="HP104" s="679" t="s">
        <v>235</v>
      </c>
      <c r="HQ104" s="679" t="s">
        <v>236</v>
      </c>
      <c r="HR104" s="665" t="s">
        <v>236</v>
      </c>
      <c r="HS104" s="665" t="s">
        <v>236</v>
      </c>
      <c r="HT104" s="665" t="s">
        <v>236</v>
      </c>
      <c r="HU104" s="665" t="s">
        <v>236</v>
      </c>
      <c r="HV104" s="665" t="s">
        <v>236</v>
      </c>
      <c r="HW104" s="665" t="s">
        <v>237</v>
      </c>
      <c r="HX104" s="679" t="s">
        <v>922</v>
      </c>
      <c r="HY104" s="679" t="s">
        <v>891</v>
      </c>
      <c r="HZ104" s="679" t="s">
        <v>935</v>
      </c>
      <c r="IA104" s="665" t="s">
        <v>676</v>
      </c>
      <c r="IB104" s="665" t="s">
        <v>884</v>
      </c>
      <c r="IC104" s="679" t="s">
        <v>235</v>
      </c>
      <c r="ID104" s="679" t="s">
        <v>235</v>
      </c>
      <c r="IE104" s="679" t="s">
        <v>235</v>
      </c>
      <c r="IF104" s="665" t="s">
        <v>236</v>
      </c>
      <c r="IG104" s="665" t="s">
        <v>236</v>
      </c>
      <c r="IH104" s="679" t="s">
        <v>891</v>
      </c>
      <c r="II104" s="679" t="s">
        <v>880</v>
      </c>
      <c r="IJ104" s="679" t="s">
        <v>994</v>
      </c>
      <c r="IK104" s="665" t="s">
        <v>884</v>
      </c>
      <c r="IL104" s="665" t="s">
        <v>942</v>
      </c>
      <c r="IM104" s="679" t="s">
        <v>236</v>
      </c>
      <c r="IN104" s="680" t="s">
        <v>236</v>
      </c>
      <c r="IO104" s="680" t="s">
        <v>236</v>
      </c>
      <c r="IP104" s="665" t="s">
        <v>237</v>
      </c>
      <c r="IQ104" s="665" t="s">
        <v>236</v>
      </c>
      <c r="IR104" s="681" t="s">
        <v>236</v>
      </c>
      <c r="IS104" s="681" t="s">
        <v>237</v>
      </c>
      <c r="IT104" s="679" t="s">
        <v>237</v>
      </c>
      <c r="IU104" s="679" t="s">
        <v>236</v>
      </c>
      <c r="IV104" s="679" t="s">
        <v>237</v>
      </c>
      <c r="IW104" s="665" t="s">
        <v>237</v>
      </c>
      <c r="IX104" s="665" t="s">
        <v>232</v>
      </c>
      <c r="IY104" s="665" t="s">
        <v>232</v>
      </c>
      <c r="IZ104" s="665" t="s">
        <v>237</v>
      </c>
      <c r="JA104" s="665" t="s">
        <v>232</v>
      </c>
      <c r="JB104" s="665" t="s">
        <v>237</v>
      </c>
      <c r="JC104" s="665" t="s">
        <v>232</v>
      </c>
      <c r="JD104" s="665" t="s">
        <v>232</v>
      </c>
      <c r="JE104" s="665" t="s">
        <v>237</v>
      </c>
      <c r="JF104" s="665" t="s">
        <v>232</v>
      </c>
      <c r="JG104" s="681" t="s">
        <v>661</v>
      </c>
      <c r="JH104" s="681" t="s">
        <v>661</v>
      </c>
      <c r="JI104" s="681" t="s">
        <v>661</v>
      </c>
      <c r="JJ104" s="679" t="s">
        <v>685</v>
      </c>
      <c r="JK104" s="679" t="s">
        <v>667</v>
      </c>
      <c r="JL104" s="682" t="s">
        <v>670</v>
      </c>
    </row>
    <row r="105" spans="1:272" ht="12.75" x14ac:dyDescent="0.2">
      <c r="A105" s="733" t="s">
        <v>107</v>
      </c>
      <c r="B105" s="662">
        <v>2013</v>
      </c>
      <c r="C105" s="679" t="s">
        <v>946</v>
      </c>
      <c r="D105" s="679" t="s">
        <v>902</v>
      </c>
      <c r="E105" s="679" t="s">
        <v>1090</v>
      </c>
      <c r="F105" s="679" t="s">
        <v>946</v>
      </c>
      <c r="G105" s="679" t="s">
        <v>902</v>
      </c>
      <c r="H105" s="679" t="s">
        <v>1090</v>
      </c>
      <c r="I105" s="664">
        <v>173427</v>
      </c>
      <c r="J105" s="664">
        <v>154385</v>
      </c>
      <c r="K105" s="664">
        <v>192596</v>
      </c>
      <c r="L105" s="663">
        <v>1022008</v>
      </c>
      <c r="M105" s="664">
        <v>974694</v>
      </c>
      <c r="N105" s="664">
        <v>1067912</v>
      </c>
      <c r="O105" s="665">
        <v>442096</v>
      </c>
      <c r="P105" s="665">
        <v>579912</v>
      </c>
      <c r="Q105" s="664">
        <v>173427</v>
      </c>
      <c r="R105" s="664">
        <v>154385</v>
      </c>
      <c r="S105" s="664">
        <v>192596</v>
      </c>
      <c r="T105" s="665">
        <v>88713</v>
      </c>
      <c r="U105" s="665">
        <v>84715</v>
      </c>
      <c r="V105" s="664">
        <v>848581</v>
      </c>
      <c r="W105" s="664">
        <v>808614</v>
      </c>
      <c r="X105" s="664">
        <v>888882</v>
      </c>
      <c r="Y105" s="665">
        <v>353383</v>
      </c>
      <c r="Z105" s="665">
        <v>495197</v>
      </c>
      <c r="AA105" s="664">
        <v>93466</v>
      </c>
      <c r="AB105" s="664">
        <v>83203.586581097523</v>
      </c>
      <c r="AC105" s="664">
        <v>103796.85825159866</v>
      </c>
      <c r="AD105" s="666">
        <v>45466</v>
      </c>
      <c r="AE105" s="666">
        <v>47999</v>
      </c>
      <c r="AF105" s="664">
        <v>103134</v>
      </c>
      <c r="AG105" s="664">
        <v>78313.3692946058</v>
      </c>
      <c r="AH105" s="664">
        <v>142504.65560165973</v>
      </c>
      <c r="AI105" s="665">
        <v>40859</v>
      </c>
      <c r="AJ105" s="665">
        <v>62275</v>
      </c>
      <c r="AK105" s="664">
        <v>49344</v>
      </c>
      <c r="AL105" s="664">
        <v>67447</v>
      </c>
      <c r="AM105" s="664">
        <v>56637</v>
      </c>
      <c r="AN105" s="664">
        <v>36829</v>
      </c>
      <c r="AO105" s="664">
        <v>66305</v>
      </c>
      <c r="AP105" s="665">
        <v>25186</v>
      </c>
      <c r="AQ105" s="665">
        <v>34542</v>
      </c>
      <c r="AR105" s="665">
        <v>28984</v>
      </c>
      <c r="AS105" s="665">
        <v>16482</v>
      </c>
      <c r="AT105" s="665">
        <v>24377</v>
      </c>
      <c r="AU105" s="665">
        <v>24157</v>
      </c>
      <c r="AV105" s="665">
        <v>32905</v>
      </c>
      <c r="AW105" s="665">
        <v>27653</v>
      </c>
      <c r="AX105" s="665">
        <v>20346</v>
      </c>
      <c r="AY105" s="665">
        <v>41929</v>
      </c>
      <c r="AZ105" s="667">
        <v>6.5936174411816193</v>
      </c>
      <c r="BA105" s="667">
        <v>6.2883650208365074</v>
      </c>
      <c r="BB105" s="667">
        <v>6.8897730632706837</v>
      </c>
      <c r="BC105" s="668">
        <v>5.6352045797891517</v>
      </c>
      <c r="BD105" s="668">
        <v>7.5758876205189827</v>
      </c>
      <c r="BE105" s="669">
        <v>10.01</v>
      </c>
      <c r="BF105" s="670">
        <v>9.4142829268292694</v>
      </c>
      <c r="BG105" s="670">
        <v>10.576419512195121</v>
      </c>
      <c r="BH105" s="668">
        <v>8.3050902029298594</v>
      </c>
      <c r="BI105" s="668">
        <v>13.74103320763909</v>
      </c>
      <c r="BJ105" s="669">
        <v>10.25</v>
      </c>
      <c r="BK105" s="670">
        <v>9.64</v>
      </c>
      <c r="BL105" s="670">
        <v>10.83</v>
      </c>
      <c r="BM105" s="668">
        <v>8.3699999999999992</v>
      </c>
      <c r="BN105" s="668">
        <v>12.18</v>
      </c>
      <c r="BO105" s="669">
        <v>3.09</v>
      </c>
      <c r="BP105" s="670">
        <v>2.3463485477178421</v>
      </c>
      <c r="BQ105" s="670">
        <v>4.2695850622406635</v>
      </c>
      <c r="BR105" s="668">
        <v>2.41</v>
      </c>
      <c r="BS105" s="668">
        <v>3.79</v>
      </c>
      <c r="BT105" s="664">
        <v>34444</v>
      </c>
      <c r="BU105" s="664">
        <v>28022</v>
      </c>
      <c r="BV105" s="664">
        <v>40759</v>
      </c>
      <c r="BW105" s="665">
        <v>15654</v>
      </c>
      <c r="BX105" s="665">
        <v>18791</v>
      </c>
      <c r="BY105" s="664">
        <v>7405</v>
      </c>
      <c r="BZ105" s="664">
        <v>5060</v>
      </c>
      <c r="CA105" s="664">
        <v>9833</v>
      </c>
      <c r="CB105" s="665">
        <v>3761</v>
      </c>
      <c r="CC105" s="665">
        <v>3644</v>
      </c>
      <c r="CD105" s="664">
        <v>27039</v>
      </c>
      <c r="CE105" s="664">
        <v>22154</v>
      </c>
      <c r="CF105" s="664">
        <v>32357</v>
      </c>
      <c r="CG105" s="665">
        <v>11893</v>
      </c>
      <c r="CH105" s="665">
        <v>15146</v>
      </c>
      <c r="CI105" s="664">
        <v>10695</v>
      </c>
      <c r="CJ105" s="664">
        <v>7773.0310292633703</v>
      </c>
      <c r="CK105" s="664">
        <v>14264.49672048436</v>
      </c>
      <c r="CL105" s="665">
        <v>3964</v>
      </c>
      <c r="CM105" s="665">
        <v>6731</v>
      </c>
      <c r="CN105" s="671">
        <v>7405.5</v>
      </c>
      <c r="CO105" s="664">
        <v>3237</v>
      </c>
      <c r="CP105" s="664">
        <v>7458.21</v>
      </c>
      <c r="CQ105" s="665">
        <v>3761.18</v>
      </c>
      <c r="CR105" s="665">
        <v>1013.08</v>
      </c>
      <c r="CS105" s="665">
        <v>2950.78</v>
      </c>
      <c r="CT105" s="665">
        <v>3644.31</v>
      </c>
      <c r="CU105" s="665">
        <v>2223.92</v>
      </c>
      <c r="CV105" s="665">
        <v>4507.43</v>
      </c>
      <c r="CW105" s="664">
        <v>47826</v>
      </c>
      <c r="CX105" s="664">
        <v>43699</v>
      </c>
      <c r="CY105" s="664">
        <v>51709</v>
      </c>
      <c r="CZ105" s="665">
        <v>21943</v>
      </c>
      <c r="DA105" s="665">
        <v>25883</v>
      </c>
      <c r="DB105" s="664">
        <v>9452</v>
      </c>
      <c r="DC105" s="664">
        <v>7890</v>
      </c>
      <c r="DD105" s="664">
        <v>11017</v>
      </c>
      <c r="DE105" s="665">
        <v>4829</v>
      </c>
      <c r="DF105" s="665">
        <v>4623</v>
      </c>
      <c r="DG105" s="664">
        <v>38375</v>
      </c>
      <c r="DH105" s="664">
        <v>35197</v>
      </c>
      <c r="DI105" s="664">
        <v>41477</v>
      </c>
      <c r="DJ105" s="665">
        <v>17114</v>
      </c>
      <c r="DK105" s="665">
        <v>21261</v>
      </c>
      <c r="DL105" s="666">
        <v>6874</v>
      </c>
      <c r="DM105" s="666">
        <v>5738.0300465509945</v>
      </c>
      <c r="DN105" s="666">
        <v>8012.15171392298</v>
      </c>
      <c r="DO105" s="672">
        <v>3576</v>
      </c>
      <c r="DP105" s="672">
        <v>3298</v>
      </c>
      <c r="DQ105" s="664">
        <v>4546</v>
      </c>
      <c r="DR105" s="664">
        <v>4169.5260456026062</v>
      </c>
      <c r="DS105" s="664">
        <v>4913.4708013029312</v>
      </c>
      <c r="DT105" s="665">
        <v>2244</v>
      </c>
      <c r="DU105" s="665">
        <v>2302</v>
      </c>
      <c r="DV105" s="671">
        <v>3215</v>
      </c>
      <c r="DW105" s="671">
        <v>2548</v>
      </c>
      <c r="DX105" s="664">
        <v>3689</v>
      </c>
      <c r="DY105" s="664">
        <v>3185</v>
      </c>
      <c r="DZ105" s="664">
        <v>1362</v>
      </c>
      <c r="EA105" s="665">
        <v>1636</v>
      </c>
      <c r="EB105" s="665">
        <v>1305</v>
      </c>
      <c r="EC105" s="665">
        <v>1888</v>
      </c>
      <c r="ED105" s="665">
        <v>1688</v>
      </c>
      <c r="EE105" s="665">
        <v>556</v>
      </c>
      <c r="EF105" s="665">
        <v>1579</v>
      </c>
      <c r="EG105" s="665">
        <v>1243</v>
      </c>
      <c r="EH105" s="665">
        <v>1801</v>
      </c>
      <c r="EI105" s="665">
        <v>1497</v>
      </c>
      <c r="EJ105" s="665">
        <v>806</v>
      </c>
      <c r="EK105" s="671">
        <v>787526</v>
      </c>
      <c r="EL105" s="671">
        <v>720444</v>
      </c>
      <c r="EM105" s="671">
        <v>852772</v>
      </c>
      <c r="EN105" s="664">
        <v>58240</v>
      </c>
      <c r="EO105" s="664">
        <v>52342</v>
      </c>
      <c r="EP105" s="664">
        <v>64766</v>
      </c>
      <c r="EQ105" s="673">
        <v>0.1271462912087912</v>
      </c>
      <c r="ER105" s="678" t="s">
        <v>1107</v>
      </c>
      <c r="ES105" s="679" t="s">
        <v>1132</v>
      </c>
      <c r="ET105" s="679" t="s">
        <v>1143</v>
      </c>
      <c r="EU105" s="665" t="s">
        <v>1088</v>
      </c>
      <c r="EV105" s="665" t="s">
        <v>1154</v>
      </c>
      <c r="EW105" s="679" t="s">
        <v>946</v>
      </c>
      <c r="EX105" s="679" t="s">
        <v>902</v>
      </c>
      <c r="EY105" s="679" t="s">
        <v>1090</v>
      </c>
      <c r="EZ105" s="665" t="s">
        <v>1142</v>
      </c>
      <c r="FA105" s="665" t="s">
        <v>1012</v>
      </c>
      <c r="FB105" s="679" t="s">
        <v>1155</v>
      </c>
      <c r="FC105" s="679" t="s">
        <v>1015</v>
      </c>
      <c r="FD105" s="679" t="s">
        <v>1096</v>
      </c>
      <c r="FE105" s="665" t="s">
        <v>1086</v>
      </c>
      <c r="FF105" s="665" t="s">
        <v>1156</v>
      </c>
      <c r="FG105" s="679" t="s">
        <v>1026</v>
      </c>
      <c r="FH105" s="680" t="s">
        <v>1110</v>
      </c>
      <c r="FI105" s="680" t="s">
        <v>993</v>
      </c>
      <c r="FJ105" s="665" t="s">
        <v>905</v>
      </c>
      <c r="FK105" s="665" t="s">
        <v>1039</v>
      </c>
      <c r="FL105" s="679" t="s">
        <v>1049</v>
      </c>
      <c r="FM105" s="679" t="s">
        <v>1120</v>
      </c>
      <c r="FN105" s="679" t="s">
        <v>913</v>
      </c>
      <c r="FO105" s="679" t="s">
        <v>1057</v>
      </c>
      <c r="FP105" s="679" t="s">
        <v>1048</v>
      </c>
      <c r="FQ105" s="665" t="s">
        <v>886</v>
      </c>
      <c r="FR105" s="665" t="s">
        <v>986</v>
      </c>
      <c r="FS105" s="665" t="s">
        <v>903</v>
      </c>
      <c r="FT105" s="665" t="s">
        <v>881</v>
      </c>
      <c r="FU105" s="665" t="s">
        <v>889</v>
      </c>
      <c r="FV105" s="665" t="s">
        <v>889</v>
      </c>
      <c r="FW105" s="665" t="s">
        <v>989</v>
      </c>
      <c r="FX105" s="665" t="s">
        <v>932</v>
      </c>
      <c r="FY105" s="665" t="s">
        <v>997</v>
      </c>
      <c r="FZ105" s="665" t="s">
        <v>933</v>
      </c>
      <c r="GA105" s="680">
        <v>6.6</v>
      </c>
      <c r="GB105" s="680">
        <v>6.3</v>
      </c>
      <c r="GC105" s="680">
        <v>6.9</v>
      </c>
      <c r="GD105" s="668">
        <v>5.64</v>
      </c>
      <c r="GE105" s="668">
        <v>7.58</v>
      </c>
      <c r="GF105" s="681" t="s">
        <v>1157</v>
      </c>
      <c r="GG105" s="680">
        <v>9.4</v>
      </c>
      <c r="GH105" s="680">
        <v>10.6</v>
      </c>
      <c r="GI105" s="668">
        <v>8.31</v>
      </c>
      <c r="GJ105" s="668">
        <v>13.74</v>
      </c>
      <c r="GK105" s="681" t="s">
        <v>1158</v>
      </c>
      <c r="GL105" s="679" t="s">
        <v>1159</v>
      </c>
      <c r="GM105" s="679" t="s">
        <v>1160</v>
      </c>
      <c r="GN105" s="668" t="s">
        <v>1161</v>
      </c>
      <c r="GO105" s="668" t="s">
        <v>1162</v>
      </c>
      <c r="GP105" s="681" t="s">
        <v>959</v>
      </c>
      <c r="GQ105" s="680">
        <v>2.2999999999999998</v>
      </c>
      <c r="GR105" s="680">
        <v>4.3</v>
      </c>
      <c r="GS105" s="668" t="s">
        <v>924</v>
      </c>
      <c r="GT105" s="668" t="s">
        <v>1064</v>
      </c>
      <c r="GU105" s="679" t="s">
        <v>912</v>
      </c>
      <c r="GV105" s="679" t="s">
        <v>932</v>
      </c>
      <c r="GW105" s="679" t="s">
        <v>905</v>
      </c>
      <c r="GX105" s="665" t="s">
        <v>881</v>
      </c>
      <c r="GY105" s="665" t="s">
        <v>904</v>
      </c>
      <c r="GZ105" s="679" t="s">
        <v>1084</v>
      </c>
      <c r="HA105" s="679" t="s">
        <v>948</v>
      </c>
      <c r="HB105" s="679" t="s">
        <v>1163</v>
      </c>
      <c r="HC105" s="665" t="s">
        <v>678</v>
      </c>
      <c r="HD105" s="665" t="s">
        <v>939</v>
      </c>
      <c r="HE105" s="679" t="s">
        <v>970</v>
      </c>
      <c r="HF105" s="679" t="s">
        <v>914</v>
      </c>
      <c r="HG105" s="679" t="s">
        <v>1050</v>
      </c>
      <c r="HH105" s="665" t="s">
        <v>688</v>
      </c>
      <c r="HI105" s="665" t="s">
        <v>692</v>
      </c>
      <c r="HJ105" s="679" t="s">
        <v>695</v>
      </c>
      <c r="HK105" s="680">
        <v>7800</v>
      </c>
      <c r="HL105" s="680" t="s">
        <v>906</v>
      </c>
      <c r="HM105" s="665" t="s">
        <v>934</v>
      </c>
      <c r="HN105" s="665" t="s">
        <v>689</v>
      </c>
      <c r="HO105" s="681" t="s">
        <v>1084</v>
      </c>
      <c r="HP105" s="679" t="s">
        <v>683</v>
      </c>
      <c r="HQ105" s="679" t="s">
        <v>998</v>
      </c>
      <c r="HR105" s="665" t="s">
        <v>678</v>
      </c>
      <c r="HS105" s="665" t="s">
        <v>684</v>
      </c>
      <c r="HT105" s="665" t="s">
        <v>666</v>
      </c>
      <c r="HU105" s="665" t="s">
        <v>939</v>
      </c>
      <c r="HV105" s="665" t="s">
        <v>685</v>
      </c>
      <c r="HW105" s="665" t="s">
        <v>693</v>
      </c>
      <c r="HX105" s="679" t="s">
        <v>1027</v>
      </c>
      <c r="HY105" s="679" t="s">
        <v>1024</v>
      </c>
      <c r="HZ105" s="679" t="s">
        <v>1104</v>
      </c>
      <c r="IA105" s="665" t="s">
        <v>914</v>
      </c>
      <c r="IB105" s="665" t="s">
        <v>918</v>
      </c>
      <c r="IC105" s="679" t="s">
        <v>964</v>
      </c>
      <c r="ID105" s="679" t="s">
        <v>988</v>
      </c>
      <c r="IE105" s="679" t="s">
        <v>695</v>
      </c>
      <c r="IF105" s="665" t="s">
        <v>891</v>
      </c>
      <c r="IG105" s="665" t="s">
        <v>687</v>
      </c>
      <c r="IH105" s="679" t="s">
        <v>1030</v>
      </c>
      <c r="II105" s="679" t="s">
        <v>986</v>
      </c>
      <c r="IJ105" s="679" t="s">
        <v>905</v>
      </c>
      <c r="IK105" s="665" t="s">
        <v>686</v>
      </c>
      <c r="IL105" s="665" t="s">
        <v>1025</v>
      </c>
      <c r="IM105" s="679" t="s">
        <v>693</v>
      </c>
      <c r="IN105" s="680">
        <v>4200</v>
      </c>
      <c r="IO105" s="680">
        <v>4900</v>
      </c>
      <c r="IP105" s="665" t="s">
        <v>685</v>
      </c>
      <c r="IQ105" s="665" t="s">
        <v>942</v>
      </c>
      <c r="IR105" s="681" t="s">
        <v>683</v>
      </c>
      <c r="IS105" s="681" t="s">
        <v>895</v>
      </c>
      <c r="IT105" s="679" t="s">
        <v>950</v>
      </c>
      <c r="IU105" s="679" t="s">
        <v>683</v>
      </c>
      <c r="IV105" s="679" t="s">
        <v>677</v>
      </c>
      <c r="IW105" s="665" t="s">
        <v>879</v>
      </c>
      <c r="IX105" s="665" t="s">
        <v>669</v>
      </c>
      <c r="IY105" s="665" t="s">
        <v>671</v>
      </c>
      <c r="IZ105" s="665" t="s">
        <v>664</v>
      </c>
      <c r="JA105" s="665" t="s">
        <v>235</v>
      </c>
      <c r="JB105" s="665" t="s">
        <v>879</v>
      </c>
      <c r="JC105" s="665" t="s">
        <v>665</v>
      </c>
      <c r="JD105" s="665" t="s">
        <v>667</v>
      </c>
      <c r="JE105" s="665" t="s">
        <v>668</v>
      </c>
      <c r="JF105" s="665" t="s">
        <v>235</v>
      </c>
      <c r="JG105" s="681" t="s">
        <v>1095</v>
      </c>
      <c r="JH105" s="681" t="s">
        <v>1017</v>
      </c>
      <c r="JI105" s="681" t="s">
        <v>1155</v>
      </c>
      <c r="JJ105" s="679" t="s">
        <v>1021</v>
      </c>
      <c r="JK105" s="679" t="s">
        <v>1104</v>
      </c>
      <c r="JL105" s="682" t="s">
        <v>980</v>
      </c>
    </row>
    <row r="106" spans="1:272" ht="12.75" x14ac:dyDescent="0.2">
      <c r="A106" s="733" t="s">
        <v>108</v>
      </c>
      <c r="B106" s="662">
        <v>2013</v>
      </c>
      <c r="C106" s="679" t="s">
        <v>235</v>
      </c>
      <c r="D106" s="679" t="s">
        <v>235</v>
      </c>
      <c r="E106" s="679" t="s">
        <v>235</v>
      </c>
      <c r="F106" s="679" t="s">
        <v>235</v>
      </c>
      <c r="G106" s="679" t="s">
        <v>235</v>
      </c>
      <c r="H106" s="679" t="s">
        <v>235</v>
      </c>
      <c r="I106" s="664">
        <v>746</v>
      </c>
      <c r="J106" s="664">
        <v>661</v>
      </c>
      <c r="K106" s="664">
        <v>943</v>
      </c>
      <c r="L106" s="663">
        <v>86324</v>
      </c>
      <c r="M106" s="664">
        <v>65875</v>
      </c>
      <c r="N106" s="664">
        <v>115935</v>
      </c>
      <c r="O106" s="665">
        <v>75828</v>
      </c>
      <c r="P106" s="665">
        <v>10496</v>
      </c>
      <c r="Q106" s="664">
        <v>746</v>
      </c>
      <c r="R106" s="664">
        <v>661</v>
      </c>
      <c r="S106" s="664">
        <v>943</v>
      </c>
      <c r="T106" s="665">
        <v>373</v>
      </c>
      <c r="U106" s="665">
        <v>373</v>
      </c>
      <c r="V106" s="664">
        <v>85579</v>
      </c>
      <c r="W106" s="664">
        <v>65223</v>
      </c>
      <c r="X106" s="664">
        <v>115018</v>
      </c>
      <c r="Y106" s="665">
        <v>75456</v>
      </c>
      <c r="Z106" s="665">
        <v>10123</v>
      </c>
      <c r="AA106" s="664">
        <v>916</v>
      </c>
      <c r="AB106" s="664">
        <v>811.63002680965155</v>
      </c>
      <c r="AC106" s="664">
        <v>1157.8927613941019</v>
      </c>
      <c r="AD106" s="666">
        <v>563</v>
      </c>
      <c r="AE106" s="666">
        <v>352</v>
      </c>
      <c r="AF106" s="664">
        <v>5185</v>
      </c>
      <c r="AG106" s="664">
        <v>3477.4066666666663</v>
      </c>
      <c r="AH106" s="664">
        <v>7659.9733333333334</v>
      </c>
      <c r="AI106" s="665">
        <v>4037</v>
      </c>
      <c r="AJ106" s="665">
        <v>1148</v>
      </c>
      <c r="AK106" s="664">
        <v>192</v>
      </c>
      <c r="AL106" s="664">
        <v>370</v>
      </c>
      <c r="AM106" s="664">
        <v>184</v>
      </c>
      <c r="AN106" s="664">
        <v>732</v>
      </c>
      <c r="AO106" s="664">
        <v>4453</v>
      </c>
      <c r="AP106" s="665">
        <v>99</v>
      </c>
      <c r="AQ106" s="665">
        <v>185</v>
      </c>
      <c r="AR106" s="665">
        <v>89</v>
      </c>
      <c r="AS106" s="665">
        <v>474</v>
      </c>
      <c r="AT106" s="665">
        <v>3563</v>
      </c>
      <c r="AU106" s="665">
        <v>94</v>
      </c>
      <c r="AV106" s="665">
        <v>185</v>
      </c>
      <c r="AW106" s="665">
        <v>94</v>
      </c>
      <c r="AX106" s="665">
        <v>258</v>
      </c>
      <c r="AY106" s="665">
        <v>890</v>
      </c>
      <c r="AZ106" s="667">
        <v>0.29219194835238893</v>
      </c>
      <c r="BA106" s="667">
        <v>0.22297558729569553</v>
      </c>
      <c r="BB106" s="667">
        <v>0.39242010949717587</v>
      </c>
      <c r="BC106" s="668">
        <v>0.53068527251788922</v>
      </c>
      <c r="BD106" s="668">
        <v>6.8804130974851482E-2</v>
      </c>
      <c r="BE106" s="669">
        <v>0.38890000000000002</v>
      </c>
      <c r="BF106" s="670">
        <v>0.29479690366972483</v>
      </c>
      <c r="BG106" s="670">
        <v>0.52769091743119267</v>
      </c>
      <c r="BH106" s="668">
        <v>0.71658623241986696</v>
      </c>
      <c r="BI106" s="668">
        <v>9.1474954330065791E-2</v>
      </c>
      <c r="BJ106" s="669">
        <v>0.436</v>
      </c>
      <c r="BK106" s="670">
        <v>0.33050000000000002</v>
      </c>
      <c r="BL106" s="670">
        <v>0.59160000000000001</v>
      </c>
      <c r="BM106" s="668">
        <v>0.79530000000000001</v>
      </c>
      <c r="BN106" s="668">
        <v>0.1037</v>
      </c>
      <c r="BO106" s="669">
        <v>9.3200000000000005E-2</v>
      </c>
      <c r="BP106" s="670">
        <v>6.2506133333333325E-2</v>
      </c>
      <c r="BQ106" s="670">
        <v>0.13768746666666667</v>
      </c>
      <c r="BR106" s="668">
        <v>0.15</v>
      </c>
      <c r="BS106" s="668">
        <v>0.04</v>
      </c>
      <c r="BT106" s="664">
        <v>8035</v>
      </c>
      <c r="BU106" s="664">
        <v>5521</v>
      </c>
      <c r="BV106" s="664">
        <v>11603</v>
      </c>
      <c r="BW106" s="665">
        <v>7049</v>
      </c>
      <c r="BX106" s="665">
        <v>986</v>
      </c>
      <c r="BY106" s="664">
        <v>31</v>
      </c>
      <c r="BZ106" s="664">
        <v>22</v>
      </c>
      <c r="CA106" s="664">
        <v>55</v>
      </c>
      <c r="CB106" s="665">
        <v>16</v>
      </c>
      <c r="CC106" s="665">
        <v>15</v>
      </c>
      <c r="CD106" s="664">
        <v>8004</v>
      </c>
      <c r="CE106" s="664">
        <v>5500</v>
      </c>
      <c r="CF106" s="664">
        <v>11546</v>
      </c>
      <c r="CG106" s="665">
        <v>7033</v>
      </c>
      <c r="CH106" s="665">
        <v>971</v>
      </c>
      <c r="CI106" s="664">
        <v>1361</v>
      </c>
      <c r="CJ106" s="664">
        <v>935.99908424908426</v>
      </c>
      <c r="CK106" s="664">
        <v>1967.9661172161173</v>
      </c>
      <c r="CL106" s="665">
        <v>1092</v>
      </c>
      <c r="CM106" s="665">
        <v>268</v>
      </c>
      <c r="CN106" s="671">
        <v>30.54</v>
      </c>
      <c r="CO106" s="664">
        <v>301.45</v>
      </c>
      <c r="CP106" s="664">
        <v>1059.25</v>
      </c>
      <c r="CQ106" s="665">
        <v>15.71</v>
      </c>
      <c r="CR106" s="665">
        <v>211.82</v>
      </c>
      <c r="CS106" s="665">
        <v>880.57</v>
      </c>
      <c r="CT106" s="665">
        <v>14.83</v>
      </c>
      <c r="CU106" s="665">
        <v>89.64</v>
      </c>
      <c r="CV106" s="665">
        <v>178.68</v>
      </c>
      <c r="CW106" s="664">
        <v>5899</v>
      </c>
      <c r="CX106" s="664">
        <v>4143</v>
      </c>
      <c r="CY106" s="664">
        <v>8876</v>
      </c>
      <c r="CZ106" s="665">
        <v>5685</v>
      </c>
      <c r="DA106" s="665">
        <v>214</v>
      </c>
      <c r="DB106" s="664">
        <v>18</v>
      </c>
      <c r="DC106" s="664">
        <v>5</v>
      </c>
      <c r="DD106" s="664">
        <v>49</v>
      </c>
      <c r="DE106" s="665">
        <v>9</v>
      </c>
      <c r="DF106" s="665">
        <v>9</v>
      </c>
      <c r="DG106" s="664">
        <v>5880</v>
      </c>
      <c r="DH106" s="664">
        <v>4129</v>
      </c>
      <c r="DI106" s="664">
        <v>8837</v>
      </c>
      <c r="DJ106" s="665">
        <v>5675</v>
      </c>
      <c r="DK106" s="665">
        <v>205</v>
      </c>
      <c r="DL106" s="666">
        <v>8</v>
      </c>
      <c r="DM106" s="666">
        <v>2.2222222222222223</v>
      </c>
      <c r="DN106" s="666">
        <v>21.777777777777779</v>
      </c>
      <c r="DO106" s="672">
        <v>4</v>
      </c>
      <c r="DP106" s="672">
        <v>4</v>
      </c>
      <c r="DQ106" s="664">
        <v>52</v>
      </c>
      <c r="DR106" s="664">
        <v>36.514965986394557</v>
      </c>
      <c r="DS106" s="664">
        <v>78.150340136054425</v>
      </c>
      <c r="DT106" s="665">
        <v>42</v>
      </c>
      <c r="DU106" s="665">
        <v>10</v>
      </c>
      <c r="DV106" s="671">
        <v>10</v>
      </c>
      <c r="DW106" s="671">
        <v>6</v>
      </c>
      <c r="DX106" s="664">
        <v>3</v>
      </c>
      <c r="DY106" s="664">
        <v>5</v>
      </c>
      <c r="DZ106" s="664">
        <v>47</v>
      </c>
      <c r="EA106" s="665">
        <v>5</v>
      </c>
      <c r="EB106" s="665">
        <v>3</v>
      </c>
      <c r="EC106" s="665">
        <v>1</v>
      </c>
      <c r="ED106" s="665">
        <v>3</v>
      </c>
      <c r="EE106" s="665">
        <v>39</v>
      </c>
      <c r="EF106" s="665">
        <v>5</v>
      </c>
      <c r="EG106" s="665">
        <v>3</v>
      </c>
      <c r="EH106" s="665">
        <v>2</v>
      </c>
      <c r="EI106" s="665">
        <v>2</v>
      </c>
      <c r="EJ106" s="665">
        <v>8</v>
      </c>
      <c r="EK106" s="671">
        <v>54742</v>
      </c>
      <c r="EL106" s="671">
        <v>40401</v>
      </c>
      <c r="EM106" s="671">
        <v>76330</v>
      </c>
      <c r="EN106" s="664">
        <v>401</v>
      </c>
      <c r="EO106" s="664">
        <v>284</v>
      </c>
      <c r="EP106" s="664">
        <v>556</v>
      </c>
      <c r="EQ106" s="673">
        <v>7.7306733167082295E-2</v>
      </c>
      <c r="ER106" s="678" t="s">
        <v>1127</v>
      </c>
      <c r="ES106" s="679" t="s">
        <v>1048</v>
      </c>
      <c r="ET106" s="679" t="s">
        <v>944</v>
      </c>
      <c r="EU106" s="665" t="s">
        <v>1034</v>
      </c>
      <c r="EV106" s="665" t="s">
        <v>681</v>
      </c>
      <c r="EW106" s="679" t="s">
        <v>235</v>
      </c>
      <c r="EX106" s="679" t="s">
        <v>235</v>
      </c>
      <c r="EY106" s="679" t="s">
        <v>235</v>
      </c>
      <c r="EZ106" s="665" t="s">
        <v>236</v>
      </c>
      <c r="FA106" s="665" t="s">
        <v>236</v>
      </c>
      <c r="FB106" s="679" t="s">
        <v>1127</v>
      </c>
      <c r="FC106" s="679" t="s">
        <v>980</v>
      </c>
      <c r="FD106" s="679" t="s">
        <v>944</v>
      </c>
      <c r="FE106" s="665" t="s">
        <v>1040</v>
      </c>
      <c r="FF106" s="665" t="s">
        <v>681</v>
      </c>
      <c r="FG106" s="679" t="s">
        <v>947</v>
      </c>
      <c r="FH106" s="680">
        <v>3500</v>
      </c>
      <c r="FI106" s="680">
        <v>7700</v>
      </c>
      <c r="FJ106" s="665" t="s">
        <v>934</v>
      </c>
      <c r="FK106" s="665" t="s">
        <v>663</v>
      </c>
      <c r="FL106" s="679" t="s">
        <v>237</v>
      </c>
      <c r="FM106" s="679" t="s">
        <v>236</v>
      </c>
      <c r="FN106" s="679" t="s">
        <v>237</v>
      </c>
      <c r="FO106" s="679" t="s">
        <v>235</v>
      </c>
      <c r="FP106" s="679" t="s">
        <v>693</v>
      </c>
      <c r="FQ106" s="665" t="s">
        <v>232</v>
      </c>
      <c r="FR106" s="665" t="s">
        <v>237</v>
      </c>
      <c r="FS106" s="665" t="s">
        <v>232</v>
      </c>
      <c r="FT106" s="665" t="s">
        <v>236</v>
      </c>
      <c r="FU106" s="665" t="s">
        <v>939</v>
      </c>
      <c r="FV106" s="665" t="s">
        <v>232</v>
      </c>
      <c r="FW106" s="665" t="s">
        <v>237</v>
      </c>
      <c r="FX106" s="665" t="s">
        <v>232</v>
      </c>
      <c r="FY106" s="665" t="s">
        <v>236</v>
      </c>
      <c r="FZ106" s="665" t="s">
        <v>235</v>
      </c>
      <c r="GA106" s="680">
        <v>0.3</v>
      </c>
      <c r="GB106" s="680">
        <v>0.2</v>
      </c>
      <c r="GC106" s="680">
        <v>0.4</v>
      </c>
      <c r="GD106" s="668">
        <v>0.53</v>
      </c>
      <c r="GE106" s="668" t="s">
        <v>882</v>
      </c>
      <c r="GF106" s="681" t="s">
        <v>973</v>
      </c>
      <c r="GG106" s="680">
        <v>0.3</v>
      </c>
      <c r="GH106" s="680">
        <v>0.5</v>
      </c>
      <c r="GI106" s="668">
        <v>0.72</v>
      </c>
      <c r="GJ106" s="668" t="s">
        <v>882</v>
      </c>
      <c r="GK106" s="681" t="s">
        <v>973</v>
      </c>
      <c r="GL106" s="679" t="s">
        <v>952</v>
      </c>
      <c r="GM106" s="679" t="s">
        <v>930</v>
      </c>
      <c r="GN106" s="668" t="s">
        <v>1023</v>
      </c>
      <c r="GO106" s="668" t="s">
        <v>883</v>
      </c>
      <c r="GP106" s="681" t="s">
        <v>882</v>
      </c>
      <c r="GQ106" s="680" t="s">
        <v>882</v>
      </c>
      <c r="GR106" s="680">
        <v>0.1</v>
      </c>
      <c r="GS106" s="668" t="s">
        <v>893</v>
      </c>
      <c r="GT106" s="668" t="s">
        <v>882</v>
      </c>
      <c r="GU106" s="679" t="s">
        <v>949</v>
      </c>
      <c r="GV106" s="679" t="s">
        <v>922</v>
      </c>
      <c r="GW106" s="679" t="s">
        <v>688</v>
      </c>
      <c r="GX106" s="665" t="s">
        <v>674</v>
      </c>
      <c r="GY106" s="665" t="s">
        <v>235</v>
      </c>
      <c r="GZ106" s="679" t="s">
        <v>232</v>
      </c>
      <c r="HA106" s="679" t="s">
        <v>232</v>
      </c>
      <c r="HB106" s="679" t="s">
        <v>232</v>
      </c>
      <c r="HC106" s="665" t="s">
        <v>232</v>
      </c>
      <c r="HD106" s="665" t="s">
        <v>232</v>
      </c>
      <c r="HE106" s="679" t="s">
        <v>949</v>
      </c>
      <c r="HF106" s="679" t="s">
        <v>922</v>
      </c>
      <c r="HG106" s="679" t="s">
        <v>688</v>
      </c>
      <c r="HH106" s="665" t="s">
        <v>674</v>
      </c>
      <c r="HI106" s="665" t="s">
        <v>235</v>
      </c>
      <c r="HJ106" s="679" t="s">
        <v>677</v>
      </c>
      <c r="HK106" s="680" t="s">
        <v>235</v>
      </c>
      <c r="HL106" s="680">
        <v>2000</v>
      </c>
      <c r="HM106" s="665" t="s">
        <v>663</v>
      </c>
      <c r="HN106" s="665" t="s">
        <v>236</v>
      </c>
      <c r="HO106" s="681" t="s">
        <v>232</v>
      </c>
      <c r="HP106" s="679" t="s">
        <v>236</v>
      </c>
      <c r="HQ106" s="679" t="s">
        <v>663</v>
      </c>
      <c r="HR106" s="665" t="s">
        <v>232</v>
      </c>
      <c r="HS106" s="665" t="s">
        <v>236</v>
      </c>
      <c r="HT106" s="665" t="s">
        <v>235</v>
      </c>
      <c r="HU106" s="665" t="s">
        <v>232</v>
      </c>
      <c r="HV106" s="665" t="s">
        <v>232</v>
      </c>
      <c r="HW106" s="665" t="s">
        <v>237</v>
      </c>
      <c r="HX106" s="679" t="s">
        <v>951</v>
      </c>
      <c r="HY106" s="679" t="s">
        <v>894</v>
      </c>
      <c r="HZ106" s="679" t="s">
        <v>920</v>
      </c>
      <c r="IA106" s="665" t="s">
        <v>916</v>
      </c>
      <c r="IB106" s="665" t="s">
        <v>236</v>
      </c>
      <c r="IC106" s="679" t="s">
        <v>232</v>
      </c>
      <c r="ID106" s="679" t="s">
        <v>232</v>
      </c>
      <c r="IE106" s="679" t="s">
        <v>232</v>
      </c>
      <c r="IF106" s="665" t="s">
        <v>232</v>
      </c>
      <c r="IG106" s="665" t="s">
        <v>232</v>
      </c>
      <c r="IH106" s="679" t="s">
        <v>951</v>
      </c>
      <c r="II106" s="679" t="s">
        <v>894</v>
      </c>
      <c r="IJ106" s="679" t="s">
        <v>696</v>
      </c>
      <c r="IK106" s="665" t="s">
        <v>916</v>
      </c>
      <c r="IL106" s="665" t="s">
        <v>236</v>
      </c>
      <c r="IM106" s="679" t="s">
        <v>232</v>
      </c>
      <c r="IN106" s="680" t="s">
        <v>232</v>
      </c>
      <c r="IO106" s="680" t="s">
        <v>232</v>
      </c>
      <c r="IP106" s="665" t="s">
        <v>232</v>
      </c>
      <c r="IQ106" s="665" t="s">
        <v>232</v>
      </c>
      <c r="IR106" s="681" t="s">
        <v>232</v>
      </c>
      <c r="IS106" s="681" t="s">
        <v>232</v>
      </c>
      <c r="IT106" s="679" t="s">
        <v>232</v>
      </c>
      <c r="IU106" s="679" t="s">
        <v>232</v>
      </c>
      <c r="IV106" s="679" t="s">
        <v>232</v>
      </c>
      <c r="IW106" s="665" t="s">
        <v>232</v>
      </c>
      <c r="IX106" s="665" t="s">
        <v>232</v>
      </c>
      <c r="IY106" s="665" t="s">
        <v>232</v>
      </c>
      <c r="IZ106" s="665" t="s">
        <v>232</v>
      </c>
      <c r="JA106" s="665" t="s">
        <v>232</v>
      </c>
      <c r="JB106" s="665" t="s">
        <v>232</v>
      </c>
      <c r="JC106" s="665" t="s">
        <v>232</v>
      </c>
      <c r="JD106" s="665" t="s">
        <v>232</v>
      </c>
      <c r="JE106" s="665" t="s">
        <v>232</v>
      </c>
      <c r="JF106" s="665" t="s">
        <v>232</v>
      </c>
      <c r="JG106" s="681" t="s">
        <v>661</v>
      </c>
      <c r="JH106" s="681" t="s">
        <v>661</v>
      </c>
      <c r="JI106" s="681" t="s">
        <v>661</v>
      </c>
      <c r="JJ106" s="679" t="s">
        <v>236</v>
      </c>
      <c r="JK106" s="679" t="s">
        <v>236</v>
      </c>
      <c r="JL106" s="682" t="s">
        <v>235</v>
      </c>
    </row>
    <row r="107" spans="1:272" ht="12.75" x14ac:dyDescent="0.2">
      <c r="A107" s="733" t="s">
        <v>109</v>
      </c>
      <c r="B107" s="662">
        <v>2013</v>
      </c>
      <c r="C107" s="679" t="s">
        <v>661</v>
      </c>
      <c r="D107" s="679" t="s">
        <v>661</v>
      </c>
      <c r="E107" s="679" t="s">
        <v>661</v>
      </c>
      <c r="F107" s="679" t="s">
        <v>661</v>
      </c>
      <c r="G107" s="679" t="s">
        <v>661</v>
      </c>
      <c r="H107" s="679" t="s">
        <v>661</v>
      </c>
      <c r="I107" s="664">
        <v>1</v>
      </c>
      <c r="J107" s="664">
        <v>0.88290000000000002</v>
      </c>
      <c r="K107" s="664">
        <v>1</v>
      </c>
      <c r="L107" s="663">
        <v>27</v>
      </c>
      <c r="M107" s="664">
        <v>21</v>
      </c>
      <c r="N107" s="664">
        <v>35</v>
      </c>
      <c r="O107" s="665">
        <v>20</v>
      </c>
      <c r="P107" s="665">
        <v>7</v>
      </c>
      <c r="Q107" s="664">
        <v>1</v>
      </c>
      <c r="R107" s="664">
        <v>0.88290000000000002</v>
      </c>
      <c r="S107" s="664">
        <v>1</v>
      </c>
      <c r="T107" s="665">
        <v>0.58189999999999997</v>
      </c>
      <c r="U107" s="665">
        <v>0.55000000000000004</v>
      </c>
      <c r="V107" s="664">
        <v>26</v>
      </c>
      <c r="W107" s="664">
        <v>20</v>
      </c>
      <c r="X107" s="664">
        <v>33</v>
      </c>
      <c r="Y107" s="665">
        <v>19</v>
      </c>
      <c r="Z107" s="665">
        <v>6</v>
      </c>
      <c r="AA107" s="664">
        <v>1.1659999999999999</v>
      </c>
      <c r="AB107" s="664">
        <v>1.0294614</v>
      </c>
      <c r="AC107" s="664">
        <v>1.1659999999999999</v>
      </c>
      <c r="AD107" s="666">
        <v>0.71709999999999996</v>
      </c>
      <c r="AE107" s="666">
        <v>0.44889999999999997</v>
      </c>
      <c r="AF107" s="664">
        <v>4</v>
      </c>
      <c r="AG107" s="664">
        <v>1.8888888888888888</v>
      </c>
      <c r="AH107" s="664">
        <v>10.944444444444445</v>
      </c>
      <c r="AI107" s="665">
        <v>3</v>
      </c>
      <c r="AJ107" s="665">
        <v>1</v>
      </c>
      <c r="AK107" s="664">
        <v>0.43390000000000001</v>
      </c>
      <c r="AL107" s="664">
        <v>0.39739999999999998</v>
      </c>
      <c r="AM107" s="664">
        <v>0.30059999999999998</v>
      </c>
      <c r="AN107" s="664">
        <v>0.86539999999999995</v>
      </c>
      <c r="AO107" s="664">
        <v>3</v>
      </c>
      <c r="AP107" s="665">
        <v>0.22320000000000001</v>
      </c>
      <c r="AQ107" s="665">
        <v>0.2044</v>
      </c>
      <c r="AR107" s="665">
        <v>0.15429999999999999</v>
      </c>
      <c r="AS107" s="665">
        <v>0.56279999999999997</v>
      </c>
      <c r="AT107" s="665">
        <v>2</v>
      </c>
      <c r="AU107" s="665">
        <v>0.2107</v>
      </c>
      <c r="AV107" s="665">
        <v>0.19289999999999999</v>
      </c>
      <c r="AW107" s="665">
        <v>0.14630000000000001</v>
      </c>
      <c r="AX107" s="665">
        <v>0.30259999999999998</v>
      </c>
      <c r="AY107" s="665">
        <v>0.88719999999999999</v>
      </c>
      <c r="AZ107" s="667">
        <v>7.9399854727673202E-3</v>
      </c>
      <c r="BA107" s="667">
        <v>6.1755442565968044E-3</v>
      </c>
      <c r="BB107" s="667">
        <v>1.0292573760994675E-2</v>
      </c>
      <c r="BC107" s="668">
        <v>1.1705695406099838E-2</v>
      </c>
      <c r="BD107" s="668">
        <v>4.1372625506814666E-3</v>
      </c>
      <c r="BE107" s="669">
        <v>1.0500000000000001E-2</v>
      </c>
      <c r="BF107" s="670">
        <v>8.1375000000000006E-3</v>
      </c>
      <c r="BG107" s="670">
        <v>1.3912500000000001E-2</v>
      </c>
      <c r="BH107" s="668">
        <v>1.5725743041358705E-2</v>
      </c>
      <c r="BI107" s="668">
        <v>5.7445795788402514E-3</v>
      </c>
      <c r="BJ107" s="669">
        <v>1.2E-2</v>
      </c>
      <c r="BK107" s="670">
        <v>9.2999999999999992E-3</v>
      </c>
      <c r="BL107" s="670">
        <v>1.5900000000000001E-2</v>
      </c>
      <c r="BM107" s="668">
        <v>1.8100000000000002E-2</v>
      </c>
      <c r="BN107" s="668">
        <v>6.1000000000000004E-3</v>
      </c>
      <c r="BO107" s="669">
        <v>5.4000000000000003E-3</v>
      </c>
      <c r="BP107" s="670">
        <v>2.5500000000000002E-3</v>
      </c>
      <c r="BQ107" s="670">
        <v>1.4775E-2</v>
      </c>
      <c r="BR107" s="668">
        <v>7.1999999999999998E-3</v>
      </c>
      <c r="BS107" s="668">
        <v>3.5000000000000001E-3</v>
      </c>
      <c r="BT107" s="664">
        <v>1</v>
      </c>
      <c r="BU107" s="664">
        <v>0.96919999999999995</v>
      </c>
      <c r="BV107" s="664">
        <v>2</v>
      </c>
      <c r="BW107" s="665">
        <v>0.97160000000000002</v>
      </c>
      <c r="BX107" s="665">
        <v>0.3402</v>
      </c>
      <c r="BY107" s="664">
        <v>0.1389</v>
      </c>
      <c r="BZ107" s="664">
        <v>0.1026</v>
      </c>
      <c r="CA107" s="664">
        <v>0.19470000000000001</v>
      </c>
      <c r="CB107" s="665">
        <v>7.1499999999999994E-2</v>
      </c>
      <c r="CC107" s="665">
        <v>6.7400000000000002E-2</v>
      </c>
      <c r="CD107" s="664">
        <v>1</v>
      </c>
      <c r="CE107" s="664">
        <v>0</v>
      </c>
      <c r="CF107" s="664">
        <v>0</v>
      </c>
      <c r="CG107" s="665">
        <v>0.90010000000000001</v>
      </c>
      <c r="CH107" s="665">
        <v>0.27279999999999999</v>
      </c>
      <c r="CI107" s="664">
        <v>0.45669999999999999</v>
      </c>
      <c r="CJ107" s="664">
        <v>0</v>
      </c>
      <c r="CK107" s="664">
        <v>0</v>
      </c>
      <c r="CL107" s="665">
        <v>0.32750000000000001</v>
      </c>
      <c r="CM107" s="665">
        <v>0.12920000000000001</v>
      </c>
      <c r="CN107" s="671">
        <v>0.1389</v>
      </c>
      <c r="CO107" s="664">
        <v>0.2152</v>
      </c>
      <c r="CP107" s="664">
        <v>0.24149999999999999</v>
      </c>
      <c r="CQ107" s="665">
        <v>7.1499999999999994E-2</v>
      </c>
      <c r="CR107" s="665">
        <v>0.14749999999999999</v>
      </c>
      <c r="CS107" s="665">
        <v>0.18</v>
      </c>
      <c r="CT107" s="665">
        <v>6.7400000000000002E-2</v>
      </c>
      <c r="CU107" s="665">
        <v>6.7799999999999999E-2</v>
      </c>
      <c r="CV107" s="665">
        <v>6.1499999999999999E-2</v>
      </c>
      <c r="CW107" s="664">
        <v>2</v>
      </c>
      <c r="CX107" s="664">
        <v>2</v>
      </c>
      <c r="CY107" s="664">
        <v>3</v>
      </c>
      <c r="CZ107" s="665">
        <v>2</v>
      </c>
      <c r="DA107" s="665">
        <v>0.55049999999999999</v>
      </c>
      <c r="DB107" s="664">
        <v>0.1043</v>
      </c>
      <c r="DC107" s="664">
        <v>8.1000000000000003E-2</v>
      </c>
      <c r="DD107" s="664">
        <v>0.13619999999999999</v>
      </c>
      <c r="DE107" s="665">
        <v>5.3600000000000002E-2</v>
      </c>
      <c r="DF107" s="665">
        <v>5.0700000000000002E-2</v>
      </c>
      <c r="DG107" s="664">
        <v>2</v>
      </c>
      <c r="DH107" s="664">
        <v>2</v>
      </c>
      <c r="DI107" s="664">
        <v>3</v>
      </c>
      <c r="DJ107" s="665">
        <v>2</v>
      </c>
      <c r="DK107" s="665">
        <v>0.49980000000000002</v>
      </c>
      <c r="DL107" s="666">
        <v>6.4500000000000002E-2</v>
      </c>
      <c r="DM107" s="666">
        <v>5.0091083413231062E-2</v>
      </c>
      <c r="DN107" s="666">
        <v>8.4227229146692215E-2</v>
      </c>
      <c r="DO107" s="672">
        <v>3.3399999999999999E-2</v>
      </c>
      <c r="DP107" s="672">
        <v>3.1099999999999999E-2</v>
      </c>
      <c r="DQ107" s="664">
        <v>9.9699999999999997E-2</v>
      </c>
      <c r="DR107" s="664">
        <v>9.9699999999999997E-2</v>
      </c>
      <c r="DS107" s="664">
        <v>0.14954999999999999</v>
      </c>
      <c r="DT107" s="665">
        <v>6.0900000000000003E-2</v>
      </c>
      <c r="DU107" s="665">
        <v>3.8899999999999997E-2</v>
      </c>
      <c r="DV107" s="671">
        <v>6.0400000000000002E-2</v>
      </c>
      <c r="DW107" s="671">
        <v>1.7999999999999999E-2</v>
      </c>
      <c r="DX107" s="664">
        <v>2.5899999999999999E-2</v>
      </c>
      <c r="DY107" s="664">
        <v>3.8600000000000002E-2</v>
      </c>
      <c r="DZ107" s="664">
        <v>6.1100000000000002E-2</v>
      </c>
      <c r="EA107" s="665">
        <v>3.1E-2</v>
      </c>
      <c r="EB107" s="665">
        <v>9.1999999999999998E-3</v>
      </c>
      <c r="EC107" s="665">
        <v>1.3299999999999999E-2</v>
      </c>
      <c r="ED107" s="665">
        <v>2.01E-2</v>
      </c>
      <c r="EE107" s="665">
        <v>4.07E-2</v>
      </c>
      <c r="EF107" s="665">
        <v>2.93E-2</v>
      </c>
      <c r="EG107" s="665">
        <v>8.6999999999999994E-3</v>
      </c>
      <c r="EH107" s="665">
        <v>1.26E-2</v>
      </c>
      <c r="EI107" s="665">
        <v>1.8499999999999999E-2</v>
      </c>
      <c r="EJ107" s="665">
        <v>2.0400000000000001E-2</v>
      </c>
      <c r="EK107" s="671">
        <v>26</v>
      </c>
      <c r="EL107" s="671">
        <v>20</v>
      </c>
      <c r="EM107" s="671">
        <v>32</v>
      </c>
      <c r="EN107" s="664">
        <v>0.3619</v>
      </c>
      <c r="EO107" s="664">
        <v>0.26619999999999999</v>
      </c>
      <c r="EP107" s="664">
        <v>0.50860000000000005</v>
      </c>
      <c r="EQ107" s="673">
        <v>0.38380768168002211</v>
      </c>
      <c r="ER107" s="678" t="s">
        <v>232</v>
      </c>
      <c r="ES107" s="679" t="s">
        <v>232</v>
      </c>
      <c r="ET107" s="679" t="s">
        <v>232</v>
      </c>
      <c r="EU107" s="665" t="s">
        <v>232</v>
      </c>
      <c r="EV107" s="665" t="s">
        <v>232</v>
      </c>
      <c r="EW107" s="679" t="s">
        <v>661</v>
      </c>
      <c r="EX107" s="679" t="s">
        <v>661</v>
      </c>
      <c r="EY107" s="679" t="s">
        <v>661</v>
      </c>
      <c r="EZ107" s="665" t="s">
        <v>661</v>
      </c>
      <c r="FA107" s="665" t="s">
        <v>661</v>
      </c>
      <c r="FB107" s="679" t="s">
        <v>232</v>
      </c>
      <c r="FC107" s="679" t="s">
        <v>232</v>
      </c>
      <c r="FD107" s="679" t="s">
        <v>232</v>
      </c>
      <c r="FE107" s="665" t="s">
        <v>232</v>
      </c>
      <c r="FF107" s="665" t="s">
        <v>232</v>
      </c>
      <c r="FG107" s="679" t="s">
        <v>232</v>
      </c>
      <c r="FH107" s="680" t="s">
        <v>232</v>
      </c>
      <c r="FI107" s="680" t="s">
        <v>232</v>
      </c>
      <c r="FJ107" s="665" t="s">
        <v>232</v>
      </c>
      <c r="FK107" s="665" t="s">
        <v>232</v>
      </c>
      <c r="FL107" s="679" t="s">
        <v>661</v>
      </c>
      <c r="FM107" s="679" t="s">
        <v>661</v>
      </c>
      <c r="FN107" s="679" t="s">
        <v>661</v>
      </c>
      <c r="FO107" s="679" t="s">
        <v>232</v>
      </c>
      <c r="FP107" s="679" t="s">
        <v>232</v>
      </c>
      <c r="FQ107" s="665" t="s">
        <v>661</v>
      </c>
      <c r="FR107" s="665" t="s">
        <v>661</v>
      </c>
      <c r="FS107" s="665" t="s">
        <v>661</v>
      </c>
      <c r="FT107" s="665" t="s">
        <v>232</v>
      </c>
      <c r="FU107" s="665" t="s">
        <v>232</v>
      </c>
      <c r="FV107" s="665" t="s">
        <v>661</v>
      </c>
      <c r="FW107" s="665" t="s">
        <v>661</v>
      </c>
      <c r="FX107" s="665" t="s">
        <v>661</v>
      </c>
      <c r="FY107" s="665" t="s">
        <v>232</v>
      </c>
      <c r="FZ107" s="665" t="s">
        <v>232</v>
      </c>
      <c r="GA107" s="680" t="s">
        <v>882</v>
      </c>
      <c r="GB107" s="680" t="s">
        <v>882</v>
      </c>
      <c r="GC107" s="680" t="s">
        <v>882</v>
      </c>
      <c r="GD107" s="668" t="s">
        <v>882</v>
      </c>
      <c r="GE107" s="668" t="s">
        <v>882</v>
      </c>
      <c r="GF107" s="681" t="s">
        <v>882</v>
      </c>
      <c r="GG107" s="680" t="s">
        <v>882</v>
      </c>
      <c r="GH107" s="680" t="s">
        <v>882</v>
      </c>
      <c r="GI107" s="668" t="s">
        <v>882</v>
      </c>
      <c r="GJ107" s="668" t="s">
        <v>882</v>
      </c>
      <c r="GK107" s="681" t="s">
        <v>882</v>
      </c>
      <c r="GL107" s="679" t="s">
        <v>882</v>
      </c>
      <c r="GM107" s="679" t="s">
        <v>882</v>
      </c>
      <c r="GN107" s="668" t="s">
        <v>882</v>
      </c>
      <c r="GO107" s="668" t="s">
        <v>882</v>
      </c>
      <c r="GP107" s="681" t="s">
        <v>882</v>
      </c>
      <c r="GQ107" s="680" t="s">
        <v>882</v>
      </c>
      <c r="GR107" s="680" t="s">
        <v>882</v>
      </c>
      <c r="GS107" s="668" t="s">
        <v>882</v>
      </c>
      <c r="GT107" s="668" t="s">
        <v>882</v>
      </c>
      <c r="GU107" s="679" t="s">
        <v>232</v>
      </c>
      <c r="GV107" s="679" t="s">
        <v>232</v>
      </c>
      <c r="GW107" s="679" t="s">
        <v>232</v>
      </c>
      <c r="GX107" s="665" t="s">
        <v>232</v>
      </c>
      <c r="GY107" s="665" t="s">
        <v>232</v>
      </c>
      <c r="GZ107" s="679" t="s">
        <v>661</v>
      </c>
      <c r="HA107" s="679" t="s">
        <v>661</v>
      </c>
      <c r="HB107" s="679" t="s">
        <v>661</v>
      </c>
      <c r="HC107" s="665" t="s">
        <v>661</v>
      </c>
      <c r="HD107" s="665" t="s">
        <v>661</v>
      </c>
      <c r="HE107" s="679" t="s">
        <v>232</v>
      </c>
      <c r="HF107" s="679" t="s">
        <v>232</v>
      </c>
      <c r="HG107" s="679" t="s">
        <v>232</v>
      </c>
      <c r="HH107" s="665" t="s">
        <v>232</v>
      </c>
      <c r="HI107" s="665" t="s">
        <v>232</v>
      </c>
      <c r="HJ107" s="679" t="s">
        <v>232</v>
      </c>
      <c r="HK107" s="680" t="s">
        <v>232</v>
      </c>
      <c r="HL107" s="680" t="s">
        <v>232</v>
      </c>
      <c r="HM107" s="665" t="s">
        <v>232</v>
      </c>
      <c r="HN107" s="665" t="s">
        <v>232</v>
      </c>
      <c r="HO107" s="681" t="s">
        <v>661</v>
      </c>
      <c r="HP107" s="679" t="s">
        <v>232</v>
      </c>
      <c r="HQ107" s="679" t="s">
        <v>232</v>
      </c>
      <c r="HR107" s="665" t="s">
        <v>661</v>
      </c>
      <c r="HS107" s="665" t="s">
        <v>232</v>
      </c>
      <c r="HT107" s="665" t="s">
        <v>232</v>
      </c>
      <c r="HU107" s="665" t="s">
        <v>661</v>
      </c>
      <c r="HV107" s="665" t="s">
        <v>232</v>
      </c>
      <c r="HW107" s="665" t="s">
        <v>232</v>
      </c>
      <c r="HX107" s="679" t="s">
        <v>232</v>
      </c>
      <c r="HY107" s="679" t="s">
        <v>232</v>
      </c>
      <c r="HZ107" s="679" t="s">
        <v>232</v>
      </c>
      <c r="IA107" s="665" t="s">
        <v>232</v>
      </c>
      <c r="IB107" s="665" t="s">
        <v>232</v>
      </c>
      <c r="IC107" s="679" t="s">
        <v>661</v>
      </c>
      <c r="ID107" s="679" t="s">
        <v>661</v>
      </c>
      <c r="IE107" s="679" t="s">
        <v>661</v>
      </c>
      <c r="IF107" s="665" t="s">
        <v>661</v>
      </c>
      <c r="IG107" s="665" t="s">
        <v>661</v>
      </c>
      <c r="IH107" s="679" t="s">
        <v>232</v>
      </c>
      <c r="II107" s="679" t="s">
        <v>232</v>
      </c>
      <c r="IJ107" s="679" t="s">
        <v>232</v>
      </c>
      <c r="IK107" s="665" t="s">
        <v>232</v>
      </c>
      <c r="IL107" s="665" t="s">
        <v>232</v>
      </c>
      <c r="IM107" s="679" t="s">
        <v>232</v>
      </c>
      <c r="IN107" s="680" t="s">
        <v>232</v>
      </c>
      <c r="IO107" s="680" t="s">
        <v>232</v>
      </c>
      <c r="IP107" s="665" t="s">
        <v>232</v>
      </c>
      <c r="IQ107" s="665" t="s">
        <v>232</v>
      </c>
      <c r="IR107" s="681" t="s">
        <v>661</v>
      </c>
      <c r="IS107" s="681" t="s">
        <v>661</v>
      </c>
      <c r="IT107" s="679" t="s">
        <v>661</v>
      </c>
      <c r="IU107" s="679" t="s">
        <v>232</v>
      </c>
      <c r="IV107" s="679" t="s">
        <v>232</v>
      </c>
      <c r="IW107" s="665" t="s">
        <v>661</v>
      </c>
      <c r="IX107" s="665" t="s">
        <v>661</v>
      </c>
      <c r="IY107" s="665" t="s">
        <v>661</v>
      </c>
      <c r="IZ107" s="665" t="s">
        <v>232</v>
      </c>
      <c r="JA107" s="665" t="s">
        <v>232</v>
      </c>
      <c r="JB107" s="665" t="s">
        <v>661</v>
      </c>
      <c r="JC107" s="665" t="s">
        <v>661</v>
      </c>
      <c r="JD107" s="665" t="s">
        <v>661</v>
      </c>
      <c r="JE107" s="665" t="s">
        <v>232</v>
      </c>
      <c r="JF107" s="665" t="s">
        <v>232</v>
      </c>
      <c r="JG107" s="681" t="s">
        <v>661</v>
      </c>
      <c r="JH107" s="681" t="s">
        <v>661</v>
      </c>
      <c r="JI107" s="681" t="s">
        <v>661</v>
      </c>
      <c r="JJ107" s="679" t="s">
        <v>661</v>
      </c>
      <c r="JK107" s="679" t="s">
        <v>661</v>
      </c>
      <c r="JL107" s="682" t="s">
        <v>661</v>
      </c>
    </row>
    <row r="108" spans="1:272" ht="12.75" x14ac:dyDescent="0.2">
      <c r="A108" s="733" t="s">
        <v>110</v>
      </c>
      <c r="B108" s="662">
        <v>2013</v>
      </c>
      <c r="C108" s="679" t="s">
        <v>881</v>
      </c>
      <c r="D108" s="679" t="s">
        <v>887</v>
      </c>
      <c r="E108" s="679" t="s">
        <v>997</v>
      </c>
      <c r="F108" s="679" t="s">
        <v>881</v>
      </c>
      <c r="G108" s="679" t="s">
        <v>887</v>
      </c>
      <c r="H108" s="679" t="s">
        <v>997</v>
      </c>
      <c r="I108" s="664">
        <v>15937</v>
      </c>
      <c r="J108" s="664">
        <v>12625</v>
      </c>
      <c r="K108" s="664">
        <v>19610</v>
      </c>
      <c r="L108" s="663">
        <v>96972</v>
      </c>
      <c r="M108" s="664">
        <v>79846</v>
      </c>
      <c r="N108" s="664">
        <v>121888</v>
      </c>
      <c r="O108" s="665">
        <v>40195</v>
      </c>
      <c r="P108" s="665">
        <v>56777</v>
      </c>
      <c r="Q108" s="664">
        <v>15937</v>
      </c>
      <c r="R108" s="664">
        <v>12625</v>
      </c>
      <c r="S108" s="664">
        <v>19610</v>
      </c>
      <c r="T108" s="665">
        <v>8150</v>
      </c>
      <c r="U108" s="665">
        <v>7786</v>
      </c>
      <c r="V108" s="664">
        <v>81035</v>
      </c>
      <c r="W108" s="664">
        <v>66001</v>
      </c>
      <c r="X108" s="664">
        <v>103155</v>
      </c>
      <c r="Y108" s="665">
        <v>32045</v>
      </c>
      <c r="Z108" s="665">
        <v>48990</v>
      </c>
      <c r="AA108" s="664">
        <v>7506</v>
      </c>
      <c r="AB108" s="664">
        <v>5946.1159565790294</v>
      </c>
      <c r="AC108" s="664">
        <v>9235.9076363180029</v>
      </c>
      <c r="AD108" s="666">
        <v>3599</v>
      </c>
      <c r="AE108" s="666">
        <v>3908</v>
      </c>
      <c r="AF108" s="664">
        <v>7570</v>
      </c>
      <c r="AG108" s="664">
        <v>4834.1578249336872</v>
      </c>
      <c r="AH108" s="664">
        <v>13920.16578249337</v>
      </c>
      <c r="AI108" s="665">
        <v>2877</v>
      </c>
      <c r="AJ108" s="665">
        <v>4693</v>
      </c>
      <c r="AK108" s="664">
        <v>5167</v>
      </c>
      <c r="AL108" s="664">
        <v>6034</v>
      </c>
      <c r="AM108" s="664">
        <v>4735</v>
      </c>
      <c r="AN108" s="664">
        <v>2771</v>
      </c>
      <c r="AO108" s="664">
        <v>4799</v>
      </c>
      <c r="AP108" s="665">
        <v>2643</v>
      </c>
      <c r="AQ108" s="665">
        <v>3086</v>
      </c>
      <c r="AR108" s="665">
        <v>2422</v>
      </c>
      <c r="AS108" s="665">
        <v>1177</v>
      </c>
      <c r="AT108" s="665">
        <v>1700</v>
      </c>
      <c r="AU108" s="665">
        <v>2524</v>
      </c>
      <c r="AV108" s="665">
        <v>2948</v>
      </c>
      <c r="AW108" s="665">
        <v>2314</v>
      </c>
      <c r="AX108" s="665">
        <v>1594</v>
      </c>
      <c r="AY108" s="665">
        <v>3099</v>
      </c>
      <c r="AZ108" s="667">
        <v>0.51436216799739287</v>
      </c>
      <c r="BA108" s="667">
        <v>0.42352185853565805</v>
      </c>
      <c r="BB108" s="667">
        <v>0.64652245939927222</v>
      </c>
      <c r="BC108" s="668">
        <v>0.42420645847077348</v>
      </c>
      <c r="BD108" s="668">
        <v>0.60545826324110041</v>
      </c>
      <c r="BE108" s="669">
        <v>0.83840000000000003</v>
      </c>
      <c r="BF108" s="670">
        <v>0.67642526217664889</v>
      </c>
      <c r="BG108" s="670">
        <v>1.0746213003961782</v>
      </c>
      <c r="BH108" s="668">
        <v>0.67031993997347161</v>
      </c>
      <c r="BI108" s="668">
        <v>1.1623134248152494</v>
      </c>
      <c r="BJ108" s="669">
        <v>0.85819999999999996</v>
      </c>
      <c r="BK108" s="670">
        <v>0.69240000000000002</v>
      </c>
      <c r="BL108" s="670">
        <v>1.1000000000000001</v>
      </c>
      <c r="BM108" s="668">
        <v>0.67220000000000002</v>
      </c>
      <c r="BN108" s="668">
        <v>1.05</v>
      </c>
      <c r="BO108" s="669">
        <v>0.20219999999999999</v>
      </c>
      <c r="BP108" s="670">
        <v>0.12912374005305038</v>
      </c>
      <c r="BQ108" s="670">
        <v>0.37181737400530507</v>
      </c>
      <c r="BR108" s="668">
        <v>0.15079999999999999</v>
      </c>
      <c r="BS108" s="668">
        <v>0.25569999999999998</v>
      </c>
      <c r="BT108" s="664">
        <v>4114</v>
      </c>
      <c r="BU108" s="664">
        <v>2064</v>
      </c>
      <c r="BV108" s="664">
        <v>7624</v>
      </c>
      <c r="BW108" s="665">
        <v>1873</v>
      </c>
      <c r="BX108" s="665">
        <v>2241</v>
      </c>
      <c r="BY108" s="664">
        <v>1440</v>
      </c>
      <c r="BZ108" s="664">
        <v>973</v>
      </c>
      <c r="CA108" s="664">
        <v>2055</v>
      </c>
      <c r="CB108" s="665">
        <v>737</v>
      </c>
      <c r="CC108" s="665">
        <v>703</v>
      </c>
      <c r="CD108" s="664">
        <v>2674</v>
      </c>
      <c r="CE108" s="664">
        <v>1035</v>
      </c>
      <c r="CF108" s="664">
        <v>5631</v>
      </c>
      <c r="CG108" s="665">
        <v>1136</v>
      </c>
      <c r="CH108" s="665">
        <v>1538</v>
      </c>
      <c r="CI108" s="664">
        <v>934</v>
      </c>
      <c r="CJ108" s="664">
        <v>364.75739644970412</v>
      </c>
      <c r="CK108" s="664">
        <v>2042.0887573964496</v>
      </c>
      <c r="CL108" s="665">
        <v>338</v>
      </c>
      <c r="CM108" s="665">
        <v>597</v>
      </c>
      <c r="CN108" s="671">
        <v>1439.5</v>
      </c>
      <c r="CO108" s="664">
        <v>301.47000000000003</v>
      </c>
      <c r="CP108" s="664">
        <v>632.99</v>
      </c>
      <c r="CQ108" s="665">
        <v>736.93</v>
      </c>
      <c r="CR108" s="665">
        <v>92.85</v>
      </c>
      <c r="CS108" s="665">
        <v>245.02</v>
      </c>
      <c r="CT108" s="665">
        <v>702.57</v>
      </c>
      <c r="CU108" s="665">
        <v>208.62</v>
      </c>
      <c r="CV108" s="665">
        <v>387.97</v>
      </c>
      <c r="CW108" s="664">
        <v>5549</v>
      </c>
      <c r="CX108" s="664">
        <v>4064</v>
      </c>
      <c r="CY108" s="664">
        <v>7426</v>
      </c>
      <c r="CZ108" s="665">
        <v>2922</v>
      </c>
      <c r="DA108" s="665">
        <v>2626</v>
      </c>
      <c r="DB108" s="664">
        <v>1148</v>
      </c>
      <c r="DC108" s="664">
        <v>851</v>
      </c>
      <c r="DD108" s="664">
        <v>1497</v>
      </c>
      <c r="DE108" s="665">
        <v>587</v>
      </c>
      <c r="DF108" s="665">
        <v>561</v>
      </c>
      <c r="DG108" s="664">
        <v>4401</v>
      </c>
      <c r="DH108" s="664">
        <v>3139</v>
      </c>
      <c r="DI108" s="664">
        <v>5914</v>
      </c>
      <c r="DJ108" s="665">
        <v>2335</v>
      </c>
      <c r="DK108" s="665">
        <v>2066</v>
      </c>
      <c r="DL108" s="666">
        <v>641</v>
      </c>
      <c r="DM108" s="666">
        <v>475.16637630662018</v>
      </c>
      <c r="DN108" s="666">
        <v>835.86846689895458</v>
      </c>
      <c r="DO108" s="672">
        <v>353</v>
      </c>
      <c r="DP108" s="672">
        <v>289</v>
      </c>
      <c r="DQ108" s="664">
        <v>366</v>
      </c>
      <c r="DR108" s="664">
        <v>261.0483980913429</v>
      </c>
      <c r="DS108" s="664">
        <v>491.8254942058623</v>
      </c>
      <c r="DT108" s="665">
        <v>205</v>
      </c>
      <c r="DU108" s="665">
        <v>161</v>
      </c>
      <c r="DV108" s="671">
        <v>547</v>
      </c>
      <c r="DW108" s="671">
        <v>248</v>
      </c>
      <c r="DX108" s="664">
        <v>352</v>
      </c>
      <c r="DY108" s="664">
        <v>289</v>
      </c>
      <c r="DZ108" s="664">
        <v>77</v>
      </c>
      <c r="EA108" s="665">
        <v>280</v>
      </c>
      <c r="EB108" s="665">
        <v>127</v>
      </c>
      <c r="EC108" s="665">
        <v>180</v>
      </c>
      <c r="ED108" s="665">
        <v>173</v>
      </c>
      <c r="EE108" s="665">
        <v>33</v>
      </c>
      <c r="EF108" s="665">
        <v>268</v>
      </c>
      <c r="EG108" s="665">
        <v>121</v>
      </c>
      <c r="EH108" s="665">
        <v>172</v>
      </c>
      <c r="EI108" s="665">
        <v>117</v>
      </c>
      <c r="EJ108" s="665">
        <v>44</v>
      </c>
      <c r="EK108" s="671">
        <v>79421</v>
      </c>
      <c r="EL108" s="671">
        <v>61234</v>
      </c>
      <c r="EM108" s="671">
        <v>100473</v>
      </c>
      <c r="EN108" s="664">
        <v>5212</v>
      </c>
      <c r="EO108" s="664">
        <v>3959</v>
      </c>
      <c r="EP108" s="664">
        <v>6965</v>
      </c>
      <c r="EQ108" s="673">
        <v>0.27628549501151189</v>
      </c>
      <c r="ER108" s="678" t="s">
        <v>965</v>
      </c>
      <c r="ES108" s="679" t="s">
        <v>978</v>
      </c>
      <c r="ET108" s="679" t="s">
        <v>944</v>
      </c>
      <c r="EU108" s="665" t="s">
        <v>890</v>
      </c>
      <c r="EV108" s="665" t="s">
        <v>913</v>
      </c>
      <c r="EW108" s="679" t="s">
        <v>881</v>
      </c>
      <c r="EX108" s="679" t="s">
        <v>887</v>
      </c>
      <c r="EY108" s="679" t="s">
        <v>997</v>
      </c>
      <c r="EZ108" s="665" t="s">
        <v>957</v>
      </c>
      <c r="FA108" s="665" t="s">
        <v>1067</v>
      </c>
      <c r="FB108" s="679" t="s">
        <v>1113</v>
      </c>
      <c r="FC108" s="679" t="s">
        <v>1048</v>
      </c>
      <c r="FD108" s="679" t="s">
        <v>1026</v>
      </c>
      <c r="FE108" s="665" t="s">
        <v>1050</v>
      </c>
      <c r="FF108" s="665" t="s">
        <v>1049</v>
      </c>
      <c r="FG108" s="679" t="s">
        <v>736</v>
      </c>
      <c r="FH108" s="680">
        <v>4800</v>
      </c>
      <c r="FI108" s="680" t="s">
        <v>906</v>
      </c>
      <c r="FJ108" s="665" t="s">
        <v>676</v>
      </c>
      <c r="FK108" s="665" t="s">
        <v>691</v>
      </c>
      <c r="FL108" s="679" t="s">
        <v>947</v>
      </c>
      <c r="FM108" s="679" t="s">
        <v>969</v>
      </c>
      <c r="FN108" s="679" t="s">
        <v>691</v>
      </c>
      <c r="FO108" s="679" t="s">
        <v>672</v>
      </c>
      <c r="FP108" s="679" t="s">
        <v>891</v>
      </c>
      <c r="FQ108" s="665" t="s">
        <v>884</v>
      </c>
      <c r="FR108" s="665" t="s">
        <v>682</v>
      </c>
      <c r="FS108" s="665" t="s">
        <v>885</v>
      </c>
      <c r="FT108" s="665" t="s">
        <v>665</v>
      </c>
      <c r="FU108" s="665" t="s">
        <v>664</v>
      </c>
      <c r="FV108" s="665" t="s">
        <v>895</v>
      </c>
      <c r="FW108" s="665" t="s">
        <v>676</v>
      </c>
      <c r="FX108" s="665" t="s">
        <v>942</v>
      </c>
      <c r="FY108" s="665" t="s">
        <v>879</v>
      </c>
      <c r="FZ108" s="665" t="s">
        <v>682</v>
      </c>
      <c r="GA108" s="680">
        <v>0.5</v>
      </c>
      <c r="GB108" s="680">
        <v>0.4</v>
      </c>
      <c r="GC108" s="680">
        <v>0.6</v>
      </c>
      <c r="GD108" s="668">
        <v>0.42</v>
      </c>
      <c r="GE108" s="668">
        <v>0.61</v>
      </c>
      <c r="GF108" s="681" t="s">
        <v>1023</v>
      </c>
      <c r="GG108" s="680">
        <v>0.7</v>
      </c>
      <c r="GH108" s="680">
        <v>1.1000000000000001</v>
      </c>
      <c r="GI108" s="668">
        <v>0.67</v>
      </c>
      <c r="GJ108" s="668">
        <v>1.1599999999999999</v>
      </c>
      <c r="GK108" s="681" t="s">
        <v>929</v>
      </c>
      <c r="GL108" s="679" t="s">
        <v>971</v>
      </c>
      <c r="GM108" s="679" t="s">
        <v>984</v>
      </c>
      <c r="GN108" s="668" t="s">
        <v>971</v>
      </c>
      <c r="GO108" s="668" t="s">
        <v>984</v>
      </c>
      <c r="GP108" s="681" t="s">
        <v>893</v>
      </c>
      <c r="GQ108" s="680">
        <v>0.1</v>
      </c>
      <c r="GR108" s="680">
        <v>0.4</v>
      </c>
      <c r="GS108" s="668" t="s">
        <v>893</v>
      </c>
      <c r="GT108" s="668" t="s">
        <v>952</v>
      </c>
      <c r="GU108" s="679" t="s">
        <v>894</v>
      </c>
      <c r="GV108" s="679" t="s">
        <v>690</v>
      </c>
      <c r="GW108" s="679" t="s">
        <v>736</v>
      </c>
      <c r="GX108" s="665" t="s">
        <v>671</v>
      </c>
      <c r="GY108" s="665" t="s">
        <v>685</v>
      </c>
      <c r="GZ108" s="679" t="s">
        <v>677</v>
      </c>
      <c r="HA108" s="679" t="s">
        <v>235</v>
      </c>
      <c r="HB108" s="679" t="s">
        <v>690</v>
      </c>
      <c r="HC108" s="665" t="s">
        <v>235</v>
      </c>
      <c r="HD108" s="665" t="s">
        <v>235</v>
      </c>
      <c r="HE108" s="679" t="s">
        <v>670</v>
      </c>
      <c r="HF108" s="679" t="s">
        <v>684</v>
      </c>
      <c r="HG108" s="679" t="s">
        <v>994</v>
      </c>
      <c r="HH108" s="665" t="s">
        <v>663</v>
      </c>
      <c r="HI108" s="665" t="s">
        <v>668</v>
      </c>
      <c r="HJ108" s="679" t="s">
        <v>235</v>
      </c>
      <c r="HK108" s="680" t="s">
        <v>236</v>
      </c>
      <c r="HL108" s="680">
        <v>2000</v>
      </c>
      <c r="HM108" s="665" t="s">
        <v>236</v>
      </c>
      <c r="HN108" s="665" t="s">
        <v>235</v>
      </c>
      <c r="HO108" s="681" t="s">
        <v>677</v>
      </c>
      <c r="HP108" s="679" t="s">
        <v>236</v>
      </c>
      <c r="HQ108" s="679" t="s">
        <v>235</v>
      </c>
      <c r="HR108" s="665" t="s">
        <v>235</v>
      </c>
      <c r="HS108" s="665" t="s">
        <v>232</v>
      </c>
      <c r="HT108" s="665" t="s">
        <v>236</v>
      </c>
      <c r="HU108" s="665" t="s">
        <v>235</v>
      </c>
      <c r="HV108" s="665" t="s">
        <v>236</v>
      </c>
      <c r="HW108" s="665" t="s">
        <v>236</v>
      </c>
      <c r="HX108" s="679" t="s">
        <v>922</v>
      </c>
      <c r="HY108" s="679" t="s">
        <v>894</v>
      </c>
      <c r="HZ108" s="679" t="s">
        <v>1084</v>
      </c>
      <c r="IA108" s="665" t="s">
        <v>676</v>
      </c>
      <c r="IB108" s="665" t="s">
        <v>884</v>
      </c>
      <c r="IC108" s="679" t="s">
        <v>663</v>
      </c>
      <c r="ID108" s="679" t="s">
        <v>235</v>
      </c>
      <c r="IE108" s="679" t="s">
        <v>668</v>
      </c>
      <c r="IF108" s="665" t="s">
        <v>235</v>
      </c>
      <c r="IG108" s="665" t="s">
        <v>235</v>
      </c>
      <c r="IH108" s="679" t="s">
        <v>1062</v>
      </c>
      <c r="II108" s="679" t="s">
        <v>682</v>
      </c>
      <c r="IJ108" s="679" t="s">
        <v>951</v>
      </c>
      <c r="IK108" s="665" t="s">
        <v>942</v>
      </c>
      <c r="IL108" s="665" t="s">
        <v>690</v>
      </c>
      <c r="IM108" s="679" t="s">
        <v>236</v>
      </c>
      <c r="IN108" s="680" t="s">
        <v>236</v>
      </c>
      <c r="IO108" s="680" t="s">
        <v>236</v>
      </c>
      <c r="IP108" s="665" t="s">
        <v>236</v>
      </c>
      <c r="IQ108" s="665" t="s">
        <v>237</v>
      </c>
      <c r="IR108" s="681" t="s">
        <v>235</v>
      </c>
      <c r="IS108" s="681" t="s">
        <v>236</v>
      </c>
      <c r="IT108" s="679" t="s">
        <v>236</v>
      </c>
      <c r="IU108" s="679" t="s">
        <v>236</v>
      </c>
      <c r="IV108" s="679" t="s">
        <v>232</v>
      </c>
      <c r="IW108" s="665" t="s">
        <v>236</v>
      </c>
      <c r="IX108" s="665" t="s">
        <v>237</v>
      </c>
      <c r="IY108" s="665" t="s">
        <v>237</v>
      </c>
      <c r="IZ108" s="665" t="s">
        <v>237</v>
      </c>
      <c r="JA108" s="665" t="s">
        <v>232</v>
      </c>
      <c r="JB108" s="665" t="s">
        <v>236</v>
      </c>
      <c r="JC108" s="665" t="s">
        <v>237</v>
      </c>
      <c r="JD108" s="665" t="s">
        <v>237</v>
      </c>
      <c r="JE108" s="665" t="s">
        <v>237</v>
      </c>
      <c r="JF108" s="665" t="s">
        <v>232</v>
      </c>
      <c r="JG108" s="681" t="s">
        <v>1126</v>
      </c>
      <c r="JH108" s="681" t="s">
        <v>981</v>
      </c>
      <c r="JI108" s="681" t="s">
        <v>1026</v>
      </c>
      <c r="JJ108" s="679" t="s">
        <v>947</v>
      </c>
      <c r="JK108" s="679" t="s">
        <v>934</v>
      </c>
      <c r="JL108" s="682" t="s">
        <v>674</v>
      </c>
    </row>
    <row r="109" spans="1:272" ht="12.75" x14ac:dyDescent="0.2">
      <c r="A109" s="733" t="s">
        <v>111</v>
      </c>
      <c r="B109" s="662">
        <v>2013</v>
      </c>
      <c r="C109" s="679" t="s">
        <v>661</v>
      </c>
      <c r="D109" s="679" t="s">
        <v>661</v>
      </c>
      <c r="E109" s="679" t="s">
        <v>661</v>
      </c>
      <c r="F109" s="679" t="s">
        <v>661</v>
      </c>
      <c r="G109" s="679" t="s">
        <v>661</v>
      </c>
      <c r="H109" s="679" t="s">
        <v>661</v>
      </c>
      <c r="I109" s="664">
        <v>0.15659999999999999</v>
      </c>
      <c r="J109" s="664">
        <v>0.1182</v>
      </c>
      <c r="K109" s="664">
        <v>0.20660000000000001</v>
      </c>
      <c r="L109" s="663">
        <v>393</v>
      </c>
      <c r="M109" s="664">
        <v>307</v>
      </c>
      <c r="N109" s="664">
        <v>526</v>
      </c>
      <c r="O109" s="665">
        <v>278</v>
      </c>
      <c r="P109" s="665">
        <v>114</v>
      </c>
      <c r="Q109" s="664">
        <v>0.15659999999999999</v>
      </c>
      <c r="R109" s="664">
        <v>0.1182</v>
      </c>
      <c r="S109" s="664">
        <v>0.20660000000000001</v>
      </c>
      <c r="T109" s="665">
        <v>8.0399999999999999E-2</v>
      </c>
      <c r="U109" s="665">
        <v>7.6100000000000001E-2</v>
      </c>
      <c r="V109" s="664">
        <v>393</v>
      </c>
      <c r="W109" s="664">
        <v>307</v>
      </c>
      <c r="X109" s="664">
        <v>526</v>
      </c>
      <c r="Y109" s="665">
        <v>278</v>
      </c>
      <c r="Z109" s="665">
        <v>114</v>
      </c>
      <c r="AA109" s="664">
        <v>2.0381</v>
      </c>
      <c r="AB109" s="664">
        <v>1.5383360153256707</v>
      </c>
      <c r="AC109" s="664">
        <v>2.6888343550447003</v>
      </c>
      <c r="AD109" s="666">
        <v>1.0196000000000001</v>
      </c>
      <c r="AE109" s="666">
        <v>1.0185</v>
      </c>
      <c r="AF109" s="664">
        <v>16</v>
      </c>
      <c r="AG109" s="664">
        <v>6.0799999999999992</v>
      </c>
      <c r="AH109" s="664">
        <v>27.565714285714286</v>
      </c>
      <c r="AI109" s="665">
        <v>10</v>
      </c>
      <c r="AJ109" s="665">
        <v>6</v>
      </c>
      <c r="AK109" s="664">
        <v>5.6000000000000001E-2</v>
      </c>
      <c r="AL109" s="664">
        <v>6.2399999999999997E-2</v>
      </c>
      <c r="AM109" s="664">
        <v>3.8100000000000002E-2</v>
      </c>
      <c r="AN109" s="664">
        <v>2</v>
      </c>
      <c r="AO109" s="664">
        <v>14</v>
      </c>
      <c r="AP109" s="665">
        <v>2.8799999999999999E-2</v>
      </c>
      <c r="AQ109" s="665">
        <v>3.2000000000000001E-2</v>
      </c>
      <c r="AR109" s="665">
        <v>1.9599999999999999E-2</v>
      </c>
      <c r="AS109" s="665">
        <v>1</v>
      </c>
      <c r="AT109" s="665">
        <v>9</v>
      </c>
      <c r="AU109" s="665">
        <v>2.7300000000000001E-2</v>
      </c>
      <c r="AV109" s="665">
        <v>3.04E-2</v>
      </c>
      <c r="AW109" s="665">
        <v>1.8499999999999999E-2</v>
      </c>
      <c r="AX109" s="665">
        <v>1</v>
      </c>
      <c r="AY109" s="665">
        <v>5</v>
      </c>
      <c r="AZ109" s="667">
        <v>9.0731531631366782E-2</v>
      </c>
      <c r="BA109" s="667">
        <v>7.0876794429591869E-2</v>
      </c>
      <c r="BB109" s="667">
        <v>0.12143711358294892</v>
      </c>
      <c r="BC109" s="668">
        <v>0.12833355645522404</v>
      </c>
      <c r="BD109" s="668">
        <v>5.2650295811530419E-2</v>
      </c>
      <c r="BE109" s="669">
        <v>0.10589999999999999</v>
      </c>
      <c r="BF109" s="670">
        <v>8.1276097560975605E-2</v>
      </c>
      <c r="BG109" s="670">
        <v>0.14404121951219512</v>
      </c>
      <c r="BH109" s="668">
        <v>0.15064076512503727</v>
      </c>
      <c r="BI109" s="668">
        <v>6.1238960871527109E-2</v>
      </c>
      <c r="BJ109" s="669">
        <v>0.123</v>
      </c>
      <c r="BK109" s="670">
        <v>9.4399999999999998E-2</v>
      </c>
      <c r="BL109" s="670">
        <v>0.1673</v>
      </c>
      <c r="BM109" s="668">
        <v>0.16789999999999999</v>
      </c>
      <c r="BN109" s="668">
        <v>7.5700000000000003E-2</v>
      </c>
      <c r="BO109" s="669">
        <v>2.92E-2</v>
      </c>
      <c r="BP109" s="670">
        <v>1.1095999999999998E-2</v>
      </c>
      <c r="BQ109" s="670">
        <v>5.0307428571428572E-2</v>
      </c>
      <c r="BR109" s="668">
        <v>3.5000000000000003E-2</v>
      </c>
      <c r="BS109" s="668">
        <v>2.3E-2</v>
      </c>
      <c r="BT109" s="664">
        <v>23</v>
      </c>
      <c r="BU109" s="664">
        <v>5</v>
      </c>
      <c r="BV109" s="664">
        <v>39</v>
      </c>
      <c r="BW109" s="665">
        <v>17</v>
      </c>
      <c r="BX109" s="665">
        <v>6</v>
      </c>
      <c r="BY109" s="664">
        <v>9.4999999999999998E-3</v>
      </c>
      <c r="BZ109" s="664">
        <v>6.0000000000000001E-3</v>
      </c>
      <c r="CA109" s="664">
        <v>1.4500000000000001E-2</v>
      </c>
      <c r="CB109" s="665">
        <v>4.8999999999999998E-3</v>
      </c>
      <c r="CC109" s="665">
        <v>4.5999999999999999E-3</v>
      </c>
      <c r="CD109" s="664">
        <v>23</v>
      </c>
      <c r="CE109" s="664">
        <v>5</v>
      </c>
      <c r="CF109" s="664">
        <v>39</v>
      </c>
      <c r="CG109" s="665">
        <v>17</v>
      </c>
      <c r="CH109" s="665">
        <v>6</v>
      </c>
      <c r="CI109" s="664">
        <v>4</v>
      </c>
      <c r="CJ109" s="664">
        <v>0.81906666666666661</v>
      </c>
      <c r="CK109" s="664">
        <v>5.333333333333333</v>
      </c>
      <c r="CL109" s="665">
        <v>3</v>
      </c>
      <c r="CM109" s="665">
        <v>1</v>
      </c>
      <c r="CN109" s="671">
        <v>9.4999999999999998E-3</v>
      </c>
      <c r="CO109" s="664">
        <v>0.99750000000000005</v>
      </c>
      <c r="CP109" s="664">
        <v>3.12</v>
      </c>
      <c r="CQ109" s="665">
        <v>4.8999999999999998E-3</v>
      </c>
      <c r="CR109" s="665">
        <v>0.5887</v>
      </c>
      <c r="CS109" s="665">
        <v>2.06</v>
      </c>
      <c r="CT109" s="665">
        <v>4.5999999999999999E-3</v>
      </c>
      <c r="CU109" s="665">
        <v>0.4088</v>
      </c>
      <c r="CV109" s="665">
        <v>1.05</v>
      </c>
      <c r="CW109" s="664">
        <v>4</v>
      </c>
      <c r="CX109" s="664">
        <v>3</v>
      </c>
      <c r="CY109" s="664">
        <v>5</v>
      </c>
      <c r="CZ109" s="665">
        <v>3</v>
      </c>
      <c r="DA109" s="665">
        <v>0.84489999999999998</v>
      </c>
      <c r="DB109" s="664">
        <v>2.12E-2</v>
      </c>
      <c r="DC109" s="664">
        <v>1.5599999999999999E-2</v>
      </c>
      <c r="DD109" s="664">
        <v>2.92E-2</v>
      </c>
      <c r="DE109" s="665">
        <v>1.09E-2</v>
      </c>
      <c r="DF109" s="665">
        <v>1.03E-2</v>
      </c>
      <c r="DG109" s="664">
        <v>4</v>
      </c>
      <c r="DH109" s="664">
        <v>3</v>
      </c>
      <c r="DI109" s="664">
        <v>5</v>
      </c>
      <c r="DJ109" s="665">
        <v>3</v>
      </c>
      <c r="DK109" s="665">
        <v>0.83460000000000001</v>
      </c>
      <c r="DL109" s="666">
        <v>6.7000000000000002E-3</v>
      </c>
      <c r="DM109" s="666">
        <v>4.9301886792452827E-3</v>
      </c>
      <c r="DN109" s="666">
        <v>9.2283018867924532E-3</v>
      </c>
      <c r="DO109" s="672">
        <v>3.7000000000000002E-3</v>
      </c>
      <c r="DP109" s="672">
        <v>3.1000000000000003E-3</v>
      </c>
      <c r="DQ109" s="664">
        <v>4.0300000000000002E-2</v>
      </c>
      <c r="DR109" s="664">
        <v>3.0225000000000002E-2</v>
      </c>
      <c r="DS109" s="664">
        <v>5.0375000000000003E-2</v>
      </c>
      <c r="DT109" s="665">
        <v>2.5399999999999999E-2</v>
      </c>
      <c r="DU109" s="665">
        <v>1.49E-2</v>
      </c>
      <c r="DV109" s="671">
        <v>1.52E-2</v>
      </c>
      <c r="DW109" s="671">
        <v>2.7000000000000001E-3</v>
      </c>
      <c r="DX109" s="664">
        <v>3.2000000000000002E-3</v>
      </c>
      <c r="DY109" s="664">
        <v>3.5000000000000001E-3</v>
      </c>
      <c r="DZ109" s="664">
        <v>3.6799999999999999E-2</v>
      </c>
      <c r="EA109" s="665">
        <v>7.7999999999999996E-3</v>
      </c>
      <c r="EB109" s="665">
        <v>1.4E-3</v>
      </c>
      <c r="EC109" s="665">
        <v>1.6999999999999999E-3</v>
      </c>
      <c r="ED109" s="665">
        <v>2E-3</v>
      </c>
      <c r="EE109" s="665">
        <v>2.3400000000000001E-2</v>
      </c>
      <c r="EF109" s="665">
        <v>7.4000000000000003E-3</v>
      </c>
      <c r="EG109" s="665">
        <v>1.2999999999999999E-3</v>
      </c>
      <c r="EH109" s="665">
        <v>1.6000000000000001E-3</v>
      </c>
      <c r="EI109" s="665">
        <v>1.5E-3</v>
      </c>
      <c r="EJ109" s="665">
        <v>1.35E-2</v>
      </c>
      <c r="EK109" s="671">
        <v>18</v>
      </c>
      <c r="EL109" s="671">
        <v>14</v>
      </c>
      <c r="EM109" s="671">
        <v>23</v>
      </c>
      <c r="EN109" s="664">
        <v>2</v>
      </c>
      <c r="EO109" s="664">
        <v>1</v>
      </c>
      <c r="EP109" s="664">
        <v>3</v>
      </c>
      <c r="EQ109" s="673">
        <v>4.7499999999999999E-3</v>
      </c>
      <c r="ER109" s="678" t="s">
        <v>661</v>
      </c>
      <c r="ES109" s="679" t="s">
        <v>661</v>
      </c>
      <c r="ET109" s="679" t="s">
        <v>661</v>
      </c>
      <c r="EU109" s="665" t="s">
        <v>661</v>
      </c>
      <c r="EV109" s="665" t="s">
        <v>661</v>
      </c>
      <c r="EW109" s="679" t="s">
        <v>661</v>
      </c>
      <c r="EX109" s="679" t="s">
        <v>661</v>
      </c>
      <c r="EY109" s="679" t="s">
        <v>661</v>
      </c>
      <c r="EZ109" s="665" t="s">
        <v>661</v>
      </c>
      <c r="FA109" s="665" t="s">
        <v>661</v>
      </c>
      <c r="FB109" s="679" t="s">
        <v>661</v>
      </c>
      <c r="FC109" s="679" t="s">
        <v>661</v>
      </c>
      <c r="FD109" s="679" t="s">
        <v>661</v>
      </c>
      <c r="FE109" s="665" t="s">
        <v>661</v>
      </c>
      <c r="FF109" s="665" t="s">
        <v>661</v>
      </c>
      <c r="FG109" s="679" t="s">
        <v>661</v>
      </c>
      <c r="FH109" s="680" t="s">
        <v>661</v>
      </c>
      <c r="FI109" s="680" t="s">
        <v>661</v>
      </c>
      <c r="FJ109" s="665" t="s">
        <v>661</v>
      </c>
      <c r="FK109" s="665" t="s">
        <v>661</v>
      </c>
      <c r="FL109" s="679" t="s">
        <v>661</v>
      </c>
      <c r="FM109" s="679" t="s">
        <v>661</v>
      </c>
      <c r="FN109" s="679" t="s">
        <v>661</v>
      </c>
      <c r="FO109" s="679" t="s">
        <v>661</v>
      </c>
      <c r="FP109" s="679" t="s">
        <v>661</v>
      </c>
      <c r="FQ109" s="665" t="s">
        <v>661</v>
      </c>
      <c r="FR109" s="665" t="s">
        <v>661</v>
      </c>
      <c r="FS109" s="665" t="s">
        <v>661</v>
      </c>
      <c r="FT109" s="665" t="s">
        <v>661</v>
      </c>
      <c r="FU109" s="665" t="s">
        <v>661</v>
      </c>
      <c r="FV109" s="665" t="s">
        <v>661</v>
      </c>
      <c r="FW109" s="665" t="s">
        <v>661</v>
      </c>
      <c r="FX109" s="665" t="s">
        <v>661</v>
      </c>
      <c r="FY109" s="665" t="s">
        <v>661</v>
      </c>
      <c r="FZ109" s="665" t="s">
        <v>661</v>
      </c>
      <c r="GA109" s="680" t="s">
        <v>661</v>
      </c>
      <c r="GB109" s="680" t="s">
        <v>661</v>
      </c>
      <c r="GC109" s="680" t="s">
        <v>661</v>
      </c>
      <c r="GD109" s="668" t="s">
        <v>661</v>
      </c>
      <c r="GE109" s="668" t="s">
        <v>661</v>
      </c>
      <c r="GF109" s="681" t="s">
        <v>661</v>
      </c>
      <c r="GG109" s="680" t="s">
        <v>661</v>
      </c>
      <c r="GH109" s="680" t="s">
        <v>661</v>
      </c>
      <c r="GI109" s="668" t="s">
        <v>661</v>
      </c>
      <c r="GJ109" s="668" t="s">
        <v>661</v>
      </c>
      <c r="GK109" s="681" t="s">
        <v>661</v>
      </c>
      <c r="GL109" s="679" t="s">
        <v>661</v>
      </c>
      <c r="GM109" s="679" t="s">
        <v>661</v>
      </c>
      <c r="GN109" s="668" t="s">
        <v>661</v>
      </c>
      <c r="GO109" s="668" t="s">
        <v>661</v>
      </c>
      <c r="GP109" s="681" t="s">
        <v>661</v>
      </c>
      <c r="GQ109" s="680" t="s">
        <v>661</v>
      </c>
      <c r="GR109" s="680" t="s">
        <v>661</v>
      </c>
      <c r="GS109" s="668" t="s">
        <v>661</v>
      </c>
      <c r="GT109" s="668" t="s">
        <v>661</v>
      </c>
      <c r="GU109" s="679" t="s">
        <v>661</v>
      </c>
      <c r="GV109" s="679" t="s">
        <v>661</v>
      </c>
      <c r="GW109" s="679" t="s">
        <v>661</v>
      </c>
      <c r="GX109" s="665" t="s">
        <v>661</v>
      </c>
      <c r="GY109" s="665" t="s">
        <v>661</v>
      </c>
      <c r="GZ109" s="679" t="s">
        <v>661</v>
      </c>
      <c r="HA109" s="679" t="s">
        <v>661</v>
      </c>
      <c r="HB109" s="679" t="s">
        <v>661</v>
      </c>
      <c r="HC109" s="665" t="s">
        <v>661</v>
      </c>
      <c r="HD109" s="665" t="s">
        <v>661</v>
      </c>
      <c r="HE109" s="679" t="s">
        <v>661</v>
      </c>
      <c r="HF109" s="679" t="s">
        <v>661</v>
      </c>
      <c r="HG109" s="679" t="s">
        <v>661</v>
      </c>
      <c r="HH109" s="665" t="s">
        <v>661</v>
      </c>
      <c r="HI109" s="665" t="s">
        <v>661</v>
      </c>
      <c r="HJ109" s="679" t="s">
        <v>661</v>
      </c>
      <c r="HK109" s="680" t="s">
        <v>661</v>
      </c>
      <c r="HL109" s="680" t="s">
        <v>661</v>
      </c>
      <c r="HM109" s="665" t="s">
        <v>661</v>
      </c>
      <c r="HN109" s="665" t="s">
        <v>661</v>
      </c>
      <c r="HO109" s="681" t="s">
        <v>661</v>
      </c>
      <c r="HP109" s="679" t="s">
        <v>661</v>
      </c>
      <c r="HQ109" s="679" t="s">
        <v>661</v>
      </c>
      <c r="HR109" s="665" t="s">
        <v>661</v>
      </c>
      <c r="HS109" s="665" t="s">
        <v>661</v>
      </c>
      <c r="HT109" s="665" t="s">
        <v>661</v>
      </c>
      <c r="HU109" s="665" t="s">
        <v>661</v>
      </c>
      <c r="HV109" s="665" t="s">
        <v>661</v>
      </c>
      <c r="HW109" s="665" t="s">
        <v>661</v>
      </c>
      <c r="HX109" s="679" t="s">
        <v>661</v>
      </c>
      <c r="HY109" s="679" t="s">
        <v>661</v>
      </c>
      <c r="HZ109" s="679" t="s">
        <v>661</v>
      </c>
      <c r="IA109" s="665" t="s">
        <v>661</v>
      </c>
      <c r="IB109" s="665" t="s">
        <v>661</v>
      </c>
      <c r="IC109" s="679" t="s">
        <v>661</v>
      </c>
      <c r="ID109" s="679" t="s">
        <v>661</v>
      </c>
      <c r="IE109" s="679" t="s">
        <v>661</v>
      </c>
      <c r="IF109" s="665" t="s">
        <v>661</v>
      </c>
      <c r="IG109" s="665" t="s">
        <v>661</v>
      </c>
      <c r="IH109" s="679" t="s">
        <v>661</v>
      </c>
      <c r="II109" s="679" t="s">
        <v>661</v>
      </c>
      <c r="IJ109" s="679" t="s">
        <v>661</v>
      </c>
      <c r="IK109" s="665" t="s">
        <v>661</v>
      </c>
      <c r="IL109" s="665" t="s">
        <v>661</v>
      </c>
      <c r="IM109" s="679" t="s">
        <v>661</v>
      </c>
      <c r="IN109" s="680" t="s">
        <v>661</v>
      </c>
      <c r="IO109" s="680" t="s">
        <v>661</v>
      </c>
      <c r="IP109" s="665" t="s">
        <v>661</v>
      </c>
      <c r="IQ109" s="665" t="s">
        <v>661</v>
      </c>
      <c r="IR109" s="681" t="s">
        <v>661</v>
      </c>
      <c r="IS109" s="681" t="s">
        <v>661</v>
      </c>
      <c r="IT109" s="679" t="s">
        <v>661</v>
      </c>
      <c r="IU109" s="679" t="s">
        <v>661</v>
      </c>
      <c r="IV109" s="679" t="s">
        <v>661</v>
      </c>
      <c r="IW109" s="665" t="s">
        <v>661</v>
      </c>
      <c r="IX109" s="665" t="s">
        <v>661</v>
      </c>
      <c r="IY109" s="665" t="s">
        <v>661</v>
      </c>
      <c r="IZ109" s="665" t="s">
        <v>661</v>
      </c>
      <c r="JA109" s="665" t="s">
        <v>661</v>
      </c>
      <c r="JB109" s="665" t="s">
        <v>661</v>
      </c>
      <c r="JC109" s="665" t="s">
        <v>661</v>
      </c>
      <c r="JD109" s="665" t="s">
        <v>661</v>
      </c>
      <c r="JE109" s="665" t="s">
        <v>661</v>
      </c>
      <c r="JF109" s="665" t="s">
        <v>661</v>
      </c>
      <c r="JG109" s="681" t="s">
        <v>661</v>
      </c>
      <c r="JH109" s="681" t="s">
        <v>661</v>
      </c>
      <c r="JI109" s="681" t="s">
        <v>661</v>
      </c>
      <c r="JJ109" s="679" t="s">
        <v>661</v>
      </c>
      <c r="JK109" s="679" t="s">
        <v>661</v>
      </c>
      <c r="JL109" s="682" t="s">
        <v>661</v>
      </c>
    </row>
    <row r="110" spans="1:272" ht="12.75" x14ac:dyDescent="0.2">
      <c r="A110" s="733" t="s">
        <v>112</v>
      </c>
      <c r="B110" s="662">
        <v>2013</v>
      </c>
      <c r="C110" s="691" t="s">
        <v>661</v>
      </c>
      <c r="D110" s="691" t="s">
        <v>661</v>
      </c>
      <c r="E110" s="691" t="s">
        <v>661</v>
      </c>
      <c r="F110" s="691" t="s">
        <v>661</v>
      </c>
      <c r="G110" s="691" t="s">
        <v>661</v>
      </c>
      <c r="H110" s="691" t="s">
        <v>661</v>
      </c>
      <c r="I110" s="766" t="s">
        <v>661</v>
      </c>
      <c r="J110" s="766" t="s">
        <v>661</v>
      </c>
      <c r="K110" s="766" t="s">
        <v>661</v>
      </c>
      <c r="L110" s="766" t="s">
        <v>661</v>
      </c>
      <c r="M110" s="766" t="s">
        <v>661</v>
      </c>
      <c r="N110" s="766" t="s">
        <v>661</v>
      </c>
      <c r="O110" s="766" t="s">
        <v>661</v>
      </c>
      <c r="P110" s="766" t="s">
        <v>661</v>
      </c>
      <c r="Q110" s="766" t="s">
        <v>661</v>
      </c>
      <c r="R110" s="766" t="s">
        <v>661</v>
      </c>
      <c r="S110" s="766" t="s">
        <v>661</v>
      </c>
      <c r="T110" s="766" t="s">
        <v>661</v>
      </c>
      <c r="U110" s="766" t="s">
        <v>661</v>
      </c>
      <c r="V110" s="766" t="s">
        <v>661</v>
      </c>
      <c r="W110" s="766" t="s">
        <v>661</v>
      </c>
      <c r="X110" s="766" t="s">
        <v>661</v>
      </c>
      <c r="Y110" s="766" t="s">
        <v>661</v>
      </c>
      <c r="Z110" s="766" t="s">
        <v>661</v>
      </c>
      <c r="AA110" s="766" t="s">
        <v>661</v>
      </c>
      <c r="AB110" s="766" t="s">
        <v>661</v>
      </c>
      <c r="AC110" s="766" t="s">
        <v>661</v>
      </c>
      <c r="AD110" s="766" t="s">
        <v>661</v>
      </c>
      <c r="AE110" s="766" t="s">
        <v>661</v>
      </c>
      <c r="AF110" s="766" t="s">
        <v>661</v>
      </c>
      <c r="AG110" s="766" t="s">
        <v>661</v>
      </c>
      <c r="AH110" s="766" t="s">
        <v>661</v>
      </c>
      <c r="AI110" s="766" t="s">
        <v>661</v>
      </c>
      <c r="AJ110" s="766" t="s">
        <v>661</v>
      </c>
      <c r="AK110" s="766" t="s">
        <v>661</v>
      </c>
      <c r="AL110" s="766" t="s">
        <v>661</v>
      </c>
      <c r="AM110" s="766" t="s">
        <v>661</v>
      </c>
      <c r="AN110" s="766" t="s">
        <v>661</v>
      </c>
      <c r="AO110" s="766" t="s">
        <v>661</v>
      </c>
      <c r="AP110" s="766" t="s">
        <v>661</v>
      </c>
      <c r="AQ110" s="766" t="s">
        <v>661</v>
      </c>
      <c r="AR110" s="766" t="s">
        <v>661</v>
      </c>
      <c r="AS110" s="766" t="s">
        <v>661</v>
      </c>
      <c r="AT110" s="766" t="s">
        <v>661</v>
      </c>
      <c r="AU110" s="766" t="s">
        <v>661</v>
      </c>
      <c r="AV110" s="766" t="s">
        <v>661</v>
      </c>
      <c r="AW110" s="766" t="s">
        <v>661</v>
      </c>
      <c r="AX110" s="766" t="s">
        <v>661</v>
      </c>
      <c r="AY110" s="766" t="s">
        <v>661</v>
      </c>
      <c r="AZ110" s="766" t="s">
        <v>661</v>
      </c>
      <c r="BA110" s="766" t="s">
        <v>661</v>
      </c>
      <c r="BB110" s="766" t="s">
        <v>661</v>
      </c>
      <c r="BC110" s="766" t="s">
        <v>661</v>
      </c>
      <c r="BD110" s="766" t="s">
        <v>661</v>
      </c>
      <c r="BE110" s="766" t="s">
        <v>661</v>
      </c>
      <c r="BF110" s="766" t="s">
        <v>661</v>
      </c>
      <c r="BG110" s="766" t="s">
        <v>661</v>
      </c>
      <c r="BH110" s="766" t="s">
        <v>661</v>
      </c>
      <c r="BI110" s="766" t="s">
        <v>661</v>
      </c>
      <c r="BJ110" s="766" t="s">
        <v>661</v>
      </c>
      <c r="BK110" s="766" t="s">
        <v>661</v>
      </c>
      <c r="BL110" s="766" t="s">
        <v>661</v>
      </c>
      <c r="BM110" s="766" t="s">
        <v>661</v>
      </c>
      <c r="BN110" s="766" t="s">
        <v>661</v>
      </c>
      <c r="BO110" s="766" t="s">
        <v>661</v>
      </c>
      <c r="BP110" s="766" t="s">
        <v>661</v>
      </c>
      <c r="BQ110" s="766" t="s">
        <v>661</v>
      </c>
      <c r="BR110" s="766" t="s">
        <v>661</v>
      </c>
      <c r="BS110" s="766" t="s">
        <v>661</v>
      </c>
      <c r="BT110" s="766" t="s">
        <v>661</v>
      </c>
      <c r="BU110" s="766" t="s">
        <v>661</v>
      </c>
      <c r="BV110" s="766" t="s">
        <v>661</v>
      </c>
      <c r="BW110" s="766" t="s">
        <v>661</v>
      </c>
      <c r="BX110" s="766" t="s">
        <v>661</v>
      </c>
      <c r="BY110" s="766" t="s">
        <v>661</v>
      </c>
      <c r="BZ110" s="766" t="s">
        <v>661</v>
      </c>
      <c r="CA110" s="766" t="s">
        <v>661</v>
      </c>
      <c r="CB110" s="766" t="s">
        <v>661</v>
      </c>
      <c r="CC110" s="766" t="s">
        <v>661</v>
      </c>
      <c r="CD110" s="766" t="s">
        <v>661</v>
      </c>
      <c r="CE110" s="766" t="s">
        <v>661</v>
      </c>
      <c r="CF110" s="766" t="s">
        <v>661</v>
      </c>
      <c r="CG110" s="766" t="s">
        <v>661</v>
      </c>
      <c r="CH110" s="766" t="s">
        <v>661</v>
      </c>
      <c r="CI110" s="766" t="s">
        <v>661</v>
      </c>
      <c r="CJ110" s="766" t="s">
        <v>661</v>
      </c>
      <c r="CK110" s="766" t="s">
        <v>661</v>
      </c>
      <c r="CL110" s="766" t="s">
        <v>661</v>
      </c>
      <c r="CM110" s="766" t="s">
        <v>661</v>
      </c>
      <c r="CN110" s="766" t="s">
        <v>661</v>
      </c>
      <c r="CO110" s="766" t="s">
        <v>661</v>
      </c>
      <c r="CP110" s="766" t="s">
        <v>661</v>
      </c>
      <c r="CQ110" s="766" t="s">
        <v>661</v>
      </c>
      <c r="CR110" s="766" t="s">
        <v>661</v>
      </c>
      <c r="CS110" s="766" t="s">
        <v>661</v>
      </c>
      <c r="CT110" s="766" t="s">
        <v>661</v>
      </c>
      <c r="CU110" s="766" t="s">
        <v>661</v>
      </c>
      <c r="CV110" s="766" t="s">
        <v>661</v>
      </c>
      <c r="CW110" s="766" t="s">
        <v>661</v>
      </c>
      <c r="CX110" s="766" t="s">
        <v>661</v>
      </c>
      <c r="CY110" s="766" t="s">
        <v>661</v>
      </c>
      <c r="CZ110" s="766" t="s">
        <v>661</v>
      </c>
      <c r="DA110" s="766" t="s">
        <v>661</v>
      </c>
      <c r="DB110" s="766" t="s">
        <v>661</v>
      </c>
      <c r="DC110" s="766" t="s">
        <v>661</v>
      </c>
      <c r="DD110" s="766" t="s">
        <v>661</v>
      </c>
      <c r="DE110" s="766" t="s">
        <v>661</v>
      </c>
      <c r="DF110" s="766" t="s">
        <v>661</v>
      </c>
      <c r="DG110" s="766" t="s">
        <v>661</v>
      </c>
      <c r="DH110" s="766" t="s">
        <v>661</v>
      </c>
      <c r="DI110" s="766" t="s">
        <v>661</v>
      </c>
      <c r="DJ110" s="766" t="s">
        <v>661</v>
      </c>
      <c r="DK110" s="766" t="s">
        <v>661</v>
      </c>
      <c r="DL110" s="766" t="s">
        <v>661</v>
      </c>
      <c r="DM110" s="766" t="s">
        <v>661</v>
      </c>
      <c r="DN110" s="766" t="s">
        <v>661</v>
      </c>
      <c r="DO110" s="766" t="s">
        <v>661</v>
      </c>
      <c r="DP110" s="766" t="s">
        <v>661</v>
      </c>
      <c r="DQ110" s="766" t="s">
        <v>661</v>
      </c>
      <c r="DR110" s="766" t="s">
        <v>661</v>
      </c>
      <c r="DS110" s="766" t="s">
        <v>661</v>
      </c>
      <c r="DT110" s="766" t="s">
        <v>661</v>
      </c>
      <c r="DU110" s="766" t="s">
        <v>661</v>
      </c>
      <c r="DV110" s="766" t="s">
        <v>661</v>
      </c>
      <c r="DW110" s="766" t="s">
        <v>661</v>
      </c>
      <c r="DX110" s="766" t="s">
        <v>661</v>
      </c>
      <c r="DY110" s="766" t="s">
        <v>661</v>
      </c>
      <c r="DZ110" s="766" t="s">
        <v>661</v>
      </c>
      <c r="EA110" s="766" t="s">
        <v>661</v>
      </c>
      <c r="EB110" s="766" t="s">
        <v>661</v>
      </c>
      <c r="EC110" s="766" t="s">
        <v>661</v>
      </c>
      <c r="ED110" s="766" t="s">
        <v>661</v>
      </c>
      <c r="EE110" s="766" t="s">
        <v>661</v>
      </c>
      <c r="EF110" s="766" t="s">
        <v>661</v>
      </c>
      <c r="EG110" s="766" t="s">
        <v>661</v>
      </c>
      <c r="EH110" s="766" t="s">
        <v>661</v>
      </c>
      <c r="EI110" s="766" t="s">
        <v>661</v>
      </c>
      <c r="EJ110" s="766" t="s">
        <v>661</v>
      </c>
      <c r="EK110" s="766" t="s">
        <v>661</v>
      </c>
      <c r="EL110" s="766" t="s">
        <v>661</v>
      </c>
      <c r="EM110" s="766" t="s">
        <v>661</v>
      </c>
      <c r="EN110" s="766" t="s">
        <v>661</v>
      </c>
      <c r="EO110" s="766" t="s">
        <v>661</v>
      </c>
      <c r="EP110" s="766" t="s">
        <v>661</v>
      </c>
      <c r="EQ110" s="766" t="s">
        <v>661</v>
      </c>
      <c r="ER110" s="690" t="s">
        <v>661</v>
      </c>
      <c r="ES110" s="691" t="s">
        <v>661</v>
      </c>
      <c r="ET110" s="691" t="s">
        <v>661</v>
      </c>
      <c r="EU110" s="692" t="s">
        <v>661</v>
      </c>
      <c r="EV110" s="692" t="s">
        <v>661</v>
      </c>
      <c r="EW110" s="691" t="s">
        <v>661</v>
      </c>
      <c r="EX110" s="691" t="s">
        <v>661</v>
      </c>
      <c r="EY110" s="691" t="s">
        <v>661</v>
      </c>
      <c r="EZ110" s="692" t="s">
        <v>661</v>
      </c>
      <c r="FA110" s="692" t="s">
        <v>661</v>
      </c>
      <c r="FB110" s="691" t="s">
        <v>661</v>
      </c>
      <c r="FC110" s="691" t="s">
        <v>661</v>
      </c>
      <c r="FD110" s="691" t="s">
        <v>661</v>
      </c>
      <c r="FE110" s="692" t="s">
        <v>661</v>
      </c>
      <c r="FF110" s="692" t="s">
        <v>661</v>
      </c>
      <c r="FG110" s="691" t="s">
        <v>661</v>
      </c>
      <c r="FH110" s="693" t="s">
        <v>661</v>
      </c>
      <c r="FI110" s="693" t="s">
        <v>661</v>
      </c>
      <c r="FJ110" s="692" t="s">
        <v>661</v>
      </c>
      <c r="FK110" s="692" t="s">
        <v>661</v>
      </c>
      <c r="FL110" s="691" t="s">
        <v>661</v>
      </c>
      <c r="FM110" s="691" t="s">
        <v>661</v>
      </c>
      <c r="FN110" s="691" t="s">
        <v>661</v>
      </c>
      <c r="FO110" s="691" t="s">
        <v>661</v>
      </c>
      <c r="FP110" s="691" t="s">
        <v>661</v>
      </c>
      <c r="FQ110" s="692" t="s">
        <v>661</v>
      </c>
      <c r="FR110" s="692" t="s">
        <v>661</v>
      </c>
      <c r="FS110" s="692" t="s">
        <v>661</v>
      </c>
      <c r="FT110" s="692" t="s">
        <v>661</v>
      </c>
      <c r="FU110" s="692" t="s">
        <v>661</v>
      </c>
      <c r="FV110" s="692" t="s">
        <v>661</v>
      </c>
      <c r="FW110" s="692" t="s">
        <v>661</v>
      </c>
      <c r="FX110" s="692" t="s">
        <v>661</v>
      </c>
      <c r="FY110" s="692" t="s">
        <v>661</v>
      </c>
      <c r="FZ110" s="692" t="s">
        <v>661</v>
      </c>
      <c r="GA110" s="692" t="s">
        <v>661</v>
      </c>
      <c r="GB110" s="692" t="s">
        <v>661</v>
      </c>
      <c r="GC110" s="692" t="s">
        <v>661</v>
      </c>
      <c r="GD110" s="692" t="s">
        <v>661</v>
      </c>
      <c r="GE110" s="694" t="s">
        <v>661</v>
      </c>
      <c r="GF110" s="695" t="s">
        <v>661</v>
      </c>
      <c r="GG110" s="692" t="s">
        <v>661</v>
      </c>
      <c r="GH110" s="692" t="s">
        <v>661</v>
      </c>
      <c r="GI110" s="692" t="s">
        <v>661</v>
      </c>
      <c r="GJ110" s="694" t="s">
        <v>661</v>
      </c>
      <c r="GK110" s="695" t="s">
        <v>661</v>
      </c>
      <c r="GL110" s="691" t="s">
        <v>661</v>
      </c>
      <c r="GM110" s="691" t="s">
        <v>661</v>
      </c>
      <c r="GN110" s="694" t="s">
        <v>661</v>
      </c>
      <c r="GO110" s="694" t="s">
        <v>661</v>
      </c>
      <c r="GP110" s="695" t="s">
        <v>661</v>
      </c>
      <c r="GQ110" s="693" t="s">
        <v>661</v>
      </c>
      <c r="GR110" s="766" t="s">
        <v>661</v>
      </c>
      <c r="GS110" s="694" t="s">
        <v>661</v>
      </c>
      <c r="GT110" s="694" t="s">
        <v>661</v>
      </c>
      <c r="GU110" s="691" t="s">
        <v>661</v>
      </c>
      <c r="GV110" s="691" t="s">
        <v>661</v>
      </c>
      <c r="GW110" s="691" t="s">
        <v>661</v>
      </c>
      <c r="GX110" s="692" t="s">
        <v>661</v>
      </c>
      <c r="GY110" s="692" t="s">
        <v>661</v>
      </c>
      <c r="GZ110" s="691" t="s">
        <v>661</v>
      </c>
      <c r="HA110" s="691" t="s">
        <v>661</v>
      </c>
      <c r="HB110" s="691" t="s">
        <v>661</v>
      </c>
      <c r="HC110" s="692" t="s">
        <v>661</v>
      </c>
      <c r="HD110" s="692" t="s">
        <v>661</v>
      </c>
      <c r="HE110" s="691" t="s">
        <v>661</v>
      </c>
      <c r="HF110" s="691" t="s">
        <v>661</v>
      </c>
      <c r="HG110" s="691" t="s">
        <v>661</v>
      </c>
      <c r="HH110" s="692" t="s">
        <v>661</v>
      </c>
      <c r="HI110" s="692" t="s">
        <v>661</v>
      </c>
      <c r="HJ110" s="691" t="s">
        <v>661</v>
      </c>
      <c r="HK110" s="693" t="s">
        <v>661</v>
      </c>
      <c r="HL110" s="693" t="s">
        <v>661</v>
      </c>
      <c r="HM110" s="692" t="s">
        <v>661</v>
      </c>
      <c r="HN110" s="692" t="s">
        <v>661</v>
      </c>
      <c r="HO110" s="695" t="s">
        <v>661</v>
      </c>
      <c r="HP110" s="691" t="s">
        <v>661</v>
      </c>
      <c r="HQ110" s="691" t="s">
        <v>661</v>
      </c>
      <c r="HR110" s="692" t="s">
        <v>661</v>
      </c>
      <c r="HS110" s="692" t="s">
        <v>661</v>
      </c>
      <c r="HT110" s="692" t="s">
        <v>661</v>
      </c>
      <c r="HU110" s="692" t="s">
        <v>661</v>
      </c>
      <c r="HV110" s="692" t="s">
        <v>661</v>
      </c>
      <c r="HW110" s="692" t="s">
        <v>661</v>
      </c>
      <c r="HX110" s="691" t="s">
        <v>661</v>
      </c>
      <c r="HY110" s="691" t="s">
        <v>661</v>
      </c>
      <c r="HZ110" s="691" t="s">
        <v>661</v>
      </c>
      <c r="IA110" s="692" t="s">
        <v>661</v>
      </c>
      <c r="IB110" s="692" t="s">
        <v>661</v>
      </c>
      <c r="IC110" s="691" t="s">
        <v>661</v>
      </c>
      <c r="ID110" s="691" t="s">
        <v>661</v>
      </c>
      <c r="IE110" s="691" t="s">
        <v>661</v>
      </c>
      <c r="IF110" s="692" t="s">
        <v>661</v>
      </c>
      <c r="IG110" s="692" t="s">
        <v>661</v>
      </c>
      <c r="IH110" s="691" t="s">
        <v>661</v>
      </c>
      <c r="II110" s="691" t="s">
        <v>661</v>
      </c>
      <c r="IJ110" s="691" t="s">
        <v>661</v>
      </c>
      <c r="IK110" s="692" t="s">
        <v>661</v>
      </c>
      <c r="IL110" s="692" t="s">
        <v>661</v>
      </c>
      <c r="IM110" s="691" t="s">
        <v>661</v>
      </c>
      <c r="IN110" s="693" t="s">
        <v>661</v>
      </c>
      <c r="IO110" s="693" t="s">
        <v>661</v>
      </c>
      <c r="IP110" s="692" t="s">
        <v>661</v>
      </c>
      <c r="IQ110" s="692" t="s">
        <v>661</v>
      </c>
      <c r="IR110" s="695" t="s">
        <v>661</v>
      </c>
      <c r="IS110" s="695" t="s">
        <v>661</v>
      </c>
      <c r="IT110" s="691" t="s">
        <v>661</v>
      </c>
      <c r="IU110" s="691" t="s">
        <v>661</v>
      </c>
      <c r="IV110" s="691" t="s">
        <v>661</v>
      </c>
      <c r="IW110" s="692" t="s">
        <v>661</v>
      </c>
      <c r="IX110" s="692" t="s">
        <v>661</v>
      </c>
      <c r="IY110" s="692" t="s">
        <v>661</v>
      </c>
      <c r="IZ110" s="692" t="s">
        <v>661</v>
      </c>
      <c r="JA110" s="692" t="s">
        <v>661</v>
      </c>
      <c r="JB110" s="692" t="s">
        <v>661</v>
      </c>
      <c r="JC110" s="692" t="s">
        <v>661</v>
      </c>
      <c r="JD110" s="692" t="s">
        <v>661</v>
      </c>
      <c r="JE110" s="692" t="s">
        <v>661</v>
      </c>
      <c r="JF110" s="692" t="s">
        <v>661</v>
      </c>
      <c r="JG110" s="695" t="s">
        <v>661</v>
      </c>
      <c r="JH110" s="695" t="s">
        <v>661</v>
      </c>
      <c r="JI110" s="695" t="s">
        <v>661</v>
      </c>
      <c r="JJ110" s="691" t="s">
        <v>661</v>
      </c>
      <c r="JK110" s="691" t="s">
        <v>661</v>
      </c>
      <c r="JL110" s="696" t="s">
        <v>661</v>
      </c>
    </row>
    <row r="111" spans="1:272" ht="12.75" x14ac:dyDescent="0.2">
      <c r="A111" s="733" t="s">
        <v>113</v>
      </c>
      <c r="B111" s="662">
        <v>2013</v>
      </c>
      <c r="C111" s="679" t="s">
        <v>661</v>
      </c>
      <c r="D111" s="679" t="s">
        <v>661</v>
      </c>
      <c r="E111" s="679" t="s">
        <v>661</v>
      </c>
      <c r="F111" s="679" t="s">
        <v>661</v>
      </c>
      <c r="G111" s="679" t="s">
        <v>661</v>
      </c>
      <c r="H111" s="679" t="s">
        <v>661</v>
      </c>
      <c r="I111" s="664">
        <v>1236</v>
      </c>
      <c r="J111" s="664">
        <v>893</v>
      </c>
      <c r="K111" s="664">
        <v>1722</v>
      </c>
      <c r="L111" s="663">
        <v>9508</v>
      </c>
      <c r="M111" s="664">
        <v>6922</v>
      </c>
      <c r="N111" s="664">
        <v>13769</v>
      </c>
      <c r="O111" s="665">
        <v>4112</v>
      </c>
      <c r="P111" s="665">
        <v>5396</v>
      </c>
      <c r="Q111" s="664">
        <v>1236</v>
      </c>
      <c r="R111" s="664">
        <v>893</v>
      </c>
      <c r="S111" s="664">
        <v>1722</v>
      </c>
      <c r="T111" s="665">
        <v>628</v>
      </c>
      <c r="U111" s="665">
        <v>608</v>
      </c>
      <c r="V111" s="664">
        <v>8272</v>
      </c>
      <c r="W111" s="664">
        <v>6010</v>
      </c>
      <c r="X111" s="664">
        <v>12175</v>
      </c>
      <c r="Y111" s="665">
        <v>3484</v>
      </c>
      <c r="Z111" s="665">
        <v>4789</v>
      </c>
      <c r="AA111" s="664">
        <v>617</v>
      </c>
      <c r="AB111" s="664">
        <v>445.7775080906149</v>
      </c>
      <c r="AC111" s="664">
        <v>859.60679611650494</v>
      </c>
      <c r="AD111" s="666">
        <v>280</v>
      </c>
      <c r="AE111" s="666">
        <v>337</v>
      </c>
      <c r="AF111" s="664">
        <v>926</v>
      </c>
      <c r="AG111" s="664">
        <v>465.66398158803213</v>
      </c>
      <c r="AH111" s="664">
        <v>2262.253164556962</v>
      </c>
      <c r="AI111" s="665">
        <v>329</v>
      </c>
      <c r="AJ111" s="665">
        <v>598</v>
      </c>
      <c r="AK111" s="664">
        <v>339</v>
      </c>
      <c r="AL111" s="664">
        <v>547</v>
      </c>
      <c r="AM111" s="664">
        <v>349</v>
      </c>
      <c r="AN111" s="664">
        <v>268</v>
      </c>
      <c r="AO111" s="664">
        <v>659</v>
      </c>
      <c r="AP111" s="665">
        <v>173</v>
      </c>
      <c r="AQ111" s="665">
        <v>278</v>
      </c>
      <c r="AR111" s="665">
        <v>177</v>
      </c>
      <c r="AS111" s="665">
        <v>103</v>
      </c>
      <c r="AT111" s="665">
        <v>226</v>
      </c>
      <c r="AU111" s="665">
        <v>167</v>
      </c>
      <c r="AV111" s="665">
        <v>269</v>
      </c>
      <c r="AW111" s="665">
        <v>172</v>
      </c>
      <c r="AX111" s="665">
        <v>165</v>
      </c>
      <c r="AY111" s="665">
        <v>433</v>
      </c>
      <c r="AZ111" s="667">
        <v>0.24770782981315356</v>
      </c>
      <c r="BA111" s="667">
        <v>0.18033588535618941</v>
      </c>
      <c r="BB111" s="667">
        <v>0.35871782800771052</v>
      </c>
      <c r="BC111" s="668">
        <v>0.21270487457292203</v>
      </c>
      <c r="BD111" s="668">
        <v>0.28322500694153208</v>
      </c>
      <c r="BE111" s="669">
        <v>0.35799999999999998</v>
      </c>
      <c r="BF111" s="670">
        <v>0.25623576224819694</v>
      </c>
      <c r="BG111" s="670">
        <v>0.53054513802536674</v>
      </c>
      <c r="BH111" s="668">
        <v>0.30106999099555309</v>
      </c>
      <c r="BI111" s="668">
        <v>0.46767649890924595</v>
      </c>
      <c r="BJ111" s="669">
        <v>0.40210000000000001</v>
      </c>
      <c r="BK111" s="670">
        <v>0.2878</v>
      </c>
      <c r="BL111" s="670">
        <v>0.59589999999999999</v>
      </c>
      <c r="BM111" s="668">
        <v>0.32729999999999998</v>
      </c>
      <c r="BN111" s="668">
        <v>0.47910000000000003</v>
      </c>
      <c r="BO111" s="669">
        <v>0.12429999999999999</v>
      </c>
      <c r="BP111" s="670">
        <v>6.2507594936708849E-2</v>
      </c>
      <c r="BQ111" s="670">
        <v>0.30366962025316452</v>
      </c>
      <c r="BR111" s="668">
        <v>8.6900000000000005E-2</v>
      </c>
      <c r="BS111" s="668">
        <v>0.16300000000000001</v>
      </c>
      <c r="BT111" s="664">
        <v>275</v>
      </c>
      <c r="BU111" s="664">
        <v>97</v>
      </c>
      <c r="BV111" s="664">
        <v>709</v>
      </c>
      <c r="BW111" s="665">
        <v>122</v>
      </c>
      <c r="BX111" s="665">
        <v>153</v>
      </c>
      <c r="BY111" s="664">
        <v>42</v>
      </c>
      <c r="BZ111" s="664">
        <v>28</v>
      </c>
      <c r="CA111" s="664">
        <v>64</v>
      </c>
      <c r="CB111" s="665">
        <v>21</v>
      </c>
      <c r="CC111" s="665">
        <v>20</v>
      </c>
      <c r="CD111" s="664">
        <v>234</v>
      </c>
      <c r="CE111" s="664">
        <v>69</v>
      </c>
      <c r="CF111" s="664">
        <v>638</v>
      </c>
      <c r="CG111" s="665">
        <v>101</v>
      </c>
      <c r="CH111" s="665">
        <v>133</v>
      </c>
      <c r="CI111" s="664">
        <v>109</v>
      </c>
      <c r="CJ111" s="664">
        <v>30.743589743589745</v>
      </c>
      <c r="CK111" s="664">
        <v>310.23076923076923</v>
      </c>
      <c r="CL111" s="665">
        <v>39</v>
      </c>
      <c r="CM111" s="665">
        <v>70</v>
      </c>
      <c r="CN111" s="671">
        <v>41.51</v>
      </c>
      <c r="CO111" s="664">
        <v>60.01</v>
      </c>
      <c r="CP111" s="664">
        <v>49.32</v>
      </c>
      <c r="CQ111" s="665">
        <v>21.23</v>
      </c>
      <c r="CR111" s="665">
        <v>19.39</v>
      </c>
      <c r="CS111" s="665">
        <v>19.47</v>
      </c>
      <c r="CT111" s="665">
        <v>20.29</v>
      </c>
      <c r="CU111" s="665">
        <v>40.619999999999997</v>
      </c>
      <c r="CV111" s="665">
        <v>29.85</v>
      </c>
      <c r="CW111" s="664">
        <v>720</v>
      </c>
      <c r="CX111" s="664">
        <v>483</v>
      </c>
      <c r="CY111" s="664">
        <v>1041</v>
      </c>
      <c r="CZ111" s="665">
        <v>297</v>
      </c>
      <c r="DA111" s="665">
        <v>423</v>
      </c>
      <c r="DB111" s="664">
        <v>73</v>
      </c>
      <c r="DC111" s="664">
        <v>53</v>
      </c>
      <c r="DD111" s="664">
        <v>110</v>
      </c>
      <c r="DE111" s="665">
        <v>37</v>
      </c>
      <c r="DF111" s="665">
        <v>36</v>
      </c>
      <c r="DG111" s="664">
        <v>647</v>
      </c>
      <c r="DH111" s="664">
        <v>427</v>
      </c>
      <c r="DI111" s="664">
        <v>932</v>
      </c>
      <c r="DJ111" s="665">
        <v>260</v>
      </c>
      <c r="DK111" s="665">
        <v>387</v>
      </c>
      <c r="DL111" s="666">
        <v>46</v>
      </c>
      <c r="DM111" s="666">
        <v>33.397260273972606</v>
      </c>
      <c r="DN111" s="666">
        <v>69.31506849315069</v>
      </c>
      <c r="DO111" s="672">
        <v>23</v>
      </c>
      <c r="DP111" s="672">
        <v>24</v>
      </c>
      <c r="DQ111" s="664">
        <v>33</v>
      </c>
      <c r="DR111" s="664">
        <v>21.778979907264297</v>
      </c>
      <c r="DS111" s="664">
        <v>47.536321483771253</v>
      </c>
      <c r="DT111" s="665">
        <v>13</v>
      </c>
      <c r="DU111" s="665">
        <v>19</v>
      </c>
      <c r="DV111" s="671">
        <v>20</v>
      </c>
      <c r="DW111" s="671">
        <v>25</v>
      </c>
      <c r="DX111" s="664">
        <v>28</v>
      </c>
      <c r="DY111" s="664">
        <v>18</v>
      </c>
      <c r="DZ111" s="664">
        <v>15</v>
      </c>
      <c r="EA111" s="665">
        <v>10</v>
      </c>
      <c r="EB111" s="665">
        <v>13</v>
      </c>
      <c r="EC111" s="665">
        <v>14</v>
      </c>
      <c r="ED111" s="665">
        <v>9</v>
      </c>
      <c r="EE111" s="665">
        <v>5</v>
      </c>
      <c r="EF111" s="665">
        <v>10</v>
      </c>
      <c r="EG111" s="665">
        <v>12</v>
      </c>
      <c r="EH111" s="665">
        <v>14</v>
      </c>
      <c r="EI111" s="665">
        <v>10</v>
      </c>
      <c r="EJ111" s="665">
        <v>10</v>
      </c>
      <c r="EK111" s="671">
        <v>7006</v>
      </c>
      <c r="EL111" s="671">
        <v>5010</v>
      </c>
      <c r="EM111" s="671">
        <v>9707</v>
      </c>
      <c r="EN111" s="664">
        <v>517</v>
      </c>
      <c r="EO111" s="664">
        <v>348</v>
      </c>
      <c r="EP111" s="664">
        <v>795</v>
      </c>
      <c r="EQ111" s="673">
        <v>8.1237911025145063E-2</v>
      </c>
      <c r="ER111" s="678" t="s">
        <v>661</v>
      </c>
      <c r="ES111" s="679" t="s">
        <v>661</v>
      </c>
      <c r="ET111" s="679" t="s">
        <v>661</v>
      </c>
      <c r="EU111" s="665" t="s">
        <v>661</v>
      </c>
      <c r="EV111" s="665" t="s">
        <v>661</v>
      </c>
      <c r="EW111" s="679" t="s">
        <v>661</v>
      </c>
      <c r="EX111" s="679" t="s">
        <v>661</v>
      </c>
      <c r="EY111" s="679" t="s">
        <v>661</v>
      </c>
      <c r="EZ111" s="665" t="s">
        <v>661</v>
      </c>
      <c r="FA111" s="665" t="s">
        <v>661</v>
      </c>
      <c r="FB111" s="679" t="s">
        <v>661</v>
      </c>
      <c r="FC111" s="679" t="s">
        <v>661</v>
      </c>
      <c r="FD111" s="679" t="s">
        <v>661</v>
      </c>
      <c r="FE111" s="665" t="s">
        <v>661</v>
      </c>
      <c r="FF111" s="665" t="s">
        <v>661</v>
      </c>
      <c r="FG111" s="679" t="s">
        <v>661</v>
      </c>
      <c r="FH111" s="680" t="s">
        <v>661</v>
      </c>
      <c r="FI111" s="680" t="s">
        <v>661</v>
      </c>
      <c r="FJ111" s="665" t="s">
        <v>661</v>
      </c>
      <c r="FK111" s="665" t="s">
        <v>661</v>
      </c>
      <c r="FL111" s="679" t="s">
        <v>661</v>
      </c>
      <c r="FM111" s="679" t="s">
        <v>661</v>
      </c>
      <c r="FN111" s="679" t="s">
        <v>661</v>
      </c>
      <c r="FO111" s="679" t="s">
        <v>661</v>
      </c>
      <c r="FP111" s="679" t="s">
        <v>661</v>
      </c>
      <c r="FQ111" s="665" t="s">
        <v>661</v>
      </c>
      <c r="FR111" s="665" t="s">
        <v>661</v>
      </c>
      <c r="FS111" s="665" t="s">
        <v>661</v>
      </c>
      <c r="FT111" s="665" t="s">
        <v>661</v>
      </c>
      <c r="FU111" s="665" t="s">
        <v>661</v>
      </c>
      <c r="FV111" s="665" t="s">
        <v>661</v>
      </c>
      <c r="FW111" s="665" t="s">
        <v>661</v>
      </c>
      <c r="FX111" s="665" t="s">
        <v>661</v>
      </c>
      <c r="FY111" s="665" t="s">
        <v>661</v>
      </c>
      <c r="FZ111" s="665" t="s">
        <v>661</v>
      </c>
      <c r="GA111" s="680" t="s">
        <v>661</v>
      </c>
      <c r="GB111" s="680" t="s">
        <v>661</v>
      </c>
      <c r="GC111" s="680" t="s">
        <v>661</v>
      </c>
      <c r="GD111" s="668" t="s">
        <v>661</v>
      </c>
      <c r="GE111" s="668" t="s">
        <v>661</v>
      </c>
      <c r="GF111" s="681" t="s">
        <v>661</v>
      </c>
      <c r="GG111" s="680" t="s">
        <v>661</v>
      </c>
      <c r="GH111" s="680" t="s">
        <v>661</v>
      </c>
      <c r="GI111" s="668" t="s">
        <v>661</v>
      </c>
      <c r="GJ111" s="668" t="s">
        <v>661</v>
      </c>
      <c r="GK111" s="681" t="s">
        <v>661</v>
      </c>
      <c r="GL111" s="679" t="s">
        <v>661</v>
      </c>
      <c r="GM111" s="679" t="s">
        <v>661</v>
      </c>
      <c r="GN111" s="668" t="s">
        <v>661</v>
      </c>
      <c r="GO111" s="668" t="s">
        <v>661</v>
      </c>
      <c r="GP111" s="681" t="s">
        <v>661</v>
      </c>
      <c r="GQ111" s="680" t="s">
        <v>661</v>
      </c>
      <c r="GR111" s="680" t="s">
        <v>661</v>
      </c>
      <c r="GS111" s="668" t="s">
        <v>661</v>
      </c>
      <c r="GT111" s="668" t="s">
        <v>661</v>
      </c>
      <c r="GU111" s="679" t="s">
        <v>661</v>
      </c>
      <c r="GV111" s="679" t="s">
        <v>661</v>
      </c>
      <c r="GW111" s="679" t="s">
        <v>661</v>
      </c>
      <c r="GX111" s="665" t="s">
        <v>661</v>
      </c>
      <c r="GY111" s="665" t="s">
        <v>661</v>
      </c>
      <c r="GZ111" s="679" t="s">
        <v>661</v>
      </c>
      <c r="HA111" s="679" t="s">
        <v>661</v>
      </c>
      <c r="HB111" s="679" t="s">
        <v>661</v>
      </c>
      <c r="HC111" s="665" t="s">
        <v>661</v>
      </c>
      <c r="HD111" s="665" t="s">
        <v>661</v>
      </c>
      <c r="HE111" s="679" t="s">
        <v>661</v>
      </c>
      <c r="HF111" s="679" t="s">
        <v>661</v>
      </c>
      <c r="HG111" s="679" t="s">
        <v>661</v>
      </c>
      <c r="HH111" s="665" t="s">
        <v>661</v>
      </c>
      <c r="HI111" s="665" t="s">
        <v>661</v>
      </c>
      <c r="HJ111" s="679" t="s">
        <v>661</v>
      </c>
      <c r="HK111" s="680" t="s">
        <v>661</v>
      </c>
      <c r="HL111" s="680" t="s">
        <v>661</v>
      </c>
      <c r="HM111" s="665" t="s">
        <v>661</v>
      </c>
      <c r="HN111" s="665" t="s">
        <v>661</v>
      </c>
      <c r="HO111" s="681" t="s">
        <v>661</v>
      </c>
      <c r="HP111" s="679" t="s">
        <v>661</v>
      </c>
      <c r="HQ111" s="679" t="s">
        <v>661</v>
      </c>
      <c r="HR111" s="665" t="s">
        <v>661</v>
      </c>
      <c r="HS111" s="665" t="s">
        <v>661</v>
      </c>
      <c r="HT111" s="665" t="s">
        <v>661</v>
      </c>
      <c r="HU111" s="665" t="s">
        <v>661</v>
      </c>
      <c r="HV111" s="665" t="s">
        <v>661</v>
      </c>
      <c r="HW111" s="665" t="s">
        <v>661</v>
      </c>
      <c r="HX111" s="679" t="s">
        <v>661</v>
      </c>
      <c r="HY111" s="679" t="s">
        <v>661</v>
      </c>
      <c r="HZ111" s="679" t="s">
        <v>661</v>
      </c>
      <c r="IA111" s="665" t="s">
        <v>661</v>
      </c>
      <c r="IB111" s="665" t="s">
        <v>661</v>
      </c>
      <c r="IC111" s="679" t="s">
        <v>661</v>
      </c>
      <c r="ID111" s="679" t="s">
        <v>661</v>
      </c>
      <c r="IE111" s="679" t="s">
        <v>661</v>
      </c>
      <c r="IF111" s="665" t="s">
        <v>661</v>
      </c>
      <c r="IG111" s="665" t="s">
        <v>661</v>
      </c>
      <c r="IH111" s="679" t="s">
        <v>661</v>
      </c>
      <c r="II111" s="679" t="s">
        <v>661</v>
      </c>
      <c r="IJ111" s="679" t="s">
        <v>661</v>
      </c>
      <c r="IK111" s="665" t="s">
        <v>661</v>
      </c>
      <c r="IL111" s="665" t="s">
        <v>661</v>
      </c>
      <c r="IM111" s="679" t="s">
        <v>661</v>
      </c>
      <c r="IN111" s="680" t="s">
        <v>661</v>
      </c>
      <c r="IO111" s="680" t="s">
        <v>661</v>
      </c>
      <c r="IP111" s="665" t="s">
        <v>661</v>
      </c>
      <c r="IQ111" s="665" t="s">
        <v>661</v>
      </c>
      <c r="IR111" s="681" t="s">
        <v>661</v>
      </c>
      <c r="IS111" s="681" t="s">
        <v>661</v>
      </c>
      <c r="IT111" s="679" t="s">
        <v>661</v>
      </c>
      <c r="IU111" s="679" t="s">
        <v>661</v>
      </c>
      <c r="IV111" s="679" t="s">
        <v>661</v>
      </c>
      <c r="IW111" s="665" t="s">
        <v>661</v>
      </c>
      <c r="IX111" s="665" t="s">
        <v>661</v>
      </c>
      <c r="IY111" s="665" t="s">
        <v>661</v>
      </c>
      <c r="IZ111" s="665" t="s">
        <v>661</v>
      </c>
      <c r="JA111" s="665" t="s">
        <v>661</v>
      </c>
      <c r="JB111" s="665" t="s">
        <v>661</v>
      </c>
      <c r="JC111" s="665" t="s">
        <v>661</v>
      </c>
      <c r="JD111" s="665" t="s">
        <v>661</v>
      </c>
      <c r="JE111" s="665" t="s">
        <v>661</v>
      </c>
      <c r="JF111" s="665" t="s">
        <v>661</v>
      </c>
      <c r="JG111" s="681" t="s">
        <v>661</v>
      </c>
      <c r="JH111" s="681" t="s">
        <v>661</v>
      </c>
      <c r="JI111" s="681" t="s">
        <v>661</v>
      </c>
      <c r="JJ111" s="679" t="s">
        <v>661</v>
      </c>
      <c r="JK111" s="679" t="s">
        <v>661</v>
      </c>
      <c r="JL111" s="682" t="s">
        <v>661</v>
      </c>
    </row>
    <row r="112" spans="1:272" ht="12.75" x14ac:dyDescent="0.2">
      <c r="A112" s="733" t="s">
        <v>114</v>
      </c>
      <c r="B112" s="662">
        <v>2013</v>
      </c>
      <c r="C112" s="679" t="s">
        <v>661</v>
      </c>
      <c r="D112" s="679" t="s">
        <v>661</v>
      </c>
      <c r="E112" s="679" t="s">
        <v>661</v>
      </c>
      <c r="F112" s="679" t="s">
        <v>661</v>
      </c>
      <c r="G112" s="679" t="s">
        <v>661</v>
      </c>
      <c r="H112" s="679" t="s">
        <v>661</v>
      </c>
      <c r="I112" s="664">
        <v>59</v>
      </c>
      <c r="J112" s="664">
        <v>51</v>
      </c>
      <c r="K112" s="664">
        <v>67</v>
      </c>
      <c r="L112" s="663">
        <v>9635</v>
      </c>
      <c r="M112" s="664">
        <v>8733</v>
      </c>
      <c r="N112" s="664">
        <v>11062</v>
      </c>
      <c r="O112" s="665">
        <v>7019</v>
      </c>
      <c r="P112" s="665">
        <v>2616</v>
      </c>
      <c r="Q112" s="664">
        <v>59</v>
      </c>
      <c r="R112" s="664">
        <v>51</v>
      </c>
      <c r="S112" s="664">
        <v>67</v>
      </c>
      <c r="T112" s="665">
        <v>30</v>
      </c>
      <c r="U112" s="665">
        <v>29</v>
      </c>
      <c r="V112" s="664">
        <v>9576</v>
      </c>
      <c r="W112" s="664">
        <v>8682</v>
      </c>
      <c r="X112" s="664">
        <v>11007</v>
      </c>
      <c r="Y112" s="665">
        <v>6989</v>
      </c>
      <c r="Z112" s="665">
        <v>2587</v>
      </c>
      <c r="AA112" s="664">
        <v>65</v>
      </c>
      <c r="AB112" s="664">
        <v>56.186440677966104</v>
      </c>
      <c r="AC112" s="664">
        <v>73.81355932203391</v>
      </c>
      <c r="AD112" s="666">
        <v>29</v>
      </c>
      <c r="AE112" s="666">
        <v>36</v>
      </c>
      <c r="AF112" s="664">
        <v>421</v>
      </c>
      <c r="AG112" s="664">
        <v>229.87488015340364</v>
      </c>
      <c r="AH112" s="664">
        <v>832.918024928092</v>
      </c>
      <c r="AI112" s="665">
        <v>230</v>
      </c>
      <c r="AJ112" s="665">
        <v>191</v>
      </c>
      <c r="AK112" s="664">
        <v>16</v>
      </c>
      <c r="AL112" s="664">
        <v>29</v>
      </c>
      <c r="AM112" s="664">
        <v>14</v>
      </c>
      <c r="AN112" s="664">
        <v>51</v>
      </c>
      <c r="AO112" s="664">
        <v>371</v>
      </c>
      <c r="AP112" s="665">
        <v>8</v>
      </c>
      <c r="AQ112" s="665">
        <v>15</v>
      </c>
      <c r="AR112" s="665">
        <v>7</v>
      </c>
      <c r="AS112" s="665">
        <v>22</v>
      </c>
      <c r="AT112" s="665">
        <v>209</v>
      </c>
      <c r="AU112" s="665">
        <v>8</v>
      </c>
      <c r="AV112" s="665">
        <v>14</v>
      </c>
      <c r="AW112" s="665">
        <v>7</v>
      </c>
      <c r="AX112" s="665">
        <v>29</v>
      </c>
      <c r="AY112" s="665">
        <v>162</v>
      </c>
      <c r="AZ112" s="667">
        <v>0.72965117599928508</v>
      </c>
      <c r="BA112" s="667">
        <v>0.66134340633126687</v>
      </c>
      <c r="BB112" s="667">
        <v>0.83771679386653786</v>
      </c>
      <c r="BC112" s="668">
        <v>1.078586696457521</v>
      </c>
      <c r="BD112" s="668">
        <v>0.39060225312996932</v>
      </c>
      <c r="BE112" s="669">
        <v>0.91110000000000002</v>
      </c>
      <c r="BF112" s="670">
        <v>0.84483818181818182</v>
      </c>
      <c r="BG112" s="670">
        <v>0.96079636363636345</v>
      </c>
      <c r="BH112" s="668">
        <v>1.3612027040976311</v>
      </c>
      <c r="BI112" s="668">
        <v>0.48658542029373686</v>
      </c>
      <c r="BJ112" s="669">
        <v>1.1000000000000001</v>
      </c>
      <c r="BK112" s="670">
        <v>1.02</v>
      </c>
      <c r="BL112" s="670">
        <v>1.1599999999999999</v>
      </c>
      <c r="BM112" s="668">
        <v>1.56</v>
      </c>
      <c r="BN112" s="668">
        <v>0.62849999999999995</v>
      </c>
      <c r="BO112" s="669">
        <v>0.1938</v>
      </c>
      <c r="BP112" s="670">
        <v>0.10581888782358581</v>
      </c>
      <c r="BQ112" s="670">
        <v>0.38341927133269416</v>
      </c>
      <c r="BR112" s="668">
        <v>0.20860000000000001</v>
      </c>
      <c r="BS112" s="668">
        <v>0.1787</v>
      </c>
      <c r="BT112" s="664">
        <v>391</v>
      </c>
      <c r="BU112" s="664">
        <v>188</v>
      </c>
      <c r="BV112" s="664">
        <v>631</v>
      </c>
      <c r="BW112" s="665">
        <v>292</v>
      </c>
      <c r="BX112" s="665">
        <v>99</v>
      </c>
      <c r="BY112" s="664">
        <v>2</v>
      </c>
      <c r="BZ112" s="664">
        <v>2</v>
      </c>
      <c r="CA112" s="664">
        <v>3</v>
      </c>
      <c r="CB112" s="665">
        <v>1</v>
      </c>
      <c r="CC112" s="665">
        <v>1</v>
      </c>
      <c r="CD112" s="664">
        <v>389</v>
      </c>
      <c r="CE112" s="664">
        <v>185</v>
      </c>
      <c r="CF112" s="664">
        <v>629</v>
      </c>
      <c r="CG112" s="665">
        <v>291</v>
      </c>
      <c r="CH112" s="665">
        <v>98</v>
      </c>
      <c r="CI112" s="664">
        <v>65</v>
      </c>
      <c r="CJ112" s="664">
        <v>34.125</v>
      </c>
      <c r="CK112" s="664">
        <v>95.875</v>
      </c>
      <c r="CL112" s="665">
        <v>40</v>
      </c>
      <c r="CM112" s="665">
        <v>25</v>
      </c>
      <c r="CN112" s="671">
        <v>2.19</v>
      </c>
      <c r="CO112" s="664">
        <v>15.61</v>
      </c>
      <c r="CP112" s="664">
        <v>49.76</v>
      </c>
      <c r="CQ112" s="665">
        <v>1.1200000000000001</v>
      </c>
      <c r="CR112" s="665">
        <v>7.6</v>
      </c>
      <c r="CS112" s="665">
        <v>32.840000000000003</v>
      </c>
      <c r="CT112" s="665">
        <v>1.07</v>
      </c>
      <c r="CU112" s="665">
        <v>8.01</v>
      </c>
      <c r="CV112" s="665">
        <v>16.920000000000002</v>
      </c>
      <c r="CW112" s="664">
        <v>857</v>
      </c>
      <c r="CX112" s="664">
        <v>761</v>
      </c>
      <c r="CY112" s="664">
        <v>1021</v>
      </c>
      <c r="CZ112" s="665">
        <v>616</v>
      </c>
      <c r="DA112" s="665">
        <v>241</v>
      </c>
      <c r="DB112" s="664">
        <v>4</v>
      </c>
      <c r="DC112" s="664">
        <v>3</v>
      </c>
      <c r="DD112" s="664">
        <v>4</v>
      </c>
      <c r="DE112" s="665">
        <v>2</v>
      </c>
      <c r="DF112" s="665">
        <v>2</v>
      </c>
      <c r="DG112" s="664">
        <v>853</v>
      </c>
      <c r="DH112" s="664">
        <v>757</v>
      </c>
      <c r="DI112" s="664">
        <v>1017</v>
      </c>
      <c r="DJ112" s="665">
        <v>614</v>
      </c>
      <c r="DK112" s="665">
        <v>239</v>
      </c>
      <c r="DL112" s="666">
        <v>1.8811</v>
      </c>
      <c r="DM112" s="666">
        <v>1.410825</v>
      </c>
      <c r="DN112" s="666">
        <v>1.8811</v>
      </c>
      <c r="DO112" s="672">
        <v>0.90010000000000001</v>
      </c>
      <c r="DP112" s="672">
        <v>0.98099999999999987</v>
      </c>
      <c r="DQ112" s="664">
        <v>7</v>
      </c>
      <c r="DR112" s="664">
        <v>6.2121922626025787</v>
      </c>
      <c r="DS112" s="664">
        <v>8.3458382180539274</v>
      </c>
      <c r="DT112" s="665">
        <v>3</v>
      </c>
      <c r="DU112" s="665">
        <v>3</v>
      </c>
      <c r="DV112" s="671">
        <v>2</v>
      </c>
      <c r="DW112" s="671">
        <v>1</v>
      </c>
      <c r="DX112" s="664">
        <v>0.96870000000000001</v>
      </c>
      <c r="DY112" s="664">
        <v>0.91239999999999999</v>
      </c>
      <c r="DZ112" s="664">
        <v>6</v>
      </c>
      <c r="EA112" s="665">
        <v>0.8044</v>
      </c>
      <c r="EB112" s="665">
        <v>0.53080000000000005</v>
      </c>
      <c r="EC112" s="665">
        <v>0.49320000000000003</v>
      </c>
      <c r="ED112" s="665">
        <v>0.40689999999999998</v>
      </c>
      <c r="EE112" s="665">
        <v>3</v>
      </c>
      <c r="EF112" s="665">
        <v>0.77210000000000001</v>
      </c>
      <c r="EG112" s="665">
        <v>0.51029999999999998</v>
      </c>
      <c r="EH112" s="665">
        <v>0.47549999999999998</v>
      </c>
      <c r="EI112" s="665">
        <v>0.50549999999999995</v>
      </c>
      <c r="EJ112" s="665">
        <v>3</v>
      </c>
      <c r="EK112" s="671">
        <v>4218</v>
      </c>
      <c r="EL112" s="671">
        <v>3803</v>
      </c>
      <c r="EM112" s="671">
        <v>4747</v>
      </c>
      <c r="EN112" s="664">
        <v>67</v>
      </c>
      <c r="EO112" s="664">
        <v>58</v>
      </c>
      <c r="EP112" s="664">
        <v>77</v>
      </c>
      <c r="EQ112" s="673">
        <v>2.9850746268656716E-2</v>
      </c>
      <c r="ER112" s="678" t="s">
        <v>737</v>
      </c>
      <c r="ES112" s="679" t="s">
        <v>1070</v>
      </c>
      <c r="ET112" s="679" t="s">
        <v>695</v>
      </c>
      <c r="EU112" s="665" t="s">
        <v>674</v>
      </c>
      <c r="EV112" s="665" t="s">
        <v>884</v>
      </c>
      <c r="EW112" s="679" t="s">
        <v>661</v>
      </c>
      <c r="EX112" s="679" t="s">
        <v>661</v>
      </c>
      <c r="EY112" s="679" t="s">
        <v>661</v>
      </c>
      <c r="EZ112" s="665" t="s">
        <v>661</v>
      </c>
      <c r="FA112" s="665" t="s">
        <v>661</v>
      </c>
      <c r="FB112" s="679" t="s">
        <v>737</v>
      </c>
      <c r="FC112" s="679" t="s">
        <v>1070</v>
      </c>
      <c r="FD112" s="679" t="s">
        <v>695</v>
      </c>
      <c r="FE112" s="665" t="s">
        <v>674</v>
      </c>
      <c r="FF112" s="665" t="s">
        <v>884</v>
      </c>
      <c r="FG112" s="679" t="s">
        <v>236</v>
      </c>
      <c r="FH112" s="680" t="s">
        <v>236</v>
      </c>
      <c r="FI112" s="680" t="s">
        <v>235</v>
      </c>
      <c r="FJ112" s="665" t="s">
        <v>236</v>
      </c>
      <c r="FK112" s="665" t="s">
        <v>237</v>
      </c>
      <c r="FL112" s="679" t="s">
        <v>661</v>
      </c>
      <c r="FM112" s="679" t="s">
        <v>661</v>
      </c>
      <c r="FN112" s="679" t="s">
        <v>661</v>
      </c>
      <c r="FO112" s="679" t="s">
        <v>232</v>
      </c>
      <c r="FP112" s="679" t="s">
        <v>236</v>
      </c>
      <c r="FQ112" s="665" t="s">
        <v>661</v>
      </c>
      <c r="FR112" s="665" t="s">
        <v>661</v>
      </c>
      <c r="FS112" s="665" t="s">
        <v>661</v>
      </c>
      <c r="FT112" s="665" t="s">
        <v>232</v>
      </c>
      <c r="FU112" s="665" t="s">
        <v>236</v>
      </c>
      <c r="FV112" s="665" t="s">
        <v>661</v>
      </c>
      <c r="FW112" s="665" t="s">
        <v>661</v>
      </c>
      <c r="FX112" s="665" t="s">
        <v>661</v>
      </c>
      <c r="FY112" s="665" t="s">
        <v>232</v>
      </c>
      <c r="FZ112" s="665" t="s">
        <v>237</v>
      </c>
      <c r="GA112" s="680">
        <v>0.7</v>
      </c>
      <c r="GB112" s="680">
        <v>0.7</v>
      </c>
      <c r="GC112" s="680">
        <v>0.8</v>
      </c>
      <c r="GD112" s="668">
        <v>1.08</v>
      </c>
      <c r="GE112" s="668">
        <v>0.39</v>
      </c>
      <c r="GF112" s="681" t="s">
        <v>929</v>
      </c>
      <c r="GG112" s="680">
        <v>0.8</v>
      </c>
      <c r="GH112" s="680">
        <v>1</v>
      </c>
      <c r="GI112" s="668">
        <v>1.36</v>
      </c>
      <c r="GJ112" s="668">
        <v>0.49</v>
      </c>
      <c r="GK112" s="681" t="s">
        <v>984</v>
      </c>
      <c r="GL112" s="679" t="s">
        <v>1037</v>
      </c>
      <c r="GM112" s="679" t="s">
        <v>931</v>
      </c>
      <c r="GN112" s="668" t="s">
        <v>962</v>
      </c>
      <c r="GO112" s="668" t="s">
        <v>930</v>
      </c>
      <c r="GP112" s="681" t="s">
        <v>893</v>
      </c>
      <c r="GQ112" s="680">
        <v>0.1</v>
      </c>
      <c r="GR112" s="680">
        <v>0.4</v>
      </c>
      <c r="GS112" s="668" t="s">
        <v>893</v>
      </c>
      <c r="GT112" s="668" t="s">
        <v>893</v>
      </c>
      <c r="GU112" s="679" t="s">
        <v>236</v>
      </c>
      <c r="GV112" s="679" t="s">
        <v>237</v>
      </c>
      <c r="GW112" s="679" t="s">
        <v>235</v>
      </c>
      <c r="GX112" s="665" t="s">
        <v>236</v>
      </c>
      <c r="GY112" s="665" t="s">
        <v>232</v>
      </c>
      <c r="GZ112" s="679" t="s">
        <v>661</v>
      </c>
      <c r="HA112" s="679" t="s">
        <v>661</v>
      </c>
      <c r="HB112" s="679" t="s">
        <v>661</v>
      </c>
      <c r="HC112" s="665" t="s">
        <v>661</v>
      </c>
      <c r="HD112" s="665" t="s">
        <v>661</v>
      </c>
      <c r="HE112" s="679" t="s">
        <v>236</v>
      </c>
      <c r="HF112" s="679" t="s">
        <v>237</v>
      </c>
      <c r="HG112" s="679" t="s">
        <v>235</v>
      </c>
      <c r="HH112" s="665" t="s">
        <v>236</v>
      </c>
      <c r="HI112" s="665" t="s">
        <v>232</v>
      </c>
      <c r="HJ112" s="679" t="s">
        <v>232</v>
      </c>
      <c r="HK112" s="680" t="s">
        <v>232</v>
      </c>
      <c r="HL112" s="680" t="s">
        <v>232</v>
      </c>
      <c r="HM112" s="665" t="s">
        <v>232</v>
      </c>
      <c r="HN112" s="665" t="s">
        <v>232</v>
      </c>
      <c r="HO112" s="681" t="s">
        <v>661</v>
      </c>
      <c r="HP112" s="679" t="s">
        <v>232</v>
      </c>
      <c r="HQ112" s="679" t="s">
        <v>232</v>
      </c>
      <c r="HR112" s="665" t="s">
        <v>661</v>
      </c>
      <c r="HS112" s="665" t="s">
        <v>232</v>
      </c>
      <c r="HT112" s="665" t="s">
        <v>232</v>
      </c>
      <c r="HU112" s="665" t="s">
        <v>661</v>
      </c>
      <c r="HV112" s="665" t="s">
        <v>232</v>
      </c>
      <c r="HW112" s="665" t="s">
        <v>232</v>
      </c>
      <c r="HX112" s="679" t="s">
        <v>235</v>
      </c>
      <c r="HY112" s="679" t="s">
        <v>235</v>
      </c>
      <c r="HZ112" s="679" t="s">
        <v>684</v>
      </c>
      <c r="IA112" s="665" t="s">
        <v>235</v>
      </c>
      <c r="IB112" s="665" t="s">
        <v>236</v>
      </c>
      <c r="IC112" s="679" t="s">
        <v>661</v>
      </c>
      <c r="ID112" s="679" t="s">
        <v>661</v>
      </c>
      <c r="IE112" s="679" t="s">
        <v>661</v>
      </c>
      <c r="IF112" s="665" t="s">
        <v>661</v>
      </c>
      <c r="IG112" s="665" t="s">
        <v>661</v>
      </c>
      <c r="IH112" s="679" t="s">
        <v>235</v>
      </c>
      <c r="II112" s="679" t="s">
        <v>235</v>
      </c>
      <c r="IJ112" s="679" t="s">
        <v>684</v>
      </c>
      <c r="IK112" s="665" t="s">
        <v>235</v>
      </c>
      <c r="IL112" s="665" t="s">
        <v>236</v>
      </c>
      <c r="IM112" s="679" t="s">
        <v>232</v>
      </c>
      <c r="IN112" s="680" t="s">
        <v>232</v>
      </c>
      <c r="IO112" s="680" t="s">
        <v>232</v>
      </c>
      <c r="IP112" s="665" t="s">
        <v>232</v>
      </c>
      <c r="IQ112" s="665" t="s">
        <v>232</v>
      </c>
      <c r="IR112" s="681" t="s">
        <v>661</v>
      </c>
      <c r="IS112" s="681" t="s">
        <v>661</v>
      </c>
      <c r="IT112" s="679" t="s">
        <v>661</v>
      </c>
      <c r="IU112" s="679" t="s">
        <v>232</v>
      </c>
      <c r="IV112" s="679" t="s">
        <v>232</v>
      </c>
      <c r="IW112" s="665" t="s">
        <v>661</v>
      </c>
      <c r="IX112" s="665" t="s">
        <v>661</v>
      </c>
      <c r="IY112" s="665" t="s">
        <v>661</v>
      </c>
      <c r="IZ112" s="665" t="s">
        <v>232</v>
      </c>
      <c r="JA112" s="665" t="s">
        <v>232</v>
      </c>
      <c r="JB112" s="665" t="s">
        <v>661</v>
      </c>
      <c r="JC112" s="665" t="s">
        <v>661</v>
      </c>
      <c r="JD112" s="665" t="s">
        <v>661</v>
      </c>
      <c r="JE112" s="665" t="s">
        <v>232</v>
      </c>
      <c r="JF112" s="665" t="s">
        <v>232</v>
      </c>
      <c r="JG112" s="681" t="s">
        <v>661</v>
      </c>
      <c r="JH112" s="681" t="s">
        <v>661</v>
      </c>
      <c r="JI112" s="681" t="s">
        <v>661</v>
      </c>
      <c r="JJ112" s="679" t="s">
        <v>661</v>
      </c>
      <c r="JK112" s="679" t="s">
        <v>661</v>
      </c>
      <c r="JL112" s="682" t="s">
        <v>661</v>
      </c>
    </row>
    <row r="113" spans="1:272" ht="12.75" x14ac:dyDescent="0.2">
      <c r="A113" s="733" t="s">
        <v>115</v>
      </c>
      <c r="B113" s="662">
        <v>2013</v>
      </c>
      <c r="C113" s="679" t="s">
        <v>685</v>
      </c>
      <c r="D113" s="679" t="s">
        <v>664</v>
      </c>
      <c r="E113" s="679" t="s">
        <v>676</v>
      </c>
      <c r="F113" s="679" t="s">
        <v>685</v>
      </c>
      <c r="G113" s="679" t="s">
        <v>664</v>
      </c>
      <c r="H113" s="679" t="s">
        <v>676</v>
      </c>
      <c r="I113" s="664">
        <v>2239</v>
      </c>
      <c r="J113" s="664">
        <v>1683</v>
      </c>
      <c r="K113" s="664">
        <v>2943</v>
      </c>
      <c r="L113" s="663">
        <v>175093</v>
      </c>
      <c r="M113" s="664">
        <v>139117</v>
      </c>
      <c r="N113" s="664">
        <v>230598</v>
      </c>
      <c r="O113" s="665">
        <v>138230</v>
      </c>
      <c r="P113" s="665">
        <v>36863</v>
      </c>
      <c r="Q113" s="664">
        <v>2239</v>
      </c>
      <c r="R113" s="664">
        <v>1683</v>
      </c>
      <c r="S113" s="664">
        <v>2943</v>
      </c>
      <c r="T113" s="665">
        <v>1139</v>
      </c>
      <c r="U113" s="665">
        <v>1101</v>
      </c>
      <c r="V113" s="664">
        <v>172854</v>
      </c>
      <c r="W113" s="664">
        <v>137467</v>
      </c>
      <c r="X113" s="664">
        <v>227671</v>
      </c>
      <c r="Y113" s="665">
        <v>137091</v>
      </c>
      <c r="Z113" s="665">
        <v>35763</v>
      </c>
      <c r="AA113" s="664">
        <v>5828</v>
      </c>
      <c r="AB113" s="664">
        <v>4380.7610540419828</v>
      </c>
      <c r="AC113" s="664">
        <v>7660.4752121482798</v>
      </c>
      <c r="AD113" s="666">
        <v>3877</v>
      </c>
      <c r="AE113" s="666">
        <v>1951</v>
      </c>
      <c r="AF113" s="664">
        <v>20746</v>
      </c>
      <c r="AG113" s="664">
        <v>11596.156202143951</v>
      </c>
      <c r="AH113" s="664">
        <v>40062.336906584991</v>
      </c>
      <c r="AI113" s="665">
        <v>14307</v>
      </c>
      <c r="AJ113" s="665">
        <v>6439</v>
      </c>
      <c r="AK113" s="664">
        <v>904</v>
      </c>
      <c r="AL113" s="664">
        <v>856</v>
      </c>
      <c r="AM113" s="664">
        <v>479</v>
      </c>
      <c r="AN113" s="664">
        <v>5349</v>
      </c>
      <c r="AO113" s="664">
        <v>15397</v>
      </c>
      <c r="AP113" s="665">
        <v>461</v>
      </c>
      <c r="AQ113" s="665">
        <v>436</v>
      </c>
      <c r="AR113" s="665">
        <v>242</v>
      </c>
      <c r="AS113" s="665">
        <v>3635</v>
      </c>
      <c r="AT113" s="665">
        <v>10672</v>
      </c>
      <c r="AU113" s="665">
        <v>442</v>
      </c>
      <c r="AV113" s="665">
        <v>421</v>
      </c>
      <c r="AW113" s="665">
        <v>237</v>
      </c>
      <c r="AX113" s="665">
        <v>1714</v>
      </c>
      <c r="AY113" s="665">
        <v>4726</v>
      </c>
      <c r="AZ113" s="667">
        <v>0.14874014481752945</v>
      </c>
      <c r="BA113" s="667">
        <v>0.11817881198323317</v>
      </c>
      <c r="BB113" s="667">
        <v>0.19589121161115899</v>
      </c>
      <c r="BC113" s="668">
        <v>0.24075330023432648</v>
      </c>
      <c r="BD113" s="668">
        <v>6.1130886745774701E-2</v>
      </c>
      <c r="BE113" s="669">
        <v>0.20030000000000001</v>
      </c>
      <c r="BF113" s="670">
        <v>0.15566320590790619</v>
      </c>
      <c r="BG113" s="670">
        <v>0.26573249348392702</v>
      </c>
      <c r="BH113" s="668">
        <v>0.3304753494885721</v>
      </c>
      <c r="BI113" s="668">
        <v>8.2228818333312442E-2</v>
      </c>
      <c r="BJ113" s="669">
        <v>0.23019999999999999</v>
      </c>
      <c r="BK113" s="670">
        <v>0.1789</v>
      </c>
      <c r="BL113" s="670">
        <v>0.3054</v>
      </c>
      <c r="BM113" s="668">
        <v>0.37130000000000002</v>
      </c>
      <c r="BN113" s="668">
        <v>9.8000000000000004E-2</v>
      </c>
      <c r="BO113" s="669">
        <v>9.3600000000000003E-2</v>
      </c>
      <c r="BP113" s="670">
        <v>5.2318529862174584E-2</v>
      </c>
      <c r="BQ113" s="670">
        <v>0.18074977029096478</v>
      </c>
      <c r="BR113" s="668">
        <v>0.13059999999999999</v>
      </c>
      <c r="BS113" s="668">
        <v>5.7500000000000002E-2</v>
      </c>
      <c r="BT113" s="664">
        <v>9278</v>
      </c>
      <c r="BU113" s="664">
        <v>6078</v>
      </c>
      <c r="BV113" s="664">
        <v>15272</v>
      </c>
      <c r="BW113" s="665">
        <v>7255</v>
      </c>
      <c r="BX113" s="665">
        <v>2023</v>
      </c>
      <c r="BY113" s="664">
        <v>97</v>
      </c>
      <c r="BZ113" s="664">
        <v>23</v>
      </c>
      <c r="CA113" s="664">
        <v>213</v>
      </c>
      <c r="CB113" s="665">
        <v>49</v>
      </c>
      <c r="CC113" s="665">
        <v>47</v>
      </c>
      <c r="CD113" s="664">
        <v>9181</v>
      </c>
      <c r="CE113" s="664">
        <v>6043</v>
      </c>
      <c r="CF113" s="664">
        <v>15109</v>
      </c>
      <c r="CG113" s="665">
        <v>7206</v>
      </c>
      <c r="CH113" s="665">
        <v>1975</v>
      </c>
      <c r="CI113" s="664">
        <v>3470</v>
      </c>
      <c r="CJ113" s="664">
        <v>2195.4739336492889</v>
      </c>
      <c r="CK113" s="664">
        <v>6376.7417061611377</v>
      </c>
      <c r="CL113" s="665">
        <v>2532</v>
      </c>
      <c r="CM113" s="665">
        <v>938</v>
      </c>
      <c r="CN113" s="671">
        <v>96.59</v>
      </c>
      <c r="CO113" s="664">
        <v>1739.22</v>
      </c>
      <c r="CP113" s="664">
        <v>1730.86</v>
      </c>
      <c r="CQ113" s="665">
        <v>49.41</v>
      </c>
      <c r="CR113" s="665">
        <v>1223.78</v>
      </c>
      <c r="CS113" s="665">
        <v>1308.44</v>
      </c>
      <c r="CT113" s="665">
        <v>47.18</v>
      </c>
      <c r="CU113" s="665">
        <v>515.45000000000005</v>
      </c>
      <c r="CV113" s="665">
        <v>422.42</v>
      </c>
      <c r="CW113" s="664">
        <v>5563</v>
      </c>
      <c r="CX113" s="664">
        <v>3790</v>
      </c>
      <c r="CY113" s="664">
        <v>8058</v>
      </c>
      <c r="CZ113" s="665">
        <v>4718</v>
      </c>
      <c r="DA113" s="665">
        <v>845</v>
      </c>
      <c r="DB113" s="664">
        <v>76</v>
      </c>
      <c r="DC113" s="664">
        <v>31</v>
      </c>
      <c r="DD113" s="664">
        <v>136</v>
      </c>
      <c r="DE113" s="665">
        <v>39</v>
      </c>
      <c r="DF113" s="665">
        <v>37</v>
      </c>
      <c r="DG113" s="664">
        <v>5486</v>
      </c>
      <c r="DH113" s="664">
        <v>3752</v>
      </c>
      <c r="DI113" s="664">
        <v>7954</v>
      </c>
      <c r="DJ113" s="665">
        <v>4679</v>
      </c>
      <c r="DK113" s="665">
        <v>807</v>
      </c>
      <c r="DL113" s="666">
        <v>45</v>
      </c>
      <c r="DM113" s="666">
        <v>18.355263157894736</v>
      </c>
      <c r="DN113" s="666">
        <v>80.526315789473685</v>
      </c>
      <c r="DO113" s="672">
        <v>30</v>
      </c>
      <c r="DP113" s="672">
        <v>15</v>
      </c>
      <c r="DQ113" s="664">
        <v>239</v>
      </c>
      <c r="DR113" s="664">
        <v>163.4575282537368</v>
      </c>
      <c r="DS113" s="664">
        <v>346.51950419248999</v>
      </c>
      <c r="DT113" s="665">
        <v>169</v>
      </c>
      <c r="DU113" s="665">
        <v>70</v>
      </c>
      <c r="DV113" s="671">
        <v>60</v>
      </c>
      <c r="DW113" s="671">
        <v>9</v>
      </c>
      <c r="DX113" s="664">
        <v>7</v>
      </c>
      <c r="DY113" s="664">
        <v>38</v>
      </c>
      <c r="DZ113" s="664">
        <v>202</v>
      </c>
      <c r="EA113" s="665">
        <v>31</v>
      </c>
      <c r="EB113" s="665">
        <v>5</v>
      </c>
      <c r="EC113" s="665">
        <v>4</v>
      </c>
      <c r="ED113" s="665">
        <v>26</v>
      </c>
      <c r="EE113" s="665">
        <v>143</v>
      </c>
      <c r="EF113" s="665">
        <v>30</v>
      </c>
      <c r="EG113" s="665">
        <v>4</v>
      </c>
      <c r="EH113" s="665">
        <v>3</v>
      </c>
      <c r="EI113" s="665">
        <v>12</v>
      </c>
      <c r="EJ113" s="665">
        <v>59</v>
      </c>
      <c r="EK113" s="671">
        <v>50434</v>
      </c>
      <c r="EL113" s="671">
        <v>38771</v>
      </c>
      <c r="EM113" s="671">
        <v>69361</v>
      </c>
      <c r="EN113" s="664">
        <v>1478</v>
      </c>
      <c r="EO113" s="664">
        <v>1060</v>
      </c>
      <c r="EP113" s="664">
        <v>2069</v>
      </c>
      <c r="EQ113" s="673">
        <v>6.5629228687415428E-2</v>
      </c>
      <c r="ER113" s="678" t="s">
        <v>899</v>
      </c>
      <c r="ES113" s="679" t="s">
        <v>993</v>
      </c>
      <c r="ET113" s="679" t="s">
        <v>1097</v>
      </c>
      <c r="EU113" s="665" t="s">
        <v>993</v>
      </c>
      <c r="EV113" s="665" t="s">
        <v>1057</v>
      </c>
      <c r="EW113" s="679" t="s">
        <v>685</v>
      </c>
      <c r="EX113" s="679" t="s">
        <v>664</v>
      </c>
      <c r="EY113" s="679" t="s">
        <v>676</v>
      </c>
      <c r="EZ113" s="665" t="s">
        <v>663</v>
      </c>
      <c r="FA113" s="665" t="s">
        <v>663</v>
      </c>
      <c r="FB113" s="679" t="s">
        <v>946</v>
      </c>
      <c r="FC113" s="679" t="s">
        <v>993</v>
      </c>
      <c r="FD113" s="679" t="s">
        <v>1097</v>
      </c>
      <c r="FE113" s="665" t="s">
        <v>993</v>
      </c>
      <c r="FF113" s="665" t="s">
        <v>936</v>
      </c>
      <c r="FG113" s="679" t="s">
        <v>1025</v>
      </c>
      <c r="FH113" s="680" t="s">
        <v>688</v>
      </c>
      <c r="FI113" s="680" t="s">
        <v>890</v>
      </c>
      <c r="FJ113" s="665" t="s">
        <v>906</v>
      </c>
      <c r="FK113" s="665" t="s">
        <v>935</v>
      </c>
      <c r="FL113" s="679" t="s">
        <v>235</v>
      </c>
      <c r="FM113" s="679" t="s">
        <v>235</v>
      </c>
      <c r="FN113" s="679" t="s">
        <v>236</v>
      </c>
      <c r="FO113" s="679" t="s">
        <v>700</v>
      </c>
      <c r="FP113" s="679" t="s">
        <v>692</v>
      </c>
      <c r="FQ113" s="665" t="s">
        <v>236</v>
      </c>
      <c r="FR113" s="665" t="s">
        <v>236</v>
      </c>
      <c r="FS113" s="665" t="s">
        <v>236</v>
      </c>
      <c r="FT113" s="665" t="s">
        <v>939</v>
      </c>
      <c r="FU113" s="665" t="s">
        <v>695</v>
      </c>
      <c r="FV113" s="665" t="s">
        <v>236</v>
      </c>
      <c r="FW113" s="665" t="s">
        <v>236</v>
      </c>
      <c r="FX113" s="665" t="s">
        <v>236</v>
      </c>
      <c r="FY113" s="665" t="s">
        <v>664</v>
      </c>
      <c r="FZ113" s="665" t="s">
        <v>691</v>
      </c>
      <c r="GA113" s="680">
        <v>0.1</v>
      </c>
      <c r="GB113" s="680">
        <v>0.1</v>
      </c>
      <c r="GC113" s="680">
        <v>0.2</v>
      </c>
      <c r="GD113" s="668">
        <v>0.24</v>
      </c>
      <c r="GE113" s="668" t="s">
        <v>882</v>
      </c>
      <c r="GF113" s="681" t="s">
        <v>893</v>
      </c>
      <c r="GG113" s="680">
        <v>0.2</v>
      </c>
      <c r="GH113" s="680">
        <v>0.3</v>
      </c>
      <c r="GI113" s="668">
        <v>0.33</v>
      </c>
      <c r="GJ113" s="668" t="s">
        <v>882</v>
      </c>
      <c r="GK113" s="681" t="s">
        <v>893</v>
      </c>
      <c r="GL113" s="679" t="s">
        <v>893</v>
      </c>
      <c r="GM113" s="679" t="s">
        <v>952</v>
      </c>
      <c r="GN113" s="668" t="s">
        <v>973</v>
      </c>
      <c r="GO113" s="668" t="s">
        <v>882</v>
      </c>
      <c r="GP113" s="681" t="s">
        <v>882</v>
      </c>
      <c r="GQ113" s="680" t="s">
        <v>882</v>
      </c>
      <c r="GR113" s="680">
        <v>0.2</v>
      </c>
      <c r="GS113" s="668" t="s">
        <v>883</v>
      </c>
      <c r="GT113" s="668" t="s">
        <v>882</v>
      </c>
      <c r="GU113" s="679" t="s">
        <v>967</v>
      </c>
      <c r="GV113" s="679" t="s">
        <v>698</v>
      </c>
      <c r="GW113" s="679" t="s">
        <v>692</v>
      </c>
      <c r="GX113" s="665" t="s">
        <v>955</v>
      </c>
      <c r="GY113" s="665" t="s">
        <v>673</v>
      </c>
      <c r="GZ113" s="679" t="s">
        <v>232</v>
      </c>
      <c r="HA113" s="679" t="s">
        <v>232</v>
      </c>
      <c r="HB113" s="679" t="s">
        <v>236</v>
      </c>
      <c r="HC113" s="665" t="s">
        <v>232</v>
      </c>
      <c r="HD113" s="665" t="s">
        <v>232</v>
      </c>
      <c r="HE113" s="679" t="s">
        <v>943</v>
      </c>
      <c r="HF113" s="679" t="s">
        <v>969</v>
      </c>
      <c r="HG113" s="679" t="s">
        <v>692</v>
      </c>
      <c r="HH113" s="665" t="s">
        <v>1009</v>
      </c>
      <c r="HI113" s="665" t="s">
        <v>673</v>
      </c>
      <c r="HJ113" s="679" t="s">
        <v>892</v>
      </c>
      <c r="HK113" s="680">
        <v>2200</v>
      </c>
      <c r="HL113" s="680">
        <v>6400</v>
      </c>
      <c r="HM113" s="665" t="s">
        <v>895</v>
      </c>
      <c r="HN113" s="665" t="s">
        <v>235</v>
      </c>
      <c r="HO113" s="681" t="s">
        <v>232</v>
      </c>
      <c r="HP113" s="679" t="s">
        <v>664</v>
      </c>
      <c r="HQ113" s="679" t="s">
        <v>664</v>
      </c>
      <c r="HR113" s="665" t="s">
        <v>232</v>
      </c>
      <c r="HS113" s="665" t="s">
        <v>665</v>
      </c>
      <c r="HT113" s="665" t="s">
        <v>669</v>
      </c>
      <c r="HU113" s="665" t="s">
        <v>232</v>
      </c>
      <c r="HV113" s="665" t="s">
        <v>235</v>
      </c>
      <c r="HW113" s="665" t="s">
        <v>236</v>
      </c>
      <c r="HX113" s="679" t="s">
        <v>994</v>
      </c>
      <c r="HY113" s="679" t="s">
        <v>678</v>
      </c>
      <c r="HZ113" s="679" t="s">
        <v>1058</v>
      </c>
      <c r="IA113" s="665" t="s">
        <v>691</v>
      </c>
      <c r="IB113" s="665" t="s">
        <v>235</v>
      </c>
      <c r="IC113" s="679" t="s">
        <v>232</v>
      </c>
      <c r="ID113" s="679" t="s">
        <v>232</v>
      </c>
      <c r="IE113" s="679" t="s">
        <v>237</v>
      </c>
      <c r="IF113" s="665" t="s">
        <v>232</v>
      </c>
      <c r="IG113" s="665" t="s">
        <v>232</v>
      </c>
      <c r="IH113" s="679" t="s">
        <v>922</v>
      </c>
      <c r="II113" s="679" t="s">
        <v>678</v>
      </c>
      <c r="IJ113" s="679" t="s">
        <v>949</v>
      </c>
      <c r="IK113" s="665" t="s">
        <v>691</v>
      </c>
      <c r="IL113" s="665" t="s">
        <v>235</v>
      </c>
      <c r="IM113" s="679" t="s">
        <v>236</v>
      </c>
      <c r="IN113" s="680" t="s">
        <v>237</v>
      </c>
      <c r="IO113" s="680" t="s">
        <v>236</v>
      </c>
      <c r="IP113" s="665" t="s">
        <v>237</v>
      </c>
      <c r="IQ113" s="665" t="s">
        <v>232</v>
      </c>
      <c r="IR113" s="681" t="s">
        <v>232</v>
      </c>
      <c r="IS113" s="681" t="s">
        <v>232</v>
      </c>
      <c r="IT113" s="679" t="s">
        <v>232</v>
      </c>
      <c r="IU113" s="679" t="s">
        <v>232</v>
      </c>
      <c r="IV113" s="679" t="s">
        <v>236</v>
      </c>
      <c r="IW113" s="665" t="s">
        <v>232</v>
      </c>
      <c r="IX113" s="665" t="s">
        <v>232</v>
      </c>
      <c r="IY113" s="665" t="s">
        <v>232</v>
      </c>
      <c r="IZ113" s="665" t="s">
        <v>232</v>
      </c>
      <c r="JA113" s="665" t="s">
        <v>237</v>
      </c>
      <c r="JB113" s="665" t="s">
        <v>232</v>
      </c>
      <c r="JC113" s="665" t="s">
        <v>232</v>
      </c>
      <c r="JD113" s="665" t="s">
        <v>232</v>
      </c>
      <c r="JE113" s="665" t="s">
        <v>232</v>
      </c>
      <c r="JF113" s="665" t="s">
        <v>232</v>
      </c>
      <c r="JG113" s="681" t="s">
        <v>661</v>
      </c>
      <c r="JH113" s="681" t="s">
        <v>661</v>
      </c>
      <c r="JI113" s="681" t="s">
        <v>661</v>
      </c>
      <c r="JJ113" s="679" t="s">
        <v>668</v>
      </c>
      <c r="JK113" s="679" t="s">
        <v>663</v>
      </c>
      <c r="JL113" s="682" t="s">
        <v>690</v>
      </c>
    </row>
    <row r="114" spans="1:272" ht="12.75" x14ac:dyDescent="0.2">
      <c r="A114" s="733" t="s">
        <v>116</v>
      </c>
      <c r="B114" s="662">
        <v>2013</v>
      </c>
      <c r="C114" s="691" t="s">
        <v>661</v>
      </c>
      <c r="D114" s="691" t="s">
        <v>661</v>
      </c>
      <c r="E114" s="691" t="s">
        <v>661</v>
      </c>
      <c r="F114" s="691" t="s">
        <v>661</v>
      </c>
      <c r="G114" s="691" t="s">
        <v>661</v>
      </c>
      <c r="H114" s="691" t="s">
        <v>661</v>
      </c>
      <c r="I114" s="766" t="s">
        <v>661</v>
      </c>
      <c r="J114" s="766" t="s">
        <v>661</v>
      </c>
      <c r="K114" s="766" t="s">
        <v>661</v>
      </c>
      <c r="L114" s="766" t="s">
        <v>661</v>
      </c>
      <c r="M114" s="766" t="s">
        <v>661</v>
      </c>
      <c r="N114" s="766" t="s">
        <v>661</v>
      </c>
      <c r="O114" s="766" t="s">
        <v>661</v>
      </c>
      <c r="P114" s="766" t="s">
        <v>661</v>
      </c>
      <c r="Q114" s="766" t="s">
        <v>661</v>
      </c>
      <c r="R114" s="766" t="s">
        <v>661</v>
      </c>
      <c r="S114" s="766" t="s">
        <v>661</v>
      </c>
      <c r="T114" s="766" t="s">
        <v>661</v>
      </c>
      <c r="U114" s="766" t="s">
        <v>661</v>
      </c>
      <c r="V114" s="766" t="s">
        <v>661</v>
      </c>
      <c r="W114" s="766" t="s">
        <v>661</v>
      </c>
      <c r="X114" s="766" t="s">
        <v>661</v>
      </c>
      <c r="Y114" s="766" t="s">
        <v>661</v>
      </c>
      <c r="Z114" s="766" t="s">
        <v>661</v>
      </c>
      <c r="AA114" s="766" t="s">
        <v>661</v>
      </c>
      <c r="AB114" s="766" t="s">
        <v>661</v>
      </c>
      <c r="AC114" s="766" t="s">
        <v>661</v>
      </c>
      <c r="AD114" s="766" t="s">
        <v>661</v>
      </c>
      <c r="AE114" s="766" t="s">
        <v>661</v>
      </c>
      <c r="AF114" s="766" t="s">
        <v>661</v>
      </c>
      <c r="AG114" s="766" t="s">
        <v>661</v>
      </c>
      <c r="AH114" s="766" t="s">
        <v>661</v>
      </c>
      <c r="AI114" s="766" t="s">
        <v>661</v>
      </c>
      <c r="AJ114" s="766" t="s">
        <v>661</v>
      </c>
      <c r="AK114" s="766" t="s">
        <v>661</v>
      </c>
      <c r="AL114" s="766" t="s">
        <v>661</v>
      </c>
      <c r="AM114" s="766" t="s">
        <v>661</v>
      </c>
      <c r="AN114" s="766" t="s">
        <v>661</v>
      </c>
      <c r="AO114" s="766" t="s">
        <v>661</v>
      </c>
      <c r="AP114" s="766" t="s">
        <v>661</v>
      </c>
      <c r="AQ114" s="766" t="s">
        <v>661</v>
      </c>
      <c r="AR114" s="766" t="s">
        <v>661</v>
      </c>
      <c r="AS114" s="766" t="s">
        <v>661</v>
      </c>
      <c r="AT114" s="766" t="s">
        <v>661</v>
      </c>
      <c r="AU114" s="766" t="s">
        <v>661</v>
      </c>
      <c r="AV114" s="766" t="s">
        <v>661</v>
      </c>
      <c r="AW114" s="766" t="s">
        <v>661</v>
      </c>
      <c r="AX114" s="766" t="s">
        <v>661</v>
      </c>
      <c r="AY114" s="766" t="s">
        <v>661</v>
      </c>
      <c r="AZ114" s="766" t="s">
        <v>661</v>
      </c>
      <c r="BA114" s="766" t="s">
        <v>661</v>
      </c>
      <c r="BB114" s="766" t="s">
        <v>661</v>
      </c>
      <c r="BC114" s="766" t="s">
        <v>661</v>
      </c>
      <c r="BD114" s="766" t="s">
        <v>661</v>
      </c>
      <c r="BE114" s="766" t="s">
        <v>661</v>
      </c>
      <c r="BF114" s="766" t="s">
        <v>661</v>
      </c>
      <c r="BG114" s="766" t="s">
        <v>661</v>
      </c>
      <c r="BH114" s="766" t="s">
        <v>661</v>
      </c>
      <c r="BI114" s="766" t="s">
        <v>661</v>
      </c>
      <c r="BJ114" s="766" t="s">
        <v>661</v>
      </c>
      <c r="BK114" s="766" t="s">
        <v>661</v>
      </c>
      <c r="BL114" s="766" t="s">
        <v>661</v>
      </c>
      <c r="BM114" s="766" t="s">
        <v>661</v>
      </c>
      <c r="BN114" s="766" t="s">
        <v>661</v>
      </c>
      <c r="BO114" s="766" t="s">
        <v>661</v>
      </c>
      <c r="BP114" s="766" t="s">
        <v>661</v>
      </c>
      <c r="BQ114" s="766" t="s">
        <v>661</v>
      </c>
      <c r="BR114" s="766" t="s">
        <v>661</v>
      </c>
      <c r="BS114" s="766" t="s">
        <v>661</v>
      </c>
      <c r="BT114" s="766" t="s">
        <v>661</v>
      </c>
      <c r="BU114" s="766" t="s">
        <v>661</v>
      </c>
      <c r="BV114" s="766" t="s">
        <v>661</v>
      </c>
      <c r="BW114" s="766" t="s">
        <v>661</v>
      </c>
      <c r="BX114" s="766" t="s">
        <v>661</v>
      </c>
      <c r="BY114" s="766" t="s">
        <v>661</v>
      </c>
      <c r="BZ114" s="766" t="s">
        <v>661</v>
      </c>
      <c r="CA114" s="766" t="s">
        <v>661</v>
      </c>
      <c r="CB114" s="766" t="s">
        <v>661</v>
      </c>
      <c r="CC114" s="766" t="s">
        <v>661</v>
      </c>
      <c r="CD114" s="766" t="s">
        <v>661</v>
      </c>
      <c r="CE114" s="766" t="s">
        <v>661</v>
      </c>
      <c r="CF114" s="766" t="s">
        <v>661</v>
      </c>
      <c r="CG114" s="766" t="s">
        <v>661</v>
      </c>
      <c r="CH114" s="766" t="s">
        <v>661</v>
      </c>
      <c r="CI114" s="766" t="s">
        <v>661</v>
      </c>
      <c r="CJ114" s="766" t="s">
        <v>661</v>
      </c>
      <c r="CK114" s="766" t="s">
        <v>661</v>
      </c>
      <c r="CL114" s="766" t="s">
        <v>661</v>
      </c>
      <c r="CM114" s="766" t="s">
        <v>661</v>
      </c>
      <c r="CN114" s="766" t="s">
        <v>661</v>
      </c>
      <c r="CO114" s="766" t="s">
        <v>661</v>
      </c>
      <c r="CP114" s="766" t="s">
        <v>661</v>
      </c>
      <c r="CQ114" s="766" t="s">
        <v>661</v>
      </c>
      <c r="CR114" s="766" t="s">
        <v>661</v>
      </c>
      <c r="CS114" s="766" t="s">
        <v>661</v>
      </c>
      <c r="CT114" s="766" t="s">
        <v>661</v>
      </c>
      <c r="CU114" s="766" t="s">
        <v>661</v>
      </c>
      <c r="CV114" s="766" t="s">
        <v>661</v>
      </c>
      <c r="CW114" s="766" t="s">
        <v>661</v>
      </c>
      <c r="CX114" s="766" t="s">
        <v>661</v>
      </c>
      <c r="CY114" s="766" t="s">
        <v>661</v>
      </c>
      <c r="CZ114" s="766" t="s">
        <v>661</v>
      </c>
      <c r="DA114" s="766" t="s">
        <v>661</v>
      </c>
      <c r="DB114" s="766" t="s">
        <v>661</v>
      </c>
      <c r="DC114" s="766" t="s">
        <v>661</v>
      </c>
      <c r="DD114" s="766" t="s">
        <v>661</v>
      </c>
      <c r="DE114" s="766" t="s">
        <v>661</v>
      </c>
      <c r="DF114" s="766" t="s">
        <v>661</v>
      </c>
      <c r="DG114" s="766" t="s">
        <v>661</v>
      </c>
      <c r="DH114" s="766" t="s">
        <v>661</v>
      </c>
      <c r="DI114" s="766" t="s">
        <v>661</v>
      </c>
      <c r="DJ114" s="766" t="s">
        <v>661</v>
      </c>
      <c r="DK114" s="766" t="s">
        <v>661</v>
      </c>
      <c r="DL114" s="766" t="s">
        <v>661</v>
      </c>
      <c r="DM114" s="766" t="s">
        <v>661</v>
      </c>
      <c r="DN114" s="766" t="s">
        <v>661</v>
      </c>
      <c r="DO114" s="766" t="s">
        <v>661</v>
      </c>
      <c r="DP114" s="766" t="s">
        <v>661</v>
      </c>
      <c r="DQ114" s="766" t="s">
        <v>661</v>
      </c>
      <c r="DR114" s="766" t="s">
        <v>661</v>
      </c>
      <c r="DS114" s="766" t="s">
        <v>661</v>
      </c>
      <c r="DT114" s="766" t="s">
        <v>661</v>
      </c>
      <c r="DU114" s="766" t="s">
        <v>661</v>
      </c>
      <c r="DV114" s="766" t="s">
        <v>661</v>
      </c>
      <c r="DW114" s="766" t="s">
        <v>661</v>
      </c>
      <c r="DX114" s="766" t="s">
        <v>661</v>
      </c>
      <c r="DY114" s="766" t="s">
        <v>661</v>
      </c>
      <c r="DZ114" s="766" t="s">
        <v>661</v>
      </c>
      <c r="EA114" s="766" t="s">
        <v>661</v>
      </c>
      <c r="EB114" s="766" t="s">
        <v>661</v>
      </c>
      <c r="EC114" s="766" t="s">
        <v>661</v>
      </c>
      <c r="ED114" s="766" t="s">
        <v>661</v>
      </c>
      <c r="EE114" s="766" t="s">
        <v>661</v>
      </c>
      <c r="EF114" s="766" t="s">
        <v>661</v>
      </c>
      <c r="EG114" s="766" t="s">
        <v>661</v>
      </c>
      <c r="EH114" s="766" t="s">
        <v>661</v>
      </c>
      <c r="EI114" s="766" t="s">
        <v>661</v>
      </c>
      <c r="EJ114" s="766" t="s">
        <v>661</v>
      </c>
      <c r="EK114" s="766" t="s">
        <v>661</v>
      </c>
      <c r="EL114" s="766" t="s">
        <v>661</v>
      </c>
      <c r="EM114" s="766" t="s">
        <v>661</v>
      </c>
      <c r="EN114" s="766" t="s">
        <v>661</v>
      </c>
      <c r="EO114" s="766" t="s">
        <v>661</v>
      </c>
      <c r="EP114" s="766" t="s">
        <v>661</v>
      </c>
      <c r="EQ114" s="766" t="s">
        <v>661</v>
      </c>
      <c r="ER114" s="690" t="s">
        <v>661</v>
      </c>
      <c r="ES114" s="691" t="s">
        <v>661</v>
      </c>
      <c r="ET114" s="691" t="s">
        <v>661</v>
      </c>
      <c r="EU114" s="692" t="s">
        <v>661</v>
      </c>
      <c r="EV114" s="692" t="s">
        <v>661</v>
      </c>
      <c r="EW114" s="691" t="s">
        <v>661</v>
      </c>
      <c r="EX114" s="691" t="s">
        <v>661</v>
      </c>
      <c r="EY114" s="691" t="s">
        <v>661</v>
      </c>
      <c r="EZ114" s="692" t="s">
        <v>661</v>
      </c>
      <c r="FA114" s="692" t="s">
        <v>661</v>
      </c>
      <c r="FB114" s="691" t="s">
        <v>661</v>
      </c>
      <c r="FC114" s="691" t="s">
        <v>661</v>
      </c>
      <c r="FD114" s="691" t="s">
        <v>661</v>
      </c>
      <c r="FE114" s="692" t="s">
        <v>661</v>
      </c>
      <c r="FF114" s="692" t="s">
        <v>661</v>
      </c>
      <c r="FG114" s="691" t="s">
        <v>661</v>
      </c>
      <c r="FH114" s="693" t="s">
        <v>661</v>
      </c>
      <c r="FI114" s="693" t="s">
        <v>661</v>
      </c>
      <c r="FJ114" s="692" t="s">
        <v>661</v>
      </c>
      <c r="FK114" s="692" t="s">
        <v>661</v>
      </c>
      <c r="FL114" s="691" t="s">
        <v>661</v>
      </c>
      <c r="FM114" s="691" t="s">
        <v>661</v>
      </c>
      <c r="FN114" s="691" t="s">
        <v>661</v>
      </c>
      <c r="FO114" s="691" t="s">
        <v>661</v>
      </c>
      <c r="FP114" s="691" t="s">
        <v>661</v>
      </c>
      <c r="FQ114" s="692" t="s">
        <v>661</v>
      </c>
      <c r="FR114" s="692" t="s">
        <v>661</v>
      </c>
      <c r="FS114" s="692" t="s">
        <v>661</v>
      </c>
      <c r="FT114" s="692" t="s">
        <v>661</v>
      </c>
      <c r="FU114" s="692" t="s">
        <v>661</v>
      </c>
      <c r="FV114" s="692" t="s">
        <v>661</v>
      </c>
      <c r="FW114" s="692" t="s">
        <v>661</v>
      </c>
      <c r="FX114" s="692" t="s">
        <v>661</v>
      </c>
      <c r="FY114" s="692" t="s">
        <v>661</v>
      </c>
      <c r="FZ114" s="692" t="s">
        <v>661</v>
      </c>
      <c r="GA114" s="693" t="s">
        <v>661</v>
      </c>
      <c r="GB114" s="693" t="s">
        <v>661</v>
      </c>
      <c r="GC114" s="693" t="s">
        <v>661</v>
      </c>
      <c r="GD114" s="694" t="s">
        <v>661</v>
      </c>
      <c r="GE114" s="694" t="s">
        <v>661</v>
      </c>
      <c r="GF114" s="695" t="s">
        <v>661</v>
      </c>
      <c r="GG114" s="693" t="s">
        <v>661</v>
      </c>
      <c r="GH114" s="693" t="s">
        <v>661</v>
      </c>
      <c r="GI114" s="694" t="s">
        <v>661</v>
      </c>
      <c r="GJ114" s="694" t="s">
        <v>661</v>
      </c>
      <c r="GK114" s="695" t="s">
        <v>661</v>
      </c>
      <c r="GL114" s="691" t="s">
        <v>661</v>
      </c>
      <c r="GM114" s="691" t="s">
        <v>661</v>
      </c>
      <c r="GN114" s="694" t="s">
        <v>661</v>
      </c>
      <c r="GO114" s="694" t="s">
        <v>661</v>
      </c>
      <c r="GP114" s="695" t="s">
        <v>661</v>
      </c>
      <c r="GQ114" s="693" t="s">
        <v>661</v>
      </c>
      <c r="GR114" s="693" t="s">
        <v>661</v>
      </c>
      <c r="GS114" s="694" t="s">
        <v>661</v>
      </c>
      <c r="GT114" s="694" t="s">
        <v>661</v>
      </c>
      <c r="GU114" s="691" t="s">
        <v>661</v>
      </c>
      <c r="GV114" s="691" t="s">
        <v>661</v>
      </c>
      <c r="GW114" s="691" t="s">
        <v>661</v>
      </c>
      <c r="GX114" s="692" t="s">
        <v>661</v>
      </c>
      <c r="GY114" s="692" t="s">
        <v>661</v>
      </c>
      <c r="GZ114" s="691" t="s">
        <v>661</v>
      </c>
      <c r="HA114" s="691" t="s">
        <v>661</v>
      </c>
      <c r="HB114" s="691" t="s">
        <v>661</v>
      </c>
      <c r="HC114" s="692" t="s">
        <v>661</v>
      </c>
      <c r="HD114" s="692" t="s">
        <v>661</v>
      </c>
      <c r="HE114" s="691" t="s">
        <v>661</v>
      </c>
      <c r="HF114" s="691" t="s">
        <v>661</v>
      </c>
      <c r="HG114" s="691" t="s">
        <v>661</v>
      </c>
      <c r="HH114" s="692" t="s">
        <v>661</v>
      </c>
      <c r="HI114" s="692" t="s">
        <v>661</v>
      </c>
      <c r="HJ114" s="691" t="s">
        <v>661</v>
      </c>
      <c r="HK114" s="693" t="s">
        <v>661</v>
      </c>
      <c r="HL114" s="693" t="s">
        <v>661</v>
      </c>
      <c r="HM114" s="692" t="s">
        <v>661</v>
      </c>
      <c r="HN114" s="692" t="s">
        <v>661</v>
      </c>
      <c r="HO114" s="695" t="s">
        <v>661</v>
      </c>
      <c r="HP114" s="691" t="s">
        <v>661</v>
      </c>
      <c r="HQ114" s="691" t="s">
        <v>661</v>
      </c>
      <c r="HR114" s="692" t="s">
        <v>661</v>
      </c>
      <c r="HS114" s="692" t="s">
        <v>661</v>
      </c>
      <c r="HT114" s="692" t="s">
        <v>661</v>
      </c>
      <c r="HU114" s="692" t="s">
        <v>661</v>
      </c>
      <c r="HV114" s="692" t="s">
        <v>661</v>
      </c>
      <c r="HW114" s="692" t="s">
        <v>661</v>
      </c>
      <c r="HX114" s="691" t="s">
        <v>661</v>
      </c>
      <c r="HY114" s="691" t="s">
        <v>661</v>
      </c>
      <c r="HZ114" s="691" t="s">
        <v>661</v>
      </c>
      <c r="IA114" s="692" t="s">
        <v>661</v>
      </c>
      <c r="IB114" s="692" t="s">
        <v>661</v>
      </c>
      <c r="IC114" s="691" t="s">
        <v>661</v>
      </c>
      <c r="ID114" s="691" t="s">
        <v>661</v>
      </c>
      <c r="IE114" s="691" t="s">
        <v>661</v>
      </c>
      <c r="IF114" s="692" t="s">
        <v>661</v>
      </c>
      <c r="IG114" s="692" t="s">
        <v>661</v>
      </c>
      <c r="IH114" s="691" t="s">
        <v>661</v>
      </c>
      <c r="II114" s="691" t="s">
        <v>661</v>
      </c>
      <c r="IJ114" s="691" t="s">
        <v>661</v>
      </c>
      <c r="IK114" s="692" t="s">
        <v>661</v>
      </c>
      <c r="IL114" s="692" t="s">
        <v>661</v>
      </c>
      <c r="IM114" s="691" t="s">
        <v>661</v>
      </c>
      <c r="IN114" s="693" t="s">
        <v>661</v>
      </c>
      <c r="IO114" s="693" t="s">
        <v>661</v>
      </c>
      <c r="IP114" s="692" t="s">
        <v>661</v>
      </c>
      <c r="IQ114" s="692" t="s">
        <v>661</v>
      </c>
      <c r="IR114" s="695" t="s">
        <v>661</v>
      </c>
      <c r="IS114" s="695" t="s">
        <v>661</v>
      </c>
      <c r="IT114" s="691" t="s">
        <v>661</v>
      </c>
      <c r="IU114" s="691" t="s">
        <v>661</v>
      </c>
      <c r="IV114" s="691" t="s">
        <v>661</v>
      </c>
      <c r="IW114" s="692" t="s">
        <v>661</v>
      </c>
      <c r="IX114" s="692" t="s">
        <v>661</v>
      </c>
      <c r="IY114" s="692" t="s">
        <v>661</v>
      </c>
      <c r="IZ114" s="692" t="s">
        <v>661</v>
      </c>
      <c r="JA114" s="692" t="s">
        <v>661</v>
      </c>
      <c r="JB114" s="692" t="s">
        <v>661</v>
      </c>
      <c r="JC114" s="692" t="s">
        <v>661</v>
      </c>
      <c r="JD114" s="692" t="s">
        <v>661</v>
      </c>
      <c r="JE114" s="692" t="s">
        <v>661</v>
      </c>
      <c r="JF114" s="692" t="s">
        <v>661</v>
      </c>
      <c r="JG114" s="695" t="s">
        <v>661</v>
      </c>
      <c r="JH114" s="695" t="s">
        <v>661</v>
      </c>
      <c r="JI114" s="695" t="s">
        <v>661</v>
      </c>
      <c r="JJ114" s="691" t="s">
        <v>661</v>
      </c>
      <c r="JK114" s="691" t="s">
        <v>661</v>
      </c>
      <c r="JL114" s="696" t="s">
        <v>661</v>
      </c>
    </row>
    <row r="115" spans="1:272" ht="12.75" x14ac:dyDescent="0.2">
      <c r="A115" s="733" t="s">
        <v>117</v>
      </c>
      <c r="B115" s="662">
        <v>2013</v>
      </c>
      <c r="C115" s="691" t="s">
        <v>661</v>
      </c>
      <c r="D115" s="691" t="s">
        <v>661</v>
      </c>
      <c r="E115" s="691" t="s">
        <v>661</v>
      </c>
      <c r="F115" s="691" t="s">
        <v>661</v>
      </c>
      <c r="G115" s="691" t="s">
        <v>661</v>
      </c>
      <c r="H115" s="691" t="s">
        <v>661</v>
      </c>
      <c r="I115" s="766" t="s">
        <v>661</v>
      </c>
      <c r="J115" s="766" t="s">
        <v>661</v>
      </c>
      <c r="K115" s="766" t="s">
        <v>661</v>
      </c>
      <c r="L115" s="766" t="s">
        <v>661</v>
      </c>
      <c r="M115" s="766" t="s">
        <v>661</v>
      </c>
      <c r="N115" s="766" t="s">
        <v>661</v>
      </c>
      <c r="O115" s="766" t="s">
        <v>661</v>
      </c>
      <c r="P115" s="766" t="s">
        <v>661</v>
      </c>
      <c r="Q115" s="766" t="s">
        <v>661</v>
      </c>
      <c r="R115" s="766" t="s">
        <v>661</v>
      </c>
      <c r="S115" s="766" t="s">
        <v>661</v>
      </c>
      <c r="T115" s="766" t="s">
        <v>661</v>
      </c>
      <c r="U115" s="766" t="s">
        <v>661</v>
      </c>
      <c r="V115" s="766" t="s">
        <v>661</v>
      </c>
      <c r="W115" s="766" t="s">
        <v>661</v>
      </c>
      <c r="X115" s="766" t="s">
        <v>661</v>
      </c>
      <c r="Y115" s="766" t="s">
        <v>661</v>
      </c>
      <c r="Z115" s="766" t="s">
        <v>661</v>
      </c>
      <c r="AA115" s="766" t="s">
        <v>661</v>
      </c>
      <c r="AB115" s="766" t="s">
        <v>661</v>
      </c>
      <c r="AC115" s="766" t="s">
        <v>661</v>
      </c>
      <c r="AD115" s="766" t="s">
        <v>661</v>
      </c>
      <c r="AE115" s="766" t="s">
        <v>661</v>
      </c>
      <c r="AF115" s="766" t="s">
        <v>661</v>
      </c>
      <c r="AG115" s="766" t="s">
        <v>661</v>
      </c>
      <c r="AH115" s="766" t="s">
        <v>661</v>
      </c>
      <c r="AI115" s="766" t="s">
        <v>661</v>
      </c>
      <c r="AJ115" s="766" t="s">
        <v>661</v>
      </c>
      <c r="AK115" s="766" t="s">
        <v>661</v>
      </c>
      <c r="AL115" s="766" t="s">
        <v>661</v>
      </c>
      <c r="AM115" s="766" t="s">
        <v>661</v>
      </c>
      <c r="AN115" s="766" t="s">
        <v>661</v>
      </c>
      <c r="AO115" s="766" t="s">
        <v>661</v>
      </c>
      <c r="AP115" s="766" t="s">
        <v>661</v>
      </c>
      <c r="AQ115" s="766" t="s">
        <v>661</v>
      </c>
      <c r="AR115" s="766" t="s">
        <v>661</v>
      </c>
      <c r="AS115" s="766" t="s">
        <v>661</v>
      </c>
      <c r="AT115" s="766" t="s">
        <v>661</v>
      </c>
      <c r="AU115" s="766" t="s">
        <v>661</v>
      </c>
      <c r="AV115" s="766" t="s">
        <v>661</v>
      </c>
      <c r="AW115" s="766" t="s">
        <v>661</v>
      </c>
      <c r="AX115" s="766" t="s">
        <v>661</v>
      </c>
      <c r="AY115" s="766" t="s">
        <v>661</v>
      </c>
      <c r="AZ115" s="766" t="s">
        <v>661</v>
      </c>
      <c r="BA115" s="766" t="s">
        <v>661</v>
      </c>
      <c r="BB115" s="766" t="s">
        <v>661</v>
      </c>
      <c r="BC115" s="766" t="s">
        <v>661</v>
      </c>
      <c r="BD115" s="766" t="s">
        <v>661</v>
      </c>
      <c r="BE115" s="766" t="s">
        <v>661</v>
      </c>
      <c r="BF115" s="766" t="s">
        <v>661</v>
      </c>
      <c r="BG115" s="766" t="s">
        <v>661</v>
      </c>
      <c r="BH115" s="766" t="s">
        <v>661</v>
      </c>
      <c r="BI115" s="766" t="s">
        <v>661</v>
      </c>
      <c r="BJ115" s="766" t="s">
        <v>661</v>
      </c>
      <c r="BK115" s="766" t="s">
        <v>661</v>
      </c>
      <c r="BL115" s="766" t="s">
        <v>661</v>
      </c>
      <c r="BM115" s="766" t="s">
        <v>661</v>
      </c>
      <c r="BN115" s="766" t="s">
        <v>661</v>
      </c>
      <c r="BO115" s="766" t="s">
        <v>661</v>
      </c>
      <c r="BP115" s="766" t="s">
        <v>661</v>
      </c>
      <c r="BQ115" s="766" t="s">
        <v>661</v>
      </c>
      <c r="BR115" s="766" t="s">
        <v>661</v>
      </c>
      <c r="BS115" s="766" t="s">
        <v>661</v>
      </c>
      <c r="BT115" s="766" t="s">
        <v>661</v>
      </c>
      <c r="BU115" s="766" t="s">
        <v>661</v>
      </c>
      <c r="BV115" s="766" t="s">
        <v>661</v>
      </c>
      <c r="BW115" s="766" t="s">
        <v>661</v>
      </c>
      <c r="BX115" s="766" t="s">
        <v>661</v>
      </c>
      <c r="BY115" s="766" t="s">
        <v>661</v>
      </c>
      <c r="BZ115" s="766" t="s">
        <v>661</v>
      </c>
      <c r="CA115" s="766" t="s">
        <v>661</v>
      </c>
      <c r="CB115" s="766" t="s">
        <v>661</v>
      </c>
      <c r="CC115" s="766" t="s">
        <v>661</v>
      </c>
      <c r="CD115" s="766" t="s">
        <v>661</v>
      </c>
      <c r="CE115" s="766" t="s">
        <v>661</v>
      </c>
      <c r="CF115" s="766" t="s">
        <v>661</v>
      </c>
      <c r="CG115" s="766" t="s">
        <v>661</v>
      </c>
      <c r="CH115" s="766" t="s">
        <v>661</v>
      </c>
      <c r="CI115" s="766" t="s">
        <v>661</v>
      </c>
      <c r="CJ115" s="766" t="s">
        <v>661</v>
      </c>
      <c r="CK115" s="766" t="s">
        <v>661</v>
      </c>
      <c r="CL115" s="766" t="s">
        <v>661</v>
      </c>
      <c r="CM115" s="766" t="s">
        <v>661</v>
      </c>
      <c r="CN115" s="766" t="s">
        <v>661</v>
      </c>
      <c r="CO115" s="766" t="s">
        <v>661</v>
      </c>
      <c r="CP115" s="766" t="s">
        <v>661</v>
      </c>
      <c r="CQ115" s="766" t="s">
        <v>661</v>
      </c>
      <c r="CR115" s="766" t="s">
        <v>661</v>
      </c>
      <c r="CS115" s="766" t="s">
        <v>661</v>
      </c>
      <c r="CT115" s="766" t="s">
        <v>661</v>
      </c>
      <c r="CU115" s="766" t="s">
        <v>661</v>
      </c>
      <c r="CV115" s="766" t="s">
        <v>661</v>
      </c>
      <c r="CW115" s="766" t="s">
        <v>661</v>
      </c>
      <c r="CX115" s="766" t="s">
        <v>661</v>
      </c>
      <c r="CY115" s="766" t="s">
        <v>661</v>
      </c>
      <c r="CZ115" s="766" t="s">
        <v>661</v>
      </c>
      <c r="DA115" s="766" t="s">
        <v>661</v>
      </c>
      <c r="DB115" s="766" t="s">
        <v>661</v>
      </c>
      <c r="DC115" s="766" t="s">
        <v>661</v>
      </c>
      <c r="DD115" s="766" t="s">
        <v>661</v>
      </c>
      <c r="DE115" s="766" t="s">
        <v>661</v>
      </c>
      <c r="DF115" s="766" t="s">
        <v>661</v>
      </c>
      <c r="DG115" s="766" t="s">
        <v>661</v>
      </c>
      <c r="DH115" s="766" t="s">
        <v>661</v>
      </c>
      <c r="DI115" s="766" t="s">
        <v>661</v>
      </c>
      <c r="DJ115" s="766" t="s">
        <v>661</v>
      </c>
      <c r="DK115" s="766" t="s">
        <v>661</v>
      </c>
      <c r="DL115" s="766" t="s">
        <v>661</v>
      </c>
      <c r="DM115" s="766" t="s">
        <v>661</v>
      </c>
      <c r="DN115" s="766" t="s">
        <v>661</v>
      </c>
      <c r="DO115" s="766" t="s">
        <v>661</v>
      </c>
      <c r="DP115" s="766" t="s">
        <v>661</v>
      </c>
      <c r="DQ115" s="766" t="s">
        <v>661</v>
      </c>
      <c r="DR115" s="766" t="s">
        <v>661</v>
      </c>
      <c r="DS115" s="766" t="s">
        <v>661</v>
      </c>
      <c r="DT115" s="766" t="s">
        <v>661</v>
      </c>
      <c r="DU115" s="766" t="s">
        <v>661</v>
      </c>
      <c r="DV115" s="766" t="s">
        <v>661</v>
      </c>
      <c r="DW115" s="766" t="s">
        <v>661</v>
      </c>
      <c r="DX115" s="766" t="s">
        <v>661</v>
      </c>
      <c r="DY115" s="766" t="s">
        <v>661</v>
      </c>
      <c r="DZ115" s="766" t="s">
        <v>661</v>
      </c>
      <c r="EA115" s="766" t="s">
        <v>661</v>
      </c>
      <c r="EB115" s="766" t="s">
        <v>661</v>
      </c>
      <c r="EC115" s="766" t="s">
        <v>661</v>
      </c>
      <c r="ED115" s="766" t="s">
        <v>661</v>
      </c>
      <c r="EE115" s="766" t="s">
        <v>661</v>
      </c>
      <c r="EF115" s="766" t="s">
        <v>661</v>
      </c>
      <c r="EG115" s="766" t="s">
        <v>661</v>
      </c>
      <c r="EH115" s="766" t="s">
        <v>661</v>
      </c>
      <c r="EI115" s="766" t="s">
        <v>661</v>
      </c>
      <c r="EJ115" s="766" t="s">
        <v>661</v>
      </c>
      <c r="EK115" s="766" t="s">
        <v>661</v>
      </c>
      <c r="EL115" s="766" t="s">
        <v>661</v>
      </c>
      <c r="EM115" s="766" t="s">
        <v>661</v>
      </c>
      <c r="EN115" s="766" t="s">
        <v>661</v>
      </c>
      <c r="EO115" s="766" t="s">
        <v>661</v>
      </c>
      <c r="EP115" s="766" t="s">
        <v>661</v>
      </c>
      <c r="EQ115" s="766" t="s">
        <v>661</v>
      </c>
      <c r="ER115" s="690" t="s">
        <v>661</v>
      </c>
      <c r="ES115" s="691" t="s">
        <v>661</v>
      </c>
      <c r="ET115" s="691" t="s">
        <v>661</v>
      </c>
      <c r="EU115" s="692" t="s">
        <v>661</v>
      </c>
      <c r="EV115" s="692" t="s">
        <v>661</v>
      </c>
      <c r="EW115" s="691" t="s">
        <v>661</v>
      </c>
      <c r="EX115" s="691" t="s">
        <v>661</v>
      </c>
      <c r="EY115" s="691" t="s">
        <v>661</v>
      </c>
      <c r="EZ115" s="692" t="s">
        <v>661</v>
      </c>
      <c r="FA115" s="692" t="s">
        <v>661</v>
      </c>
      <c r="FB115" s="691" t="s">
        <v>661</v>
      </c>
      <c r="FC115" s="691" t="s">
        <v>661</v>
      </c>
      <c r="FD115" s="691" t="s">
        <v>661</v>
      </c>
      <c r="FE115" s="692" t="s">
        <v>661</v>
      </c>
      <c r="FF115" s="692" t="s">
        <v>661</v>
      </c>
      <c r="FG115" s="691" t="s">
        <v>661</v>
      </c>
      <c r="FH115" s="693" t="s">
        <v>661</v>
      </c>
      <c r="FI115" s="693" t="s">
        <v>661</v>
      </c>
      <c r="FJ115" s="692" t="s">
        <v>661</v>
      </c>
      <c r="FK115" s="692" t="s">
        <v>661</v>
      </c>
      <c r="FL115" s="691" t="s">
        <v>661</v>
      </c>
      <c r="FM115" s="691" t="s">
        <v>661</v>
      </c>
      <c r="FN115" s="691" t="s">
        <v>661</v>
      </c>
      <c r="FO115" s="691" t="s">
        <v>661</v>
      </c>
      <c r="FP115" s="691" t="s">
        <v>661</v>
      </c>
      <c r="FQ115" s="692" t="s">
        <v>661</v>
      </c>
      <c r="FR115" s="692" t="s">
        <v>661</v>
      </c>
      <c r="FS115" s="692" t="s">
        <v>661</v>
      </c>
      <c r="FT115" s="692" t="s">
        <v>661</v>
      </c>
      <c r="FU115" s="692" t="s">
        <v>661</v>
      </c>
      <c r="FV115" s="692" t="s">
        <v>661</v>
      </c>
      <c r="FW115" s="692" t="s">
        <v>661</v>
      </c>
      <c r="FX115" s="692" t="s">
        <v>661</v>
      </c>
      <c r="FY115" s="692" t="s">
        <v>661</v>
      </c>
      <c r="FZ115" s="692" t="s">
        <v>661</v>
      </c>
      <c r="GA115" s="693" t="s">
        <v>661</v>
      </c>
      <c r="GB115" s="693" t="s">
        <v>661</v>
      </c>
      <c r="GC115" s="693" t="s">
        <v>661</v>
      </c>
      <c r="GD115" s="694" t="s">
        <v>661</v>
      </c>
      <c r="GE115" s="694" t="s">
        <v>661</v>
      </c>
      <c r="GF115" s="695" t="s">
        <v>661</v>
      </c>
      <c r="GG115" s="693" t="s">
        <v>661</v>
      </c>
      <c r="GH115" s="693" t="s">
        <v>661</v>
      </c>
      <c r="GI115" s="694" t="s">
        <v>661</v>
      </c>
      <c r="GJ115" s="694" t="s">
        <v>661</v>
      </c>
      <c r="GK115" s="695" t="s">
        <v>661</v>
      </c>
      <c r="GL115" s="691" t="s">
        <v>661</v>
      </c>
      <c r="GM115" s="691" t="s">
        <v>661</v>
      </c>
      <c r="GN115" s="694" t="s">
        <v>661</v>
      </c>
      <c r="GO115" s="694" t="s">
        <v>661</v>
      </c>
      <c r="GP115" s="695" t="s">
        <v>661</v>
      </c>
      <c r="GQ115" s="693" t="s">
        <v>661</v>
      </c>
      <c r="GR115" s="693" t="s">
        <v>661</v>
      </c>
      <c r="GS115" s="694" t="s">
        <v>661</v>
      </c>
      <c r="GT115" s="694" t="s">
        <v>661</v>
      </c>
      <c r="GU115" s="691" t="s">
        <v>661</v>
      </c>
      <c r="GV115" s="691" t="s">
        <v>661</v>
      </c>
      <c r="GW115" s="691" t="s">
        <v>661</v>
      </c>
      <c r="GX115" s="692" t="s">
        <v>661</v>
      </c>
      <c r="GY115" s="692" t="s">
        <v>661</v>
      </c>
      <c r="GZ115" s="691" t="s">
        <v>661</v>
      </c>
      <c r="HA115" s="691" t="s">
        <v>661</v>
      </c>
      <c r="HB115" s="691" t="s">
        <v>661</v>
      </c>
      <c r="HC115" s="692" t="s">
        <v>661</v>
      </c>
      <c r="HD115" s="692" t="s">
        <v>661</v>
      </c>
      <c r="HE115" s="691" t="s">
        <v>661</v>
      </c>
      <c r="HF115" s="691" t="s">
        <v>661</v>
      </c>
      <c r="HG115" s="691" t="s">
        <v>661</v>
      </c>
      <c r="HH115" s="692" t="s">
        <v>661</v>
      </c>
      <c r="HI115" s="692" t="s">
        <v>661</v>
      </c>
      <c r="HJ115" s="691" t="s">
        <v>661</v>
      </c>
      <c r="HK115" s="693" t="s">
        <v>661</v>
      </c>
      <c r="HL115" s="693" t="s">
        <v>661</v>
      </c>
      <c r="HM115" s="692" t="s">
        <v>661</v>
      </c>
      <c r="HN115" s="692" t="s">
        <v>661</v>
      </c>
      <c r="HO115" s="695" t="s">
        <v>661</v>
      </c>
      <c r="HP115" s="691" t="s">
        <v>661</v>
      </c>
      <c r="HQ115" s="691" t="s">
        <v>661</v>
      </c>
      <c r="HR115" s="692" t="s">
        <v>661</v>
      </c>
      <c r="HS115" s="692" t="s">
        <v>661</v>
      </c>
      <c r="HT115" s="692" t="s">
        <v>661</v>
      </c>
      <c r="HU115" s="692" t="s">
        <v>661</v>
      </c>
      <c r="HV115" s="692" t="s">
        <v>661</v>
      </c>
      <c r="HW115" s="692" t="s">
        <v>661</v>
      </c>
      <c r="HX115" s="691" t="s">
        <v>661</v>
      </c>
      <c r="HY115" s="691" t="s">
        <v>661</v>
      </c>
      <c r="HZ115" s="691" t="s">
        <v>661</v>
      </c>
      <c r="IA115" s="692" t="s">
        <v>661</v>
      </c>
      <c r="IB115" s="692" t="s">
        <v>661</v>
      </c>
      <c r="IC115" s="691" t="s">
        <v>661</v>
      </c>
      <c r="ID115" s="691" t="s">
        <v>661</v>
      </c>
      <c r="IE115" s="691" t="s">
        <v>661</v>
      </c>
      <c r="IF115" s="692" t="s">
        <v>661</v>
      </c>
      <c r="IG115" s="692" t="s">
        <v>661</v>
      </c>
      <c r="IH115" s="691" t="s">
        <v>661</v>
      </c>
      <c r="II115" s="691" t="s">
        <v>661</v>
      </c>
      <c r="IJ115" s="691" t="s">
        <v>661</v>
      </c>
      <c r="IK115" s="692" t="s">
        <v>661</v>
      </c>
      <c r="IL115" s="692" t="s">
        <v>661</v>
      </c>
      <c r="IM115" s="691" t="s">
        <v>661</v>
      </c>
      <c r="IN115" s="693" t="s">
        <v>661</v>
      </c>
      <c r="IO115" s="693" t="s">
        <v>661</v>
      </c>
      <c r="IP115" s="692" t="s">
        <v>661</v>
      </c>
      <c r="IQ115" s="692" t="s">
        <v>661</v>
      </c>
      <c r="IR115" s="695" t="s">
        <v>661</v>
      </c>
      <c r="IS115" s="695" t="s">
        <v>661</v>
      </c>
      <c r="IT115" s="691" t="s">
        <v>661</v>
      </c>
      <c r="IU115" s="691" t="s">
        <v>661</v>
      </c>
      <c r="IV115" s="691" t="s">
        <v>661</v>
      </c>
      <c r="IW115" s="692" t="s">
        <v>661</v>
      </c>
      <c r="IX115" s="692" t="s">
        <v>661</v>
      </c>
      <c r="IY115" s="692" t="s">
        <v>661</v>
      </c>
      <c r="IZ115" s="692" t="s">
        <v>661</v>
      </c>
      <c r="JA115" s="692" t="s">
        <v>661</v>
      </c>
      <c r="JB115" s="692" t="s">
        <v>661</v>
      </c>
      <c r="JC115" s="692" t="s">
        <v>661</v>
      </c>
      <c r="JD115" s="692" t="s">
        <v>661</v>
      </c>
      <c r="JE115" s="692" t="s">
        <v>661</v>
      </c>
      <c r="JF115" s="692" t="s">
        <v>661</v>
      </c>
      <c r="JG115" s="695" t="s">
        <v>661</v>
      </c>
      <c r="JH115" s="695" t="s">
        <v>661</v>
      </c>
      <c r="JI115" s="695" t="s">
        <v>661</v>
      </c>
      <c r="JJ115" s="691" t="s">
        <v>661</v>
      </c>
      <c r="JK115" s="691" t="s">
        <v>661</v>
      </c>
      <c r="JL115" s="696" t="s">
        <v>661</v>
      </c>
    </row>
    <row r="116" spans="1:272" ht="12.75" x14ac:dyDescent="0.2">
      <c r="A116" s="733" t="s">
        <v>118</v>
      </c>
      <c r="B116" s="662">
        <v>2013</v>
      </c>
      <c r="C116" s="679" t="s">
        <v>661</v>
      </c>
      <c r="D116" s="679" t="s">
        <v>661</v>
      </c>
      <c r="E116" s="679" t="s">
        <v>661</v>
      </c>
      <c r="F116" s="679" t="s">
        <v>661</v>
      </c>
      <c r="G116" s="679" t="s">
        <v>661</v>
      </c>
      <c r="H116" s="679" t="s">
        <v>661</v>
      </c>
      <c r="I116" s="664">
        <v>1</v>
      </c>
      <c r="J116" s="664">
        <v>0.85399999999999998</v>
      </c>
      <c r="K116" s="664">
        <v>2</v>
      </c>
      <c r="L116" s="663">
        <v>649</v>
      </c>
      <c r="M116" s="664">
        <v>464</v>
      </c>
      <c r="N116" s="664">
        <v>882</v>
      </c>
      <c r="O116" s="665">
        <v>575</v>
      </c>
      <c r="P116" s="665">
        <v>74</v>
      </c>
      <c r="Q116" s="664">
        <v>1</v>
      </c>
      <c r="R116" s="664">
        <v>0.85399999999999998</v>
      </c>
      <c r="S116" s="664">
        <v>2</v>
      </c>
      <c r="T116" s="665">
        <v>0.67479999999999996</v>
      </c>
      <c r="U116" s="665">
        <v>0.67010000000000003</v>
      </c>
      <c r="V116" s="664">
        <v>648</v>
      </c>
      <c r="W116" s="664">
        <v>463</v>
      </c>
      <c r="X116" s="664">
        <v>880</v>
      </c>
      <c r="Y116" s="665">
        <v>575</v>
      </c>
      <c r="Z116" s="665">
        <v>73</v>
      </c>
      <c r="AA116" s="664">
        <v>43.148699999999998</v>
      </c>
      <c r="AB116" s="664">
        <v>36.848989799999998</v>
      </c>
      <c r="AC116" s="664">
        <v>86.297399999999996</v>
      </c>
      <c r="AD116" s="666">
        <v>36.074100000000001</v>
      </c>
      <c r="AE116" s="666">
        <v>7.0744999999999996</v>
      </c>
      <c r="AF116" s="664">
        <v>152</v>
      </c>
      <c r="AG116" s="664">
        <v>81.407114624505923</v>
      </c>
      <c r="AH116" s="664">
        <v>262.54545454545456</v>
      </c>
      <c r="AI116" s="665">
        <v>129</v>
      </c>
      <c r="AJ116" s="665">
        <v>23</v>
      </c>
      <c r="AK116" s="664">
        <v>0.87880000000000003</v>
      </c>
      <c r="AL116" s="664">
        <v>0.31740000000000002</v>
      </c>
      <c r="AM116" s="664">
        <v>0.1487</v>
      </c>
      <c r="AN116" s="664">
        <v>43</v>
      </c>
      <c r="AO116" s="664">
        <v>109</v>
      </c>
      <c r="AP116" s="665">
        <v>0.44169999999999998</v>
      </c>
      <c r="AQ116" s="665">
        <v>0.15890000000000001</v>
      </c>
      <c r="AR116" s="665">
        <v>7.4099999999999999E-2</v>
      </c>
      <c r="AS116" s="665">
        <v>36</v>
      </c>
      <c r="AT116" s="665">
        <v>93</v>
      </c>
      <c r="AU116" s="665">
        <v>0.437</v>
      </c>
      <c r="AV116" s="665">
        <v>0.1585</v>
      </c>
      <c r="AW116" s="665">
        <v>7.4499999999999997E-2</v>
      </c>
      <c r="AX116" s="665">
        <v>7</v>
      </c>
      <c r="AY116" s="665">
        <v>16</v>
      </c>
      <c r="AZ116" s="667">
        <v>2.3065115771599202E-2</v>
      </c>
      <c r="BA116" s="667">
        <v>1.6490313895257364E-2</v>
      </c>
      <c r="BB116" s="667">
        <v>3.134581218882973E-2</v>
      </c>
      <c r="BC116" s="668">
        <v>4.1368275496886951E-2</v>
      </c>
      <c r="BD116" s="668">
        <v>5.1972898240576926E-3</v>
      </c>
      <c r="BE116" s="669">
        <v>3.1899999999999998E-2</v>
      </c>
      <c r="BF116" s="670">
        <v>2.2941207349081363E-2</v>
      </c>
      <c r="BG116" s="670">
        <v>4.1863517060367457E-2</v>
      </c>
      <c r="BH116" s="668">
        <v>5.7482525312305056E-2</v>
      </c>
      <c r="BI116" s="668">
        <v>7.1707510877254176E-3</v>
      </c>
      <c r="BJ116" s="669">
        <v>3.8100000000000002E-2</v>
      </c>
      <c r="BK116" s="670">
        <v>2.7400000000000001E-2</v>
      </c>
      <c r="BL116" s="670">
        <v>0.05</v>
      </c>
      <c r="BM116" s="668">
        <v>6.7699999999999996E-2</v>
      </c>
      <c r="BN116" s="668">
        <v>8.6999999999999994E-3</v>
      </c>
      <c r="BO116" s="669">
        <v>2.98E-2</v>
      </c>
      <c r="BP116" s="670">
        <v>1.59600790513834E-2</v>
      </c>
      <c r="BQ116" s="670">
        <v>5.1472727272727281E-2</v>
      </c>
      <c r="BR116" s="668">
        <v>5.0599999999999999E-2</v>
      </c>
      <c r="BS116" s="668">
        <v>9.1000000000000004E-3</v>
      </c>
      <c r="BT116" s="664">
        <v>119</v>
      </c>
      <c r="BU116" s="664">
        <v>54</v>
      </c>
      <c r="BV116" s="664">
        <v>184</v>
      </c>
      <c r="BW116" s="665">
        <v>107</v>
      </c>
      <c r="BX116" s="665">
        <v>12</v>
      </c>
      <c r="BY116" s="664">
        <v>0.28050000000000003</v>
      </c>
      <c r="BZ116" s="664">
        <v>6.8199999999999997E-2</v>
      </c>
      <c r="CA116" s="664">
        <v>0.58340000000000003</v>
      </c>
      <c r="CB116" s="665">
        <v>0.14230000000000001</v>
      </c>
      <c r="CC116" s="665">
        <v>0.13819999999999999</v>
      </c>
      <c r="CD116" s="664">
        <v>119</v>
      </c>
      <c r="CE116" s="664">
        <v>53</v>
      </c>
      <c r="CF116" s="664">
        <v>184</v>
      </c>
      <c r="CG116" s="665">
        <v>107</v>
      </c>
      <c r="CH116" s="665">
        <v>12</v>
      </c>
      <c r="CI116" s="664">
        <v>39</v>
      </c>
      <c r="CJ116" s="664">
        <v>18.90909090909091</v>
      </c>
      <c r="CK116" s="664">
        <v>63.81818181818182</v>
      </c>
      <c r="CL116" s="665">
        <v>33</v>
      </c>
      <c r="CM116" s="665">
        <v>5</v>
      </c>
      <c r="CN116" s="671">
        <v>0.28050000000000003</v>
      </c>
      <c r="CO116" s="664">
        <v>17.43</v>
      </c>
      <c r="CP116" s="664">
        <v>21.3</v>
      </c>
      <c r="CQ116" s="665">
        <v>0.14230000000000001</v>
      </c>
      <c r="CR116" s="665">
        <v>14.63</v>
      </c>
      <c r="CS116" s="665">
        <v>18.690000000000001</v>
      </c>
      <c r="CT116" s="665">
        <v>0.13819999999999999</v>
      </c>
      <c r="CU116" s="665">
        <v>2.79</v>
      </c>
      <c r="CV116" s="665">
        <v>2.6</v>
      </c>
      <c r="CW116" s="664">
        <v>14</v>
      </c>
      <c r="CX116" s="664">
        <v>9</v>
      </c>
      <c r="CY116" s="664">
        <v>21</v>
      </c>
      <c r="CZ116" s="665">
        <v>13</v>
      </c>
      <c r="DA116" s="665">
        <v>1</v>
      </c>
      <c r="DB116" s="664">
        <v>0.20649999999999999</v>
      </c>
      <c r="DC116" s="664">
        <v>0.10539999999999999</v>
      </c>
      <c r="DD116" s="664">
        <v>0.34350000000000003</v>
      </c>
      <c r="DE116" s="665">
        <v>0.1036</v>
      </c>
      <c r="DF116" s="665">
        <v>0.10290000000000001</v>
      </c>
      <c r="DG116" s="664">
        <v>14</v>
      </c>
      <c r="DH116" s="664">
        <v>8</v>
      </c>
      <c r="DI116" s="664">
        <v>21</v>
      </c>
      <c r="DJ116" s="665">
        <v>13</v>
      </c>
      <c r="DK116" s="665">
        <v>1</v>
      </c>
      <c r="DL116" s="666">
        <v>0.27190000000000003</v>
      </c>
      <c r="DM116" s="666">
        <v>0.13878092009685233</v>
      </c>
      <c r="DN116" s="666">
        <v>0.4522888619854723</v>
      </c>
      <c r="DO116" s="672">
        <v>0.221</v>
      </c>
      <c r="DP116" s="672">
        <v>5.0900000000000001E-2</v>
      </c>
      <c r="DQ116" s="664">
        <v>1</v>
      </c>
      <c r="DR116" s="664">
        <v>0.5714285714285714</v>
      </c>
      <c r="DS116" s="664">
        <v>1.5</v>
      </c>
      <c r="DT116" s="665">
        <v>1</v>
      </c>
      <c r="DU116" s="665">
        <v>0.1971</v>
      </c>
      <c r="DV116" s="671">
        <v>0.1802</v>
      </c>
      <c r="DW116" s="671">
        <v>1.29E-2</v>
      </c>
      <c r="DX116" s="664">
        <v>1.34E-2</v>
      </c>
      <c r="DY116" s="664">
        <v>0.25850000000000001</v>
      </c>
      <c r="DZ116" s="664">
        <v>1</v>
      </c>
      <c r="EA116" s="665">
        <v>9.0499999999999997E-2</v>
      </c>
      <c r="EB116" s="665">
        <v>6.4000000000000003E-3</v>
      </c>
      <c r="EC116" s="665">
        <v>6.7000000000000002E-3</v>
      </c>
      <c r="ED116" s="665">
        <v>0.21429999999999999</v>
      </c>
      <c r="EE116" s="665">
        <v>0.97499999999999998</v>
      </c>
      <c r="EF116" s="665">
        <v>8.9700000000000002E-2</v>
      </c>
      <c r="EG116" s="665">
        <v>6.4000000000000003E-3</v>
      </c>
      <c r="EH116" s="665">
        <v>6.7000000000000002E-3</v>
      </c>
      <c r="EI116" s="665">
        <v>4.4200000000000003E-2</v>
      </c>
      <c r="EJ116" s="665">
        <v>0.15290000000000001</v>
      </c>
      <c r="EK116" s="671">
        <v>45</v>
      </c>
      <c r="EL116" s="671">
        <v>30</v>
      </c>
      <c r="EM116" s="671">
        <v>68</v>
      </c>
      <c r="EN116" s="664">
        <v>3</v>
      </c>
      <c r="EO116" s="664">
        <v>2</v>
      </c>
      <c r="EP116" s="664">
        <v>4</v>
      </c>
      <c r="EQ116" s="673">
        <v>9.3500000000000014E-2</v>
      </c>
      <c r="ER116" s="678" t="s">
        <v>235</v>
      </c>
      <c r="ES116" s="679" t="s">
        <v>236</v>
      </c>
      <c r="ET116" s="679" t="s">
        <v>235</v>
      </c>
      <c r="EU116" s="665" t="s">
        <v>235</v>
      </c>
      <c r="EV116" s="665" t="s">
        <v>232</v>
      </c>
      <c r="EW116" s="679" t="s">
        <v>661</v>
      </c>
      <c r="EX116" s="679" t="s">
        <v>661</v>
      </c>
      <c r="EY116" s="679" t="s">
        <v>661</v>
      </c>
      <c r="EZ116" s="665" t="s">
        <v>661</v>
      </c>
      <c r="FA116" s="665" t="s">
        <v>661</v>
      </c>
      <c r="FB116" s="679" t="s">
        <v>235</v>
      </c>
      <c r="FC116" s="679" t="s">
        <v>236</v>
      </c>
      <c r="FD116" s="679" t="s">
        <v>235</v>
      </c>
      <c r="FE116" s="665" t="s">
        <v>235</v>
      </c>
      <c r="FF116" s="665" t="s">
        <v>232</v>
      </c>
      <c r="FG116" s="679" t="s">
        <v>237</v>
      </c>
      <c r="FH116" s="680" t="s">
        <v>232</v>
      </c>
      <c r="FI116" s="680" t="s">
        <v>236</v>
      </c>
      <c r="FJ116" s="665" t="s">
        <v>237</v>
      </c>
      <c r="FK116" s="665" t="s">
        <v>232</v>
      </c>
      <c r="FL116" s="679" t="s">
        <v>661</v>
      </c>
      <c r="FM116" s="679" t="s">
        <v>661</v>
      </c>
      <c r="FN116" s="679" t="s">
        <v>661</v>
      </c>
      <c r="FO116" s="679" t="s">
        <v>232</v>
      </c>
      <c r="FP116" s="679" t="s">
        <v>237</v>
      </c>
      <c r="FQ116" s="665" t="s">
        <v>661</v>
      </c>
      <c r="FR116" s="665" t="s">
        <v>661</v>
      </c>
      <c r="FS116" s="665" t="s">
        <v>661</v>
      </c>
      <c r="FT116" s="665" t="s">
        <v>232</v>
      </c>
      <c r="FU116" s="665" t="s">
        <v>232</v>
      </c>
      <c r="FV116" s="665" t="s">
        <v>661</v>
      </c>
      <c r="FW116" s="665" t="s">
        <v>661</v>
      </c>
      <c r="FX116" s="665" t="s">
        <v>661</v>
      </c>
      <c r="FY116" s="665" t="s">
        <v>232</v>
      </c>
      <c r="FZ116" s="665" t="s">
        <v>232</v>
      </c>
      <c r="GA116" s="680" t="s">
        <v>882</v>
      </c>
      <c r="GB116" s="680" t="s">
        <v>882</v>
      </c>
      <c r="GC116" s="680" t="s">
        <v>882</v>
      </c>
      <c r="GD116" s="668" t="s">
        <v>882</v>
      </c>
      <c r="GE116" s="668" t="s">
        <v>882</v>
      </c>
      <c r="GF116" s="681" t="s">
        <v>882</v>
      </c>
      <c r="GG116" s="680" t="s">
        <v>882</v>
      </c>
      <c r="GH116" s="680" t="s">
        <v>882</v>
      </c>
      <c r="GI116" s="668" t="s">
        <v>882</v>
      </c>
      <c r="GJ116" s="668" t="s">
        <v>882</v>
      </c>
      <c r="GK116" s="681" t="s">
        <v>882</v>
      </c>
      <c r="GL116" s="679" t="s">
        <v>882</v>
      </c>
      <c r="GM116" s="679" t="s">
        <v>882</v>
      </c>
      <c r="GN116" s="668" t="s">
        <v>882</v>
      </c>
      <c r="GO116" s="668" t="s">
        <v>882</v>
      </c>
      <c r="GP116" s="681" t="s">
        <v>882</v>
      </c>
      <c r="GQ116" s="680" t="s">
        <v>882</v>
      </c>
      <c r="GR116" s="680" t="s">
        <v>882</v>
      </c>
      <c r="GS116" s="668" t="s">
        <v>882</v>
      </c>
      <c r="GT116" s="668" t="s">
        <v>882</v>
      </c>
      <c r="GU116" s="679" t="s">
        <v>237</v>
      </c>
      <c r="GV116" s="679" t="s">
        <v>232</v>
      </c>
      <c r="GW116" s="679" t="s">
        <v>237</v>
      </c>
      <c r="GX116" s="665" t="s">
        <v>237</v>
      </c>
      <c r="GY116" s="665" t="s">
        <v>232</v>
      </c>
      <c r="GZ116" s="679" t="s">
        <v>661</v>
      </c>
      <c r="HA116" s="679" t="s">
        <v>661</v>
      </c>
      <c r="HB116" s="679" t="s">
        <v>661</v>
      </c>
      <c r="HC116" s="665" t="s">
        <v>661</v>
      </c>
      <c r="HD116" s="665" t="s">
        <v>661</v>
      </c>
      <c r="HE116" s="679" t="s">
        <v>237</v>
      </c>
      <c r="HF116" s="679" t="s">
        <v>232</v>
      </c>
      <c r="HG116" s="679" t="s">
        <v>237</v>
      </c>
      <c r="HH116" s="665" t="s">
        <v>237</v>
      </c>
      <c r="HI116" s="665" t="s">
        <v>232</v>
      </c>
      <c r="HJ116" s="679" t="s">
        <v>232</v>
      </c>
      <c r="HK116" s="680" t="s">
        <v>232</v>
      </c>
      <c r="HL116" s="680" t="s">
        <v>232</v>
      </c>
      <c r="HM116" s="665" t="s">
        <v>232</v>
      </c>
      <c r="HN116" s="665" t="s">
        <v>232</v>
      </c>
      <c r="HO116" s="681" t="s">
        <v>661</v>
      </c>
      <c r="HP116" s="679" t="s">
        <v>232</v>
      </c>
      <c r="HQ116" s="679" t="s">
        <v>232</v>
      </c>
      <c r="HR116" s="665" t="s">
        <v>661</v>
      </c>
      <c r="HS116" s="665" t="s">
        <v>232</v>
      </c>
      <c r="HT116" s="665" t="s">
        <v>232</v>
      </c>
      <c r="HU116" s="665" t="s">
        <v>661</v>
      </c>
      <c r="HV116" s="665" t="s">
        <v>232</v>
      </c>
      <c r="HW116" s="665" t="s">
        <v>232</v>
      </c>
      <c r="HX116" s="679" t="s">
        <v>232</v>
      </c>
      <c r="HY116" s="679" t="s">
        <v>232</v>
      </c>
      <c r="HZ116" s="679" t="s">
        <v>232</v>
      </c>
      <c r="IA116" s="665" t="s">
        <v>232</v>
      </c>
      <c r="IB116" s="665" t="s">
        <v>232</v>
      </c>
      <c r="IC116" s="679" t="s">
        <v>661</v>
      </c>
      <c r="ID116" s="679" t="s">
        <v>661</v>
      </c>
      <c r="IE116" s="679" t="s">
        <v>661</v>
      </c>
      <c r="IF116" s="665" t="s">
        <v>661</v>
      </c>
      <c r="IG116" s="665" t="s">
        <v>661</v>
      </c>
      <c r="IH116" s="679" t="s">
        <v>232</v>
      </c>
      <c r="II116" s="679" t="s">
        <v>232</v>
      </c>
      <c r="IJ116" s="679" t="s">
        <v>232</v>
      </c>
      <c r="IK116" s="665" t="s">
        <v>232</v>
      </c>
      <c r="IL116" s="665" t="s">
        <v>232</v>
      </c>
      <c r="IM116" s="679" t="s">
        <v>232</v>
      </c>
      <c r="IN116" s="680" t="s">
        <v>232</v>
      </c>
      <c r="IO116" s="680" t="s">
        <v>232</v>
      </c>
      <c r="IP116" s="665" t="s">
        <v>232</v>
      </c>
      <c r="IQ116" s="665" t="s">
        <v>232</v>
      </c>
      <c r="IR116" s="681" t="s">
        <v>661</v>
      </c>
      <c r="IS116" s="681" t="s">
        <v>661</v>
      </c>
      <c r="IT116" s="679" t="s">
        <v>661</v>
      </c>
      <c r="IU116" s="679" t="s">
        <v>232</v>
      </c>
      <c r="IV116" s="679" t="s">
        <v>232</v>
      </c>
      <c r="IW116" s="665" t="s">
        <v>661</v>
      </c>
      <c r="IX116" s="665" t="s">
        <v>661</v>
      </c>
      <c r="IY116" s="665" t="s">
        <v>661</v>
      </c>
      <c r="IZ116" s="665" t="s">
        <v>232</v>
      </c>
      <c r="JA116" s="665" t="s">
        <v>232</v>
      </c>
      <c r="JB116" s="665" t="s">
        <v>661</v>
      </c>
      <c r="JC116" s="665" t="s">
        <v>661</v>
      </c>
      <c r="JD116" s="665" t="s">
        <v>661</v>
      </c>
      <c r="JE116" s="665" t="s">
        <v>232</v>
      </c>
      <c r="JF116" s="665" t="s">
        <v>232</v>
      </c>
      <c r="JG116" s="681" t="s">
        <v>661</v>
      </c>
      <c r="JH116" s="681" t="s">
        <v>661</v>
      </c>
      <c r="JI116" s="681" t="s">
        <v>661</v>
      </c>
      <c r="JJ116" s="679" t="s">
        <v>661</v>
      </c>
      <c r="JK116" s="679" t="s">
        <v>661</v>
      </c>
      <c r="JL116" s="682" t="s">
        <v>661</v>
      </c>
    </row>
    <row r="117" spans="1:272" ht="12.75" x14ac:dyDescent="0.2">
      <c r="A117" s="733" t="s">
        <v>119</v>
      </c>
      <c r="B117" s="662">
        <v>2013</v>
      </c>
      <c r="C117" s="679" t="s">
        <v>661</v>
      </c>
      <c r="D117" s="679" t="s">
        <v>661</v>
      </c>
      <c r="E117" s="679" t="s">
        <v>661</v>
      </c>
      <c r="F117" s="679" t="s">
        <v>661</v>
      </c>
      <c r="G117" s="679" t="s">
        <v>661</v>
      </c>
      <c r="H117" s="679" t="s">
        <v>661</v>
      </c>
      <c r="I117" s="664">
        <v>1</v>
      </c>
      <c r="J117" s="664">
        <v>0.92249999999999999</v>
      </c>
      <c r="K117" s="664">
        <v>2</v>
      </c>
      <c r="L117" s="663">
        <v>171</v>
      </c>
      <c r="M117" s="664">
        <v>109</v>
      </c>
      <c r="N117" s="664">
        <v>252</v>
      </c>
      <c r="O117" s="665">
        <v>121</v>
      </c>
      <c r="P117" s="665">
        <v>50</v>
      </c>
      <c r="Q117" s="664">
        <v>1</v>
      </c>
      <c r="R117" s="664">
        <v>0.92249999999999999</v>
      </c>
      <c r="S117" s="664">
        <v>2</v>
      </c>
      <c r="T117" s="665">
        <v>0.66930000000000001</v>
      </c>
      <c r="U117" s="665">
        <v>0.62039999999999995</v>
      </c>
      <c r="V117" s="664">
        <v>169</v>
      </c>
      <c r="W117" s="664">
        <v>108</v>
      </c>
      <c r="X117" s="664">
        <v>251</v>
      </c>
      <c r="Y117" s="665">
        <v>120</v>
      </c>
      <c r="Z117" s="665">
        <v>49</v>
      </c>
      <c r="AA117" s="664">
        <v>7.1582999999999997</v>
      </c>
      <c r="AB117" s="664">
        <v>6.6035317499999993</v>
      </c>
      <c r="AC117" s="664">
        <v>14.316599999999999</v>
      </c>
      <c r="AD117" s="666">
        <v>4.0826000000000002</v>
      </c>
      <c r="AE117" s="666">
        <v>3.0756999999999999</v>
      </c>
      <c r="AF117" s="664">
        <v>28</v>
      </c>
      <c r="AG117" s="664">
        <v>11.857142857142858</v>
      </c>
      <c r="AH117" s="664">
        <v>52.928571428571431</v>
      </c>
      <c r="AI117" s="665">
        <v>18</v>
      </c>
      <c r="AJ117" s="665">
        <v>11</v>
      </c>
      <c r="AK117" s="664">
        <v>0.73980000000000001</v>
      </c>
      <c r="AL117" s="664">
        <v>0.39169999999999999</v>
      </c>
      <c r="AM117" s="664">
        <v>0.1583</v>
      </c>
      <c r="AN117" s="664">
        <v>7</v>
      </c>
      <c r="AO117" s="664">
        <v>21</v>
      </c>
      <c r="AP117" s="665">
        <v>0.38240000000000002</v>
      </c>
      <c r="AQ117" s="665">
        <v>0.20430000000000001</v>
      </c>
      <c r="AR117" s="665">
        <v>8.2600000000000007E-2</v>
      </c>
      <c r="AS117" s="665">
        <v>4</v>
      </c>
      <c r="AT117" s="665">
        <v>13</v>
      </c>
      <c r="AU117" s="665">
        <v>0.3574</v>
      </c>
      <c r="AV117" s="665">
        <v>0.18729999999999999</v>
      </c>
      <c r="AW117" s="665">
        <v>7.5700000000000003E-2</v>
      </c>
      <c r="AX117" s="665">
        <v>3</v>
      </c>
      <c r="AY117" s="665">
        <v>8</v>
      </c>
      <c r="AZ117" s="667">
        <v>2.709039637527328E-2</v>
      </c>
      <c r="BA117" s="667">
        <v>1.7268147397104021E-2</v>
      </c>
      <c r="BB117" s="667">
        <v>3.9922689395139571E-2</v>
      </c>
      <c r="BC117" s="668">
        <v>3.8806927517639513E-2</v>
      </c>
      <c r="BD117" s="668">
        <v>1.5653371736271994E-2</v>
      </c>
      <c r="BE117" s="669">
        <v>3.32E-2</v>
      </c>
      <c r="BF117" s="670">
        <v>2.1643460764587522E-2</v>
      </c>
      <c r="BG117" s="670">
        <v>4.6760563380281693E-2</v>
      </c>
      <c r="BH117" s="668">
        <v>4.8332917133213575E-2</v>
      </c>
      <c r="BI117" s="668">
        <v>1.9163843193769452E-2</v>
      </c>
      <c r="BJ117" s="669">
        <v>4.9700000000000001E-2</v>
      </c>
      <c r="BK117" s="670">
        <v>3.2399999999999998E-2</v>
      </c>
      <c r="BL117" s="670">
        <v>7.0000000000000007E-2</v>
      </c>
      <c r="BM117" s="668">
        <v>6.9199999999999998E-2</v>
      </c>
      <c r="BN117" s="668">
        <v>2.9899999999999999E-2</v>
      </c>
      <c r="BO117" s="669">
        <v>3.2800000000000003E-2</v>
      </c>
      <c r="BP117" s="670">
        <v>1.3889795918367349E-2</v>
      </c>
      <c r="BQ117" s="670">
        <v>6.2002040816326535E-2</v>
      </c>
      <c r="BR117" s="668">
        <v>3.9199999999999999E-2</v>
      </c>
      <c r="BS117" s="668">
        <v>2.5899999999999999E-2</v>
      </c>
      <c r="BT117" s="664">
        <v>18</v>
      </c>
      <c r="BU117" s="664">
        <v>6</v>
      </c>
      <c r="BV117" s="664">
        <v>29</v>
      </c>
      <c r="BW117" s="665">
        <v>13</v>
      </c>
      <c r="BX117" s="665">
        <v>5</v>
      </c>
      <c r="BY117" s="664">
        <v>0.35880000000000001</v>
      </c>
      <c r="BZ117" s="664">
        <v>0.22750000000000001</v>
      </c>
      <c r="CA117" s="664">
        <v>0.52639999999999998</v>
      </c>
      <c r="CB117" s="665">
        <v>0.18529999999999999</v>
      </c>
      <c r="CC117" s="665">
        <v>0.17349999999999999</v>
      </c>
      <c r="CD117" s="664">
        <v>18</v>
      </c>
      <c r="CE117" s="664">
        <v>6</v>
      </c>
      <c r="CF117" s="664">
        <v>29</v>
      </c>
      <c r="CG117" s="665">
        <v>13</v>
      </c>
      <c r="CH117" s="665">
        <v>5</v>
      </c>
      <c r="CI117" s="664">
        <v>6</v>
      </c>
      <c r="CJ117" s="664">
        <v>1.5</v>
      </c>
      <c r="CK117" s="664">
        <v>9</v>
      </c>
      <c r="CL117" s="665">
        <v>4</v>
      </c>
      <c r="CM117" s="665">
        <v>2</v>
      </c>
      <c r="CN117" s="671">
        <v>0.35880000000000001</v>
      </c>
      <c r="CO117" s="664">
        <v>2.73</v>
      </c>
      <c r="CP117" s="664">
        <v>2.92</v>
      </c>
      <c r="CQ117" s="665">
        <v>0.18529999999999999</v>
      </c>
      <c r="CR117" s="665">
        <v>1.64</v>
      </c>
      <c r="CS117" s="665">
        <v>1.96</v>
      </c>
      <c r="CT117" s="665">
        <v>0.17349999999999999</v>
      </c>
      <c r="CU117" s="665">
        <v>1.0900000000000001</v>
      </c>
      <c r="CV117" s="665">
        <v>0.95989999999999998</v>
      </c>
      <c r="CW117" s="664">
        <v>5</v>
      </c>
      <c r="CX117" s="664">
        <v>3</v>
      </c>
      <c r="CY117" s="664">
        <v>8</v>
      </c>
      <c r="CZ117" s="665">
        <v>3</v>
      </c>
      <c r="DA117" s="665">
        <v>2</v>
      </c>
      <c r="DB117" s="664">
        <v>0.26119999999999999</v>
      </c>
      <c r="DC117" s="664">
        <v>0.1759</v>
      </c>
      <c r="DD117" s="664">
        <v>0.36870000000000003</v>
      </c>
      <c r="DE117" s="665">
        <v>0.13500000000000001</v>
      </c>
      <c r="DF117" s="665">
        <v>0.12620000000000001</v>
      </c>
      <c r="DG117" s="664">
        <v>5</v>
      </c>
      <c r="DH117" s="664">
        <v>3</v>
      </c>
      <c r="DI117" s="664">
        <v>8</v>
      </c>
      <c r="DJ117" s="665">
        <v>3</v>
      </c>
      <c r="DK117" s="665">
        <v>2</v>
      </c>
      <c r="DL117" s="666">
        <v>7.3399999999999993E-2</v>
      </c>
      <c r="DM117" s="666">
        <v>4.942978560490046E-2</v>
      </c>
      <c r="DN117" s="666">
        <v>0.10360865237366003</v>
      </c>
      <c r="DO117" s="672">
        <v>4.53E-2</v>
      </c>
      <c r="DP117" s="672">
        <v>2.8199999999999999E-2</v>
      </c>
      <c r="DQ117" s="664">
        <v>0.40600000000000003</v>
      </c>
      <c r="DR117" s="664">
        <v>0.24359999999999998</v>
      </c>
      <c r="DS117" s="664">
        <v>0.64960000000000007</v>
      </c>
      <c r="DT117" s="665">
        <v>0.2601</v>
      </c>
      <c r="DU117" s="665">
        <v>0.1459</v>
      </c>
      <c r="DV117" s="671">
        <v>0.23130000000000001</v>
      </c>
      <c r="DW117" s="671">
        <v>1.6899999999999998E-2</v>
      </c>
      <c r="DX117" s="664">
        <v>1.29E-2</v>
      </c>
      <c r="DY117" s="664">
        <v>6.0499999999999998E-2</v>
      </c>
      <c r="DZ117" s="664">
        <v>0.34560000000000002</v>
      </c>
      <c r="EA117" s="665">
        <v>0.11940000000000001</v>
      </c>
      <c r="EB117" s="665">
        <v>8.8000000000000005E-3</v>
      </c>
      <c r="EC117" s="665">
        <v>6.7999999999999996E-3</v>
      </c>
      <c r="ED117" s="665">
        <v>3.85E-2</v>
      </c>
      <c r="EE117" s="665">
        <v>0.22159999999999999</v>
      </c>
      <c r="EF117" s="665">
        <v>0.1119</v>
      </c>
      <c r="EG117" s="665">
        <v>8.0999999999999996E-3</v>
      </c>
      <c r="EH117" s="665">
        <v>6.1999999999999998E-3</v>
      </c>
      <c r="EI117" s="665">
        <v>2.1999999999999999E-2</v>
      </c>
      <c r="EJ117" s="665">
        <v>0.1239</v>
      </c>
      <c r="EK117" s="671">
        <v>36</v>
      </c>
      <c r="EL117" s="671">
        <v>27</v>
      </c>
      <c r="EM117" s="671">
        <v>48</v>
      </c>
      <c r="EN117" s="664">
        <v>2</v>
      </c>
      <c r="EO117" s="664">
        <v>1</v>
      </c>
      <c r="EP117" s="664">
        <v>3</v>
      </c>
      <c r="EQ117" s="673">
        <v>0.1794</v>
      </c>
      <c r="ER117" s="678" t="s">
        <v>661</v>
      </c>
      <c r="ES117" s="679" t="s">
        <v>661</v>
      </c>
      <c r="ET117" s="679" t="s">
        <v>661</v>
      </c>
      <c r="EU117" s="665" t="s">
        <v>661</v>
      </c>
      <c r="EV117" s="665" t="s">
        <v>661</v>
      </c>
      <c r="EW117" s="679" t="s">
        <v>661</v>
      </c>
      <c r="EX117" s="679" t="s">
        <v>661</v>
      </c>
      <c r="EY117" s="679" t="s">
        <v>661</v>
      </c>
      <c r="EZ117" s="665" t="s">
        <v>661</v>
      </c>
      <c r="FA117" s="665" t="s">
        <v>661</v>
      </c>
      <c r="FB117" s="679" t="s">
        <v>661</v>
      </c>
      <c r="FC117" s="679" t="s">
        <v>661</v>
      </c>
      <c r="FD117" s="679" t="s">
        <v>661</v>
      </c>
      <c r="FE117" s="665" t="s">
        <v>661</v>
      </c>
      <c r="FF117" s="665" t="s">
        <v>661</v>
      </c>
      <c r="FG117" s="679" t="s">
        <v>661</v>
      </c>
      <c r="FH117" s="680" t="s">
        <v>661</v>
      </c>
      <c r="FI117" s="680" t="s">
        <v>661</v>
      </c>
      <c r="FJ117" s="665" t="s">
        <v>661</v>
      </c>
      <c r="FK117" s="665" t="s">
        <v>661</v>
      </c>
      <c r="FL117" s="679" t="s">
        <v>661</v>
      </c>
      <c r="FM117" s="679" t="s">
        <v>661</v>
      </c>
      <c r="FN117" s="679" t="s">
        <v>661</v>
      </c>
      <c r="FO117" s="679" t="s">
        <v>661</v>
      </c>
      <c r="FP117" s="679" t="s">
        <v>661</v>
      </c>
      <c r="FQ117" s="665" t="s">
        <v>661</v>
      </c>
      <c r="FR117" s="665" t="s">
        <v>661</v>
      </c>
      <c r="FS117" s="665" t="s">
        <v>661</v>
      </c>
      <c r="FT117" s="665" t="s">
        <v>661</v>
      </c>
      <c r="FU117" s="665" t="s">
        <v>661</v>
      </c>
      <c r="FV117" s="665" t="s">
        <v>661</v>
      </c>
      <c r="FW117" s="665" t="s">
        <v>661</v>
      </c>
      <c r="FX117" s="665" t="s">
        <v>661</v>
      </c>
      <c r="FY117" s="665" t="s">
        <v>661</v>
      </c>
      <c r="FZ117" s="665" t="s">
        <v>661</v>
      </c>
      <c r="GA117" s="680" t="s">
        <v>661</v>
      </c>
      <c r="GB117" s="680" t="s">
        <v>661</v>
      </c>
      <c r="GC117" s="680" t="s">
        <v>661</v>
      </c>
      <c r="GD117" s="668" t="s">
        <v>661</v>
      </c>
      <c r="GE117" s="668" t="s">
        <v>661</v>
      </c>
      <c r="GF117" s="681" t="s">
        <v>661</v>
      </c>
      <c r="GG117" s="680" t="s">
        <v>661</v>
      </c>
      <c r="GH117" s="680" t="s">
        <v>661</v>
      </c>
      <c r="GI117" s="668" t="s">
        <v>661</v>
      </c>
      <c r="GJ117" s="668" t="s">
        <v>661</v>
      </c>
      <c r="GK117" s="681" t="s">
        <v>661</v>
      </c>
      <c r="GL117" s="679" t="s">
        <v>661</v>
      </c>
      <c r="GM117" s="679" t="s">
        <v>661</v>
      </c>
      <c r="GN117" s="668" t="s">
        <v>661</v>
      </c>
      <c r="GO117" s="668" t="s">
        <v>661</v>
      </c>
      <c r="GP117" s="681" t="s">
        <v>661</v>
      </c>
      <c r="GQ117" s="680" t="s">
        <v>661</v>
      </c>
      <c r="GR117" s="680" t="s">
        <v>661</v>
      </c>
      <c r="GS117" s="668" t="s">
        <v>661</v>
      </c>
      <c r="GT117" s="668" t="s">
        <v>661</v>
      </c>
      <c r="GU117" s="679" t="s">
        <v>661</v>
      </c>
      <c r="GV117" s="679" t="s">
        <v>661</v>
      </c>
      <c r="GW117" s="679" t="s">
        <v>661</v>
      </c>
      <c r="GX117" s="665" t="s">
        <v>661</v>
      </c>
      <c r="GY117" s="665" t="s">
        <v>661</v>
      </c>
      <c r="GZ117" s="679" t="s">
        <v>661</v>
      </c>
      <c r="HA117" s="679" t="s">
        <v>661</v>
      </c>
      <c r="HB117" s="679" t="s">
        <v>661</v>
      </c>
      <c r="HC117" s="665" t="s">
        <v>661</v>
      </c>
      <c r="HD117" s="665" t="s">
        <v>661</v>
      </c>
      <c r="HE117" s="679" t="s">
        <v>661</v>
      </c>
      <c r="HF117" s="679" t="s">
        <v>661</v>
      </c>
      <c r="HG117" s="679" t="s">
        <v>661</v>
      </c>
      <c r="HH117" s="665" t="s">
        <v>661</v>
      </c>
      <c r="HI117" s="665" t="s">
        <v>661</v>
      </c>
      <c r="HJ117" s="679" t="s">
        <v>661</v>
      </c>
      <c r="HK117" s="680" t="s">
        <v>661</v>
      </c>
      <c r="HL117" s="680" t="s">
        <v>661</v>
      </c>
      <c r="HM117" s="665" t="s">
        <v>661</v>
      </c>
      <c r="HN117" s="665" t="s">
        <v>661</v>
      </c>
      <c r="HO117" s="681" t="s">
        <v>661</v>
      </c>
      <c r="HP117" s="679" t="s">
        <v>661</v>
      </c>
      <c r="HQ117" s="679" t="s">
        <v>661</v>
      </c>
      <c r="HR117" s="665" t="s">
        <v>661</v>
      </c>
      <c r="HS117" s="665" t="s">
        <v>661</v>
      </c>
      <c r="HT117" s="665" t="s">
        <v>661</v>
      </c>
      <c r="HU117" s="665" t="s">
        <v>661</v>
      </c>
      <c r="HV117" s="665" t="s">
        <v>661</v>
      </c>
      <c r="HW117" s="665" t="s">
        <v>661</v>
      </c>
      <c r="HX117" s="679" t="s">
        <v>661</v>
      </c>
      <c r="HY117" s="679" t="s">
        <v>661</v>
      </c>
      <c r="HZ117" s="679" t="s">
        <v>661</v>
      </c>
      <c r="IA117" s="665" t="s">
        <v>661</v>
      </c>
      <c r="IB117" s="665" t="s">
        <v>661</v>
      </c>
      <c r="IC117" s="679" t="s">
        <v>661</v>
      </c>
      <c r="ID117" s="679" t="s">
        <v>661</v>
      </c>
      <c r="IE117" s="679" t="s">
        <v>661</v>
      </c>
      <c r="IF117" s="665" t="s">
        <v>661</v>
      </c>
      <c r="IG117" s="665" t="s">
        <v>661</v>
      </c>
      <c r="IH117" s="679" t="s">
        <v>661</v>
      </c>
      <c r="II117" s="679" t="s">
        <v>661</v>
      </c>
      <c r="IJ117" s="679" t="s">
        <v>661</v>
      </c>
      <c r="IK117" s="665" t="s">
        <v>661</v>
      </c>
      <c r="IL117" s="665" t="s">
        <v>661</v>
      </c>
      <c r="IM117" s="679" t="s">
        <v>661</v>
      </c>
      <c r="IN117" s="680" t="s">
        <v>661</v>
      </c>
      <c r="IO117" s="680" t="s">
        <v>661</v>
      </c>
      <c r="IP117" s="665" t="s">
        <v>661</v>
      </c>
      <c r="IQ117" s="665" t="s">
        <v>661</v>
      </c>
      <c r="IR117" s="681" t="s">
        <v>661</v>
      </c>
      <c r="IS117" s="681" t="s">
        <v>661</v>
      </c>
      <c r="IT117" s="679" t="s">
        <v>661</v>
      </c>
      <c r="IU117" s="679" t="s">
        <v>661</v>
      </c>
      <c r="IV117" s="679" t="s">
        <v>661</v>
      </c>
      <c r="IW117" s="665" t="s">
        <v>661</v>
      </c>
      <c r="IX117" s="665" t="s">
        <v>661</v>
      </c>
      <c r="IY117" s="665" t="s">
        <v>661</v>
      </c>
      <c r="IZ117" s="665" t="s">
        <v>661</v>
      </c>
      <c r="JA117" s="665" t="s">
        <v>661</v>
      </c>
      <c r="JB117" s="665" t="s">
        <v>661</v>
      </c>
      <c r="JC117" s="665" t="s">
        <v>661</v>
      </c>
      <c r="JD117" s="665" t="s">
        <v>661</v>
      </c>
      <c r="JE117" s="665" t="s">
        <v>661</v>
      </c>
      <c r="JF117" s="665" t="s">
        <v>661</v>
      </c>
      <c r="JG117" s="681" t="s">
        <v>661</v>
      </c>
      <c r="JH117" s="681" t="s">
        <v>661</v>
      </c>
      <c r="JI117" s="681" t="s">
        <v>661</v>
      </c>
      <c r="JJ117" s="679" t="s">
        <v>661</v>
      </c>
      <c r="JK117" s="679" t="s">
        <v>661</v>
      </c>
      <c r="JL117" s="682" t="s">
        <v>661</v>
      </c>
    </row>
    <row r="118" spans="1:272" ht="12.75" x14ac:dyDescent="0.2">
      <c r="A118" s="733" t="s">
        <v>120</v>
      </c>
      <c r="B118" s="662">
        <v>2013</v>
      </c>
      <c r="C118" s="679" t="s">
        <v>235</v>
      </c>
      <c r="D118" s="679" t="s">
        <v>236</v>
      </c>
      <c r="E118" s="679" t="s">
        <v>235</v>
      </c>
      <c r="F118" s="679" t="s">
        <v>235</v>
      </c>
      <c r="G118" s="679" t="s">
        <v>236</v>
      </c>
      <c r="H118" s="679" t="s">
        <v>235</v>
      </c>
      <c r="I118" s="664">
        <v>625</v>
      </c>
      <c r="J118" s="664">
        <v>420</v>
      </c>
      <c r="K118" s="664">
        <v>868</v>
      </c>
      <c r="L118" s="663">
        <v>30556</v>
      </c>
      <c r="M118" s="664">
        <v>21966</v>
      </c>
      <c r="N118" s="664">
        <v>41615</v>
      </c>
      <c r="O118" s="665">
        <v>19856</v>
      </c>
      <c r="P118" s="665">
        <v>10700</v>
      </c>
      <c r="Q118" s="664">
        <v>625</v>
      </c>
      <c r="R118" s="664">
        <v>420</v>
      </c>
      <c r="S118" s="664">
        <v>868</v>
      </c>
      <c r="T118" s="665">
        <v>321</v>
      </c>
      <c r="U118" s="665">
        <v>304</v>
      </c>
      <c r="V118" s="664">
        <v>29930</v>
      </c>
      <c r="W118" s="664">
        <v>21554</v>
      </c>
      <c r="X118" s="664">
        <v>40778</v>
      </c>
      <c r="Y118" s="665">
        <v>19535</v>
      </c>
      <c r="Z118" s="665">
        <v>10395</v>
      </c>
      <c r="AA118" s="664">
        <v>1657</v>
      </c>
      <c r="AB118" s="664">
        <v>1113.5040000000001</v>
      </c>
      <c r="AC118" s="664">
        <v>2301.2415999999998</v>
      </c>
      <c r="AD118" s="666">
        <v>998</v>
      </c>
      <c r="AE118" s="666">
        <v>659</v>
      </c>
      <c r="AF118" s="664">
        <v>5894</v>
      </c>
      <c r="AG118" s="664">
        <v>3245.8301731244846</v>
      </c>
      <c r="AH118" s="664">
        <v>10869.643858202802</v>
      </c>
      <c r="AI118" s="665">
        <v>3677</v>
      </c>
      <c r="AJ118" s="665">
        <v>2217</v>
      </c>
      <c r="AK118" s="664">
        <v>339</v>
      </c>
      <c r="AL118" s="664">
        <v>182</v>
      </c>
      <c r="AM118" s="664">
        <v>105</v>
      </c>
      <c r="AN118" s="664">
        <v>1552</v>
      </c>
      <c r="AO118" s="664">
        <v>4341</v>
      </c>
      <c r="AP118" s="665">
        <v>174</v>
      </c>
      <c r="AQ118" s="665">
        <v>93</v>
      </c>
      <c r="AR118" s="665">
        <v>54</v>
      </c>
      <c r="AS118" s="665">
        <v>944</v>
      </c>
      <c r="AT118" s="665">
        <v>2733</v>
      </c>
      <c r="AU118" s="665">
        <v>165</v>
      </c>
      <c r="AV118" s="665">
        <v>89</v>
      </c>
      <c r="AW118" s="665">
        <v>51</v>
      </c>
      <c r="AX118" s="665">
        <v>608</v>
      </c>
      <c r="AY118" s="665">
        <v>1608</v>
      </c>
      <c r="AZ118" s="667">
        <v>9.4202510054798447E-2</v>
      </c>
      <c r="BA118" s="667">
        <v>6.7720000519168169E-2</v>
      </c>
      <c r="BB118" s="667">
        <v>0.12829681424042536</v>
      </c>
      <c r="BC118" s="668">
        <v>0.1238849512103178</v>
      </c>
      <c r="BD118" s="668">
        <v>6.5209194447662586E-2</v>
      </c>
      <c r="BE118" s="669">
        <v>0.128</v>
      </c>
      <c r="BF118" s="670">
        <v>9.1802943058221384E-2</v>
      </c>
      <c r="BG118" s="670">
        <v>0.17132181701855406</v>
      </c>
      <c r="BH118" s="668">
        <v>0.17163447506208626</v>
      </c>
      <c r="BI118" s="668">
        <v>8.9218733232402203E-2</v>
      </c>
      <c r="BJ118" s="669">
        <v>0.15629999999999999</v>
      </c>
      <c r="BK118" s="670">
        <v>0.11210000000000001</v>
      </c>
      <c r="BL118" s="670">
        <v>0.2092</v>
      </c>
      <c r="BM118" s="668">
        <v>0.20630000000000001</v>
      </c>
      <c r="BN118" s="668">
        <v>0.1079</v>
      </c>
      <c r="BO118" s="669">
        <v>9.9699999999999997E-2</v>
      </c>
      <c r="BP118" s="670">
        <v>5.4904863973619121E-2</v>
      </c>
      <c r="BQ118" s="670">
        <v>0.18386553998351193</v>
      </c>
      <c r="BR118" s="668">
        <v>0.12130000000000001</v>
      </c>
      <c r="BS118" s="668">
        <v>7.6999999999999999E-2</v>
      </c>
      <c r="BT118" s="664">
        <v>3008</v>
      </c>
      <c r="BU118" s="664">
        <v>1774</v>
      </c>
      <c r="BV118" s="664">
        <v>4604</v>
      </c>
      <c r="BW118" s="665">
        <v>2127</v>
      </c>
      <c r="BX118" s="665">
        <v>881</v>
      </c>
      <c r="BY118" s="664">
        <v>91</v>
      </c>
      <c r="BZ118" s="664">
        <v>47</v>
      </c>
      <c r="CA118" s="664">
        <v>148</v>
      </c>
      <c r="CB118" s="665">
        <v>47</v>
      </c>
      <c r="CC118" s="665">
        <v>44</v>
      </c>
      <c r="CD118" s="664">
        <v>2917</v>
      </c>
      <c r="CE118" s="664">
        <v>1732</v>
      </c>
      <c r="CF118" s="664">
        <v>4482</v>
      </c>
      <c r="CG118" s="665">
        <v>2080</v>
      </c>
      <c r="CH118" s="665">
        <v>836</v>
      </c>
      <c r="CI118" s="664">
        <v>1100</v>
      </c>
      <c r="CJ118" s="664">
        <v>651.45631067961165</v>
      </c>
      <c r="CK118" s="664">
        <v>1736.1997226074895</v>
      </c>
      <c r="CL118" s="665">
        <v>721</v>
      </c>
      <c r="CM118" s="665">
        <v>380</v>
      </c>
      <c r="CN118" s="671">
        <v>90.9</v>
      </c>
      <c r="CO118" s="664">
        <v>539.54</v>
      </c>
      <c r="CP118" s="664">
        <v>560.64</v>
      </c>
      <c r="CQ118" s="665">
        <v>46.76</v>
      </c>
      <c r="CR118" s="665">
        <v>335.1</v>
      </c>
      <c r="CS118" s="665">
        <v>385.44</v>
      </c>
      <c r="CT118" s="665">
        <v>44.14</v>
      </c>
      <c r="CU118" s="665">
        <v>204.44</v>
      </c>
      <c r="CV118" s="665">
        <v>175.2</v>
      </c>
      <c r="CW118" s="664">
        <v>1444</v>
      </c>
      <c r="CX118" s="664">
        <v>897</v>
      </c>
      <c r="CY118" s="664">
        <v>2167</v>
      </c>
      <c r="CZ118" s="665">
        <v>1001</v>
      </c>
      <c r="DA118" s="665">
        <v>443</v>
      </c>
      <c r="DB118" s="664">
        <v>37</v>
      </c>
      <c r="DC118" s="664">
        <v>13</v>
      </c>
      <c r="DD118" s="664">
        <v>69</v>
      </c>
      <c r="DE118" s="665">
        <v>19</v>
      </c>
      <c r="DF118" s="665">
        <v>18</v>
      </c>
      <c r="DG118" s="664">
        <v>1407</v>
      </c>
      <c r="DH118" s="664">
        <v>881</v>
      </c>
      <c r="DI118" s="664">
        <v>2111</v>
      </c>
      <c r="DJ118" s="665">
        <v>982</v>
      </c>
      <c r="DK118" s="665">
        <v>425</v>
      </c>
      <c r="DL118" s="666">
        <v>18</v>
      </c>
      <c r="DM118" s="666">
        <v>6.3243243243243246</v>
      </c>
      <c r="DN118" s="666">
        <v>33.567567567567565</v>
      </c>
      <c r="DO118" s="672">
        <v>10</v>
      </c>
      <c r="DP118" s="672">
        <v>7</v>
      </c>
      <c r="DQ118" s="664">
        <v>81</v>
      </c>
      <c r="DR118" s="664">
        <v>50.718550106609811</v>
      </c>
      <c r="DS118" s="664">
        <v>121.52878464818764</v>
      </c>
      <c r="DT118" s="665">
        <v>50</v>
      </c>
      <c r="DU118" s="665">
        <v>31</v>
      </c>
      <c r="DV118" s="671">
        <v>28</v>
      </c>
      <c r="DW118" s="671">
        <v>5</v>
      </c>
      <c r="DX118" s="664">
        <v>4</v>
      </c>
      <c r="DY118" s="664">
        <v>14</v>
      </c>
      <c r="DZ118" s="664">
        <v>67</v>
      </c>
      <c r="EA118" s="665">
        <v>14</v>
      </c>
      <c r="EB118" s="665">
        <v>2</v>
      </c>
      <c r="EC118" s="665">
        <v>2</v>
      </c>
      <c r="ED118" s="665">
        <v>8</v>
      </c>
      <c r="EE118" s="665">
        <v>42</v>
      </c>
      <c r="EF118" s="665">
        <v>14</v>
      </c>
      <c r="EG118" s="665">
        <v>2</v>
      </c>
      <c r="EH118" s="665">
        <v>2</v>
      </c>
      <c r="EI118" s="665">
        <v>5</v>
      </c>
      <c r="EJ118" s="665">
        <v>25</v>
      </c>
      <c r="EK118" s="671">
        <v>6603</v>
      </c>
      <c r="EL118" s="671">
        <v>4168</v>
      </c>
      <c r="EM118" s="671">
        <v>9479</v>
      </c>
      <c r="EN118" s="664">
        <v>462</v>
      </c>
      <c r="EO118" s="664">
        <v>331</v>
      </c>
      <c r="EP118" s="664">
        <v>632</v>
      </c>
      <c r="EQ118" s="673">
        <v>0.19696969696969696</v>
      </c>
      <c r="ER118" s="678" t="s">
        <v>979</v>
      </c>
      <c r="ES118" s="679" t="s">
        <v>914</v>
      </c>
      <c r="ET118" s="679" t="s">
        <v>933</v>
      </c>
      <c r="EU118" s="665" t="s">
        <v>997</v>
      </c>
      <c r="EV118" s="665" t="s">
        <v>695</v>
      </c>
      <c r="EW118" s="679" t="s">
        <v>235</v>
      </c>
      <c r="EX118" s="679" t="s">
        <v>236</v>
      </c>
      <c r="EY118" s="679" t="s">
        <v>235</v>
      </c>
      <c r="EZ118" s="665" t="s">
        <v>236</v>
      </c>
      <c r="FA118" s="665" t="s">
        <v>236</v>
      </c>
      <c r="FB118" s="679" t="s">
        <v>990</v>
      </c>
      <c r="FC118" s="679" t="s">
        <v>914</v>
      </c>
      <c r="FD118" s="679" t="s">
        <v>905</v>
      </c>
      <c r="FE118" s="665" t="s">
        <v>997</v>
      </c>
      <c r="FF118" s="665" t="s">
        <v>681</v>
      </c>
      <c r="FG118" s="679" t="s">
        <v>951</v>
      </c>
      <c r="FH118" s="680">
        <v>3200</v>
      </c>
      <c r="FI118" s="680" t="s">
        <v>695</v>
      </c>
      <c r="FJ118" s="665" t="s">
        <v>950</v>
      </c>
      <c r="FK118" s="665" t="s">
        <v>685</v>
      </c>
      <c r="FL118" s="679" t="s">
        <v>236</v>
      </c>
      <c r="FM118" s="679" t="s">
        <v>237</v>
      </c>
      <c r="FN118" s="679" t="s">
        <v>237</v>
      </c>
      <c r="FO118" s="679" t="s">
        <v>879</v>
      </c>
      <c r="FP118" s="679" t="s">
        <v>699</v>
      </c>
      <c r="FQ118" s="665" t="s">
        <v>237</v>
      </c>
      <c r="FR118" s="665" t="s">
        <v>232</v>
      </c>
      <c r="FS118" s="665" t="s">
        <v>232</v>
      </c>
      <c r="FT118" s="665" t="s">
        <v>235</v>
      </c>
      <c r="FU118" s="665" t="s">
        <v>670</v>
      </c>
      <c r="FV118" s="665" t="s">
        <v>237</v>
      </c>
      <c r="FW118" s="665" t="s">
        <v>232</v>
      </c>
      <c r="FX118" s="665" t="s">
        <v>232</v>
      </c>
      <c r="FY118" s="665" t="s">
        <v>235</v>
      </c>
      <c r="FZ118" s="665" t="s">
        <v>879</v>
      </c>
      <c r="GA118" s="680" t="s">
        <v>882</v>
      </c>
      <c r="GB118" s="680" t="s">
        <v>882</v>
      </c>
      <c r="GC118" s="680">
        <v>0.1</v>
      </c>
      <c r="GD118" s="668">
        <v>0.12</v>
      </c>
      <c r="GE118" s="668" t="s">
        <v>882</v>
      </c>
      <c r="GF118" s="681" t="s">
        <v>883</v>
      </c>
      <c r="GG118" s="680" t="s">
        <v>882</v>
      </c>
      <c r="GH118" s="680">
        <v>0.2</v>
      </c>
      <c r="GI118" s="668">
        <v>0.17</v>
      </c>
      <c r="GJ118" s="668" t="s">
        <v>882</v>
      </c>
      <c r="GK118" s="681" t="s">
        <v>893</v>
      </c>
      <c r="GL118" s="679" t="s">
        <v>883</v>
      </c>
      <c r="GM118" s="679" t="s">
        <v>893</v>
      </c>
      <c r="GN118" s="668" t="s">
        <v>893</v>
      </c>
      <c r="GO118" s="668" t="s">
        <v>883</v>
      </c>
      <c r="GP118" s="681" t="s">
        <v>882</v>
      </c>
      <c r="GQ118" s="680" t="s">
        <v>882</v>
      </c>
      <c r="GR118" s="680">
        <v>0.2</v>
      </c>
      <c r="GS118" s="668" t="s">
        <v>883</v>
      </c>
      <c r="GT118" s="668" t="s">
        <v>882</v>
      </c>
      <c r="GU118" s="679" t="s">
        <v>666</v>
      </c>
      <c r="GV118" s="679" t="s">
        <v>667</v>
      </c>
      <c r="GW118" s="679" t="s">
        <v>687</v>
      </c>
      <c r="GX118" s="665" t="s">
        <v>690</v>
      </c>
      <c r="GY118" s="665" t="s">
        <v>235</v>
      </c>
      <c r="GZ118" s="679" t="s">
        <v>232</v>
      </c>
      <c r="HA118" s="679" t="s">
        <v>232</v>
      </c>
      <c r="HB118" s="679" t="s">
        <v>237</v>
      </c>
      <c r="HC118" s="665" t="s">
        <v>232</v>
      </c>
      <c r="HD118" s="665" t="s">
        <v>232</v>
      </c>
      <c r="HE118" s="679" t="s">
        <v>676</v>
      </c>
      <c r="HF118" s="679" t="s">
        <v>664</v>
      </c>
      <c r="HG118" s="679" t="s">
        <v>693</v>
      </c>
      <c r="HH118" s="665" t="s">
        <v>690</v>
      </c>
      <c r="HI118" s="665" t="s">
        <v>235</v>
      </c>
      <c r="HJ118" s="679" t="s">
        <v>663</v>
      </c>
      <c r="HK118" s="680" t="s">
        <v>235</v>
      </c>
      <c r="HL118" s="680">
        <v>1700</v>
      </c>
      <c r="HM118" s="665" t="s">
        <v>235</v>
      </c>
      <c r="HN118" s="665" t="s">
        <v>236</v>
      </c>
      <c r="HO118" s="681" t="s">
        <v>232</v>
      </c>
      <c r="HP118" s="679" t="s">
        <v>235</v>
      </c>
      <c r="HQ118" s="679" t="s">
        <v>235</v>
      </c>
      <c r="HR118" s="665" t="s">
        <v>232</v>
      </c>
      <c r="HS118" s="665" t="s">
        <v>236</v>
      </c>
      <c r="HT118" s="665" t="s">
        <v>236</v>
      </c>
      <c r="HU118" s="665" t="s">
        <v>232</v>
      </c>
      <c r="HV118" s="665" t="s">
        <v>236</v>
      </c>
      <c r="HW118" s="665" t="s">
        <v>237</v>
      </c>
      <c r="HX118" s="679" t="s">
        <v>677</v>
      </c>
      <c r="HY118" s="679" t="s">
        <v>235</v>
      </c>
      <c r="HZ118" s="679" t="s">
        <v>685</v>
      </c>
      <c r="IA118" s="665" t="s">
        <v>684</v>
      </c>
      <c r="IB118" s="665" t="s">
        <v>236</v>
      </c>
      <c r="IC118" s="679" t="s">
        <v>232</v>
      </c>
      <c r="ID118" s="679" t="s">
        <v>232</v>
      </c>
      <c r="IE118" s="679" t="s">
        <v>232</v>
      </c>
      <c r="IF118" s="665" t="s">
        <v>232</v>
      </c>
      <c r="IG118" s="665" t="s">
        <v>232</v>
      </c>
      <c r="IH118" s="679" t="s">
        <v>677</v>
      </c>
      <c r="II118" s="679" t="s">
        <v>235</v>
      </c>
      <c r="IJ118" s="679" t="s">
        <v>690</v>
      </c>
      <c r="IK118" s="665" t="s">
        <v>235</v>
      </c>
      <c r="IL118" s="665" t="s">
        <v>236</v>
      </c>
      <c r="IM118" s="679" t="s">
        <v>232</v>
      </c>
      <c r="IN118" s="680" t="s">
        <v>232</v>
      </c>
      <c r="IO118" s="680" t="s">
        <v>237</v>
      </c>
      <c r="IP118" s="665" t="s">
        <v>232</v>
      </c>
      <c r="IQ118" s="665" t="s">
        <v>232</v>
      </c>
      <c r="IR118" s="681" t="s">
        <v>232</v>
      </c>
      <c r="IS118" s="681" t="s">
        <v>232</v>
      </c>
      <c r="IT118" s="679" t="s">
        <v>232</v>
      </c>
      <c r="IU118" s="679" t="s">
        <v>232</v>
      </c>
      <c r="IV118" s="679" t="s">
        <v>232</v>
      </c>
      <c r="IW118" s="665" t="s">
        <v>232</v>
      </c>
      <c r="IX118" s="665" t="s">
        <v>232</v>
      </c>
      <c r="IY118" s="665" t="s">
        <v>232</v>
      </c>
      <c r="IZ118" s="665" t="s">
        <v>232</v>
      </c>
      <c r="JA118" s="665" t="s">
        <v>232</v>
      </c>
      <c r="JB118" s="665" t="s">
        <v>232</v>
      </c>
      <c r="JC118" s="665" t="s">
        <v>232</v>
      </c>
      <c r="JD118" s="665" t="s">
        <v>232</v>
      </c>
      <c r="JE118" s="665" t="s">
        <v>232</v>
      </c>
      <c r="JF118" s="665" t="s">
        <v>232</v>
      </c>
      <c r="JG118" s="681" t="s">
        <v>661</v>
      </c>
      <c r="JH118" s="681" t="s">
        <v>661</v>
      </c>
      <c r="JI118" s="681" t="s">
        <v>661</v>
      </c>
      <c r="JJ118" s="679" t="s">
        <v>236</v>
      </c>
      <c r="JK118" s="679" t="s">
        <v>236</v>
      </c>
      <c r="JL118" s="682" t="s">
        <v>235</v>
      </c>
    </row>
    <row r="119" spans="1:272" ht="12.75" x14ac:dyDescent="0.2">
      <c r="A119" s="733" t="s">
        <v>121</v>
      </c>
      <c r="B119" s="662">
        <v>2013</v>
      </c>
      <c r="C119" s="679" t="s">
        <v>1090</v>
      </c>
      <c r="D119" s="679" t="s">
        <v>908</v>
      </c>
      <c r="E119" s="679" t="s">
        <v>907</v>
      </c>
      <c r="F119" s="679" t="s">
        <v>1090</v>
      </c>
      <c r="G119" s="679" t="s">
        <v>908</v>
      </c>
      <c r="H119" s="679" t="s">
        <v>907</v>
      </c>
      <c r="I119" s="664">
        <v>186917</v>
      </c>
      <c r="J119" s="664">
        <v>158009.6563</v>
      </c>
      <c r="K119" s="664">
        <v>224881.29689999999</v>
      </c>
      <c r="L119" s="663">
        <v>1567034</v>
      </c>
      <c r="M119" s="664">
        <v>1395232.875</v>
      </c>
      <c r="N119" s="664">
        <v>1783844.375</v>
      </c>
      <c r="O119" s="665">
        <v>657357</v>
      </c>
      <c r="P119" s="665">
        <v>909677</v>
      </c>
      <c r="Q119" s="664">
        <v>186917</v>
      </c>
      <c r="R119" s="664">
        <v>158009.6563</v>
      </c>
      <c r="S119" s="664">
        <v>224881.29689999999</v>
      </c>
      <c r="T119" s="665">
        <v>94518</v>
      </c>
      <c r="U119" s="665">
        <v>92401</v>
      </c>
      <c r="V119" s="664">
        <v>1380116</v>
      </c>
      <c r="W119" s="664">
        <v>1231560.375</v>
      </c>
      <c r="X119" s="664">
        <v>1561346.375</v>
      </c>
      <c r="Y119" s="665">
        <v>562839</v>
      </c>
      <c r="Z119" s="665">
        <v>817277</v>
      </c>
      <c r="AA119" s="664">
        <v>107912</v>
      </c>
      <c r="AB119" s="664">
        <v>91223.04568683212</v>
      </c>
      <c r="AC119" s="664">
        <v>129829.76674712732</v>
      </c>
      <c r="AD119" s="666">
        <v>38186</v>
      </c>
      <c r="AE119" s="666">
        <v>69726</v>
      </c>
      <c r="AF119" s="664">
        <v>229950</v>
      </c>
      <c r="AG119" s="664">
        <v>169796.38989408506</v>
      </c>
      <c r="AH119" s="664">
        <v>307156.4379229818</v>
      </c>
      <c r="AI119" s="665">
        <v>70987</v>
      </c>
      <c r="AJ119" s="665">
        <v>158962</v>
      </c>
      <c r="AK119" s="664">
        <v>74605</v>
      </c>
      <c r="AL119" s="664">
        <v>71645</v>
      </c>
      <c r="AM119" s="664">
        <v>40667</v>
      </c>
      <c r="AN119" s="664">
        <v>67245</v>
      </c>
      <c r="AO119" s="664">
        <v>162705</v>
      </c>
      <c r="AP119" s="665">
        <v>37860</v>
      </c>
      <c r="AQ119" s="665">
        <v>36168</v>
      </c>
      <c r="AR119" s="665">
        <v>20489</v>
      </c>
      <c r="AS119" s="665">
        <v>17697</v>
      </c>
      <c r="AT119" s="665">
        <v>53290</v>
      </c>
      <c r="AU119" s="665">
        <v>36745</v>
      </c>
      <c r="AV119" s="665">
        <v>35477</v>
      </c>
      <c r="AW119" s="665">
        <v>20178</v>
      </c>
      <c r="AX119" s="665">
        <v>49548</v>
      </c>
      <c r="AY119" s="665">
        <v>109415</v>
      </c>
      <c r="AZ119" s="667">
        <v>6.0975238675719705</v>
      </c>
      <c r="BA119" s="667">
        <v>5.4290243582038169</v>
      </c>
      <c r="BB119" s="667">
        <v>6.9411599573439409</v>
      </c>
      <c r="BC119" s="668">
        <v>5.2180367594808734</v>
      </c>
      <c r="BD119" s="668">
        <v>6.9431823125648284</v>
      </c>
      <c r="BE119" s="669">
        <v>10.106816</v>
      </c>
      <c r="BF119" s="670">
        <v>9.0083363548686677</v>
      </c>
      <c r="BG119" s="670">
        <v>11.584349380849188</v>
      </c>
      <c r="BH119" s="668">
        <v>8.6317242039289095</v>
      </c>
      <c r="BI119" s="668">
        <v>12.750008164304205</v>
      </c>
      <c r="BJ119" s="669">
        <v>10.750208000000001</v>
      </c>
      <c r="BK119" s="670">
        <v>9.5817999999999994</v>
      </c>
      <c r="BL119" s="670">
        <v>12.3218</v>
      </c>
      <c r="BM119" s="668">
        <v>8.9659089999999999</v>
      </c>
      <c r="BN119" s="668">
        <v>12.440488999999999</v>
      </c>
      <c r="BO119" s="669">
        <v>4.4054580000000003</v>
      </c>
      <c r="BP119" s="670">
        <v>3.2530152825832408</v>
      </c>
      <c r="BQ119" s="670">
        <v>5.8846044213929272</v>
      </c>
      <c r="BR119" s="668">
        <v>2.7208619999999999</v>
      </c>
      <c r="BS119" s="668">
        <v>6.0889259999999998</v>
      </c>
      <c r="BT119" s="664">
        <v>115716</v>
      </c>
      <c r="BU119" s="664">
        <v>91825.820300000007</v>
      </c>
      <c r="BV119" s="664">
        <v>149567.25</v>
      </c>
      <c r="BW119" s="665">
        <v>51795</v>
      </c>
      <c r="BX119" s="665">
        <v>63921</v>
      </c>
      <c r="BY119" s="664">
        <v>11921</v>
      </c>
      <c r="BZ119" s="664">
        <v>8501.8057000000008</v>
      </c>
      <c r="CA119" s="664">
        <v>18897.3789</v>
      </c>
      <c r="CB119" s="665">
        <v>6089</v>
      </c>
      <c r="CC119" s="665">
        <v>5831</v>
      </c>
      <c r="CD119" s="664">
        <v>103796</v>
      </c>
      <c r="CE119" s="664">
        <v>82731.828099999999</v>
      </c>
      <c r="CF119" s="664">
        <v>132341.42189999999</v>
      </c>
      <c r="CG119" s="665">
        <v>45705</v>
      </c>
      <c r="CH119" s="665">
        <v>58091</v>
      </c>
      <c r="CI119" s="664">
        <v>40547</v>
      </c>
      <c r="CJ119" s="664">
        <v>30155.640388179232</v>
      </c>
      <c r="CK119" s="664">
        <v>53424.451322602414</v>
      </c>
      <c r="CL119" s="665">
        <v>15109</v>
      </c>
      <c r="CM119" s="665">
        <v>25439</v>
      </c>
      <c r="CN119" s="671">
        <v>11920.48</v>
      </c>
      <c r="CO119" s="664">
        <v>16759.689999999999</v>
      </c>
      <c r="CP119" s="664">
        <v>23787.85</v>
      </c>
      <c r="CQ119" s="665">
        <v>6089.57</v>
      </c>
      <c r="CR119" s="665">
        <v>4591.3500000000004</v>
      </c>
      <c r="CS119" s="665">
        <v>10517.71</v>
      </c>
      <c r="CT119" s="665">
        <v>5830.91</v>
      </c>
      <c r="CU119" s="665">
        <v>12168.33</v>
      </c>
      <c r="CV119" s="665">
        <v>13270.14</v>
      </c>
      <c r="CW119" s="664">
        <v>82365</v>
      </c>
      <c r="CX119" s="664">
        <v>70272.093800000002</v>
      </c>
      <c r="CY119" s="664">
        <v>98206.656300000002</v>
      </c>
      <c r="CZ119" s="665">
        <v>38394</v>
      </c>
      <c r="DA119" s="665">
        <v>43970</v>
      </c>
      <c r="DB119" s="664">
        <v>9563</v>
      </c>
      <c r="DC119" s="664">
        <v>7592.0888999999997</v>
      </c>
      <c r="DD119" s="664">
        <v>12676.6191</v>
      </c>
      <c r="DE119" s="665">
        <v>4841</v>
      </c>
      <c r="DF119" s="665">
        <v>4722</v>
      </c>
      <c r="DG119" s="664">
        <v>72803</v>
      </c>
      <c r="DH119" s="664">
        <v>62299.257799999999</v>
      </c>
      <c r="DI119" s="664">
        <v>85616.843800000002</v>
      </c>
      <c r="DJ119" s="665">
        <v>33554</v>
      </c>
      <c r="DK119" s="665">
        <v>39248</v>
      </c>
      <c r="DL119" s="666">
        <v>4498</v>
      </c>
      <c r="DM119" s="666">
        <v>3570.9731122241974</v>
      </c>
      <c r="DN119" s="666">
        <v>5962.5047277841677</v>
      </c>
      <c r="DO119" s="672">
        <v>2171</v>
      </c>
      <c r="DP119" s="672">
        <v>2327</v>
      </c>
      <c r="DQ119" s="664">
        <v>4709</v>
      </c>
      <c r="DR119" s="664">
        <v>4029.603244099831</v>
      </c>
      <c r="DS119" s="664">
        <v>5537.8173626663738</v>
      </c>
      <c r="DT119" s="665">
        <v>1601</v>
      </c>
      <c r="DU119" s="665">
        <v>3108</v>
      </c>
      <c r="DV119" s="671">
        <v>4139</v>
      </c>
      <c r="DW119" s="671">
        <v>2774</v>
      </c>
      <c r="DX119" s="664">
        <v>2649</v>
      </c>
      <c r="DY119" s="664">
        <v>1849</v>
      </c>
      <c r="DZ119" s="664">
        <v>2861</v>
      </c>
      <c r="EA119" s="665">
        <v>2102</v>
      </c>
      <c r="EB119" s="665">
        <v>1401</v>
      </c>
      <c r="EC119" s="665">
        <v>1336</v>
      </c>
      <c r="ED119" s="665">
        <v>835</v>
      </c>
      <c r="EE119" s="665">
        <v>766</v>
      </c>
      <c r="EF119" s="665">
        <v>2036</v>
      </c>
      <c r="EG119" s="665">
        <v>1374</v>
      </c>
      <c r="EH119" s="665">
        <v>1312</v>
      </c>
      <c r="EI119" s="665">
        <v>1015</v>
      </c>
      <c r="EJ119" s="665">
        <v>2094</v>
      </c>
      <c r="EK119" s="671">
        <v>811919</v>
      </c>
      <c r="EL119" s="671">
        <v>698581.4375</v>
      </c>
      <c r="EM119" s="671">
        <v>943892.375</v>
      </c>
      <c r="EN119" s="664">
        <v>100121</v>
      </c>
      <c r="EO119" s="664">
        <v>87700.632800000007</v>
      </c>
      <c r="EP119" s="664">
        <v>117406.7031</v>
      </c>
      <c r="EQ119" s="673">
        <v>0.11906593022442845</v>
      </c>
      <c r="ER119" s="678" t="s">
        <v>1134</v>
      </c>
      <c r="ES119" s="679" t="s">
        <v>1137</v>
      </c>
      <c r="ET119" s="679" t="s">
        <v>1164</v>
      </c>
      <c r="EU119" s="665" t="s">
        <v>1014</v>
      </c>
      <c r="EV119" s="665" t="s">
        <v>1136</v>
      </c>
      <c r="EW119" s="679" t="s">
        <v>1090</v>
      </c>
      <c r="EX119" s="679" t="s">
        <v>908</v>
      </c>
      <c r="EY119" s="679" t="s">
        <v>907</v>
      </c>
      <c r="EZ119" s="665" t="s">
        <v>968</v>
      </c>
      <c r="FA119" s="665" t="s">
        <v>910</v>
      </c>
      <c r="FB119" s="679" t="s">
        <v>1137</v>
      </c>
      <c r="FC119" s="679" t="s">
        <v>1124</v>
      </c>
      <c r="FD119" s="679" t="s">
        <v>1134</v>
      </c>
      <c r="FE119" s="665" t="s">
        <v>1042</v>
      </c>
      <c r="FF119" s="665" t="s">
        <v>1119</v>
      </c>
      <c r="FG119" s="679" t="s">
        <v>1097</v>
      </c>
      <c r="FH119" s="680" t="s">
        <v>946</v>
      </c>
      <c r="FI119" s="680" t="s">
        <v>992</v>
      </c>
      <c r="FJ119" s="665" t="s">
        <v>982</v>
      </c>
      <c r="FK119" s="665" t="s">
        <v>908</v>
      </c>
      <c r="FL119" s="679" t="s">
        <v>1040</v>
      </c>
      <c r="FM119" s="679" t="s">
        <v>1081</v>
      </c>
      <c r="FN119" s="679" t="s">
        <v>905</v>
      </c>
      <c r="FO119" s="679" t="s">
        <v>1120</v>
      </c>
      <c r="FP119" s="679" t="s">
        <v>908</v>
      </c>
      <c r="FQ119" s="665" t="s">
        <v>1030</v>
      </c>
      <c r="FR119" s="665" t="s">
        <v>936</v>
      </c>
      <c r="FS119" s="665" t="s">
        <v>997</v>
      </c>
      <c r="FT119" s="665" t="s">
        <v>679</v>
      </c>
      <c r="FU119" s="665" t="s">
        <v>701</v>
      </c>
      <c r="FV119" s="665" t="s">
        <v>1057</v>
      </c>
      <c r="FW119" s="665" t="s">
        <v>986</v>
      </c>
      <c r="FX119" s="665" t="s">
        <v>997</v>
      </c>
      <c r="FY119" s="665" t="s">
        <v>1060</v>
      </c>
      <c r="FZ119" s="665" t="s">
        <v>901</v>
      </c>
      <c r="GA119" s="680">
        <v>6.1</v>
      </c>
      <c r="GB119" s="680">
        <v>5.4</v>
      </c>
      <c r="GC119" s="680">
        <v>6.9</v>
      </c>
      <c r="GD119" s="668">
        <v>5.22</v>
      </c>
      <c r="GE119" s="668">
        <v>6.94</v>
      </c>
      <c r="GF119" s="681" t="s">
        <v>1165</v>
      </c>
      <c r="GG119" s="680">
        <v>9</v>
      </c>
      <c r="GH119" s="680">
        <v>11.6</v>
      </c>
      <c r="GI119" s="668">
        <v>8.6300000000000008</v>
      </c>
      <c r="GJ119" s="668">
        <v>12.75</v>
      </c>
      <c r="GK119" s="681" t="s">
        <v>1160</v>
      </c>
      <c r="GL119" s="679" t="s">
        <v>1159</v>
      </c>
      <c r="GM119" s="679" t="s">
        <v>1166</v>
      </c>
      <c r="GN119" s="668" t="s">
        <v>1167</v>
      </c>
      <c r="GO119" s="668" t="s">
        <v>1168</v>
      </c>
      <c r="GP119" s="681" t="s">
        <v>1108</v>
      </c>
      <c r="GQ119" s="680">
        <v>3.3</v>
      </c>
      <c r="GR119" s="680">
        <v>5.9</v>
      </c>
      <c r="GS119" s="668" t="s">
        <v>1078</v>
      </c>
      <c r="GT119" s="668" t="s">
        <v>1169</v>
      </c>
      <c r="GU119" s="679" t="s">
        <v>944</v>
      </c>
      <c r="GV119" s="679" t="s">
        <v>910</v>
      </c>
      <c r="GW119" s="679" t="s">
        <v>902</v>
      </c>
      <c r="GX119" s="665" t="s">
        <v>1104</v>
      </c>
      <c r="GY119" s="665" t="s">
        <v>1036</v>
      </c>
      <c r="GZ119" s="679" t="s">
        <v>688</v>
      </c>
      <c r="HA119" s="679" t="s">
        <v>937</v>
      </c>
      <c r="HB119" s="679" t="s">
        <v>904</v>
      </c>
      <c r="HC119" s="665" t="s">
        <v>698</v>
      </c>
      <c r="HD119" s="665" t="s">
        <v>938</v>
      </c>
      <c r="HE119" s="679" t="s">
        <v>1026</v>
      </c>
      <c r="HF119" s="679" t="s">
        <v>1020</v>
      </c>
      <c r="HG119" s="679" t="s">
        <v>911</v>
      </c>
      <c r="HH119" s="665" t="s">
        <v>987</v>
      </c>
      <c r="HI119" s="665" t="s">
        <v>1021</v>
      </c>
      <c r="HJ119" s="679" t="s">
        <v>905</v>
      </c>
      <c r="HK119" s="680" t="s">
        <v>990</v>
      </c>
      <c r="HL119" s="680" t="s">
        <v>701</v>
      </c>
      <c r="HM119" s="665" t="s">
        <v>692</v>
      </c>
      <c r="HN119" s="665" t="s">
        <v>886</v>
      </c>
      <c r="HO119" s="681" t="s">
        <v>688</v>
      </c>
      <c r="HP119" s="679" t="s">
        <v>686</v>
      </c>
      <c r="HQ119" s="679" t="s">
        <v>889</v>
      </c>
      <c r="HR119" s="665" t="s">
        <v>698</v>
      </c>
      <c r="HS119" s="665" t="s">
        <v>687</v>
      </c>
      <c r="HT119" s="665" t="s">
        <v>695</v>
      </c>
      <c r="HU119" s="665" t="s">
        <v>938</v>
      </c>
      <c r="HV119" s="665" t="s">
        <v>688</v>
      </c>
      <c r="HW119" s="665" t="s">
        <v>887</v>
      </c>
      <c r="HX119" s="679" t="s">
        <v>1083</v>
      </c>
      <c r="HY119" s="679" t="s">
        <v>945</v>
      </c>
      <c r="HZ119" s="679" t="s">
        <v>1033</v>
      </c>
      <c r="IA119" s="665" t="s">
        <v>1030</v>
      </c>
      <c r="IB119" s="665" t="s">
        <v>1024</v>
      </c>
      <c r="IC119" s="679" t="s">
        <v>737</v>
      </c>
      <c r="ID119" s="679" t="s">
        <v>736</v>
      </c>
      <c r="IE119" s="679" t="s">
        <v>887</v>
      </c>
      <c r="IF119" s="665" t="s">
        <v>891</v>
      </c>
      <c r="IG119" s="665" t="s">
        <v>691</v>
      </c>
      <c r="IH119" s="679" t="s">
        <v>1038</v>
      </c>
      <c r="II119" s="679" t="s">
        <v>1039</v>
      </c>
      <c r="IJ119" s="679" t="s">
        <v>1127</v>
      </c>
      <c r="IK119" s="665" t="s">
        <v>912</v>
      </c>
      <c r="IL119" s="665" t="s">
        <v>983</v>
      </c>
      <c r="IM119" s="679" t="s">
        <v>691</v>
      </c>
      <c r="IN119" s="680">
        <v>4000</v>
      </c>
      <c r="IO119" s="680">
        <v>5500</v>
      </c>
      <c r="IP119" s="665" t="s">
        <v>879</v>
      </c>
      <c r="IQ119" s="665" t="s">
        <v>682</v>
      </c>
      <c r="IR119" s="681" t="s">
        <v>894</v>
      </c>
      <c r="IS119" s="681" t="s">
        <v>672</v>
      </c>
      <c r="IT119" s="679" t="s">
        <v>884</v>
      </c>
      <c r="IU119" s="679" t="s">
        <v>667</v>
      </c>
      <c r="IV119" s="679" t="s">
        <v>676</v>
      </c>
      <c r="IW119" s="665" t="s">
        <v>690</v>
      </c>
      <c r="IX119" s="665" t="s">
        <v>677</v>
      </c>
      <c r="IY119" s="665" t="s">
        <v>669</v>
      </c>
      <c r="IZ119" s="665" t="s">
        <v>235</v>
      </c>
      <c r="JA119" s="665" t="s">
        <v>235</v>
      </c>
      <c r="JB119" s="665" t="s">
        <v>673</v>
      </c>
      <c r="JC119" s="665" t="s">
        <v>677</v>
      </c>
      <c r="JD119" s="665" t="s">
        <v>669</v>
      </c>
      <c r="JE119" s="665" t="s">
        <v>684</v>
      </c>
      <c r="JF119" s="665" t="s">
        <v>690</v>
      </c>
      <c r="JG119" s="681" t="s">
        <v>1015</v>
      </c>
      <c r="JH119" s="681" t="s">
        <v>1170</v>
      </c>
      <c r="JI119" s="681" t="s">
        <v>1171</v>
      </c>
      <c r="JJ119" s="679" t="s">
        <v>1026</v>
      </c>
      <c r="JK119" s="679" t="s">
        <v>1114</v>
      </c>
      <c r="JL119" s="682" t="s">
        <v>944</v>
      </c>
    </row>
    <row r="120" spans="1:272" ht="12.75" x14ac:dyDescent="0.2">
      <c r="A120" s="733" t="s">
        <v>122</v>
      </c>
      <c r="B120" s="662">
        <v>2013</v>
      </c>
      <c r="C120" s="679" t="s">
        <v>695</v>
      </c>
      <c r="D120" s="679" t="s">
        <v>737</v>
      </c>
      <c r="E120" s="679" t="s">
        <v>887</v>
      </c>
      <c r="F120" s="679" t="s">
        <v>695</v>
      </c>
      <c r="G120" s="679" t="s">
        <v>737</v>
      </c>
      <c r="H120" s="679" t="s">
        <v>887</v>
      </c>
      <c r="I120" s="664">
        <v>11400</v>
      </c>
      <c r="J120" s="664">
        <v>9615</v>
      </c>
      <c r="K120" s="664">
        <v>13335</v>
      </c>
      <c r="L120" s="663">
        <v>192465</v>
      </c>
      <c r="M120" s="664">
        <v>168500</v>
      </c>
      <c r="N120" s="664">
        <v>216387</v>
      </c>
      <c r="O120" s="665">
        <v>123628</v>
      </c>
      <c r="P120" s="665">
        <v>68837</v>
      </c>
      <c r="Q120" s="664">
        <v>11400</v>
      </c>
      <c r="R120" s="664">
        <v>9615</v>
      </c>
      <c r="S120" s="664">
        <v>13335</v>
      </c>
      <c r="T120" s="665">
        <v>5796</v>
      </c>
      <c r="U120" s="665">
        <v>5604</v>
      </c>
      <c r="V120" s="664">
        <v>181066</v>
      </c>
      <c r="W120" s="664">
        <v>158857</v>
      </c>
      <c r="X120" s="664">
        <v>204367</v>
      </c>
      <c r="Y120" s="665">
        <v>117832</v>
      </c>
      <c r="Z120" s="665">
        <v>63233</v>
      </c>
      <c r="AA120" s="664">
        <v>7668</v>
      </c>
      <c r="AB120" s="664">
        <v>6467.3526315789477</v>
      </c>
      <c r="AC120" s="664">
        <v>8969.5421052631573</v>
      </c>
      <c r="AD120" s="666">
        <v>3437</v>
      </c>
      <c r="AE120" s="666">
        <v>4231</v>
      </c>
      <c r="AF120" s="664">
        <v>22354</v>
      </c>
      <c r="AG120" s="664">
        <v>14443.659172661868</v>
      </c>
      <c r="AH120" s="664">
        <v>35681.969424460432</v>
      </c>
      <c r="AI120" s="665">
        <v>10377</v>
      </c>
      <c r="AJ120" s="665">
        <v>11977</v>
      </c>
      <c r="AK120" s="664">
        <v>4144</v>
      </c>
      <c r="AL120" s="664">
        <v>4313</v>
      </c>
      <c r="AM120" s="664">
        <v>2943</v>
      </c>
      <c r="AN120" s="664">
        <v>4725</v>
      </c>
      <c r="AO120" s="664">
        <v>17629</v>
      </c>
      <c r="AP120" s="665">
        <v>2106</v>
      </c>
      <c r="AQ120" s="665">
        <v>2194</v>
      </c>
      <c r="AR120" s="665">
        <v>1496</v>
      </c>
      <c r="AS120" s="665">
        <v>1941</v>
      </c>
      <c r="AT120" s="665">
        <v>8436</v>
      </c>
      <c r="AU120" s="665">
        <v>2038</v>
      </c>
      <c r="AV120" s="665">
        <v>2120</v>
      </c>
      <c r="AW120" s="665">
        <v>1447</v>
      </c>
      <c r="AX120" s="665">
        <v>2784</v>
      </c>
      <c r="AY120" s="665">
        <v>9193</v>
      </c>
      <c r="AZ120" s="667">
        <v>0.38714872612047285</v>
      </c>
      <c r="BA120" s="667">
        <v>0.33894245889538188</v>
      </c>
      <c r="BB120" s="667">
        <v>0.43526849764388725</v>
      </c>
      <c r="BC120" s="668">
        <v>0.50416101669997682</v>
      </c>
      <c r="BD120" s="668">
        <v>0.27325027946457286</v>
      </c>
      <c r="BE120" s="669">
        <v>0.48530000000000001</v>
      </c>
      <c r="BF120" s="670">
        <v>0.42565552813425472</v>
      </c>
      <c r="BG120" s="670">
        <v>0.54534369858506093</v>
      </c>
      <c r="BH120" s="668">
        <v>0.64695529874464364</v>
      </c>
      <c r="BI120" s="668">
        <v>0.36050936893865904</v>
      </c>
      <c r="BJ120" s="669">
        <v>0.60780000000000001</v>
      </c>
      <c r="BK120" s="670">
        <v>0.53310000000000002</v>
      </c>
      <c r="BL120" s="670">
        <v>0.68300000000000005</v>
      </c>
      <c r="BM120" s="668">
        <v>0.78739999999999999</v>
      </c>
      <c r="BN120" s="668">
        <v>0.4304</v>
      </c>
      <c r="BO120" s="669">
        <v>0.2427</v>
      </c>
      <c r="BP120" s="670">
        <v>0.15681650179856113</v>
      </c>
      <c r="BQ120" s="670">
        <v>0.38740332733812949</v>
      </c>
      <c r="BR120" s="668">
        <v>0.22239999999999999</v>
      </c>
      <c r="BS120" s="668">
        <v>0.26340000000000002</v>
      </c>
      <c r="BT120" s="664">
        <v>6656</v>
      </c>
      <c r="BU120" s="664">
        <v>5313</v>
      </c>
      <c r="BV120" s="664">
        <v>8366</v>
      </c>
      <c r="BW120" s="665">
        <v>4204</v>
      </c>
      <c r="BX120" s="665">
        <v>2452</v>
      </c>
      <c r="BY120" s="664">
        <v>955</v>
      </c>
      <c r="BZ120" s="664">
        <v>770</v>
      </c>
      <c r="CA120" s="664">
        <v>1184</v>
      </c>
      <c r="CB120" s="665">
        <v>485</v>
      </c>
      <c r="CC120" s="665">
        <v>470</v>
      </c>
      <c r="CD120" s="664">
        <v>5701</v>
      </c>
      <c r="CE120" s="664">
        <v>4514</v>
      </c>
      <c r="CF120" s="664">
        <v>7238</v>
      </c>
      <c r="CG120" s="665">
        <v>3719</v>
      </c>
      <c r="CH120" s="665">
        <v>1982</v>
      </c>
      <c r="CI120" s="664">
        <v>3362</v>
      </c>
      <c r="CJ120" s="664">
        <v>2378.2910750507099</v>
      </c>
      <c r="CK120" s="664">
        <v>4691.7971602434081</v>
      </c>
      <c r="CL120" s="665">
        <v>1972</v>
      </c>
      <c r="CM120" s="665">
        <v>1391</v>
      </c>
      <c r="CN120" s="671">
        <v>955.21</v>
      </c>
      <c r="CO120" s="664">
        <v>1234.1500000000001</v>
      </c>
      <c r="CP120" s="664">
        <v>2128.1799999999998</v>
      </c>
      <c r="CQ120" s="665">
        <v>485.08</v>
      </c>
      <c r="CR120" s="665">
        <v>566.71</v>
      </c>
      <c r="CS120" s="665">
        <v>1404.88</v>
      </c>
      <c r="CT120" s="665">
        <v>470.13</v>
      </c>
      <c r="CU120" s="665">
        <v>667.45</v>
      </c>
      <c r="CV120" s="665">
        <v>723.3</v>
      </c>
      <c r="CW120" s="664">
        <v>10507</v>
      </c>
      <c r="CX120" s="664">
        <v>8599</v>
      </c>
      <c r="CY120" s="664">
        <v>12396</v>
      </c>
      <c r="CZ120" s="665">
        <v>8297</v>
      </c>
      <c r="DA120" s="665">
        <v>2210</v>
      </c>
      <c r="DB120" s="664">
        <v>483</v>
      </c>
      <c r="DC120" s="664">
        <v>361</v>
      </c>
      <c r="DD120" s="664">
        <v>639</v>
      </c>
      <c r="DE120" s="665">
        <v>245</v>
      </c>
      <c r="DF120" s="665">
        <v>237</v>
      </c>
      <c r="DG120" s="664">
        <v>10024</v>
      </c>
      <c r="DH120" s="664">
        <v>8204</v>
      </c>
      <c r="DI120" s="664">
        <v>11807</v>
      </c>
      <c r="DJ120" s="665">
        <v>8051</v>
      </c>
      <c r="DK120" s="665">
        <v>1973</v>
      </c>
      <c r="DL120" s="666">
        <v>247</v>
      </c>
      <c r="DM120" s="666">
        <v>184.61076604554864</v>
      </c>
      <c r="DN120" s="666">
        <v>326.77639751552795</v>
      </c>
      <c r="DO120" s="672">
        <v>136</v>
      </c>
      <c r="DP120" s="672">
        <v>111</v>
      </c>
      <c r="DQ120" s="664">
        <v>414</v>
      </c>
      <c r="DR120" s="664">
        <v>338.83240223463685</v>
      </c>
      <c r="DS120" s="664">
        <v>487.63946528332002</v>
      </c>
      <c r="DT120" s="665">
        <v>220</v>
      </c>
      <c r="DU120" s="665">
        <v>194</v>
      </c>
      <c r="DV120" s="671">
        <v>233</v>
      </c>
      <c r="DW120" s="671">
        <v>117</v>
      </c>
      <c r="DX120" s="664">
        <v>133</v>
      </c>
      <c r="DY120" s="664">
        <v>114</v>
      </c>
      <c r="DZ120" s="664">
        <v>301</v>
      </c>
      <c r="EA120" s="665">
        <v>118</v>
      </c>
      <c r="EB120" s="665">
        <v>59</v>
      </c>
      <c r="EC120" s="665">
        <v>68</v>
      </c>
      <c r="ED120" s="665">
        <v>68</v>
      </c>
      <c r="EE120" s="665">
        <v>152</v>
      </c>
      <c r="EF120" s="665">
        <v>115</v>
      </c>
      <c r="EG120" s="665">
        <v>57</v>
      </c>
      <c r="EH120" s="665">
        <v>65</v>
      </c>
      <c r="EI120" s="665">
        <v>46</v>
      </c>
      <c r="EJ120" s="665">
        <v>148</v>
      </c>
      <c r="EK120" s="671">
        <v>103957</v>
      </c>
      <c r="EL120" s="671">
        <v>91218</v>
      </c>
      <c r="EM120" s="671">
        <v>118154</v>
      </c>
      <c r="EN120" s="664">
        <v>4287</v>
      </c>
      <c r="EO120" s="664">
        <v>3521</v>
      </c>
      <c r="EP120" s="664">
        <v>4992</v>
      </c>
      <c r="EQ120" s="673">
        <v>0.22276650338231863</v>
      </c>
      <c r="ER120" s="678" t="s">
        <v>1090</v>
      </c>
      <c r="ES120" s="679" t="s">
        <v>946</v>
      </c>
      <c r="ET120" s="679" t="s">
        <v>907</v>
      </c>
      <c r="EU120" s="665" t="s">
        <v>944</v>
      </c>
      <c r="EV120" s="665" t="s">
        <v>977</v>
      </c>
      <c r="EW120" s="679" t="s">
        <v>695</v>
      </c>
      <c r="EX120" s="679" t="s">
        <v>737</v>
      </c>
      <c r="EY120" s="679" t="s">
        <v>887</v>
      </c>
      <c r="EZ120" s="665" t="s">
        <v>938</v>
      </c>
      <c r="FA120" s="665" t="s">
        <v>994</v>
      </c>
      <c r="FB120" s="679" t="s">
        <v>899</v>
      </c>
      <c r="FC120" s="679" t="s">
        <v>908</v>
      </c>
      <c r="FD120" s="679" t="s">
        <v>1075</v>
      </c>
      <c r="FE120" s="665" t="s">
        <v>944</v>
      </c>
      <c r="FF120" s="665" t="s">
        <v>1082</v>
      </c>
      <c r="FG120" s="679" t="s">
        <v>914</v>
      </c>
      <c r="FH120" s="680" t="s">
        <v>906</v>
      </c>
      <c r="FI120" s="680" t="s">
        <v>936</v>
      </c>
      <c r="FJ120" s="665" t="s">
        <v>681</v>
      </c>
      <c r="FK120" s="665" t="s">
        <v>688</v>
      </c>
      <c r="FL120" s="679" t="s">
        <v>894</v>
      </c>
      <c r="FM120" s="679" t="s">
        <v>699</v>
      </c>
      <c r="FN120" s="679" t="s">
        <v>676</v>
      </c>
      <c r="FO120" s="679" t="s">
        <v>691</v>
      </c>
      <c r="FP120" s="679" t="s">
        <v>679</v>
      </c>
      <c r="FQ120" s="665" t="s">
        <v>690</v>
      </c>
      <c r="FR120" s="665" t="s">
        <v>685</v>
      </c>
      <c r="FS120" s="665" t="s">
        <v>668</v>
      </c>
      <c r="FT120" s="665" t="s">
        <v>671</v>
      </c>
      <c r="FU120" s="665" t="s">
        <v>917</v>
      </c>
      <c r="FV120" s="665" t="s">
        <v>673</v>
      </c>
      <c r="FW120" s="665" t="s">
        <v>690</v>
      </c>
      <c r="FX120" s="665" t="s">
        <v>677</v>
      </c>
      <c r="FY120" s="665" t="s">
        <v>672</v>
      </c>
      <c r="FZ120" s="665" t="s">
        <v>943</v>
      </c>
      <c r="GA120" s="680">
        <v>0.4</v>
      </c>
      <c r="GB120" s="680">
        <v>0.3</v>
      </c>
      <c r="GC120" s="680">
        <v>0.4</v>
      </c>
      <c r="GD120" s="668">
        <v>0.5</v>
      </c>
      <c r="GE120" s="668">
        <v>0.27</v>
      </c>
      <c r="GF120" s="681" t="s">
        <v>972</v>
      </c>
      <c r="GG120" s="680">
        <v>0.4</v>
      </c>
      <c r="GH120" s="680">
        <v>0.5</v>
      </c>
      <c r="GI120" s="668">
        <v>0.65</v>
      </c>
      <c r="GJ120" s="668">
        <v>0.36</v>
      </c>
      <c r="GK120" s="681" t="s">
        <v>930</v>
      </c>
      <c r="GL120" s="679" t="s">
        <v>972</v>
      </c>
      <c r="GM120" s="679" t="s">
        <v>971</v>
      </c>
      <c r="GN120" s="668" t="s">
        <v>1023</v>
      </c>
      <c r="GO120" s="668" t="s">
        <v>973</v>
      </c>
      <c r="GP120" s="681" t="s">
        <v>893</v>
      </c>
      <c r="GQ120" s="680">
        <v>0.2</v>
      </c>
      <c r="GR120" s="680">
        <v>0.4</v>
      </c>
      <c r="GS120" s="668" t="s">
        <v>893</v>
      </c>
      <c r="GT120" s="668" t="s">
        <v>952</v>
      </c>
      <c r="GU120" s="679" t="s">
        <v>689</v>
      </c>
      <c r="GV120" s="679" t="s">
        <v>700</v>
      </c>
      <c r="GW120" s="679" t="s">
        <v>917</v>
      </c>
      <c r="GX120" s="665" t="s">
        <v>880</v>
      </c>
      <c r="GY120" s="665" t="s">
        <v>895</v>
      </c>
      <c r="GZ120" s="679" t="s">
        <v>235</v>
      </c>
      <c r="HA120" s="679" t="s">
        <v>235</v>
      </c>
      <c r="HB120" s="679" t="s">
        <v>665</v>
      </c>
      <c r="HC120" s="665" t="s">
        <v>236</v>
      </c>
      <c r="HD120" s="665" t="s">
        <v>236</v>
      </c>
      <c r="HE120" s="679" t="s">
        <v>916</v>
      </c>
      <c r="HF120" s="679" t="s">
        <v>693</v>
      </c>
      <c r="HG120" s="679" t="s">
        <v>1009</v>
      </c>
      <c r="HH120" s="665" t="s">
        <v>950</v>
      </c>
      <c r="HI120" s="665" t="s">
        <v>673</v>
      </c>
      <c r="HJ120" s="679" t="s">
        <v>966</v>
      </c>
      <c r="HK120" s="680">
        <v>2400</v>
      </c>
      <c r="HL120" s="680">
        <v>4700</v>
      </c>
      <c r="HM120" s="665" t="s">
        <v>673</v>
      </c>
      <c r="HN120" s="665" t="s">
        <v>677</v>
      </c>
      <c r="HO120" s="681" t="s">
        <v>235</v>
      </c>
      <c r="HP120" s="679" t="s">
        <v>665</v>
      </c>
      <c r="HQ120" s="679" t="s">
        <v>690</v>
      </c>
      <c r="HR120" s="665" t="s">
        <v>236</v>
      </c>
      <c r="HS120" s="665" t="s">
        <v>235</v>
      </c>
      <c r="HT120" s="665" t="s">
        <v>677</v>
      </c>
      <c r="HU120" s="665" t="s">
        <v>236</v>
      </c>
      <c r="HV120" s="665" t="s">
        <v>235</v>
      </c>
      <c r="HW120" s="665" t="s">
        <v>235</v>
      </c>
      <c r="HX120" s="679" t="s">
        <v>695</v>
      </c>
      <c r="HY120" s="679" t="s">
        <v>1093</v>
      </c>
      <c r="HZ120" s="679" t="s">
        <v>688</v>
      </c>
      <c r="IA120" s="665" t="s">
        <v>956</v>
      </c>
      <c r="IB120" s="665" t="s">
        <v>685</v>
      </c>
      <c r="IC120" s="679" t="s">
        <v>236</v>
      </c>
      <c r="ID120" s="679" t="s">
        <v>236</v>
      </c>
      <c r="IE120" s="679" t="s">
        <v>235</v>
      </c>
      <c r="IF120" s="665" t="s">
        <v>236</v>
      </c>
      <c r="IG120" s="665" t="s">
        <v>236</v>
      </c>
      <c r="IH120" s="679" t="s">
        <v>681</v>
      </c>
      <c r="II120" s="679" t="s">
        <v>957</v>
      </c>
      <c r="IJ120" s="679" t="s">
        <v>688</v>
      </c>
      <c r="IK120" s="665" t="s">
        <v>1058</v>
      </c>
      <c r="IL120" s="665" t="s">
        <v>673</v>
      </c>
      <c r="IM120" s="679" t="s">
        <v>236</v>
      </c>
      <c r="IN120" s="680" t="s">
        <v>236</v>
      </c>
      <c r="IO120" s="680" t="s">
        <v>236</v>
      </c>
      <c r="IP120" s="665" t="s">
        <v>236</v>
      </c>
      <c r="IQ120" s="665" t="s">
        <v>237</v>
      </c>
      <c r="IR120" s="681" t="s">
        <v>236</v>
      </c>
      <c r="IS120" s="681" t="s">
        <v>237</v>
      </c>
      <c r="IT120" s="679" t="s">
        <v>237</v>
      </c>
      <c r="IU120" s="679" t="s">
        <v>237</v>
      </c>
      <c r="IV120" s="679" t="s">
        <v>236</v>
      </c>
      <c r="IW120" s="665" t="s">
        <v>237</v>
      </c>
      <c r="IX120" s="665" t="s">
        <v>232</v>
      </c>
      <c r="IY120" s="665" t="s">
        <v>232</v>
      </c>
      <c r="IZ120" s="665" t="s">
        <v>232</v>
      </c>
      <c r="JA120" s="665" t="s">
        <v>237</v>
      </c>
      <c r="JB120" s="665" t="s">
        <v>237</v>
      </c>
      <c r="JC120" s="665" t="s">
        <v>232</v>
      </c>
      <c r="JD120" s="665" t="s">
        <v>232</v>
      </c>
      <c r="JE120" s="665" t="s">
        <v>232</v>
      </c>
      <c r="JF120" s="665" t="s">
        <v>237</v>
      </c>
      <c r="JG120" s="681" t="s">
        <v>661</v>
      </c>
      <c r="JH120" s="681" t="s">
        <v>661</v>
      </c>
      <c r="JI120" s="681" t="s">
        <v>661</v>
      </c>
      <c r="JJ120" s="679" t="s">
        <v>699</v>
      </c>
      <c r="JK120" s="679" t="s">
        <v>892</v>
      </c>
      <c r="JL120" s="682" t="s">
        <v>675</v>
      </c>
    </row>
    <row r="121" spans="1:272" ht="12.75" x14ac:dyDescent="0.2">
      <c r="A121" s="733" t="s">
        <v>123</v>
      </c>
      <c r="B121" s="662">
        <v>2013</v>
      </c>
      <c r="C121" s="679" t="s">
        <v>694</v>
      </c>
      <c r="D121" s="679" t="s">
        <v>679</v>
      </c>
      <c r="E121" s="679" t="s">
        <v>932</v>
      </c>
      <c r="F121" s="679" t="s">
        <v>694</v>
      </c>
      <c r="G121" s="679" t="s">
        <v>679</v>
      </c>
      <c r="H121" s="679" t="s">
        <v>932</v>
      </c>
      <c r="I121" s="664">
        <v>22999</v>
      </c>
      <c r="J121" s="664">
        <v>18342</v>
      </c>
      <c r="K121" s="664">
        <v>28423</v>
      </c>
      <c r="L121" s="663">
        <v>245351</v>
      </c>
      <c r="M121" s="664">
        <v>206379</v>
      </c>
      <c r="N121" s="664">
        <v>291951</v>
      </c>
      <c r="O121" s="665">
        <v>102984</v>
      </c>
      <c r="P121" s="665">
        <v>142367</v>
      </c>
      <c r="Q121" s="664">
        <v>22999</v>
      </c>
      <c r="R121" s="664">
        <v>18342</v>
      </c>
      <c r="S121" s="664">
        <v>28423</v>
      </c>
      <c r="T121" s="665">
        <v>11650</v>
      </c>
      <c r="U121" s="665">
        <v>11349</v>
      </c>
      <c r="V121" s="664">
        <v>222352</v>
      </c>
      <c r="W121" s="664">
        <v>187075</v>
      </c>
      <c r="X121" s="664">
        <v>264669</v>
      </c>
      <c r="Y121" s="665">
        <v>91334</v>
      </c>
      <c r="Z121" s="665">
        <v>131018</v>
      </c>
      <c r="AA121" s="664">
        <v>12504</v>
      </c>
      <c r="AB121" s="664">
        <v>9972.1017435540671</v>
      </c>
      <c r="AC121" s="664">
        <v>15452.897604243664</v>
      </c>
      <c r="AD121" s="666">
        <v>5650</v>
      </c>
      <c r="AE121" s="666">
        <v>6852</v>
      </c>
      <c r="AF121" s="664">
        <v>19972</v>
      </c>
      <c r="AG121" s="664">
        <v>12668.805970149255</v>
      </c>
      <c r="AH121" s="664">
        <v>30926.791044776124</v>
      </c>
      <c r="AI121" s="665">
        <v>7239</v>
      </c>
      <c r="AJ121" s="665">
        <v>12734</v>
      </c>
      <c r="AK121" s="664">
        <v>6680</v>
      </c>
      <c r="AL121" s="664">
        <v>9629</v>
      </c>
      <c r="AM121" s="664">
        <v>6691</v>
      </c>
      <c r="AN121" s="664">
        <v>5813</v>
      </c>
      <c r="AO121" s="664">
        <v>14160</v>
      </c>
      <c r="AP121" s="665">
        <v>3387</v>
      </c>
      <c r="AQ121" s="665">
        <v>4877</v>
      </c>
      <c r="AR121" s="665">
        <v>3386</v>
      </c>
      <c r="AS121" s="665">
        <v>2264</v>
      </c>
      <c r="AT121" s="665">
        <v>4974</v>
      </c>
      <c r="AU121" s="665">
        <v>3293</v>
      </c>
      <c r="AV121" s="665">
        <v>4752</v>
      </c>
      <c r="AW121" s="665">
        <v>3304</v>
      </c>
      <c r="AX121" s="665">
        <v>3548</v>
      </c>
      <c r="AY121" s="665">
        <v>9185</v>
      </c>
      <c r="AZ121" s="667">
        <v>9.8549340342686005</v>
      </c>
      <c r="BA121" s="667">
        <v>8.2895583513346978</v>
      </c>
      <c r="BB121" s="667">
        <v>11.72670111896325</v>
      </c>
      <c r="BC121" s="668">
        <v>8.2921746748237837</v>
      </c>
      <c r="BD121" s="668">
        <v>11.410501376951215</v>
      </c>
      <c r="BE121" s="669">
        <v>13.9</v>
      </c>
      <c r="BF121" s="670">
        <v>11.440769230769231</v>
      </c>
      <c r="BG121" s="670">
        <v>16.854965034965034</v>
      </c>
      <c r="BH121" s="668">
        <v>11.545409153251548</v>
      </c>
      <c r="BI121" s="668">
        <v>17.617454232262759</v>
      </c>
      <c r="BJ121" s="669">
        <v>14.3</v>
      </c>
      <c r="BK121" s="670">
        <v>11.77</v>
      </c>
      <c r="BL121" s="670">
        <v>17.34</v>
      </c>
      <c r="BM121" s="668">
        <v>11.61</v>
      </c>
      <c r="BN121" s="668">
        <v>17.03</v>
      </c>
      <c r="BO121" s="669">
        <v>3.73</v>
      </c>
      <c r="BP121" s="670">
        <v>2.366044776119403</v>
      </c>
      <c r="BQ121" s="670">
        <v>5.7759328358208961</v>
      </c>
      <c r="BR121" s="668">
        <v>2.68</v>
      </c>
      <c r="BS121" s="668">
        <v>4.8</v>
      </c>
      <c r="BT121" s="664">
        <v>11878</v>
      </c>
      <c r="BU121" s="664">
        <v>8568</v>
      </c>
      <c r="BV121" s="664">
        <v>16101</v>
      </c>
      <c r="BW121" s="665">
        <v>5298</v>
      </c>
      <c r="BX121" s="665">
        <v>6580</v>
      </c>
      <c r="BY121" s="664">
        <v>1058</v>
      </c>
      <c r="BZ121" s="664">
        <v>654</v>
      </c>
      <c r="CA121" s="664">
        <v>1845</v>
      </c>
      <c r="CB121" s="665">
        <v>537</v>
      </c>
      <c r="CC121" s="665">
        <v>521</v>
      </c>
      <c r="CD121" s="664">
        <v>10820</v>
      </c>
      <c r="CE121" s="664">
        <v>7867</v>
      </c>
      <c r="CF121" s="664">
        <v>14414</v>
      </c>
      <c r="CG121" s="665">
        <v>4761</v>
      </c>
      <c r="CH121" s="665">
        <v>6058</v>
      </c>
      <c r="CI121" s="664">
        <v>3860</v>
      </c>
      <c r="CJ121" s="664">
        <v>2555.9459459459458</v>
      </c>
      <c r="CK121" s="664">
        <v>5677.4395448079658</v>
      </c>
      <c r="CL121" s="665">
        <v>1406</v>
      </c>
      <c r="CM121" s="665">
        <v>2454</v>
      </c>
      <c r="CN121" s="671">
        <v>1058.1099999999999</v>
      </c>
      <c r="CO121" s="664">
        <v>1164.92</v>
      </c>
      <c r="CP121" s="664">
        <v>2694.67</v>
      </c>
      <c r="CQ121" s="665">
        <v>536.73</v>
      </c>
      <c r="CR121" s="665">
        <v>356.34</v>
      </c>
      <c r="CS121" s="665">
        <v>1049.67</v>
      </c>
      <c r="CT121" s="665">
        <v>521.38</v>
      </c>
      <c r="CU121" s="665">
        <v>808.57</v>
      </c>
      <c r="CV121" s="665">
        <v>1644.99</v>
      </c>
      <c r="CW121" s="664">
        <v>6585</v>
      </c>
      <c r="CX121" s="664">
        <v>4022</v>
      </c>
      <c r="CY121" s="664">
        <v>10095</v>
      </c>
      <c r="CZ121" s="665">
        <v>4446</v>
      </c>
      <c r="DA121" s="665">
        <v>2139</v>
      </c>
      <c r="DB121" s="664">
        <v>927</v>
      </c>
      <c r="DC121" s="664">
        <v>543</v>
      </c>
      <c r="DD121" s="664">
        <v>1458</v>
      </c>
      <c r="DE121" s="665">
        <v>470</v>
      </c>
      <c r="DF121" s="665">
        <v>458</v>
      </c>
      <c r="DG121" s="664">
        <v>5657</v>
      </c>
      <c r="DH121" s="664">
        <v>3457</v>
      </c>
      <c r="DI121" s="664">
        <v>8698</v>
      </c>
      <c r="DJ121" s="665">
        <v>3976</v>
      </c>
      <c r="DK121" s="665">
        <v>1681</v>
      </c>
      <c r="DL121" s="666">
        <v>486</v>
      </c>
      <c r="DM121" s="666">
        <v>284.67961165048547</v>
      </c>
      <c r="DN121" s="666">
        <v>764.38834951456306</v>
      </c>
      <c r="DO121" s="672">
        <v>268</v>
      </c>
      <c r="DP121" s="672">
        <v>218</v>
      </c>
      <c r="DQ121" s="664">
        <v>325</v>
      </c>
      <c r="DR121" s="664">
        <v>198.60791939190383</v>
      </c>
      <c r="DS121" s="664">
        <v>499.70832596782748</v>
      </c>
      <c r="DT121" s="665">
        <v>173</v>
      </c>
      <c r="DU121" s="665">
        <v>152</v>
      </c>
      <c r="DV121" s="671">
        <v>387</v>
      </c>
      <c r="DW121" s="671">
        <v>237</v>
      </c>
      <c r="DX121" s="664">
        <v>304</v>
      </c>
      <c r="DY121" s="664">
        <v>182</v>
      </c>
      <c r="DZ121" s="664">
        <v>143</v>
      </c>
      <c r="EA121" s="665">
        <v>196</v>
      </c>
      <c r="EB121" s="665">
        <v>120</v>
      </c>
      <c r="EC121" s="665">
        <v>154</v>
      </c>
      <c r="ED121" s="665">
        <v>114</v>
      </c>
      <c r="EE121" s="665">
        <v>60</v>
      </c>
      <c r="EF121" s="665">
        <v>191</v>
      </c>
      <c r="EG121" s="665">
        <v>117</v>
      </c>
      <c r="EH121" s="665">
        <v>150</v>
      </c>
      <c r="EI121" s="665">
        <v>68</v>
      </c>
      <c r="EJ121" s="665">
        <v>84</v>
      </c>
      <c r="EK121" s="671">
        <v>95818</v>
      </c>
      <c r="EL121" s="671">
        <v>71258</v>
      </c>
      <c r="EM121" s="671">
        <v>128661</v>
      </c>
      <c r="EN121" s="664">
        <v>10414</v>
      </c>
      <c r="EO121" s="664">
        <v>8291</v>
      </c>
      <c r="EP121" s="664">
        <v>12970</v>
      </c>
      <c r="EQ121" s="673">
        <v>0.10159400806606492</v>
      </c>
      <c r="ER121" s="678" t="s">
        <v>898</v>
      </c>
      <c r="ES121" s="679" t="s">
        <v>1019</v>
      </c>
      <c r="ET121" s="679" t="s">
        <v>995</v>
      </c>
      <c r="EU121" s="665" t="s">
        <v>1026</v>
      </c>
      <c r="EV121" s="665" t="s">
        <v>993</v>
      </c>
      <c r="EW121" s="679" t="s">
        <v>694</v>
      </c>
      <c r="EX121" s="679" t="s">
        <v>679</v>
      </c>
      <c r="EY121" s="679" t="s">
        <v>932</v>
      </c>
      <c r="EZ121" s="665" t="s">
        <v>688</v>
      </c>
      <c r="FA121" s="665" t="s">
        <v>695</v>
      </c>
      <c r="FB121" s="679" t="s">
        <v>907</v>
      </c>
      <c r="FC121" s="679" t="s">
        <v>1090</v>
      </c>
      <c r="FD121" s="679" t="s">
        <v>1044</v>
      </c>
      <c r="FE121" s="665" t="s">
        <v>1035</v>
      </c>
      <c r="FF121" s="665" t="s">
        <v>911</v>
      </c>
      <c r="FG121" s="679" t="s">
        <v>997</v>
      </c>
      <c r="FH121" s="680" t="s">
        <v>887</v>
      </c>
      <c r="FI121" s="680" t="s">
        <v>979</v>
      </c>
      <c r="FJ121" s="665" t="s">
        <v>1009</v>
      </c>
      <c r="FK121" s="665" t="s">
        <v>887</v>
      </c>
      <c r="FL121" s="679" t="s">
        <v>689</v>
      </c>
      <c r="FM121" s="679" t="s">
        <v>737</v>
      </c>
      <c r="FN121" s="679" t="s">
        <v>689</v>
      </c>
      <c r="FO121" s="679" t="s">
        <v>938</v>
      </c>
      <c r="FP121" s="679" t="s">
        <v>906</v>
      </c>
      <c r="FQ121" s="665" t="s">
        <v>966</v>
      </c>
      <c r="FR121" s="665" t="s">
        <v>921</v>
      </c>
      <c r="FS121" s="665" t="s">
        <v>966</v>
      </c>
      <c r="FT121" s="665" t="s">
        <v>942</v>
      </c>
      <c r="FU121" s="665" t="s">
        <v>675</v>
      </c>
      <c r="FV121" s="665" t="s">
        <v>897</v>
      </c>
      <c r="FW121" s="665" t="s">
        <v>891</v>
      </c>
      <c r="FX121" s="665" t="s">
        <v>897</v>
      </c>
      <c r="FY121" s="665" t="s">
        <v>892</v>
      </c>
      <c r="FZ121" s="665" t="s">
        <v>943</v>
      </c>
      <c r="GA121" s="680">
        <v>9.9</v>
      </c>
      <c r="GB121" s="680">
        <v>8.3000000000000007</v>
      </c>
      <c r="GC121" s="680">
        <v>11.7</v>
      </c>
      <c r="GD121" s="668">
        <v>8.2899999999999991</v>
      </c>
      <c r="GE121" s="668">
        <v>11.41</v>
      </c>
      <c r="GF121" s="681" t="s">
        <v>1172</v>
      </c>
      <c r="GG121" s="680">
        <v>11.4</v>
      </c>
      <c r="GH121" s="680">
        <v>16.899999999999999</v>
      </c>
      <c r="GI121" s="668">
        <v>11.55</v>
      </c>
      <c r="GJ121" s="668">
        <v>17.62</v>
      </c>
      <c r="GK121" s="681" t="s">
        <v>1173</v>
      </c>
      <c r="GL121" s="679" t="s">
        <v>1174</v>
      </c>
      <c r="GM121" s="679" t="s">
        <v>1175</v>
      </c>
      <c r="GN121" s="668" t="s">
        <v>1176</v>
      </c>
      <c r="GO121" s="668" t="s">
        <v>1177</v>
      </c>
      <c r="GP121" s="681" t="s">
        <v>1112</v>
      </c>
      <c r="GQ121" s="680">
        <v>2.4</v>
      </c>
      <c r="GR121" s="680">
        <v>5.8</v>
      </c>
      <c r="GS121" s="668" t="s">
        <v>1078</v>
      </c>
      <c r="GT121" s="668" t="s">
        <v>1178</v>
      </c>
      <c r="GU121" s="679" t="s">
        <v>688</v>
      </c>
      <c r="GV121" s="679" t="s">
        <v>1093</v>
      </c>
      <c r="GW121" s="679" t="s">
        <v>881</v>
      </c>
      <c r="GX121" s="665" t="s">
        <v>700</v>
      </c>
      <c r="GY121" s="665" t="s">
        <v>954</v>
      </c>
      <c r="GZ121" s="679" t="s">
        <v>663</v>
      </c>
      <c r="HA121" s="679" t="s">
        <v>235</v>
      </c>
      <c r="HB121" s="679" t="s">
        <v>667</v>
      </c>
      <c r="HC121" s="665" t="s">
        <v>235</v>
      </c>
      <c r="HD121" s="665" t="s">
        <v>235</v>
      </c>
      <c r="HE121" s="679" t="s">
        <v>695</v>
      </c>
      <c r="HF121" s="679" t="s">
        <v>988</v>
      </c>
      <c r="HG121" s="679" t="s">
        <v>906</v>
      </c>
      <c r="HH121" s="665" t="s">
        <v>891</v>
      </c>
      <c r="HI121" s="665" t="s">
        <v>698</v>
      </c>
      <c r="HJ121" s="679" t="s">
        <v>896</v>
      </c>
      <c r="HK121" s="680">
        <v>2600</v>
      </c>
      <c r="HL121" s="680">
        <v>5700</v>
      </c>
      <c r="HM121" s="665" t="s">
        <v>677</v>
      </c>
      <c r="HN121" s="665" t="s">
        <v>895</v>
      </c>
      <c r="HO121" s="681" t="s">
        <v>663</v>
      </c>
      <c r="HP121" s="679" t="s">
        <v>665</v>
      </c>
      <c r="HQ121" s="679" t="s">
        <v>670</v>
      </c>
      <c r="HR121" s="665" t="s">
        <v>235</v>
      </c>
      <c r="HS121" s="665" t="s">
        <v>236</v>
      </c>
      <c r="HT121" s="665" t="s">
        <v>684</v>
      </c>
      <c r="HU121" s="665" t="s">
        <v>235</v>
      </c>
      <c r="HV121" s="665" t="s">
        <v>235</v>
      </c>
      <c r="HW121" s="665" t="s">
        <v>879</v>
      </c>
      <c r="HX121" s="679" t="s">
        <v>954</v>
      </c>
      <c r="HY121" s="679" t="s">
        <v>934</v>
      </c>
      <c r="HZ121" s="679" t="s">
        <v>681</v>
      </c>
      <c r="IA121" s="665" t="s">
        <v>1062</v>
      </c>
      <c r="IB121" s="665" t="s">
        <v>690</v>
      </c>
      <c r="IC121" s="679" t="s">
        <v>235</v>
      </c>
      <c r="ID121" s="679" t="s">
        <v>235</v>
      </c>
      <c r="IE121" s="679" t="s">
        <v>668</v>
      </c>
      <c r="IF121" s="665" t="s">
        <v>236</v>
      </c>
      <c r="IG121" s="665" t="s">
        <v>236</v>
      </c>
      <c r="IH121" s="679" t="s">
        <v>916</v>
      </c>
      <c r="II121" s="679" t="s">
        <v>892</v>
      </c>
      <c r="IJ121" s="679" t="s">
        <v>1070</v>
      </c>
      <c r="IK121" s="665" t="s">
        <v>934</v>
      </c>
      <c r="IL121" s="665" t="s">
        <v>664</v>
      </c>
      <c r="IM121" s="679" t="s">
        <v>236</v>
      </c>
      <c r="IN121" s="680" t="s">
        <v>236</v>
      </c>
      <c r="IO121" s="680" t="s">
        <v>235</v>
      </c>
      <c r="IP121" s="665" t="s">
        <v>237</v>
      </c>
      <c r="IQ121" s="665" t="s">
        <v>237</v>
      </c>
      <c r="IR121" s="681" t="s">
        <v>236</v>
      </c>
      <c r="IS121" s="681" t="s">
        <v>236</v>
      </c>
      <c r="IT121" s="679" t="s">
        <v>236</v>
      </c>
      <c r="IU121" s="679" t="s">
        <v>237</v>
      </c>
      <c r="IV121" s="679" t="s">
        <v>237</v>
      </c>
      <c r="IW121" s="665" t="s">
        <v>237</v>
      </c>
      <c r="IX121" s="665" t="s">
        <v>237</v>
      </c>
      <c r="IY121" s="665" t="s">
        <v>237</v>
      </c>
      <c r="IZ121" s="665" t="s">
        <v>237</v>
      </c>
      <c r="JA121" s="665" t="s">
        <v>232</v>
      </c>
      <c r="JB121" s="665" t="s">
        <v>237</v>
      </c>
      <c r="JC121" s="665" t="s">
        <v>237</v>
      </c>
      <c r="JD121" s="665" t="s">
        <v>237</v>
      </c>
      <c r="JE121" s="665" t="s">
        <v>232</v>
      </c>
      <c r="JF121" s="665" t="s">
        <v>232</v>
      </c>
      <c r="JG121" s="681" t="s">
        <v>1011</v>
      </c>
      <c r="JH121" s="681" t="s">
        <v>982</v>
      </c>
      <c r="JI121" s="681" t="s">
        <v>911</v>
      </c>
      <c r="JJ121" s="679" t="s">
        <v>681</v>
      </c>
      <c r="JK121" s="679" t="s">
        <v>956</v>
      </c>
      <c r="JL121" s="682" t="s">
        <v>887</v>
      </c>
    </row>
    <row r="122" spans="1:272" ht="12.75" x14ac:dyDescent="0.2">
      <c r="A122" s="733" t="s">
        <v>124</v>
      </c>
      <c r="B122" s="662">
        <v>2013</v>
      </c>
      <c r="C122" s="691" t="s">
        <v>661</v>
      </c>
      <c r="D122" s="691" t="s">
        <v>661</v>
      </c>
      <c r="E122" s="691" t="s">
        <v>661</v>
      </c>
      <c r="F122" s="691" t="s">
        <v>661</v>
      </c>
      <c r="G122" s="691" t="s">
        <v>661</v>
      </c>
      <c r="H122" s="691" t="s">
        <v>661</v>
      </c>
      <c r="I122" s="766" t="s">
        <v>661</v>
      </c>
      <c r="J122" s="766" t="s">
        <v>661</v>
      </c>
      <c r="K122" s="766" t="s">
        <v>661</v>
      </c>
      <c r="L122" s="766" t="s">
        <v>661</v>
      </c>
      <c r="M122" s="766" t="s">
        <v>661</v>
      </c>
      <c r="N122" s="766" t="s">
        <v>661</v>
      </c>
      <c r="O122" s="766" t="s">
        <v>661</v>
      </c>
      <c r="P122" s="766" t="s">
        <v>661</v>
      </c>
      <c r="Q122" s="766" t="s">
        <v>661</v>
      </c>
      <c r="R122" s="766" t="s">
        <v>661</v>
      </c>
      <c r="S122" s="766" t="s">
        <v>661</v>
      </c>
      <c r="T122" s="766" t="s">
        <v>661</v>
      </c>
      <c r="U122" s="766" t="s">
        <v>661</v>
      </c>
      <c r="V122" s="766" t="s">
        <v>661</v>
      </c>
      <c r="W122" s="766" t="s">
        <v>661</v>
      </c>
      <c r="X122" s="766" t="s">
        <v>661</v>
      </c>
      <c r="Y122" s="766" t="s">
        <v>661</v>
      </c>
      <c r="Z122" s="766" t="s">
        <v>661</v>
      </c>
      <c r="AA122" s="766" t="s">
        <v>661</v>
      </c>
      <c r="AB122" s="766" t="s">
        <v>661</v>
      </c>
      <c r="AC122" s="766" t="s">
        <v>661</v>
      </c>
      <c r="AD122" s="766" t="s">
        <v>661</v>
      </c>
      <c r="AE122" s="766" t="s">
        <v>661</v>
      </c>
      <c r="AF122" s="766" t="s">
        <v>661</v>
      </c>
      <c r="AG122" s="766" t="s">
        <v>661</v>
      </c>
      <c r="AH122" s="766" t="s">
        <v>661</v>
      </c>
      <c r="AI122" s="766" t="s">
        <v>661</v>
      </c>
      <c r="AJ122" s="766" t="s">
        <v>661</v>
      </c>
      <c r="AK122" s="766" t="s">
        <v>661</v>
      </c>
      <c r="AL122" s="766" t="s">
        <v>661</v>
      </c>
      <c r="AM122" s="766" t="s">
        <v>661</v>
      </c>
      <c r="AN122" s="766" t="s">
        <v>661</v>
      </c>
      <c r="AO122" s="766" t="s">
        <v>661</v>
      </c>
      <c r="AP122" s="766" t="s">
        <v>661</v>
      </c>
      <c r="AQ122" s="766" t="s">
        <v>661</v>
      </c>
      <c r="AR122" s="766" t="s">
        <v>661</v>
      </c>
      <c r="AS122" s="766" t="s">
        <v>661</v>
      </c>
      <c r="AT122" s="766" t="s">
        <v>661</v>
      </c>
      <c r="AU122" s="766" t="s">
        <v>661</v>
      </c>
      <c r="AV122" s="766" t="s">
        <v>661</v>
      </c>
      <c r="AW122" s="766" t="s">
        <v>661</v>
      </c>
      <c r="AX122" s="766" t="s">
        <v>661</v>
      </c>
      <c r="AY122" s="766" t="s">
        <v>661</v>
      </c>
      <c r="AZ122" s="766" t="s">
        <v>661</v>
      </c>
      <c r="BA122" s="766" t="s">
        <v>661</v>
      </c>
      <c r="BB122" s="766" t="s">
        <v>661</v>
      </c>
      <c r="BC122" s="766" t="s">
        <v>661</v>
      </c>
      <c r="BD122" s="766" t="s">
        <v>661</v>
      </c>
      <c r="BE122" s="766" t="s">
        <v>661</v>
      </c>
      <c r="BF122" s="766" t="s">
        <v>661</v>
      </c>
      <c r="BG122" s="766" t="s">
        <v>661</v>
      </c>
      <c r="BH122" s="766" t="s">
        <v>661</v>
      </c>
      <c r="BI122" s="766" t="s">
        <v>661</v>
      </c>
      <c r="BJ122" s="766" t="s">
        <v>661</v>
      </c>
      <c r="BK122" s="766" t="s">
        <v>661</v>
      </c>
      <c r="BL122" s="766" t="s">
        <v>661</v>
      </c>
      <c r="BM122" s="766" t="s">
        <v>661</v>
      </c>
      <c r="BN122" s="766" t="s">
        <v>661</v>
      </c>
      <c r="BO122" s="766" t="s">
        <v>661</v>
      </c>
      <c r="BP122" s="766" t="s">
        <v>661</v>
      </c>
      <c r="BQ122" s="766" t="s">
        <v>661</v>
      </c>
      <c r="BR122" s="766" t="s">
        <v>661</v>
      </c>
      <c r="BS122" s="766" t="s">
        <v>661</v>
      </c>
      <c r="BT122" s="766" t="s">
        <v>661</v>
      </c>
      <c r="BU122" s="766" t="s">
        <v>661</v>
      </c>
      <c r="BV122" s="766" t="s">
        <v>661</v>
      </c>
      <c r="BW122" s="766" t="s">
        <v>661</v>
      </c>
      <c r="BX122" s="766" t="s">
        <v>661</v>
      </c>
      <c r="BY122" s="766" t="s">
        <v>661</v>
      </c>
      <c r="BZ122" s="766" t="s">
        <v>661</v>
      </c>
      <c r="CA122" s="766" t="s">
        <v>661</v>
      </c>
      <c r="CB122" s="766" t="s">
        <v>661</v>
      </c>
      <c r="CC122" s="766" t="s">
        <v>661</v>
      </c>
      <c r="CD122" s="766" t="s">
        <v>661</v>
      </c>
      <c r="CE122" s="766" t="s">
        <v>661</v>
      </c>
      <c r="CF122" s="766" t="s">
        <v>661</v>
      </c>
      <c r="CG122" s="766" t="s">
        <v>661</v>
      </c>
      <c r="CH122" s="766" t="s">
        <v>661</v>
      </c>
      <c r="CI122" s="766" t="s">
        <v>661</v>
      </c>
      <c r="CJ122" s="766" t="s">
        <v>661</v>
      </c>
      <c r="CK122" s="766" t="s">
        <v>661</v>
      </c>
      <c r="CL122" s="766" t="s">
        <v>661</v>
      </c>
      <c r="CM122" s="766" t="s">
        <v>661</v>
      </c>
      <c r="CN122" s="766" t="s">
        <v>661</v>
      </c>
      <c r="CO122" s="766" t="s">
        <v>661</v>
      </c>
      <c r="CP122" s="766" t="s">
        <v>661</v>
      </c>
      <c r="CQ122" s="766" t="s">
        <v>661</v>
      </c>
      <c r="CR122" s="766" t="s">
        <v>661</v>
      </c>
      <c r="CS122" s="766" t="s">
        <v>661</v>
      </c>
      <c r="CT122" s="766" t="s">
        <v>661</v>
      </c>
      <c r="CU122" s="766" t="s">
        <v>661</v>
      </c>
      <c r="CV122" s="766" t="s">
        <v>661</v>
      </c>
      <c r="CW122" s="766" t="s">
        <v>661</v>
      </c>
      <c r="CX122" s="766" t="s">
        <v>661</v>
      </c>
      <c r="CY122" s="766" t="s">
        <v>661</v>
      </c>
      <c r="CZ122" s="766" t="s">
        <v>661</v>
      </c>
      <c r="DA122" s="766" t="s">
        <v>661</v>
      </c>
      <c r="DB122" s="766" t="s">
        <v>661</v>
      </c>
      <c r="DC122" s="766" t="s">
        <v>661</v>
      </c>
      <c r="DD122" s="766" t="s">
        <v>661</v>
      </c>
      <c r="DE122" s="766" t="s">
        <v>661</v>
      </c>
      <c r="DF122" s="766" t="s">
        <v>661</v>
      </c>
      <c r="DG122" s="766" t="s">
        <v>661</v>
      </c>
      <c r="DH122" s="766" t="s">
        <v>661</v>
      </c>
      <c r="DI122" s="766" t="s">
        <v>661</v>
      </c>
      <c r="DJ122" s="766" t="s">
        <v>661</v>
      </c>
      <c r="DK122" s="766" t="s">
        <v>661</v>
      </c>
      <c r="DL122" s="766" t="s">
        <v>661</v>
      </c>
      <c r="DM122" s="766" t="s">
        <v>661</v>
      </c>
      <c r="DN122" s="766" t="s">
        <v>661</v>
      </c>
      <c r="DO122" s="766" t="s">
        <v>661</v>
      </c>
      <c r="DP122" s="766" t="s">
        <v>661</v>
      </c>
      <c r="DQ122" s="766" t="s">
        <v>661</v>
      </c>
      <c r="DR122" s="766" t="s">
        <v>661</v>
      </c>
      <c r="DS122" s="766" t="s">
        <v>661</v>
      </c>
      <c r="DT122" s="766" t="s">
        <v>661</v>
      </c>
      <c r="DU122" s="766" t="s">
        <v>661</v>
      </c>
      <c r="DV122" s="766" t="s">
        <v>661</v>
      </c>
      <c r="DW122" s="766" t="s">
        <v>661</v>
      </c>
      <c r="DX122" s="766" t="s">
        <v>661</v>
      </c>
      <c r="DY122" s="766" t="s">
        <v>661</v>
      </c>
      <c r="DZ122" s="766" t="s">
        <v>661</v>
      </c>
      <c r="EA122" s="766" t="s">
        <v>661</v>
      </c>
      <c r="EB122" s="766" t="s">
        <v>661</v>
      </c>
      <c r="EC122" s="766" t="s">
        <v>661</v>
      </c>
      <c r="ED122" s="766" t="s">
        <v>661</v>
      </c>
      <c r="EE122" s="766" t="s">
        <v>661</v>
      </c>
      <c r="EF122" s="766" t="s">
        <v>661</v>
      </c>
      <c r="EG122" s="766" t="s">
        <v>661</v>
      </c>
      <c r="EH122" s="766" t="s">
        <v>661</v>
      </c>
      <c r="EI122" s="766" t="s">
        <v>661</v>
      </c>
      <c r="EJ122" s="766" t="s">
        <v>661</v>
      </c>
      <c r="EK122" s="766" t="s">
        <v>661</v>
      </c>
      <c r="EL122" s="766" t="s">
        <v>661</v>
      </c>
      <c r="EM122" s="766" t="s">
        <v>661</v>
      </c>
      <c r="EN122" s="766" t="s">
        <v>661</v>
      </c>
      <c r="EO122" s="766" t="s">
        <v>661</v>
      </c>
      <c r="EP122" s="766" t="s">
        <v>661</v>
      </c>
      <c r="EQ122" s="766" t="s">
        <v>661</v>
      </c>
      <c r="ER122" s="690" t="s">
        <v>661</v>
      </c>
      <c r="ES122" s="691" t="s">
        <v>661</v>
      </c>
      <c r="ET122" s="691" t="s">
        <v>661</v>
      </c>
      <c r="EU122" s="692" t="s">
        <v>661</v>
      </c>
      <c r="EV122" s="692" t="s">
        <v>661</v>
      </c>
      <c r="EW122" s="691" t="s">
        <v>661</v>
      </c>
      <c r="EX122" s="691" t="s">
        <v>661</v>
      </c>
      <c r="EY122" s="691" t="s">
        <v>661</v>
      </c>
      <c r="EZ122" s="692" t="s">
        <v>661</v>
      </c>
      <c r="FA122" s="692" t="s">
        <v>661</v>
      </c>
      <c r="FB122" s="691" t="s">
        <v>661</v>
      </c>
      <c r="FC122" s="691" t="s">
        <v>661</v>
      </c>
      <c r="FD122" s="691" t="s">
        <v>661</v>
      </c>
      <c r="FE122" s="692" t="s">
        <v>661</v>
      </c>
      <c r="FF122" s="692" t="s">
        <v>661</v>
      </c>
      <c r="FG122" s="691" t="s">
        <v>661</v>
      </c>
      <c r="FH122" s="693" t="s">
        <v>661</v>
      </c>
      <c r="FI122" s="693" t="s">
        <v>661</v>
      </c>
      <c r="FJ122" s="692" t="s">
        <v>661</v>
      </c>
      <c r="FK122" s="692" t="s">
        <v>661</v>
      </c>
      <c r="FL122" s="691" t="s">
        <v>661</v>
      </c>
      <c r="FM122" s="691" t="s">
        <v>661</v>
      </c>
      <c r="FN122" s="691" t="s">
        <v>661</v>
      </c>
      <c r="FO122" s="691" t="s">
        <v>661</v>
      </c>
      <c r="FP122" s="691" t="s">
        <v>661</v>
      </c>
      <c r="FQ122" s="692" t="s">
        <v>661</v>
      </c>
      <c r="FR122" s="692" t="s">
        <v>661</v>
      </c>
      <c r="FS122" s="692" t="s">
        <v>661</v>
      </c>
      <c r="FT122" s="692" t="s">
        <v>661</v>
      </c>
      <c r="FU122" s="692" t="s">
        <v>661</v>
      </c>
      <c r="FV122" s="692" t="s">
        <v>661</v>
      </c>
      <c r="FW122" s="692" t="s">
        <v>661</v>
      </c>
      <c r="FX122" s="692" t="s">
        <v>661</v>
      </c>
      <c r="FY122" s="692" t="s">
        <v>661</v>
      </c>
      <c r="FZ122" s="692" t="s">
        <v>661</v>
      </c>
      <c r="GA122" s="692" t="s">
        <v>661</v>
      </c>
      <c r="GB122" s="692" t="s">
        <v>661</v>
      </c>
      <c r="GC122" s="692" t="s">
        <v>661</v>
      </c>
      <c r="GD122" s="692" t="s">
        <v>661</v>
      </c>
      <c r="GE122" s="692" t="s">
        <v>661</v>
      </c>
      <c r="GF122" s="695" t="s">
        <v>661</v>
      </c>
      <c r="GG122" s="692" t="s">
        <v>661</v>
      </c>
      <c r="GH122" s="692" t="s">
        <v>661</v>
      </c>
      <c r="GI122" s="692" t="s">
        <v>661</v>
      </c>
      <c r="GJ122" s="692" t="s">
        <v>661</v>
      </c>
      <c r="GK122" s="695" t="s">
        <v>661</v>
      </c>
      <c r="GL122" s="691" t="s">
        <v>661</v>
      </c>
      <c r="GM122" s="691" t="s">
        <v>661</v>
      </c>
      <c r="GN122" s="694" t="s">
        <v>661</v>
      </c>
      <c r="GO122" s="694" t="s">
        <v>661</v>
      </c>
      <c r="GP122" s="695" t="s">
        <v>661</v>
      </c>
      <c r="GQ122" s="695" t="s">
        <v>661</v>
      </c>
      <c r="GR122" s="695" t="s">
        <v>661</v>
      </c>
      <c r="GS122" s="694" t="s">
        <v>661</v>
      </c>
      <c r="GT122" s="694" t="s">
        <v>661</v>
      </c>
      <c r="GU122" s="691" t="s">
        <v>661</v>
      </c>
      <c r="GV122" s="691" t="s">
        <v>661</v>
      </c>
      <c r="GW122" s="691" t="s">
        <v>661</v>
      </c>
      <c r="GX122" s="692" t="s">
        <v>661</v>
      </c>
      <c r="GY122" s="692" t="s">
        <v>661</v>
      </c>
      <c r="GZ122" s="691" t="s">
        <v>661</v>
      </c>
      <c r="HA122" s="691" t="s">
        <v>661</v>
      </c>
      <c r="HB122" s="691" t="s">
        <v>661</v>
      </c>
      <c r="HC122" s="692" t="s">
        <v>661</v>
      </c>
      <c r="HD122" s="692" t="s">
        <v>661</v>
      </c>
      <c r="HE122" s="691" t="s">
        <v>661</v>
      </c>
      <c r="HF122" s="691" t="s">
        <v>661</v>
      </c>
      <c r="HG122" s="691" t="s">
        <v>661</v>
      </c>
      <c r="HH122" s="692" t="s">
        <v>661</v>
      </c>
      <c r="HI122" s="692" t="s">
        <v>661</v>
      </c>
      <c r="HJ122" s="691" t="s">
        <v>661</v>
      </c>
      <c r="HK122" s="693" t="s">
        <v>661</v>
      </c>
      <c r="HL122" s="766" t="s">
        <v>661</v>
      </c>
      <c r="HM122" s="692" t="s">
        <v>661</v>
      </c>
      <c r="HN122" s="692" t="s">
        <v>661</v>
      </c>
      <c r="HO122" s="695" t="s">
        <v>661</v>
      </c>
      <c r="HP122" s="691" t="s">
        <v>661</v>
      </c>
      <c r="HQ122" s="691" t="s">
        <v>661</v>
      </c>
      <c r="HR122" s="692" t="s">
        <v>661</v>
      </c>
      <c r="HS122" s="692" t="s">
        <v>661</v>
      </c>
      <c r="HT122" s="692" t="s">
        <v>661</v>
      </c>
      <c r="HU122" s="692" t="s">
        <v>661</v>
      </c>
      <c r="HV122" s="692" t="s">
        <v>661</v>
      </c>
      <c r="HW122" s="692" t="s">
        <v>661</v>
      </c>
      <c r="HX122" s="691" t="s">
        <v>661</v>
      </c>
      <c r="HY122" s="691" t="s">
        <v>661</v>
      </c>
      <c r="HZ122" s="691" t="s">
        <v>661</v>
      </c>
      <c r="IA122" s="692" t="s">
        <v>661</v>
      </c>
      <c r="IB122" s="692" t="s">
        <v>661</v>
      </c>
      <c r="IC122" s="691" t="s">
        <v>661</v>
      </c>
      <c r="ID122" s="691" t="s">
        <v>661</v>
      </c>
      <c r="IE122" s="691" t="s">
        <v>661</v>
      </c>
      <c r="IF122" s="692" t="s">
        <v>661</v>
      </c>
      <c r="IG122" s="692" t="s">
        <v>661</v>
      </c>
      <c r="IH122" s="691" t="s">
        <v>661</v>
      </c>
      <c r="II122" s="691" t="s">
        <v>661</v>
      </c>
      <c r="IJ122" s="691" t="s">
        <v>661</v>
      </c>
      <c r="IK122" s="692" t="s">
        <v>661</v>
      </c>
      <c r="IL122" s="692" t="s">
        <v>661</v>
      </c>
      <c r="IM122" s="691" t="s">
        <v>661</v>
      </c>
      <c r="IN122" s="693" t="s">
        <v>661</v>
      </c>
      <c r="IO122" s="693" t="s">
        <v>661</v>
      </c>
      <c r="IP122" s="692" t="s">
        <v>661</v>
      </c>
      <c r="IQ122" s="692" t="s">
        <v>661</v>
      </c>
      <c r="IR122" s="695" t="s">
        <v>661</v>
      </c>
      <c r="IS122" s="695" t="s">
        <v>661</v>
      </c>
      <c r="IT122" s="691" t="s">
        <v>661</v>
      </c>
      <c r="IU122" s="691" t="s">
        <v>661</v>
      </c>
      <c r="IV122" s="691" t="s">
        <v>661</v>
      </c>
      <c r="IW122" s="692" t="s">
        <v>661</v>
      </c>
      <c r="IX122" s="692" t="s">
        <v>661</v>
      </c>
      <c r="IY122" s="692" t="s">
        <v>661</v>
      </c>
      <c r="IZ122" s="692" t="s">
        <v>661</v>
      </c>
      <c r="JA122" s="692" t="s">
        <v>661</v>
      </c>
      <c r="JB122" s="692" t="s">
        <v>661</v>
      </c>
      <c r="JC122" s="692" t="s">
        <v>661</v>
      </c>
      <c r="JD122" s="692" t="s">
        <v>661</v>
      </c>
      <c r="JE122" s="692" t="s">
        <v>661</v>
      </c>
      <c r="JF122" s="692" t="s">
        <v>661</v>
      </c>
      <c r="JG122" s="695" t="s">
        <v>661</v>
      </c>
      <c r="JH122" s="695" t="s">
        <v>661</v>
      </c>
      <c r="JI122" s="695" t="s">
        <v>661</v>
      </c>
      <c r="JJ122" s="691" t="s">
        <v>661</v>
      </c>
      <c r="JK122" s="691" t="s">
        <v>661</v>
      </c>
      <c r="JL122" s="696" t="s">
        <v>661</v>
      </c>
    </row>
    <row r="123" spans="1:272" ht="12.75" x14ac:dyDescent="0.2">
      <c r="A123" s="733" t="s">
        <v>125</v>
      </c>
      <c r="B123" s="662">
        <v>2013</v>
      </c>
      <c r="C123" s="679" t="s">
        <v>671</v>
      </c>
      <c r="D123" s="679" t="s">
        <v>668</v>
      </c>
      <c r="E123" s="679" t="s">
        <v>895</v>
      </c>
      <c r="F123" s="679" t="s">
        <v>671</v>
      </c>
      <c r="G123" s="679" t="s">
        <v>668</v>
      </c>
      <c r="H123" s="679" t="s">
        <v>895</v>
      </c>
      <c r="I123" s="664">
        <v>1889</v>
      </c>
      <c r="J123" s="664">
        <v>1493</v>
      </c>
      <c r="K123" s="664">
        <v>2476</v>
      </c>
      <c r="L123" s="663">
        <v>38760</v>
      </c>
      <c r="M123" s="664">
        <v>31355</v>
      </c>
      <c r="N123" s="664">
        <v>52414</v>
      </c>
      <c r="O123" s="665">
        <v>29959</v>
      </c>
      <c r="P123" s="665">
        <v>8801</v>
      </c>
      <c r="Q123" s="664">
        <v>1889</v>
      </c>
      <c r="R123" s="664">
        <v>1493</v>
      </c>
      <c r="S123" s="664">
        <v>2476</v>
      </c>
      <c r="T123" s="665">
        <v>969</v>
      </c>
      <c r="U123" s="665">
        <v>920</v>
      </c>
      <c r="V123" s="664">
        <v>36871</v>
      </c>
      <c r="W123" s="664">
        <v>29772</v>
      </c>
      <c r="X123" s="664">
        <v>49908</v>
      </c>
      <c r="Y123" s="665">
        <v>28990</v>
      </c>
      <c r="Z123" s="665">
        <v>7881</v>
      </c>
      <c r="AA123" s="664">
        <v>1208</v>
      </c>
      <c r="AB123" s="664">
        <v>954.7612493382743</v>
      </c>
      <c r="AC123" s="664">
        <v>1583.3816834303866</v>
      </c>
      <c r="AD123" s="666">
        <v>852</v>
      </c>
      <c r="AE123" s="666">
        <v>356</v>
      </c>
      <c r="AF123" s="664">
        <v>3228</v>
      </c>
      <c r="AG123" s="664">
        <v>1721.1075514874142</v>
      </c>
      <c r="AH123" s="664">
        <v>6895.5102974828369</v>
      </c>
      <c r="AI123" s="665">
        <v>2522</v>
      </c>
      <c r="AJ123" s="665">
        <v>706</v>
      </c>
      <c r="AK123" s="664">
        <v>632</v>
      </c>
      <c r="AL123" s="664">
        <v>754</v>
      </c>
      <c r="AM123" s="664">
        <v>503</v>
      </c>
      <c r="AN123" s="664">
        <v>705</v>
      </c>
      <c r="AO123" s="664">
        <v>2523</v>
      </c>
      <c r="AP123" s="665">
        <v>324</v>
      </c>
      <c r="AQ123" s="665">
        <v>387</v>
      </c>
      <c r="AR123" s="665">
        <v>258</v>
      </c>
      <c r="AS123" s="665">
        <v>594</v>
      </c>
      <c r="AT123" s="665">
        <v>1929</v>
      </c>
      <c r="AU123" s="665">
        <v>308</v>
      </c>
      <c r="AV123" s="665">
        <v>367</v>
      </c>
      <c r="AW123" s="665">
        <v>245</v>
      </c>
      <c r="AX123" s="665">
        <v>111</v>
      </c>
      <c r="AY123" s="665">
        <v>595</v>
      </c>
      <c r="AZ123" s="667">
        <v>0.13962806124887933</v>
      </c>
      <c r="BA123" s="667">
        <v>0.11295247318004673</v>
      </c>
      <c r="BB123" s="667">
        <v>0.18881489170017443</v>
      </c>
      <c r="BC123" s="668">
        <v>0.2194417365305997</v>
      </c>
      <c r="BD123" s="668">
        <v>6.238706035233909E-2</v>
      </c>
      <c r="BE123" s="669">
        <v>0.19289999999999999</v>
      </c>
      <c r="BF123" s="670">
        <v>0.15618154050464808</v>
      </c>
      <c r="BG123" s="670">
        <v>0.26027410358565739</v>
      </c>
      <c r="BH123" s="668">
        <v>0.31462629147092513</v>
      </c>
      <c r="BI123" s="668">
        <v>8.8935031044904259E-2</v>
      </c>
      <c r="BJ123" s="669">
        <v>0.22589999999999999</v>
      </c>
      <c r="BK123" s="670">
        <v>0.18290000000000001</v>
      </c>
      <c r="BL123" s="670">
        <v>0.30480000000000002</v>
      </c>
      <c r="BM123" s="668">
        <v>0.36049999999999999</v>
      </c>
      <c r="BN123" s="668">
        <v>9.6199999999999994E-2</v>
      </c>
      <c r="BO123" s="669">
        <v>5.7299999999999997E-2</v>
      </c>
      <c r="BP123" s="670">
        <v>3.0551258581235693E-2</v>
      </c>
      <c r="BQ123" s="670">
        <v>0.12240171624713958</v>
      </c>
      <c r="BR123" s="668">
        <v>8.7400000000000005E-2</v>
      </c>
      <c r="BS123" s="668">
        <v>2.5700000000000001E-2</v>
      </c>
      <c r="BT123" s="664">
        <v>1251</v>
      </c>
      <c r="BU123" s="664">
        <v>676</v>
      </c>
      <c r="BV123" s="664">
        <v>2423</v>
      </c>
      <c r="BW123" s="665">
        <v>1138</v>
      </c>
      <c r="BX123" s="665">
        <v>112</v>
      </c>
      <c r="BY123" s="664">
        <v>136</v>
      </c>
      <c r="BZ123" s="664">
        <v>83</v>
      </c>
      <c r="CA123" s="664">
        <v>225</v>
      </c>
      <c r="CB123" s="665">
        <v>70</v>
      </c>
      <c r="CC123" s="665">
        <v>66</v>
      </c>
      <c r="CD123" s="664">
        <v>1115</v>
      </c>
      <c r="CE123" s="664">
        <v>593</v>
      </c>
      <c r="CF123" s="664">
        <v>2183</v>
      </c>
      <c r="CG123" s="665">
        <v>1069</v>
      </c>
      <c r="CH123" s="665">
        <v>46</v>
      </c>
      <c r="CI123" s="664">
        <v>438</v>
      </c>
      <c r="CJ123" s="664">
        <v>248.02409638554218</v>
      </c>
      <c r="CK123" s="664">
        <v>855.94698795180727</v>
      </c>
      <c r="CL123" s="665">
        <v>415</v>
      </c>
      <c r="CM123" s="665">
        <v>23</v>
      </c>
      <c r="CN123" s="671">
        <v>136.11000000000001</v>
      </c>
      <c r="CO123" s="664">
        <v>214.69</v>
      </c>
      <c r="CP123" s="664">
        <v>222.9</v>
      </c>
      <c r="CQ123" s="665">
        <v>69.73</v>
      </c>
      <c r="CR123" s="665">
        <v>201.76</v>
      </c>
      <c r="CS123" s="665">
        <v>212.81</v>
      </c>
      <c r="CT123" s="665">
        <v>66.38</v>
      </c>
      <c r="CU123" s="665">
        <v>12.93</v>
      </c>
      <c r="CV123" s="665">
        <v>10.08</v>
      </c>
      <c r="CW123" s="664">
        <v>3251</v>
      </c>
      <c r="CX123" s="664">
        <v>2501</v>
      </c>
      <c r="CY123" s="664">
        <v>4576</v>
      </c>
      <c r="CZ123" s="665">
        <v>2852</v>
      </c>
      <c r="DA123" s="665">
        <v>399</v>
      </c>
      <c r="DB123" s="664">
        <v>106</v>
      </c>
      <c r="DC123" s="664">
        <v>71</v>
      </c>
      <c r="DD123" s="664">
        <v>159</v>
      </c>
      <c r="DE123" s="665">
        <v>55</v>
      </c>
      <c r="DF123" s="665">
        <v>52</v>
      </c>
      <c r="DG123" s="664">
        <v>3145</v>
      </c>
      <c r="DH123" s="664">
        <v>2419</v>
      </c>
      <c r="DI123" s="664">
        <v>4422</v>
      </c>
      <c r="DJ123" s="665">
        <v>2798</v>
      </c>
      <c r="DK123" s="665">
        <v>347</v>
      </c>
      <c r="DL123" s="666">
        <v>43</v>
      </c>
      <c r="DM123" s="666">
        <v>28.80188679245283</v>
      </c>
      <c r="DN123" s="666">
        <v>64.5</v>
      </c>
      <c r="DO123" s="672">
        <v>25</v>
      </c>
      <c r="DP123" s="672">
        <v>18</v>
      </c>
      <c r="DQ123" s="664">
        <v>66</v>
      </c>
      <c r="DR123" s="664">
        <v>50.764387917329096</v>
      </c>
      <c r="DS123" s="664">
        <v>92.798728139904611</v>
      </c>
      <c r="DT123" s="665">
        <v>50</v>
      </c>
      <c r="DU123" s="665">
        <v>16</v>
      </c>
      <c r="DV123" s="671">
        <v>53</v>
      </c>
      <c r="DW123" s="671">
        <v>25</v>
      </c>
      <c r="DX123" s="664">
        <v>28</v>
      </c>
      <c r="DY123" s="664">
        <v>15</v>
      </c>
      <c r="DZ123" s="664">
        <v>51</v>
      </c>
      <c r="EA123" s="665">
        <v>27</v>
      </c>
      <c r="EB123" s="665">
        <v>13</v>
      </c>
      <c r="EC123" s="665">
        <v>14</v>
      </c>
      <c r="ED123" s="665">
        <v>11</v>
      </c>
      <c r="EE123" s="665">
        <v>39</v>
      </c>
      <c r="EF123" s="665">
        <v>26</v>
      </c>
      <c r="EG123" s="665">
        <v>12</v>
      </c>
      <c r="EH123" s="665">
        <v>14</v>
      </c>
      <c r="EI123" s="665">
        <v>4</v>
      </c>
      <c r="EJ123" s="665">
        <v>12</v>
      </c>
      <c r="EK123" s="671">
        <v>35378</v>
      </c>
      <c r="EL123" s="671">
        <v>28219</v>
      </c>
      <c r="EM123" s="671">
        <v>45994</v>
      </c>
      <c r="EN123" s="664">
        <v>442</v>
      </c>
      <c r="EO123" s="664">
        <v>335</v>
      </c>
      <c r="EP123" s="664">
        <v>616</v>
      </c>
      <c r="EQ123" s="673">
        <v>0.30769230769230771</v>
      </c>
      <c r="ER123" s="678" t="s">
        <v>983</v>
      </c>
      <c r="ES123" s="679" t="s">
        <v>979</v>
      </c>
      <c r="ET123" s="679" t="s">
        <v>1104</v>
      </c>
      <c r="EU123" s="665" t="s">
        <v>990</v>
      </c>
      <c r="EV123" s="665" t="s">
        <v>696</v>
      </c>
      <c r="EW123" s="679" t="s">
        <v>671</v>
      </c>
      <c r="EX123" s="679" t="s">
        <v>668</v>
      </c>
      <c r="EY123" s="679" t="s">
        <v>895</v>
      </c>
      <c r="EZ123" s="665" t="s">
        <v>235</v>
      </c>
      <c r="FA123" s="665" t="s">
        <v>235</v>
      </c>
      <c r="FB123" s="679" t="s">
        <v>1057</v>
      </c>
      <c r="FC123" s="679" t="s">
        <v>990</v>
      </c>
      <c r="FD123" s="679" t="s">
        <v>1060</v>
      </c>
      <c r="FE123" s="665" t="s">
        <v>903</v>
      </c>
      <c r="FF123" s="665" t="s">
        <v>988</v>
      </c>
      <c r="FG123" s="679" t="s">
        <v>683</v>
      </c>
      <c r="FH123" s="680">
        <v>1700</v>
      </c>
      <c r="FI123" s="680">
        <v>6900</v>
      </c>
      <c r="FJ123" s="665" t="s">
        <v>895</v>
      </c>
      <c r="FK123" s="665" t="s">
        <v>235</v>
      </c>
      <c r="FL123" s="679" t="s">
        <v>235</v>
      </c>
      <c r="FM123" s="679" t="s">
        <v>235</v>
      </c>
      <c r="FN123" s="679" t="s">
        <v>235</v>
      </c>
      <c r="FO123" s="679" t="s">
        <v>235</v>
      </c>
      <c r="FP123" s="679" t="s">
        <v>895</v>
      </c>
      <c r="FQ123" s="665" t="s">
        <v>236</v>
      </c>
      <c r="FR123" s="665" t="s">
        <v>236</v>
      </c>
      <c r="FS123" s="665" t="s">
        <v>236</v>
      </c>
      <c r="FT123" s="665" t="s">
        <v>235</v>
      </c>
      <c r="FU123" s="665" t="s">
        <v>671</v>
      </c>
      <c r="FV123" s="665" t="s">
        <v>236</v>
      </c>
      <c r="FW123" s="665" t="s">
        <v>236</v>
      </c>
      <c r="FX123" s="665" t="s">
        <v>236</v>
      </c>
      <c r="FY123" s="665" t="s">
        <v>237</v>
      </c>
      <c r="FZ123" s="665" t="s">
        <v>235</v>
      </c>
      <c r="GA123" s="680">
        <v>0.1</v>
      </c>
      <c r="GB123" s="680">
        <v>0.1</v>
      </c>
      <c r="GC123" s="680">
        <v>0.2</v>
      </c>
      <c r="GD123" s="668">
        <v>0.22</v>
      </c>
      <c r="GE123" s="668" t="s">
        <v>882</v>
      </c>
      <c r="GF123" s="681" t="s">
        <v>893</v>
      </c>
      <c r="GG123" s="680">
        <v>0.2</v>
      </c>
      <c r="GH123" s="680">
        <v>0.3</v>
      </c>
      <c r="GI123" s="668">
        <v>0.31</v>
      </c>
      <c r="GJ123" s="668" t="s">
        <v>882</v>
      </c>
      <c r="GK123" s="681" t="s">
        <v>893</v>
      </c>
      <c r="GL123" s="679" t="s">
        <v>893</v>
      </c>
      <c r="GM123" s="679" t="s">
        <v>952</v>
      </c>
      <c r="GN123" s="668" t="s">
        <v>973</v>
      </c>
      <c r="GO123" s="668" t="s">
        <v>882</v>
      </c>
      <c r="GP123" s="681" t="s">
        <v>882</v>
      </c>
      <c r="GQ123" s="680" t="s">
        <v>882</v>
      </c>
      <c r="GR123" s="680">
        <v>0.1</v>
      </c>
      <c r="GS123" s="668" t="s">
        <v>882</v>
      </c>
      <c r="GT123" s="668" t="s">
        <v>882</v>
      </c>
      <c r="GU123" s="679" t="s">
        <v>669</v>
      </c>
      <c r="GV123" s="679" t="s">
        <v>235</v>
      </c>
      <c r="GW123" s="679" t="s">
        <v>885</v>
      </c>
      <c r="GX123" s="665" t="s">
        <v>663</v>
      </c>
      <c r="GY123" s="665" t="s">
        <v>237</v>
      </c>
      <c r="GZ123" s="679" t="s">
        <v>237</v>
      </c>
      <c r="HA123" s="679" t="s">
        <v>232</v>
      </c>
      <c r="HB123" s="679" t="s">
        <v>236</v>
      </c>
      <c r="HC123" s="665" t="s">
        <v>232</v>
      </c>
      <c r="HD123" s="665" t="s">
        <v>232</v>
      </c>
      <c r="HE123" s="679" t="s">
        <v>663</v>
      </c>
      <c r="HF123" s="679" t="s">
        <v>235</v>
      </c>
      <c r="HG123" s="679" t="s">
        <v>685</v>
      </c>
      <c r="HH123" s="665" t="s">
        <v>663</v>
      </c>
      <c r="HI123" s="665" t="s">
        <v>232</v>
      </c>
      <c r="HJ123" s="679" t="s">
        <v>236</v>
      </c>
      <c r="HK123" s="680" t="s">
        <v>236</v>
      </c>
      <c r="HL123" s="680" t="s">
        <v>235</v>
      </c>
      <c r="HM123" s="665" t="s">
        <v>236</v>
      </c>
      <c r="HN123" s="665" t="s">
        <v>232</v>
      </c>
      <c r="HO123" s="681" t="s">
        <v>237</v>
      </c>
      <c r="HP123" s="679" t="s">
        <v>236</v>
      </c>
      <c r="HQ123" s="679" t="s">
        <v>236</v>
      </c>
      <c r="HR123" s="665" t="s">
        <v>232</v>
      </c>
      <c r="HS123" s="665" t="s">
        <v>236</v>
      </c>
      <c r="HT123" s="665" t="s">
        <v>236</v>
      </c>
      <c r="HU123" s="665" t="s">
        <v>232</v>
      </c>
      <c r="HV123" s="665" t="s">
        <v>232</v>
      </c>
      <c r="HW123" s="665" t="s">
        <v>232</v>
      </c>
      <c r="HX123" s="679" t="s">
        <v>897</v>
      </c>
      <c r="HY123" s="679" t="s">
        <v>895</v>
      </c>
      <c r="HZ123" s="679" t="s">
        <v>687</v>
      </c>
      <c r="IA123" s="665" t="s">
        <v>676</v>
      </c>
      <c r="IB123" s="665" t="s">
        <v>236</v>
      </c>
      <c r="IC123" s="679" t="s">
        <v>237</v>
      </c>
      <c r="ID123" s="679" t="s">
        <v>232</v>
      </c>
      <c r="IE123" s="679" t="s">
        <v>237</v>
      </c>
      <c r="IF123" s="665" t="s">
        <v>232</v>
      </c>
      <c r="IG123" s="665" t="s">
        <v>232</v>
      </c>
      <c r="IH123" s="679" t="s">
        <v>682</v>
      </c>
      <c r="II123" s="679" t="s">
        <v>885</v>
      </c>
      <c r="IJ123" s="679" t="s">
        <v>1062</v>
      </c>
      <c r="IK123" s="665" t="s">
        <v>672</v>
      </c>
      <c r="IL123" s="665" t="s">
        <v>236</v>
      </c>
      <c r="IM123" s="679" t="s">
        <v>232</v>
      </c>
      <c r="IN123" s="680" t="s">
        <v>232</v>
      </c>
      <c r="IO123" s="680" t="s">
        <v>232</v>
      </c>
      <c r="IP123" s="665" t="s">
        <v>232</v>
      </c>
      <c r="IQ123" s="665" t="s">
        <v>232</v>
      </c>
      <c r="IR123" s="681" t="s">
        <v>232</v>
      </c>
      <c r="IS123" s="681" t="s">
        <v>232</v>
      </c>
      <c r="IT123" s="679" t="s">
        <v>232</v>
      </c>
      <c r="IU123" s="679" t="s">
        <v>232</v>
      </c>
      <c r="IV123" s="679" t="s">
        <v>232</v>
      </c>
      <c r="IW123" s="665" t="s">
        <v>232</v>
      </c>
      <c r="IX123" s="665" t="s">
        <v>232</v>
      </c>
      <c r="IY123" s="665" t="s">
        <v>232</v>
      </c>
      <c r="IZ123" s="665" t="s">
        <v>232</v>
      </c>
      <c r="JA123" s="665" t="s">
        <v>232</v>
      </c>
      <c r="JB123" s="665" t="s">
        <v>232</v>
      </c>
      <c r="JC123" s="665" t="s">
        <v>232</v>
      </c>
      <c r="JD123" s="665" t="s">
        <v>232</v>
      </c>
      <c r="JE123" s="665" t="s">
        <v>232</v>
      </c>
      <c r="JF123" s="665" t="s">
        <v>232</v>
      </c>
      <c r="JG123" s="681" t="s">
        <v>661</v>
      </c>
      <c r="JH123" s="681" t="s">
        <v>661</v>
      </c>
      <c r="JI123" s="681" t="s">
        <v>661</v>
      </c>
      <c r="JJ123" s="679" t="s">
        <v>236</v>
      </c>
      <c r="JK123" s="679" t="s">
        <v>236</v>
      </c>
      <c r="JL123" s="682" t="s">
        <v>235</v>
      </c>
    </row>
    <row r="124" spans="1:272" ht="12.75" x14ac:dyDescent="0.2">
      <c r="A124" s="733" t="s">
        <v>126</v>
      </c>
      <c r="B124" s="662">
        <v>2013</v>
      </c>
      <c r="C124" s="679" t="s">
        <v>661</v>
      </c>
      <c r="D124" s="679" t="s">
        <v>661</v>
      </c>
      <c r="E124" s="679" t="s">
        <v>661</v>
      </c>
      <c r="F124" s="679" t="s">
        <v>661</v>
      </c>
      <c r="G124" s="679" t="s">
        <v>661</v>
      </c>
      <c r="H124" s="679" t="s">
        <v>661</v>
      </c>
      <c r="I124" s="664">
        <v>10</v>
      </c>
      <c r="J124" s="664">
        <v>7</v>
      </c>
      <c r="K124" s="664">
        <v>14</v>
      </c>
      <c r="L124" s="663">
        <v>25442</v>
      </c>
      <c r="M124" s="664">
        <v>19857</v>
      </c>
      <c r="N124" s="664">
        <v>34676</v>
      </c>
      <c r="O124" s="665">
        <v>21502</v>
      </c>
      <c r="P124" s="665">
        <v>3940</v>
      </c>
      <c r="Q124" s="664">
        <v>10</v>
      </c>
      <c r="R124" s="664">
        <v>7</v>
      </c>
      <c r="S124" s="664">
        <v>14</v>
      </c>
      <c r="T124" s="665">
        <v>5</v>
      </c>
      <c r="U124" s="665">
        <v>5</v>
      </c>
      <c r="V124" s="664">
        <v>25433</v>
      </c>
      <c r="W124" s="664">
        <v>19849</v>
      </c>
      <c r="X124" s="664">
        <v>34662</v>
      </c>
      <c r="Y124" s="665">
        <v>21497</v>
      </c>
      <c r="Z124" s="665">
        <v>3935</v>
      </c>
      <c r="AA124" s="664">
        <v>294</v>
      </c>
      <c r="AB124" s="664">
        <v>205.79999999999998</v>
      </c>
      <c r="AC124" s="664">
        <v>411.59999999999997</v>
      </c>
      <c r="AD124" s="666">
        <v>224</v>
      </c>
      <c r="AE124" s="666">
        <v>69</v>
      </c>
      <c r="AF124" s="664">
        <v>1161</v>
      </c>
      <c r="AG124" s="664">
        <v>408.9139297848244</v>
      </c>
      <c r="AH124" s="664">
        <v>2224.7021517553794</v>
      </c>
      <c r="AI124" s="665">
        <v>909</v>
      </c>
      <c r="AJ124" s="665">
        <v>252</v>
      </c>
      <c r="AK124" s="664">
        <v>4</v>
      </c>
      <c r="AL124" s="664">
        <v>3</v>
      </c>
      <c r="AM124" s="664">
        <v>3</v>
      </c>
      <c r="AN124" s="664">
        <v>291</v>
      </c>
      <c r="AO124" s="664">
        <v>870</v>
      </c>
      <c r="AP124" s="665">
        <v>2</v>
      </c>
      <c r="AQ124" s="665">
        <v>2</v>
      </c>
      <c r="AR124" s="665">
        <v>1</v>
      </c>
      <c r="AS124" s="665">
        <v>223</v>
      </c>
      <c r="AT124" s="665">
        <v>685</v>
      </c>
      <c r="AU124" s="665">
        <v>2</v>
      </c>
      <c r="AV124" s="665">
        <v>2</v>
      </c>
      <c r="AW124" s="665">
        <v>1</v>
      </c>
      <c r="AX124" s="665">
        <v>68</v>
      </c>
      <c r="AY124" s="665">
        <v>185</v>
      </c>
      <c r="AZ124" s="667">
        <v>0.15289807722344498</v>
      </c>
      <c r="BA124" s="667">
        <v>0.11933405862062522</v>
      </c>
      <c r="BB124" s="667">
        <v>0.20839138926971848</v>
      </c>
      <c r="BC124" s="668">
        <v>0.26037283374815545</v>
      </c>
      <c r="BD124" s="668">
        <v>4.7007254507894294E-2</v>
      </c>
      <c r="BE124" s="669">
        <v>0.18379999999999999</v>
      </c>
      <c r="BF124" s="670">
        <v>0.13627432808155701</v>
      </c>
      <c r="BG124" s="670">
        <v>0.25985810936051901</v>
      </c>
      <c r="BH124" s="668">
        <v>0.31504932455722801</v>
      </c>
      <c r="BI124" s="668">
        <v>5.6148007287270305E-2</v>
      </c>
      <c r="BJ124" s="669">
        <v>0.21579999999999999</v>
      </c>
      <c r="BK124" s="670">
        <v>0.16</v>
      </c>
      <c r="BL124" s="670">
        <v>0.30509999999999998</v>
      </c>
      <c r="BM124" s="668">
        <v>0.35399999999999998</v>
      </c>
      <c r="BN124" s="668">
        <v>7.4700000000000003E-2</v>
      </c>
      <c r="BO124" s="669">
        <v>5.7700000000000001E-2</v>
      </c>
      <c r="BP124" s="670">
        <v>2.0322423556058889E-2</v>
      </c>
      <c r="BQ124" s="670">
        <v>0.11056443941109853</v>
      </c>
      <c r="BR124" s="668">
        <v>8.8300000000000003E-2</v>
      </c>
      <c r="BS124" s="668">
        <v>2.5700000000000001E-2</v>
      </c>
      <c r="BT124" s="664">
        <v>751</v>
      </c>
      <c r="BU124" s="664">
        <v>215</v>
      </c>
      <c r="BV124" s="664">
        <v>1379</v>
      </c>
      <c r="BW124" s="665">
        <v>640</v>
      </c>
      <c r="BX124" s="665">
        <v>111</v>
      </c>
      <c r="BY124" s="664">
        <v>2</v>
      </c>
      <c r="BZ124" s="664">
        <v>1</v>
      </c>
      <c r="CA124" s="664">
        <v>3</v>
      </c>
      <c r="CB124" s="665">
        <v>0.93799999999999994</v>
      </c>
      <c r="CC124" s="665">
        <v>0.88949999999999996</v>
      </c>
      <c r="CD124" s="664">
        <v>749</v>
      </c>
      <c r="CE124" s="664">
        <v>214</v>
      </c>
      <c r="CF124" s="664">
        <v>1376</v>
      </c>
      <c r="CG124" s="665">
        <v>639</v>
      </c>
      <c r="CH124" s="665">
        <v>110</v>
      </c>
      <c r="CI124" s="664">
        <v>219</v>
      </c>
      <c r="CJ124" s="664">
        <v>63.822857142857146</v>
      </c>
      <c r="CK124" s="664">
        <v>407.96571428571428</v>
      </c>
      <c r="CL124" s="665">
        <v>175</v>
      </c>
      <c r="CM124" s="665">
        <v>44</v>
      </c>
      <c r="CN124" s="671">
        <v>1.83</v>
      </c>
      <c r="CO124" s="664">
        <v>105.29</v>
      </c>
      <c r="CP124" s="664">
        <v>113.67</v>
      </c>
      <c r="CQ124" s="665">
        <v>0.93799999999999994</v>
      </c>
      <c r="CR124" s="665">
        <v>81.44</v>
      </c>
      <c r="CS124" s="665">
        <v>93.57</v>
      </c>
      <c r="CT124" s="665">
        <v>0.88949999999999996</v>
      </c>
      <c r="CU124" s="665">
        <v>23.85</v>
      </c>
      <c r="CV124" s="665">
        <v>20.100000000000001</v>
      </c>
      <c r="CW124" s="664">
        <v>144</v>
      </c>
      <c r="CX124" s="664">
        <v>112</v>
      </c>
      <c r="CY124" s="664">
        <v>195</v>
      </c>
      <c r="CZ124" s="665">
        <v>125</v>
      </c>
      <c r="DA124" s="665">
        <v>18</v>
      </c>
      <c r="DB124" s="664">
        <v>2</v>
      </c>
      <c r="DC124" s="664">
        <v>1</v>
      </c>
      <c r="DD124" s="664">
        <v>2</v>
      </c>
      <c r="DE124" s="665">
        <v>0.77759999999999996</v>
      </c>
      <c r="DF124" s="665">
        <v>0.73819999999999997</v>
      </c>
      <c r="DG124" s="664">
        <v>142</v>
      </c>
      <c r="DH124" s="664">
        <v>111</v>
      </c>
      <c r="DI124" s="664">
        <v>193</v>
      </c>
      <c r="DJ124" s="665">
        <v>124</v>
      </c>
      <c r="DK124" s="665">
        <v>18</v>
      </c>
      <c r="DL124" s="666">
        <v>0.5847</v>
      </c>
      <c r="DM124" s="666">
        <v>0.29235</v>
      </c>
      <c r="DN124" s="666">
        <v>0.5847</v>
      </c>
      <c r="DO124" s="672">
        <v>0.38429999999999997</v>
      </c>
      <c r="DP124" s="672">
        <v>0.20030000000000001</v>
      </c>
      <c r="DQ124" s="664">
        <v>3</v>
      </c>
      <c r="DR124" s="664">
        <v>2.3450704225352115</v>
      </c>
      <c r="DS124" s="664">
        <v>4.077464788732394</v>
      </c>
      <c r="DT124" s="665">
        <v>2</v>
      </c>
      <c r="DU124" s="665">
        <v>0.57899999999999996</v>
      </c>
      <c r="DV124" s="671">
        <v>1</v>
      </c>
      <c r="DW124" s="671">
        <v>0.15290000000000001</v>
      </c>
      <c r="DX124" s="664">
        <v>0.2248</v>
      </c>
      <c r="DY124" s="664">
        <v>0.3599</v>
      </c>
      <c r="DZ124" s="664">
        <v>2</v>
      </c>
      <c r="EA124" s="665">
        <v>0.58409999999999995</v>
      </c>
      <c r="EB124" s="665">
        <v>7.8399999999999997E-2</v>
      </c>
      <c r="EC124" s="665">
        <v>0.115</v>
      </c>
      <c r="ED124" s="665">
        <v>0.26929999999999998</v>
      </c>
      <c r="EE124" s="665">
        <v>2</v>
      </c>
      <c r="EF124" s="665">
        <v>0.55400000000000005</v>
      </c>
      <c r="EG124" s="665">
        <v>7.4499999999999997E-2</v>
      </c>
      <c r="EH124" s="665">
        <v>0.10970000000000001</v>
      </c>
      <c r="EI124" s="665">
        <v>9.06E-2</v>
      </c>
      <c r="EJ124" s="665">
        <v>0.4884</v>
      </c>
      <c r="EK124" s="671">
        <v>817</v>
      </c>
      <c r="EL124" s="671">
        <v>639</v>
      </c>
      <c r="EM124" s="671">
        <v>1104</v>
      </c>
      <c r="EN124" s="664">
        <v>82</v>
      </c>
      <c r="EO124" s="664">
        <v>52</v>
      </c>
      <c r="EP124" s="664">
        <v>137</v>
      </c>
      <c r="EQ124" s="673">
        <v>2.4390243902439025E-2</v>
      </c>
      <c r="ER124" s="678" t="s">
        <v>661</v>
      </c>
      <c r="ES124" s="679" t="s">
        <v>661</v>
      </c>
      <c r="ET124" s="679" t="s">
        <v>661</v>
      </c>
      <c r="EU124" s="665" t="s">
        <v>661</v>
      </c>
      <c r="EV124" s="665" t="s">
        <v>661</v>
      </c>
      <c r="EW124" s="679" t="s">
        <v>661</v>
      </c>
      <c r="EX124" s="679" t="s">
        <v>661</v>
      </c>
      <c r="EY124" s="679" t="s">
        <v>661</v>
      </c>
      <c r="EZ124" s="665" t="s">
        <v>661</v>
      </c>
      <c r="FA124" s="665" t="s">
        <v>661</v>
      </c>
      <c r="FB124" s="679" t="s">
        <v>661</v>
      </c>
      <c r="FC124" s="679" t="s">
        <v>661</v>
      </c>
      <c r="FD124" s="679" t="s">
        <v>661</v>
      </c>
      <c r="FE124" s="665" t="s">
        <v>661</v>
      </c>
      <c r="FF124" s="665" t="s">
        <v>661</v>
      </c>
      <c r="FG124" s="679" t="s">
        <v>661</v>
      </c>
      <c r="FH124" s="680" t="s">
        <v>661</v>
      </c>
      <c r="FI124" s="680" t="s">
        <v>661</v>
      </c>
      <c r="FJ124" s="665" t="s">
        <v>661</v>
      </c>
      <c r="FK124" s="665" t="s">
        <v>661</v>
      </c>
      <c r="FL124" s="679" t="s">
        <v>661</v>
      </c>
      <c r="FM124" s="679" t="s">
        <v>661</v>
      </c>
      <c r="FN124" s="679" t="s">
        <v>661</v>
      </c>
      <c r="FO124" s="679" t="s">
        <v>661</v>
      </c>
      <c r="FP124" s="679" t="s">
        <v>661</v>
      </c>
      <c r="FQ124" s="665" t="s">
        <v>661</v>
      </c>
      <c r="FR124" s="665" t="s">
        <v>661</v>
      </c>
      <c r="FS124" s="665" t="s">
        <v>661</v>
      </c>
      <c r="FT124" s="665" t="s">
        <v>661</v>
      </c>
      <c r="FU124" s="665" t="s">
        <v>661</v>
      </c>
      <c r="FV124" s="665" t="s">
        <v>661</v>
      </c>
      <c r="FW124" s="665" t="s">
        <v>661</v>
      </c>
      <c r="FX124" s="665" t="s">
        <v>661</v>
      </c>
      <c r="FY124" s="665" t="s">
        <v>661</v>
      </c>
      <c r="FZ124" s="665" t="s">
        <v>661</v>
      </c>
      <c r="GA124" s="680" t="s">
        <v>661</v>
      </c>
      <c r="GB124" s="680" t="s">
        <v>661</v>
      </c>
      <c r="GC124" s="680" t="s">
        <v>661</v>
      </c>
      <c r="GD124" s="668" t="s">
        <v>661</v>
      </c>
      <c r="GE124" s="668" t="s">
        <v>661</v>
      </c>
      <c r="GF124" s="681" t="s">
        <v>661</v>
      </c>
      <c r="GG124" s="680" t="s">
        <v>661</v>
      </c>
      <c r="GH124" s="680" t="s">
        <v>661</v>
      </c>
      <c r="GI124" s="668" t="s">
        <v>661</v>
      </c>
      <c r="GJ124" s="668" t="s">
        <v>661</v>
      </c>
      <c r="GK124" s="681" t="s">
        <v>661</v>
      </c>
      <c r="GL124" s="679" t="s">
        <v>661</v>
      </c>
      <c r="GM124" s="679" t="s">
        <v>661</v>
      </c>
      <c r="GN124" s="668" t="s">
        <v>661</v>
      </c>
      <c r="GO124" s="668" t="s">
        <v>661</v>
      </c>
      <c r="GP124" s="681" t="s">
        <v>661</v>
      </c>
      <c r="GQ124" s="680" t="s">
        <v>661</v>
      </c>
      <c r="GR124" s="680" t="s">
        <v>661</v>
      </c>
      <c r="GS124" s="668" t="s">
        <v>661</v>
      </c>
      <c r="GT124" s="668" t="s">
        <v>661</v>
      </c>
      <c r="GU124" s="679" t="s">
        <v>661</v>
      </c>
      <c r="GV124" s="679" t="s">
        <v>661</v>
      </c>
      <c r="GW124" s="679" t="s">
        <v>661</v>
      </c>
      <c r="GX124" s="665" t="s">
        <v>661</v>
      </c>
      <c r="GY124" s="665" t="s">
        <v>661</v>
      </c>
      <c r="GZ124" s="679" t="s">
        <v>661</v>
      </c>
      <c r="HA124" s="679" t="s">
        <v>661</v>
      </c>
      <c r="HB124" s="679" t="s">
        <v>661</v>
      </c>
      <c r="HC124" s="665" t="s">
        <v>661</v>
      </c>
      <c r="HD124" s="665" t="s">
        <v>661</v>
      </c>
      <c r="HE124" s="679" t="s">
        <v>661</v>
      </c>
      <c r="HF124" s="679" t="s">
        <v>661</v>
      </c>
      <c r="HG124" s="679" t="s">
        <v>661</v>
      </c>
      <c r="HH124" s="665" t="s">
        <v>661</v>
      </c>
      <c r="HI124" s="665" t="s">
        <v>661</v>
      </c>
      <c r="HJ124" s="679" t="s">
        <v>661</v>
      </c>
      <c r="HK124" s="680" t="s">
        <v>661</v>
      </c>
      <c r="HL124" s="680" t="s">
        <v>661</v>
      </c>
      <c r="HM124" s="665" t="s">
        <v>661</v>
      </c>
      <c r="HN124" s="665" t="s">
        <v>661</v>
      </c>
      <c r="HO124" s="681" t="s">
        <v>661</v>
      </c>
      <c r="HP124" s="679" t="s">
        <v>661</v>
      </c>
      <c r="HQ124" s="679" t="s">
        <v>661</v>
      </c>
      <c r="HR124" s="665" t="s">
        <v>661</v>
      </c>
      <c r="HS124" s="665" t="s">
        <v>661</v>
      </c>
      <c r="HT124" s="665" t="s">
        <v>661</v>
      </c>
      <c r="HU124" s="665" t="s">
        <v>661</v>
      </c>
      <c r="HV124" s="665" t="s">
        <v>661</v>
      </c>
      <c r="HW124" s="665" t="s">
        <v>661</v>
      </c>
      <c r="HX124" s="679" t="s">
        <v>661</v>
      </c>
      <c r="HY124" s="679" t="s">
        <v>661</v>
      </c>
      <c r="HZ124" s="679" t="s">
        <v>661</v>
      </c>
      <c r="IA124" s="665" t="s">
        <v>661</v>
      </c>
      <c r="IB124" s="665" t="s">
        <v>661</v>
      </c>
      <c r="IC124" s="679" t="s">
        <v>661</v>
      </c>
      <c r="ID124" s="679" t="s">
        <v>661</v>
      </c>
      <c r="IE124" s="679" t="s">
        <v>661</v>
      </c>
      <c r="IF124" s="665" t="s">
        <v>661</v>
      </c>
      <c r="IG124" s="665" t="s">
        <v>661</v>
      </c>
      <c r="IH124" s="679" t="s">
        <v>661</v>
      </c>
      <c r="II124" s="679" t="s">
        <v>661</v>
      </c>
      <c r="IJ124" s="679" t="s">
        <v>661</v>
      </c>
      <c r="IK124" s="665" t="s">
        <v>661</v>
      </c>
      <c r="IL124" s="665" t="s">
        <v>661</v>
      </c>
      <c r="IM124" s="679" t="s">
        <v>661</v>
      </c>
      <c r="IN124" s="680" t="s">
        <v>661</v>
      </c>
      <c r="IO124" s="680" t="s">
        <v>661</v>
      </c>
      <c r="IP124" s="665" t="s">
        <v>661</v>
      </c>
      <c r="IQ124" s="665" t="s">
        <v>661</v>
      </c>
      <c r="IR124" s="681" t="s">
        <v>661</v>
      </c>
      <c r="IS124" s="681" t="s">
        <v>661</v>
      </c>
      <c r="IT124" s="679" t="s">
        <v>661</v>
      </c>
      <c r="IU124" s="679" t="s">
        <v>661</v>
      </c>
      <c r="IV124" s="679" t="s">
        <v>661</v>
      </c>
      <c r="IW124" s="665" t="s">
        <v>661</v>
      </c>
      <c r="IX124" s="665" t="s">
        <v>661</v>
      </c>
      <c r="IY124" s="665" t="s">
        <v>661</v>
      </c>
      <c r="IZ124" s="665" t="s">
        <v>661</v>
      </c>
      <c r="JA124" s="665" t="s">
        <v>661</v>
      </c>
      <c r="JB124" s="665" t="s">
        <v>661</v>
      </c>
      <c r="JC124" s="665" t="s">
        <v>661</v>
      </c>
      <c r="JD124" s="665" t="s">
        <v>661</v>
      </c>
      <c r="JE124" s="665" t="s">
        <v>661</v>
      </c>
      <c r="JF124" s="665" t="s">
        <v>661</v>
      </c>
      <c r="JG124" s="681" t="s">
        <v>661</v>
      </c>
      <c r="JH124" s="681" t="s">
        <v>661</v>
      </c>
      <c r="JI124" s="681" t="s">
        <v>661</v>
      </c>
      <c r="JJ124" s="679" t="s">
        <v>661</v>
      </c>
      <c r="JK124" s="679" t="s">
        <v>661</v>
      </c>
      <c r="JL124" s="682" t="s">
        <v>661</v>
      </c>
    </row>
    <row r="125" spans="1:272" ht="12.75" x14ac:dyDescent="0.2">
      <c r="A125" s="733" t="s">
        <v>127</v>
      </c>
      <c r="B125" s="662">
        <v>2013</v>
      </c>
      <c r="C125" s="679" t="s">
        <v>661</v>
      </c>
      <c r="D125" s="679" t="s">
        <v>661</v>
      </c>
      <c r="E125" s="679" t="s">
        <v>661</v>
      </c>
      <c r="F125" s="679" t="s">
        <v>661</v>
      </c>
      <c r="G125" s="679" t="s">
        <v>661</v>
      </c>
      <c r="H125" s="679" t="s">
        <v>661</v>
      </c>
      <c r="I125" s="664">
        <v>17</v>
      </c>
      <c r="J125" s="664">
        <v>16</v>
      </c>
      <c r="K125" s="664">
        <v>19</v>
      </c>
      <c r="L125" s="663">
        <v>2827</v>
      </c>
      <c r="M125" s="664">
        <v>2302</v>
      </c>
      <c r="N125" s="664">
        <v>3901</v>
      </c>
      <c r="O125" s="665">
        <v>2184</v>
      </c>
      <c r="P125" s="665">
        <v>643</v>
      </c>
      <c r="Q125" s="664">
        <v>17</v>
      </c>
      <c r="R125" s="664">
        <v>16</v>
      </c>
      <c r="S125" s="664">
        <v>19</v>
      </c>
      <c r="T125" s="665">
        <v>9</v>
      </c>
      <c r="U125" s="665">
        <v>8</v>
      </c>
      <c r="V125" s="664">
        <v>2809</v>
      </c>
      <c r="W125" s="664">
        <v>2285</v>
      </c>
      <c r="X125" s="664">
        <v>3882</v>
      </c>
      <c r="Y125" s="665">
        <v>2175</v>
      </c>
      <c r="Z125" s="665">
        <v>635</v>
      </c>
      <c r="AA125" s="664">
        <v>57.2209</v>
      </c>
      <c r="AB125" s="664">
        <v>53.854964705882352</v>
      </c>
      <c r="AC125" s="664">
        <v>63.952770588235296</v>
      </c>
      <c r="AD125" s="666">
        <v>38.113</v>
      </c>
      <c r="AE125" s="666">
        <v>19.108000000000001</v>
      </c>
      <c r="AF125" s="664">
        <v>226</v>
      </c>
      <c r="AG125" s="664">
        <v>112.31790744466801</v>
      </c>
      <c r="AH125" s="664">
        <v>425.17102615694165</v>
      </c>
      <c r="AI125" s="665">
        <v>155</v>
      </c>
      <c r="AJ125" s="665">
        <v>71</v>
      </c>
      <c r="AK125" s="664">
        <v>17</v>
      </c>
      <c r="AL125" s="664">
        <v>0.35489999999999999</v>
      </c>
      <c r="AM125" s="664">
        <v>0.22090000000000001</v>
      </c>
      <c r="AN125" s="664">
        <v>57</v>
      </c>
      <c r="AO125" s="664">
        <v>169</v>
      </c>
      <c r="AP125" s="665">
        <v>9</v>
      </c>
      <c r="AQ125" s="665">
        <v>0.182</v>
      </c>
      <c r="AR125" s="665">
        <v>0.113</v>
      </c>
      <c r="AS125" s="665">
        <v>38</v>
      </c>
      <c r="AT125" s="665">
        <v>117</v>
      </c>
      <c r="AU125" s="665">
        <v>8</v>
      </c>
      <c r="AV125" s="665">
        <v>0.17280000000000001</v>
      </c>
      <c r="AW125" s="665">
        <v>0.108</v>
      </c>
      <c r="AX125" s="665">
        <v>19</v>
      </c>
      <c r="AY125" s="665">
        <v>52</v>
      </c>
      <c r="AZ125" s="667">
        <v>6.3519882262404306E-2</v>
      </c>
      <c r="BA125" s="667">
        <v>5.172365368519799E-2</v>
      </c>
      <c r="BB125" s="667">
        <v>8.7651595580346381E-2</v>
      </c>
      <c r="BC125" s="668">
        <v>9.9954279155276493E-2</v>
      </c>
      <c r="BD125" s="668">
        <v>2.8381303474259968E-2</v>
      </c>
      <c r="BE125" s="669">
        <v>7.8899999999999998E-2</v>
      </c>
      <c r="BF125" s="670">
        <v>6.0114285714285717E-2</v>
      </c>
      <c r="BG125" s="670">
        <v>0.11433668831168832</v>
      </c>
      <c r="BH125" s="668">
        <v>0.12588459247829431</v>
      </c>
      <c r="BI125" s="668">
        <v>3.5123253669642585E-2</v>
      </c>
      <c r="BJ125" s="669">
        <v>9.2399999999999996E-2</v>
      </c>
      <c r="BK125" s="670">
        <v>7.0400000000000004E-2</v>
      </c>
      <c r="BL125" s="670">
        <v>0.13389999999999999</v>
      </c>
      <c r="BM125" s="668">
        <v>0.1409</v>
      </c>
      <c r="BN125" s="668">
        <v>4.4999999999999998E-2</v>
      </c>
      <c r="BO125" s="669">
        <v>3.6999999999999998E-2</v>
      </c>
      <c r="BP125" s="670">
        <v>1.8388329979879273E-2</v>
      </c>
      <c r="BQ125" s="670">
        <v>6.9607645875251506E-2</v>
      </c>
      <c r="BR125" s="668">
        <v>4.9700000000000001E-2</v>
      </c>
      <c r="BS125" s="668">
        <v>2.3800000000000002E-2</v>
      </c>
      <c r="BT125" s="664">
        <v>134</v>
      </c>
      <c r="BU125" s="664">
        <v>51</v>
      </c>
      <c r="BV125" s="664">
        <v>268</v>
      </c>
      <c r="BW125" s="665">
        <v>101</v>
      </c>
      <c r="BX125" s="665">
        <v>32</v>
      </c>
      <c r="BY125" s="664">
        <v>2</v>
      </c>
      <c r="BZ125" s="664">
        <v>0.1134</v>
      </c>
      <c r="CA125" s="664">
        <v>6</v>
      </c>
      <c r="CB125" s="665">
        <v>0.93989999999999996</v>
      </c>
      <c r="CC125" s="665">
        <v>0.89090000000000003</v>
      </c>
      <c r="CD125" s="664">
        <v>132</v>
      </c>
      <c r="CE125" s="664">
        <v>51</v>
      </c>
      <c r="CF125" s="664">
        <v>264</v>
      </c>
      <c r="CG125" s="665">
        <v>100</v>
      </c>
      <c r="CH125" s="665">
        <v>31</v>
      </c>
      <c r="CI125" s="664">
        <v>43</v>
      </c>
      <c r="CJ125" s="664">
        <v>17.2</v>
      </c>
      <c r="CK125" s="664">
        <v>87.433333333333337</v>
      </c>
      <c r="CL125" s="665">
        <v>30</v>
      </c>
      <c r="CM125" s="665">
        <v>13</v>
      </c>
      <c r="CN125" s="671">
        <v>1.83</v>
      </c>
      <c r="CO125" s="664">
        <v>20.52</v>
      </c>
      <c r="CP125" s="664">
        <v>22.41</v>
      </c>
      <c r="CQ125" s="665">
        <v>0.93989999999999996</v>
      </c>
      <c r="CR125" s="665">
        <v>13.64</v>
      </c>
      <c r="CS125" s="665">
        <v>16.34</v>
      </c>
      <c r="CT125" s="665">
        <v>0.89090000000000003</v>
      </c>
      <c r="CU125" s="665">
        <v>6.88</v>
      </c>
      <c r="CV125" s="665">
        <v>6.07</v>
      </c>
      <c r="CW125" s="664">
        <v>27</v>
      </c>
      <c r="CX125" s="664">
        <v>18</v>
      </c>
      <c r="CY125" s="664">
        <v>62</v>
      </c>
      <c r="CZ125" s="665">
        <v>18</v>
      </c>
      <c r="DA125" s="665">
        <v>10</v>
      </c>
      <c r="DB125" s="664">
        <v>0.58579999999999999</v>
      </c>
      <c r="DC125" s="664">
        <v>2.5700000000000001E-2</v>
      </c>
      <c r="DD125" s="664">
        <v>1</v>
      </c>
      <c r="DE125" s="665">
        <v>0.30059999999999998</v>
      </c>
      <c r="DF125" s="665">
        <v>0.28520000000000001</v>
      </c>
      <c r="DG125" s="664">
        <v>27</v>
      </c>
      <c r="DH125" s="664">
        <v>18</v>
      </c>
      <c r="DI125" s="664">
        <v>61</v>
      </c>
      <c r="DJ125" s="665">
        <v>17</v>
      </c>
      <c r="DK125" s="665">
        <v>9</v>
      </c>
      <c r="DL125" s="666">
        <v>0.38519999999999999</v>
      </c>
      <c r="DM125" s="666">
        <v>1.6899351314441789E-2</v>
      </c>
      <c r="DN125" s="666">
        <v>0.65756230795493342</v>
      </c>
      <c r="DO125" s="672">
        <v>0.2535</v>
      </c>
      <c r="DP125" s="672">
        <v>0.1318</v>
      </c>
      <c r="DQ125" s="664">
        <v>2</v>
      </c>
      <c r="DR125" s="664">
        <v>1.3333333333333333</v>
      </c>
      <c r="DS125" s="664">
        <v>4.5185185185185182</v>
      </c>
      <c r="DT125" s="665">
        <v>1</v>
      </c>
      <c r="DU125" s="665">
        <v>0.69350000000000001</v>
      </c>
      <c r="DV125" s="671">
        <v>0.58360000000000001</v>
      </c>
      <c r="DW125" s="671">
        <v>1E-3</v>
      </c>
      <c r="DX125" s="664">
        <v>1.1999999999999999E-3</v>
      </c>
      <c r="DY125" s="664">
        <v>0.38400000000000001</v>
      </c>
      <c r="DZ125" s="664">
        <v>2</v>
      </c>
      <c r="EA125" s="665">
        <v>0.29949999999999999</v>
      </c>
      <c r="EB125" s="665">
        <v>5.0000000000000001E-4</v>
      </c>
      <c r="EC125" s="665">
        <v>5.9999999999999995E-4</v>
      </c>
      <c r="ED125" s="665">
        <v>0.25290000000000001</v>
      </c>
      <c r="EE125" s="665">
        <v>1</v>
      </c>
      <c r="EF125" s="665">
        <v>0.28410000000000002</v>
      </c>
      <c r="EG125" s="665">
        <v>5.0000000000000001E-4</v>
      </c>
      <c r="EH125" s="665">
        <v>5.9999999999999995E-4</v>
      </c>
      <c r="EI125" s="665">
        <v>0.13120000000000001</v>
      </c>
      <c r="EJ125" s="665">
        <v>0.56230000000000002</v>
      </c>
      <c r="EK125" s="671">
        <v>133</v>
      </c>
      <c r="EL125" s="671">
        <v>113</v>
      </c>
      <c r="EM125" s="671">
        <v>186</v>
      </c>
      <c r="EN125" s="664">
        <v>18</v>
      </c>
      <c r="EO125" s="664">
        <v>12</v>
      </c>
      <c r="EP125" s="664">
        <v>29</v>
      </c>
      <c r="EQ125" s="673">
        <v>0.1111111111111111</v>
      </c>
      <c r="ER125" s="678" t="s">
        <v>661</v>
      </c>
      <c r="ES125" s="679" t="s">
        <v>661</v>
      </c>
      <c r="ET125" s="679" t="s">
        <v>661</v>
      </c>
      <c r="EU125" s="665" t="s">
        <v>661</v>
      </c>
      <c r="EV125" s="665" t="s">
        <v>661</v>
      </c>
      <c r="EW125" s="679" t="s">
        <v>661</v>
      </c>
      <c r="EX125" s="679" t="s">
        <v>661</v>
      </c>
      <c r="EY125" s="679" t="s">
        <v>661</v>
      </c>
      <c r="EZ125" s="665" t="s">
        <v>661</v>
      </c>
      <c r="FA125" s="665" t="s">
        <v>661</v>
      </c>
      <c r="FB125" s="679" t="s">
        <v>661</v>
      </c>
      <c r="FC125" s="679" t="s">
        <v>661</v>
      </c>
      <c r="FD125" s="679" t="s">
        <v>661</v>
      </c>
      <c r="FE125" s="665" t="s">
        <v>661</v>
      </c>
      <c r="FF125" s="665" t="s">
        <v>661</v>
      </c>
      <c r="FG125" s="679" t="s">
        <v>661</v>
      </c>
      <c r="FH125" s="680" t="s">
        <v>661</v>
      </c>
      <c r="FI125" s="680" t="s">
        <v>661</v>
      </c>
      <c r="FJ125" s="665" t="s">
        <v>661</v>
      </c>
      <c r="FK125" s="665" t="s">
        <v>661</v>
      </c>
      <c r="FL125" s="679" t="s">
        <v>661</v>
      </c>
      <c r="FM125" s="679" t="s">
        <v>661</v>
      </c>
      <c r="FN125" s="679" t="s">
        <v>661</v>
      </c>
      <c r="FO125" s="679" t="s">
        <v>661</v>
      </c>
      <c r="FP125" s="679" t="s">
        <v>661</v>
      </c>
      <c r="FQ125" s="665" t="s">
        <v>661</v>
      </c>
      <c r="FR125" s="665" t="s">
        <v>661</v>
      </c>
      <c r="FS125" s="665" t="s">
        <v>661</v>
      </c>
      <c r="FT125" s="665" t="s">
        <v>661</v>
      </c>
      <c r="FU125" s="665" t="s">
        <v>661</v>
      </c>
      <c r="FV125" s="665" t="s">
        <v>661</v>
      </c>
      <c r="FW125" s="665" t="s">
        <v>661</v>
      </c>
      <c r="FX125" s="665" t="s">
        <v>661</v>
      </c>
      <c r="FY125" s="665" t="s">
        <v>661</v>
      </c>
      <c r="FZ125" s="665" t="s">
        <v>661</v>
      </c>
      <c r="GA125" s="680" t="s">
        <v>661</v>
      </c>
      <c r="GB125" s="680" t="s">
        <v>661</v>
      </c>
      <c r="GC125" s="680" t="s">
        <v>661</v>
      </c>
      <c r="GD125" s="668" t="s">
        <v>661</v>
      </c>
      <c r="GE125" s="668" t="s">
        <v>661</v>
      </c>
      <c r="GF125" s="681" t="s">
        <v>661</v>
      </c>
      <c r="GG125" s="680" t="s">
        <v>661</v>
      </c>
      <c r="GH125" s="680" t="s">
        <v>661</v>
      </c>
      <c r="GI125" s="668" t="s">
        <v>661</v>
      </c>
      <c r="GJ125" s="668" t="s">
        <v>661</v>
      </c>
      <c r="GK125" s="681" t="s">
        <v>661</v>
      </c>
      <c r="GL125" s="679" t="s">
        <v>661</v>
      </c>
      <c r="GM125" s="679" t="s">
        <v>661</v>
      </c>
      <c r="GN125" s="668" t="s">
        <v>661</v>
      </c>
      <c r="GO125" s="668" t="s">
        <v>661</v>
      </c>
      <c r="GP125" s="681" t="s">
        <v>661</v>
      </c>
      <c r="GQ125" s="680" t="s">
        <v>661</v>
      </c>
      <c r="GR125" s="680" t="s">
        <v>661</v>
      </c>
      <c r="GS125" s="668" t="s">
        <v>661</v>
      </c>
      <c r="GT125" s="668" t="s">
        <v>661</v>
      </c>
      <c r="GU125" s="679" t="s">
        <v>661</v>
      </c>
      <c r="GV125" s="679" t="s">
        <v>661</v>
      </c>
      <c r="GW125" s="679" t="s">
        <v>661</v>
      </c>
      <c r="GX125" s="665" t="s">
        <v>661</v>
      </c>
      <c r="GY125" s="665" t="s">
        <v>661</v>
      </c>
      <c r="GZ125" s="679" t="s">
        <v>661</v>
      </c>
      <c r="HA125" s="679" t="s">
        <v>661</v>
      </c>
      <c r="HB125" s="679" t="s">
        <v>661</v>
      </c>
      <c r="HC125" s="665" t="s">
        <v>661</v>
      </c>
      <c r="HD125" s="665" t="s">
        <v>661</v>
      </c>
      <c r="HE125" s="679" t="s">
        <v>661</v>
      </c>
      <c r="HF125" s="679" t="s">
        <v>661</v>
      </c>
      <c r="HG125" s="679" t="s">
        <v>661</v>
      </c>
      <c r="HH125" s="665" t="s">
        <v>661</v>
      </c>
      <c r="HI125" s="665" t="s">
        <v>661</v>
      </c>
      <c r="HJ125" s="679" t="s">
        <v>661</v>
      </c>
      <c r="HK125" s="680" t="s">
        <v>661</v>
      </c>
      <c r="HL125" s="680" t="s">
        <v>661</v>
      </c>
      <c r="HM125" s="665" t="s">
        <v>661</v>
      </c>
      <c r="HN125" s="665" t="s">
        <v>661</v>
      </c>
      <c r="HO125" s="681" t="s">
        <v>661</v>
      </c>
      <c r="HP125" s="679" t="s">
        <v>661</v>
      </c>
      <c r="HQ125" s="679" t="s">
        <v>661</v>
      </c>
      <c r="HR125" s="665" t="s">
        <v>661</v>
      </c>
      <c r="HS125" s="665" t="s">
        <v>661</v>
      </c>
      <c r="HT125" s="665" t="s">
        <v>661</v>
      </c>
      <c r="HU125" s="665" t="s">
        <v>661</v>
      </c>
      <c r="HV125" s="665" t="s">
        <v>661</v>
      </c>
      <c r="HW125" s="665" t="s">
        <v>661</v>
      </c>
      <c r="HX125" s="679" t="s">
        <v>661</v>
      </c>
      <c r="HY125" s="679" t="s">
        <v>661</v>
      </c>
      <c r="HZ125" s="679" t="s">
        <v>661</v>
      </c>
      <c r="IA125" s="665" t="s">
        <v>661</v>
      </c>
      <c r="IB125" s="665" t="s">
        <v>661</v>
      </c>
      <c r="IC125" s="679" t="s">
        <v>661</v>
      </c>
      <c r="ID125" s="679" t="s">
        <v>661</v>
      </c>
      <c r="IE125" s="679" t="s">
        <v>661</v>
      </c>
      <c r="IF125" s="665" t="s">
        <v>661</v>
      </c>
      <c r="IG125" s="665" t="s">
        <v>661</v>
      </c>
      <c r="IH125" s="679" t="s">
        <v>661</v>
      </c>
      <c r="II125" s="679" t="s">
        <v>661</v>
      </c>
      <c r="IJ125" s="679" t="s">
        <v>661</v>
      </c>
      <c r="IK125" s="665" t="s">
        <v>661</v>
      </c>
      <c r="IL125" s="665" t="s">
        <v>661</v>
      </c>
      <c r="IM125" s="679" t="s">
        <v>661</v>
      </c>
      <c r="IN125" s="680" t="s">
        <v>661</v>
      </c>
      <c r="IO125" s="680" t="s">
        <v>661</v>
      </c>
      <c r="IP125" s="665" t="s">
        <v>661</v>
      </c>
      <c r="IQ125" s="665" t="s">
        <v>661</v>
      </c>
      <c r="IR125" s="681" t="s">
        <v>661</v>
      </c>
      <c r="IS125" s="681" t="s">
        <v>661</v>
      </c>
      <c r="IT125" s="679" t="s">
        <v>661</v>
      </c>
      <c r="IU125" s="679" t="s">
        <v>661</v>
      </c>
      <c r="IV125" s="679" t="s">
        <v>661</v>
      </c>
      <c r="IW125" s="665" t="s">
        <v>661</v>
      </c>
      <c r="IX125" s="665" t="s">
        <v>661</v>
      </c>
      <c r="IY125" s="665" t="s">
        <v>661</v>
      </c>
      <c r="IZ125" s="665" t="s">
        <v>661</v>
      </c>
      <c r="JA125" s="665" t="s">
        <v>661</v>
      </c>
      <c r="JB125" s="665" t="s">
        <v>661</v>
      </c>
      <c r="JC125" s="665" t="s">
        <v>661</v>
      </c>
      <c r="JD125" s="665" t="s">
        <v>661</v>
      </c>
      <c r="JE125" s="665" t="s">
        <v>661</v>
      </c>
      <c r="JF125" s="665" t="s">
        <v>661</v>
      </c>
      <c r="JG125" s="681" t="s">
        <v>661</v>
      </c>
      <c r="JH125" s="681" t="s">
        <v>661</v>
      </c>
      <c r="JI125" s="681" t="s">
        <v>661</v>
      </c>
      <c r="JJ125" s="679" t="s">
        <v>661</v>
      </c>
      <c r="JK125" s="679" t="s">
        <v>661</v>
      </c>
      <c r="JL125" s="682" t="s">
        <v>661</v>
      </c>
    </row>
    <row r="126" spans="1:272" ht="12.75" x14ac:dyDescent="0.2">
      <c r="A126" s="733" t="s">
        <v>128</v>
      </c>
      <c r="B126" s="662">
        <v>2013</v>
      </c>
      <c r="C126" s="679" t="s">
        <v>237</v>
      </c>
      <c r="D126" s="679" t="s">
        <v>237</v>
      </c>
      <c r="E126" s="679" t="s">
        <v>236</v>
      </c>
      <c r="F126" s="679" t="s">
        <v>237</v>
      </c>
      <c r="G126" s="679" t="s">
        <v>237</v>
      </c>
      <c r="H126" s="679" t="s">
        <v>236</v>
      </c>
      <c r="I126" s="664">
        <v>149</v>
      </c>
      <c r="J126" s="664">
        <v>135</v>
      </c>
      <c r="K126" s="664">
        <v>250</v>
      </c>
      <c r="L126" s="663">
        <v>7056</v>
      </c>
      <c r="M126" s="664">
        <v>4729</v>
      </c>
      <c r="N126" s="664">
        <v>9470</v>
      </c>
      <c r="O126" s="665">
        <v>4846</v>
      </c>
      <c r="P126" s="665">
        <v>2210</v>
      </c>
      <c r="Q126" s="664">
        <v>149</v>
      </c>
      <c r="R126" s="664">
        <v>135</v>
      </c>
      <c r="S126" s="664">
        <v>250</v>
      </c>
      <c r="T126" s="665">
        <v>76</v>
      </c>
      <c r="U126" s="665">
        <v>73</v>
      </c>
      <c r="V126" s="664">
        <v>6907</v>
      </c>
      <c r="W126" s="664">
        <v>4593</v>
      </c>
      <c r="X126" s="664">
        <v>9228</v>
      </c>
      <c r="Y126" s="665">
        <v>4770</v>
      </c>
      <c r="Z126" s="665">
        <v>2138</v>
      </c>
      <c r="AA126" s="664">
        <v>468</v>
      </c>
      <c r="AB126" s="664">
        <v>424.0268456375839</v>
      </c>
      <c r="AC126" s="664">
        <v>785.23489932885911</v>
      </c>
      <c r="AD126" s="666">
        <v>274</v>
      </c>
      <c r="AE126" s="666">
        <v>193</v>
      </c>
      <c r="AF126" s="664">
        <v>1405</v>
      </c>
      <c r="AG126" s="664">
        <v>745.57299270072986</v>
      </c>
      <c r="AH126" s="664">
        <v>2561.817518248175</v>
      </c>
      <c r="AI126" s="665">
        <v>870</v>
      </c>
      <c r="AJ126" s="665">
        <v>535</v>
      </c>
      <c r="AK126" s="664">
        <v>39</v>
      </c>
      <c r="AL126" s="664">
        <v>61</v>
      </c>
      <c r="AM126" s="664">
        <v>48</v>
      </c>
      <c r="AN126" s="664">
        <v>420</v>
      </c>
      <c r="AO126" s="664">
        <v>985</v>
      </c>
      <c r="AP126" s="665">
        <v>20</v>
      </c>
      <c r="AQ126" s="665">
        <v>31</v>
      </c>
      <c r="AR126" s="665">
        <v>24</v>
      </c>
      <c r="AS126" s="665">
        <v>250</v>
      </c>
      <c r="AT126" s="665">
        <v>620</v>
      </c>
      <c r="AU126" s="665">
        <v>19</v>
      </c>
      <c r="AV126" s="665">
        <v>30</v>
      </c>
      <c r="AW126" s="665">
        <v>23</v>
      </c>
      <c r="AX126" s="665">
        <v>170</v>
      </c>
      <c r="AY126" s="665">
        <v>365</v>
      </c>
      <c r="AZ126" s="667">
        <v>0.11857002134462034</v>
      </c>
      <c r="BA126" s="667">
        <v>7.9466784430089227E-2</v>
      </c>
      <c r="BB126" s="667">
        <v>0.15913521855634277</v>
      </c>
      <c r="BC126" s="668">
        <v>0.16458540508523389</v>
      </c>
      <c r="BD126" s="668">
        <v>7.3506275972494692E-2</v>
      </c>
      <c r="BE126" s="669">
        <v>0.1731</v>
      </c>
      <c r="BF126" s="670">
        <v>0.1146190977443609</v>
      </c>
      <c r="BG126" s="670">
        <v>0.23479127819548873</v>
      </c>
      <c r="BH126" s="668">
        <v>0.24543766372158621</v>
      </c>
      <c r="BI126" s="668">
        <v>0.10792232912989698</v>
      </c>
      <c r="BJ126" s="669">
        <v>0.19950000000000001</v>
      </c>
      <c r="BK126" s="670">
        <v>0.1321</v>
      </c>
      <c r="BL126" s="670">
        <v>0.27060000000000001</v>
      </c>
      <c r="BM126" s="668">
        <v>0.27789999999999998</v>
      </c>
      <c r="BN126" s="668">
        <v>0.124</v>
      </c>
      <c r="BO126" s="669">
        <v>0.1114</v>
      </c>
      <c r="BP126" s="670">
        <v>5.9115182481751821E-2</v>
      </c>
      <c r="BQ126" s="670">
        <v>0.20312204379562043</v>
      </c>
      <c r="BR126" s="668">
        <v>0.13700000000000001</v>
      </c>
      <c r="BS126" s="668">
        <v>8.5500000000000007E-2</v>
      </c>
      <c r="BT126" s="664">
        <v>677</v>
      </c>
      <c r="BU126" s="664">
        <v>362</v>
      </c>
      <c r="BV126" s="664">
        <v>1063</v>
      </c>
      <c r="BW126" s="665">
        <v>471</v>
      </c>
      <c r="BX126" s="665">
        <v>206</v>
      </c>
      <c r="BY126" s="664">
        <v>9</v>
      </c>
      <c r="BZ126" s="664">
        <v>5</v>
      </c>
      <c r="CA126" s="664">
        <v>51</v>
      </c>
      <c r="CB126" s="665">
        <v>4</v>
      </c>
      <c r="CC126" s="665">
        <v>4</v>
      </c>
      <c r="CD126" s="664">
        <v>668</v>
      </c>
      <c r="CE126" s="664">
        <v>357</v>
      </c>
      <c r="CF126" s="664">
        <v>1039</v>
      </c>
      <c r="CG126" s="665">
        <v>466</v>
      </c>
      <c r="CH126" s="665">
        <v>202</v>
      </c>
      <c r="CI126" s="664">
        <v>288</v>
      </c>
      <c r="CJ126" s="664">
        <v>154.95652173913044</v>
      </c>
      <c r="CK126" s="664">
        <v>471.13043478260869</v>
      </c>
      <c r="CL126" s="665">
        <v>184</v>
      </c>
      <c r="CM126" s="665">
        <v>104</v>
      </c>
      <c r="CN126" s="671">
        <v>8.7799999999999994</v>
      </c>
      <c r="CO126" s="664">
        <v>146.46</v>
      </c>
      <c r="CP126" s="664">
        <v>141.66</v>
      </c>
      <c r="CQ126" s="665">
        <v>4.5</v>
      </c>
      <c r="CR126" s="665">
        <v>88.89</v>
      </c>
      <c r="CS126" s="665">
        <v>95.21</v>
      </c>
      <c r="CT126" s="665">
        <v>4.29</v>
      </c>
      <c r="CU126" s="665">
        <v>57.57</v>
      </c>
      <c r="CV126" s="665">
        <v>46.45</v>
      </c>
      <c r="CW126" s="664">
        <v>137</v>
      </c>
      <c r="CX126" s="664">
        <v>46</v>
      </c>
      <c r="CY126" s="664">
        <v>256</v>
      </c>
      <c r="CZ126" s="665">
        <v>105</v>
      </c>
      <c r="DA126" s="665">
        <v>32</v>
      </c>
      <c r="DB126" s="664">
        <v>4</v>
      </c>
      <c r="DC126" s="664">
        <v>0.77649999999999997</v>
      </c>
      <c r="DD126" s="664">
        <v>20</v>
      </c>
      <c r="DE126" s="665">
        <v>2</v>
      </c>
      <c r="DF126" s="665">
        <v>2</v>
      </c>
      <c r="DG126" s="664">
        <v>133</v>
      </c>
      <c r="DH126" s="664">
        <v>45</v>
      </c>
      <c r="DI126" s="664">
        <v>246</v>
      </c>
      <c r="DJ126" s="665">
        <v>103</v>
      </c>
      <c r="DK126" s="665">
        <v>30</v>
      </c>
      <c r="DL126" s="666">
        <v>4</v>
      </c>
      <c r="DM126" s="666">
        <v>0.77649999999999997</v>
      </c>
      <c r="DN126" s="666">
        <v>20</v>
      </c>
      <c r="DO126" s="672">
        <v>2.6583999999999999</v>
      </c>
      <c r="DP126" s="672">
        <v>1.6313</v>
      </c>
      <c r="DQ126" s="664">
        <v>13</v>
      </c>
      <c r="DR126" s="664">
        <v>4.3984962406015038</v>
      </c>
      <c r="DS126" s="664">
        <v>24.045112781954888</v>
      </c>
      <c r="DT126" s="665">
        <v>9</v>
      </c>
      <c r="DU126" s="665">
        <v>5</v>
      </c>
      <c r="DV126" s="671">
        <v>2</v>
      </c>
      <c r="DW126" s="671">
        <v>0.88260000000000005</v>
      </c>
      <c r="DX126" s="664">
        <v>1</v>
      </c>
      <c r="DY126" s="664">
        <v>3</v>
      </c>
      <c r="DZ126" s="664">
        <v>10</v>
      </c>
      <c r="EA126" s="665">
        <v>1</v>
      </c>
      <c r="EB126" s="665">
        <v>0.45150000000000001</v>
      </c>
      <c r="EC126" s="665">
        <v>0.65839999999999999</v>
      </c>
      <c r="ED126" s="665">
        <v>2</v>
      </c>
      <c r="EE126" s="665">
        <v>7</v>
      </c>
      <c r="EF126" s="665">
        <v>1</v>
      </c>
      <c r="EG126" s="665">
        <v>0.43109999999999998</v>
      </c>
      <c r="EH126" s="665">
        <v>0.63129999999999997</v>
      </c>
      <c r="EI126" s="665">
        <v>1</v>
      </c>
      <c r="EJ126" s="665">
        <v>3</v>
      </c>
      <c r="EK126" s="671">
        <v>2046</v>
      </c>
      <c r="EL126" s="671">
        <v>941</v>
      </c>
      <c r="EM126" s="671">
        <v>3404</v>
      </c>
      <c r="EN126" s="664">
        <v>126</v>
      </c>
      <c r="EO126" s="664">
        <v>77</v>
      </c>
      <c r="EP126" s="664">
        <v>181</v>
      </c>
      <c r="EQ126" s="673">
        <v>7.1428571428571425E-2</v>
      </c>
      <c r="ER126" s="678" t="s">
        <v>738</v>
      </c>
      <c r="ES126" s="679" t="s">
        <v>691</v>
      </c>
      <c r="ET126" s="679" t="s">
        <v>964</v>
      </c>
      <c r="EU126" s="665" t="s">
        <v>891</v>
      </c>
      <c r="EV126" s="665" t="s">
        <v>685</v>
      </c>
      <c r="EW126" s="679" t="s">
        <v>237</v>
      </c>
      <c r="EX126" s="679" t="s">
        <v>237</v>
      </c>
      <c r="EY126" s="679" t="s">
        <v>236</v>
      </c>
      <c r="EZ126" s="665" t="s">
        <v>232</v>
      </c>
      <c r="FA126" s="665" t="s">
        <v>232</v>
      </c>
      <c r="FB126" s="679" t="s">
        <v>1010</v>
      </c>
      <c r="FC126" s="679" t="s">
        <v>687</v>
      </c>
      <c r="FD126" s="679" t="s">
        <v>943</v>
      </c>
      <c r="FE126" s="665" t="s">
        <v>891</v>
      </c>
      <c r="FF126" s="665" t="s">
        <v>690</v>
      </c>
      <c r="FG126" s="679" t="s">
        <v>677</v>
      </c>
      <c r="FH126" s="680" t="s">
        <v>235</v>
      </c>
      <c r="FI126" s="680">
        <v>2600</v>
      </c>
      <c r="FJ126" s="665" t="s">
        <v>235</v>
      </c>
      <c r="FK126" s="665" t="s">
        <v>235</v>
      </c>
      <c r="FL126" s="679" t="s">
        <v>232</v>
      </c>
      <c r="FM126" s="679" t="s">
        <v>232</v>
      </c>
      <c r="FN126" s="679" t="s">
        <v>232</v>
      </c>
      <c r="FO126" s="679" t="s">
        <v>236</v>
      </c>
      <c r="FP126" s="679" t="s">
        <v>235</v>
      </c>
      <c r="FQ126" s="665" t="s">
        <v>232</v>
      </c>
      <c r="FR126" s="665" t="s">
        <v>232</v>
      </c>
      <c r="FS126" s="665" t="s">
        <v>232</v>
      </c>
      <c r="FT126" s="665" t="s">
        <v>236</v>
      </c>
      <c r="FU126" s="665" t="s">
        <v>235</v>
      </c>
      <c r="FV126" s="665" t="s">
        <v>232</v>
      </c>
      <c r="FW126" s="665" t="s">
        <v>232</v>
      </c>
      <c r="FX126" s="665" t="s">
        <v>232</v>
      </c>
      <c r="FY126" s="665" t="s">
        <v>237</v>
      </c>
      <c r="FZ126" s="665" t="s">
        <v>236</v>
      </c>
      <c r="GA126" s="680">
        <v>0.1</v>
      </c>
      <c r="GB126" s="680" t="s">
        <v>882</v>
      </c>
      <c r="GC126" s="680">
        <v>0.2</v>
      </c>
      <c r="GD126" s="668">
        <v>0.16</v>
      </c>
      <c r="GE126" s="668" t="s">
        <v>882</v>
      </c>
      <c r="GF126" s="681" t="s">
        <v>893</v>
      </c>
      <c r="GG126" s="680">
        <v>0.1</v>
      </c>
      <c r="GH126" s="680">
        <v>0.2</v>
      </c>
      <c r="GI126" s="668">
        <v>0.25</v>
      </c>
      <c r="GJ126" s="668">
        <v>0.11</v>
      </c>
      <c r="GK126" s="681" t="s">
        <v>893</v>
      </c>
      <c r="GL126" s="679" t="s">
        <v>883</v>
      </c>
      <c r="GM126" s="679" t="s">
        <v>952</v>
      </c>
      <c r="GN126" s="668" t="s">
        <v>952</v>
      </c>
      <c r="GO126" s="668" t="s">
        <v>883</v>
      </c>
      <c r="GP126" s="681" t="s">
        <v>883</v>
      </c>
      <c r="GQ126" s="680" t="s">
        <v>882</v>
      </c>
      <c r="GR126" s="680">
        <v>0.2</v>
      </c>
      <c r="GS126" s="668" t="s">
        <v>883</v>
      </c>
      <c r="GT126" s="668" t="s">
        <v>882</v>
      </c>
      <c r="GU126" s="679" t="s">
        <v>235</v>
      </c>
      <c r="GV126" s="679" t="s">
        <v>236</v>
      </c>
      <c r="GW126" s="679" t="s">
        <v>663</v>
      </c>
      <c r="GX126" s="665" t="s">
        <v>236</v>
      </c>
      <c r="GY126" s="665" t="s">
        <v>236</v>
      </c>
      <c r="GZ126" s="679" t="s">
        <v>232</v>
      </c>
      <c r="HA126" s="679" t="s">
        <v>232</v>
      </c>
      <c r="HB126" s="679" t="s">
        <v>232</v>
      </c>
      <c r="HC126" s="665" t="s">
        <v>232</v>
      </c>
      <c r="HD126" s="665" t="s">
        <v>232</v>
      </c>
      <c r="HE126" s="679" t="s">
        <v>235</v>
      </c>
      <c r="HF126" s="679" t="s">
        <v>236</v>
      </c>
      <c r="HG126" s="679" t="s">
        <v>684</v>
      </c>
      <c r="HH126" s="665" t="s">
        <v>236</v>
      </c>
      <c r="HI126" s="665" t="s">
        <v>236</v>
      </c>
      <c r="HJ126" s="679" t="s">
        <v>236</v>
      </c>
      <c r="HK126" s="680" t="s">
        <v>237</v>
      </c>
      <c r="HL126" s="680" t="s">
        <v>236</v>
      </c>
      <c r="HM126" s="665" t="s">
        <v>237</v>
      </c>
      <c r="HN126" s="665" t="s">
        <v>237</v>
      </c>
      <c r="HO126" s="681" t="s">
        <v>232</v>
      </c>
      <c r="HP126" s="679" t="s">
        <v>237</v>
      </c>
      <c r="HQ126" s="679" t="s">
        <v>237</v>
      </c>
      <c r="HR126" s="665" t="s">
        <v>232</v>
      </c>
      <c r="HS126" s="665" t="s">
        <v>232</v>
      </c>
      <c r="HT126" s="665" t="s">
        <v>232</v>
      </c>
      <c r="HU126" s="665" t="s">
        <v>232</v>
      </c>
      <c r="HV126" s="665" t="s">
        <v>232</v>
      </c>
      <c r="HW126" s="665" t="s">
        <v>232</v>
      </c>
      <c r="HX126" s="679" t="s">
        <v>237</v>
      </c>
      <c r="HY126" s="679" t="s">
        <v>232</v>
      </c>
      <c r="HZ126" s="679" t="s">
        <v>236</v>
      </c>
      <c r="IA126" s="665" t="s">
        <v>237</v>
      </c>
      <c r="IB126" s="665" t="s">
        <v>232</v>
      </c>
      <c r="IC126" s="679" t="s">
        <v>232</v>
      </c>
      <c r="ID126" s="679" t="s">
        <v>232</v>
      </c>
      <c r="IE126" s="679" t="s">
        <v>232</v>
      </c>
      <c r="IF126" s="665" t="s">
        <v>232</v>
      </c>
      <c r="IG126" s="665" t="s">
        <v>232</v>
      </c>
      <c r="IH126" s="679" t="s">
        <v>237</v>
      </c>
      <c r="II126" s="679" t="s">
        <v>232</v>
      </c>
      <c r="IJ126" s="679" t="s">
        <v>236</v>
      </c>
      <c r="IK126" s="665" t="s">
        <v>237</v>
      </c>
      <c r="IL126" s="665" t="s">
        <v>232</v>
      </c>
      <c r="IM126" s="679" t="s">
        <v>232</v>
      </c>
      <c r="IN126" s="680" t="s">
        <v>232</v>
      </c>
      <c r="IO126" s="680" t="s">
        <v>232</v>
      </c>
      <c r="IP126" s="665" t="s">
        <v>232</v>
      </c>
      <c r="IQ126" s="665" t="s">
        <v>232</v>
      </c>
      <c r="IR126" s="681" t="s">
        <v>232</v>
      </c>
      <c r="IS126" s="681" t="s">
        <v>232</v>
      </c>
      <c r="IT126" s="679" t="s">
        <v>232</v>
      </c>
      <c r="IU126" s="679" t="s">
        <v>232</v>
      </c>
      <c r="IV126" s="679" t="s">
        <v>232</v>
      </c>
      <c r="IW126" s="665" t="s">
        <v>232</v>
      </c>
      <c r="IX126" s="665" t="s">
        <v>232</v>
      </c>
      <c r="IY126" s="665" t="s">
        <v>232</v>
      </c>
      <c r="IZ126" s="665" t="s">
        <v>232</v>
      </c>
      <c r="JA126" s="665" t="s">
        <v>232</v>
      </c>
      <c r="JB126" s="665" t="s">
        <v>232</v>
      </c>
      <c r="JC126" s="665" t="s">
        <v>232</v>
      </c>
      <c r="JD126" s="665" t="s">
        <v>232</v>
      </c>
      <c r="JE126" s="665" t="s">
        <v>232</v>
      </c>
      <c r="JF126" s="665" t="s">
        <v>232</v>
      </c>
      <c r="JG126" s="681" t="s">
        <v>661</v>
      </c>
      <c r="JH126" s="681" t="s">
        <v>661</v>
      </c>
      <c r="JI126" s="681" t="s">
        <v>661</v>
      </c>
      <c r="JJ126" s="679" t="s">
        <v>237</v>
      </c>
      <c r="JK126" s="679" t="s">
        <v>232</v>
      </c>
      <c r="JL126" s="682" t="s">
        <v>237</v>
      </c>
    </row>
    <row r="127" spans="1:272" ht="12.75" x14ac:dyDescent="0.2">
      <c r="A127" s="733" t="s">
        <v>129</v>
      </c>
      <c r="B127" s="662">
        <v>2013</v>
      </c>
      <c r="C127" s="679" t="s">
        <v>1058</v>
      </c>
      <c r="D127" s="679" t="s">
        <v>697</v>
      </c>
      <c r="E127" s="679" t="s">
        <v>695</v>
      </c>
      <c r="F127" s="679" t="s">
        <v>1058</v>
      </c>
      <c r="G127" s="679" t="s">
        <v>697</v>
      </c>
      <c r="H127" s="679" t="s">
        <v>695</v>
      </c>
      <c r="I127" s="664">
        <v>8091</v>
      </c>
      <c r="J127" s="664">
        <v>6217</v>
      </c>
      <c r="K127" s="664">
        <v>10664</v>
      </c>
      <c r="L127" s="663">
        <v>40545</v>
      </c>
      <c r="M127" s="664">
        <v>33325</v>
      </c>
      <c r="N127" s="664">
        <v>51872</v>
      </c>
      <c r="O127" s="665">
        <v>19811</v>
      </c>
      <c r="P127" s="665">
        <v>20734</v>
      </c>
      <c r="Q127" s="664">
        <v>8091</v>
      </c>
      <c r="R127" s="664">
        <v>6217</v>
      </c>
      <c r="S127" s="664">
        <v>10664</v>
      </c>
      <c r="T127" s="665">
        <v>4136</v>
      </c>
      <c r="U127" s="665">
        <v>3955</v>
      </c>
      <c r="V127" s="664">
        <v>32454</v>
      </c>
      <c r="W127" s="664">
        <v>26618</v>
      </c>
      <c r="X127" s="664">
        <v>41852</v>
      </c>
      <c r="Y127" s="665">
        <v>15675</v>
      </c>
      <c r="Z127" s="665">
        <v>16779</v>
      </c>
      <c r="AA127" s="664">
        <v>3497</v>
      </c>
      <c r="AB127" s="664">
        <v>2687.0410332468173</v>
      </c>
      <c r="AC127" s="664">
        <v>4609.0727969348663</v>
      </c>
      <c r="AD127" s="666">
        <v>1746</v>
      </c>
      <c r="AE127" s="666">
        <v>1751</v>
      </c>
      <c r="AF127" s="664">
        <v>2318</v>
      </c>
      <c r="AG127" s="664">
        <v>1564.8328075709778</v>
      </c>
      <c r="AH127" s="664">
        <v>4120.4826498422717</v>
      </c>
      <c r="AI127" s="665">
        <v>986</v>
      </c>
      <c r="AJ127" s="665">
        <v>1331</v>
      </c>
      <c r="AK127" s="664">
        <v>2151</v>
      </c>
      <c r="AL127" s="664">
        <v>3401</v>
      </c>
      <c r="AM127" s="664">
        <v>2539</v>
      </c>
      <c r="AN127" s="664">
        <v>958</v>
      </c>
      <c r="AO127" s="664">
        <v>1359</v>
      </c>
      <c r="AP127" s="665">
        <v>1098</v>
      </c>
      <c r="AQ127" s="665">
        <v>1739</v>
      </c>
      <c r="AR127" s="665">
        <v>1299</v>
      </c>
      <c r="AS127" s="665">
        <v>447</v>
      </c>
      <c r="AT127" s="665">
        <v>540</v>
      </c>
      <c r="AU127" s="665">
        <v>1053</v>
      </c>
      <c r="AV127" s="665">
        <v>1662</v>
      </c>
      <c r="AW127" s="665">
        <v>1240</v>
      </c>
      <c r="AX127" s="665">
        <v>511</v>
      </c>
      <c r="AY127" s="665">
        <v>820</v>
      </c>
      <c r="AZ127" s="667">
        <v>0.22629817543223957</v>
      </c>
      <c r="BA127" s="667">
        <v>0.18600041179626053</v>
      </c>
      <c r="BB127" s="667">
        <v>0.28951878051599783</v>
      </c>
      <c r="BC127" s="668">
        <v>0.21956805684320074</v>
      </c>
      <c r="BD127" s="668">
        <v>0.23312573442083365</v>
      </c>
      <c r="BE127" s="669">
        <v>0.36280000000000001</v>
      </c>
      <c r="BF127" s="670">
        <v>0.29732345431789736</v>
      </c>
      <c r="BG127" s="670">
        <v>0.46905181476846058</v>
      </c>
      <c r="BH127" s="668">
        <v>0.35294872617596096</v>
      </c>
      <c r="BI127" s="668">
        <v>0.46025285715712727</v>
      </c>
      <c r="BJ127" s="669">
        <v>0.39950000000000002</v>
      </c>
      <c r="BK127" s="670">
        <v>0.32740000000000002</v>
      </c>
      <c r="BL127" s="670">
        <v>0.51649999999999996</v>
      </c>
      <c r="BM127" s="668">
        <v>0.38119999999999998</v>
      </c>
      <c r="BN127" s="668">
        <v>0.41699999999999998</v>
      </c>
      <c r="BO127" s="669">
        <v>7.2499999999999995E-2</v>
      </c>
      <c r="BP127" s="670">
        <v>4.8943217665615137E-2</v>
      </c>
      <c r="BQ127" s="670">
        <v>0.12887618296529968</v>
      </c>
      <c r="BR127" s="668">
        <v>6.3399999999999998E-2</v>
      </c>
      <c r="BS127" s="668">
        <v>8.1000000000000003E-2</v>
      </c>
      <c r="BT127" s="664">
        <v>645</v>
      </c>
      <c r="BU127" s="664">
        <v>328</v>
      </c>
      <c r="BV127" s="664">
        <v>1295</v>
      </c>
      <c r="BW127" s="665">
        <v>331</v>
      </c>
      <c r="BX127" s="665">
        <v>315</v>
      </c>
      <c r="BY127" s="664">
        <v>559</v>
      </c>
      <c r="BZ127" s="664">
        <v>350</v>
      </c>
      <c r="CA127" s="664">
        <v>915</v>
      </c>
      <c r="CB127" s="665">
        <v>286</v>
      </c>
      <c r="CC127" s="665">
        <v>273</v>
      </c>
      <c r="CD127" s="664">
        <v>86</v>
      </c>
      <c r="CE127" s="664">
        <v>23</v>
      </c>
      <c r="CF127" s="664">
        <v>216</v>
      </c>
      <c r="CG127" s="665">
        <v>44</v>
      </c>
      <c r="CH127" s="665">
        <v>42</v>
      </c>
      <c r="CI127" s="664">
        <v>43</v>
      </c>
      <c r="CJ127" s="664">
        <v>11.315789473684211</v>
      </c>
      <c r="CK127" s="664">
        <v>110.89473684210526</v>
      </c>
      <c r="CL127" s="665">
        <v>19</v>
      </c>
      <c r="CM127" s="665">
        <v>24</v>
      </c>
      <c r="CN127" s="671">
        <v>559.04</v>
      </c>
      <c r="CO127" s="664">
        <v>25</v>
      </c>
      <c r="CP127" s="664">
        <v>18.14</v>
      </c>
      <c r="CQ127" s="665">
        <v>286.07</v>
      </c>
      <c r="CR127" s="665">
        <v>10.44</v>
      </c>
      <c r="CS127" s="665">
        <v>8.52</v>
      </c>
      <c r="CT127" s="665">
        <v>272.97000000000003</v>
      </c>
      <c r="CU127" s="665">
        <v>14.56</v>
      </c>
      <c r="CV127" s="665">
        <v>9.6199999999999992</v>
      </c>
      <c r="CW127" s="664">
        <v>2926</v>
      </c>
      <c r="CX127" s="664">
        <v>2031</v>
      </c>
      <c r="CY127" s="664">
        <v>4203</v>
      </c>
      <c r="CZ127" s="665">
        <v>1710</v>
      </c>
      <c r="DA127" s="665">
        <v>1215</v>
      </c>
      <c r="DB127" s="664">
        <v>577</v>
      </c>
      <c r="DC127" s="664">
        <v>411</v>
      </c>
      <c r="DD127" s="664">
        <v>819</v>
      </c>
      <c r="DE127" s="665">
        <v>295</v>
      </c>
      <c r="DF127" s="665">
        <v>282</v>
      </c>
      <c r="DG127" s="664">
        <v>2348</v>
      </c>
      <c r="DH127" s="664">
        <v>1620</v>
      </c>
      <c r="DI127" s="664">
        <v>3414</v>
      </c>
      <c r="DJ127" s="665">
        <v>1415</v>
      </c>
      <c r="DK127" s="665">
        <v>933</v>
      </c>
      <c r="DL127" s="666">
        <v>318</v>
      </c>
      <c r="DM127" s="666">
        <v>226.51299826689774</v>
      </c>
      <c r="DN127" s="666">
        <v>451.3726169844021</v>
      </c>
      <c r="DO127" s="672">
        <v>169</v>
      </c>
      <c r="DP127" s="672">
        <v>149</v>
      </c>
      <c r="DQ127" s="664">
        <v>153</v>
      </c>
      <c r="DR127" s="664">
        <v>105.56218057921636</v>
      </c>
      <c r="DS127" s="664">
        <v>222.4625212947189</v>
      </c>
      <c r="DT127" s="665">
        <v>83</v>
      </c>
      <c r="DU127" s="665">
        <v>70</v>
      </c>
      <c r="DV127" s="671">
        <v>228</v>
      </c>
      <c r="DW127" s="671">
        <v>150</v>
      </c>
      <c r="DX127" s="664">
        <v>200</v>
      </c>
      <c r="DY127" s="664">
        <v>118</v>
      </c>
      <c r="DZ127" s="664">
        <v>35</v>
      </c>
      <c r="EA127" s="665">
        <v>116</v>
      </c>
      <c r="EB127" s="665">
        <v>76</v>
      </c>
      <c r="EC127" s="665">
        <v>102</v>
      </c>
      <c r="ED127" s="665">
        <v>67</v>
      </c>
      <c r="EE127" s="665">
        <v>16</v>
      </c>
      <c r="EF127" s="665">
        <v>111</v>
      </c>
      <c r="EG127" s="665">
        <v>73</v>
      </c>
      <c r="EH127" s="665">
        <v>98</v>
      </c>
      <c r="EI127" s="665">
        <v>51</v>
      </c>
      <c r="EJ127" s="665">
        <v>19</v>
      </c>
      <c r="EK127" s="671">
        <v>62576</v>
      </c>
      <c r="EL127" s="671">
        <v>48422</v>
      </c>
      <c r="EM127" s="671">
        <v>80815</v>
      </c>
      <c r="EN127" s="664">
        <v>2470</v>
      </c>
      <c r="EO127" s="664">
        <v>1906</v>
      </c>
      <c r="EP127" s="664">
        <v>3343</v>
      </c>
      <c r="EQ127" s="673">
        <v>0.22631578947368422</v>
      </c>
      <c r="ER127" s="678" t="s">
        <v>905</v>
      </c>
      <c r="ES127" s="679" t="s">
        <v>989</v>
      </c>
      <c r="ET127" s="679" t="s">
        <v>1104</v>
      </c>
      <c r="EU127" s="665" t="s">
        <v>997</v>
      </c>
      <c r="EV127" s="665" t="s">
        <v>1025</v>
      </c>
      <c r="EW127" s="679" t="s">
        <v>1058</v>
      </c>
      <c r="EX127" s="679" t="s">
        <v>697</v>
      </c>
      <c r="EY127" s="679" t="s">
        <v>695</v>
      </c>
      <c r="EZ127" s="665" t="s">
        <v>894</v>
      </c>
      <c r="FA127" s="665" t="s">
        <v>934</v>
      </c>
      <c r="FB127" s="679" t="s">
        <v>1050</v>
      </c>
      <c r="FC127" s="679" t="s">
        <v>970</v>
      </c>
      <c r="FD127" s="679" t="s">
        <v>933</v>
      </c>
      <c r="FE127" s="665" t="s">
        <v>881</v>
      </c>
      <c r="FF127" s="665" t="s">
        <v>686</v>
      </c>
      <c r="FG127" s="679" t="s">
        <v>942</v>
      </c>
      <c r="FH127" s="680">
        <v>1600</v>
      </c>
      <c r="FI127" s="680">
        <v>4100</v>
      </c>
      <c r="FJ127" s="665" t="s">
        <v>235</v>
      </c>
      <c r="FK127" s="665" t="s">
        <v>669</v>
      </c>
      <c r="FL127" s="679" t="s">
        <v>685</v>
      </c>
      <c r="FM127" s="679" t="s">
        <v>966</v>
      </c>
      <c r="FN127" s="679" t="s">
        <v>895</v>
      </c>
      <c r="FO127" s="679" t="s">
        <v>235</v>
      </c>
      <c r="FP127" s="679" t="s">
        <v>677</v>
      </c>
      <c r="FQ127" s="665" t="s">
        <v>663</v>
      </c>
      <c r="FR127" s="665" t="s">
        <v>664</v>
      </c>
      <c r="FS127" s="665" t="s">
        <v>669</v>
      </c>
      <c r="FT127" s="665" t="s">
        <v>236</v>
      </c>
      <c r="FU127" s="665" t="s">
        <v>235</v>
      </c>
      <c r="FV127" s="665" t="s">
        <v>663</v>
      </c>
      <c r="FW127" s="665" t="s">
        <v>664</v>
      </c>
      <c r="FX127" s="665" t="s">
        <v>665</v>
      </c>
      <c r="FY127" s="665" t="s">
        <v>235</v>
      </c>
      <c r="FZ127" s="665" t="s">
        <v>235</v>
      </c>
      <c r="GA127" s="680">
        <v>0.2</v>
      </c>
      <c r="GB127" s="680">
        <v>0.2</v>
      </c>
      <c r="GC127" s="680">
        <v>0.3</v>
      </c>
      <c r="GD127" s="668">
        <v>0.22</v>
      </c>
      <c r="GE127" s="668">
        <v>0.23</v>
      </c>
      <c r="GF127" s="681" t="s">
        <v>973</v>
      </c>
      <c r="GG127" s="680">
        <v>0.3</v>
      </c>
      <c r="GH127" s="680">
        <v>0.5</v>
      </c>
      <c r="GI127" s="668">
        <v>0.35</v>
      </c>
      <c r="GJ127" s="668">
        <v>0.46</v>
      </c>
      <c r="GK127" s="681" t="s">
        <v>973</v>
      </c>
      <c r="GL127" s="679" t="s">
        <v>952</v>
      </c>
      <c r="GM127" s="679" t="s">
        <v>972</v>
      </c>
      <c r="GN127" s="668" t="s">
        <v>973</v>
      </c>
      <c r="GO127" s="668" t="s">
        <v>973</v>
      </c>
      <c r="GP127" s="681" t="s">
        <v>882</v>
      </c>
      <c r="GQ127" s="680" t="s">
        <v>882</v>
      </c>
      <c r="GR127" s="680">
        <v>0.1</v>
      </c>
      <c r="GS127" s="668" t="s">
        <v>882</v>
      </c>
      <c r="GT127" s="668" t="s">
        <v>882</v>
      </c>
      <c r="GU127" s="679" t="s">
        <v>235</v>
      </c>
      <c r="GV127" s="679" t="s">
        <v>236</v>
      </c>
      <c r="GW127" s="679" t="s">
        <v>669</v>
      </c>
      <c r="GX127" s="665" t="s">
        <v>236</v>
      </c>
      <c r="GY127" s="665" t="s">
        <v>236</v>
      </c>
      <c r="GZ127" s="679" t="s">
        <v>235</v>
      </c>
      <c r="HA127" s="679" t="s">
        <v>236</v>
      </c>
      <c r="HB127" s="679" t="s">
        <v>235</v>
      </c>
      <c r="HC127" s="665" t="s">
        <v>236</v>
      </c>
      <c r="HD127" s="665" t="s">
        <v>236</v>
      </c>
      <c r="HE127" s="679" t="s">
        <v>232</v>
      </c>
      <c r="HF127" s="679" t="s">
        <v>232</v>
      </c>
      <c r="HG127" s="679" t="s">
        <v>236</v>
      </c>
      <c r="HH127" s="665" t="s">
        <v>232</v>
      </c>
      <c r="HI127" s="665" t="s">
        <v>232</v>
      </c>
      <c r="HJ127" s="679" t="s">
        <v>232</v>
      </c>
      <c r="HK127" s="680" t="s">
        <v>232</v>
      </c>
      <c r="HL127" s="680" t="s">
        <v>237</v>
      </c>
      <c r="HM127" s="665" t="s">
        <v>232</v>
      </c>
      <c r="HN127" s="665" t="s">
        <v>232</v>
      </c>
      <c r="HO127" s="681" t="s">
        <v>235</v>
      </c>
      <c r="HP127" s="679" t="s">
        <v>232</v>
      </c>
      <c r="HQ127" s="679" t="s">
        <v>232</v>
      </c>
      <c r="HR127" s="665" t="s">
        <v>236</v>
      </c>
      <c r="HS127" s="665" t="s">
        <v>232</v>
      </c>
      <c r="HT127" s="665" t="s">
        <v>232</v>
      </c>
      <c r="HU127" s="665" t="s">
        <v>236</v>
      </c>
      <c r="HV127" s="665" t="s">
        <v>232</v>
      </c>
      <c r="HW127" s="665" t="s">
        <v>232</v>
      </c>
      <c r="HX127" s="679" t="s">
        <v>676</v>
      </c>
      <c r="HY127" s="679" t="s">
        <v>673</v>
      </c>
      <c r="HZ127" s="679" t="s">
        <v>880</v>
      </c>
      <c r="IA127" s="665" t="s">
        <v>664</v>
      </c>
      <c r="IB127" s="665" t="s">
        <v>665</v>
      </c>
      <c r="IC127" s="679" t="s">
        <v>235</v>
      </c>
      <c r="ID127" s="679" t="s">
        <v>236</v>
      </c>
      <c r="IE127" s="679" t="s">
        <v>235</v>
      </c>
      <c r="IF127" s="665" t="s">
        <v>236</v>
      </c>
      <c r="IG127" s="665" t="s">
        <v>236</v>
      </c>
      <c r="IH127" s="679" t="s">
        <v>942</v>
      </c>
      <c r="II127" s="679" t="s">
        <v>879</v>
      </c>
      <c r="IJ127" s="679" t="s">
        <v>966</v>
      </c>
      <c r="IK127" s="665" t="s">
        <v>677</v>
      </c>
      <c r="IL127" s="665" t="s">
        <v>235</v>
      </c>
      <c r="IM127" s="679" t="s">
        <v>237</v>
      </c>
      <c r="IN127" s="680" t="s">
        <v>237</v>
      </c>
      <c r="IO127" s="680" t="s">
        <v>236</v>
      </c>
      <c r="IP127" s="665" t="s">
        <v>232</v>
      </c>
      <c r="IQ127" s="665" t="s">
        <v>232</v>
      </c>
      <c r="IR127" s="681" t="s">
        <v>236</v>
      </c>
      <c r="IS127" s="681" t="s">
        <v>237</v>
      </c>
      <c r="IT127" s="679" t="s">
        <v>236</v>
      </c>
      <c r="IU127" s="679" t="s">
        <v>237</v>
      </c>
      <c r="IV127" s="679" t="s">
        <v>232</v>
      </c>
      <c r="IW127" s="665" t="s">
        <v>237</v>
      </c>
      <c r="IX127" s="665" t="s">
        <v>232</v>
      </c>
      <c r="IY127" s="665" t="s">
        <v>237</v>
      </c>
      <c r="IZ127" s="665" t="s">
        <v>232</v>
      </c>
      <c r="JA127" s="665" t="s">
        <v>232</v>
      </c>
      <c r="JB127" s="665" t="s">
        <v>237</v>
      </c>
      <c r="JC127" s="665" t="s">
        <v>232</v>
      </c>
      <c r="JD127" s="665" t="s">
        <v>232</v>
      </c>
      <c r="JE127" s="665" t="s">
        <v>232</v>
      </c>
      <c r="JF127" s="665" t="s">
        <v>232</v>
      </c>
      <c r="JG127" s="681" t="s">
        <v>661</v>
      </c>
      <c r="JH127" s="681" t="s">
        <v>661</v>
      </c>
      <c r="JI127" s="681" t="s">
        <v>661</v>
      </c>
      <c r="JJ127" s="679" t="s">
        <v>895</v>
      </c>
      <c r="JK127" s="679" t="s">
        <v>671</v>
      </c>
      <c r="JL127" s="682" t="s">
        <v>897</v>
      </c>
    </row>
    <row r="128" spans="1:272" ht="12.75" x14ac:dyDescent="0.2">
      <c r="A128" s="733" t="s">
        <v>130</v>
      </c>
      <c r="B128" s="662">
        <v>2013</v>
      </c>
      <c r="C128" s="679" t="s">
        <v>1085</v>
      </c>
      <c r="D128" s="679" t="s">
        <v>1086</v>
      </c>
      <c r="E128" s="679" t="s">
        <v>1087</v>
      </c>
      <c r="F128" s="679" t="s">
        <v>1085</v>
      </c>
      <c r="G128" s="679" t="s">
        <v>1086</v>
      </c>
      <c r="H128" s="679" t="s">
        <v>1087</v>
      </c>
      <c r="I128" s="664">
        <v>400074</v>
      </c>
      <c r="J128" s="664">
        <v>351460</v>
      </c>
      <c r="K128" s="664">
        <v>454272</v>
      </c>
      <c r="L128" s="663">
        <v>3228630</v>
      </c>
      <c r="M128" s="664">
        <v>2996518</v>
      </c>
      <c r="N128" s="664">
        <v>3587743</v>
      </c>
      <c r="O128" s="665">
        <v>1393358</v>
      </c>
      <c r="P128" s="665">
        <v>1835272</v>
      </c>
      <c r="Q128" s="664">
        <v>400074</v>
      </c>
      <c r="R128" s="664">
        <v>351460</v>
      </c>
      <c r="S128" s="664">
        <v>454272</v>
      </c>
      <c r="T128" s="665">
        <v>206344</v>
      </c>
      <c r="U128" s="665">
        <v>193730</v>
      </c>
      <c r="V128" s="664">
        <v>2828556</v>
      </c>
      <c r="W128" s="664">
        <v>2625578</v>
      </c>
      <c r="X128" s="664">
        <v>3155975</v>
      </c>
      <c r="Y128" s="665">
        <v>1187014</v>
      </c>
      <c r="Z128" s="665">
        <v>1641542</v>
      </c>
      <c r="AA128" s="664">
        <v>162617</v>
      </c>
      <c r="AB128" s="664">
        <v>142856.99850527651</v>
      </c>
      <c r="AC128" s="664">
        <v>184646.7149177402</v>
      </c>
      <c r="AD128" s="666">
        <v>73086</v>
      </c>
      <c r="AE128" s="666">
        <v>89531</v>
      </c>
      <c r="AF128" s="664">
        <v>313914</v>
      </c>
      <c r="AG128" s="664">
        <v>198209.27606438997</v>
      </c>
      <c r="AH128" s="664">
        <v>491154.74650218152</v>
      </c>
      <c r="AI128" s="665">
        <v>111646</v>
      </c>
      <c r="AJ128" s="665">
        <v>202269</v>
      </c>
      <c r="AK128" s="664">
        <v>172096</v>
      </c>
      <c r="AL128" s="664">
        <v>140179</v>
      </c>
      <c r="AM128" s="664">
        <v>87799</v>
      </c>
      <c r="AN128" s="664">
        <v>74818</v>
      </c>
      <c r="AO128" s="664">
        <v>239096</v>
      </c>
      <c r="AP128" s="665">
        <v>88637</v>
      </c>
      <c r="AQ128" s="665">
        <v>72377</v>
      </c>
      <c r="AR128" s="665">
        <v>45331</v>
      </c>
      <c r="AS128" s="665">
        <v>27755</v>
      </c>
      <c r="AT128" s="665">
        <v>83890</v>
      </c>
      <c r="AU128" s="665">
        <v>83459</v>
      </c>
      <c r="AV128" s="665">
        <v>67803</v>
      </c>
      <c r="AW128" s="665">
        <v>42468</v>
      </c>
      <c r="AX128" s="665">
        <v>47063</v>
      </c>
      <c r="AY128" s="665">
        <v>155206</v>
      </c>
      <c r="AZ128" s="667">
        <v>1.8768135357561919</v>
      </c>
      <c r="BA128" s="667">
        <v>1.7418860453310143</v>
      </c>
      <c r="BB128" s="667">
        <v>2.0855671369015734</v>
      </c>
      <c r="BC128" s="668">
        <v>1.5865292478833333</v>
      </c>
      <c r="BD128" s="668">
        <v>2.1795822413532546</v>
      </c>
      <c r="BE128" s="669">
        <v>2.93</v>
      </c>
      <c r="BF128" s="670">
        <v>2.7358990536277603</v>
      </c>
      <c r="BG128" s="670">
        <v>3.216529968454259</v>
      </c>
      <c r="BH128" s="668">
        <v>2.4258903827251665</v>
      </c>
      <c r="BI128" s="668">
        <v>3.8536012340615002</v>
      </c>
      <c r="BJ128" s="669">
        <v>3.17</v>
      </c>
      <c r="BK128" s="670">
        <v>2.96</v>
      </c>
      <c r="BL128" s="670">
        <v>3.48</v>
      </c>
      <c r="BM128" s="668">
        <v>2.57</v>
      </c>
      <c r="BN128" s="668">
        <v>3.79</v>
      </c>
      <c r="BO128" s="669">
        <v>0.95840000000000003</v>
      </c>
      <c r="BP128" s="670">
        <v>0.60514590040619831</v>
      </c>
      <c r="BQ128" s="670">
        <v>1.4995276064389953</v>
      </c>
      <c r="BR128" s="668">
        <v>0.66469999999999996</v>
      </c>
      <c r="BS128" s="668">
        <v>1.27</v>
      </c>
      <c r="BT128" s="664">
        <v>218774</v>
      </c>
      <c r="BU128" s="664">
        <v>183818</v>
      </c>
      <c r="BV128" s="664">
        <v>269485</v>
      </c>
      <c r="BW128" s="665">
        <v>99557</v>
      </c>
      <c r="BX128" s="665">
        <v>119217</v>
      </c>
      <c r="BY128" s="664">
        <v>51012</v>
      </c>
      <c r="BZ128" s="664">
        <v>43755</v>
      </c>
      <c r="CA128" s="664">
        <v>59920</v>
      </c>
      <c r="CB128" s="665">
        <v>26237</v>
      </c>
      <c r="CC128" s="665">
        <v>24775</v>
      </c>
      <c r="CD128" s="664">
        <v>167762</v>
      </c>
      <c r="CE128" s="664">
        <v>135841</v>
      </c>
      <c r="CF128" s="664">
        <v>212935</v>
      </c>
      <c r="CG128" s="665">
        <v>73321</v>
      </c>
      <c r="CH128" s="665">
        <v>94441</v>
      </c>
      <c r="CI128" s="664">
        <v>54662</v>
      </c>
      <c r="CJ128" s="664">
        <v>39752.685800301057</v>
      </c>
      <c r="CK128" s="664">
        <v>73548.228399397893</v>
      </c>
      <c r="CL128" s="665">
        <v>19930</v>
      </c>
      <c r="CM128" s="665">
        <v>34733</v>
      </c>
      <c r="CN128" s="671">
        <v>51012.13</v>
      </c>
      <c r="CO128" s="664">
        <v>16987.41</v>
      </c>
      <c r="CP128" s="664">
        <v>37674.69</v>
      </c>
      <c r="CQ128" s="665">
        <v>26236.66</v>
      </c>
      <c r="CR128" s="665">
        <v>5258.93</v>
      </c>
      <c r="CS128" s="665">
        <v>14670.63</v>
      </c>
      <c r="CT128" s="665">
        <v>24775.47</v>
      </c>
      <c r="CU128" s="665">
        <v>11728.48</v>
      </c>
      <c r="CV128" s="665">
        <v>23004.05</v>
      </c>
      <c r="CW128" s="664">
        <v>209626</v>
      </c>
      <c r="CX128" s="664">
        <v>188071</v>
      </c>
      <c r="CY128" s="664">
        <v>242856</v>
      </c>
      <c r="CZ128" s="665">
        <v>108099</v>
      </c>
      <c r="DA128" s="665">
        <v>101527</v>
      </c>
      <c r="DB128" s="664">
        <v>33213</v>
      </c>
      <c r="DC128" s="664">
        <v>28647</v>
      </c>
      <c r="DD128" s="664">
        <v>38652</v>
      </c>
      <c r="DE128" s="665">
        <v>17106</v>
      </c>
      <c r="DF128" s="665">
        <v>16107</v>
      </c>
      <c r="DG128" s="664">
        <v>176413</v>
      </c>
      <c r="DH128" s="664">
        <v>157022</v>
      </c>
      <c r="DI128" s="664">
        <v>205396</v>
      </c>
      <c r="DJ128" s="665">
        <v>90993</v>
      </c>
      <c r="DK128" s="665">
        <v>85420</v>
      </c>
      <c r="DL128" s="666">
        <v>11229</v>
      </c>
      <c r="DM128" s="666">
        <v>9685.2787462740489</v>
      </c>
      <c r="DN128" s="666">
        <v>13067.874266100622</v>
      </c>
      <c r="DO128" s="672">
        <v>6095</v>
      </c>
      <c r="DP128" s="672">
        <v>5133</v>
      </c>
      <c r="DQ128" s="664">
        <v>8236</v>
      </c>
      <c r="DR128" s="664">
        <v>7330.7136775634444</v>
      </c>
      <c r="DS128" s="664">
        <v>9589.0974928151554</v>
      </c>
      <c r="DT128" s="665">
        <v>4052</v>
      </c>
      <c r="DU128" s="665">
        <v>4183</v>
      </c>
      <c r="DV128" s="671">
        <v>20738</v>
      </c>
      <c r="DW128" s="671">
        <v>6000</v>
      </c>
      <c r="DX128" s="664">
        <v>6475</v>
      </c>
      <c r="DY128" s="664">
        <v>4754</v>
      </c>
      <c r="DZ128" s="664">
        <v>3482</v>
      </c>
      <c r="EA128" s="665">
        <v>10664</v>
      </c>
      <c r="EB128" s="665">
        <v>3098</v>
      </c>
      <c r="EC128" s="665">
        <v>3343</v>
      </c>
      <c r="ED128" s="665">
        <v>2752</v>
      </c>
      <c r="EE128" s="665">
        <v>1300</v>
      </c>
      <c r="EF128" s="665">
        <v>10074</v>
      </c>
      <c r="EG128" s="665">
        <v>2902</v>
      </c>
      <c r="EH128" s="665">
        <v>3132</v>
      </c>
      <c r="EI128" s="665">
        <v>2001</v>
      </c>
      <c r="EJ128" s="665">
        <v>2182</v>
      </c>
      <c r="EK128" s="671">
        <v>2022593</v>
      </c>
      <c r="EL128" s="671">
        <v>1741472</v>
      </c>
      <c r="EM128" s="671">
        <v>2342053</v>
      </c>
      <c r="EN128" s="664">
        <v>192507</v>
      </c>
      <c r="EO128" s="664">
        <v>169940</v>
      </c>
      <c r="EP128" s="664">
        <v>217068</v>
      </c>
      <c r="EQ128" s="673">
        <v>0.26498776667861429</v>
      </c>
      <c r="ER128" s="678" t="s">
        <v>1179</v>
      </c>
      <c r="ES128" s="679" t="s">
        <v>1180</v>
      </c>
      <c r="ET128" s="679" t="s">
        <v>1181</v>
      </c>
      <c r="EU128" s="665" t="s">
        <v>1137</v>
      </c>
      <c r="EV128" s="665" t="s">
        <v>1164</v>
      </c>
      <c r="EW128" s="679" t="s">
        <v>1085</v>
      </c>
      <c r="EX128" s="679" t="s">
        <v>1086</v>
      </c>
      <c r="EY128" s="679" t="s">
        <v>1087</v>
      </c>
      <c r="EZ128" s="665" t="s">
        <v>1019</v>
      </c>
      <c r="FA128" s="665" t="s">
        <v>1090</v>
      </c>
      <c r="FB128" s="679" t="s">
        <v>1182</v>
      </c>
      <c r="FC128" s="679" t="s">
        <v>1183</v>
      </c>
      <c r="FD128" s="679" t="s">
        <v>1179</v>
      </c>
      <c r="FE128" s="665" t="s">
        <v>1124</v>
      </c>
      <c r="FF128" s="665" t="s">
        <v>1134</v>
      </c>
      <c r="FG128" s="679" t="s">
        <v>992</v>
      </c>
      <c r="FH128" s="680" t="s">
        <v>1075</v>
      </c>
      <c r="FI128" s="680" t="s">
        <v>1184</v>
      </c>
      <c r="FJ128" s="665" t="s">
        <v>901</v>
      </c>
      <c r="FK128" s="665" t="s">
        <v>1075</v>
      </c>
      <c r="FL128" s="679" t="s">
        <v>946</v>
      </c>
      <c r="FM128" s="679" t="s">
        <v>993</v>
      </c>
      <c r="FN128" s="679" t="s">
        <v>1114</v>
      </c>
      <c r="FO128" s="679" t="s">
        <v>1040</v>
      </c>
      <c r="FP128" s="679" t="s">
        <v>1133</v>
      </c>
      <c r="FQ128" s="665" t="s">
        <v>1142</v>
      </c>
      <c r="FR128" s="665" t="s">
        <v>1081</v>
      </c>
      <c r="FS128" s="665" t="s">
        <v>702</v>
      </c>
      <c r="FT128" s="665" t="s">
        <v>932</v>
      </c>
      <c r="FU128" s="665" t="s">
        <v>1029</v>
      </c>
      <c r="FV128" s="665" t="s">
        <v>1020</v>
      </c>
      <c r="FW128" s="665" t="s">
        <v>1111</v>
      </c>
      <c r="FX128" s="665" t="s">
        <v>933</v>
      </c>
      <c r="FY128" s="665" t="s">
        <v>1045</v>
      </c>
      <c r="FZ128" s="665" t="s">
        <v>908</v>
      </c>
      <c r="GA128" s="680">
        <v>1.9</v>
      </c>
      <c r="GB128" s="680">
        <v>1.7</v>
      </c>
      <c r="GC128" s="680">
        <v>2.1</v>
      </c>
      <c r="GD128" s="668">
        <v>1.59</v>
      </c>
      <c r="GE128" s="668">
        <v>2.1800000000000002</v>
      </c>
      <c r="GF128" s="681" t="s">
        <v>1185</v>
      </c>
      <c r="GG128" s="680">
        <v>2.7</v>
      </c>
      <c r="GH128" s="680">
        <v>3.2</v>
      </c>
      <c r="GI128" s="668">
        <v>2.4300000000000002</v>
      </c>
      <c r="GJ128" s="668">
        <v>3.85</v>
      </c>
      <c r="GK128" s="681" t="s">
        <v>926</v>
      </c>
      <c r="GL128" s="679" t="s">
        <v>1073</v>
      </c>
      <c r="GM128" s="679" t="s">
        <v>960</v>
      </c>
      <c r="GN128" s="668" t="s">
        <v>958</v>
      </c>
      <c r="GO128" s="668" t="s">
        <v>1064</v>
      </c>
      <c r="GP128" s="681" t="s">
        <v>1037</v>
      </c>
      <c r="GQ128" s="680">
        <v>0.6</v>
      </c>
      <c r="GR128" s="680">
        <v>1.5</v>
      </c>
      <c r="GS128" s="668" t="s">
        <v>971</v>
      </c>
      <c r="GT128" s="668" t="s">
        <v>974</v>
      </c>
      <c r="GU128" s="679" t="s">
        <v>907</v>
      </c>
      <c r="GV128" s="679" t="s">
        <v>899</v>
      </c>
      <c r="GW128" s="679" t="s">
        <v>1186</v>
      </c>
      <c r="GX128" s="665" t="s">
        <v>1026</v>
      </c>
      <c r="GY128" s="665" t="s">
        <v>944</v>
      </c>
      <c r="GZ128" s="679" t="s">
        <v>1076</v>
      </c>
      <c r="HA128" s="679" t="s">
        <v>1024</v>
      </c>
      <c r="HB128" s="679" t="s">
        <v>1061</v>
      </c>
      <c r="HC128" s="665" t="s">
        <v>918</v>
      </c>
      <c r="HD128" s="665" t="s">
        <v>886</v>
      </c>
      <c r="HE128" s="679" t="s">
        <v>946</v>
      </c>
      <c r="HF128" s="679" t="s">
        <v>993</v>
      </c>
      <c r="HG128" s="679" t="s">
        <v>1019</v>
      </c>
      <c r="HH128" s="665" t="s">
        <v>1038</v>
      </c>
      <c r="HI128" s="665" t="s">
        <v>1028</v>
      </c>
      <c r="HJ128" s="679" t="s">
        <v>1056</v>
      </c>
      <c r="HK128" s="680" t="s">
        <v>890</v>
      </c>
      <c r="HL128" s="680" t="s">
        <v>976</v>
      </c>
      <c r="HM128" s="665" t="s">
        <v>997</v>
      </c>
      <c r="HN128" s="665" t="s">
        <v>986</v>
      </c>
      <c r="HO128" s="681" t="s">
        <v>1076</v>
      </c>
      <c r="HP128" s="679" t="s">
        <v>686</v>
      </c>
      <c r="HQ128" s="679" t="s">
        <v>1030</v>
      </c>
      <c r="HR128" s="665" t="s">
        <v>918</v>
      </c>
      <c r="HS128" s="665" t="s">
        <v>700</v>
      </c>
      <c r="HT128" s="665" t="s">
        <v>692</v>
      </c>
      <c r="HU128" s="665" t="s">
        <v>886</v>
      </c>
      <c r="HV128" s="665" t="s">
        <v>688</v>
      </c>
      <c r="HW128" s="665" t="s">
        <v>694</v>
      </c>
      <c r="HX128" s="679" t="s">
        <v>1019</v>
      </c>
      <c r="HY128" s="679" t="s">
        <v>1090</v>
      </c>
      <c r="HZ128" s="679" t="s">
        <v>1133</v>
      </c>
      <c r="IA128" s="665" t="s">
        <v>901</v>
      </c>
      <c r="IB128" s="665" t="s">
        <v>1026</v>
      </c>
      <c r="IC128" s="679" t="s">
        <v>989</v>
      </c>
      <c r="ID128" s="679" t="s">
        <v>903</v>
      </c>
      <c r="IE128" s="679" t="s">
        <v>983</v>
      </c>
      <c r="IF128" s="665" t="s">
        <v>686</v>
      </c>
      <c r="IG128" s="665" t="s">
        <v>881</v>
      </c>
      <c r="IH128" s="679" t="s">
        <v>899</v>
      </c>
      <c r="II128" s="679" t="s">
        <v>908</v>
      </c>
      <c r="IJ128" s="679" t="s">
        <v>1019</v>
      </c>
      <c r="IK128" s="665" t="s">
        <v>1035</v>
      </c>
      <c r="IL128" s="665" t="s">
        <v>1012</v>
      </c>
      <c r="IM128" s="679" t="s">
        <v>957</v>
      </c>
      <c r="IN128" s="680">
        <v>7300</v>
      </c>
      <c r="IO128" s="680">
        <v>9600</v>
      </c>
      <c r="IP128" s="665" t="s">
        <v>894</v>
      </c>
      <c r="IQ128" s="665" t="s">
        <v>880</v>
      </c>
      <c r="IR128" s="681" t="s">
        <v>1025</v>
      </c>
      <c r="IS128" s="681" t="s">
        <v>969</v>
      </c>
      <c r="IT128" s="679" t="s">
        <v>941</v>
      </c>
      <c r="IU128" s="679" t="s">
        <v>891</v>
      </c>
      <c r="IV128" s="679" t="s">
        <v>892</v>
      </c>
      <c r="IW128" s="665" t="s">
        <v>695</v>
      </c>
      <c r="IX128" s="665" t="s">
        <v>682</v>
      </c>
      <c r="IY128" s="665" t="s">
        <v>897</v>
      </c>
      <c r="IZ128" s="665" t="s">
        <v>672</v>
      </c>
      <c r="JA128" s="665" t="s">
        <v>669</v>
      </c>
      <c r="JB128" s="665" t="s">
        <v>681</v>
      </c>
      <c r="JC128" s="665" t="s">
        <v>676</v>
      </c>
      <c r="JD128" s="665" t="s">
        <v>682</v>
      </c>
      <c r="JE128" s="665" t="s">
        <v>673</v>
      </c>
      <c r="JF128" s="665" t="s">
        <v>685</v>
      </c>
      <c r="JG128" s="681" t="s">
        <v>1187</v>
      </c>
      <c r="JH128" s="681" t="s">
        <v>1116</v>
      </c>
      <c r="JI128" s="681" t="s">
        <v>1188</v>
      </c>
      <c r="JJ128" s="679" t="s">
        <v>1090</v>
      </c>
      <c r="JK128" s="679" t="s">
        <v>946</v>
      </c>
      <c r="JL128" s="682" t="s">
        <v>907</v>
      </c>
    </row>
    <row r="129" spans="1:272" ht="12.75" x14ac:dyDescent="0.2">
      <c r="A129" s="733" t="s">
        <v>131</v>
      </c>
      <c r="B129" s="662">
        <v>2013</v>
      </c>
      <c r="C129" s="691" t="s">
        <v>661</v>
      </c>
      <c r="D129" s="691" t="s">
        <v>661</v>
      </c>
      <c r="E129" s="691" t="s">
        <v>661</v>
      </c>
      <c r="F129" s="691" t="s">
        <v>661</v>
      </c>
      <c r="G129" s="691" t="s">
        <v>661</v>
      </c>
      <c r="H129" s="691" t="s">
        <v>661</v>
      </c>
      <c r="I129" s="766" t="s">
        <v>661</v>
      </c>
      <c r="J129" s="766" t="s">
        <v>661</v>
      </c>
      <c r="K129" s="766" t="s">
        <v>661</v>
      </c>
      <c r="L129" s="766" t="s">
        <v>661</v>
      </c>
      <c r="M129" s="766" t="s">
        <v>661</v>
      </c>
      <c r="N129" s="766" t="s">
        <v>661</v>
      </c>
      <c r="O129" s="766" t="s">
        <v>661</v>
      </c>
      <c r="P129" s="766" t="s">
        <v>661</v>
      </c>
      <c r="Q129" s="766" t="s">
        <v>661</v>
      </c>
      <c r="R129" s="766" t="s">
        <v>661</v>
      </c>
      <c r="S129" s="766" t="s">
        <v>661</v>
      </c>
      <c r="T129" s="766" t="s">
        <v>661</v>
      </c>
      <c r="U129" s="766" t="s">
        <v>661</v>
      </c>
      <c r="V129" s="766" t="s">
        <v>661</v>
      </c>
      <c r="W129" s="766" t="s">
        <v>661</v>
      </c>
      <c r="X129" s="766" t="s">
        <v>661</v>
      </c>
      <c r="Y129" s="766" t="s">
        <v>661</v>
      </c>
      <c r="Z129" s="766" t="s">
        <v>661</v>
      </c>
      <c r="AA129" s="766" t="s">
        <v>661</v>
      </c>
      <c r="AB129" s="766" t="s">
        <v>661</v>
      </c>
      <c r="AC129" s="766" t="s">
        <v>661</v>
      </c>
      <c r="AD129" s="766" t="s">
        <v>661</v>
      </c>
      <c r="AE129" s="766" t="s">
        <v>661</v>
      </c>
      <c r="AF129" s="766" t="s">
        <v>661</v>
      </c>
      <c r="AG129" s="766" t="s">
        <v>661</v>
      </c>
      <c r="AH129" s="766" t="s">
        <v>661</v>
      </c>
      <c r="AI129" s="766" t="s">
        <v>661</v>
      </c>
      <c r="AJ129" s="766" t="s">
        <v>661</v>
      </c>
      <c r="AK129" s="766" t="s">
        <v>661</v>
      </c>
      <c r="AL129" s="766" t="s">
        <v>661</v>
      </c>
      <c r="AM129" s="766" t="s">
        <v>661</v>
      </c>
      <c r="AN129" s="766" t="s">
        <v>661</v>
      </c>
      <c r="AO129" s="766" t="s">
        <v>661</v>
      </c>
      <c r="AP129" s="766" t="s">
        <v>661</v>
      </c>
      <c r="AQ129" s="766" t="s">
        <v>661</v>
      </c>
      <c r="AR129" s="766" t="s">
        <v>661</v>
      </c>
      <c r="AS129" s="766" t="s">
        <v>661</v>
      </c>
      <c r="AT129" s="766" t="s">
        <v>661</v>
      </c>
      <c r="AU129" s="766" t="s">
        <v>661</v>
      </c>
      <c r="AV129" s="766" t="s">
        <v>661</v>
      </c>
      <c r="AW129" s="766" t="s">
        <v>661</v>
      </c>
      <c r="AX129" s="766" t="s">
        <v>661</v>
      </c>
      <c r="AY129" s="766" t="s">
        <v>661</v>
      </c>
      <c r="AZ129" s="766" t="s">
        <v>661</v>
      </c>
      <c r="BA129" s="766" t="s">
        <v>661</v>
      </c>
      <c r="BB129" s="766" t="s">
        <v>661</v>
      </c>
      <c r="BC129" s="766" t="s">
        <v>661</v>
      </c>
      <c r="BD129" s="766" t="s">
        <v>661</v>
      </c>
      <c r="BE129" s="766" t="s">
        <v>661</v>
      </c>
      <c r="BF129" s="766" t="s">
        <v>661</v>
      </c>
      <c r="BG129" s="766" t="s">
        <v>661</v>
      </c>
      <c r="BH129" s="766" t="s">
        <v>661</v>
      </c>
      <c r="BI129" s="766" t="s">
        <v>661</v>
      </c>
      <c r="BJ129" s="766" t="s">
        <v>661</v>
      </c>
      <c r="BK129" s="766" t="s">
        <v>661</v>
      </c>
      <c r="BL129" s="766" t="s">
        <v>661</v>
      </c>
      <c r="BM129" s="766" t="s">
        <v>661</v>
      </c>
      <c r="BN129" s="766" t="s">
        <v>661</v>
      </c>
      <c r="BO129" s="766" t="s">
        <v>661</v>
      </c>
      <c r="BP129" s="766" t="s">
        <v>661</v>
      </c>
      <c r="BQ129" s="766" t="s">
        <v>661</v>
      </c>
      <c r="BR129" s="766" t="s">
        <v>661</v>
      </c>
      <c r="BS129" s="766" t="s">
        <v>661</v>
      </c>
      <c r="BT129" s="766" t="s">
        <v>661</v>
      </c>
      <c r="BU129" s="766" t="s">
        <v>661</v>
      </c>
      <c r="BV129" s="766" t="s">
        <v>661</v>
      </c>
      <c r="BW129" s="766" t="s">
        <v>661</v>
      </c>
      <c r="BX129" s="766" t="s">
        <v>661</v>
      </c>
      <c r="BY129" s="766" t="s">
        <v>661</v>
      </c>
      <c r="BZ129" s="766" t="s">
        <v>661</v>
      </c>
      <c r="CA129" s="766" t="s">
        <v>661</v>
      </c>
      <c r="CB129" s="766" t="s">
        <v>661</v>
      </c>
      <c r="CC129" s="766" t="s">
        <v>661</v>
      </c>
      <c r="CD129" s="766" t="s">
        <v>661</v>
      </c>
      <c r="CE129" s="766" t="s">
        <v>661</v>
      </c>
      <c r="CF129" s="766" t="s">
        <v>661</v>
      </c>
      <c r="CG129" s="766" t="s">
        <v>661</v>
      </c>
      <c r="CH129" s="766" t="s">
        <v>661</v>
      </c>
      <c r="CI129" s="766" t="s">
        <v>661</v>
      </c>
      <c r="CJ129" s="766" t="s">
        <v>661</v>
      </c>
      <c r="CK129" s="766" t="s">
        <v>661</v>
      </c>
      <c r="CL129" s="766" t="s">
        <v>661</v>
      </c>
      <c r="CM129" s="766" t="s">
        <v>661</v>
      </c>
      <c r="CN129" s="766" t="s">
        <v>661</v>
      </c>
      <c r="CO129" s="766" t="s">
        <v>661</v>
      </c>
      <c r="CP129" s="766" t="s">
        <v>661</v>
      </c>
      <c r="CQ129" s="766" t="s">
        <v>661</v>
      </c>
      <c r="CR129" s="766" t="s">
        <v>661</v>
      </c>
      <c r="CS129" s="766" t="s">
        <v>661</v>
      </c>
      <c r="CT129" s="766" t="s">
        <v>661</v>
      </c>
      <c r="CU129" s="766" t="s">
        <v>661</v>
      </c>
      <c r="CV129" s="766" t="s">
        <v>661</v>
      </c>
      <c r="CW129" s="766" t="s">
        <v>661</v>
      </c>
      <c r="CX129" s="766" t="s">
        <v>661</v>
      </c>
      <c r="CY129" s="766" t="s">
        <v>661</v>
      </c>
      <c r="CZ129" s="766" t="s">
        <v>661</v>
      </c>
      <c r="DA129" s="766" t="s">
        <v>661</v>
      </c>
      <c r="DB129" s="766" t="s">
        <v>661</v>
      </c>
      <c r="DC129" s="766" t="s">
        <v>661</v>
      </c>
      <c r="DD129" s="766" t="s">
        <v>661</v>
      </c>
      <c r="DE129" s="766" t="s">
        <v>661</v>
      </c>
      <c r="DF129" s="766" t="s">
        <v>661</v>
      </c>
      <c r="DG129" s="766" t="s">
        <v>661</v>
      </c>
      <c r="DH129" s="766" t="s">
        <v>661</v>
      </c>
      <c r="DI129" s="766" t="s">
        <v>661</v>
      </c>
      <c r="DJ129" s="766" t="s">
        <v>661</v>
      </c>
      <c r="DK129" s="766" t="s">
        <v>661</v>
      </c>
      <c r="DL129" s="766" t="s">
        <v>661</v>
      </c>
      <c r="DM129" s="766" t="s">
        <v>661</v>
      </c>
      <c r="DN129" s="766" t="s">
        <v>661</v>
      </c>
      <c r="DO129" s="766" t="s">
        <v>661</v>
      </c>
      <c r="DP129" s="766" t="s">
        <v>661</v>
      </c>
      <c r="DQ129" s="766" t="s">
        <v>661</v>
      </c>
      <c r="DR129" s="766" t="s">
        <v>661</v>
      </c>
      <c r="DS129" s="766" t="s">
        <v>661</v>
      </c>
      <c r="DT129" s="766" t="s">
        <v>661</v>
      </c>
      <c r="DU129" s="766" t="s">
        <v>661</v>
      </c>
      <c r="DV129" s="766" t="s">
        <v>661</v>
      </c>
      <c r="DW129" s="766" t="s">
        <v>661</v>
      </c>
      <c r="DX129" s="766" t="s">
        <v>661</v>
      </c>
      <c r="DY129" s="766" t="s">
        <v>661</v>
      </c>
      <c r="DZ129" s="766" t="s">
        <v>661</v>
      </c>
      <c r="EA129" s="766" t="s">
        <v>661</v>
      </c>
      <c r="EB129" s="766" t="s">
        <v>661</v>
      </c>
      <c r="EC129" s="766" t="s">
        <v>661</v>
      </c>
      <c r="ED129" s="766" t="s">
        <v>661</v>
      </c>
      <c r="EE129" s="766" t="s">
        <v>661</v>
      </c>
      <c r="EF129" s="766" t="s">
        <v>661</v>
      </c>
      <c r="EG129" s="766" t="s">
        <v>661</v>
      </c>
      <c r="EH129" s="766" t="s">
        <v>661</v>
      </c>
      <c r="EI129" s="766" t="s">
        <v>661</v>
      </c>
      <c r="EJ129" s="766" t="s">
        <v>661</v>
      </c>
      <c r="EK129" s="766" t="s">
        <v>661</v>
      </c>
      <c r="EL129" s="766" t="s">
        <v>661</v>
      </c>
      <c r="EM129" s="766" t="s">
        <v>661</v>
      </c>
      <c r="EN129" s="766" t="s">
        <v>661</v>
      </c>
      <c r="EO129" s="766" t="s">
        <v>661</v>
      </c>
      <c r="EP129" s="766" t="s">
        <v>661</v>
      </c>
      <c r="EQ129" s="766" t="s">
        <v>661</v>
      </c>
      <c r="ER129" s="690" t="s">
        <v>661</v>
      </c>
      <c r="ES129" s="691" t="s">
        <v>661</v>
      </c>
      <c r="ET129" s="691" t="s">
        <v>661</v>
      </c>
      <c r="EU129" s="692" t="s">
        <v>661</v>
      </c>
      <c r="EV129" s="692" t="s">
        <v>661</v>
      </c>
      <c r="EW129" s="691" t="s">
        <v>661</v>
      </c>
      <c r="EX129" s="691" t="s">
        <v>661</v>
      </c>
      <c r="EY129" s="691" t="s">
        <v>661</v>
      </c>
      <c r="EZ129" s="692" t="s">
        <v>661</v>
      </c>
      <c r="FA129" s="692" t="s">
        <v>661</v>
      </c>
      <c r="FB129" s="691" t="s">
        <v>661</v>
      </c>
      <c r="FC129" s="691" t="s">
        <v>661</v>
      </c>
      <c r="FD129" s="691" t="s">
        <v>661</v>
      </c>
      <c r="FE129" s="692" t="s">
        <v>661</v>
      </c>
      <c r="FF129" s="692" t="s">
        <v>661</v>
      </c>
      <c r="FG129" s="691" t="s">
        <v>661</v>
      </c>
      <c r="FH129" s="693" t="s">
        <v>661</v>
      </c>
      <c r="FI129" s="693" t="s">
        <v>661</v>
      </c>
      <c r="FJ129" s="692" t="s">
        <v>661</v>
      </c>
      <c r="FK129" s="692" t="s">
        <v>661</v>
      </c>
      <c r="FL129" s="691" t="s">
        <v>661</v>
      </c>
      <c r="FM129" s="691" t="s">
        <v>661</v>
      </c>
      <c r="FN129" s="691" t="s">
        <v>661</v>
      </c>
      <c r="FO129" s="691" t="s">
        <v>661</v>
      </c>
      <c r="FP129" s="691" t="s">
        <v>661</v>
      </c>
      <c r="FQ129" s="692" t="s">
        <v>661</v>
      </c>
      <c r="FR129" s="692" t="s">
        <v>661</v>
      </c>
      <c r="FS129" s="692" t="s">
        <v>661</v>
      </c>
      <c r="FT129" s="692" t="s">
        <v>661</v>
      </c>
      <c r="FU129" s="692" t="s">
        <v>661</v>
      </c>
      <c r="FV129" s="692" t="s">
        <v>661</v>
      </c>
      <c r="FW129" s="692" t="s">
        <v>661</v>
      </c>
      <c r="FX129" s="692" t="s">
        <v>661</v>
      </c>
      <c r="FY129" s="692" t="s">
        <v>661</v>
      </c>
      <c r="FZ129" s="692" t="s">
        <v>661</v>
      </c>
      <c r="GA129" s="692" t="s">
        <v>661</v>
      </c>
      <c r="GB129" s="693" t="s">
        <v>661</v>
      </c>
      <c r="GC129" s="692" t="s">
        <v>661</v>
      </c>
      <c r="GD129" s="692" t="s">
        <v>661</v>
      </c>
      <c r="GE129" s="694" t="s">
        <v>661</v>
      </c>
      <c r="GF129" s="695" t="s">
        <v>661</v>
      </c>
      <c r="GG129" s="766" t="s">
        <v>661</v>
      </c>
      <c r="GH129" s="766" t="s">
        <v>661</v>
      </c>
      <c r="GI129" s="766" t="s">
        <v>661</v>
      </c>
      <c r="GJ129" s="766" t="s">
        <v>661</v>
      </c>
      <c r="GK129" s="695" t="s">
        <v>661</v>
      </c>
      <c r="GL129" s="691" t="s">
        <v>661</v>
      </c>
      <c r="GM129" s="691" t="s">
        <v>661</v>
      </c>
      <c r="GN129" s="694" t="s">
        <v>661</v>
      </c>
      <c r="GO129" s="694" t="s">
        <v>661</v>
      </c>
      <c r="GP129" s="695" t="s">
        <v>661</v>
      </c>
      <c r="GQ129" s="693" t="s">
        <v>661</v>
      </c>
      <c r="GR129" s="766" t="s">
        <v>661</v>
      </c>
      <c r="GS129" s="694" t="s">
        <v>661</v>
      </c>
      <c r="GT129" s="694" t="s">
        <v>661</v>
      </c>
      <c r="GU129" s="691" t="s">
        <v>661</v>
      </c>
      <c r="GV129" s="691" t="s">
        <v>661</v>
      </c>
      <c r="GW129" s="691" t="s">
        <v>661</v>
      </c>
      <c r="GX129" s="692" t="s">
        <v>661</v>
      </c>
      <c r="GY129" s="692" t="s">
        <v>661</v>
      </c>
      <c r="GZ129" s="691" t="s">
        <v>661</v>
      </c>
      <c r="HA129" s="691" t="s">
        <v>661</v>
      </c>
      <c r="HB129" s="691" t="s">
        <v>661</v>
      </c>
      <c r="HC129" s="692" t="s">
        <v>661</v>
      </c>
      <c r="HD129" s="692" t="s">
        <v>661</v>
      </c>
      <c r="HE129" s="691" t="s">
        <v>661</v>
      </c>
      <c r="HF129" s="691" t="s">
        <v>661</v>
      </c>
      <c r="HG129" s="691" t="s">
        <v>661</v>
      </c>
      <c r="HH129" s="692" t="s">
        <v>661</v>
      </c>
      <c r="HI129" s="692" t="s">
        <v>661</v>
      </c>
      <c r="HJ129" s="691" t="s">
        <v>661</v>
      </c>
      <c r="HK129" s="693" t="s">
        <v>661</v>
      </c>
      <c r="HL129" s="693" t="s">
        <v>661</v>
      </c>
      <c r="HM129" s="692" t="s">
        <v>661</v>
      </c>
      <c r="HN129" s="692" t="s">
        <v>661</v>
      </c>
      <c r="HO129" s="695" t="s">
        <v>661</v>
      </c>
      <c r="HP129" s="691" t="s">
        <v>661</v>
      </c>
      <c r="HQ129" s="691" t="s">
        <v>661</v>
      </c>
      <c r="HR129" s="692" t="s">
        <v>661</v>
      </c>
      <c r="HS129" s="692" t="s">
        <v>661</v>
      </c>
      <c r="HT129" s="692" t="s">
        <v>661</v>
      </c>
      <c r="HU129" s="692" t="s">
        <v>661</v>
      </c>
      <c r="HV129" s="692" t="s">
        <v>661</v>
      </c>
      <c r="HW129" s="692" t="s">
        <v>661</v>
      </c>
      <c r="HX129" s="691" t="s">
        <v>661</v>
      </c>
      <c r="HY129" s="691" t="s">
        <v>661</v>
      </c>
      <c r="HZ129" s="691" t="s">
        <v>661</v>
      </c>
      <c r="IA129" s="692" t="s">
        <v>661</v>
      </c>
      <c r="IB129" s="692" t="s">
        <v>661</v>
      </c>
      <c r="IC129" s="691" t="s">
        <v>661</v>
      </c>
      <c r="ID129" s="691" t="s">
        <v>661</v>
      </c>
      <c r="IE129" s="691" t="s">
        <v>661</v>
      </c>
      <c r="IF129" s="692" t="s">
        <v>661</v>
      </c>
      <c r="IG129" s="692" t="s">
        <v>661</v>
      </c>
      <c r="IH129" s="691" t="s">
        <v>661</v>
      </c>
      <c r="II129" s="691" t="s">
        <v>661</v>
      </c>
      <c r="IJ129" s="691" t="s">
        <v>661</v>
      </c>
      <c r="IK129" s="692" t="s">
        <v>661</v>
      </c>
      <c r="IL129" s="692" t="s">
        <v>661</v>
      </c>
      <c r="IM129" s="691" t="s">
        <v>661</v>
      </c>
      <c r="IN129" s="693" t="s">
        <v>661</v>
      </c>
      <c r="IO129" s="693" t="s">
        <v>661</v>
      </c>
      <c r="IP129" s="692" t="s">
        <v>661</v>
      </c>
      <c r="IQ129" s="692" t="s">
        <v>661</v>
      </c>
      <c r="IR129" s="695" t="s">
        <v>661</v>
      </c>
      <c r="IS129" s="695" t="s">
        <v>661</v>
      </c>
      <c r="IT129" s="691" t="s">
        <v>661</v>
      </c>
      <c r="IU129" s="691" t="s">
        <v>661</v>
      </c>
      <c r="IV129" s="691" t="s">
        <v>661</v>
      </c>
      <c r="IW129" s="692" t="s">
        <v>661</v>
      </c>
      <c r="IX129" s="692" t="s">
        <v>661</v>
      </c>
      <c r="IY129" s="692" t="s">
        <v>661</v>
      </c>
      <c r="IZ129" s="692" t="s">
        <v>661</v>
      </c>
      <c r="JA129" s="692" t="s">
        <v>661</v>
      </c>
      <c r="JB129" s="692" t="s">
        <v>661</v>
      </c>
      <c r="JC129" s="692" t="s">
        <v>661</v>
      </c>
      <c r="JD129" s="692" t="s">
        <v>661</v>
      </c>
      <c r="JE129" s="692" t="s">
        <v>661</v>
      </c>
      <c r="JF129" s="692" t="s">
        <v>661</v>
      </c>
      <c r="JG129" s="695" t="s">
        <v>661</v>
      </c>
      <c r="JH129" s="695" t="s">
        <v>661</v>
      </c>
      <c r="JI129" s="695" t="s">
        <v>661</v>
      </c>
      <c r="JJ129" s="691" t="s">
        <v>661</v>
      </c>
      <c r="JK129" s="691" t="s">
        <v>661</v>
      </c>
      <c r="JL129" s="696" t="s">
        <v>661</v>
      </c>
    </row>
    <row r="130" spans="1:272" ht="12.75" x14ac:dyDescent="0.2">
      <c r="A130" s="733" t="s">
        <v>132</v>
      </c>
      <c r="B130" s="662">
        <v>2013</v>
      </c>
      <c r="C130" s="679" t="s">
        <v>661</v>
      </c>
      <c r="D130" s="679" t="s">
        <v>661</v>
      </c>
      <c r="E130" s="679" t="s">
        <v>661</v>
      </c>
      <c r="F130" s="679" t="s">
        <v>661</v>
      </c>
      <c r="G130" s="679" t="s">
        <v>661</v>
      </c>
      <c r="H130" s="679" t="s">
        <v>661</v>
      </c>
      <c r="I130" s="664">
        <v>2</v>
      </c>
      <c r="J130" s="664">
        <v>2</v>
      </c>
      <c r="K130" s="664">
        <v>3</v>
      </c>
      <c r="L130" s="663">
        <v>5736</v>
      </c>
      <c r="M130" s="664">
        <v>4456</v>
      </c>
      <c r="N130" s="664">
        <v>8098</v>
      </c>
      <c r="O130" s="665">
        <v>4086</v>
      </c>
      <c r="P130" s="665">
        <v>1651</v>
      </c>
      <c r="Q130" s="664">
        <v>2</v>
      </c>
      <c r="R130" s="664">
        <v>2</v>
      </c>
      <c r="S130" s="664">
        <v>3</v>
      </c>
      <c r="T130" s="665">
        <v>1</v>
      </c>
      <c r="U130" s="665">
        <v>0.97470000000000001</v>
      </c>
      <c r="V130" s="664">
        <v>5734</v>
      </c>
      <c r="W130" s="664">
        <v>4454</v>
      </c>
      <c r="X130" s="664">
        <v>8095</v>
      </c>
      <c r="Y130" s="665">
        <v>4085</v>
      </c>
      <c r="Z130" s="665">
        <v>1650</v>
      </c>
      <c r="AA130" s="664">
        <v>36.274299999999997</v>
      </c>
      <c r="AB130" s="664">
        <v>36.274299999999997</v>
      </c>
      <c r="AC130" s="664">
        <v>54.411449999999995</v>
      </c>
      <c r="AD130" s="666">
        <v>20.1403</v>
      </c>
      <c r="AE130" s="666">
        <v>16.134</v>
      </c>
      <c r="AF130" s="664">
        <v>231</v>
      </c>
      <c r="AG130" s="664">
        <v>100.3169014084507</v>
      </c>
      <c r="AH130" s="664">
        <v>426.75352112676057</v>
      </c>
      <c r="AI130" s="665">
        <v>142</v>
      </c>
      <c r="AJ130" s="665">
        <v>89</v>
      </c>
      <c r="AK130" s="664">
        <v>1</v>
      </c>
      <c r="AL130" s="664">
        <v>0.68589999999999995</v>
      </c>
      <c r="AM130" s="664">
        <v>0.27429999999999999</v>
      </c>
      <c r="AN130" s="664">
        <v>36</v>
      </c>
      <c r="AO130" s="664">
        <v>196</v>
      </c>
      <c r="AP130" s="665">
        <v>0.53410000000000002</v>
      </c>
      <c r="AQ130" s="665">
        <v>0.35149999999999998</v>
      </c>
      <c r="AR130" s="665">
        <v>0.14030000000000001</v>
      </c>
      <c r="AS130" s="665">
        <v>20</v>
      </c>
      <c r="AT130" s="665">
        <v>123</v>
      </c>
      <c r="AU130" s="665">
        <v>0.50629999999999997</v>
      </c>
      <c r="AV130" s="665">
        <v>0.33429999999999999</v>
      </c>
      <c r="AW130" s="665">
        <v>0.13400000000000001</v>
      </c>
      <c r="AX130" s="665">
        <v>16</v>
      </c>
      <c r="AY130" s="665">
        <v>73</v>
      </c>
      <c r="AZ130" s="667">
        <v>0.11376137836903548</v>
      </c>
      <c r="BA130" s="667">
        <v>8.8375296724620314E-2</v>
      </c>
      <c r="BB130" s="667">
        <v>0.16060663215349535</v>
      </c>
      <c r="BC130" s="668">
        <v>0.16182985764834204</v>
      </c>
      <c r="BD130" s="668">
        <v>6.5587212122391852E-2</v>
      </c>
      <c r="BE130" s="669">
        <v>0.1391</v>
      </c>
      <c r="BF130" s="670">
        <v>0.10687909604519774</v>
      </c>
      <c r="BG130" s="670">
        <v>0.1986519146264909</v>
      </c>
      <c r="BH130" s="668">
        <v>0.19895820903518663</v>
      </c>
      <c r="BI130" s="668">
        <v>7.9827715254394638E-2</v>
      </c>
      <c r="BJ130" s="669">
        <v>0.1593</v>
      </c>
      <c r="BK130" s="670">
        <v>0.12239999999999999</v>
      </c>
      <c r="BL130" s="670">
        <v>0.22750000000000001</v>
      </c>
      <c r="BM130" s="668">
        <v>0.21859999999999999</v>
      </c>
      <c r="BN130" s="668">
        <v>9.7500000000000003E-2</v>
      </c>
      <c r="BO130" s="669">
        <v>3.5400000000000001E-2</v>
      </c>
      <c r="BP130" s="670">
        <v>1.537323943661972E-2</v>
      </c>
      <c r="BQ130" s="670">
        <v>6.5398591549295781E-2</v>
      </c>
      <c r="BR130" s="668">
        <v>4.2599999999999999E-2</v>
      </c>
      <c r="BS130" s="668">
        <v>2.7900000000000001E-2</v>
      </c>
      <c r="BT130" s="664">
        <v>319</v>
      </c>
      <c r="BU130" s="664">
        <v>116</v>
      </c>
      <c r="BV130" s="664">
        <v>575</v>
      </c>
      <c r="BW130" s="665">
        <v>230</v>
      </c>
      <c r="BX130" s="665">
        <v>89</v>
      </c>
      <c r="BY130" s="664">
        <v>0.2014</v>
      </c>
      <c r="BZ130" s="664">
        <v>0.13420000000000001</v>
      </c>
      <c r="CA130" s="664">
        <v>0.34010000000000001</v>
      </c>
      <c r="CB130" s="665">
        <v>0.10349999999999999</v>
      </c>
      <c r="CC130" s="665">
        <v>9.7900000000000001E-2</v>
      </c>
      <c r="CD130" s="664">
        <v>319</v>
      </c>
      <c r="CE130" s="664">
        <v>116</v>
      </c>
      <c r="CF130" s="664">
        <v>575</v>
      </c>
      <c r="CG130" s="665">
        <v>230</v>
      </c>
      <c r="CH130" s="665">
        <v>89</v>
      </c>
      <c r="CI130" s="664">
        <v>58</v>
      </c>
      <c r="CJ130" s="664">
        <v>21.945945945945947</v>
      </c>
      <c r="CK130" s="664">
        <v>108.16216216216216</v>
      </c>
      <c r="CL130" s="665">
        <v>37</v>
      </c>
      <c r="CM130" s="665">
        <v>21</v>
      </c>
      <c r="CN130" s="671">
        <v>0.2014</v>
      </c>
      <c r="CO130" s="664">
        <v>15.06</v>
      </c>
      <c r="CP130" s="664">
        <v>42.98</v>
      </c>
      <c r="CQ130" s="665">
        <v>0.10349999999999999</v>
      </c>
      <c r="CR130" s="665">
        <v>8.76</v>
      </c>
      <c r="CS130" s="665">
        <v>28.5</v>
      </c>
      <c r="CT130" s="665">
        <v>9.7900000000000001E-2</v>
      </c>
      <c r="CU130" s="665">
        <v>6.3</v>
      </c>
      <c r="CV130" s="665">
        <v>14.48</v>
      </c>
      <c r="CW130" s="664">
        <v>29</v>
      </c>
      <c r="CX130" s="664">
        <v>23</v>
      </c>
      <c r="CY130" s="664">
        <v>41</v>
      </c>
      <c r="CZ130" s="665">
        <v>22</v>
      </c>
      <c r="DA130" s="665">
        <v>7</v>
      </c>
      <c r="DB130" s="664">
        <v>2.07E-2</v>
      </c>
      <c r="DC130" s="664">
        <v>4.1000000000000003E-3</v>
      </c>
      <c r="DD130" s="664">
        <v>4.5499999999999999E-2</v>
      </c>
      <c r="DE130" s="665">
        <v>1.06E-2</v>
      </c>
      <c r="DF130" s="665">
        <v>1.01E-2</v>
      </c>
      <c r="DG130" s="664">
        <v>29</v>
      </c>
      <c r="DH130" s="664">
        <v>23</v>
      </c>
      <c r="DI130" s="664">
        <v>41</v>
      </c>
      <c r="DJ130" s="665">
        <v>22</v>
      </c>
      <c r="DK130" s="665">
        <v>7</v>
      </c>
      <c r="DL130" s="666">
        <v>3.49E-2</v>
      </c>
      <c r="DM130" s="666">
        <v>6.9125603864734304E-3</v>
      </c>
      <c r="DN130" s="666">
        <v>7.6712560386473436E-2</v>
      </c>
      <c r="DO130" s="672">
        <v>1.9400000000000001E-2</v>
      </c>
      <c r="DP130" s="672">
        <v>1.55E-2</v>
      </c>
      <c r="DQ130" s="664">
        <v>0.4128</v>
      </c>
      <c r="DR130" s="664">
        <v>0.32739310344827588</v>
      </c>
      <c r="DS130" s="664">
        <v>0.5836137931034483</v>
      </c>
      <c r="DT130" s="665">
        <v>0.25700000000000001</v>
      </c>
      <c r="DU130" s="665">
        <v>0.15570000000000001</v>
      </c>
      <c r="DV130" s="671">
        <v>1.7399999999999999E-2</v>
      </c>
      <c r="DW130" s="671">
        <v>1.9E-3</v>
      </c>
      <c r="DX130" s="664">
        <v>1.4E-3</v>
      </c>
      <c r="DY130" s="664">
        <v>3.3500000000000002E-2</v>
      </c>
      <c r="DZ130" s="664">
        <v>0.37930000000000003</v>
      </c>
      <c r="EA130" s="665">
        <v>8.8999999999999999E-3</v>
      </c>
      <c r="EB130" s="665">
        <v>1E-3</v>
      </c>
      <c r="EC130" s="665">
        <v>6.9999999999999999E-4</v>
      </c>
      <c r="ED130" s="665">
        <v>1.8700000000000001E-2</v>
      </c>
      <c r="EE130" s="665">
        <v>0.2384</v>
      </c>
      <c r="EF130" s="665">
        <v>8.3999999999999995E-3</v>
      </c>
      <c r="EG130" s="665">
        <v>8.9999999999999998E-4</v>
      </c>
      <c r="EH130" s="665">
        <v>6.9999999999999999E-4</v>
      </c>
      <c r="EI130" s="665">
        <v>1.4800000000000001E-2</v>
      </c>
      <c r="EJ130" s="665">
        <v>0.1409</v>
      </c>
      <c r="EK130" s="671">
        <v>123</v>
      </c>
      <c r="EL130" s="671">
        <v>98</v>
      </c>
      <c r="EM130" s="671">
        <v>167</v>
      </c>
      <c r="EN130" s="664">
        <v>40</v>
      </c>
      <c r="EO130" s="664">
        <v>27</v>
      </c>
      <c r="EP130" s="664">
        <v>66</v>
      </c>
      <c r="EQ130" s="673">
        <v>5.0349999999999995E-3</v>
      </c>
      <c r="ER130" s="678" t="s">
        <v>661</v>
      </c>
      <c r="ES130" s="679" t="s">
        <v>661</v>
      </c>
      <c r="ET130" s="679" t="s">
        <v>661</v>
      </c>
      <c r="EU130" s="665" t="s">
        <v>661</v>
      </c>
      <c r="EV130" s="665" t="s">
        <v>661</v>
      </c>
      <c r="EW130" s="679" t="s">
        <v>661</v>
      </c>
      <c r="EX130" s="679" t="s">
        <v>661</v>
      </c>
      <c r="EY130" s="679" t="s">
        <v>661</v>
      </c>
      <c r="EZ130" s="665" t="s">
        <v>661</v>
      </c>
      <c r="FA130" s="665" t="s">
        <v>661</v>
      </c>
      <c r="FB130" s="679" t="s">
        <v>661</v>
      </c>
      <c r="FC130" s="679" t="s">
        <v>661</v>
      </c>
      <c r="FD130" s="679" t="s">
        <v>661</v>
      </c>
      <c r="FE130" s="665" t="s">
        <v>661</v>
      </c>
      <c r="FF130" s="665" t="s">
        <v>661</v>
      </c>
      <c r="FG130" s="679" t="s">
        <v>661</v>
      </c>
      <c r="FH130" s="680" t="s">
        <v>661</v>
      </c>
      <c r="FI130" s="680" t="s">
        <v>661</v>
      </c>
      <c r="FJ130" s="665" t="s">
        <v>661</v>
      </c>
      <c r="FK130" s="665" t="s">
        <v>661</v>
      </c>
      <c r="FL130" s="679" t="s">
        <v>661</v>
      </c>
      <c r="FM130" s="679" t="s">
        <v>661</v>
      </c>
      <c r="FN130" s="679" t="s">
        <v>661</v>
      </c>
      <c r="FO130" s="679" t="s">
        <v>661</v>
      </c>
      <c r="FP130" s="679" t="s">
        <v>661</v>
      </c>
      <c r="FQ130" s="665" t="s">
        <v>661</v>
      </c>
      <c r="FR130" s="665" t="s">
        <v>661</v>
      </c>
      <c r="FS130" s="665" t="s">
        <v>661</v>
      </c>
      <c r="FT130" s="665" t="s">
        <v>661</v>
      </c>
      <c r="FU130" s="665" t="s">
        <v>661</v>
      </c>
      <c r="FV130" s="665" t="s">
        <v>661</v>
      </c>
      <c r="FW130" s="665" t="s">
        <v>661</v>
      </c>
      <c r="FX130" s="665" t="s">
        <v>661</v>
      </c>
      <c r="FY130" s="665" t="s">
        <v>661</v>
      </c>
      <c r="FZ130" s="665" t="s">
        <v>661</v>
      </c>
      <c r="GA130" s="680" t="s">
        <v>661</v>
      </c>
      <c r="GB130" s="680" t="s">
        <v>661</v>
      </c>
      <c r="GC130" s="680" t="s">
        <v>661</v>
      </c>
      <c r="GD130" s="668" t="s">
        <v>661</v>
      </c>
      <c r="GE130" s="668" t="s">
        <v>661</v>
      </c>
      <c r="GF130" s="681" t="s">
        <v>661</v>
      </c>
      <c r="GG130" s="680" t="s">
        <v>661</v>
      </c>
      <c r="GH130" s="680" t="s">
        <v>661</v>
      </c>
      <c r="GI130" s="668" t="s">
        <v>661</v>
      </c>
      <c r="GJ130" s="668" t="s">
        <v>661</v>
      </c>
      <c r="GK130" s="681" t="s">
        <v>661</v>
      </c>
      <c r="GL130" s="679" t="s">
        <v>661</v>
      </c>
      <c r="GM130" s="679" t="s">
        <v>661</v>
      </c>
      <c r="GN130" s="668" t="s">
        <v>661</v>
      </c>
      <c r="GO130" s="668" t="s">
        <v>661</v>
      </c>
      <c r="GP130" s="681" t="s">
        <v>661</v>
      </c>
      <c r="GQ130" s="680" t="s">
        <v>661</v>
      </c>
      <c r="GR130" s="680" t="s">
        <v>661</v>
      </c>
      <c r="GS130" s="668" t="s">
        <v>661</v>
      </c>
      <c r="GT130" s="668" t="s">
        <v>661</v>
      </c>
      <c r="GU130" s="679" t="s">
        <v>661</v>
      </c>
      <c r="GV130" s="679" t="s">
        <v>661</v>
      </c>
      <c r="GW130" s="679" t="s">
        <v>661</v>
      </c>
      <c r="GX130" s="665" t="s">
        <v>661</v>
      </c>
      <c r="GY130" s="665" t="s">
        <v>661</v>
      </c>
      <c r="GZ130" s="679" t="s">
        <v>661</v>
      </c>
      <c r="HA130" s="679" t="s">
        <v>661</v>
      </c>
      <c r="HB130" s="679" t="s">
        <v>661</v>
      </c>
      <c r="HC130" s="665" t="s">
        <v>661</v>
      </c>
      <c r="HD130" s="665" t="s">
        <v>661</v>
      </c>
      <c r="HE130" s="679" t="s">
        <v>661</v>
      </c>
      <c r="HF130" s="679" t="s">
        <v>661</v>
      </c>
      <c r="HG130" s="679" t="s">
        <v>661</v>
      </c>
      <c r="HH130" s="665" t="s">
        <v>661</v>
      </c>
      <c r="HI130" s="665" t="s">
        <v>661</v>
      </c>
      <c r="HJ130" s="679" t="s">
        <v>661</v>
      </c>
      <c r="HK130" s="680" t="s">
        <v>661</v>
      </c>
      <c r="HL130" s="680" t="s">
        <v>661</v>
      </c>
      <c r="HM130" s="665" t="s">
        <v>661</v>
      </c>
      <c r="HN130" s="665" t="s">
        <v>661</v>
      </c>
      <c r="HO130" s="681" t="s">
        <v>661</v>
      </c>
      <c r="HP130" s="679" t="s">
        <v>661</v>
      </c>
      <c r="HQ130" s="679" t="s">
        <v>661</v>
      </c>
      <c r="HR130" s="665" t="s">
        <v>661</v>
      </c>
      <c r="HS130" s="665" t="s">
        <v>661</v>
      </c>
      <c r="HT130" s="665" t="s">
        <v>661</v>
      </c>
      <c r="HU130" s="665" t="s">
        <v>661</v>
      </c>
      <c r="HV130" s="665" t="s">
        <v>661</v>
      </c>
      <c r="HW130" s="665" t="s">
        <v>661</v>
      </c>
      <c r="HX130" s="679" t="s">
        <v>661</v>
      </c>
      <c r="HY130" s="679" t="s">
        <v>661</v>
      </c>
      <c r="HZ130" s="679" t="s">
        <v>661</v>
      </c>
      <c r="IA130" s="665" t="s">
        <v>661</v>
      </c>
      <c r="IB130" s="665" t="s">
        <v>661</v>
      </c>
      <c r="IC130" s="679" t="s">
        <v>661</v>
      </c>
      <c r="ID130" s="679" t="s">
        <v>661</v>
      </c>
      <c r="IE130" s="679" t="s">
        <v>661</v>
      </c>
      <c r="IF130" s="665" t="s">
        <v>661</v>
      </c>
      <c r="IG130" s="665" t="s">
        <v>661</v>
      </c>
      <c r="IH130" s="679" t="s">
        <v>661</v>
      </c>
      <c r="II130" s="679" t="s">
        <v>661</v>
      </c>
      <c r="IJ130" s="679" t="s">
        <v>661</v>
      </c>
      <c r="IK130" s="665" t="s">
        <v>661</v>
      </c>
      <c r="IL130" s="665" t="s">
        <v>661</v>
      </c>
      <c r="IM130" s="679" t="s">
        <v>661</v>
      </c>
      <c r="IN130" s="680" t="s">
        <v>661</v>
      </c>
      <c r="IO130" s="680" t="s">
        <v>661</v>
      </c>
      <c r="IP130" s="665" t="s">
        <v>661</v>
      </c>
      <c r="IQ130" s="665" t="s">
        <v>661</v>
      </c>
      <c r="IR130" s="681" t="s">
        <v>661</v>
      </c>
      <c r="IS130" s="681" t="s">
        <v>661</v>
      </c>
      <c r="IT130" s="679" t="s">
        <v>661</v>
      </c>
      <c r="IU130" s="679" t="s">
        <v>661</v>
      </c>
      <c r="IV130" s="679" t="s">
        <v>661</v>
      </c>
      <c r="IW130" s="665" t="s">
        <v>661</v>
      </c>
      <c r="IX130" s="665" t="s">
        <v>661</v>
      </c>
      <c r="IY130" s="665" t="s">
        <v>661</v>
      </c>
      <c r="IZ130" s="665" t="s">
        <v>661</v>
      </c>
      <c r="JA130" s="665" t="s">
        <v>661</v>
      </c>
      <c r="JB130" s="665" t="s">
        <v>661</v>
      </c>
      <c r="JC130" s="665" t="s">
        <v>661</v>
      </c>
      <c r="JD130" s="665" t="s">
        <v>661</v>
      </c>
      <c r="JE130" s="665" t="s">
        <v>661</v>
      </c>
      <c r="JF130" s="665" t="s">
        <v>661</v>
      </c>
      <c r="JG130" s="681" t="s">
        <v>661</v>
      </c>
      <c r="JH130" s="681" t="s">
        <v>661</v>
      </c>
      <c r="JI130" s="681" t="s">
        <v>661</v>
      </c>
      <c r="JJ130" s="679" t="s">
        <v>661</v>
      </c>
      <c r="JK130" s="679" t="s">
        <v>661</v>
      </c>
      <c r="JL130" s="682" t="s">
        <v>661</v>
      </c>
    </row>
    <row r="131" spans="1:272" ht="12.75" x14ac:dyDescent="0.2">
      <c r="A131" s="733" t="s">
        <v>133</v>
      </c>
      <c r="B131" s="662">
        <v>2013</v>
      </c>
      <c r="C131" s="679" t="s">
        <v>661</v>
      </c>
      <c r="D131" s="679" t="s">
        <v>661</v>
      </c>
      <c r="E131" s="679" t="s">
        <v>661</v>
      </c>
      <c r="F131" s="679" t="s">
        <v>661</v>
      </c>
      <c r="G131" s="679" t="s">
        <v>661</v>
      </c>
      <c r="H131" s="679" t="s">
        <v>661</v>
      </c>
      <c r="I131" s="664">
        <v>94</v>
      </c>
      <c r="J131" s="664">
        <v>78</v>
      </c>
      <c r="K131" s="664">
        <v>114</v>
      </c>
      <c r="L131" s="663">
        <v>2413</v>
      </c>
      <c r="M131" s="664">
        <v>1921</v>
      </c>
      <c r="N131" s="664">
        <v>2973</v>
      </c>
      <c r="O131" s="665">
        <v>1779</v>
      </c>
      <c r="P131" s="665">
        <v>634</v>
      </c>
      <c r="Q131" s="664">
        <v>94</v>
      </c>
      <c r="R131" s="664">
        <v>78</v>
      </c>
      <c r="S131" s="664">
        <v>114</v>
      </c>
      <c r="T131" s="665">
        <v>48</v>
      </c>
      <c r="U131" s="665">
        <v>46</v>
      </c>
      <c r="V131" s="664">
        <v>2319</v>
      </c>
      <c r="W131" s="664">
        <v>1835</v>
      </c>
      <c r="X131" s="664">
        <v>2863</v>
      </c>
      <c r="Y131" s="665">
        <v>1731</v>
      </c>
      <c r="Z131" s="665">
        <v>588</v>
      </c>
      <c r="AA131" s="664">
        <v>134</v>
      </c>
      <c r="AB131" s="664">
        <v>111.19148936170212</v>
      </c>
      <c r="AC131" s="664">
        <v>162.51063829787236</v>
      </c>
      <c r="AD131" s="666">
        <v>85</v>
      </c>
      <c r="AE131" s="666">
        <v>50</v>
      </c>
      <c r="AF131" s="664">
        <v>450</v>
      </c>
      <c r="AG131" s="664">
        <v>251.86311787072239</v>
      </c>
      <c r="AH131" s="664">
        <v>800.76045627376425</v>
      </c>
      <c r="AI131" s="665">
        <v>305</v>
      </c>
      <c r="AJ131" s="665">
        <v>145</v>
      </c>
      <c r="AK131" s="664">
        <v>49</v>
      </c>
      <c r="AL131" s="664">
        <v>29</v>
      </c>
      <c r="AM131" s="664">
        <v>16</v>
      </c>
      <c r="AN131" s="664">
        <v>118</v>
      </c>
      <c r="AO131" s="664">
        <v>332</v>
      </c>
      <c r="AP131" s="665">
        <v>25</v>
      </c>
      <c r="AQ131" s="665">
        <v>15</v>
      </c>
      <c r="AR131" s="665">
        <v>8</v>
      </c>
      <c r="AS131" s="665">
        <v>77</v>
      </c>
      <c r="AT131" s="665">
        <v>229</v>
      </c>
      <c r="AU131" s="665">
        <v>24</v>
      </c>
      <c r="AV131" s="665">
        <v>14</v>
      </c>
      <c r="AW131" s="665">
        <v>8</v>
      </c>
      <c r="AX131" s="665">
        <v>42</v>
      </c>
      <c r="AY131" s="665">
        <v>103</v>
      </c>
      <c r="AZ131" s="667">
        <v>0.11277055235138052</v>
      </c>
      <c r="BA131" s="667">
        <v>8.9777136786987968E-2</v>
      </c>
      <c r="BB131" s="667">
        <v>0.13894191966044522</v>
      </c>
      <c r="BC131" s="668">
        <v>0.16476707548165889</v>
      </c>
      <c r="BD131" s="668">
        <v>5.9809233073939871E-2</v>
      </c>
      <c r="BE131" s="669">
        <v>0.1575</v>
      </c>
      <c r="BF131" s="670">
        <v>0.12158529580700746</v>
      </c>
      <c r="BG131" s="670">
        <v>0.19513354394026422</v>
      </c>
      <c r="BH131" s="668">
        <v>0.2345290112793415</v>
      </c>
      <c r="BI131" s="668">
        <v>8.6375786441998795E-2</v>
      </c>
      <c r="BJ131" s="669">
        <v>0.1741</v>
      </c>
      <c r="BK131" s="670">
        <v>0.13439999999999999</v>
      </c>
      <c r="BL131" s="670">
        <v>0.2157</v>
      </c>
      <c r="BM131" s="668">
        <v>0.25440000000000002</v>
      </c>
      <c r="BN131" s="668">
        <v>9.1600000000000001E-2</v>
      </c>
      <c r="BO131" s="669">
        <v>9.8900000000000002E-2</v>
      </c>
      <c r="BP131" s="670">
        <v>5.5353916349809879E-2</v>
      </c>
      <c r="BQ131" s="670">
        <v>0.1759893536121673</v>
      </c>
      <c r="BR131" s="668">
        <v>0.13150000000000001</v>
      </c>
      <c r="BS131" s="668">
        <v>6.5000000000000002E-2</v>
      </c>
      <c r="BT131" s="664">
        <v>227</v>
      </c>
      <c r="BU131" s="664">
        <v>99</v>
      </c>
      <c r="BV131" s="664">
        <v>363</v>
      </c>
      <c r="BW131" s="665">
        <v>169</v>
      </c>
      <c r="BX131" s="665">
        <v>58</v>
      </c>
      <c r="BY131" s="664">
        <v>13</v>
      </c>
      <c r="BZ131" s="664">
        <v>9</v>
      </c>
      <c r="CA131" s="664">
        <v>18</v>
      </c>
      <c r="CB131" s="665">
        <v>7</v>
      </c>
      <c r="CC131" s="665">
        <v>7</v>
      </c>
      <c r="CD131" s="664">
        <v>214</v>
      </c>
      <c r="CE131" s="664">
        <v>90</v>
      </c>
      <c r="CF131" s="664">
        <v>346</v>
      </c>
      <c r="CG131" s="665">
        <v>162</v>
      </c>
      <c r="CH131" s="665">
        <v>52</v>
      </c>
      <c r="CI131" s="664">
        <v>85</v>
      </c>
      <c r="CJ131" s="664">
        <v>36.833333333333336</v>
      </c>
      <c r="CK131" s="664">
        <v>144.5</v>
      </c>
      <c r="CL131" s="665">
        <v>60</v>
      </c>
      <c r="CM131" s="665">
        <v>26</v>
      </c>
      <c r="CN131" s="671">
        <v>13.33</v>
      </c>
      <c r="CO131" s="664">
        <v>40.409999999999997</v>
      </c>
      <c r="CP131" s="664">
        <v>45.03</v>
      </c>
      <c r="CQ131" s="665">
        <v>6.83</v>
      </c>
      <c r="CR131" s="665">
        <v>26.86</v>
      </c>
      <c r="CS131" s="665">
        <v>32.83</v>
      </c>
      <c r="CT131" s="665">
        <v>6.5</v>
      </c>
      <c r="CU131" s="665">
        <v>13.55</v>
      </c>
      <c r="CV131" s="665">
        <v>12.19</v>
      </c>
      <c r="CW131" s="664">
        <v>81</v>
      </c>
      <c r="CX131" s="664">
        <v>62</v>
      </c>
      <c r="CY131" s="664">
        <v>108</v>
      </c>
      <c r="CZ131" s="665">
        <v>68</v>
      </c>
      <c r="DA131" s="665">
        <v>14</v>
      </c>
      <c r="DB131" s="664">
        <v>4</v>
      </c>
      <c r="DC131" s="664">
        <v>3</v>
      </c>
      <c r="DD131" s="664">
        <v>5</v>
      </c>
      <c r="DE131" s="665">
        <v>2</v>
      </c>
      <c r="DF131" s="665">
        <v>2</v>
      </c>
      <c r="DG131" s="664">
        <v>78</v>
      </c>
      <c r="DH131" s="664">
        <v>59</v>
      </c>
      <c r="DI131" s="664">
        <v>103</v>
      </c>
      <c r="DJ131" s="665">
        <v>66</v>
      </c>
      <c r="DK131" s="665">
        <v>12</v>
      </c>
      <c r="DL131" s="666">
        <v>1.7728000000000002</v>
      </c>
      <c r="DM131" s="666">
        <v>1.3296000000000001</v>
      </c>
      <c r="DN131" s="666">
        <v>2.2160000000000002</v>
      </c>
      <c r="DO131" s="672">
        <v>1.3365</v>
      </c>
      <c r="DP131" s="672">
        <v>0.88209999999999988</v>
      </c>
      <c r="DQ131" s="664">
        <v>6</v>
      </c>
      <c r="DR131" s="664">
        <v>4.5384615384615383</v>
      </c>
      <c r="DS131" s="664">
        <v>7.9230769230769234</v>
      </c>
      <c r="DT131" s="665">
        <v>4</v>
      </c>
      <c r="DU131" s="665">
        <v>2</v>
      </c>
      <c r="DV131" s="671">
        <v>2</v>
      </c>
      <c r="DW131" s="671">
        <v>0.7944</v>
      </c>
      <c r="DX131" s="664">
        <v>0.77280000000000004</v>
      </c>
      <c r="DY131" s="664">
        <v>1</v>
      </c>
      <c r="DZ131" s="664">
        <v>5</v>
      </c>
      <c r="EA131" s="665">
        <v>1</v>
      </c>
      <c r="EB131" s="665">
        <v>0.40660000000000002</v>
      </c>
      <c r="EC131" s="665">
        <v>0.3952</v>
      </c>
      <c r="ED131" s="665">
        <v>0.94130000000000003</v>
      </c>
      <c r="EE131" s="665">
        <v>4</v>
      </c>
      <c r="EF131" s="665">
        <v>1</v>
      </c>
      <c r="EG131" s="665">
        <v>0.38790000000000002</v>
      </c>
      <c r="EH131" s="665">
        <v>0.37759999999999999</v>
      </c>
      <c r="EI131" s="665">
        <v>0.50449999999999995</v>
      </c>
      <c r="EJ131" s="665">
        <v>1</v>
      </c>
      <c r="EK131" s="671">
        <v>597</v>
      </c>
      <c r="EL131" s="671">
        <v>331</v>
      </c>
      <c r="EM131" s="671">
        <v>998</v>
      </c>
      <c r="EN131" s="664">
        <v>38</v>
      </c>
      <c r="EO131" s="664">
        <v>28</v>
      </c>
      <c r="EP131" s="664">
        <v>49</v>
      </c>
      <c r="EQ131" s="673">
        <v>0.34210526315789475</v>
      </c>
      <c r="ER131" s="678" t="s">
        <v>661</v>
      </c>
      <c r="ES131" s="679" t="s">
        <v>661</v>
      </c>
      <c r="ET131" s="679" t="s">
        <v>661</v>
      </c>
      <c r="EU131" s="665" t="s">
        <v>661</v>
      </c>
      <c r="EV131" s="665" t="s">
        <v>661</v>
      </c>
      <c r="EW131" s="679" t="s">
        <v>661</v>
      </c>
      <c r="EX131" s="679" t="s">
        <v>661</v>
      </c>
      <c r="EY131" s="679" t="s">
        <v>661</v>
      </c>
      <c r="EZ131" s="665" t="s">
        <v>661</v>
      </c>
      <c r="FA131" s="665" t="s">
        <v>661</v>
      </c>
      <c r="FB131" s="679" t="s">
        <v>661</v>
      </c>
      <c r="FC131" s="679" t="s">
        <v>661</v>
      </c>
      <c r="FD131" s="679" t="s">
        <v>661</v>
      </c>
      <c r="FE131" s="665" t="s">
        <v>661</v>
      </c>
      <c r="FF131" s="665" t="s">
        <v>661</v>
      </c>
      <c r="FG131" s="679" t="s">
        <v>661</v>
      </c>
      <c r="FH131" s="680" t="s">
        <v>661</v>
      </c>
      <c r="FI131" s="680" t="s">
        <v>661</v>
      </c>
      <c r="FJ131" s="665" t="s">
        <v>661</v>
      </c>
      <c r="FK131" s="665" t="s">
        <v>661</v>
      </c>
      <c r="FL131" s="679" t="s">
        <v>661</v>
      </c>
      <c r="FM131" s="679" t="s">
        <v>661</v>
      </c>
      <c r="FN131" s="679" t="s">
        <v>661</v>
      </c>
      <c r="FO131" s="679" t="s">
        <v>661</v>
      </c>
      <c r="FP131" s="679" t="s">
        <v>661</v>
      </c>
      <c r="FQ131" s="665" t="s">
        <v>661</v>
      </c>
      <c r="FR131" s="665" t="s">
        <v>661</v>
      </c>
      <c r="FS131" s="665" t="s">
        <v>661</v>
      </c>
      <c r="FT131" s="665" t="s">
        <v>661</v>
      </c>
      <c r="FU131" s="665" t="s">
        <v>661</v>
      </c>
      <c r="FV131" s="665" t="s">
        <v>661</v>
      </c>
      <c r="FW131" s="665" t="s">
        <v>661</v>
      </c>
      <c r="FX131" s="665" t="s">
        <v>661</v>
      </c>
      <c r="FY131" s="665" t="s">
        <v>661</v>
      </c>
      <c r="FZ131" s="665" t="s">
        <v>661</v>
      </c>
      <c r="GA131" s="680" t="s">
        <v>661</v>
      </c>
      <c r="GB131" s="680" t="s">
        <v>661</v>
      </c>
      <c r="GC131" s="680" t="s">
        <v>661</v>
      </c>
      <c r="GD131" s="668" t="s">
        <v>661</v>
      </c>
      <c r="GE131" s="668" t="s">
        <v>661</v>
      </c>
      <c r="GF131" s="681" t="s">
        <v>661</v>
      </c>
      <c r="GG131" s="680" t="s">
        <v>661</v>
      </c>
      <c r="GH131" s="680" t="s">
        <v>661</v>
      </c>
      <c r="GI131" s="668" t="s">
        <v>661</v>
      </c>
      <c r="GJ131" s="668" t="s">
        <v>661</v>
      </c>
      <c r="GK131" s="681" t="s">
        <v>661</v>
      </c>
      <c r="GL131" s="679" t="s">
        <v>661</v>
      </c>
      <c r="GM131" s="679" t="s">
        <v>661</v>
      </c>
      <c r="GN131" s="668" t="s">
        <v>661</v>
      </c>
      <c r="GO131" s="668" t="s">
        <v>661</v>
      </c>
      <c r="GP131" s="681" t="s">
        <v>661</v>
      </c>
      <c r="GQ131" s="680" t="s">
        <v>661</v>
      </c>
      <c r="GR131" s="680" t="s">
        <v>661</v>
      </c>
      <c r="GS131" s="668" t="s">
        <v>661</v>
      </c>
      <c r="GT131" s="668" t="s">
        <v>661</v>
      </c>
      <c r="GU131" s="679" t="s">
        <v>661</v>
      </c>
      <c r="GV131" s="679" t="s">
        <v>661</v>
      </c>
      <c r="GW131" s="679" t="s">
        <v>661</v>
      </c>
      <c r="GX131" s="665" t="s">
        <v>661</v>
      </c>
      <c r="GY131" s="665" t="s">
        <v>661</v>
      </c>
      <c r="GZ131" s="679" t="s">
        <v>661</v>
      </c>
      <c r="HA131" s="679" t="s">
        <v>661</v>
      </c>
      <c r="HB131" s="679" t="s">
        <v>661</v>
      </c>
      <c r="HC131" s="665" t="s">
        <v>661</v>
      </c>
      <c r="HD131" s="665" t="s">
        <v>661</v>
      </c>
      <c r="HE131" s="679" t="s">
        <v>661</v>
      </c>
      <c r="HF131" s="679" t="s">
        <v>661</v>
      </c>
      <c r="HG131" s="679" t="s">
        <v>661</v>
      </c>
      <c r="HH131" s="665" t="s">
        <v>661</v>
      </c>
      <c r="HI131" s="665" t="s">
        <v>661</v>
      </c>
      <c r="HJ131" s="679" t="s">
        <v>661</v>
      </c>
      <c r="HK131" s="680" t="s">
        <v>661</v>
      </c>
      <c r="HL131" s="680" t="s">
        <v>661</v>
      </c>
      <c r="HM131" s="665" t="s">
        <v>661</v>
      </c>
      <c r="HN131" s="665" t="s">
        <v>661</v>
      </c>
      <c r="HO131" s="681" t="s">
        <v>661</v>
      </c>
      <c r="HP131" s="679" t="s">
        <v>661</v>
      </c>
      <c r="HQ131" s="679" t="s">
        <v>661</v>
      </c>
      <c r="HR131" s="665" t="s">
        <v>661</v>
      </c>
      <c r="HS131" s="665" t="s">
        <v>661</v>
      </c>
      <c r="HT131" s="665" t="s">
        <v>661</v>
      </c>
      <c r="HU131" s="665" t="s">
        <v>661</v>
      </c>
      <c r="HV131" s="665" t="s">
        <v>661</v>
      </c>
      <c r="HW131" s="665" t="s">
        <v>661</v>
      </c>
      <c r="HX131" s="679" t="s">
        <v>661</v>
      </c>
      <c r="HY131" s="679" t="s">
        <v>661</v>
      </c>
      <c r="HZ131" s="679" t="s">
        <v>661</v>
      </c>
      <c r="IA131" s="665" t="s">
        <v>661</v>
      </c>
      <c r="IB131" s="665" t="s">
        <v>661</v>
      </c>
      <c r="IC131" s="679" t="s">
        <v>661</v>
      </c>
      <c r="ID131" s="679" t="s">
        <v>661</v>
      </c>
      <c r="IE131" s="679" t="s">
        <v>661</v>
      </c>
      <c r="IF131" s="665" t="s">
        <v>661</v>
      </c>
      <c r="IG131" s="665" t="s">
        <v>661</v>
      </c>
      <c r="IH131" s="679" t="s">
        <v>661</v>
      </c>
      <c r="II131" s="679" t="s">
        <v>661</v>
      </c>
      <c r="IJ131" s="679" t="s">
        <v>661</v>
      </c>
      <c r="IK131" s="665" t="s">
        <v>661</v>
      </c>
      <c r="IL131" s="665" t="s">
        <v>661</v>
      </c>
      <c r="IM131" s="679" t="s">
        <v>661</v>
      </c>
      <c r="IN131" s="680" t="s">
        <v>661</v>
      </c>
      <c r="IO131" s="680" t="s">
        <v>661</v>
      </c>
      <c r="IP131" s="665" t="s">
        <v>661</v>
      </c>
      <c r="IQ131" s="665" t="s">
        <v>661</v>
      </c>
      <c r="IR131" s="681" t="s">
        <v>661</v>
      </c>
      <c r="IS131" s="681" t="s">
        <v>661</v>
      </c>
      <c r="IT131" s="679" t="s">
        <v>661</v>
      </c>
      <c r="IU131" s="679" t="s">
        <v>661</v>
      </c>
      <c r="IV131" s="679" t="s">
        <v>661</v>
      </c>
      <c r="IW131" s="665" t="s">
        <v>661</v>
      </c>
      <c r="IX131" s="665" t="s">
        <v>661</v>
      </c>
      <c r="IY131" s="665" t="s">
        <v>661</v>
      </c>
      <c r="IZ131" s="665" t="s">
        <v>661</v>
      </c>
      <c r="JA131" s="665" t="s">
        <v>661</v>
      </c>
      <c r="JB131" s="665" t="s">
        <v>661</v>
      </c>
      <c r="JC131" s="665" t="s">
        <v>661</v>
      </c>
      <c r="JD131" s="665" t="s">
        <v>661</v>
      </c>
      <c r="JE131" s="665" t="s">
        <v>661</v>
      </c>
      <c r="JF131" s="665" t="s">
        <v>661</v>
      </c>
      <c r="JG131" s="681" t="s">
        <v>661</v>
      </c>
      <c r="JH131" s="681" t="s">
        <v>661</v>
      </c>
      <c r="JI131" s="681" t="s">
        <v>661</v>
      </c>
      <c r="JJ131" s="679" t="s">
        <v>661</v>
      </c>
      <c r="JK131" s="679" t="s">
        <v>661</v>
      </c>
      <c r="JL131" s="682" t="s">
        <v>661</v>
      </c>
    </row>
    <row r="132" spans="1:272" ht="12.75" x14ac:dyDescent="0.2">
      <c r="A132" s="733" t="s">
        <v>134</v>
      </c>
      <c r="B132" s="662">
        <v>2013</v>
      </c>
      <c r="C132" s="679" t="s">
        <v>879</v>
      </c>
      <c r="D132" s="679" t="s">
        <v>663</v>
      </c>
      <c r="E132" s="679" t="s">
        <v>676</v>
      </c>
      <c r="F132" s="679" t="s">
        <v>879</v>
      </c>
      <c r="G132" s="679" t="s">
        <v>663</v>
      </c>
      <c r="H132" s="679" t="s">
        <v>676</v>
      </c>
      <c r="I132" s="664">
        <v>1637</v>
      </c>
      <c r="J132" s="664">
        <v>1078</v>
      </c>
      <c r="K132" s="664">
        <v>2851</v>
      </c>
      <c r="L132" s="663">
        <v>68046</v>
      </c>
      <c r="M132" s="664">
        <v>41125</v>
      </c>
      <c r="N132" s="664">
        <v>127887</v>
      </c>
      <c r="O132" s="665">
        <v>47780</v>
      </c>
      <c r="P132" s="665">
        <v>20266</v>
      </c>
      <c r="Q132" s="664">
        <v>1637</v>
      </c>
      <c r="R132" s="664">
        <v>1078</v>
      </c>
      <c r="S132" s="664">
        <v>2851</v>
      </c>
      <c r="T132" s="665">
        <v>838</v>
      </c>
      <c r="U132" s="665">
        <v>799</v>
      </c>
      <c r="V132" s="664">
        <v>66409</v>
      </c>
      <c r="W132" s="664">
        <v>40108</v>
      </c>
      <c r="X132" s="664">
        <v>125117</v>
      </c>
      <c r="Y132" s="665">
        <v>46942</v>
      </c>
      <c r="Z132" s="665">
        <v>19467</v>
      </c>
      <c r="AA132" s="664">
        <v>7016</v>
      </c>
      <c r="AB132" s="664">
        <v>4620.1881490531459</v>
      </c>
      <c r="AC132" s="664">
        <v>12219.069028711057</v>
      </c>
      <c r="AD132" s="666">
        <v>4220</v>
      </c>
      <c r="AE132" s="666">
        <v>2796</v>
      </c>
      <c r="AF132" s="664">
        <v>20618</v>
      </c>
      <c r="AG132" s="664">
        <v>9984.4287856071969</v>
      </c>
      <c r="AH132" s="664">
        <v>48778.416791604206</v>
      </c>
      <c r="AI132" s="665">
        <v>13013</v>
      </c>
      <c r="AJ132" s="665">
        <v>7604</v>
      </c>
      <c r="AK132" s="664">
        <v>1140</v>
      </c>
      <c r="AL132" s="664">
        <v>392</v>
      </c>
      <c r="AM132" s="664">
        <v>104</v>
      </c>
      <c r="AN132" s="664">
        <v>6912</v>
      </c>
      <c r="AO132" s="664">
        <v>13706</v>
      </c>
      <c r="AP132" s="665">
        <v>584</v>
      </c>
      <c r="AQ132" s="665">
        <v>201</v>
      </c>
      <c r="AR132" s="665">
        <v>53</v>
      </c>
      <c r="AS132" s="665">
        <v>4167</v>
      </c>
      <c r="AT132" s="665">
        <v>8846</v>
      </c>
      <c r="AU132" s="665">
        <v>556</v>
      </c>
      <c r="AV132" s="665">
        <v>191</v>
      </c>
      <c r="AW132" s="665">
        <v>51</v>
      </c>
      <c r="AX132" s="665">
        <v>2745</v>
      </c>
      <c r="AY132" s="665">
        <v>4859</v>
      </c>
      <c r="AZ132" s="667">
        <v>3.7407921009353515E-2</v>
      </c>
      <c r="BA132" s="667">
        <v>2.2608246649467468E-2</v>
      </c>
      <c r="BB132" s="667">
        <v>7.0305187580801121E-2</v>
      </c>
      <c r="BC132" s="668">
        <v>5.1631630855408395E-2</v>
      </c>
      <c r="BD132" s="668">
        <v>2.2678421891138448E-2</v>
      </c>
      <c r="BE132" s="669">
        <v>5.4699999999999999E-2</v>
      </c>
      <c r="BF132" s="670">
        <v>3.2886605783866062E-2</v>
      </c>
      <c r="BG132" s="670">
        <v>0.10024170471841705</v>
      </c>
      <c r="BH132" s="668">
        <v>7.6277421348679125E-2</v>
      </c>
      <c r="BI132" s="668">
        <v>3.3900454742165263E-2</v>
      </c>
      <c r="BJ132" s="669">
        <v>6.5699999999999995E-2</v>
      </c>
      <c r="BK132" s="670">
        <v>3.95E-2</v>
      </c>
      <c r="BL132" s="670">
        <v>0.12039999999999999</v>
      </c>
      <c r="BM132" s="668">
        <v>9.0800000000000006E-2</v>
      </c>
      <c r="BN132" s="668">
        <v>3.9800000000000002E-2</v>
      </c>
      <c r="BO132" s="669">
        <v>5.3999999999999999E-2</v>
      </c>
      <c r="BP132" s="670">
        <v>2.6149925037481262E-2</v>
      </c>
      <c r="BQ132" s="670">
        <v>0.12775412293853075</v>
      </c>
      <c r="BR132" s="668">
        <v>6.6699999999999995E-2</v>
      </c>
      <c r="BS132" s="668">
        <v>4.0800000000000003E-2</v>
      </c>
      <c r="BT132" s="664">
        <v>14457</v>
      </c>
      <c r="BU132" s="664">
        <v>7045</v>
      </c>
      <c r="BV132" s="664">
        <v>33337</v>
      </c>
      <c r="BW132" s="665">
        <v>10061</v>
      </c>
      <c r="BX132" s="665">
        <v>4396</v>
      </c>
      <c r="BY132" s="664">
        <v>502</v>
      </c>
      <c r="BZ132" s="664">
        <v>295</v>
      </c>
      <c r="CA132" s="664">
        <v>975</v>
      </c>
      <c r="CB132" s="665">
        <v>257</v>
      </c>
      <c r="CC132" s="665">
        <v>245</v>
      </c>
      <c r="CD132" s="664">
        <v>13955</v>
      </c>
      <c r="CE132" s="664">
        <v>6739</v>
      </c>
      <c r="CF132" s="664">
        <v>32443</v>
      </c>
      <c r="CG132" s="665">
        <v>9804</v>
      </c>
      <c r="CH132" s="665">
        <v>4151</v>
      </c>
      <c r="CI132" s="664">
        <v>5987</v>
      </c>
      <c r="CJ132" s="664">
        <v>2874.9533175976921</v>
      </c>
      <c r="CK132" s="664">
        <v>14220.891424075531</v>
      </c>
      <c r="CL132" s="665">
        <v>3813</v>
      </c>
      <c r="CM132" s="665">
        <v>2175</v>
      </c>
      <c r="CN132" s="671">
        <v>502.04</v>
      </c>
      <c r="CO132" s="664">
        <v>3046.71</v>
      </c>
      <c r="CP132" s="664">
        <v>2940.72</v>
      </c>
      <c r="CQ132" s="665">
        <v>257.14</v>
      </c>
      <c r="CR132" s="665">
        <v>1833.52</v>
      </c>
      <c r="CS132" s="665">
        <v>1979</v>
      </c>
      <c r="CT132" s="665">
        <v>244.9</v>
      </c>
      <c r="CU132" s="665">
        <v>1213.18</v>
      </c>
      <c r="CV132" s="665">
        <v>961.73</v>
      </c>
      <c r="CW132" s="664">
        <v>2174</v>
      </c>
      <c r="CX132" s="664">
        <v>1264</v>
      </c>
      <c r="CY132" s="664">
        <v>4019</v>
      </c>
      <c r="CZ132" s="665">
        <v>1566</v>
      </c>
      <c r="DA132" s="665">
        <v>608</v>
      </c>
      <c r="DB132" s="664">
        <v>189</v>
      </c>
      <c r="DC132" s="664">
        <v>115</v>
      </c>
      <c r="DD132" s="664">
        <v>355</v>
      </c>
      <c r="DE132" s="665">
        <v>97</v>
      </c>
      <c r="DF132" s="665">
        <v>92</v>
      </c>
      <c r="DG132" s="664">
        <v>1985</v>
      </c>
      <c r="DH132" s="664">
        <v>1145</v>
      </c>
      <c r="DI132" s="664">
        <v>3700</v>
      </c>
      <c r="DJ132" s="665">
        <v>1469</v>
      </c>
      <c r="DK132" s="665">
        <v>516</v>
      </c>
      <c r="DL132" s="666">
        <v>50</v>
      </c>
      <c r="DM132" s="666">
        <v>30.423280423280424</v>
      </c>
      <c r="DN132" s="666">
        <v>93.915343915343925</v>
      </c>
      <c r="DO132" s="672">
        <v>29</v>
      </c>
      <c r="DP132" s="672">
        <v>21</v>
      </c>
      <c r="DQ132" s="664">
        <v>206</v>
      </c>
      <c r="DR132" s="664">
        <v>118.82619647355163</v>
      </c>
      <c r="DS132" s="664">
        <v>383.97984886649874</v>
      </c>
      <c r="DT132" s="665">
        <v>129</v>
      </c>
      <c r="DU132" s="665">
        <v>77</v>
      </c>
      <c r="DV132" s="671">
        <v>166</v>
      </c>
      <c r="DW132" s="671">
        <v>15</v>
      </c>
      <c r="DX132" s="664">
        <v>8</v>
      </c>
      <c r="DY132" s="664">
        <v>42</v>
      </c>
      <c r="DZ132" s="664">
        <v>164</v>
      </c>
      <c r="EA132" s="665">
        <v>85</v>
      </c>
      <c r="EB132" s="665">
        <v>8</v>
      </c>
      <c r="EC132" s="665">
        <v>4</v>
      </c>
      <c r="ED132" s="665">
        <v>25</v>
      </c>
      <c r="EE132" s="665">
        <v>103</v>
      </c>
      <c r="EF132" s="665">
        <v>81</v>
      </c>
      <c r="EG132" s="665">
        <v>8</v>
      </c>
      <c r="EH132" s="665">
        <v>4</v>
      </c>
      <c r="EI132" s="665">
        <v>17</v>
      </c>
      <c r="EJ132" s="665">
        <v>60</v>
      </c>
      <c r="EK132" s="671">
        <v>9551</v>
      </c>
      <c r="EL132" s="671">
        <v>5945</v>
      </c>
      <c r="EM132" s="671">
        <v>16601</v>
      </c>
      <c r="EN132" s="664">
        <v>1467</v>
      </c>
      <c r="EO132" s="664">
        <v>891</v>
      </c>
      <c r="EP132" s="664">
        <v>2771</v>
      </c>
      <c r="EQ132" s="673">
        <v>0.34219495569188818</v>
      </c>
      <c r="ER132" s="678" t="s">
        <v>1111</v>
      </c>
      <c r="ES132" s="679" t="s">
        <v>905</v>
      </c>
      <c r="ET132" s="679" t="s">
        <v>911</v>
      </c>
      <c r="EU132" s="665" t="s">
        <v>1027</v>
      </c>
      <c r="EV132" s="665" t="s">
        <v>997</v>
      </c>
      <c r="EW132" s="679" t="s">
        <v>879</v>
      </c>
      <c r="EX132" s="679" t="s">
        <v>663</v>
      </c>
      <c r="EY132" s="679" t="s">
        <v>676</v>
      </c>
      <c r="EZ132" s="665" t="s">
        <v>235</v>
      </c>
      <c r="FA132" s="665" t="s">
        <v>235</v>
      </c>
      <c r="FB132" s="679" t="s">
        <v>1048</v>
      </c>
      <c r="FC132" s="679" t="s">
        <v>890</v>
      </c>
      <c r="FD132" s="679" t="s">
        <v>911</v>
      </c>
      <c r="FE132" s="665" t="s">
        <v>1045</v>
      </c>
      <c r="FF132" s="665" t="s">
        <v>904</v>
      </c>
      <c r="FG132" s="679" t="s">
        <v>1025</v>
      </c>
      <c r="FH132" s="680" t="s">
        <v>681</v>
      </c>
      <c r="FI132" s="680" t="s">
        <v>1049</v>
      </c>
      <c r="FJ132" s="665" t="s">
        <v>887</v>
      </c>
      <c r="FK132" s="665" t="s">
        <v>736</v>
      </c>
      <c r="FL132" s="679" t="s">
        <v>663</v>
      </c>
      <c r="FM132" s="679" t="s">
        <v>236</v>
      </c>
      <c r="FN132" s="679" t="s">
        <v>237</v>
      </c>
      <c r="FO132" s="679" t="s">
        <v>1010</v>
      </c>
      <c r="FP132" s="679" t="s">
        <v>906</v>
      </c>
      <c r="FQ132" s="665" t="s">
        <v>235</v>
      </c>
      <c r="FR132" s="665" t="s">
        <v>236</v>
      </c>
      <c r="FS132" s="665" t="s">
        <v>232</v>
      </c>
      <c r="FT132" s="665" t="s">
        <v>880</v>
      </c>
      <c r="FU132" s="665" t="s">
        <v>696</v>
      </c>
      <c r="FV132" s="665" t="s">
        <v>235</v>
      </c>
      <c r="FW132" s="665" t="s">
        <v>237</v>
      </c>
      <c r="FX132" s="665" t="s">
        <v>232</v>
      </c>
      <c r="FY132" s="665" t="s">
        <v>670</v>
      </c>
      <c r="FZ132" s="665" t="s">
        <v>921</v>
      </c>
      <c r="GA132" s="680" t="s">
        <v>882</v>
      </c>
      <c r="GB132" s="680" t="s">
        <v>882</v>
      </c>
      <c r="GC132" s="680" t="s">
        <v>882</v>
      </c>
      <c r="GD132" s="668" t="s">
        <v>882</v>
      </c>
      <c r="GE132" s="668" t="s">
        <v>882</v>
      </c>
      <c r="GF132" s="681" t="s">
        <v>882</v>
      </c>
      <c r="GG132" s="680" t="s">
        <v>882</v>
      </c>
      <c r="GH132" s="680">
        <v>0.1</v>
      </c>
      <c r="GI132" s="668" t="s">
        <v>882</v>
      </c>
      <c r="GJ132" s="668" t="s">
        <v>882</v>
      </c>
      <c r="GK132" s="681" t="s">
        <v>882</v>
      </c>
      <c r="GL132" s="679" t="s">
        <v>882</v>
      </c>
      <c r="GM132" s="679" t="s">
        <v>883</v>
      </c>
      <c r="GN132" s="668" t="s">
        <v>882</v>
      </c>
      <c r="GO132" s="668" t="s">
        <v>882</v>
      </c>
      <c r="GP132" s="681" t="s">
        <v>882</v>
      </c>
      <c r="GQ132" s="680" t="s">
        <v>882</v>
      </c>
      <c r="GR132" s="680">
        <v>0.1</v>
      </c>
      <c r="GS132" s="668" t="s">
        <v>882</v>
      </c>
      <c r="GT132" s="668" t="s">
        <v>882</v>
      </c>
      <c r="GU132" s="679" t="s">
        <v>906</v>
      </c>
      <c r="GV132" s="679" t="s">
        <v>674</v>
      </c>
      <c r="GW132" s="679" t="s">
        <v>989</v>
      </c>
      <c r="GX132" s="665" t="s">
        <v>681</v>
      </c>
      <c r="GY132" s="665" t="s">
        <v>1062</v>
      </c>
      <c r="GZ132" s="679" t="s">
        <v>235</v>
      </c>
      <c r="HA132" s="679" t="s">
        <v>236</v>
      </c>
      <c r="HB132" s="679" t="s">
        <v>235</v>
      </c>
      <c r="HC132" s="665" t="s">
        <v>236</v>
      </c>
      <c r="HD132" s="665" t="s">
        <v>236</v>
      </c>
      <c r="HE132" s="679" t="s">
        <v>906</v>
      </c>
      <c r="HF132" s="679" t="s">
        <v>689</v>
      </c>
      <c r="HG132" s="679" t="s">
        <v>1050</v>
      </c>
      <c r="HH132" s="665" t="s">
        <v>1163</v>
      </c>
      <c r="HI132" s="665" t="s">
        <v>880</v>
      </c>
      <c r="HJ132" s="679" t="s">
        <v>969</v>
      </c>
      <c r="HK132" s="680">
        <v>2900</v>
      </c>
      <c r="HL132" s="680" t="s">
        <v>906</v>
      </c>
      <c r="HM132" s="665" t="s">
        <v>678</v>
      </c>
      <c r="HN132" s="665" t="s">
        <v>685</v>
      </c>
      <c r="HO132" s="681" t="s">
        <v>235</v>
      </c>
      <c r="HP132" s="679" t="s">
        <v>666</v>
      </c>
      <c r="HQ132" s="679" t="s">
        <v>676</v>
      </c>
      <c r="HR132" s="665" t="s">
        <v>236</v>
      </c>
      <c r="HS132" s="665" t="s">
        <v>667</v>
      </c>
      <c r="HT132" s="665" t="s">
        <v>673</v>
      </c>
      <c r="HU132" s="665" t="s">
        <v>236</v>
      </c>
      <c r="HV132" s="665" t="s">
        <v>665</v>
      </c>
      <c r="HW132" s="665" t="s">
        <v>235</v>
      </c>
      <c r="HX132" s="679" t="s">
        <v>685</v>
      </c>
      <c r="HY132" s="679" t="s">
        <v>669</v>
      </c>
      <c r="HZ132" s="679" t="s">
        <v>934</v>
      </c>
      <c r="IA132" s="665" t="s">
        <v>879</v>
      </c>
      <c r="IB132" s="665" t="s">
        <v>235</v>
      </c>
      <c r="IC132" s="679" t="s">
        <v>237</v>
      </c>
      <c r="ID132" s="679" t="s">
        <v>237</v>
      </c>
      <c r="IE132" s="679" t="s">
        <v>236</v>
      </c>
      <c r="IF132" s="665" t="s">
        <v>232</v>
      </c>
      <c r="IG132" s="665" t="s">
        <v>232</v>
      </c>
      <c r="IH132" s="679" t="s">
        <v>673</v>
      </c>
      <c r="II132" s="679" t="s">
        <v>663</v>
      </c>
      <c r="IJ132" s="679" t="s">
        <v>950</v>
      </c>
      <c r="IK132" s="665" t="s">
        <v>668</v>
      </c>
      <c r="IL132" s="665" t="s">
        <v>235</v>
      </c>
      <c r="IM132" s="679" t="s">
        <v>236</v>
      </c>
      <c r="IN132" s="680" t="s">
        <v>237</v>
      </c>
      <c r="IO132" s="680" t="s">
        <v>236</v>
      </c>
      <c r="IP132" s="665" t="s">
        <v>237</v>
      </c>
      <c r="IQ132" s="665" t="s">
        <v>232</v>
      </c>
      <c r="IR132" s="681" t="s">
        <v>237</v>
      </c>
      <c r="IS132" s="681" t="s">
        <v>232</v>
      </c>
      <c r="IT132" s="679" t="s">
        <v>232</v>
      </c>
      <c r="IU132" s="679" t="s">
        <v>232</v>
      </c>
      <c r="IV132" s="679" t="s">
        <v>237</v>
      </c>
      <c r="IW132" s="665" t="s">
        <v>232</v>
      </c>
      <c r="IX132" s="665" t="s">
        <v>232</v>
      </c>
      <c r="IY132" s="665" t="s">
        <v>232</v>
      </c>
      <c r="IZ132" s="665" t="s">
        <v>232</v>
      </c>
      <c r="JA132" s="665" t="s">
        <v>237</v>
      </c>
      <c r="JB132" s="665" t="s">
        <v>232</v>
      </c>
      <c r="JC132" s="665" t="s">
        <v>232</v>
      </c>
      <c r="JD132" s="665" t="s">
        <v>232</v>
      </c>
      <c r="JE132" s="665" t="s">
        <v>232</v>
      </c>
      <c r="JF132" s="665" t="s">
        <v>232</v>
      </c>
      <c r="JG132" s="681" t="s">
        <v>661</v>
      </c>
      <c r="JH132" s="681" t="s">
        <v>661</v>
      </c>
      <c r="JI132" s="681" t="s">
        <v>661</v>
      </c>
      <c r="JJ132" s="679" t="s">
        <v>668</v>
      </c>
      <c r="JK132" s="679" t="s">
        <v>235</v>
      </c>
      <c r="JL132" s="682" t="s">
        <v>672</v>
      </c>
    </row>
    <row r="133" spans="1:272" ht="12.75" x14ac:dyDescent="0.2">
      <c r="A133" s="733" t="s">
        <v>135</v>
      </c>
      <c r="B133" s="662">
        <v>2013</v>
      </c>
      <c r="C133" s="691" t="s">
        <v>661</v>
      </c>
      <c r="D133" s="691" t="s">
        <v>661</v>
      </c>
      <c r="E133" s="691" t="s">
        <v>661</v>
      </c>
      <c r="F133" s="691" t="s">
        <v>661</v>
      </c>
      <c r="G133" s="691" t="s">
        <v>661</v>
      </c>
      <c r="H133" s="691" t="s">
        <v>661</v>
      </c>
      <c r="I133" s="766" t="s">
        <v>661</v>
      </c>
      <c r="J133" s="766" t="s">
        <v>661</v>
      </c>
      <c r="K133" s="766" t="s">
        <v>661</v>
      </c>
      <c r="L133" s="766" t="s">
        <v>661</v>
      </c>
      <c r="M133" s="766" t="s">
        <v>661</v>
      </c>
      <c r="N133" s="766" t="s">
        <v>661</v>
      </c>
      <c r="O133" s="766" t="s">
        <v>661</v>
      </c>
      <c r="P133" s="766" t="s">
        <v>661</v>
      </c>
      <c r="Q133" s="766" t="s">
        <v>661</v>
      </c>
      <c r="R133" s="766" t="s">
        <v>661</v>
      </c>
      <c r="S133" s="766" t="s">
        <v>661</v>
      </c>
      <c r="T133" s="766" t="s">
        <v>661</v>
      </c>
      <c r="U133" s="766" t="s">
        <v>661</v>
      </c>
      <c r="V133" s="766" t="s">
        <v>661</v>
      </c>
      <c r="W133" s="766" t="s">
        <v>661</v>
      </c>
      <c r="X133" s="766" t="s">
        <v>661</v>
      </c>
      <c r="Y133" s="766" t="s">
        <v>661</v>
      </c>
      <c r="Z133" s="766" t="s">
        <v>661</v>
      </c>
      <c r="AA133" s="766" t="s">
        <v>661</v>
      </c>
      <c r="AB133" s="766" t="s">
        <v>661</v>
      </c>
      <c r="AC133" s="766" t="s">
        <v>661</v>
      </c>
      <c r="AD133" s="766" t="s">
        <v>661</v>
      </c>
      <c r="AE133" s="766" t="s">
        <v>661</v>
      </c>
      <c r="AF133" s="766" t="s">
        <v>661</v>
      </c>
      <c r="AG133" s="766" t="s">
        <v>661</v>
      </c>
      <c r="AH133" s="766" t="s">
        <v>661</v>
      </c>
      <c r="AI133" s="766" t="s">
        <v>661</v>
      </c>
      <c r="AJ133" s="766" t="s">
        <v>661</v>
      </c>
      <c r="AK133" s="766" t="s">
        <v>661</v>
      </c>
      <c r="AL133" s="766" t="s">
        <v>661</v>
      </c>
      <c r="AM133" s="766" t="s">
        <v>661</v>
      </c>
      <c r="AN133" s="766" t="s">
        <v>661</v>
      </c>
      <c r="AO133" s="766" t="s">
        <v>661</v>
      </c>
      <c r="AP133" s="766" t="s">
        <v>661</v>
      </c>
      <c r="AQ133" s="766" t="s">
        <v>661</v>
      </c>
      <c r="AR133" s="766" t="s">
        <v>661</v>
      </c>
      <c r="AS133" s="766" t="s">
        <v>661</v>
      </c>
      <c r="AT133" s="766" t="s">
        <v>661</v>
      </c>
      <c r="AU133" s="766" t="s">
        <v>661</v>
      </c>
      <c r="AV133" s="766" t="s">
        <v>661</v>
      </c>
      <c r="AW133" s="766" t="s">
        <v>661</v>
      </c>
      <c r="AX133" s="766" t="s">
        <v>661</v>
      </c>
      <c r="AY133" s="766" t="s">
        <v>661</v>
      </c>
      <c r="AZ133" s="766" t="s">
        <v>661</v>
      </c>
      <c r="BA133" s="766" t="s">
        <v>661</v>
      </c>
      <c r="BB133" s="766" t="s">
        <v>661</v>
      </c>
      <c r="BC133" s="766" t="s">
        <v>661</v>
      </c>
      <c r="BD133" s="766" t="s">
        <v>661</v>
      </c>
      <c r="BE133" s="766" t="s">
        <v>661</v>
      </c>
      <c r="BF133" s="766" t="s">
        <v>661</v>
      </c>
      <c r="BG133" s="766" t="s">
        <v>661</v>
      </c>
      <c r="BH133" s="766" t="s">
        <v>661</v>
      </c>
      <c r="BI133" s="766" t="s">
        <v>661</v>
      </c>
      <c r="BJ133" s="766" t="s">
        <v>661</v>
      </c>
      <c r="BK133" s="766" t="s">
        <v>661</v>
      </c>
      <c r="BL133" s="766" t="s">
        <v>661</v>
      </c>
      <c r="BM133" s="766" t="s">
        <v>661</v>
      </c>
      <c r="BN133" s="766" t="s">
        <v>661</v>
      </c>
      <c r="BO133" s="766" t="s">
        <v>661</v>
      </c>
      <c r="BP133" s="766" t="s">
        <v>661</v>
      </c>
      <c r="BQ133" s="766" t="s">
        <v>661</v>
      </c>
      <c r="BR133" s="766" t="s">
        <v>661</v>
      </c>
      <c r="BS133" s="766" t="s">
        <v>661</v>
      </c>
      <c r="BT133" s="766" t="s">
        <v>661</v>
      </c>
      <c r="BU133" s="766" t="s">
        <v>661</v>
      </c>
      <c r="BV133" s="766" t="s">
        <v>661</v>
      </c>
      <c r="BW133" s="766" t="s">
        <v>661</v>
      </c>
      <c r="BX133" s="766" t="s">
        <v>661</v>
      </c>
      <c r="BY133" s="766" t="s">
        <v>661</v>
      </c>
      <c r="BZ133" s="766" t="s">
        <v>661</v>
      </c>
      <c r="CA133" s="766" t="s">
        <v>661</v>
      </c>
      <c r="CB133" s="766" t="s">
        <v>661</v>
      </c>
      <c r="CC133" s="766" t="s">
        <v>661</v>
      </c>
      <c r="CD133" s="766" t="s">
        <v>661</v>
      </c>
      <c r="CE133" s="766" t="s">
        <v>661</v>
      </c>
      <c r="CF133" s="766" t="s">
        <v>661</v>
      </c>
      <c r="CG133" s="766" t="s">
        <v>661</v>
      </c>
      <c r="CH133" s="766" t="s">
        <v>661</v>
      </c>
      <c r="CI133" s="766" t="s">
        <v>661</v>
      </c>
      <c r="CJ133" s="766" t="s">
        <v>661</v>
      </c>
      <c r="CK133" s="766" t="s">
        <v>661</v>
      </c>
      <c r="CL133" s="766" t="s">
        <v>661</v>
      </c>
      <c r="CM133" s="766" t="s">
        <v>661</v>
      </c>
      <c r="CN133" s="766" t="s">
        <v>661</v>
      </c>
      <c r="CO133" s="766" t="s">
        <v>661</v>
      </c>
      <c r="CP133" s="766" t="s">
        <v>661</v>
      </c>
      <c r="CQ133" s="766" t="s">
        <v>661</v>
      </c>
      <c r="CR133" s="766" t="s">
        <v>661</v>
      </c>
      <c r="CS133" s="766" t="s">
        <v>661</v>
      </c>
      <c r="CT133" s="766" t="s">
        <v>661</v>
      </c>
      <c r="CU133" s="766" t="s">
        <v>661</v>
      </c>
      <c r="CV133" s="766" t="s">
        <v>661</v>
      </c>
      <c r="CW133" s="766" t="s">
        <v>661</v>
      </c>
      <c r="CX133" s="766" t="s">
        <v>661</v>
      </c>
      <c r="CY133" s="766" t="s">
        <v>661</v>
      </c>
      <c r="CZ133" s="766" t="s">
        <v>661</v>
      </c>
      <c r="DA133" s="766" t="s">
        <v>661</v>
      </c>
      <c r="DB133" s="766" t="s">
        <v>661</v>
      </c>
      <c r="DC133" s="766" t="s">
        <v>661</v>
      </c>
      <c r="DD133" s="766" t="s">
        <v>661</v>
      </c>
      <c r="DE133" s="766" t="s">
        <v>661</v>
      </c>
      <c r="DF133" s="766" t="s">
        <v>661</v>
      </c>
      <c r="DG133" s="766" t="s">
        <v>661</v>
      </c>
      <c r="DH133" s="766" t="s">
        <v>661</v>
      </c>
      <c r="DI133" s="766" t="s">
        <v>661</v>
      </c>
      <c r="DJ133" s="766" t="s">
        <v>661</v>
      </c>
      <c r="DK133" s="766" t="s">
        <v>661</v>
      </c>
      <c r="DL133" s="766" t="s">
        <v>661</v>
      </c>
      <c r="DM133" s="766" t="s">
        <v>661</v>
      </c>
      <c r="DN133" s="766" t="s">
        <v>661</v>
      </c>
      <c r="DO133" s="766" t="s">
        <v>661</v>
      </c>
      <c r="DP133" s="766" t="s">
        <v>661</v>
      </c>
      <c r="DQ133" s="766" t="s">
        <v>661</v>
      </c>
      <c r="DR133" s="766" t="s">
        <v>661</v>
      </c>
      <c r="DS133" s="766" t="s">
        <v>661</v>
      </c>
      <c r="DT133" s="766" t="s">
        <v>661</v>
      </c>
      <c r="DU133" s="766" t="s">
        <v>661</v>
      </c>
      <c r="DV133" s="766" t="s">
        <v>661</v>
      </c>
      <c r="DW133" s="766" t="s">
        <v>661</v>
      </c>
      <c r="DX133" s="766" t="s">
        <v>661</v>
      </c>
      <c r="DY133" s="766" t="s">
        <v>661</v>
      </c>
      <c r="DZ133" s="766" t="s">
        <v>661</v>
      </c>
      <c r="EA133" s="766" t="s">
        <v>661</v>
      </c>
      <c r="EB133" s="766" t="s">
        <v>661</v>
      </c>
      <c r="EC133" s="766" t="s">
        <v>661</v>
      </c>
      <c r="ED133" s="766" t="s">
        <v>661</v>
      </c>
      <c r="EE133" s="766" t="s">
        <v>661</v>
      </c>
      <c r="EF133" s="766" t="s">
        <v>661</v>
      </c>
      <c r="EG133" s="766" t="s">
        <v>661</v>
      </c>
      <c r="EH133" s="766" t="s">
        <v>661</v>
      </c>
      <c r="EI133" s="766" t="s">
        <v>661</v>
      </c>
      <c r="EJ133" s="766" t="s">
        <v>661</v>
      </c>
      <c r="EK133" s="766" t="s">
        <v>661</v>
      </c>
      <c r="EL133" s="766" t="s">
        <v>661</v>
      </c>
      <c r="EM133" s="766" t="s">
        <v>661</v>
      </c>
      <c r="EN133" s="766" t="s">
        <v>661</v>
      </c>
      <c r="EO133" s="766" t="s">
        <v>661</v>
      </c>
      <c r="EP133" s="766" t="s">
        <v>661</v>
      </c>
      <c r="EQ133" s="766" t="s">
        <v>661</v>
      </c>
      <c r="ER133" s="690" t="s">
        <v>661</v>
      </c>
      <c r="ES133" s="691" t="s">
        <v>661</v>
      </c>
      <c r="ET133" s="691" t="s">
        <v>661</v>
      </c>
      <c r="EU133" s="692" t="s">
        <v>661</v>
      </c>
      <c r="EV133" s="692" t="s">
        <v>661</v>
      </c>
      <c r="EW133" s="691" t="s">
        <v>661</v>
      </c>
      <c r="EX133" s="691" t="s">
        <v>661</v>
      </c>
      <c r="EY133" s="691" t="s">
        <v>661</v>
      </c>
      <c r="EZ133" s="692" t="s">
        <v>661</v>
      </c>
      <c r="FA133" s="692" t="s">
        <v>661</v>
      </c>
      <c r="FB133" s="691" t="s">
        <v>661</v>
      </c>
      <c r="FC133" s="691" t="s">
        <v>661</v>
      </c>
      <c r="FD133" s="691" t="s">
        <v>661</v>
      </c>
      <c r="FE133" s="692" t="s">
        <v>661</v>
      </c>
      <c r="FF133" s="692" t="s">
        <v>661</v>
      </c>
      <c r="FG133" s="691" t="s">
        <v>661</v>
      </c>
      <c r="FH133" s="693" t="s">
        <v>661</v>
      </c>
      <c r="FI133" s="693" t="s">
        <v>661</v>
      </c>
      <c r="FJ133" s="692" t="s">
        <v>661</v>
      </c>
      <c r="FK133" s="692" t="s">
        <v>661</v>
      </c>
      <c r="FL133" s="691" t="s">
        <v>661</v>
      </c>
      <c r="FM133" s="691" t="s">
        <v>661</v>
      </c>
      <c r="FN133" s="691" t="s">
        <v>661</v>
      </c>
      <c r="FO133" s="691" t="s">
        <v>661</v>
      </c>
      <c r="FP133" s="691" t="s">
        <v>661</v>
      </c>
      <c r="FQ133" s="692" t="s">
        <v>661</v>
      </c>
      <c r="FR133" s="692" t="s">
        <v>661</v>
      </c>
      <c r="FS133" s="692" t="s">
        <v>661</v>
      </c>
      <c r="FT133" s="692" t="s">
        <v>661</v>
      </c>
      <c r="FU133" s="692" t="s">
        <v>661</v>
      </c>
      <c r="FV133" s="692" t="s">
        <v>661</v>
      </c>
      <c r="FW133" s="692" t="s">
        <v>661</v>
      </c>
      <c r="FX133" s="692" t="s">
        <v>661</v>
      </c>
      <c r="FY133" s="692" t="s">
        <v>661</v>
      </c>
      <c r="FZ133" s="692" t="s">
        <v>661</v>
      </c>
      <c r="GA133" s="693" t="s">
        <v>661</v>
      </c>
      <c r="GB133" s="693" t="s">
        <v>661</v>
      </c>
      <c r="GC133" s="693" t="s">
        <v>661</v>
      </c>
      <c r="GD133" s="694" t="s">
        <v>661</v>
      </c>
      <c r="GE133" s="694" t="s">
        <v>661</v>
      </c>
      <c r="GF133" s="695" t="s">
        <v>661</v>
      </c>
      <c r="GG133" s="697" t="s">
        <v>661</v>
      </c>
      <c r="GH133" s="686" t="s">
        <v>661</v>
      </c>
      <c r="GI133" s="687" t="s">
        <v>661</v>
      </c>
      <c r="GJ133" s="698" t="s">
        <v>661</v>
      </c>
      <c r="GK133" s="695" t="s">
        <v>661</v>
      </c>
      <c r="GL133" s="691" t="s">
        <v>661</v>
      </c>
      <c r="GM133" s="691" t="s">
        <v>661</v>
      </c>
      <c r="GN133" s="694" t="s">
        <v>661</v>
      </c>
      <c r="GO133" s="694" t="s">
        <v>661</v>
      </c>
      <c r="GP133" s="695" t="s">
        <v>661</v>
      </c>
      <c r="GQ133" s="693" t="s">
        <v>661</v>
      </c>
      <c r="GR133" s="693" t="s">
        <v>661</v>
      </c>
      <c r="GS133" s="694" t="s">
        <v>661</v>
      </c>
      <c r="GT133" s="694" t="s">
        <v>661</v>
      </c>
      <c r="GU133" s="691" t="s">
        <v>661</v>
      </c>
      <c r="GV133" s="691" t="s">
        <v>661</v>
      </c>
      <c r="GW133" s="691" t="s">
        <v>661</v>
      </c>
      <c r="GX133" s="692" t="s">
        <v>661</v>
      </c>
      <c r="GY133" s="692" t="s">
        <v>661</v>
      </c>
      <c r="GZ133" s="691" t="s">
        <v>661</v>
      </c>
      <c r="HA133" s="691" t="s">
        <v>661</v>
      </c>
      <c r="HB133" s="691" t="s">
        <v>661</v>
      </c>
      <c r="HC133" s="692" t="s">
        <v>661</v>
      </c>
      <c r="HD133" s="692" t="s">
        <v>661</v>
      </c>
      <c r="HE133" s="691" t="s">
        <v>661</v>
      </c>
      <c r="HF133" s="691" t="s">
        <v>661</v>
      </c>
      <c r="HG133" s="691" t="s">
        <v>661</v>
      </c>
      <c r="HH133" s="692" t="s">
        <v>661</v>
      </c>
      <c r="HI133" s="692" t="s">
        <v>661</v>
      </c>
      <c r="HJ133" s="691" t="s">
        <v>661</v>
      </c>
      <c r="HK133" s="693" t="s">
        <v>661</v>
      </c>
      <c r="HL133" s="693" t="s">
        <v>661</v>
      </c>
      <c r="HM133" s="692" t="s">
        <v>661</v>
      </c>
      <c r="HN133" s="692" t="s">
        <v>661</v>
      </c>
      <c r="HO133" s="695" t="s">
        <v>661</v>
      </c>
      <c r="HP133" s="691" t="s">
        <v>661</v>
      </c>
      <c r="HQ133" s="691" t="s">
        <v>661</v>
      </c>
      <c r="HR133" s="692" t="s">
        <v>661</v>
      </c>
      <c r="HS133" s="692" t="s">
        <v>661</v>
      </c>
      <c r="HT133" s="692" t="s">
        <v>661</v>
      </c>
      <c r="HU133" s="692" t="s">
        <v>661</v>
      </c>
      <c r="HV133" s="692" t="s">
        <v>661</v>
      </c>
      <c r="HW133" s="692" t="s">
        <v>661</v>
      </c>
      <c r="HX133" s="691" t="s">
        <v>661</v>
      </c>
      <c r="HY133" s="691" t="s">
        <v>661</v>
      </c>
      <c r="HZ133" s="691" t="s">
        <v>661</v>
      </c>
      <c r="IA133" s="692" t="s">
        <v>661</v>
      </c>
      <c r="IB133" s="692" t="s">
        <v>661</v>
      </c>
      <c r="IC133" s="691" t="s">
        <v>661</v>
      </c>
      <c r="ID133" s="691" t="s">
        <v>661</v>
      </c>
      <c r="IE133" s="691" t="s">
        <v>661</v>
      </c>
      <c r="IF133" s="692" t="s">
        <v>661</v>
      </c>
      <c r="IG133" s="692" t="s">
        <v>661</v>
      </c>
      <c r="IH133" s="691" t="s">
        <v>661</v>
      </c>
      <c r="II133" s="691" t="s">
        <v>661</v>
      </c>
      <c r="IJ133" s="691" t="s">
        <v>661</v>
      </c>
      <c r="IK133" s="692" t="s">
        <v>661</v>
      </c>
      <c r="IL133" s="692" t="s">
        <v>661</v>
      </c>
      <c r="IM133" s="691" t="s">
        <v>661</v>
      </c>
      <c r="IN133" s="693" t="s">
        <v>661</v>
      </c>
      <c r="IO133" s="693" t="s">
        <v>661</v>
      </c>
      <c r="IP133" s="692" t="s">
        <v>661</v>
      </c>
      <c r="IQ133" s="692" t="s">
        <v>661</v>
      </c>
      <c r="IR133" s="695" t="s">
        <v>661</v>
      </c>
      <c r="IS133" s="695" t="s">
        <v>661</v>
      </c>
      <c r="IT133" s="691" t="s">
        <v>661</v>
      </c>
      <c r="IU133" s="691" t="s">
        <v>661</v>
      </c>
      <c r="IV133" s="691" t="s">
        <v>661</v>
      </c>
      <c r="IW133" s="692" t="s">
        <v>661</v>
      </c>
      <c r="IX133" s="692" t="s">
        <v>661</v>
      </c>
      <c r="IY133" s="692" t="s">
        <v>661</v>
      </c>
      <c r="IZ133" s="692" t="s">
        <v>661</v>
      </c>
      <c r="JA133" s="692" t="s">
        <v>661</v>
      </c>
      <c r="JB133" s="692" t="s">
        <v>661</v>
      </c>
      <c r="JC133" s="692" t="s">
        <v>661</v>
      </c>
      <c r="JD133" s="692" t="s">
        <v>661</v>
      </c>
      <c r="JE133" s="692" t="s">
        <v>661</v>
      </c>
      <c r="JF133" s="692" t="s">
        <v>661</v>
      </c>
      <c r="JG133" s="695" t="s">
        <v>661</v>
      </c>
      <c r="JH133" s="695" t="s">
        <v>661</v>
      </c>
      <c r="JI133" s="695" t="s">
        <v>661</v>
      </c>
      <c r="JJ133" s="691" t="s">
        <v>661</v>
      </c>
      <c r="JK133" s="691" t="s">
        <v>661</v>
      </c>
      <c r="JL133" s="696" t="s">
        <v>661</v>
      </c>
    </row>
    <row r="134" spans="1:272" ht="12.75" x14ac:dyDescent="0.2">
      <c r="A134" s="733" t="s">
        <v>136</v>
      </c>
      <c r="B134" s="662">
        <v>2013</v>
      </c>
      <c r="C134" s="691" t="s">
        <v>661</v>
      </c>
      <c r="D134" s="691" t="s">
        <v>661</v>
      </c>
      <c r="E134" s="691" t="s">
        <v>661</v>
      </c>
      <c r="F134" s="691" t="s">
        <v>661</v>
      </c>
      <c r="G134" s="691" t="s">
        <v>661</v>
      </c>
      <c r="H134" s="691" t="s">
        <v>661</v>
      </c>
      <c r="I134" s="766" t="s">
        <v>661</v>
      </c>
      <c r="J134" s="766" t="s">
        <v>661</v>
      </c>
      <c r="K134" s="766" t="s">
        <v>661</v>
      </c>
      <c r="L134" s="766" t="s">
        <v>661</v>
      </c>
      <c r="M134" s="766" t="s">
        <v>661</v>
      </c>
      <c r="N134" s="766" t="s">
        <v>661</v>
      </c>
      <c r="O134" s="766" t="s">
        <v>661</v>
      </c>
      <c r="P134" s="766" t="s">
        <v>661</v>
      </c>
      <c r="Q134" s="766" t="s">
        <v>661</v>
      </c>
      <c r="R134" s="766" t="s">
        <v>661</v>
      </c>
      <c r="S134" s="766" t="s">
        <v>661</v>
      </c>
      <c r="T134" s="766" t="s">
        <v>661</v>
      </c>
      <c r="U134" s="766" t="s">
        <v>661</v>
      </c>
      <c r="V134" s="766" t="s">
        <v>661</v>
      </c>
      <c r="W134" s="766" t="s">
        <v>661</v>
      </c>
      <c r="X134" s="766" t="s">
        <v>661</v>
      </c>
      <c r="Y134" s="766" t="s">
        <v>661</v>
      </c>
      <c r="Z134" s="766" t="s">
        <v>661</v>
      </c>
      <c r="AA134" s="766" t="s">
        <v>661</v>
      </c>
      <c r="AB134" s="766" t="s">
        <v>661</v>
      </c>
      <c r="AC134" s="766" t="s">
        <v>661</v>
      </c>
      <c r="AD134" s="766" t="s">
        <v>661</v>
      </c>
      <c r="AE134" s="766" t="s">
        <v>661</v>
      </c>
      <c r="AF134" s="766" t="s">
        <v>661</v>
      </c>
      <c r="AG134" s="766" t="s">
        <v>661</v>
      </c>
      <c r="AH134" s="766" t="s">
        <v>661</v>
      </c>
      <c r="AI134" s="766" t="s">
        <v>661</v>
      </c>
      <c r="AJ134" s="766" t="s">
        <v>661</v>
      </c>
      <c r="AK134" s="766" t="s">
        <v>661</v>
      </c>
      <c r="AL134" s="766" t="s">
        <v>661</v>
      </c>
      <c r="AM134" s="766" t="s">
        <v>661</v>
      </c>
      <c r="AN134" s="766" t="s">
        <v>661</v>
      </c>
      <c r="AO134" s="766" t="s">
        <v>661</v>
      </c>
      <c r="AP134" s="766" t="s">
        <v>661</v>
      </c>
      <c r="AQ134" s="766" t="s">
        <v>661</v>
      </c>
      <c r="AR134" s="766" t="s">
        <v>661</v>
      </c>
      <c r="AS134" s="766" t="s">
        <v>661</v>
      </c>
      <c r="AT134" s="766" t="s">
        <v>661</v>
      </c>
      <c r="AU134" s="766" t="s">
        <v>661</v>
      </c>
      <c r="AV134" s="766" t="s">
        <v>661</v>
      </c>
      <c r="AW134" s="766" t="s">
        <v>661</v>
      </c>
      <c r="AX134" s="766" t="s">
        <v>661</v>
      </c>
      <c r="AY134" s="766" t="s">
        <v>661</v>
      </c>
      <c r="AZ134" s="766" t="s">
        <v>661</v>
      </c>
      <c r="BA134" s="766" t="s">
        <v>661</v>
      </c>
      <c r="BB134" s="766" t="s">
        <v>661</v>
      </c>
      <c r="BC134" s="766" t="s">
        <v>661</v>
      </c>
      <c r="BD134" s="766" t="s">
        <v>661</v>
      </c>
      <c r="BE134" s="766" t="s">
        <v>661</v>
      </c>
      <c r="BF134" s="766" t="s">
        <v>661</v>
      </c>
      <c r="BG134" s="766" t="s">
        <v>661</v>
      </c>
      <c r="BH134" s="766" t="s">
        <v>661</v>
      </c>
      <c r="BI134" s="766" t="s">
        <v>661</v>
      </c>
      <c r="BJ134" s="766" t="s">
        <v>661</v>
      </c>
      <c r="BK134" s="766" t="s">
        <v>661</v>
      </c>
      <c r="BL134" s="766" t="s">
        <v>661</v>
      </c>
      <c r="BM134" s="766" t="s">
        <v>661</v>
      </c>
      <c r="BN134" s="766" t="s">
        <v>661</v>
      </c>
      <c r="BO134" s="766" t="s">
        <v>661</v>
      </c>
      <c r="BP134" s="766" t="s">
        <v>661</v>
      </c>
      <c r="BQ134" s="766" t="s">
        <v>661</v>
      </c>
      <c r="BR134" s="766" t="s">
        <v>661</v>
      </c>
      <c r="BS134" s="766" t="s">
        <v>661</v>
      </c>
      <c r="BT134" s="766" t="s">
        <v>661</v>
      </c>
      <c r="BU134" s="766" t="s">
        <v>661</v>
      </c>
      <c r="BV134" s="766" t="s">
        <v>661</v>
      </c>
      <c r="BW134" s="766" t="s">
        <v>661</v>
      </c>
      <c r="BX134" s="766" t="s">
        <v>661</v>
      </c>
      <c r="BY134" s="766" t="s">
        <v>661</v>
      </c>
      <c r="BZ134" s="766" t="s">
        <v>661</v>
      </c>
      <c r="CA134" s="766" t="s">
        <v>661</v>
      </c>
      <c r="CB134" s="766" t="s">
        <v>661</v>
      </c>
      <c r="CC134" s="766" t="s">
        <v>661</v>
      </c>
      <c r="CD134" s="766" t="s">
        <v>661</v>
      </c>
      <c r="CE134" s="766" t="s">
        <v>661</v>
      </c>
      <c r="CF134" s="766" t="s">
        <v>661</v>
      </c>
      <c r="CG134" s="766" t="s">
        <v>661</v>
      </c>
      <c r="CH134" s="766" t="s">
        <v>661</v>
      </c>
      <c r="CI134" s="766" t="s">
        <v>661</v>
      </c>
      <c r="CJ134" s="766" t="s">
        <v>661</v>
      </c>
      <c r="CK134" s="766" t="s">
        <v>661</v>
      </c>
      <c r="CL134" s="766" t="s">
        <v>661</v>
      </c>
      <c r="CM134" s="766" t="s">
        <v>661</v>
      </c>
      <c r="CN134" s="766" t="s">
        <v>661</v>
      </c>
      <c r="CO134" s="766" t="s">
        <v>661</v>
      </c>
      <c r="CP134" s="766" t="s">
        <v>661</v>
      </c>
      <c r="CQ134" s="766" t="s">
        <v>661</v>
      </c>
      <c r="CR134" s="766" t="s">
        <v>661</v>
      </c>
      <c r="CS134" s="766" t="s">
        <v>661</v>
      </c>
      <c r="CT134" s="766" t="s">
        <v>661</v>
      </c>
      <c r="CU134" s="766" t="s">
        <v>661</v>
      </c>
      <c r="CV134" s="766" t="s">
        <v>661</v>
      </c>
      <c r="CW134" s="766" t="s">
        <v>661</v>
      </c>
      <c r="CX134" s="766" t="s">
        <v>661</v>
      </c>
      <c r="CY134" s="766" t="s">
        <v>661</v>
      </c>
      <c r="CZ134" s="766" t="s">
        <v>661</v>
      </c>
      <c r="DA134" s="766" t="s">
        <v>661</v>
      </c>
      <c r="DB134" s="766" t="s">
        <v>661</v>
      </c>
      <c r="DC134" s="766" t="s">
        <v>661</v>
      </c>
      <c r="DD134" s="766" t="s">
        <v>661</v>
      </c>
      <c r="DE134" s="766" t="s">
        <v>661</v>
      </c>
      <c r="DF134" s="766" t="s">
        <v>661</v>
      </c>
      <c r="DG134" s="766" t="s">
        <v>661</v>
      </c>
      <c r="DH134" s="766" t="s">
        <v>661</v>
      </c>
      <c r="DI134" s="766" t="s">
        <v>661</v>
      </c>
      <c r="DJ134" s="766" t="s">
        <v>661</v>
      </c>
      <c r="DK134" s="766" t="s">
        <v>661</v>
      </c>
      <c r="DL134" s="766" t="s">
        <v>661</v>
      </c>
      <c r="DM134" s="766" t="s">
        <v>661</v>
      </c>
      <c r="DN134" s="766" t="s">
        <v>661</v>
      </c>
      <c r="DO134" s="766" t="s">
        <v>661</v>
      </c>
      <c r="DP134" s="766" t="s">
        <v>661</v>
      </c>
      <c r="DQ134" s="766" t="s">
        <v>661</v>
      </c>
      <c r="DR134" s="766" t="s">
        <v>661</v>
      </c>
      <c r="DS134" s="766" t="s">
        <v>661</v>
      </c>
      <c r="DT134" s="766" t="s">
        <v>661</v>
      </c>
      <c r="DU134" s="766" t="s">
        <v>661</v>
      </c>
      <c r="DV134" s="766" t="s">
        <v>661</v>
      </c>
      <c r="DW134" s="766" t="s">
        <v>661</v>
      </c>
      <c r="DX134" s="766" t="s">
        <v>661</v>
      </c>
      <c r="DY134" s="766" t="s">
        <v>661</v>
      </c>
      <c r="DZ134" s="766" t="s">
        <v>661</v>
      </c>
      <c r="EA134" s="766" t="s">
        <v>661</v>
      </c>
      <c r="EB134" s="766" t="s">
        <v>661</v>
      </c>
      <c r="EC134" s="766" t="s">
        <v>661</v>
      </c>
      <c r="ED134" s="766" t="s">
        <v>661</v>
      </c>
      <c r="EE134" s="766" t="s">
        <v>661</v>
      </c>
      <c r="EF134" s="766" t="s">
        <v>661</v>
      </c>
      <c r="EG134" s="766" t="s">
        <v>661</v>
      </c>
      <c r="EH134" s="766" t="s">
        <v>661</v>
      </c>
      <c r="EI134" s="766" t="s">
        <v>661</v>
      </c>
      <c r="EJ134" s="766" t="s">
        <v>661</v>
      </c>
      <c r="EK134" s="766" t="s">
        <v>661</v>
      </c>
      <c r="EL134" s="766" t="s">
        <v>661</v>
      </c>
      <c r="EM134" s="766" t="s">
        <v>661</v>
      </c>
      <c r="EN134" s="766" t="s">
        <v>661</v>
      </c>
      <c r="EO134" s="766" t="s">
        <v>661</v>
      </c>
      <c r="EP134" s="766" t="s">
        <v>661</v>
      </c>
      <c r="EQ134" s="766" t="s">
        <v>661</v>
      </c>
      <c r="ER134" s="690" t="s">
        <v>661</v>
      </c>
      <c r="ES134" s="691" t="s">
        <v>661</v>
      </c>
      <c r="ET134" s="691" t="s">
        <v>661</v>
      </c>
      <c r="EU134" s="692" t="s">
        <v>661</v>
      </c>
      <c r="EV134" s="692" t="s">
        <v>661</v>
      </c>
      <c r="EW134" s="691" t="s">
        <v>661</v>
      </c>
      <c r="EX134" s="691" t="s">
        <v>661</v>
      </c>
      <c r="EY134" s="691" t="s">
        <v>661</v>
      </c>
      <c r="EZ134" s="692" t="s">
        <v>661</v>
      </c>
      <c r="FA134" s="692" t="s">
        <v>661</v>
      </c>
      <c r="FB134" s="691" t="s">
        <v>661</v>
      </c>
      <c r="FC134" s="691" t="s">
        <v>661</v>
      </c>
      <c r="FD134" s="691" t="s">
        <v>661</v>
      </c>
      <c r="FE134" s="692" t="s">
        <v>661</v>
      </c>
      <c r="FF134" s="692" t="s">
        <v>661</v>
      </c>
      <c r="FG134" s="691" t="s">
        <v>661</v>
      </c>
      <c r="FH134" s="693" t="s">
        <v>661</v>
      </c>
      <c r="FI134" s="693" t="s">
        <v>661</v>
      </c>
      <c r="FJ134" s="692" t="s">
        <v>661</v>
      </c>
      <c r="FK134" s="692" t="s">
        <v>661</v>
      </c>
      <c r="FL134" s="691" t="s">
        <v>661</v>
      </c>
      <c r="FM134" s="691" t="s">
        <v>661</v>
      </c>
      <c r="FN134" s="691" t="s">
        <v>661</v>
      </c>
      <c r="FO134" s="691" t="s">
        <v>661</v>
      </c>
      <c r="FP134" s="691" t="s">
        <v>661</v>
      </c>
      <c r="FQ134" s="692" t="s">
        <v>661</v>
      </c>
      <c r="FR134" s="692" t="s">
        <v>661</v>
      </c>
      <c r="FS134" s="692" t="s">
        <v>661</v>
      </c>
      <c r="FT134" s="692" t="s">
        <v>661</v>
      </c>
      <c r="FU134" s="692" t="s">
        <v>661</v>
      </c>
      <c r="FV134" s="692" t="s">
        <v>661</v>
      </c>
      <c r="FW134" s="692" t="s">
        <v>661</v>
      </c>
      <c r="FX134" s="692" t="s">
        <v>661</v>
      </c>
      <c r="FY134" s="692" t="s">
        <v>661</v>
      </c>
      <c r="FZ134" s="692" t="s">
        <v>661</v>
      </c>
      <c r="GA134" s="693" t="s">
        <v>661</v>
      </c>
      <c r="GB134" s="693" t="s">
        <v>661</v>
      </c>
      <c r="GC134" s="693" t="s">
        <v>661</v>
      </c>
      <c r="GD134" s="694" t="s">
        <v>661</v>
      </c>
      <c r="GE134" s="694" t="s">
        <v>661</v>
      </c>
      <c r="GF134" s="695" t="s">
        <v>661</v>
      </c>
      <c r="GG134" s="697" t="s">
        <v>661</v>
      </c>
      <c r="GH134" s="686" t="s">
        <v>661</v>
      </c>
      <c r="GI134" s="687" t="s">
        <v>661</v>
      </c>
      <c r="GJ134" s="698" t="s">
        <v>661</v>
      </c>
      <c r="GK134" s="695" t="s">
        <v>661</v>
      </c>
      <c r="GL134" s="691" t="s">
        <v>661</v>
      </c>
      <c r="GM134" s="691" t="s">
        <v>661</v>
      </c>
      <c r="GN134" s="694" t="s">
        <v>661</v>
      </c>
      <c r="GO134" s="694" t="s">
        <v>661</v>
      </c>
      <c r="GP134" s="695" t="s">
        <v>661</v>
      </c>
      <c r="GQ134" s="693" t="s">
        <v>661</v>
      </c>
      <c r="GR134" s="693" t="s">
        <v>661</v>
      </c>
      <c r="GS134" s="694" t="s">
        <v>661</v>
      </c>
      <c r="GT134" s="694" t="s">
        <v>661</v>
      </c>
      <c r="GU134" s="691" t="s">
        <v>661</v>
      </c>
      <c r="GV134" s="691" t="s">
        <v>661</v>
      </c>
      <c r="GW134" s="691" t="s">
        <v>661</v>
      </c>
      <c r="GX134" s="692" t="s">
        <v>661</v>
      </c>
      <c r="GY134" s="692" t="s">
        <v>661</v>
      </c>
      <c r="GZ134" s="691" t="s">
        <v>661</v>
      </c>
      <c r="HA134" s="691" t="s">
        <v>661</v>
      </c>
      <c r="HB134" s="691" t="s">
        <v>661</v>
      </c>
      <c r="HC134" s="692" t="s">
        <v>661</v>
      </c>
      <c r="HD134" s="692" t="s">
        <v>661</v>
      </c>
      <c r="HE134" s="691" t="s">
        <v>661</v>
      </c>
      <c r="HF134" s="691" t="s">
        <v>661</v>
      </c>
      <c r="HG134" s="691" t="s">
        <v>661</v>
      </c>
      <c r="HH134" s="692" t="s">
        <v>661</v>
      </c>
      <c r="HI134" s="692" t="s">
        <v>661</v>
      </c>
      <c r="HJ134" s="691" t="s">
        <v>661</v>
      </c>
      <c r="HK134" s="693" t="s">
        <v>661</v>
      </c>
      <c r="HL134" s="693" t="s">
        <v>661</v>
      </c>
      <c r="HM134" s="692" t="s">
        <v>661</v>
      </c>
      <c r="HN134" s="692" t="s">
        <v>661</v>
      </c>
      <c r="HO134" s="695" t="s">
        <v>661</v>
      </c>
      <c r="HP134" s="691" t="s">
        <v>661</v>
      </c>
      <c r="HQ134" s="691" t="s">
        <v>661</v>
      </c>
      <c r="HR134" s="692" t="s">
        <v>661</v>
      </c>
      <c r="HS134" s="692" t="s">
        <v>661</v>
      </c>
      <c r="HT134" s="692" t="s">
        <v>661</v>
      </c>
      <c r="HU134" s="692" t="s">
        <v>661</v>
      </c>
      <c r="HV134" s="692" t="s">
        <v>661</v>
      </c>
      <c r="HW134" s="692" t="s">
        <v>661</v>
      </c>
      <c r="HX134" s="691" t="s">
        <v>661</v>
      </c>
      <c r="HY134" s="691" t="s">
        <v>661</v>
      </c>
      <c r="HZ134" s="691" t="s">
        <v>661</v>
      </c>
      <c r="IA134" s="692" t="s">
        <v>661</v>
      </c>
      <c r="IB134" s="692" t="s">
        <v>661</v>
      </c>
      <c r="IC134" s="691" t="s">
        <v>661</v>
      </c>
      <c r="ID134" s="691" t="s">
        <v>661</v>
      </c>
      <c r="IE134" s="691" t="s">
        <v>661</v>
      </c>
      <c r="IF134" s="692" t="s">
        <v>661</v>
      </c>
      <c r="IG134" s="692" t="s">
        <v>661</v>
      </c>
      <c r="IH134" s="691" t="s">
        <v>661</v>
      </c>
      <c r="II134" s="691" t="s">
        <v>661</v>
      </c>
      <c r="IJ134" s="691" t="s">
        <v>661</v>
      </c>
      <c r="IK134" s="692" t="s">
        <v>661</v>
      </c>
      <c r="IL134" s="692" t="s">
        <v>661</v>
      </c>
      <c r="IM134" s="691" t="s">
        <v>661</v>
      </c>
      <c r="IN134" s="693" t="s">
        <v>661</v>
      </c>
      <c r="IO134" s="693" t="s">
        <v>661</v>
      </c>
      <c r="IP134" s="692" t="s">
        <v>661</v>
      </c>
      <c r="IQ134" s="692" t="s">
        <v>661</v>
      </c>
      <c r="IR134" s="695" t="s">
        <v>661</v>
      </c>
      <c r="IS134" s="695" t="s">
        <v>661</v>
      </c>
      <c r="IT134" s="691" t="s">
        <v>661</v>
      </c>
      <c r="IU134" s="691" t="s">
        <v>661</v>
      </c>
      <c r="IV134" s="691" t="s">
        <v>661</v>
      </c>
      <c r="IW134" s="692" t="s">
        <v>661</v>
      </c>
      <c r="IX134" s="692" t="s">
        <v>661</v>
      </c>
      <c r="IY134" s="692" t="s">
        <v>661</v>
      </c>
      <c r="IZ134" s="692" t="s">
        <v>661</v>
      </c>
      <c r="JA134" s="692" t="s">
        <v>661</v>
      </c>
      <c r="JB134" s="692" t="s">
        <v>661</v>
      </c>
      <c r="JC134" s="692" t="s">
        <v>661</v>
      </c>
      <c r="JD134" s="692" t="s">
        <v>661</v>
      </c>
      <c r="JE134" s="692" t="s">
        <v>661</v>
      </c>
      <c r="JF134" s="692" t="s">
        <v>661</v>
      </c>
      <c r="JG134" s="695" t="s">
        <v>661</v>
      </c>
      <c r="JH134" s="695" t="s">
        <v>661</v>
      </c>
      <c r="JI134" s="695" t="s">
        <v>661</v>
      </c>
      <c r="JJ134" s="691" t="s">
        <v>661</v>
      </c>
      <c r="JK134" s="691" t="s">
        <v>661</v>
      </c>
      <c r="JL134" s="696" t="s">
        <v>661</v>
      </c>
    </row>
    <row r="135" spans="1:272" ht="12.75" x14ac:dyDescent="0.2">
      <c r="A135" s="733" t="s">
        <v>137</v>
      </c>
      <c r="B135" s="662">
        <v>2013</v>
      </c>
      <c r="C135" s="679" t="s">
        <v>236</v>
      </c>
      <c r="D135" s="679" t="s">
        <v>236</v>
      </c>
      <c r="E135" s="679" t="s">
        <v>236</v>
      </c>
      <c r="F135" s="679" t="s">
        <v>236</v>
      </c>
      <c r="G135" s="679" t="s">
        <v>236</v>
      </c>
      <c r="H135" s="679" t="s">
        <v>236</v>
      </c>
      <c r="I135" s="664">
        <v>270</v>
      </c>
      <c r="J135" s="664">
        <v>261</v>
      </c>
      <c r="K135" s="664">
        <v>284</v>
      </c>
      <c r="L135" s="663">
        <v>15547</v>
      </c>
      <c r="M135" s="664">
        <v>12811</v>
      </c>
      <c r="N135" s="664">
        <v>19465</v>
      </c>
      <c r="O135" s="665">
        <v>10853</v>
      </c>
      <c r="P135" s="665">
        <v>4694</v>
      </c>
      <c r="Q135" s="664">
        <v>270</v>
      </c>
      <c r="R135" s="664">
        <v>261</v>
      </c>
      <c r="S135" s="664">
        <v>284</v>
      </c>
      <c r="T135" s="665">
        <v>138</v>
      </c>
      <c r="U135" s="665">
        <v>132</v>
      </c>
      <c r="V135" s="664">
        <v>15278</v>
      </c>
      <c r="W135" s="664">
        <v>12546</v>
      </c>
      <c r="X135" s="664">
        <v>19160</v>
      </c>
      <c r="Y135" s="665">
        <v>10715</v>
      </c>
      <c r="Z135" s="665">
        <v>4563</v>
      </c>
      <c r="AA135" s="664">
        <v>654</v>
      </c>
      <c r="AB135" s="664">
        <v>632.20000000000005</v>
      </c>
      <c r="AC135" s="664">
        <v>687.91111111111104</v>
      </c>
      <c r="AD135" s="666">
        <v>372</v>
      </c>
      <c r="AE135" s="666">
        <v>283</v>
      </c>
      <c r="AF135" s="664">
        <v>1993</v>
      </c>
      <c r="AG135" s="664">
        <v>1242.3684640522874</v>
      </c>
      <c r="AH135" s="664">
        <v>3260.335239651416</v>
      </c>
      <c r="AI135" s="665">
        <v>1208</v>
      </c>
      <c r="AJ135" s="665">
        <v>786</v>
      </c>
      <c r="AK135" s="664">
        <v>152</v>
      </c>
      <c r="AL135" s="664">
        <v>53</v>
      </c>
      <c r="AM135" s="664">
        <v>65</v>
      </c>
      <c r="AN135" s="664">
        <v>589</v>
      </c>
      <c r="AO135" s="664">
        <v>1404</v>
      </c>
      <c r="AP135" s="665">
        <v>78</v>
      </c>
      <c r="AQ135" s="665">
        <v>27</v>
      </c>
      <c r="AR135" s="665">
        <v>33</v>
      </c>
      <c r="AS135" s="665">
        <v>339</v>
      </c>
      <c r="AT135" s="665">
        <v>869</v>
      </c>
      <c r="AU135" s="665">
        <v>74</v>
      </c>
      <c r="AV135" s="665">
        <v>26</v>
      </c>
      <c r="AW135" s="665">
        <v>32</v>
      </c>
      <c r="AX135" s="665">
        <v>251</v>
      </c>
      <c r="AY135" s="665">
        <v>535</v>
      </c>
      <c r="AZ135" s="667">
        <v>0.41101543574853483</v>
      </c>
      <c r="BA135" s="667">
        <v>0.33868390991023861</v>
      </c>
      <c r="BB135" s="667">
        <v>0.51459544972311255</v>
      </c>
      <c r="BC135" s="668">
        <v>0.56893955914916461</v>
      </c>
      <c r="BD135" s="668">
        <v>0.25034680018496008</v>
      </c>
      <c r="BE135" s="669">
        <v>0.56110000000000004</v>
      </c>
      <c r="BF135" s="670">
        <v>0.45825757156048008</v>
      </c>
      <c r="BG135" s="670">
        <v>0.71583856571252691</v>
      </c>
      <c r="BH135" s="668">
        <v>0.78416362710256848</v>
      </c>
      <c r="BI135" s="668">
        <v>0.34604780089350218</v>
      </c>
      <c r="BJ135" s="669">
        <v>0.64980000000000004</v>
      </c>
      <c r="BK135" s="670">
        <v>0.53069999999999995</v>
      </c>
      <c r="BL135" s="670">
        <v>0.82899999999999996</v>
      </c>
      <c r="BM135" s="668">
        <v>0.8891</v>
      </c>
      <c r="BN135" s="668">
        <v>0.40300000000000002</v>
      </c>
      <c r="BO135" s="669">
        <v>0.3085</v>
      </c>
      <c r="BP135" s="670">
        <v>0.19230841503267973</v>
      </c>
      <c r="BQ135" s="670">
        <v>0.50467306644880172</v>
      </c>
      <c r="BR135" s="668">
        <v>0.36720000000000003</v>
      </c>
      <c r="BS135" s="668">
        <v>0.24759999999999999</v>
      </c>
      <c r="BT135" s="664">
        <v>976</v>
      </c>
      <c r="BU135" s="664">
        <v>696</v>
      </c>
      <c r="BV135" s="664">
        <v>1412</v>
      </c>
      <c r="BW135" s="665">
        <v>687</v>
      </c>
      <c r="BX135" s="665">
        <v>289</v>
      </c>
      <c r="BY135" s="664">
        <v>11</v>
      </c>
      <c r="BZ135" s="664">
        <v>8</v>
      </c>
      <c r="CA135" s="664">
        <v>33</v>
      </c>
      <c r="CB135" s="665">
        <v>5</v>
      </c>
      <c r="CC135" s="665">
        <v>5</v>
      </c>
      <c r="CD135" s="664">
        <v>965</v>
      </c>
      <c r="CE135" s="664">
        <v>688</v>
      </c>
      <c r="CF135" s="664">
        <v>1391</v>
      </c>
      <c r="CG135" s="665">
        <v>682</v>
      </c>
      <c r="CH135" s="665">
        <v>283</v>
      </c>
      <c r="CI135" s="664">
        <v>352</v>
      </c>
      <c r="CJ135" s="664">
        <v>238.91402714932127</v>
      </c>
      <c r="CK135" s="664">
        <v>524.01809954751127</v>
      </c>
      <c r="CL135" s="665">
        <v>221</v>
      </c>
      <c r="CM135" s="665">
        <v>131</v>
      </c>
      <c r="CN135" s="671">
        <v>10.65</v>
      </c>
      <c r="CO135" s="664">
        <v>179.85</v>
      </c>
      <c r="CP135" s="664">
        <v>172.14</v>
      </c>
      <c r="CQ135" s="665">
        <v>5.45</v>
      </c>
      <c r="CR135" s="665">
        <v>106.82</v>
      </c>
      <c r="CS135" s="665">
        <v>114.62</v>
      </c>
      <c r="CT135" s="665">
        <v>5.19</v>
      </c>
      <c r="CU135" s="665">
        <v>73.03</v>
      </c>
      <c r="CV135" s="665">
        <v>57.52</v>
      </c>
      <c r="CW135" s="664">
        <v>501</v>
      </c>
      <c r="CX135" s="664">
        <v>309</v>
      </c>
      <c r="CY135" s="664">
        <v>786</v>
      </c>
      <c r="CZ135" s="665">
        <v>346</v>
      </c>
      <c r="DA135" s="665">
        <v>155</v>
      </c>
      <c r="DB135" s="664">
        <v>4</v>
      </c>
      <c r="DC135" s="664">
        <v>1</v>
      </c>
      <c r="DD135" s="664">
        <v>8</v>
      </c>
      <c r="DE135" s="665">
        <v>2</v>
      </c>
      <c r="DF135" s="665">
        <v>2</v>
      </c>
      <c r="DG135" s="664">
        <v>497</v>
      </c>
      <c r="DH135" s="664">
        <v>306</v>
      </c>
      <c r="DI135" s="664">
        <v>781</v>
      </c>
      <c r="DJ135" s="665">
        <v>344</v>
      </c>
      <c r="DK135" s="665">
        <v>153</v>
      </c>
      <c r="DL135" s="666">
        <v>4.3643999999999998</v>
      </c>
      <c r="DM135" s="666">
        <v>1.0911</v>
      </c>
      <c r="DN135" s="666">
        <v>8.7287999999999997</v>
      </c>
      <c r="DO135" s="672">
        <v>2.1861000000000002</v>
      </c>
      <c r="DP135" s="672">
        <v>2.1783000000000001</v>
      </c>
      <c r="DQ135" s="664">
        <v>23</v>
      </c>
      <c r="DR135" s="664">
        <v>14.160965794768611</v>
      </c>
      <c r="DS135" s="664">
        <v>36.142857142857146</v>
      </c>
      <c r="DT135" s="665">
        <v>14</v>
      </c>
      <c r="DU135" s="665">
        <v>9</v>
      </c>
      <c r="DV135" s="671">
        <v>3</v>
      </c>
      <c r="DW135" s="671">
        <v>0.15459999999999999</v>
      </c>
      <c r="DX135" s="664">
        <v>0.3644</v>
      </c>
      <c r="DY135" s="664">
        <v>4</v>
      </c>
      <c r="DZ135" s="664">
        <v>19</v>
      </c>
      <c r="EA135" s="665">
        <v>2</v>
      </c>
      <c r="EB135" s="665">
        <v>7.9000000000000001E-2</v>
      </c>
      <c r="EC135" s="665">
        <v>0.18609999999999999</v>
      </c>
      <c r="ED135" s="665">
        <v>2</v>
      </c>
      <c r="EE135" s="665">
        <v>11</v>
      </c>
      <c r="EF135" s="665">
        <v>2</v>
      </c>
      <c r="EG135" s="665">
        <v>7.5600000000000001E-2</v>
      </c>
      <c r="EH135" s="665">
        <v>0.17829999999999999</v>
      </c>
      <c r="EI135" s="665">
        <v>2</v>
      </c>
      <c r="EJ135" s="665">
        <v>7</v>
      </c>
      <c r="EK135" s="671">
        <v>5460</v>
      </c>
      <c r="EL135" s="671">
        <v>3797</v>
      </c>
      <c r="EM135" s="671">
        <v>7818</v>
      </c>
      <c r="EN135" s="664">
        <v>200</v>
      </c>
      <c r="EO135" s="664">
        <v>152</v>
      </c>
      <c r="EP135" s="664">
        <v>263</v>
      </c>
      <c r="EQ135" s="673">
        <v>5.5E-2</v>
      </c>
      <c r="ER135" s="678" t="s">
        <v>881</v>
      </c>
      <c r="ES135" s="679" t="s">
        <v>887</v>
      </c>
      <c r="ET135" s="679" t="s">
        <v>904</v>
      </c>
      <c r="EU135" s="665" t="s">
        <v>695</v>
      </c>
      <c r="EV135" s="665" t="s">
        <v>691</v>
      </c>
      <c r="EW135" s="679" t="s">
        <v>236</v>
      </c>
      <c r="EX135" s="679" t="s">
        <v>236</v>
      </c>
      <c r="EY135" s="679" t="s">
        <v>236</v>
      </c>
      <c r="EZ135" s="665" t="s">
        <v>237</v>
      </c>
      <c r="FA135" s="665" t="s">
        <v>237</v>
      </c>
      <c r="FB135" s="679" t="s">
        <v>692</v>
      </c>
      <c r="FC135" s="679" t="s">
        <v>887</v>
      </c>
      <c r="FD135" s="679" t="s">
        <v>904</v>
      </c>
      <c r="FE135" s="665" t="s">
        <v>695</v>
      </c>
      <c r="FF135" s="665" t="s">
        <v>687</v>
      </c>
      <c r="FG135" s="679" t="s">
        <v>673</v>
      </c>
      <c r="FH135" s="680">
        <v>1200</v>
      </c>
      <c r="FI135" s="680">
        <v>3300</v>
      </c>
      <c r="FJ135" s="665" t="s">
        <v>665</v>
      </c>
      <c r="FK135" s="665" t="s">
        <v>235</v>
      </c>
      <c r="FL135" s="679" t="s">
        <v>237</v>
      </c>
      <c r="FM135" s="679" t="s">
        <v>232</v>
      </c>
      <c r="FN135" s="679" t="s">
        <v>232</v>
      </c>
      <c r="FO135" s="679" t="s">
        <v>235</v>
      </c>
      <c r="FP135" s="679" t="s">
        <v>677</v>
      </c>
      <c r="FQ135" s="665" t="s">
        <v>232</v>
      </c>
      <c r="FR135" s="665" t="s">
        <v>232</v>
      </c>
      <c r="FS135" s="665" t="s">
        <v>232</v>
      </c>
      <c r="FT135" s="665" t="s">
        <v>236</v>
      </c>
      <c r="FU135" s="665" t="s">
        <v>235</v>
      </c>
      <c r="FV135" s="665" t="s">
        <v>232</v>
      </c>
      <c r="FW135" s="665" t="s">
        <v>232</v>
      </c>
      <c r="FX135" s="665" t="s">
        <v>232</v>
      </c>
      <c r="FY135" s="665" t="s">
        <v>236</v>
      </c>
      <c r="FZ135" s="665" t="s">
        <v>235</v>
      </c>
      <c r="GA135" s="680">
        <v>0.4</v>
      </c>
      <c r="GB135" s="680">
        <v>0.3</v>
      </c>
      <c r="GC135" s="680">
        <v>0.5</v>
      </c>
      <c r="GD135" s="668">
        <v>0.56999999999999995</v>
      </c>
      <c r="GE135" s="668">
        <v>0.25</v>
      </c>
      <c r="GF135" s="681" t="s">
        <v>930</v>
      </c>
      <c r="GG135" s="680">
        <v>0.5</v>
      </c>
      <c r="GH135" s="680">
        <v>0.7</v>
      </c>
      <c r="GI135" s="668">
        <v>0.78</v>
      </c>
      <c r="GJ135" s="668">
        <v>0.35</v>
      </c>
      <c r="GK135" s="681" t="s">
        <v>971</v>
      </c>
      <c r="GL135" s="679" t="s">
        <v>972</v>
      </c>
      <c r="GM135" s="679" t="s">
        <v>1023</v>
      </c>
      <c r="GN135" s="668" t="s">
        <v>929</v>
      </c>
      <c r="GO135" s="668" t="s">
        <v>973</v>
      </c>
      <c r="GP135" s="681" t="s">
        <v>952</v>
      </c>
      <c r="GQ135" s="680">
        <v>0.2</v>
      </c>
      <c r="GR135" s="680">
        <v>0.5</v>
      </c>
      <c r="GS135" s="668" t="s">
        <v>973</v>
      </c>
      <c r="GT135" s="668" t="s">
        <v>952</v>
      </c>
      <c r="GU135" s="679" t="s">
        <v>235</v>
      </c>
      <c r="GV135" s="679" t="s">
        <v>235</v>
      </c>
      <c r="GW135" s="679" t="s">
        <v>677</v>
      </c>
      <c r="GX135" s="665" t="s">
        <v>235</v>
      </c>
      <c r="GY135" s="665" t="s">
        <v>236</v>
      </c>
      <c r="GZ135" s="679" t="s">
        <v>232</v>
      </c>
      <c r="HA135" s="679" t="s">
        <v>232</v>
      </c>
      <c r="HB135" s="679" t="s">
        <v>232</v>
      </c>
      <c r="HC135" s="665" t="s">
        <v>232</v>
      </c>
      <c r="HD135" s="665" t="s">
        <v>232</v>
      </c>
      <c r="HE135" s="679" t="s">
        <v>235</v>
      </c>
      <c r="HF135" s="679" t="s">
        <v>235</v>
      </c>
      <c r="HG135" s="679" t="s">
        <v>677</v>
      </c>
      <c r="HH135" s="665" t="s">
        <v>235</v>
      </c>
      <c r="HI135" s="665" t="s">
        <v>236</v>
      </c>
      <c r="HJ135" s="679" t="s">
        <v>236</v>
      </c>
      <c r="HK135" s="680" t="s">
        <v>236</v>
      </c>
      <c r="HL135" s="680" t="s">
        <v>235</v>
      </c>
      <c r="HM135" s="665" t="s">
        <v>236</v>
      </c>
      <c r="HN135" s="665" t="s">
        <v>237</v>
      </c>
      <c r="HO135" s="681" t="s">
        <v>232</v>
      </c>
      <c r="HP135" s="679" t="s">
        <v>237</v>
      </c>
      <c r="HQ135" s="679" t="s">
        <v>237</v>
      </c>
      <c r="HR135" s="665" t="s">
        <v>232</v>
      </c>
      <c r="HS135" s="665" t="s">
        <v>237</v>
      </c>
      <c r="HT135" s="665" t="s">
        <v>237</v>
      </c>
      <c r="HU135" s="665" t="s">
        <v>232</v>
      </c>
      <c r="HV135" s="665" t="s">
        <v>232</v>
      </c>
      <c r="HW135" s="665" t="s">
        <v>232</v>
      </c>
      <c r="HX135" s="679" t="s">
        <v>235</v>
      </c>
      <c r="HY135" s="679" t="s">
        <v>236</v>
      </c>
      <c r="HZ135" s="679" t="s">
        <v>235</v>
      </c>
      <c r="IA135" s="665" t="s">
        <v>236</v>
      </c>
      <c r="IB135" s="665" t="s">
        <v>237</v>
      </c>
      <c r="IC135" s="679" t="s">
        <v>232</v>
      </c>
      <c r="ID135" s="679" t="s">
        <v>232</v>
      </c>
      <c r="IE135" s="679" t="s">
        <v>232</v>
      </c>
      <c r="IF135" s="665" t="s">
        <v>232</v>
      </c>
      <c r="IG135" s="665" t="s">
        <v>232</v>
      </c>
      <c r="IH135" s="679" t="s">
        <v>236</v>
      </c>
      <c r="II135" s="679" t="s">
        <v>236</v>
      </c>
      <c r="IJ135" s="679" t="s">
        <v>235</v>
      </c>
      <c r="IK135" s="665" t="s">
        <v>236</v>
      </c>
      <c r="IL135" s="665" t="s">
        <v>237</v>
      </c>
      <c r="IM135" s="679" t="s">
        <v>232</v>
      </c>
      <c r="IN135" s="680" t="s">
        <v>232</v>
      </c>
      <c r="IO135" s="680" t="s">
        <v>232</v>
      </c>
      <c r="IP135" s="665" t="s">
        <v>232</v>
      </c>
      <c r="IQ135" s="665" t="s">
        <v>232</v>
      </c>
      <c r="IR135" s="681" t="s">
        <v>232</v>
      </c>
      <c r="IS135" s="681" t="s">
        <v>232</v>
      </c>
      <c r="IT135" s="679" t="s">
        <v>232</v>
      </c>
      <c r="IU135" s="679" t="s">
        <v>232</v>
      </c>
      <c r="IV135" s="679" t="s">
        <v>232</v>
      </c>
      <c r="IW135" s="665" t="s">
        <v>232</v>
      </c>
      <c r="IX135" s="665" t="s">
        <v>232</v>
      </c>
      <c r="IY135" s="665" t="s">
        <v>232</v>
      </c>
      <c r="IZ135" s="665" t="s">
        <v>232</v>
      </c>
      <c r="JA135" s="665" t="s">
        <v>232</v>
      </c>
      <c r="JB135" s="665" t="s">
        <v>232</v>
      </c>
      <c r="JC135" s="665" t="s">
        <v>232</v>
      </c>
      <c r="JD135" s="665" t="s">
        <v>232</v>
      </c>
      <c r="JE135" s="665" t="s">
        <v>232</v>
      </c>
      <c r="JF135" s="665" t="s">
        <v>232</v>
      </c>
      <c r="JG135" s="681" t="s">
        <v>661</v>
      </c>
      <c r="JH135" s="681" t="s">
        <v>661</v>
      </c>
      <c r="JI135" s="681" t="s">
        <v>661</v>
      </c>
      <c r="JJ135" s="679" t="s">
        <v>236</v>
      </c>
      <c r="JK135" s="679" t="s">
        <v>237</v>
      </c>
      <c r="JL135" s="682" t="s">
        <v>236</v>
      </c>
    </row>
    <row r="136" spans="1:272" ht="12.75" x14ac:dyDescent="0.2">
      <c r="A136" s="733" t="s">
        <v>138</v>
      </c>
      <c r="B136" s="662">
        <v>2013</v>
      </c>
      <c r="C136" s="679" t="s">
        <v>699</v>
      </c>
      <c r="D136" s="679" t="s">
        <v>678</v>
      </c>
      <c r="E136" s="679" t="s">
        <v>948</v>
      </c>
      <c r="F136" s="679" t="s">
        <v>699</v>
      </c>
      <c r="G136" s="679" t="s">
        <v>678</v>
      </c>
      <c r="H136" s="679" t="s">
        <v>948</v>
      </c>
      <c r="I136" s="664">
        <v>4336</v>
      </c>
      <c r="J136" s="664">
        <v>3769</v>
      </c>
      <c r="K136" s="664">
        <v>5052</v>
      </c>
      <c r="L136" s="663">
        <v>31945</v>
      </c>
      <c r="M136" s="664">
        <v>29036</v>
      </c>
      <c r="N136" s="664">
        <v>35474</v>
      </c>
      <c r="O136" s="665">
        <v>14007</v>
      </c>
      <c r="P136" s="665">
        <v>17938</v>
      </c>
      <c r="Q136" s="664">
        <v>4336</v>
      </c>
      <c r="R136" s="664">
        <v>3769</v>
      </c>
      <c r="S136" s="664">
        <v>5052</v>
      </c>
      <c r="T136" s="665">
        <v>2249</v>
      </c>
      <c r="U136" s="665">
        <v>2087</v>
      </c>
      <c r="V136" s="664">
        <v>27609</v>
      </c>
      <c r="W136" s="664">
        <v>25047</v>
      </c>
      <c r="X136" s="664">
        <v>30747</v>
      </c>
      <c r="Y136" s="665">
        <v>11758</v>
      </c>
      <c r="Z136" s="665">
        <v>15851</v>
      </c>
      <c r="AA136" s="664">
        <v>1828</v>
      </c>
      <c r="AB136" s="664">
        <v>1588.9603321033212</v>
      </c>
      <c r="AC136" s="664">
        <v>2129.8560885608858</v>
      </c>
      <c r="AD136" s="666">
        <v>859</v>
      </c>
      <c r="AE136" s="666">
        <v>969</v>
      </c>
      <c r="AF136" s="664">
        <v>2172</v>
      </c>
      <c r="AG136" s="664">
        <v>1397.8614958448757</v>
      </c>
      <c r="AH136" s="664">
        <v>3168.7534626038782</v>
      </c>
      <c r="AI136" s="665">
        <v>799</v>
      </c>
      <c r="AJ136" s="665">
        <v>1373</v>
      </c>
      <c r="AK136" s="664">
        <v>1454</v>
      </c>
      <c r="AL136" s="664">
        <v>1727</v>
      </c>
      <c r="AM136" s="664">
        <v>1154</v>
      </c>
      <c r="AN136" s="664">
        <v>674</v>
      </c>
      <c r="AO136" s="664">
        <v>1498</v>
      </c>
      <c r="AP136" s="665">
        <v>755</v>
      </c>
      <c r="AQ136" s="665">
        <v>896</v>
      </c>
      <c r="AR136" s="665">
        <v>598</v>
      </c>
      <c r="AS136" s="665">
        <v>261</v>
      </c>
      <c r="AT136" s="665">
        <v>539</v>
      </c>
      <c r="AU136" s="665">
        <v>700</v>
      </c>
      <c r="AV136" s="665">
        <v>831</v>
      </c>
      <c r="AW136" s="665">
        <v>556</v>
      </c>
      <c r="AX136" s="665">
        <v>413</v>
      </c>
      <c r="AY136" s="665">
        <v>960</v>
      </c>
      <c r="AZ136" s="667">
        <v>0.43907924895937739</v>
      </c>
      <c r="BA136" s="667">
        <v>0.39909547887883806</v>
      </c>
      <c r="BB136" s="667">
        <v>0.48758482634480999</v>
      </c>
      <c r="BC136" s="668">
        <v>0.37728236030559681</v>
      </c>
      <c r="BD136" s="668">
        <v>0.50347348428182048</v>
      </c>
      <c r="BE136" s="669">
        <v>0.60829999999999995</v>
      </c>
      <c r="BF136" s="670">
        <v>0.5524011448019801</v>
      </c>
      <c r="BG136" s="670">
        <v>0.67276248452970289</v>
      </c>
      <c r="BH136" s="668">
        <v>0.51262085806226876</v>
      </c>
      <c r="BI136" s="668">
        <v>0.79900509656389507</v>
      </c>
      <c r="BJ136" s="669">
        <v>0.64639999999999997</v>
      </c>
      <c r="BK136" s="670">
        <v>0.58699999999999997</v>
      </c>
      <c r="BL136" s="670">
        <v>0.71489999999999998</v>
      </c>
      <c r="BM136" s="668">
        <v>0.53180000000000005</v>
      </c>
      <c r="BN136" s="668">
        <v>0.76700000000000002</v>
      </c>
      <c r="BO136" s="669">
        <v>0.15160000000000001</v>
      </c>
      <c r="BP136" s="670">
        <v>9.7567128347183771E-2</v>
      </c>
      <c r="BQ136" s="670">
        <v>0.22117082179132044</v>
      </c>
      <c r="BR136" s="668">
        <v>0.10829999999999999</v>
      </c>
      <c r="BS136" s="668">
        <v>0.19750000000000001</v>
      </c>
      <c r="BT136" s="664">
        <v>2172</v>
      </c>
      <c r="BU136" s="664">
        <v>1627</v>
      </c>
      <c r="BV136" s="664">
        <v>2908</v>
      </c>
      <c r="BW136" s="665">
        <v>973</v>
      </c>
      <c r="BX136" s="665">
        <v>1199</v>
      </c>
      <c r="BY136" s="664">
        <v>333</v>
      </c>
      <c r="BZ136" s="664">
        <v>264</v>
      </c>
      <c r="CA136" s="664">
        <v>416</v>
      </c>
      <c r="CB136" s="665">
        <v>173</v>
      </c>
      <c r="CC136" s="665">
        <v>160</v>
      </c>
      <c r="CD136" s="664">
        <v>1838</v>
      </c>
      <c r="CE136" s="664">
        <v>1333</v>
      </c>
      <c r="CF136" s="664">
        <v>2513</v>
      </c>
      <c r="CG136" s="665">
        <v>800</v>
      </c>
      <c r="CH136" s="665">
        <v>1038</v>
      </c>
      <c r="CI136" s="664">
        <v>549</v>
      </c>
      <c r="CJ136" s="664">
        <v>363.22727272727275</v>
      </c>
      <c r="CK136" s="664">
        <v>817.9545454545455</v>
      </c>
      <c r="CL136" s="665">
        <v>198</v>
      </c>
      <c r="CM136" s="665">
        <v>351</v>
      </c>
      <c r="CN136" s="671">
        <v>333.15</v>
      </c>
      <c r="CO136" s="664">
        <v>171.54</v>
      </c>
      <c r="CP136" s="664">
        <v>377.69</v>
      </c>
      <c r="CQ136" s="665">
        <v>172.93</v>
      </c>
      <c r="CR136" s="665">
        <v>52.73</v>
      </c>
      <c r="CS136" s="665">
        <v>145.72</v>
      </c>
      <c r="CT136" s="665">
        <v>160.21</v>
      </c>
      <c r="CU136" s="665">
        <v>118.81</v>
      </c>
      <c r="CV136" s="665">
        <v>231.96</v>
      </c>
      <c r="CW136" s="664">
        <v>1514</v>
      </c>
      <c r="CX136" s="664">
        <v>1252</v>
      </c>
      <c r="CY136" s="664">
        <v>1817</v>
      </c>
      <c r="CZ136" s="665">
        <v>769</v>
      </c>
      <c r="DA136" s="665">
        <v>745</v>
      </c>
      <c r="DB136" s="664">
        <v>258</v>
      </c>
      <c r="DC136" s="664">
        <v>211</v>
      </c>
      <c r="DD136" s="664">
        <v>308</v>
      </c>
      <c r="DE136" s="665">
        <v>134</v>
      </c>
      <c r="DF136" s="665">
        <v>124</v>
      </c>
      <c r="DG136" s="664">
        <v>1256</v>
      </c>
      <c r="DH136" s="664">
        <v>1031</v>
      </c>
      <c r="DI136" s="664">
        <v>1532</v>
      </c>
      <c r="DJ136" s="665">
        <v>635</v>
      </c>
      <c r="DK136" s="665">
        <v>621</v>
      </c>
      <c r="DL136" s="666">
        <v>106</v>
      </c>
      <c r="DM136" s="666">
        <v>86.689922480620154</v>
      </c>
      <c r="DN136" s="666">
        <v>126.54263565891472</v>
      </c>
      <c r="DO136" s="672">
        <v>57</v>
      </c>
      <c r="DP136" s="672">
        <v>49</v>
      </c>
      <c r="DQ136" s="664">
        <v>45</v>
      </c>
      <c r="DR136" s="664">
        <v>36.93869426751592</v>
      </c>
      <c r="DS136" s="664">
        <v>54.888535031847134</v>
      </c>
      <c r="DT136" s="665">
        <v>23</v>
      </c>
      <c r="DU136" s="665">
        <v>22</v>
      </c>
      <c r="DV136" s="671">
        <v>119</v>
      </c>
      <c r="DW136" s="671">
        <v>63</v>
      </c>
      <c r="DX136" s="664">
        <v>75</v>
      </c>
      <c r="DY136" s="664">
        <v>31</v>
      </c>
      <c r="DZ136" s="664">
        <v>14</v>
      </c>
      <c r="EA136" s="665">
        <v>62</v>
      </c>
      <c r="EB136" s="665">
        <v>33</v>
      </c>
      <c r="EC136" s="665">
        <v>39</v>
      </c>
      <c r="ED136" s="665">
        <v>18</v>
      </c>
      <c r="EE136" s="665">
        <v>5</v>
      </c>
      <c r="EF136" s="665">
        <v>57</v>
      </c>
      <c r="EG136" s="665">
        <v>30</v>
      </c>
      <c r="EH136" s="665">
        <v>36</v>
      </c>
      <c r="EI136" s="665">
        <v>13</v>
      </c>
      <c r="EJ136" s="665">
        <v>9</v>
      </c>
      <c r="EK136" s="671">
        <v>14545</v>
      </c>
      <c r="EL136" s="671">
        <v>11729</v>
      </c>
      <c r="EM136" s="671">
        <v>17691</v>
      </c>
      <c r="EN136" s="664">
        <v>1046</v>
      </c>
      <c r="EO136" s="664">
        <v>899</v>
      </c>
      <c r="EP136" s="664">
        <v>1218</v>
      </c>
      <c r="EQ136" s="673">
        <v>0.31835564053537285</v>
      </c>
      <c r="ER136" s="678" t="s">
        <v>1050</v>
      </c>
      <c r="ES136" s="679" t="s">
        <v>903</v>
      </c>
      <c r="ET136" s="679" t="s">
        <v>986</v>
      </c>
      <c r="EU136" s="665" t="s">
        <v>906</v>
      </c>
      <c r="EV136" s="665" t="s">
        <v>679</v>
      </c>
      <c r="EW136" s="679" t="s">
        <v>699</v>
      </c>
      <c r="EX136" s="679" t="s">
        <v>678</v>
      </c>
      <c r="EY136" s="679" t="s">
        <v>948</v>
      </c>
      <c r="EZ136" s="665" t="s">
        <v>685</v>
      </c>
      <c r="FA136" s="665" t="s">
        <v>690</v>
      </c>
      <c r="FB136" s="679" t="s">
        <v>932</v>
      </c>
      <c r="FC136" s="679" t="s">
        <v>886</v>
      </c>
      <c r="FD136" s="679" t="s">
        <v>979</v>
      </c>
      <c r="FE136" s="665" t="s">
        <v>688</v>
      </c>
      <c r="FF136" s="665" t="s">
        <v>881</v>
      </c>
      <c r="FG136" s="679" t="s">
        <v>685</v>
      </c>
      <c r="FH136" s="680">
        <v>1400</v>
      </c>
      <c r="FI136" s="680">
        <v>3200</v>
      </c>
      <c r="FJ136" s="665" t="s">
        <v>235</v>
      </c>
      <c r="FK136" s="665" t="s">
        <v>677</v>
      </c>
      <c r="FL136" s="679" t="s">
        <v>668</v>
      </c>
      <c r="FM136" s="679" t="s">
        <v>664</v>
      </c>
      <c r="FN136" s="679" t="s">
        <v>665</v>
      </c>
      <c r="FO136" s="679" t="s">
        <v>235</v>
      </c>
      <c r="FP136" s="679" t="s">
        <v>668</v>
      </c>
      <c r="FQ136" s="665" t="s">
        <v>235</v>
      </c>
      <c r="FR136" s="665" t="s">
        <v>235</v>
      </c>
      <c r="FS136" s="665" t="s">
        <v>235</v>
      </c>
      <c r="FT136" s="665" t="s">
        <v>236</v>
      </c>
      <c r="FU136" s="665" t="s">
        <v>235</v>
      </c>
      <c r="FV136" s="665" t="s">
        <v>235</v>
      </c>
      <c r="FW136" s="665" t="s">
        <v>235</v>
      </c>
      <c r="FX136" s="665" t="s">
        <v>235</v>
      </c>
      <c r="FY136" s="665" t="s">
        <v>236</v>
      </c>
      <c r="FZ136" s="665" t="s">
        <v>235</v>
      </c>
      <c r="GA136" s="680">
        <v>0.4</v>
      </c>
      <c r="GB136" s="680">
        <v>0.4</v>
      </c>
      <c r="GC136" s="680">
        <v>0.5</v>
      </c>
      <c r="GD136" s="668">
        <v>0.38</v>
      </c>
      <c r="GE136" s="668">
        <v>0.5</v>
      </c>
      <c r="GF136" s="681" t="s">
        <v>930</v>
      </c>
      <c r="GG136" s="680">
        <v>0.6</v>
      </c>
      <c r="GH136" s="680">
        <v>0.7</v>
      </c>
      <c r="GI136" s="668">
        <v>0.51</v>
      </c>
      <c r="GJ136" s="668">
        <v>0.8</v>
      </c>
      <c r="GK136" s="681" t="s">
        <v>971</v>
      </c>
      <c r="GL136" s="679" t="s">
        <v>930</v>
      </c>
      <c r="GM136" s="679" t="s">
        <v>971</v>
      </c>
      <c r="GN136" s="668" t="s">
        <v>972</v>
      </c>
      <c r="GO136" s="668" t="s">
        <v>1023</v>
      </c>
      <c r="GP136" s="681" t="s">
        <v>893</v>
      </c>
      <c r="GQ136" s="680" t="s">
        <v>882</v>
      </c>
      <c r="GR136" s="680">
        <v>0.2</v>
      </c>
      <c r="GS136" s="668" t="s">
        <v>883</v>
      </c>
      <c r="GT136" s="668" t="s">
        <v>893</v>
      </c>
      <c r="GU136" s="679" t="s">
        <v>685</v>
      </c>
      <c r="GV136" s="679" t="s">
        <v>879</v>
      </c>
      <c r="GW136" s="679" t="s">
        <v>676</v>
      </c>
      <c r="GX136" s="665" t="s">
        <v>235</v>
      </c>
      <c r="GY136" s="665" t="s">
        <v>665</v>
      </c>
      <c r="GZ136" s="679" t="s">
        <v>236</v>
      </c>
      <c r="HA136" s="679" t="s">
        <v>236</v>
      </c>
      <c r="HB136" s="679" t="s">
        <v>236</v>
      </c>
      <c r="HC136" s="665" t="s">
        <v>237</v>
      </c>
      <c r="HD136" s="665" t="s">
        <v>237</v>
      </c>
      <c r="HE136" s="679" t="s">
        <v>667</v>
      </c>
      <c r="HF136" s="679" t="s">
        <v>669</v>
      </c>
      <c r="HG136" s="679" t="s">
        <v>895</v>
      </c>
      <c r="HH136" s="665" t="s">
        <v>235</v>
      </c>
      <c r="HI136" s="665" t="s">
        <v>684</v>
      </c>
      <c r="HJ136" s="679" t="s">
        <v>235</v>
      </c>
      <c r="HK136" s="680" t="s">
        <v>236</v>
      </c>
      <c r="HL136" s="680" t="s">
        <v>235</v>
      </c>
      <c r="HM136" s="665" t="s">
        <v>237</v>
      </c>
      <c r="HN136" s="665" t="s">
        <v>236</v>
      </c>
      <c r="HO136" s="681" t="s">
        <v>236</v>
      </c>
      <c r="HP136" s="679" t="s">
        <v>237</v>
      </c>
      <c r="HQ136" s="679" t="s">
        <v>236</v>
      </c>
      <c r="HR136" s="665" t="s">
        <v>237</v>
      </c>
      <c r="HS136" s="665" t="s">
        <v>232</v>
      </c>
      <c r="HT136" s="665" t="s">
        <v>237</v>
      </c>
      <c r="HU136" s="665" t="s">
        <v>237</v>
      </c>
      <c r="HV136" s="665" t="s">
        <v>237</v>
      </c>
      <c r="HW136" s="665" t="s">
        <v>236</v>
      </c>
      <c r="HX136" s="679" t="s">
        <v>668</v>
      </c>
      <c r="HY136" s="679" t="s">
        <v>669</v>
      </c>
      <c r="HZ136" s="679" t="s">
        <v>667</v>
      </c>
      <c r="IA136" s="665" t="s">
        <v>235</v>
      </c>
      <c r="IB136" s="665" t="s">
        <v>235</v>
      </c>
      <c r="IC136" s="679" t="s">
        <v>236</v>
      </c>
      <c r="ID136" s="679" t="s">
        <v>236</v>
      </c>
      <c r="IE136" s="679" t="s">
        <v>236</v>
      </c>
      <c r="IF136" s="665" t="s">
        <v>237</v>
      </c>
      <c r="IG136" s="665" t="s">
        <v>237</v>
      </c>
      <c r="IH136" s="679" t="s">
        <v>669</v>
      </c>
      <c r="II136" s="679" t="s">
        <v>684</v>
      </c>
      <c r="IJ136" s="679" t="s">
        <v>668</v>
      </c>
      <c r="IK136" s="665" t="s">
        <v>235</v>
      </c>
      <c r="IL136" s="665" t="s">
        <v>235</v>
      </c>
      <c r="IM136" s="679" t="s">
        <v>232</v>
      </c>
      <c r="IN136" s="680" t="s">
        <v>232</v>
      </c>
      <c r="IO136" s="680" t="s">
        <v>232</v>
      </c>
      <c r="IP136" s="665" t="s">
        <v>232</v>
      </c>
      <c r="IQ136" s="665" t="s">
        <v>232</v>
      </c>
      <c r="IR136" s="681" t="s">
        <v>237</v>
      </c>
      <c r="IS136" s="681" t="s">
        <v>232</v>
      </c>
      <c r="IT136" s="679" t="s">
        <v>232</v>
      </c>
      <c r="IU136" s="679" t="s">
        <v>232</v>
      </c>
      <c r="IV136" s="679" t="s">
        <v>232</v>
      </c>
      <c r="IW136" s="665" t="s">
        <v>232</v>
      </c>
      <c r="IX136" s="665" t="s">
        <v>232</v>
      </c>
      <c r="IY136" s="665" t="s">
        <v>232</v>
      </c>
      <c r="IZ136" s="665" t="s">
        <v>232</v>
      </c>
      <c r="JA136" s="665" t="s">
        <v>232</v>
      </c>
      <c r="JB136" s="665" t="s">
        <v>232</v>
      </c>
      <c r="JC136" s="665" t="s">
        <v>232</v>
      </c>
      <c r="JD136" s="665" t="s">
        <v>232</v>
      </c>
      <c r="JE136" s="665" t="s">
        <v>232</v>
      </c>
      <c r="JF136" s="665" t="s">
        <v>232</v>
      </c>
      <c r="JG136" s="681" t="s">
        <v>692</v>
      </c>
      <c r="JH136" s="681" t="s">
        <v>688</v>
      </c>
      <c r="JI136" s="681" t="s">
        <v>679</v>
      </c>
      <c r="JJ136" s="679" t="s">
        <v>684</v>
      </c>
      <c r="JK136" s="679" t="s">
        <v>235</v>
      </c>
      <c r="JL136" s="682" t="s">
        <v>665</v>
      </c>
    </row>
    <row r="137" spans="1:272" ht="12.75" x14ac:dyDescent="0.2">
      <c r="A137" s="733" t="s">
        <v>139</v>
      </c>
      <c r="B137" s="662">
        <v>2013</v>
      </c>
      <c r="C137" s="679" t="s">
        <v>236</v>
      </c>
      <c r="D137" s="679" t="s">
        <v>237</v>
      </c>
      <c r="E137" s="679" t="s">
        <v>235</v>
      </c>
      <c r="F137" s="679" t="s">
        <v>236</v>
      </c>
      <c r="G137" s="679" t="s">
        <v>237</v>
      </c>
      <c r="H137" s="679" t="s">
        <v>235</v>
      </c>
      <c r="I137" s="664">
        <v>280</v>
      </c>
      <c r="J137" s="664">
        <v>198</v>
      </c>
      <c r="K137" s="664">
        <v>611</v>
      </c>
      <c r="L137" s="663">
        <v>15764</v>
      </c>
      <c r="M137" s="664">
        <v>8804</v>
      </c>
      <c r="N137" s="664">
        <v>29344</v>
      </c>
      <c r="O137" s="665">
        <v>10435</v>
      </c>
      <c r="P137" s="665">
        <v>5329</v>
      </c>
      <c r="Q137" s="664">
        <v>280</v>
      </c>
      <c r="R137" s="664">
        <v>198</v>
      </c>
      <c r="S137" s="664">
        <v>611</v>
      </c>
      <c r="T137" s="665">
        <v>143</v>
      </c>
      <c r="U137" s="665">
        <v>137</v>
      </c>
      <c r="V137" s="664">
        <v>15485</v>
      </c>
      <c r="W137" s="664">
        <v>8629</v>
      </c>
      <c r="X137" s="664">
        <v>28848</v>
      </c>
      <c r="Y137" s="665">
        <v>10293</v>
      </c>
      <c r="Z137" s="665">
        <v>5192</v>
      </c>
      <c r="AA137" s="664">
        <v>1117</v>
      </c>
      <c r="AB137" s="664">
        <v>789.87857142857149</v>
      </c>
      <c r="AC137" s="664">
        <v>2437.4535714285712</v>
      </c>
      <c r="AD137" s="666">
        <v>606</v>
      </c>
      <c r="AE137" s="666">
        <v>511</v>
      </c>
      <c r="AF137" s="664">
        <v>3529</v>
      </c>
      <c r="AG137" s="664">
        <v>1415.374331550802</v>
      </c>
      <c r="AH137" s="664">
        <v>8791.8335561497333</v>
      </c>
      <c r="AI137" s="665">
        <v>2026</v>
      </c>
      <c r="AJ137" s="665">
        <v>1503</v>
      </c>
      <c r="AK137" s="664">
        <v>156</v>
      </c>
      <c r="AL137" s="664">
        <v>73</v>
      </c>
      <c r="AM137" s="664">
        <v>51</v>
      </c>
      <c r="AN137" s="664">
        <v>1066</v>
      </c>
      <c r="AO137" s="664">
        <v>2464</v>
      </c>
      <c r="AP137" s="665">
        <v>79</v>
      </c>
      <c r="AQ137" s="665">
        <v>37</v>
      </c>
      <c r="AR137" s="665">
        <v>26</v>
      </c>
      <c r="AS137" s="665">
        <v>580</v>
      </c>
      <c r="AT137" s="665">
        <v>1446</v>
      </c>
      <c r="AU137" s="665">
        <v>76</v>
      </c>
      <c r="AV137" s="665">
        <v>36</v>
      </c>
      <c r="AW137" s="665">
        <v>25</v>
      </c>
      <c r="AX137" s="665">
        <v>486</v>
      </c>
      <c r="AY137" s="665">
        <v>1018</v>
      </c>
      <c r="AZ137" s="667">
        <v>0.23293383594477618</v>
      </c>
      <c r="BA137" s="667">
        <v>0.13009068076997016</v>
      </c>
      <c r="BB137" s="667">
        <v>0.43359619905883739</v>
      </c>
      <c r="BC137" s="668">
        <v>0.30618547474886776</v>
      </c>
      <c r="BD137" s="668">
        <v>0.15862375659394401</v>
      </c>
      <c r="BE137" s="669">
        <v>0.33789999999999998</v>
      </c>
      <c r="BF137" s="670">
        <v>0.18966161641127036</v>
      </c>
      <c r="BG137" s="670">
        <v>0.63938764211566967</v>
      </c>
      <c r="BH137" s="668">
        <v>0.44827327902779618</v>
      </c>
      <c r="BI137" s="668">
        <v>0.23303968321646365</v>
      </c>
      <c r="BJ137" s="669">
        <v>0.40460000000000002</v>
      </c>
      <c r="BK137" s="670">
        <v>0.2271</v>
      </c>
      <c r="BL137" s="670">
        <v>0.76559999999999995</v>
      </c>
      <c r="BM137" s="668">
        <v>0.52869999999999995</v>
      </c>
      <c r="BN137" s="668">
        <v>0.27889999999999998</v>
      </c>
      <c r="BO137" s="669">
        <v>0.26429999999999998</v>
      </c>
      <c r="BP137" s="670">
        <v>0.10600267379679142</v>
      </c>
      <c r="BQ137" s="670">
        <v>0.65845327540106946</v>
      </c>
      <c r="BR137" s="668">
        <v>0.29920000000000002</v>
      </c>
      <c r="BS137" s="668">
        <v>0.22839999999999999</v>
      </c>
      <c r="BT137" s="664">
        <v>2002</v>
      </c>
      <c r="BU137" s="664">
        <v>684</v>
      </c>
      <c r="BV137" s="664">
        <v>4776</v>
      </c>
      <c r="BW137" s="665">
        <v>1303</v>
      </c>
      <c r="BX137" s="665">
        <v>699</v>
      </c>
      <c r="BY137" s="664">
        <v>51</v>
      </c>
      <c r="BZ137" s="664">
        <v>4</v>
      </c>
      <c r="CA137" s="664">
        <v>150</v>
      </c>
      <c r="CB137" s="665">
        <v>26</v>
      </c>
      <c r="CC137" s="665">
        <v>25</v>
      </c>
      <c r="CD137" s="664">
        <v>1951</v>
      </c>
      <c r="CE137" s="664">
        <v>673</v>
      </c>
      <c r="CF137" s="664">
        <v>4627</v>
      </c>
      <c r="CG137" s="665">
        <v>1277</v>
      </c>
      <c r="CH137" s="665">
        <v>674</v>
      </c>
      <c r="CI137" s="664">
        <v>816</v>
      </c>
      <c r="CJ137" s="664">
        <v>278.29894736842107</v>
      </c>
      <c r="CK137" s="664">
        <v>2075.2168421052634</v>
      </c>
      <c r="CL137" s="665">
        <v>475</v>
      </c>
      <c r="CM137" s="665">
        <v>341</v>
      </c>
      <c r="CN137" s="671">
        <v>51.26</v>
      </c>
      <c r="CO137" s="664">
        <v>416.67</v>
      </c>
      <c r="CP137" s="664">
        <v>398.85</v>
      </c>
      <c r="CQ137" s="665">
        <v>26.25</v>
      </c>
      <c r="CR137" s="665">
        <v>227.59</v>
      </c>
      <c r="CS137" s="665">
        <v>247.38</v>
      </c>
      <c r="CT137" s="665">
        <v>25.02</v>
      </c>
      <c r="CU137" s="665">
        <v>189.08</v>
      </c>
      <c r="CV137" s="665">
        <v>151.47</v>
      </c>
      <c r="CW137" s="664">
        <v>344</v>
      </c>
      <c r="CX137" s="664">
        <v>89</v>
      </c>
      <c r="CY137" s="664">
        <v>834</v>
      </c>
      <c r="CZ137" s="665">
        <v>238</v>
      </c>
      <c r="DA137" s="665">
        <v>107</v>
      </c>
      <c r="DB137" s="664">
        <v>16</v>
      </c>
      <c r="DC137" s="664">
        <v>1</v>
      </c>
      <c r="DD137" s="664">
        <v>65</v>
      </c>
      <c r="DE137" s="665">
        <v>8</v>
      </c>
      <c r="DF137" s="665">
        <v>8</v>
      </c>
      <c r="DG137" s="664">
        <v>328</v>
      </c>
      <c r="DH137" s="664">
        <v>85</v>
      </c>
      <c r="DI137" s="664">
        <v>784</v>
      </c>
      <c r="DJ137" s="665">
        <v>229</v>
      </c>
      <c r="DK137" s="665">
        <v>99</v>
      </c>
      <c r="DL137" s="666">
        <v>7.8845999999999998</v>
      </c>
      <c r="DM137" s="666">
        <v>0.49278749999999999</v>
      </c>
      <c r="DN137" s="666">
        <v>32.031187500000001</v>
      </c>
      <c r="DO137" s="672">
        <v>4.4507000000000003</v>
      </c>
      <c r="DP137" s="672">
        <v>3.4340000000000002</v>
      </c>
      <c r="DQ137" s="664">
        <v>34</v>
      </c>
      <c r="DR137" s="664">
        <v>8.8109756097560972</v>
      </c>
      <c r="DS137" s="664">
        <v>81.268292682926827</v>
      </c>
      <c r="DT137" s="665">
        <v>20</v>
      </c>
      <c r="DU137" s="665">
        <v>14</v>
      </c>
      <c r="DV137" s="671">
        <v>14</v>
      </c>
      <c r="DW137" s="671">
        <v>0.90569999999999995</v>
      </c>
      <c r="DX137" s="664">
        <v>0.88460000000000005</v>
      </c>
      <c r="DY137" s="664">
        <v>7</v>
      </c>
      <c r="DZ137" s="664">
        <v>27</v>
      </c>
      <c r="EA137" s="665">
        <v>7</v>
      </c>
      <c r="EB137" s="665">
        <v>0.4617</v>
      </c>
      <c r="EC137" s="665">
        <v>0.45069999999999999</v>
      </c>
      <c r="ED137" s="665">
        <v>4</v>
      </c>
      <c r="EE137" s="665">
        <v>16</v>
      </c>
      <c r="EF137" s="665">
        <v>7</v>
      </c>
      <c r="EG137" s="665">
        <v>0.44400000000000001</v>
      </c>
      <c r="EH137" s="665">
        <v>0.434</v>
      </c>
      <c r="EI137" s="665">
        <v>3</v>
      </c>
      <c r="EJ137" s="665">
        <v>11</v>
      </c>
      <c r="EK137" s="671">
        <v>2516</v>
      </c>
      <c r="EL137" s="671">
        <v>1029</v>
      </c>
      <c r="EM137" s="671">
        <v>7947</v>
      </c>
      <c r="EN137" s="664">
        <v>356</v>
      </c>
      <c r="EO137" s="664">
        <v>185</v>
      </c>
      <c r="EP137" s="664">
        <v>704</v>
      </c>
      <c r="EQ137" s="673">
        <v>0.14325842696629212</v>
      </c>
      <c r="ER137" s="678" t="s">
        <v>881</v>
      </c>
      <c r="ES137" s="679" t="s">
        <v>696</v>
      </c>
      <c r="ET137" s="679" t="s">
        <v>903</v>
      </c>
      <c r="EU137" s="665" t="s">
        <v>681</v>
      </c>
      <c r="EV137" s="665" t="s">
        <v>700</v>
      </c>
      <c r="EW137" s="679" t="s">
        <v>236</v>
      </c>
      <c r="EX137" s="679" t="s">
        <v>237</v>
      </c>
      <c r="EY137" s="679" t="s">
        <v>235</v>
      </c>
      <c r="EZ137" s="665" t="s">
        <v>237</v>
      </c>
      <c r="FA137" s="665" t="s">
        <v>237</v>
      </c>
      <c r="FB137" s="679" t="s">
        <v>692</v>
      </c>
      <c r="FC137" s="679" t="s">
        <v>1093</v>
      </c>
      <c r="FD137" s="679" t="s">
        <v>903</v>
      </c>
      <c r="FE137" s="665" t="s">
        <v>681</v>
      </c>
      <c r="FF137" s="665" t="s">
        <v>947</v>
      </c>
      <c r="FG137" s="679" t="s">
        <v>892</v>
      </c>
      <c r="FH137" s="680">
        <v>1400</v>
      </c>
      <c r="FI137" s="680">
        <v>8800</v>
      </c>
      <c r="FJ137" s="665" t="s">
        <v>673</v>
      </c>
      <c r="FK137" s="665" t="s">
        <v>668</v>
      </c>
      <c r="FL137" s="679" t="s">
        <v>237</v>
      </c>
      <c r="FM137" s="679" t="s">
        <v>232</v>
      </c>
      <c r="FN137" s="679" t="s">
        <v>232</v>
      </c>
      <c r="FO137" s="679" t="s">
        <v>663</v>
      </c>
      <c r="FP137" s="679" t="s">
        <v>895</v>
      </c>
      <c r="FQ137" s="665" t="s">
        <v>232</v>
      </c>
      <c r="FR137" s="665" t="s">
        <v>232</v>
      </c>
      <c r="FS137" s="665" t="s">
        <v>232</v>
      </c>
      <c r="FT137" s="665" t="s">
        <v>235</v>
      </c>
      <c r="FU137" s="665" t="s">
        <v>677</v>
      </c>
      <c r="FV137" s="665" t="s">
        <v>232</v>
      </c>
      <c r="FW137" s="665" t="s">
        <v>232</v>
      </c>
      <c r="FX137" s="665" t="s">
        <v>232</v>
      </c>
      <c r="FY137" s="665" t="s">
        <v>236</v>
      </c>
      <c r="FZ137" s="665" t="s">
        <v>684</v>
      </c>
      <c r="GA137" s="680">
        <v>0.2</v>
      </c>
      <c r="GB137" s="680">
        <v>0.1</v>
      </c>
      <c r="GC137" s="680">
        <v>0.4</v>
      </c>
      <c r="GD137" s="668">
        <v>0.31</v>
      </c>
      <c r="GE137" s="668">
        <v>0.16</v>
      </c>
      <c r="GF137" s="681" t="s">
        <v>952</v>
      </c>
      <c r="GG137" s="680">
        <v>0.2</v>
      </c>
      <c r="GH137" s="680">
        <v>0.6</v>
      </c>
      <c r="GI137" s="668">
        <v>0.45</v>
      </c>
      <c r="GJ137" s="668">
        <v>0.23</v>
      </c>
      <c r="GK137" s="681" t="s">
        <v>973</v>
      </c>
      <c r="GL137" s="679" t="s">
        <v>893</v>
      </c>
      <c r="GM137" s="679" t="s">
        <v>1023</v>
      </c>
      <c r="GN137" s="668" t="s">
        <v>972</v>
      </c>
      <c r="GO137" s="668" t="s">
        <v>952</v>
      </c>
      <c r="GP137" s="681" t="s">
        <v>952</v>
      </c>
      <c r="GQ137" s="680">
        <v>0.1</v>
      </c>
      <c r="GR137" s="680">
        <v>0.7</v>
      </c>
      <c r="GS137" s="668" t="s">
        <v>952</v>
      </c>
      <c r="GT137" s="668" t="s">
        <v>893</v>
      </c>
      <c r="GU137" s="679" t="s">
        <v>673</v>
      </c>
      <c r="GV137" s="679" t="s">
        <v>235</v>
      </c>
      <c r="GW137" s="679" t="s">
        <v>891</v>
      </c>
      <c r="GX137" s="665" t="s">
        <v>669</v>
      </c>
      <c r="GY137" s="665" t="s">
        <v>235</v>
      </c>
      <c r="GZ137" s="679" t="s">
        <v>232</v>
      </c>
      <c r="HA137" s="679" t="s">
        <v>232</v>
      </c>
      <c r="HB137" s="679" t="s">
        <v>237</v>
      </c>
      <c r="HC137" s="665" t="s">
        <v>232</v>
      </c>
      <c r="HD137" s="665" t="s">
        <v>232</v>
      </c>
      <c r="HE137" s="679" t="s">
        <v>673</v>
      </c>
      <c r="HF137" s="679" t="s">
        <v>235</v>
      </c>
      <c r="HG137" s="679" t="s">
        <v>687</v>
      </c>
      <c r="HH137" s="665" t="s">
        <v>669</v>
      </c>
      <c r="HI137" s="665" t="s">
        <v>235</v>
      </c>
      <c r="HJ137" s="679" t="s">
        <v>235</v>
      </c>
      <c r="HK137" s="680" t="s">
        <v>236</v>
      </c>
      <c r="HL137" s="680">
        <v>2100</v>
      </c>
      <c r="HM137" s="665" t="s">
        <v>236</v>
      </c>
      <c r="HN137" s="665" t="s">
        <v>236</v>
      </c>
      <c r="HO137" s="681" t="s">
        <v>232</v>
      </c>
      <c r="HP137" s="679" t="s">
        <v>236</v>
      </c>
      <c r="HQ137" s="679" t="s">
        <v>236</v>
      </c>
      <c r="HR137" s="665" t="s">
        <v>232</v>
      </c>
      <c r="HS137" s="665" t="s">
        <v>236</v>
      </c>
      <c r="HT137" s="665" t="s">
        <v>236</v>
      </c>
      <c r="HU137" s="665" t="s">
        <v>232</v>
      </c>
      <c r="HV137" s="665" t="s">
        <v>237</v>
      </c>
      <c r="HW137" s="665" t="s">
        <v>237</v>
      </c>
      <c r="HX137" s="679" t="s">
        <v>236</v>
      </c>
      <c r="HY137" s="679" t="s">
        <v>232</v>
      </c>
      <c r="HZ137" s="679" t="s">
        <v>235</v>
      </c>
      <c r="IA137" s="665" t="s">
        <v>236</v>
      </c>
      <c r="IB137" s="665" t="s">
        <v>237</v>
      </c>
      <c r="IC137" s="679" t="s">
        <v>232</v>
      </c>
      <c r="ID137" s="679" t="s">
        <v>232</v>
      </c>
      <c r="IE137" s="679" t="s">
        <v>232</v>
      </c>
      <c r="IF137" s="665" t="s">
        <v>232</v>
      </c>
      <c r="IG137" s="665" t="s">
        <v>232</v>
      </c>
      <c r="IH137" s="679" t="s">
        <v>236</v>
      </c>
      <c r="II137" s="679" t="s">
        <v>232</v>
      </c>
      <c r="IJ137" s="679" t="s">
        <v>235</v>
      </c>
      <c r="IK137" s="665" t="s">
        <v>236</v>
      </c>
      <c r="IL137" s="665" t="s">
        <v>232</v>
      </c>
      <c r="IM137" s="679" t="s">
        <v>232</v>
      </c>
      <c r="IN137" s="680" t="s">
        <v>232</v>
      </c>
      <c r="IO137" s="680" t="s">
        <v>232</v>
      </c>
      <c r="IP137" s="665" t="s">
        <v>232</v>
      </c>
      <c r="IQ137" s="665" t="s">
        <v>232</v>
      </c>
      <c r="IR137" s="681" t="s">
        <v>232</v>
      </c>
      <c r="IS137" s="681" t="s">
        <v>232</v>
      </c>
      <c r="IT137" s="679" t="s">
        <v>232</v>
      </c>
      <c r="IU137" s="679" t="s">
        <v>232</v>
      </c>
      <c r="IV137" s="679" t="s">
        <v>232</v>
      </c>
      <c r="IW137" s="665" t="s">
        <v>232</v>
      </c>
      <c r="IX137" s="665" t="s">
        <v>232</v>
      </c>
      <c r="IY137" s="665" t="s">
        <v>232</v>
      </c>
      <c r="IZ137" s="665" t="s">
        <v>232</v>
      </c>
      <c r="JA137" s="665" t="s">
        <v>232</v>
      </c>
      <c r="JB137" s="665" t="s">
        <v>232</v>
      </c>
      <c r="JC137" s="665" t="s">
        <v>232</v>
      </c>
      <c r="JD137" s="665" t="s">
        <v>232</v>
      </c>
      <c r="JE137" s="665" t="s">
        <v>232</v>
      </c>
      <c r="JF137" s="665" t="s">
        <v>232</v>
      </c>
      <c r="JG137" s="681" t="s">
        <v>661</v>
      </c>
      <c r="JH137" s="681" t="s">
        <v>661</v>
      </c>
      <c r="JI137" s="681" t="s">
        <v>661</v>
      </c>
      <c r="JJ137" s="679" t="s">
        <v>236</v>
      </c>
      <c r="JK137" s="679" t="s">
        <v>237</v>
      </c>
      <c r="JL137" s="682" t="s">
        <v>235</v>
      </c>
    </row>
    <row r="138" spans="1:272" ht="12.75" x14ac:dyDescent="0.2">
      <c r="A138" s="733" t="s">
        <v>140</v>
      </c>
      <c r="B138" s="662">
        <v>2013</v>
      </c>
      <c r="C138" s="679" t="s">
        <v>885</v>
      </c>
      <c r="D138" s="679" t="s">
        <v>668</v>
      </c>
      <c r="E138" s="679" t="s">
        <v>896</v>
      </c>
      <c r="F138" s="679" t="s">
        <v>885</v>
      </c>
      <c r="G138" s="679" t="s">
        <v>668</v>
      </c>
      <c r="H138" s="679" t="s">
        <v>896</v>
      </c>
      <c r="I138" s="664">
        <v>2449</v>
      </c>
      <c r="J138" s="664">
        <v>1494</v>
      </c>
      <c r="K138" s="664">
        <v>3908</v>
      </c>
      <c r="L138" s="663">
        <v>65124</v>
      </c>
      <c r="M138" s="664">
        <v>46281</v>
      </c>
      <c r="N138" s="664">
        <v>95690</v>
      </c>
      <c r="O138" s="665">
        <v>43962</v>
      </c>
      <c r="P138" s="665">
        <v>21162</v>
      </c>
      <c r="Q138" s="664">
        <v>2449</v>
      </c>
      <c r="R138" s="664">
        <v>1494</v>
      </c>
      <c r="S138" s="664">
        <v>3908</v>
      </c>
      <c r="T138" s="665">
        <v>1249</v>
      </c>
      <c r="U138" s="665">
        <v>1201</v>
      </c>
      <c r="V138" s="664">
        <v>62674</v>
      </c>
      <c r="W138" s="664">
        <v>44849</v>
      </c>
      <c r="X138" s="664">
        <v>92274</v>
      </c>
      <c r="Y138" s="665">
        <v>42713</v>
      </c>
      <c r="Z138" s="665">
        <v>19961</v>
      </c>
      <c r="AA138" s="664">
        <v>3593</v>
      </c>
      <c r="AB138" s="664">
        <v>2191.8913842384645</v>
      </c>
      <c r="AC138" s="664">
        <v>5733.5418538178856</v>
      </c>
      <c r="AD138" s="666">
        <v>1833</v>
      </c>
      <c r="AE138" s="666">
        <v>1761</v>
      </c>
      <c r="AF138" s="664">
        <v>8700</v>
      </c>
      <c r="AG138" s="664">
        <v>4754.0983606557365</v>
      </c>
      <c r="AH138" s="664">
        <v>16523.132969034607</v>
      </c>
      <c r="AI138" s="665">
        <v>4667</v>
      </c>
      <c r="AJ138" s="665">
        <v>4033</v>
      </c>
      <c r="AK138" s="664">
        <v>538</v>
      </c>
      <c r="AL138" s="664">
        <v>909</v>
      </c>
      <c r="AM138" s="664">
        <v>1002</v>
      </c>
      <c r="AN138" s="664">
        <v>2591</v>
      </c>
      <c r="AO138" s="664">
        <v>6109</v>
      </c>
      <c r="AP138" s="665">
        <v>275</v>
      </c>
      <c r="AQ138" s="665">
        <v>464</v>
      </c>
      <c r="AR138" s="665">
        <v>510</v>
      </c>
      <c r="AS138" s="665">
        <v>1323</v>
      </c>
      <c r="AT138" s="665">
        <v>3344</v>
      </c>
      <c r="AU138" s="665">
        <v>263</v>
      </c>
      <c r="AV138" s="665">
        <v>446</v>
      </c>
      <c r="AW138" s="665">
        <v>492</v>
      </c>
      <c r="AX138" s="665">
        <v>1269</v>
      </c>
      <c r="AY138" s="665">
        <v>2764</v>
      </c>
      <c r="AZ138" s="667">
        <v>0.21883332175165046</v>
      </c>
      <c r="BA138" s="667">
        <v>0.1555160150480335</v>
      </c>
      <c r="BB138" s="667">
        <v>0.32154291134474894</v>
      </c>
      <c r="BC138" s="668">
        <v>0.29494044500167793</v>
      </c>
      <c r="BD138" s="668">
        <v>0.14246424912784239</v>
      </c>
      <c r="BE138" s="669">
        <v>0.29509999999999997</v>
      </c>
      <c r="BF138" s="670">
        <v>0.20912464768478572</v>
      </c>
      <c r="BG138" s="670">
        <v>0.44693603681334471</v>
      </c>
      <c r="BH138" s="668">
        <v>0.40429952903501587</v>
      </c>
      <c r="BI138" s="668">
        <v>0.19822318514365841</v>
      </c>
      <c r="BJ138" s="669">
        <v>0.34770000000000001</v>
      </c>
      <c r="BK138" s="670">
        <v>0.24640000000000001</v>
      </c>
      <c r="BL138" s="670">
        <v>0.52659999999999996</v>
      </c>
      <c r="BM138" s="668">
        <v>0.46079999999999999</v>
      </c>
      <c r="BN138" s="668">
        <v>0.23280000000000001</v>
      </c>
      <c r="BO138" s="669">
        <v>0.15570000000000001</v>
      </c>
      <c r="BP138" s="670">
        <v>8.5081967213114743E-2</v>
      </c>
      <c r="BQ138" s="670">
        <v>0.2957071038251366</v>
      </c>
      <c r="BR138" s="668">
        <v>0.16470000000000001</v>
      </c>
      <c r="BS138" s="668">
        <v>0.14649999999999999</v>
      </c>
      <c r="BT138" s="664">
        <v>3506</v>
      </c>
      <c r="BU138" s="664">
        <v>1778</v>
      </c>
      <c r="BV138" s="664">
        <v>6472</v>
      </c>
      <c r="BW138" s="665">
        <v>2150</v>
      </c>
      <c r="BX138" s="665">
        <v>1356</v>
      </c>
      <c r="BY138" s="664">
        <v>127</v>
      </c>
      <c r="BZ138" s="664">
        <v>15</v>
      </c>
      <c r="CA138" s="664">
        <v>391</v>
      </c>
      <c r="CB138" s="665">
        <v>65</v>
      </c>
      <c r="CC138" s="665">
        <v>62</v>
      </c>
      <c r="CD138" s="664">
        <v>3379</v>
      </c>
      <c r="CE138" s="664">
        <v>1743</v>
      </c>
      <c r="CF138" s="664">
        <v>6168</v>
      </c>
      <c r="CG138" s="665">
        <v>2085</v>
      </c>
      <c r="CH138" s="665">
        <v>1294</v>
      </c>
      <c r="CI138" s="664">
        <v>1346</v>
      </c>
      <c r="CJ138" s="664">
        <v>686.0138121546961</v>
      </c>
      <c r="CK138" s="664">
        <v>2589.7486187845302</v>
      </c>
      <c r="CL138" s="665">
        <v>724</v>
      </c>
      <c r="CM138" s="665">
        <v>622</v>
      </c>
      <c r="CN138" s="671">
        <v>127.32</v>
      </c>
      <c r="CO138" s="664">
        <v>684.27</v>
      </c>
      <c r="CP138" s="664">
        <v>661.57</v>
      </c>
      <c r="CQ138" s="665">
        <v>65.17</v>
      </c>
      <c r="CR138" s="665">
        <v>342.57</v>
      </c>
      <c r="CS138" s="665">
        <v>381.68</v>
      </c>
      <c r="CT138" s="665">
        <v>62.15</v>
      </c>
      <c r="CU138" s="665">
        <v>341.7</v>
      </c>
      <c r="CV138" s="665">
        <v>279.89</v>
      </c>
      <c r="CW138" s="664">
        <v>2822</v>
      </c>
      <c r="CX138" s="664">
        <v>1440</v>
      </c>
      <c r="CY138" s="664">
        <v>5213</v>
      </c>
      <c r="CZ138" s="665">
        <v>1850</v>
      </c>
      <c r="DA138" s="665">
        <v>972</v>
      </c>
      <c r="DB138" s="664">
        <v>141</v>
      </c>
      <c r="DC138" s="664">
        <v>53</v>
      </c>
      <c r="DD138" s="664">
        <v>291</v>
      </c>
      <c r="DE138" s="665">
        <v>72</v>
      </c>
      <c r="DF138" s="665">
        <v>69</v>
      </c>
      <c r="DG138" s="664">
        <v>2681</v>
      </c>
      <c r="DH138" s="664">
        <v>1377</v>
      </c>
      <c r="DI138" s="664">
        <v>4882</v>
      </c>
      <c r="DJ138" s="665">
        <v>1778</v>
      </c>
      <c r="DK138" s="665">
        <v>902</v>
      </c>
      <c r="DL138" s="666">
        <v>122</v>
      </c>
      <c r="DM138" s="666">
        <v>45.858156028368796</v>
      </c>
      <c r="DN138" s="666">
        <v>251.78723404255319</v>
      </c>
      <c r="DO138" s="672">
        <v>58</v>
      </c>
      <c r="DP138" s="672">
        <v>64</v>
      </c>
      <c r="DQ138" s="664">
        <v>158</v>
      </c>
      <c r="DR138" s="664">
        <v>81.151063036180531</v>
      </c>
      <c r="DS138" s="664">
        <v>287.71204774337934</v>
      </c>
      <c r="DT138" s="665">
        <v>79</v>
      </c>
      <c r="DU138" s="665">
        <v>79</v>
      </c>
      <c r="DV138" s="671">
        <v>52</v>
      </c>
      <c r="DW138" s="671">
        <v>32</v>
      </c>
      <c r="DX138" s="664">
        <v>57</v>
      </c>
      <c r="DY138" s="664">
        <v>65</v>
      </c>
      <c r="DZ138" s="664">
        <v>93</v>
      </c>
      <c r="EA138" s="665">
        <v>27</v>
      </c>
      <c r="EB138" s="665">
        <v>16</v>
      </c>
      <c r="EC138" s="665">
        <v>29</v>
      </c>
      <c r="ED138" s="665">
        <v>29</v>
      </c>
      <c r="EE138" s="665">
        <v>50</v>
      </c>
      <c r="EF138" s="665">
        <v>26</v>
      </c>
      <c r="EG138" s="665">
        <v>16</v>
      </c>
      <c r="EH138" s="665">
        <v>28</v>
      </c>
      <c r="EI138" s="665">
        <v>36</v>
      </c>
      <c r="EJ138" s="665">
        <v>43</v>
      </c>
      <c r="EK138" s="671">
        <v>38523</v>
      </c>
      <c r="EL138" s="671">
        <v>25283</v>
      </c>
      <c r="EM138" s="671">
        <v>59571</v>
      </c>
      <c r="EN138" s="664">
        <v>1055</v>
      </c>
      <c r="EO138" s="664">
        <v>685</v>
      </c>
      <c r="EP138" s="664">
        <v>1667</v>
      </c>
      <c r="EQ138" s="673">
        <v>0.12037914691943127</v>
      </c>
      <c r="ER138" s="678" t="s">
        <v>980</v>
      </c>
      <c r="ES138" s="679" t="s">
        <v>987</v>
      </c>
      <c r="ET138" s="679" t="s">
        <v>1011</v>
      </c>
      <c r="EU138" s="665" t="s">
        <v>1024</v>
      </c>
      <c r="EV138" s="665" t="s">
        <v>1025</v>
      </c>
      <c r="EW138" s="679" t="s">
        <v>885</v>
      </c>
      <c r="EX138" s="679" t="s">
        <v>668</v>
      </c>
      <c r="EY138" s="679" t="s">
        <v>896</v>
      </c>
      <c r="EZ138" s="665" t="s">
        <v>665</v>
      </c>
      <c r="FA138" s="665" t="s">
        <v>665</v>
      </c>
      <c r="FB138" s="679" t="s">
        <v>1082</v>
      </c>
      <c r="FC138" s="679" t="s">
        <v>702</v>
      </c>
      <c r="FD138" s="679" t="s">
        <v>910</v>
      </c>
      <c r="FE138" s="665" t="s">
        <v>888</v>
      </c>
      <c r="FF138" s="665" t="s">
        <v>997</v>
      </c>
      <c r="FG138" s="679" t="s">
        <v>1070</v>
      </c>
      <c r="FH138" s="680">
        <v>4800</v>
      </c>
      <c r="FI138" s="680" t="s">
        <v>686</v>
      </c>
      <c r="FJ138" s="665" t="s">
        <v>691</v>
      </c>
      <c r="FK138" s="665" t="s">
        <v>934</v>
      </c>
      <c r="FL138" s="679" t="s">
        <v>235</v>
      </c>
      <c r="FM138" s="679" t="s">
        <v>235</v>
      </c>
      <c r="FN138" s="679" t="s">
        <v>684</v>
      </c>
      <c r="FO138" s="679" t="s">
        <v>884</v>
      </c>
      <c r="FP138" s="679" t="s">
        <v>698</v>
      </c>
      <c r="FQ138" s="665" t="s">
        <v>236</v>
      </c>
      <c r="FR138" s="665" t="s">
        <v>236</v>
      </c>
      <c r="FS138" s="665" t="s">
        <v>235</v>
      </c>
      <c r="FT138" s="665" t="s">
        <v>669</v>
      </c>
      <c r="FU138" s="665" t="s">
        <v>897</v>
      </c>
      <c r="FV138" s="665" t="s">
        <v>236</v>
      </c>
      <c r="FW138" s="665" t="s">
        <v>236</v>
      </c>
      <c r="FX138" s="665" t="s">
        <v>236</v>
      </c>
      <c r="FY138" s="665" t="s">
        <v>669</v>
      </c>
      <c r="FZ138" s="665" t="s">
        <v>672</v>
      </c>
      <c r="GA138" s="680">
        <v>0.2</v>
      </c>
      <c r="GB138" s="680">
        <v>0.2</v>
      </c>
      <c r="GC138" s="680">
        <v>0.3</v>
      </c>
      <c r="GD138" s="668">
        <v>0.28999999999999998</v>
      </c>
      <c r="GE138" s="668">
        <v>0.14000000000000001</v>
      </c>
      <c r="GF138" s="681" t="s">
        <v>952</v>
      </c>
      <c r="GG138" s="680">
        <v>0.2</v>
      </c>
      <c r="GH138" s="680">
        <v>0.4</v>
      </c>
      <c r="GI138" s="668">
        <v>0.4</v>
      </c>
      <c r="GJ138" s="668">
        <v>0.2</v>
      </c>
      <c r="GK138" s="681" t="s">
        <v>973</v>
      </c>
      <c r="GL138" s="679" t="s">
        <v>952</v>
      </c>
      <c r="GM138" s="679" t="s">
        <v>972</v>
      </c>
      <c r="GN138" s="668" t="s">
        <v>972</v>
      </c>
      <c r="GO138" s="668" t="s">
        <v>893</v>
      </c>
      <c r="GP138" s="681" t="s">
        <v>893</v>
      </c>
      <c r="GQ138" s="680" t="s">
        <v>882</v>
      </c>
      <c r="GR138" s="680">
        <v>0.3</v>
      </c>
      <c r="GS138" s="668" t="s">
        <v>893</v>
      </c>
      <c r="GT138" s="668" t="s">
        <v>893</v>
      </c>
      <c r="GU138" s="679" t="s">
        <v>892</v>
      </c>
      <c r="GV138" s="679" t="s">
        <v>667</v>
      </c>
      <c r="GW138" s="679" t="s">
        <v>941</v>
      </c>
      <c r="GX138" s="665" t="s">
        <v>685</v>
      </c>
      <c r="GY138" s="665" t="s">
        <v>677</v>
      </c>
      <c r="GZ138" s="679" t="s">
        <v>237</v>
      </c>
      <c r="HA138" s="679" t="s">
        <v>232</v>
      </c>
      <c r="HB138" s="679" t="s">
        <v>236</v>
      </c>
      <c r="HC138" s="665" t="s">
        <v>232</v>
      </c>
      <c r="HD138" s="665" t="s">
        <v>232</v>
      </c>
      <c r="HE138" s="679" t="s">
        <v>966</v>
      </c>
      <c r="HF138" s="679" t="s">
        <v>664</v>
      </c>
      <c r="HG138" s="679" t="s">
        <v>697</v>
      </c>
      <c r="HH138" s="665" t="s">
        <v>690</v>
      </c>
      <c r="HI138" s="665" t="s">
        <v>669</v>
      </c>
      <c r="HJ138" s="679" t="s">
        <v>669</v>
      </c>
      <c r="HK138" s="680" t="s">
        <v>235</v>
      </c>
      <c r="HL138" s="680">
        <v>2600</v>
      </c>
      <c r="HM138" s="665" t="s">
        <v>235</v>
      </c>
      <c r="HN138" s="665" t="s">
        <v>235</v>
      </c>
      <c r="HO138" s="681" t="s">
        <v>237</v>
      </c>
      <c r="HP138" s="679" t="s">
        <v>235</v>
      </c>
      <c r="HQ138" s="679" t="s">
        <v>235</v>
      </c>
      <c r="HR138" s="665" t="s">
        <v>232</v>
      </c>
      <c r="HS138" s="665" t="s">
        <v>236</v>
      </c>
      <c r="HT138" s="665" t="s">
        <v>236</v>
      </c>
      <c r="HU138" s="665" t="s">
        <v>232</v>
      </c>
      <c r="HV138" s="665" t="s">
        <v>236</v>
      </c>
      <c r="HW138" s="665" t="s">
        <v>236</v>
      </c>
      <c r="HX138" s="679" t="s">
        <v>672</v>
      </c>
      <c r="HY138" s="679" t="s">
        <v>677</v>
      </c>
      <c r="HZ138" s="679" t="s">
        <v>947</v>
      </c>
      <c r="IA138" s="665" t="s">
        <v>671</v>
      </c>
      <c r="IB138" s="665" t="s">
        <v>235</v>
      </c>
      <c r="IC138" s="679" t="s">
        <v>237</v>
      </c>
      <c r="ID138" s="679" t="s">
        <v>232</v>
      </c>
      <c r="IE138" s="679" t="s">
        <v>236</v>
      </c>
      <c r="IF138" s="665" t="s">
        <v>232</v>
      </c>
      <c r="IG138" s="665" t="s">
        <v>232</v>
      </c>
      <c r="IH138" s="679" t="s">
        <v>670</v>
      </c>
      <c r="II138" s="679" t="s">
        <v>677</v>
      </c>
      <c r="IJ138" s="679" t="s">
        <v>921</v>
      </c>
      <c r="IK138" s="665" t="s">
        <v>667</v>
      </c>
      <c r="IL138" s="665" t="s">
        <v>235</v>
      </c>
      <c r="IM138" s="679" t="s">
        <v>237</v>
      </c>
      <c r="IN138" s="680" t="s">
        <v>232</v>
      </c>
      <c r="IO138" s="680" t="s">
        <v>236</v>
      </c>
      <c r="IP138" s="665" t="s">
        <v>232</v>
      </c>
      <c r="IQ138" s="665" t="s">
        <v>232</v>
      </c>
      <c r="IR138" s="681" t="s">
        <v>232</v>
      </c>
      <c r="IS138" s="681" t="s">
        <v>232</v>
      </c>
      <c r="IT138" s="679" t="s">
        <v>232</v>
      </c>
      <c r="IU138" s="679" t="s">
        <v>232</v>
      </c>
      <c r="IV138" s="679" t="s">
        <v>232</v>
      </c>
      <c r="IW138" s="665" t="s">
        <v>232</v>
      </c>
      <c r="IX138" s="665" t="s">
        <v>232</v>
      </c>
      <c r="IY138" s="665" t="s">
        <v>232</v>
      </c>
      <c r="IZ138" s="665" t="s">
        <v>232</v>
      </c>
      <c r="JA138" s="665" t="s">
        <v>232</v>
      </c>
      <c r="JB138" s="665" t="s">
        <v>232</v>
      </c>
      <c r="JC138" s="665" t="s">
        <v>232</v>
      </c>
      <c r="JD138" s="665" t="s">
        <v>232</v>
      </c>
      <c r="JE138" s="665" t="s">
        <v>232</v>
      </c>
      <c r="JF138" s="665" t="s">
        <v>232</v>
      </c>
      <c r="JG138" s="681" t="s">
        <v>661</v>
      </c>
      <c r="JH138" s="681" t="s">
        <v>661</v>
      </c>
      <c r="JI138" s="681" t="s">
        <v>661</v>
      </c>
      <c r="JJ138" s="679" t="s">
        <v>663</v>
      </c>
      <c r="JK138" s="679" t="s">
        <v>235</v>
      </c>
      <c r="JL138" s="682" t="s">
        <v>664</v>
      </c>
    </row>
    <row r="139" spans="1:272" ht="12.75" x14ac:dyDescent="0.2">
      <c r="A139" s="733" t="s">
        <v>141</v>
      </c>
      <c r="B139" s="662">
        <v>2013</v>
      </c>
      <c r="C139" s="679" t="s">
        <v>661</v>
      </c>
      <c r="D139" s="679" t="s">
        <v>661</v>
      </c>
      <c r="E139" s="679" t="s">
        <v>661</v>
      </c>
      <c r="F139" s="679" t="s">
        <v>661</v>
      </c>
      <c r="G139" s="679" t="s">
        <v>661</v>
      </c>
      <c r="H139" s="679" t="s">
        <v>661</v>
      </c>
      <c r="I139" s="664">
        <v>217</v>
      </c>
      <c r="J139" s="664">
        <v>161</v>
      </c>
      <c r="K139" s="664">
        <v>324</v>
      </c>
      <c r="L139" s="663">
        <v>11306</v>
      </c>
      <c r="M139" s="664">
        <v>8882</v>
      </c>
      <c r="N139" s="664">
        <v>14583</v>
      </c>
      <c r="O139" s="665">
        <v>9598</v>
      </c>
      <c r="P139" s="665">
        <v>1707</v>
      </c>
      <c r="Q139" s="664">
        <v>217</v>
      </c>
      <c r="R139" s="664">
        <v>161</v>
      </c>
      <c r="S139" s="664">
        <v>324</v>
      </c>
      <c r="T139" s="665">
        <v>111</v>
      </c>
      <c r="U139" s="665">
        <v>106</v>
      </c>
      <c r="V139" s="664">
        <v>11088</v>
      </c>
      <c r="W139" s="664">
        <v>8651</v>
      </c>
      <c r="X139" s="664">
        <v>14326</v>
      </c>
      <c r="Y139" s="665">
        <v>9487</v>
      </c>
      <c r="Z139" s="665">
        <v>1601</v>
      </c>
      <c r="AA139" s="664">
        <v>1034</v>
      </c>
      <c r="AB139" s="664">
        <v>767.16129032258061</v>
      </c>
      <c r="AC139" s="664">
        <v>1543.852534562212</v>
      </c>
      <c r="AD139" s="666">
        <v>902</v>
      </c>
      <c r="AE139" s="666">
        <v>133</v>
      </c>
      <c r="AF139" s="664">
        <v>3042</v>
      </c>
      <c r="AG139" s="664">
        <v>1829.6900369003688</v>
      </c>
      <c r="AH139" s="664">
        <v>4714.5387453874546</v>
      </c>
      <c r="AI139" s="665">
        <v>2673</v>
      </c>
      <c r="AJ139" s="665">
        <v>369</v>
      </c>
      <c r="AK139" s="664">
        <v>98</v>
      </c>
      <c r="AL139" s="664">
        <v>75</v>
      </c>
      <c r="AM139" s="664">
        <v>44</v>
      </c>
      <c r="AN139" s="664">
        <v>990</v>
      </c>
      <c r="AO139" s="664">
        <v>2052</v>
      </c>
      <c r="AP139" s="665">
        <v>50</v>
      </c>
      <c r="AQ139" s="665">
        <v>38</v>
      </c>
      <c r="AR139" s="665">
        <v>23</v>
      </c>
      <c r="AS139" s="665">
        <v>879</v>
      </c>
      <c r="AT139" s="665">
        <v>1794</v>
      </c>
      <c r="AU139" s="665">
        <v>48</v>
      </c>
      <c r="AV139" s="665">
        <v>37</v>
      </c>
      <c r="AW139" s="665">
        <v>22</v>
      </c>
      <c r="AX139" s="665">
        <v>111</v>
      </c>
      <c r="AY139" s="665">
        <v>259</v>
      </c>
      <c r="AZ139" s="667">
        <v>1.1618221341770358E-2</v>
      </c>
      <c r="BA139" s="667">
        <v>9.1272812628342762E-3</v>
      </c>
      <c r="BB139" s="667">
        <v>1.4985717479837003E-2</v>
      </c>
      <c r="BC139" s="668">
        <v>1.9685390218354623E-2</v>
      </c>
      <c r="BD139" s="668">
        <v>3.5155511962079995E-3</v>
      </c>
      <c r="BE139" s="669">
        <v>1.72E-2</v>
      </c>
      <c r="BF139" s="670">
        <v>1.3661244019138756E-2</v>
      </c>
      <c r="BG139" s="670">
        <v>2.1561722488038282E-2</v>
      </c>
      <c r="BH139" s="668">
        <v>2.9745133400511495E-2</v>
      </c>
      <c r="BI139" s="668">
        <v>5.2568398970435437E-3</v>
      </c>
      <c r="BJ139" s="669">
        <v>2.0899999999999998E-2</v>
      </c>
      <c r="BK139" s="670">
        <v>1.66E-2</v>
      </c>
      <c r="BL139" s="670">
        <v>2.6200000000000001E-2</v>
      </c>
      <c r="BM139" s="668">
        <v>3.5499999999999997E-2</v>
      </c>
      <c r="BN139" s="668">
        <v>6.0000000000000001E-3</v>
      </c>
      <c r="BO139" s="669">
        <v>1.5800000000000002E-2</v>
      </c>
      <c r="BP139" s="670">
        <v>9.5033210332103324E-3</v>
      </c>
      <c r="BQ139" s="670">
        <v>2.4487084870848712E-2</v>
      </c>
      <c r="BR139" s="668">
        <v>2.7099999999999999E-2</v>
      </c>
      <c r="BS139" s="668">
        <v>3.8999999999999998E-3</v>
      </c>
      <c r="BT139" s="664">
        <v>2110</v>
      </c>
      <c r="BU139" s="664">
        <v>1258</v>
      </c>
      <c r="BV139" s="664">
        <v>3279</v>
      </c>
      <c r="BW139" s="665">
        <v>1988</v>
      </c>
      <c r="BX139" s="665">
        <v>122</v>
      </c>
      <c r="BY139" s="664">
        <v>32</v>
      </c>
      <c r="BZ139" s="664">
        <v>25</v>
      </c>
      <c r="CA139" s="664">
        <v>43</v>
      </c>
      <c r="CB139" s="665">
        <v>17</v>
      </c>
      <c r="CC139" s="665">
        <v>16</v>
      </c>
      <c r="CD139" s="664">
        <v>2078</v>
      </c>
      <c r="CE139" s="664">
        <v>1231</v>
      </c>
      <c r="CF139" s="664">
        <v>3234</v>
      </c>
      <c r="CG139" s="665">
        <v>1971</v>
      </c>
      <c r="CH139" s="665">
        <v>106</v>
      </c>
      <c r="CI139" s="664">
        <v>895</v>
      </c>
      <c r="CJ139" s="664">
        <v>535.71684587813616</v>
      </c>
      <c r="CK139" s="664">
        <v>1425.3703703703704</v>
      </c>
      <c r="CL139" s="665">
        <v>837</v>
      </c>
      <c r="CM139" s="665">
        <v>58</v>
      </c>
      <c r="CN139" s="671">
        <v>32.46</v>
      </c>
      <c r="CO139" s="664">
        <v>449.26</v>
      </c>
      <c r="CP139" s="664">
        <v>446.2</v>
      </c>
      <c r="CQ139" s="665">
        <v>16.690000000000001</v>
      </c>
      <c r="CR139" s="665">
        <v>416.11</v>
      </c>
      <c r="CS139" s="665">
        <v>421.05</v>
      </c>
      <c r="CT139" s="665">
        <v>15.77</v>
      </c>
      <c r="CU139" s="665">
        <v>33.15</v>
      </c>
      <c r="CV139" s="665">
        <v>25.16</v>
      </c>
      <c r="CW139" s="664">
        <v>98</v>
      </c>
      <c r="CX139" s="664">
        <v>56</v>
      </c>
      <c r="CY139" s="664">
        <v>180</v>
      </c>
      <c r="CZ139" s="665">
        <v>74</v>
      </c>
      <c r="DA139" s="665">
        <v>24</v>
      </c>
      <c r="DB139" s="664">
        <v>15</v>
      </c>
      <c r="DC139" s="664">
        <v>10</v>
      </c>
      <c r="DD139" s="664">
        <v>23</v>
      </c>
      <c r="DE139" s="665">
        <v>8</v>
      </c>
      <c r="DF139" s="665">
        <v>7</v>
      </c>
      <c r="DG139" s="664">
        <v>83</v>
      </c>
      <c r="DH139" s="664">
        <v>45</v>
      </c>
      <c r="DI139" s="664">
        <v>157</v>
      </c>
      <c r="DJ139" s="665">
        <v>66</v>
      </c>
      <c r="DK139" s="665">
        <v>17</v>
      </c>
      <c r="DL139" s="666">
        <v>7</v>
      </c>
      <c r="DM139" s="666">
        <v>4.6666666666666661</v>
      </c>
      <c r="DN139" s="666">
        <v>10.733333333333334</v>
      </c>
      <c r="DO139" s="672">
        <v>6</v>
      </c>
      <c r="DP139" s="672">
        <v>2.7526000000000002</v>
      </c>
      <c r="DQ139" s="664">
        <v>17</v>
      </c>
      <c r="DR139" s="664">
        <v>9.2168674698795172</v>
      </c>
      <c r="DS139" s="664">
        <v>32.156626506024097</v>
      </c>
      <c r="DT139" s="665">
        <v>14</v>
      </c>
      <c r="DU139" s="665">
        <v>3</v>
      </c>
      <c r="DV139" s="671">
        <v>9</v>
      </c>
      <c r="DW139" s="671">
        <v>3</v>
      </c>
      <c r="DX139" s="664">
        <v>3</v>
      </c>
      <c r="DY139" s="664">
        <v>4</v>
      </c>
      <c r="DZ139" s="664">
        <v>13</v>
      </c>
      <c r="EA139" s="665">
        <v>5</v>
      </c>
      <c r="EB139" s="665">
        <v>1</v>
      </c>
      <c r="EC139" s="665">
        <v>2</v>
      </c>
      <c r="ED139" s="665">
        <v>4</v>
      </c>
      <c r="EE139" s="665">
        <v>11</v>
      </c>
      <c r="EF139" s="665">
        <v>4</v>
      </c>
      <c r="EG139" s="665">
        <v>1</v>
      </c>
      <c r="EH139" s="665">
        <v>2</v>
      </c>
      <c r="EI139" s="665">
        <v>0.75260000000000005</v>
      </c>
      <c r="EJ139" s="665">
        <v>2</v>
      </c>
      <c r="EK139" s="671">
        <v>1181</v>
      </c>
      <c r="EL139" s="671">
        <v>605</v>
      </c>
      <c r="EM139" s="671">
        <v>2761</v>
      </c>
      <c r="EN139" s="664">
        <v>121</v>
      </c>
      <c r="EO139" s="664">
        <v>97</v>
      </c>
      <c r="EP139" s="664">
        <v>155</v>
      </c>
      <c r="EQ139" s="673">
        <v>0.26446280991735538</v>
      </c>
      <c r="ER139" s="678" t="s">
        <v>661</v>
      </c>
      <c r="ES139" s="679" t="s">
        <v>661</v>
      </c>
      <c r="ET139" s="679" t="s">
        <v>661</v>
      </c>
      <c r="EU139" s="665" t="s">
        <v>661</v>
      </c>
      <c r="EV139" s="665" t="s">
        <v>661</v>
      </c>
      <c r="EW139" s="679" t="s">
        <v>661</v>
      </c>
      <c r="EX139" s="679" t="s">
        <v>661</v>
      </c>
      <c r="EY139" s="679" t="s">
        <v>661</v>
      </c>
      <c r="EZ139" s="665" t="s">
        <v>661</v>
      </c>
      <c r="FA139" s="665" t="s">
        <v>661</v>
      </c>
      <c r="FB139" s="679" t="s">
        <v>661</v>
      </c>
      <c r="FC139" s="679" t="s">
        <v>661</v>
      </c>
      <c r="FD139" s="679" t="s">
        <v>661</v>
      </c>
      <c r="FE139" s="665" t="s">
        <v>661</v>
      </c>
      <c r="FF139" s="665" t="s">
        <v>661</v>
      </c>
      <c r="FG139" s="679" t="s">
        <v>661</v>
      </c>
      <c r="FH139" s="680" t="s">
        <v>661</v>
      </c>
      <c r="FI139" s="680" t="s">
        <v>661</v>
      </c>
      <c r="FJ139" s="665" t="s">
        <v>661</v>
      </c>
      <c r="FK139" s="665" t="s">
        <v>661</v>
      </c>
      <c r="FL139" s="679" t="s">
        <v>661</v>
      </c>
      <c r="FM139" s="679" t="s">
        <v>661</v>
      </c>
      <c r="FN139" s="679" t="s">
        <v>661</v>
      </c>
      <c r="FO139" s="679" t="s">
        <v>661</v>
      </c>
      <c r="FP139" s="679" t="s">
        <v>661</v>
      </c>
      <c r="FQ139" s="665" t="s">
        <v>661</v>
      </c>
      <c r="FR139" s="665" t="s">
        <v>661</v>
      </c>
      <c r="FS139" s="665" t="s">
        <v>661</v>
      </c>
      <c r="FT139" s="665" t="s">
        <v>661</v>
      </c>
      <c r="FU139" s="665" t="s">
        <v>661</v>
      </c>
      <c r="FV139" s="665" t="s">
        <v>661</v>
      </c>
      <c r="FW139" s="665" t="s">
        <v>661</v>
      </c>
      <c r="FX139" s="665" t="s">
        <v>661</v>
      </c>
      <c r="FY139" s="665" t="s">
        <v>661</v>
      </c>
      <c r="FZ139" s="665" t="s">
        <v>661</v>
      </c>
      <c r="GA139" s="680" t="s">
        <v>661</v>
      </c>
      <c r="GB139" s="680" t="s">
        <v>661</v>
      </c>
      <c r="GC139" s="680" t="s">
        <v>661</v>
      </c>
      <c r="GD139" s="668" t="s">
        <v>661</v>
      </c>
      <c r="GE139" s="668" t="s">
        <v>661</v>
      </c>
      <c r="GF139" s="681" t="s">
        <v>661</v>
      </c>
      <c r="GG139" s="680" t="s">
        <v>661</v>
      </c>
      <c r="GH139" s="680" t="s">
        <v>661</v>
      </c>
      <c r="GI139" s="668" t="s">
        <v>661</v>
      </c>
      <c r="GJ139" s="668" t="s">
        <v>661</v>
      </c>
      <c r="GK139" s="681" t="s">
        <v>661</v>
      </c>
      <c r="GL139" s="679" t="s">
        <v>661</v>
      </c>
      <c r="GM139" s="679" t="s">
        <v>661</v>
      </c>
      <c r="GN139" s="668" t="s">
        <v>661</v>
      </c>
      <c r="GO139" s="668" t="s">
        <v>661</v>
      </c>
      <c r="GP139" s="681" t="s">
        <v>661</v>
      </c>
      <c r="GQ139" s="680" t="s">
        <v>661</v>
      </c>
      <c r="GR139" s="680" t="s">
        <v>661</v>
      </c>
      <c r="GS139" s="668" t="s">
        <v>661</v>
      </c>
      <c r="GT139" s="668" t="s">
        <v>661</v>
      </c>
      <c r="GU139" s="679" t="s">
        <v>661</v>
      </c>
      <c r="GV139" s="679" t="s">
        <v>661</v>
      </c>
      <c r="GW139" s="679" t="s">
        <v>661</v>
      </c>
      <c r="GX139" s="665" t="s">
        <v>661</v>
      </c>
      <c r="GY139" s="665" t="s">
        <v>661</v>
      </c>
      <c r="GZ139" s="679" t="s">
        <v>661</v>
      </c>
      <c r="HA139" s="679" t="s">
        <v>661</v>
      </c>
      <c r="HB139" s="679" t="s">
        <v>661</v>
      </c>
      <c r="HC139" s="665" t="s">
        <v>661</v>
      </c>
      <c r="HD139" s="665" t="s">
        <v>661</v>
      </c>
      <c r="HE139" s="679" t="s">
        <v>661</v>
      </c>
      <c r="HF139" s="679" t="s">
        <v>661</v>
      </c>
      <c r="HG139" s="679" t="s">
        <v>661</v>
      </c>
      <c r="HH139" s="665" t="s">
        <v>661</v>
      </c>
      <c r="HI139" s="665" t="s">
        <v>661</v>
      </c>
      <c r="HJ139" s="679" t="s">
        <v>661</v>
      </c>
      <c r="HK139" s="680" t="s">
        <v>661</v>
      </c>
      <c r="HL139" s="680" t="s">
        <v>661</v>
      </c>
      <c r="HM139" s="665" t="s">
        <v>661</v>
      </c>
      <c r="HN139" s="665" t="s">
        <v>661</v>
      </c>
      <c r="HO139" s="681" t="s">
        <v>661</v>
      </c>
      <c r="HP139" s="679" t="s">
        <v>661</v>
      </c>
      <c r="HQ139" s="679" t="s">
        <v>661</v>
      </c>
      <c r="HR139" s="665" t="s">
        <v>661</v>
      </c>
      <c r="HS139" s="665" t="s">
        <v>661</v>
      </c>
      <c r="HT139" s="665" t="s">
        <v>661</v>
      </c>
      <c r="HU139" s="665" t="s">
        <v>661</v>
      </c>
      <c r="HV139" s="665" t="s">
        <v>661</v>
      </c>
      <c r="HW139" s="665" t="s">
        <v>661</v>
      </c>
      <c r="HX139" s="679" t="s">
        <v>661</v>
      </c>
      <c r="HY139" s="679" t="s">
        <v>661</v>
      </c>
      <c r="HZ139" s="679" t="s">
        <v>661</v>
      </c>
      <c r="IA139" s="665" t="s">
        <v>661</v>
      </c>
      <c r="IB139" s="665" t="s">
        <v>661</v>
      </c>
      <c r="IC139" s="679" t="s">
        <v>661</v>
      </c>
      <c r="ID139" s="679" t="s">
        <v>661</v>
      </c>
      <c r="IE139" s="679" t="s">
        <v>661</v>
      </c>
      <c r="IF139" s="665" t="s">
        <v>661</v>
      </c>
      <c r="IG139" s="665" t="s">
        <v>661</v>
      </c>
      <c r="IH139" s="679" t="s">
        <v>661</v>
      </c>
      <c r="II139" s="679" t="s">
        <v>661</v>
      </c>
      <c r="IJ139" s="679" t="s">
        <v>661</v>
      </c>
      <c r="IK139" s="665" t="s">
        <v>661</v>
      </c>
      <c r="IL139" s="665" t="s">
        <v>661</v>
      </c>
      <c r="IM139" s="679" t="s">
        <v>661</v>
      </c>
      <c r="IN139" s="680" t="s">
        <v>661</v>
      </c>
      <c r="IO139" s="680" t="s">
        <v>661</v>
      </c>
      <c r="IP139" s="665" t="s">
        <v>661</v>
      </c>
      <c r="IQ139" s="665" t="s">
        <v>661</v>
      </c>
      <c r="IR139" s="681" t="s">
        <v>661</v>
      </c>
      <c r="IS139" s="681" t="s">
        <v>661</v>
      </c>
      <c r="IT139" s="679" t="s">
        <v>661</v>
      </c>
      <c r="IU139" s="679" t="s">
        <v>661</v>
      </c>
      <c r="IV139" s="679" t="s">
        <v>661</v>
      </c>
      <c r="IW139" s="665" t="s">
        <v>661</v>
      </c>
      <c r="IX139" s="665" t="s">
        <v>661</v>
      </c>
      <c r="IY139" s="665" t="s">
        <v>661</v>
      </c>
      <c r="IZ139" s="665" t="s">
        <v>661</v>
      </c>
      <c r="JA139" s="665" t="s">
        <v>661</v>
      </c>
      <c r="JB139" s="665" t="s">
        <v>661</v>
      </c>
      <c r="JC139" s="665" t="s">
        <v>661</v>
      </c>
      <c r="JD139" s="665" t="s">
        <v>661</v>
      </c>
      <c r="JE139" s="665" t="s">
        <v>661</v>
      </c>
      <c r="JF139" s="665" t="s">
        <v>661</v>
      </c>
      <c r="JG139" s="681" t="s">
        <v>661</v>
      </c>
      <c r="JH139" s="681" t="s">
        <v>661</v>
      </c>
      <c r="JI139" s="681" t="s">
        <v>661</v>
      </c>
      <c r="JJ139" s="679" t="s">
        <v>661</v>
      </c>
      <c r="JK139" s="679" t="s">
        <v>661</v>
      </c>
      <c r="JL139" s="682" t="s">
        <v>661</v>
      </c>
    </row>
    <row r="140" spans="1:272" ht="12.75" x14ac:dyDescent="0.2">
      <c r="A140" s="733" t="s">
        <v>142</v>
      </c>
      <c r="B140" s="662">
        <v>2013</v>
      </c>
      <c r="C140" s="679" t="s">
        <v>661</v>
      </c>
      <c r="D140" s="679" t="s">
        <v>661</v>
      </c>
      <c r="E140" s="679" t="s">
        <v>661</v>
      </c>
      <c r="F140" s="679" t="s">
        <v>661</v>
      </c>
      <c r="G140" s="679" t="s">
        <v>661</v>
      </c>
      <c r="H140" s="679" t="s">
        <v>661</v>
      </c>
      <c r="I140" s="664">
        <v>37</v>
      </c>
      <c r="J140" s="664">
        <v>16</v>
      </c>
      <c r="K140" s="664">
        <v>93</v>
      </c>
      <c r="L140" s="663">
        <v>35518</v>
      </c>
      <c r="M140" s="664">
        <v>26841</v>
      </c>
      <c r="N140" s="664">
        <v>49293</v>
      </c>
      <c r="O140" s="665">
        <v>28108</v>
      </c>
      <c r="P140" s="665">
        <v>7410</v>
      </c>
      <c r="Q140" s="664">
        <v>37</v>
      </c>
      <c r="R140" s="664">
        <v>16</v>
      </c>
      <c r="S140" s="664">
        <v>93</v>
      </c>
      <c r="T140" s="665">
        <v>19</v>
      </c>
      <c r="U140" s="665">
        <v>18</v>
      </c>
      <c r="V140" s="664">
        <v>35482</v>
      </c>
      <c r="W140" s="664">
        <v>26816</v>
      </c>
      <c r="X140" s="664">
        <v>49230</v>
      </c>
      <c r="Y140" s="665">
        <v>28089</v>
      </c>
      <c r="Z140" s="665">
        <v>7393</v>
      </c>
      <c r="AA140" s="664">
        <v>469</v>
      </c>
      <c r="AB140" s="664">
        <v>202.81081081081084</v>
      </c>
      <c r="AC140" s="664">
        <v>1178.8378378378379</v>
      </c>
      <c r="AD140" s="666">
        <v>328</v>
      </c>
      <c r="AE140" s="666">
        <v>140.99340000000001</v>
      </c>
      <c r="AF140" s="664">
        <v>2070</v>
      </c>
      <c r="AG140" s="664">
        <v>836.59744408945699</v>
      </c>
      <c r="AH140" s="664">
        <v>3653.9137380191696</v>
      </c>
      <c r="AI140" s="665">
        <v>1493</v>
      </c>
      <c r="AJ140" s="665">
        <v>577</v>
      </c>
      <c r="AK140" s="664">
        <v>32</v>
      </c>
      <c r="AL140" s="664">
        <v>3</v>
      </c>
      <c r="AM140" s="664">
        <v>2</v>
      </c>
      <c r="AN140" s="664">
        <v>467</v>
      </c>
      <c r="AO140" s="664">
        <v>1603</v>
      </c>
      <c r="AP140" s="665">
        <v>16</v>
      </c>
      <c r="AQ140" s="665">
        <v>1</v>
      </c>
      <c r="AR140" s="665">
        <v>1</v>
      </c>
      <c r="AS140" s="665">
        <v>327</v>
      </c>
      <c r="AT140" s="665">
        <v>1166</v>
      </c>
      <c r="AU140" s="665">
        <v>15</v>
      </c>
      <c r="AV140" s="665">
        <v>1</v>
      </c>
      <c r="AW140" s="665">
        <v>0.99339999999999995</v>
      </c>
      <c r="AX140" s="665">
        <v>140</v>
      </c>
      <c r="AY140" s="665">
        <v>437</v>
      </c>
      <c r="AZ140" s="667">
        <v>9.2761132067114366E-2</v>
      </c>
      <c r="BA140" s="667">
        <v>7.0099711296058811E-2</v>
      </c>
      <c r="BB140" s="667">
        <v>0.12873682310333545</v>
      </c>
      <c r="BC140" s="668">
        <v>0.15187546039342703</v>
      </c>
      <c r="BD140" s="668">
        <v>3.7457397896744363E-2</v>
      </c>
      <c r="BE140" s="669">
        <v>0.1094</v>
      </c>
      <c r="BF140" s="670">
        <v>8.1473536299765809E-2</v>
      </c>
      <c r="BG140" s="670">
        <v>0.15286963309914128</v>
      </c>
      <c r="BH140" s="668">
        <v>0.18118492970206629</v>
      </c>
      <c r="BI140" s="668">
        <v>4.3739842734900662E-2</v>
      </c>
      <c r="BJ140" s="669">
        <v>0.12809999999999999</v>
      </c>
      <c r="BK140" s="670">
        <v>9.5399999999999999E-2</v>
      </c>
      <c r="BL140" s="670">
        <v>0.17899999999999999</v>
      </c>
      <c r="BM140" s="668">
        <v>0.1973</v>
      </c>
      <c r="BN140" s="668">
        <v>5.74E-2</v>
      </c>
      <c r="BO140" s="669">
        <v>4.4299999999999999E-2</v>
      </c>
      <c r="BP140" s="670">
        <v>1.7903993610223642E-2</v>
      </c>
      <c r="BQ140" s="670">
        <v>7.8197284345047927E-2</v>
      </c>
      <c r="BR140" s="668">
        <v>6.2600000000000003E-2</v>
      </c>
      <c r="BS140" s="668">
        <v>2.53E-2</v>
      </c>
      <c r="BT140" s="664">
        <v>1425</v>
      </c>
      <c r="BU140" s="664">
        <v>412</v>
      </c>
      <c r="BV140" s="664">
        <v>2459</v>
      </c>
      <c r="BW140" s="665">
        <v>1147</v>
      </c>
      <c r="BX140" s="665">
        <v>278</v>
      </c>
      <c r="BY140" s="664">
        <v>0.74819999999999998</v>
      </c>
      <c r="BZ140" s="664">
        <v>0.45839999999999997</v>
      </c>
      <c r="CA140" s="664">
        <v>1</v>
      </c>
      <c r="CB140" s="665">
        <v>0.38500000000000001</v>
      </c>
      <c r="CC140" s="665">
        <v>0.36320000000000002</v>
      </c>
      <c r="CD140" s="664">
        <v>1424</v>
      </c>
      <c r="CE140" s="664">
        <v>412</v>
      </c>
      <c r="CF140" s="664">
        <v>2458</v>
      </c>
      <c r="CG140" s="665">
        <v>1147</v>
      </c>
      <c r="CH140" s="665">
        <v>278</v>
      </c>
      <c r="CI140" s="664">
        <v>382</v>
      </c>
      <c r="CJ140" s="664">
        <v>112.43262411347517</v>
      </c>
      <c r="CK140" s="664">
        <v>655.63120567375881</v>
      </c>
      <c r="CL140" s="665">
        <v>282</v>
      </c>
      <c r="CM140" s="665">
        <v>100</v>
      </c>
      <c r="CN140" s="671">
        <v>0.74819999999999998</v>
      </c>
      <c r="CO140" s="664">
        <v>168.28</v>
      </c>
      <c r="CP140" s="664">
        <v>213.68</v>
      </c>
      <c r="CQ140" s="665">
        <v>0.38500000000000001</v>
      </c>
      <c r="CR140" s="665">
        <v>118.63</v>
      </c>
      <c r="CS140" s="665">
        <v>163.31</v>
      </c>
      <c r="CT140" s="665">
        <v>0.36320000000000002</v>
      </c>
      <c r="CU140" s="665">
        <v>49.65</v>
      </c>
      <c r="CV140" s="665">
        <v>50.37</v>
      </c>
      <c r="CW140" s="664">
        <v>235</v>
      </c>
      <c r="CX140" s="664">
        <v>179</v>
      </c>
      <c r="CY140" s="664">
        <v>318</v>
      </c>
      <c r="CZ140" s="665">
        <v>192</v>
      </c>
      <c r="DA140" s="665">
        <v>42</v>
      </c>
      <c r="DB140" s="664">
        <v>0.56789999999999996</v>
      </c>
      <c r="DC140" s="664">
        <v>6.7100000000000007E-2</v>
      </c>
      <c r="DD140" s="664">
        <v>3</v>
      </c>
      <c r="DE140" s="665">
        <v>0.29210000000000003</v>
      </c>
      <c r="DF140" s="665">
        <v>0.27579999999999999</v>
      </c>
      <c r="DG140" s="664">
        <v>234</v>
      </c>
      <c r="DH140" s="664">
        <v>178</v>
      </c>
      <c r="DI140" s="664">
        <v>317</v>
      </c>
      <c r="DJ140" s="665">
        <v>192</v>
      </c>
      <c r="DK140" s="665">
        <v>42</v>
      </c>
      <c r="DL140" s="666">
        <v>0.51800000000000002</v>
      </c>
      <c r="DM140" s="666">
        <v>6.1204085226272242E-2</v>
      </c>
      <c r="DN140" s="666">
        <v>2.7363972530375067</v>
      </c>
      <c r="DO140" s="672">
        <v>0.35950000000000004</v>
      </c>
      <c r="DP140" s="672">
        <v>0.1585</v>
      </c>
      <c r="DQ140" s="664">
        <v>5</v>
      </c>
      <c r="DR140" s="664">
        <v>3.8034188034188032</v>
      </c>
      <c r="DS140" s="664">
        <v>6.7735042735042734</v>
      </c>
      <c r="DT140" s="665">
        <v>3</v>
      </c>
      <c r="DU140" s="665">
        <v>1</v>
      </c>
      <c r="DV140" s="671">
        <v>0.5484</v>
      </c>
      <c r="DW140" s="671">
        <v>8.0999999999999996E-3</v>
      </c>
      <c r="DX140" s="664">
        <v>1.14E-2</v>
      </c>
      <c r="DY140" s="664">
        <v>0.50660000000000005</v>
      </c>
      <c r="DZ140" s="664">
        <v>4</v>
      </c>
      <c r="EA140" s="665">
        <v>0.28210000000000002</v>
      </c>
      <c r="EB140" s="665">
        <v>4.1999999999999997E-3</v>
      </c>
      <c r="EC140" s="665">
        <v>5.7999999999999996E-3</v>
      </c>
      <c r="ED140" s="665">
        <v>0.35370000000000001</v>
      </c>
      <c r="EE140" s="665">
        <v>3</v>
      </c>
      <c r="EF140" s="665">
        <v>0.26640000000000003</v>
      </c>
      <c r="EG140" s="665">
        <v>3.8999999999999998E-3</v>
      </c>
      <c r="EH140" s="665">
        <v>5.4999999999999997E-3</v>
      </c>
      <c r="EI140" s="665">
        <v>0.153</v>
      </c>
      <c r="EJ140" s="665">
        <v>1</v>
      </c>
      <c r="EK140" s="671">
        <v>714</v>
      </c>
      <c r="EL140" s="671">
        <v>551</v>
      </c>
      <c r="EM140" s="671">
        <v>952</v>
      </c>
      <c r="EN140" s="664">
        <v>150</v>
      </c>
      <c r="EO140" s="664">
        <v>91</v>
      </c>
      <c r="EP140" s="664">
        <v>241</v>
      </c>
      <c r="EQ140" s="673">
        <v>4.9880000000000002E-3</v>
      </c>
      <c r="ER140" s="678" t="s">
        <v>661</v>
      </c>
      <c r="ES140" s="679" t="s">
        <v>661</v>
      </c>
      <c r="ET140" s="679" t="s">
        <v>661</v>
      </c>
      <c r="EU140" s="665" t="s">
        <v>661</v>
      </c>
      <c r="EV140" s="665" t="s">
        <v>661</v>
      </c>
      <c r="EW140" s="679" t="s">
        <v>661</v>
      </c>
      <c r="EX140" s="679" t="s">
        <v>661</v>
      </c>
      <c r="EY140" s="679" t="s">
        <v>661</v>
      </c>
      <c r="EZ140" s="665" t="s">
        <v>661</v>
      </c>
      <c r="FA140" s="665" t="s">
        <v>661</v>
      </c>
      <c r="FB140" s="679" t="s">
        <v>661</v>
      </c>
      <c r="FC140" s="679" t="s">
        <v>661</v>
      </c>
      <c r="FD140" s="679" t="s">
        <v>661</v>
      </c>
      <c r="FE140" s="665" t="s">
        <v>661</v>
      </c>
      <c r="FF140" s="665" t="s">
        <v>661</v>
      </c>
      <c r="FG140" s="679" t="s">
        <v>661</v>
      </c>
      <c r="FH140" s="680" t="s">
        <v>661</v>
      </c>
      <c r="FI140" s="680" t="s">
        <v>661</v>
      </c>
      <c r="FJ140" s="665" t="s">
        <v>661</v>
      </c>
      <c r="FK140" s="665" t="s">
        <v>661</v>
      </c>
      <c r="FL140" s="679" t="s">
        <v>661</v>
      </c>
      <c r="FM140" s="679" t="s">
        <v>661</v>
      </c>
      <c r="FN140" s="679" t="s">
        <v>661</v>
      </c>
      <c r="FO140" s="679" t="s">
        <v>661</v>
      </c>
      <c r="FP140" s="679" t="s">
        <v>661</v>
      </c>
      <c r="FQ140" s="665" t="s">
        <v>661</v>
      </c>
      <c r="FR140" s="665" t="s">
        <v>661</v>
      </c>
      <c r="FS140" s="665" t="s">
        <v>661</v>
      </c>
      <c r="FT140" s="665" t="s">
        <v>661</v>
      </c>
      <c r="FU140" s="665" t="s">
        <v>661</v>
      </c>
      <c r="FV140" s="665" t="s">
        <v>661</v>
      </c>
      <c r="FW140" s="665" t="s">
        <v>661</v>
      </c>
      <c r="FX140" s="665" t="s">
        <v>661</v>
      </c>
      <c r="FY140" s="665" t="s">
        <v>661</v>
      </c>
      <c r="FZ140" s="665" t="s">
        <v>661</v>
      </c>
      <c r="GA140" s="680" t="s">
        <v>661</v>
      </c>
      <c r="GB140" s="680" t="s">
        <v>661</v>
      </c>
      <c r="GC140" s="680" t="s">
        <v>661</v>
      </c>
      <c r="GD140" s="668" t="s">
        <v>661</v>
      </c>
      <c r="GE140" s="668" t="s">
        <v>661</v>
      </c>
      <c r="GF140" s="681" t="s">
        <v>661</v>
      </c>
      <c r="GG140" s="680" t="s">
        <v>661</v>
      </c>
      <c r="GH140" s="680" t="s">
        <v>661</v>
      </c>
      <c r="GI140" s="668" t="s">
        <v>661</v>
      </c>
      <c r="GJ140" s="668" t="s">
        <v>661</v>
      </c>
      <c r="GK140" s="681" t="s">
        <v>661</v>
      </c>
      <c r="GL140" s="679" t="s">
        <v>661</v>
      </c>
      <c r="GM140" s="679" t="s">
        <v>661</v>
      </c>
      <c r="GN140" s="668" t="s">
        <v>661</v>
      </c>
      <c r="GO140" s="668" t="s">
        <v>661</v>
      </c>
      <c r="GP140" s="681" t="s">
        <v>661</v>
      </c>
      <c r="GQ140" s="680" t="s">
        <v>661</v>
      </c>
      <c r="GR140" s="680" t="s">
        <v>661</v>
      </c>
      <c r="GS140" s="668" t="s">
        <v>661</v>
      </c>
      <c r="GT140" s="668" t="s">
        <v>661</v>
      </c>
      <c r="GU140" s="679" t="s">
        <v>661</v>
      </c>
      <c r="GV140" s="679" t="s">
        <v>661</v>
      </c>
      <c r="GW140" s="679" t="s">
        <v>661</v>
      </c>
      <c r="GX140" s="665" t="s">
        <v>661</v>
      </c>
      <c r="GY140" s="665" t="s">
        <v>661</v>
      </c>
      <c r="GZ140" s="679" t="s">
        <v>661</v>
      </c>
      <c r="HA140" s="679" t="s">
        <v>661</v>
      </c>
      <c r="HB140" s="679" t="s">
        <v>661</v>
      </c>
      <c r="HC140" s="665" t="s">
        <v>661</v>
      </c>
      <c r="HD140" s="665" t="s">
        <v>661</v>
      </c>
      <c r="HE140" s="679" t="s">
        <v>661</v>
      </c>
      <c r="HF140" s="679" t="s">
        <v>661</v>
      </c>
      <c r="HG140" s="679" t="s">
        <v>661</v>
      </c>
      <c r="HH140" s="665" t="s">
        <v>661</v>
      </c>
      <c r="HI140" s="665" t="s">
        <v>661</v>
      </c>
      <c r="HJ140" s="679" t="s">
        <v>661</v>
      </c>
      <c r="HK140" s="680" t="s">
        <v>661</v>
      </c>
      <c r="HL140" s="680" t="s">
        <v>661</v>
      </c>
      <c r="HM140" s="665" t="s">
        <v>661</v>
      </c>
      <c r="HN140" s="665" t="s">
        <v>661</v>
      </c>
      <c r="HO140" s="681" t="s">
        <v>661</v>
      </c>
      <c r="HP140" s="679" t="s">
        <v>661</v>
      </c>
      <c r="HQ140" s="679" t="s">
        <v>661</v>
      </c>
      <c r="HR140" s="665" t="s">
        <v>661</v>
      </c>
      <c r="HS140" s="665" t="s">
        <v>661</v>
      </c>
      <c r="HT140" s="665" t="s">
        <v>661</v>
      </c>
      <c r="HU140" s="665" t="s">
        <v>661</v>
      </c>
      <c r="HV140" s="665" t="s">
        <v>661</v>
      </c>
      <c r="HW140" s="665" t="s">
        <v>661</v>
      </c>
      <c r="HX140" s="679" t="s">
        <v>661</v>
      </c>
      <c r="HY140" s="679" t="s">
        <v>661</v>
      </c>
      <c r="HZ140" s="679" t="s">
        <v>661</v>
      </c>
      <c r="IA140" s="665" t="s">
        <v>661</v>
      </c>
      <c r="IB140" s="665" t="s">
        <v>661</v>
      </c>
      <c r="IC140" s="679" t="s">
        <v>661</v>
      </c>
      <c r="ID140" s="679" t="s">
        <v>661</v>
      </c>
      <c r="IE140" s="679" t="s">
        <v>661</v>
      </c>
      <c r="IF140" s="665" t="s">
        <v>661</v>
      </c>
      <c r="IG140" s="665" t="s">
        <v>661</v>
      </c>
      <c r="IH140" s="679" t="s">
        <v>661</v>
      </c>
      <c r="II140" s="679" t="s">
        <v>661</v>
      </c>
      <c r="IJ140" s="679" t="s">
        <v>661</v>
      </c>
      <c r="IK140" s="665" t="s">
        <v>661</v>
      </c>
      <c r="IL140" s="665" t="s">
        <v>661</v>
      </c>
      <c r="IM140" s="679" t="s">
        <v>661</v>
      </c>
      <c r="IN140" s="680" t="s">
        <v>661</v>
      </c>
      <c r="IO140" s="680" t="s">
        <v>661</v>
      </c>
      <c r="IP140" s="665" t="s">
        <v>661</v>
      </c>
      <c r="IQ140" s="665" t="s">
        <v>661</v>
      </c>
      <c r="IR140" s="681" t="s">
        <v>661</v>
      </c>
      <c r="IS140" s="681" t="s">
        <v>661</v>
      </c>
      <c r="IT140" s="679" t="s">
        <v>661</v>
      </c>
      <c r="IU140" s="679" t="s">
        <v>661</v>
      </c>
      <c r="IV140" s="679" t="s">
        <v>661</v>
      </c>
      <c r="IW140" s="665" t="s">
        <v>661</v>
      </c>
      <c r="IX140" s="665" t="s">
        <v>661</v>
      </c>
      <c r="IY140" s="665" t="s">
        <v>661</v>
      </c>
      <c r="IZ140" s="665" t="s">
        <v>661</v>
      </c>
      <c r="JA140" s="665" t="s">
        <v>661</v>
      </c>
      <c r="JB140" s="665" t="s">
        <v>661</v>
      </c>
      <c r="JC140" s="665" t="s">
        <v>661</v>
      </c>
      <c r="JD140" s="665" t="s">
        <v>661</v>
      </c>
      <c r="JE140" s="665" t="s">
        <v>661</v>
      </c>
      <c r="JF140" s="665" t="s">
        <v>661</v>
      </c>
      <c r="JG140" s="681" t="s">
        <v>661</v>
      </c>
      <c r="JH140" s="681" t="s">
        <v>661</v>
      </c>
      <c r="JI140" s="681" t="s">
        <v>661</v>
      </c>
      <c r="JJ140" s="679" t="s">
        <v>661</v>
      </c>
      <c r="JK140" s="679" t="s">
        <v>661</v>
      </c>
      <c r="JL140" s="682" t="s">
        <v>661</v>
      </c>
    </row>
    <row r="141" spans="1:272" ht="12.75" x14ac:dyDescent="0.2">
      <c r="A141" s="733" t="s">
        <v>143</v>
      </c>
      <c r="B141" s="662">
        <v>2013</v>
      </c>
      <c r="C141" s="679" t="s">
        <v>661</v>
      </c>
      <c r="D141" s="679" t="s">
        <v>661</v>
      </c>
      <c r="E141" s="679" t="s">
        <v>661</v>
      </c>
      <c r="F141" s="679" t="s">
        <v>661</v>
      </c>
      <c r="G141" s="679" t="s">
        <v>661</v>
      </c>
      <c r="H141" s="679" t="s">
        <v>661</v>
      </c>
      <c r="I141" s="664">
        <v>39</v>
      </c>
      <c r="J141" s="664">
        <v>29</v>
      </c>
      <c r="K141" s="664">
        <v>55</v>
      </c>
      <c r="L141" s="663">
        <v>46562</v>
      </c>
      <c r="M141" s="664">
        <v>36567</v>
      </c>
      <c r="N141" s="664">
        <v>59805</v>
      </c>
      <c r="O141" s="665">
        <v>32308</v>
      </c>
      <c r="P141" s="665">
        <v>14255</v>
      </c>
      <c r="Q141" s="664">
        <v>39</v>
      </c>
      <c r="R141" s="664">
        <v>29</v>
      </c>
      <c r="S141" s="664">
        <v>55</v>
      </c>
      <c r="T141" s="665">
        <v>20</v>
      </c>
      <c r="U141" s="665">
        <v>19</v>
      </c>
      <c r="V141" s="664">
        <v>46523</v>
      </c>
      <c r="W141" s="664">
        <v>36534</v>
      </c>
      <c r="X141" s="664">
        <v>59752</v>
      </c>
      <c r="Y141" s="665">
        <v>32287</v>
      </c>
      <c r="Z141" s="665">
        <v>14236</v>
      </c>
      <c r="AA141" s="664">
        <v>471</v>
      </c>
      <c r="AB141" s="664">
        <v>350.23076923076923</v>
      </c>
      <c r="AC141" s="664">
        <v>664.23076923076928</v>
      </c>
      <c r="AD141" s="666">
        <v>271</v>
      </c>
      <c r="AE141" s="666">
        <v>199</v>
      </c>
      <c r="AF141" s="664">
        <v>1835</v>
      </c>
      <c r="AG141" s="664">
        <v>659.20226453937221</v>
      </c>
      <c r="AH141" s="664">
        <v>3037.2413793103451</v>
      </c>
      <c r="AI141" s="665">
        <v>1098</v>
      </c>
      <c r="AJ141" s="665">
        <v>737</v>
      </c>
      <c r="AK141" s="664">
        <v>27</v>
      </c>
      <c r="AL141" s="664">
        <v>7</v>
      </c>
      <c r="AM141" s="664">
        <v>5</v>
      </c>
      <c r="AN141" s="664">
        <v>466</v>
      </c>
      <c r="AO141" s="664">
        <v>1369</v>
      </c>
      <c r="AP141" s="665">
        <v>14</v>
      </c>
      <c r="AQ141" s="665">
        <v>3</v>
      </c>
      <c r="AR141" s="665">
        <v>3</v>
      </c>
      <c r="AS141" s="665">
        <v>268</v>
      </c>
      <c r="AT141" s="665">
        <v>829</v>
      </c>
      <c r="AU141" s="665">
        <v>13</v>
      </c>
      <c r="AV141" s="665">
        <v>3</v>
      </c>
      <c r="AW141" s="665">
        <v>2</v>
      </c>
      <c r="AX141" s="665">
        <v>197</v>
      </c>
      <c r="AY141" s="665">
        <v>540</v>
      </c>
      <c r="AZ141" s="667">
        <v>0.44363512882873729</v>
      </c>
      <c r="BA141" s="667">
        <v>0.34840440178429699</v>
      </c>
      <c r="BB141" s="667">
        <v>0.56981226922388717</v>
      </c>
      <c r="BC141" s="668">
        <v>0.63600666243948367</v>
      </c>
      <c r="BD141" s="668">
        <v>0.26321421205334594</v>
      </c>
      <c r="BE141" s="669">
        <v>0.52</v>
      </c>
      <c r="BF141" s="670">
        <v>0.39630991860114567</v>
      </c>
      <c r="BG141" s="670">
        <v>0.67896291829966837</v>
      </c>
      <c r="BH141" s="668">
        <v>0.75392525895967788</v>
      </c>
      <c r="BI141" s="668">
        <v>0.30564719372778942</v>
      </c>
      <c r="BJ141" s="669">
        <v>0.66339999999999999</v>
      </c>
      <c r="BK141" s="670">
        <v>0.50560000000000005</v>
      </c>
      <c r="BL141" s="670">
        <v>0.86619999999999997</v>
      </c>
      <c r="BM141" s="668">
        <v>0.89019999999999999</v>
      </c>
      <c r="BN141" s="668">
        <v>0.43359999999999999</v>
      </c>
      <c r="BO141" s="669">
        <v>0.1658</v>
      </c>
      <c r="BP141" s="670">
        <v>5.9561708697889869E-2</v>
      </c>
      <c r="BQ141" s="670">
        <v>0.27442758620689656</v>
      </c>
      <c r="BR141" s="668">
        <v>0.1943</v>
      </c>
      <c r="BS141" s="668">
        <v>0.13619999999999999</v>
      </c>
      <c r="BT141" s="664">
        <v>1316</v>
      </c>
      <c r="BU141" s="664">
        <v>305</v>
      </c>
      <c r="BV141" s="664">
        <v>2080</v>
      </c>
      <c r="BW141" s="665">
        <v>932</v>
      </c>
      <c r="BX141" s="665">
        <v>384</v>
      </c>
      <c r="BY141" s="664">
        <v>8</v>
      </c>
      <c r="BZ141" s="664">
        <v>5</v>
      </c>
      <c r="CA141" s="664">
        <v>11</v>
      </c>
      <c r="CB141" s="665">
        <v>4</v>
      </c>
      <c r="CC141" s="665">
        <v>4</v>
      </c>
      <c r="CD141" s="664">
        <v>1308</v>
      </c>
      <c r="CE141" s="664">
        <v>303</v>
      </c>
      <c r="CF141" s="664">
        <v>2068</v>
      </c>
      <c r="CG141" s="665">
        <v>928</v>
      </c>
      <c r="CH141" s="665">
        <v>380</v>
      </c>
      <c r="CI141" s="664">
        <v>343</v>
      </c>
      <c r="CJ141" s="664">
        <v>77.660377358490564</v>
      </c>
      <c r="CK141" s="664">
        <v>538.76886792452831</v>
      </c>
      <c r="CL141" s="665">
        <v>212</v>
      </c>
      <c r="CM141" s="665">
        <v>130</v>
      </c>
      <c r="CN141" s="671">
        <v>7.67</v>
      </c>
      <c r="CO141" s="664">
        <v>169.33</v>
      </c>
      <c r="CP141" s="664">
        <v>173.58</v>
      </c>
      <c r="CQ141" s="665">
        <v>3.95</v>
      </c>
      <c r="CR141" s="665">
        <v>98.76</v>
      </c>
      <c r="CS141" s="665">
        <v>113.65</v>
      </c>
      <c r="CT141" s="665">
        <v>3.72</v>
      </c>
      <c r="CU141" s="665">
        <v>70.569999999999993</v>
      </c>
      <c r="CV141" s="665">
        <v>59.92</v>
      </c>
      <c r="CW141" s="664">
        <v>250</v>
      </c>
      <c r="CX141" s="664">
        <v>196</v>
      </c>
      <c r="CY141" s="664">
        <v>321</v>
      </c>
      <c r="CZ141" s="665">
        <v>185</v>
      </c>
      <c r="DA141" s="665">
        <v>64</v>
      </c>
      <c r="DB141" s="664">
        <v>0.56679999999999997</v>
      </c>
      <c r="DC141" s="664">
        <v>0.10680000000000001</v>
      </c>
      <c r="DD141" s="664">
        <v>1</v>
      </c>
      <c r="DE141" s="665">
        <v>0.29170000000000001</v>
      </c>
      <c r="DF141" s="665">
        <v>0.27510000000000001</v>
      </c>
      <c r="DG141" s="664">
        <v>249</v>
      </c>
      <c r="DH141" s="664">
        <v>195</v>
      </c>
      <c r="DI141" s="664">
        <v>320</v>
      </c>
      <c r="DJ141" s="665">
        <v>185</v>
      </c>
      <c r="DK141" s="665">
        <v>64</v>
      </c>
      <c r="DL141" s="666">
        <v>0.53890000000000005</v>
      </c>
      <c r="DM141" s="666">
        <v>0.10154290755116445</v>
      </c>
      <c r="DN141" s="666">
        <v>0.95077628793225133</v>
      </c>
      <c r="DO141" s="672">
        <v>0.31529999999999997</v>
      </c>
      <c r="DP141" s="672">
        <v>0.22360000000000002</v>
      </c>
      <c r="DQ141" s="664">
        <v>4</v>
      </c>
      <c r="DR141" s="664">
        <v>3.1325301204819276</v>
      </c>
      <c r="DS141" s="664">
        <v>5.1405622489959839</v>
      </c>
      <c r="DT141" s="665">
        <v>3</v>
      </c>
      <c r="DU141" s="665">
        <v>2</v>
      </c>
      <c r="DV141" s="671">
        <v>0.51990000000000003</v>
      </c>
      <c r="DW141" s="671">
        <v>1.9099999999999999E-2</v>
      </c>
      <c r="DX141" s="664">
        <v>2.7799999999999998E-2</v>
      </c>
      <c r="DY141" s="664">
        <v>0.5111</v>
      </c>
      <c r="DZ141" s="664">
        <v>4</v>
      </c>
      <c r="EA141" s="665">
        <v>0.26750000000000002</v>
      </c>
      <c r="EB141" s="665">
        <v>9.7999999999999997E-3</v>
      </c>
      <c r="EC141" s="665">
        <v>1.43E-2</v>
      </c>
      <c r="ED141" s="665">
        <v>0.30099999999999999</v>
      </c>
      <c r="EE141" s="665">
        <v>2</v>
      </c>
      <c r="EF141" s="665">
        <v>0.25240000000000001</v>
      </c>
      <c r="EG141" s="665">
        <v>9.2999999999999992E-3</v>
      </c>
      <c r="EH141" s="665">
        <v>1.35E-2</v>
      </c>
      <c r="EI141" s="665">
        <v>0.21010000000000001</v>
      </c>
      <c r="EJ141" s="665">
        <v>1</v>
      </c>
      <c r="EK141" s="671">
        <v>1296</v>
      </c>
      <c r="EL141" s="671">
        <v>1001</v>
      </c>
      <c r="EM141" s="671">
        <v>1758</v>
      </c>
      <c r="EN141" s="664">
        <v>251</v>
      </c>
      <c r="EO141" s="664">
        <v>166</v>
      </c>
      <c r="EP141" s="664">
        <v>368</v>
      </c>
      <c r="EQ141" s="673">
        <v>3.1872509960159362E-2</v>
      </c>
      <c r="ER141" s="678" t="s">
        <v>661</v>
      </c>
      <c r="ES141" s="679" t="s">
        <v>661</v>
      </c>
      <c r="ET141" s="679" t="s">
        <v>661</v>
      </c>
      <c r="EU141" s="665" t="s">
        <v>661</v>
      </c>
      <c r="EV141" s="665" t="s">
        <v>661</v>
      </c>
      <c r="EW141" s="679" t="s">
        <v>661</v>
      </c>
      <c r="EX141" s="679" t="s">
        <v>661</v>
      </c>
      <c r="EY141" s="679" t="s">
        <v>661</v>
      </c>
      <c r="EZ141" s="665" t="s">
        <v>661</v>
      </c>
      <c r="FA141" s="665" t="s">
        <v>661</v>
      </c>
      <c r="FB141" s="679" t="s">
        <v>661</v>
      </c>
      <c r="FC141" s="679" t="s">
        <v>661</v>
      </c>
      <c r="FD141" s="679" t="s">
        <v>661</v>
      </c>
      <c r="FE141" s="665" t="s">
        <v>661</v>
      </c>
      <c r="FF141" s="665" t="s">
        <v>661</v>
      </c>
      <c r="FG141" s="679" t="s">
        <v>661</v>
      </c>
      <c r="FH141" s="680" t="s">
        <v>661</v>
      </c>
      <c r="FI141" s="680" t="s">
        <v>661</v>
      </c>
      <c r="FJ141" s="665" t="s">
        <v>661</v>
      </c>
      <c r="FK141" s="665" t="s">
        <v>661</v>
      </c>
      <c r="FL141" s="679" t="s">
        <v>661</v>
      </c>
      <c r="FM141" s="679" t="s">
        <v>661</v>
      </c>
      <c r="FN141" s="679" t="s">
        <v>661</v>
      </c>
      <c r="FO141" s="679" t="s">
        <v>661</v>
      </c>
      <c r="FP141" s="679" t="s">
        <v>661</v>
      </c>
      <c r="FQ141" s="665" t="s">
        <v>661</v>
      </c>
      <c r="FR141" s="665" t="s">
        <v>661</v>
      </c>
      <c r="FS141" s="665" t="s">
        <v>661</v>
      </c>
      <c r="FT141" s="665" t="s">
        <v>661</v>
      </c>
      <c r="FU141" s="665" t="s">
        <v>661</v>
      </c>
      <c r="FV141" s="665" t="s">
        <v>661</v>
      </c>
      <c r="FW141" s="665" t="s">
        <v>661</v>
      </c>
      <c r="FX141" s="665" t="s">
        <v>661</v>
      </c>
      <c r="FY141" s="665" t="s">
        <v>661</v>
      </c>
      <c r="FZ141" s="665" t="s">
        <v>661</v>
      </c>
      <c r="GA141" s="680" t="s">
        <v>661</v>
      </c>
      <c r="GB141" s="680" t="s">
        <v>661</v>
      </c>
      <c r="GC141" s="680" t="s">
        <v>661</v>
      </c>
      <c r="GD141" s="668" t="s">
        <v>661</v>
      </c>
      <c r="GE141" s="668" t="s">
        <v>661</v>
      </c>
      <c r="GF141" s="681" t="s">
        <v>661</v>
      </c>
      <c r="GG141" s="680" t="s">
        <v>661</v>
      </c>
      <c r="GH141" s="680" t="s">
        <v>661</v>
      </c>
      <c r="GI141" s="668" t="s">
        <v>661</v>
      </c>
      <c r="GJ141" s="668" t="s">
        <v>661</v>
      </c>
      <c r="GK141" s="681" t="s">
        <v>661</v>
      </c>
      <c r="GL141" s="679" t="s">
        <v>661</v>
      </c>
      <c r="GM141" s="679" t="s">
        <v>661</v>
      </c>
      <c r="GN141" s="668" t="s">
        <v>661</v>
      </c>
      <c r="GO141" s="668" t="s">
        <v>661</v>
      </c>
      <c r="GP141" s="681" t="s">
        <v>661</v>
      </c>
      <c r="GQ141" s="680" t="s">
        <v>661</v>
      </c>
      <c r="GR141" s="680" t="s">
        <v>661</v>
      </c>
      <c r="GS141" s="668" t="s">
        <v>661</v>
      </c>
      <c r="GT141" s="668" t="s">
        <v>661</v>
      </c>
      <c r="GU141" s="679" t="s">
        <v>661</v>
      </c>
      <c r="GV141" s="679" t="s">
        <v>661</v>
      </c>
      <c r="GW141" s="679" t="s">
        <v>661</v>
      </c>
      <c r="GX141" s="665" t="s">
        <v>661</v>
      </c>
      <c r="GY141" s="665" t="s">
        <v>661</v>
      </c>
      <c r="GZ141" s="679" t="s">
        <v>661</v>
      </c>
      <c r="HA141" s="679" t="s">
        <v>661</v>
      </c>
      <c r="HB141" s="679" t="s">
        <v>661</v>
      </c>
      <c r="HC141" s="665" t="s">
        <v>661</v>
      </c>
      <c r="HD141" s="665" t="s">
        <v>661</v>
      </c>
      <c r="HE141" s="679" t="s">
        <v>661</v>
      </c>
      <c r="HF141" s="679" t="s">
        <v>661</v>
      </c>
      <c r="HG141" s="679" t="s">
        <v>661</v>
      </c>
      <c r="HH141" s="665" t="s">
        <v>661</v>
      </c>
      <c r="HI141" s="665" t="s">
        <v>661</v>
      </c>
      <c r="HJ141" s="679" t="s">
        <v>661</v>
      </c>
      <c r="HK141" s="680" t="s">
        <v>661</v>
      </c>
      <c r="HL141" s="680" t="s">
        <v>661</v>
      </c>
      <c r="HM141" s="665" t="s">
        <v>661</v>
      </c>
      <c r="HN141" s="665" t="s">
        <v>661</v>
      </c>
      <c r="HO141" s="681" t="s">
        <v>661</v>
      </c>
      <c r="HP141" s="679" t="s">
        <v>661</v>
      </c>
      <c r="HQ141" s="679" t="s">
        <v>661</v>
      </c>
      <c r="HR141" s="665" t="s">
        <v>661</v>
      </c>
      <c r="HS141" s="665" t="s">
        <v>661</v>
      </c>
      <c r="HT141" s="665" t="s">
        <v>661</v>
      </c>
      <c r="HU141" s="665" t="s">
        <v>661</v>
      </c>
      <c r="HV141" s="665" t="s">
        <v>661</v>
      </c>
      <c r="HW141" s="665" t="s">
        <v>661</v>
      </c>
      <c r="HX141" s="679" t="s">
        <v>661</v>
      </c>
      <c r="HY141" s="679" t="s">
        <v>661</v>
      </c>
      <c r="HZ141" s="679" t="s">
        <v>661</v>
      </c>
      <c r="IA141" s="665" t="s">
        <v>661</v>
      </c>
      <c r="IB141" s="665" t="s">
        <v>661</v>
      </c>
      <c r="IC141" s="679" t="s">
        <v>661</v>
      </c>
      <c r="ID141" s="679" t="s">
        <v>661</v>
      </c>
      <c r="IE141" s="679" t="s">
        <v>661</v>
      </c>
      <c r="IF141" s="665" t="s">
        <v>661</v>
      </c>
      <c r="IG141" s="665" t="s">
        <v>661</v>
      </c>
      <c r="IH141" s="679" t="s">
        <v>661</v>
      </c>
      <c r="II141" s="679" t="s">
        <v>661</v>
      </c>
      <c r="IJ141" s="679" t="s">
        <v>661</v>
      </c>
      <c r="IK141" s="665" t="s">
        <v>661</v>
      </c>
      <c r="IL141" s="665" t="s">
        <v>661</v>
      </c>
      <c r="IM141" s="679" t="s">
        <v>661</v>
      </c>
      <c r="IN141" s="680" t="s">
        <v>661</v>
      </c>
      <c r="IO141" s="680" t="s">
        <v>661</v>
      </c>
      <c r="IP141" s="665" t="s">
        <v>661</v>
      </c>
      <c r="IQ141" s="665" t="s">
        <v>661</v>
      </c>
      <c r="IR141" s="681" t="s">
        <v>661</v>
      </c>
      <c r="IS141" s="681" t="s">
        <v>661</v>
      </c>
      <c r="IT141" s="679" t="s">
        <v>661</v>
      </c>
      <c r="IU141" s="679" t="s">
        <v>661</v>
      </c>
      <c r="IV141" s="679" t="s">
        <v>661</v>
      </c>
      <c r="IW141" s="665" t="s">
        <v>661</v>
      </c>
      <c r="IX141" s="665" t="s">
        <v>661</v>
      </c>
      <c r="IY141" s="665" t="s">
        <v>661</v>
      </c>
      <c r="IZ141" s="665" t="s">
        <v>661</v>
      </c>
      <c r="JA141" s="665" t="s">
        <v>661</v>
      </c>
      <c r="JB141" s="665" t="s">
        <v>661</v>
      </c>
      <c r="JC141" s="665" t="s">
        <v>661</v>
      </c>
      <c r="JD141" s="665" t="s">
        <v>661</v>
      </c>
      <c r="JE141" s="665" t="s">
        <v>661</v>
      </c>
      <c r="JF141" s="665" t="s">
        <v>661</v>
      </c>
      <c r="JG141" s="681" t="s">
        <v>661</v>
      </c>
      <c r="JH141" s="681" t="s">
        <v>661</v>
      </c>
      <c r="JI141" s="681" t="s">
        <v>661</v>
      </c>
      <c r="JJ141" s="679" t="s">
        <v>661</v>
      </c>
      <c r="JK141" s="679" t="s">
        <v>661</v>
      </c>
      <c r="JL141" s="682" t="s">
        <v>661</v>
      </c>
    </row>
    <row r="142" spans="1:272" ht="12.75" x14ac:dyDescent="0.2">
      <c r="A142" s="733" t="s">
        <v>144</v>
      </c>
      <c r="B142" s="662">
        <v>2013</v>
      </c>
      <c r="C142" s="691" t="s">
        <v>661</v>
      </c>
      <c r="D142" s="691" t="s">
        <v>661</v>
      </c>
      <c r="E142" s="691" t="s">
        <v>661</v>
      </c>
      <c r="F142" s="691" t="s">
        <v>661</v>
      </c>
      <c r="G142" s="691" t="s">
        <v>661</v>
      </c>
      <c r="H142" s="691" t="s">
        <v>661</v>
      </c>
      <c r="I142" s="766" t="s">
        <v>661</v>
      </c>
      <c r="J142" s="766" t="s">
        <v>661</v>
      </c>
      <c r="K142" s="766" t="s">
        <v>661</v>
      </c>
      <c r="L142" s="766" t="s">
        <v>661</v>
      </c>
      <c r="M142" s="766" t="s">
        <v>661</v>
      </c>
      <c r="N142" s="766" t="s">
        <v>661</v>
      </c>
      <c r="O142" s="766" t="s">
        <v>661</v>
      </c>
      <c r="P142" s="766" t="s">
        <v>661</v>
      </c>
      <c r="Q142" s="766" t="s">
        <v>661</v>
      </c>
      <c r="R142" s="766" t="s">
        <v>661</v>
      </c>
      <c r="S142" s="766" t="s">
        <v>661</v>
      </c>
      <c r="T142" s="766" t="s">
        <v>661</v>
      </c>
      <c r="U142" s="766" t="s">
        <v>661</v>
      </c>
      <c r="V142" s="766" t="s">
        <v>661</v>
      </c>
      <c r="W142" s="766" t="s">
        <v>661</v>
      </c>
      <c r="X142" s="766" t="s">
        <v>661</v>
      </c>
      <c r="Y142" s="766" t="s">
        <v>661</v>
      </c>
      <c r="Z142" s="766" t="s">
        <v>661</v>
      </c>
      <c r="AA142" s="766" t="s">
        <v>661</v>
      </c>
      <c r="AB142" s="766" t="s">
        <v>661</v>
      </c>
      <c r="AC142" s="766" t="s">
        <v>661</v>
      </c>
      <c r="AD142" s="766" t="s">
        <v>661</v>
      </c>
      <c r="AE142" s="766" t="s">
        <v>661</v>
      </c>
      <c r="AF142" s="766" t="s">
        <v>661</v>
      </c>
      <c r="AG142" s="766" t="s">
        <v>661</v>
      </c>
      <c r="AH142" s="766" t="s">
        <v>661</v>
      </c>
      <c r="AI142" s="766" t="s">
        <v>661</v>
      </c>
      <c r="AJ142" s="766" t="s">
        <v>661</v>
      </c>
      <c r="AK142" s="766" t="s">
        <v>661</v>
      </c>
      <c r="AL142" s="766" t="s">
        <v>661</v>
      </c>
      <c r="AM142" s="766" t="s">
        <v>661</v>
      </c>
      <c r="AN142" s="766" t="s">
        <v>661</v>
      </c>
      <c r="AO142" s="766" t="s">
        <v>661</v>
      </c>
      <c r="AP142" s="766" t="s">
        <v>661</v>
      </c>
      <c r="AQ142" s="766" t="s">
        <v>661</v>
      </c>
      <c r="AR142" s="766" t="s">
        <v>661</v>
      </c>
      <c r="AS142" s="766" t="s">
        <v>661</v>
      </c>
      <c r="AT142" s="766" t="s">
        <v>661</v>
      </c>
      <c r="AU142" s="766" t="s">
        <v>661</v>
      </c>
      <c r="AV142" s="766" t="s">
        <v>661</v>
      </c>
      <c r="AW142" s="766" t="s">
        <v>661</v>
      </c>
      <c r="AX142" s="766" t="s">
        <v>661</v>
      </c>
      <c r="AY142" s="766" t="s">
        <v>661</v>
      </c>
      <c r="AZ142" s="766" t="s">
        <v>661</v>
      </c>
      <c r="BA142" s="766" t="s">
        <v>661</v>
      </c>
      <c r="BB142" s="766" t="s">
        <v>661</v>
      </c>
      <c r="BC142" s="766" t="s">
        <v>661</v>
      </c>
      <c r="BD142" s="766" t="s">
        <v>661</v>
      </c>
      <c r="BE142" s="766" t="s">
        <v>661</v>
      </c>
      <c r="BF142" s="766" t="s">
        <v>661</v>
      </c>
      <c r="BG142" s="766" t="s">
        <v>661</v>
      </c>
      <c r="BH142" s="766" t="s">
        <v>661</v>
      </c>
      <c r="BI142" s="766" t="s">
        <v>661</v>
      </c>
      <c r="BJ142" s="766" t="s">
        <v>661</v>
      </c>
      <c r="BK142" s="766" t="s">
        <v>661</v>
      </c>
      <c r="BL142" s="766" t="s">
        <v>661</v>
      </c>
      <c r="BM142" s="766" t="s">
        <v>661</v>
      </c>
      <c r="BN142" s="766" t="s">
        <v>661</v>
      </c>
      <c r="BO142" s="766" t="s">
        <v>661</v>
      </c>
      <c r="BP142" s="766" t="s">
        <v>661</v>
      </c>
      <c r="BQ142" s="766" t="s">
        <v>661</v>
      </c>
      <c r="BR142" s="766" t="s">
        <v>661</v>
      </c>
      <c r="BS142" s="766" t="s">
        <v>661</v>
      </c>
      <c r="BT142" s="766" t="s">
        <v>661</v>
      </c>
      <c r="BU142" s="766" t="s">
        <v>661</v>
      </c>
      <c r="BV142" s="766" t="s">
        <v>661</v>
      </c>
      <c r="BW142" s="766" t="s">
        <v>661</v>
      </c>
      <c r="BX142" s="766" t="s">
        <v>661</v>
      </c>
      <c r="BY142" s="766" t="s">
        <v>661</v>
      </c>
      <c r="BZ142" s="766" t="s">
        <v>661</v>
      </c>
      <c r="CA142" s="766" t="s">
        <v>661</v>
      </c>
      <c r="CB142" s="766" t="s">
        <v>661</v>
      </c>
      <c r="CC142" s="766" t="s">
        <v>661</v>
      </c>
      <c r="CD142" s="766" t="s">
        <v>661</v>
      </c>
      <c r="CE142" s="766" t="s">
        <v>661</v>
      </c>
      <c r="CF142" s="766" t="s">
        <v>661</v>
      </c>
      <c r="CG142" s="766" t="s">
        <v>661</v>
      </c>
      <c r="CH142" s="766" t="s">
        <v>661</v>
      </c>
      <c r="CI142" s="766" t="s">
        <v>661</v>
      </c>
      <c r="CJ142" s="766" t="s">
        <v>661</v>
      </c>
      <c r="CK142" s="766" t="s">
        <v>661</v>
      </c>
      <c r="CL142" s="766" t="s">
        <v>661</v>
      </c>
      <c r="CM142" s="766" t="s">
        <v>661</v>
      </c>
      <c r="CN142" s="766" t="s">
        <v>661</v>
      </c>
      <c r="CO142" s="766" t="s">
        <v>661</v>
      </c>
      <c r="CP142" s="766" t="s">
        <v>661</v>
      </c>
      <c r="CQ142" s="766" t="s">
        <v>661</v>
      </c>
      <c r="CR142" s="766" t="s">
        <v>661</v>
      </c>
      <c r="CS142" s="766" t="s">
        <v>661</v>
      </c>
      <c r="CT142" s="766" t="s">
        <v>661</v>
      </c>
      <c r="CU142" s="766" t="s">
        <v>661</v>
      </c>
      <c r="CV142" s="766" t="s">
        <v>661</v>
      </c>
      <c r="CW142" s="766" t="s">
        <v>661</v>
      </c>
      <c r="CX142" s="766" t="s">
        <v>661</v>
      </c>
      <c r="CY142" s="766" t="s">
        <v>661</v>
      </c>
      <c r="CZ142" s="766" t="s">
        <v>661</v>
      </c>
      <c r="DA142" s="766" t="s">
        <v>661</v>
      </c>
      <c r="DB142" s="766" t="s">
        <v>661</v>
      </c>
      <c r="DC142" s="766" t="s">
        <v>661</v>
      </c>
      <c r="DD142" s="766" t="s">
        <v>661</v>
      </c>
      <c r="DE142" s="766" t="s">
        <v>661</v>
      </c>
      <c r="DF142" s="766" t="s">
        <v>661</v>
      </c>
      <c r="DG142" s="766" t="s">
        <v>661</v>
      </c>
      <c r="DH142" s="766" t="s">
        <v>661</v>
      </c>
      <c r="DI142" s="766" t="s">
        <v>661</v>
      </c>
      <c r="DJ142" s="766" t="s">
        <v>661</v>
      </c>
      <c r="DK142" s="766" t="s">
        <v>661</v>
      </c>
      <c r="DL142" s="766" t="s">
        <v>661</v>
      </c>
      <c r="DM142" s="766" t="s">
        <v>661</v>
      </c>
      <c r="DN142" s="766" t="s">
        <v>661</v>
      </c>
      <c r="DO142" s="766" t="s">
        <v>661</v>
      </c>
      <c r="DP142" s="766" t="s">
        <v>661</v>
      </c>
      <c r="DQ142" s="766" t="s">
        <v>661</v>
      </c>
      <c r="DR142" s="766" t="s">
        <v>661</v>
      </c>
      <c r="DS142" s="766" t="s">
        <v>661</v>
      </c>
      <c r="DT142" s="766" t="s">
        <v>661</v>
      </c>
      <c r="DU142" s="766" t="s">
        <v>661</v>
      </c>
      <c r="DV142" s="766" t="s">
        <v>661</v>
      </c>
      <c r="DW142" s="766" t="s">
        <v>661</v>
      </c>
      <c r="DX142" s="766" t="s">
        <v>661</v>
      </c>
      <c r="DY142" s="766" t="s">
        <v>661</v>
      </c>
      <c r="DZ142" s="766" t="s">
        <v>661</v>
      </c>
      <c r="EA142" s="766" t="s">
        <v>661</v>
      </c>
      <c r="EB142" s="766" t="s">
        <v>661</v>
      </c>
      <c r="EC142" s="766" t="s">
        <v>661</v>
      </c>
      <c r="ED142" s="766" t="s">
        <v>661</v>
      </c>
      <c r="EE142" s="766" t="s">
        <v>661</v>
      </c>
      <c r="EF142" s="766" t="s">
        <v>661</v>
      </c>
      <c r="EG142" s="766" t="s">
        <v>661</v>
      </c>
      <c r="EH142" s="766" t="s">
        <v>661</v>
      </c>
      <c r="EI142" s="766" t="s">
        <v>661</v>
      </c>
      <c r="EJ142" s="766" t="s">
        <v>661</v>
      </c>
      <c r="EK142" s="766" t="s">
        <v>661</v>
      </c>
      <c r="EL142" s="766" t="s">
        <v>661</v>
      </c>
      <c r="EM142" s="766" t="s">
        <v>661</v>
      </c>
      <c r="EN142" s="766" t="s">
        <v>661</v>
      </c>
      <c r="EO142" s="766" t="s">
        <v>661</v>
      </c>
      <c r="EP142" s="766" t="s">
        <v>661</v>
      </c>
      <c r="EQ142" s="766" t="s">
        <v>661</v>
      </c>
      <c r="ER142" s="690" t="s">
        <v>661</v>
      </c>
      <c r="ES142" s="691" t="s">
        <v>661</v>
      </c>
      <c r="ET142" s="691" t="s">
        <v>661</v>
      </c>
      <c r="EU142" s="692" t="s">
        <v>661</v>
      </c>
      <c r="EV142" s="692" t="s">
        <v>661</v>
      </c>
      <c r="EW142" s="691" t="s">
        <v>661</v>
      </c>
      <c r="EX142" s="691" t="s">
        <v>661</v>
      </c>
      <c r="EY142" s="691" t="s">
        <v>661</v>
      </c>
      <c r="EZ142" s="692" t="s">
        <v>661</v>
      </c>
      <c r="FA142" s="692" t="s">
        <v>661</v>
      </c>
      <c r="FB142" s="691" t="s">
        <v>661</v>
      </c>
      <c r="FC142" s="691" t="s">
        <v>661</v>
      </c>
      <c r="FD142" s="691" t="s">
        <v>661</v>
      </c>
      <c r="FE142" s="692" t="s">
        <v>661</v>
      </c>
      <c r="FF142" s="692" t="s">
        <v>661</v>
      </c>
      <c r="FG142" s="691" t="s">
        <v>661</v>
      </c>
      <c r="FH142" s="693" t="s">
        <v>661</v>
      </c>
      <c r="FI142" s="693" t="s">
        <v>661</v>
      </c>
      <c r="FJ142" s="692" t="s">
        <v>661</v>
      </c>
      <c r="FK142" s="692" t="s">
        <v>661</v>
      </c>
      <c r="FL142" s="691" t="s">
        <v>661</v>
      </c>
      <c r="FM142" s="691" t="s">
        <v>661</v>
      </c>
      <c r="FN142" s="691" t="s">
        <v>661</v>
      </c>
      <c r="FO142" s="691" t="s">
        <v>661</v>
      </c>
      <c r="FP142" s="691" t="s">
        <v>661</v>
      </c>
      <c r="FQ142" s="692" t="s">
        <v>661</v>
      </c>
      <c r="FR142" s="692" t="s">
        <v>661</v>
      </c>
      <c r="FS142" s="692" t="s">
        <v>661</v>
      </c>
      <c r="FT142" s="692" t="s">
        <v>661</v>
      </c>
      <c r="FU142" s="692" t="s">
        <v>661</v>
      </c>
      <c r="FV142" s="692" t="s">
        <v>661</v>
      </c>
      <c r="FW142" s="692" t="s">
        <v>661</v>
      </c>
      <c r="FX142" s="692" t="s">
        <v>661</v>
      </c>
      <c r="FY142" s="692" t="s">
        <v>661</v>
      </c>
      <c r="FZ142" s="692" t="s">
        <v>661</v>
      </c>
      <c r="GA142" s="693" t="s">
        <v>661</v>
      </c>
      <c r="GB142" s="693" t="s">
        <v>661</v>
      </c>
      <c r="GC142" s="693" t="s">
        <v>661</v>
      </c>
      <c r="GD142" s="694" t="s">
        <v>661</v>
      </c>
      <c r="GE142" s="694" t="s">
        <v>661</v>
      </c>
      <c r="GF142" s="695" t="s">
        <v>661</v>
      </c>
      <c r="GG142" s="693" t="s">
        <v>661</v>
      </c>
      <c r="GH142" s="693" t="s">
        <v>661</v>
      </c>
      <c r="GI142" s="694" t="s">
        <v>661</v>
      </c>
      <c r="GJ142" s="694" t="s">
        <v>661</v>
      </c>
      <c r="GK142" s="695" t="s">
        <v>661</v>
      </c>
      <c r="GL142" s="691" t="s">
        <v>661</v>
      </c>
      <c r="GM142" s="691" t="s">
        <v>661</v>
      </c>
      <c r="GN142" s="694" t="s">
        <v>661</v>
      </c>
      <c r="GO142" s="694" t="s">
        <v>661</v>
      </c>
      <c r="GP142" s="695" t="s">
        <v>661</v>
      </c>
      <c r="GQ142" s="693" t="s">
        <v>661</v>
      </c>
      <c r="GR142" s="693" t="s">
        <v>661</v>
      </c>
      <c r="GS142" s="694" t="s">
        <v>661</v>
      </c>
      <c r="GT142" s="694" t="s">
        <v>661</v>
      </c>
      <c r="GU142" s="691" t="s">
        <v>661</v>
      </c>
      <c r="GV142" s="691" t="s">
        <v>661</v>
      </c>
      <c r="GW142" s="691" t="s">
        <v>661</v>
      </c>
      <c r="GX142" s="692" t="s">
        <v>661</v>
      </c>
      <c r="GY142" s="692" t="s">
        <v>661</v>
      </c>
      <c r="GZ142" s="691" t="s">
        <v>661</v>
      </c>
      <c r="HA142" s="691" t="s">
        <v>661</v>
      </c>
      <c r="HB142" s="691" t="s">
        <v>661</v>
      </c>
      <c r="HC142" s="692" t="s">
        <v>661</v>
      </c>
      <c r="HD142" s="692" t="s">
        <v>661</v>
      </c>
      <c r="HE142" s="691" t="s">
        <v>661</v>
      </c>
      <c r="HF142" s="691" t="s">
        <v>661</v>
      </c>
      <c r="HG142" s="691" t="s">
        <v>661</v>
      </c>
      <c r="HH142" s="692" t="s">
        <v>661</v>
      </c>
      <c r="HI142" s="692" t="s">
        <v>661</v>
      </c>
      <c r="HJ142" s="691" t="s">
        <v>661</v>
      </c>
      <c r="HK142" s="693" t="s">
        <v>661</v>
      </c>
      <c r="HL142" s="693" t="s">
        <v>661</v>
      </c>
      <c r="HM142" s="692" t="s">
        <v>661</v>
      </c>
      <c r="HN142" s="692" t="s">
        <v>661</v>
      </c>
      <c r="HO142" s="695" t="s">
        <v>661</v>
      </c>
      <c r="HP142" s="691" t="s">
        <v>661</v>
      </c>
      <c r="HQ142" s="691" t="s">
        <v>661</v>
      </c>
      <c r="HR142" s="692" t="s">
        <v>661</v>
      </c>
      <c r="HS142" s="692" t="s">
        <v>661</v>
      </c>
      <c r="HT142" s="692" t="s">
        <v>661</v>
      </c>
      <c r="HU142" s="692" t="s">
        <v>661</v>
      </c>
      <c r="HV142" s="692" t="s">
        <v>661</v>
      </c>
      <c r="HW142" s="692" t="s">
        <v>661</v>
      </c>
      <c r="HX142" s="691" t="s">
        <v>661</v>
      </c>
      <c r="HY142" s="691" t="s">
        <v>661</v>
      </c>
      <c r="HZ142" s="691" t="s">
        <v>661</v>
      </c>
      <c r="IA142" s="692" t="s">
        <v>661</v>
      </c>
      <c r="IB142" s="692" t="s">
        <v>661</v>
      </c>
      <c r="IC142" s="691" t="s">
        <v>661</v>
      </c>
      <c r="ID142" s="691" t="s">
        <v>661</v>
      </c>
      <c r="IE142" s="691" t="s">
        <v>661</v>
      </c>
      <c r="IF142" s="692" t="s">
        <v>661</v>
      </c>
      <c r="IG142" s="692" t="s">
        <v>661</v>
      </c>
      <c r="IH142" s="691" t="s">
        <v>661</v>
      </c>
      <c r="II142" s="691" t="s">
        <v>661</v>
      </c>
      <c r="IJ142" s="691" t="s">
        <v>661</v>
      </c>
      <c r="IK142" s="692" t="s">
        <v>661</v>
      </c>
      <c r="IL142" s="692" t="s">
        <v>661</v>
      </c>
      <c r="IM142" s="691" t="s">
        <v>661</v>
      </c>
      <c r="IN142" s="693" t="s">
        <v>661</v>
      </c>
      <c r="IO142" s="693" t="s">
        <v>661</v>
      </c>
      <c r="IP142" s="692" t="s">
        <v>661</v>
      </c>
      <c r="IQ142" s="692" t="s">
        <v>661</v>
      </c>
      <c r="IR142" s="695" t="s">
        <v>661</v>
      </c>
      <c r="IS142" s="695" t="s">
        <v>661</v>
      </c>
      <c r="IT142" s="691" t="s">
        <v>661</v>
      </c>
      <c r="IU142" s="691" t="s">
        <v>661</v>
      </c>
      <c r="IV142" s="691" t="s">
        <v>661</v>
      </c>
      <c r="IW142" s="692" t="s">
        <v>661</v>
      </c>
      <c r="IX142" s="692" t="s">
        <v>661</v>
      </c>
      <c r="IY142" s="692" t="s">
        <v>661</v>
      </c>
      <c r="IZ142" s="692" t="s">
        <v>661</v>
      </c>
      <c r="JA142" s="692" t="s">
        <v>661</v>
      </c>
      <c r="JB142" s="692" t="s">
        <v>661</v>
      </c>
      <c r="JC142" s="692" t="s">
        <v>661</v>
      </c>
      <c r="JD142" s="692" t="s">
        <v>661</v>
      </c>
      <c r="JE142" s="692" t="s">
        <v>661</v>
      </c>
      <c r="JF142" s="692" t="s">
        <v>661</v>
      </c>
      <c r="JG142" s="695" t="s">
        <v>661</v>
      </c>
      <c r="JH142" s="695" t="s">
        <v>661</v>
      </c>
      <c r="JI142" s="695" t="s">
        <v>661</v>
      </c>
      <c r="JJ142" s="691" t="s">
        <v>661</v>
      </c>
      <c r="JK142" s="691" t="s">
        <v>661</v>
      </c>
      <c r="JL142" s="696" t="s">
        <v>661</v>
      </c>
    </row>
    <row r="143" spans="1:272" ht="12.75" x14ac:dyDescent="0.2">
      <c r="A143" s="733" t="s">
        <v>145</v>
      </c>
      <c r="B143" s="662">
        <v>2013</v>
      </c>
      <c r="C143" s="679" t="s">
        <v>661</v>
      </c>
      <c r="D143" s="679" t="s">
        <v>661</v>
      </c>
      <c r="E143" s="679" t="s">
        <v>661</v>
      </c>
      <c r="F143" s="679" t="s">
        <v>661</v>
      </c>
      <c r="G143" s="679" t="s">
        <v>661</v>
      </c>
      <c r="H143" s="679" t="s">
        <v>661</v>
      </c>
      <c r="I143" s="664">
        <v>3</v>
      </c>
      <c r="J143" s="664">
        <v>3</v>
      </c>
      <c r="K143" s="664">
        <v>4</v>
      </c>
      <c r="L143" s="663">
        <v>7942</v>
      </c>
      <c r="M143" s="664">
        <v>6176</v>
      </c>
      <c r="N143" s="664">
        <v>10413</v>
      </c>
      <c r="O143" s="665">
        <v>5557</v>
      </c>
      <c r="P143" s="665">
        <v>2385</v>
      </c>
      <c r="Q143" s="664">
        <v>3</v>
      </c>
      <c r="R143" s="664">
        <v>3</v>
      </c>
      <c r="S143" s="664">
        <v>4</v>
      </c>
      <c r="T143" s="665">
        <v>2</v>
      </c>
      <c r="U143" s="665">
        <v>2</v>
      </c>
      <c r="V143" s="664">
        <v>7939</v>
      </c>
      <c r="W143" s="664">
        <v>6173</v>
      </c>
      <c r="X143" s="664">
        <v>10409</v>
      </c>
      <c r="Y143" s="665">
        <v>5556</v>
      </c>
      <c r="Z143" s="665">
        <v>2383</v>
      </c>
      <c r="AA143" s="664">
        <v>49</v>
      </c>
      <c r="AB143" s="664">
        <v>49</v>
      </c>
      <c r="AC143" s="664">
        <v>65.333333333333329</v>
      </c>
      <c r="AD143" s="666">
        <v>27.650400000000001</v>
      </c>
      <c r="AE143" s="666">
        <v>21.600999999999999</v>
      </c>
      <c r="AF143" s="664">
        <v>287</v>
      </c>
      <c r="AG143" s="664">
        <v>146.31372549019608</v>
      </c>
      <c r="AH143" s="664">
        <v>495.21568627450984</v>
      </c>
      <c r="AI143" s="665">
        <v>179</v>
      </c>
      <c r="AJ143" s="665">
        <v>108</v>
      </c>
      <c r="AK143" s="664">
        <v>2</v>
      </c>
      <c r="AL143" s="664">
        <v>0.25280000000000002</v>
      </c>
      <c r="AM143" s="664">
        <v>1</v>
      </c>
      <c r="AN143" s="664">
        <v>48</v>
      </c>
      <c r="AO143" s="664">
        <v>239</v>
      </c>
      <c r="AP143" s="665">
        <v>0.90580000000000005</v>
      </c>
      <c r="AQ143" s="665">
        <v>0.13070000000000001</v>
      </c>
      <c r="AR143" s="665">
        <v>0.65039999999999998</v>
      </c>
      <c r="AS143" s="665">
        <v>27</v>
      </c>
      <c r="AT143" s="665">
        <v>152</v>
      </c>
      <c r="AU143" s="665">
        <v>0.84760000000000002</v>
      </c>
      <c r="AV143" s="665">
        <v>0.1221</v>
      </c>
      <c r="AW143" s="665">
        <v>0.60099999999999998</v>
      </c>
      <c r="AX143" s="665">
        <v>21</v>
      </c>
      <c r="AY143" s="665">
        <v>87</v>
      </c>
      <c r="AZ143" s="667">
        <v>1.6468763978205576E-2</v>
      </c>
      <c r="BA143" s="667">
        <v>1.2806734617149037E-2</v>
      </c>
      <c r="BB143" s="667">
        <v>2.1592702002651055E-2</v>
      </c>
      <c r="BC143" s="668">
        <v>2.3151509066355092E-2</v>
      </c>
      <c r="BD143" s="668">
        <v>9.8464726425769242E-3</v>
      </c>
      <c r="BE143" s="669">
        <v>1.9199999999999998E-2</v>
      </c>
      <c r="BF143" s="670">
        <v>1.4682352941176468E-2</v>
      </c>
      <c r="BG143" s="670">
        <v>2.6070588235294109E-2</v>
      </c>
      <c r="BH143" s="668">
        <v>2.720169735458108E-2</v>
      </c>
      <c r="BI143" s="668">
        <v>1.1417307172811929E-2</v>
      </c>
      <c r="BJ143" s="669">
        <v>2.0400000000000001E-2</v>
      </c>
      <c r="BK143" s="670">
        <v>1.5599999999999999E-2</v>
      </c>
      <c r="BL143" s="670">
        <v>2.7699999999999999E-2</v>
      </c>
      <c r="BM143" s="668">
        <v>2.76E-2</v>
      </c>
      <c r="BN143" s="668">
        <v>1.2800000000000001E-2</v>
      </c>
      <c r="BO143" s="669">
        <v>4.3E-3</v>
      </c>
      <c r="BP143" s="670">
        <v>2.1921568627450978E-3</v>
      </c>
      <c r="BQ143" s="670">
        <v>7.4196078431372553E-3</v>
      </c>
      <c r="BR143" s="668">
        <v>5.1000000000000004E-3</v>
      </c>
      <c r="BS143" s="668">
        <v>3.3999999999999998E-3</v>
      </c>
      <c r="BT143" s="664">
        <v>388</v>
      </c>
      <c r="BU143" s="664">
        <v>111</v>
      </c>
      <c r="BV143" s="664">
        <v>736</v>
      </c>
      <c r="BW143" s="665">
        <v>278</v>
      </c>
      <c r="BX143" s="665">
        <v>109</v>
      </c>
      <c r="BY143" s="664">
        <v>0.1986</v>
      </c>
      <c r="BZ143" s="664">
        <v>0.1361</v>
      </c>
      <c r="CA143" s="664">
        <v>0.2913</v>
      </c>
      <c r="CB143" s="665">
        <v>0.1027</v>
      </c>
      <c r="CC143" s="665">
        <v>9.5899999999999999E-2</v>
      </c>
      <c r="CD143" s="664">
        <v>387</v>
      </c>
      <c r="CE143" s="664">
        <v>110</v>
      </c>
      <c r="CF143" s="664">
        <v>736</v>
      </c>
      <c r="CG143" s="665">
        <v>278</v>
      </c>
      <c r="CH143" s="665">
        <v>109</v>
      </c>
      <c r="CI143" s="664">
        <v>69</v>
      </c>
      <c r="CJ143" s="664">
        <v>19.933333333333334</v>
      </c>
      <c r="CK143" s="664">
        <v>130.33333333333334</v>
      </c>
      <c r="CL143" s="665">
        <v>45</v>
      </c>
      <c r="CM143" s="665">
        <v>24</v>
      </c>
      <c r="CN143" s="671">
        <v>0.1986</v>
      </c>
      <c r="CO143" s="664">
        <v>17.39</v>
      </c>
      <c r="CP143" s="664">
        <v>52.05</v>
      </c>
      <c r="CQ143" s="665">
        <v>0.1027</v>
      </c>
      <c r="CR143" s="665">
        <v>10.27</v>
      </c>
      <c r="CS143" s="665">
        <v>35.090000000000003</v>
      </c>
      <c r="CT143" s="665">
        <v>9.5899999999999999E-2</v>
      </c>
      <c r="CU143" s="665">
        <v>7.12</v>
      </c>
      <c r="CV143" s="665">
        <v>16.96</v>
      </c>
      <c r="CW143" s="664">
        <v>62</v>
      </c>
      <c r="CX143" s="664">
        <v>20</v>
      </c>
      <c r="CY143" s="664">
        <v>89</v>
      </c>
      <c r="CZ143" s="665">
        <v>50</v>
      </c>
      <c r="DA143" s="665">
        <v>12</v>
      </c>
      <c r="DB143" s="664">
        <v>4.5699999999999998E-2</v>
      </c>
      <c r="DC143" s="664">
        <v>1.67E-2</v>
      </c>
      <c r="DD143" s="664">
        <v>0.1008</v>
      </c>
      <c r="DE143" s="665">
        <v>2.3599999999999999E-2</v>
      </c>
      <c r="DF143" s="665">
        <v>2.2100000000000002E-2</v>
      </c>
      <c r="DG143" s="664">
        <v>62</v>
      </c>
      <c r="DH143" s="664">
        <v>20</v>
      </c>
      <c r="DI143" s="664">
        <v>89</v>
      </c>
      <c r="DJ143" s="665">
        <v>50</v>
      </c>
      <c r="DK143" s="665">
        <v>12</v>
      </c>
      <c r="DL143" s="666">
        <v>0.2253</v>
      </c>
      <c r="DM143" s="666">
        <v>8.2330634573304168E-2</v>
      </c>
      <c r="DN143" s="666">
        <v>0.49694179431072211</v>
      </c>
      <c r="DO143" s="672">
        <v>0.1288</v>
      </c>
      <c r="DP143" s="672">
        <v>9.6500000000000002E-2</v>
      </c>
      <c r="DQ143" s="664">
        <v>2</v>
      </c>
      <c r="DR143" s="664">
        <v>0.64516129032258063</v>
      </c>
      <c r="DS143" s="664">
        <v>2.870967741935484</v>
      </c>
      <c r="DT143" s="665">
        <v>1</v>
      </c>
      <c r="DU143" s="665">
        <v>0.60309999999999997</v>
      </c>
      <c r="DV143" s="671">
        <v>3.6799999999999999E-2</v>
      </c>
      <c r="DW143" s="671">
        <v>6.9999999999999999E-4</v>
      </c>
      <c r="DX143" s="664">
        <v>8.0999999999999996E-3</v>
      </c>
      <c r="DY143" s="664">
        <v>0.2172</v>
      </c>
      <c r="DZ143" s="664">
        <v>1</v>
      </c>
      <c r="EA143" s="665">
        <v>1.9E-2</v>
      </c>
      <c r="EB143" s="665">
        <v>4.0000000000000002E-4</v>
      </c>
      <c r="EC143" s="665">
        <v>4.1999999999999997E-3</v>
      </c>
      <c r="ED143" s="665">
        <v>0.1246</v>
      </c>
      <c r="EE143" s="665">
        <v>0.91930000000000001</v>
      </c>
      <c r="EF143" s="665">
        <v>1.78E-2</v>
      </c>
      <c r="EG143" s="665">
        <v>4.0000000000000002E-4</v>
      </c>
      <c r="EH143" s="665">
        <v>3.8999999999999998E-3</v>
      </c>
      <c r="EI143" s="665">
        <v>9.2600000000000002E-2</v>
      </c>
      <c r="EJ143" s="665">
        <v>0.51049999999999995</v>
      </c>
      <c r="EK143" s="671">
        <v>319</v>
      </c>
      <c r="EL143" s="671">
        <v>186</v>
      </c>
      <c r="EM143" s="671">
        <v>564</v>
      </c>
      <c r="EN143" s="664">
        <v>40</v>
      </c>
      <c r="EO143" s="664">
        <v>28</v>
      </c>
      <c r="EP143" s="664">
        <v>57</v>
      </c>
      <c r="EQ143" s="673">
        <v>4.9649999999999998E-3</v>
      </c>
      <c r="ER143" s="678" t="s">
        <v>661</v>
      </c>
      <c r="ES143" s="679" t="s">
        <v>661</v>
      </c>
      <c r="ET143" s="679" t="s">
        <v>661</v>
      </c>
      <c r="EU143" s="665" t="s">
        <v>661</v>
      </c>
      <c r="EV143" s="665" t="s">
        <v>661</v>
      </c>
      <c r="EW143" s="679" t="s">
        <v>661</v>
      </c>
      <c r="EX143" s="679" t="s">
        <v>661</v>
      </c>
      <c r="EY143" s="679" t="s">
        <v>661</v>
      </c>
      <c r="EZ143" s="665" t="s">
        <v>661</v>
      </c>
      <c r="FA143" s="665" t="s">
        <v>661</v>
      </c>
      <c r="FB143" s="679" t="s">
        <v>661</v>
      </c>
      <c r="FC143" s="679" t="s">
        <v>661</v>
      </c>
      <c r="FD143" s="679" t="s">
        <v>661</v>
      </c>
      <c r="FE143" s="665" t="s">
        <v>661</v>
      </c>
      <c r="FF143" s="665" t="s">
        <v>661</v>
      </c>
      <c r="FG143" s="679" t="s">
        <v>661</v>
      </c>
      <c r="FH143" s="680" t="s">
        <v>661</v>
      </c>
      <c r="FI143" s="680" t="s">
        <v>661</v>
      </c>
      <c r="FJ143" s="665" t="s">
        <v>661</v>
      </c>
      <c r="FK143" s="665" t="s">
        <v>661</v>
      </c>
      <c r="FL143" s="679" t="s">
        <v>661</v>
      </c>
      <c r="FM143" s="679" t="s">
        <v>661</v>
      </c>
      <c r="FN143" s="679" t="s">
        <v>661</v>
      </c>
      <c r="FO143" s="679" t="s">
        <v>661</v>
      </c>
      <c r="FP143" s="679" t="s">
        <v>661</v>
      </c>
      <c r="FQ143" s="665" t="s">
        <v>661</v>
      </c>
      <c r="FR143" s="665" t="s">
        <v>661</v>
      </c>
      <c r="FS143" s="665" t="s">
        <v>661</v>
      </c>
      <c r="FT143" s="665" t="s">
        <v>661</v>
      </c>
      <c r="FU143" s="665" t="s">
        <v>661</v>
      </c>
      <c r="FV143" s="665" t="s">
        <v>661</v>
      </c>
      <c r="FW143" s="665" t="s">
        <v>661</v>
      </c>
      <c r="FX143" s="665" t="s">
        <v>661</v>
      </c>
      <c r="FY143" s="665" t="s">
        <v>661</v>
      </c>
      <c r="FZ143" s="665" t="s">
        <v>661</v>
      </c>
      <c r="GA143" s="680" t="s">
        <v>661</v>
      </c>
      <c r="GB143" s="680" t="s">
        <v>661</v>
      </c>
      <c r="GC143" s="680" t="s">
        <v>661</v>
      </c>
      <c r="GD143" s="668" t="s">
        <v>661</v>
      </c>
      <c r="GE143" s="668" t="s">
        <v>661</v>
      </c>
      <c r="GF143" s="681" t="s">
        <v>661</v>
      </c>
      <c r="GG143" s="680" t="s">
        <v>661</v>
      </c>
      <c r="GH143" s="680" t="s">
        <v>661</v>
      </c>
      <c r="GI143" s="668" t="s">
        <v>661</v>
      </c>
      <c r="GJ143" s="668" t="s">
        <v>661</v>
      </c>
      <c r="GK143" s="681" t="s">
        <v>661</v>
      </c>
      <c r="GL143" s="679" t="s">
        <v>661</v>
      </c>
      <c r="GM143" s="679" t="s">
        <v>661</v>
      </c>
      <c r="GN143" s="668" t="s">
        <v>661</v>
      </c>
      <c r="GO143" s="668" t="s">
        <v>661</v>
      </c>
      <c r="GP143" s="681" t="s">
        <v>661</v>
      </c>
      <c r="GQ143" s="680" t="s">
        <v>661</v>
      </c>
      <c r="GR143" s="680" t="s">
        <v>661</v>
      </c>
      <c r="GS143" s="668" t="s">
        <v>661</v>
      </c>
      <c r="GT143" s="668" t="s">
        <v>661</v>
      </c>
      <c r="GU143" s="679" t="s">
        <v>661</v>
      </c>
      <c r="GV143" s="679" t="s">
        <v>661</v>
      </c>
      <c r="GW143" s="679" t="s">
        <v>661</v>
      </c>
      <c r="GX143" s="665" t="s">
        <v>661</v>
      </c>
      <c r="GY143" s="665" t="s">
        <v>661</v>
      </c>
      <c r="GZ143" s="679" t="s">
        <v>661</v>
      </c>
      <c r="HA143" s="679" t="s">
        <v>661</v>
      </c>
      <c r="HB143" s="679" t="s">
        <v>661</v>
      </c>
      <c r="HC143" s="665" t="s">
        <v>661</v>
      </c>
      <c r="HD143" s="665" t="s">
        <v>661</v>
      </c>
      <c r="HE143" s="679" t="s">
        <v>661</v>
      </c>
      <c r="HF143" s="679" t="s">
        <v>661</v>
      </c>
      <c r="HG143" s="679" t="s">
        <v>661</v>
      </c>
      <c r="HH143" s="665" t="s">
        <v>661</v>
      </c>
      <c r="HI143" s="665" t="s">
        <v>661</v>
      </c>
      <c r="HJ143" s="679" t="s">
        <v>661</v>
      </c>
      <c r="HK143" s="680" t="s">
        <v>661</v>
      </c>
      <c r="HL143" s="680" t="s">
        <v>661</v>
      </c>
      <c r="HM143" s="665" t="s">
        <v>661</v>
      </c>
      <c r="HN143" s="665" t="s">
        <v>661</v>
      </c>
      <c r="HO143" s="681" t="s">
        <v>661</v>
      </c>
      <c r="HP143" s="679" t="s">
        <v>661</v>
      </c>
      <c r="HQ143" s="679" t="s">
        <v>661</v>
      </c>
      <c r="HR143" s="665" t="s">
        <v>661</v>
      </c>
      <c r="HS143" s="665" t="s">
        <v>661</v>
      </c>
      <c r="HT143" s="665" t="s">
        <v>661</v>
      </c>
      <c r="HU143" s="665" t="s">
        <v>661</v>
      </c>
      <c r="HV143" s="665" t="s">
        <v>661</v>
      </c>
      <c r="HW143" s="665" t="s">
        <v>661</v>
      </c>
      <c r="HX143" s="679" t="s">
        <v>661</v>
      </c>
      <c r="HY143" s="679" t="s">
        <v>661</v>
      </c>
      <c r="HZ143" s="679" t="s">
        <v>661</v>
      </c>
      <c r="IA143" s="665" t="s">
        <v>661</v>
      </c>
      <c r="IB143" s="665" t="s">
        <v>661</v>
      </c>
      <c r="IC143" s="679" t="s">
        <v>661</v>
      </c>
      <c r="ID143" s="679" t="s">
        <v>661</v>
      </c>
      <c r="IE143" s="679" t="s">
        <v>661</v>
      </c>
      <c r="IF143" s="665" t="s">
        <v>661</v>
      </c>
      <c r="IG143" s="665" t="s">
        <v>661</v>
      </c>
      <c r="IH143" s="679" t="s">
        <v>661</v>
      </c>
      <c r="II143" s="679" t="s">
        <v>661</v>
      </c>
      <c r="IJ143" s="679" t="s">
        <v>661</v>
      </c>
      <c r="IK143" s="665" t="s">
        <v>661</v>
      </c>
      <c r="IL143" s="665" t="s">
        <v>661</v>
      </c>
      <c r="IM143" s="679" t="s">
        <v>661</v>
      </c>
      <c r="IN143" s="680" t="s">
        <v>661</v>
      </c>
      <c r="IO143" s="680" t="s">
        <v>661</v>
      </c>
      <c r="IP143" s="665" t="s">
        <v>661</v>
      </c>
      <c r="IQ143" s="665" t="s">
        <v>661</v>
      </c>
      <c r="IR143" s="681" t="s">
        <v>661</v>
      </c>
      <c r="IS143" s="681" t="s">
        <v>661</v>
      </c>
      <c r="IT143" s="679" t="s">
        <v>661</v>
      </c>
      <c r="IU143" s="679" t="s">
        <v>661</v>
      </c>
      <c r="IV143" s="679" t="s">
        <v>661</v>
      </c>
      <c r="IW143" s="665" t="s">
        <v>661</v>
      </c>
      <c r="IX143" s="665" t="s">
        <v>661</v>
      </c>
      <c r="IY143" s="665" t="s">
        <v>661</v>
      </c>
      <c r="IZ143" s="665" t="s">
        <v>661</v>
      </c>
      <c r="JA143" s="665" t="s">
        <v>661</v>
      </c>
      <c r="JB143" s="665" t="s">
        <v>661</v>
      </c>
      <c r="JC143" s="665" t="s">
        <v>661</v>
      </c>
      <c r="JD143" s="665" t="s">
        <v>661</v>
      </c>
      <c r="JE143" s="665" t="s">
        <v>661</v>
      </c>
      <c r="JF143" s="665" t="s">
        <v>661</v>
      </c>
      <c r="JG143" s="681" t="s">
        <v>661</v>
      </c>
      <c r="JH143" s="681" t="s">
        <v>661</v>
      </c>
      <c r="JI143" s="681" t="s">
        <v>661</v>
      </c>
      <c r="JJ143" s="679" t="s">
        <v>661</v>
      </c>
      <c r="JK143" s="679" t="s">
        <v>661</v>
      </c>
      <c r="JL143" s="682" t="s">
        <v>661</v>
      </c>
    </row>
    <row r="144" spans="1:272" ht="12.75" x14ac:dyDescent="0.2">
      <c r="A144" s="733" t="s">
        <v>146</v>
      </c>
      <c r="B144" s="662">
        <v>2013</v>
      </c>
      <c r="C144" s="679" t="s">
        <v>237</v>
      </c>
      <c r="D144" s="679" t="s">
        <v>237</v>
      </c>
      <c r="E144" s="679" t="s">
        <v>237</v>
      </c>
      <c r="F144" s="679" t="s">
        <v>237</v>
      </c>
      <c r="G144" s="679" t="s">
        <v>237</v>
      </c>
      <c r="H144" s="679" t="s">
        <v>237</v>
      </c>
      <c r="I144" s="664">
        <v>118</v>
      </c>
      <c r="J144" s="664">
        <v>115.3116</v>
      </c>
      <c r="K144" s="664">
        <v>121.14490000000001</v>
      </c>
      <c r="L144" s="663">
        <v>14801</v>
      </c>
      <c r="M144" s="664">
        <v>12922.156300000001</v>
      </c>
      <c r="N144" s="664">
        <v>17399.175800000001</v>
      </c>
      <c r="O144" s="665">
        <v>9802</v>
      </c>
      <c r="P144" s="665">
        <v>5000</v>
      </c>
      <c r="Q144" s="664">
        <v>118</v>
      </c>
      <c r="R144" s="664">
        <v>115.3116</v>
      </c>
      <c r="S144" s="664">
        <v>121.14490000000001</v>
      </c>
      <c r="T144" s="665">
        <v>60</v>
      </c>
      <c r="U144" s="665">
        <v>59</v>
      </c>
      <c r="V144" s="664">
        <v>14682</v>
      </c>
      <c r="W144" s="664">
        <v>12807.3105</v>
      </c>
      <c r="X144" s="664">
        <v>17273.333999999999</v>
      </c>
      <c r="Y144" s="665">
        <v>9741</v>
      </c>
      <c r="Z144" s="665">
        <v>4941</v>
      </c>
      <c r="AA144" s="664">
        <v>623</v>
      </c>
      <c r="AB144" s="664">
        <v>608.80615932203386</v>
      </c>
      <c r="AC144" s="664">
        <v>639.60400593220334</v>
      </c>
      <c r="AD144" s="666">
        <v>336</v>
      </c>
      <c r="AE144" s="666">
        <v>288</v>
      </c>
      <c r="AF144" s="664">
        <v>2562</v>
      </c>
      <c r="AG144" s="664">
        <v>2066.3075104660252</v>
      </c>
      <c r="AH144" s="664">
        <v>3207.9586036310311</v>
      </c>
      <c r="AI144" s="665">
        <v>1455</v>
      </c>
      <c r="AJ144" s="665">
        <v>1107</v>
      </c>
      <c r="AK144" s="664">
        <v>49</v>
      </c>
      <c r="AL144" s="664">
        <v>32</v>
      </c>
      <c r="AM144" s="664">
        <v>38</v>
      </c>
      <c r="AN144" s="664">
        <v>585</v>
      </c>
      <c r="AO144" s="664">
        <v>1976</v>
      </c>
      <c r="AP144" s="665">
        <v>25</v>
      </c>
      <c r="AQ144" s="665">
        <v>16</v>
      </c>
      <c r="AR144" s="665">
        <v>19</v>
      </c>
      <c r="AS144" s="665">
        <v>317</v>
      </c>
      <c r="AT144" s="665">
        <v>1139</v>
      </c>
      <c r="AU144" s="665">
        <v>23</v>
      </c>
      <c r="AV144" s="665">
        <v>16</v>
      </c>
      <c r="AW144" s="665">
        <v>19</v>
      </c>
      <c r="AX144" s="665">
        <v>269</v>
      </c>
      <c r="AY144" s="665">
        <v>838</v>
      </c>
      <c r="AZ144" s="667">
        <v>0.34872973174835387</v>
      </c>
      <c r="BA144" s="667">
        <v>0.30446186744877379</v>
      </c>
      <c r="BB144" s="667">
        <v>0.40994594347520102</v>
      </c>
      <c r="BC144" s="668">
        <v>0.48023783580393054</v>
      </c>
      <c r="BD144" s="668">
        <v>0.22694376197412025</v>
      </c>
      <c r="BE144" s="669">
        <v>0.41190199999999999</v>
      </c>
      <c r="BF144" s="670">
        <v>0.36711408199643497</v>
      </c>
      <c r="BG144" s="670">
        <v>0.47874119195653386</v>
      </c>
      <c r="BH144" s="668">
        <v>0.57357796414858031</v>
      </c>
      <c r="BI144" s="668">
        <v>0.26793072811782953</v>
      </c>
      <c r="BJ144" s="669">
        <v>0.60700200000000004</v>
      </c>
      <c r="BK144" s="670">
        <v>0.54100000000000004</v>
      </c>
      <c r="BL144" s="670">
        <v>0.70550000000000002</v>
      </c>
      <c r="BM144" s="668">
        <v>0.80404100000000001</v>
      </c>
      <c r="BN144" s="668">
        <v>0.41509000000000001</v>
      </c>
      <c r="BO144" s="669">
        <v>0.41458299999999998</v>
      </c>
      <c r="BP144" s="670">
        <v>0.33437001038701641</v>
      </c>
      <c r="BQ144" s="670">
        <v>0.51911206158046985</v>
      </c>
      <c r="BR144" s="668">
        <v>0.47463100000000003</v>
      </c>
      <c r="BS144" s="668">
        <v>0.35547299999999998</v>
      </c>
      <c r="BT144" s="664">
        <v>1392</v>
      </c>
      <c r="BU144" s="664">
        <v>1161.0844</v>
      </c>
      <c r="BV144" s="664">
        <v>1688.5522000000001</v>
      </c>
      <c r="BW144" s="665">
        <v>920</v>
      </c>
      <c r="BX144" s="665">
        <v>472</v>
      </c>
      <c r="BY144" s="664">
        <v>12</v>
      </c>
      <c r="BZ144" s="664">
        <v>9.7390000000000008</v>
      </c>
      <c r="CA144" s="664">
        <v>14.5161</v>
      </c>
      <c r="CB144" s="665">
        <v>5.617</v>
      </c>
      <c r="CC144" s="665">
        <v>5.5816999999999997</v>
      </c>
      <c r="CD144" s="664">
        <v>1381</v>
      </c>
      <c r="CE144" s="664">
        <v>1151.3279</v>
      </c>
      <c r="CF144" s="664">
        <v>1674.3375000000001</v>
      </c>
      <c r="CG144" s="665">
        <v>914</v>
      </c>
      <c r="CH144" s="665">
        <v>466</v>
      </c>
      <c r="CI144" s="664">
        <v>456</v>
      </c>
      <c r="CJ144" s="664">
        <v>383.21069886792452</v>
      </c>
      <c r="CK144" s="664">
        <v>542.94732679245283</v>
      </c>
      <c r="CL144" s="665">
        <v>265</v>
      </c>
      <c r="CM144" s="665">
        <v>191</v>
      </c>
      <c r="CN144" s="671">
        <v>11.73</v>
      </c>
      <c r="CO144" s="664">
        <v>198.72</v>
      </c>
      <c r="CP144" s="664">
        <v>256.54000000000002</v>
      </c>
      <c r="CQ144" s="665">
        <v>6.0369999999999999</v>
      </c>
      <c r="CR144" s="665">
        <v>107.57</v>
      </c>
      <c r="CS144" s="665">
        <v>156.55000000000001</v>
      </c>
      <c r="CT144" s="665">
        <v>5.6917</v>
      </c>
      <c r="CU144" s="665">
        <v>91.16</v>
      </c>
      <c r="CV144" s="665">
        <v>99.99</v>
      </c>
      <c r="CW144" s="664">
        <v>878</v>
      </c>
      <c r="CX144" s="664">
        <v>727.28909999999996</v>
      </c>
      <c r="CY144" s="664">
        <v>1092.5696</v>
      </c>
      <c r="CZ144" s="665">
        <v>649</v>
      </c>
      <c r="DA144" s="665">
        <v>228</v>
      </c>
      <c r="DB144" s="664">
        <v>7</v>
      </c>
      <c r="DC144" s="664">
        <v>1.9663999999999999</v>
      </c>
      <c r="DD144" s="664">
        <v>11.9345</v>
      </c>
      <c r="DE144" s="665">
        <v>2.8010000000000002</v>
      </c>
      <c r="DF144" s="665">
        <v>2.7734999999999999</v>
      </c>
      <c r="DG144" s="664">
        <v>871</v>
      </c>
      <c r="DH144" s="664">
        <v>722.39089999999999</v>
      </c>
      <c r="DI144" s="664">
        <v>1085.2382</v>
      </c>
      <c r="DJ144" s="665">
        <v>646</v>
      </c>
      <c r="DK144" s="665">
        <v>226</v>
      </c>
      <c r="DL144" s="666">
        <v>7.2495000000000003</v>
      </c>
      <c r="DM144" s="666">
        <v>2.0364881142857145</v>
      </c>
      <c r="DN144" s="666">
        <v>12.359879678571428</v>
      </c>
      <c r="DO144" s="672">
        <v>3.548</v>
      </c>
      <c r="DP144" s="672">
        <v>3.2540999999999998</v>
      </c>
      <c r="DQ144" s="664">
        <v>36</v>
      </c>
      <c r="DR144" s="664">
        <v>29.857718025258325</v>
      </c>
      <c r="DS144" s="664">
        <v>44.854850975889782</v>
      </c>
      <c r="DT144" s="665">
        <v>21</v>
      </c>
      <c r="DU144" s="665">
        <v>15</v>
      </c>
      <c r="DV144" s="671">
        <v>4</v>
      </c>
      <c r="DW144" s="671">
        <v>0.74</v>
      </c>
      <c r="DX144" s="664">
        <v>1.2495000000000001</v>
      </c>
      <c r="DY144" s="664">
        <v>6</v>
      </c>
      <c r="DZ144" s="664">
        <v>31</v>
      </c>
      <c r="EA144" s="665">
        <v>2.5421999999999998</v>
      </c>
      <c r="EB144" s="665">
        <v>0.37619999999999998</v>
      </c>
      <c r="EC144" s="665">
        <v>0.62370000000000003</v>
      </c>
      <c r="ED144" s="665">
        <v>2.9243000000000001</v>
      </c>
      <c r="EE144" s="665">
        <v>18</v>
      </c>
      <c r="EF144" s="665">
        <v>2.5209000000000001</v>
      </c>
      <c r="EG144" s="665">
        <v>0.36370000000000002</v>
      </c>
      <c r="EH144" s="665">
        <v>0.62580000000000002</v>
      </c>
      <c r="EI144" s="665">
        <v>2.6282999999999999</v>
      </c>
      <c r="EJ144" s="665">
        <v>12</v>
      </c>
      <c r="EK144" s="671">
        <v>3224</v>
      </c>
      <c r="EL144" s="671">
        <v>2693.9065000000001</v>
      </c>
      <c r="EM144" s="671">
        <v>3959.4740999999999</v>
      </c>
      <c r="EN144" s="664">
        <v>180</v>
      </c>
      <c r="EO144" s="664">
        <v>149.3297</v>
      </c>
      <c r="EP144" s="664">
        <v>217.48060000000001</v>
      </c>
      <c r="EQ144" s="673">
        <v>6.6666666666666666E-2</v>
      </c>
      <c r="ER144" s="678" t="s">
        <v>692</v>
      </c>
      <c r="ES144" s="679" t="s">
        <v>887</v>
      </c>
      <c r="ET144" s="679" t="s">
        <v>686</v>
      </c>
      <c r="EU144" s="665" t="s">
        <v>1163</v>
      </c>
      <c r="EV144" s="665" t="s">
        <v>675</v>
      </c>
      <c r="EW144" s="679" t="s">
        <v>237</v>
      </c>
      <c r="EX144" s="679" t="s">
        <v>237</v>
      </c>
      <c r="EY144" s="679" t="s">
        <v>237</v>
      </c>
      <c r="EZ144" s="665" t="s">
        <v>232</v>
      </c>
      <c r="FA144" s="665" t="s">
        <v>232</v>
      </c>
      <c r="FB144" s="679" t="s">
        <v>692</v>
      </c>
      <c r="FC144" s="679" t="s">
        <v>887</v>
      </c>
      <c r="FD144" s="679" t="s">
        <v>686</v>
      </c>
      <c r="FE144" s="665" t="s">
        <v>1032</v>
      </c>
      <c r="FF144" s="665" t="s">
        <v>921</v>
      </c>
      <c r="FG144" s="679" t="s">
        <v>884</v>
      </c>
      <c r="FH144" s="680">
        <v>2100</v>
      </c>
      <c r="FI144" s="680">
        <v>3200</v>
      </c>
      <c r="FJ144" s="665" t="s">
        <v>668</v>
      </c>
      <c r="FK144" s="665" t="s">
        <v>663</v>
      </c>
      <c r="FL144" s="679" t="s">
        <v>232</v>
      </c>
      <c r="FM144" s="679" t="s">
        <v>232</v>
      </c>
      <c r="FN144" s="679" t="s">
        <v>232</v>
      </c>
      <c r="FO144" s="679" t="s">
        <v>235</v>
      </c>
      <c r="FP144" s="679" t="s">
        <v>673</v>
      </c>
      <c r="FQ144" s="665" t="s">
        <v>232</v>
      </c>
      <c r="FR144" s="665" t="s">
        <v>232</v>
      </c>
      <c r="FS144" s="665" t="s">
        <v>232</v>
      </c>
      <c r="FT144" s="665" t="s">
        <v>236</v>
      </c>
      <c r="FU144" s="665" t="s">
        <v>663</v>
      </c>
      <c r="FV144" s="665" t="s">
        <v>232</v>
      </c>
      <c r="FW144" s="665" t="s">
        <v>232</v>
      </c>
      <c r="FX144" s="665" t="s">
        <v>232</v>
      </c>
      <c r="FY144" s="665" t="s">
        <v>236</v>
      </c>
      <c r="FZ144" s="665" t="s">
        <v>235</v>
      </c>
      <c r="GA144" s="680">
        <v>0.3</v>
      </c>
      <c r="GB144" s="680">
        <v>0.3</v>
      </c>
      <c r="GC144" s="680">
        <v>0.4</v>
      </c>
      <c r="GD144" s="668">
        <v>0.48</v>
      </c>
      <c r="GE144" s="668">
        <v>0.23</v>
      </c>
      <c r="GF144" s="681" t="s">
        <v>973</v>
      </c>
      <c r="GG144" s="680">
        <v>0.4</v>
      </c>
      <c r="GH144" s="680">
        <v>0.5</v>
      </c>
      <c r="GI144" s="668">
        <v>0.56999999999999995</v>
      </c>
      <c r="GJ144" s="668">
        <v>0.27</v>
      </c>
      <c r="GK144" s="681" t="s">
        <v>930</v>
      </c>
      <c r="GL144" s="679" t="s">
        <v>972</v>
      </c>
      <c r="GM144" s="679" t="s">
        <v>971</v>
      </c>
      <c r="GN144" s="668" t="s">
        <v>1023</v>
      </c>
      <c r="GO144" s="668" t="s">
        <v>973</v>
      </c>
      <c r="GP144" s="681" t="s">
        <v>973</v>
      </c>
      <c r="GQ144" s="680">
        <v>0.3</v>
      </c>
      <c r="GR144" s="680">
        <v>0.5</v>
      </c>
      <c r="GS144" s="668" t="s">
        <v>972</v>
      </c>
      <c r="GT144" s="668" t="s">
        <v>973</v>
      </c>
      <c r="GU144" s="679" t="s">
        <v>677</v>
      </c>
      <c r="GV144" s="679" t="s">
        <v>665</v>
      </c>
      <c r="GW144" s="679" t="s">
        <v>664</v>
      </c>
      <c r="GX144" s="665" t="s">
        <v>235</v>
      </c>
      <c r="GY144" s="665" t="s">
        <v>236</v>
      </c>
      <c r="GZ144" s="679" t="s">
        <v>232</v>
      </c>
      <c r="HA144" s="679" t="s">
        <v>232</v>
      </c>
      <c r="HB144" s="679" t="s">
        <v>232</v>
      </c>
      <c r="HC144" s="665" t="s">
        <v>232</v>
      </c>
      <c r="HD144" s="665" t="s">
        <v>232</v>
      </c>
      <c r="HE144" s="679" t="s">
        <v>677</v>
      </c>
      <c r="HF144" s="679" t="s">
        <v>665</v>
      </c>
      <c r="HG144" s="679" t="s">
        <v>664</v>
      </c>
      <c r="HH144" s="665" t="s">
        <v>235</v>
      </c>
      <c r="HI144" s="665" t="s">
        <v>236</v>
      </c>
      <c r="HJ144" s="679" t="s">
        <v>236</v>
      </c>
      <c r="HK144" s="680" t="s">
        <v>236</v>
      </c>
      <c r="HL144" s="680" t="s">
        <v>235</v>
      </c>
      <c r="HM144" s="665" t="s">
        <v>236</v>
      </c>
      <c r="HN144" s="665" t="s">
        <v>237</v>
      </c>
      <c r="HO144" s="681" t="s">
        <v>232</v>
      </c>
      <c r="HP144" s="679" t="s">
        <v>237</v>
      </c>
      <c r="HQ144" s="679" t="s">
        <v>236</v>
      </c>
      <c r="HR144" s="665" t="s">
        <v>232</v>
      </c>
      <c r="HS144" s="665" t="s">
        <v>237</v>
      </c>
      <c r="HT144" s="665" t="s">
        <v>237</v>
      </c>
      <c r="HU144" s="665" t="s">
        <v>232</v>
      </c>
      <c r="HV144" s="665" t="s">
        <v>232</v>
      </c>
      <c r="HW144" s="665" t="s">
        <v>232</v>
      </c>
      <c r="HX144" s="679" t="s">
        <v>235</v>
      </c>
      <c r="HY144" s="679" t="s">
        <v>235</v>
      </c>
      <c r="HZ144" s="679" t="s">
        <v>663</v>
      </c>
      <c r="IA144" s="665" t="s">
        <v>235</v>
      </c>
      <c r="IB144" s="665" t="s">
        <v>236</v>
      </c>
      <c r="IC144" s="679" t="s">
        <v>232</v>
      </c>
      <c r="ID144" s="679" t="s">
        <v>232</v>
      </c>
      <c r="IE144" s="679" t="s">
        <v>232</v>
      </c>
      <c r="IF144" s="665" t="s">
        <v>232</v>
      </c>
      <c r="IG144" s="665" t="s">
        <v>232</v>
      </c>
      <c r="IH144" s="679" t="s">
        <v>235</v>
      </c>
      <c r="II144" s="679" t="s">
        <v>235</v>
      </c>
      <c r="IJ144" s="679" t="s">
        <v>663</v>
      </c>
      <c r="IK144" s="665" t="s">
        <v>235</v>
      </c>
      <c r="IL144" s="665" t="s">
        <v>236</v>
      </c>
      <c r="IM144" s="679" t="s">
        <v>232</v>
      </c>
      <c r="IN144" s="680" t="s">
        <v>232</v>
      </c>
      <c r="IO144" s="680" t="s">
        <v>232</v>
      </c>
      <c r="IP144" s="665" t="s">
        <v>232</v>
      </c>
      <c r="IQ144" s="665" t="s">
        <v>232</v>
      </c>
      <c r="IR144" s="681" t="s">
        <v>232</v>
      </c>
      <c r="IS144" s="681" t="s">
        <v>232</v>
      </c>
      <c r="IT144" s="679" t="s">
        <v>232</v>
      </c>
      <c r="IU144" s="679" t="s">
        <v>232</v>
      </c>
      <c r="IV144" s="679" t="s">
        <v>232</v>
      </c>
      <c r="IW144" s="665" t="s">
        <v>232</v>
      </c>
      <c r="IX144" s="665" t="s">
        <v>232</v>
      </c>
      <c r="IY144" s="665" t="s">
        <v>232</v>
      </c>
      <c r="IZ144" s="665" t="s">
        <v>232</v>
      </c>
      <c r="JA144" s="665" t="s">
        <v>232</v>
      </c>
      <c r="JB144" s="665" t="s">
        <v>232</v>
      </c>
      <c r="JC144" s="665" t="s">
        <v>232</v>
      </c>
      <c r="JD144" s="665" t="s">
        <v>232</v>
      </c>
      <c r="JE144" s="665" t="s">
        <v>232</v>
      </c>
      <c r="JF144" s="665" t="s">
        <v>232</v>
      </c>
      <c r="JG144" s="681" t="s">
        <v>661</v>
      </c>
      <c r="JH144" s="681" t="s">
        <v>661</v>
      </c>
      <c r="JI144" s="681" t="s">
        <v>661</v>
      </c>
      <c r="JJ144" s="679" t="s">
        <v>237</v>
      </c>
      <c r="JK144" s="679" t="s">
        <v>237</v>
      </c>
      <c r="JL144" s="682" t="s">
        <v>236</v>
      </c>
    </row>
    <row r="145" spans="1:272" ht="12.75" x14ac:dyDescent="0.2">
      <c r="A145" s="733" t="s">
        <v>147</v>
      </c>
      <c r="B145" s="662">
        <v>2013</v>
      </c>
      <c r="C145" s="679" t="s">
        <v>661</v>
      </c>
      <c r="D145" s="679" t="s">
        <v>661</v>
      </c>
      <c r="E145" s="679" t="s">
        <v>661</v>
      </c>
      <c r="F145" s="679" t="s">
        <v>661</v>
      </c>
      <c r="G145" s="679" t="s">
        <v>661</v>
      </c>
      <c r="H145" s="679" t="s">
        <v>661</v>
      </c>
      <c r="I145" s="664">
        <v>261</v>
      </c>
      <c r="J145" s="664">
        <v>243</v>
      </c>
      <c r="K145" s="664">
        <v>280</v>
      </c>
      <c r="L145" s="663">
        <v>16188</v>
      </c>
      <c r="M145" s="664">
        <v>13178</v>
      </c>
      <c r="N145" s="664">
        <v>21050</v>
      </c>
      <c r="O145" s="665">
        <v>8683</v>
      </c>
      <c r="P145" s="665">
        <v>7505</v>
      </c>
      <c r="Q145" s="664">
        <v>261</v>
      </c>
      <c r="R145" s="664">
        <v>243</v>
      </c>
      <c r="S145" s="664">
        <v>280</v>
      </c>
      <c r="T145" s="665">
        <v>134</v>
      </c>
      <c r="U145" s="665">
        <v>127</v>
      </c>
      <c r="V145" s="664">
        <v>15927</v>
      </c>
      <c r="W145" s="664">
        <v>12920</v>
      </c>
      <c r="X145" s="664">
        <v>20766</v>
      </c>
      <c r="Y145" s="665">
        <v>8549</v>
      </c>
      <c r="Z145" s="665">
        <v>7378</v>
      </c>
      <c r="AA145" s="664">
        <v>328</v>
      </c>
      <c r="AB145" s="664">
        <v>305.37931034482756</v>
      </c>
      <c r="AC145" s="664">
        <v>351.87739463601531</v>
      </c>
      <c r="AD145" s="666">
        <v>150</v>
      </c>
      <c r="AE145" s="666">
        <v>179</v>
      </c>
      <c r="AF145" s="664">
        <v>858</v>
      </c>
      <c r="AG145" s="664">
        <v>334.13861386138615</v>
      </c>
      <c r="AH145" s="664">
        <v>1653.7029702970299</v>
      </c>
      <c r="AI145" s="665">
        <v>389</v>
      </c>
      <c r="AJ145" s="665">
        <v>469</v>
      </c>
      <c r="AK145" s="664">
        <v>12</v>
      </c>
      <c r="AL145" s="664">
        <v>174</v>
      </c>
      <c r="AM145" s="664">
        <v>75</v>
      </c>
      <c r="AN145" s="664">
        <v>253</v>
      </c>
      <c r="AO145" s="664">
        <v>605</v>
      </c>
      <c r="AP145" s="665">
        <v>6</v>
      </c>
      <c r="AQ145" s="665">
        <v>89</v>
      </c>
      <c r="AR145" s="665">
        <v>39</v>
      </c>
      <c r="AS145" s="665">
        <v>111</v>
      </c>
      <c r="AT145" s="665">
        <v>278</v>
      </c>
      <c r="AU145" s="665">
        <v>6</v>
      </c>
      <c r="AV145" s="665">
        <v>84</v>
      </c>
      <c r="AW145" s="665">
        <v>37</v>
      </c>
      <c r="AX145" s="665">
        <v>142</v>
      </c>
      <c r="AY145" s="665">
        <v>327</v>
      </c>
      <c r="AZ145" s="667">
        <v>7.5170352233559695E-2</v>
      </c>
      <c r="BA145" s="667">
        <v>6.1193161708293156E-2</v>
      </c>
      <c r="BB145" s="667">
        <v>9.7747461979023453E-2</v>
      </c>
      <c r="BC145" s="668">
        <v>8.2791899609267625E-2</v>
      </c>
      <c r="BD145" s="668">
        <v>6.7934868700591081E-2</v>
      </c>
      <c r="BE145" s="669">
        <v>8.7400000000000005E-2</v>
      </c>
      <c r="BF145" s="670">
        <v>6.6517527675276758E-2</v>
      </c>
      <c r="BG145" s="670">
        <v>0.11795774907749079</v>
      </c>
      <c r="BH145" s="668">
        <v>9.7321102605175153E-2</v>
      </c>
      <c r="BI145" s="668">
        <v>7.9548878890780189E-2</v>
      </c>
      <c r="BJ145" s="669">
        <v>0.1084</v>
      </c>
      <c r="BK145" s="670">
        <v>8.2500000000000004E-2</v>
      </c>
      <c r="BL145" s="670">
        <v>0.14630000000000001</v>
      </c>
      <c r="BM145" s="668">
        <v>0.1108</v>
      </c>
      <c r="BN145" s="668">
        <v>0.10580000000000001</v>
      </c>
      <c r="BO145" s="669">
        <v>3.4200000000000001E-2</v>
      </c>
      <c r="BP145" s="670">
        <v>1.3318811881188119E-2</v>
      </c>
      <c r="BQ145" s="670">
        <v>6.5916831683168323E-2</v>
      </c>
      <c r="BR145" s="668">
        <v>3.0300000000000001E-2</v>
      </c>
      <c r="BS145" s="668">
        <v>3.8300000000000001E-2</v>
      </c>
      <c r="BT145" s="664">
        <v>608</v>
      </c>
      <c r="BU145" s="664">
        <v>160</v>
      </c>
      <c r="BV145" s="664">
        <v>1064</v>
      </c>
      <c r="BW145" s="665">
        <v>346</v>
      </c>
      <c r="BX145" s="665">
        <v>262</v>
      </c>
      <c r="BY145" s="664">
        <v>0.71250000000000002</v>
      </c>
      <c r="BZ145" s="664">
        <v>0.47970000000000002</v>
      </c>
      <c r="CA145" s="664">
        <v>1</v>
      </c>
      <c r="CB145" s="665">
        <v>0.36630000000000001</v>
      </c>
      <c r="CC145" s="665">
        <v>0.34620000000000001</v>
      </c>
      <c r="CD145" s="664">
        <v>608</v>
      </c>
      <c r="CE145" s="664">
        <v>159</v>
      </c>
      <c r="CF145" s="664">
        <v>1063</v>
      </c>
      <c r="CG145" s="665">
        <v>346</v>
      </c>
      <c r="CH145" s="665">
        <v>262</v>
      </c>
      <c r="CI145" s="664">
        <v>170</v>
      </c>
      <c r="CJ145" s="664">
        <v>44.625</v>
      </c>
      <c r="CK145" s="664">
        <v>299.625</v>
      </c>
      <c r="CL145" s="665">
        <v>80</v>
      </c>
      <c r="CM145" s="665">
        <v>90</v>
      </c>
      <c r="CN145" s="671">
        <v>0.71250000000000002</v>
      </c>
      <c r="CO145" s="664">
        <v>79.540000000000006</v>
      </c>
      <c r="CP145" s="664">
        <v>90.33</v>
      </c>
      <c r="CQ145" s="665">
        <v>0.36630000000000001</v>
      </c>
      <c r="CR145" s="665">
        <v>34.03</v>
      </c>
      <c r="CS145" s="665">
        <v>45.52</v>
      </c>
      <c r="CT145" s="665">
        <v>0.34620000000000001</v>
      </c>
      <c r="CU145" s="665">
        <v>45.52</v>
      </c>
      <c r="CV145" s="665">
        <v>44.82</v>
      </c>
      <c r="CW145" s="664">
        <v>540</v>
      </c>
      <c r="CX145" s="664">
        <v>387</v>
      </c>
      <c r="CY145" s="664">
        <v>780</v>
      </c>
      <c r="CZ145" s="665">
        <v>311</v>
      </c>
      <c r="DA145" s="665">
        <v>229</v>
      </c>
      <c r="DB145" s="664">
        <v>2</v>
      </c>
      <c r="DC145" s="664">
        <v>1</v>
      </c>
      <c r="DD145" s="664">
        <v>3</v>
      </c>
      <c r="DE145" s="665">
        <v>1</v>
      </c>
      <c r="DF145" s="665">
        <v>0.95450000000000002</v>
      </c>
      <c r="DG145" s="664">
        <v>538</v>
      </c>
      <c r="DH145" s="664">
        <v>386</v>
      </c>
      <c r="DI145" s="664">
        <v>778</v>
      </c>
      <c r="DJ145" s="665">
        <v>310</v>
      </c>
      <c r="DK145" s="665">
        <v>228</v>
      </c>
      <c r="DL145" s="666">
        <v>1.2501</v>
      </c>
      <c r="DM145" s="666">
        <v>0.62504999999999999</v>
      </c>
      <c r="DN145" s="666">
        <v>1.8751500000000001</v>
      </c>
      <c r="DO145" s="672">
        <v>0.67730000000000001</v>
      </c>
      <c r="DP145" s="672">
        <v>0.57279999999999998</v>
      </c>
      <c r="DQ145" s="664">
        <v>5</v>
      </c>
      <c r="DR145" s="664">
        <v>3.5873605947955389</v>
      </c>
      <c r="DS145" s="664">
        <v>7.2304832713754648</v>
      </c>
      <c r="DT145" s="665">
        <v>2</v>
      </c>
      <c r="DU145" s="665">
        <v>3</v>
      </c>
      <c r="DV145" s="671">
        <v>0.80979999999999996</v>
      </c>
      <c r="DW145" s="671">
        <v>0.75029999999999997</v>
      </c>
      <c r="DX145" s="664">
        <v>0.4017</v>
      </c>
      <c r="DY145" s="664">
        <v>0.84840000000000004</v>
      </c>
      <c r="DZ145" s="664">
        <v>4</v>
      </c>
      <c r="EA145" s="665">
        <v>0.41570000000000001</v>
      </c>
      <c r="EB145" s="665">
        <v>0.38519999999999999</v>
      </c>
      <c r="EC145" s="665">
        <v>0.2064</v>
      </c>
      <c r="ED145" s="665">
        <v>0.47089999999999999</v>
      </c>
      <c r="EE145" s="665">
        <v>2</v>
      </c>
      <c r="EF145" s="665">
        <v>0.39410000000000001</v>
      </c>
      <c r="EG145" s="665">
        <v>0.36509999999999998</v>
      </c>
      <c r="EH145" s="665">
        <v>0.1953</v>
      </c>
      <c r="EI145" s="665">
        <v>0.3775</v>
      </c>
      <c r="EJ145" s="665">
        <v>2</v>
      </c>
      <c r="EK145" s="671">
        <v>1798</v>
      </c>
      <c r="EL145" s="671">
        <v>1209</v>
      </c>
      <c r="EM145" s="671">
        <v>2579</v>
      </c>
      <c r="EN145" s="664">
        <v>142</v>
      </c>
      <c r="EO145" s="664">
        <v>95</v>
      </c>
      <c r="EP145" s="664">
        <v>204</v>
      </c>
      <c r="EQ145" s="673">
        <v>5.0176056338028172E-3</v>
      </c>
      <c r="ER145" s="678" t="s">
        <v>881</v>
      </c>
      <c r="ES145" s="679" t="s">
        <v>887</v>
      </c>
      <c r="ET145" s="679" t="s">
        <v>1025</v>
      </c>
      <c r="EU145" s="665" t="s">
        <v>1070</v>
      </c>
      <c r="EV145" s="665" t="s">
        <v>998</v>
      </c>
      <c r="EW145" s="679" t="s">
        <v>661</v>
      </c>
      <c r="EX145" s="679" t="s">
        <v>661</v>
      </c>
      <c r="EY145" s="679" t="s">
        <v>661</v>
      </c>
      <c r="EZ145" s="665" t="s">
        <v>661</v>
      </c>
      <c r="FA145" s="665" t="s">
        <v>661</v>
      </c>
      <c r="FB145" s="679" t="s">
        <v>881</v>
      </c>
      <c r="FC145" s="679" t="s">
        <v>887</v>
      </c>
      <c r="FD145" s="679" t="s">
        <v>1025</v>
      </c>
      <c r="FE145" s="665" t="s">
        <v>937</v>
      </c>
      <c r="FF145" s="665" t="s">
        <v>1084</v>
      </c>
      <c r="FG145" s="679" t="s">
        <v>235</v>
      </c>
      <c r="FH145" s="680" t="s">
        <v>236</v>
      </c>
      <c r="FI145" s="680">
        <v>1700</v>
      </c>
      <c r="FJ145" s="665" t="s">
        <v>236</v>
      </c>
      <c r="FK145" s="665" t="s">
        <v>236</v>
      </c>
      <c r="FL145" s="679" t="s">
        <v>661</v>
      </c>
      <c r="FM145" s="679" t="s">
        <v>661</v>
      </c>
      <c r="FN145" s="679" t="s">
        <v>661</v>
      </c>
      <c r="FO145" s="679" t="s">
        <v>236</v>
      </c>
      <c r="FP145" s="679" t="s">
        <v>235</v>
      </c>
      <c r="FQ145" s="665" t="s">
        <v>661</v>
      </c>
      <c r="FR145" s="665" t="s">
        <v>661</v>
      </c>
      <c r="FS145" s="665" t="s">
        <v>661</v>
      </c>
      <c r="FT145" s="665" t="s">
        <v>237</v>
      </c>
      <c r="FU145" s="665" t="s">
        <v>236</v>
      </c>
      <c r="FV145" s="665" t="s">
        <v>661</v>
      </c>
      <c r="FW145" s="665" t="s">
        <v>661</v>
      </c>
      <c r="FX145" s="665" t="s">
        <v>661</v>
      </c>
      <c r="FY145" s="665" t="s">
        <v>237</v>
      </c>
      <c r="FZ145" s="665" t="s">
        <v>236</v>
      </c>
      <c r="GA145" s="680" t="s">
        <v>882</v>
      </c>
      <c r="GB145" s="680" t="s">
        <v>882</v>
      </c>
      <c r="GC145" s="680" t="s">
        <v>882</v>
      </c>
      <c r="GD145" s="668" t="s">
        <v>882</v>
      </c>
      <c r="GE145" s="668" t="s">
        <v>882</v>
      </c>
      <c r="GF145" s="681" t="s">
        <v>882</v>
      </c>
      <c r="GG145" s="680" t="s">
        <v>882</v>
      </c>
      <c r="GH145" s="680">
        <v>0.1</v>
      </c>
      <c r="GI145" s="668" t="s">
        <v>882</v>
      </c>
      <c r="GJ145" s="668" t="s">
        <v>882</v>
      </c>
      <c r="GK145" s="681" t="s">
        <v>883</v>
      </c>
      <c r="GL145" s="679" t="s">
        <v>882</v>
      </c>
      <c r="GM145" s="679" t="s">
        <v>893</v>
      </c>
      <c r="GN145" s="668" t="s">
        <v>883</v>
      </c>
      <c r="GO145" s="668" t="s">
        <v>883</v>
      </c>
      <c r="GP145" s="681" t="s">
        <v>882</v>
      </c>
      <c r="GQ145" s="680" t="s">
        <v>882</v>
      </c>
      <c r="GR145" s="680" t="s">
        <v>882</v>
      </c>
      <c r="GS145" s="668" t="s">
        <v>882</v>
      </c>
      <c r="GT145" s="668" t="s">
        <v>882</v>
      </c>
      <c r="GU145" s="679" t="s">
        <v>235</v>
      </c>
      <c r="GV145" s="679" t="s">
        <v>237</v>
      </c>
      <c r="GW145" s="679" t="s">
        <v>663</v>
      </c>
      <c r="GX145" s="665" t="s">
        <v>236</v>
      </c>
      <c r="GY145" s="665" t="s">
        <v>236</v>
      </c>
      <c r="GZ145" s="679" t="s">
        <v>661</v>
      </c>
      <c r="HA145" s="679" t="s">
        <v>661</v>
      </c>
      <c r="HB145" s="679" t="s">
        <v>661</v>
      </c>
      <c r="HC145" s="665" t="s">
        <v>661</v>
      </c>
      <c r="HD145" s="665" t="s">
        <v>661</v>
      </c>
      <c r="HE145" s="679" t="s">
        <v>235</v>
      </c>
      <c r="HF145" s="679" t="s">
        <v>237</v>
      </c>
      <c r="HG145" s="679" t="s">
        <v>663</v>
      </c>
      <c r="HH145" s="665" t="s">
        <v>236</v>
      </c>
      <c r="HI145" s="665" t="s">
        <v>236</v>
      </c>
      <c r="HJ145" s="679" t="s">
        <v>237</v>
      </c>
      <c r="HK145" s="680" t="s">
        <v>232</v>
      </c>
      <c r="HL145" s="680" t="s">
        <v>236</v>
      </c>
      <c r="HM145" s="665" t="s">
        <v>232</v>
      </c>
      <c r="HN145" s="665" t="s">
        <v>232</v>
      </c>
      <c r="HO145" s="681" t="s">
        <v>661</v>
      </c>
      <c r="HP145" s="679" t="s">
        <v>232</v>
      </c>
      <c r="HQ145" s="679" t="s">
        <v>232</v>
      </c>
      <c r="HR145" s="665" t="s">
        <v>661</v>
      </c>
      <c r="HS145" s="665" t="s">
        <v>232</v>
      </c>
      <c r="HT145" s="665" t="s">
        <v>232</v>
      </c>
      <c r="HU145" s="665" t="s">
        <v>661</v>
      </c>
      <c r="HV145" s="665" t="s">
        <v>232</v>
      </c>
      <c r="HW145" s="665" t="s">
        <v>232</v>
      </c>
      <c r="HX145" s="679" t="s">
        <v>235</v>
      </c>
      <c r="HY145" s="679" t="s">
        <v>236</v>
      </c>
      <c r="HZ145" s="679" t="s">
        <v>235</v>
      </c>
      <c r="IA145" s="665" t="s">
        <v>236</v>
      </c>
      <c r="IB145" s="665" t="s">
        <v>236</v>
      </c>
      <c r="IC145" s="679" t="s">
        <v>661</v>
      </c>
      <c r="ID145" s="679" t="s">
        <v>661</v>
      </c>
      <c r="IE145" s="679" t="s">
        <v>661</v>
      </c>
      <c r="IF145" s="665" t="s">
        <v>661</v>
      </c>
      <c r="IG145" s="665" t="s">
        <v>661</v>
      </c>
      <c r="IH145" s="679" t="s">
        <v>235</v>
      </c>
      <c r="II145" s="679" t="s">
        <v>236</v>
      </c>
      <c r="IJ145" s="679" t="s">
        <v>235</v>
      </c>
      <c r="IK145" s="665" t="s">
        <v>236</v>
      </c>
      <c r="IL145" s="665" t="s">
        <v>236</v>
      </c>
      <c r="IM145" s="679" t="s">
        <v>232</v>
      </c>
      <c r="IN145" s="680" t="s">
        <v>232</v>
      </c>
      <c r="IO145" s="680" t="s">
        <v>232</v>
      </c>
      <c r="IP145" s="665" t="s">
        <v>232</v>
      </c>
      <c r="IQ145" s="665" t="s">
        <v>232</v>
      </c>
      <c r="IR145" s="681" t="s">
        <v>661</v>
      </c>
      <c r="IS145" s="681" t="s">
        <v>661</v>
      </c>
      <c r="IT145" s="679" t="s">
        <v>661</v>
      </c>
      <c r="IU145" s="679" t="s">
        <v>232</v>
      </c>
      <c r="IV145" s="679" t="s">
        <v>232</v>
      </c>
      <c r="IW145" s="665" t="s">
        <v>661</v>
      </c>
      <c r="IX145" s="665" t="s">
        <v>661</v>
      </c>
      <c r="IY145" s="665" t="s">
        <v>661</v>
      </c>
      <c r="IZ145" s="665" t="s">
        <v>232</v>
      </c>
      <c r="JA145" s="665" t="s">
        <v>232</v>
      </c>
      <c r="JB145" s="665" t="s">
        <v>661</v>
      </c>
      <c r="JC145" s="665" t="s">
        <v>661</v>
      </c>
      <c r="JD145" s="665" t="s">
        <v>661</v>
      </c>
      <c r="JE145" s="665" t="s">
        <v>232</v>
      </c>
      <c r="JF145" s="665" t="s">
        <v>232</v>
      </c>
      <c r="JG145" s="681" t="s">
        <v>661</v>
      </c>
      <c r="JH145" s="681" t="s">
        <v>661</v>
      </c>
      <c r="JI145" s="681" t="s">
        <v>661</v>
      </c>
      <c r="JJ145" s="679" t="s">
        <v>661</v>
      </c>
      <c r="JK145" s="679" t="s">
        <v>661</v>
      </c>
      <c r="JL145" s="682" t="s">
        <v>661</v>
      </c>
    </row>
    <row r="146" spans="1:272" ht="12.75" x14ac:dyDescent="0.2">
      <c r="A146" s="733" t="s">
        <v>148</v>
      </c>
      <c r="B146" s="662">
        <v>2013</v>
      </c>
      <c r="C146" s="679" t="s">
        <v>661</v>
      </c>
      <c r="D146" s="679" t="s">
        <v>661</v>
      </c>
      <c r="E146" s="679" t="s">
        <v>661</v>
      </c>
      <c r="F146" s="679" t="s">
        <v>661</v>
      </c>
      <c r="G146" s="679" t="s">
        <v>661</v>
      </c>
      <c r="H146" s="679" t="s">
        <v>661</v>
      </c>
      <c r="I146" s="664">
        <v>3662</v>
      </c>
      <c r="J146" s="664">
        <v>3573</v>
      </c>
      <c r="K146" s="664">
        <v>3737</v>
      </c>
      <c r="L146" s="663">
        <v>772773</v>
      </c>
      <c r="M146" s="664">
        <v>693940</v>
      </c>
      <c r="N146" s="664">
        <v>873858</v>
      </c>
      <c r="O146" s="665">
        <v>499720</v>
      </c>
      <c r="P146" s="665">
        <v>273053</v>
      </c>
      <c r="Q146" s="664">
        <v>3662</v>
      </c>
      <c r="R146" s="664">
        <v>3573</v>
      </c>
      <c r="S146" s="664">
        <v>3737</v>
      </c>
      <c r="T146" s="665">
        <v>1880</v>
      </c>
      <c r="U146" s="665">
        <v>1782</v>
      </c>
      <c r="V146" s="664">
        <v>769111</v>
      </c>
      <c r="W146" s="664">
        <v>689044</v>
      </c>
      <c r="X146" s="664">
        <v>872243</v>
      </c>
      <c r="Y146" s="665">
        <v>497841</v>
      </c>
      <c r="Z146" s="665">
        <v>271271</v>
      </c>
      <c r="AA146" s="664">
        <v>5484</v>
      </c>
      <c r="AB146" s="664">
        <v>5350.7187329328235</v>
      </c>
      <c r="AC146" s="664">
        <v>5596.3156744948119</v>
      </c>
      <c r="AD146" s="666">
        <v>2052</v>
      </c>
      <c r="AE146" s="666">
        <v>3432</v>
      </c>
      <c r="AF146" s="664">
        <v>43129</v>
      </c>
      <c r="AG146" s="664">
        <v>36376.059776320864</v>
      </c>
      <c r="AH146" s="664">
        <v>51162.670266101042</v>
      </c>
      <c r="AI146" s="665">
        <v>21236</v>
      </c>
      <c r="AJ146" s="665">
        <v>21893</v>
      </c>
      <c r="AK146" s="664">
        <v>2507</v>
      </c>
      <c r="AL146" s="664">
        <v>855</v>
      </c>
      <c r="AM146" s="664">
        <v>301</v>
      </c>
      <c r="AN146" s="664">
        <v>5183</v>
      </c>
      <c r="AO146" s="664">
        <v>37947</v>
      </c>
      <c r="AP146" s="665">
        <v>1287</v>
      </c>
      <c r="AQ146" s="665">
        <v>438</v>
      </c>
      <c r="AR146" s="665">
        <v>154</v>
      </c>
      <c r="AS146" s="665">
        <v>1898</v>
      </c>
      <c r="AT146" s="665">
        <v>19338</v>
      </c>
      <c r="AU146" s="665">
        <v>1219</v>
      </c>
      <c r="AV146" s="665">
        <v>416</v>
      </c>
      <c r="AW146" s="665">
        <v>147</v>
      </c>
      <c r="AX146" s="665">
        <v>3285</v>
      </c>
      <c r="AY146" s="665">
        <v>18608</v>
      </c>
      <c r="AZ146" s="667">
        <v>0.54030963256808284</v>
      </c>
      <c r="BA146" s="667">
        <v>0.48519095054342659</v>
      </c>
      <c r="BB146" s="667">
        <v>0.6109865314868399</v>
      </c>
      <c r="BC146" s="668">
        <v>0.7590520088699052</v>
      </c>
      <c r="BD146" s="668">
        <v>0.35374439150291598</v>
      </c>
      <c r="BE146" s="669">
        <v>0.64200000000000002</v>
      </c>
      <c r="BF146" s="670">
        <v>0.58740620085374085</v>
      </c>
      <c r="BG146" s="670">
        <v>0.71231565940238151</v>
      </c>
      <c r="BH146" s="668">
        <v>0.92321494456938413</v>
      </c>
      <c r="BI146" s="668">
        <v>0.41454863437064898</v>
      </c>
      <c r="BJ146" s="669">
        <v>0.89019999999999999</v>
      </c>
      <c r="BK146" s="670">
        <v>0.8145</v>
      </c>
      <c r="BL146" s="670">
        <v>0.98770000000000002</v>
      </c>
      <c r="BM146" s="668">
        <v>1.1299999999999999</v>
      </c>
      <c r="BN146" s="668">
        <v>0.65190000000000003</v>
      </c>
      <c r="BO146" s="669">
        <v>0.26819999999999999</v>
      </c>
      <c r="BP146" s="670">
        <v>0.22620647898187429</v>
      </c>
      <c r="BQ146" s="670">
        <v>0.31815780948708061</v>
      </c>
      <c r="BR146" s="668">
        <v>0.25929999999999997</v>
      </c>
      <c r="BS146" s="668">
        <v>0.27750000000000002</v>
      </c>
      <c r="BT146" s="664">
        <v>84936</v>
      </c>
      <c r="BU146" s="664">
        <v>71205</v>
      </c>
      <c r="BV146" s="664">
        <v>98226</v>
      </c>
      <c r="BW146" s="665">
        <v>58261</v>
      </c>
      <c r="BX146" s="665">
        <v>26675</v>
      </c>
      <c r="BY146" s="664">
        <v>187</v>
      </c>
      <c r="BZ146" s="664">
        <v>158</v>
      </c>
      <c r="CA146" s="664">
        <v>219</v>
      </c>
      <c r="CB146" s="665">
        <v>96</v>
      </c>
      <c r="CC146" s="665">
        <v>91</v>
      </c>
      <c r="CD146" s="664">
        <v>84749</v>
      </c>
      <c r="CE146" s="664">
        <v>71051</v>
      </c>
      <c r="CF146" s="664">
        <v>98022</v>
      </c>
      <c r="CG146" s="665">
        <v>58164</v>
      </c>
      <c r="CH146" s="665">
        <v>26584</v>
      </c>
      <c r="CI146" s="664">
        <v>11304</v>
      </c>
      <c r="CJ146" s="664">
        <v>9547.0313390313386</v>
      </c>
      <c r="CK146" s="664">
        <v>12912.467236467237</v>
      </c>
      <c r="CL146" s="665">
        <v>6318</v>
      </c>
      <c r="CM146" s="665">
        <v>4985</v>
      </c>
      <c r="CN146" s="671">
        <v>187.17</v>
      </c>
      <c r="CO146" s="664">
        <v>2222.21</v>
      </c>
      <c r="CP146" s="664">
        <v>9081.59</v>
      </c>
      <c r="CQ146" s="665">
        <v>96.31</v>
      </c>
      <c r="CR146" s="665">
        <v>926.83</v>
      </c>
      <c r="CS146" s="665">
        <v>5391.59</v>
      </c>
      <c r="CT146" s="665">
        <v>90.86</v>
      </c>
      <c r="CU146" s="665">
        <v>1295.3900000000001</v>
      </c>
      <c r="CV146" s="665">
        <v>3690</v>
      </c>
      <c r="CW146" s="664">
        <v>32331</v>
      </c>
      <c r="CX146" s="664">
        <v>28649</v>
      </c>
      <c r="CY146" s="664">
        <v>37255</v>
      </c>
      <c r="CZ146" s="665">
        <v>18749</v>
      </c>
      <c r="DA146" s="665">
        <v>13582</v>
      </c>
      <c r="DB146" s="664">
        <v>59</v>
      </c>
      <c r="DC146" s="664">
        <v>18</v>
      </c>
      <c r="DD146" s="664">
        <v>102</v>
      </c>
      <c r="DE146" s="665">
        <v>30</v>
      </c>
      <c r="DF146" s="665">
        <v>29</v>
      </c>
      <c r="DG146" s="664">
        <v>32272</v>
      </c>
      <c r="DH146" s="664">
        <v>28544</v>
      </c>
      <c r="DI146" s="664">
        <v>37078</v>
      </c>
      <c r="DJ146" s="665">
        <v>18718</v>
      </c>
      <c r="DK146" s="665">
        <v>13554</v>
      </c>
      <c r="DL146" s="666">
        <v>31</v>
      </c>
      <c r="DM146" s="666">
        <v>9.4576271186440692</v>
      </c>
      <c r="DN146" s="666">
        <v>53.593220338983052</v>
      </c>
      <c r="DO146" s="672">
        <v>9.8222000000000005</v>
      </c>
      <c r="DP146" s="672">
        <v>20.7837</v>
      </c>
      <c r="DQ146" s="664">
        <v>433</v>
      </c>
      <c r="DR146" s="664">
        <v>382.9806643529995</v>
      </c>
      <c r="DS146" s="664">
        <v>497.48308130887455</v>
      </c>
      <c r="DT146" s="665">
        <v>182</v>
      </c>
      <c r="DU146" s="665">
        <v>251</v>
      </c>
      <c r="DV146" s="671">
        <v>55</v>
      </c>
      <c r="DW146" s="671">
        <v>2</v>
      </c>
      <c r="DX146" s="664">
        <v>2</v>
      </c>
      <c r="DY146" s="664">
        <v>29</v>
      </c>
      <c r="DZ146" s="664">
        <v>404</v>
      </c>
      <c r="EA146" s="665">
        <v>28</v>
      </c>
      <c r="EB146" s="665">
        <v>1</v>
      </c>
      <c r="EC146" s="665">
        <v>0.82220000000000004</v>
      </c>
      <c r="ED146" s="665">
        <v>9</v>
      </c>
      <c r="EE146" s="665">
        <v>173</v>
      </c>
      <c r="EF146" s="665">
        <v>27</v>
      </c>
      <c r="EG146" s="665">
        <v>1</v>
      </c>
      <c r="EH146" s="665">
        <v>0.78369999999999995</v>
      </c>
      <c r="EI146" s="665">
        <v>20</v>
      </c>
      <c r="EJ146" s="665">
        <v>231</v>
      </c>
      <c r="EK146" s="671">
        <v>97905</v>
      </c>
      <c r="EL146" s="671">
        <v>78725</v>
      </c>
      <c r="EM146" s="671">
        <v>127951</v>
      </c>
      <c r="EN146" s="664">
        <v>5549</v>
      </c>
      <c r="EO146" s="664">
        <v>4802</v>
      </c>
      <c r="EP146" s="664">
        <v>6382</v>
      </c>
      <c r="EQ146" s="673">
        <v>3.3699765723553793E-2</v>
      </c>
      <c r="ER146" s="678" t="s">
        <v>661</v>
      </c>
      <c r="ES146" s="679" t="s">
        <v>661</v>
      </c>
      <c r="ET146" s="679" t="s">
        <v>661</v>
      </c>
      <c r="EU146" s="665" t="s">
        <v>661</v>
      </c>
      <c r="EV146" s="665" t="s">
        <v>661</v>
      </c>
      <c r="EW146" s="679" t="s">
        <v>661</v>
      </c>
      <c r="EX146" s="679" t="s">
        <v>661</v>
      </c>
      <c r="EY146" s="679" t="s">
        <v>661</v>
      </c>
      <c r="EZ146" s="665" t="s">
        <v>661</v>
      </c>
      <c r="FA146" s="665" t="s">
        <v>661</v>
      </c>
      <c r="FB146" s="679" t="s">
        <v>661</v>
      </c>
      <c r="FC146" s="679" t="s">
        <v>661</v>
      </c>
      <c r="FD146" s="679" t="s">
        <v>661</v>
      </c>
      <c r="FE146" s="665" t="s">
        <v>661</v>
      </c>
      <c r="FF146" s="665" t="s">
        <v>661</v>
      </c>
      <c r="FG146" s="679" t="s">
        <v>661</v>
      </c>
      <c r="FH146" s="680" t="s">
        <v>661</v>
      </c>
      <c r="FI146" s="680" t="s">
        <v>661</v>
      </c>
      <c r="FJ146" s="665" t="s">
        <v>661</v>
      </c>
      <c r="FK146" s="665" t="s">
        <v>661</v>
      </c>
      <c r="FL146" s="679" t="s">
        <v>661</v>
      </c>
      <c r="FM146" s="679" t="s">
        <v>661</v>
      </c>
      <c r="FN146" s="679" t="s">
        <v>661</v>
      </c>
      <c r="FO146" s="679" t="s">
        <v>661</v>
      </c>
      <c r="FP146" s="679" t="s">
        <v>661</v>
      </c>
      <c r="FQ146" s="665" t="s">
        <v>661</v>
      </c>
      <c r="FR146" s="665" t="s">
        <v>661</v>
      </c>
      <c r="FS146" s="665" t="s">
        <v>661</v>
      </c>
      <c r="FT146" s="665" t="s">
        <v>661</v>
      </c>
      <c r="FU146" s="665" t="s">
        <v>661</v>
      </c>
      <c r="FV146" s="665" t="s">
        <v>661</v>
      </c>
      <c r="FW146" s="665" t="s">
        <v>661</v>
      </c>
      <c r="FX146" s="665" t="s">
        <v>661</v>
      </c>
      <c r="FY146" s="665" t="s">
        <v>661</v>
      </c>
      <c r="FZ146" s="665" t="s">
        <v>661</v>
      </c>
      <c r="GA146" s="680" t="s">
        <v>661</v>
      </c>
      <c r="GB146" s="680" t="s">
        <v>661</v>
      </c>
      <c r="GC146" s="680" t="s">
        <v>661</v>
      </c>
      <c r="GD146" s="668" t="s">
        <v>661</v>
      </c>
      <c r="GE146" s="668" t="s">
        <v>661</v>
      </c>
      <c r="GF146" s="681" t="s">
        <v>661</v>
      </c>
      <c r="GG146" s="680" t="s">
        <v>661</v>
      </c>
      <c r="GH146" s="680" t="s">
        <v>661</v>
      </c>
      <c r="GI146" s="668" t="s">
        <v>661</v>
      </c>
      <c r="GJ146" s="668" t="s">
        <v>661</v>
      </c>
      <c r="GK146" s="681" t="s">
        <v>661</v>
      </c>
      <c r="GL146" s="679" t="s">
        <v>661</v>
      </c>
      <c r="GM146" s="679" t="s">
        <v>661</v>
      </c>
      <c r="GN146" s="668" t="s">
        <v>661</v>
      </c>
      <c r="GO146" s="668" t="s">
        <v>661</v>
      </c>
      <c r="GP146" s="681" t="s">
        <v>661</v>
      </c>
      <c r="GQ146" s="680" t="s">
        <v>661</v>
      </c>
      <c r="GR146" s="680" t="s">
        <v>661</v>
      </c>
      <c r="GS146" s="668" t="s">
        <v>661</v>
      </c>
      <c r="GT146" s="668" t="s">
        <v>661</v>
      </c>
      <c r="GU146" s="679" t="s">
        <v>661</v>
      </c>
      <c r="GV146" s="679" t="s">
        <v>661</v>
      </c>
      <c r="GW146" s="679" t="s">
        <v>661</v>
      </c>
      <c r="GX146" s="665" t="s">
        <v>661</v>
      </c>
      <c r="GY146" s="665" t="s">
        <v>661</v>
      </c>
      <c r="GZ146" s="679" t="s">
        <v>661</v>
      </c>
      <c r="HA146" s="679" t="s">
        <v>661</v>
      </c>
      <c r="HB146" s="679" t="s">
        <v>661</v>
      </c>
      <c r="HC146" s="665" t="s">
        <v>661</v>
      </c>
      <c r="HD146" s="665" t="s">
        <v>661</v>
      </c>
      <c r="HE146" s="679" t="s">
        <v>661</v>
      </c>
      <c r="HF146" s="679" t="s">
        <v>661</v>
      </c>
      <c r="HG146" s="679" t="s">
        <v>661</v>
      </c>
      <c r="HH146" s="665" t="s">
        <v>661</v>
      </c>
      <c r="HI146" s="665" t="s">
        <v>661</v>
      </c>
      <c r="HJ146" s="679" t="s">
        <v>661</v>
      </c>
      <c r="HK146" s="680" t="s">
        <v>661</v>
      </c>
      <c r="HL146" s="680" t="s">
        <v>661</v>
      </c>
      <c r="HM146" s="665" t="s">
        <v>661</v>
      </c>
      <c r="HN146" s="665" t="s">
        <v>661</v>
      </c>
      <c r="HO146" s="681" t="s">
        <v>661</v>
      </c>
      <c r="HP146" s="679" t="s">
        <v>661</v>
      </c>
      <c r="HQ146" s="679" t="s">
        <v>661</v>
      </c>
      <c r="HR146" s="665" t="s">
        <v>661</v>
      </c>
      <c r="HS146" s="665" t="s">
        <v>661</v>
      </c>
      <c r="HT146" s="665" t="s">
        <v>661</v>
      </c>
      <c r="HU146" s="665" t="s">
        <v>661</v>
      </c>
      <c r="HV146" s="665" t="s">
        <v>661</v>
      </c>
      <c r="HW146" s="665" t="s">
        <v>661</v>
      </c>
      <c r="HX146" s="679" t="s">
        <v>661</v>
      </c>
      <c r="HY146" s="679" t="s">
        <v>661</v>
      </c>
      <c r="HZ146" s="679" t="s">
        <v>661</v>
      </c>
      <c r="IA146" s="665" t="s">
        <v>661</v>
      </c>
      <c r="IB146" s="665" t="s">
        <v>661</v>
      </c>
      <c r="IC146" s="679" t="s">
        <v>661</v>
      </c>
      <c r="ID146" s="679" t="s">
        <v>661</v>
      </c>
      <c r="IE146" s="679" t="s">
        <v>661</v>
      </c>
      <c r="IF146" s="665" t="s">
        <v>661</v>
      </c>
      <c r="IG146" s="665" t="s">
        <v>661</v>
      </c>
      <c r="IH146" s="679" t="s">
        <v>661</v>
      </c>
      <c r="II146" s="679" t="s">
        <v>661</v>
      </c>
      <c r="IJ146" s="679" t="s">
        <v>661</v>
      </c>
      <c r="IK146" s="665" t="s">
        <v>661</v>
      </c>
      <c r="IL146" s="665" t="s">
        <v>661</v>
      </c>
      <c r="IM146" s="679" t="s">
        <v>661</v>
      </c>
      <c r="IN146" s="680" t="s">
        <v>661</v>
      </c>
      <c r="IO146" s="680" t="s">
        <v>661</v>
      </c>
      <c r="IP146" s="665" t="s">
        <v>661</v>
      </c>
      <c r="IQ146" s="665" t="s">
        <v>661</v>
      </c>
      <c r="IR146" s="681" t="s">
        <v>661</v>
      </c>
      <c r="IS146" s="681" t="s">
        <v>661</v>
      </c>
      <c r="IT146" s="679" t="s">
        <v>661</v>
      </c>
      <c r="IU146" s="679" t="s">
        <v>661</v>
      </c>
      <c r="IV146" s="679" t="s">
        <v>661</v>
      </c>
      <c r="IW146" s="665" t="s">
        <v>661</v>
      </c>
      <c r="IX146" s="665" t="s">
        <v>661</v>
      </c>
      <c r="IY146" s="665" t="s">
        <v>661</v>
      </c>
      <c r="IZ146" s="665" t="s">
        <v>661</v>
      </c>
      <c r="JA146" s="665" t="s">
        <v>661</v>
      </c>
      <c r="JB146" s="665" t="s">
        <v>661</v>
      </c>
      <c r="JC146" s="665" t="s">
        <v>661</v>
      </c>
      <c r="JD146" s="665" t="s">
        <v>661</v>
      </c>
      <c r="JE146" s="665" t="s">
        <v>661</v>
      </c>
      <c r="JF146" s="665" t="s">
        <v>661</v>
      </c>
      <c r="JG146" s="681" t="s">
        <v>661</v>
      </c>
      <c r="JH146" s="681" t="s">
        <v>661</v>
      </c>
      <c r="JI146" s="681" t="s">
        <v>661</v>
      </c>
      <c r="JJ146" s="679" t="s">
        <v>661</v>
      </c>
      <c r="JK146" s="679" t="s">
        <v>661</v>
      </c>
      <c r="JL146" s="682" t="s">
        <v>661</v>
      </c>
    </row>
    <row r="147" spans="1:272" ht="12.75" x14ac:dyDescent="0.2">
      <c r="A147" s="733" t="s">
        <v>149</v>
      </c>
      <c r="B147" s="662">
        <v>2013</v>
      </c>
      <c r="C147" s="679" t="s">
        <v>661</v>
      </c>
      <c r="D147" s="679" t="s">
        <v>661</v>
      </c>
      <c r="E147" s="679" t="s">
        <v>661</v>
      </c>
      <c r="F147" s="679" t="s">
        <v>661</v>
      </c>
      <c r="G147" s="679" t="s">
        <v>661</v>
      </c>
      <c r="H147" s="679" t="s">
        <v>661</v>
      </c>
      <c r="I147" s="664">
        <v>19144</v>
      </c>
      <c r="J147" s="664">
        <v>16381</v>
      </c>
      <c r="K147" s="664">
        <v>22475</v>
      </c>
      <c r="L147" s="663">
        <v>195352</v>
      </c>
      <c r="M147" s="664">
        <v>182330</v>
      </c>
      <c r="N147" s="664">
        <v>208652</v>
      </c>
      <c r="O147" s="665">
        <v>81872</v>
      </c>
      <c r="P147" s="665">
        <v>113480</v>
      </c>
      <c r="Q147" s="664">
        <v>19144</v>
      </c>
      <c r="R147" s="664">
        <v>16381</v>
      </c>
      <c r="S147" s="664">
        <v>22475</v>
      </c>
      <c r="T147" s="665">
        <v>9505</v>
      </c>
      <c r="U147" s="665">
        <v>9638</v>
      </c>
      <c r="V147" s="664">
        <v>176208</v>
      </c>
      <c r="W147" s="664">
        <v>164599</v>
      </c>
      <c r="X147" s="664">
        <v>187449</v>
      </c>
      <c r="Y147" s="665">
        <v>72367</v>
      </c>
      <c r="Z147" s="665">
        <v>103841</v>
      </c>
      <c r="AA147" s="664">
        <v>18370</v>
      </c>
      <c r="AB147" s="664">
        <v>15718.709256163811</v>
      </c>
      <c r="AC147" s="664">
        <v>21566.326264103634</v>
      </c>
      <c r="AD147" s="666">
        <v>8710</v>
      </c>
      <c r="AE147" s="666">
        <v>9661</v>
      </c>
      <c r="AF147" s="664">
        <v>19128</v>
      </c>
      <c r="AG147" s="664">
        <v>15887.287882219705</v>
      </c>
      <c r="AH147" s="664">
        <v>22962.265005662513</v>
      </c>
      <c r="AI147" s="665">
        <v>7947</v>
      </c>
      <c r="AJ147" s="665">
        <v>11181</v>
      </c>
      <c r="AK147" s="664">
        <v>3289</v>
      </c>
      <c r="AL147" s="664">
        <v>6448</v>
      </c>
      <c r="AM147" s="664">
        <v>9407</v>
      </c>
      <c r="AN147" s="664">
        <v>8963</v>
      </c>
      <c r="AO147" s="664">
        <v>10165</v>
      </c>
      <c r="AP147" s="665">
        <v>1646</v>
      </c>
      <c r="AQ147" s="665">
        <v>3207</v>
      </c>
      <c r="AR147" s="665">
        <v>4652</v>
      </c>
      <c r="AS147" s="665">
        <v>4058</v>
      </c>
      <c r="AT147" s="665">
        <v>3890</v>
      </c>
      <c r="AU147" s="665">
        <v>1643</v>
      </c>
      <c r="AV147" s="665">
        <v>3240</v>
      </c>
      <c r="AW147" s="665">
        <v>4755</v>
      </c>
      <c r="AX147" s="665">
        <v>4906</v>
      </c>
      <c r="AY147" s="665">
        <v>6276</v>
      </c>
      <c r="AZ147" s="667">
        <v>1.837269699401866</v>
      </c>
      <c r="BA147" s="667">
        <v>1.7147988466559965</v>
      </c>
      <c r="BB147" s="667">
        <v>1.9623551195769593</v>
      </c>
      <c r="BC147" s="668">
        <v>1.5679683403382989</v>
      </c>
      <c r="BD147" s="668">
        <v>2.0971318746303962</v>
      </c>
      <c r="BE147" s="669">
        <v>2.81</v>
      </c>
      <c r="BF147" s="670">
        <v>2.5832280701754389</v>
      </c>
      <c r="BG147" s="670">
        <v>3.0269122807017541</v>
      </c>
      <c r="BH147" s="668">
        <v>2.369757018612713</v>
      </c>
      <c r="BI147" s="668">
        <v>3.532553627233411</v>
      </c>
      <c r="BJ147" s="669">
        <v>2.85</v>
      </c>
      <c r="BK147" s="670">
        <v>2.62</v>
      </c>
      <c r="BL147" s="670">
        <v>3.07</v>
      </c>
      <c r="BM147" s="668">
        <v>2.33</v>
      </c>
      <c r="BN147" s="668">
        <v>3.34</v>
      </c>
      <c r="BO147" s="669">
        <v>1.04</v>
      </c>
      <c r="BP147" s="670">
        <v>0.86380067950169881</v>
      </c>
      <c r="BQ147" s="670">
        <v>1.248471121177803</v>
      </c>
      <c r="BR147" s="668">
        <v>0.88300000000000001</v>
      </c>
      <c r="BS147" s="668">
        <v>1.19</v>
      </c>
      <c r="BT147" s="664">
        <v>5604</v>
      </c>
      <c r="BU147" s="664">
        <v>4451</v>
      </c>
      <c r="BV147" s="664">
        <v>6865</v>
      </c>
      <c r="BW147" s="665">
        <v>2370</v>
      </c>
      <c r="BX147" s="665">
        <v>3235</v>
      </c>
      <c r="BY147" s="664">
        <v>363</v>
      </c>
      <c r="BZ147" s="664">
        <v>315</v>
      </c>
      <c r="CA147" s="664">
        <v>415</v>
      </c>
      <c r="CB147" s="665">
        <v>182</v>
      </c>
      <c r="CC147" s="665">
        <v>181</v>
      </c>
      <c r="CD147" s="664">
        <v>5241</v>
      </c>
      <c r="CE147" s="664">
        <v>4102</v>
      </c>
      <c r="CF147" s="664">
        <v>6485</v>
      </c>
      <c r="CG147" s="665">
        <v>2187</v>
      </c>
      <c r="CH147" s="665">
        <v>3054</v>
      </c>
      <c r="CI147" s="664">
        <v>1429</v>
      </c>
      <c r="CJ147" s="664">
        <v>974.58995815899584</v>
      </c>
      <c r="CK147" s="664">
        <v>1988.0439330543934</v>
      </c>
      <c r="CL147" s="665">
        <v>478</v>
      </c>
      <c r="CM147" s="665">
        <v>950</v>
      </c>
      <c r="CN147" s="671">
        <v>363.23</v>
      </c>
      <c r="CO147" s="664">
        <v>476.3</v>
      </c>
      <c r="CP147" s="664">
        <v>952.37</v>
      </c>
      <c r="CQ147" s="665">
        <v>182.4</v>
      </c>
      <c r="CR147" s="665">
        <v>136.58000000000001</v>
      </c>
      <c r="CS147" s="665">
        <v>341.9</v>
      </c>
      <c r="CT147" s="665">
        <v>180.83</v>
      </c>
      <c r="CU147" s="665">
        <v>339.72</v>
      </c>
      <c r="CV147" s="665">
        <v>610.47</v>
      </c>
      <c r="CW147" s="664">
        <v>4535</v>
      </c>
      <c r="CX147" s="664">
        <v>3632</v>
      </c>
      <c r="CY147" s="664">
        <v>5581</v>
      </c>
      <c r="CZ147" s="665">
        <v>2544</v>
      </c>
      <c r="DA147" s="665">
        <v>1991</v>
      </c>
      <c r="DB147" s="664">
        <v>782</v>
      </c>
      <c r="DC147" s="664">
        <v>600</v>
      </c>
      <c r="DD147" s="664">
        <v>991</v>
      </c>
      <c r="DE147" s="665">
        <v>388</v>
      </c>
      <c r="DF147" s="665">
        <v>394</v>
      </c>
      <c r="DG147" s="664">
        <v>3754</v>
      </c>
      <c r="DH147" s="664">
        <v>2949</v>
      </c>
      <c r="DI147" s="664">
        <v>4647</v>
      </c>
      <c r="DJ147" s="665">
        <v>2156</v>
      </c>
      <c r="DK147" s="665">
        <v>1597</v>
      </c>
      <c r="DL147" s="666">
        <v>892</v>
      </c>
      <c r="DM147" s="666">
        <v>684.39897698209722</v>
      </c>
      <c r="DN147" s="666">
        <v>1130.3989769820973</v>
      </c>
      <c r="DO147" s="672">
        <v>496</v>
      </c>
      <c r="DP147" s="672">
        <v>396</v>
      </c>
      <c r="DQ147" s="664">
        <v>556</v>
      </c>
      <c r="DR147" s="664">
        <v>436.77250932338836</v>
      </c>
      <c r="DS147" s="664">
        <v>688.26105487480027</v>
      </c>
      <c r="DT147" s="665">
        <v>326</v>
      </c>
      <c r="DU147" s="665">
        <v>230</v>
      </c>
      <c r="DV147" s="671">
        <v>105</v>
      </c>
      <c r="DW147" s="671">
        <v>197</v>
      </c>
      <c r="DX147" s="664">
        <v>479</v>
      </c>
      <c r="DY147" s="664">
        <v>413</v>
      </c>
      <c r="DZ147" s="664">
        <v>143</v>
      </c>
      <c r="EA147" s="665">
        <v>53</v>
      </c>
      <c r="EB147" s="665">
        <v>98</v>
      </c>
      <c r="EC147" s="665">
        <v>237</v>
      </c>
      <c r="ED147" s="665">
        <v>259</v>
      </c>
      <c r="EE147" s="665">
        <v>67</v>
      </c>
      <c r="EF147" s="665">
        <v>53</v>
      </c>
      <c r="EG147" s="665">
        <v>99</v>
      </c>
      <c r="EH147" s="665">
        <v>242</v>
      </c>
      <c r="EI147" s="665">
        <v>154</v>
      </c>
      <c r="EJ147" s="665">
        <v>76</v>
      </c>
      <c r="EK147" s="671">
        <v>98991</v>
      </c>
      <c r="EL147" s="671">
        <v>86570</v>
      </c>
      <c r="EM147" s="671">
        <v>114870</v>
      </c>
      <c r="EN147" s="664">
        <v>7047</v>
      </c>
      <c r="EO147" s="664">
        <v>6168</v>
      </c>
      <c r="EP147" s="664">
        <v>7996</v>
      </c>
      <c r="EQ147" s="673">
        <v>5.151128139633887E-2</v>
      </c>
      <c r="ER147" s="678" t="s">
        <v>1075</v>
      </c>
      <c r="ES147" s="679" t="s">
        <v>899</v>
      </c>
      <c r="ET147" s="679" t="s">
        <v>1019</v>
      </c>
      <c r="EU147" s="665" t="s">
        <v>1083</v>
      </c>
      <c r="EV147" s="665" t="s">
        <v>901</v>
      </c>
      <c r="EW147" s="679" t="s">
        <v>661</v>
      </c>
      <c r="EX147" s="679" t="s">
        <v>661</v>
      </c>
      <c r="EY147" s="679" t="s">
        <v>661</v>
      </c>
      <c r="EZ147" s="665" t="s">
        <v>661</v>
      </c>
      <c r="FA147" s="665" t="s">
        <v>661</v>
      </c>
      <c r="FB147" s="679" t="s">
        <v>899</v>
      </c>
      <c r="FC147" s="679" t="s">
        <v>908</v>
      </c>
      <c r="FD147" s="679" t="s">
        <v>1090</v>
      </c>
      <c r="FE147" s="665" t="s">
        <v>1081</v>
      </c>
      <c r="FF147" s="665" t="s">
        <v>1026</v>
      </c>
      <c r="FG147" s="679" t="s">
        <v>904</v>
      </c>
      <c r="FH147" s="680" t="s">
        <v>881</v>
      </c>
      <c r="FI147" s="680" t="s">
        <v>694</v>
      </c>
      <c r="FJ147" s="665" t="s">
        <v>988</v>
      </c>
      <c r="FK147" s="665" t="s">
        <v>695</v>
      </c>
      <c r="FL147" s="679" t="s">
        <v>661</v>
      </c>
      <c r="FM147" s="679" t="s">
        <v>661</v>
      </c>
      <c r="FN147" s="679" t="s">
        <v>661</v>
      </c>
      <c r="FO147" s="679" t="s">
        <v>953</v>
      </c>
      <c r="FP147" s="679" t="s">
        <v>681</v>
      </c>
      <c r="FQ147" s="665" t="s">
        <v>661</v>
      </c>
      <c r="FR147" s="665" t="s">
        <v>661</v>
      </c>
      <c r="FS147" s="665" t="s">
        <v>661</v>
      </c>
      <c r="FT147" s="665" t="s">
        <v>894</v>
      </c>
      <c r="FU147" s="665" t="s">
        <v>896</v>
      </c>
      <c r="FV147" s="665" t="s">
        <v>661</v>
      </c>
      <c r="FW147" s="665" t="s">
        <v>661</v>
      </c>
      <c r="FX147" s="665" t="s">
        <v>661</v>
      </c>
      <c r="FY147" s="665" t="s">
        <v>921</v>
      </c>
      <c r="FZ147" s="665" t="s">
        <v>940</v>
      </c>
      <c r="GA147" s="680">
        <v>1.8</v>
      </c>
      <c r="GB147" s="680">
        <v>1.7</v>
      </c>
      <c r="GC147" s="680">
        <v>2</v>
      </c>
      <c r="GD147" s="668">
        <v>1.57</v>
      </c>
      <c r="GE147" s="668">
        <v>2.1</v>
      </c>
      <c r="GF147" s="681" t="s">
        <v>928</v>
      </c>
      <c r="GG147" s="680">
        <v>2.6</v>
      </c>
      <c r="GH147" s="680">
        <v>3</v>
      </c>
      <c r="GI147" s="668">
        <v>2.37</v>
      </c>
      <c r="GJ147" s="668">
        <v>3.53</v>
      </c>
      <c r="GK147" s="681" t="s">
        <v>1185</v>
      </c>
      <c r="GL147" s="679" t="s">
        <v>958</v>
      </c>
      <c r="GM147" s="679" t="s">
        <v>959</v>
      </c>
      <c r="GN147" s="668" t="s">
        <v>1077</v>
      </c>
      <c r="GO147" s="668" t="s">
        <v>961</v>
      </c>
      <c r="GP147" s="681" t="s">
        <v>1037</v>
      </c>
      <c r="GQ147" s="680">
        <v>0.9</v>
      </c>
      <c r="GR147" s="680">
        <v>1.2</v>
      </c>
      <c r="GS147" s="668" t="s">
        <v>929</v>
      </c>
      <c r="GT147" s="668" t="s">
        <v>931</v>
      </c>
      <c r="GU147" s="679" t="s">
        <v>994</v>
      </c>
      <c r="GV147" s="679" t="s">
        <v>693</v>
      </c>
      <c r="GW147" s="679" t="s">
        <v>1010</v>
      </c>
      <c r="GX147" s="665" t="s">
        <v>885</v>
      </c>
      <c r="GY147" s="665" t="s">
        <v>683</v>
      </c>
      <c r="GZ147" s="679" t="s">
        <v>661</v>
      </c>
      <c r="HA147" s="679" t="s">
        <v>661</v>
      </c>
      <c r="HB147" s="679" t="s">
        <v>661</v>
      </c>
      <c r="HC147" s="665" t="s">
        <v>661</v>
      </c>
      <c r="HD147" s="665" t="s">
        <v>661</v>
      </c>
      <c r="HE147" s="679" t="s">
        <v>947</v>
      </c>
      <c r="HF147" s="679" t="s">
        <v>894</v>
      </c>
      <c r="HG147" s="679" t="s">
        <v>941</v>
      </c>
      <c r="HH147" s="665" t="s">
        <v>685</v>
      </c>
      <c r="HI147" s="665" t="s">
        <v>682</v>
      </c>
      <c r="HJ147" s="679" t="s">
        <v>677</v>
      </c>
      <c r="HK147" s="680" t="s">
        <v>235</v>
      </c>
      <c r="HL147" s="680">
        <v>2000</v>
      </c>
      <c r="HM147" s="665" t="s">
        <v>236</v>
      </c>
      <c r="HN147" s="665" t="s">
        <v>235</v>
      </c>
      <c r="HO147" s="681" t="s">
        <v>661</v>
      </c>
      <c r="HP147" s="679" t="s">
        <v>236</v>
      </c>
      <c r="HQ147" s="679" t="s">
        <v>235</v>
      </c>
      <c r="HR147" s="665" t="s">
        <v>661</v>
      </c>
      <c r="HS147" s="665" t="s">
        <v>237</v>
      </c>
      <c r="HT147" s="665" t="s">
        <v>236</v>
      </c>
      <c r="HU147" s="665" t="s">
        <v>661</v>
      </c>
      <c r="HV147" s="665" t="s">
        <v>236</v>
      </c>
      <c r="HW147" s="665" t="s">
        <v>235</v>
      </c>
      <c r="HX147" s="679" t="s">
        <v>693</v>
      </c>
      <c r="HY147" s="679" t="s">
        <v>939</v>
      </c>
      <c r="HZ147" s="679" t="s">
        <v>994</v>
      </c>
      <c r="IA147" s="665" t="s">
        <v>895</v>
      </c>
      <c r="IB147" s="665" t="s">
        <v>673</v>
      </c>
      <c r="IC147" s="679" t="s">
        <v>661</v>
      </c>
      <c r="ID147" s="679" t="s">
        <v>661</v>
      </c>
      <c r="IE147" s="679" t="s">
        <v>661</v>
      </c>
      <c r="IF147" s="665" t="s">
        <v>661</v>
      </c>
      <c r="IG147" s="665" t="s">
        <v>661</v>
      </c>
      <c r="IH147" s="679" t="s">
        <v>678</v>
      </c>
      <c r="II147" s="679" t="s">
        <v>676</v>
      </c>
      <c r="IJ147" s="679" t="s">
        <v>687</v>
      </c>
      <c r="IK147" s="665" t="s">
        <v>685</v>
      </c>
      <c r="IL147" s="665" t="s">
        <v>879</v>
      </c>
      <c r="IM147" s="679" t="s">
        <v>235</v>
      </c>
      <c r="IN147" s="680" t="s">
        <v>236</v>
      </c>
      <c r="IO147" s="680" t="s">
        <v>235</v>
      </c>
      <c r="IP147" s="665" t="s">
        <v>236</v>
      </c>
      <c r="IQ147" s="665" t="s">
        <v>236</v>
      </c>
      <c r="IR147" s="681" t="s">
        <v>661</v>
      </c>
      <c r="IS147" s="681" t="s">
        <v>661</v>
      </c>
      <c r="IT147" s="679" t="s">
        <v>661</v>
      </c>
      <c r="IU147" s="679" t="s">
        <v>236</v>
      </c>
      <c r="IV147" s="679" t="s">
        <v>237</v>
      </c>
      <c r="IW147" s="665" t="s">
        <v>661</v>
      </c>
      <c r="IX147" s="665" t="s">
        <v>661</v>
      </c>
      <c r="IY147" s="665" t="s">
        <v>661</v>
      </c>
      <c r="IZ147" s="665" t="s">
        <v>236</v>
      </c>
      <c r="JA147" s="665" t="s">
        <v>232</v>
      </c>
      <c r="JB147" s="665" t="s">
        <v>661</v>
      </c>
      <c r="JC147" s="665" t="s">
        <v>661</v>
      </c>
      <c r="JD147" s="665" t="s">
        <v>661</v>
      </c>
      <c r="JE147" s="665" t="s">
        <v>237</v>
      </c>
      <c r="JF147" s="665" t="s">
        <v>232</v>
      </c>
      <c r="JG147" s="681" t="s">
        <v>661</v>
      </c>
      <c r="JH147" s="681" t="s">
        <v>661</v>
      </c>
      <c r="JI147" s="681" t="s">
        <v>661</v>
      </c>
      <c r="JJ147" s="679" t="s">
        <v>661</v>
      </c>
      <c r="JK147" s="679" t="s">
        <v>661</v>
      </c>
      <c r="JL147" s="682" t="s">
        <v>661</v>
      </c>
    </row>
    <row r="148" spans="1:272" ht="12.75" x14ac:dyDescent="0.2">
      <c r="A148" s="733" t="s">
        <v>150</v>
      </c>
      <c r="B148" s="662">
        <v>2013</v>
      </c>
      <c r="C148" s="691" t="s">
        <v>661</v>
      </c>
      <c r="D148" s="691" t="s">
        <v>661</v>
      </c>
      <c r="E148" s="691" t="s">
        <v>661</v>
      </c>
      <c r="F148" s="691" t="s">
        <v>661</v>
      </c>
      <c r="G148" s="691" t="s">
        <v>661</v>
      </c>
      <c r="H148" s="691" t="s">
        <v>661</v>
      </c>
      <c r="I148" s="766" t="s">
        <v>661</v>
      </c>
      <c r="J148" s="766" t="s">
        <v>661</v>
      </c>
      <c r="K148" s="766" t="s">
        <v>661</v>
      </c>
      <c r="L148" s="766" t="s">
        <v>661</v>
      </c>
      <c r="M148" s="766" t="s">
        <v>661</v>
      </c>
      <c r="N148" s="766" t="s">
        <v>661</v>
      </c>
      <c r="O148" s="766" t="s">
        <v>661</v>
      </c>
      <c r="P148" s="766" t="s">
        <v>661</v>
      </c>
      <c r="Q148" s="766" t="s">
        <v>661</v>
      </c>
      <c r="R148" s="766" t="s">
        <v>661</v>
      </c>
      <c r="S148" s="766" t="s">
        <v>661</v>
      </c>
      <c r="T148" s="766" t="s">
        <v>661</v>
      </c>
      <c r="U148" s="766" t="s">
        <v>661</v>
      </c>
      <c r="V148" s="766" t="s">
        <v>661</v>
      </c>
      <c r="W148" s="766" t="s">
        <v>661</v>
      </c>
      <c r="X148" s="766" t="s">
        <v>661</v>
      </c>
      <c r="Y148" s="766" t="s">
        <v>661</v>
      </c>
      <c r="Z148" s="766" t="s">
        <v>661</v>
      </c>
      <c r="AA148" s="766" t="s">
        <v>661</v>
      </c>
      <c r="AB148" s="766" t="s">
        <v>661</v>
      </c>
      <c r="AC148" s="766" t="s">
        <v>661</v>
      </c>
      <c r="AD148" s="766" t="s">
        <v>661</v>
      </c>
      <c r="AE148" s="766" t="s">
        <v>661</v>
      </c>
      <c r="AF148" s="766" t="s">
        <v>661</v>
      </c>
      <c r="AG148" s="766" t="s">
        <v>661</v>
      </c>
      <c r="AH148" s="766" t="s">
        <v>661</v>
      </c>
      <c r="AI148" s="766" t="s">
        <v>661</v>
      </c>
      <c r="AJ148" s="766" t="s">
        <v>661</v>
      </c>
      <c r="AK148" s="766" t="s">
        <v>661</v>
      </c>
      <c r="AL148" s="766" t="s">
        <v>661</v>
      </c>
      <c r="AM148" s="766" t="s">
        <v>661</v>
      </c>
      <c r="AN148" s="766" t="s">
        <v>661</v>
      </c>
      <c r="AO148" s="766" t="s">
        <v>661</v>
      </c>
      <c r="AP148" s="766" t="s">
        <v>661</v>
      </c>
      <c r="AQ148" s="766" t="s">
        <v>661</v>
      </c>
      <c r="AR148" s="766" t="s">
        <v>661</v>
      </c>
      <c r="AS148" s="766" t="s">
        <v>661</v>
      </c>
      <c r="AT148" s="766" t="s">
        <v>661</v>
      </c>
      <c r="AU148" s="766" t="s">
        <v>661</v>
      </c>
      <c r="AV148" s="766" t="s">
        <v>661</v>
      </c>
      <c r="AW148" s="766" t="s">
        <v>661</v>
      </c>
      <c r="AX148" s="766" t="s">
        <v>661</v>
      </c>
      <c r="AY148" s="766" t="s">
        <v>661</v>
      </c>
      <c r="AZ148" s="766" t="s">
        <v>661</v>
      </c>
      <c r="BA148" s="766" t="s">
        <v>661</v>
      </c>
      <c r="BB148" s="766" t="s">
        <v>661</v>
      </c>
      <c r="BC148" s="766" t="s">
        <v>661</v>
      </c>
      <c r="BD148" s="766" t="s">
        <v>661</v>
      </c>
      <c r="BE148" s="766" t="s">
        <v>661</v>
      </c>
      <c r="BF148" s="766" t="s">
        <v>661</v>
      </c>
      <c r="BG148" s="766" t="s">
        <v>661</v>
      </c>
      <c r="BH148" s="766" t="s">
        <v>661</v>
      </c>
      <c r="BI148" s="766" t="s">
        <v>661</v>
      </c>
      <c r="BJ148" s="766" t="s">
        <v>661</v>
      </c>
      <c r="BK148" s="766" t="s">
        <v>661</v>
      </c>
      <c r="BL148" s="766" t="s">
        <v>661</v>
      </c>
      <c r="BM148" s="766" t="s">
        <v>661</v>
      </c>
      <c r="BN148" s="766" t="s">
        <v>661</v>
      </c>
      <c r="BO148" s="766" t="s">
        <v>661</v>
      </c>
      <c r="BP148" s="766" t="s">
        <v>661</v>
      </c>
      <c r="BQ148" s="766" t="s">
        <v>661</v>
      </c>
      <c r="BR148" s="766" t="s">
        <v>661</v>
      </c>
      <c r="BS148" s="766" t="s">
        <v>661</v>
      </c>
      <c r="BT148" s="766" t="s">
        <v>661</v>
      </c>
      <c r="BU148" s="766" t="s">
        <v>661</v>
      </c>
      <c r="BV148" s="766" t="s">
        <v>661</v>
      </c>
      <c r="BW148" s="766" t="s">
        <v>661</v>
      </c>
      <c r="BX148" s="766" t="s">
        <v>661</v>
      </c>
      <c r="BY148" s="766" t="s">
        <v>661</v>
      </c>
      <c r="BZ148" s="766" t="s">
        <v>661</v>
      </c>
      <c r="CA148" s="766" t="s">
        <v>661</v>
      </c>
      <c r="CB148" s="766" t="s">
        <v>661</v>
      </c>
      <c r="CC148" s="766" t="s">
        <v>661</v>
      </c>
      <c r="CD148" s="766" t="s">
        <v>661</v>
      </c>
      <c r="CE148" s="766" t="s">
        <v>661</v>
      </c>
      <c r="CF148" s="766" t="s">
        <v>661</v>
      </c>
      <c r="CG148" s="766" t="s">
        <v>661</v>
      </c>
      <c r="CH148" s="766" t="s">
        <v>661</v>
      </c>
      <c r="CI148" s="766" t="s">
        <v>661</v>
      </c>
      <c r="CJ148" s="766" t="s">
        <v>661</v>
      </c>
      <c r="CK148" s="766" t="s">
        <v>661</v>
      </c>
      <c r="CL148" s="766" t="s">
        <v>661</v>
      </c>
      <c r="CM148" s="766" t="s">
        <v>661</v>
      </c>
      <c r="CN148" s="766" t="s">
        <v>661</v>
      </c>
      <c r="CO148" s="766" t="s">
        <v>661</v>
      </c>
      <c r="CP148" s="766" t="s">
        <v>661</v>
      </c>
      <c r="CQ148" s="766" t="s">
        <v>661</v>
      </c>
      <c r="CR148" s="766" t="s">
        <v>661</v>
      </c>
      <c r="CS148" s="766" t="s">
        <v>661</v>
      </c>
      <c r="CT148" s="766" t="s">
        <v>661</v>
      </c>
      <c r="CU148" s="766" t="s">
        <v>661</v>
      </c>
      <c r="CV148" s="766" t="s">
        <v>661</v>
      </c>
      <c r="CW148" s="766" t="s">
        <v>661</v>
      </c>
      <c r="CX148" s="766" t="s">
        <v>661</v>
      </c>
      <c r="CY148" s="766" t="s">
        <v>661</v>
      </c>
      <c r="CZ148" s="766" t="s">
        <v>661</v>
      </c>
      <c r="DA148" s="766" t="s">
        <v>661</v>
      </c>
      <c r="DB148" s="766" t="s">
        <v>661</v>
      </c>
      <c r="DC148" s="766" t="s">
        <v>661</v>
      </c>
      <c r="DD148" s="766" t="s">
        <v>661</v>
      </c>
      <c r="DE148" s="766" t="s">
        <v>661</v>
      </c>
      <c r="DF148" s="766" t="s">
        <v>661</v>
      </c>
      <c r="DG148" s="766" t="s">
        <v>661</v>
      </c>
      <c r="DH148" s="766" t="s">
        <v>661</v>
      </c>
      <c r="DI148" s="766" t="s">
        <v>661</v>
      </c>
      <c r="DJ148" s="766" t="s">
        <v>661</v>
      </c>
      <c r="DK148" s="766" t="s">
        <v>661</v>
      </c>
      <c r="DL148" s="766" t="s">
        <v>661</v>
      </c>
      <c r="DM148" s="766" t="s">
        <v>661</v>
      </c>
      <c r="DN148" s="766" t="s">
        <v>661</v>
      </c>
      <c r="DO148" s="766" t="s">
        <v>661</v>
      </c>
      <c r="DP148" s="766" t="s">
        <v>661</v>
      </c>
      <c r="DQ148" s="766" t="s">
        <v>661</v>
      </c>
      <c r="DR148" s="766" t="s">
        <v>661</v>
      </c>
      <c r="DS148" s="766" t="s">
        <v>661</v>
      </c>
      <c r="DT148" s="766" t="s">
        <v>661</v>
      </c>
      <c r="DU148" s="766" t="s">
        <v>661</v>
      </c>
      <c r="DV148" s="766" t="s">
        <v>661</v>
      </c>
      <c r="DW148" s="766" t="s">
        <v>661</v>
      </c>
      <c r="DX148" s="766" t="s">
        <v>661</v>
      </c>
      <c r="DY148" s="766" t="s">
        <v>661</v>
      </c>
      <c r="DZ148" s="766" t="s">
        <v>661</v>
      </c>
      <c r="EA148" s="766" t="s">
        <v>661</v>
      </c>
      <c r="EB148" s="766" t="s">
        <v>661</v>
      </c>
      <c r="EC148" s="766" t="s">
        <v>661</v>
      </c>
      <c r="ED148" s="766" t="s">
        <v>661</v>
      </c>
      <c r="EE148" s="766" t="s">
        <v>661</v>
      </c>
      <c r="EF148" s="766" t="s">
        <v>661</v>
      </c>
      <c r="EG148" s="766" t="s">
        <v>661</v>
      </c>
      <c r="EH148" s="766" t="s">
        <v>661</v>
      </c>
      <c r="EI148" s="766" t="s">
        <v>661</v>
      </c>
      <c r="EJ148" s="766" t="s">
        <v>661</v>
      </c>
      <c r="EK148" s="766" t="s">
        <v>661</v>
      </c>
      <c r="EL148" s="766" t="s">
        <v>661</v>
      </c>
      <c r="EM148" s="766" t="s">
        <v>661</v>
      </c>
      <c r="EN148" s="766" t="s">
        <v>661</v>
      </c>
      <c r="EO148" s="766" t="s">
        <v>661</v>
      </c>
      <c r="EP148" s="766" t="s">
        <v>661</v>
      </c>
      <c r="EQ148" s="766" t="s">
        <v>661</v>
      </c>
      <c r="ER148" s="690" t="s">
        <v>661</v>
      </c>
      <c r="ES148" s="691" t="s">
        <v>661</v>
      </c>
      <c r="ET148" s="691" t="s">
        <v>661</v>
      </c>
      <c r="EU148" s="692" t="s">
        <v>661</v>
      </c>
      <c r="EV148" s="692" t="s">
        <v>661</v>
      </c>
      <c r="EW148" s="691" t="s">
        <v>661</v>
      </c>
      <c r="EX148" s="691" t="s">
        <v>661</v>
      </c>
      <c r="EY148" s="691" t="s">
        <v>661</v>
      </c>
      <c r="EZ148" s="692" t="s">
        <v>661</v>
      </c>
      <c r="FA148" s="692" t="s">
        <v>661</v>
      </c>
      <c r="FB148" s="691" t="s">
        <v>661</v>
      </c>
      <c r="FC148" s="691" t="s">
        <v>661</v>
      </c>
      <c r="FD148" s="691" t="s">
        <v>661</v>
      </c>
      <c r="FE148" s="692" t="s">
        <v>661</v>
      </c>
      <c r="FF148" s="692" t="s">
        <v>661</v>
      </c>
      <c r="FG148" s="691" t="s">
        <v>661</v>
      </c>
      <c r="FH148" s="693" t="s">
        <v>661</v>
      </c>
      <c r="FI148" s="693" t="s">
        <v>661</v>
      </c>
      <c r="FJ148" s="692" t="s">
        <v>661</v>
      </c>
      <c r="FK148" s="692" t="s">
        <v>661</v>
      </c>
      <c r="FL148" s="691" t="s">
        <v>661</v>
      </c>
      <c r="FM148" s="691" t="s">
        <v>661</v>
      </c>
      <c r="FN148" s="691" t="s">
        <v>661</v>
      </c>
      <c r="FO148" s="691" t="s">
        <v>661</v>
      </c>
      <c r="FP148" s="691" t="s">
        <v>661</v>
      </c>
      <c r="FQ148" s="692" t="s">
        <v>661</v>
      </c>
      <c r="FR148" s="692" t="s">
        <v>661</v>
      </c>
      <c r="FS148" s="692" t="s">
        <v>661</v>
      </c>
      <c r="FT148" s="692" t="s">
        <v>661</v>
      </c>
      <c r="FU148" s="692" t="s">
        <v>661</v>
      </c>
      <c r="FV148" s="692" t="s">
        <v>661</v>
      </c>
      <c r="FW148" s="692" t="s">
        <v>661</v>
      </c>
      <c r="FX148" s="692" t="s">
        <v>661</v>
      </c>
      <c r="FY148" s="692" t="s">
        <v>661</v>
      </c>
      <c r="FZ148" s="692" t="s">
        <v>661</v>
      </c>
      <c r="GA148" s="693" t="s">
        <v>661</v>
      </c>
      <c r="GB148" s="693" t="s">
        <v>661</v>
      </c>
      <c r="GC148" s="693" t="s">
        <v>661</v>
      </c>
      <c r="GD148" s="694" t="s">
        <v>661</v>
      </c>
      <c r="GE148" s="694" t="s">
        <v>661</v>
      </c>
      <c r="GF148" s="695" t="s">
        <v>661</v>
      </c>
      <c r="GG148" s="693" t="s">
        <v>661</v>
      </c>
      <c r="GH148" s="766" t="s">
        <v>661</v>
      </c>
      <c r="GI148" s="694" t="s">
        <v>661</v>
      </c>
      <c r="GJ148" s="694" t="s">
        <v>661</v>
      </c>
      <c r="GK148" s="695" t="s">
        <v>661</v>
      </c>
      <c r="GL148" s="691" t="s">
        <v>661</v>
      </c>
      <c r="GM148" s="691" t="s">
        <v>661</v>
      </c>
      <c r="GN148" s="694" t="s">
        <v>661</v>
      </c>
      <c r="GO148" s="694" t="s">
        <v>661</v>
      </c>
      <c r="GP148" s="695" t="s">
        <v>661</v>
      </c>
      <c r="GQ148" s="693" t="s">
        <v>661</v>
      </c>
      <c r="GR148" s="693" t="s">
        <v>661</v>
      </c>
      <c r="GS148" s="694" t="s">
        <v>661</v>
      </c>
      <c r="GT148" s="694" t="s">
        <v>661</v>
      </c>
      <c r="GU148" s="691" t="s">
        <v>661</v>
      </c>
      <c r="GV148" s="691" t="s">
        <v>661</v>
      </c>
      <c r="GW148" s="691" t="s">
        <v>661</v>
      </c>
      <c r="GX148" s="692" t="s">
        <v>661</v>
      </c>
      <c r="GY148" s="692" t="s">
        <v>661</v>
      </c>
      <c r="GZ148" s="691" t="s">
        <v>661</v>
      </c>
      <c r="HA148" s="691" t="s">
        <v>661</v>
      </c>
      <c r="HB148" s="691" t="s">
        <v>661</v>
      </c>
      <c r="HC148" s="692" t="s">
        <v>661</v>
      </c>
      <c r="HD148" s="692" t="s">
        <v>661</v>
      </c>
      <c r="HE148" s="691" t="s">
        <v>661</v>
      </c>
      <c r="HF148" s="691" t="s">
        <v>661</v>
      </c>
      <c r="HG148" s="691" t="s">
        <v>661</v>
      </c>
      <c r="HH148" s="692" t="s">
        <v>661</v>
      </c>
      <c r="HI148" s="692" t="s">
        <v>661</v>
      </c>
      <c r="HJ148" s="691" t="s">
        <v>661</v>
      </c>
      <c r="HK148" s="693" t="s">
        <v>661</v>
      </c>
      <c r="HL148" s="693" t="s">
        <v>661</v>
      </c>
      <c r="HM148" s="692" t="s">
        <v>661</v>
      </c>
      <c r="HN148" s="692" t="s">
        <v>661</v>
      </c>
      <c r="HO148" s="695" t="s">
        <v>661</v>
      </c>
      <c r="HP148" s="691" t="s">
        <v>661</v>
      </c>
      <c r="HQ148" s="691" t="s">
        <v>661</v>
      </c>
      <c r="HR148" s="692" t="s">
        <v>661</v>
      </c>
      <c r="HS148" s="692" t="s">
        <v>661</v>
      </c>
      <c r="HT148" s="692" t="s">
        <v>661</v>
      </c>
      <c r="HU148" s="692" t="s">
        <v>661</v>
      </c>
      <c r="HV148" s="692" t="s">
        <v>661</v>
      </c>
      <c r="HW148" s="692" t="s">
        <v>661</v>
      </c>
      <c r="HX148" s="691" t="s">
        <v>661</v>
      </c>
      <c r="HY148" s="691" t="s">
        <v>661</v>
      </c>
      <c r="HZ148" s="691" t="s">
        <v>661</v>
      </c>
      <c r="IA148" s="692" t="s">
        <v>661</v>
      </c>
      <c r="IB148" s="692" t="s">
        <v>661</v>
      </c>
      <c r="IC148" s="691" t="s">
        <v>661</v>
      </c>
      <c r="ID148" s="691" t="s">
        <v>661</v>
      </c>
      <c r="IE148" s="691" t="s">
        <v>661</v>
      </c>
      <c r="IF148" s="692" t="s">
        <v>661</v>
      </c>
      <c r="IG148" s="692" t="s">
        <v>661</v>
      </c>
      <c r="IH148" s="691" t="s">
        <v>661</v>
      </c>
      <c r="II148" s="691" t="s">
        <v>661</v>
      </c>
      <c r="IJ148" s="691" t="s">
        <v>661</v>
      </c>
      <c r="IK148" s="692" t="s">
        <v>661</v>
      </c>
      <c r="IL148" s="692" t="s">
        <v>661</v>
      </c>
      <c r="IM148" s="691" t="s">
        <v>661</v>
      </c>
      <c r="IN148" s="693" t="s">
        <v>661</v>
      </c>
      <c r="IO148" s="693" t="s">
        <v>661</v>
      </c>
      <c r="IP148" s="692" t="s">
        <v>661</v>
      </c>
      <c r="IQ148" s="692" t="s">
        <v>661</v>
      </c>
      <c r="IR148" s="695" t="s">
        <v>661</v>
      </c>
      <c r="IS148" s="695" t="s">
        <v>661</v>
      </c>
      <c r="IT148" s="691" t="s">
        <v>661</v>
      </c>
      <c r="IU148" s="691" t="s">
        <v>661</v>
      </c>
      <c r="IV148" s="691" t="s">
        <v>661</v>
      </c>
      <c r="IW148" s="692" t="s">
        <v>661</v>
      </c>
      <c r="IX148" s="692" t="s">
        <v>661</v>
      </c>
      <c r="IY148" s="692" t="s">
        <v>661</v>
      </c>
      <c r="IZ148" s="692" t="s">
        <v>661</v>
      </c>
      <c r="JA148" s="692" t="s">
        <v>661</v>
      </c>
      <c r="JB148" s="692" t="s">
        <v>661</v>
      </c>
      <c r="JC148" s="692" t="s">
        <v>661</v>
      </c>
      <c r="JD148" s="692" t="s">
        <v>661</v>
      </c>
      <c r="JE148" s="692" t="s">
        <v>661</v>
      </c>
      <c r="JF148" s="692" t="s">
        <v>661</v>
      </c>
      <c r="JG148" s="695" t="s">
        <v>661</v>
      </c>
      <c r="JH148" s="695" t="s">
        <v>661</v>
      </c>
      <c r="JI148" s="695" t="s">
        <v>661</v>
      </c>
      <c r="JJ148" s="691" t="s">
        <v>661</v>
      </c>
      <c r="JK148" s="691" t="s">
        <v>661</v>
      </c>
      <c r="JL148" s="696" t="s">
        <v>661</v>
      </c>
    </row>
    <row r="149" spans="1:272" ht="12.75" x14ac:dyDescent="0.2">
      <c r="A149" s="733" t="s">
        <v>151</v>
      </c>
      <c r="B149" s="662">
        <v>2013</v>
      </c>
      <c r="C149" s="691" t="s">
        <v>661</v>
      </c>
      <c r="D149" s="691" t="s">
        <v>661</v>
      </c>
      <c r="E149" s="691" t="s">
        <v>661</v>
      </c>
      <c r="F149" s="691" t="s">
        <v>661</v>
      </c>
      <c r="G149" s="691" t="s">
        <v>661</v>
      </c>
      <c r="H149" s="691" t="s">
        <v>661</v>
      </c>
      <c r="I149" s="766" t="s">
        <v>661</v>
      </c>
      <c r="J149" s="766" t="s">
        <v>661</v>
      </c>
      <c r="K149" s="766" t="s">
        <v>661</v>
      </c>
      <c r="L149" s="766" t="s">
        <v>661</v>
      </c>
      <c r="M149" s="766" t="s">
        <v>661</v>
      </c>
      <c r="N149" s="766" t="s">
        <v>661</v>
      </c>
      <c r="O149" s="766" t="s">
        <v>661</v>
      </c>
      <c r="P149" s="766" t="s">
        <v>661</v>
      </c>
      <c r="Q149" s="766" t="s">
        <v>661</v>
      </c>
      <c r="R149" s="766" t="s">
        <v>661</v>
      </c>
      <c r="S149" s="766" t="s">
        <v>661</v>
      </c>
      <c r="T149" s="766" t="s">
        <v>661</v>
      </c>
      <c r="U149" s="766" t="s">
        <v>661</v>
      </c>
      <c r="V149" s="766" t="s">
        <v>661</v>
      </c>
      <c r="W149" s="766" t="s">
        <v>661</v>
      </c>
      <c r="X149" s="766" t="s">
        <v>661</v>
      </c>
      <c r="Y149" s="766" t="s">
        <v>661</v>
      </c>
      <c r="Z149" s="766" t="s">
        <v>661</v>
      </c>
      <c r="AA149" s="766" t="s">
        <v>661</v>
      </c>
      <c r="AB149" s="766" t="s">
        <v>661</v>
      </c>
      <c r="AC149" s="766" t="s">
        <v>661</v>
      </c>
      <c r="AD149" s="766" t="s">
        <v>661</v>
      </c>
      <c r="AE149" s="766" t="s">
        <v>661</v>
      </c>
      <c r="AF149" s="766" t="s">
        <v>661</v>
      </c>
      <c r="AG149" s="766" t="s">
        <v>661</v>
      </c>
      <c r="AH149" s="766" t="s">
        <v>661</v>
      </c>
      <c r="AI149" s="766" t="s">
        <v>661</v>
      </c>
      <c r="AJ149" s="766" t="s">
        <v>661</v>
      </c>
      <c r="AK149" s="766" t="s">
        <v>661</v>
      </c>
      <c r="AL149" s="766" t="s">
        <v>661</v>
      </c>
      <c r="AM149" s="766" t="s">
        <v>661</v>
      </c>
      <c r="AN149" s="766" t="s">
        <v>661</v>
      </c>
      <c r="AO149" s="766" t="s">
        <v>661</v>
      </c>
      <c r="AP149" s="766" t="s">
        <v>661</v>
      </c>
      <c r="AQ149" s="766" t="s">
        <v>661</v>
      </c>
      <c r="AR149" s="766" t="s">
        <v>661</v>
      </c>
      <c r="AS149" s="766" t="s">
        <v>661</v>
      </c>
      <c r="AT149" s="766" t="s">
        <v>661</v>
      </c>
      <c r="AU149" s="766" t="s">
        <v>661</v>
      </c>
      <c r="AV149" s="766" t="s">
        <v>661</v>
      </c>
      <c r="AW149" s="766" t="s">
        <v>661</v>
      </c>
      <c r="AX149" s="766" t="s">
        <v>661</v>
      </c>
      <c r="AY149" s="766" t="s">
        <v>661</v>
      </c>
      <c r="AZ149" s="766" t="s">
        <v>661</v>
      </c>
      <c r="BA149" s="766" t="s">
        <v>661</v>
      </c>
      <c r="BB149" s="766" t="s">
        <v>661</v>
      </c>
      <c r="BC149" s="766" t="s">
        <v>661</v>
      </c>
      <c r="BD149" s="766" t="s">
        <v>661</v>
      </c>
      <c r="BE149" s="766" t="s">
        <v>661</v>
      </c>
      <c r="BF149" s="766" t="s">
        <v>661</v>
      </c>
      <c r="BG149" s="766" t="s">
        <v>661</v>
      </c>
      <c r="BH149" s="766" t="s">
        <v>661</v>
      </c>
      <c r="BI149" s="766" t="s">
        <v>661</v>
      </c>
      <c r="BJ149" s="766" t="s">
        <v>661</v>
      </c>
      <c r="BK149" s="766" t="s">
        <v>661</v>
      </c>
      <c r="BL149" s="766" t="s">
        <v>661</v>
      </c>
      <c r="BM149" s="766" t="s">
        <v>661</v>
      </c>
      <c r="BN149" s="766" t="s">
        <v>661</v>
      </c>
      <c r="BO149" s="766" t="s">
        <v>661</v>
      </c>
      <c r="BP149" s="766" t="s">
        <v>661</v>
      </c>
      <c r="BQ149" s="766" t="s">
        <v>661</v>
      </c>
      <c r="BR149" s="766" t="s">
        <v>661</v>
      </c>
      <c r="BS149" s="766" t="s">
        <v>661</v>
      </c>
      <c r="BT149" s="766" t="s">
        <v>661</v>
      </c>
      <c r="BU149" s="766" t="s">
        <v>661</v>
      </c>
      <c r="BV149" s="766" t="s">
        <v>661</v>
      </c>
      <c r="BW149" s="766" t="s">
        <v>661</v>
      </c>
      <c r="BX149" s="766" t="s">
        <v>661</v>
      </c>
      <c r="BY149" s="766" t="s">
        <v>661</v>
      </c>
      <c r="BZ149" s="766" t="s">
        <v>661</v>
      </c>
      <c r="CA149" s="766" t="s">
        <v>661</v>
      </c>
      <c r="CB149" s="766" t="s">
        <v>661</v>
      </c>
      <c r="CC149" s="766" t="s">
        <v>661</v>
      </c>
      <c r="CD149" s="766" t="s">
        <v>661</v>
      </c>
      <c r="CE149" s="766" t="s">
        <v>661</v>
      </c>
      <c r="CF149" s="766" t="s">
        <v>661</v>
      </c>
      <c r="CG149" s="766" t="s">
        <v>661</v>
      </c>
      <c r="CH149" s="766" t="s">
        <v>661</v>
      </c>
      <c r="CI149" s="766" t="s">
        <v>661</v>
      </c>
      <c r="CJ149" s="766" t="s">
        <v>661</v>
      </c>
      <c r="CK149" s="766" t="s">
        <v>661</v>
      </c>
      <c r="CL149" s="766" t="s">
        <v>661</v>
      </c>
      <c r="CM149" s="766" t="s">
        <v>661</v>
      </c>
      <c r="CN149" s="766" t="s">
        <v>661</v>
      </c>
      <c r="CO149" s="766" t="s">
        <v>661</v>
      </c>
      <c r="CP149" s="766" t="s">
        <v>661</v>
      </c>
      <c r="CQ149" s="766" t="s">
        <v>661</v>
      </c>
      <c r="CR149" s="766" t="s">
        <v>661</v>
      </c>
      <c r="CS149" s="766" t="s">
        <v>661</v>
      </c>
      <c r="CT149" s="766" t="s">
        <v>661</v>
      </c>
      <c r="CU149" s="766" t="s">
        <v>661</v>
      </c>
      <c r="CV149" s="766" t="s">
        <v>661</v>
      </c>
      <c r="CW149" s="766" t="s">
        <v>661</v>
      </c>
      <c r="CX149" s="766" t="s">
        <v>661</v>
      </c>
      <c r="CY149" s="766" t="s">
        <v>661</v>
      </c>
      <c r="CZ149" s="766" t="s">
        <v>661</v>
      </c>
      <c r="DA149" s="766" t="s">
        <v>661</v>
      </c>
      <c r="DB149" s="766" t="s">
        <v>661</v>
      </c>
      <c r="DC149" s="766" t="s">
        <v>661</v>
      </c>
      <c r="DD149" s="766" t="s">
        <v>661</v>
      </c>
      <c r="DE149" s="766" t="s">
        <v>661</v>
      </c>
      <c r="DF149" s="766" t="s">
        <v>661</v>
      </c>
      <c r="DG149" s="766" t="s">
        <v>661</v>
      </c>
      <c r="DH149" s="766" t="s">
        <v>661</v>
      </c>
      <c r="DI149" s="766" t="s">
        <v>661</v>
      </c>
      <c r="DJ149" s="766" t="s">
        <v>661</v>
      </c>
      <c r="DK149" s="766" t="s">
        <v>661</v>
      </c>
      <c r="DL149" s="766" t="s">
        <v>661</v>
      </c>
      <c r="DM149" s="766" t="s">
        <v>661</v>
      </c>
      <c r="DN149" s="766" t="s">
        <v>661</v>
      </c>
      <c r="DO149" s="766" t="s">
        <v>661</v>
      </c>
      <c r="DP149" s="766" t="s">
        <v>661</v>
      </c>
      <c r="DQ149" s="766" t="s">
        <v>661</v>
      </c>
      <c r="DR149" s="766" t="s">
        <v>661</v>
      </c>
      <c r="DS149" s="766" t="s">
        <v>661</v>
      </c>
      <c r="DT149" s="766" t="s">
        <v>661</v>
      </c>
      <c r="DU149" s="766" t="s">
        <v>661</v>
      </c>
      <c r="DV149" s="766" t="s">
        <v>661</v>
      </c>
      <c r="DW149" s="766" t="s">
        <v>661</v>
      </c>
      <c r="DX149" s="766" t="s">
        <v>661</v>
      </c>
      <c r="DY149" s="766" t="s">
        <v>661</v>
      </c>
      <c r="DZ149" s="766" t="s">
        <v>661</v>
      </c>
      <c r="EA149" s="766" t="s">
        <v>661</v>
      </c>
      <c r="EB149" s="766" t="s">
        <v>661</v>
      </c>
      <c r="EC149" s="766" t="s">
        <v>661</v>
      </c>
      <c r="ED149" s="766" t="s">
        <v>661</v>
      </c>
      <c r="EE149" s="766" t="s">
        <v>661</v>
      </c>
      <c r="EF149" s="766" t="s">
        <v>661</v>
      </c>
      <c r="EG149" s="766" t="s">
        <v>661</v>
      </c>
      <c r="EH149" s="766" t="s">
        <v>661</v>
      </c>
      <c r="EI149" s="766" t="s">
        <v>661</v>
      </c>
      <c r="EJ149" s="766" t="s">
        <v>661</v>
      </c>
      <c r="EK149" s="766" t="s">
        <v>661</v>
      </c>
      <c r="EL149" s="766" t="s">
        <v>661</v>
      </c>
      <c r="EM149" s="766" t="s">
        <v>661</v>
      </c>
      <c r="EN149" s="766" t="s">
        <v>661</v>
      </c>
      <c r="EO149" s="766" t="s">
        <v>661</v>
      </c>
      <c r="EP149" s="766" t="s">
        <v>661</v>
      </c>
      <c r="EQ149" s="766" t="s">
        <v>661</v>
      </c>
      <c r="ER149" s="690" t="s">
        <v>661</v>
      </c>
      <c r="ES149" s="691" t="s">
        <v>661</v>
      </c>
      <c r="ET149" s="691" t="s">
        <v>661</v>
      </c>
      <c r="EU149" s="692" t="s">
        <v>661</v>
      </c>
      <c r="EV149" s="692" t="s">
        <v>661</v>
      </c>
      <c r="EW149" s="691" t="s">
        <v>661</v>
      </c>
      <c r="EX149" s="691" t="s">
        <v>661</v>
      </c>
      <c r="EY149" s="691" t="s">
        <v>661</v>
      </c>
      <c r="EZ149" s="692" t="s">
        <v>661</v>
      </c>
      <c r="FA149" s="692" t="s">
        <v>661</v>
      </c>
      <c r="FB149" s="691" t="s">
        <v>661</v>
      </c>
      <c r="FC149" s="691" t="s">
        <v>661</v>
      </c>
      <c r="FD149" s="691" t="s">
        <v>661</v>
      </c>
      <c r="FE149" s="692" t="s">
        <v>661</v>
      </c>
      <c r="FF149" s="692" t="s">
        <v>661</v>
      </c>
      <c r="FG149" s="691" t="s">
        <v>661</v>
      </c>
      <c r="FH149" s="693" t="s">
        <v>661</v>
      </c>
      <c r="FI149" s="693" t="s">
        <v>661</v>
      </c>
      <c r="FJ149" s="692" t="s">
        <v>661</v>
      </c>
      <c r="FK149" s="692" t="s">
        <v>661</v>
      </c>
      <c r="FL149" s="691" t="s">
        <v>661</v>
      </c>
      <c r="FM149" s="691" t="s">
        <v>661</v>
      </c>
      <c r="FN149" s="691" t="s">
        <v>661</v>
      </c>
      <c r="FO149" s="691" t="s">
        <v>661</v>
      </c>
      <c r="FP149" s="691" t="s">
        <v>661</v>
      </c>
      <c r="FQ149" s="692" t="s">
        <v>661</v>
      </c>
      <c r="FR149" s="692" t="s">
        <v>661</v>
      </c>
      <c r="FS149" s="692" t="s">
        <v>661</v>
      </c>
      <c r="FT149" s="692" t="s">
        <v>661</v>
      </c>
      <c r="FU149" s="692" t="s">
        <v>661</v>
      </c>
      <c r="FV149" s="692" t="s">
        <v>661</v>
      </c>
      <c r="FW149" s="692" t="s">
        <v>661</v>
      </c>
      <c r="FX149" s="692" t="s">
        <v>661</v>
      </c>
      <c r="FY149" s="692" t="s">
        <v>661</v>
      </c>
      <c r="FZ149" s="692" t="s">
        <v>661</v>
      </c>
      <c r="GA149" s="693" t="s">
        <v>661</v>
      </c>
      <c r="GB149" s="693" t="s">
        <v>661</v>
      </c>
      <c r="GC149" s="693" t="s">
        <v>661</v>
      </c>
      <c r="GD149" s="694" t="s">
        <v>661</v>
      </c>
      <c r="GE149" s="694" t="s">
        <v>661</v>
      </c>
      <c r="GF149" s="695" t="s">
        <v>661</v>
      </c>
      <c r="GG149" s="693" t="s">
        <v>661</v>
      </c>
      <c r="GH149" s="766" t="s">
        <v>661</v>
      </c>
      <c r="GI149" s="694" t="s">
        <v>661</v>
      </c>
      <c r="GJ149" s="694" t="s">
        <v>661</v>
      </c>
      <c r="GK149" s="695" t="s">
        <v>661</v>
      </c>
      <c r="GL149" s="691" t="s">
        <v>661</v>
      </c>
      <c r="GM149" s="691" t="s">
        <v>661</v>
      </c>
      <c r="GN149" s="694" t="s">
        <v>661</v>
      </c>
      <c r="GO149" s="694" t="s">
        <v>661</v>
      </c>
      <c r="GP149" s="695" t="s">
        <v>661</v>
      </c>
      <c r="GQ149" s="693" t="s">
        <v>661</v>
      </c>
      <c r="GR149" s="693" t="s">
        <v>661</v>
      </c>
      <c r="GS149" s="694" t="s">
        <v>661</v>
      </c>
      <c r="GT149" s="694" t="s">
        <v>661</v>
      </c>
      <c r="GU149" s="691" t="s">
        <v>661</v>
      </c>
      <c r="GV149" s="691" t="s">
        <v>661</v>
      </c>
      <c r="GW149" s="691" t="s">
        <v>661</v>
      </c>
      <c r="GX149" s="692" t="s">
        <v>661</v>
      </c>
      <c r="GY149" s="692" t="s">
        <v>661</v>
      </c>
      <c r="GZ149" s="691" t="s">
        <v>661</v>
      </c>
      <c r="HA149" s="691" t="s">
        <v>661</v>
      </c>
      <c r="HB149" s="691" t="s">
        <v>661</v>
      </c>
      <c r="HC149" s="692" t="s">
        <v>661</v>
      </c>
      <c r="HD149" s="692" t="s">
        <v>661</v>
      </c>
      <c r="HE149" s="691" t="s">
        <v>661</v>
      </c>
      <c r="HF149" s="691" t="s">
        <v>661</v>
      </c>
      <c r="HG149" s="691" t="s">
        <v>661</v>
      </c>
      <c r="HH149" s="692" t="s">
        <v>661</v>
      </c>
      <c r="HI149" s="692" t="s">
        <v>661</v>
      </c>
      <c r="HJ149" s="691" t="s">
        <v>661</v>
      </c>
      <c r="HK149" s="693" t="s">
        <v>661</v>
      </c>
      <c r="HL149" s="693" t="s">
        <v>661</v>
      </c>
      <c r="HM149" s="692" t="s">
        <v>661</v>
      </c>
      <c r="HN149" s="692" t="s">
        <v>661</v>
      </c>
      <c r="HO149" s="695" t="s">
        <v>661</v>
      </c>
      <c r="HP149" s="691" t="s">
        <v>661</v>
      </c>
      <c r="HQ149" s="691" t="s">
        <v>661</v>
      </c>
      <c r="HR149" s="692" t="s">
        <v>661</v>
      </c>
      <c r="HS149" s="692" t="s">
        <v>661</v>
      </c>
      <c r="HT149" s="692" t="s">
        <v>661</v>
      </c>
      <c r="HU149" s="692" t="s">
        <v>661</v>
      </c>
      <c r="HV149" s="692" t="s">
        <v>661</v>
      </c>
      <c r="HW149" s="692" t="s">
        <v>661</v>
      </c>
      <c r="HX149" s="691" t="s">
        <v>661</v>
      </c>
      <c r="HY149" s="691" t="s">
        <v>661</v>
      </c>
      <c r="HZ149" s="691" t="s">
        <v>661</v>
      </c>
      <c r="IA149" s="692" t="s">
        <v>661</v>
      </c>
      <c r="IB149" s="692" t="s">
        <v>661</v>
      </c>
      <c r="IC149" s="691" t="s">
        <v>661</v>
      </c>
      <c r="ID149" s="691" t="s">
        <v>661</v>
      </c>
      <c r="IE149" s="691" t="s">
        <v>661</v>
      </c>
      <c r="IF149" s="692" t="s">
        <v>661</v>
      </c>
      <c r="IG149" s="692" t="s">
        <v>661</v>
      </c>
      <c r="IH149" s="691" t="s">
        <v>661</v>
      </c>
      <c r="II149" s="691" t="s">
        <v>661</v>
      </c>
      <c r="IJ149" s="691" t="s">
        <v>661</v>
      </c>
      <c r="IK149" s="692" t="s">
        <v>661</v>
      </c>
      <c r="IL149" s="692" t="s">
        <v>661</v>
      </c>
      <c r="IM149" s="691" t="s">
        <v>661</v>
      </c>
      <c r="IN149" s="693" t="s">
        <v>661</v>
      </c>
      <c r="IO149" s="693" t="s">
        <v>661</v>
      </c>
      <c r="IP149" s="692" t="s">
        <v>661</v>
      </c>
      <c r="IQ149" s="692" t="s">
        <v>661</v>
      </c>
      <c r="IR149" s="695" t="s">
        <v>661</v>
      </c>
      <c r="IS149" s="695" t="s">
        <v>661</v>
      </c>
      <c r="IT149" s="691" t="s">
        <v>661</v>
      </c>
      <c r="IU149" s="691" t="s">
        <v>661</v>
      </c>
      <c r="IV149" s="691" t="s">
        <v>661</v>
      </c>
      <c r="IW149" s="692" t="s">
        <v>661</v>
      </c>
      <c r="IX149" s="692" t="s">
        <v>661</v>
      </c>
      <c r="IY149" s="692" t="s">
        <v>661</v>
      </c>
      <c r="IZ149" s="692" t="s">
        <v>661</v>
      </c>
      <c r="JA149" s="692" t="s">
        <v>661</v>
      </c>
      <c r="JB149" s="692" t="s">
        <v>661</v>
      </c>
      <c r="JC149" s="692" t="s">
        <v>661</v>
      </c>
      <c r="JD149" s="692" t="s">
        <v>661</v>
      </c>
      <c r="JE149" s="692" t="s">
        <v>661</v>
      </c>
      <c r="JF149" s="692" t="s">
        <v>661</v>
      </c>
      <c r="JG149" s="695" t="s">
        <v>661</v>
      </c>
      <c r="JH149" s="695" t="s">
        <v>661</v>
      </c>
      <c r="JI149" s="695" t="s">
        <v>661</v>
      </c>
      <c r="JJ149" s="691" t="s">
        <v>661</v>
      </c>
      <c r="JK149" s="691" t="s">
        <v>661</v>
      </c>
      <c r="JL149" s="696" t="s">
        <v>661</v>
      </c>
    </row>
    <row r="150" spans="1:272" ht="12.75" x14ac:dyDescent="0.2">
      <c r="A150" s="733" t="s">
        <v>152</v>
      </c>
      <c r="B150" s="662">
        <v>2013</v>
      </c>
      <c r="C150" s="691" t="s">
        <v>661</v>
      </c>
      <c r="D150" s="691" t="s">
        <v>661</v>
      </c>
      <c r="E150" s="691" t="s">
        <v>661</v>
      </c>
      <c r="F150" s="691" t="s">
        <v>661</v>
      </c>
      <c r="G150" s="691" t="s">
        <v>661</v>
      </c>
      <c r="H150" s="691" t="s">
        <v>661</v>
      </c>
      <c r="I150" s="766" t="s">
        <v>661</v>
      </c>
      <c r="J150" s="766" t="s">
        <v>661</v>
      </c>
      <c r="K150" s="766" t="s">
        <v>661</v>
      </c>
      <c r="L150" s="766" t="s">
        <v>661</v>
      </c>
      <c r="M150" s="766" t="s">
        <v>661</v>
      </c>
      <c r="N150" s="766" t="s">
        <v>661</v>
      </c>
      <c r="O150" s="766" t="s">
        <v>661</v>
      </c>
      <c r="P150" s="766" t="s">
        <v>661</v>
      </c>
      <c r="Q150" s="766" t="s">
        <v>661</v>
      </c>
      <c r="R150" s="766" t="s">
        <v>661</v>
      </c>
      <c r="S150" s="766" t="s">
        <v>661</v>
      </c>
      <c r="T150" s="766" t="s">
        <v>661</v>
      </c>
      <c r="U150" s="766" t="s">
        <v>661</v>
      </c>
      <c r="V150" s="766" t="s">
        <v>661</v>
      </c>
      <c r="W150" s="766" t="s">
        <v>661</v>
      </c>
      <c r="X150" s="766" t="s">
        <v>661</v>
      </c>
      <c r="Y150" s="766" t="s">
        <v>661</v>
      </c>
      <c r="Z150" s="766" t="s">
        <v>661</v>
      </c>
      <c r="AA150" s="766" t="s">
        <v>661</v>
      </c>
      <c r="AB150" s="766" t="s">
        <v>661</v>
      </c>
      <c r="AC150" s="766" t="s">
        <v>661</v>
      </c>
      <c r="AD150" s="766" t="s">
        <v>661</v>
      </c>
      <c r="AE150" s="766" t="s">
        <v>661</v>
      </c>
      <c r="AF150" s="766" t="s">
        <v>661</v>
      </c>
      <c r="AG150" s="766" t="s">
        <v>661</v>
      </c>
      <c r="AH150" s="766" t="s">
        <v>661</v>
      </c>
      <c r="AI150" s="766" t="s">
        <v>661</v>
      </c>
      <c r="AJ150" s="766" t="s">
        <v>661</v>
      </c>
      <c r="AK150" s="766" t="s">
        <v>661</v>
      </c>
      <c r="AL150" s="766" t="s">
        <v>661</v>
      </c>
      <c r="AM150" s="766" t="s">
        <v>661</v>
      </c>
      <c r="AN150" s="766" t="s">
        <v>661</v>
      </c>
      <c r="AO150" s="766" t="s">
        <v>661</v>
      </c>
      <c r="AP150" s="766" t="s">
        <v>661</v>
      </c>
      <c r="AQ150" s="766" t="s">
        <v>661</v>
      </c>
      <c r="AR150" s="766" t="s">
        <v>661</v>
      </c>
      <c r="AS150" s="766" t="s">
        <v>661</v>
      </c>
      <c r="AT150" s="766" t="s">
        <v>661</v>
      </c>
      <c r="AU150" s="766" t="s">
        <v>661</v>
      </c>
      <c r="AV150" s="766" t="s">
        <v>661</v>
      </c>
      <c r="AW150" s="766" t="s">
        <v>661</v>
      </c>
      <c r="AX150" s="766" t="s">
        <v>661</v>
      </c>
      <c r="AY150" s="766" t="s">
        <v>661</v>
      </c>
      <c r="AZ150" s="766" t="s">
        <v>661</v>
      </c>
      <c r="BA150" s="766" t="s">
        <v>661</v>
      </c>
      <c r="BB150" s="766" t="s">
        <v>661</v>
      </c>
      <c r="BC150" s="766" t="s">
        <v>661</v>
      </c>
      <c r="BD150" s="766" t="s">
        <v>661</v>
      </c>
      <c r="BE150" s="766" t="s">
        <v>661</v>
      </c>
      <c r="BF150" s="766" t="s">
        <v>661</v>
      </c>
      <c r="BG150" s="766" t="s">
        <v>661</v>
      </c>
      <c r="BH150" s="766" t="s">
        <v>661</v>
      </c>
      <c r="BI150" s="766" t="s">
        <v>661</v>
      </c>
      <c r="BJ150" s="766" t="s">
        <v>661</v>
      </c>
      <c r="BK150" s="766" t="s">
        <v>661</v>
      </c>
      <c r="BL150" s="766" t="s">
        <v>661</v>
      </c>
      <c r="BM150" s="766" t="s">
        <v>661</v>
      </c>
      <c r="BN150" s="766" t="s">
        <v>661</v>
      </c>
      <c r="BO150" s="766" t="s">
        <v>661</v>
      </c>
      <c r="BP150" s="766" t="s">
        <v>661</v>
      </c>
      <c r="BQ150" s="766" t="s">
        <v>661</v>
      </c>
      <c r="BR150" s="766" t="s">
        <v>661</v>
      </c>
      <c r="BS150" s="766" t="s">
        <v>661</v>
      </c>
      <c r="BT150" s="766" t="s">
        <v>661</v>
      </c>
      <c r="BU150" s="766" t="s">
        <v>661</v>
      </c>
      <c r="BV150" s="766" t="s">
        <v>661</v>
      </c>
      <c r="BW150" s="766" t="s">
        <v>661</v>
      </c>
      <c r="BX150" s="766" t="s">
        <v>661</v>
      </c>
      <c r="BY150" s="766" t="s">
        <v>661</v>
      </c>
      <c r="BZ150" s="766" t="s">
        <v>661</v>
      </c>
      <c r="CA150" s="766" t="s">
        <v>661</v>
      </c>
      <c r="CB150" s="766" t="s">
        <v>661</v>
      </c>
      <c r="CC150" s="766" t="s">
        <v>661</v>
      </c>
      <c r="CD150" s="766" t="s">
        <v>661</v>
      </c>
      <c r="CE150" s="766" t="s">
        <v>661</v>
      </c>
      <c r="CF150" s="766" t="s">
        <v>661</v>
      </c>
      <c r="CG150" s="766" t="s">
        <v>661</v>
      </c>
      <c r="CH150" s="766" t="s">
        <v>661</v>
      </c>
      <c r="CI150" s="766" t="s">
        <v>661</v>
      </c>
      <c r="CJ150" s="766" t="s">
        <v>661</v>
      </c>
      <c r="CK150" s="766" t="s">
        <v>661</v>
      </c>
      <c r="CL150" s="766" t="s">
        <v>661</v>
      </c>
      <c r="CM150" s="766" t="s">
        <v>661</v>
      </c>
      <c r="CN150" s="766" t="s">
        <v>661</v>
      </c>
      <c r="CO150" s="766" t="s">
        <v>661</v>
      </c>
      <c r="CP150" s="766" t="s">
        <v>661</v>
      </c>
      <c r="CQ150" s="766" t="s">
        <v>661</v>
      </c>
      <c r="CR150" s="766" t="s">
        <v>661</v>
      </c>
      <c r="CS150" s="766" t="s">
        <v>661</v>
      </c>
      <c r="CT150" s="766" t="s">
        <v>661</v>
      </c>
      <c r="CU150" s="766" t="s">
        <v>661</v>
      </c>
      <c r="CV150" s="766" t="s">
        <v>661</v>
      </c>
      <c r="CW150" s="766" t="s">
        <v>661</v>
      </c>
      <c r="CX150" s="766" t="s">
        <v>661</v>
      </c>
      <c r="CY150" s="766" t="s">
        <v>661</v>
      </c>
      <c r="CZ150" s="766" t="s">
        <v>661</v>
      </c>
      <c r="DA150" s="766" t="s">
        <v>661</v>
      </c>
      <c r="DB150" s="766" t="s">
        <v>661</v>
      </c>
      <c r="DC150" s="766" t="s">
        <v>661</v>
      </c>
      <c r="DD150" s="766" t="s">
        <v>661</v>
      </c>
      <c r="DE150" s="766" t="s">
        <v>661</v>
      </c>
      <c r="DF150" s="766" t="s">
        <v>661</v>
      </c>
      <c r="DG150" s="766" t="s">
        <v>661</v>
      </c>
      <c r="DH150" s="766" t="s">
        <v>661</v>
      </c>
      <c r="DI150" s="766" t="s">
        <v>661</v>
      </c>
      <c r="DJ150" s="766" t="s">
        <v>661</v>
      </c>
      <c r="DK150" s="766" t="s">
        <v>661</v>
      </c>
      <c r="DL150" s="766" t="s">
        <v>661</v>
      </c>
      <c r="DM150" s="766" t="s">
        <v>661</v>
      </c>
      <c r="DN150" s="766" t="s">
        <v>661</v>
      </c>
      <c r="DO150" s="766" t="s">
        <v>661</v>
      </c>
      <c r="DP150" s="766" t="s">
        <v>661</v>
      </c>
      <c r="DQ150" s="766" t="s">
        <v>661</v>
      </c>
      <c r="DR150" s="766" t="s">
        <v>661</v>
      </c>
      <c r="DS150" s="766" t="s">
        <v>661</v>
      </c>
      <c r="DT150" s="766" t="s">
        <v>661</v>
      </c>
      <c r="DU150" s="766" t="s">
        <v>661</v>
      </c>
      <c r="DV150" s="766" t="s">
        <v>661</v>
      </c>
      <c r="DW150" s="766" t="s">
        <v>661</v>
      </c>
      <c r="DX150" s="766" t="s">
        <v>661</v>
      </c>
      <c r="DY150" s="766" t="s">
        <v>661</v>
      </c>
      <c r="DZ150" s="766" t="s">
        <v>661</v>
      </c>
      <c r="EA150" s="766" t="s">
        <v>661</v>
      </c>
      <c r="EB150" s="766" t="s">
        <v>661</v>
      </c>
      <c r="EC150" s="766" t="s">
        <v>661</v>
      </c>
      <c r="ED150" s="766" t="s">
        <v>661</v>
      </c>
      <c r="EE150" s="766" t="s">
        <v>661</v>
      </c>
      <c r="EF150" s="766" t="s">
        <v>661</v>
      </c>
      <c r="EG150" s="766" t="s">
        <v>661</v>
      </c>
      <c r="EH150" s="766" t="s">
        <v>661</v>
      </c>
      <c r="EI150" s="766" t="s">
        <v>661</v>
      </c>
      <c r="EJ150" s="766" t="s">
        <v>661</v>
      </c>
      <c r="EK150" s="766" t="s">
        <v>661</v>
      </c>
      <c r="EL150" s="766" t="s">
        <v>661</v>
      </c>
      <c r="EM150" s="766" t="s">
        <v>661</v>
      </c>
      <c r="EN150" s="766" t="s">
        <v>661</v>
      </c>
      <c r="EO150" s="766" t="s">
        <v>661</v>
      </c>
      <c r="EP150" s="766" t="s">
        <v>661</v>
      </c>
      <c r="EQ150" s="766" t="s">
        <v>661</v>
      </c>
      <c r="ER150" s="690" t="s">
        <v>661</v>
      </c>
      <c r="ES150" s="691" t="s">
        <v>661</v>
      </c>
      <c r="ET150" s="691" t="s">
        <v>661</v>
      </c>
      <c r="EU150" s="692" t="s">
        <v>661</v>
      </c>
      <c r="EV150" s="692" t="s">
        <v>661</v>
      </c>
      <c r="EW150" s="691" t="s">
        <v>661</v>
      </c>
      <c r="EX150" s="691" t="s">
        <v>661</v>
      </c>
      <c r="EY150" s="691" t="s">
        <v>661</v>
      </c>
      <c r="EZ150" s="692" t="s">
        <v>661</v>
      </c>
      <c r="FA150" s="692" t="s">
        <v>661</v>
      </c>
      <c r="FB150" s="691" t="s">
        <v>661</v>
      </c>
      <c r="FC150" s="691" t="s">
        <v>661</v>
      </c>
      <c r="FD150" s="691" t="s">
        <v>661</v>
      </c>
      <c r="FE150" s="692" t="s">
        <v>661</v>
      </c>
      <c r="FF150" s="692" t="s">
        <v>661</v>
      </c>
      <c r="FG150" s="691" t="s">
        <v>661</v>
      </c>
      <c r="FH150" s="693" t="s">
        <v>661</v>
      </c>
      <c r="FI150" s="693" t="s">
        <v>661</v>
      </c>
      <c r="FJ150" s="692" t="s">
        <v>661</v>
      </c>
      <c r="FK150" s="692" t="s">
        <v>661</v>
      </c>
      <c r="FL150" s="691" t="s">
        <v>661</v>
      </c>
      <c r="FM150" s="691" t="s">
        <v>661</v>
      </c>
      <c r="FN150" s="691" t="s">
        <v>661</v>
      </c>
      <c r="FO150" s="691" t="s">
        <v>661</v>
      </c>
      <c r="FP150" s="691" t="s">
        <v>661</v>
      </c>
      <c r="FQ150" s="692" t="s">
        <v>661</v>
      </c>
      <c r="FR150" s="692" t="s">
        <v>661</v>
      </c>
      <c r="FS150" s="692" t="s">
        <v>661</v>
      </c>
      <c r="FT150" s="692" t="s">
        <v>661</v>
      </c>
      <c r="FU150" s="692" t="s">
        <v>661</v>
      </c>
      <c r="FV150" s="692" t="s">
        <v>661</v>
      </c>
      <c r="FW150" s="692" t="s">
        <v>661</v>
      </c>
      <c r="FX150" s="692" t="s">
        <v>661</v>
      </c>
      <c r="FY150" s="692" t="s">
        <v>661</v>
      </c>
      <c r="FZ150" s="692" t="s">
        <v>661</v>
      </c>
      <c r="GA150" s="693" t="s">
        <v>661</v>
      </c>
      <c r="GB150" s="693" t="s">
        <v>661</v>
      </c>
      <c r="GC150" s="693" t="s">
        <v>661</v>
      </c>
      <c r="GD150" s="694" t="s">
        <v>661</v>
      </c>
      <c r="GE150" s="694" t="s">
        <v>661</v>
      </c>
      <c r="GF150" s="695" t="s">
        <v>661</v>
      </c>
      <c r="GG150" s="693" t="s">
        <v>661</v>
      </c>
      <c r="GH150" s="693" t="s">
        <v>661</v>
      </c>
      <c r="GI150" s="694" t="s">
        <v>661</v>
      </c>
      <c r="GJ150" s="694" t="s">
        <v>661</v>
      </c>
      <c r="GK150" s="695" t="s">
        <v>661</v>
      </c>
      <c r="GL150" s="691" t="s">
        <v>661</v>
      </c>
      <c r="GM150" s="691" t="s">
        <v>661</v>
      </c>
      <c r="GN150" s="694" t="s">
        <v>661</v>
      </c>
      <c r="GO150" s="694" t="s">
        <v>661</v>
      </c>
      <c r="GP150" s="695" t="s">
        <v>661</v>
      </c>
      <c r="GQ150" s="693" t="s">
        <v>661</v>
      </c>
      <c r="GR150" s="693" t="s">
        <v>661</v>
      </c>
      <c r="GS150" s="694" t="s">
        <v>661</v>
      </c>
      <c r="GT150" s="694" t="s">
        <v>661</v>
      </c>
      <c r="GU150" s="691" t="s">
        <v>661</v>
      </c>
      <c r="GV150" s="691" t="s">
        <v>661</v>
      </c>
      <c r="GW150" s="691" t="s">
        <v>661</v>
      </c>
      <c r="GX150" s="692" t="s">
        <v>661</v>
      </c>
      <c r="GY150" s="692" t="s">
        <v>661</v>
      </c>
      <c r="GZ150" s="691" t="s">
        <v>661</v>
      </c>
      <c r="HA150" s="691" t="s">
        <v>661</v>
      </c>
      <c r="HB150" s="691" t="s">
        <v>661</v>
      </c>
      <c r="HC150" s="692" t="s">
        <v>661</v>
      </c>
      <c r="HD150" s="692" t="s">
        <v>661</v>
      </c>
      <c r="HE150" s="691" t="s">
        <v>661</v>
      </c>
      <c r="HF150" s="691" t="s">
        <v>661</v>
      </c>
      <c r="HG150" s="691" t="s">
        <v>661</v>
      </c>
      <c r="HH150" s="692" t="s">
        <v>661</v>
      </c>
      <c r="HI150" s="692" t="s">
        <v>661</v>
      </c>
      <c r="HJ150" s="691" t="s">
        <v>661</v>
      </c>
      <c r="HK150" s="693" t="s">
        <v>661</v>
      </c>
      <c r="HL150" s="693" t="s">
        <v>661</v>
      </c>
      <c r="HM150" s="692" t="s">
        <v>661</v>
      </c>
      <c r="HN150" s="692" t="s">
        <v>661</v>
      </c>
      <c r="HO150" s="695" t="s">
        <v>661</v>
      </c>
      <c r="HP150" s="691" t="s">
        <v>661</v>
      </c>
      <c r="HQ150" s="691" t="s">
        <v>661</v>
      </c>
      <c r="HR150" s="692" t="s">
        <v>661</v>
      </c>
      <c r="HS150" s="692" t="s">
        <v>661</v>
      </c>
      <c r="HT150" s="692" t="s">
        <v>661</v>
      </c>
      <c r="HU150" s="692" t="s">
        <v>661</v>
      </c>
      <c r="HV150" s="692" t="s">
        <v>661</v>
      </c>
      <c r="HW150" s="692" t="s">
        <v>661</v>
      </c>
      <c r="HX150" s="691" t="s">
        <v>661</v>
      </c>
      <c r="HY150" s="691" t="s">
        <v>661</v>
      </c>
      <c r="HZ150" s="691" t="s">
        <v>661</v>
      </c>
      <c r="IA150" s="692" t="s">
        <v>661</v>
      </c>
      <c r="IB150" s="692" t="s">
        <v>661</v>
      </c>
      <c r="IC150" s="691" t="s">
        <v>661</v>
      </c>
      <c r="ID150" s="691" t="s">
        <v>661</v>
      </c>
      <c r="IE150" s="691" t="s">
        <v>661</v>
      </c>
      <c r="IF150" s="692" t="s">
        <v>661</v>
      </c>
      <c r="IG150" s="692" t="s">
        <v>661</v>
      </c>
      <c r="IH150" s="691" t="s">
        <v>661</v>
      </c>
      <c r="II150" s="691" t="s">
        <v>661</v>
      </c>
      <c r="IJ150" s="691" t="s">
        <v>661</v>
      </c>
      <c r="IK150" s="692" t="s">
        <v>661</v>
      </c>
      <c r="IL150" s="692" t="s">
        <v>661</v>
      </c>
      <c r="IM150" s="691" t="s">
        <v>661</v>
      </c>
      <c r="IN150" s="693" t="s">
        <v>661</v>
      </c>
      <c r="IO150" s="693" t="s">
        <v>661</v>
      </c>
      <c r="IP150" s="692" t="s">
        <v>661</v>
      </c>
      <c r="IQ150" s="692" t="s">
        <v>661</v>
      </c>
      <c r="IR150" s="695" t="s">
        <v>661</v>
      </c>
      <c r="IS150" s="695" t="s">
        <v>661</v>
      </c>
      <c r="IT150" s="691" t="s">
        <v>661</v>
      </c>
      <c r="IU150" s="691" t="s">
        <v>661</v>
      </c>
      <c r="IV150" s="691" t="s">
        <v>661</v>
      </c>
      <c r="IW150" s="692" t="s">
        <v>661</v>
      </c>
      <c r="IX150" s="692" t="s">
        <v>661</v>
      </c>
      <c r="IY150" s="692" t="s">
        <v>661</v>
      </c>
      <c r="IZ150" s="692" t="s">
        <v>661</v>
      </c>
      <c r="JA150" s="692" t="s">
        <v>661</v>
      </c>
      <c r="JB150" s="692" t="s">
        <v>661</v>
      </c>
      <c r="JC150" s="692" t="s">
        <v>661</v>
      </c>
      <c r="JD150" s="692" t="s">
        <v>661</v>
      </c>
      <c r="JE150" s="692" t="s">
        <v>661</v>
      </c>
      <c r="JF150" s="692" t="s">
        <v>661</v>
      </c>
      <c r="JG150" s="695" t="s">
        <v>661</v>
      </c>
      <c r="JH150" s="695" t="s">
        <v>661</v>
      </c>
      <c r="JI150" s="695" t="s">
        <v>661</v>
      </c>
      <c r="JJ150" s="691" t="s">
        <v>661</v>
      </c>
      <c r="JK150" s="691" t="s">
        <v>661</v>
      </c>
      <c r="JL150" s="696" t="s">
        <v>661</v>
      </c>
    </row>
    <row r="151" spans="1:272" ht="12.75" x14ac:dyDescent="0.2">
      <c r="A151" s="733" t="s">
        <v>153</v>
      </c>
      <c r="B151" s="662">
        <v>2013</v>
      </c>
      <c r="C151" s="691" t="s">
        <v>661</v>
      </c>
      <c r="D151" s="691" t="s">
        <v>661</v>
      </c>
      <c r="E151" s="691" t="s">
        <v>661</v>
      </c>
      <c r="F151" s="691" t="s">
        <v>661</v>
      </c>
      <c r="G151" s="691" t="s">
        <v>661</v>
      </c>
      <c r="H151" s="691" t="s">
        <v>661</v>
      </c>
      <c r="I151" s="766" t="s">
        <v>661</v>
      </c>
      <c r="J151" s="766" t="s">
        <v>661</v>
      </c>
      <c r="K151" s="766" t="s">
        <v>661</v>
      </c>
      <c r="L151" s="766" t="s">
        <v>661</v>
      </c>
      <c r="M151" s="766" t="s">
        <v>661</v>
      </c>
      <c r="N151" s="766" t="s">
        <v>661</v>
      </c>
      <c r="O151" s="766" t="s">
        <v>661</v>
      </c>
      <c r="P151" s="766" t="s">
        <v>661</v>
      </c>
      <c r="Q151" s="766" t="s">
        <v>661</v>
      </c>
      <c r="R151" s="766" t="s">
        <v>661</v>
      </c>
      <c r="S151" s="766" t="s">
        <v>661</v>
      </c>
      <c r="T151" s="766" t="s">
        <v>661</v>
      </c>
      <c r="U151" s="766" t="s">
        <v>661</v>
      </c>
      <c r="V151" s="766" t="s">
        <v>661</v>
      </c>
      <c r="W151" s="766" t="s">
        <v>661</v>
      </c>
      <c r="X151" s="766" t="s">
        <v>661</v>
      </c>
      <c r="Y151" s="766" t="s">
        <v>661</v>
      </c>
      <c r="Z151" s="766" t="s">
        <v>661</v>
      </c>
      <c r="AA151" s="766" t="s">
        <v>661</v>
      </c>
      <c r="AB151" s="766" t="s">
        <v>661</v>
      </c>
      <c r="AC151" s="766" t="s">
        <v>661</v>
      </c>
      <c r="AD151" s="766" t="s">
        <v>661</v>
      </c>
      <c r="AE151" s="766" t="s">
        <v>661</v>
      </c>
      <c r="AF151" s="766" t="s">
        <v>661</v>
      </c>
      <c r="AG151" s="766" t="s">
        <v>661</v>
      </c>
      <c r="AH151" s="766" t="s">
        <v>661</v>
      </c>
      <c r="AI151" s="766" t="s">
        <v>661</v>
      </c>
      <c r="AJ151" s="766" t="s">
        <v>661</v>
      </c>
      <c r="AK151" s="766" t="s">
        <v>661</v>
      </c>
      <c r="AL151" s="766" t="s">
        <v>661</v>
      </c>
      <c r="AM151" s="766" t="s">
        <v>661</v>
      </c>
      <c r="AN151" s="766" t="s">
        <v>661</v>
      </c>
      <c r="AO151" s="766" t="s">
        <v>661</v>
      </c>
      <c r="AP151" s="766" t="s">
        <v>661</v>
      </c>
      <c r="AQ151" s="766" t="s">
        <v>661</v>
      </c>
      <c r="AR151" s="766" t="s">
        <v>661</v>
      </c>
      <c r="AS151" s="766" t="s">
        <v>661</v>
      </c>
      <c r="AT151" s="766" t="s">
        <v>661</v>
      </c>
      <c r="AU151" s="766" t="s">
        <v>661</v>
      </c>
      <c r="AV151" s="766" t="s">
        <v>661</v>
      </c>
      <c r="AW151" s="766" t="s">
        <v>661</v>
      </c>
      <c r="AX151" s="766" t="s">
        <v>661</v>
      </c>
      <c r="AY151" s="766" t="s">
        <v>661</v>
      </c>
      <c r="AZ151" s="766" t="s">
        <v>661</v>
      </c>
      <c r="BA151" s="766" t="s">
        <v>661</v>
      </c>
      <c r="BB151" s="766" t="s">
        <v>661</v>
      </c>
      <c r="BC151" s="766" t="s">
        <v>661</v>
      </c>
      <c r="BD151" s="766" t="s">
        <v>661</v>
      </c>
      <c r="BE151" s="766" t="s">
        <v>661</v>
      </c>
      <c r="BF151" s="766" t="s">
        <v>661</v>
      </c>
      <c r="BG151" s="766" t="s">
        <v>661</v>
      </c>
      <c r="BH151" s="766" t="s">
        <v>661</v>
      </c>
      <c r="BI151" s="766" t="s">
        <v>661</v>
      </c>
      <c r="BJ151" s="766" t="s">
        <v>661</v>
      </c>
      <c r="BK151" s="766" t="s">
        <v>661</v>
      </c>
      <c r="BL151" s="766" t="s">
        <v>661</v>
      </c>
      <c r="BM151" s="766" t="s">
        <v>661</v>
      </c>
      <c r="BN151" s="766" t="s">
        <v>661</v>
      </c>
      <c r="BO151" s="766" t="s">
        <v>661</v>
      </c>
      <c r="BP151" s="766" t="s">
        <v>661</v>
      </c>
      <c r="BQ151" s="766" t="s">
        <v>661</v>
      </c>
      <c r="BR151" s="766" t="s">
        <v>661</v>
      </c>
      <c r="BS151" s="766" t="s">
        <v>661</v>
      </c>
      <c r="BT151" s="766" t="s">
        <v>661</v>
      </c>
      <c r="BU151" s="766" t="s">
        <v>661</v>
      </c>
      <c r="BV151" s="766" t="s">
        <v>661</v>
      </c>
      <c r="BW151" s="766" t="s">
        <v>661</v>
      </c>
      <c r="BX151" s="766" t="s">
        <v>661</v>
      </c>
      <c r="BY151" s="766" t="s">
        <v>661</v>
      </c>
      <c r="BZ151" s="766" t="s">
        <v>661</v>
      </c>
      <c r="CA151" s="766" t="s">
        <v>661</v>
      </c>
      <c r="CB151" s="766" t="s">
        <v>661</v>
      </c>
      <c r="CC151" s="766" t="s">
        <v>661</v>
      </c>
      <c r="CD151" s="766" t="s">
        <v>661</v>
      </c>
      <c r="CE151" s="766" t="s">
        <v>661</v>
      </c>
      <c r="CF151" s="766" t="s">
        <v>661</v>
      </c>
      <c r="CG151" s="766" t="s">
        <v>661</v>
      </c>
      <c r="CH151" s="766" t="s">
        <v>661</v>
      </c>
      <c r="CI151" s="766" t="s">
        <v>661</v>
      </c>
      <c r="CJ151" s="766" t="s">
        <v>661</v>
      </c>
      <c r="CK151" s="766" t="s">
        <v>661</v>
      </c>
      <c r="CL151" s="766" t="s">
        <v>661</v>
      </c>
      <c r="CM151" s="766" t="s">
        <v>661</v>
      </c>
      <c r="CN151" s="766" t="s">
        <v>661</v>
      </c>
      <c r="CO151" s="766" t="s">
        <v>661</v>
      </c>
      <c r="CP151" s="766" t="s">
        <v>661</v>
      </c>
      <c r="CQ151" s="766" t="s">
        <v>661</v>
      </c>
      <c r="CR151" s="766" t="s">
        <v>661</v>
      </c>
      <c r="CS151" s="766" t="s">
        <v>661</v>
      </c>
      <c r="CT151" s="766" t="s">
        <v>661</v>
      </c>
      <c r="CU151" s="766" t="s">
        <v>661</v>
      </c>
      <c r="CV151" s="766" t="s">
        <v>661</v>
      </c>
      <c r="CW151" s="766" t="s">
        <v>661</v>
      </c>
      <c r="CX151" s="766" t="s">
        <v>661</v>
      </c>
      <c r="CY151" s="766" t="s">
        <v>661</v>
      </c>
      <c r="CZ151" s="766" t="s">
        <v>661</v>
      </c>
      <c r="DA151" s="766" t="s">
        <v>661</v>
      </c>
      <c r="DB151" s="766" t="s">
        <v>661</v>
      </c>
      <c r="DC151" s="766" t="s">
        <v>661</v>
      </c>
      <c r="DD151" s="766" t="s">
        <v>661</v>
      </c>
      <c r="DE151" s="766" t="s">
        <v>661</v>
      </c>
      <c r="DF151" s="766" t="s">
        <v>661</v>
      </c>
      <c r="DG151" s="766" t="s">
        <v>661</v>
      </c>
      <c r="DH151" s="766" t="s">
        <v>661</v>
      </c>
      <c r="DI151" s="766" t="s">
        <v>661</v>
      </c>
      <c r="DJ151" s="766" t="s">
        <v>661</v>
      </c>
      <c r="DK151" s="766" t="s">
        <v>661</v>
      </c>
      <c r="DL151" s="766" t="s">
        <v>661</v>
      </c>
      <c r="DM151" s="766" t="s">
        <v>661</v>
      </c>
      <c r="DN151" s="766" t="s">
        <v>661</v>
      </c>
      <c r="DO151" s="766" t="s">
        <v>661</v>
      </c>
      <c r="DP151" s="766" t="s">
        <v>661</v>
      </c>
      <c r="DQ151" s="766" t="s">
        <v>661</v>
      </c>
      <c r="DR151" s="766" t="s">
        <v>661</v>
      </c>
      <c r="DS151" s="766" t="s">
        <v>661</v>
      </c>
      <c r="DT151" s="766" t="s">
        <v>661</v>
      </c>
      <c r="DU151" s="766" t="s">
        <v>661</v>
      </c>
      <c r="DV151" s="766" t="s">
        <v>661</v>
      </c>
      <c r="DW151" s="766" t="s">
        <v>661</v>
      </c>
      <c r="DX151" s="766" t="s">
        <v>661</v>
      </c>
      <c r="DY151" s="766" t="s">
        <v>661</v>
      </c>
      <c r="DZ151" s="766" t="s">
        <v>661</v>
      </c>
      <c r="EA151" s="766" t="s">
        <v>661</v>
      </c>
      <c r="EB151" s="766" t="s">
        <v>661</v>
      </c>
      <c r="EC151" s="766" t="s">
        <v>661</v>
      </c>
      <c r="ED151" s="766" t="s">
        <v>661</v>
      </c>
      <c r="EE151" s="766" t="s">
        <v>661</v>
      </c>
      <c r="EF151" s="766" t="s">
        <v>661</v>
      </c>
      <c r="EG151" s="766" t="s">
        <v>661</v>
      </c>
      <c r="EH151" s="766" t="s">
        <v>661</v>
      </c>
      <c r="EI151" s="766" t="s">
        <v>661</v>
      </c>
      <c r="EJ151" s="766" t="s">
        <v>661</v>
      </c>
      <c r="EK151" s="766" t="s">
        <v>661</v>
      </c>
      <c r="EL151" s="766" t="s">
        <v>661</v>
      </c>
      <c r="EM151" s="766" t="s">
        <v>661</v>
      </c>
      <c r="EN151" s="766" t="s">
        <v>661</v>
      </c>
      <c r="EO151" s="766" t="s">
        <v>661</v>
      </c>
      <c r="EP151" s="766" t="s">
        <v>661</v>
      </c>
      <c r="EQ151" s="766" t="s">
        <v>661</v>
      </c>
      <c r="ER151" s="690" t="s">
        <v>661</v>
      </c>
      <c r="ES151" s="691" t="s">
        <v>661</v>
      </c>
      <c r="ET151" s="691" t="s">
        <v>661</v>
      </c>
      <c r="EU151" s="692" t="s">
        <v>661</v>
      </c>
      <c r="EV151" s="692" t="s">
        <v>661</v>
      </c>
      <c r="EW151" s="691" t="s">
        <v>661</v>
      </c>
      <c r="EX151" s="691" t="s">
        <v>661</v>
      </c>
      <c r="EY151" s="691" t="s">
        <v>661</v>
      </c>
      <c r="EZ151" s="692" t="s">
        <v>661</v>
      </c>
      <c r="FA151" s="692" t="s">
        <v>661</v>
      </c>
      <c r="FB151" s="691" t="s">
        <v>661</v>
      </c>
      <c r="FC151" s="691" t="s">
        <v>661</v>
      </c>
      <c r="FD151" s="691" t="s">
        <v>661</v>
      </c>
      <c r="FE151" s="692" t="s">
        <v>661</v>
      </c>
      <c r="FF151" s="692" t="s">
        <v>661</v>
      </c>
      <c r="FG151" s="691" t="s">
        <v>661</v>
      </c>
      <c r="FH151" s="693" t="s">
        <v>661</v>
      </c>
      <c r="FI151" s="693" t="s">
        <v>661</v>
      </c>
      <c r="FJ151" s="692" t="s">
        <v>661</v>
      </c>
      <c r="FK151" s="692" t="s">
        <v>661</v>
      </c>
      <c r="FL151" s="691" t="s">
        <v>661</v>
      </c>
      <c r="FM151" s="691" t="s">
        <v>661</v>
      </c>
      <c r="FN151" s="691" t="s">
        <v>661</v>
      </c>
      <c r="FO151" s="691" t="s">
        <v>661</v>
      </c>
      <c r="FP151" s="691" t="s">
        <v>661</v>
      </c>
      <c r="FQ151" s="692" t="s">
        <v>661</v>
      </c>
      <c r="FR151" s="692" t="s">
        <v>661</v>
      </c>
      <c r="FS151" s="692" t="s">
        <v>661</v>
      </c>
      <c r="FT151" s="692" t="s">
        <v>661</v>
      </c>
      <c r="FU151" s="692" t="s">
        <v>661</v>
      </c>
      <c r="FV151" s="692" t="s">
        <v>661</v>
      </c>
      <c r="FW151" s="692" t="s">
        <v>661</v>
      </c>
      <c r="FX151" s="692" t="s">
        <v>661</v>
      </c>
      <c r="FY151" s="692" t="s">
        <v>661</v>
      </c>
      <c r="FZ151" s="692" t="s">
        <v>661</v>
      </c>
      <c r="GA151" s="693" t="s">
        <v>661</v>
      </c>
      <c r="GB151" s="693" t="s">
        <v>661</v>
      </c>
      <c r="GC151" s="693" t="s">
        <v>661</v>
      </c>
      <c r="GD151" s="694" t="s">
        <v>661</v>
      </c>
      <c r="GE151" s="694" t="s">
        <v>661</v>
      </c>
      <c r="GF151" s="695" t="s">
        <v>661</v>
      </c>
      <c r="GG151" s="693" t="s">
        <v>661</v>
      </c>
      <c r="GH151" s="693" t="s">
        <v>661</v>
      </c>
      <c r="GI151" s="694" t="s">
        <v>661</v>
      </c>
      <c r="GJ151" s="694" t="s">
        <v>661</v>
      </c>
      <c r="GK151" s="695" t="s">
        <v>661</v>
      </c>
      <c r="GL151" s="691" t="s">
        <v>661</v>
      </c>
      <c r="GM151" s="691" t="s">
        <v>661</v>
      </c>
      <c r="GN151" s="694" t="s">
        <v>661</v>
      </c>
      <c r="GO151" s="694" t="s">
        <v>661</v>
      </c>
      <c r="GP151" s="695" t="s">
        <v>661</v>
      </c>
      <c r="GQ151" s="693" t="s">
        <v>661</v>
      </c>
      <c r="GR151" s="693" t="s">
        <v>661</v>
      </c>
      <c r="GS151" s="694" t="s">
        <v>661</v>
      </c>
      <c r="GT151" s="694" t="s">
        <v>661</v>
      </c>
      <c r="GU151" s="691" t="s">
        <v>661</v>
      </c>
      <c r="GV151" s="691" t="s">
        <v>661</v>
      </c>
      <c r="GW151" s="691" t="s">
        <v>661</v>
      </c>
      <c r="GX151" s="692" t="s">
        <v>661</v>
      </c>
      <c r="GY151" s="692" t="s">
        <v>661</v>
      </c>
      <c r="GZ151" s="691" t="s">
        <v>661</v>
      </c>
      <c r="HA151" s="691" t="s">
        <v>661</v>
      </c>
      <c r="HB151" s="691" t="s">
        <v>661</v>
      </c>
      <c r="HC151" s="692" t="s">
        <v>661</v>
      </c>
      <c r="HD151" s="692" t="s">
        <v>661</v>
      </c>
      <c r="HE151" s="691" t="s">
        <v>661</v>
      </c>
      <c r="HF151" s="691" t="s">
        <v>661</v>
      </c>
      <c r="HG151" s="691" t="s">
        <v>661</v>
      </c>
      <c r="HH151" s="692" t="s">
        <v>661</v>
      </c>
      <c r="HI151" s="692" t="s">
        <v>661</v>
      </c>
      <c r="HJ151" s="691" t="s">
        <v>661</v>
      </c>
      <c r="HK151" s="693" t="s">
        <v>661</v>
      </c>
      <c r="HL151" s="693" t="s">
        <v>661</v>
      </c>
      <c r="HM151" s="692" t="s">
        <v>661</v>
      </c>
      <c r="HN151" s="692" t="s">
        <v>661</v>
      </c>
      <c r="HO151" s="695" t="s">
        <v>661</v>
      </c>
      <c r="HP151" s="691" t="s">
        <v>661</v>
      </c>
      <c r="HQ151" s="691" t="s">
        <v>661</v>
      </c>
      <c r="HR151" s="692" t="s">
        <v>661</v>
      </c>
      <c r="HS151" s="692" t="s">
        <v>661</v>
      </c>
      <c r="HT151" s="692" t="s">
        <v>661</v>
      </c>
      <c r="HU151" s="692" t="s">
        <v>661</v>
      </c>
      <c r="HV151" s="692" t="s">
        <v>661</v>
      </c>
      <c r="HW151" s="692" t="s">
        <v>661</v>
      </c>
      <c r="HX151" s="691" t="s">
        <v>661</v>
      </c>
      <c r="HY151" s="691" t="s">
        <v>661</v>
      </c>
      <c r="HZ151" s="691" t="s">
        <v>661</v>
      </c>
      <c r="IA151" s="692" t="s">
        <v>661</v>
      </c>
      <c r="IB151" s="692" t="s">
        <v>661</v>
      </c>
      <c r="IC151" s="691" t="s">
        <v>661</v>
      </c>
      <c r="ID151" s="691" t="s">
        <v>661</v>
      </c>
      <c r="IE151" s="691" t="s">
        <v>661</v>
      </c>
      <c r="IF151" s="692" t="s">
        <v>661</v>
      </c>
      <c r="IG151" s="692" t="s">
        <v>661</v>
      </c>
      <c r="IH151" s="691" t="s">
        <v>661</v>
      </c>
      <c r="II151" s="691" t="s">
        <v>661</v>
      </c>
      <c r="IJ151" s="691" t="s">
        <v>661</v>
      </c>
      <c r="IK151" s="692" t="s">
        <v>661</v>
      </c>
      <c r="IL151" s="692" t="s">
        <v>661</v>
      </c>
      <c r="IM151" s="691" t="s">
        <v>661</v>
      </c>
      <c r="IN151" s="693" t="s">
        <v>661</v>
      </c>
      <c r="IO151" s="693" t="s">
        <v>661</v>
      </c>
      <c r="IP151" s="692" t="s">
        <v>661</v>
      </c>
      <c r="IQ151" s="692" t="s">
        <v>661</v>
      </c>
      <c r="IR151" s="695" t="s">
        <v>661</v>
      </c>
      <c r="IS151" s="695" t="s">
        <v>661</v>
      </c>
      <c r="IT151" s="691" t="s">
        <v>661</v>
      </c>
      <c r="IU151" s="691" t="s">
        <v>661</v>
      </c>
      <c r="IV151" s="691" t="s">
        <v>661</v>
      </c>
      <c r="IW151" s="692" t="s">
        <v>661</v>
      </c>
      <c r="IX151" s="692" t="s">
        <v>661</v>
      </c>
      <c r="IY151" s="692" t="s">
        <v>661</v>
      </c>
      <c r="IZ151" s="692" t="s">
        <v>661</v>
      </c>
      <c r="JA151" s="692" t="s">
        <v>661</v>
      </c>
      <c r="JB151" s="692" t="s">
        <v>661</v>
      </c>
      <c r="JC151" s="692" t="s">
        <v>661</v>
      </c>
      <c r="JD151" s="692" t="s">
        <v>661</v>
      </c>
      <c r="JE151" s="692" t="s">
        <v>661</v>
      </c>
      <c r="JF151" s="692" t="s">
        <v>661</v>
      </c>
      <c r="JG151" s="695" t="s">
        <v>661</v>
      </c>
      <c r="JH151" s="695" t="s">
        <v>661</v>
      </c>
      <c r="JI151" s="695" t="s">
        <v>661</v>
      </c>
      <c r="JJ151" s="691" t="s">
        <v>661</v>
      </c>
      <c r="JK151" s="691" t="s">
        <v>661</v>
      </c>
      <c r="JL151" s="696" t="s">
        <v>661</v>
      </c>
    </row>
    <row r="152" spans="1:272" ht="12.75" x14ac:dyDescent="0.2">
      <c r="A152" s="733" t="s">
        <v>154</v>
      </c>
      <c r="B152" s="662">
        <v>2013</v>
      </c>
      <c r="C152" s="691" t="s">
        <v>661</v>
      </c>
      <c r="D152" s="691" t="s">
        <v>661</v>
      </c>
      <c r="E152" s="691" t="s">
        <v>661</v>
      </c>
      <c r="F152" s="691" t="s">
        <v>661</v>
      </c>
      <c r="G152" s="691" t="s">
        <v>661</v>
      </c>
      <c r="H152" s="691" t="s">
        <v>661</v>
      </c>
      <c r="I152" s="766" t="s">
        <v>661</v>
      </c>
      <c r="J152" s="766" t="s">
        <v>661</v>
      </c>
      <c r="K152" s="766" t="s">
        <v>661</v>
      </c>
      <c r="L152" s="766" t="s">
        <v>661</v>
      </c>
      <c r="M152" s="766" t="s">
        <v>661</v>
      </c>
      <c r="N152" s="766" t="s">
        <v>661</v>
      </c>
      <c r="O152" s="766" t="s">
        <v>661</v>
      </c>
      <c r="P152" s="766" t="s">
        <v>661</v>
      </c>
      <c r="Q152" s="766" t="s">
        <v>661</v>
      </c>
      <c r="R152" s="766" t="s">
        <v>661</v>
      </c>
      <c r="S152" s="766" t="s">
        <v>661</v>
      </c>
      <c r="T152" s="766" t="s">
        <v>661</v>
      </c>
      <c r="U152" s="766" t="s">
        <v>661</v>
      </c>
      <c r="V152" s="766" t="s">
        <v>661</v>
      </c>
      <c r="W152" s="766" t="s">
        <v>661</v>
      </c>
      <c r="X152" s="766" t="s">
        <v>661</v>
      </c>
      <c r="Y152" s="766" t="s">
        <v>661</v>
      </c>
      <c r="Z152" s="766" t="s">
        <v>661</v>
      </c>
      <c r="AA152" s="766" t="s">
        <v>661</v>
      </c>
      <c r="AB152" s="766" t="s">
        <v>661</v>
      </c>
      <c r="AC152" s="766" t="s">
        <v>661</v>
      </c>
      <c r="AD152" s="766" t="s">
        <v>661</v>
      </c>
      <c r="AE152" s="766" t="s">
        <v>661</v>
      </c>
      <c r="AF152" s="766" t="s">
        <v>661</v>
      </c>
      <c r="AG152" s="766" t="s">
        <v>661</v>
      </c>
      <c r="AH152" s="766" t="s">
        <v>661</v>
      </c>
      <c r="AI152" s="766" t="s">
        <v>661</v>
      </c>
      <c r="AJ152" s="766" t="s">
        <v>661</v>
      </c>
      <c r="AK152" s="766" t="s">
        <v>661</v>
      </c>
      <c r="AL152" s="766" t="s">
        <v>661</v>
      </c>
      <c r="AM152" s="766" t="s">
        <v>661</v>
      </c>
      <c r="AN152" s="766" t="s">
        <v>661</v>
      </c>
      <c r="AO152" s="766" t="s">
        <v>661</v>
      </c>
      <c r="AP152" s="766" t="s">
        <v>661</v>
      </c>
      <c r="AQ152" s="766" t="s">
        <v>661</v>
      </c>
      <c r="AR152" s="766" t="s">
        <v>661</v>
      </c>
      <c r="AS152" s="766" t="s">
        <v>661</v>
      </c>
      <c r="AT152" s="766" t="s">
        <v>661</v>
      </c>
      <c r="AU152" s="766" t="s">
        <v>661</v>
      </c>
      <c r="AV152" s="766" t="s">
        <v>661</v>
      </c>
      <c r="AW152" s="766" t="s">
        <v>661</v>
      </c>
      <c r="AX152" s="766" t="s">
        <v>661</v>
      </c>
      <c r="AY152" s="766" t="s">
        <v>661</v>
      </c>
      <c r="AZ152" s="766" t="s">
        <v>661</v>
      </c>
      <c r="BA152" s="766" t="s">
        <v>661</v>
      </c>
      <c r="BB152" s="766" t="s">
        <v>661</v>
      </c>
      <c r="BC152" s="766" t="s">
        <v>661</v>
      </c>
      <c r="BD152" s="766" t="s">
        <v>661</v>
      </c>
      <c r="BE152" s="766" t="s">
        <v>661</v>
      </c>
      <c r="BF152" s="766" t="s">
        <v>661</v>
      </c>
      <c r="BG152" s="766" t="s">
        <v>661</v>
      </c>
      <c r="BH152" s="766" t="s">
        <v>661</v>
      </c>
      <c r="BI152" s="766" t="s">
        <v>661</v>
      </c>
      <c r="BJ152" s="766" t="s">
        <v>661</v>
      </c>
      <c r="BK152" s="766" t="s">
        <v>661</v>
      </c>
      <c r="BL152" s="766" t="s">
        <v>661</v>
      </c>
      <c r="BM152" s="766" t="s">
        <v>661</v>
      </c>
      <c r="BN152" s="766" t="s">
        <v>661</v>
      </c>
      <c r="BO152" s="766" t="s">
        <v>661</v>
      </c>
      <c r="BP152" s="766" t="s">
        <v>661</v>
      </c>
      <c r="BQ152" s="766" t="s">
        <v>661</v>
      </c>
      <c r="BR152" s="766" t="s">
        <v>661</v>
      </c>
      <c r="BS152" s="766" t="s">
        <v>661</v>
      </c>
      <c r="BT152" s="766" t="s">
        <v>661</v>
      </c>
      <c r="BU152" s="766" t="s">
        <v>661</v>
      </c>
      <c r="BV152" s="766" t="s">
        <v>661</v>
      </c>
      <c r="BW152" s="766" t="s">
        <v>661</v>
      </c>
      <c r="BX152" s="766" t="s">
        <v>661</v>
      </c>
      <c r="BY152" s="766" t="s">
        <v>661</v>
      </c>
      <c r="BZ152" s="766" t="s">
        <v>661</v>
      </c>
      <c r="CA152" s="766" t="s">
        <v>661</v>
      </c>
      <c r="CB152" s="766" t="s">
        <v>661</v>
      </c>
      <c r="CC152" s="766" t="s">
        <v>661</v>
      </c>
      <c r="CD152" s="766" t="s">
        <v>661</v>
      </c>
      <c r="CE152" s="766" t="s">
        <v>661</v>
      </c>
      <c r="CF152" s="766" t="s">
        <v>661</v>
      </c>
      <c r="CG152" s="766" t="s">
        <v>661</v>
      </c>
      <c r="CH152" s="766" t="s">
        <v>661</v>
      </c>
      <c r="CI152" s="766" t="s">
        <v>661</v>
      </c>
      <c r="CJ152" s="766" t="s">
        <v>661</v>
      </c>
      <c r="CK152" s="766" t="s">
        <v>661</v>
      </c>
      <c r="CL152" s="766" t="s">
        <v>661</v>
      </c>
      <c r="CM152" s="766" t="s">
        <v>661</v>
      </c>
      <c r="CN152" s="766" t="s">
        <v>661</v>
      </c>
      <c r="CO152" s="766" t="s">
        <v>661</v>
      </c>
      <c r="CP152" s="766" t="s">
        <v>661</v>
      </c>
      <c r="CQ152" s="766" t="s">
        <v>661</v>
      </c>
      <c r="CR152" s="766" t="s">
        <v>661</v>
      </c>
      <c r="CS152" s="766" t="s">
        <v>661</v>
      </c>
      <c r="CT152" s="766" t="s">
        <v>661</v>
      </c>
      <c r="CU152" s="766" t="s">
        <v>661</v>
      </c>
      <c r="CV152" s="766" t="s">
        <v>661</v>
      </c>
      <c r="CW152" s="766" t="s">
        <v>661</v>
      </c>
      <c r="CX152" s="766" t="s">
        <v>661</v>
      </c>
      <c r="CY152" s="766" t="s">
        <v>661</v>
      </c>
      <c r="CZ152" s="766" t="s">
        <v>661</v>
      </c>
      <c r="DA152" s="766" t="s">
        <v>661</v>
      </c>
      <c r="DB152" s="766" t="s">
        <v>661</v>
      </c>
      <c r="DC152" s="766" t="s">
        <v>661</v>
      </c>
      <c r="DD152" s="766" t="s">
        <v>661</v>
      </c>
      <c r="DE152" s="766" t="s">
        <v>661</v>
      </c>
      <c r="DF152" s="766" t="s">
        <v>661</v>
      </c>
      <c r="DG152" s="766" t="s">
        <v>661</v>
      </c>
      <c r="DH152" s="766" t="s">
        <v>661</v>
      </c>
      <c r="DI152" s="766" t="s">
        <v>661</v>
      </c>
      <c r="DJ152" s="766" t="s">
        <v>661</v>
      </c>
      <c r="DK152" s="766" t="s">
        <v>661</v>
      </c>
      <c r="DL152" s="766" t="s">
        <v>661</v>
      </c>
      <c r="DM152" s="766" t="s">
        <v>661</v>
      </c>
      <c r="DN152" s="766" t="s">
        <v>661</v>
      </c>
      <c r="DO152" s="766" t="s">
        <v>661</v>
      </c>
      <c r="DP152" s="766" t="s">
        <v>661</v>
      </c>
      <c r="DQ152" s="766" t="s">
        <v>661</v>
      </c>
      <c r="DR152" s="766" t="s">
        <v>661</v>
      </c>
      <c r="DS152" s="766" t="s">
        <v>661</v>
      </c>
      <c r="DT152" s="766" t="s">
        <v>661</v>
      </c>
      <c r="DU152" s="766" t="s">
        <v>661</v>
      </c>
      <c r="DV152" s="766" t="s">
        <v>661</v>
      </c>
      <c r="DW152" s="766" t="s">
        <v>661</v>
      </c>
      <c r="DX152" s="766" t="s">
        <v>661</v>
      </c>
      <c r="DY152" s="766" t="s">
        <v>661</v>
      </c>
      <c r="DZ152" s="766" t="s">
        <v>661</v>
      </c>
      <c r="EA152" s="766" t="s">
        <v>661</v>
      </c>
      <c r="EB152" s="766" t="s">
        <v>661</v>
      </c>
      <c r="EC152" s="766" t="s">
        <v>661</v>
      </c>
      <c r="ED152" s="766" t="s">
        <v>661</v>
      </c>
      <c r="EE152" s="766" t="s">
        <v>661</v>
      </c>
      <c r="EF152" s="766" t="s">
        <v>661</v>
      </c>
      <c r="EG152" s="766" t="s">
        <v>661</v>
      </c>
      <c r="EH152" s="766" t="s">
        <v>661</v>
      </c>
      <c r="EI152" s="766" t="s">
        <v>661</v>
      </c>
      <c r="EJ152" s="766" t="s">
        <v>661</v>
      </c>
      <c r="EK152" s="766" t="s">
        <v>661</v>
      </c>
      <c r="EL152" s="766" t="s">
        <v>661</v>
      </c>
      <c r="EM152" s="766" t="s">
        <v>661</v>
      </c>
      <c r="EN152" s="766" t="s">
        <v>661</v>
      </c>
      <c r="EO152" s="766" t="s">
        <v>661</v>
      </c>
      <c r="EP152" s="766" t="s">
        <v>661</v>
      </c>
      <c r="EQ152" s="766" t="s">
        <v>661</v>
      </c>
      <c r="ER152" s="690" t="s">
        <v>661</v>
      </c>
      <c r="ES152" s="691" t="s">
        <v>661</v>
      </c>
      <c r="ET152" s="691" t="s">
        <v>661</v>
      </c>
      <c r="EU152" s="692" t="s">
        <v>661</v>
      </c>
      <c r="EV152" s="692" t="s">
        <v>661</v>
      </c>
      <c r="EW152" s="691" t="s">
        <v>661</v>
      </c>
      <c r="EX152" s="691" t="s">
        <v>661</v>
      </c>
      <c r="EY152" s="691" t="s">
        <v>661</v>
      </c>
      <c r="EZ152" s="692" t="s">
        <v>661</v>
      </c>
      <c r="FA152" s="692" t="s">
        <v>661</v>
      </c>
      <c r="FB152" s="691" t="s">
        <v>661</v>
      </c>
      <c r="FC152" s="691" t="s">
        <v>661</v>
      </c>
      <c r="FD152" s="691" t="s">
        <v>661</v>
      </c>
      <c r="FE152" s="692" t="s">
        <v>661</v>
      </c>
      <c r="FF152" s="692" t="s">
        <v>661</v>
      </c>
      <c r="FG152" s="691" t="s">
        <v>661</v>
      </c>
      <c r="FH152" s="693" t="s">
        <v>661</v>
      </c>
      <c r="FI152" s="693" t="s">
        <v>661</v>
      </c>
      <c r="FJ152" s="692" t="s">
        <v>661</v>
      </c>
      <c r="FK152" s="692" t="s">
        <v>661</v>
      </c>
      <c r="FL152" s="691" t="s">
        <v>661</v>
      </c>
      <c r="FM152" s="691" t="s">
        <v>661</v>
      </c>
      <c r="FN152" s="691" t="s">
        <v>661</v>
      </c>
      <c r="FO152" s="691" t="s">
        <v>661</v>
      </c>
      <c r="FP152" s="691" t="s">
        <v>661</v>
      </c>
      <c r="FQ152" s="692" t="s">
        <v>661</v>
      </c>
      <c r="FR152" s="692" t="s">
        <v>661</v>
      </c>
      <c r="FS152" s="692" t="s">
        <v>661</v>
      </c>
      <c r="FT152" s="692" t="s">
        <v>661</v>
      </c>
      <c r="FU152" s="692" t="s">
        <v>661</v>
      </c>
      <c r="FV152" s="692" t="s">
        <v>661</v>
      </c>
      <c r="FW152" s="692" t="s">
        <v>661</v>
      </c>
      <c r="FX152" s="692" t="s">
        <v>661</v>
      </c>
      <c r="FY152" s="692" t="s">
        <v>661</v>
      </c>
      <c r="FZ152" s="692" t="s">
        <v>661</v>
      </c>
      <c r="GA152" s="693" t="s">
        <v>661</v>
      </c>
      <c r="GB152" s="693" t="s">
        <v>661</v>
      </c>
      <c r="GC152" s="693" t="s">
        <v>661</v>
      </c>
      <c r="GD152" s="694" t="s">
        <v>661</v>
      </c>
      <c r="GE152" s="694" t="s">
        <v>661</v>
      </c>
      <c r="GF152" s="695" t="s">
        <v>661</v>
      </c>
      <c r="GG152" s="693" t="s">
        <v>661</v>
      </c>
      <c r="GH152" s="693" t="s">
        <v>661</v>
      </c>
      <c r="GI152" s="694" t="s">
        <v>661</v>
      </c>
      <c r="GJ152" s="694" t="s">
        <v>661</v>
      </c>
      <c r="GK152" s="695" t="s">
        <v>661</v>
      </c>
      <c r="GL152" s="691" t="s">
        <v>661</v>
      </c>
      <c r="GM152" s="691" t="s">
        <v>661</v>
      </c>
      <c r="GN152" s="694" t="s">
        <v>661</v>
      </c>
      <c r="GO152" s="694" t="s">
        <v>661</v>
      </c>
      <c r="GP152" s="695" t="s">
        <v>661</v>
      </c>
      <c r="GQ152" s="693" t="s">
        <v>661</v>
      </c>
      <c r="GR152" s="693" t="s">
        <v>661</v>
      </c>
      <c r="GS152" s="694" t="s">
        <v>661</v>
      </c>
      <c r="GT152" s="694" t="s">
        <v>661</v>
      </c>
      <c r="GU152" s="691" t="s">
        <v>661</v>
      </c>
      <c r="GV152" s="691" t="s">
        <v>661</v>
      </c>
      <c r="GW152" s="691" t="s">
        <v>661</v>
      </c>
      <c r="GX152" s="692" t="s">
        <v>661</v>
      </c>
      <c r="GY152" s="692" t="s">
        <v>661</v>
      </c>
      <c r="GZ152" s="691" t="s">
        <v>661</v>
      </c>
      <c r="HA152" s="691" t="s">
        <v>661</v>
      </c>
      <c r="HB152" s="691" t="s">
        <v>661</v>
      </c>
      <c r="HC152" s="692" t="s">
        <v>661</v>
      </c>
      <c r="HD152" s="692" t="s">
        <v>661</v>
      </c>
      <c r="HE152" s="691" t="s">
        <v>661</v>
      </c>
      <c r="HF152" s="691" t="s">
        <v>661</v>
      </c>
      <c r="HG152" s="691" t="s">
        <v>661</v>
      </c>
      <c r="HH152" s="692" t="s">
        <v>661</v>
      </c>
      <c r="HI152" s="692" t="s">
        <v>661</v>
      </c>
      <c r="HJ152" s="691" t="s">
        <v>661</v>
      </c>
      <c r="HK152" s="693" t="s">
        <v>661</v>
      </c>
      <c r="HL152" s="693" t="s">
        <v>661</v>
      </c>
      <c r="HM152" s="692" t="s">
        <v>661</v>
      </c>
      <c r="HN152" s="692" t="s">
        <v>661</v>
      </c>
      <c r="HO152" s="695" t="s">
        <v>661</v>
      </c>
      <c r="HP152" s="691" t="s">
        <v>661</v>
      </c>
      <c r="HQ152" s="691" t="s">
        <v>661</v>
      </c>
      <c r="HR152" s="692" t="s">
        <v>661</v>
      </c>
      <c r="HS152" s="692" t="s">
        <v>661</v>
      </c>
      <c r="HT152" s="692" t="s">
        <v>661</v>
      </c>
      <c r="HU152" s="692" t="s">
        <v>661</v>
      </c>
      <c r="HV152" s="692" t="s">
        <v>661</v>
      </c>
      <c r="HW152" s="692" t="s">
        <v>661</v>
      </c>
      <c r="HX152" s="691" t="s">
        <v>661</v>
      </c>
      <c r="HY152" s="691" t="s">
        <v>661</v>
      </c>
      <c r="HZ152" s="691" t="s">
        <v>661</v>
      </c>
      <c r="IA152" s="692" t="s">
        <v>661</v>
      </c>
      <c r="IB152" s="692" t="s">
        <v>661</v>
      </c>
      <c r="IC152" s="691" t="s">
        <v>661</v>
      </c>
      <c r="ID152" s="691" t="s">
        <v>661</v>
      </c>
      <c r="IE152" s="691" t="s">
        <v>661</v>
      </c>
      <c r="IF152" s="692" t="s">
        <v>661</v>
      </c>
      <c r="IG152" s="692" t="s">
        <v>661</v>
      </c>
      <c r="IH152" s="691" t="s">
        <v>661</v>
      </c>
      <c r="II152" s="691" t="s">
        <v>661</v>
      </c>
      <c r="IJ152" s="691" t="s">
        <v>661</v>
      </c>
      <c r="IK152" s="692" t="s">
        <v>661</v>
      </c>
      <c r="IL152" s="692" t="s">
        <v>661</v>
      </c>
      <c r="IM152" s="691" t="s">
        <v>661</v>
      </c>
      <c r="IN152" s="693" t="s">
        <v>661</v>
      </c>
      <c r="IO152" s="693" t="s">
        <v>661</v>
      </c>
      <c r="IP152" s="692" t="s">
        <v>661</v>
      </c>
      <c r="IQ152" s="692" t="s">
        <v>661</v>
      </c>
      <c r="IR152" s="695" t="s">
        <v>661</v>
      </c>
      <c r="IS152" s="695" t="s">
        <v>661</v>
      </c>
      <c r="IT152" s="691" t="s">
        <v>661</v>
      </c>
      <c r="IU152" s="691" t="s">
        <v>661</v>
      </c>
      <c r="IV152" s="691" t="s">
        <v>661</v>
      </c>
      <c r="IW152" s="692" t="s">
        <v>661</v>
      </c>
      <c r="IX152" s="692" t="s">
        <v>661</v>
      </c>
      <c r="IY152" s="692" t="s">
        <v>661</v>
      </c>
      <c r="IZ152" s="692" t="s">
        <v>661</v>
      </c>
      <c r="JA152" s="692" t="s">
        <v>661</v>
      </c>
      <c r="JB152" s="692" t="s">
        <v>661</v>
      </c>
      <c r="JC152" s="692" t="s">
        <v>661</v>
      </c>
      <c r="JD152" s="692" t="s">
        <v>661</v>
      </c>
      <c r="JE152" s="692" t="s">
        <v>661</v>
      </c>
      <c r="JF152" s="692" t="s">
        <v>661</v>
      </c>
      <c r="JG152" s="695" t="s">
        <v>661</v>
      </c>
      <c r="JH152" s="695" t="s">
        <v>661</v>
      </c>
      <c r="JI152" s="695" t="s">
        <v>661</v>
      </c>
      <c r="JJ152" s="691" t="s">
        <v>661</v>
      </c>
      <c r="JK152" s="691" t="s">
        <v>661</v>
      </c>
      <c r="JL152" s="696" t="s">
        <v>661</v>
      </c>
    </row>
    <row r="153" spans="1:272" ht="12.75" x14ac:dyDescent="0.2">
      <c r="A153" s="733" t="s">
        <v>155</v>
      </c>
      <c r="B153" s="662">
        <v>2013</v>
      </c>
      <c r="C153" s="679" t="s">
        <v>236</v>
      </c>
      <c r="D153" s="679" t="s">
        <v>236</v>
      </c>
      <c r="E153" s="679" t="s">
        <v>235</v>
      </c>
      <c r="F153" s="679" t="s">
        <v>236</v>
      </c>
      <c r="G153" s="679" t="s">
        <v>236</v>
      </c>
      <c r="H153" s="679" t="s">
        <v>235</v>
      </c>
      <c r="I153" s="664">
        <v>427</v>
      </c>
      <c r="J153" s="664">
        <v>342</v>
      </c>
      <c r="K153" s="664">
        <v>522</v>
      </c>
      <c r="L153" s="663">
        <v>2349</v>
      </c>
      <c r="M153" s="664">
        <v>1913</v>
      </c>
      <c r="N153" s="664">
        <v>2958</v>
      </c>
      <c r="O153" s="665">
        <v>1276</v>
      </c>
      <c r="P153" s="665">
        <v>1074</v>
      </c>
      <c r="Q153" s="664">
        <v>427</v>
      </c>
      <c r="R153" s="664">
        <v>342</v>
      </c>
      <c r="S153" s="664">
        <v>522</v>
      </c>
      <c r="T153" s="665">
        <v>217</v>
      </c>
      <c r="U153" s="665">
        <v>211</v>
      </c>
      <c r="V153" s="664">
        <v>1922</v>
      </c>
      <c r="W153" s="664">
        <v>1548</v>
      </c>
      <c r="X153" s="664">
        <v>2460</v>
      </c>
      <c r="Y153" s="665">
        <v>1059</v>
      </c>
      <c r="Z153" s="665">
        <v>863</v>
      </c>
      <c r="AA153" s="664">
        <v>158</v>
      </c>
      <c r="AB153" s="664">
        <v>126.5480093676815</v>
      </c>
      <c r="AC153" s="664">
        <v>193.15222482435598</v>
      </c>
      <c r="AD153" s="666">
        <v>80</v>
      </c>
      <c r="AE153" s="666">
        <v>78</v>
      </c>
      <c r="AF153" s="664">
        <v>127</v>
      </c>
      <c r="AG153" s="664">
        <v>66.885874649204865</v>
      </c>
      <c r="AH153" s="664">
        <v>295.22450888681016</v>
      </c>
      <c r="AI153" s="665">
        <v>61</v>
      </c>
      <c r="AJ153" s="665">
        <v>66</v>
      </c>
      <c r="AK153" s="664">
        <v>119</v>
      </c>
      <c r="AL153" s="664">
        <v>182</v>
      </c>
      <c r="AM153" s="664">
        <v>126</v>
      </c>
      <c r="AN153" s="664">
        <v>32</v>
      </c>
      <c r="AO153" s="664">
        <v>95</v>
      </c>
      <c r="AP153" s="665">
        <v>60</v>
      </c>
      <c r="AQ153" s="665">
        <v>92</v>
      </c>
      <c r="AR153" s="665">
        <v>64</v>
      </c>
      <c r="AS153" s="665">
        <v>16</v>
      </c>
      <c r="AT153" s="665">
        <v>45</v>
      </c>
      <c r="AU153" s="665">
        <v>59</v>
      </c>
      <c r="AV153" s="665">
        <v>90</v>
      </c>
      <c r="AW153" s="665">
        <v>62</v>
      </c>
      <c r="AX153" s="665">
        <v>16</v>
      </c>
      <c r="AY153" s="665">
        <v>49</v>
      </c>
      <c r="AZ153" s="667">
        <v>0.41894434585648166</v>
      </c>
      <c r="BA153" s="667">
        <v>0.34118370950338417</v>
      </c>
      <c r="BB153" s="667">
        <v>0.52755954663408799</v>
      </c>
      <c r="BC153" s="668">
        <v>0.45634338767014521</v>
      </c>
      <c r="BD153" s="668">
        <v>0.38209626406623004</v>
      </c>
      <c r="BE153" s="669">
        <v>0.5665</v>
      </c>
      <c r="BF153" s="670">
        <v>0.45514127725856701</v>
      </c>
      <c r="BG153" s="670">
        <v>0.72471409657320873</v>
      </c>
      <c r="BH153" s="668">
        <v>0.63252958076249977</v>
      </c>
      <c r="BI153" s="668">
        <v>0.62506183689028827</v>
      </c>
      <c r="BJ153" s="669">
        <v>0.64200000000000002</v>
      </c>
      <c r="BK153" s="670">
        <v>0.51580000000000004</v>
      </c>
      <c r="BL153" s="670">
        <v>0.82130000000000003</v>
      </c>
      <c r="BM153" s="668">
        <v>0.69979999999999998</v>
      </c>
      <c r="BN153" s="668">
        <v>0.58330000000000004</v>
      </c>
      <c r="BO153" s="669">
        <v>0.11219999999999999</v>
      </c>
      <c r="BP153" s="670">
        <v>5.9091300280636111E-2</v>
      </c>
      <c r="BQ153" s="670">
        <v>0.26082039289055192</v>
      </c>
      <c r="BR153" s="668">
        <v>0.1069</v>
      </c>
      <c r="BS153" s="668">
        <v>0.1177</v>
      </c>
      <c r="BT153" s="664">
        <v>29</v>
      </c>
      <c r="BU153" s="664">
        <v>12</v>
      </c>
      <c r="BV153" s="664">
        <v>88</v>
      </c>
      <c r="BW153" s="665">
        <v>15</v>
      </c>
      <c r="BX153" s="665">
        <v>14</v>
      </c>
      <c r="BY153" s="664">
        <v>24</v>
      </c>
      <c r="BZ153" s="664">
        <v>14</v>
      </c>
      <c r="CA153" s="664">
        <v>40</v>
      </c>
      <c r="CB153" s="665">
        <v>12</v>
      </c>
      <c r="CC153" s="665">
        <v>12</v>
      </c>
      <c r="CD153" s="664">
        <v>5</v>
      </c>
      <c r="CE153" s="664">
        <v>0.5907</v>
      </c>
      <c r="CF153" s="664">
        <v>21</v>
      </c>
      <c r="CG153" s="665">
        <v>3</v>
      </c>
      <c r="CH153" s="665">
        <v>2</v>
      </c>
      <c r="CI153" s="664">
        <v>2</v>
      </c>
      <c r="CJ153" s="664">
        <v>0.2752</v>
      </c>
      <c r="CK153" s="664">
        <v>10</v>
      </c>
      <c r="CL153" s="665">
        <v>1</v>
      </c>
      <c r="CM153" s="665">
        <v>1</v>
      </c>
      <c r="CN153" s="671">
        <v>24.05</v>
      </c>
      <c r="CO153" s="664">
        <v>1.19</v>
      </c>
      <c r="CP153" s="664">
        <v>0.99260000000000004</v>
      </c>
      <c r="CQ153" s="665">
        <v>12.2</v>
      </c>
      <c r="CR153" s="665">
        <v>0.5766</v>
      </c>
      <c r="CS153" s="665">
        <v>0.55559999999999998</v>
      </c>
      <c r="CT153" s="665">
        <v>11.85</v>
      </c>
      <c r="CU153" s="665">
        <v>0.6179</v>
      </c>
      <c r="CV153" s="665">
        <v>0.43709999999999999</v>
      </c>
      <c r="CW153" s="664">
        <v>235</v>
      </c>
      <c r="CX153" s="664">
        <v>187</v>
      </c>
      <c r="CY153" s="664">
        <v>293</v>
      </c>
      <c r="CZ153" s="665">
        <v>138</v>
      </c>
      <c r="DA153" s="665">
        <v>97</v>
      </c>
      <c r="DB153" s="664">
        <v>28</v>
      </c>
      <c r="DC153" s="664">
        <v>21</v>
      </c>
      <c r="DD153" s="664">
        <v>36</v>
      </c>
      <c r="DE153" s="665">
        <v>14</v>
      </c>
      <c r="DF153" s="665">
        <v>14</v>
      </c>
      <c r="DG153" s="664">
        <v>207</v>
      </c>
      <c r="DH153" s="664">
        <v>164</v>
      </c>
      <c r="DI153" s="664">
        <v>259</v>
      </c>
      <c r="DJ153" s="665">
        <v>124</v>
      </c>
      <c r="DK153" s="665">
        <v>83</v>
      </c>
      <c r="DL153" s="666">
        <v>16</v>
      </c>
      <c r="DM153" s="666">
        <v>12</v>
      </c>
      <c r="DN153" s="666">
        <v>20.571428571428573</v>
      </c>
      <c r="DO153" s="672">
        <v>8</v>
      </c>
      <c r="DP153" s="672">
        <v>8</v>
      </c>
      <c r="DQ153" s="664">
        <v>10</v>
      </c>
      <c r="DR153" s="664">
        <v>7.9227053140096615</v>
      </c>
      <c r="DS153" s="664">
        <v>12.512077294685991</v>
      </c>
      <c r="DT153" s="665">
        <v>5</v>
      </c>
      <c r="DU153" s="665">
        <v>5</v>
      </c>
      <c r="DV153" s="671">
        <v>10</v>
      </c>
      <c r="DW153" s="671">
        <v>8</v>
      </c>
      <c r="DX153" s="664">
        <v>10</v>
      </c>
      <c r="DY153" s="664">
        <v>6</v>
      </c>
      <c r="DZ153" s="664">
        <v>3</v>
      </c>
      <c r="EA153" s="665">
        <v>5</v>
      </c>
      <c r="EB153" s="665">
        <v>4</v>
      </c>
      <c r="EC153" s="665">
        <v>5</v>
      </c>
      <c r="ED153" s="665">
        <v>3</v>
      </c>
      <c r="EE153" s="665">
        <v>2</v>
      </c>
      <c r="EF153" s="665">
        <v>5</v>
      </c>
      <c r="EG153" s="665">
        <v>4</v>
      </c>
      <c r="EH153" s="665">
        <v>5</v>
      </c>
      <c r="EI153" s="665">
        <v>3</v>
      </c>
      <c r="EJ153" s="665">
        <v>2</v>
      </c>
      <c r="EK153" s="671">
        <v>2561</v>
      </c>
      <c r="EL153" s="671">
        <v>2036</v>
      </c>
      <c r="EM153" s="671">
        <v>3028</v>
      </c>
      <c r="EN153" s="664">
        <v>74</v>
      </c>
      <c r="EO153" s="664">
        <v>56</v>
      </c>
      <c r="EP153" s="664">
        <v>103</v>
      </c>
      <c r="EQ153" s="673">
        <v>0.32432432432432434</v>
      </c>
      <c r="ER153" s="678" t="s">
        <v>942</v>
      </c>
      <c r="ES153" s="679" t="s">
        <v>671</v>
      </c>
      <c r="ET153" s="679" t="s">
        <v>666</v>
      </c>
      <c r="EU153" s="665" t="s">
        <v>669</v>
      </c>
      <c r="EV153" s="665" t="s">
        <v>663</v>
      </c>
      <c r="EW153" s="679" t="s">
        <v>236</v>
      </c>
      <c r="EX153" s="679" t="s">
        <v>236</v>
      </c>
      <c r="EY153" s="679" t="s">
        <v>235</v>
      </c>
      <c r="EZ153" s="665" t="s">
        <v>236</v>
      </c>
      <c r="FA153" s="665" t="s">
        <v>236</v>
      </c>
      <c r="FB153" s="679" t="s">
        <v>671</v>
      </c>
      <c r="FC153" s="679" t="s">
        <v>668</v>
      </c>
      <c r="FD153" s="679" t="s">
        <v>895</v>
      </c>
      <c r="FE153" s="665" t="s">
        <v>663</v>
      </c>
      <c r="FF153" s="665" t="s">
        <v>235</v>
      </c>
      <c r="FG153" s="679" t="s">
        <v>237</v>
      </c>
      <c r="FH153" s="680" t="s">
        <v>232</v>
      </c>
      <c r="FI153" s="680" t="s">
        <v>236</v>
      </c>
      <c r="FJ153" s="665" t="s">
        <v>232</v>
      </c>
      <c r="FK153" s="665" t="s">
        <v>232</v>
      </c>
      <c r="FL153" s="679" t="s">
        <v>237</v>
      </c>
      <c r="FM153" s="679" t="s">
        <v>237</v>
      </c>
      <c r="FN153" s="679" t="s">
        <v>237</v>
      </c>
      <c r="FO153" s="679" t="s">
        <v>232</v>
      </c>
      <c r="FP153" s="679" t="s">
        <v>232</v>
      </c>
      <c r="FQ153" s="665" t="s">
        <v>232</v>
      </c>
      <c r="FR153" s="665" t="s">
        <v>232</v>
      </c>
      <c r="FS153" s="665" t="s">
        <v>232</v>
      </c>
      <c r="FT153" s="665" t="s">
        <v>232</v>
      </c>
      <c r="FU153" s="665" t="s">
        <v>232</v>
      </c>
      <c r="FV153" s="665" t="s">
        <v>232</v>
      </c>
      <c r="FW153" s="665" t="s">
        <v>232</v>
      </c>
      <c r="FX153" s="665" t="s">
        <v>232</v>
      </c>
      <c r="FY153" s="665" t="s">
        <v>232</v>
      </c>
      <c r="FZ153" s="665" t="s">
        <v>232</v>
      </c>
      <c r="GA153" s="680">
        <v>0.4</v>
      </c>
      <c r="GB153" s="680">
        <v>0.3</v>
      </c>
      <c r="GC153" s="680">
        <v>0.5</v>
      </c>
      <c r="GD153" s="668">
        <v>0.46</v>
      </c>
      <c r="GE153" s="668">
        <v>0.38</v>
      </c>
      <c r="GF153" s="681" t="s">
        <v>930</v>
      </c>
      <c r="GG153" s="680">
        <v>0.5</v>
      </c>
      <c r="GH153" s="680">
        <v>0.7</v>
      </c>
      <c r="GI153" s="668">
        <v>0.63</v>
      </c>
      <c r="GJ153" s="668">
        <v>0.63</v>
      </c>
      <c r="GK153" s="681" t="s">
        <v>930</v>
      </c>
      <c r="GL153" s="679" t="s">
        <v>972</v>
      </c>
      <c r="GM153" s="679" t="s">
        <v>1023</v>
      </c>
      <c r="GN153" s="668" t="s">
        <v>971</v>
      </c>
      <c r="GO153" s="668" t="s">
        <v>930</v>
      </c>
      <c r="GP153" s="681" t="s">
        <v>883</v>
      </c>
      <c r="GQ153" s="680" t="s">
        <v>882</v>
      </c>
      <c r="GR153" s="680">
        <v>0.3</v>
      </c>
      <c r="GS153" s="668" t="s">
        <v>883</v>
      </c>
      <c r="GT153" s="668" t="s">
        <v>883</v>
      </c>
      <c r="GU153" s="679" t="s">
        <v>232</v>
      </c>
      <c r="GV153" s="679" t="s">
        <v>232</v>
      </c>
      <c r="GW153" s="679" t="s">
        <v>232</v>
      </c>
      <c r="GX153" s="665" t="s">
        <v>232</v>
      </c>
      <c r="GY153" s="665" t="s">
        <v>232</v>
      </c>
      <c r="GZ153" s="679" t="s">
        <v>232</v>
      </c>
      <c r="HA153" s="679" t="s">
        <v>232</v>
      </c>
      <c r="HB153" s="679" t="s">
        <v>232</v>
      </c>
      <c r="HC153" s="665" t="s">
        <v>232</v>
      </c>
      <c r="HD153" s="665" t="s">
        <v>232</v>
      </c>
      <c r="HE153" s="679" t="s">
        <v>232</v>
      </c>
      <c r="HF153" s="679" t="s">
        <v>232</v>
      </c>
      <c r="HG153" s="679" t="s">
        <v>232</v>
      </c>
      <c r="HH153" s="665" t="s">
        <v>232</v>
      </c>
      <c r="HI153" s="665" t="s">
        <v>232</v>
      </c>
      <c r="HJ153" s="679" t="s">
        <v>232</v>
      </c>
      <c r="HK153" s="680" t="s">
        <v>232</v>
      </c>
      <c r="HL153" s="680" t="s">
        <v>232</v>
      </c>
      <c r="HM153" s="665" t="s">
        <v>232</v>
      </c>
      <c r="HN153" s="665" t="s">
        <v>232</v>
      </c>
      <c r="HO153" s="681" t="s">
        <v>232</v>
      </c>
      <c r="HP153" s="679" t="s">
        <v>232</v>
      </c>
      <c r="HQ153" s="679" t="s">
        <v>232</v>
      </c>
      <c r="HR153" s="665" t="s">
        <v>232</v>
      </c>
      <c r="HS153" s="665" t="s">
        <v>232</v>
      </c>
      <c r="HT153" s="665" t="s">
        <v>232</v>
      </c>
      <c r="HU153" s="665" t="s">
        <v>232</v>
      </c>
      <c r="HV153" s="665" t="s">
        <v>232</v>
      </c>
      <c r="HW153" s="665" t="s">
        <v>232</v>
      </c>
      <c r="HX153" s="679" t="s">
        <v>236</v>
      </c>
      <c r="HY153" s="679" t="s">
        <v>237</v>
      </c>
      <c r="HZ153" s="679" t="s">
        <v>236</v>
      </c>
      <c r="IA153" s="665" t="s">
        <v>237</v>
      </c>
      <c r="IB153" s="665" t="s">
        <v>232</v>
      </c>
      <c r="IC153" s="679" t="s">
        <v>232</v>
      </c>
      <c r="ID153" s="679" t="s">
        <v>232</v>
      </c>
      <c r="IE153" s="679" t="s">
        <v>232</v>
      </c>
      <c r="IF153" s="665" t="s">
        <v>232</v>
      </c>
      <c r="IG153" s="665" t="s">
        <v>232</v>
      </c>
      <c r="IH153" s="679" t="s">
        <v>236</v>
      </c>
      <c r="II153" s="679" t="s">
        <v>237</v>
      </c>
      <c r="IJ153" s="679" t="s">
        <v>236</v>
      </c>
      <c r="IK153" s="665" t="s">
        <v>237</v>
      </c>
      <c r="IL153" s="665" t="s">
        <v>232</v>
      </c>
      <c r="IM153" s="679" t="s">
        <v>232</v>
      </c>
      <c r="IN153" s="680" t="s">
        <v>232</v>
      </c>
      <c r="IO153" s="680" t="s">
        <v>232</v>
      </c>
      <c r="IP153" s="665" t="s">
        <v>232</v>
      </c>
      <c r="IQ153" s="665" t="s">
        <v>232</v>
      </c>
      <c r="IR153" s="681" t="s">
        <v>232</v>
      </c>
      <c r="IS153" s="681" t="s">
        <v>232</v>
      </c>
      <c r="IT153" s="679" t="s">
        <v>232</v>
      </c>
      <c r="IU153" s="679" t="s">
        <v>232</v>
      </c>
      <c r="IV153" s="679" t="s">
        <v>232</v>
      </c>
      <c r="IW153" s="665" t="s">
        <v>232</v>
      </c>
      <c r="IX153" s="665" t="s">
        <v>232</v>
      </c>
      <c r="IY153" s="665" t="s">
        <v>232</v>
      </c>
      <c r="IZ153" s="665" t="s">
        <v>232</v>
      </c>
      <c r="JA153" s="665" t="s">
        <v>232</v>
      </c>
      <c r="JB153" s="665" t="s">
        <v>232</v>
      </c>
      <c r="JC153" s="665" t="s">
        <v>232</v>
      </c>
      <c r="JD153" s="665" t="s">
        <v>232</v>
      </c>
      <c r="JE153" s="665" t="s">
        <v>232</v>
      </c>
      <c r="JF153" s="665" t="s">
        <v>232</v>
      </c>
      <c r="JG153" s="681" t="s">
        <v>661</v>
      </c>
      <c r="JH153" s="681" t="s">
        <v>661</v>
      </c>
      <c r="JI153" s="681" t="s">
        <v>661</v>
      </c>
      <c r="JJ153" s="679" t="s">
        <v>232</v>
      </c>
      <c r="JK153" s="679" t="s">
        <v>232</v>
      </c>
      <c r="JL153" s="682" t="s">
        <v>237</v>
      </c>
    </row>
    <row r="154" spans="1:272" ht="12.75" x14ac:dyDescent="0.2">
      <c r="A154" s="733" t="s">
        <v>156</v>
      </c>
      <c r="B154" s="662">
        <v>2013</v>
      </c>
      <c r="C154" s="691" t="s">
        <v>661</v>
      </c>
      <c r="D154" s="691" t="s">
        <v>661</v>
      </c>
      <c r="E154" s="691" t="s">
        <v>661</v>
      </c>
      <c r="F154" s="691" t="s">
        <v>661</v>
      </c>
      <c r="G154" s="691" t="s">
        <v>661</v>
      </c>
      <c r="H154" s="691" t="s">
        <v>661</v>
      </c>
      <c r="I154" s="766" t="s">
        <v>661</v>
      </c>
      <c r="J154" s="766" t="s">
        <v>661</v>
      </c>
      <c r="K154" s="766" t="s">
        <v>661</v>
      </c>
      <c r="L154" s="766" t="s">
        <v>661</v>
      </c>
      <c r="M154" s="766" t="s">
        <v>661</v>
      </c>
      <c r="N154" s="766" t="s">
        <v>661</v>
      </c>
      <c r="O154" s="766" t="s">
        <v>661</v>
      </c>
      <c r="P154" s="766" t="s">
        <v>661</v>
      </c>
      <c r="Q154" s="766" t="s">
        <v>661</v>
      </c>
      <c r="R154" s="766" t="s">
        <v>661</v>
      </c>
      <c r="S154" s="766" t="s">
        <v>661</v>
      </c>
      <c r="T154" s="766" t="s">
        <v>661</v>
      </c>
      <c r="U154" s="766" t="s">
        <v>661</v>
      </c>
      <c r="V154" s="766" t="s">
        <v>661</v>
      </c>
      <c r="W154" s="766" t="s">
        <v>661</v>
      </c>
      <c r="X154" s="766" t="s">
        <v>661</v>
      </c>
      <c r="Y154" s="766" t="s">
        <v>661</v>
      </c>
      <c r="Z154" s="766" t="s">
        <v>661</v>
      </c>
      <c r="AA154" s="766" t="s">
        <v>661</v>
      </c>
      <c r="AB154" s="766" t="s">
        <v>661</v>
      </c>
      <c r="AC154" s="766" t="s">
        <v>661</v>
      </c>
      <c r="AD154" s="766" t="s">
        <v>661</v>
      </c>
      <c r="AE154" s="766" t="s">
        <v>661</v>
      </c>
      <c r="AF154" s="766" t="s">
        <v>661</v>
      </c>
      <c r="AG154" s="766" t="s">
        <v>661</v>
      </c>
      <c r="AH154" s="766" t="s">
        <v>661</v>
      </c>
      <c r="AI154" s="766" t="s">
        <v>661</v>
      </c>
      <c r="AJ154" s="766" t="s">
        <v>661</v>
      </c>
      <c r="AK154" s="766" t="s">
        <v>661</v>
      </c>
      <c r="AL154" s="766" t="s">
        <v>661</v>
      </c>
      <c r="AM154" s="766" t="s">
        <v>661</v>
      </c>
      <c r="AN154" s="766" t="s">
        <v>661</v>
      </c>
      <c r="AO154" s="766" t="s">
        <v>661</v>
      </c>
      <c r="AP154" s="766" t="s">
        <v>661</v>
      </c>
      <c r="AQ154" s="766" t="s">
        <v>661</v>
      </c>
      <c r="AR154" s="766" t="s">
        <v>661</v>
      </c>
      <c r="AS154" s="766" t="s">
        <v>661</v>
      </c>
      <c r="AT154" s="766" t="s">
        <v>661</v>
      </c>
      <c r="AU154" s="766" t="s">
        <v>661</v>
      </c>
      <c r="AV154" s="766" t="s">
        <v>661</v>
      </c>
      <c r="AW154" s="766" t="s">
        <v>661</v>
      </c>
      <c r="AX154" s="766" t="s">
        <v>661</v>
      </c>
      <c r="AY154" s="766" t="s">
        <v>661</v>
      </c>
      <c r="AZ154" s="766" t="s">
        <v>661</v>
      </c>
      <c r="BA154" s="766" t="s">
        <v>661</v>
      </c>
      <c r="BB154" s="766" t="s">
        <v>661</v>
      </c>
      <c r="BC154" s="766" t="s">
        <v>661</v>
      </c>
      <c r="BD154" s="766" t="s">
        <v>661</v>
      </c>
      <c r="BE154" s="766" t="s">
        <v>661</v>
      </c>
      <c r="BF154" s="766" t="s">
        <v>661</v>
      </c>
      <c r="BG154" s="766" t="s">
        <v>661</v>
      </c>
      <c r="BH154" s="766" t="s">
        <v>661</v>
      </c>
      <c r="BI154" s="766" t="s">
        <v>661</v>
      </c>
      <c r="BJ154" s="766" t="s">
        <v>661</v>
      </c>
      <c r="BK154" s="766" t="s">
        <v>661</v>
      </c>
      <c r="BL154" s="766" t="s">
        <v>661</v>
      </c>
      <c r="BM154" s="766" t="s">
        <v>661</v>
      </c>
      <c r="BN154" s="766" t="s">
        <v>661</v>
      </c>
      <c r="BO154" s="766" t="s">
        <v>661</v>
      </c>
      <c r="BP154" s="766" t="s">
        <v>661</v>
      </c>
      <c r="BQ154" s="766" t="s">
        <v>661</v>
      </c>
      <c r="BR154" s="766" t="s">
        <v>661</v>
      </c>
      <c r="BS154" s="766" t="s">
        <v>661</v>
      </c>
      <c r="BT154" s="766" t="s">
        <v>661</v>
      </c>
      <c r="BU154" s="766" t="s">
        <v>661</v>
      </c>
      <c r="BV154" s="766" t="s">
        <v>661</v>
      </c>
      <c r="BW154" s="766" t="s">
        <v>661</v>
      </c>
      <c r="BX154" s="766" t="s">
        <v>661</v>
      </c>
      <c r="BY154" s="766" t="s">
        <v>661</v>
      </c>
      <c r="BZ154" s="766" t="s">
        <v>661</v>
      </c>
      <c r="CA154" s="766" t="s">
        <v>661</v>
      </c>
      <c r="CB154" s="766" t="s">
        <v>661</v>
      </c>
      <c r="CC154" s="766" t="s">
        <v>661</v>
      </c>
      <c r="CD154" s="766" t="s">
        <v>661</v>
      </c>
      <c r="CE154" s="766" t="s">
        <v>661</v>
      </c>
      <c r="CF154" s="766" t="s">
        <v>661</v>
      </c>
      <c r="CG154" s="766" t="s">
        <v>661</v>
      </c>
      <c r="CH154" s="766" t="s">
        <v>661</v>
      </c>
      <c r="CI154" s="766" t="s">
        <v>661</v>
      </c>
      <c r="CJ154" s="766" t="s">
        <v>661</v>
      </c>
      <c r="CK154" s="766" t="s">
        <v>661</v>
      </c>
      <c r="CL154" s="766" t="s">
        <v>661</v>
      </c>
      <c r="CM154" s="766" t="s">
        <v>661</v>
      </c>
      <c r="CN154" s="766" t="s">
        <v>661</v>
      </c>
      <c r="CO154" s="766" t="s">
        <v>661</v>
      </c>
      <c r="CP154" s="766" t="s">
        <v>661</v>
      </c>
      <c r="CQ154" s="766" t="s">
        <v>661</v>
      </c>
      <c r="CR154" s="766" t="s">
        <v>661</v>
      </c>
      <c r="CS154" s="766" t="s">
        <v>661</v>
      </c>
      <c r="CT154" s="766" t="s">
        <v>661</v>
      </c>
      <c r="CU154" s="766" t="s">
        <v>661</v>
      </c>
      <c r="CV154" s="766" t="s">
        <v>661</v>
      </c>
      <c r="CW154" s="766" t="s">
        <v>661</v>
      </c>
      <c r="CX154" s="766" t="s">
        <v>661</v>
      </c>
      <c r="CY154" s="766" t="s">
        <v>661</v>
      </c>
      <c r="CZ154" s="766" t="s">
        <v>661</v>
      </c>
      <c r="DA154" s="766" t="s">
        <v>661</v>
      </c>
      <c r="DB154" s="766" t="s">
        <v>661</v>
      </c>
      <c r="DC154" s="766" t="s">
        <v>661</v>
      </c>
      <c r="DD154" s="766" t="s">
        <v>661</v>
      </c>
      <c r="DE154" s="766" t="s">
        <v>661</v>
      </c>
      <c r="DF154" s="766" t="s">
        <v>661</v>
      </c>
      <c r="DG154" s="766" t="s">
        <v>661</v>
      </c>
      <c r="DH154" s="766" t="s">
        <v>661</v>
      </c>
      <c r="DI154" s="766" t="s">
        <v>661</v>
      </c>
      <c r="DJ154" s="766" t="s">
        <v>661</v>
      </c>
      <c r="DK154" s="766" t="s">
        <v>661</v>
      </c>
      <c r="DL154" s="766" t="s">
        <v>661</v>
      </c>
      <c r="DM154" s="766" t="s">
        <v>661</v>
      </c>
      <c r="DN154" s="766" t="s">
        <v>661</v>
      </c>
      <c r="DO154" s="766" t="s">
        <v>661</v>
      </c>
      <c r="DP154" s="766" t="s">
        <v>661</v>
      </c>
      <c r="DQ154" s="766" t="s">
        <v>661</v>
      </c>
      <c r="DR154" s="766" t="s">
        <v>661</v>
      </c>
      <c r="DS154" s="766" t="s">
        <v>661</v>
      </c>
      <c r="DT154" s="766" t="s">
        <v>661</v>
      </c>
      <c r="DU154" s="766" t="s">
        <v>661</v>
      </c>
      <c r="DV154" s="766" t="s">
        <v>661</v>
      </c>
      <c r="DW154" s="766" t="s">
        <v>661</v>
      </c>
      <c r="DX154" s="766" t="s">
        <v>661</v>
      </c>
      <c r="DY154" s="766" t="s">
        <v>661</v>
      </c>
      <c r="DZ154" s="766" t="s">
        <v>661</v>
      </c>
      <c r="EA154" s="766" t="s">
        <v>661</v>
      </c>
      <c r="EB154" s="766" t="s">
        <v>661</v>
      </c>
      <c r="EC154" s="766" t="s">
        <v>661</v>
      </c>
      <c r="ED154" s="766" t="s">
        <v>661</v>
      </c>
      <c r="EE154" s="766" t="s">
        <v>661</v>
      </c>
      <c r="EF154" s="766" t="s">
        <v>661</v>
      </c>
      <c r="EG154" s="766" t="s">
        <v>661</v>
      </c>
      <c r="EH154" s="766" t="s">
        <v>661</v>
      </c>
      <c r="EI154" s="766" t="s">
        <v>661</v>
      </c>
      <c r="EJ154" s="766" t="s">
        <v>661</v>
      </c>
      <c r="EK154" s="766" t="s">
        <v>661</v>
      </c>
      <c r="EL154" s="766" t="s">
        <v>661</v>
      </c>
      <c r="EM154" s="766" t="s">
        <v>661</v>
      </c>
      <c r="EN154" s="766" t="s">
        <v>661</v>
      </c>
      <c r="EO154" s="766" t="s">
        <v>661</v>
      </c>
      <c r="EP154" s="766" t="s">
        <v>661</v>
      </c>
      <c r="EQ154" s="766" t="s">
        <v>661</v>
      </c>
      <c r="ER154" s="690" t="s">
        <v>661</v>
      </c>
      <c r="ES154" s="691" t="s">
        <v>661</v>
      </c>
      <c r="ET154" s="691" t="s">
        <v>661</v>
      </c>
      <c r="EU154" s="692" t="s">
        <v>661</v>
      </c>
      <c r="EV154" s="692" t="s">
        <v>661</v>
      </c>
      <c r="EW154" s="691" t="s">
        <v>661</v>
      </c>
      <c r="EX154" s="691" t="s">
        <v>661</v>
      </c>
      <c r="EY154" s="691" t="s">
        <v>661</v>
      </c>
      <c r="EZ154" s="692" t="s">
        <v>661</v>
      </c>
      <c r="FA154" s="692" t="s">
        <v>661</v>
      </c>
      <c r="FB154" s="691" t="s">
        <v>661</v>
      </c>
      <c r="FC154" s="691" t="s">
        <v>661</v>
      </c>
      <c r="FD154" s="691" t="s">
        <v>661</v>
      </c>
      <c r="FE154" s="692" t="s">
        <v>661</v>
      </c>
      <c r="FF154" s="692" t="s">
        <v>661</v>
      </c>
      <c r="FG154" s="691" t="s">
        <v>661</v>
      </c>
      <c r="FH154" s="693" t="s">
        <v>661</v>
      </c>
      <c r="FI154" s="693" t="s">
        <v>661</v>
      </c>
      <c r="FJ154" s="692" t="s">
        <v>661</v>
      </c>
      <c r="FK154" s="692" t="s">
        <v>661</v>
      </c>
      <c r="FL154" s="691" t="s">
        <v>661</v>
      </c>
      <c r="FM154" s="691" t="s">
        <v>661</v>
      </c>
      <c r="FN154" s="691" t="s">
        <v>661</v>
      </c>
      <c r="FO154" s="691" t="s">
        <v>661</v>
      </c>
      <c r="FP154" s="691" t="s">
        <v>661</v>
      </c>
      <c r="FQ154" s="692" t="s">
        <v>661</v>
      </c>
      <c r="FR154" s="692" t="s">
        <v>661</v>
      </c>
      <c r="FS154" s="692" t="s">
        <v>661</v>
      </c>
      <c r="FT154" s="692" t="s">
        <v>661</v>
      </c>
      <c r="FU154" s="692" t="s">
        <v>661</v>
      </c>
      <c r="FV154" s="692" t="s">
        <v>661</v>
      </c>
      <c r="FW154" s="692" t="s">
        <v>661</v>
      </c>
      <c r="FX154" s="692" t="s">
        <v>661</v>
      </c>
      <c r="FY154" s="692" t="s">
        <v>661</v>
      </c>
      <c r="FZ154" s="692" t="s">
        <v>661</v>
      </c>
      <c r="GA154" s="693" t="s">
        <v>661</v>
      </c>
      <c r="GB154" s="693" t="s">
        <v>661</v>
      </c>
      <c r="GC154" s="693" t="s">
        <v>661</v>
      </c>
      <c r="GD154" s="694" t="s">
        <v>661</v>
      </c>
      <c r="GE154" s="694" t="s">
        <v>661</v>
      </c>
      <c r="GF154" s="695" t="s">
        <v>661</v>
      </c>
      <c r="GG154" s="693" t="s">
        <v>661</v>
      </c>
      <c r="GH154" s="693" t="s">
        <v>661</v>
      </c>
      <c r="GI154" s="694" t="s">
        <v>661</v>
      </c>
      <c r="GJ154" s="694" t="s">
        <v>661</v>
      </c>
      <c r="GK154" s="695" t="s">
        <v>661</v>
      </c>
      <c r="GL154" s="691" t="s">
        <v>661</v>
      </c>
      <c r="GM154" s="691" t="s">
        <v>661</v>
      </c>
      <c r="GN154" s="694" t="s">
        <v>661</v>
      </c>
      <c r="GO154" s="694" t="s">
        <v>661</v>
      </c>
      <c r="GP154" s="695" t="s">
        <v>661</v>
      </c>
      <c r="GQ154" s="693" t="s">
        <v>661</v>
      </c>
      <c r="GR154" s="693" t="s">
        <v>661</v>
      </c>
      <c r="GS154" s="694" t="s">
        <v>661</v>
      </c>
      <c r="GT154" s="694" t="s">
        <v>661</v>
      </c>
      <c r="GU154" s="691" t="s">
        <v>661</v>
      </c>
      <c r="GV154" s="691" t="s">
        <v>661</v>
      </c>
      <c r="GW154" s="691" t="s">
        <v>661</v>
      </c>
      <c r="GX154" s="692" t="s">
        <v>661</v>
      </c>
      <c r="GY154" s="692" t="s">
        <v>661</v>
      </c>
      <c r="GZ154" s="691" t="s">
        <v>661</v>
      </c>
      <c r="HA154" s="691" t="s">
        <v>661</v>
      </c>
      <c r="HB154" s="691" t="s">
        <v>661</v>
      </c>
      <c r="HC154" s="692" t="s">
        <v>661</v>
      </c>
      <c r="HD154" s="692" t="s">
        <v>661</v>
      </c>
      <c r="HE154" s="691" t="s">
        <v>661</v>
      </c>
      <c r="HF154" s="691" t="s">
        <v>661</v>
      </c>
      <c r="HG154" s="691" t="s">
        <v>661</v>
      </c>
      <c r="HH154" s="692" t="s">
        <v>661</v>
      </c>
      <c r="HI154" s="692" t="s">
        <v>661</v>
      </c>
      <c r="HJ154" s="691" t="s">
        <v>661</v>
      </c>
      <c r="HK154" s="693" t="s">
        <v>661</v>
      </c>
      <c r="HL154" s="693" t="s">
        <v>661</v>
      </c>
      <c r="HM154" s="692" t="s">
        <v>661</v>
      </c>
      <c r="HN154" s="692" t="s">
        <v>661</v>
      </c>
      <c r="HO154" s="695" t="s">
        <v>661</v>
      </c>
      <c r="HP154" s="691" t="s">
        <v>661</v>
      </c>
      <c r="HQ154" s="691" t="s">
        <v>661</v>
      </c>
      <c r="HR154" s="692" t="s">
        <v>661</v>
      </c>
      <c r="HS154" s="692" t="s">
        <v>661</v>
      </c>
      <c r="HT154" s="692" t="s">
        <v>661</v>
      </c>
      <c r="HU154" s="692" t="s">
        <v>661</v>
      </c>
      <c r="HV154" s="692" t="s">
        <v>661</v>
      </c>
      <c r="HW154" s="692" t="s">
        <v>661</v>
      </c>
      <c r="HX154" s="691" t="s">
        <v>661</v>
      </c>
      <c r="HY154" s="691" t="s">
        <v>661</v>
      </c>
      <c r="HZ154" s="691" t="s">
        <v>661</v>
      </c>
      <c r="IA154" s="692" t="s">
        <v>661</v>
      </c>
      <c r="IB154" s="692" t="s">
        <v>661</v>
      </c>
      <c r="IC154" s="691" t="s">
        <v>661</v>
      </c>
      <c r="ID154" s="691" t="s">
        <v>661</v>
      </c>
      <c r="IE154" s="691" t="s">
        <v>661</v>
      </c>
      <c r="IF154" s="692" t="s">
        <v>661</v>
      </c>
      <c r="IG154" s="692" t="s">
        <v>661</v>
      </c>
      <c r="IH154" s="691" t="s">
        <v>661</v>
      </c>
      <c r="II154" s="691" t="s">
        <v>661</v>
      </c>
      <c r="IJ154" s="691" t="s">
        <v>661</v>
      </c>
      <c r="IK154" s="692" t="s">
        <v>661</v>
      </c>
      <c r="IL154" s="692" t="s">
        <v>661</v>
      </c>
      <c r="IM154" s="691" t="s">
        <v>661</v>
      </c>
      <c r="IN154" s="693" t="s">
        <v>661</v>
      </c>
      <c r="IO154" s="693" t="s">
        <v>661</v>
      </c>
      <c r="IP154" s="692" t="s">
        <v>661</v>
      </c>
      <c r="IQ154" s="692" t="s">
        <v>661</v>
      </c>
      <c r="IR154" s="695" t="s">
        <v>661</v>
      </c>
      <c r="IS154" s="695" t="s">
        <v>661</v>
      </c>
      <c r="IT154" s="691" t="s">
        <v>661</v>
      </c>
      <c r="IU154" s="691" t="s">
        <v>661</v>
      </c>
      <c r="IV154" s="691" t="s">
        <v>661</v>
      </c>
      <c r="IW154" s="692" t="s">
        <v>661</v>
      </c>
      <c r="IX154" s="692" t="s">
        <v>661</v>
      </c>
      <c r="IY154" s="692" t="s">
        <v>661</v>
      </c>
      <c r="IZ154" s="692" t="s">
        <v>661</v>
      </c>
      <c r="JA154" s="692" t="s">
        <v>661</v>
      </c>
      <c r="JB154" s="692" t="s">
        <v>661</v>
      </c>
      <c r="JC154" s="692" t="s">
        <v>661</v>
      </c>
      <c r="JD154" s="692" t="s">
        <v>661</v>
      </c>
      <c r="JE154" s="692" t="s">
        <v>661</v>
      </c>
      <c r="JF154" s="692" t="s">
        <v>661</v>
      </c>
      <c r="JG154" s="695" t="s">
        <v>661</v>
      </c>
      <c r="JH154" s="695" t="s">
        <v>661</v>
      </c>
      <c r="JI154" s="695" t="s">
        <v>661</v>
      </c>
      <c r="JJ154" s="691" t="s">
        <v>661</v>
      </c>
      <c r="JK154" s="691" t="s">
        <v>661</v>
      </c>
      <c r="JL154" s="696" t="s">
        <v>661</v>
      </c>
    </row>
    <row r="155" spans="1:272" ht="12.75" x14ac:dyDescent="0.2">
      <c r="A155" s="733" t="s">
        <v>157</v>
      </c>
      <c r="B155" s="662">
        <v>2013</v>
      </c>
      <c r="C155" s="679" t="s">
        <v>985</v>
      </c>
      <c r="D155" s="679" t="s">
        <v>699</v>
      </c>
      <c r="E155" s="679" t="s">
        <v>1010</v>
      </c>
      <c r="F155" s="679" t="s">
        <v>985</v>
      </c>
      <c r="G155" s="679" t="s">
        <v>699</v>
      </c>
      <c r="H155" s="679" t="s">
        <v>1010</v>
      </c>
      <c r="I155" s="664">
        <v>5389</v>
      </c>
      <c r="J155" s="664">
        <v>4281</v>
      </c>
      <c r="K155" s="664">
        <v>6923</v>
      </c>
      <c r="L155" s="663">
        <v>38702</v>
      </c>
      <c r="M155" s="664">
        <v>33443</v>
      </c>
      <c r="N155" s="664">
        <v>44951</v>
      </c>
      <c r="O155" s="665">
        <v>15570</v>
      </c>
      <c r="P155" s="665">
        <v>23132</v>
      </c>
      <c r="Q155" s="664">
        <v>5389</v>
      </c>
      <c r="R155" s="664">
        <v>4281</v>
      </c>
      <c r="S155" s="664">
        <v>6923</v>
      </c>
      <c r="T155" s="665">
        <v>2728</v>
      </c>
      <c r="U155" s="665">
        <v>2661</v>
      </c>
      <c r="V155" s="664">
        <v>33313</v>
      </c>
      <c r="W155" s="664">
        <v>29010</v>
      </c>
      <c r="X155" s="664">
        <v>38562</v>
      </c>
      <c r="Y155" s="665">
        <v>12842</v>
      </c>
      <c r="Z155" s="665">
        <v>20471</v>
      </c>
      <c r="AA155" s="664">
        <v>2636</v>
      </c>
      <c r="AB155" s="664">
        <v>2094.0278344776398</v>
      </c>
      <c r="AC155" s="664">
        <v>3386.3477454073109</v>
      </c>
      <c r="AD155" s="666">
        <v>1214</v>
      </c>
      <c r="AE155" s="666">
        <v>1422</v>
      </c>
      <c r="AF155" s="664">
        <v>4317</v>
      </c>
      <c r="AG155" s="664">
        <v>2158.5</v>
      </c>
      <c r="AH155" s="664">
        <v>6794.7147887323945</v>
      </c>
      <c r="AI155" s="665">
        <v>1582</v>
      </c>
      <c r="AJ155" s="665">
        <v>2735</v>
      </c>
      <c r="AK155" s="664">
        <v>1915</v>
      </c>
      <c r="AL155" s="664">
        <v>2120</v>
      </c>
      <c r="AM155" s="664">
        <v>1353</v>
      </c>
      <c r="AN155" s="664">
        <v>1283</v>
      </c>
      <c r="AO155" s="664">
        <v>3034</v>
      </c>
      <c r="AP155" s="665">
        <v>971</v>
      </c>
      <c r="AQ155" s="665">
        <v>1073</v>
      </c>
      <c r="AR155" s="665">
        <v>684</v>
      </c>
      <c r="AS155" s="665">
        <v>530</v>
      </c>
      <c r="AT155" s="665">
        <v>1052</v>
      </c>
      <c r="AU155" s="665">
        <v>945</v>
      </c>
      <c r="AV155" s="665">
        <v>1047</v>
      </c>
      <c r="AW155" s="665">
        <v>669</v>
      </c>
      <c r="AX155" s="665">
        <v>753</v>
      </c>
      <c r="AY155" s="665">
        <v>1982</v>
      </c>
      <c r="AZ155" s="667">
        <v>0.27787287032580238</v>
      </c>
      <c r="BA155" s="667">
        <v>0.24011426805606451</v>
      </c>
      <c r="BB155" s="667">
        <v>0.32273948100912464</v>
      </c>
      <c r="BC155" s="668">
        <v>0.22799129855175007</v>
      </c>
      <c r="BD155" s="668">
        <v>0.32586050798007482</v>
      </c>
      <c r="BE155" s="669">
        <v>0.42249999999999999</v>
      </c>
      <c r="BF155" s="670">
        <v>0.36406421514818882</v>
      </c>
      <c r="BG155" s="670">
        <v>0.49549835345773874</v>
      </c>
      <c r="BH155" s="668">
        <v>0.34037089879173898</v>
      </c>
      <c r="BI155" s="668">
        <v>0.56266316854865639</v>
      </c>
      <c r="BJ155" s="669">
        <v>0.45550000000000002</v>
      </c>
      <c r="BK155" s="670">
        <v>0.39250000000000002</v>
      </c>
      <c r="BL155" s="670">
        <v>0.53420000000000001</v>
      </c>
      <c r="BM155" s="668">
        <v>0.35580000000000001</v>
      </c>
      <c r="BN155" s="668">
        <v>0.55000000000000004</v>
      </c>
      <c r="BO155" s="669">
        <v>0.15540000000000001</v>
      </c>
      <c r="BP155" s="670">
        <v>7.7700000000000005E-2</v>
      </c>
      <c r="BQ155" s="670">
        <v>0.24459084507042253</v>
      </c>
      <c r="BR155" s="668">
        <v>0.11360000000000001</v>
      </c>
      <c r="BS155" s="668">
        <v>0.19739999999999999</v>
      </c>
      <c r="BT155" s="664">
        <v>1183</v>
      </c>
      <c r="BU155" s="664">
        <v>671</v>
      </c>
      <c r="BV155" s="664">
        <v>1754</v>
      </c>
      <c r="BW155" s="665">
        <v>511</v>
      </c>
      <c r="BX155" s="665">
        <v>673</v>
      </c>
      <c r="BY155" s="664">
        <v>384</v>
      </c>
      <c r="BZ155" s="664">
        <v>222</v>
      </c>
      <c r="CA155" s="664">
        <v>587</v>
      </c>
      <c r="CB155" s="665">
        <v>195</v>
      </c>
      <c r="CC155" s="665">
        <v>189</v>
      </c>
      <c r="CD155" s="664">
        <v>799</v>
      </c>
      <c r="CE155" s="664">
        <v>419</v>
      </c>
      <c r="CF155" s="664">
        <v>1220</v>
      </c>
      <c r="CG155" s="665">
        <v>315</v>
      </c>
      <c r="CH155" s="665">
        <v>484</v>
      </c>
      <c r="CI155" s="664">
        <v>395</v>
      </c>
      <c r="CJ155" s="664">
        <v>204.9248120300752</v>
      </c>
      <c r="CK155" s="664">
        <v>632.59398496240601</v>
      </c>
      <c r="CL155" s="665">
        <v>133</v>
      </c>
      <c r="CM155" s="665">
        <v>262</v>
      </c>
      <c r="CN155" s="671">
        <v>383.68</v>
      </c>
      <c r="CO155" s="664">
        <v>216.64</v>
      </c>
      <c r="CP155" s="664">
        <v>178.56</v>
      </c>
      <c r="CQ155" s="665">
        <v>195.07</v>
      </c>
      <c r="CR155" s="665">
        <v>66.47</v>
      </c>
      <c r="CS155" s="665">
        <v>66.81</v>
      </c>
      <c r="CT155" s="665">
        <v>188.62</v>
      </c>
      <c r="CU155" s="665">
        <v>150.16999999999999</v>
      </c>
      <c r="CV155" s="665">
        <v>111.75</v>
      </c>
      <c r="CW155" s="664">
        <v>1760</v>
      </c>
      <c r="CX155" s="664">
        <v>1283</v>
      </c>
      <c r="CY155" s="664">
        <v>2365</v>
      </c>
      <c r="CZ155" s="665">
        <v>589</v>
      </c>
      <c r="DA155" s="665">
        <v>1171</v>
      </c>
      <c r="DB155" s="664">
        <v>338</v>
      </c>
      <c r="DC155" s="664">
        <v>246</v>
      </c>
      <c r="DD155" s="664">
        <v>469</v>
      </c>
      <c r="DE155" s="665">
        <v>171</v>
      </c>
      <c r="DF155" s="665">
        <v>167</v>
      </c>
      <c r="DG155" s="664">
        <v>1423</v>
      </c>
      <c r="DH155" s="664">
        <v>1026</v>
      </c>
      <c r="DI155" s="664">
        <v>1910</v>
      </c>
      <c r="DJ155" s="665">
        <v>418</v>
      </c>
      <c r="DK155" s="665">
        <v>1005</v>
      </c>
      <c r="DL155" s="666">
        <v>154</v>
      </c>
      <c r="DM155" s="666">
        <v>112.08284023668639</v>
      </c>
      <c r="DN155" s="666">
        <v>213.68639053254438</v>
      </c>
      <c r="DO155" s="672">
        <v>75</v>
      </c>
      <c r="DP155" s="672">
        <v>78</v>
      </c>
      <c r="DQ155" s="664">
        <v>123</v>
      </c>
      <c r="DR155" s="664">
        <v>88.684469430780041</v>
      </c>
      <c r="DS155" s="664">
        <v>165.0948699929726</v>
      </c>
      <c r="DT155" s="665">
        <v>48</v>
      </c>
      <c r="DU155" s="665">
        <v>75</v>
      </c>
      <c r="DV155" s="671">
        <v>163</v>
      </c>
      <c r="DW155" s="671">
        <v>83</v>
      </c>
      <c r="DX155" s="664">
        <v>92</v>
      </c>
      <c r="DY155" s="664">
        <v>62</v>
      </c>
      <c r="DZ155" s="664">
        <v>61</v>
      </c>
      <c r="EA155" s="665">
        <v>83</v>
      </c>
      <c r="EB155" s="665">
        <v>42</v>
      </c>
      <c r="EC155" s="665">
        <v>46</v>
      </c>
      <c r="ED155" s="665">
        <v>29</v>
      </c>
      <c r="EE155" s="665">
        <v>19</v>
      </c>
      <c r="EF155" s="665">
        <v>80</v>
      </c>
      <c r="EG155" s="665">
        <v>41</v>
      </c>
      <c r="EH155" s="665">
        <v>45</v>
      </c>
      <c r="EI155" s="665">
        <v>33</v>
      </c>
      <c r="EJ155" s="665">
        <v>42</v>
      </c>
      <c r="EK155" s="671">
        <v>18947</v>
      </c>
      <c r="EL155" s="671">
        <v>13316</v>
      </c>
      <c r="EM155" s="671">
        <v>26196</v>
      </c>
      <c r="EN155" s="664">
        <v>2197</v>
      </c>
      <c r="EO155" s="664">
        <v>1785</v>
      </c>
      <c r="EP155" s="664">
        <v>2704</v>
      </c>
      <c r="EQ155" s="673">
        <v>0.17478379608557124</v>
      </c>
      <c r="ER155" s="678" t="s">
        <v>983</v>
      </c>
      <c r="ES155" s="679" t="s">
        <v>989</v>
      </c>
      <c r="ET155" s="679" t="s">
        <v>702</v>
      </c>
      <c r="EU155" s="665" t="s">
        <v>881</v>
      </c>
      <c r="EV155" s="665" t="s">
        <v>694</v>
      </c>
      <c r="EW155" s="679" t="s">
        <v>985</v>
      </c>
      <c r="EX155" s="679" t="s">
        <v>699</v>
      </c>
      <c r="EY155" s="679" t="s">
        <v>1010</v>
      </c>
      <c r="EZ155" s="665" t="s">
        <v>670</v>
      </c>
      <c r="FA155" s="665" t="s">
        <v>670</v>
      </c>
      <c r="FB155" s="679" t="s">
        <v>989</v>
      </c>
      <c r="FC155" s="679" t="s">
        <v>903</v>
      </c>
      <c r="FD155" s="679" t="s">
        <v>983</v>
      </c>
      <c r="FE155" s="665" t="s">
        <v>887</v>
      </c>
      <c r="FF155" s="665" t="s">
        <v>997</v>
      </c>
      <c r="FG155" s="679" t="s">
        <v>699</v>
      </c>
      <c r="FH155" s="680">
        <v>2200</v>
      </c>
      <c r="FI155" s="680">
        <v>6800</v>
      </c>
      <c r="FJ155" s="665" t="s">
        <v>879</v>
      </c>
      <c r="FK155" s="665" t="s">
        <v>670</v>
      </c>
      <c r="FL155" s="679" t="s">
        <v>671</v>
      </c>
      <c r="FM155" s="679" t="s">
        <v>690</v>
      </c>
      <c r="FN155" s="679" t="s">
        <v>677</v>
      </c>
      <c r="FO155" s="679" t="s">
        <v>669</v>
      </c>
      <c r="FP155" s="679" t="s">
        <v>666</v>
      </c>
      <c r="FQ155" s="665" t="s">
        <v>235</v>
      </c>
      <c r="FR155" s="665" t="s">
        <v>663</v>
      </c>
      <c r="FS155" s="665" t="s">
        <v>235</v>
      </c>
      <c r="FT155" s="665" t="s">
        <v>235</v>
      </c>
      <c r="FU155" s="665" t="s">
        <v>663</v>
      </c>
      <c r="FV155" s="665" t="s">
        <v>235</v>
      </c>
      <c r="FW155" s="665" t="s">
        <v>684</v>
      </c>
      <c r="FX155" s="665" t="s">
        <v>235</v>
      </c>
      <c r="FY155" s="665" t="s">
        <v>235</v>
      </c>
      <c r="FZ155" s="665" t="s">
        <v>673</v>
      </c>
      <c r="GA155" s="680">
        <v>0.3</v>
      </c>
      <c r="GB155" s="680">
        <v>0.2</v>
      </c>
      <c r="GC155" s="680">
        <v>0.3</v>
      </c>
      <c r="GD155" s="668">
        <v>0.23</v>
      </c>
      <c r="GE155" s="668">
        <v>0.33</v>
      </c>
      <c r="GF155" s="681" t="s">
        <v>973</v>
      </c>
      <c r="GG155" s="680">
        <v>0.4</v>
      </c>
      <c r="GH155" s="680">
        <v>0.5</v>
      </c>
      <c r="GI155" s="668">
        <v>0.34</v>
      </c>
      <c r="GJ155" s="668">
        <v>0.56000000000000005</v>
      </c>
      <c r="GK155" s="681" t="s">
        <v>972</v>
      </c>
      <c r="GL155" s="679" t="s">
        <v>973</v>
      </c>
      <c r="GM155" s="679" t="s">
        <v>972</v>
      </c>
      <c r="GN155" s="668" t="s">
        <v>973</v>
      </c>
      <c r="GO155" s="668" t="s">
        <v>930</v>
      </c>
      <c r="GP155" s="681" t="s">
        <v>893</v>
      </c>
      <c r="GQ155" s="680" t="s">
        <v>882</v>
      </c>
      <c r="GR155" s="680">
        <v>0.2</v>
      </c>
      <c r="GS155" s="668" t="s">
        <v>883</v>
      </c>
      <c r="GT155" s="668" t="s">
        <v>893</v>
      </c>
      <c r="GU155" s="679" t="s">
        <v>665</v>
      </c>
      <c r="GV155" s="679" t="s">
        <v>235</v>
      </c>
      <c r="GW155" s="679" t="s">
        <v>667</v>
      </c>
      <c r="GX155" s="665" t="s">
        <v>235</v>
      </c>
      <c r="GY155" s="665" t="s">
        <v>235</v>
      </c>
      <c r="GZ155" s="679" t="s">
        <v>236</v>
      </c>
      <c r="HA155" s="679" t="s">
        <v>236</v>
      </c>
      <c r="HB155" s="679" t="s">
        <v>235</v>
      </c>
      <c r="HC155" s="665" t="s">
        <v>237</v>
      </c>
      <c r="HD155" s="665" t="s">
        <v>237</v>
      </c>
      <c r="HE155" s="679" t="s">
        <v>235</v>
      </c>
      <c r="HF155" s="679" t="s">
        <v>236</v>
      </c>
      <c r="HG155" s="679" t="s">
        <v>665</v>
      </c>
      <c r="HH155" s="665" t="s">
        <v>236</v>
      </c>
      <c r="HI155" s="665" t="s">
        <v>236</v>
      </c>
      <c r="HJ155" s="679" t="s">
        <v>236</v>
      </c>
      <c r="HK155" s="680" t="s">
        <v>236</v>
      </c>
      <c r="HL155" s="680" t="s">
        <v>235</v>
      </c>
      <c r="HM155" s="665" t="s">
        <v>237</v>
      </c>
      <c r="HN155" s="665" t="s">
        <v>236</v>
      </c>
      <c r="HO155" s="681" t="s">
        <v>236</v>
      </c>
      <c r="HP155" s="679" t="s">
        <v>236</v>
      </c>
      <c r="HQ155" s="679" t="s">
        <v>237</v>
      </c>
      <c r="HR155" s="665" t="s">
        <v>237</v>
      </c>
      <c r="HS155" s="665" t="s">
        <v>232</v>
      </c>
      <c r="HT155" s="665" t="s">
        <v>232</v>
      </c>
      <c r="HU155" s="665" t="s">
        <v>237</v>
      </c>
      <c r="HV155" s="665" t="s">
        <v>237</v>
      </c>
      <c r="HW155" s="665" t="s">
        <v>237</v>
      </c>
      <c r="HX155" s="679" t="s">
        <v>667</v>
      </c>
      <c r="HY155" s="679" t="s">
        <v>669</v>
      </c>
      <c r="HZ155" s="679" t="s">
        <v>885</v>
      </c>
      <c r="IA155" s="665" t="s">
        <v>235</v>
      </c>
      <c r="IB155" s="665" t="s">
        <v>665</v>
      </c>
      <c r="IC155" s="679" t="s">
        <v>236</v>
      </c>
      <c r="ID155" s="679" t="s">
        <v>236</v>
      </c>
      <c r="IE155" s="679" t="s">
        <v>236</v>
      </c>
      <c r="IF155" s="665" t="s">
        <v>237</v>
      </c>
      <c r="IG155" s="665" t="s">
        <v>237</v>
      </c>
      <c r="IH155" s="679" t="s">
        <v>677</v>
      </c>
      <c r="II155" s="679" t="s">
        <v>684</v>
      </c>
      <c r="IJ155" s="679" t="s">
        <v>671</v>
      </c>
      <c r="IK155" s="665" t="s">
        <v>236</v>
      </c>
      <c r="IL155" s="665" t="s">
        <v>684</v>
      </c>
      <c r="IM155" s="679" t="s">
        <v>237</v>
      </c>
      <c r="IN155" s="680" t="s">
        <v>232</v>
      </c>
      <c r="IO155" s="680" t="s">
        <v>237</v>
      </c>
      <c r="IP155" s="665" t="s">
        <v>232</v>
      </c>
      <c r="IQ155" s="665" t="s">
        <v>232</v>
      </c>
      <c r="IR155" s="681" t="s">
        <v>237</v>
      </c>
      <c r="IS155" s="681" t="s">
        <v>232</v>
      </c>
      <c r="IT155" s="679" t="s">
        <v>232</v>
      </c>
      <c r="IU155" s="679" t="s">
        <v>232</v>
      </c>
      <c r="IV155" s="679" t="s">
        <v>232</v>
      </c>
      <c r="IW155" s="665" t="s">
        <v>232</v>
      </c>
      <c r="IX155" s="665" t="s">
        <v>232</v>
      </c>
      <c r="IY155" s="665" t="s">
        <v>232</v>
      </c>
      <c r="IZ155" s="665" t="s">
        <v>232</v>
      </c>
      <c r="JA155" s="665" t="s">
        <v>232</v>
      </c>
      <c r="JB155" s="665" t="s">
        <v>232</v>
      </c>
      <c r="JC155" s="665" t="s">
        <v>232</v>
      </c>
      <c r="JD155" s="665" t="s">
        <v>232</v>
      </c>
      <c r="JE155" s="665" t="s">
        <v>232</v>
      </c>
      <c r="JF155" s="665" t="s">
        <v>232</v>
      </c>
      <c r="JG155" s="681" t="s">
        <v>661</v>
      </c>
      <c r="JH155" s="681" t="s">
        <v>661</v>
      </c>
      <c r="JI155" s="681" t="s">
        <v>661</v>
      </c>
      <c r="JJ155" s="679" t="s">
        <v>685</v>
      </c>
      <c r="JK155" s="679" t="s">
        <v>667</v>
      </c>
      <c r="JL155" s="682" t="s">
        <v>670</v>
      </c>
    </row>
    <row r="156" spans="1:272" ht="12.75" x14ac:dyDescent="0.2">
      <c r="A156" s="733" t="s">
        <v>158</v>
      </c>
      <c r="B156" s="662">
        <v>2013</v>
      </c>
      <c r="C156" s="679" t="s">
        <v>661</v>
      </c>
      <c r="D156" s="679" t="s">
        <v>661</v>
      </c>
      <c r="E156" s="679" t="s">
        <v>661</v>
      </c>
      <c r="F156" s="679" t="s">
        <v>661</v>
      </c>
      <c r="G156" s="679" t="s">
        <v>661</v>
      </c>
      <c r="H156" s="679" t="s">
        <v>661</v>
      </c>
      <c r="I156" s="664">
        <v>19</v>
      </c>
      <c r="J156" s="664">
        <v>13</v>
      </c>
      <c r="K156" s="664">
        <v>27</v>
      </c>
      <c r="L156" s="663">
        <v>3017</v>
      </c>
      <c r="M156" s="664">
        <v>1928</v>
      </c>
      <c r="N156" s="664">
        <v>5405</v>
      </c>
      <c r="O156" s="665">
        <v>2322</v>
      </c>
      <c r="P156" s="665">
        <v>695</v>
      </c>
      <c r="Q156" s="664">
        <v>19</v>
      </c>
      <c r="R156" s="664">
        <v>13</v>
      </c>
      <c r="S156" s="664">
        <v>27</v>
      </c>
      <c r="T156" s="665">
        <v>10</v>
      </c>
      <c r="U156" s="665">
        <v>9</v>
      </c>
      <c r="V156" s="664">
        <v>2999</v>
      </c>
      <c r="W156" s="664">
        <v>1916</v>
      </c>
      <c r="X156" s="664">
        <v>5376</v>
      </c>
      <c r="Y156" s="665">
        <v>2313</v>
      </c>
      <c r="Z156" s="665">
        <v>686</v>
      </c>
      <c r="AA156" s="664">
        <v>78</v>
      </c>
      <c r="AB156" s="664">
        <v>53.368421052631582</v>
      </c>
      <c r="AC156" s="664">
        <v>110.84210526315789</v>
      </c>
      <c r="AD156" s="666">
        <v>51</v>
      </c>
      <c r="AE156" s="666">
        <v>26</v>
      </c>
      <c r="AF156" s="664">
        <v>305</v>
      </c>
      <c r="AG156" s="664">
        <v>132.68882175226585</v>
      </c>
      <c r="AH156" s="664">
        <v>818.24773413897299</v>
      </c>
      <c r="AI156" s="665">
        <v>209</v>
      </c>
      <c r="AJ156" s="665">
        <v>96</v>
      </c>
      <c r="AK156" s="664">
        <v>10</v>
      </c>
      <c r="AL156" s="664">
        <v>6</v>
      </c>
      <c r="AM156" s="664">
        <v>3</v>
      </c>
      <c r="AN156" s="664">
        <v>75</v>
      </c>
      <c r="AO156" s="664">
        <v>230</v>
      </c>
      <c r="AP156" s="665">
        <v>5</v>
      </c>
      <c r="AQ156" s="665">
        <v>3</v>
      </c>
      <c r="AR156" s="665">
        <v>1</v>
      </c>
      <c r="AS156" s="665">
        <v>50</v>
      </c>
      <c r="AT156" s="665">
        <v>159</v>
      </c>
      <c r="AU156" s="665">
        <v>5</v>
      </c>
      <c r="AV156" s="665">
        <v>3</v>
      </c>
      <c r="AW156" s="665">
        <v>1</v>
      </c>
      <c r="AX156" s="665">
        <v>25</v>
      </c>
      <c r="AY156" s="665">
        <v>70</v>
      </c>
      <c r="AZ156" s="667">
        <v>3.1973280214802793E-2</v>
      </c>
      <c r="BA156" s="667">
        <v>2.0432377943036057E-2</v>
      </c>
      <c r="BB156" s="667">
        <v>5.7280603102754089E-2</v>
      </c>
      <c r="BC156" s="668">
        <v>5.0326886347932608E-2</v>
      </c>
      <c r="BD156" s="668">
        <v>1.4412604455091569E-2</v>
      </c>
      <c r="BE156" s="669">
        <v>3.7999999999999999E-2</v>
      </c>
      <c r="BF156" s="670">
        <v>2.4045197740112989E-2</v>
      </c>
      <c r="BG156" s="670">
        <v>6.8629001883239171E-2</v>
      </c>
      <c r="BH156" s="668">
        <v>6.0450611876232276E-2</v>
      </c>
      <c r="BI156" s="668">
        <v>1.7070421013074225E-2</v>
      </c>
      <c r="BJ156" s="669">
        <v>5.3100000000000001E-2</v>
      </c>
      <c r="BK156" s="670">
        <v>3.3599999999999998E-2</v>
      </c>
      <c r="BL156" s="670">
        <v>9.5899999999999999E-2</v>
      </c>
      <c r="BM156" s="668">
        <v>0.08</v>
      </c>
      <c r="BN156" s="668">
        <v>2.5700000000000001E-2</v>
      </c>
      <c r="BO156" s="669">
        <v>2.47E-2</v>
      </c>
      <c r="BP156" s="670">
        <v>1.0745619335347432E-2</v>
      </c>
      <c r="BQ156" s="670">
        <v>6.626465256797584E-2</v>
      </c>
      <c r="BR156" s="668">
        <v>3.3099999999999997E-2</v>
      </c>
      <c r="BS156" s="668">
        <v>1.5900000000000001E-2</v>
      </c>
      <c r="BT156" s="664">
        <v>197</v>
      </c>
      <c r="BU156" s="664">
        <v>99</v>
      </c>
      <c r="BV156" s="664">
        <v>512</v>
      </c>
      <c r="BW156" s="665">
        <v>152</v>
      </c>
      <c r="BX156" s="665">
        <v>45</v>
      </c>
      <c r="BY156" s="664">
        <v>3</v>
      </c>
      <c r="BZ156" s="664">
        <v>2</v>
      </c>
      <c r="CA156" s="664">
        <v>6</v>
      </c>
      <c r="CB156" s="665">
        <v>2</v>
      </c>
      <c r="CC156" s="665">
        <v>1</v>
      </c>
      <c r="CD156" s="664">
        <v>194</v>
      </c>
      <c r="CE156" s="664">
        <v>97</v>
      </c>
      <c r="CF156" s="664">
        <v>506</v>
      </c>
      <c r="CG156" s="665">
        <v>150</v>
      </c>
      <c r="CH156" s="665">
        <v>43</v>
      </c>
      <c r="CI156" s="664">
        <v>57</v>
      </c>
      <c r="CJ156" s="664">
        <v>28.5</v>
      </c>
      <c r="CK156" s="664">
        <v>155.32499999999999</v>
      </c>
      <c r="CL156" s="665">
        <v>40</v>
      </c>
      <c r="CM156" s="665">
        <v>17</v>
      </c>
      <c r="CN156" s="671">
        <v>3.04</v>
      </c>
      <c r="CO156" s="664">
        <v>26.71</v>
      </c>
      <c r="CP156" s="664">
        <v>30.29</v>
      </c>
      <c r="CQ156" s="665">
        <v>1.56</v>
      </c>
      <c r="CR156" s="665">
        <v>17.899999999999999</v>
      </c>
      <c r="CS156" s="665">
        <v>22.26</v>
      </c>
      <c r="CT156" s="665">
        <v>1.48</v>
      </c>
      <c r="CU156" s="665">
        <v>8.81</v>
      </c>
      <c r="CV156" s="665">
        <v>8.0399999999999991</v>
      </c>
      <c r="CW156" s="664">
        <v>118</v>
      </c>
      <c r="CX156" s="664">
        <v>68</v>
      </c>
      <c r="CY156" s="664">
        <v>198</v>
      </c>
      <c r="CZ156" s="665">
        <v>90</v>
      </c>
      <c r="DA156" s="665">
        <v>28</v>
      </c>
      <c r="DB156" s="664">
        <v>2</v>
      </c>
      <c r="DC156" s="664">
        <v>1</v>
      </c>
      <c r="DD156" s="664">
        <v>4</v>
      </c>
      <c r="DE156" s="665">
        <v>1</v>
      </c>
      <c r="DF156" s="665">
        <v>1</v>
      </c>
      <c r="DG156" s="664">
        <v>116</v>
      </c>
      <c r="DH156" s="664">
        <v>67</v>
      </c>
      <c r="DI156" s="664">
        <v>194</v>
      </c>
      <c r="DJ156" s="665">
        <v>89</v>
      </c>
      <c r="DK156" s="665">
        <v>27</v>
      </c>
      <c r="DL156" s="666">
        <v>0.66639999999999999</v>
      </c>
      <c r="DM156" s="666">
        <v>0.3332</v>
      </c>
      <c r="DN156" s="666">
        <v>1.3328</v>
      </c>
      <c r="DO156" s="672">
        <v>0.41910000000000003</v>
      </c>
      <c r="DP156" s="672">
        <v>0.24729999999999999</v>
      </c>
      <c r="DQ156" s="664">
        <v>4</v>
      </c>
      <c r="DR156" s="664">
        <v>2.3103448275862069</v>
      </c>
      <c r="DS156" s="664">
        <v>6.6896551724137927</v>
      </c>
      <c r="DT156" s="665">
        <v>3</v>
      </c>
      <c r="DU156" s="665">
        <v>1</v>
      </c>
      <c r="DV156" s="671">
        <v>2</v>
      </c>
      <c r="DW156" s="671">
        <v>6.6600000000000006E-2</v>
      </c>
      <c r="DX156" s="664">
        <v>9.1399999999999995E-2</v>
      </c>
      <c r="DY156" s="664">
        <v>0.57499999999999996</v>
      </c>
      <c r="DZ156" s="664">
        <v>4</v>
      </c>
      <c r="EA156" s="665">
        <v>1</v>
      </c>
      <c r="EB156" s="665">
        <v>3.4099999999999998E-2</v>
      </c>
      <c r="EC156" s="665">
        <v>4.6800000000000001E-2</v>
      </c>
      <c r="ED156" s="665">
        <v>0.37230000000000002</v>
      </c>
      <c r="EE156" s="665">
        <v>2</v>
      </c>
      <c r="EF156" s="665">
        <v>0.95899999999999996</v>
      </c>
      <c r="EG156" s="665">
        <v>3.2500000000000001E-2</v>
      </c>
      <c r="EH156" s="665">
        <v>4.4600000000000001E-2</v>
      </c>
      <c r="EI156" s="665">
        <v>0.20269999999999999</v>
      </c>
      <c r="EJ156" s="665">
        <v>1</v>
      </c>
      <c r="EK156" s="671">
        <v>497</v>
      </c>
      <c r="EL156" s="671">
        <v>331</v>
      </c>
      <c r="EM156" s="671">
        <v>697</v>
      </c>
      <c r="EN156" s="664">
        <v>16</v>
      </c>
      <c r="EO156" s="664">
        <v>9</v>
      </c>
      <c r="EP156" s="664">
        <v>30</v>
      </c>
      <c r="EQ156" s="673">
        <v>0.1875</v>
      </c>
      <c r="ER156" s="678" t="s">
        <v>666</v>
      </c>
      <c r="ES156" s="679" t="s">
        <v>671</v>
      </c>
      <c r="ET156" s="679" t="s">
        <v>985</v>
      </c>
      <c r="EU156" s="665" t="s">
        <v>942</v>
      </c>
      <c r="EV156" s="665" t="s">
        <v>235</v>
      </c>
      <c r="EW156" s="679" t="s">
        <v>661</v>
      </c>
      <c r="EX156" s="679" t="s">
        <v>661</v>
      </c>
      <c r="EY156" s="679" t="s">
        <v>661</v>
      </c>
      <c r="EZ156" s="665" t="s">
        <v>661</v>
      </c>
      <c r="FA156" s="665" t="s">
        <v>661</v>
      </c>
      <c r="FB156" s="679" t="s">
        <v>666</v>
      </c>
      <c r="FC156" s="679" t="s">
        <v>671</v>
      </c>
      <c r="FD156" s="679" t="s">
        <v>985</v>
      </c>
      <c r="FE156" s="665" t="s">
        <v>942</v>
      </c>
      <c r="FF156" s="665" t="s">
        <v>235</v>
      </c>
      <c r="FG156" s="679" t="s">
        <v>236</v>
      </c>
      <c r="FH156" s="680" t="s">
        <v>237</v>
      </c>
      <c r="FI156" s="680" t="s">
        <v>235</v>
      </c>
      <c r="FJ156" s="665" t="s">
        <v>236</v>
      </c>
      <c r="FK156" s="665" t="s">
        <v>232</v>
      </c>
      <c r="FL156" s="679" t="s">
        <v>661</v>
      </c>
      <c r="FM156" s="679" t="s">
        <v>661</v>
      </c>
      <c r="FN156" s="679" t="s">
        <v>661</v>
      </c>
      <c r="FO156" s="679" t="s">
        <v>232</v>
      </c>
      <c r="FP156" s="679" t="s">
        <v>236</v>
      </c>
      <c r="FQ156" s="665" t="s">
        <v>661</v>
      </c>
      <c r="FR156" s="665" t="s">
        <v>661</v>
      </c>
      <c r="FS156" s="665" t="s">
        <v>661</v>
      </c>
      <c r="FT156" s="665" t="s">
        <v>232</v>
      </c>
      <c r="FU156" s="665" t="s">
        <v>237</v>
      </c>
      <c r="FV156" s="665" t="s">
        <v>661</v>
      </c>
      <c r="FW156" s="665" t="s">
        <v>661</v>
      </c>
      <c r="FX156" s="665" t="s">
        <v>661</v>
      </c>
      <c r="FY156" s="665" t="s">
        <v>232</v>
      </c>
      <c r="FZ156" s="665" t="s">
        <v>232</v>
      </c>
      <c r="GA156" s="680" t="s">
        <v>882</v>
      </c>
      <c r="GB156" s="680" t="s">
        <v>882</v>
      </c>
      <c r="GC156" s="680" t="s">
        <v>882</v>
      </c>
      <c r="GD156" s="668" t="s">
        <v>882</v>
      </c>
      <c r="GE156" s="668" t="s">
        <v>882</v>
      </c>
      <c r="GF156" s="681" t="s">
        <v>882</v>
      </c>
      <c r="GG156" s="680" t="s">
        <v>882</v>
      </c>
      <c r="GH156" s="680" t="s">
        <v>882</v>
      </c>
      <c r="GI156" s="668" t="s">
        <v>882</v>
      </c>
      <c r="GJ156" s="668" t="s">
        <v>882</v>
      </c>
      <c r="GK156" s="681" t="s">
        <v>882</v>
      </c>
      <c r="GL156" s="679" t="s">
        <v>882</v>
      </c>
      <c r="GM156" s="679" t="s">
        <v>882</v>
      </c>
      <c r="GN156" s="668" t="s">
        <v>882</v>
      </c>
      <c r="GO156" s="668" t="s">
        <v>882</v>
      </c>
      <c r="GP156" s="681" t="s">
        <v>882</v>
      </c>
      <c r="GQ156" s="680" t="s">
        <v>882</v>
      </c>
      <c r="GR156" s="680" t="s">
        <v>882</v>
      </c>
      <c r="GS156" s="668" t="s">
        <v>882</v>
      </c>
      <c r="GT156" s="668" t="s">
        <v>882</v>
      </c>
      <c r="GU156" s="679" t="s">
        <v>237</v>
      </c>
      <c r="GV156" s="679" t="s">
        <v>232</v>
      </c>
      <c r="GW156" s="679" t="s">
        <v>235</v>
      </c>
      <c r="GX156" s="665" t="s">
        <v>237</v>
      </c>
      <c r="GY156" s="665" t="s">
        <v>232</v>
      </c>
      <c r="GZ156" s="679" t="s">
        <v>661</v>
      </c>
      <c r="HA156" s="679" t="s">
        <v>661</v>
      </c>
      <c r="HB156" s="679" t="s">
        <v>661</v>
      </c>
      <c r="HC156" s="665" t="s">
        <v>661</v>
      </c>
      <c r="HD156" s="665" t="s">
        <v>661</v>
      </c>
      <c r="HE156" s="679" t="s">
        <v>237</v>
      </c>
      <c r="HF156" s="679" t="s">
        <v>232</v>
      </c>
      <c r="HG156" s="679" t="s">
        <v>235</v>
      </c>
      <c r="HH156" s="665" t="s">
        <v>237</v>
      </c>
      <c r="HI156" s="665" t="s">
        <v>232</v>
      </c>
      <c r="HJ156" s="679" t="s">
        <v>232</v>
      </c>
      <c r="HK156" s="680" t="s">
        <v>232</v>
      </c>
      <c r="HL156" s="680" t="s">
        <v>237</v>
      </c>
      <c r="HM156" s="665" t="s">
        <v>232</v>
      </c>
      <c r="HN156" s="665" t="s">
        <v>232</v>
      </c>
      <c r="HO156" s="681" t="s">
        <v>661</v>
      </c>
      <c r="HP156" s="679" t="s">
        <v>232</v>
      </c>
      <c r="HQ156" s="679" t="s">
        <v>232</v>
      </c>
      <c r="HR156" s="665" t="s">
        <v>661</v>
      </c>
      <c r="HS156" s="665" t="s">
        <v>232</v>
      </c>
      <c r="HT156" s="665" t="s">
        <v>232</v>
      </c>
      <c r="HU156" s="665" t="s">
        <v>661</v>
      </c>
      <c r="HV156" s="665" t="s">
        <v>232</v>
      </c>
      <c r="HW156" s="665" t="s">
        <v>232</v>
      </c>
      <c r="HX156" s="679" t="s">
        <v>237</v>
      </c>
      <c r="HY156" s="679" t="s">
        <v>232</v>
      </c>
      <c r="HZ156" s="679" t="s">
        <v>237</v>
      </c>
      <c r="IA156" s="665" t="s">
        <v>232</v>
      </c>
      <c r="IB156" s="665" t="s">
        <v>232</v>
      </c>
      <c r="IC156" s="679" t="s">
        <v>661</v>
      </c>
      <c r="ID156" s="679" t="s">
        <v>661</v>
      </c>
      <c r="IE156" s="679" t="s">
        <v>661</v>
      </c>
      <c r="IF156" s="665" t="s">
        <v>661</v>
      </c>
      <c r="IG156" s="665" t="s">
        <v>661</v>
      </c>
      <c r="IH156" s="679" t="s">
        <v>237</v>
      </c>
      <c r="II156" s="679" t="s">
        <v>232</v>
      </c>
      <c r="IJ156" s="679" t="s">
        <v>237</v>
      </c>
      <c r="IK156" s="665" t="s">
        <v>232</v>
      </c>
      <c r="IL156" s="665" t="s">
        <v>232</v>
      </c>
      <c r="IM156" s="679" t="s">
        <v>232</v>
      </c>
      <c r="IN156" s="680" t="s">
        <v>232</v>
      </c>
      <c r="IO156" s="680" t="s">
        <v>232</v>
      </c>
      <c r="IP156" s="665" t="s">
        <v>232</v>
      </c>
      <c r="IQ156" s="665" t="s">
        <v>232</v>
      </c>
      <c r="IR156" s="681" t="s">
        <v>661</v>
      </c>
      <c r="IS156" s="681" t="s">
        <v>661</v>
      </c>
      <c r="IT156" s="679" t="s">
        <v>661</v>
      </c>
      <c r="IU156" s="679" t="s">
        <v>232</v>
      </c>
      <c r="IV156" s="679" t="s">
        <v>232</v>
      </c>
      <c r="IW156" s="665" t="s">
        <v>661</v>
      </c>
      <c r="IX156" s="665" t="s">
        <v>661</v>
      </c>
      <c r="IY156" s="665" t="s">
        <v>661</v>
      </c>
      <c r="IZ156" s="665" t="s">
        <v>232</v>
      </c>
      <c r="JA156" s="665" t="s">
        <v>232</v>
      </c>
      <c r="JB156" s="665" t="s">
        <v>661</v>
      </c>
      <c r="JC156" s="665" t="s">
        <v>661</v>
      </c>
      <c r="JD156" s="665" t="s">
        <v>661</v>
      </c>
      <c r="JE156" s="665" t="s">
        <v>232</v>
      </c>
      <c r="JF156" s="665" t="s">
        <v>232</v>
      </c>
      <c r="JG156" s="681" t="s">
        <v>661</v>
      </c>
      <c r="JH156" s="681" t="s">
        <v>661</v>
      </c>
      <c r="JI156" s="681" t="s">
        <v>661</v>
      </c>
      <c r="JJ156" s="679" t="s">
        <v>661</v>
      </c>
      <c r="JK156" s="679" t="s">
        <v>661</v>
      </c>
      <c r="JL156" s="682" t="s">
        <v>661</v>
      </c>
    </row>
    <row r="157" spans="1:272" ht="12.75" x14ac:dyDescent="0.2">
      <c r="A157" s="733" t="s">
        <v>159</v>
      </c>
      <c r="B157" s="662">
        <v>2013</v>
      </c>
      <c r="C157" s="691" t="s">
        <v>661</v>
      </c>
      <c r="D157" s="691" t="s">
        <v>661</v>
      </c>
      <c r="E157" s="691" t="s">
        <v>661</v>
      </c>
      <c r="F157" s="691" t="s">
        <v>661</v>
      </c>
      <c r="G157" s="691" t="s">
        <v>661</v>
      </c>
      <c r="H157" s="691" t="s">
        <v>661</v>
      </c>
      <c r="I157" s="766" t="s">
        <v>661</v>
      </c>
      <c r="J157" s="766" t="s">
        <v>661</v>
      </c>
      <c r="K157" s="766" t="s">
        <v>661</v>
      </c>
      <c r="L157" s="766" t="s">
        <v>661</v>
      </c>
      <c r="M157" s="766" t="s">
        <v>661</v>
      </c>
      <c r="N157" s="766" t="s">
        <v>661</v>
      </c>
      <c r="O157" s="766" t="s">
        <v>661</v>
      </c>
      <c r="P157" s="766" t="s">
        <v>661</v>
      </c>
      <c r="Q157" s="766" t="s">
        <v>661</v>
      </c>
      <c r="R157" s="766" t="s">
        <v>661</v>
      </c>
      <c r="S157" s="766" t="s">
        <v>661</v>
      </c>
      <c r="T157" s="766" t="s">
        <v>661</v>
      </c>
      <c r="U157" s="766" t="s">
        <v>661</v>
      </c>
      <c r="V157" s="766" t="s">
        <v>661</v>
      </c>
      <c r="W157" s="766" t="s">
        <v>661</v>
      </c>
      <c r="X157" s="766" t="s">
        <v>661</v>
      </c>
      <c r="Y157" s="766" t="s">
        <v>661</v>
      </c>
      <c r="Z157" s="766" t="s">
        <v>661</v>
      </c>
      <c r="AA157" s="766" t="s">
        <v>661</v>
      </c>
      <c r="AB157" s="766" t="s">
        <v>661</v>
      </c>
      <c r="AC157" s="766" t="s">
        <v>661</v>
      </c>
      <c r="AD157" s="766" t="s">
        <v>661</v>
      </c>
      <c r="AE157" s="766" t="s">
        <v>661</v>
      </c>
      <c r="AF157" s="766" t="s">
        <v>661</v>
      </c>
      <c r="AG157" s="766" t="s">
        <v>661</v>
      </c>
      <c r="AH157" s="766" t="s">
        <v>661</v>
      </c>
      <c r="AI157" s="766" t="s">
        <v>661</v>
      </c>
      <c r="AJ157" s="766" t="s">
        <v>661</v>
      </c>
      <c r="AK157" s="766" t="s">
        <v>661</v>
      </c>
      <c r="AL157" s="766" t="s">
        <v>661</v>
      </c>
      <c r="AM157" s="766" t="s">
        <v>661</v>
      </c>
      <c r="AN157" s="766" t="s">
        <v>661</v>
      </c>
      <c r="AO157" s="766" t="s">
        <v>661</v>
      </c>
      <c r="AP157" s="766" t="s">
        <v>661</v>
      </c>
      <c r="AQ157" s="766" t="s">
        <v>661</v>
      </c>
      <c r="AR157" s="766" t="s">
        <v>661</v>
      </c>
      <c r="AS157" s="766" t="s">
        <v>661</v>
      </c>
      <c r="AT157" s="766" t="s">
        <v>661</v>
      </c>
      <c r="AU157" s="766" t="s">
        <v>661</v>
      </c>
      <c r="AV157" s="766" t="s">
        <v>661</v>
      </c>
      <c r="AW157" s="766" t="s">
        <v>661</v>
      </c>
      <c r="AX157" s="766" t="s">
        <v>661</v>
      </c>
      <c r="AY157" s="766" t="s">
        <v>661</v>
      </c>
      <c r="AZ157" s="766" t="s">
        <v>661</v>
      </c>
      <c r="BA157" s="766" t="s">
        <v>661</v>
      </c>
      <c r="BB157" s="766" t="s">
        <v>661</v>
      </c>
      <c r="BC157" s="766" t="s">
        <v>661</v>
      </c>
      <c r="BD157" s="766" t="s">
        <v>661</v>
      </c>
      <c r="BE157" s="766" t="s">
        <v>661</v>
      </c>
      <c r="BF157" s="766" t="s">
        <v>661</v>
      </c>
      <c r="BG157" s="766" t="s">
        <v>661</v>
      </c>
      <c r="BH157" s="766" t="s">
        <v>661</v>
      </c>
      <c r="BI157" s="766" t="s">
        <v>661</v>
      </c>
      <c r="BJ157" s="766" t="s">
        <v>661</v>
      </c>
      <c r="BK157" s="766" t="s">
        <v>661</v>
      </c>
      <c r="BL157" s="766" t="s">
        <v>661</v>
      </c>
      <c r="BM157" s="766" t="s">
        <v>661</v>
      </c>
      <c r="BN157" s="766" t="s">
        <v>661</v>
      </c>
      <c r="BO157" s="766" t="s">
        <v>661</v>
      </c>
      <c r="BP157" s="766" t="s">
        <v>661</v>
      </c>
      <c r="BQ157" s="766" t="s">
        <v>661</v>
      </c>
      <c r="BR157" s="766" t="s">
        <v>661</v>
      </c>
      <c r="BS157" s="766" t="s">
        <v>661</v>
      </c>
      <c r="BT157" s="766" t="s">
        <v>661</v>
      </c>
      <c r="BU157" s="766" t="s">
        <v>661</v>
      </c>
      <c r="BV157" s="766" t="s">
        <v>661</v>
      </c>
      <c r="BW157" s="766" t="s">
        <v>661</v>
      </c>
      <c r="BX157" s="766" t="s">
        <v>661</v>
      </c>
      <c r="BY157" s="766" t="s">
        <v>661</v>
      </c>
      <c r="BZ157" s="766" t="s">
        <v>661</v>
      </c>
      <c r="CA157" s="766" t="s">
        <v>661</v>
      </c>
      <c r="CB157" s="766" t="s">
        <v>661</v>
      </c>
      <c r="CC157" s="766" t="s">
        <v>661</v>
      </c>
      <c r="CD157" s="766" t="s">
        <v>661</v>
      </c>
      <c r="CE157" s="766" t="s">
        <v>661</v>
      </c>
      <c r="CF157" s="766" t="s">
        <v>661</v>
      </c>
      <c r="CG157" s="766" t="s">
        <v>661</v>
      </c>
      <c r="CH157" s="766" t="s">
        <v>661</v>
      </c>
      <c r="CI157" s="766" t="s">
        <v>661</v>
      </c>
      <c r="CJ157" s="766" t="s">
        <v>661</v>
      </c>
      <c r="CK157" s="766" t="s">
        <v>661</v>
      </c>
      <c r="CL157" s="766" t="s">
        <v>661</v>
      </c>
      <c r="CM157" s="766" t="s">
        <v>661</v>
      </c>
      <c r="CN157" s="766" t="s">
        <v>661</v>
      </c>
      <c r="CO157" s="766" t="s">
        <v>661</v>
      </c>
      <c r="CP157" s="766" t="s">
        <v>661</v>
      </c>
      <c r="CQ157" s="766" t="s">
        <v>661</v>
      </c>
      <c r="CR157" s="766" t="s">
        <v>661</v>
      </c>
      <c r="CS157" s="766" t="s">
        <v>661</v>
      </c>
      <c r="CT157" s="766" t="s">
        <v>661</v>
      </c>
      <c r="CU157" s="766" t="s">
        <v>661</v>
      </c>
      <c r="CV157" s="766" t="s">
        <v>661</v>
      </c>
      <c r="CW157" s="766" t="s">
        <v>661</v>
      </c>
      <c r="CX157" s="766" t="s">
        <v>661</v>
      </c>
      <c r="CY157" s="766" t="s">
        <v>661</v>
      </c>
      <c r="CZ157" s="766" t="s">
        <v>661</v>
      </c>
      <c r="DA157" s="766" t="s">
        <v>661</v>
      </c>
      <c r="DB157" s="766" t="s">
        <v>661</v>
      </c>
      <c r="DC157" s="766" t="s">
        <v>661</v>
      </c>
      <c r="DD157" s="766" t="s">
        <v>661</v>
      </c>
      <c r="DE157" s="766" t="s">
        <v>661</v>
      </c>
      <c r="DF157" s="766" t="s">
        <v>661</v>
      </c>
      <c r="DG157" s="766" t="s">
        <v>661</v>
      </c>
      <c r="DH157" s="766" t="s">
        <v>661</v>
      </c>
      <c r="DI157" s="766" t="s">
        <v>661</v>
      </c>
      <c r="DJ157" s="766" t="s">
        <v>661</v>
      </c>
      <c r="DK157" s="766" t="s">
        <v>661</v>
      </c>
      <c r="DL157" s="766" t="s">
        <v>661</v>
      </c>
      <c r="DM157" s="766" t="s">
        <v>661</v>
      </c>
      <c r="DN157" s="766" t="s">
        <v>661</v>
      </c>
      <c r="DO157" s="766" t="s">
        <v>661</v>
      </c>
      <c r="DP157" s="766" t="s">
        <v>661</v>
      </c>
      <c r="DQ157" s="766" t="s">
        <v>661</v>
      </c>
      <c r="DR157" s="766" t="s">
        <v>661</v>
      </c>
      <c r="DS157" s="766" t="s">
        <v>661</v>
      </c>
      <c r="DT157" s="766" t="s">
        <v>661</v>
      </c>
      <c r="DU157" s="766" t="s">
        <v>661</v>
      </c>
      <c r="DV157" s="766" t="s">
        <v>661</v>
      </c>
      <c r="DW157" s="766" t="s">
        <v>661</v>
      </c>
      <c r="DX157" s="766" t="s">
        <v>661</v>
      </c>
      <c r="DY157" s="766" t="s">
        <v>661</v>
      </c>
      <c r="DZ157" s="766" t="s">
        <v>661</v>
      </c>
      <c r="EA157" s="766" t="s">
        <v>661</v>
      </c>
      <c r="EB157" s="766" t="s">
        <v>661</v>
      </c>
      <c r="EC157" s="766" t="s">
        <v>661</v>
      </c>
      <c r="ED157" s="766" t="s">
        <v>661</v>
      </c>
      <c r="EE157" s="766" t="s">
        <v>661</v>
      </c>
      <c r="EF157" s="766" t="s">
        <v>661</v>
      </c>
      <c r="EG157" s="766" t="s">
        <v>661</v>
      </c>
      <c r="EH157" s="766" t="s">
        <v>661</v>
      </c>
      <c r="EI157" s="766" t="s">
        <v>661</v>
      </c>
      <c r="EJ157" s="766" t="s">
        <v>661</v>
      </c>
      <c r="EK157" s="766" t="s">
        <v>661</v>
      </c>
      <c r="EL157" s="766" t="s">
        <v>661</v>
      </c>
      <c r="EM157" s="766" t="s">
        <v>661</v>
      </c>
      <c r="EN157" s="766" t="s">
        <v>661</v>
      </c>
      <c r="EO157" s="766" t="s">
        <v>661</v>
      </c>
      <c r="EP157" s="766" t="s">
        <v>661</v>
      </c>
      <c r="EQ157" s="766" t="s">
        <v>661</v>
      </c>
      <c r="ER157" s="690" t="s">
        <v>661</v>
      </c>
      <c r="ES157" s="691" t="s">
        <v>661</v>
      </c>
      <c r="ET157" s="691" t="s">
        <v>661</v>
      </c>
      <c r="EU157" s="692" t="s">
        <v>661</v>
      </c>
      <c r="EV157" s="692" t="s">
        <v>661</v>
      </c>
      <c r="EW157" s="691" t="s">
        <v>661</v>
      </c>
      <c r="EX157" s="691" t="s">
        <v>661</v>
      </c>
      <c r="EY157" s="691" t="s">
        <v>661</v>
      </c>
      <c r="EZ157" s="692" t="s">
        <v>661</v>
      </c>
      <c r="FA157" s="692" t="s">
        <v>661</v>
      </c>
      <c r="FB157" s="691" t="s">
        <v>661</v>
      </c>
      <c r="FC157" s="691" t="s">
        <v>661</v>
      </c>
      <c r="FD157" s="691" t="s">
        <v>661</v>
      </c>
      <c r="FE157" s="692" t="s">
        <v>661</v>
      </c>
      <c r="FF157" s="692" t="s">
        <v>661</v>
      </c>
      <c r="FG157" s="691" t="s">
        <v>661</v>
      </c>
      <c r="FH157" s="693" t="s">
        <v>661</v>
      </c>
      <c r="FI157" s="693" t="s">
        <v>661</v>
      </c>
      <c r="FJ157" s="692" t="s">
        <v>661</v>
      </c>
      <c r="FK157" s="692" t="s">
        <v>661</v>
      </c>
      <c r="FL157" s="691" t="s">
        <v>661</v>
      </c>
      <c r="FM157" s="691" t="s">
        <v>661</v>
      </c>
      <c r="FN157" s="691" t="s">
        <v>661</v>
      </c>
      <c r="FO157" s="691" t="s">
        <v>661</v>
      </c>
      <c r="FP157" s="691" t="s">
        <v>661</v>
      </c>
      <c r="FQ157" s="692" t="s">
        <v>661</v>
      </c>
      <c r="FR157" s="692" t="s">
        <v>661</v>
      </c>
      <c r="FS157" s="692" t="s">
        <v>661</v>
      </c>
      <c r="FT157" s="692" t="s">
        <v>661</v>
      </c>
      <c r="FU157" s="692" t="s">
        <v>661</v>
      </c>
      <c r="FV157" s="692" t="s">
        <v>661</v>
      </c>
      <c r="FW157" s="692" t="s">
        <v>661</v>
      </c>
      <c r="FX157" s="692" t="s">
        <v>661</v>
      </c>
      <c r="FY157" s="692" t="s">
        <v>661</v>
      </c>
      <c r="FZ157" s="692" t="s">
        <v>661</v>
      </c>
      <c r="GA157" s="693" t="s">
        <v>661</v>
      </c>
      <c r="GB157" s="693" t="s">
        <v>661</v>
      </c>
      <c r="GC157" s="693" t="s">
        <v>661</v>
      </c>
      <c r="GD157" s="694" t="s">
        <v>661</v>
      </c>
      <c r="GE157" s="694" t="s">
        <v>661</v>
      </c>
      <c r="GF157" s="695" t="s">
        <v>661</v>
      </c>
      <c r="GG157" s="693" t="s">
        <v>661</v>
      </c>
      <c r="GH157" s="693" t="s">
        <v>661</v>
      </c>
      <c r="GI157" s="694" t="s">
        <v>661</v>
      </c>
      <c r="GJ157" s="694" t="s">
        <v>661</v>
      </c>
      <c r="GK157" s="695" t="s">
        <v>661</v>
      </c>
      <c r="GL157" s="691" t="s">
        <v>661</v>
      </c>
      <c r="GM157" s="691" t="s">
        <v>661</v>
      </c>
      <c r="GN157" s="694" t="s">
        <v>661</v>
      </c>
      <c r="GO157" s="694" t="s">
        <v>661</v>
      </c>
      <c r="GP157" s="695" t="s">
        <v>661</v>
      </c>
      <c r="GQ157" s="693" t="s">
        <v>661</v>
      </c>
      <c r="GR157" s="693" t="s">
        <v>661</v>
      </c>
      <c r="GS157" s="694" t="s">
        <v>661</v>
      </c>
      <c r="GT157" s="694" t="s">
        <v>661</v>
      </c>
      <c r="GU157" s="691" t="s">
        <v>661</v>
      </c>
      <c r="GV157" s="691" t="s">
        <v>661</v>
      </c>
      <c r="GW157" s="691" t="s">
        <v>661</v>
      </c>
      <c r="GX157" s="692" t="s">
        <v>661</v>
      </c>
      <c r="GY157" s="692" t="s">
        <v>661</v>
      </c>
      <c r="GZ157" s="691" t="s">
        <v>661</v>
      </c>
      <c r="HA157" s="691" t="s">
        <v>661</v>
      </c>
      <c r="HB157" s="691" t="s">
        <v>661</v>
      </c>
      <c r="HC157" s="692" t="s">
        <v>661</v>
      </c>
      <c r="HD157" s="692" t="s">
        <v>661</v>
      </c>
      <c r="HE157" s="691" t="s">
        <v>661</v>
      </c>
      <c r="HF157" s="691" t="s">
        <v>661</v>
      </c>
      <c r="HG157" s="691" t="s">
        <v>661</v>
      </c>
      <c r="HH157" s="692" t="s">
        <v>661</v>
      </c>
      <c r="HI157" s="692" t="s">
        <v>661</v>
      </c>
      <c r="HJ157" s="691" t="s">
        <v>661</v>
      </c>
      <c r="HK157" s="693" t="s">
        <v>661</v>
      </c>
      <c r="HL157" s="693" t="s">
        <v>661</v>
      </c>
      <c r="HM157" s="692" t="s">
        <v>661</v>
      </c>
      <c r="HN157" s="692" t="s">
        <v>661</v>
      </c>
      <c r="HO157" s="695" t="s">
        <v>661</v>
      </c>
      <c r="HP157" s="691" t="s">
        <v>661</v>
      </c>
      <c r="HQ157" s="691" t="s">
        <v>661</v>
      </c>
      <c r="HR157" s="692" t="s">
        <v>661</v>
      </c>
      <c r="HS157" s="692" t="s">
        <v>661</v>
      </c>
      <c r="HT157" s="692" t="s">
        <v>661</v>
      </c>
      <c r="HU157" s="692" t="s">
        <v>661</v>
      </c>
      <c r="HV157" s="692" t="s">
        <v>661</v>
      </c>
      <c r="HW157" s="692" t="s">
        <v>661</v>
      </c>
      <c r="HX157" s="691" t="s">
        <v>661</v>
      </c>
      <c r="HY157" s="691" t="s">
        <v>661</v>
      </c>
      <c r="HZ157" s="691" t="s">
        <v>661</v>
      </c>
      <c r="IA157" s="692" t="s">
        <v>661</v>
      </c>
      <c r="IB157" s="692" t="s">
        <v>661</v>
      </c>
      <c r="IC157" s="691" t="s">
        <v>661</v>
      </c>
      <c r="ID157" s="691" t="s">
        <v>661</v>
      </c>
      <c r="IE157" s="691" t="s">
        <v>661</v>
      </c>
      <c r="IF157" s="692" t="s">
        <v>661</v>
      </c>
      <c r="IG157" s="692" t="s">
        <v>661</v>
      </c>
      <c r="IH157" s="691" t="s">
        <v>661</v>
      </c>
      <c r="II157" s="691" t="s">
        <v>661</v>
      </c>
      <c r="IJ157" s="691" t="s">
        <v>661</v>
      </c>
      <c r="IK157" s="692" t="s">
        <v>661</v>
      </c>
      <c r="IL157" s="692" t="s">
        <v>661</v>
      </c>
      <c r="IM157" s="691" t="s">
        <v>661</v>
      </c>
      <c r="IN157" s="693" t="s">
        <v>661</v>
      </c>
      <c r="IO157" s="693" t="s">
        <v>661</v>
      </c>
      <c r="IP157" s="692" t="s">
        <v>661</v>
      </c>
      <c r="IQ157" s="692" t="s">
        <v>661</v>
      </c>
      <c r="IR157" s="695" t="s">
        <v>661</v>
      </c>
      <c r="IS157" s="695" t="s">
        <v>661</v>
      </c>
      <c r="IT157" s="691" t="s">
        <v>661</v>
      </c>
      <c r="IU157" s="691" t="s">
        <v>661</v>
      </c>
      <c r="IV157" s="691" t="s">
        <v>661</v>
      </c>
      <c r="IW157" s="692" t="s">
        <v>661</v>
      </c>
      <c r="IX157" s="692" t="s">
        <v>661</v>
      </c>
      <c r="IY157" s="692" t="s">
        <v>661</v>
      </c>
      <c r="IZ157" s="692" t="s">
        <v>661</v>
      </c>
      <c r="JA157" s="692" t="s">
        <v>661</v>
      </c>
      <c r="JB157" s="692" t="s">
        <v>661</v>
      </c>
      <c r="JC157" s="692" t="s">
        <v>661</v>
      </c>
      <c r="JD157" s="692" t="s">
        <v>661</v>
      </c>
      <c r="JE157" s="692" t="s">
        <v>661</v>
      </c>
      <c r="JF157" s="692" t="s">
        <v>661</v>
      </c>
      <c r="JG157" s="695" t="s">
        <v>661</v>
      </c>
      <c r="JH157" s="695" t="s">
        <v>661</v>
      </c>
      <c r="JI157" s="695" t="s">
        <v>661</v>
      </c>
      <c r="JJ157" s="691" t="s">
        <v>661</v>
      </c>
      <c r="JK157" s="691" t="s">
        <v>661</v>
      </c>
      <c r="JL157" s="696" t="s">
        <v>661</v>
      </c>
    </row>
    <row r="158" spans="1:272" ht="12.75" x14ac:dyDescent="0.2">
      <c r="A158" s="733" t="s">
        <v>160</v>
      </c>
      <c r="B158" s="662">
        <v>2013</v>
      </c>
      <c r="C158" s="679" t="s">
        <v>675</v>
      </c>
      <c r="D158" s="679" t="s">
        <v>934</v>
      </c>
      <c r="E158" s="679" t="s">
        <v>698</v>
      </c>
      <c r="F158" s="679" t="s">
        <v>675</v>
      </c>
      <c r="G158" s="679" t="s">
        <v>934</v>
      </c>
      <c r="H158" s="679" t="s">
        <v>698</v>
      </c>
      <c r="I158" s="664">
        <v>4956</v>
      </c>
      <c r="J158" s="664">
        <v>4017</v>
      </c>
      <c r="K158" s="664">
        <v>6075</v>
      </c>
      <c r="L158" s="663">
        <v>57126</v>
      </c>
      <c r="M158" s="664">
        <v>44878</v>
      </c>
      <c r="N158" s="664">
        <v>72476</v>
      </c>
      <c r="O158" s="665">
        <v>24007</v>
      </c>
      <c r="P158" s="665">
        <v>33120</v>
      </c>
      <c r="Q158" s="664">
        <v>4956</v>
      </c>
      <c r="R158" s="664">
        <v>4017</v>
      </c>
      <c r="S158" s="664">
        <v>6075</v>
      </c>
      <c r="T158" s="665">
        <v>2508</v>
      </c>
      <c r="U158" s="665">
        <v>2448</v>
      </c>
      <c r="V158" s="664">
        <v>52171</v>
      </c>
      <c r="W158" s="664">
        <v>40942</v>
      </c>
      <c r="X158" s="664">
        <v>67094</v>
      </c>
      <c r="Y158" s="665">
        <v>21498</v>
      </c>
      <c r="Z158" s="665">
        <v>30672</v>
      </c>
      <c r="AA158" s="664">
        <v>1867</v>
      </c>
      <c r="AB158" s="664">
        <v>1513.2645278450364</v>
      </c>
      <c r="AC158" s="664">
        <v>2288.5441888619853</v>
      </c>
      <c r="AD158" s="666">
        <v>754</v>
      </c>
      <c r="AE158" s="666">
        <v>1113</v>
      </c>
      <c r="AF158" s="664">
        <v>5083</v>
      </c>
      <c r="AG158" s="664">
        <v>2486.1748299319734</v>
      </c>
      <c r="AH158" s="664">
        <v>9410.4656462585044</v>
      </c>
      <c r="AI158" s="665">
        <v>1674</v>
      </c>
      <c r="AJ158" s="665">
        <v>3409</v>
      </c>
      <c r="AK158" s="664">
        <v>2132</v>
      </c>
      <c r="AL158" s="664">
        <v>1949</v>
      </c>
      <c r="AM158" s="664">
        <v>875</v>
      </c>
      <c r="AN158" s="664">
        <v>992</v>
      </c>
      <c r="AO158" s="664">
        <v>4091</v>
      </c>
      <c r="AP158" s="665">
        <v>1078</v>
      </c>
      <c r="AQ158" s="665">
        <v>988</v>
      </c>
      <c r="AR158" s="665">
        <v>442</v>
      </c>
      <c r="AS158" s="665">
        <v>312</v>
      </c>
      <c r="AT158" s="665">
        <v>1362</v>
      </c>
      <c r="AU158" s="665">
        <v>1054</v>
      </c>
      <c r="AV158" s="665">
        <v>960</v>
      </c>
      <c r="AW158" s="665">
        <v>433</v>
      </c>
      <c r="AX158" s="665">
        <v>680</v>
      </c>
      <c r="AY158" s="665">
        <v>2728</v>
      </c>
      <c r="AZ158" s="667">
        <v>0.94670692621035502</v>
      </c>
      <c r="BA158" s="667">
        <v>0.74372988541939422</v>
      </c>
      <c r="BB158" s="667">
        <v>1.2010911176000716</v>
      </c>
      <c r="BC158" s="668">
        <v>0.7973403168835741</v>
      </c>
      <c r="BD158" s="668">
        <v>1.0954938553776112</v>
      </c>
      <c r="BE158" s="669">
        <v>1.41</v>
      </c>
      <c r="BF158" s="670">
        <v>1.1007096774193548</v>
      </c>
      <c r="BG158" s="670">
        <v>1.8102580645161288</v>
      </c>
      <c r="BH158" s="668">
        <v>1.174412684399945</v>
      </c>
      <c r="BI158" s="668">
        <v>1.7763942307950171</v>
      </c>
      <c r="BJ158" s="669">
        <v>1.55</v>
      </c>
      <c r="BK158" s="670">
        <v>1.21</v>
      </c>
      <c r="BL158" s="670">
        <v>1.99</v>
      </c>
      <c r="BM158" s="668">
        <v>1.27</v>
      </c>
      <c r="BN158" s="668">
        <v>1.84</v>
      </c>
      <c r="BO158" s="669">
        <v>0.44769999999999999</v>
      </c>
      <c r="BP158" s="670">
        <v>0.21897707482993201</v>
      </c>
      <c r="BQ158" s="670">
        <v>0.82885411564625855</v>
      </c>
      <c r="BR158" s="668">
        <v>0.29399999999999998</v>
      </c>
      <c r="BS158" s="668">
        <v>0.60240000000000005</v>
      </c>
      <c r="BT158" s="664">
        <v>4180</v>
      </c>
      <c r="BU158" s="664">
        <v>2188</v>
      </c>
      <c r="BV158" s="664">
        <v>7341</v>
      </c>
      <c r="BW158" s="665">
        <v>1822</v>
      </c>
      <c r="BX158" s="665">
        <v>2358</v>
      </c>
      <c r="BY158" s="664">
        <v>550</v>
      </c>
      <c r="BZ158" s="664">
        <v>377</v>
      </c>
      <c r="CA158" s="664">
        <v>890</v>
      </c>
      <c r="CB158" s="665">
        <v>277</v>
      </c>
      <c r="CC158" s="665">
        <v>273</v>
      </c>
      <c r="CD158" s="664">
        <v>3630</v>
      </c>
      <c r="CE158" s="664">
        <v>1809</v>
      </c>
      <c r="CF158" s="664">
        <v>6422</v>
      </c>
      <c r="CG158" s="665">
        <v>1545</v>
      </c>
      <c r="CH158" s="665">
        <v>2085</v>
      </c>
      <c r="CI158" s="664">
        <v>1071</v>
      </c>
      <c r="CJ158" s="664">
        <v>521.18181818181813</v>
      </c>
      <c r="CK158" s="664">
        <v>2013.1363636363637</v>
      </c>
      <c r="CL158" s="665">
        <v>374</v>
      </c>
      <c r="CM158" s="665">
        <v>697</v>
      </c>
      <c r="CN158" s="671">
        <v>549.74</v>
      </c>
      <c r="CO158" s="664">
        <v>331.33</v>
      </c>
      <c r="CP158" s="664">
        <v>739.74</v>
      </c>
      <c r="CQ158" s="665">
        <v>277.14</v>
      </c>
      <c r="CR158" s="665">
        <v>97.2</v>
      </c>
      <c r="CS158" s="665">
        <v>276.7</v>
      </c>
      <c r="CT158" s="665">
        <v>272.61</v>
      </c>
      <c r="CU158" s="665">
        <v>234.13</v>
      </c>
      <c r="CV158" s="665">
        <v>463.03</v>
      </c>
      <c r="CW158" s="664">
        <v>3148</v>
      </c>
      <c r="CX158" s="664">
        <v>2382</v>
      </c>
      <c r="CY158" s="664">
        <v>4068</v>
      </c>
      <c r="CZ158" s="665">
        <v>1527</v>
      </c>
      <c r="DA158" s="665">
        <v>1622</v>
      </c>
      <c r="DB158" s="664">
        <v>269</v>
      </c>
      <c r="DC158" s="664">
        <v>204</v>
      </c>
      <c r="DD158" s="664">
        <v>393</v>
      </c>
      <c r="DE158" s="665">
        <v>136</v>
      </c>
      <c r="DF158" s="665">
        <v>133</v>
      </c>
      <c r="DG158" s="664">
        <v>2879</v>
      </c>
      <c r="DH158" s="664">
        <v>2167</v>
      </c>
      <c r="DI158" s="664">
        <v>3717</v>
      </c>
      <c r="DJ158" s="665">
        <v>1391</v>
      </c>
      <c r="DK158" s="665">
        <v>1489</v>
      </c>
      <c r="DL158" s="666">
        <v>97</v>
      </c>
      <c r="DM158" s="666">
        <v>73.561338289962819</v>
      </c>
      <c r="DN158" s="666">
        <v>141.71375464684013</v>
      </c>
      <c r="DO158" s="672">
        <v>49</v>
      </c>
      <c r="DP158" s="672">
        <v>47</v>
      </c>
      <c r="DQ158" s="664">
        <v>85</v>
      </c>
      <c r="DR158" s="664">
        <v>63.978812087530393</v>
      </c>
      <c r="DS158" s="664">
        <v>109.74122959360889</v>
      </c>
      <c r="DT158" s="665">
        <v>34</v>
      </c>
      <c r="DU158" s="665">
        <v>51</v>
      </c>
      <c r="DV158" s="671">
        <v>124</v>
      </c>
      <c r="DW158" s="671">
        <v>80</v>
      </c>
      <c r="DX158" s="664">
        <v>65</v>
      </c>
      <c r="DY158" s="664">
        <v>32</v>
      </c>
      <c r="DZ158" s="664">
        <v>53</v>
      </c>
      <c r="EA158" s="665">
        <v>62</v>
      </c>
      <c r="EB158" s="665">
        <v>41</v>
      </c>
      <c r="EC158" s="665">
        <v>33</v>
      </c>
      <c r="ED158" s="665">
        <v>16</v>
      </c>
      <c r="EE158" s="665">
        <v>18</v>
      </c>
      <c r="EF158" s="665">
        <v>61</v>
      </c>
      <c r="EG158" s="665">
        <v>39</v>
      </c>
      <c r="EH158" s="665">
        <v>32</v>
      </c>
      <c r="EI158" s="665">
        <v>15</v>
      </c>
      <c r="EJ158" s="665">
        <v>36</v>
      </c>
      <c r="EK158" s="671">
        <v>21966</v>
      </c>
      <c r="EL158" s="671">
        <v>17691</v>
      </c>
      <c r="EM158" s="671">
        <v>27082</v>
      </c>
      <c r="EN158" s="664">
        <v>2901</v>
      </c>
      <c r="EO158" s="664">
        <v>2175</v>
      </c>
      <c r="EP158" s="664">
        <v>3857</v>
      </c>
      <c r="EQ158" s="673">
        <v>0.18958979662185454</v>
      </c>
      <c r="ER158" s="678" t="s">
        <v>913</v>
      </c>
      <c r="ES158" s="679" t="s">
        <v>702</v>
      </c>
      <c r="ET158" s="679" t="s">
        <v>1081</v>
      </c>
      <c r="EU158" s="665" t="s">
        <v>889</v>
      </c>
      <c r="EV158" s="665" t="s">
        <v>989</v>
      </c>
      <c r="EW158" s="679" t="s">
        <v>675</v>
      </c>
      <c r="EX158" s="679" t="s">
        <v>934</v>
      </c>
      <c r="EY158" s="679" t="s">
        <v>698</v>
      </c>
      <c r="EZ158" s="665" t="s">
        <v>895</v>
      </c>
      <c r="FA158" s="665" t="s">
        <v>885</v>
      </c>
      <c r="FB158" s="679" t="s">
        <v>1104</v>
      </c>
      <c r="FC158" s="679" t="s">
        <v>905</v>
      </c>
      <c r="FD158" s="679" t="s">
        <v>1120</v>
      </c>
      <c r="FE158" s="665" t="s">
        <v>1025</v>
      </c>
      <c r="FF158" s="665" t="s">
        <v>979</v>
      </c>
      <c r="FG158" s="679" t="s">
        <v>948</v>
      </c>
      <c r="FH158" s="680">
        <v>2500</v>
      </c>
      <c r="FI158" s="680">
        <v>9400</v>
      </c>
      <c r="FJ158" s="665" t="s">
        <v>664</v>
      </c>
      <c r="FK158" s="665" t="s">
        <v>966</v>
      </c>
      <c r="FL158" s="679" t="s">
        <v>690</v>
      </c>
      <c r="FM158" s="679" t="s">
        <v>671</v>
      </c>
      <c r="FN158" s="679" t="s">
        <v>235</v>
      </c>
      <c r="FO158" s="679" t="s">
        <v>235</v>
      </c>
      <c r="FP158" s="679" t="s">
        <v>894</v>
      </c>
      <c r="FQ158" s="665" t="s">
        <v>663</v>
      </c>
      <c r="FR158" s="665" t="s">
        <v>235</v>
      </c>
      <c r="FS158" s="665" t="s">
        <v>236</v>
      </c>
      <c r="FT158" s="665" t="s">
        <v>236</v>
      </c>
      <c r="FU158" s="665" t="s">
        <v>677</v>
      </c>
      <c r="FV158" s="665" t="s">
        <v>663</v>
      </c>
      <c r="FW158" s="665" t="s">
        <v>235</v>
      </c>
      <c r="FX158" s="665" t="s">
        <v>236</v>
      </c>
      <c r="FY158" s="665" t="s">
        <v>235</v>
      </c>
      <c r="FZ158" s="665" t="s">
        <v>670</v>
      </c>
      <c r="GA158" s="680">
        <v>0.9</v>
      </c>
      <c r="GB158" s="680">
        <v>0.7</v>
      </c>
      <c r="GC158" s="680">
        <v>1.2</v>
      </c>
      <c r="GD158" s="668">
        <v>0.8</v>
      </c>
      <c r="GE158" s="668">
        <v>1.1000000000000001</v>
      </c>
      <c r="GF158" s="681" t="s">
        <v>963</v>
      </c>
      <c r="GG158" s="680">
        <v>1.1000000000000001</v>
      </c>
      <c r="GH158" s="680">
        <v>1.8</v>
      </c>
      <c r="GI158" s="668">
        <v>1.17</v>
      </c>
      <c r="GJ158" s="668">
        <v>1.78</v>
      </c>
      <c r="GK158" s="681" t="s">
        <v>962</v>
      </c>
      <c r="GL158" s="679" t="s">
        <v>931</v>
      </c>
      <c r="GM158" s="679" t="s">
        <v>1074</v>
      </c>
      <c r="GN158" s="668" t="s">
        <v>974</v>
      </c>
      <c r="GO158" s="668" t="s">
        <v>1094</v>
      </c>
      <c r="GP158" s="681" t="s">
        <v>972</v>
      </c>
      <c r="GQ158" s="680">
        <v>0.2</v>
      </c>
      <c r="GR158" s="680">
        <v>0.8</v>
      </c>
      <c r="GS158" s="668" t="s">
        <v>952</v>
      </c>
      <c r="GT158" s="668" t="s">
        <v>930</v>
      </c>
      <c r="GU158" s="679" t="s">
        <v>880</v>
      </c>
      <c r="GV158" s="679" t="s">
        <v>685</v>
      </c>
      <c r="GW158" s="679" t="s">
        <v>955</v>
      </c>
      <c r="GX158" s="665" t="s">
        <v>667</v>
      </c>
      <c r="GY158" s="665" t="s">
        <v>885</v>
      </c>
      <c r="GZ158" s="679" t="s">
        <v>235</v>
      </c>
      <c r="HA158" s="679" t="s">
        <v>236</v>
      </c>
      <c r="HB158" s="679" t="s">
        <v>235</v>
      </c>
      <c r="HC158" s="665" t="s">
        <v>236</v>
      </c>
      <c r="HD158" s="665" t="s">
        <v>236</v>
      </c>
      <c r="HE158" s="679" t="s">
        <v>939</v>
      </c>
      <c r="HF158" s="679" t="s">
        <v>667</v>
      </c>
      <c r="HG158" s="679" t="s">
        <v>935</v>
      </c>
      <c r="HH158" s="665" t="s">
        <v>668</v>
      </c>
      <c r="HI158" s="665" t="s">
        <v>690</v>
      </c>
      <c r="HJ158" s="679" t="s">
        <v>663</v>
      </c>
      <c r="HK158" s="680" t="s">
        <v>235</v>
      </c>
      <c r="HL158" s="680">
        <v>2000</v>
      </c>
      <c r="HM158" s="665" t="s">
        <v>236</v>
      </c>
      <c r="HN158" s="665" t="s">
        <v>235</v>
      </c>
      <c r="HO158" s="681" t="s">
        <v>235</v>
      </c>
      <c r="HP158" s="679" t="s">
        <v>236</v>
      </c>
      <c r="HQ158" s="679" t="s">
        <v>235</v>
      </c>
      <c r="HR158" s="665" t="s">
        <v>236</v>
      </c>
      <c r="HS158" s="665" t="s">
        <v>232</v>
      </c>
      <c r="HT158" s="665" t="s">
        <v>236</v>
      </c>
      <c r="HU158" s="665" t="s">
        <v>236</v>
      </c>
      <c r="HV158" s="665" t="s">
        <v>236</v>
      </c>
      <c r="HW158" s="665" t="s">
        <v>236</v>
      </c>
      <c r="HX158" s="679" t="s">
        <v>682</v>
      </c>
      <c r="HY158" s="679" t="s">
        <v>885</v>
      </c>
      <c r="HZ158" s="679" t="s">
        <v>894</v>
      </c>
      <c r="IA158" s="665" t="s">
        <v>668</v>
      </c>
      <c r="IB158" s="665" t="s">
        <v>879</v>
      </c>
      <c r="IC158" s="679" t="s">
        <v>236</v>
      </c>
      <c r="ID158" s="679" t="s">
        <v>236</v>
      </c>
      <c r="IE158" s="679" t="s">
        <v>236</v>
      </c>
      <c r="IF158" s="665" t="s">
        <v>237</v>
      </c>
      <c r="IG158" s="665" t="s">
        <v>237</v>
      </c>
      <c r="IH158" s="679" t="s">
        <v>676</v>
      </c>
      <c r="II158" s="679" t="s">
        <v>685</v>
      </c>
      <c r="IJ158" s="679" t="s">
        <v>950</v>
      </c>
      <c r="IK158" s="665" t="s">
        <v>677</v>
      </c>
      <c r="IL158" s="665" t="s">
        <v>668</v>
      </c>
      <c r="IM158" s="679" t="s">
        <v>232</v>
      </c>
      <c r="IN158" s="680" t="s">
        <v>232</v>
      </c>
      <c r="IO158" s="680" t="s">
        <v>237</v>
      </c>
      <c r="IP158" s="665" t="s">
        <v>232</v>
      </c>
      <c r="IQ158" s="665" t="s">
        <v>232</v>
      </c>
      <c r="IR158" s="681" t="s">
        <v>237</v>
      </c>
      <c r="IS158" s="681" t="s">
        <v>232</v>
      </c>
      <c r="IT158" s="679" t="s">
        <v>232</v>
      </c>
      <c r="IU158" s="679" t="s">
        <v>232</v>
      </c>
      <c r="IV158" s="679" t="s">
        <v>232</v>
      </c>
      <c r="IW158" s="665" t="s">
        <v>232</v>
      </c>
      <c r="IX158" s="665" t="s">
        <v>232</v>
      </c>
      <c r="IY158" s="665" t="s">
        <v>232</v>
      </c>
      <c r="IZ158" s="665" t="s">
        <v>232</v>
      </c>
      <c r="JA158" s="665" t="s">
        <v>232</v>
      </c>
      <c r="JB158" s="665" t="s">
        <v>232</v>
      </c>
      <c r="JC158" s="665" t="s">
        <v>232</v>
      </c>
      <c r="JD158" s="665" t="s">
        <v>232</v>
      </c>
      <c r="JE158" s="665" t="s">
        <v>232</v>
      </c>
      <c r="JF158" s="665" t="s">
        <v>232</v>
      </c>
      <c r="JG158" s="681" t="s">
        <v>914</v>
      </c>
      <c r="JH158" s="681" t="s">
        <v>679</v>
      </c>
      <c r="JI158" s="681" t="s">
        <v>970</v>
      </c>
      <c r="JJ158" s="679" t="s">
        <v>676</v>
      </c>
      <c r="JK158" s="679" t="s">
        <v>685</v>
      </c>
      <c r="JL158" s="682" t="s">
        <v>896</v>
      </c>
    </row>
    <row r="159" spans="1:272" ht="12.75" x14ac:dyDescent="0.2">
      <c r="A159" s="733" t="s">
        <v>161</v>
      </c>
      <c r="B159" s="662">
        <v>2013</v>
      </c>
      <c r="C159" s="679" t="s">
        <v>661</v>
      </c>
      <c r="D159" s="679" t="s">
        <v>661</v>
      </c>
      <c r="E159" s="679" t="s">
        <v>661</v>
      </c>
      <c r="F159" s="679" t="s">
        <v>661</v>
      </c>
      <c r="G159" s="679" t="s">
        <v>661</v>
      </c>
      <c r="H159" s="679" t="s">
        <v>661</v>
      </c>
      <c r="I159" s="664">
        <v>159</v>
      </c>
      <c r="J159" s="664">
        <v>157</v>
      </c>
      <c r="K159" s="664">
        <v>160</v>
      </c>
      <c r="L159" s="663">
        <v>4016</v>
      </c>
      <c r="M159" s="664">
        <v>3128</v>
      </c>
      <c r="N159" s="664">
        <v>5162</v>
      </c>
      <c r="O159" s="665">
        <v>2760</v>
      </c>
      <c r="P159" s="665">
        <v>1256</v>
      </c>
      <c r="Q159" s="664">
        <v>159</v>
      </c>
      <c r="R159" s="664">
        <v>157</v>
      </c>
      <c r="S159" s="664">
        <v>160</v>
      </c>
      <c r="T159" s="665">
        <v>81</v>
      </c>
      <c r="U159" s="665">
        <v>77</v>
      </c>
      <c r="V159" s="664">
        <v>3857</v>
      </c>
      <c r="W159" s="664">
        <v>2971</v>
      </c>
      <c r="X159" s="664">
        <v>5002</v>
      </c>
      <c r="Y159" s="665">
        <v>2679</v>
      </c>
      <c r="Z159" s="665">
        <v>1178</v>
      </c>
      <c r="AA159" s="664">
        <v>96</v>
      </c>
      <c r="AB159" s="664">
        <v>94.79245283018868</v>
      </c>
      <c r="AC159" s="664">
        <v>96.603773584905667</v>
      </c>
      <c r="AD159" s="666">
        <v>50</v>
      </c>
      <c r="AE159" s="666">
        <v>46</v>
      </c>
      <c r="AF159" s="664">
        <v>146</v>
      </c>
      <c r="AG159" s="664">
        <v>50.75536480686695</v>
      </c>
      <c r="AH159" s="664">
        <v>247.51072961373387</v>
      </c>
      <c r="AI159" s="665">
        <v>88</v>
      </c>
      <c r="AJ159" s="665">
        <v>58</v>
      </c>
      <c r="AK159" s="664">
        <v>48</v>
      </c>
      <c r="AL159" s="664">
        <v>47</v>
      </c>
      <c r="AM159" s="664">
        <v>63</v>
      </c>
      <c r="AN159" s="664">
        <v>33</v>
      </c>
      <c r="AO159" s="664">
        <v>113</v>
      </c>
      <c r="AP159" s="665">
        <v>25</v>
      </c>
      <c r="AQ159" s="665">
        <v>24</v>
      </c>
      <c r="AR159" s="665">
        <v>32</v>
      </c>
      <c r="AS159" s="665">
        <v>18</v>
      </c>
      <c r="AT159" s="665">
        <v>70</v>
      </c>
      <c r="AU159" s="665">
        <v>23</v>
      </c>
      <c r="AV159" s="665">
        <v>23</v>
      </c>
      <c r="AW159" s="665">
        <v>31</v>
      </c>
      <c r="AX159" s="665">
        <v>15</v>
      </c>
      <c r="AY159" s="665">
        <v>43</v>
      </c>
      <c r="AZ159" s="667">
        <v>7.453877278295408E-2</v>
      </c>
      <c r="BA159" s="667">
        <v>5.8057091948476185E-2</v>
      </c>
      <c r="BB159" s="667">
        <v>9.5809050076097857E-2</v>
      </c>
      <c r="BC159" s="668">
        <v>0.1037820276601665</v>
      </c>
      <c r="BD159" s="668">
        <v>4.6034626395653686E-2</v>
      </c>
      <c r="BE159" s="669">
        <v>8.3799999999999999E-2</v>
      </c>
      <c r="BF159" s="670">
        <v>6.1888990825688071E-2</v>
      </c>
      <c r="BG159" s="670">
        <v>0.11224587155963303</v>
      </c>
      <c r="BH159" s="668">
        <v>0.11868629029364113</v>
      </c>
      <c r="BI159" s="668">
        <v>5.3562640569947431E-2</v>
      </c>
      <c r="BJ159" s="669">
        <v>8.72E-2</v>
      </c>
      <c r="BK159" s="670">
        <v>6.4399999999999999E-2</v>
      </c>
      <c r="BL159" s="670">
        <v>0.1168</v>
      </c>
      <c r="BM159" s="668">
        <v>0.1193</v>
      </c>
      <c r="BN159" s="668">
        <v>5.5800000000000002E-2</v>
      </c>
      <c r="BO159" s="669">
        <v>1.9699999999999999E-2</v>
      </c>
      <c r="BP159" s="670">
        <v>6.8484978540772528E-3</v>
      </c>
      <c r="BQ159" s="670">
        <v>3.3396995708154499E-2</v>
      </c>
      <c r="BR159" s="668">
        <v>2.3300000000000001E-2</v>
      </c>
      <c r="BS159" s="668">
        <v>1.5900000000000001E-2</v>
      </c>
      <c r="BT159" s="664">
        <v>206</v>
      </c>
      <c r="BU159" s="664">
        <v>46</v>
      </c>
      <c r="BV159" s="664">
        <v>337</v>
      </c>
      <c r="BW159" s="665">
        <v>145</v>
      </c>
      <c r="BX159" s="665">
        <v>60</v>
      </c>
      <c r="BY159" s="664">
        <v>1</v>
      </c>
      <c r="BZ159" s="664">
        <v>0.82040000000000002</v>
      </c>
      <c r="CA159" s="664">
        <v>2</v>
      </c>
      <c r="CB159" s="665">
        <v>0.76649999999999996</v>
      </c>
      <c r="CC159" s="665">
        <v>0.71430000000000005</v>
      </c>
      <c r="CD159" s="664">
        <v>204</v>
      </c>
      <c r="CE159" s="664">
        <v>45</v>
      </c>
      <c r="CF159" s="664">
        <v>335</v>
      </c>
      <c r="CG159" s="665">
        <v>144</v>
      </c>
      <c r="CH159" s="665">
        <v>60</v>
      </c>
      <c r="CI159" s="664">
        <v>37</v>
      </c>
      <c r="CJ159" s="664">
        <v>7.708333333333333</v>
      </c>
      <c r="CK159" s="664">
        <v>60.125</v>
      </c>
      <c r="CL159" s="665">
        <v>24</v>
      </c>
      <c r="CM159" s="665">
        <v>13</v>
      </c>
      <c r="CN159" s="671">
        <v>1.48</v>
      </c>
      <c r="CO159" s="664">
        <v>8.9</v>
      </c>
      <c r="CP159" s="664">
        <v>28.29</v>
      </c>
      <c r="CQ159" s="665">
        <v>0.76649999999999996</v>
      </c>
      <c r="CR159" s="665">
        <v>5.16</v>
      </c>
      <c r="CS159" s="665">
        <v>18.62</v>
      </c>
      <c r="CT159" s="665">
        <v>0.71430000000000005</v>
      </c>
      <c r="CU159" s="665">
        <v>3.74</v>
      </c>
      <c r="CV159" s="665">
        <v>9.66</v>
      </c>
      <c r="CW159" s="664">
        <v>99</v>
      </c>
      <c r="CX159" s="664">
        <v>46</v>
      </c>
      <c r="CY159" s="664">
        <v>201</v>
      </c>
      <c r="CZ159" s="665">
        <v>71</v>
      </c>
      <c r="DA159" s="665">
        <v>28</v>
      </c>
      <c r="DB159" s="664">
        <v>1</v>
      </c>
      <c r="DC159" s="664">
        <v>6.2399999999999997E-2</v>
      </c>
      <c r="DD159" s="664">
        <v>3</v>
      </c>
      <c r="DE159" s="665">
        <v>0.53129999999999999</v>
      </c>
      <c r="DF159" s="665">
        <v>0.50290000000000001</v>
      </c>
      <c r="DG159" s="664">
        <v>98</v>
      </c>
      <c r="DH159" s="664">
        <v>46</v>
      </c>
      <c r="DI159" s="664">
        <v>200</v>
      </c>
      <c r="DJ159" s="665">
        <v>70</v>
      </c>
      <c r="DK159" s="665">
        <v>27</v>
      </c>
      <c r="DL159" s="666">
        <v>0.50049999999999994</v>
      </c>
      <c r="DM159" s="666">
        <v>3.1231199999999994E-2</v>
      </c>
      <c r="DN159" s="666">
        <v>1.5014999999999998</v>
      </c>
      <c r="DO159" s="672">
        <v>0.26650000000000001</v>
      </c>
      <c r="DP159" s="672">
        <v>0.23400000000000001</v>
      </c>
      <c r="DQ159" s="664">
        <v>1</v>
      </c>
      <c r="DR159" s="664">
        <v>0.46938775510204084</v>
      </c>
      <c r="DS159" s="664">
        <v>2.0408163265306123</v>
      </c>
      <c r="DT159" s="665">
        <v>0.6905</v>
      </c>
      <c r="DU159" s="665">
        <v>0.45989999999999998</v>
      </c>
      <c r="DV159" s="671">
        <v>0.5393</v>
      </c>
      <c r="DW159" s="671">
        <v>0.13950000000000001</v>
      </c>
      <c r="DX159" s="664">
        <v>0.35539999999999999</v>
      </c>
      <c r="DY159" s="664">
        <v>0.14510000000000001</v>
      </c>
      <c r="DZ159" s="664">
        <v>1</v>
      </c>
      <c r="EA159" s="665">
        <v>0.27879999999999999</v>
      </c>
      <c r="EB159" s="665">
        <v>7.1300000000000002E-2</v>
      </c>
      <c r="EC159" s="665">
        <v>0.1812</v>
      </c>
      <c r="ED159" s="665">
        <v>8.5300000000000001E-2</v>
      </c>
      <c r="EE159" s="665">
        <v>0.60519999999999996</v>
      </c>
      <c r="EF159" s="665">
        <v>0.26040000000000002</v>
      </c>
      <c r="EG159" s="665">
        <v>6.8199999999999997E-2</v>
      </c>
      <c r="EH159" s="665">
        <v>0.17430000000000001</v>
      </c>
      <c r="EI159" s="665">
        <v>5.9700000000000003E-2</v>
      </c>
      <c r="EJ159" s="665">
        <v>0.40010000000000001</v>
      </c>
      <c r="EK159" s="671">
        <v>551</v>
      </c>
      <c r="EL159" s="671">
        <v>304</v>
      </c>
      <c r="EM159" s="671">
        <v>1030</v>
      </c>
      <c r="EN159" s="664">
        <v>18</v>
      </c>
      <c r="EO159" s="664">
        <v>10</v>
      </c>
      <c r="EP159" s="664">
        <v>27</v>
      </c>
      <c r="EQ159" s="673">
        <v>5.5555555555555552E-2</v>
      </c>
      <c r="ER159" s="678" t="s">
        <v>661</v>
      </c>
      <c r="ES159" s="679" t="s">
        <v>661</v>
      </c>
      <c r="ET159" s="679" t="s">
        <v>661</v>
      </c>
      <c r="EU159" s="665" t="s">
        <v>661</v>
      </c>
      <c r="EV159" s="665" t="s">
        <v>661</v>
      </c>
      <c r="EW159" s="679" t="s">
        <v>661</v>
      </c>
      <c r="EX159" s="679" t="s">
        <v>661</v>
      </c>
      <c r="EY159" s="679" t="s">
        <v>661</v>
      </c>
      <c r="EZ159" s="665" t="s">
        <v>661</v>
      </c>
      <c r="FA159" s="665" t="s">
        <v>661</v>
      </c>
      <c r="FB159" s="679" t="s">
        <v>661</v>
      </c>
      <c r="FC159" s="679" t="s">
        <v>661</v>
      </c>
      <c r="FD159" s="679" t="s">
        <v>661</v>
      </c>
      <c r="FE159" s="665" t="s">
        <v>661</v>
      </c>
      <c r="FF159" s="665" t="s">
        <v>661</v>
      </c>
      <c r="FG159" s="679" t="s">
        <v>661</v>
      </c>
      <c r="FH159" s="680" t="s">
        <v>661</v>
      </c>
      <c r="FI159" s="680" t="s">
        <v>661</v>
      </c>
      <c r="FJ159" s="665" t="s">
        <v>661</v>
      </c>
      <c r="FK159" s="665" t="s">
        <v>661</v>
      </c>
      <c r="FL159" s="679" t="s">
        <v>661</v>
      </c>
      <c r="FM159" s="679" t="s">
        <v>661</v>
      </c>
      <c r="FN159" s="679" t="s">
        <v>661</v>
      </c>
      <c r="FO159" s="679" t="s">
        <v>661</v>
      </c>
      <c r="FP159" s="679" t="s">
        <v>661</v>
      </c>
      <c r="FQ159" s="665" t="s">
        <v>661</v>
      </c>
      <c r="FR159" s="665" t="s">
        <v>661</v>
      </c>
      <c r="FS159" s="665" t="s">
        <v>661</v>
      </c>
      <c r="FT159" s="665" t="s">
        <v>661</v>
      </c>
      <c r="FU159" s="665" t="s">
        <v>661</v>
      </c>
      <c r="FV159" s="665" t="s">
        <v>661</v>
      </c>
      <c r="FW159" s="665" t="s">
        <v>661</v>
      </c>
      <c r="FX159" s="665" t="s">
        <v>661</v>
      </c>
      <c r="FY159" s="665" t="s">
        <v>661</v>
      </c>
      <c r="FZ159" s="665" t="s">
        <v>661</v>
      </c>
      <c r="GA159" s="680" t="s">
        <v>661</v>
      </c>
      <c r="GB159" s="680" t="s">
        <v>661</v>
      </c>
      <c r="GC159" s="680" t="s">
        <v>661</v>
      </c>
      <c r="GD159" s="668" t="s">
        <v>661</v>
      </c>
      <c r="GE159" s="668" t="s">
        <v>661</v>
      </c>
      <c r="GF159" s="681" t="s">
        <v>661</v>
      </c>
      <c r="GG159" s="680" t="s">
        <v>661</v>
      </c>
      <c r="GH159" s="680" t="s">
        <v>661</v>
      </c>
      <c r="GI159" s="668" t="s">
        <v>661</v>
      </c>
      <c r="GJ159" s="668" t="s">
        <v>661</v>
      </c>
      <c r="GK159" s="681" t="s">
        <v>661</v>
      </c>
      <c r="GL159" s="679" t="s">
        <v>661</v>
      </c>
      <c r="GM159" s="679" t="s">
        <v>661</v>
      </c>
      <c r="GN159" s="668" t="s">
        <v>661</v>
      </c>
      <c r="GO159" s="668" t="s">
        <v>661</v>
      </c>
      <c r="GP159" s="681" t="s">
        <v>661</v>
      </c>
      <c r="GQ159" s="680" t="s">
        <v>661</v>
      </c>
      <c r="GR159" s="680" t="s">
        <v>661</v>
      </c>
      <c r="GS159" s="668" t="s">
        <v>661</v>
      </c>
      <c r="GT159" s="668" t="s">
        <v>661</v>
      </c>
      <c r="GU159" s="679" t="s">
        <v>661</v>
      </c>
      <c r="GV159" s="679" t="s">
        <v>661</v>
      </c>
      <c r="GW159" s="679" t="s">
        <v>661</v>
      </c>
      <c r="GX159" s="665" t="s">
        <v>661</v>
      </c>
      <c r="GY159" s="665" t="s">
        <v>661</v>
      </c>
      <c r="GZ159" s="679" t="s">
        <v>661</v>
      </c>
      <c r="HA159" s="679" t="s">
        <v>661</v>
      </c>
      <c r="HB159" s="679" t="s">
        <v>661</v>
      </c>
      <c r="HC159" s="665" t="s">
        <v>661</v>
      </c>
      <c r="HD159" s="665" t="s">
        <v>661</v>
      </c>
      <c r="HE159" s="679" t="s">
        <v>661</v>
      </c>
      <c r="HF159" s="679" t="s">
        <v>661</v>
      </c>
      <c r="HG159" s="679" t="s">
        <v>661</v>
      </c>
      <c r="HH159" s="665" t="s">
        <v>661</v>
      </c>
      <c r="HI159" s="665" t="s">
        <v>661</v>
      </c>
      <c r="HJ159" s="679" t="s">
        <v>661</v>
      </c>
      <c r="HK159" s="680" t="s">
        <v>661</v>
      </c>
      <c r="HL159" s="680" t="s">
        <v>661</v>
      </c>
      <c r="HM159" s="665" t="s">
        <v>661</v>
      </c>
      <c r="HN159" s="665" t="s">
        <v>661</v>
      </c>
      <c r="HO159" s="681" t="s">
        <v>661</v>
      </c>
      <c r="HP159" s="679" t="s">
        <v>661</v>
      </c>
      <c r="HQ159" s="679" t="s">
        <v>661</v>
      </c>
      <c r="HR159" s="665" t="s">
        <v>661</v>
      </c>
      <c r="HS159" s="665" t="s">
        <v>661</v>
      </c>
      <c r="HT159" s="665" t="s">
        <v>661</v>
      </c>
      <c r="HU159" s="665" t="s">
        <v>661</v>
      </c>
      <c r="HV159" s="665" t="s">
        <v>661</v>
      </c>
      <c r="HW159" s="665" t="s">
        <v>661</v>
      </c>
      <c r="HX159" s="679" t="s">
        <v>661</v>
      </c>
      <c r="HY159" s="679" t="s">
        <v>661</v>
      </c>
      <c r="HZ159" s="679" t="s">
        <v>661</v>
      </c>
      <c r="IA159" s="665" t="s">
        <v>661</v>
      </c>
      <c r="IB159" s="665" t="s">
        <v>661</v>
      </c>
      <c r="IC159" s="679" t="s">
        <v>661</v>
      </c>
      <c r="ID159" s="679" t="s">
        <v>661</v>
      </c>
      <c r="IE159" s="679" t="s">
        <v>661</v>
      </c>
      <c r="IF159" s="665" t="s">
        <v>661</v>
      </c>
      <c r="IG159" s="665" t="s">
        <v>661</v>
      </c>
      <c r="IH159" s="679" t="s">
        <v>661</v>
      </c>
      <c r="II159" s="679" t="s">
        <v>661</v>
      </c>
      <c r="IJ159" s="679" t="s">
        <v>661</v>
      </c>
      <c r="IK159" s="665" t="s">
        <v>661</v>
      </c>
      <c r="IL159" s="665" t="s">
        <v>661</v>
      </c>
      <c r="IM159" s="679" t="s">
        <v>661</v>
      </c>
      <c r="IN159" s="680" t="s">
        <v>661</v>
      </c>
      <c r="IO159" s="680" t="s">
        <v>661</v>
      </c>
      <c r="IP159" s="665" t="s">
        <v>661</v>
      </c>
      <c r="IQ159" s="665" t="s">
        <v>661</v>
      </c>
      <c r="IR159" s="681" t="s">
        <v>661</v>
      </c>
      <c r="IS159" s="681" t="s">
        <v>661</v>
      </c>
      <c r="IT159" s="679" t="s">
        <v>661</v>
      </c>
      <c r="IU159" s="679" t="s">
        <v>661</v>
      </c>
      <c r="IV159" s="679" t="s">
        <v>661</v>
      </c>
      <c r="IW159" s="665" t="s">
        <v>661</v>
      </c>
      <c r="IX159" s="665" t="s">
        <v>661</v>
      </c>
      <c r="IY159" s="665" t="s">
        <v>661</v>
      </c>
      <c r="IZ159" s="665" t="s">
        <v>661</v>
      </c>
      <c r="JA159" s="665" t="s">
        <v>661</v>
      </c>
      <c r="JB159" s="665" t="s">
        <v>661</v>
      </c>
      <c r="JC159" s="665" t="s">
        <v>661</v>
      </c>
      <c r="JD159" s="665" t="s">
        <v>661</v>
      </c>
      <c r="JE159" s="665" t="s">
        <v>661</v>
      </c>
      <c r="JF159" s="665" t="s">
        <v>661</v>
      </c>
      <c r="JG159" s="681" t="s">
        <v>661</v>
      </c>
      <c r="JH159" s="681" t="s">
        <v>661</v>
      </c>
      <c r="JI159" s="681" t="s">
        <v>661</v>
      </c>
      <c r="JJ159" s="679" t="s">
        <v>661</v>
      </c>
      <c r="JK159" s="679" t="s">
        <v>661</v>
      </c>
      <c r="JL159" s="682" t="s">
        <v>661</v>
      </c>
    </row>
    <row r="160" spans="1:272" ht="12.75" x14ac:dyDescent="0.2">
      <c r="A160" s="733" t="s">
        <v>162</v>
      </c>
      <c r="B160" s="662">
        <v>2013</v>
      </c>
      <c r="C160" s="679" t="s">
        <v>661</v>
      </c>
      <c r="D160" s="679" t="s">
        <v>661</v>
      </c>
      <c r="E160" s="679" t="s">
        <v>661</v>
      </c>
      <c r="F160" s="679" t="s">
        <v>661</v>
      </c>
      <c r="G160" s="679" t="s">
        <v>661</v>
      </c>
      <c r="H160" s="679" t="s">
        <v>661</v>
      </c>
      <c r="I160" s="664">
        <v>0.1024</v>
      </c>
      <c r="J160" s="664">
        <v>6.6699999999999995E-2</v>
      </c>
      <c r="K160" s="664">
        <v>0.38319999999999999</v>
      </c>
      <c r="L160" s="663">
        <v>533</v>
      </c>
      <c r="M160" s="664">
        <v>345</v>
      </c>
      <c r="N160" s="664">
        <v>850</v>
      </c>
      <c r="O160" s="665">
        <v>485</v>
      </c>
      <c r="P160" s="665">
        <v>48</v>
      </c>
      <c r="Q160" s="664">
        <v>0.1024</v>
      </c>
      <c r="R160" s="664">
        <v>6.6699999999999995E-2</v>
      </c>
      <c r="S160" s="664">
        <v>0.38319999999999999</v>
      </c>
      <c r="T160" s="665">
        <v>5.2400000000000002E-2</v>
      </c>
      <c r="U160" s="665">
        <v>4.99E-2</v>
      </c>
      <c r="V160" s="664">
        <v>533</v>
      </c>
      <c r="W160" s="664">
        <v>345</v>
      </c>
      <c r="X160" s="664">
        <v>850</v>
      </c>
      <c r="Y160" s="665">
        <v>484</v>
      </c>
      <c r="Z160" s="665">
        <v>48</v>
      </c>
      <c r="AA160" s="664">
        <v>17.011900000000001</v>
      </c>
      <c r="AB160" s="664">
        <v>11.080993457031248</v>
      </c>
      <c r="AC160" s="664">
        <v>63.661719531249993</v>
      </c>
      <c r="AD160" s="666">
        <v>14.0061</v>
      </c>
      <c r="AE160" s="666">
        <v>2.0057999999999998</v>
      </c>
      <c r="AF160" s="664">
        <v>66</v>
      </c>
      <c r="AG160" s="664">
        <v>30.642857142857149</v>
      </c>
      <c r="AH160" s="664">
        <v>148.50000000000003</v>
      </c>
      <c r="AI160" s="665">
        <v>58</v>
      </c>
      <c r="AJ160" s="665">
        <v>9</v>
      </c>
      <c r="AK160" s="664">
        <v>8.0299999999999996E-2</v>
      </c>
      <c r="AL160" s="664">
        <v>1.01E-2</v>
      </c>
      <c r="AM160" s="664">
        <v>1.1900000000000001E-2</v>
      </c>
      <c r="AN160" s="664">
        <v>17</v>
      </c>
      <c r="AO160" s="664">
        <v>50</v>
      </c>
      <c r="AP160" s="665">
        <v>4.1099999999999998E-2</v>
      </c>
      <c r="AQ160" s="665">
        <v>5.1999999999999998E-3</v>
      </c>
      <c r="AR160" s="665">
        <v>6.1000000000000004E-3</v>
      </c>
      <c r="AS160" s="665">
        <v>14</v>
      </c>
      <c r="AT160" s="665">
        <v>43</v>
      </c>
      <c r="AU160" s="665">
        <v>3.9199999999999999E-2</v>
      </c>
      <c r="AV160" s="665">
        <v>4.8999999999999998E-3</v>
      </c>
      <c r="AW160" s="665">
        <v>5.7999999999999996E-3</v>
      </c>
      <c r="AX160" s="665">
        <v>2</v>
      </c>
      <c r="AY160" s="665">
        <v>6</v>
      </c>
      <c r="AZ160" s="667">
        <v>9.8118987220600206E-3</v>
      </c>
      <c r="BA160" s="667">
        <v>6.3510413866992629E-3</v>
      </c>
      <c r="BB160" s="667">
        <v>1.5647493271577894E-2</v>
      </c>
      <c r="BC160" s="668">
        <v>1.8339888425412808E-2</v>
      </c>
      <c r="BD160" s="668">
        <v>1.72186746570883E-3</v>
      </c>
      <c r="BE160" s="669">
        <v>1.1599999999999999E-2</v>
      </c>
      <c r="BF160" s="670">
        <v>7.5682926829268287E-3</v>
      </c>
      <c r="BG160" s="670">
        <v>1.9097560975609752E-2</v>
      </c>
      <c r="BH160" s="668">
        <v>2.1809425276583166E-2</v>
      </c>
      <c r="BI160" s="668">
        <v>2.0139001063590994E-3</v>
      </c>
      <c r="BJ160" s="669">
        <v>1.6400000000000001E-2</v>
      </c>
      <c r="BK160" s="670">
        <v>1.0699999999999999E-2</v>
      </c>
      <c r="BL160" s="670">
        <v>2.7E-2</v>
      </c>
      <c r="BM160" s="668">
        <v>2.92E-2</v>
      </c>
      <c r="BN160" s="668">
        <v>3.0999999999999999E-3</v>
      </c>
      <c r="BO160" s="669">
        <v>9.9000000000000008E-3</v>
      </c>
      <c r="BP160" s="670">
        <v>4.5964285714285725E-3</v>
      </c>
      <c r="BQ160" s="670">
        <v>2.2275000000000003E-2</v>
      </c>
      <c r="BR160" s="668">
        <v>1.6799999999999999E-2</v>
      </c>
      <c r="BS160" s="668">
        <v>2.7000000000000001E-3</v>
      </c>
      <c r="BT160" s="664">
        <v>62</v>
      </c>
      <c r="BU160" s="664">
        <v>32</v>
      </c>
      <c r="BV160" s="664">
        <v>130</v>
      </c>
      <c r="BW160" s="665">
        <v>56</v>
      </c>
      <c r="BX160" s="665">
        <v>5</v>
      </c>
      <c r="BY160" s="664">
        <v>6.0199999999999997E-2</v>
      </c>
      <c r="BZ160" s="664">
        <v>1.7999999999999999E-2</v>
      </c>
      <c r="CA160" s="664">
        <v>0.76180000000000003</v>
      </c>
      <c r="CB160" s="665">
        <v>3.0800000000000001E-2</v>
      </c>
      <c r="CC160" s="665">
        <v>2.9399999999999999E-2</v>
      </c>
      <c r="CD160" s="664">
        <v>62</v>
      </c>
      <c r="CE160" s="664">
        <v>32</v>
      </c>
      <c r="CF160" s="664">
        <v>130</v>
      </c>
      <c r="CG160" s="665">
        <v>56</v>
      </c>
      <c r="CH160" s="665">
        <v>5</v>
      </c>
      <c r="CI160" s="664">
        <v>15</v>
      </c>
      <c r="CJ160" s="664">
        <v>7.5</v>
      </c>
      <c r="CK160" s="664">
        <v>32.142857142857146</v>
      </c>
      <c r="CL160" s="665">
        <v>14</v>
      </c>
      <c r="CM160" s="665">
        <v>2</v>
      </c>
      <c r="CN160" s="671">
        <v>6.0199999999999997E-2</v>
      </c>
      <c r="CO160" s="664">
        <v>6.54</v>
      </c>
      <c r="CP160" s="664">
        <v>8.8800000000000008</v>
      </c>
      <c r="CQ160" s="665">
        <v>3.0800000000000001E-2</v>
      </c>
      <c r="CR160" s="665">
        <v>5.61</v>
      </c>
      <c r="CS160" s="665">
        <v>7.91</v>
      </c>
      <c r="CT160" s="665">
        <v>2.9399999999999999E-2</v>
      </c>
      <c r="CU160" s="665">
        <v>0.93600000000000005</v>
      </c>
      <c r="CV160" s="665">
        <v>0.96740000000000004</v>
      </c>
      <c r="CW160" s="664">
        <v>6</v>
      </c>
      <c r="CX160" s="664">
        <v>3</v>
      </c>
      <c r="CY160" s="664">
        <v>9</v>
      </c>
      <c r="CZ160" s="665">
        <v>6</v>
      </c>
      <c r="DA160" s="665">
        <v>0.28599999999999998</v>
      </c>
      <c r="DB160" s="664">
        <v>2.5999999999999999E-3</v>
      </c>
      <c r="DC160" s="664">
        <v>1.6000000000000001E-3</v>
      </c>
      <c r="DD160" s="664">
        <v>1.01E-2</v>
      </c>
      <c r="DE160" s="665">
        <v>1.4E-3</v>
      </c>
      <c r="DF160" s="665">
        <v>1.2999999999999999E-3</v>
      </c>
      <c r="DG160" s="664">
        <v>6</v>
      </c>
      <c r="DH160" s="664">
        <v>3</v>
      </c>
      <c r="DI160" s="664">
        <v>9</v>
      </c>
      <c r="DJ160" s="665">
        <v>6</v>
      </c>
      <c r="DK160" s="665">
        <v>0.28470000000000001</v>
      </c>
      <c r="DL160" s="666">
        <v>4.2200000000000001E-2</v>
      </c>
      <c r="DM160" s="666">
        <v>2.5969230769230772E-2</v>
      </c>
      <c r="DN160" s="666">
        <v>0.16393076923076924</v>
      </c>
      <c r="DO160" s="672">
        <v>3.6200000000000003E-2</v>
      </c>
      <c r="DP160" s="672">
        <v>5.7999999999999996E-3</v>
      </c>
      <c r="DQ160" s="664">
        <v>0.29859999999999998</v>
      </c>
      <c r="DR160" s="664">
        <v>0.14929999999999999</v>
      </c>
      <c r="DS160" s="664">
        <v>0.44789999999999996</v>
      </c>
      <c r="DT160" s="665">
        <v>0.2636</v>
      </c>
      <c r="DU160" s="665">
        <v>3.5000000000000003E-2</v>
      </c>
      <c r="DV160" s="671">
        <v>2.5000000000000001E-3</v>
      </c>
      <c r="DW160" s="671">
        <v>0</v>
      </c>
      <c r="DX160" s="664">
        <v>1E-4</v>
      </c>
      <c r="DY160" s="664">
        <v>4.2099999999999999E-2</v>
      </c>
      <c r="DZ160" s="664">
        <v>0.25650000000000001</v>
      </c>
      <c r="EA160" s="665">
        <v>1.2999999999999999E-3</v>
      </c>
      <c r="EB160" s="665">
        <v>0</v>
      </c>
      <c r="EC160" s="665">
        <v>0</v>
      </c>
      <c r="ED160" s="665">
        <v>3.6200000000000003E-2</v>
      </c>
      <c r="EE160" s="665">
        <v>0.22739999999999999</v>
      </c>
      <c r="EF160" s="665">
        <v>1.1999999999999999E-3</v>
      </c>
      <c r="EG160" s="665">
        <v>0</v>
      </c>
      <c r="EH160" s="665">
        <v>0</v>
      </c>
      <c r="EI160" s="665">
        <v>5.7999999999999996E-3</v>
      </c>
      <c r="EJ160" s="665">
        <v>2.9100000000000001E-2</v>
      </c>
      <c r="EK160" s="671">
        <v>22</v>
      </c>
      <c r="EL160" s="671">
        <v>17</v>
      </c>
      <c r="EM160" s="671">
        <v>28</v>
      </c>
      <c r="EN160" s="664">
        <v>1</v>
      </c>
      <c r="EO160" s="664">
        <v>0.83120000000000005</v>
      </c>
      <c r="EP160" s="664">
        <v>2</v>
      </c>
      <c r="EQ160" s="673">
        <v>6.0199999999999997E-2</v>
      </c>
      <c r="ER160" s="678" t="s">
        <v>661</v>
      </c>
      <c r="ES160" s="679" t="s">
        <v>661</v>
      </c>
      <c r="ET160" s="679" t="s">
        <v>661</v>
      </c>
      <c r="EU160" s="665" t="s">
        <v>661</v>
      </c>
      <c r="EV160" s="665" t="s">
        <v>661</v>
      </c>
      <c r="EW160" s="679" t="s">
        <v>661</v>
      </c>
      <c r="EX160" s="679" t="s">
        <v>661</v>
      </c>
      <c r="EY160" s="679" t="s">
        <v>661</v>
      </c>
      <c r="EZ160" s="665" t="s">
        <v>661</v>
      </c>
      <c r="FA160" s="665" t="s">
        <v>661</v>
      </c>
      <c r="FB160" s="679" t="s">
        <v>661</v>
      </c>
      <c r="FC160" s="679" t="s">
        <v>661</v>
      </c>
      <c r="FD160" s="679" t="s">
        <v>661</v>
      </c>
      <c r="FE160" s="665" t="s">
        <v>661</v>
      </c>
      <c r="FF160" s="665" t="s">
        <v>661</v>
      </c>
      <c r="FG160" s="679" t="s">
        <v>661</v>
      </c>
      <c r="FH160" s="680" t="s">
        <v>661</v>
      </c>
      <c r="FI160" s="680" t="s">
        <v>661</v>
      </c>
      <c r="FJ160" s="665" t="s">
        <v>661</v>
      </c>
      <c r="FK160" s="665" t="s">
        <v>661</v>
      </c>
      <c r="FL160" s="679" t="s">
        <v>661</v>
      </c>
      <c r="FM160" s="679" t="s">
        <v>661</v>
      </c>
      <c r="FN160" s="679" t="s">
        <v>661</v>
      </c>
      <c r="FO160" s="679" t="s">
        <v>661</v>
      </c>
      <c r="FP160" s="679" t="s">
        <v>661</v>
      </c>
      <c r="FQ160" s="665" t="s">
        <v>661</v>
      </c>
      <c r="FR160" s="665" t="s">
        <v>661</v>
      </c>
      <c r="FS160" s="665" t="s">
        <v>661</v>
      </c>
      <c r="FT160" s="665" t="s">
        <v>661</v>
      </c>
      <c r="FU160" s="665" t="s">
        <v>661</v>
      </c>
      <c r="FV160" s="665" t="s">
        <v>661</v>
      </c>
      <c r="FW160" s="665" t="s">
        <v>661</v>
      </c>
      <c r="FX160" s="665" t="s">
        <v>661</v>
      </c>
      <c r="FY160" s="665" t="s">
        <v>661</v>
      </c>
      <c r="FZ160" s="665" t="s">
        <v>661</v>
      </c>
      <c r="GA160" s="680" t="s">
        <v>661</v>
      </c>
      <c r="GB160" s="680" t="s">
        <v>661</v>
      </c>
      <c r="GC160" s="680" t="s">
        <v>661</v>
      </c>
      <c r="GD160" s="668" t="s">
        <v>661</v>
      </c>
      <c r="GE160" s="668" t="s">
        <v>661</v>
      </c>
      <c r="GF160" s="681" t="s">
        <v>661</v>
      </c>
      <c r="GG160" s="680" t="s">
        <v>661</v>
      </c>
      <c r="GH160" s="680" t="s">
        <v>661</v>
      </c>
      <c r="GI160" s="668" t="s">
        <v>661</v>
      </c>
      <c r="GJ160" s="668" t="s">
        <v>661</v>
      </c>
      <c r="GK160" s="681" t="s">
        <v>661</v>
      </c>
      <c r="GL160" s="679" t="s">
        <v>661</v>
      </c>
      <c r="GM160" s="679" t="s">
        <v>661</v>
      </c>
      <c r="GN160" s="668" t="s">
        <v>661</v>
      </c>
      <c r="GO160" s="668" t="s">
        <v>661</v>
      </c>
      <c r="GP160" s="681" t="s">
        <v>661</v>
      </c>
      <c r="GQ160" s="680" t="s">
        <v>661</v>
      </c>
      <c r="GR160" s="680" t="s">
        <v>661</v>
      </c>
      <c r="GS160" s="668" t="s">
        <v>661</v>
      </c>
      <c r="GT160" s="668" t="s">
        <v>661</v>
      </c>
      <c r="GU160" s="679" t="s">
        <v>661</v>
      </c>
      <c r="GV160" s="679" t="s">
        <v>661</v>
      </c>
      <c r="GW160" s="679" t="s">
        <v>661</v>
      </c>
      <c r="GX160" s="665" t="s">
        <v>661</v>
      </c>
      <c r="GY160" s="665" t="s">
        <v>661</v>
      </c>
      <c r="GZ160" s="679" t="s">
        <v>661</v>
      </c>
      <c r="HA160" s="679" t="s">
        <v>661</v>
      </c>
      <c r="HB160" s="679" t="s">
        <v>661</v>
      </c>
      <c r="HC160" s="665" t="s">
        <v>661</v>
      </c>
      <c r="HD160" s="665" t="s">
        <v>661</v>
      </c>
      <c r="HE160" s="679" t="s">
        <v>661</v>
      </c>
      <c r="HF160" s="679" t="s">
        <v>661</v>
      </c>
      <c r="HG160" s="679" t="s">
        <v>661</v>
      </c>
      <c r="HH160" s="665" t="s">
        <v>661</v>
      </c>
      <c r="HI160" s="665" t="s">
        <v>661</v>
      </c>
      <c r="HJ160" s="679" t="s">
        <v>661</v>
      </c>
      <c r="HK160" s="680" t="s">
        <v>661</v>
      </c>
      <c r="HL160" s="680" t="s">
        <v>661</v>
      </c>
      <c r="HM160" s="665" t="s">
        <v>661</v>
      </c>
      <c r="HN160" s="665" t="s">
        <v>661</v>
      </c>
      <c r="HO160" s="681" t="s">
        <v>661</v>
      </c>
      <c r="HP160" s="679" t="s">
        <v>661</v>
      </c>
      <c r="HQ160" s="679" t="s">
        <v>661</v>
      </c>
      <c r="HR160" s="665" t="s">
        <v>661</v>
      </c>
      <c r="HS160" s="665" t="s">
        <v>661</v>
      </c>
      <c r="HT160" s="665" t="s">
        <v>661</v>
      </c>
      <c r="HU160" s="665" t="s">
        <v>661</v>
      </c>
      <c r="HV160" s="665" t="s">
        <v>661</v>
      </c>
      <c r="HW160" s="665" t="s">
        <v>661</v>
      </c>
      <c r="HX160" s="679" t="s">
        <v>661</v>
      </c>
      <c r="HY160" s="679" t="s">
        <v>661</v>
      </c>
      <c r="HZ160" s="679" t="s">
        <v>661</v>
      </c>
      <c r="IA160" s="665" t="s">
        <v>661</v>
      </c>
      <c r="IB160" s="665" t="s">
        <v>661</v>
      </c>
      <c r="IC160" s="679" t="s">
        <v>661</v>
      </c>
      <c r="ID160" s="679" t="s">
        <v>661</v>
      </c>
      <c r="IE160" s="679" t="s">
        <v>661</v>
      </c>
      <c r="IF160" s="665" t="s">
        <v>661</v>
      </c>
      <c r="IG160" s="665" t="s">
        <v>661</v>
      </c>
      <c r="IH160" s="679" t="s">
        <v>661</v>
      </c>
      <c r="II160" s="679" t="s">
        <v>661</v>
      </c>
      <c r="IJ160" s="679" t="s">
        <v>661</v>
      </c>
      <c r="IK160" s="665" t="s">
        <v>661</v>
      </c>
      <c r="IL160" s="665" t="s">
        <v>661</v>
      </c>
      <c r="IM160" s="679" t="s">
        <v>661</v>
      </c>
      <c r="IN160" s="680" t="s">
        <v>661</v>
      </c>
      <c r="IO160" s="680" t="s">
        <v>661</v>
      </c>
      <c r="IP160" s="665" t="s">
        <v>661</v>
      </c>
      <c r="IQ160" s="665" t="s">
        <v>661</v>
      </c>
      <c r="IR160" s="681" t="s">
        <v>661</v>
      </c>
      <c r="IS160" s="681" t="s">
        <v>661</v>
      </c>
      <c r="IT160" s="679" t="s">
        <v>661</v>
      </c>
      <c r="IU160" s="679" t="s">
        <v>661</v>
      </c>
      <c r="IV160" s="679" t="s">
        <v>661</v>
      </c>
      <c r="IW160" s="665" t="s">
        <v>661</v>
      </c>
      <c r="IX160" s="665" t="s">
        <v>661</v>
      </c>
      <c r="IY160" s="665" t="s">
        <v>661</v>
      </c>
      <c r="IZ160" s="665" t="s">
        <v>661</v>
      </c>
      <c r="JA160" s="665" t="s">
        <v>661</v>
      </c>
      <c r="JB160" s="665" t="s">
        <v>661</v>
      </c>
      <c r="JC160" s="665" t="s">
        <v>661</v>
      </c>
      <c r="JD160" s="665" t="s">
        <v>661</v>
      </c>
      <c r="JE160" s="665" t="s">
        <v>661</v>
      </c>
      <c r="JF160" s="665" t="s">
        <v>661</v>
      </c>
      <c r="JG160" s="681" t="s">
        <v>661</v>
      </c>
      <c r="JH160" s="681" t="s">
        <v>661</v>
      </c>
      <c r="JI160" s="681" t="s">
        <v>661</v>
      </c>
      <c r="JJ160" s="679" t="s">
        <v>661</v>
      </c>
      <c r="JK160" s="679" t="s">
        <v>661</v>
      </c>
      <c r="JL160" s="682" t="s">
        <v>661</v>
      </c>
    </row>
    <row r="161" spans="1:272" ht="12.75" x14ac:dyDescent="0.2">
      <c r="A161" s="733" t="s">
        <v>163</v>
      </c>
      <c r="B161" s="662">
        <v>2013</v>
      </c>
      <c r="C161" s="679" t="s">
        <v>661</v>
      </c>
      <c r="D161" s="679" t="s">
        <v>661</v>
      </c>
      <c r="E161" s="679" t="s">
        <v>661</v>
      </c>
      <c r="F161" s="679" t="s">
        <v>661</v>
      </c>
      <c r="G161" s="679" t="s">
        <v>661</v>
      </c>
      <c r="H161" s="679" t="s">
        <v>661</v>
      </c>
      <c r="I161" s="664">
        <v>0.14149999999999999</v>
      </c>
      <c r="J161" s="664">
        <v>0.1038</v>
      </c>
      <c r="K161" s="664">
        <v>0.1971</v>
      </c>
      <c r="L161" s="663">
        <v>775</v>
      </c>
      <c r="M161" s="664">
        <v>554</v>
      </c>
      <c r="N161" s="664">
        <v>1141</v>
      </c>
      <c r="O161" s="665">
        <v>708</v>
      </c>
      <c r="P161" s="665">
        <v>67</v>
      </c>
      <c r="Q161" s="664">
        <v>0.14149999999999999</v>
      </c>
      <c r="R161" s="664">
        <v>0.1038</v>
      </c>
      <c r="S161" s="664">
        <v>0.1971</v>
      </c>
      <c r="T161" s="665">
        <v>7.2599999999999998E-2</v>
      </c>
      <c r="U161" s="665">
        <v>6.8900000000000003E-2</v>
      </c>
      <c r="V161" s="664">
        <v>775</v>
      </c>
      <c r="W161" s="664">
        <v>553</v>
      </c>
      <c r="X161" s="664">
        <v>1141</v>
      </c>
      <c r="Y161" s="665">
        <v>708</v>
      </c>
      <c r="Z161" s="665">
        <v>67</v>
      </c>
      <c r="AA161" s="664">
        <v>20.017499999999998</v>
      </c>
      <c r="AB161" s="664">
        <v>14.684215547703181</v>
      </c>
      <c r="AC161" s="664">
        <v>27.883033568904594</v>
      </c>
      <c r="AD161" s="666">
        <v>17.009</v>
      </c>
      <c r="AE161" s="666">
        <v>3.0085000000000002</v>
      </c>
      <c r="AF161" s="664">
        <v>77</v>
      </c>
      <c r="AG161" s="664">
        <v>43.526881720430104</v>
      </c>
      <c r="AH161" s="664">
        <v>141.81720430107526</v>
      </c>
      <c r="AI161" s="665">
        <v>67</v>
      </c>
      <c r="AJ161" s="665">
        <v>10</v>
      </c>
      <c r="AK161" s="664">
        <v>8.5199999999999998E-2</v>
      </c>
      <c r="AL161" s="664">
        <v>3.8800000000000001E-2</v>
      </c>
      <c r="AM161" s="664">
        <v>1.7500000000000002E-2</v>
      </c>
      <c r="AN161" s="664">
        <v>20</v>
      </c>
      <c r="AO161" s="664">
        <v>57</v>
      </c>
      <c r="AP161" s="665">
        <v>4.3700000000000003E-2</v>
      </c>
      <c r="AQ161" s="665">
        <v>1.9900000000000001E-2</v>
      </c>
      <c r="AR161" s="665">
        <v>8.9999999999999993E-3</v>
      </c>
      <c r="AS161" s="665">
        <v>17</v>
      </c>
      <c r="AT161" s="665">
        <v>50</v>
      </c>
      <c r="AU161" s="665">
        <v>4.1500000000000002E-2</v>
      </c>
      <c r="AV161" s="665">
        <v>1.89E-2</v>
      </c>
      <c r="AW161" s="665">
        <v>8.5000000000000006E-3</v>
      </c>
      <c r="AX161" s="665">
        <v>3</v>
      </c>
      <c r="AY161" s="665">
        <v>7</v>
      </c>
      <c r="AZ161" s="667">
        <v>3.7850076579251712E-2</v>
      </c>
      <c r="BA161" s="667">
        <v>2.7056699903103807E-2</v>
      </c>
      <c r="BB161" s="667">
        <v>5.5725080486356389E-2</v>
      </c>
      <c r="BC161" s="668">
        <v>6.9528941421866858E-2</v>
      </c>
      <c r="BD161" s="668">
        <v>6.5094552266067671E-3</v>
      </c>
      <c r="BE161" s="669">
        <v>4.4200000000000003E-2</v>
      </c>
      <c r="BF161" s="670">
        <v>3.1146783625730992E-2</v>
      </c>
      <c r="BG161" s="670">
        <v>6.9078654970760239E-2</v>
      </c>
      <c r="BH161" s="668">
        <v>8.156963950366948E-2</v>
      </c>
      <c r="BI161" s="668">
        <v>7.5550248244584343E-3</v>
      </c>
      <c r="BJ161" s="669">
        <v>6.8400000000000002E-2</v>
      </c>
      <c r="BK161" s="670">
        <v>4.82E-2</v>
      </c>
      <c r="BL161" s="670">
        <v>0.1069</v>
      </c>
      <c r="BM161" s="668">
        <v>0.1198</v>
      </c>
      <c r="BN161" s="668">
        <v>1.2699999999999999E-2</v>
      </c>
      <c r="BO161" s="669">
        <v>3.8600000000000002E-2</v>
      </c>
      <c r="BP161" s="670">
        <v>2.1819969278033792E-2</v>
      </c>
      <c r="BQ161" s="670">
        <v>7.1092780337941627E-2</v>
      </c>
      <c r="BR161" s="668">
        <v>6.5100000000000005E-2</v>
      </c>
      <c r="BS161" s="668">
        <v>1.06E-2</v>
      </c>
      <c r="BT161" s="664">
        <v>83</v>
      </c>
      <c r="BU161" s="664">
        <v>46</v>
      </c>
      <c r="BV161" s="664">
        <v>163</v>
      </c>
      <c r="BW161" s="665">
        <v>76</v>
      </c>
      <c r="BX161" s="665">
        <v>7</v>
      </c>
      <c r="BY161" s="664">
        <v>4.4900000000000002E-2</v>
      </c>
      <c r="BZ161" s="664">
        <v>2.9100000000000001E-2</v>
      </c>
      <c r="CA161" s="664">
        <v>7.51E-2</v>
      </c>
      <c r="CB161" s="665">
        <v>2.3E-2</v>
      </c>
      <c r="CC161" s="665">
        <v>2.18E-2</v>
      </c>
      <c r="CD161" s="664">
        <v>82</v>
      </c>
      <c r="CE161" s="664">
        <v>46</v>
      </c>
      <c r="CF161" s="664">
        <v>163</v>
      </c>
      <c r="CG161" s="665">
        <v>76</v>
      </c>
      <c r="CH161" s="665">
        <v>7</v>
      </c>
      <c r="CI161" s="664">
        <v>18</v>
      </c>
      <c r="CJ161" s="664">
        <v>10.125</v>
      </c>
      <c r="CK161" s="664">
        <v>34.875</v>
      </c>
      <c r="CL161" s="665">
        <v>16</v>
      </c>
      <c r="CM161" s="665">
        <v>2</v>
      </c>
      <c r="CN161" s="671">
        <v>4.4900000000000002E-2</v>
      </c>
      <c r="CO161" s="664">
        <v>8.02</v>
      </c>
      <c r="CP161" s="664">
        <v>10.039999999999999</v>
      </c>
      <c r="CQ161" s="665">
        <v>2.3E-2</v>
      </c>
      <c r="CR161" s="665">
        <v>6.86</v>
      </c>
      <c r="CS161" s="665">
        <v>8.94</v>
      </c>
      <c r="CT161" s="665">
        <v>2.18E-2</v>
      </c>
      <c r="CU161" s="665">
        <v>1.1599999999999999</v>
      </c>
      <c r="CV161" s="665">
        <v>1.1000000000000001</v>
      </c>
      <c r="CW161" s="664">
        <v>8</v>
      </c>
      <c r="CX161" s="664">
        <v>6</v>
      </c>
      <c r="CY161" s="664">
        <v>11</v>
      </c>
      <c r="CZ161" s="665">
        <v>7</v>
      </c>
      <c r="DA161" s="665">
        <v>0.5202</v>
      </c>
      <c r="DB161" s="664">
        <v>3.09E-2</v>
      </c>
      <c r="DC161" s="664">
        <v>2.1100000000000001E-2</v>
      </c>
      <c r="DD161" s="664">
        <v>4.8099999999999997E-2</v>
      </c>
      <c r="DE161" s="665">
        <v>1.5900000000000001E-2</v>
      </c>
      <c r="DF161" s="665">
        <v>1.5100000000000001E-2</v>
      </c>
      <c r="DG161" s="664">
        <v>8</v>
      </c>
      <c r="DH161" s="664">
        <v>6</v>
      </c>
      <c r="DI161" s="664">
        <v>11</v>
      </c>
      <c r="DJ161" s="665">
        <v>7</v>
      </c>
      <c r="DK161" s="665">
        <v>0.50509999999999999</v>
      </c>
      <c r="DL161" s="666">
        <v>6.7100000000000007E-2</v>
      </c>
      <c r="DM161" s="666">
        <v>4.581909385113269E-2</v>
      </c>
      <c r="DN161" s="666">
        <v>0.10445016181229773</v>
      </c>
      <c r="DO161" s="672">
        <v>5.7800000000000004E-2</v>
      </c>
      <c r="DP161" s="672">
        <v>9.2999999999999992E-3</v>
      </c>
      <c r="DQ161" s="664">
        <v>0.43530000000000002</v>
      </c>
      <c r="DR161" s="664">
        <v>0.32647500000000002</v>
      </c>
      <c r="DS161" s="664">
        <v>0.59853750000000006</v>
      </c>
      <c r="DT161" s="665">
        <v>0.3851</v>
      </c>
      <c r="DU161" s="665">
        <v>5.0200000000000002E-2</v>
      </c>
      <c r="DV161" s="671">
        <v>2.7799999999999998E-2</v>
      </c>
      <c r="DW161" s="671">
        <v>1.6999999999999999E-3</v>
      </c>
      <c r="DX161" s="664">
        <v>1.5E-3</v>
      </c>
      <c r="DY161" s="664">
        <v>6.5600000000000006E-2</v>
      </c>
      <c r="DZ161" s="664">
        <v>0.36969999999999997</v>
      </c>
      <c r="EA161" s="665">
        <v>1.4200000000000001E-2</v>
      </c>
      <c r="EB161" s="665">
        <v>8.9999999999999998E-4</v>
      </c>
      <c r="EC161" s="665">
        <v>8.0000000000000004E-4</v>
      </c>
      <c r="ED161" s="665">
        <v>5.7000000000000002E-2</v>
      </c>
      <c r="EE161" s="665">
        <v>0.3281</v>
      </c>
      <c r="EF161" s="665">
        <v>1.35E-2</v>
      </c>
      <c r="EG161" s="665">
        <v>8.0000000000000004E-4</v>
      </c>
      <c r="EH161" s="665">
        <v>6.9999999999999999E-4</v>
      </c>
      <c r="EI161" s="665">
        <v>8.6E-3</v>
      </c>
      <c r="EJ161" s="665">
        <v>4.1599999999999998E-2</v>
      </c>
      <c r="EK161" s="671">
        <v>31</v>
      </c>
      <c r="EL161" s="671">
        <v>24</v>
      </c>
      <c r="EM161" s="671">
        <v>39</v>
      </c>
      <c r="EN161" s="664">
        <v>2</v>
      </c>
      <c r="EO161" s="664">
        <v>1</v>
      </c>
      <c r="EP161" s="664">
        <v>3</v>
      </c>
      <c r="EQ161" s="673">
        <v>2.2450000000000001E-2</v>
      </c>
      <c r="ER161" s="678" t="s">
        <v>661</v>
      </c>
      <c r="ES161" s="679" t="s">
        <v>661</v>
      </c>
      <c r="ET161" s="679" t="s">
        <v>661</v>
      </c>
      <c r="EU161" s="665" t="s">
        <v>661</v>
      </c>
      <c r="EV161" s="665" t="s">
        <v>661</v>
      </c>
      <c r="EW161" s="679" t="s">
        <v>661</v>
      </c>
      <c r="EX161" s="679" t="s">
        <v>661</v>
      </c>
      <c r="EY161" s="679" t="s">
        <v>661</v>
      </c>
      <c r="EZ161" s="665" t="s">
        <v>661</v>
      </c>
      <c r="FA161" s="665" t="s">
        <v>661</v>
      </c>
      <c r="FB161" s="679" t="s">
        <v>661</v>
      </c>
      <c r="FC161" s="679" t="s">
        <v>661</v>
      </c>
      <c r="FD161" s="679" t="s">
        <v>661</v>
      </c>
      <c r="FE161" s="665" t="s">
        <v>661</v>
      </c>
      <c r="FF161" s="665" t="s">
        <v>661</v>
      </c>
      <c r="FG161" s="679" t="s">
        <v>661</v>
      </c>
      <c r="FH161" s="680" t="s">
        <v>661</v>
      </c>
      <c r="FI161" s="680" t="s">
        <v>661</v>
      </c>
      <c r="FJ161" s="665" t="s">
        <v>661</v>
      </c>
      <c r="FK161" s="665" t="s">
        <v>661</v>
      </c>
      <c r="FL161" s="679" t="s">
        <v>661</v>
      </c>
      <c r="FM161" s="679" t="s">
        <v>661</v>
      </c>
      <c r="FN161" s="679" t="s">
        <v>661</v>
      </c>
      <c r="FO161" s="679" t="s">
        <v>661</v>
      </c>
      <c r="FP161" s="679" t="s">
        <v>661</v>
      </c>
      <c r="FQ161" s="665" t="s">
        <v>661</v>
      </c>
      <c r="FR161" s="665" t="s">
        <v>661</v>
      </c>
      <c r="FS161" s="665" t="s">
        <v>661</v>
      </c>
      <c r="FT161" s="665" t="s">
        <v>661</v>
      </c>
      <c r="FU161" s="665" t="s">
        <v>661</v>
      </c>
      <c r="FV161" s="665" t="s">
        <v>661</v>
      </c>
      <c r="FW161" s="665" t="s">
        <v>661</v>
      </c>
      <c r="FX161" s="665" t="s">
        <v>661</v>
      </c>
      <c r="FY161" s="665" t="s">
        <v>661</v>
      </c>
      <c r="FZ161" s="665" t="s">
        <v>661</v>
      </c>
      <c r="GA161" s="680" t="s">
        <v>661</v>
      </c>
      <c r="GB161" s="680" t="s">
        <v>661</v>
      </c>
      <c r="GC161" s="680" t="s">
        <v>661</v>
      </c>
      <c r="GD161" s="668" t="s">
        <v>661</v>
      </c>
      <c r="GE161" s="668" t="s">
        <v>661</v>
      </c>
      <c r="GF161" s="681" t="s">
        <v>661</v>
      </c>
      <c r="GG161" s="680" t="s">
        <v>661</v>
      </c>
      <c r="GH161" s="680" t="s">
        <v>661</v>
      </c>
      <c r="GI161" s="668" t="s">
        <v>661</v>
      </c>
      <c r="GJ161" s="668" t="s">
        <v>661</v>
      </c>
      <c r="GK161" s="681" t="s">
        <v>661</v>
      </c>
      <c r="GL161" s="679" t="s">
        <v>661</v>
      </c>
      <c r="GM161" s="679" t="s">
        <v>661</v>
      </c>
      <c r="GN161" s="668" t="s">
        <v>661</v>
      </c>
      <c r="GO161" s="668" t="s">
        <v>661</v>
      </c>
      <c r="GP161" s="681" t="s">
        <v>661</v>
      </c>
      <c r="GQ161" s="680" t="s">
        <v>661</v>
      </c>
      <c r="GR161" s="680" t="s">
        <v>661</v>
      </c>
      <c r="GS161" s="668" t="s">
        <v>661</v>
      </c>
      <c r="GT161" s="668" t="s">
        <v>661</v>
      </c>
      <c r="GU161" s="679" t="s">
        <v>661</v>
      </c>
      <c r="GV161" s="679" t="s">
        <v>661</v>
      </c>
      <c r="GW161" s="679" t="s">
        <v>661</v>
      </c>
      <c r="GX161" s="665" t="s">
        <v>661</v>
      </c>
      <c r="GY161" s="665" t="s">
        <v>661</v>
      </c>
      <c r="GZ161" s="679" t="s">
        <v>661</v>
      </c>
      <c r="HA161" s="679" t="s">
        <v>661</v>
      </c>
      <c r="HB161" s="679" t="s">
        <v>661</v>
      </c>
      <c r="HC161" s="665" t="s">
        <v>661</v>
      </c>
      <c r="HD161" s="665" t="s">
        <v>661</v>
      </c>
      <c r="HE161" s="679" t="s">
        <v>661</v>
      </c>
      <c r="HF161" s="679" t="s">
        <v>661</v>
      </c>
      <c r="HG161" s="679" t="s">
        <v>661</v>
      </c>
      <c r="HH161" s="665" t="s">
        <v>661</v>
      </c>
      <c r="HI161" s="665" t="s">
        <v>661</v>
      </c>
      <c r="HJ161" s="679" t="s">
        <v>661</v>
      </c>
      <c r="HK161" s="680" t="s">
        <v>661</v>
      </c>
      <c r="HL161" s="680" t="s">
        <v>661</v>
      </c>
      <c r="HM161" s="665" t="s">
        <v>661</v>
      </c>
      <c r="HN161" s="665" t="s">
        <v>661</v>
      </c>
      <c r="HO161" s="681" t="s">
        <v>661</v>
      </c>
      <c r="HP161" s="679" t="s">
        <v>661</v>
      </c>
      <c r="HQ161" s="679" t="s">
        <v>661</v>
      </c>
      <c r="HR161" s="665" t="s">
        <v>661</v>
      </c>
      <c r="HS161" s="665" t="s">
        <v>661</v>
      </c>
      <c r="HT161" s="665" t="s">
        <v>661</v>
      </c>
      <c r="HU161" s="665" t="s">
        <v>661</v>
      </c>
      <c r="HV161" s="665" t="s">
        <v>661</v>
      </c>
      <c r="HW161" s="665" t="s">
        <v>661</v>
      </c>
      <c r="HX161" s="679" t="s">
        <v>661</v>
      </c>
      <c r="HY161" s="679" t="s">
        <v>661</v>
      </c>
      <c r="HZ161" s="679" t="s">
        <v>661</v>
      </c>
      <c r="IA161" s="665" t="s">
        <v>661</v>
      </c>
      <c r="IB161" s="665" t="s">
        <v>661</v>
      </c>
      <c r="IC161" s="679" t="s">
        <v>661</v>
      </c>
      <c r="ID161" s="679" t="s">
        <v>661</v>
      </c>
      <c r="IE161" s="679" t="s">
        <v>661</v>
      </c>
      <c r="IF161" s="665" t="s">
        <v>661</v>
      </c>
      <c r="IG161" s="665" t="s">
        <v>661</v>
      </c>
      <c r="IH161" s="679" t="s">
        <v>661</v>
      </c>
      <c r="II161" s="679" t="s">
        <v>661</v>
      </c>
      <c r="IJ161" s="679" t="s">
        <v>661</v>
      </c>
      <c r="IK161" s="665" t="s">
        <v>661</v>
      </c>
      <c r="IL161" s="665" t="s">
        <v>661</v>
      </c>
      <c r="IM161" s="679" t="s">
        <v>661</v>
      </c>
      <c r="IN161" s="680" t="s">
        <v>661</v>
      </c>
      <c r="IO161" s="680" t="s">
        <v>661</v>
      </c>
      <c r="IP161" s="665" t="s">
        <v>661</v>
      </c>
      <c r="IQ161" s="665" t="s">
        <v>661</v>
      </c>
      <c r="IR161" s="681" t="s">
        <v>661</v>
      </c>
      <c r="IS161" s="681" t="s">
        <v>661</v>
      </c>
      <c r="IT161" s="679" t="s">
        <v>661</v>
      </c>
      <c r="IU161" s="679" t="s">
        <v>661</v>
      </c>
      <c r="IV161" s="679" t="s">
        <v>661</v>
      </c>
      <c r="IW161" s="665" t="s">
        <v>661</v>
      </c>
      <c r="IX161" s="665" t="s">
        <v>661</v>
      </c>
      <c r="IY161" s="665" t="s">
        <v>661</v>
      </c>
      <c r="IZ161" s="665" t="s">
        <v>661</v>
      </c>
      <c r="JA161" s="665" t="s">
        <v>661</v>
      </c>
      <c r="JB161" s="665" t="s">
        <v>661</v>
      </c>
      <c r="JC161" s="665" t="s">
        <v>661</v>
      </c>
      <c r="JD161" s="665" t="s">
        <v>661</v>
      </c>
      <c r="JE161" s="665" t="s">
        <v>661</v>
      </c>
      <c r="JF161" s="665" t="s">
        <v>661</v>
      </c>
      <c r="JG161" s="681" t="s">
        <v>661</v>
      </c>
      <c r="JH161" s="681" t="s">
        <v>661</v>
      </c>
      <c r="JI161" s="681" t="s">
        <v>661</v>
      </c>
      <c r="JJ161" s="679" t="s">
        <v>661</v>
      </c>
      <c r="JK161" s="679" t="s">
        <v>661</v>
      </c>
      <c r="JL161" s="682" t="s">
        <v>661</v>
      </c>
    </row>
    <row r="162" spans="1:272" ht="12.75" x14ac:dyDescent="0.2">
      <c r="A162" s="733" t="s">
        <v>164</v>
      </c>
      <c r="B162" s="662">
        <v>2013</v>
      </c>
      <c r="C162" s="691" t="s">
        <v>661</v>
      </c>
      <c r="D162" s="691" t="s">
        <v>661</v>
      </c>
      <c r="E162" s="691" t="s">
        <v>661</v>
      </c>
      <c r="F162" s="691" t="s">
        <v>661</v>
      </c>
      <c r="G162" s="691" t="s">
        <v>661</v>
      </c>
      <c r="H162" s="691" t="s">
        <v>661</v>
      </c>
      <c r="I162" s="766" t="s">
        <v>661</v>
      </c>
      <c r="J162" s="766" t="s">
        <v>661</v>
      </c>
      <c r="K162" s="766" t="s">
        <v>661</v>
      </c>
      <c r="L162" s="766" t="s">
        <v>661</v>
      </c>
      <c r="M162" s="766" t="s">
        <v>661</v>
      </c>
      <c r="N162" s="766" t="s">
        <v>661</v>
      </c>
      <c r="O162" s="766" t="s">
        <v>661</v>
      </c>
      <c r="P162" s="766" t="s">
        <v>661</v>
      </c>
      <c r="Q162" s="766" t="s">
        <v>661</v>
      </c>
      <c r="R162" s="766" t="s">
        <v>661</v>
      </c>
      <c r="S162" s="766" t="s">
        <v>661</v>
      </c>
      <c r="T162" s="766" t="s">
        <v>661</v>
      </c>
      <c r="U162" s="766" t="s">
        <v>661</v>
      </c>
      <c r="V162" s="766" t="s">
        <v>661</v>
      </c>
      <c r="W162" s="766" t="s">
        <v>661</v>
      </c>
      <c r="X162" s="766" t="s">
        <v>661</v>
      </c>
      <c r="Y162" s="766" t="s">
        <v>661</v>
      </c>
      <c r="Z162" s="766" t="s">
        <v>661</v>
      </c>
      <c r="AA162" s="766" t="s">
        <v>661</v>
      </c>
      <c r="AB162" s="766" t="s">
        <v>661</v>
      </c>
      <c r="AC162" s="766" t="s">
        <v>661</v>
      </c>
      <c r="AD162" s="766" t="s">
        <v>661</v>
      </c>
      <c r="AE162" s="766" t="s">
        <v>661</v>
      </c>
      <c r="AF162" s="766" t="s">
        <v>661</v>
      </c>
      <c r="AG162" s="766" t="s">
        <v>661</v>
      </c>
      <c r="AH162" s="766" t="s">
        <v>661</v>
      </c>
      <c r="AI162" s="766" t="s">
        <v>661</v>
      </c>
      <c r="AJ162" s="766" t="s">
        <v>661</v>
      </c>
      <c r="AK162" s="766" t="s">
        <v>661</v>
      </c>
      <c r="AL162" s="766" t="s">
        <v>661</v>
      </c>
      <c r="AM162" s="766" t="s">
        <v>661</v>
      </c>
      <c r="AN162" s="766" t="s">
        <v>661</v>
      </c>
      <c r="AO162" s="766" t="s">
        <v>661</v>
      </c>
      <c r="AP162" s="766" t="s">
        <v>661</v>
      </c>
      <c r="AQ162" s="766" t="s">
        <v>661</v>
      </c>
      <c r="AR162" s="766" t="s">
        <v>661</v>
      </c>
      <c r="AS162" s="766" t="s">
        <v>661</v>
      </c>
      <c r="AT162" s="766" t="s">
        <v>661</v>
      </c>
      <c r="AU162" s="766" t="s">
        <v>661</v>
      </c>
      <c r="AV162" s="766" t="s">
        <v>661</v>
      </c>
      <c r="AW162" s="766" t="s">
        <v>661</v>
      </c>
      <c r="AX162" s="766" t="s">
        <v>661</v>
      </c>
      <c r="AY162" s="766" t="s">
        <v>661</v>
      </c>
      <c r="AZ162" s="766" t="s">
        <v>661</v>
      </c>
      <c r="BA162" s="766" t="s">
        <v>661</v>
      </c>
      <c r="BB162" s="766" t="s">
        <v>661</v>
      </c>
      <c r="BC162" s="766" t="s">
        <v>661</v>
      </c>
      <c r="BD162" s="766" t="s">
        <v>661</v>
      </c>
      <c r="BE162" s="766" t="s">
        <v>661</v>
      </c>
      <c r="BF162" s="766" t="s">
        <v>661</v>
      </c>
      <c r="BG162" s="766" t="s">
        <v>661</v>
      </c>
      <c r="BH162" s="766" t="s">
        <v>661</v>
      </c>
      <c r="BI162" s="766" t="s">
        <v>661</v>
      </c>
      <c r="BJ162" s="766" t="s">
        <v>661</v>
      </c>
      <c r="BK162" s="766" t="s">
        <v>661</v>
      </c>
      <c r="BL162" s="766" t="s">
        <v>661</v>
      </c>
      <c r="BM162" s="766" t="s">
        <v>661</v>
      </c>
      <c r="BN162" s="766" t="s">
        <v>661</v>
      </c>
      <c r="BO162" s="766" t="s">
        <v>661</v>
      </c>
      <c r="BP162" s="766" t="s">
        <v>661</v>
      </c>
      <c r="BQ162" s="766" t="s">
        <v>661</v>
      </c>
      <c r="BR162" s="766" t="s">
        <v>661</v>
      </c>
      <c r="BS162" s="766" t="s">
        <v>661</v>
      </c>
      <c r="BT162" s="766" t="s">
        <v>661</v>
      </c>
      <c r="BU162" s="766" t="s">
        <v>661</v>
      </c>
      <c r="BV162" s="766" t="s">
        <v>661</v>
      </c>
      <c r="BW162" s="766" t="s">
        <v>661</v>
      </c>
      <c r="BX162" s="766" t="s">
        <v>661</v>
      </c>
      <c r="BY162" s="766" t="s">
        <v>661</v>
      </c>
      <c r="BZ162" s="766" t="s">
        <v>661</v>
      </c>
      <c r="CA162" s="766" t="s">
        <v>661</v>
      </c>
      <c r="CB162" s="766" t="s">
        <v>661</v>
      </c>
      <c r="CC162" s="766" t="s">
        <v>661</v>
      </c>
      <c r="CD162" s="766" t="s">
        <v>661</v>
      </c>
      <c r="CE162" s="766" t="s">
        <v>661</v>
      </c>
      <c r="CF162" s="766" t="s">
        <v>661</v>
      </c>
      <c r="CG162" s="766" t="s">
        <v>661</v>
      </c>
      <c r="CH162" s="766" t="s">
        <v>661</v>
      </c>
      <c r="CI162" s="766" t="s">
        <v>661</v>
      </c>
      <c r="CJ162" s="766" t="s">
        <v>661</v>
      </c>
      <c r="CK162" s="766" t="s">
        <v>661</v>
      </c>
      <c r="CL162" s="766" t="s">
        <v>661</v>
      </c>
      <c r="CM162" s="766" t="s">
        <v>661</v>
      </c>
      <c r="CN162" s="766" t="s">
        <v>661</v>
      </c>
      <c r="CO162" s="766" t="s">
        <v>661</v>
      </c>
      <c r="CP162" s="766" t="s">
        <v>661</v>
      </c>
      <c r="CQ162" s="766" t="s">
        <v>661</v>
      </c>
      <c r="CR162" s="766" t="s">
        <v>661</v>
      </c>
      <c r="CS162" s="766" t="s">
        <v>661</v>
      </c>
      <c r="CT162" s="766" t="s">
        <v>661</v>
      </c>
      <c r="CU162" s="766" t="s">
        <v>661</v>
      </c>
      <c r="CV162" s="766" t="s">
        <v>661</v>
      </c>
      <c r="CW162" s="766" t="s">
        <v>661</v>
      </c>
      <c r="CX162" s="766" t="s">
        <v>661</v>
      </c>
      <c r="CY162" s="766" t="s">
        <v>661</v>
      </c>
      <c r="CZ162" s="766" t="s">
        <v>661</v>
      </c>
      <c r="DA162" s="766" t="s">
        <v>661</v>
      </c>
      <c r="DB162" s="766" t="s">
        <v>661</v>
      </c>
      <c r="DC162" s="766" t="s">
        <v>661</v>
      </c>
      <c r="DD162" s="766" t="s">
        <v>661</v>
      </c>
      <c r="DE162" s="766" t="s">
        <v>661</v>
      </c>
      <c r="DF162" s="766" t="s">
        <v>661</v>
      </c>
      <c r="DG162" s="766" t="s">
        <v>661</v>
      </c>
      <c r="DH162" s="766" t="s">
        <v>661</v>
      </c>
      <c r="DI162" s="766" t="s">
        <v>661</v>
      </c>
      <c r="DJ162" s="766" t="s">
        <v>661</v>
      </c>
      <c r="DK162" s="766" t="s">
        <v>661</v>
      </c>
      <c r="DL162" s="766" t="s">
        <v>661</v>
      </c>
      <c r="DM162" s="766" t="s">
        <v>661</v>
      </c>
      <c r="DN162" s="766" t="s">
        <v>661</v>
      </c>
      <c r="DO162" s="766" t="s">
        <v>661</v>
      </c>
      <c r="DP162" s="766" t="s">
        <v>661</v>
      </c>
      <c r="DQ162" s="766" t="s">
        <v>661</v>
      </c>
      <c r="DR162" s="766" t="s">
        <v>661</v>
      </c>
      <c r="DS162" s="766" t="s">
        <v>661</v>
      </c>
      <c r="DT162" s="766" t="s">
        <v>661</v>
      </c>
      <c r="DU162" s="766" t="s">
        <v>661</v>
      </c>
      <c r="DV162" s="766" t="s">
        <v>661</v>
      </c>
      <c r="DW162" s="766" t="s">
        <v>661</v>
      </c>
      <c r="DX162" s="766" t="s">
        <v>661</v>
      </c>
      <c r="DY162" s="766" t="s">
        <v>661</v>
      </c>
      <c r="DZ162" s="766" t="s">
        <v>661</v>
      </c>
      <c r="EA162" s="766" t="s">
        <v>661</v>
      </c>
      <c r="EB162" s="766" t="s">
        <v>661</v>
      </c>
      <c r="EC162" s="766" t="s">
        <v>661</v>
      </c>
      <c r="ED162" s="766" t="s">
        <v>661</v>
      </c>
      <c r="EE162" s="766" t="s">
        <v>661</v>
      </c>
      <c r="EF162" s="766" t="s">
        <v>661</v>
      </c>
      <c r="EG162" s="766" t="s">
        <v>661</v>
      </c>
      <c r="EH162" s="766" t="s">
        <v>661</v>
      </c>
      <c r="EI162" s="766" t="s">
        <v>661</v>
      </c>
      <c r="EJ162" s="766" t="s">
        <v>661</v>
      </c>
      <c r="EK162" s="766" t="s">
        <v>661</v>
      </c>
      <c r="EL162" s="766" t="s">
        <v>661</v>
      </c>
      <c r="EM162" s="766" t="s">
        <v>661</v>
      </c>
      <c r="EN162" s="766" t="s">
        <v>661</v>
      </c>
      <c r="EO162" s="766" t="s">
        <v>661</v>
      </c>
      <c r="EP162" s="766" t="s">
        <v>661</v>
      </c>
      <c r="EQ162" s="766" t="s">
        <v>661</v>
      </c>
      <c r="ER162" s="690" t="s">
        <v>661</v>
      </c>
      <c r="ES162" s="691" t="s">
        <v>661</v>
      </c>
      <c r="ET162" s="691" t="s">
        <v>661</v>
      </c>
      <c r="EU162" s="692" t="s">
        <v>661</v>
      </c>
      <c r="EV162" s="692" t="s">
        <v>661</v>
      </c>
      <c r="EW162" s="691" t="s">
        <v>661</v>
      </c>
      <c r="EX162" s="691" t="s">
        <v>661</v>
      </c>
      <c r="EY162" s="691" t="s">
        <v>661</v>
      </c>
      <c r="EZ162" s="692" t="s">
        <v>661</v>
      </c>
      <c r="FA162" s="692" t="s">
        <v>661</v>
      </c>
      <c r="FB162" s="691" t="s">
        <v>661</v>
      </c>
      <c r="FC162" s="691" t="s">
        <v>661</v>
      </c>
      <c r="FD162" s="691" t="s">
        <v>661</v>
      </c>
      <c r="FE162" s="692" t="s">
        <v>661</v>
      </c>
      <c r="FF162" s="692" t="s">
        <v>661</v>
      </c>
      <c r="FG162" s="691" t="s">
        <v>661</v>
      </c>
      <c r="FH162" s="693" t="s">
        <v>661</v>
      </c>
      <c r="FI162" s="693" t="s">
        <v>661</v>
      </c>
      <c r="FJ162" s="692" t="s">
        <v>661</v>
      </c>
      <c r="FK162" s="692" t="s">
        <v>661</v>
      </c>
      <c r="FL162" s="691" t="s">
        <v>661</v>
      </c>
      <c r="FM162" s="691" t="s">
        <v>661</v>
      </c>
      <c r="FN162" s="691" t="s">
        <v>661</v>
      </c>
      <c r="FO162" s="691" t="s">
        <v>661</v>
      </c>
      <c r="FP162" s="691" t="s">
        <v>661</v>
      </c>
      <c r="FQ162" s="692" t="s">
        <v>661</v>
      </c>
      <c r="FR162" s="692" t="s">
        <v>661</v>
      </c>
      <c r="FS162" s="692" t="s">
        <v>661</v>
      </c>
      <c r="FT162" s="692" t="s">
        <v>661</v>
      </c>
      <c r="FU162" s="692" t="s">
        <v>661</v>
      </c>
      <c r="FV162" s="692" t="s">
        <v>661</v>
      </c>
      <c r="FW162" s="692" t="s">
        <v>661</v>
      </c>
      <c r="FX162" s="692" t="s">
        <v>661</v>
      </c>
      <c r="FY162" s="692" t="s">
        <v>661</v>
      </c>
      <c r="FZ162" s="692" t="s">
        <v>661</v>
      </c>
      <c r="GA162" s="693" t="s">
        <v>661</v>
      </c>
      <c r="GB162" s="693" t="s">
        <v>661</v>
      </c>
      <c r="GC162" s="693" t="s">
        <v>661</v>
      </c>
      <c r="GD162" s="694" t="s">
        <v>661</v>
      </c>
      <c r="GE162" s="694" t="s">
        <v>661</v>
      </c>
      <c r="GF162" s="695" t="s">
        <v>661</v>
      </c>
      <c r="GG162" s="693" t="s">
        <v>661</v>
      </c>
      <c r="GH162" s="693" t="s">
        <v>661</v>
      </c>
      <c r="GI162" s="694" t="s">
        <v>661</v>
      </c>
      <c r="GJ162" s="694" t="s">
        <v>661</v>
      </c>
      <c r="GK162" s="695" t="s">
        <v>661</v>
      </c>
      <c r="GL162" s="691" t="s">
        <v>661</v>
      </c>
      <c r="GM162" s="691" t="s">
        <v>661</v>
      </c>
      <c r="GN162" s="694" t="s">
        <v>661</v>
      </c>
      <c r="GO162" s="694" t="s">
        <v>661</v>
      </c>
      <c r="GP162" s="695" t="s">
        <v>661</v>
      </c>
      <c r="GQ162" s="693" t="s">
        <v>661</v>
      </c>
      <c r="GR162" s="693" t="s">
        <v>661</v>
      </c>
      <c r="GS162" s="694" t="s">
        <v>661</v>
      </c>
      <c r="GT162" s="694" t="s">
        <v>661</v>
      </c>
      <c r="GU162" s="691" t="s">
        <v>661</v>
      </c>
      <c r="GV162" s="691" t="s">
        <v>661</v>
      </c>
      <c r="GW162" s="691" t="s">
        <v>661</v>
      </c>
      <c r="GX162" s="692" t="s">
        <v>661</v>
      </c>
      <c r="GY162" s="692" t="s">
        <v>661</v>
      </c>
      <c r="GZ162" s="691" t="s">
        <v>661</v>
      </c>
      <c r="HA162" s="691" t="s">
        <v>661</v>
      </c>
      <c r="HB162" s="691" t="s">
        <v>661</v>
      </c>
      <c r="HC162" s="692" t="s">
        <v>661</v>
      </c>
      <c r="HD162" s="692" t="s">
        <v>661</v>
      </c>
      <c r="HE162" s="691" t="s">
        <v>661</v>
      </c>
      <c r="HF162" s="691" t="s">
        <v>661</v>
      </c>
      <c r="HG162" s="691" t="s">
        <v>661</v>
      </c>
      <c r="HH162" s="692" t="s">
        <v>661</v>
      </c>
      <c r="HI162" s="692" t="s">
        <v>661</v>
      </c>
      <c r="HJ162" s="691" t="s">
        <v>661</v>
      </c>
      <c r="HK162" s="693" t="s">
        <v>661</v>
      </c>
      <c r="HL162" s="693" t="s">
        <v>661</v>
      </c>
      <c r="HM162" s="692" t="s">
        <v>661</v>
      </c>
      <c r="HN162" s="692" t="s">
        <v>661</v>
      </c>
      <c r="HO162" s="695" t="s">
        <v>661</v>
      </c>
      <c r="HP162" s="691" t="s">
        <v>661</v>
      </c>
      <c r="HQ162" s="691" t="s">
        <v>661</v>
      </c>
      <c r="HR162" s="692" t="s">
        <v>661</v>
      </c>
      <c r="HS162" s="692" t="s">
        <v>661</v>
      </c>
      <c r="HT162" s="692" t="s">
        <v>661</v>
      </c>
      <c r="HU162" s="692" t="s">
        <v>661</v>
      </c>
      <c r="HV162" s="692" t="s">
        <v>661</v>
      </c>
      <c r="HW162" s="692" t="s">
        <v>661</v>
      </c>
      <c r="HX162" s="691" t="s">
        <v>661</v>
      </c>
      <c r="HY162" s="691" t="s">
        <v>661</v>
      </c>
      <c r="HZ162" s="691" t="s">
        <v>661</v>
      </c>
      <c r="IA162" s="692" t="s">
        <v>661</v>
      </c>
      <c r="IB162" s="692" t="s">
        <v>661</v>
      </c>
      <c r="IC162" s="691" t="s">
        <v>661</v>
      </c>
      <c r="ID162" s="691" t="s">
        <v>661</v>
      </c>
      <c r="IE162" s="691" t="s">
        <v>661</v>
      </c>
      <c r="IF162" s="692" t="s">
        <v>661</v>
      </c>
      <c r="IG162" s="692" t="s">
        <v>661</v>
      </c>
      <c r="IH162" s="691" t="s">
        <v>661</v>
      </c>
      <c r="II162" s="691" t="s">
        <v>661</v>
      </c>
      <c r="IJ162" s="691" t="s">
        <v>661</v>
      </c>
      <c r="IK162" s="692" t="s">
        <v>661</v>
      </c>
      <c r="IL162" s="692" t="s">
        <v>661</v>
      </c>
      <c r="IM162" s="691" t="s">
        <v>661</v>
      </c>
      <c r="IN162" s="693" t="s">
        <v>661</v>
      </c>
      <c r="IO162" s="693" t="s">
        <v>661</v>
      </c>
      <c r="IP162" s="692" t="s">
        <v>661</v>
      </c>
      <c r="IQ162" s="692" t="s">
        <v>661</v>
      </c>
      <c r="IR162" s="695" t="s">
        <v>661</v>
      </c>
      <c r="IS162" s="695" t="s">
        <v>661</v>
      </c>
      <c r="IT162" s="691" t="s">
        <v>661</v>
      </c>
      <c r="IU162" s="691" t="s">
        <v>661</v>
      </c>
      <c r="IV162" s="691" t="s">
        <v>661</v>
      </c>
      <c r="IW162" s="692" t="s">
        <v>661</v>
      </c>
      <c r="IX162" s="692" t="s">
        <v>661</v>
      </c>
      <c r="IY162" s="692" t="s">
        <v>661</v>
      </c>
      <c r="IZ162" s="692" t="s">
        <v>661</v>
      </c>
      <c r="JA162" s="692" t="s">
        <v>661</v>
      </c>
      <c r="JB162" s="692" t="s">
        <v>661</v>
      </c>
      <c r="JC162" s="692" t="s">
        <v>661</v>
      </c>
      <c r="JD162" s="692" t="s">
        <v>661</v>
      </c>
      <c r="JE162" s="692" t="s">
        <v>661</v>
      </c>
      <c r="JF162" s="692" t="s">
        <v>661</v>
      </c>
      <c r="JG162" s="695" t="s">
        <v>661</v>
      </c>
      <c r="JH162" s="695" t="s">
        <v>661</v>
      </c>
      <c r="JI162" s="695" t="s">
        <v>661</v>
      </c>
      <c r="JJ162" s="691" t="s">
        <v>661</v>
      </c>
      <c r="JK162" s="691" t="s">
        <v>661</v>
      </c>
      <c r="JL162" s="696" t="s">
        <v>661</v>
      </c>
    </row>
    <row r="163" spans="1:272" ht="12.75" x14ac:dyDescent="0.2">
      <c r="A163" s="733" t="s">
        <v>165</v>
      </c>
      <c r="B163" s="662">
        <v>2013</v>
      </c>
      <c r="C163" s="679" t="s">
        <v>985</v>
      </c>
      <c r="D163" s="679" t="s">
        <v>939</v>
      </c>
      <c r="E163" s="679" t="s">
        <v>1058</v>
      </c>
      <c r="F163" s="679" t="s">
        <v>985</v>
      </c>
      <c r="G163" s="679" t="s">
        <v>939</v>
      </c>
      <c r="H163" s="679" t="s">
        <v>1058</v>
      </c>
      <c r="I163" s="664">
        <v>5412</v>
      </c>
      <c r="J163" s="664">
        <v>3557</v>
      </c>
      <c r="K163" s="664">
        <v>8107</v>
      </c>
      <c r="L163" s="663">
        <v>32313</v>
      </c>
      <c r="M163" s="664">
        <v>20730</v>
      </c>
      <c r="N163" s="664">
        <v>50743</v>
      </c>
      <c r="O163" s="665">
        <v>15925</v>
      </c>
      <c r="P163" s="665">
        <v>16388</v>
      </c>
      <c r="Q163" s="664">
        <v>5412</v>
      </c>
      <c r="R163" s="664">
        <v>3557</v>
      </c>
      <c r="S163" s="664">
        <v>8107</v>
      </c>
      <c r="T163" s="665">
        <v>2725</v>
      </c>
      <c r="U163" s="665">
        <v>2687</v>
      </c>
      <c r="V163" s="664">
        <v>26901</v>
      </c>
      <c r="W163" s="664">
        <v>17028</v>
      </c>
      <c r="X163" s="664">
        <v>43037</v>
      </c>
      <c r="Y163" s="665">
        <v>13200</v>
      </c>
      <c r="Z163" s="665">
        <v>13701</v>
      </c>
      <c r="AA163" s="664">
        <v>2412</v>
      </c>
      <c r="AB163" s="664">
        <v>1585.270509977827</v>
      </c>
      <c r="AC163" s="664">
        <v>3613.0975609756101</v>
      </c>
      <c r="AD163" s="666">
        <v>1107</v>
      </c>
      <c r="AE163" s="666">
        <v>1304</v>
      </c>
      <c r="AF163" s="664">
        <v>4056</v>
      </c>
      <c r="AG163" s="664">
        <v>2137.7564575645756</v>
      </c>
      <c r="AH163" s="664">
        <v>8131.9557195571961</v>
      </c>
      <c r="AI163" s="665">
        <v>1688</v>
      </c>
      <c r="AJ163" s="665">
        <v>2368</v>
      </c>
      <c r="AK163" s="664">
        <v>2123</v>
      </c>
      <c r="AL163" s="664">
        <v>1979</v>
      </c>
      <c r="AM163" s="664">
        <v>1310</v>
      </c>
      <c r="AN163" s="664">
        <v>1102</v>
      </c>
      <c r="AO163" s="664">
        <v>2954</v>
      </c>
      <c r="AP163" s="665">
        <v>1071</v>
      </c>
      <c r="AQ163" s="665">
        <v>996</v>
      </c>
      <c r="AR163" s="665">
        <v>658</v>
      </c>
      <c r="AS163" s="665">
        <v>449</v>
      </c>
      <c r="AT163" s="665">
        <v>1239</v>
      </c>
      <c r="AU163" s="665">
        <v>1052</v>
      </c>
      <c r="AV163" s="665">
        <v>984</v>
      </c>
      <c r="AW163" s="665">
        <v>651</v>
      </c>
      <c r="AX163" s="665">
        <v>653</v>
      </c>
      <c r="AY163" s="665">
        <v>1715</v>
      </c>
      <c r="AZ163" s="667">
        <v>0.30816754136414659</v>
      </c>
      <c r="BA163" s="667">
        <v>0.19770102226592268</v>
      </c>
      <c r="BB163" s="667">
        <v>0.48393357321947483</v>
      </c>
      <c r="BC163" s="668">
        <v>0.30533042695834717</v>
      </c>
      <c r="BD163" s="668">
        <v>0.31097541305573007</v>
      </c>
      <c r="BE163" s="669">
        <v>0.48220000000000002</v>
      </c>
      <c r="BF163" s="670">
        <v>0.30031031339031344</v>
      </c>
      <c r="BG163" s="670">
        <v>0.77115365622032295</v>
      </c>
      <c r="BH163" s="668">
        <v>0.48040248994066304</v>
      </c>
      <c r="BI163" s="668">
        <v>0.57881068320357654</v>
      </c>
      <c r="BJ163" s="669">
        <v>0.52649999999999997</v>
      </c>
      <c r="BK163" s="670">
        <v>0.32790000000000002</v>
      </c>
      <c r="BL163" s="670">
        <v>0.84199999999999997</v>
      </c>
      <c r="BM163" s="668">
        <v>0.51459999999999995</v>
      </c>
      <c r="BN163" s="668">
        <v>0.5383</v>
      </c>
      <c r="BO163" s="669">
        <v>0.19539999999999999</v>
      </c>
      <c r="BP163" s="670">
        <v>0.10298757687576875</v>
      </c>
      <c r="BQ163" s="670">
        <v>0.39176137761377616</v>
      </c>
      <c r="BR163" s="668">
        <v>0.16259999999999999</v>
      </c>
      <c r="BS163" s="668">
        <v>0.2283</v>
      </c>
      <c r="BT163" s="664">
        <v>3324</v>
      </c>
      <c r="BU163" s="664">
        <v>1634</v>
      </c>
      <c r="BV163" s="664">
        <v>6457</v>
      </c>
      <c r="BW163" s="665">
        <v>1668</v>
      </c>
      <c r="BX163" s="665">
        <v>1656</v>
      </c>
      <c r="BY163" s="664">
        <v>628</v>
      </c>
      <c r="BZ163" s="664">
        <v>385</v>
      </c>
      <c r="CA163" s="664">
        <v>1026</v>
      </c>
      <c r="CB163" s="665">
        <v>318</v>
      </c>
      <c r="CC163" s="665">
        <v>310</v>
      </c>
      <c r="CD163" s="664">
        <v>2696</v>
      </c>
      <c r="CE163" s="664">
        <v>1249</v>
      </c>
      <c r="CF163" s="664">
        <v>5431</v>
      </c>
      <c r="CG163" s="665">
        <v>1350</v>
      </c>
      <c r="CH163" s="665">
        <v>1346</v>
      </c>
      <c r="CI163" s="664">
        <v>919</v>
      </c>
      <c r="CJ163" s="664">
        <v>430.41772151898732</v>
      </c>
      <c r="CK163" s="664">
        <v>1849.632911392405</v>
      </c>
      <c r="CL163" s="665">
        <v>395</v>
      </c>
      <c r="CM163" s="665">
        <v>524</v>
      </c>
      <c r="CN163" s="671">
        <v>628.28</v>
      </c>
      <c r="CO163" s="664">
        <v>295.20999999999998</v>
      </c>
      <c r="CP163" s="664">
        <v>624.04</v>
      </c>
      <c r="CQ163" s="665">
        <v>318.45</v>
      </c>
      <c r="CR163" s="665">
        <v>110.02</v>
      </c>
      <c r="CS163" s="665">
        <v>285.33999999999997</v>
      </c>
      <c r="CT163" s="665">
        <v>309.83</v>
      </c>
      <c r="CU163" s="665">
        <v>185.2</v>
      </c>
      <c r="CV163" s="665">
        <v>338.7</v>
      </c>
      <c r="CW163" s="664">
        <v>2526</v>
      </c>
      <c r="CX163" s="664">
        <v>1625</v>
      </c>
      <c r="CY163" s="664">
        <v>3775</v>
      </c>
      <c r="CZ163" s="665">
        <v>1285</v>
      </c>
      <c r="DA163" s="665">
        <v>1242</v>
      </c>
      <c r="DB163" s="664">
        <v>440</v>
      </c>
      <c r="DC163" s="664">
        <v>287</v>
      </c>
      <c r="DD163" s="664">
        <v>672</v>
      </c>
      <c r="DE163" s="665">
        <v>222</v>
      </c>
      <c r="DF163" s="665">
        <v>218</v>
      </c>
      <c r="DG163" s="664">
        <v>2086</v>
      </c>
      <c r="DH163" s="664">
        <v>1335</v>
      </c>
      <c r="DI163" s="664">
        <v>3128</v>
      </c>
      <c r="DJ163" s="665">
        <v>1063</v>
      </c>
      <c r="DK163" s="665">
        <v>1023</v>
      </c>
      <c r="DL163" s="666">
        <v>210</v>
      </c>
      <c r="DM163" s="666">
        <v>136.97727272727272</v>
      </c>
      <c r="DN163" s="666">
        <v>320.72727272727275</v>
      </c>
      <c r="DO163" s="672">
        <v>105</v>
      </c>
      <c r="DP163" s="672">
        <v>105</v>
      </c>
      <c r="DQ163" s="664">
        <v>147</v>
      </c>
      <c r="DR163" s="664">
        <v>94.077181208053688</v>
      </c>
      <c r="DS163" s="664">
        <v>220.42953020134229</v>
      </c>
      <c r="DT163" s="665">
        <v>70</v>
      </c>
      <c r="DU163" s="665">
        <v>77</v>
      </c>
      <c r="DV163" s="671">
        <v>250</v>
      </c>
      <c r="DW163" s="671">
        <v>85</v>
      </c>
      <c r="DX163" s="664">
        <v>106</v>
      </c>
      <c r="DY163" s="664">
        <v>104</v>
      </c>
      <c r="DZ163" s="664">
        <v>44</v>
      </c>
      <c r="EA163" s="665">
        <v>126</v>
      </c>
      <c r="EB163" s="665">
        <v>43</v>
      </c>
      <c r="EC163" s="665">
        <v>53</v>
      </c>
      <c r="ED163" s="665">
        <v>52</v>
      </c>
      <c r="EE163" s="665">
        <v>18</v>
      </c>
      <c r="EF163" s="665">
        <v>124</v>
      </c>
      <c r="EG163" s="665">
        <v>42</v>
      </c>
      <c r="EH163" s="665">
        <v>53</v>
      </c>
      <c r="EI163" s="665">
        <v>52</v>
      </c>
      <c r="EJ163" s="665">
        <v>26</v>
      </c>
      <c r="EK163" s="671">
        <v>30025</v>
      </c>
      <c r="EL163" s="671">
        <v>18864</v>
      </c>
      <c r="EM163" s="671">
        <v>43865</v>
      </c>
      <c r="EN163" s="664">
        <v>1842</v>
      </c>
      <c r="EO163" s="664">
        <v>1131</v>
      </c>
      <c r="EP163" s="664">
        <v>2949</v>
      </c>
      <c r="EQ163" s="673">
        <v>0.34093376764386535</v>
      </c>
      <c r="ER163" s="678" t="s">
        <v>1050</v>
      </c>
      <c r="ES163" s="679" t="s">
        <v>1025</v>
      </c>
      <c r="ET163" s="679" t="s">
        <v>1076</v>
      </c>
      <c r="EU163" s="665" t="s">
        <v>881</v>
      </c>
      <c r="EV163" s="665" t="s">
        <v>881</v>
      </c>
      <c r="EW163" s="679" t="s">
        <v>985</v>
      </c>
      <c r="EX163" s="679" t="s">
        <v>939</v>
      </c>
      <c r="EY163" s="679" t="s">
        <v>1058</v>
      </c>
      <c r="EZ163" s="665" t="s">
        <v>670</v>
      </c>
      <c r="FA163" s="665" t="s">
        <v>670</v>
      </c>
      <c r="FB163" s="679" t="s">
        <v>970</v>
      </c>
      <c r="FC163" s="679" t="s">
        <v>686</v>
      </c>
      <c r="FD163" s="679" t="s">
        <v>888</v>
      </c>
      <c r="FE163" s="665" t="s">
        <v>887</v>
      </c>
      <c r="FF163" s="665" t="s">
        <v>906</v>
      </c>
      <c r="FG163" s="679" t="s">
        <v>894</v>
      </c>
      <c r="FH163" s="680">
        <v>2100</v>
      </c>
      <c r="FI163" s="680">
        <v>8100</v>
      </c>
      <c r="FJ163" s="665" t="s">
        <v>664</v>
      </c>
      <c r="FK163" s="665" t="s">
        <v>885</v>
      </c>
      <c r="FL163" s="679" t="s">
        <v>690</v>
      </c>
      <c r="FM163" s="679" t="s">
        <v>673</v>
      </c>
      <c r="FN163" s="679" t="s">
        <v>669</v>
      </c>
      <c r="FO163" s="679" t="s">
        <v>663</v>
      </c>
      <c r="FP163" s="679" t="s">
        <v>666</v>
      </c>
      <c r="FQ163" s="665" t="s">
        <v>663</v>
      </c>
      <c r="FR163" s="665" t="s">
        <v>235</v>
      </c>
      <c r="FS163" s="665" t="s">
        <v>235</v>
      </c>
      <c r="FT163" s="665" t="s">
        <v>236</v>
      </c>
      <c r="FU163" s="665" t="s">
        <v>665</v>
      </c>
      <c r="FV163" s="665" t="s">
        <v>663</v>
      </c>
      <c r="FW163" s="665" t="s">
        <v>235</v>
      </c>
      <c r="FX163" s="665" t="s">
        <v>235</v>
      </c>
      <c r="FY163" s="665" t="s">
        <v>235</v>
      </c>
      <c r="FZ163" s="665" t="s">
        <v>664</v>
      </c>
      <c r="GA163" s="680">
        <v>0.3</v>
      </c>
      <c r="GB163" s="680">
        <v>0.2</v>
      </c>
      <c r="GC163" s="680">
        <v>0.5</v>
      </c>
      <c r="GD163" s="668">
        <v>0.31</v>
      </c>
      <c r="GE163" s="668">
        <v>0.31</v>
      </c>
      <c r="GF163" s="681" t="s">
        <v>972</v>
      </c>
      <c r="GG163" s="680">
        <v>0.3</v>
      </c>
      <c r="GH163" s="680">
        <v>0.8</v>
      </c>
      <c r="GI163" s="668">
        <v>0.48</v>
      </c>
      <c r="GJ163" s="668">
        <v>0.57999999999999996</v>
      </c>
      <c r="GK163" s="681" t="s">
        <v>972</v>
      </c>
      <c r="GL163" s="679" t="s">
        <v>952</v>
      </c>
      <c r="GM163" s="679" t="s">
        <v>1023</v>
      </c>
      <c r="GN163" s="668" t="s">
        <v>972</v>
      </c>
      <c r="GO163" s="668" t="s">
        <v>972</v>
      </c>
      <c r="GP163" s="681" t="s">
        <v>893</v>
      </c>
      <c r="GQ163" s="680">
        <v>0.1</v>
      </c>
      <c r="GR163" s="680">
        <v>0.4</v>
      </c>
      <c r="GS163" s="668" t="s">
        <v>893</v>
      </c>
      <c r="GT163" s="668" t="s">
        <v>893</v>
      </c>
      <c r="GU163" s="679" t="s">
        <v>897</v>
      </c>
      <c r="GV163" s="679" t="s">
        <v>879</v>
      </c>
      <c r="GW163" s="679" t="s">
        <v>941</v>
      </c>
      <c r="GX163" s="665" t="s">
        <v>664</v>
      </c>
      <c r="GY163" s="665" t="s">
        <v>664</v>
      </c>
      <c r="GZ163" s="679" t="s">
        <v>235</v>
      </c>
      <c r="HA163" s="679" t="s">
        <v>236</v>
      </c>
      <c r="HB163" s="679" t="s">
        <v>684</v>
      </c>
      <c r="HC163" s="665" t="s">
        <v>236</v>
      </c>
      <c r="HD163" s="665" t="s">
        <v>236</v>
      </c>
      <c r="HE163" s="679" t="s">
        <v>670</v>
      </c>
      <c r="HF163" s="679" t="s">
        <v>665</v>
      </c>
      <c r="HG163" s="679" t="s">
        <v>985</v>
      </c>
      <c r="HH163" s="665" t="s">
        <v>677</v>
      </c>
      <c r="HI163" s="665" t="s">
        <v>669</v>
      </c>
      <c r="HJ163" s="679" t="s">
        <v>235</v>
      </c>
      <c r="HK163" s="680" t="s">
        <v>236</v>
      </c>
      <c r="HL163" s="680">
        <v>1900</v>
      </c>
      <c r="HM163" s="665" t="s">
        <v>236</v>
      </c>
      <c r="HN163" s="665" t="s">
        <v>235</v>
      </c>
      <c r="HO163" s="681" t="s">
        <v>235</v>
      </c>
      <c r="HP163" s="679" t="s">
        <v>236</v>
      </c>
      <c r="HQ163" s="679" t="s">
        <v>235</v>
      </c>
      <c r="HR163" s="665" t="s">
        <v>236</v>
      </c>
      <c r="HS163" s="665" t="s">
        <v>237</v>
      </c>
      <c r="HT163" s="665" t="s">
        <v>236</v>
      </c>
      <c r="HU163" s="665" t="s">
        <v>236</v>
      </c>
      <c r="HV163" s="665" t="s">
        <v>237</v>
      </c>
      <c r="HW163" s="665" t="s">
        <v>236</v>
      </c>
      <c r="HX163" s="679" t="s">
        <v>895</v>
      </c>
      <c r="HY163" s="679" t="s">
        <v>879</v>
      </c>
      <c r="HZ163" s="679" t="s">
        <v>678</v>
      </c>
      <c r="IA163" s="665" t="s">
        <v>669</v>
      </c>
      <c r="IB163" s="665" t="s">
        <v>665</v>
      </c>
      <c r="IC163" s="679" t="s">
        <v>236</v>
      </c>
      <c r="ID163" s="679" t="s">
        <v>236</v>
      </c>
      <c r="IE163" s="679" t="s">
        <v>235</v>
      </c>
      <c r="IF163" s="665" t="s">
        <v>236</v>
      </c>
      <c r="IG163" s="665" t="s">
        <v>236</v>
      </c>
      <c r="IH163" s="679" t="s">
        <v>690</v>
      </c>
      <c r="II163" s="679" t="s">
        <v>669</v>
      </c>
      <c r="IJ163" s="679" t="s">
        <v>682</v>
      </c>
      <c r="IK163" s="665" t="s">
        <v>663</v>
      </c>
      <c r="IL163" s="665" t="s">
        <v>684</v>
      </c>
      <c r="IM163" s="679" t="s">
        <v>237</v>
      </c>
      <c r="IN163" s="680" t="s">
        <v>232</v>
      </c>
      <c r="IO163" s="680" t="s">
        <v>236</v>
      </c>
      <c r="IP163" s="665" t="s">
        <v>232</v>
      </c>
      <c r="IQ163" s="665" t="s">
        <v>232</v>
      </c>
      <c r="IR163" s="681" t="s">
        <v>236</v>
      </c>
      <c r="IS163" s="681" t="s">
        <v>232</v>
      </c>
      <c r="IT163" s="679" t="s">
        <v>237</v>
      </c>
      <c r="IU163" s="679" t="s">
        <v>237</v>
      </c>
      <c r="IV163" s="679" t="s">
        <v>232</v>
      </c>
      <c r="IW163" s="665" t="s">
        <v>237</v>
      </c>
      <c r="IX163" s="665" t="s">
        <v>232</v>
      </c>
      <c r="IY163" s="665" t="s">
        <v>232</v>
      </c>
      <c r="IZ163" s="665" t="s">
        <v>232</v>
      </c>
      <c r="JA163" s="665" t="s">
        <v>232</v>
      </c>
      <c r="JB163" s="665" t="s">
        <v>237</v>
      </c>
      <c r="JC163" s="665" t="s">
        <v>232</v>
      </c>
      <c r="JD163" s="665" t="s">
        <v>232</v>
      </c>
      <c r="JE163" s="665" t="s">
        <v>232</v>
      </c>
      <c r="JF163" s="665" t="s">
        <v>232</v>
      </c>
      <c r="JG163" s="681" t="s">
        <v>990</v>
      </c>
      <c r="JH163" s="681" t="s">
        <v>904</v>
      </c>
      <c r="JI163" s="681" t="s">
        <v>1024</v>
      </c>
      <c r="JJ163" s="679" t="s">
        <v>667</v>
      </c>
      <c r="JK163" s="679" t="s">
        <v>663</v>
      </c>
      <c r="JL163" s="682" t="s">
        <v>676</v>
      </c>
    </row>
    <row r="164" spans="1:272" ht="12.75" x14ac:dyDescent="0.2">
      <c r="A164" s="733" t="s">
        <v>166</v>
      </c>
      <c r="B164" s="662">
        <v>2013</v>
      </c>
      <c r="C164" s="679" t="s">
        <v>1144</v>
      </c>
      <c r="D164" s="679" t="s">
        <v>991</v>
      </c>
      <c r="E164" s="679" t="s">
        <v>1130</v>
      </c>
      <c r="F164" s="679" t="s">
        <v>1144</v>
      </c>
      <c r="G164" s="679" t="s">
        <v>991</v>
      </c>
      <c r="H164" s="679" t="s">
        <v>1130</v>
      </c>
      <c r="I164" s="664">
        <v>359649</v>
      </c>
      <c r="J164" s="664">
        <v>324528</v>
      </c>
      <c r="K164" s="664">
        <v>393776</v>
      </c>
      <c r="L164" s="663">
        <v>6274091</v>
      </c>
      <c r="M164" s="664">
        <v>6019983</v>
      </c>
      <c r="N164" s="664">
        <v>6517788</v>
      </c>
      <c r="O164" s="665">
        <v>2563583</v>
      </c>
      <c r="P164" s="665">
        <v>3710508</v>
      </c>
      <c r="Q164" s="664">
        <v>359649</v>
      </c>
      <c r="R164" s="664">
        <v>324528</v>
      </c>
      <c r="S164" s="664">
        <v>393776</v>
      </c>
      <c r="T164" s="665">
        <v>181213</v>
      </c>
      <c r="U164" s="665">
        <v>178436</v>
      </c>
      <c r="V164" s="664">
        <v>5914442</v>
      </c>
      <c r="W164" s="664">
        <v>5672485</v>
      </c>
      <c r="X164" s="664">
        <v>6150942</v>
      </c>
      <c r="Y164" s="665">
        <v>2382370</v>
      </c>
      <c r="Z164" s="665">
        <v>3532072</v>
      </c>
      <c r="AA164" s="664">
        <v>324094</v>
      </c>
      <c r="AB164" s="664">
        <v>292445.07181168307</v>
      </c>
      <c r="AC164" s="664">
        <v>354847.19530431053</v>
      </c>
      <c r="AD164" s="666">
        <v>104006</v>
      </c>
      <c r="AE164" s="666">
        <v>220088</v>
      </c>
      <c r="AF164" s="664">
        <v>803982</v>
      </c>
      <c r="AG164" s="664">
        <v>514386.46851385391</v>
      </c>
      <c r="AH164" s="664">
        <v>1200910.1410579344</v>
      </c>
      <c r="AI164" s="665">
        <v>186687</v>
      </c>
      <c r="AJ164" s="665">
        <v>617294</v>
      </c>
      <c r="AK164" s="664">
        <v>74918</v>
      </c>
      <c r="AL164" s="664">
        <v>156974</v>
      </c>
      <c r="AM164" s="664">
        <v>127757</v>
      </c>
      <c r="AN164" s="664">
        <v>196337</v>
      </c>
      <c r="AO164" s="664">
        <v>607644</v>
      </c>
      <c r="AP164" s="665">
        <v>37844</v>
      </c>
      <c r="AQ164" s="665">
        <v>79091</v>
      </c>
      <c r="AR164" s="665">
        <v>64279</v>
      </c>
      <c r="AS164" s="665">
        <v>39727</v>
      </c>
      <c r="AT164" s="665">
        <v>146960</v>
      </c>
      <c r="AU164" s="665">
        <v>37074</v>
      </c>
      <c r="AV164" s="665">
        <v>77883</v>
      </c>
      <c r="AW164" s="665">
        <v>63478</v>
      </c>
      <c r="AX164" s="665">
        <v>156610</v>
      </c>
      <c r="AY164" s="665">
        <v>460684</v>
      </c>
      <c r="AZ164" s="667">
        <v>12.274442057521146</v>
      </c>
      <c r="BA164" s="667">
        <v>11.777312844324751</v>
      </c>
      <c r="BB164" s="667">
        <v>12.751203504891249</v>
      </c>
      <c r="BC164" s="668">
        <v>10.373908726236536</v>
      </c>
      <c r="BD164" s="668">
        <v>14.053225572853764</v>
      </c>
      <c r="BE164" s="669">
        <v>16.41</v>
      </c>
      <c r="BF164" s="670">
        <v>15.600267716535431</v>
      </c>
      <c r="BG164" s="670">
        <v>17.142204724409446</v>
      </c>
      <c r="BH164" s="668">
        <v>13.909962569795184</v>
      </c>
      <c r="BI164" s="668">
        <v>19.615423287815922</v>
      </c>
      <c r="BJ164" s="669">
        <v>19.05</v>
      </c>
      <c r="BK164" s="670">
        <v>18.11</v>
      </c>
      <c r="BL164" s="670">
        <v>19.899999999999999</v>
      </c>
      <c r="BM164" s="668">
        <v>15.08</v>
      </c>
      <c r="BN164" s="668">
        <v>23.08</v>
      </c>
      <c r="BO164" s="669">
        <v>8.5500000000000007</v>
      </c>
      <c r="BP164" s="670">
        <v>5.4702770780856422</v>
      </c>
      <c r="BQ164" s="670">
        <v>12.771158690176323</v>
      </c>
      <c r="BR164" s="668">
        <v>3.97</v>
      </c>
      <c r="BS164" s="668">
        <v>13.14</v>
      </c>
      <c r="BT164" s="664">
        <v>341290</v>
      </c>
      <c r="BU164" s="664">
        <v>313658</v>
      </c>
      <c r="BV164" s="664">
        <v>372538</v>
      </c>
      <c r="BW164" s="665">
        <v>153882</v>
      </c>
      <c r="BX164" s="665">
        <v>187408</v>
      </c>
      <c r="BY164" s="664">
        <v>15861</v>
      </c>
      <c r="BZ164" s="664">
        <v>14232</v>
      </c>
      <c r="CA164" s="664">
        <v>18937</v>
      </c>
      <c r="CB164" s="665">
        <v>8040</v>
      </c>
      <c r="CC164" s="665">
        <v>7821</v>
      </c>
      <c r="CD164" s="664">
        <v>325429</v>
      </c>
      <c r="CE164" s="664">
        <v>298842</v>
      </c>
      <c r="CF164" s="664">
        <v>356031</v>
      </c>
      <c r="CG164" s="665">
        <v>145842</v>
      </c>
      <c r="CH164" s="665">
        <v>179587</v>
      </c>
      <c r="CI164" s="664">
        <v>126901</v>
      </c>
      <c r="CJ164" s="664">
        <v>96032.718430877343</v>
      </c>
      <c r="CK164" s="664">
        <v>152947.96324256065</v>
      </c>
      <c r="CL164" s="665">
        <v>36428</v>
      </c>
      <c r="CM164" s="665">
        <v>90473</v>
      </c>
      <c r="CN164" s="671">
        <v>15861.04</v>
      </c>
      <c r="CO164" s="664">
        <v>53415.82</v>
      </c>
      <c r="CP164" s="664">
        <v>73485.289999999994</v>
      </c>
      <c r="CQ164" s="665">
        <v>8040.44</v>
      </c>
      <c r="CR164" s="665">
        <v>8792.43</v>
      </c>
      <c r="CS164" s="665">
        <v>27635.95</v>
      </c>
      <c r="CT164" s="665">
        <v>7820.61</v>
      </c>
      <c r="CU164" s="665">
        <v>44623.39</v>
      </c>
      <c r="CV164" s="665">
        <v>45849.34</v>
      </c>
      <c r="CW164" s="664">
        <v>195263</v>
      </c>
      <c r="CX164" s="664">
        <v>174686</v>
      </c>
      <c r="CY164" s="664">
        <v>216770</v>
      </c>
      <c r="CZ164" s="665">
        <v>99460</v>
      </c>
      <c r="DA164" s="665">
        <v>95803</v>
      </c>
      <c r="DB164" s="664">
        <v>15107</v>
      </c>
      <c r="DC164" s="664">
        <v>12408</v>
      </c>
      <c r="DD164" s="664">
        <v>18096</v>
      </c>
      <c r="DE164" s="665">
        <v>7613</v>
      </c>
      <c r="DF164" s="665">
        <v>7494</v>
      </c>
      <c r="DG164" s="664">
        <v>180156</v>
      </c>
      <c r="DH164" s="664">
        <v>160866</v>
      </c>
      <c r="DI164" s="664">
        <v>201255</v>
      </c>
      <c r="DJ164" s="665">
        <v>91847</v>
      </c>
      <c r="DK164" s="665">
        <v>88309</v>
      </c>
      <c r="DL164" s="666">
        <v>9537</v>
      </c>
      <c r="DM164" s="666">
        <v>7833.1300721519819</v>
      </c>
      <c r="DN164" s="666">
        <v>11423.945985304825</v>
      </c>
      <c r="DO164" s="672">
        <v>4593</v>
      </c>
      <c r="DP164" s="672">
        <v>4944</v>
      </c>
      <c r="DQ164" s="664">
        <v>10553</v>
      </c>
      <c r="DR164" s="664">
        <v>9423.0494571371473</v>
      </c>
      <c r="DS164" s="664">
        <v>11788.916355824951</v>
      </c>
      <c r="DT164" s="665">
        <v>3094</v>
      </c>
      <c r="DU164" s="665">
        <v>7458</v>
      </c>
      <c r="DV164" s="671">
        <v>4096</v>
      </c>
      <c r="DW164" s="671">
        <v>4852</v>
      </c>
      <c r="DX164" s="664">
        <v>6159</v>
      </c>
      <c r="DY164" s="664">
        <v>3378</v>
      </c>
      <c r="DZ164" s="664">
        <v>7174</v>
      </c>
      <c r="EA164" s="665">
        <v>2070</v>
      </c>
      <c r="EB164" s="665">
        <v>2445</v>
      </c>
      <c r="EC164" s="665">
        <v>3099</v>
      </c>
      <c r="ED164" s="665">
        <v>1494</v>
      </c>
      <c r="EE164" s="665">
        <v>1600</v>
      </c>
      <c r="EF164" s="665">
        <v>2027</v>
      </c>
      <c r="EG164" s="665">
        <v>2407</v>
      </c>
      <c r="EH164" s="665">
        <v>3060</v>
      </c>
      <c r="EI164" s="665">
        <v>1884</v>
      </c>
      <c r="EJ164" s="665">
        <v>5574</v>
      </c>
      <c r="EK164" s="671">
        <v>2375421</v>
      </c>
      <c r="EL164" s="671">
        <v>2171155</v>
      </c>
      <c r="EM164" s="671">
        <v>2580591</v>
      </c>
      <c r="EN164" s="664">
        <v>258334</v>
      </c>
      <c r="EO164" s="664">
        <v>233232</v>
      </c>
      <c r="EP164" s="664">
        <v>281195</v>
      </c>
      <c r="EQ164" s="673">
        <v>6.1397260910294425E-2</v>
      </c>
      <c r="ER164" s="678" t="s">
        <v>1189</v>
      </c>
      <c r="ES164" s="679" t="s">
        <v>1190</v>
      </c>
      <c r="ET164" s="679" t="s">
        <v>1191</v>
      </c>
      <c r="EU164" s="665" t="s">
        <v>1183</v>
      </c>
      <c r="EV164" s="665" t="s">
        <v>1192</v>
      </c>
      <c r="EW164" s="679" t="s">
        <v>1144</v>
      </c>
      <c r="EX164" s="679" t="s">
        <v>991</v>
      </c>
      <c r="EY164" s="679" t="s">
        <v>1130</v>
      </c>
      <c r="EZ164" s="665" t="s">
        <v>899</v>
      </c>
      <c r="FA164" s="665" t="s">
        <v>899</v>
      </c>
      <c r="FB164" s="679" t="s">
        <v>1193</v>
      </c>
      <c r="FC164" s="679" t="s">
        <v>1194</v>
      </c>
      <c r="FD164" s="679" t="s">
        <v>1195</v>
      </c>
      <c r="FE164" s="665" t="s">
        <v>1196</v>
      </c>
      <c r="FF164" s="665" t="s">
        <v>1197</v>
      </c>
      <c r="FG164" s="679" t="s">
        <v>1018</v>
      </c>
      <c r="FH164" s="680" t="s">
        <v>1016</v>
      </c>
      <c r="FI164" s="680" t="s">
        <v>1124</v>
      </c>
      <c r="FJ164" s="665" t="s">
        <v>1090</v>
      </c>
      <c r="FK164" s="665" t="s">
        <v>1131</v>
      </c>
      <c r="FL164" s="679" t="s">
        <v>1040</v>
      </c>
      <c r="FM164" s="679" t="s">
        <v>908</v>
      </c>
      <c r="FN164" s="679" t="s">
        <v>911</v>
      </c>
      <c r="FO164" s="679" t="s">
        <v>1075</v>
      </c>
      <c r="FP164" s="679" t="s">
        <v>1198</v>
      </c>
      <c r="FQ164" s="665" t="s">
        <v>1030</v>
      </c>
      <c r="FR164" s="665" t="s">
        <v>1126</v>
      </c>
      <c r="FS164" s="665" t="s">
        <v>1036</v>
      </c>
      <c r="FT164" s="665" t="s">
        <v>890</v>
      </c>
      <c r="FU164" s="665" t="s">
        <v>902</v>
      </c>
      <c r="FV164" s="665" t="s">
        <v>1057</v>
      </c>
      <c r="FW164" s="665" t="s">
        <v>1110</v>
      </c>
      <c r="FX164" s="665" t="s">
        <v>1082</v>
      </c>
      <c r="FY164" s="665" t="s">
        <v>908</v>
      </c>
      <c r="FZ164" s="665" t="s">
        <v>1059</v>
      </c>
      <c r="GA164" s="680">
        <v>12.3</v>
      </c>
      <c r="GB164" s="680">
        <v>11.8</v>
      </c>
      <c r="GC164" s="680">
        <v>12.8</v>
      </c>
      <c r="GD164" s="668">
        <v>10.37</v>
      </c>
      <c r="GE164" s="668">
        <v>14.05</v>
      </c>
      <c r="GF164" s="681" t="s">
        <v>1199</v>
      </c>
      <c r="GG164" s="680">
        <v>15.6</v>
      </c>
      <c r="GH164" s="680">
        <v>17.100000000000001</v>
      </c>
      <c r="GI164" s="668">
        <v>13.91</v>
      </c>
      <c r="GJ164" s="668">
        <v>19.62</v>
      </c>
      <c r="GK164" s="681" t="s">
        <v>1200</v>
      </c>
      <c r="GL164" s="679" t="s">
        <v>1201</v>
      </c>
      <c r="GM164" s="679" t="s">
        <v>1202</v>
      </c>
      <c r="GN164" s="668" t="s">
        <v>1203</v>
      </c>
      <c r="GO164" s="668" t="s">
        <v>1003</v>
      </c>
      <c r="GP164" s="681" t="s">
        <v>1204</v>
      </c>
      <c r="GQ164" s="680">
        <v>5.5</v>
      </c>
      <c r="GR164" s="680">
        <v>12.8</v>
      </c>
      <c r="GS164" s="668" t="s">
        <v>1053</v>
      </c>
      <c r="GT164" s="668" t="s">
        <v>1205</v>
      </c>
      <c r="GU164" s="679" t="s">
        <v>900</v>
      </c>
      <c r="GV164" s="679" t="s">
        <v>992</v>
      </c>
      <c r="GW164" s="679" t="s">
        <v>1079</v>
      </c>
      <c r="GX164" s="665" t="s">
        <v>902</v>
      </c>
      <c r="GY164" s="665" t="s">
        <v>1090</v>
      </c>
      <c r="GZ164" s="679" t="s">
        <v>881</v>
      </c>
      <c r="HA164" s="679" t="s">
        <v>906</v>
      </c>
      <c r="HB164" s="679" t="s">
        <v>904</v>
      </c>
      <c r="HC164" s="665" t="s">
        <v>949</v>
      </c>
      <c r="HD164" s="665" t="s">
        <v>1067</v>
      </c>
      <c r="HE164" s="679" t="s">
        <v>996</v>
      </c>
      <c r="HF164" s="679" t="s">
        <v>909</v>
      </c>
      <c r="HG164" s="679" t="s">
        <v>1144</v>
      </c>
      <c r="HH164" s="665" t="s">
        <v>902</v>
      </c>
      <c r="HI164" s="665" t="s">
        <v>899</v>
      </c>
      <c r="HJ164" s="679" t="s">
        <v>911</v>
      </c>
      <c r="HK164" s="680" t="s">
        <v>1011</v>
      </c>
      <c r="HL164" s="680" t="s">
        <v>902</v>
      </c>
      <c r="HM164" s="665" t="s">
        <v>936</v>
      </c>
      <c r="HN164" s="665" t="s">
        <v>1068</v>
      </c>
      <c r="HO164" s="681" t="s">
        <v>881</v>
      </c>
      <c r="HP164" s="679" t="s">
        <v>701</v>
      </c>
      <c r="HQ164" s="679" t="s">
        <v>1038</v>
      </c>
      <c r="HR164" s="665" t="s">
        <v>949</v>
      </c>
      <c r="HS164" s="665" t="s">
        <v>696</v>
      </c>
      <c r="HT164" s="665" t="s">
        <v>932</v>
      </c>
      <c r="HU164" s="665" t="s">
        <v>1067</v>
      </c>
      <c r="HV164" s="665" t="s">
        <v>702</v>
      </c>
      <c r="HW164" s="665" t="s">
        <v>987</v>
      </c>
      <c r="HX164" s="679" t="s">
        <v>1075</v>
      </c>
      <c r="HY164" s="679" t="s">
        <v>946</v>
      </c>
      <c r="HZ164" s="679" t="s">
        <v>907</v>
      </c>
      <c r="IA164" s="665" t="s">
        <v>1098</v>
      </c>
      <c r="IB164" s="665" t="s">
        <v>1011</v>
      </c>
      <c r="IC164" s="679" t="s">
        <v>692</v>
      </c>
      <c r="ID164" s="679" t="s">
        <v>688</v>
      </c>
      <c r="IE164" s="679" t="s">
        <v>679</v>
      </c>
      <c r="IF164" s="665" t="s">
        <v>736</v>
      </c>
      <c r="IG164" s="665" t="s">
        <v>998</v>
      </c>
      <c r="IH164" s="679" t="s">
        <v>899</v>
      </c>
      <c r="II164" s="679" t="s">
        <v>908</v>
      </c>
      <c r="IJ164" s="679" t="s">
        <v>1075</v>
      </c>
      <c r="IK164" s="665" t="s">
        <v>910</v>
      </c>
      <c r="IL164" s="665" t="s">
        <v>1114</v>
      </c>
      <c r="IM164" s="679" t="s">
        <v>695</v>
      </c>
      <c r="IN164" s="680">
        <v>9400</v>
      </c>
      <c r="IO164" s="680" t="s">
        <v>688</v>
      </c>
      <c r="IP164" s="665" t="s">
        <v>682</v>
      </c>
      <c r="IQ164" s="665" t="s">
        <v>998</v>
      </c>
      <c r="IR164" s="681" t="s">
        <v>894</v>
      </c>
      <c r="IS164" s="681" t="s">
        <v>921</v>
      </c>
      <c r="IT164" s="679" t="s">
        <v>697</v>
      </c>
      <c r="IU164" s="679" t="s">
        <v>966</v>
      </c>
      <c r="IV164" s="679" t="s">
        <v>1009</v>
      </c>
      <c r="IW164" s="665" t="s">
        <v>690</v>
      </c>
      <c r="IX164" s="665" t="s">
        <v>885</v>
      </c>
      <c r="IY164" s="665" t="s">
        <v>682</v>
      </c>
      <c r="IZ164" s="665" t="s">
        <v>668</v>
      </c>
      <c r="JA164" s="665" t="s">
        <v>879</v>
      </c>
      <c r="JB164" s="665" t="s">
        <v>673</v>
      </c>
      <c r="JC164" s="665" t="s">
        <v>885</v>
      </c>
      <c r="JD164" s="665" t="s">
        <v>682</v>
      </c>
      <c r="JE164" s="665" t="s">
        <v>671</v>
      </c>
      <c r="JF164" s="665" t="s">
        <v>994</v>
      </c>
      <c r="JG164" s="681" t="s">
        <v>1196</v>
      </c>
      <c r="JH164" s="681" t="s">
        <v>1206</v>
      </c>
      <c r="JI164" s="681" t="s">
        <v>1183</v>
      </c>
      <c r="JJ164" s="679" t="s">
        <v>1044</v>
      </c>
      <c r="JK164" s="679" t="s">
        <v>1097</v>
      </c>
      <c r="JL164" s="682" t="s">
        <v>1207</v>
      </c>
    </row>
    <row r="165" spans="1:272" ht="12.75" x14ac:dyDescent="0.2">
      <c r="A165" s="733" t="s">
        <v>245</v>
      </c>
      <c r="B165" s="662">
        <v>2013</v>
      </c>
      <c r="C165" s="679" t="s">
        <v>679</v>
      </c>
      <c r="D165" s="679" t="s">
        <v>955</v>
      </c>
      <c r="E165" s="679" t="s">
        <v>1024</v>
      </c>
      <c r="F165" s="679" t="s">
        <v>679</v>
      </c>
      <c r="G165" s="679" t="s">
        <v>955</v>
      </c>
      <c r="H165" s="679" t="s">
        <v>1024</v>
      </c>
      <c r="I165" s="664">
        <v>17903</v>
      </c>
      <c r="J165" s="664">
        <v>7284</v>
      </c>
      <c r="K165" s="664">
        <v>43606</v>
      </c>
      <c r="L165" s="663">
        <v>153108</v>
      </c>
      <c r="M165" s="664">
        <v>59063</v>
      </c>
      <c r="N165" s="664">
        <v>350132</v>
      </c>
      <c r="O165" s="665">
        <v>65147</v>
      </c>
      <c r="P165" s="665">
        <v>87961</v>
      </c>
      <c r="Q165" s="664">
        <v>17903</v>
      </c>
      <c r="R165" s="664">
        <v>7284</v>
      </c>
      <c r="S165" s="664">
        <v>43606</v>
      </c>
      <c r="T165" s="665">
        <v>9076</v>
      </c>
      <c r="U165" s="665">
        <v>8827</v>
      </c>
      <c r="V165" s="664">
        <v>135205</v>
      </c>
      <c r="W165" s="664">
        <v>51801</v>
      </c>
      <c r="X165" s="664">
        <v>308236</v>
      </c>
      <c r="Y165" s="665">
        <v>56071</v>
      </c>
      <c r="Z165" s="665">
        <v>79134</v>
      </c>
      <c r="AA165" s="664">
        <v>8203</v>
      </c>
      <c r="AB165" s="664">
        <v>3337.4658995699042</v>
      </c>
      <c r="AC165" s="664">
        <v>19979.892643691001</v>
      </c>
      <c r="AD165" s="666">
        <v>3428</v>
      </c>
      <c r="AE165" s="666">
        <v>4776</v>
      </c>
      <c r="AF165" s="664">
        <v>19157</v>
      </c>
      <c r="AG165" s="664">
        <v>5599.4229122055667</v>
      </c>
      <c r="AH165" s="664">
        <v>54353.372591006424</v>
      </c>
      <c r="AI165" s="665">
        <v>6583</v>
      </c>
      <c r="AJ165" s="665">
        <v>12574</v>
      </c>
      <c r="AK165" s="664">
        <v>7749</v>
      </c>
      <c r="AL165" s="664">
        <v>6276</v>
      </c>
      <c r="AM165" s="664">
        <v>3877</v>
      </c>
      <c r="AN165" s="664">
        <v>4326</v>
      </c>
      <c r="AO165" s="664">
        <v>14830</v>
      </c>
      <c r="AP165" s="665">
        <v>3934</v>
      </c>
      <c r="AQ165" s="665">
        <v>3180</v>
      </c>
      <c r="AR165" s="665">
        <v>1962</v>
      </c>
      <c r="AS165" s="665">
        <v>1466</v>
      </c>
      <c r="AT165" s="665">
        <v>5117</v>
      </c>
      <c r="AU165" s="665">
        <v>3815</v>
      </c>
      <c r="AV165" s="665">
        <v>3096</v>
      </c>
      <c r="AW165" s="665">
        <v>1916</v>
      </c>
      <c r="AX165" s="665">
        <v>2860</v>
      </c>
      <c r="AY165" s="665">
        <v>9713</v>
      </c>
      <c r="AZ165" s="667">
        <v>1.3393970176484986</v>
      </c>
      <c r="BA165" s="667">
        <v>0.51668630021535966</v>
      </c>
      <c r="BB165" s="667">
        <v>3.0629735649561365</v>
      </c>
      <c r="BC165" s="668">
        <v>1.1392938780813722</v>
      </c>
      <c r="BD165" s="668">
        <v>1.5396846763031813</v>
      </c>
      <c r="BE165" s="669">
        <v>2.02</v>
      </c>
      <c r="BF165" s="670">
        <v>0.75569642857142849</v>
      </c>
      <c r="BG165" s="670">
        <v>4.7975000000000003</v>
      </c>
      <c r="BH165" s="668">
        <v>1.6915558567002911</v>
      </c>
      <c r="BI165" s="668">
        <v>2.6126289889217</v>
      </c>
      <c r="BJ165" s="669">
        <v>2.2400000000000002</v>
      </c>
      <c r="BK165" s="670">
        <v>0.83799999999999997</v>
      </c>
      <c r="BL165" s="670">
        <v>5.32</v>
      </c>
      <c r="BM165" s="668">
        <v>1.84</v>
      </c>
      <c r="BN165" s="668">
        <v>2.64</v>
      </c>
      <c r="BO165" s="669">
        <v>0.82050000000000001</v>
      </c>
      <c r="BP165" s="670">
        <v>0.23982494646680944</v>
      </c>
      <c r="BQ165" s="670">
        <v>2.327971092077088</v>
      </c>
      <c r="BR165" s="668">
        <v>0.56040000000000001</v>
      </c>
      <c r="BS165" s="668">
        <v>1.08</v>
      </c>
      <c r="BT165" s="664">
        <v>15452</v>
      </c>
      <c r="BU165" s="664">
        <v>4819</v>
      </c>
      <c r="BV165" s="664">
        <v>38839</v>
      </c>
      <c r="BW165" s="665">
        <v>6799</v>
      </c>
      <c r="BX165" s="665">
        <v>8653</v>
      </c>
      <c r="BY165" s="664">
        <v>2582</v>
      </c>
      <c r="BZ165" s="664">
        <v>809</v>
      </c>
      <c r="CA165" s="664">
        <v>6624</v>
      </c>
      <c r="CB165" s="665">
        <v>1315</v>
      </c>
      <c r="CC165" s="665">
        <v>1267</v>
      </c>
      <c r="CD165" s="664">
        <v>12870</v>
      </c>
      <c r="CE165" s="664">
        <v>3820</v>
      </c>
      <c r="CF165" s="664">
        <v>32146</v>
      </c>
      <c r="CG165" s="665">
        <v>5484</v>
      </c>
      <c r="CH165" s="665">
        <v>7386</v>
      </c>
      <c r="CI165" s="664">
        <v>4340</v>
      </c>
      <c r="CJ165" s="664">
        <v>1184.4000000000001</v>
      </c>
      <c r="CK165" s="664">
        <v>11491.2</v>
      </c>
      <c r="CL165" s="665">
        <v>1550</v>
      </c>
      <c r="CM165" s="665">
        <v>2790</v>
      </c>
      <c r="CN165" s="671">
        <v>2581.8000000000002</v>
      </c>
      <c r="CO165" s="664">
        <v>1349.23</v>
      </c>
      <c r="CP165" s="664">
        <v>2990.94</v>
      </c>
      <c r="CQ165" s="665">
        <v>1314.88</v>
      </c>
      <c r="CR165" s="665">
        <v>408.2</v>
      </c>
      <c r="CS165" s="665">
        <v>1141.53</v>
      </c>
      <c r="CT165" s="665">
        <v>1266.9100000000001</v>
      </c>
      <c r="CU165" s="665">
        <v>941.03</v>
      </c>
      <c r="CV165" s="665">
        <v>1849.41</v>
      </c>
      <c r="CW165" s="664">
        <v>12598</v>
      </c>
      <c r="CX165" s="664">
        <v>4791</v>
      </c>
      <c r="CY165" s="664">
        <v>29006</v>
      </c>
      <c r="CZ165" s="665">
        <v>5537</v>
      </c>
      <c r="DA165" s="665">
        <v>7062</v>
      </c>
      <c r="DB165" s="664">
        <v>1655</v>
      </c>
      <c r="DC165" s="664">
        <v>574</v>
      </c>
      <c r="DD165" s="664">
        <v>4133</v>
      </c>
      <c r="DE165" s="665">
        <v>840</v>
      </c>
      <c r="DF165" s="665">
        <v>816</v>
      </c>
      <c r="DG165" s="664">
        <v>10943</v>
      </c>
      <c r="DH165" s="664">
        <v>4214</v>
      </c>
      <c r="DI165" s="664">
        <v>24806</v>
      </c>
      <c r="DJ165" s="665">
        <v>4697</v>
      </c>
      <c r="DK165" s="665">
        <v>6246</v>
      </c>
      <c r="DL165" s="666">
        <v>618</v>
      </c>
      <c r="DM165" s="666">
        <v>214.33957703927493</v>
      </c>
      <c r="DN165" s="666">
        <v>1543.3196374622355</v>
      </c>
      <c r="DO165" s="672">
        <v>309</v>
      </c>
      <c r="DP165" s="672">
        <v>308</v>
      </c>
      <c r="DQ165" s="664">
        <v>506</v>
      </c>
      <c r="DR165" s="664">
        <v>194.85369642693959</v>
      </c>
      <c r="DS165" s="664">
        <v>1147.0196472630905</v>
      </c>
      <c r="DT165" s="665">
        <v>216</v>
      </c>
      <c r="DU165" s="665">
        <v>291</v>
      </c>
      <c r="DV165" s="671">
        <v>1044</v>
      </c>
      <c r="DW165" s="671">
        <v>285</v>
      </c>
      <c r="DX165" s="664">
        <v>327</v>
      </c>
      <c r="DY165" s="664">
        <v>291</v>
      </c>
      <c r="DZ165" s="664">
        <v>216</v>
      </c>
      <c r="EA165" s="665">
        <v>530</v>
      </c>
      <c r="EB165" s="665">
        <v>145</v>
      </c>
      <c r="EC165" s="665">
        <v>165</v>
      </c>
      <c r="ED165" s="665">
        <v>144</v>
      </c>
      <c r="EE165" s="665">
        <v>72</v>
      </c>
      <c r="EF165" s="665">
        <v>514</v>
      </c>
      <c r="EG165" s="665">
        <v>141</v>
      </c>
      <c r="EH165" s="665">
        <v>161</v>
      </c>
      <c r="EI165" s="665">
        <v>147</v>
      </c>
      <c r="EJ165" s="665">
        <v>144</v>
      </c>
      <c r="EK165" s="671">
        <v>102862</v>
      </c>
      <c r="EL165" s="671">
        <v>43032</v>
      </c>
      <c r="EM165" s="671">
        <v>236149</v>
      </c>
      <c r="EN165" s="664">
        <v>8215</v>
      </c>
      <c r="EO165" s="664">
        <v>3091</v>
      </c>
      <c r="EP165" s="664">
        <v>19598</v>
      </c>
      <c r="EQ165" s="673">
        <v>0.31430310407790629</v>
      </c>
      <c r="ER165" s="678" t="s">
        <v>902</v>
      </c>
      <c r="ES165" s="679" t="s">
        <v>1022</v>
      </c>
      <c r="ET165" s="679" t="s">
        <v>1086</v>
      </c>
      <c r="EU165" s="665" t="s">
        <v>980</v>
      </c>
      <c r="EV165" s="665" t="s">
        <v>1114</v>
      </c>
      <c r="EW165" s="679" t="s">
        <v>679</v>
      </c>
      <c r="EX165" s="679" t="s">
        <v>955</v>
      </c>
      <c r="EY165" s="679" t="s">
        <v>1024</v>
      </c>
      <c r="EZ165" s="665" t="s">
        <v>1008</v>
      </c>
      <c r="FA165" s="665" t="s">
        <v>696</v>
      </c>
      <c r="FB165" s="679" t="s">
        <v>993</v>
      </c>
      <c r="FC165" s="679" t="s">
        <v>1104</v>
      </c>
      <c r="FD165" s="679" t="s">
        <v>992</v>
      </c>
      <c r="FE165" s="665" t="s">
        <v>1031</v>
      </c>
      <c r="FF165" s="665" t="s">
        <v>1126</v>
      </c>
      <c r="FG165" s="679" t="s">
        <v>904</v>
      </c>
      <c r="FH165" s="680">
        <v>5600</v>
      </c>
      <c r="FI165" s="680" t="s">
        <v>1153</v>
      </c>
      <c r="FJ165" s="665" t="s">
        <v>954</v>
      </c>
      <c r="FK165" s="665" t="s">
        <v>887</v>
      </c>
      <c r="FL165" s="679" t="s">
        <v>680</v>
      </c>
      <c r="FM165" s="679" t="s">
        <v>940</v>
      </c>
      <c r="FN165" s="679" t="s">
        <v>896</v>
      </c>
      <c r="FO165" s="679" t="s">
        <v>699</v>
      </c>
      <c r="FP165" s="679" t="s">
        <v>692</v>
      </c>
      <c r="FQ165" s="665" t="s">
        <v>896</v>
      </c>
      <c r="FR165" s="665" t="s">
        <v>683</v>
      </c>
      <c r="FS165" s="665" t="s">
        <v>673</v>
      </c>
      <c r="FT165" s="665" t="s">
        <v>668</v>
      </c>
      <c r="FU165" s="665" t="s">
        <v>948</v>
      </c>
      <c r="FV165" s="665" t="s">
        <v>678</v>
      </c>
      <c r="FW165" s="665" t="s">
        <v>682</v>
      </c>
      <c r="FX165" s="665" t="s">
        <v>671</v>
      </c>
      <c r="FY165" s="665" t="s">
        <v>676</v>
      </c>
      <c r="FZ165" s="665" t="s">
        <v>1032</v>
      </c>
      <c r="GA165" s="680">
        <v>1.3</v>
      </c>
      <c r="GB165" s="680">
        <v>0.5</v>
      </c>
      <c r="GC165" s="680">
        <v>3.1</v>
      </c>
      <c r="GD165" s="668">
        <v>1.1399999999999999</v>
      </c>
      <c r="GE165" s="668">
        <v>1.54</v>
      </c>
      <c r="GF165" s="681" t="s">
        <v>1074</v>
      </c>
      <c r="GG165" s="680">
        <v>0.8</v>
      </c>
      <c r="GH165" s="680">
        <v>4.8</v>
      </c>
      <c r="GI165" s="668">
        <v>1.69</v>
      </c>
      <c r="GJ165" s="668">
        <v>2.61</v>
      </c>
      <c r="GK165" s="681" t="s">
        <v>923</v>
      </c>
      <c r="GL165" s="679" t="s">
        <v>1023</v>
      </c>
      <c r="GM165" s="679" t="s">
        <v>1208</v>
      </c>
      <c r="GN165" s="668" t="s">
        <v>1094</v>
      </c>
      <c r="GO165" s="668" t="s">
        <v>958</v>
      </c>
      <c r="GP165" s="681" t="s">
        <v>1023</v>
      </c>
      <c r="GQ165" s="680">
        <v>0.2</v>
      </c>
      <c r="GR165" s="680">
        <v>2.2999999999999998</v>
      </c>
      <c r="GS165" s="668" t="s">
        <v>930</v>
      </c>
      <c r="GT165" s="668" t="s">
        <v>984</v>
      </c>
      <c r="GU165" s="679" t="s">
        <v>692</v>
      </c>
      <c r="GV165" s="679" t="s">
        <v>891</v>
      </c>
      <c r="GW165" s="679" t="s">
        <v>983</v>
      </c>
      <c r="GX165" s="665" t="s">
        <v>919</v>
      </c>
      <c r="GY165" s="665" t="s">
        <v>1070</v>
      </c>
      <c r="GZ165" s="679" t="s">
        <v>884</v>
      </c>
      <c r="HA165" s="679" t="s">
        <v>235</v>
      </c>
      <c r="HB165" s="679" t="s">
        <v>954</v>
      </c>
      <c r="HC165" s="665" t="s">
        <v>669</v>
      </c>
      <c r="HD165" s="665" t="s">
        <v>669</v>
      </c>
      <c r="HE165" s="679" t="s">
        <v>887</v>
      </c>
      <c r="HF165" s="679" t="s">
        <v>678</v>
      </c>
      <c r="HG165" s="679" t="s">
        <v>1050</v>
      </c>
      <c r="HH165" s="665" t="s">
        <v>922</v>
      </c>
      <c r="HI165" s="665" t="s">
        <v>1084</v>
      </c>
      <c r="HJ165" s="679" t="s">
        <v>699</v>
      </c>
      <c r="HK165" s="680">
        <v>1200</v>
      </c>
      <c r="HL165" s="680" t="s">
        <v>695</v>
      </c>
      <c r="HM165" s="665" t="s">
        <v>879</v>
      </c>
      <c r="HN165" s="665" t="s">
        <v>672</v>
      </c>
      <c r="HO165" s="681" t="s">
        <v>884</v>
      </c>
      <c r="HP165" s="679" t="s">
        <v>669</v>
      </c>
      <c r="HQ165" s="679" t="s">
        <v>666</v>
      </c>
      <c r="HR165" s="665" t="s">
        <v>669</v>
      </c>
      <c r="HS165" s="665" t="s">
        <v>236</v>
      </c>
      <c r="HT165" s="665" t="s">
        <v>663</v>
      </c>
      <c r="HU165" s="665" t="s">
        <v>669</v>
      </c>
      <c r="HV165" s="665" t="s">
        <v>235</v>
      </c>
      <c r="HW165" s="665" t="s">
        <v>667</v>
      </c>
      <c r="HX165" s="679" t="s">
        <v>887</v>
      </c>
      <c r="HY165" s="679" t="s">
        <v>891</v>
      </c>
      <c r="HZ165" s="679" t="s">
        <v>903</v>
      </c>
      <c r="IA165" s="665" t="s">
        <v>922</v>
      </c>
      <c r="IB165" s="665" t="s">
        <v>738</v>
      </c>
      <c r="IC165" s="679" t="s">
        <v>664</v>
      </c>
      <c r="ID165" s="679" t="s">
        <v>235</v>
      </c>
      <c r="IE165" s="679" t="s">
        <v>894</v>
      </c>
      <c r="IF165" s="665" t="s">
        <v>235</v>
      </c>
      <c r="IG165" s="665" t="s">
        <v>235</v>
      </c>
      <c r="IH165" s="679" t="s">
        <v>695</v>
      </c>
      <c r="II165" s="679" t="s">
        <v>880</v>
      </c>
      <c r="IJ165" s="679" t="s">
        <v>886</v>
      </c>
      <c r="IK165" s="665" t="s">
        <v>691</v>
      </c>
      <c r="IL165" s="665" t="s">
        <v>697</v>
      </c>
      <c r="IM165" s="679" t="s">
        <v>235</v>
      </c>
      <c r="IN165" s="680" t="s">
        <v>236</v>
      </c>
      <c r="IO165" s="680">
        <v>1100</v>
      </c>
      <c r="IP165" s="665" t="s">
        <v>236</v>
      </c>
      <c r="IQ165" s="665" t="s">
        <v>236</v>
      </c>
      <c r="IR165" s="681" t="s">
        <v>684</v>
      </c>
      <c r="IS165" s="681" t="s">
        <v>236</v>
      </c>
      <c r="IT165" s="679" t="s">
        <v>236</v>
      </c>
      <c r="IU165" s="679" t="s">
        <v>236</v>
      </c>
      <c r="IV165" s="679" t="s">
        <v>236</v>
      </c>
      <c r="IW165" s="665" t="s">
        <v>235</v>
      </c>
      <c r="IX165" s="665" t="s">
        <v>237</v>
      </c>
      <c r="IY165" s="665" t="s">
        <v>237</v>
      </c>
      <c r="IZ165" s="665" t="s">
        <v>237</v>
      </c>
      <c r="JA165" s="665" t="s">
        <v>232</v>
      </c>
      <c r="JB165" s="665" t="s">
        <v>235</v>
      </c>
      <c r="JC165" s="665" t="s">
        <v>237</v>
      </c>
      <c r="JD165" s="665" t="s">
        <v>237</v>
      </c>
      <c r="JE165" s="665" t="s">
        <v>237</v>
      </c>
      <c r="JF165" s="665" t="s">
        <v>237</v>
      </c>
      <c r="JG165" s="681" t="s">
        <v>1026</v>
      </c>
      <c r="JH165" s="681" t="s">
        <v>888</v>
      </c>
      <c r="JI165" s="681" t="s">
        <v>1133</v>
      </c>
      <c r="JJ165" s="679" t="s">
        <v>957</v>
      </c>
      <c r="JK165" s="679" t="s">
        <v>682</v>
      </c>
      <c r="JL165" s="682" t="s">
        <v>997</v>
      </c>
    </row>
    <row r="166" spans="1:272" ht="12.75" x14ac:dyDescent="0.2">
      <c r="A166" s="733" t="s">
        <v>167</v>
      </c>
      <c r="B166" s="662">
        <v>2013</v>
      </c>
      <c r="C166" s="679" t="s">
        <v>661</v>
      </c>
      <c r="D166" s="679" t="s">
        <v>661</v>
      </c>
      <c r="E166" s="679" t="s">
        <v>661</v>
      </c>
      <c r="F166" s="679" t="s">
        <v>661</v>
      </c>
      <c r="G166" s="679" t="s">
        <v>661</v>
      </c>
      <c r="H166" s="679" t="s">
        <v>661</v>
      </c>
      <c r="I166" s="664">
        <v>51</v>
      </c>
      <c r="J166" s="664">
        <v>41</v>
      </c>
      <c r="K166" s="664">
        <v>62</v>
      </c>
      <c r="L166" s="663">
        <v>150424</v>
      </c>
      <c r="M166" s="664">
        <v>134548</v>
      </c>
      <c r="N166" s="664">
        <v>164875</v>
      </c>
      <c r="O166" s="665">
        <v>115948</v>
      </c>
      <c r="P166" s="665">
        <v>34476</v>
      </c>
      <c r="Q166" s="664">
        <v>51</v>
      </c>
      <c r="R166" s="664">
        <v>41</v>
      </c>
      <c r="S166" s="664">
        <v>62</v>
      </c>
      <c r="T166" s="665">
        <v>26</v>
      </c>
      <c r="U166" s="665">
        <v>25</v>
      </c>
      <c r="V166" s="664">
        <v>150373</v>
      </c>
      <c r="W166" s="664">
        <v>134504</v>
      </c>
      <c r="X166" s="664">
        <v>164811</v>
      </c>
      <c r="Y166" s="665">
        <v>115922</v>
      </c>
      <c r="Z166" s="665">
        <v>34452</v>
      </c>
      <c r="AA166" s="664">
        <v>971</v>
      </c>
      <c r="AB166" s="664">
        <v>780.60784313725492</v>
      </c>
      <c r="AC166" s="664">
        <v>1180.4313725490194</v>
      </c>
      <c r="AD166" s="666">
        <v>668</v>
      </c>
      <c r="AE166" s="666">
        <v>303</v>
      </c>
      <c r="AF166" s="664">
        <v>4117</v>
      </c>
      <c r="AG166" s="664">
        <v>2891.8166278166273</v>
      </c>
      <c r="AH166" s="664">
        <v>5422.1561771561765</v>
      </c>
      <c r="AI166" s="665">
        <v>2872</v>
      </c>
      <c r="AJ166" s="665">
        <v>1246</v>
      </c>
      <c r="AK166" s="664">
        <v>17</v>
      </c>
      <c r="AL166" s="664">
        <v>17</v>
      </c>
      <c r="AM166" s="664">
        <v>17</v>
      </c>
      <c r="AN166" s="664">
        <v>954</v>
      </c>
      <c r="AO166" s="664">
        <v>3163</v>
      </c>
      <c r="AP166" s="665">
        <v>9</v>
      </c>
      <c r="AQ166" s="665">
        <v>9</v>
      </c>
      <c r="AR166" s="665">
        <v>9</v>
      </c>
      <c r="AS166" s="665">
        <v>659</v>
      </c>
      <c r="AT166" s="665">
        <v>2213</v>
      </c>
      <c r="AU166" s="665">
        <v>8</v>
      </c>
      <c r="AV166" s="665">
        <v>8</v>
      </c>
      <c r="AW166" s="665">
        <v>8</v>
      </c>
      <c r="AX166" s="665">
        <v>295</v>
      </c>
      <c r="AY166" s="665">
        <v>950</v>
      </c>
      <c r="AZ166" s="667">
        <v>0.32441939864267239</v>
      </c>
      <c r="BA166" s="667">
        <v>0.29017963389202706</v>
      </c>
      <c r="BB166" s="667">
        <v>0.35558586629268341</v>
      </c>
      <c r="BC166" s="668">
        <v>0.5060827658408712</v>
      </c>
      <c r="BD166" s="668">
        <v>0.1469799282613804</v>
      </c>
      <c r="BE166" s="669">
        <v>0.38269999999999998</v>
      </c>
      <c r="BF166" s="670">
        <v>0.34130216346153847</v>
      </c>
      <c r="BG166" s="670">
        <v>0.41747418269230768</v>
      </c>
      <c r="BH166" s="668">
        <v>0.60147378251006478</v>
      </c>
      <c r="BI166" s="668">
        <v>0.17217915301800449</v>
      </c>
      <c r="BJ166" s="669">
        <v>0.41599999999999998</v>
      </c>
      <c r="BK166" s="670">
        <v>0.371</v>
      </c>
      <c r="BL166" s="670">
        <v>0.45379999999999998</v>
      </c>
      <c r="BM166" s="668">
        <v>0.61280000000000001</v>
      </c>
      <c r="BN166" s="668">
        <v>0.20780000000000001</v>
      </c>
      <c r="BO166" s="669">
        <v>9.4799999999999995E-2</v>
      </c>
      <c r="BP166" s="670">
        <v>6.6588344988344969E-2</v>
      </c>
      <c r="BQ166" s="670">
        <v>0.12485314685314683</v>
      </c>
      <c r="BR166" s="668">
        <v>0.12870000000000001</v>
      </c>
      <c r="BS166" s="668">
        <v>5.8999999999999997E-2</v>
      </c>
      <c r="BT166" s="664">
        <v>3262</v>
      </c>
      <c r="BU166" s="664">
        <v>2163</v>
      </c>
      <c r="BV166" s="664">
        <v>4330</v>
      </c>
      <c r="BW166" s="665">
        <v>2643</v>
      </c>
      <c r="BX166" s="665">
        <v>619</v>
      </c>
      <c r="BY166" s="664">
        <v>2</v>
      </c>
      <c r="BZ166" s="664">
        <v>2</v>
      </c>
      <c r="CA166" s="664">
        <v>3</v>
      </c>
      <c r="CB166" s="665">
        <v>1</v>
      </c>
      <c r="CC166" s="665">
        <v>1</v>
      </c>
      <c r="CD166" s="664">
        <v>3259</v>
      </c>
      <c r="CE166" s="664">
        <v>2161</v>
      </c>
      <c r="CF166" s="664">
        <v>4327</v>
      </c>
      <c r="CG166" s="665">
        <v>2642</v>
      </c>
      <c r="CH166" s="665">
        <v>617</v>
      </c>
      <c r="CI166" s="664">
        <v>716</v>
      </c>
      <c r="CJ166" s="664">
        <v>479.61068702290078</v>
      </c>
      <c r="CK166" s="664">
        <v>940.09160305343516</v>
      </c>
      <c r="CL166" s="665">
        <v>524</v>
      </c>
      <c r="CM166" s="665">
        <v>192</v>
      </c>
      <c r="CN166" s="671">
        <v>2.34</v>
      </c>
      <c r="CO166" s="664">
        <v>335.69</v>
      </c>
      <c r="CP166" s="664">
        <v>380.46</v>
      </c>
      <c r="CQ166" s="665">
        <v>1.21</v>
      </c>
      <c r="CR166" s="665">
        <v>234.72</v>
      </c>
      <c r="CS166" s="665">
        <v>289.63</v>
      </c>
      <c r="CT166" s="665">
        <v>1.1399999999999999</v>
      </c>
      <c r="CU166" s="665">
        <v>100.97</v>
      </c>
      <c r="CV166" s="665">
        <v>90.83</v>
      </c>
      <c r="CW166" s="664">
        <v>805</v>
      </c>
      <c r="CX166" s="664">
        <v>719</v>
      </c>
      <c r="CY166" s="664">
        <v>889</v>
      </c>
      <c r="CZ166" s="665">
        <v>660</v>
      </c>
      <c r="DA166" s="665">
        <v>146</v>
      </c>
      <c r="DB166" s="664">
        <v>0.32400000000000001</v>
      </c>
      <c r="DC166" s="664">
        <v>6.2700000000000006E-2</v>
      </c>
      <c r="DD166" s="664">
        <v>0.74760000000000004</v>
      </c>
      <c r="DE166" s="665">
        <v>0.1668</v>
      </c>
      <c r="DF166" s="665">
        <v>0.15720000000000001</v>
      </c>
      <c r="DG166" s="664">
        <v>805</v>
      </c>
      <c r="DH166" s="664">
        <v>719</v>
      </c>
      <c r="DI166" s="664">
        <v>889</v>
      </c>
      <c r="DJ166" s="665">
        <v>660</v>
      </c>
      <c r="DK166" s="665">
        <v>145</v>
      </c>
      <c r="DL166" s="666">
        <v>1.0945</v>
      </c>
      <c r="DM166" s="666">
        <v>0.21180601851851855</v>
      </c>
      <c r="DN166" s="666">
        <v>2.5254574074074072</v>
      </c>
      <c r="DO166" s="672">
        <v>0.83040000000000003</v>
      </c>
      <c r="DP166" s="672">
        <v>0.38600000000000001</v>
      </c>
      <c r="DQ166" s="664">
        <v>10</v>
      </c>
      <c r="DR166" s="664">
        <v>8.9316770186335397</v>
      </c>
      <c r="DS166" s="664">
        <v>11.043478260869565</v>
      </c>
      <c r="DT166" s="665">
        <v>7</v>
      </c>
      <c r="DU166" s="665">
        <v>3</v>
      </c>
      <c r="DV166" s="671">
        <v>0.1792</v>
      </c>
      <c r="DW166" s="671">
        <v>5.0299999999999997E-2</v>
      </c>
      <c r="DX166" s="664">
        <v>9.4500000000000001E-2</v>
      </c>
      <c r="DY166" s="664">
        <v>1</v>
      </c>
      <c r="DZ166" s="664">
        <v>9</v>
      </c>
      <c r="EA166" s="665">
        <v>9.2399999999999996E-2</v>
      </c>
      <c r="EB166" s="665">
        <v>2.5899999999999999E-2</v>
      </c>
      <c r="EC166" s="665">
        <v>4.8599999999999997E-2</v>
      </c>
      <c r="ED166" s="665">
        <v>0.78180000000000005</v>
      </c>
      <c r="EE166" s="665">
        <v>7</v>
      </c>
      <c r="EF166" s="665">
        <v>8.6900000000000005E-2</v>
      </c>
      <c r="EG166" s="665">
        <v>2.4400000000000002E-2</v>
      </c>
      <c r="EH166" s="665">
        <v>4.5900000000000003E-2</v>
      </c>
      <c r="EI166" s="665">
        <v>0.34010000000000001</v>
      </c>
      <c r="EJ166" s="665">
        <v>3</v>
      </c>
      <c r="EK166" s="671">
        <v>7004</v>
      </c>
      <c r="EL166" s="671">
        <v>6211</v>
      </c>
      <c r="EM166" s="671">
        <v>7890</v>
      </c>
      <c r="EN166" s="664">
        <v>469</v>
      </c>
      <c r="EO166" s="664">
        <v>378</v>
      </c>
      <c r="EP166" s="664">
        <v>572</v>
      </c>
      <c r="EQ166" s="673">
        <v>4.2643923240938165E-3</v>
      </c>
      <c r="ER166" s="678" t="s">
        <v>902</v>
      </c>
      <c r="ES166" s="679" t="s">
        <v>911</v>
      </c>
      <c r="ET166" s="679" t="s">
        <v>908</v>
      </c>
      <c r="EU166" s="665" t="s">
        <v>944</v>
      </c>
      <c r="EV166" s="665" t="s">
        <v>912</v>
      </c>
      <c r="EW166" s="679" t="s">
        <v>661</v>
      </c>
      <c r="EX166" s="679" t="s">
        <v>661</v>
      </c>
      <c r="EY166" s="679" t="s">
        <v>661</v>
      </c>
      <c r="EZ166" s="665" t="s">
        <v>661</v>
      </c>
      <c r="FA166" s="665" t="s">
        <v>661</v>
      </c>
      <c r="FB166" s="679" t="s">
        <v>902</v>
      </c>
      <c r="FC166" s="679" t="s">
        <v>911</v>
      </c>
      <c r="FD166" s="679" t="s">
        <v>908</v>
      </c>
      <c r="FE166" s="665" t="s">
        <v>944</v>
      </c>
      <c r="FF166" s="665" t="s">
        <v>912</v>
      </c>
      <c r="FG166" s="679" t="s">
        <v>894</v>
      </c>
      <c r="FH166" s="680">
        <v>2900</v>
      </c>
      <c r="FI166" s="680">
        <v>5400</v>
      </c>
      <c r="FJ166" s="665" t="s">
        <v>676</v>
      </c>
      <c r="FK166" s="665" t="s">
        <v>665</v>
      </c>
      <c r="FL166" s="679" t="s">
        <v>661</v>
      </c>
      <c r="FM166" s="679" t="s">
        <v>661</v>
      </c>
      <c r="FN166" s="679" t="s">
        <v>661</v>
      </c>
      <c r="FO166" s="679" t="s">
        <v>235</v>
      </c>
      <c r="FP166" s="679" t="s">
        <v>683</v>
      </c>
      <c r="FQ166" s="665" t="s">
        <v>661</v>
      </c>
      <c r="FR166" s="665" t="s">
        <v>661</v>
      </c>
      <c r="FS166" s="665" t="s">
        <v>661</v>
      </c>
      <c r="FT166" s="665" t="s">
        <v>235</v>
      </c>
      <c r="FU166" s="665" t="s">
        <v>685</v>
      </c>
      <c r="FV166" s="665" t="s">
        <v>661</v>
      </c>
      <c r="FW166" s="665" t="s">
        <v>661</v>
      </c>
      <c r="FX166" s="665" t="s">
        <v>661</v>
      </c>
      <c r="FY166" s="665" t="s">
        <v>236</v>
      </c>
      <c r="FZ166" s="665" t="s">
        <v>235</v>
      </c>
      <c r="GA166" s="680">
        <v>0.3</v>
      </c>
      <c r="GB166" s="680">
        <v>0.3</v>
      </c>
      <c r="GC166" s="680">
        <v>0.4</v>
      </c>
      <c r="GD166" s="668">
        <v>0.51</v>
      </c>
      <c r="GE166" s="668">
        <v>0.15</v>
      </c>
      <c r="GF166" s="681" t="s">
        <v>973</v>
      </c>
      <c r="GG166" s="680">
        <v>0.3</v>
      </c>
      <c r="GH166" s="680">
        <v>0.4</v>
      </c>
      <c r="GI166" s="668">
        <v>0.6</v>
      </c>
      <c r="GJ166" s="668">
        <v>0.17</v>
      </c>
      <c r="GK166" s="681" t="s">
        <v>973</v>
      </c>
      <c r="GL166" s="679" t="s">
        <v>973</v>
      </c>
      <c r="GM166" s="679" t="s">
        <v>972</v>
      </c>
      <c r="GN166" s="668" t="s">
        <v>930</v>
      </c>
      <c r="GO166" s="668" t="s">
        <v>893</v>
      </c>
      <c r="GP166" s="681" t="s">
        <v>882</v>
      </c>
      <c r="GQ166" s="680" t="s">
        <v>882</v>
      </c>
      <c r="GR166" s="680">
        <v>0.1</v>
      </c>
      <c r="GS166" s="668" t="s">
        <v>883</v>
      </c>
      <c r="GT166" s="668" t="s">
        <v>882</v>
      </c>
      <c r="GU166" s="679" t="s">
        <v>897</v>
      </c>
      <c r="GV166" s="679" t="s">
        <v>685</v>
      </c>
      <c r="GW166" s="679" t="s">
        <v>699</v>
      </c>
      <c r="GX166" s="665" t="s">
        <v>884</v>
      </c>
      <c r="GY166" s="665" t="s">
        <v>235</v>
      </c>
      <c r="GZ166" s="679" t="s">
        <v>661</v>
      </c>
      <c r="HA166" s="679" t="s">
        <v>661</v>
      </c>
      <c r="HB166" s="679" t="s">
        <v>661</v>
      </c>
      <c r="HC166" s="665" t="s">
        <v>661</v>
      </c>
      <c r="HD166" s="665" t="s">
        <v>661</v>
      </c>
      <c r="HE166" s="679" t="s">
        <v>897</v>
      </c>
      <c r="HF166" s="679" t="s">
        <v>685</v>
      </c>
      <c r="HG166" s="679" t="s">
        <v>699</v>
      </c>
      <c r="HH166" s="665" t="s">
        <v>884</v>
      </c>
      <c r="HI166" s="665" t="s">
        <v>235</v>
      </c>
      <c r="HJ166" s="679" t="s">
        <v>235</v>
      </c>
      <c r="HK166" s="680" t="s">
        <v>236</v>
      </c>
      <c r="HL166" s="680" t="s">
        <v>235</v>
      </c>
      <c r="HM166" s="665" t="s">
        <v>235</v>
      </c>
      <c r="HN166" s="665" t="s">
        <v>237</v>
      </c>
      <c r="HO166" s="681" t="s">
        <v>661</v>
      </c>
      <c r="HP166" s="679" t="s">
        <v>236</v>
      </c>
      <c r="HQ166" s="679" t="s">
        <v>236</v>
      </c>
      <c r="HR166" s="665" t="s">
        <v>661</v>
      </c>
      <c r="HS166" s="665" t="s">
        <v>236</v>
      </c>
      <c r="HT166" s="665" t="s">
        <v>236</v>
      </c>
      <c r="HU166" s="665" t="s">
        <v>661</v>
      </c>
      <c r="HV166" s="665" t="s">
        <v>237</v>
      </c>
      <c r="HW166" s="665" t="s">
        <v>232</v>
      </c>
      <c r="HX166" s="679" t="s">
        <v>235</v>
      </c>
      <c r="HY166" s="679" t="s">
        <v>235</v>
      </c>
      <c r="HZ166" s="679" t="s">
        <v>235</v>
      </c>
      <c r="IA166" s="665" t="s">
        <v>235</v>
      </c>
      <c r="IB166" s="665" t="s">
        <v>237</v>
      </c>
      <c r="IC166" s="679" t="s">
        <v>661</v>
      </c>
      <c r="ID166" s="679" t="s">
        <v>661</v>
      </c>
      <c r="IE166" s="679" t="s">
        <v>661</v>
      </c>
      <c r="IF166" s="665" t="s">
        <v>661</v>
      </c>
      <c r="IG166" s="665" t="s">
        <v>661</v>
      </c>
      <c r="IH166" s="679" t="s">
        <v>235</v>
      </c>
      <c r="II166" s="679" t="s">
        <v>235</v>
      </c>
      <c r="IJ166" s="679" t="s">
        <v>235</v>
      </c>
      <c r="IK166" s="665" t="s">
        <v>235</v>
      </c>
      <c r="IL166" s="665" t="s">
        <v>237</v>
      </c>
      <c r="IM166" s="679" t="s">
        <v>232</v>
      </c>
      <c r="IN166" s="680" t="s">
        <v>232</v>
      </c>
      <c r="IO166" s="680" t="s">
        <v>232</v>
      </c>
      <c r="IP166" s="665" t="s">
        <v>232</v>
      </c>
      <c r="IQ166" s="665" t="s">
        <v>232</v>
      </c>
      <c r="IR166" s="681" t="s">
        <v>661</v>
      </c>
      <c r="IS166" s="681" t="s">
        <v>661</v>
      </c>
      <c r="IT166" s="679" t="s">
        <v>661</v>
      </c>
      <c r="IU166" s="679" t="s">
        <v>232</v>
      </c>
      <c r="IV166" s="679" t="s">
        <v>232</v>
      </c>
      <c r="IW166" s="665" t="s">
        <v>661</v>
      </c>
      <c r="IX166" s="665" t="s">
        <v>661</v>
      </c>
      <c r="IY166" s="665" t="s">
        <v>661</v>
      </c>
      <c r="IZ166" s="665" t="s">
        <v>232</v>
      </c>
      <c r="JA166" s="665" t="s">
        <v>232</v>
      </c>
      <c r="JB166" s="665" t="s">
        <v>661</v>
      </c>
      <c r="JC166" s="665" t="s">
        <v>661</v>
      </c>
      <c r="JD166" s="665" t="s">
        <v>661</v>
      </c>
      <c r="JE166" s="665" t="s">
        <v>232</v>
      </c>
      <c r="JF166" s="665" t="s">
        <v>232</v>
      </c>
      <c r="JG166" s="681" t="s">
        <v>661</v>
      </c>
      <c r="JH166" s="681" t="s">
        <v>661</v>
      </c>
      <c r="JI166" s="681" t="s">
        <v>661</v>
      </c>
      <c r="JJ166" s="679" t="s">
        <v>661</v>
      </c>
      <c r="JK166" s="679" t="s">
        <v>661</v>
      </c>
      <c r="JL166" s="682" t="s">
        <v>661</v>
      </c>
    </row>
    <row r="167" spans="1:272" ht="12.75" x14ac:dyDescent="0.2">
      <c r="A167" s="733" t="s">
        <v>168</v>
      </c>
      <c r="B167" s="662">
        <v>2013</v>
      </c>
      <c r="C167" s="679" t="s">
        <v>661</v>
      </c>
      <c r="D167" s="679" t="s">
        <v>661</v>
      </c>
      <c r="E167" s="679" t="s">
        <v>661</v>
      </c>
      <c r="F167" s="679" t="s">
        <v>661</v>
      </c>
      <c r="G167" s="679" t="s">
        <v>661</v>
      </c>
      <c r="H167" s="679" t="s">
        <v>661</v>
      </c>
      <c r="I167" s="664">
        <v>68</v>
      </c>
      <c r="J167" s="664">
        <v>47</v>
      </c>
      <c r="K167" s="664">
        <v>128</v>
      </c>
      <c r="L167" s="663">
        <v>2852</v>
      </c>
      <c r="M167" s="664">
        <v>1779</v>
      </c>
      <c r="N167" s="664">
        <v>5328</v>
      </c>
      <c r="O167" s="665">
        <v>1921</v>
      </c>
      <c r="P167" s="665">
        <v>931</v>
      </c>
      <c r="Q167" s="664">
        <v>68</v>
      </c>
      <c r="R167" s="664">
        <v>47</v>
      </c>
      <c r="S167" s="664">
        <v>128</v>
      </c>
      <c r="T167" s="665">
        <v>35</v>
      </c>
      <c r="U167" s="665">
        <v>34</v>
      </c>
      <c r="V167" s="664">
        <v>2784</v>
      </c>
      <c r="W167" s="664">
        <v>1732</v>
      </c>
      <c r="X167" s="664">
        <v>5207</v>
      </c>
      <c r="Y167" s="665">
        <v>1887</v>
      </c>
      <c r="Z167" s="665">
        <v>897</v>
      </c>
      <c r="AA167" s="664">
        <v>191</v>
      </c>
      <c r="AB167" s="664">
        <v>132.01470588235293</v>
      </c>
      <c r="AC167" s="664">
        <v>359.52941176470586</v>
      </c>
      <c r="AD167" s="666">
        <v>108</v>
      </c>
      <c r="AE167" s="666">
        <v>83</v>
      </c>
      <c r="AF167" s="664">
        <v>558</v>
      </c>
      <c r="AG167" s="664">
        <v>273.7358490566038</v>
      </c>
      <c r="AH167" s="664">
        <v>1266.0283018867924</v>
      </c>
      <c r="AI167" s="665">
        <v>333</v>
      </c>
      <c r="AJ167" s="665">
        <v>225</v>
      </c>
      <c r="AK167" s="664">
        <v>42</v>
      </c>
      <c r="AL167" s="664">
        <v>18</v>
      </c>
      <c r="AM167" s="664">
        <v>8</v>
      </c>
      <c r="AN167" s="664">
        <v>183</v>
      </c>
      <c r="AO167" s="664">
        <v>375</v>
      </c>
      <c r="AP167" s="665">
        <v>21</v>
      </c>
      <c r="AQ167" s="665">
        <v>9</v>
      </c>
      <c r="AR167" s="665">
        <v>4</v>
      </c>
      <c r="AS167" s="665">
        <v>104</v>
      </c>
      <c r="AT167" s="665">
        <v>229</v>
      </c>
      <c r="AU167" s="665">
        <v>21</v>
      </c>
      <c r="AV167" s="665">
        <v>9</v>
      </c>
      <c r="AW167" s="665">
        <v>4</v>
      </c>
      <c r="AX167" s="665">
        <v>79</v>
      </c>
      <c r="AY167" s="665">
        <v>146</v>
      </c>
      <c r="AZ167" s="667">
        <v>1.3592473620497375E-2</v>
      </c>
      <c r="BA167" s="667">
        <v>8.4786152071756066E-3</v>
      </c>
      <c r="BB167" s="667">
        <v>2.5392952121321886E-2</v>
      </c>
      <c r="BC167" s="668">
        <v>1.8748844057148353E-2</v>
      </c>
      <c r="BD167" s="668">
        <v>8.6715687575765615E-3</v>
      </c>
      <c r="BE167" s="669">
        <v>1.77E-2</v>
      </c>
      <c r="BF167" s="670">
        <v>1.1090041493775933E-2</v>
      </c>
      <c r="BG167" s="670">
        <v>3.4592116182572616E-2</v>
      </c>
      <c r="BH167" s="668">
        <v>2.4920889053707485E-2</v>
      </c>
      <c r="BI167" s="668">
        <v>1.1438405965368291E-2</v>
      </c>
      <c r="BJ167" s="669">
        <v>2.41E-2</v>
      </c>
      <c r="BK167" s="670">
        <v>1.5100000000000001E-2</v>
      </c>
      <c r="BL167" s="670">
        <v>4.7100000000000003E-2</v>
      </c>
      <c r="BM167" s="668">
        <v>3.3099999999999997E-2</v>
      </c>
      <c r="BN167" s="668">
        <v>1.55E-2</v>
      </c>
      <c r="BO167" s="669">
        <v>1.7899999999999999E-2</v>
      </c>
      <c r="BP167" s="670">
        <v>8.7811320754716971E-3</v>
      </c>
      <c r="BQ167" s="670">
        <v>4.06127358490566E-2</v>
      </c>
      <c r="BR167" s="668">
        <v>2.12E-2</v>
      </c>
      <c r="BS167" s="668">
        <v>1.4500000000000001E-2</v>
      </c>
      <c r="BT167" s="664">
        <v>478</v>
      </c>
      <c r="BU167" s="664">
        <v>221</v>
      </c>
      <c r="BV167" s="664">
        <v>947</v>
      </c>
      <c r="BW167" s="665">
        <v>323</v>
      </c>
      <c r="BX167" s="665">
        <v>155</v>
      </c>
      <c r="BY167" s="664">
        <v>14</v>
      </c>
      <c r="BZ167" s="664">
        <v>8</v>
      </c>
      <c r="CA167" s="664">
        <v>30</v>
      </c>
      <c r="CB167" s="665">
        <v>7</v>
      </c>
      <c r="CC167" s="665">
        <v>7</v>
      </c>
      <c r="CD167" s="664">
        <v>464</v>
      </c>
      <c r="CE167" s="664">
        <v>213</v>
      </c>
      <c r="CF167" s="664">
        <v>918</v>
      </c>
      <c r="CG167" s="665">
        <v>316</v>
      </c>
      <c r="CH167" s="665">
        <v>148</v>
      </c>
      <c r="CI167" s="664">
        <v>157</v>
      </c>
      <c r="CJ167" s="664">
        <v>72.715789473684211</v>
      </c>
      <c r="CK167" s="664">
        <v>335.48421052631579</v>
      </c>
      <c r="CL167" s="665">
        <v>95</v>
      </c>
      <c r="CM167" s="665">
        <v>62</v>
      </c>
      <c r="CN167" s="671">
        <v>14.17</v>
      </c>
      <c r="CO167" s="664">
        <v>78.540000000000006</v>
      </c>
      <c r="CP167" s="664">
        <v>78.38</v>
      </c>
      <c r="CQ167" s="665">
        <v>7.23</v>
      </c>
      <c r="CR167" s="665">
        <v>44.82</v>
      </c>
      <c r="CS167" s="665">
        <v>50.13</v>
      </c>
      <c r="CT167" s="665">
        <v>6.94</v>
      </c>
      <c r="CU167" s="665">
        <v>33.72</v>
      </c>
      <c r="CV167" s="665">
        <v>28.25</v>
      </c>
      <c r="CW167" s="664">
        <v>92</v>
      </c>
      <c r="CX167" s="664">
        <v>43</v>
      </c>
      <c r="CY167" s="664">
        <v>226</v>
      </c>
      <c r="CZ167" s="665">
        <v>70</v>
      </c>
      <c r="DA167" s="665">
        <v>22</v>
      </c>
      <c r="DB167" s="664">
        <v>5</v>
      </c>
      <c r="DC167" s="664">
        <v>3</v>
      </c>
      <c r="DD167" s="664">
        <v>13</v>
      </c>
      <c r="DE167" s="665">
        <v>3</v>
      </c>
      <c r="DF167" s="665">
        <v>3</v>
      </c>
      <c r="DG167" s="664">
        <v>87</v>
      </c>
      <c r="DH167" s="664">
        <v>40</v>
      </c>
      <c r="DI167" s="664">
        <v>214</v>
      </c>
      <c r="DJ167" s="665">
        <v>67</v>
      </c>
      <c r="DK167" s="665">
        <v>20</v>
      </c>
      <c r="DL167" s="666">
        <v>1.3765000000000001</v>
      </c>
      <c r="DM167" s="666">
        <v>0.82589999999999997</v>
      </c>
      <c r="DN167" s="666">
        <v>3.5789000000000004</v>
      </c>
      <c r="DO167" s="672">
        <v>0.85360000000000003</v>
      </c>
      <c r="DP167" s="672">
        <v>0.66789999999999994</v>
      </c>
      <c r="DQ167" s="664">
        <v>5</v>
      </c>
      <c r="DR167" s="664">
        <v>2.2988505747126435</v>
      </c>
      <c r="DS167" s="664">
        <v>12.298850574712644</v>
      </c>
      <c r="DT167" s="665">
        <v>3</v>
      </c>
      <c r="DU167" s="665">
        <v>2</v>
      </c>
      <c r="DV167" s="671">
        <v>4</v>
      </c>
      <c r="DW167" s="671">
        <v>0.4773</v>
      </c>
      <c r="DX167" s="664">
        <v>0.3765</v>
      </c>
      <c r="DY167" s="664">
        <v>1</v>
      </c>
      <c r="DZ167" s="664">
        <v>4</v>
      </c>
      <c r="EA167" s="665">
        <v>2</v>
      </c>
      <c r="EB167" s="665">
        <v>0.2419</v>
      </c>
      <c r="EC167" s="665">
        <v>0.19070000000000001</v>
      </c>
      <c r="ED167" s="665">
        <v>0.66290000000000004</v>
      </c>
      <c r="EE167" s="665">
        <v>3</v>
      </c>
      <c r="EF167" s="665">
        <v>2</v>
      </c>
      <c r="EG167" s="665">
        <v>0.2354</v>
      </c>
      <c r="EH167" s="665">
        <v>0.18590000000000001</v>
      </c>
      <c r="EI167" s="665">
        <v>0.48199999999999998</v>
      </c>
      <c r="EJ167" s="665">
        <v>2</v>
      </c>
      <c r="EK167" s="671">
        <v>490</v>
      </c>
      <c r="EL167" s="671">
        <v>257</v>
      </c>
      <c r="EM167" s="671">
        <v>1026</v>
      </c>
      <c r="EN167" s="664">
        <v>44</v>
      </c>
      <c r="EO167" s="664">
        <v>27</v>
      </c>
      <c r="EP167" s="664">
        <v>87</v>
      </c>
      <c r="EQ167" s="673">
        <v>0.31818181818181818</v>
      </c>
      <c r="ER167" s="678" t="s">
        <v>676</v>
      </c>
      <c r="ES167" s="679" t="s">
        <v>667</v>
      </c>
      <c r="ET167" s="679" t="s">
        <v>700</v>
      </c>
      <c r="EU167" s="665" t="s">
        <v>671</v>
      </c>
      <c r="EV167" s="665" t="s">
        <v>235</v>
      </c>
      <c r="EW167" s="679" t="s">
        <v>661</v>
      </c>
      <c r="EX167" s="679" t="s">
        <v>661</v>
      </c>
      <c r="EY167" s="679" t="s">
        <v>661</v>
      </c>
      <c r="EZ167" s="665" t="s">
        <v>661</v>
      </c>
      <c r="FA167" s="665" t="s">
        <v>661</v>
      </c>
      <c r="FB167" s="679" t="s">
        <v>672</v>
      </c>
      <c r="FC167" s="679" t="s">
        <v>664</v>
      </c>
      <c r="FD167" s="679" t="s">
        <v>947</v>
      </c>
      <c r="FE167" s="665" t="s">
        <v>671</v>
      </c>
      <c r="FF167" s="665" t="s">
        <v>235</v>
      </c>
      <c r="FG167" s="679" t="s">
        <v>235</v>
      </c>
      <c r="FH167" s="680" t="s">
        <v>236</v>
      </c>
      <c r="FI167" s="680">
        <v>1300</v>
      </c>
      <c r="FJ167" s="665" t="s">
        <v>236</v>
      </c>
      <c r="FK167" s="665" t="s">
        <v>236</v>
      </c>
      <c r="FL167" s="679" t="s">
        <v>661</v>
      </c>
      <c r="FM167" s="679" t="s">
        <v>661</v>
      </c>
      <c r="FN167" s="679" t="s">
        <v>661</v>
      </c>
      <c r="FO167" s="679" t="s">
        <v>237</v>
      </c>
      <c r="FP167" s="679" t="s">
        <v>236</v>
      </c>
      <c r="FQ167" s="665" t="s">
        <v>661</v>
      </c>
      <c r="FR167" s="665" t="s">
        <v>661</v>
      </c>
      <c r="FS167" s="665" t="s">
        <v>661</v>
      </c>
      <c r="FT167" s="665" t="s">
        <v>237</v>
      </c>
      <c r="FU167" s="665" t="s">
        <v>236</v>
      </c>
      <c r="FV167" s="665" t="s">
        <v>661</v>
      </c>
      <c r="FW167" s="665" t="s">
        <v>661</v>
      </c>
      <c r="FX167" s="665" t="s">
        <v>661</v>
      </c>
      <c r="FY167" s="665" t="s">
        <v>232</v>
      </c>
      <c r="FZ167" s="665" t="s">
        <v>237</v>
      </c>
      <c r="GA167" s="680" t="s">
        <v>882</v>
      </c>
      <c r="GB167" s="680" t="s">
        <v>882</v>
      </c>
      <c r="GC167" s="680" t="s">
        <v>882</v>
      </c>
      <c r="GD167" s="668" t="s">
        <v>882</v>
      </c>
      <c r="GE167" s="668" t="s">
        <v>882</v>
      </c>
      <c r="GF167" s="681" t="s">
        <v>882</v>
      </c>
      <c r="GG167" s="680" t="s">
        <v>882</v>
      </c>
      <c r="GH167" s="680" t="s">
        <v>882</v>
      </c>
      <c r="GI167" s="668" t="s">
        <v>882</v>
      </c>
      <c r="GJ167" s="668" t="s">
        <v>882</v>
      </c>
      <c r="GK167" s="681" t="s">
        <v>882</v>
      </c>
      <c r="GL167" s="679" t="s">
        <v>882</v>
      </c>
      <c r="GM167" s="679" t="s">
        <v>882</v>
      </c>
      <c r="GN167" s="668" t="s">
        <v>882</v>
      </c>
      <c r="GO167" s="668" t="s">
        <v>882</v>
      </c>
      <c r="GP167" s="681" t="s">
        <v>882</v>
      </c>
      <c r="GQ167" s="680" t="s">
        <v>882</v>
      </c>
      <c r="GR167" s="680" t="s">
        <v>882</v>
      </c>
      <c r="GS167" s="668" t="s">
        <v>882</v>
      </c>
      <c r="GT167" s="668" t="s">
        <v>882</v>
      </c>
      <c r="GU167" s="679" t="s">
        <v>236</v>
      </c>
      <c r="GV167" s="679" t="s">
        <v>236</v>
      </c>
      <c r="GW167" s="679" t="s">
        <v>235</v>
      </c>
      <c r="GX167" s="665" t="s">
        <v>236</v>
      </c>
      <c r="GY167" s="665" t="s">
        <v>237</v>
      </c>
      <c r="GZ167" s="679" t="s">
        <v>661</v>
      </c>
      <c r="HA167" s="679" t="s">
        <v>661</v>
      </c>
      <c r="HB167" s="679" t="s">
        <v>661</v>
      </c>
      <c r="HC167" s="665" t="s">
        <v>661</v>
      </c>
      <c r="HD167" s="665" t="s">
        <v>661</v>
      </c>
      <c r="HE167" s="679" t="s">
        <v>236</v>
      </c>
      <c r="HF167" s="679" t="s">
        <v>236</v>
      </c>
      <c r="HG167" s="679" t="s">
        <v>235</v>
      </c>
      <c r="HH167" s="665" t="s">
        <v>236</v>
      </c>
      <c r="HI167" s="665" t="s">
        <v>237</v>
      </c>
      <c r="HJ167" s="679" t="s">
        <v>237</v>
      </c>
      <c r="HK167" s="680" t="s">
        <v>232</v>
      </c>
      <c r="HL167" s="680" t="s">
        <v>236</v>
      </c>
      <c r="HM167" s="665" t="s">
        <v>232</v>
      </c>
      <c r="HN167" s="665" t="s">
        <v>232</v>
      </c>
      <c r="HO167" s="681" t="s">
        <v>661</v>
      </c>
      <c r="HP167" s="679" t="s">
        <v>232</v>
      </c>
      <c r="HQ167" s="679" t="s">
        <v>232</v>
      </c>
      <c r="HR167" s="665" t="s">
        <v>661</v>
      </c>
      <c r="HS167" s="665" t="s">
        <v>232</v>
      </c>
      <c r="HT167" s="665" t="s">
        <v>232</v>
      </c>
      <c r="HU167" s="665" t="s">
        <v>661</v>
      </c>
      <c r="HV167" s="665" t="s">
        <v>232</v>
      </c>
      <c r="HW167" s="665" t="s">
        <v>232</v>
      </c>
      <c r="HX167" s="679" t="s">
        <v>232</v>
      </c>
      <c r="HY167" s="679" t="s">
        <v>232</v>
      </c>
      <c r="HZ167" s="679" t="s">
        <v>236</v>
      </c>
      <c r="IA167" s="665" t="s">
        <v>232</v>
      </c>
      <c r="IB167" s="665" t="s">
        <v>232</v>
      </c>
      <c r="IC167" s="679" t="s">
        <v>661</v>
      </c>
      <c r="ID167" s="679" t="s">
        <v>661</v>
      </c>
      <c r="IE167" s="679" t="s">
        <v>661</v>
      </c>
      <c r="IF167" s="665" t="s">
        <v>661</v>
      </c>
      <c r="IG167" s="665" t="s">
        <v>661</v>
      </c>
      <c r="IH167" s="679" t="s">
        <v>232</v>
      </c>
      <c r="II167" s="679" t="s">
        <v>232</v>
      </c>
      <c r="IJ167" s="679" t="s">
        <v>236</v>
      </c>
      <c r="IK167" s="665" t="s">
        <v>232</v>
      </c>
      <c r="IL167" s="665" t="s">
        <v>232</v>
      </c>
      <c r="IM167" s="679" t="s">
        <v>232</v>
      </c>
      <c r="IN167" s="680" t="s">
        <v>232</v>
      </c>
      <c r="IO167" s="680" t="s">
        <v>232</v>
      </c>
      <c r="IP167" s="665" t="s">
        <v>232</v>
      </c>
      <c r="IQ167" s="665" t="s">
        <v>232</v>
      </c>
      <c r="IR167" s="681" t="s">
        <v>661</v>
      </c>
      <c r="IS167" s="681" t="s">
        <v>661</v>
      </c>
      <c r="IT167" s="679" t="s">
        <v>661</v>
      </c>
      <c r="IU167" s="679" t="s">
        <v>232</v>
      </c>
      <c r="IV167" s="679" t="s">
        <v>232</v>
      </c>
      <c r="IW167" s="665" t="s">
        <v>661</v>
      </c>
      <c r="IX167" s="665" t="s">
        <v>661</v>
      </c>
      <c r="IY167" s="665" t="s">
        <v>661</v>
      </c>
      <c r="IZ167" s="665" t="s">
        <v>232</v>
      </c>
      <c r="JA167" s="665" t="s">
        <v>232</v>
      </c>
      <c r="JB167" s="665" t="s">
        <v>661</v>
      </c>
      <c r="JC167" s="665" t="s">
        <v>661</v>
      </c>
      <c r="JD167" s="665" t="s">
        <v>661</v>
      </c>
      <c r="JE167" s="665" t="s">
        <v>232</v>
      </c>
      <c r="JF167" s="665" t="s">
        <v>232</v>
      </c>
      <c r="JG167" s="681" t="s">
        <v>661</v>
      </c>
      <c r="JH167" s="681" t="s">
        <v>661</v>
      </c>
      <c r="JI167" s="681" t="s">
        <v>661</v>
      </c>
      <c r="JJ167" s="679" t="s">
        <v>661</v>
      </c>
      <c r="JK167" s="679" t="s">
        <v>661</v>
      </c>
      <c r="JL167" s="682" t="s">
        <v>661</v>
      </c>
    </row>
    <row r="168" spans="1:272" ht="12.75" x14ac:dyDescent="0.2">
      <c r="A168" s="733" t="s">
        <v>242</v>
      </c>
      <c r="B168" s="662">
        <v>2013</v>
      </c>
      <c r="C168" s="679" t="s">
        <v>687</v>
      </c>
      <c r="D168" s="679" t="s">
        <v>950</v>
      </c>
      <c r="E168" s="679" t="s">
        <v>994</v>
      </c>
      <c r="F168" s="679" t="s">
        <v>687</v>
      </c>
      <c r="G168" s="679" t="s">
        <v>950</v>
      </c>
      <c r="H168" s="679" t="s">
        <v>994</v>
      </c>
      <c r="I168" s="664">
        <v>4564</v>
      </c>
      <c r="J168" s="664">
        <v>3712</v>
      </c>
      <c r="K168" s="664">
        <v>5625</v>
      </c>
      <c r="L168" s="663">
        <v>49287</v>
      </c>
      <c r="M168" s="664">
        <v>33774</v>
      </c>
      <c r="N168" s="664">
        <v>69831</v>
      </c>
      <c r="O168" s="665">
        <v>24588</v>
      </c>
      <c r="P168" s="665">
        <v>24699</v>
      </c>
      <c r="Q168" s="664">
        <v>4564</v>
      </c>
      <c r="R168" s="664">
        <v>3712</v>
      </c>
      <c r="S168" s="664">
        <v>5625</v>
      </c>
      <c r="T168" s="665">
        <v>2318</v>
      </c>
      <c r="U168" s="665">
        <v>2246</v>
      </c>
      <c r="V168" s="664">
        <v>44722</v>
      </c>
      <c r="W168" s="664">
        <v>29735</v>
      </c>
      <c r="X168" s="664">
        <v>64656</v>
      </c>
      <c r="Y168" s="665">
        <v>22270</v>
      </c>
      <c r="Z168" s="665">
        <v>22453</v>
      </c>
      <c r="AA168" s="664">
        <v>4049</v>
      </c>
      <c r="AB168" s="664">
        <v>3293.1393514461001</v>
      </c>
      <c r="AC168" s="664">
        <v>4990.2771691498683</v>
      </c>
      <c r="AD168" s="666">
        <v>1752</v>
      </c>
      <c r="AE168" s="666">
        <v>2295</v>
      </c>
      <c r="AF168" s="664">
        <v>11270</v>
      </c>
      <c r="AG168" s="664">
        <v>4942.0649651972153</v>
      </c>
      <c r="AH168" s="664">
        <v>22714.323279195669</v>
      </c>
      <c r="AI168" s="665">
        <v>4836</v>
      </c>
      <c r="AJ168" s="665">
        <v>6434</v>
      </c>
      <c r="AK168" s="664">
        <v>2327</v>
      </c>
      <c r="AL168" s="664">
        <v>1533</v>
      </c>
      <c r="AM168" s="664">
        <v>705</v>
      </c>
      <c r="AN168" s="664">
        <v>3344</v>
      </c>
      <c r="AO168" s="664">
        <v>7927</v>
      </c>
      <c r="AP168" s="665">
        <v>1182</v>
      </c>
      <c r="AQ168" s="665">
        <v>778</v>
      </c>
      <c r="AR168" s="665">
        <v>357</v>
      </c>
      <c r="AS168" s="665">
        <v>1395</v>
      </c>
      <c r="AT168" s="665">
        <v>3441</v>
      </c>
      <c r="AU168" s="665">
        <v>1145</v>
      </c>
      <c r="AV168" s="665">
        <v>754</v>
      </c>
      <c r="AW168" s="665">
        <v>347</v>
      </c>
      <c r="AX168" s="665">
        <v>1948</v>
      </c>
      <c r="AY168" s="665">
        <v>4486</v>
      </c>
      <c r="AZ168" s="667">
        <v>0.13198447292532162</v>
      </c>
      <c r="BA168" s="667">
        <v>9.0442583005251112E-2</v>
      </c>
      <c r="BB168" s="667">
        <v>0.18699875684963851</v>
      </c>
      <c r="BC168" s="668">
        <v>0.13125865508777562</v>
      </c>
      <c r="BD168" s="668">
        <v>0.13271504603571629</v>
      </c>
      <c r="BE168" s="669">
        <v>0.2021</v>
      </c>
      <c r="BF168" s="670">
        <v>0.1333</v>
      </c>
      <c r="BG168" s="670">
        <v>0.29231399999999996</v>
      </c>
      <c r="BH168" s="668">
        <v>0.2021195231576606</v>
      </c>
      <c r="BI168" s="668">
        <v>0.22223555889512242</v>
      </c>
      <c r="BJ168" s="669">
        <v>0.23499999999999999</v>
      </c>
      <c r="BK168" s="670">
        <v>0.155</v>
      </c>
      <c r="BL168" s="670">
        <v>0.33989999999999998</v>
      </c>
      <c r="BM168" s="668">
        <v>0.23119999999999999</v>
      </c>
      <c r="BN168" s="668">
        <v>0.2387</v>
      </c>
      <c r="BO168" s="669">
        <v>0.1522</v>
      </c>
      <c r="BP168" s="670">
        <v>6.674199535962877E-2</v>
      </c>
      <c r="BQ168" s="670">
        <v>0.30675421500386701</v>
      </c>
      <c r="BR168" s="668">
        <v>0.1293</v>
      </c>
      <c r="BS168" s="668">
        <v>0.17560000000000001</v>
      </c>
      <c r="BT168" s="664">
        <v>5204</v>
      </c>
      <c r="BU168" s="664">
        <v>2109</v>
      </c>
      <c r="BV168" s="664">
        <v>9726</v>
      </c>
      <c r="BW168" s="665">
        <v>2754</v>
      </c>
      <c r="BX168" s="665">
        <v>2450</v>
      </c>
      <c r="BY168" s="664">
        <v>830</v>
      </c>
      <c r="BZ168" s="664">
        <v>538</v>
      </c>
      <c r="CA168" s="664">
        <v>1219</v>
      </c>
      <c r="CB168" s="665">
        <v>423</v>
      </c>
      <c r="CC168" s="665">
        <v>407</v>
      </c>
      <c r="CD168" s="664">
        <v>4375</v>
      </c>
      <c r="CE168" s="664">
        <v>1645</v>
      </c>
      <c r="CF168" s="664">
        <v>8387</v>
      </c>
      <c r="CG168" s="665">
        <v>2332</v>
      </c>
      <c r="CH168" s="665">
        <v>2043</v>
      </c>
      <c r="CI168" s="664">
        <v>2035</v>
      </c>
      <c r="CJ168" s="664">
        <v>735.64705882352939</v>
      </c>
      <c r="CK168" s="664">
        <v>4209.2941176470586</v>
      </c>
      <c r="CL168" s="665">
        <v>935</v>
      </c>
      <c r="CM168" s="665">
        <v>1100</v>
      </c>
      <c r="CN168" s="671">
        <v>829.53</v>
      </c>
      <c r="CO168" s="664">
        <v>1111.6400000000001</v>
      </c>
      <c r="CP168" s="664">
        <v>923.38</v>
      </c>
      <c r="CQ168" s="665">
        <v>422.56</v>
      </c>
      <c r="CR168" s="665">
        <v>472.33</v>
      </c>
      <c r="CS168" s="665">
        <v>462.51</v>
      </c>
      <c r="CT168" s="665">
        <v>406.96</v>
      </c>
      <c r="CU168" s="665">
        <v>639.30999999999995</v>
      </c>
      <c r="CV168" s="665">
        <v>460.87</v>
      </c>
      <c r="CW168" s="664">
        <v>3101</v>
      </c>
      <c r="CX168" s="664">
        <v>2538</v>
      </c>
      <c r="CY168" s="664">
        <v>3787</v>
      </c>
      <c r="CZ168" s="665">
        <v>1523</v>
      </c>
      <c r="DA168" s="665">
        <v>1578</v>
      </c>
      <c r="DB168" s="664">
        <v>454</v>
      </c>
      <c r="DC168" s="664">
        <v>357</v>
      </c>
      <c r="DD168" s="664">
        <v>572</v>
      </c>
      <c r="DE168" s="665">
        <v>231</v>
      </c>
      <c r="DF168" s="665">
        <v>223</v>
      </c>
      <c r="DG168" s="664">
        <v>2647</v>
      </c>
      <c r="DH168" s="664">
        <v>2150</v>
      </c>
      <c r="DI168" s="664">
        <v>3216</v>
      </c>
      <c r="DJ168" s="665">
        <v>1292</v>
      </c>
      <c r="DK168" s="665">
        <v>1355</v>
      </c>
      <c r="DL168" s="666">
        <v>112</v>
      </c>
      <c r="DM168" s="666">
        <v>88.070484581497794</v>
      </c>
      <c r="DN168" s="666">
        <v>141.11013215859032</v>
      </c>
      <c r="DO168" s="672">
        <v>54</v>
      </c>
      <c r="DP168" s="672">
        <v>57</v>
      </c>
      <c r="DQ168" s="664">
        <v>195</v>
      </c>
      <c r="DR168" s="664">
        <v>158.38685304117868</v>
      </c>
      <c r="DS168" s="664">
        <v>236.91726482810728</v>
      </c>
      <c r="DT168" s="665">
        <v>83</v>
      </c>
      <c r="DU168" s="665">
        <v>112</v>
      </c>
      <c r="DV168" s="671">
        <v>333</v>
      </c>
      <c r="DW168" s="671">
        <v>65</v>
      </c>
      <c r="DX168" s="664">
        <v>55</v>
      </c>
      <c r="DY168" s="664">
        <v>57</v>
      </c>
      <c r="DZ168" s="664">
        <v>138</v>
      </c>
      <c r="EA168" s="665">
        <v>169</v>
      </c>
      <c r="EB168" s="665">
        <v>33</v>
      </c>
      <c r="EC168" s="665">
        <v>28</v>
      </c>
      <c r="ED168" s="665">
        <v>26</v>
      </c>
      <c r="EE168" s="665">
        <v>56</v>
      </c>
      <c r="EF168" s="665">
        <v>164</v>
      </c>
      <c r="EG168" s="665">
        <v>32</v>
      </c>
      <c r="EH168" s="665">
        <v>27</v>
      </c>
      <c r="EI168" s="665">
        <v>30</v>
      </c>
      <c r="EJ168" s="665">
        <v>82</v>
      </c>
      <c r="EK168" s="671">
        <v>21270</v>
      </c>
      <c r="EL168" s="671">
        <v>13897</v>
      </c>
      <c r="EM168" s="671">
        <v>32165</v>
      </c>
      <c r="EN168" s="664">
        <v>2453</v>
      </c>
      <c r="EO168" s="664">
        <v>1582</v>
      </c>
      <c r="EP168" s="664">
        <v>3543</v>
      </c>
      <c r="EQ168" s="673">
        <v>0.3383611903791276</v>
      </c>
      <c r="ER168" s="678" t="s">
        <v>1049</v>
      </c>
      <c r="ES168" s="679" t="s">
        <v>912</v>
      </c>
      <c r="ET168" s="679" t="s">
        <v>945</v>
      </c>
      <c r="EU168" s="665" t="s">
        <v>886</v>
      </c>
      <c r="EV168" s="665" t="s">
        <v>886</v>
      </c>
      <c r="EW168" s="679" t="s">
        <v>687</v>
      </c>
      <c r="EX168" s="679" t="s">
        <v>950</v>
      </c>
      <c r="EY168" s="679" t="s">
        <v>994</v>
      </c>
      <c r="EZ168" s="665" t="s">
        <v>942</v>
      </c>
      <c r="FA168" s="665" t="s">
        <v>685</v>
      </c>
      <c r="FB168" s="679" t="s">
        <v>702</v>
      </c>
      <c r="FC168" s="679" t="s">
        <v>990</v>
      </c>
      <c r="FD168" s="679" t="s">
        <v>980</v>
      </c>
      <c r="FE168" s="665" t="s">
        <v>914</v>
      </c>
      <c r="FF168" s="665" t="s">
        <v>914</v>
      </c>
      <c r="FG168" s="679" t="s">
        <v>695</v>
      </c>
      <c r="FH168" s="680">
        <v>4900</v>
      </c>
      <c r="FI168" s="680" t="s">
        <v>694</v>
      </c>
      <c r="FJ168" s="665" t="s">
        <v>891</v>
      </c>
      <c r="FK168" s="665" t="s">
        <v>935</v>
      </c>
      <c r="FL168" s="679" t="s">
        <v>942</v>
      </c>
      <c r="FM168" s="679" t="s">
        <v>668</v>
      </c>
      <c r="FN168" s="679" t="s">
        <v>235</v>
      </c>
      <c r="FO168" s="679" t="s">
        <v>897</v>
      </c>
      <c r="FP168" s="679" t="s">
        <v>988</v>
      </c>
      <c r="FQ168" s="665" t="s">
        <v>665</v>
      </c>
      <c r="FR168" s="665" t="s">
        <v>235</v>
      </c>
      <c r="FS168" s="665" t="s">
        <v>236</v>
      </c>
      <c r="FT168" s="665" t="s">
        <v>677</v>
      </c>
      <c r="FU168" s="665" t="s">
        <v>966</v>
      </c>
      <c r="FV168" s="665" t="s">
        <v>663</v>
      </c>
      <c r="FW168" s="665" t="s">
        <v>235</v>
      </c>
      <c r="FX168" s="665" t="s">
        <v>236</v>
      </c>
      <c r="FY168" s="665" t="s">
        <v>671</v>
      </c>
      <c r="FZ168" s="665" t="s">
        <v>693</v>
      </c>
      <c r="GA168" s="680">
        <v>0.1</v>
      </c>
      <c r="GB168" s="680" t="s">
        <v>882</v>
      </c>
      <c r="GC168" s="680">
        <v>0.2</v>
      </c>
      <c r="GD168" s="668">
        <v>0.13</v>
      </c>
      <c r="GE168" s="668">
        <v>0.13</v>
      </c>
      <c r="GF168" s="681" t="s">
        <v>893</v>
      </c>
      <c r="GG168" s="680">
        <v>0.1</v>
      </c>
      <c r="GH168" s="680">
        <v>0.3</v>
      </c>
      <c r="GI168" s="668">
        <v>0.2</v>
      </c>
      <c r="GJ168" s="668">
        <v>0.22</v>
      </c>
      <c r="GK168" s="681" t="s">
        <v>893</v>
      </c>
      <c r="GL168" s="679" t="s">
        <v>893</v>
      </c>
      <c r="GM168" s="679" t="s">
        <v>952</v>
      </c>
      <c r="GN168" s="668" t="s">
        <v>893</v>
      </c>
      <c r="GO168" s="668" t="s">
        <v>893</v>
      </c>
      <c r="GP168" s="681" t="s">
        <v>893</v>
      </c>
      <c r="GQ168" s="680" t="s">
        <v>882</v>
      </c>
      <c r="GR168" s="680">
        <v>0.3</v>
      </c>
      <c r="GS168" s="668" t="s">
        <v>883</v>
      </c>
      <c r="GT168" s="668" t="s">
        <v>893</v>
      </c>
      <c r="GU168" s="679" t="s">
        <v>947</v>
      </c>
      <c r="GV168" s="679" t="s">
        <v>690</v>
      </c>
      <c r="GW168" s="679" t="s">
        <v>1032</v>
      </c>
      <c r="GX168" s="665" t="s">
        <v>672</v>
      </c>
      <c r="GY168" s="665" t="s">
        <v>895</v>
      </c>
      <c r="GZ168" s="679" t="s">
        <v>235</v>
      </c>
      <c r="HA168" s="679" t="s">
        <v>235</v>
      </c>
      <c r="HB168" s="679" t="s">
        <v>665</v>
      </c>
      <c r="HC168" s="665" t="s">
        <v>236</v>
      </c>
      <c r="HD168" s="665" t="s">
        <v>236</v>
      </c>
      <c r="HE168" s="679" t="s">
        <v>1062</v>
      </c>
      <c r="HF168" s="679" t="s">
        <v>879</v>
      </c>
      <c r="HG168" s="679" t="s">
        <v>917</v>
      </c>
      <c r="HH168" s="665" t="s">
        <v>942</v>
      </c>
      <c r="HI168" s="665" t="s">
        <v>673</v>
      </c>
      <c r="HJ168" s="679" t="s">
        <v>673</v>
      </c>
      <c r="HK168" s="680" t="s">
        <v>235</v>
      </c>
      <c r="HL168" s="680">
        <v>4200</v>
      </c>
      <c r="HM168" s="665" t="s">
        <v>235</v>
      </c>
      <c r="HN168" s="665" t="s">
        <v>663</v>
      </c>
      <c r="HO168" s="681" t="s">
        <v>235</v>
      </c>
      <c r="HP168" s="679" t="s">
        <v>663</v>
      </c>
      <c r="HQ168" s="679" t="s">
        <v>235</v>
      </c>
      <c r="HR168" s="665" t="s">
        <v>236</v>
      </c>
      <c r="HS168" s="665" t="s">
        <v>236</v>
      </c>
      <c r="HT168" s="665" t="s">
        <v>236</v>
      </c>
      <c r="HU168" s="665" t="s">
        <v>236</v>
      </c>
      <c r="HV168" s="665" t="s">
        <v>235</v>
      </c>
      <c r="HW168" s="665" t="s">
        <v>236</v>
      </c>
      <c r="HX168" s="679" t="s">
        <v>682</v>
      </c>
      <c r="HY168" s="679" t="s">
        <v>895</v>
      </c>
      <c r="HZ168" s="679" t="s">
        <v>678</v>
      </c>
      <c r="IA168" s="665" t="s">
        <v>668</v>
      </c>
      <c r="IB168" s="665" t="s">
        <v>879</v>
      </c>
      <c r="IC168" s="679" t="s">
        <v>236</v>
      </c>
      <c r="ID168" s="679" t="s">
        <v>236</v>
      </c>
      <c r="IE168" s="679" t="s">
        <v>235</v>
      </c>
      <c r="IF168" s="665" t="s">
        <v>236</v>
      </c>
      <c r="IG168" s="665" t="s">
        <v>236</v>
      </c>
      <c r="IH168" s="679" t="s">
        <v>884</v>
      </c>
      <c r="II168" s="679" t="s">
        <v>685</v>
      </c>
      <c r="IJ168" s="679" t="s">
        <v>683</v>
      </c>
      <c r="IK168" s="665" t="s">
        <v>669</v>
      </c>
      <c r="IL168" s="665" t="s">
        <v>677</v>
      </c>
      <c r="IM168" s="679" t="s">
        <v>237</v>
      </c>
      <c r="IN168" s="680" t="s">
        <v>237</v>
      </c>
      <c r="IO168" s="680" t="s">
        <v>236</v>
      </c>
      <c r="IP168" s="665" t="s">
        <v>232</v>
      </c>
      <c r="IQ168" s="665" t="s">
        <v>237</v>
      </c>
      <c r="IR168" s="681" t="s">
        <v>236</v>
      </c>
      <c r="IS168" s="681" t="s">
        <v>232</v>
      </c>
      <c r="IT168" s="679" t="s">
        <v>232</v>
      </c>
      <c r="IU168" s="679" t="s">
        <v>232</v>
      </c>
      <c r="IV168" s="679" t="s">
        <v>237</v>
      </c>
      <c r="IW168" s="665" t="s">
        <v>237</v>
      </c>
      <c r="IX168" s="665" t="s">
        <v>232</v>
      </c>
      <c r="IY168" s="665" t="s">
        <v>232</v>
      </c>
      <c r="IZ168" s="665" t="s">
        <v>232</v>
      </c>
      <c r="JA168" s="665" t="s">
        <v>232</v>
      </c>
      <c r="JB168" s="665" t="s">
        <v>237</v>
      </c>
      <c r="JC168" s="665" t="s">
        <v>232</v>
      </c>
      <c r="JD168" s="665" t="s">
        <v>232</v>
      </c>
      <c r="JE168" s="665" t="s">
        <v>232</v>
      </c>
      <c r="JF168" s="665" t="s">
        <v>232</v>
      </c>
      <c r="JG168" s="681" t="s">
        <v>661</v>
      </c>
      <c r="JH168" s="681" t="s">
        <v>661</v>
      </c>
      <c r="JI168" s="681" t="s">
        <v>661</v>
      </c>
      <c r="JJ168" s="679" t="s">
        <v>895</v>
      </c>
      <c r="JK168" s="679" t="s">
        <v>879</v>
      </c>
      <c r="JL168" s="682" t="s">
        <v>892</v>
      </c>
    </row>
    <row r="169" spans="1:272" ht="12.75" x14ac:dyDescent="0.2">
      <c r="A169" s="733" t="s">
        <v>169</v>
      </c>
      <c r="B169" s="662">
        <v>2013</v>
      </c>
      <c r="C169" s="679" t="s">
        <v>661</v>
      </c>
      <c r="D169" s="679" t="s">
        <v>661</v>
      </c>
      <c r="E169" s="679" t="s">
        <v>661</v>
      </c>
      <c r="F169" s="679" t="s">
        <v>661</v>
      </c>
      <c r="G169" s="679" t="s">
        <v>661</v>
      </c>
      <c r="H169" s="679" t="s">
        <v>661</v>
      </c>
      <c r="I169" s="664">
        <v>130</v>
      </c>
      <c r="J169" s="664">
        <v>113</v>
      </c>
      <c r="K169" s="664">
        <v>150</v>
      </c>
      <c r="L169" s="663">
        <v>3228</v>
      </c>
      <c r="M169" s="664">
        <v>2871</v>
      </c>
      <c r="N169" s="664">
        <v>3650</v>
      </c>
      <c r="O169" s="665">
        <v>1675</v>
      </c>
      <c r="P169" s="665">
        <v>1553</v>
      </c>
      <c r="Q169" s="664">
        <v>130</v>
      </c>
      <c r="R169" s="664">
        <v>113</v>
      </c>
      <c r="S169" s="664">
        <v>150</v>
      </c>
      <c r="T169" s="665">
        <v>67</v>
      </c>
      <c r="U169" s="665">
        <v>62</v>
      </c>
      <c r="V169" s="664">
        <v>3098</v>
      </c>
      <c r="W169" s="664">
        <v>2743</v>
      </c>
      <c r="X169" s="664">
        <v>3517</v>
      </c>
      <c r="Y169" s="665">
        <v>1607</v>
      </c>
      <c r="Z169" s="665">
        <v>1491</v>
      </c>
      <c r="AA169" s="664">
        <v>153</v>
      </c>
      <c r="AB169" s="664">
        <v>132.99230769230769</v>
      </c>
      <c r="AC169" s="664">
        <v>176.53846153846152</v>
      </c>
      <c r="AD169" s="666">
        <v>77</v>
      </c>
      <c r="AE169" s="666">
        <v>76</v>
      </c>
      <c r="AF169" s="664">
        <v>263</v>
      </c>
      <c r="AG169" s="664">
        <v>138.20278694536123</v>
      </c>
      <c r="AH169" s="664">
        <v>454.92152548588189</v>
      </c>
      <c r="AI169" s="665">
        <v>133</v>
      </c>
      <c r="AJ169" s="665">
        <v>129</v>
      </c>
      <c r="AK169" s="664">
        <v>21</v>
      </c>
      <c r="AL169" s="664">
        <v>48</v>
      </c>
      <c r="AM169" s="664">
        <v>61</v>
      </c>
      <c r="AN169" s="664">
        <v>92</v>
      </c>
      <c r="AO169" s="664">
        <v>171</v>
      </c>
      <c r="AP169" s="665">
        <v>11</v>
      </c>
      <c r="AQ169" s="665">
        <v>25</v>
      </c>
      <c r="AR169" s="665">
        <v>32</v>
      </c>
      <c r="AS169" s="665">
        <v>45</v>
      </c>
      <c r="AT169" s="665">
        <v>88</v>
      </c>
      <c r="AU169" s="665">
        <v>10</v>
      </c>
      <c r="AV169" s="665">
        <v>23</v>
      </c>
      <c r="AW169" s="665">
        <v>29</v>
      </c>
      <c r="AX169" s="665">
        <v>47</v>
      </c>
      <c r="AY169" s="665">
        <v>82</v>
      </c>
      <c r="AZ169" s="667">
        <v>0.57551494145900528</v>
      </c>
      <c r="BA169" s="667">
        <v>0.51186598417868778</v>
      </c>
      <c r="BB169" s="667">
        <v>0.65075264446262993</v>
      </c>
      <c r="BC169" s="668">
        <v>0.59502452922014482</v>
      </c>
      <c r="BD169" s="668">
        <v>0.55585780348475955</v>
      </c>
      <c r="BE169" s="669">
        <v>0.76100000000000001</v>
      </c>
      <c r="BF169" s="670">
        <v>0.6728006350646405</v>
      </c>
      <c r="BG169" s="670">
        <v>0.84617883873894306</v>
      </c>
      <c r="BH169" s="668">
        <v>0.79571787914199132</v>
      </c>
      <c r="BI169" s="668">
        <v>0.75677466827150319</v>
      </c>
      <c r="BJ169" s="669">
        <v>0.88180000000000003</v>
      </c>
      <c r="BK169" s="670">
        <v>0.77959999999999996</v>
      </c>
      <c r="BL169" s="670">
        <v>0.98050000000000004</v>
      </c>
      <c r="BM169" s="668">
        <v>0.89359999999999995</v>
      </c>
      <c r="BN169" s="668">
        <v>0.86980000000000002</v>
      </c>
      <c r="BO169" s="669">
        <v>0.27539999999999998</v>
      </c>
      <c r="BP169" s="670">
        <v>0.14471881188118813</v>
      </c>
      <c r="BQ169" s="670">
        <v>0.4763702970297029</v>
      </c>
      <c r="BR169" s="668">
        <v>0.2727</v>
      </c>
      <c r="BS169" s="668">
        <v>0.27839999999999998</v>
      </c>
      <c r="BT169" s="664">
        <v>126</v>
      </c>
      <c r="BU169" s="664">
        <v>71</v>
      </c>
      <c r="BV169" s="664">
        <v>181</v>
      </c>
      <c r="BW169" s="665">
        <v>73</v>
      </c>
      <c r="BX169" s="665">
        <v>52</v>
      </c>
      <c r="BY169" s="664">
        <v>5</v>
      </c>
      <c r="BZ169" s="664">
        <v>4</v>
      </c>
      <c r="CA169" s="664">
        <v>6</v>
      </c>
      <c r="CB169" s="665">
        <v>3</v>
      </c>
      <c r="CC169" s="665">
        <v>2</v>
      </c>
      <c r="CD169" s="664">
        <v>121</v>
      </c>
      <c r="CE169" s="664">
        <v>67</v>
      </c>
      <c r="CF169" s="664">
        <v>175</v>
      </c>
      <c r="CG169" s="665">
        <v>71</v>
      </c>
      <c r="CH169" s="665">
        <v>50</v>
      </c>
      <c r="CI169" s="664">
        <v>45</v>
      </c>
      <c r="CJ169" s="664">
        <v>25.434782608695652</v>
      </c>
      <c r="CK169" s="664">
        <v>66.521739130434781</v>
      </c>
      <c r="CL169" s="665">
        <v>23</v>
      </c>
      <c r="CM169" s="665">
        <v>22</v>
      </c>
      <c r="CN169" s="671">
        <v>5.01</v>
      </c>
      <c r="CO169" s="664">
        <v>23.87</v>
      </c>
      <c r="CP169" s="664">
        <v>21</v>
      </c>
      <c r="CQ169" s="665">
        <v>2.6</v>
      </c>
      <c r="CR169" s="665">
        <v>11.28</v>
      </c>
      <c r="CS169" s="665">
        <v>11.33</v>
      </c>
      <c r="CT169" s="665">
        <v>2.41</v>
      </c>
      <c r="CU169" s="665">
        <v>12.58</v>
      </c>
      <c r="CV169" s="665">
        <v>9.66</v>
      </c>
      <c r="CW169" s="664">
        <v>114</v>
      </c>
      <c r="CX169" s="664">
        <v>96</v>
      </c>
      <c r="CY169" s="664">
        <v>140</v>
      </c>
      <c r="CZ169" s="665">
        <v>60</v>
      </c>
      <c r="DA169" s="665">
        <v>54</v>
      </c>
      <c r="DB169" s="664">
        <v>4</v>
      </c>
      <c r="DC169" s="664">
        <v>3</v>
      </c>
      <c r="DD169" s="664">
        <v>6</v>
      </c>
      <c r="DE169" s="665">
        <v>2</v>
      </c>
      <c r="DF169" s="665">
        <v>2</v>
      </c>
      <c r="DG169" s="664">
        <v>109</v>
      </c>
      <c r="DH169" s="664">
        <v>92</v>
      </c>
      <c r="DI169" s="664">
        <v>136</v>
      </c>
      <c r="DJ169" s="665">
        <v>57</v>
      </c>
      <c r="DK169" s="665">
        <v>52</v>
      </c>
      <c r="DL169" s="666">
        <v>3</v>
      </c>
      <c r="DM169" s="666">
        <v>2.25</v>
      </c>
      <c r="DN169" s="666">
        <v>4.5</v>
      </c>
      <c r="DO169" s="672">
        <v>1.7000999999999999</v>
      </c>
      <c r="DP169" s="672">
        <v>1.6053999999999999</v>
      </c>
      <c r="DQ169" s="664">
        <v>4</v>
      </c>
      <c r="DR169" s="664">
        <v>3.3761467889908259</v>
      </c>
      <c r="DS169" s="664">
        <v>4.9908256880733948</v>
      </c>
      <c r="DT169" s="665">
        <v>2</v>
      </c>
      <c r="DU169" s="665">
        <v>2</v>
      </c>
      <c r="DV169" s="671">
        <v>2</v>
      </c>
      <c r="DW169" s="671">
        <v>0.90939999999999999</v>
      </c>
      <c r="DX169" s="664">
        <v>2</v>
      </c>
      <c r="DY169" s="664">
        <v>1</v>
      </c>
      <c r="DZ169" s="664">
        <v>2</v>
      </c>
      <c r="EA169" s="665">
        <v>0.80420000000000003</v>
      </c>
      <c r="EB169" s="665">
        <v>0.47149999999999997</v>
      </c>
      <c r="EC169" s="665">
        <v>1</v>
      </c>
      <c r="ED169" s="665">
        <v>0.70009999999999994</v>
      </c>
      <c r="EE169" s="665">
        <v>1</v>
      </c>
      <c r="EF169" s="665">
        <v>0.75290000000000001</v>
      </c>
      <c r="EG169" s="665">
        <v>0.43790000000000001</v>
      </c>
      <c r="EH169" s="665">
        <v>0.92989999999999995</v>
      </c>
      <c r="EI169" s="665">
        <v>0.67549999999999999</v>
      </c>
      <c r="EJ169" s="665">
        <v>1</v>
      </c>
      <c r="EK169" s="671">
        <v>1208</v>
      </c>
      <c r="EL169" s="671">
        <v>939</v>
      </c>
      <c r="EM169" s="671">
        <v>1550</v>
      </c>
      <c r="EN169" s="664">
        <v>58</v>
      </c>
      <c r="EO169" s="664">
        <v>48</v>
      </c>
      <c r="EP169" s="664">
        <v>69</v>
      </c>
      <c r="EQ169" s="673">
        <v>8.6206896551724144E-2</v>
      </c>
      <c r="ER169" s="678" t="s">
        <v>683</v>
      </c>
      <c r="ES169" s="679" t="s">
        <v>676</v>
      </c>
      <c r="ET169" s="679" t="s">
        <v>950</v>
      </c>
      <c r="EU169" s="665" t="s">
        <v>664</v>
      </c>
      <c r="EV169" s="665" t="s">
        <v>879</v>
      </c>
      <c r="EW169" s="679" t="s">
        <v>661</v>
      </c>
      <c r="EX169" s="679" t="s">
        <v>661</v>
      </c>
      <c r="EY169" s="679" t="s">
        <v>661</v>
      </c>
      <c r="EZ169" s="665" t="s">
        <v>661</v>
      </c>
      <c r="FA169" s="665" t="s">
        <v>661</v>
      </c>
      <c r="FB169" s="679" t="s">
        <v>682</v>
      </c>
      <c r="FC169" s="679" t="s">
        <v>670</v>
      </c>
      <c r="FD169" s="679" t="s">
        <v>892</v>
      </c>
      <c r="FE169" s="665" t="s">
        <v>879</v>
      </c>
      <c r="FF169" s="665" t="s">
        <v>668</v>
      </c>
      <c r="FG169" s="679" t="s">
        <v>236</v>
      </c>
      <c r="FH169" s="680" t="s">
        <v>237</v>
      </c>
      <c r="FI169" s="680" t="s">
        <v>236</v>
      </c>
      <c r="FJ169" s="665" t="s">
        <v>237</v>
      </c>
      <c r="FK169" s="665" t="s">
        <v>237</v>
      </c>
      <c r="FL169" s="679" t="s">
        <v>661</v>
      </c>
      <c r="FM169" s="679" t="s">
        <v>661</v>
      </c>
      <c r="FN169" s="679" t="s">
        <v>661</v>
      </c>
      <c r="FO169" s="679" t="s">
        <v>232</v>
      </c>
      <c r="FP169" s="679" t="s">
        <v>237</v>
      </c>
      <c r="FQ169" s="665" t="s">
        <v>661</v>
      </c>
      <c r="FR169" s="665" t="s">
        <v>661</v>
      </c>
      <c r="FS169" s="665" t="s">
        <v>661</v>
      </c>
      <c r="FT169" s="665" t="s">
        <v>232</v>
      </c>
      <c r="FU169" s="665" t="s">
        <v>232</v>
      </c>
      <c r="FV169" s="665" t="s">
        <v>661</v>
      </c>
      <c r="FW169" s="665" t="s">
        <v>661</v>
      </c>
      <c r="FX169" s="665" t="s">
        <v>661</v>
      </c>
      <c r="FY169" s="665" t="s">
        <v>232</v>
      </c>
      <c r="FZ169" s="665" t="s">
        <v>232</v>
      </c>
      <c r="GA169" s="680">
        <v>0.6</v>
      </c>
      <c r="GB169" s="680">
        <v>0.5</v>
      </c>
      <c r="GC169" s="680">
        <v>0.7</v>
      </c>
      <c r="GD169" s="668">
        <v>0.6</v>
      </c>
      <c r="GE169" s="668">
        <v>0.56000000000000005</v>
      </c>
      <c r="GF169" s="681" t="s">
        <v>1023</v>
      </c>
      <c r="GG169" s="680">
        <v>0.7</v>
      </c>
      <c r="GH169" s="680">
        <v>0.8</v>
      </c>
      <c r="GI169" s="668">
        <v>0.8</v>
      </c>
      <c r="GJ169" s="668">
        <v>0.76</v>
      </c>
      <c r="GK169" s="681" t="s">
        <v>929</v>
      </c>
      <c r="GL169" s="679" t="s">
        <v>1023</v>
      </c>
      <c r="GM169" s="679" t="s">
        <v>1037</v>
      </c>
      <c r="GN169" s="668" t="s">
        <v>929</v>
      </c>
      <c r="GO169" s="668" t="s">
        <v>929</v>
      </c>
      <c r="GP169" s="681" t="s">
        <v>952</v>
      </c>
      <c r="GQ169" s="680">
        <v>0.1</v>
      </c>
      <c r="GR169" s="680">
        <v>0.5</v>
      </c>
      <c r="GS169" s="668" t="s">
        <v>952</v>
      </c>
      <c r="GT169" s="668" t="s">
        <v>952</v>
      </c>
      <c r="GU169" s="679" t="s">
        <v>237</v>
      </c>
      <c r="GV169" s="679" t="s">
        <v>232</v>
      </c>
      <c r="GW169" s="679" t="s">
        <v>237</v>
      </c>
      <c r="GX169" s="665" t="s">
        <v>232</v>
      </c>
      <c r="GY169" s="665" t="s">
        <v>232</v>
      </c>
      <c r="GZ169" s="679" t="s">
        <v>661</v>
      </c>
      <c r="HA169" s="679" t="s">
        <v>661</v>
      </c>
      <c r="HB169" s="679" t="s">
        <v>661</v>
      </c>
      <c r="HC169" s="665" t="s">
        <v>661</v>
      </c>
      <c r="HD169" s="665" t="s">
        <v>661</v>
      </c>
      <c r="HE169" s="679" t="s">
        <v>237</v>
      </c>
      <c r="HF169" s="679" t="s">
        <v>232</v>
      </c>
      <c r="HG169" s="679" t="s">
        <v>237</v>
      </c>
      <c r="HH169" s="665" t="s">
        <v>232</v>
      </c>
      <c r="HI169" s="665" t="s">
        <v>232</v>
      </c>
      <c r="HJ169" s="679" t="s">
        <v>232</v>
      </c>
      <c r="HK169" s="680" t="s">
        <v>232</v>
      </c>
      <c r="HL169" s="680" t="s">
        <v>232</v>
      </c>
      <c r="HM169" s="665" t="s">
        <v>232</v>
      </c>
      <c r="HN169" s="665" t="s">
        <v>232</v>
      </c>
      <c r="HO169" s="681" t="s">
        <v>661</v>
      </c>
      <c r="HP169" s="679" t="s">
        <v>232</v>
      </c>
      <c r="HQ169" s="679" t="s">
        <v>232</v>
      </c>
      <c r="HR169" s="665" t="s">
        <v>661</v>
      </c>
      <c r="HS169" s="665" t="s">
        <v>232</v>
      </c>
      <c r="HT169" s="665" t="s">
        <v>232</v>
      </c>
      <c r="HU169" s="665" t="s">
        <v>661</v>
      </c>
      <c r="HV169" s="665" t="s">
        <v>232</v>
      </c>
      <c r="HW169" s="665" t="s">
        <v>232</v>
      </c>
      <c r="HX169" s="679" t="s">
        <v>237</v>
      </c>
      <c r="HY169" s="679" t="s">
        <v>232</v>
      </c>
      <c r="HZ169" s="679" t="s">
        <v>237</v>
      </c>
      <c r="IA169" s="665" t="s">
        <v>232</v>
      </c>
      <c r="IB169" s="665" t="s">
        <v>232</v>
      </c>
      <c r="IC169" s="679" t="s">
        <v>661</v>
      </c>
      <c r="ID169" s="679" t="s">
        <v>661</v>
      </c>
      <c r="IE169" s="679" t="s">
        <v>661</v>
      </c>
      <c r="IF169" s="665" t="s">
        <v>661</v>
      </c>
      <c r="IG169" s="665" t="s">
        <v>661</v>
      </c>
      <c r="IH169" s="679" t="s">
        <v>237</v>
      </c>
      <c r="II169" s="679" t="s">
        <v>232</v>
      </c>
      <c r="IJ169" s="679" t="s">
        <v>237</v>
      </c>
      <c r="IK169" s="665" t="s">
        <v>232</v>
      </c>
      <c r="IL169" s="665" t="s">
        <v>232</v>
      </c>
      <c r="IM169" s="679" t="s">
        <v>232</v>
      </c>
      <c r="IN169" s="680" t="s">
        <v>232</v>
      </c>
      <c r="IO169" s="680" t="s">
        <v>232</v>
      </c>
      <c r="IP169" s="665" t="s">
        <v>232</v>
      </c>
      <c r="IQ169" s="665" t="s">
        <v>232</v>
      </c>
      <c r="IR169" s="681" t="s">
        <v>661</v>
      </c>
      <c r="IS169" s="681" t="s">
        <v>661</v>
      </c>
      <c r="IT169" s="679" t="s">
        <v>661</v>
      </c>
      <c r="IU169" s="679" t="s">
        <v>232</v>
      </c>
      <c r="IV169" s="679" t="s">
        <v>232</v>
      </c>
      <c r="IW169" s="665" t="s">
        <v>661</v>
      </c>
      <c r="IX169" s="665" t="s">
        <v>661</v>
      </c>
      <c r="IY169" s="665" t="s">
        <v>661</v>
      </c>
      <c r="IZ169" s="665" t="s">
        <v>232</v>
      </c>
      <c r="JA169" s="665" t="s">
        <v>232</v>
      </c>
      <c r="JB169" s="665" t="s">
        <v>661</v>
      </c>
      <c r="JC169" s="665" t="s">
        <v>661</v>
      </c>
      <c r="JD169" s="665" t="s">
        <v>661</v>
      </c>
      <c r="JE169" s="665" t="s">
        <v>232</v>
      </c>
      <c r="JF169" s="665" t="s">
        <v>232</v>
      </c>
      <c r="JG169" s="681" t="s">
        <v>661</v>
      </c>
      <c r="JH169" s="681" t="s">
        <v>661</v>
      </c>
      <c r="JI169" s="681" t="s">
        <v>661</v>
      </c>
      <c r="JJ169" s="679" t="s">
        <v>661</v>
      </c>
      <c r="JK169" s="679" t="s">
        <v>661</v>
      </c>
      <c r="JL169" s="682" t="s">
        <v>661</v>
      </c>
    </row>
    <row r="170" spans="1:272" ht="12.75" x14ac:dyDescent="0.2">
      <c r="A170" s="733" t="s">
        <v>170</v>
      </c>
      <c r="B170" s="662">
        <v>2013</v>
      </c>
      <c r="C170" s="679" t="s">
        <v>686</v>
      </c>
      <c r="D170" s="679" t="s">
        <v>881</v>
      </c>
      <c r="E170" s="679" t="s">
        <v>904</v>
      </c>
      <c r="F170" s="679" t="s">
        <v>686</v>
      </c>
      <c r="G170" s="679" t="s">
        <v>881</v>
      </c>
      <c r="H170" s="679" t="s">
        <v>904</v>
      </c>
      <c r="I170" s="664">
        <v>17323</v>
      </c>
      <c r="J170" s="664">
        <v>15968</v>
      </c>
      <c r="K170" s="664">
        <v>18715</v>
      </c>
      <c r="L170" s="663">
        <v>204065</v>
      </c>
      <c r="M170" s="664">
        <v>198353</v>
      </c>
      <c r="N170" s="664">
        <v>212123</v>
      </c>
      <c r="O170" s="665">
        <v>84265</v>
      </c>
      <c r="P170" s="665">
        <v>119801</v>
      </c>
      <c r="Q170" s="664">
        <v>17323</v>
      </c>
      <c r="R170" s="664">
        <v>15968</v>
      </c>
      <c r="S170" s="664">
        <v>18715</v>
      </c>
      <c r="T170" s="665">
        <v>8745</v>
      </c>
      <c r="U170" s="665">
        <v>8578</v>
      </c>
      <c r="V170" s="664">
        <v>186742</v>
      </c>
      <c r="W170" s="664">
        <v>181169</v>
      </c>
      <c r="X170" s="664">
        <v>194634</v>
      </c>
      <c r="Y170" s="665">
        <v>75519</v>
      </c>
      <c r="Z170" s="665">
        <v>111223</v>
      </c>
      <c r="AA170" s="664">
        <v>11170</v>
      </c>
      <c r="AB170" s="664">
        <v>10296.285862725856</v>
      </c>
      <c r="AC170" s="664">
        <v>12067.572014085321</v>
      </c>
      <c r="AD170" s="666">
        <v>4835</v>
      </c>
      <c r="AE170" s="666">
        <v>6334</v>
      </c>
      <c r="AF170" s="664">
        <v>26376</v>
      </c>
      <c r="AG170" s="664">
        <v>18189.067415730337</v>
      </c>
      <c r="AH170" s="664">
        <v>37859.932584269671</v>
      </c>
      <c r="AI170" s="665">
        <v>9666</v>
      </c>
      <c r="AJ170" s="665">
        <v>16710</v>
      </c>
      <c r="AK170" s="664">
        <v>6036</v>
      </c>
      <c r="AL170" s="664">
        <v>6227</v>
      </c>
      <c r="AM170" s="664">
        <v>5060</v>
      </c>
      <c r="AN170" s="664">
        <v>6110</v>
      </c>
      <c r="AO170" s="664">
        <v>20265</v>
      </c>
      <c r="AP170" s="665">
        <v>3049</v>
      </c>
      <c r="AQ170" s="665">
        <v>3142</v>
      </c>
      <c r="AR170" s="665">
        <v>2554</v>
      </c>
      <c r="AS170" s="665">
        <v>2281</v>
      </c>
      <c r="AT170" s="665">
        <v>7385</v>
      </c>
      <c r="AU170" s="665">
        <v>2987</v>
      </c>
      <c r="AV170" s="665">
        <v>3085</v>
      </c>
      <c r="AW170" s="665">
        <v>2505</v>
      </c>
      <c r="AX170" s="665">
        <v>3829</v>
      </c>
      <c r="AY170" s="665">
        <v>12881</v>
      </c>
      <c r="AZ170" s="667">
        <v>18.169134596635686</v>
      </c>
      <c r="BA170" s="667">
        <v>17.660560873478932</v>
      </c>
      <c r="BB170" s="667">
        <v>18.886586813231823</v>
      </c>
      <c r="BC170" s="668">
        <v>15.358523511217474</v>
      </c>
      <c r="BD170" s="668">
        <v>20.853525225940313</v>
      </c>
      <c r="BE170" s="669">
        <v>26.69</v>
      </c>
      <c r="BF170" s="670">
        <v>25.987631578947369</v>
      </c>
      <c r="BG170" s="670">
        <v>27.382613304093567</v>
      </c>
      <c r="BH170" s="668">
        <v>22.529870672295232</v>
      </c>
      <c r="BI170" s="668">
        <v>32.879934350462044</v>
      </c>
      <c r="BJ170" s="669">
        <v>27.36</v>
      </c>
      <c r="BK170" s="670">
        <v>26.64</v>
      </c>
      <c r="BL170" s="670">
        <v>28.07</v>
      </c>
      <c r="BM170" s="668">
        <v>22.61</v>
      </c>
      <c r="BN170" s="668">
        <v>31.9</v>
      </c>
      <c r="BO170" s="669">
        <v>9.75</v>
      </c>
      <c r="BP170" s="670">
        <v>6.7236657303370793</v>
      </c>
      <c r="BQ170" s="670">
        <v>13.995084269662923</v>
      </c>
      <c r="BR170" s="668">
        <v>7.12</v>
      </c>
      <c r="BS170" s="668">
        <v>12.41</v>
      </c>
      <c r="BT170" s="664">
        <v>10883</v>
      </c>
      <c r="BU170" s="664">
        <v>9538</v>
      </c>
      <c r="BV170" s="664">
        <v>12408</v>
      </c>
      <c r="BW170" s="665">
        <v>4872</v>
      </c>
      <c r="BX170" s="665">
        <v>6011</v>
      </c>
      <c r="BY170" s="664">
        <v>1052</v>
      </c>
      <c r="BZ170" s="664">
        <v>955</v>
      </c>
      <c r="CA170" s="664">
        <v>1157</v>
      </c>
      <c r="CB170" s="665">
        <v>533</v>
      </c>
      <c r="CC170" s="665">
        <v>520</v>
      </c>
      <c r="CD170" s="664">
        <v>9831</v>
      </c>
      <c r="CE170" s="664">
        <v>8499</v>
      </c>
      <c r="CF170" s="664">
        <v>11325</v>
      </c>
      <c r="CG170" s="665">
        <v>4339</v>
      </c>
      <c r="CH170" s="665">
        <v>5492</v>
      </c>
      <c r="CI170" s="664">
        <v>4398</v>
      </c>
      <c r="CJ170" s="664">
        <v>3535.0354609929077</v>
      </c>
      <c r="CK170" s="664">
        <v>5375.333333333333</v>
      </c>
      <c r="CL170" s="665">
        <v>1692</v>
      </c>
      <c r="CM170" s="665">
        <v>2706</v>
      </c>
      <c r="CN170" s="671">
        <v>1052.3699999999999</v>
      </c>
      <c r="CO170" s="664">
        <v>1326.83</v>
      </c>
      <c r="CP170" s="664">
        <v>3071.34</v>
      </c>
      <c r="CQ170" s="665">
        <v>532.84</v>
      </c>
      <c r="CR170" s="665">
        <v>423.22</v>
      </c>
      <c r="CS170" s="665">
        <v>1268.95</v>
      </c>
      <c r="CT170" s="665">
        <v>519.53</v>
      </c>
      <c r="CU170" s="665">
        <v>903.6</v>
      </c>
      <c r="CV170" s="665">
        <v>1802.39</v>
      </c>
      <c r="CW170" s="664">
        <v>4542</v>
      </c>
      <c r="CX170" s="664">
        <v>4202</v>
      </c>
      <c r="CY170" s="664">
        <v>5155</v>
      </c>
      <c r="CZ170" s="665">
        <v>2481</v>
      </c>
      <c r="DA170" s="665">
        <v>2061</v>
      </c>
      <c r="DB170" s="664">
        <v>605</v>
      </c>
      <c r="DC170" s="664">
        <v>516</v>
      </c>
      <c r="DD170" s="664">
        <v>712</v>
      </c>
      <c r="DE170" s="665">
        <v>305</v>
      </c>
      <c r="DF170" s="665">
        <v>299</v>
      </c>
      <c r="DG170" s="664">
        <v>3938</v>
      </c>
      <c r="DH170" s="664">
        <v>3633</v>
      </c>
      <c r="DI170" s="664">
        <v>4519</v>
      </c>
      <c r="DJ170" s="665">
        <v>2176</v>
      </c>
      <c r="DK170" s="665">
        <v>1762</v>
      </c>
      <c r="DL170" s="666">
        <v>344</v>
      </c>
      <c r="DM170" s="666">
        <v>293.39504132231406</v>
      </c>
      <c r="DN170" s="666">
        <v>404.8396694214876</v>
      </c>
      <c r="DO170" s="672">
        <v>180</v>
      </c>
      <c r="DP170" s="672">
        <v>164</v>
      </c>
      <c r="DQ170" s="664">
        <v>321</v>
      </c>
      <c r="DR170" s="664">
        <v>296.13839512442865</v>
      </c>
      <c r="DS170" s="664">
        <v>368.35931945149821</v>
      </c>
      <c r="DT170" s="665">
        <v>146</v>
      </c>
      <c r="DU170" s="665">
        <v>174</v>
      </c>
      <c r="DV170" s="671">
        <v>206</v>
      </c>
      <c r="DW170" s="671">
        <v>177</v>
      </c>
      <c r="DX170" s="664">
        <v>222</v>
      </c>
      <c r="DY170" s="664">
        <v>122</v>
      </c>
      <c r="DZ170" s="664">
        <v>199</v>
      </c>
      <c r="EA170" s="665">
        <v>104</v>
      </c>
      <c r="EB170" s="665">
        <v>89</v>
      </c>
      <c r="EC170" s="665">
        <v>112</v>
      </c>
      <c r="ED170" s="665">
        <v>68</v>
      </c>
      <c r="EE170" s="665">
        <v>78</v>
      </c>
      <c r="EF170" s="665">
        <v>102</v>
      </c>
      <c r="EG170" s="665">
        <v>88</v>
      </c>
      <c r="EH170" s="665">
        <v>110</v>
      </c>
      <c r="EI170" s="665">
        <v>54</v>
      </c>
      <c r="EJ170" s="665">
        <v>120</v>
      </c>
      <c r="EK170" s="671">
        <v>73053</v>
      </c>
      <c r="EL170" s="671">
        <v>65415</v>
      </c>
      <c r="EM170" s="671">
        <v>81644</v>
      </c>
      <c r="EN170" s="664">
        <v>10233</v>
      </c>
      <c r="EO170" s="664">
        <v>9393</v>
      </c>
      <c r="EP170" s="664">
        <v>11012</v>
      </c>
      <c r="EQ170" s="673">
        <v>0.10280465161731653</v>
      </c>
      <c r="ER170" s="678" t="s">
        <v>1075</v>
      </c>
      <c r="ES170" s="679" t="s">
        <v>1075</v>
      </c>
      <c r="ET170" s="679" t="s">
        <v>1019</v>
      </c>
      <c r="EU170" s="665" t="s">
        <v>1029</v>
      </c>
      <c r="EV170" s="665" t="s">
        <v>944</v>
      </c>
      <c r="EW170" s="679" t="s">
        <v>686</v>
      </c>
      <c r="EX170" s="679" t="s">
        <v>881</v>
      </c>
      <c r="EY170" s="679" t="s">
        <v>904</v>
      </c>
      <c r="EZ170" s="665" t="s">
        <v>1070</v>
      </c>
      <c r="FA170" s="665" t="s">
        <v>1093</v>
      </c>
      <c r="FB170" s="679" t="s">
        <v>1090</v>
      </c>
      <c r="FC170" s="679" t="s">
        <v>899</v>
      </c>
      <c r="FD170" s="679" t="s">
        <v>1090</v>
      </c>
      <c r="FE170" s="665" t="s">
        <v>1034</v>
      </c>
      <c r="FF170" s="665" t="s">
        <v>901</v>
      </c>
      <c r="FG170" s="679" t="s">
        <v>918</v>
      </c>
      <c r="FH170" s="680" t="s">
        <v>679</v>
      </c>
      <c r="FI170" s="680" t="s">
        <v>1030</v>
      </c>
      <c r="FJ170" s="665" t="s">
        <v>1032</v>
      </c>
      <c r="FK170" s="665" t="s">
        <v>686</v>
      </c>
      <c r="FL170" s="679" t="s">
        <v>969</v>
      </c>
      <c r="FM170" s="679" t="s">
        <v>697</v>
      </c>
      <c r="FN170" s="679" t="s">
        <v>948</v>
      </c>
      <c r="FO170" s="679" t="s">
        <v>698</v>
      </c>
      <c r="FP170" s="679" t="s">
        <v>997</v>
      </c>
      <c r="FQ170" s="665" t="s">
        <v>666</v>
      </c>
      <c r="FR170" s="665" t="s">
        <v>682</v>
      </c>
      <c r="FS170" s="665" t="s">
        <v>884</v>
      </c>
      <c r="FT170" s="665" t="s">
        <v>942</v>
      </c>
      <c r="FU170" s="665" t="s">
        <v>1084</v>
      </c>
      <c r="FV170" s="665" t="s">
        <v>666</v>
      </c>
      <c r="FW170" s="665" t="s">
        <v>682</v>
      </c>
      <c r="FX170" s="665" t="s">
        <v>895</v>
      </c>
      <c r="FY170" s="665" t="s">
        <v>678</v>
      </c>
      <c r="FZ170" s="665" t="s">
        <v>887</v>
      </c>
      <c r="GA170" s="680">
        <v>18.2</v>
      </c>
      <c r="GB170" s="680">
        <v>17.7</v>
      </c>
      <c r="GC170" s="680">
        <v>18.899999999999999</v>
      </c>
      <c r="GD170" s="668">
        <v>15.36</v>
      </c>
      <c r="GE170" s="668">
        <v>20.85</v>
      </c>
      <c r="GF170" s="681" t="s">
        <v>1149</v>
      </c>
      <c r="GG170" s="680">
        <v>26</v>
      </c>
      <c r="GH170" s="680">
        <v>27.4</v>
      </c>
      <c r="GI170" s="668">
        <v>22.53</v>
      </c>
      <c r="GJ170" s="668">
        <v>32.880000000000003</v>
      </c>
      <c r="GK170" s="681" t="s">
        <v>1209</v>
      </c>
      <c r="GL170" s="679" t="s">
        <v>1210</v>
      </c>
      <c r="GM170" s="679" t="s">
        <v>1211</v>
      </c>
      <c r="GN170" s="668" t="s">
        <v>1212</v>
      </c>
      <c r="GO170" s="668" t="s">
        <v>1213</v>
      </c>
      <c r="GP170" s="681" t="s">
        <v>1214</v>
      </c>
      <c r="GQ170" s="680">
        <v>6.7</v>
      </c>
      <c r="GR170" s="680">
        <v>14</v>
      </c>
      <c r="GS170" s="668" t="s">
        <v>1141</v>
      </c>
      <c r="GT170" s="668" t="s">
        <v>1168</v>
      </c>
      <c r="GU170" s="679" t="s">
        <v>695</v>
      </c>
      <c r="GV170" s="679" t="s">
        <v>964</v>
      </c>
      <c r="GW170" s="679" t="s">
        <v>688</v>
      </c>
      <c r="GX170" s="665" t="s">
        <v>921</v>
      </c>
      <c r="GY170" s="665" t="s">
        <v>969</v>
      </c>
      <c r="GZ170" s="679" t="s">
        <v>663</v>
      </c>
      <c r="HA170" s="679" t="s">
        <v>235</v>
      </c>
      <c r="HB170" s="679" t="s">
        <v>665</v>
      </c>
      <c r="HC170" s="665" t="s">
        <v>235</v>
      </c>
      <c r="HD170" s="665" t="s">
        <v>235</v>
      </c>
      <c r="HE170" s="679" t="s">
        <v>1163</v>
      </c>
      <c r="HF170" s="679" t="s">
        <v>937</v>
      </c>
      <c r="HG170" s="679" t="s">
        <v>695</v>
      </c>
      <c r="HH170" s="665" t="s">
        <v>699</v>
      </c>
      <c r="HI170" s="665" t="s">
        <v>922</v>
      </c>
      <c r="HJ170" s="679" t="s">
        <v>1062</v>
      </c>
      <c r="HK170" s="680">
        <v>3500</v>
      </c>
      <c r="HL170" s="680">
        <v>5400</v>
      </c>
      <c r="HM170" s="665" t="s">
        <v>664</v>
      </c>
      <c r="HN170" s="665" t="s">
        <v>670</v>
      </c>
      <c r="HO170" s="681" t="s">
        <v>663</v>
      </c>
      <c r="HP170" s="679" t="s">
        <v>669</v>
      </c>
      <c r="HQ170" s="679" t="s">
        <v>682</v>
      </c>
      <c r="HR170" s="665" t="s">
        <v>235</v>
      </c>
      <c r="HS170" s="665" t="s">
        <v>236</v>
      </c>
      <c r="HT170" s="665" t="s">
        <v>669</v>
      </c>
      <c r="HU170" s="665" t="s">
        <v>235</v>
      </c>
      <c r="HV170" s="665" t="s">
        <v>235</v>
      </c>
      <c r="HW170" s="665" t="s">
        <v>667</v>
      </c>
      <c r="HX170" s="679" t="s">
        <v>693</v>
      </c>
      <c r="HY170" s="679" t="s">
        <v>880</v>
      </c>
      <c r="HZ170" s="679" t="s">
        <v>947</v>
      </c>
      <c r="IA170" s="665" t="s">
        <v>895</v>
      </c>
      <c r="IB170" s="665" t="s">
        <v>690</v>
      </c>
      <c r="IC170" s="679" t="s">
        <v>235</v>
      </c>
      <c r="ID170" s="679" t="s">
        <v>235</v>
      </c>
      <c r="IE170" s="679" t="s">
        <v>235</v>
      </c>
      <c r="IF170" s="665" t="s">
        <v>236</v>
      </c>
      <c r="IG170" s="665" t="s">
        <v>236</v>
      </c>
      <c r="IH170" s="679" t="s">
        <v>896</v>
      </c>
      <c r="II170" s="679" t="s">
        <v>939</v>
      </c>
      <c r="IJ170" s="679" t="s">
        <v>693</v>
      </c>
      <c r="IK170" s="665" t="s">
        <v>685</v>
      </c>
      <c r="IL170" s="665" t="s">
        <v>667</v>
      </c>
      <c r="IM170" s="679" t="s">
        <v>236</v>
      </c>
      <c r="IN170" s="680" t="s">
        <v>236</v>
      </c>
      <c r="IO170" s="680" t="s">
        <v>236</v>
      </c>
      <c r="IP170" s="665" t="s">
        <v>237</v>
      </c>
      <c r="IQ170" s="665" t="s">
        <v>237</v>
      </c>
      <c r="IR170" s="681" t="s">
        <v>236</v>
      </c>
      <c r="IS170" s="681" t="s">
        <v>237</v>
      </c>
      <c r="IT170" s="679" t="s">
        <v>236</v>
      </c>
      <c r="IU170" s="679" t="s">
        <v>237</v>
      </c>
      <c r="IV170" s="679" t="s">
        <v>237</v>
      </c>
      <c r="IW170" s="665" t="s">
        <v>237</v>
      </c>
      <c r="IX170" s="665" t="s">
        <v>232</v>
      </c>
      <c r="IY170" s="665" t="s">
        <v>237</v>
      </c>
      <c r="IZ170" s="665" t="s">
        <v>232</v>
      </c>
      <c r="JA170" s="665" t="s">
        <v>232</v>
      </c>
      <c r="JB170" s="665" t="s">
        <v>237</v>
      </c>
      <c r="JC170" s="665" t="s">
        <v>232</v>
      </c>
      <c r="JD170" s="665" t="s">
        <v>237</v>
      </c>
      <c r="JE170" s="665" t="s">
        <v>232</v>
      </c>
      <c r="JF170" s="665" t="s">
        <v>237</v>
      </c>
      <c r="JG170" s="681" t="s">
        <v>1038</v>
      </c>
      <c r="JH170" s="681" t="s">
        <v>980</v>
      </c>
      <c r="JI170" s="681" t="s">
        <v>1083</v>
      </c>
      <c r="JJ170" s="679" t="s">
        <v>681</v>
      </c>
      <c r="JK170" s="679" t="s">
        <v>999</v>
      </c>
      <c r="JL170" s="682" t="s">
        <v>695</v>
      </c>
    </row>
    <row r="171" spans="1:272" ht="12.75" x14ac:dyDescent="0.2">
      <c r="A171" s="733" t="s">
        <v>171</v>
      </c>
      <c r="B171" s="662">
        <v>2013</v>
      </c>
      <c r="C171" s="679" t="s">
        <v>661</v>
      </c>
      <c r="D171" s="679" t="s">
        <v>661</v>
      </c>
      <c r="E171" s="679" t="s">
        <v>661</v>
      </c>
      <c r="F171" s="679" t="s">
        <v>661</v>
      </c>
      <c r="G171" s="679" t="s">
        <v>661</v>
      </c>
      <c r="H171" s="679" t="s">
        <v>661</v>
      </c>
      <c r="I171" s="664">
        <v>51</v>
      </c>
      <c r="J171" s="664">
        <v>48</v>
      </c>
      <c r="K171" s="664">
        <v>55</v>
      </c>
      <c r="L171" s="663">
        <v>11319</v>
      </c>
      <c r="M171" s="664">
        <v>8974</v>
      </c>
      <c r="N171" s="664">
        <v>16839</v>
      </c>
      <c r="O171" s="665">
        <v>7967</v>
      </c>
      <c r="P171" s="665">
        <v>3352</v>
      </c>
      <c r="Q171" s="664">
        <v>51</v>
      </c>
      <c r="R171" s="664">
        <v>48</v>
      </c>
      <c r="S171" s="664">
        <v>55</v>
      </c>
      <c r="T171" s="665">
        <v>26</v>
      </c>
      <c r="U171" s="665">
        <v>25</v>
      </c>
      <c r="V171" s="664">
        <v>11268</v>
      </c>
      <c r="W171" s="664">
        <v>8925</v>
      </c>
      <c r="X171" s="664">
        <v>16788</v>
      </c>
      <c r="Y171" s="665">
        <v>7941</v>
      </c>
      <c r="Z171" s="665">
        <v>3327</v>
      </c>
      <c r="AA171" s="664">
        <v>142.89099999999999</v>
      </c>
      <c r="AB171" s="664">
        <v>134.48564705882353</v>
      </c>
      <c r="AC171" s="664">
        <v>154.09813725490196</v>
      </c>
      <c r="AD171" s="666">
        <v>84.456800000000001</v>
      </c>
      <c r="AE171" s="666">
        <v>59.4343</v>
      </c>
      <c r="AF171" s="664">
        <v>663</v>
      </c>
      <c r="AG171" s="664">
        <v>219.0355555555555</v>
      </c>
      <c r="AH171" s="664">
        <v>1312.2488888888888</v>
      </c>
      <c r="AI171" s="665">
        <v>405</v>
      </c>
      <c r="AJ171" s="665">
        <v>258</v>
      </c>
      <c r="AK171" s="664">
        <v>48</v>
      </c>
      <c r="AL171" s="664">
        <v>2</v>
      </c>
      <c r="AM171" s="664">
        <v>0.89100000000000001</v>
      </c>
      <c r="AN171" s="664">
        <v>142</v>
      </c>
      <c r="AO171" s="664">
        <v>521</v>
      </c>
      <c r="AP171" s="665">
        <v>25</v>
      </c>
      <c r="AQ171" s="665">
        <v>0.95960000000000001</v>
      </c>
      <c r="AR171" s="665">
        <v>0.45679999999999998</v>
      </c>
      <c r="AS171" s="665">
        <v>84</v>
      </c>
      <c r="AT171" s="665">
        <v>321</v>
      </c>
      <c r="AU171" s="665">
        <v>24</v>
      </c>
      <c r="AV171" s="665">
        <v>0.90969999999999995</v>
      </c>
      <c r="AW171" s="665">
        <v>0.43430000000000002</v>
      </c>
      <c r="AX171" s="665">
        <v>59</v>
      </c>
      <c r="AY171" s="665">
        <v>200</v>
      </c>
      <c r="AZ171" s="667">
        <v>0.11832366136623218</v>
      </c>
      <c r="BA171" s="667">
        <v>9.3810101342924945E-2</v>
      </c>
      <c r="BB171" s="667">
        <v>0.17602722270041379</v>
      </c>
      <c r="BC171" s="668">
        <v>0.1670213800783556</v>
      </c>
      <c r="BD171" s="668">
        <v>6.9890337639970934E-2</v>
      </c>
      <c r="BE171" s="669">
        <v>0.14169999999999999</v>
      </c>
      <c r="BF171" s="670">
        <v>0.11119738041002278</v>
      </c>
      <c r="BG171" s="670">
        <v>0.21965113895216401</v>
      </c>
      <c r="BH171" s="668">
        <v>0.20147520137371533</v>
      </c>
      <c r="BI171" s="668">
        <v>8.3591710355721133E-2</v>
      </c>
      <c r="BJ171" s="669">
        <v>0.17560000000000001</v>
      </c>
      <c r="BK171" s="670">
        <v>0.13780000000000001</v>
      </c>
      <c r="BL171" s="670">
        <v>0.2722</v>
      </c>
      <c r="BM171" s="668">
        <v>0.2346</v>
      </c>
      <c r="BN171" s="668">
        <v>0.1142</v>
      </c>
      <c r="BO171" s="669">
        <v>5.6599999999999998E-2</v>
      </c>
      <c r="BP171" s="670">
        <v>1.8698962962962959E-2</v>
      </c>
      <c r="BQ171" s="670">
        <v>0.11202607407407407</v>
      </c>
      <c r="BR171" s="668">
        <v>6.7500000000000004E-2</v>
      </c>
      <c r="BS171" s="668">
        <v>4.5100000000000001E-2</v>
      </c>
      <c r="BT171" s="664">
        <v>354</v>
      </c>
      <c r="BU171" s="664">
        <v>70</v>
      </c>
      <c r="BV171" s="664">
        <v>681</v>
      </c>
      <c r="BW171" s="665">
        <v>253</v>
      </c>
      <c r="BX171" s="665">
        <v>100</v>
      </c>
      <c r="BY171" s="664">
        <v>0.40200000000000002</v>
      </c>
      <c r="BZ171" s="664">
        <v>0.24529999999999999</v>
      </c>
      <c r="CA171" s="664">
        <v>0.69330000000000003</v>
      </c>
      <c r="CB171" s="665">
        <v>0.20680000000000001</v>
      </c>
      <c r="CC171" s="665">
        <v>0.1951</v>
      </c>
      <c r="CD171" s="664">
        <v>353</v>
      </c>
      <c r="CE171" s="664">
        <v>70</v>
      </c>
      <c r="CF171" s="664">
        <v>680</v>
      </c>
      <c r="CG171" s="665">
        <v>253</v>
      </c>
      <c r="CH171" s="665">
        <v>100</v>
      </c>
      <c r="CI171" s="664">
        <v>110</v>
      </c>
      <c r="CJ171" s="664">
        <v>22</v>
      </c>
      <c r="CK171" s="664">
        <v>210.57142857142858</v>
      </c>
      <c r="CL171" s="665">
        <v>70</v>
      </c>
      <c r="CM171" s="665">
        <v>40</v>
      </c>
      <c r="CN171" s="671">
        <v>0.40200000000000002</v>
      </c>
      <c r="CO171" s="664">
        <v>49.94</v>
      </c>
      <c r="CP171" s="664">
        <v>60.39</v>
      </c>
      <c r="CQ171" s="665">
        <v>0.20680000000000001</v>
      </c>
      <c r="CR171" s="665">
        <v>29.7</v>
      </c>
      <c r="CS171" s="665">
        <v>40.28</v>
      </c>
      <c r="CT171" s="665">
        <v>0.1951</v>
      </c>
      <c r="CU171" s="665">
        <v>20.239999999999998</v>
      </c>
      <c r="CV171" s="665">
        <v>20.11</v>
      </c>
      <c r="CW171" s="664">
        <v>55</v>
      </c>
      <c r="CX171" s="664">
        <v>44</v>
      </c>
      <c r="CY171" s="664">
        <v>80</v>
      </c>
      <c r="CZ171" s="665">
        <v>41</v>
      </c>
      <c r="DA171" s="665">
        <v>14</v>
      </c>
      <c r="DB171" s="664">
        <v>2</v>
      </c>
      <c r="DC171" s="664">
        <v>2.7699999999999999E-2</v>
      </c>
      <c r="DD171" s="664">
        <v>4</v>
      </c>
      <c r="DE171" s="665">
        <v>0.86729999999999996</v>
      </c>
      <c r="DF171" s="665">
        <v>0.81869999999999998</v>
      </c>
      <c r="DG171" s="664">
        <v>53</v>
      </c>
      <c r="DH171" s="664">
        <v>42</v>
      </c>
      <c r="DI171" s="664">
        <v>78</v>
      </c>
      <c r="DJ171" s="665">
        <v>41</v>
      </c>
      <c r="DK171" s="665">
        <v>13</v>
      </c>
      <c r="DL171" s="666">
        <v>0.16520000000000001</v>
      </c>
      <c r="DM171" s="666">
        <v>2.28802E-3</v>
      </c>
      <c r="DN171" s="666">
        <v>0.33040000000000003</v>
      </c>
      <c r="DO171" s="672">
        <v>9.98E-2</v>
      </c>
      <c r="DP171" s="672">
        <v>6.54E-2</v>
      </c>
      <c r="DQ171" s="664">
        <v>2</v>
      </c>
      <c r="DR171" s="664">
        <v>1.5849056603773586</v>
      </c>
      <c r="DS171" s="664">
        <v>2.9433962264150941</v>
      </c>
      <c r="DT171" s="665">
        <v>1</v>
      </c>
      <c r="DU171" s="665">
        <v>0.5756</v>
      </c>
      <c r="DV171" s="671">
        <v>2</v>
      </c>
      <c r="DW171" s="671">
        <v>5.3E-3</v>
      </c>
      <c r="DX171" s="664">
        <v>4.7000000000000002E-3</v>
      </c>
      <c r="DY171" s="664">
        <v>0.1605</v>
      </c>
      <c r="DZ171" s="664">
        <v>1</v>
      </c>
      <c r="EA171" s="665">
        <v>0.86219999999999997</v>
      </c>
      <c r="EB171" s="665">
        <v>2.7000000000000001E-3</v>
      </c>
      <c r="EC171" s="665">
        <v>2.3999999999999998E-3</v>
      </c>
      <c r="ED171" s="665">
        <v>9.74E-2</v>
      </c>
      <c r="EE171" s="665">
        <v>0.92589999999999995</v>
      </c>
      <c r="EF171" s="665">
        <v>0.81379999999999997</v>
      </c>
      <c r="EG171" s="665">
        <v>2.5999999999999999E-3</v>
      </c>
      <c r="EH171" s="665">
        <v>2.3E-3</v>
      </c>
      <c r="EI171" s="665">
        <v>6.3100000000000003E-2</v>
      </c>
      <c r="EJ171" s="665">
        <v>0.51249999999999996</v>
      </c>
      <c r="EK171" s="671">
        <v>286</v>
      </c>
      <c r="EL171" s="671">
        <v>230</v>
      </c>
      <c r="EM171" s="671">
        <v>426</v>
      </c>
      <c r="EN171" s="664">
        <v>80</v>
      </c>
      <c r="EO171" s="664">
        <v>52</v>
      </c>
      <c r="EP171" s="664">
        <v>142</v>
      </c>
      <c r="EQ171" s="673">
        <v>5.025E-3</v>
      </c>
      <c r="ER171" s="678" t="s">
        <v>661</v>
      </c>
      <c r="ES171" s="679" t="s">
        <v>661</v>
      </c>
      <c r="ET171" s="679" t="s">
        <v>661</v>
      </c>
      <c r="EU171" s="665" t="s">
        <v>661</v>
      </c>
      <c r="EV171" s="665" t="s">
        <v>661</v>
      </c>
      <c r="EW171" s="679" t="s">
        <v>661</v>
      </c>
      <c r="EX171" s="679" t="s">
        <v>661</v>
      </c>
      <c r="EY171" s="679" t="s">
        <v>661</v>
      </c>
      <c r="EZ171" s="665" t="s">
        <v>661</v>
      </c>
      <c r="FA171" s="665" t="s">
        <v>661</v>
      </c>
      <c r="FB171" s="679" t="s">
        <v>661</v>
      </c>
      <c r="FC171" s="679" t="s">
        <v>661</v>
      </c>
      <c r="FD171" s="679" t="s">
        <v>661</v>
      </c>
      <c r="FE171" s="665" t="s">
        <v>661</v>
      </c>
      <c r="FF171" s="665" t="s">
        <v>661</v>
      </c>
      <c r="FG171" s="679" t="s">
        <v>661</v>
      </c>
      <c r="FH171" s="680" t="s">
        <v>661</v>
      </c>
      <c r="FI171" s="680" t="s">
        <v>661</v>
      </c>
      <c r="FJ171" s="665" t="s">
        <v>661</v>
      </c>
      <c r="FK171" s="665" t="s">
        <v>661</v>
      </c>
      <c r="FL171" s="679" t="s">
        <v>661</v>
      </c>
      <c r="FM171" s="679" t="s">
        <v>661</v>
      </c>
      <c r="FN171" s="679" t="s">
        <v>661</v>
      </c>
      <c r="FO171" s="679" t="s">
        <v>661</v>
      </c>
      <c r="FP171" s="679" t="s">
        <v>661</v>
      </c>
      <c r="FQ171" s="665" t="s">
        <v>661</v>
      </c>
      <c r="FR171" s="665" t="s">
        <v>661</v>
      </c>
      <c r="FS171" s="665" t="s">
        <v>661</v>
      </c>
      <c r="FT171" s="665" t="s">
        <v>661</v>
      </c>
      <c r="FU171" s="665" t="s">
        <v>661</v>
      </c>
      <c r="FV171" s="665" t="s">
        <v>661</v>
      </c>
      <c r="FW171" s="665" t="s">
        <v>661</v>
      </c>
      <c r="FX171" s="665" t="s">
        <v>661</v>
      </c>
      <c r="FY171" s="665" t="s">
        <v>661</v>
      </c>
      <c r="FZ171" s="665" t="s">
        <v>661</v>
      </c>
      <c r="GA171" s="680" t="s">
        <v>661</v>
      </c>
      <c r="GB171" s="680" t="s">
        <v>661</v>
      </c>
      <c r="GC171" s="680" t="s">
        <v>661</v>
      </c>
      <c r="GD171" s="668" t="s">
        <v>661</v>
      </c>
      <c r="GE171" s="668" t="s">
        <v>661</v>
      </c>
      <c r="GF171" s="681" t="s">
        <v>661</v>
      </c>
      <c r="GG171" s="680" t="s">
        <v>661</v>
      </c>
      <c r="GH171" s="680" t="s">
        <v>661</v>
      </c>
      <c r="GI171" s="668" t="s">
        <v>661</v>
      </c>
      <c r="GJ171" s="668" t="s">
        <v>661</v>
      </c>
      <c r="GK171" s="681" t="s">
        <v>661</v>
      </c>
      <c r="GL171" s="679" t="s">
        <v>661</v>
      </c>
      <c r="GM171" s="679" t="s">
        <v>661</v>
      </c>
      <c r="GN171" s="668" t="s">
        <v>661</v>
      </c>
      <c r="GO171" s="668" t="s">
        <v>661</v>
      </c>
      <c r="GP171" s="681" t="s">
        <v>661</v>
      </c>
      <c r="GQ171" s="680" t="s">
        <v>661</v>
      </c>
      <c r="GR171" s="680" t="s">
        <v>661</v>
      </c>
      <c r="GS171" s="668" t="s">
        <v>661</v>
      </c>
      <c r="GT171" s="668" t="s">
        <v>661</v>
      </c>
      <c r="GU171" s="679" t="s">
        <v>661</v>
      </c>
      <c r="GV171" s="679" t="s">
        <v>661</v>
      </c>
      <c r="GW171" s="679" t="s">
        <v>661</v>
      </c>
      <c r="GX171" s="665" t="s">
        <v>661</v>
      </c>
      <c r="GY171" s="665" t="s">
        <v>661</v>
      </c>
      <c r="GZ171" s="679" t="s">
        <v>661</v>
      </c>
      <c r="HA171" s="679" t="s">
        <v>661</v>
      </c>
      <c r="HB171" s="679" t="s">
        <v>661</v>
      </c>
      <c r="HC171" s="665" t="s">
        <v>661</v>
      </c>
      <c r="HD171" s="665" t="s">
        <v>661</v>
      </c>
      <c r="HE171" s="679" t="s">
        <v>661</v>
      </c>
      <c r="HF171" s="679" t="s">
        <v>661</v>
      </c>
      <c r="HG171" s="679" t="s">
        <v>661</v>
      </c>
      <c r="HH171" s="665" t="s">
        <v>661</v>
      </c>
      <c r="HI171" s="665" t="s">
        <v>661</v>
      </c>
      <c r="HJ171" s="679" t="s">
        <v>661</v>
      </c>
      <c r="HK171" s="680" t="s">
        <v>661</v>
      </c>
      <c r="HL171" s="680" t="s">
        <v>661</v>
      </c>
      <c r="HM171" s="665" t="s">
        <v>661</v>
      </c>
      <c r="HN171" s="665" t="s">
        <v>661</v>
      </c>
      <c r="HO171" s="681" t="s">
        <v>661</v>
      </c>
      <c r="HP171" s="679" t="s">
        <v>661</v>
      </c>
      <c r="HQ171" s="679" t="s">
        <v>661</v>
      </c>
      <c r="HR171" s="665" t="s">
        <v>661</v>
      </c>
      <c r="HS171" s="665" t="s">
        <v>661</v>
      </c>
      <c r="HT171" s="665" t="s">
        <v>661</v>
      </c>
      <c r="HU171" s="665" t="s">
        <v>661</v>
      </c>
      <c r="HV171" s="665" t="s">
        <v>661</v>
      </c>
      <c r="HW171" s="665" t="s">
        <v>661</v>
      </c>
      <c r="HX171" s="679" t="s">
        <v>661</v>
      </c>
      <c r="HY171" s="679" t="s">
        <v>661</v>
      </c>
      <c r="HZ171" s="679" t="s">
        <v>661</v>
      </c>
      <c r="IA171" s="665" t="s">
        <v>661</v>
      </c>
      <c r="IB171" s="665" t="s">
        <v>661</v>
      </c>
      <c r="IC171" s="679" t="s">
        <v>661</v>
      </c>
      <c r="ID171" s="679" t="s">
        <v>661</v>
      </c>
      <c r="IE171" s="679" t="s">
        <v>661</v>
      </c>
      <c r="IF171" s="665" t="s">
        <v>661</v>
      </c>
      <c r="IG171" s="665" t="s">
        <v>661</v>
      </c>
      <c r="IH171" s="679" t="s">
        <v>661</v>
      </c>
      <c r="II171" s="679" t="s">
        <v>661</v>
      </c>
      <c r="IJ171" s="679" t="s">
        <v>661</v>
      </c>
      <c r="IK171" s="665" t="s">
        <v>661</v>
      </c>
      <c r="IL171" s="665" t="s">
        <v>661</v>
      </c>
      <c r="IM171" s="679" t="s">
        <v>661</v>
      </c>
      <c r="IN171" s="680" t="s">
        <v>661</v>
      </c>
      <c r="IO171" s="680" t="s">
        <v>661</v>
      </c>
      <c r="IP171" s="665" t="s">
        <v>661</v>
      </c>
      <c r="IQ171" s="665" t="s">
        <v>661</v>
      </c>
      <c r="IR171" s="681" t="s">
        <v>661</v>
      </c>
      <c r="IS171" s="681" t="s">
        <v>661</v>
      </c>
      <c r="IT171" s="679" t="s">
        <v>661</v>
      </c>
      <c r="IU171" s="679" t="s">
        <v>661</v>
      </c>
      <c r="IV171" s="679" t="s">
        <v>661</v>
      </c>
      <c r="IW171" s="665" t="s">
        <v>661</v>
      </c>
      <c r="IX171" s="665" t="s">
        <v>661</v>
      </c>
      <c r="IY171" s="665" t="s">
        <v>661</v>
      </c>
      <c r="IZ171" s="665" t="s">
        <v>661</v>
      </c>
      <c r="JA171" s="665" t="s">
        <v>661</v>
      </c>
      <c r="JB171" s="665" t="s">
        <v>661</v>
      </c>
      <c r="JC171" s="665" t="s">
        <v>661</v>
      </c>
      <c r="JD171" s="665" t="s">
        <v>661</v>
      </c>
      <c r="JE171" s="665" t="s">
        <v>661</v>
      </c>
      <c r="JF171" s="665" t="s">
        <v>661</v>
      </c>
      <c r="JG171" s="681" t="s">
        <v>661</v>
      </c>
      <c r="JH171" s="681" t="s">
        <v>661</v>
      </c>
      <c r="JI171" s="681" t="s">
        <v>661</v>
      </c>
      <c r="JJ171" s="679" t="s">
        <v>661</v>
      </c>
      <c r="JK171" s="679" t="s">
        <v>661</v>
      </c>
      <c r="JL171" s="682" t="s">
        <v>661</v>
      </c>
    </row>
    <row r="172" spans="1:272" ht="12.75" x14ac:dyDescent="0.2">
      <c r="A172" s="733" t="s">
        <v>172</v>
      </c>
      <c r="B172" s="662">
        <v>2013</v>
      </c>
      <c r="C172" s="679" t="s">
        <v>661</v>
      </c>
      <c r="D172" s="679" t="s">
        <v>661</v>
      </c>
      <c r="E172" s="679" t="s">
        <v>661</v>
      </c>
      <c r="F172" s="679" t="s">
        <v>661</v>
      </c>
      <c r="G172" s="679" t="s">
        <v>661</v>
      </c>
      <c r="H172" s="679" t="s">
        <v>661</v>
      </c>
      <c r="I172" s="664">
        <v>3</v>
      </c>
      <c r="J172" s="664">
        <v>2</v>
      </c>
      <c r="K172" s="664">
        <v>4</v>
      </c>
      <c r="L172" s="663">
        <v>20156</v>
      </c>
      <c r="M172" s="664">
        <v>14975</v>
      </c>
      <c r="N172" s="664">
        <v>26910</v>
      </c>
      <c r="O172" s="665">
        <v>14015</v>
      </c>
      <c r="P172" s="665">
        <v>6141</v>
      </c>
      <c r="Q172" s="664">
        <v>3</v>
      </c>
      <c r="R172" s="664">
        <v>2</v>
      </c>
      <c r="S172" s="664">
        <v>4</v>
      </c>
      <c r="T172" s="665">
        <v>1</v>
      </c>
      <c r="U172" s="665">
        <v>1</v>
      </c>
      <c r="V172" s="664">
        <v>20154</v>
      </c>
      <c r="W172" s="664">
        <v>14973</v>
      </c>
      <c r="X172" s="664">
        <v>26906</v>
      </c>
      <c r="Y172" s="665">
        <v>14014</v>
      </c>
      <c r="Z172" s="665">
        <v>6140</v>
      </c>
      <c r="AA172" s="664">
        <v>258.68579999999997</v>
      </c>
      <c r="AB172" s="664">
        <v>172.45719999999997</v>
      </c>
      <c r="AC172" s="664">
        <v>344.91439999999994</v>
      </c>
      <c r="AD172" s="666">
        <v>151.35390000000001</v>
      </c>
      <c r="AE172" s="666">
        <v>108.3319</v>
      </c>
      <c r="AF172" s="664">
        <v>1056</v>
      </c>
      <c r="AG172" s="664">
        <v>291.54782608695655</v>
      </c>
      <c r="AH172" s="664">
        <v>1654.3999999999999</v>
      </c>
      <c r="AI172" s="665">
        <v>634</v>
      </c>
      <c r="AJ172" s="665">
        <v>422</v>
      </c>
      <c r="AK172" s="664">
        <v>1</v>
      </c>
      <c r="AL172" s="664">
        <v>0.88839999999999997</v>
      </c>
      <c r="AM172" s="664">
        <v>0.68579999999999997</v>
      </c>
      <c r="AN172" s="664">
        <v>258</v>
      </c>
      <c r="AO172" s="664">
        <v>797</v>
      </c>
      <c r="AP172" s="665">
        <v>0.64080000000000004</v>
      </c>
      <c r="AQ172" s="665">
        <v>0.4582</v>
      </c>
      <c r="AR172" s="665">
        <v>0.35389999999999999</v>
      </c>
      <c r="AS172" s="665">
        <v>151</v>
      </c>
      <c r="AT172" s="665">
        <v>483</v>
      </c>
      <c r="AU172" s="665">
        <v>0.60760000000000003</v>
      </c>
      <c r="AV172" s="665">
        <v>0.43020000000000003</v>
      </c>
      <c r="AW172" s="665">
        <v>0.33189999999999997</v>
      </c>
      <c r="AX172" s="665">
        <v>108</v>
      </c>
      <c r="AY172" s="665">
        <v>315</v>
      </c>
      <c r="AZ172" s="667">
        <v>0.24970697587582344</v>
      </c>
      <c r="BA172" s="667">
        <v>0.18552103412087992</v>
      </c>
      <c r="BB172" s="667">
        <v>0.33338036916146102</v>
      </c>
      <c r="BC172" s="668">
        <v>0.35172500851392857</v>
      </c>
      <c r="BD172" s="668">
        <v>0.15024904494846614</v>
      </c>
      <c r="BE172" s="669">
        <v>0.2913</v>
      </c>
      <c r="BF172" s="670">
        <v>0.19305237820697607</v>
      </c>
      <c r="BG172" s="670">
        <v>0.39718910348803688</v>
      </c>
      <c r="BH172" s="668">
        <v>0.41340111058405959</v>
      </c>
      <c r="BI172" s="668">
        <v>0.17407380321071347</v>
      </c>
      <c r="BJ172" s="669">
        <v>0.34689999999999999</v>
      </c>
      <c r="BK172" s="670">
        <v>0.22989999999999999</v>
      </c>
      <c r="BL172" s="670">
        <v>0.47299999999999998</v>
      </c>
      <c r="BM172" s="668">
        <v>0.46189999999999998</v>
      </c>
      <c r="BN172" s="668">
        <v>0.23039999999999999</v>
      </c>
      <c r="BO172" s="669">
        <v>0.1173</v>
      </c>
      <c r="BP172" s="670">
        <v>3.2384999999999997E-2</v>
      </c>
      <c r="BQ172" s="670">
        <v>0.18376999999999999</v>
      </c>
      <c r="BR172" s="668">
        <v>0.13800000000000001</v>
      </c>
      <c r="BS172" s="668">
        <v>9.5799999999999996E-2</v>
      </c>
      <c r="BT172" s="664">
        <v>698</v>
      </c>
      <c r="BU172" s="664">
        <v>120</v>
      </c>
      <c r="BV172" s="664">
        <v>1060</v>
      </c>
      <c r="BW172" s="665">
        <v>497</v>
      </c>
      <c r="BX172" s="665">
        <v>202</v>
      </c>
      <c r="BY172" s="664">
        <v>0.57540000000000002</v>
      </c>
      <c r="BZ172" s="664">
        <v>0.2838</v>
      </c>
      <c r="CA172" s="664">
        <v>0.8831</v>
      </c>
      <c r="CB172" s="665">
        <v>0.29499999999999998</v>
      </c>
      <c r="CC172" s="665">
        <v>0.28039999999999998</v>
      </c>
      <c r="CD172" s="664">
        <v>698</v>
      </c>
      <c r="CE172" s="664">
        <v>120</v>
      </c>
      <c r="CF172" s="664">
        <v>1059</v>
      </c>
      <c r="CG172" s="665">
        <v>496</v>
      </c>
      <c r="CH172" s="665">
        <v>201</v>
      </c>
      <c r="CI172" s="664">
        <v>192</v>
      </c>
      <c r="CJ172" s="664">
        <v>32</v>
      </c>
      <c r="CK172" s="664">
        <v>291.2</v>
      </c>
      <c r="CL172" s="665">
        <v>120</v>
      </c>
      <c r="CM172" s="665">
        <v>72</v>
      </c>
      <c r="CN172" s="671">
        <v>0.57540000000000002</v>
      </c>
      <c r="CO172" s="664">
        <v>92.37</v>
      </c>
      <c r="CP172" s="664">
        <v>100.07</v>
      </c>
      <c r="CQ172" s="665">
        <v>0.29499999999999998</v>
      </c>
      <c r="CR172" s="665">
        <v>54.52</v>
      </c>
      <c r="CS172" s="665">
        <v>65.709999999999994</v>
      </c>
      <c r="CT172" s="665">
        <v>0.28039999999999998</v>
      </c>
      <c r="CU172" s="665">
        <v>37.85</v>
      </c>
      <c r="CV172" s="665">
        <v>34.36</v>
      </c>
      <c r="CW172" s="664">
        <v>317</v>
      </c>
      <c r="CX172" s="664">
        <v>250</v>
      </c>
      <c r="CY172" s="664">
        <v>402</v>
      </c>
      <c r="CZ172" s="665">
        <v>229</v>
      </c>
      <c r="DA172" s="665">
        <v>89</v>
      </c>
      <c r="DB172" s="664">
        <v>0.47770000000000001</v>
      </c>
      <c r="DC172" s="664">
        <v>0.28539999999999999</v>
      </c>
      <c r="DD172" s="664">
        <v>0.69540000000000002</v>
      </c>
      <c r="DE172" s="665">
        <v>0.24529999999999999</v>
      </c>
      <c r="DF172" s="665">
        <v>0.2324</v>
      </c>
      <c r="DG172" s="664">
        <v>317</v>
      </c>
      <c r="DH172" s="664">
        <v>250</v>
      </c>
      <c r="DI172" s="664">
        <v>401</v>
      </c>
      <c r="DJ172" s="665">
        <v>228</v>
      </c>
      <c r="DK172" s="665">
        <v>88</v>
      </c>
      <c r="DL172" s="666">
        <v>0.4572</v>
      </c>
      <c r="DM172" s="666">
        <v>0.27315235503454049</v>
      </c>
      <c r="DN172" s="666">
        <v>0.66555763031191117</v>
      </c>
      <c r="DO172" s="672">
        <v>0.25819999999999999</v>
      </c>
      <c r="DP172" s="672">
        <v>0.19889999999999999</v>
      </c>
      <c r="DQ172" s="664">
        <v>5</v>
      </c>
      <c r="DR172" s="664">
        <v>3.9432176656151419</v>
      </c>
      <c r="DS172" s="664">
        <v>6.3249211356466875</v>
      </c>
      <c r="DT172" s="665">
        <v>3</v>
      </c>
      <c r="DU172" s="665">
        <v>2</v>
      </c>
      <c r="DV172" s="671">
        <v>0.37980000000000003</v>
      </c>
      <c r="DW172" s="671">
        <v>3.95E-2</v>
      </c>
      <c r="DX172" s="664">
        <v>5.8400000000000001E-2</v>
      </c>
      <c r="DY172" s="664">
        <v>0.39879999999999999</v>
      </c>
      <c r="DZ172" s="664">
        <v>4</v>
      </c>
      <c r="EA172" s="665">
        <v>0.1948</v>
      </c>
      <c r="EB172" s="665">
        <v>2.0400000000000001E-2</v>
      </c>
      <c r="EC172" s="665">
        <v>3.0099999999999998E-2</v>
      </c>
      <c r="ED172" s="665">
        <v>0.2281</v>
      </c>
      <c r="EE172" s="665">
        <v>2</v>
      </c>
      <c r="EF172" s="665">
        <v>0.185</v>
      </c>
      <c r="EG172" s="665">
        <v>1.9099999999999999E-2</v>
      </c>
      <c r="EH172" s="665">
        <v>2.8199999999999999E-2</v>
      </c>
      <c r="EI172" s="665">
        <v>0.17069999999999999</v>
      </c>
      <c r="EJ172" s="665">
        <v>2</v>
      </c>
      <c r="EK172" s="671">
        <v>1178</v>
      </c>
      <c r="EL172" s="671">
        <v>924</v>
      </c>
      <c r="EM172" s="671">
        <v>1533</v>
      </c>
      <c r="EN172" s="664">
        <v>115</v>
      </c>
      <c r="EO172" s="664">
        <v>55</v>
      </c>
      <c r="EP172" s="664">
        <v>172</v>
      </c>
      <c r="EQ172" s="673">
        <v>5.0034782608695651E-3</v>
      </c>
      <c r="ER172" s="678" t="s">
        <v>997</v>
      </c>
      <c r="ES172" s="679" t="s">
        <v>692</v>
      </c>
      <c r="ET172" s="679" t="s">
        <v>970</v>
      </c>
      <c r="EU172" s="665" t="s">
        <v>906</v>
      </c>
      <c r="EV172" s="665" t="s">
        <v>698</v>
      </c>
      <c r="EW172" s="679" t="s">
        <v>661</v>
      </c>
      <c r="EX172" s="679" t="s">
        <v>661</v>
      </c>
      <c r="EY172" s="679" t="s">
        <v>661</v>
      </c>
      <c r="EZ172" s="665" t="s">
        <v>661</v>
      </c>
      <c r="FA172" s="665" t="s">
        <v>661</v>
      </c>
      <c r="FB172" s="679" t="s">
        <v>997</v>
      </c>
      <c r="FC172" s="679" t="s">
        <v>692</v>
      </c>
      <c r="FD172" s="679" t="s">
        <v>970</v>
      </c>
      <c r="FE172" s="665" t="s">
        <v>906</v>
      </c>
      <c r="FF172" s="665" t="s">
        <v>698</v>
      </c>
      <c r="FG172" s="679" t="s">
        <v>661</v>
      </c>
      <c r="FH172" s="680" t="s">
        <v>661</v>
      </c>
      <c r="FI172" s="680" t="s">
        <v>661</v>
      </c>
      <c r="FJ172" s="665" t="s">
        <v>661</v>
      </c>
      <c r="FK172" s="665" t="s">
        <v>661</v>
      </c>
      <c r="FL172" s="679" t="s">
        <v>661</v>
      </c>
      <c r="FM172" s="679" t="s">
        <v>661</v>
      </c>
      <c r="FN172" s="679" t="s">
        <v>661</v>
      </c>
      <c r="FO172" s="679" t="s">
        <v>661</v>
      </c>
      <c r="FP172" s="679" t="s">
        <v>661</v>
      </c>
      <c r="FQ172" s="665" t="s">
        <v>661</v>
      </c>
      <c r="FR172" s="665" t="s">
        <v>661</v>
      </c>
      <c r="FS172" s="665" t="s">
        <v>661</v>
      </c>
      <c r="FT172" s="665" t="s">
        <v>661</v>
      </c>
      <c r="FU172" s="665" t="s">
        <v>661</v>
      </c>
      <c r="FV172" s="665" t="s">
        <v>661</v>
      </c>
      <c r="FW172" s="665" t="s">
        <v>661</v>
      </c>
      <c r="FX172" s="665" t="s">
        <v>661</v>
      </c>
      <c r="FY172" s="665" t="s">
        <v>661</v>
      </c>
      <c r="FZ172" s="665" t="s">
        <v>661</v>
      </c>
      <c r="GA172" s="680">
        <v>0.2</v>
      </c>
      <c r="GB172" s="680">
        <v>0.2</v>
      </c>
      <c r="GC172" s="680">
        <v>0.3</v>
      </c>
      <c r="GD172" s="668">
        <v>0.35</v>
      </c>
      <c r="GE172" s="668">
        <v>0.15</v>
      </c>
      <c r="GF172" s="681" t="s">
        <v>952</v>
      </c>
      <c r="GG172" s="680">
        <v>0.2</v>
      </c>
      <c r="GH172" s="680">
        <v>0.4</v>
      </c>
      <c r="GI172" s="668">
        <v>0.41</v>
      </c>
      <c r="GJ172" s="668">
        <v>0.17</v>
      </c>
      <c r="GK172" s="681" t="s">
        <v>973</v>
      </c>
      <c r="GL172" s="679" t="s">
        <v>893</v>
      </c>
      <c r="GM172" s="679" t="s">
        <v>972</v>
      </c>
      <c r="GN172" s="668" t="s">
        <v>972</v>
      </c>
      <c r="GO172" s="668" t="s">
        <v>893</v>
      </c>
      <c r="GP172" s="681" t="s">
        <v>661</v>
      </c>
      <c r="GQ172" s="680" t="s">
        <v>661</v>
      </c>
      <c r="GR172" s="680" t="s">
        <v>661</v>
      </c>
      <c r="GS172" s="668" t="s">
        <v>661</v>
      </c>
      <c r="GT172" s="668" t="s">
        <v>661</v>
      </c>
      <c r="GU172" s="679" t="s">
        <v>235</v>
      </c>
      <c r="GV172" s="679" t="s">
        <v>237</v>
      </c>
      <c r="GW172" s="679" t="s">
        <v>663</v>
      </c>
      <c r="GX172" s="665" t="s">
        <v>236</v>
      </c>
      <c r="GY172" s="665" t="s">
        <v>236</v>
      </c>
      <c r="GZ172" s="679" t="s">
        <v>661</v>
      </c>
      <c r="HA172" s="679" t="s">
        <v>661</v>
      </c>
      <c r="HB172" s="679" t="s">
        <v>661</v>
      </c>
      <c r="HC172" s="665" t="s">
        <v>661</v>
      </c>
      <c r="HD172" s="665" t="s">
        <v>661</v>
      </c>
      <c r="HE172" s="679" t="s">
        <v>235</v>
      </c>
      <c r="HF172" s="679" t="s">
        <v>237</v>
      </c>
      <c r="HG172" s="679" t="s">
        <v>663</v>
      </c>
      <c r="HH172" s="665" t="s">
        <v>236</v>
      </c>
      <c r="HI172" s="665" t="s">
        <v>236</v>
      </c>
      <c r="HJ172" s="679" t="s">
        <v>661</v>
      </c>
      <c r="HK172" s="680" t="s">
        <v>661</v>
      </c>
      <c r="HL172" s="680" t="s">
        <v>661</v>
      </c>
      <c r="HM172" s="665" t="s">
        <v>661</v>
      </c>
      <c r="HN172" s="665" t="s">
        <v>661</v>
      </c>
      <c r="HO172" s="681" t="s">
        <v>661</v>
      </c>
      <c r="HP172" s="679" t="s">
        <v>661</v>
      </c>
      <c r="HQ172" s="679" t="s">
        <v>661</v>
      </c>
      <c r="HR172" s="665" t="s">
        <v>661</v>
      </c>
      <c r="HS172" s="665" t="s">
        <v>661</v>
      </c>
      <c r="HT172" s="665" t="s">
        <v>661</v>
      </c>
      <c r="HU172" s="665" t="s">
        <v>661</v>
      </c>
      <c r="HV172" s="665" t="s">
        <v>661</v>
      </c>
      <c r="HW172" s="665" t="s">
        <v>661</v>
      </c>
      <c r="HX172" s="679" t="s">
        <v>236</v>
      </c>
      <c r="HY172" s="679" t="s">
        <v>236</v>
      </c>
      <c r="HZ172" s="679" t="s">
        <v>236</v>
      </c>
      <c r="IA172" s="665" t="s">
        <v>236</v>
      </c>
      <c r="IB172" s="665" t="s">
        <v>232</v>
      </c>
      <c r="IC172" s="679" t="s">
        <v>661</v>
      </c>
      <c r="ID172" s="679" t="s">
        <v>661</v>
      </c>
      <c r="IE172" s="679" t="s">
        <v>661</v>
      </c>
      <c r="IF172" s="665" t="s">
        <v>661</v>
      </c>
      <c r="IG172" s="665" t="s">
        <v>661</v>
      </c>
      <c r="IH172" s="679" t="s">
        <v>236</v>
      </c>
      <c r="II172" s="679" t="s">
        <v>236</v>
      </c>
      <c r="IJ172" s="679" t="s">
        <v>236</v>
      </c>
      <c r="IK172" s="665" t="s">
        <v>236</v>
      </c>
      <c r="IL172" s="665" t="s">
        <v>232</v>
      </c>
      <c r="IM172" s="679" t="s">
        <v>661</v>
      </c>
      <c r="IN172" s="680" t="s">
        <v>661</v>
      </c>
      <c r="IO172" s="680" t="s">
        <v>661</v>
      </c>
      <c r="IP172" s="665" t="s">
        <v>661</v>
      </c>
      <c r="IQ172" s="665" t="s">
        <v>661</v>
      </c>
      <c r="IR172" s="681" t="s">
        <v>661</v>
      </c>
      <c r="IS172" s="681" t="s">
        <v>661</v>
      </c>
      <c r="IT172" s="679" t="s">
        <v>661</v>
      </c>
      <c r="IU172" s="679" t="s">
        <v>661</v>
      </c>
      <c r="IV172" s="679" t="s">
        <v>661</v>
      </c>
      <c r="IW172" s="665" t="s">
        <v>661</v>
      </c>
      <c r="IX172" s="665" t="s">
        <v>661</v>
      </c>
      <c r="IY172" s="665" t="s">
        <v>661</v>
      </c>
      <c r="IZ172" s="665" t="s">
        <v>661</v>
      </c>
      <c r="JA172" s="665" t="s">
        <v>661</v>
      </c>
      <c r="JB172" s="665" t="s">
        <v>661</v>
      </c>
      <c r="JC172" s="665" t="s">
        <v>661</v>
      </c>
      <c r="JD172" s="665" t="s">
        <v>661</v>
      </c>
      <c r="JE172" s="665" t="s">
        <v>661</v>
      </c>
      <c r="JF172" s="665" t="s">
        <v>661</v>
      </c>
      <c r="JG172" s="681" t="s">
        <v>661</v>
      </c>
      <c r="JH172" s="681" t="s">
        <v>661</v>
      </c>
      <c r="JI172" s="681" t="s">
        <v>661</v>
      </c>
      <c r="JJ172" s="679" t="s">
        <v>661</v>
      </c>
      <c r="JK172" s="679" t="s">
        <v>661</v>
      </c>
      <c r="JL172" s="682" t="s">
        <v>661</v>
      </c>
    </row>
    <row r="173" spans="1:272" ht="12.75" x14ac:dyDescent="0.2">
      <c r="A173" s="733" t="s">
        <v>173</v>
      </c>
      <c r="B173" s="662">
        <v>2013</v>
      </c>
      <c r="C173" s="691" t="s">
        <v>661</v>
      </c>
      <c r="D173" s="691" t="s">
        <v>661</v>
      </c>
      <c r="E173" s="691" t="s">
        <v>661</v>
      </c>
      <c r="F173" s="691" t="s">
        <v>661</v>
      </c>
      <c r="G173" s="691" t="s">
        <v>661</v>
      </c>
      <c r="H173" s="691" t="s">
        <v>661</v>
      </c>
      <c r="I173" s="766" t="s">
        <v>661</v>
      </c>
      <c r="J173" s="766" t="s">
        <v>661</v>
      </c>
      <c r="K173" s="766" t="s">
        <v>661</v>
      </c>
      <c r="L173" s="766" t="s">
        <v>661</v>
      </c>
      <c r="M173" s="766" t="s">
        <v>661</v>
      </c>
      <c r="N173" s="766" t="s">
        <v>661</v>
      </c>
      <c r="O173" s="766" t="s">
        <v>661</v>
      </c>
      <c r="P173" s="766" t="s">
        <v>661</v>
      </c>
      <c r="Q173" s="766" t="s">
        <v>661</v>
      </c>
      <c r="R173" s="766" t="s">
        <v>661</v>
      </c>
      <c r="S173" s="766" t="s">
        <v>661</v>
      </c>
      <c r="T173" s="766" t="s">
        <v>661</v>
      </c>
      <c r="U173" s="766" t="s">
        <v>661</v>
      </c>
      <c r="V173" s="766" t="s">
        <v>661</v>
      </c>
      <c r="W173" s="766" t="s">
        <v>661</v>
      </c>
      <c r="X173" s="766" t="s">
        <v>661</v>
      </c>
      <c r="Y173" s="766" t="s">
        <v>661</v>
      </c>
      <c r="Z173" s="766" t="s">
        <v>661</v>
      </c>
      <c r="AA173" s="766" t="s">
        <v>661</v>
      </c>
      <c r="AB173" s="766" t="s">
        <v>661</v>
      </c>
      <c r="AC173" s="766" t="s">
        <v>661</v>
      </c>
      <c r="AD173" s="766" t="s">
        <v>661</v>
      </c>
      <c r="AE173" s="766" t="s">
        <v>661</v>
      </c>
      <c r="AF173" s="766" t="s">
        <v>661</v>
      </c>
      <c r="AG173" s="766" t="s">
        <v>661</v>
      </c>
      <c r="AH173" s="766" t="s">
        <v>661</v>
      </c>
      <c r="AI173" s="766" t="s">
        <v>661</v>
      </c>
      <c r="AJ173" s="766" t="s">
        <v>661</v>
      </c>
      <c r="AK173" s="766" t="s">
        <v>661</v>
      </c>
      <c r="AL173" s="766" t="s">
        <v>661</v>
      </c>
      <c r="AM173" s="766" t="s">
        <v>661</v>
      </c>
      <c r="AN173" s="766" t="s">
        <v>661</v>
      </c>
      <c r="AO173" s="766" t="s">
        <v>661</v>
      </c>
      <c r="AP173" s="766" t="s">
        <v>661</v>
      </c>
      <c r="AQ173" s="766" t="s">
        <v>661</v>
      </c>
      <c r="AR173" s="766" t="s">
        <v>661</v>
      </c>
      <c r="AS173" s="766" t="s">
        <v>661</v>
      </c>
      <c r="AT173" s="766" t="s">
        <v>661</v>
      </c>
      <c r="AU173" s="766" t="s">
        <v>661</v>
      </c>
      <c r="AV173" s="766" t="s">
        <v>661</v>
      </c>
      <c r="AW173" s="766" t="s">
        <v>661</v>
      </c>
      <c r="AX173" s="766" t="s">
        <v>661</v>
      </c>
      <c r="AY173" s="766" t="s">
        <v>661</v>
      </c>
      <c r="AZ173" s="766" t="s">
        <v>661</v>
      </c>
      <c r="BA173" s="766" t="s">
        <v>661</v>
      </c>
      <c r="BB173" s="766" t="s">
        <v>661</v>
      </c>
      <c r="BC173" s="766" t="s">
        <v>661</v>
      </c>
      <c r="BD173" s="766" t="s">
        <v>661</v>
      </c>
      <c r="BE173" s="766" t="s">
        <v>661</v>
      </c>
      <c r="BF173" s="766" t="s">
        <v>661</v>
      </c>
      <c r="BG173" s="766" t="s">
        <v>661</v>
      </c>
      <c r="BH173" s="766" t="s">
        <v>661</v>
      </c>
      <c r="BI173" s="766" t="s">
        <v>661</v>
      </c>
      <c r="BJ173" s="766" t="s">
        <v>661</v>
      </c>
      <c r="BK173" s="766" t="s">
        <v>661</v>
      </c>
      <c r="BL173" s="766" t="s">
        <v>661</v>
      </c>
      <c r="BM173" s="766" t="s">
        <v>661</v>
      </c>
      <c r="BN173" s="766" t="s">
        <v>661</v>
      </c>
      <c r="BO173" s="766" t="s">
        <v>661</v>
      </c>
      <c r="BP173" s="766" t="s">
        <v>661</v>
      </c>
      <c r="BQ173" s="766" t="s">
        <v>661</v>
      </c>
      <c r="BR173" s="766" t="s">
        <v>661</v>
      </c>
      <c r="BS173" s="766" t="s">
        <v>661</v>
      </c>
      <c r="BT173" s="766" t="s">
        <v>661</v>
      </c>
      <c r="BU173" s="766" t="s">
        <v>661</v>
      </c>
      <c r="BV173" s="766" t="s">
        <v>661</v>
      </c>
      <c r="BW173" s="766" t="s">
        <v>661</v>
      </c>
      <c r="BX173" s="766" t="s">
        <v>661</v>
      </c>
      <c r="BY173" s="766" t="s">
        <v>661</v>
      </c>
      <c r="BZ173" s="766" t="s">
        <v>661</v>
      </c>
      <c r="CA173" s="766" t="s">
        <v>661</v>
      </c>
      <c r="CB173" s="766" t="s">
        <v>661</v>
      </c>
      <c r="CC173" s="766" t="s">
        <v>661</v>
      </c>
      <c r="CD173" s="766" t="s">
        <v>661</v>
      </c>
      <c r="CE173" s="766" t="s">
        <v>661</v>
      </c>
      <c r="CF173" s="766" t="s">
        <v>661</v>
      </c>
      <c r="CG173" s="766" t="s">
        <v>661</v>
      </c>
      <c r="CH173" s="766" t="s">
        <v>661</v>
      </c>
      <c r="CI173" s="766" t="s">
        <v>661</v>
      </c>
      <c r="CJ173" s="766" t="s">
        <v>661</v>
      </c>
      <c r="CK173" s="766" t="s">
        <v>661</v>
      </c>
      <c r="CL173" s="766" t="s">
        <v>661</v>
      </c>
      <c r="CM173" s="766" t="s">
        <v>661</v>
      </c>
      <c r="CN173" s="766" t="s">
        <v>661</v>
      </c>
      <c r="CO173" s="766" t="s">
        <v>661</v>
      </c>
      <c r="CP173" s="766" t="s">
        <v>661</v>
      </c>
      <c r="CQ173" s="766" t="s">
        <v>661</v>
      </c>
      <c r="CR173" s="766" t="s">
        <v>661</v>
      </c>
      <c r="CS173" s="766" t="s">
        <v>661</v>
      </c>
      <c r="CT173" s="766" t="s">
        <v>661</v>
      </c>
      <c r="CU173" s="766" t="s">
        <v>661</v>
      </c>
      <c r="CV173" s="766" t="s">
        <v>661</v>
      </c>
      <c r="CW173" s="766" t="s">
        <v>661</v>
      </c>
      <c r="CX173" s="766" t="s">
        <v>661</v>
      </c>
      <c r="CY173" s="766" t="s">
        <v>661</v>
      </c>
      <c r="CZ173" s="766" t="s">
        <v>661</v>
      </c>
      <c r="DA173" s="766" t="s">
        <v>661</v>
      </c>
      <c r="DB173" s="766" t="s">
        <v>661</v>
      </c>
      <c r="DC173" s="766" t="s">
        <v>661</v>
      </c>
      <c r="DD173" s="766" t="s">
        <v>661</v>
      </c>
      <c r="DE173" s="766" t="s">
        <v>661</v>
      </c>
      <c r="DF173" s="766" t="s">
        <v>661</v>
      </c>
      <c r="DG173" s="766" t="s">
        <v>661</v>
      </c>
      <c r="DH173" s="766" t="s">
        <v>661</v>
      </c>
      <c r="DI173" s="766" t="s">
        <v>661</v>
      </c>
      <c r="DJ173" s="766" t="s">
        <v>661</v>
      </c>
      <c r="DK173" s="766" t="s">
        <v>661</v>
      </c>
      <c r="DL173" s="766" t="s">
        <v>661</v>
      </c>
      <c r="DM173" s="766" t="s">
        <v>661</v>
      </c>
      <c r="DN173" s="766" t="s">
        <v>661</v>
      </c>
      <c r="DO173" s="766" t="s">
        <v>661</v>
      </c>
      <c r="DP173" s="766" t="s">
        <v>661</v>
      </c>
      <c r="DQ173" s="766" t="s">
        <v>661</v>
      </c>
      <c r="DR173" s="766" t="s">
        <v>661</v>
      </c>
      <c r="DS173" s="766" t="s">
        <v>661</v>
      </c>
      <c r="DT173" s="766" t="s">
        <v>661</v>
      </c>
      <c r="DU173" s="766" t="s">
        <v>661</v>
      </c>
      <c r="DV173" s="766" t="s">
        <v>661</v>
      </c>
      <c r="DW173" s="766" t="s">
        <v>661</v>
      </c>
      <c r="DX173" s="766" t="s">
        <v>661</v>
      </c>
      <c r="DY173" s="766" t="s">
        <v>661</v>
      </c>
      <c r="DZ173" s="766" t="s">
        <v>661</v>
      </c>
      <c r="EA173" s="766" t="s">
        <v>661</v>
      </c>
      <c r="EB173" s="766" t="s">
        <v>661</v>
      </c>
      <c r="EC173" s="766" t="s">
        <v>661</v>
      </c>
      <c r="ED173" s="766" t="s">
        <v>661</v>
      </c>
      <c r="EE173" s="766" t="s">
        <v>661</v>
      </c>
      <c r="EF173" s="766" t="s">
        <v>661</v>
      </c>
      <c r="EG173" s="766" t="s">
        <v>661</v>
      </c>
      <c r="EH173" s="766" t="s">
        <v>661</v>
      </c>
      <c r="EI173" s="766" t="s">
        <v>661</v>
      </c>
      <c r="EJ173" s="766" t="s">
        <v>661</v>
      </c>
      <c r="EK173" s="766" t="s">
        <v>661</v>
      </c>
      <c r="EL173" s="766" t="s">
        <v>661</v>
      </c>
      <c r="EM173" s="766" t="s">
        <v>661</v>
      </c>
      <c r="EN173" s="766" t="s">
        <v>661</v>
      </c>
      <c r="EO173" s="766" t="s">
        <v>661</v>
      </c>
      <c r="EP173" s="766" t="s">
        <v>661</v>
      </c>
      <c r="EQ173" s="766" t="s">
        <v>661</v>
      </c>
      <c r="ER173" s="690" t="s">
        <v>661</v>
      </c>
      <c r="ES173" s="691" t="s">
        <v>661</v>
      </c>
      <c r="ET173" s="691" t="s">
        <v>661</v>
      </c>
      <c r="EU173" s="692" t="s">
        <v>661</v>
      </c>
      <c r="EV173" s="692" t="s">
        <v>661</v>
      </c>
      <c r="EW173" s="691" t="s">
        <v>661</v>
      </c>
      <c r="EX173" s="691" t="s">
        <v>661</v>
      </c>
      <c r="EY173" s="691" t="s">
        <v>661</v>
      </c>
      <c r="EZ173" s="692" t="s">
        <v>661</v>
      </c>
      <c r="FA173" s="692" t="s">
        <v>661</v>
      </c>
      <c r="FB173" s="691" t="s">
        <v>661</v>
      </c>
      <c r="FC173" s="691" t="s">
        <v>661</v>
      </c>
      <c r="FD173" s="691" t="s">
        <v>661</v>
      </c>
      <c r="FE173" s="692" t="s">
        <v>661</v>
      </c>
      <c r="FF173" s="692" t="s">
        <v>661</v>
      </c>
      <c r="FG173" s="691" t="s">
        <v>661</v>
      </c>
      <c r="FH173" s="693" t="s">
        <v>661</v>
      </c>
      <c r="FI173" s="693" t="s">
        <v>661</v>
      </c>
      <c r="FJ173" s="692" t="s">
        <v>661</v>
      </c>
      <c r="FK173" s="692" t="s">
        <v>661</v>
      </c>
      <c r="FL173" s="691" t="s">
        <v>661</v>
      </c>
      <c r="FM173" s="691" t="s">
        <v>661</v>
      </c>
      <c r="FN173" s="691" t="s">
        <v>661</v>
      </c>
      <c r="FO173" s="691" t="s">
        <v>661</v>
      </c>
      <c r="FP173" s="691" t="s">
        <v>661</v>
      </c>
      <c r="FQ173" s="692" t="s">
        <v>661</v>
      </c>
      <c r="FR173" s="692" t="s">
        <v>661</v>
      </c>
      <c r="FS173" s="692" t="s">
        <v>661</v>
      </c>
      <c r="FT173" s="692" t="s">
        <v>661</v>
      </c>
      <c r="FU173" s="692" t="s">
        <v>661</v>
      </c>
      <c r="FV173" s="692" t="s">
        <v>661</v>
      </c>
      <c r="FW173" s="692" t="s">
        <v>661</v>
      </c>
      <c r="FX173" s="692" t="s">
        <v>661</v>
      </c>
      <c r="FY173" s="692" t="s">
        <v>661</v>
      </c>
      <c r="FZ173" s="692" t="s">
        <v>661</v>
      </c>
      <c r="GA173" s="692" t="s">
        <v>661</v>
      </c>
      <c r="GB173" s="692" t="s">
        <v>661</v>
      </c>
      <c r="GC173" s="692" t="s">
        <v>661</v>
      </c>
      <c r="GD173" s="692" t="s">
        <v>661</v>
      </c>
      <c r="GE173" s="692" t="s">
        <v>661</v>
      </c>
      <c r="GF173" s="695" t="s">
        <v>661</v>
      </c>
      <c r="GG173" s="692" t="s">
        <v>661</v>
      </c>
      <c r="GH173" s="692" t="s">
        <v>661</v>
      </c>
      <c r="GI173" s="692" t="s">
        <v>661</v>
      </c>
      <c r="GJ173" s="692" t="s">
        <v>661</v>
      </c>
      <c r="GK173" s="695" t="s">
        <v>661</v>
      </c>
      <c r="GL173" s="691" t="s">
        <v>661</v>
      </c>
      <c r="GM173" s="691" t="s">
        <v>661</v>
      </c>
      <c r="GN173" s="694" t="s">
        <v>661</v>
      </c>
      <c r="GO173" s="694" t="s">
        <v>661</v>
      </c>
      <c r="GP173" s="695" t="s">
        <v>661</v>
      </c>
      <c r="GQ173" s="693" t="s">
        <v>661</v>
      </c>
      <c r="GR173" s="766" t="s">
        <v>661</v>
      </c>
      <c r="GS173" s="694" t="s">
        <v>661</v>
      </c>
      <c r="GT173" s="694" t="s">
        <v>661</v>
      </c>
      <c r="GU173" s="691" t="s">
        <v>661</v>
      </c>
      <c r="GV173" s="691" t="s">
        <v>661</v>
      </c>
      <c r="GW173" s="691" t="s">
        <v>661</v>
      </c>
      <c r="GX173" s="692" t="s">
        <v>661</v>
      </c>
      <c r="GY173" s="692" t="s">
        <v>661</v>
      </c>
      <c r="GZ173" s="691" t="s">
        <v>661</v>
      </c>
      <c r="HA173" s="691" t="s">
        <v>661</v>
      </c>
      <c r="HB173" s="691" t="s">
        <v>661</v>
      </c>
      <c r="HC173" s="692" t="s">
        <v>661</v>
      </c>
      <c r="HD173" s="692" t="s">
        <v>661</v>
      </c>
      <c r="HE173" s="691" t="s">
        <v>661</v>
      </c>
      <c r="HF173" s="691" t="s">
        <v>661</v>
      </c>
      <c r="HG173" s="691" t="s">
        <v>661</v>
      </c>
      <c r="HH173" s="692" t="s">
        <v>661</v>
      </c>
      <c r="HI173" s="692" t="s">
        <v>661</v>
      </c>
      <c r="HJ173" s="691" t="s">
        <v>661</v>
      </c>
      <c r="HK173" s="693" t="s">
        <v>661</v>
      </c>
      <c r="HL173" s="693" t="s">
        <v>661</v>
      </c>
      <c r="HM173" s="692" t="s">
        <v>661</v>
      </c>
      <c r="HN173" s="692" t="s">
        <v>661</v>
      </c>
      <c r="HO173" s="695" t="s">
        <v>661</v>
      </c>
      <c r="HP173" s="691" t="s">
        <v>661</v>
      </c>
      <c r="HQ173" s="691" t="s">
        <v>661</v>
      </c>
      <c r="HR173" s="692" t="s">
        <v>661</v>
      </c>
      <c r="HS173" s="692" t="s">
        <v>661</v>
      </c>
      <c r="HT173" s="692" t="s">
        <v>661</v>
      </c>
      <c r="HU173" s="692" t="s">
        <v>661</v>
      </c>
      <c r="HV173" s="692" t="s">
        <v>661</v>
      </c>
      <c r="HW173" s="692" t="s">
        <v>661</v>
      </c>
      <c r="HX173" s="691" t="s">
        <v>661</v>
      </c>
      <c r="HY173" s="691" t="s">
        <v>661</v>
      </c>
      <c r="HZ173" s="691" t="s">
        <v>661</v>
      </c>
      <c r="IA173" s="692" t="s">
        <v>661</v>
      </c>
      <c r="IB173" s="692" t="s">
        <v>661</v>
      </c>
      <c r="IC173" s="691" t="s">
        <v>661</v>
      </c>
      <c r="ID173" s="691" t="s">
        <v>661</v>
      </c>
      <c r="IE173" s="691" t="s">
        <v>661</v>
      </c>
      <c r="IF173" s="692" t="s">
        <v>661</v>
      </c>
      <c r="IG173" s="692" t="s">
        <v>661</v>
      </c>
      <c r="IH173" s="691" t="s">
        <v>661</v>
      </c>
      <c r="II173" s="691" t="s">
        <v>661</v>
      </c>
      <c r="IJ173" s="691" t="s">
        <v>661</v>
      </c>
      <c r="IK173" s="692" t="s">
        <v>661</v>
      </c>
      <c r="IL173" s="692" t="s">
        <v>661</v>
      </c>
      <c r="IM173" s="691" t="s">
        <v>661</v>
      </c>
      <c r="IN173" s="693" t="s">
        <v>661</v>
      </c>
      <c r="IO173" s="693" t="s">
        <v>661</v>
      </c>
      <c r="IP173" s="692" t="s">
        <v>661</v>
      </c>
      <c r="IQ173" s="692" t="s">
        <v>661</v>
      </c>
      <c r="IR173" s="695" t="s">
        <v>661</v>
      </c>
      <c r="IS173" s="695" t="s">
        <v>661</v>
      </c>
      <c r="IT173" s="691" t="s">
        <v>661</v>
      </c>
      <c r="IU173" s="691" t="s">
        <v>661</v>
      </c>
      <c r="IV173" s="691" t="s">
        <v>661</v>
      </c>
      <c r="IW173" s="692" t="s">
        <v>661</v>
      </c>
      <c r="IX173" s="692" t="s">
        <v>661</v>
      </c>
      <c r="IY173" s="692" t="s">
        <v>661</v>
      </c>
      <c r="IZ173" s="692" t="s">
        <v>661</v>
      </c>
      <c r="JA173" s="692" t="s">
        <v>661</v>
      </c>
      <c r="JB173" s="692" t="s">
        <v>661</v>
      </c>
      <c r="JC173" s="692" t="s">
        <v>661</v>
      </c>
      <c r="JD173" s="692" t="s">
        <v>661</v>
      </c>
      <c r="JE173" s="692" t="s">
        <v>661</v>
      </c>
      <c r="JF173" s="692" t="s">
        <v>661</v>
      </c>
      <c r="JG173" s="695" t="s">
        <v>661</v>
      </c>
      <c r="JH173" s="695" t="s">
        <v>661</v>
      </c>
      <c r="JI173" s="695" t="s">
        <v>661</v>
      </c>
      <c r="JJ173" s="691" t="s">
        <v>661</v>
      </c>
      <c r="JK173" s="691" t="s">
        <v>661</v>
      </c>
      <c r="JL173" s="696" t="s">
        <v>661</v>
      </c>
    </row>
    <row r="174" spans="1:272" ht="12.75" x14ac:dyDescent="0.2">
      <c r="A174" s="733" t="s">
        <v>174</v>
      </c>
      <c r="B174" s="662">
        <v>2013</v>
      </c>
      <c r="C174" s="679" t="s">
        <v>235</v>
      </c>
      <c r="D174" s="679" t="s">
        <v>235</v>
      </c>
      <c r="E174" s="679" t="s">
        <v>677</v>
      </c>
      <c r="F174" s="679" t="s">
        <v>235</v>
      </c>
      <c r="G174" s="679" t="s">
        <v>235</v>
      </c>
      <c r="H174" s="679" t="s">
        <v>677</v>
      </c>
      <c r="I174" s="664">
        <v>960</v>
      </c>
      <c r="J174" s="664">
        <v>671</v>
      </c>
      <c r="K174" s="664">
        <v>1356</v>
      </c>
      <c r="L174" s="663">
        <v>13841</v>
      </c>
      <c r="M174" s="664">
        <v>10303</v>
      </c>
      <c r="N174" s="664">
        <v>19656</v>
      </c>
      <c r="O174" s="665">
        <v>9152</v>
      </c>
      <c r="P174" s="665">
        <v>4689</v>
      </c>
      <c r="Q174" s="664">
        <v>960</v>
      </c>
      <c r="R174" s="664">
        <v>671</v>
      </c>
      <c r="S174" s="664">
        <v>1356</v>
      </c>
      <c r="T174" s="665">
        <v>484</v>
      </c>
      <c r="U174" s="665">
        <v>476</v>
      </c>
      <c r="V174" s="664">
        <v>12881</v>
      </c>
      <c r="W174" s="664">
        <v>9548</v>
      </c>
      <c r="X174" s="664">
        <v>18340</v>
      </c>
      <c r="Y174" s="665">
        <v>8668</v>
      </c>
      <c r="Z174" s="665">
        <v>4213</v>
      </c>
      <c r="AA174" s="664">
        <v>609</v>
      </c>
      <c r="AB174" s="664">
        <v>425.66562500000003</v>
      </c>
      <c r="AC174" s="664">
        <v>860.21250000000009</v>
      </c>
      <c r="AD174" s="666">
        <v>278</v>
      </c>
      <c r="AE174" s="666">
        <v>331</v>
      </c>
      <c r="AF174" s="664">
        <v>1649</v>
      </c>
      <c r="AG174" s="664">
        <v>1051.8189262966332</v>
      </c>
      <c r="AH174" s="664">
        <v>2697.818016378526</v>
      </c>
      <c r="AI174" s="665">
        <v>885</v>
      </c>
      <c r="AJ174" s="665">
        <v>764</v>
      </c>
      <c r="AK174" s="664">
        <v>366</v>
      </c>
      <c r="AL174" s="664">
        <v>320</v>
      </c>
      <c r="AM174" s="664">
        <v>274</v>
      </c>
      <c r="AN174" s="664">
        <v>335</v>
      </c>
      <c r="AO174" s="664">
        <v>1314</v>
      </c>
      <c r="AP174" s="665">
        <v>186</v>
      </c>
      <c r="AQ174" s="665">
        <v>161</v>
      </c>
      <c r="AR174" s="665">
        <v>138</v>
      </c>
      <c r="AS174" s="665">
        <v>140</v>
      </c>
      <c r="AT174" s="665">
        <v>745</v>
      </c>
      <c r="AU174" s="665">
        <v>181</v>
      </c>
      <c r="AV174" s="665">
        <v>159</v>
      </c>
      <c r="AW174" s="665">
        <v>137</v>
      </c>
      <c r="AX174" s="665">
        <v>194</v>
      </c>
      <c r="AY174" s="665">
        <v>569</v>
      </c>
      <c r="AZ174" s="667">
        <v>0.19540095524963771</v>
      </c>
      <c r="BA174" s="667">
        <v>0.14545307722975342</v>
      </c>
      <c r="BB174" s="667">
        <v>0.27749448568650237</v>
      </c>
      <c r="BC174" s="668">
        <v>0.26459814445925356</v>
      </c>
      <c r="BD174" s="668">
        <v>0.12936764081870486</v>
      </c>
      <c r="BE174" s="669">
        <v>0.28389999999999999</v>
      </c>
      <c r="BF174" s="670">
        <v>0.21164121447028422</v>
      </c>
      <c r="BG174" s="670">
        <v>0.40585962532299741</v>
      </c>
      <c r="BH174" s="668">
        <v>0.3978325743549449</v>
      </c>
      <c r="BI174" s="668">
        <v>0.19885099830495323</v>
      </c>
      <c r="BJ174" s="669">
        <v>0.30959999999999999</v>
      </c>
      <c r="BK174" s="670">
        <v>0.23080000000000001</v>
      </c>
      <c r="BL174" s="670">
        <v>0.44259999999999999</v>
      </c>
      <c r="BM174" s="668">
        <v>0.42359999999999998</v>
      </c>
      <c r="BN174" s="668">
        <v>0.20349999999999999</v>
      </c>
      <c r="BO174" s="669">
        <v>0.1013</v>
      </c>
      <c r="BP174" s="670">
        <v>6.4614467697907185E-2</v>
      </c>
      <c r="BQ174" s="670">
        <v>0.16573011828935397</v>
      </c>
      <c r="BR174" s="668">
        <v>0.1099</v>
      </c>
      <c r="BS174" s="668">
        <v>9.2899999999999996E-2</v>
      </c>
      <c r="BT174" s="664">
        <v>1668</v>
      </c>
      <c r="BU174" s="664">
        <v>1008</v>
      </c>
      <c r="BV174" s="664">
        <v>3095</v>
      </c>
      <c r="BW174" s="665">
        <v>1093</v>
      </c>
      <c r="BX174" s="665">
        <v>575</v>
      </c>
      <c r="BY174" s="664">
        <v>114</v>
      </c>
      <c r="BZ174" s="664">
        <v>68</v>
      </c>
      <c r="CA174" s="664">
        <v>208</v>
      </c>
      <c r="CB174" s="665">
        <v>58</v>
      </c>
      <c r="CC174" s="665">
        <v>56</v>
      </c>
      <c r="CD174" s="664">
        <v>1554</v>
      </c>
      <c r="CE174" s="664">
        <v>935</v>
      </c>
      <c r="CF174" s="664">
        <v>2901</v>
      </c>
      <c r="CG174" s="665">
        <v>1035</v>
      </c>
      <c r="CH174" s="665">
        <v>519</v>
      </c>
      <c r="CI174" s="664">
        <v>426</v>
      </c>
      <c r="CJ174" s="664">
        <v>252.37815126050421</v>
      </c>
      <c r="CK174" s="664">
        <v>780.40336134453787</v>
      </c>
      <c r="CL174" s="665">
        <v>238</v>
      </c>
      <c r="CM174" s="665">
        <v>188</v>
      </c>
      <c r="CN174" s="671">
        <v>113.63</v>
      </c>
      <c r="CO174" s="664">
        <v>111.94</v>
      </c>
      <c r="CP174" s="664">
        <v>314.52</v>
      </c>
      <c r="CQ174" s="665">
        <v>57.86</v>
      </c>
      <c r="CR174" s="665">
        <v>48.16</v>
      </c>
      <c r="CS174" s="665">
        <v>190.32</v>
      </c>
      <c r="CT174" s="665">
        <v>55.78</v>
      </c>
      <c r="CU174" s="665">
        <v>63.77</v>
      </c>
      <c r="CV174" s="665">
        <v>124.2</v>
      </c>
      <c r="CW174" s="664">
        <v>896</v>
      </c>
      <c r="CX174" s="664">
        <v>603</v>
      </c>
      <c r="CY174" s="664">
        <v>1264</v>
      </c>
      <c r="CZ174" s="665">
        <v>604</v>
      </c>
      <c r="DA174" s="665">
        <v>293</v>
      </c>
      <c r="DB174" s="664">
        <v>59</v>
      </c>
      <c r="DC174" s="664">
        <v>30</v>
      </c>
      <c r="DD174" s="664">
        <v>104</v>
      </c>
      <c r="DE174" s="665">
        <v>30</v>
      </c>
      <c r="DF174" s="665">
        <v>29</v>
      </c>
      <c r="DG174" s="664">
        <v>837</v>
      </c>
      <c r="DH174" s="664">
        <v>567</v>
      </c>
      <c r="DI174" s="664">
        <v>1168</v>
      </c>
      <c r="DJ174" s="665">
        <v>574</v>
      </c>
      <c r="DK174" s="665">
        <v>263</v>
      </c>
      <c r="DL174" s="666">
        <v>34</v>
      </c>
      <c r="DM174" s="666">
        <v>17.288135593220339</v>
      </c>
      <c r="DN174" s="666">
        <v>59.932203389830505</v>
      </c>
      <c r="DO174" s="672">
        <v>17</v>
      </c>
      <c r="DP174" s="672">
        <v>18</v>
      </c>
      <c r="DQ174" s="664">
        <v>32</v>
      </c>
      <c r="DR174" s="664">
        <v>21.677419354838708</v>
      </c>
      <c r="DS174" s="664">
        <v>44.654719235364396</v>
      </c>
      <c r="DT174" s="665">
        <v>16</v>
      </c>
      <c r="DU174" s="665">
        <v>16</v>
      </c>
      <c r="DV174" s="671">
        <v>30</v>
      </c>
      <c r="DW174" s="671">
        <v>12</v>
      </c>
      <c r="DX174" s="664">
        <v>17</v>
      </c>
      <c r="DY174" s="664">
        <v>17</v>
      </c>
      <c r="DZ174" s="664">
        <v>15</v>
      </c>
      <c r="EA174" s="665">
        <v>15</v>
      </c>
      <c r="EB174" s="665">
        <v>6</v>
      </c>
      <c r="EC174" s="665">
        <v>9</v>
      </c>
      <c r="ED174" s="665">
        <v>8</v>
      </c>
      <c r="EE174" s="665">
        <v>8</v>
      </c>
      <c r="EF174" s="665">
        <v>15</v>
      </c>
      <c r="EG174" s="665">
        <v>6</v>
      </c>
      <c r="EH174" s="665">
        <v>9</v>
      </c>
      <c r="EI174" s="665">
        <v>9</v>
      </c>
      <c r="EJ174" s="665">
        <v>7</v>
      </c>
      <c r="EK174" s="671">
        <v>8376</v>
      </c>
      <c r="EL174" s="671">
        <v>5456</v>
      </c>
      <c r="EM174" s="671">
        <v>12837</v>
      </c>
      <c r="EN174" s="664">
        <v>302</v>
      </c>
      <c r="EO174" s="664">
        <v>209</v>
      </c>
      <c r="EP174" s="664">
        <v>458</v>
      </c>
      <c r="EQ174" s="673">
        <v>0.37748344370860926</v>
      </c>
      <c r="ER174" s="678" t="s">
        <v>906</v>
      </c>
      <c r="ES174" s="679" t="s">
        <v>681</v>
      </c>
      <c r="ET174" s="679" t="s">
        <v>997</v>
      </c>
      <c r="EU174" s="665" t="s">
        <v>943</v>
      </c>
      <c r="EV174" s="665" t="s">
        <v>691</v>
      </c>
      <c r="EW174" s="679" t="s">
        <v>235</v>
      </c>
      <c r="EX174" s="679" t="s">
        <v>235</v>
      </c>
      <c r="EY174" s="679" t="s">
        <v>677</v>
      </c>
      <c r="EZ174" s="665" t="s">
        <v>236</v>
      </c>
      <c r="FA174" s="665" t="s">
        <v>236</v>
      </c>
      <c r="FB174" s="679" t="s">
        <v>887</v>
      </c>
      <c r="FC174" s="679" t="s">
        <v>964</v>
      </c>
      <c r="FD174" s="679" t="s">
        <v>679</v>
      </c>
      <c r="FE174" s="665" t="s">
        <v>1070</v>
      </c>
      <c r="FF174" s="665" t="s">
        <v>880</v>
      </c>
      <c r="FG174" s="679" t="s">
        <v>879</v>
      </c>
      <c r="FH174" s="680">
        <v>1100</v>
      </c>
      <c r="FI174" s="680">
        <v>2700</v>
      </c>
      <c r="FJ174" s="665" t="s">
        <v>235</v>
      </c>
      <c r="FK174" s="665" t="s">
        <v>235</v>
      </c>
      <c r="FL174" s="679" t="s">
        <v>236</v>
      </c>
      <c r="FM174" s="679" t="s">
        <v>236</v>
      </c>
      <c r="FN174" s="679" t="s">
        <v>236</v>
      </c>
      <c r="FO174" s="679" t="s">
        <v>236</v>
      </c>
      <c r="FP174" s="679" t="s">
        <v>669</v>
      </c>
      <c r="FQ174" s="665" t="s">
        <v>237</v>
      </c>
      <c r="FR174" s="665" t="s">
        <v>237</v>
      </c>
      <c r="FS174" s="665" t="s">
        <v>237</v>
      </c>
      <c r="FT174" s="665" t="s">
        <v>237</v>
      </c>
      <c r="FU174" s="665" t="s">
        <v>235</v>
      </c>
      <c r="FV174" s="665" t="s">
        <v>237</v>
      </c>
      <c r="FW174" s="665" t="s">
        <v>237</v>
      </c>
      <c r="FX174" s="665" t="s">
        <v>237</v>
      </c>
      <c r="FY174" s="665" t="s">
        <v>237</v>
      </c>
      <c r="FZ174" s="665" t="s">
        <v>235</v>
      </c>
      <c r="GA174" s="680">
        <v>0.2</v>
      </c>
      <c r="GB174" s="680">
        <v>0.1</v>
      </c>
      <c r="GC174" s="680">
        <v>0.3</v>
      </c>
      <c r="GD174" s="668">
        <v>0.26</v>
      </c>
      <c r="GE174" s="668">
        <v>0.13</v>
      </c>
      <c r="GF174" s="681" t="s">
        <v>952</v>
      </c>
      <c r="GG174" s="680">
        <v>0.2</v>
      </c>
      <c r="GH174" s="680">
        <v>0.4</v>
      </c>
      <c r="GI174" s="668">
        <v>0.4</v>
      </c>
      <c r="GJ174" s="668">
        <v>0.2</v>
      </c>
      <c r="GK174" s="681" t="s">
        <v>952</v>
      </c>
      <c r="GL174" s="679" t="s">
        <v>893</v>
      </c>
      <c r="GM174" s="679" t="s">
        <v>973</v>
      </c>
      <c r="GN174" s="668" t="s">
        <v>973</v>
      </c>
      <c r="GO174" s="668" t="s">
        <v>893</v>
      </c>
      <c r="GP174" s="681" t="s">
        <v>883</v>
      </c>
      <c r="GQ174" s="680" t="s">
        <v>882</v>
      </c>
      <c r="GR174" s="680">
        <v>0.2</v>
      </c>
      <c r="GS174" s="668" t="s">
        <v>883</v>
      </c>
      <c r="GT174" s="668" t="s">
        <v>882</v>
      </c>
      <c r="GU174" s="679" t="s">
        <v>664</v>
      </c>
      <c r="GV174" s="679" t="s">
        <v>684</v>
      </c>
      <c r="GW174" s="679" t="s">
        <v>682</v>
      </c>
      <c r="GX174" s="665" t="s">
        <v>663</v>
      </c>
      <c r="GY174" s="665" t="s">
        <v>235</v>
      </c>
      <c r="GZ174" s="679" t="s">
        <v>237</v>
      </c>
      <c r="HA174" s="679" t="s">
        <v>232</v>
      </c>
      <c r="HB174" s="679" t="s">
        <v>236</v>
      </c>
      <c r="HC174" s="665" t="s">
        <v>232</v>
      </c>
      <c r="HD174" s="665" t="s">
        <v>232</v>
      </c>
      <c r="HE174" s="679" t="s">
        <v>879</v>
      </c>
      <c r="HF174" s="679" t="s">
        <v>235</v>
      </c>
      <c r="HG174" s="679" t="s">
        <v>676</v>
      </c>
      <c r="HH174" s="665" t="s">
        <v>684</v>
      </c>
      <c r="HI174" s="665" t="s">
        <v>235</v>
      </c>
      <c r="HJ174" s="679" t="s">
        <v>236</v>
      </c>
      <c r="HK174" s="680" t="s">
        <v>236</v>
      </c>
      <c r="HL174" s="680" t="s">
        <v>235</v>
      </c>
      <c r="HM174" s="665" t="s">
        <v>236</v>
      </c>
      <c r="HN174" s="665" t="s">
        <v>237</v>
      </c>
      <c r="HO174" s="681" t="s">
        <v>237</v>
      </c>
      <c r="HP174" s="679" t="s">
        <v>237</v>
      </c>
      <c r="HQ174" s="679" t="s">
        <v>236</v>
      </c>
      <c r="HR174" s="665" t="s">
        <v>232</v>
      </c>
      <c r="HS174" s="665" t="s">
        <v>232</v>
      </c>
      <c r="HT174" s="665" t="s">
        <v>237</v>
      </c>
      <c r="HU174" s="665" t="s">
        <v>232</v>
      </c>
      <c r="HV174" s="665" t="s">
        <v>232</v>
      </c>
      <c r="HW174" s="665" t="s">
        <v>237</v>
      </c>
      <c r="HX174" s="679" t="s">
        <v>235</v>
      </c>
      <c r="HY174" s="679" t="s">
        <v>235</v>
      </c>
      <c r="HZ174" s="679" t="s">
        <v>669</v>
      </c>
      <c r="IA174" s="665" t="s">
        <v>235</v>
      </c>
      <c r="IB174" s="665" t="s">
        <v>236</v>
      </c>
      <c r="IC174" s="679" t="s">
        <v>232</v>
      </c>
      <c r="ID174" s="679" t="s">
        <v>232</v>
      </c>
      <c r="IE174" s="679" t="s">
        <v>237</v>
      </c>
      <c r="IF174" s="665" t="s">
        <v>232</v>
      </c>
      <c r="IG174" s="665" t="s">
        <v>232</v>
      </c>
      <c r="IH174" s="679" t="s">
        <v>235</v>
      </c>
      <c r="II174" s="679" t="s">
        <v>235</v>
      </c>
      <c r="IJ174" s="679" t="s">
        <v>665</v>
      </c>
      <c r="IK174" s="665" t="s">
        <v>235</v>
      </c>
      <c r="IL174" s="665" t="s">
        <v>236</v>
      </c>
      <c r="IM174" s="679" t="s">
        <v>232</v>
      </c>
      <c r="IN174" s="680" t="s">
        <v>232</v>
      </c>
      <c r="IO174" s="680" t="s">
        <v>232</v>
      </c>
      <c r="IP174" s="665" t="s">
        <v>232</v>
      </c>
      <c r="IQ174" s="665" t="s">
        <v>232</v>
      </c>
      <c r="IR174" s="681" t="s">
        <v>232</v>
      </c>
      <c r="IS174" s="681" t="s">
        <v>232</v>
      </c>
      <c r="IT174" s="679" t="s">
        <v>232</v>
      </c>
      <c r="IU174" s="679" t="s">
        <v>232</v>
      </c>
      <c r="IV174" s="679" t="s">
        <v>232</v>
      </c>
      <c r="IW174" s="665" t="s">
        <v>232</v>
      </c>
      <c r="IX174" s="665" t="s">
        <v>232</v>
      </c>
      <c r="IY174" s="665" t="s">
        <v>232</v>
      </c>
      <c r="IZ174" s="665" t="s">
        <v>232</v>
      </c>
      <c r="JA174" s="665" t="s">
        <v>232</v>
      </c>
      <c r="JB174" s="665" t="s">
        <v>232</v>
      </c>
      <c r="JC174" s="665" t="s">
        <v>232</v>
      </c>
      <c r="JD174" s="665" t="s">
        <v>232</v>
      </c>
      <c r="JE174" s="665" t="s">
        <v>232</v>
      </c>
      <c r="JF174" s="665" t="s">
        <v>232</v>
      </c>
      <c r="JG174" s="681" t="s">
        <v>661</v>
      </c>
      <c r="JH174" s="681" t="s">
        <v>661</v>
      </c>
      <c r="JI174" s="681" t="s">
        <v>661</v>
      </c>
      <c r="JJ174" s="679" t="s">
        <v>236</v>
      </c>
      <c r="JK174" s="679" t="s">
        <v>236</v>
      </c>
      <c r="JL174" s="682" t="s">
        <v>236</v>
      </c>
    </row>
    <row r="175" spans="1:272" ht="12.75" x14ac:dyDescent="0.2">
      <c r="A175" s="733" t="s">
        <v>175</v>
      </c>
      <c r="B175" s="662">
        <v>2013</v>
      </c>
      <c r="C175" s="679" t="s">
        <v>956</v>
      </c>
      <c r="D175" s="679" t="s">
        <v>736</v>
      </c>
      <c r="E175" s="679" t="s">
        <v>953</v>
      </c>
      <c r="F175" s="679" t="s">
        <v>956</v>
      </c>
      <c r="G175" s="679" t="s">
        <v>736</v>
      </c>
      <c r="H175" s="679" t="s">
        <v>953</v>
      </c>
      <c r="I175" s="664">
        <v>8251</v>
      </c>
      <c r="J175" s="664">
        <v>7577</v>
      </c>
      <c r="K175" s="664">
        <v>9029</v>
      </c>
      <c r="L175" s="663">
        <v>435284</v>
      </c>
      <c r="M175" s="664">
        <v>395818</v>
      </c>
      <c r="N175" s="664">
        <v>474153</v>
      </c>
      <c r="O175" s="665">
        <v>238027</v>
      </c>
      <c r="P175" s="665">
        <v>197258</v>
      </c>
      <c r="Q175" s="664">
        <v>8251</v>
      </c>
      <c r="R175" s="664">
        <v>7577</v>
      </c>
      <c r="S175" s="664">
        <v>9029</v>
      </c>
      <c r="T175" s="665">
        <v>4218</v>
      </c>
      <c r="U175" s="665">
        <v>4033</v>
      </c>
      <c r="V175" s="664">
        <v>427033</v>
      </c>
      <c r="W175" s="664">
        <v>387952</v>
      </c>
      <c r="X175" s="664">
        <v>465393</v>
      </c>
      <c r="Y175" s="665">
        <v>233808</v>
      </c>
      <c r="Z175" s="665">
        <v>193225</v>
      </c>
      <c r="AA175" s="664">
        <v>11017</v>
      </c>
      <c r="AB175" s="664">
        <v>10117.053569264332</v>
      </c>
      <c r="AC175" s="664">
        <v>12055.810568415949</v>
      </c>
      <c r="AD175" s="666">
        <v>5349</v>
      </c>
      <c r="AE175" s="666">
        <v>5667</v>
      </c>
      <c r="AF175" s="664">
        <v>29974</v>
      </c>
      <c r="AG175" s="664">
        <v>14295.591942820014</v>
      </c>
      <c r="AH175" s="664">
        <v>60094.072124756334</v>
      </c>
      <c r="AI175" s="665">
        <v>15746</v>
      </c>
      <c r="AJ175" s="665">
        <v>14228</v>
      </c>
      <c r="AK175" s="664">
        <v>1049</v>
      </c>
      <c r="AL175" s="664">
        <v>3378</v>
      </c>
      <c r="AM175" s="664">
        <v>3824</v>
      </c>
      <c r="AN175" s="664">
        <v>7193</v>
      </c>
      <c r="AO175" s="664">
        <v>22781</v>
      </c>
      <c r="AP175" s="665">
        <v>538</v>
      </c>
      <c r="AQ175" s="665">
        <v>1730</v>
      </c>
      <c r="AR175" s="665">
        <v>1950</v>
      </c>
      <c r="AS175" s="665">
        <v>3399</v>
      </c>
      <c r="AT175" s="665">
        <v>12346</v>
      </c>
      <c r="AU175" s="665">
        <v>511</v>
      </c>
      <c r="AV175" s="665">
        <v>1647</v>
      </c>
      <c r="AW175" s="665">
        <v>1874</v>
      </c>
      <c r="AX175" s="665">
        <v>3793</v>
      </c>
      <c r="AY175" s="665">
        <v>10435</v>
      </c>
      <c r="AZ175" s="667">
        <v>0.63996687869564872</v>
      </c>
      <c r="BA175" s="667">
        <v>0.58194284649000261</v>
      </c>
      <c r="BB175" s="667">
        <v>0.69711318457415838</v>
      </c>
      <c r="BC175" s="668">
        <v>0.71274104683195594</v>
      </c>
      <c r="BD175" s="668">
        <v>0.56976985841829353</v>
      </c>
      <c r="BE175" s="669">
        <v>0.78100000000000003</v>
      </c>
      <c r="BF175" s="670">
        <v>0.68226440366972485</v>
      </c>
      <c r="BG175" s="670">
        <v>0.86698165137614669</v>
      </c>
      <c r="BH175" s="668">
        <v>0.87984839428834616</v>
      </c>
      <c r="BI175" s="668">
        <v>0.70197172569004129</v>
      </c>
      <c r="BJ175" s="669">
        <v>1.0900000000000001</v>
      </c>
      <c r="BK175" s="670">
        <v>0.95220000000000005</v>
      </c>
      <c r="BL175" s="670">
        <v>1.21</v>
      </c>
      <c r="BM175" s="668">
        <v>1.17</v>
      </c>
      <c r="BN175" s="668">
        <v>1.01</v>
      </c>
      <c r="BO175" s="669">
        <v>0.29809999999999998</v>
      </c>
      <c r="BP175" s="670">
        <v>0.14217374918778428</v>
      </c>
      <c r="BQ175" s="670">
        <v>0.59765272904483424</v>
      </c>
      <c r="BR175" s="668">
        <v>0.30780000000000002</v>
      </c>
      <c r="BS175" s="668">
        <v>0.28810000000000002</v>
      </c>
      <c r="BT175" s="664">
        <v>8229</v>
      </c>
      <c r="BU175" s="664">
        <v>4082</v>
      </c>
      <c r="BV175" s="664">
        <v>16547</v>
      </c>
      <c r="BW175" s="665">
        <v>5739</v>
      </c>
      <c r="BX175" s="665">
        <v>2489</v>
      </c>
      <c r="BY175" s="664">
        <v>123</v>
      </c>
      <c r="BZ175" s="664">
        <v>102</v>
      </c>
      <c r="CA175" s="664">
        <v>147</v>
      </c>
      <c r="CB175" s="665">
        <v>63</v>
      </c>
      <c r="CC175" s="665">
        <v>59</v>
      </c>
      <c r="CD175" s="664">
        <v>8106</v>
      </c>
      <c r="CE175" s="664">
        <v>3977</v>
      </c>
      <c r="CF175" s="664">
        <v>16398</v>
      </c>
      <c r="CG175" s="665">
        <v>5676</v>
      </c>
      <c r="CH175" s="665">
        <v>2430</v>
      </c>
      <c r="CI175" s="664">
        <v>4700</v>
      </c>
      <c r="CJ175" s="664">
        <v>2291.1338167435729</v>
      </c>
      <c r="CK175" s="664">
        <v>10106.394199077125</v>
      </c>
      <c r="CL175" s="665">
        <v>3034</v>
      </c>
      <c r="CM175" s="665">
        <v>1666</v>
      </c>
      <c r="CN175" s="671">
        <v>122.54</v>
      </c>
      <c r="CO175" s="664">
        <v>1668.1</v>
      </c>
      <c r="CP175" s="664">
        <v>3032.22</v>
      </c>
      <c r="CQ175" s="665">
        <v>63.1</v>
      </c>
      <c r="CR175" s="665">
        <v>861.67</v>
      </c>
      <c r="CS175" s="665">
        <v>2172.2600000000002</v>
      </c>
      <c r="CT175" s="665">
        <v>59.44</v>
      </c>
      <c r="CU175" s="665">
        <v>806.43</v>
      </c>
      <c r="CV175" s="665">
        <v>859.97</v>
      </c>
      <c r="CW175" s="664">
        <v>18447</v>
      </c>
      <c r="CX175" s="664">
        <v>16105</v>
      </c>
      <c r="CY175" s="664">
        <v>21127</v>
      </c>
      <c r="CZ175" s="665">
        <v>13029</v>
      </c>
      <c r="DA175" s="665">
        <v>5417</v>
      </c>
      <c r="DB175" s="664">
        <v>181</v>
      </c>
      <c r="DC175" s="664">
        <v>104</v>
      </c>
      <c r="DD175" s="664">
        <v>262</v>
      </c>
      <c r="DE175" s="665">
        <v>93</v>
      </c>
      <c r="DF175" s="665">
        <v>89</v>
      </c>
      <c r="DG175" s="664">
        <v>18265</v>
      </c>
      <c r="DH175" s="664">
        <v>15939</v>
      </c>
      <c r="DI175" s="664">
        <v>20895</v>
      </c>
      <c r="DJ175" s="665">
        <v>12937</v>
      </c>
      <c r="DK175" s="665">
        <v>5329</v>
      </c>
      <c r="DL175" s="666">
        <v>209</v>
      </c>
      <c r="DM175" s="666">
        <v>120.08839779005524</v>
      </c>
      <c r="DN175" s="666">
        <v>302.53038674033149</v>
      </c>
      <c r="DO175" s="672">
        <v>111</v>
      </c>
      <c r="DP175" s="672">
        <v>98</v>
      </c>
      <c r="DQ175" s="664">
        <v>425</v>
      </c>
      <c r="DR175" s="664">
        <v>370.87736107309058</v>
      </c>
      <c r="DS175" s="664">
        <v>486.19627703257595</v>
      </c>
      <c r="DT175" s="665">
        <v>226</v>
      </c>
      <c r="DU175" s="665">
        <v>199</v>
      </c>
      <c r="DV175" s="671">
        <v>41</v>
      </c>
      <c r="DW175" s="671">
        <v>50</v>
      </c>
      <c r="DX175" s="664">
        <v>91</v>
      </c>
      <c r="DY175" s="664">
        <v>118</v>
      </c>
      <c r="DZ175" s="664">
        <v>307</v>
      </c>
      <c r="EA175" s="665">
        <v>21</v>
      </c>
      <c r="EB175" s="665">
        <v>25</v>
      </c>
      <c r="EC175" s="665">
        <v>46</v>
      </c>
      <c r="ED175" s="665">
        <v>65</v>
      </c>
      <c r="EE175" s="665">
        <v>161</v>
      </c>
      <c r="EF175" s="665">
        <v>20</v>
      </c>
      <c r="EG175" s="665">
        <v>24</v>
      </c>
      <c r="EH175" s="665">
        <v>45</v>
      </c>
      <c r="EI175" s="665">
        <v>53</v>
      </c>
      <c r="EJ175" s="665">
        <v>146</v>
      </c>
      <c r="EK175" s="671">
        <v>234780</v>
      </c>
      <c r="EL175" s="671">
        <v>213583</v>
      </c>
      <c r="EM175" s="671">
        <v>254252</v>
      </c>
      <c r="EN175" s="664">
        <v>4744</v>
      </c>
      <c r="EO175" s="664">
        <v>3940</v>
      </c>
      <c r="EP175" s="664">
        <v>5642</v>
      </c>
      <c r="EQ175" s="673">
        <v>2.5927487352445194E-2</v>
      </c>
      <c r="ER175" s="678" t="s">
        <v>1088</v>
      </c>
      <c r="ES175" s="679" t="s">
        <v>1085</v>
      </c>
      <c r="ET175" s="679" t="s">
        <v>1046</v>
      </c>
      <c r="EU175" s="665" t="s">
        <v>1133</v>
      </c>
      <c r="EV175" s="665" t="s">
        <v>1075</v>
      </c>
      <c r="EW175" s="679" t="s">
        <v>956</v>
      </c>
      <c r="EX175" s="679" t="s">
        <v>736</v>
      </c>
      <c r="EY175" s="679" t="s">
        <v>953</v>
      </c>
      <c r="EZ175" s="665" t="s">
        <v>880</v>
      </c>
      <c r="FA175" s="665" t="s">
        <v>934</v>
      </c>
      <c r="FB175" s="679" t="s">
        <v>1092</v>
      </c>
      <c r="FC175" s="679" t="s">
        <v>1130</v>
      </c>
      <c r="FD175" s="679" t="s">
        <v>1046</v>
      </c>
      <c r="FE175" s="665" t="s">
        <v>1097</v>
      </c>
      <c r="FF175" s="665" t="s">
        <v>1090</v>
      </c>
      <c r="FG175" s="679" t="s">
        <v>990</v>
      </c>
      <c r="FH175" s="680" t="s">
        <v>906</v>
      </c>
      <c r="FI175" s="680" t="s">
        <v>1061</v>
      </c>
      <c r="FJ175" s="665" t="s">
        <v>881</v>
      </c>
      <c r="FK175" s="665" t="s">
        <v>906</v>
      </c>
      <c r="FL175" s="679" t="s">
        <v>684</v>
      </c>
      <c r="FM175" s="679" t="s">
        <v>966</v>
      </c>
      <c r="FN175" s="679" t="s">
        <v>678</v>
      </c>
      <c r="FO175" s="679" t="s">
        <v>1009</v>
      </c>
      <c r="FP175" s="679" t="s">
        <v>694</v>
      </c>
      <c r="FQ175" s="665" t="s">
        <v>235</v>
      </c>
      <c r="FR175" s="665" t="s">
        <v>664</v>
      </c>
      <c r="FS175" s="665" t="s">
        <v>673</v>
      </c>
      <c r="FT175" s="665" t="s">
        <v>966</v>
      </c>
      <c r="FU175" s="665" t="s">
        <v>688</v>
      </c>
      <c r="FV175" s="665" t="s">
        <v>235</v>
      </c>
      <c r="FW175" s="665" t="s">
        <v>879</v>
      </c>
      <c r="FX175" s="665" t="s">
        <v>671</v>
      </c>
      <c r="FY175" s="665" t="s">
        <v>678</v>
      </c>
      <c r="FZ175" s="665" t="s">
        <v>681</v>
      </c>
      <c r="GA175" s="680">
        <v>0.6</v>
      </c>
      <c r="GB175" s="680">
        <v>0.6</v>
      </c>
      <c r="GC175" s="680">
        <v>0.7</v>
      </c>
      <c r="GD175" s="668">
        <v>0.71</v>
      </c>
      <c r="GE175" s="668">
        <v>0.56999999999999995</v>
      </c>
      <c r="GF175" s="681" t="s">
        <v>1023</v>
      </c>
      <c r="GG175" s="680">
        <v>0.7</v>
      </c>
      <c r="GH175" s="680">
        <v>0.9</v>
      </c>
      <c r="GI175" s="668">
        <v>0.88</v>
      </c>
      <c r="GJ175" s="668">
        <v>0.7</v>
      </c>
      <c r="GK175" s="681" t="s">
        <v>984</v>
      </c>
      <c r="GL175" s="679" t="s">
        <v>1037</v>
      </c>
      <c r="GM175" s="679" t="s">
        <v>931</v>
      </c>
      <c r="GN175" s="668" t="s">
        <v>931</v>
      </c>
      <c r="GO175" s="668" t="s">
        <v>1037</v>
      </c>
      <c r="GP175" s="681" t="s">
        <v>952</v>
      </c>
      <c r="GQ175" s="680">
        <v>0.1</v>
      </c>
      <c r="GR175" s="680">
        <v>0.6</v>
      </c>
      <c r="GS175" s="668" t="s">
        <v>952</v>
      </c>
      <c r="GT175" s="668" t="s">
        <v>952</v>
      </c>
      <c r="GU175" s="679" t="s">
        <v>957</v>
      </c>
      <c r="GV175" s="679" t="s">
        <v>894</v>
      </c>
      <c r="GW175" s="679" t="s">
        <v>686</v>
      </c>
      <c r="GX175" s="665" t="s">
        <v>916</v>
      </c>
      <c r="GY175" s="665" t="s">
        <v>895</v>
      </c>
      <c r="GZ175" s="679" t="s">
        <v>237</v>
      </c>
      <c r="HA175" s="679" t="s">
        <v>237</v>
      </c>
      <c r="HB175" s="679" t="s">
        <v>237</v>
      </c>
      <c r="HC175" s="665" t="s">
        <v>232</v>
      </c>
      <c r="HD175" s="665" t="s">
        <v>232</v>
      </c>
      <c r="HE175" s="679" t="s">
        <v>1058</v>
      </c>
      <c r="HF175" s="679" t="s">
        <v>934</v>
      </c>
      <c r="HG175" s="679" t="s">
        <v>881</v>
      </c>
      <c r="HH175" s="665" t="s">
        <v>916</v>
      </c>
      <c r="HI175" s="665" t="s">
        <v>885</v>
      </c>
      <c r="HJ175" s="679" t="s">
        <v>691</v>
      </c>
      <c r="HK175" s="680">
        <v>2300</v>
      </c>
      <c r="HL175" s="680" t="s">
        <v>681</v>
      </c>
      <c r="HM175" s="665" t="s">
        <v>666</v>
      </c>
      <c r="HN175" s="665" t="s">
        <v>664</v>
      </c>
      <c r="HO175" s="681" t="s">
        <v>237</v>
      </c>
      <c r="HP175" s="679" t="s">
        <v>664</v>
      </c>
      <c r="HQ175" s="679" t="s">
        <v>666</v>
      </c>
      <c r="HR175" s="665" t="s">
        <v>232</v>
      </c>
      <c r="HS175" s="665" t="s">
        <v>235</v>
      </c>
      <c r="HT175" s="665" t="s">
        <v>685</v>
      </c>
      <c r="HU175" s="665" t="s">
        <v>232</v>
      </c>
      <c r="HV175" s="665" t="s">
        <v>235</v>
      </c>
      <c r="HW175" s="665" t="s">
        <v>235</v>
      </c>
      <c r="HX175" s="679" t="s">
        <v>679</v>
      </c>
      <c r="HY175" s="679" t="s">
        <v>881</v>
      </c>
      <c r="HZ175" s="679" t="s">
        <v>1025</v>
      </c>
      <c r="IA175" s="665" t="s">
        <v>887</v>
      </c>
      <c r="IB175" s="665" t="s">
        <v>985</v>
      </c>
      <c r="IC175" s="679" t="s">
        <v>237</v>
      </c>
      <c r="ID175" s="679" t="s">
        <v>237</v>
      </c>
      <c r="IE175" s="679" t="s">
        <v>236</v>
      </c>
      <c r="IF175" s="665" t="s">
        <v>232</v>
      </c>
      <c r="IG175" s="665" t="s">
        <v>232</v>
      </c>
      <c r="IH175" s="679" t="s">
        <v>679</v>
      </c>
      <c r="II175" s="679" t="s">
        <v>881</v>
      </c>
      <c r="IJ175" s="679" t="s">
        <v>1025</v>
      </c>
      <c r="IK175" s="665" t="s">
        <v>887</v>
      </c>
      <c r="IL175" s="665" t="s">
        <v>700</v>
      </c>
      <c r="IM175" s="679" t="s">
        <v>236</v>
      </c>
      <c r="IN175" s="680" t="s">
        <v>236</v>
      </c>
      <c r="IO175" s="680" t="s">
        <v>236</v>
      </c>
      <c r="IP175" s="665" t="s">
        <v>236</v>
      </c>
      <c r="IQ175" s="665" t="s">
        <v>237</v>
      </c>
      <c r="IR175" s="681" t="s">
        <v>232</v>
      </c>
      <c r="IS175" s="681" t="s">
        <v>232</v>
      </c>
      <c r="IT175" s="679" t="s">
        <v>232</v>
      </c>
      <c r="IU175" s="679" t="s">
        <v>237</v>
      </c>
      <c r="IV175" s="679" t="s">
        <v>236</v>
      </c>
      <c r="IW175" s="665" t="s">
        <v>232</v>
      </c>
      <c r="IX175" s="665" t="s">
        <v>232</v>
      </c>
      <c r="IY175" s="665" t="s">
        <v>232</v>
      </c>
      <c r="IZ175" s="665" t="s">
        <v>232</v>
      </c>
      <c r="JA175" s="665" t="s">
        <v>237</v>
      </c>
      <c r="JB175" s="665" t="s">
        <v>232</v>
      </c>
      <c r="JC175" s="665" t="s">
        <v>232</v>
      </c>
      <c r="JD175" s="665" t="s">
        <v>232</v>
      </c>
      <c r="JE175" s="665" t="s">
        <v>232</v>
      </c>
      <c r="JF175" s="665" t="s">
        <v>237</v>
      </c>
      <c r="JG175" s="681" t="s">
        <v>661</v>
      </c>
      <c r="JH175" s="681" t="s">
        <v>661</v>
      </c>
      <c r="JI175" s="681" t="s">
        <v>661</v>
      </c>
      <c r="JJ175" s="679" t="s">
        <v>691</v>
      </c>
      <c r="JK175" s="679" t="s">
        <v>896</v>
      </c>
      <c r="JL175" s="682" t="s">
        <v>994</v>
      </c>
    </row>
    <row r="176" spans="1:272" ht="12.75" x14ac:dyDescent="0.2">
      <c r="A176" s="733" t="s">
        <v>176</v>
      </c>
      <c r="B176" s="662">
        <v>2013</v>
      </c>
      <c r="C176" s="679" t="s">
        <v>661</v>
      </c>
      <c r="D176" s="679" t="s">
        <v>661</v>
      </c>
      <c r="E176" s="679" t="s">
        <v>661</v>
      </c>
      <c r="F176" s="679" t="s">
        <v>661</v>
      </c>
      <c r="G176" s="679" t="s">
        <v>661</v>
      </c>
      <c r="H176" s="679" t="s">
        <v>661</v>
      </c>
      <c r="I176" s="664">
        <v>1</v>
      </c>
      <c r="J176" s="664">
        <v>0.84450000000000003</v>
      </c>
      <c r="K176" s="664">
        <v>2</v>
      </c>
      <c r="L176" s="663">
        <v>194</v>
      </c>
      <c r="M176" s="664">
        <v>124</v>
      </c>
      <c r="N176" s="664">
        <v>321</v>
      </c>
      <c r="O176" s="665">
        <v>138</v>
      </c>
      <c r="P176" s="665">
        <v>56</v>
      </c>
      <c r="Q176" s="664">
        <v>1</v>
      </c>
      <c r="R176" s="664">
        <v>0.84450000000000003</v>
      </c>
      <c r="S176" s="664">
        <v>2</v>
      </c>
      <c r="T176" s="665">
        <v>0.60019999999999996</v>
      </c>
      <c r="U176" s="665">
        <v>0.56930000000000003</v>
      </c>
      <c r="V176" s="664">
        <v>193</v>
      </c>
      <c r="W176" s="664">
        <v>123</v>
      </c>
      <c r="X176" s="664">
        <v>320</v>
      </c>
      <c r="Y176" s="665">
        <v>137</v>
      </c>
      <c r="Z176" s="665">
        <v>55</v>
      </c>
      <c r="AA176" s="664">
        <v>2.1503000000000001</v>
      </c>
      <c r="AB176" s="664">
        <v>1.8159283500000001</v>
      </c>
      <c r="AC176" s="664">
        <v>4.3006000000000002</v>
      </c>
      <c r="AD176" s="666">
        <v>0.73640000000000005</v>
      </c>
      <c r="AE176" s="666">
        <v>1.0510999999999999</v>
      </c>
      <c r="AF176" s="664">
        <v>12</v>
      </c>
      <c r="AG176" s="664">
        <v>6.4390243902439011</v>
      </c>
      <c r="AH176" s="664">
        <v>22.536585365853657</v>
      </c>
      <c r="AI176" s="665">
        <v>6</v>
      </c>
      <c r="AJ176" s="665">
        <v>6</v>
      </c>
      <c r="AK176" s="664">
        <v>0.76619999999999999</v>
      </c>
      <c r="AL176" s="664">
        <v>0.253</v>
      </c>
      <c r="AM176" s="664">
        <v>0.15029999999999999</v>
      </c>
      <c r="AN176" s="664">
        <v>2</v>
      </c>
      <c r="AO176" s="664">
        <v>10</v>
      </c>
      <c r="AP176" s="665">
        <v>0.39269999999999999</v>
      </c>
      <c r="AQ176" s="665">
        <v>0.13009999999999999</v>
      </c>
      <c r="AR176" s="665">
        <v>7.7499999999999999E-2</v>
      </c>
      <c r="AS176" s="665">
        <v>0.65890000000000004</v>
      </c>
      <c r="AT176" s="665">
        <v>6</v>
      </c>
      <c r="AU176" s="665">
        <v>0.37359999999999999</v>
      </c>
      <c r="AV176" s="665">
        <v>0.1229</v>
      </c>
      <c r="AW176" s="665">
        <v>7.2800000000000004E-2</v>
      </c>
      <c r="AX176" s="665">
        <v>0.97829999999999995</v>
      </c>
      <c r="AY176" s="665">
        <v>5</v>
      </c>
      <c r="AZ176" s="667">
        <v>9.1526098619843042E-3</v>
      </c>
      <c r="BA176" s="667">
        <v>5.850121767453885E-3</v>
      </c>
      <c r="BB176" s="667">
        <v>1.5144266833489493E-2</v>
      </c>
      <c r="BC176" s="668">
        <v>1.2992869927249344E-2</v>
      </c>
      <c r="BD176" s="668">
        <v>5.2955433274735628E-3</v>
      </c>
      <c r="BE176" s="669">
        <v>1.09E-2</v>
      </c>
      <c r="BF176" s="670">
        <v>6.9700680272108849E-3</v>
      </c>
      <c r="BG176" s="670">
        <v>1.8166666666666668E-2</v>
      </c>
      <c r="BH176" s="668">
        <v>1.5594178021770383E-2</v>
      </c>
      <c r="BI176" s="668">
        <v>6.3341179344893854E-3</v>
      </c>
      <c r="BJ176" s="669">
        <v>1.47E-2</v>
      </c>
      <c r="BK176" s="670">
        <v>9.4000000000000004E-3</v>
      </c>
      <c r="BL176" s="670">
        <v>2.4500000000000001E-2</v>
      </c>
      <c r="BM176" s="668">
        <v>0.02</v>
      </c>
      <c r="BN176" s="668">
        <v>9.1000000000000004E-3</v>
      </c>
      <c r="BO176" s="669">
        <v>4.0000000000000001E-3</v>
      </c>
      <c r="BP176" s="670">
        <v>2.1463414634146339E-3</v>
      </c>
      <c r="BQ176" s="670">
        <v>7.5121951219512192E-3</v>
      </c>
      <c r="BR176" s="668">
        <v>4.1000000000000003E-3</v>
      </c>
      <c r="BS176" s="668">
        <v>3.8E-3</v>
      </c>
      <c r="BT176" s="664">
        <v>20</v>
      </c>
      <c r="BU176" s="664">
        <v>11</v>
      </c>
      <c r="BV176" s="664">
        <v>41</v>
      </c>
      <c r="BW176" s="665">
        <v>15</v>
      </c>
      <c r="BX176" s="665">
        <v>6</v>
      </c>
      <c r="BY176" s="664">
        <v>0.26640000000000003</v>
      </c>
      <c r="BZ176" s="664">
        <v>0.1482</v>
      </c>
      <c r="CA176" s="664">
        <v>0.47349999999999998</v>
      </c>
      <c r="CB176" s="665">
        <v>0.13669999999999999</v>
      </c>
      <c r="CC176" s="665">
        <v>0.12970000000000001</v>
      </c>
      <c r="CD176" s="664">
        <v>20</v>
      </c>
      <c r="CE176" s="664">
        <v>11</v>
      </c>
      <c r="CF176" s="664">
        <v>41</v>
      </c>
      <c r="CG176" s="665">
        <v>14</v>
      </c>
      <c r="CH176" s="665">
        <v>5</v>
      </c>
      <c r="CI176" s="664">
        <v>3</v>
      </c>
      <c r="CJ176" s="664">
        <v>1.47855</v>
      </c>
      <c r="CK176" s="664">
        <v>6</v>
      </c>
      <c r="CL176" s="665">
        <v>2</v>
      </c>
      <c r="CM176" s="665">
        <v>1</v>
      </c>
      <c r="CN176" s="671">
        <v>0.26640000000000003</v>
      </c>
      <c r="CO176" s="664">
        <v>0.67620000000000002</v>
      </c>
      <c r="CP176" s="664">
        <v>2.35</v>
      </c>
      <c r="CQ176" s="665">
        <v>0.13669999999999999</v>
      </c>
      <c r="CR176" s="665">
        <v>0.30330000000000001</v>
      </c>
      <c r="CS176" s="665">
        <v>1.46</v>
      </c>
      <c r="CT176" s="665">
        <v>0.12970000000000001</v>
      </c>
      <c r="CU176" s="665">
        <v>0.37280000000000002</v>
      </c>
      <c r="CV176" s="665">
        <v>0.88580000000000003</v>
      </c>
      <c r="CW176" s="664">
        <v>5</v>
      </c>
      <c r="CX176" s="664">
        <v>3</v>
      </c>
      <c r="CY176" s="664">
        <v>10</v>
      </c>
      <c r="CZ176" s="665">
        <v>3</v>
      </c>
      <c r="DA176" s="665">
        <v>1</v>
      </c>
      <c r="DB176" s="664">
        <v>0.15279999999999999</v>
      </c>
      <c r="DC176" s="664">
        <v>7.2400000000000006E-2</v>
      </c>
      <c r="DD176" s="664">
        <v>0.28689999999999999</v>
      </c>
      <c r="DE176" s="665">
        <v>7.8299999999999995E-2</v>
      </c>
      <c r="DF176" s="665">
        <v>7.4499999999999997E-2</v>
      </c>
      <c r="DG176" s="664">
        <v>5</v>
      </c>
      <c r="DH176" s="664">
        <v>3</v>
      </c>
      <c r="DI176" s="664">
        <v>9</v>
      </c>
      <c r="DJ176" s="665">
        <v>3</v>
      </c>
      <c r="DK176" s="665">
        <v>1</v>
      </c>
      <c r="DL176" s="666">
        <v>2.0999999999999998E-2</v>
      </c>
      <c r="DM176" s="666">
        <v>9.9502617801047119E-3</v>
      </c>
      <c r="DN176" s="666">
        <v>3.9429973821989525E-2</v>
      </c>
      <c r="DO176" s="672">
        <v>9.6000000000000009E-3</v>
      </c>
      <c r="DP176" s="672">
        <v>1.1300000000000001E-2</v>
      </c>
      <c r="DQ176" s="664">
        <v>0.13800000000000001</v>
      </c>
      <c r="DR176" s="664">
        <v>8.2800000000000012E-2</v>
      </c>
      <c r="DS176" s="664">
        <v>0.24840000000000001</v>
      </c>
      <c r="DT176" s="665">
        <v>7.4200000000000002E-2</v>
      </c>
      <c r="DU176" s="665">
        <v>6.3799999999999996E-2</v>
      </c>
      <c r="DV176" s="671">
        <v>0.13830000000000001</v>
      </c>
      <c r="DW176" s="671">
        <v>7.4000000000000003E-3</v>
      </c>
      <c r="DX176" s="664">
        <v>7.1000000000000004E-3</v>
      </c>
      <c r="DY176" s="664">
        <v>1.3899999999999999E-2</v>
      </c>
      <c r="DZ176" s="664">
        <v>0.1241</v>
      </c>
      <c r="EA176" s="665">
        <v>7.0900000000000005E-2</v>
      </c>
      <c r="EB176" s="665">
        <v>3.8E-3</v>
      </c>
      <c r="EC176" s="665">
        <v>3.5999999999999999E-3</v>
      </c>
      <c r="ED176" s="665">
        <v>6.0000000000000001E-3</v>
      </c>
      <c r="EE176" s="665">
        <v>6.8199999999999997E-2</v>
      </c>
      <c r="EF176" s="665">
        <v>6.7400000000000002E-2</v>
      </c>
      <c r="EG176" s="665">
        <v>3.5999999999999999E-3</v>
      </c>
      <c r="EH176" s="665">
        <v>3.3999999999999998E-3</v>
      </c>
      <c r="EI176" s="665">
        <v>7.9000000000000008E-3</v>
      </c>
      <c r="EJ176" s="665">
        <v>5.5899999999999998E-2</v>
      </c>
      <c r="EK176" s="671">
        <v>48</v>
      </c>
      <c r="EL176" s="671">
        <v>37</v>
      </c>
      <c r="EM176" s="671">
        <v>61</v>
      </c>
      <c r="EN176" s="664">
        <v>2</v>
      </c>
      <c r="EO176" s="664">
        <v>0.92379999999999995</v>
      </c>
      <c r="EP176" s="664">
        <v>3</v>
      </c>
      <c r="EQ176" s="673">
        <v>0.13320000000000001</v>
      </c>
      <c r="ER176" s="678" t="s">
        <v>237</v>
      </c>
      <c r="ES176" s="679" t="s">
        <v>237</v>
      </c>
      <c r="ET176" s="679" t="s">
        <v>236</v>
      </c>
      <c r="EU176" s="665" t="s">
        <v>237</v>
      </c>
      <c r="EV176" s="665" t="s">
        <v>232</v>
      </c>
      <c r="EW176" s="679" t="s">
        <v>661</v>
      </c>
      <c r="EX176" s="679" t="s">
        <v>661</v>
      </c>
      <c r="EY176" s="679" t="s">
        <v>661</v>
      </c>
      <c r="EZ176" s="665" t="s">
        <v>661</v>
      </c>
      <c r="FA176" s="665" t="s">
        <v>661</v>
      </c>
      <c r="FB176" s="679" t="s">
        <v>237</v>
      </c>
      <c r="FC176" s="679" t="s">
        <v>237</v>
      </c>
      <c r="FD176" s="679" t="s">
        <v>236</v>
      </c>
      <c r="FE176" s="665" t="s">
        <v>237</v>
      </c>
      <c r="FF176" s="665" t="s">
        <v>232</v>
      </c>
      <c r="FG176" s="679" t="s">
        <v>232</v>
      </c>
      <c r="FH176" s="680" t="s">
        <v>232</v>
      </c>
      <c r="FI176" s="680" t="s">
        <v>232</v>
      </c>
      <c r="FJ176" s="665" t="s">
        <v>232</v>
      </c>
      <c r="FK176" s="665" t="s">
        <v>232</v>
      </c>
      <c r="FL176" s="679" t="s">
        <v>661</v>
      </c>
      <c r="FM176" s="679" t="s">
        <v>661</v>
      </c>
      <c r="FN176" s="679" t="s">
        <v>661</v>
      </c>
      <c r="FO176" s="679" t="s">
        <v>232</v>
      </c>
      <c r="FP176" s="679" t="s">
        <v>232</v>
      </c>
      <c r="FQ176" s="665" t="s">
        <v>661</v>
      </c>
      <c r="FR176" s="665" t="s">
        <v>661</v>
      </c>
      <c r="FS176" s="665" t="s">
        <v>661</v>
      </c>
      <c r="FT176" s="665" t="s">
        <v>232</v>
      </c>
      <c r="FU176" s="665" t="s">
        <v>232</v>
      </c>
      <c r="FV176" s="665" t="s">
        <v>661</v>
      </c>
      <c r="FW176" s="665" t="s">
        <v>661</v>
      </c>
      <c r="FX176" s="665" t="s">
        <v>661</v>
      </c>
      <c r="FY176" s="665" t="s">
        <v>232</v>
      </c>
      <c r="FZ176" s="665" t="s">
        <v>232</v>
      </c>
      <c r="GA176" s="680" t="s">
        <v>882</v>
      </c>
      <c r="GB176" s="680" t="s">
        <v>882</v>
      </c>
      <c r="GC176" s="680" t="s">
        <v>882</v>
      </c>
      <c r="GD176" s="668" t="s">
        <v>882</v>
      </c>
      <c r="GE176" s="668" t="s">
        <v>882</v>
      </c>
      <c r="GF176" s="681" t="s">
        <v>882</v>
      </c>
      <c r="GG176" s="680" t="s">
        <v>882</v>
      </c>
      <c r="GH176" s="680" t="s">
        <v>882</v>
      </c>
      <c r="GI176" s="668" t="s">
        <v>882</v>
      </c>
      <c r="GJ176" s="668" t="s">
        <v>882</v>
      </c>
      <c r="GK176" s="681" t="s">
        <v>882</v>
      </c>
      <c r="GL176" s="679" t="s">
        <v>882</v>
      </c>
      <c r="GM176" s="679" t="s">
        <v>882</v>
      </c>
      <c r="GN176" s="668" t="s">
        <v>882</v>
      </c>
      <c r="GO176" s="668" t="s">
        <v>882</v>
      </c>
      <c r="GP176" s="681" t="s">
        <v>882</v>
      </c>
      <c r="GQ176" s="680" t="s">
        <v>882</v>
      </c>
      <c r="GR176" s="680" t="s">
        <v>882</v>
      </c>
      <c r="GS176" s="668" t="s">
        <v>882</v>
      </c>
      <c r="GT176" s="668" t="s">
        <v>882</v>
      </c>
      <c r="GU176" s="679" t="s">
        <v>232</v>
      </c>
      <c r="GV176" s="679" t="s">
        <v>232</v>
      </c>
      <c r="GW176" s="679" t="s">
        <v>232</v>
      </c>
      <c r="GX176" s="665" t="s">
        <v>232</v>
      </c>
      <c r="GY176" s="665" t="s">
        <v>232</v>
      </c>
      <c r="GZ176" s="679" t="s">
        <v>661</v>
      </c>
      <c r="HA176" s="679" t="s">
        <v>661</v>
      </c>
      <c r="HB176" s="679" t="s">
        <v>661</v>
      </c>
      <c r="HC176" s="665" t="s">
        <v>661</v>
      </c>
      <c r="HD176" s="665" t="s">
        <v>661</v>
      </c>
      <c r="HE176" s="679" t="s">
        <v>232</v>
      </c>
      <c r="HF176" s="679" t="s">
        <v>232</v>
      </c>
      <c r="HG176" s="679" t="s">
        <v>232</v>
      </c>
      <c r="HH176" s="665" t="s">
        <v>232</v>
      </c>
      <c r="HI176" s="665" t="s">
        <v>232</v>
      </c>
      <c r="HJ176" s="679" t="s">
        <v>232</v>
      </c>
      <c r="HK176" s="680" t="s">
        <v>232</v>
      </c>
      <c r="HL176" s="680" t="s">
        <v>232</v>
      </c>
      <c r="HM176" s="665" t="s">
        <v>232</v>
      </c>
      <c r="HN176" s="665" t="s">
        <v>232</v>
      </c>
      <c r="HO176" s="681" t="s">
        <v>661</v>
      </c>
      <c r="HP176" s="679" t="s">
        <v>232</v>
      </c>
      <c r="HQ176" s="679" t="s">
        <v>232</v>
      </c>
      <c r="HR176" s="665" t="s">
        <v>661</v>
      </c>
      <c r="HS176" s="665" t="s">
        <v>232</v>
      </c>
      <c r="HT176" s="665" t="s">
        <v>232</v>
      </c>
      <c r="HU176" s="665" t="s">
        <v>661</v>
      </c>
      <c r="HV176" s="665" t="s">
        <v>232</v>
      </c>
      <c r="HW176" s="665" t="s">
        <v>232</v>
      </c>
      <c r="HX176" s="679" t="s">
        <v>232</v>
      </c>
      <c r="HY176" s="679" t="s">
        <v>232</v>
      </c>
      <c r="HZ176" s="679" t="s">
        <v>232</v>
      </c>
      <c r="IA176" s="665" t="s">
        <v>232</v>
      </c>
      <c r="IB176" s="665" t="s">
        <v>232</v>
      </c>
      <c r="IC176" s="679" t="s">
        <v>661</v>
      </c>
      <c r="ID176" s="679" t="s">
        <v>661</v>
      </c>
      <c r="IE176" s="679" t="s">
        <v>661</v>
      </c>
      <c r="IF176" s="665" t="s">
        <v>661</v>
      </c>
      <c r="IG176" s="665" t="s">
        <v>661</v>
      </c>
      <c r="IH176" s="679" t="s">
        <v>232</v>
      </c>
      <c r="II176" s="679" t="s">
        <v>232</v>
      </c>
      <c r="IJ176" s="679" t="s">
        <v>232</v>
      </c>
      <c r="IK176" s="665" t="s">
        <v>232</v>
      </c>
      <c r="IL176" s="665" t="s">
        <v>232</v>
      </c>
      <c r="IM176" s="679" t="s">
        <v>232</v>
      </c>
      <c r="IN176" s="680" t="s">
        <v>232</v>
      </c>
      <c r="IO176" s="680" t="s">
        <v>232</v>
      </c>
      <c r="IP176" s="665" t="s">
        <v>232</v>
      </c>
      <c r="IQ176" s="665" t="s">
        <v>232</v>
      </c>
      <c r="IR176" s="681" t="s">
        <v>661</v>
      </c>
      <c r="IS176" s="681" t="s">
        <v>661</v>
      </c>
      <c r="IT176" s="679" t="s">
        <v>661</v>
      </c>
      <c r="IU176" s="679" t="s">
        <v>232</v>
      </c>
      <c r="IV176" s="679" t="s">
        <v>232</v>
      </c>
      <c r="IW176" s="665" t="s">
        <v>661</v>
      </c>
      <c r="IX176" s="665" t="s">
        <v>661</v>
      </c>
      <c r="IY176" s="665" t="s">
        <v>661</v>
      </c>
      <c r="IZ176" s="665" t="s">
        <v>232</v>
      </c>
      <c r="JA176" s="665" t="s">
        <v>232</v>
      </c>
      <c r="JB176" s="665" t="s">
        <v>661</v>
      </c>
      <c r="JC176" s="665" t="s">
        <v>661</v>
      </c>
      <c r="JD176" s="665" t="s">
        <v>661</v>
      </c>
      <c r="JE176" s="665" t="s">
        <v>232</v>
      </c>
      <c r="JF176" s="665" t="s">
        <v>232</v>
      </c>
      <c r="JG176" s="681" t="s">
        <v>661</v>
      </c>
      <c r="JH176" s="681" t="s">
        <v>661</v>
      </c>
      <c r="JI176" s="681" t="s">
        <v>661</v>
      </c>
      <c r="JJ176" s="679" t="s">
        <v>661</v>
      </c>
      <c r="JK176" s="679" t="s">
        <v>661</v>
      </c>
      <c r="JL176" s="682" t="s">
        <v>661</v>
      </c>
    </row>
    <row r="177" spans="1:272" ht="12.75" x14ac:dyDescent="0.2">
      <c r="A177" s="733" t="s">
        <v>177</v>
      </c>
      <c r="B177" s="662">
        <v>2013</v>
      </c>
      <c r="C177" s="691" t="s">
        <v>661</v>
      </c>
      <c r="D177" s="691" t="s">
        <v>661</v>
      </c>
      <c r="E177" s="691" t="s">
        <v>661</v>
      </c>
      <c r="F177" s="691" t="s">
        <v>661</v>
      </c>
      <c r="G177" s="691" t="s">
        <v>661</v>
      </c>
      <c r="H177" s="691" t="s">
        <v>661</v>
      </c>
      <c r="I177" s="766" t="s">
        <v>661</v>
      </c>
      <c r="J177" s="766" t="s">
        <v>661</v>
      </c>
      <c r="K177" s="766" t="s">
        <v>661</v>
      </c>
      <c r="L177" s="766" t="s">
        <v>661</v>
      </c>
      <c r="M177" s="766" t="s">
        <v>661</v>
      </c>
      <c r="N177" s="766" t="s">
        <v>661</v>
      </c>
      <c r="O177" s="766" t="s">
        <v>661</v>
      </c>
      <c r="P177" s="766" t="s">
        <v>661</v>
      </c>
      <c r="Q177" s="766" t="s">
        <v>661</v>
      </c>
      <c r="R177" s="766" t="s">
        <v>661</v>
      </c>
      <c r="S177" s="766" t="s">
        <v>661</v>
      </c>
      <c r="T177" s="766" t="s">
        <v>661</v>
      </c>
      <c r="U177" s="766" t="s">
        <v>661</v>
      </c>
      <c r="V177" s="766" t="s">
        <v>661</v>
      </c>
      <c r="W177" s="766" t="s">
        <v>661</v>
      </c>
      <c r="X177" s="766" t="s">
        <v>661</v>
      </c>
      <c r="Y177" s="766" t="s">
        <v>661</v>
      </c>
      <c r="Z177" s="766" t="s">
        <v>661</v>
      </c>
      <c r="AA177" s="766" t="s">
        <v>661</v>
      </c>
      <c r="AB177" s="766" t="s">
        <v>661</v>
      </c>
      <c r="AC177" s="766" t="s">
        <v>661</v>
      </c>
      <c r="AD177" s="766" t="s">
        <v>661</v>
      </c>
      <c r="AE177" s="766" t="s">
        <v>661</v>
      </c>
      <c r="AF177" s="766" t="s">
        <v>661</v>
      </c>
      <c r="AG177" s="766" t="s">
        <v>661</v>
      </c>
      <c r="AH177" s="766" t="s">
        <v>661</v>
      </c>
      <c r="AI177" s="766" t="s">
        <v>661</v>
      </c>
      <c r="AJ177" s="766" t="s">
        <v>661</v>
      </c>
      <c r="AK177" s="766" t="s">
        <v>661</v>
      </c>
      <c r="AL177" s="766" t="s">
        <v>661</v>
      </c>
      <c r="AM177" s="766" t="s">
        <v>661</v>
      </c>
      <c r="AN177" s="766" t="s">
        <v>661</v>
      </c>
      <c r="AO177" s="766" t="s">
        <v>661</v>
      </c>
      <c r="AP177" s="766" t="s">
        <v>661</v>
      </c>
      <c r="AQ177" s="766" t="s">
        <v>661</v>
      </c>
      <c r="AR177" s="766" t="s">
        <v>661</v>
      </c>
      <c r="AS177" s="766" t="s">
        <v>661</v>
      </c>
      <c r="AT177" s="766" t="s">
        <v>661</v>
      </c>
      <c r="AU177" s="766" t="s">
        <v>661</v>
      </c>
      <c r="AV177" s="766" t="s">
        <v>661</v>
      </c>
      <c r="AW177" s="766" t="s">
        <v>661</v>
      </c>
      <c r="AX177" s="766" t="s">
        <v>661</v>
      </c>
      <c r="AY177" s="766" t="s">
        <v>661</v>
      </c>
      <c r="AZ177" s="766" t="s">
        <v>661</v>
      </c>
      <c r="BA177" s="766" t="s">
        <v>661</v>
      </c>
      <c r="BB177" s="766" t="s">
        <v>661</v>
      </c>
      <c r="BC177" s="766" t="s">
        <v>661</v>
      </c>
      <c r="BD177" s="766" t="s">
        <v>661</v>
      </c>
      <c r="BE177" s="766" t="s">
        <v>661</v>
      </c>
      <c r="BF177" s="766" t="s">
        <v>661</v>
      </c>
      <c r="BG177" s="766" t="s">
        <v>661</v>
      </c>
      <c r="BH177" s="766" t="s">
        <v>661</v>
      </c>
      <c r="BI177" s="766" t="s">
        <v>661</v>
      </c>
      <c r="BJ177" s="766" t="s">
        <v>661</v>
      </c>
      <c r="BK177" s="766" t="s">
        <v>661</v>
      </c>
      <c r="BL177" s="766" t="s">
        <v>661</v>
      </c>
      <c r="BM177" s="766" t="s">
        <v>661</v>
      </c>
      <c r="BN177" s="766" t="s">
        <v>661</v>
      </c>
      <c r="BO177" s="766" t="s">
        <v>661</v>
      </c>
      <c r="BP177" s="766" t="s">
        <v>661</v>
      </c>
      <c r="BQ177" s="766" t="s">
        <v>661</v>
      </c>
      <c r="BR177" s="766" t="s">
        <v>661</v>
      </c>
      <c r="BS177" s="766" t="s">
        <v>661</v>
      </c>
      <c r="BT177" s="766" t="s">
        <v>661</v>
      </c>
      <c r="BU177" s="766" t="s">
        <v>661</v>
      </c>
      <c r="BV177" s="766" t="s">
        <v>661</v>
      </c>
      <c r="BW177" s="766" t="s">
        <v>661</v>
      </c>
      <c r="BX177" s="766" t="s">
        <v>661</v>
      </c>
      <c r="BY177" s="766" t="s">
        <v>661</v>
      </c>
      <c r="BZ177" s="766" t="s">
        <v>661</v>
      </c>
      <c r="CA177" s="766" t="s">
        <v>661</v>
      </c>
      <c r="CB177" s="766" t="s">
        <v>661</v>
      </c>
      <c r="CC177" s="766" t="s">
        <v>661</v>
      </c>
      <c r="CD177" s="766" t="s">
        <v>661</v>
      </c>
      <c r="CE177" s="766" t="s">
        <v>661</v>
      </c>
      <c r="CF177" s="766" t="s">
        <v>661</v>
      </c>
      <c r="CG177" s="766" t="s">
        <v>661</v>
      </c>
      <c r="CH177" s="766" t="s">
        <v>661</v>
      </c>
      <c r="CI177" s="766" t="s">
        <v>661</v>
      </c>
      <c r="CJ177" s="766" t="s">
        <v>661</v>
      </c>
      <c r="CK177" s="766" t="s">
        <v>661</v>
      </c>
      <c r="CL177" s="766" t="s">
        <v>661</v>
      </c>
      <c r="CM177" s="766" t="s">
        <v>661</v>
      </c>
      <c r="CN177" s="766" t="s">
        <v>661</v>
      </c>
      <c r="CO177" s="766" t="s">
        <v>661</v>
      </c>
      <c r="CP177" s="766" t="s">
        <v>661</v>
      </c>
      <c r="CQ177" s="766" t="s">
        <v>661</v>
      </c>
      <c r="CR177" s="766" t="s">
        <v>661</v>
      </c>
      <c r="CS177" s="766" t="s">
        <v>661</v>
      </c>
      <c r="CT177" s="766" t="s">
        <v>661</v>
      </c>
      <c r="CU177" s="766" t="s">
        <v>661</v>
      </c>
      <c r="CV177" s="766" t="s">
        <v>661</v>
      </c>
      <c r="CW177" s="766" t="s">
        <v>661</v>
      </c>
      <c r="CX177" s="766" t="s">
        <v>661</v>
      </c>
      <c r="CY177" s="766" t="s">
        <v>661</v>
      </c>
      <c r="CZ177" s="766" t="s">
        <v>661</v>
      </c>
      <c r="DA177" s="766" t="s">
        <v>661</v>
      </c>
      <c r="DB177" s="766" t="s">
        <v>661</v>
      </c>
      <c r="DC177" s="766" t="s">
        <v>661</v>
      </c>
      <c r="DD177" s="766" t="s">
        <v>661</v>
      </c>
      <c r="DE177" s="766" t="s">
        <v>661</v>
      </c>
      <c r="DF177" s="766" t="s">
        <v>661</v>
      </c>
      <c r="DG177" s="766" t="s">
        <v>661</v>
      </c>
      <c r="DH177" s="766" t="s">
        <v>661</v>
      </c>
      <c r="DI177" s="766" t="s">
        <v>661</v>
      </c>
      <c r="DJ177" s="766" t="s">
        <v>661</v>
      </c>
      <c r="DK177" s="766" t="s">
        <v>661</v>
      </c>
      <c r="DL177" s="766" t="s">
        <v>661</v>
      </c>
      <c r="DM177" s="766" t="s">
        <v>661</v>
      </c>
      <c r="DN177" s="766" t="s">
        <v>661</v>
      </c>
      <c r="DO177" s="766" t="s">
        <v>661</v>
      </c>
      <c r="DP177" s="766" t="s">
        <v>661</v>
      </c>
      <c r="DQ177" s="766" t="s">
        <v>661</v>
      </c>
      <c r="DR177" s="766" t="s">
        <v>661</v>
      </c>
      <c r="DS177" s="766" t="s">
        <v>661</v>
      </c>
      <c r="DT177" s="766" t="s">
        <v>661</v>
      </c>
      <c r="DU177" s="766" t="s">
        <v>661</v>
      </c>
      <c r="DV177" s="766" t="s">
        <v>661</v>
      </c>
      <c r="DW177" s="766" t="s">
        <v>661</v>
      </c>
      <c r="DX177" s="766" t="s">
        <v>661</v>
      </c>
      <c r="DY177" s="766" t="s">
        <v>661</v>
      </c>
      <c r="DZ177" s="766" t="s">
        <v>661</v>
      </c>
      <c r="EA177" s="766" t="s">
        <v>661</v>
      </c>
      <c r="EB177" s="766" t="s">
        <v>661</v>
      </c>
      <c r="EC177" s="766" t="s">
        <v>661</v>
      </c>
      <c r="ED177" s="766" t="s">
        <v>661</v>
      </c>
      <c r="EE177" s="766" t="s">
        <v>661</v>
      </c>
      <c r="EF177" s="766" t="s">
        <v>661</v>
      </c>
      <c r="EG177" s="766" t="s">
        <v>661</v>
      </c>
      <c r="EH177" s="766" t="s">
        <v>661</v>
      </c>
      <c r="EI177" s="766" t="s">
        <v>661</v>
      </c>
      <c r="EJ177" s="766" t="s">
        <v>661</v>
      </c>
      <c r="EK177" s="766" t="s">
        <v>661</v>
      </c>
      <c r="EL177" s="766" t="s">
        <v>661</v>
      </c>
      <c r="EM177" s="766" t="s">
        <v>661</v>
      </c>
      <c r="EN177" s="766" t="s">
        <v>661</v>
      </c>
      <c r="EO177" s="766" t="s">
        <v>661</v>
      </c>
      <c r="EP177" s="766" t="s">
        <v>661</v>
      </c>
      <c r="EQ177" s="766" t="s">
        <v>661</v>
      </c>
      <c r="ER177" s="690" t="s">
        <v>661</v>
      </c>
      <c r="ES177" s="691" t="s">
        <v>661</v>
      </c>
      <c r="ET177" s="691" t="s">
        <v>661</v>
      </c>
      <c r="EU177" s="692" t="s">
        <v>661</v>
      </c>
      <c r="EV177" s="692" t="s">
        <v>661</v>
      </c>
      <c r="EW177" s="691" t="s">
        <v>661</v>
      </c>
      <c r="EX177" s="691" t="s">
        <v>661</v>
      </c>
      <c r="EY177" s="691" t="s">
        <v>661</v>
      </c>
      <c r="EZ177" s="692" t="s">
        <v>661</v>
      </c>
      <c r="FA177" s="692" t="s">
        <v>661</v>
      </c>
      <c r="FB177" s="691" t="s">
        <v>661</v>
      </c>
      <c r="FC177" s="691" t="s">
        <v>661</v>
      </c>
      <c r="FD177" s="691" t="s">
        <v>661</v>
      </c>
      <c r="FE177" s="692" t="s">
        <v>661</v>
      </c>
      <c r="FF177" s="692" t="s">
        <v>661</v>
      </c>
      <c r="FG177" s="691" t="s">
        <v>661</v>
      </c>
      <c r="FH177" s="693" t="s">
        <v>661</v>
      </c>
      <c r="FI177" s="693" t="s">
        <v>661</v>
      </c>
      <c r="FJ177" s="692" t="s">
        <v>661</v>
      </c>
      <c r="FK177" s="692" t="s">
        <v>661</v>
      </c>
      <c r="FL177" s="691" t="s">
        <v>661</v>
      </c>
      <c r="FM177" s="691" t="s">
        <v>661</v>
      </c>
      <c r="FN177" s="691" t="s">
        <v>661</v>
      </c>
      <c r="FO177" s="691" t="s">
        <v>661</v>
      </c>
      <c r="FP177" s="691" t="s">
        <v>661</v>
      </c>
      <c r="FQ177" s="692" t="s">
        <v>661</v>
      </c>
      <c r="FR177" s="692" t="s">
        <v>661</v>
      </c>
      <c r="FS177" s="692" t="s">
        <v>661</v>
      </c>
      <c r="FT177" s="692" t="s">
        <v>661</v>
      </c>
      <c r="FU177" s="692" t="s">
        <v>661</v>
      </c>
      <c r="FV177" s="692" t="s">
        <v>661</v>
      </c>
      <c r="FW177" s="692" t="s">
        <v>661</v>
      </c>
      <c r="FX177" s="692" t="s">
        <v>661</v>
      </c>
      <c r="FY177" s="692" t="s">
        <v>661</v>
      </c>
      <c r="FZ177" s="692" t="s">
        <v>661</v>
      </c>
      <c r="GA177" s="692" t="s">
        <v>661</v>
      </c>
      <c r="GB177" s="692" t="s">
        <v>661</v>
      </c>
      <c r="GC177" s="692" t="s">
        <v>661</v>
      </c>
      <c r="GD177" s="692" t="s">
        <v>661</v>
      </c>
      <c r="GE177" s="692" t="s">
        <v>661</v>
      </c>
      <c r="GF177" s="695" t="s">
        <v>661</v>
      </c>
      <c r="GG177" s="692" t="s">
        <v>661</v>
      </c>
      <c r="GH177" s="692" t="s">
        <v>661</v>
      </c>
      <c r="GI177" s="692" t="s">
        <v>661</v>
      </c>
      <c r="GJ177" s="692" t="s">
        <v>661</v>
      </c>
      <c r="GK177" s="695" t="s">
        <v>661</v>
      </c>
      <c r="GL177" s="691" t="s">
        <v>661</v>
      </c>
      <c r="GM177" s="691" t="s">
        <v>661</v>
      </c>
      <c r="GN177" s="694" t="s">
        <v>661</v>
      </c>
      <c r="GO177" s="694" t="s">
        <v>661</v>
      </c>
      <c r="GP177" s="695" t="s">
        <v>661</v>
      </c>
      <c r="GQ177" s="693" t="s">
        <v>661</v>
      </c>
      <c r="GR177" s="693" t="s">
        <v>661</v>
      </c>
      <c r="GS177" s="694" t="s">
        <v>661</v>
      </c>
      <c r="GT177" s="694" t="s">
        <v>661</v>
      </c>
      <c r="GU177" s="691" t="s">
        <v>661</v>
      </c>
      <c r="GV177" s="691" t="s">
        <v>661</v>
      </c>
      <c r="GW177" s="691" t="s">
        <v>661</v>
      </c>
      <c r="GX177" s="692" t="s">
        <v>661</v>
      </c>
      <c r="GY177" s="692" t="s">
        <v>661</v>
      </c>
      <c r="GZ177" s="691" t="s">
        <v>661</v>
      </c>
      <c r="HA177" s="691" t="s">
        <v>661</v>
      </c>
      <c r="HB177" s="691" t="s">
        <v>661</v>
      </c>
      <c r="HC177" s="692" t="s">
        <v>661</v>
      </c>
      <c r="HD177" s="692" t="s">
        <v>661</v>
      </c>
      <c r="HE177" s="691" t="s">
        <v>661</v>
      </c>
      <c r="HF177" s="691" t="s">
        <v>661</v>
      </c>
      <c r="HG177" s="691" t="s">
        <v>661</v>
      </c>
      <c r="HH177" s="692" t="s">
        <v>661</v>
      </c>
      <c r="HI177" s="692" t="s">
        <v>661</v>
      </c>
      <c r="HJ177" s="691" t="s">
        <v>661</v>
      </c>
      <c r="HK177" s="693" t="s">
        <v>661</v>
      </c>
      <c r="HL177" s="693" t="s">
        <v>661</v>
      </c>
      <c r="HM177" s="692" t="s">
        <v>661</v>
      </c>
      <c r="HN177" s="692" t="s">
        <v>661</v>
      </c>
      <c r="HO177" s="695" t="s">
        <v>661</v>
      </c>
      <c r="HP177" s="691" t="s">
        <v>661</v>
      </c>
      <c r="HQ177" s="691" t="s">
        <v>661</v>
      </c>
      <c r="HR177" s="692" t="s">
        <v>661</v>
      </c>
      <c r="HS177" s="692" t="s">
        <v>661</v>
      </c>
      <c r="HT177" s="692" t="s">
        <v>661</v>
      </c>
      <c r="HU177" s="692" t="s">
        <v>661</v>
      </c>
      <c r="HV177" s="692" t="s">
        <v>661</v>
      </c>
      <c r="HW177" s="692" t="s">
        <v>661</v>
      </c>
      <c r="HX177" s="691" t="s">
        <v>661</v>
      </c>
      <c r="HY177" s="691" t="s">
        <v>661</v>
      </c>
      <c r="HZ177" s="691" t="s">
        <v>661</v>
      </c>
      <c r="IA177" s="692" t="s">
        <v>661</v>
      </c>
      <c r="IB177" s="692" t="s">
        <v>661</v>
      </c>
      <c r="IC177" s="691" t="s">
        <v>661</v>
      </c>
      <c r="ID177" s="691" t="s">
        <v>661</v>
      </c>
      <c r="IE177" s="691" t="s">
        <v>661</v>
      </c>
      <c r="IF177" s="692" t="s">
        <v>661</v>
      </c>
      <c r="IG177" s="692" t="s">
        <v>661</v>
      </c>
      <c r="IH177" s="691" t="s">
        <v>661</v>
      </c>
      <c r="II177" s="691" t="s">
        <v>661</v>
      </c>
      <c r="IJ177" s="691" t="s">
        <v>661</v>
      </c>
      <c r="IK177" s="692" t="s">
        <v>661</v>
      </c>
      <c r="IL177" s="692" t="s">
        <v>661</v>
      </c>
      <c r="IM177" s="691" t="s">
        <v>661</v>
      </c>
      <c r="IN177" s="693" t="s">
        <v>661</v>
      </c>
      <c r="IO177" s="693" t="s">
        <v>661</v>
      </c>
      <c r="IP177" s="692" t="s">
        <v>661</v>
      </c>
      <c r="IQ177" s="692" t="s">
        <v>661</v>
      </c>
      <c r="IR177" s="695" t="s">
        <v>661</v>
      </c>
      <c r="IS177" s="695" t="s">
        <v>661</v>
      </c>
      <c r="IT177" s="691" t="s">
        <v>661</v>
      </c>
      <c r="IU177" s="691" t="s">
        <v>661</v>
      </c>
      <c r="IV177" s="691" t="s">
        <v>661</v>
      </c>
      <c r="IW177" s="692" t="s">
        <v>661</v>
      </c>
      <c r="IX177" s="692" t="s">
        <v>661</v>
      </c>
      <c r="IY177" s="692" t="s">
        <v>661</v>
      </c>
      <c r="IZ177" s="692" t="s">
        <v>661</v>
      </c>
      <c r="JA177" s="692" t="s">
        <v>661</v>
      </c>
      <c r="JB177" s="692" t="s">
        <v>661</v>
      </c>
      <c r="JC177" s="692" t="s">
        <v>661</v>
      </c>
      <c r="JD177" s="692" t="s">
        <v>661</v>
      </c>
      <c r="JE177" s="692" t="s">
        <v>661</v>
      </c>
      <c r="JF177" s="692" t="s">
        <v>661</v>
      </c>
      <c r="JG177" s="695" t="s">
        <v>661</v>
      </c>
      <c r="JH177" s="695" t="s">
        <v>661</v>
      </c>
      <c r="JI177" s="695" t="s">
        <v>661</v>
      </c>
      <c r="JJ177" s="691" t="s">
        <v>661</v>
      </c>
      <c r="JK177" s="691" t="s">
        <v>661</v>
      </c>
      <c r="JL177" s="696" t="s">
        <v>661</v>
      </c>
    </row>
    <row r="178" spans="1:272" ht="12.75" x14ac:dyDescent="0.2">
      <c r="A178" s="733" t="s">
        <v>178</v>
      </c>
      <c r="B178" s="662">
        <v>2013</v>
      </c>
      <c r="C178" s="679" t="s">
        <v>1025</v>
      </c>
      <c r="D178" s="679" t="s">
        <v>695</v>
      </c>
      <c r="E178" s="679" t="s">
        <v>1030</v>
      </c>
      <c r="F178" s="679" t="s">
        <v>1025</v>
      </c>
      <c r="G178" s="679" t="s">
        <v>695</v>
      </c>
      <c r="H178" s="679" t="s">
        <v>1030</v>
      </c>
      <c r="I178" s="664">
        <v>20922</v>
      </c>
      <c r="J178" s="664">
        <v>11163</v>
      </c>
      <c r="K178" s="664">
        <v>37950</v>
      </c>
      <c r="L178" s="663">
        <v>113239</v>
      </c>
      <c r="M178" s="664">
        <v>67094</v>
      </c>
      <c r="N178" s="664">
        <v>193511</v>
      </c>
      <c r="O178" s="665">
        <v>48503</v>
      </c>
      <c r="P178" s="665">
        <v>64736</v>
      </c>
      <c r="Q178" s="664">
        <v>20922</v>
      </c>
      <c r="R178" s="664">
        <v>11163</v>
      </c>
      <c r="S178" s="664">
        <v>37950</v>
      </c>
      <c r="T178" s="665">
        <v>10505</v>
      </c>
      <c r="U178" s="665">
        <v>10417</v>
      </c>
      <c r="V178" s="664">
        <v>92317</v>
      </c>
      <c r="W178" s="664">
        <v>55652</v>
      </c>
      <c r="X178" s="664">
        <v>155194</v>
      </c>
      <c r="Y178" s="665">
        <v>37998</v>
      </c>
      <c r="Z178" s="665">
        <v>54320</v>
      </c>
      <c r="AA178" s="664">
        <v>9927</v>
      </c>
      <c r="AB178" s="664">
        <v>5296.5825924863775</v>
      </c>
      <c r="AC178" s="664">
        <v>18006.388012618296</v>
      </c>
      <c r="AD178" s="666">
        <v>4786</v>
      </c>
      <c r="AE178" s="666">
        <v>5141</v>
      </c>
      <c r="AF178" s="664">
        <v>8161</v>
      </c>
      <c r="AG178" s="664">
        <v>3794.1162844036699</v>
      </c>
      <c r="AH178" s="664">
        <v>17083.818119266056</v>
      </c>
      <c r="AI178" s="665">
        <v>3127</v>
      </c>
      <c r="AJ178" s="665">
        <v>5034</v>
      </c>
      <c r="AK178" s="664">
        <v>5582</v>
      </c>
      <c r="AL178" s="664">
        <v>8617</v>
      </c>
      <c r="AM178" s="664">
        <v>6723</v>
      </c>
      <c r="AN178" s="664">
        <v>3204</v>
      </c>
      <c r="AO178" s="664">
        <v>4957</v>
      </c>
      <c r="AP178" s="665">
        <v>2807</v>
      </c>
      <c r="AQ178" s="665">
        <v>4325</v>
      </c>
      <c r="AR178" s="665">
        <v>3373</v>
      </c>
      <c r="AS178" s="665">
        <v>1413</v>
      </c>
      <c r="AT178" s="665">
        <v>1714</v>
      </c>
      <c r="AU178" s="665">
        <v>2775</v>
      </c>
      <c r="AV178" s="665">
        <v>4292</v>
      </c>
      <c r="AW178" s="665">
        <v>3350</v>
      </c>
      <c r="AX178" s="665">
        <v>1791</v>
      </c>
      <c r="AY178" s="665">
        <v>3243</v>
      </c>
      <c r="AZ178" s="667">
        <v>1.6459544541601125</v>
      </c>
      <c r="BA178" s="667">
        <v>0.97522645155307441</v>
      </c>
      <c r="BB178" s="667">
        <v>2.8127261136090702</v>
      </c>
      <c r="BC178" s="668">
        <v>1.417148126353877</v>
      </c>
      <c r="BD178" s="668">
        <v>1.8724654784424661</v>
      </c>
      <c r="BE178" s="669">
        <v>2.2200000000000002</v>
      </c>
      <c r="BF178" s="670">
        <v>1.2957939914163092</v>
      </c>
      <c r="BG178" s="670">
        <v>3.9254935622317602</v>
      </c>
      <c r="BH178" s="668">
        <v>1.846427460737055</v>
      </c>
      <c r="BI178" s="668">
        <v>3.0799709587513404</v>
      </c>
      <c r="BJ178" s="669">
        <v>2.33</v>
      </c>
      <c r="BK178" s="670">
        <v>1.36</v>
      </c>
      <c r="BL178" s="670">
        <v>4.12</v>
      </c>
      <c r="BM178" s="668">
        <v>1.89</v>
      </c>
      <c r="BN178" s="668">
        <v>2.76</v>
      </c>
      <c r="BO178" s="669">
        <v>0.56869999999999998</v>
      </c>
      <c r="BP178" s="670">
        <v>0.26439332568807339</v>
      </c>
      <c r="BQ178" s="670">
        <v>1.1904873623853212</v>
      </c>
      <c r="BR178" s="668">
        <v>0.436</v>
      </c>
      <c r="BS178" s="668">
        <v>0.70120000000000005</v>
      </c>
      <c r="BT178" s="664">
        <v>3854</v>
      </c>
      <c r="BU178" s="664">
        <v>730</v>
      </c>
      <c r="BV178" s="664">
        <v>9708</v>
      </c>
      <c r="BW178" s="665">
        <v>1720</v>
      </c>
      <c r="BX178" s="665">
        <v>2135</v>
      </c>
      <c r="BY178" s="664">
        <v>1065</v>
      </c>
      <c r="BZ178" s="664">
        <v>315</v>
      </c>
      <c r="CA178" s="664">
        <v>2804</v>
      </c>
      <c r="CB178" s="665">
        <v>537</v>
      </c>
      <c r="CC178" s="665">
        <v>529</v>
      </c>
      <c r="CD178" s="664">
        <v>2789</v>
      </c>
      <c r="CE178" s="664">
        <v>422</v>
      </c>
      <c r="CF178" s="664">
        <v>7300</v>
      </c>
      <c r="CG178" s="665">
        <v>1183</v>
      </c>
      <c r="CH178" s="665">
        <v>1606</v>
      </c>
      <c r="CI178" s="664">
        <v>915</v>
      </c>
      <c r="CJ178" s="664">
        <v>133.14241486068113</v>
      </c>
      <c r="CK178" s="664">
        <v>2305.9133126934985</v>
      </c>
      <c r="CL178" s="665">
        <v>323</v>
      </c>
      <c r="CM178" s="665">
        <v>592</v>
      </c>
      <c r="CN178" s="671">
        <v>1065.06</v>
      </c>
      <c r="CO178" s="664">
        <v>278.32</v>
      </c>
      <c r="CP178" s="664">
        <v>636.78</v>
      </c>
      <c r="CQ178" s="665">
        <v>536.55999999999995</v>
      </c>
      <c r="CR178" s="665">
        <v>83</v>
      </c>
      <c r="CS178" s="665">
        <v>239.7</v>
      </c>
      <c r="CT178" s="665">
        <v>528.51</v>
      </c>
      <c r="CU178" s="665">
        <v>195.33</v>
      </c>
      <c r="CV178" s="665">
        <v>397.08</v>
      </c>
      <c r="CW178" s="664">
        <v>6641</v>
      </c>
      <c r="CX178" s="664">
        <v>2353</v>
      </c>
      <c r="CY178" s="664">
        <v>14591</v>
      </c>
      <c r="CZ178" s="665">
        <v>3260</v>
      </c>
      <c r="DA178" s="665">
        <v>3380</v>
      </c>
      <c r="DB178" s="664">
        <v>1251</v>
      </c>
      <c r="DC178" s="664">
        <v>515</v>
      </c>
      <c r="DD178" s="664">
        <v>2750</v>
      </c>
      <c r="DE178" s="665">
        <v>628</v>
      </c>
      <c r="DF178" s="665">
        <v>623</v>
      </c>
      <c r="DG178" s="664">
        <v>5390</v>
      </c>
      <c r="DH178" s="664">
        <v>1799</v>
      </c>
      <c r="DI178" s="664">
        <v>11807</v>
      </c>
      <c r="DJ178" s="665">
        <v>2632</v>
      </c>
      <c r="DK178" s="665">
        <v>2758</v>
      </c>
      <c r="DL178" s="666">
        <v>854</v>
      </c>
      <c r="DM178" s="666">
        <v>351.56674660271779</v>
      </c>
      <c r="DN178" s="666">
        <v>1877.2981614708231</v>
      </c>
      <c r="DO178" s="672">
        <v>451</v>
      </c>
      <c r="DP178" s="672">
        <v>402</v>
      </c>
      <c r="DQ178" s="664">
        <v>441</v>
      </c>
      <c r="DR178" s="664">
        <v>147.19090909090909</v>
      </c>
      <c r="DS178" s="664">
        <v>966.0272727272727</v>
      </c>
      <c r="DT178" s="665">
        <v>235</v>
      </c>
      <c r="DU178" s="665">
        <v>206</v>
      </c>
      <c r="DV178" s="671">
        <v>399</v>
      </c>
      <c r="DW178" s="671">
        <v>355</v>
      </c>
      <c r="DX178" s="664">
        <v>497</v>
      </c>
      <c r="DY178" s="664">
        <v>357</v>
      </c>
      <c r="DZ178" s="664">
        <v>84</v>
      </c>
      <c r="EA178" s="665">
        <v>201</v>
      </c>
      <c r="EB178" s="665">
        <v>178</v>
      </c>
      <c r="EC178" s="665">
        <v>249</v>
      </c>
      <c r="ED178" s="665">
        <v>202</v>
      </c>
      <c r="EE178" s="665">
        <v>33</v>
      </c>
      <c r="EF178" s="665">
        <v>198</v>
      </c>
      <c r="EG178" s="665">
        <v>177</v>
      </c>
      <c r="EH178" s="665">
        <v>247</v>
      </c>
      <c r="EI178" s="665">
        <v>155</v>
      </c>
      <c r="EJ178" s="665">
        <v>51</v>
      </c>
      <c r="EK178" s="671">
        <v>94531</v>
      </c>
      <c r="EL178" s="671">
        <v>43716</v>
      </c>
      <c r="EM178" s="671">
        <v>182666</v>
      </c>
      <c r="EN178" s="664">
        <v>5961</v>
      </c>
      <c r="EO178" s="664">
        <v>3381</v>
      </c>
      <c r="EP178" s="664">
        <v>10617</v>
      </c>
      <c r="EQ178" s="673">
        <v>0.17866129843985909</v>
      </c>
      <c r="ER178" s="678" t="s">
        <v>901</v>
      </c>
      <c r="ES178" s="679" t="s">
        <v>1120</v>
      </c>
      <c r="ET178" s="679" t="s">
        <v>1090</v>
      </c>
      <c r="EU178" s="665" t="s">
        <v>1049</v>
      </c>
      <c r="EV178" s="665" t="s">
        <v>980</v>
      </c>
      <c r="EW178" s="679" t="s">
        <v>1025</v>
      </c>
      <c r="EX178" s="679" t="s">
        <v>695</v>
      </c>
      <c r="EY178" s="679" t="s">
        <v>1030</v>
      </c>
      <c r="EZ178" s="665" t="s">
        <v>695</v>
      </c>
      <c r="FA178" s="665" t="s">
        <v>681</v>
      </c>
      <c r="FB178" s="679" t="s">
        <v>910</v>
      </c>
      <c r="FC178" s="679" t="s">
        <v>1031</v>
      </c>
      <c r="FD178" s="679" t="s">
        <v>908</v>
      </c>
      <c r="FE178" s="665" t="s">
        <v>1030</v>
      </c>
      <c r="FF178" s="665" t="s">
        <v>1153</v>
      </c>
      <c r="FG178" s="679" t="s">
        <v>957</v>
      </c>
      <c r="FH178" s="680">
        <v>3800</v>
      </c>
      <c r="FI178" s="680" t="s">
        <v>686</v>
      </c>
      <c r="FJ178" s="665" t="s">
        <v>682</v>
      </c>
      <c r="FK178" s="665" t="s">
        <v>675</v>
      </c>
      <c r="FL178" s="679" t="s">
        <v>994</v>
      </c>
      <c r="FM178" s="679" t="s">
        <v>1093</v>
      </c>
      <c r="FN178" s="679" t="s">
        <v>689</v>
      </c>
      <c r="FO178" s="679" t="s">
        <v>683</v>
      </c>
      <c r="FP178" s="679" t="s">
        <v>675</v>
      </c>
      <c r="FQ178" s="665" t="s">
        <v>672</v>
      </c>
      <c r="FR178" s="665" t="s">
        <v>699</v>
      </c>
      <c r="FS178" s="665" t="s">
        <v>966</v>
      </c>
      <c r="FT178" s="665" t="s">
        <v>677</v>
      </c>
      <c r="FU178" s="665" t="s">
        <v>664</v>
      </c>
      <c r="FV178" s="665" t="s">
        <v>672</v>
      </c>
      <c r="FW178" s="665" t="s">
        <v>699</v>
      </c>
      <c r="FX178" s="665" t="s">
        <v>966</v>
      </c>
      <c r="FY178" s="665" t="s">
        <v>667</v>
      </c>
      <c r="FZ178" s="665" t="s">
        <v>683</v>
      </c>
      <c r="GA178" s="680">
        <v>1.6</v>
      </c>
      <c r="GB178" s="680">
        <v>1</v>
      </c>
      <c r="GC178" s="680">
        <v>2.8</v>
      </c>
      <c r="GD178" s="668">
        <v>1.42</v>
      </c>
      <c r="GE178" s="668">
        <v>1.87</v>
      </c>
      <c r="GF178" s="681" t="s">
        <v>923</v>
      </c>
      <c r="GG178" s="680">
        <v>1.3</v>
      </c>
      <c r="GH178" s="680">
        <v>3.9</v>
      </c>
      <c r="GI178" s="668">
        <v>1.85</v>
      </c>
      <c r="GJ178" s="668">
        <v>3.08</v>
      </c>
      <c r="GK178" s="681" t="s">
        <v>1077</v>
      </c>
      <c r="GL178" s="679" t="s">
        <v>963</v>
      </c>
      <c r="GM178" s="679" t="s">
        <v>1215</v>
      </c>
      <c r="GN178" s="668" t="s">
        <v>927</v>
      </c>
      <c r="GO178" s="668" t="s">
        <v>928</v>
      </c>
      <c r="GP178" s="681" t="s">
        <v>930</v>
      </c>
      <c r="GQ178" s="680">
        <v>0.3</v>
      </c>
      <c r="GR178" s="680">
        <v>1.2</v>
      </c>
      <c r="GS178" s="668" t="s">
        <v>973</v>
      </c>
      <c r="GT178" s="668" t="s">
        <v>971</v>
      </c>
      <c r="GU178" s="679" t="s">
        <v>896</v>
      </c>
      <c r="GV178" s="679" t="s">
        <v>235</v>
      </c>
      <c r="GW178" s="679" t="s">
        <v>1032</v>
      </c>
      <c r="GX178" s="665" t="s">
        <v>664</v>
      </c>
      <c r="GY178" s="665" t="s">
        <v>690</v>
      </c>
      <c r="GZ178" s="679" t="s">
        <v>663</v>
      </c>
      <c r="HA178" s="679" t="s">
        <v>236</v>
      </c>
      <c r="HB178" s="679" t="s">
        <v>672</v>
      </c>
      <c r="HC178" s="665" t="s">
        <v>235</v>
      </c>
      <c r="HD178" s="665" t="s">
        <v>235</v>
      </c>
      <c r="HE178" s="679" t="s">
        <v>672</v>
      </c>
      <c r="HF178" s="679" t="s">
        <v>236</v>
      </c>
      <c r="HG178" s="679" t="s">
        <v>955</v>
      </c>
      <c r="HH178" s="665" t="s">
        <v>665</v>
      </c>
      <c r="HI178" s="665" t="s">
        <v>879</v>
      </c>
      <c r="HJ178" s="679" t="s">
        <v>235</v>
      </c>
      <c r="HK178" s="680" t="s">
        <v>237</v>
      </c>
      <c r="HL178" s="680">
        <v>2300</v>
      </c>
      <c r="HM178" s="665" t="s">
        <v>236</v>
      </c>
      <c r="HN178" s="665" t="s">
        <v>235</v>
      </c>
      <c r="HO178" s="681" t="s">
        <v>663</v>
      </c>
      <c r="HP178" s="679" t="s">
        <v>236</v>
      </c>
      <c r="HQ178" s="679" t="s">
        <v>235</v>
      </c>
      <c r="HR178" s="665" t="s">
        <v>235</v>
      </c>
      <c r="HS178" s="665" t="s">
        <v>232</v>
      </c>
      <c r="HT178" s="665" t="s">
        <v>236</v>
      </c>
      <c r="HU178" s="665" t="s">
        <v>235</v>
      </c>
      <c r="HV178" s="665" t="s">
        <v>237</v>
      </c>
      <c r="HW178" s="665" t="s">
        <v>236</v>
      </c>
      <c r="HX178" s="679" t="s">
        <v>954</v>
      </c>
      <c r="HY178" s="679" t="s">
        <v>885</v>
      </c>
      <c r="HZ178" s="679" t="s">
        <v>692</v>
      </c>
      <c r="IA178" s="665" t="s">
        <v>897</v>
      </c>
      <c r="IB178" s="665" t="s">
        <v>966</v>
      </c>
      <c r="IC178" s="679" t="s">
        <v>669</v>
      </c>
      <c r="ID178" s="679" t="s">
        <v>235</v>
      </c>
      <c r="IE178" s="679" t="s">
        <v>672</v>
      </c>
      <c r="IF178" s="665" t="s">
        <v>235</v>
      </c>
      <c r="IG178" s="665" t="s">
        <v>235</v>
      </c>
      <c r="IH178" s="679" t="s">
        <v>985</v>
      </c>
      <c r="II178" s="679" t="s">
        <v>667</v>
      </c>
      <c r="IJ178" s="679" t="s">
        <v>688</v>
      </c>
      <c r="IK178" s="665" t="s">
        <v>884</v>
      </c>
      <c r="IL178" s="665" t="s">
        <v>672</v>
      </c>
      <c r="IM178" s="679" t="s">
        <v>236</v>
      </c>
      <c r="IN178" s="680" t="s">
        <v>237</v>
      </c>
      <c r="IO178" s="680" t="s">
        <v>235</v>
      </c>
      <c r="IP178" s="665" t="s">
        <v>236</v>
      </c>
      <c r="IQ178" s="665" t="s">
        <v>236</v>
      </c>
      <c r="IR178" s="681" t="s">
        <v>236</v>
      </c>
      <c r="IS178" s="681" t="s">
        <v>236</v>
      </c>
      <c r="IT178" s="679" t="s">
        <v>236</v>
      </c>
      <c r="IU178" s="679" t="s">
        <v>236</v>
      </c>
      <c r="IV178" s="679" t="s">
        <v>232</v>
      </c>
      <c r="IW178" s="665" t="s">
        <v>236</v>
      </c>
      <c r="IX178" s="665" t="s">
        <v>237</v>
      </c>
      <c r="IY178" s="665" t="s">
        <v>236</v>
      </c>
      <c r="IZ178" s="665" t="s">
        <v>236</v>
      </c>
      <c r="JA178" s="665" t="s">
        <v>232</v>
      </c>
      <c r="JB178" s="665" t="s">
        <v>237</v>
      </c>
      <c r="JC178" s="665" t="s">
        <v>237</v>
      </c>
      <c r="JD178" s="665" t="s">
        <v>236</v>
      </c>
      <c r="JE178" s="665" t="s">
        <v>237</v>
      </c>
      <c r="JF178" s="665" t="s">
        <v>232</v>
      </c>
      <c r="JG178" s="681" t="s">
        <v>968</v>
      </c>
      <c r="JH178" s="681" t="s">
        <v>1024</v>
      </c>
      <c r="JI178" s="681" t="s">
        <v>899</v>
      </c>
      <c r="JJ178" s="679" t="s">
        <v>969</v>
      </c>
      <c r="JK178" s="679" t="s">
        <v>966</v>
      </c>
      <c r="JL178" s="682" t="s">
        <v>695</v>
      </c>
    </row>
    <row r="179" spans="1:272" ht="12.75" x14ac:dyDescent="0.2">
      <c r="A179" s="733" t="s">
        <v>179</v>
      </c>
      <c r="B179" s="662">
        <v>2013</v>
      </c>
      <c r="C179" s="691" t="s">
        <v>661</v>
      </c>
      <c r="D179" s="691" t="s">
        <v>661</v>
      </c>
      <c r="E179" s="691" t="s">
        <v>661</v>
      </c>
      <c r="F179" s="691" t="s">
        <v>661</v>
      </c>
      <c r="G179" s="691" t="s">
        <v>661</v>
      </c>
      <c r="H179" s="691" t="s">
        <v>661</v>
      </c>
      <c r="I179" s="766" t="s">
        <v>661</v>
      </c>
      <c r="J179" s="766" t="s">
        <v>661</v>
      </c>
      <c r="K179" s="766" t="s">
        <v>661</v>
      </c>
      <c r="L179" s="766" t="s">
        <v>661</v>
      </c>
      <c r="M179" s="766" t="s">
        <v>661</v>
      </c>
      <c r="N179" s="766" t="s">
        <v>661</v>
      </c>
      <c r="O179" s="766" t="s">
        <v>661</v>
      </c>
      <c r="P179" s="766" t="s">
        <v>661</v>
      </c>
      <c r="Q179" s="766" t="s">
        <v>661</v>
      </c>
      <c r="R179" s="766" t="s">
        <v>661</v>
      </c>
      <c r="S179" s="766" t="s">
        <v>661</v>
      </c>
      <c r="T179" s="766" t="s">
        <v>661</v>
      </c>
      <c r="U179" s="766" t="s">
        <v>661</v>
      </c>
      <c r="V179" s="766" t="s">
        <v>661</v>
      </c>
      <c r="W179" s="766" t="s">
        <v>661</v>
      </c>
      <c r="X179" s="766" t="s">
        <v>661</v>
      </c>
      <c r="Y179" s="766" t="s">
        <v>661</v>
      </c>
      <c r="Z179" s="766" t="s">
        <v>661</v>
      </c>
      <c r="AA179" s="766" t="s">
        <v>661</v>
      </c>
      <c r="AB179" s="766" t="s">
        <v>661</v>
      </c>
      <c r="AC179" s="766" t="s">
        <v>661</v>
      </c>
      <c r="AD179" s="766" t="s">
        <v>661</v>
      </c>
      <c r="AE179" s="766" t="s">
        <v>661</v>
      </c>
      <c r="AF179" s="766" t="s">
        <v>661</v>
      </c>
      <c r="AG179" s="766" t="s">
        <v>661</v>
      </c>
      <c r="AH179" s="766" t="s">
        <v>661</v>
      </c>
      <c r="AI179" s="766" t="s">
        <v>661</v>
      </c>
      <c r="AJ179" s="766" t="s">
        <v>661</v>
      </c>
      <c r="AK179" s="766" t="s">
        <v>661</v>
      </c>
      <c r="AL179" s="766" t="s">
        <v>661</v>
      </c>
      <c r="AM179" s="766" t="s">
        <v>661</v>
      </c>
      <c r="AN179" s="766" t="s">
        <v>661</v>
      </c>
      <c r="AO179" s="766" t="s">
        <v>661</v>
      </c>
      <c r="AP179" s="766" t="s">
        <v>661</v>
      </c>
      <c r="AQ179" s="766" t="s">
        <v>661</v>
      </c>
      <c r="AR179" s="766" t="s">
        <v>661</v>
      </c>
      <c r="AS179" s="766" t="s">
        <v>661</v>
      </c>
      <c r="AT179" s="766" t="s">
        <v>661</v>
      </c>
      <c r="AU179" s="766" t="s">
        <v>661</v>
      </c>
      <c r="AV179" s="766" t="s">
        <v>661</v>
      </c>
      <c r="AW179" s="766" t="s">
        <v>661</v>
      </c>
      <c r="AX179" s="766" t="s">
        <v>661</v>
      </c>
      <c r="AY179" s="766" t="s">
        <v>661</v>
      </c>
      <c r="AZ179" s="766" t="s">
        <v>661</v>
      </c>
      <c r="BA179" s="766" t="s">
        <v>661</v>
      </c>
      <c r="BB179" s="766" t="s">
        <v>661</v>
      </c>
      <c r="BC179" s="766" t="s">
        <v>661</v>
      </c>
      <c r="BD179" s="766" t="s">
        <v>661</v>
      </c>
      <c r="BE179" s="766" t="s">
        <v>661</v>
      </c>
      <c r="BF179" s="766" t="s">
        <v>661</v>
      </c>
      <c r="BG179" s="766" t="s">
        <v>661</v>
      </c>
      <c r="BH179" s="766" t="s">
        <v>661</v>
      </c>
      <c r="BI179" s="766" t="s">
        <v>661</v>
      </c>
      <c r="BJ179" s="766" t="s">
        <v>661</v>
      </c>
      <c r="BK179" s="766" t="s">
        <v>661</v>
      </c>
      <c r="BL179" s="766" t="s">
        <v>661</v>
      </c>
      <c r="BM179" s="766" t="s">
        <v>661</v>
      </c>
      <c r="BN179" s="766" t="s">
        <v>661</v>
      </c>
      <c r="BO179" s="766" t="s">
        <v>661</v>
      </c>
      <c r="BP179" s="766" t="s">
        <v>661</v>
      </c>
      <c r="BQ179" s="766" t="s">
        <v>661</v>
      </c>
      <c r="BR179" s="766" t="s">
        <v>661</v>
      </c>
      <c r="BS179" s="766" t="s">
        <v>661</v>
      </c>
      <c r="BT179" s="766" t="s">
        <v>661</v>
      </c>
      <c r="BU179" s="766" t="s">
        <v>661</v>
      </c>
      <c r="BV179" s="766" t="s">
        <v>661</v>
      </c>
      <c r="BW179" s="766" t="s">
        <v>661</v>
      </c>
      <c r="BX179" s="766" t="s">
        <v>661</v>
      </c>
      <c r="BY179" s="766" t="s">
        <v>661</v>
      </c>
      <c r="BZ179" s="766" t="s">
        <v>661</v>
      </c>
      <c r="CA179" s="766" t="s">
        <v>661</v>
      </c>
      <c r="CB179" s="766" t="s">
        <v>661</v>
      </c>
      <c r="CC179" s="766" t="s">
        <v>661</v>
      </c>
      <c r="CD179" s="766" t="s">
        <v>661</v>
      </c>
      <c r="CE179" s="766" t="s">
        <v>661</v>
      </c>
      <c r="CF179" s="766" t="s">
        <v>661</v>
      </c>
      <c r="CG179" s="766" t="s">
        <v>661</v>
      </c>
      <c r="CH179" s="766" t="s">
        <v>661</v>
      </c>
      <c r="CI179" s="766" t="s">
        <v>661</v>
      </c>
      <c r="CJ179" s="766" t="s">
        <v>661</v>
      </c>
      <c r="CK179" s="766" t="s">
        <v>661</v>
      </c>
      <c r="CL179" s="766" t="s">
        <v>661</v>
      </c>
      <c r="CM179" s="766" t="s">
        <v>661</v>
      </c>
      <c r="CN179" s="766" t="s">
        <v>661</v>
      </c>
      <c r="CO179" s="766" t="s">
        <v>661</v>
      </c>
      <c r="CP179" s="766" t="s">
        <v>661</v>
      </c>
      <c r="CQ179" s="766" t="s">
        <v>661</v>
      </c>
      <c r="CR179" s="766" t="s">
        <v>661</v>
      </c>
      <c r="CS179" s="766" t="s">
        <v>661</v>
      </c>
      <c r="CT179" s="766" t="s">
        <v>661</v>
      </c>
      <c r="CU179" s="766" t="s">
        <v>661</v>
      </c>
      <c r="CV179" s="766" t="s">
        <v>661</v>
      </c>
      <c r="CW179" s="766" t="s">
        <v>661</v>
      </c>
      <c r="CX179" s="766" t="s">
        <v>661</v>
      </c>
      <c r="CY179" s="766" t="s">
        <v>661</v>
      </c>
      <c r="CZ179" s="766" t="s">
        <v>661</v>
      </c>
      <c r="DA179" s="766" t="s">
        <v>661</v>
      </c>
      <c r="DB179" s="766" t="s">
        <v>661</v>
      </c>
      <c r="DC179" s="766" t="s">
        <v>661</v>
      </c>
      <c r="DD179" s="766" t="s">
        <v>661</v>
      </c>
      <c r="DE179" s="766" t="s">
        <v>661</v>
      </c>
      <c r="DF179" s="766" t="s">
        <v>661</v>
      </c>
      <c r="DG179" s="766" t="s">
        <v>661</v>
      </c>
      <c r="DH179" s="766" t="s">
        <v>661</v>
      </c>
      <c r="DI179" s="766" t="s">
        <v>661</v>
      </c>
      <c r="DJ179" s="766" t="s">
        <v>661</v>
      </c>
      <c r="DK179" s="766" t="s">
        <v>661</v>
      </c>
      <c r="DL179" s="766" t="s">
        <v>661</v>
      </c>
      <c r="DM179" s="766" t="s">
        <v>661</v>
      </c>
      <c r="DN179" s="766" t="s">
        <v>661</v>
      </c>
      <c r="DO179" s="766" t="s">
        <v>661</v>
      </c>
      <c r="DP179" s="766" t="s">
        <v>661</v>
      </c>
      <c r="DQ179" s="766" t="s">
        <v>661</v>
      </c>
      <c r="DR179" s="766" t="s">
        <v>661</v>
      </c>
      <c r="DS179" s="766" t="s">
        <v>661</v>
      </c>
      <c r="DT179" s="766" t="s">
        <v>661</v>
      </c>
      <c r="DU179" s="766" t="s">
        <v>661</v>
      </c>
      <c r="DV179" s="766" t="s">
        <v>661</v>
      </c>
      <c r="DW179" s="766" t="s">
        <v>661</v>
      </c>
      <c r="DX179" s="766" t="s">
        <v>661</v>
      </c>
      <c r="DY179" s="766" t="s">
        <v>661</v>
      </c>
      <c r="DZ179" s="766" t="s">
        <v>661</v>
      </c>
      <c r="EA179" s="766" t="s">
        <v>661</v>
      </c>
      <c r="EB179" s="766" t="s">
        <v>661</v>
      </c>
      <c r="EC179" s="766" t="s">
        <v>661</v>
      </c>
      <c r="ED179" s="766" t="s">
        <v>661</v>
      </c>
      <c r="EE179" s="766" t="s">
        <v>661</v>
      </c>
      <c r="EF179" s="766" t="s">
        <v>661</v>
      </c>
      <c r="EG179" s="766" t="s">
        <v>661</v>
      </c>
      <c r="EH179" s="766" t="s">
        <v>661</v>
      </c>
      <c r="EI179" s="766" t="s">
        <v>661</v>
      </c>
      <c r="EJ179" s="766" t="s">
        <v>661</v>
      </c>
      <c r="EK179" s="766" t="s">
        <v>661</v>
      </c>
      <c r="EL179" s="766" t="s">
        <v>661</v>
      </c>
      <c r="EM179" s="766" t="s">
        <v>661</v>
      </c>
      <c r="EN179" s="766" t="s">
        <v>661</v>
      </c>
      <c r="EO179" s="766" t="s">
        <v>661</v>
      </c>
      <c r="EP179" s="766" t="s">
        <v>661</v>
      </c>
      <c r="EQ179" s="766" t="s">
        <v>661</v>
      </c>
      <c r="ER179" s="690" t="s">
        <v>661</v>
      </c>
      <c r="ES179" s="691" t="s">
        <v>661</v>
      </c>
      <c r="ET179" s="691" t="s">
        <v>661</v>
      </c>
      <c r="EU179" s="692" t="s">
        <v>661</v>
      </c>
      <c r="EV179" s="692" t="s">
        <v>661</v>
      </c>
      <c r="EW179" s="691" t="s">
        <v>661</v>
      </c>
      <c r="EX179" s="691" t="s">
        <v>661</v>
      </c>
      <c r="EY179" s="691" t="s">
        <v>661</v>
      </c>
      <c r="EZ179" s="692" t="s">
        <v>661</v>
      </c>
      <c r="FA179" s="692" t="s">
        <v>661</v>
      </c>
      <c r="FB179" s="691" t="s">
        <v>661</v>
      </c>
      <c r="FC179" s="691" t="s">
        <v>661</v>
      </c>
      <c r="FD179" s="691" t="s">
        <v>661</v>
      </c>
      <c r="FE179" s="692" t="s">
        <v>661</v>
      </c>
      <c r="FF179" s="692" t="s">
        <v>661</v>
      </c>
      <c r="FG179" s="691" t="s">
        <v>661</v>
      </c>
      <c r="FH179" s="693" t="s">
        <v>661</v>
      </c>
      <c r="FI179" s="693" t="s">
        <v>661</v>
      </c>
      <c r="FJ179" s="692" t="s">
        <v>661</v>
      </c>
      <c r="FK179" s="692" t="s">
        <v>661</v>
      </c>
      <c r="FL179" s="691" t="s">
        <v>661</v>
      </c>
      <c r="FM179" s="691" t="s">
        <v>661</v>
      </c>
      <c r="FN179" s="691" t="s">
        <v>661</v>
      </c>
      <c r="FO179" s="691" t="s">
        <v>661</v>
      </c>
      <c r="FP179" s="691" t="s">
        <v>661</v>
      </c>
      <c r="FQ179" s="692" t="s">
        <v>661</v>
      </c>
      <c r="FR179" s="692" t="s">
        <v>661</v>
      </c>
      <c r="FS179" s="692" t="s">
        <v>661</v>
      </c>
      <c r="FT179" s="692" t="s">
        <v>661</v>
      </c>
      <c r="FU179" s="692" t="s">
        <v>661</v>
      </c>
      <c r="FV179" s="692" t="s">
        <v>661</v>
      </c>
      <c r="FW179" s="692" t="s">
        <v>661</v>
      </c>
      <c r="FX179" s="692" t="s">
        <v>661</v>
      </c>
      <c r="FY179" s="692" t="s">
        <v>661</v>
      </c>
      <c r="FZ179" s="692" t="s">
        <v>661</v>
      </c>
      <c r="GA179" s="692" t="s">
        <v>661</v>
      </c>
      <c r="GB179" s="692" t="s">
        <v>661</v>
      </c>
      <c r="GC179" s="692" t="s">
        <v>661</v>
      </c>
      <c r="GD179" s="692" t="s">
        <v>661</v>
      </c>
      <c r="GE179" s="692" t="s">
        <v>661</v>
      </c>
      <c r="GF179" s="695" t="s">
        <v>661</v>
      </c>
      <c r="GG179" s="692" t="s">
        <v>661</v>
      </c>
      <c r="GH179" s="692" t="s">
        <v>661</v>
      </c>
      <c r="GI179" s="692" t="s">
        <v>661</v>
      </c>
      <c r="GJ179" s="692" t="s">
        <v>661</v>
      </c>
      <c r="GK179" s="695" t="s">
        <v>661</v>
      </c>
      <c r="GL179" s="691" t="s">
        <v>661</v>
      </c>
      <c r="GM179" s="691" t="s">
        <v>661</v>
      </c>
      <c r="GN179" s="694" t="s">
        <v>661</v>
      </c>
      <c r="GO179" s="694" t="s">
        <v>661</v>
      </c>
      <c r="GP179" s="695" t="s">
        <v>661</v>
      </c>
      <c r="GQ179" s="693" t="s">
        <v>661</v>
      </c>
      <c r="GR179" s="766" t="s">
        <v>661</v>
      </c>
      <c r="GS179" s="694" t="s">
        <v>661</v>
      </c>
      <c r="GT179" s="694" t="s">
        <v>661</v>
      </c>
      <c r="GU179" s="691" t="s">
        <v>661</v>
      </c>
      <c r="GV179" s="691" t="s">
        <v>661</v>
      </c>
      <c r="GW179" s="691" t="s">
        <v>661</v>
      </c>
      <c r="GX179" s="692" t="s">
        <v>661</v>
      </c>
      <c r="GY179" s="692" t="s">
        <v>661</v>
      </c>
      <c r="GZ179" s="691" t="s">
        <v>661</v>
      </c>
      <c r="HA179" s="691" t="s">
        <v>661</v>
      </c>
      <c r="HB179" s="691" t="s">
        <v>661</v>
      </c>
      <c r="HC179" s="692" t="s">
        <v>661</v>
      </c>
      <c r="HD179" s="692" t="s">
        <v>661</v>
      </c>
      <c r="HE179" s="691" t="s">
        <v>661</v>
      </c>
      <c r="HF179" s="691" t="s">
        <v>661</v>
      </c>
      <c r="HG179" s="691" t="s">
        <v>661</v>
      </c>
      <c r="HH179" s="692" t="s">
        <v>661</v>
      </c>
      <c r="HI179" s="692" t="s">
        <v>661</v>
      </c>
      <c r="HJ179" s="691" t="s">
        <v>661</v>
      </c>
      <c r="HK179" s="693" t="s">
        <v>661</v>
      </c>
      <c r="HL179" s="693" t="s">
        <v>661</v>
      </c>
      <c r="HM179" s="692" t="s">
        <v>661</v>
      </c>
      <c r="HN179" s="692" t="s">
        <v>661</v>
      </c>
      <c r="HO179" s="695" t="s">
        <v>661</v>
      </c>
      <c r="HP179" s="691" t="s">
        <v>661</v>
      </c>
      <c r="HQ179" s="691" t="s">
        <v>661</v>
      </c>
      <c r="HR179" s="692" t="s">
        <v>661</v>
      </c>
      <c r="HS179" s="692" t="s">
        <v>661</v>
      </c>
      <c r="HT179" s="692" t="s">
        <v>661</v>
      </c>
      <c r="HU179" s="692" t="s">
        <v>661</v>
      </c>
      <c r="HV179" s="692" t="s">
        <v>661</v>
      </c>
      <c r="HW179" s="692" t="s">
        <v>661</v>
      </c>
      <c r="HX179" s="691" t="s">
        <v>661</v>
      </c>
      <c r="HY179" s="691" t="s">
        <v>661</v>
      </c>
      <c r="HZ179" s="691" t="s">
        <v>661</v>
      </c>
      <c r="IA179" s="692" t="s">
        <v>661</v>
      </c>
      <c r="IB179" s="692" t="s">
        <v>661</v>
      </c>
      <c r="IC179" s="691" t="s">
        <v>661</v>
      </c>
      <c r="ID179" s="691" t="s">
        <v>661</v>
      </c>
      <c r="IE179" s="691" t="s">
        <v>661</v>
      </c>
      <c r="IF179" s="692" t="s">
        <v>661</v>
      </c>
      <c r="IG179" s="692" t="s">
        <v>661</v>
      </c>
      <c r="IH179" s="691" t="s">
        <v>661</v>
      </c>
      <c r="II179" s="691" t="s">
        <v>661</v>
      </c>
      <c r="IJ179" s="691" t="s">
        <v>661</v>
      </c>
      <c r="IK179" s="692" t="s">
        <v>661</v>
      </c>
      <c r="IL179" s="692" t="s">
        <v>661</v>
      </c>
      <c r="IM179" s="691" t="s">
        <v>661</v>
      </c>
      <c r="IN179" s="693" t="s">
        <v>661</v>
      </c>
      <c r="IO179" s="693" t="s">
        <v>661</v>
      </c>
      <c r="IP179" s="692" t="s">
        <v>661</v>
      </c>
      <c r="IQ179" s="692" t="s">
        <v>661</v>
      </c>
      <c r="IR179" s="695" t="s">
        <v>661</v>
      </c>
      <c r="IS179" s="695" t="s">
        <v>661</v>
      </c>
      <c r="IT179" s="691" t="s">
        <v>661</v>
      </c>
      <c r="IU179" s="691" t="s">
        <v>661</v>
      </c>
      <c r="IV179" s="691" t="s">
        <v>661</v>
      </c>
      <c r="IW179" s="692" t="s">
        <v>661</v>
      </c>
      <c r="IX179" s="692" t="s">
        <v>661</v>
      </c>
      <c r="IY179" s="692" t="s">
        <v>661</v>
      </c>
      <c r="IZ179" s="692" t="s">
        <v>661</v>
      </c>
      <c r="JA179" s="692" t="s">
        <v>661</v>
      </c>
      <c r="JB179" s="692" t="s">
        <v>661</v>
      </c>
      <c r="JC179" s="692" t="s">
        <v>661</v>
      </c>
      <c r="JD179" s="692" t="s">
        <v>661</v>
      </c>
      <c r="JE179" s="692" t="s">
        <v>661</v>
      </c>
      <c r="JF179" s="692" t="s">
        <v>661</v>
      </c>
      <c r="JG179" s="695" t="s">
        <v>661</v>
      </c>
      <c r="JH179" s="695" t="s">
        <v>661</v>
      </c>
      <c r="JI179" s="695" t="s">
        <v>661</v>
      </c>
      <c r="JJ179" s="691" t="s">
        <v>661</v>
      </c>
      <c r="JK179" s="691" t="s">
        <v>661</v>
      </c>
      <c r="JL179" s="696" t="s">
        <v>661</v>
      </c>
    </row>
    <row r="180" spans="1:272" ht="12.75" x14ac:dyDescent="0.2">
      <c r="A180" s="733" t="s">
        <v>180</v>
      </c>
      <c r="B180" s="662">
        <v>2013</v>
      </c>
      <c r="C180" s="679" t="s">
        <v>236</v>
      </c>
      <c r="D180" s="679" t="s">
        <v>237</v>
      </c>
      <c r="E180" s="679" t="s">
        <v>236</v>
      </c>
      <c r="F180" s="679" t="s">
        <v>236</v>
      </c>
      <c r="G180" s="679" t="s">
        <v>237</v>
      </c>
      <c r="H180" s="679" t="s">
        <v>236</v>
      </c>
      <c r="I180" s="664">
        <v>203</v>
      </c>
      <c r="J180" s="664">
        <v>196</v>
      </c>
      <c r="K180" s="664">
        <v>208</v>
      </c>
      <c r="L180" s="663">
        <v>13981</v>
      </c>
      <c r="M180" s="664">
        <v>13318</v>
      </c>
      <c r="N180" s="664">
        <v>14686</v>
      </c>
      <c r="O180" s="665">
        <v>6765</v>
      </c>
      <c r="P180" s="665">
        <v>7216</v>
      </c>
      <c r="Q180" s="664">
        <v>203</v>
      </c>
      <c r="R180" s="664">
        <v>196</v>
      </c>
      <c r="S180" s="664">
        <v>208</v>
      </c>
      <c r="T180" s="665">
        <v>103</v>
      </c>
      <c r="U180" s="665">
        <v>100</v>
      </c>
      <c r="V180" s="664">
        <v>13778</v>
      </c>
      <c r="W180" s="664">
        <v>13121</v>
      </c>
      <c r="X180" s="664">
        <v>14481</v>
      </c>
      <c r="Y180" s="665">
        <v>6663</v>
      </c>
      <c r="Z180" s="665">
        <v>7116</v>
      </c>
      <c r="AA180" s="664">
        <v>424</v>
      </c>
      <c r="AB180" s="664">
        <v>409.37931034482762</v>
      </c>
      <c r="AC180" s="664">
        <v>434.44334975369463</v>
      </c>
      <c r="AD180" s="666">
        <v>171</v>
      </c>
      <c r="AE180" s="666">
        <v>254</v>
      </c>
      <c r="AF180" s="664">
        <v>1492</v>
      </c>
      <c r="AG180" s="664">
        <v>1209.1691200523387</v>
      </c>
      <c r="AH180" s="664">
        <v>1812.411514556755</v>
      </c>
      <c r="AI180" s="665">
        <v>597</v>
      </c>
      <c r="AJ180" s="665">
        <v>895</v>
      </c>
      <c r="AK180" s="664">
        <v>88</v>
      </c>
      <c r="AL180" s="664">
        <v>58</v>
      </c>
      <c r="AM180" s="664">
        <v>56</v>
      </c>
      <c r="AN180" s="664">
        <v>368</v>
      </c>
      <c r="AO180" s="664">
        <v>1124</v>
      </c>
      <c r="AP180" s="665">
        <v>45</v>
      </c>
      <c r="AQ180" s="665">
        <v>29</v>
      </c>
      <c r="AR180" s="665">
        <v>29</v>
      </c>
      <c r="AS180" s="665">
        <v>142</v>
      </c>
      <c r="AT180" s="665">
        <v>455</v>
      </c>
      <c r="AU180" s="665">
        <v>43</v>
      </c>
      <c r="AV180" s="665">
        <v>29</v>
      </c>
      <c r="AW180" s="665">
        <v>28</v>
      </c>
      <c r="AX180" s="665">
        <v>226</v>
      </c>
      <c r="AY180" s="665">
        <v>669</v>
      </c>
      <c r="AZ180" s="667">
        <v>1.0413346005225665</v>
      </c>
      <c r="BA180" s="667">
        <v>0.99195295113078763</v>
      </c>
      <c r="BB180" s="667">
        <v>1.0938444991970826</v>
      </c>
      <c r="BC180" s="668">
        <v>1.019777503090235</v>
      </c>
      <c r="BD180" s="668">
        <v>1.0623888437393261</v>
      </c>
      <c r="BE180" s="669">
        <v>1.31</v>
      </c>
      <c r="BF180" s="670">
        <v>1.2464848484848488</v>
      </c>
      <c r="BG180" s="670">
        <v>1.3814545454545455</v>
      </c>
      <c r="BH180" s="668">
        <v>1.2871556815086556</v>
      </c>
      <c r="BI180" s="668">
        <v>1.3424566808428307</v>
      </c>
      <c r="BJ180" s="669">
        <v>1.65</v>
      </c>
      <c r="BK180" s="670">
        <v>1.57</v>
      </c>
      <c r="BL180" s="670">
        <v>1.74</v>
      </c>
      <c r="BM180" s="668">
        <v>1.56</v>
      </c>
      <c r="BN180" s="668">
        <v>1.75</v>
      </c>
      <c r="BO180" s="669">
        <v>0.77239999999999998</v>
      </c>
      <c r="BP180" s="670">
        <v>0.62598004579653244</v>
      </c>
      <c r="BQ180" s="670">
        <v>0.93827523716061501</v>
      </c>
      <c r="BR180" s="668">
        <v>0.61140000000000005</v>
      </c>
      <c r="BS180" s="668">
        <v>0.93689999999999996</v>
      </c>
      <c r="BT180" s="664">
        <v>717</v>
      </c>
      <c r="BU180" s="664">
        <v>582</v>
      </c>
      <c r="BV180" s="664">
        <v>890</v>
      </c>
      <c r="BW180" s="665">
        <v>362</v>
      </c>
      <c r="BX180" s="665">
        <v>355</v>
      </c>
      <c r="BY180" s="664">
        <v>15</v>
      </c>
      <c r="BZ180" s="664">
        <v>12</v>
      </c>
      <c r="CA180" s="664">
        <v>17</v>
      </c>
      <c r="CB180" s="665">
        <v>7</v>
      </c>
      <c r="CC180" s="665">
        <v>7</v>
      </c>
      <c r="CD180" s="664">
        <v>703</v>
      </c>
      <c r="CE180" s="664">
        <v>569</v>
      </c>
      <c r="CF180" s="664">
        <v>872</v>
      </c>
      <c r="CG180" s="665">
        <v>355</v>
      </c>
      <c r="CH180" s="665">
        <v>348</v>
      </c>
      <c r="CI180" s="664">
        <v>232</v>
      </c>
      <c r="CJ180" s="664">
        <v>188.5</v>
      </c>
      <c r="CK180" s="664">
        <v>287.58333333333331</v>
      </c>
      <c r="CL180" s="665">
        <v>96</v>
      </c>
      <c r="CM180" s="665">
        <v>136</v>
      </c>
      <c r="CN180" s="671">
        <v>14.58</v>
      </c>
      <c r="CO180" s="664">
        <v>111.97</v>
      </c>
      <c r="CP180" s="664">
        <v>120.14</v>
      </c>
      <c r="CQ180" s="665">
        <v>7.42</v>
      </c>
      <c r="CR180" s="665">
        <v>42</v>
      </c>
      <c r="CS180" s="665">
        <v>54.22</v>
      </c>
      <c r="CT180" s="665">
        <v>7.16</v>
      </c>
      <c r="CU180" s="665">
        <v>69.97</v>
      </c>
      <c r="CV180" s="665">
        <v>65.930000000000007</v>
      </c>
      <c r="CW180" s="664">
        <v>672</v>
      </c>
      <c r="CX180" s="664">
        <v>628</v>
      </c>
      <c r="CY180" s="664">
        <v>717</v>
      </c>
      <c r="CZ180" s="665">
        <v>344</v>
      </c>
      <c r="DA180" s="665">
        <v>328</v>
      </c>
      <c r="DB180" s="664">
        <v>6</v>
      </c>
      <c r="DC180" s="664">
        <v>4</v>
      </c>
      <c r="DD180" s="664">
        <v>8</v>
      </c>
      <c r="DE180" s="665">
        <v>3</v>
      </c>
      <c r="DF180" s="665">
        <v>3</v>
      </c>
      <c r="DG180" s="664">
        <v>667</v>
      </c>
      <c r="DH180" s="664">
        <v>622</v>
      </c>
      <c r="DI180" s="664">
        <v>710</v>
      </c>
      <c r="DJ180" s="665">
        <v>341</v>
      </c>
      <c r="DK180" s="665">
        <v>325</v>
      </c>
      <c r="DL180" s="666">
        <v>3.6301000000000001</v>
      </c>
      <c r="DM180" s="666">
        <v>2.4200666666666666</v>
      </c>
      <c r="DN180" s="666">
        <v>4.8401333333333332</v>
      </c>
      <c r="DO180" s="672">
        <v>1.3192999999999999</v>
      </c>
      <c r="DP180" s="672">
        <v>2.3108</v>
      </c>
      <c r="DQ180" s="664">
        <v>20</v>
      </c>
      <c r="DR180" s="664">
        <v>18.650674662668667</v>
      </c>
      <c r="DS180" s="664">
        <v>21.289355322338832</v>
      </c>
      <c r="DT180" s="665">
        <v>8</v>
      </c>
      <c r="DU180" s="665">
        <v>12</v>
      </c>
      <c r="DV180" s="671">
        <v>5</v>
      </c>
      <c r="DW180" s="671">
        <v>0.3644</v>
      </c>
      <c r="DX180" s="664">
        <v>0.63009999999999999</v>
      </c>
      <c r="DY180" s="664">
        <v>3</v>
      </c>
      <c r="DZ180" s="664">
        <v>17</v>
      </c>
      <c r="EA180" s="665">
        <v>2</v>
      </c>
      <c r="EB180" s="665">
        <v>0.18490000000000001</v>
      </c>
      <c r="EC180" s="665">
        <v>0.31929999999999997</v>
      </c>
      <c r="ED180" s="665">
        <v>1</v>
      </c>
      <c r="EE180" s="665">
        <v>7</v>
      </c>
      <c r="EF180" s="665">
        <v>2</v>
      </c>
      <c r="EG180" s="665">
        <v>0.17960000000000001</v>
      </c>
      <c r="EH180" s="665">
        <v>0.31080000000000002</v>
      </c>
      <c r="EI180" s="665">
        <v>2</v>
      </c>
      <c r="EJ180" s="665">
        <v>10</v>
      </c>
      <c r="EK180" s="671">
        <v>2805</v>
      </c>
      <c r="EL180" s="671">
        <v>2584</v>
      </c>
      <c r="EM180" s="671">
        <v>3027</v>
      </c>
      <c r="EN180" s="664">
        <v>188</v>
      </c>
      <c r="EO180" s="664">
        <v>163</v>
      </c>
      <c r="EP180" s="664">
        <v>212</v>
      </c>
      <c r="EQ180" s="673">
        <v>7.9787234042553196E-2</v>
      </c>
      <c r="ER180" s="678" t="s">
        <v>906</v>
      </c>
      <c r="ES180" s="679" t="s">
        <v>887</v>
      </c>
      <c r="ET180" s="679" t="s">
        <v>692</v>
      </c>
      <c r="EU180" s="665" t="s">
        <v>919</v>
      </c>
      <c r="EV180" s="665" t="s">
        <v>1009</v>
      </c>
      <c r="EW180" s="679" t="s">
        <v>236</v>
      </c>
      <c r="EX180" s="679" t="s">
        <v>237</v>
      </c>
      <c r="EY180" s="679" t="s">
        <v>236</v>
      </c>
      <c r="EZ180" s="665" t="s">
        <v>237</v>
      </c>
      <c r="FA180" s="665" t="s">
        <v>237</v>
      </c>
      <c r="FB180" s="679" t="s">
        <v>906</v>
      </c>
      <c r="FC180" s="679" t="s">
        <v>887</v>
      </c>
      <c r="FD180" s="679" t="s">
        <v>906</v>
      </c>
      <c r="FE180" s="665" t="s">
        <v>689</v>
      </c>
      <c r="FF180" s="665" t="s">
        <v>738</v>
      </c>
      <c r="FG180" s="679" t="s">
        <v>668</v>
      </c>
      <c r="FH180" s="680">
        <v>1200</v>
      </c>
      <c r="FI180" s="680">
        <v>1800</v>
      </c>
      <c r="FJ180" s="665" t="s">
        <v>235</v>
      </c>
      <c r="FK180" s="665" t="s">
        <v>235</v>
      </c>
      <c r="FL180" s="679" t="s">
        <v>232</v>
      </c>
      <c r="FM180" s="679" t="s">
        <v>232</v>
      </c>
      <c r="FN180" s="679" t="s">
        <v>232</v>
      </c>
      <c r="FO180" s="679" t="s">
        <v>236</v>
      </c>
      <c r="FP180" s="679" t="s">
        <v>663</v>
      </c>
      <c r="FQ180" s="665" t="s">
        <v>232</v>
      </c>
      <c r="FR180" s="665" t="s">
        <v>232</v>
      </c>
      <c r="FS180" s="665" t="s">
        <v>232</v>
      </c>
      <c r="FT180" s="665" t="s">
        <v>237</v>
      </c>
      <c r="FU180" s="665" t="s">
        <v>236</v>
      </c>
      <c r="FV180" s="665" t="s">
        <v>232</v>
      </c>
      <c r="FW180" s="665" t="s">
        <v>232</v>
      </c>
      <c r="FX180" s="665" t="s">
        <v>232</v>
      </c>
      <c r="FY180" s="665" t="s">
        <v>236</v>
      </c>
      <c r="FZ180" s="665" t="s">
        <v>235</v>
      </c>
      <c r="GA180" s="680">
        <v>1</v>
      </c>
      <c r="GB180" s="680">
        <v>1</v>
      </c>
      <c r="GC180" s="680">
        <v>1.1000000000000001</v>
      </c>
      <c r="GD180" s="668">
        <v>1.02</v>
      </c>
      <c r="GE180" s="668">
        <v>1.06</v>
      </c>
      <c r="GF180" s="681" t="s">
        <v>974</v>
      </c>
      <c r="GG180" s="680">
        <v>1.2</v>
      </c>
      <c r="GH180" s="680">
        <v>1.4</v>
      </c>
      <c r="GI180" s="668">
        <v>1.29</v>
      </c>
      <c r="GJ180" s="668">
        <v>1.34</v>
      </c>
      <c r="GK180" s="681" t="s">
        <v>925</v>
      </c>
      <c r="GL180" s="679" t="s">
        <v>962</v>
      </c>
      <c r="GM180" s="679" t="s">
        <v>925</v>
      </c>
      <c r="GN180" s="668" t="s">
        <v>962</v>
      </c>
      <c r="GO180" s="668" t="s">
        <v>1094</v>
      </c>
      <c r="GP180" s="681" t="s">
        <v>1023</v>
      </c>
      <c r="GQ180" s="680">
        <v>0.6</v>
      </c>
      <c r="GR180" s="680">
        <v>0.9</v>
      </c>
      <c r="GS180" s="668" t="s">
        <v>930</v>
      </c>
      <c r="GT180" s="668" t="s">
        <v>929</v>
      </c>
      <c r="GU180" s="679" t="s">
        <v>235</v>
      </c>
      <c r="GV180" s="679" t="s">
        <v>235</v>
      </c>
      <c r="GW180" s="679" t="s">
        <v>235</v>
      </c>
      <c r="GX180" s="665" t="s">
        <v>236</v>
      </c>
      <c r="GY180" s="665" t="s">
        <v>236</v>
      </c>
      <c r="GZ180" s="679" t="s">
        <v>232</v>
      </c>
      <c r="HA180" s="679" t="s">
        <v>232</v>
      </c>
      <c r="HB180" s="679" t="s">
        <v>232</v>
      </c>
      <c r="HC180" s="665" t="s">
        <v>232</v>
      </c>
      <c r="HD180" s="665" t="s">
        <v>232</v>
      </c>
      <c r="HE180" s="679" t="s">
        <v>235</v>
      </c>
      <c r="HF180" s="679" t="s">
        <v>235</v>
      </c>
      <c r="HG180" s="679" t="s">
        <v>235</v>
      </c>
      <c r="HH180" s="665" t="s">
        <v>236</v>
      </c>
      <c r="HI180" s="665" t="s">
        <v>236</v>
      </c>
      <c r="HJ180" s="679" t="s">
        <v>236</v>
      </c>
      <c r="HK180" s="680" t="s">
        <v>237</v>
      </c>
      <c r="HL180" s="680" t="s">
        <v>236</v>
      </c>
      <c r="HM180" s="665" t="s">
        <v>232</v>
      </c>
      <c r="HN180" s="665" t="s">
        <v>237</v>
      </c>
      <c r="HO180" s="681" t="s">
        <v>232</v>
      </c>
      <c r="HP180" s="679" t="s">
        <v>237</v>
      </c>
      <c r="HQ180" s="679" t="s">
        <v>237</v>
      </c>
      <c r="HR180" s="665" t="s">
        <v>232</v>
      </c>
      <c r="HS180" s="665" t="s">
        <v>232</v>
      </c>
      <c r="HT180" s="665" t="s">
        <v>232</v>
      </c>
      <c r="HU180" s="665" t="s">
        <v>232</v>
      </c>
      <c r="HV180" s="665" t="s">
        <v>232</v>
      </c>
      <c r="HW180" s="665" t="s">
        <v>232</v>
      </c>
      <c r="HX180" s="679" t="s">
        <v>235</v>
      </c>
      <c r="HY180" s="679" t="s">
        <v>235</v>
      </c>
      <c r="HZ180" s="679" t="s">
        <v>235</v>
      </c>
      <c r="IA180" s="665" t="s">
        <v>236</v>
      </c>
      <c r="IB180" s="665" t="s">
        <v>236</v>
      </c>
      <c r="IC180" s="679" t="s">
        <v>232</v>
      </c>
      <c r="ID180" s="679" t="s">
        <v>232</v>
      </c>
      <c r="IE180" s="679" t="s">
        <v>232</v>
      </c>
      <c r="IF180" s="665" t="s">
        <v>232</v>
      </c>
      <c r="IG180" s="665" t="s">
        <v>232</v>
      </c>
      <c r="IH180" s="679" t="s">
        <v>235</v>
      </c>
      <c r="II180" s="679" t="s">
        <v>235</v>
      </c>
      <c r="IJ180" s="679" t="s">
        <v>235</v>
      </c>
      <c r="IK180" s="665" t="s">
        <v>236</v>
      </c>
      <c r="IL180" s="665" t="s">
        <v>236</v>
      </c>
      <c r="IM180" s="679" t="s">
        <v>232</v>
      </c>
      <c r="IN180" s="680" t="s">
        <v>232</v>
      </c>
      <c r="IO180" s="680" t="s">
        <v>232</v>
      </c>
      <c r="IP180" s="665" t="s">
        <v>232</v>
      </c>
      <c r="IQ180" s="665" t="s">
        <v>232</v>
      </c>
      <c r="IR180" s="681" t="s">
        <v>232</v>
      </c>
      <c r="IS180" s="681" t="s">
        <v>232</v>
      </c>
      <c r="IT180" s="679" t="s">
        <v>232</v>
      </c>
      <c r="IU180" s="679" t="s">
        <v>232</v>
      </c>
      <c r="IV180" s="679" t="s">
        <v>232</v>
      </c>
      <c r="IW180" s="665" t="s">
        <v>232</v>
      </c>
      <c r="IX180" s="665" t="s">
        <v>232</v>
      </c>
      <c r="IY180" s="665" t="s">
        <v>232</v>
      </c>
      <c r="IZ180" s="665" t="s">
        <v>232</v>
      </c>
      <c r="JA180" s="665" t="s">
        <v>232</v>
      </c>
      <c r="JB180" s="665" t="s">
        <v>232</v>
      </c>
      <c r="JC180" s="665" t="s">
        <v>232</v>
      </c>
      <c r="JD180" s="665" t="s">
        <v>232</v>
      </c>
      <c r="JE180" s="665" t="s">
        <v>232</v>
      </c>
      <c r="JF180" s="665" t="s">
        <v>232</v>
      </c>
      <c r="JG180" s="681" t="s">
        <v>661</v>
      </c>
      <c r="JH180" s="681" t="s">
        <v>661</v>
      </c>
      <c r="JI180" s="681" t="s">
        <v>661</v>
      </c>
      <c r="JJ180" s="679" t="s">
        <v>237</v>
      </c>
      <c r="JK180" s="679" t="s">
        <v>237</v>
      </c>
      <c r="JL180" s="682" t="s">
        <v>236</v>
      </c>
    </row>
    <row r="181" spans="1:272" ht="12.75" x14ac:dyDescent="0.2">
      <c r="A181" s="733" t="s">
        <v>181</v>
      </c>
      <c r="B181" s="662">
        <v>2013</v>
      </c>
      <c r="C181" s="679" t="s">
        <v>661</v>
      </c>
      <c r="D181" s="679" t="s">
        <v>661</v>
      </c>
      <c r="E181" s="679" t="s">
        <v>661</v>
      </c>
      <c r="F181" s="679" t="s">
        <v>661</v>
      </c>
      <c r="G181" s="679" t="s">
        <v>661</v>
      </c>
      <c r="H181" s="679" t="s">
        <v>661</v>
      </c>
      <c r="I181" s="664">
        <v>49</v>
      </c>
      <c r="J181" s="664">
        <v>30</v>
      </c>
      <c r="K181" s="664">
        <v>83</v>
      </c>
      <c r="L181" s="663">
        <v>3431</v>
      </c>
      <c r="M181" s="664">
        <v>2075</v>
      </c>
      <c r="N181" s="664">
        <v>5392</v>
      </c>
      <c r="O181" s="665">
        <v>2378</v>
      </c>
      <c r="P181" s="665">
        <v>1053</v>
      </c>
      <c r="Q181" s="664">
        <v>49</v>
      </c>
      <c r="R181" s="664">
        <v>30</v>
      </c>
      <c r="S181" s="664">
        <v>83</v>
      </c>
      <c r="T181" s="665">
        <v>25</v>
      </c>
      <c r="U181" s="665">
        <v>24</v>
      </c>
      <c r="V181" s="664">
        <v>3382</v>
      </c>
      <c r="W181" s="664">
        <v>2042</v>
      </c>
      <c r="X181" s="664">
        <v>5315</v>
      </c>
      <c r="Y181" s="665">
        <v>2353</v>
      </c>
      <c r="Z181" s="665">
        <v>1030</v>
      </c>
      <c r="AA181" s="664">
        <v>211</v>
      </c>
      <c r="AB181" s="664">
        <v>129.18367346938777</v>
      </c>
      <c r="AC181" s="664">
        <v>357.40816326530614</v>
      </c>
      <c r="AD181" s="666">
        <v>131</v>
      </c>
      <c r="AE181" s="666">
        <v>80</v>
      </c>
      <c r="AF181" s="664">
        <v>724</v>
      </c>
      <c r="AG181" s="664">
        <v>359.86640471512771</v>
      </c>
      <c r="AH181" s="664">
        <v>1411.01768172888</v>
      </c>
      <c r="AI181" s="665">
        <v>465</v>
      </c>
      <c r="AJ181" s="665">
        <v>260</v>
      </c>
      <c r="AK181" s="664">
        <v>28</v>
      </c>
      <c r="AL181" s="664">
        <v>16</v>
      </c>
      <c r="AM181" s="664">
        <v>5</v>
      </c>
      <c r="AN181" s="664">
        <v>206</v>
      </c>
      <c r="AO181" s="664">
        <v>518</v>
      </c>
      <c r="AP181" s="665">
        <v>14</v>
      </c>
      <c r="AQ181" s="665">
        <v>8</v>
      </c>
      <c r="AR181" s="665">
        <v>2</v>
      </c>
      <c r="AS181" s="665">
        <v>129</v>
      </c>
      <c r="AT181" s="665">
        <v>336</v>
      </c>
      <c r="AU181" s="665">
        <v>14</v>
      </c>
      <c r="AV181" s="665">
        <v>8</v>
      </c>
      <c r="AW181" s="665">
        <v>2</v>
      </c>
      <c r="AX181" s="665">
        <v>78</v>
      </c>
      <c r="AY181" s="665">
        <v>182</v>
      </c>
      <c r="AZ181" s="667">
        <v>3.1627139348751943E-2</v>
      </c>
      <c r="BA181" s="667">
        <v>1.9127459676088688E-2</v>
      </c>
      <c r="BB181" s="667">
        <v>4.9703740999262745E-2</v>
      </c>
      <c r="BC181" s="668">
        <v>4.425906180094924E-2</v>
      </c>
      <c r="BD181" s="668">
        <v>1.9231584068869892E-2</v>
      </c>
      <c r="BE181" s="669">
        <v>4.0599999999999997E-2</v>
      </c>
      <c r="BF181" s="670">
        <v>2.4530783938814534E-2</v>
      </c>
      <c r="BG181" s="670">
        <v>6.2957170172084131E-2</v>
      </c>
      <c r="BH181" s="668">
        <v>5.7626075101004821E-2</v>
      </c>
      <c r="BI181" s="668">
        <v>2.4805437502664878E-2</v>
      </c>
      <c r="BJ181" s="669">
        <v>5.2299999999999999E-2</v>
      </c>
      <c r="BK181" s="670">
        <v>3.1600000000000003E-2</v>
      </c>
      <c r="BL181" s="670">
        <v>8.1100000000000005E-2</v>
      </c>
      <c r="BM181" s="668">
        <v>7.3200000000000001E-2</v>
      </c>
      <c r="BN181" s="668">
        <v>3.1899999999999998E-2</v>
      </c>
      <c r="BO181" s="669">
        <v>4.0599999999999997E-2</v>
      </c>
      <c r="BP181" s="670">
        <v>2.01803536345776E-2</v>
      </c>
      <c r="BQ181" s="670">
        <v>7.9126129666011777E-2</v>
      </c>
      <c r="BR181" s="668">
        <v>5.0900000000000001E-2</v>
      </c>
      <c r="BS181" s="668">
        <v>2.98E-2</v>
      </c>
      <c r="BT181" s="664">
        <v>546</v>
      </c>
      <c r="BU181" s="664">
        <v>266</v>
      </c>
      <c r="BV181" s="664">
        <v>942</v>
      </c>
      <c r="BW181" s="665">
        <v>398</v>
      </c>
      <c r="BX181" s="665">
        <v>148</v>
      </c>
      <c r="BY181" s="664">
        <v>10</v>
      </c>
      <c r="BZ181" s="664">
        <v>4</v>
      </c>
      <c r="CA181" s="664">
        <v>18</v>
      </c>
      <c r="CB181" s="665">
        <v>5</v>
      </c>
      <c r="CC181" s="665">
        <v>5</v>
      </c>
      <c r="CD181" s="664">
        <v>536</v>
      </c>
      <c r="CE181" s="664">
        <v>259</v>
      </c>
      <c r="CF181" s="664">
        <v>927</v>
      </c>
      <c r="CG181" s="665">
        <v>393</v>
      </c>
      <c r="CH181" s="665">
        <v>143</v>
      </c>
      <c r="CI181" s="664">
        <v>181</v>
      </c>
      <c r="CJ181" s="664">
        <v>86.760330578512395</v>
      </c>
      <c r="CK181" s="664">
        <v>323.10743801652893</v>
      </c>
      <c r="CL181" s="665">
        <v>121</v>
      </c>
      <c r="CM181" s="665">
        <v>60</v>
      </c>
      <c r="CN181" s="671">
        <v>9.52</v>
      </c>
      <c r="CO181" s="664">
        <v>83.21</v>
      </c>
      <c r="CP181" s="664">
        <v>97.6</v>
      </c>
      <c r="CQ181" s="665">
        <v>4.88</v>
      </c>
      <c r="CR181" s="665">
        <v>52.78</v>
      </c>
      <c r="CS181" s="665">
        <v>68.489999999999995</v>
      </c>
      <c r="CT181" s="665">
        <v>4.6500000000000004</v>
      </c>
      <c r="CU181" s="665">
        <v>30.43</v>
      </c>
      <c r="CV181" s="665">
        <v>29.11</v>
      </c>
      <c r="CW181" s="664">
        <v>130</v>
      </c>
      <c r="CX181" s="664">
        <v>65</v>
      </c>
      <c r="CY181" s="664">
        <v>227</v>
      </c>
      <c r="CZ181" s="665">
        <v>90</v>
      </c>
      <c r="DA181" s="665">
        <v>40</v>
      </c>
      <c r="DB181" s="664">
        <v>5</v>
      </c>
      <c r="DC181" s="664">
        <v>2</v>
      </c>
      <c r="DD181" s="664">
        <v>9</v>
      </c>
      <c r="DE181" s="665">
        <v>2</v>
      </c>
      <c r="DF181" s="665">
        <v>2</v>
      </c>
      <c r="DG181" s="664">
        <v>125</v>
      </c>
      <c r="DH181" s="664">
        <v>62</v>
      </c>
      <c r="DI181" s="664">
        <v>219</v>
      </c>
      <c r="DJ181" s="665">
        <v>87</v>
      </c>
      <c r="DK181" s="665">
        <v>38</v>
      </c>
      <c r="DL181" s="666">
        <v>1.1444000000000001</v>
      </c>
      <c r="DM181" s="666">
        <v>0.45776000000000006</v>
      </c>
      <c r="DN181" s="666">
        <v>2.0599200000000004</v>
      </c>
      <c r="DO181" s="672">
        <v>0.90779999999999994</v>
      </c>
      <c r="DP181" s="672">
        <v>0.60250000000000004</v>
      </c>
      <c r="DQ181" s="664">
        <v>8</v>
      </c>
      <c r="DR181" s="664">
        <v>3.968</v>
      </c>
      <c r="DS181" s="664">
        <v>14.016</v>
      </c>
      <c r="DT181" s="665">
        <v>5</v>
      </c>
      <c r="DU181" s="665">
        <v>3</v>
      </c>
      <c r="DV181" s="671">
        <v>4</v>
      </c>
      <c r="DW181" s="671">
        <v>0.32879999999999998</v>
      </c>
      <c r="DX181" s="664">
        <v>0.1444</v>
      </c>
      <c r="DY181" s="664">
        <v>1</v>
      </c>
      <c r="DZ181" s="664">
        <v>7</v>
      </c>
      <c r="EA181" s="665">
        <v>2</v>
      </c>
      <c r="EB181" s="665">
        <v>0.1681</v>
      </c>
      <c r="EC181" s="665">
        <v>7.3999999999999996E-2</v>
      </c>
      <c r="ED181" s="665">
        <v>0.83379999999999999</v>
      </c>
      <c r="EE181" s="665">
        <v>4</v>
      </c>
      <c r="EF181" s="665">
        <v>2</v>
      </c>
      <c r="EG181" s="665">
        <v>0.16059999999999999</v>
      </c>
      <c r="EH181" s="665">
        <v>7.0300000000000001E-2</v>
      </c>
      <c r="EI181" s="665">
        <v>0.53220000000000001</v>
      </c>
      <c r="EJ181" s="665">
        <v>3</v>
      </c>
      <c r="EK181" s="671">
        <v>274</v>
      </c>
      <c r="EL181" s="671">
        <v>128</v>
      </c>
      <c r="EM181" s="671">
        <v>631</v>
      </c>
      <c r="EN181" s="664">
        <v>44</v>
      </c>
      <c r="EO181" s="664">
        <v>27</v>
      </c>
      <c r="EP181" s="664">
        <v>70</v>
      </c>
      <c r="EQ181" s="673">
        <v>0.22727272727272727</v>
      </c>
      <c r="ER181" s="678" t="s">
        <v>966</v>
      </c>
      <c r="ES181" s="679" t="s">
        <v>690</v>
      </c>
      <c r="ET181" s="679" t="s">
        <v>985</v>
      </c>
      <c r="EU181" s="665" t="s">
        <v>885</v>
      </c>
      <c r="EV181" s="665" t="s">
        <v>663</v>
      </c>
      <c r="EW181" s="679" t="s">
        <v>661</v>
      </c>
      <c r="EX181" s="679" t="s">
        <v>661</v>
      </c>
      <c r="EY181" s="679" t="s">
        <v>661</v>
      </c>
      <c r="EZ181" s="665" t="s">
        <v>661</v>
      </c>
      <c r="FA181" s="665" t="s">
        <v>661</v>
      </c>
      <c r="FB181" s="679" t="s">
        <v>966</v>
      </c>
      <c r="FC181" s="679" t="s">
        <v>673</v>
      </c>
      <c r="FD181" s="679" t="s">
        <v>700</v>
      </c>
      <c r="FE181" s="665" t="s">
        <v>885</v>
      </c>
      <c r="FF181" s="665" t="s">
        <v>684</v>
      </c>
      <c r="FG181" s="679" t="s">
        <v>235</v>
      </c>
      <c r="FH181" s="680" t="s">
        <v>236</v>
      </c>
      <c r="FI181" s="680">
        <v>1400</v>
      </c>
      <c r="FJ181" s="665" t="s">
        <v>236</v>
      </c>
      <c r="FK181" s="665" t="s">
        <v>236</v>
      </c>
      <c r="FL181" s="679" t="s">
        <v>661</v>
      </c>
      <c r="FM181" s="679" t="s">
        <v>661</v>
      </c>
      <c r="FN181" s="679" t="s">
        <v>661</v>
      </c>
      <c r="FO181" s="679" t="s">
        <v>236</v>
      </c>
      <c r="FP181" s="679" t="s">
        <v>235</v>
      </c>
      <c r="FQ181" s="665" t="s">
        <v>661</v>
      </c>
      <c r="FR181" s="665" t="s">
        <v>661</v>
      </c>
      <c r="FS181" s="665" t="s">
        <v>661</v>
      </c>
      <c r="FT181" s="665" t="s">
        <v>237</v>
      </c>
      <c r="FU181" s="665" t="s">
        <v>236</v>
      </c>
      <c r="FV181" s="665" t="s">
        <v>661</v>
      </c>
      <c r="FW181" s="665" t="s">
        <v>661</v>
      </c>
      <c r="FX181" s="665" t="s">
        <v>661</v>
      </c>
      <c r="FY181" s="665" t="s">
        <v>232</v>
      </c>
      <c r="FZ181" s="665" t="s">
        <v>237</v>
      </c>
      <c r="GA181" s="680" t="s">
        <v>882</v>
      </c>
      <c r="GB181" s="680" t="s">
        <v>882</v>
      </c>
      <c r="GC181" s="680" t="s">
        <v>882</v>
      </c>
      <c r="GD181" s="668" t="s">
        <v>882</v>
      </c>
      <c r="GE181" s="668" t="s">
        <v>882</v>
      </c>
      <c r="GF181" s="681" t="s">
        <v>882</v>
      </c>
      <c r="GG181" s="680" t="s">
        <v>882</v>
      </c>
      <c r="GH181" s="680" t="s">
        <v>882</v>
      </c>
      <c r="GI181" s="668" t="s">
        <v>882</v>
      </c>
      <c r="GJ181" s="668" t="s">
        <v>882</v>
      </c>
      <c r="GK181" s="681" t="s">
        <v>882</v>
      </c>
      <c r="GL181" s="679" t="s">
        <v>882</v>
      </c>
      <c r="GM181" s="679" t="s">
        <v>882</v>
      </c>
      <c r="GN181" s="668" t="s">
        <v>882</v>
      </c>
      <c r="GO181" s="668" t="s">
        <v>882</v>
      </c>
      <c r="GP181" s="681" t="s">
        <v>882</v>
      </c>
      <c r="GQ181" s="680" t="s">
        <v>882</v>
      </c>
      <c r="GR181" s="680" t="s">
        <v>882</v>
      </c>
      <c r="GS181" s="668" t="s">
        <v>882</v>
      </c>
      <c r="GT181" s="668" t="s">
        <v>882</v>
      </c>
      <c r="GU181" s="679" t="s">
        <v>235</v>
      </c>
      <c r="GV181" s="679" t="s">
        <v>236</v>
      </c>
      <c r="GW181" s="679" t="s">
        <v>235</v>
      </c>
      <c r="GX181" s="665" t="s">
        <v>236</v>
      </c>
      <c r="GY181" s="665" t="s">
        <v>237</v>
      </c>
      <c r="GZ181" s="679" t="s">
        <v>661</v>
      </c>
      <c r="HA181" s="679" t="s">
        <v>661</v>
      </c>
      <c r="HB181" s="679" t="s">
        <v>661</v>
      </c>
      <c r="HC181" s="665" t="s">
        <v>661</v>
      </c>
      <c r="HD181" s="665" t="s">
        <v>661</v>
      </c>
      <c r="HE181" s="679" t="s">
        <v>235</v>
      </c>
      <c r="HF181" s="679" t="s">
        <v>236</v>
      </c>
      <c r="HG181" s="679" t="s">
        <v>235</v>
      </c>
      <c r="HH181" s="665" t="s">
        <v>236</v>
      </c>
      <c r="HI181" s="665" t="s">
        <v>237</v>
      </c>
      <c r="HJ181" s="679" t="s">
        <v>237</v>
      </c>
      <c r="HK181" s="680" t="s">
        <v>232</v>
      </c>
      <c r="HL181" s="680" t="s">
        <v>236</v>
      </c>
      <c r="HM181" s="665" t="s">
        <v>237</v>
      </c>
      <c r="HN181" s="665" t="s">
        <v>232</v>
      </c>
      <c r="HO181" s="681" t="s">
        <v>661</v>
      </c>
      <c r="HP181" s="679" t="s">
        <v>232</v>
      </c>
      <c r="HQ181" s="679" t="s">
        <v>232</v>
      </c>
      <c r="HR181" s="665" t="s">
        <v>661</v>
      </c>
      <c r="HS181" s="665" t="s">
        <v>232</v>
      </c>
      <c r="HT181" s="665" t="s">
        <v>232</v>
      </c>
      <c r="HU181" s="665" t="s">
        <v>661</v>
      </c>
      <c r="HV181" s="665" t="s">
        <v>232</v>
      </c>
      <c r="HW181" s="665" t="s">
        <v>232</v>
      </c>
      <c r="HX181" s="679" t="s">
        <v>237</v>
      </c>
      <c r="HY181" s="679" t="s">
        <v>232</v>
      </c>
      <c r="HZ181" s="679" t="s">
        <v>236</v>
      </c>
      <c r="IA181" s="665" t="s">
        <v>232</v>
      </c>
      <c r="IB181" s="665" t="s">
        <v>232</v>
      </c>
      <c r="IC181" s="679" t="s">
        <v>661</v>
      </c>
      <c r="ID181" s="679" t="s">
        <v>661</v>
      </c>
      <c r="IE181" s="679" t="s">
        <v>661</v>
      </c>
      <c r="IF181" s="665" t="s">
        <v>661</v>
      </c>
      <c r="IG181" s="665" t="s">
        <v>661</v>
      </c>
      <c r="IH181" s="679" t="s">
        <v>237</v>
      </c>
      <c r="II181" s="679" t="s">
        <v>232</v>
      </c>
      <c r="IJ181" s="679" t="s">
        <v>236</v>
      </c>
      <c r="IK181" s="665" t="s">
        <v>232</v>
      </c>
      <c r="IL181" s="665" t="s">
        <v>232</v>
      </c>
      <c r="IM181" s="679" t="s">
        <v>232</v>
      </c>
      <c r="IN181" s="680" t="s">
        <v>232</v>
      </c>
      <c r="IO181" s="680" t="s">
        <v>232</v>
      </c>
      <c r="IP181" s="665" t="s">
        <v>232</v>
      </c>
      <c r="IQ181" s="665" t="s">
        <v>232</v>
      </c>
      <c r="IR181" s="681" t="s">
        <v>661</v>
      </c>
      <c r="IS181" s="681" t="s">
        <v>661</v>
      </c>
      <c r="IT181" s="679" t="s">
        <v>661</v>
      </c>
      <c r="IU181" s="679" t="s">
        <v>232</v>
      </c>
      <c r="IV181" s="679" t="s">
        <v>232</v>
      </c>
      <c r="IW181" s="665" t="s">
        <v>661</v>
      </c>
      <c r="IX181" s="665" t="s">
        <v>661</v>
      </c>
      <c r="IY181" s="665" t="s">
        <v>661</v>
      </c>
      <c r="IZ181" s="665" t="s">
        <v>232</v>
      </c>
      <c r="JA181" s="665" t="s">
        <v>232</v>
      </c>
      <c r="JB181" s="665" t="s">
        <v>661</v>
      </c>
      <c r="JC181" s="665" t="s">
        <v>661</v>
      </c>
      <c r="JD181" s="665" t="s">
        <v>661</v>
      </c>
      <c r="JE181" s="665" t="s">
        <v>232</v>
      </c>
      <c r="JF181" s="665" t="s">
        <v>232</v>
      </c>
      <c r="JG181" s="681" t="s">
        <v>661</v>
      </c>
      <c r="JH181" s="681" t="s">
        <v>661</v>
      </c>
      <c r="JI181" s="681" t="s">
        <v>661</v>
      </c>
      <c r="JJ181" s="679" t="s">
        <v>661</v>
      </c>
      <c r="JK181" s="679" t="s">
        <v>661</v>
      </c>
      <c r="JL181" s="682" t="s">
        <v>661</v>
      </c>
    </row>
    <row r="182" spans="1:272" ht="12.75" x14ac:dyDescent="0.2">
      <c r="A182" s="733" t="s">
        <v>182</v>
      </c>
      <c r="B182" s="662">
        <v>2013</v>
      </c>
      <c r="C182" s="679" t="s">
        <v>661</v>
      </c>
      <c r="D182" s="679" t="s">
        <v>661</v>
      </c>
      <c r="E182" s="679" t="s">
        <v>661</v>
      </c>
      <c r="F182" s="679" t="s">
        <v>661</v>
      </c>
      <c r="G182" s="679" t="s">
        <v>661</v>
      </c>
      <c r="H182" s="679" t="s">
        <v>661</v>
      </c>
      <c r="I182" s="664">
        <v>55</v>
      </c>
      <c r="J182" s="664">
        <v>42</v>
      </c>
      <c r="K182" s="664">
        <v>74</v>
      </c>
      <c r="L182" s="663">
        <v>7942</v>
      </c>
      <c r="M182" s="664">
        <v>5261</v>
      </c>
      <c r="N182" s="664">
        <v>11676</v>
      </c>
      <c r="O182" s="665">
        <v>5536</v>
      </c>
      <c r="P182" s="665">
        <v>2406</v>
      </c>
      <c r="Q182" s="664">
        <v>55</v>
      </c>
      <c r="R182" s="664">
        <v>42</v>
      </c>
      <c r="S182" s="664">
        <v>74</v>
      </c>
      <c r="T182" s="665">
        <v>28</v>
      </c>
      <c r="U182" s="665">
        <v>27</v>
      </c>
      <c r="V182" s="664">
        <v>7886</v>
      </c>
      <c r="W182" s="664">
        <v>5214</v>
      </c>
      <c r="X182" s="664">
        <v>11595</v>
      </c>
      <c r="Y182" s="665">
        <v>5508</v>
      </c>
      <c r="Z182" s="665">
        <v>2379</v>
      </c>
      <c r="AA182" s="664">
        <v>462</v>
      </c>
      <c r="AB182" s="664">
        <v>352.8</v>
      </c>
      <c r="AC182" s="664">
        <v>621.6</v>
      </c>
      <c r="AD182" s="666">
        <v>273</v>
      </c>
      <c r="AE182" s="666">
        <v>190</v>
      </c>
      <c r="AF182" s="664">
        <v>1505</v>
      </c>
      <c r="AG182" s="664">
        <v>593.80952380952385</v>
      </c>
      <c r="AH182" s="664">
        <v>3091.9047619047619</v>
      </c>
      <c r="AI182" s="665">
        <v>926</v>
      </c>
      <c r="AJ182" s="665">
        <v>580</v>
      </c>
      <c r="AK182" s="664">
        <v>35</v>
      </c>
      <c r="AL182" s="664">
        <v>15</v>
      </c>
      <c r="AM182" s="664">
        <v>5</v>
      </c>
      <c r="AN182" s="664">
        <v>457</v>
      </c>
      <c r="AO182" s="664">
        <v>1049</v>
      </c>
      <c r="AP182" s="665">
        <v>18</v>
      </c>
      <c r="AQ182" s="665">
        <v>8</v>
      </c>
      <c r="AR182" s="665">
        <v>3</v>
      </c>
      <c r="AS182" s="665">
        <v>270</v>
      </c>
      <c r="AT182" s="665">
        <v>656</v>
      </c>
      <c r="AU182" s="665">
        <v>17</v>
      </c>
      <c r="AV182" s="665">
        <v>8</v>
      </c>
      <c r="AW182" s="665">
        <v>3</v>
      </c>
      <c r="AX182" s="665">
        <v>187</v>
      </c>
      <c r="AY182" s="665">
        <v>393</v>
      </c>
      <c r="AZ182" s="667">
        <v>1.0741114882012126E-2</v>
      </c>
      <c r="BA182" s="667">
        <v>7.115210953697531E-3</v>
      </c>
      <c r="BB182" s="667">
        <v>1.5791142956733013E-2</v>
      </c>
      <c r="BC182" s="668">
        <v>1.5226259995705514E-2</v>
      </c>
      <c r="BD182" s="668">
        <v>6.4020104973814022E-3</v>
      </c>
      <c r="BE182" s="669">
        <v>1.43E-2</v>
      </c>
      <c r="BF182" s="670">
        <v>9.3500000000000007E-3</v>
      </c>
      <c r="BG182" s="670">
        <v>2.0821428571428567E-2</v>
      </c>
      <c r="BH182" s="668">
        <v>2.0537017657398175E-2</v>
      </c>
      <c r="BI182" s="668">
        <v>8.4631744100901862E-3</v>
      </c>
      <c r="BJ182" s="669">
        <v>1.8200000000000001E-2</v>
      </c>
      <c r="BK182" s="670">
        <v>1.1900000000000001E-2</v>
      </c>
      <c r="BL182" s="670">
        <v>2.6499999999999999E-2</v>
      </c>
      <c r="BM182" s="668">
        <v>2.53E-2</v>
      </c>
      <c r="BN182" s="668">
        <v>1.12E-2</v>
      </c>
      <c r="BO182" s="669">
        <v>1.21E-2</v>
      </c>
      <c r="BP182" s="670">
        <v>4.7741496598639457E-3</v>
      </c>
      <c r="BQ182" s="670">
        <v>2.4858503401360543E-2</v>
      </c>
      <c r="BR182" s="668">
        <v>1.47E-2</v>
      </c>
      <c r="BS182" s="668">
        <v>9.4999999999999998E-3</v>
      </c>
      <c r="BT182" s="664">
        <v>1071</v>
      </c>
      <c r="BU182" s="664">
        <v>422</v>
      </c>
      <c r="BV182" s="664">
        <v>2014</v>
      </c>
      <c r="BW182" s="665">
        <v>753</v>
      </c>
      <c r="BX182" s="665">
        <v>319</v>
      </c>
      <c r="BY182" s="664">
        <v>18</v>
      </c>
      <c r="BZ182" s="664">
        <v>11</v>
      </c>
      <c r="CA182" s="664">
        <v>28</v>
      </c>
      <c r="CB182" s="665">
        <v>9</v>
      </c>
      <c r="CC182" s="665">
        <v>9</v>
      </c>
      <c r="CD182" s="664">
        <v>1053</v>
      </c>
      <c r="CE182" s="664">
        <v>411</v>
      </c>
      <c r="CF182" s="664">
        <v>1989</v>
      </c>
      <c r="CG182" s="665">
        <v>744</v>
      </c>
      <c r="CH182" s="665">
        <v>310</v>
      </c>
      <c r="CI182" s="664">
        <v>368</v>
      </c>
      <c r="CJ182" s="664">
        <v>141.17241379310346</v>
      </c>
      <c r="CK182" s="664">
        <v>718.55172413793105</v>
      </c>
      <c r="CL182" s="665">
        <v>232</v>
      </c>
      <c r="CM182" s="665">
        <v>136</v>
      </c>
      <c r="CN182" s="671">
        <v>18.04</v>
      </c>
      <c r="CO182" s="664">
        <v>184.54</v>
      </c>
      <c r="CP182" s="664">
        <v>183.22</v>
      </c>
      <c r="CQ182" s="665">
        <v>9.24</v>
      </c>
      <c r="CR182" s="665">
        <v>109.93</v>
      </c>
      <c r="CS182" s="665">
        <v>122.08</v>
      </c>
      <c r="CT182" s="665">
        <v>8.8000000000000007</v>
      </c>
      <c r="CU182" s="665">
        <v>74.61</v>
      </c>
      <c r="CV182" s="665">
        <v>61.14</v>
      </c>
      <c r="CW182" s="664">
        <v>108</v>
      </c>
      <c r="CX182" s="664">
        <v>74</v>
      </c>
      <c r="CY182" s="664">
        <v>155</v>
      </c>
      <c r="CZ182" s="665">
        <v>76</v>
      </c>
      <c r="DA182" s="665">
        <v>31</v>
      </c>
      <c r="DB182" s="664">
        <v>12</v>
      </c>
      <c r="DC182" s="664">
        <v>8</v>
      </c>
      <c r="DD182" s="664">
        <v>17</v>
      </c>
      <c r="DE182" s="665">
        <v>6</v>
      </c>
      <c r="DF182" s="665">
        <v>6</v>
      </c>
      <c r="DG182" s="664">
        <v>96</v>
      </c>
      <c r="DH182" s="664">
        <v>65</v>
      </c>
      <c r="DI182" s="664">
        <v>138</v>
      </c>
      <c r="DJ182" s="665">
        <v>70</v>
      </c>
      <c r="DK182" s="665">
        <v>26</v>
      </c>
      <c r="DL182" s="666">
        <v>3.3633000000000002</v>
      </c>
      <c r="DM182" s="666">
        <v>2.2422</v>
      </c>
      <c r="DN182" s="666">
        <v>4.7646750000000004</v>
      </c>
      <c r="DO182" s="672">
        <v>2.1852</v>
      </c>
      <c r="DP182" s="672">
        <v>1.1781999999999999</v>
      </c>
      <c r="DQ182" s="664">
        <v>14</v>
      </c>
      <c r="DR182" s="664">
        <v>9.4791666666666661</v>
      </c>
      <c r="DS182" s="664">
        <v>20.125</v>
      </c>
      <c r="DT182" s="665">
        <v>9</v>
      </c>
      <c r="DU182" s="665">
        <v>5</v>
      </c>
      <c r="DV182" s="671">
        <v>11</v>
      </c>
      <c r="DW182" s="671">
        <v>0.45029999999999998</v>
      </c>
      <c r="DX182" s="664">
        <v>0.36330000000000001</v>
      </c>
      <c r="DY182" s="664">
        <v>3</v>
      </c>
      <c r="DZ182" s="664">
        <v>11</v>
      </c>
      <c r="EA182" s="665">
        <v>6</v>
      </c>
      <c r="EB182" s="665">
        <v>0.2298</v>
      </c>
      <c r="EC182" s="665">
        <v>0.1852</v>
      </c>
      <c r="ED182" s="665">
        <v>2</v>
      </c>
      <c r="EE182" s="665">
        <v>7</v>
      </c>
      <c r="EF182" s="665">
        <v>5</v>
      </c>
      <c r="EG182" s="665">
        <v>0.2205</v>
      </c>
      <c r="EH182" s="665">
        <v>0.1782</v>
      </c>
      <c r="EI182" s="665">
        <v>1</v>
      </c>
      <c r="EJ182" s="665">
        <v>4</v>
      </c>
      <c r="EK182" s="671">
        <v>680</v>
      </c>
      <c r="EL182" s="671">
        <v>524</v>
      </c>
      <c r="EM182" s="671">
        <v>876</v>
      </c>
      <c r="EN182" s="664">
        <v>108</v>
      </c>
      <c r="EO182" s="664">
        <v>68</v>
      </c>
      <c r="EP182" s="664">
        <v>168</v>
      </c>
      <c r="EQ182" s="673">
        <v>0.16666666666666666</v>
      </c>
      <c r="ER182" s="678" t="s">
        <v>661</v>
      </c>
      <c r="ES182" s="679" t="s">
        <v>661</v>
      </c>
      <c r="ET182" s="679" t="s">
        <v>661</v>
      </c>
      <c r="EU182" s="665" t="s">
        <v>661</v>
      </c>
      <c r="EV182" s="665" t="s">
        <v>661</v>
      </c>
      <c r="EW182" s="679" t="s">
        <v>661</v>
      </c>
      <c r="EX182" s="679" t="s">
        <v>661</v>
      </c>
      <c r="EY182" s="679" t="s">
        <v>661</v>
      </c>
      <c r="EZ182" s="665" t="s">
        <v>661</v>
      </c>
      <c r="FA182" s="665" t="s">
        <v>661</v>
      </c>
      <c r="FB182" s="679" t="s">
        <v>661</v>
      </c>
      <c r="FC182" s="679" t="s">
        <v>661</v>
      </c>
      <c r="FD182" s="679" t="s">
        <v>661</v>
      </c>
      <c r="FE182" s="665" t="s">
        <v>661</v>
      </c>
      <c r="FF182" s="665" t="s">
        <v>661</v>
      </c>
      <c r="FG182" s="679" t="s">
        <v>661</v>
      </c>
      <c r="FH182" s="680" t="s">
        <v>661</v>
      </c>
      <c r="FI182" s="680" t="s">
        <v>661</v>
      </c>
      <c r="FJ182" s="665" t="s">
        <v>661</v>
      </c>
      <c r="FK182" s="665" t="s">
        <v>661</v>
      </c>
      <c r="FL182" s="679" t="s">
        <v>661</v>
      </c>
      <c r="FM182" s="679" t="s">
        <v>661</v>
      </c>
      <c r="FN182" s="679" t="s">
        <v>661</v>
      </c>
      <c r="FO182" s="679" t="s">
        <v>661</v>
      </c>
      <c r="FP182" s="679" t="s">
        <v>661</v>
      </c>
      <c r="FQ182" s="665" t="s">
        <v>661</v>
      </c>
      <c r="FR182" s="665" t="s">
        <v>661</v>
      </c>
      <c r="FS182" s="665" t="s">
        <v>661</v>
      </c>
      <c r="FT182" s="665" t="s">
        <v>661</v>
      </c>
      <c r="FU182" s="665" t="s">
        <v>661</v>
      </c>
      <c r="FV182" s="665" t="s">
        <v>661</v>
      </c>
      <c r="FW182" s="665" t="s">
        <v>661</v>
      </c>
      <c r="FX182" s="665" t="s">
        <v>661</v>
      </c>
      <c r="FY182" s="665" t="s">
        <v>661</v>
      </c>
      <c r="FZ182" s="665" t="s">
        <v>661</v>
      </c>
      <c r="GA182" s="680" t="s">
        <v>661</v>
      </c>
      <c r="GB182" s="680" t="s">
        <v>661</v>
      </c>
      <c r="GC182" s="680" t="s">
        <v>661</v>
      </c>
      <c r="GD182" s="668" t="s">
        <v>661</v>
      </c>
      <c r="GE182" s="668" t="s">
        <v>661</v>
      </c>
      <c r="GF182" s="681" t="s">
        <v>661</v>
      </c>
      <c r="GG182" s="680" t="s">
        <v>661</v>
      </c>
      <c r="GH182" s="680" t="s">
        <v>661</v>
      </c>
      <c r="GI182" s="668" t="s">
        <v>661</v>
      </c>
      <c r="GJ182" s="668" t="s">
        <v>661</v>
      </c>
      <c r="GK182" s="681" t="s">
        <v>661</v>
      </c>
      <c r="GL182" s="679" t="s">
        <v>661</v>
      </c>
      <c r="GM182" s="679" t="s">
        <v>661</v>
      </c>
      <c r="GN182" s="668" t="s">
        <v>661</v>
      </c>
      <c r="GO182" s="668" t="s">
        <v>661</v>
      </c>
      <c r="GP182" s="681" t="s">
        <v>661</v>
      </c>
      <c r="GQ182" s="680" t="s">
        <v>661</v>
      </c>
      <c r="GR182" s="680" t="s">
        <v>661</v>
      </c>
      <c r="GS182" s="668" t="s">
        <v>661</v>
      </c>
      <c r="GT182" s="668" t="s">
        <v>661</v>
      </c>
      <c r="GU182" s="679" t="s">
        <v>661</v>
      </c>
      <c r="GV182" s="679" t="s">
        <v>661</v>
      </c>
      <c r="GW182" s="679" t="s">
        <v>661</v>
      </c>
      <c r="GX182" s="665" t="s">
        <v>661</v>
      </c>
      <c r="GY182" s="665" t="s">
        <v>661</v>
      </c>
      <c r="GZ182" s="679" t="s">
        <v>661</v>
      </c>
      <c r="HA182" s="679" t="s">
        <v>661</v>
      </c>
      <c r="HB182" s="679" t="s">
        <v>661</v>
      </c>
      <c r="HC182" s="665" t="s">
        <v>661</v>
      </c>
      <c r="HD182" s="665" t="s">
        <v>661</v>
      </c>
      <c r="HE182" s="679" t="s">
        <v>661</v>
      </c>
      <c r="HF182" s="679" t="s">
        <v>661</v>
      </c>
      <c r="HG182" s="679" t="s">
        <v>661</v>
      </c>
      <c r="HH182" s="665" t="s">
        <v>661</v>
      </c>
      <c r="HI182" s="665" t="s">
        <v>661</v>
      </c>
      <c r="HJ182" s="679" t="s">
        <v>661</v>
      </c>
      <c r="HK182" s="680" t="s">
        <v>661</v>
      </c>
      <c r="HL182" s="680" t="s">
        <v>661</v>
      </c>
      <c r="HM182" s="665" t="s">
        <v>661</v>
      </c>
      <c r="HN182" s="665" t="s">
        <v>661</v>
      </c>
      <c r="HO182" s="681" t="s">
        <v>661</v>
      </c>
      <c r="HP182" s="679" t="s">
        <v>661</v>
      </c>
      <c r="HQ182" s="679" t="s">
        <v>661</v>
      </c>
      <c r="HR182" s="665" t="s">
        <v>661</v>
      </c>
      <c r="HS182" s="665" t="s">
        <v>661</v>
      </c>
      <c r="HT182" s="665" t="s">
        <v>661</v>
      </c>
      <c r="HU182" s="665" t="s">
        <v>661</v>
      </c>
      <c r="HV182" s="665" t="s">
        <v>661</v>
      </c>
      <c r="HW182" s="665" t="s">
        <v>661</v>
      </c>
      <c r="HX182" s="679" t="s">
        <v>661</v>
      </c>
      <c r="HY182" s="679" t="s">
        <v>661</v>
      </c>
      <c r="HZ182" s="679" t="s">
        <v>661</v>
      </c>
      <c r="IA182" s="665" t="s">
        <v>661</v>
      </c>
      <c r="IB182" s="665" t="s">
        <v>661</v>
      </c>
      <c r="IC182" s="679" t="s">
        <v>661</v>
      </c>
      <c r="ID182" s="679" t="s">
        <v>661</v>
      </c>
      <c r="IE182" s="679" t="s">
        <v>661</v>
      </c>
      <c r="IF182" s="665" t="s">
        <v>661</v>
      </c>
      <c r="IG182" s="665" t="s">
        <v>661</v>
      </c>
      <c r="IH182" s="679" t="s">
        <v>661</v>
      </c>
      <c r="II182" s="679" t="s">
        <v>661</v>
      </c>
      <c r="IJ182" s="679" t="s">
        <v>661</v>
      </c>
      <c r="IK182" s="665" t="s">
        <v>661</v>
      </c>
      <c r="IL182" s="665" t="s">
        <v>661</v>
      </c>
      <c r="IM182" s="679" t="s">
        <v>661</v>
      </c>
      <c r="IN182" s="680" t="s">
        <v>661</v>
      </c>
      <c r="IO182" s="680" t="s">
        <v>661</v>
      </c>
      <c r="IP182" s="665" t="s">
        <v>661</v>
      </c>
      <c r="IQ182" s="665" t="s">
        <v>661</v>
      </c>
      <c r="IR182" s="681" t="s">
        <v>661</v>
      </c>
      <c r="IS182" s="681" t="s">
        <v>661</v>
      </c>
      <c r="IT182" s="679" t="s">
        <v>661</v>
      </c>
      <c r="IU182" s="679" t="s">
        <v>661</v>
      </c>
      <c r="IV182" s="679" t="s">
        <v>661</v>
      </c>
      <c r="IW182" s="665" t="s">
        <v>661</v>
      </c>
      <c r="IX182" s="665" t="s">
        <v>661</v>
      </c>
      <c r="IY182" s="665" t="s">
        <v>661</v>
      </c>
      <c r="IZ182" s="665" t="s">
        <v>661</v>
      </c>
      <c r="JA182" s="665" t="s">
        <v>661</v>
      </c>
      <c r="JB182" s="665" t="s">
        <v>661</v>
      </c>
      <c r="JC182" s="665" t="s">
        <v>661</v>
      </c>
      <c r="JD182" s="665" t="s">
        <v>661</v>
      </c>
      <c r="JE182" s="665" t="s">
        <v>661</v>
      </c>
      <c r="JF182" s="665" t="s">
        <v>661</v>
      </c>
      <c r="JG182" s="681" t="s">
        <v>661</v>
      </c>
      <c r="JH182" s="681" t="s">
        <v>661</v>
      </c>
      <c r="JI182" s="681" t="s">
        <v>661</v>
      </c>
      <c r="JJ182" s="679" t="s">
        <v>661</v>
      </c>
      <c r="JK182" s="679" t="s">
        <v>661</v>
      </c>
      <c r="JL182" s="682" t="s">
        <v>661</v>
      </c>
    </row>
    <row r="183" spans="1:272" ht="12.75" x14ac:dyDescent="0.2">
      <c r="A183" s="733" t="s">
        <v>183</v>
      </c>
      <c r="B183" s="662">
        <v>2013</v>
      </c>
      <c r="C183" s="691" t="s">
        <v>661</v>
      </c>
      <c r="D183" s="691" t="s">
        <v>661</v>
      </c>
      <c r="E183" s="691" t="s">
        <v>661</v>
      </c>
      <c r="F183" s="691" t="s">
        <v>661</v>
      </c>
      <c r="G183" s="691" t="s">
        <v>661</v>
      </c>
      <c r="H183" s="691" t="s">
        <v>661</v>
      </c>
      <c r="I183" s="766" t="s">
        <v>661</v>
      </c>
      <c r="J183" s="766" t="s">
        <v>661</v>
      </c>
      <c r="K183" s="766" t="s">
        <v>661</v>
      </c>
      <c r="L183" s="766" t="s">
        <v>661</v>
      </c>
      <c r="M183" s="766" t="s">
        <v>661</v>
      </c>
      <c r="N183" s="766" t="s">
        <v>661</v>
      </c>
      <c r="O183" s="766" t="s">
        <v>661</v>
      </c>
      <c r="P183" s="766" t="s">
        <v>661</v>
      </c>
      <c r="Q183" s="766" t="s">
        <v>661</v>
      </c>
      <c r="R183" s="766" t="s">
        <v>661</v>
      </c>
      <c r="S183" s="766" t="s">
        <v>661</v>
      </c>
      <c r="T183" s="766" t="s">
        <v>661</v>
      </c>
      <c r="U183" s="766" t="s">
        <v>661</v>
      </c>
      <c r="V183" s="766" t="s">
        <v>661</v>
      </c>
      <c r="W183" s="766" t="s">
        <v>661</v>
      </c>
      <c r="X183" s="766" t="s">
        <v>661</v>
      </c>
      <c r="Y183" s="766" t="s">
        <v>661</v>
      </c>
      <c r="Z183" s="766" t="s">
        <v>661</v>
      </c>
      <c r="AA183" s="766" t="s">
        <v>661</v>
      </c>
      <c r="AB183" s="766" t="s">
        <v>661</v>
      </c>
      <c r="AC183" s="766" t="s">
        <v>661</v>
      </c>
      <c r="AD183" s="766" t="s">
        <v>661</v>
      </c>
      <c r="AE183" s="766" t="s">
        <v>661</v>
      </c>
      <c r="AF183" s="766" t="s">
        <v>661</v>
      </c>
      <c r="AG183" s="766" t="s">
        <v>661</v>
      </c>
      <c r="AH183" s="766" t="s">
        <v>661</v>
      </c>
      <c r="AI183" s="766" t="s">
        <v>661</v>
      </c>
      <c r="AJ183" s="766" t="s">
        <v>661</v>
      </c>
      <c r="AK183" s="766" t="s">
        <v>661</v>
      </c>
      <c r="AL183" s="766" t="s">
        <v>661</v>
      </c>
      <c r="AM183" s="766" t="s">
        <v>661</v>
      </c>
      <c r="AN183" s="766" t="s">
        <v>661</v>
      </c>
      <c r="AO183" s="766" t="s">
        <v>661</v>
      </c>
      <c r="AP183" s="766" t="s">
        <v>661</v>
      </c>
      <c r="AQ183" s="766" t="s">
        <v>661</v>
      </c>
      <c r="AR183" s="766" t="s">
        <v>661</v>
      </c>
      <c r="AS183" s="766" t="s">
        <v>661</v>
      </c>
      <c r="AT183" s="766" t="s">
        <v>661</v>
      </c>
      <c r="AU183" s="766" t="s">
        <v>661</v>
      </c>
      <c r="AV183" s="766" t="s">
        <v>661</v>
      </c>
      <c r="AW183" s="766" t="s">
        <v>661</v>
      </c>
      <c r="AX183" s="766" t="s">
        <v>661</v>
      </c>
      <c r="AY183" s="766" t="s">
        <v>661</v>
      </c>
      <c r="AZ183" s="766" t="s">
        <v>661</v>
      </c>
      <c r="BA183" s="766" t="s">
        <v>661</v>
      </c>
      <c r="BB183" s="766" t="s">
        <v>661</v>
      </c>
      <c r="BC183" s="766" t="s">
        <v>661</v>
      </c>
      <c r="BD183" s="766" t="s">
        <v>661</v>
      </c>
      <c r="BE183" s="766" t="s">
        <v>661</v>
      </c>
      <c r="BF183" s="766" t="s">
        <v>661</v>
      </c>
      <c r="BG183" s="766" t="s">
        <v>661</v>
      </c>
      <c r="BH183" s="766" t="s">
        <v>661</v>
      </c>
      <c r="BI183" s="766" t="s">
        <v>661</v>
      </c>
      <c r="BJ183" s="766" t="s">
        <v>661</v>
      </c>
      <c r="BK183" s="766" t="s">
        <v>661</v>
      </c>
      <c r="BL183" s="766" t="s">
        <v>661</v>
      </c>
      <c r="BM183" s="766" t="s">
        <v>661</v>
      </c>
      <c r="BN183" s="766" t="s">
        <v>661</v>
      </c>
      <c r="BO183" s="766" t="s">
        <v>661</v>
      </c>
      <c r="BP183" s="766" t="s">
        <v>661</v>
      </c>
      <c r="BQ183" s="766" t="s">
        <v>661</v>
      </c>
      <c r="BR183" s="766" t="s">
        <v>661</v>
      </c>
      <c r="BS183" s="766" t="s">
        <v>661</v>
      </c>
      <c r="BT183" s="766" t="s">
        <v>661</v>
      </c>
      <c r="BU183" s="766" t="s">
        <v>661</v>
      </c>
      <c r="BV183" s="766" t="s">
        <v>661</v>
      </c>
      <c r="BW183" s="766" t="s">
        <v>661</v>
      </c>
      <c r="BX183" s="766" t="s">
        <v>661</v>
      </c>
      <c r="BY183" s="766" t="s">
        <v>661</v>
      </c>
      <c r="BZ183" s="766" t="s">
        <v>661</v>
      </c>
      <c r="CA183" s="766" t="s">
        <v>661</v>
      </c>
      <c r="CB183" s="766" t="s">
        <v>661</v>
      </c>
      <c r="CC183" s="766" t="s">
        <v>661</v>
      </c>
      <c r="CD183" s="766" t="s">
        <v>661</v>
      </c>
      <c r="CE183" s="766" t="s">
        <v>661</v>
      </c>
      <c r="CF183" s="766" t="s">
        <v>661</v>
      </c>
      <c r="CG183" s="766" t="s">
        <v>661</v>
      </c>
      <c r="CH183" s="766" t="s">
        <v>661</v>
      </c>
      <c r="CI183" s="766" t="s">
        <v>661</v>
      </c>
      <c r="CJ183" s="766" t="s">
        <v>661</v>
      </c>
      <c r="CK183" s="766" t="s">
        <v>661</v>
      </c>
      <c r="CL183" s="766" t="s">
        <v>661</v>
      </c>
      <c r="CM183" s="766" t="s">
        <v>661</v>
      </c>
      <c r="CN183" s="766" t="s">
        <v>661</v>
      </c>
      <c r="CO183" s="766" t="s">
        <v>661</v>
      </c>
      <c r="CP183" s="766" t="s">
        <v>661</v>
      </c>
      <c r="CQ183" s="766" t="s">
        <v>661</v>
      </c>
      <c r="CR183" s="766" t="s">
        <v>661</v>
      </c>
      <c r="CS183" s="766" t="s">
        <v>661</v>
      </c>
      <c r="CT183" s="766" t="s">
        <v>661</v>
      </c>
      <c r="CU183" s="766" t="s">
        <v>661</v>
      </c>
      <c r="CV183" s="766" t="s">
        <v>661</v>
      </c>
      <c r="CW183" s="766" t="s">
        <v>661</v>
      </c>
      <c r="CX183" s="766" t="s">
        <v>661</v>
      </c>
      <c r="CY183" s="766" t="s">
        <v>661</v>
      </c>
      <c r="CZ183" s="766" t="s">
        <v>661</v>
      </c>
      <c r="DA183" s="766" t="s">
        <v>661</v>
      </c>
      <c r="DB183" s="766" t="s">
        <v>661</v>
      </c>
      <c r="DC183" s="766" t="s">
        <v>661</v>
      </c>
      <c r="DD183" s="766" t="s">
        <v>661</v>
      </c>
      <c r="DE183" s="766" t="s">
        <v>661</v>
      </c>
      <c r="DF183" s="766" t="s">
        <v>661</v>
      </c>
      <c r="DG183" s="766" t="s">
        <v>661</v>
      </c>
      <c r="DH183" s="766" t="s">
        <v>661</v>
      </c>
      <c r="DI183" s="766" t="s">
        <v>661</v>
      </c>
      <c r="DJ183" s="766" t="s">
        <v>661</v>
      </c>
      <c r="DK183" s="766" t="s">
        <v>661</v>
      </c>
      <c r="DL183" s="766" t="s">
        <v>661</v>
      </c>
      <c r="DM183" s="766" t="s">
        <v>661</v>
      </c>
      <c r="DN183" s="766" t="s">
        <v>661</v>
      </c>
      <c r="DO183" s="766" t="s">
        <v>661</v>
      </c>
      <c r="DP183" s="766" t="s">
        <v>661</v>
      </c>
      <c r="DQ183" s="766" t="s">
        <v>661</v>
      </c>
      <c r="DR183" s="766" t="s">
        <v>661</v>
      </c>
      <c r="DS183" s="766" t="s">
        <v>661</v>
      </c>
      <c r="DT183" s="766" t="s">
        <v>661</v>
      </c>
      <c r="DU183" s="766" t="s">
        <v>661</v>
      </c>
      <c r="DV183" s="766" t="s">
        <v>661</v>
      </c>
      <c r="DW183" s="766" t="s">
        <v>661</v>
      </c>
      <c r="DX183" s="766" t="s">
        <v>661</v>
      </c>
      <c r="DY183" s="766" t="s">
        <v>661</v>
      </c>
      <c r="DZ183" s="766" t="s">
        <v>661</v>
      </c>
      <c r="EA183" s="766" t="s">
        <v>661</v>
      </c>
      <c r="EB183" s="766" t="s">
        <v>661</v>
      </c>
      <c r="EC183" s="766" t="s">
        <v>661</v>
      </c>
      <c r="ED183" s="766" t="s">
        <v>661</v>
      </c>
      <c r="EE183" s="766" t="s">
        <v>661</v>
      </c>
      <c r="EF183" s="766" t="s">
        <v>661</v>
      </c>
      <c r="EG183" s="766" t="s">
        <v>661</v>
      </c>
      <c r="EH183" s="766" t="s">
        <v>661</v>
      </c>
      <c r="EI183" s="766" t="s">
        <v>661</v>
      </c>
      <c r="EJ183" s="766" t="s">
        <v>661</v>
      </c>
      <c r="EK183" s="766" t="s">
        <v>661</v>
      </c>
      <c r="EL183" s="766" t="s">
        <v>661</v>
      </c>
      <c r="EM183" s="766" t="s">
        <v>661</v>
      </c>
      <c r="EN183" s="766" t="s">
        <v>661</v>
      </c>
      <c r="EO183" s="766" t="s">
        <v>661</v>
      </c>
      <c r="EP183" s="766" t="s">
        <v>661</v>
      </c>
      <c r="EQ183" s="766" t="s">
        <v>661</v>
      </c>
      <c r="ER183" s="690" t="s">
        <v>661</v>
      </c>
      <c r="ES183" s="691" t="s">
        <v>661</v>
      </c>
      <c r="ET183" s="691" t="s">
        <v>661</v>
      </c>
      <c r="EU183" s="692" t="s">
        <v>661</v>
      </c>
      <c r="EV183" s="692" t="s">
        <v>661</v>
      </c>
      <c r="EW183" s="691" t="s">
        <v>661</v>
      </c>
      <c r="EX183" s="691" t="s">
        <v>661</v>
      </c>
      <c r="EY183" s="691" t="s">
        <v>661</v>
      </c>
      <c r="EZ183" s="692" t="s">
        <v>661</v>
      </c>
      <c r="FA183" s="692" t="s">
        <v>661</v>
      </c>
      <c r="FB183" s="691" t="s">
        <v>661</v>
      </c>
      <c r="FC183" s="691" t="s">
        <v>661</v>
      </c>
      <c r="FD183" s="691" t="s">
        <v>661</v>
      </c>
      <c r="FE183" s="692" t="s">
        <v>661</v>
      </c>
      <c r="FF183" s="692" t="s">
        <v>661</v>
      </c>
      <c r="FG183" s="691" t="s">
        <v>661</v>
      </c>
      <c r="FH183" s="693" t="s">
        <v>661</v>
      </c>
      <c r="FI183" s="693" t="s">
        <v>661</v>
      </c>
      <c r="FJ183" s="692" t="s">
        <v>661</v>
      </c>
      <c r="FK183" s="692" t="s">
        <v>661</v>
      </c>
      <c r="FL183" s="691" t="s">
        <v>661</v>
      </c>
      <c r="FM183" s="691" t="s">
        <v>661</v>
      </c>
      <c r="FN183" s="691" t="s">
        <v>661</v>
      </c>
      <c r="FO183" s="691" t="s">
        <v>661</v>
      </c>
      <c r="FP183" s="691" t="s">
        <v>661</v>
      </c>
      <c r="FQ183" s="692" t="s">
        <v>661</v>
      </c>
      <c r="FR183" s="692" t="s">
        <v>661</v>
      </c>
      <c r="FS183" s="692" t="s">
        <v>661</v>
      </c>
      <c r="FT183" s="692" t="s">
        <v>661</v>
      </c>
      <c r="FU183" s="692" t="s">
        <v>661</v>
      </c>
      <c r="FV183" s="692" t="s">
        <v>661</v>
      </c>
      <c r="FW183" s="692" t="s">
        <v>661</v>
      </c>
      <c r="FX183" s="692" t="s">
        <v>661</v>
      </c>
      <c r="FY183" s="692" t="s">
        <v>661</v>
      </c>
      <c r="FZ183" s="692" t="s">
        <v>661</v>
      </c>
      <c r="GA183" s="693" t="s">
        <v>661</v>
      </c>
      <c r="GB183" s="693" t="s">
        <v>661</v>
      </c>
      <c r="GC183" s="693" t="s">
        <v>661</v>
      </c>
      <c r="GD183" s="694" t="s">
        <v>661</v>
      </c>
      <c r="GE183" s="694" t="s">
        <v>661</v>
      </c>
      <c r="GF183" s="695" t="s">
        <v>661</v>
      </c>
      <c r="GG183" s="693" t="s">
        <v>661</v>
      </c>
      <c r="GH183" s="693" t="s">
        <v>661</v>
      </c>
      <c r="GI183" s="694" t="s">
        <v>661</v>
      </c>
      <c r="GJ183" s="694" t="s">
        <v>661</v>
      </c>
      <c r="GK183" s="695" t="s">
        <v>661</v>
      </c>
      <c r="GL183" s="691" t="s">
        <v>661</v>
      </c>
      <c r="GM183" s="691" t="s">
        <v>661</v>
      </c>
      <c r="GN183" s="694" t="s">
        <v>661</v>
      </c>
      <c r="GO183" s="694" t="s">
        <v>661</v>
      </c>
      <c r="GP183" s="695" t="s">
        <v>661</v>
      </c>
      <c r="GQ183" s="693" t="s">
        <v>661</v>
      </c>
      <c r="GR183" s="693" t="s">
        <v>661</v>
      </c>
      <c r="GS183" s="694" t="s">
        <v>661</v>
      </c>
      <c r="GT183" s="694" t="s">
        <v>661</v>
      </c>
      <c r="GU183" s="691" t="s">
        <v>661</v>
      </c>
      <c r="GV183" s="691" t="s">
        <v>661</v>
      </c>
      <c r="GW183" s="691" t="s">
        <v>661</v>
      </c>
      <c r="GX183" s="692" t="s">
        <v>661</v>
      </c>
      <c r="GY183" s="692" t="s">
        <v>661</v>
      </c>
      <c r="GZ183" s="691" t="s">
        <v>661</v>
      </c>
      <c r="HA183" s="691" t="s">
        <v>661</v>
      </c>
      <c r="HB183" s="691" t="s">
        <v>661</v>
      </c>
      <c r="HC183" s="692" t="s">
        <v>661</v>
      </c>
      <c r="HD183" s="692" t="s">
        <v>661</v>
      </c>
      <c r="HE183" s="691" t="s">
        <v>661</v>
      </c>
      <c r="HF183" s="691" t="s">
        <v>661</v>
      </c>
      <c r="HG183" s="691" t="s">
        <v>661</v>
      </c>
      <c r="HH183" s="692" t="s">
        <v>661</v>
      </c>
      <c r="HI183" s="692" t="s">
        <v>661</v>
      </c>
      <c r="HJ183" s="691" t="s">
        <v>661</v>
      </c>
      <c r="HK183" s="693" t="s">
        <v>661</v>
      </c>
      <c r="HL183" s="693" t="s">
        <v>661</v>
      </c>
      <c r="HM183" s="692" t="s">
        <v>661</v>
      </c>
      <c r="HN183" s="692" t="s">
        <v>661</v>
      </c>
      <c r="HO183" s="695" t="s">
        <v>661</v>
      </c>
      <c r="HP183" s="691" t="s">
        <v>661</v>
      </c>
      <c r="HQ183" s="691" t="s">
        <v>661</v>
      </c>
      <c r="HR183" s="692" t="s">
        <v>661</v>
      </c>
      <c r="HS183" s="692" t="s">
        <v>661</v>
      </c>
      <c r="HT183" s="692" t="s">
        <v>661</v>
      </c>
      <c r="HU183" s="692" t="s">
        <v>661</v>
      </c>
      <c r="HV183" s="692" t="s">
        <v>661</v>
      </c>
      <c r="HW183" s="692" t="s">
        <v>661</v>
      </c>
      <c r="HX183" s="691" t="s">
        <v>661</v>
      </c>
      <c r="HY183" s="691" t="s">
        <v>661</v>
      </c>
      <c r="HZ183" s="691" t="s">
        <v>661</v>
      </c>
      <c r="IA183" s="692" t="s">
        <v>661</v>
      </c>
      <c r="IB183" s="692" t="s">
        <v>661</v>
      </c>
      <c r="IC183" s="691" t="s">
        <v>661</v>
      </c>
      <c r="ID183" s="691" t="s">
        <v>661</v>
      </c>
      <c r="IE183" s="691" t="s">
        <v>661</v>
      </c>
      <c r="IF183" s="692" t="s">
        <v>661</v>
      </c>
      <c r="IG183" s="692" t="s">
        <v>661</v>
      </c>
      <c r="IH183" s="691" t="s">
        <v>661</v>
      </c>
      <c r="II183" s="691" t="s">
        <v>661</v>
      </c>
      <c r="IJ183" s="691" t="s">
        <v>661</v>
      </c>
      <c r="IK183" s="692" t="s">
        <v>661</v>
      </c>
      <c r="IL183" s="692" t="s">
        <v>661</v>
      </c>
      <c r="IM183" s="691" t="s">
        <v>661</v>
      </c>
      <c r="IN183" s="693" t="s">
        <v>661</v>
      </c>
      <c r="IO183" s="693" t="s">
        <v>661</v>
      </c>
      <c r="IP183" s="692" t="s">
        <v>661</v>
      </c>
      <c r="IQ183" s="692" t="s">
        <v>661</v>
      </c>
      <c r="IR183" s="695" t="s">
        <v>661</v>
      </c>
      <c r="IS183" s="695" t="s">
        <v>661</v>
      </c>
      <c r="IT183" s="691" t="s">
        <v>661</v>
      </c>
      <c r="IU183" s="691" t="s">
        <v>661</v>
      </c>
      <c r="IV183" s="691" t="s">
        <v>661</v>
      </c>
      <c r="IW183" s="692" t="s">
        <v>661</v>
      </c>
      <c r="IX183" s="692" t="s">
        <v>661</v>
      </c>
      <c r="IY183" s="692" t="s">
        <v>661</v>
      </c>
      <c r="IZ183" s="692" t="s">
        <v>661</v>
      </c>
      <c r="JA183" s="692" t="s">
        <v>661</v>
      </c>
      <c r="JB183" s="692" t="s">
        <v>661</v>
      </c>
      <c r="JC183" s="692" t="s">
        <v>661</v>
      </c>
      <c r="JD183" s="692" t="s">
        <v>661</v>
      </c>
      <c r="JE183" s="692" t="s">
        <v>661</v>
      </c>
      <c r="JF183" s="692" t="s">
        <v>661</v>
      </c>
      <c r="JG183" s="695" t="s">
        <v>661</v>
      </c>
      <c r="JH183" s="695" t="s">
        <v>661</v>
      </c>
      <c r="JI183" s="695" t="s">
        <v>661</v>
      </c>
      <c r="JJ183" s="691" t="s">
        <v>661</v>
      </c>
      <c r="JK183" s="691" t="s">
        <v>661</v>
      </c>
      <c r="JL183" s="696" t="s">
        <v>661</v>
      </c>
    </row>
    <row r="184" spans="1:272" ht="12.75" x14ac:dyDescent="0.2">
      <c r="A184" s="733" t="s">
        <v>184</v>
      </c>
      <c r="B184" s="662">
        <v>2013</v>
      </c>
      <c r="C184" s="691" t="s">
        <v>661</v>
      </c>
      <c r="D184" s="691" t="s">
        <v>661</v>
      </c>
      <c r="E184" s="691" t="s">
        <v>661</v>
      </c>
      <c r="F184" s="691" t="s">
        <v>661</v>
      </c>
      <c r="G184" s="691" t="s">
        <v>661</v>
      </c>
      <c r="H184" s="691" t="s">
        <v>661</v>
      </c>
      <c r="I184" s="766" t="s">
        <v>661</v>
      </c>
      <c r="J184" s="766" t="s">
        <v>661</v>
      </c>
      <c r="K184" s="766" t="s">
        <v>661</v>
      </c>
      <c r="L184" s="766" t="s">
        <v>661</v>
      </c>
      <c r="M184" s="766" t="s">
        <v>661</v>
      </c>
      <c r="N184" s="766" t="s">
        <v>661</v>
      </c>
      <c r="O184" s="766" t="s">
        <v>661</v>
      </c>
      <c r="P184" s="766" t="s">
        <v>661</v>
      </c>
      <c r="Q184" s="766" t="s">
        <v>661</v>
      </c>
      <c r="R184" s="766" t="s">
        <v>661</v>
      </c>
      <c r="S184" s="766" t="s">
        <v>661</v>
      </c>
      <c r="T184" s="766" t="s">
        <v>661</v>
      </c>
      <c r="U184" s="766" t="s">
        <v>661</v>
      </c>
      <c r="V184" s="766" t="s">
        <v>661</v>
      </c>
      <c r="W184" s="766" t="s">
        <v>661</v>
      </c>
      <c r="X184" s="766" t="s">
        <v>661</v>
      </c>
      <c r="Y184" s="766" t="s">
        <v>661</v>
      </c>
      <c r="Z184" s="766" t="s">
        <v>661</v>
      </c>
      <c r="AA184" s="766" t="s">
        <v>661</v>
      </c>
      <c r="AB184" s="766" t="s">
        <v>661</v>
      </c>
      <c r="AC184" s="766" t="s">
        <v>661</v>
      </c>
      <c r="AD184" s="766" t="s">
        <v>661</v>
      </c>
      <c r="AE184" s="766" t="s">
        <v>661</v>
      </c>
      <c r="AF184" s="766" t="s">
        <v>661</v>
      </c>
      <c r="AG184" s="766" t="s">
        <v>661</v>
      </c>
      <c r="AH184" s="766" t="s">
        <v>661</v>
      </c>
      <c r="AI184" s="766" t="s">
        <v>661</v>
      </c>
      <c r="AJ184" s="766" t="s">
        <v>661</v>
      </c>
      <c r="AK184" s="766" t="s">
        <v>661</v>
      </c>
      <c r="AL184" s="766" t="s">
        <v>661</v>
      </c>
      <c r="AM184" s="766" t="s">
        <v>661</v>
      </c>
      <c r="AN184" s="766" t="s">
        <v>661</v>
      </c>
      <c r="AO184" s="766" t="s">
        <v>661</v>
      </c>
      <c r="AP184" s="766" t="s">
        <v>661</v>
      </c>
      <c r="AQ184" s="766" t="s">
        <v>661</v>
      </c>
      <c r="AR184" s="766" t="s">
        <v>661</v>
      </c>
      <c r="AS184" s="766" t="s">
        <v>661</v>
      </c>
      <c r="AT184" s="766" t="s">
        <v>661</v>
      </c>
      <c r="AU184" s="766" t="s">
        <v>661</v>
      </c>
      <c r="AV184" s="766" t="s">
        <v>661</v>
      </c>
      <c r="AW184" s="766" t="s">
        <v>661</v>
      </c>
      <c r="AX184" s="766" t="s">
        <v>661</v>
      </c>
      <c r="AY184" s="766" t="s">
        <v>661</v>
      </c>
      <c r="AZ184" s="766" t="s">
        <v>661</v>
      </c>
      <c r="BA184" s="766" t="s">
        <v>661</v>
      </c>
      <c r="BB184" s="766" t="s">
        <v>661</v>
      </c>
      <c r="BC184" s="766" t="s">
        <v>661</v>
      </c>
      <c r="BD184" s="766" t="s">
        <v>661</v>
      </c>
      <c r="BE184" s="766" t="s">
        <v>661</v>
      </c>
      <c r="BF184" s="766" t="s">
        <v>661</v>
      </c>
      <c r="BG184" s="766" t="s">
        <v>661</v>
      </c>
      <c r="BH184" s="766" t="s">
        <v>661</v>
      </c>
      <c r="BI184" s="766" t="s">
        <v>661</v>
      </c>
      <c r="BJ184" s="766" t="s">
        <v>661</v>
      </c>
      <c r="BK184" s="766" t="s">
        <v>661</v>
      </c>
      <c r="BL184" s="766" t="s">
        <v>661</v>
      </c>
      <c r="BM184" s="766" t="s">
        <v>661</v>
      </c>
      <c r="BN184" s="766" t="s">
        <v>661</v>
      </c>
      <c r="BO184" s="766" t="s">
        <v>661</v>
      </c>
      <c r="BP184" s="766" t="s">
        <v>661</v>
      </c>
      <c r="BQ184" s="766" t="s">
        <v>661</v>
      </c>
      <c r="BR184" s="766" t="s">
        <v>661</v>
      </c>
      <c r="BS184" s="766" t="s">
        <v>661</v>
      </c>
      <c r="BT184" s="766" t="s">
        <v>661</v>
      </c>
      <c r="BU184" s="766" t="s">
        <v>661</v>
      </c>
      <c r="BV184" s="766" t="s">
        <v>661</v>
      </c>
      <c r="BW184" s="766" t="s">
        <v>661</v>
      </c>
      <c r="BX184" s="766" t="s">
        <v>661</v>
      </c>
      <c r="BY184" s="766" t="s">
        <v>661</v>
      </c>
      <c r="BZ184" s="766" t="s">
        <v>661</v>
      </c>
      <c r="CA184" s="766" t="s">
        <v>661</v>
      </c>
      <c r="CB184" s="766" t="s">
        <v>661</v>
      </c>
      <c r="CC184" s="766" t="s">
        <v>661</v>
      </c>
      <c r="CD184" s="766" t="s">
        <v>661</v>
      </c>
      <c r="CE184" s="766" t="s">
        <v>661</v>
      </c>
      <c r="CF184" s="766" t="s">
        <v>661</v>
      </c>
      <c r="CG184" s="766" t="s">
        <v>661</v>
      </c>
      <c r="CH184" s="766" t="s">
        <v>661</v>
      </c>
      <c r="CI184" s="766" t="s">
        <v>661</v>
      </c>
      <c r="CJ184" s="766" t="s">
        <v>661</v>
      </c>
      <c r="CK184" s="766" t="s">
        <v>661</v>
      </c>
      <c r="CL184" s="766" t="s">
        <v>661</v>
      </c>
      <c r="CM184" s="766" t="s">
        <v>661</v>
      </c>
      <c r="CN184" s="766" t="s">
        <v>661</v>
      </c>
      <c r="CO184" s="766" t="s">
        <v>661</v>
      </c>
      <c r="CP184" s="766" t="s">
        <v>661</v>
      </c>
      <c r="CQ184" s="766" t="s">
        <v>661</v>
      </c>
      <c r="CR184" s="766" t="s">
        <v>661</v>
      </c>
      <c r="CS184" s="766" t="s">
        <v>661</v>
      </c>
      <c r="CT184" s="766" t="s">
        <v>661</v>
      </c>
      <c r="CU184" s="766" t="s">
        <v>661</v>
      </c>
      <c r="CV184" s="766" t="s">
        <v>661</v>
      </c>
      <c r="CW184" s="766" t="s">
        <v>661</v>
      </c>
      <c r="CX184" s="766" t="s">
        <v>661</v>
      </c>
      <c r="CY184" s="766" t="s">
        <v>661</v>
      </c>
      <c r="CZ184" s="766" t="s">
        <v>661</v>
      </c>
      <c r="DA184" s="766" t="s">
        <v>661</v>
      </c>
      <c r="DB184" s="766" t="s">
        <v>661</v>
      </c>
      <c r="DC184" s="766" t="s">
        <v>661</v>
      </c>
      <c r="DD184" s="766" t="s">
        <v>661</v>
      </c>
      <c r="DE184" s="766" t="s">
        <v>661</v>
      </c>
      <c r="DF184" s="766" t="s">
        <v>661</v>
      </c>
      <c r="DG184" s="766" t="s">
        <v>661</v>
      </c>
      <c r="DH184" s="766" t="s">
        <v>661</v>
      </c>
      <c r="DI184" s="766" t="s">
        <v>661</v>
      </c>
      <c r="DJ184" s="766" t="s">
        <v>661</v>
      </c>
      <c r="DK184" s="766" t="s">
        <v>661</v>
      </c>
      <c r="DL184" s="766" t="s">
        <v>661</v>
      </c>
      <c r="DM184" s="766" t="s">
        <v>661</v>
      </c>
      <c r="DN184" s="766" t="s">
        <v>661</v>
      </c>
      <c r="DO184" s="766" t="s">
        <v>661</v>
      </c>
      <c r="DP184" s="766" t="s">
        <v>661</v>
      </c>
      <c r="DQ184" s="766" t="s">
        <v>661</v>
      </c>
      <c r="DR184" s="766" t="s">
        <v>661</v>
      </c>
      <c r="DS184" s="766" t="s">
        <v>661</v>
      </c>
      <c r="DT184" s="766" t="s">
        <v>661</v>
      </c>
      <c r="DU184" s="766" t="s">
        <v>661</v>
      </c>
      <c r="DV184" s="766" t="s">
        <v>661</v>
      </c>
      <c r="DW184" s="766" t="s">
        <v>661</v>
      </c>
      <c r="DX184" s="766" t="s">
        <v>661</v>
      </c>
      <c r="DY184" s="766" t="s">
        <v>661</v>
      </c>
      <c r="DZ184" s="766" t="s">
        <v>661</v>
      </c>
      <c r="EA184" s="766" t="s">
        <v>661</v>
      </c>
      <c r="EB184" s="766" t="s">
        <v>661</v>
      </c>
      <c r="EC184" s="766" t="s">
        <v>661</v>
      </c>
      <c r="ED184" s="766" t="s">
        <v>661</v>
      </c>
      <c r="EE184" s="766" t="s">
        <v>661</v>
      </c>
      <c r="EF184" s="766" t="s">
        <v>661</v>
      </c>
      <c r="EG184" s="766" t="s">
        <v>661</v>
      </c>
      <c r="EH184" s="766" t="s">
        <v>661</v>
      </c>
      <c r="EI184" s="766" t="s">
        <v>661</v>
      </c>
      <c r="EJ184" s="766" t="s">
        <v>661</v>
      </c>
      <c r="EK184" s="766" t="s">
        <v>661</v>
      </c>
      <c r="EL184" s="766" t="s">
        <v>661</v>
      </c>
      <c r="EM184" s="766" t="s">
        <v>661</v>
      </c>
      <c r="EN184" s="766" t="s">
        <v>661</v>
      </c>
      <c r="EO184" s="766" t="s">
        <v>661</v>
      </c>
      <c r="EP184" s="766" t="s">
        <v>661</v>
      </c>
      <c r="EQ184" s="766" t="s">
        <v>661</v>
      </c>
      <c r="ER184" s="690" t="s">
        <v>661</v>
      </c>
      <c r="ES184" s="691" t="s">
        <v>661</v>
      </c>
      <c r="ET184" s="691" t="s">
        <v>661</v>
      </c>
      <c r="EU184" s="692" t="s">
        <v>661</v>
      </c>
      <c r="EV184" s="692" t="s">
        <v>661</v>
      </c>
      <c r="EW184" s="691" t="s">
        <v>661</v>
      </c>
      <c r="EX184" s="691" t="s">
        <v>661</v>
      </c>
      <c r="EY184" s="691" t="s">
        <v>661</v>
      </c>
      <c r="EZ184" s="692" t="s">
        <v>661</v>
      </c>
      <c r="FA184" s="692" t="s">
        <v>661</v>
      </c>
      <c r="FB184" s="691" t="s">
        <v>661</v>
      </c>
      <c r="FC184" s="691" t="s">
        <v>661</v>
      </c>
      <c r="FD184" s="691" t="s">
        <v>661</v>
      </c>
      <c r="FE184" s="692" t="s">
        <v>661</v>
      </c>
      <c r="FF184" s="692" t="s">
        <v>661</v>
      </c>
      <c r="FG184" s="691" t="s">
        <v>661</v>
      </c>
      <c r="FH184" s="693" t="s">
        <v>661</v>
      </c>
      <c r="FI184" s="693" t="s">
        <v>661</v>
      </c>
      <c r="FJ184" s="692" t="s">
        <v>661</v>
      </c>
      <c r="FK184" s="692" t="s">
        <v>661</v>
      </c>
      <c r="FL184" s="691" t="s">
        <v>661</v>
      </c>
      <c r="FM184" s="691" t="s">
        <v>661</v>
      </c>
      <c r="FN184" s="691" t="s">
        <v>661</v>
      </c>
      <c r="FO184" s="691" t="s">
        <v>661</v>
      </c>
      <c r="FP184" s="691" t="s">
        <v>661</v>
      </c>
      <c r="FQ184" s="692" t="s">
        <v>661</v>
      </c>
      <c r="FR184" s="692" t="s">
        <v>661</v>
      </c>
      <c r="FS184" s="692" t="s">
        <v>661</v>
      </c>
      <c r="FT184" s="692" t="s">
        <v>661</v>
      </c>
      <c r="FU184" s="692" t="s">
        <v>661</v>
      </c>
      <c r="FV184" s="692" t="s">
        <v>661</v>
      </c>
      <c r="FW184" s="692" t="s">
        <v>661</v>
      </c>
      <c r="FX184" s="692" t="s">
        <v>661</v>
      </c>
      <c r="FY184" s="692" t="s">
        <v>661</v>
      </c>
      <c r="FZ184" s="692" t="s">
        <v>661</v>
      </c>
      <c r="GA184" s="693" t="s">
        <v>661</v>
      </c>
      <c r="GB184" s="693" t="s">
        <v>661</v>
      </c>
      <c r="GC184" s="693" t="s">
        <v>661</v>
      </c>
      <c r="GD184" s="694" t="s">
        <v>661</v>
      </c>
      <c r="GE184" s="694" t="s">
        <v>661</v>
      </c>
      <c r="GF184" s="695" t="s">
        <v>661</v>
      </c>
      <c r="GG184" s="693" t="s">
        <v>661</v>
      </c>
      <c r="GH184" s="693" t="s">
        <v>661</v>
      </c>
      <c r="GI184" s="694" t="s">
        <v>661</v>
      </c>
      <c r="GJ184" s="694" t="s">
        <v>661</v>
      </c>
      <c r="GK184" s="695" t="s">
        <v>661</v>
      </c>
      <c r="GL184" s="691" t="s">
        <v>661</v>
      </c>
      <c r="GM184" s="691" t="s">
        <v>661</v>
      </c>
      <c r="GN184" s="694" t="s">
        <v>661</v>
      </c>
      <c r="GO184" s="694" t="s">
        <v>661</v>
      </c>
      <c r="GP184" s="695" t="s">
        <v>661</v>
      </c>
      <c r="GQ184" s="693" t="s">
        <v>661</v>
      </c>
      <c r="GR184" s="693" t="s">
        <v>661</v>
      </c>
      <c r="GS184" s="694" t="s">
        <v>661</v>
      </c>
      <c r="GT184" s="694" t="s">
        <v>661</v>
      </c>
      <c r="GU184" s="691" t="s">
        <v>661</v>
      </c>
      <c r="GV184" s="691" t="s">
        <v>661</v>
      </c>
      <c r="GW184" s="691" t="s">
        <v>661</v>
      </c>
      <c r="GX184" s="692" t="s">
        <v>661</v>
      </c>
      <c r="GY184" s="692" t="s">
        <v>661</v>
      </c>
      <c r="GZ184" s="691" t="s">
        <v>661</v>
      </c>
      <c r="HA184" s="691" t="s">
        <v>661</v>
      </c>
      <c r="HB184" s="691" t="s">
        <v>661</v>
      </c>
      <c r="HC184" s="692" t="s">
        <v>661</v>
      </c>
      <c r="HD184" s="692" t="s">
        <v>661</v>
      </c>
      <c r="HE184" s="691" t="s">
        <v>661</v>
      </c>
      <c r="HF184" s="691" t="s">
        <v>661</v>
      </c>
      <c r="HG184" s="691" t="s">
        <v>661</v>
      </c>
      <c r="HH184" s="692" t="s">
        <v>661</v>
      </c>
      <c r="HI184" s="692" t="s">
        <v>661</v>
      </c>
      <c r="HJ184" s="691" t="s">
        <v>661</v>
      </c>
      <c r="HK184" s="693" t="s">
        <v>661</v>
      </c>
      <c r="HL184" s="693" t="s">
        <v>661</v>
      </c>
      <c r="HM184" s="692" t="s">
        <v>661</v>
      </c>
      <c r="HN184" s="692" t="s">
        <v>661</v>
      </c>
      <c r="HO184" s="695" t="s">
        <v>661</v>
      </c>
      <c r="HP184" s="691" t="s">
        <v>661</v>
      </c>
      <c r="HQ184" s="691" t="s">
        <v>661</v>
      </c>
      <c r="HR184" s="692" t="s">
        <v>661</v>
      </c>
      <c r="HS184" s="692" t="s">
        <v>661</v>
      </c>
      <c r="HT184" s="692" t="s">
        <v>661</v>
      </c>
      <c r="HU184" s="692" t="s">
        <v>661</v>
      </c>
      <c r="HV184" s="692" t="s">
        <v>661</v>
      </c>
      <c r="HW184" s="692" t="s">
        <v>661</v>
      </c>
      <c r="HX184" s="691" t="s">
        <v>661</v>
      </c>
      <c r="HY184" s="691" t="s">
        <v>661</v>
      </c>
      <c r="HZ184" s="691" t="s">
        <v>661</v>
      </c>
      <c r="IA184" s="692" t="s">
        <v>661</v>
      </c>
      <c r="IB184" s="692" t="s">
        <v>661</v>
      </c>
      <c r="IC184" s="691" t="s">
        <v>661</v>
      </c>
      <c r="ID184" s="691" t="s">
        <v>661</v>
      </c>
      <c r="IE184" s="691" t="s">
        <v>661</v>
      </c>
      <c r="IF184" s="692" t="s">
        <v>661</v>
      </c>
      <c r="IG184" s="692" t="s">
        <v>661</v>
      </c>
      <c r="IH184" s="691" t="s">
        <v>661</v>
      </c>
      <c r="II184" s="691" t="s">
        <v>661</v>
      </c>
      <c r="IJ184" s="691" t="s">
        <v>661</v>
      </c>
      <c r="IK184" s="692" t="s">
        <v>661</v>
      </c>
      <c r="IL184" s="692" t="s">
        <v>661</v>
      </c>
      <c r="IM184" s="691" t="s">
        <v>661</v>
      </c>
      <c r="IN184" s="693" t="s">
        <v>661</v>
      </c>
      <c r="IO184" s="693" t="s">
        <v>661</v>
      </c>
      <c r="IP184" s="692" t="s">
        <v>661</v>
      </c>
      <c r="IQ184" s="692" t="s">
        <v>661</v>
      </c>
      <c r="IR184" s="695" t="s">
        <v>661</v>
      </c>
      <c r="IS184" s="695" t="s">
        <v>661</v>
      </c>
      <c r="IT184" s="691" t="s">
        <v>661</v>
      </c>
      <c r="IU184" s="691" t="s">
        <v>661</v>
      </c>
      <c r="IV184" s="691" t="s">
        <v>661</v>
      </c>
      <c r="IW184" s="692" t="s">
        <v>661</v>
      </c>
      <c r="IX184" s="692" t="s">
        <v>661</v>
      </c>
      <c r="IY184" s="692" t="s">
        <v>661</v>
      </c>
      <c r="IZ184" s="692" t="s">
        <v>661</v>
      </c>
      <c r="JA184" s="692" t="s">
        <v>661</v>
      </c>
      <c r="JB184" s="692" t="s">
        <v>661</v>
      </c>
      <c r="JC184" s="692" t="s">
        <v>661</v>
      </c>
      <c r="JD184" s="692" t="s">
        <v>661</v>
      </c>
      <c r="JE184" s="692" t="s">
        <v>661</v>
      </c>
      <c r="JF184" s="692" t="s">
        <v>661</v>
      </c>
      <c r="JG184" s="695" t="s">
        <v>661</v>
      </c>
      <c r="JH184" s="695" t="s">
        <v>661</v>
      </c>
      <c r="JI184" s="695" t="s">
        <v>661</v>
      </c>
      <c r="JJ184" s="691" t="s">
        <v>661</v>
      </c>
      <c r="JK184" s="691" t="s">
        <v>661</v>
      </c>
      <c r="JL184" s="696" t="s">
        <v>661</v>
      </c>
    </row>
    <row r="185" spans="1:272" ht="12.75" x14ac:dyDescent="0.2">
      <c r="A185" s="733" t="s">
        <v>185</v>
      </c>
      <c r="B185" s="662">
        <v>2013</v>
      </c>
      <c r="C185" s="679" t="s">
        <v>1090</v>
      </c>
      <c r="D185" s="679" t="s">
        <v>946</v>
      </c>
      <c r="E185" s="679" t="s">
        <v>907</v>
      </c>
      <c r="F185" s="679" t="s">
        <v>1090</v>
      </c>
      <c r="G185" s="679" t="s">
        <v>946</v>
      </c>
      <c r="H185" s="679" t="s">
        <v>907</v>
      </c>
      <c r="I185" s="664">
        <v>193784</v>
      </c>
      <c r="J185" s="664">
        <v>167124</v>
      </c>
      <c r="K185" s="664">
        <v>218566</v>
      </c>
      <c r="L185" s="663">
        <v>1561929</v>
      </c>
      <c r="M185" s="664">
        <v>1472579</v>
      </c>
      <c r="N185" s="664">
        <v>1675300</v>
      </c>
      <c r="O185" s="665">
        <v>675725</v>
      </c>
      <c r="P185" s="665">
        <v>886204</v>
      </c>
      <c r="Q185" s="664">
        <v>193784</v>
      </c>
      <c r="R185" s="664">
        <v>167124</v>
      </c>
      <c r="S185" s="664">
        <v>218566</v>
      </c>
      <c r="T185" s="665">
        <v>97679</v>
      </c>
      <c r="U185" s="665">
        <v>96104</v>
      </c>
      <c r="V185" s="664">
        <v>1368146</v>
      </c>
      <c r="W185" s="664">
        <v>1293901</v>
      </c>
      <c r="X185" s="664">
        <v>1464021</v>
      </c>
      <c r="Y185" s="665">
        <v>578046</v>
      </c>
      <c r="Z185" s="665">
        <v>790100</v>
      </c>
      <c r="AA185" s="664">
        <v>113718</v>
      </c>
      <c r="AB185" s="664">
        <v>98073.148619081039</v>
      </c>
      <c r="AC185" s="664">
        <v>128260.78720637409</v>
      </c>
      <c r="AD185" s="666">
        <v>48617</v>
      </c>
      <c r="AE185" s="666">
        <v>65101</v>
      </c>
      <c r="AF185" s="664">
        <v>247176</v>
      </c>
      <c r="AG185" s="664">
        <v>176700.19834710742</v>
      </c>
      <c r="AH185" s="664">
        <v>336036.7933884298</v>
      </c>
      <c r="AI185" s="665">
        <v>91122</v>
      </c>
      <c r="AJ185" s="665">
        <v>156054</v>
      </c>
      <c r="AK185" s="664">
        <v>78602</v>
      </c>
      <c r="AL185" s="664">
        <v>69204</v>
      </c>
      <c r="AM185" s="664">
        <v>45978</v>
      </c>
      <c r="AN185" s="664">
        <v>67740</v>
      </c>
      <c r="AO185" s="664">
        <v>179436</v>
      </c>
      <c r="AP185" s="665">
        <v>39682</v>
      </c>
      <c r="AQ185" s="665">
        <v>34867</v>
      </c>
      <c r="AR185" s="665">
        <v>23131</v>
      </c>
      <c r="AS185" s="665">
        <v>25486</v>
      </c>
      <c r="AT185" s="665">
        <v>65636</v>
      </c>
      <c r="AU185" s="665">
        <v>38920</v>
      </c>
      <c r="AV185" s="665">
        <v>34337</v>
      </c>
      <c r="AW185" s="665">
        <v>22847</v>
      </c>
      <c r="AX185" s="665">
        <v>42254</v>
      </c>
      <c r="AY185" s="665">
        <v>113800</v>
      </c>
      <c r="AZ185" s="667">
        <v>4.2127969118417337</v>
      </c>
      <c r="BA185" s="667">
        <v>3.9718042648820711</v>
      </c>
      <c r="BB185" s="667">
        <v>4.5185784157976814</v>
      </c>
      <c r="BC185" s="668">
        <v>3.6478470562957992</v>
      </c>
      <c r="BD185" s="668">
        <v>4.7768959264505808</v>
      </c>
      <c r="BE185" s="669">
        <v>7.16</v>
      </c>
      <c r="BF185" s="670">
        <v>6.7461827956989247</v>
      </c>
      <c r="BG185" s="670">
        <v>7.6604301075268815</v>
      </c>
      <c r="BH185" s="668">
        <v>6.0961105058841767</v>
      </c>
      <c r="BI185" s="668">
        <v>9.2038001074914249</v>
      </c>
      <c r="BJ185" s="669">
        <v>7.44</v>
      </c>
      <c r="BK185" s="670">
        <v>7.01</v>
      </c>
      <c r="BL185" s="670">
        <v>7.96</v>
      </c>
      <c r="BM185" s="668">
        <v>6.21</v>
      </c>
      <c r="BN185" s="668">
        <v>8.68</v>
      </c>
      <c r="BO185" s="669">
        <v>3.29</v>
      </c>
      <c r="BP185" s="670">
        <v>2.3519421487603305</v>
      </c>
      <c r="BQ185" s="670">
        <v>4.4727685950413223</v>
      </c>
      <c r="BR185" s="668">
        <v>2.42</v>
      </c>
      <c r="BS185" s="668">
        <v>4.16</v>
      </c>
      <c r="BT185" s="664">
        <v>139401</v>
      </c>
      <c r="BU185" s="664">
        <v>121451</v>
      </c>
      <c r="BV185" s="664">
        <v>161317</v>
      </c>
      <c r="BW185" s="665">
        <v>61118</v>
      </c>
      <c r="BX185" s="665">
        <v>78283</v>
      </c>
      <c r="BY185" s="664">
        <v>15599</v>
      </c>
      <c r="BZ185" s="664">
        <v>10206</v>
      </c>
      <c r="CA185" s="664">
        <v>21083</v>
      </c>
      <c r="CB185" s="665">
        <v>7902</v>
      </c>
      <c r="CC185" s="665">
        <v>7697</v>
      </c>
      <c r="CD185" s="664">
        <v>123802</v>
      </c>
      <c r="CE185" s="664">
        <v>108683</v>
      </c>
      <c r="CF185" s="664">
        <v>143224</v>
      </c>
      <c r="CG185" s="665">
        <v>53216</v>
      </c>
      <c r="CH185" s="665">
        <v>70586</v>
      </c>
      <c r="CI185" s="664">
        <v>45953</v>
      </c>
      <c r="CJ185" s="664">
        <v>34193.06841216216</v>
      </c>
      <c r="CK185" s="664">
        <v>57621.446971525096</v>
      </c>
      <c r="CL185" s="665">
        <v>16576</v>
      </c>
      <c r="CM185" s="665">
        <v>29377</v>
      </c>
      <c r="CN185" s="671">
        <v>15599.26</v>
      </c>
      <c r="CO185" s="664">
        <v>14924.18</v>
      </c>
      <c r="CP185" s="664">
        <v>31028.86</v>
      </c>
      <c r="CQ185" s="665">
        <v>7902.46</v>
      </c>
      <c r="CR185" s="665">
        <v>4542.1499999999996</v>
      </c>
      <c r="CS185" s="665">
        <v>12033.53</v>
      </c>
      <c r="CT185" s="665">
        <v>7696.79</v>
      </c>
      <c r="CU185" s="665">
        <v>10382.02</v>
      </c>
      <c r="CV185" s="665">
        <v>18995.34</v>
      </c>
      <c r="CW185" s="664">
        <v>63040</v>
      </c>
      <c r="CX185" s="664">
        <v>56054</v>
      </c>
      <c r="CY185" s="664">
        <v>71364</v>
      </c>
      <c r="CZ185" s="665">
        <v>33155</v>
      </c>
      <c r="DA185" s="665">
        <v>29885</v>
      </c>
      <c r="DB185" s="664">
        <v>11114</v>
      </c>
      <c r="DC185" s="664">
        <v>8538</v>
      </c>
      <c r="DD185" s="664">
        <v>13655</v>
      </c>
      <c r="DE185" s="665">
        <v>5604</v>
      </c>
      <c r="DF185" s="665">
        <v>5510</v>
      </c>
      <c r="DG185" s="664">
        <v>51926</v>
      </c>
      <c r="DH185" s="664">
        <v>46514</v>
      </c>
      <c r="DI185" s="664">
        <v>58937</v>
      </c>
      <c r="DJ185" s="665">
        <v>27551</v>
      </c>
      <c r="DK185" s="665">
        <v>24375</v>
      </c>
      <c r="DL185" s="666">
        <v>6465</v>
      </c>
      <c r="DM185" s="666">
        <v>4966.5439985603743</v>
      </c>
      <c r="DN185" s="666">
        <v>7943.0965448983261</v>
      </c>
      <c r="DO185" s="672">
        <v>3501</v>
      </c>
      <c r="DP185" s="672">
        <v>2962</v>
      </c>
      <c r="DQ185" s="664">
        <v>5990</v>
      </c>
      <c r="DR185" s="664">
        <v>5365.6907907406694</v>
      </c>
      <c r="DS185" s="664">
        <v>6798.7642029041326</v>
      </c>
      <c r="DT185" s="665">
        <v>3030</v>
      </c>
      <c r="DU185" s="665">
        <v>2961</v>
      </c>
      <c r="DV185" s="671">
        <v>5516</v>
      </c>
      <c r="DW185" s="671">
        <v>2540</v>
      </c>
      <c r="DX185" s="664">
        <v>3058</v>
      </c>
      <c r="DY185" s="664">
        <v>3407</v>
      </c>
      <c r="DZ185" s="664">
        <v>2584</v>
      </c>
      <c r="EA185" s="665">
        <v>2786</v>
      </c>
      <c r="EB185" s="665">
        <v>1280</v>
      </c>
      <c r="EC185" s="665">
        <v>1538</v>
      </c>
      <c r="ED185" s="665">
        <v>1963</v>
      </c>
      <c r="EE185" s="665">
        <v>1067</v>
      </c>
      <c r="EF185" s="665">
        <v>2730</v>
      </c>
      <c r="EG185" s="665">
        <v>1260</v>
      </c>
      <c r="EH185" s="665">
        <v>1519</v>
      </c>
      <c r="EI185" s="665">
        <v>1443</v>
      </c>
      <c r="EJ185" s="665">
        <v>1517</v>
      </c>
      <c r="EK185" s="671">
        <v>1019937</v>
      </c>
      <c r="EL185" s="671">
        <v>921777</v>
      </c>
      <c r="EM185" s="671">
        <v>1129324</v>
      </c>
      <c r="EN185" s="664">
        <v>117019</v>
      </c>
      <c r="EO185" s="664">
        <v>103897</v>
      </c>
      <c r="EP185" s="664">
        <v>130506</v>
      </c>
      <c r="EQ185" s="673">
        <v>0.13330313880651859</v>
      </c>
      <c r="ER185" s="678" t="s">
        <v>1134</v>
      </c>
      <c r="ES185" s="679" t="s">
        <v>1122</v>
      </c>
      <c r="ET185" s="679" t="s">
        <v>1116</v>
      </c>
      <c r="EU185" s="665" t="s">
        <v>1216</v>
      </c>
      <c r="EV185" s="665" t="s">
        <v>1096</v>
      </c>
      <c r="EW185" s="679" t="s">
        <v>1090</v>
      </c>
      <c r="EX185" s="679" t="s">
        <v>946</v>
      </c>
      <c r="EY185" s="679" t="s">
        <v>907</v>
      </c>
      <c r="EZ185" s="665" t="s">
        <v>1033</v>
      </c>
      <c r="FA185" s="665" t="s">
        <v>1011</v>
      </c>
      <c r="FB185" s="679" t="s">
        <v>1137</v>
      </c>
      <c r="FC185" s="679" t="s">
        <v>1118</v>
      </c>
      <c r="FD185" s="679" t="s">
        <v>1122</v>
      </c>
      <c r="FE185" s="665" t="s">
        <v>1154</v>
      </c>
      <c r="FF185" s="665" t="s">
        <v>1095</v>
      </c>
      <c r="FG185" s="679" t="s">
        <v>898</v>
      </c>
      <c r="FH185" s="680" t="s">
        <v>899</v>
      </c>
      <c r="FI185" s="680" t="s">
        <v>900</v>
      </c>
      <c r="FJ185" s="665" t="s">
        <v>1035</v>
      </c>
      <c r="FK185" s="665" t="s">
        <v>908</v>
      </c>
      <c r="FL185" s="679" t="s">
        <v>1126</v>
      </c>
      <c r="FM185" s="679" t="s">
        <v>977</v>
      </c>
      <c r="FN185" s="679" t="s">
        <v>987</v>
      </c>
      <c r="FO185" s="679" t="s">
        <v>1111</v>
      </c>
      <c r="FP185" s="679" t="s">
        <v>899</v>
      </c>
      <c r="FQ185" s="665" t="s">
        <v>890</v>
      </c>
      <c r="FR185" s="665" t="s">
        <v>986</v>
      </c>
      <c r="FS185" s="665" t="s">
        <v>694</v>
      </c>
      <c r="FT185" s="665" t="s">
        <v>886</v>
      </c>
      <c r="FU185" s="665" t="s">
        <v>1048</v>
      </c>
      <c r="FV185" s="665" t="s">
        <v>983</v>
      </c>
      <c r="FW185" s="665" t="s">
        <v>912</v>
      </c>
      <c r="FX185" s="665" t="s">
        <v>694</v>
      </c>
      <c r="FY185" s="665" t="s">
        <v>933</v>
      </c>
      <c r="FZ185" s="665" t="s">
        <v>901</v>
      </c>
      <c r="GA185" s="680">
        <v>4.2</v>
      </c>
      <c r="GB185" s="680">
        <v>4</v>
      </c>
      <c r="GC185" s="680">
        <v>4.5</v>
      </c>
      <c r="GD185" s="668">
        <v>3.65</v>
      </c>
      <c r="GE185" s="668">
        <v>4.78</v>
      </c>
      <c r="GF185" s="681" t="s">
        <v>1217</v>
      </c>
      <c r="GG185" s="680">
        <v>6.7</v>
      </c>
      <c r="GH185" s="680">
        <v>7.7</v>
      </c>
      <c r="GI185" s="668">
        <v>6.1</v>
      </c>
      <c r="GJ185" s="668">
        <v>9.1999999999999993</v>
      </c>
      <c r="GK185" s="681" t="s">
        <v>1218</v>
      </c>
      <c r="GL185" s="679" t="s">
        <v>1219</v>
      </c>
      <c r="GM185" s="679" t="s">
        <v>1220</v>
      </c>
      <c r="GN185" s="668" t="s">
        <v>1221</v>
      </c>
      <c r="GO185" s="668" t="s">
        <v>1222</v>
      </c>
      <c r="GP185" s="681" t="s">
        <v>961</v>
      </c>
      <c r="GQ185" s="680">
        <v>2.4</v>
      </c>
      <c r="GR185" s="680">
        <v>4.5</v>
      </c>
      <c r="GS185" s="668" t="s">
        <v>924</v>
      </c>
      <c r="GT185" s="668" t="s">
        <v>1223</v>
      </c>
      <c r="GU185" s="679" t="s">
        <v>993</v>
      </c>
      <c r="GV185" s="679" t="s">
        <v>944</v>
      </c>
      <c r="GW185" s="679" t="s">
        <v>908</v>
      </c>
      <c r="GX185" s="665" t="s">
        <v>981</v>
      </c>
      <c r="GY185" s="665" t="s">
        <v>1110</v>
      </c>
      <c r="GZ185" s="679" t="s">
        <v>881</v>
      </c>
      <c r="HA185" s="679" t="s">
        <v>681</v>
      </c>
      <c r="HB185" s="679" t="s">
        <v>1025</v>
      </c>
      <c r="HC185" s="665" t="s">
        <v>988</v>
      </c>
      <c r="HD185" s="665" t="s">
        <v>680</v>
      </c>
      <c r="HE185" s="679" t="s">
        <v>944</v>
      </c>
      <c r="HF185" s="679" t="s">
        <v>901</v>
      </c>
      <c r="HG185" s="679" t="s">
        <v>993</v>
      </c>
      <c r="HH185" s="665" t="s">
        <v>701</v>
      </c>
      <c r="HI185" s="665" t="s">
        <v>982</v>
      </c>
      <c r="HJ185" s="679" t="s">
        <v>987</v>
      </c>
      <c r="HK185" s="680" t="s">
        <v>912</v>
      </c>
      <c r="HL185" s="680" t="s">
        <v>1021</v>
      </c>
      <c r="HM185" s="665" t="s">
        <v>686</v>
      </c>
      <c r="HN185" s="665" t="s">
        <v>903</v>
      </c>
      <c r="HO185" s="681" t="s">
        <v>881</v>
      </c>
      <c r="HP185" s="679" t="s">
        <v>692</v>
      </c>
      <c r="HQ185" s="679" t="s">
        <v>979</v>
      </c>
      <c r="HR185" s="665" t="s">
        <v>988</v>
      </c>
      <c r="HS185" s="665" t="s">
        <v>693</v>
      </c>
      <c r="HT185" s="665" t="s">
        <v>688</v>
      </c>
      <c r="HU185" s="665" t="s">
        <v>680</v>
      </c>
      <c r="HV185" s="665" t="s">
        <v>681</v>
      </c>
      <c r="HW185" s="665" t="s">
        <v>904</v>
      </c>
      <c r="HX185" s="679" t="s">
        <v>1082</v>
      </c>
      <c r="HY185" s="679" t="s">
        <v>1031</v>
      </c>
      <c r="HZ185" s="679" t="s">
        <v>982</v>
      </c>
      <c r="IA185" s="665" t="s">
        <v>989</v>
      </c>
      <c r="IB185" s="665" t="s">
        <v>990</v>
      </c>
      <c r="IC185" s="679" t="s">
        <v>695</v>
      </c>
      <c r="ID185" s="679" t="s">
        <v>937</v>
      </c>
      <c r="IE185" s="679" t="s">
        <v>906</v>
      </c>
      <c r="IF185" s="665" t="s">
        <v>994</v>
      </c>
      <c r="IG185" s="665" t="s">
        <v>922</v>
      </c>
      <c r="IH185" s="679" t="s">
        <v>1104</v>
      </c>
      <c r="II185" s="679" t="s">
        <v>1045</v>
      </c>
      <c r="IJ185" s="679" t="s">
        <v>1022</v>
      </c>
      <c r="IK185" s="665" t="s">
        <v>932</v>
      </c>
      <c r="IL185" s="665" t="s">
        <v>889</v>
      </c>
      <c r="IM185" s="679" t="s">
        <v>969</v>
      </c>
      <c r="IN185" s="680">
        <v>5400</v>
      </c>
      <c r="IO185" s="680">
        <v>6800</v>
      </c>
      <c r="IP185" s="665" t="s">
        <v>666</v>
      </c>
      <c r="IQ185" s="665" t="s">
        <v>666</v>
      </c>
      <c r="IR185" s="681" t="s">
        <v>922</v>
      </c>
      <c r="IS185" s="681" t="s">
        <v>895</v>
      </c>
      <c r="IT185" s="679" t="s">
        <v>682</v>
      </c>
      <c r="IU185" s="679" t="s">
        <v>966</v>
      </c>
      <c r="IV185" s="679" t="s">
        <v>884</v>
      </c>
      <c r="IW185" s="665" t="s">
        <v>672</v>
      </c>
      <c r="IX185" s="665" t="s">
        <v>669</v>
      </c>
      <c r="IY185" s="665" t="s">
        <v>668</v>
      </c>
      <c r="IZ185" s="665" t="s">
        <v>673</v>
      </c>
      <c r="JA185" s="665" t="s">
        <v>663</v>
      </c>
      <c r="JB185" s="665" t="s">
        <v>670</v>
      </c>
      <c r="JC185" s="665" t="s">
        <v>669</v>
      </c>
      <c r="JD185" s="665" t="s">
        <v>668</v>
      </c>
      <c r="JE185" s="665" t="s">
        <v>677</v>
      </c>
      <c r="JF185" s="665" t="s">
        <v>668</v>
      </c>
      <c r="JG185" s="681" t="s">
        <v>1107</v>
      </c>
      <c r="JH185" s="681" t="s">
        <v>1224</v>
      </c>
      <c r="JI185" s="681" t="s">
        <v>1143</v>
      </c>
      <c r="JJ185" s="679" t="s">
        <v>944</v>
      </c>
      <c r="JK185" s="679" t="s">
        <v>1026</v>
      </c>
      <c r="JL185" s="682" t="s">
        <v>911</v>
      </c>
    </row>
    <row r="186" spans="1:272" ht="12.75" x14ac:dyDescent="0.2">
      <c r="A186" s="733" t="s">
        <v>186</v>
      </c>
      <c r="B186" s="662">
        <v>2013</v>
      </c>
      <c r="C186" s="679" t="s">
        <v>661</v>
      </c>
      <c r="D186" s="679" t="s">
        <v>661</v>
      </c>
      <c r="E186" s="679" t="s">
        <v>661</v>
      </c>
      <c r="F186" s="679" t="s">
        <v>661</v>
      </c>
      <c r="G186" s="679" t="s">
        <v>661</v>
      </c>
      <c r="H186" s="679" t="s">
        <v>661</v>
      </c>
      <c r="I186" s="664">
        <v>4918</v>
      </c>
      <c r="J186" s="664">
        <v>4842</v>
      </c>
      <c r="K186" s="664">
        <v>5551</v>
      </c>
      <c r="L186" s="663">
        <v>210690</v>
      </c>
      <c r="M186" s="664">
        <v>178729</v>
      </c>
      <c r="N186" s="664">
        <v>254623</v>
      </c>
      <c r="O186" s="665">
        <v>121180</v>
      </c>
      <c r="P186" s="665">
        <v>89511</v>
      </c>
      <c r="Q186" s="664">
        <v>4918</v>
      </c>
      <c r="R186" s="664">
        <v>4842</v>
      </c>
      <c r="S186" s="664">
        <v>5551</v>
      </c>
      <c r="T186" s="665">
        <v>2528</v>
      </c>
      <c r="U186" s="665">
        <v>2389</v>
      </c>
      <c r="V186" s="664">
        <v>205772</v>
      </c>
      <c r="W186" s="664">
        <v>174081</v>
      </c>
      <c r="X186" s="664">
        <v>248971</v>
      </c>
      <c r="Y186" s="665">
        <v>118651</v>
      </c>
      <c r="Z186" s="665">
        <v>87121</v>
      </c>
      <c r="AA186" s="664">
        <v>3683</v>
      </c>
      <c r="AB186" s="664">
        <v>3626.084993899959</v>
      </c>
      <c r="AC186" s="664">
        <v>4157.0420902806027</v>
      </c>
      <c r="AD186" s="666">
        <v>1003</v>
      </c>
      <c r="AE186" s="666">
        <v>2680</v>
      </c>
      <c r="AF186" s="664">
        <v>12827</v>
      </c>
      <c r="AG186" s="664">
        <v>8397.1163210099203</v>
      </c>
      <c r="AH186" s="664">
        <v>19014.957619477009</v>
      </c>
      <c r="AI186" s="665">
        <v>2956</v>
      </c>
      <c r="AJ186" s="665">
        <v>9872</v>
      </c>
      <c r="AK186" s="664">
        <v>1542</v>
      </c>
      <c r="AL186" s="664">
        <v>1962</v>
      </c>
      <c r="AM186" s="664">
        <v>1414</v>
      </c>
      <c r="AN186" s="664">
        <v>2269</v>
      </c>
      <c r="AO186" s="664">
        <v>10558</v>
      </c>
      <c r="AP186" s="665">
        <v>792</v>
      </c>
      <c r="AQ186" s="665">
        <v>1008</v>
      </c>
      <c r="AR186" s="665">
        <v>728</v>
      </c>
      <c r="AS186" s="665">
        <v>275</v>
      </c>
      <c r="AT186" s="665">
        <v>2680</v>
      </c>
      <c r="AU186" s="665">
        <v>750</v>
      </c>
      <c r="AV186" s="665">
        <v>954</v>
      </c>
      <c r="AW186" s="665">
        <v>686</v>
      </c>
      <c r="AX186" s="665">
        <v>1994</v>
      </c>
      <c r="AY186" s="665">
        <v>7878</v>
      </c>
      <c r="AZ186" s="667">
        <v>0.47074122852624373</v>
      </c>
      <c r="BA186" s="667">
        <v>0.39933128783172916</v>
      </c>
      <c r="BB186" s="667">
        <v>0.56890001343698204</v>
      </c>
      <c r="BC186" s="668">
        <v>0.58818341556721232</v>
      </c>
      <c r="BD186" s="668">
        <v>0.37057451780725004</v>
      </c>
      <c r="BE186" s="669">
        <v>0.54069999999999996</v>
      </c>
      <c r="BF186" s="670">
        <v>0.45913028008174056</v>
      </c>
      <c r="BG186" s="670">
        <v>0.65645750691188853</v>
      </c>
      <c r="BH186" s="668">
        <v>0.69152793046988592</v>
      </c>
      <c r="BI186" s="668">
        <v>0.4283239403945876</v>
      </c>
      <c r="BJ186" s="669">
        <v>0.83189999999999997</v>
      </c>
      <c r="BK186" s="670">
        <v>0.70640000000000003</v>
      </c>
      <c r="BL186" s="670">
        <v>1.01</v>
      </c>
      <c r="BM186" s="668">
        <v>0.96560000000000001</v>
      </c>
      <c r="BN186" s="668">
        <v>0.69989999999999997</v>
      </c>
      <c r="BO186" s="669">
        <v>0.24629999999999999</v>
      </c>
      <c r="BP186" s="670">
        <v>0.16123877366997294</v>
      </c>
      <c r="BQ186" s="670">
        <v>0.36511920649233542</v>
      </c>
      <c r="BR186" s="668">
        <v>0.1109</v>
      </c>
      <c r="BS186" s="668">
        <v>0.3881</v>
      </c>
      <c r="BT186" s="664">
        <v>8604</v>
      </c>
      <c r="BU186" s="664">
        <v>5486</v>
      </c>
      <c r="BV186" s="664">
        <v>13538</v>
      </c>
      <c r="BW186" s="665">
        <v>4772</v>
      </c>
      <c r="BX186" s="665">
        <v>3832</v>
      </c>
      <c r="BY186" s="664">
        <v>401</v>
      </c>
      <c r="BZ186" s="664">
        <v>262</v>
      </c>
      <c r="CA186" s="664">
        <v>604</v>
      </c>
      <c r="CB186" s="665">
        <v>206</v>
      </c>
      <c r="CC186" s="665">
        <v>195</v>
      </c>
      <c r="CD186" s="664">
        <v>8203</v>
      </c>
      <c r="CE186" s="664">
        <v>5209</v>
      </c>
      <c r="CF186" s="664">
        <v>12905</v>
      </c>
      <c r="CG186" s="665">
        <v>4566</v>
      </c>
      <c r="CH186" s="665">
        <v>3637</v>
      </c>
      <c r="CI186" s="664">
        <v>1883</v>
      </c>
      <c r="CJ186" s="664">
        <v>1205.001572327044</v>
      </c>
      <c r="CK186" s="664">
        <v>2854.1069182389938</v>
      </c>
      <c r="CL186" s="665">
        <v>636</v>
      </c>
      <c r="CM186" s="665">
        <v>1247</v>
      </c>
      <c r="CN186" s="671">
        <v>401.21</v>
      </c>
      <c r="CO186" s="664">
        <v>637.08000000000004</v>
      </c>
      <c r="CP186" s="664">
        <v>1245.69</v>
      </c>
      <c r="CQ186" s="665">
        <v>206.29</v>
      </c>
      <c r="CR186" s="665">
        <v>49.13</v>
      </c>
      <c r="CS186" s="665">
        <v>586.95000000000005</v>
      </c>
      <c r="CT186" s="665">
        <v>194.92</v>
      </c>
      <c r="CU186" s="665">
        <v>587.95000000000005</v>
      </c>
      <c r="CV186" s="665">
        <v>658.74</v>
      </c>
      <c r="CW186" s="664">
        <v>13392</v>
      </c>
      <c r="CX186" s="664">
        <v>10341</v>
      </c>
      <c r="CY186" s="664">
        <v>17582</v>
      </c>
      <c r="CZ186" s="665">
        <v>8378</v>
      </c>
      <c r="DA186" s="665">
        <v>5014</v>
      </c>
      <c r="DB186" s="664">
        <v>152</v>
      </c>
      <c r="DC186" s="664">
        <v>46</v>
      </c>
      <c r="DD186" s="664">
        <v>287</v>
      </c>
      <c r="DE186" s="665">
        <v>78</v>
      </c>
      <c r="DF186" s="665">
        <v>74</v>
      </c>
      <c r="DG186" s="664">
        <v>13241</v>
      </c>
      <c r="DH186" s="664">
        <v>10222</v>
      </c>
      <c r="DI186" s="664">
        <v>17374</v>
      </c>
      <c r="DJ186" s="665">
        <v>8300</v>
      </c>
      <c r="DK186" s="665">
        <v>4941</v>
      </c>
      <c r="DL186" s="666">
        <v>80</v>
      </c>
      <c r="DM186" s="666">
        <v>24.210526315789473</v>
      </c>
      <c r="DN186" s="666">
        <v>151.05263157894737</v>
      </c>
      <c r="DO186" s="672">
        <v>36</v>
      </c>
      <c r="DP186" s="672">
        <v>45</v>
      </c>
      <c r="DQ186" s="664">
        <v>200</v>
      </c>
      <c r="DR186" s="664">
        <v>154.39921456083377</v>
      </c>
      <c r="DS186" s="664">
        <v>262.42730911562569</v>
      </c>
      <c r="DT186" s="665">
        <v>42</v>
      </c>
      <c r="DU186" s="665">
        <v>158</v>
      </c>
      <c r="DV186" s="671">
        <v>58</v>
      </c>
      <c r="DW186" s="671">
        <v>45</v>
      </c>
      <c r="DX186" s="664">
        <v>48</v>
      </c>
      <c r="DY186" s="664">
        <v>32</v>
      </c>
      <c r="DZ186" s="664">
        <v>168</v>
      </c>
      <c r="EA186" s="665">
        <v>30</v>
      </c>
      <c r="EB186" s="665">
        <v>23</v>
      </c>
      <c r="EC186" s="665">
        <v>25</v>
      </c>
      <c r="ED186" s="665">
        <v>11</v>
      </c>
      <c r="EE186" s="665">
        <v>31</v>
      </c>
      <c r="EF186" s="665">
        <v>28</v>
      </c>
      <c r="EG186" s="665">
        <v>22</v>
      </c>
      <c r="EH186" s="665">
        <v>24</v>
      </c>
      <c r="EI186" s="665">
        <v>21</v>
      </c>
      <c r="EJ186" s="665">
        <v>137</v>
      </c>
      <c r="EK186" s="671">
        <v>63633</v>
      </c>
      <c r="EL186" s="671">
        <v>55338</v>
      </c>
      <c r="EM186" s="671">
        <v>74190</v>
      </c>
      <c r="EN186" s="664">
        <v>2378</v>
      </c>
      <c r="EO186" s="664">
        <v>1556</v>
      </c>
      <c r="EP186" s="664">
        <v>3526</v>
      </c>
      <c r="EQ186" s="673">
        <v>0.16862910008410428</v>
      </c>
      <c r="ER186" s="678" t="s">
        <v>1019</v>
      </c>
      <c r="ES186" s="679" t="s">
        <v>899</v>
      </c>
      <c r="ET186" s="679" t="s">
        <v>898</v>
      </c>
      <c r="EU186" s="665" t="s">
        <v>944</v>
      </c>
      <c r="EV186" s="665" t="s">
        <v>1068</v>
      </c>
      <c r="EW186" s="679" t="s">
        <v>661</v>
      </c>
      <c r="EX186" s="679" t="s">
        <v>661</v>
      </c>
      <c r="EY186" s="679" t="s">
        <v>661</v>
      </c>
      <c r="EZ186" s="665" t="s">
        <v>661</v>
      </c>
      <c r="FA186" s="665" t="s">
        <v>661</v>
      </c>
      <c r="FB186" s="679" t="s">
        <v>1019</v>
      </c>
      <c r="FC186" s="679" t="s">
        <v>946</v>
      </c>
      <c r="FD186" s="679" t="s">
        <v>898</v>
      </c>
      <c r="FE186" s="665" t="s">
        <v>944</v>
      </c>
      <c r="FF186" s="665" t="s">
        <v>1069</v>
      </c>
      <c r="FG186" s="679" t="s">
        <v>887</v>
      </c>
      <c r="FH186" s="680">
        <v>8400</v>
      </c>
      <c r="FI186" s="680" t="s">
        <v>904</v>
      </c>
      <c r="FJ186" s="665" t="s">
        <v>666</v>
      </c>
      <c r="FK186" s="665" t="s">
        <v>915</v>
      </c>
      <c r="FL186" s="679" t="s">
        <v>661</v>
      </c>
      <c r="FM186" s="679" t="s">
        <v>661</v>
      </c>
      <c r="FN186" s="679" t="s">
        <v>661</v>
      </c>
      <c r="FO186" s="679" t="s">
        <v>942</v>
      </c>
      <c r="FP186" s="679" t="s">
        <v>695</v>
      </c>
      <c r="FQ186" s="665" t="s">
        <v>661</v>
      </c>
      <c r="FR186" s="665" t="s">
        <v>661</v>
      </c>
      <c r="FS186" s="665" t="s">
        <v>661</v>
      </c>
      <c r="FT186" s="665" t="s">
        <v>236</v>
      </c>
      <c r="FU186" s="665" t="s">
        <v>670</v>
      </c>
      <c r="FV186" s="665" t="s">
        <v>661</v>
      </c>
      <c r="FW186" s="665" t="s">
        <v>661</v>
      </c>
      <c r="FX186" s="665" t="s">
        <v>661</v>
      </c>
      <c r="FY186" s="665" t="s">
        <v>673</v>
      </c>
      <c r="FZ186" s="665" t="s">
        <v>988</v>
      </c>
      <c r="GA186" s="680">
        <v>0.5</v>
      </c>
      <c r="GB186" s="680">
        <v>0.4</v>
      </c>
      <c r="GC186" s="680">
        <v>0.6</v>
      </c>
      <c r="GD186" s="668">
        <v>0.59</v>
      </c>
      <c r="GE186" s="668">
        <v>0.37</v>
      </c>
      <c r="GF186" s="681" t="s">
        <v>972</v>
      </c>
      <c r="GG186" s="680">
        <v>0.5</v>
      </c>
      <c r="GH186" s="680">
        <v>0.7</v>
      </c>
      <c r="GI186" s="668">
        <v>0.69</v>
      </c>
      <c r="GJ186" s="668">
        <v>0.43</v>
      </c>
      <c r="GK186" s="681" t="s">
        <v>1023</v>
      </c>
      <c r="GL186" s="679" t="s">
        <v>971</v>
      </c>
      <c r="GM186" s="679" t="s">
        <v>1037</v>
      </c>
      <c r="GN186" s="668" t="s">
        <v>1037</v>
      </c>
      <c r="GO186" s="668" t="s">
        <v>971</v>
      </c>
      <c r="GP186" s="681" t="s">
        <v>952</v>
      </c>
      <c r="GQ186" s="680">
        <v>0.2</v>
      </c>
      <c r="GR186" s="680">
        <v>0.4</v>
      </c>
      <c r="GS186" s="668" t="s">
        <v>883</v>
      </c>
      <c r="GT186" s="668" t="s">
        <v>973</v>
      </c>
      <c r="GU186" s="679" t="s">
        <v>1093</v>
      </c>
      <c r="GV186" s="679" t="s">
        <v>922</v>
      </c>
      <c r="GW186" s="679" t="s">
        <v>906</v>
      </c>
      <c r="GX186" s="665" t="s">
        <v>891</v>
      </c>
      <c r="GY186" s="665" t="s">
        <v>678</v>
      </c>
      <c r="GZ186" s="679" t="s">
        <v>661</v>
      </c>
      <c r="HA186" s="679" t="s">
        <v>661</v>
      </c>
      <c r="HB186" s="679" t="s">
        <v>661</v>
      </c>
      <c r="HC186" s="665" t="s">
        <v>661</v>
      </c>
      <c r="HD186" s="665" t="s">
        <v>661</v>
      </c>
      <c r="HE186" s="679" t="s">
        <v>957</v>
      </c>
      <c r="HF186" s="679" t="s">
        <v>947</v>
      </c>
      <c r="HG186" s="679" t="s">
        <v>887</v>
      </c>
      <c r="HH186" s="665" t="s">
        <v>687</v>
      </c>
      <c r="HI186" s="665" t="s">
        <v>939</v>
      </c>
      <c r="HJ186" s="679" t="s">
        <v>671</v>
      </c>
      <c r="HK186" s="680">
        <v>1200</v>
      </c>
      <c r="HL186" s="680">
        <v>2900</v>
      </c>
      <c r="HM186" s="665" t="s">
        <v>235</v>
      </c>
      <c r="HN186" s="665" t="s">
        <v>665</v>
      </c>
      <c r="HO186" s="681" t="s">
        <v>661</v>
      </c>
      <c r="HP186" s="679" t="s">
        <v>235</v>
      </c>
      <c r="HQ186" s="679" t="s">
        <v>665</v>
      </c>
      <c r="HR186" s="665" t="s">
        <v>661</v>
      </c>
      <c r="HS186" s="665" t="s">
        <v>232</v>
      </c>
      <c r="HT186" s="665" t="s">
        <v>235</v>
      </c>
      <c r="HU186" s="665" t="s">
        <v>661</v>
      </c>
      <c r="HV186" s="665" t="s">
        <v>235</v>
      </c>
      <c r="HW186" s="665" t="s">
        <v>235</v>
      </c>
      <c r="HX186" s="679" t="s">
        <v>887</v>
      </c>
      <c r="HY186" s="679" t="s">
        <v>681</v>
      </c>
      <c r="HZ186" s="679" t="s">
        <v>679</v>
      </c>
      <c r="IA186" s="665" t="s">
        <v>917</v>
      </c>
      <c r="IB186" s="665" t="s">
        <v>675</v>
      </c>
      <c r="IC186" s="679" t="s">
        <v>661</v>
      </c>
      <c r="ID186" s="679" t="s">
        <v>661</v>
      </c>
      <c r="IE186" s="679" t="s">
        <v>661</v>
      </c>
      <c r="IF186" s="665" t="s">
        <v>661</v>
      </c>
      <c r="IG186" s="665" t="s">
        <v>661</v>
      </c>
      <c r="IH186" s="679" t="s">
        <v>887</v>
      </c>
      <c r="II186" s="679" t="s">
        <v>681</v>
      </c>
      <c r="IJ186" s="679" t="s">
        <v>686</v>
      </c>
      <c r="IK186" s="665" t="s">
        <v>956</v>
      </c>
      <c r="IL186" s="665" t="s">
        <v>921</v>
      </c>
      <c r="IM186" s="679" t="s">
        <v>236</v>
      </c>
      <c r="IN186" s="680" t="s">
        <v>237</v>
      </c>
      <c r="IO186" s="680" t="s">
        <v>236</v>
      </c>
      <c r="IP186" s="665" t="s">
        <v>232</v>
      </c>
      <c r="IQ186" s="665" t="s">
        <v>237</v>
      </c>
      <c r="IR186" s="681" t="s">
        <v>661</v>
      </c>
      <c r="IS186" s="681" t="s">
        <v>661</v>
      </c>
      <c r="IT186" s="679" t="s">
        <v>661</v>
      </c>
      <c r="IU186" s="679" t="s">
        <v>232</v>
      </c>
      <c r="IV186" s="679" t="s">
        <v>237</v>
      </c>
      <c r="IW186" s="665" t="s">
        <v>661</v>
      </c>
      <c r="IX186" s="665" t="s">
        <v>661</v>
      </c>
      <c r="IY186" s="665" t="s">
        <v>661</v>
      </c>
      <c r="IZ186" s="665" t="s">
        <v>232</v>
      </c>
      <c r="JA186" s="665" t="s">
        <v>232</v>
      </c>
      <c r="JB186" s="665" t="s">
        <v>661</v>
      </c>
      <c r="JC186" s="665" t="s">
        <v>661</v>
      </c>
      <c r="JD186" s="665" t="s">
        <v>661</v>
      </c>
      <c r="JE186" s="665" t="s">
        <v>232</v>
      </c>
      <c r="JF186" s="665" t="s">
        <v>237</v>
      </c>
      <c r="JG186" s="681" t="s">
        <v>661</v>
      </c>
      <c r="JH186" s="681" t="s">
        <v>661</v>
      </c>
      <c r="JI186" s="681" t="s">
        <v>661</v>
      </c>
      <c r="JJ186" s="679" t="s">
        <v>661</v>
      </c>
      <c r="JK186" s="679" t="s">
        <v>661</v>
      </c>
      <c r="JL186" s="682" t="s">
        <v>661</v>
      </c>
    </row>
    <row r="187" spans="1:272" ht="12.75" x14ac:dyDescent="0.2">
      <c r="A187" s="733" t="s">
        <v>187</v>
      </c>
      <c r="B187" s="662">
        <v>2013</v>
      </c>
      <c r="C187" s="691" t="s">
        <v>661</v>
      </c>
      <c r="D187" s="691" t="s">
        <v>661</v>
      </c>
      <c r="E187" s="691" t="s">
        <v>661</v>
      </c>
      <c r="F187" s="691" t="s">
        <v>661</v>
      </c>
      <c r="G187" s="691" t="s">
        <v>661</v>
      </c>
      <c r="H187" s="691" t="s">
        <v>661</v>
      </c>
      <c r="I187" s="766" t="s">
        <v>661</v>
      </c>
      <c r="J187" s="766" t="s">
        <v>661</v>
      </c>
      <c r="K187" s="766" t="s">
        <v>661</v>
      </c>
      <c r="L187" s="766" t="s">
        <v>661</v>
      </c>
      <c r="M187" s="766" t="s">
        <v>661</v>
      </c>
      <c r="N187" s="766" t="s">
        <v>661</v>
      </c>
      <c r="O187" s="766" t="s">
        <v>661</v>
      </c>
      <c r="P187" s="766" t="s">
        <v>661</v>
      </c>
      <c r="Q187" s="766" t="s">
        <v>661</v>
      </c>
      <c r="R187" s="766" t="s">
        <v>661</v>
      </c>
      <c r="S187" s="766" t="s">
        <v>661</v>
      </c>
      <c r="T187" s="766" t="s">
        <v>661</v>
      </c>
      <c r="U187" s="766" t="s">
        <v>661</v>
      </c>
      <c r="V187" s="766" t="s">
        <v>661</v>
      </c>
      <c r="W187" s="766" t="s">
        <v>661</v>
      </c>
      <c r="X187" s="766" t="s">
        <v>661</v>
      </c>
      <c r="Y187" s="766" t="s">
        <v>661</v>
      </c>
      <c r="Z187" s="766" t="s">
        <v>661</v>
      </c>
      <c r="AA187" s="766" t="s">
        <v>661</v>
      </c>
      <c r="AB187" s="766" t="s">
        <v>661</v>
      </c>
      <c r="AC187" s="766" t="s">
        <v>661</v>
      </c>
      <c r="AD187" s="766" t="s">
        <v>661</v>
      </c>
      <c r="AE187" s="766" t="s">
        <v>661</v>
      </c>
      <c r="AF187" s="766" t="s">
        <v>661</v>
      </c>
      <c r="AG187" s="766" t="s">
        <v>661</v>
      </c>
      <c r="AH187" s="766" t="s">
        <v>661</v>
      </c>
      <c r="AI187" s="766" t="s">
        <v>661</v>
      </c>
      <c r="AJ187" s="766" t="s">
        <v>661</v>
      </c>
      <c r="AK187" s="766" t="s">
        <v>661</v>
      </c>
      <c r="AL187" s="766" t="s">
        <v>661</v>
      </c>
      <c r="AM187" s="766" t="s">
        <v>661</v>
      </c>
      <c r="AN187" s="766" t="s">
        <v>661</v>
      </c>
      <c r="AO187" s="766" t="s">
        <v>661</v>
      </c>
      <c r="AP187" s="766" t="s">
        <v>661</v>
      </c>
      <c r="AQ187" s="766" t="s">
        <v>661</v>
      </c>
      <c r="AR187" s="766" t="s">
        <v>661</v>
      </c>
      <c r="AS187" s="766" t="s">
        <v>661</v>
      </c>
      <c r="AT187" s="766" t="s">
        <v>661</v>
      </c>
      <c r="AU187" s="766" t="s">
        <v>661</v>
      </c>
      <c r="AV187" s="766" t="s">
        <v>661</v>
      </c>
      <c r="AW187" s="766" t="s">
        <v>661</v>
      </c>
      <c r="AX187" s="766" t="s">
        <v>661</v>
      </c>
      <c r="AY187" s="766" t="s">
        <v>661</v>
      </c>
      <c r="AZ187" s="766" t="s">
        <v>661</v>
      </c>
      <c r="BA187" s="766" t="s">
        <v>661</v>
      </c>
      <c r="BB187" s="766" t="s">
        <v>661</v>
      </c>
      <c r="BC187" s="766" t="s">
        <v>661</v>
      </c>
      <c r="BD187" s="766" t="s">
        <v>661</v>
      </c>
      <c r="BE187" s="766" t="s">
        <v>661</v>
      </c>
      <c r="BF187" s="766" t="s">
        <v>661</v>
      </c>
      <c r="BG187" s="766" t="s">
        <v>661</v>
      </c>
      <c r="BH187" s="766" t="s">
        <v>661</v>
      </c>
      <c r="BI187" s="766" t="s">
        <v>661</v>
      </c>
      <c r="BJ187" s="766" t="s">
        <v>661</v>
      </c>
      <c r="BK187" s="766" t="s">
        <v>661</v>
      </c>
      <c r="BL187" s="766" t="s">
        <v>661</v>
      </c>
      <c r="BM187" s="766" t="s">
        <v>661</v>
      </c>
      <c r="BN187" s="766" t="s">
        <v>661</v>
      </c>
      <c r="BO187" s="766" t="s">
        <v>661</v>
      </c>
      <c r="BP187" s="766" t="s">
        <v>661</v>
      </c>
      <c r="BQ187" s="766" t="s">
        <v>661</v>
      </c>
      <c r="BR187" s="766" t="s">
        <v>661</v>
      </c>
      <c r="BS187" s="766" t="s">
        <v>661</v>
      </c>
      <c r="BT187" s="766" t="s">
        <v>661</v>
      </c>
      <c r="BU187" s="766" t="s">
        <v>661</v>
      </c>
      <c r="BV187" s="766" t="s">
        <v>661</v>
      </c>
      <c r="BW187" s="766" t="s">
        <v>661</v>
      </c>
      <c r="BX187" s="766" t="s">
        <v>661</v>
      </c>
      <c r="BY187" s="766" t="s">
        <v>661</v>
      </c>
      <c r="BZ187" s="766" t="s">
        <v>661</v>
      </c>
      <c r="CA187" s="766" t="s">
        <v>661</v>
      </c>
      <c r="CB187" s="766" t="s">
        <v>661</v>
      </c>
      <c r="CC187" s="766" t="s">
        <v>661</v>
      </c>
      <c r="CD187" s="766" t="s">
        <v>661</v>
      </c>
      <c r="CE187" s="766" t="s">
        <v>661</v>
      </c>
      <c r="CF187" s="766" t="s">
        <v>661</v>
      </c>
      <c r="CG187" s="766" t="s">
        <v>661</v>
      </c>
      <c r="CH187" s="766" t="s">
        <v>661</v>
      </c>
      <c r="CI187" s="766" t="s">
        <v>661</v>
      </c>
      <c r="CJ187" s="766" t="s">
        <v>661</v>
      </c>
      <c r="CK187" s="766" t="s">
        <v>661</v>
      </c>
      <c r="CL187" s="766" t="s">
        <v>661</v>
      </c>
      <c r="CM187" s="766" t="s">
        <v>661</v>
      </c>
      <c r="CN187" s="766" t="s">
        <v>661</v>
      </c>
      <c r="CO187" s="766" t="s">
        <v>661</v>
      </c>
      <c r="CP187" s="766" t="s">
        <v>661</v>
      </c>
      <c r="CQ187" s="766" t="s">
        <v>661</v>
      </c>
      <c r="CR187" s="766" t="s">
        <v>661</v>
      </c>
      <c r="CS187" s="766" t="s">
        <v>661</v>
      </c>
      <c r="CT187" s="766" t="s">
        <v>661</v>
      </c>
      <c r="CU187" s="766" t="s">
        <v>661</v>
      </c>
      <c r="CV187" s="766" t="s">
        <v>661</v>
      </c>
      <c r="CW187" s="766" t="s">
        <v>661</v>
      </c>
      <c r="CX187" s="766" t="s">
        <v>661</v>
      </c>
      <c r="CY187" s="766" t="s">
        <v>661</v>
      </c>
      <c r="CZ187" s="766" t="s">
        <v>661</v>
      </c>
      <c r="DA187" s="766" t="s">
        <v>661</v>
      </c>
      <c r="DB187" s="766" t="s">
        <v>661</v>
      </c>
      <c r="DC187" s="766" t="s">
        <v>661</v>
      </c>
      <c r="DD187" s="766" t="s">
        <v>661</v>
      </c>
      <c r="DE187" s="766" t="s">
        <v>661</v>
      </c>
      <c r="DF187" s="766" t="s">
        <v>661</v>
      </c>
      <c r="DG187" s="766" t="s">
        <v>661</v>
      </c>
      <c r="DH187" s="766" t="s">
        <v>661</v>
      </c>
      <c r="DI187" s="766" t="s">
        <v>661</v>
      </c>
      <c r="DJ187" s="766" t="s">
        <v>661</v>
      </c>
      <c r="DK187" s="766" t="s">
        <v>661</v>
      </c>
      <c r="DL187" s="766" t="s">
        <v>661</v>
      </c>
      <c r="DM187" s="766" t="s">
        <v>661</v>
      </c>
      <c r="DN187" s="766" t="s">
        <v>661</v>
      </c>
      <c r="DO187" s="766" t="s">
        <v>661</v>
      </c>
      <c r="DP187" s="766" t="s">
        <v>661</v>
      </c>
      <c r="DQ187" s="766" t="s">
        <v>661</v>
      </c>
      <c r="DR187" s="766" t="s">
        <v>661</v>
      </c>
      <c r="DS187" s="766" t="s">
        <v>661</v>
      </c>
      <c r="DT187" s="766" t="s">
        <v>661</v>
      </c>
      <c r="DU187" s="766" t="s">
        <v>661</v>
      </c>
      <c r="DV187" s="766" t="s">
        <v>661</v>
      </c>
      <c r="DW187" s="766" t="s">
        <v>661</v>
      </c>
      <c r="DX187" s="766" t="s">
        <v>661</v>
      </c>
      <c r="DY187" s="766" t="s">
        <v>661</v>
      </c>
      <c r="DZ187" s="766" t="s">
        <v>661</v>
      </c>
      <c r="EA187" s="766" t="s">
        <v>661</v>
      </c>
      <c r="EB187" s="766" t="s">
        <v>661</v>
      </c>
      <c r="EC187" s="766" t="s">
        <v>661</v>
      </c>
      <c r="ED187" s="766" t="s">
        <v>661</v>
      </c>
      <c r="EE187" s="766" t="s">
        <v>661</v>
      </c>
      <c r="EF187" s="766" t="s">
        <v>661</v>
      </c>
      <c r="EG187" s="766" t="s">
        <v>661</v>
      </c>
      <c r="EH187" s="766" t="s">
        <v>661</v>
      </c>
      <c r="EI187" s="766" t="s">
        <v>661</v>
      </c>
      <c r="EJ187" s="766" t="s">
        <v>661</v>
      </c>
      <c r="EK187" s="766" t="s">
        <v>661</v>
      </c>
      <c r="EL187" s="766" t="s">
        <v>661</v>
      </c>
      <c r="EM187" s="766" t="s">
        <v>661</v>
      </c>
      <c r="EN187" s="766" t="s">
        <v>661</v>
      </c>
      <c r="EO187" s="766" t="s">
        <v>661</v>
      </c>
      <c r="EP187" s="766" t="s">
        <v>661</v>
      </c>
      <c r="EQ187" s="766" t="s">
        <v>661</v>
      </c>
      <c r="ER187" s="690" t="s">
        <v>661</v>
      </c>
      <c r="ES187" s="691" t="s">
        <v>661</v>
      </c>
      <c r="ET187" s="691" t="s">
        <v>661</v>
      </c>
      <c r="EU187" s="692" t="s">
        <v>661</v>
      </c>
      <c r="EV187" s="692" t="s">
        <v>661</v>
      </c>
      <c r="EW187" s="691" t="s">
        <v>661</v>
      </c>
      <c r="EX187" s="691" t="s">
        <v>661</v>
      </c>
      <c r="EY187" s="691" t="s">
        <v>661</v>
      </c>
      <c r="EZ187" s="692" t="s">
        <v>661</v>
      </c>
      <c r="FA187" s="692" t="s">
        <v>661</v>
      </c>
      <c r="FB187" s="691" t="s">
        <v>661</v>
      </c>
      <c r="FC187" s="691" t="s">
        <v>661</v>
      </c>
      <c r="FD187" s="691" t="s">
        <v>661</v>
      </c>
      <c r="FE187" s="692" t="s">
        <v>661</v>
      </c>
      <c r="FF187" s="692" t="s">
        <v>661</v>
      </c>
      <c r="FG187" s="691" t="s">
        <v>661</v>
      </c>
      <c r="FH187" s="693" t="s">
        <v>661</v>
      </c>
      <c r="FI187" s="693" t="s">
        <v>661</v>
      </c>
      <c r="FJ187" s="692" t="s">
        <v>661</v>
      </c>
      <c r="FK187" s="692" t="s">
        <v>661</v>
      </c>
      <c r="FL187" s="691" t="s">
        <v>661</v>
      </c>
      <c r="FM187" s="691" t="s">
        <v>661</v>
      </c>
      <c r="FN187" s="691" t="s">
        <v>661</v>
      </c>
      <c r="FO187" s="691" t="s">
        <v>661</v>
      </c>
      <c r="FP187" s="691" t="s">
        <v>661</v>
      </c>
      <c r="FQ187" s="692" t="s">
        <v>661</v>
      </c>
      <c r="FR187" s="692" t="s">
        <v>661</v>
      </c>
      <c r="FS187" s="692" t="s">
        <v>661</v>
      </c>
      <c r="FT187" s="692" t="s">
        <v>661</v>
      </c>
      <c r="FU187" s="692" t="s">
        <v>661</v>
      </c>
      <c r="FV187" s="692" t="s">
        <v>661</v>
      </c>
      <c r="FW187" s="692" t="s">
        <v>661</v>
      </c>
      <c r="FX187" s="692" t="s">
        <v>661</v>
      </c>
      <c r="FY187" s="692" t="s">
        <v>661</v>
      </c>
      <c r="FZ187" s="692" t="s">
        <v>661</v>
      </c>
      <c r="GA187" s="693" t="s">
        <v>661</v>
      </c>
      <c r="GB187" s="693" t="s">
        <v>661</v>
      </c>
      <c r="GC187" s="693" t="s">
        <v>661</v>
      </c>
      <c r="GD187" s="694" t="s">
        <v>661</v>
      </c>
      <c r="GE187" s="694" t="s">
        <v>661</v>
      </c>
      <c r="GF187" s="695" t="s">
        <v>661</v>
      </c>
      <c r="GG187" s="693" t="s">
        <v>661</v>
      </c>
      <c r="GH187" s="693" t="s">
        <v>661</v>
      </c>
      <c r="GI187" s="694" t="s">
        <v>661</v>
      </c>
      <c r="GJ187" s="694" t="s">
        <v>661</v>
      </c>
      <c r="GK187" s="695" t="s">
        <v>661</v>
      </c>
      <c r="GL187" s="691" t="s">
        <v>661</v>
      </c>
      <c r="GM187" s="691" t="s">
        <v>661</v>
      </c>
      <c r="GN187" s="694" t="s">
        <v>661</v>
      </c>
      <c r="GO187" s="694" t="s">
        <v>661</v>
      </c>
      <c r="GP187" s="695" t="s">
        <v>661</v>
      </c>
      <c r="GQ187" s="693" t="s">
        <v>661</v>
      </c>
      <c r="GR187" s="693" t="s">
        <v>661</v>
      </c>
      <c r="GS187" s="694" t="s">
        <v>661</v>
      </c>
      <c r="GT187" s="694" t="s">
        <v>661</v>
      </c>
      <c r="GU187" s="691" t="s">
        <v>661</v>
      </c>
      <c r="GV187" s="691" t="s">
        <v>661</v>
      </c>
      <c r="GW187" s="691" t="s">
        <v>661</v>
      </c>
      <c r="GX187" s="692" t="s">
        <v>661</v>
      </c>
      <c r="GY187" s="692" t="s">
        <v>661</v>
      </c>
      <c r="GZ187" s="691" t="s">
        <v>661</v>
      </c>
      <c r="HA187" s="691" t="s">
        <v>661</v>
      </c>
      <c r="HB187" s="691" t="s">
        <v>661</v>
      </c>
      <c r="HC187" s="692" t="s">
        <v>661</v>
      </c>
      <c r="HD187" s="692" t="s">
        <v>661</v>
      </c>
      <c r="HE187" s="691" t="s">
        <v>661</v>
      </c>
      <c r="HF187" s="691" t="s">
        <v>661</v>
      </c>
      <c r="HG187" s="691" t="s">
        <v>661</v>
      </c>
      <c r="HH187" s="692" t="s">
        <v>661</v>
      </c>
      <c r="HI187" s="692" t="s">
        <v>661</v>
      </c>
      <c r="HJ187" s="691" t="s">
        <v>661</v>
      </c>
      <c r="HK187" s="693" t="s">
        <v>661</v>
      </c>
      <c r="HL187" s="693" t="s">
        <v>661</v>
      </c>
      <c r="HM187" s="692" t="s">
        <v>661</v>
      </c>
      <c r="HN187" s="692" t="s">
        <v>661</v>
      </c>
      <c r="HO187" s="695" t="s">
        <v>661</v>
      </c>
      <c r="HP187" s="691" t="s">
        <v>661</v>
      </c>
      <c r="HQ187" s="691" t="s">
        <v>661</v>
      </c>
      <c r="HR187" s="692" t="s">
        <v>661</v>
      </c>
      <c r="HS187" s="692" t="s">
        <v>661</v>
      </c>
      <c r="HT187" s="692" t="s">
        <v>661</v>
      </c>
      <c r="HU187" s="692" t="s">
        <v>661</v>
      </c>
      <c r="HV187" s="692" t="s">
        <v>661</v>
      </c>
      <c r="HW187" s="692" t="s">
        <v>661</v>
      </c>
      <c r="HX187" s="691" t="s">
        <v>661</v>
      </c>
      <c r="HY187" s="691" t="s">
        <v>661</v>
      </c>
      <c r="HZ187" s="691" t="s">
        <v>661</v>
      </c>
      <c r="IA187" s="692" t="s">
        <v>661</v>
      </c>
      <c r="IB187" s="692" t="s">
        <v>661</v>
      </c>
      <c r="IC187" s="691" t="s">
        <v>661</v>
      </c>
      <c r="ID187" s="691" t="s">
        <v>661</v>
      </c>
      <c r="IE187" s="691" t="s">
        <v>661</v>
      </c>
      <c r="IF187" s="692" t="s">
        <v>661</v>
      </c>
      <c r="IG187" s="692" t="s">
        <v>661</v>
      </c>
      <c r="IH187" s="691" t="s">
        <v>661</v>
      </c>
      <c r="II187" s="691" t="s">
        <v>661</v>
      </c>
      <c r="IJ187" s="691" t="s">
        <v>661</v>
      </c>
      <c r="IK187" s="692" t="s">
        <v>661</v>
      </c>
      <c r="IL187" s="692" t="s">
        <v>661</v>
      </c>
      <c r="IM187" s="691" t="s">
        <v>661</v>
      </c>
      <c r="IN187" s="693" t="s">
        <v>661</v>
      </c>
      <c r="IO187" s="693" t="s">
        <v>661</v>
      </c>
      <c r="IP187" s="692" t="s">
        <v>661</v>
      </c>
      <c r="IQ187" s="692" t="s">
        <v>661</v>
      </c>
      <c r="IR187" s="695" t="s">
        <v>661</v>
      </c>
      <c r="IS187" s="695" t="s">
        <v>661</v>
      </c>
      <c r="IT187" s="691" t="s">
        <v>661</v>
      </c>
      <c r="IU187" s="691" t="s">
        <v>661</v>
      </c>
      <c r="IV187" s="691" t="s">
        <v>661</v>
      </c>
      <c r="IW187" s="692" t="s">
        <v>661</v>
      </c>
      <c r="IX187" s="692" t="s">
        <v>661</v>
      </c>
      <c r="IY187" s="692" t="s">
        <v>661</v>
      </c>
      <c r="IZ187" s="692" t="s">
        <v>661</v>
      </c>
      <c r="JA187" s="692" t="s">
        <v>661</v>
      </c>
      <c r="JB187" s="692" t="s">
        <v>661</v>
      </c>
      <c r="JC187" s="692" t="s">
        <v>661</v>
      </c>
      <c r="JD187" s="692" t="s">
        <v>661</v>
      </c>
      <c r="JE187" s="692" t="s">
        <v>661</v>
      </c>
      <c r="JF187" s="692" t="s">
        <v>661</v>
      </c>
      <c r="JG187" s="695" t="s">
        <v>661</v>
      </c>
      <c r="JH187" s="695" t="s">
        <v>661</v>
      </c>
      <c r="JI187" s="695" t="s">
        <v>661</v>
      </c>
      <c r="JJ187" s="691" t="s">
        <v>661</v>
      </c>
      <c r="JK187" s="691" t="s">
        <v>661</v>
      </c>
      <c r="JL187" s="696" t="s">
        <v>661</v>
      </c>
    </row>
    <row r="188" spans="1:272" ht="12.75" x14ac:dyDescent="0.2">
      <c r="A188" s="733" t="s">
        <v>188</v>
      </c>
      <c r="B188" s="662">
        <v>2013</v>
      </c>
      <c r="C188" s="679" t="s">
        <v>661</v>
      </c>
      <c r="D188" s="679" t="s">
        <v>661</v>
      </c>
      <c r="E188" s="679" t="s">
        <v>661</v>
      </c>
      <c r="F188" s="679" t="s">
        <v>661</v>
      </c>
      <c r="G188" s="679" t="s">
        <v>661</v>
      </c>
      <c r="H188" s="679" t="s">
        <v>661</v>
      </c>
      <c r="I188" s="664">
        <v>54</v>
      </c>
      <c r="J188" s="664">
        <v>40</v>
      </c>
      <c r="K188" s="664">
        <v>71</v>
      </c>
      <c r="L188" s="663">
        <v>126660</v>
      </c>
      <c r="M188" s="664">
        <v>100160</v>
      </c>
      <c r="N188" s="664">
        <v>160568</v>
      </c>
      <c r="O188" s="665">
        <v>88958</v>
      </c>
      <c r="P188" s="665">
        <v>37703</v>
      </c>
      <c r="Q188" s="664">
        <v>54</v>
      </c>
      <c r="R188" s="664">
        <v>40</v>
      </c>
      <c r="S188" s="664">
        <v>71</v>
      </c>
      <c r="T188" s="665">
        <v>28</v>
      </c>
      <c r="U188" s="665">
        <v>26</v>
      </c>
      <c r="V188" s="664">
        <v>126606</v>
      </c>
      <c r="W188" s="664">
        <v>100111</v>
      </c>
      <c r="X188" s="664">
        <v>160503</v>
      </c>
      <c r="Y188" s="665">
        <v>88930</v>
      </c>
      <c r="Z188" s="665">
        <v>37676</v>
      </c>
      <c r="AA188" s="664">
        <v>2717</v>
      </c>
      <c r="AB188" s="664">
        <v>2012.5925925925924</v>
      </c>
      <c r="AC188" s="664">
        <v>3572.3518518518522</v>
      </c>
      <c r="AD188" s="666">
        <v>1587</v>
      </c>
      <c r="AE188" s="666">
        <v>1129</v>
      </c>
      <c r="AF188" s="664">
        <v>11104</v>
      </c>
      <c r="AG188" s="664">
        <v>6588.974477958237</v>
      </c>
      <c r="AH188" s="664">
        <v>19026.227378190259</v>
      </c>
      <c r="AI188" s="665">
        <v>6749</v>
      </c>
      <c r="AJ188" s="665">
        <v>4355</v>
      </c>
      <c r="AK188" s="664">
        <v>28</v>
      </c>
      <c r="AL188" s="664">
        <v>17</v>
      </c>
      <c r="AM188" s="664">
        <v>9</v>
      </c>
      <c r="AN188" s="664">
        <v>2708</v>
      </c>
      <c r="AO188" s="664">
        <v>8397</v>
      </c>
      <c r="AP188" s="665">
        <v>14</v>
      </c>
      <c r="AQ188" s="665">
        <v>9</v>
      </c>
      <c r="AR188" s="665">
        <v>4</v>
      </c>
      <c r="AS188" s="665">
        <v>1583</v>
      </c>
      <c r="AT188" s="665">
        <v>5166</v>
      </c>
      <c r="AU188" s="665">
        <v>14</v>
      </c>
      <c r="AV188" s="665">
        <v>8</v>
      </c>
      <c r="AW188" s="665">
        <v>4</v>
      </c>
      <c r="AX188" s="665">
        <v>1125</v>
      </c>
      <c r="AY188" s="665">
        <v>3231</v>
      </c>
      <c r="AZ188" s="667">
        <v>0.2009121309225041</v>
      </c>
      <c r="BA188" s="667">
        <v>0.15887698589292601</v>
      </c>
      <c r="BB188" s="667">
        <v>0.25469808177770914</v>
      </c>
      <c r="BC188" s="668">
        <v>0.28619944586217594</v>
      </c>
      <c r="BD188" s="668">
        <v>0.11796946586143008</v>
      </c>
      <c r="BE188" s="669">
        <v>0.24329999999999999</v>
      </c>
      <c r="BF188" s="670">
        <v>0.18724990942028988</v>
      </c>
      <c r="BG188" s="670">
        <v>0.31316059782608696</v>
      </c>
      <c r="BH188" s="668">
        <v>0.3495239058355164</v>
      </c>
      <c r="BI188" s="668">
        <v>0.14182520610415264</v>
      </c>
      <c r="BJ188" s="669">
        <v>0.33119999999999999</v>
      </c>
      <c r="BK188" s="670">
        <v>0.25490000000000002</v>
      </c>
      <c r="BL188" s="670">
        <v>0.42630000000000001</v>
      </c>
      <c r="BM188" s="668">
        <v>0.45090000000000002</v>
      </c>
      <c r="BN188" s="668">
        <v>0.20830000000000001</v>
      </c>
      <c r="BO188" s="669">
        <v>0.14510000000000001</v>
      </c>
      <c r="BP188" s="670">
        <v>8.6100522041763355E-2</v>
      </c>
      <c r="BQ188" s="670">
        <v>0.24862262180974481</v>
      </c>
      <c r="BR188" s="668">
        <v>0.1724</v>
      </c>
      <c r="BS188" s="668">
        <v>0.11650000000000001</v>
      </c>
      <c r="BT188" s="664">
        <v>6755</v>
      </c>
      <c r="BU188" s="664">
        <v>4763</v>
      </c>
      <c r="BV188" s="664">
        <v>9325</v>
      </c>
      <c r="BW188" s="665">
        <v>4814</v>
      </c>
      <c r="BX188" s="665">
        <v>1941</v>
      </c>
      <c r="BY188" s="664">
        <v>6</v>
      </c>
      <c r="BZ188" s="664">
        <v>4</v>
      </c>
      <c r="CA188" s="664">
        <v>8</v>
      </c>
      <c r="CB188" s="665">
        <v>3</v>
      </c>
      <c r="CC188" s="665">
        <v>3</v>
      </c>
      <c r="CD188" s="664">
        <v>6750</v>
      </c>
      <c r="CE188" s="664">
        <v>0</v>
      </c>
      <c r="CF188" s="664">
        <v>0</v>
      </c>
      <c r="CG188" s="665">
        <v>4811</v>
      </c>
      <c r="CH188" s="665">
        <v>1938</v>
      </c>
      <c r="CI188" s="664">
        <v>2032</v>
      </c>
      <c r="CJ188" s="664">
        <v>0</v>
      </c>
      <c r="CK188" s="664">
        <v>0</v>
      </c>
      <c r="CL188" s="665">
        <v>1278</v>
      </c>
      <c r="CM188" s="665">
        <v>754</v>
      </c>
      <c r="CN188" s="671">
        <v>5.62</v>
      </c>
      <c r="CO188" s="664">
        <v>976.61</v>
      </c>
      <c r="CP188" s="664">
        <v>1055.04</v>
      </c>
      <c r="CQ188" s="665">
        <v>2.88</v>
      </c>
      <c r="CR188" s="665">
        <v>576.91999999999996</v>
      </c>
      <c r="CS188" s="665">
        <v>701.03</v>
      </c>
      <c r="CT188" s="665">
        <v>2.74</v>
      </c>
      <c r="CU188" s="665">
        <v>399.69</v>
      </c>
      <c r="CV188" s="665">
        <v>354.01</v>
      </c>
      <c r="CW188" s="664">
        <v>580</v>
      </c>
      <c r="CX188" s="664">
        <v>463</v>
      </c>
      <c r="CY188" s="664">
        <v>750</v>
      </c>
      <c r="CZ188" s="665">
        <v>438</v>
      </c>
      <c r="DA188" s="665">
        <v>142</v>
      </c>
      <c r="DB188" s="664">
        <v>0.57240000000000002</v>
      </c>
      <c r="DC188" s="664">
        <v>0.1109</v>
      </c>
      <c r="DD188" s="664">
        <v>1</v>
      </c>
      <c r="DE188" s="665">
        <v>0.29310000000000003</v>
      </c>
      <c r="DF188" s="665">
        <v>0.2792</v>
      </c>
      <c r="DG188" s="664">
        <v>580</v>
      </c>
      <c r="DH188" s="664">
        <v>462</v>
      </c>
      <c r="DI188" s="664">
        <v>749</v>
      </c>
      <c r="DJ188" s="665">
        <v>438</v>
      </c>
      <c r="DK188" s="665">
        <v>141</v>
      </c>
      <c r="DL188" s="666">
        <v>3.0468000000000002</v>
      </c>
      <c r="DM188" s="666">
        <v>0.59030419287211733</v>
      </c>
      <c r="DN188" s="666">
        <v>5.3228511530398324</v>
      </c>
      <c r="DO188" s="672">
        <v>2.024</v>
      </c>
      <c r="DP188" s="672">
        <v>1.0228999999999999</v>
      </c>
      <c r="DQ188" s="664">
        <v>26</v>
      </c>
      <c r="DR188" s="664">
        <v>20.710344827586209</v>
      </c>
      <c r="DS188" s="664">
        <v>33.57586206896552</v>
      </c>
      <c r="DT188" s="665">
        <v>16</v>
      </c>
      <c r="DU188" s="665">
        <v>10</v>
      </c>
      <c r="DV188" s="671">
        <v>0.47710000000000002</v>
      </c>
      <c r="DW188" s="671">
        <v>4.8399999999999999E-2</v>
      </c>
      <c r="DX188" s="664">
        <v>4.6800000000000001E-2</v>
      </c>
      <c r="DY188" s="664">
        <v>3</v>
      </c>
      <c r="DZ188" s="664">
        <v>23</v>
      </c>
      <c r="EA188" s="665">
        <v>0.24440000000000001</v>
      </c>
      <c r="EB188" s="665">
        <v>2.4799999999999999E-2</v>
      </c>
      <c r="EC188" s="665">
        <v>2.4E-2</v>
      </c>
      <c r="ED188" s="665">
        <v>2</v>
      </c>
      <c r="EE188" s="665">
        <v>14</v>
      </c>
      <c r="EF188" s="665">
        <v>0.23269999999999999</v>
      </c>
      <c r="EG188" s="665">
        <v>2.3599999999999999E-2</v>
      </c>
      <c r="EH188" s="665">
        <v>2.29E-2</v>
      </c>
      <c r="EI188" s="665">
        <v>1</v>
      </c>
      <c r="EJ188" s="665">
        <v>8</v>
      </c>
      <c r="EK188" s="671">
        <v>2554</v>
      </c>
      <c r="EL188" s="671">
        <v>2078</v>
      </c>
      <c r="EM188" s="671">
        <v>3171</v>
      </c>
      <c r="EN188" s="664">
        <v>1124</v>
      </c>
      <c r="EO188" s="664">
        <v>809</v>
      </c>
      <c r="EP188" s="664">
        <v>1552</v>
      </c>
      <c r="EQ188" s="673">
        <v>5.3380782918149468E-3</v>
      </c>
      <c r="ER188" s="678" t="s">
        <v>911</v>
      </c>
      <c r="ES188" s="679" t="s">
        <v>1026</v>
      </c>
      <c r="ET188" s="679" t="s">
        <v>908</v>
      </c>
      <c r="EU188" s="665" t="s">
        <v>1142</v>
      </c>
      <c r="EV188" s="665" t="s">
        <v>1030</v>
      </c>
      <c r="EW188" s="679" t="s">
        <v>661</v>
      </c>
      <c r="EX188" s="679" t="s">
        <v>661</v>
      </c>
      <c r="EY188" s="679" t="s">
        <v>661</v>
      </c>
      <c r="EZ188" s="665" t="s">
        <v>661</v>
      </c>
      <c r="FA188" s="665" t="s">
        <v>661</v>
      </c>
      <c r="FB188" s="679" t="s">
        <v>911</v>
      </c>
      <c r="FC188" s="679" t="s">
        <v>1026</v>
      </c>
      <c r="FD188" s="679" t="s">
        <v>908</v>
      </c>
      <c r="FE188" s="665" t="s">
        <v>1142</v>
      </c>
      <c r="FF188" s="665" t="s">
        <v>1030</v>
      </c>
      <c r="FG188" s="679" t="s">
        <v>695</v>
      </c>
      <c r="FH188" s="680">
        <v>6600</v>
      </c>
      <c r="FI188" s="680" t="s">
        <v>904</v>
      </c>
      <c r="FJ188" s="665" t="s">
        <v>689</v>
      </c>
      <c r="FK188" s="665" t="s">
        <v>1062</v>
      </c>
      <c r="FL188" s="679" t="s">
        <v>661</v>
      </c>
      <c r="FM188" s="679" t="s">
        <v>661</v>
      </c>
      <c r="FN188" s="679" t="s">
        <v>661</v>
      </c>
      <c r="FO188" s="679" t="s">
        <v>670</v>
      </c>
      <c r="FP188" s="679" t="s">
        <v>917</v>
      </c>
      <c r="FQ188" s="665" t="s">
        <v>661</v>
      </c>
      <c r="FR188" s="665" t="s">
        <v>661</v>
      </c>
      <c r="FS188" s="665" t="s">
        <v>661</v>
      </c>
      <c r="FT188" s="665" t="s">
        <v>879</v>
      </c>
      <c r="FU188" s="665" t="s">
        <v>947</v>
      </c>
      <c r="FV188" s="665" t="s">
        <v>661</v>
      </c>
      <c r="FW188" s="665" t="s">
        <v>661</v>
      </c>
      <c r="FX188" s="665" t="s">
        <v>661</v>
      </c>
      <c r="FY188" s="665" t="s">
        <v>663</v>
      </c>
      <c r="FZ188" s="665" t="s">
        <v>683</v>
      </c>
      <c r="GA188" s="680">
        <v>0.2</v>
      </c>
      <c r="GB188" s="680">
        <v>0.2</v>
      </c>
      <c r="GC188" s="680">
        <v>0.3</v>
      </c>
      <c r="GD188" s="668">
        <v>0.28999999999999998</v>
      </c>
      <c r="GE188" s="668">
        <v>0.12</v>
      </c>
      <c r="GF188" s="681" t="s">
        <v>893</v>
      </c>
      <c r="GG188" s="680">
        <v>0.2</v>
      </c>
      <c r="GH188" s="680">
        <v>0.3</v>
      </c>
      <c r="GI188" s="668">
        <v>0.35</v>
      </c>
      <c r="GJ188" s="668">
        <v>0.14000000000000001</v>
      </c>
      <c r="GK188" s="681" t="s">
        <v>952</v>
      </c>
      <c r="GL188" s="679" t="s">
        <v>952</v>
      </c>
      <c r="GM188" s="679" t="s">
        <v>973</v>
      </c>
      <c r="GN188" s="668" t="s">
        <v>972</v>
      </c>
      <c r="GO188" s="668" t="s">
        <v>893</v>
      </c>
      <c r="GP188" s="681" t="s">
        <v>893</v>
      </c>
      <c r="GQ188" s="680" t="s">
        <v>882</v>
      </c>
      <c r="GR188" s="680">
        <v>0.2</v>
      </c>
      <c r="GS188" s="668" t="s">
        <v>893</v>
      </c>
      <c r="GT188" s="668" t="s">
        <v>883</v>
      </c>
      <c r="GU188" s="679" t="s">
        <v>919</v>
      </c>
      <c r="GV188" s="679" t="s">
        <v>891</v>
      </c>
      <c r="GW188" s="679" t="s">
        <v>967</v>
      </c>
      <c r="GX188" s="665" t="s">
        <v>891</v>
      </c>
      <c r="GY188" s="665" t="s">
        <v>671</v>
      </c>
      <c r="GZ188" s="679" t="s">
        <v>661</v>
      </c>
      <c r="HA188" s="679" t="s">
        <v>661</v>
      </c>
      <c r="HB188" s="679" t="s">
        <v>661</v>
      </c>
      <c r="HC188" s="665" t="s">
        <v>661</v>
      </c>
      <c r="HD188" s="665" t="s">
        <v>661</v>
      </c>
      <c r="HE188" s="679" t="s">
        <v>919</v>
      </c>
      <c r="HF188" s="679" t="s">
        <v>232</v>
      </c>
      <c r="HG188" s="679" t="s">
        <v>232</v>
      </c>
      <c r="HH188" s="665" t="s">
        <v>891</v>
      </c>
      <c r="HI188" s="665" t="s">
        <v>671</v>
      </c>
      <c r="HJ188" s="679" t="s">
        <v>673</v>
      </c>
      <c r="HK188" s="680" t="s">
        <v>232</v>
      </c>
      <c r="HL188" s="680" t="s">
        <v>232</v>
      </c>
      <c r="HM188" s="665" t="s">
        <v>669</v>
      </c>
      <c r="HN188" s="665" t="s">
        <v>235</v>
      </c>
      <c r="HO188" s="681" t="s">
        <v>661</v>
      </c>
      <c r="HP188" s="679" t="s">
        <v>235</v>
      </c>
      <c r="HQ188" s="679" t="s">
        <v>663</v>
      </c>
      <c r="HR188" s="665" t="s">
        <v>661</v>
      </c>
      <c r="HS188" s="665" t="s">
        <v>235</v>
      </c>
      <c r="HT188" s="665" t="s">
        <v>235</v>
      </c>
      <c r="HU188" s="665" t="s">
        <v>661</v>
      </c>
      <c r="HV188" s="665" t="s">
        <v>236</v>
      </c>
      <c r="HW188" s="665" t="s">
        <v>236</v>
      </c>
      <c r="HX188" s="679" t="s">
        <v>235</v>
      </c>
      <c r="HY188" s="679" t="s">
        <v>236</v>
      </c>
      <c r="HZ188" s="679" t="s">
        <v>235</v>
      </c>
      <c r="IA188" s="665" t="s">
        <v>236</v>
      </c>
      <c r="IB188" s="665" t="s">
        <v>237</v>
      </c>
      <c r="IC188" s="679" t="s">
        <v>661</v>
      </c>
      <c r="ID188" s="679" t="s">
        <v>661</v>
      </c>
      <c r="IE188" s="679" t="s">
        <v>661</v>
      </c>
      <c r="IF188" s="665" t="s">
        <v>661</v>
      </c>
      <c r="IG188" s="665" t="s">
        <v>661</v>
      </c>
      <c r="IH188" s="679" t="s">
        <v>235</v>
      </c>
      <c r="II188" s="679" t="s">
        <v>236</v>
      </c>
      <c r="IJ188" s="679" t="s">
        <v>235</v>
      </c>
      <c r="IK188" s="665" t="s">
        <v>236</v>
      </c>
      <c r="IL188" s="665" t="s">
        <v>237</v>
      </c>
      <c r="IM188" s="679" t="s">
        <v>232</v>
      </c>
      <c r="IN188" s="680" t="s">
        <v>232</v>
      </c>
      <c r="IO188" s="680" t="s">
        <v>232</v>
      </c>
      <c r="IP188" s="665" t="s">
        <v>232</v>
      </c>
      <c r="IQ188" s="665" t="s">
        <v>232</v>
      </c>
      <c r="IR188" s="681" t="s">
        <v>661</v>
      </c>
      <c r="IS188" s="681" t="s">
        <v>661</v>
      </c>
      <c r="IT188" s="679" t="s">
        <v>661</v>
      </c>
      <c r="IU188" s="679" t="s">
        <v>232</v>
      </c>
      <c r="IV188" s="679" t="s">
        <v>232</v>
      </c>
      <c r="IW188" s="665" t="s">
        <v>661</v>
      </c>
      <c r="IX188" s="665" t="s">
        <v>661</v>
      </c>
      <c r="IY188" s="665" t="s">
        <v>661</v>
      </c>
      <c r="IZ188" s="665" t="s">
        <v>232</v>
      </c>
      <c r="JA188" s="665" t="s">
        <v>232</v>
      </c>
      <c r="JB188" s="665" t="s">
        <v>661</v>
      </c>
      <c r="JC188" s="665" t="s">
        <v>661</v>
      </c>
      <c r="JD188" s="665" t="s">
        <v>661</v>
      </c>
      <c r="JE188" s="665" t="s">
        <v>232</v>
      </c>
      <c r="JF188" s="665" t="s">
        <v>232</v>
      </c>
      <c r="JG188" s="681" t="s">
        <v>661</v>
      </c>
      <c r="JH188" s="681" t="s">
        <v>661</v>
      </c>
      <c r="JI188" s="681" t="s">
        <v>661</v>
      </c>
      <c r="JJ188" s="679" t="s">
        <v>661</v>
      </c>
      <c r="JK188" s="679" t="s">
        <v>661</v>
      </c>
      <c r="JL188" s="682" t="s">
        <v>661</v>
      </c>
    </row>
    <row r="189" spans="1:272" ht="12.75" x14ac:dyDescent="0.2">
      <c r="A189" s="733" t="s">
        <v>189</v>
      </c>
      <c r="B189" s="662">
        <v>2013</v>
      </c>
      <c r="C189" s="679" t="s">
        <v>898</v>
      </c>
      <c r="D189" s="679" t="s">
        <v>1019</v>
      </c>
      <c r="E189" s="679" t="s">
        <v>1207</v>
      </c>
      <c r="F189" s="679" t="s">
        <v>898</v>
      </c>
      <c r="G189" s="679" t="s">
        <v>1019</v>
      </c>
      <c r="H189" s="679" t="s">
        <v>1207</v>
      </c>
      <c r="I189" s="664">
        <v>245737</v>
      </c>
      <c r="J189" s="664">
        <v>212469</v>
      </c>
      <c r="K189" s="664">
        <v>280662</v>
      </c>
      <c r="L189" s="663">
        <v>1400464</v>
      </c>
      <c r="M189" s="664">
        <v>1296270</v>
      </c>
      <c r="N189" s="664">
        <v>1517690</v>
      </c>
      <c r="O189" s="665">
        <v>590437</v>
      </c>
      <c r="P189" s="665">
        <v>810027</v>
      </c>
      <c r="Q189" s="664">
        <v>245737</v>
      </c>
      <c r="R189" s="664">
        <v>212469</v>
      </c>
      <c r="S189" s="664">
        <v>280662</v>
      </c>
      <c r="T189" s="665">
        <v>123787</v>
      </c>
      <c r="U189" s="665">
        <v>121951</v>
      </c>
      <c r="V189" s="664">
        <v>1154727</v>
      </c>
      <c r="W189" s="664">
        <v>1067672</v>
      </c>
      <c r="X189" s="664">
        <v>1251156</v>
      </c>
      <c r="Y189" s="665">
        <v>466650</v>
      </c>
      <c r="Z189" s="665">
        <v>688077</v>
      </c>
      <c r="AA189" s="664">
        <v>143060</v>
      </c>
      <c r="AB189" s="664">
        <v>123692.46446404082</v>
      </c>
      <c r="AC189" s="664">
        <v>163392.18644322996</v>
      </c>
      <c r="AD189" s="666">
        <v>66932</v>
      </c>
      <c r="AE189" s="666">
        <v>76128</v>
      </c>
      <c r="AF189" s="664">
        <v>157897</v>
      </c>
      <c r="AG189" s="664">
        <v>118994.84057971016</v>
      </c>
      <c r="AH189" s="664">
        <v>210529.33333333331</v>
      </c>
      <c r="AI189" s="665">
        <v>60700</v>
      </c>
      <c r="AJ189" s="665">
        <v>97197</v>
      </c>
      <c r="AK189" s="664">
        <v>66533</v>
      </c>
      <c r="AL189" s="664">
        <v>95394</v>
      </c>
      <c r="AM189" s="664">
        <v>83810</v>
      </c>
      <c r="AN189" s="664">
        <v>59250</v>
      </c>
      <c r="AO189" s="664">
        <v>98646</v>
      </c>
      <c r="AP189" s="665">
        <v>33588</v>
      </c>
      <c r="AQ189" s="665">
        <v>48037</v>
      </c>
      <c r="AR189" s="665">
        <v>42162</v>
      </c>
      <c r="AS189" s="665">
        <v>24770</v>
      </c>
      <c r="AT189" s="665">
        <v>35929</v>
      </c>
      <c r="AU189" s="665">
        <v>32946</v>
      </c>
      <c r="AV189" s="665">
        <v>47357</v>
      </c>
      <c r="AW189" s="665">
        <v>41648</v>
      </c>
      <c r="AX189" s="665">
        <v>34480</v>
      </c>
      <c r="AY189" s="665">
        <v>62717</v>
      </c>
      <c r="AZ189" s="667">
        <v>3.1495400001637219</v>
      </c>
      <c r="BA189" s="667">
        <v>2.9152153971913792</v>
      </c>
      <c r="BB189" s="667">
        <v>3.4131726076846527</v>
      </c>
      <c r="BC189" s="668">
        <v>2.6606857262389942</v>
      </c>
      <c r="BD189" s="668">
        <v>3.6365650080098288</v>
      </c>
      <c r="BE189" s="669">
        <v>4.72</v>
      </c>
      <c r="BF189" s="670">
        <v>4.3481212121212112</v>
      </c>
      <c r="BG189" s="670">
        <v>5.0918787878787874</v>
      </c>
      <c r="BH189" s="668">
        <v>3.8486699511289433</v>
      </c>
      <c r="BI189" s="668">
        <v>6.5671647357278582</v>
      </c>
      <c r="BJ189" s="669">
        <v>4.95</v>
      </c>
      <c r="BK189" s="670">
        <v>4.5599999999999996</v>
      </c>
      <c r="BL189" s="670">
        <v>5.34</v>
      </c>
      <c r="BM189" s="668">
        <v>3.96</v>
      </c>
      <c r="BN189" s="668">
        <v>5.93</v>
      </c>
      <c r="BO189" s="669">
        <v>1.79</v>
      </c>
      <c r="BP189" s="670">
        <v>1.348985507246377</v>
      </c>
      <c r="BQ189" s="670">
        <v>2.3866666666666667</v>
      </c>
      <c r="BR189" s="668">
        <v>1.38</v>
      </c>
      <c r="BS189" s="668">
        <v>2.2000000000000002</v>
      </c>
      <c r="BT189" s="664">
        <v>72008</v>
      </c>
      <c r="BU189" s="664">
        <v>59146</v>
      </c>
      <c r="BV189" s="664">
        <v>87140</v>
      </c>
      <c r="BW189" s="665">
        <v>32102</v>
      </c>
      <c r="BX189" s="665">
        <v>39906</v>
      </c>
      <c r="BY189" s="664">
        <v>15948</v>
      </c>
      <c r="BZ189" s="664">
        <v>11653</v>
      </c>
      <c r="CA189" s="664">
        <v>20331</v>
      </c>
      <c r="CB189" s="665">
        <v>8078</v>
      </c>
      <c r="CC189" s="665">
        <v>7870</v>
      </c>
      <c r="CD189" s="664">
        <v>56060</v>
      </c>
      <c r="CE189" s="664">
        <v>45826</v>
      </c>
      <c r="CF189" s="664">
        <v>68715</v>
      </c>
      <c r="CG189" s="665">
        <v>24024</v>
      </c>
      <c r="CH189" s="665">
        <v>32036</v>
      </c>
      <c r="CI189" s="664">
        <v>19287</v>
      </c>
      <c r="CJ189" s="664">
        <v>13939.356110381077</v>
      </c>
      <c r="CK189" s="664">
        <v>25482.269382391591</v>
      </c>
      <c r="CL189" s="665">
        <v>6849</v>
      </c>
      <c r="CM189" s="665">
        <v>12437</v>
      </c>
      <c r="CN189" s="671">
        <v>15947.74</v>
      </c>
      <c r="CO189" s="664">
        <v>6127.06</v>
      </c>
      <c r="CP189" s="664">
        <v>13159.67</v>
      </c>
      <c r="CQ189" s="665">
        <v>8077.83</v>
      </c>
      <c r="CR189" s="665">
        <v>1842.68</v>
      </c>
      <c r="CS189" s="665">
        <v>5006.67</v>
      </c>
      <c r="CT189" s="665">
        <v>7869.92</v>
      </c>
      <c r="CU189" s="665">
        <v>4284.38</v>
      </c>
      <c r="CV189" s="665">
        <v>8153</v>
      </c>
      <c r="CW189" s="664">
        <v>78293</v>
      </c>
      <c r="CX189" s="664">
        <v>68764</v>
      </c>
      <c r="CY189" s="664">
        <v>90259</v>
      </c>
      <c r="CZ189" s="665">
        <v>39995</v>
      </c>
      <c r="DA189" s="665">
        <v>38299</v>
      </c>
      <c r="DB189" s="664">
        <v>15831</v>
      </c>
      <c r="DC189" s="664">
        <v>12901</v>
      </c>
      <c r="DD189" s="664">
        <v>18929</v>
      </c>
      <c r="DE189" s="665">
        <v>7977</v>
      </c>
      <c r="DF189" s="665">
        <v>7854</v>
      </c>
      <c r="DG189" s="664">
        <v>62463</v>
      </c>
      <c r="DH189" s="664">
        <v>55060</v>
      </c>
      <c r="DI189" s="664">
        <v>72200</v>
      </c>
      <c r="DJ189" s="665">
        <v>32018</v>
      </c>
      <c r="DK189" s="665">
        <v>30445</v>
      </c>
      <c r="DL189" s="666">
        <v>11332</v>
      </c>
      <c r="DM189" s="666">
        <v>9234.6744993999109</v>
      </c>
      <c r="DN189" s="666">
        <v>13549.581706777841</v>
      </c>
      <c r="DO189" s="672">
        <v>6105</v>
      </c>
      <c r="DP189" s="672">
        <v>5227</v>
      </c>
      <c r="DQ189" s="664">
        <v>7084</v>
      </c>
      <c r="DR189" s="664">
        <v>6244.4173350623569</v>
      </c>
      <c r="DS189" s="664">
        <v>8188.2842642844562</v>
      </c>
      <c r="DT189" s="665">
        <v>3858</v>
      </c>
      <c r="DU189" s="665">
        <v>3227</v>
      </c>
      <c r="DV189" s="671">
        <v>5798</v>
      </c>
      <c r="DW189" s="671">
        <v>4004</v>
      </c>
      <c r="DX189" s="664">
        <v>6029</v>
      </c>
      <c r="DY189" s="664">
        <v>5303</v>
      </c>
      <c r="DZ189" s="664">
        <v>1782</v>
      </c>
      <c r="EA189" s="665">
        <v>2927</v>
      </c>
      <c r="EB189" s="665">
        <v>2016</v>
      </c>
      <c r="EC189" s="665">
        <v>3033</v>
      </c>
      <c r="ED189" s="665">
        <v>3072</v>
      </c>
      <c r="EE189" s="665">
        <v>786</v>
      </c>
      <c r="EF189" s="665">
        <v>2870</v>
      </c>
      <c r="EG189" s="665">
        <v>1987</v>
      </c>
      <c r="EH189" s="665">
        <v>2996</v>
      </c>
      <c r="EI189" s="665">
        <v>2231</v>
      </c>
      <c r="EJ189" s="665">
        <v>995</v>
      </c>
      <c r="EK189" s="671">
        <v>1320214</v>
      </c>
      <c r="EL189" s="671">
        <v>1161847</v>
      </c>
      <c r="EM189" s="671">
        <v>1493476</v>
      </c>
      <c r="EN189" s="664">
        <v>101226</v>
      </c>
      <c r="EO189" s="664">
        <v>89399</v>
      </c>
      <c r="EP189" s="664">
        <v>113243</v>
      </c>
      <c r="EQ189" s="673">
        <v>0.1575484559302946</v>
      </c>
      <c r="ER189" s="678" t="s">
        <v>1137</v>
      </c>
      <c r="ES189" s="679" t="s">
        <v>1118</v>
      </c>
      <c r="ET189" s="679" t="s">
        <v>1122</v>
      </c>
      <c r="EU189" s="665" t="s">
        <v>1099</v>
      </c>
      <c r="EV189" s="665" t="s">
        <v>1015</v>
      </c>
      <c r="EW189" s="679" t="s">
        <v>898</v>
      </c>
      <c r="EX189" s="679" t="s">
        <v>1019</v>
      </c>
      <c r="EY189" s="679" t="s">
        <v>1207</v>
      </c>
      <c r="EZ189" s="665" t="s">
        <v>944</v>
      </c>
      <c r="FA189" s="665" t="s">
        <v>944</v>
      </c>
      <c r="FB189" s="679" t="s">
        <v>1124</v>
      </c>
      <c r="FC189" s="679" t="s">
        <v>1143</v>
      </c>
      <c r="FD189" s="679" t="s">
        <v>1118</v>
      </c>
      <c r="FE189" s="665" t="s">
        <v>1046</v>
      </c>
      <c r="FF189" s="665" t="s">
        <v>1135</v>
      </c>
      <c r="FG189" s="679" t="s">
        <v>908</v>
      </c>
      <c r="FH189" s="680" t="s">
        <v>944</v>
      </c>
      <c r="FI189" s="680" t="s">
        <v>1019</v>
      </c>
      <c r="FJ189" s="665" t="s">
        <v>981</v>
      </c>
      <c r="FK189" s="665" t="s">
        <v>965</v>
      </c>
      <c r="FL189" s="679" t="s">
        <v>1120</v>
      </c>
      <c r="FM189" s="679" t="s">
        <v>968</v>
      </c>
      <c r="FN189" s="679" t="s">
        <v>1029</v>
      </c>
      <c r="FO189" s="679" t="s">
        <v>1022</v>
      </c>
      <c r="FP189" s="679" t="s">
        <v>1098</v>
      </c>
      <c r="FQ189" s="665" t="s">
        <v>912</v>
      </c>
      <c r="FR189" s="665" t="s">
        <v>1027</v>
      </c>
      <c r="FS189" s="665" t="s">
        <v>933</v>
      </c>
      <c r="FT189" s="665" t="s">
        <v>886</v>
      </c>
      <c r="FU189" s="665" t="s">
        <v>936</v>
      </c>
      <c r="FV189" s="665" t="s">
        <v>989</v>
      </c>
      <c r="FW189" s="665" t="s">
        <v>1045</v>
      </c>
      <c r="FX189" s="665" t="s">
        <v>933</v>
      </c>
      <c r="FY189" s="665" t="s">
        <v>912</v>
      </c>
      <c r="FZ189" s="665" t="s">
        <v>1082</v>
      </c>
      <c r="GA189" s="680">
        <v>3.1</v>
      </c>
      <c r="GB189" s="680">
        <v>2.9</v>
      </c>
      <c r="GC189" s="680">
        <v>3.4</v>
      </c>
      <c r="GD189" s="668">
        <v>2.66</v>
      </c>
      <c r="GE189" s="668">
        <v>3.64</v>
      </c>
      <c r="GF189" s="681" t="s">
        <v>1006</v>
      </c>
      <c r="GG189" s="680">
        <v>4.3</v>
      </c>
      <c r="GH189" s="680">
        <v>5.0999999999999996</v>
      </c>
      <c r="GI189" s="668">
        <v>3.85</v>
      </c>
      <c r="GJ189" s="668">
        <v>6.57</v>
      </c>
      <c r="GK189" s="681" t="s">
        <v>1055</v>
      </c>
      <c r="GL189" s="679" t="s">
        <v>1054</v>
      </c>
      <c r="GM189" s="679" t="s">
        <v>1208</v>
      </c>
      <c r="GN189" s="668" t="s">
        <v>1053</v>
      </c>
      <c r="GO189" s="668" t="s">
        <v>1225</v>
      </c>
      <c r="GP189" s="681" t="s">
        <v>1094</v>
      </c>
      <c r="GQ189" s="680">
        <v>1.3</v>
      </c>
      <c r="GR189" s="680">
        <v>2.4</v>
      </c>
      <c r="GS189" s="668" t="s">
        <v>963</v>
      </c>
      <c r="GT189" s="668" t="s">
        <v>923</v>
      </c>
      <c r="GU189" s="679" t="s">
        <v>1081</v>
      </c>
      <c r="GV189" s="679" t="s">
        <v>1022</v>
      </c>
      <c r="GW189" s="679" t="s">
        <v>1069</v>
      </c>
      <c r="GX189" s="665" t="s">
        <v>1050</v>
      </c>
      <c r="GY189" s="665" t="s">
        <v>890</v>
      </c>
      <c r="GZ189" s="679" t="s">
        <v>881</v>
      </c>
      <c r="HA189" s="679" t="s">
        <v>688</v>
      </c>
      <c r="HB189" s="679" t="s">
        <v>997</v>
      </c>
      <c r="HC189" s="665" t="s">
        <v>1058</v>
      </c>
      <c r="HD189" s="665" t="s">
        <v>988</v>
      </c>
      <c r="HE189" s="679" t="s">
        <v>1031</v>
      </c>
      <c r="HF189" s="679" t="s">
        <v>987</v>
      </c>
      <c r="HG189" s="679" t="s">
        <v>977</v>
      </c>
      <c r="HH189" s="665" t="s">
        <v>889</v>
      </c>
      <c r="HI189" s="665" t="s">
        <v>1050</v>
      </c>
      <c r="HJ189" s="679" t="s">
        <v>904</v>
      </c>
      <c r="HK189" s="680" t="s">
        <v>906</v>
      </c>
      <c r="HL189" s="680" t="s">
        <v>886</v>
      </c>
      <c r="HM189" s="665" t="s">
        <v>919</v>
      </c>
      <c r="HN189" s="665" t="s">
        <v>688</v>
      </c>
      <c r="HO189" s="681" t="s">
        <v>881</v>
      </c>
      <c r="HP189" s="679" t="s">
        <v>698</v>
      </c>
      <c r="HQ189" s="679" t="s">
        <v>887</v>
      </c>
      <c r="HR189" s="665" t="s">
        <v>1058</v>
      </c>
      <c r="HS189" s="665" t="s">
        <v>667</v>
      </c>
      <c r="HT189" s="665" t="s">
        <v>675</v>
      </c>
      <c r="HU189" s="665" t="s">
        <v>988</v>
      </c>
      <c r="HV189" s="665" t="s">
        <v>699</v>
      </c>
      <c r="HW189" s="665" t="s">
        <v>957</v>
      </c>
      <c r="HX189" s="679" t="s">
        <v>1110</v>
      </c>
      <c r="HY189" s="679" t="s">
        <v>977</v>
      </c>
      <c r="HZ189" s="679" t="s">
        <v>1068</v>
      </c>
      <c r="IA189" s="665" t="s">
        <v>890</v>
      </c>
      <c r="IB189" s="665" t="s">
        <v>1030</v>
      </c>
      <c r="IC189" s="679" t="s">
        <v>881</v>
      </c>
      <c r="ID189" s="679" t="s">
        <v>887</v>
      </c>
      <c r="IE189" s="679" t="s">
        <v>904</v>
      </c>
      <c r="IF189" s="665" t="s">
        <v>949</v>
      </c>
      <c r="IG189" s="665" t="s">
        <v>988</v>
      </c>
      <c r="IH189" s="679" t="s">
        <v>1039</v>
      </c>
      <c r="II189" s="679" t="s">
        <v>1056</v>
      </c>
      <c r="IJ189" s="679" t="s">
        <v>1081</v>
      </c>
      <c r="IK189" s="665" t="s">
        <v>1050</v>
      </c>
      <c r="IL189" s="665" t="s">
        <v>990</v>
      </c>
      <c r="IM189" s="679" t="s">
        <v>738</v>
      </c>
      <c r="IN189" s="680">
        <v>6200</v>
      </c>
      <c r="IO189" s="680">
        <v>8200</v>
      </c>
      <c r="IP189" s="665" t="s">
        <v>896</v>
      </c>
      <c r="IQ189" s="665" t="s">
        <v>683</v>
      </c>
      <c r="IR189" s="681" t="s">
        <v>938</v>
      </c>
      <c r="IS189" s="681" t="s">
        <v>934</v>
      </c>
      <c r="IT189" s="679" t="s">
        <v>969</v>
      </c>
      <c r="IU189" s="679" t="s">
        <v>700</v>
      </c>
      <c r="IV189" s="679" t="s">
        <v>667</v>
      </c>
      <c r="IW189" s="665" t="s">
        <v>676</v>
      </c>
      <c r="IX189" s="665" t="s">
        <v>673</v>
      </c>
      <c r="IY189" s="665" t="s">
        <v>666</v>
      </c>
      <c r="IZ189" s="665" t="s">
        <v>682</v>
      </c>
      <c r="JA189" s="665" t="s">
        <v>235</v>
      </c>
      <c r="JB189" s="665" t="s">
        <v>676</v>
      </c>
      <c r="JC189" s="665" t="s">
        <v>673</v>
      </c>
      <c r="JD189" s="665" t="s">
        <v>666</v>
      </c>
      <c r="JE189" s="665" t="s">
        <v>685</v>
      </c>
      <c r="JF189" s="665" t="s">
        <v>235</v>
      </c>
      <c r="JG189" s="681" t="s">
        <v>1118</v>
      </c>
      <c r="JH189" s="681" t="s">
        <v>1124</v>
      </c>
      <c r="JI189" s="681" t="s">
        <v>1122</v>
      </c>
      <c r="JJ189" s="679" t="s">
        <v>1026</v>
      </c>
      <c r="JK189" s="679" t="s">
        <v>1142</v>
      </c>
      <c r="JL189" s="682" t="s">
        <v>901</v>
      </c>
    </row>
    <row r="190" spans="1:272" ht="12.75" x14ac:dyDescent="0.2">
      <c r="A190" s="733" t="s">
        <v>190</v>
      </c>
      <c r="B190" s="662">
        <v>2013</v>
      </c>
      <c r="C190" s="679" t="s">
        <v>661</v>
      </c>
      <c r="D190" s="679" t="s">
        <v>661</v>
      </c>
      <c r="E190" s="679" t="s">
        <v>661</v>
      </c>
      <c r="F190" s="679" t="s">
        <v>661</v>
      </c>
      <c r="G190" s="679" t="s">
        <v>661</v>
      </c>
      <c r="H190" s="679" t="s">
        <v>661</v>
      </c>
      <c r="I190" s="664">
        <v>1802</v>
      </c>
      <c r="J190" s="664">
        <v>1265</v>
      </c>
      <c r="K190" s="664">
        <v>2629</v>
      </c>
      <c r="L190" s="663">
        <v>1303575</v>
      </c>
      <c r="M190" s="664">
        <v>955326</v>
      </c>
      <c r="N190" s="664">
        <v>1977077</v>
      </c>
      <c r="O190" s="665">
        <v>1038833</v>
      </c>
      <c r="P190" s="665">
        <v>264743</v>
      </c>
      <c r="Q190" s="664">
        <v>1802</v>
      </c>
      <c r="R190" s="664">
        <v>1265</v>
      </c>
      <c r="S190" s="664">
        <v>2629</v>
      </c>
      <c r="T190" s="665">
        <v>921</v>
      </c>
      <c r="U190" s="665">
        <v>882</v>
      </c>
      <c r="V190" s="664">
        <v>1301773</v>
      </c>
      <c r="W190" s="664">
        <v>953936</v>
      </c>
      <c r="X190" s="664">
        <v>1974092</v>
      </c>
      <c r="Y190" s="665">
        <v>1037912</v>
      </c>
      <c r="Z190" s="665">
        <v>263861</v>
      </c>
      <c r="AA190" s="664">
        <v>20630</v>
      </c>
      <c r="AB190" s="664">
        <v>14482.214206437291</v>
      </c>
      <c r="AC190" s="664">
        <v>30097.819089900109</v>
      </c>
      <c r="AD190" s="666">
        <v>14347</v>
      </c>
      <c r="AE190" s="666">
        <v>6284</v>
      </c>
      <c r="AF190" s="664">
        <v>82570</v>
      </c>
      <c r="AG190" s="664">
        <v>28751.781630394686</v>
      </c>
      <c r="AH190" s="664">
        <v>175343.22759129471</v>
      </c>
      <c r="AI190" s="665">
        <v>59476</v>
      </c>
      <c r="AJ190" s="665">
        <v>23093</v>
      </c>
      <c r="AK190" s="664">
        <v>614</v>
      </c>
      <c r="AL190" s="664">
        <v>681</v>
      </c>
      <c r="AM190" s="664">
        <v>507</v>
      </c>
      <c r="AN190" s="664">
        <v>20123</v>
      </c>
      <c r="AO190" s="664">
        <v>62447</v>
      </c>
      <c r="AP190" s="665">
        <v>314</v>
      </c>
      <c r="AQ190" s="665">
        <v>348</v>
      </c>
      <c r="AR190" s="665">
        <v>259</v>
      </c>
      <c r="AS190" s="665">
        <v>14088</v>
      </c>
      <c r="AT190" s="665">
        <v>45388</v>
      </c>
      <c r="AU190" s="665">
        <v>300</v>
      </c>
      <c r="AV190" s="665">
        <v>333</v>
      </c>
      <c r="AW190" s="665">
        <v>249</v>
      </c>
      <c r="AX190" s="665">
        <v>6035</v>
      </c>
      <c r="AY190" s="665">
        <v>17059</v>
      </c>
      <c r="AZ190" s="667">
        <v>0.41015746695810051</v>
      </c>
      <c r="BA190" s="667">
        <v>0.30058423357245601</v>
      </c>
      <c r="BB190" s="667">
        <v>0.62206846119411663</v>
      </c>
      <c r="BC190" s="668">
        <v>0.66511019094176871</v>
      </c>
      <c r="BD190" s="668">
        <v>0.16379221110353215</v>
      </c>
      <c r="BE190" s="669">
        <v>0.50680000000000003</v>
      </c>
      <c r="BF190" s="670">
        <v>0.32362459501828944</v>
      </c>
      <c r="BG190" s="670">
        <v>0.81806577251349932</v>
      </c>
      <c r="BH190" s="668">
        <v>0.82985341019674719</v>
      </c>
      <c r="BI190" s="668">
        <v>0.20085062469647805</v>
      </c>
      <c r="BJ190" s="669">
        <v>0.57410000000000005</v>
      </c>
      <c r="BK190" s="670">
        <v>0.36659999999999998</v>
      </c>
      <c r="BL190" s="670">
        <v>0.92669999999999997</v>
      </c>
      <c r="BM190" s="668">
        <v>0.88839999999999997</v>
      </c>
      <c r="BN190" s="668">
        <v>0.25569999999999998</v>
      </c>
      <c r="BO190" s="669">
        <v>0.19209999999999999</v>
      </c>
      <c r="BP190" s="670">
        <v>6.6891331611951307E-2</v>
      </c>
      <c r="BQ190" s="670">
        <v>0.40793791958686831</v>
      </c>
      <c r="BR190" s="668">
        <v>0.27110000000000001</v>
      </c>
      <c r="BS190" s="668">
        <v>0.10979999999999999</v>
      </c>
      <c r="BT190" s="664">
        <v>47590</v>
      </c>
      <c r="BU190" s="664">
        <v>10951</v>
      </c>
      <c r="BV190" s="664">
        <v>107119</v>
      </c>
      <c r="BW190" s="665">
        <v>38169</v>
      </c>
      <c r="BX190" s="665">
        <v>9421</v>
      </c>
      <c r="BY190" s="664">
        <v>151</v>
      </c>
      <c r="BZ190" s="664">
        <v>80</v>
      </c>
      <c r="CA190" s="664">
        <v>275</v>
      </c>
      <c r="CB190" s="665">
        <v>77</v>
      </c>
      <c r="CC190" s="665">
        <v>74</v>
      </c>
      <c r="CD190" s="664">
        <v>47439</v>
      </c>
      <c r="CE190" s="664">
        <v>10884</v>
      </c>
      <c r="CF190" s="664">
        <v>106857</v>
      </c>
      <c r="CG190" s="665">
        <v>38092</v>
      </c>
      <c r="CH190" s="665">
        <v>9347</v>
      </c>
      <c r="CI190" s="664">
        <v>15058</v>
      </c>
      <c r="CJ190" s="664">
        <v>3409.7656753851666</v>
      </c>
      <c r="CK190" s="664">
        <v>33711.900035829451</v>
      </c>
      <c r="CL190" s="665">
        <v>11164</v>
      </c>
      <c r="CM190" s="665">
        <v>3895</v>
      </c>
      <c r="CN190" s="671">
        <v>150.63</v>
      </c>
      <c r="CO190" s="664">
        <v>7148.05</v>
      </c>
      <c r="CP190" s="664">
        <v>7910.44</v>
      </c>
      <c r="CQ190" s="665">
        <v>77.12</v>
      </c>
      <c r="CR190" s="665">
        <v>5074.41</v>
      </c>
      <c r="CS190" s="665">
        <v>6089.48</v>
      </c>
      <c r="CT190" s="665">
        <v>73.510000000000005</v>
      </c>
      <c r="CU190" s="665">
        <v>2073.63</v>
      </c>
      <c r="CV190" s="665">
        <v>1820.96</v>
      </c>
      <c r="CW190" s="664">
        <v>18562</v>
      </c>
      <c r="CX190" s="664">
        <v>14778</v>
      </c>
      <c r="CY190" s="664">
        <v>26333</v>
      </c>
      <c r="CZ190" s="665">
        <v>15211</v>
      </c>
      <c r="DA190" s="665">
        <v>3351</v>
      </c>
      <c r="DB190" s="664">
        <v>57</v>
      </c>
      <c r="DC190" s="664">
        <v>39</v>
      </c>
      <c r="DD190" s="664">
        <v>86</v>
      </c>
      <c r="DE190" s="665">
        <v>29</v>
      </c>
      <c r="DF190" s="665">
        <v>28</v>
      </c>
      <c r="DG190" s="664">
        <v>18505</v>
      </c>
      <c r="DH190" s="664">
        <v>14737</v>
      </c>
      <c r="DI190" s="664">
        <v>26245</v>
      </c>
      <c r="DJ190" s="665">
        <v>15182</v>
      </c>
      <c r="DK190" s="665">
        <v>3323</v>
      </c>
      <c r="DL190" s="666">
        <v>138</v>
      </c>
      <c r="DM190" s="666">
        <v>94.421052631578945</v>
      </c>
      <c r="DN190" s="666">
        <v>208.21052631578948</v>
      </c>
      <c r="DO190" s="672">
        <v>95</v>
      </c>
      <c r="DP190" s="672">
        <v>41</v>
      </c>
      <c r="DQ190" s="664">
        <v>825</v>
      </c>
      <c r="DR190" s="664">
        <v>657.0129694677114</v>
      </c>
      <c r="DS190" s="664">
        <v>1170.0689002972169</v>
      </c>
      <c r="DT190" s="665">
        <v>596</v>
      </c>
      <c r="DU190" s="665">
        <v>229</v>
      </c>
      <c r="DV190" s="671">
        <v>52</v>
      </c>
      <c r="DW190" s="671">
        <v>2</v>
      </c>
      <c r="DX190" s="664">
        <v>3</v>
      </c>
      <c r="DY190" s="664">
        <v>135</v>
      </c>
      <c r="DZ190" s="664">
        <v>690</v>
      </c>
      <c r="EA190" s="665">
        <v>27</v>
      </c>
      <c r="EB190" s="665">
        <v>1</v>
      </c>
      <c r="EC190" s="665">
        <v>1</v>
      </c>
      <c r="ED190" s="665">
        <v>94</v>
      </c>
      <c r="EE190" s="665">
        <v>502</v>
      </c>
      <c r="EF190" s="665">
        <v>26</v>
      </c>
      <c r="EG190" s="665">
        <v>0.97819999999999996</v>
      </c>
      <c r="EH190" s="665">
        <v>1</v>
      </c>
      <c r="EI190" s="665">
        <v>40</v>
      </c>
      <c r="EJ190" s="665">
        <v>189</v>
      </c>
      <c r="EK190" s="671">
        <v>129279</v>
      </c>
      <c r="EL190" s="671">
        <v>104520</v>
      </c>
      <c r="EM190" s="671">
        <v>166435</v>
      </c>
      <c r="EN190" s="664">
        <v>6309</v>
      </c>
      <c r="EO190" s="664">
        <v>3150</v>
      </c>
      <c r="EP190" s="664">
        <v>11555</v>
      </c>
      <c r="EQ190" s="673">
        <v>2.3934062450467586E-2</v>
      </c>
      <c r="ER190" s="678" t="s">
        <v>661</v>
      </c>
      <c r="ES190" s="679" t="s">
        <v>661</v>
      </c>
      <c r="ET190" s="679" t="s">
        <v>661</v>
      </c>
      <c r="EU190" s="665" t="s">
        <v>661</v>
      </c>
      <c r="EV190" s="665" t="s">
        <v>661</v>
      </c>
      <c r="EW190" s="679" t="s">
        <v>661</v>
      </c>
      <c r="EX190" s="679" t="s">
        <v>661</v>
      </c>
      <c r="EY190" s="679" t="s">
        <v>661</v>
      </c>
      <c r="EZ190" s="665" t="s">
        <v>661</v>
      </c>
      <c r="FA190" s="665" t="s">
        <v>661</v>
      </c>
      <c r="FB190" s="679" t="s">
        <v>661</v>
      </c>
      <c r="FC190" s="679" t="s">
        <v>661</v>
      </c>
      <c r="FD190" s="679" t="s">
        <v>661</v>
      </c>
      <c r="FE190" s="665" t="s">
        <v>661</v>
      </c>
      <c r="FF190" s="665" t="s">
        <v>661</v>
      </c>
      <c r="FG190" s="679" t="s">
        <v>661</v>
      </c>
      <c r="FH190" s="680" t="s">
        <v>661</v>
      </c>
      <c r="FI190" s="680" t="s">
        <v>661</v>
      </c>
      <c r="FJ190" s="665" t="s">
        <v>661</v>
      </c>
      <c r="FK190" s="665" t="s">
        <v>661</v>
      </c>
      <c r="FL190" s="679" t="s">
        <v>661</v>
      </c>
      <c r="FM190" s="679" t="s">
        <v>661</v>
      </c>
      <c r="FN190" s="679" t="s">
        <v>661</v>
      </c>
      <c r="FO190" s="679" t="s">
        <v>661</v>
      </c>
      <c r="FP190" s="679" t="s">
        <v>661</v>
      </c>
      <c r="FQ190" s="665" t="s">
        <v>661</v>
      </c>
      <c r="FR190" s="665" t="s">
        <v>661</v>
      </c>
      <c r="FS190" s="665" t="s">
        <v>661</v>
      </c>
      <c r="FT190" s="665" t="s">
        <v>661</v>
      </c>
      <c r="FU190" s="665" t="s">
        <v>661</v>
      </c>
      <c r="FV190" s="665" t="s">
        <v>661</v>
      </c>
      <c r="FW190" s="665" t="s">
        <v>661</v>
      </c>
      <c r="FX190" s="665" t="s">
        <v>661</v>
      </c>
      <c r="FY190" s="665" t="s">
        <v>661</v>
      </c>
      <c r="FZ190" s="665" t="s">
        <v>661</v>
      </c>
      <c r="GA190" s="680" t="s">
        <v>661</v>
      </c>
      <c r="GB190" s="680" t="s">
        <v>661</v>
      </c>
      <c r="GC190" s="680" t="s">
        <v>661</v>
      </c>
      <c r="GD190" s="668" t="s">
        <v>661</v>
      </c>
      <c r="GE190" s="668" t="s">
        <v>661</v>
      </c>
      <c r="GF190" s="681" t="s">
        <v>661</v>
      </c>
      <c r="GG190" s="680" t="s">
        <v>661</v>
      </c>
      <c r="GH190" s="680" t="s">
        <v>661</v>
      </c>
      <c r="GI190" s="668" t="s">
        <v>661</v>
      </c>
      <c r="GJ190" s="668" t="s">
        <v>661</v>
      </c>
      <c r="GK190" s="681" t="s">
        <v>661</v>
      </c>
      <c r="GL190" s="679" t="s">
        <v>661</v>
      </c>
      <c r="GM190" s="679" t="s">
        <v>661</v>
      </c>
      <c r="GN190" s="668" t="s">
        <v>661</v>
      </c>
      <c r="GO190" s="668" t="s">
        <v>661</v>
      </c>
      <c r="GP190" s="681" t="s">
        <v>661</v>
      </c>
      <c r="GQ190" s="680" t="s">
        <v>661</v>
      </c>
      <c r="GR190" s="680" t="s">
        <v>661</v>
      </c>
      <c r="GS190" s="668" t="s">
        <v>661</v>
      </c>
      <c r="GT190" s="668" t="s">
        <v>661</v>
      </c>
      <c r="GU190" s="679" t="s">
        <v>661</v>
      </c>
      <c r="GV190" s="679" t="s">
        <v>661</v>
      </c>
      <c r="GW190" s="679" t="s">
        <v>661</v>
      </c>
      <c r="GX190" s="665" t="s">
        <v>661</v>
      </c>
      <c r="GY190" s="665" t="s">
        <v>661</v>
      </c>
      <c r="GZ190" s="679" t="s">
        <v>661</v>
      </c>
      <c r="HA190" s="679" t="s">
        <v>661</v>
      </c>
      <c r="HB190" s="679" t="s">
        <v>661</v>
      </c>
      <c r="HC190" s="665" t="s">
        <v>661</v>
      </c>
      <c r="HD190" s="665" t="s">
        <v>661</v>
      </c>
      <c r="HE190" s="679" t="s">
        <v>661</v>
      </c>
      <c r="HF190" s="679" t="s">
        <v>661</v>
      </c>
      <c r="HG190" s="679" t="s">
        <v>661</v>
      </c>
      <c r="HH190" s="665" t="s">
        <v>661</v>
      </c>
      <c r="HI190" s="665" t="s">
        <v>661</v>
      </c>
      <c r="HJ190" s="679" t="s">
        <v>661</v>
      </c>
      <c r="HK190" s="680" t="s">
        <v>661</v>
      </c>
      <c r="HL190" s="680" t="s">
        <v>661</v>
      </c>
      <c r="HM190" s="665" t="s">
        <v>661</v>
      </c>
      <c r="HN190" s="665" t="s">
        <v>661</v>
      </c>
      <c r="HO190" s="681" t="s">
        <v>661</v>
      </c>
      <c r="HP190" s="679" t="s">
        <v>661</v>
      </c>
      <c r="HQ190" s="679" t="s">
        <v>661</v>
      </c>
      <c r="HR190" s="665" t="s">
        <v>661</v>
      </c>
      <c r="HS190" s="665" t="s">
        <v>661</v>
      </c>
      <c r="HT190" s="665" t="s">
        <v>661</v>
      </c>
      <c r="HU190" s="665" t="s">
        <v>661</v>
      </c>
      <c r="HV190" s="665" t="s">
        <v>661</v>
      </c>
      <c r="HW190" s="665" t="s">
        <v>661</v>
      </c>
      <c r="HX190" s="679" t="s">
        <v>661</v>
      </c>
      <c r="HY190" s="679" t="s">
        <v>661</v>
      </c>
      <c r="HZ190" s="679" t="s">
        <v>661</v>
      </c>
      <c r="IA190" s="665" t="s">
        <v>661</v>
      </c>
      <c r="IB190" s="665" t="s">
        <v>661</v>
      </c>
      <c r="IC190" s="679" t="s">
        <v>661</v>
      </c>
      <c r="ID190" s="679" t="s">
        <v>661</v>
      </c>
      <c r="IE190" s="679" t="s">
        <v>661</v>
      </c>
      <c r="IF190" s="665" t="s">
        <v>661</v>
      </c>
      <c r="IG190" s="665" t="s">
        <v>661</v>
      </c>
      <c r="IH190" s="679" t="s">
        <v>661</v>
      </c>
      <c r="II190" s="679" t="s">
        <v>661</v>
      </c>
      <c r="IJ190" s="679" t="s">
        <v>661</v>
      </c>
      <c r="IK190" s="665" t="s">
        <v>661</v>
      </c>
      <c r="IL190" s="665" t="s">
        <v>661</v>
      </c>
      <c r="IM190" s="679" t="s">
        <v>661</v>
      </c>
      <c r="IN190" s="680" t="s">
        <v>661</v>
      </c>
      <c r="IO190" s="680" t="s">
        <v>661</v>
      </c>
      <c r="IP190" s="665" t="s">
        <v>661</v>
      </c>
      <c r="IQ190" s="665" t="s">
        <v>661</v>
      </c>
      <c r="IR190" s="681" t="s">
        <v>661</v>
      </c>
      <c r="IS190" s="681" t="s">
        <v>661</v>
      </c>
      <c r="IT190" s="679" t="s">
        <v>661</v>
      </c>
      <c r="IU190" s="679" t="s">
        <v>661</v>
      </c>
      <c r="IV190" s="679" t="s">
        <v>661</v>
      </c>
      <c r="IW190" s="665" t="s">
        <v>661</v>
      </c>
      <c r="IX190" s="665" t="s">
        <v>661</v>
      </c>
      <c r="IY190" s="665" t="s">
        <v>661</v>
      </c>
      <c r="IZ190" s="665" t="s">
        <v>661</v>
      </c>
      <c r="JA190" s="665" t="s">
        <v>661</v>
      </c>
      <c r="JB190" s="665" t="s">
        <v>661</v>
      </c>
      <c r="JC190" s="665" t="s">
        <v>661</v>
      </c>
      <c r="JD190" s="665" t="s">
        <v>661</v>
      </c>
      <c r="JE190" s="665" t="s">
        <v>661</v>
      </c>
      <c r="JF190" s="665" t="s">
        <v>661</v>
      </c>
      <c r="JG190" s="681" t="s">
        <v>661</v>
      </c>
      <c r="JH190" s="681" t="s">
        <v>661</v>
      </c>
      <c r="JI190" s="681" t="s">
        <v>661</v>
      </c>
      <c r="JJ190" s="679" t="s">
        <v>661</v>
      </c>
      <c r="JK190" s="679" t="s">
        <v>661</v>
      </c>
      <c r="JL190" s="682" t="s">
        <v>661</v>
      </c>
    </row>
    <row r="191" spans="1:272" ht="12.75" x14ac:dyDescent="0.2">
      <c r="A191" s="733" t="s">
        <v>191</v>
      </c>
      <c r="B191" s="662">
        <v>2013</v>
      </c>
      <c r="C191" s="679" t="s">
        <v>661</v>
      </c>
      <c r="D191" s="679" t="s">
        <v>661</v>
      </c>
      <c r="E191" s="679" t="s">
        <v>661</v>
      </c>
      <c r="F191" s="679" t="s">
        <v>661</v>
      </c>
      <c r="G191" s="679" t="s">
        <v>661</v>
      </c>
      <c r="H191" s="679" t="s">
        <v>661</v>
      </c>
      <c r="I191" s="664">
        <v>121</v>
      </c>
      <c r="J191" s="664">
        <v>119</v>
      </c>
      <c r="K191" s="664">
        <v>122</v>
      </c>
      <c r="L191" s="663">
        <v>14014</v>
      </c>
      <c r="M191" s="664">
        <v>10161</v>
      </c>
      <c r="N191" s="664">
        <v>21245</v>
      </c>
      <c r="O191" s="665">
        <v>11011</v>
      </c>
      <c r="P191" s="665">
        <v>3003</v>
      </c>
      <c r="Q191" s="664">
        <v>121</v>
      </c>
      <c r="R191" s="664">
        <v>119</v>
      </c>
      <c r="S191" s="664">
        <v>122</v>
      </c>
      <c r="T191" s="665">
        <v>61</v>
      </c>
      <c r="U191" s="665">
        <v>59</v>
      </c>
      <c r="V191" s="664">
        <v>13894</v>
      </c>
      <c r="W191" s="664">
        <v>10038</v>
      </c>
      <c r="X191" s="664">
        <v>21133</v>
      </c>
      <c r="Y191" s="665">
        <v>10950</v>
      </c>
      <c r="Z191" s="665">
        <v>2944</v>
      </c>
      <c r="AA191" s="664">
        <v>469</v>
      </c>
      <c r="AB191" s="664">
        <v>461.24793388429754</v>
      </c>
      <c r="AC191" s="664">
        <v>472.8760330578512</v>
      </c>
      <c r="AD191" s="666">
        <v>314</v>
      </c>
      <c r="AE191" s="666">
        <v>153</v>
      </c>
      <c r="AF191" s="664">
        <v>1746</v>
      </c>
      <c r="AG191" s="664">
        <v>847.87769784172656</v>
      </c>
      <c r="AH191" s="664">
        <v>3768.3453237410063</v>
      </c>
      <c r="AI191" s="665">
        <v>1268</v>
      </c>
      <c r="AJ191" s="665">
        <v>479</v>
      </c>
      <c r="AK191" s="664">
        <v>52</v>
      </c>
      <c r="AL191" s="664">
        <v>35</v>
      </c>
      <c r="AM191" s="664">
        <v>34</v>
      </c>
      <c r="AN191" s="664">
        <v>435</v>
      </c>
      <c r="AO191" s="664">
        <v>1312</v>
      </c>
      <c r="AP191" s="665">
        <v>27</v>
      </c>
      <c r="AQ191" s="665">
        <v>18</v>
      </c>
      <c r="AR191" s="665">
        <v>17</v>
      </c>
      <c r="AS191" s="665">
        <v>297</v>
      </c>
      <c r="AT191" s="665">
        <v>970</v>
      </c>
      <c r="AU191" s="665">
        <v>26</v>
      </c>
      <c r="AV191" s="665">
        <v>17</v>
      </c>
      <c r="AW191" s="665">
        <v>16</v>
      </c>
      <c r="AX191" s="665">
        <v>137</v>
      </c>
      <c r="AY191" s="665">
        <v>341</v>
      </c>
      <c r="AZ191" s="667">
        <v>0.40571263305298605</v>
      </c>
      <c r="BA191" s="667">
        <v>0.29416626690819114</v>
      </c>
      <c r="BB191" s="667">
        <v>0.61505386679111518</v>
      </c>
      <c r="BC191" s="668">
        <v>0.66101443594055131</v>
      </c>
      <c r="BD191" s="668">
        <v>0.16791583072205485</v>
      </c>
      <c r="BE191" s="669">
        <v>0.51680000000000004</v>
      </c>
      <c r="BF191" s="670">
        <v>0.35481136717093176</v>
      </c>
      <c r="BG191" s="670">
        <v>0.80373250388802497</v>
      </c>
      <c r="BH191" s="668">
        <v>0.85837044446343214</v>
      </c>
      <c r="BI191" s="668">
        <v>0.21259018092465048</v>
      </c>
      <c r="BJ191" s="669">
        <v>0.70730000000000004</v>
      </c>
      <c r="BK191" s="670">
        <v>0.48559999999999998</v>
      </c>
      <c r="BL191" s="670">
        <v>1.1000000000000001</v>
      </c>
      <c r="BM191" s="668">
        <v>1.1200000000000001</v>
      </c>
      <c r="BN191" s="668">
        <v>0.29720000000000002</v>
      </c>
      <c r="BO191" s="669">
        <v>0.32940000000000003</v>
      </c>
      <c r="BP191" s="670">
        <v>0.15996043165467627</v>
      </c>
      <c r="BQ191" s="670">
        <v>0.7109352517985611</v>
      </c>
      <c r="BR191" s="668">
        <v>0.47260000000000002</v>
      </c>
      <c r="BS191" s="668">
        <v>0.18279999999999999</v>
      </c>
      <c r="BT191" s="664">
        <v>763</v>
      </c>
      <c r="BU191" s="664">
        <v>333</v>
      </c>
      <c r="BV191" s="664">
        <v>2106</v>
      </c>
      <c r="BW191" s="665">
        <v>600</v>
      </c>
      <c r="BX191" s="665">
        <v>163</v>
      </c>
      <c r="BY191" s="664">
        <v>2</v>
      </c>
      <c r="BZ191" s="664">
        <v>1</v>
      </c>
      <c r="CA191" s="664">
        <v>4</v>
      </c>
      <c r="CB191" s="665">
        <v>1</v>
      </c>
      <c r="CC191" s="665">
        <v>1</v>
      </c>
      <c r="CD191" s="664">
        <v>761</v>
      </c>
      <c r="CE191" s="664">
        <v>332</v>
      </c>
      <c r="CF191" s="664">
        <v>2101</v>
      </c>
      <c r="CG191" s="665">
        <v>599</v>
      </c>
      <c r="CH191" s="665">
        <v>162</v>
      </c>
      <c r="CI191" s="664">
        <v>264</v>
      </c>
      <c r="CJ191" s="664">
        <v>114.125</v>
      </c>
      <c r="CK191" s="664">
        <v>726</v>
      </c>
      <c r="CL191" s="665">
        <v>192</v>
      </c>
      <c r="CM191" s="665">
        <v>72</v>
      </c>
      <c r="CN191" s="671">
        <v>2.09</v>
      </c>
      <c r="CO191" s="664">
        <v>130.59</v>
      </c>
      <c r="CP191" s="664">
        <v>133.29</v>
      </c>
      <c r="CQ191" s="665">
        <v>1.07</v>
      </c>
      <c r="CR191" s="665">
        <v>90.87</v>
      </c>
      <c r="CS191" s="665">
        <v>100.74</v>
      </c>
      <c r="CT191" s="665">
        <v>1.02</v>
      </c>
      <c r="CU191" s="665">
        <v>39.729999999999997</v>
      </c>
      <c r="CV191" s="665">
        <v>32.549999999999997</v>
      </c>
      <c r="CW191" s="664">
        <v>454</v>
      </c>
      <c r="CX191" s="664">
        <v>226</v>
      </c>
      <c r="CY191" s="664">
        <v>836</v>
      </c>
      <c r="CZ191" s="665">
        <v>430</v>
      </c>
      <c r="DA191" s="665">
        <v>24</v>
      </c>
      <c r="DB191" s="664">
        <v>1</v>
      </c>
      <c r="DC191" s="664">
        <v>0.17130000000000001</v>
      </c>
      <c r="DD191" s="664">
        <v>2</v>
      </c>
      <c r="DE191" s="665">
        <v>0.55169999999999997</v>
      </c>
      <c r="DF191" s="665">
        <v>0.52990000000000004</v>
      </c>
      <c r="DG191" s="664">
        <v>453</v>
      </c>
      <c r="DH191" s="664">
        <v>226</v>
      </c>
      <c r="DI191" s="664">
        <v>834</v>
      </c>
      <c r="DJ191" s="665">
        <v>430</v>
      </c>
      <c r="DK191" s="665">
        <v>24</v>
      </c>
      <c r="DL191" s="666">
        <v>3.1960000000000002</v>
      </c>
      <c r="DM191" s="666">
        <v>0.54747480000000004</v>
      </c>
      <c r="DN191" s="666">
        <v>6.3920000000000003</v>
      </c>
      <c r="DO191" s="672">
        <v>2.0996999999999999</v>
      </c>
      <c r="DP191" s="672">
        <v>0.84899999999999998</v>
      </c>
      <c r="DQ191" s="664">
        <v>20</v>
      </c>
      <c r="DR191" s="664">
        <v>9.9779249448123615</v>
      </c>
      <c r="DS191" s="664">
        <v>36.82119205298013</v>
      </c>
      <c r="DT191" s="665">
        <v>16</v>
      </c>
      <c r="DU191" s="665">
        <v>3</v>
      </c>
      <c r="DV191" s="671">
        <v>0.78259999999999996</v>
      </c>
      <c r="DW191" s="671">
        <v>0.10299999999999999</v>
      </c>
      <c r="DX191" s="664">
        <v>0.19600000000000001</v>
      </c>
      <c r="DY191" s="664">
        <v>3</v>
      </c>
      <c r="DZ191" s="664">
        <v>17</v>
      </c>
      <c r="EA191" s="665">
        <v>0.39950000000000002</v>
      </c>
      <c r="EB191" s="665">
        <v>5.2499999999999998E-2</v>
      </c>
      <c r="EC191" s="665">
        <v>9.9699999999999997E-2</v>
      </c>
      <c r="ED191" s="665">
        <v>2</v>
      </c>
      <c r="EE191" s="665">
        <v>14</v>
      </c>
      <c r="EF191" s="665">
        <v>0.3831</v>
      </c>
      <c r="EG191" s="665">
        <v>5.0500000000000003E-2</v>
      </c>
      <c r="EH191" s="665">
        <v>9.6299999999999997E-2</v>
      </c>
      <c r="EI191" s="665">
        <v>0.75270000000000004</v>
      </c>
      <c r="EJ191" s="665">
        <v>3</v>
      </c>
      <c r="EK191" s="671">
        <v>5097</v>
      </c>
      <c r="EL191" s="671">
        <v>3182</v>
      </c>
      <c r="EM191" s="671">
        <v>8372</v>
      </c>
      <c r="EN191" s="664">
        <v>106</v>
      </c>
      <c r="EO191" s="664">
        <v>64</v>
      </c>
      <c r="EP191" s="664">
        <v>188</v>
      </c>
      <c r="EQ191" s="673">
        <v>1.8867924528301886E-2</v>
      </c>
      <c r="ER191" s="678" t="s">
        <v>906</v>
      </c>
      <c r="ES191" s="679" t="s">
        <v>681</v>
      </c>
      <c r="ET191" s="679" t="s">
        <v>1025</v>
      </c>
      <c r="EU191" s="665" t="s">
        <v>695</v>
      </c>
      <c r="EV191" s="665" t="s">
        <v>666</v>
      </c>
      <c r="EW191" s="679" t="s">
        <v>661</v>
      </c>
      <c r="EX191" s="679" t="s">
        <v>661</v>
      </c>
      <c r="EY191" s="679" t="s">
        <v>661</v>
      </c>
      <c r="EZ191" s="665" t="s">
        <v>661</v>
      </c>
      <c r="FA191" s="665" t="s">
        <v>661</v>
      </c>
      <c r="FB191" s="679" t="s">
        <v>906</v>
      </c>
      <c r="FC191" s="679" t="s">
        <v>681</v>
      </c>
      <c r="FD191" s="679" t="s">
        <v>1025</v>
      </c>
      <c r="FE191" s="665" t="s">
        <v>695</v>
      </c>
      <c r="FF191" s="665" t="s">
        <v>676</v>
      </c>
      <c r="FG191" s="679" t="s">
        <v>664</v>
      </c>
      <c r="FH191" s="680" t="s">
        <v>235</v>
      </c>
      <c r="FI191" s="680">
        <v>3800</v>
      </c>
      <c r="FJ191" s="665" t="s">
        <v>669</v>
      </c>
      <c r="FK191" s="665" t="s">
        <v>236</v>
      </c>
      <c r="FL191" s="679" t="s">
        <v>661</v>
      </c>
      <c r="FM191" s="679" t="s">
        <v>661</v>
      </c>
      <c r="FN191" s="679" t="s">
        <v>661</v>
      </c>
      <c r="FO191" s="679" t="s">
        <v>236</v>
      </c>
      <c r="FP191" s="679" t="s">
        <v>669</v>
      </c>
      <c r="FQ191" s="665" t="s">
        <v>661</v>
      </c>
      <c r="FR191" s="665" t="s">
        <v>661</v>
      </c>
      <c r="FS191" s="665" t="s">
        <v>661</v>
      </c>
      <c r="FT191" s="665" t="s">
        <v>236</v>
      </c>
      <c r="FU191" s="665" t="s">
        <v>235</v>
      </c>
      <c r="FV191" s="665" t="s">
        <v>661</v>
      </c>
      <c r="FW191" s="665" t="s">
        <v>661</v>
      </c>
      <c r="FX191" s="665" t="s">
        <v>661</v>
      </c>
      <c r="FY191" s="665" t="s">
        <v>237</v>
      </c>
      <c r="FZ191" s="665" t="s">
        <v>236</v>
      </c>
      <c r="GA191" s="680">
        <v>0.4</v>
      </c>
      <c r="GB191" s="680">
        <v>0.3</v>
      </c>
      <c r="GC191" s="680">
        <v>0.6</v>
      </c>
      <c r="GD191" s="668">
        <v>0.66</v>
      </c>
      <c r="GE191" s="668">
        <v>0.17</v>
      </c>
      <c r="GF191" s="681" t="s">
        <v>972</v>
      </c>
      <c r="GG191" s="680">
        <v>0.4</v>
      </c>
      <c r="GH191" s="680">
        <v>0.8</v>
      </c>
      <c r="GI191" s="668">
        <v>0.86</v>
      </c>
      <c r="GJ191" s="668">
        <v>0.21</v>
      </c>
      <c r="GK191" s="681" t="s">
        <v>971</v>
      </c>
      <c r="GL191" s="679" t="s">
        <v>972</v>
      </c>
      <c r="GM191" s="679" t="s">
        <v>984</v>
      </c>
      <c r="GN191" s="668" t="s">
        <v>984</v>
      </c>
      <c r="GO191" s="668" t="s">
        <v>952</v>
      </c>
      <c r="GP191" s="681" t="s">
        <v>952</v>
      </c>
      <c r="GQ191" s="680">
        <v>0.2</v>
      </c>
      <c r="GR191" s="680">
        <v>0.7</v>
      </c>
      <c r="GS191" s="668" t="s">
        <v>972</v>
      </c>
      <c r="GT191" s="668" t="s">
        <v>893</v>
      </c>
      <c r="GU191" s="679" t="s">
        <v>235</v>
      </c>
      <c r="GV191" s="679" t="s">
        <v>236</v>
      </c>
      <c r="GW191" s="679" t="s">
        <v>690</v>
      </c>
      <c r="GX191" s="665" t="s">
        <v>235</v>
      </c>
      <c r="GY191" s="665" t="s">
        <v>237</v>
      </c>
      <c r="GZ191" s="679" t="s">
        <v>661</v>
      </c>
      <c r="HA191" s="679" t="s">
        <v>661</v>
      </c>
      <c r="HB191" s="679" t="s">
        <v>661</v>
      </c>
      <c r="HC191" s="665" t="s">
        <v>661</v>
      </c>
      <c r="HD191" s="665" t="s">
        <v>661</v>
      </c>
      <c r="HE191" s="679" t="s">
        <v>235</v>
      </c>
      <c r="HF191" s="679" t="s">
        <v>236</v>
      </c>
      <c r="HG191" s="679" t="s">
        <v>690</v>
      </c>
      <c r="HH191" s="665" t="s">
        <v>235</v>
      </c>
      <c r="HI191" s="665" t="s">
        <v>237</v>
      </c>
      <c r="HJ191" s="679" t="s">
        <v>236</v>
      </c>
      <c r="HK191" s="680" t="s">
        <v>237</v>
      </c>
      <c r="HL191" s="680" t="s">
        <v>235</v>
      </c>
      <c r="HM191" s="665" t="s">
        <v>237</v>
      </c>
      <c r="HN191" s="665" t="s">
        <v>232</v>
      </c>
      <c r="HO191" s="681" t="s">
        <v>661</v>
      </c>
      <c r="HP191" s="679" t="s">
        <v>237</v>
      </c>
      <c r="HQ191" s="679" t="s">
        <v>237</v>
      </c>
      <c r="HR191" s="665" t="s">
        <v>661</v>
      </c>
      <c r="HS191" s="665" t="s">
        <v>232</v>
      </c>
      <c r="HT191" s="665" t="s">
        <v>237</v>
      </c>
      <c r="HU191" s="665" t="s">
        <v>661</v>
      </c>
      <c r="HV191" s="665" t="s">
        <v>232</v>
      </c>
      <c r="HW191" s="665" t="s">
        <v>232</v>
      </c>
      <c r="HX191" s="679" t="s">
        <v>236</v>
      </c>
      <c r="HY191" s="679" t="s">
        <v>236</v>
      </c>
      <c r="HZ191" s="679" t="s">
        <v>235</v>
      </c>
      <c r="IA191" s="665" t="s">
        <v>236</v>
      </c>
      <c r="IB191" s="665" t="s">
        <v>232</v>
      </c>
      <c r="IC191" s="679" t="s">
        <v>661</v>
      </c>
      <c r="ID191" s="679" t="s">
        <v>661</v>
      </c>
      <c r="IE191" s="679" t="s">
        <v>661</v>
      </c>
      <c r="IF191" s="665" t="s">
        <v>661</v>
      </c>
      <c r="IG191" s="665" t="s">
        <v>661</v>
      </c>
      <c r="IH191" s="679" t="s">
        <v>236</v>
      </c>
      <c r="II191" s="679" t="s">
        <v>236</v>
      </c>
      <c r="IJ191" s="679" t="s">
        <v>235</v>
      </c>
      <c r="IK191" s="665" t="s">
        <v>236</v>
      </c>
      <c r="IL191" s="665" t="s">
        <v>232</v>
      </c>
      <c r="IM191" s="679" t="s">
        <v>232</v>
      </c>
      <c r="IN191" s="680" t="s">
        <v>232</v>
      </c>
      <c r="IO191" s="680" t="s">
        <v>232</v>
      </c>
      <c r="IP191" s="665" t="s">
        <v>232</v>
      </c>
      <c r="IQ191" s="665" t="s">
        <v>232</v>
      </c>
      <c r="IR191" s="681" t="s">
        <v>661</v>
      </c>
      <c r="IS191" s="681" t="s">
        <v>661</v>
      </c>
      <c r="IT191" s="679" t="s">
        <v>661</v>
      </c>
      <c r="IU191" s="679" t="s">
        <v>232</v>
      </c>
      <c r="IV191" s="679" t="s">
        <v>232</v>
      </c>
      <c r="IW191" s="665" t="s">
        <v>661</v>
      </c>
      <c r="IX191" s="665" t="s">
        <v>661</v>
      </c>
      <c r="IY191" s="665" t="s">
        <v>661</v>
      </c>
      <c r="IZ191" s="665" t="s">
        <v>232</v>
      </c>
      <c r="JA191" s="665" t="s">
        <v>232</v>
      </c>
      <c r="JB191" s="665" t="s">
        <v>661</v>
      </c>
      <c r="JC191" s="665" t="s">
        <v>661</v>
      </c>
      <c r="JD191" s="665" t="s">
        <v>661</v>
      </c>
      <c r="JE191" s="665" t="s">
        <v>232</v>
      </c>
      <c r="JF191" s="665" t="s">
        <v>232</v>
      </c>
      <c r="JG191" s="681" t="s">
        <v>661</v>
      </c>
      <c r="JH191" s="681" t="s">
        <v>661</v>
      </c>
      <c r="JI191" s="681" t="s">
        <v>661</v>
      </c>
      <c r="JJ191" s="679" t="s">
        <v>661</v>
      </c>
      <c r="JK191" s="679" t="s">
        <v>661</v>
      </c>
      <c r="JL191" s="682" t="s">
        <v>661</v>
      </c>
    </row>
    <row r="192" spans="1:272" ht="12.75" x14ac:dyDescent="0.2">
      <c r="A192" s="733" t="s">
        <v>192</v>
      </c>
      <c r="B192" s="662">
        <v>2013</v>
      </c>
      <c r="C192" s="679" t="s">
        <v>676</v>
      </c>
      <c r="D192" s="679" t="s">
        <v>672</v>
      </c>
      <c r="E192" s="679" t="s">
        <v>666</v>
      </c>
      <c r="F192" s="679" t="s">
        <v>676</v>
      </c>
      <c r="G192" s="679" t="s">
        <v>672</v>
      </c>
      <c r="H192" s="679" t="s">
        <v>666</v>
      </c>
      <c r="I192" s="664">
        <v>2892</v>
      </c>
      <c r="J192" s="664">
        <v>2810</v>
      </c>
      <c r="K192" s="664">
        <v>2957</v>
      </c>
      <c r="L192" s="663">
        <v>34700</v>
      </c>
      <c r="M192" s="664">
        <v>27493</v>
      </c>
      <c r="N192" s="664">
        <v>48089</v>
      </c>
      <c r="O192" s="665">
        <v>24678</v>
      </c>
      <c r="P192" s="665">
        <v>10022</v>
      </c>
      <c r="Q192" s="664">
        <v>2892</v>
      </c>
      <c r="R192" s="664">
        <v>2810</v>
      </c>
      <c r="S192" s="664">
        <v>2957</v>
      </c>
      <c r="T192" s="665">
        <v>1472</v>
      </c>
      <c r="U192" s="665">
        <v>1420</v>
      </c>
      <c r="V192" s="664">
        <v>31809</v>
      </c>
      <c r="W192" s="664">
        <v>24451</v>
      </c>
      <c r="X192" s="664">
        <v>45350</v>
      </c>
      <c r="Y192" s="665">
        <v>23206</v>
      </c>
      <c r="Z192" s="665">
        <v>8603</v>
      </c>
      <c r="AA192" s="664">
        <v>1411</v>
      </c>
      <c r="AB192" s="664">
        <v>1370.9923928077455</v>
      </c>
      <c r="AC192" s="664">
        <v>1442.7133471645918</v>
      </c>
      <c r="AD192" s="666">
        <v>799</v>
      </c>
      <c r="AE192" s="666">
        <v>612</v>
      </c>
      <c r="AF192" s="664">
        <v>4029</v>
      </c>
      <c r="AG192" s="664">
        <v>2587.4311926605506</v>
      </c>
      <c r="AH192" s="664">
        <v>6242.1777522935772</v>
      </c>
      <c r="AI192" s="665">
        <v>2604</v>
      </c>
      <c r="AJ192" s="665">
        <v>1424</v>
      </c>
      <c r="AK192" s="664">
        <v>1874</v>
      </c>
      <c r="AL192" s="664">
        <v>550</v>
      </c>
      <c r="AM192" s="664">
        <v>468</v>
      </c>
      <c r="AN192" s="664">
        <v>943</v>
      </c>
      <c r="AO192" s="664">
        <v>3086</v>
      </c>
      <c r="AP192" s="665">
        <v>954</v>
      </c>
      <c r="AQ192" s="665">
        <v>280</v>
      </c>
      <c r="AR192" s="665">
        <v>238</v>
      </c>
      <c r="AS192" s="665">
        <v>561</v>
      </c>
      <c r="AT192" s="665">
        <v>2043</v>
      </c>
      <c r="AU192" s="665">
        <v>920</v>
      </c>
      <c r="AV192" s="665">
        <v>270</v>
      </c>
      <c r="AW192" s="665">
        <v>230</v>
      </c>
      <c r="AX192" s="665">
        <v>382</v>
      </c>
      <c r="AY192" s="665">
        <v>1042</v>
      </c>
      <c r="AZ192" s="667">
        <v>0.12018815715775721</v>
      </c>
      <c r="BA192" s="667">
        <v>9.5225735006865111E-2</v>
      </c>
      <c r="BB192" s="667">
        <v>0.16656277491525609</v>
      </c>
      <c r="BC192" s="668">
        <v>0.17199386737807831</v>
      </c>
      <c r="BD192" s="668">
        <v>6.9006778184245901E-2</v>
      </c>
      <c r="BE192" s="669">
        <v>0.15529999999999999</v>
      </c>
      <c r="BF192" s="670">
        <v>0.11909772978959025</v>
      </c>
      <c r="BG192" s="670">
        <v>0.22392093023255813</v>
      </c>
      <c r="BH192" s="668">
        <v>0.23012912459301477</v>
      </c>
      <c r="BI192" s="668">
        <v>9.6363763109755363E-2</v>
      </c>
      <c r="BJ192" s="669">
        <v>0.18060000000000001</v>
      </c>
      <c r="BK192" s="670">
        <v>0.13850000000000001</v>
      </c>
      <c r="BL192" s="670">
        <v>0.26040000000000002</v>
      </c>
      <c r="BM192" s="668">
        <v>0.26090000000000002</v>
      </c>
      <c r="BN192" s="668">
        <v>0.1</v>
      </c>
      <c r="BO192" s="669">
        <v>6.8500000000000005E-2</v>
      </c>
      <c r="BP192" s="670">
        <v>4.3990825688073401E-2</v>
      </c>
      <c r="BQ192" s="670">
        <v>0.10612786697247706</v>
      </c>
      <c r="BR192" s="668">
        <v>8.72E-2</v>
      </c>
      <c r="BS192" s="668">
        <v>4.9299999999999997E-2</v>
      </c>
      <c r="BT192" s="664">
        <v>1124</v>
      </c>
      <c r="BU192" s="664">
        <v>583</v>
      </c>
      <c r="BV192" s="664">
        <v>1880</v>
      </c>
      <c r="BW192" s="665">
        <v>815</v>
      </c>
      <c r="BX192" s="665">
        <v>309</v>
      </c>
      <c r="BY192" s="664">
        <v>21</v>
      </c>
      <c r="BZ192" s="664">
        <v>13</v>
      </c>
      <c r="CA192" s="664">
        <v>37</v>
      </c>
      <c r="CB192" s="665">
        <v>11</v>
      </c>
      <c r="CC192" s="665">
        <v>10</v>
      </c>
      <c r="CD192" s="664">
        <v>1102</v>
      </c>
      <c r="CE192" s="664">
        <v>570</v>
      </c>
      <c r="CF192" s="664">
        <v>1844</v>
      </c>
      <c r="CG192" s="665">
        <v>804</v>
      </c>
      <c r="CH192" s="665">
        <v>298</v>
      </c>
      <c r="CI192" s="664">
        <v>436</v>
      </c>
      <c r="CJ192" s="664">
        <v>224.74226804123711</v>
      </c>
      <c r="CK192" s="664">
        <v>728.1649484536083</v>
      </c>
      <c r="CL192" s="665">
        <v>291</v>
      </c>
      <c r="CM192" s="665">
        <v>145</v>
      </c>
      <c r="CN192" s="671">
        <v>21.47</v>
      </c>
      <c r="CO192" s="664">
        <v>206.95</v>
      </c>
      <c r="CP192" s="664">
        <v>229.35</v>
      </c>
      <c r="CQ192" s="665">
        <v>10.99</v>
      </c>
      <c r="CR192" s="665">
        <v>130.66</v>
      </c>
      <c r="CS192" s="665">
        <v>160.47</v>
      </c>
      <c r="CT192" s="665">
        <v>10.48</v>
      </c>
      <c r="CU192" s="665">
        <v>76.290000000000006</v>
      </c>
      <c r="CV192" s="665">
        <v>68.88</v>
      </c>
      <c r="CW192" s="664">
        <v>2662</v>
      </c>
      <c r="CX192" s="664">
        <v>1962</v>
      </c>
      <c r="CY192" s="664">
        <v>4043</v>
      </c>
      <c r="CZ192" s="665">
        <v>2141</v>
      </c>
      <c r="DA192" s="665">
        <v>521</v>
      </c>
      <c r="DB192" s="664">
        <v>42</v>
      </c>
      <c r="DC192" s="664">
        <v>11</v>
      </c>
      <c r="DD192" s="664">
        <v>84</v>
      </c>
      <c r="DE192" s="665">
        <v>21</v>
      </c>
      <c r="DF192" s="665">
        <v>20</v>
      </c>
      <c r="DG192" s="664">
        <v>2621</v>
      </c>
      <c r="DH192" s="664">
        <v>1923</v>
      </c>
      <c r="DI192" s="664">
        <v>4004</v>
      </c>
      <c r="DJ192" s="665">
        <v>2120</v>
      </c>
      <c r="DK192" s="665">
        <v>501</v>
      </c>
      <c r="DL192" s="666">
        <v>13</v>
      </c>
      <c r="DM192" s="666">
        <v>3.4047619047619051</v>
      </c>
      <c r="DN192" s="666">
        <v>26</v>
      </c>
      <c r="DO192" s="672">
        <v>8</v>
      </c>
      <c r="DP192" s="672">
        <v>5</v>
      </c>
      <c r="DQ192" s="664">
        <v>74</v>
      </c>
      <c r="DR192" s="664">
        <v>54.29301793208699</v>
      </c>
      <c r="DS192" s="664">
        <v>113.0469286531858</v>
      </c>
      <c r="DT192" s="665">
        <v>50</v>
      </c>
      <c r="DU192" s="665">
        <v>24</v>
      </c>
      <c r="DV192" s="671">
        <v>38</v>
      </c>
      <c r="DW192" s="671">
        <v>2</v>
      </c>
      <c r="DX192" s="664">
        <v>2</v>
      </c>
      <c r="DY192" s="664">
        <v>11</v>
      </c>
      <c r="DZ192" s="664">
        <v>63</v>
      </c>
      <c r="EA192" s="665">
        <v>19</v>
      </c>
      <c r="EB192" s="665">
        <v>0.79710000000000003</v>
      </c>
      <c r="EC192" s="665">
        <v>1</v>
      </c>
      <c r="ED192" s="665">
        <v>7</v>
      </c>
      <c r="EE192" s="665">
        <v>44</v>
      </c>
      <c r="EF192" s="665">
        <v>18</v>
      </c>
      <c r="EG192" s="665">
        <v>0.76919999999999999</v>
      </c>
      <c r="EH192" s="665">
        <v>1</v>
      </c>
      <c r="EI192" s="665">
        <v>4</v>
      </c>
      <c r="EJ192" s="665">
        <v>20</v>
      </c>
      <c r="EK192" s="671">
        <v>31728</v>
      </c>
      <c r="EL192" s="671">
        <v>24249</v>
      </c>
      <c r="EM192" s="671">
        <v>41521</v>
      </c>
      <c r="EN192" s="664">
        <v>614</v>
      </c>
      <c r="EO192" s="664">
        <v>388</v>
      </c>
      <c r="EP192" s="664">
        <v>1023</v>
      </c>
      <c r="EQ192" s="673">
        <v>3.4201954397394138E-2</v>
      </c>
      <c r="ER192" s="678" t="s">
        <v>986</v>
      </c>
      <c r="ES192" s="679" t="s">
        <v>970</v>
      </c>
      <c r="ET192" s="679" t="s">
        <v>1027</v>
      </c>
      <c r="EU192" s="665" t="s">
        <v>886</v>
      </c>
      <c r="EV192" s="665" t="s">
        <v>681</v>
      </c>
      <c r="EW192" s="679" t="s">
        <v>676</v>
      </c>
      <c r="EX192" s="679" t="s">
        <v>672</v>
      </c>
      <c r="EY192" s="679" t="s">
        <v>666</v>
      </c>
      <c r="EZ192" s="665" t="s">
        <v>668</v>
      </c>
      <c r="FA192" s="665" t="s">
        <v>677</v>
      </c>
      <c r="FB192" s="679" t="s">
        <v>1050</v>
      </c>
      <c r="FC192" s="679" t="s">
        <v>889</v>
      </c>
      <c r="FD192" s="679" t="s">
        <v>702</v>
      </c>
      <c r="FE192" s="665" t="s">
        <v>694</v>
      </c>
      <c r="FF192" s="665" t="s">
        <v>1093</v>
      </c>
      <c r="FG192" s="679" t="s">
        <v>934</v>
      </c>
      <c r="FH192" s="680">
        <v>2600</v>
      </c>
      <c r="FI192" s="680">
        <v>6200</v>
      </c>
      <c r="FJ192" s="665" t="s">
        <v>884</v>
      </c>
      <c r="FK192" s="665" t="s">
        <v>677</v>
      </c>
      <c r="FL192" s="679" t="s">
        <v>671</v>
      </c>
      <c r="FM192" s="679" t="s">
        <v>235</v>
      </c>
      <c r="FN192" s="679" t="s">
        <v>236</v>
      </c>
      <c r="FO192" s="679" t="s">
        <v>235</v>
      </c>
      <c r="FP192" s="679" t="s">
        <v>682</v>
      </c>
      <c r="FQ192" s="665" t="s">
        <v>235</v>
      </c>
      <c r="FR192" s="665" t="s">
        <v>236</v>
      </c>
      <c r="FS192" s="665" t="s">
        <v>236</v>
      </c>
      <c r="FT192" s="665" t="s">
        <v>235</v>
      </c>
      <c r="FU192" s="665" t="s">
        <v>673</v>
      </c>
      <c r="FV192" s="665" t="s">
        <v>235</v>
      </c>
      <c r="FW192" s="665" t="s">
        <v>236</v>
      </c>
      <c r="FX192" s="665" t="s">
        <v>236</v>
      </c>
      <c r="FY192" s="665" t="s">
        <v>236</v>
      </c>
      <c r="FZ192" s="665" t="s">
        <v>684</v>
      </c>
      <c r="GA192" s="680">
        <v>0.1</v>
      </c>
      <c r="GB192" s="680" t="s">
        <v>882</v>
      </c>
      <c r="GC192" s="680">
        <v>0.2</v>
      </c>
      <c r="GD192" s="668">
        <v>0.17</v>
      </c>
      <c r="GE192" s="668" t="s">
        <v>882</v>
      </c>
      <c r="GF192" s="681" t="s">
        <v>893</v>
      </c>
      <c r="GG192" s="680">
        <v>0.1</v>
      </c>
      <c r="GH192" s="680">
        <v>0.2</v>
      </c>
      <c r="GI192" s="668">
        <v>0.23</v>
      </c>
      <c r="GJ192" s="668" t="s">
        <v>882</v>
      </c>
      <c r="GK192" s="681" t="s">
        <v>893</v>
      </c>
      <c r="GL192" s="679" t="s">
        <v>883</v>
      </c>
      <c r="GM192" s="679" t="s">
        <v>952</v>
      </c>
      <c r="GN192" s="668" t="s">
        <v>952</v>
      </c>
      <c r="GO192" s="668" t="s">
        <v>883</v>
      </c>
      <c r="GP192" s="681" t="s">
        <v>882</v>
      </c>
      <c r="GQ192" s="680" t="s">
        <v>882</v>
      </c>
      <c r="GR192" s="680">
        <v>0.1</v>
      </c>
      <c r="GS192" s="668" t="s">
        <v>882</v>
      </c>
      <c r="GT192" s="668" t="s">
        <v>882</v>
      </c>
      <c r="GU192" s="679" t="s">
        <v>663</v>
      </c>
      <c r="GV192" s="679" t="s">
        <v>235</v>
      </c>
      <c r="GW192" s="679" t="s">
        <v>671</v>
      </c>
      <c r="GX192" s="665" t="s">
        <v>235</v>
      </c>
      <c r="GY192" s="665" t="s">
        <v>236</v>
      </c>
      <c r="GZ192" s="679" t="s">
        <v>232</v>
      </c>
      <c r="HA192" s="679" t="s">
        <v>232</v>
      </c>
      <c r="HB192" s="679" t="s">
        <v>232</v>
      </c>
      <c r="HC192" s="665" t="s">
        <v>232</v>
      </c>
      <c r="HD192" s="665" t="s">
        <v>232</v>
      </c>
      <c r="HE192" s="679" t="s">
        <v>663</v>
      </c>
      <c r="HF192" s="679" t="s">
        <v>235</v>
      </c>
      <c r="HG192" s="679" t="s">
        <v>667</v>
      </c>
      <c r="HH192" s="665" t="s">
        <v>235</v>
      </c>
      <c r="HI192" s="665" t="s">
        <v>236</v>
      </c>
      <c r="HJ192" s="679" t="s">
        <v>236</v>
      </c>
      <c r="HK192" s="680" t="s">
        <v>236</v>
      </c>
      <c r="HL192" s="680" t="s">
        <v>235</v>
      </c>
      <c r="HM192" s="665" t="s">
        <v>236</v>
      </c>
      <c r="HN192" s="665" t="s">
        <v>237</v>
      </c>
      <c r="HO192" s="681" t="s">
        <v>232</v>
      </c>
      <c r="HP192" s="679" t="s">
        <v>236</v>
      </c>
      <c r="HQ192" s="679" t="s">
        <v>236</v>
      </c>
      <c r="HR192" s="665" t="s">
        <v>232</v>
      </c>
      <c r="HS192" s="665" t="s">
        <v>237</v>
      </c>
      <c r="HT192" s="665" t="s">
        <v>237</v>
      </c>
      <c r="HU192" s="665" t="s">
        <v>232</v>
      </c>
      <c r="HV192" s="665" t="s">
        <v>232</v>
      </c>
      <c r="HW192" s="665" t="s">
        <v>232</v>
      </c>
      <c r="HX192" s="679" t="s">
        <v>670</v>
      </c>
      <c r="HY192" s="679" t="s">
        <v>673</v>
      </c>
      <c r="HZ192" s="679" t="s">
        <v>934</v>
      </c>
      <c r="IA192" s="665" t="s">
        <v>690</v>
      </c>
      <c r="IB192" s="665" t="s">
        <v>235</v>
      </c>
      <c r="IC192" s="679" t="s">
        <v>232</v>
      </c>
      <c r="ID192" s="679" t="s">
        <v>232</v>
      </c>
      <c r="IE192" s="679" t="s">
        <v>232</v>
      </c>
      <c r="IF192" s="665" t="s">
        <v>232</v>
      </c>
      <c r="IG192" s="665" t="s">
        <v>232</v>
      </c>
      <c r="IH192" s="679" t="s">
        <v>884</v>
      </c>
      <c r="II192" s="679" t="s">
        <v>671</v>
      </c>
      <c r="IJ192" s="679" t="s">
        <v>934</v>
      </c>
      <c r="IK192" s="665" t="s">
        <v>690</v>
      </c>
      <c r="IL192" s="665" t="s">
        <v>235</v>
      </c>
      <c r="IM192" s="679" t="s">
        <v>232</v>
      </c>
      <c r="IN192" s="680" t="s">
        <v>232</v>
      </c>
      <c r="IO192" s="680" t="s">
        <v>237</v>
      </c>
      <c r="IP192" s="665" t="s">
        <v>232</v>
      </c>
      <c r="IQ192" s="665" t="s">
        <v>232</v>
      </c>
      <c r="IR192" s="681" t="s">
        <v>232</v>
      </c>
      <c r="IS192" s="681" t="s">
        <v>232</v>
      </c>
      <c r="IT192" s="679" t="s">
        <v>232</v>
      </c>
      <c r="IU192" s="679" t="s">
        <v>232</v>
      </c>
      <c r="IV192" s="679" t="s">
        <v>232</v>
      </c>
      <c r="IW192" s="665" t="s">
        <v>232</v>
      </c>
      <c r="IX192" s="665" t="s">
        <v>232</v>
      </c>
      <c r="IY192" s="665" t="s">
        <v>232</v>
      </c>
      <c r="IZ192" s="665" t="s">
        <v>232</v>
      </c>
      <c r="JA192" s="665" t="s">
        <v>232</v>
      </c>
      <c r="JB192" s="665" t="s">
        <v>232</v>
      </c>
      <c r="JC192" s="665" t="s">
        <v>232</v>
      </c>
      <c r="JD192" s="665" t="s">
        <v>232</v>
      </c>
      <c r="JE192" s="665" t="s">
        <v>232</v>
      </c>
      <c r="JF192" s="665" t="s">
        <v>232</v>
      </c>
      <c r="JG192" s="681" t="s">
        <v>661</v>
      </c>
      <c r="JH192" s="681" t="s">
        <v>661</v>
      </c>
      <c r="JI192" s="681" t="s">
        <v>661</v>
      </c>
      <c r="JJ192" s="679" t="s">
        <v>235</v>
      </c>
      <c r="JK192" s="679" t="s">
        <v>236</v>
      </c>
      <c r="JL192" s="682" t="s">
        <v>684</v>
      </c>
    </row>
    <row r="193" spans="1:272" ht="12.75" x14ac:dyDescent="0.2">
      <c r="A193" s="733" t="s">
        <v>193</v>
      </c>
      <c r="B193" s="662">
        <v>2013</v>
      </c>
      <c r="C193" s="691" t="s">
        <v>661</v>
      </c>
      <c r="D193" s="691" t="s">
        <v>661</v>
      </c>
      <c r="E193" s="691" t="s">
        <v>661</v>
      </c>
      <c r="F193" s="691" t="s">
        <v>661</v>
      </c>
      <c r="G193" s="691" t="s">
        <v>661</v>
      </c>
      <c r="H193" s="691" t="s">
        <v>661</v>
      </c>
      <c r="I193" s="766" t="s">
        <v>661</v>
      </c>
      <c r="J193" s="766" t="s">
        <v>661</v>
      </c>
      <c r="K193" s="766" t="s">
        <v>661</v>
      </c>
      <c r="L193" s="766" t="s">
        <v>661</v>
      </c>
      <c r="M193" s="766" t="s">
        <v>661</v>
      </c>
      <c r="N193" s="766" t="s">
        <v>661</v>
      </c>
      <c r="O193" s="766" t="s">
        <v>661</v>
      </c>
      <c r="P193" s="766" t="s">
        <v>661</v>
      </c>
      <c r="Q193" s="766" t="s">
        <v>661</v>
      </c>
      <c r="R193" s="766" t="s">
        <v>661</v>
      </c>
      <c r="S193" s="766" t="s">
        <v>661</v>
      </c>
      <c r="T193" s="766" t="s">
        <v>661</v>
      </c>
      <c r="U193" s="766" t="s">
        <v>661</v>
      </c>
      <c r="V193" s="766" t="s">
        <v>661</v>
      </c>
      <c r="W193" s="766" t="s">
        <v>661</v>
      </c>
      <c r="X193" s="766" t="s">
        <v>661</v>
      </c>
      <c r="Y193" s="766" t="s">
        <v>661</v>
      </c>
      <c r="Z193" s="766" t="s">
        <v>661</v>
      </c>
      <c r="AA193" s="766" t="s">
        <v>661</v>
      </c>
      <c r="AB193" s="766" t="s">
        <v>661</v>
      </c>
      <c r="AC193" s="766" t="s">
        <v>661</v>
      </c>
      <c r="AD193" s="766" t="s">
        <v>661</v>
      </c>
      <c r="AE193" s="766" t="s">
        <v>661</v>
      </c>
      <c r="AF193" s="766" t="s">
        <v>661</v>
      </c>
      <c r="AG193" s="766" t="s">
        <v>661</v>
      </c>
      <c r="AH193" s="766" t="s">
        <v>661</v>
      </c>
      <c r="AI193" s="766" t="s">
        <v>661</v>
      </c>
      <c r="AJ193" s="766" t="s">
        <v>661</v>
      </c>
      <c r="AK193" s="766" t="s">
        <v>661</v>
      </c>
      <c r="AL193" s="766" t="s">
        <v>661</v>
      </c>
      <c r="AM193" s="766" t="s">
        <v>661</v>
      </c>
      <c r="AN193" s="766" t="s">
        <v>661</v>
      </c>
      <c r="AO193" s="766" t="s">
        <v>661</v>
      </c>
      <c r="AP193" s="766" t="s">
        <v>661</v>
      </c>
      <c r="AQ193" s="766" t="s">
        <v>661</v>
      </c>
      <c r="AR193" s="766" t="s">
        <v>661</v>
      </c>
      <c r="AS193" s="766" t="s">
        <v>661</v>
      </c>
      <c r="AT193" s="766" t="s">
        <v>661</v>
      </c>
      <c r="AU193" s="766" t="s">
        <v>661</v>
      </c>
      <c r="AV193" s="766" t="s">
        <v>661</v>
      </c>
      <c r="AW193" s="766" t="s">
        <v>661</v>
      </c>
      <c r="AX193" s="766" t="s">
        <v>661</v>
      </c>
      <c r="AY193" s="766" t="s">
        <v>661</v>
      </c>
      <c r="AZ193" s="766" t="s">
        <v>661</v>
      </c>
      <c r="BA193" s="766" t="s">
        <v>661</v>
      </c>
      <c r="BB193" s="766" t="s">
        <v>661</v>
      </c>
      <c r="BC193" s="766" t="s">
        <v>661</v>
      </c>
      <c r="BD193" s="766" t="s">
        <v>661</v>
      </c>
      <c r="BE193" s="766" t="s">
        <v>661</v>
      </c>
      <c r="BF193" s="766" t="s">
        <v>661</v>
      </c>
      <c r="BG193" s="766" t="s">
        <v>661</v>
      </c>
      <c r="BH193" s="766" t="s">
        <v>661</v>
      </c>
      <c r="BI193" s="766" t="s">
        <v>661</v>
      </c>
      <c r="BJ193" s="766" t="s">
        <v>661</v>
      </c>
      <c r="BK193" s="766" t="s">
        <v>661</v>
      </c>
      <c r="BL193" s="766" t="s">
        <v>661</v>
      </c>
      <c r="BM193" s="766" t="s">
        <v>661</v>
      </c>
      <c r="BN193" s="766" t="s">
        <v>661</v>
      </c>
      <c r="BO193" s="766" t="s">
        <v>661</v>
      </c>
      <c r="BP193" s="766" t="s">
        <v>661</v>
      </c>
      <c r="BQ193" s="766" t="s">
        <v>661</v>
      </c>
      <c r="BR193" s="766" t="s">
        <v>661</v>
      </c>
      <c r="BS193" s="766" t="s">
        <v>661</v>
      </c>
      <c r="BT193" s="766" t="s">
        <v>661</v>
      </c>
      <c r="BU193" s="766" t="s">
        <v>661</v>
      </c>
      <c r="BV193" s="766" t="s">
        <v>661</v>
      </c>
      <c r="BW193" s="766" t="s">
        <v>661</v>
      </c>
      <c r="BX193" s="766" t="s">
        <v>661</v>
      </c>
      <c r="BY193" s="766" t="s">
        <v>661</v>
      </c>
      <c r="BZ193" s="766" t="s">
        <v>661</v>
      </c>
      <c r="CA193" s="766" t="s">
        <v>661</v>
      </c>
      <c r="CB193" s="766" t="s">
        <v>661</v>
      </c>
      <c r="CC193" s="766" t="s">
        <v>661</v>
      </c>
      <c r="CD193" s="766" t="s">
        <v>661</v>
      </c>
      <c r="CE193" s="766" t="s">
        <v>661</v>
      </c>
      <c r="CF193" s="766" t="s">
        <v>661</v>
      </c>
      <c r="CG193" s="766" t="s">
        <v>661</v>
      </c>
      <c r="CH193" s="766" t="s">
        <v>661</v>
      </c>
      <c r="CI193" s="766" t="s">
        <v>661</v>
      </c>
      <c r="CJ193" s="766" t="s">
        <v>661</v>
      </c>
      <c r="CK193" s="766" t="s">
        <v>661</v>
      </c>
      <c r="CL193" s="766" t="s">
        <v>661</v>
      </c>
      <c r="CM193" s="766" t="s">
        <v>661</v>
      </c>
      <c r="CN193" s="766" t="s">
        <v>661</v>
      </c>
      <c r="CO193" s="766" t="s">
        <v>661</v>
      </c>
      <c r="CP193" s="766" t="s">
        <v>661</v>
      </c>
      <c r="CQ193" s="766" t="s">
        <v>661</v>
      </c>
      <c r="CR193" s="766" t="s">
        <v>661</v>
      </c>
      <c r="CS193" s="766" t="s">
        <v>661</v>
      </c>
      <c r="CT193" s="766" t="s">
        <v>661</v>
      </c>
      <c r="CU193" s="766" t="s">
        <v>661</v>
      </c>
      <c r="CV193" s="766" t="s">
        <v>661</v>
      </c>
      <c r="CW193" s="766" t="s">
        <v>661</v>
      </c>
      <c r="CX193" s="766" t="s">
        <v>661</v>
      </c>
      <c r="CY193" s="766" t="s">
        <v>661</v>
      </c>
      <c r="CZ193" s="766" t="s">
        <v>661</v>
      </c>
      <c r="DA193" s="766" t="s">
        <v>661</v>
      </c>
      <c r="DB193" s="766" t="s">
        <v>661</v>
      </c>
      <c r="DC193" s="766" t="s">
        <v>661</v>
      </c>
      <c r="DD193" s="766" t="s">
        <v>661</v>
      </c>
      <c r="DE193" s="766" t="s">
        <v>661</v>
      </c>
      <c r="DF193" s="766" t="s">
        <v>661</v>
      </c>
      <c r="DG193" s="766" t="s">
        <v>661</v>
      </c>
      <c r="DH193" s="766" t="s">
        <v>661</v>
      </c>
      <c r="DI193" s="766" t="s">
        <v>661</v>
      </c>
      <c r="DJ193" s="766" t="s">
        <v>661</v>
      </c>
      <c r="DK193" s="766" t="s">
        <v>661</v>
      </c>
      <c r="DL193" s="766" t="s">
        <v>661</v>
      </c>
      <c r="DM193" s="766" t="s">
        <v>661</v>
      </c>
      <c r="DN193" s="766" t="s">
        <v>661</v>
      </c>
      <c r="DO193" s="766" t="s">
        <v>661</v>
      </c>
      <c r="DP193" s="766" t="s">
        <v>661</v>
      </c>
      <c r="DQ193" s="766" t="s">
        <v>661</v>
      </c>
      <c r="DR193" s="766" t="s">
        <v>661</v>
      </c>
      <c r="DS193" s="766" t="s">
        <v>661</v>
      </c>
      <c r="DT193" s="766" t="s">
        <v>661</v>
      </c>
      <c r="DU193" s="766" t="s">
        <v>661</v>
      </c>
      <c r="DV193" s="766" t="s">
        <v>661</v>
      </c>
      <c r="DW193" s="766" t="s">
        <v>661</v>
      </c>
      <c r="DX193" s="766" t="s">
        <v>661</v>
      </c>
      <c r="DY193" s="766" t="s">
        <v>661</v>
      </c>
      <c r="DZ193" s="766" t="s">
        <v>661</v>
      </c>
      <c r="EA193" s="766" t="s">
        <v>661</v>
      </c>
      <c r="EB193" s="766" t="s">
        <v>661</v>
      </c>
      <c r="EC193" s="766" t="s">
        <v>661</v>
      </c>
      <c r="ED193" s="766" t="s">
        <v>661</v>
      </c>
      <c r="EE193" s="766" t="s">
        <v>661</v>
      </c>
      <c r="EF193" s="766" t="s">
        <v>661</v>
      </c>
      <c r="EG193" s="766" t="s">
        <v>661</v>
      </c>
      <c r="EH193" s="766" t="s">
        <v>661</v>
      </c>
      <c r="EI193" s="766" t="s">
        <v>661</v>
      </c>
      <c r="EJ193" s="766" t="s">
        <v>661</v>
      </c>
      <c r="EK193" s="766" t="s">
        <v>661</v>
      </c>
      <c r="EL193" s="766" t="s">
        <v>661</v>
      </c>
      <c r="EM193" s="766" t="s">
        <v>661</v>
      </c>
      <c r="EN193" s="766" t="s">
        <v>661</v>
      </c>
      <c r="EO193" s="766" t="s">
        <v>661</v>
      </c>
      <c r="EP193" s="766" t="s">
        <v>661</v>
      </c>
      <c r="EQ193" s="766" t="s">
        <v>661</v>
      </c>
      <c r="ER193" s="690" t="s">
        <v>661</v>
      </c>
      <c r="ES193" s="691" t="s">
        <v>661</v>
      </c>
      <c r="ET193" s="691" t="s">
        <v>661</v>
      </c>
      <c r="EU193" s="692" t="s">
        <v>661</v>
      </c>
      <c r="EV193" s="692" t="s">
        <v>661</v>
      </c>
      <c r="EW193" s="691" t="s">
        <v>661</v>
      </c>
      <c r="EX193" s="691" t="s">
        <v>661</v>
      </c>
      <c r="EY193" s="691" t="s">
        <v>661</v>
      </c>
      <c r="EZ193" s="692" t="s">
        <v>661</v>
      </c>
      <c r="FA193" s="692" t="s">
        <v>661</v>
      </c>
      <c r="FB193" s="691" t="s">
        <v>661</v>
      </c>
      <c r="FC193" s="691" t="s">
        <v>661</v>
      </c>
      <c r="FD193" s="691" t="s">
        <v>661</v>
      </c>
      <c r="FE193" s="692" t="s">
        <v>661</v>
      </c>
      <c r="FF193" s="692" t="s">
        <v>661</v>
      </c>
      <c r="FG193" s="691" t="s">
        <v>661</v>
      </c>
      <c r="FH193" s="693" t="s">
        <v>661</v>
      </c>
      <c r="FI193" s="693" t="s">
        <v>661</v>
      </c>
      <c r="FJ193" s="692" t="s">
        <v>661</v>
      </c>
      <c r="FK193" s="692" t="s">
        <v>661</v>
      </c>
      <c r="FL193" s="691" t="s">
        <v>661</v>
      </c>
      <c r="FM193" s="691" t="s">
        <v>661</v>
      </c>
      <c r="FN193" s="691" t="s">
        <v>661</v>
      </c>
      <c r="FO193" s="691" t="s">
        <v>661</v>
      </c>
      <c r="FP193" s="691" t="s">
        <v>661</v>
      </c>
      <c r="FQ193" s="692" t="s">
        <v>661</v>
      </c>
      <c r="FR193" s="692" t="s">
        <v>661</v>
      </c>
      <c r="FS193" s="692" t="s">
        <v>661</v>
      </c>
      <c r="FT193" s="692" t="s">
        <v>661</v>
      </c>
      <c r="FU193" s="692" t="s">
        <v>661</v>
      </c>
      <c r="FV193" s="692" t="s">
        <v>661</v>
      </c>
      <c r="FW193" s="692" t="s">
        <v>661</v>
      </c>
      <c r="FX193" s="692" t="s">
        <v>661</v>
      </c>
      <c r="FY193" s="692" t="s">
        <v>661</v>
      </c>
      <c r="FZ193" s="692" t="s">
        <v>661</v>
      </c>
      <c r="GA193" s="692" t="s">
        <v>661</v>
      </c>
      <c r="GB193" s="692" t="s">
        <v>661</v>
      </c>
      <c r="GC193" s="692" t="s">
        <v>661</v>
      </c>
      <c r="GD193" s="692" t="s">
        <v>661</v>
      </c>
      <c r="GE193" s="692" t="s">
        <v>661</v>
      </c>
      <c r="GF193" s="695" t="s">
        <v>661</v>
      </c>
      <c r="GG193" s="692" t="s">
        <v>661</v>
      </c>
      <c r="GH193" s="692" t="s">
        <v>661</v>
      </c>
      <c r="GI193" s="692" t="s">
        <v>661</v>
      </c>
      <c r="GJ193" s="692" t="s">
        <v>661</v>
      </c>
      <c r="GK193" s="695" t="s">
        <v>661</v>
      </c>
      <c r="GL193" s="691" t="s">
        <v>661</v>
      </c>
      <c r="GM193" s="691" t="s">
        <v>661</v>
      </c>
      <c r="GN193" s="694" t="s">
        <v>661</v>
      </c>
      <c r="GO193" s="694" t="s">
        <v>661</v>
      </c>
      <c r="GP193" s="695" t="s">
        <v>661</v>
      </c>
      <c r="GQ193" s="693" t="s">
        <v>661</v>
      </c>
      <c r="GR193" s="766" t="s">
        <v>661</v>
      </c>
      <c r="GS193" s="694" t="s">
        <v>661</v>
      </c>
      <c r="GT193" s="694" t="s">
        <v>661</v>
      </c>
      <c r="GU193" s="691" t="s">
        <v>661</v>
      </c>
      <c r="GV193" s="691" t="s">
        <v>661</v>
      </c>
      <c r="GW193" s="691" t="s">
        <v>661</v>
      </c>
      <c r="GX193" s="692" t="s">
        <v>661</v>
      </c>
      <c r="GY193" s="692" t="s">
        <v>661</v>
      </c>
      <c r="GZ193" s="691" t="s">
        <v>661</v>
      </c>
      <c r="HA193" s="691" t="s">
        <v>661</v>
      </c>
      <c r="HB193" s="691" t="s">
        <v>661</v>
      </c>
      <c r="HC193" s="692" t="s">
        <v>661</v>
      </c>
      <c r="HD193" s="692" t="s">
        <v>661</v>
      </c>
      <c r="HE193" s="691" t="s">
        <v>661</v>
      </c>
      <c r="HF193" s="691" t="s">
        <v>661</v>
      </c>
      <c r="HG193" s="691" t="s">
        <v>661</v>
      </c>
      <c r="HH193" s="692" t="s">
        <v>661</v>
      </c>
      <c r="HI193" s="692" t="s">
        <v>661</v>
      </c>
      <c r="HJ193" s="691" t="s">
        <v>661</v>
      </c>
      <c r="HK193" s="693" t="s">
        <v>661</v>
      </c>
      <c r="HL193" s="693" t="s">
        <v>661</v>
      </c>
      <c r="HM193" s="692" t="s">
        <v>661</v>
      </c>
      <c r="HN193" s="692" t="s">
        <v>661</v>
      </c>
      <c r="HO193" s="695" t="s">
        <v>661</v>
      </c>
      <c r="HP193" s="691" t="s">
        <v>661</v>
      </c>
      <c r="HQ193" s="691" t="s">
        <v>661</v>
      </c>
      <c r="HR193" s="692" t="s">
        <v>661</v>
      </c>
      <c r="HS193" s="692" t="s">
        <v>661</v>
      </c>
      <c r="HT193" s="692" t="s">
        <v>661</v>
      </c>
      <c r="HU193" s="692" t="s">
        <v>661</v>
      </c>
      <c r="HV193" s="692" t="s">
        <v>661</v>
      </c>
      <c r="HW193" s="692" t="s">
        <v>661</v>
      </c>
      <c r="HX193" s="691" t="s">
        <v>661</v>
      </c>
      <c r="HY193" s="691" t="s">
        <v>661</v>
      </c>
      <c r="HZ193" s="691" t="s">
        <v>661</v>
      </c>
      <c r="IA193" s="692" t="s">
        <v>661</v>
      </c>
      <c r="IB193" s="692" t="s">
        <v>661</v>
      </c>
      <c r="IC193" s="691" t="s">
        <v>661</v>
      </c>
      <c r="ID193" s="691" t="s">
        <v>661</v>
      </c>
      <c r="IE193" s="691" t="s">
        <v>661</v>
      </c>
      <c r="IF193" s="692" t="s">
        <v>661</v>
      </c>
      <c r="IG193" s="692" t="s">
        <v>661</v>
      </c>
      <c r="IH193" s="691" t="s">
        <v>661</v>
      </c>
      <c r="II193" s="691" t="s">
        <v>661</v>
      </c>
      <c r="IJ193" s="691" t="s">
        <v>661</v>
      </c>
      <c r="IK193" s="692" t="s">
        <v>661</v>
      </c>
      <c r="IL193" s="692" t="s">
        <v>661</v>
      </c>
      <c r="IM193" s="691" t="s">
        <v>661</v>
      </c>
      <c r="IN193" s="693" t="s">
        <v>661</v>
      </c>
      <c r="IO193" s="693" t="s">
        <v>661</v>
      </c>
      <c r="IP193" s="692" t="s">
        <v>661</v>
      </c>
      <c r="IQ193" s="692" t="s">
        <v>661</v>
      </c>
      <c r="IR193" s="695" t="s">
        <v>661</v>
      </c>
      <c r="IS193" s="695" t="s">
        <v>661</v>
      </c>
      <c r="IT193" s="691" t="s">
        <v>661</v>
      </c>
      <c r="IU193" s="691" t="s">
        <v>661</v>
      </c>
      <c r="IV193" s="691" t="s">
        <v>661</v>
      </c>
      <c r="IW193" s="692" t="s">
        <v>661</v>
      </c>
      <c r="IX193" s="692" t="s">
        <v>661</v>
      </c>
      <c r="IY193" s="692" t="s">
        <v>661</v>
      </c>
      <c r="IZ193" s="692" t="s">
        <v>661</v>
      </c>
      <c r="JA193" s="692" t="s">
        <v>661</v>
      </c>
      <c r="JB193" s="692" t="s">
        <v>661</v>
      </c>
      <c r="JC193" s="692" t="s">
        <v>661</v>
      </c>
      <c r="JD193" s="692" t="s">
        <v>661</v>
      </c>
      <c r="JE193" s="692" t="s">
        <v>661</v>
      </c>
      <c r="JF193" s="692" t="s">
        <v>661</v>
      </c>
      <c r="JG193" s="695" t="s">
        <v>661</v>
      </c>
      <c r="JH193" s="695" t="s">
        <v>661</v>
      </c>
      <c r="JI193" s="695" t="s">
        <v>661</v>
      </c>
      <c r="JJ193" s="691" t="s">
        <v>661</v>
      </c>
      <c r="JK193" s="691" t="s">
        <v>661</v>
      </c>
      <c r="JL193" s="696" t="s">
        <v>661</v>
      </c>
    </row>
    <row r="194" spans="1:272" ht="12.75" x14ac:dyDescent="0.2">
      <c r="A194" s="733" t="s">
        <v>194</v>
      </c>
      <c r="B194" s="662">
        <v>2013</v>
      </c>
      <c r="C194" s="679" t="s">
        <v>666</v>
      </c>
      <c r="D194" s="679" t="s">
        <v>668</v>
      </c>
      <c r="E194" s="679" t="s">
        <v>948</v>
      </c>
      <c r="F194" s="679" t="s">
        <v>666</v>
      </c>
      <c r="G194" s="679" t="s">
        <v>668</v>
      </c>
      <c r="H194" s="679" t="s">
        <v>948</v>
      </c>
      <c r="I194" s="664">
        <v>3043</v>
      </c>
      <c r="J194" s="664">
        <v>1465</v>
      </c>
      <c r="K194" s="664">
        <v>5085</v>
      </c>
      <c r="L194" s="663">
        <v>101869</v>
      </c>
      <c r="M194" s="664">
        <v>57231</v>
      </c>
      <c r="N194" s="664">
        <v>153275</v>
      </c>
      <c r="O194" s="665">
        <v>65488</v>
      </c>
      <c r="P194" s="665">
        <v>36381</v>
      </c>
      <c r="Q194" s="664">
        <v>3043</v>
      </c>
      <c r="R194" s="664">
        <v>1465</v>
      </c>
      <c r="S194" s="664">
        <v>5085</v>
      </c>
      <c r="T194" s="665">
        <v>1556</v>
      </c>
      <c r="U194" s="665">
        <v>1487</v>
      </c>
      <c r="V194" s="664">
        <v>98825</v>
      </c>
      <c r="W194" s="664">
        <v>55648</v>
      </c>
      <c r="X194" s="664">
        <v>148399</v>
      </c>
      <c r="Y194" s="665">
        <v>63932</v>
      </c>
      <c r="Z194" s="665">
        <v>34893</v>
      </c>
      <c r="AA194" s="664">
        <v>4771</v>
      </c>
      <c r="AB194" s="664">
        <v>2296.915872494249</v>
      </c>
      <c r="AC194" s="664">
        <v>7972.5714755175813</v>
      </c>
      <c r="AD194" s="666">
        <v>2589</v>
      </c>
      <c r="AE194" s="666">
        <v>2182</v>
      </c>
      <c r="AF194" s="664">
        <v>14044</v>
      </c>
      <c r="AG194" s="664">
        <v>6086.3509234828489</v>
      </c>
      <c r="AH194" s="664">
        <v>30084.360158311345</v>
      </c>
      <c r="AI194" s="665">
        <v>8099</v>
      </c>
      <c r="AJ194" s="665">
        <v>5945</v>
      </c>
      <c r="AK194" s="664">
        <v>1119</v>
      </c>
      <c r="AL194" s="664">
        <v>981</v>
      </c>
      <c r="AM194" s="664">
        <v>943</v>
      </c>
      <c r="AN194" s="664">
        <v>3828</v>
      </c>
      <c r="AO194" s="664">
        <v>10217</v>
      </c>
      <c r="AP194" s="665">
        <v>573</v>
      </c>
      <c r="AQ194" s="665">
        <v>501</v>
      </c>
      <c r="AR194" s="665">
        <v>482</v>
      </c>
      <c r="AS194" s="665">
        <v>2107</v>
      </c>
      <c r="AT194" s="665">
        <v>5992</v>
      </c>
      <c r="AU194" s="665">
        <v>547</v>
      </c>
      <c r="AV194" s="665">
        <v>479</v>
      </c>
      <c r="AW194" s="665">
        <v>461</v>
      </c>
      <c r="AX194" s="665">
        <v>1721</v>
      </c>
      <c r="AY194" s="665">
        <v>4224</v>
      </c>
      <c r="AZ194" s="667">
        <v>0.34500807832136188</v>
      </c>
      <c r="BA194" s="667">
        <v>0.19382891095828819</v>
      </c>
      <c r="BB194" s="667">
        <v>0.51910898511526316</v>
      </c>
      <c r="BC194" s="668">
        <v>0.4429830165717506</v>
      </c>
      <c r="BD194" s="668">
        <v>0.24676554743004614</v>
      </c>
      <c r="BE194" s="669">
        <v>0.46600000000000003</v>
      </c>
      <c r="BF194" s="670">
        <v>0.24794874551971327</v>
      </c>
      <c r="BG194" s="670">
        <v>0.71971111111111108</v>
      </c>
      <c r="BH194" s="668">
        <v>0.60701231580249637</v>
      </c>
      <c r="BI194" s="668">
        <v>0.34082586263202891</v>
      </c>
      <c r="BJ194" s="669">
        <v>0.55800000000000005</v>
      </c>
      <c r="BK194" s="670">
        <v>0.2969</v>
      </c>
      <c r="BL194" s="670">
        <v>0.86180000000000001</v>
      </c>
      <c r="BM194" s="668">
        <v>0.71289999999999998</v>
      </c>
      <c r="BN194" s="668">
        <v>0.40160000000000001</v>
      </c>
      <c r="BO194" s="669">
        <v>0.26740000000000003</v>
      </c>
      <c r="BP194" s="670">
        <v>0.11588509234828495</v>
      </c>
      <c r="BQ194" s="670">
        <v>0.57281101583113458</v>
      </c>
      <c r="BR194" s="668">
        <v>0.30320000000000003</v>
      </c>
      <c r="BS194" s="668">
        <v>0.23039999999999999</v>
      </c>
      <c r="BT194" s="664">
        <v>6333</v>
      </c>
      <c r="BU194" s="664">
        <v>2307</v>
      </c>
      <c r="BV194" s="664">
        <v>10999</v>
      </c>
      <c r="BW194" s="665">
        <v>4216</v>
      </c>
      <c r="BX194" s="665">
        <v>2117</v>
      </c>
      <c r="BY194" s="664">
        <v>343</v>
      </c>
      <c r="BZ194" s="664">
        <v>79</v>
      </c>
      <c r="CA194" s="664">
        <v>699</v>
      </c>
      <c r="CB194" s="665">
        <v>176</v>
      </c>
      <c r="CC194" s="665">
        <v>167</v>
      </c>
      <c r="CD194" s="664">
        <v>5990</v>
      </c>
      <c r="CE194" s="664">
        <v>2208</v>
      </c>
      <c r="CF194" s="664">
        <v>10441</v>
      </c>
      <c r="CG194" s="665">
        <v>4041</v>
      </c>
      <c r="CH194" s="665">
        <v>1950</v>
      </c>
      <c r="CI194" s="664">
        <v>2269</v>
      </c>
      <c r="CJ194" s="664">
        <v>881.27826725403816</v>
      </c>
      <c r="CK194" s="664">
        <v>4144.8399412628487</v>
      </c>
      <c r="CL194" s="665">
        <v>1362</v>
      </c>
      <c r="CM194" s="665">
        <v>907</v>
      </c>
      <c r="CN194" s="671">
        <v>342.78</v>
      </c>
      <c r="CO194" s="664">
        <v>1137.3900000000001</v>
      </c>
      <c r="CP194" s="664">
        <v>1131.53</v>
      </c>
      <c r="CQ194" s="665">
        <v>175.52</v>
      </c>
      <c r="CR194" s="665">
        <v>641.77</v>
      </c>
      <c r="CS194" s="665">
        <v>720.26</v>
      </c>
      <c r="CT194" s="665">
        <v>167.26</v>
      </c>
      <c r="CU194" s="665">
        <v>495.62</v>
      </c>
      <c r="CV194" s="665">
        <v>411.28</v>
      </c>
      <c r="CW194" s="664">
        <v>4403</v>
      </c>
      <c r="CX194" s="664">
        <v>1322</v>
      </c>
      <c r="CY194" s="664">
        <v>8246</v>
      </c>
      <c r="CZ194" s="665">
        <v>3268</v>
      </c>
      <c r="DA194" s="665">
        <v>1135</v>
      </c>
      <c r="DB194" s="664">
        <v>240</v>
      </c>
      <c r="DC194" s="664">
        <v>48</v>
      </c>
      <c r="DD194" s="664">
        <v>481</v>
      </c>
      <c r="DE194" s="665">
        <v>123</v>
      </c>
      <c r="DF194" s="665">
        <v>117</v>
      </c>
      <c r="DG194" s="664">
        <v>4162</v>
      </c>
      <c r="DH194" s="664">
        <v>1281</v>
      </c>
      <c r="DI194" s="664">
        <v>7866</v>
      </c>
      <c r="DJ194" s="665">
        <v>3145</v>
      </c>
      <c r="DK194" s="665">
        <v>1017</v>
      </c>
      <c r="DL194" s="666">
        <v>123</v>
      </c>
      <c r="DM194" s="666">
        <v>24.6</v>
      </c>
      <c r="DN194" s="666">
        <v>246.51250000000002</v>
      </c>
      <c r="DO194" s="672">
        <v>67</v>
      </c>
      <c r="DP194" s="672">
        <v>56</v>
      </c>
      <c r="DQ194" s="664">
        <v>229</v>
      </c>
      <c r="DR194" s="664">
        <v>70.48270062469966</v>
      </c>
      <c r="DS194" s="664">
        <v>432.80009610764057</v>
      </c>
      <c r="DT194" s="665">
        <v>137</v>
      </c>
      <c r="DU194" s="665">
        <v>92</v>
      </c>
      <c r="DV194" s="671">
        <v>159</v>
      </c>
      <c r="DW194" s="671">
        <v>32</v>
      </c>
      <c r="DX194" s="664">
        <v>49</v>
      </c>
      <c r="DY194" s="664">
        <v>74</v>
      </c>
      <c r="DZ194" s="664">
        <v>155</v>
      </c>
      <c r="EA194" s="665">
        <v>81</v>
      </c>
      <c r="EB194" s="665">
        <v>16</v>
      </c>
      <c r="EC194" s="665">
        <v>25</v>
      </c>
      <c r="ED194" s="665">
        <v>42</v>
      </c>
      <c r="EE194" s="665">
        <v>95</v>
      </c>
      <c r="EF194" s="665">
        <v>78</v>
      </c>
      <c r="EG194" s="665">
        <v>16</v>
      </c>
      <c r="EH194" s="665">
        <v>24</v>
      </c>
      <c r="EI194" s="665">
        <v>32</v>
      </c>
      <c r="EJ194" s="665">
        <v>60</v>
      </c>
      <c r="EK194" s="671">
        <v>48334</v>
      </c>
      <c r="EL194" s="671">
        <v>26280</v>
      </c>
      <c r="EM194" s="671">
        <v>79287</v>
      </c>
      <c r="EN194" s="664">
        <v>1568</v>
      </c>
      <c r="EO194" s="664">
        <v>764</v>
      </c>
      <c r="EP194" s="664">
        <v>2576</v>
      </c>
      <c r="EQ194" s="673">
        <v>0.21875</v>
      </c>
      <c r="ER194" s="678" t="s">
        <v>1026</v>
      </c>
      <c r="ES194" s="679" t="s">
        <v>913</v>
      </c>
      <c r="ET194" s="679" t="s">
        <v>902</v>
      </c>
      <c r="EU194" s="665" t="s">
        <v>980</v>
      </c>
      <c r="EV194" s="665" t="s">
        <v>936</v>
      </c>
      <c r="EW194" s="679" t="s">
        <v>666</v>
      </c>
      <c r="EX194" s="679" t="s">
        <v>668</v>
      </c>
      <c r="EY194" s="679" t="s">
        <v>948</v>
      </c>
      <c r="EZ194" s="665" t="s">
        <v>879</v>
      </c>
      <c r="FA194" s="665" t="s">
        <v>668</v>
      </c>
      <c r="FB194" s="679" t="s">
        <v>1098</v>
      </c>
      <c r="FC194" s="679" t="s">
        <v>1031</v>
      </c>
      <c r="FD194" s="679" t="s">
        <v>902</v>
      </c>
      <c r="FE194" s="665" t="s">
        <v>1036</v>
      </c>
      <c r="FF194" s="665" t="s">
        <v>986</v>
      </c>
      <c r="FG194" s="679" t="s">
        <v>906</v>
      </c>
      <c r="FH194" s="680">
        <v>6100</v>
      </c>
      <c r="FI194" s="680" t="s">
        <v>990</v>
      </c>
      <c r="FJ194" s="665" t="s">
        <v>1058</v>
      </c>
      <c r="FK194" s="665" t="s">
        <v>951</v>
      </c>
      <c r="FL194" s="679" t="s">
        <v>663</v>
      </c>
      <c r="FM194" s="679" t="s">
        <v>235</v>
      </c>
      <c r="FN194" s="679" t="s">
        <v>235</v>
      </c>
      <c r="FO194" s="679" t="s">
        <v>678</v>
      </c>
      <c r="FP194" s="679" t="s">
        <v>681</v>
      </c>
      <c r="FQ194" s="665" t="s">
        <v>235</v>
      </c>
      <c r="FR194" s="665" t="s">
        <v>235</v>
      </c>
      <c r="FS194" s="665" t="s">
        <v>236</v>
      </c>
      <c r="FT194" s="665" t="s">
        <v>690</v>
      </c>
      <c r="FU194" s="665" t="s">
        <v>969</v>
      </c>
      <c r="FV194" s="665" t="s">
        <v>235</v>
      </c>
      <c r="FW194" s="665" t="s">
        <v>236</v>
      </c>
      <c r="FX194" s="665" t="s">
        <v>236</v>
      </c>
      <c r="FY194" s="665" t="s">
        <v>664</v>
      </c>
      <c r="FZ194" s="665" t="s">
        <v>880</v>
      </c>
      <c r="GA194" s="680">
        <v>0.3</v>
      </c>
      <c r="GB194" s="680">
        <v>0.2</v>
      </c>
      <c r="GC194" s="680">
        <v>0.5</v>
      </c>
      <c r="GD194" s="668">
        <v>0.44</v>
      </c>
      <c r="GE194" s="668">
        <v>0.25</v>
      </c>
      <c r="GF194" s="681" t="s">
        <v>972</v>
      </c>
      <c r="GG194" s="680">
        <v>0.2</v>
      </c>
      <c r="GH194" s="680">
        <v>0.7</v>
      </c>
      <c r="GI194" s="668">
        <v>0.61</v>
      </c>
      <c r="GJ194" s="668">
        <v>0.34</v>
      </c>
      <c r="GK194" s="681" t="s">
        <v>930</v>
      </c>
      <c r="GL194" s="679" t="s">
        <v>952</v>
      </c>
      <c r="GM194" s="679" t="s">
        <v>929</v>
      </c>
      <c r="GN194" s="668" t="s">
        <v>971</v>
      </c>
      <c r="GO194" s="668" t="s">
        <v>973</v>
      </c>
      <c r="GP194" s="681" t="s">
        <v>952</v>
      </c>
      <c r="GQ194" s="680">
        <v>0.1</v>
      </c>
      <c r="GR194" s="680">
        <v>0.6</v>
      </c>
      <c r="GS194" s="668" t="s">
        <v>952</v>
      </c>
      <c r="GT194" s="668" t="s">
        <v>893</v>
      </c>
      <c r="GU194" s="679" t="s">
        <v>940</v>
      </c>
      <c r="GV194" s="679" t="s">
        <v>942</v>
      </c>
      <c r="GW194" s="679" t="s">
        <v>695</v>
      </c>
      <c r="GX194" s="665" t="s">
        <v>880</v>
      </c>
      <c r="GY194" s="665" t="s">
        <v>690</v>
      </c>
      <c r="GZ194" s="679" t="s">
        <v>236</v>
      </c>
      <c r="HA194" s="679" t="s">
        <v>232</v>
      </c>
      <c r="HB194" s="679" t="s">
        <v>235</v>
      </c>
      <c r="HC194" s="665" t="s">
        <v>237</v>
      </c>
      <c r="HD194" s="665" t="s">
        <v>237</v>
      </c>
      <c r="HE194" s="679" t="s">
        <v>969</v>
      </c>
      <c r="HF194" s="679" t="s">
        <v>685</v>
      </c>
      <c r="HG194" s="679" t="s">
        <v>681</v>
      </c>
      <c r="HH194" s="665" t="s">
        <v>934</v>
      </c>
      <c r="HI194" s="665" t="s">
        <v>673</v>
      </c>
      <c r="HJ194" s="679" t="s">
        <v>942</v>
      </c>
      <c r="HK194" s="680" t="s">
        <v>235</v>
      </c>
      <c r="HL194" s="680">
        <v>4100</v>
      </c>
      <c r="HM194" s="665" t="s">
        <v>677</v>
      </c>
      <c r="HN194" s="665" t="s">
        <v>235</v>
      </c>
      <c r="HO194" s="681" t="s">
        <v>236</v>
      </c>
      <c r="HP194" s="679" t="s">
        <v>663</v>
      </c>
      <c r="HQ194" s="679" t="s">
        <v>663</v>
      </c>
      <c r="HR194" s="665" t="s">
        <v>237</v>
      </c>
      <c r="HS194" s="665" t="s">
        <v>235</v>
      </c>
      <c r="HT194" s="665" t="s">
        <v>235</v>
      </c>
      <c r="HU194" s="665" t="s">
        <v>237</v>
      </c>
      <c r="HV194" s="665" t="s">
        <v>236</v>
      </c>
      <c r="HW194" s="665" t="s">
        <v>236</v>
      </c>
      <c r="HX194" s="679" t="s">
        <v>1062</v>
      </c>
      <c r="HY194" s="679" t="s">
        <v>669</v>
      </c>
      <c r="HZ194" s="679" t="s">
        <v>957</v>
      </c>
      <c r="IA194" s="665" t="s">
        <v>897</v>
      </c>
      <c r="IB194" s="665" t="s">
        <v>663</v>
      </c>
      <c r="IC194" s="679" t="s">
        <v>236</v>
      </c>
      <c r="ID194" s="679" t="s">
        <v>232</v>
      </c>
      <c r="IE194" s="679" t="s">
        <v>236</v>
      </c>
      <c r="IF194" s="665" t="s">
        <v>237</v>
      </c>
      <c r="IG194" s="665" t="s">
        <v>237</v>
      </c>
      <c r="IH194" s="679" t="s">
        <v>880</v>
      </c>
      <c r="II194" s="679" t="s">
        <v>669</v>
      </c>
      <c r="IJ194" s="679" t="s">
        <v>988</v>
      </c>
      <c r="IK194" s="665" t="s">
        <v>682</v>
      </c>
      <c r="IL194" s="665" t="s">
        <v>684</v>
      </c>
      <c r="IM194" s="679" t="s">
        <v>236</v>
      </c>
      <c r="IN194" s="680" t="s">
        <v>232</v>
      </c>
      <c r="IO194" s="680" t="s">
        <v>236</v>
      </c>
      <c r="IP194" s="665" t="s">
        <v>237</v>
      </c>
      <c r="IQ194" s="665" t="s">
        <v>232</v>
      </c>
      <c r="IR194" s="681" t="s">
        <v>237</v>
      </c>
      <c r="IS194" s="681" t="s">
        <v>232</v>
      </c>
      <c r="IT194" s="679" t="s">
        <v>232</v>
      </c>
      <c r="IU194" s="679" t="s">
        <v>232</v>
      </c>
      <c r="IV194" s="679" t="s">
        <v>237</v>
      </c>
      <c r="IW194" s="665" t="s">
        <v>232</v>
      </c>
      <c r="IX194" s="665" t="s">
        <v>232</v>
      </c>
      <c r="IY194" s="665" t="s">
        <v>232</v>
      </c>
      <c r="IZ194" s="665" t="s">
        <v>232</v>
      </c>
      <c r="JA194" s="665" t="s">
        <v>232</v>
      </c>
      <c r="JB194" s="665" t="s">
        <v>232</v>
      </c>
      <c r="JC194" s="665" t="s">
        <v>232</v>
      </c>
      <c r="JD194" s="665" t="s">
        <v>232</v>
      </c>
      <c r="JE194" s="665" t="s">
        <v>232</v>
      </c>
      <c r="JF194" s="665" t="s">
        <v>232</v>
      </c>
      <c r="JG194" s="681" t="s">
        <v>661</v>
      </c>
      <c r="JH194" s="681" t="s">
        <v>661</v>
      </c>
      <c r="JI194" s="681" t="s">
        <v>661</v>
      </c>
      <c r="JJ194" s="679" t="s">
        <v>879</v>
      </c>
      <c r="JK194" s="679" t="s">
        <v>235</v>
      </c>
      <c r="JL194" s="682" t="s">
        <v>884</v>
      </c>
    </row>
    <row r="195" spans="1:272" ht="12.75" x14ac:dyDescent="0.2">
      <c r="A195" s="733" t="s">
        <v>195</v>
      </c>
      <c r="B195" s="662">
        <v>2013</v>
      </c>
      <c r="C195" s="679" t="s">
        <v>675</v>
      </c>
      <c r="D195" s="679" t="s">
        <v>691</v>
      </c>
      <c r="E195" s="679" t="s">
        <v>994</v>
      </c>
      <c r="F195" s="679" t="s">
        <v>675</v>
      </c>
      <c r="G195" s="679" t="s">
        <v>691</v>
      </c>
      <c r="H195" s="679" t="s">
        <v>994</v>
      </c>
      <c r="I195" s="664">
        <v>4975</v>
      </c>
      <c r="J195" s="664">
        <v>4715</v>
      </c>
      <c r="K195" s="664">
        <v>5589</v>
      </c>
      <c r="L195" s="663">
        <v>248646</v>
      </c>
      <c r="M195" s="664">
        <v>228565</v>
      </c>
      <c r="N195" s="664">
        <v>278906</v>
      </c>
      <c r="O195" s="665">
        <v>179347</v>
      </c>
      <c r="P195" s="665">
        <v>69300</v>
      </c>
      <c r="Q195" s="664">
        <v>4975</v>
      </c>
      <c r="R195" s="664">
        <v>4715</v>
      </c>
      <c r="S195" s="664">
        <v>5589</v>
      </c>
      <c r="T195" s="665">
        <v>2599</v>
      </c>
      <c r="U195" s="665">
        <v>2377</v>
      </c>
      <c r="V195" s="664">
        <v>243671</v>
      </c>
      <c r="W195" s="664">
        <v>223759</v>
      </c>
      <c r="X195" s="664">
        <v>274027</v>
      </c>
      <c r="Y195" s="665">
        <v>176748</v>
      </c>
      <c r="Z195" s="665">
        <v>66923</v>
      </c>
      <c r="AA195" s="664">
        <v>2598</v>
      </c>
      <c r="AB195" s="664">
        <v>2462.2251256281406</v>
      </c>
      <c r="AC195" s="664">
        <v>2918.6375879396987</v>
      </c>
      <c r="AD195" s="666">
        <v>1299</v>
      </c>
      <c r="AE195" s="666">
        <v>1299</v>
      </c>
      <c r="AF195" s="664">
        <v>11849</v>
      </c>
      <c r="AG195" s="664">
        <v>7531.7139614074904</v>
      </c>
      <c r="AH195" s="664">
        <v>20940.854710556188</v>
      </c>
      <c r="AI195" s="665">
        <v>7166</v>
      </c>
      <c r="AJ195" s="665">
        <v>4683</v>
      </c>
      <c r="AK195" s="664">
        <v>2333</v>
      </c>
      <c r="AL195" s="664">
        <v>1684</v>
      </c>
      <c r="AM195" s="664">
        <v>958</v>
      </c>
      <c r="AN195" s="664">
        <v>1640</v>
      </c>
      <c r="AO195" s="664">
        <v>10208</v>
      </c>
      <c r="AP195" s="665">
        <v>1223</v>
      </c>
      <c r="AQ195" s="665">
        <v>881</v>
      </c>
      <c r="AR195" s="665">
        <v>495</v>
      </c>
      <c r="AS195" s="665">
        <v>804</v>
      </c>
      <c r="AT195" s="665">
        <v>6362</v>
      </c>
      <c r="AU195" s="665">
        <v>1110</v>
      </c>
      <c r="AV195" s="665">
        <v>804</v>
      </c>
      <c r="AW195" s="665">
        <v>463</v>
      </c>
      <c r="AX195" s="665">
        <v>836</v>
      </c>
      <c r="AY195" s="665">
        <v>3847</v>
      </c>
      <c r="AZ195" s="667">
        <v>0.27850596401582334</v>
      </c>
      <c r="BA195" s="667">
        <v>0.2560134314055994</v>
      </c>
      <c r="BB195" s="667">
        <v>0.31239989543285324</v>
      </c>
      <c r="BC195" s="668">
        <v>0.40652842761331431</v>
      </c>
      <c r="BD195" s="668">
        <v>0.1534482648289425</v>
      </c>
      <c r="BE195" s="669">
        <v>0.35289999999999999</v>
      </c>
      <c r="BF195" s="670">
        <v>0.33048667496886669</v>
      </c>
      <c r="BG195" s="670">
        <v>0.38454234122042336</v>
      </c>
      <c r="BH195" s="668">
        <v>0.52634575700067132</v>
      </c>
      <c r="BI195" s="668">
        <v>0.19537950862532866</v>
      </c>
      <c r="BJ195" s="669">
        <v>0.40150000000000002</v>
      </c>
      <c r="BK195" s="670">
        <v>0.376</v>
      </c>
      <c r="BL195" s="670">
        <v>0.4375</v>
      </c>
      <c r="BM195" s="668">
        <v>0.56889999999999996</v>
      </c>
      <c r="BN195" s="668">
        <v>0.23180000000000001</v>
      </c>
      <c r="BO195" s="669">
        <v>7.46E-2</v>
      </c>
      <c r="BP195" s="670">
        <v>4.7418842224744608E-2</v>
      </c>
      <c r="BQ195" s="670">
        <v>0.13184131668558458</v>
      </c>
      <c r="BR195" s="668">
        <v>8.8099999999999998E-2</v>
      </c>
      <c r="BS195" s="668">
        <v>6.0400000000000002E-2</v>
      </c>
      <c r="BT195" s="664">
        <v>14445</v>
      </c>
      <c r="BU195" s="664">
        <v>10804</v>
      </c>
      <c r="BV195" s="664">
        <v>20998</v>
      </c>
      <c r="BW195" s="665">
        <v>11194</v>
      </c>
      <c r="BX195" s="665">
        <v>3251</v>
      </c>
      <c r="BY195" s="664">
        <v>303</v>
      </c>
      <c r="BZ195" s="664">
        <v>256</v>
      </c>
      <c r="CA195" s="664">
        <v>357</v>
      </c>
      <c r="CB195" s="665">
        <v>159</v>
      </c>
      <c r="CC195" s="665">
        <v>144</v>
      </c>
      <c r="CD195" s="664">
        <v>14142</v>
      </c>
      <c r="CE195" s="664">
        <v>10501</v>
      </c>
      <c r="CF195" s="664">
        <v>20657</v>
      </c>
      <c r="CG195" s="665">
        <v>11035</v>
      </c>
      <c r="CH195" s="665">
        <v>3106</v>
      </c>
      <c r="CI195" s="664">
        <v>2544</v>
      </c>
      <c r="CJ195" s="664">
        <v>1960.3502626970228</v>
      </c>
      <c r="CK195" s="664">
        <v>3369.7232924693521</v>
      </c>
      <c r="CL195" s="665">
        <v>1713</v>
      </c>
      <c r="CM195" s="665">
        <v>830</v>
      </c>
      <c r="CN195" s="671">
        <v>303.14</v>
      </c>
      <c r="CO195" s="664">
        <v>532.16999999999996</v>
      </c>
      <c r="CP195" s="664">
        <v>2011.63</v>
      </c>
      <c r="CQ195" s="665">
        <v>158.9</v>
      </c>
      <c r="CR195" s="665">
        <v>291.45999999999998</v>
      </c>
      <c r="CS195" s="665">
        <v>1421.99</v>
      </c>
      <c r="CT195" s="665">
        <v>144.25</v>
      </c>
      <c r="CU195" s="665">
        <v>240.71</v>
      </c>
      <c r="CV195" s="665">
        <v>589.63</v>
      </c>
      <c r="CW195" s="664">
        <v>12068</v>
      </c>
      <c r="CX195" s="664">
        <v>9809</v>
      </c>
      <c r="CY195" s="664">
        <v>15753</v>
      </c>
      <c r="CZ195" s="665">
        <v>9751</v>
      </c>
      <c r="DA195" s="665">
        <v>2318</v>
      </c>
      <c r="DB195" s="664">
        <v>118</v>
      </c>
      <c r="DC195" s="664">
        <v>42</v>
      </c>
      <c r="DD195" s="664">
        <v>222</v>
      </c>
      <c r="DE195" s="665">
        <v>62</v>
      </c>
      <c r="DF195" s="665">
        <v>56</v>
      </c>
      <c r="DG195" s="664">
        <v>11950</v>
      </c>
      <c r="DH195" s="664">
        <v>9707</v>
      </c>
      <c r="DI195" s="664">
        <v>15614</v>
      </c>
      <c r="DJ195" s="665">
        <v>9689</v>
      </c>
      <c r="DK195" s="665">
        <v>2261</v>
      </c>
      <c r="DL195" s="666">
        <v>36</v>
      </c>
      <c r="DM195" s="666">
        <v>12.813559322033898</v>
      </c>
      <c r="DN195" s="666">
        <v>67.728813559322035</v>
      </c>
      <c r="DO195" s="672">
        <v>20</v>
      </c>
      <c r="DP195" s="672">
        <v>17</v>
      </c>
      <c r="DQ195" s="664">
        <v>129</v>
      </c>
      <c r="DR195" s="664">
        <v>104.78686192468619</v>
      </c>
      <c r="DS195" s="664">
        <v>168.55280334728033</v>
      </c>
      <c r="DT195" s="665">
        <v>77</v>
      </c>
      <c r="DU195" s="665">
        <v>53</v>
      </c>
      <c r="DV195" s="671">
        <v>82</v>
      </c>
      <c r="DW195" s="671">
        <v>18</v>
      </c>
      <c r="DX195" s="664">
        <v>19</v>
      </c>
      <c r="DY195" s="664">
        <v>17</v>
      </c>
      <c r="DZ195" s="664">
        <v>112</v>
      </c>
      <c r="EA195" s="665">
        <v>43</v>
      </c>
      <c r="EB195" s="665">
        <v>9</v>
      </c>
      <c r="EC195" s="665">
        <v>10</v>
      </c>
      <c r="ED195" s="665">
        <v>10</v>
      </c>
      <c r="EE195" s="665">
        <v>67</v>
      </c>
      <c r="EF195" s="665">
        <v>39</v>
      </c>
      <c r="EG195" s="665">
        <v>8</v>
      </c>
      <c r="EH195" s="665">
        <v>9</v>
      </c>
      <c r="EI195" s="665">
        <v>8</v>
      </c>
      <c r="EJ195" s="665">
        <v>45</v>
      </c>
      <c r="EK195" s="671">
        <v>77875</v>
      </c>
      <c r="EL195" s="671">
        <v>67298</v>
      </c>
      <c r="EM195" s="671">
        <v>96046</v>
      </c>
      <c r="EN195" s="664">
        <v>1826</v>
      </c>
      <c r="EO195" s="664">
        <v>1556</v>
      </c>
      <c r="EP195" s="664">
        <v>2120</v>
      </c>
      <c r="EQ195" s="673">
        <v>0.16593647316538881</v>
      </c>
      <c r="ER195" s="678" t="s">
        <v>898</v>
      </c>
      <c r="ES195" s="679" t="s">
        <v>1097</v>
      </c>
      <c r="ET195" s="679" t="s">
        <v>1207</v>
      </c>
      <c r="EU195" s="665" t="s">
        <v>899</v>
      </c>
      <c r="EV195" s="665" t="s">
        <v>977</v>
      </c>
      <c r="EW195" s="679" t="s">
        <v>675</v>
      </c>
      <c r="EX195" s="679" t="s">
        <v>691</v>
      </c>
      <c r="EY195" s="679" t="s">
        <v>994</v>
      </c>
      <c r="EZ195" s="665" t="s">
        <v>884</v>
      </c>
      <c r="FA195" s="665" t="s">
        <v>885</v>
      </c>
      <c r="FB195" s="679" t="s">
        <v>1133</v>
      </c>
      <c r="FC195" s="679" t="s">
        <v>907</v>
      </c>
      <c r="FD195" s="679" t="s">
        <v>1186</v>
      </c>
      <c r="FE195" s="665" t="s">
        <v>899</v>
      </c>
      <c r="FF195" s="665" t="s">
        <v>1120</v>
      </c>
      <c r="FG195" s="679" t="s">
        <v>688</v>
      </c>
      <c r="FH195" s="680">
        <v>7500</v>
      </c>
      <c r="FI195" s="680" t="s">
        <v>1025</v>
      </c>
      <c r="FJ195" s="665" t="s">
        <v>1009</v>
      </c>
      <c r="FK195" s="665" t="s">
        <v>691</v>
      </c>
      <c r="FL195" s="679" t="s">
        <v>942</v>
      </c>
      <c r="FM195" s="679" t="s">
        <v>664</v>
      </c>
      <c r="FN195" s="679" t="s">
        <v>235</v>
      </c>
      <c r="FO195" s="679" t="s">
        <v>879</v>
      </c>
      <c r="FP195" s="679" t="s">
        <v>681</v>
      </c>
      <c r="FQ195" s="665" t="s">
        <v>665</v>
      </c>
      <c r="FR195" s="665" t="s">
        <v>235</v>
      </c>
      <c r="FS195" s="665" t="s">
        <v>236</v>
      </c>
      <c r="FT195" s="665" t="s">
        <v>235</v>
      </c>
      <c r="FU195" s="665" t="s">
        <v>935</v>
      </c>
      <c r="FV195" s="665" t="s">
        <v>663</v>
      </c>
      <c r="FW195" s="665" t="s">
        <v>235</v>
      </c>
      <c r="FX195" s="665" t="s">
        <v>236</v>
      </c>
      <c r="FY195" s="665" t="s">
        <v>235</v>
      </c>
      <c r="FZ195" s="665" t="s">
        <v>678</v>
      </c>
      <c r="GA195" s="680">
        <v>0.3</v>
      </c>
      <c r="GB195" s="680">
        <v>0.3</v>
      </c>
      <c r="GC195" s="680">
        <v>0.3</v>
      </c>
      <c r="GD195" s="668">
        <v>0.41</v>
      </c>
      <c r="GE195" s="668">
        <v>0.15</v>
      </c>
      <c r="GF195" s="681" t="s">
        <v>973</v>
      </c>
      <c r="GG195" s="680">
        <v>0.3</v>
      </c>
      <c r="GH195" s="680">
        <v>0.4</v>
      </c>
      <c r="GI195" s="668">
        <v>0.53</v>
      </c>
      <c r="GJ195" s="668">
        <v>0.2</v>
      </c>
      <c r="GK195" s="681" t="s">
        <v>973</v>
      </c>
      <c r="GL195" s="679" t="s">
        <v>973</v>
      </c>
      <c r="GM195" s="679" t="s">
        <v>973</v>
      </c>
      <c r="GN195" s="668" t="s">
        <v>930</v>
      </c>
      <c r="GO195" s="668" t="s">
        <v>893</v>
      </c>
      <c r="GP195" s="681" t="s">
        <v>882</v>
      </c>
      <c r="GQ195" s="680" t="s">
        <v>882</v>
      </c>
      <c r="GR195" s="680">
        <v>0.1</v>
      </c>
      <c r="GS195" s="668" t="s">
        <v>882</v>
      </c>
      <c r="GT195" s="668" t="s">
        <v>882</v>
      </c>
      <c r="GU195" s="679" t="s">
        <v>906</v>
      </c>
      <c r="GV195" s="679" t="s">
        <v>695</v>
      </c>
      <c r="GW195" s="679" t="s">
        <v>1025</v>
      </c>
      <c r="GX195" s="665" t="s">
        <v>695</v>
      </c>
      <c r="GY195" s="665" t="s">
        <v>897</v>
      </c>
      <c r="GZ195" s="679" t="s">
        <v>236</v>
      </c>
      <c r="HA195" s="679" t="s">
        <v>236</v>
      </c>
      <c r="HB195" s="679" t="s">
        <v>236</v>
      </c>
      <c r="HC195" s="665" t="s">
        <v>237</v>
      </c>
      <c r="HD195" s="665" t="s">
        <v>237</v>
      </c>
      <c r="HE195" s="679" t="s">
        <v>906</v>
      </c>
      <c r="HF195" s="679" t="s">
        <v>695</v>
      </c>
      <c r="HG195" s="679" t="s">
        <v>1025</v>
      </c>
      <c r="HH195" s="665" t="s">
        <v>695</v>
      </c>
      <c r="HI195" s="665" t="s">
        <v>682</v>
      </c>
      <c r="HJ195" s="679" t="s">
        <v>895</v>
      </c>
      <c r="HK195" s="680">
        <v>2000</v>
      </c>
      <c r="HL195" s="680">
        <v>3400</v>
      </c>
      <c r="HM195" s="665" t="s">
        <v>664</v>
      </c>
      <c r="HN195" s="665" t="s">
        <v>235</v>
      </c>
      <c r="HO195" s="681" t="s">
        <v>236</v>
      </c>
      <c r="HP195" s="679" t="s">
        <v>235</v>
      </c>
      <c r="HQ195" s="679" t="s">
        <v>673</v>
      </c>
      <c r="HR195" s="665" t="s">
        <v>237</v>
      </c>
      <c r="HS195" s="665" t="s">
        <v>236</v>
      </c>
      <c r="HT195" s="665" t="s">
        <v>677</v>
      </c>
      <c r="HU195" s="665" t="s">
        <v>237</v>
      </c>
      <c r="HV195" s="665" t="s">
        <v>236</v>
      </c>
      <c r="HW195" s="665" t="s">
        <v>235</v>
      </c>
      <c r="HX195" s="679" t="s">
        <v>688</v>
      </c>
      <c r="HY195" s="679" t="s">
        <v>1163</v>
      </c>
      <c r="HZ195" s="679" t="s">
        <v>881</v>
      </c>
      <c r="IA195" s="665" t="s">
        <v>1163</v>
      </c>
      <c r="IB195" s="665" t="s">
        <v>942</v>
      </c>
      <c r="IC195" s="679" t="s">
        <v>237</v>
      </c>
      <c r="ID195" s="679" t="s">
        <v>232</v>
      </c>
      <c r="IE195" s="679" t="s">
        <v>236</v>
      </c>
      <c r="IF195" s="665" t="s">
        <v>232</v>
      </c>
      <c r="IG195" s="665" t="s">
        <v>232</v>
      </c>
      <c r="IH195" s="679" t="s">
        <v>688</v>
      </c>
      <c r="II195" s="679" t="s">
        <v>1032</v>
      </c>
      <c r="IJ195" s="679" t="s">
        <v>881</v>
      </c>
      <c r="IK195" s="665" t="s">
        <v>1032</v>
      </c>
      <c r="IL195" s="665" t="s">
        <v>942</v>
      </c>
      <c r="IM195" s="679" t="s">
        <v>237</v>
      </c>
      <c r="IN195" s="680" t="s">
        <v>237</v>
      </c>
      <c r="IO195" s="680" t="s">
        <v>237</v>
      </c>
      <c r="IP195" s="665" t="s">
        <v>232</v>
      </c>
      <c r="IQ195" s="665" t="s">
        <v>232</v>
      </c>
      <c r="IR195" s="681" t="s">
        <v>232</v>
      </c>
      <c r="IS195" s="681" t="s">
        <v>232</v>
      </c>
      <c r="IT195" s="679" t="s">
        <v>232</v>
      </c>
      <c r="IU195" s="679" t="s">
        <v>232</v>
      </c>
      <c r="IV195" s="679" t="s">
        <v>237</v>
      </c>
      <c r="IW195" s="665" t="s">
        <v>232</v>
      </c>
      <c r="IX195" s="665" t="s">
        <v>232</v>
      </c>
      <c r="IY195" s="665" t="s">
        <v>232</v>
      </c>
      <c r="IZ195" s="665" t="s">
        <v>232</v>
      </c>
      <c r="JA195" s="665" t="s">
        <v>232</v>
      </c>
      <c r="JB195" s="665" t="s">
        <v>232</v>
      </c>
      <c r="JC195" s="665" t="s">
        <v>232</v>
      </c>
      <c r="JD195" s="665" t="s">
        <v>232</v>
      </c>
      <c r="JE195" s="665" t="s">
        <v>232</v>
      </c>
      <c r="JF195" s="665" t="s">
        <v>232</v>
      </c>
      <c r="JG195" s="681" t="s">
        <v>661</v>
      </c>
      <c r="JH195" s="681" t="s">
        <v>661</v>
      </c>
      <c r="JI195" s="681" t="s">
        <v>661</v>
      </c>
      <c r="JJ195" s="679" t="s">
        <v>667</v>
      </c>
      <c r="JK195" s="679" t="s">
        <v>879</v>
      </c>
      <c r="JL195" s="682" t="s">
        <v>690</v>
      </c>
    </row>
    <row r="196" spans="1:272" ht="12.75" x14ac:dyDescent="0.2">
      <c r="A196" s="733" t="s">
        <v>196</v>
      </c>
      <c r="B196" s="662">
        <v>2013</v>
      </c>
      <c r="C196" s="679" t="s">
        <v>236</v>
      </c>
      <c r="D196" s="679" t="s">
        <v>237</v>
      </c>
      <c r="E196" s="679" t="s">
        <v>665</v>
      </c>
      <c r="F196" s="679" t="s">
        <v>236</v>
      </c>
      <c r="G196" s="679" t="s">
        <v>237</v>
      </c>
      <c r="H196" s="679" t="s">
        <v>665</v>
      </c>
      <c r="I196" s="664">
        <v>352</v>
      </c>
      <c r="J196" s="664">
        <v>169</v>
      </c>
      <c r="K196" s="664">
        <v>1243</v>
      </c>
      <c r="L196" s="663">
        <v>5962</v>
      </c>
      <c r="M196" s="664">
        <v>3257</v>
      </c>
      <c r="N196" s="664">
        <v>15274</v>
      </c>
      <c r="O196" s="665">
        <v>4261</v>
      </c>
      <c r="P196" s="665">
        <v>1701</v>
      </c>
      <c r="Q196" s="664">
        <v>352</v>
      </c>
      <c r="R196" s="664">
        <v>169</v>
      </c>
      <c r="S196" s="664">
        <v>1243</v>
      </c>
      <c r="T196" s="665">
        <v>180</v>
      </c>
      <c r="U196" s="665">
        <v>172</v>
      </c>
      <c r="V196" s="664">
        <v>5611</v>
      </c>
      <c r="W196" s="664">
        <v>3065</v>
      </c>
      <c r="X196" s="664">
        <v>14227</v>
      </c>
      <c r="Y196" s="665">
        <v>4082</v>
      </c>
      <c r="Z196" s="665">
        <v>1529</v>
      </c>
      <c r="AA196" s="664">
        <v>468</v>
      </c>
      <c r="AB196" s="664">
        <v>224.69318181818181</v>
      </c>
      <c r="AC196" s="664">
        <v>1652.625</v>
      </c>
      <c r="AD196" s="666">
        <v>259</v>
      </c>
      <c r="AE196" s="666">
        <v>209</v>
      </c>
      <c r="AF196" s="664">
        <v>1405</v>
      </c>
      <c r="AG196" s="664">
        <v>504.84745762711867</v>
      </c>
      <c r="AH196" s="664">
        <v>4067.3559322033902</v>
      </c>
      <c r="AI196" s="665">
        <v>875</v>
      </c>
      <c r="AJ196" s="665">
        <v>530</v>
      </c>
      <c r="AK196" s="664">
        <v>181</v>
      </c>
      <c r="AL196" s="664">
        <v>106</v>
      </c>
      <c r="AM196" s="664">
        <v>65</v>
      </c>
      <c r="AN196" s="664">
        <v>403</v>
      </c>
      <c r="AO196" s="664">
        <v>1002</v>
      </c>
      <c r="AP196" s="665">
        <v>93</v>
      </c>
      <c r="AQ196" s="665">
        <v>54</v>
      </c>
      <c r="AR196" s="665">
        <v>33</v>
      </c>
      <c r="AS196" s="665">
        <v>226</v>
      </c>
      <c r="AT196" s="665">
        <v>649</v>
      </c>
      <c r="AU196" s="665">
        <v>89</v>
      </c>
      <c r="AV196" s="665">
        <v>52</v>
      </c>
      <c r="AW196" s="665">
        <v>32</v>
      </c>
      <c r="AX196" s="665">
        <v>177</v>
      </c>
      <c r="AY196" s="665">
        <v>353</v>
      </c>
      <c r="AZ196" s="667">
        <v>2.1930536038653654E-2</v>
      </c>
      <c r="BA196" s="667">
        <v>1.1980502495453699E-2</v>
      </c>
      <c r="BB196" s="667">
        <v>5.6183664450586368E-2</v>
      </c>
      <c r="BC196" s="668">
        <v>3.110578624565059E-2</v>
      </c>
      <c r="BD196" s="668">
        <v>1.2611750414571443E-2</v>
      </c>
      <c r="BE196" s="669">
        <v>3.6499999999999998E-2</v>
      </c>
      <c r="BF196" s="670">
        <v>2.0013285024154587E-2</v>
      </c>
      <c r="BG196" s="670">
        <v>9.5393719806763297E-2</v>
      </c>
      <c r="BH196" s="668">
        <v>5.3276484201016536E-2</v>
      </c>
      <c r="BI196" s="668">
        <v>2.2119670407808177E-2</v>
      </c>
      <c r="BJ196" s="669">
        <v>4.1399999999999999E-2</v>
      </c>
      <c r="BK196" s="670">
        <v>2.2700000000000001E-2</v>
      </c>
      <c r="BL196" s="670">
        <v>0.1082</v>
      </c>
      <c r="BM196" s="668">
        <v>5.9499999999999997E-2</v>
      </c>
      <c r="BN196" s="668">
        <v>2.3E-2</v>
      </c>
      <c r="BO196" s="669">
        <v>2.41E-2</v>
      </c>
      <c r="BP196" s="670">
        <v>8.6596610169491529E-3</v>
      </c>
      <c r="BQ196" s="670">
        <v>6.9767457627118654E-2</v>
      </c>
      <c r="BR196" s="668">
        <v>2.9499999999999998E-2</v>
      </c>
      <c r="BS196" s="668">
        <v>1.8499999999999999E-2</v>
      </c>
      <c r="BT196" s="664">
        <v>617</v>
      </c>
      <c r="BU196" s="664">
        <v>178</v>
      </c>
      <c r="BV196" s="664">
        <v>1747</v>
      </c>
      <c r="BW196" s="665">
        <v>388</v>
      </c>
      <c r="BX196" s="665">
        <v>230</v>
      </c>
      <c r="BY196" s="664">
        <v>61</v>
      </c>
      <c r="BZ196" s="664">
        <v>28</v>
      </c>
      <c r="CA196" s="664">
        <v>172</v>
      </c>
      <c r="CB196" s="665">
        <v>31</v>
      </c>
      <c r="CC196" s="665">
        <v>30</v>
      </c>
      <c r="CD196" s="664">
        <v>556</v>
      </c>
      <c r="CE196" s="664">
        <v>147</v>
      </c>
      <c r="CF196" s="664">
        <v>1585</v>
      </c>
      <c r="CG196" s="665">
        <v>356</v>
      </c>
      <c r="CH196" s="665">
        <v>200</v>
      </c>
      <c r="CI196" s="664">
        <v>269</v>
      </c>
      <c r="CJ196" s="664">
        <v>69.41935483870968</v>
      </c>
      <c r="CK196" s="664">
        <v>758.4064516129032</v>
      </c>
      <c r="CL196" s="665">
        <v>155</v>
      </c>
      <c r="CM196" s="665">
        <v>114</v>
      </c>
      <c r="CN196" s="671">
        <v>61.12</v>
      </c>
      <c r="CO196" s="664">
        <v>141.84</v>
      </c>
      <c r="CP196" s="664">
        <v>127.36</v>
      </c>
      <c r="CQ196" s="665">
        <v>31.28</v>
      </c>
      <c r="CR196" s="665">
        <v>76.91</v>
      </c>
      <c r="CS196" s="665">
        <v>78.489999999999995</v>
      </c>
      <c r="CT196" s="665">
        <v>29.84</v>
      </c>
      <c r="CU196" s="665">
        <v>64.930000000000007</v>
      </c>
      <c r="CV196" s="665">
        <v>48.87</v>
      </c>
      <c r="CW196" s="664">
        <v>446</v>
      </c>
      <c r="CX196" s="664">
        <v>206</v>
      </c>
      <c r="CY196" s="664">
        <v>1319</v>
      </c>
      <c r="CZ196" s="665">
        <v>353</v>
      </c>
      <c r="DA196" s="665">
        <v>93</v>
      </c>
      <c r="DB196" s="664">
        <v>31</v>
      </c>
      <c r="DC196" s="664">
        <v>14</v>
      </c>
      <c r="DD196" s="664">
        <v>114</v>
      </c>
      <c r="DE196" s="665">
        <v>16</v>
      </c>
      <c r="DF196" s="665">
        <v>15</v>
      </c>
      <c r="DG196" s="664">
        <v>414</v>
      </c>
      <c r="DH196" s="664">
        <v>193</v>
      </c>
      <c r="DI196" s="664">
        <v>1222</v>
      </c>
      <c r="DJ196" s="665">
        <v>337</v>
      </c>
      <c r="DK196" s="665">
        <v>77</v>
      </c>
      <c r="DL196" s="666">
        <v>13</v>
      </c>
      <c r="DM196" s="666">
        <v>5.870967741935484</v>
      </c>
      <c r="DN196" s="666">
        <v>47.806451612903224</v>
      </c>
      <c r="DO196" s="672">
        <v>7</v>
      </c>
      <c r="DP196" s="672">
        <v>6</v>
      </c>
      <c r="DQ196" s="664">
        <v>36</v>
      </c>
      <c r="DR196" s="664">
        <v>16.782608695652176</v>
      </c>
      <c r="DS196" s="664">
        <v>106.26086956521739</v>
      </c>
      <c r="DT196" s="665">
        <v>24</v>
      </c>
      <c r="DU196" s="665">
        <v>12</v>
      </c>
      <c r="DV196" s="671">
        <v>23</v>
      </c>
      <c r="DW196" s="671">
        <v>4</v>
      </c>
      <c r="DX196" s="664">
        <v>5</v>
      </c>
      <c r="DY196" s="664">
        <v>8</v>
      </c>
      <c r="DZ196" s="664">
        <v>28</v>
      </c>
      <c r="EA196" s="665">
        <v>12</v>
      </c>
      <c r="EB196" s="665">
        <v>2</v>
      </c>
      <c r="EC196" s="665">
        <v>2</v>
      </c>
      <c r="ED196" s="665">
        <v>5</v>
      </c>
      <c r="EE196" s="665">
        <v>19</v>
      </c>
      <c r="EF196" s="665">
        <v>11</v>
      </c>
      <c r="EG196" s="665">
        <v>2</v>
      </c>
      <c r="EH196" s="665">
        <v>2</v>
      </c>
      <c r="EI196" s="665">
        <v>4</v>
      </c>
      <c r="EJ196" s="665">
        <v>9</v>
      </c>
      <c r="EK196" s="671">
        <v>8005</v>
      </c>
      <c r="EL196" s="671">
        <v>3105</v>
      </c>
      <c r="EM196" s="671">
        <v>28876</v>
      </c>
      <c r="EN196" s="664">
        <v>186</v>
      </c>
      <c r="EO196" s="664">
        <v>91</v>
      </c>
      <c r="EP196" s="664">
        <v>491</v>
      </c>
      <c r="EQ196" s="673">
        <v>0.32795698924731181</v>
      </c>
      <c r="ER196" s="678" t="s">
        <v>969</v>
      </c>
      <c r="ES196" s="679" t="s">
        <v>897</v>
      </c>
      <c r="ET196" s="679" t="s">
        <v>692</v>
      </c>
      <c r="EU196" s="665" t="s">
        <v>699</v>
      </c>
      <c r="EV196" s="665" t="s">
        <v>664</v>
      </c>
      <c r="EW196" s="679" t="s">
        <v>236</v>
      </c>
      <c r="EX196" s="679" t="s">
        <v>237</v>
      </c>
      <c r="EY196" s="679" t="s">
        <v>665</v>
      </c>
      <c r="EZ196" s="665" t="s">
        <v>237</v>
      </c>
      <c r="FA196" s="665" t="s">
        <v>237</v>
      </c>
      <c r="FB196" s="679" t="s">
        <v>994</v>
      </c>
      <c r="FC196" s="679" t="s">
        <v>682</v>
      </c>
      <c r="FD196" s="679" t="s">
        <v>906</v>
      </c>
      <c r="FE196" s="665" t="s">
        <v>894</v>
      </c>
      <c r="FF196" s="665" t="s">
        <v>668</v>
      </c>
      <c r="FG196" s="679" t="s">
        <v>677</v>
      </c>
      <c r="FH196" s="680" t="s">
        <v>235</v>
      </c>
      <c r="FI196" s="680">
        <v>4100</v>
      </c>
      <c r="FJ196" s="665" t="s">
        <v>235</v>
      </c>
      <c r="FK196" s="665" t="s">
        <v>235</v>
      </c>
      <c r="FL196" s="679" t="s">
        <v>237</v>
      </c>
      <c r="FM196" s="679" t="s">
        <v>237</v>
      </c>
      <c r="FN196" s="679" t="s">
        <v>232</v>
      </c>
      <c r="FO196" s="679" t="s">
        <v>236</v>
      </c>
      <c r="FP196" s="679" t="s">
        <v>684</v>
      </c>
      <c r="FQ196" s="665" t="s">
        <v>232</v>
      </c>
      <c r="FR196" s="665" t="s">
        <v>232</v>
      </c>
      <c r="FS196" s="665" t="s">
        <v>232</v>
      </c>
      <c r="FT196" s="665" t="s">
        <v>236</v>
      </c>
      <c r="FU196" s="665" t="s">
        <v>235</v>
      </c>
      <c r="FV196" s="665" t="s">
        <v>232</v>
      </c>
      <c r="FW196" s="665" t="s">
        <v>232</v>
      </c>
      <c r="FX196" s="665" t="s">
        <v>232</v>
      </c>
      <c r="FY196" s="665" t="s">
        <v>237</v>
      </c>
      <c r="FZ196" s="665" t="s">
        <v>236</v>
      </c>
      <c r="GA196" s="680" t="s">
        <v>882</v>
      </c>
      <c r="GB196" s="680" t="s">
        <v>882</v>
      </c>
      <c r="GC196" s="680" t="s">
        <v>882</v>
      </c>
      <c r="GD196" s="668" t="s">
        <v>882</v>
      </c>
      <c r="GE196" s="668" t="s">
        <v>882</v>
      </c>
      <c r="GF196" s="681" t="s">
        <v>882</v>
      </c>
      <c r="GG196" s="680" t="s">
        <v>882</v>
      </c>
      <c r="GH196" s="680" t="s">
        <v>882</v>
      </c>
      <c r="GI196" s="668" t="s">
        <v>882</v>
      </c>
      <c r="GJ196" s="668" t="s">
        <v>882</v>
      </c>
      <c r="GK196" s="681" t="s">
        <v>882</v>
      </c>
      <c r="GL196" s="679" t="s">
        <v>882</v>
      </c>
      <c r="GM196" s="679" t="s">
        <v>883</v>
      </c>
      <c r="GN196" s="668" t="s">
        <v>882</v>
      </c>
      <c r="GO196" s="668" t="s">
        <v>882</v>
      </c>
      <c r="GP196" s="681" t="s">
        <v>882</v>
      </c>
      <c r="GQ196" s="680" t="s">
        <v>882</v>
      </c>
      <c r="GR196" s="680" t="s">
        <v>882</v>
      </c>
      <c r="GS196" s="668" t="s">
        <v>882</v>
      </c>
      <c r="GT196" s="668" t="s">
        <v>882</v>
      </c>
      <c r="GU196" s="679" t="s">
        <v>235</v>
      </c>
      <c r="GV196" s="679" t="s">
        <v>237</v>
      </c>
      <c r="GW196" s="679" t="s">
        <v>664</v>
      </c>
      <c r="GX196" s="665" t="s">
        <v>236</v>
      </c>
      <c r="GY196" s="665" t="s">
        <v>236</v>
      </c>
      <c r="GZ196" s="679" t="s">
        <v>232</v>
      </c>
      <c r="HA196" s="679" t="s">
        <v>232</v>
      </c>
      <c r="HB196" s="679" t="s">
        <v>237</v>
      </c>
      <c r="HC196" s="665" t="s">
        <v>232</v>
      </c>
      <c r="HD196" s="665" t="s">
        <v>232</v>
      </c>
      <c r="HE196" s="679" t="s">
        <v>235</v>
      </c>
      <c r="HF196" s="679" t="s">
        <v>237</v>
      </c>
      <c r="HG196" s="679" t="s">
        <v>879</v>
      </c>
      <c r="HH196" s="665" t="s">
        <v>236</v>
      </c>
      <c r="HI196" s="665" t="s">
        <v>236</v>
      </c>
      <c r="HJ196" s="679" t="s">
        <v>236</v>
      </c>
      <c r="HK196" s="680" t="s">
        <v>232</v>
      </c>
      <c r="HL196" s="680" t="s">
        <v>235</v>
      </c>
      <c r="HM196" s="665" t="s">
        <v>237</v>
      </c>
      <c r="HN196" s="665" t="s">
        <v>237</v>
      </c>
      <c r="HO196" s="681" t="s">
        <v>232</v>
      </c>
      <c r="HP196" s="679" t="s">
        <v>237</v>
      </c>
      <c r="HQ196" s="679" t="s">
        <v>237</v>
      </c>
      <c r="HR196" s="665" t="s">
        <v>232</v>
      </c>
      <c r="HS196" s="665" t="s">
        <v>232</v>
      </c>
      <c r="HT196" s="665" t="s">
        <v>232</v>
      </c>
      <c r="HU196" s="665" t="s">
        <v>232</v>
      </c>
      <c r="HV196" s="665" t="s">
        <v>232</v>
      </c>
      <c r="HW196" s="665" t="s">
        <v>232</v>
      </c>
      <c r="HX196" s="679" t="s">
        <v>236</v>
      </c>
      <c r="HY196" s="679" t="s">
        <v>236</v>
      </c>
      <c r="HZ196" s="679" t="s">
        <v>669</v>
      </c>
      <c r="IA196" s="665" t="s">
        <v>236</v>
      </c>
      <c r="IB196" s="665" t="s">
        <v>232</v>
      </c>
      <c r="IC196" s="679" t="s">
        <v>232</v>
      </c>
      <c r="ID196" s="679" t="s">
        <v>232</v>
      </c>
      <c r="IE196" s="679" t="s">
        <v>237</v>
      </c>
      <c r="IF196" s="665" t="s">
        <v>232</v>
      </c>
      <c r="IG196" s="665" t="s">
        <v>232</v>
      </c>
      <c r="IH196" s="679" t="s">
        <v>236</v>
      </c>
      <c r="II196" s="679" t="s">
        <v>237</v>
      </c>
      <c r="IJ196" s="679" t="s">
        <v>665</v>
      </c>
      <c r="IK196" s="665" t="s">
        <v>236</v>
      </c>
      <c r="IL196" s="665" t="s">
        <v>232</v>
      </c>
      <c r="IM196" s="679" t="s">
        <v>232</v>
      </c>
      <c r="IN196" s="680" t="s">
        <v>232</v>
      </c>
      <c r="IO196" s="680" t="s">
        <v>237</v>
      </c>
      <c r="IP196" s="665" t="s">
        <v>232</v>
      </c>
      <c r="IQ196" s="665" t="s">
        <v>232</v>
      </c>
      <c r="IR196" s="681" t="s">
        <v>232</v>
      </c>
      <c r="IS196" s="681" t="s">
        <v>232</v>
      </c>
      <c r="IT196" s="679" t="s">
        <v>232</v>
      </c>
      <c r="IU196" s="679" t="s">
        <v>232</v>
      </c>
      <c r="IV196" s="679" t="s">
        <v>232</v>
      </c>
      <c r="IW196" s="665" t="s">
        <v>232</v>
      </c>
      <c r="IX196" s="665" t="s">
        <v>232</v>
      </c>
      <c r="IY196" s="665" t="s">
        <v>232</v>
      </c>
      <c r="IZ196" s="665" t="s">
        <v>232</v>
      </c>
      <c r="JA196" s="665" t="s">
        <v>232</v>
      </c>
      <c r="JB196" s="665" t="s">
        <v>232</v>
      </c>
      <c r="JC196" s="665" t="s">
        <v>232</v>
      </c>
      <c r="JD196" s="665" t="s">
        <v>232</v>
      </c>
      <c r="JE196" s="665" t="s">
        <v>232</v>
      </c>
      <c r="JF196" s="665" t="s">
        <v>232</v>
      </c>
      <c r="JG196" s="681" t="s">
        <v>661</v>
      </c>
      <c r="JH196" s="681" t="s">
        <v>661</v>
      </c>
      <c r="JI196" s="681" t="s">
        <v>661</v>
      </c>
      <c r="JJ196" s="679" t="s">
        <v>237</v>
      </c>
      <c r="JK196" s="679" t="s">
        <v>232</v>
      </c>
      <c r="JL196" s="682" t="s">
        <v>236</v>
      </c>
    </row>
    <row r="197" spans="1:272" ht="12.75" x14ac:dyDescent="0.2">
      <c r="A197" s="733" t="s">
        <v>197</v>
      </c>
      <c r="B197" s="662">
        <v>2013</v>
      </c>
      <c r="C197" s="679" t="s">
        <v>902</v>
      </c>
      <c r="D197" s="679" t="s">
        <v>993</v>
      </c>
      <c r="E197" s="679" t="s">
        <v>946</v>
      </c>
      <c r="F197" s="679" t="s">
        <v>902</v>
      </c>
      <c r="G197" s="679" t="s">
        <v>993</v>
      </c>
      <c r="H197" s="679" t="s">
        <v>946</v>
      </c>
      <c r="I197" s="664">
        <v>151570</v>
      </c>
      <c r="J197" s="664">
        <v>136304</v>
      </c>
      <c r="K197" s="664">
        <v>168768</v>
      </c>
      <c r="L197" s="663">
        <v>1110409</v>
      </c>
      <c r="M197" s="664">
        <v>1051250</v>
      </c>
      <c r="N197" s="664">
        <v>1175149</v>
      </c>
      <c r="O197" s="665">
        <v>537761</v>
      </c>
      <c r="P197" s="665">
        <v>572648</v>
      </c>
      <c r="Q197" s="664">
        <v>151570</v>
      </c>
      <c r="R197" s="664">
        <v>136304</v>
      </c>
      <c r="S197" s="664">
        <v>168768</v>
      </c>
      <c r="T197" s="665">
        <v>76408</v>
      </c>
      <c r="U197" s="665">
        <v>75162</v>
      </c>
      <c r="V197" s="664">
        <v>958839</v>
      </c>
      <c r="W197" s="664">
        <v>907077</v>
      </c>
      <c r="X197" s="664">
        <v>1015519</v>
      </c>
      <c r="Y197" s="665">
        <v>461353</v>
      </c>
      <c r="Z197" s="665">
        <v>497486</v>
      </c>
      <c r="AA197" s="664">
        <v>79233</v>
      </c>
      <c r="AB197" s="664">
        <v>71252.720406412875</v>
      </c>
      <c r="AC197" s="664">
        <v>88223.229821204717</v>
      </c>
      <c r="AD197" s="666">
        <v>37554</v>
      </c>
      <c r="AE197" s="666">
        <v>41679</v>
      </c>
      <c r="AF197" s="664">
        <v>118309</v>
      </c>
      <c r="AG197" s="664">
        <v>87012.142441860458</v>
      </c>
      <c r="AH197" s="664">
        <v>165082.32558139533</v>
      </c>
      <c r="AI197" s="665">
        <v>51683</v>
      </c>
      <c r="AJ197" s="665">
        <v>66626</v>
      </c>
      <c r="AK197" s="664">
        <v>55839</v>
      </c>
      <c r="AL197" s="664">
        <v>55019</v>
      </c>
      <c r="AM197" s="664">
        <v>40712</v>
      </c>
      <c r="AN197" s="664">
        <v>38521</v>
      </c>
      <c r="AO197" s="664">
        <v>79788</v>
      </c>
      <c r="AP197" s="665">
        <v>28207</v>
      </c>
      <c r="AQ197" s="665">
        <v>27711</v>
      </c>
      <c r="AR197" s="665">
        <v>20490</v>
      </c>
      <c r="AS197" s="665">
        <v>17064</v>
      </c>
      <c r="AT197" s="665">
        <v>34619</v>
      </c>
      <c r="AU197" s="665">
        <v>27632</v>
      </c>
      <c r="AV197" s="665">
        <v>27308</v>
      </c>
      <c r="AW197" s="665">
        <v>20222</v>
      </c>
      <c r="AX197" s="665">
        <v>21457</v>
      </c>
      <c r="AY197" s="665">
        <v>45169</v>
      </c>
      <c r="AZ197" s="667">
        <v>7.5610077957280657</v>
      </c>
      <c r="BA197" s="667">
        <v>7.1581817557846961</v>
      </c>
      <c r="BB197" s="667">
        <v>8.001836035318556</v>
      </c>
      <c r="BC197" s="668">
        <v>7.3732330310792378</v>
      </c>
      <c r="BD197" s="668">
        <v>7.7462641544145008</v>
      </c>
      <c r="BE197" s="669">
        <v>12.38</v>
      </c>
      <c r="BF197" s="670">
        <v>11.765952000000002</v>
      </c>
      <c r="BG197" s="670">
        <v>13.172320000000003</v>
      </c>
      <c r="BH197" s="668">
        <v>12.131740882320381</v>
      </c>
      <c r="BI197" s="668">
        <v>14.517341394354125</v>
      </c>
      <c r="BJ197" s="669">
        <v>12.5</v>
      </c>
      <c r="BK197" s="670">
        <v>11.88</v>
      </c>
      <c r="BL197" s="670">
        <v>13.3</v>
      </c>
      <c r="BM197" s="668">
        <v>12.04</v>
      </c>
      <c r="BN197" s="668">
        <v>12.96</v>
      </c>
      <c r="BO197" s="669">
        <v>3.96</v>
      </c>
      <c r="BP197" s="670">
        <v>2.9124418604651159</v>
      </c>
      <c r="BQ197" s="670">
        <v>5.5255813953488371</v>
      </c>
      <c r="BR197" s="668">
        <v>3.44</v>
      </c>
      <c r="BS197" s="668">
        <v>4.4800000000000004</v>
      </c>
      <c r="BT197" s="664">
        <v>54220</v>
      </c>
      <c r="BU197" s="664">
        <v>45914</v>
      </c>
      <c r="BV197" s="664">
        <v>63672</v>
      </c>
      <c r="BW197" s="665">
        <v>27470</v>
      </c>
      <c r="BX197" s="665">
        <v>26749</v>
      </c>
      <c r="BY197" s="664">
        <v>11828</v>
      </c>
      <c r="BZ197" s="664">
        <v>9777</v>
      </c>
      <c r="CA197" s="664">
        <v>14818</v>
      </c>
      <c r="CB197" s="665">
        <v>5990</v>
      </c>
      <c r="CC197" s="665">
        <v>5838</v>
      </c>
      <c r="CD197" s="664">
        <v>42392</v>
      </c>
      <c r="CE197" s="664">
        <v>35447</v>
      </c>
      <c r="CF197" s="664">
        <v>49937</v>
      </c>
      <c r="CG197" s="665">
        <v>21480</v>
      </c>
      <c r="CH197" s="665">
        <v>20912</v>
      </c>
      <c r="CI197" s="664">
        <v>15678</v>
      </c>
      <c r="CJ197" s="664">
        <v>11739.892101855849</v>
      </c>
      <c r="CK197" s="664">
        <v>20191.261113508848</v>
      </c>
      <c r="CL197" s="665">
        <v>6951</v>
      </c>
      <c r="CM197" s="665">
        <v>8727</v>
      </c>
      <c r="CN197" s="671">
        <v>11827.72</v>
      </c>
      <c r="CO197" s="664">
        <v>4989.76</v>
      </c>
      <c r="CP197" s="664">
        <v>10688.44</v>
      </c>
      <c r="CQ197" s="665">
        <v>5989.9</v>
      </c>
      <c r="CR197" s="665">
        <v>1907.77</v>
      </c>
      <c r="CS197" s="665">
        <v>5043.24</v>
      </c>
      <c r="CT197" s="665">
        <v>5837.81</v>
      </c>
      <c r="CU197" s="665">
        <v>3081.99</v>
      </c>
      <c r="CV197" s="665">
        <v>5645.21</v>
      </c>
      <c r="CW197" s="664">
        <v>27028</v>
      </c>
      <c r="CX197" s="664">
        <v>23308</v>
      </c>
      <c r="CY197" s="664">
        <v>31743</v>
      </c>
      <c r="CZ197" s="665">
        <v>15917</v>
      </c>
      <c r="DA197" s="665">
        <v>11111</v>
      </c>
      <c r="DB197" s="664">
        <v>7167</v>
      </c>
      <c r="DC197" s="664">
        <v>6066</v>
      </c>
      <c r="DD197" s="664">
        <v>8649</v>
      </c>
      <c r="DE197" s="665">
        <v>3613</v>
      </c>
      <c r="DF197" s="665">
        <v>3553</v>
      </c>
      <c r="DG197" s="664">
        <v>19862</v>
      </c>
      <c r="DH197" s="664">
        <v>17037</v>
      </c>
      <c r="DI197" s="664">
        <v>23882</v>
      </c>
      <c r="DJ197" s="665">
        <v>12304</v>
      </c>
      <c r="DK197" s="665">
        <v>7558</v>
      </c>
      <c r="DL197" s="666">
        <v>3938</v>
      </c>
      <c r="DM197" s="666">
        <v>3333.0414399330266</v>
      </c>
      <c r="DN197" s="666">
        <v>4752.3038928421938</v>
      </c>
      <c r="DO197" s="672">
        <v>2087</v>
      </c>
      <c r="DP197" s="672">
        <v>1850</v>
      </c>
      <c r="DQ197" s="664">
        <v>2460</v>
      </c>
      <c r="DR197" s="664">
        <v>2110.1107642734869</v>
      </c>
      <c r="DS197" s="664">
        <v>2957.8954788037458</v>
      </c>
      <c r="DT197" s="665">
        <v>1326</v>
      </c>
      <c r="DU197" s="665">
        <v>1134</v>
      </c>
      <c r="DV197" s="671">
        <v>2844</v>
      </c>
      <c r="DW197" s="671">
        <v>1885</v>
      </c>
      <c r="DX197" s="664">
        <v>2437</v>
      </c>
      <c r="DY197" s="664">
        <v>1501</v>
      </c>
      <c r="DZ197" s="664">
        <v>960</v>
      </c>
      <c r="EA197" s="665">
        <v>1437</v>
      </c>
      <c r="EB197" s="665">
        <v>950</v>
      </c>
      <c r="EC197" s="665">
        <v>1227</v>
      </c>
      <c r="ED197" s="665">
        <v>860</v>
      </c>
      <c r="EE197" s="665">
        <v>466</v>
      </c>
      <c r="EF197" s="665">
        <v>1407</v>
      </c>
      <c r="EG197" s="665">
        <v>936</v>
      </c>
      <c r="EH197" s="665">
        <v>1210</v>
      </c>
      <c r="EI197" s="665">
        <v>640</v>
      </c>
      <c r="EJ197" s="665">
        <v>493</v>
      </c>
      <c r="EK197" s="671">
        <v>597005</v>
      </c>
      <c r="EL197" s="671">
        <v>540666</v>
      </c>
      <c r="EM197" s="671">
        <v>667947</v>
      </c>
      <c r="EN197" s="664">
        <v>78084</v>
      </c>
      <c r="EO197" s="664">
        <v>70255</v>
      </c>
      <c r="EP197" s="664">
        <v>86558</v>
      </c>
      <c r="EQ197" s="673">
        <v>0.15147789559961067</v>
      </c>
      <c r="ER197" s="678" t="s">
        <v>1143</v>
      </c>
      <c r="ES197" s="679" t="s">
        <v>1143</v>
      </c>
      <c r="ET197" s="679" t="s">
        <v>1124</v>
      </c>
      <c r="EU197" s="665" t="s">
        <v>1100</v>
      </c>
      <c r="EV197" s="665" t="s">
        <v>1226</v>
      </c>
      <c r="EW197" s="679" t="s">
        <v>902</v>
      </c>
      <c r="EX197" s="679" t="s">
        <v>993</v>
      </c>
      <c r="EY197" s="679" t="s">
        <v>946</v>
      </c>
      <c r="EZ197" s="665" t="s">
        <v>1034</v>
      </c>
      <c r="FA197" s="665" t="s">
        <v>1040</v>
      </c>
      <c r="FB197" s="679" t="s">
        <v>1227</v>
      </c>
      <c r="FC197" s="679" t="s">
        <v>1136</v>
      </c>
      <c r="FD197" s="679" t="s">
        <v>1107</v>
      </c>
      <c r="FE197" s="665" t="s">
        <v>1059</v>
      </c>
      <c r="FF197" s="665" t="s">
        <v>1156</v>
      </c>
      <c r="FG197" s="679" t="s">
        <v>944</v>
      </c>
      <c r="FH197" s="680" t="s">
        <v>1069</v>
      </c>
      <c r="FI197" s="680" t="s">
        <v>946</v>
      </c>
      <c r="FJ197" s="665" t="s">
        <v>1104</v>
      </c>
      <c r="FK197" s="665" t="s">
        <v>1120</v>
      </c>
      <c r="FL197" s="679" t="s">
        <v>1031</v>
      </c>
      <c r="FM197" s="679" t="s">
        <v>1056</v>
      </c>
      <c r="FN197" s="679" t="s">
        <v>905</v>
      </c>
      <c r="FO197" s="679" t="s">
        <v>983</v>
      </c>
      <c r="FP197" s="679" t="s">
        <v>978</v>
      </c>
      <c r="FQ197" s="665" t="s">
        <v>932</v>
      </c>
      <c r="FR197" s="665" t="s">
        <v>932</v>
      </c>
      <c r="FS197" s="665" t="s">
        <v>997</v>
      </c>
      <c r="FT197" s="665" t="s">
        <v>686</v>
      </c>
      <c r="FU197" s="665" t="s">
        <v>986</v>
      </c>
      <c r="FV197" s="665" t="s">
        <v>932</v>
      </c>
      <c r="FW197" s="665" t="s">
        <v>970</v>
      </c>
      <c r="FX197" s="665" t="s">
        <v>997</v>
      </c>
      <c r="FY197" s="665" t="s">
        <v>1025</v>
      </c>
      <c r="FZ197" s="665" t="s">
        <v>702</v>
      </c>
      <c r="GA197" s="680">
        <v>7.6</v>
      </c>
      <c r="GB197" s="680">
        <v>7.2</v>
      </c>
      <c r="GC197" s="680">
        <v>8</v>
      </c>
      <c r="GD197" s="668">
        <v>7.37</v>
      </c>
      <c r="GE197" s="668">
        <v>7.75</v>
      </c>
      <c r="GF197" s="681" t="s">
        <v>1168</v>
      </c>
      <c r="GG197" s="680">
        <v>11.8</v>
      </c>
      <c r="GH197" s="680">
        <v>13.2</v>
      </c>
      <c r="GI197" s="668">
        <v>12.13</v>
      </c>
      <c r="GJ197" s="668">
        <v>14.52</v>
      </c>
      <c r="GK197" s="681" t="s">
        <v>1228</v>
      </c>
      <c r="GL197" s="679" t="s">
        <v>1229</v>
      </c>
      <c r="GM197" s="679" t="s">
        <v>1230</v>
      </c>
      <c r="GN197" s="668" t="s">
        <v>1231</v>
      </c>
      <c r="GO197" s="668" t="s">
        <v>1232</v>
      </c>
      <c r="GP197" s="681" t="s">
        <v>1053</v>
      </c>
      <c r="GQ197" s="680">
        <v>2.9</v>
      </c>
      <c r="GR197" s="680">
        <v>5.5</v>
      </c>
      <c r="GS197" s="668" t="s">
        <v>1065</v>
      </c>
      <c r="GT197" s="668" t="s">
        <v>1066</v>
      </c>
      <c r="GU197" s="679" t="s">
        <v>1153</v>
      </c>
      <c r="GV197" s="679" t="s">
        <v>987</v>
      </c>
      <c r="GW197" s="679" t="s">
        <v>1036</v>
      </c>
      <c r="GX197" s="665" t="s">
        <v>970</v>
      </c>
      <c r="GY197" s="665" t="s">
        <v>970</v>
      </c>
      <c r="GZ197" s="679" t="s">
        <v>688</v>
      </c>
      <c r="HA197" s="679" t="s">
        <v>1163</v>
      </c>
      <c r="HB197" s="679" t="s">
        <v>692</v>
      </c>
      <c r="HC197" s="665" t="s">
        <v>969</v>
      </c>
      <c r="HD197" s="665" t="s">
        <v>938</v>
      </c>
      <c r="HE197" s="679" t="s">
        <v>933</v>
      </c>
      <c r="HF197" s="679" t="s">
        <v>986</v>
      </c>
      <c r="HG197" s="679" t="s">
        <v>1060</v>
      </c>
      <c r="HH197" s="665" t="s">
        <v>1025</v>
      </c>
      <c r="HI197" s="665" t="s">
        <v>1025</v>
      </c>
      <c r="HJ197" s="679" t="s">
        <v>881</v>
      </c>
      <c r="HK197" s="680" t="s">
        <v>688</v>
      </c>
      <c r="HL197" s="680" t="s">
        <v>997</v>
      </c>
      <c r="HM197" s="665" t="s">
        <v>674</v>
      </c>
      <c r="HN197" s="665" t="s">
        <v>1070</v>
      </c>
      <c r="HO197" s="681" t="s">
        <v>688</v>
      </c>
      <c r="HP197" s="679" t="s">
        <v>675</v>
      </c>
      <c r="HQ197" s="679" t="s">
        <v>695</v>
      </c>
      <c r="HR197" s="665" t="s">
        <v>969</v>
      </c>
      <c r="HS197" s="665" t="s">
        <v>671</v>
      </c>
      <c r="HT197" s="665" t="s">
        <v>675</v>
      </c>
      <c r="HU197" s="665" t="s">
        <v>938</v>
      </c>
      <c r="HV197" s="665" t="s">
        <v>682</v>
      </c>
      <c r="HW197" s="665" t="s">
        <v>994</v>
      </c>
      <c r="HX197" s="679" t="s">
        <v>970</v>
      </c>
      <c r="HY197" s="679" t="s">
        <v>694</v>
      </c>
      <c r="HZ197" s="679" t="s">
        <v>1050</v>
      </c>
      <c r="IA197" s="665" t="s">
        <v>881</v>
      </c>
      <c r="IB197" s="665" t="s">
        <v>695</v>
      </c>
      <c r="IC197" s="679" t="s">
        <v>1009</v>
      </c>
      <c r="ID197" s="679" t="s">
        <v>698</v>
      </c>
      <c r="IE197" s="679" t="s">
        <v>1093</v>
      </c>
      <c r="IF197" s="665" t="s">
        <v>939</v>
      </c>
      <c r="IG197" s="665" t="s">
        <v>939</v>
      </c>
      <c r="IH197" s="679" t="s">
        <v>997</v>
      </c>
      <c r="II197" s="679" t="s">
        <v>686</v>
      </c>
      <c r="IJ197" s="679" t="s">
        <v>889</v>
      </c>
      <c r="IK197" s="665" t="s">
        <v>688</v>
      </c>
      <c r="IL197" s="665" t="s">
        <v>736</v>
      </c>
      <c r="IM197" s="679" t="s">
        <v>895</v>
      </c>
      <c r="IN197" s="680">
        <v>2100</v>
      </c>
      <c r="IO197" s="680">
        <v>3000</v>
      </c>
      <c r="IP197" s="665" t="s">
        <v>669</v>
      </c>
      <c r="IQ197" s="665" t="s">
        <v>663</v>
      </c>
      <c r="IR197" s="681" t="s">
        <v>672</v>
      </c>
      <c r="IS197" s="681" t="s">
        <v>671</v>
      </c>
      <c r="IT197" s="679" t="s">
        <v>885</v>
      </c>
      <c r="IU197" s="679" t="s">
        <v>668</v>
      </c>
      <c r="IV197" s="679" t="s">
        <v>235</v>
      </c>
      <c r="IW197" s="665" t="s">
        <v>677</v>
      </c>
      <c r="IX197" s="665" t="s">
        <v>235</v>
      </c>
      <c r="IY197" s="665" t="s">
        <v>665</v>
      </c>
      <c r="IZ197" s="665" t="s">
        <v>235</v>
      </c>
      <c r="JA197" s="665" t="s">
        <v>236</v>
      </c>
      <c r="JB197" s="665" t="s">
        <v>677</v>
      </c>
      <c r="JC197" s="665" t="s">
        <v>235</v>
      </c>
      <c r="JD197" s="665" t="s">
        <v>665</v>
      </c>
      <c r="JE197" s="665" t="s">
        <v>235</v>
      </c>
      <c r="JF197" s="665" t="s">
        <v>236</v>
      </c>
      <c r="JG197" s="681" t="s">
        <v>1041</v>
      </c>
      <c r="JH197" s="681" t="s">
        <v>1100</v>
      </c>
      <c r="JI197" s="681" t="s">
        <v>1101</v>
      </c>
      <c r="JJ197" s="679" t="s">
        <v>1110</v>
      </c>
      <c r="JK197" s="679" t="s">
        <v>945</v>
      </c>
      <c r="JL197" s="682" t="s">
        <v>1069</v>
      </c>
    </row>
    <row r="198" spans="1:272" ht="12.75" x14ac:dyDescent="0.2">
      <c r="A198" s="734" t="s">
        <v>198</v>
      </c>
      <c r="B198" s="662">
        <v>2013</v>
      </c>
      <c r="C198" s="679" t="s">
        <v>946</v>
      </c>
      <c r="D198" s="679" t="s">
        <v>902</v>
      </c>
      <c r="E198" s="679" t="s">
        <v>1090</v>
      </c>
      <c r="F198" s="679" t="s">
        <v>946</v>
      </c>
      <c r="G198" s="679" t="s">
        <v>902</v>
      </c>
      <c r="H198" s="679" t="s">
        <v>1090</v>
      </c>
      <c r="I198" s="664">
        <v>170799</v>
      </c>
      <c r="J198" s="664">
        <v>153215</v>
      </c>
      <c r="K198" s="664">
        <v>189244</v>
      </c>
      <c r="L198" s="663">
        <v>1390293</v>
      </c>
      <c r="M198" s="664">
        <v>1334733</v>
      </c>
      <c r="N198" s="664">
        <v>1445392</v>
      </c>
      <c r="O198" s="665">
        <v>582733</v>
      </c>
      <c r="P198" s="665">
        <v>807560</v>
      </c>
      <c r="Q198" s="664">
        <v>170799</v>
      </c>
      <c r="R198" s="664">
        <v>153215</v>
      </c>
      <c r="S198" s="664">
        <v>189244</v>
      </c>
      <c r="T198" s="665">
        <v>85796</v>
      </c>
      <c r="U198" s="665">
        <v>85003</v>
      </c>
      <c r="V198" s="664">
        <v>1219494</v>
      </c>
      <c r="W198" s="664">
        <v>1172632</v>
      </c>
      <c r="X198" s="664">
        <v>1267235</v>
      </c>
      <c r="Y198" s="665">
        <v>496937</v>
      </c>
      <c r="Z198" s="665">
        <v>722557</v>
      </c>
      <c r="AA198" s="664">
        <v>113702</v>
      </c>
      <c r="AB198" s="664">
        <v>101996.21736661221</v>
      </c>
      <c r="AC198" s="664">
        <v>125980.955907236</v>
      </c>
      <c r="AD198" s="666">
        <v>52627</v>
      </c>
      <c r="AE198" s="666">
        <v>61075</v>
      </c>
      <c r="AF198" s="664">
        <v>169244</v>
      </c>
      <c r="AG198" s="664">
        <v>127141.42857142859</v>
      </c>
      <c r="AH198" s="664">
        <v>232189.42857142861</v>
      </c>
      <c r="AI198" s="665">
        <v>64608</v>
      </c>
      <c r="AJ198" s="665">
        <v>104636</v>
      </c>
      <c r="AK198" s="664">
        <v>54076</v>
      </c>
      <c r="AL198" s="664">
        <v>58091</v>
      </c>
      <c r="AM198" s="664">
        <v>58631</v>
      </c>
      <c r="AN198" s="664">
        <v>55071</v>
      </c>
      <c r="AO198" s="664">
        <v>114173</v>
      </c>
      <c r="AP198" s="665">
        <v>27201</v>
      </c>
      <c r="AQ198" s="665">
        <v>29175</v>
      </c>
      <c r="AR198" s="665">
        <v>29421</v>
      </c>
      <c r="AS198" s="665">
        <v>23206</v>
      </c>
      <c r="AT198" s="665">
        <v>41402</v>
      </c>
      <c r="AU198" s="665">
        <v>26876</v>
      </c>
      <c r="AV198" s="665">
        <v>28917</v>
      </c>
      <c r="AW198" s="665">
        <v>29210</v>
      </c>
      <c r="AX198" s="665">
        <v>31865</v>
      </c>
      <c r="AY198" s="665">
        <v>72771</v>
      </c>
      <c r="AZ198" s="667">
        <v>9.8794302660282529</v>
      </c>
      <c r="BA198" s="667">
        <v>9.4846205780124677</v>
      </c>
      <c r="BB198" s="667">
        <v>10.27096408532238</v>
      </c>
      <c r="BC198" s="668">
        <v>8.3626375014135466</v>
      </c>
      <c r="BD198" s="668">
        <v>11.367182545921766</v>
      </c>
      <c r="BE198" s="669">
        <v>14.58</v>
      </c>
      <c r="BF198" s="670">
        <v>13.850513675783857</v>
      </c>
      <c r="BG198" s="670">
        <v>15.270580386924614</v>
      </c>
      <c r="BH198" s="668">
        <v>12.106698630454034</v>
      </c>
      <c r="BI198" s="668">
        <v>18.953853202223879</v>
      </c>
      <c r="BJ198" s="669">
        <v>14.99</v>
      </c>
      <c r="BK198" s="670">
        <v>14.24</v>
      </c>
      <c r="BL198" s="670">
        <v>15.7</v>
      </c>
      <c r="BM198" s="668">
        <v>12.22</v>
      </c>
      <c r="BN198" s="668">
        <v>17.71</v>
      </c>
      <c r="BO198" s="669">
        <v>5.31</v>
      </c>
      <c r="BP198" s="670">
        <v>3.9890394088669954</v>
      </c>
      <c r="BQ198" s="670">
        <v>7.2849014778325127</v>
      </c>
      <c r="BR198" s="668">
        <v>4.0599999999999996</v>
      </c>
      <c r="BS198" s="668">
        <v>6.55</v>
      </c>
      <c r="BT198" s="664">
        <v>69193</v>
      </c>
      <c r="BU198" s="664">
        <v>60770</v>
      </c>
      <c r="BV198" s="664">
        <v>77610</v>
      </c>
      <c r="BW198" s="665">
        <v>30664</v>
      </c>
      <c r="BX198" s="665">
        <v>38529</v>
      </c>
      <c r="BY198" s="664">
        <v>9047</v>
      </c>
      <c r="BZ198" s="664">
        <v>6226</v>
      </c>
      <c r="CA198" s="664">
        <v>12052</v>
      </c>
      <c r="CB198" s="665">
        <v>4563</v>
      </c>
      <c r="CC198" s="665">
        <v>4484</v>
      </c>
      <c r="CD198" s="664">
        <v>60147</v>
      </c>
      <c r="CE198" s="664">
        <v>52939</v>
      </c>
      <c r="CF198" s="664">
        <v>67653</v>
      </c>
      <c r="CG198" s="665">
        <v>26101</v>
      </c>
      <c r="CH198" s="665">
        <v>34046</v>
      </c>
      <c r="CI198" s="664">
        <v>23338</v>
      </c>
      <c r="CJ198" s="664">
        <v>17922.100490768873</v>
      </c>
      <c r="CK198" s="664">
        <v>28734.810236036457</v>
      </c>
      <c r="CL198" s="665">
        <v>8558</v>
      </c>
      <c r="CM198" s="665">
        <v>14780</v>
      </c>
      <c r="CN198" s="671">
        <v>9046.6299999999992</v>
      </c>
      <c r="CO198" s="664">
        <v>6712.2</v>
      </c>
      <c r="CP198" s="664">
        <v>16625.87</v>
      </c>
      <c r="CQ198" s="665">
        <v>4562.6899999999996</v>
      </c>
      <c r="CR198" s="665">
        <v>2060.1999999999998</v>
      </c>
      <c r="CS198" s="665">
        <v>6497.7</v>
      </c>
      <c r="CT198" s="665">
        <v>4483.9399999999996</v>
      </c>
      <c r="CU198" s="665">
        <v>4652</v>
      </c>
      <c r="CV198" s="665">
        <v>10128.17</v>
      </c>
      <c r="CW198" s="664">
        <v>63859</v>
      </c>
      <c r="CX198" s="664">
        <v>59228</v>
      </c>
      <c r="CY198" s="664">
        <v>68224</v>
      </c>
      <c r="CZ198" s="665">
        <v>31136</v>
      </c>
      <c r="DA198" s="665">
        <v>32723</v>
      </c>
      <c r="DB198" s="664">
        <v>8747</v>
      </c>
      <c r="DC198" s="664">
        <v>7099</v>
      </c>
      <c r="DD198" s="664">
        <v>10559</v>
      </c>
      <c r="DE198" s="665">
        <v>4394</v>
      </c>
      <c r="DF198" s="665">
        <v>4353</v>
      </c>
      <c r="DG198" s="664">
        <v>55112</v>
      </c>
      <c r="DH198" s="664">
        <v>51645</v>
      </c>
      <c r="DI198" s="664">
        <v>58333</v>
      </c>
      <c r="DJ198" s="665">
        <v>26742</v>
      </c>
      <c r="DK198" s="665">
        <v>28370</v>
      </c>
      <c r="DL198" s="666">
        <v>7697</v>
      </c>
      <c r="DM198" s="666">
        <v>6246.8278266834341</v>
      </c>
      <c r="DN198" s="666">
        <v>9291.4854235737967</v>
      </c>
      <c r="DO198" s="672">
        <v>4053</v>
      </c>
      <c r="DP198" s="672">
        <v>3644</v>
      </c>
      <c r="DQ198" s="664">
        <v>5674</v>
      </c>
      <c r="DR198" s="664">
        <v>5317.0585353462038</v>
      </c>
      <c r="DS198" s="664">
        <v>6005.6147844389607</v>
      </c>
      <c r="DT198" s="665">
        <v>2883</v>
      </c>
      <c r="DU198" s="665">
        <v>2791</v>
      </c>
      <c r="DV198" s="671">
        <v>2932</v>
      </c>
      <c r="DW198" s="671">
        <v>2088</v>
      </c>
      <c r="DX198" s="664">
        <v>3726</v>
      </c>
      <c r="DY198" s="664">
        <v>3971</v>
      </c>
      <c r="DZ198" s="664">
        <v>1703</v>
      </c>
      <c r="EA198" s="665">
        <v>1475</v>
      </c>
      <c r="EB198" s="665">
        <v>1049</v>
      </c>
      <c r="EC198" s="665">
        <v>1870</v>
      </c>
      <c r="ED198" s="665">
        <v>2183</v>
      </c>
      <c r="EE198" s="665">
        <v>700</v>
      </c>
      <c r="EF198" s="665">
        <v>1457</v>
      </c>
      <c r="EG198" s="665">
        <v>1039</v>
      </c>
      <c r="EH198" s="665">
        <v>1856</v>
      </c>
      <c r="EI198" s="665">
        <v>1788</v>
      </c>
      <c r="EJ198" s="665">
        <v>1002</v>
      </c>
      <c r="EK198" s="671">
        <v>889456</v>
      </c>
      <c r="EL198" s="671">
        <v>814630</v>
      </c>
      <c r="EM198" s="671">
        <v>960521</v>
      </c>
      <c r="EN198" s="664">
        <v>70280</v>
      </c>
      <c r="EO198" s="664">
        <v>62690</v>
      </c>
      <c r="EP198" s="664">
        <v>78441</v>
      </c>
      <c r="EQ198" s="673">
        <v>0.12872794536141149</v>
      </c>
      <c r="ER198" s="678" t="s">
        <v>1137</v>
      </c>
      <c r="ES198" s="679" t="s">
        <v>1118</v>
      </c>
      <c r="ET198" s="679" t="s">
        <v>1137</v>
      </c>
      <c r="EU198" s="665" t="s">
        <v>1154</v>
      </c>
      <c r="EV198" s="665" t="s">
        <v>1015</v>
      </c>
      <c r="EW198" s="679" t="s">
        <v>946</v>
      </c>
      <c r="EX198" s="679" t="s">
        <v>902</v>
      </c>
      <c r="EY198" s="679" t="s">
        <v>1090</v>
      </c>
      <c r="EZ198" s="665" t="s">
        <v>1127</v>
      </c>
      <c r="FA198" s="665" t="s">
        <v>1012</v>
      </c>
      <c r="FB198" s="679" t="s">
        <v>1124</v>
      </c>
      <c r="FC198" s="679" t="s">
        <v>1124</v>
      </c>
      <c r="FD198" s="679" t="s">
        <v>1118</v>
      </c>
      <c r="FE198" s="665" t="s">
        <v>1156</v>
      </c>
      <c r="FF198" s="665" t="s">
        <v>1017</v>
      </c>
      <c r="FG198" s="679" t="s">
        <v>946</v>
      </c>
      <c r="FH198" s="680" t="s">
        <v>911</v>
      </c>
      <c r="FI198" s="680" t="s">
        <v>1097</v>
      </c>
      <c r="FJ198" s="665" t="s">
        <v>980</v>
      </c>
      <c r="FK198" s="665" t="s">
        <v>1026</v>
      </c>
      <c r="FL198" s="679" t="s">
        <v>1153</v>
      </c>
      <c r="FM198" s="679" t="s">
        <v>1021</v>
      </c>
      <c r="FN198" s="679" t="s">
        <v>1022</v>
      </c>
      <c r="FO198" s="679" t="s">
        <v>1056</v>
      </c>
      <c r="FP198" s="679" t="s">
        <v>901</v>
      </c>
      <c r="FQ198" s="665" t="s">
        <v>970</v>
      </c>
      <c r="FR198" s="665" t="s">
        <v>903</v>
      </c>
      <c r="FS198" s="665" t="s">
        <v>903</v>
      </c>
      <c r="FT198" s="665" t="s">
        <v>694</v>
      </c>
      <c r="FU198" s="665" t="s">
        <v>905</v>
      </c>
      <c r="FV198" s="665" t="s">
        <v>970</v>
      </c>
      <c r="FW198" s="665" t="s">
        <v>903</v>
      </c>
      <c r="FX198" s="665" t="s">
        <v>903</v>
      </c>
      <c r="FY198" s="665" t="s">
        <v>1050</v>
      </c>
      <c r="FZ198" s="665" t="s">
        <v>1038</v>
      </c>
      <c r="GA198" s="680">
        <v>9.9</v>
      </c>
      <c r="GB198" s="680">
        <v>9.5</v>
      </c>
      <c r="GC198" s="680">
        <v>10.3</v>
      </c>
      <c r="GD198" s="668">
        <v>8.36</v>
      </c>
      <c r="GE198" s="668">
        <v>11.37</v>
      </c>
      <c r="GF198" s="681" t="s">
        <v>1233</v>
      </c>
      <c r="GG198" s="680">
        <v>13.9</v>
      </c>
      <c r="GH198" s="680">
        <v>15.3</v>
      </c>
      <c r="GI198" s="668">
        <v>12.11</v>
      </c>
      <c r="GJ198" s="668">
        <v>18.95</v>
      </c>
      <c r="GK198" s="681" t="s">
        <v>1234</v>
      </c>
      <c r="GL198" s="679" t="s">
        <v>1235</v>
      </c>
      <c r="GM198" s="679" t="s">
        <v>1236</v>
      </c>
      <c r="GN198" s="668" t="s">
        <v>1162</v>
      </c>
      <c r="GO198" s="668" t="s">
        <v>1237</v>
      </c>
      <c r="GP198" s="681" t="s">
        <v>1208</v>
      </c>
      <c r="GQ198" s="680">
        <v>4</v>
      </c>
      <c r="GR198" s="680">
        <v>7.3</v>
      </c>
      <c r="GS198" s="668" t="s">
        <v>1215</v>
      </c>
      <c r="GT198" s="668" t="s">
        <v>1140</v>
      </c>
      <c r="GU198" s="679" t="s">
        <v>977</v>
      </c>
      <c r="GV198" s="679" t="s">
        <v>981</v>
      </c>
      <c r="GW198" s="679" t="s">
        <v>1110</v>
      </c>
      <c r="GX198" s="665" t="s">
        <v>979</v>
      </c>
      <c r="GY198" s="665" t="s">
        <v>983</v>
      </c>
      <c r="GZ198" s="679" t="s">
        <v>953</v>
      </c>
      <c r="HA198" s="679" t="s">
        <v>697</v>
      </c>
      <c r="HB198" s="679" t="s">
        <v>688</v>
      </c>
      <c r="HC198" s="665" t="s">
        <v>687</v>
      </c>
      <c r="HD198" s="665" t="s">
        <v>693</v>
      </c>
      <c r="HE198" s="679" t="s">
        <v>1061</v>
      </c>
      <c r="HF198" s="679" t="s">
        <v>701</v>
      </c>
      <c r="HG198" s="679" t="s">
        <v>1111</v>
      </c>
      <c r="HH198" s="665" t="s">
        <v>918</v>
      </c>
      <c r="HI198" s="665" t="s">
        <v>912</v>
      </c>
      <c r="HJ198" s="679" t="s">
        <v>694</v>
      </c>
      <c r="HK198" s="680" t="s">
        <v>679</v>
      </c>
      <c r="HL198" s="680" t="s">
        <v>903</v>
      </c>
      <c r="HM198" s="665" t="s">
        <v>1093</v>
      </c>
      <c r="HN198" s="665" t="s">
        <v>692</v>
      </c>
      <c r="HO198" s="681" t="s">
        <v>953</v>
      </c>
      <c r="HP198" s="679" t="s">
        <v>689</v>
      </c>
      <c r="HQ198" s="679" t="s">
        <v>686</v>
      </c>
      <c r="HR198" s="665" t="s">
        <v>687</v>
      </c>
      <c r="HS198" s="665" t="s">
        <v>690</v>
      </c>
      <c r="HT198" s="665" t="s">
        <v>941</v>
      </c>
      <c r="HU198" s="665" t="s">
        <v>693</v>
      </c>
      <c r="HV198" s="665" t="s">
        <v>691</v>
      </c>
      <c r="HW198" s="665" t="s">
        <v>681</v>
      </c>
      <c r="HX198" s="679" t="s">
        <v>1036</v>
      </c>
      <c r="HY198" s="679" t="s">
        <v>1022</v>
      </c>
      <c r="HZ198" s="679" t="s">
        <v>1111</v>
      </c>
      <c r="IA198" s="665" t="s">
        <v>979</v>
      </c>
      <c r="IB198" s="665" t="s">
        <v>989</v>
      </c>
      <c r="IC198" s="679" t="s">
        <v>1070</v>
      </c>
      <c r="ID198" s="679" t="s">
        <v>738</v>
      </c>
      <c r="IE198" s="679" t="s">
        <v>695</v>
      </c>
      <c r="IF198" s="665" t="s">
        <v>1062</v>
      </c>
      <c r="IG198" s="665" t="s">
        <v>1062</v>
      </c>
      <c r="IH198" s="679" t="s">
        <v>1056</v>
      </c>
      <c r="II198" s="679" t="s">
        <v>1104</v>
      </c>
      <c r="IJ198" s="679" t="s">
        <v>1021</v>
      </c>
      <c r="IK198" s="665" t="s">
        <v>970</v>
      </c>
      <c r="IL198" s="665" t="s">
        <v>932</v>
      </c>
      <c r="IM198" s="679" t="s">
        <v>916</v>
      </c>
      <c r="IN198" s="680">
        <v>5300</v>
      </c>
      <c r="IO198" s="680">
        <v>6000</v>
      </c>
      <c r="IP198" s="665" t="s">
        <v>676</v>
      </c>
      <c r="IQ198" s="665" t="s">
        <v>672</v>
      </c>
      <c r="IR198" s="681" t="s">
        <v>676</v>
      </c>
      <c r="IS198" s="681" t="s">
        <v>690</v>
      </c>
      <c r="IT198" s="679" t="s">
        <v>950</v>
      </c>
      <c r="IU198" s="679" t="s">
        <v>934</v>
      </c>
      <c r="IV198" s="679" t="s">
        <v>664</v>
      </c>
      <c r="IW198" s="665" t="s">
        <v>668</v>
      </c>
      <c r="IX198" s="665" t="s">
        <v>684</v>
      </c>
      <c r="IY198" s="665" t="s">
        <v>671</v>
      </c>
      <c r="IZ198" s="665" t="s">
        <v>685</v>
      </c>
      <c r="JA198" s="665" t="s">
        <v>235</v>
      </c>
      <c r="JB198" s="665" t="s">
        <v>668</v>
      </c>
      <c r="JC198" s="665" t="s">
        <v>684</v>
      </c>
      <c r="JD198" s="665" t="s">
        <v>671</v>
      </c>
      <c r="JE198" s="665" t="s">
        <v>667</v>
      </c>
      <c r="JF198" s="665" t="s">
        <v>684</v>
      </c>
      <c r="JG198" s="681" t="s">
        <v>1096</v>
      </c>
      <c r="JH198" s="681" t="s">
        <v>1015</v>
      </c>
      <c r="JI198" s="681" t="s">
        <v>1227</v>
      </c>
      <c r="JJ198" s="679" t="s">
        <v>945</v>
      </c>
      <c r="JK198" s="679" t="s">
        <v>1082</v>
      </c>
      <c r="JL198" s="682" t="s">
        <v>1110</v>
      </c>
    </row>
  </sheetData>
  <sortState ref="A2:JL198">
    <sortCondition ref="A2:A198"/>
  </sortState>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198"/>
  <sheetViews>
    <sheetView topLeftCell="B1" workbookViewId="0">
      <selection activeCell="C2" sqref="C2:E2"/>
    </sheetView>
  </sheetViews>
  <sheetFormatPr defaultRowHeight="12" x14ac:dyDescent="0.2"/>
  <cols>
    <col min="1" max="16384" width="9" style="648"/>
  </cols>
  <sheetData>
    <row r="1" spans="1:127" ht="84" x14ac:dyDescent="0.2">
      <c r="B1" s="649" t="s">
        <v>288</v>
      </c>
      <c r="C1" s="650" t="s">
        <v>749</v>
      </c>
      <c r="D1" s="650" t="s">
        <v>876</v>
      </c>
      <c r="E1" s="650" t="s">
        <v>877</v>
      </c>
      <c r="F1" s="651" t="s">
        <v>752</v>
      </c>
      <c r="G1" s="652" t="s">
        <v>753</v>
      </c>
      <c r="H1" s="650" t="s">
        <v>754</v>
      </c>
      <c r="I1" s="650" t="s">
        <v>755</v>
      </c>
      <c r="J1" s="650" t="s">
        <v>756</v>
      </c>
      <c r="K1" s="651" t="s">
        <v>757</v>
      </c>
      <c r="L1" s="652" t="s">
        <v>758</v>
      </c>
      <c r="M1" s="650" t="s">
        <v>759</v>
      </c>
      <c r="N1" s="650" t="s">
        <v>760</v>
      </c>
      <c r="O1" s="650" t="s">
        <v>761</v>
      </c>
      <c r="P1" s="651" t="s">
        <v>762</v>
      </c>
      <c r="Q1" s="652" t="s">
        <v>763</v>
      </c>
      <c r="R1" s="650" t="s">
        <v>766</v>
      </c>
      <c r="S1" s="650" t="s">
        <v>767</v>
      </c>
      <c r="T1" s="650" t="s">
        <v>768</v>
      </c>
      <c r="U1" s="651" t="s">
        <v>769</v>
      </c>
      <c r="V1" s="652" t="s">
        <v>770</v>
      </c>
      <c r="W1" s="650" t="s">
        <v>771</v>
      </c>
      <c r="X1" s="650" t="s">
        <v>772</v>
      </c>
      <c r="Y1" s="650" t="s">
        <v>773</v>
      </c>
      <c r="Z1" s="650" t="s">
        <v>774</v>
      </c>
      <c r="AA1" s="650" t="s">
        <v>775</v>
      </c>
      <c r="AB1" s="651" t="s">
        <v>776</v>
      </c>
      <c r="AC1" s="651" t="s">
        <v>777</v>
      </c>
      <c r="AD1" s="651" t="s">
        <v>778</v>
      </c>
      <c r="AE1" s="651" t="s">
        <v>779</v>
      </c>
      <c r="AF1" s="651" t="s">
        <v>780</v>
      </c>
      <c r="AG1" s="652" t="s">
        <v>781</v>
      </c>
      <c r="AH1" s="652" t="s">
        <v>782</v>
      </c>
      <c r="AI1" s="652" t="s">
        <v>783</v>
      </c>
      <c r="AJ1" s="652" t="s">
        <v>784</v>
      </c>
      <c r="AK1" s="652" t="s">
        <v>785</v>
      </c>
      <c r="AL1" s="653" t="s">
        <v>786</v>
      </c>
      <c r="AM1" s="653" t="s">
        <v>787</v>
      </c>
      <c r="AN1" s="653" t="s">
        <v>788</v>
      </c>
      <c r="AO1" s="654" t="s">
        <v>789</v>
      </c>
      <c r="AP1" s="652" t="s">
        <v>790</v>
      </c>
      <c r="AQ1" s="653" t="s">
        <v>791</v>
      </c>
      <c r="AR1" s="653" t="s">
        <v>792</v>
      </c>
      <c r="AS1" s="653" t="s">
        <v>793</v>
      </c>
      <c r="AT1" s="654" t="s">
        <v>794</v>
      </c>
      <c r="AU1" s="652" t="s">
        <v>795</v>
      </c>
      <c r="AV1" s="653" t="s">
        <v>796</v>
      </c>
      <c r="AW1" s="650" t="s">
        <v>797</v>
      </c>
      <c r="AX1" s="650" t="s">
        <v>798</v>
      </c>
      <c r="AY1" s="654" t="s">
        <v>799</v>
      </c>
      <c r="AZ1" s="652" t="s">
        <v>800</v>
      </c>
      <c r="BA1" s="653" t="s">
        <v>801</v>
      </c>
      <c r="BB1" s="653" t="s">
        <v>802</v>
      </c>
      <c r="BC1" s="653" t="s">
        <v>803</v>
      </c>
      <c r="BD1" s="654" t="s">
        <v>804</v>
      </c>
      <c r="BE1" s="652" t="s">
        <v>805</v>
      </c>
      <c r="BF1" s="650" t="s">
        <v>806</v>
      </c>
      <c r="BG1" s="650" t="s">
        <v>807</v>
      </c>
      <c r="BH1" s="650" t="s">
        <v>808</v>
      </c>
      <c r="BI1" s="654" t="s">
        <v>809</v>
      </c>
      <c r="BJ1" s="652" t="s">
        <v>810</v>
      </c>
      <c r="BK1" s="650" t="s">
        <v>811</v>
      </c>
      <c r="BL1" s="650" t="s">
        <v>812</v>
      </c>
      <c r="BM1" s="650" t="s">
        <v>813</v>
      </c>
      <c r="BN1" s="654" t="s">
        <v>814</v>
      </c>
      <c r="BO1" s="652" t="s">
        <v>815</v>
      </c>
      <c r="BP1" s="650" t="s">
        <v>816</v>
      </c>
      <c r="BQ1" s="650" t="s">
        <v>817</v>
      </c>
      <c r="BR1" s="650" t="s">
        <v>818</v>
      </c>
      <c r="BS1" s="654" t="s">
        <v>819</v>
      </c>
      <c r="BT1" s="652" t="s">
        <v>820</v>
      </c>
      <c r="BU1" s="650" t="s">
        <v>821</v>
      </c>
      <c r="BV1" s="650" t="s">
        <v>822</v>
      </c>
      <c r="BW1" s="650" t="s">
        <v>823</v>
      </c>
      <c r="BX1" s="654" t="s">
        <v>824</v>
      </c>
      <c r="BY1" s="652" t="s">
        <v>825</v>
      </c>
      <c r="BZ1" s="657" t="s">
        <v>826</v>
      </c>
      <c r="CA1" s="650" t="s">
        <v>658</v>
      </c>
      <c r="CB1" s="650" t="s">
        <v>827</v>
      </c>
      <c r="CC1" s="654" t="s">
        <v>828</v>
      </c>
      <c r="CD1" s="654" t="s">
        <v>659</v>
      </c>
      <c r="CE1" s="654" t="s">
        <v>829</v>
      </c>
      <c r="CF1" s="652" t="s">
        <v>830</v>
      </c>
      <c r="CG1" s="652" t="s">
        <v>660</v>
      </c>
      <c r="CH1" s="652" t="s">
        <v>831</v>
      </c>
      <c r="CI1" s="650" t="s">
        <v>832</v>
      </c>
      <c r="CJ1" s="650" t="s">
        <v>833</v>
      </c>
      <c r="CK1" s="650" t="s">
        <v>834</v>
      </c>
      <c r="CL1" s="654" t="s">
        <v>835</v>
      </c>
      <c r="CM1" s="652" t="s">
        <v>836</v>
      </c>
      <c r="CN1" s="650" t="s">
        <v>837</v>
      </c>
      <c r="CO1" s="650" t="s">
        <v>838</v>
      </c>
      <c r="CP1" s="650" t="s">
        <v>839</v>
      </c>
      <c r="CQ1" s="675" t="s">
        <v>840</v>
      </c>
      <c r="CR1" s="652" t="s">
        <v>841</v>
      </c>
      <c r="CS1" s="650" t="s">
        <v>842</v>
      </c>
      <c r="CT1" s="650" t="s">
        <v>843</v>
      </c>
      <c r="CU1" s="650" t="s">
        <v>844</v>
      </c>
      <c r="CV1" s="654" t="s">
        <v>845</v>
      </c>
      <c r="CW1" s="652" t="s">
        <v>846</v>
      </c>
      <c r="CX1" s="650" t="s">
        <v>849</v>
      </c>
      <c r="CY1" s="650" t="s">
        <v>850</v>
      </c>
      <c r="CZ1" s="650" t="s">
        <v>878</v>
      </c>
      <c r="DA1" s="654" t="s">
        <v>852</v>
      </c>
      <c r="DB1" s="652" t="s">
        <v>853</v>
      </c>
      <c r="DC1" s="657" t="s">
        <v>854</v>
      </c>
      <c r="DD1" s="657" t="s">
        <v>855</v>
      </c>
      <c r="DE1" s="650" t="s">
        <v>856</v>
      </c>
      <c r="DF1" s="650" t="s">
        <v>857</v>
      </c>
      <c r="DG1" s="650" t="s">
        <v>858</v>
      </c>
      <c r="DH1" s="654" t="s">
        <v>859</v>
      </c>
      <c r="DI1" s="654" t="s">
        <v>860</v>
      </c>
      <c r="DJ1" s="654" t="s">
        <v>861</v>
      </c>
      <c r="DK1" s="654" t="s">
        <v>862</v>
      </c>
      <c r="DL1" s="654" t="s">
        <v>863</v>
      </c>
      <c r="DM1" s="652" t="s">
        <v>864</v>
      </c>
      <c r="DN1" s="652" t="s">
        <v>865</v>
      </c>
      <c r="DO1" s="652" t="s">
        <v>866</v>
      </c>
      <c r="DP1" s="652" t="s">
        <v>867</v>
      </c>
      <c r="DQ1" s="652" t="s">
        <v>868</v>
      </c>
      <c r="DR1" s="676" t="s">
        <v>869</v>
      </c>
      <c r="DS1" s="676" t="s">
        <v>870</v>
      </c>
      <c r="DT1" s="676" t="s">
        <v>871</v>
      </c>
      <c r="DU1" s="677" t="s">
        <v>872</v>
      </c>
      <c r="DV1" s="677" t="s">
        <v>873</v>
      </c>
      <c r="DW1" s="677" t="s">
        <v>874</v>
      </c>
    </row>
    <row r="2" spans="1:127" x14ac:dyDescent="0.2">
      <c r="A2" s="661" t="s">
        <v>5</v>
      </c>
      <c r="B2" s="662">
        <v>2013</v>
      </c>
      <c r="C2" s="678" t="s">
        <v>693</v>
      </c>
      <c r="D2" s="679" t="s">
        <v>664</v>
      </c>
      <c r="E2" s="679" t="s">
        <v>686</v>
      </c>
      <c r="F2" s="665" t="s">
        <v>672</v>
      </c>
      <c r="G2" s="665" t="s">
        <v>879</v>
      </c>
      <c r="H2" s="679" t="s">
        <v>236</v>
      </c>
      <c r="I2" s="679" t="s">
        <v>232</v>
      </c>
      <c r="J2" s="679" t="s">
        <v>235</v>
      </c>
      <c r="K2" s="665" t="s">
        <v>237</v>
      </c>
      <c r="L2" s="665" t="s">
        <v>237</v>
      </c>
      <c r="M2" s="679" t="s">
        <v>880</v>
      </c>
      <c r="N2" s="679" t="s">
        <v>879</v>
      </c>
      <c r="O2" s="679" t="s">
        <v>881</v>
      </c>
      <c r="P2" s="665" t="s">
        <v>670</v>
      </c>
      <c r="Q2" s="665" t="s">
        <v>668</v>
      </c>
      <c r="R2" s="679" t="s">
        <v>235</v>
      </c>
      <c r="S2" s="680" t="s">
        <v>237</v>
      </c>
      <c r="T2" s="680">
        <v>2700</v>
      </c>
      <c r="U2" s="665" t="s">
        <v>236</v>
      </c>
      <c r="V2" s="665" t="s">
        <v>236</v>
      </c>
      <c r="W2" s="679" t="s">
        <v>237</v>
      </c>
      <c r="X2" s="679" t="s">
        <v>232</v>
      </c>
      <c r="Y2" s="679" t="s">
        <v>232</v>
      </c>
      <c r="Z2" s="679" t="s">
        <v>237</v>
      </c>
      <c r="AA2" s="679" t="s">
        <v>236</v>
      </c>
      <c r="AB2" s="665" t="s">
        <v>232</v>
      </c>
      <c r="AC2" s="665" t="s">
        <v>232</v>
      </c>
      <c r="AD2" s="665" t="s">
        <v>232</v>
      </c>
      <c r="AE2" s="665" t="s">
        <v>232</v>
      </c>
      <c r="AF2" s="665" t="s">
        <v>236</v>
      </c>
      <c r="AG2" s="665" t="s">
        <v>232</v>
      </c>
      <c r="AH2" s="665" t="s">
        <v>232</v>
      </c>
      <c r="AI2" s="665" t="s">
        <v>232</v>
      </c>
      <c r="AJ2" s="665" t="s">
        <v>232</v>
      </c>
      <c r="AK2" s="665" t="s">
        <v>236</v>
      </c>
      <c r="AL2" s="680" t="s">
        <v>882</v>
      </c>
      <c r="AM2" s="680" t="s">
        <v>882</v>
      </c>
      <c r="AN2" s="680" t="s">
        <v>882</v>
      </c>
      <c r="AO2" s="668" t="s">
        <v>882</v>
      </c>
      <c r="AP2" s="668" t="s">
        <v>882</v>
      </c>
      <c r="AQ2" s="681" t="s">
        <v>882</v>
      </c>
      <c r="AR2" s="680" t="s">
        <v>882</v>
      </c>
      <c r="AS2" s="680">
        <v>0.1</v>
      </c>
      <c r="AT2" s="668" t="s">
        <v>882</v>
      </c>
      <c r="AU2" s="668" t="s">
        <v>882</v>
      </c>
      <c r="AV2" s="681" t="s">
        <v>882</v>
      </c>
      <c r="AW2" s="679" t="s">
        <v>882</v>
      </c>
      <c r="AX2" s="679" t="s">
        <v>883</v>
      </c>
      <c r="AY2" s="668" t="s">
        <v>882</v>
      </c>
      <c r="AZ2" s="668" t="s">
        <v>882</v>
      </c>
      <c r="BA2" s="681" t="s">
        <v>882</v>
      </c>
      <c r="BB2" s="680" t="s">
        <v>882</v>
      </c>
      <c r="BC2" s="680" t="s">
        <v>882</v>
      </c>
      <c r="BD2" s="668" t="s">
        <v>882</v>
      </c>
      <c r="BE2" s="668" t="s">
        <v>882</v>
      </c>
      <c r="BF2" s="679" t="s">
        <v>235</v>
      </c>
      <c r="BG2" s="679" t="s">
        <v>237</v>
      </c>
      <c r="BH2" s="679" t="s">
        <v>884</v>
      </c>
      <c r="BI2" s="665" t="s">
        <v>236</v>
      </c>
      <c r="BJ2" s="665" t="s">
        <v>236</v>
      </c>
      <c r="BK2" s="679" t="s">
        <v>232</v>
      </c>
      <c r="BL2" s="679" t="s">
        <v>232</v>
      </c>
      <c r="BM2" s="679" t="s">
        <v>237</v>
      </c>
      <c r="BN2" s="665" t="s">
        <v>232</v>
      </c>
      <c r="BO2" s="665" t="s">
        <v>232</v>
      </c>
      <c r="BP2" s="679" t="s">
        <v>235</v>
      </c>
      <c r="BQ2" s="679" t="s">
        <v>237</v>
      </c>
      <c r="BR2" s="679" t="s">
        <v>885</v>
      </c>
      <c r="BS2" s="665" t="s">
        <v>236</v>
      </c>
      <c r="BT2" s="665" t="s">
        <v>237</v>
      </c>
      <c r="BU2" s="679" t="s">
        <v>237</v>
      </c>
      <c r="BV2" s="680" t="s">
        <v>232</v>
      </c>
      <c r="BW2" s="680" t="s">
        <v>235</v>
      </c>
      <c r="BX2" s="665" t="s">
        <v>232</v>
      </c>
      <c r="BY2" s="665" t="s">
        <v>232</v>
      </c>
      <c r="BZ2" s="681" t="s">
        <v>232</v>
      </c>
      <c r="CA2" s="679" t="s">
        <v>232</v>
      </c>
      <c r="CB2" s="679" t="s">
        <v>237</v>
      </c>
      <c r="CC2" s="665" t="s">
        <v>232</v>
      </c>
      <c r="CD2" s="665" t="s">
        <v>232</v>
      </c>
      <c r="CE2" s="665" t="s">
        <v>232</v>
      </c>
      <c r="CF2" s="665" t="s">
        <v>232</v>
      </c>
      <c r="CG2" s="665" t="s">
        <v>232</v>
      </c>
      <c r="CH2" s="665" t="s">
        <v>232</v>
      </c>
      <c r="CI2" s="679" t="s">
        <v>236</v>
      </c>
      <c r="CJ2" s="679" t="s">
        <v>237</v>
      </c>
      <c r="CK2" s="679" t="s">
        <v>663</v>
      </c>
      <c r="CL2" s="665" t="s">
        <v>237</v>
      </c>
      <c r="CM2" s="665" t="s">
        <v>237</v>
      </c>
      <c r="CN2" s="679" t="s">
        <v>232</v>
      </c>
      <c r="CO2" s="679" t="s">
        <v>232</v>
      </c>
      <c r="CP2" s="679" t="s">
        <v>237</v>
      </c>
      <c r="CQ2" s="665" t="s">
        <v>232</v>
      </c>
      <c r="CR2" s="665" t="s">
        <v>232</v>
      </c>
      <c r="CS2" s="679" t="s">
        <v>236</v>
      </c>
      <c r="CT2" s="679" t="s">
        <v>232</v>
      </c>
      <c r="CU2" s="679" t="s">
        <v>235</v>
      </c>
      <c r="CV2" s="665" t="s">
        <v>237</v>
      </c>
      <c r="CW2" s="665" t="s">
        <v>232</v>
      </c>
      <c r="CX2" s="679" t="s">
        <v>232</v>
      </c>
      <c r="CY2" s="680" t="s">
        <v>232</v>
      </c>
      <c r="CZ2" s="680" t="s">
        <v>232</v>
      </c>
      <c r="DA2" s="665" t="s">
        <v>232</v>
      </c>
      <c r="DB2" s="665" t="s">
        <v>232</v>
      </c>
      <c r="DC2" s="681" t="s">
        <v>232</v>
      </c>
      <c r="DD2" s="681" t="s">
        <v>232</v>
      </c>
      <c r="DE2" s="679" t="s">
        <v>232</v>
      </c>
      <c r="DF2" s="679" t="s">
        <v>232</v>
      </c>
      <c r="DG2" s="679" t="s">
        <v>232</v>
      </c>
      <c r="DH2" s="665" t="s">
        <v>232</v>
      </c>
      <c r="DI2" s="665" t="s">
        <v>232</v>
      </c>
      <c r="DJ2" s="665" t="s">
        <v>232</v>
      </c>
      <c r="DK2" s="665" t="s">
        <v>232</v>
      </c>
      <c r="DL2" s="665" t="s">
        <v>232</v>
      </c>
      <c r="DM2" s="665" t="s">
        <v>232</v>
      </c>
      <c r="DN2" s="665" t="s">
        <v>232</v>
      </c>
      <c r="DO2" s="665" t="s">
        <v>232</v>
      </c>
      <c r="DP2" s="665" t="s">
        <v>232</v>
      </c>
      <c r="DQ2" s="665" t="s">
        <v>232</v>
      </c>
      <c r="DR2" s="681" t="s">
        <v>661</v>
      </c>
      <c r="DS2" s="681" t="s">
        <v>661</v>
      </c>
      <c r="DT2" s="681" t="s">
        <v>661</v>
      </c>
      <c r="DU2" s="679" t="s">
        <v>237</v>
      </c>
      <c r="DV2" s="679" t="s">
        <v>232</v>
      </c>
      <c r="DW2" s="682" t="s">
        <v>235</v>
      </c>
    </row>
    <row r="3" spans="1:127" x14ac:dyDescent="0.2">
      <c r="A3" s="661" t="s">
        <v>6</v>
      </c>
      <c r="B3" s="662">
        <v>2013</v>
      </c>
      <c r="C3" s="678" t="s">
        <v>235</v>
      </c>
      <c r="D3" s="679" t="s">
        <v>236</v>
      </c>
      <c r="E3" s="679" t="s">
        <v>663</v>
      </c>
      <c r="F3" s="665" t="s">
        <v>236</v>
      </c>
      <c r="G3" s="665" t="s">
        <v>237</v>
      </c>
      <c r="H3" s="679" t="s">
        <v>661</v>
      </c>
      <c r="I3" s="679" t="s">
        <v>661</v>
      </c>
      <c r="J3" s="679" t="s">
        <v>661</v>
      </c>
      <c r="K3" s="665" t="s">
        <v>661</v>
      </c>
      <c r="L3" s="665" t="s">
        <v>661</v>
      </c>
      <c r="M3" s="679" t="s">
        <v>235</v>
      </c>
      <c r="N3" s="679" t="s">
        <v>236</v>
      </c>
      <c r="O3" s="679" t="s">
        <v>663</v>
      </c>
      <c r="P3" s="665" t="s">
        <v>236</v>
      </c>
      <c r="Q3" s="665" t="s">
        <v>237</v>
      </c>
      <c r="R3" s="679" t="s">
        <v>237</v>
      </c>
      <c r="S3" s="680" t="s">
        <v>232</v>
      </c>
      <c r="T3" s="680" t="s">
        <v>236</v>
      </c>
      <c r="U3" s="665" t="s">
        <v>237</v>
      </c>
      <c r="V3" s="665" t="s">
        <v>232</v>
      </c>
      <c r="W3" s="679" t="s">
        <v>661</v>
      </c>
      <c r="X3" s="679" t="s">
        <v>661</v>
      </c>
      <c r="Y3" s="679" t="s">
        <v>661</v>
      </c>
      <c r="Z3" s="679" t="s">
        <v>232</v>
      </c>
      <c r="AA3" s="679" t="s">
        <v>237</v>
      </c>
      <c r="AB3" s="665" t="s">
        <v>661</v>
      </c>
      <c r="AC3" s="665" t="s">
        <v>661</v>
      </c>
      <c r="AD3" s="665" t="s">
        <v>661</v>
      </c>
      <c r="AE3" s="665" t="s">
        <v>232</v>
      </c>
      <c r="AF3" s="665" t="s">
        <v>232</v>
      </c>
      <c r="AG3" s="665" t="s">
        <v>661</v>
      </c>
      <c r="AH3" s="665" t="s">
        <v>661</v>
      </c>
      <c r="AI3" s="665" t="s">
        <v>661</v>
      </c>
      <c r="AJ3" s="665" t="s">
        <v>232</v>
      </c>
      <c r="AK3" s="665" t="s">
        <v>232</v>
      </c>
      <c r="AL3" s="680" t="s">
        <v>882</v>
      </c>
      <c r="AM3" s="680" t="s">
        <v>882</v>
      </c>
      <c r="AN3" s="680" t="s">
        <v>882</v>
      </c>
      <c r="AO3" s="668" t="s">
        <v>882</v>
      </c>
      <c r="AP3" s="668" t="s">
        <v>882</v>
      </c>
      <c r="AQ3" s="681" t="s">
        <v>882</v>
      </c>
      <c r="AR3" s="680" t="s">
        <v>882</v>
      </c>
      <c r="AS3" s="680" t="s">
        <v>882</v>
      </c>
      <c r="AT3" s="668" t="s">
        <v>882</v>
      </c>
      <c r="AU3" s="668" t="s">
        <v>882</v>
      </c>
      <c r="AV3" s="681" t="s">
        <v>882</v>
      </c>
      <c r="AW3" s="679" t="s">
        <v>882</v>
      </c>
      <c r="AX3" s="679" t="s">
        <v>882</v>
      </c>
      <c r="AY3" s="668" t="s">
        <v>882</v>
      </c>
      <c r="AZ3" s="668" t="s">
        <v>882</v>
      </c>
      <c r="BA3" s="681" t="s">
        <v>882</v>
      </c>
      <c r="BB3" s="680" t="s">
        <v>882</v>
      </c>
      <c r="BC3" s="680" t="s">
        <v>882</v>
      </c>
      <c r="BD3" s="668" t="s">
        <v>882</v>
      </c>
      <c r="BE3" s="668" t="s">
        <v>882</v>
      </c>
      <c r="BF3" s="679" t="s">
        <v>237</v>
      </c>
      <c r="BG3" s="679" t="s">
        <v>232</v>
      </c>
      <c r="BH3" s="679" t="s">
        <v>236</v>
      </c>
      <c r="BI3" s="665" t="s">
        <v>232</v>
      </c>
      <c r="BJ3" s="665" t="s">
        <v>232</v>
      </c>
      <c r="BK3" s="679" t="s">
        <v>661</v>
      </c>
      <c r="BL3" s="679" t="s">
        <v>661</v>
      </c>
      <c r="BM3" s="679" t="s">
        <v>661</v>
      </c>
      <c r="BN3" s="665" t="s">
        <v>661</v>
      </c>
      <c r="BO3" s="665" t="s">
        <v>661</v>
      </c>
      <c r="BP3" s="679" t="s">
        <v>237</v>
      </c>
      <c r="BQ3" s="679" t="s">
        <v>232</v>
      </c>
      <c r="BR3" s="679" t="s">
        <v>236</v>
      </c>
      <c r="BS3" s="665" t="s">
        <v>232</v>
      </c>
      <c r="BT3" s="665" t="s">
        <v>232</v>
      </c>
      <c r="BU3" s="679" t="s">
        <v>232</v>
      </c>
      <c r="BV3" s="680" t="s">
        <v>232</v>
      </c>
      <c r="BW3" s="680" t="s">
        <v>232</v>
      </c>
      <c r="BX3" s="665" t="s">
        <v>232</v>
      </c>
      <c r="BY3" s="665" t="s">
        <v>232</v>
      </c>
      <c r="BZ3" s="681" t="s">
        <v>661</v>
      </c>
      <c r="CA3" s="679" t="s">
        <v>232</v>
      </c>
      <c r="CB3" s="679" t="s">
        <v>232</v>
      </c>
      <c r="CC3" s="665" t="s">
        <v>661</v>
      </c>
      <c r="CD3" s="665" t="s">
        <v>232</v>
      </c>
      <c r="CE3" s="665" t="s">
        <v>232</v>
      </c>
      <c r="CF3" s="665" t="s">
        <v>661</v>
      </c>
      <c r="CG3" s="665" t="s">
        <v>232</v>
      </c>
      <c r="CH3" s="665" t="s">
        <v>232</v>
      </c>
      <c r="CI3" s="679" t="s">
        <v>232</v>
      </c>
      <c r="CJ3" s="679" t="s">
        <v>232</v>
      </c>
      <c r="CK3" s="679" t="s">
        <v>232</v>
      </c>
      <c r="CL3" s="665" t="s">
        <v>232</v>
      </c>
      <c r="CM3" s="665" t="s">
        <v>232</v>
      </c>
      <c r="CN3" s="679" t="s">
        <v>661</v>
      </c>
      <c r="CO3" s="679" t="s">
        <v>661</v>
      </c>
      <c r="CP3" s="679" t="s">
        <v>661</v>
      </c>
      <c r="CQ3" s="665" t="s">
        <v>661</v>
      </c>
      <c r="CR3" s="665" t="s">
        <v>661</v>
      </c>
      <c r="CS3" s="679" t="s">
        <v>232</v>
      </c>
      <c r="CT3" s="679" t="s">
        <v>232</v>
      </c>
      <c r="CU3" s="679" t="s">
        <v>232</v>
      </c>
      <c r="CV3" s="665" t="s">
        <v>232</v>
      </c>
      <c r="CW3" s="665" t="s">
        <v>232</v>
      </c>
      <c r="CX3" s="679" t="s">
        <v>232</v>
      </c>
      <c r="CY3" s="680" t="s">
        <v>232</v>
      </c>
      <c r="CZ3" s="680" t="s">
        <v>232</v>
      </c>
      <c r="DA3" s="665" t="s">
        <v>232</v>
      </c>
      <c r="DB3" s="665" t="s">
        <v>232</v>
      </c>
      <c r="DC3" s="681" t="s">
        <v>661</v>
      </c>
      <c r="DD3" s="681" t="s">
        <v>661</v>
      </c>
      <c r="DE3" s="679" t="s">
        <v>661</v>
      </c>
      <c r="DF3" s="679" t="s">
        <v>232</v>
      </c>
      <c r="DG3" s="679" t="s">
        <v>232</v>
      </c>
      <c r="DH3" s="665" t="s">
        <v>661</v>
      </c>
      <c r="DI3" s="665" t="s">
        <v>661</v>
      </c>
      <c r="DJ3" s="665" t="s">
        <v>661</v>
      </c>
      <c r="DK3" s="665" t="s">
        <v>232</v>
      </c>
      <c r="DL3" s="665" t="s">
        <v>232</v>
      </c>
      <c r="DM3" s="665" t="s">
        <v>661</v>
      </c>
      <c r="DN3" s="665" t="s">
        <v>661</v>
      </c>
      <c r="DO3" s="665" t="s">
        <v>661</v>
      </c>
      <c r="DP3" s="665" t="s">
        <v>232</v>
      </c>
      <c r="DQ3" s="665" t="s">
        <v>232</v>
      </c>
      <c r="DR3" s="681" t="s">
        <v>661</v>
      </c>
      <c r="DS3" s="681" t="s">
        <v>661</v>
      </c>
      <c r="DT3" s="681" t="s">
        <v>661</v>
      </c>
      <c r="DU3" s="679" t="s">
        <v>661</v>
      </c>
      <c r="DV3" s="679" t="s">
        <v>661</v>
      </c>
      <c r="DW3" s="682" t="s">
        <v>661</v>
      </c>
    </row>
    <row r="4" spans="1:127" x14ac:dyDescent="0.2">
      <c r="A4" s="661" t="s">
        <v>7</v>
      </c>
      <c r="B4" s="662">
        <v>2013</v>
      </c>
      <c r="C4" s="678" t="s">
        <v>886</v>
      </c>
      <c r="D4" s="679" t="s">
        <v>887</v>
      </c>
      <c r="E4" s="679" t="s">
        <v>888</v>
      </c>
      <c r="F4" s="665" t="s">
        <v>688</v>
      </c>
      <c r="G4" s="665" t="s">
        <v>887</v>
      </c>
      <c r="H4" s="679" t="s">
        <v>663</v>
      </c>
      <c r="I4" s="679" t="s">
        <v>236</v>
      </c>
      <c r="J4" s="679" t="s">
        <v>672</v>
      </c>
      <c r="K4" s="665" t="s">
        <v>235</v>
      </c>
      <c r="L4" s="665" t="s">
        <v>235</v>
      </c>
      <c r="M4" s="679" t="s">
        <v>889</v>
      </c>
      <c r="N4" s="679" t="s">
        <v>688</v>
      </c>
      <c r="O4" s="679" t="s">
        <v>890</v>
      </c>
      <c r="P4" s="665" t="s">
        <v>688</v>
      </c>
      <c r="Q4" s="665" t="s">
        <v>688</v>
      </c>
      <c r="R4" s="679" t="s">
        <v>891</v>
      </c>
      <c r="S4" s="680">
        <v>2300</v>
      </c>
      <c r="T4" s="680">
        <v>9300</v>
      </c>
      <c r="U4" s="665" t="s">
        <v>690</v>
      </c>
      <c r="V4" s="665" t="s">
        <v>670</v>
      </c>
      <c r="W4" s="679" t="s">
        <v>235</v>
      </c>
      <c r="X4" s="679" t="s">
        <v>236</v>
      </c>
      <c r="Y4" s="679" t="s">
        <v>237</v>
      </c>
      <c r="Z4" s="679" t="s">
        <v>669</v>
      </c>
      <c r="AA4" s="679" t="s">
        <v>892</v>
      </c>
      <c r="AB4" s="665" t="s">
        <v>236</v>
      </c>
      <c r="AC4" s="665" t="s">
        <v>237</v>
      </c>
      <c r="AD4" s="665" t="s">
        <v>232</v>
      </c>
      <c r="AE4" s="665" t="s">
        <v>235</v>
      </c>
      <c r="AF4" s="665" t="s">
        <v>668</v>
      </c>
      <c r="AG4" s="665" t="s">
        <v>236</v>
      </c>
      <c r="AH4" s="665" t="s">
        <v>237</v>
      </c>
      <c r="AI4" s="665" t="s">
        <v>232</v>
      </c>
      <c r="AJ4" s="665" t="s">
        <v>235</v>
      </c>
      <c r="AK4" s="665" t="s">
        <v>673</v>
      </c>
      <c r="AL4" s="680" t="s">
        <v>882</v>
      </c>
      <c r="AM4" s="680" t="s">
        <v>882</v>
      </c>
      <c r="AN4" s="680">
        <v>0.1</v>
      </c>
      <c r="AO4" s="668" t="s">
        <v>882</v>
      </c>
      <c r="AP4" s="668" t="s">
        <v>882</v>
      </c>
      <c r="AQ4" s="681" t="s">
        <v>882</v>
      </c>
      <c r="AR4" s="680" t="s">
        <v>882</v>
      </c>
      <c r="AS4" s="680">
        <v>0.1</v>
      </c>
      <c r="AT4" s="668" t="s">
        <v>882</v>
      </c>
      <c r="AU4" s="668" t="s">
        <v>882</v>
      </c>
      <c r="AV4" s="681" t="s">
        <v>883</v>
      </c>
      <c r="AW4" s="679" t="s">
        <v>882</v>
      </c>
      <c r="AX4" s="679" t="s">
        <v>893</v>
      </c>
      <c r="AY4" s="668" t="s">
        <v>883</v>
      </c>
      <c r="AZ4" s="668" t="s">
        <v>883</v>
      </c>
      <c r="BA4" s="681" t="s">
        <v>882</v>
      </c>
      <c r="BB4" s="680" t="s">
        <v>882</v>
      </c>
      <c r="BC4" s="680">
        <v>0.1</v>
      </c>
      <c r="BD4" s="668" t="s">
        <v>882</v>
      </c>
      <c r="BE4" s="668" t="s">
        <v>882</v>
      </c>
      <c r="BF4" s="679" t="s">
        <v>670</v>
      </c>
      <c r="BG4" s="679" t="s">
        <v>669</v>
      </c>
      <c r="BH4" s="679" t="s">
        <v>894</v>
      </c>
      <c r="BI4" s="665" t="s">
        <v>668</v>
      </c>
      <c r="BJ4" s="665" t="s">
        <v>665</v>
      </c>
      <c r="BK4" s="679" t="s">
        <v>237</v>
      </c>
      <c r="BL4" s="679" t="s">
        <v>232</v>
      </c>
      <c r="BM4" s="679" t="s">
        <v>236</v>
      </c>
      <c r="BN4" s="665" t="s">
        <v>232</v>
      </c>
      <c r="BO4" s="665" t="s">
        <v>232</v>
      </c>
      <c r="BP4" s="679" t="s">
        <v>895</v>
      </c>
      <c r="BQ4" s="679" t="s">
        <v>665</v>
      </c>
      <c r="BR4" s="679" t="s">
        <v>896</v>
      </c>
      <c r="BS4" s="665" t="s">
        <v>677</v>
      </c>
      <c r="BT4" s="665" t="s">
        <v>663</v>
      </c>
      <c r="BU4" s="679" t="s">
        <v>235</v>
      </c>
      <c r="BV4" s="680" t="s">
        <v>236</v>
      </c>
      <c r="BW4" s="680">
        <v>1500</v>
      </c>
      <c r="BX4" s="665" t="s">
        <v>236</v>
      </c>
      <c r="BY4" s="665" t="s">
        <v>236</v>
      </c>
      <c r="BZ4" s="681" t="s">
        <v>237</v>
      </c>
      <c r="CA4" s="679" t="s">
        <v>236</v>
      </c>
      <c r="CB4" s="679" t="s">
        <v>236</v>
      </c>
      <c r="CC4" s="665" t="s">
        <v>232</v>
      </c>
      <c r="CD4" s="665" t="s">
        <v>237</v>
      </c>
      <c r="CE4" s="665" t="s">
        <v>236</v>
      </c>
      <c r="CF4" s="665" t="s">
        <v>232</v>
      </c>
      <c r="CG4" s="665" t="s">
        <v>236</v>
      </c>
      <c r="CH4" s="665" t="s">
        <v>236</v>
      </c>
      <c r="CI4" s="679" t="s">
        <v>677</v>
      </c>
      <c r="CJ4" s="679" t="s">
        <v>235</v>
      </c>
      <c r="CK4" s="679" t="s">
        <v>897</v>
      </c>
      <c r="CL4" s="665" t="s">
        <v>235</v>
      </c>
      <c r="CM4" s="665" t="s">
        <v>235</v>
      </c>
      <c r="CN4" s="679" t="s">
        <v>232</v>
      </c>
      <c r="CO4" s="679" t="s">
        <v>232</v>
      </c>
      <c r="CP4" s="679" t="s">
        <v>236</v>
      </c>
      <c r="CQ4" s="665" t="s">
        <v>232</v>
      </c>
      <c r="CR4" s="665" t="s">
        <v>232</v>
      </c>
      <c r="CS4" s="679" t="s">
        <v>669</v>
      </c>
      <c r="CT4" s="679" t="s">
        <v>236</v>
      </c>
      <c r="CU4" s="679" t="s">
        <v>666</v>
      </c>
      <c r="CV4" s="665" t="s">
        <v>235</v>
      </c>
      <c r="CW4" s="665" t="s">
        <v>235</v>
      </c>
      <c r="CX4" s="679" t="s">
        <v>232</v>
      </c>
      <c r="CY4" s="680" t="s">
        <v>232</v>
      </c>
      <c r="CZ4" s="680" t="s">
        <v>237</v>
      </c>
      <c r="DA4" s="665" t="s">
        <v>232</v>
      </c>
      <c r="DB4" s="665" t="s">
        <v>232</v>
      </c>
      <c r="DC4" s="681" t="s">
        <v>232</v>
      </c>
      <c r="DD4" s="681" t="s">
        <v>232</v>
      </c>
      <c r="DE4" s="679" t="s">
        <v>232</v>
      </c>
      <c r="DF4" s="679" t="s">
        <v>232</v>
      </c>
      <c r="DG4" s="679" t="s">
        <v>232</v>
      </c>
      <c r="DH4" s="665" t="s">
        <v>232</v>
      </c>
      <c r="DI4" s="665" t="s">
        <v>232</v>
      </c>
      <c r="DJ4" s="665" t="s">
        <v>232</v>
      </c>
      <c r="DK4" s="665" t="s">
        <v>232</v>
      </c>
      <c r="DL4" s="665" t="s">
        <v>232</v>
      </c>
      <c r="DM4" s="665" t="s">
        <v>232</v>
      </c>
      <c r="DN4" s="665" t="s">
        <v>232</v>
      </c>
      <c r="DO4" s="665" t="s">
        <v>232</v>
      </c>
      <c r="DP4" s="665" t="s">
        <v>232</v>
      </c>
      <c r="DQ4" s="665" t="s">
        <v>232</v>
      </c>
      <c r="DR4" s="681" t="s">
        <v>661</v>
      </c>
      <c r="DS4" s="681" t="s">
        <v>661</v>
      </c>
      <c r="DT4" s="681" t="s">
        <v>661</v>
      </c>
      <c r="DU4" s="679" t="s">
        <v>235</v>
      </c>
      <c r="DV4" s="679" t="s">
        <v>236</v>
      </c>
      <c r="DW4" s="682" t="s">
        <v>677</v>
      </c>
    </row>
    <row r="5" spans="1:127" x14ac:dyDescent="0.2">
      <c r="A5" s="661" t="s">
        <v>8</v>
      </c>
      <c r="B5" s="662">
        <v>2013</v>
      </c>
      <c r="C5" s="683" t="s">
        <v>661</v>
      </c>
      <c r="D5" s="684" t="s">
        <v>661</v>
      </c>
      <c r="E5" s="684" t="s">
        <v>661</v>
      </c>
      <c r="F5" s="685" t="s">
        <v>661</v>
      </c>
      <c r="G5" s="685" t="s">
        <v>661</v>
      </c>
      <c r="H5" s="684" t="s">
        <v>661</v>
      </c>
      <c r="I5" s="684" t="s">
        <v>661</v>
      </c>
      <c r="J5" s="684" t="s">
        <v>661</v>
      </c>
      <c r="K5" s="685" t="s">
        <v>661</v>
      </c>
      <c r="L5" s="685" t="s">
        <v>661</v>
      </c>
      <c r="M5" s="684" t="s">
        <v>661</v>
      </c>
      <c r="N5" s="684" t="s">
        <v>661</v>
      </c>
      <c r="O5" s="684" t="s">
        <v>661</v>
      </c>
      <c r="P5" s="685" t="s">
        <v>661</v>
      </c>
      <c r="Q5" s="685" t="s">
        <v>661</v>
      </c>
      <c r="R5" s="684" t="s">
        <v>661</v>
      </c>
      <c r="S5" s="686" t="s">
        <v>661</v>
      </c>
      <c r="T5" s="648" t="s">
        <v>661</v>
      </c>
      <c r="U5" s="685" t="s">
        <v>661</v>
      </c>
      <c r="V5" s="685" t="s">
        <v>661</v>
      </c>
      <c r="W5" s="684" t="s">
        <v>661</v>
      </c>
      <c r="X5" s="684" t="s">
        <v>661</v>
      </c>
      <c r="Y5" s="684" t="s">
        <v>661</v>
      </c>
      <c r="Z5" s="684" t="s">
        <v>661</v>
      </c>
      <c r="AA5" s="684" t="s">
        <v>661</v>
      </c>
      <c r="AB5" s="685" t="s">
        <v>661</v>
      </c>
      <c r="AC5" s="685" t="s">
        <v>661</v>
      </c>
      <c r="AD5" s="685" t="s">
        <v>661</v>
      </c>
      <c r="AE5" s="685" t="s">
        <v>661</v>
      </c>
      <c r="AF5" s="685" t="s">
        <v>661</v>
      </c>
      <c r="AG5" s="685" t="s">
        <v>661</v>
      </c>
      <c r="AH5" s="685" t="s">
        <v>661</v>
      </c>
      <c r="AI5" s="685" t="s">
        <v>661</v>
      </c>
      <c r="AJ5" s="685" t="s">
        <v>661</v>
      </c>
      <c r="AK5" s="685" t="s">
        <v>661</v>
      </c>
      <c r="AL5" s="686" t="s">
        <v>661</v>
      </c>
      <c r="AM5" s="686" t="s">
        <v>661</v>
      </c>
      <c r="AN5" s="686" t="s">
        <v>661</v>
      </c>
      <c r="AO5" s="687" t="s">
        <v>661</v>
      </c>
      <c r="AP5" s="687" t="s">
        <v>661</v>
      </c>
      <c r="AQ5" s="688" t="s">
        <v>661</v>
      </c>
      <c r="AR5" s="686" t="s">
        <v>661</v>
      </c>
      <c r="AS5" s="648" t="s">
        <v>661</v>
      </c>
      <c r="AT5" s="687" t="s">
        <v>661</v>
      </c>
      <c r="AU5" s="687" t="s">
        <v>661</v>
      </c>
      <c r="AV5" s="688" t="s">
        <v>661</v>
      </c>
      <c r="AW5" s="684" t="s">
        <v>661</v>
      </c>
      <c r="AX5" s="684" t="s">
        <v>661</v>
      </c>
      <c r="AY5" s="687" t="s">
        <v>661</v>
      </c>
      <c r="AZ5" s="687" t="s">
        <v>661</v>
      </c>
      <c r="BA5" s="688" t="s">
        <v>661</v>
      </c>
      <c r="BB5" s="686" t="s">
        <v>661</v>
      </c>
      <c r="BC5" s="686" t="s">
        <v>661</v>
      </c>
      <c r="BD5" s="687" t="s">
        <v>661</v>
      </c>
      <c r="BE5" s="687" t="s">
        <v>661</v>
      </c>
      <c r="BF5" s="684" t="s">
        <v>661</v>
      </c>
      <c r="BG5" s="684" t="s">
        <v>661</v>
      </c>
      <c r="BH5" s="684" t="s">
        <v>661</v>
      </c>
      <c r="BI5" s="685" t="s">
        <v>661</v>
      </c>
      <c r="BJ5" s="685" t="s">
        <v>661</v>
      </c>
      <c r="BK5" s="684" t="s">
        <v>661</v>
      </c>
      <c r="BL5" s="684" t="s">
        <v>661</v>
      </c>
      <c r="BM5" s="684" t="s">
        <v>661</v>
      </c>
      <c r="BN5" s="685" t="s">
        <v>661</v>
      </c>
      <c r="BO5" s="685" t="s">
        <v>661</v>
      </c>
      <c r="BP5" s="684" t="s">
        <v>661</v>
      </c>
      <c r="BQ5" s="684" t="s">
        <v>661</v>
      </c>
      <c r="BR5" s="684" t="s">
        <v>661</v>
      </c>
      <c r="BS5" s="685" t="s">
        <v>661</v>
      </c>
      <c r="BT5" s="685" t="s">
        <v>661</v>
      </c>
      <c r="BU5" s="684" t="s">
        <v>661</v>
      </c>
      <c r="BV5" s="686" t="s">
        <v>661</v>
      </c>
      <c r="BW5" s="686" t="s">
        <v>661</v>
      </c>
      <c r="BX5" s="685" t="s">
        <v>661</v>
      </c>
      <c r="BY5" s="685" t="s">
        <v>661</v>
      </c>
      <c r="BZ5" s="688" t="s">
        <v>661</v>
      </c>
      <c r="CA5" s="684" t="s">
        <v>661</v>
      </c>
      <c r="CB5" s="684" t="s">
        <v>661</v>
      </c>
      <c r="CC5" s="685" t="s">
        <v>661</v>
      </c>
      <c r="CD5" s="685" t="s">
        <v>661</v>
      </c>
      <c r="CE5" s="685" t="s">
        <v>661</v>
      </c>
      <c r="CF5" s="685" t="s">
        <v>661</v>
      </c>
      <c r="CG5" s="685" t="s">
        <v>661</v>
      </c>
      <c r="CH5" s="685" t="s">
        <v>661</v>
      </c>
      <c r="CI5" s="684" t="s">
        <v>661</v>
      </c>
      <c r="CJ5" s="684" t="s">
        <v>661</v>
      </c>
      <c r="CK5" s="684" t="s">
        <v>661</v>
      </c>
      <c r="CL5" s="685" t="s">
        <v>661</v>
      </c>
      <c r="CM5" s="685" t="s">
        <v>661</v>
      </c>
      <c r="CN5" s="684" t="s">
        <v>661</v>
      </c>
      <c r="CO5" s="684" t="s">
        <v>661</v>
      </c>
      <c r="CP5" s="684" t="s">
        <v>661</v>
      </c>
      <c r="CQ5" s="685" t="s">
        <v>661</v>
      </c>
      <c r="CR5" s="685" t="s">
        <v>661</v>
      </c>
      <c r="CS5" s="684" t="s">
        <v>661</v>
      </c>
      <c r="CT5" s="684" t="s">
        <v>661</v>
      </c>
      <c r="CU5" s="684" t="s">
        <v>661</v>
      </c>
      <c r="CV5" s="685" t="s">
        <v>661</v>
      </c>
      <c r="CW5" s="685" t="s">
        <v>661</v>
      </c>
      <c r="CX5" s="684" t="s">
        <v>661</v>
      </c>
      <c r="CY5" s="686" t="s">
        <v>661</v>
      </c>
      <c r="CZ5" s="686" t="s">
        <v>661</v>
      </c>
      <c r="DA5" s="685" t="s">
        <v>661</v>
      </c>
      <c r="DB5" s="685" t="s">
        <v>661</v>
      </c>
      <c r="DC5" s="688" t="s">
        <v>661</v>
      </c>
      <c r="DD5" s="688" t="s">
        <v>661</v>
      </c>
      <c r="DE5" s="684" t="s">
        <v>661</v>
      </c>
      <c r="DF5" s="684" t="s">
        <v>661</v>
      </c>
      <c r="DG5" s="684" t="s">
        <v>661</v>
      </c>
      <c r="DH5" s="685" t="s">
        <v>661</v>
      </c>
      <c r="DI5" s="685" t="s">
        <v>661</v>
      </c>
      <c r="DJ5" s="685" t="s">
        <v>661</v>
      </c>
      <c r="DK5" s="685" t="s">
        <v>661</v>
      </c>
      <c r="DL5" s="685" t="s">
        <v>661</v>
      </c>
      <c r="DM5" s="685" t="s">
        <v>661</v>
      </c>
      <c r="DN5" s="685" t="s">
        <v>661</v>
      </c>
      <c r="DO5" s="685" t="s">
        <v>661</v>
      </c>
      <c r="DP5" s="685" t="s">
        <v>661</v>
      </c>
      <c r="DQ5" s="685" t="s">
        <v>661</v>
      </c>
      <c r="DR5" s="688" t="s">
        <v>661</v>
      </c>
      <c r="DS5" s="688" t="s">
        <v>661</v>
      </c>
      <c r="DT5" s="688" t="s">
        <v>661</v>
      </c>
      <c r="DU5" s="684" t="s">
        <v>661</v>
      </c>
      <c r="DV5" s="684" t="s">
        <v>661</v>
      </c>
      <c r="DW5" s="689" t="s">
        <v>661</v>
      </c>
    </row>
    <row r="6" spans="1:127" x14ac:dyDescent="0.2">
      <c r="A6" s="661" t="s">
        <v>9</v>
      </c>
      <c r="B6" s="662">
        <v>2013</v>
      </c>
      <c r="C6" s="678" t="s">
        <v>898</v>
      </c>
      <c r="D6" s="679" t="s">
        <v>899</v>
      </c>
      <c r="E6" s="679" t="s">
        <v>900</v>
      </c>
      <c r="F6" s="665" t="s">
        <v>901</v>
      </c>
      <c r="G6" s="665" t="s">
        <v>902</v>
      </c>
      <c r="H6" s="679" t="s">
        <v>903</v>
      </c>
      <c r="I6" s="679" t="s">
        <v>904</v>
      </c>
      <c r="J6" s="679" t="s">
        <v>905</v>
      </c>
      <c r="K6" s="665" t="s">
        <v>692</v>
      </c>
      <c r="L6" s="665" t="s">
        <v>906</v>
      </c>
      <c r="M6" s="679" t="s">
        <v>907</v>
      </c>
      <c r="N6" s="679" t="s">
        <v>908</v>
      </c>
      <c r="O6" s="679" t="s">
        <v>909</v>
      </c>
      <c r="P6" s="665" t="s">
        <v>910</v>
      </c>
      <c r="Q6" s="665" t="s">
        <v>911</v>
      </c>
      <c r="R6" s="679" t="s">
        <v>912</v>
      </c>
      <c r="S6" s="680" t="s">
        <v>904</v>
      </c>
      <c r="T6" s="680" t="s">
        <v>913</v>
      </c>
      <c r="U6" s="665" t="s">
        <v>688</v>
      </c>
      <c r="V6" s="665" t="s">
        <v>914</v>
      </c>
      <c r="W6" s="679" t="s">
        <v>887</v>
      </c>
      <c r="X6" s="679" t="s">
        <v>915</v>
      </c>
      <c r="Y6" s="679" t="s">
        <v>916</v>
      </c>
      <c r="Z6" s="679" t="s">
        <v>917</v>
      </c>
      <c r="AA6" s="679" t="s">
        <v>918</v>
      </c>
      <c r="AB6" s="665" t="s">
        <v>919</v>
      </c>
      <c r="AC6" s="665" t="s">
        <v>675</v>
      </c>
      <c r="AD6" s="665" t="s">
        <v>676</v>
      </c>
      <c r="AE6" s="665" t="s">
        <v>672</v>
      </c>
      <c r="AF6" s="665" t="s">
        <v>920</v>
      </c>
      <c r="AG6" s="665" t="s">
        <v>689</v>
      </c>
      <c r="AH6" s="665" t="s">
        <v>921</v>
      </c>
      <c r="AI6" s="665" t="s">
        <v>672</v>
      </c>
      <c r="AJ6" s="665" t="s">
        <v>922</v>
      </c>
      <c r="AK6" s="665" t="s">
        <v>686</v>
      </c>
      <c r="AL6" s="680">
        <v>1.3</v>
      </c>
      <c r="AM6" s="680">
        <v>0.9</v>
      </c>
      <c r="AN6" s="680">
        <v>1.8</v>
      </c>
      <c r="AO6" s="668">
        <v>1.1200000000000001</v>
      </c>
      <c r="AP6" s="668">
        <v>1.5</v>
      </c>
      <c r="AQ6" s="681" t="s">
        <v>923</v>
      </c>
      <c r="AR6" s="680">
        <v>1.5</v>
      </c>
      <c r="AS6" s="680">
        <v>3</v>
      </c>
      <c r="AT6" s="668">
        <v>1.85</v>
      </c>
      <c r="AU6" s="668">
        <v>2.82</v>
      </c>
      <c r="AV6" s="681" t="s">
        <v>924</v>
      </c>
      <c r="AW6" s="679" t="s">
        <v>925</v>
      </c>
      <c r="AX6" s="679" t="s">
        <v>926</v>
      </c>
      <c r="AY6" s="668" t="s">
        <v>927</v>
      </c>
      <c r="AZ6" s="668" t="s">
        <v>928</v>
      </c>
      <c r="BA6" s="681" t="s">
        <v>929</v>
      </c>
      <c r="BB6" s="680">
        <v>0.5</v>
      </c>
      <c r="BC6" s="680">
        <v>1.5</v>
      </c>
      <c r="BD6" s="668" t="s">
        <v>930</v>
      </c>
      <c r="BE6" s="668" t="s">
        <v>931</v>
      </c>
      <c r="BF6" s="679" t="s">
        <v>932</v>
      </c>
      <c r="BG6" s="679" t="s">
        <v>679</v>
      </c>
      <c r="BH6" s="679" t="s">
        <v>933</v>
      </c>
      <c r="BI6" s="665" t="s">
        <v>688</v>
      </c>
      <c r="BJ6" s="665" t="s">
        <v>881</v>
      </c>
      <c r="BK6" s="679" t="s">
        <v>934</v>
      </c>
      <c r="BL6" s="679" t="s">
        <v>690</v>
      </c>
      <c r="BM6" s="679" t="s">
        <v>935</v>
      </c>
      <c r="BN6" s="665" t="s">
        <v>673</v>
      </c>
      <c r="BO6" s="665" t="s">
        <v>673</v>
      </c>
      <c r="BP6" s="679" t="s">
        <v>889</v>
      </c>
      <c r="BQ6" s="679" t="s">
        <v>692</v>
      </c>
      <c r="BR6" s="679" t="s">
        <v>936</v>
      </c>
      <c r="BS6" s="665" t="s">
        <v>681</v>
      </c>
      <c r="BT6" s="665" t="s">
        <v>906</v>
      </c>
      <c r="BU6" s="679" t="s">
        <v>937</v>
      </c>
      <c r="BV6" s="680">
        <v>5000</v>
      </c>
      <c r="BW6" s="680" t="s">
        <v>887</v>
      </c>
      <c r="BX6" s="665" t="s">
        <v>666</v>
      </c>
      <c r="BY6" s="665" t="s">
        <v>922</v>
      </c>
      <c r="BZ6" s="681" t="s">
        <v>934</v>
      </c>
      <c r="CA6" s="679" t="s">
        <v>670</v>
      </c>
      <c r="CB6" s="679" t="s">
        <v>938</v>
      </c>
      <c r="CC6" s="665" t="s">
        <v>673</v>
      </c>
      <c r="CD6" s="665" t="s">
        <v>235</v>
      </c>
      <c r="CE6" s="665" t="s">
        <v>685</v>
      </c>
      <c r="CF6" s="665" t="s">
        <v>673</v>
      </c>
      <c r="CG6" s="665" t="s">
        <v>671</v>
      </c>
      <c r="CH6" s="665" t="s">
        <v>939</v>
      </c>
      <c r="CI6" s="679" t="s">
        <v>688</v>
      </c>
      <c r="CJ6" s="679" t="s">
        <v>940</v>
      </c>
      <c r="CK6" s="679" t="s">
        <v>679</v>
      </c>
      <c r="CL6" s="665" t="s">
        <v>675</v>
      </c>
      <c r="CM6" s="665" t="s">
        <v>941</v>
      </c>
      <c r="CN6" s="679" t="s">
        <v>942</v>
      </c>
      <c r="CO6" s="679" t="s">
        <v>677</v>
      </c>
      <c r="CP6" s="679" t="s">
        <v>892</v>
      </c>
      <c r="CQ6" s="665" t="s">
        <v>665</v>
      </c>
      <c r="CR6" s="665" t="s">
        <v>665</v>
      </c>
      <c r="CS6" s="679" t="s">
        <v>943</v>
      </c>
      <c r="CT6" s="679" t="s">
        <v>675</v>
      </c>
      <c r="CU6" s="679" t="s">
        <v>692</v>
      </c>
      <c r="CV6" s="665" t="s">
        <v>678</v>
      </c>
      <c r="CW6" s="665" t="s">
        <v>700</v>
      </c>
      <c r="CX6" s="679" t="s">
        <v>235</v>
      </c>
      <c r="CY6" s="680" t="s">
        <v>236</v>
      </c>
      <c r="CZ6" s="680" t="s">
        <v>235</v>
      </c>
      <c r="DA6" s="665" t="s">
        <v>236</v>
      </c>
      <c r="DB6" s="665" t="s">
        <v>236</v>
      </c>
      <c r="DC6" s="681" t="s">
        <v>668</v>
      </c>
      <c r="DD6" s="681" t="s">
        <v>236</v>
      </c>
      <c r="DE6" s="679" t="s">
        <v>236</v>
      </c>
      <c r="DF6" s="679" t="s">
        <v>236</v>
      </c>
      <c r="DG6" s="679" t="s">
        <v>236</v>
      </c>
      <c r="DH6" s="665" t="s">
        <v>235</v>
      </c>
      <c r="DI6" s="665" t="s">
        <v>237</v>
      </c>
      <c r="DJ6" s="665" t="s">
        <v>236</v>
      </c>
      <c r="DK6" s="665" t="s">
        <v>237</v>
      </c>
      <c r="DL6" s="665" t="s">
        <v>232</v>
      </c>
      <c r="DM6" s="665" t="s">
        <v>235</v>
      </c>
      <c r="DN6" s="665" t="s">
        <v>237</v>
      </c>
      <c r="DO6" s="665" t="s">
        <v>236</v>
      </c>
      <c r="DP6" s="665" t="s">
        <v>237</v>
      </c>
      <c r="DQ6" s="665" t="s">
        <v>237</v>
      </c>
      <c r="DR6" s="681" t="s">
        <v>944</v>
      </c>
      <c r="DS6" s="681" t="s">
        <v>945</v>
      </c>
      <c r="DT6" s="681" t="s">
        <v>946</v>
      </c>
      <c r="DU6" s="679" t="s">
        <v>881</v>
      </c>
      <c r="DV6" s="679" t="s">
        <v>695</v>
      </c>
      <c r="DW6" s="682" t="s">
        <v>914</v>
      </c>
    </row>
    <row r="7" spans="1:127" x14ac:dyDescent="0.2">
      <c r="A7" s="661" t="s">
        <v>10</v>
      </c>
      <c r="B7" s="662">
        <v>2013</v>
      </c>
      <c r="C7" s="683" t="s">
        <v>661</v>
      </c>
      <c r="D7" s="684" t="s">
        <v>661</v>
      </c>
      <c r="E7" s="684" t="s">
        <v>661</v>
      </c>
      <c r="F7" s="685" t="s">
        <v>661</v>
      </c>
      <c r="G7" s="685" t="s">
        <v>661</v>
      </c>
      <c r="H7" s="684" t="s">
        <v>661</v>
      </c>
      <c r="I7" s="684" t="s">
        <v>661</v>
      </c>
      <c r="J7" s="684" t="s">
        <v>661</v>
      </c>
      <c r="K7" s="685" t="s">
        <v>661</v>
      </c>
      <c r="L7" s="685" t="s">
        <v>661</v>
      </c>
      <c r="M7" s="684" t="s">
        <v>661</v>
      </c>
      <c r="N7" s="684" t="s">
        <v>661</v>
      </c>
      <c r="O7" s="684" t="s">
        <v>661</v>
      </c>
      <c r="P7" s="685" t="s">
        <v>661</v>
      </c>
      <c r="Q7" s="685" t="s">
        <v>661</v>
      </c>
      <c r="R7" s="684" t="s">
        <v>661</v>
      </c>
      <c r="S7" s="686" t="s">
        <v>661</v>
      </c>
      <c r="T7" s="686" t="s">
        <v>661</v>
      </c>
      <c r="U7" s="685" t="s">
        <v>661</v>
      </c>
      <c r="V7" s="685" t="s">
        <v>661</v>
      </c>
      <c r="W7" s="684" t="s">
        <v>661</v>
      </c>
      <c r="X7" s="684" t="s">
        <v>661</v>
      </c>
      <c r="Y7" s="684" t="s">
        <v>661</v>
      </c>
      <c r="Z7" s="684" t="s">
        <v>661</v>
      </c>
      <c r="AA7" s="684" t="s">
        <v>661</v>
      </c>
      <c r="AB7" s="685" t="s">
        <v>661</v>
      </c>
      <c r="AC7" s="685" t="s">
        <v>661</v>
      </c>
      <c r="AD7" s="685" t="s">
        <v>661</v>
      </c>
      <c r="AE7" s="685" t="s">
        <v>661</v>
      </c>
      <c r="AF7" s="685" t="s">
        <v>661</v>
      </c>
      <c r="AG7" s="685" t="s">
        <v>661</v>
      </c>
      <c r="AH7" s="685" t="s">
        <v>661</v>
      </c>
      <c r="AI7" s="685" t="s">
        <v>661</v>
      </c>
      <c r="AJ7" s="685" t="s">
        <v>661</v>
      </c>
      <c r="AK7" s="685" t="s">
        <v>661</v>
      </c>
      <c r="AL7" s="686" t="s">
        <v>661</v>
      </c>
      <c r="AM7" s="686" t="s">
        <v>661</v>
      </c>
      <c r="AN7" s="686" t="s">
        <v>661</v>
      </c>
      <c r="AO7" s="687" t="s">
        <v>661</v>
      </c>
      <c r="AP7" s="687" t="s">
        <v>661</v>
      </c>
      <c r="AQ7" s="688" t="s">
        <v>661</v>
      </c>
      <c r="AR7" s="686" t="s">
        <v>661</v>
      </c>
      <c r="AS7" s="648" t="s">
        <v>661</v>
      </c>
      <c r="AT7" s="687" t="s">
        <v>661</v>
      </c>
      <c r="AU7" s="687" t="s">
        <v>661</v>
      </c>
      <c r="AV7" s="688" t="s">
        <v>661</v>
      </c>
      <c r="AW7" s="684" t="s">
        <v>661</v>
      </c>
      <c r="AX7" s="684" t="s">
        <v>661</v>
      </c>
      <c r="AY7" s="687" t="s">
        <v>661</v>
      </c>
      <c r="AZ7" s="687" t="s">
        <v>661</v>
      </c>
      <c r="BA7" s="688" t="s">
        <v>661</v>
      </c>
      <c r="BB7" s="686" t="s">
        <v>661</v>
      </c>
      <c r="BC7" s="686" t="s">
        <v>661</v>
      </c>
      <c r="BD7" s="687" t="s">
        <v>661</v>
      </c>
      <c r="BE7" s="687" t="s">
        <v>661</v>
      </c>
      <c r="BF7" s="684" t="s">
        <v>661</v>
      </c>
      <c r="BG7" s="684" t="s">
        <v>661</v>
      </c>
      <c r="BH7" s="684" t="s">
        <v>661</v>
      </c>
      <c r="BI7" s="685" t="s">
        <v>661</v>
      </c>
      <c r="BJ7" s="685" t="s">
        <v>661</v>
      </c>
      <c r="BK7" s="684" t="s">
        <v>661</v>
      </c>
      <c r="BL7" s="684" t="s">
        <v>661</v>
      </c>
      <c r="BM7" s="684" t="s">
        <v>661</v>
      </c>
      <c r="BN7" s="685" t="s">
        <v>661</v>
      </c>
      <c r="BO7" s="685" t="s">
        <v>661</v>
      </c>
      <c r="BP7" s="684" t="s">
        <v>661</v>
      </c>
      <c r="BQ7" s="684" t="s">
        <v>661</v>
      </c>
      <c r="BR7" s="684" t="s">
        <v>661</v>
      </c>
      <c r="BS7" s="685" t="s">
        <v>661</v>
      </c>
      <c r="BT7" s="685" t="s">
        <v>661</v>
      </c>
      <c r="BU7" s="684" t="s">
        <v>661</v>
      </c>
      <c r="BV7" s="686" t="s">
        <v>661</v>
      </c>
      <c r="BW7" s="686" t="s">
        <v>661</v>
      </c>
      <c r="BX7" s="685" t="s">
        <v>661</v>
      </c>
      <c r="BY7" s="685" t="s">
        <v>661</v>
      </c>
      <c r="BZ7" s="688" t="s">
        <v>661</v>
      </c>
      <c r="CA7" s="684" t="s">
        <v>661</v>
      </c>
      <c r="CB7" s="684" t="s">
        <v>661</v>
      </c>
      <c r="CC7" s="685" t="s">
        <v>661</v>
      </c>
      <c r="CD7" s="685" t="s">
        <v>661</v>
      </c>
      <c r="CE7" s="685" t="s">
        <v>661</v>
      </c>
      <c r="CF7" s="685" t="s">
        <v>661</v>
      </c>
      <c r="CG7" s="685" t="s">
        <v>661</v>
      </c>
      <c r="CH7" s="685" t="s">
        <v>661</v>
      </c>
      <c r="CI7" s="684" t="s">
        <v>661</v>
      </c>
      <c r="CJ7" s="684" t="s">
        <v>661</v>
      </c>
      <c r="CK7" s="684" t="s">
        <v>661</v>
      </c>
      <c r="CL7" s="685" t="s">
        <v>661</v>
      </c>
      <c r="CM7" s="685" t="s">
        <v>661</v>
      </c>
      <c r="CN7" s="684" t="s">
        <v>661</v>
      </c>
      <c r="CO7" s="684" t="s">
        <v>661</v>
      </c>
      <c r="CP7" s="684" t="s">
        <v>661</v>
      </c>
      <c r="CQ7" s="685" t="s">
        <v>661</v>
      </c>
      <c r="CR7" s="685" t="s">
        <v>661</v>
      </c>
      <c r="CS7" s="684" t="s">
        <v>661</v>
      </c>
      <c r="CT7" s="684" t="s">
        <v>661</v>
      </c>
      <c r="CU7" s="684" t="s">
        <v>661</v>
      </c>
      <c r="CV7" s="685" t="s">
        <v>661</v>
      </c>
      <c r="CW7" s="685" t="s">
        <v>661</v>
      </c>
      <c r="CX7" s="684" t="s">
        <v>661</v>
      </c>
      <c r="CY7" s="686" t="s">
        <v>661</v>
      </c>
      <c r="CZ7" s="686" t="s">
        <v>661</v>
      </c>
      <c r="DA7" s="685" t="s">
        <v>661</v>
      </c>
      <c r="DB7" s="685" t="s">
        <v>661</v>
      </c>
      <c r="DC7" s="688" t="s">
        <v>661</v>
      </c>
      <c r="DD7" s="688" t="s">
        <v>661</v>
      </c>
      <c r="DE7" s="684" t="s">
        <v>661</v>
      </c>
      <c r="DF7" s="684" t="s">
        <v>661</v>
      </c>
      <c r="DG7" s="684" t="s">
        <v>661</v>
      </c>
      <c r="DH7" s="685" t="s">
        <v>661</v>
      </c>
      <c r="DI7" s="685" t="s">
        <v>661</v>
      </c>
      <c r="DJ7" s="685" t="s">
        <v>661</v>
      </c>
      <c r="DK7" s="685" t="s">
        <v>661</v>
      </c>
      <c r="DL7" s="685" t="s">
        <v>661</v>
      </c>
      <c r="DM7" s="685" t="s">
        <v>661</v>
      </c>
      <c r="DN7" s="685" t="s">
        <v>661</v>
      </c>
      <c r="DO7" s="685" t="s">
        <v>661</v>
      </c>
      <c r="DP7" s="685" t="s">
        <v>661</v>
      </c>
      <c r="DQ7" s="685" t="s">
        <v>661</v>
      </c>
      <c r="DR7" s="688" t="s">
        <v>661</v>
      </c>
      <c r="DS7" s="688" t="s">
        <v>661</v>
      </c>
      <c r="DT7" s="688" t="s">
        <v>661</v>
      </c>
      <c r="DU7" s="684" t="s">
        <v>661</v>
      </c>
      <c r="DV7" s="684" t="s">
        <v>661</v>
      </c>
      <c r="DW7" s="689" t="s">
        <v>661</v>
      </c>
    </row>
    <row r="8" spans="1:127" x14ac:dyDescent="0.2">
      <c r="A8" s="661" t="s">
        <v>11</v>
      </c>
      <c r="B8" s="662">
        <v>2013</v>
      </c>
      <c r="C8" s="678" t="s">
        <v>661</v>
      </c>
      <c r="D8" s="679" t="s">
        <v>661</v>
      </c>
      <c r="E8" s="679" t="s">
        <v>661</v>
      </c>
      <c r="F8" s="665" t="s">
        <v>661</v>
      </c>
      <c r="G8" s="665" t="s">
        <v>661</v>
      </c>
      <c r="H8" s="679" t="s">
        <v>661</v>
      </c>
      <c r="I8" s="679" t="s">
        <v>661</v>
      </c>
      <c r="J8" s="679" t="s">
        <v>661</v>
      </c>
      <c r="K8" s="665" t="s">
        <v>661</v>
      </c>
      <c r="L8" s="665" t="s">
        <v>661</v>
      </c>
      <c r="M8" s="679" t="s">
        <v>661</v>
      </c>
      <c r="N8" s="679" t="s">
        <v>661</v>
      </c>
      <c r="O8" s="679" t="s">
        <v>661</v>
      </c>
      <c r="P8" s="665" t="s">
        <v>661</v>
      </c>
      <c r="Q8" s="665" t="s">
        <v>661</v>
      </c>
      <c r="R8" s="679" t="s">
        <v>661</v>
      </c>
      <c r="S8" s="680" t="s">
        <v>661</v>
      </c>
      <c r="T8" s="680" t="s">
        <v>661</v>
      </c>
      <c r="U8" s="665" t="s">
        <v>661</v>
      </c>
      <c r="V8" s="665" t="s">
        <v>661</v>
      </c>
      <c r="W8" s="679" t="s">
        <v>661</v>
      </c>
      <c r="X8" s="679" t="s">
        <v>661</v>
      </c>
      <c r="Y8" s="679" t="s">
        <v>661</v>
      </c>
      <c r="Z8" s="679" t="s">
        <v>661</v>
      </c>
      <c r="AA8" s="679" t="s">
        <v>661</v>
      </c>
      <c r="AB8" s="665" t="s">
        <v>661</v>
      </c>
      <c r="AC8" s="665" t="s">
        <v>661</v>
      </c>
      <c r="AD8" s="665" t="s">
        <v>661</v>
      </c>
      <c r="AE8" s="665" t="s">
        <v>661</v>
      </c>
      <c r="AF8" s="665" t="s">
        <v>661</v>
      </c>
      <c r="AG8" s="665" t="s">
        <v>661</v>
      </c>
      <c r="AH8" s="665" t="s">
        <v>661</v>
      </c>
      <c r="AI8" s="665" t="s">
        <v>661</v>
      </c>
      <c r="AJ8" s="665" t="s">
        <v>661</v>
      </c>
      <c r="AK8" s="665" t="s">
        <v>661</v>
      </c>
      <c r="AL8" s="680" t="s">
        <v>661</v>
      </c>
      <c r="AM8" s="680" t="s">
        <v>661</v>
      </c>
      <c r="AN8" s="680" t="s">
        <v>661</v>
      </c>
      <c r="AO8" s="668" t="s">
        <v>661</v>
      </c>
      <c r="AP8" s="668" t="s">
        <v>661</v>
      </c>
      <c r="AQ8" s="681" t="s">
        <v>661</v>
      </c>
      <c r="AR8" s="680" t="s">
        <v>661</v>
      </c>
      <c r="AS8" s="680" t="s">
        <v>661</v>
      </c>
      <c r="AT8" s="668" t="s">
        <v>661</v>
      </c>
      <c r="AU8" s="668" t="s">
        <v>661</v>
      </c>
      <c r="AV8" s="681" t="s">
        <v>661</v>
      </c>
      <c r="AW8" s="679" t="s">
        <v>661</v>
      </c>
      <c r="AX8" s="679" t="s">
        <v>661</v>
      </c>
      <c r="AY8" s="668" t="s">
        <v>661</v>
      </c>
      <c r="AZ8" s="668" t="s">
        <v>661</v>
      </c>
      <c r="BA8" s="681" t="s">
        <v>661</v>
      </c>
      <c r="BB8" s="680" t="s">
        <v>661</v>
      </c>
      <c r="BC8" s="680" t="s">
        <v>661</v>
      </c>
      <c r="BD8" s="668" t="s">
        <v>661</v>
      </c>
      <c r="BE8" s="668" t="s">
        <v>661</v>
      </c>
      <c r="BF8" s="679" t="s">
        <v>947</v>
      </c>
      <c r="BG8" s="679" t="s">
        <v>661</v>
      </c>
      <c r="BH8" s="679" t="s">
        <v>661</v>
      </c>
      <c r="BI8" s="665" t="s">
        <v>683</v>
      </c>
      <c r="BJ8" s="665" t="s">
        <v>673</v>
      </c>
      <c r="BK8" s="679" t="s">
        <v>661</v>
      </c>
      <c r="BL8" s="679" t="s">
        <v>661</v>
      </c>
      <c r="BM8" s="679" t="s">
        <v>661</v>
      </c>
      <c r="BN8" s="665" t="s">
        <v>661</v>
      </c>
      <c r="BO8" s="665" t="s">
        <v>661</v>
      </c>
      <c r="BP8" s="679" t="s">
        <v>948</v>
      </c>
      <c r="BQ8" s="679" t="s">
        <v>682</v>
      </c>
      <c r="BR8" s="679" t="s">
        <v>949</v>
      </c>
      <c r="BS8" s="665" t="s">
        <v>682</v>
      </c>
      <c r="BT8" s="665" t="s">
        <v>673</v>
      </c>
      <c r="BU8" s="679" t="s">
        <v>671</v>
      </c>
      <c r="BV8" s="680">
        <v>1100</v>
      </c>
      <c r="BW8" s="680">
        <v>3100</v>
      </c>
      <c r="BX8" s="665" t="s">
        <v>235</v>
      </c>
      <c r="BY8" s="665" t="s">
        <v>235</v>
      </c>
      <c r="BZ8" s="681" t="s">
        <v>661</v>
      </c>
      <c r="CA8" s="679" t="s">
        <v>235</v>
      </c>
      <c r="CB8" s="679" t="s">
        <v>235</v>
      </c>
      <c r="CC8" s="665" t="s">
        <v>661</v>
      </c>
      <c r="CD8" s="665" t="s">
        <v>236</v>
      </c>
      <c r="CE8" s="665" t="s">
        <v>235</v>
      </c>
      <c r="CF8" s="665" t="s">
        <v>661</v>
      </c>
      <c r="CG8" s="665" t="s">
        <v>236</v>
      </c>
      <c r="CH8" s="665" t="s">
        <v>236</v>
      </c>
      <c r="CI8" s="679" t="s">
        <v>668</v>
      </c>
      <c r="CJ8" s="679" t="s">
        <v>235</v>
      </c>
      <c r="CK8" s="679" t="s">
        <v>685</v>
      </c>
      <c r="CL8" s="665" t="s">
        <v>663</v>
      </c>
      <c r="CM8" s="665" t="s">
        <v>236</v>
      </c>
      <c r="CN8" s="679" t="s">
        <v>232</v>
      </c>
      <c r="CO8" s="679" t="s">
        <v>232</v>
      </c>
      <c r="CP8" s="679" t="s">
        <v>232</v>
      </c>
      <c r="CQ8" s="665" t="s">
        <v>232</v>
      </c>
      <c r="CR8" s="665" t="s">
        <v>232</v>
      </c>
      <c r="CS8" s="679" t="s">
        <v>668</v>
      </c>
      <c r="CT8" s="679" t="s">
        <v>235</v>
      </c>
      <c r="CU8" s="679" t="s">
        <v>690</v>
      </c>
      <c r="CV8" s="665" t="s">
        <v>663</v>
      </c>
      <c r="CW8" s="665" t="s">
        <v>236</v>
      </c>
      <c r="CX8" s="679" t="s">
        <v>232</v>
      </c>
      <c r="CY8" s="680" t="s">
        <v>232</v>
      </c>
      <c r="CZ8" s="680" t="s">
        <v>237</v>
      </c>
      <c r="DA8" s="665" t="s">
        <v>232</v>
      </c>
      <c r="DB8" s="665" t="s">
        <v>232</v>
      </c>
      <c r="DC8" s="681" t="s">
        <v>232</v>
      </c>
      <c r="DD8" s="681" t="s">
        <v>232</v>
      </c>
      <c r="DE8" s="679" t="s">
        <v>232</v>
      </c>
      <c r="DF8" s="679" t="s">
        <v>232</v>
      </c>
      <c r="DG8" s="679" t="s">
        <v>232</v>
      </c>
      <c r="DH8" s="665" t="s">
        <v>232</v>
      </c>
      <c r="DI8" s="665" t="s">
        <v>232</v>
      </c>
      <c r="DJ8" s="665" t="s">
        <v>232</v>
      </c>
      <c r="DK8" s="665" t="s">
        <v>232</v>
      </c>
      <c r="DL8" s="665" t="s">
        <v>232</v>
      </c>
      <c r="DM8" s="665" t="s">
        <v>232</v>
      </c>
      <c r="DN8" s="665" t="s">
        <v>232</v>
      </c>
      <c r="DO8" s="665" t="s">
        <v>232</v>
      </c>
      <c r="DP8" s="665" t="s">
        <v>232</v>
      </c>
      <c r="DQ8" s="665" t="s">
        <v>232</v>
      </c>
      <c r="DR8" s="681" t="s">
        <v>661</v>
      </c>
      <c r="DS8" s="681" t="s">
        <v>661</v>
      </c>
      <c r="DT8" s="681" t="s">
        <v>661</v>
      </c>
      <c r="DU8" s="679" t="s">
        <v>661</v>
      </c>
      <c r="DV8" s="679" t="s">
        <v>661</v>
      </c>
      <c r="DW8" s="682" t="s">
        <v>661</v>
      </c>
    </row>
    <row r="9" spans="1:127" x14ac:dyDescent="0.2">
      <c r="A9" s="661" t="s">
        <v>12</v>
      </c>
      <c r="B9" s="662">
        <v>2013</v>
      </c>
      <c r="C9" s="678" t="s">
        <v>950</v>
      </c>
      <c r="D9" s="679" t="s">
        <v>885</v>
      </c>
      <c r="E9" s="679" t="s">
        <v>951</v>
      </c>
      <c r="F9" s="665" t="s">
        <v>666</v>
      </c>
      <c r="G9" s="665" t="s">
        <v>235</v>
      </c>
      <c r="H9" s="679" t="s">
        <v>661</v>
      </c>
      <c r="I9" s="679" t="s">
        <v>661</v>
      </c>
      <c r="J9" s="679" t="s">
        <v>661</v>
      </c>
      <c r="K9" s="665" t="s">
        <v>661</v>
      </c>
      <c r="L9" s="665" t="s">
        <v>661</v>
      </c>
      <c r="M9" s="679" t="s">
        <v>939</v>
      </c>
      <c r="N9" s="679" t="s">
        <v>885</v>
      </c>
      <c r="O9" s="679" t="s">
        <v>951</v>
      </c>
      <c r="P9" s="665" t="s">
        <v>666</v>
      </c>
      <c r="Q9" s="665" t="s">
        <v>235</v>
      </c>
      <c r="R9" s="679" t="s">
        <v>236</v>
      </c>
      <c r="S9" s="680" t="s">
        <v>237</v>
      </c>
      <c r="T9" s="680" t="s">
        <v>235</v>
      </c>
      <c r="U9" s="665" t="s">
        <v>237</v>
      </c>
      <c r="V9" s="665" t="s">
        <v>232</v>
      </c>
      <c r="W9" s="679" t="s">
        <v>661</v>
      </c>
      <c r="X9" s="679" t="s">
        <v>661</v>
      </c>
      <c r="Y9" s="679" t="s">
        <v>661</v>
      </c>
      <c r="Z9" s="679" t="s">
        <v>232</v>
      </c>
      <c r="AA9" s="679" t="s">
        <v>236</v>
      </c>
      <c r="AB9" s="665" t="s">
        <v>661</v>
      </c>
      <c r="AC9" s="665" t="s">
        <v>661</v>
      </c>
      <c r="AD9" s="665" t="s">
        <v>661</v>
      </c>
      <c r="AE9" s="665" t="s">
        <v>232</v>
      </c>
      <c r="AF9" s="665" t="s">
        <v>237</v>
      </c>
      <c r="AG9" s="665" t="s">
        <v>661</v>
      </c>
      <c r="AH9" s="665" t="s">
        <v>661</v>
      </c>
      <c r="AI9" s="665" t="s">
        <v>661</v>
      </c>
      <c r="AJ9" s="665" t="s">
        <v>232</v>
      </c>
      <c r="AK9" s="665" t="s">
        <v>232</v>
      </c>
      <c r="AL9" s="680">
        <v>0.1</v>
      </c>
      <c r="AM9" s="680" t="s">
        <v>882</v>
      </c>
      <c r="AN9" s="680">
        <v>0.2</v>
      </c>
      <c r="AO9" s="668">
        <v>0.2</v>
      </c>
      <c r="AP9" s="668" t="s">
        <v>882</v>
      </c>
      <c r="AQ9" s="681" t="s">
        <v>893</v>
      </c>
      <c r="AR9" s="680">
        <v>0.1</v>
      </c>
      <c r="AS9" s="680">
        <v>0.2</v>
      </c>
      <c r="AT9" s="668">
        <v>0.25</v>
      </c>
      <c r="AU9" s="668" t="s">
        <v>882</v>
      </c>
      <c r="AV9" s="681" t="s">
        <v>893</v>
      </c>
      <c r="AW9" s="679" t="s">
        <v>883</v>
      </c>
      <c r="AX9" s="679" t="s">
        <v>952</v>
      </c>
      <c r="AY9" s="668" t="s">
        <v>952</v>
      </c>
      <c r="AZ9" s="668" t="s">
        <v>882</v>
      </c>
      <c r="BA9" s="681" t="s">
        <v>882</v>
      </c>
      <c r="BB9" s="680" t="s">
        <v>882</v>
      </c>
      <c r="BC9" s="680">
        <v>0.1</v>
      </c>
      <c r="BD9" s="668" t="s">
        <v>882</v>
      </c>
      <c r="BE9" s="668" t="s">
        <v>882</v>
      </c>
      <c r="BF9" s="679" t="s">
        <v>236</v>
      </c>
      <c r="BG9" s="679" t="s">
        <v>236</v>
      </c>
      <c r="BH9" s="679" t="s">
        <v>235</v>
      </c>
      <c r="BI9" s="665" t="s">
        <v>236</v>
      </c>
      <c r="BJ9" s="665" t="s">
        <v>232</v>
      </c>
      <c r="BK9" s="679" t="s">
        <v>661</v>
      </c>
      <c r="BL9" s="679" t="s">
        <v>661</v>
      </c>
      <c r="BM9" s="679" t="s">
        <v>661</v>
      </c>
      <c r="BN9" s="665" t="s">
        <v>661</v>
      </c>
      <c r="BO9" s="665" t="s">
        <v>661</v>
      </c>
      <c r="BP9" s="679" t="s">
        <v>236</v>
      </c>
      <c r="BQ9" s="679" t="s">
        <v>236</v>
      </c>
      <c r="BR9" s="679" t="s">
        <v>235</v>
      </c>
      <c r="BS9" s="665" t="s">
        <v>236</v>
      </c>
      <c r="BT9" s="665" t="s">
        <v>232</v>
      </c>
      <c r="BU9" s="679" t="s">
        <v>232</v>
      </c>
      <c r="BV9" s="680" t="s">
        <v>232</v>
      </c>
      <c r="BW9" s="680" t="s">
        <v>237</v>
      </c>
      <c r="BX9" s="665" t="s">
        <v>232</v>
      </c>
      <c r="BY9" s="665" t="s">
        <v>232</v>
      </c>
      <c r="BZ9" s="681" t="s">
        <v>661</v>
      </c>
      <c r="CA9" s="679" t="s">
        <v>232</v>
      </c>
      <c r="CB9" s="679" t="s">
        <v>232</v>
      </c>
      <c r="CC9" s="665" t="s">
        <v>661</v>
      </c>
      <c r="CD9" s="665" t="s">
        <v>232</v>
      </c>
      <c r="CE9" s="665" t="s">
        <v>232</v>
      </c>
      <c r="CF9" s="665" t="s">
        <v>661</v>
      </c>
      <c r="CG9" s="665" t="s">
        <v>232</v>
      </c>
      <c r="CH9" s="665" t="s">
        <v>232</v>
      </c>
      <c r="CI9" s="679" t="s">
        <v>237</v>
      </c>
      <c r="CJ9" s="679" t="s">
        <v>237</v>
      </c>
      <c r="CK9" s="679" t="s">
        <v>236</v>
      </c>
      <c r="CL9" s="665" t="s">
        <v>237</v>
      </c>
      <c r="CM9" s="665" t="s">
        <v>232</v>
      </c>
      <c r="CN9" s="679" t="s">
        <v>661</v>
      </c>
      <c r="CO9" s="679" t="s">
        <v>661</v>
      </c>
      <c r="CP9" s="679" t="s">
        <v>661</v>
      </c>
      <c r="CQ9" s="665" t="s">
        <v>661</v>
      </c>
      <c r="CR9" s="665" t="s">
        <v>661</v>
      </c>
      <c r="CS9" s="679" t="s">
        <v>237</v>
      </c>
      <c r="CT9" s="679" t="s">
        <v>237</v>
      </c>
      <c r="CU9" s="679" t="s">
        <v>236</v>
      </c>
      <c r="CV9" s="665" t="s">
        <v>237</v>
      </c>
      <c r="CW9" s="665" t="s">
        <v>232</v>
      </c>
      <c r="CX9" s="679" t="s">
        <v>232</v>
      </c>
      <c r="CY9" s="680" t="s">
        <v>232</v>
      </c>
      <c r="CZ9" s="680" t="s">
        <v>232</v>
      </c>
      <c r="DA9" s="665" t="s">
        <v>232</v>
      </c>
      <c r="DB9" s="665" t="s">
        <v>232</v>
      </c>
      <c r="DC9" s="681" t="s">
        <v>661</v>
      </c>
      <c r="DD9" s="681" t="s">
        <v>661</v>
      </c>
      <c r="DE9" s="679" t="s">
        <v>661</v>
      </c>
      <c r="DF9" s="679" t="s">
        <v>232</v>
      </c>
      <c r="DG9" s="679" t="s">
        <v>232</v>
      </c>
      <c r="DH9" s="665" t="s">
        <v>661</v>
      </c>
      <c r="DI9" s="665" t="s">
        <v>661</v>
      </c>
      <c r="DJ9" s="665" t="s">
        <v>661</v>
      </c>
      <c r="DK9" s="665" t="s">
        <v>232</v>
      </c>
      <c r="DL9" s="665" t="s">
        <v>232</v>
      </c>
      <c r="DM9" s="665" t="s">
        <v>661</v>
      </c>
      <c r="DN9" s="665" t="s">
        <v>661</v>
      </c>
      <c r="DO9" s="665" t="s">
        <v>661</v>
      </c>
      <c r="DP9" s="665" t="s">
        <v>232</v>
      </c>
      <c r="DQ9" s="665" t="s">
        <v>232</v>
      </c>
      <c r="DR9" s="681" t="s">
        <v>661</v>
      </c>
      <c r="DS9" s="681" t="s">
        <v>661</v>
      </c>
      <c r="DT9" s="681" t="s">
        <v>661</v>
      </c>
      <c r="DU9" s="679" t="s">
        <v>661</v>
      </c>
      <c r="DV9" s="679" t="s">
        <v>661</v>
      </c>
      <c r="DW9" s="682" t="s">
        <v>661</v>
      </c>
    </row>
    <row r="10" spans="1:127" x14ac:dyDescent="0.2">
      <c r="A10" s="661" t="s">
        <v>13</v>
      </c>
      <c r="B10" s="662">
        <v>2013</v>
      </c>
      <c r="C10" s="678" t="s">
        <v>932</v>
      </c>
      <c r="D10" s="679" t="s">
        <v>918</v>
      </c>
      <c r="E10" s="679" t="s">
        <v>912</v>
      </c>
      <c r="F10" s="665" t="s">
        <v>918</v>
      </c>
      <c r="G10" s="665" t="s">
        <v>676</v>
      </c>
      <c r="H10" s="679" t="s">
        <v>661</v>
      </c>
      <c r="I10" s="679" t="s">
        <v>661</v>
      </c>
      <c r="J10" s="679" t="s">
        <v>661</v>
      </c>
      <c r="K10" s="665" t="s">
        <v>661</v>
      </c>
      <c r="L10" s="665" t="s">
        <v>661</v>
      </c>
      <c r="M10" s="679" t="s">
        <v>932</v>
      </c>
      <c r="N10" s="679" t="s">
        <v>918</v>
      </c>
      <c r="O10" s="679" t="s">
        <v>912</v>
      </c>
      <c r="P10" s="665" t="s">
        <v>918</v>
      </c>
      <c r="Q10" s="665" t="s">
        <v>672</v>
      </c>
      <c r="R10" s="679" t="s">
        <v>664</v>
      </c>
      <c r="S10" s="680" t="s">
        <v>235</v>
      </c>
      <c r="T10" s="680">
        <v>2500</v>
      </c>
      <c r="U10" s="665" t="s">
        <v>677</v>
      </c>
      <c r="V10" s="665" t="s">
        <v>236</v>
      </c>
      <c r="W10" s="679" t="s">
        <v>661</v>
      </c>
      <c r="X10" s="679" t="s">
        <v>661</v>
      </c>
      <c r="Y10" s="679" t="s">
        <v>661</v>
      </c>
      <c r="Z10" s="679" t="s">
        <v>236</v>
      </c>
      <c r="AA10" s="679" t="s">
        <v>669</v>
      </c>
      <c r="AB10" s="665" t="s">
        <v>661</v>
      </c>
      <c r="AC10" s="665" t="s">
        <v>661</v>
      </c>
      <c r="AD10" s="665" t="s">
        <v>661</v>
      </c>
      <c r="AE10" s="665" t="s">
        <v>236</v>
      </c>
      <c r="AF10" s="665" t="s">
        <v>663</v>
      </c>
      <c r="AG10" s="665" t="s">
        <v>661</v>
      </c>
      <c r="AH10" s="665" t="s">
        <v>661</v>
      </c>
      <c r="AI10" s="665" t="s">
        <v>661</v>
      </c>
      <c r="AJ10" s="665" t="s">
        <v>232</v>
      </c>
      <c r="AK10" s="665" t="s">
        <v>236</v>
      </c>
      <c r="AL10" s="680">
        <v>0.1</v>
      </c>
      <c r="AM10" s="680">
        <v>0.1</v>
      </c>
      <c r="AN10" s="680">
        <v>0.1</v>
      </c>
      <c r="AO10" s="668">
        <v>0.23</v>
      </c>
      <c r="AP10" s="668" t="s">
        <v>882</v>
      </c>
      <c r="AQ10" s="681" t="s">
        <v>893</v>
      </c>
      <c r="AR10" s="680">
        <v>0.1</v>
      </c>
      <c r="AS10" s="680">
        <v>0.2</v>
      </c>
      <c r="AT10" s="668">
        <v>0.28000000000000003</v>
      </c>
      <c r="AU10" s="668" t="s">
        <v>882</v>
      </c>
      <c r="AV10" s="681" t="s">
        <v>893</v>
      </c>
      <c r="AW10" s="679" t="s">
        <v>883</v>
      </c>
      <c r="AX10" s="679" t="s">
        <v>893</v>
      </c>
      <c r="AY10" s="668" t="s">
        <v>952</v>
      </c>
      <c r="AZ10" s="668" t="s">
        <v>882</v>
      </c>
      <c r="BA10" s="681" t="s">
        <v>882</v>
      </c>
      <c r="BB10" s="680" t="s">
        <v>882</v>
      </c>
      <c r="BC10" s="680" t="s">
        <v>882</v>
      </c>
      <c r="BD10" s="668" t="s">
        <v>882</v>
      </c>
      <c r="BE10" s="668" t="s">
        <v>882</v>
      </c>
      <c r="BF10" s="679" t="s">
        <v>665</v>
      </c>
      <c r="BG10" s="679" t="s">
        <v>235</v>
      </c>
      <c r="BH10" s="679" t="s">
        <v>677</v>
      </c>
      <c r="BI10" s="665" t="s">
        <v>663</v>
      </c>
      <c r="BJ10" s="665" t="s">
        <v>237</v>
      </c>
      <c r="BK10" s="679" t="s">
        <v>661</v>
      </c>
      <c r="BL10" s="679" t="s">
        <v>661</v>
      </c>
      <c r="BM10" s="679" t="s">
        <v>661</v>
      </c>
      <c r="BN10" s="665" t="s">
        <v>661</v>
      </c>
      <c r="BO10" s="665" t="s">
        <v>661</v>
      </c>
      <c r="BP10" s="679" t="s">
        <v>665</v>
      </c>
      <c r="BQ10" s="679" t="s">
        <v>235</v>
      </c>
      <c r="BR10" s="679" t="s">
        <v>677</v>
      </c>
      <c r="BS10" s="665" t="s">
        <v>663</v>
      </c>
      <c r="BT10" s="665" t="s">
        <v>237</v>
      </c>
      <c r="BU10" s="679" t="s">
        <v>236</v>
      </c>
      <c r="BV10" s="680" t="s">
        <v>237</v>
      </c>
      <c r="BW10" s="680" t="s">
        <v>236</v>
      </c>
      <c r="BX10" s="665" t="s">
        <v>236</v>
      </c>
      <c r="BY10" s="665" t="s">
        <v>232</v>
      </c>
      <c r="BZ10" s="681" t="s">
        <v>661</v>
      </c>
      <c r="CA10" s="679" t="s">
        <v>237</v>
      </c>
      <c r="CB10" s="679" t="s">
        <v>237</v>
      </c>
      <c r="CC10" s="665" t="s">
        <v>661</v>
      </c>
      <c r="CD10" s="665" t="s">
        <v>237</v>
      </c>
      <c r="CE10" s="665" t="s">
        <v>237</v>
      </c>
      <c r="CF10" s="665" t="s">
        <v>661</v>
      </c>
      <c r="CG10" s="665" t="s">
        <v>232</v>
      </c>
      <c r="CH10" s="665" t="s">
        <v>232</v>
      </c>
      <c r="CI10" s="679" t="s">
        <v>232</v>
      </c>
      <c r="CJ10" s="679" t="s">
        <v>232</v>
      </c>
      <c r="CK10" s="679" t="s">
        <v>237</v>
      </c>
      <c r="CL10" s="665" t="s">
        <v>236</v>
      </c>
      <c r="CM10" s="665" t="s">
        <v>232</v>
      </c>
      <c r="CN10" s="679" t="s">
        <v>661</v>
      </c>
      <c r="CO10" s="679" t="s">
        <v>661</v>
      </c>
      <c r="CP10" s="679" t="s">
        <v>661</v>
      </c>
      <c r="CQ10" s="665" t="s">
        <v>661</v>
      </c>
      <c r="CR10" s="665" t="s">
        <v>661</v>
      </c>
      <c r="CS10" s="679" t="s">
        <v>237</v>
      </c>
      <c r="CT10" s="679" t="s">
        <v>237</v>
      </c>
      <c r="CU10" s="679" t="s">
        <v>236</v>
      </c>
      <c r="CV10" s="665" t="s">
        <v>236</v>
      </c>
      <c r="CW10" s="665" t="s">
        <v>232</v>
      </c>
      <c r="CX10" s="679" t="s">
        <v>232</v>
      </c>
      <c r="CY10" s="680" t="s">
        <v>232</v>
      </c>
      <c r="CZ10" s="680" t="s">
        <v>232</v>
      </c>
      <c r="DA10" s="665" t="s">
        <v>232</v>
      </c>
      <c r="DB10" s="665" t="s">
        <v>232</v>
      </c>
      <c r="DC10" s="681" t="s">
        <v>661</v>
      </c>
      <c r="DD10" s="681" t="s">
        <v>661</v>
      </c>
      <c r="DE10" s="679" t="s">
        <v>661</v>
      </c>
      <c r="DF10" s="679" t="s">
        <v>232</v>
      </c>
      <c r="DG10" s="679" t="s">
        <v>232</v>
      </c>
      <c r="DH10" s="665" t="s">
        <v>661</v>
      </c>
      <c r="DI10" s="665" t="s">
        <v>661</v>
      </c>
      <c r="DJ10" s="665" t="s">
        <v>661</v>
      </c>
      <c r="DK10" s="665" t="s">
        <v>232</v>
      </c>
      <c r="DL10" s="665" t="s">
        <v>232</v>
      </c>
      <c r="DM10" s="665" t="s">
        <v>661</v>
      </c>
      <c r="DN10" s="665" t="s">
        <v>661</v>
      </c>
      <c r="DO10" s="665" t="s">
        <v>661</v>
      </c>
      <c r="DP10" s="665" t="s">
        <v>232</v>
      </c>
      <c r="DQ10" s="665" t="s">
        <v>232</v>
      </c>
      <c r="DR10" s="681" t="s">
        <v>661</v>
      </c>
      <c r="DS10" s="681" t="s">
        <v>661</v>
      </c>
      <c r="DT10" s="681" t="s">
        <v>661</v>
      </c>
      <c r="DU10" s="679" t="s">
        <v>661</v>
      </c>
      <c r="DV10" s="679" t="s">
        <v>661</v>
      </c>
      <c r="DW10" s="682" t="s">
        <v>661</v>
      </c>
    </row>
    <row r="11" spans="1:127" x14ac:dyDescent="0.2">
      <c r="A11" s="661" t="s">
        <v>14</v>
      </c>
      <c r="B11" s="662">
        <v>2013</v>
      </c>
      <c r="C11" s="678" t="s">
        <v>661</v>
      </c>
      <c r="D11" s="679" t="s">
        <v>661</v>
      </c>
      <c r="E11" s="679" t="s">
        <v>661</v>
      </c>
      <c r="F11" s="665" t="s">
        <v>661</v>
      </c>
      <c r="G11" s="665" t="s">
        <v>661</v>
      </c>
      <c r="H11" s="679" t="s">
        <v>661</v>
      </c>
      <c r="I11" s="679" t="s">
        <v>661</v>
      </c>
      <c r="J11" s="679" t="s">
        <v>661</v>
      </c>
      <c r="K11" s="665" t="s">
        <v>661</v>
      </c>
      <c r="L11" s="665" t="s">
        <v>661</v>
      </c>
      <c r="M11" s="679" t="s">
        <v>661</v>
      </c>
      <c r="N11" s="679" t="s">
        <v>661</v>
      </c>
      <c r="O11" s="679" t="s">
        <v>661</v>
      </c>
      <c r="P11" s="665" t="s">
        <v>661</v>
      </c>
      <c r="Q11" s="665" t="s">
        <v>661</v>
      </c>
      <c r="R11" s="679" t="s">
        <v>661</v>
      </c>
      <c r="S11" s="680" t="s">
        <v>661</v>
      </c>
      <c r="T11" s="680" t="s">
        <v>661</v>
      </c>
      <c r="U11" s="665" t="s">
        <v>661</v>
      </c>
      <c r="V11" s="665" t="s">
        <v>661</v>
      </c>
      <c r="W11" s="679" t="s">
        <v>661</v>
      </c>
      <c r="X11" s="679" t="s">
        <v>661</v>
      </c>
      <c r="Y11" s="679" t="s">
        <v>661</v>
      </c>
      <c r="Z11" s="679" t="s">
        <v>661</v>
      </c>
      <c r="AA11" s="679" t="s">
        <v>661</v>
      </c>
      <c r="AB11" s="665" t="s">
        <v>661</v>
      </c>
      <c r="AC11" s="665" t="s">
        <v>661</v>
      </c>
      <c r="AD11" s="665" t="s">
        <v>661</v>
      </c>
      <c r="AE11" s="665" t="s">
        <v>661</v>
      </c>
      <c r="AF11" s="665" t="s">
        <v>661</v>
      </c>
      <c r="AG11" s="665" t="s">
        <v>661</v>
      </c>
      <c r="AH11" s="665" t="s">
        <v>661</v>
      </c>
      <c r="AI11" s="665" t="s">
        <v>661</v>
      </c>
      <c r="AJ11" s="665" t="s">
        <v>661</v>
      </c>
      <c r="AK11" s="665" t="s">
        <v>661</v>
      </c>
      <c r="AL11" s="680" t="s">
        <v>661</v>
      </c>
      <c r="AM11" s="680" t="s">
        <v>661</v>
      </c>
      <c r="AN11" s="680" t="s">
        <v>661</v>
      </c>
      <c r="AO11" s="668" t="s">
        <v>661</v>
      </c>
      <c r="AP11" s="668" t="s">
        <v>661</v>
      </c>
      <c r="AQ11" s="681" t="s">
        <v>661</v>
      </c>
      <c r="AR11" s="680" t="s">
        <v>661</v>
      </c>
      <c r="AS11" s="680" t="s">
        <v>661</v>
      </c>
      <c r="AT11" s="668" t="s">
        <v>661</v>
      </c>
      <c r="AU11" s="668" t="s">
        <v>661</v>
      </c>
      <c r="AV11" s="681" t="s">
        <v>661</v>
      </c>
      <c r="AW11" s="679" t="s">
        <v>661</v>
      </c>
      <c r="AX11" s="679" t="s">
        <v>661</v>
      </c>
      <c r="AY11" s="668" t="s">
        <v>661</v>
      </c>
      <c r="AZ11" s="668" t="s">
        <v>661</v>
      </c>
      <c r="BA11" s="681" t="s">
        <v>661</v>
      </c>
      <c r="BB11" s="680" t="s">
        <v>661</v>
      </c>
      <c r="BC11" s="680" t="s">
        <v>661</v>
      </c>
      <c r="BD11" s="668" t="s">
        <v>661</v>
      </c>
      <c r="BE11" s="668" t="s">
        <v>661</v>
      </c>
      <c r="BF11" s="679" t="s">
        <v>661</v>
      </c>
      <c r="BG11" s="679" t="s">
        <v>661</v>
      </c>
      <c r="BH11" s="679" t="s">
        <v>661</v>
      </c>
      <c r="BI11" s="665" t="s">
        <v>661</v>
      </c>
      <c r="BJ11" s="665" t="s">
        <v>661</v>
      </c>
      <c r="BK11" s="679" t="s">
        <v>661</v>
      </c>
      <c r="BL11" s="679" t="s">
        <v>661</v>
      </c>
      <c r="BM11" s="679" t="s">
        <v>661</v>
      </c>
      <c r="BN11" s="665" t="s">
        <v>661</v>
      </c>
      <c r="BO11" s="665" t="s">
        <v>661</v>
      </c>
      <c r="BP11" s="679" t="s">
        <v>661</v>
      </c>
      <c r="BQ11" s="679" t="s">
        <v>661</v>
      </c>
      <c r="BR11" s="679" t="s">
        <v>661</v>
      </c>
      <c r="BS11" s="665" t="s">
        <v>661</v>
      </c>
      <c r="BT11" s="665" t="s">
        <v>661</v>
      </c>
      <c r="BU11" s="679" t="s">
        <v>661</v>
      </c>
      <c r="BV11" s="680" t="s">
        <v>661</v>
      </c>
      <c r="BW11" s="680" t="s">
        <v>661</v>
      </c>
      <c r="BX11" s="665" t="s">
        <v>661</v>
      </c>
      <c r="BY11" s="665" t="s">
        <v>661</v>
      </c>
      <c r="BZ11" s="681" t="s">
        <v>661</v>
      </c>
      <c r="CA11" s="679" t="s">
        <v>661</v>
      </c>
      <c r="CB11" s="679" t="s">
        <v>661</v>
      </c>
      <c r="CC11" s="665" t="s">
        <v>661</v>
      </c>
      <c r="CD11" s="665" t="s">
        <v>661</v>
      </c>
      <c r="CE11" s="665" t="s">
        <v>661</v>
      </c>
      <c r="CF11" s="665" t="s">
        <v>661</v>
      </c>
      <c r="CG11" s="665" t="s">
        <v>661</v>
      </c>
      <c r="CH11" s="665" t="s">
        <v>661</v>
      </c>
      <c r="CI11" s="679" t="s">
        <v>661</v>
      </c>
      <c r="CJ11" s="679" t="s">
        <v>661</v>
      </c>
      <c r="CK11" s="679" t="s">
        <v>661</v>
      </c>
      <c r="CL11" s="665" t="s">
        <v>661</v>
      </c>
      <c r="CM11" s="665" t="s">
        <v>661</v>
      </c>
      <c r="CN11" s="679" t="s">
        <v>661</v>
      </c>
      <c r="CO11" s="679" t="s">
        <v>661</v>
      </c>
      <c r="CP11" s="679" t="s">
        <v>661</v>
      </c>
      <c r="CQ11" s="665" t="s">
        <v>661</v>
      </c>
      <c r="CR11" s="665" t="s">
        <v>661</v>
      </c>
      <c r="CS11" s="679" t="s">
        <v>661</v>
      </c>
      <c r="CT11" s="679" t="s">
        <v>661</v>
      </c>
      <c r="CU11" s="679" t="s">
        <v>661</v>
      </c>
      <c r="CV11" s="665" t="s">
        <v>661</v>
      </c>
      <c r="CW11" s="665" t="s">
        <v>661</v>
      </c>
      <c r="CX11" s="679" t="s">
        <v>661</v>
      </c>
      <c r="CY11" s="680" t="s">
        <v>661</v>
      </c>
      <c r="CZ11" s="680" t="s">
        <v>661</v>
      </c>
      <c r="DA11" s="665" t="s">
        <v>661</v>
      </c>
      <c r="DB11" s="665" t="s">
        <v>661</v>
      </c>
      <c r="DC11" s="681" t="s">
        <v>661</v>
      </c>
      <c r="DD11" s="681" t="s">
        <v>661</v>
      </c>
      <c r="DE11" s="679" t="s">
        <v>661</v>
      </c>
      <c r="DF11" s="679" t="s">
        <v>661</v>
      </c>
      <c r="DG11" s="679" t="s">
        <v>661</v>
      </c>
      <c r="DH11" s="665" t="s">
        <v>661</v>
      </c>
      <c r="DI11" s="665" t="s">
        <v>661</v>
      </c>
      <c r="DJ11" s="665" t="s">
        <v>661</v>
      </c>
      <c r="DK11" s="665" t="s">
        <v>661</v>
      </c>
      <c r="DL11" s="665" t="s">
        <v>661</v>
      </c>
      <c r="DM11" s="665" t="s">
        <v>661</v>
      </c>
      <c r="DN11" s="665" t="s">
        <v>661</v>
      </c>
      <c r="DO11" s="665" t="s">
        <v>661</v>
      </c>
      <c r="DP11" s="665" t="s">
        <v>661</v>
      </c>
      <c r="DQ11" s="665" t="s">
        <v>661</v>
      </c>
      <c r="DR11" s="681" t="s">
        <v>661</v>
      </c>
      <c r="DS11" s="681" t="s">
        <v>661</v>
      </c>
      <c r="DT11" s="681" t="s">
        <v>661</v>
      </c>
      <c r="DU11" s="679" t="s">
        <v>661</v>
      </c>
      <c r="DV11" s="679" t="s">
        <v>661</v>
      </c>
      <c r="DW11" s="682" t="s">
        <v>661</v>
      </c>
    </row>
    <row r="12" spans="1:127" x14ac:dyDescent="0.2">
      <c r="A12" s="661" t="s">
        <v>15</v>
      </c>
      <c r="B12" s="662">
        <v>2013</v>
      </c>
      <c r="C12" s="678" t="s">
        <v>943</v>
      </c>
      <c r="D12" s="679" t="s">
        <v>689</v>
      </c>
      <c r="E12" s="679" t="s">
        <v>688</v>
      </c>
      <c r="F12" s="665" t="s">
        <v>935</v>
      </c>
      <c r="G12" s="665" t="s">
        <v>672</v>
      </c>
      <c r="H12" s="679" t="s">
        <v>237</v>
      </c>
      <c r="I12" s="679" t="s">
        <v>237</v>
      </c>
      <c r="J12" s="679" t="s">
        <v>236</v>
      </c>
      <c r="K12" s="665" t="s">
        <v>232</v>
      </c>
      <c r="L12" s="665" t="s">
        <v>232</v>
      </c>
      <c r="M12" s="679" t="s">
        <v>953</v>
      </c>
      <c r="N12" s="679" t="s">
        <v>954</v>
      </c>
      <c r="O12" s="679" t="s">
        <v>688</v>
      </c>
      <c r="P12" s="665" t="s">
        <v>940</v>
      </c>
      <c r="Q12" s="665" t="s">
        <v>670</v>
      </c>
      <c r="R12" s="679" t="s">
        <v>673</v>
      </c>
      <c r="S12" s="680">
        <v>1400</v>
      </c>
      <c r="T12" s="680">
        <v>2700</v>
      </c>
      <c r="U12" s="665" t="s">
        <v>669</v>
      </c>
      <c r="V12" s="665" t="s">
        <v>235</v>
      </c>
      <c r="W12" s="679" t="s">
        <v>237</v>
      </c>
      <c r="X12" s="679" t="s">
        <v>232</v>
      </c>
      <c r="Y12" s="679" t="s">
        <v>232</v>
      </c>
      <c r="Z12" s="679" t="s">
        <v>236</v>
      </c>
      <c r="AA12" s="679" t="s">
        <v>668</v>
      </c>
      <c r="AB12" s="665" t="s">
        <v>232</v>
      </c>
      <c r="AC12" s="665" t="s">
        <v>232</v>
      </c>
      <c r="AD12" s="665" t="s">
        <v>232</v>
      </c>
      <c r="AE12" s="665" t="s">
        <v>236</v>
      </c>
      <c r="AF12" s="665" t="s">
        <v>235</v>
      </c>
      <c r="AG12" s="665" t="s">
        <v>232</v>
      </c>
      <c r="AH12" s="665" t="s">
        <v>232</v>
      </c>
      <c r="AI12" s="665" t="s">
        <v>232</v>
      </c>
      <c r="AJ12" s="665" t="s">
        <v>237</v>
      </c>
      <c r="AK12" s="665" t="s">
        <v>235</v>
      </c>
      <c r="AL12" s="680" t="s">
        <v>882</v>
      </c>
      <c r="AM12" s="680" t="s">
        <v>882</v>
      </c>
      <c r="AN12" s="680">
        <v>0.1</v>
      </c>
      <c r="AO12" s="668">
        <v>0.14000000000000001</v>
      </c>
      <c r="AP12" s="668" t="s">
        <v>882</v>
      </c>
      <c r="AQ12" s="681" t="s">
        <v>883</v>
      </c>
      <c r="AR12" s="680" t="s">
        <v>882</v>
      </c>
      <c r="AS12" s="680">
        <v>0.2</v>
      </c>
      <c r="AT12" s="668">
        <v>0.18</v>
      </c>
      <c r="AU12" s="668" t="s">
        <v>882</v>
      </c>
      <c r="AV12" s="681" t="s">
        <v>893</v>
      </c>
      <c r="AW12" s="679" t="s">
        <v>883</v>
      </c>
      <c r="AX12" s="679" t="s">
        <v>893</v>
      </c>
      <c r="AY12" s="668" t="s">
        <v>893</v>
      </c>
      <c r="AZ12" s="668" t="s">
        <v>882</v>
      </c>
      <c r="BA12" s="681" t="s">
        <v>883</v>
      </c>
      <c r="BB12" s="680" t="s">
        <v>882</v>
      </c>
      <c r="BC12" s="680">
        <v>0.2</v>
      </c>
      <c r="BD12" s="668" t="s">
        <v>883</v>
      </c>
      <c r="BE12" s="668" t="s">
        <v>882</v>
      </c>
      <c r="BF12" s="679" t="s">
        <v>665</v>
      </c>
      <c r="BG12" s="679" t="s">
        <v>235</v>
      </c>
      <c r="BH12" s="679" t="s">
        <v>668</v>
      </c>
      <c r="BI12" s="665" t="s">
        <v>235</v>
      </c>
      <c r="BJ12" s="665" t="s">
        <v>236</v>
      </c>
      <c r="BK12" s="679" t="s">
        <v>232</v>
      </c>
      <c r="BL12" s="679" t="s">
        <v>232</v>
      </c>
      <c r="BM12" s="679" t="s">
        <v>232</v>
      </c>
      <c r="BN12" s="665" t="s">
        <v>232</v>
      </c>
      <c r="BO12" s="665" t="s">
        <v>232</v>
      </c>
      <c r="BP12" s="679" t="s">
        <v>663</v>
      </c>
      <c r="BQ12" s="679" t="s">
        <v>235</v>
      </c>
      <c r="BR12" s="679" t="s">
        <v>668</v>
      </c>
      <c r="BS12" s="665" t="s">
        <v>235</v>
      </c>
      <c r="BT12" s="665" t="s">
        <v>236</v>
      </c>
      <c r="BU12" s="679" t="s">
        <v>236</v>
      </c>
      <c r="BV12" s="680" t="s">
        <v>236</v>
      </c>
      <c r="BW12" s="680" t="s">
        <v>235</v>
      </c>
      <c r="BX12" s="665" t="s">
        <v>236</v>
      </c>
      <c r="BY12" s="665" t="s">
        <v>237</v>
      </c>
      <c r="BZ12" s="681" t="s">
        <v>232</v>
      </c>
      <c r="CA12" s="679" t="s">
        <v>237</v>
      </c>
      <c r="CB12" s="679" t="s">
        <v>236</v>
      </c>
      <c r="CC12" s="665" t="s">
        <v>232</v>
      </c>
      <c r="CD12" s="665" t="s">
        <v>237</v>
      </c>
      <c r="CE12" s="665" t="s">
        <v>237</v>
      </c>
      <c r="CF12" s="665" t="s">
        <v>232</v>
      </c>
      <c r="CG12" s="665" t="s">
        <v>232</v>
      </c>
      <c r="CH12" s="665" t="s">
        <v>232</v>
      </c>
      <c r="CI12" s="679" t="s">
        <v>235</v>
      </c>
      <c r="CJ12" s="679" t="s">
        <v>236</v>
      </c>
      <c r="CK12" s="679" t="s">
        <v>235</v>
      </c>
      <c r="CL12" s="665" t="s">
        <v>236</v>
      </c>
      <c r="CM12" s="665" t="s">
        <v>237</v>
      </c>
      <c r="CN12" s="679" t="s">
        <v>232</v>
      </c>
      <c r="CO12" s="679" t="s">
        <v>232</v>
      </c>
      <c r="CP12" s="679" t="s">
        <v>232</v>
      </c>
      <c r="CQ12" s="665" t="s">
        <v>232</v>
      </c>
      <c r="CR12" s="665" t="s">
        <v>232</v>
      </c>
      <c r="CS12" s="679" t="s">
        <v>235</v>
      </c>
      <c r="CT12" s="679" t="s">
        <v>236</v>
      </c>
      <c r="CU12" s="679" t="s">
        <v>235</v>
      </c>
      <c r="CV12" s="665" t="s">
        <v>236</v>
      </c>
      <c r="CW12" s="665" t="s">
        <v>237</v>
      </c>
      <c r="CX12" s="679" t="s">
        <v>232</v>
      </c>
      <c r="CY12" s="680" t="s">
        <v>232</v>
      </c>
      <c r="CZ12" s="680" t="s">
        <v>232</v>
      </c>
      <c r="DA12" s="665" t="s">
        <v>232</v>
      </c>
      <c r="DB12" s="665" t="s">
        <v>232</v>
      </c>
      <c r="DC12" s="681" t="s">
        <v>232</v>
      </c>
      <c r="DD12" s="681" t="s">
        <v>232</v>
      </c>
      <c r="DE12" s="679" t="s">
        <v>232</v>
      </c>
      <c r="DF12" s="679" t="s">
        <v>232</v>
      </c>
      <c r="DG12" s="679" t="s">
        <v>232</v>
      </c>
      <c r="DH12" s="665" t="s">
        <v>232</v>
      </c>
      <c r="DI12" s="665" t="s">
        <v>232</v>
      </c>
      <c r="DJ12" s="665" t="s">
        <v>232</v>
      </c>
      <c r="DK12" s="665" t="s">
        <v>232</v>
      </c>
      <c r="DL12" s="665" t="s">
        <v>232</v>
      </c>
      <c r="DM12" s="665" t="s">
        <v>232</v>
      </c>
      <c r="DN12" s="665" t="s">
        <v>232</v>
      </c>
      <c r="DO12" s="665" t="s">
        <v>232</v>
      </c>
      <c r="DP12" s="665" t="s">
        <v>232</v>
      </c>
      <c r="DQ12" s="665" t="s">
        <v>232</v>
      </c>
      <c r="DR12" s="681" t="s">
        <v>661</v>
      </c>
      <c r="DS12" s="681" t="s">
        <v>661</v>
      </c>
      <c r="DT12" s="681" t="s">
        <v>661</v>
      </c>
      <c r="DU12" s="679" t="s">
        <v>237</v>
      </c>
      <c r="DV12" s="679" t="s">
        <v>237</v>
      </c>
      <c r="DW12" s="682" t="s">
        <v>236</v>
      </c>
    </row>
    <row r="13" spans="1:127" x14ac:dyDescent="0.2">
      <c r="A13" s="661" t="s">
        <v>16</v>
      </c>
      <c r="B13" s="662">
        <v>2013</v>
      </c>
      <c r="C13" s="678" t="s">
        <v>680</v>
      </c>
      <c r="D13" s="679" t="s">
        <v>955</v>
      </c>
      <c r="E13" s="679" t="s">
        <v>956</v>
      </c>
      <c r="F13" s="665" t="s">
        <v>896</v>
      </c>
      <c r="G13" s="665" t="s">
        <v>678</v>
      </c>
      <c r="H13" s="679" t="s">
        <v>237</v>
      </c>
      <c r="I13" s="679" t="s">
        <v>237</v>
      </c>
      <c r="J13" s="679" t="s">
        <v>237</v>
      </c>
      <c r="K13" s="665" t="s">
        <v>232</v>
      </c>
      <c r="L13" s="665" t="s">
        <v>232</v>
      </c>
      <c r="M13" s="679" t="s">
        <v>736</v>
      </c>
      <c r="N13" s="679" t="s">
        <v>738</v>
      </c>
      <c r="O13" s="679" t="s">
        <v>957</v>
      </c>
      <c r="P13" s="665" t="s">
        <v>678</v>
      </c>
      <c r="Q13" s="665" t="s">
        <v>950</v>
      </c>
      <c r="R13" s="679" t="s">
        <v>684</v>
      </c>
      <c r="S13" s="680" t="s">
        <v>235</v>
      </c>
      <c r="T13" s="680">
        <v>1300</v>
      </c>
      <c r="U13" s="665" t="s">
        <v>236</v>
      </c>
      <c r="V13" s="665" t="s">
        <v>235</v>
      </c>
      <c r="W13" s="679" t="s">
        <v>232</v>
      </c>
      <c r="X13" s="679" t="s">
        <v>232</v>
      </c>
      <c r="Y13" s="679" t="s">
        <v>232</v>
      </c>
      <c r="Z13" s="679" t="s">
        <v>236</v>
      </c>
      <c r="AA13" s="679" t="s">
        <v>235</v>
      </c>
      <c r="AB13" s="665" t="s">
        <v>232</v>
      </c>
      <c r="AC13" s="665" t="s">
        <v>232</v>
      </c>
      <c r="AD13" s="665" t="s">
        <v>232</v>
      </c>
      <c r="AE13" s="665" t="s">
        <v>237</v>
      </c>
      <c r="AF13" s="665" t="s">
        <v>236</v>
      </c>
      <c r="AG13" s="665" t="s">
        <v>232</v>
      </c>
      <c r="AH13" s="665" t="s">
        <v>232</v>
      </c>
      <c r="AI13" s="665" t="s">
        <v>232</v>
      </c>
      <c r="AJ13" s="665" t="s">
        <v>237</v>
      </c>
      <c r="AK13" s="665" t="s">
        <v>236</v>
      </c>
      <c r="AL13" s="680">
        <v>2.1</v>
      </c>
      <c r="AM13" s="680">
        <v>1.9</v>
      </c>
      <c r="AN13" s="680">
        <v>2.2000000000000002</v>
      </c>
      <c r="AO13" s="668">
        <v>2.14</v>
      </c>
      <c r="AP13" s="668">
        <v>1.97</v>
      </c>
      <c r="AQ13" s="681" t="s">
        <v>958</v>
      </c>
      <c r="AR13" s="680">
        <v>2.4</v>
      </c>
      <c r="AS13" s="680">
        <v>2.8</v>
      </c>
      <c r="AT13" s="668">
        <v>2.69</v>
      </c>
      <c r="AU13" s="668">
        <v>2.46</v>
      </c>
      <c r="AV13" s="681" t="s">
        <v>926</v>
      </c>
      <c r="AW13" s="679" t="s">
        <v>959</v>
      </c>
      <c r="AX13" s="679" t="s">
        <v>960</v>
      </c>
      <c r="AY13" s="668" t="s">
        <v>961</v>
      </c>
      <c r="AZ13" s="668" t="s">
        <v>926</v>
      </c>
      <c r="BA13" s="681" t="s">
        <v>962</v>
      </c>
      <c r="BB13" s="680">
        <v>1.3</v>
      </c>
      <c r="BC13" s="680">
        <v>2</v>
      </c>
      <c r="BD13" s="668" t="s">
        <v>963</v>
      </c>
      <c r="BE13" s="668" t="s">
        <v>927</v>
      </c>
      <c r="BF13" s="679" t="s">
        <v>236</v>
      </c>
      <c r="BG13" s="679" t="s">
        <v>236</v>
      </c>
      <c r="BH13" s="679" t="s">
        <v>235</v>
      </c>
      <c r="BI13" s="665" t="s">
        <v>236</v>
      </c>
      <c r="BJ13" s="665" t="s">
        <v>236</v>
      </c>
      <c r="BK13" s="679" t="s">
        <v>232</v>
      </c>
      <c r="BL13" s="679" t="s">
        <v>232</v>
      </c>
      <c r="BM13" s="679" t="s">
        <v>232</v>
      </c>
      <c r="BN13" s="665" t="s">
        <v>232</v>
      </c>
      <c r="BO13" s="665" t="s">
        <v>232</v>
      </c>
      <c r="BP13" s="679" t="s">
        <v>236</v>
      </c>
      <c r="BQ13" s="679" t="s">
        <v>236</v>
      </c>
      <c r="BR13" s="679" t="s">
        <v>235</v>
      </c>
      <c r="BS13" s="665" t="s">
        <v>236</v>
      </c>
      <c r="BT13" s="665" t="s">
        <v>237</v>
      </c>
      <c r="BU13" s="679" t="s">
        <v>237</v>
      </c>
      <c r="BV13" s="680" t="s">
        <v>237</v>
      </c>
      <c r="BW13" s="680" t="s">
        <v>236</v>
      </c>
      <c r="BX13" s="665" t="s">
        <v>232</v>
      </c>
      <c r="BY13" s="665" t="s">
        <v>232</v>
      </c>
      <c r="BZ13" s="681" t="s">
        <v>232</v>
      </c>
      <c r="CA13" s="679" t="s">
        <v>232</v>
      </c>
      <c r="CB13" s="679" t="s">
        <v>232</v>
      </c>
      <c r="CC13" s="665" t="s">
        <v>232</v>
      </c>
      <c r="CD13" s="665" t="s">
        <v>232</v>
      </c>
      <c r="CE13" s="665" t="s">
        <v>232</v>
      </c>
      <c r="CF13" s="665" t="s">
        <v>232</v>
      </c>
      <c r="CG13" s="665" t="s">
        <v>232</v>
      </c>
      <c r="CH13" s="665" t="s">
        <v>232</v>
      </c>
      <c r="CI13" s="679" t="s">
        <v>235</v>
      </c>
      <c r="CJ13" s="679" t="s">
        <v>235</v>
      </c>
      <c r="CK13" s="679" t="s">
        <v>235</v>
      </c>
      <c r="CL13" s="665" t="s">
        <v>236</v>
      </c>
      <c r="CM13" s="665" t="s">
        <v>236</v>
      </c>
      <c r="CN13" s="679" t="s">
        <v>232</v>
      </c>
      <c r="CO13" s="679" t="s">
        <v>232</v>
      </c>
      <c r="CP13" s="679" t="s">
        <v>232</v>
      </c>
      <c r="CQ13" s="665" t="s">
        <v>232</v>
      </c>
      <c r="CR13" s="665" t="s">
        <v>232</v>
      </c>
      <c r="CS13" s="679" t="s">
        <v>235</v>
      </c>
      <c r="CT13" s="679" t="s">
        <v>235</v>
      </c>
      <c r="CU13" s="679" t="s">
        <v>235</v>
      </c>
      <c r="CV13" s="665" t="s">
        <v>236</v>
      </c>
      <c r="CW13" s="665" t="s">
        <v>236</v>
      </c>
      <c r="CX13" s="679" t="s">
        <v>232</v>
      </c>
      <c r="CY13" s="680" t="s">
        <v>232</v>
      </c>
      <c r="CZ13" s="680" t="s">
        <v>232</v>
      </c>
      <c r="DA13" s="665" t="s">
        <v>232</v>
      </c>
      <c r="DB13" s="665" t="s">
        <v>232</v>
      </c>
      <c r="DC13" s="681" t="s">
        <v>232</v>
      </c>
      <c r="DD13" s="681" t="s">
        <v>232</v>
      </c>
      <c r="DE13" s="679" t="s">
        <v>232</v>
      </c>
      <c r="DF13" s="679" t="s">
        <v>232</v>
      </c>
      <c r="DG13" s="679" t="s">
        <v>232</v>
      </c>
      <c r="DH13" s="665" t="s">
        <v>232</v>
      </c>
      <c r="DI13" s="665" t="s">
        <v>232</v>
      </c>
      <c r="DJ13" s="665" t="s">
        <v>232</v>
      </c>
      <c r="DK13" s="665" t="s">
        <v>232</v>
      </c>
      <c r="DL13" s="665" t="s">
        <v>232</v>
      </c>
      <c r="DM13" s="665" t="s">
        <v>232</v>
      </c>
      <c r="DN13" s="665" t="s">
        <v>232</v>
      </c>
      <c r="DO13" s="665" t="s">
        <v>232</v>
      </c>
      <c r="DP13" s="665" t="s">
        <v>232</v>
      </c>
      <c r="DQ13" s="665" t="s">
        <v>232</v>
      </c>
      <c r="DR13" s="681" t="s">
        <v>661</v>
      </c>
      <c r="DS13" s="681" t="s">
        <v>661</v>
      </c>
      <c r="DT13" s="681" t="s">
        <v>661</v>
      </c>
      <c r="DU13" s="679" t="s">
        <v>237</v>
      </c>
      <c r="DV13" s="679" t="s">
        <v>237</v>
      </c>
      <c r="DW13" s="682" t="s">
        <v>237</v>
      </c>
    </row>
    <row r="14" spans="1:127" x14ac:dyDescent="0.2">
      <c r="A14" s="661" t="s">
        <v>17</v>
      </c>
      <c r="B14" s="662">
        <v>2013</v>
      </c>
      <c r="C14" s="690" t="s">
        <v>661</v>
      </c>
      <c r="D14" s="691" t="s">
        <v>661</v>
      </c>
      <c r="E14" s="691" t="s">
        <v>661</v>
      </c>
      <c r="F14" s="692" t="s">
        <v>661</v>
      </c>
      <c r="G14" s="692" t="s">
        <v>661</v>
      </c>
      <c r="H14" s="691" t="s">
        <v>661</v>
      </c>
      <c r="I14" s="691" t="s">
        <v>661</v>
      </c>
      <c r="J14" s="691" t="s">
        <v>661</v>
      </c>
      <c r="K14" s="692" t="s">
        <v>661</v>
      </c>
      <c r="L14" s="692" t="s">
        <v>661</v>
      </c>
      <c r="M14" s="691" t="s">
        <v>661</v>
      </c>
      <c r="N14" s="691" t="s">
        <v>661</v>
      </c>
      <c r="O14" s="691" t="s">
        <v>661</v>
      </c>
      <c r="P14" s="692" t="s">
        <v>661</v>
      </c>
      <c r="Q14" s="692" t="s">
        <v>661</v>
      </c>
      <c r="R14" s="691" t="s">
        <v>661</v>
      </c>
      <c r="S14" s="693" t="s">
        <v>661</v>
      </c>
      <c r="T14" s="648" t="s">
        <v>661</v>
      </c>
      <c r="U14" s="692" t="s">
        <v>661</v>
      </c>
      <c r="V14" s="692" t="s">
        <v>661</v>
      </c>
      <c r="W14" s="691" t="s">
        <v>661</v>
      </c>
      <c r="X14" s="691" t="s">
        <v>661</v>
      </c>
      <c r="Y14" s="691" t="s">
        <v>661</v>
      </c>
      <c r="Z14" s="691" t="s">
        <v>661</v>
      </c>
      <c r="AA14" s="691" t="s">
        <v>661</v>
      </c>
      <c r="AB14" s="692" t="s">
        <v>661</v>
      </c>
      <c r="AC14" s="692" t="s">
        <v>661</v>
      </c>
      <c r="AD14" s="692" t="s">
        <v>661</v>
      </c>
      <c r="AE14" s="692" t="s">
        <v>661</v>
      </c>
      <c r="AF14" s="692" t="s">
        <v>661</v>
      </c>
      <c r="AG14" s="692" t="s">
        <v>661</v>
      </c>
      <c r="AH14" s="692" t="s">
        <v>661</v>
      </c>
      <c r="AI14" s="692" t="s">
        <v>661</v>
      </c>
      <c r="AJ14" s="692" t="s">
        <v>661</v>
      </c>
      <c r="AK14" s="692" t="s">
        <v>661</v>
      </c>
      <c r="AL14" s="692" t="s">
        <v>661</v>
      </c>
      <c r="AM14" s="693" t="s">
        <v>661</v>
      </c>
      <c r="AN14" s="692" t="s">
        <v>661</v>
      </c>
      <c r="AO14" s="692" t="s">
        <v>661</v>
      </c>
      <c r="AP14" s="694" t="s">
        <v>661</v>
      </c>
      <c r="AQ14" s="695" t="s">
        <v>661</v>
      </c>
      <c r="AR14" s="648" t="s">
        <v>661</v>
      </c>
      <c r="AS14" s="648" t="s">
        <v>661</v>
      </c>
      <c r="AT14" s="648" t="s">
        <v>661</v>
      </c>
      <c r="AU14" s="694" t="s">
        <v>661</v>
      </c>
      <c r="AV14" s="695" t="s">
        <v>661</v>
      </c>
      <c r="AW14" s="691" t="s">
        <v>661</v>
      </c>
      <c r="AX14" s="691" t="s">
        <v>661</v>
      </c>
      <c r="AY14" s="694" t="s">
        <v>661</v>
      </c>
      <c r="AZ14" s="694" t="s">
        <v>661</v>
      </c>
      <c r="BA14" s="695" t="s">
        <v>661</v>
      </c>
      <c r="BB14" s="693" t="s">
        <v>661</v>
      </c>
      <c r="BC14" s="648" t="s">
        <v>661</v>
      </c>
      <c r="BD14" s="694" t="s">
        <v>661</v>
      </c>
      <c r="BE14" s="694" t="s">
        <v>661</v>
      </c>
      <c r="BF14" s="691" t="s">
        <v>661</v>
      </c>
      <c r="BG14" s="691" t="s">
        <v>661</v>
      </c>
      <c r="BH14" s="691" t="s">
        <v>661</v>
      </c>
      <c r="BI14" s="692" t="s">
        <v>661</v>
      </c>
      <c r="BJ14" s="692" t="s">
        <v>661</v>
      </c>
      <c r="BK14" s="691" t="s">
        <v>661</v>
      </c>
      <c r="BL14" s="691" t="s">
        <v>661</v>
      </c>
      <c r="BM14" s="691" t="s">
        <v>661</v>
      </c>
      <c r="BN14" s="692" t="s">
        <v>661</v>
      </c>
      <c r="BO14" s="692" t="s">
        <v>661</v>
      </c>
      <c r="BP14" s="691" t="s">
        <v>661</v>
      </c>
      <c r="BQ14" s="691" t="s">
        <v>661</v>
      </c>
      <c r="BR14" s="691" t="s">
        <v>661</v>
      </c>
      <c r="BS14" s="692" t="s">
        <v>661</v>
      </c>
      <c r="BT14" s="692" t="s">
        <v>661</v>
      </c>
      <c r="BU14" s="691" t="s">
        <v>661</v>
      </c>
      <c r="BV14" s="693" t="s">
        <v>661</v>
      </c>
      <c r="BW14" s="693" t="s">
        <v>661</v>
      </c>
      <c r="BX14" s="692" t="s">
        <v>661</v>
      </c>
      <c r="BY14" s="692" t="s">
        <v>661</v>
      </c>
      <c r="BZ14" s="695" t="s">
        <v>661</v>
      </c>
      <c r="CA14" s="691" t="s">
        <v>661</v>
      </c>
      <c r="CB14" s="691" t="s">
        <v>661</v>
      </c>
      <c r="CC14" s="692" t="s">
        <v>661</v>
      </c>
      <c r="CD14" s="692" t="s">
        <v>661</v>
      </c>
      <c r="CE14" s="692" t="s">
        <v>661</v>
      </c>
      <c r="CF14" s="692" t="s">
        <v>661</v>
      </c>
      <c r="CG14" s="692" t="s">
        <v>661</v>
      </c>
      <c r="CH14" s="692" t="s">
        <v>661</v>
      </c>
      <c r="CI14" s="691" t="s">
        <v>661</v>
      </c>
      <c r="CJ14" s="691" t="s">
        <v>661</v>
      </c>
      <c r="CK14" s="691" t="s">
        <v>661</v>
      </c>
      <c r="CL14" s="692" t="s">
        <v>661</v>
      </c>
      <c r="CM14" s="692" t="s">
        <v>661</v>
      </c>
      <c r="CN14" s="691" t="s">
        <v>661</v>
      </c>
      <c r="CO14" s="691" t="s">
        <v>661</v>
      </c>
      <c r="CP14" s="691" t="s">
        <v>661</v>
      </c>
      <c r="CQ14" s="692" t="s">
        <v>661</v>
      </c>
      <c r="CR14" s="692" t="s">
        <v>661</v>
      </c>
      <c r="CS14" s="691" t="s">
        <v>661</v>
      </c>
      <c r="CT14" s="691" t="s">
        <v>661</v>
      </c>
      <c r="CU14" s="691" t="s">
        <v>661</v>
      </c>
      <c r="CV14" s="692" t="s">
        <v>661</v>
      </c>
      <c r="CW14" s="692" t="s">
        <v>661</v>
      </c>
      <c r="CX14" s="691" t="s">
        <v>661</v>
      </c>
      <c r="CY14" s="693" t="s">
        <v>661</v>
      </c>
      <c r="CZ14" s="693" t="s">
        <v>661</v>
      </c>
      <c r="DA14" s="692" t="s">
        <v>661</v>
      </c>
      <c r="DB14" s="692" t="s">
        <v>661</v>
      </c>
      <c r="DC14" s="695" t="s">
        <v>661</v>
      </c>
      <c r="DD14" s="695" t="s">
        <v>661</v>
      </c>
      <c r="DE14" s="691" t="s">
        <v>661</v>
      </c>
      <c r="DF14" s="691" t="s">
        <v>661</v>
      </c>
      <c r="DG14" s="691" t="s">
        <v>661</v>
      </c>
      <c r="DH14" s="692" t="s">
        <v>661</v>
      </c>
      <c r="DI14" s="692" t="s">
        <v>661</v>
      </c>
      <c r="DJ14" s="692" t="s">
        <v>661</v>
      </c>
      <c r="DK14" s="692" t="s">
        <v>661</v>
      </c>
      <c r="DL14" s="692" t="s">
        <v>661</v>
      </c>
      <c r="DM14" s="692" t="s">
        <v>661</v>
      </c>
      <c r="DN14" s="692" t="s">
        <v>661</v>
      </c>
      <c r="DO14" s="692" t="s">
        <v>661</v>
      </c>
      <c r="DP14" s="692" t="s">
        <v>661</v>
      </c>
      <c r="DQ14" s="692" t="s">
        <v>661</v>
      </c>
      <c r="DR14" s="695" t="s">
        <v>661</v>
      </c>
      <c r="DS14" s="695" t="s">
        <v>661</v>
      </c>
      <c r="DT14" s="695" t="s">
        <v>661</v>
      </c>
      <c r="DU14" s="691" t="s">
        <v>661</v>
      </c>
      <c r="DV14" s="691" t="s">
        <v>661</v>
      </c>
      <c r="DW14" s="696" t="s">
        <v>661</v>
      </c>
    </row>
    <row r="15" spans="1:127" x14ac:dyDescent="0.2">
      <c r="A15" s="661" t="s">
        <v>18</v>
      </c>
      <c r="B15" s="662">
        <v>2013</v>
      </c>
      <c r="C15" s="678" t="s">
        <v>964</v>
      </c>
      <c r="D15" s="679" t="s">
        <v>894</v>
      </c>
      <c r="E15" s="679" t="s">
        <v>965</v>
      </c>
      <c r="F15" s="665" t="s">
        <v>698</v>
      </c>
      <c r="G15" s="665" t="s">
        <v>966</v>
      </c>
      <c r="H15" s="679" t="s">
        <v>236</v>
      </c>
      <c r="I15" s="679" t="s">
        <v>237</v>
      </c>
      <c r="J15" s="679" t="s">
        <v>690</v>
      </c>
      <c r="K15" s="665" t="s">
        <v>237</v>
      </c>
      <c r="L15" s="665" t="s">
        <v>237</v>
      </c>
      <c r="M15" s="679" t="s">
        <v>967</v>
      </c>
      <c r="N15" s="679" t="s">
        <v>934</v>
      </c>
      <c r="O15" s="679" t="s">
        <v>968</v>
      </c>
      <c r="P15" s="665" t="s">
        <v>969</v>
      </c>
      <c r="Q15" s="665" t="s">
        <v>897</v>
      </c>
      <c r="R15" s="679" t="s">
        <v>235</v>
      </c>
      <c r="S15" s="680" t="s">
        <v>236</v>
      </c>
      <c r="T15" s="680" t="s">
        <v>692</v>
      </c>
      <c r="U15" s="665" t="s">
        <v>236</v>
      </c>
      <c r="V15" s="665" t="s">
        <v>235</v>
      </c>
      <c r="W15" s="679" t="s">
        <v>237</v>
      </c>
      <c r="X15" s="679" t="s">
        <v>232</v>
      </c>
      <c r="Y15" s="679" t="s">
        <v>232</v>
      </c>
      <c r="Z15" s="679" t="s">
        <v>237</v>
      </c>
      <c r="AA15" s="679" t="s">
        <v>235</v>
      </c>
      <c r="AB15" s="665" t="s">
        <v>232</v>
      </c>
      <c r="AC15" s="665" t="s">
        <v>232</v>
      </c>
      <c r="AD15" s="665" t="s">
        <v>232</v>
      </c>
      <c r="AE15" s="665" t="s">
        <v>232</v>
      </c>
      <c r="AF15" s="665" t="s">
        <v>236</v>
      </c>
      <c r="AG15" s="665" t="s">
        <v>232</v>
      </c>
      <c r="AH15" s="665" t="s">
        <v>232</v>
      </c>
      <c r="AI15" s="665" t="s">
        <v>232</v>
      </c>
      <c r="AJ15" s="665" t="s">
        <v>237</v>
      </c>
      <c r="AK15" s="665" t="s">
        <v>236</v>
      </c>
      <c r="AL15" s="680" t="s">
        <v>882</v>
      </c>
      <c r="AM15" s="680" t="s">
        <v>882</v>
      </c>
      <c r="AN15" s="680" t="s">
        <v>882</v>
      </c>
      <c r="AO15" s="668" t="s">
        <v>882</v>
      </c>
      <c r="AP15" s="668" t="s">
        <v>882</v>
      </c>
      <c r="AQ15" s="681" t="s">
        <v>882</v>
      </c>
      <c r="AR15" s="680" t="s">
        <v>882</v>
      </c>
      <c r="AS15" s="680" t="s">
        <v>882</v>
      </c>
      <c r="AT15" s="668" t="s">
        <v>882</v>
      </c>
      <c r="AU15" s="668" t="s">
        <v>882</v>
      </c>
      <c r="AV15" s="681" t="s">
        <v>882</v>
      </c>
      <c r="AW15" s="679" t="s">
        <v>882</v>
      </c>
      <c r="AX15" s="679" t="s">
        <v>883</v>
      </c>
      <c r="AY15" s="668" t="s">
        <v>882</v>
      </c>
      <c r="AZ15" s="668" t="s">
        <v>882</v>
      </c>
      <c r="BA15" s="681" t="s">
        <v>882</v>
      </c>
      <c r="BB15" s="680" t="s">
        <v>882</v>
      </c>
      <c r="BC15" s="680" t="s">
        <v>882</v>
      </c>
      <c r="BD15" s="668" t="s">
        <v>882</v>
      </c>
      <c r="BE15" s="668" t="s">
        <v>882</v>
      </c>
      <c r="BF15" s="679" t="s">
        <v>669</v>
      </c>
      <c r="BG15" s="679" t="s">
        <v>236</v>
      </c>
      <c r="BH15" s="679" t="s">
        <v>970</v>
      </c>
      <c r="BI15" s="665" t="s">
        <v>235</v>
      </c>
      <c r="BJ15" s="665" t="s">
        <v>236</v>
      </c>
      <c r="BK15" s="679" t="s">
        <v>232</v>
      </c>
      <c r="BL15" s="679" t="s">
        <v>232</v>
      </c>
      <c r="BM15" s="679" t="s">
        <v>235</v>
      </c>
      <c r="BN15" s="665" t="s">
        <v>232</v>
      </c>
      <c r="BO15" s="665" t="s">
        <v>232</v>
      </c>
      <c r="BP15" s="679" t="s">
        <v>665</v>
      </c>
      <c r="BQ15" s="679" t="s">
        <v>236</v>
      </c>
      <c r="BR15" s="679" t="s">
        <v>918</v>
      </c>
      <c r="BS15" s="665" t="s">
        <v>235</v>
      </c>
      <c r="BT15" s="665" t="s">
        <v>236</v>
      </c>
      <c r="BU15" s="679" t="s">
        <v>236</v>
      </c>
      <c r="BV15" s="680" t="s">
        <v>232</v>
      </c>
      <c r="BW15" s="680">
        <v>6100</v>
      </c>
      <c r="BX15" s="665" t="s">
        <v>237</v>
      </c>
      <c r="BY15" s="665" t="s">
        <v>237</v>
      </c>
      <c r="BZ15" s="681" t="s">
        <v>232</v>
      </c>
      <c r="CA15" s="679" t="s">
        <v>232</v>
      </c>
      <c r="CB15" s="679" t="s">
        <v>237</v>
      </c>
      <c r="CC15" s="665" t="s">
        <v>232</v>
      </c>
      <c r="CD15" s="665" t="s">
        <v>232</v>
      </c>
      <c r="CE15" s="665" t="s">
        <v>237</v>
      </c>
      <c r="CF15" s="665" t="s">
        <v>232</v>
      </c>
      <c r="CG15" s="665" t="s">
        <v>232</v>
      </c>
      <c r="CH15" s="665" t="s">
        <v>232</v>
      </c>
      <c r="CI15" s="679" t="s">
        <v>236</v>
      </c>
      <c r="CJ15" s="679" t="s">
        <v>237</v>
      </c>
      <c r="CK15" s="679" t="s">
        <v>666</v>
      </c>
      <c r="CL15" s="665" t="s">
        <v>236</v>
      </c>
      <c r="CM15" s="665" t="s">
        <v>237</v>
      </c>
      <c r="CN15" s="679" t="s">
        <v>232</v>
      </c>
      <c r="CO15" s="679" t="s">
        <v>232</v>
      </c>
      <c r="CP15" s="679" t="s">
        <v>236</v>
      </c>
      <c r="CQ15" s="665" t="s">
        <v>232</v>
      </c>
      <c r="CR15" s="665" t="s">
        <v>232</v>
      </c>
      <c r="CS15" s="679" t="s">
        <v>236</v>
      </c>
      <c r="CT15" s="679" t="s">
        <v>237</v>
      </c>
      <c r="CU15" s="679" t="s">
        <v>672</v>
      </c>
      <c r="CV15" s="665" t="s">
        <v>236</v>
      </c>
      <c r="CW15" s="665" t="s">
        <v>237</v>
      </c>
      <c r="CX15" s="679" t="s">
        <v>232</v>
      </c>
      <c r="CY15" s="680" t="s">
        <v>232</v>
      </c>
      <c r="CZ15" s="680" t="s">
        <v>232</v>
      </c>
      <c r="DA15" s="665" t="s">
        <v>232</v>
      </c>
      <c r="DB15" s="665" t="s">
        <v>232</v>
      </c>
      <c r="DC15" s="681" t="s">
        <v>232</v>
      </c>
      <c r="DD15" s="681" t="s">
        <v>232</v>
      </c>
      <c r="DE15" s="679" t="s">
        <v>232</v>
      </c>
      <c r="DF15" s="679" t="s">
        <v>232</v>
      </c>
      <c r="DG15" s="679" t="s">
        <v>232</v>
      </c>
      <c r="DH15" s="665" t="s">
        <v>232</v>
      </c>
      <c r="DI15" s="665" t="s">
        <v>232</v>
      </c>
      <c r="DJ15" s="665" t="s">
        <v>232</v>
      </c>
      <c r="DK15" s="665" t="s">
        <v>232</v>
      </c>
      <c r="DL15" s="665" t="s">
        <v>232</v>
      </c>
      <c r="DM15" s="665" t="s">
        <v>232</v>
      </c>
      <c r="DN15" s="665" t="s">
        <v>232</v>
      </c>
      <c r="DO15" s="665" t="s">
        <v>232</v>
      </c>
      <c r="DP15" s="665" t="s">
        <v>232</v>
      </c>
      <c r="DQ15" s="665" t="s">
        <v>232</v>
      </c>
      <c r="DR15" s="681" t="s">
        <v>661</v>
      </c>
      <c r="DS15" s="681" t="s">
        <v>661</v>
      </c>
      <c r="DT15" s="681" t="s">
        <v>661</v>
      </c>
      <c r="DU15" s="679" t="s">
        <v>237</v>
      </c>
      <c r="DV15" s="679" t="s">
        <v>232</v>
      </c>
      <c r="DW15" s="682" t="s">
        <v>664</v>
      </c>
    </row>
    <row r="16" spans="1:127" x14ac:dyDescent="0.2">
      <c r="A16" s="661" t="s">
        <v>19</v>
      </c>
      <c r="B16" s="662">
        <v>2013</v>
      </c>
      <c r="C16" s="678" t="s">
        <v>664</v>
      </c>
      <c r="D16" s="679" t="s">
        <v>669</v>
      </c>
      <c r="E16" s="679" t="s">
        <v>685</v>
      </c>
      <c r="F16" s="665" t="s">
        <v>665</v>
      </c>
      <c r="G16" s="665" t="s">
        <v>236</v>
      </c>
      <c r="H16" s="679" t="s">
        <v>661</v>
      </c>
      <c r="I16" s="679" t="s">
        <v>661</v>
      </c>
      <c r="J16" s="679" t="s">
        <v>661</v>
      </c>
      <c r="K16" s="665" t="s">
        <v>661</v>
      </c>
      <c r="L16" s="665" t="s">
        <v>661</v>
      </c>
      <c r="M16" s="679" t="s">
        <v>664</v>
      </c>
      <c r="N16" s="679" t="s">
        <v>669</v>
      </c>
      <c r="O16" s="679" t="s">
        <v>685</v>
      </c>
      <c r="P16" s="665" t="s">
        <v>665</v>
      </c>
      <c r="Q16" s="665" t="s">
        <v>236</v>
      </c>
      <c r="R16" s="679" t="s">
        <v>237</v>
      </c>
      <c r="S16" s="680" t="s">
        <v>232</v>
      </c>
      <c r="T16" s="680" t="s">
        <v>236</v>
      </c>
      <c r="U16" s="665" t="s">
        <v>232</v>
      </c>
      <c r="V16" s="665" t="s">
        <v>232</v>
      </c>
      <c r="W16" s="679" t="s">
        <v>661</v>
      </c>
      <c r="X16" s="679" t="s">
        <v>661</v>
      </c>
      <c r="Y16" s="679" t="s">
        <v>661</v>
      </c>
      <c r="Z16" s="679" t="s">
        <v>232</v>
      </c>
      <c r="AA16" s="679" t="s">
        <v>237</v>
      </c>
      <c r="AB16" s="665" t="s">
        <v>661</v>
      </c>
      <c r="AC16" s="665" t="s">
        <v>661</v>
      </c>
      <c r="AD16" s="665" t="s">
        <v>661</v>
      </c>
      <c r="AE16" s="665" t="s">
        <v>232</v>
      </c>
      <c r="AF16" s="665" t="s">
        <v>232</v>
      </c>
      <c r="AG16" s="665" t="s">
        <v>661</v>
      </c>
      <c r="AH16" s="665" t="s">
        <v>661</v>
      </c>
      <c r="AI16" s="665" t="s">
        <v>661</v>
      </c>
      <c r="AJ16" s="665" t="s">
        <v>232</v>
      </c>
      <c r="AK16" s="665" t="s">
        <v>232</v>
      </c>
      <c r="AL16" s="680">
        <v>0.6</v>
      </c>
      <c r="AM16" s="680">
        <v>0.4</v>
      </c>
      <c r="AN16" s="680">
        <v>0.8</v>
      </c>
      <c r="AO16" s="668">
        <v>0.83</v>
      </c>
      <c r="AP16" s="668">
        <v>0.33</v>
      </c>
      <c r="AQ16" s="681" t="s">
        <v>971</v>
      </c>
      <c r="AR16" s="680">
        <v>0.5</v>
      </c>
      <c r="AS16" s="680">
        <v>1</v>
      </c>
      <c r="AT16" s="668">
        <v>1.03</v>
      </c>
      <c r="AU16" s="668">
        <v>0.4</v>
      </c>
      <c r="AV16" s="681" t="s">
        <v>929</v>
      </c>
      <c r="AW16" s="679" t="s">
        <v>971</v>
      </c>
      <c r="AX16" s="679" t="s">
        <v>931</v>
      </c>
      <c r="AY16" s="668" t="s">
        <v>931</v>
      </c>
      <c r="AZ16" s="668" t="s">
        <v>972</v>
      </c>
      <c r="BA16" s="681" t="s">
        <v>952</v>
      </c>
      <c r="BB16" s="680">
        <v>0.2</v>
      </c>
      <c r="BC16" s="680">
        <v>0.6</v>
      </c>
      <c r="BD16" s="668" t="s">
        <v>973</v>
      </c>
      <c r="BE16" s="668" t="s">
        <v>952</v>
      </c>
      <c r="BF16" s="679" t="s">
        <v>232</v>
      </c>
      <c r="BG16" s="679" t="s">
        <v>232</v>
      </c>
      <c r="BH16" s="679" t="s">
        <v>237</v>
      </c>
      <c r="BI16" s="665" t="s">
        <v>232</v>
      </c>
      <c r="BJ16" s="665" t="s">
        <v>232</v>
      </c>
      <c r="BK16" s="679" t="s">
        <v>661</v>
      </c>
      <c r="BL16" s="679" t="s">
        <v>661</v>
      </c>
      <c r="BM16" s="679" t="s">
        <v>661</v>
      </c>
      <c r="BN16" s="665" t="s">
        <v>661</v>
      </c>
      <c r="BO16" s="665" t="s">
        <v>661</v>
      </c>
      <c r="BP16" s="679" t="s">
        <v>232</v>
      </c>
      <c r="BQ16" s="679" t="s">
        <v>232</v>
      </c>
      <c r="BR16" s="679" t="s">
        <v>237</v>
      </c>
      <c r="BS16" s="665" t="s">
        <v>232</v>
      </c>
      <c r="BT16" s="665" t="s">
        <v>232</v>
      </c>
      <c r="BU16" s="679" t="s">
        <v>232</v>
      </c>
      <c r="BV16" s="680" t="s">
        <v>232</v>
      </c>
      <c r="BW16" s="680" t="s">
        <v>232</v>
      </c>
      <c r="BX16" s="665" t="s">
        <v>232</v>
      </c>
      <c r="BY16" s="665" t="s">
        <v>232</v>
      </c>
      <c r="BZ16" s="681" t="s">
        <v>661</v>
      </c>
      <c r="CA16" s="679" t="s">
        <v>232</v>
      </c>
      <c r="CB16" s="679" t="s">
        <v>232</v>
      </c>
      <c r="CC16" s="665" t="s">
        <v>661</v>
      </c>
      <c r="CD16" s="665" t="s">
        <v>232</v>
      </c>
      <c r="CE16" s="665" t="s">
        <v>232</v>
      </c>
      <c r="CF16" s="665" t="s">
        <v>661</v>
      </c>
      <c r="CG16" s="665" t="s">
        <v>232</v>
      </c>
      <c r="CH16" s="665" t="s">
        <v>232</v>
      </c>
      <c r="CI16" s="679" t="s">
        <v>232</v>
      </c>
      <c r="CJ16" s="679" t="s">
        <v>232</v>
      </c>
      <c r="CK16" s="679" t="s">
        <v>232</v>
      </c>
      <c r="CL16" s="665" t="s">
        <v>232</v>
      </c>
      <c r="CM16" s="665" t="s">
        <v>232</v>
      </c>
      <c r="CN16" s="679" t="s">
        <v>661</v>
      </c>
      <c r="CO16" s="679" t="s">
        <v>661</v>
      </c>
      <c r="CP16" s="679" t="s">
        <v>661</v>
      </c>
      <c r="CQ16" s="665" t="s">
        <v>661</v>
      </c>
      <c r="CR16" s="665" t="s">
        <v>661</v>
      </c>
      <c r="CS16" s="679" t="s">
        <v>232</v>
      </c>
      <c r="CT16" s="679" t="s">
        <v>232</v>
      </c>
      <c r="CU16" s="679" t="s">
        <v>232</v>
      </c>
      <c r="CV16" s="665" t="s">
        <v>232</v>
      </c>
      <c r="CW16" s="665" t="s">
        <v>232</v>
      </c>
      <c r="CX16" s="679" t="s">
        <v>232</v>
      </c>
      <c r="CY16" s="680" t="s">
        <v>232</v>
      </c>
      <c r="CZ16" s="680" t="s">
        <v>232</v>
      </c>
      <c r="DA16" s="665" t="s">
        <v>232</v>
      </c>
      <c r="DB16" s="665" t="s">
        <v>232</v>
      </c>
      <c r="DC16" s="681" t="s">
        <v>661</v>
      </c>
      <c r="DD16" s="681" t="s">
        <v>661</v>
      </c>
      <c r="DE16" s="679" t="s">
        <v>661</v>
      </c>
      <c r="DF16" s="679" t="s">
        <v>232</v>
      </c>
      <c r="DG16" s="679" t="s">
        <v>232</v>
      </c>
      <c r="DH16" s="665" t="s">
        <v>661</v>
      </c>
      <c r="DI16" s="665" t="s">
        <v>661</v>
      </c>
      <c r="DJ16" s="665" t="s">
        <v>661</v>
      </c>
      <c r="DK16" s="665" t="s">
        <v>232</v>
      </c>
      <c r="DL16" s="665" t="s">
        <v>232</v>
      </c>
      <c r="DM16" s="665" t="s">
        <v>661</v>
      </c>
      <c r="DN16" s="665" t="s">
        <v>661</v>
      </c>
      <c r="DO16" s="665" t="s">
        <v>661</v>
      </c>
      <c r="DP16" s="665" t="s">
        <v>232</v>
      </c>
      <c r="DQ16" s="665" t="s">
        <v>232</v>
      </c>
      <c r="DR16" s="681" t="s">
        <v>661</v>
      </c>
      <c r="DS16" s="681" t="s">
        <v>661</v>
      </c>
      <c r="DT16" s="681" t="s">
        <v>661</v>
      </c>
      <c r="DU16" s="679" t="s">
        <v>661</v>
      </c>
      <c r="DV16" s="679" t="s">
        <v>661</v>
      </c>
      <c r="DW16" s="682" t="s">
        <v>661</v>
      </c>
    </row>
    <row r="17" spans="1:127" x14ac:dyDescent="0.2">
      <c r="A17" s="661" t="s">
        <v>20</v>
      </c>
      <c r="B17" s="662">
        <v>2013</v>
      </c>
      <c r="C17" s="678" t="s">
        <v>886</v>
      </c>
      <c r="D17" s="679" t="s">
        <v>889</v>
      </c>
      <c r="E17" s="679" t="s">
        <v>970</v>
      </c>
      <c r="F17" s="665" t="s">
        <v>906</v>
      </c>
      <c r="G17" s="665" t="s">
        <v>695</v>
      </c>
      <c r="H17" s="679" t="s">
        <v>661</v>
      </c>
      <c r="I17" s="679" t="s">
        <v>661</v>
      </c>
      <c r="J17" s="679" t="s">
        <v>661</v>
      </c>
      <c r="K17" s="665" t="s">
        <v>661</v>
      </c>
      <c r="L17" s="665" t="s">
        <v>661</v>
      </c>
      <c r="M17" s="679" t="s">
        <v>886</v>
      </c>
      <c r="N17" s="679" t="s">
        <v>694</v>
      </c>
      <c r="O17" s="679" t="s">
        <v>970</v>
      </c>
      <c r="P17" s="665" t="s">
        <v>906</v>
      </c>
      <c r="Q17" s="665" t="s">
        <v>695</v>
      </c>
      <c r="R17" s="679" t="s">
        <v>693</v>
      </c>
      <c r="S17" s="680">
        <v>4000</v>
      </c>
      <c r="T17" s="680">
        <v>5300</v>
      </c>
      <c r="U17" s="665" t="s">
        <v>673</v>
      </c>
      <c r="V17" s="665" t="s">
        <v>895</v>
      </c>
      <c r="W17" s="679" t="s">
        <v>661</v>
      </c>
      <c r="X17" s="679" t="s">
        <v>661</v>
      </c>
      <c r="Y17" s="679" t="s">
        <v>661</v>
      </c>
      <c r="Z17" s="679" t="s">
        <v>235</v>
      </c>
      <c r="AA17" s="679" t="s">
        <v>892</v>
      </c>
      <c r="AB17" s="665" t="s">
        <v>661</v>
      </c>
      <c r="AC17" s="665" t="s">
        <v>661</v>
      </c>
      <c r="AD17" s="665" t="s">
        <v>661</v>
      </c>
      <c r="AE17" s="665" t="s">
        <v>236</v>
      </c>
      <c r="AF17" s="665" t="s">
        <v>879</v>
      </c>
      <c r="AG17" s="665" t="s">
        <v>661</v>
      </c>
      <c r="AH17" s="665" t="s">
        <v>661</v>
      </c>
      <c r="AI17" s="665" t="s">
        <v>661</v>
      </c>
      <c r="AJ17" s="665" t="s">
        <v>235</v>
      </c>
      <c r="AK17" s="665" t="s">
        <v>671</v>
      </c>
      <c r="AL17" s="680">
        <v>0.3</v>
      </c>
      <c r="AM17" s="680">
        <v>0.3</v>
      </c>
      <c r="AN17" s="680">
        <v>0.3</v>
      </c>
      <c r="AO17" s="668">
        <v>0.34</v>
      </c>
      <c r="AP17" s="668">
        <v>0.24</v>
      </c>
      <c r="AQ17" s="681" t="s">
        <v>952</v>
      </c>
      <c r="AR17" s="680">
        <v>0.3</v>
      </c>
      <c r="AS17" s="680">
        <v>0.3</v>
      </c>
      <c r="AT17" s="668">
        <v>0.39</v>
      </c>
      <c r="AU17" s="668">
        <v>0.27</v>
      </c>
      <c r="AV17" s="681" t="s">
        <v>972</v>
      </c>
      <c r="AW17" s="679" t="s">
        <v>972</v>
      </c>
      <c r="AX17" s="679" t="s">
        <v>972</v>
      </c>
      <c r="AY17" s="668" t="s">
        <v>972</v>
      </c>
      <c r="AZ17" s="668" t="s">
        <v>972</v>
      </c>
      <c r="BA17" s="681" t="s">
        <v>973</v>
      </c>
      <c r="BB17" s="680">
        <v>0.3</v>
      </c>
      <c r="BC17" s="680">
        <v>0.5</v>
      </c>
      <c r="BD17" s="668" t="s">
        <v>952</v>
      </c>
      <c r="BE17" s="668" t="s">
        <v>972</v>
      </c>
      <c r="BF17" s="679" t="s">
        <v>670</v>
      </c>
      <c r="BG17" s="679" t="s">
        <v>942</v>
      </c>
      <c r="BH17" s="679" t="s">
        <v>683</v>
      </c>
      <c r="BI17" s="665" t="s">
        <v>668</v>
      </c>
      <c r="BJ17" s="665" t="s">
        <v>665</v>
      </c>
      <c r="BK17" s="679" t="s">
        <v>661</v>
      </c>
      <c r="BL17" s="679" t="s">
        <v>661</v>
      </c>
      <c r="BM17" s="679" t="s">
        <v>661</v>
      </c>
      <c r="BN17" s="665" t="s">
        <v>661</v>
      </c>
      <c r="BO17" s="665" t="s">
        <v>661</v>
      </c>
      <c r="BP17" s="679" t="s">
        <v>670</v>
      </c>
      <c r="BQ17" s="679" t="s">
        <v>942</v>
      </c>
      <c r="BR17" s="679" t="s">
        <v>683</v>
      </c>
      <c r="BS17" s="665" t="s">
        <v>668</v>
      </c>
      <c r="BT17" s="665" t="s">
        <v>665</v>
      </c>
      <c r="BU17" s="679" t="s">
        <v>235</v>
      </c>
      <c r="BV17" s="680" t="s">
        <v>235</v>
      </c>
      <c r="BW17" s="680">
        <v>1000</v>
      </c>
      <c r="BX17" s="665" t="s">
        <v>236</v>
      </c>
      <c r="BY17" s="665" t="s">
        <v>236</v>
      </c>
      <c r="BZ17" s="681" t="s">
        <v>661</v>
      </c>
      <c r="CA17" s="679" t="s">
        <v>236</v>
      </c>
      <c r="CB17" s="679" t="s">
        <v>235</v>
      </c>
      <c r="CC17" s="665" t="s">
        <v>661</v>
      </c>
      <c r="CD17" s="665" t="s">
        <v>237</v>
      </c>
      <c r="CE17" s="665" t="s">
        <v>236</v>
      </c>
      <c r="CF17" s="665" t="s">
        <v>661</v>
      </c>
      <c r="CG17" s="665" t="s">
        <v>236</v>
      </c>
      <c r="CH17" s="665" t="s">
        <v>236</v>
      </c>
      <c r="CI17" s="679" t="s">
        <v>235</v>
      </c>
      <c r="CJ17" s="679" t="s">
        <v>235</v>
      </c>
      <c r="CK17" s="679" t="s">
        <v>665</v>
      </c>
      <c r="CL17" s="665" t="s">
        <v>235</v>
      </c>
      <c r="CM17" s="665" t="s">
        <v>236</v>
      </c>
      <c r="CN17" s="679" t="s">
        <v>661</v>
      </c>
      <c r="CO17" s="679" t="s">
        <v>661</v>
      </c>
      <c r="CP17" s="679" t="s">
        <v>661</v>
      </c>
      <c r="CQ17" s="665" t="s">
        <v>661</v>
      </c>
      <c r="CR17" s="665" t="s">
        <v>661</v>
      </c>
      <c r="CS17" s="679" t="s">
        <v>235</v>
      </c>
      <c r="CT17" s="679" t="s">
        <v>235</v>
      </c>
      <c r="CU17" s="679" t="s">
        <v>665</v>
      </c>
      <c r="CV17" s="665" t="s">
        <v>235</v>
      </c>
      <c r="CW17" s="665" t="s">
        <v>236</v>
      </c>
      <c r="CX17" s="679" t="s">
        <v>232</v>
      </c>
      <c r="CY17" s="680" t="s">
        <v>232</v>
      </c>
      <c r="CZ17" s="680" t="s">
        <v>232</v>
      </c>
      <c r="DA17" s="665" t="s">
        <v>232</v>
      </c>
      <c r="DB17" s="665" t="s">
        <v>232</v>
      </c>
      <c r="DC17" s="681" t="s">
        <v>661</v>
      </c>
      <c r="DD17" s="681" t="s">
        <v>661</v>
      </c>
      <c r="DE17" s="679" t="s">
        <v>661</v>
      </c>
      <c r="DF17" s="679" t="s">
        <v>232</v>
      </c>
      <c r="DG17" s="679" t="s">
        <v>232</v>
      </c>
      <c r="DH17" s="665" t="s">
        <v>661</v>
      </c>
      <c r="DI17" s="665" t="s">
        <v>661</v>
      </c>
      <c r="DJ17" s="665" t="s">
        <v>661</v>
      </c>
      <c r="DK17" s="665" t="s">
        <v>232</v>
      </c>
      <c r="DL17" s="665" t="s">
        <v>232</v>
      </c>
      <c r="DM17" s="665" t="s">
        <v>661</v>
      </c>
      <c r="DN17" s="665" t="s">
        <v>661</v>
      </c>
      <c r="DO17" s="665" t="s">
        <v>661</v>
      </c>
      <c r="DP17" s="665" t="s">
        <v>232</v>
      </c>
      <c r="DQ17" s="665" t="s">
        <v>232</v>
      </c>
      <c r="DR17" s="681" t="s">
        <v>661</v>
      </c>
      <c r="DS17" s="681" t="s">
        <v>661</v>
      </c>
      <c r="DT17" s="681" t="s">
        <v>661</v>
      </c>
      <c r="DU17" s="679" t="s">
        <v>661</v>
      </c>
      <c r="DV17" s="679" t="s">
        <v>661</v>
      </c>
      <c r="DW17" s="682" t="s">
        <v>661</v>
      </c>
    </row>
    <row r="18" spans="1:127" x14ac:dyDescent="0.2">
      <c r="A18" s="661" t="s">
        <v>21</v>
      </c>
      <c r="B18" s="662">
        <v>2013</v>
      </c>
      <c r="C18" s="678" t="s">
        <v>661</v>
      </c>
      <c r="D18" s="679" t="s">
        <v>661</v>
      </c>
      <c r="E18" s="679" t="s">
        <v>661</v>
      </c>
      <c r="F18" s="665" t="s">
        <v>661</v>
      </c>
      <c r="G18" s="665" t="s">
        <v>661</v>
      </c>
      <c r="H18" s="679" t="s">
        <v>661</v>
      </c>
      <c r="I18" s="679" t="s">
        <v>661</v>
      </c>
      <c r="J18" s="679" t="s">
        <v>661</v>
      </c>
      <c r="K18" s="665" t="s">
        <v>661</v>
      </c>
      <c r="L18" s="665" t="s">
        <v>661</v>
      </c>
      <c r="M18" s="679" t="s">
        <v>661</v>
      </c>
      <c r="N18" s="679" t="s">
        <v>661</v>
      </c>
      <c r="O18" s="679" t="s">
        <v>661</v>
      </c>
      <c r="P18" s="665" t="s">
        <v>661</v>
      </c>
      <c r="Q18" s="665" t="s">
        <v>661</v>
      </c>
      <c r="R18" s="679" t="s">
        <v>661</v>
      </c>
      <c r="S18" s="680" t="s">
        <v>661</v>
      </c>
      <c r="T18" s="680" t="s">
        <v>661</v>
      </c>
      <c r="U18" s="665" t="s">
        <v>661</v>
      </c>
      <c r="V18" s="665" t="s">
        <v>661</v>
      </c>
      <c r="W18" s="679" t="s">
        <v>661</v>
      </c>
      <c r="X18" s="679" t="s">
        <v>661</v>
      </c>
      <c r="Y18" s="679" t="s">
        <v>661</v>
      </c>
      <c r="Z18" s="679" t="s">
        <v>661</v>
      </c>
      <c r="AA18" s="679" t="s">
        <v>661</v>
      </c>
      <c r="AB18" s="665" t="s">
        <v>661</v>
      </c>
      <c r="AC18" s="665" t="s">
        <v>661</v>
      </c>
      <c r="AD18" s="665" t="s">
        <v>661</v>
      </c>
      <c r="AE18" s="665" t="s">
        <v>661</v>
      </c>
      <c r="AF18" s="665" t="s">
        <v>661</v>
      </c>
      <c r="AG18" s="665" t="s">
        <v>661</v>
      </c>
      <c r="AH18" s="665" t="s">
        <v>661</v>
      </c>
      <c r="AI18" s="665" t="s">
        <v>661</v>
      </c>
      <c r="AJ18" s="665" t="s">
        <v>661</v>
      </c>
      <c r="AK18" s="665" t="s">
        <v>661</v>
      </c>
      <c r="AL18" s="680" t="s">
        <v>661</v>
      </c>
      <c r="AM18" s="680" t="s">
        <v>661</v>
      </c>
      <c r="AN18" s="680" t="s">
        <v>661</v>
      </c>
      <c r="AO18" s="668" t="s">
        <v>661</v>
      </c>
      <c r="AP18" s="668" t="s">
        <v>661</v>
      </c>
      <c r="AQ18" s="681" t="s">
        <v>661</v>
      </c>
      <c r="AR18" s="680" t="s">
        <v>661</v>
      </c>
      <c r="AS18" s="680" t="s">
        <v>661</v>
      </c>
      <c r="AT18" s="668" t="s">
        <v>661</v>
      </c>
      <c r="AU18" s="668" t="s">
        <v>661</v>
      </c>
      <c r="AV18" s="681" t="s">
        <v>661</v>
      </c>
      <c r="AW18" s="679" t="s">
        <v>661</v>
      </c>
      <c r="AX18" s="679" t="s">
        <v>661</v>
      </c>
      <c r="AY18" s="668" t="s">
        <v>661</v>
      </c>
      <c r="AZ18" s="668" t="s">
        <v>661</v>
      </c>
      <c r="BA18" s="681" t="s">
        <v>661</v>
      </c>
      <c r="BB18" s="680" t="s">
        <v>661</v>
      </c>
      <c r="BC18" s="680" t="s">
        <v>661</v>
      </c>
      <c r="BD18" s="668" t="s">
        <v>661</v>
      </c>
      <c r="BE18" s="668" t="s">
        <v>661</v>
      </c>
      <c r="BF18" s="679" t="s">
        <v>661</v>
      </c>
      <c r="BG18" s="679" t="s">
        <v>661</v>
      </c>
      <c r="BH18" s="679" t="s">
        <v>661</v>
      </c>
      <c r="BI18" s="665" t="s">
        <v>661</v>
      </c>
      <c r="BJ18" s="665" t="s">
        <v>661</v>
      </c>
      <c r="BK18" s="679" t="s">
        <v>661</v>
      </c>
      <c r="BL18" s="679" t="s">
        <v>661</v>
      </c>
      <c r="BM18" s="679" t="s">
        <v>661</v>
      </c>
      <c r="BN18" s="665" t="s">
        <v>661</v>
      </c>
      <c r="BO18" s="665" t="s">
        <v>661</v>
      </c>
      <c r="BP18" s="679" t="s">
        <v>661</v>
      </c>
      <c r="BQ18" s="679" t="s">
        <v>661</v>
      </c>
      <c r="BR18" s="679" t="s">
        <v>661</v>
      </c>
      <c r="BS18" s="665" t="s">
        <v>661</v>
      </c>
      <c r="BT18" s="665" t="s">
        <v>661</v>
      </c>
      <c r="BU18" s="679" t="s">
        <v>661</v>
      </c>
      <c r="BV18" s="680" t="s">
        <v>661</v>
      </c>
      <c r="BW18" s="680" t="s">
        <v>661</v>
      </c>
      <c r="BX18" s="665" t="s">
        <v>661</v>
      </c>
      <c r="BY18" s="665" t="s">
        <v>661</v>
      </c>
      <c r="BZ18" s="681" t="s">
        <v>661</v>
      </c>
      <c r="CA18" s="679" t="s">
        <v>661</v>
      </c>
      <c r="CB18" s="679" t="s">
        <v>661</v>
      </c>
      <c r="CC18" s="665" t="s">
        <v>661</v>
      </c>
      <c r="CD18" s="665" t="s">
        <v>661</v>
      </c>
      <c r="CE18" s="665" t="s">
        <v>661</v>
      </c>
      <c r="CF18" s="665" t="s">
        <v>661</v>
      </c>
      <c r="CG18" s="665" t="s">
        <v>661</v>
      </c>
      <c r="CH18" s="665" t="s">
        <v>661</v>
      </c>
      <c r="CI18" s="679" t="s">
        <v>661</v>
      </c>
      <c r="CJ18" s="679" t="s">
        <v>661</v>
      </c>
      <c r="CK18" s="679" t="s">
        <v>661</v>
      </c>
      <c r="CL18" s="665" t="s">
        <v>661</v>
      </c>
      <c r="CM18" s="665" t="s">
        <v>661</v>
      </c>
      <c r="CN18" s="679" t="s">
        <v>661</v>
      </c>
      <c r="CO18" s="679" t="s">
        <v>661</v>
      </c>
      <c r="CP18" s="679" t="s">
        <v>661</v>
      </c>
      <c r="CQ18" s="665" t="s">
        <v>661</v>
      </c>
      <c r="CR18" s="665" t="s">
        <v>661</v>
      </c>
      <c r="CS18" s="679" t="s">
        <v>661</v>
      </c>
      <c r="CT18" s="679" t="s">
        <v>661</v>
      </c>
      <c r="CU18" s="679" t="s">
        <v>661</v>
      </c>
      <c r="CV18" s="665" t="s">
        <v>661</v>
      </c>
      <c r="CW18" s="665" t="s">
        <v>661</v>
      </c>
      <c r="CX18" s="679" t="s">
        <v>661</v>
      </c>
      <c r="CY18" s="680" t="s">
        <v>661</v>
      </c>
      <c r="CZ18" s="680" t="s">
        <v>661</v>
      </c>
      <c r="DA18" s="665" t="s">
        <v>661</v>
      </c>
      <c r="DB18" s="665" t="s">
        <v>661</v>
      </c>
      <c r="DC18" s="681" t="s">
        <v>661</v>
      </c>
      <c r="DD18" s="681" t="s">
        <v>661</v>
      </c>
      <c r="DE18" s="679" t="s">
        <v>661</v>
      </c>
      <c r="DF18" s="679" t="s">
        <v>661</v>
      </c>
      <c r="DG18" s="679" t="s">
        <v>661</v>
      </c>
      <c r="DH18" s="665" t="s">
        <v>661</v>
      </c>
      <c r="DI18" s="665" t="s">
        <v>661</v>
      </c>
      <c r="DJ18" s="665" t="s">
        <v>661</v>
      </c>
      <c r="DK18" s="665" t="s">
        <v>661</v>
      </c>
      <c r="DL18" s="665" t="s">
        <v>661</v>
      </c>
      <c r="DM18" s="665" t="s">
        <v>661</v>
      </c>
      <c r="DN18" s="665" t="s">
        <v>661</v>
      </c>
      <c r="DO18" s="665" t="s">
        <v>661</v>
      </c>
      <c r="DP18" s="665" t="s">
        <v>661</v>
      </c>
      <c r="DQ18" s="665" t="s">
        <v>661</v>
      </c>
      <c r="DR18" s="681" t="s">
        <v>661</v>
      </c>
      <c r="DS18" s="681" t="s">
        <v>661</v>
      </c>
      <c r="DT18" s="681" t="s">
        <v>661</v>
      </c>
      <c r="DU18" s="679" t="s">
        <v>661</v>
      </c>
      <c r="DV18" s="679" t="s">
        <v>661</v>
      </c>
      <c r="DW18" s="682" t="s">
        <v>661</v>
      </c>
    </row>
    <row r="19" spans="1:127" x14ac:dyDescent="0.2">
      <c r="A19" s="661" t="s">
        <v>22</v>
      </c>
      <c r="B19" s="662">
        <v>2013</v>
      </c>
      <c r="C19" s="678" t="s">
        <v>897</v>
      </c>
      <c r="D19" s="679" t="s">
        <v>676</v>
      </c>
      <c r="E19" s="679" t="s">
        <v>939</v>
      </c>
      <c r="F19" s="665" t="s">
        <v>667</v>
      </c>
      <c r="G19" s="665" t="s">
        <v>668</v>
      </c>
      <c r="H19" s="679" t="s">
        <v>236</v>
      </c>
      <c r="I19" s="679" t="s">
        <v>237</v>
      </c>
      <c r="J19" s="679" t="s">
        <v>236</v>
      </c>
      <c r="K19" s="665" t="s">
        <v>237</v>
      </c>
      <c r="L19" s="665" t="s">
        <v>237</v>
      </c>
      <c r="M19" s="679" t="s">
        <v>666</v>
      </c>
      <c r="N19" s="679" t="s">
        <v>670</v>
      </c>
      <c r="O19" s="679" t="s">
        <v>966</v>
      </c>
      <c r="P19" s="665" t="s">
        <v>879</v>
      </c>
      <c r="Q19" s="665" t="s">
        <v>677</v>
      </c>
      <c r="R19" s="679" t="s">
        <v>236</v>
      </c>
      <c r="S19" s="680" t="s">
        <v>236</v>
      </c>
      <c r="T19" s="680" t="s">
        <v>235</v>
      </c>
      <c r="U19" s="665" t="s">
        <v>237</v>
      </c>
      <c r="V19" s="665" t="s">
        <v>236</v>
      </c>
      <c r="W19" s="679" t="s">
        <v>232</v>
      </c>
      <c r="X19" s="679" t="s">
        <v>232</v>
      </c>
      <c r="Y19" s="679" t="s">
        <v>232</v>
      </c>
      <c r="Z19" s="679" t="s">
        <v>237</v>
      </c>
      <c r="AA19" s="679" t="s">
        <v>236</v>
      </c>
      <c r="AB19" s="665" t="s">
        <v>232</v>
      </c>
      <c r="AC19" s="665" t="s">
        <v>232</v>
      </c>
      <c r="AD19" s="665" t="s">
        <v>232</v>
      </c>
      <c r="AE19" s="665" t="s">
        <v>232</v>
      </c>
      <c r="AF19" s="665" t="s">
        <v>237</v>
      </c>
      <c r="AG19" s="665" t="s">
        <v>232</v>
      </c>
      <c r="AH19" s="665" t="s">
        <v>232</v>
      </c>
      <c r="AI19" s="665" t="s">
        <v>232</v>
      </c>
      <c r="AJ19" s="665" t="s">
        <v>232</v>
      </c>
      <c r="AK19" s="665" t="s">
        <v>237</v>
      </c>
      <c r="AL19" s="680">
        <v>1</v>
      </c>
      <c r="AM19" s="680">
        <v>0.8</v>
      </c>
      <c r="AN19" s="680">
        <v>1.1000000000000001</v>
      </c>
      <c r="AO19" s="668">
        <v>1.04</v>
      </c>
      <c r="AP19" s="668">
        <v>0.87</v>
      </c>
      <c r="AQ19" s="681" t="s">
        <v>974</v>
      </c>
      <c r="AR19" s="680">
        <v>1.2</v>
      </c>
      <c r="AS19" s="680">
        <v>1.5</v>
      </c>
      <c r="AT19" s="668">
        <v>1.48</v>
      </c>
      <c r="AU19" s="668">
        <v>1.3</v>
      </c>
      <c r="AV19" s="681" t="s">
        <v>975</v>
      </c>
      <c r="AW19" s="679" t="s">
        <v>974</v>
      </c>
      <c r="AX19" s="679" t="s">
        <v>925</v>
      </c>
      <c r="AY19" s="668" t="s">
        <v>962</v>
      </c>
      <c r="AZ19" s="668" t="s">
        <v>963</v>
      </c>
      <c r="BA19" s="681" t="s">
        <v>930</v>
      </c>
      <c r="BB19" s="680">
        <v>0.3</v>
      </c>
      <c r="BC19" s="680">
        <v>1.1000000000000001</v>
      </c>
      <c r="BD19" s="668" t="s">
        <v>930</v>
      </c>
      <c r="BE19" s="668" t="s">
        <v>930</v>
      </c>
      <c r="BF19" s="679" t="s">
        <v>237</v>
      </c>
      <c r="BG19" s="679" t="s">
        <v>237</v>
      </c>
      <c r="BH19" s="679" t="s">
        <v>236</v>
      </c>
      <c r="BI19" s="665" t="s">
        <v>232</v>
      </c>
      <c r="BJ19" s="665" t="s">
        <v>232</v>
      </c>
      <c r="BK19" s="679" t="s">
        <v>232</v>
      </c>
      <c r="BL19" s="679" t="s">
        <v>232</v>
      </c>
      <c r="BM19" s="679" t="s">
        <v>232</v>
      </c>
      <c r="BN19" s="665" t="s">
        <v>232</v>
      </c>
      <c r="BO19" s="665" t="s">
        <v>232</v>
      </c>
      <c r="BP19" s="679" t="s">
        <v>237</v>
      </c>
      <c r="BQ19" s="679" t="s">
        <v>232</v>
      </c>
      <c r="BR19" s="679" t="s">
        <v>236</v>
      </c>
      <c r="BS19" s="665" t="s">
        <v>232</v>
      </c>
      <c r="BT19" s="665" t="s">
        <v>232</v>
      </c>
      <c r="BU19" s="679" t="s">
        <v>232</v>
      </c>
      <c r="BV19" s="680" t="s">
        <v>232</v>
      </c>
      <c r="BW19" s="680" t="s">
        <v>237</v>
      </c>
      <c r="BX19" s="665" t="s">
        <v>232</v>
      </c>
      <c r="BY19" s="665" t="s">
        <v>232</v>
      </c>
      <c r="BZ19" s="681" t="s">
        <v>232</v>
      </c>
      <c r="CA19" s="679" t="s">
        <v>232</v>
      </c>
      <c r="CB19" s="679" t="s">
        <v>232</v>
      </c>
      <c r="CC19" s="665" t="s">
        <v>232</v>
      </c>
      <c r="CD19" s="665" t="s">
        <v>232</v>
      </c>
      <c r="CE19" s="665" t="s">
        <v>232</v>
      </c>
      <c r="CF19" s="665" t="s">
        <v>232</v>
      </c>
      <c r="CG19" s="665" t="s">
        <v>232</v>
      </c>
      <c r="CH19" s="665" t="s">
        <v>232</v>
      </c>
      <c r="CI19" s="679" t="s">
        <v>237</v>
      </c>
      <c r="CJ19" s="679" t="s">
        <v>232</v>
      </c>
      <c r="CK19" s="679" t="s">
        <v>237</v>
      </c>
      <c r="CL19" s="665" t="s">
        <v>232</v>
      </c>
      <c r="CM19" s="665" t="s">
        <v>232</v>
      </c>
      <c r="CN19" s="679" t="s">
        <v>232</v>
      </c>
      <c r="CO19" s="679" t="s">
        <v>232</v>
      </c>
      <c r="CP19" s="679" t="s">
        <v>232</v>
      </c>
      <c r="CQ19" s="665" t="s">
        <v>232</v>
      </c>
      <c r="CR19" s="665" t="s">
        <v>232</v>
      </c>
      <c r="CS19" s="679" t="s">
        <v>237</v>
      </c>
      <c r="CT19" s="679" t="s">
        <v>232</v>
      </c>
      <c r="CU19" s="679" t="s">
        <v>237</v>
      </c>
      <c r="CV19" s="665" t="s">
        <v>232</v>
      </c>
      <c r="CW19" s="665" t="s">
        <v>232</v>
      </c>
      <c r="CX19" s="679" t="s">
        <v>232</v>
      </c>
      <c r="CY19" s="680" t="s">
        <v>232</v>
      </c>
      <c r="CZ19" s="680" t="s">
        <v>232</v>
      </c>
      <c r="DA19" s="665" t="s">
        <v>232</v>
      </c>
      <c r="DB19" s="665" t="s">
        <v>232</v>
      </c>
      <c r="DC19" s="681" t="s">
        <v>232</v>
      </c>
      <c r="DD19" s="681" t="s">
        <v>232</v>
      </c>
      <c r="DE19" s="679" t="s">
        <v>232</v>
      </c>
      <c r="DF19" s="679" t="s">
        <v>232</v>
      </c>
      <c r="DG19" s="679" t="s">
        <v>232</v>
      </c>
      <c r="DH19" s="665" t="s">
        <v>232</v>
      </c>
      <c r="DI19" s="665" t="s">
        <v>232</v>
      </c>
      <c r="DJ19" s="665" t="s">
        <v>232</v>
      </c>
      <c r="DK19" s="665" t="s">
        <v>232</v>
      </c>
      <c r="DL19" s="665" t="s">
        <v>232</v>
      </c>
      <c r="DM19" s="665" t="s">
        <v>232</v>
      </c>
      <c r="DN19" s="665" t="s">
        <v>232</v>
      </c>
      <c r="DO19" s="665" t="s">
        <v>232</v>
      </c>
      <c r="DP19" s="665" t="s">
        <v>232</v>
      </c>
      <c r="DQ19" s="665" t="s">
        <v>232</v>
      </c>
      <c r="DR19" s="681" t="s">
        <v>661</v>
      </c>
      <c r="DS19" s="681" t="s">
        <v>661</v>
      </c>
      <c r="DT19" s="681" t="s">
        <v>661</v>
      </c>
      <c r="DU19" s="679" t="s">
        <v>232</v>
      </c>
      <c r="DV19" s="679" t="s">
        <v>232</v>
      </c>
      <c r="DW19" s="682" t="s">
        <v>232</v>
      </c>
    </row>
    <row r="20" spans="1:127" x14ac:dyDescent="0.2">
      <c r="A20" s="661" t="s">
        <v>23</v>
      </c>
      <c r="B20" s="662">
        <v>2013</v>
      </c>
      <c r="C20" s="678" t="s">
        <v>976</v>
      </c>
      <c r="D20" s="679" t="s">
        <v>977</v>
      </c>
      <c r="E20" s="679" t="s">
        <v>978</v>
      </c>
      <c r="F20" s="665" t="s">
        <v>979</v>
      </c>
      <c r="G20" s="665" t="s">
        <v>888</v>
      </c>
      <c r="H20" s="679" t="s">
        <v>917</v>
      </c>
      <c r="I20" s="679" t="s">
        <v>955</v>
      </c>
      <c r="J20" s="679" t="s">
        <v>737</v>
      </c>
      <c r="K20" s="665" t="s">
        <v>699</v>
      </c>
      <c r="L20" s="665" t="s">
        <v>894</v>
      </c>
      <c r="M20" s="679" t="s">
        <v>980</v>
      </c>
      <c r="N20" s="679" t="s">
        <v>981</v>
      </c>
      <c r="O20" s="679" t="s">
        <v>982</v>
      </c>
      <c r="P20" s="665" t="s">
        <v>970</v>
      </c>
      <c r="Q20" s="665" t="s">
        <v>983</v>
      </c>
      <c r="R20" s="679" t="s">
        <v>738</v>
      </c>
      <c r="S20" s="680">
        <v>5000</v>
      </c>
      <c r="T20" s="680">
        <v>9900</v>
      </c>
      <c r="U20" s="665" t="s">
        <v>884</v>
      </c>
      <c r="V20" s="665" t="s">
        <v>693</v>
      </c>
      <c r="W20" s="679" t="s">
        <v>676</v>
      </c>
      <c r="X20" s="679" t="s">
        <v>666</v>
      </c>
      <c r="Y20" s="679" t="s">
        <v>895</v>
      </c>
      <c r="Z20" s="679" t="s">
        <v>685</v>
      </c>
      <c r="AA20" s="679" t="s">
        <v>921</v>
      </c>
      <c r="AB20" s="665" t="s">
        <v>668</v>
      </c>
      <c r="AC20" s="665" t="s">
        <v>668</v>
      </c>
      <c r="AD20" s="665" t="s">
        <v>669</v>
      </c>
      <c r="AE20" s="665" t="s">
        <v>235</v>
      </c>
      <c r="AF20" s="665" t="s">
        <v>664</v>
      </c>
      <c r="AG20" s="665" t="s">
        <v>677</v>
      </c>
      <c r="AH20" s="665" t="s">
        <v>668</v>
      </c>
      <c r="AI20" s="665" t="s">
        <v>665</v>
      </c>
      <c r="AJ20" s="665" t="s">
        <v>677</v>
      </c>
      <c r="AK20" s="665" t="s">
        <v>683</v>
      </c>
      <c r="AL20" s="680">
        <v>0.7</v>
      </c>
      <c r="AM20" s="680">
        <v>0.6</v>
      </c>
      <c r="AN20" s="680">
        <v>0.8</v>
      </c>
      <c r="AO20" s="668">
        <v>0.57999999999999996</v>
      </c>
      <c r="AP20" s="668">
        <v>0.81</v>
      </c>
      <c r="AQ20" s="681" t="s">
        <v>984</v>
      </c>
      <c r="AR20" s="680">
        <v>1</v>
      </c>
      <c r="AS20" s="680">
        <v>1.2</v>
      </c>
      <c r="AT20" s="668">
        <v>0.9</v>
      </c>
      <c r="AU20" s="668">
        <v>1.41</v>
      </c>
      <c r="AV20" s="681" t="s">
        <v>984</v>
      </c>
      <c r="AW20" s="679" t="s">
        <v>984</v>
      </c>
      <c r="AX20" s="679" t="s">
        <v>931</v>
      </c>
      <c r="AY20" s="668" t="s">
        <v>929</v>
      </c>
      <c r="AZ20" s="668" t="s">
        <v>963</v>
      </c>
      <c r="BA20" s="681" t="s">
        <v>952</v>
      </c>
      <c r="BB20" s="680">
        <v>0.2</v>
      </c>
      <c r="BC20" s="680">
        <v>0.5</v>
      </c>
      <c r="BD20" s="668" t="s">
        <v>893</v>
      </c>
      <c r="BE20" s="668" t="s">
        <v>973</v>
      </c>
      <c r="BF20" s="679" t="s">
        <v>693</v>
      </c>
      <c r="BG20" s="679" t="s">
        <v>896</v>
      </c>
      <c r="BH20" s="679" t="s">
        <v>985</v>
      </c>
      <c r="BI20" s="665" t="s">
        <v>673</v>
      </c>
      <c r="BJ20" s="665" t="s">
        <v>884</v>
      </c>
      <c r="BK20" s="679" t="s">
        <v>235</v>
      </c>
      <c r="BL20" s="679" t="s">
        <v>235</v>
      </c>
      <c r="BM20" s="679" t="s">
        <v>235</v>
      </c>
      <c r="BN20" s="665" t="s">
        <v>236</v>
      </c>
      <c r="BO20" s="665" t="s">
        <v>236</v>
      </c>
      <c r="BP20" s="679" t="s">
        <v>678</v>
      </c>
      <c r="BQ20" s="679" t="s">
        <v>897</v>
      </c>
      <c r="BR20" s="679" t="s">
        <v>693</v>
      </c>
      <c r="BS20" s="665" t="s">
        <v>879</v>
      </c>
      <c r="BT20" s="665" t="s">
        <v>685</v>
      </c>
      <c r="BU20" s="679" t="s">
        <v>669</v>
      </c>
      <c r="BV20" s="680" t="s">
        <v>235</v>
      </c>
      <c r="BW20" s="680">
        <v>1600</v>
      </c>
      <c r="BX20" s="665" t="s">
        <v>236</v>
      </c>
      <c r="BY20" s="665" t="s">
        <v>235</v>
      </c>
      <c r="BZ20" s="681" t="s">
        <v>235</v>
      </c>
      <c r="CA20" s="679" t="s">
        <v>236</v>
      </c>
      <c r="CB20" s="679" t="s">
        <v>235</v>
      </c>
      <c r="CC20" s="665" t="s">
        <v>236</v>
      </c>
      <c r="CD20" s="665" t="s">
        <v>237</v>
      </c>
      <c r="CE20" s="665" t="s">
        <v>236</v>
      </c>
      <c r="CF20" s="665" t="s">
        <v>236</v>
      </c>
      <c r="CG20" s="665" t="s">
        <v>236</v>
      </c>
      <c r="CH20" s="665" t="s">
        <v>235</v>
      </c>
      <c r="CI20" s="679" t="s">
        <v>670</v>
      </c>
      <c r="CJ20" s="679" t="s">
        <v>942</v>
      </c>
      <c r="CK20" s="679" t="s">
        <v>683</v>
      </c>
      <c r="CL20" s="665" t="s">
        <v>879</v>
      </c>
      <c r="CM20" s="665" t="s">
        <v>663</v>
      </c>
      <c r="CN20" s="679" t="s">
        <v>235</v>
      </c>
      <c r="CO20" s="679" t="s">
        <v>235</v>
      </c>
      <c r="CP20" s="679" t="s">
        <v>235</v>
      </c>
      <c r="CQ20" s="665" t="s">
        <v>236</v>
      </c>
      <c r="CR20" s="665" t="s">
        <v>236</v>
      </c>
      <c r="CS20" s="679" t="s">
        <v>690</v>
      </c>
      <c r="CT20" s="679" t="s">
        <v>667</v>
      </c>
      <c r="CU20" s="679" t="s">
        <v>884</v>
      </c>
      <c r="CV20" s="665" t="s">
        <v>669</v>
      </c>
      <c r="CW20" s="665" t="s">
        <v>235</v>
      </c>
      <c r="CX20" s="679" t="s">
        <v>237</v>
      </c>
      <c r="CY20" s="680" t="s">
        <v>237</v>
      </c>
      <c r="CZ20" s="680" t="s">
        <v>236</v>
      </c>
      <c r="DA20" s="665" t="s">
        <v>232</v>
      </c>
      <c r="DB20" s="665" t="s">
        <v>232</v>
      </c>
      <c r="DC20" s="681" t="s">
        <v>236</v>
      </c>
      <c r="DD20" s="681" t="s">
        <v>237</v>
      </c>
      <c r="DE20" s="679" t="s">
        <v>237</v>
      </c>
      <c r="DF20" s="679" t="s">
        <v>237</v>
      </c>
      <c r="DG20" s="679" t="s">
        <v>232</v>
      </c>
      <c r="DH20" s="665" t="s">
        <v>237</v>
      </c>
      <c r="DI20" s="665" t="s">
        <v>232</v>
      </c>
      <c r="DJ20" s="665" t="s">
        <v>232</v>
      </c>
      <c r="DK20" s="665" t="s">
        <v>232</v>
      </c>
      <c r="DL20" s="665" t="s">
        <v>232</v>
      </c>
      <c r="DM20" s="665" t="s">
        <v>237</v>
      </c>
      <c r="DN20" s="665" t="s">
        <v>232</v>
      </c>
      <c r="DO20" s="665" t="s">
        <v>232</v>
      </c>
      <c r="DP20" s="665" t="s">
        <v>232</v>
      </c>
      <c r="DQ20" s="665" t="s">
        <v>232</v>
      </c>
      <c r="DR20" s="681" t="s">
        <v>890</v>
      </c>
      <c r="DS20" s="681" t="s">
        <v>986</v>
      </c>
      <c r="DT20" s="681" t="s">
        <v>987</v>
      </c>
      <c r="DU20" s="679" t="s">
        <v>966</v>
      </c>
      <c r="DV20" s="679" t="s">
        <v>666</v>
      </c>
      <c r="DW20" s="682" t="s">
        <v>896</v>
      </c>
    </row>
    <row r="21" spans="1:127" x14ac:dyDescent="0.2">
      <c r="A21" s="661" t="s">
        <v>24</v>
      </c>
      <c r="B21" s="662">
        <v>2013</v>
      </c>
      <c r="C21" s="678" t="s">
        <v>235</v>
      </c>
      <c r="D21" s="679" t="s">
        <v>236</v>
      </c>
      <c r="E21" s="679" t="s">
        <v>690</v>
      </c>
      <c r="F21" s="665" t="s">
        <v>236</v>
      </c>
      <c r="G21" s="665" t="s">
        <v>236</v>
      </c>
      <c r="H21" s="679" t="s">
        <v>661</v>
      </c>
      <c r="I21" s="679" t="s">
        <v>661</v>
      </c>
      <c r="J21" s="679" t="s">
        <v>661</v>
      </c>
      <c r="K21" s="665" t="s">
        <v>661</v>
      </c>
      <c r="L21" s="665" t="s">
        <v>661</v>
      </c>
      <c r="M21" s="679" t="s">
        <v>235</v>
      </c>
      <c r="N21" s="679" t="s">
        <v>236</v>
      </c>
      <c r="O21" s="679" t="s">
        <v>671</v>
      </c>
      <c r="P21" s="665" t="s">
        <v>236</v>
      </c>
      <c r="Q21" s="665" t="s">
        <v>236</v>
      </c>
      <c r="R21" s="679" t="s">
        <v>237</v>
      </c>
      <c r="S21" s="680" t="s">
        <v>232</v>
      </c>
      <c r="T21" s="680" t="s">
        <v>235</v>
      </c>
      <c r="U21" s="665" t="s">
        <v>232</v>
      </c>
      <c r="V21" s="665" t="s">
        <v>232</v>
      </c>
      <c r="W21" s="679" t="s">
        <v>661</v>
      </c>
      <c r="X21" s="679" t="s">
        <v>661</v>
      </c>
      <c r="Y21" s="679" t="s">
        <v>661</v>
      </c>
      <c r="Z21" s="679" t="s">
        <v>232</v>
      </c>
      <c r="AA21" s="679" t="s">
        <v>232</v>
      </c>
      <c r="AB21" s="665" t="s">
        <v>661</v>
      </c>
      <c r="AC21" s="665" t="s">
        <v>661</v>
      </c>
      <c r="AD21" s="665" t="s">
        <v>661</v>
      </c>
      <c r="AE21" s="665" t="s">
        <v>232</v>
      </c>
      <c r="AF21" s="665" t="s">
        <v>232</v>
      </c>
      <c r="AG21" s="665" t="s">
        <v>661</v>
      </c>
      <c r="AH21" s="665" t="s">
        <v>661</v>
      </c>
      <c r="AI21" s="665" t="s">
        <v>661</v>
      </c>
      <c r="AJ21" s="665" t="s">
        <v>232</v>
      </c>
      <c r="AK21" s="665" t="s">
        <v>232</v>
      </c>
      <c r="AL21" s="680" t="s">
        <v>882</v>
      </c>
      <c r="AM21" s="680" t="s">
        <v>882</v>
      </c>
      <c r="AN21" s="680">
        <v>0.3</v>
      </c>
      <c r="AO21" s="668" t="s">
        <v>882</v>
      </c>
      <c r="AP21" s="668" t="s">
        <v>882</v>
      </c>
      <c r="AQ21" s="681" t="s">
        <v>883</v>
      </c>
      <c r="AR21" s="680" t="s">
        <v>882</v>
      </c>
      <c r="AS21" s="680">
        <v>0.4</v>
      </c>
      <c r="AT21" s="668">
        <v>0.11</v>
      </c>
      <c r="AU21" s="668">
        <v>0.12</v>
      </c>
      <c r="AV21" s="681" t="s">
        <v>883</v>
      </c>
      <c r="AW21" s="679" t="s">
        <v>882</v>
      </c>
      <c r="AX21" s="679" t="s">
        <v>973</v>
      </c>
      <c r="AY21" s="668" t="s">
        <v>883</v>
      </c>
      <c r="AZ21" s="668" t="s">
        <v>883</v>
      </c>
      <c r="BA21" s="681" t="s">
        <v>882</v>
      </c>
      <c r="BB21" s="680" t="s">
        <v>882</v>
      </c>
      <c r="BC21" s="680">
        <v>0.4</v>
      </c>
      <c r="BD21" s="668" t="s">
        <v>882</v>
      </c>
      <c r="BE21" s="668" t="s">
        <v>883</v>
      </c>
      <c r="BF21" s="679" t="s">
        <v>232</v>
      </c>
      <c r="BG21" s="679" t="s">
        <v>232</v>
      </c>
      <c r="BH21" s="679" t="s">
        <v>236</v>
      </c>
      <c r="BI21" s="665" t="s">
        <v>232</v>
      </c>
      <c r="BJ21" s="665" t="s">
        <v>232</v>
      </c>
      <c r="BK21" s="679" t="s">
        <v>661</v>
      </c>
      <c r="BL21" s="679" t="s">
        <v>661</v>
      </c>
      <c r="BM21" s="679" t="s">
        <v>661</v>
      </c>
      <c r="BN21" s="665" t="s">
        <v>661</v>
      </c>
      <c r="BO21" s="665" t="s">
        <v>661</v>
      </c>
      <c r="BP21" s="679" t="s">
        <v>232</v>
      </c>
      <c r="BQ21" s="679" t="s">
        <v>232</v>
      </c>
      <c r="BR21" s="679" t="s">
        <v>236</v>
      </c>
      <c r="BS21" s="665" t="s">
        <v>232</v>
      </c>
      <c r="BT21" s="665" t="s">
        <v>232</v>
      </c>
      <c r="BU21" s="679" t="s">
        <v>232</v>
      </c>
      <c r="BV21" s="680" t="s">
        <v>232</v>
      </c>
      <c r="BW21" s="680" t="s">
        <v>237</v>
      </c>
      <c r="BX21" s="665" t="s">
        <v>232</v>
      </c>
      <c r="BY21" s="665" t="s">
        <v>232</v>
      </c>
      <c r="BZ21" s="681" t="s">
        <v>661</v>
      </c>
      <c r="CA21" s="679" t="s">
        <v>232</v>
      </c>
      <c r="CB21" s="679" t="s">
        <v>232</v>
      </c>
      <c r="CC21" s="665" t="s">
        <v>661</v>
      </c>
      <c r="CD21" s="665" t="s">
        <v>232</v>
      </c>
      <c r="CE21" s="665" t="s">
        <v>232</v>
      </c>
      <c r="CF21" s="665" t="s">
        <v>661</v>
      </c>
      <c r="CG21" s="665" t="s">
        <v>232</v>
      </c>
      <c r="CH21" s="665" t="s">
        <v>232</v>
      </c>
      <c r="CI21" s="679" t="s">
        <v>232</v>
      </c>
      <c r="CJ21" s="679" t="s">
        <v>232</v>
      </c>
      <c r="CK21" s="679" t="s">
        <v>232</v>
      </c>
      <c r="CL21" s="665" t="s">
        <v>232</v>
      </c>
      <c r="CM21" s="665" t="s">
        <v>232</v>
      </c>
      <c r="CN21" s="679" t="s">
        <v>661</v>
      </c>
      <c r="CO21" s="679" t="s">
        <v>661</v>
      </c>
      <c r="CP21" s="679" t="s">
        <v>661</v>
      </c>
      <c r="CQ21" s="665" t="s">
        <v>661</v>
      </c>
      <c r="CR21" s="665" t="s">
        <v>661</v>
      </c>
      <c r="CS21" s="679" t="s">
        <v>232</v>
      </c>
      <c r="CT21" s="679" t="s">
        <v>232</v>
      </c>
      <c r="CU21" s="679" t="s">
        <v>232</v>
      </c>
      <c r="CV21" s="665" t="s">
        <v>232</v>
      </c>
      <c r="CW21" s="665" t="s">
        <v>232</v>
      </c>
      <c r="CX21" s="679" t="s">
        <v>232</v>
      </c>
      <c r="CY21" s="680" t="s">
        <v>232</v>
      </c>
      <c r="CZ21" s="680" t="s">
        <v>232</v>
      </c>
      <c r="DA21" s="665" t="s">
        <v>232</v>
      </c>
      <c r="DB21" s="665" t="s">
        <v>232</v>
      </c>
      <c r="DC21" s="681" t="s">
        <v>661</v>
      </c>
      <c r="DD21" s="681" t="s">
        <v>661</v>
      </c>
      <c r="DE21" s="679" t="s">
        <v>661</v>
      </c>
      <c r="DF21" s="679" t="s">
        <v>232</v>
      </c>
      <c r="DG21" s="679" t="s">
        <v>232</v>
      </c>
      <c r="DH21" s="665" t="s">
        <v>661</v>
      </c>
      <c r="DI21" s="665" t="s">
        <v>661</v>
      </c>
      <c r="DJ21" s="665" t="s">
        <v>661</v>
      </c>
      <c r="DK21" s="665" t="s">
        <v>232</v>
      </c>
      <c r="DL21" s="665" t="s">
        <v>232</v>
      </c>
      <c r="DM21" s="665" t="s">
        <v>661</v>
      </c>
      <c r="DN21" s="665" t="s">
        <v>661</v>
      </c>
      <c r="DO21" s="665" t="s">
        <v>661</v>
      </c>
      <c r="DP21" s="665" t="s">
        <v>232</v>
      </c>
      <c r="DQ21" s="665" t="s">
        <v>232</v>
      </c>
      <c r="DR21" s="681" t="s">
        <v>661</v>
      </c>
      <c r="DS21" s="681" t="s">
        <v>661</v>
      </c>
      <c r="DT21" s="681" t="s">
        <v>661</v>
      </c>
      <c r="DU21" s="679" t="s">
        <v>661</v>
      </c>
      <c r="DV21" s="679" t="s">
        <v>661</v>
      </c>
      <c r="DW21" s="682" t="s">
        <v>661</v>
      </c>
    </row>
    <row r="22" spans="1:127" x14ac:dyDescent="0.2">
      <c r="A22" s="661" t="s">
        <v>25</v>
      </c>
      <c r="B22" s="662">
        <v>2013</v>
      </c>
      <c r="C22" s="678" t="s">
        <v>692</v>
      </c>
      <c r="D22" s="679" t="s">
        <v>988</v>
      </c>
      <c r="E22" s="679" t="s">
        <v>989</v>
      </c>
      <c r="F22" s="665" t="s">
        <v>681</v>
      </c>
      <c r="G22" s="665" t="s">
        <v>948</v>
      </c>
      <c r="H22" s="679" t="s">
        <v>684</v>
      </c>
      <c r="I22" s="679" t="s">
        <v>235</v>
      </c>
      <c r="J22" s="679" t="s">
        <v>664</v>
      </c>
      <c r="K22" s="665" t="s">
        <v>235</v>
      </c>
      <c r="L22" s="665" t="s">
        <v>235</v>
      </c>
      <c r="M22" s="679" t="s">
        <v>906</v>
      </c>
      <c r="N22" s="679" t="s">
        <v>738</v>
      </c>
      <c r="O22" s="679" t="s">
        <v>990</v>
      </c>
      <c r="P22" s="665" t="s">
        <v>915</v>
      </c>
      <c r="Q22" s="665" t="s">
        <v>687</v>
      </c>
      <c r="R22" s="679" t="s">
        <v>942</v>
      </c>
      <c r="S22" s="680" t="s">
        <v>236</v>
      </c>
      <c r="T22" s="680">
        <v>5000</v>
      </c>
      <c r="U22" s="665" t="s">
        <v>677</v>
      </c>
      <c r="V22" s="665" t="s">
        <v>235</v>
      </c>
      <c r="W22" s="679" t="s">
        <v>237</v>
      </c>
      <c r="X22" s="679" t="s">
        <v>236</v>
      </c>
      <c r="Y22" s="679" t="s">
        <v>236</v>
      </c>
      <c r="Z22" s="679" t="s">
        <v>235</v>
      </c>
      <c r="AA22" s="679" t="s">
        <v>668</v>
      </c>
      <c r="AB22" s="665" t="s">
        <v>232</v>
      </c>
      <c r="AC22" s="665" t="s">
        <v>236</v>
      </c>
      <c r="AD22" s="665" t="s">
        <v>236</v>
      </c>
      <c r="AE22" s="665" t="s">
        <v>236</v>
      </c>
      <c r="AF22" s="665" t="s">
        <v>235</v>
      </c>
      <c r="AG22" s="665" t="s">
        <v>232</v>
      </c>
      <c r="AH22" s="665" t="s">
        <v>236</v>
      </c>
      <c r="AI22" s="665" t="s">
        <v>236</v>
      </c>
      <c r="AJ22" s="665" t="s">
        <v>236</v>
      </c>
      <c r="AK22" s="665" t="s">
        <v>235</v>
      </c>
      <c r="AL22" s="680">
        <v>0.1</v>
      </c>
      <c r="AM22" s="680" t="s">
        <v>882</v>
      </c>
      <c r="AN22" s="680">
        <v>0.3</v>
      </c>
      <c r="AO22" s="668">
        <v>0.2</v>
      </c>
      <c r="AP22" s="668" t="s">
        <v>882</v>
      </c>
      <c r="AQ22" s="681" t="s">
        <v>893</v>
      </c>
      <c r="AR22" s="680" t="s">
        <v>882</v>
      </c>
      <c r="AS22" s="680">
        <v>0.3</v>
      </c>
      <c r="AT22" s="668">
        <v>0.28999999999999998</v>
      </c>
      <c r="AU22" s="668">
        <v>0.15</v>
      </c>
      <c r="AV22" s="681" t="s">
        <v>952</v>
      </c>
      <c r="AW22" s="679" t="s">
        <v>883</v>
      </c>
      <c r="AX22" s="679" t="s">
        <v>973</v>
      </c>
      <c r="AY22" s="668" t="s">
        <v>952</v>
      </c>
      <c r="AZ22" s="668" t="s">
        <v>893</v>
      </c>
      <c r="BA22" s="681" t="s">
        <v>883</v>
      </c>
      <c r="BB22" s="680" t="s">
        <v>882</v>
      </c>
      <c r="BC22" s="680">
        <v>0.2</v>
      </c>
      <c r="BD22" s="668" t="s">
        <v>883</v>
      </c>
      <c r="BE22" s="668" t="s">
        <v>882</v>
      </c>
      <c r="BF22" s="679" t="s">
        <v>235</v>
      </c>
      <c r="BG22" s="679" t="s">
        <v>232</v>
      </c>
      <c r="BH22" s="679" t="s">
        <v>885</v>
      </c>
      <c r="BI22" s="665" t="s">
        <v>235</v>
      </c>
      <c r="BJ22" s="665" t="s">
        <v>236</v>
      </c>
      <c r="BK22" s="679" t="s">
        <v>232</v>
      </c>
      <c r="BL22" s="679" t="s">
        <v>232</v>
      </c>
      <c r="BM22" s="679" t="s">
        <v>237</v>
      </c>
      <c r="BN22" s="665" t="s">
        <v>232</v>
      </c>
      <c r="BO22" s="665" t="s">
        <v>232</v>
      </c>
      <c r="BP22" s="679" t="s">
        <v>235</v>
      </c>
      <c r="BQ22" s="679" t="s">
        <v>232</v>
      </c>
      <c r="BR22" s="679" t="s">
        <v>690</v>
      </c>
      <c r="BS22" s="665" t="s">
        <v>235</v>
      </c>
      <c r="BT22" s="665" t="s">
        <v>236</v>
      </c>
      <c r="BU22" s="679" t="s">
        <v>236</v>
      </c>
      <c r="BV22" s="680" t="s">
        <v>232</v>
      </c>
      <c r="BW22" s="680" t="s">
        <v>235</v>
      </c>
      <c r="BX22" s="665" t="s">
        <v>236</v>
      </c>
      <c r="BY22" s="665" t="s">
        <v>237</v>
      </c>
      <c r="BZ22" s="681" t="s">
        <v>232</v>
      </c>
      <c r="CA22" s="679" t="s">
        <v>236</v>
      </c>
      <c r="CB22" s="679" t="s">
        <v>237</v>
      </c>
      <c r="CC22" s="665" t="s">
        <v>232</v>
      </c>
      <c r="CD22" s="665" t="s">
        <v>237</v>
      </c>
      <c r="CE22" s="665" t="s">
        <v>237</v>
      </c>
      <c r="CF22" s="665" t="s">
        <v>232</v>
      </c>
      <c r="CG22" s="665" t="s">
        <v>232</v>
      </c>
      <c r="CH22" s="665" t="s">
        <v>232</v>
      </c>
      <c r="CI22" s="679" t="s">
        <v>665</v>
      </c>
      <c r="CJ22" s="679" t="s">
        <v>235</v>
      </c>
      <c r="CK22" s="679" t="s">
        <v>676</v>
      </c>
      <c r="CL22" s="665" t="s">
        <v>235</v>
      </c>
      <c r="CM22" s="665" t="s">
        <v>236</v>
      </c>
      <c r="CN22" s="679" t="s">
        <v>232</v>
      </c>
      <c r="CO22" s="679" t="s">
        <v>232</v>
      </c>
      <c r="CP22" s="679" t="s">
        <v>237</v>
      </c>
      <c r="CQ22" s="665" t="s">
        <v>232</v>
      </c>
      <c r="CR22" s="665" t="s">
        <v>232</v>
      </c>
      <c r="CS22" s="679" t="s">
        <v>663</v>
      </c>
      <c r="CT22" s="679" t="s">
        <v>235</v>
      </c>
      <c r="CU22" s="679" t="s">
        <v>670</v>
      </c>
      <c r="CV22" s="665" t="s">
        <v>235</v>
      </c>
      <c r="CW22" s="665" t="s">
        <v>236</v>
      </c>
      <c r="CX22" s="679" t="s">
        <v>232</v>
      </c>
      <c r="CY22" s="680" t="s">
        <v>232</v>
      </c>
      <c r="CZ22" s="680" t="s">
        <v>237</v>
      </c>
      <c r="DA22" s="665" t="s">
        <v>232</v>
      </c>
      <c r="DB22" s="665" t="s">
        <v>232</v>
      </c>
      <c r="DC22" s="681" t="s">
        <v>232</v>
      </c>
      <c r="DD22" s="681" t="s">
        <v>232</v>
      </c>
      <c r="DE22" s="679" t="s">
        <v>232</v>
      </c>
      <c r="DF22" s="679" t="s">
        <v>232</v>
      </c>
      <c r="DG22" s="679" t="s">
        <v>232</v>
      </c>
      <c r="DH22" s="665" t="s">
        <v>232</v>
      </c>
      <c r="DI22" s="665" t="s">
        <v>232</v>
      </c>
      <c r="DJ22" s="665" t="s">
        <v>232</v>
      </c>
      <c r="DK22" s="665" t="s">
        <v>232</v>
      </c>
      <c r="DL22" s="665" t="s">
        <v>232</v>
      </c>
      <c r="DM22" s="665" t="s">
        <v>232</v>
      </c>
      <c r="DN22" s="665" t="s">
        <v>232</v>
      </c>
      <c r="DO22" s="665" t="s">
        <v>232</v>
      </c>
      <c r="DP22" s="665" t="s">
        <v>232</v>
      </c>
      <c r="DQ22" s="665" t="s">
        <v>232</v>
      </c>
      <c r="DR22" s="681" t="s">
        <v>661</v>
      </c>
      <c r="DS22" s="681" t="s">
        <v>661</v>
      </c>
      <c r="DT22" s="681" t="s">
        <v>661</v>
      </c>
      <c r="DU22" s="679" t="s">
        <v>236</v>
      </c>
      <c r="DV22" s="679" t="s">
        <v>237</v>
      </c>
      <c r="DW22" s="682" t="s">
        <v>235</v>
      </c>
    </row>
    <row r="23" spans="1:127" x14ac:dyDescent="0.2">
      <c r="A23" s="661" t="s">
        <v>26</v>
      </c>
      <c r="B23" s="662">
        <v>2013</v>
      </c>
      <c r="C23" s="678" t="s">
        <v>661</v>
      </c>
      <c r="D23" s="679" t="s">
        <v>661</v>
      </c>
      <c r="E23" s="679" t="s">
        <v>661</v>
      </c>
      <c r="F23" s="665" t="s">
        <v>661</v>
      </c>
      <c r="G23" s="665" t="s">
        <v>661</v>
      </c>
      <c r="H23" s="679" t="s">
        <v>661</v>
      </c>
      <c r="I23" s="679" t="s">
        <v>661</v>
      </c>
      <c r="J23" s="679" t="s">
        <v>661</v>
      </c>
      <c r="K23" s="665" t="s">
        <v>661</v>
      </c>
      <c r="L23" s="665" t="s">
        <v>661</v>
      </c>
      <c r="M23" s="679" t="s">
        <v>661</v>
      </c>
      <c r="N23" s="679" t="s">
        <v>661</v>
      </c>
      <c r="O23" s="679" t="s">
        <v>661</v>
      </c>
      <c r="P23" s="665" t="s">
        <v>661</v>
      </c>
      <c r="Q23" s="665" t="s">
        <v>661</v>
      </c>
      <c r="R23" s="679" t="s">
        <v>661</v>
      </c>
      <c r="S23" s="680" t="s">
        <v>661</v>
      </c>
      <c r="T23" s="680" t="s">
        <v>661</v>
      </c>
      <c r="U23" s="665" t="s">
        <v>661</v>
      </c>
      <c r="V23" s="665" t="s">
        <v>661</v>
      </c>
      <c r="W23" s="679" t="s">
        <v>661</v>
      </c>
      <c r="X23" s="679" t="s">
        <v>661</v>
      </c>
      <c r="Y23" s="679" t="s">
        <v>661</v>
      </c>
      <c r="Z23" s="679" t="s">
        <v>661</v>
      </c>
      <c r="AA23" s="679" t="s">
        <v>661</v>
      </c>
      <c r="AB23" s="665" t="s">
        <v>661</v>
      </c>
      <c r="AC23" s="665" t="s">
        <v>661</v>
      </c>
      <c r="AD23" s="665" t="s">
        <v>661</v>
      </c>
      <c r="AE23" s="665" t="s">
        <v>661</v>
      </c>
      <c r="AF23" s="665" t="s">
        <v>661</v>
      </c>
      <c r="AG23" s="665" t="s">
        <v>661</v>
      </c>
      <c r="AH23" s="665" t="s">
        <v>661</v>
      </c>
      <c r="AI23" s="665" t="s">
        <v>661</v>
      </c>
      <c r="AJ23" s="665" t="s">
        <v>661</v>
      </c>
      <c r="AK23" s="665" t="s">
        <v>661</v>
      </c>
      <c r="AL23" s="680" t="s">
        <v>661</v>
      </c>
      <c r="AM23" s="680" t="s">
        <v>661</v>
      </c>
      <c r="AN23" s="680" t="s">
        <v>661</v>
      </c>
      <c r="AO23" s="668" t="s">
        <v>661</v>
      </c>
      <c r="AP23" s="668" t="s">
        <v>661</v>
      </c>
      <c r="AQ23" s="681" t="s">
        <v>661</v>
      </c>
      <c r="AR23" s="680" t="s">
        <v>661</v>
      </c>
      <c r="AS23" s="680" t="s">
        <v>661</v>
      </c>
      <c r="AT23" s="668" t="s">
        <v>661</v>
      </c>
      <c r="AU23" s="668" t="s">
        <v>661</v>
      </c>
      <c r="AV23" s="681" t="s">
        <v>661</v>
      </c>
      <c r="AW23" s="679" t="s">
        <v>661</v>
      </c>
      <c r="AX23" s="679" t="s">
        <v>661</v>
      </c>
      <c r="AY23" s="668" t="s">
        <v>661</v>
      </c>
      <c r="AZ23" s="668" t="s">
        <v>661</v>
      </c>
      <c r="BA23" s="681" t="s">
        <v>661</v>
      </c>
      <c r="BB23" s="680" t="s">
        <v>661</v>
      </c>
      <c r="BC23" s="680" t="s">
        <v>661</v>
      </c>
      <c r="BD23" s="668" t="s">
        <v>661</v>
      </c>
      <c r="BE23" s="668" t="s">
        <v>661</v>
      </c>
      <c r="BF23" s="679" t="s">
        <v>661</v>
      </c>
      <c r="BG23" s="679" t="s">
        <v>661</v>
      </c>
      <c r="BH23" s="679" t="s">
        <v>661</v>
      </c>
      <c r="BI23" s="665" t="s">
        <v>661</v>
      </c>
      <c r="BJ23" s="665" t="s">
        <v>661</v>
      </c>
      <c r="BK23" s="679" t="s">
        <v>661</v>
      </c>
      <c r="BL23" s="679" t="s">
        <v>661</v>
      </c>
      <c r="BM23" s="679" t="s">
        <v>661</v>
      </c>
      <c r="BN23" s="665" t="s">
        <v>661</v>
      </c>
      <c r="BO23" s="665" t="s">
        <v>661</v>
      </c>
      <c r="BP23" s="679" t="s">
        <v>661</v>
      </c>
      <c r="BQ23" s="679" t="s">
        <v>661</v>
      </c>
      <c r="BR23" s="679" t="s">
        <v>661</v>
      </c>
      <c r="BS23" s="665" t="s">
        <v>661</v>
      </c>
      <c r="BT23" s="665" t="s">
        <v>661</v>
      </c>
      <c r="BU23" s="679" t="s">
        <v>661</v>
      </c>
      <c r="BV23" s="680" t="s">
        <v>661</v>
      </c>
      <c r="BW23" s="680" t="s">
        <v>661</v>
      </c>
      <c r="BX23" s="665" t="s">
        <v>661</v>
      </c>
      <c r="BY23" s="665" t="s">
        <v>661</v>
      </c>
      <c r="BZ23" s="681" t="s">
        <v>661</v>
      </c>
      <c r="CA23" s="679" t="s">
        <v>661</v>
      </c>
      <c r="CB23" s="679" t="s">
        <v>661</v>
      </c>
      <c r="CC23" s="665" t="s">
        <v>661</v>
      </c>
      <c r="CD23" s="665" t="s">
        <v>661</v>
      </c>
      <c r="CE23" s="665" t="s">
        <v>661</v>
      </c>
      <c r="CF23" s="665" t="s">
        <v>661</v>
      </c>
      <c r="CG23" s="665" t="s">
        <v>661</v>
      </c>
      <c r="CH23" s="665" t="s">
        <v>661</v>
      </c>
      <c r="CI23" s="679" t="s">
        <v>661</v>
      </c>
      <c r="CJ23" s="679" t="s">
        <v>661</v>
      </c>
      <c r="CK23" s="679" t="s">
        <v>661</v>
      </c>
      <c r="CL23" s="665" t="s">
        <v>661</v>
      </c>
      <c r="CM23" s="665" t="s">
        <v>661</v>
      </c>
      <c r="CN23" s="679" t="s">
        <v>661</v>
      </c>
      <c r="CO23" s="679" t="s">
        <v>661</v>
      </c>
      <c r="CP23" s="679" t="s">
        <v>661</v>
      </c>
      <c r="CQ23" s="665" t="s">
        <v>661</v>
      </c>
      <c r="CR23" s="665" t="s">
        <v>661</v>
      </c>
      <c r="CS23" s="679" t="s">
        <v>661</v>
      </c>
      <c r="CT23" s="679" t="s">
        <v>661</v>
      </c>
      <c r="CU23" s="679" t="s">
        <v>661</v>
      </c>
      <c r="CV23" s="665" t="s">
        <v>661</v>
      </c>
      <c r="CW23" s="665" t="s">
        <v>661</v>
      </c>
      <c r="CX23" s="679" t="s">
        <v>661</v>
      </c>
      <c r="CY23" s="680" t="s">
        <v>661</v>
      </c>
      <c r="CZ23" s="680" t="s">
        <v>661</v>
      </c>
      <c r="DA23" s="665" t="s">
        <v>661</v>
      </c>
      <c r="DB23" s="665" t="s">
        <v>661</v>
      </c>
      <c r="DC23" s="681" t="s">
        <v>661</v>
      </c>
      <c r="DD23" s="681" t="s">
        <v>661</v>
      </c>
      <c r="DE23" s="679" t="s">
        <v>661</v>
      </c>
      <c r="DF23" s="679" t="s">
        <v>661</v>
      </c>
      <c r="DG23" s="679" t="s">
        <v>661</v>
      </c>
      <c r="DH23" s="665" t="s">
        <v>661</v>
      </c>
      <c r="DI23" s="665" t="s">
        <v>661</v>
      </c>
      <c r="DJ23" s="665" t="s">
        <v>661</v>
      </c>
      <c r="DK23" s="665" t="s">
        <v>661</v>
      </c>
      <c r="DL23" s="665" t="s">
        <v>661</v>
      </c>
      <c r="DM23" s="665" t="s">
        <v>661</v>
      </c>
      <c r="DN23" s="665" t="s">
        <v>661</v>
      </c>
      <c r="DO23" s="665" t="s">
        <v>661</v>
      </c>
      <c r="DP23" s="665" t="s">
        <v>661</v>
      </c>
      <c r="DQ23" s="665" t="s">
        <v>661</v>
      </c>
      <c r="DR23" s="681" t="s">
        <v>661</v>
      </c>
      <c r="DS23" s="681" t="s">
        <v>661</v>
      </c>
      <c r="DT23" s="681" t="s">
        <v>661</v>
      </c>
      <c r="DU23" s="679" t="s">
        <v>661</v>
      </c>
      <c r="DV23" s="679" t="s">
        <v>661</v>
      </c>
      <c r="DW23" s="682" t="s">
        <v>661</v>
      </c>
    </row>
    <row r="24" spans="1:127" x14ac:dyDescent="0.2">
      <c r="A24" s="661" t="s">
        <v>27</v>
      </c>
      <c r="B24" s="662">
        <v>2013</v>
      </c>
      <c r="C24" s="678" t="s">
        <v>991</v>
      </c>
      <c r="D24" s="679" t="s">
        <v>992</v>
      </c>
      <c r="E24" s="679" t="s">
        <v>900</v>
      </c>
      <c r="F24" s="665" t="s">
        <v>993</v>
      </c>
      <c r="G24" s="665" t="s">
        <v>899</v>
      </c>
      <c r="H24" s="679" t="s">
        <v>695</v>
      </c>
      <c r="I24" s="679" t="s">
        <v>695</v>
      </c>
      <c r="J24" s="679" t="s">
        <v>688</v>
      </c>
      <c r="K24" s="665" t="s">
        <v>916</v>
      </c>
      <c r="L24" s="665" t="s">
        <v>994</v>
      </c>
      <c r="M24" s="679" t="s">
        <v>992</v>
      </c>
      <c r="N24" s="679" t="s">
        <v>995</v>
      </c>
      <c r="O24" s="679" t="s">
        <v>996</v>
      </c>
      <c r="P24" s="665" t="s">
        <v>911</v>
      </c>
      <c r="Q24" s="665" t="s">
        <v>899</v>
      </c>
      <c r="R24" s="679" t="s">
        <v>997</v>
      </c>
      <c r="S24" s="680" t="s">
        <v>906</v>
      </c>
      <c r="T24" s="680" t="s">
        <v>903</v>
      </c>
      <c r="U24" s="665" t="s">
        <v>998</v>
      </c>
      <c r="V24" s="665" t="s">
        <v>887</v>
      </c>
      <c r="W24" s="679" t="s">
        <v>884</v>
      </c>
      <c r="X24" s="679" t="s">
        <v>683</v>
      </c>
      <c r="Y24" s="679" t="s">
        <v>994</v>
      </c>
      <c r="Z24" s="679" t="s">
        <v>916</v>
      </c>
      <c r="AA24" s="679" t="s">
        <v>692</v>
      </c>
      <c r="AB24" s="665" t="s">
        <v>669</v>
      </c>
      <c r="AC24" s="665" t="s">
        <v>879</v>
      </c>
      <c r="AD24" s="665" t="s">
        <v>672</v>
      </c>
      <c r="AE24" s="665" t="s">
        <v>942</v>
      </c>
      <c r="AF24" s="665" t="s">
        <v>947</v>
      </c>
      <c r="AG24" s="665" t="s">
        <v>669</v>
      </c>
      <c r="AH24" s="665" t="s">
        <v>879</v>
      </c>
      <c r="AI24" s="665" t="s">
        <v>672</v>
      </c>
      <c r="AJ24" s="665" t="s">
        <v>966</v>
      </c>
      <c r="AK24" s="665" t="s">
        <v>999</v>
      </c>
      <c r="AL24" s="680">
        <v>15.4</v>
      </c>
      <c r="AM24" s="680">
        <v>14.7</v>
      </c>
      <c r="AN24" s="680">
        <v>16.2</v>
      </c>
      <c r="AO24" s="668">
        <v>13.31</v>
      </c>
      <c r="AP24" s="668">
        <v>17.510000000000002</v>
      </c>
      <c r="AQ24" s="681" t="s">
        <v>1000</v>
      </c>
      <c r="AR24" s="680">
        <v>20.7</v>
      </c>
      <c r="AS24" s="680">
        <v>23</v>
      </c>
      <c r="AT24" s="668">
        <v>18.739999999999998</v>
      </c>
      <c r="AU24" s="668">
        <v>25.65</v>
      </c>
      <c r="AV24" s="681" t="s">
        <v>1001</v>
      </c>
      <c r="AW24" s="679" t="s">
        <v>1002</v>
      </c>
      <c r="AX24" s="679" t="s">
        <v>1003</v>
      </c>
      <c r="AY24" s="668" t="s">
        <v>1004</v>
      </c>
      <c r="AZ24" s="668" t="s">
        <v>1005</v>
      </c>
      <c r="BA24" s="681" t="s">
        <v>1006</v>
      </c>
      <c r="BB24" s="680">
        <v>3.3</v>
      </c>
      <c r="BC24" s="680">
        <v>6.8</v>
      </c>
      <c r="BD24" s="668" t="s">
        <v>960</v>
      </c>
      <c r="BE24" s="668" t="s">
        <v>1007</v>
      </c>
      <c r="BF24" s="679" t="s">
        <v>1008</v>
      </c>
      <c r="BG24" s="679" t="s">
        <v>998</v>
      </c>
      <c r="BH24" s="679" t="s">
        <v>695</v>
      </c>
      <c r="BI24" s="665" t="s">
        <v>880</v>
      </c>
      <c r="BJ24" s="665" t="s">
        <v>921</v>
      </c>
      <c r="BK24" s="679" t="s">
        <v>236</v>
      </c>
      <c r="BL24" s="679" t="s">
        <v>236</v>
      </c>
      <c r="BM24" s="679" t="s">
        <v>236</v>
      </c>
      <c r="BN24" s="665" t="s">
        <v>237</v>
      </c>
      <c r="BO24" s="665" t="s">
        <v>237</v>
      </c>
      <c r="BP24" s="679" t="s">
        <v>920</v>
      </c>
      <c r="BQ24" s="679" t="s">
        <v>1009</v>
      </c>
      <c r="BR24" s="679" t="s">
        <v>681</v>
      </c>
      <c r="BS24" s="665" t="s">
        <v>934</v>
      </c>
      <c r="BT24" s="665" t="s">
        <v>891</v>
      </c>
      <c r="BU24" s="679" t="s">
        <v>682</v>
      </c>
      <c r="BV24" s="680">
        <v>2300</v>
      </c>
      <c r="BW24" s="680">
        <v>3900</v>
      </c>
      <c r="BX24" s="665" t="s">
        <v>663</v>
      </c>
      <c r="BY24" s="665" t="s">
        <v>671</v>
      </c>
      <c r="BZ24" s="681" t="s">
        <v>236</v>
      </c>
      <c r="CA24" s="679" t="s">
        <v>235</v>
      </c>
      <c r="CB24" s="679" t="s">
        <v>685</v>
      </c>
      <c r="CC24" s="665" t="s">
        <v>237</v>
      </c>
      <c r="CD24" s="665" t="s">
        <v>236</v>
      </c>
      <c r="CE24" s="665" t="s">
        <v>235</v>
      </c>
      <c r="CF24" s="665" t="s">
        <v>237</v>
      </c>
      <c r="CG24" s="665" t="s">
        <v>235</v>
      </c>
      <c r="CH24" s="665" t="s">
        <v>669</v>
      </c>
      <c r="CI24" s="679" t="s">
        <v>938</v>
      </c>
      <c r="CJ24" s="679" t="s">
        <v>675</v>
      </c>
      <c r="CK24" s="679" t="s">
        <v>1010</v>
      </c>
      <c r="CL24" s="665" t="s">
        <v>950</v>
      </c>
      <c r="CM24" s="665" t="s">
        <v>690</v>
      </c>
      <c r="CN24" s="679" t="s">
        <v>236</v>
      </c>
      <c r="CO24" s="679" t="s">
        <v>237</v>
      </c>
      <c r="CP24" s="679" t="s">
        <v>236</v>
      </c>
      <c r="CQ24" s="665" t="s">
        <v>237</v>
      </c>
      <c r="CR24" s="665" t="s">
        <v>237</v>
      </c>
      <c r="CS24" s="679" t="s">
        <v>922</v>
      </c>
      <c r="CT24" s="679" t="s">
        <v>891</v>
      </c>
      <c r="CU24" s="679" t="s">
        <v>954</v>
      </c>
      <c r="CV24" s="665" t="s">
        <v>939</v>
      </c>
      <c r="CW24" s="665" t="s">
        <v>673</v>
      </c>
      <c r="CX24" s="679" t="s">
        <v>236</v>
      </c>
      <c r="CY24" s="680" t="s">
        <v>236</v>
      </c>
      <c r="CZ24" s="680" t="s">
        <v>236</v>
      </c>
      <c r="DA24" s="665" t="s">
        <v>237</v>
      </c>
      <c r="DB24" s="665" t="s">
        <v>237</v>
      </c>
      <c r="DC24" s="681" t="s">
        <v>232</v>
      </c>
      <c r="DD24" s="681" t="s">
        <v>232</v>
      </c>
      <c r="DE24" s="679" t="s">
        <v>237</v>
      </c>
      <c r="DF24" s="679" t="s">
        <v>237</v>
      </c>
      <c r="DG24" s="679" t="s">
        <v>237</v>
      </c>
      <c r="DH24" s="665" t="s">
        <v>232</v>
      </c>
      <c r="DI24" s="665" t="s">
        <v>232</v>
      </c>
      <c r="DJ24" s="665" t="s">
        <v>232</v>
      </c>
      <c r="DK24" s="665" t="s">
        <v>232</v>
      </c>
      <c r="DL24" s="665" t="s">
        <v>232</v>
      </c>
      <c r="DM24" s="665" t="s">
        <v>232</v>
      </c>
      <c r="DN24" s="665" t="s">
        <v>232</v>
      </c>
      <c r="DO24" s="665" t="s">
        <v>232</v>
      </c>
      <c r="DP24" s="665" t="s">
        <v>232</v>
      </c>
      <c r="DQ24" s="665" t="s">
        <v>232</v>
      </c>
      <c r="DR24" s="681" t="s">
        <v>1011</v>
      </c>
      <c r="DS24" s="681" t="s">
        <v>1012</v>
      </c>
      <c r="DT24" s="681" t="s">
        <v>901</v>
      </c>
      <c r="DU24" s="679" t="s">
        <v>695</v>
      </c>
      <c r="DV24" s="679" t="s">
        <v>915</v>
      </c>
      <c r="DW24" s="682" t="s">
        <v>688</v>
      </c>
    </row>
    <row r="25" spans="1:127" x14ac:dyDescent="0.2">
      <c r="A25" s="661" t="s">
        <v>28</v>
      </c>
      <c r="B25" s="662">
        <v>2013</v>
      </c>
      <c r="C25" s="678" t="s">
        <v>1013</v>
      </c>
      <c r="D25" s="679" t="s">
        <v>1014</v>
      </c>
      <c r="E25" s="679" t="s">
        <v>1015</v>
      </c>
      <c r="F25" s="665" t="s">
        <v>1016</v>
      </c>
      <c r="G25" s="665" t="s">
        <v>907</v>
      </c>
      <c r="H25" s="679" t="s">
        <v>661</v>
      </c>
      <c r="I25" s="679" t="s">
        <v>661</v>
      </c>
      <c r="J25" s="679" t="s">
        <v>661</v>
      </c>
      <c r="K25" s="665" t="s">
        <v>661</v>
      </c>
      <c r="L25" s="665" t="s">
        <v>661</v>
      </c>
      <c r="M25" s="679" t="s">
        <v>1017</v>
      </c>
      <c r="N25" s="679" t="s">
        <v>1014</v>
      </c>
      <c r="O25" s="679" t="s">
        <v>1018</v>
      </c>
      <c r="P25" s="665" t="s">
        <v>1016</v>
      </c>
      <c r="Q25" s="665" t="s">
        <v>1019</v>
      </c>
      <c r="R25" s="679" t="s">
        <v>1020</v>
      </c>
      <c r="S25" s="680" t="s">
        <v>701</v>
      </c>
      <c r="T25" s="680" t="s">
        <v>911</v>
      </c>
      <c r="U25" s="665" t="s">
        <v>1021</v>
      </c>
      <c r="V25" s="665" t="s">
        <v>886</v>
      </c>
      <c r="W25" s="679" t="s">
        <v>661</v>
      </c>
      <c r="X25" s="679" t="s">
        <v>661</v>
      </c>
      <c r="Y25" s="679" t="s">
        <v>661</v>
      </c>
      <c r="Z25" s="679" t="s">
        <v>889</v>
      </c>
      <c r="AA25" s="679" t="s">
        <v>1022</v>
      </c>
      <c r="AB25" s="665" t="s">
        <v>661</v>
      </c>
      <c r="AC25" s="665" t="s">
        <v>661</v>
      </c>
      <c r="AD25" s="665" t="s">
        <v>661</v>
      </c>
      <c r="AE25" s="665" t="s">
        <v>881</v>
      </c>
      <c r="AF25" s="665" t="s">
        <v>933</v>
      </c>
      <c r="AG25" s="665" t="s">
        <v>661</v>
      </c>
      <c r="AH25" s="665" t="s">
        <v>661</v>
      </c>
      <c r="AI25" s="665" t="s">
        <v>661</v>
      </c>
      <c r="AJ25" s="665" t="s">
        <v>949</v>
      </c>
      <c r="AK25" s="665" t="s">
        <v>686</v>
      </c>
      <c r="AL25" s="680">
        <v>0.4</v>
      </c>
      <c r="AM25" s="680">
        <v>0.3</v>
      </c>
      <c r="AN25" s="680">
        <v>0.4</v>
      </c>
      <c r="AO25" s="668">
        <v>0.52</v>
      </c>
      <c r="AP25" s="668">
        <v>0.21</v>
      </c>
      <c r="AQ25" s="681" t="s">
        <v>972</v>
      </c>
      <c r="AR25" s="680">
        <v>0.4</v>
      </c>
      <c r="AS25" s="680">
        <v>0.5</v>
      </c>
      <c r="AT25" s="668">
        <v>0.68</v>
      </c>
      <c r="AU25" s="668">
        <v>0.28000000000000003</v>
      </c>
      <c r="AV25" s="681" t="s">
        <v>930</v>
      </c>
      <c r="AW25" s="679" t="s">
        <v>972</v>
      </c>
      <c r="AX25" s="679" t="s">
        <v>930</v>
      </c>
      <c r="AY25" s="668" t="s">
        <v>1023</v>
      </c>
      <c r="AZ25" s="668" t="s">
        <v>952</v>
      </c>
      <c r="BA25" s="681" t="s">
        <v>952</v>
      </c>
      <c r="BB25" s="680">
        <v>0.2</v>
      </c>
      <c r="BC25" s="680">
        <v>0.4</v>
      </c>
      <c r="BD25" s="668" t="s">
        <v>973</v>
      </c>
      <c r="BE25" s="668" t="s">
        <v>893</v>
      </c>
      <c r="BF25" s="679" t="s">
        <v>1024</v>
      </c>
      <c r="BG25" s="679" t="s">
        <v>986</v>
      </c>
      <c r="BH25" s="679" t="s">
        <v>1021</v>
      </c>
      <c r="BI25" s="665" t="s">
        <v>986</v>
      </c>
      <c r="BJ25" s="665" t="s">
        <v>956</v>
      </c>
      <c r="BK25" s="679" t="s">
        <v>661</v>
      </c>
      <c r="BL25" s="679" t="s">
        <v>661</v>
      </c>
      <c r="BM25" s="679" t="s">
        <v>661</v>
      </c>
      <c r="BN25" s="665" t="s">
        <v>661</v>
      </c>
      <c r="BO25" s="665" t="s">
        <v>661</v>
      </c>
      <c r="BP25" s="679" t="s">
        <v>1024</v>
      </c>
      <c r="BQ25" s="679" t="s">
        <v>986</v>
      </c>
      <c r="BR25" s="679" t="s">
        <v>1021</v>
      </c>
      <c r="BS25" s="665" t="s">
        <v>986</v>
      </c>
      <c r="BT25" s="665" t="s">
        <v>956</v>
      </c>
      <c r="BU25" s="679" t="s">
        <v>906</v>
      </c>
      <c r="BV25" s="680" t="s">
        <v>681</v>
      </c>
      <c r="BW25" s="680" t="s">
        <v>997</v>
      </c>
      <c r="BX25" s="665" t="s">
        <v>695</v>
      </c>
      <c r="BY25" s="665" t="s">
        <v>939</v>
      </c>
      <c r="BZ25" s="681" t="s">
        <v>661</v>
      </c>
      <c r="CA25" s="679" t="s">
        <v>674</v>
      </c>
      <c r="CB25" s="679" t="s">
        <v>1009</v>
      </c>
      <c r="CC25" s="665" t="s">
        <v>661</v>
      </c>
      <c r="CD25" s="665" t="s">
        <v>675</v>
      </c>
      <c r="CE25" s="665" t="s">
        <v>994</v>
      </c>
      <c r="CF25" s="665" t="s">
        <v>661</v>
      </c>
      <c r="CG25" s="665" t="s">
        <v>673</v>
      </c>
      <c r="CH25" s="665" t="s">
        <v>879</v>
      </c>
      <c r="CI25" s="679" t="s">
        <v>881</v>
      </c>
      <c r="CJ25" s="679" t="s">
        <v>688</v>
      </c>
      <c r="CK25" s="679" t="s">
        <v>1025</v>
      </c>
      <c r="CL25" s="665" t="s">
        <v>887</v>
      </c>
      <c r="CM25" s="665" t="s">
        <v>682</v>
      </c>
      <c r="CN25" s="679" t="s">
        <v>661</v>
      </c>
      <c r="CO25" s="679" t="s">
        <v>661</v>
      </c>
      <c r="CP25" s="679" t="s">
        <v>661</v>
      </c>
      <c r="CQ25" s="665" t="s">
        <v>661</v>
      </c>
      <c r="CR25" s="665" t="s">
        <v>661</v>
      </c>
      <c r="CS25" s="679" t="s">
        <v>692</v>
      </c>
      <c r="CT25" s="679" t="s">
        <v>688</v>
      </c>
      <c r="CU25" s="679" t="s">
        <v>997</v>
      </c>
      <c r="CV25" s="665" t="s">
        <v>887</v>
      </c>
      <c r="CW25" s="665" t="s">
        <v>676</v>
      </c>
      <c r="CX25" s="679" t="s">
        <v>235</v>
      </c>
      <c r="CY25" s="680" t="s">
        <v>235</v>
      </c>
      <c r="CZ25" s="680">
        <v>1200</v>
      </c>
      <c r="DA25" s="665" t="s">
        <v>235</v>
      </c>
      <c r="DB25" s="665" t="s">
        <v>236</v>
      </c>
      <c r="DC25" s="681" t="s">
        <v>661</v>
      </c>
      <c r="DD25" s="681" t="s">
        <v>661</v>
      </c>
      <c r="DE25" s="679" t="s">
        <v>661</v>
      </c>
      <c r="DF25" s="679" t="s">
        <v>237</v>
      </c>
      <c r="DG25" s="679" t="s">
        <v>235</v>
      </c>
      <c r="DH25" s="665" t="s">
        <v>661</v>
      </c>
      <c r="DI25" s="665" t="s">
        <v>661</v>
      </c>
      <c r="DJ25" s="665" t="s">
        <v>661</v>
      </c>
      <c r="DK25" s="665" t="s">
        <v>237</v>
      </c>
      <c r="DL25" s="665" t="s">
        <v>235</v>
      </c>
      <c r="DM25" s="665" t="s">
        <v>661</v>
      </c>
      <c r="DN25" s="665" t="s">
        <v>661</v>
      </c>
      <c r="DO25" s="665" t="s">
        <v>661</v>
      </c>
      <c r="DP25" s="665" t="s">
        <v>232</v>
      </c>
      <c r="DQ25" s="665" t="s">
        <v>237</v>
      </c>
      <c r="DR25" s="681" t="s">
        <v>661</v>
      </c>
      <c r="DS25" s="681" t="s">
        <v>661</v>
      </c>
      <c r="DT25" s="681" t="s">
        <v>661</v>
      </c>
      <c r="DU25" s="679" t="s">
        <v>661</v>
      </c>
      <c r="DV25" s="679" t="s">
        <v>661</v>
      </c>
      <c r="DW25" s="682" t="s">
        <v>661</v>
      </c>
    </row>
    <row r="26" spans="1:127" x14ac:dyDescent="0.2">
      <c r="A26" s="661" t="s">
        <v>29</v>
      </c>
      <c r="B26" s="662">
        <v>2013</v>
      </c>
      <c r="C26" s="690" t="s">
        <v>661</v>
      </c>
      <c r="D26" s="691" t="s">
        <v>661</v>
      </c>
      <c r="E26" s="691" t="s">
        <v>661</v>
      </c>
      <c r="F26" s="692" t="s">
        <v>661</v>
      </c>
      <c r="G26" s="692" t="s">
        <v>661</v>
      </c>
      <c r="H26" s="691" t="s">
        <v>661</v>
      </c>
      <c r="I26" s="691" t="s">
        <v>661</v>
      </c>
      <c r="J26" s="691" t="s">
        <v>661</v>
      </c>
      <c r="K26" s="692" t="s">
        <v>661</v>
      </c>
      <c r="L26" s="692" t="s">
        <v>661</v>
      </c>
      <c r="M26" s="691" t="s">
        <v>661</v>
      </c>
      <c r="N26" s="691" t="s">
        <v>661</v>
      </c>
      <c r="O26" s="691" t="s">
        <v>661</v>
      </c>
      <c r="P26" s="692" t="s">
        <v>661</v>
      </c>
      <c r="Q26" s="692" t="s">
        <v>661</v>
      </c>
      <c r="R26" s="691" t="s">
        <v>661</v>
      </c>
      <c r="S26" s="693" t="s">
        <v>661</v>
      </c>
      <c r="T26" s="693" t="s">
        <v>661</v>
      </c>
      <c r="U26" s="692" t="s">
        <v>661</v>
      </c>
      <c r="V26" s="692" t="s">
        <v>661</v>
      </c>
      <c r="W26" s="691" t="s">
        <v>661</v>
      </c>
      <c r="X26" s="691" t="s">
        <v>661</v>
      </c>
      <c r="Y26" s="691" t="s">
        <v>661</v>
      </c>
      <c r="Z26" s="691" t="s">
        <v>661</v>
      </c>
      <c r="AA26" s="691" t="s">
        <v>661</v>
      </c>
      <c r="AB26" s="692" t="s">
        <v>661</v>
      </c>
      <c r="AC26" s="692" t="s">
        <v>661</v>
      </c>
      <c r="AD26" s="692" t="s">
        <v>661</v>
      </c>
      <c r="AE26" s="692" t="s">
        <v>661</v>
      </c>
      <c r="AF26" s="692" t="s">
        <v>661</v>
      </c>
      <c r="AG26" s="692" t="s">
        <v>661</v>
      </c>
      <c r="AH26" s="692" t="s">
        <v>661</v>
      </c>
      <c r="AI26" s="692" t="s">
        <v>661</v>
      </c>
      <c r="AJ26" s="692" t="s">
        <v>661</v>
      </c>
      <c r="AK26" s="692" t="s">
        <v>661</v>
      </c>
      <c r="AL26" s="692" t="s">
        <v>661</v>
      </c>
      <c r="AM26" s="693" t="s">
        <v>661</v>
      </c>
      <c r="AN26" s="692" t="s">
        <v>661</v>
      </c>
      <c r="AO26" s="692" t="s">
        <v>661</v>
      </c>
      <c r="AP26" s="694" t="s">
        <v>661</v>
      </c>
      <c r="AQ26" s="695" t="s">
        <v>661</v>
      </c>
      <c r="AR26" s="693" t="s">
        <v>661</v>
      </c>
      <c r="AS26" s="648" t="s">
        <v>661</v>
      </c>
      <c r="AT26" s="648" t="s">
        <v>661</v>
      </c>
      <c r="AU26" s="648" t="s">
        <v>661</v>
      </c>
      <c r="AV26" s="695" t="s">
        <v>661</v>
      </c>
      <c r="AW26" s="691" t="s">
        <v>661</v>
      </c>
      <c r="AX26" s="691" t="s">
        <v>661</v>
      </c>
      <c r="AY26" s="694" t="s">
        <v>661</v>
      </c>
      <c r="AZ26" s="694" t="s">
        <v>661</v>
      </c>
      <c r="BA26" s="695" t="s">
        <v>661</v>
      </c>
      <c r="BB26" s="693" t="s">
        <v>661</v>
      </c>
      <c r="BC26" s="648" t="s">
        <v>661</v>
      </c>
      <c r="BD26" s="694" t="s">
        <v>661</v>
      </c>
      <c r="BE26" s="694" t="s">
        <v>661</v>
      </c>
      <c r="BF26" s="691" t="s">
        <v>661</v>
      </c>
      <c r="BG26" s="691" t="s">
        <v>661</v>
      </c>
      <c r="BH26" s="691" t="s">
        <v>661</v>
      </c>
      <c r="BI26" s="692" t="s">
        <v>661</v>
      </c>
      <c r="BJ26" s="692" t="s">
        <v>661</v>
      </c>
      <c r="BK26" s="691" t="s">
        <v>661</v>
      </c>
      <c r="BL26" s="691" t="s">
        <v>661</v>
      </c>
      <c r="BM26" s="691" t="s">
        <v>661</v>
      </c>
      <c r="BN26" s="692" t="s">
        <v>661</v>
      </c>
      <c r="BO26" s="692" t="s">
        <v>661</v>
      </c>
      <c r="BP26" s="691" t="s">
        <v>661</v>
      </c>
      <c r="BQ26" s="691" t="s">
        <v>661</v>
      </c>
      <c r="BR26" s="691" t="s">
        <v>661</v>
      </c>
      <c r="BS26" s="692" t="s">
        <v>661</v>
      </c>
      <c r="BT26" s="692" t="s">
        <v>661</v>
      </c>
      <c r="BU26" s="691" t="s">
        <v>661</v>
      </c>
      <c r="BV26" s="693" t="s">
        <v>661</v>
      </c>
      <c r="BW26" s="693" t="s">
        <v>661</v>
      </c>
      <c r="BX26" s="692" t="s">
        <v>661</v>
      </c>
      <c r="BY26" s="692" t="s">
        <v>661</v>
      </c>
      <c r="BZ26" s="695" t="s">
        <v>661</v>
      </c>
      <c r="CA26" s="691" t="s">
        <v>661</v>
      </c>
      <c r="CB26" s="691" t="s">
        <v>661</v>
      </c>
      <c r="CC26" s="692" t="s">
        <v>661</v>
      </c>
      <c r="CD26" s="692" t="s">
        <v>661</v>
      </c>
      <c r="CE26" s="692" t="s">
        <v>661</v>
      </c>
      <c r="CF26" s="692" t="s">
        <v>661</v>
      </c>
      <c r="CG26" s="692" t="s">
        <v>661</v>
      </c>
      <c r="CH26" s="692" t="s">
        <v>661</v>
      </c>
      <c r="CI26" s="691" t="s">
        <v>661</v>
      </c>
      <c r="CJ26" s="691" t="s">
        <v>661</v>
      </c>
      <c r="CK26" s="691" t="s">
        <v>661</v>
      </c>
      <c r="CL26" s="692" t="s">
        <v>661</v>
      </c>
      <c r="CM26" s="692" t="s">
        <v>661</v>
      </c>
      <c r="CN26" s="691" t="s">
        <v>661</v>
      </c>
      <c r="CO26" s="691" t="s">
        <v>661</v>
      </c>
      <c r="CP26" s="691" t="s">
        <v>661</v>
      </c>
      <c r="CQ26" s="692" t="s">
        <v>661</v>
      </c>
      <c r="CR26" s="692" t="s">
        <v>661</v>
      </c>
      <c r="CS26" s="691" t="s">
        <v>661</v>
      </c>
      <c r="CT26" s="691" t="s">
        <v>661</v>
      </c>
      <c r="CU26" s="691" t="s">
        <v>661</v>
      </c>
      <c r="CV26" s="692" t="s">
        <v>661</v>
      </c>
      <c r="CW26" s="692" t="s">
        <v>661</v>
      </c>
      <c r="CX26" s="691" t="s">
        <v>661</v>
      </c>
      <c r="CY26" s="693" t="s">
        <v>661</v>
      </c>
      <c r="CZ26" s="693" t="s">
        <v>661</v>
      </c>
      <c r="DA26" s="692" t="s">
        <v>661</v>
      </c>
      <c r="DB26" s="692" t="s">
        <v>661</v>
      </c>
      <c r="DC26" s="695" t="s">
        <v>661</v>
      </c>
      <c r="DD26" s="695" t="s">
        <v>661</v>
      </c>
      <c r="DE26" s="691" t="s">
        <v>661</v>
      </c>
      <c r="DF26" s="691" t="s">
        <v>661</v>
      </c>
      <c r="DG26" s="691" t="s">
        <v>661</v>
      </c>
      <c r="DH26" s="692" t="s">
        <v>661</v>
      </c>
      <c r="DI26" s="692" t="s">
        <v>661</v>
      </c>
      <c r="DJ26" s="692" t="s">
        <v>661</v>
      </c>
      <c r="DK26" s="692" t="s">
        <v>661</v>
      </c>
      <c r="DL26" s="692" t="s">
        <v>661</v>
      </c>
      <c r="DM26" s="692" t="s">
        <v>661</v>
      </c>
      <c r="DN26" s="692" t="s">
        <v>661</v>
      </c>
      <c r="DO26" s="692" t="s">
        <v>661</v>
      </c>
      <c r="DP26" s="692" t="s">
        <v>661</v>
      </c>
      <c r="DQ26" s="692" t="s">
        <v>661</v>
      </c>
      <c r="DR26" s="695" t="s">
        <v>661</v>
      </c>
      <c r="DS26" s="695" t="s">
        <v>661</v>
      </c>
      <c r="DT26" s="695" t="s">
        <v>661</v>
      </c>
      <c r="DU26" s="691" t="s">
        <v>661</v>
      </c>
      <c r="DV26" s="691" t="s">
        <v>661</v>
      </c>
      <c r="DW26" s="696" t="s">
        <v>661</v>
      </c>
    </row>
    <row r="27" spans="1:127" x14ac:dyDescent="0.2">
      <c r="A27" s="661" t="s">
        <v>30</v>
      </c>
      <c r="B27" s="662">
        <v>2013</v>
      </c>
      <c r="C27" s="678" t="s">
        <v>661</v>
      </c>
      <c r="D27" s="679" t="s">
        <v>661</v>
      </c>
      <c r="E27" s="679" t="s">
        <v>661</v>
      </c>
      <c r="F27" s="665" t="s">
        <v>661</v>
      </c>
      <c r="G27" s="665" t="s">
        <v>661</v>
      </c>
      <c r="H27" s="679" t="s">
        <v>661</v>
      </c>
      <c r="I27" s="679" t="s">
        <v>661</v>
      </c>
      <c r="J27" s="679" t="s">
        <v>661</v>
      </c>
      <c r="K27" s="665" t="s">
        <v>661</v>
      </c>
      <c r="L27" s="665" t="s">
        <v>661</v>
      </c>
      <c r="M27" s="679" t="s">
        <v>661</v>
      </c>
      <c r="N27" s="679" t="s">
        <v>661</v>
      </c>
      <c r="O27" s="679" t="s">
        <v>661</v>
      </c>
      <c r="P27" s="665" t="s">
        <v>661</v>
      </c>
      <c r="Q27" s="665" t="s">
        <v>661</v>
      </c>
      <c r="R27" s="679" t="s">
        <v>661</v>
      </c>
      <c r="S27" s="680" t="s">
        <v>661</v>
      </c>
      <c r="T27" s="680" t="s">
        <v>661</v>
      </c>
      <c r="U27" s="665" t="s">
        <v>661</v>
      </c>
      <c r="V27" s="665" t="s">
        <v>661</v>
      </c>
      <c r="W27" s="679" t="s">
        <v>661</v>
      </c>
      <c r="X27" s="679" t="s">
        <v>661</v>
      </c>
      <c r="Y27" s="679" t="s">
        <v>661</v>
      </c>
      <c r="Z27" s="679" t="s">
        <v>661</v>
      </c>
      <c r="AA27" s="679" t="s">
        <v>661</v>
      </c>
      <c r="AB27" s="665" t="s">
        <v>661</v>
      </c>
      <c r="AC27" s="665" t="s">
        <v>661</v>
      </c>
      <c r="AD27" s="665" t="s">
        <v>661</v>
      </c>
      <c r="AE27" s="665" t="s">
        <v>661</v>
      </c>
      <c r="AF27" s="665" t="s">
        <v>661</v>
      </c>
      <c r="AG27" s="665" t="s">
        <v>661</v>
      </c>
      <c r="AH27" s="665" t="s">
        <v>661</v>
      </c>
      <c r="AI27" s="665" t="s">
        <v>661</v>
      </c>
      <c r="AJ27" s="665" t="s">
        <v>661</v>
      </c>
      <c r="AK27" s="665" t="s">
        <v>661</v>
      </c>
      <c r="AL27" s="680" t="s">
        <v>661</v>
      </c>
      <c r="AM27" s="680" t="s">
        <v>661</v>
      </c>
      <c r="AN27" s="680" t="s">
        <v>661</v>
      </c>
      <c r="AO27" s="668" t="s">
        <v>661</v>
      </c>
      <c r="AP27" s="668" t="s">
        <v>661</v>
      </c>
      <c r="AQ27" s="681" t="s">
        <v>661</v>
      </c>
      <c r="AR27" s="680" t="s">
        <v>661</v>
      </c>
      <c r="AS27" s="680" t="s">
        <v>661</v>
      </c>
      <c r="AT27" s="668" t="s">
        <v>661</v>
      </c>
      <c r="AU27" s="668" t="s">
        <v>661</v>
      </c>
      <c r="AV27" s="681" t="s">
        <v>661</v>
      </c>
      <c r="AW27" s="679" t="s">
        <v>661</v>
      </c>
      <c r="AX27" s="679" t="s">
        <v>661</v>
      </c>
      <c r="AY27" s="668" t="s">
        <v>661</v>
      </c>
      <c r="AZ27" s="668" t="s">
        <v>661</v>
      </c>
      <c r="BA27" s="681" t="s">
        <v>661</v>
      </c>
      <c r="BB27" s="680" t="s">
        <v>661</v>
      </c>
      <c r="BC27" s="680" t="s">
        <v>661</v>
      </c>
      <c r="BD27" s="668" t="s">
        <v>661</v>
      </c>
      <c r="BE27" s="668" t="s">
        <v>661</v>
      </c>
      <c r="BF27" s="679" t="s">
        <v>661</v>
      </c>
      <c r="BG27" s="679" t="s">
        <v>661</v>
      </c>
      <c r="BH27" s="679" t="s">
        <v>661</v>
      </c>
      <c r="BI27" s="665" t="s">
        <v>661</v>
      </c>
      <c r="BJ27" s="665" t="s">
        <v>661</v>
      </c>
      <c r="BK27" s="679" t="s">
        <v>661</v>
      </c>
      <c r="BL27" s="679" t="s">
        <v>661</v>
      </c>
      <c r="BM27" s="679" t="s">
        <v>661</v>
      </c>
      <c r="BN27" s="665" t="s">
        <v>661</v>
      </c>
      <c r="BO27" s="665" t="s">
        <v>661</v>
      </c>
      <c r="BP27" s="679" t="s">
        <v>661</v>
      </c>
      <c r="BQ27" s="679" t="s">
        <v>661</v>
      </c>
      <c r="BR27" s="679" t="s">
        <v>661</v>
      </c>
      <c r="BS27" s="665" t="s">
        <v>661</v>
      </c>
      <c r="BT27" s="665" t="s">
        <v>661</v>
      </c>
      <c r="BU27" s="679" t="s">
        <v>661</v>
      </c>
      <c r="BV27" s="680" t="s">
        <v>661</v>
      </c>
      <c r="BW27" s="680" t="s">
        <v>661</v>
      </c>
      <c r="BX27" s="665" t="s">
        <v>661</v>
      </c>
      <c r="BY27" s="665" t="s">
        <v>661</v>
      </c>
      <c r="BZ27" s="681" t="s">
        <v>661</v>
      </c>
      <c r="CA27" s="679" t="s">
        <v>661</v>
      </c>
      <c r="CB27" s="679" t="s">
        <v>661</v>
      </c>
      <c r="CC27" s="665" t="s">
        <v>661</v>
      </c>
      <c r="CD27" s="665" t="s">
        <v>661</v>
      </c>
      <c r="CE27" s="665" t="s">
        <v>661</v>
      </c>
      <c r="CF27" s="665" t="s">
        <v>661</v>
      </c>
      <c r="CG27" s="665" t="s">
        <v>661</v>
      </c>
      <c r="CH27" s="665" t="s">
        <v>661</v>
      </c>
      <c r="CI27" s="679" t="s">
        <v>661</v>
      </c>
      <c r="CJ27" s="679" t="s">
        <v>661</v>
      </c>
      <c r="CK27" s="679" t="s">
        <v>661</v>
      </c>
      <c r="CL27" s="665" t="s">
        <v>661</v>
      </c>
      <c r="CM27" s="665" t="s">
        <v>661</v>
      </c>
      <c r="CN27" s="679" t="s">
        <v>661</v>
      </c>
      <c r="CO27" s="679" t="s">
        <v>661</v>
      </c>
      <c r="CP27" s="679" t="s">
        <v>661</v>
      </c>
      <c r="CQ27" s="665" t="s">
        <v>661</v>
      </c>
      <c r="CR27" s="665" t="s">
        <v>661</v>
      </c>
      <c r="CS27" s="679" t="s">
        <v>661</v>
      </c>
      <c r="CT27" s="679" t="s">
        <v>661</v>
      </c>
      <c r="CU27" s="679" t="s">
        <v>661</v>
      </c>
      <c r="CV27" s="665" t="s">
        <v>661</v>
      </c>
      <c r="CW27" s="665" t="s">
        <v>661</v>
      </c>
      <c r="CX27" s="679" t="s">
        <v>661</v>
      </c>
      <c r="CY27" s="680" t="s">
        <v>661</v>
      </c>
      <c r="CZ27" s="680" t="s">
        <v>661</v>
      </c>
      <c r="DA27" s="665" t="s">
        <v>661</v>
      </c>
      <c r="DB27" s="665" t="s">
        <v>661</v>
      </c>
      <c r="DC27" s="681" t="s">
        <v>661</v>
      </c>
      <c r="DD27" s="681" t="s">
        <v>661</v>
      </c>
      <c r="DE27" s="679" t="s">
        <v>661</v>
      </c>
      <c r="DF27" s="679" t="s">
        <v>661</v>
      </c>
      <c r="DG27" s="679" t="s">
        <v>661</v>
      </c>
      <c r="DH27" s="665" t="s">
        <v>661</v>
      </c>
      <c r="DI27" s="665" t="s">
        <v>661</v>
      </c>
      <c r="DJ27" s="665" t="s">
        <v>661</v>
      </c>
      <c r="DK27" s="665" t="s">
        <v>661</v>
      </c>
      <c r="DL27" s="665" t="s">
        <v>661</v>
      </c>
      <c r="DM27" s="665" t="s">
        <v>661</v>
      </c>
      <c r="DN27" s="665" t="s">
        <v>661</v>
      </c>
      <c r="DO27" s="665" t="s">
        <v>661</v>
      </c>
      <c r="DP27" s="665" t="s">
        <v>661</v>
      </c>
      <c r="DQ27" s="665" t="s">
        <v>661</v>
      </c>
      <c r="DR27" s="681" t="s">
        <v>661</v>
      </c>
      <c r="DS27" s="681" t="s">
        <v>661</v>
      </c>
      <c r="DT27" s="681" t="s">
        <v>661</v>
      </c>
      <c r="DU27" s="679" t="s">
        <v>661</v>
      </c>
      <c r="DV27" s="679" t="s">
        <v>661</v>
      </c>
      <c r="DW27" s="682" t="s">
        <v>661</v>
      </c>
    </row>
    <row r="28" spans="1:127" x14ac:dyDescent="0.2">
      <c r="A28" s="661" t="s">
        <v>31</v>
      </c>
      <c r="B28" s="662">
        <v>2013</v>
      </c>
      <c r="C28" s="678" t="s">
        <v>901</v>
      </c>
      <c r="D28" s="679" t="s">
        <v>1026</v>
      </c>
      <c r="E28" s="679" t="s">
        <v>911</v>
      </c>
      <c r="F28" s="665" t="s">
        <v>1027</v>
      </c>
      <c r="G28" s="665" t="s">
        <v>980</v>
      </c>
      <c r="H28" s="679" t="s">
        <v>679</v>
      </c>
      <c r="I28" s="679" t="s">
        <v>692</v>
      </c>
      <c r="J28" s="679" t="s">
        <v>914</v>
      </c>
      <c r="K28" s="665" t="s">
        <v>999</v>
      </c>
      <c r="L28" s="665" t="s">
        <v>953</v>
      </c>
      <c r="M28" s="679" t="s">
        <v>1028</v>
      </c>
      <c r="N28" s="679" t="s">
        <v>1029</v>
      </c>
      <c r="O28" s="679" t="s">
        <v>901</v>
      </c>
      <c r="P28" s="665" t="s">
        <v>1030</v>
      </c>
      <c r="Q28" s="665" t="s">
        <v>1031</v>
      </c>
      <c r="R28" s="679" t="s">
        <v>686</v>
      </c>
      <c r="S28" s="680" t="s">
        <v>887</v>
      </c>
      <c r="T28" s="680" t="s">
        <v>1025</v>
      </c>
      <c r="U28" s="665" t="s">
        <v>1009</v>
      </c>
      <c r="V28" s="665" t="s">
        <v>1032</v>
      </c>
      <c r="W28" s="679" t="s">
        <v>675</v>
      </c>
      <c r="X28" s="679" t="s">
        <v>940</v>
      </c>
      <c r="Y28" s="679" t="s">
        <v>738</v>
      </c>
      <c r="Z28" s="679" t="s">
        <v>1009</v>
      </c>
      <c r="AA28" s="679" t="s">
        <v>1032</v>
      </c>
      <c r="AB28" s="665" t="s">
        <v>895</v>
      </c>
      <c r="AC28" s="665" t="s">
        <v>683</v>
      </c>
      <c r="AD28" s="665" t="s">
        <v>939</v>
      </c>
      <c r="AE28" s="665" t="s">
        <v>683</v>
      </c>
      <c r="AF28" s="665" t="s">
        <v>896</v>
      </c>
      <c r="AG28" s="665" t="s">
        <v>885</v>
      </c>
      <c r="AH28" s="665" t="s">
        <v>682</v>
      </c>
      <c r="AI28" s="665" t="s">
        <v>892</v>
      </c>
      <c r="AJ28" s="665" t="s">
        <v>896</v>
      </c>
      <c r="AK28" s="665" t="s">
        <v>938</v>
      </c>
      <c r="AL28" s="680">
        <v>0.6</v>
      </c>
      <c r="AM28" s="680">
        <v>0.5</v>
      </c>
      <c r="AN28" s="680">
        <v>0.7</v>
      </c>
      <c r="AO28" s="668">
        <v>0.49</v>
      </c>
      <c r="AP28" s="668">
        <v>0.67</v>
      </c>
      <c r="AQ28" s="681" t="s">
        <v>929</v>
      </c>
      <c r="AR28" s="680">
        <v>0.8</v>
      </c>
      <c r="AS28" s="680">
        <v>1.1000000000000001</v>
      </c>
      <c r="AT28" s="668">
        <v>0.76</v>
      </c>
      <c r="AU28" s="668">
        <v>1.24</v>
      </c>
      <c r="AV28" s="681" t="s">
        <v>929</v>
      </c>
      <c r="AW28" s="679" t="s">
        <v>1023</v>
      </c>
      <c r="AX28" s="679" t="s">
        <v>984</v>
      </c>
      <c r="AY28" s="668" t="s">
        <v>971</v>
      </c>
      <c r="AZ28" s="668" t="s">
        <v>984</v>
      </c>
      <c r="BA28" s="681" t="s">
        <v>973</v>
      </c>
      <c r="BB28" s="680">
        <v>0.3</v>
      </c>
      <c r="BC28" s="680">
        <v>0.5</v>
      </c>
      <c r="BD28" s="668" t="s">
        <v>973</v>
      </c>
      <c r="BE28" s="668" t="s">
        <v>972</v>
      </c>
      <c r="BF28" s="679" t="s">
        <v>940</v>
      </c>
      <c r="BG28" s="679" t="s">
        <v>891</v>
      </c>
      <c r="BH28" s="679" t="s">
        <v>957</v>
      </c>
      <c r="BI28" s="665" t="s">
        <v>672</v>
      </c>
      <c r="BJ28" s="665" t="s">
        <v>939</v>
      </c>
      <c r="BK28" s="679" t="s">
        <v>665</v>
      </c>
      <c r="BL28" s="679" t="s">
        <v>235</v>
      </c>
      <c r="BM28" s="679" t="s">
        <v>664</v>
      </c>
      <c r="BN28" s="665" t="s">
        <v>235</v>
      </c>
      <c r="BO28" s="665" t="s">
        <v>235</v>
      </c>
      <c r="BP28" s="679" t="s">
        <v>948</v>
      </c>
      <c r="BQ28" s="679" t="s">
        <v>678</v>
      </c>
      <c r="BR28" s="679" t="s">
        <v>954</v>
      </c>
      <c r="BS28" s="665" t="s">
        <v>685</v>
      </c>
      <c r="BT28" s="665" t="s">
        <v>666</v>
      </c>
      <c r="BU28" s="679" t="s">
        <v>667</v>
      </c>
      <c r="BV28" s="680">
        <v>1200</v>
      </c>
      <c r="BW28" s="680">
        <v>2500</v>
      </c>
      <c r="BX28" s="665" t="s">
        <v>235</v>
      </c>
      <c r="BY28" s="665" t="s">
        <v>663</v>
      </c>
      <c r="BZ28" s="681" t="s">
        <v>665</v>
      </c>
      <c r="CA28" s="679" t="s">
        <v>235</v>
      </c>
      <c r="CB28" s="679" t="s">
        <v>665</v>
      </c>
      <c r="CC28" s="665" t="s">
        <v>235</v>
      </c>
      <c r="CD28" s="665" t="s">
        <v>237</v>
      </c>
      <c r="CE28" s="665" t="s">
        <v>236</v>
      </c>
      <c r="CF28" s="665" t="s">
        <v>235</v>
      </c>
      <c r="CG28" s="665" t="s">
        <v>236</v>
      </c>
      <c r="CH28" s="665" t="s">
        <v>235</v>
      </c>
      <c r="CI28" s="679" t="s">
        <v>938</v>
      </c>
      <c r="CJ28" s="679" t="s">
        <v>687</v>
      </c>
      <c r="CK28" s="679" t="s">
        <v>955</v>
      </c>
      <c r="CL28" s="665" t="s">
        <v>666</v>
      </c>
      <c r="CM28" s="665" t="s">
        <v>672</v>
      </c>
      <c r="CN28" s="679" t="s">
        <v>665</v>
      </c>
      <c r="CO28" s="679" t="s">
        <v>235</v>
      </c>
      <c r="CP28" s="679" t="s">
        <v>668</v>
      </c>
      <c r="CQ28" s="665" t="s">
        <v>235</v>
      </c>
      <c r="CR28" s="665" t="s">
        <v>235</v>
      </c>
      <c r="CS28" s="679" t="s">
        <v>687</v>
      </c>
      <c r="CT28" s="679" t="s">
        <v>939</v>
      </c>
      <c r="CU28" s="679" t="s">
        <v>938</v>
      </c>
      <c r="CV28" s="665" t="s">
        <v>885</v>
      </c>
      <c r="CW28" s="665" t="s">
        <v>685</v>
      </c>
      <c r="CX28" s="679" t="s">
        <v>235</v>
      </c>
      <c r="CY28" s="680" t="s">
        <v>235</v>
      </c>
      <c r="CZ28" s="680">
        <v>1100</v>
      </c>
      <c r="DA28" s="665" t="s">
        <v>235</v>
      </c>
      <c r="DB28" s="665" t="s">
        <v>236</v>
      </c>
      <c r="DC28" s="681" t="s">
        <v>236</v>
      </c>
      <c r="DD28" s="681" t="s">
        <v>236</v>
      </c>
      <c r="DE28" s="679" t="s">
        <v>235</v>
      </c>
      <c r="DF28" s="679" t="s">
        <v>235</v>
      </c>
      <c r="DG28" s="679" t="s">
        <v>236</v>
      </c>
      <c r="DH28" s="665" t="s">
        <v>236</v>
      </c>
      <c r="DI28" s="665" t="s">
        <v>237</v>
      </c>
      <c r="DJ28" s="665" t="s">
        <v>236</v>
      </c>
      <c r="DK28" s="665" t="s">
        <v>236</v>
      </c>
      <c r="DL28" s="665" t="s">
        <v>237</v>
      </c>
      <c r="DM28" s="665" t="s">
        <v>237</v>
      </c>
      <c r="DN28" s="665" t="s">
        <v>237</v>
      </c>
      <c r="DO28" s="665" t="s">
        <v>236</v>
      </c>
      <c r="DP28" s="665" t="s">
        <v>236</v>
      </c>
      <c r="DQ28" s="665" t="s">
        <v>237</v>
      </c>
      <c r="DR28" s="681" t="s">
        <v>944</v>
      </c>
      <c r="DS28" s="681" t="s">
        <v>1033</v>
      </c>
      <c r="DT28" s="681" t="s">
        <v>902</v>
      </c>
      <c r="DU28" s="679" t="s">
        <v>985</v>
      </c>
      <c r="DV28" s="679" t="s">
        <v>687</v>
      </c>
      <c r="DW28" s="682" t="s">
        <v>954</v>
      </c>
    </row>
    <row r="29" spans="1:127" x14ac:dyDescent="0.2">
      <c r="A29" s="661" t="s">
        <v>32</v>
      </c>
      <c r="B29" s="662">
        <v>2013</v>
      </c>
      <c r="C29" s="678" t="s">
        <v>1020</v>
      </c>
      <c r="D29" s="679" t="s">
        <v>1034</v>
      </c>
      <c r="E29" s="679" t="s">
        <v>1035</v>
      </c>
      <c r="F29" s="665" t="s">
        <v>912</v>
      </c>
      <c r="G29" s="665" t="s">
        <v>1027</v>
      </c>
      <c r="H29" s="679" t="s">
        <v>679</v>
      </c>
      <c r="I29" s="679" t="s">
        <v>881</v>
      </c>
      <c r="J29" s="679" t="s">
        <v>1025</v>
      </c>
      <c r="K29" s="665" t="s">
        <v>967</v>
      </c>
      <c r="L29" s="665" t="s">
        <v>943</v>
      </c>
      <c r="M29" s="679" t="s">
        <v>1036</v>
      </c>
      <c r="N29" s="679" t="s">
        <v>1022</v>
      </c>
      <c r="O29" s="679" t="s">
        <v>982</v>
      </c>
      <c r="P29" s="665" t="s">
        <v>886</v>
      </c>
      <c r="Q29" s="665" t="s">
        <v>983</v>
      </c>
      <c r="R29" s="679" t="s">
        <v>950</v>
      </c>
      <c r="S29" s="680">
        <v>2700</v>
      </c>
      <c r="T29" s="680">
        <v>5300</v>
      </c>
      <c r="U29" s="665" t="s">
        <v>668</v>
      </c>
      <c r="V29" s="665" t="s">
        <v>685</v>
      </c>
      <c r="W29" s="679" t="s">
        <v>698</v>
      </c>
      <c r="X29" s="679" t="s">
        <v>955</v>
      </c>
      <c r="Y29" s="679" t="s">
        <v>948</v>
      </c>
      <c r="Z29" s="679" t="s">
        <v>671</v>
      </c>
      <c r="AA29" s="679" t="s">
        <v>664</v>
      </c>
      <c r="AB29" s="665" t="s">
        <v>682</v>
      </c>
      <c r="AC29" s="665" t="s">
        <v>939</v>
      </c>
      <c r="AD29" s="665" t="s">
        <v>884</v>
      </c>
      <c r="AE29" s="665" t="s">
        <v>235</v>
      </c>
      <c r="AF29" s="665" t="s">
        <v>235</v>
      </c>
      <c r="AG29" s="665" t="s">
        <v>666</v>
      </c>
      <c r="AH29" s="665" t="s">
        <v>939</v>
      </c>
      <c r="AI29" s="665" t="s">
        <v>884</v>
      </c>
      <c r="AJ29" s="665" t="s">
        <v>663</v>
      </c>
      <c r="AK29" s="665" t="s">
        <v>663</v>
      </c>
      <c r="AL29" s="680">
        <v>0.7</v>
      </c>
      <c r="AM29" s="680">
        <v>0.6</v>
      </c>
      <c r="AN29" s="680">
        <v>0.8</v>
      </c>
      <c r="AO29" s="668">
        <v>0.59</v>
      </c>
      <c r="AP29" s="668">
        <v>0.81</v>
      </c>
      <c r="AQ29" s="681" t="s">
        <v>1037</v>
      </c>
      <c r="AR29" s="680">
        <v>0.9</v>
      </c>
      <c r="AS29" s="680">
        <v>1.1000000000000001</v>
      </c>
      <c r="AT29" s="668">
        <v>0.81</v>
      </c>
      <c r="AU29" s="668">
        <v>1.5</v>
      </c>
      <c r="AV29" s="681" t="s">
        <v>1037</v>
      </c>
      <c r="AW29" s="679" t="s">
        <v>929</v>
      </c>
      <c r="AX29" s="679" t="s">
        <v>984</v>
      </c>
      <c r="AY29" s="668" t="s">
        <v>1023</v>
      </c>
      <c r="AZ29" s="668" t="s">
        <v>974</v>
      </c>
      <c r="BA29" s="681" t="s">
        <v>893</v>
      </c>
      <c r="BB29" s="680">
        <v>0.1</v>
      </c>
      <c r="BC29" s="680">
        <v>0.2</v>
      </c>
      <c r="BD29" s="668" t="s">
        <v>883</v>
      </c>
      <c r="BE29" s="668" t="s">
        <v>893</v>
      </c>
      <c r="BF29" s="679" t="s">
        <v>690</v>
      </c>
      <c r="BG29" s="679" t="s">
        <v>677</v>
      </c>
      <c r="BH29" s="679" t="s">
        <v>683</v>
      </c>
      <c r="BI29" s="665" t="s">
        <v>684</v>
      </c>
      <c r="BJ29" s="665" t="s">
        <v>663</v>
      </c>
      <c r="BK29" s="679" t="s">
        <v>669</v>
      </c>
      <c r="BL29" s="679" t="s">
        <v>235</v>
      </c>
      <c r="BM29" s="679" t="s">
        <v>664</v>
      </c>
      <c r="BN29" s="665" t="s">
        <v>235</v>
      </c>
      <c r="BO29" s="665" t="s">
        <v>235</v>
      </c>
      <c r="BP29" s="679" t="s">
        <v>235</v>
      </c>
      <c r="BQ29" s="679" t="s">
        <v>236</v>
      </c>
      <c r="BR29" s="679" t="s">
        <v>879</v>
      </c>
      <c r="BS29" s="665" t="s">
        <v>236</v>
      </c>
      <c r="BT29" s="665" t="s">
        <v>236</v>
      </c>
      <c r="BU29" s="679" t="s">
        <v>236</v>
      </c>
      <c r="BV29" s="680" t="s">
        <v>232</v>
      </c>
      <c r="BW29" s="680" t="s">
        <v>235</v>
      </c>
      <c r="BX29" s="665" t="s">
        <v>232</v>
      </c>
      <c r="BY29" s="665" t="s">
        <v>237</v>
      </c>
      <c r="BZ29" s="681" t="s">
        <v>669</v>
      </c>
      <c r="CA29" s="679" t="s">
        <v>232</v>
      </c>
      <c r="CB29" s="679" t="s">
        <v>237</v>
      </c>
      <c r="CC29" s="665" t="s">
        <v>235</v>
      </c>
      <c r="CD29" s="665" t="s">
        <v>232</v>
      </c>
      <c r="CE29" s="665" t="s">
        <v>232</v>
      </c>
      <c r="CF29" s="665" t="s">
        <v>235</v>
      </c>
      <c r="CG29" s="665" t="s">
        <v>232</v>
      </c>
      <c r="CH29" s="665" t="s">
        <v>237</v>
      </c>
      <c r="CI29" s="679" t="s">
        <v>691</v>
      </c>
      <c r="CJ29" s="679" t="s">
        <v>896</v>
      </c>
      <c r="CK29" s="679" t="s">
        <v>994</v>
      </c>
      <c r="CL29" s="665" t="s">
        <v>885</v>
      </c>
      <c r="CM29" s="665" t="s">
        <v>942</v>
      </c>
      <c r="CN29" s="679" t="s">
        <v>663</v>
      </c>
      <c r="CO29" s="679" t="s">
        <v>235</v>
      </c>
      <c r="CP29" s="679" t="s">
        <v>669</v>
      </c>
      <c r="CQ29" s="665" t="s">
        <v>235</v>
      </c>
      <c r="CR29" s="665" t="s">
        <v>235</v>
      </c>
      <c r="CS29" s="679" t="s">
        <v>939</v>
      </c>
      <c r="CT29" s="679" t="s">
        <v>676</v>
      </c>
      <c r="CU29" s="679" t="s">
        <v>699</v>
      </c>
      <c r="CV29" s="665" t="s">
        <v>667</v>
      </c>
      <c r="CW29" s="665" t="s">
        <v>664</v>
      </c>
      <c r="CX29" s="679" t="s">
        <v>236</v>
      </c>
      <c r="CY29" s="680" t="s">
        <v>236</v>
      </c>
      <c r="CZ29" s="680" t="s">
        <v>236</v>
      </c>
      <c r="DA29" s="665" t="s">
        <v>237</v>
      </c>
      <c r="DB29" s="665" t="s">
        <v>237</v>
      </c>
      <c r="DC29" s="681" t="s">
        <v>236</v>
      </c>
      <c r="DD29" s="681" t="s">
        <v>236</v>
      </c>
      <c r="DE29" s="679" t="s">
        <v>236</v>
      </c>
      <c r="DF29" s="679" t="s">
        <v>236</v>
      </c>
      <c r="DG29" s="679" t="s">
        <v>232</v>
      </c>
      <c r="DH29" s="665" t="s">
        <v>236</v>
      </c>
      <c r="DI29" s="665" t="s">
        <v>237</v>
      </c>
      <c r="DJ29" s="665" t="s">
        <v>237</v>
      </c>
      <c r="DK29" s="665" t="s">
        <v>237</v>
      </c>
      <c r="DL29" s="665" t="s">
        <v>232</v>
      </c>
      <c r="DM29" s="665" t="s">
        <v>236</v>
      </c>
      <c r="DN29" s="665" t="s">
        <v>237</v>
      </c>
      <c r="DO29" s="665" t="s">
        <v>237</v>
      </c>
      <c r="DP29" s="665" t="s">
        <v>232</v>
      </c>
      <c r="DQ29" s="665" t="s">
        <v>232</v>
      </c>
      <c r="DR29" s="681" t="s">
        <v>1038</v>
      </c>
      <c r="DS29" s="681" t="s">
        <v>1039</v>
      </c>
      <c r="DT29" s="681" t="s">
        <v>1012</v>
      </c>
      <c r="DU29" s="679" t="s">
        <v>700</v>
      </c>
      <c r="DV29" s="679" t="s">
        <v>693</v>
      </c>
      <c r="DW29" s="682" t="s">
        <v>940</v>
      </c>
    </row>
    <row r="30" spans="1:127" x14ac:dyDescent="0.2">
      <c r="A30" s="661" t="s">
        <v>255</v>
      </c>
      <c r="B30" s="662">
        <v>2013</v>
      </c>
      <c r="C30" s="678" t="s">
        <v>668</v>
      </c>
      <c r="D30" s="679" t="s">
        <v>669</v>
      </c>
      <c r="E30" s="679" t="s">
        <v>667</v>
      </c>
      <c r="F30" s="665" t="s">
        <v>235</v>
      </c>
      <c r="G30" s="665" t="s">
        <v>235</v>
      </c>
      <c r="H30" s="679" t="s">
        <v>237</v>
      </c>
      <c r="I30" s="679" t="s">
        <v>237</v>
      </c>
      <c r="J30" s="679" t="s">
        <v>237</v>
      </c>
      <c r="K30" s="665" t="s">
        <v>232</v>
      </c>
      <c r="L30" s="665" t="s">
        <v>232</v>
      </c>
      <c r="M30" s="679" t="s">
        <v>677</v>
      </c>
      <c r="N30" s="679" t="s">
        <v>665</v>
      </c>
      <c r="O30" s="679" t="s">
        <v>879</v>
      </c>
      <c r="P30" s="665" t="s">
        <v>235</v>
      </c>
      <c r="Q30" s="665" t="s">
        <v>235</v>
      </c>
      <c r="R30" s="679" t="s">
        <v>236</v>
      </c>
      <c r="S30" s="680" t="s">
        <v>237</v>
      </c>
      <c r="T30" s="680" t="s">
        <v>236</v>
      </c>
      <c r="U30" s="665" t="s">
        <v>237</v>
      </c>
      <c r="V30" s="665" t="s">
        <v>237</v>
      </c>
      <c r="W30" s="679" t="s">
        <v>232</v>
      </c>
      <c r="X30" s="679" t="s">
        <v>232</v>
      </c>
      <c r="Y30" s="679" t="s">
        <v>232</v>
      </c>
      <c r="Z30" s="679" t="s">
        <v>232</v>
      </c>
      <c r="AA30" s="679" t="s">
        <v>237</v>
      </c>
      <c r="AB30" s="665" t="s">
        <v>232</v>
      </c>
      <c r="AC30" s="665" t="s">
        <v>232</v>
      </c>
      <c r="AD30" s="665" t="s">
        <v>232</v>
      </c>
      <c r="AE30" s="665" t="s">
        <v>232</v>
      </c>
      <c r="AF30" s="665" t="s">
        <v>232</v>
      </c>
      <c r="AG30" s="665" t="s">
        <v>232</v>
      </c>
      <c r="AH30" s="665" t="s">
        <v>232</v>
      </c>
      <c r="AI30" s="665" t="s">
        <v>232</v>
      </c>
      <c r="AJ30" s="665" t="s">
        <v>232</v>
      </c>
      <c r="AK30" s="665" t="s">
        <v>237</v>
      </c>
      <c r="AL30" s="680">
        <v>0.3</v>
      </c>
      <c r="AM30" s="680">
        <v>0.3</v>
      </c>
      <c r="AN30" s="680">
        <v>0.4</v>
      </c>
      <c r="AO30" s="668">
        <v>0.31</v>
      </c>
      <c r="AP30" s="668">
        <v>0.31</v>
      </c>
      <c r="AQ30" s="681" t="s">
        <v>973</v>
      </c>
      <c r="AR30" s="680">
        <v>0.3</v>
      </c>
      <c r="AS30" s="680">
        <v>0.5</v>
      </c>
      <c r="AT30" s="668">
        <v>0.4</v>
      </c>
      <c r="AU30" s="668">
        <v>0.44</v>
      </c>
      <c r="AV30" s="681" t="s">
        <v>972</v>
      </c>
      <c r="AW30" s="679" t="s">
        <v>973</v>
      </c>
      <c r="AX30" s="679" t="s">
        <v>930</v>
      </c>
      <c r="AY30" s="668" t="s">
        <v>972</v>
      </c>
      <c r="AZ30" s="668" t="s">
        <v>972</v>
      </c>
      <c r="BA30" s="681" t="s">
        <v>952</v>
      </c>
      <c r="BB30" s="680">
        <v>0.2</v>
      </c>
      <c r="BC30" s="680">
        <v>0.4</v>
      </c>
      <c r="BD30" s="668" t="s">
        <v>893</v>
      </c>
      <c r="BE30" s="668" t="s">
        <v>952</v>
      </c>
      <c r="BF30" s="679" t="s">
        <v>232</v>
      </c>
      <c r="BG30" s="679" t="s">
        <v>232</v>
      </c>
      <c r="BH30" s="679" t="s">
        <v>237</v>
      </c>
      <c r="BI30" s="665" t="s">
        <v>232</v>
      </c>
      <c r="BJ30" s="665" t="s">
        <v>232</v>
      </c>
      <c r="BK30" s="679" t="s">
        <v>232</v>
      </c>
      <c r="BL30" s="679" t="s">
        <v>232</v>
      </c>
      <c r="BM30" s="679" t="s">
        <v>232</v>
      </c>
      <c r="BN30" s="665" t="s">
        <v>232</v>
      </c>
      <c r="BO30" s="665" t="s">
        <v>232</v>
      </c>
      <c r="BP30" s="679" t="s">
        <v>232</v>
      </c>
      <c r="BQ30" s="679" t="s">
        <v>232</v>
      </c>
      <c r="BR30" s="679" t="s">
        <v>237</v>
      </c>
      <c r="BS30" s="665" t="s">
        <v>232</v>
      </c>
      <c r="BT30" s="665" t="s">
        <v>232</v>
      </c>
      <c r="BU30" s="679" t="s">
        <v>232</v>
      </c>
      <c r="BV30" s="680" t="s">
        <v>232</v>
      </c>
      <c r="BW30" s="680" t="s">
        <v>232</v>
      </c>
      <c r="BX30" s="665" t="s">
        <v>232</v>
      </c>
      <c r="BY30" s="665" t="s">
        <v>232</v>
      </c>
      <c r="BZ30" s="681" t="s">
        <v>232</v>
      </c>
      <c r="CA30" s="679" t="s">
        <v>232</v>
      </c>
      <c r="CB30" s="679" t="s">
        <v>232</v>
      </c>
      <c r="CC30" s="665" t="s">
        <v>232</v>
      </c>
      <c r="CD30" s="665" t="s">
        <v>232</v>
      </c>
      <c r="CE30" s="665" t="s">
        <v>232</v>
      </c>
      <c r="CF30" s="665" t="s">
        <v>232</v>
      </c>
      <c r="CG30" s="665" t="s">
        <v>232</v>
      </c>
      <c r="CH30" s="665" t="s">
        <v>232</v>
      </c>
      <c r="CI30" s="679" t="s">
        <v>232</v>
      </c>
      <c r="CJ30" s="679" t="s">
        <v>232</v>
      </c>
      <c r="CK30" s="679" t="s">
        <v>232</v>
      </c>
      <c r="CL30" s="665" t="s">
        <v>232</v>
      </c>
      <c r="CM30" s="665" t="s">
        <v>232</v>
      </c>
      <c r="CN30" s="679" t="s">
        <v>232</v>
      </c>
      <c r="CO30" s="679" t="s">
        <v>232</v>
      </c>
      <c r="CP30" s="679" t="s">
        <v>232</v>
      </c>
      <c r="CQ30" s="665" t="s">
        <v>232</v>
      </c>
      <c r="CR30" s="665" t="s">
        <v>232</v>
      </c>
      <c r="CS30" s="679" t="s">
        <v>232</v>
      </c>
      <c r="CT30" s="679" t="s">
        <v>232</v>
      </c>
      <c r="CU30" s="679" t="s">
        <v>232</v>
      </c>
      <c r="CV30" s="665" t="s">
        <v>232</v>
      </c>
      <c r="CW30" s="665" t="s">
        <v>232</v>
      </c>
      <c r="CX30" s="679" t="s">
        <v>232</v>
      </c>
      <c r="CY30" s="680" t="s">
        <v>232</v>
      </c>
      <c r="CZ30" s="680" t="s">
        <v>232</v>
      </c>
      <c r="DA30" s="665" t="s">
        <v>232</v>
      </c>
      <c r="DB30" s="665" t="s">
        <v>232</v>
      </c>
      <c r="DC30" s="681" t="s">
        <v>232</v>
      </c>
      <c r="DD30" s="681" t="s">
        <v>232</v>
      </c>
      <c r="DE30" s="679" t="s">
        <v>232</v>
      </c>
      <c r="DF30" s="679" t="s">
        <v>232</v>
      </c>
      <c r="DG30" s="679" t="s">
        <v>232</v>
      </c>
      <c r="DH30" s="665" t="s">
        <v>232</v>
      </c>
      <c r="DI30" s="665" t="s">
        <v>232</v>
      </c>
      <c r="DJ30" s="665" t="s">
        <v>232</v>
      </c>
      <c r="DK30" s="665" t="s">
        <v>232</v>
      </c>
      <c r="DL30" s="665" t="s">
        <v>232</v>
      </c>
      <c r="DM30" s="665" t="s">
        <v>232</v>
      </c>
      <c r="DN30" s="665" t="s">
        <v>232</v>
      </c>
      <c r="DO30" s="665" t="s">
        <v>232</v>
      </c>
      <c r="DP30" s="665" t="s">
        <v>232</v>
      </c>
      <c r="DQ30" s="665" t="s">
        <v>232</v>
      </c>
      <c r="DR30" s="681" t="s">
        <v>661</v>
      </c>
      <c r="DS30" s="681" t="s">
        <v>661</v>
      </c>
      <c r="DT30" s="681" t="s">
        <v>661</v>
      </c>
      <c r="DU30" s="679" t="s">
        <v>232</v>
      </c>
      <c r="DV30" s="679" t="s">
        <v>232</v>
      </c>
      <c r="DW30" s="682" t="s">
        <v>232</v>
      </c>
    </row>
    <row r="31" spans="1:127" x14ac:dyDescent="0.2">
      <c r="A31" s="661" t="s">
        <v>33</v>
      </c>
      <c r="B31" s="662">
        <v>2013</v>
      </c>
      <c r="C31" s="678" t="s">
        <v>1040</v>
      </c>
      <c r="D31" s="679" t="s">
        <v>905</v>
      </c>
      <c r="E31" s="679" t="s">
        <v>911</v>
      </c>
      <c r="F31" s="665" t="s">
        <v>912</v>
      </c>
      <c r="G31" s="665" t="s">
        <v>933</v>
      </c>
      <c r="H31" s="679" t="s">
        <v>947</v>
      </c>
      <c r="I31" s="679" t="s">
        <v>948</v>
      </c>
      <c r="J31" s="679" t="s">
        <v>700</v>
      </c>
      <c r="K31" s="665" t="s">
        <v>670</v>
      </c>
      <c r="L31" s="665" t="s">
        <v>884</v>
      </c>
      <c r="M31" s="679" t="s">
        <v>945</v>
      </c>
      <c r="N31" s="679" t="s">
        <v>903</v>
      </c>
      <c r="O31" s="679" t="s">
        <v>993</v>
      </c>
      <c r="P31" s="665" t="s">
        <v>979</v>
      </c>
      <c r="Q31" s="665" t="s">
        <v>983</v>
      </c>
      <c r="R31" s="679" t="s">
        <v>985</v>
      </c>
      <c r="S31" s="680">
        <v>2200</v>
      </c>
      <c r="T31" s="680">
        <v>8100</v>
      </c>
      <c r="U31" s="665" t="s">
        <v>895</v>
      </c>
      <c r="V31" s="665" t="s">
        <v>676</v>
      </c>
      <c r="W31" s="679" t="s">
        <v>879</v>
      </c>
      <c r="X31" s="679" t="s">
        <v>673</v>
      </c>
      <c r="Y31" s="679" t="s">
        <v>879</v>
      </c>
      <c r="Z31" s="679" t="s">
        <v>671</v>
      </c>
      <c r="AA31" s="679" t="s">
        <v>892</v>
      </c>
      <c r="AB31" s="665" t="s">
        <v>235</v>
      </c>
      <c r="AC31" s="665" t="s">
        <v>684</v>
      </c>
      <c r="AD31" s="665" t="s">
        <v>235</v>
      </c>
      <c r="AE31" s="665" t="s">
        <v>235</v>
      </c>
      <c r="AF31" s="665" t="s">
        <v>668</v>
      </c>
      <c r="AG31" s="665" t="s">
        <v>235</v>
      </c>
      <c r="AH31" s="665" t="s">
        <v>235</v>
      </c>
      <c r="AI31" s="665" t="s">
        <v>235</v>
      </c>
      <c r="AJ31" s="665" t="s">
        <v>235</v>
      </c>
      <c r="AK31" s="665" t="s">
        <v>673</v>
      </c>
      <c r="AL31" s="680">
        <v>0.5</v>
      </c>
      <c r="AM31" s="680">
        <v>0.3</v>
      </c>
      <c r="AN31" s="680">
        <v>0.8</v>
      </c>
      <c r="AO31" s="668">
        <v>0.44</v>
      </c>
      <c r="AP31" s="668">
        <v>0.52</v>
      </c>
      <c r="AQ31" s="681" t="s">
        <v>971</v>
      </c>
      <c r="AR31" s="680">
        <v>0.3</v>
      </c>
      <c r="AS31" s="680">
        <v>1.3</v>
      </c>
      <c r="AT31" s="668">
        <v>0.61</v>
      </c>
      <c r="AU31" s="668">
        <v>0.75</v>
      </c>
      <c r="AV31" s="681" t="s">
        <v>971</v>
      </c>
      <c r="AW31" s="679" t="s">
        <v>952</v>
      </c>
      <c r="AX31" s="679" t="s">
        <v>975</v>
      </c>
      <c r="AY31" s="668" t="s">
        <v>971</v>
      </c>
      <c r="AZ31" s="668" t="s">
        <v>1023</v>
      </c>
      <c r="BA31" s="681" t="s">
        <v>893</v>
      </c>
      <c r="BB31" s="680" t="s">
        <v>882</v>
      </c>
      <c r="BC31" s="680">
        <v>0.3</v>
      </c>
      <c r="BD31" s="668" t="s">
        <v>893</v>
      </c>
      <c r="BE31" s="668" t="s">
        <v>893</v>
      </c>
      <c r="BF31" s="679" t="s">
        <v>669</v>
      </c>
      <c r="BG31" s="679" t="s">
        <v>235</v>
      </c>
      <c r="BH31" s="679" t="s">
        <v>666</v>
      </c>
      <c r="BI31" s="665" t="s">
        <v>235</v>
      </c>
      <c r="BJ31" s="665" t="s">
        <v>235</v>
      </c>
      <c r="BK31" s="679" t="s">
        <v>237</v>
      </c>
      <c r="BL31" s="679" t="s">
        <v>232</v>
      </c>
      <c r="BM31" s="679" t="s">
        <v>236</v>
      </c>
      <c r="BN31" s="665" t="s">
        <v>232</v>
      </c>
      <c r="BO31" s="665" t="s">
        <v>232</v>
      </c>
      <c r="BP31" s="679" t="s">
        <v>663</v>
      </c>
      <c r="BQ31" s="679" t="s">
        <v>232</v>
      </c>
      <c r="BR31" s="679" t="s">
        <v>232</v>
      </c>
      <c r="BS31" s="665" t="s">
        <v>235</v>
      </c>
      <c r="BT31" s="665" t="s">
        <v>236</v>
      </c>
      <c r="BU31" s="679" t="s">
        <v>235</v>
      </c>
      <c r="BV31" s="680" t="s">
        <v>232</v>
      </c>
      <c r="BW31" s="680" t="s">
        <v>232</v>
      </c>
      <c r="BX31" s="665" t="s">
        <v>236</v>
      </c>
      <c r="BY31" s="665" t="s">
        <v>236</v>
      </c>
      <c r="BZ31" s="681" t="s">
        <v>237</v>
      </c>
      <c r="CA31" s="679" t="s">
        <v>236</v>
      </c>
      <c r="CB31" s="679" t="s">
        <v>236</v>
      </c>
      <c r="CC31" s="665" t="s">
        <v>232</v>
      </c>
      <c r="CD31" s="665" t="s">
        <v>237</v>
      </c>
      <c r="CE31" s="665" t="s">
        <v>237</v>
      </c>
      <c r="CF31" s="665" t="s">
        <v>232</v>
      </c>
      <c r="CG31" s="665" t="s">
        <v>237</v>
      </c>
      <c r="CH31" s="665" t="s">
        <v>237</v>
      </c>
      <c r="CI31" s="679" t="s">
        <v>685</v>
      </c>
      <c r="CJ31" s="679" t="s">
        <v>684</v>
      </c>
      <c r="CK31" s="679" t="s">
        <v>934</v>
      </c>
      <c r="CL31" s="665" t="s">
        <v>235</v>
      </c>
      <c r="CM31" s="665" t="s">
        <v>665</v>
      </c>
      <c r="CN31" s="679" t="s">
        <v>232</v>
      </c>
      <c r="CO31" s="679" t="s">
        <v>232</v>
      </c>
      <c r="CP31" s="679" t="s">
        <v>236</v>
      </c>
      <c r="CQ31" s="665" t="s">
        <v>232</v>
      </c>
      <c r="CR31" s="665" t="s">
        <v>232</v>
      </c>
      <c r="CS31" s="679" t="s">
        <v>690</v>
      </c>
      <c r="CT31" s="679" t="s">
        <v>235</v>
      </c>
      <c r="CU31" s="679" t="s">
        <v>934</v>
      </c>
      <c r="CV31" s="665" t="s">
        <v>235</v>
      </c>
      <c r="CW31" s="665" t="s">
        <v>663</v>
      </c>
      <c r="CX31" s="679" t="s">
        <v>237</v>
      </c>
      <c r="CY31" s="680" t="s">
        <v>232</v>
      </c>
      <c r="CZ31" s="680" t="s">
        <v>236</v>
      </c>
      <c r="DA31" s="665" t="s">
        <v>232</v>
      </c>
      <c r="DB31" s="665" t="s">
        <v>232</v>
      </c>
      <c r="DC31" s="681" t="s">
        <v>232</v>
      </c>
      <c r="DD31" s="681" t="s">
        <v>232</v>
      </c>
      <c r="DE31" s="679" t="s">
        <v>232</v>
      </c>
      <c r="DF31" s="679" t="s">
        <v>232</v>
      </c>
      <c r="DG31" s="679" t="s">
        <v>232</v>
      </c>
      <c r="DH31" s="665" t="s">
        <v>232</v>
      </c>
      <c r="DI31" s="665" t="s">
        <v>232</v>
      </c>
      <c r="DJ31" s="665" t="s">
        <v>232</v>
      </c>
      <c r="DK31" s="665" t="s">
        <v>232</v>
      </c>
      <c r="DL31" s="665" t="s">
        <v>232</v>
      </c>
      <c r="DM31" s="665" t="s">
        <v>232</v>
      </c>
      <c r="DN31" s="665" t="s">
        <v>232</v>
      </c>
      <c r="DO31" s="665" t="s">
        <v>232</v>
      </c>
      <c r="DP31" s="665" t="s">
        <v>232</v>
      </c>
      <c r="DQ31" s="665" t="s">
        <v>232</v>
      </c>
      <c r="DR31" s="681" t="s">
        <v>661</v>
      </c>
      <c r="DS31" s="681" t="s">
        <v>661</v>
      </c>
      <c r="DT31" s="681" t="s">
        <v>661</v>
      </c>
      <c r="DU31" s="679" t="s">
        <v>663</v>
      </c>
      <c r="DV31" s="679" t="s">
        <v>236</v>
      </c>
      <c r="DW31" s="682" t="s">
        <v>895</v>
      </c>
    </row>
    <row r="32" spans="1:127" x14ac:dyDescent="0.2">
      <c r="A32" s="661" t="s">
        <v>34</v>
      </c>
      <c r="B32" s="662">
        <v>2013</v>
      </c>
      <c r="C32" s="678" t="s">
        <v>1041</v>
      </c>
      <c r="D32" s="679" t="s">
        <v>1042</v>
      </c>
      <c r="E32" s="679" t="s">
        <v>1043</v>
      </c>
      <c r="F32" s="665" t="s">
        <v>1044</v>
      </c>
      <c r="G32" s="665" t="s">
        <v>900</v>
      </c>
      <c r="H32" s="679" t="s">
        <v>1028</v>
      </c>
      <c r="I32" s="679" t="s">
        <v>1020</v>
      </c>
      <c r="J32" s="679" t="s">
        <v>901</v>
      </c>
      <c r="K32" s="665" t="s">
        <v>1045</v>
      </c>
      <c r="L32" s="665" t="s">
        <v>987</v>
      </c>
      <c r="M32" s="679" t="s">
        <v>1016</v>
      </c>
      <c r="N32" s="679" t="s">
        <v>1046</v>
      </c>
      <c r="O32" s="679" t="s">
        <v>1047</v>
      </c>
      <c r="P32" s="665" t="s">
        <v>1019</v>
      </c>
      <c r="Q32" s="665" t="s">
        <v>909</v>
      </c>
      <c r="R32" s="679" t="s">
        <v>1048</v>
      </c>
      <c r="S32" s="680" t="s">
        <v>702</v>
      </c>
      <c r="T32" s="680" t="s">
        <v>965</v>
      </c>
      <c r="U32" s="665" t="s">
        <v>889</v>
      </c>
      <c r="V32" s="665" t="s">
        <v>888</v>
      </c>
      <c r="W32" s="679" t="s">
        <v>986</v>
      </c>
      <c r="X32" s="679" t="s">
        <v>986</v>
      </c>
      <c r="Y32" s="679" t="s">
        <v>889</v>
      </c>
      <c r="Z32" s="679" t="s">
        <v>679</v>
      </c>
      <c r="AA32" s="679" t="s">
        <v>1049</v>
      </c>
      <c r="AB32" s="665" t="s">
        <v>679</v>
      </c>
      <c r="AC32" s="665" t="s">
        <v>679</v>
      </c>
      <c r="AD32" s="665" t="s">
        <v>688</v>
      </c>
      <c r="AE32" s="665" t="s">
        <v>689</v>
      </c>
      <c r="AF32" s="665" t="s">
        <v>686</v>
      </c>
      <c r="AG32" s="665" t="s">
        <v>686</v>
      </c>
      <c r="AH32" s="665" t="s">
        <v>686</v>
      </c>
      <c r="AI32" s="665" t="s">
        <v>688</v>
      </c>
      <c r="AJ32" s="665" t="s">
        <v>695</v>
      </c>
      <c r="AK32" s="665" t="s">
        <v>1050</v>
      </c>
      <c r="AL32" s="680">
        <v>2.7</v>
      </c>
      <c r="AM32" s="680">
        <v>2.5</v>
      </c>
      <c r="AN32" s="680">
        <v>2.9</v>
      </c>
      <c r="AO32" s="668">
        <v>2.3199999999999998</v>
      </c>
      <c r="AP32" s="668">
        <v>3.08</v>
      </c>
      <c r="AQ32" s="681" t="s">
        <v>1051</v>
      </c>
      <c r="AR32" s="680">
        <v>3.7</v>
      </c>
      <c r="AS32" s="680">
        <v>4.2</v>
      </c>
      <c r="AT32" s="668">
        <v>3.27</v>
      </c>
      <c r="AU32" s="668">
        <v>5.27</v>
      </c>
      <c r="AV32" s="681" t="s">
        <v>1052</v>
      </c>
      <c r="AW32" s="679" t="s">
        <v>1053</v>
      </c>
      <c r="AX32" s="679" t="s">
        <v>1054</v>
      </c>
      <c r="AY32" s="668" t="s">
        <v>960</v>
      </c>
      <c r="AZ32" s="668" t="s">
        <v>1055</v>
      </c>
      <c r="BA32" s="681" t="s">
        <v>975</v>
      </c>
      <c r="BB32" s="680">
        <v>1</v>
      </c>
      <c r="BC32" s="680">
        <v>2.1</v>
      </c>
      <c r="BD32" s="668" t="s">
        <v>1037</v>
      </c>
      <c r="BE32" s="668" t="s">
        <v>927</v>
      </c>
      <c r="BF32" s="679" t="s">
        <v>1045</v>
      </c>
      <c r="BG32" s="679" t="s">
        <v>983</v>
      </c>
      <c r="BH32" s="679" t="s">
        <v>1056</v>
      </c>
      <c r="BI32" s="665" t="s">
        <v>1025</v>
      </c>
      <c r="BJ32" s="665" t="s">
        <v>918</v>
      </c>
      <c r="BK32" s="679" t="s">
        <v>964</v>
      </c>
      <c r="BL32" s="679" t="s">
        <v>680</v>
      </c>
      <c r="BM32" s="679" t="s">
        <v>695</v>
      </c>
      <c r="BN32" s="665" t="s">
        <v>891</v>
      </c>
      <c r="BO32" s="665" t="s">
        <v>691</v>
      </c>
      <c r="BP32" s="679" t="s">
        <v>1057</v>
      </c>
      <c r="BQ32" s="679" t="s">
        <v>979</v>
      </c>
      <c r="BR32" s="679" t="s">
        <v>702</v>
      </c>
      <c r="BS32" s="665" t="s">
        <v>881</v>
      </c>
      <c r="BT32" s="665" t="s">
        <v>1025</v>
      </c>
      <c r="BU32" s="679" t="s">
        <v>887</v>
      </c>
      <c r="BV32" s="680">
        <v>9400</v>
      </c>
      <c r="BW32" s="680" t="s">
        <v>881</v>
      </c>
      <c r="BX32" s="665" t="s">
        <v>693</v>
      </c>
      <c r="BY32" s="665" t="s">
        <v>1058</v>
      </c>
      <c r="BZ32" s="681" t="s">
        <v>964</v>
      </c>
      <c r="CA32" s="679" t="s">
        <v>678</v>
      </c>
      <c r="CB32" s="679" t="s">
        <v>696</v>
      </c>
      <c r="CC32" s="665" t="s">
        <v>891</v>
      </c>
      <c r="CD32" s="665" t="s">
        <v>665</v>
      </c>
      <c r="CE32" s="665" t="s">
        <v>966</v>
      </c>
      <c r="CF32" s="665" t="s">
        <v>691</v>
      </c>
      <c r="CG32" s="665" t="s">
        <v>670</v>
      </c>
      <c r="CH32" s="665" t="s">
        <v>985</v>
      </c>
      <c r="CI32" s="679" t="s">
        <v>1024</v>
      </c>
      <c r="CJ32" s="679" t="s">
        <v>890</v>
      </c>
      <c r="CK32" s="679" t="s">
        <v>1027</v>
      </c>
      <c r="CL32" s="665" t="s">
        <v>1025</v>
      </c>
      <c r="CM32" s="665" t="s">
        <v>694</v>
      </c>
      <c r="CN32" s="679" t="s">
        <v>1009</v>
      </c>
      <c r="CO32" s="679" t="s">
        <v>698</v>
      </c>
      <c r="CP32" s="679" t="s">
        <v>956</v>
      </c>
      <c r="CQ32" s="665" t="s">
        <v>939</v>
      </c>
      <c r="CR32" s="665" t="s">
        <v>939</v>
      </c>
      <c r="CS32" s="679" t="s">
        <v>936</v>
      </c>
      <c r="CT32" s="679" t="s">
        <v>989</v>
      </c>
      <c r="CU32" s="679" t="s">
        <v>905</v>
      </c>
      <c r="CV32" s="665" t="s">
        <v>686</v>
      </c>
      <c r="CW32" s="665" t="s">
        <v>904</v>
      </c>
      <c r="CX32" s="679" t="s">
        <v>884</v>
      </c>
      <c r="CY32" s="680">
        <v>2400</v>
      </c>
      <c r="CZ32" s="680">
        <v>2900</v>
      </c>
      <c r="DA32" s="665" t="s">
        <v>665</v>
      </c>
      <c r="DB32" s="665" t="s">
        <v>677</v>
      </c>
      <c r="DC32" s="681" t="s">
        <v>950</v>
      </c>
      <c r="DD32" s="681" t="s">
        <v>879</v>
      </c>
      <c r="DE32" s="679" t="s">
        <v>671</v>
      </c>
      <c r="DF32" s="679" t="s">
        <v>879</v>
      </c>
      <c r="DG32" s="679" t="s">
        <v>684</v>
      </c>
      <c r="DH32" s="665" t="s">
        <v>671</v>
      </c>
      <c r="DI32" s="665" t="s">
        <v>235</v>
      </c>
      <c r="DJ32" s="665" t="s">
        <v>235</v>
      </c>
      <c r="DK32" s="665" t="s">
        <v>235</v>
      </c>
      <c r="DL32" s="665" t="s">
        <v>236</v>
      </c>
      <c r="DM32" s="665" t="s">
        <v>667</v>
      </c>
      <c r="DN32" s="665" t="s">
        <v>235</v>
      </c>
      <c r="DO32" s="665" t="s">
        <v>235</v>
      </c>
      <c r="DP32" s="665" t="s">
        <v>235</v>
      </c>
      <c r="DQ32" s="665" t="s">
        <v>235</v>
      </c>
      <c r="DR32" s="681" t="s">
        <v>1016</v>
      </c>
      <c r="DS32" s="681" t="s">
        <v>1059</v>
      </c>
      <c r="DT32" s="681" t="s">
        <v>1042</v>
      </c>
      <c r="DU32" s="679" t="s">
        <v>1030</v>
      </c>
      <c r="DV32" s="679" t="s">
        <v>912</v>
      </c>
      <c r="DW32" s="682" t="s">
        <v>888</v>
      </c>
    </row>
    <row r="33" spans="1:127" x14ac:dyDescent="0.2">
      <c r="A33" s="661" t="s">
        <v>35</v>
      </c>
      <c r="B33" s="662">
        <v>2013</v>
      </c>
      <c r="C33" s="678" t="s">
        <v>661</v>
      </c>
      <c r="D33" s="679" t="s">
        <v>661</v>
      </c>
      <c r="E33" s="679" t="s">
        <v>661</v>
      </c>
      <c r="F33" s="665" t="s">
        <v>661</v>
      </c>
      <c r="G33" s="665" t="s">
        <v>661</v>
      </c>
      <c r="H33" s="679" t="s">
        <v>661</v>
      </c>
      <c r="I33" s="679" t="s">
        <v>661</v>
      </c>
      <c r="J33" s="679" t="s">
        <v>661</v>
      </c>
      <c r="K33" s="665" t="s">
        <v>661</v>
      </c>
      <c r="L33" s="665" t="s">
        <v>661</v>
      </c>
      <c r="M33" s="679" t="s">
        <v>661</v>
      </c>
      <c r="N33" s="679" t="s">
        <v>661</v>
      </c>
      <c r="O33" s="679" t="s">
        <v>661</v>
      </c>
      <c r="P33" s="665" t="s">
        <v>661</v>
      </c>
      <c r="Q33" s="665" t="s">
        <v>661</v>
      </c>
      <c r="R33" s="679" t="s">
        <v>661</v>
      </c>
      <c r="S33" s="680" t="s">
        <v>661</v>
      </c>
      <c r="T33" s="680" t="s">
        <v>661</v>
      </c>
      <c r="U33" s="665" t="s">
        <v>661</v>
      </c>
      <c r="V33" s="665" t="s">
        <v>661</v>
      </c>
      <c r="W33" s="679" t="s">
        <v>661</v>
      </c>
      <c r="X33" s="679" t="s">
        <v>661</v>
      </c>
      <c r="Y33" s="679" t="s">
        <v>661</v>
      </c>
      <c r="Z33" s="679" t="s">
        <v>661</v>
      </c>
      <c r="AA33" s="679" t="s">
        <v>661</v>
      </c>
      <c r="AB33" s="665" t="s">
        <v>661</v>
      </c>
      <c r="AC33" s="665" t="s">
        <v>661</v>
      </c>
      <c r="AD33" s="665" t="s">
        <v>661</v>
      </c>
      <c r="AE33" s="665" t="s">
        <v>661</v>
      </c>
      <c r="AF33" s="665" t="s">
        <v>661</v>
      </c>
      <c r="AG33" s="665" t="s">
        <v>661</v>
      </c>
      <c r="AH33" s="665" t="s">
        <v>661</v>
      </c>
      <c r="AI33" s="665" t="s">
        <v>661</v>
      </c>
      <c r="AJ33" s="665" t="s">
        <v>661</v>
      </c>
      <c r="AK33" s="665" t="s">
        <v>661</v>
      </c>
      <c r="AL33" s="680" t="s">
        <v>661</v>
      </c>
      <c r="AM33" s="680" t="s">
        <v>661</v>
      </c>
      <c r="AN33" s="680" t="s">
        <v>661</v>
      </c>
      <c r="AO33" s="668" t="s">
        <v>661</v>
      </c>
      <c r="AP33" s="668" t="s">
        <v>661</v>
      </c>
      <c r="AQ33" s="681" t="s">
        <v>661</v>
      </c>
      <c r="AR33" s="680" t="s">
        <v>661</v>
      </c>
      <c r="AS33" s="680" t="s">
        <v>661</v>
      </c>
      <c r="AT33" s="668" t="s">
        <v>661</v>
      </c>
      <c r="AU33" s="668" t="s">
        <v>661</v>
      </c>
      <c r="AV33" s="681" t="s">
        <v>661</v>
      </c>
      <c r="AW33" s="679" t="s">
        <v>661</v>
      </c>
      <c r="AX33" s="679" t="s">
        <v>661</v>
      </c>
      <c r="AY33" s="668" t="s">
        <v>661</v>
      </c>
      <c r="AZ33" s="668" t="s">
        <v>661</v>
      </c>
      <c r="BA33" s="681" t="s">
        <v>661</v>
      </c>
      <c r="BB33" s="680" t="s">
        <v>661</v>
      </c>
      <c r="BC33" s="680" t="s">
        <v>661</v>
      </c>
      <c r="BD33" s="668" t="s">
        <v>661</v>
      </c>
      <c r="BE33" s="668" t="s">
        <v>661</v>
      </c>
      <c r="BF33" s="679" t="s">
        <v>682</v>
      </c>
      <c r="BG33" s="679" t="s">
        <v>235</v>
      </c>
      <c r="BH33" s="679" t="s">
        <v>891</v>
      </c>
      <c r="BI33" s="665" t="s">
        <v>885</v>
      </c>
      <c r="BJ33" s="665" t="s">
        <v>235</v>
      </c>
      <c r="BK33" s="679" t="s">
        <v>661</v>
      </c>
      <c r="BL33" s="679" t="s">
        <v>661</v>
      </c>
      <c r="BM33" s="679" t="s">
        <v>661</v>
      </c>
      <c r="BN33" s="665" t="s">
        <v>661</v>
      </c>
      <c r="BO33" s="665" t="s">
        <v>661</v>
      </c>
      <c r="BP33" s="679" t="s">
        <v>682</v>
      </c>
      <c r="BQ33" s="679" t="s">
        <v>235</v>
      </c>
      <c r="BR33" s="679" t="s">
        <v>691</v>
      </c>
      <c r="BS33" s="665" t="s">
        <v>885</v>
      </c>
      <c r="BT33" s="665" t="s">
        <v>235</v>
      </c>
      <c r="BU33" s="679" t="s">
        <v>235</v>
      </c>
      <c r="BV33" s="680" t="s">
        <v>237</v>
      </c>
      <c r="BW33" s="680">
        <v>1400</v>
      </c>
      <c r="BX33" s="665" t="s">
        <v>235</v>
      </c>
      <c r="BY33" s="665" t="s">
        <v>236</v>
      </c>
      <c r="BZ33" s="681" t="s">
        <v>661</v>
      </c>
      <c r="CA33" s="679" t="s">
        <v>236</v>
      </c>
      <c r="CB33" s="679" t="s">
        <v>236</v>
      </c>
      <c r="CC33" s="665" t="s">
        <v>661</v>
      </c>
      <c r="CD33" s="665" t="s">
        <v>236</v>
      </c>
      <c r="CE33" s="665" t="s">
        <v>236</v>
      </c>
      <c r="CF33" s="665" t="s">
        <v>661</v>
      </c>
      <c r="CG33" s="665" t="s">
        <v>237</v>
      </c>
      <c r="CH33" s="665" t="s">
        <v>237</v>
      </c>
      <c r="CI33" s="679" t="s">
        <v>236</v>
      </c>
      <c r="CJ33" s="679" t="s">
        <v>236</v>
      </c>
      <c r="CK33" s="679" t="s">
        <v>235</v>
      </c>
      <c r="CL33" s="665" t="s">
        <v>236</v>
      </c>
      <c r="CM33" s="665" t="s">
        <v>232</v>
      </c>
      <c r="CN33" s="679" t="s">
        <v>661</v>
      </c>
      <c r="CO33" s="679" t="s">
        <v>661</v>
      </c>
      <c r="CP33" s="679" t="s">
        <v>661</v>
      </c>
      <c r="CQ33" s="665" t="s">
        <v>661</v>
      </c>
      <c r="CR33" s="665" t="s">
        <v>661</v>
      </c>
      <c r="CS33" s="679" t="s">
        <v>236</v>
      </c>
      <c r="CT33" s="679" t="s">
        <v>236</v>
      </c>
      <c r="CU33" s="679" t="s">
        <v>235</v>
      </c>
      <c r="CV33" s="665" t="s">
        <v>236</v>
      </c>
      <c r="CW33" s="665" t="s">
        <v>232</v>
      </c>
      <c r="CX33" s="679" t="s">
        <v>232</v>
      </c>
      <c r="CY33" s="680" t="s">
        <v>232</v>
      </c>
      <c r="CZ33" s="680" t="s">
        <v>232</v>
      </c>
      <c r="DA33" s="665" t="s">
        <v>232</v>
      </c>
      <c r="DB33" s="665" t="s">
        <v>232</v>
      </c>
      <c r="DC33" s="681" t="s">
        <v>661</v>
      </c>
      <c r="DD33" s="681" t="s">
        <v>661</v>
      </c>
      <c r="DE33" s="679" t="s">
        <v>661</v>
      </c>
      <c r="DF33" s="679" t="s">
        <v>232</v>
      </c>
      <c r="DG33" s="679" t="s">
        <v>232</v>
      </c>
      <c r="DH33" s="665" t="s">
        <v>661</v>
      </c>
      <c r="DI33" s="665" t="s">
        <v>661</v>
      </c>
      <c r="DJ33" s="665" t="s">
        <v>661</v>
      </c>
      <c r="DK33" s="665" t="s">
        <v>232</v>
      </c>
      <c r="DL33" s="665" t="s">
        <v>232</v>
      </c>
      <c r="DM33" s="665" t="s">
        <v>661</v>
      </c>
      <c r="DN33" s="665" t="s">
        <v>661</v>
      </c>
      <c r="DO33" s="665" t="s">
        <v>661</v>
      </c>
      <c r="DP33" s="665" t="s">
        <v>232</v>
      </c>
      <c r="DQ33" s="665" t="s">
        <v>232</v>
      </c>
      <c r="DR33" s="681" t="s">
        <v>661</v>
      </c>
      <c r="DS33" s="681" t="s">
        <v>661</v>
      </c>
      <c r="DT33" s="681" t="s">
        <v>661</v>
      </c>
      <c r="DU33" s="679" t="s">
        <v>661</v>
      </c>
      <c r="DV33" s="679" t="s">
        <v>661</v>
      </c>
      <c r="DW33" s="682" t="s">
        <v>661</v>
      </c>
    </row>
    <row r="34" spans="1:127" x14ac:dyDescent="0.2">
      <c r="A34" s="661" t="s">
        <v>36</v>
      </c>
      <c r="B34" s="662">
        <v>2013</v>
      </c>
      <c r="C34" s="678" t="s">
        <v>944</v>
      </c>
      <c r="D34" s="679" t="s">
        <v>901</v>
      </c>
      <c r="E34" s="679" t="s">
        <v>911</v>
      </c>
      <c r="F34" s="665" t="s">
        <v>1060</v>
      </c>
      <c r="G34" s="665" t="s">
        <v>977</v>
      </c>
      <c r="H34" s="679" t="s">
        <v>686</v>
      </c>
      <c r="I34" s="679" t="s">
        <v>906</v>
      </c>
      <c r="J34" s="679" t="s">
        <v>997</v>
      </c>
      <c r="K34" s="665" t="s">
        <v>917</v>
      </c>
      <c r="L34" s="665" t="s">
        <v>917</v>
      </c>
      <c r="M34" s="679" t="s">
        <v>1026</v>
      </c>
      <c r="N34" s="679" t="s">
        <v>1035</v>
      </c>
      <c r="O34" s="679" t="s">
        <v>901</v>
      </c>
      <c r="P34" s="665" t="s">
        <v>933</v>
      </c>
      <c r="Q34" s="665" t="s">
        <v>1061</v>
      </c>
      <c r="R34" s="679" t="s">
        <v>688</v>
      </c>
      <c r="S34" s="680">
        <v>8400</v>
      </c>
      <c r="T34" s="680" t="s">
        <v>881</v>
      </c>
      <c r="U34" s="665" t="s">
        <v>1062</v>
      </c>
      <c r="V34" s="665" t="s">
        <v>955</v>
      </c>
      <c r="W34" s="679" t="s">
        <v>675</v>
      </c>
      <c r="X34" s="679" t="s">
        <v>969</v>
      </c>
      <c r="Y34" s="679" t="s">
        <v>938</v>
      </c>
      <c r="Z34" s="679" t="s">
        <v>934</v>
      </c>
      <c r="AA34" s="679" t="s">
        <v>680</v>
      </c>
      <c r="AB34" s="665" t="s">
        <v>895</v>
      </c>
      <c r="AC34" s="665" t="s">
        <v>666</v>
      </c>
      <c r="AD34" s="665" t="s">
        <v>676</v>
      </c>
      <c r="AE34" s="665" t="s">
        <v>879</v>
      </c>
      <c r="AF34" s="665" t="s">
        <v>670</v>
      </c>
      <c r="AG34" s="665" t="s">
        <v>895</v>
      </c>
      <c r="AH34" s="665" t="s">
        <v>666</v>
      </c>
      <c r="AI34" s="665" t="s">
        <v>676</v>
      </c>
      <c r="AJ34" s="665" t="s">
        <v>942</v>
      </c>
      <c r="AK34" s="665" t="s">
        <v>675</v>
      </c>
      <c r="AL34" s="680">
        <v>2.5</v>
      </c>
      <c r="AM34" s="680">
        <v>2.2999999999999998</v>
      </c>
      <c r="AN34" s="680">
        <v>2.8</v>
      </c>
      <c r="AO34" s="668">
        <v>2.16</v>
      </c>
      <c r="AP34" s="668">
        <v>2.87</v>
      </c>
      <c r="AQ34" s="681" t="s">
        <v>1063</v>
      </c>
      <c r="AR34" s="680">
        <v>3.2</v>
      </c>
      <c r="AS34" s="680">
        <v>4</v>
      </c>
      <c r="AT34" s="668">
        <v>3</v>
      </c>
      <c r="AU34" s="668">
        <v>4.71</v>
      </c>
      <c r="AV34" s="681" t="s">
        <v>1064</v>
      </c>
      <c r="AW34" s="679" t="s">
        <v>1065</v>
      </c>
      <c r="AX34" s="679" t="s">
        <v>1052</v>
      </c>
      <c r="AY34" s="668" t="s">
        <v>959</v>
      </c>
      <c r="AZ34" s="668" t="s">
        <v>1066</v>
      </c>
      <c r="BA34" s="681" t="s">
        <v>931</v>
      </c>
      <c r="BB34" s="680">
        <v>0.9</v>
      </c>
      <c r="BC34" s="680">
        <v>1.6</v>
      </c>
      <c r="BD34" s="668" t="s">
        <v>929</v>
      </c>
      <c r="BE34" s="668" t="s">
        <v>975</v>
      </c>
      <c r="BF34" s="679" t="s">
        <v>680</v>
      </c>
      <c r="BG34" s="679" t="s">
        <v>697</v>
      </c>
      <c r="BH34" s="679" t="s">
        <v>999</v>
      </c>
      <c r="BI34" s="665" t="s">
        <v>966</v>
      </c>
      <c r="BJ34" s="665" t="s">
        <v>699</v>
      </c>
      <c r="BK34" s="679" t="s">
        <v>668</v>
      </c>
      <c r="BL34" s="679" t="s">
        <v>669</v>
      </c>
      <c r="BM34" s="679" t="s">
        <v>667</v>
      </c>
      <c r="BN34" s="665" t="s">
        <v>235</v>
      </c>
      <c r="BO34" s="665" t="s">
        <v>235</v>
      </c>
      <c r="BP34" s="679" t="s">
        <v>697</v>
      </c>
      <c r="BQ34" s="679" t="s">
        <v>891</v>
      </c>
      <c r="BR34" s="679" t="s">
        <v>1067</v>
      </c>
      <c r="BS34" s="665" t="s">
        <v>884</v>
      </c>
      <c r="BT34" s="665" t="s">
        <v>939</v>
      </c>
      <c r="BU34" s="679" t="s">
        <v>690</v>
      </c>
      <c r="BV34" s="680">
        <v>1500</v>
      </c>
      <c r="BW34" s="680">
        <v>2700</v>
      </c>
      <c r="BX34" s="665" t="s">
        <v>235</v>
      </c>
      <c r="BY34" s="665" t="s">
        <v>669</v>
      </c>
      <c r="BZ34" s="681" t="s">
        <v>668</v>
      </c>
      <c r="CA34" s="679" t="s">
        <v>235</v>
      </c>
      <c r="CB34" s="679" t="s">
        <v>677</v>
      </c>
      <c r="CC34" s="665" t="s">
        <v>235</v>
      </c>
      <c r="CD34" s="665" t="s">
        <v>237</v>
      </c>
      <c r="CE34" s="665" t="s">
        <v>235</v>
      </c>
      <c r="CF34" s="665" t="s">
        <v>235</v>
      </c>
      <c r="CG34" s="665" t="s">
        <v>236</v>
      </c>
      <c r="CH34" s="665" t="s">
        <v>235</v>
      </c>
      <c r="CI34" s="679" t="s">
        <v>695</v>
      </c>
      <c r="CJ34" s="679" t="s">
        <v>964</v>
      </c>
      <c r="CK34" s="679" t="s">
        <v>688</v>
      </c>
      <c r="CL34" s="665" t="s">
        <v>687</v>
      </c>
      <c r="CM34" s="665" t="s">
        <v>697</v>
      </c>
      <c r="CN34" s="679" t="s">
        <v>669</v>
      </c>
      <c r="CO34" s="679" t="s">
        <v>684</v>
      </c>
      <c r="CP34" s="679" t="s">
        <v>668</v>
      </c>
      <c r="CQ34" s="665" t="s">
        <v>235</v>
      </c>
      <c r="CR34" s="665" t="s">
        <v>235</v>
      </c>
      <c r="CS34" s="679" t="s">
        <v>964</v>
      </c>
      <c r="CT34" s="679" t="s">
        <v>917</v>
      </c>
      <c r="CU34" s="679" t="s">
        <v>695</v>
      </c>
      <c r="CV34" s="665" t="s">
        <v>934</v>
      </c>
      <c r="CW34" s="665" t="s">
        <v>994</v>
      </c>
      <c r="CX34" s="679" t="s">
        <v>235</v>
      </c>
      <c r="CY34" s="680" t="s">
        <v>235</v>
      </c>
      <c r="CZ34" s="680" t="s">
        <v>235</v>
      </c>
      <c r="DA34" s="665" t="s">
        <v>236</v>
      </c>
      <c r="DB34" s="665" t="s">
        <v>236</v>
      </c>
      <c r="DC34" s="681" t="s">
        <v>235</v>
      </c>
      <c r="DD34" s="681" t="s">
        <v>236</v>
      </c>
      <c r="DE34" s="679" t="s">
        <v>236</v>
      </c>
      <c r="DF34" s="679" t="s">
        <v>235</v>
      </c>
      <c r="DG34" s="679" t="s">
        <v>237</v>
      </c>
      <c r="DH34" s="665" t="s">
        <v>236</v>
      </c>
      <c r="DI34" s="665" t="s">
        <v>237</v>
      </c>
      <c r="DJ34" s="665" t="s">
        <v>236</v>
      </c>
      <c r="DK34" s="665" t="s">
        <v>236</v>
      </c>
      <c r="DL34" s="665" t="s">
        <v>232</v>
      </c>
      <c r="DM34" s="665" t="s">
        <v>236</v>
      </c>
      <c r="DN34" s="665" t="s">
        <v>237</v>
      </c>
      <c r="DO34" s="665" t="s">
        <v>236</v>
      </c>
      <c r="DP34" s="665" t="s">
        <v>236</v>
      </c>
      <c r="DQ34" s="665" t="s">
        <v>232</v>
      </c>
      <c r="DR34" s="681" t="s">
        <v>901</v>
      </c>
      <c r="DS34" s="681" t="s">
        <v>1068</v>
      </c>
      <c r="DT34" s="681" t="s">
        <v>944</v>
      </c>
      <c r="DU34" s="679" t="s">
        <v>691</v>
      </c>
      <c r="DV34" s="679" t="s">
        <v>896</v>
      </c>
      <c r="DW34" s="682" t="s">
        <v>922</v>
      </c>
    </row>
    <row r="35" spans="1:127" x14ac:dyDescent="0.2">
      <c r="A35" s="661" t="s">
        <v>37</v>
      </c>
      <c r="B35" s="662">
        <v>2013</v>
      </c>
      <c r="C35" s="678" t="s">
        <v>1019</v>
      </c>
      <c r="D35" s="679" t="s">
        <v>946</v>
      </c>
      <c r="E35" s="679" t="s">
        <v>898</v>
      </c>
      <c r="F35" s="665" t="s">
        <v>1069</v>
      </c>
      <c r="G35" s="665" t="s">
        <v>944</v>
      </c>
      <c r="H35" s="679" t="s">
        <v>912</v>
      </c>
      <c r="I35" s="679" t="s">
        <v>932</v>
      </c>
      <c r="J35" s="679" t="s">
        <v>933</v>
      </c>
      <c r="K35" s="665" t="s">
        <v>686</v>
      </c>
      <c r="L35" s="665" t="s">
        <v>686</v>
      </c>
      <c r="M35" s="679" t="s">
        <v>946</v>
      </c>
      <c r="N35" s="679" t="s">
        <v>993</v>
      </c>
      <c r="O35" s="679" t="s">
        <v>1019</v>
      </c>
      <c r="P35" s="665" t="s">
        <v>945</v>
      </c>
      <c r="Q35" s="665" t="s">
        <v>1026</v>
      </c>
      <c r="R35" s="679" t="s">
        <v>904</v>
      </c>
      <c r="S35" s="680" t="s">
        <v>688</v>
      </c>
      <c r="T35" s="680" t="s">
        <v>903</v>
      </c>
      <c r="U35" s="665" t="s">
        <v>689</v>
      </c>
      <c r="V35" s="665" t="s">
        <v>688</v>
      </c>
      <c r="W35" s="679" t="s">
        <v>887</v>
      </c>
      <c r="X35" s="679" t="s">
        <v>887</v>
      </c>
      <c r="Y35" s="679" t="s">
        <v>1070</v>
      </c>
      <c r="Z35" s="679" t="s">
        <v>700</v>
      </c>
      <c r="AA35" s="679" t="s">
        <v>887</v>
      </c>
      <c r="AB35" s="665" t="s">
        <v>935</v>
      </c>
      <c r="AC35" s="665" t="s">
        <v>941</v>
      </c>
      <c r="AD35" s="665" t="s">
        <v>1062</v>
      </c>
      <c r="AE35" s="665" t="s">
        <v>690</v>
      </c>
      <c r="AF35" s="665" t="s">
        <v>691</v>
      </c>
      <c r="AG35" s="665" t="s">
        <v>697</v>
      </c>
      <c r="AH35" s="665" t="s">
        <v>940</v>
      </c>
      <c r="AI35" s="665" t="s">
        <v>699</v>
      </c>
      <c r="AJ35" s="665" t="s">
        <v>683</v>
      </c>
      <c r="AK35" s="665" t="s">
        <v>696</v>
      </c>
      <c r="AL35" s="680">
        <v>1.5</v>
      </c>
      <c r="AM35" s="680">
        <v>1.3</v>
      </c>
      <c r="AN35" s="680">
        <v>1.8</v>
      </c>
      <c r="AO35" s="668">
        <v>1.25</v>
      </c>
      <c r="AP35" s="668">
        <v>1.72</v>
      </c>
      <c r="AQ35" s="681" t="s">
        <v>924</v>
      </c>
      <c r="AR35" s="680">
        <v>2</v>
      </c>
      <c r="AS35" s="680">
        <v>2.9</v>
      </c>
      <c r="AT35" s="668">
        <v>1.95</v>
      </c>
      <c r="AU35" s="668">
        <v>3.28</v>
      </c>
      <c r="AV35" s="681" t="s">
        <v>1071</v>
      </c>
      <c r="AW35" s="679" t="s">
        <v>1072</v>
      </c>
      <c r="AX35" s="679" t="s">
        <v>1073</v>
      </c>
      <c r="AY35" s="668" t="s">
        <v>1074</v>
      </c>
      <c r="AZ35" s="668" t="s">
        <v>1073</v>
      </c>
      <c r="BA35" s="681" t="s">
        <v>971</v>
      </c>
      <c r="BB35" s="680">
        <v>0.4</v>
      </c>
      <c r="BC35" s="680">
        <v>1</v>
      </c>
      <c r="BD35" s="668" t="s">
        <v>972</v>
      </c>
      <c r="BE35" s="668" t="s">
        <v>929</v>
      </c>
      <c r="BF35" s="679" t="s">
        <v>688</v>
      </c>
      <c r="BG35" s="679" t="s">
        <v>953</v>
      </c>
      <c r="BH35" s="679" t="s">
        <v>881</v>
      </c>
      <c r="BI35" s="665" t="s">
        <v>922</v>
      </c>
      <c r="BJ35" s="665" t="s">
        <v>689</v>
      </c>
      <c r="BK35" s="679" t="s">
        <v>950</v>
      </c>
      <c r="BL35" s="679" t="s">
        <v>672</v>
      </c>
      <c r="BM35" s="679" t="s">
        <v>921</v>
      </c>
      <c r="BN35" s="665" t="s">
        <v>671</v>
      </c>
      <c r="BO35" s="665" t="s">
        <v>667</v>
      </c>
      <c r="BP35" s="679" t="s">
        <v>937</v>
      </c>
      <c r="BQ35" s="679" t="s">
        <v>951</v>
      </c>
      <c r="BR35" s="679" t="s">
        <v>688</v>
      </c>
      <c r="BS35" s="665" t="s">
        <v>939</v>
      </c>
      <c r="BT35" s="665" t="s">
        <v>921</v>
      </c>
      <c r="BU35" s="679" t="s">
        <v>682</v>
      </c>
      <c r="BV35" s="680">
        <v>2000</v>
      </c>
      <c r="BW35" s="680">
        <v>4700</v>
      </c>
      <c r="BX35" s="665" t="s">
        <v>663</v>
      </c>
      <c r="BY35" s="665" t="s">
        <v>673</v>
      </c>
      <c r="BZ35" s="681" t="s">
        <v>950</v>
      </c>
      <c r="CA35" s="679" t="s">
        <v>235</v>
      </c>
      <c r="CB35" s="679" t="s">
        <v>690</v>
      </c>
      <c r="CC35" s="665" t="s">
        <v>671</v>
      </c>
      <c r="CD35" s="665" t="s">
        <v>236</v>
      </c>
      <c r="CE35" s="665" t="s">
        <v>235</v>
      </c>
      <c r="CF35" s="665" t="s">
        <v>667</v>
      </c>
      <c r="CG35" s="665" t="s">
        <v>235</v>
      </c>
      <c r="CH35" s="665" t="s">
        <v>669</v>
      </c>
      <c r="CI35" s="679" t="s">
        <v>692</v>
      </c>
      <c r="CJ35" s="679" t="s">
        <v>688</v>
      </c>
      <c r="CK35" s="679" t="s">
        <v>679</v>
      </c>
      <c r="CL35" s="665" t="s">
        <v>689</v>
      </c>
      <c r="CM35" s="665" t="s">
        <v>949</v>
      </c>
      <c r="CN35" s="679" t="s">
        <v>672</v>
      </c>
      <c r="CO35" s="679" t="s">
        <v>685</v>
      </c>
      <c r="CP35" s="679" t="s">
        <v>892</v>
      </c>
      <c r="CQ35" s="665" t="s">
        <v>677</v>
      </c>
      <c r="CR35" s="665" t="s">
        <v>677</v>
      </c>
      <c r="CS35" s="679" t="s">
        <v>688</v>
      </c>
      <c r="CT35" s="679" t="s">
        <v>964</v>
      </c>
      <c r="CU35" s="679" t="s">
        <v>692</v>
      </c>
      <c r="CV35" s="665" t="s">
        <v>700</v>
      </c>
      <c r="CW35" s="665" t="s">
        <v>954</v>
      </c>
      <c r="CX35" s="679" t="s">
        <v>235</v>
      </c>
      <c r="CY35" s="680" t="s">
        <v>235</v>
      </c>
      <c r="CZ35" s="680" t="s">
        <v>235</v>
      </c>
      <c r="DA35" s="665" t="s">
        <v>236</v>
      </c>
      <c r="DB35" s="665" t="s">
        <v>236</v>
      </c>
      <c r="DC35" s="681" t="s">
        <v>668</v>
      </c>
      <c r="DD35" s="681" t="s">
        <v>235</v>
      </c>
      <c r="DE35" s="679" t="s">
        <v>235</v>
      </c>
      <c r="DF35" s="679" t="s">
        <v>236</v>
      </c>
      <c r="DG35" s="679" t="s">
        <v>236</v>
      </c>
      <c r="DH35" s="665" t="s">
        <v>235</v>
      </c>
      <c r="DI35" s="665" t="s">
        <v>236</v>
      </c>
      <c r="DJ35" s="665" t="s">
        <v>236</v>
      </c>
      <c r="DK35" s="665" t="s">
        <v>236</v>
      </c>
      <c r="DL35" s="665" t="s">
        <v>232</v>
      </c>
      <c r="DM35" s="665" t="s">
        <v>235</v>
      </c>
      <c r="DN35" s="665" t="s">
        <v>236</v>
      </c>
      <c r="DO35" s="665" t="s">
        <v>236</v>
      </c>
      <c r="DP35" s="665" t="s">
        <v>236</v>
      </c>
      <c r="DQ35" s="665" t="s">
        <v>237</v>
      </c>
      <c r="DR35" s="681" t="s">
        <v>908</v>
      </c>
      <c r="DS35" s="681" t="s">
        <v>993</v>
      </c>
      <c r="DT35" s="681" t="s">
        <v>1075</v>
      </c>
      <c r="DU35" s="679" t="s">
        <v>688</v>
      </c>
      <c r="DV35" s="679" t="s">
        <v>943</v>
      </c>
      <c r="DW35" s="682" t="s">
        <v>692</v>
      </c>
    </row>
    <row r="36" spans="1:127" x14ac:dyDescent="0.2">
      <c r="A36" s="661" t="s">
        <v>38</v>
      </c>
      <c r="B36" s="662">
        <v>2013</v>
      </c>
      <c r="C36" s="678" t="s">
        <v>1030</v>
      </c>
      <c r="D36" s="679" t="s">
        <v>694</v>
      </c>
      <c r="E36" s="679" t="s">
        <v>1022</v>
      </c>
      <c r="F36" s="665" t="s">
        <v>989</v>
      </c>
      <c r="G36" s="665" t="s">
        <v>675</v>
      </c>
      <c r="H36" s="679" t="s">
        <v>661</v>
      </c>
      <c r="I36" s="679" t="s">
        <v>661</v>
      </c>
      <c r="J36" s="679" t="s">
        <v>661</v>
      </c>
      <c r="K36" s="665" t="s">
        <v>661</v>
      </c>
      <c r="L36" s="665" t="s">
        <v>661</v>
      </c>
      <c r="M36" s="679" t="s">
        <v>1030</v>
      </c>
      <c r="N36" s="679" t="s">
        <v>694</v>
      </c>
      <c r="O36" s="679" t="s">
        <v>1022</v>
      </c>
      <c r="P36" s="665" t="s">
        <v>989</v>
      </c>
      <c r="Q36" s="665" t="s">
        <v>675</v>
      </c>
      <c r="R36" s="679" t="s">
        <v>896</v>
      </c>
      <c r="S36" s="680">
        <v>1700</v>
      </c>
      <c r="T36" s="680">
        <v>9800</v>
      </c>
      <c r="U36" s="665" t="s">
        <v>683</v>
      </c>
      <c r="V36" s="665" t="s">
        <v>235</v>
      </c>
      <c r="W36" s="679" t="s">
        <v>661</v>
      </c>
      <c r="X36" s="679" t="s">
        <v>661</v>
      </c>
      <c r="Y36" s="679" t="s">
        <v>661</v>
      </c>
      <c r="Z36" s="679" t="s">
        <v>684</v>
      </c>
      <c r="AA36" s="679" t="s">
        <v>676</v>
      </c>
      <c r="AB36" s="665" t="s">
        <v>661</v>
      </c>
      <c r="AC36" s="665" t="s">
        <v>661</v>
      </c>
      <c r="AD36" s="665" t="s">
        <v>661</v>
      </c>
      <c r="AE36" s="665" t="s">
        <v>235</v>
      </c>
      <c r="AF36" s="665" t="s">
        <v>885</v>
      </c>
      <c r="AG36" s="665" t="s">
        <v>661</v>
      </c>
      <c r="AH36" s="665" t="s">
        <v>661</v>
      </c>
      <c r="AI36" s="665" t="s">
        <v>661</v>
      </c>
      <c r="AJ36" s="665" t="s">
        <v>236</v>
      </c>
      <c r="AK36" s="665" t="s">
        <v>236</v>
      </c>
      <c r="AL36" s="680">
        <v>0.2</v>
      </c>
      <c r="AM36" s="680">
        <v>0.1</v>
      </c>
      <c r="AN36" s="680">
        <v>0.3</v>
      </c>
      <c r="AO36" s="668">
        <v>0.38</v>
      </c>
      <c r="AP36" s="668" t="s">
        <v>882</v>
      </c>
      <c r="AQ36" s="681" t="s">
        <v>952</v>
      </c>
      <c r="AR36" s="680">
        <v>0.2</v>
      </c>
      <c r="AS36" s="680">
        <v>0.4</v>
      </c>
      <c r="AT36" s="668">
        <v>0.49</v>
      </c>
      <c r="AU36" s="668" t="s">
        <v>882</v>
      </c>
      <c r="AV36" s="681" t="s">
        <v>952</v>
      </c>
      <c r="AW36" s="679" t="s">
        <v>893</v>
      </c>
      <c r="AX36" s="679" t="s">
        <v>972</v>
      </c>
      <c r="AY36" s="668" t="s">
        <v>930</v>
      </c>
      <c r="AZ36" s="668" t="s">
        <v>882</v>
      </c>
      <c r="BA36" s="681" t="s">
        <v>883</v>
      </c>
      <c r="BB36" s="680" t="s">
        <v>882</v>
      </c>
      <c r="BC36" s="680">
        <v>0.3</v>
      </c>
      <c r="BD36" s="668" t="s">
        <v>893</v>
      </c>
      <c r="BE36" s="668" t="s">
        <v>882</v>
      </c>
      <c r="BF36" s="679" t="s">
        <v>690</v>
      </c>
      <c r="BG36" s="679" t="s">
        <v>235</v>
      </c>
      <c r="BH36" s="679" t="s">
        <v>698</v>
      </c>
      <c r="BI36" s="665" t="s">
        <v>664</v>
      </c>
      <c r="BJ36" s="665" t="s">
        <v>236</v>
      </c>
      <c r="BK36" s="679" t="s">
        <v>661</v>
      </c>
      <c r="BL36" s="679" t="s">
        <v>661</v>
      </c>
      <c r="BM36" s="679" t="s">
        <v>661</v>
      </c>
      <c r="BN36" s="665" t="s">
        <v>661</v>
      </c>
      <c r="BO36" s="665" t="s">
        <v>661</v>
      </c>
      <c r="BP36" s="679" t="s">
        <v>690</v>
      </c>
      <c r="BQ36" s="679" t="s">
        <v>235</v>
      </c>
      <c r="BR36" s="679" t="s">
        <v>698</v>
      </c>
      <c r="BS36" s="665" t="s">
        <v>664</v>
      </c>
      <c r="BT36" s="665" t="s">
        <v>236</v>
      </c>
      <c r="BU36" s="679" t="s">
        <v>235</v>
      </c>
      <c r="BV36" s="680" t="s">
        <v>236</v>
      </c>
      <c r="BW36" s="680">
        <v>2000</v>
      </c>
      <c r="BX36" s="665" t="s">
        <v>235</v>
      </c>
      <c r="BY36" s="665" t="s">
        <v>237</v>
      </c>
      <c r="BZ36" s="681" t="s">
        <v>661</v>
      </c>
      <c r="CA36" s="679" t="s">
        <v>236</v>
      </c>
      <c r="CB36" s="679" t="s">
        <v>236</v>
      </c>
      <c r="CC36" s="665" t="s">
        <v>661</v>
      </c>
      <c r="CD36" s="665" t="s">
        <v>236</v>
      </c>
      <c r="CE36" s="665" t="s">
        <v>236</v>
      </c>
      <c r="CF36" s="665" t="s">
        <v>661</v>
      </c>
      <c r="CG36" s="665" t="s">
        <v>232</v>
      </c>
      <c r="CH36" s="665" t="s">
        <v>232</v>
      </c>
      <c r="CI36" s="679" t="s">
        <v>235</v>
      </c>
      <c r="CJ36" s="679" t="s">
        <v>237</v>
      </c>
      <c r="CK36" s="679" t="s">
        <v>879</v>
      </c>
      <c r="CL36" s="665" t="s">
        <v>235</v>
      </c>
      <c r="CM36" s="665" t="s">
        <v>232</v>
      </c>
      <c r="CN36" s="679" t="s">
        <v>661</v>
      </c>
      <c r="CO36" s="679" t="s">
        <v>661</v>
      </c>
      <c r="CP36" s="679" t="s">
        <v>661</v>
      </c>
      <c r="CQ36" s="665" t="s">
        <v>661</v>
      </c>
      <c r="CR36" s="665" t="s">
        <v>661</v>
      </c>
      <c r="CS36" s="679" t="s">
        <v>235</v>
      </c>
      <c r="CT36" s="679" t="s">
        <v>237</v>
      </c>
      <c r="CU36" s="679" t="s">
        <v>879</v>
      </c>
      <c r="CV36" s="665" t="s">
        <v>235</v>
      </c>
      <c r="CW36" s="665" t="s">
        <v>232</v>
      </c>
      <c r="CX36" s="679" t="s">
        <v>232</v>
      </c>
      <c r="CY36" s="680" t="s">
        <v>232</v>
      </c>
      <c r="CZ36" s="680" t="s">
        <v>232</v>
      </c>
      <c r="DA36" s="665" t="s">
        <v>232</v>
      </c>
      <c r="DB36" s="665" t="s">
        <v>232</v>
      </c>
      <c r="DC36" s="681" t="s">
        <v>661</v>
      </c>
      <c r="DD36" s="681" t="s">
        <v>661</v>
      </c>
      <c r="DE36" s="679" t="s">
        <v>661</v>
      </c>
      <c r="DF36" s="679" t="s">
        <v>232</v>
      </c>
      <c r="DG36" s="679" t="s">
        <v>232</v>
      </c>
      <c r="DH36" s="665" t="s">
        <v>661</v>
      </c>
      <c r="DI36" s="665" t="s">
        <v>661</v>
      </c>
      <c r="DJ36" s="665" t="s">
        <v>661</v>
      </c>
      <c r="DK36" s="665" t="s">
        <v>232</v>
      </c>
      <c r="DL36" s="665" t="s">
        <v>232</v>
      </c>
      <c r="DM36" s="665" t="s">
        <v>661</v>
      </c>
      <c r="DN36" s="665" t="s">
        <v>661</v>
      </c>
      <c r="DO36" s="665" t="s">
        <v>661</v>
      </c>
      <c r="DP36" s="665" t="s">
        <v>232</v>
      </c>
      <c r="DQ36" s="665" t="s">
        <v>232</v>
      </c>
      <c r="DR36" s="681" t="s">
        <v>661</v>
      </c>
      <c r="DS36" s="681" t="s">
        <v>661</v>
      </c>
      <c r="DT36" s="681" t="s">
        <v>661</v>
      </c>
      <c r="DU36" s="679" t="s">
        <v>661</v>
      </c>
      <c r="DV36" s="679" t="s">
        <v>661</v>
      </c>
      <c r="DW36" s="682" t="s">
        <v>661</v>
      </c>
    </row>
    <row r="37" spans="1:127" x14ac:dyDescent="0.2">
      <c r="A37" s="661" t="s">
        <v>39</v>
      </c>
      <c r="B37" s="662">
        <v>2013</v>
      </c>
      <c r="C37" s="678" t="s">
        <v>661</v>
      </c>
      <c r="D37" s="679" t="s">
        <v>661</v>
      </c>
      <c r="E37" s="679" t="s">
        <v>661</v>
      </c>
      <c r="F37" s="665" t="s">
        <v>661</v>
      </c>
      <c r="G37" s="665" t="s">
        <v>661</v>
      </c>
      <c r="H37" s="679" t="s">
        <v>661</v>
      </c>
      <c r="I37" s="679" t="s">
        <v>661</v>
      </c>
      <c r="J37" s="679" t="s">
        <v>661</v>
      </c>
      <c r="K37" s="665" t="s">
        <v>661</v>
      </c>
      <c r="L37" s="665" t="s">
        <v>661</v>
      </c>
      <c r="M37" s="679" t="s">
        <v>661</v>
      </c>
      <c r="N37" s="679" t="s">
        <v>661</v>
      </c>
      <c r="O37" s="679" t="s">
        <v>661</v>
      </c>
      <c r="P37" s="665" t="s">
        <v>661</v>
      </c>
      <c r="Q37" s="665" t="s">
        <v>661</v>
      </c>
      <c r="R37" s="679" t="s">
        <v>661</v>
      </c>
      <c r="S37" s="680" t="s">
        <v>661</v>
      </c>
      <c r="T37" s="680" t="s">
        <v>661</v>
      </c>
      <c r="U37" s="665" t="s">
        <v>661</v>
      </c>
      <c r="V37" s="665" t="s">
        <v>661</v>
      </c>
      <c r="W37" s="679" t="s">
        <v>661</v>
      </c>
      <c r="X37" s="679" t="s">
        <v>661</v>
      </c>
      <c r="Y37" s="679" t="s">
        <v>661</v>
      </c>
      <c r="Z37" s="679" t="s">
        <v>661</v>
      </c>
      <c r="AA37" s="679" t="s">
        <v>661</v>
      </c>
      <c r="AB37" s="665" t="s">
        <v>661</v>
      </c>
      <c r="AC37" s="665" t="s">
        <v>661</v>
      </c>
      <c r="AD37" s="665" t="s">
        <v>661</v>
      </c>
      <c r="AE37" s="665" t="s">
        <v>661</v>
      </c>
      <c r="AF37" s="665" t="s">
        <v>661</v>
      </c>
      <c r="AG37" s="665" t="s">
        <v>661</v>
      </c>
      <c r="AH37" s="665" t="s">
        <v>661</v>
      </c>
      <c r="AI37" s="665" t="s">
        <v>661</v>
      </c>
      <c r="AJ37" s="665" t="s">
        <v>661</v>
      </c>
      <c r="AK37" s="665" t="s">
        <v>661</v>
      </c>
      <c r="AL37" s="680" t="s">
        <v>661</v>
      </c>
      <c r="AM37" s="680" t="s">
        <v>661</v>
      </c>
      <c r="AN37" s="680" t="s">
        <v>661</v>
      </c>
      <c r="AO37" s="668" t="s">
        <v>661</v>
      </c>
      <c r="AP37" s="668" t="s">
        <v>661</v>
      </c>
      <c r="AQ37" s="681" t="s">
        <v>661</v>
      </c>
      <c r="AR37" s="680" t="s">
        <v>661</v>
      </c>
      <c r="AS37" s="680" t="s">
        <v>661</v>
      </c>
      <c r="AT37" s="668" t="s">
        <v>661</v>
      </c>
      <c r="AU37" s="668" t="s">
        <v>661</v>
      </c>
      <c r="AV37" s="681" t="s">
        <v>661</v>
      </c>
      <c r="AW37" s="679" t="s">
        <v>661</v>
      </c>
      <c r="AX37" s="679" t="s">
        <v>661</v>
      </c>
      <c r="AY37" s="668" t="s">
        <v>661</v>
      </c>
      <c r="AZ37" s="668" t="s">
        <v>661</v>
      </c>
      <c r="BA37" s="681" t="s">
        <v>661</v>
      </c>
      <c r="BB37" s="680" t="s">
        <v>661</v>
      </c>
      <c r="BC37" s="680" t="s">
        <v>661</v>
      </c>
      <c r="BD37" s="668" t="s">
        <v>661</v>
      </c>
      <c r="BE37" s="668" t="s">
        <v>661</v>
      </c>
      <c r="BF37" s="679" t="s">
        <v>661</v>
      </c>
      <c r="BG37" s="679" t="s">
        <v>661</v>
      </c>
      <c r="BH37" s="679" t="s">
        <v>661</v>
      </c>
      <c r="BI37" s="665" t="s">
        <v>661</v>
      </c>
      <c r="BJ37" s="665" t="s">
        <v>661</v>
      </c>
      <c r="BK37" s="679" t="s">
        <v>661</v>
      </c>
      <c r="BL37" s="679" t="s">
        <v>661</v>
      </c>
      <c r="BM37" s="679" t="s">
        <v>661</v>
      </c>
      <c r="BN37" s="665" t="s">
        <v>661</v>
      </c>
      <c r="BO37" s="665" t="s">
        <v>661</v>
      </c>
      <c r="BP37" s="679" t="s">
        <v>661</v>
      </c>
      <c r="BQ37" s="679" t="s">
        <v>661</v>
      </c>
      <c r="BR37" s="679" t="s">
        <v>661</v>
      </c>
      <c r="BS37" s="665" t="s">
        <v>661</v>
      </c>
      <c r="BT37" s="665" t="s">
        <v>661</v>
      </c>
      <c r="BU37" s="679" t="s">
        <v>661</v>
      </c>
      <c r="BV37" s="680" t="s">
        <v>661</v>
      </c>
      <c r="BW37" s="680" t="s">
        <v>661</v>
      </c>
      <c r="BX37" s="665" t="s">
        <v>661</v>
      </c>
      <c r="BY37" s="665" t="s">
        <v>661</v>
      </c>
      <c r="BZ37" s="681" t="s">
        <v>661</v>
      </c>
      <c r="CA37" s="679" t="s">
        <v>661</v>
      </c>
      <c r="CB37" s="679" t="s">
        <v>661</v>
      </c>
      <c r="CC37" s="665" t="s">
        <v>661</v>
      </c>
      <c r="CD37" s="665" t="s">
        <v>661</v>
      </c>
      <c r="CE37" s="665" t="s">
        <v>661</v>
      </c>
      <c r="CF37" s="665" t="s">
        <v>661</v>
      </c>
      <c r="CG37" s="665" t="s">
        <v>661</v>
      </c>
      <c r="CH37" s="665" t="s">
        <v>661</v>
      </c>
      <c r="CI37" s="679" t="s">
        <v>661</v>
      </c>
      <c r="CJ37" s="679" t="s">
        <v>661</v>
      </c>
      <c r="CK37" s="679" t="s">
        <v>661</v>
      </c>
      <c r="CL37" s="665" t="s">
        <v>661</v>
      </c>
      <c r="CM37" s="665" t="s">
        <v>661</v>
      </c>
      <c r="CN37" s="679" t="s">
        <v>661</v>
      </c>
      <c r="CO37" s="679" t="s">
        <v>661</v>
      </c>
      <c r="CP37" s="679" t="s">
        <v>661</v>
      </c>
      <c r="CQ37" s="665" t="s">
        <v>661</v>
      </c>
      <c r="CR37" s="665" t="s">
        <v>661</v>
      </c>
      <c r="CS37" s="679" t="s">
        <v>661</v>
      </c>
      <c r="CT37" s="679" t="s">
        <v>661</v>
      </c>
      <c r="CU37" s="679" t="s">
        <v>661</v>
      </c>
      <c r="CV37" s="665" t="s">
        <v>661</v>
      </c>
      <c r="CW37" s="665" t="s">
        <v>661</v>
      </c>
      <c r="CX37" s="679" t="s">
        <v>661</v>
      </c>
      <c r="CY37" s="680" t="s">
        <v>661</v>
      </c>
      <c r="CZ37" s="680" t="s">
        <v>661</v>
      </c>
      <c r="DA37" s="665" t="s">
        <v>661</v>
      </c>
      <c r="DB37" s="665" t="s">
        <v>661</v>
      </c>
      <c r="DC37" s="681" t="s">
        <v>661</v>
      </c>
      <c r="DD37" s="681" t="s">
        <v>661</v>
      </c>
      <c r="DE37" s="679" t="s">
        <v>661</v>
      </c>
      <c r="DF37" s="679" t="s">
        <v>661</v>
      </c>
      <c r="DG37" s="679" t="s">
        <v>661</v>
      </c>
      <c r="DH37" s="665" t="s">
        <v>661</v>
      </c>
      <c r="DI37" s="665" t="s">
        <v>661</v>
      </c>
      <c r="DJ37" s="665" t="s">
        <v>661</v>
      </c>
      <c r="DK37" s="665" t="s">
        <v>661</v>
      </c>
      <c r="DL37" s="665" t="s">
        <v>661</v>
      </c>
      <c r="DM37" s="665" t="s">
        <v>661</v>
      </c>
      <c r="DN37" s="665" t="s">
        <v>661</v>
      </c>
      <c r="DO37" s="665" t="s">
        <v>661</v>
      </c>
      <c r="DP37" s="665" t="s">
        <v>661</v>
      </c>
      <c r="DQ37" s="665" t="s">
        <v>661</v>
      </c>
      <c r="DR37" s="681" t="s">
        <v>661</v>
      </c>
      <c r="DS37" s="681" t="s">
        <v>661</v>
      </c>
      <c r="DT37" s="681" t="s">
        <v>661</v>
      </c>
      <c r="DU37" s="679" t="s">
        <v>661</v>
      </c>
      <c r="DV37" s="679" t="s">
        <v>661</v>
      </c>
      <c r="DW37" s="682" t="s">
        <v>661</v>
      </c>
    </row>
    <row r="38" spans="1:127" x14ac:dyDescent="0.2">
      <c r="A38" s="661" t="s">
        <v>40</v>
      </c>
      <c r="B38" s="662">
        <v>2013</v>
      </c>
      <c r="C38" s="678" t="s">
        <v>993</v>
      </c>
      <c r="D38" s="679" t="s">
        <v>901</v>
      </c>
      <c r="E38" s="679" t="s">
        <v>899</v>
      </c>
      <c r="F38" s="665" t="s">
        <v>1033</v>
      </c>
      <c r="G38" s="665" t="s">
        <v>661</v>
      </c>
      <c r="H38" s="679" t="s">
        <v>661</v>
      </c>
      <c r="I38" s="679" t="s">
        <v>661</v>
      </c>
      <c r="J38" s="679" t="s">
        <v>661</v>
      </c>
      <c r="K38" s="665" t="s">
        <v>661</v>
      </c>
      <c r="L38" s="665" t="s">
        <v>661</v>
      </c>
      <c r="M38" s="679" t="s">
        <v>911</v>
      </c>
      <c r="N38" s="679" t="s">
        <v>1026</v>
      </c>
      <c r="O38" s="679" t="s">
        <v>946</v>
      </c>
      <c r="P38" s="665" t="s">
        <v>968</v>
      </c>
      <c r="Q38" s="665" t="s">
        <v>986</v>
      </c>
      <c r="R38" s="679" t="s">
        <v>904</v>
      </c>
      <c r="S38" s="680" t="s">
        <v>688</v>
      </c>
      <c r="T38" s="680" t="s">
        <v>979</v>
      </c>
      <c r="U38" s="665" t="s">
        <v>688</v>
      </c>
      <c r="V38" s="665" t="s">
        <v>689</v>
      </c>
      <c r="W38" s="679" t="s">
        <v>661</v>
      </c>
      <c r="X38" s="679" t="s">
        <v>661</v>
      </c>
      <c r="Y38" s="679" t="s">
        <v>661</v>
      </c>
      <c r="Z38" s="679" t="s">
        <v>922</v>
      </c>
      <c r="AA38" s="679" t="s">
        <v>887</v>
      </c>
      <c r="AB38" s="665" t="s">
        <v>661</v>
      </c>
      <c r="AC38" s="665" t="s">
        <v>661</v>
      </c>
      <c r="AD38" s="665" t="s">
        <v>661</v>
      </c>
      <c r="AE38" s="665" t="s">
        <v>897</v>
      </c>
      <c r="AF38" s="665" t="s">
        <v>1070</v>
      </c>
      <c r="AG38" s="665" t="s">
        <v>661</v>
      </c>
      <c r="AH38" s="665" t="s">
        <v>661</v>
      </c>
      <c r="AI38" s="665" t="s">
        <v>661</v>
      </c>
      <c r="AJ38" s="665" t="s">
        <v>685</v>
      </c>
      <c r="AK38" s="665" t="s">
        <v>693</v>
      </c>
      <c r="AL38" s="680">
        <v>0.3</v>
      </c>
      <c r="AM38" s="680">
        <v>0.2</v>
      </c>
      <c r="AN38" s="680">
        <v>0.4</v>
      </c>
      <c r="AO38" s="668">
        <v>0.42</v>
      </c>
      <c r="AP38" s="668">
        <v>0.16</v>
      </c>
      <c r="AQ38" s="681" t="s">
        <v>973</v>
      </c>
      <c r="AR38" s="680">
        <v>0.3</v>
      </c>
      <c r="AS38" s="680">
        <v>0.5</v>
      </c>
      <c r="AT38" s="668">
        <v>0.56000000000000005</v>
      </c>
      <c r="AU38" s="668">
        <v>0.21</v>
      </c>
      <c r="AV38" s="681" t="s">
        <v>972</v>
      </c>
      <c r="AW38" s="679" t="s">
        <v>973</v>
      </c>
      <c r="AX38" s="679" t="s">
        <v>930</v>
      </c>
      <c r="AY38" s="668" t="s">
        <v>971</v>
      </c>
      <c r="AZ38" s="668" t="s">
        <v>952</v>
      </c>
      <c r="BA38" s="681" t="s">
        <v>893</v>
      </c>
      <c r="BB38" s="680">
        <v>0.1</v>
      </c>
      <c r="BC38" s="680">
        <v>0.4</v>
      </c>
      <c r="BD38" s="668" t="s">
        <v>952</v>
      </c>
      <c r="BE38" s="668" t="s">
        <v>893</v>
      </c>
      <c r="BF38" s="679" t="s">
        <v>1070</v>
      </c>
      <c r="BG38" s="679" t="s">
        <v>938</v>
      </c>
      <c r="BH38" s="679" t="s">
        <v>887</v>
      </c>
      <c r="BI38" s="665" t="s">
        <v>935</v>
      </c>
      <c r="BJ38" s="665" t="s">
        <v>942</v>
      </c>
      <c r="BK38" s="679" t="s">
        <v>661</v>
      </c>
      <c r="BL38" s="679" t="s">
        <v>661</v>
      </c>
      <c r="BM38" s="679" t="s">
        <v>661</v>
      </c>
      <c r="BN38" s="665" t="s">
        <v>661</v>
      </c>
      <c r="BO38" s="665" t="s">
        <v>661</v>
      </c>
      <c r="BP38" s="679" t="s">
        <v>917</v>
      </c>
      <c r="BQ38" s="679" t="s">
        <v>994</v>
      </c>
      <c r="BR38" s="679" t="s">
        <v>688</v>
      </c>
      <c r="BS38" s="665" t="s">
        <v>697</v>
      </c>
      <c r="BT38" s="665" t="s">
        <v>685</v>
      </c>
      <c r="BU38" s="679" t="s">
        <v>666</v>
      </c>
      <c r="BV38" s="680">
        <v>2000</v>
      </c>
      <c r="BW38" s="680">
        <v>4300</v>
      </c>
      <c r="BX38" s="665" t="s">
        <v>673</v>
      </c>
      <c r="BY38" s="665" t="s">
        <v>684</v>
      </c>
      <c r="BZ38" s="681" t="s">
        <v>661</v>
      </c>
      <c r="CA38" s="679" t="s">
        <v>668</v>
      </c>
      <c r="CB38" s="679" t="s">
        <v>668</v>
      </c>
      <c r="CC38" s="665" t="s">
        <v>661</v>
      </c>
      <c r="CD38" s="665" t="s">
        <v>235</v>
      </c>
      <c r="CE38" s="665" t="s">
        <v>663</v>
      </c>
      <c r="CF38" s="665" t="s">
        <v>661</v>
      </c>
      <c r="CG38" s="665" t="s">
        <v>235</v>
      </c>
      <c r="CH38" s="665" t="s">
        <v>236</v>
      </c>
      <c r="CI38" s="679" t="s">
        <v>661</v>
      </c>
      <c r="CJ38" s="679" t="s">
        <v>661</v>
      </c>
      <c r="CK38" s="679" t="s">
        <v>661</v>
      </c>
      <c r="CL38" s="665" t="s">
        <v>661</v>
      </c>
      <c r="CM38" s="665" t="s">
        <v>661</v>
      </c>
      <c r="CN38" s="679" t="s">
        <v>661</v>
      </c>
      <c r="CO38" s="679" t="s">
        <v>661</v>
      </c>
      <c r="CP38" s="679" t="s">
        <v>661</v>
      </c>
      <c r="CQ38" s="665" t="s">
        <v>661</v>
      </c>
      <c r="CR38" s="665" t="s">
        <v>661</v>
      </c>
      <c r="CS38" s="679" t="s">
        <v>661</v>
      </c>
      <c r="CT38" s="679" t="s">
        <v>661</v>
      </c>
      <c r="CU38" s="679" t="s">
        <v>661</v>
      </c>
      <c r="CV38" s="665" t="s">
        <v>661</v>
      </c>
      <c r="CW38" s="665" t="s">
        <v>661</v>
      </c>
      <c r="CX38" s="679" t="s">
        <v>661</v>
      </c>
      <c r="CY38" s="680" t="s">
        <v>661</v>
      </c>
      <c r="CZ38" s="680" t="s">
        <v>661</v>
      </c>
      <c r="DA38" s="665" t="s">
        <v>661</v>
      </c>
      <c r="DB38" s="665" t="s">
        <v>661</v>
      </c>
      <c r="DC38" s="681" t="s">
        <v>661</v>
      </c>
      <c r="DD38" s="681" t="s">
        <v>661</v>
      </c>
      <c r="DE38" s="679" t="s">
        <v>661</v>
      </c>
      <c r="DF38" s="679" t="s">
        <v>661</v>
      </c>
      <c r="DG38" s="679" t="s">
        <v>661</v>
      </c>
      <c r="DH38" s="665" t="s">
        <v>661</v>
      </c>
      <c r="DI38" s="665" t="s">
        <v>661</v>
      </c>
      <c r="DJ38" s="665" t="s">
        <v>661</v>
      </c>
      <c r="DK38" s="665" t="s">
        <v>661</v>
      </c>
      <c r="DL38" s="665" t="s">
        <v>661</v>
      </c>
      <c r="DM38" s="665" t="s">
        <v>661</v>
      </c>
      <c r="DN38" s="665" t="s">
        <v>661</v>
      </c>
      <c r="DO38" s="665" t="s">
        <v>661</v>
      </c>
      <c r="DP38" s="665" t="s">
        <v>661</v>
      </c>
      <c r="DQ38" s="665" t="s">
        <v>661</v>
      </c>
      <c r="DR38" s="681" t="s">
        <v>661</v>
      </c>
      <c r="DS38" s="681" t="s">
        <v>661</v>
      </c>
      <c r="DT38" s="681" t="s">
        <v>661</v>
      </c>
      <c r="DU38" s="679" t="s">
        <v>661</v>
      </c>
      <c r="DV38" s="679" t="s">
        <v>661</v>
      </c>
      <c r="DW38" s="682" t="s">
        <v>661</v>
      </c>
    </row>
    <row r="39" spans="1:127" x14ac:dyDescent="0.2">
      <c r="A39" s="661" t="s">
        <v>41</v>
      </c>
      <c r="B39" s="662">
        <v>2013</v>
      </c>
      <c r="C39" s="690" t="s">
        <v>661</v>
      </c>
      <c r="D39" s="691" t="s">
        <v>661</v>
      </c>
      <c r="E39" s="691" t="s">
        <v>661</v>
      </c>
      <c r="F39" s="692" t="s">
        <v>661</v>
      </c>
      <c r="G39" s="692" t="s">
        <v>661</v>
      </c>
      <c r="H39" s="691" t="s">
        <v>661</v>
      </c>
      <c r="I39" s="691" t="s">
        <v>661</v>
      </c>
      <c r="J39" s="691" t="s">
        <v>661</v>
      </c>
      <c r="K39" s="692" t="s">
        <v>661</v>
      </c>
      <c r="L39" s="692" t="s">
        <v>661</v>
      </c>
      <c r="M39" s="691" t="s">
        <v>661</v>
      </c>
      <c r="N39" s="691" t="s">
        <v>661</v>
      </c>
      <c r="O39" s="691" t="s">
        <v>661</v>
      </c>
      <c r="P39" s="692" t="s">
        <v>661</v>
      </c>
      <c r="Q39" s="692" t="s">
        <v>661</v>
      </c>
      <c r="R39" s="691" t="s">
        <v>661</v>
      </c>
      <c r="S39" s="693" t="s">
        <v>661</v>
      </c>
      <c r="T39" s="693" t="s">
        <v>661</v>
      </c>
      <c r="U39" s="692" t="s">
        <v>661</v>
      </c>
      <c r="V39" s="692" t="s">
        <v>661</v>
      </c>
      <c r="W39" s="691" t="s">
        <v>661</v>
      </c>
      <c r="X39" s="691" t="s">
        <v>661</v>
      </c>
      <c r="Y39" s="691" t="s">
        <v>661</v>
      </c>
      <c r="Z39" s="691" t="s">
        <v>661</v>
      </c>
      <c r="AA39" s="691" t="s">
        <v>661</v>
      </c>
      <c r="AB39" s="692" t="s">
        <v>661</v>
      </c>
      <c r="AC39" s="692" t="s">
        <v>661</v>
      </c>
      <c r="AD39" s="692" t="s">
        <v>661</v>
      </c>
      <c r="AE39" s="692" t="s">
        <v>661</v>
      </c>
      <c r="AF39" s="692" t="s">
        <v>661</v>
      </c>
      <c r="AG39" s="692" t="s">
        <v>661</v>
      </c>
      <c r="AH39" s="692" t="s">
        <v>661</v>
      </c>
      <c r="AI39" s="692" t="s">
        <v>661</v>
      </c>
      <c r="AJ39" s="692" t="s">
        <v>661</v>
      </c>
      <c r="AK39" s="692" t="s">
        <v>661</v>
      </c>
      <c r="AL39" s="692" t="s">
        <v>661</v>
      </c>
      <c r="AM39" s="692" t="s">
        <v>661</v>
      </c>
      <c r="AN39" s="692" t="s">
        <v>661</v>
      </c>
      <c r="AO39" s="692" t="s">
        <v>661</v>
      </c>
      <c r="AP39" s="692" t="s">
        <v>661</v>
      </c>
      <c r="AQ39" s="695" t="s">
        <v>661</v>
      </c>
      <c r="AR39" s="692" t="s">
        <v>661</v>
      </c>
      <c r="AS39" s="692" t="s">
        <v>661</v>
      </c>
      <c r="AT39" s="692" t="s">
        <v>661</v>
      </c>
      <c r="AU39" s="692" t="s">
        <v>661</v>
      </c>
      <c r="AV39" s="695" t="s">
        <v>661</v>
      </c>
      <c r="AW39" s="691" t="s">
        <v>661</v>
      </c>
      <c r="AX39" s="691" t="s">
        <v>661</v>
      </c>
      <c r="AY39" s="694" t="s">
        <v>661</v>
      </c>
      <c r="AZ39" s="694" t="s">
        <v>661</v>
      </c>
      <c r="BA39" s="695" t="s">
        <v>661</v>
      </c>
      <c r="BB39" s="695" t="s">
        <v>661</v>
      </c>
      <c r="BC39" s="695" t="s">
        <v>661</v>
      </c>
      <c r="BD39" s="694" t="s">
        <v>661</v>
      </c>
      <c r="BE39" s="694" t="s">
        <v>661</v>
      </c>
      <c r="BF39" s="691" t="s">
        <v>661</v>
      </c>
      <c r="BG39" s="691" t="s">
        <v>661</v>
      </c>
      <c r="BH39" s="691" t="s">
        <v>661</v>
      </c>
      <c r="BI39" s="692" t="s">
        <v>661</v>
      </c>
      <c r="BJ39" s="692" t="s">
        <v>661</v>
      </c>
      <c r="BK39" s="691" t="s">
        <v>661</v>
      </c>
      <c r="BL39" s="691" t="s">
        <v>661</v>
      </c>
      <c r="BM39" s="691" t="s">
        <v>661</v>
      </c>
      <c r="BN39" s="692" t="s">
        <v>661</v>
      </c>
      <c r="BO39" s="692" t="s">
        <v>661</v>
      </c>
      <c r="BP39" s="691" t="s">
        <v>661</v>
      </c>
      <c r="BQ39" s="691" t="s">
        <v>661</v>
      </c>
      <c r="BR39" s="691" t="s">
        <v>661</v>
      </c>
      <c r="BS39" s="692" t="s">
        <v>661</v>
      </c>
      <c r="BT39" s="692" t="s">
        <v>661</v>
      </c>
      <c r="BU39" s="691" t="s">
        <v>661</v>
      </c>
      <c r="BV39" s="691" t="s">
        <v>661</v>
      </c>
      <c r="BW39" s="691" t="s">
        <v>661</v>
      </c>
      <c r="BX39" s="692" t="s">
        <v>661</v>
      </c>
      <c r="BY39" s="692" t="s">
        <v>661</v>
      </c>
      <c r="BZ39" s="695" t="s">
        <v>661</v>
      </c>
      <c r="CA39" s="691" t="s">
        <v>661</v>
      </c>
      <c r="CB39" s="691" t="s">
        <v>661</v>
      </c>
      <c r="CC39" s="692" t="s">
        <v>661</v>
      </c>
      <c r="CD39" s="692" t="s">
        <v>661</v>
      </c>
      <c r="CE39" s="692" t="s">
        <v>661</v>
      </c>
      <c r="CF39" s="692" t="s">
        <v>661</v>
      </c>
      <c r="CG39" s="692" t="s">
        <v>661</v>
      </c>
      <c r="CH39" s="692" t="s">
        <v>661</v>
      </c>
      <c r="CI39" s="691" t="s">
        <v>661</v>
      </c>
      <c r="CJ39" s="691" t="s">
        <v>661</v>
      </c>
      <c r="CK39" s="691" t="s">
        <v>661</v>
      </c>
      <c r="CL39" s="692" t="s">
        <v>661</v>
      </c>
      <c r="CM39" s="692" t="s">
        <v>661</v>
      </c>
      <c r="CN39" s="691" t="s">
        <v>661</v>
      </c>
      <c r="CO39" s="691" t="s">
        <v>661</v>
      </c>
      <c r="CP39" s="691" t="s">
        <v>661</v>
      </c>
      <c r="CQ39" s="692" t="s">
        <v>661</v>
      </c>
      <c r="CR39" s="692" t="s">
        <v>661</v>
      </c>
      <c r="CS39" s="691" t="s">
        <v>661</v>
      </c>
      <c r="CT39" s="691" t="s">
        <v>661</v>
      </c>
      <c r="CU39" s="691" t="s">
        <v>661</v>
      </c>
      <c r="CV39" s="692" t="s">
        <v>661</v>
      </c>
      <c r="CW39" s="692" t="s">
        <v>661</v>
      </c>
      <c r="CX39" s="691" t="s">
        <v>661</v>
      </c>
      <c r="CY39" s="693" t="s">
        <v>661</v>
      </c>
      <c r="CZ39" s="693" t="s">
        <v>661</v>
      </c>
      <c r="DA39" s="692" t="s">
        <v>661</v>
      </c>
      <c r="DB39" s="692" t="s">
        <v>661</v>
      </c>
      <c r="DC39" s="695" t="s">
        <v>661</v>
      </c>
      <c r="DD39" s="695" t="s">
        <v>661</v>
      </c>
      <c r="DE39" s="691" t="s">
        <v>661</v>
      </c>
      <c r="DF39" s="691" t="s">
        <v>661</v>
      </c>
      <c r="DG39" s="691" t="s">
        <v>661</v>
      </c>
      <c r="DH39" s="692" t="s">
        <v>661</v>
      </c>
      <c r="DI39" s="692" t="s">
        <v>661</v>
      </c>
      <c r="DJ39" s="692" t="s">
        <v>661</v>
      </c>
      <c r="DK39" s="692" t="s">
        <v>661</v>
      </c>
      <c r="DL39" s="692" t="s">
        <v>661</v>
      </c>
      <c r="DM39" s="692" t="s">
        <v>661</v>
      </c>
      <c r="DN39" s="692" t="s">
        <v>661</v>
      </c>
      <c r="DO39" s="692" t="s">
        <v>661</v>
      </c>
      <c r="DP39" s="692" t="s">
        <v>661</v>
      </c>
      <c r="DQ39" s="692" t="s">
        <v>661</v>
      </c>
      <c r="DR39" s="695" t="s">
        <v>661</v>
      </c>
      <c r="DS39" s="695" t="s">
        <v>661</v>
      </c>
      <c r="DT39" s="695" t="s">
        <v>661</v>
      </c>
      <c r="DU39" s="691" t="s">
        <v>661</v>
      </c>
      <c r="DV39" s="691" t="s">
        <v>661</v>
      </c>
      <c r="DW39" s="696" t="s">
        <v>661</v>
      </c>
    </row>
    <row r="40" spans="1:127" x14ac:dyDescent="0.2">
      <c r="A40" s="661" t="s">
        <v>42</v>
      </c>
      <c r="B40" s="662">
        <v>2013</v>
      </c>
      <c r="C40" s="678" t="s">
        <v>977</v>
      </c>
      <c r="D40" s="679" t="s">
        <v>1036</v>
      </c>
      <c r="E40" s="679" t="s">
        <v>1040</v>
      </c>
      <c r="F40" s="665" t="s">
        <v>932</v>
      </c>
      <c r="G40" s="665" t="s">
        <v>905</v>
      </c>
      <c r="H40" s="679" t="s">
        <v>887</v>
      </c>
      <c r="I40" s="679" t="s">
        <v>695</v>
      </c>
      <c r="J40" s="679" t="s">
        <v>906</v>
      </c>
      <c r="K40" s="665" t="s">
        <v>935</v>
      </c>
      <c r="L40" s="665" t="s">
        <v>940</v>
      </c>
      <c r="M40" s="679" t="s">
        <v>1031</v>
      </c>
      <c r="N40" s="679" t="s">
        <v>1076</v>
      </c>
      <c r="O40" s="679" t="s">
        <v>1039</v>
      </c>
      <c r="P40" s="665" t="s">
        <v>914</v>
      </c>
      <c r="Q40" s="665" t="s">
        <v>986</v>
      </c>
      <c r="R40" s="679" t="s">
        <v>680</v>
      </c>
      <c r="S40" s="680">
        <v>6200</v>
      </c>
      <c r="T40" s="680">
        <v>9800</v>
      </c>
      <c r="U40" s="665" t="s">
        <v>670</v>
      </c>
      <c r="V40" s="665" t="s">
        <v>921</v>
      </c>
      <c r="W40" s="679" t="s">
        <v>896</v>
      </c>
      <c r="X40" s="679" t="s">
        <v>687</v>
      </c>
      <c r="Y40" s="679" t="s">
        <v>880</v>
      </c>
      <c r="Z40" s="679" t="s">
        <v>666</v>
      </c>
      <c r="AA40" s="679" t="s">
        <v>687</v>
      </c>
      <c r="AB40" s="665" t="s">
        <v>673</v>
      </c>
      <c r="AC40" s="665" t="s">
        <v>942</v>
      </c>
      <c r="AD40" s="665" t="s">
        <v>690</v>
      </c>
      <c r="AE40" s="665" t="s">
        <v>669</v>
      </c>
      <c r="AF40" s="665" t="s">
        <v>668</v>
      </c>
      <c r="AG40" s="665" t="s">
        <v>671</v>
      </c>
      <c r="AH40" s="665" t="s">
        <v>942</v>
      </c>
      <c r="AI40" s="665" t="s">
        <v>690</v>
      </c>
      <c r="AJ40" s="665" t="s">
        <v>667</v>
      </c>
      <c r="AK40" s="665" t="s">
        <v>683</v>
      </c>
      <c r="AL40" s="680">
        <v>1.6</v>
      </c>
      <c r="AM40" s="680">
        <v>1.5</v>
      </c>
      <c r="AN40" s="680">
        <v>1.8</v>
      </c>
      <c r="AO40" s="668">
        <v>1.33</v>
      </c>
      <c r="AP40" s="668">
        <v>1.95</v>
      </c>
      <c r="AQ40" s="681" t="s">
        <v>1077</v>
      </c>
      <c r="AR40" s="680">
        <v>2.1</v>
      </c>
      <c r="AS40" s="680">
        <v>2.5</v>
      </c>
      <c r="AT40" s="668">
        <v>1.73</v>
      </c>
      <c r="AU40" s="668">
        <v>3.27</v>
      </c>
      <c r="AV40" s="681" t="s">
        <v>1071</v>
      </c>
      <c r="AW40" s="679" t="s">
        <v>1077</v>
      </c>
      <c r="AX40" s="679" t="s">
        <v>1078</v>
      </c>
      <c r="AY40" s="668" t="s">
        <v>927</v>
      </c>
      <c r="AZ40" s="668" t="s">
        <v>959</v>
      </c>
      <c r="BA40" s="681" t="s">
        <v>929</v>
      </c>
      <c r="BB40" s="680">
        <v>0.8</v>
      </c>
      <c r="BC40" s="680">
        <v>1.2</v>
      </c>
      <c r="BD40" s="668" t="s">
        <v>971</v>
      </c>
      <c r="BE40" s="668" t="s">
        <v>931</v>
      </c>
      <c r="BF40" s="679" t="s">
        <v>678</v>
      </c>
      <c r="BG40" s="679" t="s">
        <v>676</v>
      </c>
      <c r="BH40" s="679" t="s">
        <v>891</v>
      </c>
      <c r="BI40" s="665" t="s">
        <v>668</v>
      </c>
      <c r="BJ40" s="665" t="s">
        <v>885</v>
      </c>
      <c r="BK40" s="679" t="s">
        <v>235</v>
      </c>
      <c r="BL40" s="679" t="s">
        <v>235</v>
      </c>
      <c r="BM40" s="679" t="s">
        <v>665</v>
      </c>
      <c r="BN40" s="665" t="s">
        <v>236</v>
      </c>
      <c r="BO40" s="665" t="s">
        <v>236</v>
      </c>
      <c r="BP40" s="679" t="s">
        <v>676</v>
      </c>
      <c r="BQ40" s="679" t="s">
        <v>690</v>
      </c>
      <c r="BR40" s="679" t="s">
        <v>950</v>
      </c>
      <c r="BS40" s="665" t="s">
        <v>235</v>
      </c>
      <c r="BT40" s="665" t="s">
        <v>671</v>
      </c>
      <c r="BU40" s="679" t="s">
        <v>235</v>
      </c>
      <c r="BV40" s="680" t="s">
        <v>235</v>
      </c>
      <c r="BW40" s="680">
        <v>1300</v>
      </c>
      <c r="BX40" s="665" t="s">
        <v>236</v>
      </c>
      <c r="BY40" s="665" t="s">
        <v>235</v>
      </c>
      <c r="BZ40" s="681" t="s">
        <v>235</v>
      </c>
      <c r="CA40" s="679" t="s">
        <v>236</v>
      </c>
      <c r="CB40" s="679" t="s">
        <v>235</v>
      </c>
      <c r="CC40" s="665" t="s">
        <v>236</v>
      </c>
      <c r="CD40" s="665" t="s">
        <v>232</v>
      </c>
      <c r="CE40" s="665" t="s">
        <v>237</v>
      </c>
      <c r="CF40" s="665" t="s">
        <v>236</v>
      </c>
      <c r="CG40" s="665" t="s">
        <v>236</v>
      </c>
      <c r="CH40" s="665" t="s">
        <v>236</v>
      </c>
      <c r="CI40" s="679" t="s">
        <v>985</v>
      </c>
      <c r="CJ40" s="679" t="s">
        <v>921</v>
      </c>
      <c r="CK40" s="679" t="s">
        <v>969</v>
      </c>
      <c r="CL40" s="665" t="s">
        <v>895</v>
      </c>
      <c r="CM40" s="665" t="s">
        <v>676</v>
      </c>
      <c r="CN40" s="679" t="s">
        <v>235</v>
      </c>
      <c r="CO40" s="679" t="s">
        <v>235</v>
      </c>
      <c r="CP40" s="679" t="s">
        <v>684</v>
      </c>
      <c r="CQ40" s="665" t="s">
        <v>236</v>
      </c>
      <c r="CR40" s="665" t="s">
        <v>236</v>
      </c>
      <c r="CS40" s="679" t="s">
        <v>693</v>
      </c>
      <c r="CT40" s="679" t="s">
        <v>934</v>
      </c>
      <c r="CU40" s="679" t="s">
        <v>675</v>
      </c>
      <c r="CV40" s="665" t="s">
        <v>690</v>
      </c>
      <c r="CW40" s="665" t="s">
        <v>885</v>
      </c>
      <c r="CX40" s="679" t="s">
        <v>235</v>
      </c>
      <c r="CY40" s="680" t="s">
        <v>235</v>
      </c>
      <c r="CZ40" s="680" t="s">
        <v>235</v>
      </c>
      <c r="DA40" s="665" t="s">
        <v>236</v>
      </c>
      <c r="DB40" s="665" t="s">
        <v>236</v>
      </c>
      <c r="DC40" s="681" t="s">
        <v>236</v>
      </c>
      <c r="DD40" s="681" t="s">
        <v>237</v>
      </c>
      <c r="DE40" s="679" t="s">
        <v>236</v>
      </c>
      <c r="DF40" s="679" t="s">
        <v>236</v>
      </c>
      <c r="DG40" s="679" t="s">
        <v>237</v>
      </c>
      <c r="DH40" s="665" t="s">
        <v>236</v>
      </c>
      <c r="DI40" s="665" t="s">
        <v>232</v>
      </c>
      <c r="DJ40" s="665" t="s">
        <v>237</v>
      </c>
      <c r="DK40" s="665" t="s">
        <v>236</v>
      </c>
      <c r="DL40" s="665" t="s">
        <v>232</v>
      </c>
      <c r="DM40" s="665" t="s">
        <v>237</v>
      </c>
      <c r="DN40" s="665" t="s">
        <v>232</v>
      </c>
      <c r="DO40" s="665" t="s">
        <v>237</v>
      </c>
      <c r="DP40" s="665" t="s">
        <v>237</v>
      </c>
      <c r="DQ40" s="665" t="s">
        <v>232</v>
      </c>
      <c r="DR40" s="681" t="s">
        <v>1036</v>
      </c>
      <c r="DS40" s="681" t="s">
        <v>1021</v>
      </c>
      <c r="DT40" s="681" t="s">
        <v>945</v>
      </c>
      <c r="DU40" s="679" t="s">
        <v>676</v>
      </c>
      <c r="DV40" s="679" t="s">
        <v>895</v>
      </c>
      <c r="DW40" s="682" t="s">
        <v>897</v>
      </c>
    </row>
    <row r="41" spans="1:127" x14ac:dyDescent="0.2">
      <c r="A41" s="661" t="s">
        <v>43</v>
      </c>
      <c r="B41" s="662">
        <v>2013</v>
      </c>
      <c r="C41" s="690" t="s">
        <v>661</v>
      </c>
      <c r="D41" s="691" t="s">
        <v>661</v>
      </c>
      <c r="E41" s="691" t="s">
        <v>661</v>
      </c>
      <c r="F41" s="692" t="s">
        <v>661</v>
      </c>
      <c r="G41" s="692" t="s">
        <v>661</v>
      </c>
      <c r="H41" s="691" t="s">
        <v>661</v>
      </c>
      <c r="I41" s="691" t="s">
        <v>661</v>
      </c>
      <c r="J41" s="691" t="s">
        <v>661</v>
      </c>
      <c r="K41" s="692" t="s">
        <v>661</v>
      </c>
      <c r="L41" s="692" t="s">
        <v>661</v>
      </c>
      <c r="M41" s="691" t="s">
        <v>661</v>
      </c>
      <c r="N41" s="691" t="s">
        <v>661</v>
      </c>
      <c r="O41" s="691" t="s">
        <v>661</v>
      </c>
      <c r="P41" s="692" t="s">
        <v>661</v>
      </c>
      <c r="Q41" s="692" t="s">
        <v>661</v>
      </c>
      <c r="R41" s="691" t="s">
        <v>661</v>
      </c>
      <c r="S41" s="693" t="s">
        <v>661</v>
      </c>
      <c r="T41" s="693" t="s">
        <v>661</v>
      </c>
      <c r="U41" s="692" t="s">
        <v>661</v>
      </c>
      <c r="V41" s="692" t="s">
        <v>661</v>
      </c>
      <c r="W41" s="691" t="s">
        <v>661</v>
      </c>
      <c r="X41" s="691" t="s">
        <v>661</v>
      </c>
      <c r="Y41" s="691" t="s">
        <v>661</v>
      </c>
      <c r="Z41" s="691" t="s">
        <v>661</v>
      </c>
      <c r="AA41" s="691" t="s">
        <v>661</v>
      </c>
      <c r="AB41" s="692" t="s">
        <v>661</v>
      </c>
      <c r="AC41" s="692" t="s">
        <v>661</v>
      </c>
      <c r="AD41" s="692" t="s">
        <v>661</v>
      </c>
      <c r="AE41" s="692" t="s">
        <v>661</v>
      </c>
      <c r="AF41" s="692" t="s">
        <v>661</v>
      </c>
      <c r="AG41" s="692" t="s">
        <v>661</v>
      </c>
      <c r="AH41" s="692" t="s">
        <v>661</v>
      </c>
      <c r="AI41" s="692" t="s">
        <v>661</v>
      </c>
      <c r="AJ41" s="692" t="s">
        <v>661</v>
      </c>
      <c r="AK41" s="692" t="s">
        <v>661</v>
      </c>
      <c r="AL41" s="692" t="s">
        <v>661</v>
      </c>
      <c r="AM41" s="692" t="s">
        <v>661</v>
      </c>
      <c r="AN41" s="692" t="s">
        <v>661</v>
      </c>
      <c r="AO41" s="692" t="s">
        <v>661</v>
      </c>
      <c r="AP41" s="694" t="s">
        <v>661</v>
      </c>
      <c r="AQ41" s="695" t="s">
        <v>661</v>
      </c>
      <c r="AR41" s="692" t="s">
        <v>661</v>
      </c>
      <c r="AS41" s="692" t="s">
        <v>661</v>
      </c>
      <c r="AT41" s="692" t="s">
        <v>661</v>
      </c>
      <c r="AU41" s="694" t="s">
        <v>661</v>
      </c>
      <c r="AV41" s="695" t="s">
        <v>661</v>
      </c>
      <c r="AW41" s="691" t="s">
        <v>661</v>
      </c>
      <c r="AX41" s="691" t="s">
        <v>661</v>
      </c>
      <c r="AY41" s="694" t="s">
        <v>661</v>
      </c>
      <c r="AZ41" s="694" t="s">
        <v>661</v>
      </c>
      <c r="BA41" s="695" t="s">
        <v>661</v>
      </c>
      <c r="BB41" s="693" t="s">
        <v>661</v>
      </c>
      <c r="BC41" s="648" t="s">
        <v>661</v>
      </c>
      <c r="BD41" s="694" t="s">
        <v>661</v>
      </c>
      <c r="BE41" s="694" t="s">
        <v>661</v>
      </c>
      <c r="BF41" s="691" t="s">
        <v>661</v>
      </c>
      <c r="BG41" s="691" t="s">
        <v>661</v>
      </c>
      <c r="BH41" s="691" t="s">
        <v>661</v>
      </c>
      <c r="BI41" s="692" t="s">
        <v>661</v>
      </c>
      <c r="BJ41" s="692" t="s">
        <v>661</v>
      </c>
      <c r="BK41" s="691" t="s">
        <v>661</v>
      </c>
      <c r="BL41" s="691" t="s">
        <v>661</v>
      </c>
      <c r="BM41" s="691" t="s">
        <v>661</v>
      </c>
      <c r="BN41" s="692" t="s">
        <v>661</v>
      </c>
      <c r="BO41" s="692" t="s">
        <v>661</v>
      </c>
      <c r="BP41" s="691" t="s">
        <v>661</v>
      </c>
      <c r="BQ41" s="691" t="s">
        <v>661</v>
      </c>
      <c r="BR41" s="691" t="s">
        <v>661</v>
      </c>
      <c r="BS41" s="692" t="s">
        <v>661</v>
      </c>
      <c r="BT41" s="692" t="s">
        <v>661</v>
      </c>
      <c r="BU41" s="691" t="s">
        <v>661</v>
      </c>
      <c r="BV41" s="693" t="s">
        <v>661</v>
      </c>
      <c r="BW41" s="648" t="s">
        <v>661</v>
      </c>
      <c r="BX41" s="692" t="s">
        <v>661</v>
      </c>
      <c r="BY41" s="692" t="s">
        <v>661</v>
      </c>
      <c r="BZ41" s="695" t="s">
        <v>661</v>
      </c>
      <c r="CA41" s="691" t="s">
        <v>661</v>
      </c>
      <c r="CB41" s="691" t="s">
        <v>661</v>
      </c>
      <c r="CC41" s="692" t="s">
        <v>661</v>
      </c>
      <c r="CD41" s="692" t="s">
        <v>661</v>
      </c>
      <c r="CE41" s="692" t="s">
        <v>661</v>
      </c>
      <c r="CF41" s="692" t="s">
        <v>661</v>
      </c>
      <c r="CG41" s="692" t="s">
        <v>661</v>
      </c>
      <c r="CH41" s="692" t="s">
        <v>661</v>
      </c>
      <c r="CI41" s="691" t="s">
        <v>661</v>
      </c>
      <c r="CJ41" s="691" t="s">
        <v>661</v>
      </c>
      <c r="CK41" s="691" t="s">
        <v>661</v>
      </c>
      <c r="CL41" s="692" t="s">
        <v>661</v>
      </c>
      <c r="CM41" s="692" t="s">
        <v>661</v>
      </c>
      <c r="CN41" s="691" t="s">
        <v>661</v>
      </c>
      <c r="CO41" s="691" t="s">
        <v>661</v>
      </c>
      <c r="CP41" s="691" t="s">
        <v>661</v>
      </c>
      <c r="CQ41" s="692" t="s">
        <v>661</v>
      </c>
      <c r="CR41" s="692" t="s">
        <v>661</v>
      </c>
      <c r="CS41" s="691" t="s">
        <v>661</v>
      </c>
      <c r="CT41" s="691" t="s">
        <v>661</v>
      </c>
      <c r="CU41" s="691" t="s">
        <v>661</v>
      </c>
      <c r="CV41" s="692" t="s">
        <v>661</v>
      </c>
      <c r="CW41" s="692" t="s">
        <v>661</v>
      </c>
      <c r="CX41" s="691" t="s">
        <v>661</v>
      </c>
      <c r="CY41" s="693" t="s">
        <v>661</v>
      </c>
      <c r="CZ41" s="693" t="s">
        <v>661</v>
      </c>
      <c r="DA41" s="692" t="s">
        <v>661</v>
      </c>
      <c r="DB41" s="692" t="s">
        <v>661</v>
      </c>
      <c r="DC41" s="695" t="s">
        <v>661</v>
      </c>
      <c r="DD41" s="695" t="s">
        <v>661</v>
      </c>
      <c r="DE41" s="691" t="s">
        <v>661</v>
      </c>
      <c r="DF41" s="691" t="s">
        <v>661</v>
      </c>
      <c r="DG41" s="691" t="s">
        <v>661</v>
      </c>
      <c r="DH41" s="692" t="s">
        <v>661</v>
      </c>
      <c r="DI41" s="692" t="s">
        <v>661</v>
      </c>
      <c r="DJ41" s="692" t="s">
        <v>661</v>
      </c>
      <c r="DK41" s="692" t="s">
        <v>661</v>
      </c>
      <c r="DL41" s="692" t="s">
        <v>661</v>
      </c>
      <c r="DM41" s="692" t="s">
        <v>661</v>
      </c>
      <c r="DN41" s="692" t="s">
        <v>661</v>
      </c>
      <c r="DO41" s="692" t="s">
        <v>661</v>
      </c>
      <c r="DP41" s="692" t="s">
        <v>661</v>
      </c>
      <c r="DQ41" s="692" t="s">
        <v>661</v>
      </c>
      <c r="DR41" s="695" t="s">
        <v>661</v>
      </c>
      <c r="DS41" s="695" t="s">
        <v>661</v>
      </c>
      <c r="DT41" s="695" t="s">
        <v>661</v>
      </c>
      <c r="DU41" s="691" t="s">
        <v>661</v>
      </c>
      <c r="DV41" s="691" t="s">
        <v>661</v>
      </c>
      <c r="DW41" s="696" t="s">
        <v>661</v>
      </c>
    </row>
    <row r="42" spans="1:127" x14ac:dyDescent="0.2">
      <c r="A42" s="661" t="s">
        <v>44</v>
      </c>
      <c r="B42" s="662">
        <v>2013</v>
      </c>
      <c r="C42" s="678" t="s">
        <v>736</v>
      </c>
      <c r="D42" s="679" t="s">
        <v>985</v>
      </c>
      <c r="E42" s="679" t="s">
        <v>943</v>
      </c>
      <c r="F42" s="665" t="s">
        <v>697</v>
      </c>
      <c r="G42" s="665" t="s">
        <v>677</v>
      </c>
      <c r="H42" s="679" t="s">
        <v>661</v>
      </c>
      <c r="I42" s="679" t="s">
        <v>661</v>
      </c>
      <c r="J42" s="679" t="s">
        <v>661</v>
      </c>
      <c r="K42" s="665" t="s">
        <v>661</v>
      </c>
      <c r="L42" s="665" t="s">
        <v>661</v>
      </c>
      <c r="M42" s="679" t="s">
        <v>736</v>
      </c>
      <c r="N42" s="679" t="s">
        <v>700</v>
      </c>
      <c r="O42" s="679" t="s">
        <v>1008</v>
      </c>
      <c r="P42" s="665" t="s">
        <v>697</v>
      </c>
      <c r="Q42" s="665" t="s">
        <v>677</v>
      </c>
      <c r="R42" s="679" t="s">
        <v>235</v>
      </c>
      <c r="S42" s="680" t="s">
        <v>236</v>
      </c>
      <c r="T42" s="680">
        <v>1100</v>
      </c>
      <c r="U42" s="665" t="s">
        <v>235</v>
      </c>
      <c r="V42" s="665" t="s">
        <v>236</v>
      </c>
      <c r="W42" s="679" t="s">
        <v>661</v>
      </c>
      <c r="X42" s="679" t="s">
        <v>661</v>
      </c>
      <c r="Y42" s="679" t="s">
        <v>661</v>
      </c>
      <c r="Z42" s="679" t="s">
        <v>237</v>
      </c>
      <c r="AA42" s="679" t="s">
        <v>235</v>
      </c>
      <c r="AB42" s="665" t="s">
        <v>661</v>
      </c>
      <c r="AC42" s="665" t="s">
        <v>661</v>
      </c>
      <c r="AD42" s="665" t="s">
        <v>661</v>
      </c>
      <c r="AE42" s="665" t="s">
        <v>237</v>
      </c>
      <c r="AF42" s="665" t="s">
        <v>236</v>
      </c>
      <c r="AG42" s="665" t="s">
        <v>661</v>
      </c>
      <c r="AH42" s="665" t="s">
        <v>661</v>
      </c>
      <c r="AI42" s="665" t="s">
        <v>661</v>
      </c>
      <c r="AJ42" s="665" t="s">
        <v>232</v>
      </c>
      <c r="AK42" s="665" t="s">
        <v>237</v>
      </c>
      <c r="AL42" s="680">
        <v>0.2</v>
      </c>
      <c r="AM42" s="680">
        <v>0.1</v>
      </c>
      <c r="AN42" s="680">
        <v>0.2</v>
      </c>
      <c r="AO42" s="668">
        <v>0.25</v>
      </c>
      <c r="AP42" s="668" t="s">
        <v>882</v>
      </c>
      <c r="AQ42" s="681" t="s">
        <v>893</v>
      </c>
      <c r="AR42" s="680">
        <v>0.1</v>
      </c>
      <c r="AS42" s="680">
        <v>0.2</v>
      </c>
      <c r="AT42" s="668">
        <v>0.33</v>
      </c>
      <c r="AU42" s="668" t="s">
        <v>882</v>
      </c>
      <c r="AV42" s="681" t="s">
        <v>893</v>
      </c>
      <c r="AW42" s="679" t="s">
        <v>893</v>
      </c>
      <c r="AX42" s="679" t="s">
        <v>952</v>
      </c>
      <c r="AY42" s="668" t="s">
        <v>973</v>
      </c>
      <c r="AZ42" s="668" t="s">
        <v>882</v>
      </c>
      <c r="BA42" s="681" t="s">
        <v>882</v>
      </c>
      <c r="BB42" s="680" t="s">
        <v>882</v>
      </c>
      <c r="BC42" s="680">
        <v>0.1</v>
      </c>
      <c r="BD42" s="668" t="s">
        <v>883</v>
      </c>
      <c r="BE42" s="668" t="s">
        <v>882</v>
      </c>
      <c r="BF42" s="679" t="s">
        <v>236</v>
      </c>
      <c r="BG42" s="679" t="s">
        <v>236</v>
      </c>
      <c r="BH42" s="679" t="s">
        <v>236</v>
      </c>
      <c r="BI42" s="665" t="s">
        <v>236</v>
      </c>
      <c r="BJ42" s="665" t="s">
        <v>232</v>
      </c>
      <c r="BK42" s="679" t="s">
        <v>661</v>
      </c>
      <c r="BL42" s="679" t="s">
        <v>661</v>
      </c>
      <c r="BM42" s="679" t="s">
        <v>661</v>
      </c>
      <c r="BN42" s="665" t="s">
        <v>661</v>
      </c>
      <c r="BO42" s="665" t="s">
        <v>661</v>
      </c>
      <c r="BP42" s="679" t="s">
        <v>236</v>
      </c>
      <c r="BQ42" s="679" t="s">
        <v>236</v>
      </c>
      <c r="BR42" s="679" t="s">
        <v>236</v>
      </c>
      <c r="BS42" s="665" t="s">
        <v>236</v>
      </c>
      <c r="BT42" s="665" t="s">
        <v>232</v>
      </c>
      <c r="BU42" s="679" t="s">
        <v>237</v>
      </c>
      <c r="BV42" s="680" t="s">
        <v>232</v>
      </c>
      <c r="BW42" s="680" t="s">
        <v>237</v>
      </c>
      <c r="BX42" s="665" t="s">
        <v>232</v>
      </c>
      <c r="BY42" s="665" t="s">
        <v>232</v>
      </c>
      <c r="BZ42" s="681" t="s">
        <v>661</v>
      </c>
      <c r="CA42" s="679" t="s">
        <v>232</v>
      </c>
      <c r="CB42" s="679" t="s">
        <v>232</v>
      </c>
      <c r="CC42" s="665" t="s">
        <v>661</v>
      </c>
      <c r="CD42" s="665" t="s">
        <v>232</v>
      </c>
      <c r="CE42" s="665" t="s">
        <v>232</v>
      </c>
      <c r="CF42" s="665" t="s">
        <v>661</v>
      </c>
      <c r="CG42" s="665" t="s">
        <v>232</v>
      </c>
      <c r="CH42" s="665" t="s">
        <v>232</v>
      </c>
      <c r="CI42" s="679" t="s">
        <v>236</v>
      </c>
      <c r="CJ42" s="679" t="s">
        <v>237</v>
      </c>
      <c r="CK42" s="679" t="s">
        <v>236</v>
      </c>
      <c r="CL42" s="665" t="s">
        <v>236</v>
      </c>
      <c r="CM42" s="665" t="s">
        <v>232</v>
      </c>
      <c r="CN42" s="679" t="s">
        <v>661</v>
      </c>
      <c r="CO42" s="679" t="s">
        <v>661</v>
      </c>
      <c r="CP42" s="679" t="s">
        <v>661</v>
      </c>
      <c r="CQ42" s="665" t="s">
        <v>661</v>
      </c>
      <c r="CR42" s="665" t="s">
        <v>661</v>
      </c>
      <c r="CS42" s="679" t="s">
        <v>236</v>
      </c>
      <c r="CT42" s="679" t="s">
        <v>237</v>
      </c>
      <c r="CU42" s="679" t="s">
        <v>236</v>
      </c>
      <c r="CV42" s="665" t="s">
        <v>236</v>
      </c>
      <c r="CW42" s="665" t="s">
        <v>232</v>
      </c>
      <c r="CX42" s="679" t="s">
        <v>232</v>
      </c>
      <c r="CY42" s="680" t="s">
        <v>232</v>
      </c>
      <c r="CZ42" s="680" t="s">
        <v>232</v>
      </c>
      <c r="DA42" s="665" t="s">
        <v>232</v>
      </c>
      <c r="DB42" s="665" t="s">
        <v>232</v>
      </c>
      <c r="DC42" s="681" t="s">
        <v>661</v>
      </c>
      <c r="DD42" s="681" t="s">
        <v>661</v>
      </c>
      <c r="DE42" s="679" t="s">
        <v>661</v>
      </c>
      <c r="DF42" s="679" t="s">
        <v>232</v>
      </c>
      <c r="DG42" s="679" t="s">
        <v>232</v>
      </c>
      <c r="DH42" s="665" t="s">
        <v>661</v>
      </c>
      <c r="DI42" s="665" t="s">
        <v>661</v>
      </c>
      <c r="DJ42" s="665" t="s">
        <v>661</v>
      </c>
      <c r="DK42" s="665" t="s">
        <v>232</v>
      </c>
      <c r="DL42" s="665" t="s">
        <v>232</v>
      </c>
      <c r="DM42" s="665" t="s">
        <v>661</v>
      </c>
      <c r="DN42" s="665" t="s">
        <v>661</v>
      </c>
      <c r="DO42" s="665" t="s">
        <v>661</v>
      </c>
      <c r="DP42" s="665" t="s">
        <v>232</v>
      </c>
      <c r="DQ42" s="665" t="s">
        <v>232</v>
      </c>
      <c r="DR42" s="681" t="s">
        <v>661</v>
      </c>
      <c r="DS42" s="681" t="s">
        <v>661</v>
      </c>
      <c r="DT42" s="681" t="s">
        <v>661</v>
      </c>
      <c r="DU42" s="679" t="s">
        <v>661</v>
      </c>
      <c r="DV42" s="679" t="s">
        <v>661</v>
      </c>
      <c r="DW42" s="682" t="s">
        <v>661</v>
      </c>
    </row>
    <row r="43" spans="1:127" x14ac:dyDescent="0.2">
      <c r="A43" s="661" t="s">
        <v>45</v>
      </c>
      <c r="B43" s="662">
        <v>2013</v>
      </c>
      <c r="C43" s="678" t="s">
        <v>1079</v>
      </c>
      <c r="D43" s="679" t="s">
        <v>996</v>
      </c>
      <c r="E43" s="679" t="s">
        <v>1080</v>
      </c>
      <c r="F43" s="665" t="s">
        <v>946</v>
      </c>
      <c r="G43" s="665" t="s">
        <v>1019</v>
      </c>
      <c r="H43" s="679" t="s">
        <v>1081</v>
      </c>
      <c r="I43" s="679" t="s">
        <v>1082</v>
      </c>
      <c r="J43" s="679" t="s">
        <v>1083</v>
      </c>
      <c r="K43" s="665" t="s">
        <v>1057</v>
      </c>
      <c r="L43" s="665" t="s">
        <v>936</v>
      </c>
      <c r="M43" s="679" t="s">
        <v>909</v>
      </c>
      <c r="N43" s="679" t="s">
        <v>1044</v>
      </c>
      <c r="O43" s="679" t="s">
        <v>996</v>
      </c>
      <c r="P43" s="665" t="s">
        <v>911</v>
      </c>
      <c r="Q43" s="665" t="s">
        <v>946</v>
      </c>
      <c r="R43" s="679" t="s">
        <v>986</v>
      </c>
      <c r="S43" s="680" t="s">
        <v>918</v>
      </c>
      <c r="T43" s="680" t="s">
        <v>702</v>
      </c>
      <c r="U43" s="665" t="s">
        <v>906</v>
      </c>
      <c r="V43" s="665" t="s">
        <v>997</v>
      </c>
      <c r="W43" s="679" t="s">
        <v>997</v>
      </c>
      <c r="X43" s="679" t="s">
        <v>918</v>
      </c>
      <c r="Y43" s="679" t="s">
        <v>918</v>
      </c>
      <c r="Z43" s="679" t="s">
        <v>692</v>
      </c>
      <c r="AA43" s="679" t="s">
        <v>904</v>
      </c>
      <c r="AB43" s="665" t="s">
        <v>681</v>
      </c>
      <c r="AC43" s="665" t="s">
        <v>887</v>
      </c>
      <c r="AD43" s="665" t="s">
        <v>887</v>
      </c>
      <c r="AE43" s="665" t="s">
        <v>674</v>
      </c>
      <c r="AF43" s="665" t="s">
        <v>1084</v>
      </c>
      <c r="AG43" s="665" t="s">
        <v>681</v>
      </c>
      <c r="AH43" s="665" t="s">
        <v>887</v>
      </c>
      <c r="AI43" s="665" t="s">
        <v>887</v>
      </c>
      <c r="AJ43" s="665" t="s">
        <v>957</v>
      </c>
      <c r="AK43" s="665" t="s">
        <v>688</v>
      </c>
      <c r="AL43" s="680">
        <v>1.9</v>
      </c>
      <c r="AM43" s="680">
        <v>1.7</v>
      </c>
      <c r="AN43" s="680">
        <v>2.1</v>
      </c>
      <c r="AO43" s="668">
        <v>1.65</v>
      </c>
      <c r="AP43" s="668">
        <v>2.13</v>
      </c>
      <c r="AQ43" s="681" t="s">
        <v>1071</v>
      </c>
      <c r="AR43" s="680">
        <v>2.2000000000000002</v>
      </c>
      <c r="AS43" s="680">
        <v>2.8</v>
      </c>
      <c r="AT43" s="668">
        <v>2.13</v>
      </c>
      <c r="AU43" s="668">
        <v>3.58</v>
      </c>
      <c r="AV43" s="681" t="s">
        <v>1078</v>
      </c>
      <c r="AW43" s="679" t="s">
        <v>924</v>
      </c>
      <c r="AX43" s="679" t="s">
        <v>1073</v>
      </c>
      <c r="AY43" s="668" t="s">
        <v>923</v>
      </c>
      <c r="AZ43" s="668" t="s">
        <v>926</v>
      </c>
      <c r="BA43" s="681" t="s">
        <v>929</v>
      </c>
      <c r="BB43" s="680">
        <v>0.6</v>
      </c>
      <c r="BC43" s="680">
        <v>1.1000000000000001</v>
      </c>
      <c r="BD43" s="668" t="s">
        <v>971</v>
      </c>
      <c r="BE43" s="668" t="s">
        <v>1037</v>
      </c>
      <c r="BF43" s="679" t="s">
        <v>904</v>
      </c>
      <c r="BG43" s="679" t="s">
        <v>688</v>
      </c>
      <c r="BH43" s="679" t="s">
        <v>918</v>
      </c>
      <c r="BI43" s="665" t="s">
        <v>937</v>
      </c>
      <c r="BJ43" s="665" t="s">
        <v>681</v>
      </c>
      <c r="BK43" s="679" t="s">
        <v>921</v>
      </c>
      <c r="BL43" s="679" t="s">
        <v>950</v>
      </c>
      <c r="BM43" s="679" t="s">
        <v>697</v>
      </c>
      <c r="BN43" s="665" t="s">
        <v>895</v>
      </c>
      <c r="BO43" s="665" t="s">
        <v>885</v>
      </c>
      <c r="BP43" s="679" t="s">
        <v>906</v>
      </c>
      <c r="BQ43" s="679" t="s">
        <v>956</v>
      </c>
      <c r="BR43" s="679" t="s">
        <v>997</v>
      </c>
      <c r="BS43" s="665" t="s">
        <v>969</v>
      </c>
      <c r="BT43" s="665" t="s">
        <v>680</v>
      </c>
      <c r="BU43" s="679" t="s">
        <v>693</v>
      </c>
      <c r="BV43" s="680">
        <v>2600</v>
      </c>
      <c r="BW43" s="680">
        <v>7100</v>
      </c>
      <c r="BX43" s="665" t="s">
        <v>879</v>
      </c>
      <c r="BY43" s="665" t="s">
        <v>676</v>
      </c>
      <c r="BZ43" s="681" t="s">
        <v>921</v>
      </c>
      <c r="CA43" s="679" t="s">
        <v>677</v>
      </c>
      <c r="CB43" s="679" t="s">
        <v>683</v>
      </c>
      <c r="CC43" s="665" t="s">
        <v>895</v>
      </c>
      <c r="CD43" s="665" t="s">
        <v>236</v>
      </c>
      <c r="CE43" s="665" t="s">
        <v>665</v>
      </c>
      <c r="CF43" s="665" t="s">
        <v>885</v>
      </c>
      <c r="CG43" s="665" t="s">
        <v>235</v>
      </c>
      <c r="CH43" s="665" t="s">
        <v>673</v>
      </c>
      <c r="CI43" s="679" t="s">
        <v>932</v>
      </c>
      <c r="CJ43" s="679" t="s">
        <v>886</v>
      </c>
      <c r="CK43" s="679" t="s">
        <v>1050</v>
      </c>
      <c r="CL43" s="665" t="s">
        <v>887</v>
      </c>
      <c r="CM43" s="665" t="s">
        <v>692</v>
      </c>
      <c r="CN43" s="679" t="s">
        <v>675</v>
      </c>
      <c r="CO43" s="679" t="s">
        <v>894</v>
      </c>
      <c r="CP43" s="679" t="s">
        <v>951</v>
      </c>
      <c r="CQ43" s="665" t="s">
        <v>895</v>
      </c>
      <c r="CR43" s="665" t="s">
        <v>895</v>
      </c>
      <c r="CS43" s="679" t="s">
        <v>694</v>
      </c>
      <c r="CT43" s="679" t="s">
        <v>997</v>
      </c>
      <c r="CU43" s="679" t="s">
        <v>918</v>
      </c>
      <c r="CV43" s="665" t="s">
        <v>681</v>
      </c>
      <c r="CW43" s="665" t="s">
        <v>887</v>
      </c>
      <c r="CX43" s="679" t="s">
        <v>895</v>
      </c>
      <c r="CY43" s="680">
        <v>2200</v>
      </c>
      <c r="CZ43" s="680">
        <v>2900</v>
      </c>
      <c r="DA43" s="665" t="s">
        <v>669</v>
      </c>
      <c r="DB43" s="665" t="s">
        <v>669</v>
      </c>
      <c r="DC43" s="681" t="s">
        <v>667</v>
      </c>
      <c r="DD43" s="681" t="s">
        <v>665</v>
      </c>
      <c r="DE43" s="679" t="s">
        <v>690</v>
      </c>
      <c r="DF43" s="679" t="s">
        <v>690</v>
      </c>
      <c r="DG43" s="679" t="s">
        <v>236</v>
      </c>
      <c r="DH43" s="665" t="s">
        <v>235</v>
      </c>
      <c r="DI43" s="665" t="s">
        <v>235</v>
      </c>
      <c r="DJ43" s="665" t="s">
        <v>684</v>
      </c>
      <c r="DK43" s="665" t="s">
        <v>663</v>
      </c>
      <c r="DL43" s="665" t="s">
        <v>237</v>
      </c>
      <c r="DM43" s="665" t="s">
        <v>235</v>
      </c>
      <c r="DN43" s="665" t="s">
        <v>235</v>
      </c>
      <c r="DO43" s="665" t="s">
        <v>684</v>
      </c>
      <c r="DP43" s="665" t="s">
        <v>684</v>
      </c>
      <c r="DQ43" s="665" t="s">
        <v>236</v>
      </c>
      <c r="DR43" s="681" t="s">
        <v>1085</v>
      </c>
      <c r="DS43" s="681" t="s">
        <v>1086</v>
      </c>
      <c r="DT43" s="681" t="s">
        <v>1087</v>
      </c>
      <c r="DU43" s="679" t="s">
        <v>1025</v>
      </c>
      <c r="DV43" s="679" t="s">
        <v>679</v>
      </c>
      <c r="DW43" s="682" t="s">
        <v>886</v>
      </c>
    </row>
    <row r="44" spans="1:127" x14ac:dyDescent="0.2">
      <c r="A44" s="661" t="s">
        <v>46</v>
      </c>
      <c r="B44" s="662">
        <v>2013</v>
      </c>
      <c r="C44" s="678" t="s">
        <v>661</v>
      </c>
      <c r="D44" s="679" t="s">
        <v>661</v>
      </c>
      <c r="E44" s="679" t="s">
        <v>661</v>
      </c>
      <c r="F44" s="665" t="s">
        <v>661</v>
      </c>
      <c r="G44" s="665" t="s">
        <v>661</v>
      </c>
      <c r="H44" s="679" t="s">
        <v>661</v>
      </c>
      <c r="I44" s="679" t="s">
        <v>661</v>
      </c>
      <c r="J44" s="679" t="s">
        <v>661</v>
      </c>
      <c r="K44" s="665" t="s">
        <v>661</v>
      </c>
      <c r="L44" s="665" t="s">
        <v>661</v>
      </c>
      <c r="M44" s="679" t="s">
        <v>661</v>
      </c>
      <c r="N44" s="679" t="s">
        <v>661</v>
      </c>
      <c r="O44" s="679" t="s">
        <v>661</v>
      </c>
      <c r="P44" s="665" t="s">
        <v>661</v>
      </c>
      <c r="Q44" s="665" t="s">
        <v>661</v>
      </c>
      <c r="R44" s="679" t="s">
        <v>661</v>
      </c>
      <c r="S44" s="680" t="s">
        <v>661</v>
      </c>
      <c r="T44" s="680" t="s">
        <v>661</v>
      </c>
      <c r="U44" s="665" t="s">
        <v>661</v>
      </c>
      <c r="V44" s="665" t="s">
        <v>661</v>
      </c>
      <c r="W44" s="679" t="s">
        <v>661</v>
      </c>
      <c r="X44" s="679" t="s">
        <v>661</v>
      </c>
      <c r="Y44" s="679" t="s">
        <v>661</v>
      </c>
      <c r="Z44" s="679" t="s">
        <v>661</v>
      </c>
      <c r="AA44" s="679" t="s">
        <v>661</v>
      </c>
      <c r="AB44" s="665" t="s">
        <v>661</v>
      </c>
      <c r="AC44" s="665" t="s">
        <v>661</v>
      </c>
      <c r="AD44" s="665" t="s">
        <v>661</v>
      </c>
      <c r="AE44" s="665" t="s">
        <v>661</v>
      </c>
      <c r="AF44" s="665" t="s">
        <v>661</v>
      </c>
      <c r="AG44" s="665" t="s">
        <v>661</v>
      </c>
      <c r="AH44" s="665" t="s">
        <v>661</v>
      </c>
      <c r="AI44" s="665" t="s">
        <v>661</v>
      </c>
      <c r="AJ44" s="665" t="s">
        <v>661</v>
      </c>
      <c r="AK44" s="665" t="s">
        <v>661</v>
      </c>
      <c r="AL44" s="680" t="s">
        <v>661</v>
      </c>
      <c r="AM44" s="680" t="s">
        <v>661</v>
      </c>
      <c r="AN44" s="680" t="s">
        <v>661</v>
      </c>
      <c r="AO44" s="668" t="s">
        <v>661</v>
      </c>
      <c r="AP44" s="668" t="s">
        <v>661</v>
      </c>
      <c r="AQ44" s="681" t="s">
        <v>661</v>
      </c>
      <c r="AR44" s="680" t="s">
        <v>661</v>
      </c>
      <c r="AS44" s="680" t="s">
        <v>661</v>
      </c>
      <c r="AT44" s="668" t="s">
        <v>661</v>
      </c>
      <c r="AU44" s="668" t="s">
        <v>661</v>
      </c>
      <c r="AV44" s="681" t="s">
        <v>661</v>
      </c>
      <c r="AW44" s="679" t="s">
        <v>661</v>
      </c>
      <c r="AX44" s="679" t="s">
        <v>661</v>
      </c>
      <c r="AY44" s="668" t="s">
        <v>661</v>
      </c>
      <c r="AZ44" s="668" t="s">
        <v>661</v>
      </c>
      <c r="BA44" s="681" t="s">
        <v>661</v>
      </c>
      <c r="BB44" s="680" t="s">
        <v>661</v>
      </c>
      <c r="BC44" s="680" t="s">
        <v>661</v>
      </c>
      <c r="BD44" s="668" t="s">
        <v>661</v>
      </c>
      <c r="BE44" s="668" t="s">
        <v>661</v>
      </c>
      <c r="BF44" s="679" t="s">
        <v>661</v>
      </c>
      <c r="BG44" s="679" t="s">
        <v>661</v>
      </c>
      <c r="BH44" s="679" t="s">
        <v>661</v>
      </c>
      <c r="BI44" s="665" t="s">
        <v>661</v>
      </c>
      <c r="BJ44" s="665" t="s">
        <v>661</v>
      </c>
      <c r="BK44" s="679" t="s">
        <v>661</v>
      </c>
      <c r="BL44" s="679" t="s">
        <v>661</v>
      </c>
      <c r="BM44" s="679" t="s">
        <v>661</v>
      </c>
      <c r="BN44" s="665" t="s">
        <v>661</v>
      </c>
      <c r="BO44" s="665" t="s">
        <v>661</v>
      </c>
      <c r="BP44" s="679" t="s">
        <v>661</v>
      </c>
      <c r="BQ44" s="679" t="s">
        <v>661</v>
      </c>
      <c r="BR44" s="679" t="s">
        <v>661</v>
      </c>
      <c r="BS44" s="665" t="s">
        <v>661</v>
      </c>
      <c r="BT44" s="665" t="s">
        <v>661</v>
      </c>
      <c r="BU44" s="679" t="s">
        <v>661</v>
      </c>
      <c r="BV44" s="680" t="s">
        <v>661</v>
      </c>
      <c r="BW44" s="680" t="s">
        <v>661</v>
      </c>
      <c r="BX44" s="665" t="s">
        <v>661</v>
      </c>
      <c r="BY44" s="665" t="s">
        <v>661</v>
      </c>
      <c r="BZ44" s="681" t="s">
        <v>661</v>
      </c>
      <c r="CA44" s="679" t="s">
        <v>661</v>
      </c>
      <c r="CB44" s="679" t="s">
        <v>661</v>
      </c>
      <c r="CC44" s="665" t="s">
        <v>661</v>
      </c>
      <c r="CD44" s="665" t="s">
        <v>661</v>
      </c>
      <c r="CE44" s="665" t="s">
        <v>661</v>
      </c>
      <c r="CF44" s="665" t="s">
        <v>661</v>
      </c>
      <c r="CG44" s="665" t="s">
        <v>661</v>
      </c>
      <c r="CH44" s="665" t="s">
        <v>661</v>
      </c>
      <c r="CI44" s="679" t="s">
        <v>661</v>
      </c>
      <c r="CJ44" s="679" t="s">
        <v>661</v>
      </c>
      <c r="CK44" s="679" t="s">
        <v>661</v>
      </c>
      <c r="CL44" s="665" t="s">
        <v>661</v>
      </c>
      <c r="CM44" s="665" t="s">
        <v>661</v>
      </c>
      <c r="CN44" s="679" t="s">
        <v>661</v>
      </c>
      <c r="CO44" s="679" t="s">
        <v>661</v>
      </c>
      <c r="CP44" s="679" t="s">
        <v>661</v>
      </c>
      <c r="CQ44" s="665" t="s">
        <v>661</v>
      </c>
      <c r="CR44" s="665" t="s">
        <v>661</v>
      </c>
      <c r="CS44" s="679" t="s">
        <v>661</v>
      </c>
      <c r="CT44" s="679" t="s">
        <v>661</v>
      </c>
      <c r="CU44" s="679" t="s">
        <v>661</v>
      </c>
      <c r="CV44" s="665" t="s">
        <v>661</v>
      </c>
      <c r="CW44" s="665" t="s">
        <v>661</v>
      </c>
      <c r="CX44" s="679" t="s">
        <v>661</v>
      </c>
      <c r="CY44" s="680" t="s">
        <v>661</v>
      </c>
      <c r="CZ44" s="680" t="s">
        <v>661</v>
      </c>
      <c r="DA44" s="665" t="s">
        <v>661</v>
      </c>
      <c r="DB44" s="665" t="s">
        <v>661</v>
      </c>
      <c r="DC44" s="681" t="s">
        <v>661</v>
      </c>
      <c r="DD44" s="681" t="s">
        <v>661</v>
      </c>
      <c r="DE44" s="679" t="s">
        <v>661</v>
      </c>
      <c r="DF44" s="679" t="s">
        <v>661</v>
      </c>
      <c r="DG44" s="679" t="s">
        <v>661</v>
      </c>
      <c r="DH44" s="665" t="s">
        <v>661</v>
      </c>
      <c r="DI44" s="665" t="s">
        <v>661</v>
      </c>
      <c r="DJ44" s="665" t="s">
        <v>661</v>
      </c>
      <c r="DK44" s="665" t="s">
        <v>661</v>
      </c>
      <c r="DL44" s="665" t="s">
        <v>661</v>
      </c>
      <c r="DM44" s="665" t="s">
        <v>661</v>
      </c>
      <c r="DN44" s="665" t="s">
        <v>661</v>
      </c>
      <c r="DO44" s="665" t="s">
        <v>661</v>
      </c>
      <c r="DP44" s="665" t="s">
        <v>661</v>
      </c>
      <c r="DQ44" s="665" t="s">
        <v>661</v>
      </c>
      <c r="DR44" s="681" t="s">
        <v>661</v>
      </c>
      <c r="DS44" s="681" t="s">
        <v>661</v>
      </c>
      <c r="DT44" s="681" t="s">
        <v>661</v>
      </c>
      <c r="DU44" s="679" t="s">
        <v>661</v>
      </c>
      <c r="DV44" s="679" t="s">
        <v>661</v>
      </c>
      <c r="DW44" s="682" t="s">
        <v>661</v>
      </c>
    </row>
    <row r="45" spans="1:127" x14ac:dyDescent="0.2">
      <c r="A45" s="661" t="s">
        <v>47</v>
      </c>
      <c r="B45" s="662">
        <v>2013</v>
      </c>
      <c r="C45" s="678" t="s">
        <v>881</v>
      </c>
      <c r="D45" s="679" t="s">
        <v>906</v>
      </c>
      <c r="E45" s="679" t="s">
        <v>679</v>
      </c>
      <c r="F45" s="665" t="s">
        <v>688</v>
      </c>
      <c r="G45" s="665" t="s">
        <v>950</v>
      </c>
      <c r="H45" s="679" t="s">
        <v>661</v>
      </c>
      <c r="I45" s="679" t="s">
        <v>661</v>
      </c>
      <c r="J45" s="679" t="s">
        <v>661</v>
      </c>
      <c r="K45" s="665" t="s">
        <v>661</v>
      </c>
      <c r="L45" s="665" t="s">
        <v>661</v>
      </c>
      <c r="M45" s="679" t="s">
        <v>692</v>
      </c>
      <c r="N45" s="679" t="s">
        <v>887</v>
      </c>
      <c r="O45" s="679" t="s">
        <v>679</v>
      </c>
      <c r="P45" s="665" t="s">
        <v>688</v>
      </c>
      <c r="Q45" s="665" t="s">
        <v>939</v>
      </c>
      <c r="R45" s="679" t="s">
        <v>885</v>
      </c>
      <c r="S45" s="680">
        <v>1600</v>
      </c>
      <c r="T45" s="680">
        <v>3700</v>
      </c>
      <c r="U45" s="665" t="s">
        <v>664</v>
      </c>
      <c r="V45" s="665" t="s">
        <v>235</v>
      </c>
      <c r="W45" s="679" t="s">
        <v>661</v>
      </c>
      <c r="X45" s="679" t="s">
        <v>661</v>
      </c>
      <c r="Y45" s="679" t="s">
        <v>661</v>
      </c>
      <c r="Z45" s="679" t="s">
        <v>235</v>
      </c>
      <c r="AA45" s="679" t="s">
        <v>664</v>
      </c>
      <c r="AB45" s="665" t="s">
        <v>661</v>
      </c>
      <c r="AC45" s="665" t="s">
        <v>661</v>
      </c>
      <c r="AD45" s="665" t="s">
        <v>661</v>
      </c>
      <c r="AE45" s="665" t="s">
        <v>236</v>
      </c>
      <c r="AF45" s="665" t="s">
        <v>669</v>
      </c>
      <c r="AG45" s="665" t="s">
        <v>661</v>
      </c>
      <c r="AH45" s="665" t="s">
        <v>661</v>
      </c>
      <c r="AI45" s="665" t="s">
        <v>661</v>
      </c>
      <c r="AJ45" s="665" t="s">
        <v>236</v>
      </c>
      <c r="AK45" s="665" t="s">
        <v>236</v>
      </c>
      <c r="AL45" s="680">
        <v>0.1</v>
      </c>
      <c r="AM45" s="680">
        <v>0.1</v>
      </c>
      <c r="AN45" s="680">
        <v>0.2</v>
      </c>
      <c r="AO45" s="668">
        <v>0.21</v>
      </c>
      <c r="AP45" s="668" t="s">
        <v>882</v>
      </c>
      <c r="AQ45" s="681" t="s">
        <v>893</v>
      </c>
      <c r="AR45" s="680">
        <v>0.2</v>
      </c>
      <c r="AS45" s="680">
        <v>0.2</v>
      </c>
      <c r="AT45" s="668">
        <v>0.25</v>
      </c>
      <c r="AU45" s="668" t="s">
        <v>882</v>
      </c>
      <c r="AV45" s="681" t="s">
        <v>893</v>
      </c>
      <c r="AW45" s="679" t="s">
        <v>893</v>
      </c>
      <c r="AX45" s="679" t="s">
        <v>952</v>
      </c>
      <c r="AY45" s="668" t="s">
        <v>952</v>
      </c>
      <c r="AZ45" s="668" t="s">
        <v>883</v>
      </c>
      <c r="BA45" s="681" t="s">
        <v>893</v>
      </c>
      <c r="BB45" s="680">
        <v>0.1</v>
      </c>
      <c r="BC45" s="680">
        <v>0.2</v>
      </c>
      <c r="BD45" s="668" t="s">
        <v>893</v>
      </c>
      <c r="BE45" s="668" t="s">
        <v>882</v>
      </c>
      <c r="BF45" s="679" t="s">
        <v>668</v>
      </c>
      <c r="BG45" s="679" t="s">
        <v>663</v>
      </c>
      <c r="BH45" s="679" t="s">
        <v>690</v>
      </c>
      <c r="BI45" s="665" t="s">
        <v>665</v>
      </c>
      <c r="BJ45" s="665" t="s">
        <v>236</v>
      </c>
      <c r="BK45" s="679" t="s">
        <v>661</v>
      </c>
      <c r="BL45" s="679" t="s">
        <v>661</v>
      </c>
      <c r="BM45" s="679" t="s">
        <v>661</v>
      </c>
      <c r="BN45" s="665" t="s">
        <v>661</v>
      </c>
      <c r="BO45" s="665" t="s">
        <v>661</v>
      </c>
      <c r="BP45" s="679" t="s">
        <v>668</v>
      </c>
      <c r="BQ45" s="679" t="s">
        <v>663</v>
      </c>
      <c r="BR45" s="679" t="s">
        <v>690</v>
      </c>
      <c r="BS45" s="665" t="s">
        <v>665</v>
      </c>
      <c r="BT45" s="665" t="s">
        <v>236</v>
      </c>
      <c r="BU45" s="679" t="s">
        <v>236</v>
      </c>
      <c r="BV45" s="680" t="s">
        <v>236</v>
      </c>
      <c r="BW45" s="680" t="s">
        <v>235</v>
      </c>
      <c r="BX45" s="665" t="s">
        <v>236</v>
      </c>
      <c r="BY45" s="665" t="s">
        <v>237</v>
      </c>
      <c r="BZ45" s="681" t="s">
        <v>661</v>
      </c>
      <c r="CA45" s="679" t="s">
        <v>236</v>
      </c>
      <c r="CB45" s="679" t="s">
        <v>236</v>
      </c>
      <c r="CC45" s="665" t="s">
        <v>661</v>
      </c>
      <c r="CD45" s="665" t="s">
        <v>237</v>
      </c>
      <c r="CE45" s="665" t="s">
        <v>237</v>
      </c>
      <c r="CF45" s="665" t="s">
        <v>661</v>
      </c>
      <c r="CG45" s="665" t="s">
        <v>232</v>
      </c>
      <c r="CH45" s="665" t="s">
        <v>232</v>
      </c>
      <c r="CI45" s="679" t="s">
        <v>237</v>
      </c>
      <c r="CJ45" s="679" t="s">
        <v>237</v>
      </c>
      <c r="CK45" s="679" t="s">
        <v>236</v>
      </c>
      <c r="CL45" s="665" t="s">
        <v>237</v>
      </c>
      <c r="CM45" s="665" t="s">
        <v>232</v>
      </c>
      <c r="CN45" s="679" t="s">
        <v>661</v>
      </c>
      <c r="CO45" s="679" t="s">
        <v>661</v>
      </c>
      <c r="CP45" s="679" t="s">
        <v>661</v>
      </c>
      <c r="CQ45" s="665" t="s">
        <v>661</v>
      </c>
      <c r="CR45" s="665" t="s">
        <v>661</v>
      </c>
      <c r="CS45" s="679" t="s">
        <v>237</v>
      </c>
      <c r="CT45" s="679" t="s">
        <v>237</v>
      </c>
      <c r="CU45" s="679" t="s">
        <v>236</v>
      </c>
      <c r="CV45" s="665" t="s">
        <v>237</v>
      </c>
      <c r="CW45" s="665" t="s">
        <v>232</v>
      </c>
      <c r="CX45" s="679" t="s">
        <v>232</v>
      </c>
      <c r="CY45" s="680" t="s">
        <v>232</v>
      </c>
      <c r="CZ45" s="680" t="s">
        <v>232</v>
      </c>
      <c r="DA45" s="665" t="s">
        <v>232</v>
      </c>
      <c r="DB45" s="665" t="s">
        <v>232</v>
      </c>
      <c r="DC45" s="681" t="s">
        <v>661</v>
      </c>
      <c r="DD45" s="681" t="s">
        <v>661</v>
      </c>
      <c r="DE45" s="679" t="s">
        <v>661</v>
      </c>
      <c r="DF45" s="679" t="s">
        <v>232</v>
      </c>
      <c r="DG45" s="679" t="s">
        <v>232</v>
      </c>
      <c r="DH45" s="665" t="s">
        <v>661</v>
      </c>
      <c r="DI45" s="665" t="s">
        <v>661</v>
      </c>
      <c r="DJ45" s="665" t="s">
        <v>661</v>
      </c>
      <c r="DK45" s="665" t="s">
        <v>232</v>
      </c>
      <c r="DL45" s="665" t="s">
        <v>232</v>
      </c>
      <c r="DM45" s="665" t="s">
        <v>661</v>
      </c>
      <c r="DN45" s="665" t="s">
        <v>661</v>
      </c>
      <c r="DO45" s="665" t="s">
        <v>661</v>
      </c>
      <c r="DP45" s="665" t="s">
        <v>232</v>
      </c>
      <c r="DQ45" s="665" t="s">
        <v>232</v>
      </c>
      <c r="DR45" s="681" t="s">
        <v>661</v>
      </c>
      <c r="DS45" s="681" t="s">
        <v>661</v>
      </c>
      <c r="DT45" s="681" t="s">
        <v>661</v>
      </c>
      <c r="DU45" s="679" t="s">
        <v>661</v>
      </c>
      <c r="DV45" s="679" t="s">
        <v>661</v>
      </c>
      <c r="DW45" s="682" t="s">
        <v>661</v>
      </c>
    </row>
    <row r="46" spans="1:127" x14ac:dyDescent="0.2">
      <c r="A46" s="661" t="s">
        <v>48</v>
      </c>
      <c r="B46" s="662">
        <v>2013</v>
      </c>
      <c r="C46" s="678" t="s">
        <v>236</v>
      </c>
      <c r="D46" s="679" t="s">
        <v>236</v>
      </c>
      <c r="E46" s="679" t="s">
        <v>235</v>
      </c>
      <c r="F46" s="665" t="s">
        <v>236</v>
      </c>
      <c r="G46" s="665" t="s">
        <v>237</v>
      </c>
      <c r="H46" s="679" t="s">
        <v>661</v>
      </c>
      <c r="I46" s="679" t="s">
        <v>661</v>
      </c>
      <c r="J46" s="679" t="s">
        <v>661</v>
      </c>
      <c r="K46" s="665" t="s">
        <v>661</v>
      </c>
      <c r="L46" s="665" t="s">
        <v>661</v>
      </c>
      <c r="M46" s="679" t="s">
        <v>236</v>
      </c>
      <c r="N46" s="679" t="s">
        <v>236</v>
      </c>
      <c r="O46" s="679" t="s">
        <v>235</v>
      </c>
      <c r="P46" s="665" t="s">
        <v>236</v>
      </c>
      <c r="Q46" s="665" t="s">
        <v>237</v>
      </c>
      <c r="R46" s="679" t="s">
        <v>232</v>
      </c>
      <c r="S46" s="680" t="s">
        <v>232</v>
      </c>
      <c r="T46" s="680" t="s">
        <v>232</v>
      </c>
      <c r="U46" s="665" t="s">
        <v>232</v>
      </c>
      <c r="V46" s="665" t="s">
        <v>232</v>
      </c>
      <c r="W46" s="679" t="s">
        <v>661</v>
      </c>
      <c r="X46" s="679" t="s">
        <v>661</v>
      </c>
      <c r="Y46" s="679" t="s">
        <v>661</v>
      </c>
      <c r="Z46" s="679" t="s">
        <v>232</v>
      </c>
      <c r="AA46" s="679" t="s">
        <v>232</v>
      </c>
      <c r="AB46" s="665" t="s">
        <v>661</v>
      </c>
      <c r="AC46" s="665" t="s">
        <v>661</v>
      </c>
      <c r="AD46" s="665" t="s">
        <v>661</v>
      </c>
      <c r="AE46" s="665" t="s">
        <v>232</v>
      </c>
      <c r="AF46" s="665" t="s">
        <v>232</v>
      </c>
      <c r="AG46" s="665" t="s">
        <v>661</v>
      </c>
      <c r="AH46" s="665" t="s">
        <v>661</v>
      </c>
      <c r="AI46" s="665" t="s">
        <v>661</v>
      </c>
      <c r="AJ46" s="665" t="s">
        <v>232</v>
      </c>
      <c r="AK46" s="665" t="s">
        <v>232</v>
      </c>
      <c r="AL46" s="680" t="s">
        <v>882</v>
      </c>
      <c r="AM46" s="680" t="s">
        <v>882</v>
      </c>
      <c r="AN46" s="680" t="s">
        <v>882</v>
      </c>
      <c r="AO46" s="668" t="s">
        <v>882</v>
      </c>
      <c r="AP46" s="668" t="s">
        <v>882</v>
      </c>
      <c r="AQ46" s="681" t="s">
        <v>882</v>
      </c>
      <c r="AR46" s="680" t="s">
        <v>882</v>
      </c>
      <c r="AS46" s="680" t="s">
        <v>882</v>
      </c>
      <c r="AT46" s="668" t="s">
        <v>882</v>
      </c>
      <c r="AU46" s="668" t="s">
        <v>882</v>
      </c>
      <c r="AV46" s="681" t="s">
        <v>882</v>
      </c>
      <c r="AW46" s="679" t="s">
        <v>882</v>
      </c>
      <c r="AX46" s="679" t="s">
        <v>882</v>
      </c>
      <c r="AY46" s="668" t="s">
        <v>882</v>
      </c>
      <c r="AZ46" s="668" t="s">
        <v>882</v>
      </c>
      <c r="BA46" s="681" t="s">
        <v>882</v>
      </c>
      <c r="BB46" s="680" t="s">
        <v>882</v>
      </c>
      <c r="BC46" s="680" t="s">
        <v>882</v>
      </c>
      <c r="BD46" s="668" t="s">
        <v>882</v>
      </c>
      <c r="BE46" s="668" t="s">
        <v>882</v>
      </c>
      <c r="BF46" s="679" t="s">
        <v>232</v>
      </c>
      <c r="BG46" s="679" t="s">
        <v>232</v>
      </c>
      <c r="BH46" s="679" t="s">
        <v>237</v>
      </c>
      <c r="BI46" s="665" t="s">
        <v>232</v>
      </c>
      <c r="BJ46" s="665" t="s">
        <v>232</v>
      </c>
      <c r="BK46" s="679" t="s">
        <v>661</v>
      </c>
      <c r="BL46" s="679" t="s">
        <v>661</v>
      </c>
      <c r="BM46" s="679" t="s">
        <v>661</v>
      </c>
      <c r="BN46" s="665" t="s">
        <v>661</v>
      </c>
      <c r="BO46" s="665" t="s">
        <v>661</v>
      </c>
      <c r="BP46" s="679" t="s">
        <v>232</v>
      </c>
      <c r="BQ46" s="679" t="s">
        <v>232</v>
      </c>
      <c r="BR46" s="679" t="s">
        <v>237</v>
      </c>
      <c r="BS46" s="665" t="s">
        <v>232</v>
      </c>
      <c r="BT46" s="665" t="s">
        <v>232</v>
      </c>
      <c r="BU46" s="679" t="s">
        <v>232</v>
      </c>
      <c r="BV46" s="680" t="s">
        <v>232</v>
      </c>
      <c r="BW46" s="680" t="s">
        <v>232</v>
      </c>
      <c r="BX46" s="665" t="s">
        <v>232</v>
      </c>
      <c r="BY46" s="665" t="s">
        <v>232</v>
      </c>
      <c r="BZ46" s="681" t="s">
        <v>661</v>
      </c>
      <c r="CA46" s="679" t="s">
        <v>232</v>
      </c>
      <c r="CB46" s="679" t="s">
        <v>232</v>
      </c>
      <c r="CC46" s="665" t="s">
        <v>661</v>
      </c>
      <c r="CD46" s="665" t="s">
        <v>232</v>
      </c>
      <c r="CE46" s="665" t="s">
        <v>232</v>
      </c>
      <c r="CF46" s="665" t="s">
        <v>661</v>
      </c>
      <c r="CG46" s="665" t="s">
        <v>232</v>
      </c>
      <c r="CH46" s="665" t="s">
        <v>232</v>
      </c>
      <c r="CI46" s="679" t="s">
        <v>232</v>
      </c>
      <c r="CJ46" s="679" t="s">
        <v>232</v>
      </c>
      <c r="CK46" s="679" t="s">
        <v>232</v>
      </c>
      <c r="CL46" s="665" t="s">
        <v>232</v>
      </c>
      <c r="CM46" s="665" t="s">
        <v>232</v>
      </c>
      <c r="CN46" s="679" t="s">
        <v>661</v>
      </c>
      <c r="CO46" s="679" t="s">
        <v>661</v>
      </c>
      <c r="CP46" s="679" t="s">
        <v>661</v>
      </c>
      <c r="CQ46" s="665" t="s">
        <v>661</v>
      </c>
      <c r="CR46" s="665" t="s">
        <v>661</v>
      </c>
      <c r="CS46" s="679" t="s">
        <v>232</v>
      </c>
      <c r="CT46" s="679" t="s">
        <v>232</v>
      </c>
      <c r="CU46" s="679" t="s">
        <v>232</v>
      </c>
      <c r="CV46" s="665" t="s">
        <v>232</v>
      </c>
      <c r="CW46" s="665" t="s">
        <v>232</v>
      </c>
      <c r="CX46" s="679" t="s">
        <v>232</v>
      </c>
      <c r="CY46" s="680" t="s">
        <v>232</v>
      </c>
      <c r="CZ46" s="680" t="s">
        <v>232</v>
      </c>
      <c r="DA46" s="665" t="s">
        <v>232</v>
      </c>
      <c r="DB46" s="665" t="s">
        <v>232</v>
      </c>
      <c r="DC46" s="681" t="s">
        <v>661</v>
      </c>
      <c r="DD46" s="681" t="s">
        <v>661</v>
      </c>
      <c r="DE46" s="679" t="s">
        <v>661</v>
      </c>
      <c r="DF46" s="679" t="s">
        <v>232</v>
      </c>
      <c r="DG46" s="679" t="s">
        <v>232</v>
      </c>
      <c r="DH46" s="665" t="s">
        <v>661</v>
      </c>
      <c r="DI46" s="665" t="s">
        <v>661</v>
      </c>
      <c r="DJ46" s="665" t="s">
        <v>661</v>
      </c>
      <c r="DK46" s="665" t="s">
        <v>232</v>
      </c>
      <c r="DL46" s="665" t="s">
        <v>232</v>
      </c>
      <c r="DM46" s="665" t="s">
        <v>661</v>
      </c>
      <c r="DN46" s="665" t="s">
        <v>661</v>
      </c>
      <c r="DO46" s="665" t="s">
        <v>661</v>
      </c>
      <c r="DP46" s="665" t="s">
        <v>232</v>
      </c>
      <c r="DQ46" s="665" t="s">
        <v>232</v>
      </c>
      <c r="DR46" s="681" t="s">
        <v>661</v>
      </c>
      <c r="DS46" s="681" t="s">
        <v>661</v>
      </c>
      <c r="DT46" s="681" t="s">
        <v>661</v>
      </c>
      <c r="DU46" s="679" t="s">
        <v>661</v>
      </c>
      <c r="DV46" s="679" t="s">
        <v>661</v>
      </c>
      <c r="DW46" s="682" t="s">
        <v>661</v>
      </c>
    </row>
    <row r="47" spans="1:127" x14ac:dyDescent="0.2">
      <c r="A47" s="661" t="s">
        <v>49</v>
      </c>
      <c r="B47" s="662">
        <v>2013</v>
      </c>
      <c r="C47" s="678" t="s">
        <v>966</v>
      </c>
      <c r="D47" s="679" t="s">
        <v>666</v>
      </c>
      <c r="E47" s="679" t="s">
        <v>678</v>
      </c>
      <c r="F47" s="665" t="s">
        <v>676</v>
      </c>
      <c r="G47" s="665" t="s">
        <v>236</v>
      </c>
      <c r="H47" s="679" t="s">
        <v>661</v>
      </c>
      <c r="I47" s="679" t="s">
        <v>661</v>
      </c>
      <c r="J47" s="679" t="s">
        <v>661</v>
      </c>
      <c r="K47" s="665" t="s">
        <v>661</v>
      </c>
      <c r="L47" s="665" t="s">
        <v>661</v>
      </c>
      <c r="M47" s="679" t="s">
        <v>966</v>
      </c>
      <c r="N47" s="679" t="s">
        <v>666</v>
      </c>
      <c r="O47" s="679" t="s">
        <v>678</v>
      </c>
      <c r="P47" s="665" t="s">
        <v>676</v>
      </c>
      <c r="Q47" s="665" t="s">
        <v>236</v>
      </c>
      <c r="R47" s="679" t="s">
        <v>236</v>
      </c>
      <c r="S47" s="680" t="s">
        <v>237</v>
      </c>
      <c r="T47" s="680" t="s">
        <v>236</v>
      </c>
      <c r="U47" s="665" t="s">
        <v>236</v>
      </c>
      <c r="V47" s="665" t="s">
        <v>232</v>
      </c>
      <c r="W47" s="679" t="s">
        <v>661</v>
      </c>
      <c r="X47" s="679" t="s">
        <v>661</v>
      </c>
      <c r="Y47" s="679" t="s">
        <v>661</v>
      </c>
      <c r="Z47" s="679" t="s">
        <v>232</v>
      </c>
      <c r="AA47" s="679" t="s">
        <v>236</v>
      </c>
      <c r="AB47" s="665" t="s">
        <v>661</v>
      </c>
      <c r="AC47" s="665" t="s">
        <v>661</v>
      </c>
      <c r="AD47" s="665" t="s">
        <v>661</v>
      </c>
      <c r="AE47" s="665" t="s">
        <v>232</v>
      </c>
      <c r="AF47" s="665" t="s">
        <v>237</v>
      </c>
      <c r="AG47" s="665" t="s">
        <v>661</v>
      </c>
      <c r="AH47" s="665" t="s">
        <v>661</v>
      </c>
      <c r="AI47" s="665" t="s">
        <v>661</v>
      </c>
      <c r="AJ47" s="665" t="s">
        <v>232</v>
      </c>
      <c r="AK47" s="665" t="s">
        <v>232</v>
      </c>
      <c r="AL47" s="680" t="s">
        <v>882</v>
      </c>
      <c r="AM47" s="680" t="s">
        <v>882</v>
      </c>
      <c r="AN47" s="680" t="s">
        <v>882</v>
      </c>
      <c r="AO47" s="668" t="s">
        <v>882</v>
      </c>
      <c r="AP47" s="668" t="s">
        <v>882</v>
      </c>
      <c r="AQ47" s="681" t="s">
        <v>882</v>
      </c>
      <c r="AR47" s="680" t="s">
        <v>882</v>
      </c>
      <c r="AS47" s="680" t="s">
        <v>882</v>
      </c>
      <c r="AT47" s="668" t="s">
        <v>882</v>
      </c>
      <c r="AU47" s="668" t="s">
        <v>882</v>
      </c>
      <c r="AV47" s="681" t="s">
        <v>882</v>
      </c>
      <c r="AW47" s="679" t="s">
        <v>882</v>
      </c>
      <c r="AX47" s="679" t="s">
        <v>882</v>
      </c>
      <c r="AY47" s="668" t="s">
        <v>882</v>
      </c>
      <c r="AZ47" s="668" t="s">
        <v>882</v>
      </c>
      <c r="BA47" s="681" t="s">
        <v>882</v>
      </c>
      <c r="BB47" s="680" t="s">
        <v>882</v>
      </c>
      <c r="BC47" s="680" t="s">
        <v>882</v>
      </c>
      <c r="BD47" s="668" t="s">
        <v>882</v>
      </c>
      <c r="BE47" s="668" t="s">
        <v>882</v>
      </c>
      <c r="BF47" s="679" t="s">
        <v>236</v>
      </c>
      <c r="BG47" s="679" t="s">
        <v>232</v>
      </c>
      <c r="BH47" s="679" t="s">
        <v>236</v>
      </c>
      <c r="BI47" s="665" t="s">
        <v>236</v>
      </c>
      <c r="BJ47" s="665" t="s">
        <v>232</v>
      </c>
      <c r="BK47" s="679" t="s">
        <v>661</v>
      </c>
      <c r="BL47" s="679" t="s">
        <v>661</v>
      </c>
      <c r="BM47" s="679" t="s">
        <v>661</v>
      </c>
      <c r="BN47" s="665" t="s">
        <v>661</v>
      </c>
      <c r="BO47" s="665" t="s">
        <v>661</v>
      </c>
      <c r="BP47" s="679" t="s">
        <v>236</v>
      </c>
      <c r="BQ47" s="679" t="s">
        <v>232</v>
      </c>
      <c r="BR47" s="679" t="s">
        <v>236</v>
      </c>
      <c r="BS47" s="665" t="s">
        <v>236</v>
      </c>
      <c r="BT47" s="665" t="s">
        <v>232</v>
      </c>
      <c r="BU47" s="679" t="s">
        <v>232</v>
      </c>
      <c r="BV47" s="680" t="s">
        <v>232</v>
      </c>
      <c r="BW47" s="680" t="s">
        <v>232</v>
      </c>
      <c r="BX47" s="665" t="s">
        <v>232</v>
      </c>
      <c r="BY47" s="665" t="s">
        <v>232</v>
      </c>
      <c r="BZ47" s="681" t="s">
        <v>661</v>
      </c>
      <c r="CA47" s="679" t="s">
        <v>232</v>
      </c>
      <c r="CB47" s="679" t="s">
        <v>232</v>
      </c>
      <c r="CC47" s="665" t="s">
        <v>661</v>
      </c>
      <c r="CD47" s="665" t="s">
        <v>232</v>
      </c>
      <c r="CE47" s="665" t="s">
        <v>232</v>
      </c>
      <c r="CF47" s="665" t="s">
        <v>661</v>
      </c>
      <c r="CG47" s="665" t="s">
        <v>232</v>
      </c>
      <c r="CH47" s="665" t="s">
        <v>232</v>
      </c>
      <c r="CI47" s="679" t="s">
        <v>232</v>
      </c>
      <c r="CJ47" s="679" t="s">
        <v>232</v>
      </c>
      <c r="CK47" s="679" t="s">
        <v>232</v>
      </c>
      <c r="CL47" s="665" t="s">
        <v>232</v>
      </c>
      <c r="CM47" s="665" t="s">
        <v>232</v>
      </c>
      <c r="CN47" s="679" t="s">
        <v>661</v>
      </c>
      <c r="CO47" s="679" t="s">
        <v>661</v>
      </c>
      <c r="CP47" s="679" t="s">
        <v>661</v>
      </c>
      <c r="CQ47" s="665" t="s">
        <v>661</v>
      </c>
      <c r="CR47" s="665" t="s">
        <v>661</v>
      </c>
      <c r="CS47" s="679" t="s">
        <v>232</v>
      </c>
      <c r="CT47" s="679" t="s">
        <v>232</v>
      </c>
      <c r="CU47" s="679" t="s">
        <v>232</v>
      </c>
      <c r="CV47" s="665" t="s">
        <v>232</v>
      </c>
      <c r="CW47" s="665" t="s">
        <v>232</v>
      </c>
      <c r="CX47" s="679" t="s">
        <v>232</v>
      </c>
      <c r="CY47" s="680" t="s">
        <v>232</v>
      </c>
      <c r="CZ47" s="680" t="s">
        <v>232</v>
      </c>
      <c r="DA47" s="665" t="s">
        <v>232</v>
      </c>
      <c r="DB47" s="665" t="s">
        <v>232</v>
      </c>
      <c r="DC47" s="681" t="s">
        <v>661</v>
      </c>
      <c r="DD47" s="681" t="s">
        <v>661</v>
      </c>
      <c r="DE47" s="679" t="s">
        <v>661</v>
      </c>
      <c r="DF47" s="679" t="s">
        <v>232</v>
      </c>
      <c r="DG47" s="679" t="s">
        <v>232</v>
      </c>
      <c r="DH47" s="665" t="s">
        <v>661</v>
      </c>
      <c r="DI47" s="665" t="s">
        <v>661</v>
      </c>
      <c r="DJ47" s="665" t="s">
        <v>661</v>
      </c>
      <c r="DK47" s="665" t="s">
        <v>232</v>
      </c>
      <c r="DL47" s="665" t="s">
        <v>232</v>
      </c>
      <c r="DM47" s="665" t="s">
        <v>661</v>
      </c>
      <c r="DN47" s="665" t="s">
        <v>661</v>
      </c>
      <c r="DO47" s="665" t="s">
        <v>661</v>
      </c>
      <c r="DP47" s="665" t="s">
        <v>232</v>
      </c>
      <c r="DQ47" s="665" t="s">
        <v>232</v>
      </c>
      <c r="DR47" s="681" t="s">
        <v>661</v>
      </c>
      <c r="DS47" s="681" t="s">
        <v>661</v>
      </c>
      <c r="DT47" s="681" t="s">
        <v>661</v>
      </c>
      <c r="DU47" s="679" t="s">
        <v>661</v>
      </c>
      <c r="DV47" s="679" t="s">
        <v>661</v>
      </c>
      <c r="DW47" s="682" t="s">
        <v>661</v>
      </c>
    </row>
    <row r="48" spans="1:127" x14ac:dyDescent="0.2">
      <c r="A48" s="661" t="s">
        <v>50</v>
      </c>
      <c r="B48" s="662">
        <v>2013</v>
      </c>
      <c r="C48" s="678" t="s">
        <v>661</v>
      </c>
      <c r="D48" s="679" t="s">
        <v>661</v>
      </c>
      <c r="E48" s="679" t="s">
        <v>661</v>
      </c>
      <c r="F48" s="665" t="s">
        <v>661</v>
      </c>
      <c r="G48" s="665" t="s">
        <v>661</v>
      </c>
      <c r="H48" s="679" t="s">
        <v>661</v>
      </c>
      <c r="I48" s="679" t="s">
        <v>661</v>
      </c>
      <c r="J48" s="679" t="s">
        <v>661</v>
      </c>
      <c r="K48" s="665" t="s">
        <v>661</v>
      </c>
      <c r="L48" s="665" t="s">
        <v>661</v>
      </c>
      <c r="M48" s="679" t="s">
        <v>661</v>
      </c>
      <c r="N48" s="679" t="s">
        <v>661</v>
      </c>
      <c r="O48" s="679" t="s">
        <v>661</v>
      </c>
      <c r="P48" s="665" t="s">
        <v>661</v>
      </c>
      <c r="Q48" s="665" t="s">
        <v>661</v>
      </c>
      <c r="R48" s="679" t="s">
        <v>661</v>
      </c>
      <c r="S48" s="680" t="s">
        <v>661</v>
      </c>
      <c r="T48" s="680" t="s">
        <v>661</v>
      </c>
      <c r="U48" s="665" t="s">
        <v>661</v>
      </c>
      <c r="V48" s="665" t="s">
        <v>661</v>
      </c>
      <c r="W48" s="679" t="s">
        <v>661</v>
      </c>
      <c r="X48" s="679" t="s">
        <v>661</v>
      </c>
      <c r="Y48" s="679" t="s">
        <v>661</v>
      </c>
      <c r="Z48" s="679" t="s">
        <v>661</v>
      </c>
      <c r="AA48" s="679" t="s">
        <v>661</v>
      </c>
      <c r="AB48" s="665" t="s">
        <v>661</v>
      </c>
      <c r="AC48" s="665" t="s">
        <v>661</v>
      </c>
      <c r="AD48" s="665" t="s">
        <v>661</v>
      </c>
      <c r="AE48" s="665" t="s">
        <v>661</v>
      </c>
      <c r="AF48" s="665" t="s">
        <v>661</v>
      </c>
      <c r="AG48" s="665" t="s">
        <v>661</v>
      </c>
      <c r="AH48" s="665" t="s">
        <v>661</v>
      </c>
      <c r="AI48" s="665" t="s">
        <v>661</v>
      </c>
      <c r="AJ48" s="665" t="s">
        <v>661</v>
      </c>
      <c r="AK48" s="665" t="s">
        <v>661</v>
      </c>
      <c r="AL48" s="680" t="s">
        <v>661</v>
      </c>
      <c r="AM48" s="680" t="s">
        <v>661</v>
      </c>
      <c r="AN48" s="680" t="s">
        <v>661</v>
      </c>
      <c r="AO48" s="668" t="s">
        <v>661</v>
      </c>
      <c r="AP48" s="668" t="s">
        <v>661</v>
      </c>
      <c r="AQ48" s="681" t="s">
        <v>661</v>
      </c>
      <c r="AR48" s="680" t="s">
        <v>661</v>
      </c>
      <c r="AS48" s="680" t="s">
        <v>661</v>
      </c>
      <c r="AT48" s="668" t="s">
        <v>661</v>
      </c>
      <c r="AU48" s="668" t="s">
        <v>661</v>
      </c>
      <c r="AV48" s="681" t="s">
        <v>661</v>
      </c>
      <c r="AW48" s="679" t="s">
        <v>661</v>
      </c>
      <c r="AX48" s="679" t="s">
        <v>661</v>
      </c>
      <c r="AY48" s="668" t="s">
        <v>661</v>
      </c>
      <c r="AZ48" s="668" t="s">
        <v>661</v>
      </c>
      <c r="BA48" s="681" t="s">
        <v>661</v>
      </c>
      <c r="BB48" s="680" t="s">
        <v>661</v>
      </c>
      <c r="BC48" s="680" t="s">
        <v>661</v>
      </c>
      <c r="BD48" s="668" t="s">
        <v>661</v>
      </c>
      <c r="BE48" s="668" t="s">
        <v>661</v>
      </c>
      <c r="BF48" s="679" t="s">
        <v>661</v>
      </c>
      <c r="BG48" s="679" t="s">
        <v>661</v>
      </c>
      <c r="BH48" s="679" t="s">
        <v>661</v>
      </c>
      <c r="BI48" s="665" t="s">
        <v>661</v>
      </c>
      <c r="BJ48" s="665" t="s">
        <v>661</v>
      </c>
      <c r="BK48" s="679" t="s">
        <v>661</v>
      </c>
      <c r="BL48" s="679" t="s">
        <v>661</v>
      </c>
      <c r="BM48" s="679" t="s">
        <v>661</v>
      </c>
      <c r="BN48" s="665" t="s">
        <v>661</v>
      </c>
      <c r="BO48" s="665" t="s">
        <v>661</v>
      </c>
      <c r="BP48" s="679" t="s">
        <v>661</v>
      </c>
      <c r="BQ48" s="679" t="s">
        <v>661</v>
      </c>
      <c r="BR48" s="679" t="s">
        <v>661</v>
      </c>
      <c r="BS48" s="665" t="s">
        <v>661</v>
      </c>
      <c r="BT48" s="665" t="s">
        <v>661</v>
      </c>
      <c r="BU48" s="679" t="s">
        <v>661</v>
      </c>
      <c r="BV48" s="680" t="s">
        <v>661</v>
      </c>
      <c r="BW48" s="680" t="s">
        <v>661</v>
      </c>
      <c r="BX48" s="665" t="s">
        <v>661</v>
      </c>
      <c r="BY48" s="665" t="s">
        <v>661</v>
      </c>
      <c r="BZ48" s="681" t="s">
        <v>661</v>
      </c>
      <c r="CA48" s="679" t="s">
        <v>661</v>
      </c>
      <c r="CB48" s="679" t="s">
        <v>661</v>
      </c>
      <c r="CC48" s="665" t="s">
        <v>661</v>
      </c>
      <c r="CD48" s="665" t="s">
        <v>661</v>
      </c>
      <c r="CE48" s="665" t="s">
        <v>661</v>
      </c>
      <c r="CF48" s="665" t="s">
        <v>661</v>
      </c>
      <c r="CG48" s="665" t="s">
        <v>661</v>
      </c>
      <c r="CH48" s="665" t="s">
        <v>661</v>
      </c>
      <c r="CI48" s="679" t="s">
        <v>661</v>
      </c>
      <c r="CJ48" s="679" t="s">
        <v>661</v>
      </c>
      <c r="CK48" s="679" t="s">
        <v>661</v>
      </c>
      <c r="CL48" s="665" t="s">
        <v>661</v>
      </c>
      <c r="CM48" s="665" t="s">
        <v>661</v>
      </c>
      <c r="CN48" s="679" t="s">
        <v>661</v>
      </c>
      <c r="CO48" s="679" t="s">
        <v>661</v>
      </c>
      <c r="CP48" s="679" t="s">
        <v>661</v>
      </c>
      <c r="CQ48" s="665" t="s">
        <v>661</v>
      </c>
      <c r="CR48" s="665" t="s">
        <v>661</v>
      </c>
      <c r="CS48" s="679" t="s">
        <v>661</v>
      </c>
      <c r="CT48" s="679" t="s">
        <v>661</v>
      </c>
      <c r="CU48" s="679" t="s">
        <v>661</v>
      </c>
      <c r="CV48" s="665" t="s">
        <v>661</v>
      </c>
      <c r="CW48" s="665" t="s">
        <v>661</v>
      </c>
      <c r="CX48" s="679" t="s">
        <v>661</v>
      </c>
      <c r="CY48" s="680" t="s">
        <v>661</v>
      </c>
      <c r="CZ48" s="680" t="s">
        <v>661</v>
      </c>
      <c r="DA48" s="665" t="s">
        <v>661</v>
      </c>
      <c r="DB48" s="665" t="s">
        <v>661</v>
      </c>
      <c r="DC48" s="681" t="s">
        <v>661</v>
      </c>
      <c r="DD48" s="681" t="s">
        <v>661</v>
      </c>
      <c r="DE48" s="679" t="s">
        <v>661</v>
      </c>
      <c r="DF48" s="679" t="s">
        <v>661</v>
      </c>
      <c r="DG48" s="679" t="s">
        <v>661</v>
      </c>
      <c r="DH48" s="665" t="s">
        <v>661</v>
      </c>
      <c r="DI48" s="665" t="s">
        <v>661</v>
      </c>
      <c r="DJ48" s="665" t="s">
        <v>661</v>
      </c>
      <c r="DK48" s="665" t="s">
        <v>661</v>
      </c>
      <c r="DL48" s="665" t="s">
        <v>661</v>
      </c>
      <c r="DM48" s="665" t="s">
        <v>661</v>
      </c>
      <c r="DN48" s="665" t="s">
        <v>661</v>
      </c>
      <c r="DO48" s="665" t="s">
        <v>661</v>
      </c>
      <c r="DP48" s="665" t="s">
        <v>661</v>
      </c>
      <c r="DQ48" s="665" t="s">
        <v>661</v>
      </c>
      <c r="DR48" s="681" t="s">
        <v>661</v>
      </c>
      <c r="DS48" s="681" t="s">
        <v>661</v>
      </c>
      <c r="DT48" s="681" t="s">
        <v>661</v>
      </c>
      <c r="DU48" s="679" t="s">
        <v>661</v>
      </c>
      <c r="DV48" s="679" t="s">
        <v>661</v>
      </c>
      <c r="DW48" s="682" t="s">
        <v>661</v>
      </c>
    </row>
    <row r="49" spans="1:127" x14ac:dyDescent="0.2">
      <c r="A49" s="661" t="s">
        <v>51</v>
      </c>
      <c r="B49" s="662">
        <v>2013</v>
      </c>
      <c r="C49" s="678" t="s">
        <v>1088</v>
      </c>
      <c r="D49" s="679" t="s">
        <v>1079</v>
      </c>
      <c r="E49" s="679" t="s">
        <v>1089</v>
      </c>
      <c r="F49" s="665" t="s">
        <v>1090</v>
      </c>
      <c r="G49" s="665" t="s">
        <v>1044</v>
      </c>
      <c r="H49" s="679" t="s">
        <v>1048</v>
      </c>
      <c r="I49" s="679" t="s">
        <v>1056</v>
      </c>
      <c r="J49" s="679" t="s">
        <v>1083</v>
      </c>
      <c r="K49" s="665" t="s">
        <v>989</v>
      </c>
      <c r="L49" s="665" t="s">
        <v>989</v>
      </c>
      <c r="M49" s="679" t="s">
        <v>1091</v>
      </c>
      <c r="N49" s="679" t="s">
        <v>991</v>
      </c>
      <c r="O49" s="679" t="s">
        <v>1088</v>
      </c>
      <c r="P49" s="665" t="s">
        <v>902</v>
      </c>
      <c r="Q49" s="665" t="s">
        <v>907</v>
      </c>
      <c r="R49" s="679" t="s">
        <v>1076</v>
      </c>
      <c r="S49" s="680" t="s">
        <v>936</v>
      </c>
      <c r="T49" s="680" t="s">
        <v>976</v>
      </c>
      <c r="U49" s="665" t="s">
        <v>904</v>
      </c>
      <c r="V49" s="665" t="s">
        <v>989</v>
      </c>
      <c r="W49" s="679" t="s">
        <v>886</v>
      </c>
      <c r="X49" s="679" t="s">
        <v>889</v>
      </c>
      <c r="Y49" s="679" t="s">
        <v>686</v>
      </c>
      <c r="Z49" s="679" t="s">
        <v>692</v>
      </c>
      <c r="AA49" s="679" t="s">
        <v>936</v>
      </c>
      <c r="AB49" s="665" t="s">
        <v>887</v>
      </c>
      <c r="AC49" s="665" t="s">
        <v>688</v>
      </c>
      <c r="AD49" s="665" t="s">
        <v>937</v>
      </c>
      <c r="AE49" s="665" t="s">
        <v>916</v>
      </c>
      <c r="AF49" s="665" t="s">
        <v>887</v>
      </c>
      <c r="AG49" s="665" t="s">
        <v>887</v>
      </c>
      <c r="AH49" s="665" t="s">
        <v>688</v>
      </c>
      <c r="AI49" s="665" t="s">
        <v>917</v>
      </c>
      <c r="AJ49" s="665" t="s">
        <v>953</v>
      </c>
      <c r="AK49" s="665" t="s">
        <v>889</v>
      </c>
      <c r="AL49" s="680">
        <v>0.7</v>
      </c>
      <c r="AM49" s="680">
        <v>0.6</v>
      </c>
      <c r="AN49" s="680">
        <v>0.8</v>
      </c>
      <c r="AO49" s="668">
        <v>0.56000000000000005</v>
      </c>
      <c r="AP49" s="668">
        <v>0.75</v>
      </c>
      <c r="AQ49" s="681" t="s">
        <v>1037</v>
      </c>
      <c r="AR49" s="680">
        <v>0.9</v>
      </c>
      <c r="AS49" s="680">
        <v>1.2</v>
      </c>
      <c r="AT49" s="668">
        <v>0.84</v>
      </c>
      <c r="AU49" s="668">
        <v>1.36</v>
      </c>
      <c r="AV49" s="681" t="s">
        <v>984</v>
      </c>
      <c r="AW49" s="679" t="s">
        <v>929</v>
      </c>
      <c r="AX49" s="679" t="s">
        <v>974</v>
      </c>
      <c r="AY49" s="668" t="s">
        <v>929</v>
      </c>
      <c r="AZ49" s="668" t="s">
        <v>974</v>
      </c>
      <c r="BA49" s="681" t="s">
        <v>973</v>
      </c>
      <c r="BB49" s="680">
        <v>0.3</v>
      </c>
      <c r="BC49" s="680">
        <v>0.5</v>
      </c>
      <c r="BD49" s="668" t="s">
        <v>952</v>
      </c>
      <c r="BE49" s="668" t="s">
        <v>972</v>
      </c>
      <c r="BF49" s="679" t="s">
        <v>912</v>
      </c>
      <c r="BG49" s="679" t="s">
        <v>970</v>
      </c>
      <c r="BH49" s="679" t="s">
        <v>933</v>
      </c>
      <c r="BI49" s="665" t="s">
        <v>692</v>
      </c>
      <c r="BJ49" s="665" t="s">
        <v>904</v>
      </c>
      <c r="BK49" s="679" t="s">
        <v>1084</v>
      </c>
      <c r="BL49" s="679" t="s">
        <v>994</v>
      </c>
      <c r="BM49" s="679" t="s">
        <v>737</v>
      </c>
      <c r="BN49" s="665" t="s">
        <v>950</v>
      </c>
      <c r="BO49" s="665" t="s">
        <v>939</v>
      </c>
      <c r="BP49" s="679" t="s">
        <v>918</v>
      </c>
      <c r="BQ49" s="679" t="s">
        <v>1025</v>
      </c>
      <c r="BR49" s="679" t="s">
        <v>989</v>
      </c>
      <c r="BS49" s="665" t="s">
        <v>695</v>
      </c>
      <c r="BT49" s="665" t="s">
        <v>692</v>
      </c>
      <c r="BU49" s="679" t="s">
        <v>1008</v>
      </c>
      <c r="BV49" s="680">
        <v>6500</v>
      </c>
      <c r="BW49" s="680" t="s">
        <v>688</v>
      </c>
      <c r="BX49" s="665" t="s">
        <v>683</v>
      </c>
      <c r="BY49" s="665" t="s">
        <v>951</v>
      </c>
      <c r="BZ49" s="681" t="s">
        <v>1084</v>
      </c>
      <c r="CA49" s="679" t="s">
        <v>676</v>
      </c>
      <c r="CB49" s="679" t="s">
        <v>940</v>
      </c>
      <c r="CC49" s="665" t="s">
        <v>950</v>
      </c>
      <c r="CD49" s="665" t="s">
        <v>235</v>
      </c>
      <c r="CE49" s="665" t="s">
        <v>885</v>
      </c>
      <c r="CF49" s="665" t="s">
        <v>939</v>
      </c>
      <c r="CG49" s="665" t="s">
        <v>673</v>
      </c>
      <c r="CH49" s="665" t="s">
        <v>896</v>
      </c>
      <c r="CI49" s="679" t="s">
        <v>990</v>
      </c>
      <c r="CJ49" s="679" t="s">
        <v>889</v>
      </c>
      <c r="CK49" s="679" t="s">
        <v>1030</v>
      </c>
      <c r="CL49" s="665" t="s">
        <v>906</v>
      </c>
      <c r="CM49" s="665" t="s">
        <v>881</v>
      </c>
      <c r="CN49" s="679" t="s">
        <v>700</v>
      </c>
      <c r="CO49" s="679" t="s">
        <v>880</v>
      </c>
      <c r="CP49" s="679" t="s">
        <v>919</v>
      </c>
      <c r="CQ49" s="665" t="s">
        <v>670</v>
      </c>
      <c r="CR49" s="665" t="s">
        <v>884</v>
      </c>
      <c r="CS49" s="679" t="s">
        <v>886</v>
      </c>
      <c r="CT49" s="679" t="s">
        <v>904</v>
      </c>
      <c r="CU49" s="679" t="s">
        <v>979</v>
      </c>
      <c r="CV49" s="665" t="s">
        <v>688</v>
      </c>
      <c r="CW49" s="665" t="s">
        <v>887</v>
      </c>
      <c r="CX49" s="679" t="s">
        <v>667</v>
      </c>
      <c r="CY49" s="680">
        <v>1400</v>
      </c>
      <c r="CZ49" s="680">
        <v>2300</v>
      </c>
      <c r="DA49" s="665" t="s">
        <v>235</v>
      </c>
      <c r="DB49" s="665" t="s">
        <v>235</v>
      </c>
      <c r="DC49" s="681" t="s">
        <v>666</v>
      </c>
      <c r="DD49" s="681" t="s">
        <v>684</v>
      </c>
      <c r="DE49" s="679" t="s">
        <v>669</v>
      </c>
      <c r="DF49" s="679" t="s">
        <v>665</v>
      </c>
      <c r="DG49" s="679" t="s">
        <v>235</v>
      </c>
      <c r="DH49" s="665" t="s">
        <v>668</v>
      </c>
      <c r="DI49" s="665" t="s">
        <v>235</v>
      </c>
      <c r="DJ49" s="665" t="s">
        <v>235</v>
      </c>
      <c r="DK49" s="665" t="s">
        <v>235</v>
      </c>
      <c r="DL49" s="665" t="s">
        <v>236</v>
      </c>
      <c r="DM49" s="665" t="s">
        <v>668</v>
      </c>
      <c r="DN49" s="665" t="s">
        <v>235</v>
      </c>
      <c r="DO49" s="665" t="s">
        <v>235</v>
      </c>
      <c r="DP49" s="665" t="s">
        <v>235</v>
      </c>
      <c r="DQ49" s="665" t="s">
        <v>236</v>
      </c>
      <c r="DR49" s="681" t="s">
        <v>1086</v>
      </c>
      <c r="DS49" s="681" t="s">
        <v>995</v>
      </c>
      <c r="DT49" s="681" t="s">
        <v>1092</v>
      </c>
      <c r="DU49" s="679" t="s">
        <v>918</v>
      </c>
      <c r="DV49" s="679" t="s">
        <v>1025</v>
      </c>
      <c r="DW49" s="682" t="s">
        <v>1050</v>
      </c>
    </row>
    <row r="50" spans="1:127" x14ac:dyDescent="0.2">
      <c r="A50" s="661" t="s">
        <v>52</v>
      </c>
      <c r="B50" s="662">
        <v>2013</v>
      </c>
      <c r="C50" s="678" t="s">
        <v>938</v>
      </c>
      <c r="D50" s="679" t="s">
        <v>921</v>
      </c>
      <c r="E50" s="679" t="s">
        <v>1010</v>
      </c>
      <c r="F50" s="665" t="s">
        <v>699</v>
      </c>
      <c r="G50" s="665" t="s">
        <v>879</v>
      </c>
      <c r="H50" s="679" t="s">
        <v>661</v>
      </c>
      <c r="I50" s="679" t="s">
        <v>661</v>
      </c>
      <c r="J50" s="679" t="s">
        <v>661</v>
      </c>
      <c r="K50" s="665" t="s">
        <v>661</v>
      </c>
      <c r="L50" s="665" t="s">
        <v>661</v>
      </c>
      <c r="M50" s="679" t="s">
        <v>938</v>
      </c>
      <c r="N50" s="679" t="s">
        <v>921</v>
      </c>
      <c r="O50" s="679" t="s">
        <v>1010</v>
      </c>
      <c r="P50" s="665" t="s">
        <v>699</v>
      </c>
      <c r="Q50" s="665" t="s">
        <v>879</v>
      </c>
      <c r="R50" s="679" t="s">
        <v>236</v>
      </c>
      <c r="S50" s="680" t="s">
        <v>236</v>
      </c>
      <c r="T50" s="680" t="s">
        <v>235</v>
      </c>
      <c r="U50" s="665" t="s">
        <v>236</v>
      </c>
      <c r="V50" s="665" t="s">
        <v>237</v>
      </c>
      <c r="W50" s="679" t="s">
        <v>661</v>
      </c>
      <c r="X50" s="679" t="s">
        <v>661</v>
      </c>
      <c r="Y50" s="679" t="s">
        <v>661</v>
      </c>
      <c r="Z50" s="679" t="s">
        <v>232</v>
      </c>
      <c r="AA50" s="679" t="s">
        <v>236</v>
      </c>
      <c r="AB50" s="665" t="s">
        <v>661</v>
      </c>
      <c r="AC50" s="665" t="s">
        <v>661</v>
      </c>
      <c r="AD50" s="665" t="s">
        <v>661</v>
      </c>
      <c r="AE50" s="665" t="s">
        <v>232</v>
      </c>
      <c r="AF50" s="665" t="s">
        <v>237</v>
      </c>
      <c r="AG50" s="665" t="s">
        <v>661</v>
      </c>
      <c r="AH50" s="665" t="s">
        <v>661</v>
      </c>
      <c r="AI50" s="665" t="s">
        <v>661</v>
      </c>
      <c r="AJ50" s="665" t="s">
        <v>232</v>
      </c>
      <c r="AK50" s="665" t="s">
        <v>237</v>
      </c>
      <c r="AL50" s="680">
        <v>0.1</v>
      </c>
      <c r="AM50" s="680" t="s">
        <v>882</v>
      </c>
      <c r="AN50" s="680">
        <v>0.1</v>
      </c>
      <c r="AO50" s="668">
        <v>0.15</v>
      </c>
      <c r="AP50" s="668" t="s">
        <v>882</v>
      </c>
      <c r="AQ50" s="681" t="s">
        <v>883</v>
      </c>
      <c r="AR50" s="680">
        <v>0.1</v>
      </c>
      <c r="AS50" s="680">
        <v>0.2</v>
      </c>
      <c r="AT50" s="668">
        <v>0.19</v>
      </c>
      <c r="AU50" s="668" t="s">
        <v>882</v>
      </c>
      <c r="AV50" s="681" t="s">
        <v>893</v>
      </c>
      <c r="AW50" s="679" t="s">
        <v>883</v>
      </c>
      <c r="AX50" s="679" t="s">
        <v>893</v>
      </c>
      <c r="AY50" s="668" t="s">
        <v>893</v>
      </c>
      <c r="AZ50" s="668" t="s">
        <v>882</v>
      </c>
      <c r="BA50" s="681" t="s">
        <v>882</v>
      </c>
      <c r="BB50" s="680" t="s">
        <v>882</v>
      </c>
      <c r="BC50" s="680" t="s">
        <v>882</v>
      </c>
      <c r="BD50" s="668" t="s">
        <v>882</v>
      </c>
      <c r="BE50" s="668" t="s">
        <v>882</v>
      </c>
      <c r="BF50" s="679" t="s">
        <v>236</v>
      </c>
      <c r="BG50" s="679" t="s">
        <v>232</v>
      </c>
      <c r="BH50" s="679" t="s">
        <v>236</v>
      </c>
      <c r="BI50" s="665" t="s">
        <v>237</v>
      </c>
      <c r="BJ50" s="665" t="s">
        <v>232</v>
      </c>
      <c r="BK50" s="679" t="s">
        <v>661</v>
      </c>
      <c r="BL50" s="679" t="s">
        <v>661</v>
      </c>
      <c r="BM50" s="679" t="s">
        <v>661</v>
      </c>
      <c r="BN50" s="665" t="s">
        <v>661</v>
      </c>
      <c r="BO50" s="665" t="s">
        <v>661</v>
      </c>
      <c r="BP50" s="679" t="s">
        <v>236</v>
      </c>
      <c r="BQ50" s="679" t="s">
        <v>232</v>
      </c>
      <c r="BR50" s="679" t="s">
        <v>236</v>
      </c>
      <c r="BS50" s="665" t="s">
        <v>237</v>
      </c>
      <c r="BT50" s="665" t="s">
        <v>232</v>
      </c>
      <c r="BU50" s="679" t="s">
        <v>232</v>
      </c>
      <c r="BV50" s="680" t="s">
        <v>232</v>
      </c>
      <c r="BW50" s="680" t="s">
        <v>237</v>
      </c>
      <c r="BX50" s="665" t="s">
        <v>232</v>
      </c>
      <c r="BY50" s="665" t="s">
        <v>232</v>
      </c>
      <c r="BZ50" s="681" t="s">
        <v>661</v>
      </c>
      <c r="CA50" s="679" t="s">
        <v>232</v>
      </c>
      <c r="CB50" s="679" t="s">
        <v>232</v>
      </c>
      <c r="CC50" s="665" t="s">
        <v>661</v>
      </c>
      <c r="CD50" s="665" t="s">
        <v>232</v>
      </c>
      <c r="CE50" s="665" t="s">
        <v>232</v>
      </c>
      <c r="CF50" s="665" t="s">
        <v>661</v>
      </c>
      <c r="CG50" s="665" t="s">
        <v>232</v>
      </c>
      <c r="CH50" s="665" t="s">
        <v>232</v>
      </c>
      <c r="CI50" s="679" t="s">
        <v>232</v>
      </c>
      <c r="CJ50" s="679" t="s">
        <v>232</v>
      </c>
      <c r="CK50" s="679" t="s">
        <v>232</v>
      </c>
      <c r="CL50" s="665" t="s">
        <v>232</v>
      </c>
      <c r="CM50" s="665" t="s">
        <v>232</v>
      </c>
      <c r="CN50" s="679" t="s">
        <v>661</v>
      </c>
      <c r="CO50" s="679" t="s">
        <v>661</v>
      </c>
      <c r="CP50" s="679" t="s">
        <v>661</v>
      </c>
      <c r="CQ50" s="665" t="s">
        <v>661</v>
      </c>
      <c r="CR50" s="665" t="s">
        <v>661</v>
      </c>
      <c r="CS50" s="679" t="s">
        <v>232</v>
      </c>
      <c r="CT50" s="679" t="s">
        <v>232</v>
      </c>
      <c r="CU50" s="679" t="s">
        <v>232</v>
      </c>
      <c r="CV50" s="665" t="s">
        <v>232</v>
      </c>
      <c r="CW50" s="665" t="s">
        <v>232</v>
      </c>
      <c r="CX50" s="679" t="s">
        <v>232</v>
      </c>
      <c r="CY50" s="680" t="s">
        <v>232</v>
      </c>
      <c r="CZ50" s="680" t="s">
        <v>232</v>
      </c>
      <c r="DA50" s="665" t="s">
        <v>232</v>
      </c>
      <c r="DB50" s="665" t="s">
        <v>232</v>
      </c>
      <c r="DC50" s="681" t="s">
        <v>661</v>
      </c>
      <c r="DD50" s="681" t="s">
        <v>661</v>
      </c>
      <c r="DE50" s="679" t="s">
        <v>661</v>
      </c>
      <c r="DF50" s="679" t="s">
        <v>232</v>
      </c>
      <c r="DG50" s="679" t="s">
        <v>232</v>
      </c>
      <c r="DH50" s="665" t="s">
        <v>661</v>
      </c>
      <c r="DI50" s="665" t="s">
        <v>661</v>
      </c>
      <c r="DJ50" s="665" t="s">
        <v>661</v>
      </c>
      <c r="DK50" s="665" t="s">
        <v>232</v>
      </c>
      <c r="DL50" s="665" t="s">
        <v>232</v>
      </c>
      <c r="DM50" s="665" t="s">
        <v>661</v>
      </c>
      <c r="DN50" s="665" t="s">
        <v>661</v>
      </c>
      <c r="DO50" s="665" t="s">
        <v>661</v>
      </c>
      <c r="DP50" s="665" t="s">
        <v>232</v>
      </c>
      <c r="DQ50" s="665" t="s">
        <v>232</v>
      </c>
      <c r="DR50" s="681" t="s">
        <v>661</v>
      </c>
      <c r="DS50" s="681" t="s">
        <v>661</v>
      </c>
      <c r="DT50" s="681" t="s">
        <v>661</v>
      </c>
      <c r="DU50" s="679" t="s">
        <v>661</v>
      </c>
      <c r="DV50" s="679" t="s">
        <v>661</v>
      </c>
      <c r="DW50" s="682" t="s">
        <v>661</v>
      </c>
    </row>
    <row r="51" spans="1:127" x14ac:dyDescent="0.2">
      <c r="A51" s="661" t="s">
        <v>53</v>
      </c>
      <c r="B51" s="662">
        <v>2013</v>
      </c>
      <c r="C51" s="678" t="s">
        <v>697</v>
      </c>
      <c r="D51" s="679" t="s">
        <v>891</v>
      </c>
      <c r="E51" s="679" t="s">
        <v>1067</v>
      </c>
      <c r="F51" s="665" t="s">
        <v>884</v>
      </c>
      <c r="G51" s="665" t="s">
        <v>892</v>
      </c>
      <c r="H51" s="679" t="s">
        <v>663</v>
      </c>
      <c r="I51" s="679" t="s">
        <v>235</v>
      </c>
      <c r="J51" s="679" t="s">
        <v>668</v>
      </c>
      <c r="K51" s="665" t="s">
        <v>235</v>
      </c>
      <c r="L51" s="665" t="s">
        <v>235</v>
      </c>
      <c r="M51" s="679" t="s">
        <v>675</v>
      </c>
      <c r="N51" s="679" t="s">
        <v>896</v>
      </c>
      <c r="O51" s="679" t="s">
        <v>935</v>
      </c>
      <c r="P51" s="665" t="s">
        <v>690</v>
      </c>
      <c r="Q51" s="665" t="s">
        <v>666</v>
      </c>
      <c r="R51" s="679" t="s">
        <v>237</v>
      </c>
      <c r="S51" s="680" t="s">
        <v>237</v>
      </c>
      <c r="T51" s="680" t="s">
        <v>236</v>
      </c>
      <c r="U51" s="665" t="s">
        <v>232</v>
      </c>
      <c r="V51" s="665" t="s">
        <v>237</v>
      </c>
      <c r="W51" s="679" t="s">
        <v>236</v>
      </c>
      <c r="X51" s="679" t="s">
        <v>236</v>
      </c>
      <c r="Y51" s="679" t="s">
        <v>236</v>
      </c>
      <c r="Z51" s="679" t="s">
        <v>232</v>
      </c>
      <c r="AA51" s="679" t="s">
        <v>232</v>
      </c>
      <c r="AB51" s="665" t="s">
        <v>237</v>
      </c>
      <c r="AC51" s="665" t="s">
        <v>236</v>
      </c>
      <c r="AD51" s="665" t="s">
        <v>237</v>
      </c>
      <c r="AE51" s="665" t="s">
        <v>232</v>
      </c>
      <c r="AF51" s="665" t="s">
        <v>232</v>
      </c>
      <c r="AG51" s="665" t="s">
        <v>237</v>
      </c>
      <c r="AH51" s="665" t="s">
        <v>236</v>
      </c>
      <c r="AI51" s="665" t="s">
        <v>237</v>
      </c>
      <c r="AJ51" s="665" t="s">
        <v>232</v>
      </c>
      <c r="AK51" s="665" t="s">
        <v>232</v>
      </c>
      <c r="AL51" s="680">
        <v>0.7</v>
      </c>
      <c r="AM51" s="680">
        <v>0.5</v>
      </c>
      <c r="AN51" s="680">
        <v>0.9</v>
      </c>
      <c r="AO51" s="668">
        <v>0.57999999999999996</v>
      </c>
      <c r="AP51" s="668">
        <v>0.77</v>
      </c>
      <c r="AQ51" s="681" t="s">
        <v>1023</v>
      </c>
      <c r="AR51" s="680">
        <v>0.7</v>
      </c>
      <c r="AS51" s="680">
        <v>1.1000000000000001</v>
      </c>
      <c r="AT51" s="668">
        <v>0.69</v>
      </c>
      <c r="AU51" s="668">
        <v>1.17</v>
      </c>
      <c r="AV51" s="681" t="s">
        <v>929</v>
      </c>
      <c r="AW51" s="679" t="s">
        <v>971</v>
      </c>
      <c r="AX51" s="679" t="s">
        <v>931</v>
      </c>
      <c r="AY51" s="668" t="s">
        <v>971</v>
      </c>
      <c r="AZ51" s="668" t="s">
        <v>984</v>
      </c>
      <c r="BA51" s="681" t="s">
        <v>882</v>
      </c>
      <c r="BB51" s="680" t="s">
        <v>882</v>
      </c>
      <c r="BC51" s="680">
        <v>0.1</v>
      </c>
      <c r="BD51" s="668" t="s">
        <v>882</v>
      </c>
      <c r="BE51" s="668" t="s">
        <v>883</v>
      </c>
      <c r="BF51" s="679" t="s">
        <v>237</v>
      </c>
      <c r="BG51" s="679" t="s">
        <v>232</v>
      </c>
      <c r="BH51" s="679" t="s">
        <v>236</v>
      </c>
      <c r="BI51" s="665" t="s">
        <v>232</v>
      </c>
      <c r="BJ51" s="665" t="s">
        <v>232</v>
      </c>
      <c r="BK51" s="679" t="s">
        <v>232</v>
      </c>
      <c r="BL51" s="679" t="s">
        <v>232</v>
      </c>
      <c r="BM51" s="679" t="s">
        <v>237</v>
      </c>
      <c r="BN51" s="665" t="s">
        <v>232</v>
      </c>
      <c r="BO51" s="665" t="s">
        <v>232</v>
      </c>
      <c r="BP51" s="679" t="s">
        <v>232</v>
      </c>
      <c r="BQ51" s="679" t="s">
        <v>232</v>
      </c>
      <c r="BR51" s="679" t="s">
        <v>237</v>
      </c>
      <c r="BS51" s="665" t="s">
        <v>232</v>
      </c>
      <c r="BT51" s="665" t="s">
        <v>232</v>
      </c>
      <c r="BU51" s="679" t="s">
        <v>232</v>
      </c>
      <c r="BV51" s="680" t="s">
        <v>232</v>
      </c>
      <c r="BW51" s="680" t="s">
        <v>232</v>
      </c>
      <c r="BX51" s="665" t="s">
        <v>232</v>
      </c>
      <c r="BY51" s="665" t="s">
        <v>232</v>
      </c>
      <c r="BZ51" s="681" t="s">
        <v>232</v>
      </c>
      <c r="CA51" s="679" t="s">
        <v>232</v>
      </c>
      <c r="CB51" s="679" t="s">
        <v>232</v>
      </c>
      <c r="CC51" s="665" t="s">
        <v>232</v>
      </c>
      <c r="CD51" s="665" t="s">
        <v>232</v>
      </c>
      <c r="CE51" s="665" t="s">
        <v>232</v>
      </c>
      <c r="CF51" s="665" t="s">
        <v>232</v>
      </c>
      <c r="CG51" s="665" t="s">
        <v>232</v>
      </c>
      <c r="CH51" s="665" t="s">
        <v>232</v>
      </c>
      <c r="CI51" s="679" t="s">
        <v>235</v>
      </c>
      <c r="CJ51" s="679" t="s">
        <v>236</v>
      </c>
      <c r="CK51" s="679" t="s">
        <v>235</v>
      </c>
      <c r="CL51" s="665" t="s">
        <v>236</v>
      </c>
      <c r="CM51" s="665" t="s">
        <v>236</v>
      </c>
      <c r="CN51" s="679" t="s">
        <v>232</v>
      </c>
      <c r="CO51" s="679" t="s">
        <v>232</v>
      </c>
      <c r="CP51" s="679" t="s">
        <v>237</v>
      </c>
      <c r="CQ51" s="665" t="s">
        <v>232</v>
      </c>
      <c r="CR51" s="665" t="s">
        <v>232</v>
      </c>
      <c r="CS51" s="679" t="s">
        <v>235</v>
      </c>
      <c r="CT51" s="679" t="s">
        <v>236</v>
      </c>
      <c r="CU51" s="679" t="s">
        <v>235</v>
      </c>
      <c r="CV51" s="665" t="s">
        <v>236</v>
      </c>
      <c r="CW51" s="665" t="s">
        <v>236</v>
      </c>
      <c r="CX51" s="679" t="s">
        <v>232</v>
      </c>
      <c r="CY51" s="680" t="s">
        <v>232</v>
      </c>
      <c r="CZ51" s="680" t="s">
        <v>232</v>
      </c>
      <c r="DA51" s="665" t="s">
        <v>232</v>
      </c>
      <c r="DB51" s="665" t="s">
        <v>232</v>
      </c>
      <c r="DC51" s="681" t="s">
        <v>232</v>
      </c>
      <c r="DD51" s="681" t="s">
        <v>232</v>
      </c>
      <c r="DE51" s="679" t="s">
        <v>232</v>
      </c>
      <c r="DF51" s="679" t="s">
        <v>232</v>
      </c>
      <c r="DG51" s="679" t="s">
        <v>232</v>
      </c>
      <c r="DH51" s="665" t="s">
        <v>232</v>
      </c>
      <c r="DI51" s="665" t="s">
        <v>232</v>
      </c>
      <c r="DJ51" s="665" t="s">
        <v>232</v>
      </c>
      <c r="DK51" s="665" t="s">
        <v>232</v>
      </c>
      <c r="DL51" s="665" t="s">
        <v>232</v>
      </c>
      <c r="DM51" s="665" t="s">
        <v>232</v>
      </c>
      <c r="DN51" s="665" t="s">
        <v>232</v>
      </c>
      <c r="DO51" s="665" t="s">
        <v>232</v>
      </c>
      <c r="DP51" s="665" t="s">
        <v>232</v>
      </c>
      <c r="DQ51" s="665" t="s">
        <v>232</v>
      </c>
      <c r="DR51" s="681" t="s">
        <v>736</v>
      </c>
      <c r="DS51" s="681" t="s">
        <v>698</v>
      </c>
      <c r="DT51" s="681" t="s">
        <v>737</v>
      </c>
      <c r="DU51" s="679" t="s">
        <v>236</v>
      </c>
      <c r="DV51" s="679" t="s">
        <v>237</v>
      </c>
      <c r="DW51" s="682" t="s">
        <v>236</v>
      </c>
    </row>
    <row r="52" spans="1:127" x14ac:dyDescent="0.2">
      <c r="A52" s="661" t="s">
        <v>54</v>
      </c>
      <c r="B52" s="662">
        <v>2013</v>
      </c>
      <c r="C52" s="690" t="s">
        <v>661</v>
      </c>
      <c r="D52" s="691" t="s">
        <v>661</v>
      </c>
      <c r="E52" s="691" t="s">
        <v>661</v>
      </c>
      <c r="F52" s="692" t="s">
        <v>661</v>
      </c>
      <c r="G52" s="692" t="s">
        <v>661</v>
      </c>
      <c r="H52" s="691" t="s">
        <v>661</v>
      </c>
      <c r="I52" s="691" t="s">
        <v>661</v>
      </c>
      <c r="J52" s="691" t="s">
        <v>661</v>
      </c>
      <c r="K52" s="692" t="s">
        <v>661</v>
      </c>
      <c r="L52" s="692" t="s">
        <v>661</v>
      </c>
      <c r="M52" s="691" t="s">
        <v>661</v>
      </c>
      <c r="N52" s="691" t="s">
        <v>661</v>
      </c>
      <c r="O52" s="691" t="s">
        <v>661</v>
      </c>
      <c r="P52" s="692" t="s">
        <v>661</v>
      </c>
      <c r="Q52" s="692" t="s">
        <v>661</v>
      </c>
      <c r="R52" s="691" t="s">
        <v>661</v>
      </c>
      <c r="S52" s="693" t="s">
        <v>661</v>
      </c>
      <c r="T52" s="693" t="s">
        <v>661</v>
      </c>
      <c r="U52" s="692" t="s">
        <v>661</v>
      </c>
      <c r="V52" s="692" t="s">
        <v>661</v>
      </c>
      <c r="W52" s="691" t="s">
        <v>661</v>
      </c>
      <c r="X52" s="691" t="s">
        <v>661</v>
      </c>
      <c r="Y52" s="691" t="s">
        <v>661</v>
      </c>
      <c r="Z52" s="691" t="s">
        <v>661</v>
      </c>
      <c r="AA52" s="691" t="s">
        <v>661</v>
      </c>
      <c r="AB52" s="692" t="s">
        <v>661</v>
      </c>
      <c r="AC52" s="692" t="s">
        <v>661</v>
      </c>
      <c r="AD52" s="692" t="s">
        <v>661</v>
      </c>
      <c r="AE52" s="692" t="s">
        <v>661</v>
      </c>
      <c r="AF52" s="692" t="s">
        <v>661</v>
      </c>
      <c r="AG52" s="692" t="s">
        <v>661</v>
      </c>
      <c r="AH52" s="692" t="s">
        <v>661</v>
      </c>
      <c r="AI52" s="692" t="s">
        <v>661</v>
      </c>
      <c r="AJ52" s="692" t="s">
        <v>661</v>
      </c>
      <c r="AK52" s="692" t="s">
        <v>661</v>
      </c>
      <c r="AL52" s="692" t="s">
        <v>661</v>
      </c>
      <c r="AM52" s="693" t="s">
        <v>661</v>
      </c>
      <c r="AN52" s="692" t="s">
        <v>661</v>
      </c>
      <c r="AO52" s="692" t="s">
        <v>661</v>
      </c>
      <c r="AP52" s="694" t="s">
        <v>661</v>
      </c>
      <c r="AQ52" s="695" t="s">
        <v>661</v>
      </c>
      <c r="AR52" s="648" t="s">
        <v>661</v>
      </c>
      <c r="AS52" s="648" t="s">
        <v>661</v>
      </c>
      <c r="AT52" s="648" t="s">
        <v>661</v>
      </c>
      <c r="AU52" s="694" t="s">
        <v>661</v>
      </c>
      <c r="AV52" s="695" t="s">
        <v>661</v>
      </c>
      <c r="AW52" s="691" t="s">
        <v>661</v>
      </c>
      <c r="AX52" s="691" t="s">
        <v>661</v>
      </c>
      <c r="AY52" s="694" t="s">
        <v>661</v>
      </c>
      <c r="AZ52" s="694" t="s">
        <v>661</v>
      </c>
      <c r="BA52" s="695" t="s">
        <v>661</v>
      </c>
      <c r="BB52" s="693" t="s">
        <v>661</v>
      </c>
      <c r="BC52" s="693" t="s">
        <v>661</v>
      </c>
      <c r="BD52" s="694" t="s">
        <v>661</v>
      </c>
      <c r="BE52" s="694" t="s">
        <v>661</v>
      </c>
      <c r="BF52" s="691" t="s">
        <v>661</v>
      </c>
      <c r="BG52" s="691" t="s">
        <v>661</v>
      </c>
      <c r="BH52" s="691" t="s">
        <v>661</v>
      </c>
      <c r="BI52" s="692" t="s">
        <v>661</v>
      </c>
      <c r="BJ52" s="692" t="s">
        <v>661</v>
      </c>
      <c r="BK52" s="691" t="s">
        <v>661</v>
      </c>
      <c r="BL52" s="691" t="s">
        <v>661</v>
      </c>
      <c r="BM52" s="691" t="s">
        <v>661</v>
      </c>
      <c r="BN52" s="692" t="s">
        <v>661</v>
      </c>
      <c r="BO52" s="692" t="s">
        <v>661</v>
      </c>
      <c r="BP52" s="691" t="s">
        <v>661</v>
      </c>
      <c r="BQ52" s="691" t="s">
        <v>661</v>
      </c>
      <c r="BR52" s="691" t="s">
        <v>661</v>
      </c>
      <c r="BS52" s="692" t="s">
        <v>661</v>
      </c>
      <c r="BT52" s="692" t="s">
        <v>661</v>
      </c>
      <c r="BU52" s="691" t="s">
        <v>661</v>
      </c>
      <c r="BV52" s="693" t="s">
        <v>661</v>
      </c>
      <c r="BW52" s="693" t="s">
        <v>661</v>
      </c>
      <c r="BX52" s="692" t="s">
        <v>661</v>
      </c>
      <c r="BY52" s="692" t="s">
        <v>661</v>
      </c>
      <c r="BZ52" s="695" t="s">
        <v>661</v>
      </c>
      <c r="CA52" s="691" t="s">
        <v>661</v>
      </c>
      <c r="CB52" s="691" t="s">
        <v>661</v>
      </c>
      <c r="CC52" s="692" t="s">
        <v>661</v>
      </c>
      <c r="CD52" s="692" t="s">
        <v>661</v>
      </c>
      <c r="CE52" s="692" t="s">
        <v>661</v>
      </c>
      <c r="CF52" s="692" t="s">
        <v>661</v>
      </c>
      <c r="CG52" s="692" t="s">
        <v>661</v>
      </c>
      <c r="CH52" s="692" t="s">
        <v>661</v>
      </c>
      <c r="CI52" s="691" t="s">
        <v>661</v>
      </c>
      <c r="CJ52" s="691" t="s">
        <v>661</v>
      </c>
      <c r="CK52" s="691" t="s">
        <v>661</v>
      </c>
      <c r="CL52" s="692" t="s">
        <v>661</v>
      </c>
      <c r="CM52" s="692" t="s">
        <v>661</v>
      </c>
      <c r="CN52" s="691" t="s">
        <v>661</v>
      </c>
      <c r="CO52" s="691" t="s">
        <v>661</v>
      </c>
      <c r="CP52" s="691" t="s">
        <v>661</v>
      </c>
      <c r="CQ52" s="692" t="s">
        <v>661</v>
      </c>
      <c r="CR52" s="692" t="s">
        <v>661</v>
      </c>
      <c r="CS52" s="691" t="s">
        <v>661</v>
      </c>
      <c r="CT52" s="691" t="s">
        <v>661</v>
      </c>
      <c r="CU52" s="691" t="s">
        <v>661</v>
      </c>
      <c r="CV52" s="692" t="s">
        <v>661</v>
      </c>
      <c r="CW52" s="692" t="s">
        <v>661</v>
      </c>
      <c r="CX52" s="691" t="s">
        <v>661</v>
      </c>
      <c r="CY52" s="693" t="s">
        <v>661</v>
      </c>
      <c r="CZ52" s="693" t="s">
        <v>661</v>
      </c>
      <c r="DA52" s="692" t="s">
        <v>661</v>
      </c>
      <c r="DB52" s="692" t="s">
        <v>661</v>
      </c>
      <c r="DC52" s="695" t="s">
        <v>661</v>
      </c>
      <c r="DD52" s="695" t="s">
        <v>661</v>
      </c>
      <c r="DE52" s="691" t="s">
        <v>661</v>
      </c>
      <c r="DF52" s="691" t="s">
        <v>661</v>
      </c>
      <c r="DG52" s="691" t="s">
        <v>661</v>
      </c>
      <c r="DH52" s="692" t="s">
        <v>661</v>
      </c>
      <c r="DI52" s="692" t="s">
        <v>661</v>
      </c>
      <c r="DJ52" s="692" t="s">
        <v>661</v>
      </c>
      <c r="DK52" s="692" t="s">
        <v>661</v>
      </c>
      <c r="DL52" s="692" t="s">
        <v>661</v>
      </c>
      <c r="DM52" s="692" t="s">
        <v>661</v>
      </c>
      <c r="DN52" s="692" t="s">
        <v>661</v>
      </c>
      <c r="DO52" s="692" t="s">
        <v>661</v>
      </c>
      <c r="DP52" s="692" t="s">
        <v>661</v>
      </c>
      <c r="DQ52" s="692" t="s">
        <v>661</v>
      </c>
      <c r="DR52" s="695" t="s">
        <v>661</v>
      </c>
      <c r="DS52" s="695" t="s">
        <v>661</v>
      </c>
      <c r="DT52" s="695" t="s">
        <v>661</v>
      </c>
      <c r="DU52" s="691" t="s">
        <v>661</v>
      </c>
      <c r="DV52" s="691" t="s">
        <v>661</v>
      </c>
      <c r="DW52" s="696" t="s">
        <v>661</v>
      </c>
    </row>
    <row r="53" spans="1:127" x14ac:dyDescent="0.2">
      <c r="A53" s="661" t="s">
        <v>55</v>
      </c>
      <c r="B53" s="662">
        <v>2013</v>
      </c>
      <c r="C53" s="678" t="s">
        <v>987</v>
      </c>
      <c r="D53" s="679" t="s">
        <v>989</v>
      </c>
      <c r="E53" s="679" t="s">
        <v>1022</v>
      </c>
      <c r="F53" s="665" t="s">
        <v>914</v>
      </c>
      <c r="G53" s="665" t="s">
        <v>694</v>
      </c>
      <c r="H53" s="679" t="s">
        <v>661</v>
      </c>
      <c r="I53" s="679" t="s">
        <v>661</v>
      </c>
      <c r="J53" s="679" t="s">
        <v>661</v>
      </c>
      <c r="K53" s="665" t="s">
        <v>661</v>
      </c>
      <c r="L53" s="665" t="s">
        <v>661</v>
      </c>
      <c r="M53" s="679" t="s">
        <v>888</v>
      </c>
      <c r="N53" s="679" t="s">
        <v>979</v>
      </c>
      <c r="O53" s="679" t="s">
        <v>1031</v>
      </c>
      <c r="P53" s="665" t="s">
        <v>1025</v>
      </c>
      <c r="Q53" s="665" t="s">
        <v>914</v>
      </c>
      <c r="R53" s="679" t="s">
        <v>966</v>
      </c>
      <c r="S53" s="680">
        <v>2000</v>
      </c>
      <c r="T53" s="680">
        <v>5900</v>
      </c>
      <c r="U53" s="665" t="s">
        <v>668</v>
      </c>
      <c r="V53" s="665" t="s">
        <v>671</v>
      </c>
      <c r="W53" s="679" t="s">
        <v>661</v>
      </c>
      <c r="X53" s="679" t="s">
        <v>661</v>
      </c>
      <c r="Y53" s="679" t="s">
        <v>661</v>
      </c>
      <c r="Z53" s="679" t="s">
        <v>669</v>
      </c>
      <c r="AA53" s="679" t="s">
        <v>685</v>
      </c>
      <c r="AB53" s="665" t="s">
        <v>661</v>
      </c>
      <c r="AC53" s="665" t="s">
        <v>661</v>
      </c>
      <c r="AD53" s="665" t="s">
        <v>661</v>
      </c>
      <c r="AE53" s="665" t="s">
        <v>235</v>
      </c>
      <c r="AF53" s="665" t="s">
        <v>235</v>
      </c>
      <c r="AG53" s="665" t="s">
        <v>661</v>
      </c>
      <c r="AH53" s="665" t="s">
        <v>661</v>
      </c>
      <c r="AI53" s="665" t="s">
        <v>661</v>
      </c>
      <c r="AJ53" s="665" t="s">
        <v>235</v>
      </c>
      <c r="AK53" s="665" t="s">
        <v>665</v>
      </c>
      <c r="AL53" s="680">
        <v>0.4</v>
      </c>
      <c r="AM53" s="680">
        <v>0.3</v>
      </c>
      <c r="AN53" s="680">
        <v>0.6</v>
      </c>
      <c r="AO53" s="668">
        <v>0.44</v>
      </c>
      <c r="AP53" s="668">
        <v>0.46</v>
      </c>
      <c r="AQ53" s="681" t="s">
        <v>930</v>
      </c>
      <c r="AR53" s="680">
        <v>0.4</v>
      </c>
      <c r="AS53" s="680">
        <v>0.8</v>
      </c>
      <c r="AT53" s="668">
        <v>0.59</v>
      </c>
      <c r="AU53" s="668">
        <v>0.65</v>
      </c>
      <c r="AV53" s="681" t="s">
        <v>971</v>
      </c>
      <c r="AW53" s="679" t="s">
        <v>972</v>
      </c>
      <c r="AX53" s="679" t="s">
        <v>929</v>
      </c>
      <c r="AY53" s="668" t="s">
        <v>971</v>
      </c>
      <c r="AZ53" s="668" t="s">
        <v>971</v>
      </c>
      <c r="BA53" s="681" t="s">
        <v>893</v>
      </c>
      <c r="BB53" s="680">
        <v>0.1</v>
      </c>
      <c r="BC53" s="680">
        <v>0.3</v>
      </c>
      <c r="BD53" s="668" t="s">
        <v>893</v>
      </c>
      <c r="BE53" s="668" t="s">
        <v>893</v>
      </c>
      <c r="BF53" s="679" t="s">
        <v>235</v>
      </c>
      <c r="BG53" s="679" t="s">
        <v>236</v>
      </c>
      <c r="BH53" s="679" t="s">
        <v>677</v>
      </c>
      <c r="BI53" s="665" t="s">
        <v>236</v>
      </c>
      <c r="BJ53" s="665" t="s">
        <v>236</v>
      </c>
      <c r="BK53" s="679" t="s">
        <v>661</v>
      </c>
      <c r="BL53" s="679" t="s">
        <v>661</v>
      </c>
      <c r="BM53" s="679" t="s">
        <v>661</v>
      </c>
      <c r="BN53" s="665" t="s">
        <v>661</v>
      </c>
      <c r="BO53" s="665" t="s">
        <v>661</v>
      </c>
      <c r="BP53" s="679" t="s">
        <v>235</v>
      </c>
      <c r="BQ53" s="679" t="s">
        <v>236</v>
      </c>
      <c r="BR53" s="679" t="s">
        <v>669</v>
      </c>
      <c r="BS53" s="665" t="s">
        <v>236</v>
      </c>
      <c r="BT53" s="665" t="s">
        <v>236</v>
      </c>
      <c r="BU53" s="679" t="s">
        <v>236</v>
      </c>
      <c r="BV53" s="680" t="s">
        <v>237</v>
      </c>
      <c r="BW53" s="680" t="s">
        <v>235</v>
      </c>
      <c r="BX53" s="665" t="s">
        <v>237</v>
      </c>
      <c r="BY53" s="665" t="s">
        <v>236</v>
      </c>
      <c r="BZ53" s="681" t="s">
        <v>661</v>
      </c>
      <c r="CA53" s="679" t="s">
        <v>237</v>
      </c>
      <c r="CB53" s="679" t="s">
        <v>237</v>
      </c>
      <c r="CC53" s="665" t="s">
        <v>661</v>
      </c>
      <c r="CD53" s="665" t="s">
        <v>232</v>
      </c>
      <c r="CE53" s="665" t="s">
        <v>232</v>
      </c>
      <c r="CF53" s="665" t="s">
        <v>661</v>
      </c>
      <c r="CG53" s="665" t="s">
        <v>237</v>
      </c>
      <c r="CH53" s="665" t="s">
        <v>232</v>
      </c>
      <c r="CI53" s="679" t="s">
        <v>664</v>
      </c>
      <c r="CJ53" s="679" t="s">
        <v>235</v>
      </c>
      <c r="CK53" s="679" t="s">
        <v>897</v>
      </c>
      <c r="CL53" s="665" t="s">
        <v>684</v>
      </c>
      <c r="CM53" s="665" t="s">
        <v>235</v>
      </c>
      <c r="CN53" s="679" t="s">
        <v>661</v>
      </c>
      <c r="CO53" s="679" t="s">
        <v>661</v>
      </c>
      <c r="CP53" s="679" t="s">
        <v>661</v>
      </c>
      <c r="CQ53" s="665" t="s">
        <v>661</v>
      </c>
      <c r="CR53" s="665" t="s">
        <v>661</v>
      </c>
      <c r="CS53" s="679" t="s">
        <v>879</v>
      </c>
      <c r="CT53" s="679" t="s">
        <v>235</v>
      </c>
      <c r="CU53" s="679" t="s">
        <v>682</v>
      </c>
      <c r="CV53" s="665" t="s">
        <v>235</v>
      </c>
      <c r="CW53" s="665" t="s">
        <v>235</v>
      </c>
      <c r="CX53" s="679" t="s">
        <v>232</v>
      </c>
      <c r="CY53" s="680" t="s">
        <v>232</v>
      </c>
      <c r="CZ53" s="680" t="s">
        <v>237</v>
      </c>
      <c r="DA53" s="665" t="s">
        <v>232</v>
      </c>
      <c r="DB53" s="665" t="s">
        <v>232</v>
      </c>
      <c r="DC53" s="681" t="s">
        <v>661</v>
      </c>
      <c r="DD53" s="681" t="s">
        <v>661</v>
      </c>
      <c r="DE53" s="679" t="s">
        <v>661</v>
      </c>
      <c r="DF53" s="679" t="s">
        <v>232</v>
      </c>
      <c r="DG53" s="679" t="s">
        <v>232</v>
      </c>
      <c r="DH53" s="665" t="s">
        <v>661</v>
      </c>
      <c r="DI53" s="665" t="s">
        <v>661</v>
      </c>
      <c r="DJ53" s="665" t="s">
        <v>661</v>
      </c>
      <c r="DK53" s="665" t="s">
        <v>232</v>
      </c>
      <c r="DL53" s="665" t="s">
        <v>232</v>
      </c>
      <c r="DM53" s="665" t="s">
        <v>661</v>
      </c>
      <c r="DN53" s="665" t="s">
        <v>661</v>
      </c>
      <c r="DO53" s="665" t="s">
        <v>661</v>
      </c>
      <c r="DP53" s="665" t="s">
        <v>232</v>
      </c>
      <c r="DQ53" s="665" t="s">
        <v>232</v>
      </c>
      <c r="DR53" s="681" t="s">
        <v>661</v>
      </c>
      <c r="DS53" s="681" t="s">
        <v>661</v>
      </c>
      <c r="DT53" s="681" t="s">
        <v>661</v>
      </c>
      <c r="DU53" s="679" t="s">
        <v>661</v>
      </c>
      <c r="DV53" s="679" t="s">
        <v>661</v>
      </c>
      <c r="DW53" s="682" t="s">
        <v>661</v>
      </c>
    </row>
    <row r="54" spans="1:127" x14ac:dyDescent="0.2">
      <c r="A54" s="661" t="s">
        <v>56</v>
      </c>
      <c r="B54" s="662">
        <v>2013</v>
      </c>
      <c r="C54" s="678" t="s">
        <v>1057</v>
      </c>
      <c r="D54" s="679" t="s">
        <v>918</v>
      </c>
      <c r="E54" s="679" t="s">
        <v>1036</v>
      </c>
      <c r="F54" s="665" t="s">
        <v>918</v>
      </c>
      <c r="G54" s="665" t="s">
        <v>695</v>
      </c>
      <c r="H54" s="679" t="s">
        <v>235</v>
      </c>
      <c r="I54" s="679" t="s">
        <v>235</v>
      </c>
      <c r="J54" s="679" t="s">
        <v>669</v>
      </c>
      <c r="K54" s="665" t="s">
        <v>236</v>
      </c>
      <c r="L54" s="665" t="s">
        <v>236</v>
      </c>
      <c r="M54" s="679" t="s">
        <v>1057</v>
      </c>
      <c r="N54" s="679" t="s">
        <v>886</v>
      </c>
      <c r="O54" s="679" t="s">
        <v>1082</v>
      </c>
      <c r="P54" s="665" t="s">
        <v>918</v>
      </c>
      <c r="Q54" s="665" t="s">
        <v>695</v>
      </c>
      <c r="R54" s="679" t="s">
        <v>994</v>
      </c>
      <c r="S54" s="680">
        <v>2700</v>
      </c>
      <c r="T54" s="680" t="s">
        <v>887</v>
      </c>
      <c r="U54" s="665" t="s">
        <v>966</v>
      </c>
      <c r="V54" s="665" t="s">
        <v>685</v>
      </c>
      <c r="W54" s="679" t="s">
        <v>232</v>
      </c>
      <c r="X54" s="679" t="s">
        <v>236</v>
      </c>
      <c r="Y54" s="679" t="s">
        <v>236</v>
      </c>
      <c r="Z54" s="679" t="s">
        <v>879</v>
      </c>
      <c r="AA54" s="679" t="s">
        <v>934</v>
      </c>
      <c r="AB54" s="665" t="s">
        <v>232</v>
      </c>
      <c r="AC54" s="665" t="s">
        <v>236</v>
      </c>
      <c r="AD54" s="665" t="s">
        <v>237</v>
      </c>
      <c r="AE54" s="665" t="s">
        <v>235</v>
      </c>
      <c r="AF54" s="665" t="s">
        <v>895</v>
      </c>
      <c r="AG54" s="665" t="s">
        <v>232</v>
      </c>
      <c r="AH54" s="665" t="s">
        <v>237</v>
      </c>
      <c r="AI54" s="665" t="s">
        <v>237</v>
      </c>
      <c r="AJ54" s="665" t="s">
        <v>235</v>
      </c>
      <c r="AK54" s="665" t="s">
        <v>668</v>
      </c>
      <c r="AL54" s="680">
        <v>0.2</v>
      </c>
      <c r="AM54" s="680">
        <v>0.2</v>
      </c>
      <c r="AN54" s="680">
        <v>0.4</v>
      </c>
      <c r="AO54" s="668">
        <v>0.35</v>
      </c>
      <c r="AP54" s="668">
        <v>0.15</v>
      </c>
      <c r="AQ54" s="681" t="s">
        <v>952</v>
      </c>
      <c r="AR54" s="680">
        <v>0.2</v>
      </c>
      <c r="AS54" s="680">
        <v>0.6</v>
      </c>
      <c r="AT54" s="668">
        <v>0.48</v>
      </c>
      <c r="AU54" s="668">
        <v>0.21</v>
      </c>
      <c r="AV54" s="681" t="s">
        <v>973</v>
      </c>
      <c r="AW54" s="679" t="s">
        <v>952</v>
      </c>
      <c r="AX54" s="679" t="s">
        <v>971</v>
      </c>
      <c r="AY54" s="668" t="s">
        <v>930</v>
      </c>
      <c r="AZ54" s="668" t="s">
        <v>952</v>
      </c>
      <c r="BA54" s="681" t="s">
        <v>893</v>
      </c>
      <c r="BB54" s="680" t="s">
        <v>882</v>
      </c>
      <c r="BC54" s="680">
        <v>0.5</v>
      </c>
      <c r="BD54" s="668" t="s">
        <v>952</v>
      </c>
      <c r="BE54" s="668" t="s">
        <v>893</v>
      </c>
      <c r="BF54" s="679" t="s">
        <v>895</v>
      </c>
      <c r="BG54" s="679" t="s">
        <v>665</v>
      </c>
      <c r="BH54" s="679" t="s">
        <v>919</v>
      </c>
      <c r="BI54" s="665" t="s">
        <v>667</v>
      </c>
      <c r="BJ54" s="665" t="s">
        <v>235</v>
      </c>
      <c r="BK54" s="679" t="s">
        <v>232</v>
      </c>
      <c r="BL54" s="679" t="s">
        <v>232</v>
      </c>
      <c r="BM54" s="679" t="s">
        <v>236</v>
      </c>
      <c r="BN54" s="665" t="s">
        <v>232</v>
      </c>
      <c r="BO54" s="665" t="s">
        <v>232</v>
      </c>
      <c r="BP54" s="679" t="s">
        <v>895</v>
      </c>
      <c r="BQ54" s="679" t="s">
        <v>665</v>
      </c>
      <c r="BR54" s="679" t="s">
        <v>689</v>
      </c>
      <c r="BS54" s="665" t="s">
        <v>667</v>
      </c>
      <c r="BT54" s="665" t="s">
        <v>235</v>
      </c>
      <c r="BU54" s="679" t="s">
        <v>235</v>
      </c>
      <c r="BV54" s="680" t="s">
        <v>236</v>
      </c>
      <c r="BW54" s="680">
        <v>2500</v>
      </c>
      <c r="BX54" s="665" t="s">
        <v>235</v>
      </c>
      <c r="BY54" s="665" t="s">
        <v>236</v>
      </c>
      <c r="BZ54" s="681" t="s">
        <v>232</v>
      </c>
      <c r="CA54" s="679" t="s">
        <v>236</v>
      </c>
      <c r="CB54" s="679" t="s">
        <v>236</v>
      </c>
      <c r="CC54" s="665" t="s">
        <v>232</v>
      </c>
      <c r="CD54" s="665" t="s">
        <v>236</v>
      </c>
      <c r="CE54" s="665" t="s">
        <v>236</v>
      </c>
      <c r="CF54" s="665" t="s">
        <v>232</v>
      </c>
      <c r="CG54" s="665" t="s">
        <v>237</v>
      </c>
      <c r="CH54" s="665" t="s">
        <v>237</v>
      </c>
      <c r="CI54" s="679" t="s">
        <v>879</v>
      </c>
      <c r="CJ54" s="679" t="s">
        <v>235</v>
      </c>
      <c r="CK54" s="679" t="s">
        <v>672</v>
      </c>
      <c r="CL54" s="665" t="s">
        <v>665</v>
      </c>
      <c r="CM54" s="665" t="s">
        <v>236</v>
      </c>
      <c r="CN54" s="679" t="s">
        <v>232</v>
      </c>
      <c r="CO54" s="679" t="s">
        <v>232</v>
      </c>
      <c r="CP54" s="679" t="s">
        <v>237</v>
      </c>
      <c r="CQ54" s="665" t="s">
        <v>232</v>
      </c>
      <c r="CR54" s="665" t="s">
        <v>232</v>
      </c>
      <c r="CS54" s="679" t="s">
        <v>879</v>
      </c>
      <c r="CT54" s="679" t="s">
        <v>235</v>
      </c>
      <c r="CU54" s="679" t="s">
        <v>670</v>
      </c>
      <c r="CV54" s="665" t="s">
        <v>665</v>
      </c>
      <c r="CW54" s="665" t="s">
        <v>236</v>
      </c>
      <c r="CX54" s="679" t="s">
        <v>232</v>
      </c>
      <c r="CY54" s="680" t="s">
        <v>232</v>
      </c>
      <c r="CZ54" s="680" t="s">
        <v>237</v>
      </c>
      <c r="DA54" s="665" t="s">
        <v>232</v>
      </c>
      <c r="DB54" s="665" t="s">
        <v>232</v>
      </c>
      <c r="DC54" s="681" t="s">
        <v>232</v>
      </c>
      <c r="DD54" s="681" t="s">
        <v>232</v>
      </c>
      <c r="DE54" s="679" t="s">
        <v>232</v>
      </c>
      <c r="DF54" s="679" t="s">
        <v>232</v>
      </c>
      <c r="DG54" s="679" t="s">
        <v>232</v>
      </c>
      <c r="DH54" s="665" t="s">
        <v>232</v>
      </c>
      <c r="DI54" s="665" t="s">
        <v>232</v>
      </c>
      <c r="DJ54" s="665" t="s">
        <v>232</v>
      </c>
      <c r="DK54" s="665" t="s">
        <v>232</v>
      </c>
      <c r="DL54" s="665" t="s">
        <v>232</v>
      </c>
      <c r="DM54" s="665" t="s">
        <v>232</v>
      </c>
      <c r="DN54" s="665" t="s">
        <v>232</v>
      </c>
      <c r="DO54" s="665" t="s">
        <v>232</v>
      </c>
      <c r="DP54" s="665" t="s">
        <v>232</v>
      </c>
      <c r="DQ54" s="665" t="s">
        <v>232</v>
      </c>
      <c r="DR54" s="681" t="s">
        <v>661</v>
      </c>
      <c r="DS54" s="681" t="s">
        <v>661</v>
      </c>
      <c r="DT54" s="681" t="s">
        <v>661</v>
      </c>
      <c r="DU54" s="679" t="s">
        <v>235</v>
      </c>
      <c r="DV54" s="679" t="s">
        <v>236</v>
      </c>
      <c r="DW54" s="682" t="s">
        <v>235</v>
      </c>
    </row>
    <row r="55" spans="1:127" x14ac:dyDescent="0.2">
      <c r="A55" s="661" t="s">
        <v>57</v>
      </c>
      <c r="B55" s="662">
        <v>2013</v>
      </c>
      <c r="C55" s="678" t="s">
        <v>1084</v>
      </c>
      <c r="D55" s="679" t="s">
        <v>891</v>
      </c>
      <c r="E55" s="679" t="s">
        <v>688</v>
      </c>
      <c r="F55" s="665" t="s">
        <v>994</v>
      </c>
      <c r="G55" s="665" t="s">
        <v>671</v>
      </c>
      <c r="H55" s="679" t="s">
        <v>236</v>
      </c>
      <c r="I55" s="679" t="s">
        <v>237</v>
      </c>
      <c r="J55" s="679" t="s">
        <v>236</v>
      </c>
      <c r="K55" s="665" t="s">
        <v>237</v>
      </c>
      <c r="L55" s="665" t="s">
        <v>237</v>
      </c>
      <c r="M55" s="679" t="s">
        <v>1009</v>
      </c>
      <c r="N55" s="679" t="s">
        <v>687</v>
      </c>
      <c r="O55" s="679" t="s">
        <v>688</v>
      </c>
      <c r="P55" s="665" t="s">
        <v>985</v>
      </c>
      <c r="Q55" s="665" t="s">
        <v>667</v>
      </c>
      <c r="R55" s="679" t="s">
        <v>664</v>
      </c>
      <c r="S55" s="680" t="s">
        <v>235</v>
      </c>
      <c r="T55" s="680">
        <v>3600</v>
      </c>
      <c r="U55" s="665" t="s">
        <v>665</v>
      </c>
      <c r="V55" s="665" t="s">
        <v>235</v>
      </c>
      <c r="W55" s="679" t="s">
        <v>237</v>
      </c>
      <c r="X55" s="679" t="s">
        <v>232</v>
      </c>
      <c r="Y55" s="679" t="s">
        <v>232</v>
      </c>
      <c r="Z55" s="679" t="s">
        <v>236</v>
      </c>
      <c r="AA55" s="679" t="s">
        <v>665</v>
      </c>
      <c r="AB55" s="665" t="s">
        <v>232</v>
      </c>
      <c r="AC55" s="665" t="s">
        <v>232</v>
      </c>
      <c r="AD55" s="665" t="s">
        <v>232</v>
      </c>
      <c r="AE55" s="665" t="s">
        <v>236</v>
      </c>
      <c r="AF55" s="665" t="s">
        <v>235</v>
      </c>
      <c r="AG55" s="665" t="s">
        <v>232</v>
      </c>
      <c r="AH55" s="665" t="s">
        <v>232</v>
      </c>
      <c r="AI55" s="665" t="s">
        <v>232</v>
      </c>
      <c r="AJ55" s="665" t="s">
        <v>237</v>
      </c>
      <c r="AK55" s="665" t="s">
        <v>236</v>
      </c>
      <c r="AL55" s="680" t="s">
        <v>882</v>
      </c>
      <c r="AM55" s="680" t="s">
        <v>882</v>
      </c>
      <c r="AN55" s="680" t="s">
        <v>882</v>
      </c>
      <c r="AO55" s="668" t="s">
        <v>882</v>
      </c>
      <c r="AP55" s="668" t="s">
        <v>882</v>
      </c>
      <c r="AQ55" s="681" t="s">
        <v>882</v>
      </c>
      <c r="AR55" s="680" t="s">
        <v>882</v>
      </c>
      <c r="AS55" s="680" t="s">
        <v>882</v>
      </c>
      <c r="AT55" s="668" t="s">
        <v>882</v>
      </c>
      <c r="AU55" s="668" t="s">
        <v>882</v>
      </c>
      <c r="AV55" s="681" t="s">
        <v>882</v>
      </c>
      <c r="AW55" s="679" t="s">
        <v>882</v>
      </c>
      <c r="AX55" s="679" t="s">
        <v>882</v>
      </c>
      <c r="AY55" s="668" t="s">
        <v>882</v>
      </c>
      <c r="AZ55" s="668" t="s">
        <v>882</v>
      </c>
      <c r="BA55" s="681" t="s">
        <v>882</v>
      </c>
      <c r="BB55" s="680" t="s">
        <v>882</v>
      </c>
      <c r="BC55" s="680" t="s">
        <v>882</v>
      </c>
      <c r="BD55" s="668" t="s">
        <v>882</v>
      </c>
      <c r="BE55" s="668" t="s">
        <v>882</v>
      </c>
      <c r="BF55" s="679" t="s">
        <v>663</v>
      </c>
      <c r="BG55" s="679" t="s">
        <v>235</v>
      </c>
      <c r="BH55" s="679" t="s">
        <v>690</v>
      </c>
      <c r="BI55" s="665" t="s">
        <v>235</v>
      </c>
      <c r="BJ55" s="665" t="s">
        <v>236</v>
      </c>
      <c r="BK55" s="679" t="s">
        <v>232</v>
      </c>
      <c r="BL55" s="679" t="s">
        <v>232</v>
      </c>
      <c r="BM55" s="679" t="s">
        <v>232</v>
      </c>
      <c r="BN55" s="665" t="s">
        <v>232</v>
      </c>
      <c r="BO55" s="665" t="s">
        <v>232</v>
      </c>
      <c r="BP55" s="679" t="s">
        <v>663</v>
      </c>
      <c r="BQ55" s="679" t="s">
        <v>235</v>
      </c>
      <c r="BR55" s="679" t="s">
        <v>673</v>
      </c>
      <c r="BS55" s="665" t="s">
        <v>235</v>
      </c>
      <c r="BT55" s="665" t="s">
        <v>236</v>
      </c>
      <c r="BU55" s="679" t="s">
        <v>236</v>
      </c>
      <c r="BV55" s="680" t="s">
        <v>236</v>
      </c>
      <c r="BW55" s="680" t="s">
        <v>235</v>
      </c>
      <c r="BX55" s="665" t="s">
        <v>236</v>
      </c>
      <c r="BY55" s="665" t="s">
        <v>232</v>
      </c>
      <c r="BZ55" s="681" t="s">
        <v>232</v>
      </c>
      <c r="CA55" s="679" t="s">
        <v>237</v>
      </c>
      <c r="CB55" s="679" t="s">
        <v>236</v>
      </c>
      <c r="CC55" s="665" t="s">
        <v>232</v>
      </c>
      <c r="CD55" s="665" t="s">
        <v>237</v>
      </c>
      <c r="CE55" s="665" t="s">
        <v>237</v>
      </c>
      <c r="CF55" s="665" t="s">
        <v>232</v>
      </c>
      <c r="CG55" s="665" t="s">
        <v>232</v>
      </c>
      <c r="CH55" s="665" t="s">
        <v>232</v>
      </c>
      <c r="CI55" s="679" t="s">
        <v>236</v>
      </c>
      <c r="CJ55" s="679" t="s">
        <v>236</v>
      </c>
      <c r="CK55" s="679" t="s">
        <v>235</v>
      </c>
      <c r="CL55" s="665" t="s">
        <v>236</v>
      </c>
      <c r="CM55" s="665" t="s">
        <v>237</v>
      </c>
      <c r="CN55" s="679" t="s">
        <v>232</v>
      </c>
      <c r="CO55" s="679" t="s">
        <v>232</v>
      </c>
      <c r="CP55" s="679" t="s">
        <v>232</v>
      </c>
      <c r="CQ55" s="665" t="s">
        <v>232</v>
      </c>
      <c r="CR55" s="665" t="s">
        <v>232</v>
      </c>
      <c r="CS55" s="679" t="s">
        <v>236</v>
      </c>
      <c r="CT55" s="679" t="s">
        <v>236</v>
      </c>
      <c r="CU55" s="679" t="s">
        <v>235</v>
      </c>
      <c r="CV55" s="665" t="s">
        <v>236</v>
      </c>
      <c r="CW55" s="665" t="s">
        <v>237</v>
      </c>
      <c r="CX55" s="679" t="s">
        <v>232</v>
      </c>
      <c r="CY55" s="680" t="s">
        <v>232</v>
      </c>
      <c r="CZ55" s="680" t="s">
        <v>232</v>
      </c>
      <c r="DA55" s="665" t="s">
        <v>232</v>
      </c>
      <c r="DB55" s="665" t="s">
        <v>232</v>
      </c>
      <c r="DC55" s="681" t="s">
        <v>232</v>
      </c>
      <c r="DD55" s="681" t="s">
        <v>232</v>
      </c>
      <c r="DE55" s="679" t="s">
        <v>232</v>
      </c>
      <c r="DF55" s="679" t="s">
        <v>232</v>
      </c>
      <c r="DG55" s="679" t="s">
        <v>232</v>
      </c>
      <c r="DH55" s="665" t="s">
        <v>232</v>
      </c>
      <c r="DI55" s="665" t="s">
        <v>232</v>
      </c>
      <c r="DJ55" s="665" t="s">
        <v>232</v>
      </c>
      <c r="DK55" s="665" t="s">
        <v>232</v>
      </c>
      <c r="DL55" s="665" t="s">
        <v>232</v>
      </c>
      <c r="DM55" s="665" t="s">
        <v>232</v>
      </c>
      <c r="DN55" s="665" t="s">
        <v>232</v>
      </c>
      <c r="DO55" s="665" t="s">
        <v>232</v>
      </c>
      <c r="DP55" s="665" t="s">
        <v>232</v>
      </c>
      <c r="DQ55" s="665" t="s">
        <v>232</v>
      </c>
      <c r="DR55" s="681" t="s">
        <v>661</v>
      </c>
      <c r="DS55" s="681" t="s">
        <v>661</v>
      </c>
      <c r="DT55" s="681" t="s">
        <v>661</v>
      </c>
      <c r="DU55" s="679" t="s">
        <v>237</v>
      </c>
      <c r="DV55" s="679" t="s">
        <v>232</v>
      </c>
      <c r="DW55" s="682" t="s">
        <v>236</v>
      </c>
    </row>
    <row r="56" spans="1:127" x14ac:dyDescent="0.2">
      <c r="A56" s="661" t="s">
        <v>58</v>
      </c>
      <c r="B56" s="662">
        <v>2013</v>
      </c>
      <c r="C56" s="678" t="s">
        <v>1025</v>
      </c>
      <c r="D56" s="679" t="s">
        <v>906</v>
      </c>
      <c r="E56" s="679" t="s">
        <v>983</v>
      </c>
      <c r="F56" s="665" t="s">
        <v>688</v>
      </c>
      <c r="G56" s="665" t="s">
        <v>1032</v>
      </c>
      <c r="H56" s="679" t="s">
        <v>235</v>
      </c>
      <c r="I56" s="679" t="s">
        <v>235</v>
      </c>
      <c r="J56" s="679" t="s">
        <v>879</v>
      </c>
      <c r="K56" s="665" t="s">
        <v>236</v>
      </c>
      <c r="L56" s="665" t="s">
        <v>236</v>
      </c>
      <c r="M56" s="679" t="s">
        <v>997</v>
      </c>
      <c r="N56" s="679" t="s">
        <v>887</v>
      </c>
      <c r="O56" s="679" t="s">
        <v>1057</v>
      </c>
      <c r="P56" s="665" t="s">
        <v>695</v>
      </c>
      <c r="Q56" s="665" t="s">
        <v>943</v>
      </c>
      <c r="R56" s="679" t="s">
        <v>892</v>
      </c>
      <c r="S56" s="680">
        <v>1600</v>
      </c>
      <c r="T56" s="680">
        <v>9100</v>
      </c>
      <c r="U56" s="665" t="s">
        <v>668</v>
      </c>
      <c r="V56" s="665" t="s">
        <v>673</v>
      </c>
      <c r="W56" s="679" t="s">
        <v>236</v>
      </c>
      <c r="X56" s="679" t="s">
        <v>236</v>
      </c>
      <c r="Y56" s="679" t="s">
        <v>236</v>
      </c>
      <c r="Z56" s="679" t="s">
        <v>663</v>
      </c>
      <c r="AA56" s="679" t="s">
        <v>885</v>
      </c>
      <c r="AB56" s="665" t="s">
        <v>237</v>
      </c>
      <c r="AC56" s="665" t="s">
        <v>237</v>
      </c>
      <c r="AD56" s="665" t="s">
        <v>237</v>
      </c>
      <c r="AE56" s="665" t="s">
        <v>236</v>
      </c>
      <c r="AF56" s="665" t="s">
        <v>684</v>
      </c>
      <c r="AG56" s="665" t="s">
        <v>237</v>
      </c>
      <c r="AH56" s="665" t="s">
        <v>237</v>
      </c>
      <c r="AI56" s="665" t="s">
        <v>237</v>
      </c>
      <c r="AJ56" s="665" t="s">
        <v>235</v>
      </c>
      <c r="AK56" s="665" t="s">
        <v>677</v>
      </c>
      <c r="AL56" s="680">
        <v>0.3</v>
      </c>
      <c r="AM56" s="680">
        <v>0.2</v>
      </c>
      <c r="AN56" s="680">
        <v>0.6</v>
      </c>
      <c r="AO56" s="668">
        <v>0.39</v>
      </c>
      <c r="AP56" s="668">
        <v>0.28000000000000003</v>
      </c>
      <c r="AQ56" s="681" t="s">
        <v>972</v>
      </c>
      <c r="AR56" s="680">
        <v>0.3</v>
      </c>
      <c r="AS56" s="680">
        <v>0.8</v>
      </c>
      <c r="AT56" s="668">
        <v>0.55000000000000004</v>
      </c>
      <c r="AU56" s="668">
        <v>0.39</v>
      </c>
      <c r="AV56" s="681" t="s">
        <v>972</v>
      </c>
      <c r="AW56" s="679" t="s">
        <v>952</v>
      </c>
      <c r="AX56" s="679" t="s">
        <v>1037</v>
      </c>
      <c r="AY56" s="668" t="s">
        <v>930</v>
      </c>
      <c r="AZ56" s="668" t="s">
        <v>972</v>
      </c>
      <c r="BA56" s="681" t="s">
        <v>952</v>
      </c>
      <c r="BB56" s="680">
        <v>0.1</v>
      </c>
      <c r="BC56" s="680">
        <v>0.6</v>
      </c>
      <c r="BD56" s="668" t="s">
        <v>893</v>
      </c>
      <c r="BE56" s="668" t="s">
        <v>952</v>
      </c>
      <c r="BF56" s="679" t="s">
        <v>669</v>
      </c>
      <c r="BG56" s="679" t="s">
        <v>236</v>
      </c>
      <c r="BH56" s="679" t="s">
        <v>678</v>
      </c>
      <c r="BI56" s="665" t="s">
        <v>235</v>
      </c>
      <c r="BJ56" s="665" t="s">
        <v>235</v>
      </c>
      <c r="BK56" s="679" t="s">
        <v>232</v>
      </c>
      <c r="BL56" s="679" t="s">
        <v>232</v>
      </c>
      <c r="BM56" s="679" t="s">
        <v>236</v>
      </c>
      <c r="BN56" s="665" t="s">
        <v>232</v>
      </c>
      <c r="BO56" s="665" t="s">
        <v>232</v>
      </c>
      <c r="BP56" s="679" t="s">
        <v>665</v>
      </c>
      <c r="BQ56" s="679" t="s">
        <v>236</v>
      </c>
      <c r="BR56" s="679" t="s">
        <v>939</v>
      </c>
      <c r="BS56" s="665" t="s">
        <v>235</v>
      </c>
      <c r="BT56" s="665" t="s">
        <v>235</v>
      </c>
      <c r="BU56" s="679" t="s">
        <v>235</v>
      </c>
      <c r="BV56" s="680" t="s">
        <v>236</v>
      </c>
      <c r="BW56" s="680">
        <v>1800</v>
      </c>
      <c r="BX56" s="665" t="s">
        <v>236</v>
      </c>
      <c r="BY56" s="665" t="s">
        <v>236</v>
      </c>
      <c r="BZ56" s="681" t="s">
        <v>232</v>
      </c>
      <c r="CA56" s="679" t="s">
        <v>236</v>
      </c>
      <c r="CB56" s="679" t="s">
        <v>236</v>
      </c>
      <c r="CC56" s="665" t="s">
        <v>232</v>
      </c>
      <c r="CD56" s="665" t="s">
        <v>237</v>
      </c>
      <c r="CE56" s="665" t="s">
        <v>237</v>
      </c>
      <c r="CF56" s="665" t="s">
        <v>232</v>
      </c>
      <c r="CG56" s="665" t="s">
        <v>237</v>
      </c>
      <c r="CH56" s="665" t="s">
        <v>237</v>
      </c>
      <c r="CI56" s="679" t="s">
        <v>235</v>
      </c>
      <c r="CJ56" s="679" t="s">
        <v>236</v>
      </c>
      <c r="CK56" s="679" t="s">
        <v>669</v>
      </c>
      <c r="CL56" s="665" t="s">
        <v>236</v>
      </c>
      <c r="CM56" s="665" t="s">
        <v>236</v>
      </c>
      <c r="CN56" s="679" t="s">
        <v>232</v>
      </c>
      <c r="CO56" s="679" t="s">
        <v>232</v>
      </c>
      <c r="CP56" s="679" t="s">
        <v>237</v>
      </c>
      <c r="CQ56" s="665" t="s">
        <v>232</v>
      </c>
      <c r="CR56" s="665" t="s">
        <v>232</v>
      </c>
      <c r="CS56" s="679" t="s">
        <v>235</v>
      </c>
      <c r="CT56" s="679" t="s">
        <v>236</v>
      </c>
      <c r="CU56" s="679" t="s">
        <v>663</v>
      </c>
      <c r="CV56" s="665" t="s">
        <v>236</v>
      </c>
      <c r="CW56" s="665" t="s">
        <v>236</v>
      </c>
      <c r="CX56" s="679" t="s">
        <v>232</v>
      </c>
      <c r="CY56" s="680" t="s">
        <v>232</v>
      </c>
      <c r="CZ56" s="680" t="s">
        <v>232</v>
      </c>
      <c r="DA56" s="665" t="s">
        <v>232</v>
      </c>
      <c r="DB56" s="665" t="s">
        <v>232</v>
      </c>
      <c r="DC56" s="681" t="s">
        <v>232</v>
      </c>
      <c r="DD56" s="681" t="s">
        <v>232</v>
      </c>
      <c r="DE56" s="679" t="s">
        <v>232</v>
      </c>
      <c r="DF56" s="679" t="s">
        <v>232</v>
      </c>
      <c r="DG56" s="679" t="s">
        <v>232</v>
      </c>
      <c r="DH56" s="665" t="s">
        <v>232</v>
      </c>
      <c r="DI56" s="665" t="s">
        <v>232</v>
      </c>
      <c r="DJ56" s="665" t="s">
        <v>232</v>
      </c>
      <c r="DK56" s="665" t="s">
        <v>232</v>
      </c>
      <c r="DL56" s="665" t="s">
        <v>232</v>
      </c>
      <c r="DM56" s="665" t="s">
        <v>232</v>
      </c>
      <c r="DN56" s="665" t="s">
        <v>232</v>
      </c>
      <c r="DO56" s="665" t="s">
        <v>232</v>
      </c>
      <c r="DP56" s="665" t="s">
        <v>232</v>
      </c>
      <c r="DQ56" s="665" t="s">
        <v>232</v>
      </c>
      <c r="DR56" s="681" t="s">
        <v>661</v>
      </c>
      <c r="DS56" s="681" t="s">
        <v>661</v>
      </c>
      <c r="DT56" s="681" t="s">
        <v>661</v>
      </c>
      <c r="DU56" s="679" t="s">
        <v>236</v>
      </c>
      <c r="DV56" s="679" t="s">
        <v>236</v>
      </c>
      <c r="DW56" s="682" t="s">
        <v>235</v>
      </c>
    </row>
    <row r="57" spans="1:127" x14ac:dyDescent="0.2">
      <c r="A57" s="661" t="s">
        <v>59</v>
      </c>
      <c r="B57" s="662">
        <v>2013</v>
      </c>
      <c r="C57" s="678" t="s">
        <v>661</v>
      </c>
      <c r="D57" s="679" t="s">
        <v>661</v>
      </c>
      <c r="E57" s="679" t="s">
        <v>661</v>
      </c>
      <c r="F57" s="665" t="s">
        <v>661</v>
      </c>
      <c r="G57" s="665" t="s">
        <v>661</v>
      </c>
      <c r="H57" s="679" t="s">
        <v>661</v>
      </c>
      <c r="I57" s="679" t="s">
        <v>661</v>
      </c>
      <c r="J57" s="679" t="s">
        <v>661</v>
      </c>
      <c r="K57" s="665" t="s">
        <v>661</v>
      </c>
      <c r="L57" s="665" t="s">
        <v>661</v>
      </c>
      <c r="M57" s="679" t="s">
        <v>661</v>
      </c>
      <c r="N57" s="679" t="s">
        <v>661</v>
      </c>
      <c r="O57" s="679" t="s">
        <v>661</v>
      </c>
      <c r="P57" s="665" t="s">
        <v>661</v>
      </c>
      <c r="Q57" s="665" t="s">
        <v>661</v>
      </c>
      <c r="R57" s="679" t="s">
        <v>661</v>
      </c>
      <c r="S57" s="680" t="s">
        <v>661</v>
      </c>
      <c r="T57" s="680" t="s">
        <v>661</v>
      </c>
      <c r="U57" s="665" t="s">
        <v>661</v>
      </c>
      <c r="V57" s="665" t="s">
        <v>661</v>
      </c>
      <c r="W57" s="679" t="s">
        <v>661</v>
      </c>
      <c r="X57" s="679" t="s">
        <v>661</v>
      </c>
      <c r="Y57" s="679" t="s">
        <v>661</v>
      </c>
      <c r="Z57" s="679" t="s">
        <v>661</v>
      </c>
      <c r="AA57" s="679" t="s">
        <v>661</v>
      </c>
      <c r="AB57" s="665" t="s">
        <v>661</v>
      </c>
      <c r="AC57" s="665" t="s">
        <v>661</v>
      </c>
      <c r="AD57" s="665" t="s">
        <v>661</v>
      </c>
      <c r="AE57" s="665" t="s">
        <v>661</v>
      </c>
      <c r="AF57" s="665" t="s">
        <v>661</v>
      </c>
      <c r="AG57" s="665" t="s">
        <v>661</v>
      </c>
      <c r="AH57" s="665" t="s">
        <v>661</v>
      </c>
      <c r="AI57" s="665" t="s">
        <v>661</v>
      </c>
      <c r="AJ57" s="665" t="s">
        <v>661</v>
      </c>
      <c r="AK57" s="665" t="s">
        <v>661</v>
      </c>
      <c r="AL57" s="680" t="s">
        <v>661</v>
      </c>
      <c r="AM57" s="680" t="s">
        <v>661</v>
      </c>
      <c r="AN57" s="680" t="s">
        <v>661</v>
      </c>
      <c r="AO57" s="668" t="s">
        <v>661</v>
      </c>
      <c r="AP57" s="668" t="s">
        <v>661</v>
      </c>
      <c r="AQ57" s="681" t="s">
        <v>661</v>
      </c>
      <c r="AR57" s="680" t="s">
        <v>661</v>
      </c>
      <c r="AS57" s="680" t="s">
        <v>661</v>
      </c>
      <c r="AT57" s="668" t="s">
        <v>661</v>
      </c>
      <c r="AU57" s="668" t="s">
        <v>661</v>
      </c>
      <c r="AV57" s="681" t="s">
        <v>661</v>
      </c>
      <c r="AW57" s="679" t="s">
        <v>661</v>
      </c>
      <c r="AX57" s="679" t="s">
        <v>661</v>
      </c>
      <c r="AY57" s="668" t="s">
        <v>661</v>
      </c>
      <c r="AZ57" s="668" t="s">
        <v>661</v>
      </c>
      <c r="BA57" s="681" t="s">
        <v>661</v>
      </c>
      <c r="BB57" s="680" t="s">
        <v>661</v>
      </c>
      <c r="BC57" s="680" t="s">
        <v>661</v>
      </c>
      <c r="BD57" s="668" t="s">
        <v>661</v>
      </c>
      <c r="BE57" s="668" t="s">
        <v>661</v>
      </c>
      <c r="BF57" s="679" t="s">
        <v>661</v>
      </c>
      <c r="BG57" s="679" t="s">
        <v>661</v>
      </c>
      <c r="BH57" s="679" t="s">
        <v>661</v>
      </c>
      <c r="BI57" s="665" t="s">
        <v>661</v>
      </c>
      <c r="BJ57" s="665" t="s">
        <v>661</v>
      </c>
      <c r="BK57" s="679" t="s">
        <v>661</v>
      </c>
      <c r="BL57" s="679" t="s">
        <v>661</v>
      </c>
      <c r="BM57" s="679" t="s">
        <v>661</v>
      </c>
      <c r="BN57" s="665" t="s">
        <v>661</v>
      </c>
      <c r="BO57" s="665" t="s">
        <v>661</v>
      </c>
      <c r="BP57" s="679" t="s">
        <v>661</v>
      </c>
      <c r="BQ57" s="679" t="s">
        <v>661</v>
      </c>
      <c r="BR57" s="679" t="s">
        <v>661</v>
      </c>
      <c r="BS57" s="665" t="s">
        <v>661</v>
      </c>
      <c r="BT57" s="665" t="s">
        <v>661</v>
      </c>
      <c r="BU57" s="679" t="s">
        <v>661</v>
      </c>
      <c r="BV57" s="680" t="s">
        <v>661</v>
      </c>
      <c r="BW57" s="680" t="s">
        <v>661</v>
      </c>
      <c r="BX57" s="665" t="s">
        <v>661</v>
      </c>
      <c r="BY57" s="665" t="s">
        <v>661</v>
      </c>
      <c r="BZ57" s="681" t="s">
        <v>661</v>
      </c>
      <c r="CA57" s="679" t="s">
        <v>661</v>
      </c>
      <c r="CB57" s="679" t="s">
        <v>661</v>
      </c>
      <c r="CC57" s="665" t="s">
        <v>661</v>
      </c>
      <c r="CD57" s="665" t="s">
        <v>661</v>
      </c>
      <c r="CE57" s="665" t="s">
        <v>661</v>
      </c>
      <c r="CF57" s="665" t="s">
        <v>661</v>
      </c>
      <c r="CG57" s="665" t="s">
        <v>661</v>
      </c>
      <c r="CH57" s="665" t="s">
        <v>661</v>
      </c>
      <c r="CI57" s="679" t="s">
        <v>661</v>
      </c>
      <c r="CJ57" s="679" t="s">
        <v>661</v>
      </c>
      <c r="CK57" s="679" t="s">
        <v>661</v>
      </c>
      <c r="CL57" s="665" t="s">
        <v>661</v>
      </c>
      <c r="CM57" s="665" t="s">
        <v>661</v>
      </c>
      <c r="CN57" s="679" t="s">
        <v>661</v>
      </c>
      <c r="CO57" s="679" t="s">
        <v>661</v>
      </c>
      <c r="CP57" s="679" t="s">
        <v>661</v>
      </c>
      <c r="CQ57" s="665" t="s">
        <v>661</v>
      </c>
      <c r="CR57" s="665" t="s">
        <v>661</v>
      </c>
      <c r="CS57" s="679" t="s">
        <v>661</v>
      </c>
      <c r="CT57" s="679" t="s">
        <v>661</v>
      </c>
      <c r="CU57" s="679" t="s">
        <v>661</v>
      </c>
      <c r="CV57" s="665" t="s">
        <v>661</v>
      </c>
      <c r="CW57" s="665" t="s">
        <v>661</v>
      </c>
      <c r="CX57" s="679" t="s">
        <v>661</v>
      </c>
      <c r="CY57" s="680" t="s">
        <v>661</v>
      </c>
      <c r="CZ57" s="680" t="s">
        <v>661</v>
      </c>
      <c r="DA57" s="665" t="s">
        <v>661</v>
      </c>
      <c r="DB57" s="665" t="s">
        <v>661</v>
      </c>
      <c r="DC57" s="681" t="s">
        <v>661</v>
      </c>
      <c r="DD57" s="681" t="s">
        <v>661</v>
      </c>
      <c r="DE57" s="679" t="s">
        <v>661</v>
      </c>
      <c r="DF57" s="679" t="s">
        <v>661</v>
      </c>
      <c r="DG57" s="679" t="s">
        <v>661</v>
      </c>
      <c r="DH57" s="665" t="s">
        <v>661</v>
      </c>
      <c r="DI57" s="665" t="s">
        <v>661</v>
      </c>
      <c r="DJ57" s="665" t="s">
        <v>661</v>
      </c>
      <c r="DK57" s="665" t="s">
        <v>661</v>
      </c>
      <c r="DL57" s="665" t="s">
        <v>661</v>
      </c>
      <c r="DM57" s="665" t="s">
        <v>661</v>
      </c>
      <c r="DN57" s="665" t="s">
        <v>661</v>
      </c>
      <c r="DO57" s="665" t="s">
        <v>661</v>
      </c>
      <c r="DP57" s="665" t="s">
        <v>661</v>
      </c>
      <c r="DQ57" s="665" t="s">
        <v>661</v>
      </c>
      <c r="DR57" s="681" t="s">
        <v>661</v>
      </c>
      <c r="DS57" s="681" t="s">
        <v>661</v>
      </c>
      <c r="DT57" s="681" t="s">
        <v>661</v>
      </c>
      <c r="DU57" s="679" t="s">
        <v>661</v>
      </c>
      <c r="DV57" s="679" t="s">
        <v>661</v>
      </c>
      <c r="DW57" s="682" t="s">
        <v>661</v>
      </c>
    </row>
    <row r="58" spans="1:127" x14ac:dyDescent="0.2">
      <c r="A58" s="661" t="s">
        <v>60</v>
      </c>
      <c r="B58" s="662">
        <v>2013</v>
      </c>
      <c r="C58" s="678" t="s">
        <v>679</v>
      </c>
      <c r="D58" s="679" t="s">
        <v>906</v>
      </c>
      <c r="E58" s="679" t="s">
        <v>914</v>
      </c>
      <c r="F58" s="665" t="s">
        <v>1084</v>
      </c>
      <c r="G58" s="665" t="s">
        <v>681</v>
      </c>
      <c r="H58" s="679" t="s">
        <v>897</v>
      </c>
      <c r="I58" s="679" t="s">
        <v>885</v>
      </c>
      <c r="J58" s="679" t="s">
        <v>693</v>
      </c>
      <c r="K58" s="665" t="s">
        <v>664</v>
      </c>
      <c r="L58" s="665" t="s">
        <v>879</v>
      </c>
      <c r="M58" s="679" t="s">
        <v>906</v>
      </c>
      <c r="N58" s="679" t="s">
        <v>688</v>
      </c>
      <c r="O58" s="679" t="s">
        <v>686</v>
      </c>
      <c r="P58" s="665" t="s">
        <v>938</v>
      </c>
      <c r="Q58" s="665" t="s">
        <v>937</v>
      </c>
      <c r="R58" s="679" t="s">
        <v>669</v>
      </c>
      <c r="S58" s="680" t="s">
        <v>235</v>
      </c>
      <c r="T58" s="680">
        <v>2000</v>
      </c>
      <c r="U58" s="665" t="s">
        <v>235</v>
      </c>
      <c r="V58" s="665" t="s">
        <v>235</v>
      </c>
      <c r="W58" s="679" t="s">
        <v>235</v>
      </c>
      <c r="X58" s="679" t="s">
        <v>669</v>
      </c>
      <c r="Y58" s="679" t="s">
        <v>669</v>
      </c>
      <c r="Z58" s="679" t="s">
        <v>235</v>
      </c>
      <c r="AA58" s="679" t="s">
        <v>235</v>
      </c>
      <c r="AB58" s="665" t="s">
        <v>236</v>
      </c>
      <c r="AC58" s="665" t="s">
        <v>235</v>
      </c>
      <c r="AD58" s="665" t="s">
        <v>235</v>
      </c>
      <c r="AE58" s="665" t="s">
        <v>236</v>
      </c>
      <c r="AF58" s="665" t="s">
        <v>236</v>
      </c>
      <c r="AG58" s="665" t="s">
        <v>236</v>
      </c>
      <c r="AH58" s="665" t="s">
        <v>235</v>
      </c>
      <c r="AI58" s="665" t="s">
        <v>235</v>
      </c>
      <c r="AJ58" s="665" t="s">
        <v>236</v>
      </c>
      <c r="AK58" s="665" t="s">
        <v>236</v>
      </c>
      <c r="AL58" s="680">
        <v>0.4</v>
      </c>
      <c r="AM58" s="680">
        <v>0.3</v>
      </c>
      <c r="AN58" s="680">
        <v>0.5</v>
      </c>
      <c r="AO58" s="668">
        <v>0.37</v>
      </c>
      <c r="AP58" s="668">
        <v>0.5</v>
      </c>
      <c r="AQ58" s="681" t="s">
        <v>930</v>
      </c>
      <c r="AR58" s="680">
        <v>0.5</v>
      </c>
      <c r="AS58" s="680">
        <v>0.8</v>
      </c>
      <c r="AT58" s="668">
        <v>0.51</v>
      </c>
      <c r="AU58" s="668">
        <v>0.86</v>
      </c>
      <c r="AV58" s="681" t="s">
        <v>930</v>
      </c>
      <c r="AW58" s="679" t="s">
        <v>972</v>
      </c>
      <c r="AX58" s="679" t="s">
        <v>1023</v>
      </c>
      <c r="AY58" s="668" t="s">
        <v>972</v>
      </c>
      <c r="AZ58" s="668" t="s">
        <v>971</v>
      </c>
      <c r="BA58" s="681" t="s">
        <v>893</v>
      </c>
      <c r="BB58" s="680">
        <v>0.1</v>
      </c>
      <c r="BC58" s="680">
        <v>0.3</v>
      </c>
      <c r="BD58" s="668" t="s">
        <v>893</v>
      </c>
      <c r="BE58" s="668" t="s">
        <v>893</v>
      </c>
      <c r="BF58" s="679" t="s">
        <v>236</v>
      </c>
      <c r="BG58" s="679" t="s">
        <v>236</v>
      </c>
      <c r="BH58" s="679" t="s">
        <v>235</v>
      </c>
      <c r="BI58" s="665" t="s">
        <v>236</v>
      </c>
      <c r="BJ58" s="665" t="s">
        <v>236</v>
      </c>
      <c r="BK58" s="679" t="s">
        <v>237</v>
      </c>
      <c r="BL58" s="679" t="s">
        <v>237</v>
      </c>
      <c r="BM58" s="679" t="s">
        <v>236</v>
      </c>
      <c r="BN58" s="665" t="s">
        <v>232</v>
      </c>
      <c r="BO58" s="665" t="s">
        <v>232</v>
      </c>
      <c r="BP58" s="679" t="s">
        <v>236</v>
      </c>
      <c r="BQ58" s="679" t="s">
        <v>237</v>
      </c>
      <c r="BR58" s="679" t="s">
        <v>236</v>
      </c>
      <c r="BS58" s="665" t="s">
        <v>237</v>
      </c>
      <c r="BT58" s="665" t="s">
        <v>237</v>
      </c>
      <c r="BU58" s="679" t="s">
        <v>232</v>
      </c>
      <c r="BV58" s="680" t="s">
        <v>232</v>
      </c>
      <c r="BW58" s="680" t="s">
        <v>237</v>
      </c>
      <c r="BX58" s="665" t="s">
        <v>232</v>
      </c>
      <c r="BY58" s="665" t="s">
        <v>232</v>
      </c>
      <c r="BZ58" s="681" t="s">
        <v>237</v>
      </c>
      <c r="CA58" s="679" t="s">
        <v>232</v>
      </c>
      <c r="CB58" s="679" t="s">
        <v>232</v>
      </c>
      <c r="CC58" s="665" t="s">
        <v>232</v>
      </c>
      <c r="CD58" s="665" t="s">
        <v>232</v>
      </c>
      <c r="CE58" s="665" t="s">
        <v>232</v>
      </c>
      <c r="CF58" s="665" t="s">
        <v>232</v>
      </c>
      <c r="CG58" s="665" t="s">
        <v>232</v>
      </c>
      <c r="CH58" s="665" t="s">
        <v>232</v>
      </c>
      <c r="CI58" s="679" t="s">
        <v>235</v>
      </c>
      <c r="CJ58" s="679" t="s">
        <v>235</v>
      </c>
      <c r="CK58" s="679" t="s">
        <v>677</v>
      </c>
      <c r="CL58" s="665" t="s">
        <v>236</v>
      </c>
      <c r="CM58" s="665" t="s">
        <v>235</v>
      </c>
      <c r="CN58" s="679" t="s">
        <v>236</v>
      </c>
      <c r="CO58" s="679" t="s">
        <v>237</v>
      </c>
      <c r="CP58" s="679" t="s">
        <v>236</v>
      </c>
      <c r="CQ58" s="665" t="s">
        <v>237</v>
      </c>
      <c r="CR58" s="665" t="s">
        <v>237</v>
      </c>
      <c r="CS58" s="679" t="s">
        <v>235</v>
      </c>
      <c r="CT58" s="679" t="s">
        <v>236</v>
      </c>
      <c r="CU58" s="679" t="s">
        <v>663</v>
      </c>
      <c r="CV58" s="665" t="s">
        <v>236</v>
      </c>
      <c r="CW58" s="665" t="s">
        <v>236</v>
      </c>
      <c r="CX58" s="679" t="s">
        <v>232</v>
      </c>
      <c r="CY58" s="680" t="s">
        <v>232</v>
      </c>
      <c r="CZ58" s="680" t="s">
        <v>237</v>
      </c>
      <c r="DA58" s="665" t="s">
        <v>232</v>
      </c>
      <c r="DB58" s="665" t="s">
        <v>232</v>
      </c>
      <c r="DC58" s="681" t="s">
        <v>232</v>
      </c>
      <c r="DD58" s="681" t="s">
        <v>232</v>
      </c>
      <c r="DE58" s="679" t="s">
        <v>232</v>
      </c>
      <c r="DF58" s="679" t="s">
        <v>232</v>
      </c>
      <c r="DG58" s="679" t="s">
        <v>232</v>
      </c>
      <c r="DH58" s="665" t="s">
        <v>232</v>
      </c>
      <c r="DI58" s="665" t="s">
        <v>232</v>
      </c>
      <c r="DJ58" s="665" t="s">
        <v>232</v>
      </c>
      <c r="DK58" s="665" t="s">
        <v>232</v>
      </c>
      <c r="DL58" s="665" t="s">
        <v>232</v>
      </c>
      <c r="DM58" s="665" t="s">
        <v>232</v>
      </c>
      <c r="DN58" s="665" t="s">
        <v>232</v>
      </c>
      <c r="DO58" s="665" t="s">
        <v>232</v>
      </c>
      <c r="DP58" s="665" t="s">
        <v>232</v>
      </c>
      <c r="DQ58" s="665" t="s">
        <v>232</v>
      </c>
      <c r="DR58" s="681" t="s">
        <v>1025</v>
      </c>
      <c r="DS58" s="681" t="s">
        <v>887</v>
      </c>
      <c r="DT58" s="681" t="s">
        <v>979</v>
      </c>
      <c r="DU58" s="679" t="s">
        <v>235</v>
      </c>
      <c r="DV58" s="679" t="s">
        <v>236</v>
      </c>
      <c r="DW58" s="682" t="s">
        <v>235</v>
      </c>
    </row>
    <row r="59" spans="1:127" x14ac:dyDescent="0.2">
      <c r="A59" s="661" t="s">
        <v>61</v>
      </c>
      <c r="B59" s="662">
        <v>2013</v>
      </c>
      <c r="C59" s="678" t="s">
        <v>1093</v>
      </c>
      <c r="D59" s="679" t="s">
        <v>1010</v>
      </c>
      <c r="E59" s="679" t="s">
        <v>695</v>
      </c>
      <c r="F59" s="665" t="s">
        <v>969</v>
      </c>
      <c r="G59" s="665" t="s">
        <v>670</v>
      </c>
      <c r="H59" s="679" t="s">
        <v>661</v>
      </c>
      <c r="I59" s="679" t="s">
        <v>661</v>
      </c>
      <c r="J59" s="679" t="s">
        <v>661</v>
      </c>
      <c r="K59" s="665" t="s">
        <v>661</v>
      </c>
      <c r="L59" s="665" t="s">
        <v>661</v>
      </c>
      <c r="M59" s="679" t="s">
        <v>1093</v>
      </c>
      <c r="N59" s="679" t="s">
        <v>1010</v>
      </c>
      <c r="O59" s="679" t="s">
        <v>695</v>
      </c>
      <c r="P59" s="665" t="s">
        <v>969</v>
      </c>
      <c r="Q59" s="665" t="s">
        <v>884</v>
      </c>
      <c r="R59" s="679" t="s">
        <v>235</v>
      </c>
      <c r="S59" s="680" t="s">
        <v>235</v>
      </c>
      <c r="T59" s="680">
        <v>1400</v>
      </c>
      <c r="U59" s="665" t="s">
        <v>235</v>
      </c>
      <c r="V59" s="665" t="s">
        <v>236</v>
      </c>
      <c r="W59" s="679" t="s">
        <v>661</v>
      </c>
      <c r="X59" s="679" t="s">
        <v>661</v>
      </c>
      <c r="Y59" s="679" t="s">
        <v>661</v>
      </c>
      <c r="Z59" s="679" t="s">
        <v>237</v>
      </c>
      <c r="AA59" s="679" t="s">
        <v>235</v>
      </c>
      <c r="AB59" s="665" t="s">
        <v>661</v>
      </c>
      <c r="AC59" s="665" t="s">
        <v>661</v>
      </c>
      <c r="AD59" s="665" t="s">
        <v>661</v>
      </c>
      <c r="AE59" s="665" t="s">
        <v>237</v>
      </c>
      <c r="AF59" s="665" t="s">
        <v>236</v>
      </c>
      <c r="AG59" s="665" t="s">
        <v>661</v>
      </c>
      <c r="AH59" s="665" t="s">
        <v>661</v>
      </c>
      <c r="AI59" s="665" t="s">
        <v>661</v>
      </c>
      <c r="AJ59" s="665" t="s">
        <v>232</v>
      </c>
      <c r="AK59" s="665" t="s">
        <v>236</v>
      </c>
      <c r="AL59" s="680">
        <v>0.7</v>
      </c>
      <c r="AM59" s="680">
        <v>0.6</v>
      </c>
      <c r="AN59" s="680">
        <v>0.9</v>
      </c>
      <c r="AO59" s="668">
        <v>1.03</v>
      </c>
      <c r="AP59" s="668">
        <v>0.39</v>
      </c>
      <c r="AQ59" s="681" t="s">
        <v>1023</v>
      </c>
      <c r="AR59" s="680">
        <v>0.7</v>
      </c>
      <c r="AS59" s="680">
        <v>1</v>
      </c>
      <c r="AT59" s="668">
        <v>1.24</v>
      </c>
      <c r="AU59" s="668">
        <v>0.46</v>
      </c>
      <c r="AV59" s="681" t="s">
        <v>974</v>
      </c>
      <c r="AW59" s="679" t="s">
        <v>1037</v>
      </c>
      <c r="AX59" s="679" t="s">
        <v>962</v>
      </c>
      <c r="AY59" s="668" t="s">
        <v>1094</v>
      </c>
      <c r="AZ59" s="668" t="s">
        <v>1023</v>
      </c>
      <c r="BA59" s="681" t="s">
        <v>971</v>
      </c>
      <c r="BB59" s="680">
        <v>0.4</v>
      </c>
      <c r="BC59" s="680">
        <v>1</v>
      </c>
      <c r="BD59" s="668" t="s">
        <v>1023</v>
      </c>
      <c r="BE59" s="668" t="s">
        <v>972</v>
      </c>
      <c r="BF59" s="679" t="s">
        <v>661</v>
      </c>
      <c r="BG59" s="679" t="s">
        <v>661</v>
      </c>
      <c r="BH59" s="679" t="s">
        <v>661</v>
      </c>
      <c r="BI59" s="665" t="s">
        <v>661</v>
      </c>
      <c r="BJ59" s="665" t="s">
        <v>661</v>
      </c>
      <c r="BK59" s="679" t="s">
        <v>661</v>
      </c>
      <c r="BL59" s="679" t="s">
        <v>661</v>
      </c>
      <c r="BM59" s="679" t="s">
        <v>661</v>
      </c>
      <c r="BN59" s="665" t="s">
        <v>661</v>
      </c>
      <c r="BO59" s="665" t="s">
        <v>661</v>
      </c>
      <c r="BP59" s="679" t="s">
        <v>661</v>
      </c>
      <c r="BQ59" s="679" t="s">
        <v>661</v>
      </c>
      <c r="BR59" s="679" t="s">
        <v>661</v>
      </c>
      <c r="BS59" s="665" t="s">
        <v>661</v>
      </c>
      <c r="BT59" s="665" t="s">
        <v>661</v>
      </c>
      <c r="BU59" s="679" t="s">
        <v>661</v>
      </c>
      <c r="BV59" s="680" t="s">
        <v>661</v>
      </c>
      <c r="BW59" s="680" t="s">
        <v>661</v>
      </c>
      <c r="BX59" s="665" t="s">
        <v>661</v>
      </c>
      <c r="BY59" s="665" t="s">
        <v>661</v>
      </c>
      <c r="BZ59" s="681" t="s">
        <v>661</v>
      </c>
      <c r="CA59" s="679" t="s">
        <v>661</v>
      </c>
      <c r="CB59" s="679" t="s">
        <v>661</v>
      </c>
      <c r="CC59" s="665" t="s">
        <v>661</v>
      </c>
      <c r="CD59" s="665" t="s">
        <v>661</v>
      </c>
      <c r="CE59" s="665" t="s">
        <v>661</v>
      </c>
      <c r="CF59" s="665" t="s">
        <v>661</v>
      </c>
      <c r="CG59" s="665" t="s">
        <v>661</v>
      </c>
      <c r="CH59" s="665" t="s">
        <v>661</v>
      </c>
      <c r="CI59" s="679" t="s">
        <v>661</v>
      </c>
      <c r="CJ59" s="679" t="s">
        <v>661</v>
      </c>
      <c r="CK59" s="679" t="s">
        <v>661</v>
      </c>
      <c r="CL59" s="665" t="s">
        <v>661</v>
      </c>
      <c r="CM59" s="665" t="s">
        <v>661</v>
      </c>
      <c r="CN59" s="679" t="s">
        <v>661</v>
      </c>
      <c r="CO59" s="679" t="s">
        <v>661</v>
      </c>
      <c r="CP59" s="679" t="s">
        <v>661</v>
      </c>
      <c r="CQ59" s="665" t="s">
        <v>661</v>
      </c>
      <c r="CR59" s="665" t="s">
        <v>661</v>
      </c>
      <c r="CS59" s="679" t="s">
        <v>661</v>
      </c>
      <c r="CT59" s="679" t="s">
        <v>661</v>
      </c>
      <c r="CU59" s="679" t="s">
        <v>661</v>
      </c>
      <c r="CV59" s="665" t="s">
        <v>661</v>
      </c>
      <c r="CW59" s="665" t="s">
        <v>661</v>
      </c>
      <c r="CX59" s="679" t="s">
        <v>661</v>
      </c>
      <c r="CY59" s="680" t="s">
        <v>661</v>
      </c>
      <c r="CZ59" s="680" t="s">
        <v>661</v>
      </c>
      <c r="DA59" s="665" t="s">
        <v>661</v>
      </c>
      <c r="DB59" s="665" t="s">
        <v>661</v>
      </c>
      <c r="DC59" s="681" t="s">
        <v>661</v>
      </c>
      <c r="DD59" s="681" t="s">
        <v>661</v>
      </c>
      <c r="DE59" s="679" t="s">
        <v>661</v>
      </c>
      <c r="DF59" s="679" t="s">
        <v>661</v>
      </c>
      <c r="DG59" s="679" t="s">
        <v>661</v>
      </c>
      <c r="DH59" s="665" t="s">
        <v>661</v>
      </c>
      <c r="DI59" s="665" t="s">
        <v>661</v>
      </c>
      <c r="DJ59" s="665" t="s">
        <v>661</v>
      </c>
      <c r="DK59" s="665" t="s">
        <v>661</v>
      </c>
      <c r="DL59" s="665" t="s">
        <v>661</v>
      </c>
      <c r="DM59" s="665" t="s">
        <v>661</v>
      </c>
      <c r="DN59" s="665" t="s">
        <v>661</v>
      </c>
      <c r="DO59" s="665" t="s">
        <v>661</v>
      </c>
      <c r="DP59" s="665" t="s">
        <v>661</v>
      </c>
      <c r="DQ59" s="665" t="s">
        <v>661</v>
      </c>
      <c r="DR59" s="681" t="s">
        <v>661</v>
      </c>
      <c r="DS59" s="681" t="s">
        <v>661</v>
      </c>
      <c r="DT59" s="681" t="s">
        <v>661</v>
      </c>
      <c r="DU59" s="679" t="s">
        <v>661</v>
      </c>
      <c r="DV59" s="679" t="s">
        <v>661</v>
      </c>
      <c r="DW59" s="682" t="s">
        <v>661</v>
      </c>
    </row>
    <row r="60" spans="1:127" x14ac:dyDescent="0.2">
      <c r="A60" s="661" t="s">
        <v>62</v>
      </c>
      <c r="B60" s="662">
        <v>2013</v>
      </c>
      <c r="C60" s="678" t="s">
        <v>1095</v>
      </c>
      <c r="D60" s="679" t="s">
        <v>1017</v>
      </c>
      <c r="E60" s="679" t="s">
        <v>1096</v>
      </c>
      <c r="F60" s="665" t="s">
        <v>991</v>
      </c>
      <c r="G60" s="665" t="s">
        <v>1046</v>
      </c>
      <c r="H60" s="679" t="s">
        <v>1075</v>
      </c>
      <c r="I60" s="679" t="s">
        <v>946</v>
      </c>
      <c r="J60" s="679" t="s">
        <v>1097</v>
      </c>
      <c r="K60" s="665" t="s">
        <v>1026</v>
      </c>
      <c r="L60" s="665" t="s">
        <v>1098</v>
      </c>
      <c r="M60" s="679" t="s">
        <v>1099</v>
      </c>
      <c r="N60" s="679" t="s">
        <v>1100</v>
      </c>
      <c r="O60" s="679" t="s">
        <v>1101</v>
      </c>
      <c r="P60" s="665" t="s">
        <v>907</v>
      </c>
      <c r="Q60" s="665" t="s">
        <v>1079</v>
      </c>
      <c r="R60" s="679" t="s">
        <v>1102</v>
      </c>
      <c r="S60" s="680" t="s">
        <v>980</v>
      </c>
      <c r="T60" s="680" t="s">
        <v>1103</v>
      </c>
      <c r="U60" s="665" t="s">
        <v>986</v>
      </c>
      <c r="V60" s="665" t="s">
        <v>933</v>
      </c>
      <c r="W60" s="679" t="s">
        <v>905</v>
      </c>
      <c r="X60" s="679" t="s">
        <v>1081</v>
      </c>
      <c r="Y60" s="679" t="s">
        <v>1069</v>
      </c>
      <c r="Z60" s="679" t="s">
        <v>1104</v>
      </c>
      <c r="AA60" s="679" t="s">
        <v>886</v>
      </c>
      <c r="AB60" s="665" t="s">
        <v>1025</v>
      </c>
      <c r="AC60" s="665" t="s">
        <v>1057</v>
      </c>
      <c r="AD60" s="665" t="s">
        <v>1024</v>
      </c>
      <c r="AE60" s="665" t="s">
        <v>886</v>
      </c>
      <c r="AF60" s="665" t="s">
        <v>681</v>
      </c>
      <c r="AG60" s="665" t="s">
        <v>997</v>
      </c>
      <c r="AH60" s="665" t="s">
        <v>936</v>
      </c>
      <c r="AI60" s="665" t="s">
        <v>888</v>
      </c>
      <c r="AJ60" s="665" t="s">
        <v>970</v>
      </c>
      <c r="AK60" s="665" t="s">
        <v>692</v>
      </c>
      <c r="AL60" s="680">
        <v>0.9</v>
      </c>
      <c r="AM60" s="680">
        <v>0.8</v>
      </c>
      <c r="AN60" s="680">
        <v>1</v>
      </c>
      <c r="AO60" s="668">
        <v>0.74</v>
      </c>
      <c r="AP60" s="668">
        <v>1.0900000000000001</v>
      </c>
      <c r="AQ60" s="681" t="s">
        <v>931</v>
      </c>
      <c r="AR60" s="680">
        <v>1.1000000000000001</v>
      </c>
      <c r="AS60" s="680">
        <v>1.3</v>
      </c>
      <c r="AT60" s="668">
        <v>0.88</v>
      </c>
      <c r="AU60" s="668">
        <v>1.86</v>
      </c>
      <c r="AV60" s="681" t="s">
        <v>931</v>
      </c>
      <c r="AW60" s="679" t="s">
        <v>984</v>
      </c>
      <c r="AX60" s="679" t="s">
        <v>963</v>
      </c>
      <c r="AY60" s="668" t="s">
        <v>929</v>
      </c>
      <c r="AZ60" s="668" t="s">
        <v>975</v>
      </c>
      <c r="BA60" s="681" t="s">
        <v>973</v>
      </c>
      <c r="BB60" s="680">
        <v>0.3</v>
      </c>
      <c r="BC60" s="680">
        <v>0.5</v>
      </c>
      <c r="BD60" s="668" t="s">
        <v>973</v>
      </c>
      <c r="BE60" s="668" t="s">
        <v>972</v>
      </c>
      <c r="BF60" s="679" t="s">
        <v>1025</v>
      </c>
      <c r="BG60" s="679" t="s">
        <v>692</v>
      </c>
      <c r="BH60" s="679" t="s">
        <v>1050</v>
      </c>
      <c r="BI60" s="665" t="s">
        <v>1008</v>
      </c>
      <c r="BJ60" s="665" t="s">
        <v>688</v>
      </c>
      <c r="BK60" s="679" t="s">
        <v>956</v>
      </c>
      <c r="BL60" s="679" t="s">
        <v>697</v>
      </c>
      <c r="BM60" s="679" t="s">
        <v>695</v>
      </c>
      <c r="BN60" s="665" t="s">
        <v>880</v>
      </c>
      <c r="BO60" s="665" t="s">
        <v>894</v>
      </c>
      <c r="BP60" s="679" t="s">
        <v>887</v>
      </c>
      <c r="BQ60" s="679" t="s">
        <v>680</v>
      </c>
      <c r="BR60" s="679" t="s">
        <v>1025</v>
      </c>
      <c r="BS60" s="665" t="s">
        <v>921</v>
      </c>
      <c r="BT60" s="665" t="s">
        <v>956</v>
      </c>
      <c r="BU60" s="679" t="s">
        <v>691</v>
      </c>
      <c r="BV60" s="680">
        <v>2600</v>
      </c>
      <c r="BW60" s="680">
        <v>8200</v>
      </c>
      <c r="BX60" s="665" t="s">
        <v>677</v>
      </c>
      <c r="BY60" s="665" t="s">
        <v>897</v>
      </c>
      <c r="BZ60" s="681" t="s">
        <v>956</v>
      </c>
      <c r="CA60" s="679" t="s">
        <v>668</v>
      </c>
      <c r="CB60" s="679" t="s">
        <v>683</v>
      </c>
      <c r="CC60" s="665" t="s">
        <v>880</v>
      </c>
      <c r="CD60" s="665" t="s">
        <v>236</v>
      </c>
      <c r="CE60" s="665" t="s">
        <v>663</v>
      </c>
      <c r="CF60" s="665" t="s">
        <v>894</v>
      </c>
      <c r="CG60" s="665" t="s">
        <v>663</v>
      </c>
      <c r="CH60" s="665" t="s">
        <v>690</v>
      </c>
      <c r="CI60" s="679" t="s">
        <v>702</v>
      </c>
      <c r="CJ60" s="679" t="s">
        <v>936</v>
      </c>
      <c r="CK60" s="679" t="s">
        <v>1056</v>
      </c>
      <c r="CL60" s="665" t="s">
        <v>686</v>
      </c>
      <c r="CM60" s="665" t="s">
        <v>932</v>
      </c>
      <c r="CN60" s="679" t="s">
        <v>887</v>
      </c>
      <c r="CO60" s="679" t="s">
        <v>695</v>
      </c>
      <c r="CP60" s="679" t="s">
        <v>881</v>
      </c>
      <c r="CQ60" s="665" t="s">
        <v>689</v>
      </c>
      <c r="CR60" s="665" t="s">
        <v>941</v>
      </c>
      <c r="CS60" s="679" t="s">
        <v>1050</v>
      </c>
      <c r="CT60" s="679" t="s">
        <v>886</v>
      </c>
      <c r="CU60" s="679" t="s">
        <v>890</v>
      </c>
      <c r="CV60" s="665" t="s">
        <v>695</v>
      </c>
      <c r="CW60" s="665" t="s">
        <v>1025</v>
      </c>
      <c r="CX60" s="679" t="s">
        <v>994</v>
      </c>
      <c r="CY60" s="680">
        <v>4400</v>
      </c>
      <c r="CZ60" s="680">
        <v>7000</v>
      </c>
      <c r="DA60" s="665" t="s">
        <v>884</v>
      </c>
      <c r="DB60" s="665" t="s">
        <v>676</v>
      </c>
      <c r="DC60" s="681" t="s">
        <v>897</v>
      </c>
      <c r="DD60" s="681" t="s">
        <v>682</v>
      </c>
      <c r="DE60" s="679" t="s">
        <v>919</v>
      </c>
      <c r="DF60" s="679" t="s">
        <v>675</v>
      </c>
      <c r="DG60" s="679" t="s">
        <v>235</v>
      </c>
      <c r="DH60" s="665" t="s">
        <v>664</v>
      </c>
      <c r="DI60" s="665" t="s">
        <v>879</v>
      </c>
      <c r="DJ60" s="665" t="s">
        <v>966</v>
      </c>
      <c r="DK60" s="665" t="s">
        <v>885</v>
      </c>
      <c r="DL60" s="665" t="s">
        <v>236</v>
      </c>
      <c r="DM60" s="665" t="s">
        <v>879</v>
      </c>
      <c r="DN60" s="665" t="s">
        <v>668</v>
      </c>
      <c r="DO60" s="665" t="s">
        <v>966</v>
      </c>
      <c r="DP60" s="665" t="s">
        <v>670</v>
      </c>
      <c r="DQ60" s="665" t="s">
        <v>236</v>
      </c>
      <c r="DR60" s="681" t="s">
        <v>1105</v>
      </c>
      <c r="DS60" s="681" t="s">
        <v>1106</v>
      </c>
      <c r="DT60" s="681" t="s">
        <v>1107</v>
      </c>
      <c r="DU60" s="679" t="s">
        <v>989</v>
      </c>
      <c r="DV60" s="679" t="s">
        <v>932</v>
      </c>
      <c r="DW60" s="682" t="s">
        <v>983</v>
      </c>
    </row>
    <row r="61" spans="1:127" x14ac:dyDescent="0.2">
      <c r="A61" s="661" t="s">
        <v>63</v>
      </c>
      <c r="B61" s="662">
        <v>2013</v>
      </c>
      <c r="C61" s="678" t="s">
        <v>235</v>
      </c>
      <c r="D61" s="679" t="s">
        <v>236</v>
      </c>
      <c r="E61" s="679" t="s">
        <v>235</v>
      </c>
      <c r="F61" s="665" t="s">
        <v>236</v>
      </c>
      <c r="G61" s="665" t="s">
        <v>236</v>
      </c>
      <c r="H61" s="679" t="s">
        <v>661</v>
      </c>
      <c r="I61" s="679" t="s">
        <v>661</v>
      </c>
      <c r="J61" s="679" t="s">
        <v>661</v>
      </c>
      <c r="K61" s="665" t="s">
        <v>661</v>
      </c>
      <c r="L61" s="665" t="s">
        <v>661</v>
      </c>
      <c r="M61" s="679" t="s">
        <v>235</v>
      </c>
      <c r="N61" s="679" t="s">
        <v>236</v>
      </c>
      <c r="O61" s="679" t="s">
        <v>235</v>
      </c>
      <c r="P61" s="665" t="s">
        <v>236</v>
      </c>
      <c r="Q61" s="665" t="s">
        <v>236</v>
      </c>
      <c r="R61" s="679" t="s">
        <v>237</v>
      </c>
      <c r="S61" s="680" t="s">
        <v>232</v>
      </c>
      <c r="T61" s="680" t="s">
        <v>237</v>
      </c>
      <c r="U61" s="665" t="s">
        <v>232</v>
      </c>
      <c r="V61" s="665" t="s">
        <v>232</v>
      </c>
      <c r="W61" s="679" t="s">
        <v>661</v>
      </c>
      <c r="X61" s="679" t="s">
        <v>661</v>
      </c>
      <c r="Y61" s="679" t="s">
        <v>661</v>
      </c>
      <c r="Z61" s="679" t="s">
        <v>232</v>
      </c>
      <c r="AA61" s="679" t="s">
        <v>232</v>
      </c>
      <c r="AB61" s="665" t="s">
        <v>661</v>
      </c>
      <c r="AC61" s="665" t="s">
        <v>661</v>
      </c>
      <c r="AD61" s="665" t="s">
        <v>661</v>
      </c>
      <c r="AE61" s="665" t="s">
        <v>232</v>
      </c>
      <c r="AF61" s="665" t="s">
        <v>232</v>
      </c>
      <c r="AG61" s="665" t="s">
        <v>661</v>
      </c>
      <c r="AH61" s="665" t="s">
        <v>661</v>
      </c>
      <c r="AI61" s="665" t="s">
        <v>661</v>
      </c>
      <c r="AJ61" s="665" t="s">
        <v>232</v>
      </c>
      <c r="AK61" s="665" t="s">
        <v>232</v>
      </c>
      <c r="AL61" s="680" t="s">
        <v>882</v>
      </c>
      <c r="AM61" s="680" t="s">
        <v>882</v>
      </c>
      <c r="AN61" s="680" t="s">
        <v>882</v>
      </c>
      <c r="AO61" s="668" t="s">
        <v>882</v>
      </c>
      <c r="AP61" s="668" t="s">
        <v>882</v>
      </c>
      <c r="AQ61" s="681" t="s">
        <v>882</v>
      </c>
      <c r="AR61" s="680" t="s">
        <v>882</v>
      </c>
      <c r="AS61" s="680">
        <v>0.1</v>
      </c>
      <c r="AT61" s="668" t="s">
        <v>882</v>
      </c>
      <c r="AU61" s="668" t="s">
        <v>882</v>
      </c>
      <c r="AV61" s="681" t="s">
        <v>883</v>
      </c>
      <c r="AW61" s="679" t="s">
        <v>882</v>
      </c>
      <c r="AX61" s="679" t="s">
        <v>883</v>
      </c>
      <c r="AY61" s="668" t="s">
        <v>883</v>
      </c>
      <c r="AZ61" s="668" t="s">
        <v>882</v>
      </c>
      <c r="BA61" s="681" t="s">
        <v>882</v>
      </c>
      <c r="BB61" s="680" t="s">
        <v>882</v>
      </c>
      <c r="BC61" s="680">
        <v>0.1</v>
      </c>
      <c r="BD61" s="668" t="s">
        <v>882</v>
      </c>
      <c r="BE61" s="668" t="s">
        <v>882</v>
      </c>
      <c r="BF61" s="679" t="s">
        <v>232</v>
      </c>
      <c r="BG61" s="679" t="s">
        <v>232</v>
      </c>
      <c r="BH61" s="679" t="s">
        <v>232</v>
      </c>
      <c r="BI61" s="665" t="s">
        <v>232</v>
      </c>
      <c r="BJ61" s="665" t="s">
        <v>232</v>
      </c>
      <c r="BK61" s="679" t="s">
        <v>661</v>
      </c>
      <c r="BL61" s="679" t="s">
        <v>661</v>
      </c>
      <c r="BM61" s="679" t="s">
        <v>661</v>
      </c>
      <c r="BN61" s="665" t="s">
        <v>661</v>
      </c>
      <c r="BO61" s="665" t="s">
        <v>661</v>
      </c>
      <c r="BP61" s="679" t="s">
        <v>232</v>
      </c>
      <c r="BQ61" s="679" t="s">
        <v>232</v>
      </c>
      <c r="BR61" s="679" t="s">
        <v>232</v>
      </c>
      <c r="BS61" s="665" t="s">
        <v>232</v>
      </c>
      <c r="BT61" s="665" t="s">
        <v>232</v>
      </c>
      <c r="BU61" s="679" t="s">
        <v>232</v>
      </c>
      <c r="BV61" s="680" t="s">
        <v>232</v>
      </c>
      <c r="BW61" s="680" t="s">
        <v>232</v>
      </c>
      <c r="BX61" s="665" t="s">
        <v>232</v>
      </c>
      <c r="BY61" s="665" t="s">
        <v>232</v>
      </c>
      <c r="BZ61" s="681" t="s">
        <v>661</v>
      </c>
      <c r="CA61" s="679" t="s">
        <v>232</v>
      </c>
      <c r="CB61" s="679" t="s">
        <v>232</v>
      </c>
      <c r="CC61" s="665" t="s">
        <v>661</v>
      </c>
      <c r="CD61" s="665" t="s">
        <v>232</v>
      </c>
      <c r="CE61" s="665" t="s">
        <v>232</v>
      </c>
      <c r="CF61" s="665" t="s">
        <v>661</v>
      </c>
      <c r="CG61" s="665" t="s">
        <v>232</v>
      </c>
      <c r="CH61" s="665" t="s">
        <v>232</v>
      </c>
      <c r="CI61" s="679" t="s">
        <v>232</v>
      </c>
      <c r="CJ61" s="679" t="s">
        <v>232</v>
      </c>
      <c r="CK61" s="679" t="s">
        <v>232</v>
      </c>
      <c r="CL61" s="665" t="s">
        <v>232</v>
      </c>
      <c r="CM61" s="665" t="s">
        <v>232</v>
      </c>
      <c r="CN61" s="679" t="s">
        <v>661</v>
      </c>
      <c r="CO61" s="679" t="s">
        <v>661</v>
      </c>
      <c r="CP61" s="679" t="s">
        <v>661</v>
      </c>
      <c r="CQ61" s="665" t="s">
        <v>661</v>
      </c>
      <c r="CR61" s="665" t="s">
        <v>661</v>
      </c>
      <c r="CS61" s="679" t="s">
        <v>232</v>
      </c>
      <c r="CT61" s="679" t="s">
        <v>232</v>
      </c>
      <c r="CU61" s="679" t="s">
        <v>232</v>
      </c>
      <c r="CV61" s="665" t="s">
        <v>232</v>
      </c>
      <c r="CW61" s="665" t="s">
        <v>232</v>
      </c>
      <c r="CX61" s="679" t="s">
        <v>232</v>
      </c>
      <c r="CY61" s="680" t="s">
        <v>232</v>
      </c>
      <c r="CZ61" s="680" t="s">
        <v>232</v>
      </c>
      <c r="DA61" s="665" t="s">
        <v>232</v>
      </c>
      <c r="DB61" s="665" t="s">
        <v>232</v>
      </c>
      <c r="DC61" s="681" t="s">
        <v>661</v>
      </c>
      <c r="DD61" s="681" t="s">
        <v>661</v>
      </c>
      <c r="DE61" s="679" t="s">
        <v>661</v>
      </c>
      <c r="DF61" s="679" t="s">
        <v>232</v>
      </c>
      <c r="DG61" s="679" t="s">
        <v>232</v>
      </c>
      <c r="DH61" s="665" t="s">
        <v>661</v>
      </c>
      <c r="DI61" s="665" t="s">
        <v>661</v>
      </c>
      <c r="DJ61" s="665" t="s">
        <v>661</v>
      </c>
      <c r="DK61" s="665" t="s">
        <v>232</v>
      </c>
      <c r="DL61" s="665" t="s">
        <v>232</v>
      </c>
      <c r="DM61" s="665" t="s">
        <v>661</v>
      </c>
      <c r="DN61" s="665" t="s">
        <v>661</v>
      </c>
      <c r="DO61" s="665" t="s">
        <v>661</v>
      </c>
      <c r="DP61" s="665" t="s">
        <v>232</v>
      </c>
      <c r="DQ61" s="665" t="s">
        <v>232</v>
      </c>
      <c r="DR61" s="681" t="s">
        <v>661</v>
      </c>
      <c r="DS61" s="681" t="s">
        <v>661</v>
      </c>
      <c r="DT61" s="681" t="s">
        <v>661</v>
      </c>
      <c r="DU61" s="679" t="s">
        <v>661</v>
      </c>
      <c r="DV61" s="679" t="s">
        <v>661</v>
      </c>
      <c r="DW61" s="682" t="s">
        <v>661</v>
      </c>
    </row>
    <row r="62" spans="1:127" x14ac:dyDescent="0.2">
      <c r="A62" s="661" t="s">
        <v>64</v>
      </c>
      <c r="B62" s="662">
        <v>2013</v>
      </c>
      <c r="C62" s="678" t="s">
        <v>661</v>
      </c>
      <c r="D62" s="679" t="s">
        <v>661</v>
      </c>
      <c r="E62" s="679" t="s">
        <v>661</v>
      </c>
      <c r="F62" s="665" t="s">
        <v>661</v>
      </c>
      <c r="G62" s="665" t="s">
        <v>661</v>
      </c>
      <c r="H62" s="679" t="s">
        <v>661</v>
      </c>
      <c r="I62" s="679" t="s">
        <v>661</v>
      </c>
      <c r="J62" s="679" t="s">
        <v>661</v>
      </c>
      <c r="K62" s="665" t="s">
        <v>661</v>
      </c>
      <c r="L62" s="665" t="s">
        <v>661</v>
      </c>
      <c r="M62" s="679" t="s">
        <v>661</v>
      </c>
      <c r="N62" s="679" t="s">
        <v>661</v>
      </c>
      <c r="O62" s="679" t="s">
        <v>661</v>
      </c>
      <c r="P62" s="665" t="s">
        <v>661</v>
      </c>
      <c r="Q62" s="665" t="s">
        <v>661</v>
      </c>
      <c r="R62" s="679" t="s">
        <v>661</v>
      </c>
      <c r="S62" s="680" t="s">
        <v>661</v>
      </c>
      <c r="T62" s="680" t="s">
        <v>661</v>
      </c>
      <c r="U62" s="665" t="s">
        <v>661</v>
      </c>
      <c r="V62" s="665" t="s">
        <v>661</v>
      </c>
      <c r="W62" s="679" t="s">
        <v>661</v>
      </c>
      <c r="X62" s="679" t="s">
        <v>661</v>
      </c>
      <c r="Y62" s="679" t="s">
        <v>661</v>
      </c>
      <c r="Z62" s="679" t="s">
        <v>661</v>
      </c>
      <c r="AA62" s="679" t="s">
        <v>661</v>
      </c>
      <c r="AB62" s="665" t="s">
        <v>661</v>
      </c>
      <c r="AC62" s="665" t="s">
        <v>661</v>
      </c>
      <c r="AD62" s="665" t="s">
        <v>661</v>
      </c>
      <c r="AE62" s="665" t="s">
        <v>661</v>
      </c>
      <c r="AF62" s="665" t="s">
        <v>661</v>
      </c>
      <c r="AG62" s="665" t="s">
        <v>661</v>
      </c>
      <c r="AH62" s="665" t="s">
        <v>661</v>
      </c>
      <c r="AI62" s="665" t="s">
        <v>661</v>
      </c>
      <c r="AJ62" s="665" t="s">
        <v>661</v>
      </c>
      <c r="AK62" s="665" t="s">
        <v>661</v>
      </c>
      <c r="AL62" s="680" t="s">
        <v>661</v>
      </c>
      <c r="AM62" s="680" t="s">
        <v>661</v>
      </c>
      <c r="AN62" s="680" t="s">
        <v>661</v>
      </c>
      <c r="AO62" s="668" t="s">
        <v>661</v>
      </c>
      <c r="AP62" s="668" t="s">
        <v>661</v>
      </c>
      <c r="AQ62" s="681" t="s">
        <v>661</v>
      </c>
      <c r="AR62" s="680" t="s">
        <v>661</v>
      </c>
      <c r="AS62" s="680" t="s">
        <v>661</v>
      </c>
      <c r="AT62" s="668" t="s">
        <v>661</v>
      </c>
      <c r="AU62" s="668" t="s">
        <v>661</v>
      </c>
      <c r="AV62" s="681" t="s">
        <v>661</v>
      </c>
      <c r="AW62" s="679" t="s">
        <v>661</v>
      </c>
      <c r="AX62" s="679" t="s">
        <v>661</v>
      </c>
      <c r="AY62" s="668" t="s">
        <v>661</v>
      </c>
      <c r="AZ62" s="668" t="s">
        <v>661</v>
      </c>
      <c r="BA62" s="681" t="s">
        <v>661</v>
      </c>
      <c r="BB62" s="680" t="s">
        <v>661</v>
      </c>
      <c r="BC62" s="680" t="s">
        <v>661</v>
      </c>
      <c r="BD62" s="668" t="s">
        <v>661</v>
      </c>
      <c r="BE62" s="668" t="s">
        <v>661</v>
      </c>
      <c r="BF62" s="679" t="s">
        <v>661</v>
      </c>
      <c r="BG62" s="679" t="s">
        <v>661</v>
      </c>
      <c r="BH62" s="679" t="s">
        <v>661</v>
      </c>
      <c r="BI62" s="665" t="s">
        <v>661</v>
      </c>
      <c r="BJ62" s="665" t="s">
        <v>661</v>
      </c>
      <c r="BK62" s="679" t="s">
        <v>661</v>
      </c>
      <c r="BL62" s="679" t="s">
        <v>661</v>
      </c>
      <c r="BM62" s="679" t="s">
        <v>661</v>
      </c>
      <c r="BN62" s="665" t="s">
        <v>661</v>
      </c>
      <c r="BO62" s="665" t="s">
        <v>661</v>
      </c>
      <c r="BP62" s="679" t="s">
        <v>661</v>
      </c>
      <c r="BQ62" s="679" t="s">
        <v>661</v>
      </c>
      <c r="BR62" s="679" t="s">
        <v>661</v>
      </c>
      <c r="BS62" s="665" t="s">
        <v>661</v>
      </c>
      <c r="BT62" s="665" t="s">
        <v>661</v>
      </c>
      <c r="BU62" s="679" t="s">
        <v>661</v>
      </c>
      <c r="BV62" s="680" t="s">
        <v>661</v>
      </c>
      <c r="BW62" s="680" t="s">
        <v>661</v>
      </c>
      <c r="BX62" s="665" t="s">
        <v>661</v>
      </c>
      <c r="BY62" s="665" t="s">
        <v>661</v>
      </c>
      <c r="BZ62" s="681" t="s">
        <v>661</v>
      </c>
      <c r="CA62" s="679" t="s">
        <v>661</v>
      </c>
      <c r="CB62" s="679" t="s">
        <v>661</v>
      </c>
      <c r="CC62" s="665" t="s">
        <v>661</v>
      </c>
      <c r="CD62" s="665" t="s">
        <v>661</v>
      </c>
      <c r="CE62" s="665" t="s">
        <v>661</v>
      </c>
      <c r="CF62" s="665" t="s">
        <v>661</v>
      </c>
      <c r="CG62" s="665" t="s">
        <v>661</v>
      </c>
      <c r="CH62" s="665" t="s">
        <v>661</v>
      </c>
      <c r="CI62" s="679" t="s">
        <v>661</v>
      </c>
      <c r="CJ62" s="679" t="s">
        <v>661</v>
      </c>
      <c r="CK62" s="679" t="s">
        <v>661</v>
      </c>
      <c r="CL62" s="665" t="s">
        <v>661</v>
      </c>
      <c r="CM62" s="665" t="s">
        <v>661</v>
      </c>
      <c r="CN62" s="679" t="s">
        <v>661</v>
      </c>
      <c r="CO62" s="679" t="s">
        <v>661</v>
      </c>
      <c r="CP62" s="679" t="s">
        <v>661</v>
      </c>
      <c r="CQ62" s="665" t="s">
        <v>661</v>
      </c>
      <c r="CR62" s="665" t="s">
        <v>661</v>
      </c>
      <c r="CS62" s="679" t="s">
        <v>661</v>
      </c>
      <c r="CT62" s="679" t="s">
        <v>661</v>
      </c>
      <c r="CU62" s="679" t="s">
        <v>661</v>
      </c>
      <c r="CV62" s="665" t="s">
        <v>661</v>
      </c>
      <c r="CW62" s="665" t="s">
        <v>661</v>
      </c>
      <c r="CX62" s="679" t="s">
        <v>661</v>
      </c>
      <c r="CY62" s="680" t="s">
        <v>661</v>
      </c>
      <c r="CZ62" s="680" t="s">
        <v>661</v>
      </c>
      <c r="DA62" s="665" t="s">
        <v>661</v>
      </c>
      <c r="DB62" s="665" t="s">
        <v>661</v>
      </c>
      <c r="DC62" s="681" t="s">
        <v>661</v>
      </c>
      <c r="DD62" s="681" t="s">
        <v>661</v>
      </c>
      <c r="DE62" s="679" t="s">
        <v>661</v>
      </c>
      <c r="DF62" s="679" t="s">
        <v>661</v>
      </c>
      <c r="DG62" s="679" t="s">
        <v>661</v>
      </c>
      <c r="DH62" s="665" t="s">
        <v>661</v>
      </c>
      <c r="DI62" s="665" t="s">
        <v>661</v>
      </c>
      <c r="DJ62" s="665" t="s">
        <v>661</v>
      </c>
      <c r="DK62" s="665" t="s">
        <v>661</v>
      </c>
      <c r="DL62" s="665" t="s">
        <v>661</v>
      </c>
      <c r="DM62" s="665" t="s">
        <v>661</v>
      </c>
      <c r="DN62" s="665" t="s">
        <v>661</v>
      </c>
      <c r="DO62" s="665" t="s">
        <v>661</v>
      </c>
      <c r="DP62" s="665" t="s">
        <v>661</v>
      </c>
      <c r="DQ62" s="665" t="s">
        <v>661</v>
      </c>
      <c r="DR62" s="681" t="s">
        <v>661</v>
      </c>
      <c r="DS62" s="681" t="s">
        <v>661</v>
      </c>
      <c r="DT62" s="681" t="s">
        <v>661</v>
      </c>
      <c r="DU62" s="679" t="s">
        <v>661</v>
      </c>
      <c r="DV62" s="679" t="s">
        <v>661</v>
      </c>
      <c r="DW62" s="682" t="s">
        <v>661</v>
      </c>
    </row>
    <row r="63" spans="1:127" x14ac:dyDescent="0.2">
      <c r="A63" s="661" t="s">
        <v>65</v>
      </c>
      <c r="B63" s="662">
        <v>2013</v>
      </c>
      <c r="C63" s="678" t="s">
        <v>661</v>
      </c>
      <c r="D63" s="679" t="s">
        <v>661</v>
      </c>
      <c r="E63" s="679" t="s">
        <v>661</v>
      </c>
      <c r="F63" s="665" t="s">
        <v>661</v>
      </c>
      <c r="G63" s="665" t="s">
        <v>661</v>
      </c>
      <c r="H63" s="679" t="s">
        <v>661</v>
      </c>
      <c r="I63" s="679" t="s">
        <v>661</v>
      </c>
      <c r="J63" s="679" t="s">
        <v>661</v>
      </c>
      <c r="K63" s="665" t="s">
        <v>661</v>
      </c>
      <c r="L63" s="665" t="s">
        <v>661</v>
      </c>
      <c r="M63" s="679" t="s">
        <v>661</v>
      </c>
      <c r="N63" s="679" t="s">
        <v>661</v>
      </c>
      <c r="O63" s="679" t="s">
        <v>661</v>
      </c>
      <c r="P63" s="665" t="s">
        <v>661</v>
      </c>
      <c r="Q63" s="665" t="s">
        <v>661</v>
      </c>
      <c r="R63" s="679" t="s">
        <v>661</v>
      </c>
      <c r="S63" s="680" t="s">
        <v>661</v>
      </c>
      <c r="T63" s="680" t="s">
        <v>661</v>
      </c>
      <c r="U63" s="665" t="s">
        <v>661</v>
      </c>
      <c r="V63" s="665" t="s">
        <v>661</v>
      </c>
      <c r="W63" s="679" t="s">
        <v>661</v>
      </c>
      <c r="X63" s="679" t="s">
        <v>661</v>
      </c>
      <c r="Y63" s="679" t="s">
        <v>661</v>
      </c>
      <c r="Z63" s="679" t="s">
        <v>661</v>
      </c>
      <c r="AA63" s="679" t="s">
        <v>661</v>
      </c>
      <c r="AB63" s="665" t="s">
        <v>661</v>
      </c>
      <c r="AC63" s="665" t="s">
        <v>661</v>
      </c>
      <c r="AD63" s="665" t="s">
        <v>661</v>
      </c>
      <c r="AE63" s="665" t="s">
        <v>661</v>
      </c>
      <c r="AF63" s="665" t="s">
        <v>661</v>
      </c>
      <c r="AG63" s="665" t="s">
        <v>661</v>
      </c>
      <c r="AH63" s="665" t="s">
        <v>661</v>
      </c>
      <c r="AI63" s="665" t="s">
        <v>661</v>
      </c>
      <c r="AJ63" s="665" t="s">
        <v>661</v>
      </c>
      <c r="AK63" s="665" t="s">
        <v>661</v>
      </c>
      <c r="AL63" s="680" t="s">
        <v>661</v>
      </c>
      <c r="AM63" s="680" t="s">
        <v>661</v>
      </c>
      <c r="AN63" s="680" t="s">
        <v>661</v>
      </c>
      <c r="AO63" s="668" t="s">
        <v>661</v>
      </c>
      <c r="AP63" s="668" t="s">
        <v>661</v>
      </c>
      <c r="AQ63" s="681" t="s">
        <v>661</v>
      </c>
      <c r="AR63" s="680" t="s">
        <v>661</v>
      </c>
      <c r="AS63" s="680" t="s">
        <v>661</v>
      </c>
      <c r="AT63" s="668" t="s">
        <v>661</v>
      </c>
      <c r="AU63" s="668" t="s">
        <v>661</v>
      </c>
      <c r="AV63" s="681" t="s">
        <v>661</v>
      </c>
      <c r="AW63" s="679" t="s">
        <v>661</v>
      </c>
      <c r="AX63" s="679" t="s">
        <v>661</v>
      </c>
      <c r="AY63" s="668" t="s">
        <v>661</v>
      </c>
      <c r="AZ63" s="668" t="s">
        <v>661</v>
      </c>
      <c r="BA63" s="681" t="s">
        <v>661</v>
      </c>
      <c r="BB63" s="680" t="s">
        <v>661</v>
      </c>
      <c r="BC63" s="680" t="s">
        <v>661</v>
      </c>
      <c r="BD63" s="668" t="s">
        <v>661</v>
      </c>
      <c r="BE63" s="668" t="s">
        <v>661</v>
      </c>
      <c r="BF63" s="679" t="s">
        <v>1010</v>
      </c>
      <c r="BG63" s="679" t="s">
        <v>672</v>
      </c>
      <c r="BH63" s="679" t="s">
        <v>695</v>
      </c>
      <c r="BI63" s="665" t="s">
        <v>687</v>
      </c>
      <c r="BJ63" s="665" t="s">
        <v>685</v>
      </c>
      <c r="BK63" s="679" t="s">
        <v>661</v>
      </c>
      <c r="BL63" s="679" t="s">
        <v>661</v>
      </c>
      <c r="BM63" s="679" t="s">
        <v>661</v>
      </c>
      <c r="BN63" s="665" t="s">
        <v>661</v>
      </c>
      <c r="BO63" s="665" t="s">
        <v>661</v>
      </c>
      <c r="BP63" s="679" t="s">
        <v>919</v>
      </c>
      <c r="BQ63" s="679" t="s">
        <v>672</v>
      </c>
      <c r="BR63" s="679" t="s">
        <v>695</v>
      </c>
      <c r="BS63" s="665" t="s">
        <v>687</v>
      </c>
      <c r="BT63" s="665" t="s">
        <v>685</v>
      </c>
      <c r="BU63" s="679" t="s">
        <v>685</v>
      </c>
      <c r="BV63" s="680" t="s">
        <v>235</v>
      </c>
      <c r="BW63" s="680">
        <v>3600</v>
      </c>
      <c r="BX63" s="665" t="s">
        <v>669</v>
      </c>
      <c r="BY63" s="665" t="s">
        <v>235</v>
      </c>
      <c r="BZ63" s="681" t="s">
        <v>661</v>
      </c>
      <c r="CA63" s="679" t="s">
        <v>663</v>
      </c>
      <c r="CB63" s="679" t="s">
        <v>663</v>
      </c>
      <c r="CC63" s="665" t="s">
        <v>661</v>
      </c>
      <c r="CD63" s="665" t="s">
        <v>235</v>
      </c>
      <c r="CE63" s="665" t="s">
        <v>235</v>
      </c>
      <c r="CF63" s="665" t="s">
        <v>661</v>
      </c>
      <c r="CG63" s="665" t="s">
        <v>236</v>
      </c>
      <c r="CH63" s="665" t="s">
        <v>236</v>
      </c>
      <c r="CI63" s="679" t="s">
        <v>668</v>
      </c>
      <c r="CJ63" s="679" t="s">
        <v>663</v>
      </c>
      <c r="CK63" s="679" t="s">
        <v>667</v>
      </c>
      <c r="CL63" s="665" t="s">
        <v>684</v>
      </c>
      <c r="CM63" s="665" t="s">
        <v>236</v>
      </c>
      <c r="CN63" s="679" t="s">
        <v>661</v>
      </c>
      <c r="CO63" s="679" t="s">
        <v>661</v>
      </c>
      <c r="CP63" s="679" t="s">
        <v>661</v>
      </c>
      <c r="CQ63" s="665" t="s">
        <v>661</v>
      </c>
      <c r="CR63" s="665" t="s">
        <v>661</v>
      </c>
      <c r="CS63" s="679" t="s">
        <v>677</v>
      </c>
      <c r="CT63" s="679" t="s">
        <v>663</v>
      </c>
      <c r="CU63" s="679" t="s">
        <v>667</v>
      </c>
      <c r="CV63" s="665" t="s">
        <v>684</v>
      </c>
      <c r="CW63" s="665" t="s">
        <v>236</v>
      </c>
      <c r="CX63" s="679" t="s">
        <v>232</v>
      </c>
      <c r="CY63" s="680" t="s">
        <v>232</v>
      </c>
      <c r="CZ63" s="680" t="s">
        <v>232</v>
      </c>
      <c r="DA63" s="665" t="s">
        <v>232</v>
      </c>
      <c r="DB63" s="665" t="s">
        <v>232</v>
      </c>
      <c r="DC63" s="681" t="s">
        <v>661</v>
      </c>
      <c r="DD63" s="681" t="s">
        <v>661</v>
      </c>
      <c r="DE63" s="679" t="s">
        <v>661</v>
      </c>
      <c r="DF63" s="679" t="s">
        <v>232</v>
      </c>
      <c r="DG63" s="679" t="s">
        <v>232</v>
      </c>
      <c r="DH63" s="665" t="s">
        <v>661</v>
      </c>
      <c r="DI63" s="665" t="s">
        <v>661</v>
      </c>
      <c r="DJ63" s="665" t="s">
        <v>661</v>
      </c>
      <c r="DK63" s="665" t="s">
        <v>232</v>
      </c>
      <c r="DL63" s="665" t="s">
        <v>232</v>
      </c>
      <c r="DM63" s="665" t="s">
        <v>661</v>
      </c>
      <c r="DN63" s="665" t="s">
        <v>661</v>
      </c>
      <c r="DO63" s="665" t="s">
        <v>661</v>
      </c>
      <c r="DP63" s="665" t="s">
        <v>232</v>
      </c>
      <c r="DQ63" s="665" t="s">
        <v>232</v>
      </c>
      <c r="DR63" s="681" t="s">
        <v>661</v>
      </c>
      <c r="DS63" s="681" t="s">
        <v>661</v>
      </c>
      <c r="DT63" s="681" t="s">
        <v>661</v>
      </c>
      <c r="DU63" s="679" t="s">
        <v>661</v>
      </c>
      <c r="DV63" s="679" t="s">
        <v>661</v>
      </c>
      <c r="DW63" s="682" t="s">
        <v>661</v>
      </c>
    </row>
    <row r="64" spans="1:127" x14ac:dyDescent="0.2">
      <c r="A64" s="661" t="s">
        <v>66</v>
      </c>
      <c r="B64" s="662">
        <v>2013</v>
      </c>
      <c r="C64" s="678" t="s">
        <v>905</v>
      </c>
      <c r="D64" s="679" t="s">
        <v>936</v>
      </c>
      <c r="E64" s="679" t="s">
        <v>987</v>
      </c>
      <c r="F64" s="665" t="s">
        <v>906</v>
      </c>
      <c r="G64" s="665" t="s">
        <v>970</v>
      </c>
      <c r="H64" s="679" t="s">
        <v>934</v>
      </c>
      <c r="I64" s="679" t="s">
        <v>897</v>
      </c>
      <c r="J64" s="679" t="s">
        <v>921</v>
      </c>
      <c r="K64" s="665" t="s">
        <v>690</v>
      </c>
      <c r="L64" s="665" t="s">
        <v>673</v>
      </c>
      <c r="M64" s="679" t="s">
        <v>1057</v>
      </c>
      <c r="N64" s="679" t="s">
        <v>1050</v>
      </c>
      <c r="O64" s="679" t="s">
        <v>905</v>
      </c>
      <c r="P64" s="665" t="s">
        <v>688</v>
      </c>
      <c r="Q64" s="665" t="s">
        <v>886</v>
      </c>
      <c r="R64" s="679" t="s">
        <v>950</v>
      </c>
      <c r="S64" s="680">
        <v>2500</v>
      </c>
      <c r="T64" s="680">
        <v>5600</v>
      </c>
      <c r="U64" s="665" t="s">
        <v>235</v>
      </c>
      <c r="V64" s="665" t="s">
        <v>666</v>
      </c>
      <c r="W64" s="679" t="s">
        <v>677</v>
      </c>
      <c r="X64" s="679" t="s">
        <v>879</v>
      </c>
      <c r="Y64" s="679" t="s">
        <v>663</v>
      </c>
      <c r="Z64" s="679" t="s">
        <v>663</v>
      </c>
      <c r="AA64" s="679" t="s">
        <v>670</v>
      </c>
      <c r="AB64" s="665" t="s">
        <v>235</v>
      </c>
      <c r="AC64" s="665" t="s">
        <v>235</v>
      </c>
      <c r="AD64" s="665" t="s">
        <v>235</v>
      </c>
      <c r="AE64" s="665" t="s">
        <v>236</v>
      </c>
      <c r="AF64" s="665" t="s">
        <v>236</v>
      </c>
      <c r="AG64" s="665" t="s">
        <v>235</v>
      </c>
      <c r="AH64" s="665" t="s">
        <v>235</v>
      </c>
      <c r="AI64" s="665" t="s">
        <v>235</v>
      </c>
      <c r="AJ64" s="665" t="s">
        <v>235</v>
      </c>
      <c r="AK64" s="665" t="s">
        <v>685</v>
      </c>
      <c r="AL64" s="680">
        <v>2.4</v>
      </c>
      <c r="AM64" s="680">
        <v>2.2000000000000002</v>
      </c>
      <c r="AN64" s="680">
        <v>2.7</v>
      </c>
      <c r="AO64" s="668">
        <v>1.67</v>
      </c>
      <c r="AP64" s="668">
        <v>3.25</v>
      </c>
      <c r="AQ64" s="681" t="s">
        <v>1063</v>
      </c>
      <c r="AR64" s="680">
        <v>3.2</v>
      </c>
      <c r="AS64" s="680">
        <v>4</v>
      </c>
      <c r="AT64" s="668">
        <v>2.31</v>
      </c>
      <c r="AU64" s="668">
        <v>5.28</v>
      </c>
      <c r="AV64" s="681" t="s">
        <v>1051</v>
      </c>
      <c r="AW64" s="679" t="s">
        <v>960</v>
      </c>
      <c r="AX64" s="679" t="s">
        <v>1108</v>
      </c>
      <c r="AY64" s="668" t="s">
        <v>924</v>
      </c>
      <c r="AZ64" s="668" t="s">
        <v>1109</v>
      </c>
      <c r="BA64" s="681" t="s">
        <v>931</v>
      </c>
      <c r="BB64" s="680">
        <v>0.8</v>
      </c>
      <c r="BC64" s="680">
        <v>1.7</v>
      </c>
      <c r="BD64" s="668" t="s">
        <v>973</v>
      </c>
      <c r="BE64" s="668" t="s">
        <v>927</v>
      </c>
      <c r="BF64" s="679" t="s">
        <v>664</v>
      </c>
      <c r="BG64" s="679" t="s">
        <v>663</v>
      </c>
      <c r="BH64" s="679" t="s">
        <v>885</v>
      </c>
      <c r="BI64" s="665" t="s">
        <v>235</v>
      </c>
      <c r="BJ64" s="665" t="s">
        <v>663</v>
      </c>
      <c r="BK64" s="679" t="s">
        <v>236</v>
      </c>
      <c r="BL64" s="679" t="s">
        <v>237</v>
      </c>
      <c r="BM64" s="679" t="s">
        <v>236</v>
      </c>
      <c r="BN64" s="665" t="s">
        <v>237</v>
      </c>
      <c r="BO64" s="665" t="s">
        <v>237</v>
      </c>
      <c r="BP64" s="679" t="s">
        <v>677</v>
      </c>
      <c r="BQ64" s="679" t="s">
        <v>235</v>
      </c>
      <c r="BR64" s="679" t="s">
        <v>673</v>
      </c>
      <c r="BS64" s="665" t="s">
        <v>236</v>
      </c>
      <c r="BT64" s="665" t="s">
        <v>235</v>
      </c>
      <c r="BU64" s="679" t="s">
        <v>235</v>
      </c>
      <c r="BV64" s="680" t="s">
        <v>236</v>
      </c>
      <c r="BW64" s="680" t="s">
        <v>235</v>
      </c>
      <c r="BX64" s="665" t="s">
        <v>237</v>
      </c>
      <c r="BY64" s="665" t="s">
        <v>236</v>
      </c>
      <c r="BZ64" s="681" t="s">
        <v>236</v>
      </c>
      <c r="CA64" s="679" t="s">
        <v>236</v>
      </c>
      <c r="CB64" s="679" t="s">
        <v>236</v>
      </c>
      <c r="CC64" s="665" t="s">
        <v>237</v>
      </c>
      <c r="CD64" s="665" t="s">
        <v>232</v>
      </c>
      <c r="CE64" s="665" t="s">
        <v>232</v>
      </c>
      <c r="CF64" s="665" t="s">
        <v>237</v>
      </c>
      <c r="CG64" s="665" t="s">
        <v>236</v>
      </c>
      <c r="CH64" s="665" t="s">
        <v>236</v>
      </c>
      <c r="CI64" s="679" t="s">
        <v>690</v>
      </c>
      <c r="CJ64" s="679" t="s">
        <v>879</v>
      </c>
      <c r="CK64" s="679" t="s">
        <v>884</v>
      </c>
      <c r="CL64" s="665" t="s">
        <v>235</v>
      </c>
      <c r="CM64" s="665" t="s">
        <v>669</v>
      </c>
      <c r="CN64" s="679" t="s">
        <v>236</v>
      </c>
      <c r="CO64" s="679" t="s">
        <v>236</v>
      </c>
      <c r="CP64" s="679" t="s">
        <v>236</v>
      </c>
      <c r="CQ64" s="665" t="s">
        <v>237</v>
      </c>
      <c r="CR64" s="665" t="s">
        <v>237</v>
      </c>
      <c r="CS64" s="679" t="s">
        <v>667</v>
      </c>
      <c r="CT64" s="679" t="s">
        <v>677</v>
      </c>
      <c r="CU64" s="679" t="s">
        <v>942</v>
      </c>
      <c r="CV64" s="665" t="s">
        <v>235</v>
      </c>
      <c r="CW64" s="665" t="s">
        <v>663</v>
      </c>
      <c r="CX64" s="679" t="s">
        <v>232</v>
      </c>
      <c r="CY64" s="680" t="s">
        <v>232</v>
      </c>
      <c r="CZ64" s="680" t="s">
        <v>237</v>
      </c>
      <c r="DA64" s="665" t="s">
        <v>232</v>
      </c>
      <c r="DB64" s="665" t="s">
        <v>232</v>
      </c>
      <c r="DC64" s="681" t="s">
        <v>237</v>
      </c>
      <c r="DD64" s="681" t="s">
        <v>232</v>
      </c>
      <c r="DE64" s="679" t="s">
        <v>232</v>
      </c>
      <c r="DF64" s="679" t="s">
        <v>232</v>
      </c>
      <c r="DG64" s="679" t="s">
        <v>232</v>
      </c>
      <c r="DH64" s="665" t="s">
        <v>232</v>
      </c>
      <c r="DI64" s="665" t="s">
        <v>232</v>
      </c>
      <c r="DJ64" s="665" t="s">
        <v>232</v>
      </c>
      <c r="DK64" s="665" t="s">
        <v>232</v>
      </c>
      <c r="DL64" s="665" t="s">
        <v>232</v>
      </c>
      <c r="DM64" s="665" t="s">
        <v>232</v>
      </c>
      <c r="DN64" s="665" t="s">
        <v>232</v>
      </c>
      <c r="DO64" s="665" t="s">
        <v>232</v>
      </c>
      <c r="DP64" s="665" t="s">
        <v>232</v>
      </c>
      <c r="DQ64" s="665" t="s">
        <v>232</v>
      </c>
      <c r="DR64" s="681" t="s">
        <v>1025</v>
      </c>
      <c r="DS64" s="681" t="s">
        <v>686</v>
      </c>
      <c r="DT64" s="681" t="s">
        <v>970</v>
      </c>
      <c r="DU64" s="679" t="s">
        <v>671</v>
      </c>
      <c r="DV64" s="679" t="s">
        <v>879</v>
      </c>
      <c r="DW64" s="682" t="s">
        <v>685</v>
      </c>
    </row>
    <row r="65" spans="1:127" x14ac:dyDescent="0.2">
      <c r="A65" s="661" t="s">
        <v>67</v>
      </c>
      <c r="B65" s="662">
        <v>2013</v>
      </c>
      <c r="C65" s="678" t="s">
        <v>887</v>
      </c>
      <c r="D65" s="679" t="s">
        <v>943</v>
      </c>
      <c r="E65" s="679" t="s">
        <v>679</v>
      </c>
      <c r="F65" s="665" t="s">
        <v>947</v>
      </c>
      <c r="G65" s="665" t="s">
        <v>1067</v>
      </c>
      <c r="H65" s="679" t="s">
        <v>879</v>
      </c>
      <c r="I65" s="679" t="s">
        <v>663</v>
      </c>
      <c r="J65" s="679" t="s">
        <v>895</v>
      </c>
      <c r="K65" s="665" t="s">
        <v>235</v>
      </c>
      <c r="L65" s="665" t="s">
        <v>235</v>
      </c>
      <c r="M65" s="679" t="s">
        <v>695</v>
      </c>
      <c r="N65" s="679" t="s">
        <v>949</v>
      </c>
      <c r="O65" s="679" t="s">
        <v>881</v>
      </c>
      <c r="P65" s="665" t="s">
        <v>699</v>
      </c>
      <c r="Q65" s="665" t="s">
        <v>1010</v>
      </c>
      <c r="R65" s="679" t="s">
        <v>663</v>
      </c>
      <c r="S65" s="680" t="s">
        <v>235</v>
      </c>
      <c r="T65" s="680">
        <v>2300</v>
      </c>
      <c r="U65" s="665" t="s">
        <v>236</v>
      </c>
      <c r="V65" s="665" t="s">
        <v>235</v>
      </c>
      <c r="W65" s="679" t="s">
        <v>235</v>
      </c>
      <c r="X65" s="679" t="s">
        <v>235</v>
      </c>
      <c r="Y65" s="679" t="s">
        <v>236</v>
      </c>
      <c r="Z65" s="679" t="s">
        <v>236</v>
      </c>
      <c r="AA65" s="679" t="s">
        <v>235</v>
      </c>
      <c r="AB65" s="665" t="s">
        <v>236</v>
      </c>
      <c r="AC65" s="665" t="s">
        <v>236</v>
      </c>
      <c r="AD65" s="665" t="s">
        <v>237</v>
      </c>
      <c r="AE65" s="665" t="s">
        <v>232</v>
      </c>
      <c r="AF65" s="665" t="s">
        <v>236</v>
      </c>
      <c r="AG65" s="665" t="s">
        <v>236</v>
      </c>
      <c r="AH65" s="665" t="s">
        <v>236</v>
      </c>
      <c r="AI65" s="665" t="s">
        <v>237</v>
      </c>
      <c r="AJ65" s="665" t="s">
        <v>237</v>
      </c>
      <c r="AK65" s="665" t="s">
        <v>235</v>
      </c>
      <c r="AL65" s="680">
        <v>0.7</v>
      </c>
      <c r="AM65" s="680">
        <v>0.5</v>
      </c>
      <c r="AN65" s="680">
        <v>1</v>
      </c>
      <c r="AO65" s="668">
        <v>0.56999999999999995</v>
      </c>
      <c r="AP65" s="668">
        <v>0.84</v>
      </c>
      <c r="AQ65" s="681" t="s">
        <v>984</v>
      </c>
      <c r="AR65" s="680">
        <v>0.8</v>
      </c>
      <c r="AS65" s="680">
        <v>1.6</v>
      </c>
      <c r="AT65" s="668">
        <v>0.89</v>
      </c>
      <c r="AU65" s="668">
        <v>1.51</v>
      </c>
      <c r="AV65" s="681" t="s">
        <v>931</v>
      </c>
      <c r="AW65" s="679" t="s">
        <v>1023</v>
      </c>
      <c r="AX65" s="679" t="s">
        <v>925</v>
      </c>
      <c r="AY65" s="668" t="s">
        <v>929</v>
      </c>
      <c r="AZ65" s="668" t="s">
        <v>975</v>
      </c>
      <c r="BA65" s="681" t="s">
        <v>952</v>
      </c>
      <c r="BB65" s="680">
        <v>0.1</v>
      </c>
      <c r="BC65" s="680">
        <v>0.6</v>
      </c>
      <c r="BD65" s="668" t="s">
        <v>893</v>
      </c>
      <c r="BE65" s="668" t="s">
        <v>973</v>
      </c>
      <c r="BF65" s="679" t="s">
        <v>235</v>
      </c>
      <c r="BG65" s="679" t="s">
        <v>236</v>
      </c>
      <c r="BH65" s="679" t="s">
        <v>669</v>
      </c>
      <c r="BI65" s="665" t="s">
        <v>236</v>
      </c>
      <c r="BJ65" s="665" t="s">
        <v>236</v>
      </c>
      <c r="BK65" s="679" t="s">
        <v>237</v>
      </c>
      <c r="BL65" s="679" t="s">
        <v>232</v>
      </c>
      <c r="BM65" s="679" t="s">
        <v>236</v>
      </c>
      <c r="BN65" s="665" t="s">
        <v>232</v>
      </c>
      <c r="BO65" s="665" t="s">
        <v>232</v>
      </c>
      <c r="BP65" s="679" t="s">
        <v>235</v>
      </c>
      <c r="BQ65" s="679" t="s">
        <v>237</v>
      </c>
      <c r="BR65" s="679" t="s">
        <v>235</v>
      </c>
      <c r="BS65" s="665" t="s">
        <v>236</v>
      </c>
      <c r="BT65" s="665" t="s">
        <v>236</v>
      </c>
      <c r="BU65" s="679" t="s">
        <v>237</v>
      </c>
      <c r="BV65" s="680" t="s">
        <v>232</v>
      </c>
      <c r="BW65" s="680" t="s">
        <v>236</v>
      </c>
      <c r="BX65" s="665" t="s">
        <v>232</v>
      </c>
      <c r="BY65" s="665" t="s">
        <v>237</v>
      </c>
      <c r="BZ65" s="681" t="s">
        <v>237</v>
      </c>
      <c r="CA65" s="679" t="s">
        <v>232</v>
      </c>
      <c r="CB65" s="679" t="s">
        <v>237</v>
      </c>
      <c r="CC65" s="665" t="s">
        <v>232</v>
      </c>
      <c r="CD65" s="665" t="s">
        <v>232</v>
      </c>
      <c r="CE65" s="665" t="s">
        <v>232</v>
      </c>
      <c r="CF65" s="665" t="s">
        <v>232</v>
      </c>
      <c r="CG65" s="665" t="s">
        <v>232</v>
      </c>
      <c r="CH65" s="665" t="s">
        <v>232</v>
      </c>
      <c r="CI65" s="679" t="s">
        <v>236</v>
      </c>
      <c r="CJ65" s="679" t="s">
        <v>237</v>
      </c>
      <c r="CK65" s="679" t="s">
        <v>235</v>
      </c>
      <c r="CL65" s="665" t="s">
        <v>236</v>
      </c>
      <c r="CM65" s="665" t="s">
        <v>237</v>
      </c>
      <c r="CN65" s="679" t="s">
        <v>232</v>
      </c>
      <c r="CO65" s="679" t="s">
        <v>232</v>
      </c>
      <c r="CP65" s="679" t="s">
        <v>237</v>
      </c>
      <c r="CQ65" s="665" t="s">
        <v>232</v>
      </c>
      <c r="CR65" s="665" t="s">
        <v>232</v>
      </c>
      <c r="CS65" s="679" t="s">
        <v>236</v>
      </c>
      <c r="CT65" s="679" t="s">
        <v>237</v>
      </c>
      <c r="CU65" s="679" t="s">
        <v>235</v>
      </c>
      <c r="CV65" s="665" t="s">
        <v>236</v>
      </c>
      <c r="CW65" s="665" t="s">
        <v>237</v>
      </c>
      <c r="CX65" s="679" t="s">
        <v>232</v>
      </c>
      <c r="CY65" s="680" t="s">
        <v>232</v>
      </c>
      <c r="CZ65" s="680" t="s">
        <v>232</v>
      </c>
      <c r="DA65" s="665" t="s">
        <v>232</v>
      </c>
      <c r="DB65" s="665" t="s">
        <v>232</v>
      </c>
      <c r="DC65" s="681" t="s">
        <v>232</v>
      </c>
      <c r="DD65" s="681" t="s">
        <v>232</v>
      </c>
      <c r="DE65" s="679" t="s">
        <v>232</v>
      </c>
      <c r="DF65" s="679" t="s">
        <v>232</v>
      </c>
      <c r="DG65" s="679" t="s">
        <v>232</v>
      </c>
      <c r="DH65" s="665" t="s">
        <v>232</v>
      </c>
      <c r="DI65" s="665" t="s">
        <v>232</v>
      </c>
      <c r="DJ65" s="665" t="s">
        <v>232</v>
      </c>
      <c r="DK65" s="665" t="s">
        <v>232</v>
      </c>
      <c r="DL65" s="665" t="s">
        <v>232</v>
      </c>
      <c r="DM65" s="665" t="s">
        <v>232</v>
      </c>
      <c r="DN65" s="665" t="s">
        <v>232</v>
      </c>
      <c r="DO65" s="665" t="s">
        <v>232</v>
      </c>
      <c r="DP65" s="665" t="s">
        <v>232</v>
      </c>
      <c r="DQ65" s="665" t="s">
        <v>232</v>
      </c>
      <c r="DR65" s="681" t="s">
        <v>738</v>
      </c>
      <c r="DS65" s="681" t="s">
        <v>693</v>
      </c>
      <c r="DT65" s="681" t="s">
        <v>688</v>
      </c>
      <c r="DU65" s="679" t="s">
        <v>235</v>
      </c>
      <c r="DV65" s="679" t="s">
        <v>235</v>
      </c>
      <c r="DW65" s="682" t="s">
        <v>669</v>
      </c>
    </row>
    <row r="66" spans="1:127" x14ac:dyDescent="0.2">
      <c r="A66" s="661" t="s">
        <v>68</v>
      </c>
      <c r="B66" s="662">
        <v>2013</v>
      </c>
      <c r="C66" s="678" t="s">
        <v>935</v>
      </c>
      <c r="D66" s="679" t="s">
        <v>675</v>
      </c>
      <c r="E66" s="679" t="s">
        <v>949</v>
      </c>
      <c r="F66" s="665" t="s">
        <v>921</v>
      </c>
      <c r="G66" s="665" t="s">
        <v>677</v>
      </c>
      <c r="H66" s="679" t="s">
        <v>232</v>
      </c>
      <c r="I66" s="679" t="s">
        <v>232</v>
      </c>
      <c r="J66" s="679" t="s">
        <v>232</v>
      </c>
      <c r="K66" s="665" t="s">
        <v>232</v>
      </c>
      <c r="L66" s="665" t="s">
        <v>232</v>
      </c>
      <c r="M66" s="679" t="s">
        <v>940</v>
      </c>
      <c r="N66" s="679" t="s">
        <v>675</v>
      </c>
      <c r="O66" s="679" t="s">
        <v>988</v>
      </c>
      <c r="P66" s="665" t="s">
        <v>921</v>
      </c>
      <c r="Q66" s="665" t="s">
        <v>677</v>
      </c>
      <c r="R66" s="679" t="s">
        <v>663</v>
      </c>
      <c r="S66" s="680" t="s">
        <v>235</v>
      </c>
      <c r="T66" s="680">
        <v>1500</v>
      </c>
      <c r="U66" s="665" t="s">
        <v>235</v>
      </c>
      <c r="V66" s="665" t="s">
        <v>236</v>
      </c>
      <c r="W66" s="679" t="s">
        <v>232</v>
      </c>
      <c r="X66" s="679" t="s">
        <v>232</v>
      </c>
      <c r="Y66" s="679" t="s">
        <v>232</v>
      </c>
      <c r="Z66" s="679" t="s">
        <v>236</v>
      </c>
      <c r="AA66" s="679" t="s">
        <v>235</v>
      </c>
      <c r="AB66" s="665" t="s">
        <v>232</v>
      </c>
      <c r="AC66" s="665" t="s">
        <v>232</v>
      </c>
      <c r="AD66" s="665" t="s">
        <v>232</v>
      </c>
      <c r="AE66" s="665" t="s">
        <v>237</v>
      </c>
      <c r="AF66" s="665" t="s">
        <v>235</v>
      </c>
      <c r="AG66" s="665" t="s">
        <v>232</v>
      </c>
      <c r="AH66" s="665" t="s">
        <v>232</v>
      </c>
      <c r="AI66" s="665" t="s">
        <v>232</v>
      </c>
      <c r="AJ66" s="665" t="s">
        <v>232</v>
      </c>
      <c r="AK66" s="665" t="s">
        <v>236</v>
      </c>
      <c r="AL66" s="680">
        <v>0.1</v>
      </c>
      <c r="AM66" s="680">
        <v>0.1</v>
      </c>
      <c r="AN66" s="680">
        <v>0.2</v>
      </c>
      <c r="AO66" s="668">
        <v>0.25</v>
      </c>
      <c r="AP66" s="668" t="s">
        <v>882</v>
      </c>
      <c r="AQ66" s="681" t="s">
        <v>893</v>
      </c>
      <c r="AR66" s="680">
        <v>0.1</v>
      </c>
      <c r="AS66" s="680">
        <v>0.2</v>
      </c>
      <c r="AT66" s="668">
        <v>0.31</v>
      </c>
      <c r="AU66" s="668" t="s">
        <v>882</v>
      </c>
      <c r="AV66" s="681" t="s">
        <v>952</v>
      </c>
      <c r="AW66" s="679" t="s">
        <v>893</v>
      </c>
      <c r="AX66" s="679" t="s">
        <v>952</v>
      </c>
      <c r="AY66" s="668" t="s">
        <v>973</v>
      </c>
      <c r="AZ66" s="668" t="s">
        <v>883</v>
      </c>
      <c r="BA66" s="681" t="s">
        <v>893</v>
      </c>
      <c r="BB66" s="680">
        <v>0.1</v>
      </c>
      <c r="BC66" s="680">
        <v>0.3</v>
      </c>
      <c r="BD66" s="668" t="s">
        <v>952</v>
      </c>
      <c r="BE66" s="668" t="s">
        <v>882</v>
      </c>
      <c r="BF66" s="679" t="s">
        <v>235</v>
      </c>
      <c r="BG66" s="679" t="s">
        <v>236</v>
      </c>
      <c r="BH66" s="679" t="s">
        <v>684</v>
      </c>
      <c r="BI66" s="665" t="s">
        <v>235</v>
      </c>
      <c r="BJ66" s="665" t="s">
        <v>232</v>
      </c>
      <c r="BK66" s="679" t="s">
        <v>232</v>
      </c>
      <c r="BL66" s="679" t="s">
        <v>232</v>
      </c>
      <c r="BM66" s="679" t="s">
        <v>232</v>
      </c>
      <c r="BN66" s="665" t="s">
        <v>232</v>
      </c>
      <c r="BO66" s="665" t="s">
        <v>232</v>
      </c>
      <c r="BP66" s="679" t="s">
        <v>235</v>
      </c>
      <c r="BQ66" s="679" t="s">
        <v>236</v>
      </c>
      <c r="BR66" s="679" t="s">
        <v>684</v>
      </c>
      <c r="BS66" s="665" t="s">
        <v>235</v>
      </c>
      <c r="BT66" s="665" t="s">
        <v>232</v>
      </c>
      <c r="BU66" s="679" t="s">
        <v>237</v>
      </c>
      <c r="BV66" s="680" t="s">
        <v>237</v>
      </c>
      <c r="BW66" s="680" t="s">
        <v>236</v>
      </c>
      <c r="BX66" s="665" t="s">
        <v>237</v>
      </c>
      <c r="BY66" s="665" t="s">
        <v>232</v>
      </c>
      <c r="BZ66" s="681" t="s">
        <v>232</v>
      </c>
      <c r="CA66" s="679" t="s">
        <v>232</v>
      </c>
      <c r="CB66" s="679" t="s">
        <v>237</v>
      </c>
      <c r="CC66" s="665" t="s">
        <v>232</v>
      </c>
      <c r="CD66" s="665" t="s">
        <v>232</v>
      </c>
      <c r="CE66" s="665" t="s">
        <v>232</v>
      </c>
      <c r="CF66" s="665" t="s">
        <v>232</v>
      </c>
      <c r="CG66" s="665" t="s">
        <v>232</v>
      </c>
      <c r="CH66" s="665" t="s">
        <v>232</v>
      </c>
      <c r="CI66" s="679" t="s">
        <v>237</v>
      </c>
      <c r="CJ66" s="679" t="s">
        <v>232</v>
      </c>
      <c r="CK66" s="679" t="s">
        <v>237</v>
      </c>
      <c r="CL66" s="665" t="s">
        <v>232</v>
      </c>
      <c r="CM66" s="665" t="s">
        <v>232</v>
      </c>
      <c r="CN66" s="679" t="s">
        <v>232</v>
      </c>
      <c r="CO66" s="679" t="s">
        <v>232</v>
      </c>
      <c r="CP66" s="679" t="s">
        <v>232</v>
      </c>
      <c r="CQ66" s="665" t="s">
        <v>232</v>
      </c>
      <c r="CR66" s="665" t="s">
        <v>232</v>
      </c>
      <c r="CS66" s="679" t="s">
        <v>237</v>
      </c>
      <c r="CT66" s="679" t="s">
        <v>232</v>
      </c>
      <c r="CU66" s="679" t="s">
        <v>237</v>
      </c>
      <c r="CV66" s="665" t="s">
        <v>232</v>
      </c>
      <c r="CW66" s="665" t="s">
        <v>232</v>
      </c>
      <c r="CX66" s="679" t="s">
        <v>232</v>
      </c>
      <c r="CY66" s="680" t="s">
        <v>232</v>
      </c>
      <c r="CZ66" s="680" t="s">
        <v>232</v>
      </c>
      <c r="DA66" s="665" t="s">
        <v>232</v>
      </c>
      <c r="DB66" s="665" t="s">
        <v>232</v>
      </c>
      <c r="DC66" s="681" t="s">
        <v>232</v>
      </c>
      <c r="DD66" s="681" t="s">
        <v>232</v>
      </c>
      <c r="DE66" s="679" t="s">
        <v>232</v>
      </c>
      <c r="DF66" s="679" t="s">
        <v>232</v>
      </c>
      <c r="DG66" s="679" t="s">
        <v>232</v>
      </c>
      <c r="DH66" s="665" t="s">
        <v>232</v>
      </c>
      <c r="DI66" s="665" t="s">
        <v>232</v>
      </c>
      <c r="DJ66" s="665" t="s">
        <v>232</v>
      </c>
      <c r="DK66" s="665" t="s">
        <v>232</v>
      </c>
      <c r="DL66" s="665" t="s">
        <v>232</v>
      </c>
      <c r="DM66" s="665" t="s">
        <v>232</v>
      </c>
      <c r="DN66" s="665" t="s">
        <v>232</v>
      </c>
      <c r="DO66" s="665" t="s">
        <v>232</v>
      </c>
      <c r="DP66" s="665" t="s">
        <v>232</v>
      </c>
      <c r="DQ66" s="665" t="s">
        <v>232</v>
      </c>
      <c r="DR66" s="681" t="s">
        <v>661</v>
      </c>
      <c r="DS66" s="681" t="s">
        <v>661</v>
      </c>
      <c r="DT66" s="681" t="s">
        <v>661</v>
      </c>
      <c r="DU66" s="679" t="s">
        <v>232</v>
      </c>
      <c r="DV66" s="679" t="s">
        <v>232</v>
      </c>
      <c r="DW66" s="682" t="s">
        <v>232</v>
      </c>
    </row>
    <row r="67" spans="1:127" x14ac:dyDescent="0.2">
      <c r="A67" s="661" t="s">
        <v>69</v>
      </c>
      <c r="B67" s="662">
        <v>2013</v>
      </c>
      <c r="C67" s="678" t="s">
        <v>661</v>
      </c>
      <c r="D67" s="679" t="s">
        <v>661</v>
      </c>
      <c r="E67" s="679" t="s">
        <v>661</v>
      </c>
      <c r="F67" s="665" t="s">
        <v>661</v>
      </c>
      <c r="G67" s="665" t="s">
        <v>661</v>
      </c>
      <c r="H67" s="679" t="s">
        <v>661</v>
      </c>
      <c r="I67" s="679" t="s">
        <v>661</v>
      </c>
      <c r="J67" s="679" t="s">
        <v>661</v>
      </c>
      <c r="K67" s="665" t="s">
        <v>661</v>
      </c>
      <c r="L67" s="665" t="s">
        <v>661</v>
      </c>
      <c r="M67" s="679" t="s">
        <v>661</v>
      </c>
      <c r="N67" s="679" t="s">
        <v>661</v>
      </c>
      <c r="O67" s="679" t="s">
        <v>661</v>
      </c>
      <c r="P67" s="665" t="s">
        <v>661</v>
      </c>
      <c r="Q67" s="665" t="s">
        <v>661</v>
      </c>
      <c r="R67" s="679" t="s">
        <v>661</v>
      </c>
      <c r="S67" s="680" t="s">
        <v>661</v>
      </c>
      <c r="T67" s="680" t="s">
        <v>661</v>
      </c>
      <c r="U67" s="665" t="s">
        <v>661</v>
      </c>
      <c r="V67" s="665" t="s">
        <v>661</v>
      </c>
      <c r="W67" s="679" t="s">
        <v>661</v>
      </c>
      <c r="X67" s="679" t="s">
        <v>661</v>
      </c>
      <c r="Y67" s="679" t="s">
        <v>661</v>
      </c>
      <c r="Z67" s="679" t="s">
        <v>661</v>
      </c>
      <c r="AA67" s="679" t="s">
        <v>661</v>
      </c>
      <c r="AB67" s="665" t="s">
        <v>661</v>
      </c>
      <c r="AC67" s="665" t="s">
        <v>661</v>
      </c>
      <c r="AD67" s="665" t="s">
        <v>661</v>
      </c>
      <c r="AE67" s="665" t="s">
        <v>661</v>
      </c>
      <c r="AF67" s="665" t="s">
        <v>661</v>
      </c>
      <c r="AG67" s="665" t="s">
        <v>661</v>
      </c>
      <c r="AH67" s="665" t="s">
        <v>661</v>
      </c>
      <c r="AI67" s="665" t="s">
        <v>661</v>
      </c>
      <c r="AJ67" s="665" t="s">
        <v>661</v>
      </c>
      <c r="AK67" s="665" t="s">
        <v>661</v>
      </c>
      <c r="AL67" s="680" t="s">
        <v>661</v>
      </c>
      <c r="AM67" s="680" t="s">
        <v>661</v>
      </c>
      <c r="AN67" s="680" t="s">
        <v>661</v>
      </c>
      <c r="AO67" s="668" t="s">
        <v>661</v>
      </c>
      <c r="AP67" s="668" t="s">
        <v>661</v>
      </c>
      <c r="AQ67" s="681" t="s">
        <v>661</v>
      </c>
      <c r="AR67" s="680" t="s">
        <v>661</v>
      </c>
      <c r="AS67" s="680" t="s">
        <v>661</v>
      </c>
      <c r="AT67" s="668" t="s">
        <v>661</v>
      </c>
      <c r="AU67" s="668" t="s">
        <v>661</v>
      </c>
      <c r="AV67" s="681" t="s">
        <v>661</v>
      </c>
      <c r="AW67" s="679" t="s">
        <v>661</v>
      </c>
      <c r="AX67" s="679" t="s">
        <v>661</v>
      </c>
      <c r="AY67" s="668" t="s">
        <v>661</v>
      </c>
      <c r="AZ67" s="668" t="s">
        <v>661</v>
      </c>
      <c r="BA67" s="681" t="s">
        <v>661</v>
      </c>
      <c r="BB67" s="680" t="s">
        <v>661</v>
      </c>
      <c r="BC67" s="680" t="s">
        <v>661</v>
      </c>
      <c r="BD67" s="668" t="s">
        <v>661</v>
      </c>
      <c r="BE67" s="668" t="s">
        <v>661</v>
      </c>
      <c r="BF67" s="679" t="s">
        <v>661</v>
      </c>
      <c r="BG67" s="679" t="s">
        <v>661</v>
      </c>
      <c r="BH67" s="679" t="s">
        <v>661</v>
      </c>
      <c r="BI67" s="665" t="s">
        <v>661</v>
      </c>
      <c r="BJ67" s="665" t="s">
        <v>661</v>
      </c>
      <c r="BK67" s="679" t="s">
        <v>661</v>
      </c>
      <c r="BL67" s="679" t="s">
        <v>661</v>
      </c>
      <c r="BM67" s="679" t="s">
        <v>661</v>
      </c>
      <c r="BN67" s="665" t="s">
        <v>661</v>
      </c>
      <c r="BO67" s="665" t="s">
        <v>661</v>
      </c>
      <c r="BP67" s="679" t="s">
        <v>661</v>
      </c>
      <c r="BQ67" s="679" t="s">
        <v>661</v>
      </c>
      <c r="BR67" s="679" t="s">
        <v>661</v>
      </c>
      <c r="BS67" s="665" t="s">
        <v>661</v>
      </c>
      <c r="BT67" s="665" t="s">
        <v>661</v>
      </c>
      <c r="BU67" s="679" t="s">
        <v>661</v>
      </c>
      <c r="BV67" s="680" t="s">
        <v>661</v>
      </c>
      <c r="BW67" s="680" t="s">
        <v>661</v>
      </c>
      <c r="BX67" s="665" t="s">
        <v>661</v>
      </c>
      <c r="BY67" s="665" t="s">
        <v>661</v>
      </c>
      <c r="BZ67" s="681" t="s">
        <v>661</v>
      </c>
      <c r="CA67" s="679" t="s">
        <v>661</v>
      </c>
      <c r="CB67" s="679" t="s">
        <v>661</v>
      </c>
      <c r="CC67" s="665" t="s">
        <v>661</v>
      </c>
      <c r="CD67" s="665" t="s">
        <v>661</v>
      </c>
      <c r="CE67" s="665" t="s">
        <v>661</v>
      </c>
      <c r="CF67" s="665" t="s">
        <v>661</v>
      </c>
      <c r="CG67" s="665" t="s">
        <v>661</v>
      </c>
      <c r="CH67" s="665" t="s">
        <v>661</v>
      </c>
      <c r="CI67" s="679" t="s">
        <v>661</v>
      </c>
      <c r="CJ67" s="679" t="s">
        <v>661</v>
      </c>
      <c r="CK67" s="679" t="s">
        <v>661</v>
      </c>
      <c r="CL67" s="665" t="s">
        <v>661</v>
      </c>
      <c r="CM67" s="665" t="s">
        <v>661</v>
      </c>
      <c r="CN67" s="679" t="s">
        <v>661</v>
      </c>
      <c r="CO67" s="679" t="s">
        <v>661</v>
      </c>
      <c r="CP67" s="679" t="s">
        <v>661</v>
      </c>
      <c r="CQ67" s="665" t="s">
        <v>661</v>
      </c>
      <c r="CR67" s="665" t="s">
        <v>661</v>
      </c>
      <c r="CS67" s="679" t="s">
        <v>661</v>
      </c>
      <c r="CT67" s="679" t="s">
        <v>661</v>
      </c>
      <c r="CU67" s="679" t="s">
        <v>661</v>
      </c>
      <c r="CV67" s="665" t="s">
        <v>661</v>
      </c>
      <c r="CW67" s="665" t="s">
        <v>661</v>
      </c>
      <c r="CX67" s="679" t="s">
        <v>661</v>
      </c>
      <c r="CY67" s="680" t="s">
        <v>661</v>
      </c>
      <c r="CZ67" s="680" t="s">
        <v>661</v>
      </c>
      <c r="DA67" s="665" t="s">
        <v>661</v>
      </c>
      <c r="DB67" s="665" t="s">
        <v>661</v>
      </c>
      <c r="DC67" s="681" t="s">
        <v>661</v>
      </c>
      <c r="DD67" s="681" t="s">
        <v>661</v>
      </c>
      <c r="DE67" s="679" t="s">
        <v>661</v>
      </c>
      <c r="DF67" s="679" t="s">
        <v>661</v>
      </c>
      <c r="DG67" s="679" t="s">
        <v>661</v>
      </c>
      <c r="DH67" s="665" t="s">
        <v>661</v>
      </c>
      <c r="DI67" s="665" t="s">
        <v>661</v>
      </c>
      <c r="DJ67" s="665" t="s">
        <v>661</v>
      </c>
      <c r="DK67" s="665" t="s">
        <v>661</v>
      </c>
      <c r="DL67" s="665" t="s">
        <v>661</v>
      </c>
      <c r="DM67" s="665" t="s">
        <v>661</v>
      </c>
      <c r="DN67" s="665" t="s">
        <v>661</v>
      </c>
      <c r="DO67" s="665" t="s">
        <v>661</v>
      </c>
      <c r="DP67" s="665" t="s">
        <v>661</v>
      </c>
      <c r="DQ67" s="665" t="s">
        <v>661</v>
      </c>
      <c r="DR67" s="681" t="s">
        <v>661</v>
      </c>
      <c r="DS67" s="681" t="s">
        <v>661</v>
      </c>
      <c r="DT67" s="681" t="s">
        <v>661</v>
      </c>
      <c r="DU67" s="679" t="s">
        <v>661</v>
      </c>
      <c r="DV67" s="679" t="s">
        <v>661</v>
      </c>
      <c r="DW67" s="682" t="s">
        <v>661</v>
      </c>
    </row>
    <row r="68" spans="1:127" x14ac:dyDescent="0.2">
      <c r="A68" s="661" t="s">
        <v>70</v>
      </c>
      <c r="B68" s="662">
        <v>2013</v>
      </c>
      <c r="C68" s="678" t="s">
        <v>907</v>
      </c>
      <c r="D68" s="679" t="s">
        <v>946</v>
      </c>
      <c r="E68" s="679" t="s">
        <v>909</v>
      </c>
      <c r="F68" s="665" t="s">
        <v>1103</v>
      </c>
      <c r="G68" s="665" t="s">
        <v>911</v>
      </c>
      <c r="H68" s="679" t="s">
        <v>986</v>
      </c>
      <c r="I68" s="679" t="s">
        <v>886</v>
      </c>
      <c r="J68" s="679" t="s">
        <v>987</v>
      </c>
      <c r="K68" s="665" t="s">
        <v>679</v>
      </c>
      <c r="L68" s="665" t="s">
        <v>686</v>
      </c>
      <c r="M68" s="679" t="s">
        <v>1090</v>
      </c>
      <c r="N68" s="679" t="s">
        <v>993</v>
      </c>
      <c r="O68" s="679" t="s">
        <v>898</v>
      </c>
      <c r="P68" s="665" t="s">
        <v>1040</v>
      </c>
      <c r="Q68" s="665" t="s">
        <v>901</v>
      </c>
      <c r="R68" s="679" t="s">
        <v>686</v>
      </c>
      <c r="S68" s="680" t="s">
        <v>695</v>
      </c>
      <c r="T68" s="680" t="s">
        <v>903</v>
      </c>
      <c r="U68" s="665" t="s">
        <v>919</v>
      </c>
      <c r="V68" s="665" t="s">
        <v>695</v>
      </c>
      <c r="W68" s="679" t="s">
        <v>681</v>
      </c>
      <c r="X68" s="679" t="s">
        <v>906</v>
      </c>
      <c r="Y68" s="679" t="s">
        <v>695</v>
      </c>
      <c r="Z68" s="679" t="s">
        <v>954</v>
      </c>
      <c r="AA68" s="679" t="s">
        <v>695</v>
      </c>
      <c r="AB68" s="665" t="s">
        <v>947</v>
      </c>
      <c r="AC68" s="665" t="s">
        <v>1010</v>
      </c>
      <c r="AD68" s="665" t="s">
        <v>994</v>
      </c>
      <c r="AE68" s="665" t="s">
        <v>666</v>
      </c>
      <c r="AF68" s="665" t="s">
        <v>896</v>
      </c>
      <c r="AG68" s="665" t="s">
        <v>675</v>
      </c>
      <c r="AH68" s="665" t="s">
        <v>954</v>
      </c>
      <c r="AI68" s="665" t="s">
        <v>700</v>
      </c>
      <c r="AJ68" s="665" t="s">
        <v>950</v>
      </c>
      <c r="AK68" s="665" t="s">
        <v>674</v>
      </c>
      <c r="AL68" s="680">
        <v>0.9</v>
      </c>
      <c r="AM68" s="680">
        <v>0.7</v>
      </c>
      <c r="AN68" s="680">
        <v>1.2</v>
      </c>
      <c r="AO68" s="668">
        <v>0.74</v>
      </c>
      <c r="AP68" s="668">
        <v>1.03</v>
      </c>
      <c r="AQ68" s="681" t="s">
        <v>931</v>
      </c>
      <c r="AR68" s="680">
        <v>0.9</v>
      </c>
      <c r="AS68" s="680">
        <v>1.6</v>
      </c>
      <c r="AT68" s="668">
        <v>0.98</v>
      </c>
      <c r="AU68" s="668">
        <v>1.63</v>
      </c>
      <c r="AV68" s="681" t="s">
        <v>974</v>
      </c>
      <c r="AW68" s="679" t="s">
        <v>1037</v>
      </c>
      <c r="AX68" s="679" t="s">
        <v>925</v>
      </c>
      <c r="AY68" s="668" t="s">
        <v>1037</v>
      </c>
      <c r="AZ68" s="668" t="s">
        <v>962</v>
      </c>
      <c r="BA68" s="681" t="s">
        <v>973</v>
      </c>
      <c r="BB68" s="680">
        <v>0.2</v>
      </c>
      <c r="BC68" s="680">
        <v>0.6</v>
      </c>
      <c r="BD68" s="668" t="s">
        <v>952</v>
      </c>
      <c r="BE68" s="668" t="s">
        <v>973</v>
      </c>
      <c r="BF68" s="679" t="s">
        <v>1067</v>
      </c>
      <c r="BG68" s="679" t="s">
        <v>690</v>
      </c>
      <c r="BH68" s="679" t="s">
        <v>686</v>
      </c>
      <c r="BI68" s="665" t="s">
        <v>892</v>
      </c>
      <c r="BJ68" s="665" t="s">
        <v>699</v>
      </c>
      <c r="BK68" s="679" t="s">
        <v>885</v>
      </c>
      <c r="BL68" s="679" t="s">
        <v>684</v>
      </c>
      <c r="BM68" s="679" t="s">
        <v>693</v>
      </c>
      <c r="BN68" s="665" t="s">
        <v>665</v>
      </c>
      <c r="BO68" s="665" t="s">
        <v>665</v>
      </c>
      <c r="BP68" s="679" t="s">
        <v>985</v>
      </c>
      <c r="BQ68" s="679" t="s">
        <v>235</v>
      </c>
      <c r="BR68" s="679" t="s">
        <v>887</v>
      </c>
      <c r="BS68" s="665" t="s">
        <v>685</v>
      </c>
      <c r="BT68" s="665" t="s">
        <v>683</v>
      </c>
      <c r="BU68" s="679" t="s">
        <v>664</v>
      </c>
      <c r="BV68" s="680" t="s">
        <v>236</v>
      </c>
      <c r="BW68" s="680">
        <v>4100</v>
      </c>
      <c r="BX68" s="665" t="s">
        <v>235</v>
      </c>
      <c r="BY68" s="665" t="s">
        <v>663</v>
      </c>
      <c r="BZ68" s="681" t="s">
        <v>885</v>
      </c>
      <c r="CA68" s="679" t="s">
        <v>236</v>
      </c>
      <c r="CB68" s="679" t="s">
        <v>665</v>
      </c>
      <c r="CC68" s="665" t="s">
        <v>665</v>
      </c>
      <c r="CD68" s="665" t="s">
        <v>237</v>
      </c>
      <c r="CE68" s="665" t="s">
        <v>236</v>
      </c>
      <c r="CF68" s="665" t="s">
        <v>665</v>
      </c>
      <c r="CG68" s="665" t="s">
        <v>236</v>
      </c>
      <c r="CH68" s="665" t="s">
        <v>235</v>
      </c>
      <c r="CI68" s="679" t="s">
        <v>681</v>
      </c>
      <c r="CJ68" s="679" t="s">
        <v>675</v>
      </c>
      <c r="CK68" s="679" t="s">
        <v>679</v>
      </c>
      <c r="CL68" s="665" t="s">
        <v>700</v>
      </c>
      <c r="CM68" s="665" t="s">
        <v>891</v>
      </c>
      <c r="CN68" s="679" t="s">
        <v>685</v>
      </c>
      <c r="CO68" s="679" t="s">
        <v>677</v>
      </c>
      <c r="CP68" s="679" t="s">
        <v>892</v>
      </c>
      <c r="CQ68" s="665" t="s">
        <v>665</v>
      </c>
      <c r="CR68" s="665" t="s">
        <v>663</v>
      </c>
      <c r="CS68" s="679" t="s">
        <v>1067</v>
      </c>
      <c r="CT68" s="679" t="s">
        <v>939</v>
      </c>
      <c r="CU68" s="679" t="s">
        <v>906</v>
      </c>
      <c r="CV68" s="665" t="s">
        <v>894</v>
      </c>
      <c r="CW68" s="665" t="s">
        <v>950</v>
      </c>
      <c r="CX68" s="679" t="s">
        <v>235</v>
      </c>
      <c r="CY68" s="680" t="s">
        <v>236</v>
      </c>
      <c r="CZ68" s="680">
        <v>1200</v>
      </c>
      <c r="DA68" s="665" t="s">
        <v>236</v>
      </c>
      <c r="DB68" s="665" t="s">
        <v>236</v>
      </c>
      <c r="DC68" s="681" t="s">
        <v>235</v>
      </c>
      <c r="DD68" s="681" t="s">
        <v>235</v>
      </c>
      <c r="DE68" s="679" t="s">
        <v>235</v>
      </c>
      <c r="DF68" s="679" t="s">
        <v>235</v>
      </c>
      <c r="DG68" s="679" t="s">
        <v>237</v>
      </c>
      <c r="DH68" s="665" t="s">
        <v>236</v>
      </c>
      <c r="DI68" s="665" t="s">
        <v>236</v>
      </c>
      <c r="DJ68" s="665" t="s">
        <v>236</v>
      </c>
      <c r="DK68" s="665" t="s">
        <v>236</v>
      </c>
      <c r="DL68" s="665" t="s">
        <v>232</v>
      </c>
      <c r="DM68" s="665" t="s">
        <v>236</v>
      </c>
      <c r="DN68" s="665" t="s">
        <v>236</v>
      </c>
      <c r="DO68" s="665" t="s">
        <v>236</v>
      </c>
      <c r="DP68" s="665" t="s">
        <v>236</v>
      </c>
      <c r="DQ68" s="665" t="s">
        <v>232</v>
      </c>
      <c r="DR68" s="681" t="s">
        <v>899</v>
      </c>
      <c r="DS68" s="681" t="s">
        <v>911</v>
      </c>
      <c r="DT68" s="681" t="s">
        <v>898</v>
      </c>
      <c r="DU68" s="679" t="s">
        <v>688</v>
      </c>
      <c r="DV68" s="679" t="s">
        <v>917</v>
      </c>
      <c r="DW68" s="682" t="s">
        <v>881</v>
      </c>
    </row>
    <row r="69" spans="1:127" x14ac:dyDescent="0.2">
      <c r="A69" s="661" t="s">
        <v>71</v>
      </c>
      <c r="B69" s="662">
        <v>2013</v>
      </c>
      <c r="C69" s="678" t="s">
        <v>661</v>
      </c>
      <c r="D69" s="679" t="s">
        <v>661</v>
      </c>
      <c r="E69" s="679" t="s">
        <v>661</v>
      </c>
      <c r="F69" s="665" t="s">
        <v>661</v>
      </c>
      <c r="G69" s="665" t="s">
        <v>661</v>
      </c>
      <c r="H69" s="679" t="s">
        <v>661</v>
      </c>
      <c r="I69" s="679" t="s">
        <v>661</v>
      </c>
      <c r="J69" s="679" t="s">
        <v>661</v>
      </c>
      <c r="K69" s="665" t="s">
        <v>661</v>
      </c>
      <c r="L69" s="665" t="s">
        <v>661</v>
      </c>
      <c r="M69" s="679" t="s">
        <v>661</v>
      </c>
      <c r="N69" s="679" t="s">
        <v>661</v>
      </c>
      <c r="O69" s="679" t="s">
        <v>661</v>
      </c>
      <c r="P69" s="665" t="s">
        <v>661</v>
      </c>
      <c r="Q69" s="665" t="s">
        <v>661</v>
      </c>
      <c r="R69" s="679" t="s">
        <v>661</v>
      </c>
      <c r="S69" s="680" t="s">
        <v>661</v>
      </c>
      <c r="T69" s="680" t="s">
        <v>661</v>
      </c>
      <c r="U69" s="665" t="s">
        <v>661</v>
      </c>
      <c r="V69" s="665" t="s">
        <v>661</v>
      </c>
      <c r="W69" s="679" t="s">
        <v>661</v>
      </c>
      <c r="X69" s="679" t="s">
        <v>661</v>
      </c>
      <c r="Y69" s="679" t="s">
        <v>661</v>
      </c>
      <c r="Z69" s="679" t="s">
        <v>661</v>
      </c>
      <c r="AA69" s="679" t="s">
        <v>661</v>
      </c>
      <c r="AB69" s="665" t="s">
        <v>661</v>
      </c>
      <c r="AC69" s="665" t="s">
        <v>661</v>
      </c>
      <c r="AD69" s="665" t="s">
        <v>661</v>
      </c>
      <c r="AE69" s="665" t="s">
        <v>661</v>
      </c>
      <c r="AF69" s="665" t="s">
        <v>661</v>
      </c>
      <c r="AG69" s="665" t="s">
        <v>661</v>
      </c>
      <c r="AH69" s="665" t="s">
        <v>661</v>
      </c>
      <c r="AI69" s="665" t="s">
        <v>661</v>
      </c>
      <c r="AJ69" s="665" t="s">
        <v>661</v>
      </c>
      <c r="AK69" s="665" t="s">
        <v>661</v>
      </c>
      <c r="AL69" s="680" t="s">
        <v>661</v>
      </c>
      <c r="AM69" s="680" t="s">
        <v>661</v>
      </c>
      <c r="AN69" s="680" t="s">
        <v>661</v>
      </c>
      <c r="AO69" s="668" t="s">
        <v>661</v>
      </c>
      <c r="AP69" s="668" t="s">
        <v>661</v>
      </c>
      <c r="AQ69" s="681" t="s">
        <v>661</v>
      </c>
      <c r="AR69" s="680" t="s">
        <v>661</v>
      </c>
      <c r="AS69" s="680" t="s">
        <v>661</v>
      </c>
      <c r="AT69" s="668" t="s">
        <v>661</v>
      </c>
      <c r="AU69" s="668" t="s">
        <v>661</v>
      </c>
      <c r="AV69" s="681" t="s">
        <v>661</v>
      </c>
      <c r="AW69" s="679" t="s">
        <v>661</v>
      </c>
      <c r="AX69" s="679" t="s">
        <v>661</v>
      </c>
      <c r="AY69" s="668" t="s">
        <v>661</v>
      </c>
      <c r="AZ69" s="668" t="s">
        <v>661</v>
      </c>
      <c r="BA69" s="681" t="s">
        <v>661</v>
      </c>
      <c r="BB69" s="680" t="s">
        <v>661</v>
      </c>
      <c r="BC69" s="680" t="s">
        <v>661</v>
      </c>
      <c r="BD69" s="668" t="s">
        <v>661</v>
      </c>
      <c r="BE69" s="668" t="s">
        <v>661</v>
      </c>
      <c r="BF69" s="679" t="s">
        <v>661</v>
      </c>
      <c r="BG69" s="679" t="s">
        <v>661</v>
      </c>
      <c r="BH69" s="679" t="s">
        <v>661</v>
      </c>
      <c r="BI69" s="665" t="s">
        <v>661</v>
      </c>
      <c r="BJ69" s="665" t="s">
        <v>661</v>
      </c>
      <c r="BK69" s="679" t="s">
        <v>661</v>
      </c>
      <c r="BL69" s="679" t="s">
        <v>661</v>
      </c>
      <c r="BM69" s="679" t="s">
        <v>661</v>
      </c>
      <c r="BN69" s="665" t="s">
        <v>661</v>
      </c>
      <c r="BO69" s="665" t="s">
        <v>661</v>
      </c>
      <c r="BP69" s="679" t="s">
        <v>661</v>
      </c>
      <c r="BQ69" s="679" t="s">
        <v>661</v>
      </c>
      <c r="BR69" s="679" t="s">
        <v>661</v>
      </c>
      <c r="BS69" s="665" t="s">
        <v>661</v>
      </c>
      <c r="BT69" s="665" t="s">
        <v>661</v>
      </c>
      <c r="BU69" s="679" t="s">
        <v>661</v>
      </c>
      <c r="BV69" s="680" t="s">
        <v>661</v>
      </c>
      <c r="BW69" s="680" t="s">
        <v>661</v>
      </c>
      <c r="BX69" s="665" t="s">
        <v>661</v>
      </c>
      <c r="BY69" s="665" t="s">
        <v>661</v>
      </c>
      <c r="BZ69" s="681" t="s">
        <v>661</v>
      </c>
      <c r="CA69" s="679" t="s">
        <v>661</v>
      </c>
      <c r="CB69" s="679" t="s">
        <v>661</v>
      </c>
      <c r="CC69" s="665" t="s">
        <v>661</v>
      </c>
      <c r="CD69" s="665" t="s">
        <v>661</v>
      </c>
      <c r="CE69" s="665" t="s">
        <v>661</v>
      </c>
      <c r="CF69" s="665" t="s">
        <v>661</v>
      </c>
      <c r="CG69" s="665" t="s">
        <v>661</v>
      </c>
      <c r="CH69" s="665" t="s">
        <v>661</v>
      </c>
      <c r="CI69" s="679" t="s">
        <v>661</v>
      </c>
      <c r="CJ69" s="679" t="s">
        <v>661</v>
      </c>
      <c r="CK69" s="679" t="s">
        <v>661</v>
      </c>
      <c r="CL69" s="665" t="s">
        <v>661</v>
      </c>
      <c r="CM69" s="665" t="s">
        <v>661</v>
      </c>
      <c r="CN69" s="679" t="s">
        <v>661</v>
      </c>
      <c r="CO69" s="679" t="s">
        <v>661</v>
      </c>
      <c r="CP69" s="679" t="s">
        <v>661</v>
      </c>
      <c r="CQ69" s="665" t="s">
        <v>661</v>
      </c>
      <c r="CR69" s="665" t="s">
        <v>661</v>
      </c>
      <c r="CS69" s="679" t="s">
        <v>661</v>
      </c>
      <c r="CT69" s="679" t="s">
        <v>661</v>
      </c>
      <c r="CU69" s="679" t="s">
        <v>661</v>
      </c>
      <c r="CV69" s="665" t="s">
        <v>661</v>
      </c>
      <c r="CW69" s="665" t="s">
        <v>661</v>
      </c>
      <c r="CX69" s="679" t="s">
        <v>661</v>
      </c>
      <c r="CY69" s="680" t="s">
        <v>661</v>
      </c>
      <c r="CZ69" s="680" t="s">
        <v>661</v>
      </c>
      <c r="DA69" s="665" t="s">
        <v>661</v>
      </c>
      <c r="DB69" s="665" t="s">
        <v>661</v>
      </c>
      <c r="DC69" s="681" t="s">
        <v>661</v>
      </c>
      <c r="DD69" s="681" t="s">
        <v>661</v>
      </c>
      <c r="DE69" s="679" t="s">
        <v>661</v>
      </c>
      <c r="DF69" s="679" t="s">
        <v>661</v>
      </c>
      <c r="DG69" s="679" t="s">
        <v>661</v>
      </c>
      <c r="DH69" s="665" t="s">
        <v>661</v>
      </c>
      <c r="DI69" s="665" t="s">
        <v>661</v>
      </c>
      <c r="DJ69" s="665" t="s">
        <v>661</v>
      </c>
      <c r="DK69" s="665" t="s">
        <v>661</v>
      </c>
      <c r="DL69" s="665" t="s">
        <v>661</v>
      </c>
      <c r="DM69" s="665" t="s">
        <v>661</v>
      </c>
      <c r="DN69" s="665" t="s">
        <v>661</v>
      </c>
      <c r="DO69" s="665" t="s">
        <v>661</v>
      </c>
      <c r="DP69" s="665" t="s">
        <v>661</v>
      </c>
      <c r="DQ69" s="665" t="s">
        <v>661</v>
      </c>
      <c r="DR69" s="681" t="s">
        <v>661</v>
      </c>
      <c r="DS69" s="681" t="s">
        <v>661</v>
      </c>
      <c r="DT69" s="681" t="s">
        <v>661</v>
      </c>
      <c r="DU69" s="679" t="s">
        <v>661</v>
      </c>
      <c r="DV69" s="679" t="s">
        <v>661</v>
      </c>
      <c r="DW69" s="682" t="s">
        <v>661</v>
      </c>
    </row>
    <row r="70" spans="1:127" x14ac:dyDescent="0.2">
      <c r="A70" s="661" t="s">
        <v>72</v>
      </c>
      <c r="B70" s="662">
        <v>2013</v>
      </c>
      <c r="C70" s="690" t="s">
        <v>661</v>
      </c>
      <c r="D70" s="691" t="s">
        <v>661</v>
      </c>
      <c r="E70" s="691" t="s">
        <v>661</v>
      </c>
      <c r="F70" s="692" t="s">
        <v>661</v>
      </c>
      <c r="G70" s="692" t="s">
        <v>661</v>
      </c>
      <c r="H70" s="691" t="s">
        <v>661</v>
      </c>
      <c r="I70" s="691" t="s">
        <v>661</v>
      </c>
      <c r="J70" s="691" t="s">
        <v>661</v>
      </c>
      <c r="K70" s="692" t="s">
        <v>661</v>
      </c>
      <c r="L70" s="692" t="s">
        <v>661</v>
      </c>
      <c r="M70" s="691" t="s">
        <v>661</v>
      </c>
      <c r="N70" s="691" t="s">
        <v>661</v>
      </c>
      <c r="O70" s="691" t="s">
        <v>661</v>
      </c>
      <c r="P70" s="692" t="s">
        <v>661</v>
      </c>
      <c r="Q70" s="692" t="s">
        <v>661</v>
      </c>
      <c r="R70" s="691" t="s">
        <v>661</v>
      </c>
      <c r="S70" s="693" t="s">
        <v>661</v>
      </c>
      <c r="T70" s="693" t="s">
        <v>661</v>
      </c>
      <c r="U70" s="692" t="s">
        <v>661</v>
      </c>
      <c r="V70" s="692" t="s">
        <v>661</v>
      </c>
      <c r="W70" s="691" t="s">
        <v>661</v>
      </c>
      <c r="X70" s="691" t="s">
        <v>661</v>
      </c>
      <c r="Y70" s="691" t="s">
        <v>661</v>
      </c>
      <c r="Z70" s="691" t="s">
        <v>661</v>
      </c>
      <c r="AA70" s="691" t="s">
        <v>661</v>
      </c>
      <c r="AB70" s="692" t="s">
        <v>661</v>
      </c>
      <c r="AC70" s="692" t="s">
        <v>661</v>
      </c>
      <c r="AD70" s="692" t="s">
        <v>661</v>
      </c>
      <c r="AE70" s="692" t="s">
        <v>661</v>
      </c>
      <c r="AF70" s="692" t="s">
        <v>661</v>
      </c>
      <c r="AG70" s="692" t="s">
        <v>661</v>
      </c>
      <c r="AH70" s="692" t="s">
        <v>661</v>
      </c>
      <c r="AI70" s="692" t="s">
        <v>661</v>
      </c>
      <c r="AJ70" s="692" t="s">
        <v>661</v>
      </c>
      <c r="AK70" s="692" t="s">
        <v>661</v>
      </c>
      <c r="AL70" s="692" t="s">
        <v>661</v>
      </c>
      <c r="AM70" s="692" t="s">
        <v>661</v>
      </c>
      <c r="AN70" s="692" t="s">
        <v>661</v>
      </c>
      <c r="AO70" s="692" t="s">
        <v>661</v>
      </c>
      <c r="AP70" s="694" t="s">
        <v>661</v>
      </c>
      <c r="AQ70" s="695" t="s">
        <v>661</v>
      </c>
      <c r="AR70" s="692" t="s">
        <v>661</v>
      </c>
      <c r="AS70" s="692" t="s">
        <v>661</v>
      </c>
      <c r="AT70" s="692" t="s">
        <v>661</v>
      </c>
      <c r="AU70" s="694" t="s">
        <v>661</v>
      </c>
      <c r="AV70" s="695" t="s">
        <v>661</v>
      </c>
      <c r="AW70" s="691" t="s">
        <v>661</v>
      </c>
      <c r="AX70" s="691" t="s">
        <v>661</v>
      </c>
      <c r="AY70" s="694" t="s">
        <v>661</v>
      </c>
      <c r="AZ70" s="694" t="s">
        <v>661</v>
      </c>
      <c r="BA70" s="695" t="s">
        <v>661</v>
      </c>
      <c r="BB70" s="695" t="s">
        <v>661</v>
      </c>
      <c r="BC70" s="695" t="s">
        <v>661</v>
      </c>
      <c r="BD70" s="694" t="s">
        <v>661</v>
      </c>
      <c r="BE70" s="694" t="s">
        <v>661</v>
      </c>
      <c r="BF70" s="691" t="s">
        <v>661</v>
      </c>
      <c r="BG70" s="691" t="s">
        <v>661</v>
      </c>
      <c r="BH70" s="691" t="s">
        <v>661</v>
      </c>
      <c r="BI70" s="692" t="s">
        <v>661</v>
      </c>
      <c r="BJ70" s="692" t="s">
        <v>661</v>
      </c>
      <c r="BK70" s="691" t="s">
        <v>661</v>
      </c>
      <c r="BL70" s="691" t="s">
        <v>661</v>
      </c>
      <c r="BM70" s="691" t="s">
        <v>661</v>
      </c>
      <c r="BN70" s="692" t="s">
        <v>661</v>
      </c>
      <c r="BO70" s="692" t="s">
        <v>661</v>
      </c>
      <c r="BP70" s="691" t="s">
        <v>661</v>
      </c>
      <c r="BQ70" s="691" t="s">
        <v>661</v>
      </c>
      <c r="BR70" s="691" t="s">
        <v>661</v>
      </c>
      <c r="BS70" s="692" t="s">
        <v>661</v>
      </c>
      <c r="BT70" s="692" t="s">
        <v>661</v>
      </c>
      <c r="BU70" s="691" t="s">
        <v>661</v>
      </c>
      <c r="BV70" s="693" t="s">
        <v>661</v>
      </c>
      <c r="BW70" s="693" t="s">
        <v>661</v>
      </c>
      <c r="BX70" s="692" t="s">
        <v>661</v>
      </c>
      <c r="BY70" s="692" t="s">
        <v>661</v>
      </c>
      <c r="BZ70" s="695" t="s">
        <v>661</v>
      </c>
      <c r="CA70" s="691" t="s">
        <v>661</v>
      </c>
      <c r="CB70" s="691" t="s">
        <v>661</v>
      </c>
      <c r="CC70" s="692" t="s">
        <v>661</v>
      </c>
      <c r="CD70" s="692" t="s">
        <v>661</v>
      </c>
      <c r="CE70" s="692" t="s">
        <v>661</v>
      </c>
      <c r="CF70" s="692" t="s">
        <v>661</v>
      </c>
      <c r="CG70" s="692" t="s">
        <v>661</v>
      </c>
      <c r="CH70" s="692" t="s">
        <v>661</v>
      </c>
      <c r="CI70" s="691" t="s">
        <v>661</v>
      </c>
      <c r="CJ70" s="691" t="s">
        <v>661</v>
      </c>
      <c r="CK70" s="691" t="s">
        <v>661</v>
      </c>
      <c r="CL70" s="692" t="s">
        <v>661</v>
      </c>
      <c r="CM70" s="692" t="s">
        <v>661</v>
      </c>
      <c r="CN70" s="691" t="s">
        <v>661</v>
      </c>
      <c r="CO70" s="691" t="s">
        <v>661</v>
      </c>
      <c r="CP70" s="691" t="s">
        <v>661</v>
      </c>
      <c r="CQ70" s="692" t="s">
        <v>661</v>
      </c>
      <c r="CR70" s="692" t="s">
        <v>661</v>
      </c>
      <c r="CS70" s="691" t="s">
        <v>661</v>
      </c>
      <c r="CT70" s="691" t="s">
        <v>661</v>
      </c>
      <c r="CU70" s="691" t="s">
        <v>661</v>
      </c>
      <c r="CV70" s="692" t="s">
        <v>661</v>
      </c>
      <c r="CW70" s="692" t="s">
        <v>661</v>
      </c>
      <c r="CX70" s="691" t="s">
        <v>661</v>
      </c>
      <c r="CY70" s="693" t="s">
        <v>661</v>
      </c>
      <c r="CZ70" s="693" t="s">
        <v>661</v>
      </c>
      <c r="DA70" s="692" t="s">
        <v>661</v>
      </c>
      <c r="DB70" s="692" t="s">
        <v>661</v>
      </c>
      <c r="DC70" s="695" t="s">
        <v>661</v>
      </c>
      <c r="DD70" s="695" t="s">
        <v>661</v>
      </c>
      <c r="DE70" s="691" t="s">
        <v>661</v>
      </c>
      <c r="DF70" s="691" t="s">
        <v>661</v>
      </c>
      <c r="DG70" s="691" t="s">
        <v>661</v>
      </c>
      <c r="DH70" s="692" t="s">
        <v>661</v>
      </c>
      <c r="DI70" s="692" t="s">
        <v>661</v>
      </c>
      <c r="DJ70" s="692" t="s">
        <v>661</v>
      </c>
      <c r="DK70" s="692" t="s">
        <v>661</v>
      </c>
      <c r="DL70" s="692" t="s">
        <v>661</v>
      </c>
      <c r="DM70" s="692" t="s">
        <v>661</v>
      </c>
      <c r="DN70" s="692" t="s">
        <v>661</v>
      </c>
      <c r="DO70" s="692" t="s">
        <v>661</v>
      </c>
      <c r="DP70" s="692" t="s">
        <v>661</v>
      </c>
      <c r="DQ70" s="692" t="s">
        <v>661</v>
      </c>
      <c r="DR70" s="695" t="s">
        <v>661</v>
      </c>
      <c r="DS70" s="695" t="s">
        <v>661</v>
      </c>
      <c r="DT70" s="695" t="s">
        <v>661</v>
      </c>
      <c r="DU70" s="691" t="s">
        <v>661</v>
      </c>
      <c r="DV70" s="691" t="s">
        <v>661</v>
      </c>
      <c r="DW70" s="696" t="s">
        <v>661</v>
      </c>
    </row>
    <row r="71" spans="1:127" x14ac:dyDescent="0.2">
      <c r="A71" s="661" t="s">
        <v>73</v>
      </c>
      <c r="B71" s="662">
        <v>2013</v>
      </c>
      <c r="C71" s="678" t="s">
        <v>701</v>
      </c>
      <c r="D71" s="679" t="s">
        <v>887</v>
      </c>
      <c r="E71" s="679" t="s">
        <v>909</v>
      </c>
      <c r="F71" s="665" t="s">
        <v>1050</v>
      </c>
      <c r="G71" s="665" t="s">
        <v>1025</v>
      </c>
      <c r="H71" s="679" t="s">
        <v>682</v>
      </c>
      <c r="I71" s="679" t="s">
        <v>235</v>
      </c>
      <c r="J71" s="679" t="s">
        <v>906</v>
      </c>
      <c r="K71" s="665" t="s">
        <v>879</v>
      </c>
      <c r="L71" s="665" t="s">
        <v>668</v>
      </c>
      <c r="M71" s="679" t="s">
        <v>1060</v>
      </c>
      <c r="N71" s="679" t="s">
        <v>688</v>
      </c>
      <c r="O71" s="679" t="s">
        <v>1044</v>
      </c>
      <c r="P71" s="665" t="s">
        <v>990</v>
      </c>
      <c r="Q71" s="665" t="s">
        <v>904</v>
      </c>
      <c r="R71" s="679" t="s">
        <v>967</v>
      </c>
      <c r="S71" s="680">
        <v>1400</v>
      </c>
      <c r="T71" s="680" t="s">
        <v>1110</v>
      </c>
      <c r="U71" s="665" t="s">
        <v>693</v>
      </c>
      <c r="V71" s="665" t="s">
        <v>891</v>
      </c>
      <c r="W71" s="679" t="s">
        <v>879</v>
      </c>
      <c r="X71" s="679" t="s">
        <v>235</v>
      </c>
      <c r="Y71" s="679" t="s">
        <v>235</v>
      </c>
      <c r="Z71" s="679" t="s">
        <v>885</v>
      </c>
      <c r="AA71" s="679" t="s">
        <v>1010</v>
      </c>
      <c r="AB71" s="665" t="s">
        <v>235</v>
      </c>
      <c r="AC71" s="665" t="s">
        <v>236</v>
      </c>
      <c r="AD71" s="665" t="s">
        <v>236</v>
      </c>
      <c r="AE71" s="665" t="s">
        <v>663</v>
      </c>
      <c r="AF71" s="665" t="s">
        <v>966</v>
      </c>
      <c r="AG71" s="665" t="s">
        <v>235</v>
      </c>
      <c r="AH71" s="665" t="s">
        <v>236</v>
      </c>
      <c r="AI71" s="665" t="s">
        <v>236</v>
      </c>
      <c r="AJ71" s="665" t="s">
        <v>669</v>
      </c>
      <c r="AK71" s="665" t="s">
        <v>892</v>
      </c>
      <c r="AL71" s="680">
        <v>0.3</v>
      </c>
      <c r="AM71" s="680" t="s">
        <v>882</v>
      </c>
      <c r="AN71" s="680">
        <v>1.9</v>
      </c>
      <c r="AO71" s="668">
        <v>0.41</v>
      </c>
      <c r="AP71" s="668">
        <v>0.26</v>
      </c>
      <c r="AQ71" s="681" t="s">
        <v>972</v>
      </c>
      <c r="AR71" s="680">
        <v>0.1</v>
      </c>
      <c r="AS71" s="680">
        <v>2.9</v>
      </c>
      <c r="AT71" s="668">
        <v>0.68</v>
      </c>
      <c r="AU71" s="668">
        <v>0.42</v>
      </c>
      <c r="AV71" s="681" t="s">
        <v>930</v>
      </c>
      <c r="AW71" s="679" t="s">
        <v>883</v>
      </c>
      <c r="AX71" s="679" t="s">
        <v>961</v>
      </c>
      <c r="AY71" s="668" t="s">
        <v>971</v>
      </c>
      <c r="AZ71" s="668" t="s">
        <v>972</v>
      </c>
      <c r="BA71" s="681" t="s">
        <v>952</v>
      </c>
      <c r="BB71" s="680" t="s">
        <v>882</v>
      </c>
      <c r="BC71" s="680">
        <v>2.4</v>
      </c>
      <c r="BD71" s="668" t="s">
        <v>952</v>
      </c>
      <c r="BE71" s="668" t="s">
        <v>952</v>
      </c>
      <c r="BF71" s="679" t="s">
        <v>939</v>
      </c>
      <c r="BG71" s="679" t="s">
        <v>237</v>
      </c>
      <c r="BH71" s="679" t="s">
        <v>912</v>
      </c>
      <c r="BI71" s="665" t="s">
        <v>673</v>
      </c>
      <c r="BJ71" s="665" t="s">
        <v>879</v>
      </c>
      <c r="BK71" s="679" t="s">
        <v>236</v>
      </c>
      <c r="BL71" s="679" t="s">
        <v>232</v>
      </c>
      <c r="BM71" s="679" t="s">
        <v>897</v>
      </c>
      <c r="BN71" s="665" t="s">
        <v>236</v>
      </c>
      <c r="BO71" s="665" t="s">
        <v>236</v>
      </c>
      <c r="BP71" s="679" t="s">
        <v>683</v>
      </c>
      <c r="BQ71" s="679" t="s">
        <v>237</v>
      </c>
      <c r="BR71" s="679" t="s">
        <v>979</v>
      </c>
      <c r="BS71" s="665" t="s">
        <v>667</v>
      </c>
      <c r="BT71" s="665" t="s">
        <v>677</v>
      </c>
      <c r="BU71" s="679" t="s">
        <v>668</v>
      </c>
      <c r="BV71" s="680" t="s">
        <v>232</v>
      </c>
      <c r="BW71" s="680" t="s">
        <v>692</v>
      </c>
      <c r="BX71" s="665" t="s">
        <v>235</v>
      </c>
      <c r="BY71" s="665" t="s">
        <v>235</v>
      </c>
      <c r="BZ71" s="681" t="s">
        <v>236</v>
      </c>
      <c r="CA71" s="679" t="s">
        <v>235</v>
      </c>
      <c r="CB71" s="679" t="s">
        <v>235</v>
      </c>
      <c r="CC71" s="665" t="s">
        <v>236</v>
      </c>
      <c r="CD71" s="665" t="s">
        <v>236</v>
      </c>
      <c r="CE71" s="665" t="s">
        <v>236</v>
      </c>
      <c r="CF71" s="665" t="s">
        <v>236</v>
      </c>
      <c r="CG71" s="665" t="s">
        <v>236</v>
      </c>
      <c r="CH71" s="665" t="s">
        <v>236</v>
      </c>
      <c r="CI71" s="679" t="s">
        <v>884</v>
      </c>
      <c r="CJ71" s="679" t="s">
        <v>236</v>
      </c>
      <c r="CK71" s="679" t="s">
        <v>688</v>
      </c>
      <c r="CL71" s="665" t="s">
        <v>664</v>
      </c>
      <c r="CM71" s="665" t="s">
        <v>235</v>
      </c>
      <c r="CN71" s="679" t="s">
        <v>236</v>
      </c>
      <c r="CO71" s="679" t="s">
        <v>232</v>
      </c>
      <c r="CP71" s="679" t="s">
        <v>668</v>
      </c>
      <c r="CQ71" s="665" t="s">
        <v>237</v>
      </c>
      <c r="CR71" s="665" t="s">
        <v>237</v>
      </c>
      <c r="CS71" s="679" t="s">
        <v>885</v>
      </c>
      <c r="CT71" s="679" t="s">
        <v>236</v>
      </c>
      <c r="CU71" s="679" t="s">
        <v>695</v>
      </c>
      <c r="CV71" s="665" t="s">
        <v>879</v>
      </c>
      <c r="CW71" s="665" t="s">
        <v>235</v>
      </c>
      <c r="CX71" s="679" t="s">
        <v>237</v>
      </c>
      <c r="CY71" s="680" t="s">
        <v>232</v>
      </c>
      <c r="CZ71" s="680" t="s">
        <v>235</v>
      </c>
      <c r="DA71" s="665" t="s">
        <v>232</v>
      </c>
      <c r="DB71" s="665" t="s">
        <v>232</v>
      </c>
      <c r="DC71" s="681" t="s">
        <v>237</v>
      </c>
      <c r="DD71" s="681" t="s">
        <v>232</v>
      </c>
      <c r="DE71" s="679" t="s">
        <v>232</v>
      </c>
      <c r="DF71" s="679" t="s">
        <v>232</v>
      </c>
      <c r="DG71" s="679" t="s">
        <v>237</v>
      </c>
      <c r="DH71" s="665" t="s">
        <v>232</v>
      </c>
      <c r="DI71" s="665" t="s">
        <v>232</v>
      </c>
      <c r="DJ71" s="665" t="s">
        <v>232</v>
      </c>
      <c r="DK71" s="665" t="s">
        <v>232</v>
      </c>
      <c r="DL71" s="665" t="s">
        <v>232</v>
      </c>
      <c r="DM71" s="665" t="s">
        <v>232</v>
      </c>
      <c r="DN71" s="665" t="s">
        <v>232</v>
      </c>
      <c r="DO71" s="665" t="s">
        <v>232</v>
      </c>
      <c r="DP71" s="665" t="s">
        <v>232</v>
      </c>
      <c r="DQ71" s="665" t="s">
        <v>232</v>
      </c>
      <c r="DR71" s="681" t="s">
        <v>661</v>
      </c>
      <c r="DS71" s="681" t="s">
        <v>661</v>
      </c>
      <c r="DT71" s="681" t="s">
        <v>661</v>
      </c>
      <c r="DU71" s="679" t="s">
        <v>667</v>
      </c>
      <c r="DV71" s="679" t="s">
        <v>236</v>
      </c>
      <c r="DW71" s="682" t="s">
        <v>695</v>
      </c>
    </row>
    <row r="72" spans="1:127" x14ac:dyDescent="0.2">
      <c r="A72" s="661" t="s">
        <v>74</v>
      </c>
      <c r="B72" s="662">
        <v>2013</v>
      </c>
      <c r="C72" s="678" t="s">
        <v>911</v>
      </c>
      <c r="D72" s="679" t="s">
        <v>901</v>
      </c>
      <c r="E72" s="679" t="s">
        <v>993</v>
      </c>
      <c r="F72" s="665" t="s">
        <v>1076</v>
      </c>
      <c r="G72" s="665" t="s">
        <v>976</v>
      </c>
      <c r="H72" s="679" t="s">
        <v>887</v>
      </c>
      <c r="I72" s="679" t="s">
        <v>695</v>
      </c>
      <c r="J72" s="679" t="s">
        <v>881</v>
      </c>
      <c r="K72" s="665" t="s">
        <v>1010</v>
      </c>
      <c r="L72" s="665" t="s">
        <v>954</v>
      </c>
      <c r="M72" s="679" t="s">
        <v>901</v>
      </c>
      <c r="N72" s="679" t="s">
        <v>965</v>
      </c>
      <c r="O72" s="679" t="s">
        <v>911</v>
      </c>
      <c r="P72" s="665" t="s">
        <v>1024</v>
      </c>
      <c r="Q72" s="665" t="s">
        <v>1111</v>
      </c>
      <c r="R72" s="679" t="s">
        <v>692</v>
      </c>
      <c r="S72" s="680">
        <v>8500</v>
      </c>
      <c r="T72" s="680" t="s">
        <v>914</v>
      </c>
      <c r="U72" s="665" t="s">
        <v>691</v>
      </c>
      <c r="V72" s="665" t="s">
        <v>915</v>
      </c>
      <c r="W72" s="679" t="s">
        <v>994</v>
      </c>
      <c r="X72" s="679" t="s">
        <v>948</v>
      </c>
      <c r="Y72" s="679" t="s">
        <v>676</v>
      </c>
      <c r="Z72" s="679" t="s">
        <v>966</v>
      </c>
      <c r="AA72" s="679" t="s">
        <v>695</v>
      </c>
      <c r="AB72" s="665" t="s">
        <v>676</v>
      </c>
      <c r="AC72" s="665" t="s">
        <v>884</v>
      </c>
      <c r="AD72" s="665" t="s">
        <v>668</v>
      </c>
      <c r="AE72" s="665" t="s">
        <v>665</v>
      </c>
      <c r="AF72" s="665" t="s">
        <v>939</v>
      </c>
      <c r="AG72" s="665" t="s">
        <v>670</v>
      </c>
      <c r="AH72" s="665" t="s">
        <v>895</v>
      </c>
      <c r="AI72" s="665" t="s">
        <v>677</v>
      </c>
      <c r="AJ72" s="665" t="s">
        <v>942</v>
      </c>
      <c r="AK72" s="665" t="s">
        <v>736</v>
      </c>
      <c r="AL72" s="680">
        <v>1</v>
      </c>
      <c r="AM72" s="680">
        <v>0.9</v>
      </c>
      <c r="AN72" s="680">
        <v>1.2</v>
      </c>
      <c r="AO72" s="668">
        <v>0.82</v>
      </c>
      <c r="AP72" s="668">
        <v>1.24</v>
      </c>
      <c r="AQ72" s="681" t="s">
        <v>962</v>
      </c>
      <c r="AR72" s="680">
        <v>1.4</v>
      </c>
      <c r="AS72" s="680">
        <v>1.9</v>
      </c>
      <c r="AT72" s="668">
        <v>1.27</v>
      </c>
      <c r="AU72" s="668">
        <v>2.1800000000000002</v>
      </c>
      <c r="AV72" s="681" t="s">
        <v>925</v>
      </c>
      <c r="AW72" s="679" t="s">
        <v>975</v>
      </c>
      <c r="AX72" s="679" t="s">
        <v>1074</v>
      </c>
      <c r="AY72" s="668" t="s">
        <v>974</v>
      </c>
      <c r="AZ72" s="668" t="s">
        <v>923</v>
      </c>
      <c r="BA72" s="681" t="s">
        <v>930</v>
      </c>
      <c r="BB72" s="680">
        <v>0.3</v>
      </c>
      <c r="BC72" s="680">
        <v>0.9</v>
      </c>
      <c r="BD72" s="668" t="s">
        <v>973</v>
      </c>
      <c r="BE72" s="668" t="s">
        <v>1023</v>
      </c>
      <c r="BF72" s="679" t="s">
        <v>695</v>
      </c>
      <c r="BG72" s="679" t="s">
        <v>949</v>
      </c>
      <c r="BH72" s="679" t="s">
        <v>887</v>
      </c>
      <c r="BI72" s="665" t="s">
        <v>1062</v>
      </c>
      <c r="BJ72" s="665" t="s">
        <v>697</v>
      </c>
      <c r="BK72" s="679" t="s">
        <v>677</v>
      </c>
      <c r="BL72" s="679" t="s">
        <v>665</v>
      </c>
      <c r="BM72" s="679" t="s">
        <v>664</v>
      </c>
      <c r="BN72" s="665" t="s">
        <v>235</v>
      </c>
      <c r="BO72" s="665" t="s">
        <v>235</v>
      </c>
      <c r="BP72" s="679" t="s">
        <v>943</v>
      </c>
      <c r="BQ72" s="679" t="s">
        <v>689</v>
      </c>
      <c r="BR72" s="679" t="s">
        <v>688</v>
      </c>
      <c r="BS72" s="665" t="s">
        <v>950</v>
      </c>
      <c r="BT72" s="665" t="s">
        <v>922</v>
      </c>
      <c r="BU72" s="679" t="s">
        <v>682</v>
      </c>
      <c r="BV72" s="680">
        <v>2000</v>
      </c>
      <c r="BW72" s="680">
        <v>4400</v>
      </c>
      <c r="BX72" s="665" t="s">
        <v>684</v>
      </c>
      <c r="BY72" s="665" t="s">
        <v>690</v>
      </c>
      <c r="BZ72" s="681" t="s">
        <v>677</v>
      </c>
      <c r="CA72" s="679" t="s">
        <v>235</v>
      </c>
      <c r="CB72" s="679" t="s">
        <v>690</v>
      </c>
      <c r="CC72" s="665" t="s">
        <v>235</v>
      </c>
      <c r="CD72" s="665" t="s">
        <v>236</v>
      </c>
      <c r="CE72" s="665" t="s">
        <v>235</v>
      </c>
      <c r="CF72" s="665" t="s">
        <v>235</v>
      </c>
      <c r="CG72" s="665" t="s">
        <v>235</v>
      </c>
      <c r="CH72" s="665" t="s">
        <v>677</v>
      </c>
      <c r="CI72" s="679" t="s">
        <v>985</v>
      </c>
      <c r="CJ72" s="679" t="s">
        <v>880</v>
      </c>
      <c r="CK72" s="679" t="s">
        <v>919</v>
      </c>
      <c r="CL72" s="665" t="s">
        <v>895</v>
      </c>
      <c r="CM72" s="665" t="s">
        <v>666</v>
      </c>
      <c r="CN72" s="679" t="s">
        <v>235</v>
      </c>
      <c r="CO72" s="679" t="s">
        <v>235</v>
      </c>
      <c r="CP72" s="679" t="s">
        <v>665</v>
      </c>
      <c r="CQ72" s="665" t="s">
        <v>236</v>
      </c>
      <c r="CR72" s="665" t="s">
        <v>236</v>
      </c>
      <c r="CS72" s="679" t="s">
        <v>693</v>
      </c>
      <c r="CT72" s="679" t="s">
        <v>966</v>
      </c>
      <c r="CU72" s="679" t="s">
        <v>994</v>
      </c>
      <c r="CV72" s="665" t="s">
        <v>673</v>
      </c>
      <c r="CW72" s="665" t="s">
        <v>895</v>
      </c>
      <c r="CX72" s="679" t="s">
        <v>236</v>
      </c>
      <c r="CY72" s="680" t="s">
        <v>236</v>
      </c>
      <c r="CZ72" s="680" t="s">
        <v>236</v>
      </c>
      <c r="DA72" s="665" t="s">
        <v>237</v>
      </c>
      <c r="DB72" s="665" t="s">
        <v>237</v>
      </c>
      <c r="DC72" s="681" t="s">
        <v>235</v>
      </c>
      <c r="DD72" s="681" t="s">
        <v>236</v>
      </c>
      <c r="DE72" s="679" t="s">
        <v>236</v>
      </c>
      <c r="DF72" s="679" t="s">
        <v>237</v>
      </c>
      <c r="DG72" s="679" t="s">
        <v>237</v>
      </c>
      <c r="DH72" s="665" t="s">
        <v>236</v>
      </c>
      <c r="DI72" s="665" t="s">
        <v>237</v>
      </c>
      <c r="DJ72" s="665" t="s">
        <v>237</v>
      </c>
      <c r="DK72" s="665" t="s">
        <v>232</v>
      </c>
      <c r="DL72" s="665" t="s">
        <v>232</v>
      </c>
      <c r="DM72" s="665" t="s">
        <v>236</v>
      </c>
      <c r="DN72" s="665" t="s">
        <v>237</v>
      </c>
      <c r="DO72" s="665" t="s">
        <v>237</v>
      </c>
      <c r="DP72" s="665" t="s">
        <v>232</v>
      </c>
      <c r="DQ72" s="665" t="s">
        <v>232</v>
      </c>
      <c r="DR72" s="681" t="s">
        <v>1049</v>
      </c>
      <c r="DS72" s="681" t="s">
        <v>1057</v>
      </c>
      <c r="DT72" s="681" t="s">
        <v>1036</v>
      </c>
      <c r="DU72" s="679" t="s">
        <v>954</v>
      </c>
      <c r="DV72" s="679" t="s">
        <v>985</v>
      </c>
      <c r="DW72" s="682" t="s">
        <v>988</v>
      </c>
    </row>
    <row r="73" spans="1:127" x14ac:dyDescent="0.2">
      <c r="A73" s="661" t="s">
        <v>75</v>
      </c>
      <c r="B73" s="662">
        <v>2013</v>
      </c>
      <c r="C73" s="678" t="s">
        <v>905</v>
      </c>
      <c r="D73" s="679" t="s">
        <v>1057</v>
      </c>
      <c r="E73" s="679" t="s">
        <v>1045</v>
      </c>
      <c r="F73" s="665" t="s">
        <v>679</v>
      </c>
      <c r="G73" s="665" t="s">
        <v>889</v>
      </c>
      <c r="H73" s="679" t="s">
        <v>698</v>
      </c>
      <c r="I73" s="679" t="s">
        <v>947</v>
      </c>
      <c r="J73" s="679" t="s">
        <v>1009</v>
      </c>
      <c r="K73" s="665" t="s">
        <v>682</v>
      </c>
      <c r="L73" s="665" t="s">
        <v>666</v>
      </c>
      <c r="M73" s="679" t="s">
        <v>986</v>
      </c>
      <c r="N73" s="679" t="s">
        <v>979</v>
      </c>
      <c r="O73" s="679" t="s">
        <v>890</v>
      </c>
      <c r="P73" s="665" t="s">
        <v>692</v>
      </c>
      <c r="Q73" s="665" t="s">
        <v>1025</v>
      </c>
      <c r="R73" s="679" t="s">
        <v>687</v>
      </c>
      <c r="S73" s="680">
        <v>2600</v>
      </c>
      <c r="T73" s="680">
        <v>7600</v>
      </c>
      <c r="U73" s="665" t="s">
        <v>879</v>
      </c>
      <c r="V73" s="665" t="s">
        <v>666</v>
      </c>
      <c r="W73" s="679" t="s">
        <v>942</v>
      </c>
      <c r="X73" s="679" t="s">
        <v>942</v>
      </c>
      <c r="Y73" s="679" t="s">
        <v>677</v>
      </c>
      <c r="Z73" s="679" t="s">
        <v>665</v>
      </c>
      <c r="AA73" s="679" t="s">
        <v>966</v>
      </c>
      <c r="AB73" s="665" t="s">
        <v>665</v>
      </c>
      <c r="AC73" s="665" t="s">
        <v>665</v>
      </c>
      <c r="AD73" s="665" t="s">
        <v>235</v>
      </c>
      <c r="AE73" s="665" t="s">
        <v>236</v>
      </c>
      <c r="AF73" s="665" t="s">
        <v>665</v>
      </c>
      <c r="AG73" s="665" t="s">
        <v>665</v>
      </c>
      <c r="AH73" s="665" t="s">
        <v>665</v>
      </c>
      <c r="AI73" s="665" t="s">
        <v>235</v>
      </c>
      <c r="AJ73" s="665" t="s">
        <v>235</v>
      </c>
      <c r="AK73" s="665" t="s">
        <v>685</v>
      </c>
      <c r="AL73" s="680">
        <v>2.2999999999999998</v>
      </c>
      <c r="AM73" s="680">
        <v>2.1</v>
      </c>
      <c r="AN73" s="680">
        <v>2.6</v>
      </c>
      <c r="AO73" s="668">
        <v>2</v>
      </c>
      <c r="AP73" s="668">
        <v>2.68</v>
      </c>
      <c r="AQ73" s="681" t="s">
        <v>960</v>
      </c>
      <c r="AR73" s="680">
        <v>3</v>
      </c>
      <c r="AS73" s="680">
        <v>4</v>
      </c>
      <c r="AT73" s="668">
        <v>2.9</v>
      </c>
      <c r="AU73" s="668">
        <v>4.63</v>
      </c>
      <c r="AV73" s="681" t="s">
        <v>1112</v>
      </c>
      <c r="AW73" s="679" t="s">
        <v>961</v>
      </c>
      <c r="AX73" s="679" t="s">
        <v>1052</v>
      </c>
      <c r="AY73" s="668" t="s">
        <v>959</v>
      </c>
      <c r="AZ73" s="668" t="s">
        <v>1108</v>
      </c>
      <c r="BA73" s="681" t="s">
        <v>974</v>
      </c>
      <c r="BB73" s="680">
        <v>0.7</v>
      </c>
      <c r="BC73" s="680">
        <v>2.1</v>
      </c>
      <c r="BD73" s="668" t="s">
        <v>929</v>
      </c>
      <c r="BE73" s="668" t="s">
        <v>925</v>
      </c>
      <c r="BF73" s="679" t="s">
        <v>683</v>
      </c>
      <c r="BG73" s="679" t="s">
        <v>673</v>
      </c>
      <c r="BH73" s="679" t="s">
        <v>687</v>
      </c>
      <c r="BI73" s="665" t="s">
        <v>677</v>
      </c>
      <c r="BJ73" s="665" t="s">
        <v>667</v>
      </c>
      <c r="BK73" s="679" t="s">
        <v>235</v>
      </c>
      <c r="BL73" s="679" t="s">
        <v>236</v>
      </c>
      <c r="BM73" s="679" t="s">
        <v>235</v>
      </c>
      <c r="BN73" s="665" t="s">
        <v>236</v>
      </c>
      <c r="BO73" s="665" t="s">
        <v>236</v>
      </c>
      <c r="BP73" s="679" t="s">
        <v>670</v>
      </c>
      <c r="BQ73" s="679" t="s">
        <v>879</v>
      </c>
      <c r="BR73" s="679" t="s">
        <v>934</v>
      </c>
      <c r="BS73" s="665" t="s">
        <v>663</v>
      </c>
      <c r="BT73" s="665" t="s">
        <v>668</v>
      </c>
      <c r="BU73" s="679" t="s">
        <v>235</v>
      </c>
      <c r="BV73" s="680" t="s">
        <v>235</v>
      </c>
      <c r="BW73" s="680">
        <v>1400</v>
      </c>
      <c r="BX73" s="665" t="s">
        <v>236</v>
      </c>
      <c r="BY73" s="665" t="s">
        <v>235</v>
      </c>
      <c r="BZ73" s="681" t="s">
        <v>235</v>
      </c>
      <c r="CA73" s="679" t="s">
        <v>236</v>
      </c>
      <c r="CB73" s="679" t="s">
        <v>235</v>
      </c>
      <c r="CC73" s="665" t="s">
        <v>236</v>
      </c>
      <c r="CD73" s="665" t="s">
        <v>232</v>
      </c>
      <c r="CE73" s="665" t="s">
        <v>236</v>
      </c>
      <c r="CF73" s="665" t="s">
        <v>236</v>
      </c>
      <c r="CG73" s="665" t="s">
        <v>237</v>
      </c>
      <c r="CH73" s="665" t="s">
        <v>236</v>
      </c>
      <c r="CI73" s="679" t="s">
        <v>942</v>
      </c>
      <c r="CJ73" s="679" t="s">
        <v>671</v>
      </c>
      <c r="CK73" s="679" t="s">
        <v>670</v>
      </c>
      <c r="CL73" s="665" t="s">
        <v>665</v>
      </c>
      <c r="CM73" s="665" t="s">
        <v>663</v>
      </c>
      <c r="CN73" s="679" t="s">
        <v>236</v>
      </c>
      <c r="CO73" s="679" t="s">
        <v>236</v>
      </c>
      <c r="CP73" s="679" t="s">
        <v>236</v>
      </c>
      <c r="CQ73" s="665" t="s">
        <v>236</v>
      </c>
      <c r="CR73" s="665" t="s">
        <v>236</v>
      </c>
      <c r="CS73" s="679" t="s">
        <v>671</v>
      </c>
      <c r="CT73" s="679" t="s">
        <v>879</v>
      </c>
      <c r="CU73" s="679" t="s">
        <v>942</v>
      </c>
      <c r="CV73" s="665" t="s">
        <v>235</v>
      </c>
      <c r="CW73" s="665" t="s">
        <v>235</v>
      </c>
      <c r="CX73" s="679" t="s">
        <v>237</v>
      </c>
      <c r="CY73" s="680" t="s">
        <v>237</v>
      </c>
      <c r="CZ73" s="680" t="s">
        <v>237</v>
      </c>
      <c r="DA73" s="665" t="s">
        <v>232</v>
      </c>
      <c r="DB73" s="665" t="s">
        <v>232</v>
      </c>
      <c r="DC73" s="681" t="s">
        <v>236</v>
      </c>
      <c r="DD73" s="681" t="s">
        <v>232</v>
      </c>
      <c r="DE73" s="679" t="s">
        <v>237</v>
      </c>
      <c r="DF73" s="679" t="s">
        <v>232</v>
      </c>
      <c r="DG73" s="679" t="s">
        <v>232</v>
      </c>
      <c r="DH73" s="665" t="s">
        <v>237</v>
      </c>
      <c r="DI73" s="665" t="s">
        <v>232</v>
      </c>
      <c r="DJ73" s="665" t="s">
        <v>232</v>
      </c>
      <c r="DK73" s="665" t="s">
        <v>232</v>
      </c>
      <c r="DL73" s="665" t="s">
        <v>232</v>
      </c>
      <c r="DM73" s="665" t="s">
        <v>237</v>
      </c>
      <c r="DN73" s="665" t="s">
        <v>232</v>
      </c>
      <c r="DO73" s="665" t="s">
        <v>232</v>
      </c>
      <c r="DP73" s="665" t="s">
        <v>232</v>
      </c>
      <c r="DQ73" s="665" t="s">
        <v>232</v>
      </c>
      <c r="DR73" s="681" t="s">
        <v>1025</v>
      </c>
      <c r="DS73" s="681" t="s">
        <v>686</v>
      </c>
      <c r="DT73" s="681" t="s">
        <v>970</v>
      </c>
      <c r="DU73" s="679" t="s">
        <v>690</v>
      </c>
      <c r="DV73" s="679" t="s">
        <v>667</v>
      </c>
      <c r="DW73" s="682" t="s">
        <v>895</v>
      </c>
    </row>
    <row r="74" spans="1:127" x14ac:dyDescent="0.2">
      <c r="A74" s="661" t="s">
        <v>76</v>
      </c>
      <c r="B74" s="662">
        <v>2013</v>
      </c>
      <c r="C74" s="678" t="s">
        <v>680</v>
      </c>
      <c r="D74" s="679" t="s">
        <v>934</v>
      </c>
      <c r="E74" s="679" t="s">
        <v>887</v>
      </c>
      <c r="F74" s="665" t="s">
        <v>939</v>
      </c>
      <c r="G74" s="665" t="s">
        <v>894</v>
      </c>
      <c r="H74" s="679" t="s">
        <v>661</v>
      </c>
      <c r="I74" s="679" t="s">
        <v>661</v>
      </c>
      <c r="J74" s="679" t="s">
        <v>661</v>
      </c>
      <c r="K74" s="665" t="s">
        <v>661</v>
      </c>
      <c r="L74" s="665" t="s">
        <v>661</v>
      </c>
      <c r="M74" s="679" t="s">
        <v>998</v>
      </c>
      <c r="N74" s="679" t="s">
        <v>678</v>
      </c>
      <c r="O74" s="679" t="s">
        <v>887</v>
      </c>
      <c r="P74" s="665" t="s">
        <v>892</v>
      </c>
      <c r="Q74" s="665" t="s">
        <v>934</v>
      </c>
      <c r="R74" s="679" t="s">
        <v>668</v>
      </c>
      <c r="S74" s="680" t="s">
        <v>235</v>
      </c>
      <c r="T74" s="680">
        <v>3600</v>
      </c>
      <c r="U74" s="665" t="s">
        <v>235</v>
      </c>
      <c r="V74" s="665" t="s">
        <v>235</v>
      </c>
      <c r="W74" s="679" t="s">
        <v>661</v>
      </c>
      <c r="X74" s="679" t="s">
        <v>661</v>
      </c>
      <c r="Y74" s="679" t="s">
        <v>661</v>
      </c>
      <c r="Z74" s="679" t="s">
        <v>236</v>
      </c>
      <c r="AA74" s="679" t="s">
        <v>684</v>
      </c>
      <c r="AB74" s="665" t="s">
        <v>661</v>
      </c>
      <c r="AC74" s="665" t="s">
        <v>661</v>
      </c>
      <c r="AD74" s="665" t="s">
        <v>661</v>
      </c>
      <c r="AE74" s="665" t="s">
        <v>237</v>
      </c>
      <c r="AF74" s="665" t="s">
        <v>236</v>
      </c>
      <c r="AG74" s="665" t="s">
        <v>661</v>
      </c>
      <c r="AH74" s="665" t="s">
        <v>661</v>
      </c>
      <c r="AI74" s="665" t="s">
        <v>661</v>
      </c>
      <c r="AJ74" s="665" t="s">
        <v>236</v>
      </c>
      <c r="AK74" s="665" t="s">
        <v>235</v>
      </c>
      <c r="AL74" s="680">
        <v>0.9</v>
      </c>
      <c r="AM74" s="680">
        <v>0.5</v>
      </c>
      <c r="AN74" s="680">
        <v>1.6</v>
      </c>
      <c r="AO74" s="668">
        <v>0.84</v>
      </c>
      <c r="AP74" s="668">
        <v>0.95</v>
      </c>
      <c r="AQ74" s="681" t="s">
        <v>931</v>
      </c>
      <c r="AR74" s="680">
        <v>0.6</v>
      </c>
      <c r="AS74" s="680">
        <v>2.2000000000000002</v>
      </c>
      <c r="AT74" s="668">
        <v>1.17</v>
      </c>
      <c r="AU74" s="668">
        <v>1.34</v>
      </c>
      <c r="AV74" s="681" t="s">
        <v>963</v>
      </c>
      <c r="AW74" s="679" t="s">
        <v>971</v>
      </c>
      <c r="AX74" s="679" t="s">
        <v>1071</v>
      </c>
      <c r="AY74" s="668" t="s">
        <v>974</v>
      </c>
      <c r="AZ74" s="668" t="s">
        <v>975</v>
      </c>
      <c r="BA74" s="681" t="s">
        <v>1023</v>
      </c>
      <c r="BB74" s="680">
        <v>0.3</v>
      </c>
      <c r="BC74" s="680">
        <v>1.8</v>
      </c>
      <c r="BD74" s="668" t="s">
        <v>930</v>
      </c>
      <c r="BE74" s="668" t="s">
        <v>929</v>
      </c>
      <c r="BF74" s="679" t="s">
        <v>235</v>
      </c>
      <c r="BG74" s="679" t="s">
        <v>237</v>
      </c>
      <c r="BH74" s="679" t="s">
        <v>663</v>
      </c>
      <c r="BI74" s="665" t="s">
        <v>236</v>
      </c>
      <c r="BJ74" s="665" t="s">
        <v>236</v>
      </c>
      <c r="BK74" s="679" t="s">
        <v>661</v>
      </c>
      <c r="BL74" s="679" t="s">
        <v>661</v>
      </c>
      <c r="BM74" s="679" t="s">
        <v>661</v>
      </c>
      <c r="BN74" s="665" t="s">
        <v>661</v>
      </c>
      <c r="BO74" s="665" t="s">
        <v>661</v>
      </c>
      <c r="BP74" s="679" t="s">
        <v>235</v>
      </c>
      <c r="BQ74" s="679" t="s">
        <v>237</v>
      </c>
      <c r="BR74" s="679" t="s">
        <v>663</v>
      </c>
      <c r="BS74" s="665" t="s">
        <v>236</v>
      </c>
      <c r="BT74" s="665" t="s">
        <v>236</v>
      </c>
      <c r="BU74" s="679" t="s">
        <v>236</v>
      </c>
      <c r="BV74" s="680" t="s">
        <v>232</v>
      </c>
      <c r="BW74" s="680" t="s">
        <v>235</v>
      </c>
      <c r="BX74" s="665" t="s">
        <v>237</v>
      </c>
      <c r="BY74" s="665" t="s">
        <v>237</v>
      </c>
      <c r="BZ74" s="681" t="s">
        <v>661</v>
      </c>
      <c r="CA74" s="679" t="s">
        <v>237</v>
      </c>
      <c r="CB74" s="679" t="s">
        <v>237</v>
      </c>
      <c r="CC74" s="665" t="s">
        <v>661</v>
      </c>
      <c r="CD74" s="665" t="s">
        <v>232</v>
      </c>
      <c r="CE74" s="665" t="s">
        <v>232</v>
      </c>
      <c r="CF74" s="665" t="s">
        <v>661</v>
      </c>
      <c r="CG74" s="665" t="s">
        <v>232</v>
      </c>
      <c r="CH74" s="665" t="s">
        <v>232</v>
      </c>
      <c r="CI74" s="679" t="s">
        <v>237</v>
      </c>
      <c r="CJ74" s="679" t="s">
        <v>232</v>
      </c>
      <c r="CK74" s="679" t="s">
        <v>235</v>
      </c>
      <c r="CL74" s="665" t="s">
        <v>237</v>
      </c>
      <c r="CM74" s="665" t="s">
        <v>232</v>
      </c>
      <c r="CN74" s="679" t="s">
        <v>661</v>
      </c>
      <c r="CO74" s="679" t="s">
        <v>661</v>
      </c>
      <c r="CP74" s="679" t="s">
        <v>661</v>
      </c>
      <c r="CQ74" s="665" t="s">
        <v>661</v>
      </c>
      <c r="CR74" s="665" t="s">
        <v>661</v>
      </c>
      <c r="CS74" s="679" t="s">
        <v>237</v>
      </c>
      <c r="CT74" s="679" t="s">
        <v>232</v>
      </c>
      <c r="CU74" s="679" t="s">
        <v>235</v>
      </c>
      <c r="CV74" s="665" t="s">
        <v>237</v>
      </c>
      <c r="CW74" s="665" t="s">
        <v>232</v>
      </c>
      <c r="CX74" s="679" t="s">
        <v>232</v>
      </c>
      <c r="CY74" s="680" t="s">
        <v>232</v>
      </c>
      <c r="CZ74" s="680" t="s">
        <v>232</v>
      </c>
      <c r="DA74" s="665" t="s">
        <v>232</v>
      </c>
      <c r="DB74" s="665" t="s">
        <v>232</v>
      </c>
      <c r="DC74" s="681" t="s">
        <v>661</v>
      </c>
      <c r="DD74" s="681" t="s">
        <v>661</v>
      </c>
      <c r="DE74" s="679" t="s">
        <v>661</v>
      </c>
      <c r="DF74" s="679" t="s">
        <v>232</v>
      </c>
      <c r="DG74" s="679" t="s">
        <v>232</v>
      </c>
      <c r="DH74" s="665" t="s">
        <v>661</v>
      </c>
      <c r="DI74" s="665" t="s">
        <v>661</v>
      </c>
      <c r="DJ74" s="665" t="s">
        <v>661</v>
      </c>
      <c r="DK74" s="665" t="s">
        <v>232</v>
      </c>
      <c r="DL74" s="665" t="s">
        <v>232</v>
      </c>
      <c r="DM74" s="665" t="s">
        <v>661</v>
      </c>
      <c r="DN74" s="665" t="s">
        <v>661</v>
      </c>
      <c r="DO74" s="665" t="s">
        <v>661</v>
      </c>
      <c r="DP74" s="665" t="s">
        <v>232</v>
      </c>
      <c r="DQ74" s="665" t="s">
        <v>232</v>
      </c>
      <c r="DR74" s="681" t="s">
        <v>661</v>
      </c>
      <c r="DS74" s="681" t="s">
        <v>661</v>
      </c>
      <c r="DT74" s="681" t="s">
        <v>661</v>
      </c>
      <c r="DU74" s="679" t="s">
        <v>661</v>
      </c>
      <c r="DV74" s="679" t="s">
        <v>661</v>
      </c>
      <c r="DW74" s="682" t="s">
        <v>661</v>
      </c>
    </row>
    <row r="75" spans="1:127" x14ac:dyDescent="0.2">
      <c r="A75" s="661" t="s">
        <v>77</v>
      </c>
      <c r="B75" s="662">
        <v>2013</v>
      </c>
      <c r="C75" s="678" t="s">
        <v>993</v>
      </c>
      <c r="D75" s="679" t="s">
        <v>911</v>
      </c>
      <c r="E75" s="679" t="s">
        <v>902</v>
      </c>
      <c r="F75" s="665" t="s">
        <v>1021</v>
      </c>
      <c r="G75" s="665" t="s">
        <v>1113</v>
      </c>
      <c r="H75" s="679" t="s">
        <v>887</v>
      </c>
      <c r="I75" s="679" t="s">
        <v>695</v>
      </c>
      <c r="J75" s="679" t="s">
        <v>692</v>
      </c>
      <c r="K75" s="665" t="s">
        <v>689</v>
      </c>
      <c r="L75" s="665" t="s">
        <v>689</v>
      </c>
      <c r="M75" s="679" t="s">
        <v>911</v>
      </c>
      <c r="N75" s="679" t="s">
        <v>944</v>
      </c>
      <c r="O75" s="679" t="s">
        <v>993</v>
      </c>
      <c r="P75" s="665" t="s">
        <v>1076</v>
      </c>
      <c r="Q75" s="665" t="s">
        <v>976</v>
      </c>
      <c r="R75" s="679" t="s">
        <v>692</v>
      </c>
      <c r="S75" s="680" t="s">
        <v>695</v>
      </c>
      <c r="T75" s="680" t="s">
        <v>997</v>
      </c>
      <c r="U75" s="665" t="s">
        <v>938</v>
      </c>
      <c r="V75" s="665" t="s">
        <v>964</v>
      </c>
      <c r="W75" s="679" t="s">
        <v>966</v>
      </c>
      <c r="X75" s="679" t="s">
        <v>675</v>
      </c>
      <c r="Y75" s="679" t="s">
        <v>675</v>
      </c>
      <c r="Z75" s="679" t="s">
        <v>675</v>
      </c>
      <c r="AA75" s="679" t="s">
        <v>681</v>
      </c>
      <c r="AB75" s="665" t="s">
        <v>664</v>
      </c>
      <c r="AC75" s="665" t="s">
        <v>895</v>
      </c>
      <c r="AD75" s="665" t="s">
        <v>895</v>
      </c>
      <c r="AE75" s="665" t="s">
        <v>690</v>
      </c>
      <c r="AF75" s="665" t="s">
        <v>950</v>
      </c>
      <c r="AG75" s="665" t="s">
        <v>664</v>
      </c>
      <c r="AH75" s="665" t="s">
        <v>895</v>
      </c>
      <c r="AI75" s="665" t="s">
        <v>895</v>
      </c>
      <c r="AJ75" s="665" t="s">
        <v>676</v>
      </c>
      <c r="AK75" s="665" t="s">
        <v>954</v>
      </c>
      <c r="AL75" s="680">
        <v>1.3</v>
      </c>
      <c r="AM75" s="680">
        <v>1.2</v>
      </c>
      <c r="AN75" s="680">
        <v>1.5</v>
      </c>
      <c r="AO75" s="668">
        <v>1.1399999999999999</v>
      </c>
      <c r="AP75" s="668">
        <v>1.54</v>
      </c>
      <c r="AQ75" s="681" t="s">
        <v>927</v>
      </c>
      <c r="AR75" s="680">
        <v>1.7</v>
      </c>
      <c r="AS75" s="680">
        <v>2</v>
      </c>
      <c r="AT75" s="668">
        <v>1.54</v>
      </c>
      <c r="AU75" s="668">
        <v>2.33</v>
      </c>
      <c r="AV75" s="681" t="s">
        <v>1074</v>
      </c>
      <c r="AW75" s="679" t="s">
        <v>1094</v>
      </c>
      <c r="AX75" s="679" t="s">
        <v>1072</v>
      </c>
      <c r="AY75" s="668" t="s">
        <v>962</v>
      </c>
      <c r="AZ75" s="668" t="s">
        <v>1077</v>
      </c>
      <c r="BA75" s="681" t="s">
        <v>971</v>
      </c>
      <c r="BB75" s="680">
        <v>0.5</v>
      </c>
      <c r="BC75" s="680">
        <v>0.9</v>
      </c>
      <c r="BD75" s="668" t="s">
        <v>930</v>
      </c>
      <c r="BE75" s="668" t="s">
        <v>929</v>
      </c>
      <c r="BF75" s="679" t="s">
        <v>689</v>
      </c>
      <c r="BG75" s="679" t="s">
        <v>985</v>
      </c>
      <c r="BH75" s="679" t="s">
        <v>956</v>
      </c>
      <c r="BI75" s="665" t="s">
        <v>672</v>
      </c>
      <c r="BJ75" s="665" t="s">
        <v>896</v>
      </c>
      <c r="BK75" s="679" t="s">
        <v>236</v>
      </c>
      <c r="BL75" s="679" t="s">
        <v>236</v>
      </c>
      <c r="BM75" s="679" t="s">
        <v>235</v>
      </c>
      <c r="BN75" s="665" t="s">
        <v>236</v>
      </c>
      <c r="BO75" s="665" t="s">
        <v>236</v>
      </c>
      <c r="BP75" s="679" t="s">
        <v>940</v>
      </c>
      <c r="BQ75" s="679" t="s">
        <v>675</v>
      </c>
      <c r="BR75" s="679" t="s">
        <v>680</v>
      </c>
      <c r="BS75" s="665" t="s">
        <v>884</v>
      </c>
      <c r="BT75" s="665" t="s">
        <v>950</v>
      </c>
      <c r="BU75" s="679" t="s">
        <v>673</v>
      </c>
      <c r="BV75" s="680">
        <v>1400</v>
      </c>
      <c r="BW75" s="680">
        <v>2600</v>
      </c>
      <c r="BX75" s="665" t="s">
        <v>235</v>
      </c>
      <c r="BY75" s="665" t="s">
        <v>669</v>
      </c>
      <c r="BZ75" s="681" t="s">
        <v>236</v>
      </c>
      <c r="CA75" s="679" t="s">
        <v>235</v>
      </c>
      <c r="CB75" s="679" t="s">
        <v>677</v>
      </c>
      <c r="CC75" s="665" t="s">
        <v>236</v>
      </c>
      <c r="CD75" s="665" t="s">
        <v>237</v>
      </c>
      <c r="CE75" s="665" t="s">
        <v>235</v>
      </c>
      <c r="CF75" s="665" t="s">
        <v>236</v>
      </c>
      <c r="CG75" s="665" t="s">
        <v>236</v>
      </c>
      <c r="CH75" s="665" t="s">
        <v>235</v>
      </c>
      <c r="CI75" s="679" t="s">
        <v>935</v>
      </c>
      <c r="CJ75" s="679" t="s">
        <v>922</v>
      </c>
      <c r="CK75" s="679" t="s">
        <v>680</v>
      </c>
      <c r="CL75" s="665" t="s">
        <v>683</v>
      </c>
      <c r="CM75" s="665" t="s">
        <v>683</v>
      </c>
      <c r="CN75" s="679" t="s">
        <v>235</v>
      </c>
      <c r="CO75" s="679" t="s">
        <v>235</v>
      </c>
      <c r="CP75" s="679" t="s">
        <v>235</v>
      </c>
      <c r="CQ75" s="665" t="s">
        <v>236</v>
      </c>
      <c r="CR75" s="665" t="s">
        <v>236</v>
      </c>
      <c r="CS75" s="679" t="s">
        <v>916</v>
      </c>
      <c r="CT75" s="679" t="s">
        <v>891</v>
      </c>
      <c r="CU75" s="679" t="s">
        <v>1010</v>
      </c>
      <c r="CV75" s="665" t="s">
        <v>672</v>
      </c>
      <c r="CW75" s="665" t="s">
        <v>672</v>
      </c>
      <c r="CX75" s="679" t="s">
        <v>236</v>
      </c>
      <c r="CY75" s="680" t="s">
        <v>236</v>
      </c>
      <c r="CZ75" s="680" t="s">
        <v>235</v>
      </c>
      <c r="DA75" s="665" t="s">
        <v>236</v>
      </c>
      <c r="DB75" s="665" t="s">
        <v>236</v>
      </c>
      <c r="DC75" s="681" t="s">
        <v>237</v>
      </c>
      <c r="DD75" s="681" t="s">
        <v>236</v>
      </c>
      <c r="DE75" s="679" t="s">
        <v>236</v>
      </c>
      <c r="DF75" s="679" t="s">
        <v>236</v>
      </c>
      <c r="DG75" s="679" t="s">
        <v>237</v>
      </c>
      <c r="DH75" s="665" t="s">
        <v>232</v>
      </c>
      <c r="DI75" s="665" t="s">
        <v>237</v>
      </c>
      <c r="DJ75" s="665" t="s">
        <v>237</v>
      </c>
      <c r="DK75" s="665" t="s">
        <v>237</v>
      </c>
      <c r="DL75" s="665" t="s">
        <v>232</v>
      </c>
      <c r="DM75" s="665" t="s">
        <v>232</v>
      </c>
      <c r="DN75" s="665" t="s">
        <v>237</v>
      </c>
      <c r="DO75" s="665" t="s">
        <v>237</v>
      </c>
      <c r="DP75" s="665" t="s">
        <v>237</v>
      </c>
      <c r="DQ75" s="665" t="s">
        <v>232</v>
      </c>
      <c r="DR75" s="681" t="s">
        <v>1026</v>
      </c>
      <c r="DS75" s="681" t="s">
        <v>1114</v>
      </c>
      <c r="DT75" s="681" t="s">
        <v>901</v>
      </c>
      <c r="DU75" s="679" t="s">
        <v>994</v>
      </c>
      <c r="DV75" s="679" t="s">
        <v>921</v>
      </c>
      <c r="DW75" s="682" t="s">
        <v>940</v>
      </c>
    </row>
    <row r="76" spans="1:127" x14ac:dyDescent="0.2">
      <c r="A76" s="661" t="s">
        <v>78</v>
      </c>
      <c r="B76" s="662">
        <v>2013</v>
      </c>
      <c r="C76" s="690" t="s">
        <v>661</v>
      </c>
      <c r="D76" s="691" t="s">
        <v>661</v>
      </c>
      <c r="E76" s="691" t="s">
        <v>661</v>
      </c>
      <c r="F76" s="692" t="s">
        <v>661</v>
      </c>
      <c r="G76" s="692" t="s">
        <v>661</v>
      </c>
      <c r="H76" s="691" t="s">
        <v>661</v>
      </c>
      <c r="I76" s="691" t="s">
        <v>661</v>
      </c>
      <c r="J76" s="691" t="s">
        <v>661</v>
      </c>
      <c r="K76" s="692" t="s">
        <v>661</v>
      </c>
      <c r="L76" s="692" t="s">
        <v>661</v>
      </c>
      <c r="M76" s="691" t="s">
        <v>661</v>
      </c>
      <c r="N76" s="691" t="s">
        <v>661</v>
      </c>
      <c r="O76" s="691" t="s">
        <v>661</v>
      </c>
      <c r="P76" s="692" t="s">
        <v>661</v>
      </c>
      <c r="Q76" s="692" t="s">
        <v>661</v>
      </c>
      <c r="R76" s="691" t="s">
        <v>661</v>
      </c>
      <c r="S76" s="691" t="s">
        <v>661</v>
      </c>
      <c r="T76" s="693" t="s">
        <v>661</v>
      </c>
      <c r="U76" s="692" t="s">
        <v>661</v>
      </c>
      <c r="V76" s="692" t="s">
        <v>661</v>
      </c>
      <c r="W76" s="691" t="s">
        <v>661</v>
      </c>
      <c r="X76" s="691" t="s">
        <v>661</v>
      </c>
      <c r="Y76" s="691" t="s">
        <v>661</v>
      </c>
      <c r="Z76" s="691" t="s">
        <v>661</v>
      </c>
      <c r="AA76" s="691" t="s">
        <v>661</v>
      </c>
      <c r="AB76" s="692" t="s">
        <v>661</v>
      </c>
      <c r="AC76" s="692" t="s">
        <v>661</v>
      </c>
      <c r="AD76" s="692" t="s">
        <v>661</v>
      </c>
      <c r="AE76" s="692" t="s">
        <v>661</v>
      </c>
      <c r="AF76" s="692" t="s">
        <v>661</v>
      </c>
      <c r="AG76" s="692" t="s">
        <v>661</v>
      </c>
      <c r="AH76" s="692" t="s">
        <v>661</v>
      </c>
      <c r="AI76" s="692" t="s">
        <v>661</v>
      </c>
      <c r="AJ76" s="692" t="s">
        <v>661</v>
      </c>
      <c r="AK76" s="692" t="s">
        <v>661</v>
      </c>
      <c r="AL76" s="692" t="s">
        <v>661</v>
      </c>
      <c r="AM76" s="692" t="s">
        <v>661</v>
      </c>
      <c r="AN76" s="692" t="s">
        <v>661</v>
      </c>
      <c r="AO76" s="692" t="s">
        <v>661</v>
      </c>
      <c r="AP76" s="692" t="s">
        <v>661</v>
      </c>
      <c r="AQ76" s="695" t="s">
        <v>661</v>
      </c>
      <c r="AR76" s="692" t="s">
        <v>661</v>
      </c>
      <c r="AS76" s="692" t="s">
        <v>661</v>
      </c>
      <c r="AT76" s="692" t="s">
        <v>661</v>
      </c>
      <c r="AU76" s="692" t="s">
        <v>661</v>
      </c>
      <c r="AV76" s="695" t="s">
        <v>661</v>
      </c>
      <c r="AW76" s="691" t="s">
        <v>661</v>
      </c>
      <c r="AX76" s="691" t="s">
        <v>661</v>
      </c>
      <c r="AY76" s="694" t="s">
        <v>661</v>
      </c>
      <c r="AZ76" s="694" t="s">
        <v>661</v>
      </c>
      <c r="BA76" s="695" t="s">
        <v>661</v>
      </c>
      <c r="BB76" s="695" t="s">
        <v>661</v>
      </c>
      <c r="BC76" s="695" t="s">
        <v>661</v>
      </c>
      <c r="BD76" s="694" t="s">
        <v>661</v>
      </c>
      <c r="BE76" s="694" t="s">
        <v>661</v>
      </c>
      <c r="BF76" s="691" t="s">
        <v>661</v>
      </c>
      <c r="BG76" s="691" t="s">
        <v>661</v>
      </c>
      <c r="BH76" s="691" t="s">
        <v>661</v>
      </c>
      <c r="BI76" s="692" t="s">
        <v>661</v>
      </c>
      <c r="BJ76" s="692" t="s">
        <v>661</v>
      </c>
      <c r="BK76" s="691" t="s">
        <v>661</v>
      </c>
      <c r="BL76" s="691" t="s">
        <v>661</v>
      </c>
      <c r="BM76" s="691" t="s">
        <v>661</v>
      </c>
      <c r="BN76" s="692" t="s">
        <v>661</v>
      </c>
      <c r="BO76" s="692" t="s">
        <v>661</v>
      </c>
      <c r="BP76" s="691" t="s">
        <v>661</v>
      </c>
      <c r="BQ76" s="691" t="s">
        <v>661</v>
      </c>
      <c r="BR76" s="691" t="s">
        <v>661</v>
      </c>
      <c r="BS76" s="692" t="s">
        <v>661</v>
      </c>
      <c r="BT76" s="692" t="s">
        <v>661</v>
      </c>
      <c r="BU76" s="691" t="s">
        <v>661</v>
      </c>
      <c r="BV76" s="693" t="s">
        <v>661</v>
      </c>
      <c r="BW76" s="648" t="s">
        <v>661</v>
      </c>
      <c r="BX76" s="692" t="s">
        <v>661</v>
      </c>
      <c r="BY76" s="692" t="s">
        <v>661</v>
      </c>
      <c r="BZ76" s="695" t="s">
        <v>661</v>
      </c>
      <c r="CA76" s="691" t="s">
        <v>661</v>
      </c>
      <c r="CB76" s="691" t="s">
        <v>661</v>
      </c>
      <c r="CC76" s="692" t="s">
        <v>661</v>
      </c>
      <c r="CD76" s="692" t="s">
        <v>661</v>
      </c>
      <c r="CE76" s="692" t="s">
        <v>661</v>
      </c>
      <c r="CF76" s="692" t="s">
        <v>661</v>
      </c>
      <c r="CG76" s="692" t="s">
        <v>661</v>
      </c>
      <c r="CH76" s="692" t="s">
        <v>661</v>
      </c>
      <c r="CI76" s="691" t="s">
        <v>661</v>
      </c>
      <c r="CJ76" s="691" t="s">
        <v>661</v>
      </c>
      <c r="CK76" s="691" t="s">
        <v>661</v>
      </c>
      <c r="CL76" s="692" t="s">
        <v>661</v>
      </c>
      <c r="CM76" s="692" t="s">
        <v>661</v>
      </c>
      <c r="CN76" s="691" t="s">
        <v>661</v>
      </c>
      <c r="CO76" s="691" t="s">
        <v>661</v>
      </c>
      <c r="CP76" s="691" t="s">
        <v>661</v>
      </c>
      <c r="CQ76" s="692" t="s">
        <v>661</v>
      </c>
      <c r="CR76" s="692" t="s">
        <v>661</v>
      </c>
      <c r="CS76" s="691" t="s">
        <v>661</v>
      </c>
      <c r="CT76" s="691" t="s">
        <v>661</v>
      </c>
      <c r="CU76" s="691" t="s">
        <v>661</v>
      </c>
      <c r="CV76" s="692" t="s">
        <v>661</v>
      </c>
      <c r="CW76" s="692" t="s">
        <v>661</v>
      </c>
      <c r="CX76" s="691" t="s">
        <v>661</v>
      </c>
      <c r="CY76" s="693" t="s">
        <v>661</v>
      </c>
      <c r="CZ76" s="693" t="s">
        <v>661</v>
      </c>
      <c r="DA76" s="692" t="s">
        <v>661</v>
      </c>
      <c r="DB76" s="692" t="s">
        <v>661</v>
      </c>
      <c r="DC76" s="695" t="s">
        <v>661</v>
      </c>
      <c r="DD76" s="695" t="s">
        <v>661</v>
      </c>
      <c r="DE76" s="691" t="s">
        <v>661</v>
      </c>
      <c r="DF76" s="691" t="s">
        <v>661</v>
      </c>
      <c r="DG76" s="691" t="s">
        <v>661</v>
      </c>
      <c r="DH76" s="692" t="s">
        <v>661</v>
      </c>
      <c r="DI76" s="692" t="s">
        <v>661</v>
      </c>
      <c r="DJ76" s="692" t="s">
        <v>661</v>
      </c>
      <c r="DK76" s="692" t="s">
        <v>661</v>
      </c>
      <c r="DL76" s="692" t="s">
        <v>661</v>
      </c>
      <c r="DM76" s="692" t="s">
        <v>661</v>
      </c>
      <c r="DN76" s="692" t="s">
        <v>661</v>
      </c>
      <c r="DO76" s="692" t="s">
        <v>661</v>
      </c>
      <c r="DP76" s="692" t="s">
        <v>661</v>
      </c>
      <c r="DQ76" s="692" t="s">
        <v>661</v>
      </c>
      <c r="DR76" s="695" t="s">
        <v>661</v>
      </c>
      <c r="DS76" s="695" t="s">
        <v>661</v>
      </c>
      <c r="DT76" s="695" t="s">
        <v>661</v>
      </c>
      <c r="DU76" s="691" t="s">
        <v>661</v>
      </c>
      <c r="DV76" s="691" t="s">
        <v>661</v>
      </c>
      <c r="DW76" s="696" t="s">
        <v>661</v>
      </c>
    </row>
    <row r="77" spans="1:127" x14ac:dyDescent="0.2">
      <c r="A77" s="661" t="s">
        <v>79</v>
      </c>
      <c r="B77" s="662">
        <v>2013</v>
      </c>
      <c r="C77" s="678" t="s">
        <v>889</v>
      </c>
      <c r="D77" s="679" t="s">
        <v>997</v>
      </c>
      <c r="E77" s="679" t="s">
        <v>990</v>
      </c>
      <c r="F77" s="665" t="s">
        <v>906</v>
      </c>
      <c r="G77" s="665" t="s">
        <v>681</v>
      </c>
      <c r="H77" s="679" t="s">
        <v>685</v>
      </c>
      <c r="I77" s="679" t="s">
        <v>667</v>
      </c>
      <c r="J77" s="679" t="s">
        <v>670</v>
      </c>
      <c r="K77" s="665" t="s">
        <v>663</v>
      </c>
      <c r="L77" s="665" t="s">
        <v>663</v>
      </c>
      <c r="M77" s="679" t="s">
        <v>914</v>
      </c>
      <c r="N77" s="679" t="s">
        <v>679</v>
      </c>
      <c r="O77" s="679" t="s">
        <v>970</v>
      </c>
      <c r="P77" s="665" t="s">
        <v>887</v>
      </c>
      <c r="Q77" s="665" t="s">
        <v>953</v>
      </c>
      <c r="R77" s="679" t="s">
        <v>682</v>
      </c>
      <c r="S77" s="680">
        <v>2300</v>
      </c>
      <c r="T77" s="680">
        <v>4800</v>
      </c>
      <c r="U77" s="665" t="s">
        <v>671</v>
      </c>
      <c r="V77" s="665" t="s">
        <v>665</v>
      </c>
      <c r="W77" s="679" t="s">
        <v>236</v>
      </c>
      <c r="X77" s="679" t="s">
        <v>235</v>
      </c>
      <c r="Y77" s="679" t="s">
        <v>663</v>
      </c>
      <c r="Z77" s="679" t="s">
        <v>669</v>
      </c>
      <c r="AA77" s="679" t="s">
        <v>667</v>
      </c>
      <c r="AB77" s="665" t="s">
        <v>236</v>
      </c>
      <c r="AC77" s="665" t="s">
        <v>236</v>
      </c>
      <c r="AD77" s="665" t="s">
        <v>235</v>
      </c>
      <c r="AE77" s="665" t="s">
        <v>235</v>
      </c>
      <c r="AF77" s="665" t="s">
        <v>663</v>
      </c>
      <c r="AG77" s="665" t="s">
        <v>236</v>
      </c>
      <c r="AH77" s="665" t="s">
        <v>236</v>
      </c>
      <c r="AI77" s="665" t="s">
        <v>235</v>
      </c>
      <c r="AJ77" s="665" t="s">
        <v>235</v>
      </c>
      <c r="AK77" s="665" t="s">
        <v>235</v>
      </c>
      <c r="AL77" s="680">
        <v>0.3</v>
      </c>
      <c r="AM77" s="680">
        <v>0.3</v>
      </c>
      <c r="AN77" s="680">
        <v>0.4</v>
      </c>
      <c r="AO77" s="668">
        <v>0.37</v>
      </c>
      <c r="AP77" s="668">
        <v>0.25</v>
      </c>
      <c r="AQ77" s="681" t="s">
        <v>973</v>
      </c>
      <c r="AR77" s="680">
        <v>0.3</v>
      </c>
      <c r="AS77" s="680">
        <v>0.5</v>
      </c>
      <c r="AT77" s="668">
        <v>0.52</v>
      </c>
      <c r="AU77" s="668">
        <v>0.39</v>
      </c>
      <c r="AV77" s="681" t="s">
        <v>972</v>
      </c>
      <c r="AW77" s="679" t="s">
        <v>973</v>
      </c>
      <c r="AX77" s="679" t="s">
        <v>930</v>
      </c>
      <c r="AY77" s="668" t="s">
        <v>930</v>
      </c>
      <c r="AZ77" s="668" t="s">
        <v>973</v>
      </c>
      <c r="BA77" s="681" t="s">
        <v>893</v>
      </c>
      <c r="BB77" s="680">
        <v>0.1</v>
      </c>
      <c r="BC77" s="680">
        <v>0.3</v>
      </c>
      <c r="BD77" s="668" t="s">
        <v>893</v>
      </c>
      <c r="BE77" s="668" t="s">
        <v>893</v>
      </c>
      <c r="BF77" s="679" t="s">
        <v>235</v>
      </c>
      <c r="BG77" s="679" t="s">
        <v>235</v>
      </c>
      <c r="BH77" s="679" t="s">
        <v>677</v>
      </c>
      <c r="BI77" s="665" t="s">
        <v>235</v>
      </c>
      <c r="BJ77" s="665" t="s">
        <v>236</v>
      </c>
      <c r="BK77" s="679" t="s">
        <v>232</v>
      </c>
      <c r="BL77" s="679" t="s">
        <v>232</v>
      </c>
      <c r="BM77" s="679" t="s">
        <v>237</v>
      </c>
      <c r="BN77" s="665" t="s">
        <v>232</v>
      </c>
      <c r="BO77" s="665" t="s">
        <v>232</v>
      </c>
      <c r="BP77" s="679" t="s">
        <v>235</v>
      </c>
      <c r="BQ77" s="679" t="s">
        <v>235</v>
      </c>
      <c r="BR77" s="679" t="s">
        <v>669</v>
      </c>
      <c r="BS77" s="665" t="s">
        <v>235</v>
      </c>
      <c r="BT77" s="665" t="s">
        <v>236</v>
      </c>
      <c r="BU77" s="679" t="s">
        <v>236</v>
      </c>
      <c r="BV77" s="680" t="s">
        <v>236</v>
      </c>
      <c r="BW77" s="680" t="s">
        <v>235</v>
      </c>
      <c r="BX77" s="665" t="s">
        <v>236</v>
      </c>
      <c r="BY77" s="665" t="s">
        <v>237</v>
      </c>
      <c r="BZ77" s="681" t="s">
        <v>232</v>
      </c>
      <c r="CA77" s="679" t="s">
        <v>237</v>
      </c>
      <c r="CB77" s="679" t="s">
        <v>237</v>
      </c>
      <c r="CC77" s="665" t="s">
        <v>232</v>
      </c>
      <c r="CD77" s="665" t="s">
        <v>237</v>
      </c>
      <c r="CE77" s="665" t="s">
        <v>237</v>
      </c>
      <c r="CF77" s="665" t="s">
        <v>232</v>
      </c>
      <c r="CG77" s="665" t="s">
        <v>232</v>
      </c>
      <c r="CH77" s="665" t="s">
        <v>232</v>
      </c>
      <c r="CI77" s="679" t="s">
        <v>668</v>
      </c>
      <c r="CJ77" s="679" t="s">
        <v>663</v>
      </c>
      <c r="CK77" s="679" t="s">
        <v>673</v>
      </c>
      <c r="CL77" s="665" t="s">
        <v>235</v>
      </c>
      <c r="CM77" s="665" t="s">
        <v>235</v>
      </c>
      <c r="CN77" s="679" t="s">
        <v>237</v>
      </c>
      <c r="CO77" s="679" t="s">
        <v>232</v>
      </c>
      <c r="CP77" s="679" t="s">
        <v>237</v>
      </c>
      <c r="CQ77" s="665" t="s">
        <v>232</v>
      </c>
      <c r="CR77" s="665" t="s">
        <v>232</v>
      </c>
      <c r="CS77" s="679" t="s">
        <v>677</v>
      </c>
      <c r="CT77" s="679" t="s">
        <v>684</v>
      </c>
      <c r="CU77" s="679" t="s">
        <v>671</v>
      </c>
      <c r="CV77" s="665" t="s">
        <v>235</v>
      </c>
      <c r="CW77" s="665" t="s">
        <v>235</v>
      </c>
      <c r="CX77" s="679" t="s">
        <v>237</v>
      </c>
      <c r="CY77" s="680" t="s">
        <v>232</v>
      </c>
      <c r="CZ77" s="680" t="s">
        <v>237</v>
      </c>
      <c r="DA77" s="665" t="s">
        <v>232</v>
      </c>
      <c r="DB77" s="665" t="s">
        <v>232</v>
      </c>
      <c r="DC77" s="681" t="s">
        <v>232</v>
      </c>
      <c r="DD77" s="681" t="s">
        <v>232</v>
      </c>
      <c r="DE77" s="679" t="s">
        <v>232</v>
      </c>
      <c r="DF77" s="679" t="s">
        <v>232</v>
      </c>
      <c r="DG77" s="679" t="s">
        <v>232</v>
      </c>
      <c r="DH77" s="665" t="s">
        <v>232</v>
      </c>
      <c r="DI77" s="665" t="s">
        <v>232</v>
      </c>
      <c r="DJ77" s="665" t="s">
        <v>232</v>
      </c>
      <c r="DK77" s="665" t="s">
        <v>232</v>
      </c>
      <c r="DL77" s="665" t="s">
        <v>232</v>
      </c>
      <c r="DM77" s="665" t="s">
        <v>232</v>
      </c>
      <c r="DN77" s="665" t="s">
        <v>232</v>
      </c>
      <c r="DO77" s="665" t="s">
        <v>232</v>
      </c>
      <c r="DP77" s="665" t="s">
        <v>232</v>
      </c>
      <c r="DQ77" s="665" t="s">
        <v>232</v>
      </c>
      <c r="DR77" s="681" t="s">
        <v>661</v>
      </c>
      <c r="DS77" s="681" t="s">
        <v>661</v>
      </c>
      <c r="DT77" s="681" t="s">
        <v>661</v>
      </c>
      <c r="DU77" s="679" t="s">
        <v>236</v>
      </c>
      <c r="DV77" s="679" t="s">
        <v>236</v>
      </c>
      <c r="DW77" s="682" t="s">
        <v>235</v>
      </c>
    </row>
    <row r="78" spans="1:127" x14ac:dyDescent="0.2">
      <c r="A78" s="661" t="s">
        <v>80</v>
      </c>
      <c r="B78" s="662">
        <v>2013</v>
      </c>
      <c r="C78" s="678" t="s">
        <v>661</v>
      </c>
      <c r="D78" s="679" t="s">
        <v>661</v>
      </c>
      <c r="E78" s="679" t="s">
        <v>661</v>
      </c>
      <c r="F78" s="665" t="s">
        <v>661</v>
      </c>
      <c r="G78" s="665" t="s">
        <v>661</v>
      </c>
      <c r="H78" s="679" t="s">
        <v>661</v>
      </c>
      <c r="I78" s="679" t="s">
        <v>661</v>
      </c>
      <c r="J78" s="679" t="s">
        <v>661</v>
      </c>
      <c r="K78" s="665" t="s">
        <v>661</v>
      </c>
      <c r="L78" s="665" t="s">
        <v>661</v>
      </c>
      <c r="M78" s="679" t="s">
        <v>661</v>
      </c>
      <c r="N78" s="679" t="s">
        <v>661</v>
      </c>
      <c r="O78" s="679" t="s">
        <v>661</v>
      </c>
      <c r="P78" s="665" t="s">
        <v>661</v>
      </c>
      <c r="Q78" s="665" t="s">
        <v>661</v>
      </c>
      <c r="R78" s="679" t="s">
        <v>661</v>
      </c>
      <c r="S78" s="680" t="s">
        <v>661</v>
      </c>
      <c r="T78" s="680" t="s">
        <v>661</v>
      </c>
      <c r="U78" s="665" t="s">
        <v>661</v>
      </c>
      <c r="V78" s="665" t="s">
        <v>661</v>
      </c>
      <c r="W78" s="679" t="s">
        <v>661</v>
      </c>
      <c r="X78" s="679" t="s">
        <v>661</v>
      </c>
      <c r="Y78" s="679" t="s">
        <v>661</v>
      </c>
      <c r="Z78" s="679" t="s">
        <v>661</v>
      </c>
      <c r="AA78" s="679" t="s">
        <v>661</v>
      </c>
      <c r="AB78" s="665" t="s">
        <v>661</v>
      </c>
      <c r="AC78" s="665" t="s">
        <v>661</v>
      </c>
      <c r="AD78" s="665" t="s">
        <v>661</v>
      </c>
      <c r="AE78" s="665" t="s">
        <v>661</v>
      </c>
      <c r="AF78" s="665" t="s">
        <v>661</v>
      </c>
      <c r="AG78" s="665" t="s">
        <v>661</v>
      </c>
      <c r="AH78" s="665" t="s">
        <v>661</v>
      </c>
      <c r="AI78" s="665" t="s">
        <v>661</v>
      </c>
      <c r="AJ78" s="665" t="s">
        <v>661</v>
      </c>
      <c r="AK78" s="665" t="s">
        <v>661</v>
      </c>
      <c r="AL78" s="680" t="s">
        <v>661</v>
      </c>
      <c r="AM78" s="680" t="s">
        <v>661</v>
      </c>
      <c r="AN78" s="680" t="s">
        <v>661</v>
      </c>
      <c r="AO78" s="668" t="s">
        <v>661</v>
      </c>
      <c r="AP78" s="668" t="s">
        <v>661</v>
      </c>
      <c r="AQ78" s="681" t="s">
        <v>661</v>
      </c>
      <c r="AR78" s="680" t="s">
        <v>661</v>
      </c>
      <c r="AS78" s="680" t="s">
        <v>661</v>
      </c>
      <c r="AT78" s="668" t="s">
        <v>661</v>
      </c>
      <c r="AU78" s="668" t="s">
        <v>661</v>
      </c>
      <c r="AV78" s="681" t="s">
        <v>661</v>
      </c>
      <c r="AW78" s="679" t="s">
        <v>661</v>
      </c>
      <c r="AX78" s="679" t="s">
        <v>661</v>
      </c>
      <c r="AY78" s="668" t="s">
        <v>661</v>
      </c>
      <c r="AZ78" s="668" t="s">
        <v>661</v>
      </c>
      <c r="BA78" s="681" t="s">
        <v>661</v>
      </c>
      <c r="BB78" s="680" t="s">
        <v>661</v>
      </c>
      <c r="BC78" s="680" t="s">
        <v>661</v>
      </c>
      <c r="BD78" s="668" t="s">
        <v>661</v>
      </c>
      <c r="BE78" s="668" t="s">
        <v>661</v>
      </c>
      <c r="BF78" s="679" t="s">
        <v>661</v>
      </c>
      <c r="BG78" s="679" t="s">
        <v>661</v>
      </c>
      <c r="BH78" s="679" t="s">
        <v>661</v>
      </c>
      <c r="BI78" s="665" t="s">
        <v>661</v>
      </c>
      <c r="BJ78" s="665" t="s">
        <v>661</v>
      </c>
      <c r="BK78" s="679" t="s">
        <v>661</v>
      </c>
      <c r="BL78" s="679" t="s">
        <v>661</v>
      </c>
      <c r="BM78" s="679" t="s">
        <v>661</v>
      </c>
      <c r="BN78" s="665" t="s">
        <v>661</v>
      </c>
      <c r="BO78" s="665" t="s">
        <v>661</v>
      </c>
      <c r="BP78" s="679" t="s">
        <v>661</v>
      </c>
      <c r="BQ78" s="679" t="s">
        <v>661</v>
      </c>
      <c r="BR78" s="679" t="s">
        <v>661</v>
      </c>
      <c r="BS78" s="665" t="s">
        <v>661</v>
      </c>
      <c r="BT78" s="665" t="s">
        <v>661</v>
      </c>
      <c r="BU78" s="679" t="s">
        <v>661</v>
      </c>
      <c r="BV78" s="680" t="s">
        <v>661</v>
      </c>
      <c r="BW78" s="680" t="s">
        <v>661</v>
      </c>
      <c r="BX78" s="665" t="s">
        <v>661</v>
      </c>
      <c r="BY78" s="665" t="s">
        <v>661</v>
      </c>
      <c r="BZ78" s="681" t="s">
        <v>661</v>
      </c>
      <c r="CA78" s="679" t="s">
        <v>661</v>
      </c>
      <c r="CB78" s="679" t="s">
        <v>661</v>
      </c>
      <c r="CC78" s="665" t="s">
        <v>661</v>
      </c>
      <c r="CD78" s="665" t="s">
        <v>661</v>
      </c>
      <c r="CE78" s="665" t="s">
        <v>661</v>
      </c>
      <c r="CF78" s="665" t="s">
        <v>661</v>
      </c>
      <c r="CG78" s="665" t="s">
        <v>661</v>
      </c>
      <c r="CH78" s="665" t="s">
        <v>661</v>
      </c>
      <c r="CI78" s="679" t="s">
        <v>232</v>
      </c>
      <c r="CJ78" s="679" t="s">
        <v>232</v>
      </c>
      <c r="CK78" s="679" t="s">
        <v>232</v>
      </c>
      <c r="CL78" s="665" t="s">
        <v>232</v>
      </c>
      <c r="CM78" s="665" t="s">
        <v>232</v>
      </c>
      <c r="CN78" s="679" t="s">
        <v>661</v>
      </c>
      <c r="CO78" s="679" t="s">
        <v>661</v>
      </c>
      <c r="CP78" s="679" t="s">
        <v>661</v>
      </c>
      <c r="CQ78" s="665" t="s">
        <v>661</v>
      </c>
      <c r="CR78" s="665" t="s">
        <v>661</v>
      </c>
      <c r="CS78" s="679" t="s">
        <v>232</v>
      </c>
      <c r="CT78" s="679" t="s">
        <v>232</v>
      </c>
      <c r="CU78" s="679" t="s">
        <v>232</v>
      </c>
      <c r="CV78" s="665" t="s">
        <v>232</v>
      </c>
      <c r="CW78" s="665" t="s">
        <v>232</v>
      </c>
      <c r="CX78" s="679" t="s">
        <v>232</v>
      </c>
      <c r="CY78" s="680" t="s">
        <v>232</v>
      </c>
      <c r="CZ78" s="680" t="s">
        <v>232</v>
      </c>
      <c r="DA78" s="665" t="s">
        <v>232</v>
      </c>
      <c r="DB78" s="665" t="s">
        <v>232</v>
      </c>
      <c r="DC78" s="681" t="s">
        <v>661</v>
      </c>
      <c r="DD78" s="681" t="s">
        <v>661</v>
      </c>
      <c r="DE78" s="679" t="s">
        <v>661</v>
      </c>
      <c r="DF78" s="679" t="s">
        <v>232</v>
      </c>
      <c r="DG78" s="679" t="s">
        <v>232</v>
      </c>
      <c r="DH78" s="665" t="s">
        <v>661</v>
      </c>
      <c r="DI78" s="665" t="s">
        <v>661</v>
      </c>
      <c r="DJ78" s="665" t="s">
        <v>661</v>
      </c>
      <c r="DK78" s="665" t="s">
        <v>232</v>
      </c>
      <c r="DL78" s="665" t="s">
        <v>232</v>
      </c>
      <c r="DM78" s="665" t="s">
        <v>661</v>
      </c>
      <c r="DN78" s="665" t="s">
        <v>661</v>
      </c>
      <c r="DO78" s="665" t="s">
        <v>661</v>
      </c>
      <c r="DP78" s="665" t="s">
        <v>232</v>
      </c>
      <c r="DQ78" s="665" t="s">
        <v>232</v>
      </c>
      <c r="DR78" s="681" t="s">
        <v>661</v>
      </c>
      <c r="DS78" s="681" t="s">
        <v>661</v>
      </c>
      <c r="DT78" s="681" t="s">
        <v>661</v>
      </c>
      <c r="DU78" s="679" t="s">
        <v>661</v>
      </c>
      <c r="DV78" s="679" t="s">
        <v>661</v>
      </c>
      <c r="DW78" s="682" t="s">
        <v>661</v>
      </c>
    </row>
    <row r="79" spans="1:127" x14ac:dyDescent="0.2">
      <c r="A79" s="661" t="s">
        <v>81</v>
      </c>
      <c r="B79" s="662">
        <v>2013</v>
      </c>
      <c r="C79" s="678" t="s">
        <v>661</v>
      </c>
      <c r="D79" s="679" t="s">
        <v>661</v>
      </c>
      <c r="E79" s="679" t="s">
        <v>661</v>
      </c>
      <c r="F79" s="665" t="s">
        <v>661</v>
      </c>
      <c r="G79" s="665" t="s">
        <v>661</v>
      </c>
      <c r="H79" s="679" t="s">
        <v>661</v>
      </c>
      <c r="I79" s="679" t="s">
        <v>661</v>
      </c>
      <c r="J79" s="679" t="s">
        <v>661</v>
      </c>
      <c r="K79" s="665" t="s">
        <v>661</v>
      </c>
      <c r="L79" s="665" t="s">
        <v>661</v>
      </c>
      <c r="M79" s="679" t="s">
        <v>661</v>
      </c>
      <c r="N79" s="679" t="s">
        <v>661</v>
      </c>
      <c r="O79" s="679" t="s">
        <v>661</v>
      </c>
      <c r="P79" s="665" t="s">
        <v>661</v>
      </c>
      <c r="Q79" s="665" t="s">
        <v>661</v>
      </c>
      <c r="R79" s="679" t="s">
        <v>661</v>
      </c>
      <c r="S79" s="680" t="s">
        <v>661</v>
      </c>
      <c r="T79" s="680" t="s">
        <v>661</v>
      </c>
      <c r="U79" s="665" t="s">
        <v>661</v>
      </c>
      <c r="V79" s="665" t="s">
        <v>661</v>
      </c>
      <c r="W79" s="679" t="s">
        <v>661</v>
      </c>
      <c r="X79" s="679" t="s">
        <v>661</v>
      </c>
      <c r="Y79" s="679" t="s">
        <v>661</v>
      </c>
      <c r="Z79" s="679" t="s">
        <v>661</v>
      </c>
      <c r="AA79" s="679" t="s">
        <v>661</v>
      </c>
      <c r="AB79" s="665" t="s">
        <v>661</v>
      </c>
      <c r="AC79" s="665" t="s">
        <v>661</v>
      </c>
      <c r="AD79" s="665" t="s">
        <v>661</v>
      </c>
      <c r="AE79" s="665" t="s">
        <v>661</v>
      </c>
      <c r="AF79" s="665" t="s">
        <v>661</v>
      </c>
      <c r="AG79" s="665" t="s">
        <v>661</v>
      </c>
      <c r="AH79" s="665" t="s">
        <v>661</v>
      </c>
      <c r="AI79" s="665" t="s">
        <v>661</v>
      </c>
      <c r="AJ79" s="665" t="s">
        <v>661</v>
      </c>
      <c r="AK79" s="665" t="s">
        <v>661</v>
      </c>
      <c r="AL79" s="680" t="s">
        <v>661</v>
      </c>
      <c r="AM79" s="680" t="s">
        <v>661</v>
      </c>
      <c r="AN79" s="680" t="s">
        <v>661</v>
      </c>
      <c r="AO79" s="668" t="s">
        <v>661</v>
      </c>
      <c r="AP79" s="668" t="s">
        <v>661</v>
      </c>
      <c r="AQ79" s="681" t="s">
        <v>661</v>
      </c>
      <c r="AR79" s="680" t="s">
        <v>661</v>
      </c>
      <c r="AS79" s="680" t="s">
        <v>661</v>
      </c>
      <c r="AT79" s="668" t="s">
        <v>661</v>
      </c>
      <c r="AU79" s="668" t="s">
        <v>661</v>
      </c>
      <c r="AV79" s="681" t="s">
        <v>661</v>
      </c>
      <c r="AW79" s="679" t="s">
        <v>661</v>
      </c>
      <c r="AX79" s="679" t="s">
        <v>661</v>
      </c>
      <c r="AY79" s="668" t="s">
        <v>661</v>
      </c>
      <c r="AZ79" s="668" t="s">
        <v>661</v>
      </c>
      <c r="BA79" s="681" t="s">
        <v>661</v>
      </c>
      <c r="BB79" s="680" t="s">
        <v>661</v>
      </c>
      <c r="BC79" s="680" t="s">
        <v>661</v>
      </c>
      <c r="BD79" s="668" t="s">
        <v>661</v>
      </c>
      <c r="BE79" s="668" t="s">
        <v>661</v>
      </c>
      <c r="BF79" s="679" t="s">
        <v>661</v>
      </c>
      <c r="BG79" s="679" t="s">
        <v>661</v>
      </c>
      <c r="BH79" s="679" t="s">
        <v>661</v>
      </c>
      <c r="BI79" s="665" t="s">
        <v>661</v>
      </c>
      <c r="BJ79" s="665" t="s">
        <v>661</v>
      </c>
      <c r="BK79" s="679" t="s">
        <v>661</v>
      </c>
      <c r="BL79" s="679" t="s">
        <v>661</v>
      </c>
      <c r="BM79" s="679" t="s">
        <v>661</v>
      </c>
      <c r="BN79" s="665" t="s">
        <v>661</v>
      </c>
      <c r="BO79" s="665" t="s">
        <v>661</v>
      </c>
      <c r="BP79" s="679" t="s">
        <v>661</v>
      </c>
      <c r="BQ79" s="679" t="s">
        <v>661</v>
      </c>
      <c r="BR79" s="679" t="s">
        <v>661</v>
      </c>
      <c r="BS79" s="665" t="s">
        <v>661</v>
      </c>
      <c r="BT79" s="665" t="s">
        <v>661</v>
      </c>
      <c r="BU79" s="679" t="s">
        <v>661</v>
      </c>
      <c r="BV79" s="680" t="s">
        <v>661</v>
      </c>
      <c r="BW79" s="680" t="s">
        <v>661</v>
      </c>
      <c r="BX79" s="665" t="s">
        <v>661</v>
      </c>
      <c r="BY79" s="665" t="s">
        <v>661</v>
      </c>
      <c r="BZ79" s="681" t="s">
        <v>661</v>
      </c>
      <c r="CA79" s="679" t="s">
        <v>661</v>
      </c>
      <c r="CB79" s="679" t="s">
        <v>661</v>
      </c>
      <c r="CC79" s="665" t="s">
        <v>661</v>
      </c>
      <c r="CD79" s="665" t="s">
        <v>661</v>
      </c>
      <c r="CE79" s="665" t="s">
        <v>661</v>
      </c>
      <c r="CF79" s="665" t="s">
        <v>661</v>
      </c>
      <c r="CG79" s="665" t="s">
        <v>661</v>
      </c>
      <c r="CH79" s="665" t="s">
        <v>661</v>
      </c>
      <c r="CI79" s="679" t="s">
        <v>661</v>
      </c>
      <c r="CJ79" s="679" t="s">
        <v>661</v>
      </c>
      <c r="CK79" s="679" t="s">
        <v>661</v>
      </c>
      <c r="CL79" s="665" t="s">
        <v>661</v>
      </c>
      <c r="CM79" s="665" t="s">
        <v>661</v>
      </c>
      <c r="CN79" s="679" t="s">
        <v>661</v>
      </c>
      <c r="CO79" s="679" t="s">
        <v>661</v>
      </c>
      <c r="CP79" s="679" t="s">
        <v>661</v>
      </c>
      <c r="CQ79" s="665" t="s">
        <v>661</v>
      </c>
      <c r="CR79" s="665" t="s">
        <v>661</v>
      </c>
      <c r="CS79" s="679" t="s">
        <v>661</v>
      </c>
      <c r="CT79" s="679" t="s">
        <v>661</v>
      </c>
      <c r="CU79" s="679" t="s">
        <v>661</v>
      </c>
      <c r="CV79" s="665" t="s">
        <v>661</v>
      </c>
      <c r="CW79" s="665" t="s">
        <v>661</v>
      </c>
      <c r="CX79" s="679" t="s">
        <v>661</v>
      </c>
      <c r="CY79" s="680" t="s">
        <v>661</v>
      </c>
      <c r="CZ79" s="680" t="s">
        <v>661</v>
      </c>
      <c r="DA79" s="665" t="s">
        <v>661</v>
      </c>
      <c r="DB79" s="665" t="s">
        <v>661</v>
      </c>
      <c r="DC79" s="681" t="s">
        <v>661</v>
      </c>
      <c r="DD79" s="681" t="s">
        <v>661</v>
      </c>
      <c r="DE79" s="679" t="s">
        <v>661</v>
      </c>
      <c r="DF79" s="679" t="s">
        <v>661</v>
      </c>
      <c r="DG79" s="679" t="s">
        <v>661</v>
      </c>
      <c r="DH79" s="665" t="s">
        <v>661</v>
      </c>
      <c r="DI79" s="665" t="s">
        <v>661</v>
      </c>
      <c r="DJ79" s="665" t="s">
        <v>661</v>
      </c>
      <c r="DK79" s="665" t="s">
        <v>661</v>
      </c>
      <c r="DL79" s="665" t="s">
        <v>661</v>
      </c>
      <c r="DM79" s="665" t="s">
        <v>661</v>
      </c>
      <c r="DN79" s="665" t="s">
        <v>661</v>
      </c>
      <c r="DO79" s="665" t="s">
        <v>661</v>
      </c>
      <c r="DP79" s="665" t="s">
        <v>661</v>
      </c>
      <c r="DQ79" s="665" t="s">
        <v>661</v>
      </c>
      <c r="DR79" s="681" t="s">
        <v>661</v>
      </c>
      <c r="DS79" s="681" t="s">
        <v>661</v>
      </c>
      <c r="DT79" s="681" t="s">
        <v>661</v>
      </c>
      <c r="DU79" s="679" t="s">
        <v>661</v>
      </c>
      <c r="DV79" s="679" t="s">
        <v>661</v>
      </c>
      <c r="DW79" s="682" t="s">
        <v>661</v>
      </c>
    </row>
    <row r="80" spans="1:127" x14ac:dyDescent="0.2">
      <c r="A80" s="661" t="s">
        <v>82</v>
      </c>
      <c r="B80" s="662">
        <v>2013</v>
      </c>
      <c r="C80" s="678" t="s">
        <v>1115</v>
      </c>
      <c r="D80" s="679" t="s">
        <v>1116</v>
      </c>
      <c r="E80" s="679" t="s">
        <v>1117</v>
      </c>
      <c r="F80" s="665" t="s">
        <v>1118</v>
      </c>
      <c r="G80" s="665" t="s">
        <v>1119</v>
      </c>
      <c r="H80" s="679" t="s">
        <v>993</v>
      </c>
      <c r="I80" s="679" t="s">
        <v>901</v>
      </c>
      <c r="J80" s="679" t="s">
        <v>946</v>
      </c>
      <c r="K80" s="665" t="s">
        <v>1081</v>
      </c>
      <c r="L80" s="665" t="s">
        <v>1120</v>
      </c>
      <c r="M80" s="679" t="s">
        <v>1121</v>
      </c>
      <c r="N80" s="679" t="s">
        <v>1122</v>
      </c>
      <c r="O80" s="679" t="s">
        <v>1123</v>
      </c>
      <c r="P80" s="665" t="s">
        <v>1124</v>
      </c>
      <c r="Q80" s="665" t="s">
        <v>1125</v>
      </c>
      <c r="R80" s="679" t="s">
        <v>1044</v>
      </c>
      <c r="S80" s="680" t="s">
        <v>232</v>
      </c>
      <c r="T80" s="680" t="s">
        <v>232</v>
      </c>
      <c r="U80" s="665" t="s">
        <v>993</v>
      </c>
      <c r="V80" s="665" t="s">
        <v>944</v>
      </c>
      <c r="W80" s="679" t="s">
        <v>987</v>
      </c>
      <c r="X80" s="679" t="s">
        <v>1049</v>
      </c>
      <c r="Y80" s="679" t="s">
        <v>1024</v>
      </c>
      <c r="Z80" s="679" t="s">
        <v>1113</v>
      </c>
      <c r="AA80" s="679" t="s">
        <v>899</v>
      </c>
      <c r="AB80" s="665" t="s">
        <v>889</v>
      </c>
      <c r="AC80" s="665" t="s">
        <v>886</v>
      </c>
      <c r="AD80" s="665" t="s">
        <v>694</v>
      </c>
      <c r="AE80" s="665" t="s">
        <v>905</v>
      </c>
      <c r="AF80" s="665" t="s">
        <v>968</v>
      </c>
      <c r="AG80" s="665" t="s">
        <v>914</v>
      </c>
      <c r="AH80" s="665" t="s">
        <v>694</v>
      </c>
      <c r="AI80" s="665" t="s">
        <v>1025</v>
      </c>
      <c r="AJ80" s="665" t="s">
        <v>890</v>
      </c>
      <c r="AK80" s="665" t="s">
        <v>1029</v>
      </c>
      <c r="AL80" s="680">
        <v>0.2</v>
      </c>
      <c r="AM80" s="680">
        <v>0.1</v>
      </c>
      <c r="AN80" s="680">
        <v>0.2</v>
      </c>
      <c r="AO80" s="668">
        <v>0.2</v>
      </c>
      <c r="AP80" s="668">
        <v>0.14000000000000001</v>
      </c>
      <c r="AQ80" s="681" t="s">
        <v>661</v>
      </c>
      <c r="AR80" s="680" t="s">
        <v>882</v>
      </c>
      <c r="AS80" s="680" t="s">
        <v>882</v>
      </c>
      <c r="AT80" s="668">
        <v>0.26</v>
      </c>
      <c r="AU80" s="668">
        <v>0.19</v>
      </c>
      <c r="AV80" s="681" t="s">
        <v>952</v>
      </c>
      <c r="AW80" s="679" t="s">
        <v>893</v>
      </c>
      <c r="AX80" s="679" t="s">
        <v>952</v>
      </c>
      <c r="AY80" s="668" t="s">
        <v>952</v>
      </c>
      <c r="AZ80" s="668" t="s">
        <v>893</v>
      </c>
      <c r="BA80" s="681" t="s">
        <v>661</v>
      </c>
      <c r="BB80" s="680" t="s">
        <v>882</v>
      </c>
      <c r="BC80" s="680" t="s">
        <v>882</v>
      </c>
      <c r="BD80" s="668" t="s">
        <v>661</v>
      </c>
      <c r="BE80" s="668" t="s">
        <v>661</v>
      </c>
      <c r="BF80" s="679" t="s">
        <v>911</v>
      </c>
      <c r="BG80" s="679" t="s">
        <v>978</v>
      </c>
      <c r="BH80" s="679" t="s">
        <v>898</v>
      </c>
      <c r="BI80" s="665" t="s">
        <v>1083</v>
      </c>
      <c r="BJ80" s="665" t="s">
        <v>1104</v>
      </c>
      <c r="BK80" s="679" t="s">
        <v>887</v>
      </c>
      <c r="BL80" s="679" t="s">
        <v>967</v>
      </c>
      <c r="BM80" s="679" t="s">
        <v>904</v>
      </c>
      <c r="BN80" s="665" t="s">
        <v>919</v>
      </c>
      <c r="BO80" s="665" t="s">
        <v>697</v>
      </c>
      <c r="BP80" s="679" t="s">
        <v>944</v>
      </c>
      <c r="BQ80" s="679" t="s">
        <v>982</v>
      </c>
      <c r="BR80" s="679" t="s">
        <v>1097</v>
      </c>
      <c r="BS80" s="665" t="s">
        <v>1040</v>
      </c>
      <c r="BT80" s="665" t="s">
        <v>702</v>
      </c>
      <c r="BU80" s="679" t="s">
        <v>987</v>
      </c>
      <c r="BV80" s="680" t="s">
        <v>918</v>
      </c>
      <c r="BW80" s="680" t="s">
        <v>1068</v>
      </c>
      <c r="BX80" s="665" t="s">
        <v>886</v>
      </c>
      <c r="BY80" s="665" t="s">
        <v>1025</v>
      </c>
      <c r="BZ80" s="681" t="s">
        <v>887</v>
      </c>
      <c r="CA80" s="679" t="s">
        <v>694</v>
      </c>
      <c r="CB80" s="679" t="s">
        <v>914</v>
      </c>
      <c r="CC80" s="665" t="s">
        <v>919</v>
      </c>
      <c r="CD80" s="665" t="s">
        <v>688</v>
      </c>
      <c r="CE80" s="665" t="s">
        <v>887</v>
      </c>
      <c r="CF80" s="665" t="s">
        <v>697</v>
      </c>
      <c r="CG80" s="665" t="s">
        <v>695</v>
      </c>
      <c r="CH80" s="665" t="s">
        <v>999</v>
      </c>
      <c r="CI80" s="679" t="s">
        <v>911</v>
      </c>
      <c r="CJ80" s="679" t="s">
        <v>1103</v>
      </c>
      <c r="CK80" s="679" t="s">
        <v>908</v>
      </c>
      <c r="CL80" s="665" t="s">
        <v>1126</v>
      </c>
      <c r="CM80" s="665" t="s">
        <v>1027</v>
      </c>
      <c r="CN80" s="679" t="s">
        <v>1008</v>
      </c>
      <c r="CO80" s="679" t="s">
        <v>954</v>
      </c>
      <c r="CP80" s="679" t="s">
        <v>688</v>
      </c>
      <c r="CQ80" s="665" t="s">
        <v>691</v>
      </c>
      <c r="CR80" s="665" t="s">
        <v>699</v>
      </c>
      <c r="CS80" s="679" t="s">
        <v>944</v>
      </c>
      <c r="CT80" s="679" t="s">
        <v>1127</v>
      </c>
      <c r="CU80" s="679" t="s">
        <v>902</v>
      </c>
      <c r="CV80" s="665" t="s">
        <v>1040</v>
      </c>
      <c r="CW80" s="665" t="s">
        <v>888</v>
      </c>
      <c r="CX80" s="679" t="s">
        <v>697</v>
      </c>
      <c r="CY80" s="680">
        <v>4500</v>
      </c>
      <c r="CZ80" s="680">
        <v>7900</v>
      </c>
      <c r="DA80" s="665" t="s">
        <v>683</v>
      </c>
      <c r="DB80" s="665" t="s">
        <v>666</v>
      </c>
      <c r="DC80" s="681" t="s">
        <v>687</v>
      </c>
      <c r="DD80" s="681" t="s">
        <v>667</v>
      </c>
      <c r="DE80" s="679" t="s">
        <v>670</v>
      </c>
      <c r="DF80" s="679" t="s">
        <v>895</v>
      </c>
      <c r="DG80" s="679" t="s">
        <v>950</v>
      </c>
      <c r="DH80" s="665" t="s">
        <v>885</v>
      </c>
      <c r="DI80" s="665" t="s">
        <v>235</v>
      </c>
      <c r="DJ80" s="665" t="s">
        <v>677</v>
      </c>
      <c r="DK80" s="665" t="s">
        <v>669</v>
      </c>
      <c r="DL80" s="665" t="s">
        <v>671</v>
      </c>
      <c r="DM80" s="665" t="s">
        <v>685</v>
      </c>
      <c r="DN80" s="665" t="s">
        <v>235</v>
      </c>
      <c r="DO80" s="665" t="s">
        <v>669</v>
      </c>
      <c r="DP80" s="665" t="s">
        <v>665</v>
      </c>
      <c r="DQ80" s="665" t="s">
        <v>667</v>
      </c>
      <c r="DR80" s="681" t="s">
        <v>661</v>
      </c>
      <c r="DS80" s="681" t="s">
        <v>661</v>
      </c>
      <c r="DT80" s="681" t="s">
        <v>661</v>
      </c>
      <c r="DU80" s="679" t="s">
        <v>986</v>
      </c>
      <c r="DV80" s="679" t="s">
        <v>918</v>
      </c>
      <c r="DW80" s="682" t="s">
        <v>1060</v>
      </c>
    </row>
    <row r="81" spans="1:127" x14ac:dyDescent="0.2">
      <c r="A81" s="661" t="s">
        <v>83</v>
      </c>
      <c r="B81" s="662">
        <v>2013</v>
      </c>
      <c r="C81" s="678" t="s">
        <v>1128</v>
      </c>
      <c r="D81" s="679" t="s">
        <v>1129</v>
      </c>
      <c r="E81" s="679" t="s">
        <v>1107</v>
      </c>
      <c r="F81" s="665" t="s">
        <v>1130</v>
      </c>
      <c r="G81" s="665" t="s">
        <v>1044</v>
      </c>
      <c r="H81" s="679" t="s">
        <v>886</v>
      </c>
      <c r="I81" s="679" t="s">
        <v>881</v>
      </c>
      <c r="J81" s="679" t="s">
        <v>1057</v>
      </c>
      <c r="K81" s="665" t="s">
        <v>887</v>
      </c>
      <c r="L81" s="665" t="s">
        <v>688</v>
      </c>
      <c r="M81" s="679" t="s">
        <v>1131</v>
      </c>
      <c r="N81" s="679" t="s">
        <v>1085</v>
      </c>
      <c r="O81" s="679" t="s">
        <v>1132</v>
      </c>
      <c r="P81" s="665" t="s">
        <v>1079</v>
      </c>
      <c r="Q81" s="665" t="s">
        <v>1133</v>
      </c>
      <c r="R81" s="679" t="s">
        <v>1090</v>
      </c>
      <c r="S81" s="680" t="s">
        <v>910</v>
      </c>
      <c r="T81" s="680" t="s">
        <v>1085</v>
      </c>
      <c r="U81" s="665" t="s">
        <v>1103</v>
      </c>
      <c r="V81" s="665" t="s">
        <v>965</v>
      </c>
      <c r="W81" s="679" t="s">
        <v>692</v>
      </c>
      <c r="X81" s="679" t="s">
        <v>1067</v>
      </c>
      <c r="Y81" s="679" t="s">
        <v>667</v>
      </c>
      <c r="Z81" s="679" t="s">
        <v>1024</v>
      </c>
      <c r="AA81" s="679" t="s">
        <v>902</v>
      </c>
      <c r="AB81" s="665" t="s">
        <v>680</v>
      </c>
      <c r="AC81" s="665" t="s">
        <v>934</v>
      </c>
      <c r="AD81" s="665" t="s">
        <v>235</v>
      </c>
      <c r="AE81" s="665" t="s">
        <v>686</v>
      </c>
      <c r="AF81" s="665" t="s">
        <v>1034</v>
      </c>
      <c r="AG81" s="665" t="s">
        <v>1084</v>
      </c>
      <c r="AH81" s="665" t="s">
        <v>678</v>
      </c>
      <c r="AI81" s="665" t="s">
        <v>235</v>
      </c>
      <c r="AJ81" s="665" t="s">
        <v>970</v>
      </c>
      <c r="AK81" s="665" t="s">
        <v>945</v>
      </c>
      <c r="AL81" s="680">
        <v>0.3</v>
      </c>
      <c r="AM81" s="680">
        <v>0.2</v>
      </c>
      <c r="AN81" s="680">
        <v>0.4</v>
      </c>
      <c r="AO81" s="668">
        <v>0.31</v>
      </c>
      <c r="AP81" s="668">
        <v>0.21</v>
      </c>
      <c r="AQ81" s="681" t="s">
        <v>973</v>
      </c>
      <c r="AR81" s="680">
        <v>0.2</v>
      </c>
      <c r="AS81" s="680">
        <v>0.6</v>
      </c>
      <c r="AT81" s="668">
        <v>0.42</v>
      </c>
      <c r="AU81" s="668">
        <v>0.28999999999999998</v>
      </c>
      <c r="AV81" s="681" t="s">
        <v>972</v>
      </c>
      <c r="AW81" s="679" t="s">
        <v>952</v>
      </c>
      <c r="AX81" s="679" t="s">
        <v>971</v>
      </c>
      <c r="AY81" s="668" t="s">
        <v>930</v>
      </c>
      <c r="AZ81" s="668" t="s">
        <v>973</v>
      </c>
      <c r="BA81" s="681" t="s">
        <v>973</v>
      </c>
      <c r="BB81" s="680">
        <v>0.2</v>
      </c>
      <c r="BC81" s="680">
        <v>0.9</v>
      </c>
      <c r="BD81" s="668" t="s">
        <v>973</v>
      </c>
      <c r="BE81" s="668" t="s">
        <v>972</v>
      </c>
      <c r="BF81" s="679" t="s">
        <v>978</v>
      </c>
      <c r="BG81" s="679" t="s">
        <v>1049</v>
      </c>
      <c r="BH81" s="679" t="s">
        <v>946</v>
      </c>
      <c r="BI81" s="665" t="s">
        <v>1049</v>
      </c>
      <c r="BJ81" s="665" t="s">
        <v>979</v>
      </c>
      <c r="BK81" s="679" t="s">
        <v>922</v>
      </c>
      <c r="BL81" s="679" t="s">
        <v>676</v>
      </c>
      <c r="BM81" s="679" t="s">
        <v>964</v>
      </c>
      <c r="BN81" s="665" t="s">
        <v>672</v>
      </c>
      <c r="BO81" s="665" t="s">
        <v>670</v>
      </c>
      <c r="BP81" s="679" t="s">
        <v>1040</v>
      </c>
      <c r="BQ81" s="679" t="s">
        <v>987</v>
      </c>
      <c r="BR81" s="679" t="s">
        <v>902</v>
      </c>
      <c r="BS81" s="665" t="s">
        <v>987</v>
      </c>
      <c r="BT81" s="665" t="s">
        <v>903</v>
      </c>
      <c r="BU81" s="679" t="s">
        <v>987</v>
      </c>
      <c r="BV81" s="680" t="s">
        <v>918</v>
      </c>
      <c r="BW81" s="680" t="s">
        <v>965</v>
      </c>
      <c r="BX81" s="665" t="s">
        <v>886</v>
      </c>
      <c r="BY81" s="665" t="s">
        <v>997</v>
      </c>
      <c r="BZ81" s="681" t="s">
        <v>922</v>
      </c>
      <c r="CA81" s="679" t="s">
        <v>679</v>
      </c>
      <c r="CB81" s="679" t="s">
        <v>932</v>
      </c>
      <c r="CC81" s="665" t="s">
        <v>672</v>
      </c>
      <c r="CD81" s="665" t="s">
        <v>680</v>
      </c>
      <c r="CE81" s="665" t="s">
        <v>679</v>
      </c>
      <c r="CF81" s="665" t="s">
        <v>670</v>
      </c>
      <c r="CG81" s="665" t="s">
        <v>681</v>
      </c>
      <c r="CH81" s="665" t="s">
        <v>681</v>
      </c>
      <c r="CI81" s="679" t="s">
        <v>903</v>
      </c>
      <c r="CJ81" s="679" t="s">
        <v>686</v>
      </c>
      <c r="CK81" s="679" t="s">
        <v>987</v>
      </c>
      <c r="CL81" s="665" t="s">
        <v>679</v>
      </c>
      <c r="CM81" s="665" t="s">
        <v>695</v>
      </c>
      <c r="CN81" s="679" t="s">
        <v>884</v>
      </c>
      <c r="CO81" s="679" t="s">
        <v>677</v>
      </c>
      <c r="CP81" s="679" t="s">
        <v>880</v>
      </c>
      <c r="CQ81" s="665" t="s">
        <v>669</v>
      </c>
      <c r="CR81" s="665" t="s">
        <v>665</v>
      </c>
      <c r="CS81" s="679" t="s">
        <v>970</v>
      </c>
      <c r="CT81" s="679" t="s">
        <v>881</v>
      </c>
      <c r="CU81" s="679" t="s">
        <v>888</v>
      </c>
      <c r="CV81" s="665" t="s">
        <v>686</v>
      </c>
      <c r="CW81" s="665" t="s">
        <v>964</v>
      </c>
      <c r="CX81" s="679" t="s">
        <v>942</v>
      </c>
      <c r="CY81" s="680">
        <v>1400</v>
      </c>
      <c r="CZ81" s="680">
        <v>3700</v>
      </c>
      <c r="DA81" s="665" t="s">
        <v>684</v>
      </c>
      <c r="DB81" s="665" t="s">
        <v>669</v>
      </c>
      <c r="DC81" s="681" t="s">
        <v>690</v>
      </c>
      <c r="DD81" s="681" t="s">
        <v>236</v>
      </c>
      <c r="DE81" s="679" t="s">
        <v>237</v>
      </c>
      <c r="DF81" s="679" t="s">
        <v>236</v>
      </c>
      <c r="DG81" s="679" t="s">
        <v>673</v>
      </c>
      <c r="DH81" s="665" t="s">
        <v>663</v>
      </c>
      <c r="DI81" s="665" t="s">
        <v>237</v>
      </c>
      <c r="DJ81" s="665" t="s">
        <v>232</v>
      </c>
      <c r="DK81" s="665" t="s">
        <v>237</v>
      </c>
      <c r="DL81" s="665" t="s">
        <v>235</v>
      </c>
      <c r="DM81" s="665" t="s">
        <v>684</v>
      </c>
      <c r="DN81" s="665" t="s">
        <v>237</v>
      </c>
      <c r="DO81" s="665" t="s">
        <v>232</v>
      </c>
      <c r="DP81" s="665" t="s">
        <v>237</v>
      </c>
      <c r="DQ81" s="665" t="s">
        <v>663</v>
      </c>
      <c r="DR81" s="681" t="s">
        <v>661</v>
      </c>
      <c r="DS81" s="681" t="s">
        <v>661</v>
      </c>
      <c r="DT81" s="681" t="s">
        <v>661</v>
      </c>
      <c r="DU81" s="679" t="s">
        <v>686</v>
      </c>
      <c r="DV81" s="679" t="s">
        <v>695</v>
      </c>
      <c r="DW81" s="682" t="s">
        <v>970</v>
      </c>
    </row>
    <row r="82" spans="1:127" x14ac:dyDescent="0.2">
      <c r="A82" s="661" t="s">
        <v>84</v>
      </c>
      <c r="B82" s="662">
        <v>2013</v>
      </c>
      <c r="C82" s="678" t="s">
        <v>945</v>
      </c>
      <c r="D82" s="679" t="s">
        <v>1045</v>
      </c>
      <c r="E82" s="679" t="s">
        <v>901</v>
      </c>
      <c r="F82" s="665" t="s">
        <v>1076</v>
      </c>
      <c r="G82" s="665" t="s">
        <v>997</v>
      </c>
      <c r="H82" s="679" t="s">
        <v>690</v>
      </c>
      <c r="I82" s="679" t="s">
        <v>668</v>
      </c>
      <c r="J82" s="679" t="s">
        <v>666</v>
      </c>
      <c r="K82" s="665" t="s">
        <v>663</v>
      </c>
      <c r="L82" s="665" t="s">
        <v>684</v>
      </c>
      <c r="M82" s="679" t="s">
        <v>1111</v>
      </c>
      <c r="N82" s="679" t="s">
        <v>987</v>
      </c>
      <c r="O82" s="679" t="s">
        <v>901</v>
      </c>
      <c r="P82" s="665" t="s">
        <v>1049</v>
      </c>
      <c r="Q82" s="665" t="s">
        <v>904</v>
      </c>
      <c r="R82" s="679" t="s">
        <v>887</v>
      </c>
      <c r="S82" s="680">
        <v>7000</v>
      </c>
      <c r="T82" s="680" t="s">
        <v>932</v>
      </c>
      <c r="U82" s="665" t="s">
        <v>1067</v>
      </c>
      <c r="V82" s="665" t="s">
        <v>891</v>
      </c>
      <c r="W82" s="679" t="s">
        <v>663</v>
      </c>
      <c r="X82" s="679" t="s">
        <v>235</v>
      </c>
      <c r="Y82" s="679" t="s">
        <v>236</v>
      </c>
      <c r="Z82" s="679" t="s">
        <v>666</v>
      </c>
      <c r="AA82" s="679" t="s">
        <v>737</v>
      </c>
      <c r="AB82" s="665" t="s">
        <v>235</v>
      </c>
      <c r="AC82" s="665" t="s">
        <v>236</v>
      </c>
      <c r="AD82" s="665" t="s">
        <v>237</v>
      </c>
      <c r="AE82" s="665" t="s">
        <v>664</v>
      </c>
      <c r="AF82" s="665" t="s">
        <v>698</v>
      </c>
      <c r="AG82" s="665" t="s">
        <v>235</v>
      </c>
      <c r="AH82" s="665" t="s">
        <v>236</v>
      </c>
      <c r="AI82" s="665" t="s">
        <v>237</v>
      </c>
      <c r="AJ82" s="665" t="s">
        <v>669</v>
      </c>
      <c r="AK82" s="665" t="s">
        <v>892</v>
      </c>
      <c r="AL82" s="680" t="s">
        <v>882</v>
      </c>
      <c r="AM82" s="680" t="s">
        <v>882</v>
      </c>
      <c r="AN82" s="680">
        <v>0.2</v>
      </c>
      <c r="AO82" s="668">
        <v>0.13</v>
      </c>
      <c r="AP82" s="668" t="s">
        <v>882</v>
      </c>
      <c r="AQ82" s="681" t="s">
        <v>883</v>
      </c>
      <c r="AR82" s="680" t="s">
        <v>882</v>
      </c>
      <c r="AS82" s="680">
        <v>0.2</v>
      </c>
      <c r="AT82" s="668">
        <v>0.17</v>
      </c>
      <c r="AU82" s="668" t="s">
        <v>882</v>
      </c>
      <c r="AV82" s="681" t="s">
        <v>883</v>
      </c>
      <c r="AW82" s="679" t="s">
        <v>882</v>
      </c>
      <c r="AX82" s="679" t="s">
        <v>893</v>
      </c>
      <c r="AY82" s="668" t="s">
        <v>893</v>
      </c>
      <c r="AZ82" s="668" t="s">
        <v>882</v>
      </c>
      <c r="BA82" s="681" t="s">
        <v>882</v>
      </c>
      <c r="BB82" s="680" t="s">
        <v>882</v>
      </c>
      <c r="BC82" s="680">
        <v>0.2</v>
      </c>
      <c r="BD82" s="668" t="s">
        <v>883</v>
      </c>
      <c r="BE82" s="668" t="s">
        <v>882</v>
      </c>
      <c r="BF82" s="679" t="s">
        <v>1067</v>
      </c>
      <c r="BG82" s="679" t="s">
        <v>678</v>
      </c>
      <c r="BH82" s="679" t="s">
        <v>914</v>
      </c>
      <c r="BI82" s="665" t="s">
        <v>700</v>
      </c>
      <c r="BJ82" s="665" t="s">
        <v>895</v>
      </c>
      <c r="BK82" s="679" t="s">
        <v>236</v>
      </c>
      <c r="BL82" s="679" t="s">
        <v>236</v>
      </c>
      <c r="BM82" s="679" t="s">
        <v>235</v>
      </c>
      <c r="BN82" s="665" t="s">
        <v>236</v>
      </c>
      <c r="BO82" s="665" t="s">
        <v>237</v>
      </c>
      <c r="BP82" s="679" t="s">
        <v>1084</v>
      </c>
      <c r="BQ82" s="679" t="s">
        <v>939</v>
      </c>
      <c r="BR82" s="679" t="s">
        <v>1025</v>
      </c>
      <c r="BS82" s="665" t="s">
        <v>948</v>
      </c>
      <c r="BT82" s="665" t="s">
        <v>942</v>
      </c>
      <c r="BU82" s="679" t="s">
        <v>885</v>
      </c>
      <c r="BV82" s="680">
        <v>1200</v>
      </c>
      <c r="BW82" s="680">
        <v>6700</v>
      </c>
      <c r="BX82" s="665" t="s">
        <v>668</v>
      </c>
      <c r="BY82" s="665" t="s">
        <v>235</v>
      </c>
      <c r="BZ82" s="681" t="s">
        <v>236</v>
      </c>
      <c r="CA82" s="679" t="s">
        <v>663</v>
      </c>
      <c r="CB82" s="679" t="s">
        <v>669</v>
      </c>
      <c r="CC82" s="665" t="s">
        <v>236</v>
      </c>
      <c r="CD82" s="665" t="s">
        <v>235</v>
      </c>
      <c r="CE82" s="665" t="s">
        <v>235</v>
      </c>
      <c r="CF82" s="665" t="s">
        <v>237</v>
      </c>
      <c r="CG82" s="665" t="s">
        <v>236</v>
      </c>
      <c r="CH82" s="665" t="s">
        <v>236</v>
      </c>
      <c r="CI82" s="679" t="s">
        <v>1062</v>
      </c>
      <c r="CJ82" s="679" t="s">
        <v>666</v>
      </c>
      <c r="CK82" s="679" t="s">
        <v>697</v>
      </c>
      <c r="CL82" s="665" t="s">
        <v>897</v>
      </c>
      <c r="CM82" s="665" t="s">
        <v>663</v>
      </c>
      <c r="CN82" s="679" t="s">
        <v>237</v>
      </c>
      <c r="CO82" s="679" t="s">
        <v>237</v>
      </c>
      <c r="CP82" s="679" t="s">
        <v>236</v>
      </c>
      <c r="CQ82" s="665" t="s">
        <v>232</v>
      </c>
      <c r="CR82" s="665" t="s">
        <v>232</v>
      </c>
      <c r="CS82" s="679" t="s">
        <v>880</v>
      </c>
      <c r="CT82" s="679" t="s">
        <v>676</v>
      </c>
      <c r="CU82" s="679" t="s">
        <v>951</v>
      </c>
      <c r="CV82" s="665" t="s">
        <v>683</v>
      </c>
      <c r="CW82" s="665" t="s">
        <v>684</v>
      </c>
      <c r="CX82" s="679" t="s">
        <v>237</v>
      </c>
      <c r="CY82" s="680" t="s">
        <v>237</v>
      </c>
      <c r="CZ82" s="680" t="s">
        <v>236</v>
      </c>
      <c r="DA82" s="665" t="s">
        <v>237</v>
      </c>
      <c r="DB82" s="665" t="s">
        <v>232</v>
      </c>
      <c r="DC82" s="681" t="s">
        <v>237</v>
      </c>
      <c r="DD82" s="681" t="s">
        <v>232</v>
      </c>
      <c r="DE82" s="679" t="s">
        <v>232</v>
      </c>
      <c r="DF82" s="679" t="s">
        <v>232</v>
      </c>
      <c r="DG82" s="679" t="s">
        <v>237</v>
      </c>
      <c r="DH82" s="665" t="s">
        <v>232</v>
      </c>
      <c r="DI82" s="665" t="s">
        <v>232</v>
      </c>
      <c r="DJ82" s="665" t="s">
        <v>232</v>
      </c>
      <c r="DK82" s="665" t="s">
        <v>232</v>
      </c>
      <c r="DL82" s="665" t="s">
        <v>237</v>
      </c>
      <c r="DM82" s="665" t="s">
        <v>232</v>
      </c>
      <c r="DN82" s="665" t="s">
        <v>232</v>
      </c>
      <c r="DO82" s="665" t="s">
        <v>232</v>
      </c>
      <c r="DP82" s="665" t="s">
        <v>232</v>
      </c>
      <c r="DQ82" s="665" t="s">
        <v>232</v>
      </c>
      <c r="DR82" s="681" t="s">
        <v>661</v>
      </c>
      <c r="DS82" s="681" t="s">
        <v>661</v>
      </c>
      <c r="DT82" s="681" t="s">
        <v>661</v>
      </c>
      <c r="DU82" s="679" t="s">
        <v>235</v>
      </c>
      <c r="DV82" s="679" t="s">
        <v>235</v>
      </c>
      <c r="DW82" s="682" t="s">
        <v>879</v>
      </c>
    </row>
    <row r="83" spans="1:127" x14ac:dyDescent="0.2">
      <c r="A83" s="661" t="s">
        <v>85</v>
      </c>
      <c r="B83" s="662">
        <v>2013</v>
      </c>
      <c r="C83" s="690" t="s">
        <v>661</v>
      </c>
      <c r="D83" s="691" t="s">
        <v>661</v>
      </c>
      <c r="E83" s="691" t="s">
        <v>661</v>
      </c>
      <c r="F83" s="692" t="s">
        <v>661</v>
      </c>
      <c r="G83" s="692" t="s">
        <v>661</v>
      </c>
      <c r="H83" s="691" t="s">
        <v>661</v>
      </c>
      <c r="I83" s="691" t="s">
        <v>661</v>
      </c>
      <c r="J83" s="691" t="s">
        <v>661</v>
      </c>
      <c r="K83" s="692" t="s">
        <v>661</v>
      </c>
      <c r="L83" s="692" t="s">
        <v>661</v>
      </c>
      <c r="M83" s="691" t="s">
        <v>661</v>
      </c>
      <c r="N83" s="691" t="s">
        <v>661</v>
      </c>
      <c r="O83" s="691" t="s">
        <v>661</v>
      </c>
      <c r="P83" s="692" t="s">
        <v>661</v>
      </c>
      <c r="Q83" s="692" t="s">
        <v>661</v>
      </c>
      <c r="R83" s="691" t="s">
        <v>661</v>
      </c>
      <c r="S83" s="693" t="s">
        <v>661</v>
      </c>
      <c r="T83" s="693" t="s">
        <v>661</v>
      </c>
      <c r="U83" s="692" t="s">
        <v>661</v>
      </c>
      <c r="V83" s="692" t="s">
        <v>661</v>
      </c>
      <c r="W83" s="691" t="s">
        <v>661</v>
      </c>
      <c r="X83" s="691" t="s">
        <v>661</v>
      </c>
      <c r="Y83" s="691" t="s">
        <v>661</v>
      </c>
      <c r="Z83" s="691" t="s">
        <v>661</v>
      </c>
      <c r="AA83" s="691" t="s">
        <v>661</v>
      </c>
      <c r="AB83" s="692" t="s">
        <v>661</v>
      </c>
      <c r="AC83" s="692" t="s">
        <v>661</v>
      </c>
      <c r="AD83" s="692" t="s">
        <v>661</v>
      </c>
      <c r="AE83" s="692" t="s">
        <v>661</v>
      </c>
      <c r="AF83" s="692" t="s">
        <v>661</v>
      </c>
      <c r="AG83" s="692" t="s">
        <v>661</v>
      </c>
      <c r="AH83" s="692" t="s">
        <v>661</v>
      </c>
      <c r="AI83" s="692" t="s">
        <v>661</v>
      </c>
      <c r="AJ83" s="692" t="s">
        <v>661</v>
      </c>
      <c r="AK83" s="692" t="s">
        <v>661</v>
      </c>
      <c r="AL83" s="693" t="s">
        <v>661</v>
      </c>
      <c r="AM83" s="693" t="s">
        <v>661</v>
      </c>
      <c r="AN83" s="692" t="s">
        <v>661</v>
      </c>
      <c r="AO83" s="692" t="s">
        <v>661</v>
      </c>
      <c r="AP83" s="694" t="s">
        <v>661</v>
      </c>
      <c r="AQ83" s="695" t="s">
        <v>661</v>
      </c>
      <c r="AR83" s="693" t="s">
        <v>661</v>
      </c>
      <c r="AS83" s="693" t="s">
        <v>661</v>
      </c>
      <c r="AT83" s="648" t="s">
        <v>661</v>
      </c>
      <c r="AU83" s="694" t="s">
        <v>661</v>
      </c>
      <c r="AV83" s="695" t="s">
        <v>661</v>
      </c>
      <c r="AW83" s="691" t="s">
        <v>661</v>
      </c>
      <c r="AX83" s="691" t="s">
        <v>661</v>
      </c>
      <c r="AY83" s="694" t="s">
        <v>661</v>
      </c>
      <c r="AZ83" s="694" t="s">
        <v>661</v>
      </c>
      <c r="BA83" s="695" t="s">
        <v>661</v>
      </c>
      <c r="BB83" s="693" t="s">
        <v>661</v>
      </c>
      <c r="BC83" s="693" t="s">
        <v>661</v>
      </c>
      <c r="BD83" s="694" t="s">
        <v>661</v>
      </c>
      <c r="BE83" s="694" t="s">
        <v>661</v>
      </c>
      <c r="BF83" s="691" t="s">
        <v>661</v>
      </c>
      <c r="BG83" s="691" t="s">
        <v>661</v>
      </c>
      <c r="BH83" s="691" t="s">
        <v>661</v>
      </c>
      <c r="BI83" s="692" t="s">
        <v>661</v>
      </c>
      <c r="BJ83" s="692" t="s">
        <v>661</v>
      </c>
      <c r="BK83" s="691" t="s">
        <v>661</v>
      </c>
      <c r="BL83" s="691" t="s">
        <v>661</v>
      </c>
      <c r="BM83" s="691" t="s">
        <v>661</v>
      </c>
      <c r="BN83" s="692" t="s">
        <v>661</v>
      </c>
      <c r="BO83" s="692" t="s">
        <v>661</v>
      </c>
      <c r="BP83" s="691" t="s">
        <v>661</v>
      </c>
      <c r="BQ83" s="691" t="s">
        <v>661</v>
      </c>
      <c r="BR83" s="691" t="s">
        <v>661</v>
      </c>
      <c r="BS83" s="692" t="s">
        <v>661</v>
      </c>
      <c r="BT83" s="692" t="s">
        <v>661</v>
      </c>
      <c r="BU83" s="691" t="s">
        <v>661</v>
      </c>
      <c r="BV83" s="693" t="s">
        <v>661</v>
      </c>
      <c r="BW83" s="693" t="s">
        <v>661</v>
      </c>
      <c r="BX83" s="692" t="s">
        <v>661</v>
      </c>
      <c r="BY83" s="692" t="s">
        <v>661</v>
      </c>
      <c r="BZ83" s="695" t="s">
        <v>661</v>
      </c>
      <c r="CA83" s="691" t="s">
        <v>661</v>
      </c>
      <c r="CB83" s="691" t="s">
        <v>661</v>
      </c>
      <c r="CC83" s="692" t="s">
        <v>661</v>
      </c>
      <c r="CD83" s="692" t="s">
        <v>661</v>
      </c>
      <c r="CE83" s="692" t="s">
        <v>661</v>
      </c>
      <c r="CF83" s="692" t="s">
        <v>661</v>
      </c>
      <c r="CG83" s="692" t="s">
        <v>661</v>
      </c>
      <c r="CH83" s="692" t="s">
        <v>661</v>
      </c>
      <c r="CI83" s="691" t="s">
        <v>661</v>
      </c>
      <c r="CJ83" s="691" t="s">
        <v>661</v>
      </c>
      <c r="CK83" s="691" t="s">
        <v>661</v>
      </c>
      <c r="CL83" s="692" t="s">
        <v>661</v>
      </c>
      <c r="CM83" s="692" t="s">
        <v>661</v>
      </c>
      <c r="CN83" s="691" t="s">
        <v>661</v>
      </c>
      <c r="CO83" s="691" t="s">
        <v>661</v>
      </c>
      <c r="CP83" s="691" t="s">
        <v>661</v>
      </c>
      <c r="CQ83" s="692" t="s">
        <v>661</v>
      </c>
      <c r="CR83" s="692" t="s">
        <v>661</v>
      </c>
      <c r="CS83" s="691" t="s">
        <v>661</v>
      </c>
      <c r="CT83" s="691" t="s">
        <v>661</v>
      </c>
      <c r="CU83" s="691" t="s">
        <v>661</v>
      </c>
      <c r="CV83" s="692" t="s">
        <v>661</v>
      </c>
      <c r="CW83" s="692" t="s">
        <v>661</v>
      </c>
      <c r="CX83" s="691" t="s">
        <v>661</v>
      </c>
      <c r="CY83" s="693" t="s">
        <v>661</v>
      </c>
      <c r="CZ83" s="693" t="s">
        <v>661</v>
      </c>
      <c r="DA83" s="692" t="s">
        <v>661</v>
      </c>
      <c r="DB83" s="692" t="s">
        <v>661</v>
      </c>
      <c r="DC83" s="695" t="s">
        <v>661</v>
      </c>
      <c r="DD83" s="695" t="s">
        <v>661</v>
      </c>
      <c r="DE83" s="691" t="s">
        <v>661</v>
      </c>
      <c r="DF83" s="691" t="s">
        <v>661</v>
      </c>
      <c r="DG83" s="691" t="s">
        <v>661</v>
      </c>
      <c r="DH83" s="692" t="s">
        <v>661</v>
      </c>
      <c r="DI83" s="692" t="s">
        <v>661</v>
      </c>
      <c r="DJ83" s="692" t="s">
        <v>661</v>
      </c>
      <c r="DK83" s="692" t="s">
        <v>661</v>
      </c>
      <c r="DL83" s="692" t="s">
        <v>661</v>
      </c>
      <c r="DM83" s="692" t="s">
        <v>661</v>
      </c>
      <c r="DN83" s="692" t="s">
        <v>661</v>
      </c>
      <c r="DO83" s="692" t="s">
        <v>661</v>
      </c>
      <c r="DP83" s="692" t="s">
        <v>661</v>
      </c>
      <c r="DQ83" s="692" t="s">
        <v>661</v>
      </c>
      <c r="DR83" s="695" t="s">
        <v>661</v>
      </c>
      <c r="DS83" s="695" t="s">
        <v>661</v>
      </c>
      <c r="DT83" s="695" t="s">
        <v>661</v>
      </c>
      <c r="DU83" s="691" t="s">
        <v>661</v>
      </c>
      <c r="DV83" s="691" t="s">
        <v>661</v>
      </c>
      <c r="DW83" s="696" t="s">
        <v>661</v>
      </c>
    </row>
    <row r="84" spans="1:127" x14ac:dyDescent="0.2">
      <c r="A84" s="661" t="s">
        <v>86</v>
      </c>
      <c r="B84" s="662">
        <v>2013</v>
      </c>
      <c r="C84" s="678" t="s">
        <v>661</v>
      </c>
      <c r="D84" s="679" t="s">
        <v>661</v>
      </c>
      <c r="E84" s="679" t="s">
        <v>661</v>
      </c>
      <c r="F84" s="665" t="s">
        <v>661</v>
      </c>
      <c r="G84" s="665" t="s">
        <v>661</v>
      </c>
      <c r="H84" s="679" t="s">
        <v>661</v>
      </c>
      <c r="I84" s="679" t="s">
        <v>661</v>
      </c>
      <c r="J84" s="679" t="s">
        <v>661</v>
      </c>
      <c r="K84" s="665" t="s">
        <v>661</v>
      </c>
      <c r="L84" s="665" t="s">
        <v>661</v>
      </c>
      <c r="M84" s="679" t="s">
        <v>661</v>
      </c>
      <c r="N84" s="679" t="s">
        <v>661</v>
      </c>
      <c r="O84" s="679" t="s">
        <v>661</v>
      </c>
      <c r="P84" s="665" t="s">
        <v>661</v>
      </c>
      <c r="Q84" s="665" t="s">
        <v>661</v>
      </c>
      <c r="R84" s="679" t="s">
        <v>661</v>
      </c>
      <c r="S84" s="680" t="s">
        <v>661</v>
      </c>
      <c r="T84" s="680" t="s">
        <v>661</v>
      </c>
      <c r="U84" s="665" t="s">
        <v>661</v>
      </c>
      <c r="V84" s="665" t="s">
        <v>661</v>
      </c>
      <c r="W84" s="679" t="s">
        <v>661</v>
      </c>
      <c r="X84" s="679" t="s">
        <v>661</v>
      </c>
      <c r="Y84" s="679" t="s">
        <v>661</v>
      </c>
      <c r="Z84" s="679" t="s">
        <v>661</v>
      </c>
      <c r="AA84" s="679" t="s">
        <v>661</v>
      </c>
      <c r="AB84" s="665" t="s">
        <v>661</v>
      </c>
      <c r="AC84" s="665" t="s">
        <v>661</v>
      </c>
      <c r="AD84" s="665" t="s">
        <v>661</v>
      </c>
      <c r="AE84" s="665" t="s">
        <v>661</v>
      </c>
      <c r="AF84" s="665" t="s">
        <v>661</v>
      </c>
      <c r="AG84" s="665" t="s">
        <v>661</v>
      </c>
      <c r="AH84" s="665" t="s">
        <v>661</v>
      </c>
      <c r="AI84" s="665" t="s">
        <v>661</v>
      </c>
      <c r="AJ84" s="665" t="s">
        <v>661</v>
      </c>
      <c r="AK84" s="665" t="s">
        <v>661</v>
      </c>
      <c r="AL84" s="680" t="s">
        <v>661</v>
      </c>
      <c r="AM84" s="680" t="s">
        <v>661</v>
      </c>
      <c r="AN84" s="680" t="s">
        <v>661</v>
      </c>
      <c r="AO84" s="668" t="s">
        <v>661</v>
      </c>
      <c r="AP84" s="668" t="s">
        <v>661</v>
      </c>
      <c r="AQ84" s="681" t="s">
        <v>661</v>
      </c>
      <c r="AR84" s="680" t="s">
        <v>661</v>
      </c>
      <c r="AS84" s="680" t="s">
        <v>661</v>
      </c>
      <c r="AT84" s="668" t="s">
        <v>661</v>
      </c>
      <c r="AU84" s="668" t="s">
        <v>661</v>
      </c>
      <c r="AV84" s="681" t="s">
        <v>661</v>
      </c>
      <c r="AW84" s="679" t="s">
        <v>661</v>
      </c>
      <c r="AX84" s="679" t="s">
        <v>661</v>
      </c>
      <c r="AY84" s="668" t="s">
        <v>661</v>
      </c>
      <c r="AZ84" s="668" t="s">
        <v>661</v>
      </c>
      <c r="BA84" s="681" t="s">
        <v>661</v>
      </c>
      <c r="BB84" s="680" t="s">
        <v>661</v>
      </c>
      <c r="BC84" s="680" t="s">
        <v>661</v>
      </c>
      <c r="BD84" s="668" t="s">
        <v>661</v>
      </c>
      <c r="BE84" s="668" t="s">
        <v>661</v>
      </c>
      <c r="BF84" s="679" t="s">
        <v>661</v>
      </c>
      <c r="BG84" s="679" t="s">
        <v>661</v>
      </c>
      <c r="BH84" s="679" t="s">
        <v>661</v>
      </c>
      <c r="BI84" s="665" t="s">
        <v>661</v>
      </c>
      <c r="BJ84" s="665" t="s">
        <v>661</v>
      </c>
      <c r="BK84" s="679" t="s">
        <v>661</v>
      </c>
      <c r="BL84" s="679" t="s">
        <v>661</v>
      </c>
      <c r="BM84" s="679" t="s">
        <v>661</v>
      </c>
      <c r="BN84" s="665" t="s">
        <v>661</v>
      </c>
      <c r="BO84" s="665" t="s">
        <v>661</v>
      </c>
      <c r="BP84" s="679" t="s">
        <v>661</v>
      </c>
      <c r="BQ84" s="679" t="s">
        <v>661</v>
      </c>
      <c r="BR84" s="679" t="s">
        <v>661</v>
      </c>
      <c r="BS84" s="665" t="s">
        <v>661</v>
      </c>
      <c r="BT84" s="665" t="s">
        <v>661</v>
      </c>
      <c r="BU84" s="679" t="s">
        <v>661</v>
      </c>
      <c r="BV84" s="680" t="s">
        <v>661</v>
      </c>
      <c r="BW84" s="680" t="s">
        <v>661</v>
      </c>
      <c r="BX84" s="665" t="s">
        <v>661</v>
      </c>
      <c r="BY84" s="665" t="s">
        <v>661</v>
      </c>
      <c r="BZ84" s="681" t="s">
        <v>661</v>
      </c>
      <c r="CA84" s="679" t="s">
        <v>661</v>
      </c>
      <c r="CB84" s="679" t="s">
        <v>661</v>
      </c>
      <c r="CC84" s="665" t="s">
        <v>661</v>
      </c>
      <c r="CD84" s="665" t="s">
        <v>661</v>
      </c>
      <c r="CE84" s="665" t="s">
        <v>661</v>
      </c>
      <c r="CF84" s="665" t="s">
        <v>661</v>
      </c>
      <c r="CG84" s="665" t="s">
        <v>661</v>
      </c>
      <c r="CH84" s="665" t="s">
        <v>661</v>
      </c>
      <c r="CI84" s="679" t="s">
        <v>661</v>
      </c>
      <c r="CJ84" s="679" t="s">
        <v>661</v>
      </c>
      <c r="CK84" s="679" t="s">
        <v>661</v>
      </c>
      <c r="CL84" s="665" t="s">
        <v>661</v>
      </c>
      <c r="CM84" s="665" t="s">
        <v>661</v>
      </c>
      <c r="CN84" s="679" t="s">
        <v>661</v>
      </c>
      <c r="CO84" s="679" t="s">
        <v>661</v>
      </c>
      <c r="CP84" s="679" t="s">
        <v>661</v>
      </c>
      <c r="CQ84" s="665" t="s">
        <v>661</v>
      </c>
      <c r="CR84" s="665" t="s">
        <v>661</v>
      </c>
      <c r="CS84" s="679" t="s">
        <v>661</v>
      </c>
      <c r="CT84" s="679" t="s">
        <v>661</v>
      </c>
      <c r="CU84" s="679" t="s">
        <v>661</v>
      </c>
      <c r="CV84" s="665" t="s">
        <v>661</v>
      </c>
      <c r="CW84" s="665" t="s">
        <v>661</v>
      </c>
      <c r="CX84" s="679" t="s">
        <v>661</v>
      </c>
      <c r="CY84" s="680" t="s">
        <v>661</v>
      </c>
      <c r="CZ84" s="680" t="s">
        <v>661</v>
      </c>
      <c r="DA84" s="665" t="s">
        <v>661</v>
      </c>
      <c r="DB84" s="665" t="s">
        <v>661</v>
      </c>
      <c r="DC84" s="681" t="s">
        <v>661</v>
      </c>
      <c r="DD84" s="681" t="s">
        <v>661</v>
      </c>
      <c r="DE84" s="679" t="s">
        <v>661</v>
      </c>
      <c r="DF84" s="679" t="s">
        <v>661</v>
      </c>
      <c r="DG84" s="679" t="s">
        <v>661</v>
      </c>
      <c r="DH84" s="665" t="s">
        <v>661</v>
      </c>
      <c r="DI84" s="665" t="s">
        <v>661</v>
      </c>
      <c r="DJ84" s="665" t="s">
        <v>661</v>
      </c>
      <c r="DK84" s="665" t="s">
        <v>661</v>
      </c>
      <c r="DL84" s="665" t="s">
        <v>661</v>
      </c>
      <c r="DM84" s="665" t="s">
        <v>661</v>
      </c>
      <c r="DN84" s="665" t="s">
        <v>661</v>
      </c>
      <c r="DO84" s="665" t="s">
        <v>661</v>
      </c>
      <c r="DP84" s="665" t="s">
        <v>661</v>
      </c>
      <c r="DQ84" s="665" t="s">
        <v>661</v>
      </c>
      <c r="DR84" s="681" t="s">
        <v>661</v>
      </c>
      <c r="DS84" s="681" t="s">
        <v>661</v>
      </c>
      <c r="DT84" s="681" t="s">
        <v>661</v>
      </c>
      <c r="DU84" s="679" t="s">
        <v>661</v>
      </c>
      <c r="DV84" s="679" t="s">
        <v>661</v>
      </c>
      <c r="DW84" s="682" t="s">
        <v>661</v>
      </c>
    </row>
    <row r="85" spans="1:127" x14ac:dyDescent="0.2">
      <c r="A85" s="661" t="s">
        <v>87</v>
      </c>
      <c r="B85" s="662">
        <v>2013</v>
      </c>
      <c r="C85" s="678" t="s">
        <v>661</v>
      </c>
      <c r="D85" s="679" t="s">
        <v>661</v>
      </c>
      <c r="E85" s="679" t="s">
        <v>661</v>
      </c>
      <c r="F85" s="665" t="s">
        <v>661</v>
      </c>
      <c r="G85" s="665" t="s">
        <v>661</v>
      </c>
      <c r="H85" s="679" t="s">
        <v>661</v>
      </c>
      <c r="I85" s="679" t="s">
        <v>661</v>
      </c>
      <c r="J85" s="679" t="s">
        <v>661</v>
      </c>
      <c r="K85" s="665" t="s">
        <v>661</v>
      </c>
      <c r="L85" s="665" t="s">
        <v>661</v>
      </c>
      <c r="M85" s="679" t="s">
        <v>661</v>
      </c>
      <c r="N85" s="679" t="s">
        <v>661</v>
      </c>
      <c r="O85" s="679" t="s">
        <v>661</v>
      </c>
      <c r="P85" s="665" t="s">
        <v>661</v>
      </c>
      <c r="Q85" s="665" t="s">
        <v>661</v>
      </c>
      <c r="R85" s="679" t="s">
        <v>661</v>
      </c>
      <c r="S85" s="680" t="s">
        <v>661</v>
      </c>
      <c r="T85" s="680" t="s">
        <v>661</v>
      </c>
      <c r="U85" s="665" t="s">
        <v>661</v>
      </c>
      <c r="V85" s="665" t="s">
        <v>661</v>
      </c>
      <c r="W85" s="679" t="s">
        <v>661</v>
      </c>
      <c r="X85" s="679" t="s">
        <v>661</v>
      </c>
      <c r="Y85" s="679" t="s">
        <v>661</v>
      </c>
      <c r="Z85" s="679" t="s">
        <v>661</v>
      </c>
      <c r="AA85" s="679" t="s">
        <v>661</v>
      </c>
      <c r="AB85" s="665" t="s">
        <v>661</v>
      </c>
      <c r="AC85" s="665" t="s">
        <v>661</v>
      </c>
      <c r="AD85" s="665" t="s">
        <v>661</v>
      </c>
      <c r="AE85" s="665" t="s">
        <v>661</v>
      </c>
      <c r="AF85" s="665" t="s">
        <v>661</v>
      </c>
      <c r="AG85" s="665" t="s">
        <v>661</v>
      </c>
      <c r="AH85" s="665" t="s">
        <v>661</v>
      </c>
      <c r="AI85" s="665" t="s">
        <v>661</v>
      </c>
      <c r="AJ85" s="665" t="s">
        <v>661</v>
      </c>
      <c r="AK85" s="665" t="s">
        <v>661</v>
      </c>
      <c r="AL85" s="680" t="s">
        <v>661</v>
      </c>
      <c r="AM85" s="680" t="s">
        <v>661</v>
      </c>
      <c r="AN85" s="680" t="s">
        <v>661</v>
      </c>
      <c r="AO85" s="668" t="s">
        <v>661</v>
      </c>
      <c r="AP85" s="668" t="s">
        <v>661</v>
      </c>
      <c r="AQ85" s="681" t="s">
        <v>661</v>
      </c>
      <c r="AR85" s="680" t="s">
        <v>661</v>
      </c>
      <c r="AS85" s="680" t="s">
        <v>661</v>
      </c>
      <c r="AT85" s="668" t="s">
        <v>661</v>
      </c>
      <c r="AU85" s="668" t="s">
        <v>661</v>
      </c>
      <c r="AV85" s="681" t="s">
        <v>661</v>
      </c>
      <c r="AW85" s="679" t="s">
        <v>661</v>
      </c>
      <c r="AX85" s="679" t="s">
        <v>661</v>
      </c>
      <c r="AY85" s="668" t="s">
        <v>661</v>
      </c>
      <c r="AZ85" s="668" t="s">
        <v>661</v>
      </c>
      <c r="BA85" s="681" t="s">
        <v>661</v>
      </c>
      <c r="BB85" s="680" t="s">
        <v>661</v>
      </c>
      <c r="BC85" s="680" t="s">
        <v>661</v>
      </c>
      <c r="BD85" s="668" t="s">
        <v>661</v>
      </c>
      <c r="BE85" s="668" t="s">
        <v>661</v>
      </c>
      <c r="BF85" s="679" t="s">
        <v>661</v>
      </c>
      <c r="BG85" s="679" t="s">
        <v>661</v>
      </c>
      <c r="BH85" s="679" t="s">
        <v>661</v>
      </c>
      <c r="BI85" s="665" t="s">
        <v>661</v>
      </c>
      <c r="BJ85" s="665" t="s">
        <v>661</v>
      </c>
      <c r="BK85" s="679" t="s">
        <v>661</v>
      </c>
      <c r="BL85" s="679" t="s">
        <v>661</v>
      </c>
      <c r="BM85" s="679" t="s">
        <v>661</v>
      </c>
      <c r="BN85" s="665" t="s">
        <v>661</v>
      </c>
      <c r="BO85" s="665" t="s">
        <v>661</v>
      </c>
      <c r="BP85" s="679" t="s">
        <v>661</v>
      </c>
      <c r="BQ85" s="679" t="s">
        <v>661</v>
      </c>
      <c r="BR85" s="679" t="s">
        <v>661</v>
      </c>
      <c r="BS85" s="665" t="s">
        <v>661</v>
      </c>
      <c r="BT85" s="665" t="s">
        <v>661</v>
      </c>
      <c r="BU85" s="679" t="s">
        <v>661</v>
      </c>
      <c r="BV85" s="680" t="s">
        <v>661</v>
      </c>
      <c r="BW85" s="680" t="s">
        <v>661</v>
      </c>
      <c r="BX85" s="665" t="s">
        <v>661</v>
      </c>
      <c r="BY85" s="665" t="s">
        <v>661</v>
      </c>
      <c r="BZ85" s="681" t="s">
        <v>661</v>
      </c>
      <c r="CA85" s="679" t="s">
        <v>661</v>
      </c>
      <c r="CB85" s="679" t="s">
        <v>661</v>
      </c>
      <c r="CC85" s="665" t="s">
        <v>661</v>
      </c>
      <c r="CD85" s="665" t="s">
        <v>661</v>
      </c>
      <c r="CE85" s="665" t="s">
        <v>661</v>
      </c>
      <c r="CF85" s="665" t="s">
        <v>661</v>
      </c>
      <c r="CG85" s="665" t="s">
        <v>661</v>
      </c>
      <c r="CH85" s="665" t="s">
        <v>661</v>
      </c>
      <c r="CI85" s="679" t="s">
        <v>661</v>
      </c>
      <c r="CJ85" s="679" t="s">
        <v>661</v>
      </c>
      <c r="CK85" s="679" t="s">
        <v>661</v>
      </c>
      <c r="CL85" s="665" t="s">
        <v>661</v>
      </c>
      <c r="CM85" s="665" t="s">
        <v>661</v>
      </c>
      <c r="CN85" s="679" t="s">
        <v>661</v>
      </c>
      <c r="CO85" s="679" t="s">
        <v>661</v>
      </c>
      <c r="CP85" s="679" t="s">
        <v>661</v>
      </c>
      <c r="CQ85" s="665" t="s">
        <v>661</v>
      </c>
      <c r="CR85" s="665" t="s">
        <v>661</v>
      </c>
      <c r="CS85" s="679" t="s">
        <v>661</v>
      </c>
      <c r="CT85" s="679" t="s">
        <v>661</v>
      </c>
      <c r="CU85" s="679" t="s">
        <v>661</v>
      </c>
      <c r="CV85" s="665" t="s">
        <v>661</v>
      </c>
      <c r="CW85" s="665" t="s">
        <v>661</v>
      </c>
      <c r="CX85" s="679" t="s">
        <v>661</v>
      </c>
      <c r="CY85" s="680" t="s">
        <v>661</v>
      </c>
      <c r="CZ85" s="680" t="s">
        <v>661</v>
      </c>
      <c r="DA85" s="665" t="s">
        <v>661</v>
      </c>
      <c r="DB85" s="665" t="s">
        <v>661</v>
      </c>
      <c r="DC85" s="681" t="s">
        <v>661</v>
      </c>
      <c r="DD85" s="681" t="s">
        <v>661</v>
      </c>
      <c r="DE85" s="679" t="s">
        <v>661</v>
      </c>
      <c r="DF85" s="679" t="s">
        <v>661</v>
      </c>
      <c r="DG85" s="679" t="s">
        <v>661</v>
      </c>
      <c r="DH85" s="665" t="s">
        <v>661</v>
      </c>
      <c r="DI85" s="665" t="s">
        <v>661</v>
      </c>
      <c r="DJ85" s="665" t="s">
        <v>661</v>
      </c>
      <c r="DK85" s="665" t="s">
        <v>661</v>
      </c>
      <c r="DL85" s="665" t="s">
        <v>661</v>
      </c>
      <c r="DM85" s="665" t="s">
        <v>661</v>
      </c>
      <c r="DN85" s="665" t="s">
        <v>661</v>
      </c>
      <c r="DO85" s="665" t="s">
        <v>661</v>
      </c>
      <c r="DP85" s="665" t="s">
        <v>661</v>
      </c>
      <c r="DQ85" s="665" t="s">
        <v>661</v>
      </c>
      <c r="DR85" s="681" t="s">
        <v>661</v>
      </c>
      <c r="DS85" s="681" t="s">
        <v>661</v>
      </c>
      <c r="DT85" s="681" t="s">
        <v>661</v>
      </c>
      <c r="DU85" s="679" t="s">
        <v>661</v>
      </c>
      <c r="DV85" s="679" t="s">
        <v>661</v>
      </c>
      <c r="DW85" s="682" t="s">
        <v>661</v>
      </c>
    </row>
    <row r="86" spans="1:127" x14ac:dyDescent="0.2">
      <c r="A86" s="661" t="s">
        <v>88</v>
      </c>
      <c r="B86" s="662">
        <v>2013</v>
      </c>
      <c r="C86" s="678" t="s">
        <v>944</v>
      </c>
      <c r="D86" s="679" t="s">
        <v>901</v>
      </c>
      <c r="E86" s="679" t="s">
        <v>993</v>
      </c>
      <c r="F86" s="665" t="s">
        <v>901</v>
      </c>
      <c r="G86" s="665" t="s">
        <v>887</v>
      </c>
      <c r="H86" s="679" t="s">
        <v>661</v>
      </c>
      <c r="I86" s="679" t="s">
        <v>661</v>
      </c>
      <c r="J86" s="679" t="s">
        <v>661</v>
      </c>
      <c r="K86" s="665" t="s">
        <v>661</v>
      </c>
      <c r="L86" s="665" t="s">
        <v>661</v>
      </c>
      <c r="M86" s="679" t="s">
        <v>944</v>
      </c>
      <c r="N86" s="679" t="s">
        <v>901</v>
      </c>
      <c r="O86" s="679" t="s">
        <v>993</v>
      </c>
      <c r="P86" s="665" t="s">
        <v>901</v>
      </c>
      <c r="Q86" s="665" t="s">
        <v>887</v>
      </c>
      <c r="R86" s="679" t="s">
        <v>896</v>
      </c>
      <c r="S86" s="680">
        <v>3100</v>
      </c>
      <c r="T86" s="680">
        <v>4900</v>
      </c>
      <c r="U86" s="665" t="s">
        <v>966</v>
      </c>
      <c r="V86" s="665" t="s">
        <v>235</v>
      </c>
      <c r="W86" s="679" t="s">
        <v>661</v>
      </c>
      <c r="X86" s="679" t="s">
        <v>661</v>
      </c>
      <c r="Y86" s="679" t="s">
        <v>661</v>
      </c>
      <c r="Z86" s="679" t="s">
        <v>235</v>
      </c>
      <c r="AA86" s="679" t="s">
        <v>676</v>
      </c>
      <c r="AB86" s="665" t="s">
        <v>661</v>
      </c>
      <c r="AC86" s="665" t="s">
        <v>661</v>
      </c>
      <c r="AD86" s="665" t="s">
        <v>661</v>
      </c>
      <c r="AE86" s="665" t="s">
        <v>235</v>
      </c>
      <c r="AF86" s="665" t="s">
        <v>895</v>
      </c>
      <c r="AG86" s="665" t="s">
        <v>661</v>
      </c>
      <c r="AH86" s="665" t="s">
        <v>661</v>
      </c>
      <c r="AI86" s="665" t="s">
        <v>661</v>
      </c>
      <c r="AJ86" s="665" t="s">
        <v>237</v>
      </c>
      <c r="AK86" s="665" t="s">
        <v>236</v>
      </c>
      <c r="AL86" s="680">
        <v>0.2</v>
      </c>
      <c r="AM86" s="680">
        <v>0.2</v>
      </c>
      <c r="AN86" s="680">
        <v>0.2</v>
      </c>
      <c r="AO86" s="668">
        <v>0.37</v>
      </c>
      <c r="AP86" s="668" t="s">
        <v>882</v>
      </c>
      <c r="AQ86" s="681" t="s">
        <v>893</v>
      </c>
      <c r="AR86" s="680">
        <v>0.2</v>
      </c>
      <c r="AS86" s="680">
        <v>0.3</v>
      </c>
      <c r="AT86" s="668">
        <v>0.44</v>
      </c>
      <c r="AU86" s="668" t="s">
        <v>882</v>
      </c>
      <c r="AV86" s="681" t="s">
        <v>952</v>
      </c>
      <c r="AW86" s="679" t="s">
        <v>893</v>
      </c>
      <c r="AX86" s="679" t="s">
        <v>952</v>
      </c>
      <c r="AY86" s="668" t="s">
        <v>972</v>
      </c>
      <c r="AZ86" s="668" t="s">
        <v>882</v>
      </c>
      <c r="BA86" s="681" t="s">
        <v>882</v>
      </c>
      <c r="BB86" s="680" t="s">
        <v>882</v>
      </c>
      <c r="BC86" s="680" t="s">
        <v>882</v>
      </c>
      <c r="BD86" s="668" t="s">
        <v>883</v>
      </c>
      <c r="BE86" s="668" t="s">
        <v>882</v>
      </c>
      <c r="BF86" s="679" t="s">
        <v>661</v>
      </c>
      <c r="BG86" s="679" t="s">
        <v>661</v>
      </c>
      <c r="BH86" s="679" t="s">
        <v>661</v>
      </c>
      <c r="BI86" s="665" t="s">
        <v>661</v>
      </c>
      <c r="BJ86" s="665" t="s">
        <v>661</v>
      </c>
      <c r="BK86" s="679" t="s">
        <v>661</v>
      </c>
      <c r="BL86" s="679" t="s">
        <v>661</v>
      </c>
      <c r="BM86" s="679" t="s">
        <v>661</v>
      </c>
      <c r="BN86" s="665" t="s">
        <v>661</v>
      </c>
      <c r="BO86" s="665" t="s">
        <v>661</v>
      </c>
      <c r="BP86" s="679" t="s">
        <v>661</v>
      </c>
      <c r="BQ86" s="679" t="s">
        <v>661</v>
      </c>
      <c r="BR86" s="679" t="s">
        <v>661</v>
      </c>
      <c r="BS86" s="665" t="s">
        <v>661</v>
      </c>
      <c r="BT86" s="665" t="s">
        <v>661</v>
      </c>
      <c r="BU86" s="679" t="s">
        <v>661</v>
      </c>
      <c r="BV86" s="680" t="s">
        <v>661</v>
      </c>
      <c r="BW86" s="680" t="s">
        <v>661</v>
      </c>
      <c r="BX86" s="665" t="s">
        <v>661</v>
      </c>
      <c r="BY86" s="665" t="s">
        <v>661</v>
      </c>
      <c r="BZ86" s="681" t="s">
        <v>661</v>
      </c>
      <c r="CA86" s="679" t="s">
        <v>661</v>
      </c>
      <c r="CB86" s="679" t="s">
        <v>661</v>
      </c>
      <c r="CC86" s="665" t="s">
        <v>661</v>
      </c>
      <c r="CD86" s="665" t="s">
        <v>661</v>
      </c>
      <c r="CE86" s="665" t="s">
        <v>661</v>
      </c>
      <c r="CF86" s="665" t="s">
        <v>661</v>
      </c>
      <c r="CG86" s="665" t="s">
        <v>661</v>
      </c>
      <c r="CH86" s="665" t="s">
        <v>661</v>
      </c>
      <c r="CI86" s="679" t="s">
        <v>661</v>
      </c>
      <c r="CJ86" s="679" t="s">
        <v>661</v>
      </c>
      <c r="CK86" s="679" t="s">
        <v>661</v>
      </c>
      <c r="CL86" s="665" t="s">
        <v>661</v>
      </c>
      <c r="CM86" s="665" t="s">
        <v>661</v>
      </c>
      <c r="CN86" s="679" t="s">
        <v>661</v>
      </c>
      <c r="CO86" s="679" t="s">
        <v>661</v>
      </c>
      <c r="CP86" s="679" t="s">
        <v>661</v>
      </c>
      <c r="CQ86" s="665" t="s">
        <v>661</v>
      </c>
      <c r="CR86" s="665" t="s">
        <v>661</v>
      </c>
      <c r="CS86" s="679" t="s">
        <v>661</v>
      </c>
      <c r="CT86" s="679" t="s">
        <v>661</v>
      </c>
      <c r="CU86" s="679" t="s">
        <v>661</v>
      </c>
      <c r="CV86" s="665" t="s">
        <v>661</v>
      </c>
      <c r="CW86" s="665" t="s">
        <v>661</v>
      </c>
      <c r="CX86" s="679" t="s">
        <v>661</v>
      </c>
      <c r="CY86" s="680" t="s">
        <v>661</v>
      </c>
      <c r="CZ86" s="680" t="s">
        <v>661</v>
      </c>
      <c r="DA86" s="665" t="s">
        <v>661</v>
      </c>
      <c r="DB86" s="665" t="s">
        <v>661</v>
      </c>
      <c r="DC86" s="681" t="s">
        <v>661</v>
      </c>
      <c r="DD86" s="681" t="s">
        <v>661</v>
      </c>
      <c r="DE86" s="679" t="s">
        <v>661</v>
      </c>
      <c r="DF86" s="679" t="s">
        <v>661</v>
      </c>
      <c r="DG86" s="679" t="s">
        <v>661</v>
      </c>
      <c r="DH86" s="665" t="s">
        <v>661</v>
      </c>
      <c r="DI86" s="665" t="s">
        <v>661</v>
      </c>
      <c r="DJ86" s="665" t="s">
        <v>661</v>
      </c>
      <c r="DK86" s="665" t="s">
        <v>661</v>
      </c>
      <c r="DL86" s="665" t="s">
        <v>661</v>
      </c>
      <c r="DM86" s="665" t="s">
        <v>661</v>
      </c>
      <c r="DN86" s="665" t="s">
        <v>661</v>
      </c>
      <c r="DO86" s="665" t="s">
        <v>661</v>
      </c>
      <c r="DP86" s="665" t="s">
        <v>661</v>
      </c>
      <c r="DQ86" s="665" t="s">
        <v>661</v>
      </c>
      <c r="DR86" s="681" t="s">
        <v>661</v>
      </c>
      <c r="DS86" s="681" t="s">
        <v>661</v>
      </c>
      <c r="DT86" s="681" t="s">
        <v>661</v>
      </c>
      <c r="DU86" s="679" t="s">
        <v>661</v>
      </c>
      <c r="DV86" s="679" t="s">
        <v>661</v>
      </c>
      <c r="DW86" s="682" t="s">
        <v>661</v>
      </c>
    </row>
    <row r="87" spans="1:127" x14ac:dyDescent="0.2">
      <c r="A87" s="661" t="s">
        <v>89</v>
      </c>
      <c r="B87" s="662">
        <v>2013</v>
      </c>
      <c r="C87" s="678" t="s">
        <v>990</v>
      </c>
      <c r="D87" s="679" t="s">
        <v>886</v>
      </c>
      <c r="E87" s="679" t="s">
        <v>986</v>
      </c>
      <c r="F87" s="665" t="s">
        <v>904</v>
      </c>
      <c r="G87" s="665" t="s">
        <v>695</v>
      </c>
      <c r="H87" s="679" t="s">
        <v>235</v>
      </c>
      <c r="I87" s="679" t="s">
        <v>235</v>
      </c>
      <c r="J87" s="679" t="s">
        <v>235</v>
      </c>
      <c r="K87" s="665" t="s">
        <v>236</v>
      </c>
      <c r="L87" s="665" t="s">
        <v>236</v>
      </c>
      <c r="M87" s="679" t="s">
        <v>990</v>
      </c>
      <c r="N87" s="679" t="s">
        <v>889</v>
      </c>
      <c r="O87" s="679" t="s">
        <v>912</v>
      </c>
      <c r="P87" s="665" t="s">
        <v>904</v>
      </c>
      <c r="Q87" s="665" t="s">
        <v>695</v>
      </c>
      <c r="R87" s="679" t="s">
        <v>894</v>
      </c>
      <c r="S87" s="680">
        <v>2500</v>
      </c>
      <c r="T87" s="680">
        <v>6900</v>
      </c>
      <c r="U87" s="665" t="s">
        <v>885</v>
      </c>
      <c r="V87" s="665" t="s">
        <v>664</v>
      </c>
      <c r="W87" s="679" t="s">
        <v>236</v>
      </c>
      <c r="X87" s="679" t="s">
        <v>237</v>
      </c>
      <c r="Y87" s="679" t="s">
        <v>237</v>
      </c>
      <c r="Z87" s="679" t="s">
        <v>663</v>
      </c>
      <c r="AA87" s="679" t="s">
        <v>676</v>
      </c>
      <c r="AB87" s="665" t="s">
        <v>237</v>
      </c>
      <c r="AC87" s="665" t="s">
        <v>232</v>
      </c>
      <c r="AD87" s="665" t="s">
        <v>232</v>
      </c>
      <c r="AE87" s="665" t="s">
        <v>235</v>
      </c>
      <c r="AF87" s="665" t="s">
        <v>664</v>
      </c>
      <c r="AG87" s="665" t="s">
        <v>237</v>
      </c>
      <c r="AH87" s="665" t="s">
        <v>232</v>
      </c>
      <c r="AI87" s="665" t="s">
        <v>232</v>
      </c>
      <c r="AJ87" s="665" t="s">
        <v>235</v>
      </c>
      <c r="AK87" s="665" t="s">
        <v>665</v>
      </c>
      <c r="AL87" s="680">
        <v>1.1000000000000001</v>
      </c>
      <c r="AM87" s="680">
        <v>0.9</v>
      </c>
      <c r="AN87" s="680">
        <v>1.3</v>
      </c>
      <c r="AO87" s="668">
        <v>1.41</v>
      </c>
      <c r="AP87" s="668">
        <v>0.77</v>
      </c>
      <c r="AQ87" s="681" t="s">
        <v>975</v>
      </c>
      <c r="AR87" s="680">
        <v>1.2</v>
      </c>
      <c r="AS87" s="680">
        <v>1.7</v>
      </c>
      <c r="AT87" s="668">
        <v>1.94</v>
      </c>
      <c r="AU87" s="668">
        <v>1.06</v>
      </c>
      <c r="AV87" s="681" t="s">
        <v>1094</v>
      </c>
      <c r="AW87" s="679" t="s">
        <v>963</v>
      </c>
      <c r="AX87" s="679" t="s">
        <v>1074</v>
      </c>
      <c r="AY87" s="668" t="s">
        <v>1077</v>
      </c>
      <c r="AZ87" s="668" t="s">
        <v>974</v>
      </c>
      <c r="BA87" s="681" t="s">
        <v>1023</v>
      </c>
      <c r="BB87" s="680">
        <v>0.5</v>
      </c>
      <c r="BC87" s="680">
        <v>1.3</v>
      </c>
      <c r="BD87" s="668" t="s">
        <v>929</v>
      </c>
      <c r="BE87" s="668" t="s">
        <v>930</v>
      </c>
      <c r="BF87" s="679" t="s">
        <v>677</v>
      </c>
      <c r="BG87" s="679" t="s">
        <v>235</v>
      </c>
      <c r="BH87" s="679" t="s">
        <v>673</v>
      </c>
      <c r="BI87" s="665" t="s">
        <v>235</v>
      </c>
      <c r="BJ87" s="665" t="s">
        <v>236</v>
      </c>
      <c r="BK87" s="679" t="s">
        <v>232</v>
      </c>
      <c r="BL87" s="679" t="s">
        <v>232</v>
      </c>
      <c r="BM87" s="679" t="s">
        <v>232</v>
      </c>
      <c r="BN87" s="665" t="s">
        <v>232</v>
      </c>
      <c r="BO87" s="665" t="s">
        <v>232</v>
      </c>
      <c r="BP87" s="679" t="s">
        <v>677</v>
      </c>
      <c r="BQ87" s="679" t="s">
        <v>235</v>
      </c>
      <c r="BR87" s="679" t="s">
        <v>671</v>
      </c>
      <c r="BS87" s="665" t="s">
        <v>235</v>
      </c>
      <c r="BT87" s="665" t="s">
        <v>236</v>
      </c>
      <c r="BU87" s="679" t="s">
        <v>235</v>
      </c>
      <c r="BV87" s="680" t="s">
        <v>236</v>
      </c>
      <c r="BW87" s="680" t="s">
        <v>235</v>
      </c>
      <c r="BX87" s="665" t="s">
        <v>236</v>
      </c>
      <c r="BY87" s="665" t="s">
        <v>236</v>
      </c>
      <c r="BZ87" s="681" t="s">
        <v>232</v>
      </c>
      <c r="CA87" s="679" t="s">
        <v>236</v>
      </c>
      <c r="CB87" s="679" t="s">
        <v>236</v>
      </c>
      <c r="CC87" s="665" t="s">
        <v>232</v>
      </c>
      <c r="CD87" s="665" t="s">
        <v>237</v>
      </c>
      <c r="CE87" s="665" t="s">
        <v>237</v>
      </c>
      <c r="CF87" s="665" t="s">
        <v>232</v>
      </c>
      <c r="CG87" s="665" t="s">
        <v>237</v>
      </c>
      <c r="CH87" s="665" t="s">
        <v>237</v>
      </c>
      <c r="CI87" s="679" t="s">
        <v>669</v>
      </c>
      <c r="CJ87" s="679" t="s">
        <v>235</v>
      </c>
      <c r="CK87" s="679" t="s">
        <v>664</v>
      </c>
      <c r="CL87" s="665" t="s">
        <v>235</v>
      </c>
      <c r="CM87" s="665" t="s">
        <v>236</v>
      </c>
      <c r="CN87" s="679" t="s">
        <v>232</v>
      </c>
      <c r="CO87" s="679" t="s">
        <v>232</v>
      </c>
      <c r="CP87" s="679" t="s">
        <v>232</v>
      </c>
      <c r="CQ87" s="665" t="s">
        <v>232</v>
      </c>
      <c r="CR87" s="665" t="s">
        <v>232</v>
      </c>
      <c r="CS87" s="679" t="s">
        <v>669</v>
      </c>
      <c r="CT87" s="679" t="s">
        <v>235</v>
      </c>
      <c r="CU87" s="679" t="s">
        <v>664</v>
      </c>
      <c r="CV87" s="665" t="s">
        <v>235</v>
      </c>
      <c r="CW87" s="665" t="s">
        <v>236</v>
      </c>
      <c r="CX87" s="679" t="s">
        <v>232</v>
      </c>
      <c r="CY87" s="680" t="s">
        <v>232</v>
      </c>
      <c r="CZ87" s="680" t="s">
        <v>232</v>
      </c>
      <c r="DA87" s="665" t="s">
        <v>232</v>
      </c>
      <c r="DB87" s="665" t="s">
        <v>232</v>
      </c>
      <c r="DC87" s="681" t="s">
        <v>232</v>
      </c>
      <c r="DD87" s="681" t="s">
        <v>232</v>
      </c>
      <c r="DE87" s="679" t="s">
        <v>232</v>
      </c>
      <c r="DF87" s="679" t="s">
        <v>232</v>
      </c>
      <c r="DG87" s="679" t="s">
        <v>232</v>
      </c>
      <c r="DH87" s="665" t="s">
        <v>232</v>
      </c>
      <c r="DI87" s="665" t="s">
        <v>232</v>
      </c>
      <c r="DJ87" s="665" t="s">
        <v>232</v>
      </c>
      <c r="DK87" s="665" t="s">
        <v>232</v>
      </c>
      <c r="DL87" s="665" t="s">
        <v>232</v>
      </c>
      <c r="DM87" s="665" t="s">
        <v>232</v>
      </c>
      <c r="DN87" s="665" t="s">
        <v>232</v>
      </c>
      <c r="DO87" s="665" t="s">
        <v>232</v>
      </c>
      <c r="DP87" s="665" t="s">
        <v>232</v>
      </c>
      <c r="DQ87" s="665" t="s">
        <v>232</v>
      </c>
      <c r="DR87" s="681" t="s">
        <v>661</v>
      </c>
      <c r="DS87" s="681" t="s">
        <v>661</v>
      </c>
      <c r="DT87" s="681" t="s">
        <v>661</v>
      </c>
      <c r="DU87" s="679" t="s">
        <v>236</v>
      </c>
      <c r="DV87" s="679" t="s">
        <v>236</v>
      </c>
      <c r="DW87" s="682" t="s">
        <v>235</v>
      </c>
    </row>
    <row r="88" spans="1:127" x14ac:dyDescent="0.2">
      <c r="A88" s="661" t="s">
        <v>90</v>
      </c>
      <c r="B88" s="662">
        <v>2013</v>
      </c>
      <c r="C88" s="678" t="s">
        <v>661</v>
      </c>
      <c r="D88" s="679" t="s">
        <v>661</v>
      </c>
      <c r="E88" s="679" t="s">
        <v>661</v>
      </c>
      <c r="F88" s="665" t="s">
        <v>661</v>
      </c>
      <c r="G88" s="665" t="s">
        <v>661</v>
      </c>
      <c r="H88" s="679" t="s">
        <v>661</v>
      </c>
      <c r="I88" s="679" t="s">
        <v>661</v>
      </c>
      <c r="J88" s="679" t="s">
        <v>661</v>
      </c>
      <c r="K88" s="665" t="s">
        <v>661</v>
      </c>
      <c r="L88" s="665" t="s">
        <v>661</v>
      </c>
      <c r="M88" s="679" t="s">
        <v>661</v>
      </c>
      <c r="N88" s="679" t="s">
        <v>661</v>
      </c>
      <c r="O88" s="679" t="s">
        <v>661</v>
      </c>
      <c r="P88" s="665" t="s">
        <v>661</v>
      </c>
      <c r="Q88" s="665" t="s">
        <v>661</v>
      </c>
      <c r="R88" s="679" t="s">
        <v>661</v>
      </c>
      <c r="S88" s="680" t="s">
        <v>661</v>
      </c>
      <c r="T88" s="680" t="s">
        <v>661</v>
      </c>
      <c r="U88" s="665" t="s">
        <v>661</v>
      </c>
      <c r="V88" s="665" t="s">
        <v>661</v>
      </c>
      <c r="W88" s="679" t="s">
        <v>661</v>
      </c>
      <c r="X88" s="679" t="s">
        <v>661</v>
      </c>
      <c r="Y88" s="679" t="s">
        <v>661</v>
      </c>
      <c r="Z88" s="679" t="s">
        <v>661</v>
      </c>
      <c r="AA88" s="679" t="s">
        <v>661</v>
      </c>
      <c r="AB88" s="665" t="s">
        <v>661</v>
      </c>
      <c r="AC88" s="665" t="s">
        <v>661</v>
      </c>
      <c r="AD88" s="665" t="s">
        <v>661</v>
      </c>
      <c r="AE88" s="665" t="s">
        <v>661</v>
      </c>
      <c r="AF88" s="665" t="s">
        <v>661</v>
      </c>
      <c r="AG88" s="665" t="s">
        <v>661</v>
      </c>
      <c r="AH88" s="665" t="s">
        <v>661</v>
      </c>
      <c r="AI88" s="665" t="s">
        <v>661</v>
      </c>
      <c r="AJ88" s="665" t="s">
        <v>661</v>
      </c>
      <c r="AK88" s="665" t="s">
        <v>661</v>
      </c>
      <c r="AL88" s="680" t="s">
        <v>661</v>
      </c>
      <c r="AM88" s="680" t="s">
        <v>661</v>
      </c>
      <c r="AN88" s="680" t="s">
        <v>661</v>
      </c>
      <c r="AO88" s="668" t="s">
        <v>661</v>
      </c>
      <c r="AP88" s="668" t="s">
        <v>661</v>
      </c>
      <c r="AQ88" s="681" t="s">
        <v>661</v>
      </c>
      <c r="AR88" s="680" t="s">
        <v>661</v>
      </c>
      <c r="AS88" s="680" t="s">
        <v>661</v>
      </c>
      <c r="AT88" s="668" t="s">
        <v>661</v>
      </c>
      <c r="AU88" s="668" t="s">
        <v>661</v>
      </c>
      <c r="AV88" s="681" t="s">
        <v>661</v>
      </c>
      <c r="AW88" s="679" t="s">
        <v>661</v>
      </c>
      <c r="AX88" s="679" t="s">
        <v>661</v>
      </c>
      <c r="AY88" s="668" t="s">
        <v>661</v>
      </c>
      <c r="AZ88" s="668" t="s">
        <v>661</v>
      </c>
      <c r="BA88" s="681" t="s">
        <v>661</v>
      </c>
      <c r="BB88" s="680" t="s">
        <v>661</v>
      </c>
      <c r="BC88" s="680" t="s">
        <v>661</v>
      </c>
      <c r="BD88" s="668" t="s">
        <v>661</v>
      </c>
      <c r="BE88" s="668" t="s">
        <v>661</v>
      </c>
      <c r="BF88" s="679" t="s">
        <v>661</v>
      </c>
      <c r="BG88" s="679" t="s">
        <v>661</v>
      </c>
      <c r="BH88" s="679" t="s">
        <v>661</v>
      </c>
      <c r="BI88" s="665" t="s">
        <v>661</v>
      </c>
      <c r="BJ88" s="665" t="s">
        <v>661</v>
      </c>
      <c r="BK88" s="679" t="s">
        <v>661</v>
      </c>
      <c r="BL88" s="679" t="s">
        <v>661</v>
      </c>
      <c r="BM88" s="679" t="s">
        <v>661</v>
      </c>
      <c r="BN88" s="665" t="s">
        <v>661</v>
      </c>
      <c r="BO88" s="665" t="s">
        <v>661</v>
      </c>
      <c r="BP88" s="679" t="s">
        <v>661</v>
      </c>
      <c r="BQ88" s="679" t="s">
        <v>661</v>
      </c>
      <c r="BR88" s="679" t="s">
        <v>661</v>
      </c>
      <c r="BS88" s="665" t="s">
        <v>661</v>
      </c>
      <c r="BT88" s="665" t="s">
        <v>661</v>
      </c>
      <c r="BU88" s="679" t="s">
        <v>661</v>
      </c>
      <c r="BV88" s="680" t="s">
        <v>661</v>
      </c>
      <c r="BW88" s="680" t="s">
        <v>661</v>
      </c>
      <c r="BX88" s="665" t="s">
        <v>661</v>
      </c>
      <c r="BY88" s="665" t="s">
        <v>661</v>
      </c>
      <c r="BZ88" s="681" t="s">
        <v>661</v>
      </c>
      <c r="CA88" s="679" t="s">
        <v>661</v>
      </c>
      <c r="CB88" s="679" t="s">
        <v>661</v>
      </c>
      <c r="CC88" s="665" t="s">
        <v>661</v>
      </c>
      <c r="CD88" s="665" t="s">
        <v>661</v>
      </c>
      <c r="CE88" s="665" t="s">
        <v>661</v>
      </c>
      <c r="CF88" s="665" t="s">
        <v>661</v>
      </c>
      <c r="CG88" s="665" t="s">
        <v>661</v>
      </c>
      <c r="CH88" s="665" t="s">
        <v>661</v>
      </c>
      <c r="CI88" s="679" t="s">
        <v>661</v>
      </c>
      <c r="CJ88" s="679" t="s">
        <v>661</v>
      </c>
      <c r="CK88" s="679" t="s">
        <v>661</v>
      </c>
      <c r="CL88" s="665" t="s">
        <v>661</v>
      </c>
      <c r="CM88" s="665" t="s">
        <v>661</v>
      </c>
      <c r="CN88" s="679" t="s">
        <v>661</v>
      </c>
      <c r="CO88" s="679" t="s">
        <v>661</v>
      </c>
      <c r="CP88" s="679" t="s">
        <v>661</v>
      </c>
      <c r="CQ88" s="665" t="s">
        <v>661</v>
      </c>
      <c r="CR88" s="665" t="s">
        <v>661</v>
      </c>
      <c r="CS88" s="679" t="s">
        <v>661</v>
      </c>
      <c r="CT88" s="679" t="s">
        <v>661</v>
      </c>
      <c r="CU88" s="679" t="s">
        <v>661</v>
      </c>
      <c r="CV88" s="665" t="s">
        <v>661</v>
      </c>
      <c r="CW88" s="665" t="s">
        <v>661</v>
      </c>
      <c r="CX88" s="679" t="s">
        <v>661</v>
      </c>
      <c r="CY88" s="680" t="s">
        <v>661</v>
      </c>
      <c r="CZ88" s="680" t="s">
        <v>661</v>
      </c>
      <c r="DA88" s="665" t="s">
        <v>661</v>
      </c>
      <c r="DB88" s="665" t="s">
        <v>661</v>
      </c>
      <c r="DC88" s="681" t="s">
        <v>661</v>
      </c>
      <c r="DD88" s="681" t="s">
        <v>661</v>
      </c>
      <c r="DE88" s="679" t="s">
        <v>661</v>
      </c>
      <c r="DF88" s="679" t="s">
        <v>661</v>
      </c>
      <c r="DG88" s="679" t="s">
        <v>661</v>
      </c>
      <c r="DH88" s="665" t="s">
        <v>661</v>
      </c>
      <c r="DI88" s="665" t="s">
        <v>661</v>
      </c>
      <c r="DJ88" s="665" t="s">
        <v>661</v>
      </c>
      <c r="DK88" s="665" t="s">
        <v>661</v>
      </c>
      <c r="DL88" s="665" t="s">
        <v>661</v>
      </c>
      <c r="DM88" s="665" t="s">
        <v>661</v>
      </c>
      <c r="DN88" s="665" t="s">
        <v>661</v>
      </c>
      <c r="DO88" s="665" t="s">
        <v>661</v>
      </c>
      <c r="DP88" s="665" t="s">
        <v>661</v>
      </c>
      <c r="DQ88" s="665" t="s">
        <v>661</v>
      </c>
      <c r="DR88" s="681" t="s">
        <v>661</v>
      </c>
      <c r="DS88" s="681" t="s">
        <v>661</v>
      </c>
      <c r="DT88" s="681" t="s">
        <v>661</v>
      </c>
      <c r="DU88" s="679" t="s">
        <v>661</v>
      </c>
      <c r="DV88" s="679" t="s">
        <v>661</v>
      </c>
      <c r="DW88" s="682" t="s">
        <v>661</v>
      </c>
    </row>
    <row r="89" spans="1:127" x14ac:dyDescent="0.2">
      <c r="A89" s="661" t="s">
        <v>91</v>
      </c>
      <c r="B89" s="662">
        <v>2013</v>
      </c>
      <c r="C89" s="690" t="s">
        <v>661</v>
      </c>
      <c r="D89" s="691" t="s">
        <v>661</v>
      </c>
      <c r="E89" s="691" t="s">
        <v>661</v>
      </c>
      <c r="F89" s="692" t="s">
        <v>661</v>
      </c>
      <c r="G89" s="692" t="s">
        <v>661</v>
      </c>
      <c r="H89" s="691" t="s">
        <v>661</v>
      </c>
      <c r="I89" s="691" t="s">
        <v>661</v>
      </c>
      <c r="J89" s="691" t="s">
        <v>661</v>
      </c>
      <c r="K89" s="692" t="s">
        <v>661</v>
      </c>
      <c r="L89" s="692" t="s">
        <v>661</v>
      </c>
      <c r="M89" s="691" t="s">
        <v>661</v>
      </c>
      <c r="N89" s="691" t="s">
        <v>661</v>
      </c>
      <c r="O89" s="691" t="s">
        <v>661</v>
      </c>
      <c r="P89" s="692" t="s">
        <v>661</v>
      </c>
      <c r="Q89" s="692" t="s">
        <v>661</v>
      </c>
      <c r="R89" s="691" t="s">
        <v>661</v>
      </c>
      <c r="S89" s="693" t="s">
        <v>661</v>
      </c>
      <c r="T89" s="693" t="s">
        <v>661</v>
      </c>
      <c r="U89" s="692" t="s">
        <v>661</v>
      </c>
      <c r="V89" s="692" t="s">
        <v>661</v>
      </c>
      <c r="W89" s="691" t="s">
        <v>661</v>
      </c>
      <c r="X89" s="691" t="s">
        <v>661</v>
      </c>
      <c r="Y89" s="691" t="s">
        <v>661</v>
      </c>
      <c r="Z89" s="691" t="s">
        <v>661</v>
      </c>
      <c r="AA89" s="691" t="s">
        <v>661</v>
      </c>
      <c r="AB89" s="692" t="s">
        <v>661</v>
      </c>
      <c r="AC89" s="692" t="s">
        <v>661</v>
      </c>
      <c r="AD89" s="692" t="s">
        <v>661</v>
      </c>
      <c r="AE89" s="692" t="s">
        <v>661</v>
      </c>
      <c r="AF89" s="692" t="s">
        <v>661</v>
      </c>
      <c r="AG89" s="692" t="s">
        <v>661</v>
      </c>
      <c r="AH89" s="692" t="s">
        <v>661</v>
      </c>
      <c r="AI89" s="692" t="s">
        <v>661</v>
      </c>
      <c r="AJ89" s="692" t="s">
        <v>661</v>
      </c>
      <c r="AK89" s="692" t="s">
        <v>661</v>
      </c>
      <c r="AL89" s="693" t="s">
        <v>661</v>
      </c>
      <c r="AM89" s="693" t="s">
        <v>661</v>
      </c>
      <c r="AN89" s="693" t="s">
        <v>661</v>
      </c>
      <c r="AO89" s="694" t="s">
        <v>661</v>
      </c>
      <c r="AP89" s="694" t="s">
        <v>661</v>
      </c>
      <c r="AQ89" s="695" t="s">
        <v>661</v>
      </c>
      <c r="AR89" s="693" t="s">
        <v>661</v>
      </c>
      <c r="AS89" s="693" t="s">
        <v>661</v>
      </c>
      <c r="AT89" s="694" t="s">
        <v>661</v>
      </c>
      <c r="AU89" s="694" t="s">
        <v>661</v>
      </c>
      <c r="AV89" s="695" t="s">
        <v>661</v>
      </c>
      <c r="AW89" s="691" t="s">
        <v>661</v>
      </c>
      <c r="AX89" s="691" t="s">
        <v>661</v>
      </c>
      <c r="AY89" s="694" t="s">
        <v>661</v>
      </c>
      <c r="AZ89" s="694" t="s">
        <v>661</v>
      </c>
      <c r="BA89" s="695" t="s">
        <v>661</v>
      </c>
      <c r="BB89" s="693" t="s">
        <v>661</v>
      </c>
      <c r="BC89" s="693" t="s">
        <v>661</v>
      </c>
      <c r="BD89" s="694" t="s">
        <v>661</v>
      </c>
      <c r="BE89" s="694" t="s">
        <v>661</v>
      </c>
      <c r="BF89" s="691" t="s">
        <v>661</v>
      </c>
      <c r="BG89" s="691" t="s">
        <v>661</v>
      </c>
      <c r="BH89" s="691" t="s">
        <v>661</v>
      </c>
      <c r="BI89" s="692" t="s">
        <v>661</v>
      </c>
      <c r="BJ89" s="692" t="s">
        <v>661</v>
      </c>
      <c r="BK89" s="691" t="s">
        <v>661</v>
      </c>
      <c r="BL89" s="691" t="s">
        <v>661</v>
      </c>
      <c r="BM89" s="691" t="s">
        <v>661</v>
      </c>
      <c r="BN89" s="692" t="s">
        <v>661</v>
      </c>
      <c r="BO89" s="692" t="s">
        <v>661</v>
      </c>
      <c r="BP89" s="691" t="s">
        <v>661</v>
      </c>
      <c r="BQ89" s="691" t="s">
        <v>661</v>
      </c>
      <c r="BR89" s="691" t="s">
        <v>661</v>
      </c>
      <c r="BS89" s="692" t="s">
        <v>661</v>
      </c>
      <c r="BT89" s="692" t="s">
        <v>661</v>
      </c>
      <c r="BU89" s="691" t="s">
        <v>661</v>
      </c>
      <c r="BV89" s="693" t="s">
        <v>661</v>
      </c>
      <c r="BW89" s="693" t="s">
        <v>661</v>
      </c>
      <c r="BX89" s="692" t="s">
        <v>661</v>
      </c>
      <c r="BY89" s="692" t="s">
        <v>661</v>
      </c>
      <c r="BZ89" s="695" t="s">
        <v>661</v>
      </c>
      <c r="CA89" s="691" t="s">
        <v>661</v>
      </c>
      <c r="CB89" s="691" t="s">
        <v>661</v>
      </c>
      <c r="CC89" s="692" t="s">
        <v>661</v>
      </c>
      <c r="CD89" s="692" t="s">
        <v>661</v>
      </c>
      <c r="CE89" s="692" t="s">
        <v>661</v>
      </c>
      <c r="CF89" s="692" t="s">
        <v>661</v>
      </c>
      <c r="CG89" s="692" t="s">
        <v>661</v>
      </c>
      <c r="CH89" s="692" t="s">
        <v>661</v>
      </c>
      <c r="CI89" s="691" t="s">
        <v>661</v>
      </c>
      <c r="CJ89" s="691" t="s">
        <v>661</v>
      </c>
      <c r="CK89" s="691" t="s">
        <v>661</v>
      </c>
      <c r="CL89" s="692" t="s">
        <v>661</v>
      </c>
      <c r="CM89" s="692" t="s">
        <v>661</v>
      </c>
      <c r="CN89" s="691" t="s">
        <v>661</v>
      </c>
      <c r="CO89" s="691" t="s">
        <v>661</v>
      </c>
      <c r="CP89" s="691" t="s">
        <v>661</v>
      </c>
      <c r="CQ89" s="692" t="s">
        <v>661</v>
      </c>
      <c r="CR89" s="692" t="s">
        <v>661</v>
      </c>
      <c r="CS89" s="691" t="s">
        <v>661</v>
      </c>
      <c r="CT89" s="691" t="s">
        <v>661</v>
      </c>
      <c r="CU89" s="691" t="s">
        <v>661</v>
      </c>
      <c r="CV89" s="692" t="s">
        <v>661</v>
      </c>
      <c r="CW89" s="692" t="s">
        <v>661</v>
      </c>
      <c r="CX89" s="691" t="s">
        <v>661</v>
      </c>
      <c r="CY89" s="693" t="s">
        <v>661</v>
      </c>
      <c r="CZ89" s="693" t="s">
        <v>661</v>
      </c>
      <c r="DA89" s="692" t="s">
        <v>661</v>
      </c>
      <c r="DB89" s="692" t="s">
        <v>661</v>
      </c>
      <c r="DC89" s="695" t="s">
        <v>661</v>
      </c>
      <c r="DD89" s="695" t="s">
        <v>661</v>
      </c>
      <c r="DE89" s="691" t="s">
        <v>661</v>
      </c>
      <c r="DF89" s="691" t="s">
        <v>661</v>
      </c>
      <c r="DG89" s="691" t="s">
        <v>661</v>
      </c>
      <c r="DH89" s="692" t="s">
        <v>661</v>
      </c>
      <c r="DI89" s="692" t="s">
        <v>661</v>
      </c>
      <c r="DJ89" s="692" t="s">
        <v>661</v>
      </c>
      <c r="DK89" s="692" t="s">
        <v>661</v>
      </c>
      <c r="DL89" s="692" t="s">
        <v>661</v>
      </c>
      <c r="DM89" s="692" t="s">
        <v>661</v>
      </c>
      <c r="DN89" s="692" t="s">
        <v>661</v>
      </c>
      <c r="DO89" s="692" t="s">
        <v>661</v>
      </c>
      <c r="DP89" s="692" t="s">
        <v>661</v>
      </c>
      <c r="DQ89" s="692" t="s">
        <v>661</v>
      </c>
      <c r="DR89" s="695" t="s">
        <v>661</v>
      </c>
      <c r="DS89" s="695" t="s">
        <v>661</v>
      </c>
      <c r="DT89" s="695" t="s">
        <v>661</v>
      </c>
      <c r="DU89" s="691" t="s">
        <v>661</v>
      </c>
      <c r="DV89" s="691" t="s">
        <v>661</v>
      </c>
      <c r="DW89" s="696" t="s">
        <v>661</v>
      </c>
    </row>
    <row r="90" spans="1:127" x14ac:dyDescent="0.2">
      <c r="A90" s="661" t="s">
        <v>92</v>
      </c>
      <c r="B90" s="662">
        <v>2013</v>
      </c>
      <c r="C90" s="678" t="s">
        <v>661</v>
      </c>
      <c r="D90" s="679" t="s">
        <v>661</v>
      </c>
      <c r="E90" s="679" t="s">
        <v>661</v>
      </c>
      <c r="F90" s="665" t="s">
        <v>661</v>
      </c>
      <c r="G90" s="665" t="s">
        <v>661</v>
      </c>
      <c r="H90" s="679" t="s">
        <v>661</v>
      </c>
      <c r="I90" s="679" t="s">
        <v>661</v>
      </c>
      <c r="J90" s="679" t="s">
        <v>661</v>
      </c>
      <c r="K90" s="665" t="s">
        <v>661</v>
      </c>
      <c r="L90" s="665" t="s">
        <v>661</v>
      </c>
      <c r="M90" s="679" t="s">
        <v>661</v>
      </c>
      <c r="N90" s="679" t="s">
        <v>661</v>
      </c>
      <c r="O90" s="679" t="s">
        <v>661</v>
      </c>
      <c r="P90" s="665" t="s">
        <v>661</v>
      </c>
      <c r="Q90" s="665" t="s">
        <v>661</v>
      </c>
      <c r="R90" s="679" t="s">
        <v>661</v>
      </c>
      <c r="S90" s="680" t="s">
        <v>661</v>
      </c>
      <c r="T90" s="680" t="s">
        <v>661</v>
      </c>
      <c r="U90" s="665" t="s">
        <v>661</v>
      </c>
      <c r="V90" s="665" t="s">
        <v>661</v>
      </c>
      <c r="W90" s="679" t="s">
        <v>661</v>
      </c>
      <c r="X90" s="679" t="s">
        <v>661</v>
      </c>
      <c r="Y90" s="679" t="s">
        <v>661</v>
      </c>
      <c r="Z90" s="679" t="s">
        <v>661</v>
      </c>
      <c r="AA90" s="679" t="s">
        <v>661</v>
      </c>
      <c r="AB90" s="665" t="s">
        <v>661</v>
      </c>
      <c r="AC90" s="665" t="s">
        <v>661</v>
      </c>
      <c r="AD90" s="665" t="s">
        <v>661</v>
      </c>
      <c r="AE90" s="665" t="s">
        <v>661</v>
      </c>
      <c r="AF90" s="665" t="s">
        <v>661</v>
      </c>
      <c r="AG90" s="665" t="s">
        <v>661</v>
      </c>
      <c r="AH90" s="665" t="s">
        <v>661</v>
      </c>
      <c r="AI90" s="665" t="s">
        <v>661</v>
      </c>
      <c r="AJ90" s="665" t="s">
        <v>661</v>
      </c>
      <c r="AK90" s="665" t="s">
        <v>661</v>
      </c>
      <c r="AL90" s="680" t="s">
        <v>661</v>
      </c>
      <c r="AM90" s="680" t="s">
        <v>661</v>
      </c>
      <c r="AN90" s="680" t="s">
        <v>661</v>
      </c>
      <c r="AO90" s="668" t="s">
        <v>661</v>
      </c>
      <c r="AP90" s="668" t="s">
        <v>661</v>
      </c>
      <c r="AQ90" s="681" t="s">
        <v>661</v>
      </c>
      <c r="AR90" s="680" t="s">
        <v>661</v>
      </c>
      <c r="AS90" s="680" t="s">
        <v>661</v>
      </c>
      <c r="AT90" s="668" t="s">
        <v>661</v>
      </c>
      <c r="AU90" s="668" t="s">
        <v>661</v>
      </c>
      <c r="AV90" s="681" t="s">
        <v>661</v>
      </c>
      <c r="AW90" s="679" t="s">
        <v>661</v>
      </c>
      <c r="AX90" s="679" t="s">
        <v>661</v>
      </c>
      <c r="AY90" s="668" t="s">
        <v>661</v>
      </c>
      <c r="AZ90" s="668" t="s">
        <v>661</v>
      </c>
      <c r="BA90" s="681" t="s">
        <v>661</v>
      </c>
      <c r="BB90" s="680" t="s">
        <v>661</v>
      </c>
      <c r="BC90" s="680" t="s">
        <v>661</v>
      </c>
      <c r="BD90" s="668" t="s">
        <v>661</v>
      </c>
      <c r="BE90" s="668" t="s">
        <v>661</v>
      </c>
      <c r="BF90" s="679" t="s">
        <v>661</v>
      </c>
      <c r="BG90" s="679" t="s">
        <v>661</v>
      </c>
      <c r="BH90" s="679" t="s">
        <v>661</v>
      </c>
      <c r="BI90" s="665" t="s">
        <v>661</v>
      </c>
      <c r="BJ90" s="665" t="s">
        <v>661</v>
      </c>
      <c r="BK90" s="679" t="s">
        <v>661</v>
      </c>
      <c r="BL90" s="679" t="s">
        <v>661</v>
      </c>
      <c r="BM90" s="679" t="s">
        <v>661</v>
      </c>
      <c r="BN90" s="665" t="s">
        <v>661</v>
      </c>
      <c r="BO90" s="665" t="s">
        <v>661</v>
      </c>
      <c r="BP90" s="679" t="s">
        <v>661</v>
      </c>
      <c r="BQ90" s="679" t="s">
        <v>661</v>
      </c>
      <c r="BR90" s="679" t="s">
        <v>661</v>
      </c>
      <c r="BS90" s="665" t="s">
        <v>661</v>
      </c>
      <c r="BT90" s="665" t="s">
        <v>661</v>
      </c>
      <c r="BU90" s="679" t="s">
        <v>661</v>
      </c>
      <c r="BV90" s="680" t="s">
        <v>661</v>
      </c>
      <c r="BW90" s="680" t="s">
        <v>661</v>
      </c>
      <c r="BX90" s="665" t="s">
        <v>661</v>
      </c>
      <c r="BY90" s="665" t="s">
        <v>661</v>
      </c>
      <c r="BZ90" s="681" t="s">
        <v>661</v>
      </c>
      <c r="CA90" s="679" t="s">
        <v>661</v>
      </c>
      <c r="CB90" s="679" t="s">
        <v>661</v>
      </c>
      <c r="CC90" s="665" t="s">
        <v>661</v>
      </c>
      <c r="CD90" s="665" t="s">
        <v>661</v>
      </c>
      <c r="CE90" s="665" t="s">
        <v>661</v>
      </c>
      <c r="CF90" s="665" t="s">
        <v>661</v>
      </c>
      <c r="CG90" s="665" t="s">
        <v>661</v>
      </c>
      <c r="CH90" s="665" t="s">
        <v>661</v>
      </c>
      <c r="CI90" s="679" t="s">
        <v>661</v>
      </c>
      <c r="CJ90" s="679" t="s">
        <v>661</v>
      </c>
      <c r="CK90" s="679" t="s">
        <v>661</v>
      </c>
      <c r="CL90" s="665" t="s">
        <v>661</v>
      </c>
      <c r="CM90" s="665" t="s">
        <v>661</v>
      </c>
      <c r="CN90" s="679" t="s">
        <v>661</v>
      </c>
      <c r="CO90" s="679" t="s">
        <v>661</v>
      </c>
      <c r="CP90" s="679" t="s">
        <v>661</v>
      </c>
      <c r="CQ90" s="665" t="s">
        <v>661</v>
      </c>
      <c r="CR90" s="665" t="s">
        <v>661</v>
      </c>
      <c r="CS90" s="679" t="s">
        <v>661</v>
      </c>
      <c r="CT90" s="679" t="s">
        <v>661</v>
      </c>
      <c r="CU90" s="679" t="s">
        <v>661</v>
      </c>
      <c r="CV90" s="665" t="s">
        <v>661</v>
      </c>
      <c r="CW90" s="665" t="s">
        <v>661</v>
      </c>
      <c r="CX90" s="679" t="s">
        <v>661</v>
      </c>
      <c r="CY90" s="680" t="s">
        <v>661</v>
      </c>
      <c r="CZ90" s="680" t="s">
        <v>661</v>
      </c>
      <c r="DA90" s="665" t="s">
        <v>661</v>
      </c>
      <c r="DB90" s="665" t="s">
        <v>661</v>
      </c>
      <c r="DC90" s="681" t="s">
        <v>661</v>
      </c>
      <c r="DD90" s="681" t="s">
        <v>661</v>
      </c>
      <c r="DE90" s="679" t="s">
        <v>661</v>
      </c>
      <c r="DF90" s="679" t="s">
        <v>661</v>
      </c>
      <c r="DG90" s="679" t="s">
        <v>661</v>
      </c>
      <c r="DH90" s="665" t="s">
        <v>661</v>
      </c>
      <c r="DI90" s="665" t="s">
        <v>661</v>
      </c>
      <c r="DJ90" s="665" t="s">
        <v>661</v>
      </c>
      <c r="DK90" s="665" t="s">
        <v>661</v>
      </c>
      <c r="DL90" s="665" t="s">
        <v>661</v>
      </c>
      <c r="DM90" s="665" t="s">
        <v>661</v>
      </c>
      <c r="DN90" s="665" t="s">
        <v>661</v>
      </c>
      <c r="DO90" s="665" t="s">
        <v>661</v>
      </c>
      <c r="DP90" s="665" t="s">
        <v>661</v>
      </c>
      <c r="DQ90" s="665" t="s">
        <v>661</v>
      </c>
      <c r="DR90" s="681" t="s">
        <v>661</v>
      </c>
      <c r="DS90" s="681" t="s">
        <v>661</v>
      </c>
      <c r="DT90" s="681" t="s">
        <v>661</v>
      </c>
      <c r="DU90" s="679" t="s">
        <v>661</v>
      </c>
      <c r="DV90" s="679" t="s">
        <v>661</v>
      </c>
      <c r="DW90" s="682" t="s">
        <v>661</v>
      </c>
    </row>
    <row r="91" spans="1:127" x14ac:dyDescent="0.2">
      <c r="A91" s="661" t="s">
        <v>93</v>
      </c>
      <c r="B91" s="662">
        <v>2013</v>
      </c>
      <c r="C91" s="678" t="s">
        <v>1134</v>
      </c>
      <c r="D91" s="679" t="s">
        <v>1122</v>
      </c>
      <c r="E91" s="679" t="s">
        <v>1116</v>
      </c>
      <c r="F91" s="665" t="s">
        <v>1135</v>
      </c>
      <c r="G91" s="665" t="s">
        <v>1136</v>
      </c>
      <c r="H91" s="679" t="s">
        <v>1090</v>
      </c>
      <c r="I91" s="679" t="s">
        <v>946</v>
      </c>
      <c r="J91" s="679" t="s">
        <v>907</v>
      </c>
      <c r="K91" s="665" t="s">
        <v>965</v>
      </c>
      <c r="L91" s="665" t="s">
        <v>968</v>
      </c>
      <c r="M91" s="679" t="s">
        <v>1137</v>
      </c>
      <c r="N91" s="679" t="s">
        <v>1118</v>
      </c>
      <c r="O91" s="679" t="s">
        <v>1122</v>
      </c>
      <c r="P91" s="665" t="s">
        <v>1099</v>
      </c>
      <c r="Q91" s="665" t="s">
        <v>1119</v>
      </c>
      <c r="R91" s="679" t="s">
        <v>1090</v>
      </c>
      <c r="S91" s="680" t="s">
        <v>993</v>
      </c>
      <c r="T91" s="680" t="s">
        <v>898</v>
      </c>
      <c r="U91" s="665" t="s">
        <v>976</v>
      </c>
      <c r="V91" s="665" t="s">
        <v>944</v>
      </c>
      <c r="W91" s="679" t="s">
        <v>1060</v>
      </c>
      <c r="X91" s="679" t="s">
        <v>945</v>
      </c>
      <c r="Y91" s="679" t="s">
        <v>982</v>
      </c>
      <c r="Z91" s="679" t="s">
        <v>945</v>
      </c>
      <c r="AA91" s="679" t="s">
        <v>944</v>
      </c>
      <c r="AB91" s="665" t="s">
        <v>886</v>
      </c>
      <c r="AC91" s="665" t="s">
        <v>986</v>
      </c>
      <c r="AD91" s="665" t="s">
        <v>936</v>
      </c>
      <c r="AE91" s="665" t="s">
        <v>990</v>
      </c>
      <c r="AF91" s="665" t="s">
        <v>1024</v>
      </c>
      <c r="AG91" s="665" t="s">
        <v>886</v>
      </c>
      <c r="AH91" s="665" t="s">
        <v>986</v>
      </c>
      <c r="AI91" s="665" t="s">
        <v>986</v>
      </c>
      <c r="AJ91" s="665" t="s">
        <v>890</v>
      </c>
      <c r="AK91" s="665" t="s">
        <v>1110</v>
      </c>
      <c r="AL91" s="680">
        <v>3.7</v>
      </c>
      <c r="AM91" s="680">
        <v>3.5</v>
      </c>
      <c r="AN91" s="680">
        <v>4.0999999999999996</v>
      </c>
      <c r="AO91" s="668">
        <v>3.22</v>
      </c>
      <c r="AP91" s="668">
        <v>4.2699999999999996</v>
      </c>
      <c r="AQ91" s="681" t="s">
        <v>1138</v>
      </c>
      <c r="AR91" s="680">
        <v>5.3</v>
      </c>
      <c r="AS91" s="680">
        <v>6.2</v>
      </c>
      <c r="AT91" s="668">
        <v>4.8099999999999996</v>
      </c>
      <c r="AU91" s="668">
        <v>7.34</v>
      </c>
      <c r="AV91" s="681" t="s">
        <v>1007</v>
      </c>
      <c r="AW91" s="679" t="s">
        <v>1139</v>
      </c>
      <c r="AX91" s="679" t="s">
        <v>1140</v>
      </c>
      <c r="AY91" s="668" t="s">
        <v>1055</v>
      </c>
      <c r="AZ91" s="668" t="s">
        <v>1141</v>
      </c>
      <c r="BA91" s="681" t="s">
        <v>923</v>
      </c>
      <c r="BB91" s="680">
        <v>1.7</v>
      </c>
      <c r="BC91" s="680">
        <v>2.9</v>
      </c>
      <c r="BD91" s="668" t="s">
        <v>925</v>
      </c>
      <c r="BE91" s="668" t="s">
        <v>928</v>
      </c>
      <c r="BF91" s="679" t="s">
        <v>1026</v>
      </c>
      <c r="BG91" s="679" t="s">
        <v>1126</v>
      </c>
      <c r="BH91" s="679" t="s">
        <v>911</v>
      </c>
      <c r="BI91" s="665" t="s">
        <v>702</v>
      </c>
      <c r="BJ91" s="665" t="s">
        <v>913</v>
      </c>
      <c r="BK91" s="679" t="s">
        <v>887</v>
      </c>
      <c r="BL91" s="679" t="s">
        <v>943</v>
      </c>
      <c r="BM91" s="679" t="s">
        <v>686</v>
      </c>
      <c r="BN91" s="665" t="s">
        <v>941</v>
      </c>
      <c r="BO91" s="665" t="s">
        <v>940</v>
      </c>
      <c r="BP91" s="679" t="s">
        <v>1142</v>
      </c>
      <c r="BQ91" s="679" t="s">
        <v>977</v>
      </c>
      <c r="BR91" s="679" t="s">
        <v>901</v>
      </c>
      <c r="BS91" s="665" t="s">
        <v>1030</v>
      </c>
      <c r="BT91" s="665" t="s">
        <v>1076</v>
      </c>
      <c r="BU91" s="679" t="s">
        <v>903</v>
      </c>
      <c r="BV91" s="680" t="s">
        <v>1025</v>
      </c>
      <c r="BW91" s="680" t="s">
        <v>905</v>
      </c>
      <c r="BX91" s="665" t="s">
        <v>681</v>
      </c>
      <c r="BY91" s="665" t="s">
        <v>904</v>
      </c>
      <c r="BZ91" s="681" t="s">
        <v>887</v>
      </c>
      <c r="CA91" s="679" t="s">
        <v>696</v>
      </c>
      <c r="CB91" s="679" t="s">
        <v>1025</v>
      </c>
      <c r="CC91" s="665" t="s">
        <v>941</v>
      </c>
      <c r="CD91" s="665" t="s">
        <v>670</v>
      </c>
      <c r="CE91" s="665" t="s">
        <v>1067</v>
      </c>
      <c r="CF91" s="665" t="s">
        <v>940</v>
      </c>
      <c r="CG91" s="665" t="s">
        <v>697</v>
      </c>
      <c r="CH91" s="665" t="s">
        <v>887</v>
      </c>
      <c r="CI91" s="679" t="s">
        <v>1021</v>
      </c>
      <c r="CJ91" s="679" t="s">
        <v>1049</v>
      </c>
      <c r="CK91" s="679" t="s">
        <v>1081</v>
      </c>
      <c r="CL91" s="665" t="s">
        <v>918</v>
      </c>
      <c r="CM91" s="665" t="s">
        <v>1050</v>
      </c>
      <c r="CN91" s="679" t="s">
        <v>681</v>
      </c>
      <c r="CO91" s="679" t="s">
        <v>957</v>
      </c>
      <c r="CP91" s="679" t="s">
        <v>887</v>
      </c>
      <c r="CQ91" s="665" t="s">
        <v>947</v>
      </c>
      <c r="CR91" s="665" t="s">
        <v>948</v>
      </c>
      <c r="CS91" s="679" t="s">
        <v>1027</v>
      </c>
      <c r="CT91" s="679" t="s">
        <v>890</v>
      </c>
      <c r="CU91" s="679" t="s">
        <v>1061</v>
      </c>
      <c r="CV91" s="665" t="s">
        <v>1025</v>
      </c>
      <c r="CW91" s="665" t="s">
        <v>970</v>
      </c>
      <c r="CX91" s="679" t="s">
        <v>994</v>
      </c>
      <c r="CY91" s="680">
        <v>4600</v>
      </c>
      <c r="CZ91" s="680">
        <v>6900</v>
      </c>
      <c r="DA91" s="665" t="s">
        <v>884</v>
      </c>
      <c r="DB91" s="665" t="s">
        <v>666</v>
      </c>
      <c r="DC91" s="681" t="s">
        <v>896</v>
      </c>
      <c r="DD91" s="681" t="s">
        <v>942</v>
      </c>
      <c r="DE91" s="679" t="s">
        <v>880</v>
      </c>
      <c r="DF91" s="679" t="s">
        <v>950</v>
      </c>
      <c r="DG91" s="679" t="s">
        <v>667</v>
      </c>
      <c r="DH91" s="665" t="s">
        <v>673</v>
      </c>
      <c r="DI91" s="665" t="s">
        <v>665</v>
      </c>
      <c r="DJ91" s="665" t="s">
        <v>690</v>
      </c>
      <c r="DK91" s="665" t="s">
        <v>671</v>
      </c>
      <c r="DL91" s="665" t="s">
        <v>235</v>
      </c>
      <c r="DM91" s="665" t="s">
        <v>671</v>
      </c>
      <c r="DN91" s="665" t="s">
        <v>665</v>
      </c>
      <c r="DO91" s="665" t="s">
        <v>690</v>
      </c>
      <c r="DP91" s="665" t="s">
        <v>667</v>
      </c>
      <c r="DQ91" s="665" t="s">
        <v>663</v>
      </c>
      <c r="DR91" s="681" t="s">
        <v>1143</v>
      </c>
      <c r="DS91" s="681" t="s">
        <v>1107</v>
      </c>
      <c r="DT91" s="681" t="s">
        <v>1118</v>
      </c>
      <c r="DU91" s="679" t="s">
        <v>1126</v>
      </c>
      <c r="DV91" s="679" t="s">
        <v>977</v>
      </c>
      <c r="DW91" s="682" t="s">
        <v>1068</v>
      </c>
    </row>
    <row r="92" spans="1:127" x14ac:dyDescent="0.2">
      <c r="A92" s="661" t="s">
        <v>94</v>
      </c>
      <c r="B92" s="662">
        <v>2013</v>
      </c>
      <c r="C92" s="690" t="s">
        <v>661</v>
      </c>
      <c r="D92" s="691" t="s">
        <v>661</v>
      </c>
      <c r="E92" s="691" t="s">
        <v>661</v>
      </c>
      <c r="F92" s="692" t="s">
        <v>661</v>
      </c>
      <c r="G92" s="692" t="s">
        <v>661</v>
      </c>
      <c r="H92" s="691" t="s">
        <v>661</v>
      </c>
      <c r="I92" s="691" t="s">
        <v>661</v>
      </c>
      <c r="J92" s="691" t="s">
        <v>661</v>
      </c>
      <c r="K92" s="692" t="s">
        <v>661</v>
      </c>
      <c r="L92" s="692" t="s">
        <v>661</v>
      </c>
      <c r="M92" s="691" t="s">
        <v>661</v>
      </c>
      <c r="N92" s="691" t="s">
        <v>661</v>
      </c>
      <c r="O92" s="691" t="s">
        <v>661</v>
      </c>
      <c r="P92" s="692" t="s">
        <v>661</v>
      </c>
      <c r="Q92" s="692" t="s">
        <v>661</v>
      </c>
      <c r="R92" s="691" t="s">
        <v>661</v>
      </c>
      <c r="S92" s="693" t="s">
        <v>661</v>
      </c>
      <c r="T92" s="693" t="s">
        <v>661</v>
      </c>
      <c r="U92" s="692" t="s">
        <v>661</v>
      </c>
      <c r="V92" s="692" t="s">
        <v>661</v>
      </c>
      <c r="W92" s="691" t="s">
        <v>661</v>
      </c>
      <c r="X92" s="691" t="s">
        <v>661</v>
      </c>
      <c r="Y92" s="691" t="s">
        <v>661</v>
      </c>
      <c r="Z92" s="691" t="s">
        <v>661</v>
      </c>
      <c r="AA92" s="691" t="s">
        <v>661</v>
      </c>
      <c r="AB92" s="692" t="s">
        <v>661</v>
      </c>
      <c r="AC92" s="692" t="s">
        <v>661</v>
      </c>
      <c r="AD92" s="692" t="s">
        <v>661</v>
      </c>
      <c r="AE92" s="692" t="s">
        <v>661</v>
      </c>
      <c r="AF92" s="692" t="s">
        <v>661</v>
      </c>
      <c r="AG92" s="692" t="s">
        <v>661</v>
      </c>
      <c r="AH92" s="692" t="s">
        <v>661</v>
      </c>
      <c r="AI92" s="692" t="s">
        <v>661</v>
      </c>
      <c r="AJ92" s="692" t="s">
        <v>661</v>
      </c>
      <c r="AK92" s="692" t="s">
        <v>661</v>
      </c>
      <c r="AL92" s="693" t="s">
        <v>661</v>
      </c>
      <c r="AM92" s="693" t="s">
        <v>661</v>
      </c>
      <c r="AN92" s="693" t="s">
        <v>661</v>
      </c>
      <c r="AO92" s="694" t="s">
        <v>661</v>
      </c>
      <c r="AP92" s="694" t="s">
        <v>661</v>
      </c>
      <c r="AQ92" s="695" t="s">
        <v>661</v>
      </c>
      <c r="AR92" s="693" t="s">
        <v>661</v>
      </c>
      <c r="AS92" s="693" t="s">
        <v>661</v>
      </c>
      <c r="AT92" s="694" t="s">
        <v>661</v>
      </c>
      <c r="AU92" s="694" t="s">
        <v>661</v>
      </c>
      <c r="AV92" s="695" t="s">
        <v>661</v>
      </c>
      <c r="AW92" s="691" t="s">
        <v>661</v>
      </c>
      <c r="AX92" s="691" t="s">
        <v>661</v>
      </c>
      <c r="AY92" s="694" t="s">
        <v>661</v>
      </c>
      <c r="AZ92" s="694" t="s">
        <v>661</v>
      </c>
      <c r="BA92" s="695" t="s">
        <v>661</v>
      </c>
      <c r="BB92" s="693" t="s">
        <v>661</v>
      </c>
      <c r="BC92" s="693" t="s">
        <v>661</v>
      </c>
      <c r="BD92" s="694" t="s">
        <v>661</v>
      </c>
      <c r="BE92" s="694" t="s">
        <v>661</v>
      </c>
      <c r="BF92" s="691" t="s">
        <v>661</v>
      </c>
      <c r="BG92" s="691" t="s">
        <v>661</v>
      </c>
      <c r="BH92" s="691" t="s">
        <v>661</v>
      </c>
      <c r="BI92" s="692" t="s">
        <v>661</v>
      </c>
      <c r="BJ92" s="692" t="s">
        <v>661</v>
      </c>
      <c r="BK92" s="691" t="s">
        <v>661</v>
      </c>
      <c r="BL92" s="691" t="s">
        <v>661</v>
      </c>
      <c r="BM92" s="691" t="s">
        <v>661</v>
      </c>
      <c r="BN92" s="692" t="s">
        <v>661</v>
      </c>
      <c r="BO92" s="692" t="s">
        <v>661</v>
      </c>
      <c r="BP92" s="691" t="s">
        <v>661</v>
      </c>
      <c r="BQ92" s="691" t="s">
        <v>661</v>
      </c>
      <c r="BR92" s="691" t="s">
        <v>661</v>
      </c>
      <c r="BS92" s="692" t="s">
        <v>661</v>
      </c>
      <c r="BT92" s="692" t="s">
        <v>661</v>
      </c>
      <c r="BU92" s="691" t="s">
        <v>661</v>
      </c>
      <c r="BV92" s="693" t="s">
        <v>661</v>
      </c>
      <c r="BW92" s="693" t="s">
        <v>661</v>
      </c>
      <c r="BX92" s="692" t="s">
        <v>661</v>
      </c>
      <c r="BY92" s="692" t="s">
        <v>661</v>
      </c>
      <c r="BZ92" s="695" t="s">
        <v>661</v>
      </c>
      <c r="CA92" s="691" t="s">
        <v>661</v>
      </c>
      <c r="CB92" s="691" t="s">
        <v>661</v>
      </c>
      <c r="CC92" s="692" t="s">
        <v>661</v>
      </c>
      <c r="CD92" s="692" t="s">
        <v>661</v>
      </c>
      <c r="CE92" s="692" t="s">
        <v>661</v>
      </c>
      <c r="CF92" s="692" t="s">
        <v>661</v>
      </c>
      <c r="CG92" s="692" t="s">
        <v>661</v>
      </c>
      <c r="CH92" s="692" t="s">
        <v>661</v>
      </c>
      <c r="CI92" s="691" t="s">
        <v>661</v>
      </c>
      <c r="CJ92" s="691" t="s">
        <v>661</v>
      </c>
      <c r="CK92" s="691" t="s">
        <v>661</v>
      </c>
      <c r="CL92" s="692" t="s">
        <v>661</v>
      </c>
      <c r="CM92" s="692" t="s">
        <v>661</v>
      </c>
      <c r="CN92" s="691" t="s">
        <v>661</v>
      </c>
      <c r="CO92" s="691" t="s">
        <v>661</v>
      </c>
      <c r="CP92" s="691" t="s">
        <v>661</v>
      </c>
      <c r="CQ92" s="692" t="s">
        <v>661</v>
      </c>
      <c r="CR92" s="692" t="s">
        <v>661</v>
      </c>
      <c r="CS92" s="691" t="s">
        <v>661</v>
      </c>
      <c r="CT92" s="691" t="s">
        <v>661</v>
      </c>
      <c r="CU92" s="691" t="s">
        <v>661</v>
      </c>
      <c r="CV92" s="692" t="s">
        <v>661</v>
      </c>
      <c r="CW92" s="692" t="s">
        <v>661</v>
      </c>
      <c r="CX92" s="691" t="s">
        <v>661</v>
      </c>
      <c r="CY92" s="693" t="s">
        <v>661</v>
      </c>
      <c r="CZ92" s="693" t="s">
        <v>661</v>
      </c>
      <c r="DA92" s="692" t="s">
        <v>661</v>
      </c>
      <c r="DB92" s="692" t="s">
        <v>661</v>
      </c>
      <c r="DC92" s="695" t="s">
        <v>661</v>
      </c>
      <c r="DD92" s="695" t="s">
        <v>661</v>
      </c>
      <c r="DE92" s="691" t="s">
        <v>661</v>
      </c>
      <c r="DF92" s="691" t="s">
        <v>661</v>
      </c>
      <c r="DG92" s="691" t="s">
        <v>661</v>
      </c>
      <c r="DH92" s="692" t="s">
        <v>661</v>
      </c>
      <c r="DI92" s="692" t="s">
        <v>661</v>
      </c>
      <c r="DJ92" s="692" t="s">
        <v>661</v>
      </c>
      <c r="DK92" s="692" t="s">
        <v>661</v>
      </c>
      <c r="DL92" s="692" t="s">
        <v>661</v>
      </c>
      <c r="DM92" s="692" t="s">
        <v>661</v>
      </c>
      <c r="DN92" s="692" t="s">
        <v>661</v>
      </c>
      <c r="DO92" s="692" t="s">
        <v>661</v>
      </c>
      <c r="DP92" s="692" t="s">
        <v>661</v>
      </c>
      <c r="DQ92" s="692" t="s">
        <v>661</v>
      </c>
      <c r="DR92" s="695" t="s">
        <v>661</v>
      </c>
      <c r="DS92" s="695" t="s">
        <v>661</v>
      </c>
      <c r="DT92" s="695" t="s">
        <v>661</v>
      </c>
      <c r="DU92" s="691" t="s">
        <v>661</v>
      </c>
      <c r="DV92" s="691" t="s">
        <v>661</v>
      </c>
      <c r="DW92" s="696" t="s">
        <v>661</v>
      </c>
    </row>
    <row r="93" spans="1:127" x14ac:dyDescent="0.2">
      <c r="A93" s="661" t="s">
        <v>95</v>
      </c>
      <c r="B93" s="662">
        <v>2013</v>
      </c>
      <c r="C93" s="690" t="s">
        <v>661</v>
      </c>
      <c r="D93" s="691" t="s">
        <v>661</v>
      </c>
      <c r="E93" s="691" t="s">
        <v>661</v>
      </c>
      <c r="F93" s="692" t="s">
        <v>661</v>
      </c>
      <c r="G93" s="692" t="s">
        <v>661</v>
      </c>
      <c r="H93" s="691" t="s">
        <v>661</v>
      </c>
      <c r="I93" s="691" t="s">
        <v>661</v>
      </c>
      <c r="J93" s="691" t="s">
        <v>661</v>
      </c>
      <c r="K93" s="692" t="s">
        <v>661</v>
      </c>
      <c r="L93" s="692" t="s">
        <v>661</v>
      </c>
      <c r="M93" s="691" t="s">
        <v>661</v>
      </c>
      <c r="N93" s="691" t="s">
        <v>661</v>
      </c>
      <c r="O93" s="691" t="s">
        <v>661</v>
      </c>
      <c r="P93" s="692" t="s">
        <v>661</v>
      </c>
      <c r="Q93" s="692" t="s">
        <v>661</v>
      </c>
      <c r="R93" s="691" t="s">
        <v>661</v>
      </c>
      <c r="S93" s="693" t="s">
        <v>661</v>
      </c>
      <c r="T93" s="693" t="s">
        <v>661</v>
      </c>
      <c r="U93" s="692" t="s">
        <v>661</v>
      </c>
      <c r="V93" s="692" t="s">
        <v>661</v>
      </c>
      <c r="W93" s="691" t="s">
        <v>661</v>
      </c>
      <c r="X93" s="691" t="s">
        <v>661</v>
      </c>
      <c r="Y93" s="691" t="s">
        <v>661</v>
      </c>
      <c r="Z93" s="691" t="s">
        <v>661</v>
      </c>
      <c r="AA93" s="691" t="s">
        <v>661</v>
      </c>
      <c r="AB93" s="692" t="s">
        <v>661</v>
      </c>
      <c r="AC93" s="692" t="s">
        <v>661</v>
      </c>
      <c r="AD93" s="692" t="s">
        <v>661</v>
      </c>
      <c r="AE93" s="692" t="s">
        <v>661</v>
      </c>
      <c r="AF93" s="692" t="s">
        <v>661</v>
      </c>
      <c r="AG93" s="692" t="s">
        <v>661</v>
      </c>
      <c r="AH93" s="692" t="s">
        <v>661</v>
      </c>
      <c r="AI93" s="692" t="s">
        <v>661</v>
      </c>
      <c r="AJ93" s="692" t="s">
        <v>661</v>
      </c>
      <c r="AK93" s="692" t="s">
        <v>661</v>
      </c>
      <c r="AL93" s="693" t="s">
        <v>661</v>
      </c>
      <c r="AM93" s="693" t="s">
        <v>661</v>
      </c>
      <c r="AN93" s="693" t="s">
        <v>661</v>
      </c>
      <c r="AO93" s="694" t="s">
        <v>661</v>
      </c>
      <c r="AP93" s="694" t="s">
        <v>661</v>
      </c>
      <c r="AQ93" s="695" t="s">
        <v>661</v>
      </c>
      <c r="AR93" s="693" t="s">
        <v>661</v>
      </c>
      <c r="AS93" s="693" t="s">
        <v>661</v>
      </c>
      <c r="AT93" s="694" t="s">
        <v>661</v>
      </c>
      <c r="AU93" s="694" t="s">
        <v>661</v>
      </c>
      <c r="AV93" s="695" t="s">
        <v>661</v>
      </c>
      <c r="AW93" s="691" t="s">
        <v>661</v>
      </c>
      <c r="AX93" s="691" t="s">
        <v>661</v>
      </c>
      <c r="AY93" s="694" t="s">
        <v>661</v>
      </c>
      <c r="AZ93" s="694" t="s">
        <v>661</v>
      </c>
      <c r="BA93" s="695" t="s">
        <v>661</v>
      </c>
      <c r="BB93" s="693" t="s">
        <v>661</v>
      </c>
      <c r="BC93" s="693" t="s">
        <v>661</v>
      </c>
      <c r="BD93" s="694" t="s">
        <v>661</v>
      </c>
      <c r="BE93" s="694" t="s">
        <v>661</v>
      </c>
      <c r="BF93" s="691" t="s">
        <v>661</v>
      </c>
      <c r="BG93" s="691" t="s">
        <v>661</v>
      </c>
      <c r="BH93" s="691" t="s">
        <v>661</v>
      </c>
      <c r="BI93" s="692" t="s">
        <v>661</v>
      </c>
      <c r="BJ93" s="692" t="s">
        <v>661</v>
      </c>
      <c r="BK93" s="691" t="s">
        <v>661</v>
      </c>
      <c r="BL93" s="691" t="s">
        <v>661</v>
      </c>
      <c r="BM93" s="691" t="s">
        <v>661</v>
      </c>
      <c r="BN93" s="692" t="s">
        <v>661</v>
      </c>
      <c r="BO93" s="692" t="s">
        <v>661</v>
      </c>
      <c r="BP93" s="691" t="s">
        <v>661</v>
      </c>
      <c r="BQ93" s="691" t="s">
        <v>661</v>
      </c>
      <c r="BR93" s="691" t="s">
        <v>661</v>
      </c>
      <c r="BS93" s="692" t="s">
        <v>661</v>
      </c>
      <c r="BT93" s="692" t="s">
        <v>661</v>
      </c>
      <c r="BU93" s="691" t="s">
        <v>661</v>
      </c>
      <c r="BV93" s="693" t="s">
        <v>661</v>
      </c>
      <c r="BW93" s="693" t="s">
        <v>661</v>
      </c>
      <c r="BX93" s="692" t="s">
        <v>661</v>
      </c>
      <c r="BY93" s="692" t="s">
        <v>661</v>
      </c>
      <c r="BZ93" s="695" t="s">
        <v>661</v>
      </c>
      <c r="CA93" s="691" t="s">
        <v>661</v>
      </c>
      <c r="CB93" s="691" t="s">
        <v>661</v>
      </c>
      <c r="CC93" s="692" t="s">
        <v>661</v>
      </c>
      <c r="CD93" s="692" t="s">
        <v>661</v>
      </c>
      <c r="CE93" s="692" t="s">
        <v>661</v>
      </c>
      <c r="CF93" s="692" t="s">
        <v>661</v>
      </c>
      <c r="CG93" s="692" t="s">
        <v>661</v>
      </c>
      <c r="CH93" s="692" t="s">
        <v>661</v>
      </c>
      <c r="CI93" s="691" t="s">
        <v>661</v>
      </c>
      <c r="CJ93" s="691" t="s">
        <v>661</v>
      </c>
      <c r="CK93" s="691" t="s">
        <v>661</v>
      </c>
      <c r="CL93" s="692" t="s">
        <v>661</v>
      </c>
      <c r="CM93" s="692" t="s">
        <v>661</v>
      </c>
      <c r="CN93" s="691" t="s">
        <v>661</v>
      </c>
      <c r="CO93" s="691" t="s">
        <v>661</v>
      </c>
      <c r="CP93" s="691" t="s">
        <v>661</v>
      </c>
      <c r="CQ93" s="692" t="s">
        <v>661</v>
      </c>
      <c r="CR93" s="692" t="s">
        <v>661</v>
      </c>
      <c r="CS93" s="691" t="s">
        <v>661</v>
      </c>
      <c r="CT93" s="691" t="s">
        <v>661</v>
      </c>
      <c r="CU93" s="691" t="s">
        <v>661</v>
      </c>
      <c r="CV93" s="692" t="s">
        <v>661</v>
      </c>
      <c r="CW93" s="692" t="s">
        <v>661</v>
      </c>
      <c r="CX93" s="691" t="s">
        <v>661</v>
      </c>
      <c r="CY93" s="693" t="s">
        <v>661</v>
      </c>
      <c r="CZ93" s="693" t="s">
        <v>661</v>
      </c>
      <c r="DA93" s="692" t="s">
        <v>661</v>
      </c>
      <c r="DB93" s="692" t="s">
        <v>661</v>
      </c>
      <c r="DC93" s="695" t="s">
        <v>661</v>
      </c>
      <c r="DD93" s="695" t="s">
        <v>661</v>
      </c>
      <c r="DE93" s="691" t="s">
        <v>661</v>
      </c>
      <c r="DF93" s="691" t="s">
        <v>661</v>
      </c>
      <c r="DG93" s="691" t="s">
        <v>661</v>
      </c>
      <c r="DH93" s="692" t="s">
        <v>661</v>
      </c>
      <c r="DI93" s="692" t="s">
        <v>661</v>
      </c>
      <c r="DJ93" s="692" t="s">
        <v>661</v>
      </c>
      <c r="DK93" s="692" t="s">
        <v>661</v>
      </c>
      <c r="DL93" s="692" t="s">
        <v>661</v>
      </c>
      <c r="DM93" s="692" t="s">
        <v>661</v>
      </c>
      <c r="DN93" s="692" t="s">
        <v>661</v>
      </c>
      <c r="DO93" s="692" t="s">
        <v>661</v>
      </c>
      <c r="DP93" s="692" t="s">
        <v>661</v>
      </c>
      <c r="DQ93" s="692" t="s">
        <v>661</v>
      </c>
      <c r="DR93" s="695" t="s">
        <v>661</v>
      </c>
      <c r="DS93" s="695" t="s">
        <v>661</v>
      </c>
      <c r="DT93" s="695" t="s">
        <v>661</v>
      </c>
      <c r="DU93" s="691" t="s">
        <v>661</v>
      </c>
      <c r="DV93" s="691" t="s">
        <v>661</v>
      </c>
      <c r="DW93" s="696" t="s">
        <v>661</v>
      </c>
    </row>
    <row r="94" spans="1:127" x14ac:dyDescent="0.2">
      <c r="A94" s="661" t="s">
        <v>96</v>
      </c>
      <c r="B94" s="662">
        <v>2013</v>
      </c>
      <c r="C94" s="678" t="s">
        <v>949</v>
      </c>
      <c r="D94" s="679" t="s">
        <v>941</v>
      </c>
      <c r="E94" s="679" t="s">
        <v>681</v>
      </c>
      <c r="F94" s="665" t="s">
        <v>954</v>
      </c>
      <c r="G94" s="665" t="s">
        <v>677</v>
      </c>
      <c r="H94" s="679" t="s">
        <v>237</v>
      </c>
      <c r="I94" s="679" t="s">
        <v>237</v>
      </c>
      <c r="J94" s="679" t="s">
        <v>237</v>
      </c>
      <c r="K94" s="665" t="s">
        <v>232</v>
      </c>
      <c r="L94" s="665" t="s">
        <v>232</v>
      </c>
      <c r="M94" s="679" t="s">
        <v>988</v>
      </c>
      <c r="N94" s="679" t="s">
        <v>935</v>
      </c>
      <c r="O94" s="679" t="s">
        <v>915</v>
      </c>
      <c r="P94" s="665" t="s">
        <v>954</v>
      </c>
      <c r="Q94" s="665" t="s">
        <v>669</v>
      </c>
      <c r="R94" s="679" t="s">
        <v>671</v>
      </c>
      <c r="S94" s="680">
        <v>1400</v>
      </c>
      <c r="T94" s="680">
        <v>2700</v>
      </c>
      <c r="U94" s="665" t="s">
        <v>879</v>
      </c>
      <c r="V94" s="665" t="s">
        <v>236</v>
      </c>
      <c r="W94" s="679" t="s">
        <v>232</v>
      </c>
      <c r="X94" s="679" t="s">
        <v>232</v>
      </c>
      <c r="Y94" s="679" t="s">
        <v>232</v>
      </c>
      <c r="Z94" s="679" t="s">
        <v>236</v>
      </c>
      <c r="AA94" s="679" t="s">
        <v>668</v>
      </c>
      <c r="AB94" s="665" t="s">
        <v>232</v>
      </c>
      <c r="AC94" s="665" t="s">
        <v>232</v>
      </c>
      <c r="AD94" s="665" t="s">
        <v>232</v>
      </c>
      <c r="AE94" s="665" t="s">
        <v>236</v>
      </c>
      <c r="AF94" s="665" t="s">
        <v>665</v>
      </c>
      <c r="AG94" s="665" t="s">
        <v>232</v>
      </c>
      <c r="AH94" s="665" t="s">
        <v>232</v>
      </c>
      <c r="AI94" s="665" t="s">
        <v>232</v>
      </c>
      <c r="AJ94" s="665" t="s">
        <v>232</v>
      </c>
      <c r="AK94" s="665" t="s">
        <v>236</v>
      </c>
      <c r="AL94" s="680">
        <v>0.1</v>
      </c>
      <c r="AM94" s="680">
        <v>0.1</v>
      </c>
      <c r="AN94" s="680">
        <v>0.2</v>
      </c>
      <c r="AO94" s="668">
        <v>0.24</v>
      </c>
      <c r="AP94" s="668" t="s">
        <v>882</v>
      </c>
      <c r="AQ94" s="681" t="s">
        <v>893</v>
      </c>
      <c r="AR94" s="680">
        <v>0.2</v>
      </c>
      <c r="AS94" s="680">
        <v>0.3</v>
      </c>
      <c r="AT94" s="668">
        <v>0.35</v>
      </c>
      <c r="AU94" s="668" t="s">
        <v>882</v>
      </c>
      <c r="AV94" s="681" t="s">
        <v>893</v>
      </c>
      <c r="AW94" s="679" t="s">
        <v>893</v>
      </c>
      <c r="AX94" s="679" t="s">
        <v>952</v>
      </c>
      <c r="AY94" s="668" t="s">
        <v>973</v>
      </c>
      <c r="AZ94" s="668" t="s">
        <v>882</v>
      </c>
      <c r="BA94" s="681" t="s">
        <v>893</v>
      </c>
      <c r="BB94" s="680">
        <v>0.1</v>
      </c>
      <c r="BC94" s="680">
        <v>0.2</v>
      </c>
      <c r="BD94" s="668" t="s">
        <v>952</v>
      </c>
      <c r="BE94" s="668" t="s">
        <v>882</v>
      </c>
      <c r="BF94" s="679" t="s">
        <v>235</v>
      </c>
      <c r="BG94" s="679" t="s">
        <v>235</v>
      </c>
      <c r="BH94" s="679" t="s">
        <v>669</v>
      </c>
      <c r="BI94" s="665" t="s">
        <v>235</v>
      </c>
      <c r="BJ94" s="665" t="s">
        <v>232</v>
      </c>
      <c r="BK94" s="679" t="s">
        <v>232</v>
      </c>
      <c r="BL94" s="679" t="s">
        <v>232</v>
      </c>
      <c r="BM94" s="679" t="s">
        <v>232</v>
      </c>
      <c r="BN94" s="665" t="s">
        <v>232</v>
      </c>
      <c r="BO94" s="665" t="s">
        <v>232</v>
      </c>
      <c r="BP94" s="679" t="s">
        <v>235</v>
      </c>
      <c r="BQ94" s="679" t="s">
        <v>235</v>
      </c>
      <c r="BR94" s="679" t="s">
        <v>669</v>
      </c>
      <c r="BS94" s="665" t="s">
        <v>235</v>
      </c>
      <c r="BT94" s="665" t="s">
        <v>232</v>
      </c>
      <c r="BU94" s="679" t="s">
        <v>236</v>
      </c>
      <c r="BV94" s="680" t="s">
        <v>236</v>
      </c>
      <c r="BW94" s="680" t="s">
        <v>236</v>
      </c>
      <c r="BX94" s="665" t="s">
        <v>236</v>
      </c>
      <c r="BY94" s="665" t="s">
        <v>232</v>
      </c>
      <c r="BZ94" s="681" t="s">
        <v>232</v>
      </c>
      <c r="CA94" s="679" t="s">
        <v>237</v>
      </c>
      <c r="CB94" s="679" t="s">
        <v>237</v>
      </c>
      <c r="CC94" s="665" t="s">
        <v>232</v>
      </c>
      <c r="CD94" s="665" t="s">
        <v>237</v>
      </c>
      <c r="CE94" s="665" t="s">
        <v>237</v>
      </c>
      <c r="CF94" s="665" t="s">
        <v>232</v>
      </c>
      <c r="CG94" s="665" t="s">
        <v>232</v>
      </c>
      <c r="CH94" s="665" t="s">
        <v>232</v>
      </c>
      <c r="CI94" s="679" t="s">
        <v>236</v>
      </c>
      <c r="CJ94" s="679" t="s">
        <v>236</v>
      </c>
      <c r="CK94" s="679" t="s">
        <v>236</v>
      </c>
      <c r="CL94" s="665" t="s">
        <v>236</v>
      </c>
      <c r="CM94" s="665" t="s">
        <v>232</v>
      </c>
      <c r="CN94" s="679" t="s">
        <v>232</v>
      </c>
      <c r="CO94" s="679" t="s">
        <v>232</v>
      </c>
      <c r="CP94" s="679" t="s">
        <v>232</v>
      </c>
      <c r="CQ94" s="665" t="s">
        <v>232</v>
      </c>
      <c r="CR94" s="665" t="s">
        <v>232</v>
      </c>
      <c r="CS94" s="679" t="s">
        <v>236</v>
      </c>
      <c r="CT94" s="679" t="s">
        <v>236</v>
      </c>
      <c r="CU94" s="679" t="s">
        <v>236</v>
      </c>
      <c r="CV94" s="665" t="s">
        <v>236</v>
      </c>
      <c r="CW94" s="665" t="s">
        <v>232</v>
      </c>
      <c r="CX94" s="679" t="s">
        <v>232</v>
      </c>
      <c r="CY94" s="680" t="s">
        <v>232</v>
      </c>
      <c r="CZ94" s="680" t="s">
        <v>232</v>
      </c>
      <c r="DA94" s="665" t="s">
        <v>232</v>
      </c>
      <c r="DB94" s="665" t="s">
        <v>232</v>
      </c>
      <c r="DC94" s="681" t="s">
        <v>232</v>
      </c>
      <c r="DD94" s="681" t="s">
        <v>232</v>
      </c>
      <c r="DE94" s="679" t="s">
        <v>232</v>
      </c>
      <c r="DF94" s="679" t="s">
        <v>232</v>
      </c>
      <c r="DG94" s="679" t="s">
        <v>232</v>
      </c>
      <c r="DH94" s="665" t="s">
        <v>232</v>
      </c>
      <c r="DI94" s="665" t="s">
        <v>232</v>
      </c>
      <c r="DJ94" s="665" t="s">
        <v>232</v>
      </c>
      <c r="DK94" s="665" t="s">
        <v>232</v>
      </c>
      <c r="DL94" s="665" t="s">
        <v>232</v>
      </c>
      <c r="DM94" s="665" t="s">
        <v>232</v>
      </c>
      <c r="DN94" s="665" t="s">
        <v>232</v>
      </c>
      <c r="DO94" s="665" t="s">
        <v>232</v>
      </c>
      <c r="DP94" s="665" t="s">
        <v>232</v>
      </c>
      <c r="DQ94" s="665" t="s">
        <v>232</v>
      </c>
      <c r="DR94" s="681" t="s">
        <v>661</v>
      </c>
      <c r="DS94" s="681" t="s">
        <v>661</v>
      </c>
      <c r="DT94" s="681" t="s">
        <v>661</v>
      </c>
      <c r="DU94" s="679" t="s">
        <v>237</v>
      </c>
      <c r="DV94" s="679" t="s">
        <v>237</v>
      </c>
      <c r="DW94" s="682" t="s">
        <v>237</v>
      </c>
    </row>
    <row r="95" spans="1:127" x14ac:dyDescent="0.2">
      <c r="A95" s="661" t="s">
        <v>97</v>
      </c>
      <c r="B95" s="662">
        <v>2013</v>
      </c>
      <c r="C95" s="678" t="s">
        <v>938</v>
      </c>
      <c r="D95" s="679" t="s">
        <v>699</v>
      </c>
      <c r="E95" s="679" t="s">
        <v>957</v>
      </c>
      <c r="F95" s="665" t="s">
        <v>682</v>
      </c>
      <c r="G95" s="665" t="s">
        <v>670</v>
      </c>
      <c r="H95" s="679" t="s">
        <v>235</v>
      </c>
      <c r="I95" s="679" t="s">
        <v>236</v>
      </c>
      <c r="J95" s="679" t="s">
        <v>235</v>
      </c>
      <c r="K95" s="665" t="s">
        <v>236</v>
      </c>
      <c r="L95" s="665" t="s">
        <v>236</v>
      </c>
      <c r="M95" s="679" t="s">
        <v>700</v>
      </c>
      <c r="N95" s="679" t="s">
        <v>896</v>
      </c>
      <c r="O95" s="679" t="s">
        <v>1084</v>
      </c>
      <c r="P95" s="665" t="s">
        <v>676</v>
      </c>
      <c r="Q95" s="665" t="s">
        <v>885</v>
      </c>
      <c r="R95" s="679" t="s">
        <v>684</v>
      </c>
      <c r="S95" s="680" t="s">
        <v>235</v>
      </c>
      <c r="T95" s="680">
        <v>2200</v>
      </c>
      <c r="U95" s="665" t="s">
        <v>236</v>
      </c>
      <c r="V95" s="665" t="s">
        <v>235</v>
      </c>
      <c r="W95" s="679" t="s">
        <v>236</v>
      </c>
      <c r="X95" s="679" t="s">
        <v>236</v>
      </c>
      <c r="Y95" s="679" t="s">
        <v>237</v>
      </c>
      <c r="Z95" s="679" t="s">
        <v>236</v>
      </c>
      <c r="AA95" s="679" t="s">
        <v>235</v>
      </c>
      <c r="AB95" s="665" t="s">
        <v>237</v>
      </c>
      <c r="AC95" s="665" t="s">
        <v>237</v>
      </c>
      <c r="AD95" s="665" t="s">
        <v>232</v>
      </c>
      <c r="AE95" s="665" t="s">
        <v>232</v>
      </c>
      <c r="AF95" s="665" t="s">
        <v>236</v>
      </c>
      <c r="AG95" s="665" t="s">
        <v>237</v>
      </c>
      <c r="AH95" s="665" t="s">
        <v>232</v>
      </c>
      <c r="AI95" s="665" t="s">
        <v>232</v>
      </c>
      <c r="AJ95" s="665" t="s">
        <v>237</v>
      </c>
      <c r="AK95" s="665" t="s">
        <v>236</v>
      </c>
      <c r="AL95" s="680" t="s">
        <v>882</v>
      </c>
      <c r="AM95" s="680" t="s">
        <v>882</v>
      </c>
      <c r="AN95" s="680">
        <v>0.1</v>
      </c>
      <c r="AO95" s="668" t="s">
        <v>882</v>
      </c>
      <c r="AP95" s="668" t="s">
        <v>882</v>
      </c>
      <c r="AQ95" s="681" t="s">
        <v>883</v>
      </c>
      <c r="AR95" s="680" t="s">
        <v>882</v>
      </c>
      <c r="AS95" s="680">
        <v>0.2</v>
      </c>
      <c r="AT95" s="668">
        <v>0.13</v>
      </c>
      <c r="AU95" s="668">
        <v>0.12</v>
      </c>
      <c r="AV95" s="681" t="s">
        <v>893</v>
      </c>
      <c r="AW95" s="679" t="s">
        <v>883</v>
      </c>
      <c r="AX95" s="679" t="s">
        <v>893</v>
      </c>
      <c r="AY95" s="668" t="s">
        <v>893</v>
      </c>
      <c r="AZ95" s="668" t="s">
        <v>883</v>
      </c>
      <c r="BA95" s="681" t="s">
        <v>882</v>
      </c>
      <c r="BB95" s="680" t="s">
        <v>882</v>
      </c>
      <c r="BC95" s="680">
        <v>0.1</v>
      </c>
      <c r="BD95" s="668" t="s">
        <v>882</v>
      </c>
      <c r="BE95" s="668" t="s">
        <v>882</v>
      </c>
      <c r="BF95" s="679" t="s">
        <v>236</v>
      </c>
      <c r="BG95" s="679" t="s">
        <v>237</v>
      </c>
      <c r="BH95" s="679" t="s">
        <v>235</v>
      </c>
      <c r="BI95" s="665" t="s">
        <v>237</v>
      </c>
      <c r="BJ95" s="665" t="s">
        <v>237</v>
      </c>
      <c r="BK95" s="679" t="s">
        <v>232</v>
      </c>
      <c r="BL95" s="679" t="s">
        <v>232</v>
      </c>
      <c r="BM95" s="679" t="s">
        <v>232</v>
      </c>
      <c r="BN95" s="665" t="s">
        <v>232</v>
      </c>
      <c r="BO95" s="665" t="s">
        <v>232</v>
      </c>
      <c r="BP95" s="679" t="s">
        <v>236</v>
      </c>
      <c r="BQ95" s="679" t="s">
        <v>237</v>
      </c>
      <c r="BR95" s="679" t="s">
        <v>236</v>
      </c>
      <c r="BS95" s="665" t="s">
        <v>237</v>
      </c>
      <c r="BT95" s="665" t="s">
        <v>237</v>
      </c>
      <c r="BU95" s="679" t="s">
        <v>237</v>
      </c>
      <c r="BV95" s="680" t="s">
        <v>232</v>
      </c>
      <c r="BW95" s="680" t="s">
        <v>236</v>
      </c>
      <c r="BX95" s="665" t="s">
        <v>232</v>
      </c>
      <c r="BY95" s="665" t="s">
        <v>232</v>
      </c>
      <c r="BZ95" s="681" t="s">
        <v>232</v>
      </c>
      <c r="CA95" s="679" t="s">
        <v>232</v>
      </c>
      <c r="CB95" s="679" t="s">
        <v>237</v>
      </c>
      <c r="CC95" s="665" t="s">
        <v>232</v>
      </c>
      <c r="CD95" s="665" t="s">
        <v>232</v>
      </c>
      <c r="CE95" s="665" t="s">
        <v>232</v>
      </c>
      <c r="CF95" s="665" t="s">
        <v>232</v>
      </c>
      <c r="CG95" s="665" t="s">
        <v>232</v>
      </c>
      <c r="CH95" s="665" t="s">
        <v>232</v>
      </c>
      <c r="CI95" s="679" t="s">
        <v>237</v>
      </c>
      <c r="CJ95" s="679" t="s">
        <v>232</v>
      </c>
      <c r="CK95" s="679" t="s">
        <v>236</v>
      </c>
      <c r="CL95" s="665" t="s">
        <v>232</v>
      </c>
      <c r="CM95" s="665" t="s">
        <v>232</v>
      </c>
      <c r="CN95" s="679" t="s">
        <v>232</v>
      </c>
      <c r="CO95" s="679" t="s">
        <v>232</v>
      </c>
      <c r="CP95" s="679" t="s">
        <v>232</v>
      </c>
      <c r="CQ95" s="665" t="s">
        <v>232</v>
      </c>
      <c r="CR95" s="665" t="s">
        <v>232</v>
      </c>
      <c r="CS95" s="679" t="s">
        <v>232</v>
      </c>
      <c r="CT95" s="679" t="s">
        <v>232</v>
      </c>
      <c r="CU95" s="679" t="s">
        <v>237</v>
      </c>
      <c r="CV95" s="665" t="s">
        <v>232</v>
      </c>
      <c r="CW95" s="665" t="s">
        <v>232</v>
      </c>
      <c r="CX95" s="679" t="s">
        <v>232</v>
      </c>
      <c r="CY95" s="680" t="s">
        <v>232</v>
      </c>
      <c r="CZ95" s="680" t="s">
        <v>232</v>
      </c>
      <c r="DA95" s="665" t="s">
        <v>232</v>
      </c>
      <c r="DB95" s="665" t="s">
        <v>232</v>
      </c>
      <c r="DC95" s="681" t="s">
        <v>232</v>
      </c>
      <c r="DD95" s="681" t="s">
        <v>232</v>
      </c>
      <c r="DE95" s="679" t="s">
        <v>232</v>
      </c>
      <c r="DF95" s="679" t="s">
        <v>232</v>
      </c>
      <c r="DG95" s="679" t="s">
        <v>232</v>
      </c>
      <c r="DH95" s="665" t="s">
        <v>232</v>
      </c>
      <c r="DI95" s="665" t="s">
        <v>232</v>
      </c>
      <c r="DJ95" s="665" t="s">
        <v>232</v>
      </c>
      <c r="DK95" s="665" t="s">
        <v>232</v>
      </c>
      <c r="DL95" s="665" t="s">
        <v>232</v>
      </c>
      <c r="DM95" s="665" t="s">
        <v>232</v>
      </c>
      <c r="DN95" s="665" t="s">
        <v>232</v>
      </c>
      <c r="DO95" s="665" t="s">
        <v>232</v>
      </c>
      <c r="DP95" s="665" t="s">
        <v>232</v>
      </c>
      <c r="DQ95" s="665" t="s">
        <v>232</v>
      </c>
      <c r="DR95" s="681" t="s">
        <v>661</v>
      </c>
      <c r="DS95" s="681" t="s">
        <v>661</v>
      </c>
      <c r="DT95" s="681" t="s">
        <v>661</v>
      </c>
      <c r="DU95" s="679" t="s">
        <v>237</v>
      </c>
      <c r="DV95" s="679" t="s">
        <v>237</v>
      </c>
      <c r="DW95" s="682" t="s">
        <v>236</v>
      </c>
    </row>
    <row r="96" spans="1:127" x14ac:dyDescent="0.2">
      <c r="A96" s="661" t="s">
        <v>98</v>
      </c>
      <c r="B96" s="662">
        <v>2013</v>
      </c>
      <c r="C96" s="678" t="s">
        <v>661</v>
      </c>
      <c r="D96" s="679" t="s">
        <v>661</v>
      </c>
      <c r="E96" s="679" t="s">
        <v>661</v>
      </c>
      <c r="F96" s="665" t="s">
        <v>661</v>
      </c>
      <c r="G96" s="665" t="s">
        <v>661</v>
      </c>
      <c r="H96" s="679" t="s">
        <v>661</v>
      </c>
      <c r="I96" s="679" t="s">
        <v>661</v>
      </c>
      <c r="J96" s="679" t="s">
        <v>661</v>
      </c>
      <c r="K96" s="665" t="s">
        <v>661</v>
      </c>
      <c r="L96" s="665" t="s">
        <v>661</v>
      </c>
      <c r="M96" s="679" t="s">
        <v>661</v>
      </c>
      <c r="N96" s="679" t="s">
        <v>661</v>
      </c>
      <c r="O96" s="679" t="s">
        <v>661</v>
      </c>
      <c r="P96" s="665" t="s">
        <v>661</v>
      </c>
      <c r="Q96" s="665" t="s">
        <v>661</v>
      </c>
      <c r="R96" s="679" t="s">
        <v>661</v>
      </c>
      <c r="S96" s="680" t="s">
        <v>661</v>
      </c>
      <c r="T96" s="680" t="s">
        <v>661</v>
      </c>
      <c r="U96" s="665" t="s">
        <v>661</v>
      </c>
      <c r="V96" s="665" t="s">
        <v>661</v>
      </c>
      <c r="W96" s="679" t="s">
        <v>661</v>
      </c>
      <c r="X96" s="679" t="s">
        <v>661</v>
      </c>
      <c r="Y96" s="679" t="s">
        <v>661</v>
      </c>
      <c r="Z96" s="679" t="s">
        <v>661</v>
      </c>
      <c r="AA96" s="679" t="s">
        <v>661</v>
      </c>
      <c r="AB96" s="665" t="s">
        <v>661</v>
      </c>
      <c r="AC96" s="665" t="s">
        <v>661</v>
      </c>
      <c r="AD96" s="665" t="s">
        <v>661</v>
      </c>
      <c r="AE96" s="665" t="s">
        <v>661</v>
      </c>
      <c r="AF96" s="665" t="s">
        <v>661</v>
      </c>
      <c r="AG96" s="665" t="s">
        <v>661</v>
      </c>
      <c r="AH96" s="665" t="s">
        <v>661</v>
      </c>
      <c r="AI96" s="665" t="s">
        <v>661</v>
      </c>
      <c r="AJ96" s="665" t="s">
        <v>661</v>
      </c>
      <c r="AK96" s="665" t="s">
        <v>661</v>
      </c>
      <c r="AL96" s="680" t="s">
        <v>661</v>
      </c>
      <c r="AM96" s="680" t="s">
        <v>661</v>
      </c>
      <c r="AN96" s="680" t="s">
        <v>661</v>
      </c>
      <c r="AO96" s="668" t="s">
        <v>661</v>
      </c>
      <c r="AP96" s="668" t="s">
        <v>661</v>
      </c>
      <c r="AQ96" s="681" t="s">
        <v>661</v>
      </c>
      <c r="AR96" s="680" t="s">
        <v>661</v>
      </c>
      <c r="AS96" s="680" t="s">
        <v>661</v>
      </c>
      <c r="AT96" s="668" t="s">
        <v>661</v>
      </c>
      <c r="AU96" s="668" t="s">
        <v>661</v>
      </c>
      <c r="AV96" s="681" t="s">
        <v>661</v>
      </c>
      <c r="AW96" s="679" t="s">
        <v>661</v>
      </c>
      <c r="AX96" s="679" t="s">
        <v>661</v>
      </c>
      <c r="AY96" s="668" t="s">
        <v>661</v>
      </c>
      <c r="AZ96" s="668" t="s">
        <v>661</v>
      </c>
      <c r="BA96" s="681" t="s">
        <v>661</v>
      </c>
      <c r="BB96" s="680" t="s">
        <v>661</v>
      </c>
      <c r="BC96" s="680" t="s">
        <v>661</v>
      </c>
      <c r="BD96" s="668" t="s">
        <v>661</v>
      </c>
      <c r="BE96" s="668" t="s">
        <v>661</v>
      </c>
      <c r="BF96" s="679" t="s">
        <v>661</v>
      </c>
      <c r="BG96" s="679" t="s">
        <v>661</v>
      </c>
      <c r="BH96" s="679" t="s">
        <v>661</v>
      </c>
      <c r="BI96" s="665" t="s">
        <v>661</v>
      </c>
      <c r="BJ96" s="665" t="s">
        <v>661</v>
      </c>
      <c r="BK96" s="679" t="s">
        <v>661</v>
      </c>
      <c r="BL96" s="679" t="s">
        <v>661</v>
      </c>
      <c r="BM96" s="679" t="s">
        <v>661</v>
      </c>
      <c r="BN96" s="665" t="s">
        <v>661</v>
      </c>
      <c r="BO96" s="665" t="s">
        <v>661</v>
      </c>
      <c r="BP96" s="679" t="s">
        <v>661</v>
      </c>
      <c r="BQ96" s="679" t="s">
        <v>661</v>
      </c>
      <c r="BR96" s="679" t="s">
        <v>661</v>
      </c>
      <c r="BS96" s="665" t="s">
        <v>661</v>
      </c>
      <c r="BT96" s="665" t="s">
        <v>661</v>
      </c>
      <c r="BU96" s="679" t="s">
        <v>661</v>
      </c>
      <c r="BV96" s="680" t="s">
        <v>661</v>
      </c>
      <c r="BW96" s="680" t="s">
        <v>661</v>
      </c>
      <c r="BX96" s="665" t="s">
        <v>661</v>
      </c>
      <c r="BY96" s="665" t="s">
        <v>661</v>
      </c>
      <c r="BZ96" s="681" t="s">
        <v>661</v>
      </c>
      <c r="CA96" s="679" t="s">
        <v>661</v>
      </c>
      <c r="CB96" s="679" t="s">
        <v>661</v>
      </c>
      <c r="CC96" s="665" t="s">
        <v>661</v>
      </c>
      <c r="CD96" s="665" t="s">
        <v>661</v>
      </c>
      <c r="CE96" s="665" t="s">
        <v>661</v>
      </c>
      <c r="CF96" s="665" t="s">
        <v>661</v>
      </c>
      <c r="CG96" s="665" t="s">
        <v>661</v>
      </c>
      <c r="CH96" s="665" t="s">
        <v>661</v>
      </c>
      <c r="CI96" s="679" t="s">
        <v>661</v>
      </c>
      <c r="CJ96" s="679" t="s">
        <v>661</v>
      </c>
      <c r="CK96" s="679" t="s">
        <v>661</v>
      </c>
      <c r="CL96" s="665" t="s">
        <v>661</v>
      </c>
      <c r="CM96" s="665" t="s">
        <v>661</v>
      </c>
      <c r="CN96" s="679" t="s">
        <v>661</v>
      </c>
      <c r="CO96" s="679" t="s">
        <v>661</v>
      </c>
      <c r="CP96" s="679" t="s">
        <v>661</v>
      </c>
      <c r="CQ96" s="665" t="s">
        <v>661</v>
      </c>
      <c r="CR96" s="665" t="s">
        <v>661</v>
      </c>
      <c r="CS96" s="679" t="s">
        <v>661</v>
      </c>
      <c r="CT96" s="679" t="s">
        <v>661</v>
      </c>
      <c r="CU96" s="679" t="s">
        <v>661</v>
      </c>
      <c r="CV96" s="665" t="s">
        <v>661</v>
      </c>
      <c r="CW96" s="665" t="s">
        <v>661</v>
      </c>
      <c r="CX96" s="679" t="s">
        <v>661</v>
      </c>
      <c r="CY96" s="680" t="s">
        <v>661</v>
      </c>
      <c r="CZ96" s="680" t="s">
        <v>661</v>
      </c>
      <c r="DA96" s="665" t="s">
        <v>661</v>
      </c>
      <c r="DB96" s="665" t="s">
        <v>661</v>
      </c>
      <c r="DC96" s="681" t="s">
        <v>661</v>
      </c>
      <c r="DD96" s="681" t="s">
        <v>661</v>
      </c>
      <c r="DE96" s="679" t="s">
        <v>661</v>
      </c>
      <c r="DF96" s="679" t="s">
        <v>661</v>
      </c>
      <c r="DG96" s="679" t="s">
        <v>661</v>
      </c>
      <c r="DH96" s="665" t="s">
        <v>661</v>
      </c>
      <c r="DI96" s="665" t="s">
        <v>661</v>
      </c>
      <c r="DJ96" s="665" t="s">
        <v>661</v>
      </c>
      <c r="DK96" s="665" t="s">
        <v>661</v>
      </c>
      <c r="DL96" s="665" t="s">
        <v>661</v>
      </c>
      <c r="DM96" s="665" t="s">
        <v>661</v>
      </c>
      <c r="DN96" s="665" t="s">
        <v>661</v>
      </c>
      <c r="DO96" s="665" t="s">
        <v>661</v>
      </c>
      <c r="DP96" s="665" t="s">
        <v>661</v>
      </c>
      <c r="DQ96" s="665" t="s">
        <v>661</v>
      </c>
      <c r="DR96" s="681" t="s">
        <v>661</v>
      </c>
      <c r="DS96" s="681" t="s">
        <v>661</v>
      </c>
      <c r="DT96" s="681" t="s">
        <v>661</v>
      </c>
      <c r="DU96" s="679" t="s">
        <v>661</v>
      </c>
      <c r="DV96" s="679" t="s">
        <v>661</v>
      </c>
      <c r="DW96" s="682" t="s">
        <v>661</v>
      </c>
    </row>
    <row r="97" spans="1:127" x14ac:dyDescent="0.2">
      <c r="A97" s="661" t="s">
        <v>99</v>
      </c>
      <c r="B97" s="662">
        <v>2013</v>
      </c>
      <c r="C97" s="690" t="s">
        <v>661</v>
      </c>
      <c r="D97" s="691" t="s">
        <v>661</v>
      </c>
      <c r="E97" s="691" t="s">
        <v>661</v>
      </c>
      <c r="F97" s="692" t="s">
        <v>661</v>
      </c>
      <c r="G97" s="692" t="s">
        <v>661</v>
      </c>
      <c r="H97" s="691" t="s">
        <v>661</v>
      </c>
      <c r="I97" s="691" t="s">
        <v>661</v>
      </c>
      <c r="J97" s="691" t="s">
        <v>661</v>
      </c>
      <c r="K97" s="692" t="s">
        <v>661</v>
      </c>
      <c r="L97" s="692" t="s">
        <v>661</v>
      </c>
      <c r="M97" s="691" t="s">
        <v>661</v>
      </c>
      <c r="N97" s="691" t="s">
        <v>661</v>
      </c>
      <c r="O97" s="691" t="s">
        <v>661</v>
      </c>
      <c r="P97" s="692" t="s">
        <v>661</v>
      </c>
      <c r="Q97" s="692" t="s">
        <v>661</v>
      </c>
      <c r="R97" s="691" t="s">
        <v>661</v>
      </c>
      <c r="S97" s="693" t="s">
        <v>661</v>
      </c>
      <c r="T97" s="693" t="s">
        <v>661</v>
      </c>
      <c r="U97" s="692" t="s">
        <v>661</v>
      </c>
      <c r="V97" s="692" t="s">
        <v>661</v>
      </c>
      <c r="W97" s="691" t="s">
        <v>661</v>
      </c>
      <c r="X97" s="691" t="s">
        <v>661</v>
      </c>
      <c r="Y97" s="691" t="s">
        <v>661</v>
      </c>
      <c r="Z97" s="691" t="s">
        <v>661</v>
      </c>
      <c r="AA97" s="691" t="s">
        <v>661</v>
      </c>
      <c r="AB97" s="692" t="s">
        <v>661</v>
      </c>
      <c r="AC97" s="692" t="s">
        <v>661</v>
      </c>
      <c r="AD97" s="692" t="s">
        <v>661</v>
      </c>
      <c r="AE97" s="692" t="s">
        <v>661</v>
      </c>
      <c r="AF97" s="692" t="s">
        <v>661</v>
      </c>
      <c r="AG97" s="692" t="s">
        <v>661</v>
      </c>
      <c r="AH97" s="692" t="s">
        <v>661</v>
      </c>
      <c r="AI97" s="692" t="s">
        <v>661</v>
      </c>
      <c r="AJ97" s="692" t="s">
        <v>661</v>
      </c>
      <c r="AK97" s="692" t="s">
        <v>661</v>
      </c>
      <c r="AL97" s="693" t="s">
        <v>661</v>
      </c>
      <c r="AM97" s="693" t="s">
        <v>661</v>
      </c>
      <c r="AN97" s="693" t="s">
        <v>661</v>
      </c>
      <c r="AO97" s="694" t="s">
        <v>661</v>
      </c>
      <c r="AP97" s="694" t="s">
        <v>661</v>
      </c>
      <c r="AQ97" s="695" t="s">
        <v>661</v>
      </c>
      <c r="AR97" s="693" t="s">
        <v>661</v>
      </c>
      <c r="AS97" s="693" t="s">
        <v>661</v>
      </c>
      <c r="AT97" s="694" t="s">
        <v>661</v>
      </c>
      <c r="AU97" s="694" t="s">
        <v>661</v>
      </c>
      <c r="AV97" s="695" t="s">
        <v>661</v>
      </c>
      <c r="AW97" s="691" t="s">
        <v>661</v>
      </c>
      <c r="AX97" s="691" t="s">
        <v>661</v>
      </c>
      <c r="AY97" s="694" t="s">
        <v>661</v>
      </c>
      <c r="AZ97" s="694" t="s">
        <v>661</v>
      </c>
      <c r="BA97" s="695" t="s">
        <v>661</v>
      </c>
      <c r="BB97" s="693" t="s">
        <v>661</v>
      </c>
      <c r="BC97" s="693" t="s">
        <v>661</v>
      </c>
      <c r="BD97" s="694" t="s">
        <v>661</v>
      </c>
      <c r="BE97" s="694" t="s">
        <v>661</v>
      </c>
      <c r="BF97" s="691" t="s">
        <v>661</v>
      </c>
      <c r="BG97" s="691" t="s">
        <v>661</v>
      </c>
      <c r="BH97" s="691" t="s">
        <v>661</v>
      </c>
      <c r="BI97" s="692" t="s">
        <v>661</v>
      </c>
      <c r="BJ97" s="692" t="s">
        <v>661</v>
      </c>
      <c r="BK97" s="691" t="s">
        <v>661</v>
      </c>
      <c r="BL97" s="691" t="s">
        <v>661</v>
      </c>
      <c r="BM97" s="691" t="s">
        <v>661</v>
      </c>
      <c r="BN97" s="692" t="s">
        <v>661</v>
      </c>
      <c r="BO97" s="692" t="s">
        <v>661</v>
      </c>
      <c r="BP97" s="691" t="s">
        <v>661</v>
      </c>
      <c r="BQ97" s="691" t="s">
        <v>661</v>
      </c>
      <c r="BR97" s="691" t="s">
        <v>661</v>
      </c>
      <c r="BS97" s="692" t="s">
        <v>661</v>
      </c>
      <c r="BT97" s="692" t="s">
        <v>661</v>
      </c>
      <c r="BU97" s="691" t="s">
        <v>661</v>
      </c>
      <c r="BV97" s="693" t="s">
        <v>661</v>
      </c>
      <c r="BW97" s="693" t="s">
        <v>661</v>
      </c>
      <c r="BX97" s="692" t="s">
        <v>661</v>
      </c>
      <c r="BY97" s="692" t="s">
        <v>661</v>
      </c>
      <c r="BZ97" s="695" t="s">
        <v>661</v>
      </c>
      <c r="CA97" s="691" t="s">
        <v>661</v>
      </c>
      <c r="CB97" s="691" t="s">
        <v>661</v>
      </c>
      <c r="CC97" s="692" t="s">
        <v>661</v>
      </c>
      <c r="CD97" s="692" t="s">
        <v>661</v>
      </c>
      <c r="CE97" s="692" t="s">
        <v>661</v>
      </c>
      <c r="CF97" s="692" t="s">
        <v>661</v>
      </c>
      <c r="CG97" s="692" t="s">
        <v>661</v>
      </c>
      <c r="CH97" s="692" t="s">
        <v>661</v>
      </c>
      <c r="CI97" s="691" t="s">
        <v>661</v>
      </c>
      <c r="CJ97" s="691" t="s">
        <v>661</v>
      </c>
      <c r="CK97" s="691" t="s">
        <v>661</v>
      </c>
      <c r="CL97" s="692" t="s">
        <v>661</v>
      </c>
      <c r="CM97" s="692" t="s">
        <v>661</v>
      </c>
      <c r="CN97" s="691" t="s">
        <v>661</v>
      </c>
      <c r="CO97" s="691" t="s">
        <v>661</v>
      </c>
      <c r="CP97" s="691" t="s">
        <v>661</v>
      </c>
      <c r="CQ97" s="692" t="s">
        <v>661</v>
      </c>
      <c r="CR97" s="692" t="s">
        <v>661</v>
      </c>
      <c r="CS97" s="691" t="s">
        <v>661</v>
      </c>
      <c r="CT97" s="691" t="s">
        <v>661</v>
      </c>
      <c r="CU97" s="691" t="s">
        <v>661</v>
      </c>
      <c r="CV97" s="692" t="s">
        <v>661</v>
      </c>
      <c r="CW97" s="692" t="s">
        <v>661</v>
      </c>
      <c r="CX97" s="691" t="s">
        <v>661</v>
      </c>
      <c r="CY97" s="693" t="s">
        <v>661</v>
      </c>
      <c r="CZ97" s="693" t="s">
        <v>661</v>
      </c>
      <c r="DA97" s="692" t="s">
        <v>661</v>
      </c>
      <c r="DB97" s="692" t="s">
        <v>661</v>
      </c>
      <c r="DC97" s="695" t="s">
        <v>661</v>
      </c>
      <c r="DD97" s="695" t="s">
        <v>661</v>
      </c>
      <c r="DE97" s="691" t="s">
        <v>661</v>
      </c>
      <c r="DF97" s="691" t="s">
        <v>661</v>
      </c>
      <c r="DG97" s="691" t="s">
        <v>661</v>
      </c>
      <c r="DH97" s="692" t="s">
        <v>661</v>
      </c>
      <c r="DI97" s="692" t="s">
        <v>661</v>
      </c>
      <c r="DJ97" s="692" t="s">
        <v>661</v>
      </c>
      <c r="DK97" s="692" t="s">
        <v>661</v>
      </c>
      <c r="DL97" s="692" t="s">
        <v>661</v>
      </c>
      <c r="DM97" s="692" t="s">
        <v>661</v>
      </c>
      <c r="DN97" s="692" t="s">
        <v>661</v>
      </c>
      <c r="DO97" s="692" t="s">
        <v>661</v>
      </c>
      <c r="DP97" s="692" t="s">
        <v>661</v>
      </c>
      <c r="DQ97" s="692" t="s">
        <v>661</v>
      </c>
      <c r="DR97" s="695" t="s">
        <v>661</v>
      </c>
      <c r="DS97" s="695" t="s">
        <v>661</v>
      </c>
      <c r="DT97" s="695" t="s">
        <v>661</v>
      </c>
      <c r="DU97" s="691" t="s">
        <v>661</v>
      </c>
      <c r="DV97" s="691" t="s">
        <v>661</v>
      </c>
      <c r="DW97" s="696" t="s">
        <v>661</v>
      </c>
    </row>
    <row r="98" spans="1:127" x14ac:dyDescent="0.2">
      <c r="A98" s="661" t="s">
        <v>100</v>
      </c>
      <c r="B98" s="662">
        <v>2013</v>
      </c>
      <c r="C98" s="678" t="s">
        <v>1144</v>
      </c>
      <c r="D98" s="679" t="s">
        <v>1086</v>
      </c>
      <c r="E98" s="679" t="s">
        <v>1091</v>
      </c>
      <c r="F98" s="665" t="s">
        <v>902</v>
      </c>
      <c r="G98" s="665" t="s">
        <v>1019</v>
      </c>
      <c r="H98" s="679" t="s">
        <v>936</v>
      </c>
      <c r="I98" s="679" t="s">
        <v>1050</v>
      </c>
      <c r="J98" s="679" t="s">
        <v>890</v>
      </c>
      <c r="K98" s="665" t="s">
        <v>679</v>
      </c>
      <c r="L98" s="665" t="s">
        <v>679</v>
      </c>
      <c r="M98" s="679" t="s">
        <v>996</v>
      </c>
      <c r="N98" s="679" t="s">
        <v>992</v>
      </c>
      <c r="O98" s="679" t="s">
        <v>1086</v>
      </c>
      <c r="P98" s="665" t="s">
        <v>993</v>
      </c>
      <c r="Q98" s="665" t="s">
        <v>1090</v>
      </c>
      <c r="R98" s="679" t="s">
        <v>702</v>
      </c>
      <c r="S98" s="680" t="s">
        <v>990</v>
      </c>
      <c r="T98" s="680" t="s">
        <v>980</v>
      </c>
      <c r="U98" s="665" t="s">
        <v>881</v>
      </c>
      <c r="V98" s="665" t="s">
        <v>903</v>
      </c>
      <c r="W98" s="679" t="s">
        <v>688</v>
      </c>
      <c r="X98" s="679" t="s">
        <v>906</v>
      </c>
      <c r="Y98" s="679" t="s">
        <v>915</v>
      </c>
      <c r="Z98" s="679" t="s">
        <v>695</v>
      </c>
      <c r="AA98" s="679" t="s">
        <v>912</v>
      </c>
      <c r="AB98" s="665" t="s">
        <v>940</v>
      </c>
      <c r="AC98" s="665" t="s">
        <v>674</v>
      </c>
      <c r="AD98" s="665" t="s">
        <v>675</v>
      </c>
      <c r="AE98" s="665" t="s">
        <v>934</v>
      </c>
      <c r="AF98" s="665" t="s">
        <v>688</v>
      </c>
      <c r="AG98" s="665" t="s">
        <v>698</v>
      </c>
      <c r="AH98" s="665" t="s">
        <v>919</v>
      </c>
      <c r="AI98" s="665" t="s">
        <v>921</v>
      </c>
      <c r="AJ98" s="665" t="s">
        <v>674</v>
      </c>
      <c r="AK98" s="665" t="s">
        <v>914</v>
      </c>
      <c r="AL98" s="680">
        <v>15</v>
      </c>
      <c r="AM98" s="680">
        <v>14.3</v>
      </c>
      <c r="AN98" s="680">
        <v>15.8</v>
      </c>
      <c r="AO98" s="668">
        <v>12.84</v>
      </c>
      <c r="AP98" s="668">
        <v>17.11</v>
      </c>
      <c r="AQ98" s="681" t="s">
        <v>1000</v>
      </c>
      <c r="AR98" s="680">
        <v>20.6</v>
      </c>
      <c r="AS98" s="680">
        <v>23</v>
      </c>
      <c r="AT98" s="668">
        <v>18.53</v>
      </c>
      <c r="AU98" s="668">
        <v>27.19</v>
      </c>
      <c r="AV98" s="681" t="s">
        <v>1145</v>
      </c>
      <c r="AW98" s="679" t="s">
        <v>1146</v>
      </c>
      <c r="AX98" s="679" t="s">
        <v>1147</v>
      </c>
      <c r="AY98" s="668" t="s">
        <v>1148</v>
      </c>
      <c r="AZ98" s="668" t="s">
        <v>1149</v>
      </c>
      <c r="BA98" s="681" t="s">
        <v>1150</v>
      </c>
      <c r="BB98" s="680">
        <v>5.4</v>
      </c>
      <c r="BC98" s="680">
        <v>11.7</v>
      </c>
      <c r="BD98" s="668" t="s">
        <v>1151</v>
      </c>
      <c r="BE98" s="668" t="s">
        <v>1152</v>
      </c>
      <c r="BF98" s="679" t="s">
        <v>918</v>
      </c>
      <c r="BG98" s="679" t="s">
        <v>694</v>
      </c>
      <c r="BH98" s="679" t="s">
        <v>990</v>
      </c>
      <c r="BI98" s="665" t="s">
        <v>688</v>
      </c>
      <c r="BJ98" s="665" t="s">
        <v>906</v>
      </c>
      <c r="BK98" s="679" t="s">
        <v>966</v>
      </c>
      <c r="BL98" s="679" t="s">
        <v>672</v>
      </c>
      <c r="BM98" s="679" t="s">
        <v>896</v>
      </c>
      <c r="BN98" s="665" t="s">
        <v>664</v>
      </c>
      <c r="BO98" s="665" t="s">
        <v>664</v>
      </c>
      <c r="BP98" s="679" t="s">
        <v>694</v>
      </c>
      <c r="BQ98" s="679" t="s">
        <v>997</v>
      </c>
      <c r="BR98" s="679" t="s">
        <v>918</v>
      </c>
      <c r="BS98" s="665" t="s">
        <v>681</v>
      </c>
      <c r="BT98" s="665" t="s">
        <v>887</v>
      </c>
      <c r="BU98" s="679" t="s">
        <v>1008</v>
      </c>
      <c r="BV98" s="680">
        <v>6900</v>
      </c>
      <c r="BW98" s="680" t="s">
        <v>695</v>
      </c>
      <c r="BX98" s="665" t="s">
        <v>966</v>
      </c>
      <c r="BY98" s="665" t="s">
        <v>916</v>
      </c>
      <c r="BZ98" s="681" t="s">
        <v>966</v>
      </c>
      <c r="CA98" s="679" t="s">
        <v>672</v>
      </c>
      <c r="CB98" s="679" t="s">
        <v>697</v>
      </c>
      <c r="CC98" s="665" t="s">
        <v>664</v>
      </c>
      <c r="CD98" s="665" t="s">
        <v>235</v>
      </c>
      <c r="CE98" s="665" t="s">
        <v>895</v>
      </c>
      <c r="CF98" s="665" t="s">
        <v>664</v>
      </c>
      <c r="CG98" s="665" t="s">
        <v>673</v>
      </c>
      <c r="CH98" s="665" t="s">
        <v>950</v>
      </c>
      <c r="CI98" s="679" t="s">
        <v>881</v>
      </c>
      <c r="CJ98" s="679" t="s">
        <v>692</v>
      </c>
      <c r="CK98" s="679" t="s">
        <v>679</v>
      </c>
      <c r="CL98" s="665" t="s">
        <v>1067</v>
      </c>
      <c r="CM98" s="665" t="s">
        <v>956</v>
      </c>
      <c r="CN98" s="679" t="s">
        <v>885</v>
      </c>
      <c r="CO98" s="679" t="s">
        <v>690</v>
      </c>
      <c r="CP98" s="679" t="s">
        <v>670</v>
      </c>
      <c r="CQ98" s="665" t="s">
        <v>665</v>
      </c>
      <c r="CR98" s="665" t="s">
        <v>665</v>
      </c>
      <c r="CS98" s="679" t="s">
        <v>906</v>
      </c>
      <c r="CT98" s="679" t="s">
        <v>887</v>
      </c>
      <c r="CU98" s="679" t="s">
        <v>692</v>
      </c>
      <c r="CV98" s="665" t="s">
        <v>954</v>
      </c>
      <c r="CW98" s="665" t="s">
        <v>738</v>
      </c>
      <c r="CX98" s="679" t="s">
        <v>235</v>
      </c>
      <c r="CY98" s="680" t="s">
        <v>235</v>
      </c>
      <c r="CZ98" s="680">
        <v>1000</v>
      </c>
      <c r="DA98" s="665" t="s">
        <v>236</v>
      </c>
      <c r="DB98" s="665" t="s">
        <v>235</v>
      </c>
      <c r="DC98" s="681" t="s">
        <v>665</v>
      </c>
      <c r="DD98" s="681" t="s">
        <v>235</v>
      </c>
      <c r="DE98" s="679" t="s">
        <v>235</v>
      </c>
      <c r="DF98" s="679" t="s">
        <v>235</v>
      </c>
      <c r="DG98" s="679" t="s">
        <v>236</v>
      </c>
      <c r="DH98" s="665" t="s">
        <v>235</v>
      </c>
      <c r="DI98" s="665" t="s">
        <v>236</v>
      </c>
      <c r="DJ98" s="665" t="s">
        <v>236</v>
      </c>
      <c r="DK98" s="665" t="s">
        <v>236</v>
      </c>
      <c r="DL98" s="665" t="s">
        <v>237</v>
      </c>
      <c r="DM98" s="665" t="s">
        <v>235</v>
      </c>
      <c r="DN98" s="665" t="s">
        <v>236</v>
      </c>
      <c r="DO98" s="665" t="s">
        <v>236</v>
      </c>
      <c r="DP98" s="665" t="s">
        <v>236</v>
      </c>
      <c r="DQ98" s="665" t="s">
        <v>236</v>
      </c>
      <c r="DR98" s="681" t="s">
        <v>902</v>
      </c>
      <c r="DS98" s="681" t="s">
        <v>911</v>
      </c>
      <c r="DT98" s="681" t="s">
        <v>908</v>
      </c>
      <c r="DU98" s="679" t="s">
        <v>881</v>
      </c>
      <c r="DV98" s="679" t="s">
        <v>906</v>
      </c>
      <c r="DW98" s="682" t="s">
        <v>686</v>
      </c>
    </row>
    <row r="99" spans="1:127" x14ac:dyDescent="0.2">
      <c r="A99" s="661" t="s">
        <v>101</v>
      </c>
      <c r="B99" s="662">
        <v>2013</v>
      </c>
      <c r="C99" s="678" t="s">
        <v>990</v>
      </c>
      <c r="D99" s="679" t="s">
        <v>886</v>
      </c>
      <c r="E99" s="679" t="s">
        <v>936</v>
      </c>
      <c r="F99" s="665" t="s">
        <v>887</v>
      </c>
      <c r="G99" s="665" t="s">
        <v>686</v>
      </c>
      <c r="H99" s="679" t="s">
        <v>948</v>
      </c>
      <c r="I99" s="679" t="s">
        <v>894</v>
      </c>
      <c r="J99" s="679" t="s">
        <v>697</v>
      </c>
      <c r="K99" s="665" t="s">
        <v>884</v>
      </c>
      <c r="L99" s="665" t="s">
        <v>895</v>
      </c>
      <c r="M99" s="679" t="s">
        <v>886</v>
      </c>
      <c r="N99" s="679" t="s">
        <v>997</v>
      </c>
      <c r="O99" s="679" t="s">
        <v>990</v>
      </c>
      <c r="P99" s="665" t="s">
        <v>681</v>
      </c>
      <c r="Q99" s="665" t="s">
        <v>692</v>
      </c>
      <c r="R99" s="679" t="s">
        <v>895</v>
      </c>
      <c r="S99" s="680">
        <v>1700</v>
      </c>
      <c r="T99" s="680">
        <v>3600</v>
      </c>
      <c r="U99" s="665" t="s">
        <v>235</v>
      </c>
      <c r="V99" s="665" t="s">
        <v>668</v>
      </c>
      <c r="W99" s="679" t="s">
        <v>677</v>
      </c>
      <c r="X99" s="679" t="s">
        <v>671</v>
      </c>
      <c r="Y99" s="679" t="s">
        <v>667</v>
      </c>
      <c r="Z99" s="679" t="s">
        <v>684</v>
      </c>
      <c r="AA99" s="679" t="s">
        <v>668</v>
      </c>
      <c r="AB99" s="665" t="s">
        <v>235</v>
      </c>
      <c r="AC99" s="665" t="s">
        <v>235</v>
      </c>
      <c r="AD99" s="665" t="s">
        <v>235</v>
      </c>
      <c r="AE99" s="665" t="s">
        <v>236</v>
      </c>
      <c r="AF99" s="665" t="s">
        <v>235</v>
      </c>
      <c r="AG99" s="665" t="s">
        <v>235</v>
      </c>
      <c r="AH99" s="665" t="s">
        <v>235</v>
      </c>
      <c r="AI99" s="665" t="s">
        <v>235</v>
      </c>
      <c r="AJ99" s="665" t="s">
        <v>235</v>
      </c>
      <c r="AK99" s="665" t="s">
        <v>235</v>
      </c>
      <c r="AL99" s="680">
        <v>0.7</v>
      </c>
      <c r="AM99" s="680">
        <v>0.6</v>
      </c>
      <c r="AN99" s="680">
        <v>0.8</v>
      </c>
      <c r="AO99" s="668">
        <v>0.6</v>
      </c>
      <c r="AP99" s="668">
        <v>0.82</v>
      </c>
      <c r="AQ99" s="681" t="s">
        <v>1037</v>
      </c>
      <c r="AR99" s="680">
        <v>0.8</v>
      </c>
      <c r="AS99" s="680">
        <v>1.2</v>
      </c>
      <c r="AT99" s="668">
        <v>0.85</v>
      </c>
      <c r="AU99" s="668">
        <v>1.42</v>
      </c>
      <c r="AV99" s="681" t="s">
        <v>984</v>
      </c>
      <c r="AW99" s="679" t="s">
        <v>929</v>
      </c>
      <c r="AX99" s="679" t="s">
        <v>974</v>
      </c>
      <c r="AY99" s="668" t="s">
        <v>929</v>
      </c>
      <c r="AZ99" s="668" t="s">
        <v>974</v>
      </c>
      <c r="BA99" s="681" t="s">
        <v>952</v>
      </c>
      <c r="BB99" s="680">
        <v>0.2</v>
      </c>
      <c r="BC99" s="680">
        <v>0.4</v>
      </c>
      <c r="BD99" s="668" t="s">
        <v>893</v>
      </c>
      <c r="BE99" s="668" t="s">
        <v>973</v>
      </c>
      <c r="BF99" s="679" t="s">
        <v>667</v>
      </c>
      <c r="BG99" s="679" t="s">
        <v>663</v>
      </c>
      <c r="BH99" s="679" t="s">
        <v>884</v>
      </c>
      <c r="BI99" s="665" t="s">
        <v>235</v>
      </c>
      <c r="BJ99" s="665" t="s">
        <v>235</v>
      </c>
      <c r="BK99" s="679" t="s">
        <v>236</v>
      </c>
      <c r="BL99" s="679" t="s">
        <v>236</v>
      </c>
      <c r="BM99" s="679" t="s">
        <v>236</v>
      </c>
      <c r="BN99" s="665" t="s">
        <v>237</v>
      </c>
      <c r="BO99" s="665" t="s">
        <v>237</v>
      </c>
      <c r="BP99" s="679" t="s">
        <v>668</v>
      </c>
      <c r="BQ99" s="679" t="s">
        <v>235</v>
      </c>
      <c r="BR99" s="679" t="s">
        <v>685</v>
      </c>
      <c r="BS99" s="665" t="s">
        <v>235</v>
      </c>
      <c r="BT99" s="665" t="s">
        <v>235</v>
      </c>
      <c r="BU99" s="679" t="s">
        <v>236</v>
      </c>
      <c r="BV99" s="680" t="s">
        <v>236</v>
      </c>
      <c r="BW99" s="680" t="s">
        <v>235</v>
      </c>
      <c r="BX99" s="665" t="s">
        <v>237</v>
      </c>
      <c r="BY99" s="665" t="s">
        <v>236</v>
      </c>
      <c r="BZ99" s="681" t="s">
        <v>236</v>
      </c>
      <c r="CA99" s="679" t="s">
        <v>237</v>
      </c>
      <c r="CB99" s="679" t="s">
        <v>236</v>
      </c>
      <c r="CC99" s="665" t="s">
        <v>237</v>
      </c>
      <c r="CD99" s="665" t="s">
        <v>232</v>
      </c>
      <c r="CE99" s="665" t="s">
        <v>237</v>
      </c>
      <c r="CF99" s="665" t="s">
        <v>237</v>
      </c>
      <c r="CG99" s="665" t="s">
        <v>237</v>
      </c>
      <c r="CH99" s="665" t="s">
        <v>236</v>
      </c>
      <c r="CI99" s="679" t="s">
        <v>670</v>
      </c>
      <c r="CJ99" s="679" t="s">
        <v>690</v>
      </c>
      <c r="CK99" s="679" t="s">
        <v>897</v>
      </c>
      <c r="CL99" s="665" t="s">
        <v>665</v>
      </c>
      <c r="CM99" s="665" t="s">
        <v>668</v>
      </c>
      <c r="CN99" s="679" t="s">
        <v>236</v>
      </c>
      <c r="CO99" s="679" t="s">
        <v>236</v>
      </c>
      <c r="CP99" s="679" t="s">
        <v>236</v>
      </c>
      <c r="CQ99" s="665" t="s">
        <v>237</v>
      </c>
      <c r="CR99" s="665" t="s">
        <v>237</v>
      </c>
      <c r="CS99" s="679" t="s">
        <v>942</v>
      </c>
      <c r="CT99" s="679" t="s">
        <v>671</v>
      </c>
      <c r="CU99" s="679" t="s">
        <v>676</v>
      </c>
      <c r="CV99" s="665" t="s">
        <v>684</v>
      </c>
      <c r="CW99" s="665" t="s">
        <v>669</v>
      </c>
      <c r="CX99" s="679" t="s">
        <v>237</v>
      </c>
      <c r="CY99" s="680" t="s">
        <v>237</v>
      </c>
      <c r="CZ99" s="680" t="s">
        <v>236</v>
      </c>
      <c r="DA99" s="665" t="s">
        <v>232</v>
      </c>
      <c r="DB99" s="665" t="s">
        <v>232</v>
      </c>
      <c r="DC99" s="681" t="s">
        <v>237</v>
      </c>
      <c r="DD99" s="681" t="s">
        <v>232</v>
      </c>
      <c r="DE99" s="679" t="s">
        <v>237</v>
      </c>
      <c r="DF99" s="679" t="s">
        <v>237</v>
      </c>
      <c r="DG99" s="679" t="s">
        <v>232</v>
      </c>
      <c r="DH99" s="665" t="s">
        <v>232</v>
      </c>
      <c r="DI99" s="665" t="s">
        <v>232</v>
      </c>
      <c r="DJ99" s="665" t="s">
        <v>232</v>
      </c>
      <c r="DK99" s="665" t="s">
        <v>232</v>
      </c>
      <c r="DL99" s="665" t="s">
        <v>232</v>
      </c>
      <c r="DM99" s="665" t="s">
        <v>232</v>
      </c>
      <c r="DN99" s="665" t="s">
        <v>232</v>
      </c>
      <c r="DO99" s="665" t="s">
        <v>232</v>
      </c>
      <c r="DP99" s="665" t="s">
        <v>232</v>
      </c>
      <c r="DQ99" s="665" t="s">
        <v>232</v>
      </c>
      <c r="DR99" s="681" t="s">
        <v>890</v>
      </c>
      <c r="DS99" s="681" t="s">
        <v>1050</v>
      </c>
      <c r="DT99" s="681" t="s">
        <v>1049</v>
      </c>
      <c r="DU99" s="679" t="s">
        <v>669</v>
      </c>
      <c r="DV99" s="679" t="s">
        <v>235</v>
      </c>
      <c r="DW99" s="682" t="s">
        <v>879</v>
      </c>
    </row>
    <row r="100" spans="1:127" x14ac:dyDescent="0.2">
      <c r="A100" s="661" t="s">
        <v>102</v>
      </c>
      <c r="B100" s="662">
        <v>2013</v>
      </c>
      <c r="C100" s="690" t="s">
        <v>661</v>
      </c>
      <c r="D100" s="691" t="s">
        <v>661</v>
      </c>
      <c r="E100" s="691" t="s">
        <v>661</v>
      </c>
      <c r="F100" s="692" t="s">
        <v>661</v>
      </c>
      <c r="G100" s="692" t="s">
        <v>661</v>
      </c>
      <c r="H100" s="691" t="s">
        <v>661</v>
      </c>
      <c r="I100" s="691" t="s">
        <v>661</v>
      </c>
      <c r="J100" s="691" t="s">
        <v>661</v>
      </c>
      <c r="K100" s="692" t="s">
        <v>661</v>
      </c>
      <c r="L100" s="692" t="s">
        <v>661</v>
      </c>
      <c r="M100" s="691" t="s">
        <v>661</v>
      </c>
      <c r="N100" s="691" t="s">
        <v>661</v>
      </c>
      <c r="O100" s="691" t="s">
        <v>661</v>
      </c>
      <c r="P100" s="692" t="s">
        <v>661</v>
      </c>
      <c r="Q100" s="692" t="s">
        <v>661</v>
      </c>
      <c r="R100" s="691" t="s">
        <v>661</v>
      </c>
      <c r="S100" s="693" t="s">
        <v>661</v>
      </c>
      <c r="T100" s="693" t="s">
        <v>661</v>
      </c>
      <c r="U100" s="692" t="s">
        <v>661</v>
      </c>
      <c r="V100" s="692" t="s">
        <v>661</v>
      </c>
      <c r="W100" s="691" t="s">
        <v>661</v>
      </c>
      <c r="X100" s="691" t="s">
        <v>661</v>
      </c>
      <c r="Y100" s="691" t="s">
        <v>661</v>
      </c>
      <c r="Z100" s="691" t="s">
        <v>661</v>
      </c>
      <c r="AA100" s="691" t="s">
        <v>661</v>
      </c>
      <c r="AB100" s="692" t="s">
        <v>661</v>
      </c>
      <c r="AC100" s="692" t="s">
        <v>661</v>
      </c>
      <c r="AD100" s="692" t="s">
        <v>661</v>
      </c>
      <c r="AE100" s="692" t="s">
        <v>661</v>
      </c>
      <c r="AF100" s="692" t="s">
        <v>661</v>
      </c>
      <c r="AG100" s="692" t="s">
        <v>661</v>
      </c>
      <c r="AH100" s="692" t="s">
        <v>661</v>
      </c>
      <c r="AI100" s="692" t="s">
        <v>661</v>
      </c>
      <c r="AJ100" s="692" t="s">
        <v>661</v>
      </c>
      <c r="AK100" s="692" t="s">
        <v>661</v>
      </c>
      <c r="AL100" s="693" t="s">
        <v>661</v>
      </c>
      <c r="AM100" s="693" t="s">
        <v>661</v>
      </c>
      <c r="AN100" s="692" t="s">
        <v>661</v>
      </c>
      <c r="AO100" s="694" t="s">
        <v>661</v>
      </c>
      <c r="AP100" s="694" t="s">
        <v>661</v>
      </c>
      <c r="AQ100" s="695" t="s">
        <v>661</v>
      </c>
      <c r="AR100" s="693" t="s">
        <v>661</v>
      </c>
      <c r="AS100" s="648" t="s">
        <v>661</v>
      </c>
      <c r="AT100" s="648" t="s">
        <v>661</v>
      </c>
      <c r="AU100" s="648" t="s">
        <v>661</v>
      </c>
      <c r="AV100" s="695" t="s">
        <v>661</v>
      </c>
      <c r="AW100" s="691" t="s">
        <v>661</v>
      </c>
      <c r="AX100" s="691" t="s">
        <v>661</v>
      </c>
      <c r="AY100" s="694" t="s">
        <v>661</v>
      </c>
      <c r="AZ100" s="694" t="s">
        <v>661</v>
      </c>
      <c r="BA100" s="695" t="s">
        <v>661</v>
      </c>
      <c r="BB100" s="693" t="s">
        <v>661</v>
      </c>
      <c r="BC100" s="648" t="s">
        <v>661</v>
      </c>
      <c r="BD100" s="694" t="s">
        <v>661</v>
      </c>
      <c r="BE100" s="694" t="s">
        <v>661</v>
      </c>
      <c r="BF100" s="691" t="s">
        <v>661</v>
      </c>
      <c r="BG100" s="691" t="s">
        <v>661</v>
      </c>
      <c r="BH100" s="691" t="s">
        <v>661</v>
      </c>
      <c r="BI100" s="692" t="s">
        <v>661</v>
      </c>
      <c r="BJ100" s="692" t="s">
        <v>661</v>
      </c>
      <c r="BK100" s="691" t="s">
        <v>661</v>
      </c>
      <c r="BL100" s="691" t="s">
        <v>661</v>
      </c>
      <c r="BM100" s="691" t="s">
        <v>661</v>
      </c>
      <c r="BN100" s="692" t="s">
        <v>661</v>
      </c>
      <c r="BO100" s="692" t="s">
        <v>661</v>
      </c>
      <c r="BP100" s="691" t="s">
        <v>661</v>
      </c>
      <c r="BQ100" s="691" t="s">
        <v>661</v>
      </c>
      <c r="BR100" s="691" t="s">
        <v>661</v>
      </c>
      <c r="BS100" s="692" t="s">
        <v>661</v>
      </c>
      <c r="BT100" s="692" t="s">
        <v>661</v>
      </c>
      <c r="BU100" s="691" t="s">
        <v>661</v>
      </c>
      <c r="BV100" s="693" t="s">
        <v>661</v>
      </c>
      <c r="BW100" s="693" t="s">
        <v>661</v>
      </c>
      <c r="BX100" s="692" t="s">
        <v>661</v>
      </c>
      <c r="BY100" s="692" t="s">
        <v>661</v>
      </c>
      <c r="BZ100" s="695" t="s">
        <v>661</v>
      </c>
      <c r="CA100" s="691" t="s">
        <v>661</v>
      </c>
      <c r="CB100" s="691" t="s">
        <v>661</v>
      </c>
      <c r="CC100" s="692" t="s">
        <v>661</v>
      </c>
      <c r="CD100" s="692" t="s">
        <v>661</v>
      </c>
      <c r="CE100" s="692" t="s">
        <v>661</v>
      </c>
      <c r="CF100" s="692" t="s">
        <v>661</v>
      </c>
      <c r="CG100" s="692" t="s">
        <v>661</v>
      </c>
      <c r="CH100" s="692" t="s">
        <v>661</v>
      </c>
      <c r="CI100" s="691" t="s">
        <v>661</v>
      </c>
      <c r="CJ100" s="691" t="s">
        <v>661</v>
      </c>
      <c r="CK100" s="691" t="s">
        <v>661</v>
      </c>
      <c r="CL100" s="692" t="s">
        <v>661</v>
      </c>
      <c r="CM100" s="692" t="s">
        <v>661</v>
      </c>
      <c r="CN100" s="691" t="s">
        <v>661</v>
      </c>
      <c r="CO100" s="691" t="s">
        <v>661</v>
      </c>
      <c r="CP100" s="691" t="s">
        <v>661</v>
      </c>
      <c r="CQ100" s="692" t="s">
        <v>661</v>
      </c>
      <c r="CR100" s="692" t="s">
        <v>661</v>
      </c>
      <c r="CS100" s="691" t="s">
        <v>661</v>
      </c>
      <c r="CT100" s="691" t="s">
        <v>661</v>
      </c>
      <c r="CU100" s="691" t="s">
        <v>661</v>
      </c>
      <c r="CV100" s="692" t="s">
        <v>661</v>
      </c>
      <c r="CW100" s="692" t="s">
        <v>661</v>
      </c>
      <c r="CX100" s="691" t="s">
        <v>661</v>
      </c>
      <c r="CY100" s="693" t="s">
        <v>661</v>
      </c>
      <c r="CZ100" s="693" t="s">
        <v>661</v>
      </c>
      <c r="DA100" s="692" t="s">
        <v>661</v>
      </c>
      <c r="DB100" s="692" t="s">
        <v>661</v>
      </c>
      <c r="DC100" s="695" t="s">
        <v>661</v>
      </c>
      <c r="DD100" s="695" t="s">
        <v>661</v>
      </c>
      <c r="DE100" s="691" t="s">
        <v>661</v>
      </c>
      <c r="DF100" s="691" t="s">
        <v>661</v>
      </c>
      <c r="DG100" s="691" t="s">
        <v>661</v>
      </c>
      <c r="DH100" s="692" t="s">
        <v>661</v>
      </c>
      <c r="DI100" s="692" t="s">
        <v>661</v>
      </c>
      <c r="DJ100" s="692" t="s">
        <v>661</v>
      </c>
      <c r="DK100" s="692" t="s">
        <v>661</v>
      </c>
      <c r="DL100" s="692" t="s">
        <v>661</v>
      </c>
      <c r="DM100" s="692" t="s">
        <v>661</v>
      </c>
      <c r="DN100" s="692" t="s">
        <v>661</v>
      </c>
      <c r="DO100" s="692" t="s">
        <v>661</v>
      </c>
      <c r="DP100" s="692" t="s">
        <v>661</v>
      </c>
      <c r="DQ100" s="692" t="s">
        <v>661</v>
      </c>
      <c r="DR100" s="695" t="s">
        <v>661</v>
      </c>
      <c r="DS100" s="695" t="s">
        <v>661</v>
      </c>
      <c r="DT100" s="695" t="s">
        <v>661</v>
      </c>
      <c r="DU100" s="691" t="s">
        <v>661</v>
      </c>
      <c r="DV100" s="691" t="s">
        <v>661</v>
      </c>
      <c r="DW100" s="696" t="s">
        <v>661</v>
      </c>
    </row>
    <row r="101" spans="1:127" x14ac:dyDescent="0.2">
      <c r="A101" s="661" t="s">
        <v>103</v>
      </c>
      <c r="B101" s="662">
        <v>2013</v>
      </c>
      <c r="C101" s="690" t="s">
        <v>661</v>
      </c>
      <c r="D101" s="691" t="s">
        <v>661</v>
      </c>
      <c r="E101" s="691" t="s">
        <v>661</v>
      </c>
      <c r="F101" s="692" t="s">
        <v>661</v>
      </c>
      <c r="G101" s="692" t="s">
        <v>661</v>
      </c>
      <c r="H101" s="691" t="s">
        <v>661</v>
      </c>
      <c r="I101" s="691" t="s">
        <v>661</v>
      </c>
      <c r="J101" s="691" t="s">
        <v>661</v>
      </c>
      <c r="K101" s="692" t="s">
        <v>661</v>
      </c>
      <c r="L101" s="692" t="s">
        <v>661</v>
      </c>
      <c r="M101" s="691" t="s">
        <v>661</v>
      </c>
      <c r="N101" s="691" t="s">
        <v>661</v>
      </c>
      <c r="O101" s="691" t="s">
        <v>661</v>
      </c>
      <c r="P101" s="692" t="s">
        <v>661</v>
      </c>
      <c r="Q101" s="692" t="s">
        <v>661</v>
      </c>
      <c r="R101" s="691" t="s">
        <v>661</v>
      </c>
      <c r="S101" s="693" t="s">
        <v>661</v>
      </c>
      <c r="T101" s="693" t="s">
        <v>661</v>
      </c>
      <c r="U101" s="692" t="s">
        <v>661</v>
      </c>
      <c r="V101" s="692" t="s">
        <v>661</v>
      </c>
      <c r="W101" s="691" t="s">
        <v>661</v>
      </c>
      <c r="X101" s="691" t="s">
        <v>661</v>
      </c>
      <c r="Y101" s="691" t="s">
        <v>661</v>
      </c>
      <c r="Z101" s="691" t="s">
        <v>661</v>
      </c>
      <c r="AA101" s="691" t="s">
        <v>661</v>
      </c>
      <c r="AB101" s="692" t="s">
        <v>661</v>
      </c>
      <c r="AC101" s="692" t="s">
        <v>661</v>
      </c>
      <c r="AD101" s="692" t="s">
        <v>661</v>
      </c>
      <c r="AE101" s="692" t="s">
        <v>661</v>
      </c>
      <c r="AF101" s="692" t="s">
        <v>661</v>
      </c>
      <c r="AG101" s="692" t="s">
        <v>661</v>
      </c>
      <c r="AH101" s="692" t="s">
        <v>661</v>
      </c>
      <c r="AI101" s="692" t="s">
        <v>661</v>
      </c>
      <c r="AJ101" s="692" t="s">
        <v>661</v>
      </c>
      <c r="AK101" s="692" t="s">
        <v>661</v>
      </c>
      <c r="AL101" s="693" t="s">
        <v>661</v>
      </c>
      <c r="AM101" s="693" t="s">
        <v>661</v>
      </c>
      <c r="AN101" s="693" t="s">
        <v>661</v>
      </c>
      <c r="AO101" s="694" t="s">
        <v>661</v>
      </c>
      <c r="AP101" s="694" t="s">
        <v>661</v>
      </c>
      <c r="AQ101" s="695" t="s">
        <v>661</v>
      </c>
      <c r="AR101" s="693" t="s">
        <v>661</v>
      </c>
      <c r="AS101" s="697" t="s">
        <v>661</v>
      </c>
      <c r="AT101" s="687" t="s">
        <v>661</v>
      </c>
      <c r="AU101" s="698" t="s">
        <v>661</v>
      </c>
      <c r="AV101" s="695" t="s">
        <v>661</v>
      </c>
      <c r="AW101" s="691" t="s">
        <v>661</v>
      </c>
      <c r="AX101" s="691" t="s">
        <v>661</v>
      </c>
      <c r="AY101" s="694" t="s">
        <v>661</v>
      </c>
      <c r="AZ101" s="694" t="s">
        <v>661</v>
      </c>
      <c r="BA101" s="695" t="s">
        <v>661</v>
      </c>
      <c r="BB101" s="693" t="s">
        <v>661</v>
      </c>
      <c r="BC101" s="693" t="s">
        <v>661</v>
      </c>
      <c r="BD101" s="694" t="s">
        <v>661</v>
      </c>
      <c r="BE101" s="694" t="s">
        <v>661</v>
      </c>
      <c r="BF101" s="691" t="s">
        <v>661</v>
      </c>
      <c r="BG101" s="691" t="s">
        <v>661</v>
      </c>
      <c r="BH101" s="691" t="s">
        <v>661</v>
      </c>
      <c r="BI101" s="692" t="s">
        <v>661</v>
      </c>
      <c r="BJ101" s="692" t="s">
        <v>661</v>
      </c>
      <c r="BK101" s="691" t="s">
        <v>661</v>
      </c>
      <c r="BL101" s="691" t="s">
        <v>661</v>
      </c>
      <c r="BM101" s="691" t="s">
        <v>661</v>
      </c>
      <c r="BN101" s="692" t="s">
        <v>661</v>
      </c>
      <c r="BO101" s="692" t="s">
        <v>661</v>
      </c>
      <c r="BP101" s="691" t="s">
        <v>661</v>
      </c>
      <c r="BQ101" s="691" t="s">
        <v>661</v>
      </c>
      <c r="BR101" s="691" t="s">
        <v>661</v>
      </c>
      <c r="BS101" s="692" t="s">
        <v>661</v>
      </c>
      <c r="BT101" s="692" t="s">
        <v>661</v>
      </c>
      <c r="BU101" s="691" t="s">
        <v>661</v>
      </c>
      <c r="BV101" s="693" t="s">
        <v>661</v>
      </c>
      <c r="BW101" s="693" t="s">
        <v>661</v>
      </c>
      <c r="BX101" s="692" t="s">
        <v>661</v>
      </c>
      <c r="BY101" s="692" t="s">
        <v>661</v>
      </c>
      <c r="BZ101" s="695" t="s">
        <v>661</v>
      </c>
      <c r="CA101" s="691" t="s">
        <v>661</v>
      </c>
      <c r="CB101" s="691" t="s">
        <v>661</v>
      </c>
      <c r="CC101" s="692" t="s">
        <v>661</v>
      </c>
      <c r="CD101" s="692" t="s">
        <v>661</v>
      </c>
      <c r="CE101" s="692" t="s">
        <v>661</v>
      </c>
      <c r="CF101" s="692" t="s">
        <v>661</v>
      </c>
      <c r="CG101" s="692" t="s">
        <v>661</v>
      </c>
      <c r="CH101" s="692" t="s">
        <v>661</v>
      </c>
      <c r="CI101" s="691" t="s">
        <v>661</v>
      </c>
      <c r="CJ101" s="691" t="s">
        <v>661</v>
      </c>
      <c r="CK101" s="691" t="s">
        <v>661</v>
      </c>
      <c r="CL101" s="692" t="s">
        <v>661</v>
      </c>
      <c r="CM101" s="692" t="s">
        <v>661</v>
      </c>
      <c r="CN101" s="691" t="s">
        <v>661</v>
      </c>
      <c r="CO101" s="691" t="s">
        <v>661</v>
      </c>
      <c r="CP101" s="691" t="s">
        <v>661</v>
      </c>
      <c r="CQ101" s="692" t="s">
        <v>661</v>
      </c>
      <c r="CR101" s="692" t="s">
        <v>661</v>
      </c>
      <c r="CS101" s="691" t="s">
        <v>661</v>
      </c>
      <c r="CT101" s="691" t="s">
        <v>661</v>
      </c>
      <c r="CU101" s="691" t="s">
        <v>661</v>
      </c>
      <c r="CV101" s="692" t="s">
        <v>661</v>
      </c>
      <c r="CW101" s="692" t="s">
        <v>661</v>
      </c>
      <c r="CX101" s="691" t="s">
        <v>661</v>
      </c>
      <c r="CY101" s="693" t="s">
        <v>661</v>
      </c>
      <c r="CZ101" s="693" t="s">
        <v>661</v>
      </c>
      <c r="DA101" s="692" t="s">
        <v>661</v>
      </c>
      <c r="DB101" s="692" t="s">
        <v>661</v>
      </c>
      <c r="DC101" s="695" t="s">
        <v>661</v>
      </c>
      <c r="DD101" s="695" t="s">
        <v>661</v>
      </c>
      <c r="DE101" s="691" t="s">
        <v>661</v>
      </c>
      <c r="DF101" s="691" t="s">
        <v>661</v>
      </c>
      <c r="DG101" s="691" t="s">
        <v>661</v>
      </c>
      <c r="DH101" s="692" t="s">
        <v>661</v>
      </c>
      <c r="DI101" s="692" t="s">
        <v>661</v>
      </c>
      <c r="DJ101" s="692" t="s">
        <v>661</v>
      </c>
      <c r="DK101" s="692" t="s">
        <v>661</v>
      </c>
      <c r="DL101" s="692" t="s">
        <v>661</v>
      </c>
      <c r="DM101" s="692" t="s">
        <v>661</v>
      </c>
      <c r="DN101" s="692" t="s">
        <v>661</v>
      </c>
      <c r="DO101" s="692" t="s">
        <v>661</v>
      </c>
      <c r="DP101" s="692" t="s">
        <v>661</v>
      </c>
      <c r="DQ101" s="692" t="s">
        <v>661</v>
      </c>
      <c r="DR101" s="695" t="s">
        <v>661</v>
      </c>
      <c r="DS101" s="695" t="s">
        <v>661</v>
      </c>
      <c r="DT101" s="695" t="s">
        <v>661</v>
      </c>
      <c r="DU101" s="691" t="s">
        <v>661</v>
      </c>
      <c r="DV101" s="691" t="s">
        <v>661</v>
      </c>
      <c r="DW101" s="696" t="s">
        <v>661</v>
      </c>
    </row>
    <row r="102" spans="1:127" x14ac:dyDescent="0.2">
      <c r="A102" s="661" t="s">
        <v>104</v>
      </c>
      <c r="B102" s="662">
        <v>2013</v>
      </c>
      <c r="C102" s="678" t="s">
        <v>661</v>
      </c>
      <c r="D102" s="679" t="s">
        <v>661</v>
      </c>
      <c r="E102" s="679" t="s">
        <v>661</v>
      </c>
      <c r="F102" s="665" t="s">
        <v>661</v>
      </c>
      <c r="G102" s="665" t="s">
        <v>661</v>
      </c>
      <c r="H102" s="679" t="s">
        <v>661</v>
      </c>
      <c r="I102" s="679" t="s">
        <v>661</v>
      </c>
      <c r="J102" s="679" t="s">
        <v>661</v>
      </c>
      <c r="K102" s="665" t="s">
        <v>661</v>
      </c>
      <c r="L102" s="665" t="s">
        <v>661</v>
      </c>
      <c r="M102" s="679" t="s">
        <v>661</v>
      </c>
      <c r="N102" s="679" t="s">
        <v>661</v>
      </c>
      <c r="O102" s="679" t="s">
        <v>661</v>
      </c>
      <c r="P102" s="665" t="s">
        <v>661</v>
      </c>
      <c r="Q102" s="665" t="s">
        <v>661</v>
      </c>
      <c r="R102" s="679" t="s">
        <v>661</v>
      </c>
      <c r="S102" s="680" t="s">
        <v>661</v>
      </c>
      <c r="T102" s="680" t="s">
        <v>661</v>
      </c>
      <c r="U102" s="665" t="s">
        <v>661</v>
      </c>
      <c r="V102" s="665" t="s">
        <v>661</v>
      </c>
      <c r="W102" s="679" t="s">
        <v>661</v>
      </c>
      <c r="X102" s="679" t="s">
        <v>661</v>
      </c>
      <c r="Y102" s="679" t="s">
        <v>661</v>
      </c>
      <c r="Z102" s="679" t="s">
        <v>661</v>
      </c>
      <c r="AA102" s="679" t="s">
        <v>661</v>
      </c>
      <c r="AB102" s="665" t="s">
        <v>661</v>
      </c>
      <c r="AC102" s="665" t="s">
        <v>661</v>
      </c>
      <c r="AD102" s="665" t="s">
        <v>661</v>
      </c>
      <c r="AE102" s="665" t="s">
        <v>661</v>
      </c>
      <c r="AF102" s="665" t="s">
        <v>661</v>
      </c>
      <c r="AG102" s="665" t="s">
        <v>661</v>
      </c>
      <c r="AH102" s="665" t="s">
        <v>661</v>
      </c>
      <c r="AI102" s="665" t="s">
        <v>661</v>
      </c>
      <c r="AJ102" s="665" t="s">
        <v>661</v>
      </c>
      <c r="AK102" s="665" t="s">
        <v>661</v>
      </c>
      <c r="AL102" s="680" t="s">
        <v>661</v>
      </c>
      <c r="AM102" s="680" t="s">
        <v>661</v>
      </c>
      <c r="AN102" s="680" t="s">
        <v>661</v>
      </c>
      <c r="AO102" s="668" t="s">
        <v>661</v>
      </c>
      <c r="AP102" s="668" t="s">
        <v>661</v>
      </c>
      <c r="AQ102" s="681" t="s">
        <v>661</v>
      </c>
      <c r="AR102" s="680" t="s">
        <v>661</v>
      </c>
      <c r="AS102" s="680" t="s">
        <v>661</v>
      </c>
      <c r="AT102" s="668" t="s">
        <v>661</v>
      </c>
      <c r="AU102" s="668" t="s">
        <v>661</v>
      </c>
      <c r="AV102" s="681" t="s">
        <v>661</v>
      </c>
      <c r="AW102" s="679" t="s">
        <v>661</v>
      </c>
      <c r="AX102" s="679" t="s">
        <v>661</v>
      </c>
      <c r="AY102" s="668" t="s">
        <v>661</v>
      </c>
      <c r="AZ102" s="668" t="s">
        <v>661</v>
      </c>
      <c r="BA102" s="681" t="s">
        <v>661</v>
      </c>
      <c r="BB102" s="680" t="s">
        <v>661</v>
      </c>
      <c r="BC102" s="680" t="s">
        <v>661</v>
      </c>
      <c r="BD102" s="668" t="s">
        <v>661</v>
      </c>
      <c r="BE102" s="668" t="s">
        <v>661</v>
      </c>
      <c r="BF102" s="679" t="s">
        <v>661</v>
      </c>
      <c r="BG102" s="679" t="s">
        <v>661</v>
      </c>
      <c r="BH102" s="679" t="s">
        <v>661</v>
      </c>
      <c r="BI102" s="665" t="s">
        <v>661</v>
      </c>
      <c r="BJ102" s="665" t="s">
        <v>661</v>
      </c>
      <c r="BK102" s="679" t="s">
        <v>661</v>
      </c>
      <c r="BL102" s="679" t="s">
        <v>661</v>
      </c>
      <c r="BM102" s="679" t="s">
        <v>661</v>
      </c>
      <c r="BN102" s="665" t="s">
        <v>661</v>
      </c>
      <c r="BO102" s="665" t="s">
        <v>661</v>
      </c>
      <c r="BP102" s="679" t="s">
        <v>661</v>
      </c>
      <c r="BQ102" s="679" t="s">
        <v>661</v>
      </c>
      <c r="BR102" s="679" t="s">
        <v>661</v>
      </c>
      <c r="BS102" s="665" t="s">
        <v>661</v>
      </c>
      <c r="BT102" s="665" t="s">
        <v>661</v>
      </c>
      <c r="BU102" s="679" t="s">
        <v>661</v>
      </c>
      <c r="BV102" s="680" t="s">
        <v>661</v>
      </c>
      <c r="BW102" s="680" t="s">
        <v>661</v>
      </c>
      <c r="BX102" s="665" t="s">
        <v>661</v>
      </c>
      <c r="BY102" s="665" t="s">
        <v>661</v>
      </c>
      <c r="BZ102" s="681" t="s">
        <v>661</v>
      </c>
      <c r="CA102" s="679" t="s">
        <v>661</v>
      </c>
      <c r="CB102" s="679" t="s">
        <v>661</v>
      </c>
      <c r="CC102" s="665" t="s">
        <v>661</v>
      </c>
      <c r="CD102" s="665" t="s">
        <v>661</v>
      </c>
      <c r="CE102" s="665" t="s">
        <v>661</v>
      </c>
      <c r="CF102" s="665" t="s">
        <v>661</v>
      </c>
      <c r="CG102" s="665" t="s">
        <v>661</v>
      </c>
      <c r="CH102" s="665" t="s">
        <v>661</v>
      </c>
      <c r="CI102" s="679" t="s">
        <v>661</v>
      </c>
      <c r="CJ102" s="679" t="s">
        <v>661</v>
      </c>
      <c r="CK102" s="679" t="s">
        <v>661</v>
      </c>
      <c r="CL102" s="665" t="s">
        <v>661</v>
      </c>
      <c r="CM102" s="665" t="s">
        <v>661</v>
      </c>
      <c r="CN102" s="679" t="s">
        <v>661</v>
      </c>
      <c r="CO102" s="679" t="s">
        <v>661</v>
      </c>
      <c r="CP102" s="679" t="s">
        <v>661</v>
      </c>
      <c r="CQ102" s="665" t="s">
        <v>661</v>
      </c>
      <c r="CR102" s="665" t="s">
        <v>661</v>
      </c>
      <c r="CS102" s="679" t="s">
        <v>661</v>
      </c>
      <c r="CT102" s="679" t="s">
        <v>661</v>
      </c>
      <c r="CU102" s="679" t="s">
        <v>661</v>
      </c>
      <c r="CV102" s="665" t="s">
        <v>661</v>
      </c>
      <c r="CW102" s="665" t="s">
        <v>661</v>
      </c>
      <c r="CX102" s="679" t="s">
        <v>661</v>
      </c>
      <c r="CY102" s="680" t="s">
        <v>661</v>
      </c>
      <c r="CZ102" s="680" t="s">
        <v>661</v>
      </c>
      <c r="DA102" s="665" t="s">
        <v>661</v>
      </c>
      <c r="DB102" s="665" t="s">
        <v>661</v>
      </c>
      <c r="DC102" s="681" t="s">
        <v>661</v>
      </c>
      <c r="DD102" s="681" t="s">
        <v>661</v>
      </c>
      <c r="DE102" s="679" t="s">
        <v>661</v>
      </c>
      <c r="DF102" s="679" t="s">
        <v>661</v>
      </c>
      <c r="DG102" s="679" t="s">
        <v>661</v>
      </c>
      <c r="DH102" s="665" t="s">
        <v>661</v>
      </c>
      <c r="DI102" s="665" t="s">
        <v>661</v>
      </c>
      <c r="DJ102" s="665" t="s">
        <v>661</v>
      </c>
      <c r="DK102" s="665" t="s">
        <v>661</v>
      </c>
      <c r="DL102" s="665" t="s">
        <v>661</v>
      </c>
      <c r="DM102" s="665" t="s">
        <v>661</v>
      </c>
      <c r="DN102" s="665" t="s">
        <v>661</v>
      </c>
      <c r="DO102" s="665" t="s">
        <v>661</v>
      </c>
      <c r="DP102" s="665" t="s">
        <v>661</v>
      </c>
      <c r="DQ102" s="665" t="s">
        <v>661</v>
      </c>
      <c r="DR102" s="681" t="s">
        <v>661</v>
      </c>
      <c r="DS102" s="681" t="s">
        <v>661</v>
      </c>
      <c r="DT102" s="681" t="s">
        <v>661</v>
      </c>
      <c r="DU102" s="679" t="s">
        <v>661</v>
      </c>
      <c r="DV102" s="679" t="s">
        <v>661</v>
      </c>
      <c r="DW102" s="682" t="s">
        <v>661</v>
      </c>
    </row>
    <row r="103" spans="1:127" x14ac:dyDescent="0.2">
      <c r="A103" s="661" t="s">
        <v>105</v>
      </c>
      <c r="B103" s="662">
        <v>2013</v>
      </c>
      <c r="C103" s="678" t="s">
        <v>661</v>
      </c>
      <c r="D103" s="679" t="s">
        <v>661</v>
      </c>
      <c r="E103" s="679" t="s">
        <v>661</v>
      </c>
      <c r="F103" s="665" t="s">
        <v>661</v>
      </c>
      <c r="G103" s="665" t="s">
        <v>661</v>
      </c>
      <c r="H103" s="679" t="s">
        <v>661</v>
      </c>
      <c r="I103" s="679" t="s">
        <v>661</v>
      </c>
      <c r="J103" s="679" t="s">
        <v>661</v>
      </c>
      <c r="K103" s="665" t="s">
        <v>661</v>
      </c>
      <c r="L103" s="665" t="s">
        <v>661</v>
      </c>
      <c r="M103" s="679" t="s">
        <v>661</v>
      </c>
      <c r="N103" s="679" t="s">
        <v>661</v>
      </c>
      <c r="O103" s="679" t="s">
        <v>661</v>
      </c>
      <c r="P103" s="665" t="s">
        <v>661</v>
      </c>
      <c r="Q103" s="665" t="s">
        <v>661</v>
      </c>
      <c r="R103" s="679" t="s">
        <v>661</v>
      </c>
      <c r="S103" s="680" t="s">
        <v>661</v>
      </c>
      <c r="T103" s="680" t="s">
        <v>661</v>
      </c>
      <c r="U103" s="665" t="s">
        <v>661</v>
      </c>
      <c r="V103" s="665" t="s">
        <v>661</v>
      </c>
      <c r="W103" s="679" t="s">
        <v>661</v>
      </c>
      <c r="X103" s="679" t="s">
        <v>661</v>
      </c>
      <c r="Y103" s="679" t="s">
        <v>661</v>
      </c>
      <c r="Z103" s="679" t="s">
        <v>661</v>
      </c>
      <c r="AA103" s="679" t="s">
        <v>661</v>
      </c>
      <c r="AB103" s="665" t="s">
        <v>661</v>
      </c>
      <c r="AC103" s="665" t="s">
        <v>661</v>
      </c>
      <c r="AD103" s="665" t="s">
        <v>661</v>
      </c>
      <c r="AE103" s="665" t="s">
        <v>661</v>
      </c>
      <c r="AF103" s="665" t="s">
        <v>661</v>
      </c>
      <c r="AG103" s="665" t="s">
        <v>661</v>
      </c>
      <c r="AH103" s="665" t="s">
        <v>661</v>
      </c>
      <c r="AI103" s="665" t="s">
        <v>661</v>
      </c>
      <c r="AJ103" s="665" t="s">
        <v>661</v>
      </c>
      <c r="AK103" s="665" t="s">
        <v>661</v>
      </c>
      <c r="AL103" s="680" t="s">
        <v>661</v>
      </c>
      <c r="AM103" s="680" t="s">
        <v>661</v>
      </c>
      <c r="AN103" s="680" t="s">
        <v>661</v>
      </c>
      <c r="AO103" s="668" t="s">
        <v>661</v>
      </c>
      <c r="AP103" s="668" t="s">
        <v>661</v>
      </c>
      <c r="AQ103" s="681" t="s">
        <v>661</v>
      </c>
      <c r="AR103" s="680" t="s">
        <v>661</v>
      </c>
      <c r="AS103" s="680" t="s">
        <v>661</v>
      </c>
      <c r="AT103" s="668" t="s">
        <v>661</v>
      </c>
      <c r="AU103" s="668" t="s">
        <v>661</v>
      </c>
      <c r="AV103" s="681" t="s">
        <v>661</v>
      </c>
      <c r="AW103" s="679" t="s">
        <v>661</v>
      </c>
      <c r="AX103" s="679" t="s">
        <v>661</v>
      </c>
      <c r="AY103" s="668" t="s">
        <v>661</v>
      </c>
      <c r="AZ103" s="668" t="s">
        <v>661</v>
      </c>
      <c r="BA103" s="681" t="s">
        <v>661</v>
      </c>
      <c r="BB103" s="680" t="s">
        <v>661</v>
      </c>
      <c r="BC103" s="680" t="s">
        <v>661</v>
      </c>
      <c r="BD103" s="668" t="s">
        <v>661</v>
      </c>
      <c r="BE103" s="668" t="s">
        <v>661</v>
      </c>
      <c r="BF103" s="679" t="s">
        <v>661</v>
      </c>
      <c r="BG103" s="679" t="s">
        <v>661</v>
      </c>
      <c r="BH103" s="679" t="s">
        <v>661</v>
      </c>
      <c r="BI103" s="665" t="s">
        <v>661</v>
      </c>
      <c r="BJ103" s="665" t="s">
        <v>661</v>
      </c>
      <c r="BK103" s="679" t="s">
        <v>661</v>
      </c>
      <c r="BL103" s="679" t="s">
        <v>661</v>
      </c>
      <c r="BM103" s="679" t="s">
        <v>661</v>
      </c>
      <c r="BN103" s="665" t="s">
        <v>661</v>
      </c>
      <c r="BO103" s="665" t="s">
        <v>661</v>
      </c>
      <c r="BP103" s="679" t="s">
        <v>661</v>
      </c>
      <c r="BQ103" s="679" t="s">
        <v>661</v>
      </c>
      <c r="BR103" s="679" t="s">
        <v>661</v>
      </c>
      <c r="BS103" s="665" t="s">
        <v>661</v>
      </c>
      <c r="BT103" s="665" t="s">
        <v>661</v>
      </c>
      <c r="BU103" s="679" t="s">
        <v>661</v>
      </c>
      <c r="BV103" s="680" t="s">
        <v>661</v>
      </c>
      <c r="BW103" s="680" t="s">
        <v>661</v>
      </c>
      <c r="BX103" s="665" t="s">
        <v>661</v>
      </c>
      <c r="BY103" s="665" t="s">
        <v>661</v>
      </c>
      <c r="BZ103" s="681" t="s">
        <v>661</v>
      </c>
      <c r="CA103" s="679" t="s">
        <v>661</v>
      </c>
      <c r="CB103" s="679" t="s">
        <v>661</v>
      </c>
      <c r="CC103" s="665" t="s">
        <v>661</v>
      </c>
      <c r="CD103" s="665" t="s">
        <v>661</v>
      </c>
      <c r="CE103" s="665" t="s">
        <v>661</v>
      </c>
      <c r="CF103" s="665" t="s">
        <v>661</v>
      </c>
      <c r="CG103" s="665" t="s">
        <v>661</v>
      </c>
      <c r="CH103" s="665" t="s">
        <v>661</v>
      </c>
      <c r="CI103" s="679" t="s">
        <v>661</v>
      </c>
      <c r="CJ103" s="679" t="s">
        <v>661</v>
      </c>
      <c r="CK103" s="679" t="s">
        <v>661</v>
      </c>
      <c r="CL103" s="665" t="s">
        <v>661</v>
      </c>
      <c r="CM103" s="665" t="s">
        <v>661</v>
      </c>
      <c r="CN103" s="679" t="s">
        <v>661</v>
      </c>
      <c r="CO103" s="679" t="s">
        <v>661</v>
      </c>
      <c r="CP103" s="679" t="s">
        <v>661</v>
      </c>
      <c r="CQ103" s="665" t="s">
        <v>661</v>
      </c>
      <c r="CR103" s="665" t="s">
        <v>661</v>
      </c>
      <c r="CS103" s="679" t="s">
        <v>661</v>
      </c>
      <c r="CT103" s="679" t="s">
        <v>661</v>
      </c>
      <c r="CU103" s="679" t="s">
        <v>661</v>
      </c>
      <c r="CV103" s="665" t="s">
        <v>661</v>
      </c>
      <c r="CW103" s="665" t="s">
        <v>661</v>
      </c>
      <c r="CX103" s="679" t="s">
        <v>661</v>
      </c>
      <c r="CY103" s="680" t="s">
        <v>661</v>
      </c>
      <c r="CZ103" s="680" t="s">
        <v>661</v>
      </c>
      <c r="DA103" s="665" t="s">
        <v>661</v>
      </c>
      <c r="DB103" s="665" t="s">
        <v>661</v>
      </c>
      <c r="DC103" s="681" t="s">
        <v>661</v>
      </c>
      <c r="DD103" s="681" t="s">
        <v>661</v>
      </c>
      <c r="DE103" s="679" t="s">
        <v>661</v>
      </c>
      <c r="DF103" s="679" t="s">
        <v>661</v>
      </c>
      <c r="DG103" s="679" t="s">
        <v>661</v>
      </c>
      <c r="DH103" s="665" t="s">
        <v>661</v>
      </c>
      <c r="DI103" s="665" t="s">
        <v>661</v>
      </c>
      <c r="DJ103" s="665" t="s">
        <v>661</v>
      </c>
      <c r="DK103" s="665" t="s">
        <v>661</v>
      </c>
      <c r="DL103" s="665" t="s">
        <v>661</v>
      </c>
      <c r="DM103" s="665" t="s">
        <v>661</v>
      </c>
      <c r="DN103" s="665" t="s">
        <v>661</v>
      </c>
      <c r="DO103" s="665" t="s">
        <v>661</v>
      </c>
      <c r="DP103" s="665" t="s">
        <v>661</v>
      </c>
      <c r="DQ103" s="665" t="s">
        <v>661</v>
      </c>
      <c r="DR103" s="681" t="s">
        <v>661</v>
      </c>
      <c r="DS103" s="681" t="s">
        <v>661</v>
      </c>
      <c r="DT103" s="681" t="s">
        <v>661</v>
      </c>
      <c r="DU103" s="679" t="s">
        <v>661</v>
      </c>
      <c r="DV103" s="679" t="s">
        <v>661</v>
      </c>
      <c r="DW103" s="682" t="s">
        <v>661</v>
      </c>
    </row>
    <row r="104" spans="1:127" x14ac:dyDescent="0.2">
      <c r="A104" s="661" t="s">
        <v>106</v>
      </c>
      <c r="B104" s="662">
        <v>2013</v>
      </c>
      <c r="C104" s="678" t="s">
        <v>1153</v>
      </c>
      <c r="D104" s="679" t="s">
        <v>987</v>
      </c>
      <c r="E104" s="679" t="s">
        <v>1036</v>
      </c>
      <c r="F104" s="665" t="s">
        <v>903</v>
      </c>
      <c r="G104" s="665" t="s">
        <v>886</v>
      </c>
      <c r="H104" s="679" t="s">
        <v>949</v>
      </c>
      <c r="I104" s="679" t="s">
        <v>689</v>
      </c>
      <c r="J104" s="679" t="s">
        <v>737</v>
      </c>
      <c r="K104" s="665" t="s">
        <v>934</v>
      </c>
      <c r="L104" s="665" t="s">
        <v>934</v>
      </c>
      <c r="M104" s="679" t="s">
        <v>987</v>
      </c>
      <c r="N104" s="679" t="s">
        <v>1030</v>
      </c>
      <c r="O104" s="679" t="s">
        <v>1056</v>
      </c>
      <c r="P104" s="665" t="s">
        <v>886</v>
      </c>
      <c r="Q104" s="665" t="s">
        <v>1025</v>
      </c>
      <c r="R104" s="679" t="s">
        <v>1070</v>
      </c>
      <c r="S104" s="680">
        <v>5000</v>
      </c>
      <c r="T104" s="680" t="s">
        <v>881</v>
      </c>
      <c r="U104" s="665" t="s">
        <v>880</v>
      </c>
      <c r="V104" s="665" t="s">
        <v>693</v>
      </c>
      <c r="W104" s="679" t="s">
        <v>672</v>
      </c>
      <c r="X104" s="679" t="s">
        <v>666</v>
      </c>
      <c r="Y104" s="679" t="s">
        <v>685</v>
      </c>
      <c r="Z104" s="679" t="s">
        <v>895</v>
      </c>
      <c r="AA104" s="679" t="s">
        <v>697</v>
      </c>
      <c r="AB104" s="665" t="s">
        <v>677</v>
      </c>
      <c r="AC104" s="665" t="s">
        <v>668</v>
      </c>
      <c r="AD104" s="665" t="s">
        <v>663</v>
      </c>
      <c r="AE104" s="665" t="s">
        <v>665</v>
      </c>
      <c r="AF104" s="665" t="s">
        <v>666</v>
      </c>
      <c r="AG104" s="665" t="s">
        <v>677</v>
      </c>
      <c r="AH104" s="665" t="s">
        <v>668</v>
      </c>
      <c r="AI104" s="665" t="s">
        <v>663</v>
      </c>
      <c r="AJ104" s="665" t="s">
        <v>669</v>
      </c>
      <c r="AK104" s="665" t="s">
        <v>683</v>
      </c>
      <c r="AL104" s="680">
        <v>0.2</v>
      </c>
      <c r="AM104" s="680">
        <v>0.2</v>
      </c>
      <c r="AN104" s="680">
        <v>0.3</v>
      </c>
      <c r="AO104" s="668">
        <v>0.25</v>
      </c>
      <c r="AP104" s="668">
        <v>0.22</v>
      </c>
      <c r="AQ104" s="681" t="s">
        <v>973</v>
      </c>
      <c r="AR104" s="680">
        <v>0.3</v>
      </c>
      <c r="AS104" s="680">
        <v>0.4</v>
      </c>
      <c r="AT104" s="668">
        <v>0.38</v>
      </c>
      <c r="AU104" s="668">
        <v>0.38</v>
      </c>
      <c r="AV104" s="681" t="s">
        <v>973</v>
      </c>
      <c r="AW104" s="679" t="s">
        <v>952</v>
      </c>
      <c r="AX104" s="679" t="s">
        <v>972</v>
      </c>
      <c r="AY104" s="668" t="s">
        <v>973</v>
      </c>
      <c r="AZ104" s="668" t="s">
        <v>973</v>
      </c>
      <c r="BA104" s="681" t="s">
        <v>893</v>
      </c>
      <c r="BB104" s="680">
        <v>0.1</v>
      </c>
      <c r="BC104" s="680">
        <v>0.3</v>
      </c>
      <c r="BD104" s="668" t="s">
        <v>893</v>
      </c>
      <c r="BE104" s="668" t="s">
        <v>893</v>
      </c>
      <c r="BF104" s="679" t="s">
        <v>682</v>
      </c>
      <c r="BG104" s="679" t="s">
        <v>671</v>
      </c>
      <c r="BH104" s="679" t="s">
        <v>985</v>
      </c>
      <c r="BI104" s="665" t="s">
        <v>667</v>
      </c>
      <c r="BJ104" s="665" t="s">
        <v>669</v>
      </c>
      <c r="BK104" s="679" t="s">
        <v>235</v>
      </c>
      <c r="BL104" s="679" t="s">
        <v>235</v>
      </c>
      <c r="BM104" s="679" t="s">
        <v>684</v>
      </c>
      <c r="BN104" s="665" t="s">
        <v>236</v>
      </c>
      <c r="BO104" s="665" t="s">
        <v>236</v>
      </c>
      <c r="BP104" s="679" t="s">
        <v>685</v>
      </c>
      <c r="BQ104" s="679" t="s">
        <v>665</v>
      </c>
      <c r="BR104" s="679" t="s">
        <v>880</v>
      </c>
      <c r="BS104" s="665" t="s">
        <v>677</v>
      </c>
      <c r="BT104" s="665" t="s">
        <v>235</v>
      </c>
      <c r="BU104" s="679" t="s">
        <v>684</v>
      </c>
      <c r="BV104" s="680" t="s">
        <v>235</v>
      </c>
      <c r="BW104" s="680">
        <v>2100</v>
      </c>
      <c r="BX104" s="665" t="s">
        <v>235</v>
      </c>
      <c r="BY104" s="665" t="s">
        <v>236</v>
      </c>
      <c r="BZ104" s="681" t="s">
        <v>235</v>
      </c>
      <c r="CA104" s="679" t="s">
        <v>235</v>
      </c>
      <c r="CB104" s="679" t="s">
        <v>236</v>
      </c>
      <c r="CC104" s="665" t="s">
        <v>236</v>
      </c>
      <c r="CD104" s="665" t="s">
        <v>236</v>
      </c>
      <c r="CE104" s="665" t="s">
        <v>236</v>
      </c>
      <c r="CF104" s="665" t="s">
        <v>236</v>
      </c>
      <c r="CG104" s="665" t="s">
        <v>236</v>
      </c>
      <c r="CH104" s="665" t="s">
        <v>237</v>
      </c>
      <c r="CI104" s="679" t="s">
        <v>922</v>
      </c>
      <c r="CJ104" s="679" t="s">
        <v>891</v>
      </c>
      <c r="CK104" s="679" t="s">
        <v>935</v>
      </c>
      <c r="CL104" s="665" t="s">
        <v>676</v>
      </c>
      <c r="CM104" s="665" t="s">
        <v>884</v>
      </c>
      <c r="CN104" s="679" t="s">
        <v>235</v>
      </c>
      <c r="CO104" s="679" t="s">
        <v>235</v>
      </c>
      <c r="CP104" s="679" t="s">
        <v>235</v>
      </c>
      <c r="CQ104" s="665" t="s">
        <v>236</v>
      </c>
      <c r="CR104" s="665" t="s">
        <v>236</v>
      </c>
      <c r="CS104" s="679" t="s">
        <v>891</v>
      </c>
      <c r="CT104" s="679" t="s">
        <v>880</v>
      </c>
      <c r="CU104" s="679" t="s">
        <v>994</v>
      </c>
      <c r="CV104" s="665" t="s">
        <v>884</v>
      </c>
      <c r="CW104" s="665" t="s">
        <v>942</v>
      </c>
      <c r="CX104" s="679" t="s">
        <v>236</v>
      </c>
      <c r="CY104" s="680" t="s">
        <v>236</v>
      </c>
      <c r="CZ104" s="680" t="s">
        <v>236</v>
      </c>
      <c r="DA104" s="665" t="s">
        <v>237</v>
      </c>
      <c r="DB104" s="665" t="s">
        <v>236</v>
      </c>
      <c r="DC104" s="681" t="s">
        <v>236</v>
      </c>
      <c r="DD104" s="681" t="s">
        <v>237</v>
      </c>
      <c r="DE104" s="679" t="s">
        <v>237</v>
      </c>
      <c r="DF104" s="679" t="s">
        <v>236</v>
      </c>
      <c r="DG104" s="679" t="s">
        <v>237</v>
      </c>
      <c r="DH104" s="665" t="s">
        <v>237</v>
      </c>
      <c r="DI104" s="665" t="s">
        <v>232</v>
      </c>
      <c r="DJ104" s="665" t="s">
        <v>232</v>
      </c>
      <c r="DK104" s="665" t="s">
        <v>237</v>
      </c>
      <c r="DL104" s="665" t="s">
        <v>232</v>
      </c>
      <c r="DM104" s="665" t="s">
        <v>237</v>
      </c>
      <c r="DN104" s="665" t="s">
        <v>232</v>
      </c>
      <c r="DO104" s="665" t="s">
        <v>232</v>
      </c>
      <c r="DP104" s="665" t="s">
        <v>237</v>
      </c>
      <c r="DQ104" s="665" t="s">
        <v>232</v>
      </c>
      <c r="DR104" s="681" t="s">
        <v>661</v>
      </c>
      <c r="DS104" s="681" t="s">
        <v>661</v>
      </c>
      <c r="DT104" s="681" t="s">
        <v>661</v>
      </c>
      <c r="DU104" s="679" t="s">
        <v>685</v>
      </c>
      <c r="DV104" s="679" t="s">
        <v>667</v>
      </c>
      <c r="DW104" s="682" t="s">
        <v>670</v>
      </c>
    </row>
    <row r="105" spans="1:127" x14ac:dyDescent="0.2">
      <c r="A105" s="661" t="s">
        <v>107</v>
      </c>
      <c r="B105" s="662">
        <v>2013</v>
      </c>
      <c r="C105" s="678" t="s">
        <v>1107</v>
      </c>
      <c r="D105" s="679" t="s">
        <v>1132</v>
      </c>
      <c r="E105" s="679" t="s">
        <v>1143</v>
      </c>
      <c r="F105" s="665" t="s">
        <v>1088</v>
      </c>
      <c r="G105" s="665" t="s">
        <v>1154</v>
      </c>
      <c r="H105" s="679" t="s">
        <v>946</v>
      </c>
      <c r="I105" s="679" t="s">
        <v>902</v>
      </c>
      <c r="J105" s="679" t="s">
        <v>1090</v>
      </c>
      <c r="K105" s="665" t="s">
        <v>1142</v>
      </c>
      <c r="L105" s="665" t="s">
        <v>1012</v>
      </c>
      <c r="M105" s="679" t="s">
        <v>1155</v>
      </c>
      <c r="N105" s="679" t="s">
        <v>1015</v>
      </c>
      <c r="O105" s="679" t="s">
        <v>1096</v>
      </c>
      <c r="P105" s="665" t="s">
        <v>1086</v>
      </c>
      <c r="Q105" s="665" t="s">
        <v>1156</v>
      </c>
      <c r="R105" s="679" t="s">
        <v>1026</v>
      </c>
      <c r="S105" s="680" t="s">
        <v>1110</v>
      </c>
      <c r="T105" s="680" t="s">
        <v>993</v>
      </c>
      <c r="U105" s="665" t="s">
        <v>905</v>
      </c>
      <c r="V105" s="665" t="s">
        <v>1039</v>
      </c>
      <c r="W105" s="679" t="s">
        <v>1049</v>
      </c>
      <c r="X105" s="679" t="s">
        <v>1120</v>
      </c>
      <c r="Y105" s="679" t="s">
        <v>913</v>
      </c>
      <c r="Z105" s="679" t="s">
        <v>1057</v>
      </c>
      <c r="AA105" s="679" t="s">
        <v>1048</v>
      </c>
      <c r="AB105" s="665" t="s">
        <v>886</v>
      </c>
      <c r="AC105" s="665" t="s">
        <v>986</v>
      </c>
      <c r="AD105" s="665" t="s">
        <v>903</v>
      </c>
      <c r="AE105" s="665" t="s">
        <v>881</v>
      </c>
      <c r="AF105" s="665" t="s">
        <v>889</v>
      </c>
      <c r="AG105" s="665" t="s">
        <v>889</v>
      </c>
      <c r="AH105" s="665" t="s">
        <v>989</v>
      </c>
      <c r="AI105" s="665" t="s">
        <v>932</v>
      </c>
      <c r="AJ105" s="665" t="s">
        <v>997</v>
      </c>
      <c r="AK105" s="665" t="s">
        <v>933</v>
      </c>
      <c r="AL105" s="680">
        <v>6.6</v>
      </c>
      <c r="AM105" s="680">
        <v>6.3</v>
      </c>
      <c r="AN105" s="680">
        <v>6.9</v>
      </c>
      <c r="AO105" s="668">
        <v>5.64</v>
      </c>
      <c r="AP105" s="668">
        <v>7.58</v>
      </c>
      <c r="AQ105" s="681" t="s">
        <v>1157</v>
      </c>
      <c r="AR105" s="680">
        <v>9.4</v>
      </c>
      <c r="AS105" s="680">
        <v>10.6</v>
      </c>
      <c r="AT105" s="668">
        <v>8.31</v>
      </c>
      <c r="AU105" s="668">
        <v>13.74</v>
      </c>
      <c r="AV105" s="681" t="s">
        <v>1158</v>
      </c>
      <c r="AW105" s="679" t="s">
        <v>1159</v>
      </c>
      <c r="AX105" s="679" t="s">
        <v>1160</v>
      </c>
      <c r="AY105" s="668" t="s">
        <v>1161</v>
      </c>
      <c r="AZ105" s="668" t="s">
        <v>1162</v>
      </c>
      <c r="BA105" s="681" t="s">
        <v>959</v>
      </c>
      <c r="BB105" s="680">
        <v>2.2999999999999998</v>
      </c>
      <c r="BC105" s="680">
        <v>4.3</v>
      </c>
      <c r="BD105" s="668" t="s">
        <v>924</v>
      </c>
      <c r="BE105" s="668" t="s">
        <v>1064</v>
      </c>
      <c r="BF105" s="679" t="s">
        <v>912</v>
      </c>
      <c r="BG105" s="679" t="s">
        <v>932</v>
      </c>
      <c r="BH105" s="679" t="s">
        <v>905</v>
      </c>
      <c r="BI105" s="665" t="s">
        <v>881</v>
      </c>
      <c r="BJ105" s="665" t="s">
        <v>904</v>
      </c>
      <c r="BK105" s="679" t="s">
        <v>1084</v>
      </c>
      <c r="BL105" s="679" t="s">
        <v>948</v>
      </c>
      <c r="BM105" s="679" t="s">
        <v>1163</v>
      </c>
      <c r="BN105" s="665" t="s">
        <v>678</v>
      </c>
      <c r="BO105" s="665" t="s">
        <v>939</v>
      </c>
      <c r="BP105" s="679" t="s">
        <v>970</v>
      </c>
      <c r="BQ105" s="679" t="s">
        <v>914</v>
      </c>
      <c r="BR105" s="679" t="s">
        <v>1050</v>
      </c>
      <c r="BS105" s="665" t="s">
        <v>688</v>
      </c>
      <c r="BT105" s="665" t="s">
        <v>692</v>
      </c>
      <c r="BU105" s="679" t="s">
        <v>695</v>
      </c>
      <c r="BV105" s="680">
        <v>7800</v>
      </c>
      <c r="BW105" s="680" t="s">
        <v>906</v>
      </c>
      <c r="BX105" s="665" t="s">
        <v>934</v>
      </c>
      <c r="BY105" s="665" t="s">
        <v>689</v>
      </c>
      <c r="BZ105" s="681" t="s">
        <v>1084</v>
      </c>
      <c r="CA105" s="679" t="s">
        <v>683</v>
      </c>
      <c r="CB105" s="679" t="s">
        <v>998</v>
      </c>
      <c r="CC105" s="665" t="s">
        <v>678</v>
      </c>
      <c r="CD105" s="665" t="s">
        <v>684</v>
      </c>
      <c r="CE105" s="665" t="s">
        <v>666</v>
      </c>
      <c r="CF105" s="665" t="s">
        <v>939</v>
      </c>
      <c r="CG105" s="665" t="s">
        <v>685</v>
      </c>
      <c r="CH105" s="665" t="s">
        <v>693</v>
      </c>
      <c r="CI105" s="679" t="s">
        <v>1027</v>
      </c>
      <c r="CJ105" s="679" t="s">
        <v>1024</v>
      </c>
      <c r="CK105" s="679" t="s">
        <v>1104</v>
      </c>
      <c r="CL105" s="665" t="s">
        <v>914</v>
      </c>
      <c r="CM105" s="665" t="s">
        <v>918</v>
      </c>
      <c r="CN105" s="679" t="s">
        <v>964</v>
      </c>
      <c r="CO105" s="679" t="s">
        <v>988</v>
      </c>
      <c r="CP105" s="679" t="s">
        <v>695</v>
      </c>
      <c r="CQ105" s="665" t="s">
        <v>891</v>
      </c>
      <c r="CR105" s="665" t="s">
        <v>687</v>
      </c>
      <c r="CS105" s="679" t="s">
        <v>1030</v>
      </c>
      <c r="CT105" s="679" t="s">
        <v>986</v>
      </c>
      <c r="CU105" s="679" t="s">
        <v>905</v>
      </c>
      <c r="CV105" s="665" t="s">
        <v>686</v>
      </c>
      <c r="CW105" s="665" t="s">
        <v>1025</v>
      </c>
      <c r="CX105" s="679" t="s">
        <v>693</v>
      </c>
      <c r="CY105" s="680">
        <v>4200</v>
      </c>
      <c r="CZ105" s="680">
        <v>4900</v>
      </c>
      <c r="DA105" s="665" t="s">
        <v>685</v>
      </c>
      <c r="DB105" s="665" t="s">
        <v>942</v>
      </c>
      <c r="DC105" s="681" t="s">
        <v>683</v>
      </c>
      <c r="DD105" s="681" t="s">
        <v>895</v>
      </c>
      <c r="DE105" s="679" t="s">
        <v>950</v>
      </c>
      <c r="DF105" s="679" t="s">
        <v>683</v>
      </c>
      <c r="DG105" s="679" t="s">
        <v>677</v>
      </c>
      <c r="DH105" s="665" t="s">
        <v>879</v>
      </c>
      <c r="DI105" s="665" t="s">
        <v>669</v>
      </c>
      <c r="DJ105" s="665" t="s">
        <v>671</v>
      </c>
      <c r="DK105" s="665" t="s">
        <v>664</v>
      </c>
      <c r="DL105" s="665" t="s">
        <v>235</v>
      </c>
      <c r="DM105" s="665" t="s">
        <v>879</v>
      </c>
      <c r="DN105" s="665" t="s">
        <v>665</v>
      </c>
      <c r="DO105" s="665" t="s">
        <v>667</v>
      </c>
      <c r="DP105" s="665" t="s">
        <v>668</v>
      </c>
      <c r="DQ105" s="665" t="s">
        <v>235</v>
      </c>
      <c r="DR105" s="681" t="s">
        <v>1095</v>
      </c>
      <c r="DS105" s="681" t="s">
        <v>1017</v>
      </c>
      <c r="DT105" s="681" t="s">
        <v>1155</v>
      </c>
      <c r="DU105" s="679" t="s">
        <v>1021</v>
      </c>
      <c r="DV105" s="679" t="s">
        <v>1104</v>
      </c>
      <c r="DW105" s="682" t="s">
        <v>980</v>
      </c>
    </row>
    <row r="106" spans="1:127" x14ac:dyDescent="0.2">
      <c r="A106" s="661" t="s">
        <v>108</v>
      </c>
      <c r="B106" s="662">
        <v>2013</v>
      </c>
      <c r="C106" s="678" t="s">
        <v>1127</v>
      </c>
      <c r="D106" s="679" t="s">
        <v>1048</v>
      </c>
      <c r="E106" s="679" t="s">
        <v>944</v>
      </c>
      <c r="F106" s="665" t="s">
        <v>1034</v>
      </c>
      <c r="G106" s="665" t="s">
        <v>681</v>
      </c>
      <c r="H106" s="679" t="s">
        <v>235</v>
      </c>
      <c r="I106" s="679" t="s">
        <v>235</v>
      </c>
      <c r="J106" s="679" t="s">
        <v>235</v>
      </c>
      <c r="K106" s="665" t="s">
        <v>236</v>
      </c>
      <c r="L106" s="665" t="s">
        <v>236</v>
      </c>
      <c r="M106" s="679" t="s">
        <v>1127</v>
      </c>
      <c r="N106" s="679" t="s">
        <v>980</v>
      </c>
      <c r="O106" s="679" t="s">
        <v>944</v>
      </c>
      <c r="P106" s="665" t="s">
        <v>1040</v>
      </c>
      <c r="Q106" s="665" t="s">
        <v>681</v>
      </c>
      <c r="R106" s="679" t="s">
        <v>947</v>
      </c>
      <c r="S106" s="680">
        <v>3500</v>
      </c>
      <c r="T106" s="680">
        <v>7700</v>
      </c>
      <c r="U106" s="665" t="s">
        <v>934</v>
      </c>
      <c r="V106" s="665" t="s">
        <v>663</v>
      </c>
      <c r="W106" s="679" t="s">
        <v>237</v>
      </c>
      <c r="X106" s="679" t="s">
        <v>236</v>
      </c>
      <c r="Y106" s="679" t="s">
        <v>237</v>
      </c>
      <c r="Z106" s="679" t="s">
        <v>235</v>
      </c>
      <c r="AA106" s="679" t="s">
        <v>693</v>
      </c>
      <c r="AB106" s="665" t="s">
        <v>232</v>
      </c>
      <c r="AC106" s="665" t="s">
        <v>237</v>
      </c>
      <c r="AD106" s="665" t="s">
        <v>232</v>
      </c>
      <c r="AE106" s="665" t="s">
        <v>236</v>
      </c>
      <c r="AF106" s="665" t="s">
        <v>939</v>
      </c>
      <c r="AG106" s="665" t="s">
        <v>232</v>
      </c>
      <c r="AH106" s="665" t="s">
        <v>237</v>
      </c>
      <c r="AI106" s="665" t="s">
        <v>232</v>
      </c>
      <c r="AJ106" s="665" t="s">
        <v>236</v>
      </c>
      <c r="AK106" s="665" t="s">
        <v>235</v>
      </c>
      <c r="AL106" s="680">
        <v>0.3</v>
      </c>
      <c r="AM106" s="680">
        <v>0.2</v>
      </c>
      <c r="AN106" s="680">
        <v>0.4</v>
      </c>
      <c r="AO106" s="668">
        <v>0.53</v>
      </c>
      <c r="AP106" s="668" t="s">
        <v>882</v>
      </c>
      <c r="AQ106" s="681" t="s">
        <v>973</v>
      </c>
      <c r="AR106" s="680">
        <v>0.3</v>
      </c>
      <c r="AS106" s="680">
        <v>0.5</v>
      </c>
      <c r="AT106" s="668">
        <v>0.72</v>
      </c>
      <c r="AU106" s="668" t="s">
        <v>882</v>
      </c>
      <c r="AV106" s="681" t="s">
        <v>973</v>
      </c>
      <c r="AW106" s="679" t="s">
        <v>952</v>
      </c>
      <c r="AX106" s="679" t="s">
        <v>930</v>
      </c>
      <c r="AY106" s="668" t="s">
        <v>1023</v>
      </c>
      <c r="AZ106" s="668" t="s">
        <v>883</v>
      </c>
      <c r="BA106" s="681" t="s">
        <v>882</v>
      </c>
      <c r="BB106" s="680" t="s">
        <v>882</v>
      </c>
      <c r="BC106" s="680">
        <v>0.1</v>
      </c>
      <c r="BD106" s="668" t="s">
        <v>893</v>
      </c>
      <c r="BE106" s="668" t="s">
        <v>882</v>
      </c>
      <c r="BF106" s="679" t="s">
        <v>949</v>
      </c>
      <c r="BG106" s="679" t="s">
        <v>922</v>
      </c>
      <c r="BH106" s="679" t="s">
        <v>688</v>
      </c>
      <c r="BI106" s="665" t="s">
        <v>674</v>
      </c>
      <c r="BJ106" s="665" t="s">
        <v>235</v>
      </c>
      <c r="BK106" s="679" t="s">
        <v>232</v>
      </c>
      <c r="BL106" s="679" t="s">
        <v>232</v>
      </c>
      <c r="BM106" s="679" t="s">
        <v>232</v>
      </c>
      <c r="BN106" s="665" t="s">
        <v>232</v>
      </c>
      <c r="BO106" s="665" t="s">
        <v>232</v>
      </c>
      <c r="BP106" s="679" t="s">
        <v>949</v>
      </c>
      <c r="BQ106" s="679" t="s">
        <v>922</v>
      </c>
      <c r="BR106" s="679" t="s">
        <v>688</v>
      </c>
      <c r="BS106" s="665" t="s">
        <v>674</v>
      </c>
      <c r="BT106" s="665" t="s">
        <v>235</v>
      </c>
      <c r="BU106" s="679" t="s">
        <v>677</v>
      </c>
      <c r="BV106" s="680" t="s">
        <v>235</v>
      </c>
      <c r="BW106" s="680">
        <v>2000</v>
      </c>
      <c r="BX106" s="665" t="s">
        <v>663</v>
      </c>
      <c r="BY106" s="665" t="s">
        <v>236</v>
      </c>
      <c r="BZ106" s="681" t="s">
        <v>232</v>
      </c>
      <c r="CA106" s="679" t="s">
        <v>236</v>
      </c>
      <c r="CB106" s="679" t="s">
        <v>663</v>
      </c>
      <c r="CC106" s="665" t="s">
        <v>232</v>
      </c>
      <c r="CD106" s="665" t="s">
        <v>236</v>
      </c>
      <c r="CE106" s="665" t="s">
        <v>235</v>
      </c>
      <c r="CF106" s="665" t="s">
        <v>232</v>
      </c>
      <c r="CG106" s="665" t="s">
        <v>232</v>
      </c>
      <c r="CH106" s="665" t="s">
        <v>237</v>
      </c>
      <c r="CI106" s="679" t="s">
        <v>951</v>
      </c>
      <c r="CJ106" s="679" t="s">
        <v>894</v>
      </c>
      <c r="CK106" s="679" t="s">
        <v>920</v>
      </c>
      <c r="CL106" s="665" t="s">
        <v>916</v>
      </c>
      <c r="CM106" s="665" t="s">
        <v>236</v>
      </c>
      <c r="CN106" s="679" t="s">
        <v>232</v>
      </c>
      <c r="CO106" s="679" t="s">
        <v>232</v>
      </c>
      <c r="CP106" s="679" t="s">
        <v>232</v>
      </c>
      <c r="CQ106" s="665" t="s">
        <v>232</v>
      </c>
      <c r="CR106" s="665" t="s">
        <v>232</v>
      </c>
      <c r="CS106" s="679" t="s">
        <v>951</v>
      </c>
      <c r="CT106" s="679" t="s">
        <v>894</v>
      </c>
      <c r="CU106" s="679" t="s">
        <v>696</v>
      </c>
      <c r="CV106" s="665" t="s">
        <v>916</v>
      </c>
      <c r="CW106" s="665" t="s">
        <v>236</v>
      </c>
      <c r="CX106" s="679" t="s">
        <v>232</v>
      </c>
      <c r="CY106" s="680" t="s">
        <v>232</v>
      </c>
      <c r="CZ106" s="680" t="s">
        <v>232</v>
      </c>
      <c r="DA106" s="665" t="s">
        <v>232</v>
      </c>
      <c r="DB106" s="665" t="s">
        <v>232</v>
      </c>
      <c r="DC106" s="681" t="s">
        <v>232</v>
      </c>
      <c r="DD106" s="681" t="s">
        <v>232</v>
      </c>
      <c r="DE106" s="679" t="s">
        <v>232</v>
      </c>
      <c r="DF106" s="679" t="s">
        <v>232</v>
      </c>
      <c r="DG106" s="679" t="s">
        <v>232</v>
      </c>
      <c r="DH106" s="665" t="s">
        <v>232</v>
      </c>
      <c r="DI106" s="665" t="s">
        <v>232</v>
      </c>
      <c r="DJ106" s="665" t="s">
        <v>232</v>
      </c>
      <c r="DK106" s="665" t="s">
        <v>232</v>
      </c>
      <c r="DL106" s="665" t="s">
        <v>232</v>
      </c>
      <c r="DM106" s="665" t="s">
        <v>232</v>
      </c>
      <c r="DN106" s="665" t="s">
        <v>232</v>
      </c>
      <c r="DO106" s="665" t="s">
        <v>232</v>
      </c>
      <c r="DP106" s="665" t="s">
        <v>232</v>
      </c>
      <c r="DQ106" s="665" t="s">
        <v>232</v>
      </c>
      <c r="DR106" s="681" t="s">
        <v>661</v>
      </c>
      <c r="DS106" s="681" t="s">
        <v>661</v>
      </c>
      <c r="DT106" s="681" t="s">
        <v>661</v>
      </c>
      <c r="DU106" s="679" t="s">
        <v>236</v>
      </c>
      <c r="DV106" s="679" t="s">
        <v>236</v>
      </c>
      <c r="DW106" s="682" t="s">
        <v>235</v>
      </c>
    </row>
    <row r="107" spans="1:127" x14ac:dyDescent="0.2">
      <c r="A107" s="661" t="s">
        <v>109</v>
      </c>
      <c r="B107" s="662">
        <v>2013</v>
      </c>
      <c r="C107" s="678" t="s">
        <v>232</v>
      </c>
      <c r="D107" s="679" t="s">
        <v>232</v>
      </c>
      <c r="E107" s="679" t="s">
        <v>232</v>
      </c>
      <c r="F107" s="665" t="s">
        <v>232</v>
      </c>
      <c r="G107" s="665" t="s">
        <v>232</v>
      </c>
      <c r="H107" s="679" t="s">
        <v>661</v>
      </c>
      <c r="I107" s="679" t="s">
        <v>661</v>
      </c>
      <c r="J107" s="679" t="s">
        <v>661</v>
      </c>
      <c r="K107" s="665" t="s">
        <v>661</v>
      </c>
      <c r="L107" s="665" t="s">
        <v>661</v>
      </c>
      <c r="M107" s="679" t="s">
        <v>232</v>
      </c>
      <c r="N107" s="679" t="s">
        <v>232</v>
      </c>
      <c r="O107" s="679" t="s">
        <v>232</v>
      </c>
      <c r="P107" s="665" t="s">
        <v>232</v>
      </c>
      <c r="Q107" s="665" t="s">
        <v>232</v>
      </c>
      <c r="R107" s="679" t="s">
        <v>232</v>
      </c>
      <c r="S107" s="680" t="s">
        <v>232</v>
      </c>
      <c r="T107" s="680" t="s">
        <v>232</v>
      </c>
      <c r="U107" s="665" t="s">
        <v>232</v>
      </c>
      <c r="V107" s="665" t="s">
        <v>232</v>
      </c>
      <c r="W107" s="679" t="s">
        <v>661</v>
      </c>
      <c r="X107" s="679" t="s">
        <v>661</v>
      </c>
      <c r="Y107" s="679" t="s">
        <v>661</v>
      </c>
      <c r="Z107" s="679" t="s">
        <v>232</v>
      </c>
      <c r="AA107" s="679" t="s">
        <v>232</v>
      </c>
      <c r="AB107" s="665" t="s">
        <v>661</v>
      </c>
      <c r="AC107" s="665" t="s">
        <v>661</v>
      </c>
      <c r="AD107" s="665" t="s">
        <v>661</v>
      </c>
      <c r="AE107" s="665" t="s">
        <v>232</v>
      </c>
      <c r="AF107" s="665" t="s">
        <v>232</v>
      </c>
      <c r="AG107" s="665" t="s">
        <v>661</v>
      </c>
      <c r="AH107" s="665" t="s">
        <v>661</v>
      </c>
      <c r="AI107" s="665" t="s">
        <v>661</v>
      </c>
      <c r="AJ107" s="665" t="s">
        <v>232</v>
      </c>
      <c r="AK107" s="665" t="s">
        <v>232</v>
      </c>
      <c r="AL107" s="680" t="s">
        <v>882</v>
      </c>
      <c r="AM107" s="680" t="s">
        <v>882</v>
      </c>
      <c r="AN107" s="680" t="s">
        <v>882</v>
      </c>
      <c r="AO107" s="668" t="s">
        <v>882</v>
      </c>
      <c r="AP107" s="668" t="s">
        <v>882</v>
      </c>
      <c r="AQ107" s="681" t="s">
        <v>882</v>
      </c>
      <c r="AR107" s="680" t="s">
        <v>882</v>
      </c>
      <c r="AS107" s="680" t="s">
        <v>882</v>
      </c>
      <c r="AT107" s="668" t="s">
        <v>882</v>
      </c>
      <c r="AU107" s="668" t="s">
        <v>882</v>
      </c>
      <c r="AV107" s="681" t="s">
        <v>882</v>
      </c>
      <c r="AW107" s="679" t="s">
        <v>882</v>
      </c>
      <c r="AX107" s="679" t="s">
        <v>882</v>
      </c>
      <c r="AY107" s="668" t="s">
        <v>882</v>
      </c>
      <c r="AZ107" s="668" t="s">
        <v>882</v>
      </c>
      <c r="BA107" s="681" t="s">
        <v>882</v>
      </c>
      <c r="BB107" s="680" t="s">
        <v>882</v>
      </c>
      <c r="BC107" s="680" t="s">
        <v>882</v>
      </c>
      <c r="BD107" s="668" t="s">
        <v>882</v>
      </c>
      <c r="BE107" s="668" t="s">
        <v>882</v>
      </c>
      <c r="BF107" s="679" t="s">
        <v>232</v>
      </c>
      <c r="BG107" s="679" t="s">
        <v>232</v>
      </c>
      <c r="BH107" s="679" t="s">
        <v>232</v>
      </c>
      <c r="BI107" s="665" t="s">
        <v>232</v>
      </c>
      <c r="BJ107" s="665" t="s">
        <v>232</v>
      </c>
      <c r="BK107" s="679" t="s">
        <v>661</v>
      </c>
      <c r="BL107" s="679" t="s">
        <v>661</v>
      </c>
      <c r="BM107" s="679" t="s">
        <v>661</v>
      </c>
      <c r="BN107" s="665" t="s">
        <v>661</v>
      </c>
      <c r="BO107" s="665" t="s">
        <v>661</v>
      </c>
      <c r="BP107" s="679" t="s">
        <v>232</v>
      </c>
      <c r="BQ107" s="679" t="s">
        <v>232</v>
      </c>
      <c r="BR107" s="679" t="s">
        <v>232</v>
      </c>
      <c r="BS107" s="665" t="s">
        <v>232</v>
      </c>
      <c r="BT107" s="665" t="s">
        <v>232</v>
      </c>
      <c r="BU107" s="679" t="s">
        <v>232</v>
      </c>
      <c r="BV107" s="680" t="s">
        <v>232</v>
      </c>
      <c r="BW107" s="680" t="s">
        <v>232</v>
      </c>
      <c r="BX107" s="665" t="s">
        <v>232</v>
      </c>
      <c r="BY107" s="665" t="s">
        <v>232</v>
      </c>
      <c r="BZ107" s="681" t="s">
        <v>661</v>
      </c>
      <c r="CA107" s="679" t="s">
        <v>232</v>
      </c>
      <c r="CB107" s="679" t="s">
        <v>232</v>
      </c>
      <c r="CC107" s="665" t="s">
        <v>661</v>
      </c>
      <c r="CD107" s="665" t="s">
        <v>232</v>
      </c>
      <c r="CE107" s="665" t="s">
        <v>232</v>
      </c>
      <c r="CF107" s="665" t="s">
        <v>661</v>
      </c>
      <c r="CG107" s="665" t="s">
        <v>232</v>
      </c>
      <c r="CH107" s="665" t="s">
        <v>232</v>
      </c>
      <c r="CI107" s="679" t="s">
        <v>232</v>
      </c>
      <c r="CJ107" s="679" t="s">
        <v>232</v>
      </c>
      <c r="CK107" s="679" t="s">
        <v>232</v>
      </c>
      <c r="CL107" s="665" t="s">
        <v>232</v>
      </c>
      <c r="CM107" s="665" t="s">
        <v>232</v>
      </c>
      <c r="CN107" s="679" t="s">
        <v>661</v>
      </c>
      <c r="CO107" s="679" t="s">
        <v>661</v>
      </c>
      <c r="CP107" s="679" t="s">
        <v>661</v>
      </c>
      <c r="CQ107" s="665" t="s">
        <v>661</v>
      </c>
      <c r="CR107" s="665" t="s">
        <v>661</v>
      </c>
      <c r="CS107" s="679" t="s">
        <v>232</v>
      </c>
      <c r="CT107" s="679" t="s">
        <v>232</v>
      </c>
      <c r="CU107" s="679" t="s">
        <v>232</v>
      </c>
      <c r="CV107" s="665" t="s">
        <v>232</v>
      </c>
      <c r="CW107" s="665" t="s">
        <v>232</v>
      </c>
      <c r="CX107" s="679" t="s">
        <v>232</v>
      </c>
      <c r="CY107" s="680" t="s">
        <v>232</v>
      </c>
      <c r="CZ107" s="680" t="s">
        <v>232</v>
      </c>
      <c r="DA107" s="665" t="s">
        <v>232</v>
      </c>
      <c r="DB107" s="665" t="s">
        <v>232</v>
      </c>
      <c r="DC107" s="681" t="s">
        <v>661</v>
      </c>
      <c r="DD107" s="681" t="s">
        <v>661</v>
      </c>
      <c r="DE107" s="679" t="s">
        <v>661</v>
      </c>
      <c r="DF107" s="679" t="s">
        <v>232</v>
      </c>
      <c r="DG107" s="679" t="s">
        <v>232</v>
      </c>
      <c r="DH107" s="665" t="s">
        <v>661</v>
      </c>
      <c r="DI107" s="665" t="s">
        <v>661</v>
      </c>
      <c r="DJ107" s="665" t="s">
        <v>661</v>
      </c>
      <c r="DK107" s="665" t="s">
        <v>232</v>
      </c>
      <c r="DL107" s="665" t="s">
        <v>232</v>
      </c>
      <c r="DM107" s="665" t="s">
        <v>661</v>
      </c>
      <c r="DN107" s="665" t="s">
        <v>661</v>
      </c>
      <c r="DO107" s="665" t="s">
        <v>661</v>
      </c>
      <c r="DP107" s="665" t="s">
        <v>232</v>
      </c>
      <c r="DQ107" s="665" t="s">
        <v>232</v>
      </c>
      <c r="DR107" s="681" t="s">
        <v>661</v>
      </c>
      <c r="DS107" s="681" t="s">
        <v>661</v>
      </c>
      <c r="DT107" s="681" t="s">
        <v>661</v>
      </c>
      <c r="DU107" s="679" t="s">
        <v>661</v>
      </c>
      <c r="DV107" s="679" t="s">
        <v>661</v>
      </c>
      <c r="DW107" s="682" t="s">
        <v>661</v>
      </c>
    </row>
    <row r="108" spans="1:127" x14ac:dyDescent="0.2">
      <c r="A108" s="661" t="s">
        <v>110</v>
      </c>
      <c r="B108" s="662">
        <v>2013</v>
      </c>
      <c r="C108" s="678" t="s">
        <v>965</v>
      </c>
      <c r="D108" s="679" t="s">
        <v>978</v>
      </c>
      <c r="E108" s="679" t="s">
        <v>944</v>
      </c>
      <c r="F108" s="665" t="s">
        <v>890</v>
      </c>
      <c r="G108" s="665" t="s">
        <v>913</v>
      </c>
      <c r="H108" s="679" t="s">
        <v>881</v>
      </c>
      <c r="I108" s="679" t="s">
        <v>887</v>
      </c>
      <c r="J108" s="679" t="s">
        <v>997</v>
      </c>
      <c r="K108" s="665" t="s">
        <v>957</v>
      </c>
      <c r="L108" s="665" t="s">
        <v>1067</v>
      </c>
      <c r="M108" s="679" t="s">
        <v>1113</v>
      </c>
      <c r="N108" s="679" t="s">
        <v>1048</v>
      </c>
      <c r="O108" s="679" t="s">
        <v>1026</v>
      </c>
      <c r="P108" s="665" t="s">
        <v>1050</v>
      </c>
      <c r="Q108" s="665" t="s">
        <v>1049</v>
      </c>
      <c r="R108" s="679" t="s">
        <v>736</v>
      </c>
      <c r="S108" s="680">
        <v>4800</v>
      </c>
      <c r="T108" s="680" t="s">
        <v>906</v>
      </c>
      <c r="U108" s="665" t="s">
        <v>676</v>
      </c>
      <c r="V108" s="665" t="s">
        <v>691</v>
      </c>
      <c r="W108" s="679" t="s">
        <v>947</v>
      </c>
      <c r="X108" s="679" t="s">
        <v>969</v>
      </c>
      <c r="Y108" s="679" t="s">
        <v>691</v>
      </c>
      <c r="Z108" s="679" t="s">
        <v>672</v>
      </c>
      <c r="AA108" s="679" t="s">
        <v>891</v>
      </c>
      <c r="AB108" s="665" t="s">
        <v>884</v>
      </c>
      <c r="AC108" s="665" t="s">
        <v>682</v>
      </c>
      <c r="AD108" s="665" t="s">
        <v>885</v>
      </c>
      <c r="AE108" s="665" t="s">
        <v>665</v>
      </c>
      <c r="AF108" s="665" t="s">
        <v>664</v>
      </c>
      <c r="AG108" s="665" t="s">
        <v>895</v>
      </c>
      <c r="AH108" s="665" t="s">
        <v>676</v>
      </c>
      <c r="AI108" s="665" t="s">
        <v>942</v>
      </c>
      <c r="AJ108" s="665" t="s">
        <v>879</v>
      </c>
      <c r="AK108" s="665" t="s">
        <v>682</v>
      </c>
      <c r="AL108" s="680">
        <v>0.5</v>
      </c>
      <c r="AM108" s="680">
        <v>0.4</v>
      </c>
      <c r="AN108" s="680">
        <v>0.6</v>
      </c>
      <c r="AO108" s="668">
        <v>0.42</v>
      </c>
      <c r="AP108" s="668">
        <v>0.61</v>
      </c>
      <c r="AQ108" s="681" t="s">
        <v>1023</v>
      </c>
      <c r="AR108" s="680">
        <v>0.7</v>
      </c>
      <c r="AS108" s="680">
        <v>1.1000000000000001</v>
      </c>
      <c r="AT108" s="668">
        <v>0.67</v>
      </c>
      <c r="AU108" s="668">
        <v>1.1599999999999999</v>
      </c>
      <c r="AV108" s="681" t="s">
        <v>929</v>
      </c>
      <c r="AW108" s="679" t="s">
        <v>971</v>
      </c>
      <c r="AX108" s="679" t="s">
        <v>984</v>
      </c>
      <c r="AY108" s="668" t="s">
        <v>971</v>
      </c>
      <c r="AZ108" s="668" t="s">
        <v>984</v>
      </c>
      <c r="BA108" s="681" t="s">
        <v>893</v>
      </c>
      <c r="BB108" s="680">
        <v>0.1</v>
      </c>
      <c r="BC108" s="680">
        <v>0.4</v>
      </c>
      <c r="BD108" s="668" t="s">
        <v>893</v>
      </c>
      <c r="BE108" s="668" t="s">
        <v>952</v>
      </c>
      <c r="BF108" s="679" t="s">
        <v>894</v>
      </c>
      <c r="BG108" s="679" t="s">
        <v>690</v>
      </c>
      <c r="BH108" s="679" t="s">
        <v>736</v>
      </c>
      <c r="BI108" s="665" t="s">
        <v>671</v>
      </c>
      <c r="BJ108" s="665" t="s">
        <v>685</v>
      </c>
      <c r="BK108" s="679" t="s">
        <v>677</v>
      </c>
      <c r="BL108" s="679" t="s">
        <v>235</v>
      </c>
      <c r="BM108" s="679" t="s">
        <v>690</v>
      </c>
      <c r="BN108" s="665" t="s">
        <v>235</v>
      </c>
      <c r="BO108" s="665" t="s">
        <v>235</v>
      </c>
      <c r="BP108" s="679" t="s">
        <v>670</v>
      </c>
      <c r="BQ108" s="679" t="s">
        <v>684</v>
      </c>
      <c r="BR108" s="679" t="s">
        <v>994</v>
      </c>
      <c r="BS108" s="665" t="s">
        <v>663</v>
      </c>
      <c r="BT108" s="665" t="s">
        <v>668</v>
      </c>
      <c r="BU108" s="679" t="s">
        <v>235</v>
      </c>
      <c r="BV108" s="680" t="s">
        <v>236</v>
      </c>
      <c r="BW108" s="680">
        <v>2000</v>
      </c>
      <c r="BX108" s="665" t="s">
        <v>236</v>
      </c>
      <c r="BY108" s="665" t="s">
        <v>235</v>
      </c>
      <c r="BZ108" s="681" t="s">
        <v>677</v>
      </c>
      <c r="CA108" s="679" t="s">
        <v>236</v>
      </c>
      <c r="CB108" s="679" t="s">
        <v>235</v>
      </c>
      <c r="CC108" s="665" t="s">
        <v>235</v>
      </c>
      <c r="CD108" s="665" t="s">
        <v>232</v>
      </c>
      <c r="CE108" s="665" t="s">
        <v>236</v>
      </c>
      <c r="CF108" s="665" t="s">
        <v>235</v>
      </c>
      <c r="CG108" s="665" t="s">
        <v>236</v>
      </c>
      <c r="CH108" s="665" t="s">
        <v>236</v>
      </c>
      <c r="CI108" s="679" t="s">
        <v>922</v>
      </c>
      <c r="CJ108" s="679" t="s">
        <v>894</v>
      </c>
      <c r="CK108" s="679" t="s">
        <v>1084</v>
      </c>
      <c r="CL108" s="665" t="s">
        <v>676</v>
      </c>
      <c r="CM108" s="665" t="s">
        <v>884</v>
      </c>
      <c r="CN108" s="679" t="s">
        <v>663</v>
      </c>
      <c r="CO108" s="679" t="s">
        <v>235</v>
      </c>
      <c r="CP108" s="679" t="s">
        <v>668</v>
      </c>
      <c r="CQ108" s="665" t="s">
        <v>235</v>
      </c>
      <c r="CR108" s="665" t="s">
        <v>235</v>
      </c>
      <c r="CS108" s="679" t="s">
        <v>1062</v>
      </c>
      <c r="CT108" s="679" t="s">
        <v>682</v>
      </c>
      <c r="CU108" s="679" t="s">
        <v>951</v>
      </c>
      <c r="CV108" s="665" t="s">
        <v>942</v>
      </c>
      <c r="CW108" s="665" t="s">
        <v>690</v>
      </c>
      <c r="CX108" s="679" t="s">
        <v>236</v>
      </c>
      <c r="CY108" s="680" t="s">
        <v>236</v>
      </c>
      <c r="CZ108" s="680" t="s">
        <v>236</v>
      </c>
      <c r="DA108" s="665" t="s">
        <v>236</v>
      </c>
      <c r="DB108" s="665" t="s">
        <v>237</v>
      </c>
      <c r="DC108" s="681" t="s">
        <v>235</v>
      </c>
      <c r="DD108" s="681" t="s">
        <v>236</v>
      </c>
      <c r="DE108" s="679" t="s">
        <v>236</v>
      </c>
      <c r="DF108" s="679" t="s">
        <v>236</v>
      </c>
      <c r="DG108" s="679" t="s">
        <v>232</v>
      </c>
      <c r="DH108" s="665" t="s">
        <v>236</v>
      </c>
      <c r="DI108" s="665" t="s">
        <v>237</v>
      </c>
      <c r="DJ108" s="665" t="s">
        <v>237</v>
      </c>
      <c r="DK108" s="665" t="s">
        <v>237</v>
      </c>
      <c r="DL108" s="665" t="s">
        <v>232</v>
      </c>
      <c r="DM108" s="665" t="s">
        <v>236</v>
      </c>
      <c r="DN108" s="665" t="s">
        <v>237</v>
      </c>
      <c r="DO108" s="665" t="s">
        <v>237</v>
      </c>
      <c r="DP108" s="665" t="s">
        <v>237</v>
      </c>
      <c r="DQ108" s="665" t="s">
        <v>232</v>
      </c>
      <c r="DR108" s="681" t="s">
        <v>1126</v>
      </c>
      <c r="DS108" s="681" t="s">
        <v>981</v>
      </c>
      <c r="DT108" s="681" t="s">
        <v>1026</v>
      </c>
      <c r="DU108" s="679" t="s">
        <v>947</v>
      </c>
      <c r="DV108" s="679" t="s">
        <v>934</v>
      </c>
      <c r="DW108" s="682" t="s">
        <v>674</v>
      </c>
    </row>
    <row r="109" spans="1:127" x14ac:dyDescent="0.2">
      <c r="A109" s="661" t="s">
        <v>111</v>
      </c>
      <c r="B109" s="662">
        <v>2013</v>
      </c>
      <c r="C109" s="678" t="s">
        <v>661</v>
      </c>
      <c r="D109" s="679" t="s">
        <v>661</v>
      </c>
      <c r="E109" s="679" t="s">
        <v>661</v>
      </c>
      <c r="F109" s="665" t="s">
        <v>661</v>
      </c>
      <c r="G109" s="665" t="s">
        <v>661</v>
      </c>
      <c r="H109" s="679" t="s">
        <v>661</v>
      </c>
      <c r="I109" s="679" t="s">
        <v>661</v>
      </c>
      <c r="J109" s="679" t="s">
        <v>661</v>
      </c>
      <c r="K109" s="665" t="s">
        <v>661</v>
      </c>
      <c r="L109" s="665" t="s">
        <v>661</v>
      </c>
      <c r="M109" s="679" t="s">
        <v>661</v>
      </c>
      <c r="N109" s="679" t="s">
        <v>661</v>
      </c>
      <c r="O109" s="679" t="s">
        <v>661</v>
      </c>
      <c r="P109" s="665" t="s">
        <v>661</v>
      </c>
      <c r="Q109" s="665" t="s">
        <v>661</v>
      </c>
      <c r="R109" s="679" t="s">
        <v>661</v>
      </c>
      <c r="S109" s="680" t="s">
        <v>661</v>
      </c>
      <c r="T109" s="680" t="s">
        <v>661</v>
      </c>
      <c r="U109" s="665" t="s">
        <v>661</v>
      </c>
      <c r="V109" s="665" t="s">
        <v>661</v>
      </c>
      <c r="W109" s="679" t="s">
        <v>661</v>
      </c>
      <c r="X109" s="679" t="s">
        <v>661</v>
      </c>
      <c r="Y109" s="679" t="s">
        <v>661</v>
      </c>
      <c r="Z109" s="679" t="s">
        <v>661</v>
      </c>
      <c r="AA109" s="679" t="s">
        <v>661</v>
      </c>
      <c r="AB109" s="665" t="s">
        <v>661</v>
      </c>
      <c r="AC109" s="665" t="s">
        <v>661</v>
      </c>
      <c r="AD109" s="665" t="s">
        <v>661</v>
      </c>
      <c r="AE109" s="665" t="s">
        <v>661</v>
      </c>
      <c r="AF109" s="665" t="s">
        <v>661</v>
      </c>
      <c r="AG109" s="665" t="s">
        <v>661</v>
      </c>
      <c r="AH109" s="665" t="s">
        <v>661</v>
      </c>
      <c r="AI109" s="665" t="s">
        <v>661</v>
      </c>
      <c r="AJ109" s="665" t="s">
        <v>661</v>
      </c>
      <c r="AK109" s="665" t="s">
        <v>661</v>
      </c>
      <c r="AL109" s="680" t="s">
        <v>661</v>
      </c>
      <c r="AM109" s="680" t="s">
        <v>661</v>
      </c>
      <c r="AN109" s="680" t="s">
        <v>661</v>
      </c>
      <c r="AO109" s="668" t="s">
        <v>661</v>
      </c>
      <c r="AP109" s="668" t="s">
        <v>661</v>
      </c>
      <c r="AQ109" s="681" t="s">
        <v>661</v>
      </c>
      <c r="AR109" s="680" t="s">
        <v>661</v>
      </c>
      <c r="AS109" s="680" t="s">
        <v>661</v>
      </c>
      <c r="AT109" s="668" t="s">
        <v>661</v>
      </c>
      <c r="AU109" s="668" t="s">
        <v>661</v>
      </c>
      <c r="AV109" s="681" t="s">
        <v>661</v>
      </c>
      <c r="AW109" s="679" t="s">
        <v>661</v>
      </c>
      <c r="AX109" s="679" t="s">
        <v>661</v>
      </c>
      <c r="AY109" s="668" t="s">
        <v>661</v>
      </c>
      <c r="AZ109" s="668" t="s">
        <v>661</v>
      </c>
      <c r="BA109" s="681" t="s">
        <v>661</v>
      </c>
      <c r="BB109" s="680" t="s">
        <v>661</v>
      </c>
      <c r="BC109" s="680" t="s">
        <v>661</v>
      </c>
      <c r="BD109" s="668" t="s">
        <v>661</v>
      </c>
      <c r="BE109" s="668" t="s">
        <v>661</v>
      </c>
      <c r="BF109" s="679" t="s">
        <v>661</v>
      </c>
      <c r="BG109" s="679" t="s">
        <v>661</v>
      </c>
      <c r="BH109" s="679" t="s">
        <v>661</v>
      </c>
      <c r="BI109" s="665" t="s">
        <v>661</v>
      </c>
      <c r="BJ109" s="665" t="s">
        <v>661</v>
      </c>
      <c r="BK109" s="679" t="s">
        <v>661</v>
      </c>
      <c r="BL109" s="679" t="s">
        <v>661</v>
      </c>
      <c r="BM109" s="679" t="s">
        <v>661</v>
      </c>
      <c r="BN109" s="665" t="s">
        <v>661</v>
      </c>
      <c r="BO109" s="665" t="s">
        <v>661</v>
      </c>
      <c r="BP109" s="679" t="s">
        <v>661</v>
      </c>
      <c r="BQ109" s="679" t="s">
        <v>661</v>
      </c>
      <c r="BR109" s="679" t="s">
        <v>661</v>
      </c>
      <c r="BS109" s="665" t="s">
        <v>661</v>
      </c>
      <c r="BT109" s="665" t="s">
        <v>661</v>
      </c>
      <c r="BU109" s="679" t="s">
        <v>661</v>
      </c>
      <c r="BV109" s="680" t="s">
        <v>661</v>
      </c>
      <c r="BW109" s="680" t="s">
        <v>661</v>
      </c>
      <c r="BX109" s="665" t="s">
        <v>661</v>
      </c>
      <c r="BY109" s="665" t="s">
        <v>661</v>
      </c>
      <c r="BZ109" s="681" t="s">
        <v>661</v>
      </c>
      <c r="CA109" s="679" t="s">
        <v>661</v>
      </c>
      <c r="CB109" s="679" t="s">
        <v>661</v>
      </c>
      <c r="CC109" s="665" t="s">
        <v>661</v>
      </c>
      <c r="CD109" s="665" t="s">
        <v>661</v>
      </c>
      <c r="CE109" s="665" t="s">
        <v>661</v>
      </c>
      <c r="CF109" s="665" t="s">
        <v>661</v>
      </c>
      <c r="CG109" s="665" t="s">
        <v>661</v>
      </c>
      <c r="CH109" s="665" t="s">
        <v>661</v>
      </c>
      <c r="CI109" s="679" t="s">
        <v>661</v>
      </c>
      <c r="CJ109" s="679" t="s">
        <v>661</v>
      </c>
      <c r="CK109" s="679" t="s">
        <v>661</v>
      </c>
      <c r="CL109" s="665" t="s">
        <v>661</v>
      </c>
      <c r="CM109" s="665" t="s">
        <v>661</v>
      </c>
      <c r="CN109" s="679" t="s">
        <v>661</v>
      </c>
      <c r="CO109" s="679" t="s">
        <v>661</v>
      </c>
      <c r="CP109" s="679" t="s">
        <v>661</v>
      </c>
      <c r="CQ109" s="665" t="s">
        <v>661</v>
      </c>
      <c r="CR109" s="665" t="s">
        <v>661</v>
      </c>
      <c r="CS109" s="679" t="s">
        <v>661</v>
      </c>
      <c r="CT109" s="679" t="s">
        <v>661</v>
      </c>
      <c r="CU109" s="679" t="s">
        <v>661</v>
      </c>
      <c r="CV109" s="665" t="s">
        <v>661</v>
      </c>
      <c r="CW109" s="665" t="s">
        <v>661</v>
      </c>
      <c r="CX109" s="679" t="s">
        <v>661</v>
      </c>
      <c r="CY109" s="680" t="s">
        <v>661</v>
      </c>
      <c r="CZ109" s="680" t="s">
        <v>661</v>
      </c>
      <c r="DA109" s="665" t="s">
        <v>661</v>
      </c>
      <c r="DB109" s="665" t="s">
        <v>661</v>
      </c>
      <c r="DC109" s="681" t="s">
        <v>661</v>
      </c>
      <c r="DD109" s="681" t="s">
        <v>661</v>
      </c>
      <c r="DE109" s="679" t="s">
        <v>661</v>
      </c>
      <c r="DF109" s="679" t="s">
        <v>661</v>
      </c>
      <c r="DG109" s="679" t="s">
        <v>661</v>
      </c>
      <c r="DH109" s="665" t="s">
        <v>661</v>
      </c>
      <c r="DI109" s="665" t="s">
        <v>661</v>
      </c>
      <c r="DJ109" s="665" t="s">
        <v>661</v>
      </c>
      <c r="DK109" s="665" t="s">
        <v>661</v>
      </c>
      <c r="DL109" s="665" t="s">
        <v>661</v>
      </c>
      <c r="DM109" s="665" t="s">
        <v>661</v>
      </c>
      <c r="DN109" s="665" t="s">
        <v>661</v>
      </c>
      <c r="DO109" s="665" t="s">
        <v>661</v>
      </c>
      <c r="DP109" s="665" t="s">
        <v>661</v>
      </c>
      <c r="DQ109" s="665" t="s">
        <v>661</v>
      </c>
      <c r="DR109" s="681" t="s">
        <v>661</v>
      </c>
      <c r="DS109" s="681" t="s">
        <v>661</v>
      </c>
      <c r="DT109" s="681" t="s">
        <v>661</v>
      </c>
      <c r="DU109" s="679" t="s">
        <v>661</v>
      </c>
      <c r="DV109" s="679" t="s">
        <v>661</v>
      </c>
      <c r="DW109" s="682" t="s">
        <v>661</v>
      </c>
    </row>
    <row r="110" spans="1:127" x14ac:dyDescent="0.2">
      <c r="A110" s="661" t="s">
        <v>112</v>
      </c>
      <c r="B110" s="662">
        <v>2013</v>
      </c>
      <c r="C110" s="690" t="s">
        <v>661</v>
      </c>
      <c r="D110" s="691" t="s">
        <v>661</v>
      </c>
      <c r="E110" s="691" t="s">
        <v>661</v>
      </c>
      <c r="F110" s="692" t="s">
        <v>661</v>
      </c>
      <c r="G110" s="692" t="s">
        <v>661</v>
      </c>
      <c r="H110" s="691" t="s">
        <v>661</v>
      </c>
      <c r="I110" s="691" t="s">
        <v>661</v>
      </c>
      <c r="J110" s="691" t="s">
        <v>661</v>
      </c>
      <c r="K110" s="692" t="s">
        <v>661</v>
      </c>
      <c r="L110" s="692" t="s">
        <v>661</v>
      </c>
      <c r="M110" s="691" t="s">
        <v>661</v>
      </c>
      <c r="N110" s="691" t="s">
        <v>661</v>
      </c>
      <c r="O110" s="691" t="s">
        <v>661</v>
      </c>
      <c r="P110" s="692" t="s">
        <v>661</v>
      </c>
      <c r="Q110" s="692" t="s">
        <v>661</v>
      </c>
      <c r="R110" s="691" t="s">
        <v>661</v>
      </c>
      <c r="S110" s="693" t="s">
        <v>661</v>
      </c>
      <c r="T110" s="693" t="s">
        <v>661</v>
      </c>
      <c r="U110" s="692" t="s">
        <v>661</v>
      </c>
      <c r="V110" s="692" t="s">
        <v>661</v>
      </c>
      <c r="W110" s="691" t="s">
        <v>661</v>
      </c>
      <c r="X110" s="691" t="s">
        <v>661</v>
      </c>
      <c r="Y110" s="691" t="s">
        <v>661</v>
      </c>
      <c r="Z110" s="691" t="s">
        <v>661</v>
      </c>
      <c r="AA110" s="691" t="s">
        <v>661</v>
      </c>
      <c r="AB110" s="692" t="s">
        <v>661</v>
      </c>
      <c r="AC110" s="692" t="s">
        <v>661</v>
      </c>
      <c r="AD110" s="692" t="s">
        <v>661</v>
      </c>
      <c r="AE110" s="692" t="s">
        <v>661</v>
      </c>
      <c r="AF110" s="692" t="s">
        <v>661</v>
      </c>
      <c r="AG110" s="692" t="s">
        <v>661</v>
      </c>
      <c r="AH110" s="692" t="s">
        <v>661</v>
      </c>
      <c r="AI110" s="692" t="s">
        <v>661</v>
      </c>
      <c r="AJ110" s="692" t="s">
        <v>661</v>
      </c>
      <c r="AK110" s="692" t="s">
        <v>661</v>
      </c>
      <c r="AL110" s="692" t="s">
        <v>661</v>
      </c>
      <c r="AM110" s="692" t="s">
        <v>661</v>
      </c>
      <c r="AN110" s="692" t="s">
        <v>661</v>
      </c>
      <c r="AO110" s="692" t="s">
        <v>661</v>
      </c>
      <c r="AP110" s="694" t="s">
        <v>661</v>
      </c>
      <c r="AQ110" s="695" t="s">
        <v>661</v>
      </c>
      <c r="AR110" s="692" t="s">
        <v>661</v>
      </c>
      <c r="AS110" s="692" t="s">
        <v>661</v>
      </c>
      <c r="AT110" s="692" t="s">
        <v>661</v>
      </c>
      <c r="AU110" s="694" t="s">
        <v>661</v>
      </c>
      <c r="AV110" s="695" t="s">
        <v>661</v>
      </c>
      <c r="AW110" s="691" t="s">
        <v>661</v>
      </c>
      <c r="AX110" s="691" t="s">
        <v>661</v>
      </c>
      <c r="AY110" s="694" t="s">
        <v>661</v>
      </c>
      <c r="AZ110" s="694" t="s">
        <v>661</v>
      </c>
      <c r="BA110" s="695" t="s">
        <v>661</v>
      </c>
      <c r="BB110" s="693" t="s">
        <v>661</v>
      </c>
      <c r="BC110" s="648" t="s">
        <v>661</v>
      </c>
      <c r="BD110" s="694" t="s">
        <v>661</v>
      </c>
      <c r="BE110" s="694" t="s">
        <v>661</v>
      </c>
      <c r="BF110" s="691" t="s">
        <v>661</v>
      </c>
      <c r="BG110" s="691" t="s">
        <v>661</v>
      </c>
      <c r="BH110" s="691" t="s">
        <v>661</v>
      </c>
      <c r="BI110" s="692" t="s">
        <v>661</v>
      </c>
      <c r="BJ110" s="692" t="s">
        <v>661</v>
      </c>
      <c r="BK110" s="691" t="s">
        <v>661</v>
      </c>
      <c r="BL110" s="691" t="s">
        <v>661</v>
      </c>
      <c r="BM110" s="691" t="s">
        <v>661</v>
      </c>
      <c r="BN110" s="692" t="s">
        <v>661</v>
      </c>
      <c r="BO110" s="692" t="s">
        <v>661</v>
      </c>
      <c r="BP110" s="691" t="s">
        <v>661</v>
      </c>
      <c r="BQ110" s="691" t="s">
        <v>661</v>
      </c>
      <c r="BR110" s="691" t="s">
        <v>661</v>
      </c>
      <c r="BS110" s="692" t="s">
        <v>661</v>
      </c>
      <c r="BT110" s="692" t="s">
        <v>661</v>
      </c>
      <c r="BU110" s="691" t="s">
        <v>661</v>
      </c>
      <c r="BV110" s="693" t="s">
        <v>661</v>
      </c>
      <c r="BW110" s="693" t="s">
        <v>661</v>
      </c>
      <c r="BX110" s="692" t="s">
        <v>661</v>
      </c>
      <c r="BY110" s="692" t="s">
        <v>661</v>
      </c>
      <c r="BZ110" s="695" t="s">
        <v>661</v>
      </c>
      <c r="CA110" s="691" t="s">
        <v>661</v>
      </c>
      <c r="CB110" s="691" t="s">
        <v>661</v>
      </c>
      <c r="CC110" s="692" t="s">
        <v>661</v>
      </c>
      <c r="CD110" s="692" t="s">
        <v>661</v>
      </c>
      <c r="CE110" s="692" t="s">
        <v>661</v>
      </c>
      <c r="CF110" s="692" t="s">
        <v>661</v>
      </c>
      <c r="CG110" s="692" t="s">
        <v>661</v>
      </c>
      <c r="CH110" s="692" t="s">
        <v>661</v>
      </c>
      <c r="CI110" s="691" t="s">
        <v>661</v>
      </c>
      <c r="CJ110" s="691" t="s">
        <v>661</v>
      </c>
      <c r="CK110" s="691" t="s">
        <v>661</v>
      </c>
      <c r="CL110" s="692" t="s">
        <v>661</v>
      </c>
      <c r="CM110" s="692" t="s">
        <v>661</v>
      </c>
      <c r="CN110" s="691" t="s">
        <v>661</v>
      </c>
      <c r="CO110" s="691" t="s">
        <v>661</v>
      </c>
      <c r="CP110" s="691" t="s">
        <v>661</v>
      </c>
      <c r="CQ110" s="692" t="s">
        <v>661</v>
      </c>
      <c r="CR110" s="692" t="s">
        <v>661</v>
      </c>
      <c r="CS110" s="691" t="s">
        <v>661</v>
      </c>
      <c r="CT110" s="691" t="s">
        <v>661</v>
      </c>
      <c r="CU110" s="691" t="s">
        <v>661</v>
      </c>
      <c r="CV110" s="692" t="s">
        <v>661</v>
      </c>
      <c r="CW110" s="692" t="s">
        <v>661</v>
      </c>
      <c r="CX110" s="691" t="s">
        <v>661</v>
      </c>
      <c r="CY110" s="693" t="s">
        <v>661</v>
      </c>
      <c r="CZ110" s="693" t="s">
        <v>661</v>
      </c>
      <c r="DA110" s="692" t="s">
        <v>661</v>
      </c>
      <c r="DB110" s="692" t="s">
        <v>661</v>
      </c>
      <c r="DC110" s="695" t="s">
        <v>661</v>
      </c>
      <c r="DD110" s="695" t="s">
        <v>661</v>
      </c>
      <c r="DE110" s="691" t="s">
        <v>661</v>
      </c>
      <c r="DF110" s="691" t="s">
        <v>661</v>
      </c>
      <c r="DG110" s="691" t="s">
        <v>661</v>
      </c>
      <c r="DH110" s="692" t="s">
        <v>661</v>
      </c>
      <c r="DI110" s="692" t="s">
        <v>661</v>
      </c>
      <c r="DJ110" s="692" t="s">
        <v>661</v>
      </c>
      <c r="DK110" s="692" t="s">
        <v>661</v>
      </c>
      <c r="DL110" s="692" t="s">
        <v>661</v>
      </c>
      <c r="DM110" s="692" t="s">
        <v>661</v>
      </c>
      <c r="DN110" s="692" t="s">
        <v>661</v>
      </c>
      <c r="DO110" s="692" t="s">
        <v>661</v>
      </c>
      <c r="DP110" s="692" t="s">
        <v>661</v>
      </c>
      <c r="DQ110" s="692" t="s">
        <v>661</v>
      </c>
      <c r="DR110" s="695" t="s">
        <v>661</v>
      </c>
      <c r="DS110" s="695" t="s">
        <v>661</v>
      </c>
      <c r="DT110" s="695" t="s">
        <v>661</v>
      </c>
      <c r="DU110" s="691" t="s">
        <v>661</v>
      </c>
      <c r="DV110" s="691" t="s">
        <v>661</v>
      </c>
      <c r="DW110" s="696" t="s">
        <v>661</v>
      </c>
    </row>
    <row r="111" spans="1:127" x14ac:dyDescent="0.2">
      <c r="A111" s="661" t="s">
        <v>113</v>
      </c>
      <c r="B111" s="662">
        <v>2013</v>
      </c>
      <c r="C111" s="678" t="s">
        <v>661</v>
      </c>
      <c r="D111" s="679" t="s">
        <v>661</v>
      </c>
      <c r="E111" s="679" t="s">
        <v>661</v>
      </c>
      <c r="F111" s="665" t="s">
        <v>661</v>
      </c>
      <c r="G111" s="665" t="s">
        <v>661</v>
      </c>
      <c r="H111" s="679" t="s">
        <v>661</v>
      </c>
      <c r="I111" s="679" t="s">
        <v>661</v>
      </c>
      <c r="J111" s="679" t="s">
        <v>661</v>
      </c>
      <c r="K111" s="665" t="s">
        <v>661</v>
      </c>
      <c r="L111" s="665" t="s">
        <v>661</v>
      </c>
      <c r="M111" s="679" t="s">
        <v>661</v>
      </c>
      <c r="N111" s="679" t="s">
        <v>661</v>
      </c>
      <c r="O111" s="679" t="s">
        <v>661</v>
      </c>
      <c r="P111" s="665" t="s">
        <v>661</v>
      </c>
      <c r="Q111" s="665" t="s">
        <v>661</v>
      </c>
      <c r="R111" s="679" t="s">
        <v>661</v>
      </c>
      <c r="S111" s="680" t="s">
        <v>661</v>
      </c>
      <c r="T111" s="680" t="s">
        <v>661</v>
      </c>
      <c r="U111" s="665" t="s">
        <v>661</v>
      </c>
      <c r="V111" s="665" t="s">
        <v>661</v>
      </c>
      <c r="W111" s="679" t="s">
        <v>661</v>
      </c>
      <c r="X111" s="679" t="s">
        <v>661</v>
      </c>
      <c r="Y111" s="679" t="s">
        <v>661</v>
      </c>
      <c r="Z111" s="679" t="s">
        <v>661</v>
      </c>
      <c r="AA111" s="679" t="s">
        <v>661</v>
      </c>
      <c r="AB111" s="665" t="s">
        <v>661</v>
      </c>
      <c r="AC111" s="665" t="s">
        <v>661</v>
      </c>
      <c r="AD111" s="665" t="s">
        <v>661</v>
      </c>
      <c r="AE111" s="665" t="s">
        <v>661</v>
      </c>
      <c r="AF111" s="665" t="s">
        <v>661</v>
      </c>
      <c r="AG111" s="665" t="s">
        <v>661</v>
      </c>
      <c r="AH111" s="665" t="s">
        <v>661</v>
      </c>
      <c r="AI111" s="665" t="s">
        <v>661</v>
      </c>
      <c r="AJ111" s="665" t="s">
        <v>661</v>
      </c>
      <c r="AK111" s="665" t="s">
        <v>661</v>
      </c>
      <c r="AL111" s="680" t="s">
        <v>661</v>
      </c>
      <c r="AM111" s="680" t="s">
        <v>661</v>
      </c>
      <c r="AN111" s="680" t="s">
        <v>661</v>
      </c>
      <c r="AO111" s="668" t="s">
        <v>661</v>
      </c>
      <c r="AP111" s="668" t="s">
        <v>661</v>
      </c>
      <c r="AQ111" s="681" t="s">
        <v>661</v>
      </c>
      <c r="AR111" s="680" t="s">
        <v>661</v>
      </c>
      <c r="AS111" s="680" t="s">
        <v>661</v>
      </c>
      <c r="AT111" s="668" t="s">
        <v>661</v>
      </c>
      <c r="AU111" s="668" t="s">
        <v>661</v>
      </c>
      <c r="AV111" s="681" t="s">
        <v>661</v>
      </c>
      <c r="AW111" s="679" t="s">
        <v>661</v>
      </c>
      <c r="AX111" s="679" t="s">
        <v>661</v>
      </c>
      <c r="AY111" s="668" t="s">
        <v>661</v>
      </c>
      <c r="AZ111" s="668" t="s">
        <v>661</v>
      </c>
      <c r="BA111" s="681" t="s">
        <v>661</v>
      </c>
      <c r="BB111" s="680" t="s">
        <v>661</v>
      </c>
      <c r="BC111" s="680" t="s">
        <v>661</v>
      </c>
      <c r="BD111" s="668" t="s">
        <v>661</v>
      </c>
      <c r="BE111" s="668" t="s">
        <v>661</v>
      </c>
      <c r="BF111" s="679" t="s">
        <v>661</v>
      </c>
      <c r="BG111" s="679" t="s">
        <v>661</v>
      </c>
      <c r="BH111" s="679" t="s">
        <v>661</v>
      </c>
      <c r="BI111" s="665" t="s">
        <v>661</v>
      </c>
      <c r="BJ111" s="665" t="s">
        <v>661</v>
      </c>
      <c r="BK111" s="679" t="s">
        <v>661</v>
      </c>
      <c r="BL111" s="679" t="s">
        <v>661</v>
      </c>
      <c r="BM111" s="679" t="s">
        <v>661</v>
      </c>
      <c r="BN111" s="665" t="s">
        <v>661</v>
      </c>
      <c r="BO111" s="665" t="s">
        <v>661</v>
      </c>
      <c r="BP111" s="679" t="s">
        <v>661</v>
      </c>
      <c r="BQ111" s="679" t="s">
        <v>661</v>
      </c>
      <c r="BR111" s="679" t="s">
        <v>661</v>
      </c>
      <c r="BS111" s="665" t="s">
        <v>661</v>
      </c>
      <c r="BT111" s="665" t="s">
        <v>661</v>
      </c>
      <c r="BU111" s="679" t="s">
        <v>661</v>
      </c>
      <c r="BV111" s="680" t="s">
        <v>661</v>
      </c>
      <c r="BW111" s="680" t="s">
        <v>661</v>
      </c>
      <c r="BX111" s="665" t="s">
        <v>661</v>
      </c>
      <c r="BY111" s="665" t="s">
        <v>661</v>
      </c>
      <c r="BZ111" s="681" t="s">
        <v>661</v>
      </c>
      <c r="CA111" s="679" t="s">
        <v>661</v>
      </c>
      <c r="CB111" s="679" t="s">
        <v>661</v>
      </c>
      <c r="CC111" s="665" t="s">
        <v>661</v>
      </c>
      <c r="CD111" s="665" t="s">
        <v>661</v>
      </c>
      <c r="CE111" s="665" t="s">
        <v>661</v>
      </c>
      <c r="CF111" s="665" t="s">
        <v>661</v>
      </c>
      <c r="CG111" s="665" t="s">
        <v>661</v>
      </c>
      <c r="CH111" s="665" t="s">
        <v>661</v>
      </c>
      <c r="CI111" s="679" t="s">
        <v>661</v>
      </c>
      <c r="CJ111" s="679" t="s">
        <v>661</v>
      </c>
      <c r="CK111" s="679" t="s">
        <v>661</v>
      </c>
      <c r="CL111" s="665" t="s">
        <v>661</v>
      </c>
      <c r="CM111" s="665" t="s">
        <v>661</v>
      </c>
      <c r="CN111" s="679" t="s">
        <v>661</v>
      </c>
      <c r="CO111" s="679" t="s">
        <v>661</v>
      </c>
      <c r="CP111" s="679" t="s">
        <v>661</v>
      </c>
      <c r="CQ111" s="665" t="s">
        <v>661</v>
      </c>
      <c r="CR111" s="665" t="s">
        <v>661</v>
      </c>
      <c r="CS111" s="679" t="s">
        <v>661</v>
      </c>
      <c r="CT111" s="679" t="s">
        <v>661</v>
      </c>
      <c r="CU111" s="679" t="s">
        <v>661</v>
      </c>
      <c r="CV111" s="665" t="s">
        <v>661</v>
      </c>
      <c r="CW111" s="665" t="s">
        <v>661</v>
      </c>
      <c r="CX111" s="679" t="s">
        <v>661</v>
      </c>
      <c r="CY111" s="680" t="s">
        <v>661</v>
      </c>
      <c r="CZ111" s="680" t="s">
        <v>661</v>
      </c>
      <c r="DA111" s="665" t="s">
        <v>661</v>
      </c>
      <c r="DB111" s="665" t="s">
        <v>661</v>
      </c>
      <c r="DC111" s="681" t="s">
        <v>661</v>
      </c>
      <c r="DD111" s="681" t="s">
        <v>661</v>
      </c>
      <c r="DE111" s="679" t="s">
        <v>661</v>
      </c>
      <c r="DF111" s="679" t="s">
        <v>661</v>
      </c>
      <c r="DG111" s="679" t="s">
        <v>661</v>
      </c>
      <c r="DH111" s="665" t="s">
        <v>661</v>
      </c>
      <c r="DI111" s="665" t="s">
        <v>661</v>
      </c>
      <c r="DJ111" s="665" t="s">
        <v>661</v>
      </c>
      <c r="DK111" s="665" t="s">
        <v>661</v>
      </c>
      <c r="DL111" s="665" t="s">
        <v>661</v>
      </c>
      <c r="DM111" s="665" t="s">
        <v>661</v>
      </c>
      <c r="DN111" s="665" t="s">
        <v>661</v>
      </c>
      <c r="DO111" s="665" t="s">
        <v>661</v>
      </c>
      <c r="DP111" s="665" t="s">
        <v>661</v>
      </c>
      <c r="DQ111" s="665" t="s">
        <v>661</v>
      </c>
      <c r="DR111" s="681" t="s">
        <v>661</v>
      </c>
      <c r="DS111" s="681" t="s">
        <v>661</v>
      </c>
      <c r="DT111" s="681" t="s">
        <v>661</v>
      </c>
      <c r="DU111" s="679" t="s">
        <v>661</v>
      </c>
      <c r="DV111" s="679" t="s">
        <v>661</v>
      </c>
      <c r="DW111" s="682" t="s">
        <v>661</v>
      </c>
    </row>
    <row r="112" spans="1:127" x14ac:dyDescent="0.2">
      <c r="A112" s="661" t="s">
        <v>114</v>
      </c>
      <c r="B112" s="662">
        <v>2013</v>
      </c>
      <c r="C112" s="678" t="s">
        <v>737</v>
      </c>
      <c r="D112" s="679" t="s">
        <v>1070</v>
      </c>
      <c r="E112" s="679" t="s">
        <v>695</v>
      </c>
      <c r="F112" s="665" t="s">
        <v>674</v>
      </c>
      <c r="G112" s="665" t="s">
        <v>884</v>
      </c>
      <c r="H112" s="679" t="s">
        <v>661</v>
      </c>
      <c r="I112" s="679" t="s">
        <v>661</v>
      </c>
      <c r="J112" s="679" t="s">
        <v>661</v>
      </c>
      <c r="K112" s="665" t="s">
        <v>661</v>
      </c>
      <c r="L112" s="665" t="s">
        <v>661</v>
      </c>
      <c r="M112" s="679" t="s">
        <v>737</v>
      </c>
      <c r="N112" s="679" t="s">
        <v>1070</v>
      </c>
      <c r="O112" s="679" t="s">
        <v>695</v>
      </c>
      <c r="P112" s="665" t="s">
        <v>674</v>
      </c>
      <c r="Q112" s="665" t="s">
        <v>884</v>
      </c>
      <c r="R112" s="679" t="s">
        <v>236</v>
      </c>
      <c r="S112" s="680" t="s">
        <v>236</v>
      </c>
      <c r="T112" s="680" t="s">
        <v>235</v>
      </c>
      <c r="U112" s="665" t="s">
        <v>236</v>
      </c>
      <c r="V112" s="665" t="s">
        <v>237</v>
      </c>
      <c r="W112" s="679" t="s">
        <v>661</v>
      </c>
      <c r="X112" s="679" t="s">
        <v>661</v>
      </c>
      <c r="Y112" s="679" t="s">
        <v>661</v>
      </c>
      <c r="Z112" s="679" t="s">
        <v>232</v>
      </c>
      <c r="AA112" s="679" t="s">
        <v>236</v>
      </c>
      <c r="AB112" s="665" t="s">
        <v>661</v>
      </c>
      <c r="AC112" s="665" t="s">
        <v>661</v>
      </c>
      <c r="AD112" s="665" t="s">
        <v>661</v>
      </c>
      <c r="AE112" s="665" t="s">
        <v>232</v>
      </c>
      <c r="AF112" s="665" t="s">
        <v>236</v>
      </c>
      <c r="AG112" s="665" t="s">
        <v>661</v>
      </c>
      <c r="AH112" s="665" t="s">
        <v>661</v>
      </c>
      <c r="AI112" s="665" t="s">
        <v>661</v>
      </c>
      <c r="AJ112" s="665" t="s">
        <v>232</v>
      </c>
      <c r="AK112" s="665" t="s">
        <v>237</v>
      </c>
      <c r="AL112" s="680">
        <v>0.7</v>
      </c>
      <c r="AM112" s="680">
        <v>0.7</v>
      </c>
      <c r="AN112" s="680">
        <v>0.8</v>
      </c>
      <c r="AO112" s="668">
        <v>1.08</v>
      </c>
      <c r="AP112" s="668">
        <v>0.39</v>
      </c>
      <c r="AQ112" s="681" t="s">
        <v>929</v>
      </c>
      <c r="AR112" s="680">
        <v>0.8</v>
      </c>
      <c r="AS112" s="680">
        <v>1</v>
      </c>
      <c r="AT112" s="668">
        <v>1.36</v>
      </c>
      <c r="AU112" s="668">
        <v>0.49</v>
      </c>
      <c r="AV112" s="681" t="s">
        <v>984</v>
      </c>
      <c r="AW112" s="679" t="s">
        <v>1037</v>
      </c>
      <c r="AX112" s="679" t="s">
        <v>931</v>
      </c>
      <c r="AY112" s="668" t="s">
        <v>962</v>
      </c>
      <c r="AZ112" s="668" t="s">
        <v>930</v>
      </c>
      <c r="BA112" s="681" t="s">
        <v>893</v>
      </c>
      <c r="BB112" s="680">
        <v>0.1</v>
      </c>
      <c r="BC112" s="680">
        <v>0.4</v>
      </c>
      <c r="BD112" s="668" t="s">
        <v>893</v>
      </c>
      <c r="BE112" s="668" t="s">
        <v>893</v>
      </c>
      <c r="BF112" s="679" t="s">
        <v>236</v>
      </c>
      <c r="BG112" s="679" t="s">
        <v>237</v>
      </c>
      <c r="BH112" s="679" t="s">
        <v>235</v>
      </c>
      <c r="BI112" s="665" t="s">
        <v>236</v>
      </c>
      <c r="BJ112" s="665" t="s">
        <v>232</v>
      </c>
      <c r="BK112" s="679" t="s">
        <v>661</v>
      </c>
      <c r="BL112" s="679" t="s">
        <v>661</v>
      </c>
      <c r="BM112" s="679" t="s">
        <v>661</v>
      </c>
      <c r="BN112" s="665" t="s">
        <v>661</v>
      </c>
      <c r="BO112" s="665" t="s">
        <v>661</v>
      </c>
      <c r="BP112" s="679" t="s">
        <v>236</v>
      </c>
      <c r="BQ112" s="679" t="s">
        <v>237</v>
      </c>
      <c r="BR112" s="679" t="s">
        <v>235</v>
      </c>
      <c r="BS112" s="665" t="s">
        <v>236</v>
      </c>
      <c r="BT112" s="665" t="s">
        <v>232</v>
      </c>
      <c r="BU112" s="679" t="s">
        <v>232</v>
      </c>
      <c r="BV112" s="680" t="s">
        <v>232</v>
      </c>
      <c r="BW112" s="680" t="s">
        <v>232</v>
      </c>
      <c r="BX112" s="665" t="s">
        <v>232</v>
      </c>
      <c r="BY112" s="665" t="s">
        <v>232</v>
      </c>
      <c r="BZ112" s="681" t="s">
        <v>661</v>
      </c>
      <c r="CA112" s="679" t="s">
        <v>232</v>
      </c>
      <c r="CB112" s="679" t="s">
        <v>232</v>
      </c>
      <c r="CC112" s="665" t="s">
        <v>661</v>
      </c>
      <c r="CD112" s="665" t="s">
        <v>232</v>
      </c>
      <c r="CE112" s="665" t="s">
        <v>232</v>
      </c>
      <c r="CF112" s="665" t="s">
        <v>661</v>
      </c>
      <c r="CG112" s="665" t="s">
        <v>232</v>
      </c>
      <c r="CH112" s="665" t="s">
        <v>232</v>
      </c>
      <c r="CI112" s="679" t="s">
        <v>235</v>
      </c>
      <c r="CJ112" s="679" t="s">
        <v>235</v>
      </c>
      <c r="CK112" s="679" t="s">
        <v>684</v>
      </c>
      <c r="CL112" s="665" t="s">
        <v>235</v>
      </c>
      <c r="CM112" s="665" t="s">
        <v>236</v>
      </c>
      <c r="CN112" s="679" t="s">
        <v>661</v>
      </c>
      <c r="CO112" s="679" t="s">
        <v>661</v>
      </c>
      <c r="CP112" s="679" t="s">
        <v>661</v>
      </c>
      <c r="CQ112" s="665" t="s">
        <v>661</v>
      </c>
      <c r="CR112" s="665" t="s">
        <v>661</v>
      </c>
      <c r="CS112" s="679" t="s">
        <v>235</v>
      </c>
      <c r="CT112" s="679" t="s">
        <v>235</v>
      </c>
      <c r="CU112" s="679" t="s">
        <v>684</v>
      </c>
      <c r="CV112" s="665" t="s">
        <v>235</v>
      </c>
      <c r="CW112" s="665" t="s">
        <v>236</v>
      </c>
      <c r="CX112" s="679" t="s">
        <v>232</v>
      </c>
      <c r="CY112" s="680" t="s">
        <v>232</v>
      </c>
      <c r="CZ112" s="680" t="s">
        <v>232</v>
      </c>
      <c r="DA112" s="665" t="s">
        <v>232</v>
      </c>
      <c r="DB112" s="665" t="s">
        <v>232</v>
      </c>
      <c r="DC112" s="681" t="s">
        <v>661</v>
      </c>
      <c r="DD112" s="681" t="s">
        <v>661</v>
      </c>
      <c r="DE112" s="679" t="s">
        <v>661</v>
      </c>
      <c r="DF112" s="679" t="s">
        <v>232</v>
      </c>
      <c r="DG112" s="679" t="s">
        <v>232</v>
      </c>
      <c r="DH112" s="665" t="s">
        <v>661</v>
      </c>
      <c r="DI112" s="665" t="s">
        <v>661</v>
      </c>
      <c r="DJ112" s="665" t="s">
        <v>661</v>
      </c>
      <c r="DK112" s="665" t="s">
        <v>232</v>
      </c>
      <c r="DL112" s="665" t="s">
        <v>232</v>
      </c>
      <c r="DM112" s="665" t="s">
        <v>661</v>
      </c>
      <c r="DN112" s="665" t="s">
        <v>661</v>
      </c>
      <c r="DO112" s="665" t="s">
        <v>661</v>
      </c>
      <c r="DP112" s="665" t="s">
        <v>232</v>
      </c>
      <c r="DQ112" s="665" t="s">
        <v>232</v>
      </c>
      <c r="DR112" s="681" t="s">
        <v>661</v>
      </c>
      <c r="DS112" s="681" t="s">
        <v>661</v>
      </c>
      <c r="DT112" s="681" t="s">
        <v>661</v>
      </c>
      <c r="DU112" s="679" t="s">
        <v>661</v>
      </c>
      <c r="DV112" s="679" t="s">
        <v>661</v>
      </c>
      <c r="DW112" s="682" t="s">
        <v>661</v>
      </c>
    </row>
    <row r="113" spans="1:127" x14ac:dyDescent="0.2">
      <c r="A113" s="661" t="s">
        <v>115</v>
      </c>
      <c r="B113" s="662">
        <v>2013</v>
      </c>
      <c r="C113" s="678" t="s">
        <v>899</v>
      </c>
      <c r="D113" s="679" t="s">
        <v>993</v>
      </c>
      <c r="E113" s="679" t="s">
        <v>1097</v>
      </c>
      <c r="F113" s="665" t="s">
        <v>993</v>
      </c>
      <c r="G113" s="665" t="s">
        <v>1057</v>
      </c>
      <c r="H113" s="679" t="s">
        <v>685</v>
      </c>
      <c r="I113" s="679" t="s">
        <v>664</v>
      </c>
      <c r="J113" s="679" t="s">
        <v>676</v>
      </c>
      <c r="K113" s="665" t="s">
        <v>663</v>
      </c>
      <c r="L113" s="665" t="s">
        <v>663</v>
      </c>
      <c r="M113" s="679" t="s">
        <v>946</v>
      </c>
      <c r="N113" s="679" t="s">
        <v>993</v>
      </c>
      <c r="O113" s="679" t="s">
        <v>1097</v>
      </c>
      <c r="P113" s="665" t="s">
        <v>993</v>
      </c>
      <c r="Q113" s="665" t="s">
        <v>936</v>
      </c>
      <c r="R113" s="679" t="s">
        <v>1025</v>
      </c>
      <c r="S113" s="680" t="s">
        <v>688</v>
      </c>
      <c r="T113" s="680" t="s">
        <v>890</v>
      </c>
      <c r="U113" s="665" t="s">
        <v>906</v>
      </c>
      <c r="V113" s="665" t="s">
        <v>935</v>
      </c>
      <c r="W113" s="679" t="s">
        <v>235</v>
      </c>
      <c r="X113" s="679" t="s">
        <v>235</v>
      </c>
      <c r="Y113" s="679" t="s">
        <v>236</v>
      </c>
      <c r="Z113" s="679" t="s">
        <v>700</v>
      </c>
      <c r="AA113" s="679" t="s">
        <v>692</v>
      </c>
      <c r="AB113" s="665" t="s">
        <v>236</v>
      </c>
      <c r="AC113" s="665" t="s">
        <v>236</v>
      </c>
      <c r="AD113" s="665" t="s">
        <v>236</v>
      </c>
      <c r="AE113" s="665" t="s">
        <v>939</v>
      </c>
      <c r="AF113" s="665" t="s">
        <v>695</v>
      </c>
      <c r="AG113" s="665" t="s">
        <v>236</v>
      </c>
      <c r="AH113" s="665" t="s">
        <v>236</v>
      </c>
      <c r="AI113" s="665" t="s">
        <v>236</v>
      </c>
      <c r="AJ113" s="665" t="s">
        <v>664</v>
      </c>
      <c r="AK113" s="665" t="s">
        <v>691</v>
      </c>
      <c r="AL113" s="680">
        <v>0.1</v>
      </c>
      <c r="AM113" s="680">
        <v>0.1</v>
      </c>
      <c r="AN113" s="680">
        <v>0.2</v>
      </c>
      <c r="AO113" s="668">
        <v>0.24</v>
      </c>
      <c r="AP113" s="668" t="s">
        <v>882</v>
      </c>
      <c r="AQ113" s="681" t="s">
        <v>893</v>
      </c>
      <c r="AR113" s="680">
        <v>0.2</v>
      </c>
      <c r="AS113" s="680">
        <v>0.3</v>
      </c>
      <c r="AT113" s="668">
        <v>0.33</v>
      </c>
      <c r="AU113" s="668" t="s">
        <v>882</v>
      </c>
      <c r="AV113" s="681" t="s">
        <v>893</v>
      </c>
      <c r="AW113" s="679" t="s">
        <v>893</v>
      </c>
      <c r="AX113" s="679" t="s">
        <v>952</v>
      </c>
      <c r="AY113" s="668" t="s">
        <v>973</v>
      </c>
      <c r="AZ113" s="668" t="s">
        <v>882</v>
      </c>
      <c r="BA113" s="681" t="s">
        <v>882</v>
      </c>
      <c r="BB113" s="680" t="s">
        <v>882</v>
      </c>
      <c r="BC113" s="680">
        <v>0.2</v>
      </c>
      <c r="BD113" s="668" t="s">
        <v>883</v>
      </c>
      <c r="BE113" s="668" t="s">
        <v>882</v>
      </c>
      <c r="BF113" s="679" t="s">
        <v>967</v>
      </c>
      <c r="BG113" s="679" t="s">
        <v>698</v>
      </c>
      <c r="BH113" s="679" t="s">
        <v>692</v>
      </c>
      <c r="BI113" s="665" t="s">
        <v>955</v>
      </c>
      <c r="BJ113" s="665" t="s">
        <v>673</v>
      </c>
      <c r="BK113" s="679" t="s">
        <v>232</v>
      </c>
      <c r="BL113" s="679" t="s">
        <v>232</v>
      </c>
      <c r="BM113" s="679" t="s">
        <v>236</v>
      </c>
      <c r="BN113" s="665" t="s">
        <v>232</v>
      </c>
      <c r="BO113" s="665" t="s">
        <v>232</v>
      </c>
      <c r="BP113" s="679" t="s">
        <v>943</v>
      </c>
      <c r="BQ113" s="679" t="s">
        <v>969</v>
      </c>
      <c r="BR113" s="679" t="s">
        <v>692</v>
      </c>
      <c r="BS113" s="665" t="s">
        <v>1009</v>
      </c>
      <c r="BT113" s="665" t="s">
        <v>673</v>
      </c>
      <c r="BU113" s="679" t="s">
        <v>892</v>
      </c>
      <c r="BV113" s="680">
        <v>2200</v>
      </c>
      <c r="BW113" s="680">
        <v>6400</v>
      </c>
      <c r="BX113" s="665" t="s">
        <v>895</v>
      </c>
      <c r="BY113" s="665" t="s">
        <v>235</v>
      </c>
      <c r="BZ113" s="681" t="s">
        <v>232</v>
      </c>
      <c r="CA113" s="679" t="s">
        <v>664</v>
      </c>
      <c r="CB113" s="679" t="s">
        <v>664</v>
      </c>
      <c r="CC113" s="665" t="s">
        <v>232</v>
      </c>
      <c r="CD113" s="665" t="s">
        <v>665</v>
      </c>
      <c r="CE113" s="665" t="s">
        <v>669</v>
      </c>
      <c r="CF113" s="665" t="s">
        <v>232</v>
      </c>
      <c r="CG113" s="665" t="s">
        <v>235</v>
      </c>
      <c r="CH113" s="665" t="s">
        <v>236</v>
      </c>
      <c r="CI113" s="679" t="s">
        <v>994</v>
      </c>
      <c r="CJ113" s="679" t="s">
        <v>678</v>
      </c>
      <c r="CK113" s="679" t="s">
        <v>1058</v>
      </c>
      <c r="CL113" s="665" t="s">
        <v>691</v>
      </c>
      <c r="CM113" s="665" t="s">
        <v>235</v>
      </c>
      <c r="CN113" s="679" t="s">
        <v>232</v>
      </c>
      <c r="CO113" s="679" t="s">
        <v>232</v>
      </c>
      <c r="CP113" s="679" t="s">
        <v>237</v>
      </c>
      <c r="CQ113" s="665" t="s">
        <v>232</v>
      </c>
      <c r="CR113" s="665" t="s">
        <v>232</v>
      </c>
      <c r="CS113" s="679" t="s">
        <v>922</v>
      </c>
      <c r="CT113" s="679" t="s">
        <v>678</v>
      </c>
      <c r="CU113" s="679" t="s">
        <v>949</v>
      </c>
      <c r="CV113" s="665" t="s">
        <v>691</v>
      </c>
      <c r="CW113" s="665" t="s">
        <v>235</v>
      </c>
      <c r="CX113" s="679" t="s">
        <v>236</v>
      </c>
      <c r="CY113" s="680" t="s">
        <v>237</v>
      </c>
      <c r="CZ113" s="680" t="s">
        <v>236</v>
      </c>
      <c r="DA113" s="665" t="s">
        <v>237</v>
      </c>
      <c r="DB113" s="665" t="s">
        <v>232</v>
      </c>
      <c r="DC113" s="681" t="s">
        <v>232</v>
      </c>
      <c r="DD113" s="681" t="s">
        <v>232</v>
      </c>
      <c r="DE113" s="679" t="s">
        <v>232</v>
      </c>
      <c r="DF113" s="679" t="s">
        <v>232</v>
      </c>
      <c r="DG113" s="679" t="s">
        <v>236</v>
      </c>
      <c r="DH113" s="665" t="s">
        <v>232</v>
      </c>
      <c r="DI113" s="665" t="s">
        <v>232</v>
      </c>
      <c r="DJ113" s="665" t="s">
        <v>232</v>
      </c>
      <c r="DK113" s="665" t="s">
        <v>232</v>
      </c>
      <c r="DL113" s="665" t="s">
        <v>237</v>
      </c>
      <c r="DM113" s="665" t="s">
        <v>232</v>
      </c>
      <c r="DN113" s="665" t="s">
        <v>232</v>
      </c>
      <c r="DO113" s="665" t="s">
        <v>232</v>
      </c>
      <c r="DP113" s="665" t="s">
        <v>232</v>
      </c>
      <c r="DQ113" s="665" t="s">
        <v>232</v>
      </c>
      <c r="DR113" s="681" t="s">
        <v>661</v>
      </c>
      <c r="DS113" s="681" t="s">
        <v>661</v>
      </c>
      <c r="DT113" s="681" t="s">
        <v>661</v>
      </c>
      <c r="DU113" s="679" t="s">
        <v>668</v>
      </c>
      <c r="DV113" s="679" t="s">
        <v>663</v>
      </c>
      <c r="DW113" s="682" t="s">
        <v>690</v>
      </c>
    </row>
    <row r="114" spans="1:127" x14ac:dyDescent="0.2">
      <c r="A114" s="661" t="s">
        <v>116</v>
      </c>
      <c r="B114" s="662">
        <v>2013</v>
      </c>
      <c r="C114" s="690" t="s">
        <v>661</v>
      </c>
      <c r="D114" s="691" t="s">
        <v>661</v>
      </c>
      <c r="E114" s="691" t="s">
        <v>661</v>
      </c>
      <c r="F114" s="692" t="s">
        <v>661</v>
      </c>
      <c r="G114" s="692" t="s">
        <v>661</v>
      </c>
      <c r="H114" s="691" t="s">
        <v>661</v>
      </c>
      <c r="I114" s="691" t="s">
        <v>661</v>
      </c>
      <c r="J114" s="691" t="s">
        <v>661</v>
      </c>
      <c r="K114" s="692" t="s">
        <v>661</v>
      </c>
      <c r="L114" s="692" t="s">
        <v>661</v>
      </c>
      <c r="M114" s="691" t="s">
        <v>661</v>
      </c>
      <c r="N114" s="691" t="s">
        <v>661</v>
      </c>
      <c r="O114" s="691" t="s">
        <v>661</v>
      </c>
      <c r="P114" s="692" t="s">
        <v>661</v>
      </c>
      <c r="Q114" s="692" t="s">
        <v>661</v>
      </c>
      <c r="R114" s="691" t="s">
        <v>661</v>
      </c>
      <c r="S114" s="693" t="s">
        <v>661</v>
      </c>
      <c r="T114" s="693" t="s">
        <v>661</v>
      </c>
      <c r="U114" s="692" t="s">
        <v>661</v>
      </c>
      <c r="V114" s="692" t="s">
        <v>661</v>
      </c>
      <c r="W114" s="691" t="s">
        <v>661</v>
      </c>
      <c r="X114" s="691" t="s">
        <v>661</v>
      </c>
      <c r="Y114" s="691" t="s">
        <v>661</v>
      </c>
      <c r="Z114" s="691" t="s">
        <v>661</v>
      </c>
      <c r="AA114" s="691" t="s">
        <v>661</v>
      </c>
      <c r="AB114" s="692" t="s">
        <v>661</v>
      </c>
      <c r="AC114" s="692" t="s">
        <v>661</v>
      </c>
      <c r="AD114" s="692" t="s">
        <v>661</v>
      </c>
      <c r="AE114" s="692" t="s">
        <v>661</v>
      </c>
      <c r="AF114" s="692" t="s">
        <v>661</v>
      </c>
      <c r="AG114" s="692" t="s">
        <v>661</v>
      </c>
      <c r="AH114" s="692" t="s">
        <v>661</v>
      </c>
      <c r="AI114" s="692" t="s">
        <v>661</v>
      </c>
      <c r="AJ114" s="692" t="s">
        <v>661</v>
      </c>
      <c r="AK114" s="692" t="s">
        <v>661</v>
      </c>
      <c r="AL114" s="693" t="s">
        <v>661</v>
      </c>
      <c r="AM114" s="693" t="s">
        <v>661</v>
      </c>
      <c r="AN114" s="693" t="s">
        <v>661</v>
      </c>
      <c r="AO114" s="694" t="s">
        <v>661</v>
      </c>
      <c r="AP114" s="694" t="s">
        <v>661</v>
      </c>
      <c r="AQ114" s="695" t="s">
        <v>661</v>
      </c>
      <c r="AR114" s="693" t="s">
        <v>661</v>
      </c>
      <c r="AS114" s="693" t="s">
        <v>661</v>
      </c>
      <c r="AT114" s="694" t="s">
        <v>661</v>
      </c>
      <c r="AU114" s="694" t="s">
        <v>661</v>
      </c>
      <c r="AV114" s="695" t="s">
        <v>661</v>
      </c>
      <c r="AW114" s="691" t="s">
        <v>661</v>
      </c>
      <c r="AX114" s="691" t="s">
        <v>661</v>
      </c>
      <c r="AY114" s="694" t="s">
        <v>661</v>
      </c>
      <c r="AZ114" s="694" t="s">
        <v>661</v>
      </c>
      <c r="BA114" s="695" t="s">
        <v>661</v>
      </c>
      <c r="BB114" s="693" t="s">
        <v>661</v>
      </c>
      <c r="BC114" s="693" t="s">
        <v>661</v>
      </c>
      <c r="BD114" s="694" t="s">
        <v>661</v>
      </c>
      <c r="BE114" s="694" t="s">
        <v>661</v>
      </c>
      <c r="BF114" s="691" t="s">
        <v>661</v>
      </c>
      <c r="BG114" s="691" t="s">
        <v>661</v>
      </c>
      <c r="BH114" s="691" t="s">
        <v>661</v>
      </c>
      <c r="BI114" s="692" t="s">
        <v>661</v>
      </c>
      <c r="BJ114" s="692" t="s">
        <v>661</v>
      </c>
      <c r="BK114" s="691" t="s">
        <v>661</v>
      </c>
      <c r="BL114" s="691" t="s">
        <v>661</v>
      </c>
      <c r="BM114" s="691" t="s">
        <v>661</v>
      </c>
      <c r="BN114" s="692" t="s">
        <v>661</v>
      </c>
      <c r="BO114" s="692" t="s">
        <v>661</v>
      </c>
      <c r="BP114" s="691" t="s">
        <v>661</v>
      </c>
      <c r="BQ114" s="691" t="s">
        <v>661</v>
      </c>
      <c r="BR114" s="691" t="s">
        <v>661</v>
      </c>
      <c r="BS114" s="692" t="s">
        <v>661</v>
      </c>
      <c r="BT114" s="692" t="s">
        <v>661</v>
      </c>
      <c r="BU114" s="691" t="s">
        <v>661</v>
      </c>
      <c r="BV114" s="693" t="s">
        <v>661</v>
      </c>
      <c r="BW114" s="693" t="s">
        <v>661</v>
      </c>
      <c r="BX114" s="692" t="s">
        <v>661</v>
      </c>
      <c r="BY114" s="692" t="s">
        <v>661</v>
      </c>
      <c r="BZ114" s="695" t="s">
        <v>661</v>
      </c>
      <c r="CA114" s="691" t="s">
        <v>661</v>
      </c>
      <c r="CB114" s="691" t="s">
        <v>661</v>
      </c>
      <c r="CC114" s="692" t="s">
        <v>661</v>
      </c>
      <c r="CD114" s="692" t="s">
        <v>661</v>
      </c>
      <c r="CE114" s="692" t="s">
        <v>661</v>
      </c>
      <c r="CF114" s="692" t="s">
        <v>661</v>
      </c>
      <c r="CG114" s="692" t="s">
        <v>661</v>
      </c>
      <c r="CH114" s="692" t="s">
        <v>661</v>
      </c>
      <c r="CI114" s="691" t="s">
        <v>661</v>
      </c>
      <c r="CJ114" s="691" t="s">
        <v>661</v>
      </c>
      <c r="CK114" s="691" t="s">
        <v>661</v>
      </c>
      <c r="CL114" s="692" t="s">
        <v>661</v>
      </c>
      <c r="CM114" s="692" t="s">
        <v>661</v>
      </c>
      <c r="CN114" s="691" t="s">
        <v>661</v>
      </c>
      <c r="CO114" s="691" t="s">
        <v>661</v>
      </c>
      <c r="CP114" s="691" t="s">
        <v>661</v>
      </c>
      <c r="CQ114" s="692" t="s">
        <v>661</v>
      </c>
      <c r="CR114" s="692" t="s">
        <v>661</v>
      </c>
      <c r="CS114" s="691" t="s">
        <v>661</v>
      </c>
      <c r="CT114" s="691" t="s">
        <v>661</v>
      </c>
      <c r="CU114" s="691" t="s">
        <v>661</v>
      </c>
      <c r="CV114" s="692" t="s">
        <v>661</v>
      </c>
      <c r="CW114" s="692" t="s">
        <v>661</v>
      </c>
      <c r="CX114" s="691" t="s">
        <v>661</v>
      </c>
      <c r="CY114" s="693" t="s">
        <v>661</v>
      </c>
      <c r="CZ114" s="693" t="s">
        <v>661</v>
      </c>
      <c r="DA114" s="692" t="s">
        <v>661</v>
      </c>
      <c r="DB114" s="692" t="s">
        <v>661</v>
      </c>
      <c r="DC114" s="695" t="s">
        <v>661</v>
      </c>
      <c r="DD114" s="695" t="s">
        <v>661</v>
      </c>
      <c r="DE114" s="691" t="s">
        <v>661</v>
      </c>
      <c r="DF114" s="691" t="s">
        <v>661</v>
      </c>
      <c r="DG114" s="691" t="s">
        <v>661</v>
      </c>
      <c r="DH114" s="692" t="s">
        <v>661</v>
      </c>
      <c r="DI114" s="692" t="s">
        <v>661</v>
      </c>
      <c r="DJ114" s="692" t="s">
        <v>661</v>
      </c>
      <c r="DK114" s="692" t="s">
        <v>661</v>
      </c>
      <c r="DL114" s="692" t="s">
        <v>661</v>
      </c>
      <c r="DM114" s="692" t="s">
        <v>661</v>
      </c>
      <c r="DN114" s="692" t="s">
        <v>661</v>
      </c>
      <c r="DO114" s="692" t="s">
        <v>661</v>
      </c>
      <c r="DP114" s="692" t="s">
        <v>661</v>
      </c>
      <c r="DQ114" s="692" t="s">
        <v>661</v>
      </c>
      <c r="DR114" s="695" t="s">
        <v>661</v>
      </c>
      <c r="DS114" s="695" t="s">
        <v>661</v>
      </c>
      <c r="DT114" s="695" t="s">
        <v>661</v>
      </c>
      <c r="DU114" s="691" t="s">
        <v>661</v>
      </c>
      <c r="DV114" s="691" t="s">
        <v>661</v>
      </c>
      <c r="DW114" s="696" t="s">
        <v>661</v>
      </c>
    </row>
    <row r="115" spans="1:127" x14ac:dyDescent="0.2">
      <c r="A115" s="661" t="s">
        <v>117</v>
      </c>
      <c r="B115" s="662">
        <v>2013</v>
      </c>
      <c r="C115" s="690" t="s">
        <v>661</v>
      </c>
      <c r="D115" s="691" t="s">
        <v>661</v>
      </c>
      <c r="E115" s="691" t="s">
        <v>661</v>
      </c>
      <c r="F115" s="692" t="s">
        <v>661</v>
      </c>
      <c r="G115" s="692" t="s">
        <v>661</v>
      </c>
      <c r="H115" s="691" t="s">
        <v>661</v>
      </c>
      <c r="I115" s="691" t="s">
        <v>661</v>
      </c>
      <c r="J115" s="691" t="s">
        <v>661</v>
      </c>
      <c r="K115" s="692" t="s">
        <v>661</v>
      </c>
      <c r="L115" s="692" t="s">
        <v>661</v>
      </c>
      <c r="M115" s="691" t="s">
        <v>661</v>
      </c>
      <c r="N115" s="691" t="s">
        <v>661</v>
      </c>
      <c r="O115" s="691" t="s">
        <v>661</v>
      </c>
      <c r="P115" s="692" t="s">
        <v>661</v>
      </c>
      <c r="Q115" s="692" t="s">
        <v>661</v>
      </c>
      <c r="R115" s="691" t="s">
        <v>661</v>
      </c>
      <c r="S115" s="693" t="s">
        <v>661</v>
      </c>
      <c r="T115" s="693" t="s">
        <v>661</v>
      </c>
      <c r="U115" s="692" t="s">
        <v>661</v>
      </c>
      <c r="V115" s="692" t="s">
        <v>661</v>
      </c>
      <c r="W115" s="691" t="s">
        <v>661</v>
      </c>
      <c r="X115" s="691" t="s">
        <v>661</v>
      </c>
      <c r="Y115" s="691" t="s">
        <v>661</v>
      </c>
      <c r="Z115" s="691" t="s">
        <v>661</v>
      </c>
      <c r="AA115" s="691" t="s">
        <v>661</v>
      </c>
      <c r="AB115" s="692" t="s">
        <v>661</v>
      </c>
      <c r="AC115" s="692" t="s">
        <v>661</v>
      </c>
      <c r="AD115" s="692" t="s">
        <v>661</v>
      </c>
      <c r="AE115" s="692" t="s">
        <v>661</v>
      </c>
      <c r="AF115" s="692" t="s">
        <v>661</v>
      </c>
      <c r="AG115" s="692" t="s">
        <v>661</v>
      </c>
      <c r="AH115" s="692" t="s">
        <v>661</v>
      </c>
      <c r="AI115" s="692" t="s">
        <v>661</v>
      </c>
      <c r="AJ115" s="692" t="s">
        <v>661</v>
      </c>
      <c r="AK115" s="692" t="s">
        <v>661</v>
      </c>
      <c r="AL115" s="693" t="s">
        <v>661</v>
      </c>
      <c r="AM115" s="693" t="s">
        <v>661</v>
      </c>
      <c r="AN115" s="693" t="s">
        <v>661</v>
      </c>
      <c r="AO115" s="694" t="s">
        <v>661</v>
      </c>
      <c r="AP115" s="694" t="s">
        <v>661</v>
      </c>
      <c r="AQ115" s="695" t="s">
        <v>661</v>
      </c>
      <c r="AR115" s="693" t="s">
        <v>661</v>
      </c>
      <c r="AS115" s="693" t="s">
        <v>661</v>
      </c>
      <c r="AT115" s="694" t="s">
        <v>661</v>
      </c>
      <c r="AU115" s="694" t="s">
        <v>661</v>
      </c>
      <c r="AV115" s="695" t="s">
        <v>661</v>
      </c>
      <c r="AW115" s="691" t="s">
        <v>661</v>
      </c>
      <c r="AX115" s="691" t="s">
        <v>661</v>
      </c>
      <c r="AY115" s="694" t="s">
        <v>661</v>
      </c>
      <c r="AZ115" s="694" t="s">
        <v>661</v>
      </c>
      <c r="BA115" s="695" t="s">
        <v>661</v>
      </c>
      <c r="BB115" s="693" t="s">
        <v>661</v>
      </c>
      <c r="BC115" s="693" t="s">
        <v>661</v>
      </c>
      <c r="BD115" s="694" t="s">
        <v>661</v>
      </c>
      <c r="BE115" s="694" t="s">
        <v>661</v>
      </c>
      <c r="BF115" s="691" t="s">
        <v>661</v>
      </c>
      <c r="BG115" s="691" t="s">
        <v>661</v>
      </c>
      <c r="BH115" s="691" t="s">
        <v>661</v>
      </c>
      <c r="BI115" s="692" t="s">
        <v>661</v>
      </c>
      <c r="BJ115" s="692" t="s">
        <v>661</v>
      </c>
      <c r="BK115" s="691" t="s">
        <v>661</v>
      </c>
      <c r="BL115" s="691" t="s">
        <v>661</v>
      </c>
      <c r="BM115" s="691" t="s">
        <v>661</v>
      </c>
      <c r="BN115" s="692" t="s">
        <v>661</v>
      </c>
      <c r="BO115" s="692" t="s">
        <v>661</v>
      </c>
      <c r="BP115" s="691" t="s">
        <v>661</v>
      </c>
      <c r="BQ115" s="691" t="s">
        <v>661</v>
      </c>
      <c r="BR115" s="691" t="s">
        <v>661</v>
      </c>
      <c r="BS115" s="692" t="s">
        <v>661</v>
      </c>
      <c r="BT115" s="692" t="s">
        <v>661</v>
      </c>
      <c r="BU115" s="691" t="s">
        <v>661</v>
      </c>
      <c r="BV115" s="693" t="s">
        <v>661</v>
      </c>
      <c r="BW115" s="693" t="s">
        <v>661</v>
      </c>
      <c r="BX115" s="692" t="s">
        <v>661</v>
      </c>
      <c r="BY115" s="692" t="s">
        <v>661</v>
      </c>
      <c r="BZ115" s="695" t="s">
        <v>661</v>
      </c>
      <c r="CA115" s="691" t="s">
        <v>661</v>
      </c>
      <c r="CB115" s="691" t="s">
        <v>661</v>
      </c>
      <c r="CC115" s="692" t="s">
        <v>661</v>
      </c>
      <c r="CD115" s="692" t="s">
        <v>661</v>
      </c>
      <c r="CE115" s="692" t="s">
        <v>661</v>
      </c>
      <c r="CF115" s="692" t="s">
        <v>661</v>
      </c>
      <c r="CG115" s="692" t="s">
        <v>661</v>
      </c>
      <c r="CH115" s="692" t="s">
        <v>661</v>
      </c>
      <c r="CI115" s="691" t="s">
        <v>661</v>
      </c>
      <c r="CJ115" s="691" t="s">
        <v>661</v>
      </c>
      <c r="CK115" s="691" t="s">
        <v>661</v>
      </c>
      <c r="CL115" s="692" t="s">
        <v>661</v>
      </c>
      <c r="CM115" s="692" t="s">
        <v>661</v>
      </c>
      <c r="CN115" s="691" t="s">
        <v>661</v>
      </c>
      <c r="CO115" s="691" t="s">
        <v>661</v>
      </c>
      <c r="CP115" s="691" t="s">
        <v>661</v>
      </c>
      <c r="CQ115" s="692" t="s">
        <v>661</v>
      </c>
      <c r="CR115" s="692" t="s">
        <v>661</v>
      </c>
      <c r="CS115" s="691" t="s">
        <v>661</v>
      </c>
      <c r="CT115" s="691" t="s">
        <v>661</v>
      </c>
      <c r="CU115" s="691" t="s">
        <v>661</v>
      </c>
      <c r="CV115" s="692" t="s">
        <v>661</v>
      </c>
      <c r="CW115" s="692" t="s">
        <v>661</v>
      </c>
      <c r="CX115" s="691" t="s">
        <v>661</v>
      </c>
      <c r="CY115" s="693" t="s">
        <v>661</v>
      </c>
      <c r="CZ115" s="693" t="s">
        <v>661</v>
      </c>
      <c r="DA115" s="692" t="s">
        <v>661</v>
      </c>
      <c r="DB115" s="692" t="s">
        <v>661</v>
      </c>
      <c r="DC115" s="695" t="s">
        <v>661</v>
      </c>
      <c r="DD115" s="695" t="s">
        <v>661</v>
      </c>
      <c r="DE115" s="691" t="s">
        <v>661</v>
      </c>
      <c r="DF115" s="691" t="s">
        <v>661</v>
      </c>
      <c r="DG115" s="691" t="s">
        <v>661</v>
      </c>
      <c r="DH115" s="692" t="s">
        <v>661</v>
      </c>
      <c r="DI115" s="692" t="s">
        <v>661</v>
      </c>
      <c r="DJ115" s="692" t="s">
        <v>661</v>
      </c>
      <c r="DK115" s="692" t="s">
        <v>661</v>
      </c>
      <c r="DL115" s="692" t="s">
        <v>661</v>
      </c>
      <c r="DM115" s="692" t="s">
        <v>661</v>
      </c>
      <c r="DN115" s="692" t="s">
        <v>661</v>
      </c>
      <c r="DO115" s="692" t="s">
        <v>661</v>
      </c>
      <c r="DP115" s="692" t="s">
        <v>661</v>
      </c>
      <c r="DQ115" s="692" t="s">
        <v>661</v>
      </c>
      <c r="DR115" s="695" t="s">
        <v>661</v>
      </c>
      <c r="DS115" s="695" t="s">
        <v>661</v>
      </c>
      <c r="DT115" s="695" t="s">
        <v>661</v>
      </c>
      <c r="DU115" s="691" t="s">
        <v>661</v>
      </c>
      <c r="DV115" s="691" t="s">
        <v>661</v>
      </c>
      <c r="DW115" s="696" t="s">
        <v>661</v>
      </c>
    </row>
    <row r="116" spans="1:127" x14ac:dyDescent="0.2">
      <c r="A116" s="661" t="s">
        <v>118</v>
      </c>
      <c r="B116" s="662">
        <v>2013</v>
      </c>
      <c r="C116" s="678" t="s">
        <v>235</v>
      </c>
      <c r="D116" s="679" t="s">
        <v>236</v>
      </c>
      <c r="E116" s="679" t="s">
        <v>235</v>
      </c>
      <c r="F116" s="665" t="s">
        <v>235</v>
      </c>
      <c r="G116" s="665" t="s">
        <v>232</v>
      </c>
      <c r="H116" s="679" t="s">
        <v>661</v>
      </c>
      <c r="I116" s="679" t="s">
        <v>661</v>
      </c>
      <c r="J116" s="679" t="s">
        <v>661</v>
      </c>
      <c r="K116" s="665" t="s">
        <v>661</v>
      </c>
      <c r="L116" s="665" t="s">
        <v>661</v>
      </c>
      <c r="M116" s="679" t="s">
        <v>235</v>
      </c>
      <c r="N116" s="679" t="s">
        <v>236</v>
      </c>
      <c r="O116" s="679" t="s">
        <v>235</v>
      </c>
      <c r="P116" s="665" t="s">
        <v>235</v>
      </c>
      <c r="Q116" s="665" t="s">
        <v>232</v>
      </c>
      <c r="R116" s="679" t="s">
        <v>237</v>
      </c>
      <c r="S116" s="680" t="s">
        <v>232</v>
      </c>
      <c r="T116" s="680" t="s">
        <v>236</v>
      </c>
      <c r="U116" s="665" t="s">
        <v>237</v>
      </c>
      <c r="V116" s="665" t="s">
        <v>232</v>
      </c>
      <c r="W116" s="679" t="s">
        <v>661</v>
      </c>
      <c r="X116" s="679" t="s">
        <v>661</v>
      </c>
      <c r="Y116" s="679" t="s">
        <v>661</v>
      </c>
      <c r="Z116" s="679" t="s">
        <v>232</v>
      </c>
      <c r="AA116" s="679" t="s">
        <v>237</v>
      </c>
      <c r="AB116" s="665" t="s">
        <v>661</v>
      </c>
      <c r="AC116" s="665" t="s">
        <v>661</v>
      </c>
      <c r="AD116" s="665" t="s">
        <v>661</v>
      </c>
      <c r="AE116" s="665" t="s">
        <v>232</v>
      </c>
      <c r="AF116" s="665" t="s">
        <v>232</v>
      </c>
      <c r="AG116" s="665" t="s">
        <v>661</v>
      </c>
      <c r="AH116" s="665" t="s">
        <v>661</v>
      </c>
      <c r="AI116" s="665" t="s">
        <v>661</v>
      </c>
      <c r="AJ116" s="665" t="s">
        <v>232</v>
      </c>
      <c r="AK116" s="665" t="s">
        <v>232</v>
      </c>
      <c r="AL116" s="680" t="s">
        <v>882</v>
      </c>
      <c r="AM116" s="680" t="s">
        <v>882</v>
      </c>
      <c r="AN116" s="680" t="s">
        <v>882</v>
      </c>
      <c r="AO116" s="668" t="s">
        <v>882</v>
      </c>
      <c r="AP116" s="668" t="s">
        <v>882</v>
      </c>
      <c r="AQ116" s="681" t="s">
        <v>882</v>
      </c>
      <c r="AR116" s="680" t="s">
        <v>882</v>
      </c>
      <c r="AS116" s="680" t="s">
        <v>882</v>
      </c>
      <c r="AT116" s="668" t="s">
        <v>882</v>
      </c>
      <c r="AU116" s="668" t="s">
        <v>882</v>
      </c>
      <c r="AV116" s="681" t="s">
        <v>882</v>
      </c>
      <c r="AW116" s="679" t="s">
        <v>882</v>
      </c>
      <c r="AX116" s="679" t="s">
        <v>882</v>
      </c>
      <c r="AY116" s="668" t="s">
        <v>882</v>
      </c>
      <c r="AZ116" s="668" t="s">
        <v>882</v>
      </c>
      <c r="BA116" s="681" t="s">
        <v>882</v>
      </c>
      <c r="BB116" s="680" t="s">
        <v>882</v>
      </c>
      <c r="BC116" s="680" t="s">
        <v>882</v>
      </c>
      <c r="BD116" s="668" t="s">
        <v>882</v>
      </c>
      <c r="BE116" s="668" t="s">
        <v>882</v>
      </c>
      <c r="BF116" s="679" t="s">
        <v>237</v>
      </c>
      <c r="BG116" s="679" t="s">
        <v>232</v>
      </c>
      <c r="BH116" s="679" t="s">
        <v>237</v>
      </c>
      <c r="BI116" s="665" t="s">
        <v>237</v>
      </c>
      <c r="BJ116" s="665" t="s">
        <v>232</v>
      </c>
      <c r="BK116" s="679" t="s">
        <v>661</v>
      </c>
      <c r="BL116" s="679" t="s">
        <v>661</v>
      </c>
      <c r="BM116" s="679" t="s">
        <v>661</v>
      </c>
      <c r="BN116" s="665" t="s">
        <v>661</v>
      </c>
      <c r="BO116" s="665" t="s">
        <v>661</v>
      </c>
      <c r="BP116" s="679" t="s">
        <v>237</v>
      </c>
      <c r="BQ116" s="679" t="s">
        <v>232</v>
      </c>
      <c r="BR116" s="679" t="s">
        <v>237</v>
      </c>
      <c r="BS116" s="665" t="s">
        <v>237</v>
      </c>
      <c r="BT116" s="665" t="s">
        <v>232</v>
      </c>
      <c r="BU116" s="679" t="s">
        <v>232</v>
      </c>
      <c r="BV116" s="680" t="s">
        <v>232</v>
      </c>
      <c r="BW116" s="680" t="s">
        <v>232</v>
      </c>
      <c r="BX116" s="665" t="s">
        <v>232</v>
      </c>
      <c r="BY116" s="665" t="s">
        <v>232</v>
      </c>
      <c r="BZ116" s="681" t="s">
        <v>661</v>
      </c>
      <c r="CA116" s="679" t="s">
        <v>232</v>
      </c>
      <c r="CB116" s="679" t="s">
        <v>232</v>
      </c>
      <c r="CC116" s="665" t="s">
        <v>661</v>
      </c>
      <c r="CD116" s="665" t="s">
        <v>232</v>
      </c>
      <c r="CE116" s="665" t="s">
        <v>232</v>
      </c>
      <c r="CF116" s="665" t="s">
        <v>661</v>
      </c>
      <c r="CG116" s="665" t="s">
        <v>232</v>
      </c>
      <c r="CH116" s="665" t="s">
        <v>232</v>
      </c>
      <c r="CI116" s="679" t="s">
        <v>232</v>
      </c>
      <c r="CJ116" s="679" t="s">
        <v>232</v>
      </c>
      <c r="CK116" s="679" t="s">
        <v>232</v>
      </c>
      <c r="CL116" s="665" t="s">
        <v>232</v>
      </c>
      <c r="CM116" s="665" t="s">
        <v>232</v>
      </c>
      <c r="CN116" s="679" t="s">
        <v>661</v>
      </c>
      <c r="CO116" s="679" t="s">
        <v>661</v>
      </c>
      <c r="CP116" s="679" t="s">
        <v>661</v>
      </c>
      <c r="CQ116" s="665" t="s">
        <v>661</v>
      </c>
      <c r="CR116" s="665" t="s">
        <v>661</v>
      </c>
      <c r="CS116" s="679" t="s">
        <v>232</v>
      </c>
      <c r="CT116" s="679" t="s">
        <v>232</v>
      </c>
      <c r="CU116" s="679" t="s">
        <v>232</v>
      </c>
      <c r="CV116" s="665" t="s">
        <v>232</v>
      </c>
      <c r="CW116" s="665" t="s">
        <v>232</v>
      </c>
      <c r="CX116" s="679" t="s">
        <v>232</v>
      </c>
      <c r="CY116" s="680" t="s">
        <v>232</v>
      </c>
      <c r="CZ116" s="680" t="s">
        <v>232</v>
      </c>
      <c r="DA116" s="665" t="s">
        <v>232</v>
      </c>
      <c r="DB116" s="665" t="s">
        <v>232</v>
      </c>
      <c r="DC116" s="681" t="s">
        <v>661</v>
      </c>
      <c r="DD116" s="681" t="s">
        <v>661</v>
      </c>
      <c r="DE116" s="679" t="s">
        <v>661</v>
      </c>
      <c r="DF116" s="679" t="s">
        <v>232</v>
      </c>
      <c r="DG116" s="679" t="s">
        <v>232</v>
      </c>
      <c r="DH116" s="665" t="s">
        <v>661</v>
      </c>
      <c r="DI116" s="665" t="s">
        <v>661</v>
      </c>
      <c r="DJ116" s="665" t="s">
        <v>661</v>
      </c>
      <c r="DK116" s="665" t="s">
        <v>232</v>
      </c>
      <c r="DL116" s="665" t="s">
        <v>232</v>
      </c>
      <c r="DM116" s="665" t="s">
        <v>661</v>
      </c>
      <c r="DN116" s="665" t="s">
        <v>661</v>
      </c>
      <c r="DO116" s="665" t="s">
        <v>661</v>
      </c>
      <c r="DP116" s="665" t="s">
        <v>232</v>
      </c>
      <c r="DQ116" s="665" t="s">
        <v>232</v>
      </c>
      <c r="DR116" s="681" t="s">
        <v>661</v>
      </c>
      <c r="DS116" s="681" t="s">
        <v>661</v>
      </c>
      <c r="DT116" s="681" t="s">
        <v>661</v>
      </c>
      <c r="DU116" s="679" t="s">
        <v>661</v>
      </c>
      <c r="DV116" s="679" t="s">
        <v>661</v>
      </c>
      <c r="DW116" s="682" t="s">
        <v>661</v>
      </c>
    </row>
    <row r="117" spans="1:127" x14ac:dyDescent="0.2">
      <c r="A117" s="661" t="s">
        <v>119</v>
      </c>
      <c r="B117" s="662">
        <v>2013</v>
      </c>
      <c r="C117" s="678" t="s">
        <v>661</v>
      </c>
      <c r="D117" s="679" t="s">
        <v>661</v>
      </c>
      <c r="E117" s="679" t="s">
        <v>661</v>
      </c>
      <c r="F117" s="665" t="s">
        <v>661</v>
      </c>
      <c r="G117" s="665" t="s">
        <v>661</v>
      </c>
      <c r="H117" s="679" t="s">
        <v>661</v>
      </c>
      <c r="I117" s="679" t="s">
        <v>661</v>
      </c>
      <c r="J117" s="679" t="s">
        <v>661</v>
      </c>
      <c r="K117" s="665" t="s">
        <v>661</v>
      </c>
      <c r="L117" s="665" t="s">
        <v>661</v>
      </c>
      <c r="M117" s="679" t="s">
        <v>661</v>
      </c>
      <c r="N117" s="679" t="s">
        <v>661</v>
      </c>
      <c r="O117" s="679" t="s">
        <v>661</v>
      </c>
      <c r="P117" s="665" t="s">
        <v>661</v>
      </c>
      <c r="Q117" s="665" t="s">
        <v>661</v>
      </c>
      <c r="R117" s="679" t="s">
        <v>661</v>
      </c>
      <c r="S117" s="680" t="s">
        <v>661</v>
      </c>
      <c r="T117" s="680" t="s">
        <v>661</v>
      </c>
      <c r="U117" s="665" t="s">
        <v>661</v>
      </c>
      <c r="V117" s="665" t="s">
        <v>661</v>
      </c>
      <c r="W117" s="679" t="s">
        <v>661</v>
      </c>
      <c r="X117" s="679" t="s">
        <v>661</v>
      </c>
      <c r="Y117" s="679" t="s">
        <v>661</v>
      </c>
      <c r="Z117" s="679" t="s">
        <v>661</v>
      </c>
      <c r="AA117" s="679" t="s">
        <v>661</v>
      </c>
      <c r="AB117" s="665" t="s">
        <v>661</v>
      </c>
      <c r="AC117" s="665" t="s">
        <v>661</v>
      </c>
      <c r="AD117" s="665" t="s">
        <v>661</v>
      </c>
      <c r="AE117" s="665" t="s">
        <v>661</v>
      </c>
      <c r="AF117" s="665" t="s">
        <v>661</v>
      </c>
      <c r="AG117" s="665" t="s">
        <v>661</v>
      </c>
      <c r="AH117" s="665" t="s">
        <v>661</v>
      </c>
      <c r="AI117" s="665" t="s">
        <v>661</v>
      </c>
      <c r="AJ117" s="665" t="s">
        <v>661</v>
      </c>
      <c r="AK117" s="665" t="s">
        <v>661</v>
      </c>
      <c r="AL117" s="680" t="s">
        <v>661</v>
      </c>
      <c r="AM117" s="680" t="s">
        <v>661</v>
      </c>
      <c r="AN117" s="680" t="s">
        <v>661</v>
      </c>
      <c r="AO117" s="668" t="s">
        <v>661</v>
      </c>
      <c r="AP117" s="668" t="s">
        <v>661</v>
      </c>
      <c r="AQ117" s="681" t="s">
        <v>661</v>
      </c>
      <c r="AR117" s="680" t="s">
        <v>661</v>
      </c>
      <c r="AS117" s="680" t="s">
        <v>661</v>
      </c>
      <c r="AT117" s="668" t="s">
        <v>661</v>
      </c>
      <c r="AU117" s="668" t="s">
        <v>661</v>
      </c>
      <c r="AV117" s="681" t="s">
        <v>661</v>
      </c>
      <c r="AW117" s="679" t="s">
        <v>661</v>
      </c>
      <c r="AX117" s="679" t="s">
        <v>661</v>
      </c>
      <c r="AY117" s="668" t="s">
        <v>661</v>
      </c>
      <c r="AZ117" s="668" t="s">
        <v>661</v>
      </c>
      <c r="BA117" s="681" t="s">
        <v>661</v>
      </c>
      <c r="BB117" s="680" t="s">
        <v>661</v>
      </c>
      <c r="BC117" s="680" t="s">
        <v>661</v>
      </c>
      <c r="BD117" s="668" t="s">
        <v>661</v>
      </c>
      <c r="BE117" s="668" t="s">
        <v>661</v>
      </c>
      <c r="BF117" s="679" t="s">
        <v>661</v>
      </c>
      <c r="BG117" s="679" t="s">
        <v>661</v>
      </c>
      <c r="BH117" s="679" t="s">
        <v>661</v>
      </c>
      <c r="BI117" s="665" t="s">
        <v>661</v>
      </c>
      <c r="BJ117" s="665" t="s">
        <v>661</v>
      </c>
      <c r="BK117" s="679" t="s">
        <v>661</v>
      </c>
      <c r="BL117" s="679" t="s">
        <v>661</v>
      </c>
      <c r="BM117" s="679" t="s">
        <v>661</v>
      </c>
      <c r="BN117" s="665" t="s">
        <v>661</v>
      </c>
      <c r="BO117" s="665" t="s">
        <v>661</v>
      </c>
      <c r="BP117" s="679" t="s">
        <v>661</v>
      </c>
      <c r="BQ117" s="679" t="s">
        <v>661</v>
      </c>
      <c r="BR117" s="679" t="s">
        <v>661</v>
      </c>
      <c r="BS117" s="665" t="s">
        <v>661</v>
      </c>
      <c r="BT117" s="665" t="s">
        <v>661</v>
      </c>
      <c r="BU117" s="679" t="s">
        <v>661</v>
      </c>
      <c r="BV117" s="680" t="s">
        <v>661</v>
      </c>
      <c r="BW117" s="680" t="s">
        <v>661</v>
      </c>
      <c r="BX117" s="665" t="s">
        <v>661</v>
      </c>
      <c r="BY117" s="665" t="s">
        <v>661</v>
      </c>
      <c r="BZ117" s="681" t="s">
        <v>661</v>
      </c>
      <c r="CA117" s="679" t="s">
        <v>661</v>
      </c>
      <c r="CB117" s="679" t="s">
        <v>661</v>
      </c>
      <c r="CC117" s="665" t="s">
        <v>661</v>
      </c>
      <c r="CD117" s="665" t="s">
        <v>661</v>
      </c>
      <c r="CE117" s="665" t="s">
        <v>661</v>
      </c>
      <c r="CF117" s="665" t="s">
        <v>661</v>
      </c>
      <c r="CG117" s="665" t="s">
        <v>661</v>
      </c>
      <c r="CH117" s="665" t="s">
        <v>661</v>
      </c>
      <c r="CI117" s="679" t="s">
        <v>661</v>
      </c>
      <c r="CJ117" s="679" t="s">
        <v>661</v>
      </c>
      <c r="CK117" s="679" t="s">
        <v>661</v>
      </c>
      <c r="CL117" s="665" t="s">
        <v>661</v>
      </c>
      <c r="CM117" s="665" t="s">
        <v>661</v>
      </c>
      <c r="CN117" s="679" t="s">
        <v>661</v>
      </c>
      <c r="CO117" s="679" t="s">
        <v>661</v>
      </c>
      <c r="CP117" s="679" t="s">
        <v>661</v>
      </c>
      <c r="CQ117" s="665" t="s">
        <v>661</v>
      </c>
      <c r="CR117" s="665" t="s">
        <v>661</v>
      </c>
      <c r="CS117" s="679" t="s">
        <v>661</v>
      </c>
      <c r="CT117" s="679" t="s">
        <v>661</v>
      </c>
      <c r="CU117" s="679" t="s">
        <v>661</v>
      </c>
      <c r="CV117" s="665" t="s">
        <v>661</v>
      </c>
      <c r="CW117" s="665" t="s">
        <v>661</v>
      </c>
      <c r="CX117" s="679" t="s">
        <v>661</v>
      </c>
      <c r="CY117" s="680" t="s">
        <v>661</v>
      </c>
      <c r="CZ117" s="680" t="s">
        <v>661</v>
      </c>
      <c r="DA117" s="665" t="s">
        <v>661</v>
      </c>
      <c r="DB117" s="665" t="s">
        <v>661</v>
      </c>
      <c r="DC117" s="681" t="s">
        <v>661</v>
      </c>
      <c r="DD117" s="681" t="s">
        <v>661</v>
      </c>
      <c r="DE117" s="679" t="s">
        <v>661</v>
      </c>
      <c r="DF117" s="679" t="s">
        <v>661</v>
      </c>
      <c r="DG117" s="679" t="s">
        <v>661</v>
      </c>
      <c r="DH117" s="665" t="s">
        <v>661</v>
      </c>
      <c r="DI117" s="665" t="s">
        <v>661</v>
      </c>
      <c r="DJ117" s="665" t="s">
        <v>661</v>
      </c>
      <c r="DK117" s="665" t="s">
        <v>661</v>
      </c>
      <c r="DL117" s="665" t="s">
        <v>661</v>
      </c>
      <c r="DM117" s="665" t="s">
        <v>661</v>
      </c>
      <c r="DN117" s="665" t="s">
        <v>661</v>
      </c>
      <c r="DO117" s="665" t="s">
        <v>661</v>
      </c>
      <c r="DP117" s="665" t="s">
        <v>661</v>
      </c>
      <c r="DQ117" s="665" t="s">
        <v>661</v>
      </c>
      <c r="DR117" s="681" t="s">
        <v>661</v>
      </c>
      <c r="DS117" s="681" t="s">
        <v>661</v>
      </c>
      <c r="DT117" s="681" t="s">
        <v>661</v>
      </c>
      <c r="DU117" s="679" t="s">
        <v>661</v>
      </c>
      <c r="DV117" s="679" t="s">
        <v>661</v>
      </c>
      <c r="DW117" s="682" t="s">
        <v>661</v>
      </c>
    </row>
    <row r="118" spans="1:127" x14ac:dyDescent="0.2">
      <c r="A118" s="661" t="s">
        <v>120</v>
      </c>
      <c r="B118" s="662">
        <v>2013</v>
      </c>
      <c r="C118" s="678" t="s">
        <v>979</v>
      </c>
      <c r="D118" s="679" t="s">
        <v>914</v>
      </c>
      <c r="E118" s="679" t="s">
        <v>933</v>
      </c>
      <c r="F118" s="665" t="s">
        <v>997</v>
      </c>
      <c r="G118" s="665" t="s">
        <v>695</v>
      </c>
      <c r="H118" s="679" t="s">
        <v>235</v>
      </c>
      <c r="I118" s="679" t="s">
        <v>236</v>
      </c>
      <c r="J118" s="679" t="s">
        <v>235</v>
      </c>
      <c r="K118" s="665" t="s">
        <v>236</v>
      </c>
      <c r="L118" s="665" t="s">
        <v>236</v>
      </c>
      <c r="M118" s="679" t="s">
        <v>990</v>
      </c>
      <c r="N118" s="679" t="s">
        <v>914</v>
      </c>
      <c r="O118" s="679" t="s">
        <v>905</v>
      </c>
      <c r="P118" s="665" t="s">
        <v>997</v>
      </c>
      <c r="Q118" s="665" t="s">
        <v>681</v>
      </c>
      <c r="R118" s="679" t="s">
        <v>951</v>
      </c>
      <c r="S118" s="680">
        <v>3200</v>
      </c>
      <c r="T118" s="680" t="s">
        <v>695</v>
      </c>
      <c r="U118" s="665" t="s">
        <v>950</v>
      </c>
      <c r="V118" s="665" t="s">
        <v>685</v>
      </c>
      <c r="W118" s="679" t="s">
        <v>236</v>
      </c>
      <c r="X118" s="679" t="s">
        <v>237</v>
      </c>
      <c r="Y118" s="679" t="s">
        <v>237</v>
      </c>
      <c r="Z118" s="679" t="s">
        <v>879</v>
      </c>
      <c r="AA118" s="679" t="s">
        <v>699</v>
      </c>
      <c r="AB118" s="665" t="s">
        <v>237</v>
      </c>
      <c r="AC118" s="665" t="s">
        <v>232</v>
      </c>
      <c r="AD118" s="665" t="s">
        <v>232</v>
      </c>
      <c r="AE118" s="665" t="s">
        <v>235</v>
      </c>
      <c r="AF118" s="665" t="s">
        <v>670</v>
      </c>
      <c r="AG118" s="665" t="s">
        <v>237</v>
      </c>
      <c r="AH118" s="665" t="s">
        <v>232</v>
      </c>
      <c r="AI118" s="665" t="s">
        <v>232</v>
      </c>
      <c r="AJ118" s="665" t="s">
        <v>235</v>
      </c>
      <c r="AK118" s="665" t="s">
        <v>879</v>
      </c>
      <c r="AL118" s="680" t="s">
        <v>882</v>
      </c>
      <c r="AM118" s="680" t="s">
        <v>882</v>
      </c>
      <c r="AN118" s="680">
        <v>0.1</v>
      </c>
      <c r="AO118" s="668">
        <v>0.12</v>
      </c>
      <c r="AP118" s="668" t="s">
        <v>882</v>
      </c>
      <c r="AQ118" s="681" t="s">
        <v>883</v>
      </c>
      <c r="AR118" s="680" t="s">
        <v>882</v>
      </c>
      <c r="AS118" s="680">
        <v>0.2</v>
      </c>
      <c r="AT118" s="668">
        <v>0.17</v>
      </c>
      <c r="AU118" s="668" t="s">
        <v>882</v>
      </c>
      <c r="AV118" s="681" t="s">
        <v>893</v>
      </c>
      <c r="AW118" s="679" t="s">
        <v>883</v>
      </c>
      <c r="AX118" s="679" t="s">
        <v>893</v>
      </c>
      <c r="AY118" s="668" t="s">
        <v>893</v>
      </c>
      <c r="AZ118" s="668" t="s">
        <v>883</v>
      </c>
      <c r="BA118" s="681" t="s">
        <v>882</v>
      </c>
      <c r="BB118" s="680" t="s">
        <v>882</v>
      </c>
      <c r="BC118" s="680">
        <v>0.2</v>
      </c>
      <c r="BD118" s="668" t="s">
        <v>883</v>
      </c>
      <c r="BE118" s="668" t="s">
        <v>882</v>
      </c>
      <c r="BF118" s="679" t="s">
        <v>666</v>
      </c>
      <c r="BG118" s="679" t="s">
        <v>667</v>
      </c>
      <c r="BH118" s="679" t="s">
        <v>687</v>
      </c>
      <c r="BI118" s="665" t="s">
        <v>690</v>
      </c>
      <c r="BJ118" s="665" t="s">
        <v>235</v>
      </c>
      <c r="BK118" s="679" t="s">
        <v>232</v>
      </c>
      <c r="BL118" s="679" t="s">
        <v>232</v>
      </c>
      <c r="BM118" s="679" t="s">
        <v>237</v>
      </c>
      <c r="BN118" s="665" t="s">
        <v>232</v>
      </c>
      <c r="BO118" s="665" t="s">
        <v>232</v>
      </c>
      <c r="BP118" s="679" t="s">
        <v>676</v>
      </c>
      <c r="BQ118" s="679" t="s">
        <v>664</v>
      </c>
      <c r="BR118" s="679" t="s">
        <v>693</v>
      </c>
      <c r="BS118" s="665" t="s">
        <v>690</v>
      </c>
      <c r="BT118" s="665" t="s">
        <v>235</v>
      </c>
      <c r="BU118" s="679" t="s">
        <v>663</v>
      </c>
      <c r="BV118" s="680" t="s">
        <v>235</v>
      </c>
      <c r="BW118" s="680">
        <v>1700</v>
      </c>
      <c r="BX118" s="665" t="s">
        <v>235</v>
      </c>
      <c r="BY118" s="665" t="s">
        <v>236</v>
      </c>
      <c r="BZ118" s="681" t="s">
        <v>232</v>
      </c>
      <c r="CA118" s="679" t="s">
        <v>235</v>
      </c>
      <c r="CB118" s="679" t="s">
        <v>235</v>
      </c>
      <c r="CC118" s="665" t="s">
        <v>232</v>
      </c>
      <c r="CD118" s="665" t="s">
        <v>236</v>
      </c>
      <c r="CE118" s="665" t="s">
        <v>236</v>
      </c>
      <c r="CF118" s="665" t="s">
        <v>232</v>
      </c>
      <c r="CG118" s="665" t="s">
        <v>236</v>
      </c>
      <c r="CH118" s="665" t="s">
        <v>237</v>
      </c>
      <c r="CI118" s="679" t="s">
        <v>677</v>
      </c>
      <c r="CJ118" s="679" t="s">
        <v>235</v>
      </c>
      <c r="CK118" s="679" t="s">
        <v>685</v>
      </c>
      <c r="CL118" s="665" t="s">
        <v>684</v>
      </c>
      <c r="CM118" s="665" t="s">
        <v>236</v>
      </c>
      <c r="CN118" s="679" t="s">
        <v>232</v>
      </c>
      <c r="CO118" s="679" t="s">
        <v>232</v>
      </c>
      <c r="CP118" s="679" t="s">
        <v>232</v>
      </c>
      <c r="CQ118" s="665" t="s">
        <v>232</v>
      </c>
      <c r="CR118" s="665" t="s">
        <v>232</v>
      </c>
      <c r="CS118" s="679" t="s">
        <v>677</v>
      </c>
      <c r="CT118" s="679" t="s">
        <v>235</v>
      </c>
      <c r="CU118" s="679" t="s">
        <v>690</v>
      </c>
      <c r="CV118" s="665" t="s">
        <v>235</v>
      </c>
      <c r="CW118" s="665" t="s">
        <v>236</v>
      </c>
      <c r="CX118" s="679" t="s">
        <v>232</v>
      </c>
      <c r="CY118" s="680" t="s">
        <v>232</v>
      </c>
      <c r="CZ118" s="680" t="s">
        <v>237</v>
      </c>
      <c r="DA118" s="665" t="s">
        <v>232</v>
      </c>
      <c r="DB118" s="665" t="s">
        <v>232</v>
      </c>
      <c r="DC118" s="681" t="s">
        <v>232</v>
      </c>
      <c r="DD118" s="681" t="s">
        <v>232</v>
      </c>
      <c r="DE118" s="679" t="s">
        <v>232</v>
      </c>
      <c r="DF118" s="679" t="s">
        <v>232</v>
      </c>
      <c r="DG118" s="679" t="s">
        <v>232</v>
      </c>
      <c r="DH118" s="665" t="s">
        <v>232</v>
      </c>
      <c r="DI118" s="665" t="s">
        <v>232</v>
      </c>
      <c r="DJ118" s="665" t="s">
        <v>232</v>
      </c>
      <c r="DK118" s="665" t="s">
        <v>232</v>
      </c>
      <c r="DL118" s="665" t="s">
        <v>232</v>
      </c>
      <c r="DM118" s="665" t="s">
        <v>232</v>
      </c>
      <c r="DN118" s="665" t="s">
        <v>232</v>
      </c>
      <c r="DO118" s="665" t="s">
        <v>232</v>
      </c>
      <c r="DP118" s="665" t="s">
        <v>232</v>
      </c>
      <c r="DQ118" s="665" t="s">
        <v>232</v>
      </c>
      <c r="DR118" s="681" t="s">
        <v>661</v>
      </c>
      <c r="DS118" s="681" t="s">
        <v>661</v>
      </c>
      <c r="DT118" s="681" t="s">
        <v>661</v>
      </c>
      <c r="DU118" s="679" t="s">
        <v>236</v>
      </c>
      <c r="DV118" s="679" t="s">
        <v>236</v>
      </c>
      <c r="DW118" s="682" t="s">
        <v>235</v>
      </c>
    </row>
    <row r="119" spans="1:127" x14ac:dyDescent="0.2">
      <c r="A119" s="661" t="s">
        <v>121</v>
      </c>
      <c r="B119" s="662">
        <v>2013</v>
      </c>
      <c r="C119" s="678" t="s">
        <v>1134</v>
      </c>
      <c r="D119" s="679" t="s">
        <v>1137</v>
      </c>
      <c r="E119" s="679" t="s">
        <v>1164</v>
      </c>
      <c r="F119" s="665" t="s">
        <v>1014</v>
      </c>
      <c r="G119" s="665" t="s">
        <v>1136</v>
      </c>
      <c r="H119" s="679" t="s">
        <v>1090</v>
      </c>
      <c r="I119" s="679" t="s">
        <v>908</v>
      </c>
      <c r="J119" s="679" t="s">
        <v>907</v>
      </c>
      <c r="K119" s="665" t="s">
        <v>968</v>
      </c>
      <c r="L119" s="665" t="s">
        <v>910</v>
      </c>
      <c r="M119" s="679" t="s">
        <v>1137</v>
      </c>
      <c r="N119" s="679" t="s">
        <v>1124</v>
      </c>
      <c r="O119" s="679" t="s">
        <v>1134</v>
      </c>
      <c r="P119" s="665" t="s">
        <v>1042</v>
      </c>
      <c r="Q119" s="665" t="s">
        <v>1119</v>
      </c>
      <c r="R119" s="679" t="s">
        <v>1097</v>
      </c>
      <c r="S119" s="680" t="s">
        <v>946</v>
      </c>
      <c r="T119" s="680" t="s">
        <v>992</v>
      </c>
      <c r="U119" s="665" t="s">
        <v>982</v>
      </c>
      <c r="V119" s="665" t="s">
        <v>908</v>
      </c>
      <c r="W119" s="679" t="s">
        <v>1040</v>
      </c>
      <c r="X119" s="679" t="s">
        <v>1081</v>
      </c>
      <c r="Y119" s="679" t="s">
        <v>905</v>
      </c>
      <c r="Z119" s="679" t="s">
        <v>1120</v>
      </c>
      <c r="AA119" s="679" t="s">
        <v>908</v>
      </c>
      <c r="AB119" s="665" t="s">
        <v>1030</v>
      </c>
      <c r="AC119" s="665" t="s">
        <v>936</v>
      </c>
      <c r="AD119" s="665" t="s">
        <v>997</v>
      </c>
      <c r="AE119" s="665" t="s">
        <v>679</v>
      </c>
      <c r="AF119" s="665" t="s">
        <v>701</v>
      </c>
      <c r="AG119" s="665" t="s">
        <v>1057</v>
      </c>
      <c r="AH119" s="665" t="s">
        <v>986</v>
      </c>
      <c r="AI119" s="665" t="s">
        <v>997</v>
      </c>
      <c r="AJ119" s="665" t="s">
        <v>1060</v>
      </c>
      <c r="AK119" s="665" t="s">
        <v>901</v>
      </c>
      <c r="AL119" s="680">
        <v>6.1</v>
      </c>
      <c r="AM119" s="680">
        <v>5.4</v>
      </c>
      <c r="AN119" s="680">
        <v>6.9</v>
      </c>
      <c r="AO119" s="668">
        <v>5.22</v>
      </c>
      <c r="AP119" s="668">
        <v>6.94</v>
      </c>
      <c r="AQ119" s="681" t="s">
        <v>1165</v>
      </c>
      <c r="AR119" s="680">
        <v>9</v>
      </c>
      <c r="AS119" s="680">
        <v>11.6</v>
      </c>
      <c r="AT119" s="668">
        <v>8.6300000000000008</v>
      </c>
      <c r="AU119" s="668">
        <v>12.75</v>
      </c>
      <c r="AV119" s="681" t="s">
        <v>1160</v>
      </c>
      <c r="AW119" s="679" t="s">
        <v>1159</v>
      </c>
      <c r="AX119" s="679" t="s">
        <v>1166</v>
      </c>
      <c r="AY119" s="668" t="s">
        <v>1167</v>
      </c>
      <c r="AZ119" s="668" t="s">
        <v>1168</v>
      </c>
      <c r="BA119" s="681" t="s">
        <v>1108</v>
      </c>
      <c r="BB119" s="680">
        <v>3.3</v>
      </c>
      <c r="BC119" s="680">
        <v>5.9</v>
      </c>
      <c r="BD119" s="668" t="s">
        <v>1078</v>
      </c>
      <c r="BE119" s="668" t="s">
        <v>1169</v>
      </c>
      <c r="BF119" s="679" t="s">
        <v>944</v>
      </c>
      <c r="BG119" s="679" t="s">
        <v>910</v>
      </c>
      <c r="BH119" s="679" t="s">
        <v>902</v>
      </c>
      <c r="BI119" s="665" t="s">
        <v>1104</v>
      </c>
      <c r="BJ119" s="665" t="s">
        <v>1036</v>
      </c>
      <c r="BK119" s="679" t="s">
        <v>688</v>
      </c>
      <c r="BL119" s="679" t="s">
        <v>937</v>
      </c>
      <c r="BM119" s="679" t="s">
        <v>904</v>
      </c>
      <c r="BN119" s="665" t="s">
        <v>698</v>
      </c>
      <c r="BO119" s="665" t="s">
        <v>938</v>
      </c>
      <c r="BP119" s="679" t="s">
        <v>1026</v>
      </c>
      <c r="BQ119" s="679" t="s">
        <v>1020</v>
      </c>
      <c r="BR119" s="679" t="s">
        <v>911</v>
      </c>
      <c r="BS119" s="665" t="s">
        <v>987</v>
      </c>
      <c r="BT119" s="665" t="s">
        <v>1021</v>
      </c>
      <c r="BU119" s="679" t="s">
        <v>905</v>
      </c>
      <c r="BV119" s="680" t="s">
        <v>990</v>
      </c>
      <c r="BW119" s="680" t="s">
        <v>701</v>
      </c>
      <c r="BX119" s="665" t="s">
        <v>692</v>
      </c>
      <c r="BY119" s="665" t="s">
        <v>886</v>
      </c>
      <c r="BZ119" s="681" t="s">
        <v>688</v>
      </c>
      <c r="CA119" s="679" t="s">
        <v>686</v>
      </c>
      <c r="CB119" s="679" t="s">
        <v>889</v>
      </c>
      <c r="CC119" s="665" t="s">
        <v>698</v>
      </c>
      <c r="CD119" s="665" t="s">
        <v>687</v>
      </c>
      <c r="CE119" s="665" t="s">
        <v>695</v>
      </c>
      <c r="CF119" s="665" t="s">
        <v>938</v>
      </c>
      <c r="CG119" s="665" t="s">
        <v>688</v>
      </c>
      <c r="CH119" s="665" t="s">
        <v>887</v>
      </c>
      <c r="CI119" s="679" t="s">
        <v>1083</v>
      </c>
      <c r="CJ119" s="679" t="s">
        <v>945</v>
      </c>
      <c r="CK119" s="679" t="s">
        <v>1033</v>
      </c>
      <c r="CL119" s="665" t="s">
        <v>1030</v>
      </c>
      <c r="CM119" s="665" t="s">
        <v>1024</v>
      </c>
      <c r="CN119" s="679" t="s">
        <v>737</v>
      </c>
      <c r="CO119" s="679" t="s">
        <v>736</v>
      </c>
      <c r="CP119" s="679" t="s">
        <v>887</v>
      </c>
      <c r="CQ119" s="665" t="s">
        <v>891</v>
      </c>
      <c r="CR119" s="665" t="s">
        <v>691</v>
      </c>
      <c r="CS119" s="679" t="s">
        <v>1038</v>
      </c>
      <c r="CT119" s="679" t="s">
        <v>1039</v>
      </c>
      <c r="CU119" s="679" t="s">
        <v>1127</v>
      </c>
      <c r="CV119" s="665" t="s">
        <v>912</v>
      </c>
      <c r="CW119" s="665" t="s">
        <v>983</v>
      </c>
      <c r="CX119" s="679" t="s">
        <v>691</v>
      </c>
      <c r="CY119" s="680">
        <v>4000</v>
      </c>
      <c r="CZ119" s="680">
        <v>5500</v>
      </c>
      <c r="DA119" s="665" t="s">
        <v>879</v>
      </c>
      <c r="DB119" s="665" t="s">
        <v>682</v>
      </c>
      <c r="DC119" s="681" t="s">
        <v>894</v>
      </c>
      <c r="DD119" s="681" t="s">
        <v>672</v>
      </c>
      <c r="DE119" s="679" t="s">
        <v>884</v>
      </c>
      <c r="DF119" s="679" t="s">
        <v>667</v>
      </c>
      <c r="DG119" s="679" t="s">
        <v>676</v>
      </c>
      <c r="DH119" s="665" t="s">
        <v>690</v>
      </c>
      <c r="DI119" s="665" t="s">
        <v>677</v>
      </c>
      <c r="DJ119" s="665" t="s">
        <v>669</v>
      </c>
      <c r="DK119" s="665" t="s">
        <v>235</v>
      </c>
      <c r="DL119" s="665" t="s">
        <v>235</v>
      </c>
      <c r="DM119" s="665" t="s">
        <v>673</v>
      </c>
      <c r="DN119" s="665" t="s">
        <v>677</v>
      </c>
      <c r="DO119" s="665" t="s">
        <v>669</v>
      </c>
      <c r="DP119" s="665" t="s">
        <v>684</v>
      </c>
      <c r="DQ119" s="665" t="s">
        <v>690</v>
      </c>
      <c r="DR119" s="681" t="s">
        <v>1015</v>
      </c>
      <c r="DS119" s="681" t="s">
        <v>1170</v>
      </c>
      <c r="DT119" s="681" t="s">
        <v>1171</v>
      </c>
      <c r="DU119" s="679" t="s">
        <v>1026</v>
      </c>
      <c r="DV119" s="679" t="s">
        <v>1114</v>
      </c>
      <c r="DW119" s="682" t="s">
        <v>944</v>
      </c>
    </row>
    <row r="120" spans="1:127" x14ac:dyDescent="0.2">
      <c r="A120" s="661" t="s">
        <v>122</v>
      </c>
      <c r="B120" s="662">
        <v>2013</v>
      </c>
      <c r="C120" s="678" t="s">
        <v>1090</v>
      </c>
      <c r="D120" s="679" t="s">
        <v>946</v>
      </c>
      <c r="E120" s="679" t="s">
        <v>907</v>
      </c>
      <c r="F120" s="665" t="s">
        <v>944</v>
      </c>
      <c r="G120" s="665" t="s">
        <v>977</v>
      </c>
      <c r="H120" s="679" t="s">
        <v>695</v>
      </c>
      <c r="I120" s="679" t="s">
        <v>737</v>
      </c>
      <c r="J120" s="679" t="s">
        <v>887</v>
      </c>
      <c r="K120" s="665" t="s">
        <v>938</v>
      </c>
      <c r="L120" s="665" t="s">
        <v>994</v>
      </c>
      <c r="M120" s="679" t="s">
        <v>899</v>
      </c>
      <c r="N120" s="679" t="s">
        <v>908</v>
      </c>
      <c r="O120" s="679" t="s">
        <v>1075</v>
      </c>
      <c r="P120" s="665" t="s">
        <v>944</v>
      </c>
      <c r="Q120" s="665" t="s">
        <v>1082</v>
      </c>
      <c r="R120" s="679" t="s">
        <v>914</v>
      </c>
      <c r="S120" s="680" t="s">
        <v>906</v>
      </c>
      <c r="T120" s="680" t="s">
        <v>936</v>
      </c>
      <c r="U120" s="665" t="s">
        <v>681</v>
      </c>
      <c r="V120" s="665" t="s">
        <v>688</v>
      </c>
      <c r="W120" s="679" t="s">
        <v>894</v>
      </c>
      <c r="X120" s="679" t="s">
        <v>699</v>
      </c>
      <c r="Y120" s="679" t="s">
        <v>676</v>
      </c>
      <c r="Z120" s="679" t="s">
        <v>691</v>
      </c>
      <c r="AA120" s="679" t="s">
        <v>679</v>
      </c>
      <c r="AB120" s="665" t="s">
        <v>690</v>
      </c>
      <c r="AC120" s="665" t="s">
        <v>685</v>
      </c>
      <c r="AD120" s="665" t="s">
        <v>668</v>
      </c>
      <c r="AE120" s="665" t="s">
        <v>671</v>
      </c>
      <c r="AF120" s="665" t="s">
        <v>917</v>
      </c>
      <c r="AG120" s="665" t="s">
        <v>673</v>
      </c>
      <c r="AH120" s="665" t="s">
        <v>690</v>
      </c>
      <c r="AI120" s="665" t="s">
        <v>677</v>
      </c>
      <c r="AJ120" s="665" t="s">
        <v>672</v>
      </c>
      <c r="AK120" s="665" t="s">
        <v>943</v>
      </c>
      <c r="AL120" s="680">
        <v>0.4</v>
      </c>
      <c r="AM120" s="680">
        <v>0.3</v>
      </c>
      <c r="AN120" s="680">
        <v>0.4</v>
      </c>
      <c r="AO120" s="668">
        <v>0.5</v>
      </c>
      <c r="AP120" s="668">
        <v>0.27</v>
      </c>
      <c r="AQ120" s="681" t="s">
        <v>972</v>
      </c>
      <c r="AR120" s="680">
        <v>0.4</v>
      </c>
      <c r="AS120" s="680">
        <v>0.5</v>
      </c>
      <c r="AT120" s="668">
        <v>0.65</v>
      </c>
      <c r="AU120" s="668">
        <v>0.36</v>
      </c>
      <c r="AV120" s="681" t="s">
        <v>930</v>
      </c>
      <c r="AW120" s="679" t="s">
        <v>972</v>
      </c>
      <c r="AX120" s="679" t="s">
        <v>971</v>
      </c>
      <c r="AY120" s="668" t="s">
        <v>1023</v>
      </c>
      <c r="AZ120" s="668" t="s">
        <v>973</v>
      </c>
      <c r="BA120" s="681" t="s">
        <v>893</v>
      </c>
      <c r="BB120" s="680">
        <v>0.2</v>
      </c>
      <c r="BC120" s="680">
        <v>0.4</v>
      </c>
      <c r="BD120" s="668" t="s">
        <v>893</v>
      </c>
      <c r="BE120" s="668" t="s">
        <v>952</v>
      </c>
      <c r="BF120" s="679" t="s">
        <v>689</v>
      </c>
      <c r="BG120" s="679" t="s">
        <v>700</v>
      </c>
      <c r="BH120" s="679" t="s">
        <v>917</v>
      </c>
      <c r="BI120" s="665" t="s">
        <v>880</v>
      </c>
      <c r="BJ120" s="665" t="s">
        <v>895</v>
      </c>
      <c r="BK120" s="679" t="s">
        <v>235</v>
      </c>
      <c r="BL120" s="679" t="s">
        <v>235</v>
      </c>
      <c r="BM120" s="679" t="s">
        <v>665</v>
      </c>
      <c r="BN120" s="665" t="s">
        <v>236</v>
      </c>
      <c r="BO120" s="665" t="s">
        <v>236</v>
      </c>
      <c r="BP120" s="679" t="s">
        <v>916</v>
      </c>
      <c r="BQ120" s="679" t="s">
        <v>693</v>
      </c>
      <c r="BR120" s="679" t="s">
        <v>1009</v>
      </c>
      <c r="BS120" s="665" t="s">
        <v>950</v>
      </c>
      <c r="BT120" s="665" t="s">
        <v>673</v>
      </c>
      <c r="BU120" s="679" t="s">
        <v>966</v>
      </c>
      <c r="BV120" s="680">
        <v>2400</v>
      </c>
      <c r="BW120" s="680">
        <v>4700</v>
      </c>
      <c r="BX120" s="665" t="s">
        <v>673</v>
      </c>
      <c r="BY120" s="665" t="s">
        <v>677</v>
      </c>
      <c r="BZ120" s="681" t="s">
        <v>235</v>
      </c>
      <c r="CA120" s="679" t="s">
        <v>665</v>
      </c>
      <c r="CB120" s="679" t="s">
        <v>690</v>
      </c>
      <c r="CC120" s="665" t="s">
        <v>236</v>
      </c>
      <c r="CD120" s="665" t="s">
        <v>235</v>
      </c>
      <c r="CE120" s="665" t="s">
        <v>677</v>
      </c>
      <c r="CF120" s="665" t="s">
        <v>236</v>
      </c>
      <c r="CG120" s="665" t="s">
        <v>235</v>
      </c>
      <c r="CH120" s="665" t="s">
        <v>235</v>
      </c>
      <c r="CI120" s="679" t="s">
        <v>695</v>
      </c>
      <c r="CJ120" s="679" t="s">
        <v>1093</v>
      </c>
      <c r="CK120" s="679" t="s">
        <v>688</v>
      </c>
      <c r="CL120" s="665" t="s">
        <v>956</v>
      </c>
      <c r="CM120" s="665" t="s">
        <v>685</v>
      </c>
      <c r="CN120" s="679" t="s">
        <v>236</v>
      </c>
      <c r="CO120" s="679" t="s">
        <v>236</v>
      </c>
      <c r="CP120" s="679" t="s">
        <v>235</v>
      </c>
      <c r="CQ120" s="665" t="s">
        <v>236</v>
      </c>
      <c r="CR120" s="665" t="s">
        <v>236</v>
      </c>
      <c r="CS120" s="679" t="s">
        <v>681</v>
      </c>
      <c r="CT120" s="679" t="s">
        <v>957</v>
      </c>
      <c r="CU120" s="679" t="s">
        <v>688</v>
      </c>
      <c r="CV120" s="665" t="s">
        <v>1058</v>
      </c>
      <c r="CW120" s="665" t="s">
        <v>673</v>
      </c>
      <c r="CX120" s="679" t="s">
        <v>236</v>
      </c>
      <c r="CY120" s="680" t="s">
        <v>236</v>
      </c>
      <c r="CZ120" s="680" t="s">
        <v>236</v>
      </c>
      <c r="DA120" s="665" t="s">
        <v>236</v>
      </c>
      <c r="DB120" s="665" t="s">
        <v>237</v>
      </c>
      <c r="DC120" s="681" t="s">
        <v>236</v>
      </c>
      <c r="DD120" s="681" t="s">
        <v>237</v>
      </c>
      <c r="DE120" s="679" t="s">
        <v>237</v>
      </c>
      <c r="DF120" s="679" t="s">
        <v>237</v>
      </c>
      <c r="DG120" s="679" t="s">
        <v>236</v>
      </c>
      <c r="DH120" s="665" t="s">
        <v>237</v>
      </c>
      <c r="DI120" s="665" t="s">
        <v>232</v>
      </c>
      <c r="DJ120" s="665" t="s">
        <v>232</v>
      </c>
      <c r="DK120" s="665" t="s">
        <v>232</v>
      </c>
      <c r="DL120" s="665" t="s">
        <v>237</v>
      </c>
      <c r="DM120" s="665" t="s">
        <v>237</v>
      </c>
      <c r="DN120" s="665" t="s">
        <v>232</v>
      </c>
      <c r="DO120" s="665" t="s">
        <v>232</v>
      </c>
      <c r="DP120" s="665" t="s">
        <v>232</v>
      </c>
      <c r="DQ120" s="665" t="s">
        <v>237</v>
      </c>
      <c r="DR120" s="681" t="s">
        <v>661</v>
      </c>
      <c r="DS120" s="681" t="s">
        <v>661</v>
      </c>
      <c r="DT120" s="681" t="s">
        <v>661</v>
      </c>
      <c r="DU120" s="679" t="s">
        <v>699</v>
      </c>
      <c r="DV120" s="679" t="s">
        <v>892</v>
      </c>
      <c r="DW120" s="682" t="s">
        <v>675</v>
      </c>
    </row>
    <row r="121" spans="1:127" x14ac:dyDescent="0.2">
      <c r="A121" s="661" t="s">
        <v>123</v>
      </c>
      <c r="B121" s="662">
        <v>2013</v>
      </c>
      <c r="C121" s="678" t="s">
        <v>898</v>
      </c>
      <c r="D121" s="679" t="s">
        <v>1019</v>
      </c>
      <c r="E121" s="679" t="s">
        <v>995</v>
      </c>
      <c r="F121" s="665" t="s">
        <v>1026</v>
      </c>
      <c r="G121" s="665" t="s">
        <v>993</v>
      </c>
      <c r="H121" s="679" t="s">
        <v>694</v>
      </c>
      <c r="I121" s="679" t="s">
        <v>679</v>
      </c>
      <c r="J121" s="679" t="s">
        <v>932</v>
      </c>
      <c r="K121" s="665" t="s">
        <v>688</v>
      </c>
      <c r="L121" s="665" t="s">
        <v>695</v>
      </c>
      <c r="M121" s="679" t="s">
        <v>907</v>
      </c>
      <c r="N121" s="679" t="s">
        <v>1090</v>
      </c>
      <c r="O121" s="679" t="s">
        <v>1044</v>
      </c>
      <c r="P121" s="665" t="s">
        <v>1035</v>
      </c>
      <c r="Q121" s="665" t="s">
        <v>911</v>
      </c>
      <c r="R121" s="679" t="s">
        <v>997</v>
      </c>
      <c r="S121" s="680" t="s">
        <v>887</v>
      </c>
      <c r="T121" s="680" t="s">
        <v>979</v>
      </c>
      <c r="U121" s="665" t="s">
        <v>1009</v>
      </c>
      <c r="V121" s="665" t="s">
        <v>887</v>
      </c>
      <c r="W121" s="679" t="s">
        <v>689</v>
      </c>
      <c r="X121" s="679" t="s">
        <v>737</v>
      </c>
      <c r="Y121" s="679" t="s">
        <v>689</v>
      </c>
      <c r="Z121" s="679" t="s">
        <v>938</v>
      </c>
      <c r="AA121" s="679" t="s">
        <v>906</v>
      </c>
      <c r="AB121" s="665" t="s">
        <v>966</v>
      </c>
      <c r="AC121" s="665" t="s">
        <v>921</v>
      </c>
      <c r="AD121" s="665" t="s">
        <v>966</v>
      </c>
      <c r="AE121" s="665" t="s">
        <v>942</v>
      </c>
      <c r="AF121" s="665" t="s">
        <v>675</v>
      </c>
      <c r="AG121" s="665" t="s">
        <v>897</v>
      </c>
      <c r="AH121" s="665" t="s">
        <v>891</v>
      </c>
      <c r="AI121" s="665" t="s">
        <v>897</v>
      </c>
      <c r="AJ121" s="665" t="s">
        <v>892</v>
      </c>
      <c r="AK121" s="665" t="s">
        <v>943</v>
      </c>
      <c r="AL121" s="680">
        <v>9.9</v>
      </c>
      <c r="AM121" s="680">
        <v>8.3000000000000007</v>
      </c>
      <c r="AN121" s="680">
        <v>11.7</v>
      </c>
      <c r="AO121" s="668">
        <v>8.2899999999999991</v>
      </c>
      <c r="AP121" s="668">
        <v>11.41</v>
      </c>
      <c r="AQ121" s="681" t="s">
        <v>1172</v>
      </c>
      <c r="AR121" s="680">
        <v>11.4</v>
      </c>
      <c r="AS121" s="680">
        <v>16.899999999999999</v>
      </c>
      <c r="AT121" s="668">
        <v>11.55</v>
      </c>
      <c r="AU121" s="668">
        <v>17.62</v>
      </c>
      <c r="AV121" s="681" t="s">
        <v>1173</v>
      </c>
      <c r="AW121" s="679" t="s">
        <v>1174</v>
      </c>
      <c r="AX121" s="679" t="s">
        <v>1175</v>
      </c>
      <c r="AY121" s="668" t="s">
        <v>1176</v>
      </c>
      <c r="AZ121" s="668" t="s">
        <v>1177</v>
      </c>
      <c r="BA121" s="681" t="s">
        <v>1112</v>
      </c>
      <c r="BB121" s="680">
        <v>2.4</v>
      </c>
      <c r="BC121" s="680">
        <v>5.8</v>
      </c>
      <c r="BD121" s="668" t="s">
        <v>1078</v>
      </c>
      <c r="BE121" s="668" t="s">
        <v>1178</v>
      </c>
      <c r="BF121" s="679" t="s">
        <v>688</v>
      </c>
      <c r="BG121" s="679" t="s">
        <v>1093</v>
      </c>
      <c r="BH121" s="679" t="s">
        <v>881</v>
      </c>
      <c r="BI121" s="665" t="s">
        <v>700</v>
      </c>
      <c r="BJ121" s="665" t="s">
        <v>954</v>
      </c>
      <c r="BK121" s="679" t="s">
        <v>663</v>
      </c>
      <c r="BL121" s="679" t="s">
        <v>235</v>
      </c>
      <c r="BM121" s="679" t="s">
        <v>667</v>
      </c>
      <c r="BN121" s="665" t="s">
        <v>235</v>
      </c>
      <c r="BO121" s="665" t="s">
        <v>235</v>
      </c>
      <c r="BP121" s="679" t="s">
        <v>695</v>
      </c>
      <c r="BQ121" s="679" t="s">
        <v>988</v>
      </c>
      <c r="BR121" s="679" t="s">
        <v>906</v>
      </c>
      <c r="BS121" s="665" t="s">
        <v>891</v>
      </c>
      <c r="BT121" s="665" t="s">
        <v>698</v>
      </c>
      <c r="BU121" s="679" t="s">
        <v>896</v>
      </c>
      <c r="BV121" s="680">
        <v>2600</v>
      </c>
      <c r="BW121" s="680">
        <v>5700</v>
      </c>
      <c r="BX121" s="665" t="s">
        <v>677</v>
      </c>
      <c r="BY121" s="665" t="s">
        <v>895</v>
      </c>
      <c r="BZ121" s="681" t="s">
        <v>663</v>
      </c>
      <c r="CA121" s="679" t="s">
        <v>665</v>
      </c>
      <c r="CB121" s="679" t="s">
        <v>670</v>
      </c>
      <c r="CC121" s="665" t="s">
        <v>235</v>
      </c>
      <c r="CD121" s="665" t="s">
        <v>236</v>
      </c>
      <c r="CE121" s="665" t="s">
        <v>684</v>
      </c>
      <c r="CF121" s="665" t="s">
        <v>235</v>
      </c>
      <c r="CG121" s="665" t="s">
        <v>235</v>
      </c>
      <c r="CH121" s="665" t="s">
        <v>879</v>
      </c>
      <c r="CI121" s="679" t="s">
        <v>954</v>
      </c>
      <c r="CJ121" s="679" t="s">
        <v>934</v>
      </c>
      <c r="CK121" s="679" t="s">
        <v>681</v>
      </c>
      <c r="CL121" s="665" t="s">
        <v>1062</v>
      </c>
      <c r="CM121" s="665" t="s">
        <v>690</v>
      </c>
      <c r="CN121" s="679" t="s">
        <v>235</v>
      </c>
      <c r="CO121" s="679" t="s">
        <v>235</v>
      </c>
      <c r="CP121" s="679" t="s">
        <v>668</v>
      </c>
      <c r="CQ121" s="665" t="s">
        <v>236</v>
      </c>
      <c r="CR121" s="665" t="s">
        <v>236</v>
      </c>
      <c r="CS121" s="679" t="s">
        <v>916</v>
      </c>
      <c r="CT121" s="679" t="s">
        <v>892</v>
      </c>
      <c r="CU121" s="679" t="s">
        <v>1070</v>
      </c>
      <c r="CV121" s="665" t="s">
        <v>934</v>
      </c>
      <c r="CW121" s="665" t="s">
        <v>664</v>
      </c>
      <c r="CX121" s="679" t="s">
        <v>236</v>
      </c>
      <c r="CY121" s="680" t="s">
        <v>236</v>
      </c>
      <c r="CZ121" s="680" t="s">
        <v>235</v>
      </c>
      <c r="DA121" s="665" t="s">
        <v>237</v>
      </c>
      <c r="DB121" s="665" t="s">
        <v>237</v>
      </c>
      <c r="DC121" s="681" t="s">
        <v>236</v>
      </c>
      <c r="DD121" s="681" t="s">
        <v>236</v>
      </c>
      <c r="DE121" s="679" t="s">
        <v>236</v>
      </c>
      <c r="DF121" s="679" t="s">
        <v>237</v>
      </c>
      <c r="DG121" s="679" t="s">
        <v>237</v>
      </c>
      <c r="DH121" s="665" t="s">
        <v>237</v>
      </c>
      <c r="DI121" s="665" t="s">
        <v>237</v>
      </c>
      <c r="DJ121" s="665" t="s">
        <v>237</v>
      </c>
      <c r="DK121" s="665" t="s">
        <v>237</v>
      </c>
      <c r="DL121" s="665" t="s">
        <v>232</v>
      </c>
      <c r="DM121" s="665" t="s">
        <v>237</v>
      </c>
      <c r="DN121" s="665" t="s">
        <v>237</v>
      </c>
      <c r="DO121" s="665" t="s">
        <v>237</v>
      </c>
      <c r="DP121" s="665" t="s">
        <v>232</v>
      </c>
      <c r="DQ121" s="665" t="s">
        <v>232</v>
      </c>
      <c r="DR121" s="681" t="s">
        <v>1011</v>
      </c>
      <c r="DS121" s="681" t="s">
        <v>982</v>
      </c>
      <c r="DT121" s="681" t="s">
        <v>911</v>
      </c>
      <c r="DU121" s="679" t="s">
        <v>681</v>
      </c>
      <c r="DV121" s="679" t="s">
        <v>956</v>
      </c>
      <c r="DW121" s="682" t="s">
        <v>887</v>
      </c>
    </row>
    <row r="122" spans="1:127" x14ac:dyDescent="0.2">
      <c r="A122" s="661" t="s">
        <v>124</v>
      </c>
      <c r="B122" s="662">
        <v>2013</v>
      </c>
      <c r="C122" s="690" t="s">
        <v>661</v>
      </c>
      <c r="D122" s="691" t="s">
        <v>661</v>
      </c>
      <c r="E122" s="691" t="s">
        <v>661</v>
      </c>
      <c r="F122" s="692" t="s">
        <v>661</v>
      </c>
      <c r="G122" s="692" t="s">
        <v>661</v>
      </c>
      <c r="H122" s="691" t="s">
        <v>661</v>
      </c>
      <c r="I122" s="691" t="s">
        <v>661</v>
      </c>
      <c r="J122" s="691" t="s">
        <v>661</v>
      </c>
      <c r="K122" s="692" t="s">
        <v>661</v>
      </c>
      <c r="L122" s="692" t="s">
        <v>661</v>
      </c>
      <c r="M122" s="691" t="s">
        <v>661</v>
      </c>
      <c r="N122" s="691" t="s">
        <v>661</v>
      </c>
      <c r="O122" s="691" t="s">
        <v>661</v>
      </c>
      <c r="P122" s="692" t="s">
        <v>661</v>
      </c>
      <c r="Q122" s="692" t="s">
        <v>661</v>
      </c>
      <c r="R122" s="691" t="s">
        <v>661</v>
      </c>
      <c r="S122" s="693" t="s">
        <v>661</v>
      </c>
      <c r="T122" s="693" t="s">
        <v>661</v>
      </c>
      <c r="U122" s="692" t="s">
        <v>661</v>
      </c>
      <c r="V122" s="692" t="s">
        <v>661</v>
      </c>
      <c r="W122" s="691" t="s">
        <v>661</v>
      </c>
      <c r="X122" s="691" t="s">
        <v>661</v>
      </c>
      <c r="Y122" s="691" t="s">
        <v>661</v>
      </c>
      <c r="Z122" s="691" t="s">
        <v>661</v>
      </c>
      <c r="AA122" s="691" t="s">
        <v>661</v>
      </c>
      <c r="AB122" s="692" t="s">
        <v>661</v>
      </c>
      <c r="AC122" s="692" t="s">
        <v>661</v>
      </c>
      <c r="AD122" s="692" t="s">
        <v>661</v>
      </c>
      <c r="AE122" s="692" t="s">
        <v>661</v>
      </c>
      <c r="AF122" s="692" t="s">
        <v>661</v>
      </c>
      <c r="AG122" s="692" t="s">
        <v>661</v>
      </c>
      <c r="AH122" s="692" t="s">
        <v>661</v>
      </c>
      <c r="AI122" s="692" t="s">
        <v>661</v>
      </c>
      <c r="AJ122" s="692" t="s">
        <v>661</v>
      </c>
      <c r="AK122" s="692" t="s">
        <v>661</v>
      </c>
      <c r="AL122" s="692" t="s">
        <v>661</v>
      </c>
      <c r="AM122" s="692" t="s">
        <v>661</v>
      </c>
      <c r="AN122" s="692" t="s">
        <v>661</v>
      </c>
      <c r="AO122" s="692" t="s">
        <v>661</v>
      </c>
      <c r="AP122" s="692" t="s">
        <v>661</v>
      </c>
      <c r="AQ122" s="695" t="s">
        <v>661</v>
      </c>
      <c r="AR122" s="692" t="s">
        <v>661</v>
      </c>
      <c r="AS122" s="692" t="s">
        <v>661</v>
      </c>
      <c r="AT122" s="692" t="s">
        <v>661</v>
      </c>
      <c r="AU122" s="692" t="s">
        <v>661</v>
      </c>
      <c r="AV122" s="695" t="s">
        <v>661</v>
      </c>
      <c r="AW122" s="691" t="s">
        <v>661</v>
      </c>
      <c r="AX122" s="691" t="s">
        <v>661</v>
      </c>
      <c r="AY122" s="694" t="s">
        <v>661</v>
      </c>
      <c r="AZ122" s="694" t="s">
        <v>661</v>
      </c>
      <c r="BA122" s="695" t="s">
        <v>661</v>
      </c>
      <c r="BB122" s="695" t="s">
        <v>661</v>
      </c>
      <c r="BC122" s="695" t="s">
        <v>661</v>
      </c>
      <c r="BD122" s="694" t="s">
        <v>661</v>
      </c>
      <c r="BE122" s="694" t="s">
        <v>661</v>
      </c>
      <c r="BF122" s="691" t="s">
        <v>661</v>
      </c>
      <c r="BG122" s="691" t="s">
        <v>661</v>
      </c>
      <c r="BH122" s="691" t="s">
        <v>661</v>
      </c>
      <c r="BI122" s="692" t="s">
        <v>661</v>
      </c>
      <c r="BJ122" s="692" t="s">
        <v>661</v>
      </c>
      <c r="BK122" s="691" t="s">
        <v>661</v>
      </c>
      <c r="BL122" s="691" t="s">
        <v>661</v>
      </c>
      <c r="BM122" s="691" t="s">
        <v>661</v>
      </c>
      <c r="BN122" s="692" t="s">
        <v>661</v>
      </c>
      <c r="BO122" s="692" t="s">
        <v>661</v>
      </c>
      <c r="BP122" s="691" t="s">
        <v>661</v>
      </c>
      <c r="BQ122" s="691" t="s">
        <v>661</v>
      </c>
      <c r="BR122" s="691" t="s">
        <v>661</v>
      </c>
      <c r="BS122" s="692" t="s">
        <v>661</v>
      </c>
      <c r="BT122" s="692" t="s">
        <v>661</v>
      </c>
      <c r="BU122" s="691" t="s">
        <v>661</v>
      </c>
      <c r="BV122" s="693" t="s">
        <v>661</v>
      </c>
      <c r="BW122" s="648" t="s">
        <v>661</v>
      </c>
      <c r="BX122" s="692" t="s">
        <v>661</v>
      </c>
      <c r="BY122" s="692" t="s">
        <v>661</v>
      </c>
      <c r="BZ122" s="695" t="s">
        <v>661</v>
      </c>
      <c r="CA122" s="691" t="s">
        <v>661</v>
      </c>
      <c r="CB122" s="691" t="s">
        <v>661</v>
      </c>
      <c r="CC122" s="692" t="s">
        <v>661</v>
      </c>
      <c r="CD122" s="692" t="s">
        <v>661</v>
      </c>
      <c r="CE122" s="692" t="s">
        <v>661</v>
      </c>
      <c r="CF122" s="692" t="s">
        <v>661</v>
      </c>
      <c r="CG122" s="692" t="s">
        <v>661</v>
      </c>
      <c r="CH122" s="692" t="s">
        <v>661</v>
      </c>
      <c r="CI122" s="691" t="s">
        <v>661</v>
      </c>
      <c r="CJ122" s="691" t="s">
        <v>661</v>
      </c>
      <c r="CK122" s="691" t="s">
        <v>661</v>
      </c>
      <c r="CL122" s="692" t="s">
        <v>661</v>
      </c>
      <c r="CM122" s="692" t="s">
        <v>661</v>
      </c>
      <c r="CN122" s="691" t="s">
        <v>661</v>
      </c>
      <c r="CO122" s="691" t="s">
        <v>661</v>
      </c>
      <c r="CP122" s="691" t="s">
        <v>661</v>
      </c>
      <c r="CQ122" s="692" t="s">
        <v>661</v>
      </c>
      <c r="CR122" s="692" t="s">
        <v>661</v>
      </c>
      <c r="CS122" s="691" t="s">
        <v>661</v>
      </c>
      <c r="CT122" s="691" t="s">
        <v>661</v>
      </c>
      <c r="CU122" s="691" t="s">
        <v>661</v>
      </c>
      <c r="CV122" s="692" t="s">
        <v>661</v>
      </c>
      <c r="CW122" s="692" t="s">
        <v>661</v>
      </c>
      <c r="CX122" s="691" t="s">
        <v>661</v>
      </c>
      <c r="CY122" s="693" t="s">
        <v>661</v>
      </c>
      <c r="CZ122" s="693" t="s">
        <v>661</v>
      </c>
      <c r="DA122" s="692" t="s">
        <v>661</v>
      </c>
      <c r="DB122" s="692" t="s">
        <v>661</v>
      </c>
      <c r="DC122" s="695" t="s">
        <v>661</v>
      </c>
      <c r="DD122" s="695" t="s">
        <v>661</v>
      </c>
      <c r="DE122" s="691" t="s">
        <v>661</v>
      </c>
      <c r="DF122" s="691" t="s">
        <v>661</v>
      </c>
      <c r="DG122" s="691" t="s">
        <v>661</v>
      </c>
      <c r="DH122" s="692" t="s">
        <v>661</v>
      </c>
      <c r="DI122" s="692" t="s">
        <v>661</v>
      </c>
      <c r="DJ122" s="692" t="s">
        <v>661</v>
      </c>
      <c r="DK122" s="692" t="s">
        <v>661</v>
      </c>
      <c r="DL122" s="692" t="s">
        <v>661</v>
      </c>
      <c r="DM122" s="692" t="s">
        <v>661</v>
      </c>
      <c r="DN122" s="692" t="s">
        <v>661</v>
      </c>
      <c r="DO122" s="692" t="s">
        <v>661</v>
      </c>
      <c r="DP122" s="692" t="s">
        <v>661</v>
      </c>
      <c r="DQ122" s="692" t="s">
        <v>661</v>
      </c>
      <c r="DR122" s="695" t="s">
        <v>661</v>
      </c>
      <c r="DS122" s="695" t="s">
        <v>661</v>
      </c>
      <c r="DT122" s="695" t="s">
        <v>661</v>
      </c>
      <c r="DU122" s="691" t="s">
        <v>661</v>
      </c>
      <c r="DV122" s="691" t="s">
        <v>661</v>
      </c>
      <c r="DW122" s="696" t="s">
        <v>661</v>
      </c>
    </row>
    <row r="123" spans="1:127" x14ac:dyDescent="0.2">
      <c r="A123" s="661" t="s">
        <v>125</v>
      </c>
      <c r="B123" s="662">
        <v>2013</v>
      </c>
      <c r="C123" s="678" t="s">
        <v>983</v>
      </c>
      <c r="D123" s="679" t="s">
        <v>979</v>
      </c>
      <c r="E123" s="679" t="s">
        <v>1104</v>
      </c>
      <c r="F123" s="665" t="s">
        <v>990</v>
      </c>
      <c r="G123" s="665" t="s">
        <v>696</v>
      </c>
      <c r="H123" s="679" t="s">
        <v>671</v>
      </c>
      <c r="I123" s="679" t="s">
        <v>668</v>
      </c>
      <c r="J123" s="679" t="s">
        <v>895</v>
      </c>
      <c r="K123" s="665" t="s">
        <v>235</v>
      </c>
      <c r="L123" s="665" t="s">
        <v>235</v>
      </c>
      <c r="M123" s="679" t="s">
        <v>1057</v>
      </c>
      <c r="N123" s="679" t="s">
        <v>990</v>
      </c>
      <c r="O123" s="679" t="s">
        <v>1060</v>
      </c>
      <c r="P123" s="665" t="s">
        <v>903</v>
      </c>
      <c r="Q123" s="665" t="s">
        <v>988</v>
      </c>
      <c r="R123" s="679" t="s">
        <v>683</v>
      </c>
      <c r="S123" s="680">
        <v>1700</v>
      </c>
      <c r="T123" s="680">
        <v>6900</v>
      </c>
      <c r="U123" s="665" t="s">
        <v>895</v>
      </c>
      <c r="V123" s="665" t="s">
        <v>235</v>
      </c>
      <c r="W123" s="679" t="s">
        <v>235</v>
      </c>
      <c r="X123" s="679" t="s">
        <v>235</v>
      </c>
      <c r="Y123" s="679" t="s">
        <v>235</v>
      </c>
      <c r="Z123" s="679" t="s">
        <v>235</v>
      </c>
      <c r="AA123" s="679" t="s">
        <v>895</v>
      </c>
      <c r="AB123" s="665" t="s">
        <v>236</v>
      </c>
      <c r="AC123" s="665" t="s">
        <v>236</v>
      </c>
      <c r="AD123" s="665" t="s">
        <v>236</v>
      </c>
      <c r="AE123" s="665" t="s">
        <v>235</v>
      </c>
      <c r="AF123" s="665" t="s">
        <v>671</v>
      </c>
      <c r="AG123" s="665" t="s">
        <v>236</v>
      </c>
      <c r="AH123" s="665" t="s">
        <v>236</v>
      </c>
      <c r="AI123" s="665" t="s">
        <v>236</v>
      </c>
      <c r="AJ123" s="665" t="s">
        <v>237</v>
      </c>
      <c r="AK123" s="665" t="s">
        <v>235</v>
      </c>
      <c r="AL123" s="680">
        <v>0.1</v>
      </c>
      <c r="AM123" s="680">
        <v>0.1</v>
      </c>
      <c r="AN123" s="680">
        <v>0.2</v>
      </c>
      <c r="AO123" s="668">
        <v>0.22</v>
      </c>
      <c r="AP123" s="668" t="s">
        <v>882</v>
      </c>
      <c r="AQ123" s="681" t="s">
        <v>893</v>
      </c>
      <c r="AR123" s="680">
        <v>0.2</v>
      </c>
      <c r="AS123" s="680">
        <v>0.3</v>
      </c>
      <c r="AT123" s="668">
        <v>0.31</v>
      </c>
      <c r="AU123" s="668" t="s">
        <v>882</v>
      </c>
      <c r="AV123" s="681" t="s">
        <v>893</v>
      </c>
      <c r="AW123" s="679" t="s">
        <v>893</v>
      </c>
      <c r="AX123" s="679" t="s">
        <v>952</v>
      </c>
      <c r="AY123" s="668" t="s">
        <v>973</v>
      </c>
      <c r="AZ123" s="668" t="s">
        <v>882</v>
      </c>
      <c r="BA123" s="681" t="s">
        <v>882</v>
      </c>
      <c r="BB123" s="680" t="s">
        <v>882</v>
      </c>
      <c r="BC123" s="680">
        <v>0.1</v>
      </c>
      <c r="BD123" s="668" t="s">
        <v>882</v>
      </c>
      <c r="BE123" s="668" t="s">
        <v>882</v>
      </c>
      <c r="BF123" s="679" t="s">
        <v>669</v>
      </c>
      <c r="BG123" s="679" t="s">
        <v>235</v>
      </c>
      <c r="BH123" s="679" t="s">
        <v>885</v>
      </c>
      <c r="BI123" s="665" t="s">
        <v>663</v>
      </c>
      <c r="BJ123" s="665" t="s">
        <v>237</v>
      </c>
      <c r="BK123" s="679" t="s">
        <v>237</v>
      </c>
      <c r="BL123" s="679" t="s">
        <v>232</v>
      </c>
      <c r="BM123" s="679" t="s">
        <v>236</v>
      </c>
      <c r="BN123" s="665" t="s">
        <v>232</v>
      </c>
      <c r="BO123" s="665" t="s">
        <v>232</v>
      </c>
      <c r="BP123" s="679" t="s">
        <v>663</v>
      </c>
      <c r="BQ123" s="679" t="s">
        <v>235</v>
      </c>
      <c r="BR123" s="679" t="s">
        <v>685</v>
      </c>
      <c r="BS123" s="665" t="s">
        <v>663</v>
      </c>
      <c r="BT123" s="665" t="s">
        <v>232</v>
      </c>
      <c r="BU123" s="679" t="s">
        <v>236</v>
      </c>
      <c r="BV123" s="680" t="s">
        <v>236</v>
      </c>
      <c r="BW123" s="680" t="s">
        <v>235</v>
      </c>
      <c r="BX123" s="665" t="s">
        <v>236</v>
      </c>
      <c r="BY123" s="665" t="s">
        <v>232</v>
      </c>
      <c r="BZ123" s="681" t="s">
        <v>237</v>
      </c>
      <c r="CA123" s="679" t="s">
        <v>236</v>
      </c>
      <c r="CB123" s="679" t="s">
        <v>236</v>
      </c>
      <c r="CC123" s="665" t="s">
        <v>232</v>
      </c>
      <c r="CD123" s="665" t="s">
        <v>236</v>
      </c>
      <c r="CE123" s="665" t="s">
        <v>236</v>
      </c>
      <c r="CF123" s="665" t="s">
        <v>232</v>
      </c>
      <c r="CG123" s="665" t="s">
        <v>232</v>
      </c>
      <c r="CH123" s="665" t="s">
        <v>232</v>
      </c>
      <c r="CI123" s="679" t="s">
        <v>897</v>
      </c>
      <c r="CJ123" s="679" t="s">
        <v>895</v>
      </c>
      <c r="CK123" s="679" t="s">
        <v>687</v>
      </c>
      <c r="CL123" s="665" t="s">
        <v>676</v>
      </c>
      <c r="CM123" s="665" t="s">
        <v>236</v>
      </c>
      <c r="CN123" s="679" t="s">
        <v>237</v>
      </c>
      <c r="CO123" s="679" t="s">
        <v>232</v>
      </c>
      <c r="CP123" s="679" t="s">
        <v>237</v>
      </c>
      <c r="CQ123" s="665" t="s">
        <v>232</v>
      </c>
      <c r="CR123" s="665" t="s">
        <v>232</v>
      </c>
      <c r="CS123" s="679" t="s">
        <v>682</v>
      </c>
      <c r="CT123" s="679" t="s">
        <v>885</v>
      </c>
      <c r="CU123" s="679" t="s">
        <v>1062</v>
      </c>
      <c r="CV123" s="665" t="s">
        <v>672</v>
      </c>
      <c r="CW123" s="665" t="s">
        <v>236</v>
      </c>
      <c r="CX123" s="679" t="s">
        <v>232</v>
      </c>
      <c r="CY123" s="680" t="s">
        <v>232</v>
      </c>
      <c r="CZ123" s="680" t="s">
        <v>232</v>
      </c>
      <c r="DA123" s="665" t="s">
        <v>232</v>
      </c>
      <c r="DB123" s="665" t="s">
        <v>232</v>
      </c>
      <c r="DC123" s="681" t="s">
        <v>232</v>
      </c>
      <c r="DD123" s="681" t="s">
        <v>232</v>
      </c>
      <c r="DE123" s="679" t="s">
        <v>232</v>
      </c>
      <c r="DF123" s="679" t="s">
        <v>232</v>
      </c>
      <c r="DG123" s="679" t="s">
        <v>232</v>
      </c>
      <c r="DH123" s="665" t="s">
        <v>232</v>
      </c>
      <c r="DI123" s="665" t="s">
        <v>232</v>
      </c>
      <c r="DJ123" s="665" t="s">
        <v>232</v>
      </c>
      <c r="DK123" s="665" t="s">
        <v>232</v>
      </c>
      <c r="DL123" s="665" t="s">
        <v>232</v>
      </c>
      <c r="DM123" s="665" t="s">
        <v>232</v>
      </c>
      <c r="DN123" s="665" t="s">
        <v>232</v>
      </c>
      <c r="DO123" s="665" t="s">
        <v>232</v>
      </c>
      <c r="DP123" s="665" t="s">
        <v>232</v>
      </c>
      <c r="DQ123" s="665" t="s">
        <v>232</v>
      </c>
      <c r="DR123" s="681" t="s">
        <v>661</v>
      </c>
      <c r="DS123" s="681" t="s">
        <v>661</v>
      </c>
      <c r="DT123" s="681" t="s">
        <v>661</v>
      </c>
      <c r="DU123" s="679" t="s">
        <v>236</v>
      </c>
      <c r="DV123" s="679" t="s">
        <v>236</v>
      </c>
      <c r="DW123" s="682" t="s">
        <v>235</v>
      </c>
    </row>
    <row r="124" spans="1:127" x14ac:dyDescent="0.2">
      <c r="A124" s="661" t="s">
        <v>126</v>
      </c>
      <c r="B124" s="662">
        <v>2013</v>
      </c>
      <c r="C124" s="678" t="s">
        <v>661</v>
      </c>
      <c r="D124" s="679" t="s">
        <v>661</v>
      </c>
      <c r="E124" s="679" t="s">
        <v>661</v>
      </c>
      <c r="F124" s="665" t="s">
        <v>661</v>
      </c>
      <c r="G124" s="665" t="s">
        <v>661</v>
      </c>
      <c r="H124" s="679" t="s">
        <v>661</v>
      </c>
      <c r="I124" s="679" t="s">
        <v>661</v>
      </c>
      <c r="J124" s="679" t="s">
        <v>661</v>
      </c>
      <c r="K124" s="665" t="s">
        <v>661</v>
      </c>
      <c r="L124" s="665" t="s">
        <v>661</v>
      </c>
      <c r="M124" s="679" t="s">
        <v>661</v>
      </c>
      <c r="N124" s="679" t="s">
        <v>661</v>
      </c>
      <c r="O124" s="679" t="s">
        <v>661</v>
      </c>
      <c r="P124" s="665" t="s">
        <v>661</v>
      </c>
      <c r="Q124" s="665" t="s">
        <v>661</v>
      </c>
      <c r="R124" s="679" t="s">
        <v>661</v>
      </c>
      <c r="S124" s="680" t="s">
        <v>661</v>
      </c>
      <c r="T124" s="680" t="s">
        <v>661</v>
      </c>
      <c r="U124" s="665" t="s">
        <v>661</v>
      </c>
      <c r="V124" s="665" t="s">
        <v>661</v>
      </c>
      <c r="W124" s="679" t="s">
        <v>661</v>
      </c>
      <c r="X124" s="679" t="s">
        <v>661</v>
      </c>
      <c r="Y124" s="679" t="s">
        <v>661</v>
      </c>
      <c r="Z124" s="679" t="s">
        <v>661</v>
      </c>
      <c r="AA124" s="679" t="s">
        <v>661</v>
      </c>
      <c r="AB124" s="665" t="s">
        <v>661</v>
      </c>
      <c r="AC124" s="665" t="s">
        <v>661</v>
      </c>
      <c r="AD124" s="665" t="s">
        <v>661</v>
      </c>
      <c r="AE124" s="665" t="s">
        <v>661</v>
      </c>
      <c r="AF124" s="665" t="s">
        <v>661</v>
      </c>
      <c r="AG124" s="665" t="s">
        <v>661</v>
      </c>
      <c r="AH124" s="665" t="s">
        <v>661</v>
      </c>
      <c r="AI124" s="665" t="s">
        <v>661</v>
      </c>
      <c r="AJ124" s="665" t="s">
        <v>661</v>
      </c>
      <c r="AK124" s="665" t="s">
        <v>661</v>
      </c>
      <c r="AL124" s="680" t="s">
        <v>661</v>
      </c>
      <c r="AM124" s="680" t="s">
        <v>661</v>
      </c>
      <c r="AN124" s="680" t="s">
        <v>661</v>
      </c>
      <c r="AO124" s="668" t="s">
        <v>661</v>
      </c>
      <c r="AP124" s="668" t="s">
        <v>661</v>
      </c>
      <c r="AQ124" s="681" t="s">
        <v>661</v>
      </c>
      <c r="AR124" s="680" t="s">
        <v>661</v>
      </c>
      <c r="AS124" s="680" t="s">
        <v>661</v>
      </c>
      <c r="AT124" s="668" t="s">
        <v>661</v>
      </c>
      <c r="AU124" s="668" t="s">
        <v>661</v>
      </c>
      <c r="AV124" s="681" t="s">
        <v>661</v>
      </c>
      <c r="AW124" s="679" t="s">
        <v>661</v>
      </c>
      <c r="AX124" s="679" t="s">
        <v>661</v>
      </c>
      <c r="AY124" s="668" t="s">
        <v>661</v>
      </c>
      <c r="AZ124" s="668" t="s">
        <v>661</v>
      </c>
      <c r="BA124" s="681" t="s">
        <v>661</v>
      </c>
      <c r="BB124" s="680" t="s">
        <v>661</v>
      </c>
      <c r="BC124" s="680" t="s">
        <v>661</v>
      </c>
      <c r="BD124" s="668" t="s">
        <v>661</v>
      </c>
      <c r="BE124" s="668" t="s">
        <v>661</v>
      </c>
      <c r="BF124" s="679" t="s">
        <v>661</v>
      </c>
      <c r="BG124" s="679" t="s">
        <v>661</v>
      </c>
      <c r="BH124" s="679" t="s">
        <v>661</v>
      </c>
      <c r="BI124" s="665" t="s">
        <v>661</v>
      </c>
      <c r="BJ124" s="665" t="s">
        <v>661</v>
      </c>
      <c r="BK124" s="679" t="s">
        <v>661</v>
      </c>
      <c r="BL124" s="679" t="s">
        <v>661</v>
      </c>
      <c r="BM124" s="679" t="s">
        <v>661</v>
      </c>
      <c r="BN124" s="665" t="s">
        <v>661</v>
      </c>
      <c r="BO124" s="665" t="s">
        <v>661</v>
      </c>
      <c r="BP124" s="679" t="s">
        <v>661</v>
      </c>
      <c r="BQ124" s="679" t="s">
        <v>661</v>
      </c>
      <c r="BR124" s="679" t="s">
        <v>661</v>
      </c>
      <c r="BS124" s="665" t="s">
        <v>661</v>
      </c>
      <c r="BT124" s="665" t="s">
        <v>661</v>
      </c>
      <c r="BU124" s="679" t="s">
        <v>661</v>
      </c>
      <c r="BV124" s="680" t="s">
        <v>661</v>
      </c>
      <c r="BW124" s="680" t="s">
        <v>661</v>
      </c>
      <c r="BX124" s="665" t="s">
        <v>661</v>
      </c>
      <c r="BY124" s="665" t="s">
        <v>661</v>
      </c>
      <c r="BZ124" s="681" t="s">
        <v>661</v>
      </c>
      <c r="CA124" s="679" t="s">
        <v>661</v>
      </c>
      <c r="CB124" s="679" t="s">
        <v>661</v>
      </c>
      <c r="CC124" s="665" t="s">
        <v>661</v>
      </c>
      <c r="CD124" s="665" t="s">
        <v>661</v>
      </c>
      <c r="CE124" s="665" t="s">
        <v>661</v>
      </c>
      <c r="CF124" s="665" t="s">
        <v>661</v>
      </c>
      <c r="CG124" s="665" t="s">
        <v>661</v>
      </c>
      <c r="CH124" s="665" t="s">
        <v>661</v>
      </c>
      <c r="CI124" s="679" t="s">
        <v>661</v>
      </c>
      <c r="CJ124" s="679" t="s">
        <v>661</v>
      </c>
      <c r="CK124" s="679" t="s">
        <v>661</v>
      </c>
      <c r="CL124" s="665" t="s">
        <v>661</v>
      </c>
      <c r="CM124" s="665" t="s">
        <v>661</v>
      </c>
      <c r="CN124" s="679" t="s">
        <v>661</v>
      </c>
      <c r="CO124" s="679" t="s">
        <v>661</v>
      </c>
      <c r="CP124" s="679" t="s">
        <v>661</v>
      </c>
      <c r="CQ124" s="665" t="s">
        <v>661</v>
      </c>
      <c r="CR124" s="665" t="s">
        <v>661</v>
      </c>
      <c r="CS124" s="679" t="s">
        <v>661</v>
      </c>
      <c r="CT124" s="679" t="s">
        <v>661</v>
      </c>
      <c r="CU124" s="679" t="s">
        <v>661</v>
      </c>
      <c r="CV124" s="665" t="s">
        <v>661</v>
      </c>
      <c r="CW124" s="665" t="s">
        <v>661</v>
      </c>
      <c r="CX124" s="679" t="s">
        <v>661</v>
      </c>
      <c r="CY124" s="680" t="s">
        <v>661</v>
      </c>
      <c r="CZ124" s="680" t="s">
        <v>661</v>
      </c>
      <c r="DA124" s="665" t="s">
        <v>661</v>
      </c>
      <c r="DB124" s="665" t="s">
        <v>661</v>
      </c>
      <c r="DC124" s="681" t="s">
        <v>661</v>
      </c>
      <c r="DD124" s="681" t="s">
        <v>661</v>
      </c>
      <c r="DE124" s="679" t="s">
        <v>661</v>
      </c>
      <c r="DF124" s="679" t="s">
        <v>661</v>
      </c>
      <c r="DG124" s="679" t="s">
        <v>661</v>
      </c>
      <c r="DH124" s="665" t="s">
        <v>661</v>
      </c>
      <c r="DI124" s="665" t="s">
        <v>661</v>
      </c>
      <c r="DJ124" s="665" t="s">
        <v>661</v>
      </c>
      <c r="DK124" s="665" t="s">
        <v>661</v>
      </c>
      <c r="DL124" s="665" t="s">
        <v>661</v>
      </c>
      <c r="DM124" s="665" t="s">
        <v>661</v>
      </c>
      <c r="DN124" s="665" t="s">
        <v>661</v>
      </c>
      <c r="DO124" s="665" t="s">
        <v>661</v>
      </c>
      <c r="DP124" s="665" t="s">
        <v>661</v>
      </c>
      <c r="DQ124" s="665" t="s">
        <v>661</v>
      </c>
      <c r="DR124" s="681" t="s">
        <v>661</v>
      </c>
      <c r="DS124" s="681" t="s">
        <v>661</v>
      </c>
      <c r="DT124" s="681" t="s">
        <v>661</v>
      </c>
      <c r="DU124" s="679" t="s">
        <v>661</v>
      </c>
      <c r="DV124" s="679" t="s">
        <v>661</v>
      </c>
      <c r="DW124" s="682" t="s">
        <v>661</v>
      </c>
    </row>
    <row r="125" spans="1:127" x14ac:dyDescent="0.2">
      <c r="A125" s="661" t="s">
        <v>127</v>
      </c>
      <c r="B125" s="662">
        <v>2013</v>
      </c>
      <c r="C125" s="678" t="s">
        <v>661</v>
      </c>
      <c r="D125" s="679" t="s">
        <v>661</v>
      </c>
      <c r="E125" s="679" t="s">
        <v>661</v>
      </c>
      <c r="F125" s="665" t="s">
        <v>661</v>
      </c>
      <c r="G125" s="665" t="s">
        <v>661</v>
      </c>
      <c r="H125" s="679" t="s">
        <v>661</v>
      </c>
      <c r="I125" s="679" t="s">
        <v>661</v>
      </c>
      <c r="J125" s="679" t="s">
        <v>661</v>
      </c>
      <c r="K125" s="665" t="s">
        <v>661</v>
      </c>
      <c r="L125" s="665" t="s">
        <v>661</v>
      </c>
      <c r="M125" s="679" t="s">
        <v>661</v>
      </c>
      <c r="N125" s="679" t="s">
        <v>661</v>
      </c>
      <c r="O125" s="679" t="s">
        <v>661</v>
      </c>
      <c r="P125" s="665" t="s">
        <v>661</v>
      </c>
      <c r="Q125" s="665" t="s">
        <v>661</v>
      </c>
      <c r="R125" s="679" t="s">
        <v>661</v>
      </c>
      <c r="S125" s="680" t="s">
        <v>661</v>
      </c>
      <c r="T125" s="680" t="s">
        <v>661</v>
      </c>
      <c r="U125" s="665" t="s">
        <v>661</v>
      </c>
      <c r="V125" s="665" t="s">
        <v>661</v>
      </c>
      <c r="W125" s="679" t="s">
        <v>661</v>
      </c>
      <c r="X125" s="679" t="s">
        <v>661</v>
      </c>
      <c r="Y125" s="679" t="s">
        <v>661</v>
      </c>
      <c r="Z125" s="679" t="s">
        <v>661</v>
      </c>
      <c r="AA125" s="679" t="s">
        <v>661</v>
      </c>
      <c r="AB125" s="665" t="s">
        <v>661</v>
      </c>
      <c r="AC125" s="665" t="s">
        <v>661</v>
      </c>
      <c r="AD125" s="665" t="s">
        <v>661</v>
      </c>
      <c r="AE125" s="665" t="s">
        <v>661</v>
      </c>
      <c r="AF125" s="665" t="s">
        <v>661</v>
      </c>
      <c r="AG125" s="665" t="s">
        <v>661</v>
      </c>
      <c r="AH125" s="665" t="s">
        <v>661</v>
      </c>
      <c r="AI125" s="665" t="s">
        <v>661</v>
      </c>
      <c r="AJ125" s="665" t="s">
        <v>661</v>
      </c>
      <c r="AK125" s="665" t="s">
        <v>661</v>
      </c>
      <c r="AL125" s="680" t="s">
        <v>661</v>
      </c>
      <c r="AM125" s="680" t="s">
        <v>661</v>
      </c>
      <c r="AN125" s="680" t="s">
        <v>661</v>
      </c>
      <c r="AO125" s="668" t="s">
        <v>661</v>
      </c>
      <c r="AP125" s="668" t="s">
        <v>661</v>
      </c>
      <c r="AQ125" s="681" t="s">
        <v>661</v>
      </c>
      <c r="AR125" s="680" t="s">
        <v>661</v>
      </c>
      <c r="AS125" s="680" t="s">
        <v>661</v>
      </c>
      <c r="AT125" s="668" t="s">
        <v>661</v>
      </c>
      <c r="AU125" s="668" t="s">
        <v>661</v>
      </c>
      <c r="AV125" s="681" t="s">
        <v>661</v>
      </c>
      <c r="AW125" s="679" t="s">
        <v>661</v>
      </c>
      <c r="AX125" s="679" t="s">
        <v>661</v>
      </c>
      <c r="AY125" s="668" t="s">
        <v>661</v>
      </c>
      <c r="AZ125" s="668" t="s">
        <v>661</v>
      </c>
      <c r="BA125" s="681" t="s">
        <v>661</v>
      </c>
      <c r="BB125" s="680" t="s">
        <v>661</v>
      </c>
      <c r="BC125" s="680" t="s">
        <v>661</v>
      </c>
      <c r="BD125" s="668" t="s">
        <v>661</v>
      </c>
      <c r="BE125" s="668" t="s">
        <v>661</v>
      </c>
      <c r="BF125" s="679" t="s">
        <v>661</v>
      </c>
      <c r="BG125" s="679" t="s">
        <v>661</v>
      </c>
      <c r="BH125" s="679" t="s">
        <v>661</v>
      </c>
      <c r="BI125" s="665" t="s">
        <v>661</v>
      </c>
      <c r="BJ125" s="665" t="s">
        <v>661</v>
      </c>
      <c r="BK125" s="679" t="s">
        <v>661</v>
      </c>
      <c r="BL125" s="679" t="s">
        <v>661</v>
      </c>
      <c r="BM125" s="679" t="s">
        <v>661</v>
      </c>
      <c r="BN125" s="665" t="s">
        <v>661</v>
      </c>
      <c r="BO125" s="665" t="s">
        <v>661</v>
      </c>
      <c r="BP125" s="679" t="s">
        <v>661</v>
      </c>
      <c r="BQ125" s="679" t="s">
        <v>661</v>
      </c>
      <c r="BR125" s="679" t="s">
        <v>661</v>
      </c>
      <c r="BS125" s="665" t="s">
        <v>661</v>
      </c>
      <c r="BT125" s="665" t="s">
        <v>661</v>
      </c>
      <c r="BU125" s="679" t="s">
        <v>661</v>
      </c>
      <c r="BV125" s="680" t="s">
        <v>661</v>
      </c>
      <c r="BW125" s="680" t="s">
        <v>661</v>
      </c>
      <c r="BX125" s="665" t="s">
        <v>661</v>
      </c>
      <c r="BY125" s="665" t="s">
        <v>661</v>
      </c>
      <c r="BZ125" s="681" t="s">
        <v>661</v>
      </c>
      <c r="CA125" s="679" t="s">
        <v>661</v>
      </c>
      <c r="CB125" s="679" t="s">
        <v>661</v>
      </c>
      <c r="CC125" s="665" t="s">
        <v>661</v>
      </c>
      <c r="CD125" s="665" t="s">
        <v>661</v>
      </c>
      <c r="CE125" s="665" t="s">
        <v>661</v>
      </c>
      <c r="CF125" s="665" t="s">
        <v>661</v>
      </c>
      <c r="CG125" s="665" t="s">
        <v>661</v>
      </c>
      <c r="CH125" s="665" t="s">
        <v>661</v>
      </c>
      <c r="CI125" s="679" t="s">
        <v>661</v>
      </c>
      <c r="CJ125" s="679" t="s">
        <v>661</v>
      </c>
      <c r="CK125" s="679" t="s">
        <v>661</v>
      </c>
      <c r="CL125" s="665" t="s">
        <v>661</v>
      </c>
      <c r="CM125" s="665" t="s">
        <v>661</v>
      </c>
      <c r="CN125" s="679" t="s">
        <v>661</v>
      </c>
      <c r="CO125" s="679" t="s">
        <v>661</v>
      </c>
      <c r="CP125" s="679" t="s">
        <v>661</v>
      </c>
      <c r="CQ125" s="665" t="s">
        <v>661</v>
      </c>
      <c r="CR125" s="665" t="s">
        <v>661</v>
      </c>
      <c r="CS125" s="679" t="s">
        <v>661</v>
      </c>
      <c r="CT125" s="679" t="s">
        <v>661</v>
      </c>
      <c r="CU125" s="679" t="s">
        <v>661</v>
      </c>
      <c r="CV125" s="665" t="s">
        <v>661</v>
      </c>
      <c r="CW125" s="665" t="s">
        <v>661</v>
      </c>
      <c r="CX125" s="679" t="s">
        <v>661</v>
      </c>
      <c r="CY125" s="680" t="s">
        <v>661</v>
      </c>
      <c r="CZ125" s="680" t="s">
        <v>661</v>
      </c>
      <c r="DA125" s="665" t="s">
        <v>661</v>
      </c>
      <c r="DB125" s="665" t="s">
        <v>661</v>
      </c>
      <c r="DC125" s="681" t="s">
        <v>661</v>
      </c>
      <c r="DD125" s="681" t="s">
        <v>661</v>
      </c>
      <c r="DE125" s="679" t="s">
        <v>661</v>
      </c>
      <c r="DF125" s="679" t="s">
        <v>661</v>
      </c>
      <c r="DG125" s="679" t="s">
        <v>661</v>
      </c>
      <c r="DH125" s="665" t="s">
        <v>661</v>
      </c>
      <c r="DI125" s="665" t="s">
        <v>661</v>
      </c>
      <c r="DJ125" s="665" t="s">
        <v>661</v>
      </c>
      <c r="DK125" s="665" t="s">
        <v>661</v>
      </c>
      <c r="DL125" s="665" t="s">
        <v>661</v>
      </c>
      <c r="DM125" s="665" t="s">
        <v>661</v>
      </c>
      <c r="DN125" s="665" t="s">
        <v>661</v>
      </c>
      <c r="DO125" s="665" t="s">
        <v>661</v>
      </c>
      <c r="DP125" s="665" t="s">
        <v>661</v>
      </c>
      <c r="DQ125" s="665" t="s">
        <v>661</v>
      </c>
      <c r="DR125" s="681" t="s">
        <v>661</v>
      </c>
      <c r="DS125" s="681" t="s">
        <v>661</v>
      </c>
      <c r="DT125" s="681" t="s">
        <v>661</v>
      </c>
      <c r="DU125" s="679" t="s">
        <v>661</v>
      </c>
      <c r="DV125" s="679" t="s">
        <v>661</v>
      </c>
      <c r="DW125" s="682" t="s">
        <v>661</v>
      </c>
    </row>
    <row r="126" spans="1:127" x14ac:dyDescent="0.2">
      <c r="A126" s="661" t="s">
        <v>128</v>
      </c>
      <c r="B126" s="662">
        <v>2013</v>
      </c>
      <c r="C126" s="678" t="s">
        <v>738</v>
      </c>
      <c r="D126" s="679" t="s">
        <v>691</v>
      </c>
      <c r="E126" s="679" t="s">
        <v>964</v>
      </c>
      <c r="F126" s="665" t="s">
        <v>891</v>
      </c>
      <c r="G126" s="665" t="s">
        <v>685</v>
      </c>
      <c r="H126" s="679" t="s">
        <v>237</v>
      </c>
      <c r="I126" s="679" t="s">
        <v>237</v>
      </c>
      <c r="J126" s="679" t="s">
        <v>236</v>
      </c>
      <c r="K126" s="665" t="s">
        <v>232</v>
      </c>
      <c r="L126" s="665" t="s">
        <v>232</v>
      </c>
      <c r="M126" s="679" t="s">
        <v>1010</v>
      </c>
      <c r="N126" s="679" t="s">
        <v>687</v>
      </c>
      <c r="O126" s="679" t="s">
        <v>943</v>
      </c>
      <c r="P126" s="665" t="s">
        <v>891</v>
      </c>
      <c r="Q126" s="665" t="s">
        <v>690</v>
      </c>
      <c r="R126" s="679" t="s">
        <v>677</v>
      </c>
      <c r="S126" s="680" t="s">
        <v>235</v>
      </c>
      <c r="T126" s="680">
        <v>2600</v>
      </c>
      <c r="U126" s="665" t="s">
        <v>235</v>
      </c>
      <c r="V126" s="665" t="s">
        <v>235</v>
      </c>
      <c r="W126" s="679" t="s">
        <v>232</v>
      </c>
      <c r="X126" s="679" t="s">
        <v>232</v>
      </c>
      <c r="Y126" s="679" t="s">
        <v>232</v>
      </c>
      <c r="Z126" s="679" t="s">
        <v>236</v>
      </c>
      <c r="AA126" s="679" t="s">
        <v>235</v>
      </c>
      <c r="AB126" s="665" t="s">
        <v>232</v>
      </c>
      <c r="AC126" s="665" t="s">
        <v>232</v>
      </c>
      <c r="AD126" s="665" t="s">
        <v>232</v>
      </c>
      <c r="AE126" s="665" t="s">
        <v>236</v>
      </c>
      <c r="AF126" s="665" t="s">
        <v>235</v>
      </c>
      <c r="AG126" s="665" t="s">
        <v>232</v>
      </c>
      <c r="AH126" s="665" t="s">
        <v>232</v>
      </c>
      <c r="AI126" s="665" t="s">
        <v>232</v>
      </c>
      <c r="AJ126" s="665" t="s">
        <v>237</v>
      </c>
      <c r="AK126" s="665" t="s">
        <v>236</v>
      </c>
      <c r="AL126" s="680">
        <v>0.1</v>
      </c>
      <c r="AM126" s="680" t="s">
        <v>882</v>
      </c>
      <c r="AN126" s="680">
        <v>0.2</v>
      </c>
      <c r="AO126" s="668">
        <v>0.16</v>
      </c>
      <c r="AP126" s="668" t="s">
        <v>882</v>
      </c>
      <c r="AQ126" s="681" t="s">
        <v>893</v>
      </c>
      <c r="AR126" s="680">
        <v>0.1</v>
      </c>
      <c r="AS126" s="680">
        <v>0.2</v>
      </c>
      <c r="AT126" s="668">
        <v>0.25</v>
      </c>
      <c r="AU126" s="668">
        <v>0.11</v>
      </c>
      <c r="AV126" s="681" t="s">
        <v>893</v>
      </c>
      <c r="AW126" s="679" t="s">
        <v>883</v>
      </c>
      <c r="AX126" s="679" t="s">
        <v>952</v>
      </c>
      <c r="AY126" s="668" t="s">
        <v>952</v>
      </c>
      <c r="AZ126" s="668" t="s">
        <v>883</v>
      </c>
      <c r="BA126" s="681" t="s">
        <v>883</v>
      </c>
      <c r="BB126" s="680" t="s">
        <v>882</v>
      </c>
      <c r="BC126" s="680">
        <v>0.2</v>
      </c>
      <c r="BD126" s="668" t="s">
        <v>883</v>
      </c>
      <c r="BE126" s="668" t="s">
        <v>882</v>
      </c>
      <c r="BF126" s="679" t="s">
        <v>235</v>
      </c>
      <c r="BG126" s="679" t="s">
        <v>236</v>
      </c>
      <c r="BH126" s="679" t="s">
        <v>663</v>
      </c>
      <c r="BI126" s="665" t="s">
        <v>236</v>
      </c>
      <c r="BJ126" s="665" t="s">
        <v>236</v>
      </c>
      <c r="BK126" s="679" t="s">
        <v>232</v>
      </c>
      <c r="BL126" s="679" t="s">
        <v>232</v>
      </c>
      <c r="BM126" s="679" t="s">
        <v>232</v>
      </c>
      <c r="BN126" s="665" t="s">
        <v>232</v>
      </c>
      <c r="BO126" s="665" t="s">
        <v>232</v>
      </c>
      <c r="BP126" s="679" t="s">
        <v>235</v>
      </c>
      <c r="BQ126" s="679" t="s">
        <v>236</v>
      </c>
      <c r="BR126" s="679" t="s">
        <v>684</v>
      </c>
      <c r="BS126" s="665" t="s">
        <v>236</v>
      </c>
      <c r="BT126" s="665" t="s">
        <v>236</v>
      </c>
      <c r="BU126" s="679" t="s">
        <v>236</v>
      </c>
      <c r="BV126" s="680" t="s">
        <v>237</v>
      </c>
      <c r="BW126" s="680" t="s">
        <v>236</v>
      </c>
      <c r="BX126" s="665" t="s">
        <v>237</v>
      </c>
      <c r="BY126" s="665" t="s">
        <v>237</v>
      </c>
      <c r="BZ126" s="681" t="s">
        <v>232</v>
      </c>
      <c r="CA126" s="679" t="s">
        <v>237</v>
      </c>
      <c r="CB126" s="679" t="s">
        <v>237</v>
      </c>
      <c r="CC126" s="665" t="s">
        <v>232</v>
      </c>
      <c r="CD126" s="665" t="s">
        <v>232</v>
      </c>
      <c r="CE126" s="665" t="s">
        <v>232</v>
      </c>
      <c r="CF126" s="665" t="s">
        <v>232</v>
      </c>
      <c r="CG126" s="665" t="s">
        <v>232</v>
      </c>
      <c r="CH126" s="665" t="s">
        <v>232</v>
      </c>
      <c r="CI126" s="679" t="s">
        <v>237</v>
      </c>
      <c r="CJ126" s="679" t="s">
        <v>232</v>
      </c>
      <c r="CK126" s="679" t="s">
        <v>236</v>
      </c>
      <c r="CL126" s="665" t="s">
        <v>237</v>
      </c>
      <c r="CM126" s="665" t="s">
        <v>232</v>
      </c>
      <c r="CN126" s="679" t="s">
        <v>232</v>
      </c>
      <c r="CO126" s="679" t="s">
        <v>232</v>
      </c>
      <c r="CP126" s="679" t="s">
        <v>232</v>
      </c>
      <c r="CQ126" s="665" t="s">
        <v>232</v>
      </c>
      <c r="CR126" s="665" t="s">
        <v>232</v>
      </c>
      <c r="CS126" s="679" t="s">
        <v>237</v>
      </c>
      <c r="CT126" s="679" t="s">
        <v>232</v>
      </c>
      <c r="CU126" s="679" t="s">
        <v>236</v>
      </c>
      <c r="CV126" s="665" t="s">
        <v>237</v>
      </c>
      <c r="CW126" s="665" t="s">
        <v>232</v>
      </c>
      <c r="CX126" s="679" t="s">
        <v>232</v>
      </c>
      <c r="CY126" s="680" t="s">
        <v>232</v>
      </c>
      <c r="CZ126" s="680" t="s">
        <v>232</v>
      </c>
      <c r="DA126" s="665" t="s">
        <v>232</v>
      </c>
      <c r="DB126" s="665" t="s">
        <v>232</v>
      </c>
      <c r="DC126" s="681" t="s">
        <v>232</v>
      </c>
      <c r="DD126" s="681" t="s">
        <v>232</v>
      </c>
      <c r="DE126" s="679" t="s">
        <v>232</v>
      </c>
      <c r="DF126" s="679" t="s">
        <v>232</v>
      </c>
      <c r="DG126" s="679" t="s">
        <v>232</v>
      </c>
      <c r="DH126" s="665" t="s">
        <v>232</v>
      </c>
      <c r="DI126" s="665" t="s">
        <v>232</v>
      </c>
      <c r="DJ126" s="665" t="s">
        <v>232</v>
      </c>
      <c r="DK126" s="665" t="s">
        <v>232</v>
      </c>
      <c r="DL126" s="665" t="s">
        <v>232</v>
      </c>
      <c r="DM126" s="665" t="s">
        <v>232</v>
      </c>
      <c r="DN126" s="665" t="s">
        <v>232</v>
      </c>
      <c r="DO126" s="665" t="s">
        <v>232</v>
      </c>
      <c r="DP126" s="665" t="s">
        <v>232</v>
      </c>
      <c r="DQ126" s="665" t="s">
        <v>232</v>
      </c>
      <c r="DR126" s="681" t="s">
        <v>661</v>
      </c>
      <c r="DS126" s="681" t="s">
        <v>661</v>
      </c>
      <c r="DT126" s="681" t="s">
        <v>661</v>
      </c>
      <c r="DU126" s="679" t="s">
        <v>237</v>
      </c>
      <c r="DV126" s="679" t="s">
        <v>232</v>
      </c>
      <c r="DW126" s="682" t="s">
        <v>237</v>
      </c>
    </row>
    <row r="127" spans="1:127" x14ac:dyDescent="0.2">
      <c r="A127" s="661" t="s">
        <v>129</v>
      </c>
      <c r="B127" s="662">
        <v>2013</v>
      </c>
      <c r="C127" s="678" t="s">
        <v>905</v>
      </c>
      <c r="D127" s="679" t="s">
        <v>989</v>
      </c>
      <c r="E127" s="679" t="s">
        <v>1104</v>
      </c>
      <c r="F127" s="665" t="s">
        <v>997</v>
      </c>
      <c r="G127" s="665" t="s">
        <v>1025</v>
      </c>
      <c r="H127" s="679" t="s">
        <v>1058</v>
      </c>
      <c r="I127" s="679" t="s">
        <v>697</v>
      </c>
      <c r="J127" s="679" t="s">
        <v>695</v>
      </c>
      <c r="K127" s="665" t="s">
        <v>894</v>
      </c>
      <c r="L127" s="665" t="s">
        <v>934</v>
      </c>
      <c r="M127" s="679" t="s">
        <v>1050</v>
      </c>
      <c r="N127" s="679" t="s">
        <v>970</v>
      </c>
      <c r="O127" s="679" t="s">
        <v>933</v>
      </c>
      <c r="P127" s="665" t="s">
        <v>881</v>
      </c>
      <c r="Q127" s="665" t="s">
        <v>686</v>
      </c>
      <c r="R127" s="679" t="s">
        <v>942</v>
      </c>
      <c r="S127" s="680">
        <v>1600</v>
      </c>
      <c r="T127" s="680">
        <v>4100</v>
      </c>
      <c r="U127" s="665" t="s">
        <v>235</v>
      </c>
      <c r="V127" s="665" t="s">
        <v>669</v>
      </c>
      <c r="W127" s="679" t="s">
        <v>685</v>
      </c>
      <c r="X127" s="679" t="s">
        <v>966</v>
      </c>
      <c r="Y127" s="679" t="s">
        <v>895</v>
      </c>
      <c r="Z127" s="679" t="s">
        <v>235</v>
      </c>
      <c r="AA127" s="679" t="s">
        <v>677</v>
      </c>
      <c r="AB127" s="665" t="s">
        <v>663</v>
      </c>
      <c r="AC127" s="665" t="s">
        <v>664</v>
      </c>
      <c r="AD127" s="665" t="s">
        <v>669</v>
      </c>
      <c r="AE127" s="665" t="s">
        <v>236</v>
      </c>
      <c r="AF127" s="665" t="s">
        <v>235</v>
      </c>
      <c r="AG127" s="665" t="s">
        <v>663</v>
      </c>
      <c r="AH127" s="665" t="s">
        <v>664</v>
      </c>
      <c r="AI127" s="665" t="s">
        <v>665</v>
      </c>
      <c r="AJ127" s="665" t="s">
        <v>235</v>
      </c>
      <c r="AK127" s="665" t="s">
        <v>235</v>
      </c>
      <c r="AL127" s="680">
        <v>0.2</v>
      </c>
      <c r="AM127" s="680">
        <v>0.2</v>
      </c>
      <c r="AN127" s="680">
        <v>0.3</v>
      </c>
      <c r="AO127" s="668">
        <v>0.22</v>
      </c>
      <c r="AP127" s="668">
        <v>0.23</v>
      </c>
      <c r="AQ127" s="681" t="s">
        <v>973</v>
      </c>
      <c r="AR127" s="680">
        <v>0.3</v>
      </c>
      <c r="AS127" s="680">
        <v>0.5</v>
      </c>
      <c r="AT127" s="668">
        <v>0.35</v>
      </c>
      <c r="AU127" s="668">
        <v>0.46</v>
      </c>
      <c r="AV127" s="681" t="s">
        <v>973</v>
      </c>
      <c r="AW127" s="679" t="s">
        <v>952</v>
      </c>
      <c r="AX127" s="679" t="s">
        <v>972</v>
      </c>
      <c r="AY127" s="668" t="s">
        <v>973</v>
      </c>
      <c r="AZ127" s="668" t="s">
        <v>973</v>
      </c>
      <c r="BA127" s="681" t="s">
        <v>882</v>
      </c>
      <c r="BB127" s="680" t="s">
        <v>882</v>
      </c>
      <c r="BC127" s="680">
        <v>0.1</v>
      </c>
      <c r="BD127" s="668" t="s">
        <v>882</v>
      </c>
      <c r="BE127" s="668" t="s">
        <v>882</v>
      </c>
      <c r="BF127" s="679" t="s">
        <v>235</v>
      </c>
      <c r="BG127" s="679" t="s">
        <v>236</v>
      </c>
      <c r="BH127" s="679" t="s">
        <v>669</v>
      </c>
      <c r="BI127" s="665" t="s">
        <v>236</v>
      </c>
      <c r="BJ127" s="665" t="s">
        <v>236</v>
      </c>
      <c r="BK127" s="679" t="s">
        <v>235</v>
      </c>
      <c r="BL127" s="679" t="s">
        <v>236</v>
      </c>
      <c r="BM127" s="679" t="s">
        <v>235</v>
      </c>
      <c r="BN127" s="665" t="s">
        <v>236</v>
      </c>
      <c r="BO127" s="665" t="s">
        <v>236</v>
      </c>
      <c r="BP127" s="679" t="s">
        <v>232</v>
      </c>
      <c r="BQ127" s="679" t="s">
        <v>232</v>
      </c>
      <c r="BR127" s="679" t="s">
        <v>236</v>
      </c>
      <c r="BS127" s="665" t="s">
        <v>232</v>
      </c>
      <c r="BT127" s="665" t="s">
        <v>232</v>
      </c>
      <c r="BU127" s="679" t="s">
        <v>232</v>
      </c>
      <c r="BV127" s="680" t="s">
        <v>232</v>
      </c>
      <c r="BW127" s="680" t="s">
        <v>237</v>
      </c>
      <c r="BX127" s="665" t="s">
        <v>232</v>
      </c>
      <c r="BY127" s="665" t="s">
        <v>232</v>
      </c>
      <c r="BZ127" s="681" t="s">
        <v>235</v>
      </c>
      <c r="CA127" s="679" t="s">
        <v>232</v>
      </c>
      <c r="CB127" s="679" t="s">
        <v>232</v>
      </c>
      <c r="CC127" s="665" t="s">
        <v>236</v>
      </c>
      <c r="CD127" s="665" t="s">
        <v>232</v>
      </c>
      <c r="CE127" s="665" t="s">
        <v>232</v>
      </c>
      <c r="CF127" s="665" t="s">
        <v>236</v>
      </c>
      <c r="CG127" s="665" t="s">
        <v>232</v>
      </c>
      <c r="CH127" s="665" t="s">
        <v>232</v>
      </c>
      <c r="CI127" s="679" t="s">
        <v>676</v>
      </c>
      <c r="CJ127" s="679" t="s">
        <v>673</v>
      </c>
      <c r="CK127" s="679" t="s">
        <v>880</v>
      </c>
      <c r="CL127" s="665" t="s">
        <v>664</v>
      </c>
      <c r="CM127" s="665" t="s">
        <v>665</v>
      </c>
      <c r="CN127" s="679" t="s">
        <v>235</v>
      </c>
      <c r="CO127" s="679" t="s">
        <v>236</v>
      </c>
      <c r="CP127" s="679" t="s">
        <v>235</v>
      </c>
      <c r="CQ127" s="665" t="s">
        <v>236</v>
      </c>
      <c r="CR127" s="665" t="s">
        <v>236</v>
      </c>
      <c r="CS127" s="679" t="s">
        <v>942</v>
      </c>
      <c r="CT127" s="679" t="s">
        <v>879</v>
      </c>
      <c r="CU127" s="679" t="s">
        <v>966</v>
      </c>
      <c r="CV127" s="665" t="s">
        <v>677</v>
      </c>
      <c r="CW127" s="665" t="s">
        <v>235</v>
      </c>
      <c r="CX127" s="679" t="s">
        <v>237</v>
      </c>
      <c r="CY127" s="680" t="s">
        <v>237</v>
      </c>
      <c r="CZ127" s="680" t="s">
        <v>236</v>
      </c>
      <c r="DA127" s="665" t="s">
        <v>232</v>
      </c>
      <c r="DB127" s="665" t="s">
        <v>232</v>
      </c>
      <c r="DC127" s="681" t="s">
        <v>236</v>
      </c>
      <c r="DD127" s="681" t="s">
        <v>237</v>
      </c>
      <c r="DE127" s="679" t="s">
        <v>236</v>
      </c>
      <c r="DF127" s="679" t="s">
        <v>237</v>
      </c>
      <c r="DG127" s="679" t="s">
        <v>232</v>
      </c>
      <c r="DH127" s="665" t="s">
        <v>237</v>
      </c>
      <c r="DI127" s="665" t="s">
        <v>232</v>
      </c>
      <c r="DJ127" s="665" t="s">
        <v>237</v>
      </c>
      <c r="DK127" s="665" t="s">
        <v>232</v>
      </c>
      <c r="DL127" s="665" t="s">
        <v>232</v>
      </c>
      <c r="DM127" s="665" t="s">
        <v>237</v>
      </c>
      <c r="DN127" s="665" t="s">
        <v>232</v>
      </c>
      <c r="DO127" s="665" t="s">
        <v>232</v>
      </c>
      <c r="DP127" s="665" t="s">
        <v>232</v>
      </c>
      <c r="DQ127" s="665" t="s">
        <v>232</v>
      </c>
      <c r="DR127" s="681" t="s">
        <v>661</v>
      </c>
      <c r="DS127" s="681" t="s">
        <v>661</v>
      </c>
      <c r="DT127" s="681" t="s">
        <v>661</v>
      </c>
      <c r="DU127" s="679" t="s">
        <v>895</v>
      </c>
      <c r="DV127" s="679" t="s">
        <v>671</v>
      </c>
      <c r="DW127" s="682" t="s">
        <v>897</v>
      </c>
    </row>
    <row r="128" spans="1:127" x14ac:dyDescent="0.2">
      <c r="A128" s="661" t="s">
        <v>130</v>
      </c>
      <c r="B128" s="662">
        <v>2013</v>
      </c>
      <c r="C128" s="678" t="s">
        <v>1179</v>
      </c>
      <c r="D128" s="679" t="s">
        <v>1180</v>
      </c>
      <c r="E128" s="679" t="s">
        <v>1181</v>
      </c>
      <c r="F128" s="665" t="s">
        <v>1137</v>
      </c>
      <c r="G128" s="665" t="s">
        <v>1164</v>
      </c>
      <c r="H128" s="679" t="s">
        <v>1085</v>
      </c>
      <c r="I128" s="679" t="s">
        <v>1086</v>
      </c>
      <c r="J128" s="679" t="s">
        <v>1087</v>
      </c>
      <c r="K128" s="665" t="s">
        <v>1019</v>
      </c>
      <c r="L128" s="665" t="s">
        <v>1090</v>
      </c>
      <c r="M128" s="679" t="s">
        <v>1182</v>
      </c>
      <c r="N128" s="679" t="s">
        <v>1183</v>
      </c>
      <c r="O128" s="679" t="s">
        <v>1179</v>
      </c>
      <c r="P128" s="665" t="s">
        <v>1124</v>
      </c>
      <c r="Q128" s="665" t="s">
        <v>1134</v>
      </c>
      <c r="R128" s="679" t="s">
        <v>992</v>
      </c>
      <c r="S128" s="680" t="s">
        <v>1075</v>
      </c>
      <c r="T128" s="680" t="s">
        <v>1184</v>
      </c>
      <c r="U128" s="665" t="s">
        <v>901</v>
      </c>
      <c r="V128" s="665" t="s">
        <v>1075</v>
      </c>
      <c r="W128" s="679" t="s">
        <v>946</v>
      </c>
      <c r="X128" s="679" t="s">
        <v>993</v>
      </c>
      <c r="Y128" s="679" t="s">
        <v>1114</v>
      </c>
      <c r="Z128" s="679" t="s">
        <v>1040</v>
      </c>
      <c r="AA128" s="679" t="s">
        <v>1133</v>
      </c>
      <c r="AB128" s="665" t="s">
        <v>1142</v>
      </c>
      <c r="AC128" s="665" t="s">
        <v>1081</v>
      </c>
      <c r="AD128" s="665" t="s">
        <v>702</v>
      </c>
      <c r="AE128" s="665" t="s">
        <v>932</v>
      </c>
      <c r="AF128" s="665" t="s">
        <v>1029</v>
      </c>
      <c r="AG128" s="665" t="s">
        <v>1020</v>
      </c>
      <c r="AH128" s="665" t="s">
        <v>1111</v>
      </c>
      <c r="AI128" s="665" t="s">
        <v>933</v>
      </c>
      <c r="AJ128" s="665" t="s">
        <v>1045</v>
      </c>
      <c r="AK128" s="665" t="s">
        <v>908</v>
      </c>
      <c r="AL128" s="680">
        <v>1.9</v>
      </c>
      <c r="AM128" s="680">
        <v>1.7</v>
      </c>
      <c r="AN128" s="680">
        <v>2.1</v>
      </c>
      <c r="AO128" s="668">
        <v>1.59</v>
      </c>
      <c r="AP128" s="668">
        <v>2.1800000000000002</v>
      </c>
      <c r="AQ128" s="681" t="s">
        <v>1185</v>
      </c>
      <c r="AR128" s="680">
        <v>2.7</v>
      </c>
      <c r="AS128" s="680">
        <v>3.2</v>
      </c>
      <c r="AT128" s="668">
        <v>2.4300000000000002</v>
      </c>
      <c r="AU128" s="668">
        <v>3.85</v>
      </c>
      <c r="AV128" s="681" t="s">
        <v>926</v>
      </c>
      <c r="AW128" s="679" t="s">
        <v>1073</v>
      </c>
      <c r="AX128" s="679" t="s">
        <v>960</v>
      </c>
      <c r="AY128" s="668" t="s">
        <v>958</v>
      </c>
      <c r="AZ128" s="668" t="s">
        <v>1064</v>
      </c>
      <c r="BA128" s="681" t="s">
        <v>1037</v>
      </c>
      <c r="BB128" s="680">
        <v>0.6</v>
      </c>
      <c r="BC128" s="680">
        <v>1.5</v>
      </c>
      <c r="BD128" s="668" t="s">
        <v>971</v>
      </c>
      <c r="BE128" s="668" t="s">
        <v>974</v>
      </c>
      <c r="BF128" s="679" t="s">
        <v>907</v>
      </c>
      <c r="BG128" s="679" t="s">
        <v>899</v>
      </c>
      <c r="BH128" s="679" t="s">
        <v>1186</v>
      </c>
      <c r="BI128" s="665" t="s">
        <v>1026</v>
      </c>
      <c r="BJ128" s="665" t="s">
        <v>944</v>
      </c>
      <c r="BK128" s="679" t="s">
        <v>1076</v>
      </c>
      <c r="BL128" s="679" t="s">
        <v>1024</v>
      </c>
      <c r="BM128" s="679" t="s">
        <v>1061</v>
      </c>
      <c r="BN128" s="665" t="s">
        <v>918</v>
      </c>
      <c r="BO128" s="665" t="s">
        <v>886</v>
      </c>
      <c r="BP128" s="679" t="s">
        <v>946</v>
      </c>
      <c r="BQ128" s="679" t="s">
        <v>993</v>
      </c>
      <c r="BR128" s="679" t="s">
        <v>1019</v>
      </c>
      <c r="BS128" s="665" t="s">
        <v>1038</v>
      </c>
      <c r="BT128" s="665" t="s">
        <v>1028</v>
      </c>
      <c r="BU128" s="679" t="s">
        <v>1056</v>
      </c>
      <c r="BV128" s="680" t="s">
        <v>890</v>
      </c>
      <c r="BW128" s="680" t="s">
        <v>976</v>
      </c>
      <c r="BX128" s="665" t="s">
        <v>997</v>
      </c>
      <c r="BY128" s="665" t="s">
        <v>986</v>
      </c>
      <c r="BZ128" s="681" t="s">
        <v>1076</v>
      </c>
      <c r="CA128" s="679" t="s">
        <v>686</v>
      </c>
      <c r="CB128" s="679" t="s">
        <v>1030</v>
      </c>
      <c r="CC128" s="665" t="s">
        <v>918</v>
      </c>
      <c r="CD128" s="665" t="s">
        <v>700</v>
      </c>
      <c r="CE128" s="665" t="s">
        <v>692</v>
      </c>
      <c r="CF128" s="665" t="s">
        <v>886</v>
      </c>
      <c r="CG128" s="665" t="s">
        <v>688</v>
      </c>
      <c r="CH128" s="665" t="s">
        <v>694</v>
      </c>
      <c r="CI128" s="679" t="s">
        <v>1019</v>
      </c>
      <c r="CJ128" s="679" t="s">
        <v>1090</v>
      </c>
      <c r="CK128" s="679" t="s">
        <v>1133</v>
      </c>
      <c r="CL128" s="665" t="s">
        <v>901</v>
      </c>
      <c r="CM128" s="665" t="s">
        <v>1026</v>
      </c>
      <c r="CN128" s="679" t="s">
        <v>989</v>
      </c>
      <c r="CO128" s="679" t="s">
        <v>903</v>
      </c>
      <c r="CP128" s="679" t="s">
        <v>983</v>
      </c>
      <c r="CQ128" s="665" t="s">
        <v>686</v>
      </c>
      <c r="CR128" s="665" t="s">
        <v>881</v>
      </c>
      <c r="CS128" s="679" t="s">
        <v>899</v>
      </c>
      <c r="CT128" s="679" t="s">
        <v>908</v>
      </c>
      <c r="CU128" s="679" t="s">
        <v>1019</v>
      </c>
      <c r="CV128" s="665" t="s">
        <v>1035</v>
      </c>
      <c r="CW128" s="665" t="s">
        <v>1012</v>
      </c>
      <c r="CX128" s="679" t="s">
        <v>957</v>
      </c>
      <c r="CY128" s="680">
        <v>7300</v>
      </c>
      <c r="CZ128" s="680">
        <v>9600</v>
      </c>
      <c r="DA128" s="665" t="s">
        <v>894</v>
      </c>
      <c r="DB128" s="665" t="s">
        <v>880</v>
      </c>
      <c r="DC128" s="681" t="s">
        <v>1025</v>
      </c>
      <c r="DD128" s="681" t="s">
        <v>969</v>
      </c>
      <c r="DE128" s="679" t="s">
        <v>941</v>
      </c>
      <c r="DF128" s="679" t="s">
        <v>891</v>
      </c>
      <c r="DG128" s="679" t="s">
        <v>892</v>
      </c>
      <c r="DH128" s="665" t="s">
        <v>695</v>
      </c>
      <c r="DI128" s="665" t="s">
        <v>682</v>
      </c>
      <c r="DJ128" s="665" t="s">
        <v>897</v>
      </c>
      <c r="DK128" s="665" t="s">
        <v>672</v>
      </c>
      <c r="DL128" s="665" t="s">
        <v>669</v>
      </c>
      <c r="DM128" s="665" t="s">
        <v>681</v>
      </c>
      <c r="DN128" s="665" t="s">
        <v>676</v>
      </c>
      <c r="DO128" s="665" t="s">
        <v>682</v>
      </c>
      <c r="DP128" s="665" t="s">
        <v>673</v>
      </c>
      <c r="DQ128" s="665" t="s">
        <v>685</v>
      </c>
      <c r="DR128" s="681" t="s">
        <v>1187</v>
      </c>
      <c r="DS128" s="681" t="s">
        <v>1116</v>
      </c>
      <c r="DT128" s="681" t="s">
        <v>1188</v>
      </c>
      <c r="DU128" s="679" t="s">
        <v>1090</v>
      </c>
      <c r="DV128" s="679" t="s">
        <v>946</v>
      </c>
      <c r="DW128" s="682" t="s">
        <v>907</v>
      </c>
    </row>
    <row r="129" spans="1:127" x14ac:dyDescent="0.2">
      <c r="A129" s="661" t="s">
        <v>131</v>
      </c>
      <c r="B129" s="662">
        <v>2013</v>
      </c>
      <c r="C129" s="690" t="s">
        <v>661</v>
      </c>
      <c r="D129" s="691" t="s">
        <v>661</v>
      </c>
      <c r="E129" s="691" t="s">
        <v>661</v>
      </c>
      <c r="F129" s="692" t="s">
        <v>661</v>
      </c>
      <c r="G129" s="692" t="s">
        <v>661</v>
      </c>
      <c r="H129" s="691" t="s">
        <v>661</v>
      </c>
      <c r="I129" s="691" t="s">
        <v>661</v>
      </c>
      <c r="J129" s="691" t="s">
        <v>661</v>
      </c>
      <c r="K129" s="692" t="s">
        <v>661</v>
      </c>
      <c r="L129" s="692" t="s">
        <v>661</v>
      </c>
      <c r="M129" s="691" t="s">
        <v>661</v>
      </c>
      <c r="N129" s="691" t="s">
        <v>661</v>
      </c>
      <c r="O129" s="691" t="s">
        <v>661</v>
      </c>
      <c r="P129" s="692" t="s">
        <v>661</v>
      </c>
      <c r="Q129" s="692" t="s">
        <v>661</v>
      </c>
      <c r="R129" s="691" t="s">
        <v>661</v>
      </c>
      <c r="S129" s="693" t="s">
        <v>661</v>
      </c>
      <c r="T129" s="693" t="s">
        <v>661</v>
      </c>
      <c r="U129" s="692" t="s">
        <v>661</v>
      </c>
      <c r="V129" s="692" t="s">
        <v>661</v>
      </c>
      <c r="W129" s="691" t="s">
        <v>661</v>
      </c>
      <c r="X129" s="691" t="s">
        <v>661</v>
      </c>
      <c r="Y129" s="691" t="s">
        <v>661</v>
      </c>
      <c r="Z129" s="691" t="s">
        <v>661</v>
      </c>
      <c r="AA129" s="691" t="s">
        <v>661</v>
      </c>
      <c r="AB129" s="692" t="s">
        <v>661</v>
      </c>
      <c r="AC129" s="692" t="s">
        <v>661</v>
      </c>
      <c r="AD129" s="692" t="s">
        <v>661</v>
      </c>
      <c r="AE129" s="692" t="s">
        <v>661</v>
      </c>
      <c r="AF129" s="692" t="s">
        <v>661</v>
      </c>
      <c r="AG129" s="692" t="s">
        <v>661</v>
      </c>
      <c r="AH129" s="692" t="s">
        <v>661</v>
      </c>
      <c r="AI129" s="692" t="s">
        <v>661</v>
      </c>
      <c r="AJ129" s="692" t="s">
        <v>661</v>
      </c>
      <c r="AK129" s="692" t="s">
        <v>661</v>
      </c>
      <c r="AL129" s="692" t="s">
        <v>661</v>
      </c>
      <c r="AM129" s="693" t="s">
        <v>661</v>
      </c>
      <c r="AN129" s="692" t="s">
        <v>661</v>
      </c>
      <c r="AO129" s="692" t="s">
        <v>661</v>
      </c>
      <c r="AP129" s="694" t="s">
        <v>661</v>
      </c>
      <c r="AQ129" s="695" t="s">
        <v>661</v>
      </c>
      <c r="AR129" s="648" t="s">
        <v>661</v>
      </c>
      <c r="AS129" s="648" t="s">
        <v>661</v>
      </c>
      <c r="AT129" s="648" t="s">
        <v>661</v>
      </c>
      <c r="AU129" s="648" t="s">
        <v>661</v>
      </c>
      <c r="AV129" s="695" t="s">
        <v>661</v>
      </c>
      <c r="AW129" s="691" t="s">
        <v>661</v>
      </c>
      <c r="AX129" s="691" t="s">
        <v>661</v>
      </c>
      <c r="AY129" s="694" t="s">
        <v>661</v>
      </c>
      <c r="AZ129" s="694" t="s">
        <v>661</v>
      </c>
      <c r="BA129" s="695" t="s">
        <v>661</v>
      </c>
      <c r="BB129" s="693" t="s">
        <v>661</v>
      </c>
      <c r="BC129" s="648" t="s">
        <v>661</v>
      </c>
      <c r="BD129" s="694" t="s">
        <v>661</v>
      </c>
      <c r="BE129" s="694" t="s">
        <v>661</v>
      </c>
      <c r="BF129" s="691" t="s">
        <v>661</v>
      </c>
      <c r="BG129" s="691" t="s">
        <v>661</v>
      </c>
      <c r="BH129" s="691" t="s">
        <v>661</v>
      </c>
      <c r="BI129" s="692" t="s">
        <v>661</v>
      </c>
      <c r="BJ129" s="692" t="s">
        <v>661</v>
      </c>
      <c r="BK129" s="691" t="s">
        <v>661</v>
      </c>
      <c r="BL129" s="691" t="s">
        <v>661</v>
      </c>
      <c r="BM129" s="691" t="s">
        <v>661</v>
      </c>
      <c r="BN129" s="692" t="s">
        <v>661</v>
      </c>
      <c r="BO129" s="692" t="s">
        <v>661</v>
      </c>
      <c r="BP129" s="691" t="s">
        <v>661</v>
      </c>
      <c r="BQ129" s="691" t="s">
        <v>661</v>
      </c>
      <c r="BR129" s="691" t="s">
        <v>661</v>
      </c>
      <c r="BS129" s="692" t="s">
        <v>661</v>
      </c>
      <c r="BT129" s="692" t="s">
        <v>661</v>
      </c>
      <c r="BU129" s="691" t="s">
        <v>661</v>
      </c>
      <c r="BV129" s="693" t="s">
        <v>661</v>
      </c>
      <c r="BW129" s="693" t="s">
        <v>661</v>
      </c>
      <c r="BX129" s="692" t="s">
        <v>661</v>
      </c>
      <c r="BY129" s="692" t="s">
        <v>661</v>
      </c>
      <c r="BZ129" s="695" t="s">
        <v>661</v>
      </c>
      <c r="CA129" s="691" t="s">
        <v>661</v>
      </c>
      <c r="CB129" s="691" t="s">
        <v>661</v>
      </c>
      <c r="CC129" s="692" t="s">
        <v>661</v>
      </c>
      <c r="CD129" s="692" t="s">
        <v>661</v>
      </c>
      <c r="CE129" s="692" t="s">
        <v>661</v>
      </c>
      <c r="CF129" s="692" t="s">
        <v>661</v>
      </c>
      <c r="CG129" s="692" t="s">
        <v>661</v>
      </c>
      <c r="CH129" s="692" t="s">
        <v>661</v>
      </c>
      <c r="CI129" s="691" t="s">
        <v>661</v>
      </c>
      <c r="CJ129" s="691" t="s">
        <v>661</v>
      </c>
      <c r="CK129" s="691" t="s">
        <v>661</v>
      </c>
      <c r="CL129" s="692" t="s">
        <v>661</v>
      </c>
      <c r="CM129" s="692" t="s">
        <v>661</v>
      </c>
      <c r="CN129" s="691" t="s">
        <v>661</v>
      </c>
      <c r="CO129" s="691" t="s">
        <v>661</v>
      </c>
      <c r="CP129" s="691" t="s">
        <v>661</v>
      </c>
      <c r="CQ129" s="692" t="s">
        <v>661</v>
      </c>
      <c r="CR129" s="692" t="s">
        <v>661</v>
      </c>
      <c r="CS129" s="691" t="s">
        <v>661</v>
      </c>
      <c r="CT129" s="691" t="s">
        <v>661</v>
      </c>
      <c r="CU129" s="691" t="s">
        <v>661</v>
      </c>
      <c r="CV129" s="692" t="s">
        <v>661</v>
      </c>
      <c r="CW129" s="692" t="s">
        <v>661</v>
      </c>
      <c r="CX129" s="691" t="s">
        <v>661</v>
      </c>
      <c r="CY129" s="693" t="s">
        <v>661</v>
      </c>
      <c r="CZ129" s="693" t="s">
        <v>661</v>
      </c>
      <c r="DA129" s="692" t="s">
        <v>661</v>
      </c>
      <c r="DB129" s="692" t="s">
        <v>661</v>
      </c>
      <c r="DC129" s="695" t="s">
        <v>661</v>
      </c>
      <c r="DD129" s="695" t="s">
        <v>661</v>
      </c>
      <c r="DE129" s="691" t="s">
        <v>661</v>
      </c>
      <c r="DF129" s="691" t="s">
        <v>661</v>
      </c>
      <c r="DG129" s="691" t="s">
        <v>661</v>
      </c>
      <c r="DH129" s="692" t="s">
        <v>661</v>
      </c>
      <c r="DI129" s="692" t="s">
        <v>661</v>
      </c>
      <c r="DJ129" s="692" t="s">
        <v>661</v>
      </c>
      <c r="DK129" s="692" t="s">
        <v>661</v>
      </c>
      <c r="DL129" s="692" t="s">
        <v>661</v>
      </c>
      <c r="DM129" s="692" t="s">
        <v>661</v>
      </c>
      <c r="DN129" s="692" t="s">
        <v>661</v>
      </c>
      <c r="DO129" s="692" t="s">
        <v>661</v>
      </c>
      <c r="DP129" s="692" t="s">
        <v>661</v>
      </c>
      <c r="DQ129" s="692" t="s">
        <v>661</v>
      </c>
      <c r="DR129" s="695" t="s">
        <v>661</v>
      </c>
      <c r="DS129" s="695" t="s">
        <v>661</v>
      </c>
      <c r="DT129" s="695" t="s">
        <v>661</v>
      </c>
      <c r="DU129" s="691" t="s">
        <v>661</v>
      </c>
      <c r="DV129" s="691" t="s">
        <v>661</v>
      </c>
      <c r="DW129" s="696" t="s">
        <v>661</v>
      </c>
    </row>
    <row r="130" spans="1:127" x14ac:dyDescent="0.2">
      <c r="A130" s="661" t="s">
        <v>132</v>
      </c>
      <c r="B130" s="662">
        <v>2013</v>
      </c>
      <c r="C130" s="678" t="s">
        <v>661</v>
      </c>
      <c r="D130" s="679" t="s">
        <v>661</v>
      </c>
      <c r="E130" s="679" t="s">
        <v>661</v>
      </c>
      <c r="F130" s="665" t="s">
        <v>661</v>
      </c>
      <c r="G130" s="665" t="s">
        <v>661</v>
      </c>
      <c r="H130" s="679" t="s">
        <v>661</v>
      </c>
      <c r="I130" s="679" t="s">
        <v>661</v>
      </c>
      <c r="J130" s="679" t="s">
        <v>661</v>
      </c>
      <c r="K130" s="665" t="s">
        <v>661</v>
      </c>
      <c r="L130" s="665" t="s">
        <v>661</v>
      </c>
      <c r="M130" s="679" t="s">
        <v>661</v>
      </c>
      <c r="N130" s="679" t="s">
        <v>661</v>
      </c>
      <c r="O130" s="679" t="s">
        <v>661</v>
      </c>
      <c r="P130" s="665" t="s">
        <v>661</v>
      </c>
      <c r="Q130" s="665" t="s">
        <v>661</v>
      </c>
      <c r="R130" s="679" t="s">
        <v>661</v>
      </c>
      <c r="S130" s="680" t="s">
        <v>661</v>
      </c>
      <c r="T130" s="680" t="s">
        <v>661</v>
      </c>
      <c r="U130" s="665" t="s">
        <v>661</v>
      </c>
      <c r="V130" s="665" t="s">
        <v>661</v>
      </c>
      <c r="W130" s="679" t="s">
        <v>661</v>
      </c>
      <c r="X130" s="679" t="s">
        <v>661</v>
      </c>
      <c r="Y130" s="679" t="s">
        <v>661</v>
      </c>
      <c r="Z130" s="679" t="s">
        <v>661</v>
      </c>
      <c r="AA130" s="679" t="s">
        <v>661</v>
      </c>
      <c r="AB130" s="665" t="s">
        <v>661</v>
      </c>
      <c r="AC130" s="665" t="s">
        <v>661</v>
      </c>
      <c r="AD130" s="665" t="s">
        <v>661</v>
      </c>
      <c r="AE130" s="665" t="s">
        <v>661</v>
      </c>
      <c r="AF130" s="665" t="s">
        <v>661</v>
      </c>
      <c r="AG130" s="665" t="s">
        <v>661</v>
      </c>
      <c r="AH130" s="665" t="s">
        <v>661</v>
      </c>
      <c r="AI130" s="665" t="s">
        <v>661</v>
      </c>
      <c r="AJ130" s="665" t="s">
        <v>661</v>
      </c>
      <c r="AK130" s="665" t="s">
        <v>661</v>
      </c>
      <c r="AL130" s="680" t="s">
        <v>661</v>
      </c>
      <c r="AM130" s="680" t="s">
        <v>661</v>
      </c>
      <c r="AN130" s="680" t="s">
        <v>661</v>
      </c>
      <c r="AO130" s="668" t="s">
        <v>661</v>
      </c>
      <c r="AP130" s="668" t="s">
        <v>661</v>
      </c>
      <c r="AQ130" s="681" t="s">
        <v>661</v>
      </c>
      <c r="AR130" s="680" t="s">
        <v>661</v>
      </c>
      <c r="AS130" s="680" t="s">
        <v>661</v>
      </c>
      <c r="AT130" s="668" t="s">
        <v>661</v>
      </c>
      <c r="AU130" s="668" t="s">
        <v>661</v>
      </c>
      <c r="AV130" s="681" t="s">
        <v>661</v>
      </c>
      <c r="AW130" s="679" t="s">
        <v>661</v>
      </c>
      <c r="AX130" s="679" t="s">
        <v>661</v>
      </c>
      <c r="AY130" s="668" t="s">
        <v>661</v>
      </c>
      <c r="AZ130" s="668" t="s">
        <v>661</v>
      </c>
      <c r="BA130" s="681" t="s">
        <v>661</v>
      </c>
      <c r="BB130" s="680" t="s">
        <v>661</v>
      </c>
      <c r="BC130" s="680" t="s">
        <v>661</v>
      </c>
      <c r="BD130" s="668" t="s">
        <v>661</v>
      </c>
      <c r="BE130" s="668" t="s">
        <v>661</v>
      </c>
      <c r="BF130" s="679" t="s">
        <v>661</v>
      </c>
      <c r="BG130" s="679" t="s">
        <v>661</v>
      </c>
      <c r="BH130" s="679" t="s">
        <v>661</v>
      </c>
      <c r="BI130" s="665" t="s">
        <v>661</v>
      </c>
      <c r="BJ130" s="665" t="s">
        <v>661</v>
      </c>
      <c r="BK130" s="679" t="s">
        <v>661</v>
      </c>
      <c r="BL130" s="679" t="s">
        <v>661</v>
      </c>
      <c r="BM130" s="679" t="s">
        <v>661</v>
      </c>
      <c r="BN130" s="665" t="s">
        <v>661</v>
      </c>
      <c r="BO130" s="665" t="s">
        <v>661</v>
      </c>
      <c r="BP130" s="679" t="s">
        <v>661</v>
      </c>
      <c r="BQ130" s="679" t="s">
        <v>661</v>
      </c>
      <c r="BR130" s="679" t="s">
        <v>661</v>
      </c>
      <c r="BS130" s="665" t="s">
        <v>661</v>
      </c>
      <c r="BT130" s="665" t="s">
        <v>661</v>
      </c>
      <c r="BU130" s="679" t="s">
        <v>661</v>
      </c>
      <c r="BV130" s="680" t="s">
        <v>661</v>
      </c>
      <c r="BW130" s="680" t="s">
        <v>661</v>
      </c>
      <c r="BX130" s="665" t="s">
        <v>661</v>
      </c>
      <c r="BY130" s="665" t="s">
        <v>661</v>
      </c>
      <c r="BZ130" s="681" t="s">
        <v>661</v>
      </c>
      <c r="CA130" s="679" t="s">
        <v>661</v>
      </c>
      <c r="CB130" s="679" t="s">
        <v>661</v>
      </c>
      <c r="CC130" s="665" t="s">
        <v>661</v>
      </c>
      <c r="CD130" s="665" t="s">
        <v>661</v>
      </c>
      <c r="CE130" s="665" t="s">
        <v>661</v>
      </c>
      <c r="CF130" s="665" t="s">
        <v>661</v>
      </c>
      <c r="CG130" s="665" t="s">
        <v>661</v>
      </c>
      <c r="CH130" s="665" t="s">
        <v>661</v>
      </c>
      <c r="CI130" s="679" t="s">
        <v>661</v>
      </c>
      <c r="CJ130" s="679" t="s">
        <v>661</v>
      </c>
      <c r="CK130" s="679" t="s">
        <v>661</v>
      </c>
      <c r="CL130" s="665" t="s">
        <v>661</v>
      </c>
      <c r="CM130" s="665" t="s">
        <v>661</v>
      </c>
      <c r="CN130" s="679" t="s">
        <v>661</v>
      </c>
      <c r="CO130" s="679" t="s">
        <v>661</v>
      </c>
      <c r="CP130" s="679" t="s">
        <v>661</v>
      </c>
      <c r="CQ130" s="665" t="s">
        <v>661</v>
      </c>
      <c r="CR130" s="665" t="s">
        <v>661</v>
      </c>
      <c r="CS130" s="679" t="s">
        <v>661</v>
      </c>
      <c r="CT130" s="679" t="s">
        <v>661</v>
      </c>
      <c r="CU130" s="679" t="s">
        <v>661</v>
      </c>
      <c r="CV130" s="665" t="s">
        <v>661</v>
      </c>
      <c r="CW130" s="665" t="s">
        <v>661</v>
      </c>
      <c r="CX130" s="679" t="s">
        <v>661</v>
      </c>
      <c r="CY130" s="680" t="s">
        <v>661</v>
      </c>
      <c r="CZ130" s="680" t="s">
        <v>661</v>
      </c>
      <c r="DA130" s="665" t="s">
        <v>661</v>
      </c>
      <c r="DB130" s="665" t="s">
        <v>661</v>
      </c>
      <c r="DC130" s="681" t="s">
        <v>661</v>
      </c>
      <c r="DD130" s="681" t="s">
        <v>661</v>
      </c>
      <c r="DE130" s="679" t="s">
        <v>661</v>
      </c>
      <c r="DF130" s="679" t="s">
        <v>661</v>
      </c>
      <c r="DG130" s="679" t="s">
        <v>661</v>
      </c>
      <c r="DH130" s="665" t="s">
        <v>661</v>
      </c>
      <c r="DI130" s="665" t="s">
        <v>661</v>
      </c>
      <c r="DJ130" s="665" t="s">
        <v>661</v>
      </c>
      <c r="DK130" s="665" t="s">
        <v>661</v>
      </c>
      <c r="DL130" s="665" t="s">
        <v>661</v>
      </c>
      <c r="DM130" s="665" t="s">
        <v>661</v>
      </c>
      <c r="DN130" s="665" t="s">
        <v>661</v>
      </c>
      <c r="DO130" s="665" t="s">
        <v>661</v>
      </c>
      <c r="DP130" s="665" t="s">
        <v>661</v>
      </c>
      <c r="DQ130" s="665" t="s">
        <v>661</v>
      </c>
      <c r="DR130" s="681" t="s">
        <v>661</v>
      </c>
      <c r="DS130" s="681" t="s">
        <v>661</v>
      </c>
      <c r="DT130" s="681" t="s">
        <v>661</v>
      </c>
      <c r="DU130" s="679" t="s">
        <v>661</v>
      </c>
      <c r="DV130" s="679" t="s">
        <v>661</v>
      </c>
      <c r="DW130" s="682" t="s">
        <v>661</v>
      </c>
    </row>
    <row r="131" spans="1:127" x14ac:dyDescent="0.2">
      <c r="A131" s="661" t="s">
        <v>133</v>
      </c>
      <c r="B131" s="662">
        <v>2013</v>
      </c>
      <c r="C131" s="678" t="s">
        <v>661</v>
      </c>
      <c r="D131" s="679" t="s">
        <v>661</v>
      </c>
      <c r="E131" s="679" t="s">
        <v>661</v>
      </c>
      <c r="F131" s="665" t="s">
        <v>661</v>
      </c>
      <c r="G131" s="665" t="s">
        <v>661</v>
      </c>
      <c r="H131" s="679" t="s">
        <v>661</v>
      </c>
      <c r="I131" s="679" t="s">
        <v>661</v>
      </c>
      <c r="J131" s="679" t="s">
        <v>661</v>
      </c>
      <c r="K131" s="665" t="s">
        <v>661</v>
      </c>
      <c r="L131" s="665" t="s">
        <v>661</v>
      </c>
      <c r="M131" s="679" t="s">
        <v>661</v>
      </c>
      <c r="N131" s="679" t="s">
        <v>661</v>
      </c>
      <c r="O131" s="679" t="s">
        <v>661</v>
      </c>
      <c r="P131" s="665" t="s">
        <v>661</v>
      </c>
      <c r="Q131" s="665" t="s">
        <v>661</v>
      </c>
      <c r="R131" s="679" t="s">
        <v>661</v>
      </c>
      <c r="S131" s="680" t="s">
        <v>661</v>
      </c>
      <c r="T131" s="680" t="s">
        <v>661</v>
      </c>
      <c r="U131" s="665" t="s">
        <v>661</v>
      </c>
      <c r="V131" s="665" t="s">
        <v>661</v>
      </c>
      <c r="W131" s="679" t="s">
        <v>661</v>
      </c>
      <c r="X131" s="679" t="s">
        <v>661</v>
      </c>
      <c r="Y131" s="679" t="s">
        <v>661</v>
      </c>
      <c r="Z131" s="679" t="s">
        <v>661</v>
      </c>
      <c r="AA131" s="679" t="s">
        <v>661</v>
      </c>
      <c r="AB131" s="665" t="s">
        <v>661</v>
      </c>
      <c r="AC131" s="665" t="s">
        <v>661</v>
      </c>
      <c r="AD131" s="665" t="s">
        <v>661</v>
      </c>
      <c r="AE131" s="665" t="s">
        <v>661</v>
      </c>
      <c r="AF131" s="665" t="s">
        <v>661</v>
      </c>
      <c r="AG131" s="665" t="s">
        <v>661</v>
      </c>
      <c r="AH131" s="665" t="s">
        <v>661</v>
      </c>
      <c r="AI131" s="665" t="s">
        <v>661</v>
      </c>
      <c r="AJ131" s="665" t="s">
        <v>661</v>
      </c>
      <c r="AK131" s="665" t="s">
        <v>661</v>
      </c>
      <c r="AL131" s="680" t="s">
        <v>661</v>
      </c>
      <c r="AM131" s="680" t="s">
        <v>661</v>
      </c>
      <c r="AN131" s="680" t="s">
        <v>661</v>
      </c>
      <c r="AO131" s="668" t="s">
        <v>661</v>
      </c>
      <c r="AP131" s="668" t="s">
        <v>661</v>
      </c>
      <c r="AQ131" s="681" t="s">
        <v>661</v>
      </c>
      <c r="AR131" s="680" t="s">
        <v>661</v>
      </c>
      <c r="AS131" s="680" t="s">
        <v>661</v>
      </c>
      <c r="AT131" s="668" t="s">
        <v>661</v>
      </c>
      <c r="AU131" s="668" t="s">
        <v>661</v>
      </c>
      <c r="AV131" s="681" t="s">
        <v>661</v>
      </c>
      <c r="AW131" s="679" t="s">
        <v>661</v>
      </c>
      <c r="AX131" s="679" t="s">
        <v>661</v>
      </c>
      <c r="AY131" s="668" t="s">
        <v>661</v>
      </c>
      <c r="AZ131" s="668" t="s">
        <v>661</v>
      </c>
      <c r="BA131" s="681" t="s">
        <v>661</v>
      </c>
      <c r="BB131" s="680" t="s">
        <v>661</v>
      </c>
      <c r="BC131" s="680" t="s">
        <v>661</v>
      </c>
      <c r="BD131" s="668" t="s">
        <v>661</v>
      </c>
      <c r="BE131" s="668" t="s">
        <v>661</v>
      </c>
      <c r="BF131" s="679" t="s">
        <v>661</v>
      </c>
      <c r="BG131" s="679" t="s">
        <v>661</v>
      </c>
      <c r="BH131" s="679" t="s">
        <v>661</v>
      </c>
      <c r="BI131" s="665" t="s">
        <v>661</v>
      </c>
      <c r="BJ131" s="665" t="s">
        <v>661</v>
      </c>
      <c r="BK131" s="679" t="s">
        <v>661</v>
      </c>
      <c r="BL131" s="679" t="s">
        <v>661</v>
      </c>
      <c r="BM131" s="679" t="s">
        <v>661</v>
      </c>
      <c r="BN131" s="665" t="s">
        <v>661</v>
      </c>
      <c r="BO131" s="665" t="s">
        <v>661</v>
      </c>
      <c r="BP131" s="679" t="s">
        <v>661</v>
      </c>
      <c r="BQ131" s="679" t="s">
        <v>661</v>
      </c>
      <c r="BR131" s="679" t="s">
        <v>661</v>
      </c>
      <c r="BS131" s="665" t="s">
        <v>661</v>
      </c>
      <c r="BT131" s="665" t="s">
        <v>661</v>
      </c>
      <c r="BU131" s="679" t="s">
        <v>661</v>
      </c>
      <c r="BV131" s="680" t="s">
        <v>661</v>
      </c>
      <c r="BW131" s="680" t="s">
        <v>661</v>
      </c>
      <c r="BX131" s="665" t="s">
        <v>661</v>
      </c>
      <c r="BY131" s="665" t="s">
        <v>661</v>
      </c>
      <c r="BZ131" s="681" t="s">
        <v>661</v>
      </c>
      <c r="CA131" s="679" t="s">
        <v>661</v>
      </c>
      <c r="CB131" s="679" t="s">
        <v>661</v>
      </c>
      <c r="CC131" s="665" t="s">
        <v>661</v>
      </c>
      <c r="CD131" s="665" t="s">
        <v>661</v>
      </c>
      <c r="CE131" s="665" t="s">
        <v>661</v>
      </c>
      <c r="CF131" s="665" t="s">
        <v>661</v>
      </c>
      <c r="CG131" s="665" t="s">
        <v>661</v>
      </c>
      <c r="CH131" s="665" t="s">
        <v>661</v>
      </c>
      <c r="CI131" s="679" t="s">
        <v>661</v>
      </c>
      <c r="CJ131" s="679" t="s">
        <v>661</v>
      </c>
      <c r="CK131" s="679" t="s">
        <v>661</v>
      </c>
      <c r="CL131" s="665" t="s">
        <v>661</v>
      </c>
      <c r="CM131" s="665" t="s">
        <v>661</v>
      </c>
      <c r="CN131" s="679" t="s">
        <v>661</v>
      </c>
      <c r="CO131" s="679" t="s">
        <v>661</v>
      </c>
      <c r="CP131" s="679" t="s">
        <v>661</v>
      </c>
      <c r="CQ131" s="665" t="s">
        <v>661</v>
      </c>
      <c r="CR131" s="665" t="s">
        <v>661</v>
      </c>
      <c r="CS131" s="679" t="s">
        <v>661</v>
      </c>
      <c r="CT131" s="679" t="s">
        <v>661</v>
      </c>
      <c r="CU131" s="679" t="s">
        <v>661</v>
      </c>
      <c r="CV131" s="665" t="s">
        <v>661</v>
      </c>
      <c r="CW131" s="665" t="s">
        <v>661</v>
      </c>
      <c r="CX131" s="679" t="s">
        <v>661</v>
      </c>
      <c r="CY131" s="680" t="s">
        <v>661</v>
      </c>
      <c r="CZ131" s="680" t="s">
        <v>661</v>
      </c>
      <c r="DA131" s="665" t="s">
        <v>661</v>
      </c>
      <c r="DB131" s="665" t="s">
        <v>661</v>
      </c>
      <c r="DC131" s="681" t="s">
        <v>661</v>
      </c>
      <c r="DD131" s="681" t="s">
        <v>661</v>
      </c>
      <c r="DE131" s="679" t="s">
        <v>661</v>
      </c>
      <c r="DF131" s="679" t="s">
        <v>661</v>
      </c>
      <c r="DG131" s="679" t="s">
        <v>661</v>
      </c>
      <c r="DH131" s="665" t="s">
        <v>661</v>
      </c>
      <c r="DI131" s="665" t="s">
        <v>661</v>
      </c>
      <c r="DJ131" s="665" t="s">
        <v>661</v>
      </c>
      <c r="DK131" s="665" t="s">
        <v>661</v>
      </c>
      <c r="DL131" s="665" t="s">
        <v>661</v>
      </c>
      <c r="DM131" s="665" t="s">
        <v>661</v>
      </c>
      <c r="DN131" s="665" t="s">
        <v>661</v>
      </c>
      <c r="DO131" s="665" t="s">
        <v>661</v>
      </c>
      <c r="DP131" s="665" t="s">
        <v>661</v>
      </c>
      <c r="DQ131" s="665" t="s">
        <v>661</v>
      </c>
      <c r="DR131" s="681" t="s">
        <v>661</v>
      </c>
      <c r="DS131" s="681" t="s">
        <v>661</v>
      </c>
      <c r="DT131" s="681" t="s">
        <v>661</v>
      </c>
      <c r="DU131" s="679" t="s">
        <v>661</v>
      </c>
      <c r="DV131" s="679" t="s">
        <v>661</v>
      </c>
      <c r="DW131" s="682" t="s">
        <v>661</v>
      </c>
    </row>
    <row r="132" spans="1:127" x14ac:dyDescent="0.2">
      <c r="A132" s="661" t="s">
        <v>134</v>
      </c>
      <c r="B132" s="662">
        <v>2013</v>
      </c>
      <c r="C132" s="678" t="s">
        <v>1111</v>
      </c>
      <c r="D132" s="679" t="s">
        <v>905</v>
      </c>
      <c r="E132" s="679" t="s">
        <v>911</v>
      </c>
      <c r="F132" s="665" t="s">
        <v>1027</v>
      </c>
      <c r="G132" s="665" t="s">
        <v>997</v>
      </c>
      <c r="H132" s="679" t="s">
        <v>879</v>
      </c>
      <c r="I132" s="679" t="s">
        <v>663</v>
      </c>
      <c r="J132" s="679" t="s">
        <v>676</v>
      </c>
      <c r="K132" s="665" t="s">
        <v>235</v>
      </c>
      <c r="L132" s="665" t="s">
        <v>235</v>
      </c>
      <c r="M132" s="679" t="s">
        <v>1048</v>
      </c>
      <c r="N132" s="679" t="s">
        <v>890</v>
      </c>
      <c r="O132" s="679" t="s">
        <v>911</v>
      </c>
      <c r="P132" s="665" t="s">
        <v>1045</v>
      </c>
      <c r="Q132" s="665" t="s">
        <v>904</v>
      </c>
      <c r="R132" s="679" t="s">
        <v>1025</v>
      </c>
      <c r="S132" s="680" t="s">
        <v>681</v>
      </c>
      <c r="T132" s="680" t="s">
        <v>1049</v>
      </c>
      <c r="U132" s="665" t="s">
        <v>887</v>
      </c>
      <c r="V132" s="665" t="s">
        <v>736</v>
      </c>
      <c r="W132" s="679" t="s">
        <v>663</v>
      </c>
      <c r="X132" s="679" t="s">
        <v>236</v>
      </c>
      <c r="Y132" s="679" t="s">
        <v>237</v>
      </c>
      <c r="Z132" s="679" t="s">
        <v>1010</v>
      </c>
      <c r="AA132" s="679" t="s">
        <v>906</v>
      </c>
      <c r="AB132" s="665" t="s">
        <v>235</v>
      </c>
      <c r="AC132" s="665" t="s">
        <v>236</v>
      </c>
      <c r="AD132" s="665" t="s">
        <v>232</v>
      </c>
      <c r="AE132" s="665" t="s">
        <v>880</v>
      </c>
      <c r="AF132" s="665" t="s">
        <v>696</v>
      </c>
      <c r="AG132" s="665" t="s">
        <v>235</v>
      </c>
      <c r="AH132" s="665" t="s">
        <v>237</v>
      </c>
      <c r="AI132" s="665" t="s">
        <v>232</v>
      </c>
      <c r="AJ132" s="665" t="s">
        <v>670</v>
      </c>
      <c r="AK132" s="665" t="s">
        <v>921</v>
      </c>
      <c r="AL132" s="680" t="s">
        <v>882</v>
      </c>
      <c r="AM132" s="680" t="s">
        <v>882</v>
      </c>
      <c r="AN132" s="680" t="s">
        <v>882</v>
      </c>
      <c r="AO132" s="668" t="s">
        <v>882</v>
      </c>
      <c r="AP132" s="668" t="s">
        <v>882</v>
      </c>
      <c r="AQ132" s="681" t="s">
        <v>882</v>
      </c>
      <c r="AR132" s="680" t="s">
        <v>882</v>
      </c>
      <c r="AS132" s="680">
        <v>0.1</v>
      </c>
      <c r="AT132" s="668" t="s">
        <v>882</v>
      </c>
      <c r="AU132" s="668" t="s">
        <v>882</v>
      </c>
      <c r="AV132" s="681" t="s">
        <v>882</v>
      </c>
      <c r="AW132" s="679" t="s">
        <v>882</v>
      </c>
      <c r="AX132" s="679" t="s">
        <v>883</v>
      </c>
      <c r="AY132" s="668" t="s">
        <v>882</v>
      </c>
      <c r="AZ132" s="668" t="s">
        <v>882</v>
      </c>
      <c r="BA132" s="681" t="s">
        <v>882</v>
      </c>
      <c r="BB132" s="680" t="s">
        <v>882</v>
      </c>
      <c r="BC132" s="680">
        <v>0.1</v>
      </c>
      <c r="BD132" s="668" t="s">
        <v>882</v>
      </c>
      <c r="BE132" s="668" t="s">
        <v>882</v>
      </c>
      <c r="BF132" s="679" t="s">
        <v>906</v>
      </c>
      <c r="BG132" s="679" t="s">
        <v>674</v>
      </c>
      <c r="BH132" s="679" t="s">
        <v>989</v>
      </c>
      <c r="BI132" s="665" t="s">
        <v>681</v>
      </c>
      <c r="BJ132" s="665" t="s">
        <v>1062</v>
      </c>
      <c r="BK132" s="679" t="s">
        <v>235</v>
      </c>
      <c r="BL132" s="679" t="s">
        <v>236</v>
      </c>
      <c r="BM132" s="679" t="s">
        <v>235</v>
      </c>
      <c r="BN132" s="665" t="s">
        <v>236</v>
      </c>
      <c r="BO132" s="665" t="s">
        <v>236</v>
      </c>
      <c r="BP132" s="679" t="s">
        <v>906</v>
      </c>
      <c r="BQ132" s="679" t="s">
        <v>689</v>
      </c>
      <c r="BR132" s="679" t="s">
        <v>1050</v>
      </c>
      <c r="BS132" s="665" t="s">
        <v>1163</v>
      </c>
      <c r="BT132" s="665" t="s">
        <v>880</v>
      </c>
      <c r="BU132" s="679" t="s">
        <v>969</v>
      </c>
      <c r="BV132" s="680">
        <v>2900</v>
      </c>
      <c r="BW132" s="680" t="s">
        <v>906</v>
      </c>
      <c r="BX132" s="665" t="s">
        <v>678</v>
      </c>
      <c r="BY132" s="665" t="s">
        <v>685</v>
      </c>
      <c r="BZ132" s="681" t="s">
        <v>235</v>
      </c>
      <c r="CA132" s="679" t="s">
        <v>666</v>
      </c>
      <c r="CB132" s="679" t="s">
        <v>676</v>
      </c>
      <c r="CC132" s="665" t="s">
        <v>236</v>
      </c>
      <c r="CD132" s="665" t="s">
        <v>667</v>
      </c>
      <c r="CE132" s="665" t="s">
        <v>673</v>
      </c>
      <c r="CF132" s="665" t="s">
        <v>236</v>
      </c>
      <c r="CG132" s="665" t="s">
        <v>665</v>
      </c>
      <c r="CH132" s="665" t="s">
        <v>235</v>
      </c>
      <c r="CI132" s="679" t="s">
        <v>685</v>
      </c>
      <c r="CJ132" s="679" t="s">
        <v>669</v>
      </c>
      <c r="CK132" s="679" t="s">
        <v>934</v>
      </c>
      <c r="CL132" s="665" t="s">
        <v>879</v>
      </c>
      <c r="CM132" s="665" t="s">
        <v>235</v>
      </c>
      <c r="CN132" s="679" t="s">
        <v>237</v>
      </c>
      <c r="CO132" s="679" t="s">
        <v>237</v>
      </c>
      <c r="CP132" s="679" t="s">
        <v>236</v>
      </c>
      <c r="CQ132" s="665" t="s">
        <v>232</v>
      </c>
      <c r="CR132" s="665" t="s">
        <v>232</v>
      </c>
      <c r="CS132" s="679" t="s">
        <v>673</v>
      </c>
      <c r="CT132" s="679" t="s">
        <v>663</v>
      </c>
      <c r="CU132" s="679" t="s">
        <v>950</v>
      </c>
      <c r="CV132" s="665" t="s">
        <v>668</v>
      </c>
      <c r="CW132" s="665" t="s">
        <v>235</v>
      </c>
      <c r="CX132" s="679" t="s">
        <v>236</v>
      </c>
      <c r="CY132" s="680" t="s">
        <v>237</v>
      </c>
      <c r="CZ132" s="680" t="s">
        <v>236</v>
      </c>
      <c r="DA132" s="665" t="s">
        <v>237</v>
      </c>
      <c r="DB132" s="665" t="s">
        <v>232</v>
      </c>
      <c r="DC132" s="681" t="s">
        <v>237</v>
      </c>
      <c r="DD132" s="681" t="s">
        <v>232</v>
      </c>
      <c r="DE132" s="679" t="s">
        <v>232</v>
      </c>
      <c r="DF132" s="679" t="s">
        <v>232</v>
      </c>
      <c r="DG132" s="679" t="s">
        <v>237</v>
      </c>
      <c r="DH132" s="665" t="s">
        <v>232</v>
      </c>
      <c r="DI132" s="665" t="s">
        <v>232</v>
      </c>
      <c r="DJ132" s="665" t="s">
        <v>232</v>
      </c>
      <c r="DK132" s="665" t="s">
        <v>232</v>
      </c>
      <c r="DL132" s="665" t="s">
        <v>237</v>
      </c>
      <c r="DM132" s="665" t="s">
        <v>232</v>
      </c>
      <c r="DN132" s="665" t="s">
        <v>232</v>
      </c>
      <c r="DO132" s="665" t="s">
        <v>232</v>
      </c>
      <c r="DP132" s="665" t="s">
        <v>232</v>
      </c>
      <c r="DQ132" s="665" t="s">
        <v>232</v>
      </c>
      <c r="DR132" s="681" t="s">
        <v>661</v>
      </c>
      <c r="DS132" s="681" t="s">
        <v>661</v>
      </c>
      <c r="DT132" s="681" t="s">
        <v>661</v>
      </c>
      <c r="DU132" s="679" t="s">
        <v>668</v>
      </c>
      <c r="DV132" s="679" t="s">
        <v>235</v>
      </c>
      <c r="DW132" s="682" t="s">
        <v>672</v>
      </c>
    </row>
    <row r="133" spans="1:127" x14ac:dyDescent="0.2">
      <c r="A133" s="661" t="s">
        <v>135</v>
      </c>
      <c r="B133" s="662">
        <v>2013</v>
      </c>
      <c r="C133" s="690" t="s">
        <v>661</v>
      </c>
      <c r="D133" s="691" t="s">
        <v>661</v>
      </c>
      <c r="E133" s="691" t="s">
        <v>661</v>
      </c>
      <c r="F133" s="692" t="s">
        <v>661</v>
      </c>
      <c r="G133" s="692" t="s">
        <v>661</v>
      </c>
      <c r="H133" s="691" t="s">
        <v>661</v>
      </c>
      <c r="I133" s="691" t="s">
        <v>661</v>
      </c>
      <c r="J133" s="691" t="s">
        <v>661</v>
      </c>
      <c r="K133" s="692" t="s">
        <v>661</v>
      </c>
      <c r="L133" s="692" t="s">
        <v>661</v>
      </c>
      <c r="M133" s="691" t="s">
        <v>661</v>
      </c>
      <c r="N133" s="691" t="s">
        <v>661</v>
      </c>
      <c r="O133" s="691" t="s">
        <v>661</v>
      </c>
      <c r="P133" s="692" t="s">
        <v>661</v>
      </c>
      <c r="Q133" s="692" t="s">
        <v>661</v>
      </c>
      <c r="R133" s="691" t="s">
        <v>661</v>
      </c>
      <c r="S133" s="693" t="s">
        <v>661</v>
      </c>
      <c r="T133" s="693" t="s">
        <v>661</v>
      </c>
      <c r="U133" s="692" t="s">
        <v>661</v>
      </c>
      <c r="V133" s="692" t="s">
        <v>661</v>
      </c>
      <c r="W133" s="691" t="s">
        <v>661</v>
      </c>
      <c r="X133" s="691" t="s">
        <v>661</v>
      </c>
      <c r="Y133" s="691" t="s">
        <v>661</v>
      </c>
      <c r="Z133" s="691" t="s">
        <v>661</v>
      </c>
      <c r="AA133" s="691" t="s">
        <v>661</v>
      </c>
      <c r="AB133" s="692" t="s">
        <v>661</v>
      </c>
      <c r="AC133" s="692" t="s">
        <v>661</v>
      </c>
      <c r="AD133" s="692" t="s">
        <v>661</v>
      </c>
      <c r="AE133" s="692" t="s">
        <v>661</v>
      </c>
      <c r="AF133" s="692" t="s">
        <v>661</v>
      </c>
      <c r="AG133" s="692" t="s">
        <v>661</v>
      </c>
      <c r="AH133" s="692" t="s">
        <v>661</v>
      </c>
      <c r="AI133" s="692" t="s">
        <v>661</v>
      </c>
      <c r="AJ133" s="692" t="s">
        <v>661</v>
      </c>
      <c r="AK133" s="692" t="s">
        <v>661</v>
      </c>
      <c r="AL133" s="693" t="s">
        <v>661</v>
      </c>
      <c r="AM133" s="693" t="s">
        <v>661</v>
      </c>
      <c r="AN133" s="693" t="s">
        <v>661</v>
      </c>
      <c r="AO133" s="694" t="s">
        <v>661</v>
      </c>
      <c r="AP133" s="694" t="s">
        <v>661</v>
      </c>
      <c r="AQ133" s="695" t="s">
        <v>661</v>
      </c>
      <c r="AR133" s="697" t="s">
        <v>661</v>
      </c>
      <c r="AS133" s="686" t="s">
        <v>661</v>
      </c>
      <c r="AT133" s="687" t="s">
        <v>661</v>
      </c>
      <c r="AU133" s="698" t="s">
        <v>661</v>
      </c>
      <c r="AV133" s="695" t="s">
        <v>661</v>
      </c>
      <c r="AW133" s="691" t="s">
        <v>661</v>
      </c>
      <c r="AX133" s="691" t="s">
        <v>661</v>
      </c>
      <c r="AY133" s="694" t="s">
        <v>661</v>
      </c>
      <c r="AZ133" s="694" t="s">
        <v>661</v>
      </c>
      <c r="BA133" s="695" t="s">
        <v>661</v>
      </c>
      <c r="BB133" s="693" t="s">
        <v>661</v>
      </c>
      <c r="BC133" s="693" t="s">
        <v>661</v>
      </c>
      <c r="BD133" s="694" t="s">
        <v>661</v>
      </c>
      <c r="BE133" s="694" t="s">
        <v>661</v>
      </c>
      <c r="BF133" s="691" t="s">
        <v>661</v>
      </c>
      <c r="BG133" s="691" t="s">
        <v>661</v>
      </c>
      <c r="BH133" s="691" t="s">
        <v>661</v>
      </c>
      <c r="BI133" s="692" t="s">
        <v>661</v>
      </c>
      <c r="BJ133" s="692" t="s">
        <v>661</v>
      </c>
      <c r="BK133" s="691" t="s">
        <v>661</v>
      </c>
      <c r="BL133" s="691" t="s">
        <v>661</v>
      </c>
      <c r="BM133" s="691" t="s">
        <v>661</v>
      </c>
      <c r="BN133" s="692" t="s">
        <v>661</v>
      </c>
      <c r="BO133" s="692" t="s">
        <v>661</v>
      </c>
      <c r="BP133" s="691" t="s">
        <v>661</v>
      </c>
      <c r="BQ133" s="691" t="s">
        <v>661</v>
      </c>
      <c r="BR133" s="691" t="s">
        <v>661</v>
      </c>
      <c r="BS133" s="692" t="s">
        <v>661</v>
      </c>
      <c r="BT133" s="692" t="s">
        <v>661</v>
      </c>
      <c r="BU133" s="691" t="s">
        <v>661</v>
      </c>
      <c r="BV133" s="693" t="s">
        <v>661</v>
      </c>
      <c r="BW133" s="693" t="s">
        <v>661</v>
      </c>
      <c r="BX133" s="692" t="s">
        <v>661</v>
      </c>
      <c r="BY133" s="692" t="s">
        <v>661</v>
      </c>
      <c r="BZ133" s="695" t="s">
        <v>661</v>
      </c>
      <c r="CA133" s="691" t="s">
        <v>661</v>
      </c>
      <c r="CB133" s="691" t="s">
        <v>661</v>
      </c>
      <c r="CC133" s="692" t="s">
        <v>661</v>
      </c>
      <c r="CD133" s="692" t="s">
        <v>661</v>
      </c>
      <c r="CE133" s="692" t="s">
        <v>661</v>
      </c>
      <c r="CF133" s="692" t="s">
        <v>661</v>
      </c>
      <c r="CG133" s="692" t="s">
        <v>661</v>
      </c>
      <c r="CH133" s="692" t="s">
        <v>661</v>
      </c>
      <c r="CI133" s="691" t="s">
        <v>661</v>
      </c>
      <c r="CJ133" s="691" t="s">
        <v>661</v>
      </c>
      <c r="CK133" s="691" t="s">
        <v>661</v>
      </c>
      <c r="CL133" s="692" t="s">
        <v>661</v>
      </c>
      <c r="CM133" s="692" t="s">
        <v>661</v>
      </c>
      <c r="CN133" s="691" t="s">
        <v>661</v>
      </c>
      <c r="CO133" s="691" t="s">
        <v>661</v>
      </c>
      <c r="CP133" s="691" t="s">
        <v>661</v>
      </c>
      <c r="CQ133" s="692" t="s">
        <v>661</v>
      </c>
      <c r="CR133" s="692" t="s">
        <v>661</v>
      </c>
      <c r="CS133" s="691" t="s">
        <v>661</v>
      </c>
      <c r="CT133" s="691" t="s">
        <v>661</v>
      </c>
      <c r="CU133" s="691" t="s">
        <v>661</v>
      </c>
      <c r="CV133" s="692" t="s">
        <v>661</v>
      </c>
      <c r="CW133" s="692" t="s">
        <v>661</v>
      </c>
      <c r="CX133" s="691" t="s">
        <v>661</v>
      </c>
      <c r="CY133" s="693" t="s">
        <v>661</v>
      </c>
      <c r="CZ133" s="693" t="s">
        <v>661</v>
      </c>
      <c r="DA133" s="692" t="s">
        <v>661</v>
      </c>
      <c r="DB133" s="692" t="s">
        <v>661</v>
      </c>
      <c r="DC133" s="695" t="s">
        <v>661</v>
      </c>
      <c r="DD133" s="695" t="s">
        <v>661</v>
      </c>
      <c r="DE133" s="691" t="s">
        <v>661</v>
      </c>
      <c r="DF133" s="691" t="s">
        <v>661</v>
      </c>
      <c r="DG133" s="691" t="s">
        <v>661</v>
      </c>
      <c r="DH133" s="692" t="s">
        <v>661</v>
      </c>
      <c r="DI133" s="692" t="s">
        <v>661</v>
      </c>
      <c r="DJ133" s="692" t="s">
        <v>661</v>
      </c>
      <c r="DK133" s="692" t="s">
        <v>661</v>
      </c>
      <c r="DL133" s="692" t="s">
        <v>661</v>
      </c>
      <c r="DM133" s="692" t="s">
        <v>661</v>
      </c>
      <c r="DN133" s="692" t="s">
        <v>661</v>
      </c>
      <c r="DO133" s="692" t="s">
        <v>661</v>
      </c>
      <c r="DP133" s="692" t="s">
        <v>661</v>
      </c>
      <c r="DQ133" s="692" t="s">
        <v>661</v>
      </c>
      <c r="DR133" s="695" t="s">
        <v>661</v>
      </c>
      <c r="DS133" s="695" t="s">
        <v>661</v>
      </c>
      <c r="DT133" s="695" t="s">
        <v>661</v>
      </c>
      <c r="DU133" s="691" t="s">
        <v>661</v>
      </c>
      <c r="DV133" s="691" t="s">
        <v>661</v>
      </c>
      <c r="DW133" s="696" t="s">
        <v>661</v>
      </c>
    </row>
    <row r="134" spans="1:127" x14ac:dyDescent="0.2">
      <c r="A134" s="661" t="s">
        <v>136</v>
      </c>
      <c r="B134" s="662">
        <v>2013</v>
      </c>
      <c r="C134" s="690" t="s">
        <v>661</v>
      </c>
      <c r="D134" s="691" t="s">
        <v>661</v>
      </c>
      <c r="E134" s="691" t="s">
        <v>661</v>
      </c>
      <c r="F134" s="692" t="s">
        <v>661</v>
      </c>
      <c r="G134" s="692" t="s">
        <v>661</v>
      </c>
      <c r="H134" s="691" t="s">
        <v>661</v>
      </c>
      <c r="I134" s="691" t="s">
        <v>661</v>
      </c>
      <c r="J134" s="691" t="s">
        <v>661</v>
      </c>
      <c r="K134" s="692" t="s">
        <v>661</v>
      </c>
      <c r="L134" s="692" t="s">
        <v>661</v>
      </c>
      <c r="M134" s="691" t="s">
        <v>661</v>
      </c>
      <c r="N134" s="691" t="s">
        <v>661</v>
      </c>
      <c r="O134" s="691" t="s">
        <v>661</v>
      </c>
      <c r="P134" s="692" t="s">
        <v>661</v>
      </c>
      <c r="Q134" s="692" t="s">
        <v>661</v>
      </c>
      <c r="R134" s="691" t="s">
        <v>661</v>
      </c>
      <c r="S134" s="693" t="s">
        <v>661</v>
      </c>
      <c r="T134" s="693" t="s">
        <v>661</v>
      </c>
      <c r="U134" s="692" t="s">
        <v>661</v>
      </c>
      <c r="V134" s="692" t="s">
        <v>661</v>
      </c>
      <c r="W134" s="691" t="s">
        <v>661</v>
      </c>
      <c r="X134" s="691" t="s">
        <v>661</v>
      </c>
      <c r="Y134" s="691" t="s">
        <v>661</v>
      </c>
      <c r="Z134" s="691" t="s">
        <v>661</v>
      </c>
      <c r="AA134" s="691" t="s">
        <v>661</v>
      </c>
      <c r="AB134" s="692" t="s">
        <v>661</v>
      </c>
      <c r="AC134" s="692" t="s">
        <v>661</v>
      </c>
      <c r="AD134" s="692" t="s">
        <v>661</v>
      </c>
      <c r="AE134" s="692" t="s">
        <v>661</v>
      </c>
      <c r="AF134" s="692" t="s">
        <v>661</v>
      </c>
      <c r="AG134" s="692" t="s">
        <v>661</v>
      </c>
      <c r="AH134" s="692" t="s">
        <v>661</v>
      </c>
      <c r="AI134" s="692" t="s">
        <v>661</v>
      </c>
      <c r="AJ134" s="692" t="s">
        <v>661</v>
      </c>
      <c r="AK134" s="692" t="s">
        <v>661</v>
      </c>
      <c r="AL134" s="693" t="s">
        <v>661</v>
      </c>
      <c r="AM134" s="693" t="s">
        <v>661</v>
      </c>
      <c r="AN134" s="693" t="s">
        <v>661</v>
      </c>
      <c r="AO134" s="694" t="s">
        <v>661</v>
      </c>
      <c r="AP134" s="694" t="s">
        <v>661</v>
      </c>
      <c r="AQ134" s="695" t="s">
        <v>661</v>
      </c>
      <c r="AR134" s="697" t="s">
        <v>661</v>
      </c>
      <c r="AS134" s="686" t="s">
        <v>661</v>
      </c>
      <c r="AT134" s="687" t="s">
        <v>661</v>
      </c>
      <c r="AU134" s="698" t="s">
        <v>661</v>
      </c>
      <c r="AV134" s="695" t="s">
        <v>661</v>
      </c>
      <c r="AW134" s="691" t="s">
        <v>661</v>
      </c>
      <c r="AX134" s="691" t="s">
        <v>661</v>
      </c>
      <c r="AY134" s="694" t="s">
        <v>661</v>
      </c>
      <c r="AZ134" s="694" t="s">
        <v>661</v>
      </c>
      <c r="BA134" s="695" t="s">
        <v>661</v>
      </c>
      <c r="BB134" s="693" t="s">
        <v>661</v>
      </c>
      <c r="BC134" s="693" t="s">
        <v>661</v>
      </c>
      <c r="BD134" s="694" t="s">
        <v>661</v>
      </c>
      <c r="BE134" s="694" t="s">
        <v>661</v>
      </c>
      <c r="BF134" s="691" t="s">
        <v>661</v>
      </c>
      <c r="BG134" s="691" t="s">
        <v>661</v>
      </c>
      <c r="BH134" s="691" t="s">
        <v>661</v>
      </c>
      <c r="BI134" s="692" t="s">
        <v>661</v>
      </c>
      <c r="BJ134" s="692" t="s">
        <v>661</v>
      </c>
      <c r="BK134" s="691" t="s">
        <v>661</v>
      </c>
      <c r="BL134" s="691" t="s">
        <v>661</v>
      </c>
      <c r="BM134" s="691" t="s">
        <v>661</v>
      </c>
      <c r="BN134" s="692" t="s">
        <v>661</v>
      </c>
      <c r="BO134" s="692" t="s">
        <v>661</v>
      </c>
      <c r="BP134" s="691" t="s">
        <v>661</v>
      </c>
      <c r="BQ134" s="691" t="s">
        <v>661</v>
      </c>
      <c r="BR134" s="691" t="s">
        <v>661</v>
      </c>
      <c r="BS134" s="692" t="s">
        <v>661</v>
      </c>
      <c r="BT134" s="692" t="s">
        <v>661</v>
      </c>
      <c r="BU134" s="691" t="s">
        <v>661</v>
      </c>
      <c r="BV134" s="693" t="s">
        <v>661</v>
      </c>
      <c r="BW134" s="693" t="s">
        <v>661</v>
      </c>
      <c r="BX134" s="692" t="s">
        <v>661</v>
      </c>
      <c r="BY134" s="692" t="s">
        <v>661</v>
      </c>
      <c r="BZ134" s="695" t="s">
        <v>661</v>
      </c>
      <c r="CA134" s="691" t="s">
        <v>661</v>
      </c>
      <c r="CB134" s="691" t="s">
        <v>661</v>
      </c>
      <c r="CC134" s="692" t="s">
        <v>661</v>
      </c>
      <c r="CD134" s="692" t="s">
        <v>661</v>
      </c>
      <c r="CE134" s="692" t="s">
        <v>661</v>
      </c>
      <c r="CF134" s="692" t="s">
        <v>661</v>
      </c>
      <c r="CG134" s="692" t="s">
        <v>661</v>
      </c>
      <c r="CH134" s="692" t="s">
        <v>661</v>
      </c>
      <c r="CI134" s="691" t="s">
        <v>661</v>
      </c>
      <c r="CJ134" s="691" t="s">
        <v>661</v>
      </c>
      <c r="CK134" s="691" t="s">
        <v>661</v>
      </c>
      <c r="CL134" s="692" t="s">
        <v>661</v>
      </c>
      <c r="CM134" s="692" t="s">
        <v>661</v>
      </c>
      <c r="CN134" s="691" t="s">
        <v>661</v>
      </c>
      <c r="CO134" s="691" t="s">
        <v>661</v>
      </c>
      <c r="CP134" s="691" t="s">
        <v>661</v>
      </c>
      <c r="CQ134" s="692" t="s">
        <v>661</v>
      </c>
      <c r="CR134" s="692" t="s">
        <v>661</v>
      </c>
      <c r="CS134" s="691" t="s">
        <v>661</v>
      </c>
      <c r="CT134" s="691" t="s">
        <v>661</v>
      </c>
      <c r="CU134" s="691" t="s">
        <v>661</v>
      </c>
      <c r="CV134" s="692" t="s">
        <v>661</v>
      </c>
      <c r="CW134" s="692" t="s">
        <v>661</v>
      </c>
      <c r="CX134" s="691" t="s">
        <v>661</v>
      </c>
      <c r="CY134" s="693" t="s">
        <v>661</v>
      </c>
      <c r="CZ134" s="693" t="s">
        <v>661</v>
      </c>
      <c r="DA134" s="692" t="s">
        <v>661</v>
      </c>
      <c r="DB134" s="692" t="s">
        <v>661</v>
      </c>
      <c r="DC134" s="695" t="s">
        <v>661</v>
      </c>
      <c r="DD134" s="695" t="s">
        <v>661</v>
      </c>
      <c r="DE134" s="691" t="s">
        <v>661</v>
      </c>
      <c r="DF134" s="691" t="s">
        <v>661</v>
      </c>
      <c r="DG134" s="691" t="s">
        <v>661</v>
      </c>
      <c r="DH134" s="692" t="s">
        <v>661</v>
      </c>
      <c r="DI134" s="692" t="s">
        <v>661</v>
      </c>
      <c r="DJ134" s="692" t="s">
        <v>661</v>
      </c>
      <c r="DK134" s="692" t="s">
        <v>661</v>
      </c>
      <c r="DL134" s="692" t="s">
        <v>661</v>
      </c>
      <c r="DM134" s="692" t="s">
        <v>661</v>
      </c>
      <c r="DN134" s="692" t="s">
        <v>661</v>
      </c>
      <c r="DO134" s="692" t="s">
        <v>661</v>
      </c>
      <c r="DP134" s="692" t="s">
        <v>661</v>
      </c>
      <c r="DQ134" s="692" t="s">
        <v>661</v>
      </c>
      <c r="DR134" s="695" t="s">
        <v>661</v>
      </c>
      <c r="DS134" s="695" t="s">
        <v>661</v>
      </c>
      <c r="DT134" s="695" t="s">
        <v>661</v>
      </c>
      <c r="DU134" s="691" t="s">
        <v>661</v>
      </c>
      <c r="DV134" s="691" t="s">
        <v>661</v>
      </c>
      <c r="DW134" s="696" t="s">
        <v>661</v>
      </c>
    </row>
    <row r="135" spans="1:127" x14ac:dyDescent="0.2">
      <c r="A135" s="661" t="s">
        <v>137</v>
      </c>
      <c r="B135" s="662">
        <v>2013</v>
      </c>
      <c r="C135" s="678" t="s">
        <v>881</v>
      </c>
      <c r="D135" s="679" t="s">
        <v>887</v>
      </c>
      <c r="E135" s="679" t="s">
        <v>904</v>
      </c>
      <c r="F135" s="665" t="s">
        <v>695</v>
      </c>
      <c r="G135" s="665" t="s">
        <v>691</v>
      </c>
      <c r="H135" s="679" t="s">
        <v>236</v>
      </c>
      <c r="I135" s="679" t="s">
        <v>236</v>
      </c>
      <c r="J135" s="679" t="s">
        <v>236</v>
      </c>
      <c r="K135" s="665" t="s">
        <v>237</v>
      </c>
      <c r="L135" s="665" t="s">
        <v>237</v>
      </c>
      <c r="M135" s="679" t="s">
        <v>692</v>
      </c>
      <c r="N135" s="679" t="s">
        <v>887</v>
      </c>
      <c r="O135" s="679" t="s">
        <v>904</v>
      </c>
      <c r="P135" s="665" t="s">
        <v>695</v>
      </c>
      <c r="Q135" s="665" t="s">
        <v>687</v>
      </c>
      <c r="R135" s="679" t="s">
        <v>673</v>
      </c>
      <c r="S135" s="680">
        <v>1200</v>
      </c>
      <c r="T135" s="680">
        <v>3300</v>
      </c>
      <c r="U135" s="665" t="s">
        <v>665</v>
      </c>
      <c r="V135" s="665" t="s">
        <v>235</v>
      </c>
      <c r="W135" s="679" t="s">
        <v>237</v>
      </c>
      <c r="X135" s="679" t="s">
        <v>232</v>
      </c>
      <c r="Y135" s="679" t="s">
        <v>232</v>
      </c>
      <c r="Z135" s="679" t="s">
        <v>235</v>
      </c>
      <c r="AA135" s="679" t="s">
        <v>677</v>
      </c>
      <c r="AB135" s="665" t="s">
        <v>232</v>
      </c>
      <c r="AC135" s="665" t="s">
        <v>232</v>
      </c>
      <c r="AD135" s="665" t="s">
        <v>232</v>
      </c>
      <c r="AE135" s="665" t="s">
        <v>236</v>
      </c>
      <c r="AF135" s="665" t="s">
        <v>235</v>
      </c>
      <c r="AG135" s="665" t="s">
        <v>232</v>
      </c>
      <c r="AH135" s="665" t="s">
        <v>232</v>
      </c>
      <c r="AI135" s="665" t="s">
        <v>232</v>
      </c>
      <c r="AJ135" s="665" t="s">
        <v>236</v>
      </c>
      <c r="AK135" s="665" t="s">
        <v>235</v>
      </c>
      <c r="AL135" s="680">
        <v>0.4</v>
      </c>
      <c r="AM135" s="680">
        <v>0.3</v>
      </c>
      <c r="AN135" s="680">
        <v>0.5</v>
      </c>
      <c r="AO135" s="668">
        <v>0.56999999999999995</v>
      </c>
      <c r="AP135" s="668">
        <v>0.25</v>
      </c>
      <c r="AQ135" s="681" t="s">
        <v>930</v>
      </c>
      <c r="AR135" s="680">
        <v>0.5</v>
      </c>
      <c r="AS135" s="680">
        <v>0.7</v>
      </c>
      <c r="AT135" s="668">
        <v>0.78</v>
      </c>
      <c r="AU135" s="668">
        <v>0.35</v>
      </c>
      <c r="AV135" s="681" t="s">
        <v>971</v>
      </c>
      <c r="AW135" s="679" t="s">
        <v>972</v>
      </c>
      <c r="AX135" s="679" t="s">
        <v>1023</v>
      </c>
      <c r="AY135" s="668" t="s">
        <v>929</v>
      </c>
      <c r="AZ135" s="668" t="s">
        <v>973</v>
      </c>
      <c r="BA135" s="681" t="s">
        <v>952</v>
      </c>
      <c r="BB135" s="680">
        <v>0.2</v>
      </c>
      <c r="BC135" s="680">
        <v>0.5</v>
      </c>
      <c r="BD135" s="668" t="s">
        <v>973</v>
      </c>
      <c r="BE135" s="668" t="s">
        <v>952</v>
      </c>
      <c r="BF135" s="679" t="s">
        <v>235</v>
      </c>
      <c r="BG135" s="679" t="s">
        <v>235</v>
      </c>
      <c r="BH135" s="679" t="s">
        <v>677</v>
      </c>
      <c r="BI135" s="665" t="s">
        <v>235</v>
      </c>
      <c r="BJ135" s="665" t="s">
        <v>236</v>
      </c>
      <c r="BK135" s="679" t="s">
        <v>232</v>
      </c>
      <c r="BL135" s="679" t="s">
        <v>232</v>
      </c>
      <c r="BM135" s="679" t="s">
        <v>232</v>
      </c>
      <c r="BN135" s="665" t="s">
        <v>232</v>
      </c>
      <c r="BO135" s="665" t="s">
        <v>232</v>
      </c>
      <c r="BP135" s="679" t="s">
        <v>235</v>
      </c>
      <c r="BQ135" s="679" t="s">
        <v>235</v>
      </c>
      <c r="BR135" s="679" t="s">
        <v>677</v>
      </c>
      <c r="BS135" s="665" t="s">
        <v>235</v>
      </c>
      <c r="BT135" s="665" t="s">
        <v>236</v>
      </c>
      <c r="BU135" s="679" t="s">
        <v>236</v>
      </c>
      <c r="BV135" s="680" t="s">
        <v>236</v>
      </c>
      <c r="BW135" s="680" t="s">
        <v>235</v>
      </c>
      <c r="BX135" s="665" t="s">
        <v>236</v>
      </c>
      <c r="BY135" s="665" t="s">
        <v>237</v>
      </c>
      <c r="BZ135" s="681" t="s">
        <v>232</v>
      </c>
      <c r="CA135" s="679" t="s">
        <v>237</v>
      </c>
      <c r="CB135" s="679" t="s">
        <v>237</v>
      </c>
      <c r="CC135" s="665" t="s">
        <v>232</v>
      </c>
      <c r="CD135" s="665" t="s">
        <v>237</v>
      </c>
      <c r="CE135" s="665" t="s">
        <v>237</v>
      </c>
      <c r="CF135" s="665" t="s">
        <v>232</v>
      </c>
      <c r="CG135" s="665" t="s">
        <v>232</v>
      </c>
      <c r="CH135" s="665" t="s">
        <v>232</v>
      </c>
      <c r="CI135" s="679" t="s">
        <v>235</v>
      </c>
      <c r="CJ135" s="679" t="s">
        <v>236</v>
      </c>
      <c r="CK135" s="679" t="s">
        <v>235</v>
      </c>
      <c r="CL135" s="665" t="s">
        <v>236</v>
      </c>
      <c r="CM135" s="665" t="s">
        <v>237</v>
      </c>
      <c r="CN135" s="679" t="s">
        <v>232</v>
      </c>
      <c r="CO135" s="679" t="s">
        <v>232</v>
      </c>
      <c r="CP135" s="679" t="s">
        <v>232</v>
      </c>
      <c r="CQ135" s="665" t="s">
        <v>232</v>
      </c>
      <c r="CR135" s="665" t="s">
        <v>232</v>
      </c>
      <c r="CS135" s="679" t="s">
        <v>236</v>
      </c>
      <c r="CT135" s="679" t="s">
        <v>236</v>
      </c>
      <c r="CU135" s="679" t="s">
        <v>235</v>
      </c>
      <c r="CV135" s="665" t="s">
        <v>236</v>
      </c>
      <c r="CW135" s="665" t="s">
        <v>237</v>
      </c>
      <c r="CX135" s="679" t="s">
        <v>232</v>
      </c>
      <c r="CY135" s="680" t="s">
        <v>232</v>
      </c>
      <c r="CZ135" s="680" t="s">
        <v>232</v>
      </c>
      <c r="DA135" s="665" t="s">
        <v>232</v>
      </c>
      <c r="DB135" s="665" t="s">
        <v>232</v>
      </c>
      <c r="DC135" s="681" t="s">
        <v>232</v>
      </c>
      <c r="DD135" s="681" t="s">
        <v>232</v>
      </c>
      <c r="DE135" s="679" t="s">
        <v>232</v>
      </c>
      <c r="DF135" s="679" t="s">
        <v>232</v>
      </c>
      <c r="DG135" s="679" t="s">
        <v>232</v>
      </c>
      <c r="DH135" s="665" t="s">
        <v>232</v>
      </c>
      <c r="DI135" s="665" t="s">
        <v>232</v>
      </c>
      <c r="DJ135" s="665" t="s">
        <v>232</v>
      </c>
      <c r="DK135" s="665" t="s">
        <v>232</v>
      </c>
      <c r="DL135" s="665" t="s">
        <v>232</v>
      </c>
      <c r="DM135" s="665" t="s">
        <v>232</v>
      </c>
      <c r="DN135" s="665" t="s">
        <v>232</v>
      </c>
      <c r="DO135" s="665" t="s">
        <v>232</v>
      </c>
      <c r="DP135" s="665" t="s">
        <v>232</v>
      </c>
      <c r="DQ135" s="665" t="s">
        <v>232</v>
      </c>
      <c r="DR135" s="681" t="s">
        <v>661</v>
      </c>
      <c r="DS135" s="681" t="s">
        <v>661</v>
      </c>
      <c r="DT135" s="681" t="s">
        <v>661</v>
      </c>
      <c r="DU135" s="679" t="s">
        <v>236</v>
      </c>
      <c r="DV135" s="679" t="s">
        <v>237</v>
      </c>
      <c r="DW135" s="682" t="s">
        <v>236</v>
      </c>
    </row>
    <row r="136" spans="1:127" x14ac:dyDescent="0.2">
      <c r="A136" s="661" t="s">
        <v>138</v>
      </c>
      <c r="B136" s="662">
        <v>2013</v>
      </c>
      <c r="C136" s="678" t="s">
        <v>1050</v>
      </c>
      <c r="D136" s="679" t="s">
        <v>903</v>
      </c>
      <c r="E136" s="679" t="s">
        <v>986</v>
      </c>
      <c r="F136" s="665" t="s">
        <v>906</v>
      </c>
      <c r="G136" s="665" t="s">
        <v>679</v>
      </c>
      <c r="H136" s="679" t="s">
        <v>699</v>
      </c>
      <c r="I136" s="679" t="s">
        <v>678</v>
      </c>
      <c r="J136" s="679" t="s">
        <v>948</v>
      </c>
      <c r="K136" s="665" t="s">
        <v>685</v>
      </c>
      <c r="L136" s="665" t="s">
        <v>690</v>
      </c>
      <c r="M136" s="679" t="s">
        <v>932</v>
      </c>
      <c r="N136" s="679" t="s">
        <v>886</v>
      </c>
      <c r="O136" s="679" t="s">
        <v>979</v>
      </c>
      <c r="P136" s="665" t="s">
        <v>688</v>
      </c>
      <c r="Q136" s="665" t="s">
        <v>881</v>
      </c>
      <c r="R136" s="679" t="s">
        <v>685</v>
      </c>
      <c r="S136" s="680">
        <v>1400</v>
      </c>
      <c r="T136" s="680">
        <v>3200</v>
      </c>
      <c r="U136" s="665" t="s">
        <v>235</v>
      </c>
      <c r="V136" s="665" t="s">
        <v>677</v>
      </c>
      <c r="W136" s="679" t="s">
        <v>668</v>
      </c>
      <c r="X136" s="679" t="s">
        <v>664</v>
      </c>
      <c r="Y136" s="679" t="s">
        <v>665</v>
      </c>
      <c r="Z136" s="679" t="s">
        <v>235</v>
      </c>
      <c r="AA136" s="679" t="s">
        <v>668</v>
      </c>
      <c r="AB136" s="665" t="s">
        <v>235</v>
      </c>
      <c r="AC136" s="665" t="s">
        <v>235</v>
      </c>
      <c r="AD136" s="665" t="s">
        <v>235</v>
      </c>
      <c r="AE136" s="665" t="s">
        <v>236</v>
      </c>
      <c r="AF136" s="665" t="s">
        <v>235</v>
      </c>
      <c r="AG136" s="665" t="s">
        <v>235</v>
      </c>
      <c r="AH136" s="665" t="s">
        <v>235</v>
      </c>
      <c r="AI136" s="665" t="s">
        <v>235</v>
      </c>
      <c r="AJ136" s="665" t="s">
        <v>236</v>
      </c>
      <c r="AK136" s="665" t="s">
        <v>235</v>
      </c>
      <c r="AL136" s="680">
        <v>0.4</v>
      </c>
      <c r="AM136" s="680">
        <v>0.4</v>
      </c>
      <c r="AN136" s="680">
        <v>0.5</v>
      </c>
      <c r="AO136" s="668">
        <v>0.38</v>
      </c>
      <c r="AP136" s="668">
        <v>0.5</v>
      </c>
      <c r="AQ136" s="681" t="s">
        <v>930</v>
      </c>
      <c r="AR136" s="680">
        <v>0.6</v>
      </c>
      <c r="AS136" s="680">
        <v>0.7</v>
      </c>
      <c r="AT136" s="668">
        <v>0.51</v>
      </c>
      <c r="AU136" s="668">
        <v>0.8</v>
      </c>
      <c r="AV136" s="681" t="s">
        <v>971</v>
      </c>
      <c r="AW136" s="679" t="s">
        <v>930</v>
      </c>
      <c r="AX136" s="679" t="s">
        <v>971</v>
      </c>
      <c r="AY136" s="668" t="s">
        <v>972</v>
      </c>
      <c r="AZ136" s="668" t="s">
        <v>1023</v>
      </c>
      <c r="BA136" s="681" t="s">
        <v>893</v>
      </c>
      <c r="BB136" s="680" t="s">
        <v>882</v>
      </c>
      <c r="BC136" s="680">
        <v>0.2</v>
      </c>
      <c r="BD136" s="668" t="s">
        <v>883</v>
      </c>
      <c r="BE136" s="668" t="s">
        <v>893</v>
      </c>
      <c r="BF136" s="679" t="s">
        <v>685</v>
      </c>
      <c r="BG136" s="679" t="s">
        <v>879</v>
      </c>
      <c r="BH136" s="679" t="s">
        <v>676</v>
      </c>
      <c r="BI136" s="665" t="s">
        <v>235</v>
      </c>
      <c r="BJ136" s="665" t="s">
        <v>665</v>
      </c>
      <c r="BK136" s="679" t="s">
        <v>236</v>
      </c>
      <c r="BL136" s="679" t="s">
        <v>236</v>
      </c>
      <c r="BM136" s="679" t="s">
        <v>236</v>
      </c>
      <c r="BN136" s="665" t="s">
        <v>237</v>
      </c>
      <c r="BO136" s="665" t="s">
        <v>237</v>
      </c>
      <c r="BP136" s="679" t="s">
        <v>667</v>
      </c>
      <c r="BQ136" s="679" t="s">
        <v>669</v>
      </c>
      <c r="BR136" s="679" t="s">
        <v>895</v>
      </c>
      <c r="BS136" s="665" t="s">
        <v>235</v>
      </c>
      <c r="BT136" s="665" t="s">
        <v>684</v>
      </c>
      <c r="BU136" s="679" t="s">
        <v>235</v>
      </c>
      <c r="BV136" s="680" t="s">
        <v>236</v>
      </c>
      <c r="BW136" s="680" t="s">
        <v>235</v>
      </c>
      <c r="BX136" s="665" t="s">
        <v>237</v>
      </c>
      <c r="BY136" s="665" t="s">
        <v>236</v>
      </c>
      <c r="BZ136" s="681" t="s">
        <v>236</v>
      </c>
      <c r="CA136" s="679" t="s">
        <v>237</v>
      </c>
      <c r="CB136" s="679" t="s">
        <v>236</v>
      </c>
      <c r="CC136" s="665" t="s">
        <v>237</v>
      </c>
      <c r="CD136" s="665" t="s">
        <v>232</v>
      </c>
      <c r="CE136" s="665" t="s">
        <v>237</v>
      </c>
      <c r="CF136" s="665" t="s">
        <v>237</v>
      </c>
      <c r="CG136" s="665" t="s">
        <v>237</v>
      </c>
      <c r="CH136" s="665" t="s">
        <v>236</v>
      </c>
      <c r="CI136" s="679" t="s">
        <v>668</v>
      </c>
      <c r="CJ136" s="679" t="s">
        <v>669</v>
      </c>
      <c r="CK136" s="679" t="s">
        <v>667</v>
      </c>
      <c r="CL136" s="665" t="s">
        <v>235</v>
      </c>
      <c r="CM136" s="665" t="s">
        <v>235</v>
      </c>
      <c r="CN136" s="679" t="s">
        <v>236</v>
      </c>
      <c r="CO136" s="679" t="s">
        <v>236</v>
      </c>
      <c r="CP136" s="679" t="s">
        <v>236</v>
      </c>
      <c r="CQ136" s="665" t="s">
        <v>237</v>
      </c>
      <c r="CR136" s="665" t="s">
        <v>237</v>
      </c>
      <c r="CS136" s="679" t="s">
        <v>669</v>
      </c>
      <c r="CT136" s="679" t="s">
        <v>684</v>
      </c>
      <c r="CU136" s="679" t="s">
        <v>668</v>
      </c>
      <c r="CV136" s="665" t="s">
        <v>235</v>
      </c>
      <c r="CW136" s="665" t="s">
        <v>235</v>
      </c>
      <c r="CX136" s="679" t="s">
        <v>232</v>
      </c>
      <c r="CY136" s="680" t="s">
        <v>232</v>
      </c>
      <c r="CZ136" s="680" t="s">
        <v>232</v>
      </c>
      <c r="DA136" s="665" t="s">
        <v>232</v>
      </c>
      <c r="DB136" s="665" t="s">
        <v>232</v>
      </c>
      <c r="DC136" s="681" t="s">
        <v>237</v>
      </c>
      <c r="DD136" s="681" t="s">
        <v>232</v>
      </c>
      <c r="DE136" s="679" t="s">
        <v>232</v>
      </c>
      <c r="DF136" s="679" t="s">
        <v>232</v>
      </c>
      <c r="DG136" s="679" t="s">
        <v>232</v>
      </c>
      <c r="DH136" s="665" t="s">
        <v>232</v>
      </c>
      <c r="DI136" s="665" t="s">
        <v>232</v>
      </c>
      <c r="DJ136" s="665" t="s">
        <v>232</v>
      </c>
      <c r="DK136" s="665" t="s">
        <v>232</v>
      </c>
      <c r="DL136" s="665" t="s">
        <v>232</v>
      </c>
      <c r="DM136" s="665" t="s">
        <v>232</v>
      </c>
      <c r="DN136" s="665" t="s">
        <v>232</v>
      </c>
      <c r="DO136" s="665" t="s">
        <v>232</v>
      </c>
      <c r="DP136" s="665" t="s">
        <v>232</v>
      </c>
      <c r="DQ136" s="665" t="s">
        <v>232</v>
      </c>
      <c r="DR136" s="681" t="s">
        <v>692</v>
      </c>
      <c r="DS136" s="681" t="s">
        <v>688</v>
      </c>
      <c r="DT136" s="681" t="s">
        <v>679</v>
      </c>
      <c r="DU136" s="679" t="s">
        <v>684</v>
      </c>
      <c r="DV136" s="679" t="s">
        <v>235</v>
      </c>
      <c r="DW136" s="682" t="s">
        <v>665</v>
      </c>
    </row>
    <row r="137" spans="1:127" x14ac:dyDescent="0.2">
      <c r="A137" s="661" t="s">
        <v>139</v>
      </c>
      <c r="B137" s="662">
        <v>2013</v>
      </c>
      <c r="C137" s="678" t="s">
        <v>881</v>
      </c>
      <c r="D137" s="679" t="s">
        <v>696</v>
      </c>
      <c r="E137" s="679" t="s">
        <v>903</v>
      </c>
      <c r="F137" s="665" t="s">
        <v>681</v>
      </c>
      <c r="G137" s="665" t="s">
        <v>700</v>
      </c>
      <c r="H137" s="679" t="s">
        <v>236</v>
      </c>
      <c r="I137" s="679" t="s">
        <v>237</v>
      </c>
      <c r="J137" s="679" t="s">
        <v>235</v>
      </c>
      <c r="K137" s="665" t="s">
        <v>237</v>
      </c>
      <c r="L137" s="665" t="s">
        <v>237</v>
      </c>
      <c r="M137" s="679" t="s">
        <v>692</v>
      </c>
      <c r="N137" s="679" t="s">
        <v>1093</v>
      </c>
      <c r="O137" s="679" t="s">
        <v>903</v>
      </c>
      <c r="P137" s="665" t="s">
        <v>681</v>
      </c>
      <c r="Q137" s="665" t="s">
        <v>947</v>
      </c>
      <c r="R137" s="679" t="s">
        <v>892</v>
      </c>
      <c r="S137" s="680">
        <v>1400</v>
      </c>
      <c r="T137" s="680">
        <v>8800</v>
      </c>
      <c r="U137" s="665" t="s">
        <v>673</v>
      </c>
      <c r="V137" s="665" t="s">
        <v>668</v>
      </c>
      <c r="W137" s="679" t="s">
        <v>237</v>
      </c>
      <c r="X137" s="679" t="s">
        <v>232</v>
      </c>
      <c r="Y137" s="679" t="s">
        <v>232</v>
      </c>
      <c r="Z137" s="679" t="s">
        <v>663</v>
      </c>
      <c r="AA137" s="679" t="s">
        <v>895</v>
      </c>
      <c r="AB137" s="665" t="s">
        <v>232</v>
      </c>
      <c r="AC137" s="665" t="s">
        <v>232</v>
      </c>
      <c r="AD137" s="665" t="s">
        <v>232</v>
      </c>
      <c r="AE137" s="665" t="s">
        <v>235</v>
      </c>
      <c r="AF137" s="665" t="s">
        <v>677</v>
      </c>
      <c r="AG137" s="665" t="s">
        <v>232</v>
      </c>
      <c r="AH137" s="665" t="s">
        <v>232</v>
      </c>
      <c r="AI137" s="665" t="s">
        <v>232</v>
      </c>
      <c r="AJ137" s="665" t="s">
        <v>236</v>
      </c>
      <c r="AK137" s="665" t="s">
        <v>684</v>
      </c>
      <c r="AL137" s="680">
        <v>0.2</v>
      </c>
      <c r="AM137" s="680">
        <v>0.1</v>
      </c>
      <c r="AN137" s="680">
        <v>0.4</v>
      </c>
      <c r="AO137" s="668">
        <v>0.31</v>
      </c>
      <c r="AP137" s="668">
        <v>0.16</v>
      </c>
      <c r="AQ137" s="681" t="s">
        <v>952</v>
      </c>
      <c r="AR137" s="680">
        <v>0.2</v>
      </c>
      <c r="AS137" s="680">
        <v>0.6</v>
      </c>
      <c r="AT137" s="668">
        <v>0.45</v>
      </c>
      <c r="AU137" s="668">
        <v>0.23</v>
      </c>
      <c r="AV137" s="681" t="s">
        <v>973</v>
      </c>
      <c r="AW137" s="679" t="s">
        <v>893</v>
      </c>
      <c r="AX137" s="679" t="s">
        <v>1023</v>
      </c>
      <c r="AY137" s="668" t="s">
        <v>972</v>
      </c>
      <c r="AZ137" s="668" t="s">
        <v>952</v>
      </c>
      <c r="BA137" s="681" t="s">
        <v>952</v>
      </c>
      <c r="BB137" s="680">
        <v>0.1</v>
      </c>
      <c r="BC137" s="680">
        <v>0.7</v>
      </c>
      <c r="BD137" s="668" t="s">
        <v>952</v>
      </c>
      <c r="BE137" s="668" t="s">
        <v>893</v>
      </c>
      <c r="BF137" s="679" t="s">
        <v>673</v>
      </c>
      <c r="BG137" s="679" t="s">
        <v>235</v>
      </c>
      <c r="BH137" s="679" t="s">
        <v>891</v>
      </c>
      <c r="BI137" s="665" t="s">
        <v>669</v>
      </c>
      <c r="BJ137" s="665" t="s">
        <v>235</v>
      </c>
      <c r="BK137" s="679" t="s">
        <v>232</v>
      </c>
      <c r="BL137" s="679" t="s">
        <v>232</v>
      </c>
      <c r="BM137" s="679" t="s">
        <v>237</v>
      </c>
      <c r="BN137" s="665" t="s">
        <v>232</v>
      </c>
      <c r="BO137" s="665" t="s">
        <v>232</v>
      </c>
      <c r="BP137" s="679" t="s">
        <v>673</v>
      </c>
      <c r="BQ137" s="679" t="s">
        <v>235</v>
      </c>
      <c r="BR137" s="679" t="s">
        <v>687</v>
      </c>
      <c r="BS137" s="665" t="s">
        <v>669</v>
      </c>
      <c r="BT137" s="665" t="s">
        <v>235</v>
      </c>
      <c r="BU137" s="679" t="s">
        <v>235</v>
      </c>
      <c r="BV137" s="680" t="s">
        <v>236</v>
      </c>
      <c r="BW137" s="680">
        <v>2100</v>
      </c>
      <c r="BX137" s="665" t="s">
        <v>236</v>
      </c>
      <c r="BY137" s="665" t="s">
        <v>236</v>
      </c>
      <c r="BZ137" s="681" t="s">
        <v>232</v>
      </c>
      <c r="CA137" s="679" t="s">
        <v>236</v>
      </c>
      <c r="CB137" s="679" t="s">
        <v>236</v>
      </c>
      <c r="CC137" s="665" t="s">
        <v>232</v>
      </c>
      <c r="CD137" s="665" t="s">
        <v>236</v>
      </c>
      <c r="CE137" s="665" t="s">
        <v>236</v>
      </c>
      <c r="CF137" s="665" t="s">
        <v>232</v>
      </c>
      <c r="CG137" s="665" t="s">
        <v>237</v>
      </c>
      <c r="CH137" s="665" t="s">
        <v>237</v>
      </c>
      <c r="CI137" s="679" t="s">
        <v>236</v>
      </c>
      <c r="CJ137" s="679" t="s">
        <v>232</v>
      </c>
      <c r="CK137" s="679" t="s">
        <v>235</v>
      </c>
      <c r="CL137" s="665" t="s">
        <v>236</v>
      </c>
      <c r="CM137" s="665" t="s">
        <v>237</v>
      </c>
      <c r="CN137" s="679" t="s">
        <v>232</v>
      </c>
      <c r="CO137" s="679" t="s">
        <v>232</v>
      </c>
      <c r="CP137" s="679" t="s">
        <v>232</v>
      </c>
      <c r="CQ137" s="665" t="s">
        <v>232</v>
      </c>
      <c r="CR137" s="665" t="s">
        <v>232</v>
      </c>
      <c r="CS137" s="679" t="s">
        <v>236</v>
      </c>
      <c r="CT137" s="679" t="s">
        <v>232</v>
      </c>
      <c r="CU137" s="679" t="s">
        <v>235</v>
      </c>
      <c r="CV137" s="665" t="s">
        <v>236</v>
      </c>
      <c r="CW137" s="665" t="s">
        <v>232</v>
      </c>
      <c r="CX137" s="679" t="s">
        <v>232</v>
      </c>
      <c r="CY137" s="680" t="s">
        <v>232</v>
      </c>
      <c r="CZ137" s="680" t="s">
        <v>232</v>
      </c>
      <c r="DA137" s="665" t="s">
        <v>232</v>
      </c>
      <c r="DB137" s="665" t="s">
        <v>232</v>
      </c>
      <c r="DC137" s="681" t="s">
        <v>232</v>
      </c>
      <c r="DD137" s="681" t="s">
        <v>232</v>
      </c>
      <c r="DE137" s="679" t="s">
        <v>232</v>
      </c>
      <c r="DF137" s="679" t="s">
        <v>232</v>
      </c>
      <c r="DG137" s="679" t="s">
        <v>232</v>
      </c>
      <c r="DH137" s="665" t="s">
        <v>232</v>
      </c>
      <c r="DI137" s="665" t="s">
        <v>232</v>
      </c>
      <c r="DJ137" s="665" t="s">
        <v>232</v>
      </c>
      <c r="DK137" s="665" t="s">
        <v>232</v>
      </c>
      <c r="DL137" s="665" t="s">
        <v>232</v>
      </c>
      <c r="DM137" s="665" t="s">
        <v>232</v>
      </c>
      <c r="DN137" s="665" t="s">
        <v>232</v>
      </c>
      <c r="DO137" s="665" t="s">
        <v>232</v>
      </c>
      <c r="DP137" s="665" t="s">
        <v>232</v>
      </c>
      <c r="DQ137" s="665" t="s">
        <v>232</v>
      </c>
      <c r="DR137" s="681" t="s">
        <v>661</v>
      </c>
      <c r="DS137" s="681" t="s">
        <v>661</v>
      </c>
      <c r="DT137" s="681" t="s">
        <v>661</v>
      </c>
      <c r="DU137" s="679" t="s">
        <v>236</v>
      </c>
      <c r="DV137" s="679" t="s">
        <v>237</v>
      </c>
      <c r="DW137" s="682" t="s">
        <v>235</v>
      </c>
    </row>
    <row r="138" spans="1:127" x14ac:dyDescent="0.2">
      <c r="A138" s="661" t="s">
        <v>140</v>
      </c>
      <c r="B138" s="662">
        <v>2013</v>
      </c>
      <c r="C138" s="678" t="s">
        <v>980</v>
      </c>
      <c r="D138" s="679" t="s">
        <v>987</v>
      </c>
      <c r="E138" s="679" t="s">
        <v>1011</v>
      </c>
      <c r="F138" s="665" t="s">
        <v>1024</v>
      </c>
      <c r="G138" s="665" t="s">
        <v>1025</v>
      </c>
      <c r="H138" s="679" t="s">
        <v>885</v>
      </c>
      <c r="I138" s="679" t="s">
        <v>668</v>
      </c>
      <c r="J138" s="679" t="s">
        <v>896</v>
      </c>
      <c r="K138" s="665" t="s">
        <v>665</v>
      </c>
      <c r="L138" s="665" t="s">
        <v>665</v>
      </c>
      <c r="M138" s="679" t="s">
        <v>1082</v>
      </c>
      <c r="N138" s="679" t="s">
        <v>702</v>
      </c>
      <c r="O138" s="679" t="s">
        <v>910</v>
      </c>
      <c r="P138" s="665" t="s">
        <v>888</v>
      </c>
      <c r="Q138" s="665" t="s">
        <v>997</v>
      </c>
      <c r="R138" s="679" t="s">
        <v>1070</v>
      </c>
      <c r="S138" s="680">
        <v>4800</v>
      </c>
      <c r="T138" s="680" t="s">
        <v>686</v>
      </c>
      <c r="U138" s="665" t="s">
        <v>691</v>
      </c>
      <c r="V138" s="665" t="s">
        <v>934</v>
      </c>
      <c r="W138" s="679" t="s">
        <v>235</v>
      </c>
      <c r="X138" s="679" t="s">
        <v>235</v>
      </c>
      <c r="Y138" s="679" t="s">
        <v>684</v>
      </c>
      <c r="Z138" s="679" t="s">
        <v>884</v>
      </c>
      <c r="AA138" s="679" t="s">
        <v>698</v>
      </c>
      <c r="AB138" s="665" t="s">
        <v>236</v>
      </c>
      <c r="AC138" s="665" t="s">
        <v>236</v>
      </c>
      <c r="AD138" s="665" t="s">
        <v>235</v>
      </c>
      <c r="AE138" s="665" t="s">
        <v>669</v>
      </c>
      <c r="AF138" s="665" t="s">
        <v>897</v>
      </c>
      <c r="AG138" s="665" t="s">
        <v>236</v>
      </c>
      <c r="AH138" s="665" t="s">
        <v>236</v>
      </c>
      <c r="AI138" s="665" t="s">
        <v>236</v>
      </c>
      <c r="AJ138" s="665" t="s">
        <v>669</v>
      </c>
      <c r="AK138" s="665" t="s">
        <v>672</v>
      </c>
      <c r="AL138" s="680">
        <v>0.2</v>
      </c>
      <c r="AM138" s="680">
        <v>0.2</v>
      </c>
      <c r="AN138" s="680">
        <v>0.3</v>
      </c>
      <c r="AO138" s="668">
        <v>0.28999999999999998</v>
      </c>
      <c r="AP138" s="668">
        <v>0.14000000000000001</v>
      </c>
      <c r="AQ138" s="681" t="s">
        <v>952</v>
      </c>
      <c r="AR138" s="680">
        <v>0.2</v>
      </c>
      <c r="AS138" s="680">
        <v>0.4</v>
      </c>
      <c r="AT138" s="668">
        <v>0.4</v>
      </c>
      <c r="AU138" s="668">
        <v>0.2</v>
      </c>
      <c r="AV138" s="681" t="s">
        <v>973</v>
      </c>
      <c r="AW138" s="679" t="s">
        <v>952</v>
      </c>
      <c r="AX138" s="679" t="s">
        <v>972</v>
      </c>
      <c r="AY138" s="668" t="s">
        <v>972</v>
      </c>
      <c r="AZ138" s="668" t="s">
        <v>893</v>
      </c>
      <c r="BA138" s="681" t="s">
        <v>893</v>
      </c>
      <c r="BB138" s="680" t="s">
        <v>882</v>
      </c>
      <c r="BC138" s="680">
        <v>0.3</v>
      </c>
      <c r="BD138" s="668" t="s">
        <v>893</v>
      </c>
      <c r="BE138" s="668" t="s">
        <v>893</v>
      </c>
      <c r="BF138" s="679" t="s">
        <v>892</v>
      </c>
      <c r="BG138" s="679" t="s">
        <v>667</v>
      </c>
      <c r="BH138" s="679" t="s">
        <v>941</v>
      </c>
      <c r="BI138" s="665" t="s">
        <v>685</v>
      </c>
      <c r="BJ138" s="665" t="s">
        <v>677</v>
      </c>
      <c r="BK138" s="679" t="s">
        <v>237</v>
      </c>
      <c r="BL138" s="679" t="s">
        <v>232</v>
      </c>
      <c r="BM138" s="679" t="s">
        <v>236</v>
      </c>
      <c r="BN138" s="665" t="s">
        <v>232</v>
      </c>
      <c r="BO138" s="665" t="s">
        <v>232</v>
      </c>
      <c r="BP138" s="679" t="s">
        <v>966</v>
      </c>
      <c r="BQ138" s="679" t="s">
        <v>664</v>
      </c>
      <c r="BR138" s="679" t="s">
        <v>697</v>
      </c>
      <c r="BS138" s="665" t="s">
        <v>690</v>
      </c>
      <c r="BT138" s="665" t="s">
        <v>669</v>
      </c>
      <c r="BU138" s="679" t="s">
        <v>669</v>
      </c>
      <c r="BV138" s="680" t="s">
        <v>235</v>
      </c>
      <c r="BW138" s="680">
        <v>2600</v>
      </c>
      <c r="BX138" s="665" t="s">
        <v>235</v>
      </c>
      <c r="BY138" s="665" t="s">
        <v>235</v>
      </c>
      <c r="BZ138" s="681" t="s">
        <v>237</v>
      </c>
      <c r="CA138" s="679" t="s">
        <v>235</v>
      </c>
      <c r="CB138" s="679" t="s">
        <v>235</v>
      </c>
      <c r="CC138" s="665" t="s">
        <v>232</v>
      </c>
      <c r="CD138" s="665" t="s">
        <v>236</v>
      </c>
      <c r="CE138" s="665" t="s">
        <v>236</v>
      </c>
      <c r="CF138" s="665" t="s">
        <v>232</v>
      </c>
      <c r="CG138" s="665" t="s">
        <v>236</v>
      </c>
      <c r="CH138" s="665" t="s">
        <v>236</v>
      </c>
      <c r="CI138" s="679" t="s">
        <v>672</v>
      </c>
      <c r="CJ138" s="679" t="s">
        <v>677</v>
      </c>
      <c r="CK138" s="679" t="s">
        <v>947</v>
      </c>
      <c r="CL138" s="665" t="s">
        <v>671</v>
      </c>
      <c r="CM138" s="665" t="s">
        <v>235</v>
      </c>
      <c r="CN138" s="679" t="s">
        <v>237</v>
      </c>
      <c r="CO138" s="679" t="s">
        <v>232</v>
      </c>
      <c r="CP138" s="679" t="s">
        <v>236</v>
      </c>
      <c r="CQ138" s="665" t="s">
        <v>232</v>
      </c>
      <c r="CR138" s="665" t="s">
        <v>232</v>
      </c>
      <c r="CS138" s="679" t="s">
        <v>670</v>
      </c>
      <c r="CT138" s="679" t="s">
        <v>677</v>
      </c>
      <c r="CU138" s="679" t="s">
        <v>921</v>
      </c>
      <c r="CV138" s="665" t="s">
        <v>667</v>
      </c>
      <c r="CW138" s="665" t="s">
        <v>235</v>
      </c>
      <c r="CX138" s="679" t="s">
        <v>237</v>
      </c>
      <c r="CY138" s="680" t="s">
        <v>232</v>
      </c>
      <c r="CZ138" s="680" t="s">
        <v>236</v>
      </c>
      <c r="DA138" s="665" t="s">
        <v>232</v>
      </c>
      <c r="DB138" s="665" t="s">
        <v>232</v>
      </c>
      <c r="DC138" s="681" t="s">
        <v>232</v>
      </c>
      <c r="DD138" s="681" t="s">
        <v>232</v>
      </c>
      <c r="DE138" s="679" t="s">
        <v>232</v>
      </c>
      <c r="DF138" s="679" t="s">
        <v>232</v>
      </c>
      <c r="DG138" s="679" t="s">
        <v>232</v>
      </c>
      <c r="DH138" s="665" t="s">
        <v>232</v>
      </c>
      <c r="DI138" s="665" t="s">
        <v>232</v>
      </c>
      <c r="DJ138" s="665" t="s">
        <v>232</v>
      </c>
      <c r="DK138" s="665" t="s">
        <v>232</v>
      </c>
      <c r="DL138" s="665" t="s">
        <v>232</v>
      </c>
      <c r="DM138" s="665" t="s">
        <v>232</v>
      </c>
      <c r="DN138" s="665" t="s">
        <v>232</v>
      </c>
      <c r="DO138" s="665" t="s">
        <v>232</v>
      </c>
      <c r="DP138" s="665" t="s">
        <v>232</v>
      </c>
      <c r="DQ138" s="665" t="s">
        <v>232</v>
      </c>
      <c r="DR138" s="681" t="s">
        <v>661</v>
      </c>
      <c r="DS138" s="681" t="s">
        <v>661</v>
      </c>
      <c r="DT138" s="681" t="s">
        <v>661</v>
      </c>
      <c r="DU138" s="679" t="s">
        <v>663</v>
      </c>
      <c r="DV138" s="679" t="s">
        <v>235</v>
      </c>
      <c r="DW138" s="682" t="s">
        <v>664</v>
      </c>
    </row>
    <row r="139" spans="1:127" x14ac:dyDescent="0.2">
      <c r="A139" s="661" t="s">
        <v>141</v>
      </c>
      <c r="B139" s="662">
        <v>2013</v>
      </c>
      <c r="C139" s="678" t="s">
        <v>661</v>
      </c>
      <c r="D139" s="679" t="s">
        <v>661</v>
      </c>
      <c r="E139" s="679" t="s">
        <v>661</v>
      </c>
      <c r="F139" s="665" t="s">
        <v>661</v>
      </c>
      <c r="G139" s="665" t="s">
        <v>661</v>
      </c>
      <c r="H139" s="679" t="s">
        <v>661</v>
      </c>
      <c r="I139" s="679" t="s">
        <v>661</v>
      </c>
      <c r="J139" s="679" t="s">
        <v>661</v>
      </c>
      <c r="K139" s="665" t="s">
        <v>661</v>
      </c>
      <c r="L139" s="665" t="s">
        <v>661</v>
      </c>
      <c r="M139" s="679" t="s">
        <v>661</v>
      </c>
      <c r="N139" s="679" t="s">
        <v>661</v>
      </c>
      <c r="O139" s="679" t="s">
        <v>661</v>
      </c>
      <c r="P139" s="665" t="s">
        <v>661</v>
      </c>
      <c r="Q139" s="665" t="s">
        <v>661</v>
      </c>
      <c r="R139" s="679" t="s">
        <v>661</v>
      </c>
      <c r="S139" s="680" t="s">
        <v>661</v>
      </c>
      <c r="T139" s="680" t="s">
        <v>661</v>
      </c>
      <c r="U139" s="665" t="s">
        <v>661</v>
      </c>
      <c r="V139" s="665" t="s">
        <v>661</v>
      </c>
      <c r="W139" s="679" t="s">
        <v>661</v>
      </c>
      <c r="X139" s="679" t="s">
        <v>661</v>
      </c>
      <c r="Y139" s="679" t="s">
        <v>661</v>
      </c>
      <c r="Z139" s="679" t="s">
        <v>661</v>
      </c>
      <c r="AA139" s="679" t="s">
        <v>661</v>
      </c>
      <c r="AB139" s="665" t="s">
        <v>661</v>
      </c>
      <c r="AC139" s="665" t="s">
        <v>661</v>
      </c>
      <c r="AD139" s="665" t="s">
        <v>661</v>
      </c>
      <c r="AE139" s="665" t="s">
        <v>661</v>
      </c>
      <c r="AF139" s="665" t="s">
        <v>661</v>
      </c>
      <c r="AG139" s="665" t="s">
        <v>661</v>
      </c>
      <c r="AH139" s="665" t="s">
        <v>661</v>
      </c>
      <c r="AI139" s="665" t="s">
        <v>661</v>
      </c>
      <c r="AJ139" s="665" t="s">
        <v>661</v>
      </c>
      <c r="AK139" s="665" t="s">
        <v>661</v>
      </c>
      <c r="AL139" s="680" t="s">
        <v>661</v>
      </c>
      <c r="AM139" s="680" t="s">
        <v>661</v>
      </c>
      <c r="AN139" s="680" t="s">
        <v>661</v>
      </c>
      <c r="AO139" s="668" t="s">
        <v>661</v>
      </c>
      <c r="AP139" s="668" t="s">
        <v>661</v>
      </c>
      <c r="AQ139" s="681" t="s">
        <v>661</v>
      </c>
      <c r="AR139" s="680" t="s">
        <v>661</v>
      </c>
      <c r="AS139" s="680" t="s">
        <v>661</v>
      </c>
      <c r="AT139" s="668" t="s">
        <v>661</v>
      </c>
      <c r="AU139" s="668" t="s">
        <v>661</v>
      </c>
      <c r="AV139" s="681" t="s">
        <v>661</v>
      </c>
      <c r="AW139" s="679" t="s">
        <v>661</v>
      </c>
      <c r="AX139" s="679" t="s">
        <v>661</v>
      </c>
      <c r="AY139" s="668" t="s">
        <v>661</v>
      </c>
      <c r="AZ139" s="668" t="s">
        <v>661</v>
      </c>
      <c r="BA139" s="681" t="s">
        <v>661</v>
      </c>
      <c r="BB139" s="680" t="s">
        <v>661</v>
      </c>
      <c r="BC139" s="680" t="s">
        <v>661</v>
      </c>
      <c r="BD139" s="668" t="s">
        <v>661</v>
      </c>
      <c r="BE139" s="668" t="s">
        <v>661</v>
      </c>
      <c r="BF139" s="679" t="s">
        <v>661</v>
      </c>
      <c r="BG139" s="679" t="s">
        <v>661</v>
      </c>
      <c r="BH139" s="679" t="s">
        <v>661</v>
      </c>
      <c r="BI139" s="665" t="s">
        <v>661</v>
      </c>
      <c r="BJ139" s="665" t="s">
        <v>661</v>
      </c>
      <c r="BK139" s="679" t="s">
        <v>661</v>
      </c>
      <c r="BL139" s="679" t="s">
        <v>661</v>
      </c>
      <c r="BM139" s="679" t="s">
        <v>661</v>
      </c>
      <c r="BN139" s="665" t="s">
        <v>661</v>
      </c>
      <c r="BO139" s="665" t="s">
        <v>661</v>
      </c>
      <c r="BP139" s="679" t="s">
        <v>661</v>
      </c>
      <c r="BQ139" s="679" t="s">
        <v>661</v>
      </c>
      <c r="BR139" s="679" t="s">
        <v>661</v>
      </c>
      <c r="BS139" s="665" t="s">
        <v>661</v>
      </c>
      <c r="BT139" s="665" t="s">
        <v>661</v>
      </c>
      <c r="BU139" s="679" t="s">
        <v>661</v>
      </c>
      <c r="BV139" s="680" t="s">
        <v>661</v>
      </c>
      <c r="BW139" s="680" t="s">
        <v>661</v>
      </c>
      <c r="BX139" s="665" t="s">
        <v>661</v>
      </c>
      <c r="BY139" s="665" t="s">
        <v>661</v>
      </c>
      <c r="BZ139" s="681" t="s">
        <v>661</v>
      </c>
      <c r="CA139" s="679" t="s">
        <v>661</v>
      </c>
      <c r="CB139" s="679" t="s">
        <v>661</v>
      </c>
      <c r="CC139" s="665" t="s">
        <v>661</v>
      </c>
      <c r="CD139" s="665" t="s">
        <v>661</v>
      </c>
      <c r="CE139" s="665" t="s">
        <v>661</v>
      </c>
      <c r="CF139" s="665" t="s">
        <v>661</v>
      </c>
      <c r="CG139" s="665" t="s">
        <v>661</v>
      </c>
      <c r="CH139" s="665" t="s">
        <v>661</v>
      </c>
      <c r="CI139" s="679" t="s">
        <v>661</v>
      </c>
      <c r="CJ139" s="679" t="s">
        <v>661</v>
      </c>
      <c r="CK139" s="679" t="s">
        <v>661</v>
      </c>
      <c r="CL139" s="665" t="s">
        <v>661</v>
      </c>
      <c r="CM139" s="665" t="s">
        <v>661</v>
      </c>
      <c r="CN139" s="679" t="s">
        <v>661</v>
      </c>
      <c r="CO139" s="679" t="s">
        <v>661</v>
      </c>
      <c r="CP139" s="679" t="s">
        <v>661</v>
      </c>
      <c r="CQ139" s="665" t="s">
        <v>661</v>
      </c>
      <c r="CR139" s="665" t="s">
        <v>661</v>
      </c>
      <c r="CS139" s="679" t="s">
        <v>661</v>
      </c>
      <c r="CT139" s="679" t="s">
        <v>661</v>
      </c>
      <c r="CU139" s="679" t="s">
        <v>661</v>
      </c>
      <c r="CV139" s="665" t="s">
        <v>661</v>
      </c>
      <c r="CW139" s="665" t="s">
        <v>661</v>
      </c>
      <c r="CX139" s="679" t="s">
        <v>661</v>
      </c>
      <c r="CY139" s="680" t="s">
        <v>661</v>
      </c>
      <c r="CZ139" s="680" t="s">
        <v>661</v>
      </c>
      <c r="DA139" s="665" t="s">
        <v>661</v>
      </c>
      <c r="DB139" s="665" t="s">
        <v>661</v>
      </c>
      <c r="DC139" s="681" t="s">
        <v>661</v>
      </c>
      <c r="DD139" s="681" t="s">
        <v>661</v>
      </c>
      <c r="DE139" s="679" t="s">
        <v>661</v>
      </c>
      <c r="DF139" s="679" t="s">
        <v>661</v>
      </c>
      <c r="DG139" s="679" t="s">
        <v>661</v>
      </c>
      <c r="DH139" s="665" t="s">
        <v>661</v>
      </c>
      <c r="DI139" s="665" t="s">
        <v>661</v>
      </c>
      <c r="DJ139" s="665" t="s">
        <v>661</v>
      </c>
      <c r="DK139" s="665" t="s">
        <v>661</v>
      </c>
      <c r="DL139" s="665" t="s">
        <v>661</v>
      </c>
      <c r="DM139" s="665" t="s">
        <v>661</v>
      </c>
      <c r="DN139" s="665" t="s">
        <v>661</v>
      </c>
      <c r="DO139" s="665" t="s">
        <v>661</v>
      </c>
      <c r="DP139" s="665" t="s">
        <v>661</v>
      </c>
      <c r="DQ139" s="665" t="s">
        <v>661</v>
      </c>
      <c r="DR139" s="681" t="s">
        <v>661</v>
      </c>
      <c r="DS139" s="681" t="s">
        <v>661</v>
      </c>
      <c r="DT139" s="681" t="s">
        <v>661</v>
      </c>
      <c r="DU139" s="679" t="s">
        <v>661</v>
      </c>
      <c r="DV139" s="679" t="s">
        <v>661</v>
      </c>
      <c r="DW139" s="682" t="s">
        <v>661</v>
      </c>
    </row>
    <row r="140" spans="1:127" x14ac:dyDescent="0.2">
      <c r="A140" s="661" t="s">
        <v>142</v>
      </c>
      <c r="B140" s="662">
        <v>2013</v>
      </c>
      <c r="C140" s="678" t="s">
        <v>661</v>
      </c>
      <c r="D140" s="679" t="s">
        <v>661</v>
      </c>
      <c r="E140" s="679" t="s">
        <v>661</v>
      </c>
      <c r="F140" s="665" t="s">
        <v>661</v>
      </c>
      <c r="G140" s="665" t="s">
        <v>661</v>
      </c>
      <c r="H140" s="679" t="s">
        <v>661</v>
      </c>
      <c r="I140" s="679" t="s">
        <v>661</v>
      </c>
      <c r="J140" s="679" t="s">
        <v>661</v>
      </c>
      <c r="K140" s="665" t="s">
        <v>661</v>
      </c>
      <c r="L140" s="665" t="s">
        <v>661</v>
      </c>
      <c r="M140" s="679" t="s">
        <v>661</v>
      </c>
      <c r="N140" s="679" t="s">
        <v>661</v>
      </c>
      <c r="O140" s="679" t="s">
        <v>661</v>
      </c>
      <c r="P140" s="665" t="s">
        <v>661</v>
      </c>
      <c r="Q140" s="665" t="s">
        <v>661</v>
      </c>
      <c r="R140" s="679" t="s">
        <v>661</v>
      </c>
      <c r="S140" s="680" t="s">
        <v>661</v>
      </c>
      <c r="T140" s="680" t="s">
        <v>661</v>
      </c>
      <c r="U140" s="665" t="s">
        <v>661</v>
      </c>
      <c r="V140" s="665" t="s">
        <v>661</v>
      </c>
      <c r="W140" s="679" t="s">
        <v>661</v>
      </c>
      <c r="X140" s="679" t="s">
        <v>661</v>
      </c>
      <c r="Y140" s="679" t="s">
        <v>661</v>
      </c>
      <c r="Z140" s="679" t="s">
        <v>661</v>
      </c>
      <c r="AA140" s="679" t="s">
        <v>661</v>
      </c>
      <c r="AB140" s="665" t="s">
        <v>661</v>
      </c>
      <c r="AC140" s="665" t="s">
        <v>661</v>
      </c>
      <c r="AD140" s="665" t="s">
        <v>661</v>
      </c>
      <c r="AE140" s="665" t="s">
        <v>661</v>
      </c>
      <c r="AF140" s="665" t="s">
        <v>661</v>
      </c>
      <c r="AG140" s="665" t="s">
        <v>661</v>
      </c>
      <c r="AH140" s="665" t="s">
        <v>661</v>
      </c>
      <c r="AI140" s="665" t="s">
        <v>661</v>
      </c>
      <c r="AJ140" s="665" t="s">
        <v>661</v>
      </c>
      <c r="AK140" s="665" t="s">
        <v>661</v>
      </c>
      <c r="AL140" s="680" t="s">
        <v>661</v>
      </c>
      <c r="AM140" s="680" t="s">
        <v>661</v>
      </c>
      <c r="AN140" s="680" t="s">
        <v>661</v>
      </c>
      <c r="AO140" s="668" t="s">
        <v>661</v>
      </c>
      <c r="AP140" s="668" t="s">
        <v>661</v>
      </c>
      <c r="AQ140" s="681" t="s">
        <v>661</v>
      </c>
      <c r="AR140" s="680" t="s">
        <v>661</v>
      </c>
      <c r="AS140" s="680" t="s">
        <v>661</v>
      </c>
      <c r="AT140" s="668" t="s">
        <v>661</v>
      </c>
      <c r="AU140" s="668" t="s">
        <v>661</v>
      </c>
      <c r="AV140" s="681" t="s">
        <v>661</v>
      </c>
      <c r="AW140" s="679" t="s">
        <v>661</v>
      </c>
      <c r="AX140" s="679" t="s">
        <v>661</v>
      </c>
      <c r="AY140" s="668" t="s">
        <v>661</v>
      </c>
      <c r="AZ140" s="668" t="s">
        <v>661</v>
      </c>
      <c r="BA140" s="681" t="s">
        <v>661</v>
      </c>
      <c r="BB140" s="680" t="s">
        <v>661</v>
      </c>
      <c r="BC140" s="680" t="s">
        <v>661</v>
      </c>
      <c r="BD140" s="668" t="s">
        <v>661</v>
      </c>
      <c r="BE140" s="668" t="s">
        <v>661</v>
      </c>
      <c r="BF140" s="679" t="s">
        <v>661</v>
      </c>
      <c r="BG140" s="679" t="s">
        <v>661</v>
      </c>
      <c r="BH140" s="679" t="s">
        <v>661</v>
      </c>
      <c r="BI140" s="665" t="s">
        <v>661</v>
      </c>
      <c r="BJ140" s="665" t="s">
        <v>661</v>
      </c>
      <c r="BK140" s="679" t="s">
        <v>661</v>
      </c>
      <c r="BL140" s="679" t="s">
        <v>661</v>
      </c>
      <c r="BM140" s="679" t="s">
        <v>661</v>
      </c>
      <c r="BN140" s="665" t="s">
        <v>661</v>
      </c>
      <c r="BO140" s="665" t="s">
        <v>661</v>
      </c>
      <c r="BP140" s="679" t="s">
        <v>661</v>
      </c>
      <c r="BQ140" s="679" t="s">
        <v>661</v>
      </c>
      <c r="BR140" s="679" t="s">
        <v>661</v>
      </c>
      <c r="BS140" s="665" t="s">
        <v>661</v>
      </c>
      <c r="BT140" s="665" t="s">
        <v>661</v>
      </c>
      <c r="BU140" s="679" t="s">
        <v>661</v>
      </c>
      <c r="BV140" s="680" t="s">
        <v>661</v>
      </c>
      <c r="BW140" s="680" t="s">
        <v>661</v>
      </c>
      <c r="BX140" s="665" t="s">
        <v>661</v>
      </c>
      <c r="BY140" s="665" t="s">
        <v>661</v>
      </c>
      <c r="BZ140" s="681" t="s">
        <v>661</v>
      </c>
      <c r="CA140" s="679" t="s">
        <v>661</v>
      </c>
      <c r="CB140" s="679" t="s">
        <v>661</v>
      </c>
      <c r="CC140" s="665" t="s">
        <v>661</v>
      </c>
      <c r="CD140" s="665" t="s">
        <v>661</v>
      </c>
      <c r="CE140" s="665" t="s">
        <v>661</v>
      </c>
      <c r="CF140" s="665" t="s">
        <v>661</v>
      </c>
      <c r="CG140" s="665" t="s">
        <v>661</v>
      </c>
      <c r="CH140" s="665" t="s">
        <v>661</v>
      </c>
      <c r="CI140" s="679" t="s">
        <v>661</v>
      </c>
      <c r="CJ140" s="679" t="s">
        <v>661</v>
      </c>
      <c r="CK140" s="679" t="s">
        <v>661</v>
      </c>
      <c r="CL140" s="665" t="s">
        <v>661</v>
      </c>
      <c r="CM140" s="665" t="s">
        <v>661</v>
      </c>
      <c r="CN140" s="679" t="s">
        <v>661</v>
      </c>
      <c r="CO140" s="679" t="s">
        <v>661</v>
      </c>
      <c r="CP140" s="679" t="s">
        <v>661</v>
      </c>
      <c r="CQ140" s="665" t="s">
        <v>661</v>
      </c>
      <c r="CR140" s="665" t="s">
        <v>661</v>
      </c>
      <c r="CS140" s="679" t="s">
        <v>661</v>
      </c>
      <c r="CT140" s="679" t="s">
        <v>661</v>
      </c>
      <c r="CU140" s="679" t="s">
        <v>661</v>
      </c>
      <c r="CV140" s="665" t="s">
        <v>661</v>
      </c>
      <c r="CW140" s="665" t="s">
        <v>661</v>
      </c>
      <c r="CX140" s="679" t="s">
        <v>661</v>
      </c>
      <c r="CY140" s="680" t="s">
        <v>661</v>
      </c>
      <c r="CZ140" s="680" t="s">
        <v>661</v>
      </c>
      <c r="DA140" s="665" t="s">
        <v>661</v>
      </c>
      <c r="DB140" s="665" t="s">
        <v>661</v>
      </c>
      <c r="DC140" s="681" t="s">
        <v>661</v>
      </c>
      <c r="DD140" s="681" t="s">
        <v>661</v>
      </c>
      <c r="DE140" s="679" t="s">
        <v>661</v>
      </c>
      <c r="DF140" s="679" t="s">
        <v>661</v>
      </c>
      <c r="DG140" s="679" t="s">
        <v>661</v>
      </c>
      <c r="DH140" s="665" t="s">
        <v>661</v>
      </c>
      <c r="DI140" s="665" t="s">
        <v>661</v>
      </c>
      <c r="DJ140" s="665" t="s">
        <v>661</v>
      </c>
      <c r="DK140" s="665" t="s">
        <v>661</v>
      </c>
      <c r="DL140" s="665" t="s">
        <v>661</v>
      </c>
      <c r="DM140" s="665" t="s">
        <v>661</v>
      </c>
      <c r="DN140" s="665" t="s">
        <v>661</v>
      </c>
      <c r="DO140" s="665" t="s">
        <v>661</v>
      </c>
      <c r="DP140" s="665" t="s">
        <v>661</v>
      </c>
      <c r="DQ140" s="665" t="s">
        <v>661</v>
      </c>
      <c r="DR140" s="681" t="s">
        <v>661</v>
      </c>
      <c r="DS140" s="681" t="s">
        <v>661</v>
      </c>
      <c r="DT140" s="681" t="s">
        <v>661</v>
      </c>
      <c r="DU140" s="679" t="s">
        <v>661</v>
      </c>
      <c r="DV140" s="679" t="s">
        <v>661</v>
      </c>
      <c r="DW140" s="682" t="s">
        <v>661</v>
      </c>
    </row>
    <row r="141" spans="1:127" x14ac:dyDescent="0.2">
      <c r="A141" s="661" t="s">
        <v>143</v>
      </c>
      <c r="B141" s="662">
        <v>2013</v>
      </c>
      <c r="C141" s="678" t="s">
        <v>661</v>
      </c>
      <c r="D141" s="679" t="s">
        <v>661</v>
      </c>
      <c r="E141" s="679" t="s">
        <v>661</v>
      </c>
      <c r="F141" s="665" t="s">
        <v>661</v>
      </c>
      <c r="G141" s="665" t="s">
        <v>661</v>
      </c>
      <c r="H141" s="679" t="s">
        <v>661</v>
      </c>
      <c r="I141" s="679" t="s">
        <v>661</v>
      </c>
      <c r="J141" s="679" t="s">
        <v>661</v>
      </c>
      <c r="K141" s="665" t="s">
        <v>661</v>
      </c>
      <c r="L141" s="665" t="s">
        <v>661</v>
      </c>
      <c r="M141" s="679" t="s">
        <v>661</v>
      </c>
      <c r="N141" s="679" t="s">
        <v>661</v>
      </c>
      <c r="O141" s="679" t="s">
        <v>661</v>
      </c>
      <c r="P141" s="665" t="s">
        <v>661</v>
      </c>
      <c r="Q141" s="665" t="s">
        <v>661</v>
      </c>
      <c r="R141" s="679" t="s">
        <v>661</v>
      </c>
      <c r="S141" s="680" t="s">
        <v>661</v>
      </c>
      <c r="T141" s="680" t="s">
        <v>661</v>
      </c>
      <c r="U141" s="665" t="s">
        <v>661</v>
      </c>
      <c r="V141" s="665" t="s">
        <v>661</v>
      </c>
      <c r="W141" s="679" t="s">
        <v>661</v>
      </c>
      <c r="X141" s="679" t="s">
        <v>661</v>
      </c>
      <c r="Y141" s="679" t="s">
        <v>661</v>
      </c>
      <c r="Z141" s="679" t="s">
        <v>661</v>
      </c>
      <c r="AA141" s="679" t="s">
        <v>661</v>
      </c>
      <c r="AB141" s="665" t="s">
        <v>661</v>
      </c>
      <c r="AC141" s="665" t="s">
        <v>661</v>
      </c>
      <c r="AD141" s="665" t="s">
        <v>661</v>
      </c>
      <c r="AE141" s="665" t="s">
        <v>661</v>
      </c>
      <c r="AF141" s="665" t="s">
        <v>661</v>
      </c>
      <c r="AG141" s="665" t="s">
        <v>661</v>
      </c>
      <c r="AH141" s="665" t="s">
        <v>661</v>
      </c>
      <c r="AI141" s="665" t="s">
        <v>661</v>
      </c>
      <c r="AJ141" s="665" t="s">
        <v>661</v>
      </c>
      <c r="AK141" s="665" t="s">
        <v>661</v>
      </c>
      <c r="AL141" s="680" t="s">
        <v>661</v>
      </c>
      <c r="AM141" s="680" t="s">
        <v>661</v>
      </c>
      <c r="AN141" s="680" t="s">
        <v>661</v>
      </c>
      <c r="AO141" s="668" t="s">
        <v>661</v>
      </c>
      <c r="AP141" s="668" t="s">
        <v>661</v>
      </c>
      <c r="AQ141" s="681" t="s">
        <v>661</v>
      </c>
      <c r="AR141" s="680" t="s">
        <v>661</v>
      </c>
      <c r="AS141" s="680" t="s">
        <v>661</v>
      </c>
      <c r="AT141" s="668" t="s">
        <v>661</v>
      </c>
      <c r="AU141" s="668" t="s">
        <v>661</v>
      </c>
      <c r="AV141" s="681" t="s">
        <v>661</v>
      </c>
      <c r="AW141" s="679" t="s">
        <v>661</v>
      </c>
      <c r="AX141" s="679" t="s">
        <v>661</v>
      </c>
      <c r="AY141" s="668" t="s">
        <v>661</v>
      </c>
      <c r="AZ141" s="668" t="s">
        <v>661</v>
      </c>
      <c r="BA141" s="681" t="s">
        <v>661</v>
      </c>
      <c r="BB141" s="680" t="s">
        <v>661</v>
      </c>
      <c r="BC141" s="680" t="s">
        <v>661</v>
      </c>
      <c r="BD141" s="668" t="s">
        <v>661</v>
      </c>
      <c r="BE141" s="668" t="s">
        <v>661</v>
      </c>
      <c r="BF141" s="679" t="s">
        <v>661</v>
      </c>
      <c r="BG141" s="679" t="s">
        <v>661</v>
      </c>
      <c r="BH141" s="679" t="s">
        <v>661</v>
      </c>
      <c r="BI141" s="665" t="s">
        <v>661</v>
      </c>
      <c r="BJ141" s="665" t="s">
        <v>661</v>
      </c>
      <c r="BK141" s="679" t="s">
        <v>661</v>
      </c>
      <c r="BL141" s="679" t="s">
        <v>661</v>
      </c>
      <c r="BM141" s="679" t="s">
        <v>661</v>
      </c>
      <c r="BN141" s="665" t="s">
        <v>661</v>
      </c>
      <c r="BO141" s="665" t="s">
        <v>661</v>
      </c>
      <c r="BP141" s="679" t="s">
        <v>661</v>
      </c>
      <c r="BQ141" s="679" t="s">
        <v>661</v>
      </c>
      <c r="BR141" s="679" t="s">
        <v>661</v>
      </c>
      <c r="BS141" s="665" t="s">
        <v>661</v>
      </c>
      <c r="BT141" s="665" t="s">
        <v>661</v>
      </c>
      <c r="BU141" s="679" t="s">
        <v>661</v>
      </c>
      <c r="BV141" s="680" t="s">
        <v>661</v>
      </c>
      <c r="BW141" s="680" t="s">
        <v>661</v>
      </c>
      <c r="BX141" s="665" t="s">
        <v>661</v>
      </c>
      <c r="BY141" s="665" t="s">
        <v>661</v>
      </c>
      <c r="BZ141" s="681" t="s">
        <v>661</v>
      </c>
      <c r="CA141" s="679" t="s">
        <v>661</v>
      </c>
      <c r="CB141" s="679" t="s">
        <v>661</v>
      </c>
      <c r="CC141" s="665" t="s">
        <v>661</v>
      </c>
      <c r="CD141" s="665" t="s">
        <v>661</v>
      </c>
      <c r="CE141" s="665" t="s">
        <v>661</v>
      </c>
      <c r="CF141" s="665" t="s">
        <v>661</v>
      </c>
      <c r="CG141" s="665" t="s">
        <v>661</v>
      </c>
      <c r="CH141" s="665" t="s">
        <v>661</v>
      </c>
      <c r="CI141" s="679" t="s">
        <v>661</v>
      </c>
      <c r="CJ141" s="679" t="s">
        <v>661</v>
      </c>
      <c r="CK141" s="679" t="s">
        <v>661</v>
      </c>
      <c r="CL141" s="665" t="s">
        <v>661</v>
      </c>
      <c r="CM141" s="665" t="s">
        <v>661</v>
      </c>
      <c r="CN141" s="679" t="s">
        <v>661</v>
      </c>
      <c r="CO141" s="679" t="s">
        <v>661</v>
      </c>
      <c r="CP141" s="679" t="s">
        <v>661</v>
      </c>
      <c r="CQ141" s="665" t="s">
        <v>661</v>
      </c>
      <c r="CR141" s="665" t="s">
        <v>661</v>
      </c>
      <c r="CS141" s="679" t="s">
        <v>661</v>
      </c>
      <c r="CT141" s="679" t="s">
        <v>661</v>
      </c>
      <c r="CU141" s="679" t="s">
        <v>661</v>
      </c>
      <c r="CV141" s="665" t="s">
        <v>661</v>
      </c>
      <c r="CW141" s="665" t="s">
        <v>661</v>
      </c>
      <c r="CX141" s="679" t="s">
        <v>661</v>
      </c>
      <c r="CY141" s="680" t="s">
        <v>661</v>
      </c>
      <c r="CZ141" s="680" t="s">
        <v>661</v>
      </c>
      <c r="DA141" s="665" t="s">
        <v>661</v>
      </c>
      <c r="DB141" s="665" t="s">
        <v>661</v>
      </c>
      <c r="DC141" s="681" t="s">
        <v>661</v>
      </c>
      <c r="DD141" s="681" t="s">
        <v>661</v>
      </c>
      <c r="DE141" s="679" t="s">
        <v>661</v>
      </c>
      <c r="DF141" s="679" t="s">
        <v>661</v>
      </c>
      <c r="DG141" s="679" t="s">
        <v>661</v>
      </c>
      <c r="DH141" s="665" t="s">
        <v>661</v>
      </c>
      <c r="DI141" s="665" t="s">
        <v>661</v>
      </c>
      <c r="DJ141" s="665" t="s">
        <v>661</v>
      </c>
      <c r="DK141" s="665" t="s">
        <v>661</v>
      </c>
      <c r="DL141" s="665" t="s">
        <v>661</v>
      </c>
      <c r="DM141" s="665" t="s">
        <v>661</v>
      </c>
      <c r="DN141" s="665" t="s">
        <v>661</v>
      </c>
      <c r="DO141" s="665" t="s">
        <v>661</v>
      </c>
      <c r="DP141" s="665" t="s">
        <v>661</v>
      </c>
      <c r="DQ141" s="665" t="s">
        <v>661</v>
      </c>
      <c r="DR141" s="681" t="s">
        <v>661</v>
      </c>
      <c r="DS141" s="681" t="s">
        <v>661</v>
      </c>
      <c r="DT141" s="681" t="s">
        <v>661</v>
      </c>
      <c r="DU141" s="679" t="s">
        <v>661</v>
      </c>
      <c r="DV141" s="679" t="s">
        <v>661</v>
      </c>
      <c r="DW141" s="682" t="s">
        <v>661</v>
      </c>
    </row>
    <row r="142" spans="1:127" x14ac:dyDescent="0.2">
      <c r="A142" s="661" t="s">
        <v>144</v>
      </c>
      <c r="B142" s="662">
        <v>2013</v>
      </c>
      <c r="C142" s="690" t="s">
        <v>661</v>
      </c>
      <c r="D142" s="691" t="s">
        <v>661</v>
      </c>
      <c r="E142" s="691" t="s">
        <v>661</v>
      </c>
      <c r="F142" s="692" t="s">
        <v>661</v>
      </c>
      <c r="G142" s="692" t="s">
        <v>661</v>
      </c>
      <c r="H142" s="691" t="s">
        <v>661</v>
      </c>
      <c r="I142" s="691" t="s">
        <v>661</v>
      </c>
      <c r="J142" s="691" t="s">
        <v>661</v>
      </c>
      <c r="K142" s="692" t="s">
        <v>661</v>
      </c>
      <c r="L142" s="692" t="s">
        <v>661</v>
      </c>
      <c r="M142" s="691" t="s">
        <v>661</v>
      </c>
      <c r="N142" s="691" t="s">
        <v>661</v>
      </c>
      <c r="O142" s="691" t="s">
        <v>661</v>
      </c>
      <c r="P142" s="692" t="s">
        <v>661</v>
      </c>
      <c r="Q142" s="692" t="s">
        <v>661</v>
      </c>
      <c r="R142" s="691" t="s">
        <v>661</v>
      </c>
      <c r="S142" s="693" t="s">
        <v>661</v>
      </c>
      <c r="T142" s="693" t="s">
        <v>661</v>
      </c>
      <c r="U142" s="692" t="s">
        <v>661</v>
      </c>
      <c r="V142" s="692" t="s">
        <v>661</v>
      </c>
      <c r="W142" s="691" t="s">
        <v>661</v>
      </c>
      <c r="X142" s="691" t="s">
        <v>661</v>
      </c>
      <c r="Y142" s="691" t="s">
        <v>661</v>
      </c>
      <c r="Z142" s="691" t="s">
        <v>661</v>
      </c>
      <c r="AA142" s="691" t="s">
        <v>661</v>
      </c>
      <c r="AB142" s="692" t="s">
        <v>661</v>
      </c>
      <c r="AC142" s="692" t="s">
        <v>661</v>
      </c>
      <c r="AD142" s="692" t="s">
        <v>661</v>
      </c>
      <c r="AE142" s="692" t="s">
        <v>661</v>
      </c>
      <c r="AF142" s="692" t="s">
        <v>661</v>
      </c>
      <c r="AG142" s="692" t="s">
        <v>661</v>
      </c>
      <c r="AH142" s="692" t="s">
        <v>661</v>
      </c>
      <c r="AI142" s="692" t="s">
        <v>661</v>
      </c>
      <c r="AJ142" s="692" t="s">
        <v>661</v>
      </c>
      <c r="AK142" s="692" t="s">
        <v>661</v>
      </c>
      <c r="AL142" s="693" t="s">
        <v>661</v>
      </c>
      <c r="AM142" s="693" t="s">
        <v>661</v>
      </c>
      <c r="AN142" s="693" t="s">
        <v>661</v>
      </c>
      <c r="AO142" s="694" t="s">
        <v>661</v>
      </c>
      <c r="AP142" s="694" t="s">
        <v>661</v>
      </c>
      <c r="AQ142" s="695" t="s">
        <v>661</v>
      </c>
      <c r="AR142" s="693" t="s">
        <v>661</v>
      </c>
      <c r="AS142" s="693" t="s">
        <v>661</v>
      </c>
      <c r="AT142" s="694" t="s">
        <v>661</v>
      </c>
      <c r="AU142" s="694" t="s">
        <v>661</v>
      </c>
      <c r="AV142" s="695" t="s">
        <v>661</v>
      </c>
      <c r="AW142" s="691" t="s">
        <v>661</v>
      </c>
      <c r="AX142" s="691" t="s">
        <v>661</v>
      </c>
      <c r="AY142" s="694" t="s">
        <v>661</v>
      </c>
      <c r="AZ142" s="694" t="s">
        <v>661</v>
      </c>
      <c r="BA142" s="695" t="s">
        <v>661</v>
      </c>
      <c r="BB142" s="693" t="s">
        <v>661</v>
      </c>
      <c r="BC142" s="693" t="s">
        <v>661</v>
      </c>
      <c r="BD142" s="694" t="s">
        <v>661</v>
      </c>
      <c r="BE142" s="694" t="s">
        <v>661</v>
      </c>
      <c r="BF142" s="691" t="s">
        <v>661</v>
      </c>
      <c r="BG142" s="691" t="s">
        <v>661</v>
      </c>
      <c r="BH142" s="691" t="s">
        <v>661</v>
      </c>
      <c r="BI142" s="692" t="s">
        <v>661</v>
      </c>
      <c r="BJ142" s="692" t="s">
        <v>661</v>
      </c>
      <c r="BK142" s="691" t="s">
        <v>661</v>
      </c>
      <c r="BL142" s="691" t="s">
        <v>661</v>
      </c>
      <c r="BM142" s="691" t="s">
        <v>661</v>
      </c>
      <c r="BN142" s="692" t="s">
        <v>661</v>
      </c>
      <c r="BO142" s="692" t="s">
        <v>661</v>
      </c>
      <c r="BP142" s="691" t="s">
        <v>661</v>
      </c>
      <c r="BQ142" s="691" t="s">
        <v>661</v>
      </c>
      <c r="BR142" s="691" t="s">
        <v>661</v>
      </c>
      <c r="BS142" s="692" t="s">
        <v>661</v>
      </c>
      <c r="BT142" s="692" t="s">
        <v>661</v>
      </c>
      <c r="BU142" s="691" t="s">
        <v>661</v>
      </c>
      <c r="BV142" s="693" t="s">
        <v>661</v>
      </c>
      <c r="BW142" s="693" t="s">
        <v>661</v>
      </c>
      <c r="BX142" s="692" t="s">
        <v>661</v>
      </c>
      <c r="BY142" s="692" t="s">
        <v>661</v>
      </c>
      <c r="BZ142" s="695" t="s">
        <v>661</v>
      </c>
      <c r="CA142" s="691" t="s">
        <v>661</v>
      </c>
      <c r="CB142" s="691" t="s">
        <v>661</v>
      </c>
      <c r="CC142" s="692" t="s">
        <v>661</v>
      </c>
      <c r="CD142" s="692" t="s">
        <v>661</v>
      </c>
      <c r="CE142" s="692" t="s">
        <v>661</v>
      </c>
      <c r="CF142" s="692" t="s">
        <v>661</v>
      </c>
      <c r="CG142" s="692" t="s">
        <v>661</v>
      </c>
      <c r="CH142" s="692" t="s">
        <v>661</v>
      </c>
      <c r="CI142" s="691" t="s">
        <v>661</v>
      </c>
      <c r="CJ142" s="691" t="s">
        <v>661</v>
      </c>
      <c r="CK142" s="691" t="s">
        <v>661</v>
      </c>
      <c r="CL142" s="692" t="s">
        <v>661</v>
      </c>
      <c r="CM142" s="692" t="s">
        <v>661</v>
      </c>
      <c r="CN142" s="691" t="s">
        <v>661</v>
      </c>
      <c r="CO142" s="691" t="s">
        <v>661</v>
      </c>
      <c r="CP142" s="691" t="s">
        <v>661</v>
      </c>
      <c r="CQ142" s="692" t="s">
        <v>661</v>
      </c>
      <c r="CR142" s="692" t="s">
        <v>661</v>
      </c>
      <c r="CS142" s="691" t="s">
        <v>661</v>
      </c>
      <c r="CT142" s="691" t="s">
        <v>661</v>
      </c>
      <c r="CU142" s="691" t="s">
        <v>661</v>
      </c>
      <c r="CV142" s="692" t="s">
        <v>661</v>
      </c>
      <c r="CW142" s="692" t="s">
        <v>661</v>
      </c>
      <c r="CX142" s="691" t="s">
        <v>661</v>
      </c>
      <c r="CY142" s="693" t="s">
        <v>661</v>
      </c>
      <c r="CZ142" s="693" t="s">
        <v>661</v>
      </c>
      <c r="DA142" s="692" t="s">
        <v>661</v>
      </c>
      <c r="DB142" s="692" t="s">
        <v>661</v>
      </c>
      <c r="DC142" s="695" t="s">
        <v>661</v>
      </c>
      <c r="DD142" s="695" t="s">
        <v>661</v>
      </c>
      <c r="DE142" s="691" t="s">
        <v>661</v>
      </c>
      <c r="DF142" s="691" t="s">
        <v>661</v>
      </c>
      <c r="DG142" s="691" t="s">
        <v>661</v>
      </c>
      <c r="DH142" s="692" t="s">
        <v>661</v>
      </c>
      <c r="DI142" s="692" t="s">
        <v>661</v>
      </c>
      <c r="DJ142" s="692" t="s">
        <v>661</v>
      </c>
      <c r="DK142" s="692" t="s">
        <v>661</v>
      </c>
      <c r="DL142" s="692" t="s">
        <v>661</v>
      </c>
      <c r="DM142" s="692" t="s">
        <v>661</v>
      </c>
      <c r="DN142" s="692" t="s">
        <v>661</v>
      </c>
      <c r="DO142" s="692" t="s">
        <v>661</v>
      </c>
      <c r="DP142" s="692" t="s">
        <v>661</v>
      </c>
      <c r="DQ142" s="692" t="s">
        <v>661</v>
      </c>
      <c r="DR142" s="695" t="s">
        <v>661</v>
      </c>
      <c r="DS142" s="695" t="s">
        <v>661</v>
      </c>
      <c r="DT142" s="695" t="s">
        <v>661</v>
      </c>
      <c r="DU142" s="691" t="s">
        <v>661</v>
      </c>
      <c r="DV142" s="691" t="s">
        <v>661</v>
      </c>
      <c r="DW142" s="696" t="s">
        <v>661</v>
      </c>
    </row>
    <row r="143" spans="1:127" x14ac:dyDescent="0.2">
      <c r="A143" s="661" t="s">
        <v>145</v>
      </c>
      <c r="B143" s="662">
        <v>2013</v>
      </c>
      <c r="C143" s="678" t="s">
        <v>661</v>
      </c>
      <c r="D143" s="679" t="s">
        <v>661</v>
      </c>
      <c r="E143" s="679" t="s">
        <v>661</v>
      </c>
      <c r="F143" s="665" t="s">
        <v>661</v>
      </c>
      <c r="G143" s="665" t="s">
        <v>661</v>
      </c>
      <c r="H143" s="679" t="s">
        <v>661</v>
      </c>
      <c r="I143" s="679" t="s">
        <v>661</v>
      </c>
      <c r="J143" s="679" t="s">
        <v>661</v>
      </c>
      <c r="K143" s="665" t="s">
        <v>661</v>
      </c>
      <c r="L143" s="665" t="s">
        <v>661</v>
      </c>
      <c r="M143" s="679" t="s">
        <v>661</v>
      </c>
      <c r="N143" s="679" t="s">
        <v>661</v>
      </c>
      <c r="O143" s="679" t="s">
        <v>661</v>
      </c>
      <c r="P143" s="665" t="s">
        <v>661</v>
      </c>
      <c r="Q143" s="665" t="s">
        <v>661</v>
      </c>
      <c r="R143" s="679" t="s">
        <v>661</v>
      </c>
      <c r="S143" s="680" t="s">
        <v>661</v>
      </c>
      <c r="T143" s="680" t="s">
        <v>661</v>
      </c>
      <c r="U143" s="665" t="s">
        <v>661</v>
      </c>
      <c r="V143" s="665" t="s">
        <v>661</v>
      </c>
      <c r="W143" s="679" t="s">
        <v>661</v>
      </c>
      <c r="X143" s="679" t="s">
        <v>661</v>
      </c>
      <c r="Y143" s="679" t="s">
        <v>661</v>
      </c>
      <c r="Z143" s="679" t="s">
        <v>661</v>
      </c>
      <c r="AA143" s="679" t="s">
        <v>661</v>
      </c>
      <c r="AB143" s="665" t="s">
        <v>661</v>
      </c>
      <c r="AC143" s="665" t="s">
        <v>661</v>
      </c>
      <c r="AD143" s="665" t="s">
        <v>661</v>
      </c>
      <c r="AE143" s="665" t="s">
        <v>661</v>
      </c>
      <c r="AF143" s="665" t="s">
        <v>661</v>
      </c>
      <c r="AG143" s="665" t="s">
        <v>661</v>
      </c>
      <c r="AH143" s="665" t="s">
        <v>661</v>
      </c>
      <c r="AI143" s="665" t="s">
        <v>661</v>
      </c>
      <c r="AJ143" s="665" t="s">
        <v>661</v>
      </c>
      <c r="AK143" s="665" t="s">
        <v>661</v>
      </c>
      <c r="AL143" s="680" t="s">
        <v>661</v>
      </c>
      <c r="AM143" s="680" t="s">
        <v>661</v>
      </c>
      <c r="AN143" s="680" t="s">
        <v>661</v>
      </c>
      <c r="AO143" s="668" t="s">
        <v>661</v>
      </c>
      <c r="AP143" s="668" t="s">
        <v>661</v>
      </c>
      <c r="AQ143" s="681" t="s">
        <v>661</v>
      </c>
      <c r="AR143" s="680" t="s">
        <v>661</v>
      </c>
      <c r="AS143" s="680" t="s">
        <v>661</v>
      </c>
      <c r="AT143" s="668" t="s">
        <v>661</v>
      </c>
      <c r="AU143" s="668" t="s">
        <v>661</v>
      </c>
      <c r="AV143" s="681" t="s">
        <v>661</v>
      </c>
      <c r="AW143" s="679" t="s">
        <v>661</v>
      </c>
      <c r="AX143" s="679" t="s">
        <v>661</v>
      </c>
      <c r="AY143" s="668" t="s">
        <v>661</v>
      </c>
      <c r="AZ143" s="668" t="s">
        <v>661</v>
      </c>
      <c r="BA143" s="681" t="s">
        <v>661</v>
      </c>
      <c r="BB143" s="680" t="s">
        <v>661</v>
      </c>
      <c r="BC143" s="680" t="s">
        <v>661</v>
      </c>
      <c r="BD143" s="668" t="s">
        <v>661</v>
      </c>
      <c r="BE143" s="668" t="s">
        <v>661</v>
      </c>
      <c r="BF143" s="679" t="s">
        <v>661</v>
      </c>
      <c r="BG143" s="679" t="s">
        <v>661</v>
      </c>
      <c r="BH143" s="679" t="s">
        <v>661</v>
      </c>
      <c r="BI143" s="665" t="s">
        <v>661</v>
      </c>
      <c r="BJ143" s="665" t="s">
        <v>661</v>
      </c>
      <c r="BK143" s="679" t="s">
        <v>661</v>
      </c>
      <c r="BL143" s="679" t="s">
        <v>661</v>
      </c>
      <c r="BM143" s="679" t="s">
        <v>661</v>
      </c>
      <c r="BN143" s="665" t="s">
        <v>661</v>
      </c>
      <c r="BO143" s="665" t="s">
        <v>661</v>
      </c>
      <c r="BP143" s="679" t="s">
        <v>661</v>
      </c>
      <c r="BQ143" s="679" t="s">
        <v>661</v>
      </c>
      <c r="BR143" s="679" t="s">
        <v>661</v>
      </c>
      <c r="BS143" s="665" t="s">
        <v>661</v>
      </c>
      <c r="BT143" s="665" t="s">
        <v>661</v>
      </c>
      <c r="BU143" s="679" t="s">
        <v>661</v>
      </c>
      <c r="BV143" s="680" t="s">
        <v>661</v>
      </c>
      <c r="BW143" s="680" t="s">
        <v>661</v>
      </c>
      <c r="BX143" s="665" t="s">
        <v>661</v>
      </c>
      <c r="BY143" s="665" t="s">
        <v>661</v>
      </c>
      <c r="BZ143" s="681" t="s">
        <v>661</v>
      </c>
      <c r="CA143" s="679" t="s">
        <v>661</v>
      </c>
      <c r="CB143" s="679" t="s">
        <v>661</v>
      </c>
      <c r="CC143" s="665" t="s">
        <v>661</v>
      </c>
      <c r="CD143" s="665" t="s">
        <v>661</v>
      </c>
      <c r="CE143" s="665" t="s">
        <v>661</v>
      </c>
      <c r="CF143" s="665" t="s">
        <v>661</v>
      </c>
      <c r="CG143" s="665" t="s">
        <v>661</v>
      </c>
      <c r="CH143" s="665" t="s">
        <v>661</v>
      </c>
      <c r="CI143" s="679" t="s">
        <v>661</v>
      </c>
      <c r="CJ143" s="679" t="s">
        <v>661</v>
      </c>
      <c r="CK143" s="679" t="s">
        <v>661</v>
      </c>
      <c r="CL143" s="665" t="s">
        <v>661</v>
      </c>
      <c r="CM143" s="665" t="s">
        <v>661</v>
      </c>
      <c r="CN143" s="679" t="s">
        <v>661</v>
      </c>
      <c r="CO143" s="679" t="s">
        <v>661</v>
      </c>
      <c r="CP143" s="679" t="s">
        <v>661</v>
      </c>
      <c r="CQ143" s="665" t="s">
        <v>661</v>
      </c>
      <c r="CR143" s="665" t="s">
        <v>661</v>
      </c>
      <c r="CS143" s="679" t="s">
        <v>661</v>
      </c>
      <c r="CT143" s="679" t="s">
        <v>661</v>
      </c>
      <c r="CU143" s="679" t="s">
        <v>661</v>
      </c>
      <c r="CV143" s="665" t="s">
        <v>661</v>
      </c>
      <c r="CW143" s="665" t="s">
        <v>661</v>
      </c>
      <c r="CX143" s="679" t="s">
        <v>661</v>
      </c>
      <c r="CY143" s="680" t="s">
        <v>661</v>
      </c>
      <c r="CZ143" s="680" t="s">
        <v>661</v>
      </c>
      <c r="DA143" s="665" t="s">
        <v>661</v>
      </c>
      <c r="DB143" s="665" t="s">
        <v>661</v>
      </c>
      <c r="DC143" s="681" t="s">
        <v>661</v>
      </c>
      <c r="DD143" s="681" t="s">
        <v>661</v>
      </c>
      <c r="DE143" s="679" t="s">
        <v>661</v>
      </c>
      <c r="DF143" s="679" t="s">
        <v>661</v>
      </c>
      <c r="DG143" s="679" t="s">
        <v>661</v>
      </c>
      <c r="DH143" s="665" t="s">
        <v>661</v>
      </c>
      <c r="DI143" s="665" t="s">
        <v>661</v>
      </c>
      <c r="DJ143" s="665" t="s">
        <v>661</v>
      </c>
      <c r="DK143" s="665" t="s">
        <v>661</v>
      </c>
      <c r="DL143" s="665" t="s">
        <v>661</v>
      </c>
      <c r="DM143" s="665" t="s">
        <v>661</v>
      </c>
      <c r="DN143" s="665" t="s">
        <v>661</v>
      </c>
      <c r="DO143" s="665" t="s">
        <v>661</v>
      </c>
      <c r="DP143" s="665" t="s">
        <v>661</v>
      </c>
      <c r="DQ143" s="665" t="s">
        <v>661</v>
      </c>
      <c r="DR143" s="681" t="s">
        <v>661</v>
      </c>
      <c r="DS143" s="681" t="s">
        <v>661</v>
      </c>
      <c r="DT143" s="681" t="s">
        <v>661</v>
      </c>
      <c r="DU143" s="679" t="s">
        <v>661</v>
      </c>
      <c r="DV143" s="679" t="s">
        <v>661</v>
      </c>
      <c r="DW143" s="682" t="s">
        <v>661</v>
      </c>
    </row>
    <row r="144" spans="1:127" x14ac:dyDescent="0.2">
      <c r="A144" s="661" t="s">
        <v>146</v>
      </c>
      <c r="B144" s="662">
        <v>2013</v>
      </c>
      <c r="C144" s="678" t="s">
        <v>692</v>
      </c>
      <c r="D144" s="679" t="s">
        <v>887</v>
      </c>
      <c r="E144" s="679" t="s">
        <v>686</v>
      </c>
      <c r="F144" s="665" t="s">
        <v>1163</v>
      </c>
      <c r="G144" s="665" t="s">
        <v>675</v>
      </c>
      <c r="H144" s="679" t="s">
        <v>237</v>
      </c>
      <c r="I144" s="679" t="s">
        <v>237</v>
      </c>
      <c r="J144" s="679" t="s">
        <v>237</v>
      </c>
      <c r="K144" s="665" t="s">
        <v>232</v>
      </c>
      <c r="L144" s="665" t="s">
        <v>232</v>
      </c>
      <c r="M144" s="679" t="s">
        <v>692</v>
      </c>
      <c r="N144" s="679" t="s">
        <v>887</v>
      </c>
      <c r="O144" s="679" t="s">
        <v>686</v>
      </c>
      <c r="P144" s="665" t="s">
        <v>1032</v>
      </c>
      <c r="Q144" s="665" t="s">
        <v>921</v>
      </c>
      <c r="R144" s="679" t="s">
        <v>884</v>
      </c>
      <c r="S144" s="680">
        <v>2100</v>
      </c>
      <c r="T144" s="680">
        <v>3200</v>
      </c>
      <c r="U144" s="665" t="s">
        <v>668</v>
      </c>
      <c r="V144" s="665" t="s">
        <v>663</v>
      </c>
      <c r="W144" s="679" t="s">
        <v>232</v>
      </c>
      <c r="X144" s="679" t="s">
        <v>232</v>
      </c>
      <c r="Y144" s="679" t="s">
        <v>232</v>
      </c>
      <c r="Z144" s="679" t="s">
        <v>235</v>
      </c>
      <c r="AA144" s="679" t="s">
        <v>673</v>
      </c>
      <c r="AB144" s="665" t="s">
        <v>232</v>
      </c>
      <c r="AC144" s="665" t="s">
        <v>232</v>
      </c>
      <c r="AD144" s="665" t="s">
        <v>232</v>
      </c>
      <c r="AE144" s="665" t="s">
        <v>236</v>
      </c>
      <c r="AF144" s="665" t="s">
        <v>663</v>
      </c>
      <c r="AG144" s="665" t="s">
        <v>232</v>
      </c>
      <c r="AH144" s="665" t="s">
        <v>232</v>
      </c>
      <c r="AI144" s="665" t="s">
        <v>232</v>
      </c>
      <c r="AJ144" s="665" t="s">
        <v>236</v>
      </c>
      <c r="AK144" s="665" t="s">
        <v>235</v>
      </c>
      <c r="AL144" s="680">
        <v>0.3</v>
      </c>
      <c r="AM144" s="680">
        <v>0.3</v>
      </c>
      <c r="AN144" s="680">
        <v>0.4</v>
      </c>
      <c r="AO144" s="668">
        <v>0.48</v>
      </c>
      <c r="AP144" s="668">
        <v>0.23</v>
      </c>
      <c r="AQ144" s="681" t="s">
        <v>973</v>
      </c>
      <c r="AR144" s="680">
        <v>0.4</v>
      </c>
      <c r="AS144" s="680">
        <v>0.5</v>
      </c>
      <c r="AT144" s="668">
        <v>0.56999999999999995</v>
      </c>
      <c r="AU144" s="668">
        <v>0.27</v>
      </c>
      <c r="AV144" s="681" t="s">
        <v>930</v>
      </c>
      <c r="AW144" s="679" t="s">
        <v>972</v>
      </c>
      <c r="AX144" s="679" t="s">
        <v>971</v>
      </c>
      <c r="AY144" s="668" t="s">
        <v>1023</v>
      </c>
      <c r="AZ144" s="668" t="s">
        <v>973</v>
      </c>
      <c r="BA144" s="681" t="s">
        <v>973</v>
      </c>
      <c r="BB144" s="680">
        <v>0.3</v>
      </c>
      <c r="BC144" s="680">
        <v>0.5</v>
      </c>
      <c r="BD144" s="668" t="s">
        <v>972</v>
      </c>
      <c r="BE144" s="668" t="s">
        <v>973</v>
      </c>
      <c r="BF144" s="679" t="s">
        <v>677</v>
      </c>
      <c r="BG144" s="679" t="s">
        <v>665</v>
      </c>
      <c r="BH144" s="679" t="s">
        <v>664</v>
      </c>
      <c r="BI144" s="665" t="s">
        <v>235</v>
      </c>
      <c r="BJ144" s="665" t="s">
        <v>236</v>
      </c>
      <c r="BK144" s="679" t="s">
        <v>232</v>
      </c>
      <c r="BL144" s="679" t="s">
        <v>232</v>
      </c>
      <c r="BM144" s="679" t="s">
        <v>232</v>
      </c>
      <c r="BN144" s="665" t="s">
        <v>232</v>
      </c>
      <c r="BO144" s="665" t="s">
        <v>232</v>
      </c>
      <c r="BP144" s="679" t="s">
        <v>677</v>
      </c>
      <c r="BQ144" s="679" t="s">
        <v>665</v>
      </c>
      <c r="BR144" s="679" t="s">
        <v>664</v>
      </c>
      <c r="BS144" s="665" t="s">
        <v>235</v>
      </c>
      <c r="BT144" s="665" t="s">
        <v>236</v>
      </c>
      <c r="BU144" s="679" t="s">
        <v>236</v>
      </c>
      <c r="BV144" s="680" t="s">
        <v>236</v>
      </c>
      <c r="BW144" s="680" t="s">
        <v>235</v>
      </c>
      <c r="BX144" s="665" t="s">
        <v>236</v>
      </c>
      <c r="BY144" s="665" t="s">
        <v>237</v>
      </c>
      <c r="BZ144" s="681" t="s">
        <v>232</v>
      </c>
      <c r="CA144" s="679" t="s">
        <v>237</v>
      </c>
      <c r="CB144" s="679" t="s">
        <v>236</v>
      </c>
      <c r="CC144" s="665" t="s">
        <v>232</v>
      </c>
      <c r="CD144" s="665" t="s">
        <v>237</v>
      </c>
      <c r="CE144" s="665" t="s">
        <v>237</v>
      </c>
      <c r="CF144" s="665" t="s">
        <v>232</v>
      </c>
      <c r="CG144" s="665" t="s">
        <v>232</v>
      </c>
      <c r="CH144" s="665" t="s">
        <v>232</v>
      </c>
      <c r="CI144" s="679" t="s">
        <v>235</v>
      </c>
      <c r="CJ144" s="679" t="s">
        <v>235</v>
      </c>
      <c r="CK144" s="679" t="s">
        <v>663</v>
      </c>
      <c r="CL144" s="665" t="s">
        <v>235</v>
      </c>
      <c r="CM144" s="665" t="s">
        <v>236</v>
      </c>
      <c r="CN144" s="679" t="s">
        <v>232</v>
      </c>
      <c r="CO144" s="679" t="s">
        <v>232</v>
      </c>
      <c r="CP144" s="679" t="s">
        <v>232</v>
      </c>
      <c r="CQ144" s="665" t="s">
        <v>232</v>
      </c>
      <c r="CR144" s="665" t="s">
        <v>232</v>
      </c>
      <c r="CS144" s="679" t="s">
        <v>235</v>
      </c>
      <c r="CT144" s="679" t="s">
        <v>235</v>
      </c>
      <c r="CU144" s="679" t="s">
        <v>663</v>
      </c>
      <c r="CV144" s="665" t="s">
        <v>235</v>
      </c>
      <c r="CW144" s="665" t="s">
        <v>236</v>
      </c>
      <c r="CX144" s="679" t="s">
        <v>232</v>
      </c>
      <c r="CY144" s="680" t="s">
        <v>232</v>
      </c>
      <c r="CZ144" s="680" t="s">
        <v>232</v>
      </c>
      <c r="DA144" s="665" t="s">
        <v>232</v>
      </c>
      <c r="DB144" s="665" t="s">
        <v>232</v>
      </c>
      <c r="DC144" s="681" t="s">
        <v>232</v>
      </c>
      <c r="DD144" s="681" t="s">
        <v>232</v>
      </c>
      <c r="DE144" s="679" t="s">
        <v>232</v>
      </c>
      <c r="DF144" s="679" t="s">
        <v>232</v>
      </c>
      <c r="DG144" s="679" t="s">
        <v>232</v>
      </c>
      <c r="DH144" s="665" t="s">
        <v>232</v>
      </c>
      <c r="DI144" s="665" t="s">
        <v>232</v>
      </c>
      <c r="DJ144" s="665" t="s">
        <v>232</v>
      </c>
      <c r="DK144" s="665" t="s">
        <v>232</v>
      </c>
      <c r="DL144" s="665" t="s">
        <v>232</v>
      </c>
      <c r="DM144" s="665" t="s">
        <v>232</v>
      </c>
      <c r="DN144" s="665" t="s">
        <v>232</v>
      </c>
      <c r="DO144" s="665" t="s">
        <v>232</v>
      </c>
      <c r="DP144" s="665" t="s">
        <v>232</v>
      </c>
      <c r="DQ144" s="665" t="s">
        <v>232</v>
      </c>
      <c r="DR144" s="681" t="s">
        <v>661</v>
      </c>
      <c r="DS144" s="681" t="s">
        <v>661</v>
      </c>
      <c r="DT144" s="681" t="s">
        <v>661</v>
      </c>
      <c r="DU144" s="679" t="s">
        <v>237</v>
      </c>
      <c r="DV144" s="679" t="s">
        <v>237</v>
      </c>
      <c r="DW144" s="682" t="s">
        <v>236</v>
      </c>
    </row>
    <row r="145" spans="1:127" x14ac:dyDescent="0.2">
      <c r="A145" s="661" t="s">
        <v>147</v>
      </c>
      <c r="B145" s="662">
        <v>2013</v>
      </c>
      <c r="C145" s="678" t="s">
        <v>881</v>
      </c>
      <c r="D145" s="679" t="s">
        <v>887</v>
      </c>
      <c r="E145" s="679" t="s">
        <v>1025</v>
      </c>
      <c r="F145" s="665" t="s">
        <v>1070</v>
      </c>
      <c r="G145" s="665" t="s">
        <v>998</v>
      </c>
      <c r="H145" s="679" t="s">
        <v>661</v>
      </c>
      <c r="I145" s="679" t="s">
        <v>661</v>
      </c>
      <c r="J145" s="679" t="s">
        <v>661</v>
      </c>
      <c r="K145" s="665" t="s">
        <v>661</v>
      </c>
      <c r="L145" s="665" t="s">
        <v>661</v>
      </c>
      <c r="M145" s="679" t="s">
        <v>881</v>
      </c>
      <c r="N145" s="679" t="s">
        <v>887</v>
      </c>
      <c r="O145" s="679" t="s">
        <v>1025</v>
      </c>
      <c r="P145" s="665" t="s">
        <v>937</v>
      </c>
      <c r="Q145" s="665" t="s">
        <v>1084</v>
      </c>
      <c r="R145" s="679" t="s">
        <v>235</v>
      </c>
      <c r="S145" s="680" t="s">
        <v>236</v>
      </c>
      <c r="T145" s="680">
        <v>1700</v>
      </c>
      <c r="U145" s="665" t="s">
        <v>236</v>
      </c>
      <c r="V145" s="665" t="s">
        <v>236</v>
      </c>
      <c r="W145" s="679" t="s">
        <v>661</v>
      </c>
      <c r="X145" s="679" t="s">
        <v>661</v>
      </c>
      <c r="Y145" s="679" t="s">
        <v>661</v>
      </c>
      <c r="Z145" s="679" t="s">
        <v>236</v>
      </c>
      <c r="AA145" s="679" t="s">
        <v>235</v>
      </c>
      <c r="AB145" s="665" t="s">
        <v>661</v>
      </c>
      <c r="AC145" s="665" t="s">
        <v>661</v>
      </c>
      <c r="AD145" s="665" t="s">
        <v>661</v>
      </c>
      <c r="AE145" s="665" t="s">
        <v>237</v>
      </c>
      <c r="AF145" s="665" t="s">
        <v>236</v>
      </c>
      <c r="AG145" s="665" t="s">
        <v>661</v>
      </c>
      <c r="AH145" s="665" t="s">
        <v>661</v>
      </c>
      <c r="AI145" s="665" t="s">
        <v>661</v>
      </c>
      <c r="AJ145" s="665" t="s">
        <v>237</v>
      </c>
      <c r="AK145" s="665" t="s">
        <v>236</v>
      </c>
      <c r="AL145" s="680" t="s">
        <v>882</v>
      </c>
      <c r="AM145" s="680" t="s">
        <v>882</v>
      </c>
      <c r="AN145" s="680" t="s">
        <v>882</v>
      </c>
      <c r="AO145" s="668" t="s">
        <v>882</v>
      </c>
      <c r="AP145" s="668" t="s">
        <v>882</v>
      </c>
      <c r="AQ145" s="681" t="s">
        <v>882</v>
      </c>
      <c r="AR145" s="680" t="s">
        <v>882</v>
      </c>
      <c r="AS145" s="680">
        <v>0.1</v>
      </c>
      <c r="AT145" s="668" t="s">
        <v>882</v>
      </c>
      <c r="AU145" s="668" t="s">
        <v>882</v>
      </c>
      <c r="AV145" s="681" t="s">
        <v>883</v>
      </c>
      <c r="AW145" s="679" t="s">
        <v>882</v>
      </c>
      <c r="AX145" s="679" t="s">
        <v>893</v>
      </c>
      <c r="AY145" s="668" t="s">
        <v>883</v>
      </c>
      <c r="AZ145" s="668" t="s">
        <v>883</v>
      </c>
      <c r="BA145" s="681" t="s">
        <v>882</v>
      </c>
      <c r="BB145" s="680" t="s">
        <v>882</v>
      </c>
      <c r="BC145" s="680" t="s">
        <v>882</v>
      </c>
      <c r="BD145" s="668" t="s">
        <v>882</v>
      </c>
      <c r="BE145" s="668" t="s">
        <v>882</v>
      </c>
      <c r="BF145" s="679" t="s">
        <v>235</v>
      </c>
      <c r="BG145" s="679" t="s">
        <v>237</v>
      </c>
      <c r="BH145" s="679" t="s">
        <v>663</v>
      </c>
      <c r="BI145" s="665" t="s">
        <v>236</v>
      </c>
      <c r="BJ145" s="665" t="s">
        <v>236</v>
      </c>
      <c r="BK145" s="679" t="s">
        <v>661</v>
      </c>
      <c r="BL145" s="679" t="s">
        <v>661</v>
      </c>
      <c r="BM145" s="679" t="s">
        <v>661</v>
      </c>
      <c r="BN145" s="665" t="s">
        <v>661</v>
      </c>
      <c r="BO145" s="665" t="s">
        <v>661</v>
      </c>
      <c r="BP145" s="679" t="s">
        <v>235</v>
      </c>
      <c r="BQ145" s="679" t="s">
        <v>237</v>
      </c>
      <c r="BR145" s="679" t="s">
        <v>663</v>
      </c>
      <c r="BS145" s="665" t="s">
        <v>236</v>
      </c>
      <c r="BT145" s="665" t="s">
        <v>236</v>
      </c>
      <c r="BU145" s="679" t="s">
        <v>237</v>
      </c>
      <c r="BV145" s="680" t="s">
        <v>232</v>
      </c>
      <c r="BW145" s="680" t="s">
        <v>236</v>
      </c>
      <c r="BX145" s="665" t="s">
        <v>232</v>
      </c>
      <c r="BY145" s="665" t="s">
        <v>232</v>
      </c>
      <c r="BZ145" s="681" t="s">
        <v>661</v>
      </c>
      <c r="CA145" s="679" t="s">
        <v>232</v>
      </c>
      <c r="CB145" s="679" t="s">
        <v>232</v>
      </c>
      <c r="CC145" s="665" t="s">
        <v>661</v>
      </c>
      <c r="CD145" s="665" t="s">
        <v>232</v>
      </c>
      <c r="CE145" s="665" t="s">
        <v>232</v>
      </c>
      <c r="CF145" s="665" t="s">
        <v>661</v>
      </c>
      <c r="CG145" s="665" t="s">
        <v>232</v>
      </c>
      <c r="CH145" s="665" t="s">
        <v>232</v>
      </c>
      <c r="CI145" s="679" t="s">
        <v>235</v>
      </c>
      <c r="CJ145" s="679" t="s">
        <v>236</v>
      </c>
      <c r="CK145" s="679" t="s">
        <v>235</v>
      </c>
      <c r="CL145" s="665" t="s">
        <v>236</v>
      </c>
      <c r="CM145" s="665" t="s">
        <v>236</v>
      </c>
      <c r="CN145" s="679" t="s">
        <v>661</v>
      </c>
      <c r="CO145" s="679" t="s">
        <v>661</v>
      </c>
      <c r="CP145" s="679" t="s">
        <v>661</v>
      </c>
      <c r="CQ145" s="665" t="s">
        <v>661</v>
      </c>
      <c r="CR145" s="665" t="s">
        <v>661</v>
      </c>
      <c r="CS145" s="679" t="s">
        <v>235</v>
      </c>
      <c r="CT145" s="679" t="s">
        <v>236</v>
      </c>
      <c r="CU145" s="679" t="s">
        <v>235</v>
      </c>
      <c r="CV145" s="665" t="s">
        <v>236</v>
      </c>
      <c r="CW145" s="665" t="s">
        <v>236</v>
      </c>
      <c r="CX145" s="679" t="s">
        <v>232</v>
      </c>
      <c r="CY145" s="680" t="s">
        <v>232</v>
      </c>
      <c r="CZ145" s="680" t="s">
        <v>232</v>
      </c>
      <c r="DA145" s="665" t="s">
        <v>232</v>
      </c>
      <c r="DB145" s="665" t="s">
        <v>232</v>
      </c>
      <c r="DC145" s="681" t="s">
        <v>661</v>
      </c>
      <c r="DD145" s="681" t="s">
        <v>661</v>
      </c>
      <c r="DE145" s="679" t="s">
        <v>661</v>
      </c>
      <c r="DF145" s="679" t="s">
        <v>232</v>
      </c>
      <c r="DG145" s="679" t="s">
        <v>232</v>
      </c>
      <c r="DH145" s="665" t="s">
        <v>661</v>
      </c>
      <c r="DI145" s="665" t="s">
        <v>661</v>
      </c>
      <c r="DJ145" s="665" t="s">
        <v>661</v>
      </c>
      <c r="DK145" s="665" t="s">
        <v>232</v>
      </c>
      <c r="DL145" s="665" t="s">
        <v>232</v>
      </c>
      <c r="DM145" s="665" t="s">
        <v>661</v>
      </c>
      <c r="DN145" s="665" t="s">
        <v>661</v>
      </c>
      <c r="DO145" s="665" t="s">
        <v>661</v>
      </c>
      <c r="DP145" s="665" t="s">
        <v>232</v>
      </c>
      <c r="DQ145" s="665" t="s">
        <v>232</v>
      </c>
      <c r="DR145" s="681" t="s">
        <v>661</v>
      </c>
      <c r="DS145" s="681" t="s">
        <v>661</v>
      </c>
      <c r="DT145" s="681" t="s">
        <v>661</v>
      </c>
      <c r="DU145" s="679" t="s">
        <v>661</v>
      </c>
      <c r="DV145" s="679" t="s">
        <v>661</v>
      </c>
      <c r="DW145" s="682" t="s">
        <v>661</v>
      </c>
    </row>
    <row r="146" spans="1:127" x14ac:dyDescent="0.2">
      <c r="A146" s="661" t="s">
        <v>148</v>
      </c>
      <c r="B146" s="662">
        <v>2013</v>
      </c>
      <c r="C146" s="678" t="s">
        <v>661</v>
      </c>
      <c r="D146" s="679" t="s">
        <v>661</v>
      </c>
      <c r="E146" s="679" t="s">
        <v>661</v>
      </c>
      <c r="F146" s="665" t="s">
        <v>661</v>
      </c>
      <c r="G146" s="665" t="s">
        <v>661</v>
      </c>
      <c r="H146" s="679" t="s">
        <v>661</v>
      </c>
      <c r="I146" s="679" t="s">
        <v>661</v>
      </c>
      <c r="J146" s="679" t="s">
        <v>661</v>
      </c>
      <c r="K146" s="665" t="s">
        <v>661</v>
      </c>
      <c r="L146" s="665" t="s">
        <v>661</v>
      </c>
      <c r="M146" s="679" t="s">
        <v>661</v>
      </c>
      <c r="N146" s="679" t="s">
        <v>661</v>
      </c>
      <c r="O146" s="679" t="s">
        <v>661</v>
      </c>
      <c r="P146" s="665" t="s">
        <v>661</v>
      </c>
      <c r="Q146" s="665" t="s">
        <v>661</v>
      </c>
      <c r="R146" s="679" t="s">
        <v>661</v>
      </c>
      <c r="S146" s="680" t="s">
        <v>661</v>
      </c>
      <c r="T146" s="680" t="s">
        <v>661</v>
      </c>
      <c r="U146" s="665" t="s">
        <v>661</v>
      </c>
      <c r="V146" s="665" t="s">
        <v>661</v>
      </c>
      <c r="W146" s="679" t="s">
        <v>661</v>
      </c>
      <c r="X146" s="679" t="s">
        <v>661</v>
      </c>
      <c r="Y146" s="679" t="s">
        <v>661</v>
      </c>
      <c r="Z146" s="679" t="s">
        <v>661</v>
      </c>
      <c r="AA146" s="679" t="s">
        <v>661</v>
      </c>
      <c r="AB146" s="665" t="s">
        <v>661</v>
      </c>
      <c r="AC146" s="665" t="s">
        <v>661</v>
      </c>
      <c r="AD146" s="665" t="s">
        <v>661</v>
      </c>
      <c r="AE146" s="665" t="s">
        <v>661</v>
      </c>
      <c r="AF146" s="665" t="s">
        <v>661</v>
      </c>
      <c r="AG146" s="665" t="s">
        <v>661</v>
      </c>
      <c r="AH146" s="665" t="s">
        <v>661</v>
      </c>
      <c r="AI146" s="665" t="s">
        <v>661</v>
      </c>
      <c r="AJ146" s="665" t="s">
        <v>661</v>
      </c>
      <c r="AK146" s="665" t="s">
        <v>661</v>
      </c>
      <c r="AL146" s="680" t="s">
        <v>661</v>
      </c>
      <c r="AM146" s="680" t="s">
        <v>661</v>
      </c>
      <c r="AN146" s="680" t="s">
        <v>661</v>
      </c>
      <c r="AO146" s="668" t="s">
        <v>661</v>
      </c>
      <c r="AP146" s="668" t="s">
        <v>661</v>
      </c>
      <c r="AQ146" s="681" t="s">
        <v>661</v>
      </c>
      <c r="AR146" s="680" t="s">
        <v>661</v>
      </c>
      <c r="AS146" s="680" t="s">
        <v>661</v>
      </c>
      <c r="AT146" s="668" t="s">
        <v>661</v>
      </c>
      <c r="AU146" s="668" t="s">
        <v>661</v>
      </c>
      <c r="AV146" s="681" t="s">
        <v>661</v>
      </c>
      <c r="AW146" s="679" t="s">
        <v>661</v>
      </c>
      <c r="AX146" s="679" t="s">
        <v>661</v>
      </c>
      <c r="AY146" s="668" t="s">
        <v>661</v>
      </c>
      <c r="AZ146" s="668" t="s">
        <v>661</v>
      </c>
      <c r="BA146" s="681" t="s">
        <v>661</v>
      </c>
      <c r="BB146" s="680" t="s">
        <v>661</v>
      </c>
      <c r="BC146" s="680" t="s">
        <v>661</v>
      </c>
      <c r="BD146" s="668" t="s">
        <v>661</v>
      </c>
      <c r="BE146" s="668" t="s">
        <v>661</v>
      </c>
      <c r="BF146" s="679" t="s">
        <v>661</v>
      </c>
      <c r="BG146" s="679" t="s">
        <v>661</v>
      </c>
      <c r="BH146" s="679" t="s">
        <v>661</v>
      </c>
      <c r="BI146" s="665" t="s">
        <v>661</v>
      </c>
      <c r="BJ146" s="665" t="s">
        <v>661</v>
      </c>
      <c r="BK146" s="679" t="s">
        <v>661</v>
      </c>
      <c r="BL146" s="679" t="s">
        <v>661</v>
      </c>
      <c r="BM146" s="679" t="s">
        <v>661</v>
      </c>
      <c r="BN146" s="665" t="s">
        <v>661</v>
      </c>
      <c r="BO146" s="665" t="s">
        <v>661</v>
      </c>
      <c r="BP146" s="679" t="s">
        <v>661</v>
      </c>
      <c r="BQ146" s="679" t="s">
        <v>661</v>
      </c>
      <c r="BR146" s="679" t="s">
        <v>661</v>
      </c>
      <c r="BS146" s="665" t="s">
        <v>661</v>
      </c>
      <c r="BT146" s="665" t="s">
        <v>661</v>
      </c>
      <c r="BU146" s="679" t="s">
        <v>661</v>
      </c>
      <c r="BV146" s="680" t="s">
        <v>661</v>
      </c>
      <c r="BW146" s="680" t="s">
        <v>661</v>
      </c>
      <c r="BX146" s="665" t="s">
        <v>661</v>
      </c>
      <c r="BY146" s="665" t="s">
        <v>661</v>
      </c>
      <c r="BZ146" s="681" t="s">
        <v>661</v>
      </c>
      <c r="CA146" s="679" t="s">
        <v>661</v>
      </c>
      <c r="CB146" s="679" t="s">
        <v>661</v>
      </c>
      <c r="CC146" s="665" t="s">
        <v>661</v>
      </c>
      <c r="CD146" s="665" t="s">
        <v>661</v>
      </c>
      <c r="CE146" s="665" t="s">
        <v>661</v>
      </c>
      <c r="CF146" s="665" t="s">
        <v>661</v>
      </c>
      <c r="CG146" s="665" t="s">
        <v>661</v>
      </c>
      <c r="CH146" s="665" t="s">
        <v>661</v>
      </c>
      <c r="CI146" s="679" t="s">
        <v>661</v>
      </c>
      <c r="CJ146" s="679" t="s">
        <v>661</v>
      </c>
      <c r="CK146" s="679" t="s">
        <v>661</v>
      </c>
      <c r="CL146" s="665" t="s">
        <v>661</v>
      </c>
      <c r="CM146" s="665" t="s">
        <v>661</v>
      </c>
      <c r="CN146" s="679" t="s">
        <v>661</v>
      </c>
      <c r="CO146" s="679" t="s">
        <v>661</v>
      </c>
      <c r="CP146" s="679" t="s">
        <v>661</v>
      </c>
      <c r="CQ146" s="665" t="s">
        <v>661</v>
      </c>
      <c r="CR146" s="665" t="s">
        <v>661</v>
      </c>
      <c r="CS146" s="679" t="s">
        <v>661</v>
      </c>
      <c r="CT146" s="679" t="s">
        <v>661</v>
      </c>
      <c r="CU146" s="679" t="s">
        <v>661</v>
      </c>
      <c r="CV146" s="665" t="s">
        <v>661</v>
      </c>
      <c r="CW146" s="665" t="s">
        <v>661</v>
      </c>
      <c r="CX146" s="679" t="s">
        <v>661</v>
      </c>
      <c r="CY146" s="680" t="s">
        <v>661</v>
      </c>
      <c r="CZ146" s="680" t="s">
        <v>661</v>
      </c>
      <c r="DA146" s="665" t="s">
        <v>661</v>
      </c>
      <c r="DB146" s="665" t="s">
        <v>661</v>
      </c>
      <c r="DC146" s="681" t="s">
        <v>661</v>
      </c>
      <c r="DD146" s="681" t="s">
        <v>661</v>
      </c>
      <c r="DE146" s="679" t="s">
        <v>661</v>
      </c>
      <c r="DF146" s="679" t="s">
        <v>661</v>
      </c>
      <c r="DG146" s="679" t="s">
        <v>661</v>
      </c>
      <c r="DH146" s="665" t="s">
        <v>661</v>
      </c>
      <c r="DI146" s="665" t="s">
        <v>661</v>
      </c>
      <c r="DJ146" s="665" t="s">
        <v>661</v>
      </c>
      <c r="DK146" s="665" t="s">
        <v>661</v>
      </c>
      <c r="DL146" s="665" t="s">
        <v>661</v>
      </c>
      <c r="DM146" s="665" t="s">
        <v>661</v>
      </c>
      <c r="DN146" s="665" t="s">
        <v>661</v>
      </c>
      <c r="DO146" s="665" t="s">
        <v>661</v>
      </c>
      <c r="DP146" s="665" t="s">
        <v>661</v>
      </c>
      <c r="DQ146" s="665" t="s">
        <v>661</v>
      </c>
      <c r="DR146" s="681" t="s">
        <v>661</v>
      </c>
      <c r="DS146" s="681" t="s">
        <v>661</v>
      </c>
      <c r="DT146" s="681" t="s">
        <v>661</v>
      </c>
      <c r="DU146" s="679" t="s">
        <v>661</v>
      </c>
      <c r="DV146" s="679" t="s">
        <v>661</v>
      </c>
      <c r="DW146" s="682" t="s">
        <v>661</v>
      </c>
    </row>
    <row r="147" spans="1:127" x14ac:dyDescent="0.2">
      <c r="A147" s="661" t="s">
        <v>149</v>
      </c>
      <c r="B147" s="662">
        <v>2013</v>
      </c>
      <c r="C147" s="678" t="s">
        <v>1075</v>
      </c>
      <c r="D147" s="679" t="s">
        <v>899</v>
      </c>
      <c r="E147" s="679" t="s">
        <v>1019</v>
      </c>
      <c r="F147" s="665" t="s">
        <v>1083</v>
      </c>
      <c r="G147" s="665" t="s">
        <v>901</v>
      </c>
      <c r="H147" s="679" t="s">
        <v>661</v>
      </c>
      <c r="I147" s="679" t="s">
        <v>661</v>
      </c>
      <c r="J147" s="679" t="s">
        <v>661</v>
      </c>
      <c r="K147" s="665" t="s">
        <v>661</v>
      </c>
      <c r="L147" s="665" t="s">
        <v>661</v>
      </c>
      <c r="M147" s="679" t="s">
        <v>899</v>
      </c>
      <c r="N147" s="679" t="s">
        <v>908</v>
      </c>
      <c r="O147" s="679" t="s">
        <v>1090</v>
      </c>
      <c r="P147" s="665" t="s">
        <v>1081</v>
      </c>
      <c r="Q147" s="665" t="s">
        <v>1026</v>
      </c>
      <c r="R147" s="679" t="s">
        <v>904</v>
      </c>
      <c r="S147" s="680" t="s">
        <v>881</v>
      </c>
      <c r="T147" s="680" t="s">
        <v>694</v>
      </c>
      <c r="U147" s="665" t="s">
        <v>988</v>
      </c>
      <c r="V147" s="665" t="s">
        <v>695</v>
      </c>
      <c r="W147" s="679" t="s">
        <v>661</v>
      </c>
      <c r="X147" s="679" t="s">
        <v>661</v>
      </c>
      <c r="Y147" s="679" t="s">
        <v>661</v>
      </c>
      <c r="Z147" s="679" t="s">
        <v>953</v>
      </c>
      <c r="AA147" s="679" t="s">
        <v>681</v>
      </c>
      <c r="AB147" s="665" t="s">
        <v>661</v>
      </c>
      <c r="AC147" s="665" t="s">
        <v>661</v>
      </c>
      <c r="AD147" s="665" t="s">
        <v>661</v>
      </c>
      <c r="AE147" s="665" t="s">
        <v>894</v>
      </c>
      <c r="AF147" s="665" t="s">
        <v>896</v>
      </c>
      <c r="AG147" s="665" t="s">
        <v>661</v>
      </c>
      <c r="AH147" s="665" t="s">
        <v>661</v>
      </c>
      <c r="AI147" s="665" t="s">
        <v>661</v>
      </c>
      <c r="AJ147" s="665" t="s">
        <v>921</v>
      </c>
      <c r="AK147" s="665" t="s">
        <v>940</v>
      </c>
      <c r="AL147" s="680">
        <v>1.8</v>
      </c>
      <c r="AM147" s="680">
        <v>1.7</v>
      </c>
      <c r="AN147" s="680">
        <v>2</v>
      </c>
      <c r="AO147" s="668">
        <v>1.57</v>
      </c>
      <c r="AP147" s="668">
        <v>2.1</v>
      </c>
      <c r="AQ147" s="681" t="s">
        <v>928</v>
      </c>
      <c r="AR147" s="680">
        <v>2.6</v>
      </c>
      <c r="AS147" s="680">
        <v>3</v>
      </c>
      <c r="AT147" s="668">
        <v>2.37</v>
      </c>
      <c r="AU147" s="668">
        <v>3.53</v>
      </c>
      <c r="AV147" s="681" t="s">
        <v>1185</v>
      </c>
      <c r="AW147" s="679" t="s">
        <v>958</v>
      </c>
      <c r="AX147" s="679" t="s">
        <v>959</v>
      </c>
      <c r="AY147" s="668" t="s">
        <v>1077</v>
      </c>
      <c r="AZ147" s="668" t="s">
        <v>961</v>
      </c>
      <c r="BA147" s="681" t="s">
        <v>1037</v>
      </c>
      <c r="BB147" s="680">
        <v>0.9</v>
      </c>
      <c r="BC147" s="680">
        <v>1.2</v>
      </c>
      <c r="BD147" s="668" t="s">
        <v>929</v>
      </c>
      <c r="BE147" s="668" t="s">
        <v>931</v>
      </c>
      <c r="BF147" s="679" t="s">
        <v>994</v>
      </c>
      <c r="BG147" s="679" t="s">
        <v>693</v>
      </c>
      <c r="BH147" s="679" t="s">
        <v>1010</v>
      </c>
      <c r="BI147" s="665" t="s">
        <v>885</v>
      </c>
      <c r="BJ147" s="665" t="s">
        <v>683</v>
      </c>
      <c r="BK147" s="679" t="s">
        <v>661</v>
      </c>
      <c r="BL147" s="679" t="s">
        <v>661</v>
      </c>
      <c r="BM147" s="679" t="s">
        <v>661</v>
      </c>
      <c r="BN147" s="665" t="s">
        <v>661</v>
      </c>
      <c r="BO147" s="665" t="s">
        <v>661</v>
      </c>
      <c r="BP147" s="679" t="s">
        <v>947</v>
      </c>
      <c r="BQ147" s="679" t="s">
        <v>894</v>
      </c>
      <c r="BR147" s="679" t="s">
        <v>941</v>
      </c>
      <c r="BS147" s="665" t="s">
        <v>685</v>
      </c>
      <c r="BT147" s="665" t="s">
        <v>682</v>
      </c>
      <c r="BU147" s="679" t="s">
        <v>677</v>
      </c>
      <c r="BV147" s="680" t="s">
        <v>235</v>
      </c>
      <c r="BW147" s="680">
        <v>2000</v>
      </c>
      <c r="BX147" s="665" t="s">
        <v>236</v>
      </c>
      <c r="BY147" s="665" t="s">
        <v>235</v>
      </c>
      <c r="BZ147" s="681" t="s">
        <v>661</v>
      </c>
      <c r="CA147" s="679" t="s">
        <v>236</v>
      </c>
      <c r="CB147" s="679" t="s">
        <v>235</v>
      </c>
      <c r="CC147" s="665" t="s">
        <v>661</v>
      </c>
      <c r="CD147" s="665" t="s">
        <v>237</v>
      </c>
      <c r="CE147" s="665" t="s">
        <v>236</v>
      </c>
      <c r="CF147" s="665" t="s">
        <v>661</v>
      </c>
      <c r="CG147" s="665" t="s">
        <v>236</v>
      </c>
      <c r="CH147" s="665" t="s">
        <v>235</v>
      </c>
      <c r="CI147" s="679" t="s">
        <v>693</v>
      </c>
      <c r="CJ147" s="679" t="s">
        <v>939</v>
      </c>
      <c r="CK147" s="679" t="s">
        <v>994</v>
      </c>
      <c r="CL147" s="665" t="s">
        <v>895</v>
      </c>
      <c r="CM147" s="665" t="s">
        <v>673</v>
      </c>
      <c r="CN147" s="679" t="s">
        <v>661</v>
      </c>
      <c r="CO147" s="679" t="s">
        <v>661</v>
      </c>
      <c r="CP147" s="679" t="s">
        <v>661</v>
      </c>
      <c r="CQ147" s="665" t="s">
        <v>661</v>
      </c>
      <c r="CR147" s="665" t="s">
        <v>661</v>
      </c>
      <c r="CS147" s="679" t="s">
        <v>678</v>
      </c>
      <c r="CT147" s="679" t="s">
        <v>676</v>
      </c>
      <c r="CU147" s="679" t="s">
        <v>687</v>
      </c>
      <c r="CV147" s="665" t="s">
        <v>685</v>
      </c>
      <c r="CW147" s="665" t="s">
        <v>879</v>
      </c>
      <c r="CX147" s="679" t="s">
        <v>235</v>
      </c>
      <c r="CY147" s="680" t="s">
        <v>236</v>
      </c>
      <c r="CZ147" s="680" t="s">
        <v>235</v>
      </c>
      <c r="DA147" s="665" t="s">
        <v>236</v>
      </c>
      <c r="DB147" s="665" t="s">
        <v>236</v>
      </c>
      <c r="DC147" s="681" t="s">
        <v>661</v>
      </c>
      <c r="DD147" s="681" t="s">
        <v>661</v>
      </c>
      <c r="DE147" s="679" t="s">
        <v>661</v>
      </c>
      <c r="DF147" s="679" t="s">
        <v>236</v>
      </c>
      <c r="DG147" s="679" t="s">
        <v>237</v>
      </c>
      <c r="DH147" s="665" t="s">
        <v>661</v>
      </c>
      <c r="DI147" s="665" t="s">
        <v>661</v>
      </c>
      <c r="DJ147" s="665" t="s">
        <v>661</v>
      </c>
      <c r="DK147" s="665" t="s">
        <v>236</v>
      </c>
      <c r="DL147" s="665" t="s">
        <v>232</v>
      </c>
      <c r="DM147" s="665" t="s">
        <v>661</v>
      </c>
      <c r="DN147" s="665" t="s">
        <v>661</v>
      </c>
      <c r="DO147" s="665" t="s">
        <v>661</v>
      </c>
      <c r="DP147" s="665" t="s">
        <v>237</v>
      </c>
      <c r="DQ147" s="665" t="s">
        <v>232</v>
      </c>
      <c r="DR147" s="681" t="s">
        <v>661</v>
      </c>
      <c r="DS147" s="681" t="s">
        <v>661</v>
      </c>
      <c r="DT147" s="681" t="s">
        <v>661</v>
      </c>
      <c r="DU147" s="679" t="s">
        <v>661</v>
      </c>
      <c r="DV147" s="679" t="s">
        <v>661</v>
      </c>
      <c r="DW147" s="682" t="s">
        <v>661</v>
      </c>
    </row>
    <row r="148" spans="1:127" x14ac:dyDescent="0.2">
      <c r="A148" s="661" t="s">
        <v>150</v>
      </c>
      <c r="B148" s="662">
        <v>2013</v>
      </c>
      <c r="C148" s="690" t="s">
        <v>661</v>
      </c>
      <c r="D148" s="691" t="s">
        <v>661</v>
      </c>
      <c r="E148" s="691" t="s">
        <v>661</v>
      </c>
      <c r="F148" s="692" t="s">
        <v>661</v>
      </c>
      <c r="G148" s="692" t="s">
        <v>661</v>
      </c>
      <c r="H148" s="691" t="s">
        <v>661</v>
      </c>
      <c r="I148" s="691" t="s">
        <v>661</v>
      </c>
      <c r="J148" s="691" t="s">
        <v>661</v>
      </c>
      <c r="K148" s="692" t="s">
        <v>661</v>
      </c>
      <c r="L148" s="692" t="s">
        <v>661</v>
      </c>
      <c r="M148" s="691" t="s">
        <v>661</v>
      </c>
      <c r="N148" s="691" t="s">
        <v>661</v>
      </c>
      <c r="O148" s="691" t="s">
        <v>661</v>
      </c>
      <c r="P148" s="692" t="s">
        <v>661</v>
      </c>
      <c r="Q148" s="692" t="s">
        <v>661</v>
      </c>
      <c r="R148" s="691" t="s">
        <v>661</v>
      </c>
      <c r="S148" s="693" t="s">
        <v>661</v>
      </c>
      <c r="T148" s="693" t="s">
        <v>661</v>
      </c>
      <c r="U148" s="692" t="s">
        <v>661</v>
      </c>
      <c r="V148" s="692" t="s">
        <v>661</v>
      </c>
      <c r="W148" s="691" t="s">
        <v>661</v>
      </c>
      <c r="X148" s="691" t="s">
        <v>661</v>
      </c>
      <c r="Y148" s="691" t="s">
        <v>661</v>
      </c>
      <c r="Z148" s="691" t="s">
        <v>661</v>
      </c>
      <c r="AA148" s="691" t="s">
        <v>661</v>
      </c>
      <c r="AB148" s="692" t="s">
        <v>661</v>
      </c>
      <c r="AC148" s="692" t="s">
        <v>661</v>
      </c>
      <c r="AD148" s="692" t="s">
        <v>661</v>
      </c>
      <c r="AE148" s="692" t="s">
        <v>661</v>
      </c>
      <c r="AF148" s="692" t="s">
        <v>661</v>
      </c>
      <c r="AG148" s="692" t="s">
        <v>661</v>
      </c>
      <c r="AH148" s="692" t="s">
        <v>661</v>
      </c>
      <c r="AI148" s="692" t="s">
        <v>661</v>
      </c>
      <c r="AJ148" s="692" t="s">
        <v>661</v>
      </c>
      <c r="AK148" s="692" t="s">
        <v>661</v>
      </c>
      <c r="AL148" s="693" t="s">
        <v>661</v>
      </c>
      <c r="AM148" s="693" t="s">
        <v>661</v>
      </c>
      <c r="AN148" s="693" t="s">
        <v>661</v>
      </c>
      <c r="AO148" s="694" t="s">
        <v>661</v>
      </c>
      <c r="AP148" s="694" t="s">
        <v>661</v>
      </c>
      <c r="AQ148" s="695" t="s">
        <v>661</v>
      </c>
      <c r="AR148" s="693" t="s">
        <v>661</v>
      </c>
      <c r="AS148" s="648" t="s">
        <v>661</v>
      </c>
      <c r="AT148" s="694" t="s">
        <v>661</v>
      </c>
      <c r="AU148" s="694" t="s">
        <v>661</v>
      </c>
      <c r="AV148" s="695" t="s">
        <v>661</v>
      </c>
      <c r="AW148" s="691" t="s">
        <v>661</v>
      </c>
      <c r="AX148" s="691" t="s">
        <v>661</v>
      </c>
      <c r="AY148" s="694" t="s">
        <v>661</v>
      </c>
      <c r="AZ148" s="694" t="s">
        <v>661</v>
      </c>
      <c r="BA148" s="695" t="s">
        <v>661</v>
      </c>
      <c r="BB148" s="693" t="s">
        <v>661</v>
      </c>
      <c r="BC148" s="693" t="s">
        <v>661</v>
      </c>
      <c r="BD148" s="694" t="s">
        <v>661</v>
      </c>
      <c r="BE148" s="694" t="s">
        <v>661</v>
      </c>
      <c r="BF148" s="691" t="s">
        <v>661</v>
      </c>
      <c r="BG148" s="691" t="s">
        <v>661</v>
      </c>
      <c r="BH148" s="691" t="s">
        <v>661</v>
      </c>
      <c r="BI148" s="692" t="s">
        <v>661</v>
      </c>
      <c r="BJ148" s="692" t="s">
        <v>661</v>
      </c>
      <c r="BK148" s="691" t="s">
        <v>661</v>
      </c>
      <c r="BL148" s="691" t="s">
        <v>661</v>
      </c>
      <c r="BM148" s="691" t="s">
        <v>661</v>
      </c>
      <c r="BN148" s="692" t="s">
        <v>661</v>
      </c>
      <c r="BO148" s="692" t="s">
        <v>661</v>
      </c>
      <c r="BP148" s="691" t="s">
        <v>661</v>
      </c>
      <c r="BQ148" s="691" t="s">
        <v>661</v>
      </c>
      <c r="BR148" s="691" t="s">
        <v>661</v>
      </c>
      <c r="BS148" s="692" t="s">
        <v>661</v>
      </c>
      <c r="BT148" s="692" t="s">
        <v>661</v>
      </c>
      <c r="BU148" s="691" t="s">
        <v>661</v>
      </c>
      <c r="BV148" s="693" t="s">
        <v>661</v>
      </c>
      <c r="BW148" s="693" t="s">
        <v>661</v>
      </c>
      <c r="BX148" s="692" t="s">
        <v>661</v>
      </c>
      <c r="BY148" s="692" t="s">
        <v>661</v>
      </c>
      <c r="BZ148" s="695" t="s">
        <v>661</v>
      </c>
      <c r="CA148" s="691" t="s">
        <v>661</v>
      </c>
      <c r="CB148" s="691" t="s">
        <v>661</v>
      </c>
      <c r="CC148" s="692" t="s">
        <v>661</v>
      </c>
      <c r="CD148" s="692" t="s">
        <v>661</v>
      </c>
      <c r="CE148" s="692" t="s">
        <v>661</v>
      </c>
      <c r="CF148" s="692" t="s">
        <v>661</v>
      </c>
      <c r="CG148" s="692" t="s">
        <v>661</v>
      </c>
      <c r="CH148" s="692" t="s">
        <v>661</v>
      </c>
      <c r="CI148" s="691" t="s">
        <v>661</v>
      </c>
      <c r="CJ148" s="691" t="s">
        <v>661</v>
      </c>
      <c r="CK148" s="691" t="s">
        <v>661</v>
      </c>
      <c r="CL148" s="692" t="s">
        <v>661</v>
      </c>
      <c r="CM148" s="692" t="s">
        <v>661</v>
      </c>
      <c r="CN148" s="691" t="s">
        <v>661</v>
      </c>
      <c r="CO148" s="691" t="s">
        <v>661</v>
      </c>
      <c r="CP148" s="691" t="s">
        <v>661</v>
      </c>
      <c r="CQ148" s="692" t="s">
        <v>661</v>
      </c>
      <c r="CR148" s="692" t="s">
        <v>661</v>
      </c>
      <c r="CS148" s="691" t="s">
        <v>661</v>
      </c>
      <c r="CT148" s="691" t="s">
        <v>661</v>
      </c>
      <c r="CU148" s="691" t="s">
        <v>661</v>
      </c>
      <c r="CV148" s="692" t="s">
        <v>661</v>
      </c>
      <c r="CW148" s="692" t="s">
        <v>661</v>
      </c>
      <c r="CX148" s="691" t="s">
        <v>661</v>
      </c>
      <c r="CY148" s="693" t="s">
        <v>661</v>
      </c>
      <c r="CZ148" s="693" t="s">
        <v>661</v>
      </c>
      <c r="DA148" s="692" t="s">
        <v>661</v>
      </c>
      <c r="DB148" s="692" t="s">
        <v>661</v>
      </c>
      <c r="DC148" s="695" t="s">
        <v>661</v>
      </c>
      <c r="DD148" s="695" t="s">
        <v>661</v>
      </c>
      <c r="DE148" s="691" t="s">
        <v>661</v>
      </c>
      <c r="DF148" s="691" t="s">
        <v>661</v>
      </c>
      <c r="DG148" s="691" t="s">
        <v>661</v>
      </c>
      <c r="DH148" s="692" t="s">
        <v>661</v>
      </c>
      <c r="DI148" s="692" t="s">
        <v>661</v>
      </c>
      <c r="DJ148" s="692" t="s">
        <v>661</v>
      </c>
      <c r="DK148" s="692" t="s">
        <v>661</v>
      </c>
      <c r="DL148" s="692" t="s">
        <v>661</v>
      </c>
      <c r="DM148" s="692" t="s">
        <v>661</v>
      </c>
      <c r="DN148" s="692" t="s">
        <v>661</v>
      </c>
      <c r="DO148" s="692" t="s">
        <v>661</v>
      </c>
      <c r="DP148" s="692" t="s">
        <v>661</v>
      </c>
      <c r="DQ148" s="692" t="s">
        <v>661</v>
      </c>
      <c r="DR148" s="695" t="s">
        <v>661</v>
      </c>
      <c r="DS148" s="695" t="s">
        <v>661</v>
      </c>
      <c r="DT148" s="695" t="s">
        <v>661</v>
      </c>
      <c r="DU148" s="691" t="s">
        <v>661</v>
      </c>
      <c r="DV148" s="691" t="s">
        <v>661</v>
      </c>
      <c r="DW148" s="696" t="s">
        <v>661</v>
      </c>
    </row>
    <row r="149" spans="1:127" x14ac:dyDescent="0.2">
      <c r="A149" s="661" t="s">
        <v>151</v>
      </c>
      <c r="B149" s="662">
        <v>2013</v>
      </c>
      <c r="C149" s="690" t="s">
        <v>661</v>
      </c>
      <c r="D149" s="691" t="s">
        <v>661</v>
      </c>
      <c r="E149" s="691" t="s">
        <v>661</v>
      </c>
      <c r="F149" s="692" t="s">
        <v>661</v>
      </c>
      <c r="G149" s="692" t="s">
        <v>661</v>
      </c>
      <c r="H149" s="691" t="s">
        <v>661</v>
      </c>
      <c r="I149" s="691" t="s">
        <v>661</v>
      </c>
      <c r="J149" s="691" t="s">
        <v>661</v>
      </c>
      <c r="K149" s="692" t="s">
        <v>661</v>
      </c>
      <c r="L149" s="692" t="s">
        <v>661</v>
      </c>
      <c r="M149" s="691" t="s">
        <v>661</v>
      </c>
      <c r="N149" s="691" t="s">
        <v>661</v>
      </c>
      <c r="O149" s="691" t="s">
        <v>661</v>
      </c>
      <c r="P149" s="692" t="s">
        <v>661</v>
      </c>
      <c r="Q149" s="692" t="s">
        <v>661</v>
      </c>
      <c r="R149" s="691" t="s">
        <v>661</v>
      </c>
      <c r="S149" s="693" t="s">
        <v>661</v>
      </c>
      <c r="T149" s="693" t="s">
        <v>661</v>
      </c>
      <c r="U149" s="692" t="s">
        <v>661</v>
      </c>
      <c r="V149" s="692" t="s">
        <v>661</v>
      </c>
      <c r="W149" s="691" t="s">
        <v>661</v>
      </c>
      <c r="X149" s="691" t="s">
        <v>661</v>
      </c>
      <c r="Y149" s="691" t="s">
        <v>661</v>
      </c>
      <c r="Z149" s="691" t="s">
        <v>661</v>
      </c>
      <c r="AA149" s="691" t="s">
        <v>661</v>
      </c>
      <c r="AB149" s="692" t="s">
        <v>661</v>
      </c>
      <c r="AC149" s="692" t="s">
        <v>661</v>
      </c>
      <c r="AD149" s="692" t="s">
        <v>661</v>
      </c>
      <c r="AE149" s="692" t="s">
        <v>661</v>
      </c>
      <c r="AF149" s="692" t="s">
        <v>661</v>
      </c>
      <c r="AG149" s="692" t="s">
        <v>661</v>
      </c>
      <c r="AH149" s="692" t="s">
        <v>661</v>
      </c>
      <c r="AI149" s="692" t="s">
        <v>661</v>
      </c>
      <c r="AJ149" s="692" t="s">
        <v>661</v>
      </c>
      <c r="AK149" s="692" t="s">
        <v>661</v>
      </c>
      <c r="AL149" s="693" t="s">
        <v>661</v>
      </c>
      <c r="AM149" s="693" t="s">
        <v>661</v>
      </c>
      <c r="AN149" s="693" t="s">
        <v>661</v>
      </c>
      <c r="AO149" s="694" t="s">
        <v>661</v>
      </c>
      <c r="AP149" s="694" t="s">
        <v>661</v>
      </c>
      <c r="AQ149" s="695" t="s">
        <v>661</v>
      </c>
      <c r="AR149" s="693" t="s">
        <v>661</v>
      </c>
      <c r="AS149" s="648" t="s">
        <v>661</v>
      </c>
      <c r="AT149" s="694" t="s">
        <v>661</v>
      </c>
      <c r="AU149" s="694" t="s">
        <v>661</v>
      </c>
      <c r="AV149" s="695" t="s">
        <v>661</v>
      </c>
      <c r="AW149" s="691" t="s">
        <v>661</v>
      </c>
      <c r="AX149" s="691" t="s">
        <v>661</v>
      </c>
      <c r="AY149" s="694" t="s">
        <v>661</v>
      </c>
      <c r="AZ149" s="694" t="s">
        <v>661</v>
      </c>
      <c r="BA149" s="695" t="s">
        <v>661</v>
      </c>
      <c r="BB149" s="693" t="s">
        <v>661</v>
      </c>
      <c r="BC149" s="693" t="s">
        <v>661</v>
      </c>
      <c r="BD149" s="694" t="s">
        <v>661</v>
      </c>
      <c r="BE149" s="694" t="s">
        <v>661</v>
      </c>
      <c r="BF149" s="691" t="s">
        <v>661</v>
      </c>
      <c r="BG149" s="691" t="s">
        <v>661</v>
      </c>
      <c r="BH149" s="691" t="s">
        <v>661</v>
      </c>
      <c r="BI149" s="692" t="s">
        <v>661</v>
      </c>
      <c r="BJ149" s="692" t="s">
        <v>661</v>
      </c>
      <c r="BK149" s="691" t="s">
        <v>661</v>
      </c>
      <c r="BL149" s="691" t="s">
        <v>661</v>
      </c>
      <c r="BM149" s="691" t="s">
        <v>661</v>
      </c>
      <c r="BN149" s="692" t="s">
        <v>661</v>
      </c>
      <c r="BO149" s="692" t="s">
        <v>661</v>
      </c>
      <c r="BP149" s="691" t="s">
        <v>661</v>
      </c>
      <c r="BQ149" s="691" t="s">
        <v>661</v>
      </c>
      <c r="BR149" s="691" t="s">
        <v>661</v>
      </c>
      <c r="BS149" s="692" t="s">
        <v>661</v>
      </c>
      <c r="BT149" s="692" t="s">
        <v>661</v>
      </c>
      <c r="BU149" s="691" t="s">
        <v>661</v>
      </c>
      <c r="BV149" s="693" t="s">
        <v>661</v>
      </c>
      <c r="BW149" s="693" t="s">
        <v>661</v>
      </c>
      <c r="BX149" s="692" t="s">
        <v>661</v>
      </c>
      <c r="BY149" s="692" t="s">
        <v>661</v>
      </c>
      <c r="BZ149" s="695" t="s">
        <v>661</v>
      </c>
      <c r="CA149" s="691" t="s">
        <v>661</v>
      </c>
      <c r="CB149" s="691" t="s">
        <v>661</v>
      </c>
      <c r="CC149" s="692" t="s">
        <v>661</v>
      </c>
      <c r="CD149" s="692" t="s">
        <v>661</v>
      </c>
      <c r="CE149" s="692" t="s">
        <v>661</v>
      </c>
      <c r="CF149" s="692" t="s">
        <v>661</v>
      </c>
      <c r="CG149" s="692" t="s">
        <v>661</v>
      </c>
      <c r="CH149" s="692" t="s">
        <v>661</v>
      </c>
      <c r="CI149" s="691" t="s">
        <v>661</v>
      </c>
      <c r="CJ149" s="691" t="s">
        <v>661</v>
      </c>
      <c r="CK149" s="691" t="s">
        <v>661</v>
      </c>
      <c r="CL149" s="692" t="s">
        <v>661</v>
      </c>
      <c r="CM149" s="692" t="s">
        <v>661</v>
      </c>
      <c r="CN149" s="691" t="s">
        <v>661</v>
      </c>
      <c r="CO149" s="691" t="s">
        <v>661</v>
      </c>
      <c r="CP149" s="691" t="s">
        <v>661</v>
      </c>
      <c r="CQ149" s="692" t="s">
        <v>661</v>
      </c>
      <c r="CR149" s="692" t="s">
        <v>661</v>
      </c>
      <c r="CS149" s="691" t="s">
        <v>661</v>
      </c>
      <c r="CT149" s="691" t="s">
        <v>661</v>
      </c>
      <c r="CU149" s="691" t="s">
        <v>661</v>
      </c>
      <c r="CV149" s="692" t="s">
        <v>661</v>
      </c>
      <c r="CW149" s="692" t="s">
        <v>661</v>
      </c>
      <c r="CX149" s="691" t="s">
        <v>661</v>
      </c>
      <c r="CY149" s="693" t="s">
        <v>661</v>
      </c>
      <c r="CZ149" s="693" t="s">
        <v>661</v>
      </c>
      <c r="DA149" s="692" t="s">
        <v>661</v>
      </c>
      <c r="DB149" s="692" t="s">
        <v>661</v>
      </c>
      <c r="DC149" s="695" t="s">
        <v>661</v>
      </c>
      <c r="DD149" s="695" t="s">
        <v>661</v>
      </c>
      <c r="DE149" s="691" t="s">
        <v>661</v>
      </c>
      <c r="DF149" s="691" t="s">
        <v>661</v>
      </c>
      <c r="DG149" s="691" t="s">
        <v>661</v>
      </c>
      <c r="DH149" s="692" t="s">
        <v>661</v>
      </c>
      <c r="DI149" s="692" t="s">
        <v>661</v>
      </c>
      <c r="DJ149" s="692" t="s">
        <v>661</v>
      </c>
      <c r="DK149" s="692" t="s">
        <v>661</v>
      </c>
      <c r="DL149" s="692" t="s">
        <v>661</v>
      </c>
      <c r="DM149" s="692" t="s">
        <v>661</v>
      </c>
      <c r="DN149" s="692" t="s">
        <v>661</v>
      </c>
      <c r="DO149" s="692" t="s">
        <v>661</v>
      </c>
      <c r="DP149" s="692" t="s">
        <v>661</v>
      </c>
      <c r="DQ149" s="692" t="s">
        <v>661</v>
      </c>
      <c r="DR149" s="695" t="s">
        <v>661</v>
      </c>
      <c r="DS149" s="695" t="s">
        <v>661</v>
      </c>
      <c r="DT149" s="695" t="s">
        <v>661</v>
      </c>
      <c r="DU149" s="691" t="s">
        <v>661</v>
      </c>
      <c r="DV149" s="691" t="s">
        <v>661</v>
      </c>
      <c r="DW149" s="696" t="s">
        <v>661</v>
      </c>
    </row>
    <row r="150" spans="1:127" x14ac:dyDescent="0.2">
      <c r="A150" s="661" t="s">
        <v>152</v>
      </c>
      <c r="B150" s="662">
        <v>2013</v>
      </c>
      <c r="C150" s="690" t="s">
        <v>661</v>
      </c>
      <c r="D150" s="691" t="s">
        <v>661</v>
      </c>
      <c r="E150" s="691" t="s">
        <v>661</v>
      </c>
      <c r="F150" s="692" t="s">
        <v>661</v>
      </c>
      <c r="G150" s="692" t="s">
        <v>661</v>
      </c>
      <c r="H150" s="691" t="s">
        <v>661</v>
      </c>
      <c r="I150" s="691" t="s">
        <v>661</v>
      </c>
      <c r="J150" s="691" t="s">
        <v>661</v>
      </c>
      <c r="K150" s="692" t="s">
        <v>661</v>
      </c>
      <c r="L150" s="692" t="s">
        <v>661</v>
      </c>
      <c r="M150" s="691" t="s">
        <v>661</v>
      </c>
      <c r="N150" s="691" t="s">
        <v>661</v>
      </c>
      <c r="O150" s="691" t="s">
        <v>661</v>
      </c>
      <c r="P150" s="692" t="s">
        <v>661</v>
      </c>
      <c r="Q150" s="692" t="s">
        <v>661</v>
      </c>
      <c r="R150" s="691" t="s">
        <v>661</v>
      </c>
      <c r="S150" s="693" t="s">
        <v>661</v>
      </c>
      <c r="T150" s="693" t="s">
        <v>661</v>
      </c>
      <c r="U150" s="692" t="s">
        <v>661</v>
      </c>
      <c r="V150" s="692" t="s">
        <v>661</v>
      </c>
      <c r="W150" s="691" t="s">
        <v>661</v>
      </c>
      <c r="X150" s="691" t="s">
        <v>661</v>
      </c>
      <c r="Y150" s="691" t="s">
        <v>661</v>
      </c>
      <c r="Z150" s="691" t="s">
        <v>661</v>
      </c>
      <c r="AA150" s="691" t="s">
        <v>661</v>
      </c>
      <c r="AB150" s="692" t="s">
        <v>661</v>
      </c>
      <c r="AC150" s="692" t="s">
        <v>661</v>
      </c>
      <c r="AD150" s="692" t="s">
        <v>661</v>
      </c>
      <c r="AE150" s="692" t="s">
        <v>661</v>
      </c>
      <c r="AF150" s="692" t="s">
        <v>661</v>
      </c>
      <c r="AG150" s="692" t="s">
        <v>661</v>
      </c>
      <c r="AH150" s="692" t="s">
        <v>661</v>
      </c>
      <c r="AI150" s="692" t="s">
        <v>661</v>
      </c>
      <c r="AJ150" s="692" t="s">
        <v>661</v>
      </c>
      <c r="AK150" s="692" t="s">
        <v>661</v>
      </c>
      <c r="AL150" s="693" t="s">
        <v>661</v>
      </c>
      <c r="AM150" s="693" t="s">
        <v>661</v>
      </c>
      <c r="AN150" s="693" t="s">
        <v>661</v>
      </c>
      <c r="AO150" s="694" t="s">
        <v>661</v>
      </c>
      <c r="AP150" s="694" t="s">
        <v>661</v>
      </c>
      <c r="AQ150" s="695" t="s">
        <v>661</v>
      </c>
      <c r="AR150" s="693" t="s">
        <v>661</v>
      </c>
      <c r="AS150" s="693" t="s">
        <v>661</v>
      </c>
      <c r="AT150" s="694" t="s">
        <v>661</v>
      </c>
      <c r="AU150" s="694" t="s">
        <v>661</v>
      </c>
      <c r="AV150" s="695" t="s">
        <v>661</v>
      </c>
      <c r="AW150" s="691" t="s">
        <v>661</v>
      </c>
      <c r="AX150" s="691" t="s">
        <v>661</v>
      </c>
      <c r="AY150" s="694" t="s">
        <v>661</v>
      </c>
      <c r="AZ150" s="694" t="s">
        <v>661</v>
      </c>
      <c r="BA150" s="695" t="s">
        <v>661</v>
      </c>
      <c r="BB150" s="693" t="s">
        <v>661</v>
      </c>
      <c r="BC150" s="693" t="s">
        <v>661</v>
      </c>
      <c r="BD150" s="694" t="s">
        <v>661</v>
      </c>
      <c r="BE150" s="694" t="s">
        <v>661</v>
      </c>
      <c r="BF150" s="691" t="s">
        <v>661</v>
      </c>
      <c r="BG150" s="691" t="s">
        <v>661</v>
      </c>
      <c r="BH150" s="691" t="s">
        <v>661</v>
      </c>
      <c r="BI150" s="692" t="s">
        <v>661</v>
      </c>
      <c r="BJ150" s="692" t="s">
        <v>661</v>
      </c>
      <c r="BK150" s="691" t="s">
        <v>661</v>
      </c>
      <c r="BL150" s="691" t="s">
        <v>661</v>
      </c>
      <c r="BM150" s="691" t="s">
        <v>661</v>
      </c>
      <c r="BN150" s="692" t="s">
        <v>661</v>
      </c>
      <c r="BO150" s="692" t="s">
        <v>661</v>
      </c>
      <c r="BP150" s="691" t="s">
        <v>661</v>
      </c>
      <c r="BQ150" s="691" t="s">
        <v>661</v>
      </c>
      <c r="BR150" s="691" t="s">
        <v>661</v>
      </c>
      <c r="BS150" s="692" t="s">
        <v>661</v>
      </c>
      <c r="BT150" s="692" t="s">
        <v>661</v>
      </c>
      <c r="BU150" s="691" t="s">
        <v>661</v>
      </c>
      <c r="BV150" s="693" t="s">
        <v>661</v>
      </c>
      <c r="BW150" s="693" t="s">
        <v>661</v>
      </c>
      <c r="BX150" s="692" t="s">
        <v>661</v>
      </c>
      <c r="BY150" s="692" t="s">
        <v>661</v>
      </c>
      <c r="BZ150" s="695" t="s">
        <v>661</v>
      </c>
      <c r="CA150" s="691" t="s">
        <v>661</v>
      </c>
      <c r="CB150" s="691" t="s">
        <v>661</v>
      </c>
      <c r="CC150" s="692" t="s">
        <v>661</v>
      </c>
      <c r="CD150" s="692" t="s">
        <v>661</v>
      </c>
      <c r="CE150" s="692" t="s">
        <v>661</v>
      </c>
      <c r="CF150" s="692" t="s">
        <v>661</v>
      </c>
      <c r="CG150" s="692" t="s">
        <v>661</v>
      </c>
      <c r="CH150" s="692" t="s">
        <v>661</v>
      </c>
      <c r="CI150" s="691" t="s">
        <v>661</v>
      </c>
      <c r="CJ150" s="691" t="s">
        <v>661</v>
      </c>
      <c r="CK150" s="691" t="s">
        <v>661</v>
      </c>
      <c r="CL150" s="692" t="s">
        <v>661</v>
      </c>
      <c r="CM150" s="692" t="s">
        <v>661</v>
      </c>
      <c r="CN150" s="691" t="s">
        <v>661</v>
      </c>
      <c r="CO150" s="691" t="s">
        <v>661</v>
      </c>
      <c r="CP150" s="691" t="s">
        <v>661</v>
      </c>
      <c r="CQ150" s="692" t="s">
        <v>661</v>
      </c>
      <c r="CR150" s="692" t="s">
        <v>661</v>
      </c>
      <c r="CS150" s="691" t="s">
        <v>661</v>
      </c>
      <c r="CT150" s="691" t="s">
        <v>661</v>
      </c>
      <c r="CU150" s="691" t="s">
        <v>661</v>
      </c>
      <c r="CV150" s="692" t="s">
        <v>661</v>
      </c>
      <c r="CW150" s="692" t="s">
        <v>661</v>
      </c>
      <c r="CX150" s="691" t="s">
        <v>661</v>
      </c>
      <c r="CY150" s="693" t="s">
        <v>661</v>
      </c>
      <c r="CZ150" s="693" t="s">
        <v>661</v>
      </c>
      <c r="DA150" s="692" t="s">
        <v>661</v>
      </c>
      <c r="DB150" s="692" t="s">
        <v>661</v>
      </c>
      <c r="DC150" s="695" t="s">
        <v>661</v>
      </c>
      <c r="DD150" s="695" t="s">
        <v>661</v>
      </c>
      <c r="DE150" s="691" t="s">
        <v>661</v>
      </c>
      <c r="DF150" s="691" t="s">
        <v>661</v>
      </c>
      <c r="DG150" s="691" t="s">
        <v>661</v>
      </c>
      <c r="DH150" s="692" t="s">
        <v>661</v>
      </c>
      <c r="DI150" s="692" t="s">
        <v>661</v>
      </c>
      <c r="DJ150" s="692" t="s">
        <v>661</v>
      </c>
      <c r="DK150" s="692" t="s">
        <v>661</v>
      </c>
      <c r="DL150" s="692" t="s">
        <v>661</v>
      </c>
      <c r="DM150" s="692" t="s">
        <v>661</v>
      </c>
      <c r="DN150" s="692" t="s">
        <v>661</v>
      </c>
      <c r="DO150" s="692" t="s">
        <v>661</v>
      </c>
      <c r="DP150" s="692" t="s">
        <v>661</v>
      </c>
      <c r="DQ150" s="692" t="s">
        <v>661</v>
      </c>
      <c r="DR150" s="695" t="s">
        <v>661</v>
      </c>
      <c r="DS150" s="695" t="s">
        <v>661</v>
      </c>
      <c r="DT150" s="695" t="s">
        <v>661</v>
      </c>
      <c r="DU150" s="691" t="s">
        <v>661</v>
      </c>
      <c r="DV150" s="691" t="s">
        <v>661</v>
      </c>
      <c r="DW150" s="696" t="s">
        <v>661</v>
      </c>
    </row>
    <row r="151" spans="1:127" x14ac:dyDescent="0.2">
      <c r="A151" s="661" t="s">
        <v>153</v>
      </c>
      <c r="B151" s="662">
        <v>2013</v>
      </c>
      <c r="C151" s="690" t="s">
        <v>661</v>
      </c>
      <c r="D151" s="691" t="s">
        <v>661</v>
      </c>
      <c r="E151" s="691" t="s">
        <v>661</v>
      </c>
      <c r="F151" s="692" t="s">
        <v>661</v>
      </c>
      <c r="G151" s="692" t="s">
        <v>661</v>
      </c>
      <c r="H151" s="691" t="s">
        <v>661</v>
      </c>
      <c r="I151" s="691" t="s">
        <v>661</v>
      </c>
      <c r="J151" s="691" t="s">
        <v>661</v>
      </c>
      <c r="K151" s="692" t="s">
        <v>661</v>
      </c>
      <c r="L151" s="692" t="s">
        <v>661</v>
      </c>
      <c r="M151" s="691" t="s">
        <v>661</v>
      </c>
      <c r="N151" s="691" t="s">
        <v>661</v>
      </c>
      <c r="O151" s="691" t="s">
        <v>661</v>
      </c>
      <c r="P151" s="692" t="s">
        <v>661</v>
      </c>
      <c r="Q151" s="692" t="s">
        <v>661</v>
      </c>
      <c r="R151" s="691" t="s">
        <v>661</v>
      </c>
      <c r="S151" s="693" t="s">
        <v>661</v>
      </c>
      <c r="T151" s="693" t="s">
        <v>661</v>
      </c>
      <c r="U151" s="692" t="s">
        <v>661</v>
      </c>
      <c r="V151" s="692" t="s">
        <v>661</v>
      </c>
      <c r="W151" s="691" t="s">
        <v>661</v>
      </c>
      <c r="X151" s="691" t="s">
        <v>661</v>
      </c>
      <c r="Y151" s="691" t="s">
        <v>661</v>
      </c>
      <c r="Z151" s="691" t="s">
        <v>661</v>
      </c>
      <c r="AA151" s="691" t="s">
        <v>661</v>
      </c>
      <c r="AB151" s="692" t="s">
        <v>661</v>
      </c>
      <c r="AC151" s="692" t="s">
        <v>661</v>
      </c>
      <c r="AD151" s="692" t="s">
        <v>661</v>
      </c>
      <c r="AE151" s="692" t="s">
        <v>661</v>
      </c>
      <c r="AF151" s="692" t="s">
        <v>661</v>
      </c>
      <c r="AG151" s="692" t="s">
        <v>661</v>
      </c>
      <c r="AH151" s="692" t="s">
        <v>661</v>
      </c>
      <c r="AI151" s="692" t="s">
        <v>661</v>
      </c>
      <c r="AJ151" s="692" t="s">
        <v>661</v>
      </c>
      <c r="AK151" s="692" t="s">
        <v>661</v>
      </c>
      <c r="AL151" s="693" t="s">
        <v>661</v>
      </c>
      <c r="AM151" s="693" t="s">
        <v>661</v>
      </c>
      <c r="AN151" s="693" t="s">
        <v>661</v>
      </c>
      <c r="AO151" s="694" t="s">
        <v>661</v>
      </c>
      <c r="AP151" s="694" t="s">
        <v>661</v>
      </c>
      <c r="AQ151" s="695" t="s">
        <v>661</v>
      </c>
      <c r="AR151" s="693" t="s">
        <v>661</v>
      </c>
      <c r="AS151" s="693" t="s">
        <v>661</v>
      </c>
      <c r="AT151" s="694" t="s">
        <v>661</v>
      </c>
      <c r="AU151" s="694" t="s">
        <v>661</v>
      </c>
      <c r="AV151" s="695" t="s">
        <v>661</v>
      </c>
      <c r="AW151" s="691" t="s">
        <v>661</v>
      </c>
      <c r="AX151" s="691" t="s">
        <v>661</v>
      </c>
      <c r="AY151" s="694" t="s">
        <v>661</v>
      </c>
      <c r="AZ151" s="694" t="s">
        <v>661</v>
      </c>
      <c r="BA151" s="695" t="s">
        <v>661</v>
      </c>
      <c r="BB151" s="693" t="s">
        <v>661</v>
      </c>
      <c r="BC151" s="693" t="s">
        <v>661</v>
      </c>
      <c r="BD151" s="694" t="s">
        <v>661</v>
      </c>
      <c r="BE151" s="694" t="s">
        <v>661</v>
      </c>
      <c r="BF151" s="691" t="s">
        <v>661</v>
      </c>
      <c r="BG151" s="691" t="s">
        <v>661</v>
      </c>
      <c r="BH151" s="691" t="s">
        <v>661</v>
      </c>
      <c r="BI151" s="692" t="s">
        <v>661</v>
      </c>
      <c r="BJ151" s="692" t="s">
        <v>661</v>
      </c>
      <c r="BK151" s="691" t="s">
        <v>661</v>
      </c>
      <c r="BL151" s="691" t="s">
        <v>661</v>
      </c>
      <c r="BM151" s="691" t="s">
        <v>661</v>
      </c>
      <c r="BN151" s="692" t="s">
        <v>661</v>
      </c>
      <c r="BO151" s="692" t="s">
        <v>661</v>
      </c>
      <c r="BP151" s="691" t="s">
        <v>661</v>
      </c>
      <c r="BQ151" s="691" t="s">
        <v>661</v>
      </c>
      <c r="BR151" s="691" t="s">
        <v>661</v>
      </c>
      <c r="BS151" s="692" t="s">
        <v>661</v>
      </c>
      <c r="BT151" s="692" t="s">
        <v>661</v>
      </c>
      <c r="BU151" s="691" t="s">
        <v>661</v>
      </c>
      <c r="BV151" s="693" t="s">
        <v>661</v>
      </c>
      <c r="BW151" s="693" t="s">
        <v>661</v>
      </c>
      <c r="BX151" s="692" t="s">
        <v>661</v>
      </c>
      <c r="BY151" s="692" t="s">
        <v>661</v>
      </c>
      <c r="BZ151" s="695" t="s">
        <v>661</v>
      </c>
      <c r="CA151" s="691" t="s">
        <v>661</v>
      </c>
      <c r="CB151" s="691" t="s">
        <v>661</v>
      </c>
      <c r="CC151" s="692" t="s">
        <v>661</v>
      </c>
      <c r="CD151" s="692" t="s">
        <v>661</v>
      </c>
      <c r="CE151" s="692" t="s">
        <v>661</v>
      </c>
      <c r="CF151" s="692" t="s">
        <v>661</v>
      </c>
      <c r="CG151" s="692" t="s">
        <v>661</v>
      </c>
      <c r="CH151" s="692" t="s">
        <v>661</v>
      </c>
      <c r="CI151" s="691" t="s">
        <v>661</v>
      </c>
      <c r="CJ151" s="691" t="s">
        <v>661</v>
      </c>
      <c r="CK151" s="691" t="s">
        <v>661</v>
      </c>
      <c r="CL151" s="692" t="s">
        <v>661</v>
      </c>
      <c r="CM151" s="692" t="s">
        <v>661</v>
      </c>
      <c r="CN151" s="691" t="s">
        <v>661</v>
      </c>
      <c r="CO151" s="691" t="s">
        <v>661</v>
      </c>
      <c r="CP151" s="691" t="s">
        <v>661</v>
      </c>
      <c r="CQ151" s="692" t="s">
        <v>661</v>
      </c>
      <c r="CR151" s="692" t="s">
        <v>661</v>
      </c>
      <c r="CS151" s="691" t="s">
        <v>661</v>
      </c>
      <c r="CT151" s="691" t="s">
        <v>661</v>
      </c>
      <c r="CU151" s="691" t="s">
        <v>661</v>
      </c>
      <c r="CV151" s="692" t="s">
        <v>661</v>
      </c>
      <c r="CW151" s="692" t="s">
        <v>661</v>
      </c>
      <c r="CX151" s="691" t="s">
        <v>661</v>
      </c>
      <c r="CY151" s="693" t="s">
        <v>661</v>
      </c>
      <c r="CZ151" s="693" t="s">
        <v>661</v>
      </c>
      <c r="DA151" s="692" t="s">
        <v>661</v>
      </c>
      <c r="DB151" s="692" t="s">
        <v>661</v>
      </c>
      <c r="DC151" s="695" t="s">
        <v>661</v>
      </c>
      <c r="DD151" s="695" t="s">
        <v>661</v>
      </c>
      <c r="DE151" s="691" t="s">
        <v>661</v>
      </c>
      <c r="DF151" s="691" t="s">
        <v>661</v>
      </c>
      <c r="DG151" s="691" t="s">
        <v>661</v>
      </c>
      <c r="DH151" s="692" t="s">
        <v>661</v>
      </c>
      <c r="DI151" s="692" t="s">
        <v>661</v>
      </c>
      <c r="DJ151" s="692" t="s">
        <v>661</v>
      </c>
      <c r="DK151" s="692" t="s">
        <v>661</v>
      </c>
      <c r="DL151" s="692" t="s">
        <v>661</v>
      </c>
      <c r="DM151" s="692" t="s">
        <v>661</v>
      </c>
      <c r="DN151" s="692" t="s">
        <v>661</v>
      </c>
      <c r="DO151" s="692" t="s">
        <v>661</v>
      </c>
      <c r="DP151" s="692" t="s">
        <v>661</v>
      </c>
      <c r="DQ151" s="692" t="s">
        <v>661</v>
      </c>
      <c r="DR151" s="695" t="s">
        <v>661</v>
      </c>
      <c r="DS151" s="695" t="s">
        <v>661</v>
      </c>
      <c r="DT151" s="695" t="s">
        <v>661</v>
      </c>
      <c r="DU151" s="691" t="s">
        <v>661</v>
      </c>
      <c r="DV151" s="691" t="s">
        <v>661</v>
      </c>
      <c r="DW151" s="696" t="s">
        <v>661</v>
      </c>
    </row>
    <row r="152" spans="1:127" x14ac:dyDescent="0.2">
      <c r="A152" s="661" t="s">
        <v>154</v>
      </c>
      <c r="B152" s="662">
        <v>2013</v>
      </c>
      <c r="C152" s="690" t="s">
        <v>661</v>
      </c>
      <c r="D152" s="691" t="s">
        <v>661</v>
      </c>
      <c r="E152" s="691" t="s">
        <v>661</v>
      </c>
      <c r="F152" s="692" t="s">
        <v>661</v>
      </c>
      <c r="G152" s="692" t="s">
        <v>661</v>
      </c>
      <c r="H152" s="691" t="s">
        <v>661</v>
      </c>
      <c r="I152" s="691" t="s">
        <v>661</v>
      </c>
      <c r="J152" s="691" t="s">
        <v>661</v>
      </c>
      <c r="K152" s="692" t="s">
        <v>661</v>
      </c>
      <c r="L152" s="692" t="s">
        <v>661</v>
      </c>
      <c r="M152" s="691" t="s">
        <v>661</v>
      </c>
      <c r="N152" s="691" t="s">
        <v>661</v>
      </c>
      <c r="O152" s="691" t="s">
        <v>661</v>
      </c>
      <c r="P152" s="692" t="s">
        <v>661</v>
      </c>
      <c r="Q152" s="692" t="s">
        <v>661</v>
      </c>
      <c r="R152" s="691" t="s">
        <v>661</v>
      </c>
      <c r="S152" s="693" t="s">
        <v>661</v>
      </c>
      <c r="T152" s="693" t="s">
        <v>661</v>
      </c>
      <c r="U152" s="692" t="s">
        <v>661</v>
      </c>
      <c r="V152" s="692" t="s">
        <v>661</v>
      </c>
      <c r="W152" s="691" t="s">
        <v>661</v>
      </c>
      <c r="X152" s="691" t="s">
        <v>661</v>
      </c>
      <c r="Y152" s="691" t="s">
        <v>661</v>
      </c>
      <c r="Z152" s="691" t="s">
        <v>661</v>
      </c>
      <c r="AA152" s="691" t="s">
        <v>661</v>
      </c>
      <c r="AB152" s="692" t="s">
        <v>661</v>
      </c>
      <c r="AC152" s="692" t="s">
        <v>661</v>
      </c>
      <c r="AD152" s="692" t="s">
        <v>661</v>
      </c>
      <c r="AE152" s="692" t="s">
        <v>661</v>
      </c>
      <c r="AF152" s="692" t="s">
        <v>661</v>
      </c>
      <c r="AG152" s="692" t="s">
        <v>661</v>
      </c>
      <c r="AH152" s="692" t="s">
        <v>661</v>
      </c>
      <c r="AI152" s="692" t="s">
        <v>661</v>
      </c>
      <c r="AJ152" s="692" t="s">
        <v>661</v>
      </c>
      <c r="AK152" s="692" t="s">
        <v>661</v>
      </c>
      <c r="AL152" s="693" t="s">
        <v>661</v>
      </c>
      <c r="AM152" s="693" t="s">
        <v>661</v>
      </c>
      <c r="AN152" s="693" t="s">
        <v>661</v>
      </c>
      <c r="AO152" s="694" t="s">
        <v>661</v>
      </c>
      <c r="AP152" s="694" t="s">
        <v>661</v>
      </c>
      <c r="AQ152" s="695" t="s">
        <v>661</v>
      </c>
      <c r="AR152" s="693" t="s">
        <v>661</v>
      </c>
      <c r="AS152" s="693" t="s">
        <v>661</v>
      </c>
      <c r="AT152" s="694" t="s">
        <v>661</v>
      </c>
      <c r="AU152" s="694" t="s">
        <v>661</v>
      </c>
      <c r="AV152" s="695" t="s">
        <v>661</v>
      </c>
      <c r="AW152" s="691" t="s">
        <v>661</v>
      </c>
      <c r="AX152" s="691" t="s">
        <v>661</v>
      </c>
      <c r="AY152" s="694" t="s">
        <v>661</v>
      </c>
      <c r="AZ152" s="694" t="s">
        <v>661</v>
      </c>
      <c r="BA152" s="695" t="s">
        <v>661</v>
      </c>
      <c r="BB152" s="693" t="s">
        <v>661</v>
      </c>
      <c r="BC152" s="693" t="s">
        <v>661</v>
      </c>
      <c r="BD152" s="694" t="s">
        <v>661</v>
      </c>
      <c r="BE152" s="694" t="s">
        <v>661</v>
      </c>
      <c r="BF152" s="691" t="s">
        <v>661</v>
      </c>
      <c r="BG152" s="691" t="s">
        <v>661</v>
      </c>
      <c r="BH152" s="691" t="s">
        <v>661</v>
      </c>
      <c r="BI152" s="692" t="s">
        <v>661</v>
      </c>
      <c r="BJ152" s="692" t="s">
        <v>661</v>
      </c>
      <c r="BK152" s="691" t="s">
        <v>661</v>
      </c>
      <c r="BL152" s="691" t="s">
        <v>661</v>
      </c>
      <c r="BM152" s="691" t="s">
        <v>661</v>
      </c>
      <c r="BN152" s="692" t="s">
        <v>661</v>
      </c>
      <c r="BO152" s="692" t="s">
        <v>661</v>
      </c>
      <c r="BP152" s="691" t="s">
        <v>661</v>
      </c>
      <c r="BQ152" s="691" t="s">
        <v>661</v>
      </c>
      <c r="BR152" s="691" t="s">
        <v>661</v>
      </c>
      <c r="BS152" s="692" t="s">
        <v>661</v>
      </c>
      <c r="BT152" s="692" t="s">
        <v>661</v>
      </c>
      <c r="BU152" s="691" t="s">
        <v>661</v>
      </c>
      <c r="BV152" s="693" t="s">
        <v>661</v>
      </c>
      <c r="BW152" s="693" t="s">
        <v>661</v>
      </c>
      <c r="BX152" s="692" t="s">
        <v>661</v>
      </c>
      <c r="BY152" s="692" t="s">
        <v>661</v>
      </c>
      <c r="BZ152" s="695" t="s">
        <v>661</v>
      </c>
      <c r="CA152" s="691" t="s">
        <v>661</v>
      </c>
      <c r="CB152" s="691" t="s">
        <v>661</v>
      </c>
      <c r="CC152" s="692" t="s">
        <v>661</v>
      </c>
      <c r="CD152" s="692" t="s">
        <v>661</v>
      </c>
      <c r="CE152" s="692" t="s">
        <v>661</v>
      </c>
      <c r="CF152" s="692" t="s">
        <v>661</v>
      </c>
      <c r="CG152" s="692" t="s">
        <v>661</v>
      </c>
      <c r="CH152" s="692" t="s">
        <v>661</v>
      </c>
      <c r="CI152" s="691" t="s">
        <v>661</v>
      </c>
      <c r="CJ152" s="691" t="s">
        <v>661</v>
      </c>
      <c r="CK152" s="691" t="s">
        <v>661</v>
      </c>
      <c r="CL152" s="692" t="s">
        <v>661</v>
      </c>
      <c r="CM152" s="692" t="s">
        <v>661</v>
      </c>
      <c r="CN152" s="691" t="s">
        <v>661</v>
      </c>
      <c r="CO152" s="691" t="s">
        <v>661</v>
      </c>
      <c r="CP152" s="691" t="s">
        <v>661</v>
      </c>
      <c r="CQ152" s="692" t="s">
        <v>661</v>
      </c>
      <c r="CR152" s="692" t="s">
        <v>661</v>
      </c>
      <c r="CS152" s="691" t="s">
        <v>661</v>
      </c>
      <c r="CT152" s="691" t="s">
        <v>661</v>
      </c>
      <c r="CU152" s="691" t="s">
        <v>661</v>
      </c>
      <c r="CV152" s="692" t="s">
        <v>661</v>
      </c>
      <c r="CW152" s="692" t="s">
        <v>661</v>
      </c>
      <c r="CX152" s="691" t="s">
        <v>661</v>
      </c>
      <c r="CY152" s="693" t="s">
        <v>661</v>
      </c>
      <c r="CZ152" s="693" t="s">
        <v>661</v>
      </c>
      <c r="DA152" s="692" t="s">
        <v>661</v>
      </c>
      <c r="DB152" s="692" t="s">
        <v>661</v>
      </c>
      <c r="DC152" s="695" t="s">
        <v>661</v>
      </c>
      <c r="DD152" s="695" t="s">
        <v>661</v>
      </c>
      <c r="DE152" s="691" t="s">
        <v>661</v>
      </c>
      <c r="DF152" s="691" t="s">
        <v>661</v>
      </c>
      <c r="DG152" s="691" t="s">
        <v>661</v>
      </c>
      <c r="DH152" s="692" t="s">
        <v>661</v>
      </c>
      <c r="DI152" s="692" t="s">
        <v>661</v>
      </c>
      <c r="DJ152" s="692" t="s">
        <v>661</v>
      </c>
      <c r="DK152" s="692" t="s">
        <v>661</v>
      </c>
      <c r="DL152" s="692" t="s">
        <v>661</v>
      </c>
      <c r="DM152" s="692" t="s">
        <v>661</v>
      </c>
      <c r="DN152" s="692" t="s">
        <v>661</v>
      </c>
      <c r="DO152" s="692" t="s">
        <v>661</v>
      </c>
      <c r="DP152" s="692" t="s">
        <v>661</v>
      </c>
      <c r="DQ152" s="692" t="s">
        <v>661</v>
      </c>
      <c r="DR152" s="695" t="s">
        <v>661</v>
      </c>
      <c r="DS152" s="695" t="s">
        <v>661</v>
      </c>
      <c r="DT152" s="695" t="s">
        <v>661</v>
      </c>
      <c r="DU152" s="691" t="s">
        <v>661</v>
      </c>
      <c r="DV152" s="691" t="s">
        <v>661</v>
      </c>
      <c r="DW152" s="696" t="s">
        <v>661</v>
      </c>
    </row>
    <row r="153" spans="1:127" x14ac:dyDescent="0.2">
      <c r="A153" s="661" t="s">
        <v>155</v>
      </c>
      <c r="B153" s="662">
        <v>2013</v>
      </c>
      <c r="C153" s="678" t="s">
        <v>942</v>
      </c>
      <c r="D153" s="679" t="s">
        <v>671</v>
      </c>
      <c r="E153" s="679" t="s">
        <v>666</v>
      </c>
      <c r="F153" s="665" t="s">
        <v>669</v>
      </c>
      <c r="G153" s="665" t="s">
        <v>663</v>
      </c>
      <c r="H153" s="679" t="s">
        <v>236</v>
      </c>
      <c r="I153" s="679" t="s">
        <v>236</v>
      </c>
      <c r="J153" s="679" t="s">
        <v>235</v>
      </c>
      <c r="K153" s="665" t="s">
        <v>236</v>
      </c>
      <c r="L153" s="665" t="s">
        <v>236</v>
      </c>
      <c r="M153" s="679" t="s">
        <v>671</v>
      </c>
      <c r="N153" s="679" t="s">
        <v>668</v>
      </c>
      <c r="O153" s="679" t="s">
        <v>895</v>
      </c>
      <c r="P153" s="665" t="s">
        <v>663</v>
      </c>
      <c r="Q153" s="665" t="s">
        <v>235</v>
      </c>
      <c r="R153" s="679" t="s">
        <v>237</v>
      </c>
      <c r="S153" s="680" t="s">
        <v>232</v>
      </c>
      <c r="T153" s="680" t="s">
        <v>236</v>
      </c>
      <c r="U153" s="665" t="s">
        <v>232</v>
      </c>
      <c r="V153" s="665" t="s">
        <v>232</v>
      </c>
      <c r="W153" s="679" t="s">
        <v>237</v>
      </c>
      <c r="X153" s="679" t="s">
        <v>237</v>
      </c>
      <c r="Y153" s="679" t="s">
        <v>237</v>
      </c>
      <c r="Z153" s="679" t="s">
        <v>232</v>
      </c>
      <c r="AA153" s="679" t="s">
        <v>232</v>
      </c>
      <c r="AB153" s="665" t="s">
        <v>232</v>
      </c>
      <c r="AC153" s="665" t="s">
        <v>232</v>
      </c>
      <c r="AD153" s="665" t="s">
        <v>232</v>
      </c>
      <c r="AE153" s="665" t="s">
        <v>232</v>
      </c>
      <c r="AF153" s="665" t="s">
        <v>232</v>
      </c>
      <c r="AG153" s="665" t="s">
        <v>232</v>
      </c>
      <c r="AH153" s="665" t="s">
        <v>232</v>
      </c>
      <c r="AI153" s="665" t="s">
        <v>232</v>
      </c>
      <c r="AJ153" s="665" t="s">
        <v>232</v>
      </c>
      <c r="AK153" s="665" t="s">
        <v>232</v>
      </c>
      <c r="AL153" s="680">
        <v>0.4</v>
      </c>
      <c r="AM153" s="680">
        <v>0.3</v>
      </c>
      <c r="AN153" s="680">
        <v>0.5</v>
      </c>
      <c r="AO153" s="668">
        <v>0.46</v>
      </c>
      <c r="AP153" s="668">
        <v>0.38</v>
      </c>
      <c r="AQ153" s="681" t="s">
        <v>930</v>
      </c>
      <c r="AR153" s="680">
        <v>0.5</v>
      </c>
      <c r="AS153" s="680">
        <v>0.7</v>
      </c>
      <c r="AT153" s="668">
        <v>0.63</v>
      </c>
      <c r="AU153" s="668">
        <v>0.63</v>
      </c>
      <c r="AV153" s="681" t="s">
        <v>930</v>
      </c>
      <c r="AW153" s="679" t="s">
        <v>972</v>
      </c>
      <c r="AX153" s="679" t="s">
        <v>1023</v>
      </c>
      <c r="AY153" s="668" t="s">
        <v>971</v>
      </c>
      <c r="AZ153" s="668" t="s">
        <v>930</v>
      </c>
      <c r="BA153" s="681" t="s">
        <v>883</v>
      </c>
      <c r="BB153" s="680" t="s">
        <v>882</v>
      </c>
      <c r="BC153" s="680">
        <v>0.3</v>
      </c>
      <c r="BD153" s="668" t="s">
        <v>883</v>
      </c>
      <c r="BE153" s="668" t="s">
        <v>883</v>
      </c>
      <c r="BF153" s="679" t="s">
        <v>232</v>
      </c>
      <c r="BG153" s="679" t="s">
        <v>232</v>
      </c>
      <c r="BH153" s="679" t="s">
        <v>232</v>
      </c>
      <c r="BI153" s="665" t="s">
        <v>232</v>
      </c>
      <c r="BJ153" s="665" t="s">
        <v>232</v>
      </c>
      <c r="BK153" s="679" t="s">
        <v>232</v>
      </c>
      <c r="BL153" s="679" t="s">
        <v>232</v>
      </c>
      <c r="BM153" s="679" t="s">
        <v>232</v>
      </c>
      <c r="BN153" s="665" t="s">
        <v>232</v>
      </c>
      <c r="BO153" s="665" t="s">
        <v>232</v>
      </c>
      <c r="BP153" s="679" t="s">
        <v>232</v>
      </c>
      <c r="BQ153" s="679" t="s">
        <v>232</v>
      </c>
      <c r="BR153" s="679" t="s">
        <v>232</v>
      </c>
      <c r="BS153" s="665" t="s">
        <v>232</v>
      </c>
      <c r="BT153" s="665" t="s">
        <v>232</v>
      </c>
      <c r="BU153" s="679" t="s">
        <v>232</v>
      </c>
      <c r="BV153" s="680" t="s">
        <v>232</v>
      </c>
      <c r="BW153" s="680" t="s">
        <v>232</v>
      </c>
      <c r="BX153" s="665" t="s">
        <v>232</v>
      </c>
      <c r="BY153" s="665" t="s">
        <v>232</v>
      </c>
      <c r="BZ153" s="681" t="s">
        <v>232</v>
      </c>
      <c r="CA153" s="679" t="s">
        <v>232</v>
      </c>
      <c r="CB153" s="679" t="s">
        <v>232</v>
      </c>
      <c r="CC153" s="665" t="s">
        <v>232</v>
      </c>
      <c r="CD153" s="665" t="s">
        <v>232</v>
      </c>
      <c r="CE153" s="665" t="s">
        <v>232</v>
      </c>
      <c r="CF153" s="665" t="s">
        <v>232</v>
      </c>
      <c r="CG153" s="665" t="s">
        <v>232</v>
      </c>
      <c r="CH153" s="665" t="s">
        <v>232</v>
      </c>
      <c r="CI153" s="679" t="s">
        <v>236</v>
      </c>
      <c r="CJ153" s="679" t="s">
        <v>237</v>
      </c>
      <c r="CK153" s="679" t="s">
        <v>236</v>
      </c>
      <c r="CL153" s="665" t="s">
        <v>237</v>
      </c>
      <c r="CM153" s="665" t="s">
        <v>232</v>
      </c>
      <c r="CN153" s="679" t="s">
        <v>232</v>
      </c>
      <c r="CO153" s="679" t="s">
        <v>232</v>
      </c>
      <c r="CP153" s="679" t="s">
        <v>232</v>
      </c>
      <c r="CQ153" s="665" t="s">
        <v>232</v>
      </c>
      <c r="CR153" s="665" t="s">
        <v>232</v>
      </c>
      <c r="CS153" s="679" t="s">
        <v>236</v>
      </c>
      <c r="CT153" s="679" t="s">
        <v>237</v>
      </c>
      <c r="CU153" s="679" t="s">
        <v>236</v>
      </c>
      <c r="CV153" s="665" t="s">
        <v>237</v>
      </c>
      <c r="CW153" s="665" t="s">
        <v>232</v>
      </c>
      <c r="CX153" s="679" t="s">
        <v>232</v>
      </c>
      <c r="CY153" s="680" t="s">
        <v>232</v>
      </c>
      <c r="CZ153" s="680" t="s">
        <v>232</v>
      </c>
      <c r="DA153" s="665" t="s">
        <v>232</v>
      </c>
      <c r="DB153" s="665" t="s">
        <v>232</v>
      </c>
      <c r="DC153" s="681" t="s">
        <v>232</v>
      </c>
      <c r="DD153" s="681" t="s">
        <v>232</v>
      </c>
      <c r="DE153" s="679" t="s">
        <v>232</v>
      </c>
      <c r="DF153" s="679" t="s">
        <v>232</v>
      </c>
      <c r="DG153" s="679" t="s">
        <v>232</v>
      </c>
      <c r="DH153" s="665" t="s">
        <v>232</v>
      </c>
      <c r="DI153" s="665" t="s">
        <v>232</v>
      </c>
      <c r="DJ153" s="665" t="s">
        <v>232</v>
      </c>
      <c r="DK153" s="665" t="s">
        <v>232</v>
      </c>
      <c r="DL153" s="665" t="s">
        <v>232</v>
      </c>
      <c r="DM153" s="665" t="s">
        <v>232</v>
      </c>
      <c r="DN153" s="665" t="s">
        <v>232</v>
      </c>
      <c r="DO153" s="665" t="s">
        <v>232</v>
      </c>
      <c r="DP153" s="665" t="s">
        <v>232</v>
      </c>
      <c r="DQ153" s="665" t="s">
        <v>232</v>
      </c>
      <c r="DR153" s="681" t="s">
        <v>661</v>
      </c>
      <c r="DS153" s="681" t="s">
        <v>661</v>
      </c>
      <c r="DT153" s="681" t="s">
        <v>661</v>
      </c>
      <c r="DU153" s="679" t="s">
        <v>232</v>
      </c>
      <c r="DV153" s="679" t="s">
        <v>232</v>
      </c>
      <c r="DW153" s="682" t="s">
        <v>237</v>
      </c>
    </row>
    <row r="154" spans="1:127" x14ac:dyDescent="0.2">
      <c r="A154" s="661" t="s">
        <v>156</v>
      </c>
      <c r="B154" s="662">
        <v>2013</v>
      </c>
      <c r="C154" s="690" t="s">
        <v>661</v>
      </c>
      <c r="D154" s="691" t="s">
        <v>661</v>
      </c>
      <c r="E154" s="691" t="s">
        <v>661</v>
      </c>
      <c r="F154" s="692" t="s">
        <v>661</v>
      </c>
      <c r="G154" s="692" t="s">
        <v>661</v>
      </c>
      <c r="H154" s="691" t="s">
        <v>661</v>
      </c>
      <c r="I154" s="691" t="s">
        <v>661</v>
      </c>
      <c r="J154" s="691" t="s">
        <v>661</v>
      </c>
      <c r="K154" s="692" t="s">
        <v>661</v>
      </c>
      <c r="L154" s="692" t="s">
        <v>661</v>
      </c>
      <c r="M154" s="691" t="s">
        <v>661</v>
      </c>
      <c r="N154" s="691" t="s">
        <v>661</v>
      </c>
      <c r="O154" s="691" t="s">
        <v>661</v>
      </c>
      <c r="P154" s="692" t="s">
        <v>661</v>
      </c>
      <c r="Q154" s="692" t="s">
        <v>661</v>
      </c>
      <c r="R154" s="691" t="s">
        <v>661</v>
      </c>
      <c r="S154" s="693" t="s">
        <v>661</v>
      </c>
      <c r="T154" s="693" t="s">
        <v>661</v>
      </c>
      <c r="U154" s="692" t="s">
        <v>661</v>
      </c>
      <c r="V154" s="692" t="s">
        <v>661</v>
      </c>
      <c r="W154" s="691" t="s">
        <v>661</v>
      </c>
      <c r="X154" s="691" t="s">
        <v>661</v>
      </c>
      <c r="Y154" s="691" t="s">
        <v>661</v>
      </c>
      <c r="Z154" s="691" t="s">
        <v>661</v>
      </c>
      <c r="AA154" s="691" t="s">
        <v>661</v>
      </c>
      <c r="AB154" s="692" t="s">
        <v>661</v>
      </c>
      <c r="AC154" s="692" t="s">
        <v>661</v>
      </c>
      <c r="AD154" s="692" t="s">
        <v>661</v>
      </c>
      <c r="AE154" s="692" t="s">
        <v>661</v>
      </c>
      <c r="AF154" s="692" t="s">
        <v>661</v>
      </c>
      <c r="AG154" s="692" t="s">
        <v>661</v>
      </c>
      <c r="AH154" s="692" t="s">
        <v>661</v>
      </c>
      <c r="AI154" s="692" t="s">
        <v>661</v>
      </c>
      <c r="AJ154" s="692" t="s">
        <v>661</v>
      </c>
      <c r="AK154" s="692" t="s">
        <v>661</v>
      </c>
      <c r="AL154" s="693" t="s">
        <v>661</v>
      </c>
      <c r="AM154" s="693" t="s">
        <v>661</v>
      </c>
      <c r="AN154" s="693" t="s">
        <v>661</v>
      </c>
      <c r="AO154" s="694" t="s">
        <v>661</v>
      </c>
      <c r="AP154" s="694" t="s">
        <v>661</v>
      </c>
      <c r="AQ154" s="695" t="s">
        <v>661</v>
      </c>
      <c r="AR154" s="693" t="s">
        <v>661</v>
      </c>
      <c r="AS154" s="693" t="s">
        <v>661</v>
      </c>
      <c r="AT154" s="694" t="s">
        <v>661</v>
      </c>
      <c r="AU154" s="694" t="s">
        <v>661</v>
      </c>
      <c r="AV154" s="695" t="s">
        <v>661</v>
      </c>
      <c r="AW154" s="691" t="s">
        <v>661</v>
      </c>
      <c r="AX154" s="691" t="s">
        <v>661</v>
      </c>
      <c r="AY154" s="694" t="s">
        <v>661</v>
      </c>
      <c r="AZ154" s="694" t="s">
        <v>661</v>
      </c>
      <c r="BA154" s="695" t="s">
        <v>661</v>
      </c>
      <c r="BB154" s="693" t="s">
        <v>661</v>
      </c>
      <c r="BC154" s="693" t="s">
        <v>661</v>
      </c>
      <c r="BD154" s="694" t="s">
        <v>661</v>
      </c>
      <c r="BE154" s="694" t="s">
        <v>661</v>
      </c>
      <c r="BF154" s="691" t="s">
        <v>661</v>
      </c>
      <c r="BG154" s="691" t="s">
        <v>661</v>
      </c>
      <c r="BH154" s="691" t="s">
        <v>661</v>
      </c>
      <c r="BI154" s="692" t="s">
        <v>661</v>
      </c>
      <c r="BJ154" s="692" t="s">
        <v>661</v>
      </c>
      <c r="BK154" s="691" t="s">
        <v>661</v>
      </c>
      <c r="BL154" s="691" t="s">
        <v>661</v>
      </c>
      <c r="BM154" s="691" t="s">
        <v>661</v>
      </c>
      <c r="BN154" s="692" t="s">
        <v>661</v>
      </c>
      <c r="BO154" s="692" t="s">
        <v>661</v>
      </c>
      <c r="BP154" s="691" t="s">
        <v>661</v>
      </c>
      <c r="BQ154" s="691" t="s">
        <v>661</v>
      </c>
      <c r="BR154" s="691" t="s">
        <v>661</v>
      </c>
      <c r="BS154" s="692" t="s">
        <v>661</v>
      </c>
      <c r="BT154" s="692" t="s">
        <v>661</v>
      </c>
      <c r="BU154" s="691" t="s">
        <v>661</v>
      </c>
      <c r="BV154" s="693" t="s">
        <v>661</v>
      </c>
      <c r="BW154" s="693" t="s">
        <v>661</v>
      </c>
      <c r="BX154" s="692" t="s">
        <v>661</v>
      </c>
      <c r="BY154" s="692" t="s">
        <v>661</v>
      </c>
      <c r="BZ154" s="695" t="s">
        <v>661</v>
      </c>
      <c r="CA154" s="691" t="s">
        <v>661</v>
      </c>
      <c r="CB154" s="691" t="s">
        <v>661</v>
      </c>
      <c r="CC154" s="692" t="s">
        <v>661</v>
      </c>
      <c r="CD154" s="692" t="s">
        <v>661</v>
      </c>
      <c r="CE154" s="692" t="s">
        <v>661</v>
      </c>
      <c r="CF154" s="692" t="s">
        <v>661</v>
      </c>
      <c r="CG154" s="692" t="s">
        <v>661</v>
      </c>
      <c r="CH154" s="692" t="s">
        <v>661</v>
      </c>
      <c r="CI154" s="691" t="s">
        <v>661</v>
      </c>
      <c r="CJ154" s="691" t="s">
        <v>661</v>
      </c>
      <c r="CK154" s="691" t="s">
        <v>661</v>
      </c>
      <c r="CL154" s="692" t="s">
        <v>661</v>
      </c>
      <c r="CM154" s="692" t="s">
        <v>661</v>
      </c>
      <c r="CN154" s="691" t="s">
        <v>661</v>
      </c>
      <c r="CO154" s="691" t="s">
        <v>661</v>
      </c>
      <c r="CP154" s="691" t="s">
        <v>661</v>
      </c>
      <c r="CQ154" s="692" t="s">
        <v>661</v>
      </c>
      <c r="CR154" s="692" t="s">
        <v>661</v>
      </c>
      <c r="CS154" s="691" t="s">
        <v>661</v>
      </c>
      <c r="CT154" s="691" t="s">
        <v>661</v>
      </c>
      <c r="CU154" s="691" t="s">
        <v>661</v>
      </c>
      <c r="CV154" s="692" t="s">
        <v>661</v>
      </c>
      <c r="CW154" s="692" t="s">
        <v>661</v>
      </c>
      <c r="CX154" s="691" t="s">
        <v>661</v>
      </c>
      <c r="CY154" s="693" t="s">
        <v>661</v>
      </c>
      <c r="CZ154" s="693" t="s">
        <v>661</v>
      </c>
      <c r="DA154" s="692" t="s">
        <v>661</v>
      </c>
      <c r="DB154" s="692" t="s">
        <v>661</v>
      </c>
      <c r="DC154" s="695" t="s">
        <v>661</v>
      </c>
      <c r="DD154" s="695" t="s">
        <v>661</v>
      </c>
      <c r="DE154" s="691" t="s">
        <v>661</v>
      </c>
      <c r="DF154" s="691" t="s">
        <v>661</v>
      </c>
      <c r="DG154" s="691" t="s">
        <v>661</v>
      </c>
      <c r="DH154" s="692" t="s">
        <v>661</v>
      </c>
      <c r="DI154" s="692" t="s">
        <v>661</v>
      </c>
      <c r="DJ154" s="692" t="s">
        <v>661</v>
      </c>
      <c r="DK154" s="692" t="s">
        <v>661</v>
      </c>
      <c r="DL154" s="692" t="s">
        <v>661</v>
      </c>
      <c r="DM154" s="692" t="s">
        <v>661</v>
      </c>
      <c r="DN154" s="692" t="s">
        <v>661</v>
      </c>
      <c r="DO154" s="692" t="s">
        <v>661</v>
      </c>
      <c r="DP154" s="692" t="s">
        <v>661</v>
      </c>
      <c r="DQ154" s="692" t="s">
        <v>661</v>
      </c>
      <c r="DR154" s="695" t="s">
        <v>661</v>
      </c>
      <c r="DS154" s="695" t="s">
        <v>661</v>
      </c>
      <c r="DT154" s="695" t="s">
        <v>661</v>
      </c>
      <c r="DU154" s="691" t="s">
        <v>661</v>
      </c>
      <c r="DV154" s="691" t="s">
        <v>661</v>
      </c>
      <c r="DW154" s="696" t="s">
        <v>661</v>
      </c>
    </row>
    <row r="155" spans="1:127" x14ac:dyDescent="0.2">
      <c r="A155" s="661" t="s">
        <v>157</v>
      </c>
      <c r="B155" s="662">
        <v>2013</v>
      </c>
      <c r="C155" s="678" t="s">
        <v>983</v>
      </c>
      <c r="D155" s="679" t="s">
        <v>989</v>
      </c>
      <c r="E155" s="679" t="s">
        <v>702</v>
      </c>
      <c r="F155" s="665" t="s">
        <v>881</v>
      </c>
      <c r="G155" s="665" t="s">
        <v>694</v>
      </c>
      <c r="H155" s="679" t="s">
        <v>985</v>
      </c>
      <c r="I155" s="679" t="s">
        <v>699</v>
      </c>
      <c r="J155" s="679" t="s">
        <v>1010</v>
      </c>
      <c r="K155" s="665" t="s">
        <v>670</v>
      </c>
      <c r="L155" s="665" t="s">
        <v>670</v>
      </c>
      <c r="M155" s="679" t="s">
        <v>989</v>
      </c>
      <c r="N155" s="679" t="s">
        <v>903</v>
      </c>
      <c r="O155" s="679" t="s">
        <v>983</v>
      </c>
      <c r="P155" s="665" t="s">
        <v>887</v>
      </c>
      <c r="Q155" s="665" t="s">
        <v>997</v>
      </c>
      <c r="R155" s="679" t="s">
        <v>699</v>
      </c>
      <c r="S155" s="680">
        <v>2200</v>
      </c>
      <c r="T155" s="680">
        <v>6800</v>
      </c>
      <c r="U155" s="665" t="s">
        <v>879</v>
      </c>
      <c r="V155" s="665" t="s">
        <v>670</v>
      </c>
      <c r="W155" s="679" t="s">
        <v>671</v>
      </c>
      <c r="X155" s="679" t="s">
        <v>690</v>
      </c>
      <c r="Y155" s="679" t="s">
        <v>677</v>
      </c>
      <c r="Z155" s="679" t="s">
        <v>669</v>
      </c>
      <c r="AA155" s="679" t="s">
        <v>666</v>
      </c>
      <c r="AB155" s="665" t="s">
        <v>235</v>
      </c>
      <c r="AC155" s="665" t="s">
        <v>663</v>
      </c>
      <c r="AD155" s="665" t="s">
        <v>235</v>
      </c>
      <c r="AE155" s="665" t="s">
        <v>235</v>
      </c>
      <c r="AF155" s="665" t="s">
        <v>663</v>
      </c>
      <c r="AG155" s="665" t="s">
        <v>235</v>
      </c>
      <c r="AH155" s="665" t="s">
        <v>684</v>
      </c>
      <c r="AI155" s="665" t="s">
        <v>235</v>
      </c>
      <c r="AJ155" s="665" t="s">
        <v>235</v>
      </c>
      <c r="AK155" s="665" t="s">
        <v>673</v>
      </c>
      <c r="AL155" s="680">
        <v>0.3</v>
      </c>
      <c r="AM155" s="680">
        <v>0.2</v>
      </c>
      <c r="AN155" s="680">
        <v>0.3</v>
      </c>
      <c r="AO155" s="668">
        <v>0.23</v>
      </c>
      <c r="AP155" s="668">
        <v>0.33</v>
      </c>
      <c r="AQ155" s="681" t="s">
        <v>973</v>
      </c>
      <c r="AR155" s="680">
        <v>0.4</v>
      </c>
      <c r="AS155" s="680">
        <v>0.5</v>
      </c>
      <c r="AT155" s="668">
        <v>0.34</v>
      </c>
      <c r="AU155" s="668">
        <v>0.56000000000000005</v>
      </c>
      <c r="AV155" s="681" t="s">
        <v>972</v>
      </c>
      <c r="AW155" s="679" t="s">
        <v>973</v>
      </c>
      <c r="AX155" s="679" t="s">
        <v>972</v>
      </c>
      <c r="AY155" s="668" t="s">
        <v>973</v>
      </c>
      <c r="AZ155" s="668" t="s">
        <v>930</v>
      </c>
      <c r="BA155" s="681" t="s">
        <v>893</v>
      </c>
      <c r="BB155" s="680" t="s">
        <v>882</v>
      </c>
      <c r="BC155" s="680">
        <v>0.2</v>
      </c>
      <c r="BD155" s="668" t="s">
        <v>883</v>
      </c>
      <c r="BE155" s="668" t="s">
        <v>893</v>
      </c>
      <c r="BF155" s="679" t="s">
        <v>665</v>
      </c>
      <c r="BG155" s="679" t="s">
        <v>235</v>
      </c>
      <c r="BH155" s="679" t="s">
        <v>667</v>
      </c>
      <c r="BI155" s="665" t="s">
        <v>235</v>
      </c>
      <c r="BJ155" s="665" t="s">
        <v>235</v>
      </c>
      <c r="BK155" s="679" t="s">
        <v>236</v>
      </c>
      <c r="BL155" s="679" t="s">
        <v>236</v>
      </c>
      <c r="BM155" s="679" t="s">
        <v>235</v>
      </c>
      <c r="BN155" s="665" t="s">
        <v>237</v>
      </c>
      <c r="BO155" s="665" t="s">
        <v>237</v>
      </c>
      <c r="BP155" s="679" t="s">
        <v>235</v>
      </c>
      <c r="BQ155" s="679" t="s">
        <v>236</v>
      </c>
      <c r="BR155" s="679" t="s">
        <v>665</v>
      </c>
      <c r="BS155" s="665" t="s">
        <v>236</v>
      </c>
      <c r="BT155" s="665" t="s">
        <v>236</v>
      </c>
      <c r="BU155" s="679" t="s">
        <v>236</v>
      </c>
      <c r="BV155" s="680" t="s">
        <v>236</v>
      </c>
      <c r="BW155" s="680" t="s">
        <v>235</v>
      </c>
      <c r="BX155" s="665" t="s">
        <v>237</v>
      </c>
      <c r="BY155" s="665" t="s">
        <v>236</v>
      </c>
      <c r="BZ155" s="681" t="s">
        <v>236</v>
      </c>
      <c r="CA155" s="679" t="s">
        <v>236</v>
      </c>
      <c r="CB155" s="679" t="s">
        <v>237</v>
      </c>
      <c r="CC155" s="665" t="s">
        <v>237</v>
      </c>
      <c r="CD155" s="665" t="s">
        <v>232</v>
      </c>
      <c r="CE155" s="665" t="s">
        <v>232</v>
      </c>
      <c r="CF155" s="665" t="s">
        <v>237</v>
      </c>
      <c r="CG155" s="665" t="s">
        <v>237</v>
      </c>
      <c r="CH155" s="665" t="s">
        <v>237</v>
      </c>
      <c r="CI155" s="679" t="s">
        <v>667</v>
      </c>
      <c r="CJ155" s="679" t="s">
        <v>669</v>
      </c>
      <c r="CK155" s="679" t="s">
        <v>885</v>
      </c>
      <c r="CL155" s="665" t="s">
        <v>235</v>
      </c>
      <c r="CM155" s="665" t="s">
        <v>665</v>
      </c>
      <c r="CN155" s="679" t="s">
        <v>236</v>
      </c>
      <c r="CO155" s="679" t="s">
        <v>236</v>
      </c>
      <c r="CP155" s="679" t="s">
        <v>236</v>
      </c>
      <c r="CQ155" s="665" t="s">
        <v>237</v>
      </c>
      <c r="CR155" s="665" t="s">
        <v>237</v>
      </c>
      <c r="CS155" s="679" t="s">
        <v>677</v>
      </c>
      <c r="CT155" s="679" t="s">
        <v>684</v>
      </c>
      <c r="CU155" s="679" t="s">
        <v>671</v>
      </c>
      <c r="CV155" s="665" t="s">
        <v>236</v>
      </c>
      <c r="CW155" s="665" t="s">
        <v>684</v>
      </c>
      <c r="CX155" s="679" t="s">
        <v>237</v>
      </c>
      <c r="CY155" s="680" t="s">
        <v>232</v>
      </c>
      <c r="CZ155" s="680" t="s">
        <v>237</v>
      </c>
      <c r="DA155" s="665" t="s">
        <v>232</v>
      </c>
      <c r="DB155" s="665" t="s">
        <v>232</v>
      </c>
      <c r="DC155" s="681" t="s">
        <v>237</v>
      </c>
      <c r="DD155" s="681" t="s">
        <v>232</v>
      </c>
      <c r="DE155" s="679" t="s">
        <v>232</v>
      </c>
      <c r="DF155" s="679" t="s">
        <v>232</v>
      </c>
      <c r="DG155" s="679" t="s">
        <v>232</v>
      </c>
      <c r="DH155" s="665" t="s">
        <v>232</v>
      </c>
      <c r="DI155" s="665" t="s">
        <v>232</v>
      </c>
      <c r="DJ155" s="665" t="s">
        <v>232</v>
      </c>
      <c r="DK155" s="665" t="s">
        <v>232</v>
      </c>
      <c r="DL155" s="665" t="s">
        <v>232</v>
      </c>
      <c r="DM155" s="665" t="s">
        <v>232</v>
      </c>
      <c r="DN155" s="665" t="s">
        <v>232</v>
      </c>
      <c r="DO155" s="665" t="s">
        <v>232</v>
      </c>
      <c r="DP155" s="665" t="s">
        <v>232</v>
      </c>
      <c r="DQ155" s="665" t="s">
        <v>232</v>
      </c>
      <c r="DR155" s="681" t="s">
        <v>661</v>
      </c>
      <c r="DS155" s="681" t="s">
        <v>661</v>
      </c>
      <c r="DT155" s="681" t="s">
        <v>661</v>
      </c>
      <c r="DU155" s="679" t="s">
        <v>685</v>
      </c>
      <c r="DV155" s="679" t="s">
        <v>667</v>
      </c>
      <c r="DW155" s="682" t="s">
        <v>670</v>
      </c>
    </row>
    <row r="156" spans="1:127" x14ac:dyDescent="0.2">
      <c r="A156" s="661" t="s">
        <v>158</v>
      </c>
      <c r="B156" s="662">
        <v>2013</v>
      </c>
      <c r="C156" s="678" t="s">
        <v>666</v>
      </c>
      <c r="D156" s="679" t="s">
        <v>671</v>
      </c>
      <c r="E156" s="679" t="s">
        <v>985</v>
      </c>
      <c r="F156" s="665" t="s">
        <v>942</v>
      </c>
      <c r="G156" s="665" t="s">
        <v>235</v>
      </c>
      <c r="H156" s="679" t="s">
        <v>661</v>
      </c>
      <c r="I156" s="679" t="s">
        <v>661</v>
      </c>
      <c r="J156" s="679" t="s">
        <v>661</v>
      </c>
      <c r="K156" s="665" t="s">
        <v>661</v>
      </c>
      <c r="L156" s="665" t="s">
        <v>661</v>
      </c>
      <c r="M156" s="679" t="s">
        <v>666</v>
      </c>
      <c r="N156" s="679" t="s">
        <v>671</v>
      </c>
      <c r="O156" s="679" t="s">
        <v>985</v>
      </c>
      <c r="P156" s="665" t="s">
        <v>942</v>
      </c>
      <c r="Q156" s="665" t="s">
        <v>235</v>
      </c>
      <c r="R156" s="679" t="s">
        <v>236</v>
      </c>
      <c r="S156" s="680" t="s">
        <v>237</v>
      </c>
      <c r="T156" s="680" t="s">
        <v>235</v>
      </c>
      <c r="U156" s="665" t="s">
        <v>236</v>
      </c>
      <c r="V156" s="665" t="s">
        <v>232</v>
      </c>
      <c r="W156" s="679" t="s">
        <v>661</v>
      </c>
      <c r="X156" s="679" t="s">
        <v>661</v>
      </c>
      <c r="Y156" s="679" t="s">
        <v>661</v>
      </c>
      <c r="Z156" s="679" t="s">
        <v>232</v>
      </c>
      <c r="AA156" s="679" t="s">
        <v>236</v>
      </c>
      <c r="AB156" s="665" t="s">
        <v>661</v>
      </c>
      <c r="AC156" s="665" t="s">
        <v>661</v>
      </c>
      <c r="AD156" s="665" t="s">
        <v>661</v>
      </c>
      <c r="AE156" s="665" t="s">
        <v>232</v>
      </c>
      <c r="AF156" s="665" t="s">
        <v>237</v>
      </c>
      <c r="AG156" s="665" t="s">
        <v>661</v>
      </c>
      <c r="AH156" s="665" t="s">
        <v>661</v>
      </c>
      <c r="AI156" s="665" t="s">
        <v>661</v>
      </c>
      <c r="AJ156" s="665" t="s">
        <v>232</v>
      </c>
      <c r="AK156" s="665" t="s">
        <v>232</v>
      </c>
      <c r="AL156" s="680" t="s">
        <v>882</v>
      </c>
      <c r="AM156" s="680" t="s">
        <v>882</v>
      </c>
      <c r="AN156" s="680" t="s">
        <v>882</v>
      </c>
      <c r="AO156" s="668" t="s">
        <v>882</v>
      </c>
      <c r="AP156" s="668" t="s">
        <v>882</v>
      </c>
      <c r="AQ156" s="681" t="s">
        <v>882</v>
      </c>
      <c r="AR156" s="680" t="s">
        <v>882</v>
      </c>
      <c r="AS156" s="680" t="s">
        <v>882</v>
      </c>
      <c r="AT156" s="668" t="s">
        <v>882</v>
      </c>
      <c r="AU156" s="668" t="s">
        <v>882</v>
      </c>
      <c r="AV156" s="681" t="s">
        <v>882</v>
      </c>
      <c r="AW156" s="679" t="s">
        <v>882</v>
      </c>
      <c r="AX156" s="679" t="s">
        <v>882</v>
      </c>
      <c r="AY156" s="668" t="s">
        <v>882</v>
      </c>
      <c r="AZ156" s="668" t="s">
        <v>882</v>
      </c>
      <c r="BA156" s="681" t="s">
        <v>882</v>
      </c>
      <c r="BB156" s="680" t="s">
        <v>882</v>
      </c>
      <c r="BC156" s="680" t="s">
        <v>882</v>
      </c>
      <c r="BD156" s="668" t="s">
        <v>882</v>
      </c>
      <c r="BE156" s="668" t="s">
        <v>882</v>
      </c>
      <c r="BF156" s="679" t="s">
        <v>237</v>
      </c>
      <c r="BG156" s="679" t="s">
        <v>232</v>
      </c>
      <c r="BH156" s="679" t="s">
        <v>235</v>
      </c>
      <c r="BI156" s="665" t="s">
        <v>237</v>
      </c>
      <c r="BJ156" s="665" t="s">
        <v>232</v>
      </c>
      <c r="BK156" s="679" t="s">
        <v>661</v>
      </c>
      <c r="BL156" s="679" t="s">
        <v>661</v>
      </c>
      <c r="BM156" s="679" t="s">
        <v>661</v>
      </c>
      <c r="BN156" s="665" t="s">
        <v>661</v>
      </c>
      <c r="BO156" s="665" t="s">
        <v>661</v>
      </c>
      <c r="BP156" s="679" t="s">
        <v>237</v>
      </c>
      <c r="BQ156" s="679" t="s">
        <v>232</v>
      </c>
      <c r="BR156" s="679" t="s">
        <v>235</v>
      </c>
      <c r="BS156" s="665" t="s">
        <v>237</v>
      </c>
      <c r="BT156" s="665" t="s">
        <v>232</v>
      </c>
      <c r="BU156" s="679" t="s">
        <v>232</v>
      </c>
      <c r="BV156" s="680" t="s">
        <v>232</v>
      </c>
      <c r="BW156" s="680" t="s">
        <v>237</v>
      </c>
      <c r="BX156" s="665" t="s">
        <v>232</v>
      </c>
      <c r="BY156" s="665" t="s">
        <v>232</v>
      </c>
      <c r="BZ156" s="681" t="s">
        <v>661</v>
      </c>
      <c r="CA156" s="679" t="s">
        <v>232</v>
      </c>
      <c r="CB156" s="679" t="s">
        <v>232</v>
      </c>
      <c r="CC156" s="665" t="s">
        <v>661</v>
      </c>
      <c r="CD156" s="665" t="s">
        <v>232</v>
      </c>
      <c r="CE156" s="665" t="s">
        <v>232</v>
      </c>
      <c r="CF156" s="665" t="s">
        <v>661</v>
      </c>
      <c r="CG156" s="665" t="s">
        <v>232</v>
      </c>
      <c r="CH156" s="665" t="s">
        <v>232</v>
      </c>
      <c r="CI156" s="679" t="s">
        <v>237</v>
      </c>
      <c r="CJ156" s="679" t="s">
        <v>232</v>
      </c>
      <c r="CK156" s="679" t="s">
        <v>237</v>
      </c>
      <c r="CL156" s="665" t="s">
        <v>232</v>
      </c>
      <c r="CM156" s="665" t="s">
        <v>232</v>
      </c>
      <c r="CN156" s="679" t="s">
        <v>661</v>
      </c>
      <c r="CO156" s="679" t="s">
        <v>661</v>
      </c>
      <c r="CP156" s="679" t="s">
        <v>661</v>
      </c>
      <c r="CQ156" s="665" t="s">
        <v>661</v>
      </c>
      <c r="CR156" s="665" t="s">
        <v>661</v>
      </c>
      <c r="CS156" s="679" t="s">
        <v>237</v>
      </c>
      <c r="CT156" s="679" t="s">
        <v>232</v>
      </c>
      <c r="CU156" s="679" t="s">
        <v>237</v>
      </c>
      <c r="CV156" s="665" t="s">
        <v>232</v>
      </c>
      <c r="CW156" s="665" t="s">
        <v>232</v>
      </c>
      <c r="CX156" s="679" t="s">
        <v>232</v>
      </c>
      <c r="CY156" s="680" t="s">
        <v>232</v>
      </c>
      <c r="CZ156" s="680" t="s">
        <v>232</v>
      </c>
      <c r="DA156" s="665" t="s">
        <v>232</v>
      </c>
      <c r="DB156" s="665" t="s">
        <v>232</v>
      </c>
      <c r="DC156" s="681" t="s">
        <v>661</v>
      </c>
      <c r="DD156" s="681" t="s">
        <v>661</v>
      </c>
      <c r="DE156" s="679" t="s">
        <v>661</v>
      </c>
      <c r="DF156" s="679" t="s">
        <v>232</v>
      </c>
      <c r="DG156" s="679" t="s">
        <v>232</v>
      </c>
      <c r="DH156" s="665" t="s">
        <v>661</v>
      </c>
      <c r="DI156" s="665" t="s">
        <v>661</v>
      </c>
      <c r="DJ156" s="665" t="s">
        <v>661</v>
      </c>
      <c r="DK156" s="665" t="s">
        <v>232</v>
      </c>
      <c r="DL156" s="665" t="s">
        <v>232</v>
      </c>
      <c r="DM156" s="665" t="s">
        <v>661</v>
      </c>
      <c r="DN156" s="665" t="s">
        <v>661</v>
      </c>
      <c r="DO156" s="665" t="s">
        <v>661</v>
      </c>
      <c r="DP156" s="665" t="s">
        <v>232</v>
      </c>
      <c r="DQ156" s="665" t="s">
        <v>232</v>
      </c>
      <c r="DR156" s="681" t="s">
        <v>661</v>
      </c>
      <c r="DS156" s="681" t="s">
        <v>661</v>
      </c>
      <c r="DT156" s="681" t="s">
        <v>661</v>
      </c>
      <c r="DU156" s="679" t="s">
        <v>661</v>
      </c>
      <c r="DV156" s="679" t="s">
        <v>661</v>
      </c>
      <c r="DW156" s="682" t="s">
        <v>661</v>
      </c>
    </row>
    <row r="157" spans="1:127" x14ac:dyDescent="0.2">
      <c r="A157" s="661" t="s">
        <v>159</v>
      </c>
      <c r="B157" s="662">
        <v>2013</v>
      </c>
      <c r="C157" s="690" t="s">
        <v>661</v>
      </c>
      <c r="D157" s="691" t="s">
        <v>661</v>
      </c>
      <c r="E157" s="691" t="s">
        <v>661</v>
      </c>
      <c r="F157" s="692" t="s">
        <v>661</v>
      </c>
      <c r="G157" s="692" t="s">
        <v>661</v>
      </c>
      <c r="H157" s="691" t="s">
        <v>661</v>
      </c>
      <c r="I157" s="691" t="s">
        <v>661</v>
      </c>
      <c r="J157" s="691" t="s">
        <v>661</v>
      </c>
      <c r="K157" s="692" t="s">
        <v>661</v>
      </c>
      <c r="L157" s="692" t="s">
        <v>661</v>
      </c>
      <c r="M157" s="691" t="s">
        <v>661</v>
      </c>
      <c r="N157" s="691" t="s">
        <v>661</v>
      </c>
      <c r="O157" s="691" t="s">
        <v>661</v>
      </c>
      <c r="P157" s="692" t="s">
        <v>661</v>
      </c>
      <c r="Q157" s="692" t="s">
        <v>661</v>
      </c>
      <c r="R157" s="691" t="s">
        <v>661</v>
      </c>
      <c r="S157" s="693" t="s">
        <v>661</v>
      </c>
      <c r="T157" s="693" t="s">
        <v>661</v>
      </c>
      <c r="U157" s="692" t="s">
        <v>661</v>
      </c>
      <c r="V157" s="692" t="s">
        <v>661</v>
      </c>
      <c r="W157" s="691" t="s">
        <v>661</v>
      </c>
      <c r="X157" s="691" t="s">
        <v>661</v>
      </c>
      <c r="Y157" s="691" t="s">
        <v>661</v>
      </c>
      <c r="Z157" s="691" t="s">
        <v>661</v>
      </c>
      <c r="AA157" s="691" t="s">
        <v>661</v>
      </c>
      <c r="AB157" s="692" t="s">
        <v>661</v>
      </c>
      <c r="AC157" s="692" t="s">
        <v>661</v>
      </c>
      <c r="AD157" s="692" t="s">
        <v>661</v>
      </c>
      <c r="AE157" s="692" t="s">
        <v>661</v>
      </c>
      <c r="AF157" s="692" t="s">
        <v>661</v>
      </c>
      <c r="AG157" s="692" t="s">
        <v>661</v>
      </c>
      <c r="AH157" s="692" t="s">
        <v>661</v>
      </c>
      <c r="AI157" s="692" t="s">
        <v>661</v>
      </c>
      <c r="AJ157" s="692" t="s">
        <v>661</v>
      </c>
      <c r="AK157" s="692" t="s">
        <v>661</v>
      </c>
      <c r="AL157" s="693" t="s">
        <v>661</v>
      </c>
      <c r="AM157" s="693" t="s">
        <v>661</v>
      </c>
      <c r="AN157" s="693" t="s">
        <v>661</v>
      </c>
      <c r="AO157" s="694" t="s">
        <v>661</v>
      </c>
      <c r="AP157" s="694" t="s">
        <v>661</v>
      </c>
      <c r="AQ157" s="695" t="s">
        <v>661</v>
      </c>
      <c r="AR157" s="693" t="s">
        <v>661</v>
      </c>
      <c r="AS157" s="693" t="s">
        <v>661</v>
      </c>
      <c r="AT157" s="694" t="s">
        <v>661</v>
      </c>
      <c r="AU157" s="694" t="s">
        <v>661</v>
      </c>
      <c r="AV157" s="695" t="s">
        <v>661</v>
      </c>
      <c r="AW157" s="691" t="s">
        <v>661</v>
      </c>
      <c r="AX157" s="691" t="s">
        <v>661</v>
      </c>
      <c r="AY157" s="694" t="s">
        <v>661</v>
      </c>
      <c r="AZ157" s="694" t="s">
        <v>661</v>
      </c>
      <c r="BA157" s="695" t="s">
        <v>661</v>
      </c>
      <c r="BB157" s="693" t="s">
        <v>661</v>
      </c>
      <c r="BC157" s="693" t="s">
        <v>661</v>
      </c>
      <c r="BD157" s="694" t="s">
        <v>661</v>
      </c>
      <c r="BE157" s="694" t="s">
        <v>661</v>
      </c>
      <c r="BF157" s="691" t="s">
        <v>661</v>
      </c>
      <c r="BG157" s="691" t="s">
        <v>661</v>
      </c>
      <c r="BH157" s="691" t="s">
        <v>661</v>
      </c>
      <c r="BI157" s="692" t="s">
        <v>661</v>
      </c>
      <c r="BJ157" s="692" t="s">
        <v>661</v>
      </c>
      <c r="BK157" s="691" t="s">
        <v>661</v>
      </c>
      <c r="BL157" s="691" t="s">
        <v>661</v>
      </c>
      <c r="BM157" s="691" t="s">
        <v>661</v>
      </c>
      <c r="BN157" s="692" t="s">
        <v>661</v>
      </c>
      <c r="BO157" s="692" t="s">
        <v>661</v>
      </c>
      <c r="BP157" s="691" t="s">
        <v>661</v>
      </c>
      <c r="BQ157" s="691" t="s">
        <v>661</v>
      </c>
      <c r="BR157" s="691" t="s">
        <v>661</v>
      </c>
      <c r="BS157" s="692" t="s">
        <v>661</v>
      </c>
      <c r="BT157" s="692" t="s">
        <v>661</v>
      </c>
      <c r="BU157" s="691" t="s">
        <v>661</v>
      </c>
      <c r="BV157" s="693" t="s">
        <v>661</v>
      </c>
      <c r="BW157" s="693" t="s">
        <v>661</v>
      </c>
      <c r="BX157" s="692" t="s">
        <v>661</v>
      </c>
      <c r="BY157" s="692" t="s">
        <v>661</v>
      </c>
      <c r="BZ157" s="695" t="s">
        <v>661</v>
      </c>
      <c r="CA157" s="691" t="s">
        <v>661</v>
      </c>
      <c r="CB157" s="691" t="s">
        <v>661</v>
      </c>
      <c r="CC157" s="692" t="s">
        <v>661</v>
      </c>
      <c r="CD157" s="692" t="s">
        <v>661</v>
      </c>
      <c r="CE157" s="692" t="s">
        <v>661</v>
      </c>
      <c r="CF157" s="692" t="s">
        <v>661</v>
      </c>
      <c r="CG157" s="692" t="s">
        <v>661</v>
      </c>
      <c r="CH157" s="692" t="s">
        <v>661</v>
      </c>
      <c r="CI157" s="691" t="s">
        <v>661</v>
      </c>
      <c r="CJ157" s="691" t="s">
        <v>661</v>
      </c>
      <c r="CK157" s="691" t="s">
        <v>661</v>
      </c>
      <c r="CL157" s="692" t="s">
        <v>661</v>
      </c>
      <c r="CM157" s="692" t="s">
        <v>661</v>
      </c>
      <c r="CN157" s="691" t="s">
        <v>661</v>
      </c>
      <c r="CO157" s="691" t="s">
        <v>661</v>
      </c>
      <c r="CP157" s="691" t="s">
        <v>661</v>
      </c>
      <c r="CQ157" s="692" t="s">
        <v>661</v>
      </c>
      <c r="CR157" s="692" t="s">
        <v>661</v>
      </c>
      <c r="CS157" s="691" t="s">
        <v>661</v>
      </c>
      <c r="CT157" s="691" t="s">
        <v>661</v>
      </c>
      <c r="CU157" s="691" t="s">
        <v>661</v>
      </c>
      <c r="CV157" s="692" t="s">
        <v>661</v>
      </c>
      <c r="CW157" s="692" t="s">
        <v>661</v>
      </c>
      <c r="CX157" s="691" t="s">
        <v>661</v>
      </c>
      <c r="CY157" s="693" t="s">
        <v>661</v>
      </c>
      <c r="CZ157" s="693" t="s">
        <v>661</v>
      </c>
      <c r="DA157" s="692" t="s">
        <v>661</v>
      </c>
      <c r="DB157" s="692" t="s">
        <v>661</v>
      </c>
      <c r="DC157" s="695" t="s">
        <v>661</v>
      </c>
      <c r="DD157" s="695" t="s">
        <v>661</v>
      </c>
      <c r="DE157" s="691" t="s">
        <v>661</v>
      </c>
      <c r="DF157" s="691" t="s">
        <v>661</v>
      </c>
      <c r="DG157" s="691" t="s">
        <v>661</v>
      </c>
      <c r="DH157" s="692" t="s">
        <v>661</v>
      </c>
      <c r="DI157" s="692" t="s">
        <v>661</v>
      </c>
      <c r="DJ157" s="692" t="s">
        <v>661</v>
      </c>
      <c r="DK157" s="692" t="s">
        <v>661</v>
      </c>
      <c r="DL157" s="692" t="s">
        <v>661</v>
      </c>
      <c r="DM157" s="692" t="s">
        <v>661</v>
      </c>
      <c r="DN157" s="692" t="s">
        <v>661</v>
      </c>
      <c r="DO157" s="692" t="s">
        <v>661</v>
      </c>
      <c r="DP157" s="692" t="s">
        <v>661</v>
      </c>
      <c r="DQ157" s="692" t="s">
        <v>661</v>
      </c>
      <c r="DR157" s="695" t="s">
        <v>661</v>
      </c>
      <c r="DS157" s="695" t="s">
        <v>661</v>
      </c>
      <c r="DT157" s="695" t="s">
        <v>661</v>
      </c>
      <c r="DU157" s="691" t="s">
        <v>661</v>
      </c>
      <c r="DV157" s="691" t="s">
        <v>661</v>
      </c>
      <c r="DW157" s="696" t="s">
        <v>661</v>
      </c>
    </row>
    <row r="158" spans="1:127" x14ac:dyDescent="0.2">
      <c r="A158" s="661" t="s">
        <v>160</v>
      </c>
      <c r="B158" s="662">
        <v>2013</v>
      </c>
      <c r="C158" s="678" t="s">
        <v>913</v>
      </c>
      <c r="D158" s="679" t="s">
        <v>702</v>
      </c>
      <c r="E158" s="679" t="s">
        <v>1081</v>
      </c>
      <c r="F158" s="665" t="s">
        <v>889</v>
      </c>
      <c r="G158" s="665" t="s">
        <v>989</v>
      </c>
      <c r="H158" s="679" t="s">
        <v>675</v>
      </c>
      <c r="I158" s="679" t="s">
        <v>934</v>
      </c>
      <c r="J158" s="679" t="s">
        <v>698</v>
      </c>
      <c r="K158" s="665" t="s">
        <v>895</v>
      </c>
      <c r="L158" s="665" t="s">
        <v>885</v>
      </c>
      <c r="M158" s="679" t="s">
        <v>1104</v>
      </c>
      <c r="N158" s="679" t="s">
        <v>905</v>
      </c>
      <c r="O158" s="679" t="s">
        <v>1120</v>
      </c>
      <c r="P158" s="665" t="s">
        <v>1025</v>
      </c>
      <c r="Q158" s="665" t="s">
        <v>979</v>
      </c>
      <c r="R158" s="679" t="s">
        <v>948</v>
      </c>
      <c r="S158" s="680">
        <v>2500</v>
      </c>
      <c r="T158" s="680">
        <v>9400</v>
      </c>
      <c r="U158" s="665" t="s">
        <v>664</v>
      </c>
      <c r="V158" s="665" t="s">
        <v>966</v>
      </c>
      <c r="W158" s="679" t="s">
        <v>690</v>
      </c>
      <c r="X158" s="679" t="s">
        <v>671</v>
      </c>
      <c r="Y158" s="679" t="s">
        <v>235</v>
      </c>
      <c r="Z158" s="679" t="s">
        <v>235</v>
      </c>
      <c r="AA158" s="679" t="s">
        <v>894</v>
      </c>
      <c r="AB158" s="665" t="s">
        <v>663</v>
      </c>
      <c r="AC158" s="665" t="s">
        <v>235</v>
      </c>
      <c r="AD158" s="665" t="s">
        <v>236</v>
      </c>
      <c r="AE158" s="665" t="s">
        <v>236</v>
      </c>
      <c r="AF158" s="665" t="s">
        <v>677</v>
      </c>
      <c r="AG158" s="665" t="s">
        <v>663</v>
      </c>
      <c r="AH158" s="665" t="s">
        <v>235</v>
      </c>
      <c r="AI158" s="665" t="s">
        <v>236</v>
      </c>
      <c r="AJ158" s="665" t="s">
        <v>235</v>
      </c>
      <c r="AK158" s="665" t="s">
        <v>670</v>
      </c>
      <c r="AL158" s="680">
        <v>0.9</v>
      </c>
      <c r="AM158" s="680">
        <v>0.7</v>
      </c>
      <c r="AN158" s="680">
        <v>1.2</v>
      </c>
      <c r="AO158" s="668">
        <v>0.8</v>
      </c>
      <c r="AP158" s="668">
        <v>1.1000000000000001</v>
      </c>
      <c r="AQ158" s="681" t="s">
        <v>963</v>
      </c>
      <c r="AR158" s="680">
        <v>1.1000000000000001</v>
      </c>
      <c r="AS158" s="680">
        <v>1.8</v>
      </c>
      <c r="AT158" s="668">
        <v>1.17</v>
      </c>
      <c r="AU158" s="668">
        <v>1.78</v>
      </c>
      <c r="AV158" s="681" t="s">
        <v>962</v>
      </c>
      <c r="AW158" s="679" t="s">
        <v>931</v>
      </c>
      <c r="AX158" s="679" t="s">
        <v>1074</v>
      </c>
      <c r="AY158" s="668" t="s">
        <v>974</v>
      </c>
      <c r="AZ158" s="668" t="s">
        <v>1094</v>
      </c>
      <c r="BA158" s="681" t="s">
        <v>972</v>
      </c>
      <c r="BB158" s="680">
        <v>0.2</v>
      </c>
      <c r="BC158" s="680">
        <v>0.8</v>
      </c>
      <c r="BD158" s="668" t="s">
        <v>952</v>
      </c>
      <c r="BE158" s="668" t="s">
        <v>930</v>
      </c>
      <c r="BF158" s="679" t="s">
        <v>880</v>
      </c>
      <c r="BG158" s="679" t="s">
        <v>685</v>
      </c>
      <c r="BH158" s="679" t="s">
        <v>955</v>
      </c>
      <c r="BI158" s="665" t="s">
        <v>667</v>
      </c>
      <c r="BJ158" s="665" t="s">
        <v>885</v>
      </c>
      <c r="BK158" s="679" t="s">
        <v>235</v>
      </c>
      <c r="BL158" s="679" t="s">
        <v>236</v>
      </c>
      <c r="BM158" s="679" t="s">
        <v>235</v>
      </c>
      <c r="BN158" s="665" t="s">
        <v>236</v>
      </c>
      <c r="BO158" s="665" t="s">
        <v>236</v>
      </c>
      <c r="BP158" s="679" t="s">
        <v>939</v>
      </c>
      <c r="BQ158" s="679" t="s">
        <v>667</v>
      </c>
      <c r="BR158" s="679" t="s">
        <v>935</v>
      </c>
      <c r="BS158" s="665" t="s">
        <v>668</v>
      </c>
      <c r="BT158" s="665" t="s">
        <v>690</v>
      </c>
      <c r="BU158" s="679" t="s">
        <v>663</v>
      </c>
      <c r="BV158" s="680" t="s">
        <v>235</v>
      </c>
      <c r="BW158" s="680">
        <v>2000</v>
      </c>
      <c r="BX158" s="665" t="s">
        <v>236</v>
      </c>
      <c r="BY158" s="665" t="s">
        <v>235</v>
      </c>
      <c r="BZ158" s="681" t="s">
        <v>235</v>
      </c>
      <c r="CA158" s="679" t="s">
        <v>236</v>
      </c>
      <c r="CB158" s="679" t="s">
        <v>235</v>
      </c>
      <c r="CC158" s="665" t="s">
        <v>236</v>
      </c>
      <c r="CD158" s="665" t="s">
        <v>232</v>
      </c>
      <c r="CE158" s="665" t="s">
        <v>236</v>
      </c>
      <c r="CF158" s="665" t="s">
        <v>236</v>
      </c>
      <c r="CG158" s="665" t="s">
        <v>236</v>
      </c>
      <c r="CH158" s="665" t="s">
        <v>236</v>
      </c>
      <c r="CI158" s="679" t="s">
        <v>682</v>
      </c>
      <c r="CJ158" s="679" t="s">
        <v>885</v>
      </c>
      <c r="CK158" s="679" t="s">
        <v>894</v>
      </c>
      <c r="CL158" s="665" t="s">
        <v>668</v>
      </c>
      <c r="CM158" s="665" t="s">
        <v>879</v>
      </c>
      <c r="CN158" s="679" t="s">
        <v>236</v>
      </c>
      <c r="CO158" s="679" t="s">
        <v>236</v>
      </c>
      <c r="CP158" s="679" t="s">
        <v>236</v>
      </c>
      <c r="CQ158" s="665" t="s">
        <v>237</v>
      </c>
      <c r="CR158" s="665" t="s">
        <v>237</v>
      </c>
      <c r="CS158" s="679" t="s">
        <v>676</v>
      </c>
      <c r="CT158" s="679" t="s">
        <v>685</v>
      </c>
      <c r="CU158" s="679" t="s">
        <v>950</v>
      </c>
      <c r="CV158" s="665" t="s">
        <v>677</v>
      </c>
      <c r="CW158" s="665" t="s">
        <v>668</v>
      </c>
      <c r="CX158" s="679" t="s">
        <v>232</v>
      </c>
      <c r="CY158" s="680" t="s">
        <v>232</v>
      </c>
      <c r="CZ158" s="680" t="s">
        <v>237</v>
      </c>
      <c r="DA158" s="665" t="s">
        <v>232</v>
      </c>
      <c r="DB158" s="665" t="s">
        <v>232</v>
      </c>
      <c r="DC158" s="681" t="s">
        <v>237</v>
      </c>
      <c r="DD158" s="681" t="s">
        <v>232</v>
      </c>
      <c r="DE158" s="679" t="s">
        <v>232</v>
      </c>
      <c r="DF158" s="679" t="s">
        <v>232</v>
      </c>
      <c r="DG158" s="679" t="s">
        <v>232</v>
      </c>
      <c r="DH158" s="665" t="s">
        <v>232</v>
      </c>
      <c r="DI158" s="665" t="s">
        <v>232</v>
      </c>
      <c r="DJ158" s="665" t="s">
        <v>232</v>
      </c>
      <c r="DK158" s="665" t="s">
        <v>232</v>
      </c>
      <c r="DL158" s="665" t="s">
        <v>232</v>
      </c>
      <c r="DM158" s="665" t="s">
        <v>232</v>
      </c>
      <c r="DN158" s="665" t="s">
        <v>232</v>
      </c>
      <c r="DO158" s="665" t="s">
        <v>232</v>
      </c>
      <c r="DP158" s="665" t="s">
        <v>232</v>
      </c>
      <c r="DQ158" s="665" t="s">
        <v>232</v>
      </c>
      <c r="DR158" s="681" t="s">
        <v>914</v>
      </c>
      <c r="DS158" s="681" t="s">
        <v>679</v>
      </c>
      <c r="DT158" s="681" t="s">
        <v>970</v>
      </c>
      <c r="DU158" s="679" t="s">
        <v>676</v>
      </c>
      <c r="DV158" s="679" t="s">
        <v>685</v>
      </c>
      <c r="DW158" s="682" t="s">
        <v>896</v>
      </c>
    </row>
    <row r="159" spans="1:127" x14ac:dyDescent="0.2">
      <c r="A159" s="661" t="s">
        <v>161</v>
      </c>
      <c r="B159" s="662">
        <v>2013</v>
      </c>
      <c r="C159" s="678" t="s">
        <v>661</v>
      </c>
      <c r="D159" s="679" t="s">
        <v>661</v>
      </c>
      <c r="E159" s="679" t="s">
        <v>661</v>
      </c>
      <c r="F159" s="665" t="s">
        <v>661</v>
      </c>
      <c r="G159" s="665" t="s">
        <v>661</v>
      </c>
      <c r="H159" s="679" t="s">
        <v>661</v>
      </c>
      <c r="I159" s="679" t="s">
        <v>661</v>
      </c>
      <c r="J159" s="679" t="s">
        <v>661</v>
      </c>
      <c r="K159" s="665" t="s">
        <v>661</v>
      </c>
      <c r="L159" s="665" t="s">
        <v>661</v>
      </c>
      <c r="M159" s="679" t="s">
        <v>661</v>
      </c>
      <c r="N159" s="679" t="s">
        <v>661</v>
      </c>
      <c r="O159" s="679" t="s">
        <v>661</v>
      </c>
      <c r="P159" s="665" t="s">
        <v>661</v>
      </c>
      <c r="Q159" s="665" t="s">
        <v>661</v>
      </c>
      <c r="R159" s="679" t="s">
        <v>661</v>
      </c>
      <c r="S159" s="680" t="s">
        <v>661</v>
      </c>
      <c r="T159" s="680" t="s">
        <v>661</v>
      </c>
      <c r="U159" s="665" t="s">
        <v>661</v>
      </c>
      <c r="V159" s="665" t="s">
        <v>661</v>
      </c>
      <c r="W159" s="679" t="s">
        <v>661</v>
      </c>
      <c r="X159" s="679" t="s">
        <v>661</v>
      </c>
      <c r="Y159" s="679" t="s">
        <v>661</v>
      </c>
      <c r="Z159" s="679" t="s">
        <v>661</v>
      </c>
      <c r="AA159" s="679" t="s">
        <v>661</v>
      </c>
      <c r="AB159" s="665" t="s">
        <v>661</v>
      </c>
      <c r="AC159" s="665" t="s">
        <v>661</v>
      </c>
      <c r="AD159" s="665" t="s">
        <v>661</v>
      </c>
      <c r="AE159" s="665" t="s">
        <v>661</v>
      </c>
      <c r="AF159" s="665" t="s">
        <v>661</v>
      </c>
      <c r="AG159" s="665" t="s">
        <v>661</v>
      </c>
      <c r="AH159" s="665" t="s">
        <v>661</v>
      </c>
      <c r="AI159" s="665" t="s">
        <v>661</v>
      </c>
      <c r="AJ159" s="665" t="s">
        <v>661</v>
      </c>
      <c r="AK159" s="665" t="s">
        <v>661</v>
      </c>
      <c r="AL159" s="680" t="s">
        <v>661</v>
      </c>
      <c r="AM159" s="680" t="s">
        <v>661</v>
      </c>
      <c r="AN159" s="680" t="s">
        <v>661</v>
      </c>
      <c r="AO159" s="668" t="s">
        <v>661</v>
      </c>
      <c r="AP159" s="668" t="s">
        <v>661</v>
      </c>
      <c r="AQ159" s="681" t="s">
        <v>661</v>
      </c>
      <c r="AR159" s="680" t="s">
        <v>661</v>
      </c>
      <c r="AS159" s="680" t="s">
        <v>661</v>
      </c>
      <c r="AT159" s="668" t="s">
        <v>661</v>
      </c>
      <c r="AU159" s="668" t="s">
        <v>661</v>
      </c>
      <c r="AV159" s="681" t="s">
        <v>661</v>
      </c>
      <c r="AW159" s="679" t="s">
        <v>661</v>
      </c>
      <c r="AX159" s="679" t="s">
        <v>661</v>
      </c>
      <c r="AY159" s="668" t="s">
        <v>661</v>
      </c>
      <c r="AZ159" s="668" t="s">
        <v>661</v>
      </c>
      <c r="BA159" s="681" t="s">
        <v>661</v>
      </c>
      <c r="BB159" s="680" t="s">
        <v>661</v>
      </c>
      <c r="BC159" s="680" t="s">
        <v>661</v>
      </c>
      <c r="BD159" s="668" t="s">
        <v>661</v>
      </c>
      <c r="BE159" s="668" t="s">
        <v>661</v>
      </c>
      <c r="BF159" s="679" t="s">
        <v>661</v>
      </c>
      <c r="BG159" s="679" t="s">
        <v>661</v>
      </c>
      <c r="BH159" s="679" t="s">
        <v>661</v>
      </c>
      <c r="BI159" s="665" t="s">
        <v>661</v>
      </c>
      <c r="BJ159" s="665" t="s">
        <v>661</v>
      </c>
      <c r="BK159" s="679" t="s">
        <v>661</v>
      </c>
      <c r="BL159" s="679" t="s">
        <v>661</v>
      </c>
      <c r="BM159" s="679" t="s">
        <v>661</v>
      </c>
      <c r="BN159" s="665" t="s">
        <v>661</v>
      </c>
      <c r="BO159" s="665" t="s">
        <v>661</v>
      </c>
      <c r="BP159" s="679" t="s">
        <v>661</v>
      </c>
      <c r="BQ159" s="679" t="s">
        <v>661</v>
      </c>
      <c r="BR159" s="679" t="s">
        <v>661</v>
      </c>
      <c r="BS159" s="665" t="s">
        <v>661</v>
      </c>
      <c r="BT159" s="665" t="s">
        <v>661</v>
      </c>
      <c r="BU159" s="679" t="s">
        <v>661</v>
      </c>
      <c r="BV159" s="680" t="s">
        <v>661</v>
      </c>
      <c r="BW159" s="680" t="s">
        <v>661</v>
      </c>
      <c r="BX159" s="665" t="s">
        <v>661</v>
      </c>
      <c r="BY159" s="665" t="s">
        <v>661</v>
      </c>
      <c r="BZ159" s="681" t="s">
        <v>661</v>
      </c>
      <c r="CA159" s="679" t="s">
        <v>661</v>
      </c>
      <c r="CB159" s="679" t="s">
        <v>661</v>
      </c>
      <c r="CC159" s="665" t="s">
        <v>661</v>
      </c>
      <c r="CD159" s="665" t="s">
        <v>661</v>
      </c>
      <c r="CE159" s="665" t="s">
        <v>661</v>
      </c>
      <c r="CF159" s="665" t="s">
        <v>661</v>
      </c>
      <c r="CG159" s="665" t="s">
        <v>661</v>
      </c>
      <c r="CH159" s="665" t="s">
        <v>661</v>
      </c>
      <c r="CI159" s="679" t="s">
        <v>661</v>
      </c>
      <c r="CJ159" s="679" t="s">
        <v>661</v>
      </c>
      <c r="CK159" s="679" t="s">
        <v>661</v>
      </c>
      <c r="CL159" s="665" t="s">
        <v>661</v>
      </c>
      <c r="CM159" s="665" t="s">
        <v>661</v>
      </c>
      <c r="CN159" s="679" t="s">
        <v>661</v>
      </c>
      <c r="CO159" s="679" t="s">
        <v>661</v>
      </c>
      <c r="CP159" s="679" t="s">
        <v>661</v>
      </c>
      <c r="CQ159" s="665" t="s">
        <v>661</v>
      </c>
      <c r="CR159" s="665" t="s">
        <v>661</v>
      </c>
      <c r="CS159" s="679" t="s">
        <v>661</v>
      </c>
      <c r="CT159" s="679" t="s">
        <v>661</v>
      </c>
      <c r="CU159" s="679" t="s">
        <v>661</v>
      </c>
      <c r="CV159" s="665" t="s">
        <v>661</v>
      </c>
      <c r="CW159" s="665" t="s">
        <v>661</v>
      </c>
      <c r="CX159" s="679" t="s">
        <v>661</v>
      </c>
      <c r="CY159" s="680" t="s">
        <v>661</v>
      </c>
      <c r="CZ159" s="680" t="s">
        <v>661</v>
      </c>
      <c r="DA159" s="665" t="s">
        <v>661</v>
      </c>
      <c r="DB159" s="665" t="s">
        <v>661</v>
      </c>
      <c r="DC159" s="681" t="s">
        <v>661</v>
      </c>
      <c r="DD159" s="681" t="s">
        <v>661</v>
      </c>
      <c r="DE159" s="679" t="s">
        <v>661</v>
      </c>
      <c r="DF159" s="679" t="s">
        <v>661</v>
      </c>
      <c r="DG159" s="679" t="s">
        <v>661</v>
      </c>
      <c r="DH159" s="665" t="s">
        <v>661</v>
      </c>
      <c r="DI159" s="665" t="s">
        <v>661</v>
      </c>
      <c r="DJ159" s="665" t="s">
        <v>661</v>
      </c>
      <c r="DK159" s="665" t="s">
        <v>661</v>
      </c>
      <c r="DL159" s="665" t="s">
        <v>661</v>
      </c>
      <c r="DM159" s="665" t="s">
        <v>661</v>
      </c>
      <c r="DN159" s="665" t="s">
        <v>661</v>
      </c>
      <c r="DO159" s="665" t="s">
        <v>661</v>
      </c>
      <c r="DP159" s="665" t="s">
        <v>661</v>
      </c>
      <c r="DQ159" s="665" t="s">
        <v>661</v>
      </c>
      <c r="DR159" s="681" t="s">
        <v>661</v>
      </c>
      <c r="DS159" s="681" t="s">
        <v>661</v>
      </c>
      <c r="DT159" s="681" t="s">
        <v>661</v>
      </c>
      <c r="DU159" s="679" t="s">
        <v>661</v>
      </c>
      <c r="DV159" s="679" t="s">
        <v>661</v>
      </c>
      <c r="DW159" s="682" t="s">
        <v>661</v>
      </c>
    </row>
    <row r="160" spans="1:127" x14ac:dyDescent="0.2">
      <c r="A160" s="661" t="s">
        <v>162</v>
      </c>
      <c r="B160" s="662">
        <v>2013</v>
      </c>
      <c r="C160" s="678" t="s">
        <v>661</v>
      </c>
      <c r="D160" s="679" t="s">
        <v>661</v>
      </c>
      <c r="E160" s="679" t="s">
        <v>661</v>
      </c>
      <c r="F160" s="665" t="s">
        <v>661</v>
      </c>
      <c r="G160" s="665" t="s">
        <v>661</v>
      </c>
      <c r="H160" s="679" t="s">
        <v>661</v>
      </c>
      <c r="I160" s="679" t="s">
        <v>661</v>
      </c>
      <c r="J160" s="679" t="s">
        <v>661</v>
      </c>
      <c r="K160" s="665" t="s">
        <v>661</v>
      </c>
      <c r="L160" s="665" t="s">
        <v>661</v>
      </c>
      <c r="M160" s="679" t="s">
        <v>661</v>
      </c>
      <c r="N160" s="679" t="s">
        <v>661</v>
      </c>
      <c r="O160" s="679" t="s">
        <v>661</v>
      </c>
      <c r="P160" s="665" t="s">
        <v>661</v>
      </c>
      <c r="Q160" s="665" t="s">
        <v>661</v>
      </c>
      <c r="R160" s="679" t="s">
        <v>661</v>
      </c>
      <c r="S160" s="680" t="s">
        <v>661</v>
      </c>
      <c r="T160" s="680" t="s">
        <v>661</v>
      </c>
      <c r="U160" s="665" t="s">
        <v>661</v>
      </c>
      <c r="V160" s="665" t="s">
        <v>661</v>
      </c>
      <c r="W160" s="679" t="s">
        <v>661</v>
      </c>
      <c r="X160" s="679" t="s">
        <v>661</v>
      </c>
      <c r="Y160" s="679" t="s">
        <v>661</v>
      </c>
      <c r="Z160" s="679" t="s">
        <v>661</v>
      </c>
      <c r="AA160" s="679" t="s">
        <v>661</v>
      </c>
      <c r="AB160" s="665" t="s">
        <v>661</v>
      </c>
      <c r="AC160" s="665" t="s">
        <v>661</v>
      </c>
      <c r="AD160" s="665" t="s">
        <v>661</v>
      </c>
      <c r="AE160" s="665" t="s">
        <v>661</v>
      </c>
      <c r="AF160" s="665" t="s">
        <v>661</v>
      </c>
      <c r="AG160" s="665" t="s">
        <v>661</v>
      </c>
      <c r="AH160" s="665" t="s">
        <v>661</v>
      </c>
      <c r="AI160" s="665" t="s">
        <v>661</v>
      </c>
      <c r="AJ160" s="665" t="s">
        <v>661</v>
      </c>
      <c r="AK160" s="665" t="s">
        <v>661</v>
      </c>
      <c r="AL160" s="680" t="s">
        <v>661</v>
      </c>
      <c r="AM160" s="680" t="s">
        <v>661</v>
      </c>
      <c r="AN160" s="680" t="s">
        <v>661</v>
      </c>
      <c r="AO160" s="668" t="s">
        <v>661</v>
      </c>
      <c r="AP160" s="668" t="s">
        <v>661</v>
      </c>
      <c r="AQ160" s="681" t="s">
        <v>661</v>
      </c>
      <c r="AR160" s="680" t="s">
        <v>661</v>
      </c>
      <c r="AS160" s="680" t="s">
        <v>661</v>
      </c>
      <c r="AT160" s="668" t="s">
        <v>661</v>
      </c>
      <c r="AU160" s="668" t="s">
        <v>661</v>
      </c>
      <c r="AV160" s="681" t="s">
        <v>661</v>
      </c>
      <c r="AW160" s="679" t="s">
        <v>661</v>
      </c>
      <c r="AX160" s="679" t="s">
        <v>661</v>
      </c>
      <c r="AY160" s="668" t="s">
        <v>661</v>
      </c>
      <c r="AZ160" s="668" t="s">
        <v>661</v>
      </c>
      <c r="BA160" s="681" t="s">
        <v>661</v>
      </c>
      <c r="BB160" s="680" t="s">
        <v>661</v>
      </c>
      <c r="BC160" s="680" t="s">
        <v>661</v>
      </c>
      <c r="BD160" s="668" t="s">
        <v>661</v>
      </c>
      <c r="BE160" s="668" t="s">
        <v>661</v>
      </c>
      <c r="BF160" s="679" t="s">
        <v>661</v>
      </c>
      <c r="BG160" s="679" t="s">
        <v>661</v>
      </c>
      <c r="BH160" s="679" t="s">
        <v>661</v>
      </c>
      <c r="BI160" s="665" t="s">
        <v>661</v>
      </c>
      <c r="BJ160" s="665" t="s">
        <v>661</v>
      </c>
      <c r="BK160" s="679" t="s">
        <v>661</v>
      </c>
      <c r="BL160" s="679" t="s">
        <v>661</v>
      </c>
      <c r="BM160" s="679" t="s">
        <v>661</v>
      </c>
      <c r="BN160" s="665" t="s">
        <v>661</v>
      </c>
      <c r="BO160" s="665" t="s">
        <v>661</v>
      </c>
      <c r="BP160" s="679" t="s">
        <v>661</v>
      </c>
      <c r="BQ160" s="679" t="s">
        <v>661</v>
      </c>
      <c r="BR160" s="679" t="s">
        <v>661</v>
      </c>
      <c r="BS160" s="665" t="s">
        <v>661</v>
      </c>
      <c r="BT160" s="665" t="s">
        <v>661</v>
      </c>
      <c r="BU160" s="679" t="s">
        <v>661</v>
      </c>
      <c r="BV160" s="680" t="s">
        <v>661</v>
      </c>
      <c r="BW160" s="680" t="s">
        <v>661</v>
      </c>
      <c r="BX160" s="665" t="s">
        <v>661</v>
      </c>
      <c r="BY160" s="665" t="s">
        <v>661</v>
      </c>
      <c r="BZ160" s="681" t="s">
        <v>661</v>
      </c>
      <c r="CA160" s="679" t="s">
        <v>661</v>
      </c>
      <c r="CB160" s="679" t="s">
        <v>661</v>
      </c>
      <c r="CC160" s="665" t="s">
        <v>661</v>
      </c>
      <c r="CD160" s="665" t="s">
        <v>661</v>
      </c>
      <c r="CE160" s="665" t="s">
        <v>661</v>
      </c>
      <c r="CF160" s="665" t="s">
        <v>661</v>
      </c>
      <c r="CG160" s="665" t="s">
        <v>661</v>
      </c>
      <c r="CH160" s="665" t="s">
        <v>661</v>
      </c>
      <c r="CI160" s="679" t="s">
        <v>661</v>
      </c>
      <c r="CJ160" s="679" t="s">
        <v>661</v>
      </c>
      <c r="CK160" s="679" t="s">
        <v>661</v>
      </c>
      <c r="CL160" s="665" t="s">
        <v>661</v>
      </c>
      <c r="CM160" s="665" t="s">
        <v>661</v>
      </c>
      <c r="CN160" s="679" t="s">
        <v>661</v>
      </c>
      <c r="CO160" s="679" t="s">
        <v>661</v>
      </c>
      <c r="CP160" s="679" t="s">
        <v>661</v>
      </c>
      <c r="CQ160" s="665" t="s">
        <v>661</v>
      </c>
      <c r="CR160" s="665" t="s">
        <v>661</v>
      </c>
      <c r="CS160" s="679" t="s">
        <v>661</v>
      </c>
      <c r="CT160" s="679" t="s">
        <v>661</v>
      </c>
      <c r="CU160" s="679" t="s">
        <v>661</v>
      </c>
      <c r="CV160" s="665" t="s">
        <v>661</v>
      </c>
      <c r="CW160" s="665" t="s">
        <v>661</v>
      </c>
      <c r="CX160" s="679" t="s">
        <v>661</v>
      </c>
      <c r="CY160" s="680" t="s">
        <v>661</v>
      </c>
      <c r="CZ160" s="680" t="s">
        <v>661</v>
      </c>
      <c r="DA160" s="665" t="s">
        <v>661</v>
      </c>
      <c r="DB160" s="665" t="s">
        <v>661</v>
      </c>
      <c r="DC160" s="681" t="s">
        <v>661</v>
      </c>
      <c r="DD160" s="681" t="s">
        <v>661</v>
      </c>
      <c r="DE160" s="679" t="s">
        <v>661</v>
      </c>
      <c r="DF160" s="679" t="s">
        <v>661</v>
      </c>
      <c r="DG160" s="679" t="s">
        <v>661</v>
      </c>
      <c r="DH160" s="665" t="s">
        <v>661</v>
      </c>
      <c r="DI160" s="665" t="s">
        <v>661</v>
      </c>
      <c r="DJ160" s="665" t="s">
        <v>661</v>
      </c>
      <c r="DK160" s="665" t="s">
        <v>661</v>
      </c>
      <c r="DL160" s="665" t="s">
        <v>661</v>
      </c>
      <c r="DM160" s="665" t="s">
        <v>661</v>
      </c>
      <c r="DN160" s="665" t="s">
        <v>661</v>
      </c>
      <c r="DO160" s="665" t="s">
        <v>661</v>
      </c>
      <c r="DP160" s="665" t="s">
        <v>661</v>
      </c>
      <c r="DQ160" s="665" t="s">
        <v>661</v>
      </c>
      <c r="DR160" s="681" t="s">
        <v>661</v>
      </c>
      <c r="DS160" s="681" t="s">
        <v>661</v>
      </c>
      <c r="DT160" s="681" t="s">
        <v>661</v>
      </c>
      <c r="DU160" s="679" t="s">
        <v>661</v>
      </c>
      <c r="DV160" s="679" t="s">
        <v>661</v>
      </c>
      <c r="DW160" s="682" t="s">
        <v>661</v>
      </c>
    </row>
    <row r="161" spans="1:127" x14ac:dyDescent="0.2">
      <c r="A161" s="661" t="s">
        <v>163</v>
      </c>
      <c r="B161" s="662">
        <v>2013</v>
      </c>
      <c r="C161" s="678" t="s">
        <v>661</v>
      </c>
      <c r="D161" s="679" t="s">
        <v>661</v>
      </c>
      <c r="E161" s="679" t="s">
        <v>661</v>
      </c>
      <c r="F161" s="665" t="s">
        <v>661</v>
      </c>
      <c r="G161" s="665" t="s">
        <v>661</v>
      </c>
      <c r="H161" s="679" t="s">
        <v>661</v>
      </c>
      <c r="I161" s="679" t="s">
        <v>661</v>
      </c>
      <c r="J161" s="679" t="s">
        <v>661</v>
      </c>
      <c r="K161" s="665" t="s">
        <v>661</v>
      </c>
      <c r="L161" s="665" t="s">
        <v>661</v>
      </c>
      <c r="M161" s="679" t="s">
        <v>661</v>
      </c>
      <c r="N161" s="679" t="s">
        <v>661</v>
      </c>
      <c r="O161" s="679" t="s">
        <v>661</v>
      </c>
      <c r="P161" s="665" t="s">
        <v>661</v>
      </c>
      <c r="Q161" s="665" t="s">
        <v>661</v>
      </c>
      <c r="R161" s="679" t="s">
        <v>661</v>
      </c>
      <c r="S161" s="680" t="s">
        <v>661</v>
      </c>
      <c r="T161" s="680" t="s">
        <v>661</v>
      </c>
      <c r="U161" s="665" t="s">
        <v>661</v>
      </c>
      <c r="V161" s="665" t="s">
        <v>661</v>
      </c>
      <c r="W161" s="679" t="s">
        <v>661</v>
      </c>
      <c r="X161" s="679" t="s">
        <v>661</v>
      </c>
      <c r="Y161" s="679" t="s">
        <v>661</v>
      </c>
      <c r="Z161" s="679" t="s">
        <v>661</v>
      </c>
      <c r="AA161" s="679" t="s">
        <v>661</v>
      </c>
      <c r="AB161" s="665" t="s">
        <v>661</v>
      </c>
      <c r="AC161" s="665" t="s">
        <v>661</v>
      </c>
      <c r="AD161" s="665" t="s">
        <v>661</v>
      </c>
      <c r="AE161" s="665" t="s">
        <v>661</v>
      </c>
      <c r="AF161" s="665" t="s">
        <v>661</v>
      </c>
      <c r="AG161" s="665" t="s">
        <v>661</v>
      </c>
      <c r="AH161" s="665" t="s">
        <v>661</v>
      </c>
      <c r="AI161" s="665" t="s">
        <v>661</v>
      </c>
      <c r="AJ161" s="665" t="s">
        <v>661</v>
      </c>
      <c r="AK161" s="665" t="s">
        <v>661</v>
      </c>
      <c r="AL161" s="680" t="s">
        <v>661</v>
      </c>
      <c r="AM161" s="680" t="s">
        <v>661</v>
      </c>
      <c r="AN161" s="680" t="s">
        <v>661</v>
      </c>
      <c r="AO161" s="668" t="s">
        <v>661</v>
      </c>
      <c r="AP161" s="668" t="s">
        <v>661</v>
      </c>
      <c r="AQ161" s="681" t="s">
        <v>661</v>
      </c>
      <c r="AR161" s="680" t="s">
        <v>661</v>
      </c>
      <c r="AS161" s="680" t="s">
        <v>661</v>
      </c>
      <c r="AT161" s="668" t="s">
        <v>661</v>
      </c>
      <c r="AU161" s="668" t="s">
        <v>661</v>
      </c>
      <c r="AV161" s="681" t="s">
        <v>661</v>
      </c>
      <c r="AW161" s="679" t="s">
        <v>661</v>
      </c>
      <c r="AX161" s="679" t="s">
        <v>661</v>
      </c>
      <c r="AY161" s="668" t="s">
        <v>661</v>
      </c>
      <c r="AZ161" s="668" t="s">
        <v>661</v>
      </c>
      <c r="BA161" s="681" t="s">
        <v>661</v>
      </c>
      <c r="BB161" s="680" t="s">
        <v>661</v>
      </c>
      <c r="BC161" s="680" t="s">
        <v>661</v>
      </c>
      <c r="BD161" s="668" t="s">
        <v>661</v>
      </c>
      <c r="BE161" s="668" t="s">
        <v>661</v>
      </c>
      <c r="BF161" s="679" t="s">
        <v>661</v>
      </c>
      <c r="BG161" s="679" t="s">
        <v>661</v>
      </c>
      <c r="BH161" s="679" t="s">
        <v>661</v>
      </c>
      <c r="BI161" s="665" t="s">
        <v>661</v>
      </c>
      <c r="BJ161" s="665" t="s">
        <v>661</v>
      </c>
      <c r="BK161" s="679" t="s">
        <v>661</v>
      </c>
      <c r="BL161" s="679" t="s">
        <v>661</v>
      </c>
      <c r="BM161" s="679" t="s">
        <v>661</v>
      </c>
      <c r="BN161" s="665" t="s">
        <v>661</v>
      </c>
      <c r="BO161" s="665" t="s">
        <v>661</v>
      </c>
      <c r="BP161" s="679" t="s">
        <v>661</v>
      </c>
      <c r="BQ161" s="679" t="s">
        <v>661</v>
      </c>
      <c r="BR161" s="679" t="s">
        <v>661</v>
      </c>
      <c r="BS161" s="665" t="s">
        <v>661</v>
      </c>
      <c r="BT161" s="665" t="s">
        <v>661</v>
      </c>
      <c r="BU161" s="679" t="s">
        <v>661</v>
      </c>
      <c r="BV161" s="680" t="s">
        <v>661</v>
      </c>
      <c r="BW161" s="680" t="s">
        <v>661</v>
      </c>
      <c r="BX161" s="665" t="s">
        <v>661</v>
      </c>
      <c r="BY161" s="665" t="s">
        <v>661</v>
      </c>
      <c r="BZ161" s="681" t="s">
        <v>661</v>
      </c>
      <c r="CA161" s="679" t="s">
        <v>661</v>
      </c>
      <c r="CB161" s="679" t="s">
        <v>661</v>
      </c>
      <c r="CC161" s="665" t="s">
        <v>661</v>
      </c>
      <c r="CD161" s="665" t="s">
        <v>661</v>
      </c>
      <c r="CE161" s="665" t="s">
        <v>661</v>
      </c>
      <c r="CF161" s="665" t="s">
        <v>661</v>
      </c>
      <c r="CG161" s="665" t="s">
        <v>661</v>
      </c>
      <c r="CH161" s="665" t="s">
        <v>661</v>
      </c>
      <c r="CI161" s="679" t="s">
        <v>661</v>
      </c>
      <c r="CJ161" s="679" t="s">
        <v>661</v>
      </c>
      <c r="CK161" s="679" t="s">
        <v>661</v>
      </c>
      <c r="CL161" s="665" t="s">
        <v>661</v>
      </c>
      <c r="CM161" s="665" t="s">
        <v>661</v>
      </c>
      <c r="CN161" s="679" t="s">
        <v>661</v>
      </c>
      <c r="CO161" s="679" t="s">
        <v>661</v>
      </c>
      <c r="CP161" s="679" t="s">
        <v>661</v>
      </c>
      <c r="CQ161" s="665" t="s">
        <v>661</v>
      </c>
      <c r="CR161" s="665" t="s">
        <v>661</v>
      </c>
      <c r="CS161" s="679" t="s">
        <v>661</v>
      </c>
      <c r="CT161" s="679" t="s">
        <v>661</v>
      </c>
      <c r="CU161" s="679" t="s">
        <v>661</v>
      </c>
      <c r="CV161" s="665" t="s">
        <v>661</v>
      </c>
      <c r="CW161" s="665" t="s">
        <v>661</v>
      </c>
      <c r="CX161" s="679" t="s">
        <v>661</v>
      </c>
      <c r="CY161" s="680" t="s">
        <v>661</v>
      </c>
      <c r="CZ161" s="680" t="s">
        <v>661</v>
      </c>
      <c r="DA161" s="665" t="s">
        <v>661</v>
      </c>
      <c r="DB161" s="665" t="s">
        <v>661</v>
      </c>
      <c r="DC161" s="681" t="s">
        <v>661</v>
      </c>
      <c r="DD161" s="681" t="s">
        <v>661</v>
      </c>
      <c r="DE161" s="679" t="s">
        <v>661</v>
      </c>
      <c r="DF161" s="679" t="s">
        <v>661</v>
      </c>
      <c r="DG161" s="679" t="s">
        <v>661</v>
      </c>
      <c r="DH161" s="665" t="s">
        <v>661</v>
      </c>
      <c r="DI161" s="665" t="s">
        <v>661</v>
      </c>
      <c r="DJ161" s="665" t="s">
        <v>661</v>
      </c>
      <c r="DK161" s="665" t="s">
        <v>661</v>
      </c>
      <c r="DL161" s="665" t="s">
        <v>661</v>
      </c>
      <c r="DM161" s="665" t="s">
        <v>661</v>
      </c>
      <c r="DN161" s="665" t="s">
        <v>661</v>
      </c>
      <c r="DO161" s="665" t="s">
        <v>661</v>
      </c>
      <c r="DP161" s="665" t="s">
        <v>661</v>
      </c>
      <c r="DQ161" s="665" t="s">
        <v>661</v>
      </c>
      <c r="DR161" s="681" t="s">
        <v>661</v>
      </c>
      <c r="DS161" s="681" t="s">
        <v>661</v>
      </c>
      <c r="DT161" s="681" t="s">
        <v>661</v>
      </c>
      <c r="DU161" s="679" t="s">
        <v>661</v>
      </c>
      <c r="DV161" s="679" t="s">
        <v>661</v>
      </c>
      <c r="DW161" s="682" t="s">
        <v>661</v>
      </c>
    </row>
    <row r="162" spans="1:127" x14ac:dyDescent="0.2">
      <c r="A162" s="661" t="s">
        <v>164</v>
      </c>
      <c r="B162" s="662">
        <v>2013</v>
      </c>
      <c r="C162" s="690" t="s">
        <v>661</v>
      </c>
      <c r="D162" s="691" t="s">
        <v>661</v>
      </c>
      <c r="E162" s="691" t="s">
        <v>661</v>
      </c>
      <c r="F162" s="692" t="s">
        <v>661</v>
      </c>
      <c r="G162" s="692" t="s">
        <v>661</v>
      </c>
      <c r="H162" s="691" t="s">
        <v>661</v>
      </c>
      <c r="I162" s="691" t="s">
        <v>661</v>
      </c>
      <c r="J162" s="691" t="s">
        <v>661</v>
      </c>
      <c r="K162" s="692" t="s">
        <v>661</v>
      </c>
      <c r="L162" s="692" t="s">
        <v>661</v>
      </c>
      <c r="M162" s="691" t="s">
        <v>661</v>
      </c>
      <c r="N162" s="691" t="s">
        <v>661</v>
      </c>
      <c r="O162" s="691" t="s">
        <v>661</v>
      </c>
      <c r="P162" s="692" t="s">
        <v>661</v>
      </c>
      <c r="Q162" s="692" t="s">
        <v>661</v>
      </c>
      <c r="R162" s="691" t="s">
        <v>661</v>
      </c>
      <c r="S162" s="693" t="s">
        <v>661</v>
      </c>
      <c r="T162" s="693" t="s">
        <v>661</v>
      </c>
      <c r="U162" s="692" t="s">
        <v>661</v>
      </c>
      <c r="V162" s="692" t="s">
        <v>661</v>
      </c>
      <c r="W162" s="691" t="s">
        <v>661</v>
      </c>
      <c r="X162" s="691" t="s">
        <v>661</v>
      </c>
      <c r="Y162" s="691" t="s">
        <v>661</v>
      </c>
      <c r="Z162" s="691" t="s">
        <v>661</v>
      </c>
      <c r="AA162" s="691" t="s">
        <v>661</v>
      </c>
      <c r="AB162" s="692" t="s">
        <v>661</v>
      </c>
      <c r="AC162" s="692" t="s">
        <v>661</v>
      </c>
      <c r="AD162" s="692" t="s">
        <v>661</v>
      </c>
      <c r="AE162" s="692" t="s">
        <v>661</v>
      </c>
      <c r="AF162" s="692" t="s">
        <v>661</v>
      </c>
      <c r="AG162" s="692" t="s">
        <v>661</v>
      </c>
      <c r="AH162" s="692" t="s">
        <v>661</v>
      </c>
      <c r="AI162" s="692" t="s">
        <v>661</v>
      </c>
      <c r="AJ162" s="692" t="s">
        <v>661</v>
      </c>
      <c r="AK162" s="692" t="s">
        <v>661</v>
      </c>
      <c r="AL162" s="693" t="s">
        <v>661</v>
      </c>
      <c r="AM162" s="693" t="s">
        <v>661</v>
      </c>
      <c r="AN162" s="693" t="s">
        <v>661</v>
      </c>
      <c r="AO162" s="694" t="s">
        <v>661</v>
      </c>
      <c r="AP162" s="694" t="s">
        <v>661</v>
      </c>
      <c r="AQ162" s="695" t="s">
        <v>661</v>
      </c>
      <c r="AR162" s="693" t="s">
        <v>661</v>
      </c>
      <c r="AS162" s="693" t="s">
        <v>661</v>
      </c>
      <c r="AT162" s="694" t="s">
        <v>661</v>
      </c>
      <c r="AU162" s="694" t="s">
        <v>661</v>
      </c>
      <c r="AV162" s="695" t="s">
        <v>661</v>
      </c>
      <c r="AW162" s="691" t="s">
        <v>661</v>
      </c>
      <c r="AX162" s="691" t="s">
        <v>661</v>
      </c>
      <c r="AY162" s="694" t="s">
        <v>661</v>
      </c>
      <c r="AZ162" s="694" t="s">
        <v>661</v>
      </c>
      <c r="BA162" s="695" t="s">
        <v>661</v>
      </c>
      <c r="BB162" s="693" t="s">
        <v>661</v>
      </c>
      <c r="BC162" s="693" t="s">
        <v>661</v>
      </c>
      <c r="BD162" s="694" t="s">
        <v>661</v>
      </c>
      <c r="BE162" s="694" t="s">
        <v>661</v>
      </c>
      <c r="BF162" s="691" t="s">
        <v>661</v>
      </c>
      <c r="BG162" s="691" t="s">
        <v>661</v>
      </c>
      <c r="BH162" s="691" t="s">
        <v>661</v>
      </c>
      <c r="BI162" s="692" t="s">
        <v>661</v>
      </c>
      <c r="BJ162" s="692" t="s">
        <v>661</v>
      </c>
      <c r="BK162" s="691" t="s">
        <v>661</v>
      </c>
      <c r="BL162" s="691" t="s">
        <v>661</v>
      </c>
      <c r="BM162" s="691" t="s">
        <v>661</v>
      </c>
      <c r="BN162" s="692" t="s">
        <v>661</v>
      </c>
      <c r="BO162" s="692" t="s">
        <v>661</v>
      </c>
      <c r="BP162" s="691" t="s">
        <v>661</v>
      </c>
      <c r="BQ162" s="691" t="s">
        <v>661</v>
      </c>
      <c r="BR162" s="691" t="s">
        <v>661</v>
      </c>
      <c r="BS162" s="692" t="s">
        <v>661</v>
      </c>
      <c r="BT162" s="692" t="s">
        <v>661</v>
      </c>
      <c r="BU162" s="691" t="s">
        <v>661</v>
      </c>
      <c r="BV162" s="693" t="s">
        <v>661</v>
      </c>
      <c r="BW162" s="693" t="s">
        <v>661</v>
      </c>
      <c r="BX162" s="692" t="s">
        <v>661</v>
      </c>
      <c r="BY162" s="692" t="s">
        <v>661</v>
      </c>
      <c r="BZ162" s="695" t="s">
        <v>661</v>
      </c>
      <c r="CA162" s="691" t="s">
        <v>661</v>
      </c>
      <c r="CB162" s="691" t="s">
        <v>661</v>
      </c>
      <c r="CC162" s="692" t="s">
        <v>661</v>
      </c>
      <c r="CD162" s="692" t="s">
        <v>661</v>
      </c>
      <c r="CE162" s="692" t="s">
        <v>661</v>
      </c>
      <c r="CF162" s="692" t="s">
        <v>661</v>
      </c>
      <c r="CG162" s="692" t="s">
        <v>661</v>
      </c>
      <c r="CH162" s="692" t="s">
        <v>661</v>
      </c>
      <c r="CI162" s="691" t="s">
        <v>661</v>
      </c>
      <c r="CJ162" s="691" t="s">
        <v>661</v>
      </c>
      <c r="CK162" s="691" t="s">
        <v>661</v>
      </c>
      <c r="CL162" s="692" t="s">
        <v>661</v>
      </c>
      <c r="CM162" s="692" t="s">
        <v>661</v>
      </c>
      <c r="CN162" s="691" t="s">
        <v>661</v>
      </c>
      <c r="CO162" s="691" t="s">
        <v>661</v>
      </c>
      <c r="CP162" s="691" t="s">
        <v>661</v>
      </c>
      <c r="CQ162" s="692" t="s">
        <v>661</v>
      </c>
      <c r="CR162" s="692" t="s">
        <v>661</v>
      </c>
      <c r="CS162" s="691" t="s">
        <v>661</v>
      </c>
      <c r="CT162" s="691" t="s">
        <v>661</v>
      </c>
      <c r="CU162" s="691" t="s">
        <v>661</v>
      </c>
      <c r="CV162" s="692" t="s">
        <v>661</v>
      </c>
      <c r="CW162" s="692" t="s">
        <v>661</v>
      </c>
      <c r="CX162" s="691" t="s">
        <v>661</v>
      </c>
      <c r="CY162" s="693" t="s">
        <v>661</v>
      </c>
      <c r="CZ162" s="693" t="s">
        <v>661</v>
      </c>
      <c r="DA162" s="692" t="s">
        <v>661</v>
      </c>
      <c r="DB162" s="692" t="s">
        <v>661</v>
      </c>
      <c r="DC162" s="695" t="s">
        <v>661</v>
      </c>
      <c r="DD162" s="695" t="s">
        <v>661</v>
      </c>
      <c r="DE162" s="691" t="s">
        <v>661</v>
      </c>
      <c r="DF162" s="691" t="s">
        <v>661</v>
      </c>
      <c r="DG162" s="691" t="s">
        <v>661</v>
      </c>
      <c r="DH162" s="692" t="s">
        <v>661</v>
      </c>
      <c r="DI162" s="692" t="s">
        <v>661</v>
      </c>
      <c r="DJ162" s="692" t="s">
        <v>661</v>
      </c>
      <c r="DK162" s="692" t="s">
        <v>661</v>
      </c>
      <c r="DL162" s="692" t="s">
        <v>661</v>
      </c>
      <c r="DM162" s="692" t="s">
        <v>661</v>
      </c>
      <c r="DN162" s="692" t="s">
        <v>661</v>
      </c>
      <c r="DO162" s="692" t="s">
        <v>661</v>
      </c>
      <c r="DP162" s="692" t="s">
        <v>661</v>
      </c>
      <c r="DQ162" s="692" t="s">
        <v>661</v>
      </c>
      <c r="DR162" s="695" t="s">
        <v>661</v>
      </c>
      <c r="DS162" s="695" t="s">
        <v>661</v>
      </c>
      <c r="DT162" s="695" t="s">
        <v>661</v>
      </c>
      <c r="DU162" s="691" t="s">
        <v>661</v>
      </c>
      <c r="DV162" s="691" t="s">
        <v>661</v>
      </c>
      <c r="DW162" s="696" t="s">
        <v>661</v>
      </c>
    </row>
    <row r="163" spans="1:127" x14ac:dyDescent="0.2">
      <c r="A163" s="661" t="s">
        <v>165</v>
      </c>
      <c r="B163" s="662">
        <v>2013</v>
      </c>
      <c r="C163" s="678" t="s">
        <v>1050</v>
      </c>
      <c r="D163" s="679" t="s">
        <v>1025</v>
      </c>
      <c r="E163" s="679" t="s">
        <v>1076</v>
      </c>
      <c r="F163" s="665" t="s">
        <v>881</v>
      </c>
      <c r="G163" s="665" t="s">
        <v>881</v>
      </c>
      <c r="H163" s="679" t="s">
        <v>985</v>
      </c>
      <c r="I163" s="679" t="s">
        <v>939</v>
      </c>
      <c r="J163" s="679" t="s">
        <v>1058</v>
      </c>
      <c r="K163" s="665" t="s">
        <v>670</v>
      </c>
      <c r="L163" s="665" t="s">
        <v>670</v>
      </c>
      <c r="M163" s="679" t="s">
        <v>970</v>
      </c>
      <c r="N163" s="679" t="s">
        <v>686</v>
      </c>
      <c r="O163" s="679" t="s">
        <v>888</v>
      </c>
      <c r="P163" s="665" t="s">
        <v>887</v>
      </c>
      <c r="Q163" s="665" t="s">
        <v>906</v>
      </c>
      <c r="R163" s="679" t="s">
        <v>894</v>
      </c>
      <c r="S163" s="680">
        <v>2100</v>
      </c>
      <c r="T163" s="680">
        <v>8100</v>
      </c>
      <c r="U163" s="665" t="s">
        <v>664</v>
      </c>
      <c r="V163" s="665" t="s">
        <v>885</v>
      </c>
      <c r="W163" s="679" t="s">
        <v>690</v>
      </c>
      <c r="X163" s="679" t="s">
        <v>673</v>
      </c>
      <c r="Y163" s="679" t="s">
        <v>669</v>
      </c>
      <c r="Z163" s="679" t="s">
        <v>663</v>
      </c>
      <c r="AA163" s="679" t="s">
        <v>666</v>
      </c>
      <c r="AB163" s="665" t="s">
        <v>663</v>
      </c>
      <c r="AC163" s="665" t="s">
        <v>235</v>
      </c>
      <c r="AD163" s="665" t="s">
        <v>235</v>
      </c>
      <c r="AE163" s="665" t="s">
        <v>236</v>
      </c>
      <c r="AF163" s="665" t="s">
        <v>665</v>
      </c>
      <c r="AG163" s="665" t="s">
        <v>663</v>
      </c>
      <c r="AH163" s="665" t="s">
        <v>235</v>
      </c>
      <c r="AI163" s="665" t="s">
        <v>235</v>
      </c>
      <c r="AJ163" s="665" t="s">
        <v>235</v>
      </c>
      <c r="AK163" s="665" t="s">
        <v>664</v>
      </c>
      <c r="AL163" s="680">
        <v>0.3</v>
      </c>
      <c r="AM163" s="680">
        <v>0.2</v>
      </c>
      <c r="AN163" s="680">
        <v>0.5</v>
      </c>
      <c r="AO163" s="668">
        <v>0.31</v>
      </c>
      <c r="AP163" s="668">
        <v>0.31</v>
      </c>
      <c r="AQ163" s="681" t="s">
        <v>972</v>
      </c>
      <c r="AR163" s="680">
        <v>0.3</v>
      </c>
      <c r="AS163" s="680">
        <v>0.8</v>
      </c>
      <c r="AT163" s="668">
        <v>0.48</v>
      </c>
      <c r="AU163" s="668">
        <v>0.57999999999999996</v>
      </c>
      <c r="AV163" s="681" t="s">
        <v>972</v>
      </c>
      <c r="AW163" s="679" t="s">
        <v>952</v>
      </c>
      <c r="AX163" s="679" t="s">
        <v>1023</v>
      </c>
      <c r="AY163" s="668" t="s">
        <v>972</v>
      </c>
      <c r="AZ163" s="668" t="s">
        <v>972</v>
      </c>
      <c r="BA163" s="681" t="s">
        <v>893</v>
      </c>
      <c r="BB163" s="680">
        <v>0.1</v>
      </c>
      <c r="BC163" s="680">
        <v>0.4</v>
      </c>
      <c r="BD163" s="668" t="s">
        <v>893</v>
      </c>
      <c r="BE163" s="668" t="s">
        <v>893</v>
      </c>
      <c r="BF163" s="679" t="s">
        <v>897</v>
      </c>
      <c r="BG163" s="679" t="s">
        <v>879</v>
      </c>
      <c r="BH163" s="679" t="s">
        <v>941</v>
      </c>
      <c r="BI163" s="665" t="s">
        <v>664</v>
      </c>
      <c r="BJ163" s="665" t="s">
        <v>664</v>
      </c>
      <c r="BK163" s="679" t="s">
        <v>235</v>
      </c>
      <c r="BL163" s="679" t="s">
        <v>236</v>
      </c>
      <c r="BM163" s="679" t="s">
        <v>684</v>
      </c>
      <c r="BN163" s="665" t="s">
        <v>236</v>
      </c>
      <c r="BO163" s="665" t="s">
        <v>236</v>
      </c>
      <c r="BP163" s="679" t="s">
        <v>670</v>
      </c>
      <c r="BQ163" s="679" t="s">
        <v>665</v>
      </c>
      <c r="BR163" s="679" t="s">
        <v>985</v>
      </c>
      <c r="BS163" s="665" t="s">
        <v>677</v>
      </c>
      <c r="BT163" s="665" t="s">
        <v>669</v>
      </c>
      <c r="BU163" s="679" t="s">
        <v>235</v>
      </c>
      <c r="BV163" s="680" t="s">
        <v>236</v>
      </c>
      <c r="BW163" s="680">
        <v>1900</v>
      </c>
      <c r="BX163" s="665" t="s">
        <v>236</v>
      </c>
      <c r="BY163" s="665" t="s">
        <v>235</v>
      </c>
      <c r="BZ163" s="681" t="s">
        <v>235</v>
      </c>
      <c r="CA163" s="679" t="s">
        <v>236</v>
      </c>
      <c r="CB163" s="679" t="s">
        <v>235</v>
      </c>
      <c r="CC163" s="665" t="s">
        <v>236</v>
      </c>
      <c r="CD163" s="665" t="s">
        <v>237</v>
      </c>
      <c r="CE163" s="665" t="s">
        <v>236</v>
      </c>
      <c r="CF163" s="665" t="s">
        <v>236</v>
      </c>
      <c r="CG163" s="665" t="s">
        <v>237</v>
      </c>
      <c r="CH163" s="665" t="s">
        <v>236</v>
      </c>
      <c r="CI163" s="679" t="s">
        <v>895</v>
      </c>
      <c r="CJ163" s="679" t="s">
        <v>879</v>
      </c>
      <c r="CK163" s="679" t="s">
        <v>678</v>
      </c>
      <c r="CL163" s="665" t="s">
        <v>669</v>
      </c>
      <c r="CM163" s="665" t="s">
        <v>665</v>
      </c>
      <c r="CN163" s="679" t="s">
        <v>236</v>
      </c>
      <c r="CO163" s="679" t="s">
        <v>236</v>
      </c>
      <c r="CP163" s="679" t="s">
        <v>235</v>
      </c>
      <c r="CQ163" s="665" t="s">
        <v>236</v>
      </c>
      <c r="CR163" s="665" t="s">
        <v>236</v>
      </c>
      <c r="CS163" s="679" t="s">
        <v>690</v>
      </c>
      <c r="CT163" s="679" t="s">
        <v>669</v>
      </c>
      <c r="CU163" s="679" t="s">
        <v>682</v>
      </c>
      <c r="CV163" s="665" t="s">
        <v>663</v>
      </c>
      <c r="CW163" s="665" t="s">
        <v>684</v>
      </c>
      <c r="CX163" s="679" t="s">
        <v>237</v>
      </c>
      <c r="CY163" s="680" t="s">
        <v>232</v>
      </c>
      <c r="CZ163" s="680" t="s">
        <v>236</v>
      </c>
      <c r="DA163" s="665" t="s">
        <v>232</v>
      </c>
      <c r="DB163" s="665" t="s">
        <v>232</v>
      </c>
      <c r="DC163" s="681" t="s">
        <v>236</v>
      </c>
      <c r="DD163" s="681" t="s">
        <v>232</v>
      </c>
      <c r="DE163" s="679" t="s">
        <v>237</v>
      </c>
      <c r="DF163" s="679" t="s">
        <v>237</v>
      </c>
      <c r="DG163" s="679" t="s">
        <v>232</v>
      </c>
      <c r="DH163" s="665" t="s">
        <v>237</v>
      </c>
      <c r="DI163" s="665" t="s">
        <v>232</v>
      </c>
      <c r="DJ163" s="665" t="s">
        <v>232</v>
      </c>
      <c r="DK163" s="665" t="s">
        <v>232</v>
      </c>
      <c r="DL163" s="665" t="s">
        <v>232</v>
      </c>
      <c r="DM163" s="665" t="s">
        <v>237</v>
      </c>
      <c r="DN163" s="665" t="s">
        <v>232</v>
      </c>
      <c r="DO163" s="665" t="s">
        <v>232</v>
      </c>
      <c r="DP163" s="665" t="s">
        <v>232</v>
      </c>
      <c r="DQ163" s="665" t="s">
        <v>232</v>
      </c>
      <c r="DR163" s="681" t="s">
        <v>990</v>
      </c>
      <c r="DS163" s="681" t="s">
        <v>904</v>
      </c>
      <c r="DT163" s="681" t="s">
        <v>1024</v>
      </c>
      <c r="DU163" s="679" t="s">
        <v>667</v>
      </c>
      <c r="DV163" s="679" t="s">
        <v>663</v>
      </c>
      <c r="DW163" s="682" t="s">
        <v>676</v>
      </c>
    </row>
    <row r="164" spans="1:127" x14ac:dyDescent="0.2">
      <c r="A164" s="661" t="s">
        <v>166</v>
      </c>
      <c r="B164" s="662">
        <v>2013</v>
      </c>
      <c r="C164" s="678" t="s">
        <v>1189</v>
      </c>
      <c r="D164" s="679" t="s">
        <v>1190</v>
      </c>
      <c r="E164" s="679" t="s">
        <v>1191</v>
      </c>
      <c r="F164" s="665" t="s">
        <v>1183</v>
      </c>
      <c r="G164" s="665" t="s">
        <v>1192</v>
      </c>
      <c r="H164" s="679" t="s">
        <v>1144</v>
      </c>
      <c r="I164" s="679" t="s">
        <v>991</v>
      </c>
      <c r="J164" s="679" t="s">
        <v>1130</v>
      </c>
      <c r="K164" s="665" t="s">
        <v>899</v>
      </c>
      <c r="L164" s="665" t="s">
        <v>899</v>
      </c>
      <c r="M164" s="679" t="s">
        <v>1193</v>
      </c>
      <c r="N164" s="679" t="s">
        <v>1194</v>
      </c>
      <c r="O164" s="679" t="s">
        <v>1195</v>
      </c>
      <c r="P164" s="665" t="s">
        <v>1196</v>
      </c>
      <c r="Q164" s="665" t="s">
        <v>1197</v>
      </c>
      <c r="R164" s="679" t="s">
        <v>1018</v>
      </c>
      <c r="S164" s="680" t="s">
        <v>1016</v>
      </c>
      <c r="T164" s="680" t="s">
        <v>1124</v>
      </c>
      <c r="U164" s="665" t="s">
        <v>1090</v>
      </c>
      <c r="V164" s="665" t="s">
        <v>1131</v>
      </c>
      <c r="W164" s="679" t="s">
        <v>1040</v>
      </c>
      <c r="X164" s="679" t="s">
        <v>908</v>
      </c>
      <c r="Y164" s="679" t="s">
        <v>911</v>
      </c>
      <c r="Z164" s="679" t="s">
        <v>1075</v>
      </c>
      <c r="AA164" s="679" t="s">
        <v>1198</v>
      </c>
      <c r="AB164" s="665" t="s">
        <v>1030</v>
      </c>
      <c r="AC164" s="665" t="s">
        <v>1126</v>
      </c>
      <c r="AD164" s="665" t="s">
        <v>1036</v>
      </c>
      <c r="AE164" s="665" t="s">
        <v>890</v>
      </c>
      <c r="AF164" s="665" t="s">
        <v>902</v>
      </c>
      <c r="AG164" s="665" t="s">
        <v>1057</v>
      </c>
      <c r="AH164" s="665" t="s">
        <v>1110</v>
      </c>
      <c r="AI164" s="665" t="s">
        <v>1082</v>
      </c>
      <c r="AJ164" s="665" t="s">
        <v>908</v>
      </c>
      <c r="AK164" s="665" t="s">
        <v>1059</v>
      </c>
      <c r="AL164" s="680">
        <v>12.3</v>
      </c>
      <c r="AM164" s="680">
        <v>11.8</v>
      </c>
      <c r="AN164" s="680">
        <v>12.8</v>
      </c>
      <c r="AO164" s="668">
        <v>10.37</v>
      </c>
      <c r="AP164" s="668">
        <v>14.05</v>
      </c>
      <c r="AQ164" s="681" t="s">
        <v>1199</v>
      </c>
      <c r="AR164" s="680">
        <v>15.6</v>
      </c>
      <c r="AS164" s="680">
        <v>17.100000000000001</v>
      </c>
      <c r="AT164" s="668">
        <v>13.91</v>
      </c>
      <c r="AU164" s="668">
        <v>19.62</v>
      </c>
      <c r="AV164" s="681" t="s">
        <v>1200</v>
      </c>
      <c r="AW164" s="679" t="s">
        <v>1201</v>
      </c>
      <c r="AX164" s="679" t="s">
        <v>1202</v>
      </c>
      <c r="AY164" s="668" t="s">
        <v>1203</v>
      </c>
      <c r="AZ164" s="668" t="s">
        <v>1003</v>
      </c>
      <c r="BA164" s="681" t="s">
        <v>1204</v>
      </c>
      <c r="BB164" s="680">
        <v>5.5</v>
      </c>
      <c r="BC164" s="680">
        <v>12.8</v>
      </c>
      <c r="BD164" s="668" t="s">
        <v>1053</v>
      </c>
      <c r="BE164" s="668" t="s">
        <v>1205</v>
      </c>
      <c r="BF164" s="679" t="s">
        <v>900</v>
      </c>
      <c r="BG164" s="679" t="s">
        <v>992</v>
      </c>
      <c r="BH164" s="679" t="s">
        <v>1079</v>
      </c>
      <c r="BI164" s="665" t="s">
        <v>902</v>
      </c>
      <c r="BJ164" s="665" t="s">
        <v>1090</v>
      </c>
      <c r="BK164" s="679" t="s">
        <v>881</v>
      </c>
      <c r="BL164" s="679" t="s">
        <v>906</v>
      </c>
      <c r="BM164" s="679" t="s">
        <v>904</v>
      </c>
      <c r="BN164" s="665" t="s">
        <v>949</v>
      </c>
      <c r="BO164" s="665" t="s">
        <v>1067</v>
      </c>
      <c r="BP164" s="679" t="s">
        <v>996</v>
      </c>
      <c r="BQ164" s="679" t="s">
        <v>909</v>
      </c>
      <c r="BR164" s="679" t="s">
        <v>1144</v>
      </c>
      <c r="BS164" s="665" t="s">
        <v>902</v>
      </c>
      <c r="BT164" s="665" t="s">
        <v>899</v>
      </c>
      <c r="BU164" s="679" t="s">
        <v>911</v>
      </c>
      <c r="BV164" s="680" t="s">
        <v>1011</v>
      </c>
      <c r="BW164" s="680" t="s">
        <v>902</v>
      </c>
      <c r="BX164" s="665" t="s">
        <v>936</v>
      </c>
      <c r="BY164" s="665" t="s">
        <v>1068</v>
      </c>
      <c r="BZ164" s="681" t="s">
        <v>881</v>
      </c>
      <c r="CA164" s="679" t="s">
        <v>701</v>
      </c>
      <c r="CB164" s="679" t="s">
        <v>1038</v>
      </c>
      <c r="CC164" s="665" t="s">
        <v>949</v>
      </c>
      <c r="CD164" s="665" t="s">
        <v>696</v>
      </c>
      <c r="CE164" s="665" t="s">
        <v>932</v>
      </c>
      <c r="CF164" s="665" t="s">
        <v>1067</v>
      </c>
      <c r="CG164" s="665" t="s">
        <v>702</v>
      </c>
      <c r="CH164" s="665" t="s">
        <v>987</v>
      </c>
      <c r="CI164" s="679" t="s">
        <v>1075</v>
      </c>
      <c r="CJ164" s="679" t="s">
        <v>946</v>
      </c>
      <c r="CK164" s="679" t="s">
        <v>907</v>
      </c>
      <c r="CL164" s="665" t="s">
        <v>1098</v>
      </c>
      <c r="CM164" s="665" t="s">
        <v>1011</v>
      </c>
      <c r="CN164" s="679" t="s">
        <v>692</v>
      </c>
      <c r="CO164" s="679" t="s">
        <v>688</v>
      </c>
      <c r="CP164" s="679" t="s">
        <v>679</v>
      </c>
      <c r="CQ164" s="665" t="s">
        <v>736</v>
      </c>
      <c r="CR164" s="665" t="s">
        <v>998</v>
      </c>
      <c r="CS164" s="679" t="s">
        <v>899</v>
      </c>
      <c r="CT164" s="679" t="s">
        <v>908</v>
      </c>
      <c r="CU164" s="679" t="s">
        <v>1075</v>
      </c>
      <c r="CV164" s="665" t="s">
        <v>910</v>
      </c>
      <c r="CW164" s="665" t="s">
        <v>1114</v>
      </c>
      <c r="CX164" s="679" t="s">
        <v>695</v>
      </c>
      <c r="CY164" s="680">
        <v>9400</v>
      </c>
      <c r="CZ164" s="680" t="s">
        <v>688</v>
      </c>
      <c r="DA164" s="665" t="s">
        <v>682</v>
      </c>
      <c r="DB164" s="665" t="s">
        <v>998</v>
      </c>
      <c r="DC164" s="681" t="s">
        <v>894</v>
      </c>
      <c r="DD164" s="681" t="s">
        <v>921</v>
      </c>
      <c r="DE164" s="679" t="s">
        <v>697</v>
      </c>
      <c r="DF164" s="679" t="s">
        <v>966</v>
      </c>
      <c r="DG164" s="679" t="s">
        <v>1009</v>
      </c>
      <c r="DH164" s="665" t="s">
        <v>690</v>
      </c>
      <c r="DI164" s="665" t="s">
        <v>885</v>
      </c>
      <c r="DJ164" s="665" t="s">
        <v>682</v>
      </c>
      <c r="DK164" s="665" t="s">
        <v>668</v>
      </c>
      <c r="DL164" s="665" t="s">
        <v>879</v>
      </c>
      <c r="DM164" s="665" t="s">
        <v>673</v>
      </c>
      <c r="DN164" s="665" t="s">
        <v>885</v>
      </c>
      <c r="DO164" s="665" t="s">
        <v>682</v>
      </c>
      <c r="DP164" s="665" t="s">
        <v>671</v>
      </c>
      <c r="DQ164" s="665" t="s">
        <v>994</v>
      </c>
      <c r="DR164" s="681" t="s">
        <v>1196</v>
      </c>
      <c r="DS164" s="681" t="s">
        <v>1206</v>
      </c>
      <c r="DT164" s="681" t="s">
        <v>1183</v>
      </c>
      <c r="DU164" s="679" t="s">
        <v>1044</v>
      </c>
      <c r="DV164" s="679" t="s">
        <v>1097</v>
      </c>
      <c r="DW164" s="682" t="s">
        <v>1207</v>
      </c>
    </row>
    <row r="165" spans="1:127" x14ac:dyDescent="0.2">
      <c r="A165" s="661" t="s">
        <v>245</v>
      </c>
      <c r="B165" s="662">
        <v>2013</v>
      </c>
      <c r="C165" s="678" t="s">
        <v>902</v>
      </c>
      <c r="D165" s="679" t="s">
        <v>1022</v>
      </c>
      <c r="E165" s="679" t="s">
        <v>1086</v>
      </c>
      <c r="F165" s="665" t="s">
        <v>980</v>
      </c>
      <c r="G165" s="665" t="s">
        <v>1114</v>
      </c>
      <c r="H165" s="679" t="s">
        <v>679</v>
      </c>
      <c r="I165" s="679" t="s">
        <v>955</v>
      </c>
      <c r="J165" s="679" t="s">
        <v>1024</v>
      </c>
      <c r="K165" s="665" t="s">
        <v>1008</v>
      </c>
      <c r="L165" s="665" t="s">
        <v>696</v>
      </c>
      <c r="M165" s="679" t="s">
        <v>993</v>
      </c>
      <c r="N165" s="679" t="s">
        <v>1104</v>
      </c>
      <c r="O165" s="679" t="s">
        <v>992</v>
      </c>
      <c r="P165" s="665" t="s">
        <v>1031</v>
      </c>
      <c r="Q165" s="665" t="s">
        <v>1126</v>
      </c>
      <c r="R165" s="679" t="s">
        <v>904</v>
      </c>
      <c r="S165" s="680">
        <v>5600</v>
      </c>
      <c r="T165" s="680" t="s">
        <v>1153</v>
      </c>
      <c r="U165" s="665" t="s">
        <v>954</v>
      </c>
      <c r="V165" s="665" t="s">
        <v>887</v>
      </c>
      <c r="W165" s="679" t="s">
        <v>680</v>
      </c>
      <c r="X165" s="679" t="s">
        <v>940</v>
      </c>
      <c r="Y165" s="679" t="s">
        <v>896</v>
      </c>
      <c r="Z165" s="679" t="s">
        <v>699</v>
      </c>
      <c r="AA165" s="679" t="s">
        <v>692</v>
      </c>
      <c r="AB165" s="665" t="s">
        <v>896</v>
      </c>
      <c r="AC165" s="665" t="s">
        <v>683</v>
      </c>
      <c r="AD165" s="665" t="s">
        <v>673</v>
      </c>
      <c r="AE165" s="665" t="s">
        <v>668</v>
      </c>
      <c r="AF165" s="665" t="s">
        <v>948</v>
      </c>
      <c r="AG165" s="665" t="s">
        <v>678</v>
      </c>
      <c r="AH165" s="665" t="s">
        <v>682</v>
      </c>
      <c r="AI165" s="665" t="s">
        <v>671</v>
      </c>
      <c r="AJ165" s="665" t="s">
        <v>676</v>
      </c>
      <c r="AK165" s="665" t="s">
        <v>1032</v>
      </c>
      <c r="AL165" s="680">
        <v>1.3</v>
      </c>
      <c r="AM165" s="680">
        <v>0.5</v>
      </c>
      <c r="AN165" s="680">
        <v>3.1</v>
      </c>
      <c r="AO165" s="668">
        <v>1.1399999999999999</v>
      </c>
      <c r="AP165" s="668">
        <v>1.54</v>
      </c>
      <c r="AQ165" s="681" t="s">
        <v>1074</v>
      </c>
      <c r="AR165" s="680">
        <v>0.8</v>
      </c>
      <c r="AS165" s="680">
        <v>4.8</v>
      </c>
      <c r="AT165" s="668">
        <v>1.69</v>
      </c>
      <c r="AU165" s="668">
        <v>2.61</v>
      </c>
      <c r="AV165" s="681" t="s">
        <v>923</v>
      </c>
      <c r="AW165" s="679" t="s">
        <v>1023</v>
      </c>
      <c r="AX165" s="679" t="s">
        <v>1208</v>
      </c>
      <c r="AY165" s="668" t="s">
        <v>1094</v>
      </c>
      <c r="AZ165" s="668" t="s">
        <v>958</v>
      </c>
      <c r="BA165" s="681" t="s">
        <v>1023</v>
      </c>
      <c r="BB165" s="680">
        <v>0.2</v>
      </c>
      <c r="BC165" s="680">
        <v>2.2999999999999998</v>
      </c>
      <c r="BD165" s="668" t="s">
        <v>930</v>
      </c>
      <c r="BE165" s="668" t="s">
        <v>984</v>
      </c>
      <c r="BF165" s="679" t="s">
        <v>692</v>
      </c>
      <c r="BG165" s="679" t="s">
        <v>891</v>
      </c>
      <c r="BH165" s="679" t="s">
        <v>983</v>
      </c>
      <c r="BI165" s="665" t="s">
        <v>919</v>
      </c>
      <c r="BJ165" s="665" t="s">
        <v>1070</v>
      </c>
      <c r="BK165" s="679" t="s">
        <v>884</v>
      </c>
      <c r="BL165" s="679" t="s">
        <v>235</v>
      </c>
      <c r="BM165" s="679" t="s">
        <v>954</v>
      </c>
      <c r="BN165" s="665" t="s">
        <v>669</v>
      </c>
      <c r="BO165" s="665" t="s">
        <v>669</v>
      </c>
      <c r="BP165" s="679" t="s">
        <v>887</v>
      </c>
      <c r="BQ165" s="679" t="s">
        <v>678</v>
      </c>
      <c r="BR165" s="679" t="s">
        <v>1050</v>
      </c>
      <c r="BS165" s="665" t="s">
        <v>922</v>
      </c>
      <c r="BT165" s="665" t="s">
        <v>1084</v>
      </c>
      <c r="BU165" s="679" t="s">
        <v>699</v>
      </c>
      <c r="BV165" s="680">
        <v>1200</v>
      </c>
      <c r="BW165" s="680" t="s">
        <v>695</v>
      </c>
      <c r="BX165" s="665" t="s">
        <v>879</v>
      </c>
      <c r="BY165" s="665" t="s">
        <v>672</v>
      </c>
      <c r="BZ165" s="681" t="s">
        <v>884</v>
      </c>
      <c r="CA165" s="679" t="s">
        <v>669</v>
      </c>
      <c r="CB165" s="679" t="s">
        <v>666</v>
      </c>
      <c r="CC165" s="665" t="s">
        <v>669</v>
      </c>
      <c r="CD165" s="665" t="s">
        <v>236</v>
      </c>
      <c r="CE165" s="665" t="s">
        <v>663</v>
      </c>
      <c r="CF165" s="665" t="s">
        <v>669</v>
      </c>
      <c r="CG165" s="665" t="s">
        <v>235</v>
      </c>
      <c r="CH165" s="665" t="s">
        <v>667</v>
      </c>
      <c r="CI165" s="679" t="s">
        <v>887</v>
      </c>
      <c r="CJ165" s="679" t="s">
        <v>891</v>
      </c>
      <c r="CK165" s="679" t="s">
        <v>903</v>
      </c>
      <c r="CL165" s="665" t="s">
        <v>922</v>
      </c>
      <c r="CM165" s="665" t="s">
        <v>738</v>
      </c>
      <c r="CN165" s="679" t="s">
        <v>664</v>
      </c>
      <c r="CO165" s="679" t="s">
        <v>235</v>
      </c>
      <c r="CP165" s="679" t="s">
        <v>894</v>
      </c>
      <c r="CQ165" s="665" t="s">
        <v>235</v>
      </c>
      <c r="CR165" s="665" t="s">
        <v>235</v>
      </c>
      <c r="CS165" s="679" t="s">
        <v>695</v>
      </c>
      <c r="CT165" s="679" t="s">
        <v>880</v>
      </c>
      <c r="CU165" s="679" t="s">
        <v>886</v>
      </c>
      <c r="CV165" s="665" t="s">
        <v>691</v>
      </c>
      <c r="CW165" s="665" t="s">
        <v>697</v>
      </c>
      <c r="CX165" s="679" t="s">
        <v>235</v>
      </c>
      <c r="CY165" s="680" t="s">
        <v>236</v>
      </c>
      <c r="CZ165" s="680">
        <v>1100</v>
      </c>
      <c r="DA165" s="665" t="s">
        <v>236</v>
      </c>
      <c r="DB165" s="665" t="s">
        <v>236</v>
      </c>
      <c r="DC165" s="681" t="s">
        <v>684</v>
      </c>
      <c r="DD165" s="681" t="s">
        <v>236</v>
      </c>
      <c r="DE165" s="679" t="s">
        <v>236</v>
      </c>
      <c r="DF165" s="679" t="s">
        <v>236</v>
      </c>
      <c r="DG165" s="679" t="s">
        <v>236</v>
      </c>
      <c r="DH165" s="665" t="s">
        <v>235</v>
      </c>
      <c r="DI165" s="665" t="s">
        <v>237</v>
      </c>
      <c r="DJ165" s="665" t="s">
        <v>237</v>
      </c>
      <c r="DK165" s="665" t="s">
        <v>237</v>
      </c>
      <c r="DL165" s="665" t="s">
        <v>232</v>
      </c>
      <c r="DM165" s="665" t="s">
        <v>235</v>
      </c>
      <c r="DN165" s="665" t="s">
        <v>237</v>
      </c>
      <c r="DO165" s="665" t="s">
        <v>237</v>
      </c>
      <c r="DP165" s="665" t="s">
        <v>237</v>
      </c>
      <c r="DQ165" s="665" t="s">
        <v>237</v>
      </c>
      <c r="DR165" s="681" t="s">
        <v>1026</v>
      </c>
      <c r="DS165" s="681" t="s">
        <v>888</v>
      </c>
      <c r="DT165" s="681" t="s">
        <v>1133</v>
      </c>
      <c r="DU165" s="679" t="s">
        <v>957</v>
      </c>
      <c r="DV165" s="679" t="s">
        <v>682</v>
      </c>
      <c r="DW165" s="682" t="s">
        <v>997</v>
      </c>
    </row>
    <row r="166" spans="1:127" x14ac:dyDescent="0.2">
      <c r="A166" s="661" t="s">
        <v>167</v>
      </c>
      <c r="B166" s="662">
        <v>2013</v>
      </c>
      <c r="C166" s="678" t="s">
        <v>902</v>
      </c>
      <c r="D166" s="679" t="s">
        <v>911</v>
      </c>
      <c r="E166" s="679" t="s">
        <v>908</v>
      </c>
      <c r="F166" s="665" t="s">
        <v>944</v>
      </c>
      <c r="G166" s="665" t="s">
        <v>912</v>
      </c>
      <c r="H166" s="679" t="s">
        <v>661</v>
      </c>
      <c r="I166" s="679" t="s">
        <v>661</v>
      </c>
      <c r="J166" s="679" t="s">
        <v>661</v>
      </c>
      <c r="K166" s="665" t="s">
        <v>661</v>
      </c>
      <c r="L166" s="665" t="s">
        <v>661</v>
      </c>
      <c r="M166" s="679" t="s">
        <v>902</v>
      </c>
      <c r="N166" s="679" t="s">
        <v>911</v>
      </c>
      <c r="O166" s="679" t="s">
        <v>908</v>
      </c>
      <c r="P166" s="665" t="s">
        <v>944</v>
      </c>
      <c r="Q166" s="665" t="s">
        <v>912</v>
      </c>
      <c r="R166" s="679" t="s">
        <v>894</v>
      </c>
      <c r="S166" s="680">
        <v>2900</v>
      </c>
      <c r="T166" s="680">
        <v>5400</v>
      </c>
      <c r="U166" s="665" t="s">
        <v>676</v>
      </c>
      <c r="V166" s="665" t="s">
        <v>665</v>
      </c>
      <c r="W166" s="679" t="s">
        <v>661</v>
      </c>
      <c r="X166" s="679" t="s">
        <v>661</v>
      </c>
      <c r="Y166" s="679" t="s">
        <v>661</v>
      </c>
      <c r="Z166" s="679" t="s">
        <v>235</v>
      </c>
      <c r="AA166" s="679" t="s">
        <v>683</v>
      </c>
      <c r="AB166" s="665" t="s">
        <v>661</v>
      </c>
      <c r="AC166" s="665" t="s">
        <v>661</v>
      </c>
      <c r="AD166" s="665" t="s">
        <v>661</v>
      </c>
      <c r="AE166" s="665" t="s">
        <v>235</v>
      </c>
      <c r="AF166" s="665" t="s">
        <v>685</v>
      </c>
      <c r="AG166" s="665" t="s">
        <v>661</v>
      </c>
      <c r="AH166" s="665" t="s">
        <v>661</v>
      </c>
      <c r="AI166" s="665" t="s">
        <v>661</v>
      </c>
      <c r="AJ166" s="665" t="s">
        <v>236</v>
      </c>
      <c r="AK166" s="665" t="s">
        <v>235</v>
      </c>
      <c r="AL166" s="680">
        <v>0.3</v>
      </c>
      <c r="AM166" s="680">
        <v>0.3</v>
      </c>
      <c r="AN166" s="680">
        <v>0.4</v>
      </c>
      <c r="AO166" s="668">
        <v>0.51</v>
      </c>
      <c r="AP166" s="668">
        <v>0.15</v>
      </c>
      <c r="AQ166" s="681" t="s">
        <v>973</v>
      </c>
      <c r="AR166" s="680">
        <v>0.3</v>
      </c>
      <c r="AS166" s="680">
        <v>0.4</v>
      </c>
      <c r="AT166" s="668">
        <v>0.6</v>
      </c>
      <c r="AU166" s="668">
        <v>0.17</v>
      </c>
      <c r="AV166" s="681" t="s">
        <v>973</v>
      </c>
      <c r="AW166" s="679" t="s">
        <v>973</v>
      </c>
      <c r="AX166" s="679" t="s">
        <v>972</v>
      </c>
      <c r="AY166" s="668" t="s">
        <v>930</v>
      </c>
      <c r="AZ166" s="668" t="s">
        <v>893</v>
      </c>
      <c r="BA166" s="681" t="s">
        <v>882</v>
      </c>
      <c r="BB166" s="680" t="s">
        <v>882</v>
      </c>
      <c r="BC166" s="680">
        <v>0.1</v>
      </c>
      <c r="BD166" s="668" t="s">
        <v>883</v>
      </c>
      <c r="BE166" s="668" t="s">
        <v>882</v>
      </c>
      <c r="BF166" s="679" t="s">
        <v>897</v>
      </c>
      <c r="BG166" s="679" t="s">
        <v>685</v>
      </c>
      <c r="BH166" s="679" t="s">
        <v>699</v>
      </c>
      <c r="BI166" s="665" t="s">
        <v>884</v>
      </c>
      <c r="BJ166" s="665" t="s">
        <v>235</v>
      </c>
      <c r="BK166" s="679" t="s">
        <v>661</v>
      </c>
      <c r="BL166" s="679" t="s">
        <v>661</v>
      </c>
      <c r="BM166" s="679" t="s">
        <v>661</v>
      </c>
      <c r="BN166" s="665" t="s">
        <v>661</v>
      </c>
      <c r="BO166" s="665" t="s">
        <v>661</v>
      </c>
      <c r="BP166" s="679" t="s">
        <v>897</v>
      </c>
      <c r="BQ166" s="679" t="s">
        <v>685</v>
      </c>
      <c r="BR166" s="679" t="s">
        <v>699</v>
      </c>
      <c r="BS166" s="665" t="s">
        <v>884</v>
      </c>
      <c r="BT166" s="665" t="s">
        <v>235</v>
      </c>
      <c r="BU166" s="679" t="s">
        <v>235</v>
      </c>
      <c r="BV166" s="680" t="s">
        <v>236</v>
      </c>
      <c r="BW166" s="680" t="s">
        <v>235</v>
      </c>
      <c r="BX166" s="665" t="s">
        <v>235</v>
      </c>
      <c r="BY166" s="665" t="s">
        <v>237</v>
      </c>
      <c r="BZ166" s="681" t="s">
        <v>661</v>
      </c>
      <c r="CA166" s="679" t="s">
        <v>236</v>
      </c>
      <c r="CB166" s="679" t="s">
        <v>236</v>
      </c>
      <c r="CC166" s="665" t="s">
        <v>661</v>
      </c>
      <c r="CD166" s="665" t="s">
        <v>236</v>
      </c>
      <c r="CE166" s="665" t="s">
        <v>236</v>
      </c>
      <c r="CF166" s="665" t="s">
        <v>661</v>
      </c>
      <c r="CG166" s="665" t="s">
        <v>237</v>
      </c>
      <c r="CH166" s="665" t="s">
        <v>232</v>
      </c>
      <c r="CI166" s="679" t="s">
        <v>235</v>
      </c>
      <c r="CJ166" s="679" t="s">
        <v>235</v>
      </c>
      <c r="CK166" s="679" t="s">
        <v>235</v>
      </c>
      <c r="CL166" s="665" t="s">
        <v>235</v>
      </c>
      <c r="CM166" s="665" t="s">
        <v>237</v>
      </c>
      <c r="CN166" s="679" t="s">
        <v>661</v>
      </c>
      <c r="CO166" s="679" t="s">
        <v>661</v>
      </c>
      <c r="CP166" s="679" t="s">
        <v>661</v>
      </c>
      <c r="CQ166" s="665" t="s">
        <v>661</v>
      </c>
      <c r="CR166" s="665" t="s">
        <v>661</v>
      </c>
      <c r="CS166" s="679" t="s">
        <v>235</v>
      </c>
      <c r="CT166" s="679" t="s">
        <v>235</v>
      </c>
      <c r="CU166" s="679" t="s">
        <v>235</v>
      </c>
      <c r="CV166" s="665" t="s">
        <v>235</v>
      </c>
      <c r="CW166" s="665" t="s">
        <v>237</v>
      </c>
      <c r="CX166" s="679" t="s">
        <v>232</v>
      </c>
      <c r="CY166" s="680" t="s">
        <v>232</v>
      </c>
      <c r="CZ166" s="680" t="s">
        <v>232</v>
      </c>
      <c r="DA166" s="665" t="s">
        <v>232</v>
      </c>
      <c r="DB166" s="665" t="s">
        <v>232</v>
      </c>
      <c r="DC166" s="681" t="s">
        <v>661</v>
      </c>
      <c r="DD166" s="681" t="s">
        <v>661</v>
      </c>
      <c r="DE166" s="679" t="s">
        <v>661</v>
      </c>
      <c r="DF166" s="679" t="s">
        <v>232</v>
      </c>
      <c r="DG166" s="679" t="s">
        <v>232</v>
      </c>
      <c r="DH166" s="665" t="s">
        <v>661</v>
      </c>
      <c r="DI166" s="665" t="s">
        <v>661</v>
      </c>
      <c r="DJ166" s="665" t="s">
        <v>661</v>
      </c>
      <c r="DK166" s="665" t="s">
        <v>232</v>
      </c>
      <c r="DL166" s="665" t="s">
        <v>232</v>
      </c>
      <c r="DM166" s="665" t="s">
        <v>661</v>
      </c>
      <c r="DN166" s="665" t="s">
        <v>661</v>
      </c>
      <c r="DO166" s="665" t="s">
        <v>661</v>
      </c>
      <c r="DP166" s="665" t="s">
        <v>232</v>
      </c>
      <c r="DQ166" s="665" t="s">
        <v>232</v>
      </c>
      <c r="DR166" s="681" t="s">
        <v>661</v>
      </c>
      <c r="DS166" s="681" t="s">
        <v>661</v>
      </c>
      <c r="DT166" s="681" t="s">
        <v>661</v>
      </c>
      <c r="DU166" s="679" t="s">
        <v>661</v>
      </c>
      <c r="DV166" s="679" t="s">
        <v>661</v>
      </c>
      <c r="DW166" s="682" t="s">
        <v>661</v>
      </c>
    </row>
    <row r="167" spans="1:127" x14ac:dyDescent="0.2">
      <c r="A167" s="661" t="s">
        <v>168</v>
      </c>
      <c r="B167" s="662">
        <v>2013</v>
      </c>
      <c r="C167" s="678" t="s">
        <v>676</v>
      </c>
      <c r="D167" s="679" t="s">
        <v>667</v>
      </c>
      <c r="E167" s="679" t="s">
        <v>700</v>
      </c>
      <c r="F167" s="665" t="s">
        <v>671</v>
      </c>
      <c r="G167" s="665" t="s">
        <v>235</v>
      </c>
      <c r="H167" s="679" t="s">
        <v>661</v>
      </c>
      <c r="I167" s="679" t="s">
        <v>661</v>
      </c>
      <c r="J167" s="679" t="s">
        <v>661</v>
      </c>
      <c r="K167" s="665" t="s">
        <v>661</v>
      </c>
      <c r="L167" s="665" t="s">
        <v>661</v>
      </c>
      <c r="M167" s="679" t="s">
        <v>672</v>
      </c>
      <c r="N167" s="679" t="s">
        <v>664</v>
      </c>
      <c r="O167" s="679" t="s">
        <v>947</v>
      </c>
      <c r="P167" s="665" t="s">
        <v>671</v>
      </c>
      <c r="Q167" s="665" t="s">
        <v>235</v>
      </c>
      <c r="R167" s="679" t="s">
        <v>235</v>
      </c>
      <c r="S167" s="680" t="s">
        <v>236</v>
      </c>
      <c r="T167" s="680">
        <v>1300</v>
      </c>
      <c r="U167" s="665" t="s">
        <v>236</v>
      </c>
      <c r="V167" s="665" t="s">
        <v>236</v>
      </c>
      <c r="W167" s="679" t="s">
        <v>661</v>
      </c>
      <c r="X167" s="679" t="s">
        <v>661</v>
      </c>
      <c r="Y167" s="679" t="s">
        <v>661</v>
      </c>
      <c r="Z167" s="679" t="s">
        <v>237</v>
      </c>
      <c r="AA167" s="679" t="s">
        <v>236</v>
      </c>
      <c r="AB167" s="665" t="s">
        <v>661</v>
      </c>
      <c r="AC167" s="665" t="s">
        <v>661</v>
      </c>
      <c r="AD167" s="665" t="s">
        <v>661</v>
      </c>
      <c r="AE167" s="665" t="s">
        <v>237</v>
      </c>
      <c r="AF167" s="665" t="s">
        <v>236</v>
      </c>
      <c r="AG167" s="665" t="s">
        <v>661</v>
      </c>
      <c r="AH167" s="665" t="s">
        <v>661</v>
      </c>
      <c r="AI167" s="665" t="s">
        <v>661</v>
      </c>
      <c r="AJ167" s="665" t="s">
        <v>232</v>
      </c>
      <c r="AK167" s="665" t="s">
        <v>237</v>
      </c>
      <c r="AL167" s="680" t="s">
        <v>882</v>
      </c>
      <c r="AM167" s="680" t="s">
        <v>882</v>
      </c>
      <c r="AN167" s="680" t="s">
        <v>882</v>
      </c>
      <c r="AO167" s="668" t="s">
        <v>882</v>
      </c>
      <c r="AP167" s="668" t="s">
        <v>882</v>
      </c>
      <c r="AQ167" s="681" t="s">
        <v>882</v>
      </c>
      <c r="AR167" s="680" t="s">
        <v>882</v>
      </c>
      <c r="AS167" s="680" t="s">
        <v>882</v>
      </c>
      <c r="AT167" s="668" t="s">
        <v>882</v>
      </c>
      <c r="AU167" s="668" t="s">
        <v>882</v>
      </c>
      <c r="AV167" s="681" t="s">
        <v>882</v>
      </c>
      <c r="AW167" s="679" t="s">
        <v>882</v>
      </c>
      <c r="AX167" s="679" t="s">
        <v>882</v>
      </c>
      <c r="AY167" s="668" t="s">
        <v>882</v>
      </c>
      <c r="AZ167" s="668" t="s">
        <v>882</v>
      </c>
      <c r="BA167" s="681" t="s">
        <v>882</v>
      </c>
      <c r="BB167" s="680" t="s">
        <v>882</v>
      </c>
      <c r="BC167" s="680" t="s">
        <v>882</v>
      </c>
      <c r="BD167" s="668" t="s">
        <v>882</v>
      </c>
      <c r="BE167" s="668" t="s">
        <v>882</v>
      </c>
      <c r="BF167" s="679" t="s">
        <v>236</v>
      </c>
      <c r="BG167" s="679" t="s">
        <v>236</v>
      </c>
      <c r="BH167" s="679" t="s">
        <v>235</v>
      </c>
      <c r="BI167" s="665" t="s">
        <v>236</v>
      </c>
      <c r="BJ167" s="665" t="s">
        <v>237</v>
      </c>
      <c r="BK167" s="679" t="s">
        <v>661</v>
      </c>
      <c r="BL167" s="679" t="s">
        <v>661</v>
      </c>
      <c r="BM167" s="679" t="s">
        <v>661</v>
      </c>
      <c r="BN167" s="665" t="s">
        <v>661</v>
      </c>
      <c r="BO167" s="665" t="s">
        <v>661</v>
      </c>
      <c r="BP167" s="679" t="s">
        <v>236</v>
      </c>
      <c r="BQ167" s="679" t="s">
        <v>236</v>
      </c>
      <c r="BR167" s="679" t="s">
        <v>235</v>
      </c>
      <c r="BS167" s="665" t="s">
        <v>236</v>
      </c>
      <c r="BT167" s="665" t="s">
        <v>237</v>
      </c>
      <c r="BU167" s="679" t="s">
        <v>237</v>
      </c>
      <c r="BV167" s="680" t="s">
        <v>232</v>
      </c>
      <c r="BW167" s="680" t="s">
        <v>236</v>
      </c>
      <c r="BX167" s="665" t="s">
        <v>232</v>
      </c>
      <c r="BY167" s="665" t="s">
        <v>232</v>
      </c>
      <c r="BZ167" s="681" t="s">
        <v>661</v>
      </c>
      <c r="CA167" s="679" t="s">
        <v>232</v>
      </c>
      <c r="CB167" s="679" t="s">
        <v>232</v>
      </c>
      <c r="CC167" s="665" t="s">
        <v>661</v>
      </c>
      <c r="CD167" s="665" t="s">
        <v>232</v>
      </c>
      <c r="CE167" s="665" t="s">
        <v>232</v>
      </c>
      <c r="CF167" s="665" t="s">
        <v>661</v>
      </c>
      <c r="CG167" s="665" t="s">
        <v>232</v>
      </c>
      <c r="CH167" s="665" t="s">
        <v>232</v>
      </c>
      <c r="CI167" s="679" t="s">
        <v>232</v>
      </c>
      <c r="CJ167" s="679" t="s">
        <v>232</v>
      </c>
      <c r="CK167" s="679" t="s">
        <v>236</v>
      </c>
      <c r="CL167" s="665" t="s">
        <v>232</v>
      </c>
      <c r="CM167" s="665" t="s">
        <v>232</v>
      </c>
      <c r="CN167" s="679" t="s">
        <v>661</v>
      </c>
      <c r="CO167" s="679" t="s">
        <v>661</v>
      </c>
      <c r="CP167" s="679" t="s">
        <v>661</v>
      </c>
      <c r="CQ167" s="665" t="s">
        <v>661</v>
      </c>
      <c r="CR167" s="665" t="s">
        <v>661</v>
      </c>
      <c r="CS167" s="679" t="s">
        <v>232</v>
      </c>
      <c r="CT167" s="679" t="s">
        <v>232</v>
      </c>
      <c r="CU167" s="679" t="s">
        <v>236</v>
      </c>
      <c r="CV167" s="665" t="s">
        <v>232</v>
      </c>
      <c r="CW167" s="665" t="s">
        <v>232</v>
      </c>
      <c r="CX167" s="679" t="s">
        <v>232</v>
      </c>
      <c r="CY167" s="680" t="s">
        <v>232</v>
      </c>
      <c r="CZ167" s="680" t="s">
        <v>232</v>
      </c>
      <c r="DA167" s="665" t="s">
        <v>232</v>
      </c>
      <c r="DB167" s="665" t="s">
        <v>232</v>
      </c>
      <c r="DC167" s="681" t="s">
        <v>661</v>
      </c>
      <c r="DD167" s="681" t="s">
        <v>661</v>
      </c>
      <c r="DE167" s="679" t="s">
        <v>661</v>
      </c>
      <c r="DF167" s="679" t="s">
        <v>232</v>
      </c>
      <c r="DG167" s="679" t="s">
        <v>232</v>
      </c>
      <c r="DH167" s="665" t="s">
        <v>661</v>
      </c>
      <c r="DI167" s="665" t="s">
        <v>661</v>
      </c>
      <c r="DJ167" s="665" t="s">
        <v>661</v>
      </c>
      <c r="DK167" s="665" t="s">
        <v>232</v>
      </c>
      <c r="DL167" s="665" t="s">
        <v>232</v>
      </c>
      <c r="DM167" s="665" t="s">
        <v>661</v>
      </c>
      <c r="DN167" s="665" t="s">
        <v>661</v>
      </c>
      <c r="DO167" s="665" t="s">
        <v>661</v>
      </c>
      <c r="DP167" s="665" t="s">
        <v>232</v>
      </c>
      <c r="DQ167" s="665" t="s">
        <v>232</v>
      </c>
      <c r="DR167" s="681" t="s">
        <v>661</v>
      </c>
      <c r="DS167" s="681" t="s">
        <v>661</v>
      </c>
      <c r="DT167" s="681" t="s">
        <v>661</v>
      </c>
      <c r="DU167" s="679" t="s">
        <v>661</v>
      </c>
      <c r="DV167" s="679" t="s">
        <v>661</v>
      </c>
      <c r="DW167" s="682" t="s">
        <v>661</v>
      </c>
    </row>
    <row r="168" spans="1:127" x14ac:dyDescent="0.2">
      <c r="A168" s="661" t="s">
        <v>242</v>
      </c>
      <c r="B168" s="662">
        <v>2013</v>
      </c>
      <c r="C168" s="678" t="s">
        <v>1049</v>
      </c>
      <c r="D168" s="679" t="s">
        <v>912</v>
      </c>
      <c r="E168" s="679" t="s">
        <v>945</v>
      </c>
      <c r="F168" s="665" t="s">
        <v>886</v>
      </c>
      <c r="G168" s="665" t="s">
        <v>886</v>
      </c>
      <c r="H168" s="679" t="s">
        <v>687</v>
      </c>
      <c r="I168" s="679" t="s">
        <v>950</v>
      </c>
      <c r="J168" s="679" t="s">
        <v>994</v>
      </c>
      <c r="K168" s="665" t="s">
        <v>942</v>
      </c>
      <c r="L168" s="665" t="s">
        <v>685</v>
      </c>
      <c r="M168" s="679" t="s">
        <v>702</v>
      </c>
      <c r="N168" s="679" t="s">
        <v>990</v>
      </c>
      <c r="O168" s="679" t="s">
        <v>980</v>
      </c>
      <c r="P168" s="665" t="s">
        <v>914</v>
      </c>
      <c r="Q168" s="665" t="s">
        <v>914</v>
      </c>
      <c r="R168" s="679" t="s">
        <v>695</v>
      </c>
      <c r="S168" s="680">
        <v>4900</v>
      </c>
      <c r="T168" s="680" t="s">
        <v>694</v>
      </c>
      <c r="U168" s="665" t="s">
        <v>891</v>
      </c>
      <c r="V168" s="665" t="s">
        <v>935</v>
      </c>
      <c r="W168" s="679" t="s">
        <v>942</v>
      </c>
      <c r="X168" s="679" t="s">
        <v>668</v>
      </c>
      <c r="Y168" s="679" t="s">
        <v>235</v>
      </c>
      <c r="Z168" s="679" t="s">
        <v>897</v>
      </c>
      <c r="AA168" s="679" t="s">
        <v>988</v>
      </c>
      <c r="AB168" s="665" t="s">
        <v>665</v>
      </c>
      <c r="AC168" s="665" t="s">
        <v>235</v>
      </c>
      <c r="AD168" s="665" t="s">
        <v>236</v>
      </c>
      <c r="AE168" s="665" t="s">
        <v>677</v>
      </c>
      <c r="AF168" s="665" t="s">
        <v>966</v>
      </c>
      <c r="AG168" s="665" t="s">
        <v>663</v>
      </c>
      <c r="AH168" s="665" t="s">
        <v>235</v>
      </c>
      <c r="AI168" s="665" t="s">
        <v>236</v>
      </c>
      <c r="AJ168" s="665" t="s">
        <v>671</v>
      </c>
      <c r="AK168" s="665" t="s">
        <v>693</v>
      </c>
      <c r="AL168" s="680">
        <v>0.1</v>
      </c>
      <c r="AM168" s="680" t="s">
        <v>882</v>
      </c>
      <c r="AN168" s="680">
        <v>0.2</v>
      </c>
      <c r="AO168" s="668">
        <v>0.13</v>
      </c>
      <c r="AP168" s="668">
        <v>0.13</v>
      </c>
      <c r="AQ168" s="681" t="s">
        <v>893</v>
      </c>
      <c r="AR168" s="680">
        <v>0.1</v>
      </c>
      <c r="AS168" s="680">
        <v>0.3</v>
      </c>
      <c r="AT168" s="668">
        <v>0.2</v>
      </c>
      <c r="AU168" s="668">
        <v>0.22</v>
      </c>
      <c r="AV168" s="681" t="s">
        <v>893</v>
      </c>
      <c r="AW168" s="679" t="s">
        <v>893</v>
      </c>
      <c r="AX168" s="679" t="s">
        <v>952</v>
      </c>
      <c r="AY168" s="668" t="s">
        <v>893</v>
      </c>
      <c r="AZ168" s="668" t="s">
        <v>893</v>
      </c>
      <c r="BA168" s="681" t="s">
        <v>893</v>
      </c>
      <c r="BB168" s="680" t="s">
        <v>882</v>
      </c>
      <c r="BC168" s="680">
        <v>0.3</v>
      </c>
      <c r="BD168" s="668" t="s">
        <v>883</v>
      </c>
      <c r="BE168" s="668" t="s">
        <v>893</v>
      </c>
      <c r="BF168" s="679" t="s">
        <v>947</v>
      </c>
      <c r="BG168" s="679" t="s">
        <v>690</v>
      </c>
      <c r="BH168" s="679" t="s">
        <v>1032</v>
      </c>
      <c r="BI168" s="665" t="s">
        <v>672</v>
      </c>
      <c r="BJ168" s="665" t="s">
        <v>895</v>
      </c>
      <c r="BK168" s="679" t="s">
        <v>235</v>
      </c>
      <c r="BL168" s="679" t="s">
        <v>235</v>
      </c>
      <c r="BM168" s="679" t="s">
        <v>665</v>
      </c>
      <c r="BN168" s="665" t="s">
        <v>236</v>
      </c>
      <c r="BO168" s="665" t="s">
        <v>236</v>
      </c>
      <c r="BP168" s="679" t="s">
        <v>1062</v>
      </c>
      <c r="BQ168" s="679" t="s">
        <v>879</v>
      </c>
      <c r="BR168" s="679" t="s">
        <v>917</v>
      </c>
      <c r="BS168" s="665" t="s">
        <v>942</v>
      </c>
      <c r="BT168" s="665" t="s">
        <v>673</v>
      </c>
      <c r="BU168" s="679" t="s">
        <v>673</v>
      </c>
      <c r="BV168" s="680" t="s">
        <v>235</v>
      </c>
      <c r="BW168" s="680">
        <v>4200</v>
      </c>
      <c r="BX168" s="665" t="s">
        <v>235</v>
      </c>
      <c r="BY168" s="665" t="s">
        <v>663</v>
      </c>
      <c r="BZ168" s="681" t="s">
        <v>235</v>
      </c>
      <c r="CA168" s="679" t="s">
        <v>663</v>
      </c>
      <c r="CB168" s="679" t="s">
        <v>235</v>
      </c>
      <c r="CC168" s="665" t="s">
        <v>236</v>
      </c>
      <c r="CD168" s="665" t="s">
        <v>236</v>
      </c>
      <c r="CE168" s="665" t="s">
        <v>236</v>
      </c>
      <c r="CF168" s="665" t="s">
        <v>236</v>
      </c>
      <c r="CG168" s="665" t="s">
        <v>235</v>
      </c>
      <c r="CH168" s="665" t="s">
        <v>236</v>
      </c>
      <c r="CI168" s="679" t="s">
        <v>682</v>
      </c>
      <c r="CJ168" s="679" t="s">
        <v>895</v>
      </c>
      <c r="CK168" s="679" t="s">
        <v>678</v>
      </c>
      <c r="CL168" s="665" t="s">
        <v>668</v>
      </c>
      <c r="CM168" s="665" t="s">
        <v>879</v>
      </c>
      <c r="CN168" s="679" t="s">
        <v>236</v>
      </c>
      <c r="CO168" s="679" t="s">
        <v>236</v>
      </c>
      <c r="CP168" s="679" t="s">
        <v>235</v>
      </c>
      <c r="CQ168" s="665" t="s">
        <v>236</v>
      </c>
      <c r="CR168" s="665" t="s">
        <v>236</v>
      </c>
      <c r="CS168" s="679" t="s">
        <v>884</v>
      </c>
      <c r="CT168" s="679" t="s">
        <v>685</v>
      </c>
      <c r="CU168" s="679" t="s">
        <v>683</v>
      </c>
      <c r="CV168" s="665" t="s">
        <v>669</v>
      </c>
      <c r="CW168" s="665" t="s">
        <v>677</v>
      </c>
      <c r="CX168" s="679" t="s">
        <v>237</v>
      </c>
      <c r="CY168" s="680" t="s">
        <v>237</v>
      </c>
      <c r="CZ168" s="680" t="s">
        <v>236</v>
      </c>
      <c r="DA168" s="665" t="s">
        <v>232</v>
      </c>
      <c r="DB168" s="665" t="s">
        <v>237</v>
      </c>
      <c r="DC168" s="681" t="s">
        <v>236</v>
      </c>
      <c r="DD168" s="681" t="s">
        <v>232</v>
      </c>
      <c r="DE168" s="679" t="s">
        <v>232</v>
      </c>
      <c r="DF168" s="679" t="s">
        <v>232</v>
      </c>
      <c r="DG168" s="679" t="s">
        <v>237</v>
      </c>
      <c r="DH168" s="665" t="s">
        <v>237</v>
      </c>
      <c r="DI168" s="665" t="s">
        <v>232</v>
      </c>
      <c r="DJ168" s="665" t="s">
        <v>232</v>
      </c>
      <c r="DK168" s="665" t="s">
        <v>232</v>
      </c>
      <c r="DL168" s="665" t="s">
        <v>232</v>
      </c>
      <c r="DM168" s="665" t="s">
        <v>237</v>
      </c>
      <c r="DN168" s="665" t="s">
        <v>232</v>
      </c>
      <c r="DO168" s="665" t="s">
        <v>232</v>
      </c>
      <c r="DP168" s="665" t="s">
        <v>232</v>
      </c>
      <c r="DQ168" s="665" t="s">
        <v>232</v>
      </c>
      <c r="DR168" s="681" t="s">
        <v>661</v>
      </c>
      <c r="DS168" s="681" t="s">
        <v>661</v>
      </c>
      <c r="DT168" s="681" t="s">
        <v>661</v>
      </c>
      <c r="DU168" s="679" t="s">
        <v>895</v>
      </c>
      <c r="DV168" s="679" t="s">
        <v>879</v>
      </c>
      <c r="DW168" s="682" t="s">
        <v>892</v>
      </c>
    </row>
    <row r="169" spans="1:127" x14ac:dyDescent="0.2">
      <c r="A169" s="661" t="s">
        <v>169</v>
      </c>
      <c r="B169" s="662">
        <v>2013</v>
      </c>
      <c r="C169" s="678" t="s">
        <v>683</v>
      </c>
      <c r="D169" s="679" t="s">
        <v>676</v>
      </c>
      <c r="E169" s="679" t="s">
        <v>950</v>
      </c>
      <c r="F169" s="665" t="s">
        <v>664</v>
      </c>
      <c r="G169" s="665" t="s">
        <v>879</v>
      </c>
      <c r="H169" s="679" t="s">
        <v>661</v>
      </c>
      <c r="I169" s="679" t="s">
        <v>661</v>
      </c>
      <c r="J169" s="679" t="s">
        <v>661</v>
      </c>
      <c r="K169" s="665" t="s">
        <v>661</v>
      </c>
      <c r="L169" s="665" t="s">
        <v>661</v>
      </c>
      <c r="M169" s="679" t="s">
        <v>682</v>
      </c>
      <c r="N169" s="679" t="s">
        <v>670</v>
      </c>
      <c r="O169" s="679" t="s">
        <v>892</v>
      </c>
      <c r="P169" s="665" t="s">
        <v>879</v>
      </c>
      <c r="Q169" s="665" t="s">
        <v>668</v>
      </c>
      <c r="R169" s="679" t="s">
        <v>236</v>
      </c>
      <c r="S169" s="680" t="s">
        <v>237</v>
      </c>
      <c r="T169" s="680" t="s">
        <v>236</v>
      </c>
      <c r="U169" s="665" t="s">
        <v>237</v>
      </c>
      <c r="V169" s="665" t="s">
        <v>237</v>
      </c>
      <c r="W169" s="679" t="s">
        <v>661</v>
      </c>
      <c r="X169" s="679" t="s">
        <v>661</v>
      </c>
      <c r="Y169" s="679" t="s">
        <v>661</v>
      </c>
      <c r="Z169" s="679" t="s">
        <v>232</v>
      </c>
      <c r="AA169" s="679" t="s">
        <v>237</v>
      </c>
      <c r="AB169" s="665" t="s">
        <v>661</v>
      </c>
      <c r="AC169" s="665" t="s">
        <v>661</v>
      </c>
      <c r="AD169" s="665" t="s">
        <v>661</v>
      </c>
      <c r="AE169" s="665" t="s">
        <v>232</v>
      </c>
      <c r="AF169" s="665" t="s">
        <v>232</v>
      </c>
      <c r="AG169" s="665" t="s">
        <v>661</v>
      </c>
      <c r="AH169" s="665" t="s">
        <v>661</v>
      </c>
      <c r="AI169" s="665" t="s">
        <v>661</v>
      </c>
      <c r="AJ169" s="665" t="s">
        <v>232</v>
      </c>
      <c r="AK169" s="665" t="s">
        <v>232</v>
      </c>
      <c r="AL169" s="680">
        <v>0.6</v>
      </c>
      <c r="AM169" s="680">
        <v>0.5</v>
      </c>
      <c r="AN169" s="680">
        <v>0.7</v>
      </c>
      <c r="AO169" s="668">
        <v>0.6</v>
      </c>
      <c r="AP169" s="668">
        <v>0.56000000000000005</v>
      </c>
      <c r="AQ169" s="681" t="s">
        <v>1023</v>
      </c>
      <c r="AR169" s="680">
        <v>0.7</v>
      </c>
      <c r="AS169" s="680">
        <v>0.8</v>
      </c>
      <c r="AT169" s="668">
        <v>0.8</v>
      </c>
      <c r="AU169" s="668">
        <v>0.76</v>
      </c>
      <c r="AV169" s="681" t="s">
        <v>929</v>
      </c>
      <c r="AW169" s="679" t="s">
        <v>1023</v>
      </c>
      <c r="AX169" s="679" t="s">
        <v>1037</v>
      </c>
      <c r="AY169" s="668" t="s">
        <v>929</v>
      </c>
      <c r="AZ169" s="668" t="s">
        <v>929</v>
      </c>
      <c r="BA169" s="681" t="s">
        <v>952</v>
      </c>
      <c r="BB169" s="680">
        <v>0.1</v>
      </c>
      <c r="BC169" s="680">
        <v>0.5</v>
      </c>
      <c r="BD169" s="668" t="s">
        <v>952</v>
      </c>
      <c r="BE169" s="668" t="s">
        <v>952</v>
      </c>
      <c r="BF169" s="679" t="s">
        <v>237</v>
      </c>
      <c r="BG169" s="679" t="s">
        <v>232</v>
      </c>
      <c r="BH169" s="679" t="s">
        <v>237</v>
      </c>
      <c r="BI169" s="665" t="s">
        <v>232</v>
      </c>
      <c r="BJ169" s="665" t="s">
        <v>232</v>
      </c>
      <c r="BK169" s="679" t="s">
        <v>661</v>
      </c>
      <c r="BL169" s="679" t="s">
        <v>661</v>
      </c>
      <c r="BM169" s="679" t="s">
        <v>661</v>
      </c>
      <c r="BN169" s="665" t="s">
        <v>661</v>
      </c>
      <c r="BO169" s="665" t="s">
        <v>661</v>
      </c>
      <c r="BP169" s="679" t="s">
        <v>237</v>
      </c>
      <c r="BQ169" s="679" t="s">
        <v>232</v>
      </c>
      <c r="BR169" s="679" t="s">
        <v>237</v>
      </c>
      <c r="BS169" s="665" t="s">
        <v>232</v>
      </c>
      <c r="BT169" s="665" t="s">
        <v>232</v>
      </c>
      <c r="BU169" s="679" t="s">
        <v>232</v>
      </c>
      <c r="BV169" s="680" t="s">
        <v>232</v>
      </c>
      <c r="BW169" s="680" t="s">
        <v>232</v>
      </c>
      <c r="BX169" s="665" t="s">
        <v>232</v>
      </c>
      <c r="BY169" s="665" t="s">
        <v>232</v>
      </c>
      <c r="BZ169" s="681" t="s">
        <v>661</v>
      </c>
      <c r="CA169" s="679" t="s">
        <v>232</v>
      </c>
      <c r="CB169" s="679" t="s">
        <v>232</v>
      </c>
      <c r="CC169" s="665" t="s">
        <v>661</v>
      </c>
      <c r="CD169" s="665" t="s">
        <v>232</v>
      </c>
      <c r="CE169" s="665" t="s">
        <v>232</v>
      </c>
      <c r="CF169" s="665" t="s">
        <v>661</v>
      </c>
      <c r="CG169" s="665" t="s">
        <v>232</v>
      </c>
      <c r="CH169" s="665" t="s">
        <v>232</v>
      </c>
      <c r="CI169" s="679" t="s">
        <v>237</v>
      </c>
      <c r="CJ169" s="679" t="s">
        <v>232</v>
      </c>
      <c r="CK169" s="679" t="s">
        <v>237</v>
      </c>
      <c r="CL169" s="665" t="s">
        <v>232</v>
      </c>
      <c r="CM169" s="665" t="s">
        <v>232</v>
      </c>
      <c r="CN169" s="679" t="s">
        <v>661</v>
      </c>
      <c r="CO169" s="679" t="s">
        <v>661</v>
      </c>
      <c r="CP169" s="679" t="s">
        <v>661</v>
      </c>
      <c r="CQ169" s="665" t="s">
        <v>661</v>
      </c>
      <c r="CR169" s="665" t="s">
        <v>661</v>
      </c>
      <c r="CS169" s="679" t="s">
        <v>237</v>
      </c>
      <c r="CT169" s="679" t="s">
        <v>232</v>
      </c>
      <c r="CU169" s="679" t="s">
        <v>237</v>
      </c>
      <c r="CV169" s="665" t="s">
        <v>232</v>
      </c>
      <c r="CW169" s="665" t="s">
        <v>232</v>
      </c>
      <c r="CX169" s="679" t="s">
        <v>232</v>
      </c>
      <c r="CY169" s="680" t="s">
        <v>232</v>
      </c>
      <c r="CZ169" s="680" t="s">
        <v>232</v>
      </c>
      <c r="DA169" s="665" t="s">
        <v>232</v>
      </c>
      <c r="DB169" s="665" t="s">
        <v>232</v>
      </c>
      <c r="DC169" s="681" t="s">
        <v>661</v>
      </c>
      <c r="DD169" s="681" t="s">
        <v>661</v>
      </c>
      <c r="DE169" s="679" t="s">
        <v>661</v>
      </c>
      <c r="DF169" s="679" t="s">
        <v>232</v>
      </c>
      <c r="DG169" s="679" t="s">
        <v>232</v>
      </c>
      <c r="DH169" s="665" t="s">
        <v>661</v>
      </c>
      <c r="DI169" s="665" t="s">
        <v>661</v>
      </c>
      <c r="DJ169" s="665" t="s">
        <v>661</v>
      </c>
      <c r="DK169" s="665" t="s">
        <v>232</v>
      </c>
      <c r="DL169" s="665" t="s">
        <v>232</v>
      </c>
      <c r="DM169" s="665" t="s">
        <v>661</v>
      </c>
      <c r="DN169" s="665" t="s">
        <v>661</v>
      </c>
      <c r="DO169" s="665" t="s">
        <v>661</v>
      </c>
      <c r="DP169" s="665" t="s">
        <v>232</v>
      </c>
      <c r="DQ169" s="665" t="s">
        <v>232</v>
      </c>
      <c r="DR169" s="681" t="s">
        <v>661</v>
      </c>
      <c r="DS169" s="681" t="s">
        <v>661</v>
      </c>
      <c r="DT169" s="681" t="s">
        <v>661</v>
      </c>
      <c r="DU169" s="679" t="s">
        <v>661</v>
      </c>
      <c r="DV169" s="679" t="s">
        <v>661</v>
      </c>
      <c r="DW169" s="682" t="s">
        <v>661</v>
      </c>
    </row>
    <row r="170" spans="1:127" x14ac:dyDescent="0.2">
      <c r="A170" s="661" t="s">
        <v>170</v>
      </c>
      <c r="B170" s="662">
        <v>2013</v>
      </c>
      <c r="C170" s="678" t="s">
        <v>1075</v>
      </c>
      <c r="D170" s="679" t="s">
        <v>1075</v>
      </c>
      <c r="E170" s="679" t="s">
        <v>1019</v>
      </c>
      <c r="F170" s="665" t="s">
        <v>1029</v>
      </c>
      <c r="G170" s="665" t="s">
        <v>944</v>
      </c>
      <c r="H170" s="679" t="s">
        <v>686</v>
      </c>
      <c r="I170" s="679" t="s">
        <v>881</v>
      </c>
      <c r="J170" s="679" t="s">
        <v>904</v>
      </c>
      <c r="K170" s="665" t="s">
        <v>1070</v>
      </c>
      <c r="L170" s="665" t="s">
        <v>1093</v>
      </c>
      <c r="M170" s="679" t="s">
        <v>1090</v>
      </c>
      <c r="N170" s="679" t="s">
        <v>899</v>
      </c>
      <c r="O170" s="679" t="s">
        <v>1090</v>
      </c>
      <c r="P170" s="665" t="s">
        <v>1034</v>
      </c>
      <c r="Q170" s="665" t="s">
        <v>901</v>
      </c>
      <c r="R170" s="679" t="s">
        <v>918</v>
      </c>
      <c r="S170" s="680" t="s">
        <v>679</v>
      </c>
      <c r="T170" s="680" t="s">
        <v>1030</v>
      </c>
      <c r="U170" s="665" t="s">
        <v>1032</v>
      </c>
      <c r="V170" s="665" t="s">
        <v>686</v>
      </c>
      <c r="W170" s="679" t="s">
        <v>969</v>
      </c>
      <c r="X170" s="679" t="s">
        <v>697</v>
      </c>
      <c r="Y170" s="679" t="s">
        <v>948</v>
      </c>
      <c r="Z170" s="679" t="s">
        <v>698</v>
      </c>
      <c r="AA170" s="679" t="s">
        <v>997</v>
      </c>
      <c r="AB170" s="665" t="s">
        <v>666</v>
      </c>
      <c r="AC170" s="665" t="s">
        <v>682</v>
      </c>
      <c r="AD170" s="665" t="s">
        <v>884</v>
      </c>
      <c r="AE170" s="665" t="s">
        <v>942</v>
      </c>
      <c r="AF170" s="665" t="s">
        <v>1084</v>
      </c>
      <c r="AG170" s="665" t="s">
        <v>666</v>
      </c>
      <c r="AH170" s="665" t="s">
        <v>682</v>
      </c>
      <c r="AI170" s="665" t="s">
        <v>895</v>
      </c>
      <c r="AJ170" s="665" t="s">
        <v>678</v>
      </c>
      <c r="AK170" s="665" t="s">
        <v>887</v>
      </c>
      <c r="AL170" s="680">
        <v>18.2</v>
      </c>
      <c r="AM170" s="680">
        <v>17.7</v>
      </c>
      <c r="AN170" s="680">
        <v>18.899999999999999</v>
      </c>
      <c r="AO170" s="668">
        <v>15.36</v>
      </c>
      <c r="AP170" s="668">
        <v>20.85</v>
      </c>
      <c r="AQ170" s="681" t="s">
        <v>1149</v>
      </c>
      <c r="AR170" s="680">
        <v>26</v>
      </c>
      <c r="AS170" s="680">
        <v>27.4</v>
      </c>
      <c r="AT170" s="668">
        <v>22.53</v>
      </c>
      <c r="AU170" s="668">
        <v>32.880000000000003</v>
      </c>
      <c r="AV170" s="681" t="s">
        <v>1209</v>
      </c>
      <c r="AW170" s="679" t="s">
        <v>1210</v>
      </c>
      <c r="AX170" s="679" t="s">
        <v>1211</v>
      </c>
      <c r="AY170" s="668" t="s">
        <v>1212</v>
      </c>
      <c r="AZ170" s="668" t="s">
        <v>1213</v>
      </c>
      <c r="BA170" s="681" t="s">
        <v>1214</v>
      </c>
      <c r="BB170" s="680">
        <v>6.7</v>
      </c>
      <c r="BC170" s="680">
        <v>14</v>
      </c>
      <c r="BD170" s="668" t="s">
        <v>1141</v>
      </c>
      <c r="BE170" s="668" t="s">
        <v>1168</v>
      </c>
      <c r="BF170" s="679" t="s">
        <v>695</v>
      </c>
      <c r="BG170" s="679" t="s">
        <v>964</v>
      </c>
      <c r="BH170" s="679" t="s">
        <v>688</v>
      </c>
      <c r="BI170" s="665" t="s">
        <v>921</v>
      </c>
      <c r="BJ170" s="665" t="s">
        <v>969</v>
      </c>
      <c r="BK170" s="679" t="s">
        <v>663</v>
      </c>
      <c r="BL170" s="679" t="s">
        <v>235</v>
      </c>
      <c r="BM170" s="679" t="s">
        <v>665</v>
      </c>
      <c r="BN170" s="665" t="s">
        <v>235</v>
      </c>
      <c r="BO170" s="665" t="s">
        <v>235</v>
      </c>
      <c r="BP170" s="679" t="s">
        <v>1163</v>
      </c>
      <c r="BQ170" s="679" t="s">
        <v>937</v>
      </c>
      <c r="BR170" s="679" t="s">
        <v>695</v>
      </c>
      <c r="BS170" s="665" t="s">
        <v>699</v>
      </c>
      <c r="BT170" s="665" t="s">
        <v>922</v>
      </c>
      <c r="BU170" s="679" t="s">
        <v>1062</v>
      </c>
      <c r="BV170" s="680">
        <v>3500</v>
      </c>
      <c r="BW170" s="680">
        <v>5400</v>
      </c>
      <c r="BX170" s="665" t="s">
        <v>664</v>
      </c>
      <c r="BY170" s="665" t="s">
        <v>670</v>
      </c>
      <c r="BZ170" s="681" t="s">
        <v>663</v>
      </c>
      <c r="CA170" s="679" t="s">
        <v>669</v>
      </c>
      <c r="CB170" s="679" t="s">
        <v>682</v>
      </c>
      <c r="CC170" s="665" t="s">
        <v>235</v>
      </c>
      <c r="CD170" s="665" t="s">
        <v>236</v>
      </c>
      <c r="CE170" s="665" t="s">
        <v>669</v>
      </c>
      <c r="CF170" s="665" t="s">
        <v>235</v>
      </c>
      <c r="CG170" s="665" t="s">
        <v>235</v>
      </c>
      <c r="CH170" s="665" t="s">
        <v>667</v>
      </c>
      <c r="CI170" s="679" t="s">
        <v>693</v>
      </c>
      <c r="CJ170" s="679" t="s">
        <v>880</v>
      </c>
      <c r="CK170" s="679" t="s">
        <v>947</v>
      </c>
      <c r="CL170" s="665" t="s">
        <v>895</v>
      </c>
      <c r="CM170" s="665" t="s">
        <v>690</v>
      </c>
      <c r="CN170" s="679" t="s">
        <v>235</v>
      </c>
      <c r="CO170" s="679" t="s">
        <v>235</v>
      </c>
      <c r="CP170" s="679" t="s">
        <v>235</v>
      </c>
      <c r="CQ170" s="665" t="s">
        <v>236</v>
      </c>
      <c r="CR170" s="665" t="s">
        <v>236</v>
      </c>
      <c r="CS170" s="679" t="s">
        <v>896</v>
      </c>
      <c r="CT170" s="679" t="s">
        <v>939</v>
      </c>
      <c r="CU170" s="679" t="s">
        <v>693</v>
      </c>
      <c r="CV170" s="665" t="s">
        <v>685</v>
      </c>
      <c r="CW170" s="665" t="s">
        <v>667</v>
      </c>
      <c r="CX170" s="679" t="s">
        <v>236</v>
      </c>
      <c r="CY170" s="680" t="s">
        <v>236</v>
      </c>
      <c r="CZ170" s="680" t="s">
        <v>236</v>
      </c>
      <c r="DA170" s="665" t="s">
        <v>237</v>
      </c>
      <c r="DB170" s="665" t="s">
        <v>237</v>
      </c>
      <c r="DC170" s="681" t="s">
        <v>236</v>
      </c>
      <c r="DD170" s="681" t="s">
        <v>237</v>
      </c>
      <c r="DE170" s="679" t="s">
        <v>236</v>
      </c>
      <c r="DF170" s="679" t="s">
        <v>237</v>
      </c>
      <c r="DG170" s="679" t="s">
        <v>237</v>
      </c>
      <c r="DH170" s="665" t="s">
        <v>237</v>
      </c>
      <c r="DI170" s="665" t="s">
        <v>232</v>
      </c>
      <c r="DJ170" s="665" t="s">
        <v>237</v>
      </c>
      <c r="DK170" s="665" t="s">
        <v>232</v>
      </c>
      <c r="DL170" s="665" t="s">
        <v>232</v>
      </c>
      <c r="DM170" s="665" t="s">
        <v>237</v>
      </c>
      <c r="DN170" s="665" t="s">
        <v>232</v>
      </c>
      <c r="DO170" s="665" t="s">
        <v>237</v>
      </c>
      <c r="DP170" s="665" t="s">
        <v>232</v>
      </c>
      <c r="DQ170" s="665" t="s">
        <v>237</v>
      </c>
      <c r="DR170" s="681" t="s">
        <v>1038</v>
      </c>
      <c r="DS170" s="681" t="s">
        <v>980</v>
      </c>
      <c r="DT170" s="681" t="s">
        <v>1083</v>
      </c>
      <c r="DU170" s="679" t="s">
        <v>681</v>
      </c>
      <c r="DV170" s="679" t="s">
        <v>999</v>
      </c>
      <c r="DW170" s="682" t="s">
        <v>695</v>
      </c>
    </row>
    <row r="171" spans="1:127" x14ac:dyDescent="0.2">
      <c r="A171" s="661" t="s">
        <v>171</v>
      </c>
      <c r="B171" s="662">
        <v>2013</v>
      </c>
      <c r="C171" s="678" t="s">
        <v>661</v>
      </c>
      <c r="D171" s="679" t="s">
        <v>661</v>
      </c>
      <c r="E171" s="679" t="s">
        <v>661</v>
      </c>
      <c r="F171" s="665" t="s">
        <v>661</v>
      </c>
      <c r="G171" s="665" t="s">
        <v>661</v>
      </c>
      <c r="H171" s="679" t="s">
        <v>661</v>
      </c>
      <c r="I171" s="679" t="s">
        <v>661</v>
      </c>
      <c r="J171" s="679" t="s">
        <v>661</v>
      </c>
      <c r="K171" s="665" t="s">
        <v>661</v>
      </c>
      <c r="L171" s="665" t="s">
        <v>661</v>
      </c>
      <c r="M171" s="679" t="s">
        <v>661</v>
      </c>
      <c r="N171" s="679" t="s">
        <v>661</v>
      </c>
      <c r="O171" s="679" t="s">
        <v>661</v>
      </c>
      <c r="P171" s="665" t="s">
        <v>661</v>
      </c>
      <c r="Q171" s="665" t="s">
        <v>661</v>
      </c>
      <c r="R171" s="679" t="s">
        <v>661</v>
      </c>
      <c r="S171" s="680" t="s">
        <v>661</v>
      </c>
      <c r="T171" s="680" t="s">
        <v>661</v>
      </c>
      <c r="U171" s="665" t="s">
        <v>661</v>
      </c>
      <c r="V171" s="665" t="s">
        <v>661</v>
      </c>
      <c r="W171" s="679" t="s">
        <v>661</v>
      </c>
      <c r="X171" s="679" t="s">
        <v>661</v>
      </c>
      <c r="Y171" s="679" t="s">
        <v>661</v>
      </c>
      <c r="Z171" s="679" t="s">
        <v>661</v>
      </c>
      <c r="AA171" s="679" t="s">
        <v>661</v>
      </c>
      <c r="AB171" s="665" t="s">
        <v>661</v>
      </c>
      <c r="AC171" s="665" t="s">
        <v>661</v>
      </c>
      <c r="AD171" s="665" t="s">
        <v>661</v>
      </c>
      <c r="AE171" s="665" t="s">
        <v>661</v>
      </c>
      <c r="AF171" s="665" t="s">
        <v>661</v>
      </c>
      <c r="AG171" s="665" t="s">
        <v>661</v>
      </c>
      <c r="AH171" s="665" t="s">
        <v>661</v>
      </c>
      <c r="AI171" s="665" t="s">
        <v>661</v>
      </c>
      <c r="AJ171" s="665" t="s">
        <v>661</v>
      </c>
      <c r="AK171" s="665" t="s">
        <v>661</v>
      </c>
      <c r="AL171" s="680" t="s">
        <v>661</v>
      </c>
      <c r="AM171" s="680" t="s">
        <v>661</v>
      </c>
      <c r="AN171" s="680" t="s">
        <v>661</v>
      </c>
      <c r="AO171" s="668" t="s">
        <v>661</v>
      </c>
      <c r="AP171" s="668" t="s">
        <v>661</v>
      </c>
      <c r="AQ171" s="681" t="s">
        <v>661</v>
      </c>
      <c r="AR171" s="680" t="s">
        <v>661</v>
      </c>
      <c r="AS171" s="680" t="s">
        <v>661</v>
      </c>
      <c r="AT171" s="668" t="s">
        <v>661</v>
      </c>
      <c r="AU171" s="668" t="s">
        <v>661</v>
      </c>
      <c r="AV171" s="681" t="s">
        <v>661</v>
      </c>
      <c r="AW171" s="679" t="s">
        <v>661</v>
      </c>
      <c r="AX171" s="679" t="s">
        <v>661</v>
      </c>
      <c r="AY171" s="668" t="s">
        <v>661</v>
      </c>
      <c r="AZ171" s="668" t="s">
        <v>661</v>
      </c>
      <c r="BA171" s="681" t="s">
        <v>661</v>
      </c>
      <c r="BB171" s="680" t="s">
        <v>661</v>
      </c>
      <c r="BC171" s="680" t="s">
        <v>661</v>
      </c>
      <c r="BD171" s="668" t="s">
        <v>661</v>
      </c>
      <c r="BE171" s="668" t="s">
        <v>661</v>
      </c>
      <c r="BF171" s="679" t="s">
        <v>661</v>
      </c>
      <c r="BG171" s="679" t="s">
        <v>661</v>
      </c>
      <c r="BH171" s="679" t="s">
        <v>661</v>
      </c>
      <c r="BI171" s="665" t="s">
        <v>661</v>
      </c>
      <c r="BJ171" s="665" t="s">
        <v>661</v>
      </c>
      <c r="BK171" s="679" t="s">
        <v>661</v>
      </c>
      <c r="BL171" s="679" t="s">
        <v>661</v>
      </c>
      <c r="BM171" s="679" t="s">
        <v>661</v>
      </c>
      <c r="BN171" s="665" t="s">
        <v>661</v>
      </c>
      <c r="BO171" s="665" t="s">
        <v>661</v>
      </c>
      <c r="BP171" s="679" t="s">
        <v>661</v>
      </c>
      <c r="BQ171" s="679" t="s">
        <v>661</v>
      </c>
      <c r="BR171" s="679" t="s">
        <v>661</v>
      </c>
      <c r="BS171" s="665" t="s">
        <v>661</v>
      </c>
      <c r="BT171" s="665" t="s">
        <v>661</v>
      </c>
      <c r="BU171" s="679" t="s">
        <v>661</v>
      </c>
      <c r="BV171" s="680" t="s">
        <v>661</v>
      </c>
      <c r="BW171" s="680" t="s">
        <v>661</v>
      </c>
      <c r="BX171" s="665" t="s">
        <v>661</v>
      </c>
      <c r="BY171" s="665" t="s">
        <v>661</v>
      </c>
      <c r="BZ171" s="681" t="s">
        <v>661</v>
      </c>
      <c r="CA171" s="679" t="s">
        <v>661</v>
      </c>
      <c r="CB171" s="679" t="s">
        <v>661</v>
      </c>
      <c r="CC171" s="665" t="s">
        <v>661</v>
      </c>
      <c r="CD171" s="665" t="s">
        <v>661</v>
      </c>
      <c r="CE171" s="665" t="s">
        <v>661</v>
      </c>
      <c r="CF171" s="665" t="s">
        <v>661</v>
      </c>
      <c r="CG171" s="665" t="s">
        <v>661</v>
      </c>
      <c r="CH171" s="665" t="s">
        <v>661</v>
      </c>
      <c r="CI171" s="679" t="s">
        <v>661</v>
      </c>
      <c r="CJ171" s="679" t="s">
        <v>661</v>
      </c>
      <c r="CK171" s="679" t="s">
        <v>661</v>
      </c>
      <c r="CL171" s="665" t="s">
        <v>661</v>
      </c>
      <c r="CM171" s="665" t="s">
        <v>661</v>
      </c>
      <c r="CN171" s="679" t="s">
        <v>661</v>
      </c>
      <c r="CO171" s="679" t="s">
        <v>661</v>
      </c>
      <c r="CP171" s="679" t="s">
        <v>661</v>
      </c>
      <c r="CQ171" s="665" t="s">
        <v>661</v>
      </c>
      <c r="CR171" s="665" t="s">
        <v>661</v>
      </c>
      <c r="CS171" s="679" t="s">
        <v>661</v>
      </c>
      <c r="CT171" s="679" t="s">
        <v>661</v>
      </c>
      <c r="CU171" s="679" t="s">
        <v>661</v>
      </c>
      <c r="CV171" s="665" t="s">
        <v>661</v>
      </c>
      <c r="CW171" s="665" t="s">
        <v>661</v>
      </c>
      <c r="CX171" s="679" t="s">
        <v>661</v>
      </c>
      <c r="CY171" s="680" t="s">
        <v>661</v>
      </c>
      <c r="CZ171" s="680" t="s">
        <v>661</v>
      </c>
      <c r="DA171" s="665" t="s">
        <v>661</v>
      </c>
      <c r="DB171" s="665" t="s">
        <v>661</v>
      </c>
      <c r="DC171" s="681" t="s">
        <v>661</v>
      </c>
      <c r="DD171" s="681" t="s">
        <v>661</v>
      </c>
      <c r="DE171" s="679" t="s">
        <v>661</v>
      </c>
      <c r="DF171" s="679" t="s">
        <v>661</v>
      </c>
      <c r="DG171" s="679" t="s">
        <v>661</v>
      </c>
      <c r="DH171" s="665" t="s">
        <v>661</v>
      </c>
      <c r="DI171" s="665" t="s">
        <v>661</v>
      </c>
      <c r="DJ171" s="665" t="s">
        <v>661</v>
      </c>
      <c r="DK171" s="665" t="s">
        <v>661</v>
      </c>
      <c r="DL171" s="665" t="s">
        <v>661</v>
      </c>
      <c r="DM171" s="665" t="s">
        <v>661</v>
      </c>
      <c r="DN171" s="665" t="s">
        <v>661</v>
      </c>
      <c r="DO171" s="665" t="s">
        <v>661</v>
      </c>
      <c r="DP171" s="665" t="s">
        <v>661</v>
      </c>
      <c r="DQ171" s="665" t="s">
        <v>661</v>
      </c>
      <c r="DR171" s="681" t="s">
        <v>661</v>
      </c>
      <c r="DS171" s="681" t="s">
        <v>661</v>
      </c>
      <c r="DT171" s="681" t="s">
        <v>661</v>
      </c>
      <c r="DU171" s="679" t="s">
        <v>661</v>
      </c>
      <c r="DV171" s="679" t="s">
        <v>661</v>
      </c>
      <c r="DW171" s="682" t="s">
        <v>661</v>
      </c>
    </row>
    <row r="172" spans="1:127" x14ac:dyDescent="0.2">
      <c r="A172" s="661" t="s">
        <v>172</v>
      </c>
      <c r="B172" s="662">
        <v>2013</v>
      </c>
      <c r="C172" s="678" t="s">
        <v>997</v>
      </c>
      <c r="D172" s="679" t="s">
        <v>692</v>
      </c>
      <c r="E172" s="679" t="s">
        <v>970</v>
      </c>
      <c r="F172" s="665" t="s">
        <v>906</v>
      </c>
      <c r="G172" s="665" t="s">
        <v>698</v>
      </c>
      <c r="H172" s="679" t="s">
        <v>661</v>
      </c>
      <c r="I172" s="679" t="s">
        <v>661</v>
      </c>
      <c r="J172" s="679" t="s">
        <v>661</v>
      </c>
      <c r="K172" s="665" t="s">
        <v>661</v>
      </c>
      <c r="L172" s="665" t="s">
        <v>661</v>
      </c>
      <c r="M172" s="679" t="s">
        <v>997</v>
      </c>
      <c r="N172" s="679" t="s">
        <v>692</v>
      </c>
      <c r="O172" s="679" t="s">
        <v>970</v>
      </c>
      <c r="P172" s="665" t="s">
        <v>906</v>
      </c>
      <c r="Q172" s="665" t="s">
        <v>698</v>
      </c>
      <c r="R172" s="679" t="s">
        <v>661</v>
      </c>
      <c r="S172" s="680" t="s">
        <v>661</v>
      </c>
      <c r="T172" s="680" t="s">
        <v>661</v>
      </c>
      <c r="U172" s="665" t="s">
        <v>661</v>
      </c>
      <c r="V172" s="665" t="s">
        <v>661</v>
      </c>
      <c r="W172" s="679" t="s">
        <v>661</v>
      </c>
      <c r="X172" s="679" t="s">
        <v>661</v>
      </c>
      <c r="Y172" s="679" t="s">
        <v>661</v>
      </c>
      <c r="Z172" s="679" t="s">
        <v>661</v>
      </c>
      <c r="AA172" s="679" t="s">
        <v>661</v>
      </c>
      <c r="AB172" s="665" t="s">
        <v>661</v>
      </c>
      <c r="AC172" s="665" t="s">
        <v>661</v>
      </c>
      <c r="AD172" s="665" t="s">
        <v>661</v>
      </c>
      <c r="AE172" s="665" t="s">
        <v>661</v>
      </c>
      <c r="AF172" s="665" t="s">
        <v>661</v>
      </c>
      <c r="AG172" s="665" t="s">
        <v>661</v>
      </c>
      <c r="AH172" s="665" t="s">
        <v>661</v>
      </c>
      <c r="AI172" s="665" t="s">
        <v>661</v>
      </c>
      <c r="AJ172" s="665" t="s">
        <v>661</v>
      </c>
      <c r="AK172" s="665" t="s">
        <v>661</v>
      </c>
      <c r="AL172" s="680">
        <v>0.2</v>
      </c>
      <c r="AM172" s="680">
        <v>0.2</v>
      </c>
      <c r="AN172" s="680">
        <v>0.3</v>
      </c>
      <c r="AO172" s="668">
        <v>0.35</v>
      </c>
      <c r="AP172" s="668">
        <v>0.15</v>
      </c>
      <c r="AQ172" s="681" t="s">
        <v>952</v>
      </c>
      <c r="AR172" s="680">
        <v>0.2</v>
      </c>
      <c r="AS172" s="680">
        <v>0.4</v>
      </c>
      <c r="AT172" s="668">
        <v>0.41</v>
      </c>
      <c r="AU172" s="668">
        <v>0.17</v>
      </c>
      <c r="AV172" s="681" t="s">
        <v>973</v>
      </c>
      <c r="AW172" s="679" t="s">
        <v>893</v>
      </c>
      <c r="AX172" s="679" t="s">
        <v>972</v>
      </c>
      <c r="AY172" s="668" t="s">
        <v>972</v>
      </c>
      <c r="AZ172" s="668" t="s">
        <v>893</v>
      </c>
      <c r="BA172" s="681" t="s">
        <v>661</v>
      </c>
      <c r="BB172" s="680" t="s">
        <v>661</v>
      </c>
      <c r="BC172" s="680" t="s">
        <v>661</v>
      </c>
      <c r="BD172" s="668" t="s">
        <v>661</v>
      </c>
      <c r="BE172" s="668" t="s">
        <v>661</v>
      </c>
      <c r="BF172" s="679" t="s">
        <v>235</v>
      </c>
      <c r="BG172" s="679" t="s">
        <v>237</v>
      </c>
      <c r="BH172" s="679" t="s">
        <v>663</v>
      </c>
      <c r="BI172" s="665" t="s">
        <v>236</v>
      </c>
      <c r="BJ172" s="665" t="s">
        <v>236</v>
      </c>
      <c r="BK172" s="679" t="s">
        <v>661</v>
      </c>
      <c r="BL172" s="679" t="s">
        <v>661</v>
      </c>
      <c r="BM172" s="679" t="s">
        <v>661</v>
      </c>
      <c r="BN172" s="665" t="s">
        <v>661</v>
      </c>
      <c r="BO172" s="665" t="s">
        <v>661</v>
      </c>
      <c r="BP172" s="679" t="s">
        <v>235</v>
      </c>
      <c r="BQ172" s="679" t="s">
        <v>237</v>
      </c>
      <c r="BR172" s="679" t="s">
        <v>663</v>
      </c>
      <c r="BS172" s="665" t="s">
        <v>236</v>
      </c>
      <c r="BT172" s="665" t="s">
        <v>236</v>
      </c>
      <c r="BU172" s="679" t="s">
        <v>661</v>
      </c>
      <c r="BV172" s="680" t="s">
        <v>661</v>
      </c>
      <c r="BW172" s="680" t="s">
        <v>661</v>
      </c>
      <c r="BX172" s="665" t="s">
        <v>661</v>
      </c>
      <c r="BY172" s="665" t="s">
        <v>661</v>
      </c>
      <c r="BZ172" s="681" t="s">
        <v>661</v>
      </c>
      <c r="CA172" s="679" t="s">
        <v>661</v>
      </c>
      <c r="CB172" s="679" t="s">
        <v>661</v>
      </c>
      <c r="CC172" s="665" t="s">
        <v>661</v>
      </c>
      <c r="CD172" s="665" t="s">
        <v>661</v>
      </c>
      <c r="CE172" s="665" t="s">
        <v>661</v>
      </c>
      <c r="CF172" s="665" t="s">
        <v>661</v>
      </c>
      <c r="CG172" s="665" t="s">
        <v>661</v>
      </c>
      <c r="CH172" s="665" t="s">
        <v>661</v>
      </c>
      <c r="CI172" s="679" t="s">
        <v>236</v>
      </c>
      <c r="CJ172" s="679" t="s">
        <v>236</v>
      </c>
      <c r="CK172" s="679" t="s">
        <v>236</v>
      </c>
      <c r="CL172" s="665" t="s">
        <v>236</v>
      </c>
      <c r="CM172" s="665" t="s">
        <v>232</v>
      </c>
      <c r="CN172" s="679" t="s">
        <v>661</v>
      </c>
      <c r="CO172" s="679" t="s">
        <v>661</v>
      </c>
      <c r="CP172" s="679" t="s">
        <v>661</v>
      </c>
      <c r="CQ172" s="665" t="s">
        <v>661</v>
      </c>
      <c r="CR172" s="665" t="s">
        <v>661</v>
      </c>
      <c r="CS172" s="679" t="s">
        <v>236</v>
      </c>
      <c r="CT172" s="679" t="s">
        <v>236</v>
      </c>
      <c r="CU172" s="679" t="s">
        <v>236</v>
      </c>
      <c r="CV172" s="665" t="s">
        <v>236</v>
      </c>
      <c r="CW172" s="665" t="s">
        <v>232</v>
      </c>
      <c r="CX172" s="679" t="s">
        <v>661</v>
      </c>
      <c r="CY172" s="680" t="s">
        <v>661</v>
      </c>
      <c r="CZ172" s="680" t="s">
        <v>661</v>
      </c>
      <c r="DA172" s="665" t="s">
        <v>661</v>
      </c>
      <c r="DB172" s="665" t="s">
        <v>661</v>
      </c>
      <c r="DC172" s="681" t="s">
        <v>661</v>
      </c>
      <c r="DD172" s="681" t="s">
        <v>661</v>
      </c>
      <c r="DE172" s="679" t="s">
        <v>661</v>
      </c>
      <c r="DF172" s="679" t="s">
        <v>661</v>
      </c>
      <c r="DG172" s="679" t="s">
        <v>661</v>
      </c>
      <c r="DH172" s="665" t="s">
        <v>661</v>
      </c>
      <c r="DI172" s="665" t="s">
        <v>661</v>
      </c>
      <c r="DJ172" s="665" t="s">
        <v>661</v>
      </c>
      <c r="DK172" s="665" t="s">
        <v>661</v>
      </c>
      <c r="DL172" s="665" t="s">
        <v>661</v>
      </c>
      <c r="DM172" s="665" t="s">
        <v>661</v>
      </c>
      <c r="DN172" s="665" t="s">
        <v>661</v>
      </c>
      <c r="DO172" s="665" t="s">
        <v>661</v>
      </c>
      <c r="DP172" s="665" t="s">
        <v>661</v>
      </c>
      <c r="DQ172" s="665" t="s">
        <v>661</v>
      </c>
      <c r="DR172" s="681" t="s">
        <v>661</v>
      </c>
      <c r="DS172" s="681" t="s">
        <v>661</v>
      </c>
      <c r="DT172" s="681" t="s">
        <v>661</v>
      </c>
      <c r="DU172" s="679" t="s">
        <v>661</v>
      </c>
      <c r="DV172" s="679" t="s">
        <v>661</v>
      </c>
      <c r="DW172" s="682" t="s">
        <v>661</v>
      </c>
    </row>
    <row r="173" spans="1:127" x14ac:dyDescent="0.2">
      <c r="A173" s="661" t="s">
        <v>173</v>
      </c>
      <c r="B173" s="662">
        <v>2013</v>
      </c>
      <c r="C173" s="690" t="s">
        <v>661</v>
      </c>
      <c r="D173" s="691" t="s">
        <v>661</v>
      </c>
      <c r="E173" s="691" t="s">
        <v>661</v>
      </c>
      <c r="F173" s="692" t="s">
        <v>661</v>
      </c>
      <c r="G173" s="692" t="s">
        <v>661</v>
      </c>
      <c r="H173" s="691" t="s">
        <v>661</v>
      </c>
      <c r="I173" s="691" t="s">
        <v>661</v>
      </c>
      <c r="J173" s="691" t="s">
        <v>661</v>
      </c>
      <c r="K173" s="692" t="s">
        <v>661</v>
      </c>
      <c r="L173" s="692" t="s">
        <v>661</v>
      </c>
      <c r="M173" s="691" t="s">
        <v>661</v>
      </c>
      <c r="N173" s="691" t="s">
        <v>661</v>
      </c>
      <c r="O173" s="691" t="s">
        <v>661</v>
      </c>
      <c r="P173" s="692" t="s">
        <v>661</v>
      </c>
      <c r="Q173" s="692" t="s">
        <v>661</v>
      </c>
      <c r="R173" s="691" t="s">
        <v>661</v>
      </c>
      <c r="S173" s="693" t="s">
        <v>661</v>
      </c>
      <c r="T173" s="693" t="s">
        <v>661</v>
      </c>
      <c r="U173" s="692" t="s">
        <v>661</v>
      </c>
      <c r="V173" s="692" t="s">
        <v>661</v>
      </c>
      <c r="W173" s="691" t="s">
        <v>661</v>
      </c>
      <c r="X173" s="691" t="s">
        <v>661</v>
      </c>
      <c r="Y173" s="691" t="s">
        <v>661</v>
      </c>
      <c r="Z173" s="691" t="s">
        <v>661</v>
      </c>
      <c r="AA173" s="691" t="s">
        <v>661</v>
      </c>
      <c r="AB173" s="692" t="s">
        <v>661</v>
      </c>
      <c r="AC173" s="692" t="s">
        <v>661</v>
      </c>
      <c r="AD173" s="692" t="s">
        <v>661</v>
      </c>
      <c r="AE173" s="692" t="s">
        <v>661</v>
      </c>
      <c r="AF173" s="692" t="s">
        <v>661</v>
      </c>
      <c r="AG173" s="692" t="s">
        <v>661</v>
      </c>
      <c r="AH173" s="692" t="s">
        <v>661</v>
      </c>
      <c r="AI173" s="692" t="s">
        <v>661</v>
      </c>
      <c r="AJ173" s="692" t="s">
        <v>661</v>
      </c>
      <c r="AK173" s="692" t="s">
        <v>661</v>
      </c>
      <c r="AL173" s="692" t="s">
        <v>661</v>
      </c>
      <c r="AM173" s="692" t="s">
        <v>661</v>
      </c>
      <c r="AN173" s="692" t="s">
        <v>661</v>
      </c>
      <c r="AO173" s="692" t="s">
        <v>661</v>
      </c>
      <c r="AP173" s="692" t="s">
        <v>661</v>
      </c>
      <c r="AQ173" s="695" t="s">
        <v>661</v>
      </c>
      <c r="AR173" s="692" t="s">
        <v>661</v>
      </c>
      <c r="AS173" s="692" t="s">
        <v>661</v>
      </c>
      <c r="AT173" s="692" t="s">
        <v>661</v>
      </c>
      <c r="AU173" s="692" t="s">
        <v>661</v>
      </c>
      <c r="AV173" s="695" t="s">
        <v>661</v>
      </c>
      <c r="AW173" s="691" t="s">
        <v>661</v>
      </c>
      <c r="AX173" s="691" t="s">
        <v>661</v>
      </c>
      <c r="AY173" s="694" t="s">
        <v>661</v>
      </c>
      <c r="AZ173" s="694" t="s">
        <v>661</v>
      </c>
      <c r="BA173" s="695" t="s">
        <v>661</v>
      </c>
      <c r="BB173" s="693" t="s">
        <v>661</v>
      </c>
      <c r="BC173" s="648" t="s">
        <v>661</v>
      </c>
      <c r="BD173" s="694" t="s">
        <v>661</v>
      </c>
      <c r="BE173" s="694" t="s">
        <v>661</v>
      </c>
      <c r="BF173" s="691" t="s">
        <v>661</v>
      </c>
      <c r="BG173" s="691" t="s">
        <v>661</v>
      </c>
      <c r="BH173" s="691" t="s">
        <v>661</v>
      </c>
      <c r="BI173" s="692" t="s">
        <v>661</v>
      </c>
      <c r="BJ173" s="692" t="s">
        <v>661</v>
      </c>
      <c r="BK173" s="691" t="s">
        <v>661</v>
      </c>
      <c r="BL173" s="691" t="s">
        <v>661</v>
      </c>
      <c r="BM173" s="691" t="s">
        <v>661</v>
      </c>
      <c r="BN173" s="692" t="s">
        <v>661</v>
      </c>
      <c r="BO173" s="692" t="s">
        <v>661</v>
      </c>
      <c r="BP173" s="691" t="s">
        <v>661</v>
      </c>
      <c r="BQ173" s="691" t="s">
        <v>661</v>
      </c>
      <c r="BR173" s="691" t="s">
        <v>661</v>
      </c>
      <c r="BS173" s="692" t="s">
        <v>661</v>
      </c>
      <c r="BT173" s="692" t="s">
        <v>661</v>
      </c>
      <c r="BU173" s="691" t="s">
        <v>661</v>
      </c>
      <c r="BV173" s="693" t="s">
        <v>661</v>
      </c>
      <c r="BW173" s="693" t="s">
        <v>661</v>
      </c>
      <c r="BX173" s="692" t="s">
        <v>661</v>
      </c>
      <c r="BY173" s="692" t="s">
        <v>661</v>
      </c>
      <c r="BZ173" s="695" t="s">
        <v>661</v>
      </c>
      <c r="CA173" s="691" t="s">
        <v>661</v>
      </c>
      <c r="CB173" s="691" t="s">
        <v>661</v>
      </c>
      <c r="CC173" s="692" t="s">
        <v>661</v>
      </c>
      <c r="CD173" s="692" t="s">
        <v>661</v>
      </c>
      <c r="CE173" s="692" t="s">
        <v>661</v>
      </c>
      <c r="CF173" s="692" t="s">
        <v>661</v>
      </c>
      <c r="CG173" s="692" t="s">
        <v>661</v>
      </c>
      <c r="CH173" s="692" t="s">
        <v>661</v>
      </c>
      <c r="CI173" s="691" t="s">
        <v>661</v>
      </c>
      <c r="CJ173" s="691" t="s">
        <v>661</v>
      </c>
      <c r="CK173" s="691" t="s">
        <v>661</v>
      </c>
      <c r="CL173" s="692" t="s">
        <v>661</v>
      </c>
      <c r="CM173" s="692" t="s">
        <v>661</v>
      </c>
      <c r="CN173" s="691" t="s">
        <v>661</v>
      </c>
      <c r="CO173" s="691" t="s">
        <v>661</v>
      </c>
      <c r="CP173" s="691" t="s">
        <v>661</v>
      </c>
      <c r="CQ173" s="692" t="s">
        <v>661</v>
      </c>
      <c r="CR173" s="692" t="s">
        <v>661</v>
      </c>
      <c r="CS173" s="691" t="s">
        <v>661</v>
      </c>
      <c r="CT173" s="691" t="s">
        <v>661</v>
      </c>
      <c r="CU173" s="691" t="s">
        <v>661</v>
      </c>
      <c r="CV173" s="692" t="s">
        <v>661</v>
      </c>
      <c r="CW173" s="692" t="s">
        <v>661</v>
      </c>
      <c r="CX173" s="691" t="s">
        <v>661</v>
      </c>
      <c r="CY173" s="693" t="s">
        <v>661</v>
      </c>
      <c r="CZ173" s="693" t="s">
        <v>661</v>
      </c>
      <c r="DA173" s="692" t="s">
        <v>661</v>
      </c>
      <c r="DB173" s="692" t="s">
        <v>661</v>
      </c>
      <c r="DC173" s="695" t="s">
        <v>661</v>
      </c>
      <c r="DD173" s="695" t="s">
        <v>661</v>
      </c>
      <c r="DE173" s="691" t="s">
        <v>661</v>
      </c>
      <c r="DF173" s="691" t="s">
        <v>661</v>
      </c>
      <c r="DG173" s="691" t="s">
        <v>661</v>
      </c>
      <c r="DH173" s="692" t="s">
        <v>661</v>
      </c>
      <c r="DI173" s="692" t="s">
        <v>661</v>
      </c>
      <c r="DJ173" s="692" t="s">
        <v>661</v>
      </c>
      <c r="DK173" s="692" t="s">
        <v>661</v>
      </c>
      <c r="DL173" s="692" t="s">
        <v>661</v>
      </c>
      <c r="DM173" s="692" t="s">
        <v>661</v>
      </c>
      <c r="DN173" s="692" t="s">
        <v>661</v>
      </c>
      <c r="DO173" s="692" t="s">
        <v>661</v>
      </c>
      <c r="DP173" s="692" t="s">
        <v>661</v>
      </c>
      <c r="DQ173" s="692" t="s">
        <v>661</v>
      </c>
      <c r="DR173" s="695" t="s">
        <v>661</v>
      </c>
      <c r="DS173" s="695" t="s">
        <v>661</v>
      </c>
      <c r="DT173" s="695" t="s">
        <v>661</v>
      </c>
      <c r="DU173" s="691" t="s">
        <v>661</v>
      </c>
      <c r="DV173" s="691" t="s">
        <v>661</v>
      </c>
      <c r="DW173" s="696" t="s">
        <v>661</v>
      </c>
    </row>
    <row r="174" spans="1:127" x14ac:dyDescent="0.2">
      <c r="A174" s="661" t="s">
        <v>174</v>
      </c>
      <c r="B174" s="662">
        <v>2013</v>
      </c>
      <c r="C174" s="678" t="s">
        <v>906</v>
      </c>
      <c r="D174" s="679" t="s">
        <v>681</v>
      </c>
      <c r="E174" s="679" t="s">
        <v>997</v>
      </c>
      <c r="F174" s="665" t="s">
        <v>943</v>
      </c>
      <c r="G174" s="665" t="s">
        <v>691</v>
      </c>
      <c r="H174" s="679" t="s">
        <v>235</v>
      </c>
      <c r="I174" s="679" t="s">
        <v>235</v>
      </c>
      <c r="J174" s="679" t="s">
        <v>677</v>
      </c>
      <c r="K174" s="665" t="s">
        <v>236</v>
      </c>
      <c r="L174" s="665" t="s">
        <v>236</v>
      </c>
      <c r="M174" s="679" t="s">
        <v>887</v>
      </c>
      <c r="N174" s="679" t="s">
        <v>964</v>
      </c>
      <c r="O174" s="679" t="s">
        <v>679</v>
      </c>
      <c r="P174" s="665" t="s">
        <v>1070</v>
      </c>
      <c r="Q174" s="665" t="s">
        <v>880</v>
      </c>
      <c r="R174" s="679" t="s">
        <v>879</v>
      </c>
      <c r="S174" s="680">
        <v>1100</v>
      </c>
      <c r="T174" s="680">
        <v>2700</v>
      </c>
      <c r="U174" s="665" t="s">
        <v>235</v>
      </c>
      <c r="V174" s="665" t="s">
        <v>235</v>
      </c>
      <c r="W174" s="679" t="s">
        <v>236</v>
      </c>
      <c r="X174" s="679" t="s">
        <v>236</v>
      </c>
      <c r="Y174" s="679" t="s">
        <v>236</v>
      </c>
      <c r="Z174" s="679" t="s">
        <v>236</v>
      </c>
      <c r="AA174" s="679" t="s">
        <v>669</v>
      </c>
      <c r="AB174" s="665" t="s">
        <v>237</v>
      </c>
      <c r="AC174" s="665" t="s">
        <v>237</v>
      </c>
      <c r="AD174" s="665" t="s">
        <v>237</v>
      </c>
      <c r="AE174" s="665" t="s">
        <v>237</v>
      </c>
      <c r="AF174" s="665" t="s">
        <v>235</v>
      </c>
      <c r="AG174" s="665" t="s">
        <v>237</v>
      </c>
      <c r="AH174" s="665" t="s">
        <v>237</v>
      </c>
      <c r="AI174" s="665" t="s">
        <v>237</v>
      </c>
      <c r="AJ174" s="665" t="s">
        <v>237</v>
      </c>
      <c r="AK174" s="665" t="s">
        <v>235</v>
      </c>
      <c r="AL174" s="680">
        <v>0.2</v>
      </c>
      <c r="AM174" s="680">
        <v>0.1</v>
      </c>
      <c r="AN174" s="680">
        <v>0.3</v>
      </c>
      <c r="AO174" s="668">
        <v>0.26</v>
      </c>
      <c r="AP174" s="668">
        <v>0.13</v>
      </c>
      <c r="AQ174" s="681" t="s">
        <v>952</v>
      </c>
      <c r="AR174" s="680">
        <v>0.2</v>
      </c>
      <c r="AS174" s="680">
        <v>0.4</v>
      </c>
      <c r="AT174" s="668">
        <v>0.4</v>
      </c>
      <c r="AU174" s="668">
        <v>0.2</v>
      </c>
      <c r="AV174" s="681" t="s">
        <v>952</v>
      </c>
      <c r="AW174" s="679" t="s">
        <v>893</v>
      </c>
      <c r="AX174" s="679" t="s">
        <v>973</v>
      </c>
      <c r="AY174" s="668" t="s">
        <v>973</v>
      </c>
      <c r="AZ174" s="668" t="s">
        <v>893</v>
      </c>
      <c r="BA174" s="681" t="s">
        <v>883</v>
      </c>
      <c r="BB174" s="680" t="s">
        <v>882</v>
      </c>
      <c r="BC174" s="680">
        <v>0.2</v>
      </c>
      <c r="BD174" s="668" t="s">
        <v>883</v>
      </c>
      <c r="BE174" s="668" t="s">
        <v>882</v>
      </c>
      <c r="BF174" s="679" t="s">
        <v>664</v>
      </c>
      <c r="BG174" s="679" t="s">
        <v>684</v>
      </c>
      <c r="BH174" s="679" t="s">
        <v>682</v>
      </c>
      <c r="BI174" s="665" t="s">
        <v>663</v>
      </c>
      <c r="BJ174" s="665" t="s">
        <v>235</v>
      </c>
      <c r="BK174" s="679" t="s">
        <v>237</v>
      </c>
      <c r="BL174" s="679" t="s">
        <v>232</v>
      </c>
      <c r="BM174" s="679" t="s">
        <v>236</v>
      </c>
      <c r="BN174" s="665" t="s">
        <v>232</v>
      </c>
      <c r="BO174" s="665" t="s">
        <v>232</v>
      </c>
      <c r="BP174" s="679" t="s">
        <v>879</v>
      </c>
      <c r="BQ174" s="679" t="s">
        <v>235</v>
      </c>
      <c r="BR174" s="679" t="s">
        <v>676</v>
      </c>
      <c r="BS174" s="665" t="s">
        <v>684</v>
      </c>
      <c r="BT174" s="665" t="s">
        <v>235</v>
      </c>
      <c r="BU174" s="679" t="s">
        <v>236</v>
      </c>
      <c r="BV174" s="680" t="s">
        <v>236</v>
      </c>
      <c r="BW174" s="680" t="s">
        <v>235</v>
      </c>
      <c r="BX174" s="665" t="s">
        <v>236</v>
      </c>
      <c r="BY174" s="665" t="s">
        <v>237</v>
      </c>
      <c r="BZ174" s="681" t="s">
        <v>237</v>
      </c>
      <c r="CA174" s="679" t="s">
        <v>237</v>
      </c>
      <c r="CB174" s="679" t="s">
        <v>236</v>
      </c>
      <c r="CC174" s="665" t="s">
        <v>232</v>
      </c>
      <c r="CD174" s="665" t="s">
        <v>232</v>
      </c>
      <c r="CE174" s="665" t="s">
        <v>237</v>
      </c>
      <c r="CF174" s="665" t="s">
        <v>232</v>
      </c>
      <c r="CG174" s="665" t="s">
        <v>232</v>
      </c>
      <c r="CH174" s="665" t="s">
        <v>237</v>
      </c>
      <c r="CI174" s="679" t="s">
        <v>235</v>
      </c>
      <c r="CJ174" s="679" t="s">
        <v>235</v>
      </c>
      <c r="CK174" s="679" t="s">
        <v>669</v>
      </c>
      <c r="CL174" s="665" t="s">
        <v>235</v>
      </c>
      <c r="CM174" s="665" t="s">
        <v>236</v>
      </c>
      <c r="CN174" s="679" t="s">
        <v>232</v>
      </c>
      <c r="CO174" s="679" t="s">
        <v>232</v>
      </c>
      <c r="CP174" s="679" t="s">
        <v>237</v>
      </c>
      <c r="CQ174" s="665" t="s">
        <v>232</v>
      </c>
      <c r="CR174" s="665" t="s">
        <v>232</v>
      </c>
      <c r="CS174" s="679" t="s">
        <v>235</v>
      </c>
      <c r="CT174" s="679" t="s">
        <v>235</v>
      </c>
      <c r="CU174" s="679" t="s">
        <v>665</v>
      </c>
      <c r="CV174" s="665" t="s">
        <v>235</v>
      </c>
      <c r="CW174" s="665" t="s">
        <v>236</v>
      </c>
      <c r="CX174" s="679" t="s">
        <v>232</v>
      </c>
      <c r="CY174" s="680" t="s">
        <v>232</v>
      </c>
      <c r="CZ174" s="680" t="s">
        <v>232</v>
      </c>
      <c r="DA174" s="665" t="s">
        <v>232</v>
      </c>
      <c r="DB174" s="665" t="s">
        <v>232</v>
      </c>
      <c r="DC174" s="681" t="s">
        <v>232</v>
      </c>
      <c r="DD174" s="681" t="s">
        <v>232</v>
      </c>
      <c r="DE174" s="679" t="s">
        <v>232</v>
      </c>
      <c r="DF174" s="679" t="s">
        <v>232</v>
      </c>
      <c r="DG174" s="679" t="s">
        <v>232</v>
      </c>
      <c r="DH174" s="665" t="s">
        <v>232</v>
      </c>
      <c r="DI174" s="665" t="s">
        <v>232</v>
      </c>
      <c r="DJ174" s="665" t="s">
        <v>232</v>
      </c>
      <c r="DK174" s="665" t="s">
        <v>232</v>
      </c>
      <c r="DL174" s="665" t="s">
        <v>232</v>
      </c>
      <c r="DM174" s="665" t="s">
        <v>232</v>
      </c>
      <c r="DN174" s="665" t="s">
        <v>232</v>
      </c>
      <c r="DO174" s="665" t="s">
        <v>232</v>
      </c>
      <c r="DP174" s="665" t="s">
        <v>232</v>
      </c>
      <c r="DQ174" s="665" t="s">
        <v>232</v>
      </c>
      <c r="DR174" s="681" t="s">
        <v>661</v>
      </c>
      <c r="DS174" s="681" t="s">
        <v>661</v>
      </c>
      <c r="DT174" s="681" t="s">
        <v>661</v>
      </c>
      <c r="DU174" s="679" t="s">
        <v>236</v>
      </c>
      <c r="DV174" s="679" t="s">
        <v>236</v>
      </c>
      <c r="DW174" s="682" t="s">
        <v>236</v>
      </c>
    </row>
    <row r="175" spans="1:127" x14ac:dyDescent="0.2">
      <c r="A175" s="661" t="s">
        <v>175</v>
      </c>
      <c r="B175" s="662">
        <v>2013</v>
      </c>
      <c r="C175" s="678" t="s">
        <v>1088</v>
      </c>
      <c r="D175" s="679" t="s">
        <v>1085</v>
      </c>
      <c r="E175" s="679" t="s">
        <v>1046</v>
      </c>
      <c r="F175" s="665" t="s">
        <v>1133</v>
      </c>
      <c r="G175" s="665" t="s">
        <v>1075</v>
      </c>
      <c r="H175" s="679" t="s">
        <v>956</v>
      </c>
      <c r="I175" s="679" t="s">
        <v>736</v>
      </c>
      <c r="J175" s="679" t="s">
        <v>953</v>
      </c>
      <c r="K175" s="665" t="s">
        <v>880</v>
      </c>
      <c r="L175" s="665" t="s">
        <v>934</v>
      </c>
      <c r="M175" s="679" t="s">
        <v>1092</v>
      </c>
      <c r="N175" s="679" t="s">
        <v>1130</v>
      </c>
      <c r="O175" s="679" t="s">
        <v>1046</v>
      </c>
      <c r="P175" s="665" t="s">
        <v>1097</v>
      </c>
      <c r="Q175" s="665" t="s">
        <v>1090</v>
      </c>
      <c r="R175" s="679" t="s">
        <v>990</v>
      </c>
      <c r="S175" s="680" t="s">
        <v>906</v>
      </c>
      <c r="T175" s="680" t="s">
        <v>1061</v>
      </c>
      <c r="U175" s="665" t="s">
        <v>881</v>
      </c>
      <c r="V175" s="665" t="s">
        <v>906</v>
      </c>
      <c r="W175" s="679" t="s">
        <v>684</v>
      </c>
      <c r="X175" s="679" t="s">
        <v>966</v>
      </c>
      <c r="Y175" s="679" t="s">
        <v>678</v>
      </c>
      <c r="Z175" s="679" t="s">
        <v>1009</v>
      </c>
      <c r="AA175" s="679" t="s">
        <v>694</v>
      </c>
      <c r="AB175" s="665" t="s">
        <v>235</v>
      </c>
      <c r="AC175" s="665" t="s">
        <v>664</v>
      </c>
      <c r="AD175" s="665" t="s">
        <v>673</v>
      </c>
      <c r="AE175" s="665" t="s">
        <v>966</v>
      </c>
      <c r="AF175" s="665" t="s">
        <v>688</v>
      </c>
      <c r="AG175" s="665" t="s">
        <v>235</v>
      </c>
      <c r="AH175" s="665" t="s">
        <v>879</v>
      </c>
      <c r="AI175" s="665" t="s">
        <v>671</v>
      </c>
      <c r="AJ175" s="665" t="s">
        <v>678</v>
      </c>
      <c r="AK175" s="665" t="s">
        <v>681</v>
      </c>
      <c r="AL175" s="680">
        <v>0.6</v>
      </c>
      <c r="AM175" s="680">
        <v>0.6</v>
      </c>
      <c r="AN175" s="680">
        <v>0.7</v>
      </c>
      <c r="AO175" s="668">
        <v>0.71</v>
      </c>
      <c r="AP175" s="668">
        <v>0.56999999999999995</v>
      </c>
      <c r="AQ175" s="681" t="s">
        <v>1023</v>
      </c>
      <c r="AR175" s="680">
        <v>0.7</v>
      </c>
      <c r="AS175" s="680">
        <v>0.9</v>
      </c>
      <c r="AT175" s="668">
        <v>0.88</v>
      </c>
      <c r="AU175" s="668">
        <v>0.7</v>
      </c>
      <c r="AV175" s="681" t="s">
        <v>984</v>
      </c>
      <c r="AW175" s="679" t="s">
        <v>1037</v>
      </c>
      <c r="AX175" s="679" t="s">
        <v>931</v>
      </c>
      <c r="AY175" s="668" t="s">
        <v>931</v>
      </c>
      <c r="AZ175" s="668" t="s">
        <v>1037</v>
      </c>
      <c r="BA175" s="681" t="s">
        <v>952</v>
      </c>
      <c r="BB175" s="680">
        <v>0.1</v>
      </c>
      <c r="BC175" s="680">
        <v>0.6</v>
      </c>
      <c r="BD175" s="668" t="s">
        <v>952</v>
      </c>
      <c r="BE175" s="668" t="s">
        <v>952</v>
      </c>
      <c r="BF175" s="679" t="s">
        <v>957</v>
      </c>
      <c r="BG175" s="679" t="s">
        <v>894</v>
      </c>
      <c r="BH175" s="679" t="s">
        <v>686</v>
      </c>
      <c r="BI175" s="665" t="s">
        <v>916</v>
      </c>
      <c r="BJ175" s="665" t="s">
        <v>895</v>
      </c>
      <c r="BK175" s="679" t="s">
        <v>237</v>
      </c>
      <c r="BL175" s="679" t="s">
        <v>237</v>
      </c>
      <c r="BM175" s="679" t="s">
        <v>237</v>
      </c>
      <c r="BN175" s="665" t="s">
        <v>232</v>
      </c>
      <c r="BO175" s="665" t="s">
        <v>232</v>
      </c>
      <c r="BP175" s="679" t="s">
        <v>1058</v>
      </c>
      <c r="BQ175" s="679" t="s">
        <v>934</v>
      </c>
      <c r="BR175" s="679" t="s">
        <v>881</v>
      </c>
      <c r="BS175" s="665" t="s">
        <v>916</v>
      </c>
      <c r="BT175" s="665" t="s">
        <v>885</v>
      </c>
      <c r="BU175" s="679" t="s">
        <v>691</v>
      </c>
      <c r="BV175" s="680">
        <v>2300</v>
      </c>
      <c r="BW175" s="680" t="s">
        <v>681</v>
      </c>
      <c r="BX175" s="665" t="s">
        <v>666</v>
      </c>
      <c r="BY175" s="665" t="s">
        <v>664</v>
      </c>
      <c r="BZ175" s="681" t="s">
        <v>237</v>
      </c>
      <c r="CA175" s="679" t="s">
        <v>664</v>
      </c>
      <c r="CB175" s="679" t="s">
        <v>666</v>
      </c>
      <c r="CC175" s="665" t="s">
        <v>232</v>
      </c>
      <c r="CD175" s="665" t="s">
        <v>235</v>
      </c>
      <c r="CE175" s="665" t="s">
        <v>685</v>
      </c>
      <c r="CF175" s="665" t="s">
        <v>232</v>
      </c>
      <c r="CG175" s="665" t="s">
        <v>235</v>
      </c>
      <c r="CH175" s="665" t="s">
        <v>235</v>
      </c>
      <c r="CI175" s="679" t="s">
        <v>679</v>
      </c>
      <c r="CJ175" s="679" t="s">
        <v>881</v>
      </c>
      <c r="CK175" s="679" t="s">
        <v>1025</v>
      </c>
      <c r="CL175" s="665" t="s">
        <v>887</v>
      </c>
      <c r="CM175" s="665" t="s">
        <v>985</v>
      </c>
      <c r="CN175" s="679" t="s">
        <v>237</v>
      </c>
      <c r="CO175" s="679" t="s">
        <v>237</v>
      </c>
      <c r="CP175" s="679" t="s">
        <v>236</v>
      </c>
      <c r="CQ175" s="665" t="s">
        <v>232</v>
      </c>
      <c r="CR175" s="665" t="s">
        <v>232</v>
      </c>
      <c r="CS175" s="679" t="s">
        <v>679</v>
      </c>
      <c r="CT175" s="679" t="s">
        <v>881</v>
      </c>
      <c r="CU175" s="679" t="s">
        <v>1025</v>
      </c>
      <c r="CV175" s="665" t="s">
        <v>887</v>
      </c>
      <c r="CW175" s="665" t="s">
        <v>700</v>
      </c>
      <c r="CX175" s="679" t="s">
        <v>236</v>
      </c>
      <c r="CY175" s="680" t="s">
        <v>236</v>
      </c>
      <c r="CZ175" s="680" t="s">
        <v>236</v>
      </c>
      <c r="DA175" s="665" t="s">
        <v>236</v>
      </c>
      <c r="DB175" s="665" t="s">
        <v>237</v>
      </c>
      <c r="DC175" s="681" t="s">
        <v>232</v>
      </c>
      <c r="DD175" s="681" t="s">
        <v>232</v>
      </c>
      <c r="DE175" s="679" t="s">
        <v>232</v>
      </c>
      <c r="DF175" s="679" t="s">
        <v>237</v>
      </c>
      <c r="DG175" s="679" t="s">
        <v>236</v>
      </c>
      <c r="DH175" s="665" t="s">
        <v>232</v>
      </c>
      <c r="DI175" s="665" t="s">
        <v>232</v>
      </c>
      <c r="DJ175" s="665" t="s">
        <v>232</v>
      </c>
      <c r="DK175" s="665" t="s">
        <v>232</v>
      </c>
      <c r="DL175" s="665" t="s">
        <v>237</v>
      </c>
      <c r="DM175" s="665" t="s">
        <v>232</v>
      </c>
      <c r="DN175" s="665" t="s">
        <v>232</v>
      </c>
      <c r="DO175" s="665" t="s">
        <v>232</v>
      </c>
      <c r="DP175" s="665" t="s">
        <v>232</v>
      </c>
      <c r="DQ175" s="665" t="s">
        <v>237</v>
      </c>
      <c r="DR175" s="681" t="s">
        <v>661</v>
      </c>
      <c r="DS175" s="681" t="s">
        <v>661</v>
      </c>
      <c r="DT175" s="681" t="s">
        <v>661</v>
      </c>
      <c r="DU175" s="679" t="s">
        <v>691</v>
      </c>
      <c r="DV175" s="679" t="s">
        <v>896</v>
      </c>
      <c r="DW175" s="682" t="s">
        <v>994</v>
      </c>
    </row>
    <row r="176" spans="1:127" x14ac:dyDescent="0.2">
      <c r="A176" s="661" t="s">
        <v>176</v>
      </c>
      <c r="B176" s="662">
        <v>2013</v>
      </c>
      <c r="C176" s="678" t="s">
        <v>237</v>
      </c>
      <c r="D176" s="679" t="s">
        <v>237</v>
      </c>
      <c r="E176" s="679" t="s">
        <v>236</v>
      </c>
      <c r="F176" s="665" t="s">
        <v>237</v>
      </c>
      <c r="G176" s="665" t="s">
        <v>232</v>
      </c>
      <c r="H176" s="679" t="s">
        <v>661</v>
      </c>
      <c r="I176" s="679" t="s">
        <v>661</v>
      </c>
      <c r="J176" s="679" t="s">
        <v>661</v>
      </c>
      <c r="K176" s="665" t="s">
        <v>661</v>
      </c>
      <c r="L176" s="665" t="s">
        <v>661</v>
      </c>
      <c r="M176" s="679" t="s">
        <v>237</v>
      </c>
      <c r="N176" s="679" t="s">
        <v>237</v>
      </c>
      <c r="O176" s="679" t="s">
        <v>236</v>
      </c>
      <c r="P176" s="665" t="s">
        <v>237</v>
      </c>
      <c r="Q176" s="665" t="s">
        <v>232</v>
      </c>
      <c r="R176" s="679" t="s">
        <v>232</v>
      </c>
      <c r="S176" s="680" t="s">
        <v>232</v>
      </c>
      <c r="T176" s="680" t="s">
        <v>232</v>
      </c>
      <c r="U176" s="665" t="s">
        <v>232</v>
      </c>
      <c r="V176" s="665" t="s">
        <v>232</v>
      </c>
      <c r="W176" s="679" t="s">
        <v>661</v>
      </c>
      <c r="X176" s="679" t="s">
        <v>661</v>
      </c>
      <c r="Y176" s="679" t="s">
        <v>661</v>
      </c>
      <c r="Z176" s="679" t="s">
        <v>232</v>
      </c>
      <c r="AA176" s="679" t="s">
        <v>232</v>
      </c>
      <c r="AB176" s="665" t="s">
        <v>661</v>
      </c>
      <c r="AC176" s="665" t="s">
        <v>661</v>
      </c>
      <c r="AD176" s="665" t="s">
        <v>661</v>
      </c>
      <c r="AE176" s="665" t="s">
        <v>232</v>
      </c>
      <c r="AF176" s="665" t="s">
        <v>232</v>
      </c>
      <c r="AG176" s="665" t="s">
        <v>661</v>
      </c>
      <c r="AH176" s="665" t="s">
        <v>661</v>
      </c>
      <c r="AI176" s="665" t="s">
        <v>661</v>
      </c>
      <c r="AJ176" s="665" t="s">
        <v>232</v>
      </c>
      <c r="AK176" s="665" t="s">
        <v>232</v>
      </c>
      <c r="AL176" s="680" t="s">
        <v>882</v>
      </c>
      <c r="AM176" s="680" t="s">
        <v>882</v>
      </c>
      <c r="AN176" s="680" t="s">
        <v>882</v>
      </c>
      <c r="AO176" s="668" t="s">
        <v>882</v>
      </c>
      <c r="AP176" s="668" t="s">
        <v>882</v>
      </c>
      <c r="AQ176" s="681" t="s">
        <v>882</v>
      </c>
      <c r="AR176" s="680" t="s">
        <v>882</v>
      </c>
      <c r="AS176" s="680" t="s">
        <v>882</v>
      </c>
      <c r="AT176" s="668" t="s">
        <v>882</v>
      </c>
      <c r="AU176" s="668" t="s">
        <v>882</v>
      </c>
      <c r="AV176" s="681" t="s">
        <v>882</v>
      </c>
      <c r="AW176" s="679" t="s">
        <v>882</v>
      </c>
      <c r="AX176" s="679" t="s">
        <v>882</v>
      </c>
      <c r="AY176" s="668" t="s">
        <v>882</v>
      </c>
      <c r="AZ176" s="668" t="s">
        <v>882</v>
      </c>
      <c r="BA176" s="681" t="s">
        <v>882</v>
      </c>
      <c r="BB176" s="680" t="s">
        <v>882</v>
      </c>
      <c r="BC176" s="680" t="s">
        <v>882</v>
      </c>
      <c r="BD176" s="668" t="s">
        <v>882</v>
      </c>
      <c r="BE176" s="668" t="s">
        <v>882</v>
      </c>
      <c r="BF176" s="679" t="s">
        <v>232</v>
      </c>
      <c r="BG176" s="679" t="s">
        <v>232</v>
      </c>
      <c r="BH176" s="679" t="s">
        <v>232</v>
      </c>
      <c r="BI176" s="665" t="s">
        <v>232</v>
      </c>
      <c r="BJ176" s="665" t="s">
        <v>232</v>
      </c>
      <c r="BK176" s="679" t="s">
        <v>661</v>
      </c>
      <c r="BL176" s="679" t="s">
        <v>661</v>
      </c>
      <c r="BM176" s="679" t="s">
        <v>661</v>
      </c>
      <c r="BN176" s="665" t="s">
        <v>661</v>
      </c>
      <c r="BO176" s="665" t="s">
        <v>661</v>
      </c>
      <c r="BP176" s="679" t="s">
        <v>232</v>
      </c>
      <c r="BQ176" s="679" t="s">
        <v>232</v>
      </c>
      <c r="BR176" s="679" t="s">
        <v>232</v>
      </c>
      <c r="BS176" s="665" t="s">
        <v>232</v>
      </c>
      <c r="BT176" s="665" t="s">
        <v>232</v>
      </c>
      <c r="BU176" s="679" t="s">
        <v>232</v>
      </c>
      <c r="BV176" s="680" t="s">
        <v>232</v>
      </c>
      <c r="BW176" s="680" t="s">
        <v>232</v>
      </c>
      <c r="BX176" s="665" t="s">
        <v>232</v>
      </c>
      <c r="BY176" s="665" t="s">
        <v>232</v>
      </c>
      <c r="BZ176" s="681" t="s">
        <v>661</v>
      </c>
      <c r="CA176" s="679" t="s">
        <v>232</v>
      </c>
      <c r="CB176" s="679" t="s">
        <v>232</v>
      </c>
      <c r="CC176" s="665" t="s">
        <v>661</v>
      </c>
      <c r="CD176" s="665" t="s">
        <v>232</v>
      </c>
      <c r="CE176" s="665" t="s">
        <v>232</v>
      </c>
      <c r="CF176" s="665" t="s">
        <v>661</v>
      </c>
      <c r="CG176" s="665" t="s">
        <v>232</v>
      </c>
      <c r="CH176" s="665" t="s">
        <v>232</v>
      </c>
      <c r="CI176" s="679" t="s">
        <v>232</v>
      </c>
      <c r="CJ176" s="679" t="s">
        <v>232</v>
      </c>
      <c r="CK176" s="679" t="s">
        <v>232</v>
      </c>
      <c r="CL176" s="665" t="s">
        <v>232</v>
      </c>
      <c r="CM176" s="665" t="s">
        <v>232</v>
      </c>
      <c r="CN176" s="679" t="s">
        <v>661</v>
      </c>
      <c r="CO176" s="679" t="s">
        <v>661</v>
      </c>
      <c r="CP176" s="679" t="s">
        <v>661</v>
      </c>
      <c r="CQ176" s="665" t="s">
        <v>661</v>
      </c>
      <c r="CR176" s="665" t="s">
        <v>661</v>
      </c>
      <c r="CS176" s="679" t="s">
        <v>232</v>
      </c>
      <c r="CT176" s="679" t="s">
        <v>232</v>
      </c>
      <c r="CU176" s="679" t="s">
        <v>232</v>
      </c>
      <c r="CV176" s="665" t="s">
        <v>232</v>
      </c>
      <c r="CW176" s="665" t="s">
        <v>232</v>
      </c>
      <c r="CX176" s="679" t="s">
        <v>232</v>
      </c>
      <c r="CY176" s="680" t="s">
        <v>232</v>
      </c>
      <c r="CZ176" s="680" t="s">
        <v>232</v>
      </c>
      <c r="DA176" s="665" t="s">
        <v>232</v>
      </c>
      <c r="DB176" s="665" t="s">
        <v>232</v>
      </c>
      <c r="DC176" s="681" t="s">
        <v>661</v>
      </c>
      <c r="DD176" s="681" t="s">
        <v>661</v>
      </c>
      <c r="DE176" s="679" t="s">
        <v>661</v>
      </c>
      <c r="DF176" s="679" t="s">
        <v>232</v>
      </c>
      <c r="DG176" s="679" t="s">
        <v>232</v>
      </c>
      <c r="DH176" s="665" t="s">
        <v>661</v>
      </c>
      <c r="DI176" s="665" t="s">
        <v>661</v>
      </c>
      <c r="DJ176" s="665" t="s">
        <v>661</v>
      </c>
      <c r="DK176" s="665" t="s">
        <v>232</v>
      </c>
      <c r="DL176" s="665" t="s">
        <v>232</v>
      </c>
      <c r="DM176" s="665" t="s">
        <v>661</v>
      </c>
      <c r="DN176" s="665" t="s">
        <v>661</v>
      </c>
      <c r="DO176" s="665" t="s">
        <v>661</v>
      </c>
      <c r="DP176" s="665" t="s">
        <v>232</v>
      </c>
      <c r="DQ176" s="665" t="s">
        <v>232</v>
      </c>
      <c r="DR176" s="681" t="s">
        <v>661</v>
      </c>
      <c r="DS176" s="681" t="s">
        <v>661</v>
      </c>
      <c r="DT176" s="681" t="s">
        <v>661</v>
      </c>
      <c r="DU176" s="679" t="s">
        <v>661</v>
      </c>
      <c r="DV176" s="679" t="s">
        <v>661</v>
      </c>
      <c r="DW176" s="682" t="s">
        <v>661</v>
      </c>
    </row>
    <row r="177" spans="1:127" x14ac:dyDescent="0.2">
      <c r="A177" s="661" t="s">
        <v>177</v>
      </c>
      <c r="B177" s="662">
        <v>2013</v>
      </c>
      <c r="C177" s="690" t="s">
        <v>661</v>
      </c>
      <c r="D177" s="691" t="s">
        <v>661</v>
      </c>
      <c r="E177" s="691" t="s">
        <v>661</v>
      </c>
      <c r="F177" s="692" t="s">
        <v>661</v>
      </c>
      <c r="G177" s="692" t="s">
        <v>661</v>
      </c>
      <c r="H177" s="691" t="s">
        <v>661</v>
      </c>
      <c r="I177" s="691" t="s">
        <v>661</v>
      </c>
      <c r="J177" s="691" t="s">
        <v>661</v>
      </c>
      <c r="K177" s="692" t="s">
        <v>661</v>
      </c>
      <c r="L177" s="692" t="s">
        <v>661</v>
      </c>
      <c r="M177" s="691" t="s">
        <v>661</v>
      </c>
      <c r="N177" s="691" t="s">
        <v>661</v>
      </c>
      <c r="O177" s="691" t="s">
        <v>661</v>
      </c>
      <c r="P177" s="692" t="s">
        <v>661</v>
      </c>
      <c r="Q177" s="692" t="s">
        <v>661</v>
      </c>
      <c r="R177" s="691" t="s">
        <v>661</v>
      </c>
      <c r="S177" s="693" t="s">
        <v>661</v>
      </c>
      <c r="T177" s="693" t="s">
        <v>661</v>
      </c>
      <c r="U177" s="692" t="s">
        <v>661</v>
      </c>
      <c r="V177" s="692" t="s">
        <v>661</v>
      </c>
      <c r="W177" s="691" t="s">
        <v>661</v>
      </c>
      <c r="X177" s="691" t="s">
        <v>661</v>
      </c>
      <c r="Y177" s="691" t="s">
        <v>661</v>
      </c>
      <c r="Z177" s="691" t="s">
        <v>661</v>
      </c>
      <c r="AA177" s="691" t="s">
        <v>661</v>
      </c>
      <c r="AB177" s="692" t="s">
        <v>661</v>
      </c>
      <c r="AC177" s="692" t="s">
        <v>661</v>
      </c>
      <c r="AD177" s="692" t="s">
        <v>661</v>
      </c>
      <c r="AE177" s="692" t="s">
        <v>661</v>
      </c>
      <c r="AF177" s="692" t="s">
        <v>661</v>
      </c>
      <c r="AG177" s="692" t="s">
        <v>661</v>
      </c>
      <c r="AH177" s="692" t="s">
        <v>661</v>
      </c>
      <c r="AI177" s="692" t="s">
        <v>661</v>
      </c>
      <c r="AJ177" s="692" t="s">
        <v>661</v>
      </c>
      <c r="AK177" s="692" t="s">
        <v>661</v>
      </c>
      <c r="AL177" s="692" t="s">
        <v>661</v>
      </c>
      <c r="AM177" s="692" t="s">
        <v>661</v>
      </c>
      <c r="AN177" s="692" t="s">
        <v>661</v>
      </c>
      <c r="AO177" s="692" t="s">
        <v>661</v>
      </c>
      <c r="AP177" s="692" t="s">
        <v>661</v>
      </c>
      <c r="AQ177" s="695" t="s">
        <v>661</v>
      </c>
      <c r="AR177" s="692" t="s">
        <v>661</v>
      </c>
      <c r="AS177" s="692" t="s">
        <v>661</v>
      </c>
      <c r="AT177" s="692" t="s">
        <v>661</v>
      </c>
      <c r="AU177" s="692" t="s">
        <v>661</v>
      </c>
      <c r="AV177" s="695" t="s">
        <v>661</v>
      </c>
      <c r="AW177" s="691" t="s">
        <v>661</v>
      </c>
      <c r="AX177" s="691" t="s">
        <v>661</v>
      </c>
      <c r="AY177" s="694" t="s">
        <v>661</v>
      </c>
      <c r="AZ177" s="694" t="s">
        <v>661</v>
      </c>
      <c r="BA177" s="695" t="s">
        <v>661</v>
      </c>
      <c r="BB177" s="693" t="s">
        <v>661</v>
      </c>
      <c r="BC177" s="693" t="s">
        <v>661</v>
      </c>
      <c r="BD177" s="694" t="s">
        <v>661</v>
      </c>
      <c r="BE177" s="694" t="s">
        <v>661</v>
      </c>
      <c r="BF177" s="691" t="s">
        <v>661</v>
      </c>
      <c r="BG177" s="691" t="s">
        <v>661</v>
      </c>
      <c r="BH177" s="691" t="s">
        <v>661</v>
      </c>
      <c r="BI177" s="692" t="s">
        <v>661</v>
      </c>
      <c r="BJ177" s="692" t="s">
        <v>661</v>
      </c>
      <c r="BK177" s="691" t="s">
        <v>661</v>
      </c>
      <c r="BL177" s="691" t="s">
        <v>661</v>
      </c>
      <c r="BM177" s="691" t="s">
        <v>661</v>
      </c>
      <c r="BN177" s="692" t="s">
        <v>661</v>
      </c>
      <c r="BO177" s="692" t="s">
        <v>661</v>
      </c>
      <c r="BP177" s="691" t="s">
        <v>661</v>
      </c>
      <c r="BQ177" s="691" t="s">
        <v>661</v>
      </c>
      <c r="BR177" s="691" t="s">
        <v>661</v>
      </c>
      <c r="BS177" s="692" t="s">
        <v>661</v>
      </c>
      <c r="BT177" s="692" t="s">
        <v>661</v>
      </c>
      <c r="BU177" s="691" t="s">
        <v>661</v>
      </c>
      <c r="BV177" s="693" t="s">
        <v>661</v>
      </c>
      <c r="BW177" s="693" t="s">
        <v>661</v>
      </c>
      <c r="BX177" s="692" t="s">
        <v>661</v>
      </c>
      <c r="BY177" s="692" t="s">
        <v>661</v>
      </c>
      <c r="BZ177" s="695" t="s">
        <v>661</v>
      </c>
      <c r="CA177" s="691" t="s">
        <v>661</v>
      </c>
      <c r="CB177" s="691" t="s">
        <v>661</v>
      </c>
      <c r="CC177" s="692" t="s">
        <v>661</v>
      </c>
      <c r="CD177" s="692" t="s">
        <v>661</v>
      </c>
      <c r="CE177" s="692" t="s">
        <v>661</v>
      </c>
      <c r="CF177" s="692" t="s">
        <v>661</v>
      </c>
      <c r="CG177" s="692" t="s">
        <v>661</v>
      </c>
      <c r="CH177" s="692" t="s">
        <v>661</v>
      </c>
      <c r="CI177" s="691" t="s">
        <v>661</v>
      </c>
      <c r="CJ177" s="691" t="s">
        <v>661</v>
      </c>
      <c r="CK177" s="691" t="s">
        <v>661</v>
      </c>
      <c r="CL177" s="692" t="s">
        <v>661</v>
      </c>
      <c r="CM177" s="692" t="s">
        <v>661</v>
      </c>
      <c r="CN177" s="691" t="s">
        <v>661</v>
      </c>
      <c r="CO177" s="691" t="s">
        <v>661</v>
      </c>
      <c r="CP177" s="691" t="s">
        <v>661</v>
      </c>
      <c r="CQ177" s="692" t="s">
        <v>661</v>
      </c>
      <c r="CR177" s="692" t="s">
        <v>661</v>
      </c>
      <c r="CS177" s="691" t="s">
        <v>661</v>
      </c>
      <c r="CT177" s="691" t="s">
        <v>661</v>
      </c>
      <c r="CU177" s="691" t="s">
        <v>661</v>
      </c>
      <c r="CV177" s="692" t="s">
        <v>661</v>
      </c>
      <c r="CW177" s="692" t="s">
        <v>661</v>
      </c>
      <c r="CX177" s="691" t="s">
        <v>661</v>
      </c>
      <c r="CY177" s="693" t="s">
        <v>661</v>
      </c>
      <c r="CZ177" s="693" t="s">
        <v>661</v>
      </c>
      <c r="DA177" s="692" t="s">
        <v>661</v>
      </c>
      <c r="DB177" s="692" t="s">
        <v>661</v>
      </c>
      <c r="DC177" s="695" t="s">
        <v>661</v>
      </c>
      <c r="DD177" s="695" t="s">
        <v>661</v>
      </c>
      <c r="DE177" s="691" t="s">
        <v>661</v>
      </c>
      <c r="DF177" s="691" t="s">
        <v>661</v>
      </c>
      <c r="DG177" s="691" t="s">
        <v>661</v>
      </c>
      <c r="DH177" s="692" t="s">
        <v>661</v>
      </c>
      <c r="DI177" s="692" t="s">
        <v>661</v>
      </c>
      <c r="DJ177" s="692" t="s">
        <v>661</v>
      </c>
      <c r="DK177" s="692" t="s">
        <v>661</v>
      </c>
      <c r="DL177" s="692" t="s">
        <v>661</v>
      </c>
      <c r="DM177" s="692" t="s">
        <v>661</v>
      </c>
      <c r="DN177" s="692" t="s">
        <v>661</v>
      </c>
      <c r="DO177" s="692" t="s">
        <v>661</v>
      </c>
      <c r="DP177" s="692" t="s">
        <v>661</v>
      </c>
      <c r="DQ177" s="692" t="s">
        <v>661</v>
      </c>
      <c r="DR177" s="695" t="s">
        <v>661</v>
      </c>
      <c r="DS177" s="695" t="s">
        <v>661</v>
      </c>
      <c r="DT177" s="695" t="s">
        <v>661</v>
      </c>
      <c r="DU177" s="691" t="s">
        <v>661</v>
      </c>
      <c r="DV177" s="691" t="s">
        <v>661</v>
      </c>
      <c r="DW177" s="696" t="s">
        <v>661</v>
      </c>
    </row>
    <row r="178" spans="1:127" x14ac:dyDescent="0.2">
      <c r="A178" s="661" t="s">
        <v>178</v>
      </c>
      <c r="B178" s="662">
        <v>2013</v>
      </c>
      <c r="C178" s="678" t="s">
        <v>901</v>
      </c>
      <c r="D178" s="679" t="s">
        <v>1120</v>
      </c>
      <c r="E178" s="679" t="s">
        <v>1090</v>
      </c>
      <c r="F178" s="665" t="s">
        <v>1049</v>
      </c>
      <c r="G178" s="665" t="s">
        <v>980</v>
      </c>
      <c r="H178" s="679" t="s">
        <v>1025</v>
      </c>
      <c r="I178" s="679" t="s">
        <v>695</v>
      </c>
      <c r="J178" s="679" t="s">
        <v>1030</v>
      </c>
      <c r="K178" s="665" t="s">
        <v>695</v>
      </c>
      <c r="L178" s="665" t="s">
        <v>681</v>
      </c>
      <c r="M178" s="679" t="s">
        <v>910</v>
      </c>
      <c r="N178" s="679" t="s">
        <v>1031</v>
      </c>
      <c r="O178" s="679" t="s">
        <v>908</v>
      </c>
      <c r="P178" s="665" t="s">
        <v>1030</v>
      </c>
      <c r="Q178" s="665" t="s">
        <v>1153</v>
      </c>
      <c r="R178" s="679" t="s">
        <v>957</v>
      </c>
      <c r="S178" s="680">
        <v>3800</v>
      </c>
      <c r="T178" s="680" t="s">
        <v>686</v>
      </c>
      <c r="U178" s="665" t="s">
        <v>682</v>
      </c>
      <c r="V178" s="665" t="s">
        <v>675</v>
      </c>
      <c r="W178" s="679" t="s">
        <v>994</v>
      </c>
      <c r="X178" s="679" t="s">
        <v>1093</v>
      </c>
      <c r="Y178" s="679" t="s">
        <v>689</v>
      </c>
      <c r="Z178" s="679" t="s">
        <v>683</v>
      </c>
      <c r="AA178" s="679" t="s">
        <v>675</v>
      </c>
      <c r="AB178" s="665" t="s">
        <v>672</v>
      </c>
      <c r="AC178" s="665" t="s">
        <v>699</v>
      </c>
      <c r="AD178" s="665" t="s">
        <v>966</v>
      </c>
      <c r="AE178" s="665" t="s">
        <v>677</v>
      </c>
      <c r="AF178" s="665" t="s">
        <v>664</v>
      </c>
      <c r="AG178" s="665" t="s">
        <v>672</v>
      </c>
      <c r="AH178" s="665" t="s">
        <v>699</v>
      </c>
      <c r="AI178" s="665" t="s">
        <v>966</v>
      </c>
      <c r="AJ178" s="665" t="s">
        <v>667</v>
      </c>
      <c r="AK178" s="665" t="s">
        <v>683</v>
      </c>
      <c r="AL178" s="680">
        <v>1.6</v>
      </c>
      <c r="AM178" s="680">
        <v>1</v>
      </c>
      <c r="AN178" s="680">
        <v>2.8</v>
      </c>
      <c r="AO178" s="668">
        <v>1.42</v>
      </c>
      <c r="AP178" s="668">
        <v>1.87</v>
      </c>
      <c r="AQ178" s="681" t="s">
        <v>923</v>
      </c>
      <c r="AR178" s="680">
        <v>1.3</v>
      </c>
      <c r="AS178" s="680">
        <v>3.9</v>
      </c>
      <c r="AT178" s="668">
        <v>1.85</v>
      </c>
      <c r="AU178" s="668">
        <v>3.08</v>
      </c>
      <c r="AV178" s="681" t="s">
        <v>1077</v>
      </c>
      <c r="AW178" s="679" t="s">
        <v>963</v>
      </c>
      <c r="AX178" s="679" t="s">
        <v>1215</v>
      </c>
      <c r="AY178" s="668" t="s">
        <v>927</v>
      </c>
      <c r="AZ178" s="668" t="s">
        <v>928</v>
      </c>
      <c r="BA178" s="681" t="s">
        <v>930</v>
      </c>
      <c r="BB178" s="680">
        <v>0.3</v>
      </c>
      <c r="BC178" s="680">
        <v>1.2</v>
      </c>
      <c r="BD178" s="668" t="s">
        <v>973</v>
      </c>
      <c r="BE178" s="668" t="s">
        <v>971</v>
      </c>
      <c r="BF178" s="679" t="s">
        <v>896</v>
      </c>
      <c r="BG178" s="679" t="s">
        <v>235</v>
      </c>
      <c r="BH178" s="679" t="s">
        <v>1032</v>
      </c>
      <c r="BI178" s="665" t="s">
        <v>664</v>
      </c>
      <c r="BJ178" s="665" t="s">
        <v>690</v>
      </c>
      <c r="BK178" s="679" t="s">
        <v>663</v>
      </c>
      <c r="BL178" s="679" t="s">
        <v>236</v>
      </c>
      <c r="BM178" s="679" t="s">
        <v>672</v>
      </c>
      <c r="BN178" s="665" t="s">
        <v>235</v>
      </c>
      <c r="BO178" s="665" t="s">
        <v>235</v>
      </c>
      <c r="BP178" s="679" t="s">
        <v>672</v>
      </c>
      <c r="BQ178" s="679" t="s">
        <v>236</v>
      </c>
      <c r="BR178" s="679" t="s">
        <v>955</v>
      </c>
      <c r="BS178" s="665" t="s">
        <v>665</v>
      </c>
      <c r="BT178" s="665" t="s">
        <v>879</v>
      </c>
      <c r="BU178" s="679" t="s">
        <v>235</v>
      </c>
      <c r="BV178" s="680" t="s">
        <v>237</v>
      </c>
      <c r="BW178" s="680">
        <v>2300</v>
      </c>
      <c r="BX178" s="665" t="s">
        <v>236</v>
      </c>
      <c r="BY178" s="665" t="s">
        <v>235</v>
      </c>
      <c r="BZ178" s="681" t="s">
        <v>663</v>
      </c>
      <c r="CA178" s="679" t="s">
        <v>236</v>
      </c>
      <c r="CB178" s="679" t="s">
        <v>235</v>
      </c>
      <c r="CC178" s="665" t="s">
        <v>235</v>
      </c>
      <c r="CD178" s="665" t="s">
        <v>232</v>
      </c>
      <c r="CE178" s="665" t="s">
        <v>236</v>
      </c>
      <c r="CF178" s="665" t="s">
        <v>235</v>
      </c>
      <c r="CG178" s="665" t="s">
        <v>237</v>
      </c>
      <c r="CH178" s="665" t="s">
        <v>236</v>
      </c>
      <c r="CI178" s="679" t="s">
        <v>954</v>
      </c>
      <c r="CJ178" s="679" t="s">
        <v>885</v>
      </c>
      <c r="CK178" s="679" t="s">
        <v>692</v>
      </c>
      <c r="CL178" s="665" t="s">
        <v>897</v>
      </c>
      <c r="CM178" s="665" t="s">
        <v>966</v>
      </c>
      <c r="CN178" s="679" t="s">
        <v>669</v>
      </c>
      <c r="CO178" s="679" t="s">
        <v>235</v>
      </c>
      <c r="CP178" s="679" t="s">
        <v>672</v>
      </c>
      <c r="CQ178" s="665" t="s">
        <v>235</v>
      </c>
      <c r="CR178" s="665" t="s">
        <v>235</v>
      </c>
      <c r="CS178" s="679" t="s">
        <v>985</v>
      </c>
      <c r="CT178" s="679" t="s">
        <v>667</v>
      </c>
      <c r="CU178" s="679" t="s">
        <v>688</v>
      </c>
      <c r="CV178" s="665" t="s">
        <v>884</v>
      </c>
      <c r="CW178" s="665" t="s">
        <v>672</v>
      </c>
      <c r="CX178" s="679" t="s">
        <v>236</v>
      </c>
      <c r="CY178" s="680" t="s">
        <v>237</v>
      </c>
      <c r="CZ178" s="680" t="s">
        <v>235</v>
      </c>
      <c r="DA178" s="665" t="s">
        <v>236</v>
      </c>
      <c r="DB178" s="665" t="s">
        <v>236</v>
      </c>
      <c r="DC178" s="681" t="s">
        <v>236</v>
      </c>
      <c r="DD178" s="681" t="s">
        <v>236</v>
      </c>
      <c r="DE178" s="679" t="s">
        <v>236</v>
      </c>
      <c r="DF178" s="679" t="s">
        <v>236</v>
      </c>
      <c r="DG178" s="679" t="s">
        <v>232</v>
      </c>
      <c r="DH178" s="665" t="s">
        <v>236</v>
      </c>
      <c r="DI178" s="665" t="s">
        <v>237</v>
      </c>
      <c r="DJ178" s="665" t="s">
        <v>236</v>
      </c>
      <c r="DK178" s="665" t="s">
        <v>236</v>
      </c>
      <c r="DL178" s="665" t="s">
        <v>232</v>
      </c>
      <c r="DM178" s="665" t="s">
        <v>237</v>
      </c>
      <c r="DN178" s="665" t="s">
        <v>237</v>
      </c>
      <c r="DO178" s="665" t="s">
        <v>236</v>
      </c>
      <c r="DP178" s="665" t="s">
        <v>237</v>
      </c>
      <c r="DQ178" s="665" t="s">
        <v>232</v>
      </c>
      <c r="DR178" s="681" t="s">
        <v>968</v>
      </c>
      <c r="DS178" s="681" t="s">
        <v>1024</v>
      </c>
      <c r="DT178" s="681" t="s">
        <v>899</v>
      </c>
      <c r="DU178" s="679" t="s">
        <v>969</v>
      </c>
      <c r="DV178" s="679" t="s">
        <v>966</v>
      </c>
      <c r="DW178" s="682" t="s">
        <v>695</v>
      </c>
    </row>
    <row r="179" spans="1:127" x14ac:dyDescent="0.2">
      <c r="A179" s="661" t="s">
        <v>179</v>
      </c>
      <c r="B179" s="662">
        <v>2013</v>
      </c>
      <c r="C179" s="690" t="s">
        <v>661</v>
      </c>
      <c r="D179" s="691" t="s">
        <v>661</v>
      </c>
      <c r="E179" s="691" t="s">
        <v>661</v>
      </c>
      <c r="F179" s="692" t="s">
        <v>661</v>
      </c>
      <c r="G179" s="692" t="s">
        <v>661</v>
      </c>
      <c r="H179" s="691" t="s">
        <v>661</v>
      </c>
      <c r="I179" s="691" t="s">
        <v>661</v>
      </c>
      <c r="J179" s="691" t="s">
        <v>661</v>
      </c>
      <c r="K179" s="692" t="s">
        <v>661</v>
      </c>
      <c r="L179" s="692" t="s">
        <v>661</v>
      </c>
      <c r="M179" s="691" t="s">
        <v>661</v>
      </c>
      <c r="N179" s="691" t="s">
        <v>661</v>
      </c>
      <c r="O179" s="691" t="s">
        <v>661</v>
      </c>
      <c r="P179" s="692" t="s">
        <v>661</v>
      </c>
      <c r="Q179" s="692" t="s">
        <v>661</v>
      </c>
      <c r="R179" s="691" t="s">
        <v>661</v>
      </c>
      <c r="S179" s="693" t="s">
        <v>661</v>
      </c>
      <c r="T179" s="693" t="s">
        <v>661</v>
      </c>
      <c r="U179" s="692" t="s">
        <v>661</v>
      </c>
      <c r="V179" s="692" t="s">
        <v>661</v>
      </c>
      <c r="W179" s="691" t="s">
        <v>661</v>
      </c>
      <c r="X179" s="691" t="s">
        <v>661</v>
      </c>
      <c r="Y179" s="691" t="s">
        <v>661</v>
      </c>
      <c r="Z179" s="691" t="s">
        <v>661</v>
      </c>
      <c r="AA179" s="691" t="s">
        <v>661</v>
      </c>
      <c r="AB179" s="692" t="s">
        <v>661</v>
      </c>
      <c r="AC179" s="692" t="s">
        <v>661</v>
      </c>
      <c r="AD179" s="692" t="s">
        <v>661</v>
      </c>
      <c r="AE179" s="692" t="s">
        <v>661</v>
      </c>
      <c r="AF179" s="692" t="s">
        <v>661</v>
      </c>
      <c r="AG179" s="692" t="s">
        <v>661</v>
      </c>
      <c r="AH179" s="692" t="s">
        <v>661</v>
      </c>
      <c r="AI179" s="692" t="s">
        <v>661</v>
      </c>
      <c r="AJ179" s="692" t="s">
        <v>661</v>
      </c>
      <c r="AK179" s="692" t="s">
        <v>661</v>
      </c>
      <c r="AL179" s="692" t="s">
        <v>661</v>
      </c>
      <c r="AM179" s="692" t="s">
        <v>661</v>
      </c>
      <c r="AN179" s="692" t="s">
        <v>661</v>
      </c>
      <c r="AO179" s="692" t="s">
        <v>661</v>
      </c>
      <c r="AP179" s="692" t="s">
        <v>661</v>
      </c>
      <c r="AQ179" s="695" t="s">
        <v>661</v>
      </c>
      <c r="AR179" s="692" t="s">
        <v>661</v>
      </c>
      <c r="AS179" s="692" t="s">
        <v>661</v>
      </c>
      <c r="AT179" s="692" t="s">
        <v>661</v>
      </c>
      <c r="AU179" s="692" t="s">
        <v>661</v>
      </c>
      <c r="AV179" s="695" t="s">
        <v>661</v>
      </c>
      <c r="AW179" s="691" t="s">
        <v>661</v>
      </c>
      <c r="AX179" s="691" t="s">
        <v>661</v>
      </c>
      <c r="AY179" s="694" t="s">
        <v>661</v>
      </c>
      <c r="AZ179" s="694" t="s">
        <v>661</v>
      </c>
      <c r="BA179" s="695" t="s">
        <v>661</v>
      </c>
      <c r="BB179" s="693" t="s">
        <v>661</v>
      </c>
      <c r="BC179" s="648" t="s">
        <v>661</v>
      </c>
      <c r="BD179" s="694" t="s">
        <v>661</v>
      </c>
      <c r="BE179" s="694" t="s">
        <v>661</v>
      </c>
      <c r="BF179" s="691" t="s">
        <v>661</v>
      </c>
      <c r="BG179" s="691" t="s">
        <v>661</v>
      </c>
      <c r="BH179" s="691" t="s">
        <v>661</v>
      </c>
      <c r="BI179" s="692" t="s">
        <v>661</v>
      </c>
      <c r="BJ179" s="692" t="s">
        <v>661</v>
      </c>
      <c r="BK179" s="691" t="s">
        <v>661</v>
      </c>
      <c r="BL179" s="691" t="s">
        <v>661</v>
      </c>
      <c r="BM179" s="691" t="s">
        <v>661</v>
      </c>
      <c r="BN179" s="692" t="s">
        <v>661</v>
      </c>
      <c r="BO179" s="692" t="s">
        <v>661</v>
      </c>
      <c r="BP179" s="691" t="s">
        <v>661</v>
      </c>
      <c r="BQ179" s="691" t="s">
        <v>661</v>
      </c>
      <c r="BR179" s="691" t="s">
        <v>661</v>
      </c>
      <c r="BS179" s="692" t="s">
        <v>661</v>
      </c>
      <c r="BT179" s="692" t="s">
        <v>661</v>
      </c>
      <c r="BU179" s="691" t="s">
        <v>661</v>
      </c>
      <c r="BV179" s="693" t="s">
        <v>661</v>
      </c>
      <c r="BW179" s="693" t="s">
        <v>661</v>
      </c>
      <c r="BX179" s="692" t="s">
        <v>661</v>
      </c>
      <c r="BY179" s="692" t="s">
        <v>661</v>
      </c>
      <c r="BZ179" s="695" t="s">
        <v>661</v>
      </c>
      <c r="CA179" s="691" t="s">
        <v>661</v>
      </c>
      <c r="CB179" s="691" t="s">
        <v>661</v>
      </c>
      <c r="CC179" s="692" t="s">
        <v>661</v>
      </c>
      <c r="CD179" s="692" t="s">
        <v>661</v>
      </c>
      <c r="CE179" s="692" t="s">
        <v>661</v>
      </c>
      <c r="CF179" s="692" t="s">
        <v>661</v>
      </c>
      <c r="CG179" s="692" t="s">
        <v>661</v>
      </c>
      <c r="CH179" s="692" t="s">
        <v>661</v>
      </c>
      <c r="CI179" s="691" t="s">
        <v>661</v>
      </c>
      <c r="CJ179" s="691" t="s">
        <v>661</v>
      </c>
      <c r="CK179" s="691" t="s">
        <v>661</v>
      </c>
      <c r="CL179" s="692" t="s">
        <v>661</v>
      </c>
      <c r="CM179" s="692" t="s">
        <v>661</v>
      </c>
      <c r="CN179" s="691" t="s">
        <v>661</v>
      </c>
      <c r="CO179" s="691" t="s">
        <v>661</v>
      </c>
      <c r="CP179" s="691" t="s">
        <v>661</v>
      </c>
      <c r="CQ179" s="692" t="s">
        <v>661</v>
      </c>
      <c r="CR179" s="692" t="s">
        <v>661</v>
      </c>
      <c r="CS179" s="691" t="s">
        <v>661</v>
      </c>
      <c r="CT179" s="691" t="s">
        <v>661</v>
      </c>
      <c r="CU179" s="691" t="s">
        <v>661</v>
      </c>
      <c r="CV179" s="692" t="s">
        <v>661</v>
      </c>
      <c r="CW179" s="692" t="s">
        <v>661</v>
      </c>
      <c r="CX179" s="691" t="s">
        <v>661</v>
      </c>
      <c r="CY179" s="693" t="s">
        <v>661</v>
      </c>
      <c r="CZ179" s="693" t="s">
        <v>661</v>
      </c>
      <c r="DA179" s="692" t="s">
        <v>661</v>
      </c>
      <c r="DB179" s="692" t="s">
        <v>661</v>
      </c>
      <c r="DC179" s="695" t="s">
        <v>661</v>
      </c>
      <c r="DD179" s="695" t="s">
        <v>661</v>
      </c>
      <c r="DE179" s="691" t="s">
        <v>661</v>
      </c>
      <c r="DF179" s="691" t="s">
        <v>661</v>
      </c>
      <c r="DG179" s="691" t="s">
        <v>661</v>
      </c>
      <c r="DH179" s="692" t="s">
        <v>661</v>
      </c>
      <c r="DI179" s="692" t="s">
        <v>661</v>
      </c>
      <c r="DJ179" s="692" t="s">
        <v>661</v>
      </c>
      <c r="DK179" s="692" t="s">
        <v>661</v>
      </c>
      <c r="DL179" s="692" t="s">
        <v>661</v>
      </c>
      <c r="DM179" s="692" t="s">
        <v>661</v>
      </c>
      <c r="DN179" s="692" t="s">
        <v>661</v>
      </c>
      <c r="DO179" s="692" t="s">
        <v>661</v>
      </c>
      <c r="DP179" s="692" t="s">
        <v>661</v>
      </c>
      <c r="DQ179" s="692" t="s">
        <v>661</v>
      </c>
      <c r="DR179" s="695" t="s">
        <v>661</v>
      </c>
      <c r="DS179" s="695" t="s">
        <v>661</v>
      </c>
      <c r="DT179" s="695" t="s">
        <v>661</v>
      </c>
      <c r="DU179" s="691" t="s">
        <v>661</v>
      </c>
      <c r="DV179" s="691" t="s">
        <v>661</v>
      </c>
      <c r="DW179" s="696" t="s">
        <v>661</v>
      </c>
    </row>
    <row r="180" spans="1:127" x14ac:dyDescent="0.2">
      <c r="A180" s="661" t="s">
        <v>180</v>
      </c>
      <c r="B180" s="662">
        <v>2013</v>
      </c>
      <c r="C180" s="678" t="s">
        <v>906</v>
      </c>
      <c r="D180" s="679" t="s">
        <v>887</v>
      </c>
      <c r="E180" s="679" t="s">
        <v>692</v>
      </c>
      <c r="F180" s="665" t="s">
        <v>919</v>
      </c>
      <c r="G180" s="665" t="s">
        <v>1009</v>
      </c>
      <c r="H180" s="679" t="s">
        <v>236</v>
      </c>
      <c r="I180" s="679" t="s">
        <v>237</v>
      </c>
      <c r="J180" s="679" t="s">
        <v>236</v>
      </c>
      <c r="K180" s="665" t="s">
        <v>237</v>
      </c>
      <c r="L180" s="665" t="s">
        <v>237</v>
      </c>
      <c r="M180" s="679" t="s">
        <v>906</v>
      </c>
      <c r="N180" s="679" t="s">
        <v>887</v>
      </c>
      <c r="O180" s="679" t="s">
        <v>906</v>
      </c>
      <c r="P180" s="665" t="s">
        <v>689</v>
      </c>
      <c r="Q180" s="665" t="s">
        <v>738</v>
      </c>
      <c r="R180" s="679" t="s">
        <v>668</v>
      </c>
      <c r="S180" s="680">
        <v>1200</v>
      </c>
      <c r="T180" s="680">
        <v>1800</v>
      </c>
      <c r="U180" s="665" t="s">
        <v>235</v>
      </c>
      <c r="V180" s="665" t="s">
        <v>235</v>
      </c>
      <c r="W180" s="679" t="s">
        <v>232</v>
      </c>
      <c r="X180" s="679" t="s">
        <v>232</v>
      </c>
      <c r="Y180" s="679" t="s">
        <v>232</v>
      </c>
      <c r="Z180" s="679" t="s">
        <v>236</v>
      </c>
      <c r="AA180" s="679" t="s">
        <v>663</v>
      </c>
      <c r="AB180" s="665" t="s">
        <v>232</v>
      </c>
      <c r="AC180" s="665" t="s">
        <v>232</v>
      </c>
      <c r="AD180" s="665" t="s">
        <v>232</v>
      </c>
      <c r="AE180" s="665" t="s">
        <v>237</v>
      </c>
      <c r="AF180" s="665" t="s">
        <v>236</v>
      </c>
      <c r="AG180" s="665" t="s">
        <v>232</v>
      </c>
      <c r="AH180" s="665" t="s">
        <v>232</v>
      </c>
      <c r="AI180" s="665" t="s">
        <v>232</v>
      </c>
      <c r="AJ180" s="665" t="s">
        <v>236</v>
      </c>
      <c r="AK180" s="665" t="s">
        <v>235</v>
      </c>
      <c r="AL180" s="680">
        <v>1</v>
      </c>
      <c r="AM180" s="680">
        <v>1</v>
      </c>
      <c r="AN180" s="680">
        <v>1.1000000000000001</v>
      </c>
      <c r="AO180" s="668">
        <v>1.02</v>
      </c>
      <c r="AP180" s="668">
        <v>1.06</v>
      </c>
      <c r="AQ180" s="681" t="s">
        <v>974</v>
      </c>
      <c r="AR180" s="680">
        <v>1.2</v>
      </c>
      <c r="AS180" s="680">
        <v>1.4</v>
      </c>
      <c r="AT180" s="668">
        <v>1.29</v>
      </c>
      <c r="AU180" s="668">
        <v>1.34</v>
      </c>
      <c r="AV180" s="681" t="s">
        <v>925</v>
      </c>
      <c r="AW180" s="679" t="s">
        <v>962</v>
      </c>
      <c r="AX180" s="679" t="s">
        <v>925</v>
      </c>
      <c r="AY180" s="668" t="s">
        <v>962</v>
      </c>
      <c r="AZ180" s="668" t="s">
        <v>1094</v>
      </c>
      <c r="BA180" s="681" t="s">
        <v>1023</v>
      </c>
      <c r="BB180" s="680">
        <v>0.6</v>
      </c>
      <c r="BC180" s="680">
        <v>0.9</v>
      </c>
      <c r="BD180" s="668" t="s">
        <v>930</v>
      </c>
      <c r="BE180" s="668" t="s">
        <v>929</v>
      </c>
      <c r="BF180" s="679" t="s">
        <v>235</v>
      </c>
      <c r="BG180" s="679" t="s">
        <v>235</v>
      </c>
      <c r="BH180" s="679" t="s">
        <v>235</v>
      </c>
      <c r="BI180" s="665" t="s">
        <v>236</v>
      </c>
      <c r="BJ180" s="665" t="s">
        <v>236</v>
      </c>
      <c r="BK180" s="679" t="s">
        <v>232</v>
      </c>
      <c r="BL180" s="679" t="s">
        <v>232</v>
      </c>
      <c r="BM180" s="679" t="s">
        <v>232</v>
      </c>
      <c r="BN180" s="665" t="s">
        <v>232</v>
      </c>
      <c r="BO180" s="665" t="s">
        <v>232</v>
      </c>
      <c r="BP180" s="679" t="s">
        <v>235</v>
      </c>
      <c r="BQ180" s="679" t="s">
        <v>235</v>
      </c>
      <c r="BR180" s="679" t="s">
        <v>235</v>
      </c>
      <c r="BS180" s="665" t="s">
        <v>236</v>
      </c>
      <c r="BT180" s="665" t="s">
        <v>236</v>
      </c>
      <c r="BU180" s="679" t="s">
        <v>236</v>
      </c>
      <c r="BV180" s="680" t="s">
        <v>237</v>
      </c>
      <c r="BW180" s="680" t="s">
        <v>236</v>
      </c>
      <c r="BX180" s="665" t="s">
        <v>232</v>
      </c>
      <c r="BY180" s="665" t="s">
        <v>237</v>
      </c>
      <c r="BZ180" s="681" t="s">
        <v>232</v>
      </c>
      <c r="CA180" s="679" t="s">
        <v>237</v>
      </c>
      <c r="CB180" s="679" t="s">
        <v>237</v>
      </c>
      <c r="CC180" s="665" t="s">
        <v>232</v>
      </c>
      <c r="CD180" s="665" t="s">
        <v>232</v>
      </c>
      <c r="CE180" s="665" t="s">
        <v>232</v>
      </c>
      <c r="CF180" s="665" t="s">
        <v>232</v>
      </c>
      <c r="CG180" s="665" t="s">
        <v>232</v>
      </c>
      <c r="CH180" s="665" t="s">
        <v>232</v>
      </c>
      <c r="CI180" s="679" t="s">
        <v>235</v>
      </c>
      <c r="CJ180" s="679" t="s">
        <v>235</v>
      </c>
      <c r="CK180" s="679" t="s">
        <v>235</v>
      </c>
      <c r="CL180" s="665" t="s">
        <v>236</v>
      </c>
      <c r="CM180" s="665" t="s">
        <v>236</v>
      </c>
      <c r="CN180" s="679" t="s">
        <v>232</v>
      </c>
      <c r="CO180" s="679" t="s">
        <v>232</v>
      </c>
      <c r="CP180" s="679" t="s">
        <v>232</v>
      </c>
      <c r="CQ180" s="665" t="s">
        <v>232</v>
      </c>
      <c r="CR180" s="665" t="s">
        <v>232</v>
      </c>
      <c r="CS180" s="679" t="s">
        <v>235</v>
      </c>
      <c r="CT180" s="679" t="s">
        <v>235</v>
      </c>
      <c r="CU180" s="679" t="s">
        <v>235</v>
      </c>
      <c r="CV180" s="665" t="s">
        <v>236</v>
      </c>
      <c r="CW180" s="665" t="s">
        <v>236</v>
      </c>
      <c r="CX180" s="679" t="s">
        <v>232</v>
      </c>
      <c r="CY180" s="680" t="s">
        <v>232</v>
      </c>
      <c r="CZ180" s="680" t="s">
        <v>232</v>
      </c>
      <c r="DA180" s="665" t="s">
        <v>232</v>
      </c>
      <c r="DB180" s="665" t="s">
        <v>232</v>
      </c>
      <c r="DC180" s="681" t="s">
        <v>232</v>
      </c>
      <c r="DD180" s="681" t="s">
        <v>232</v>
      </c>
      <c r="DE180" s="679" t="s">
        <v>232</v>
      </c>
      <c r="DF180" s="679" t="s">
        <v>232</v>
      </c>
      <c r="DG180" s="679" t="s">
        <v>232</v>
      </c>
      <c r="DH180" s="665" t="s">
        <v>232</v>
      </c>
      <c r="DI180" s="665" t="s">
        <v>232</v>
      </c>
      <c r="DJ180" s="665" t="s">
        <v>232</v>
      </c>
      <c r="DK180" s="665" t="s">
        <v>232</v>
      </c>
      <c r="DL180" s="665" t="s">
        <v>232</v>
      </c>
      <c r="DM180" s="665" t="s">
        <v>232</v>
      </c>
      <c r="DN180" s="665" t="s">
        <v>232</v>
      </c>
      <c r="DO180" s="665" t="s">
        <v>232</v>
      </c>
      <c r="DP180" s="665" t="s">
        <v>232</v>
      </c>
      <c r="DQ180" s="665" t="s">
        <v>232</v>
      </c>
      <c r="DR180" s="681" t="s">
        <v>661</v>
      </c>
      <c r="DS180" s="681" t="s">
        <v>661</v>
      </c>
      <c r="DT180" s="681" t="s">
        <v>661</v>
      </c>
      <c r="DU180" s="679" t="s">
        <v>237</v>
      </c>
      <c r="DV180" s="679" t="s">
        <v>237</v>
      </c>
      <c r="DW180" s="682" t="s">
        <v>236</v>
      </c>
    </row>
    <row r="181" spans="1:127" x14ac:dyDescent="0.2">
      <c r="A181" s="661" t="s">
        <v>181</v>
      </c>
      <c r="B181" s="662">
        <v>2013</v>
      </c>
      <c r="C181" s="678" t="s">
        <v>966</v>
      </c>
      <c r="D181" s="679" t="s">
        <v>690</v>
      </c>
      <c r="E181" s="679" t="s">
        <v>985</v>
      </c>
      <c r="F181" s="665" t="s">
        <v>885</v>
      </c>
      <c r="G181" s="665" t="s">
        <v>663</v>
      </c>
      <c r="H181" s="679" t="s">
        <v>661</v>
      </c>
      <c r="I181" s="679" t="s">
        <v>661</v>
      </c>
      <c r="J181" s="679" t="s">
        <v>661</v>
      </c>
      <c r="K181" s="665" t="s">
        <v>661</v>
      </c>
      <c r="L181" s="665" t="s">
        <v>661</v>
      </c>
      <c r="M181" s="679" t="s">
        <v>966</v>
      </c>
      <c r="N181" s="679" t="s">
        <v>673</v>
      </c>
      <c r="O181" s="679" t="s">
        <v>700</v>
      </c>
      <c r="P181" s="665" t="s">
        <v>885</v>
      </c>
      <c r="Q181" s="665" t="s">
        <v>684</v>
      </c>
      <c r="R181" s="679" t="s">
        <v>235</v>
      </c>
      <c r="S181" s="680" t="s">
        <v>236</v>
      </c>
      <c r="T181" s="680">
        <v>1400</v>
      </c>
      <c r="U181" s="665" t="s">
        <v>236</v>
      </c>
      <c r="V181" s="665" t="s">
        <v>236</v>
      </c>
      <c r="W181" s="679" t="s">
        <v>661</v>
      </c>
      <c r="X181" s="679" t="s">
        <v>661</v>
      </c>
      <c r="Y181" s="679" t="s">
        <v>661</v>
      </c>
      <c r="Z181" s="679" t="s">
        <v>236</v>
      </c>
      <c r="AA181" s="679" t="s">
        <v>235</v>
      </c>
      <c r="AB181" s="665" t="s">
        <v>661</v>
      </c>
      <c r="AC181" s="665" t="s">
        <v>661</v>
      </c>
      <c r="AD181" s="665" t="s">
        <v>661</v>
      </c>
      <c r="AE181" s="665" t="s">
        <v>237</v>
      </c>
      <c r="AF181" s="665" t="s">
        <v>236</v>
      </c>
      <c r="AG181" s="665" t="s">
        <v>661</v>
      </c>
      <c r="AH181" s="665" t="s">
        <v>661</v>
      </c>
      <c r="AI181" s="665" t="s">
        <v>661</v>
      </c>
      <c r="AJ181" s="665" t="s">
        <v>232</v>
      </c>
      <c r="AK181" s="665" t="s">
        <v>237</v>
      </c>
      <c r="AL181" s="680" t="s">
        <v>882</v>
      </c>
      <c r="AM181" s="680" t="s">
        <v>882</v>
      </c>
      <c r="AN181" s="680" t="s">
        <v>882</v>
      </c>
      <c r="AO181" s="668" t="s">
        <v>882</v>
      </c>
      <c r="AP181" s="668" t="s">
        <v>882</v>
      </c>
      <c r="AQ181" s="681" t="s">
        <v>882</v>
      </c>
      <c r="AR181" s="680" t="s">
        <v>882</v>
      </c>
      <c r="AS181" s="680" t="s">
        <v>882</v>
      </c>
      <c r="AT181" s="668" t="s">
        <v>882</v>
      </c>
      <c r="AU181" s="668" t="s">
        <v>882</v>
      </c>
      <c r="AV181" s="681" t="s">
        <v>882</v>
      </c>
      <c r="AW181" s="679" t="s">
        <v>882</v>
      </c>
      <c r="AX181" s="679" t="s">
        <v>882</v>
      </c>
      <c r="AY181" s="668" t="s">
        <v>882</v>
      </c>
      <c r="AZ181" s="668" t="s">
        <v>882</v>
      </c>
      <c r="BA181" s="681" t="s">
        <v>882</v>
      </c>
      <c r="BB181" s="680" t="s">
        <v>882</v>
      </c>
      <c r="BC181" s="680" t="s">
        <v>882</v>
      </c>
      <c r="BD181" s="668" t="s">
        <v>882</v>
      </c>
      <c r="BE181" s="668" t="s">
        <v>882</v>
      </c>
      <c r="BF181" s="679" t="s">
        <v>235</v>
      </c>
      <c r="BG181" s="679" t="s">
        <v>236</v>
      </c>
      <c r="BH181" s="679" t="s">
        <v>235</v>
      </c>
      <c r="BI181" s="665" t="s">
        <v>236</v>
      </c>
      <c r="BJ181" s="665" t="s">
        <v>237</v>
      </c>
      <c r="BK181" s="679" t="s">
        <v>661</v>
      </c>
      <c r="BL181" s="679" t="s">
        <v>661</v>
      </c>
      <c r="BM181" s="679" t="s">
        <v>661</v>
      </c>
      <c r="BN181" s="665" t="s">
        <v>661</v>
      </c>
      <c r="BO181" s="665" t="s">
        <v>661</v>
      </c>
      <c r="BP181" s="679" t="s">
        <v>235</v>
      </c>
      <c r="BQ181" s="679" t="s">
        <v>236</v>
      </c>
      <c r="BR181" s="679" t="s">
        <v>235</v>
      </c>
      <c r="BS181" s="665" t="s">
        <v>236</v>
      </c>
      <c r="BT181" s="665" t="s">
        <v>237</v>
      </c>
      <c r="BU181" s="679" t="s">
        <v>237</v>
      </c>
      <c r="BV181" s="680" t="s">
        <v>232</v>
      </c>
      <c r="BW181" s="680" t="s">
        <v>236</v>
      </c>
      <c r="BX181" s="665" t="s">
        <v>237</v>
      </c>
      <c r="BY181" s="665" t="s">
        <v>232</v>
      </c>
      <c r="BZ181" s="681" t="s">
        <v>661</v>
      </c>
      <c r="CA181" s="679" t="s">
        <v>232</v>
      </c>
      <c r="CB181" s="679" t="s">
        <v>232</v>
      </c>
      <c r="CC181" s="665" t="s">
        <v>661</v>
      </c>
      <c r="CD181" s="665" t="s">
        <v>232</v>
      </c>
      <c r="CE181" s="665" t="s">
        <v>232</v>
      </c>
      <c r="CF181" s="665" t="s">
        <v>661</v>
      </c>
      <c r="CG181" s="665" t="s">
        <v>232</v>
      </c>
      <c r="CH181" s="665" t="s">
        <v>232</v>
      </c>
      <c r="CI181" s="679" t="s">
        <v>237</v>
      </c>
      <c r="CJ181" s="679" t="s">
        <v>232</v>
      </c>
      <c r="CK181" s="679" t="s">
        <v>236</v>
      </c>
      <c r="CL181" s="665" t="s">
        <v>232</v>
      </c>
      <c r="CM181" s="665" t="s">
        <v>232</v>
      </c>
      <c r="CN181" s="679" t="s">
        <v>661</v>
      </c>
      <c r="CO181" s="679" t="s">
        <v>661</v>
      </c>
      <c r="CP181" s="679" t="s">
        <v>661</v>
      </c>
      <c r="CQ181" s="665" t="s">
        <v>661</v>
      </c>
      <c r="CR181" s="665" t="s">
        <v>661</v>
      </c>
      <c r="CS181" s="679" t="s">
        <v>237</v>
      </c>
      <c r="CT181" s="679" t="s">
        <v>232</v>
      </c>
      <c r="CU181" s="679" t="s">
        <v>236</v>
      </c>
      <c r="CV181" s="665" t="s">
        <v>232</v>
      </c>
      <c r="CW181" s="665" t="s">
        <v>232</v>
      </c>
      <c r="CX181" s="679" t="s">
        <v>232</v>
      </c>
      <c r="CY181" s="680" t="s">
        <v>232</v>
      </c>
      <c r="CZ181" s="680" t="s">
        <v>232</v>
      </c>
      <c r="DA181" s="665" t="s">
        <v>232</v>
      </c>
      <c r="DB181" s="665" t="s">
        <v>232</v>
      </c>
      <c r="DC181" s="681" t="s">
        <v>661</v>
      </c>
      <c r="DD181" s="681" t="s">
        <v>661</v>
      </c>
      <c r="DE181" s="679" t="s">
        <v>661</v>
      </c>
      <c r="DF181" s="679" t="s">
        <v>232</v>
      </c>
      <c r="DG181" s="679" t="s">
        <v>232</v>
      </c>
      <c r="DH181" s="665" t="s">
        <v>661</v>
      </c>
      <c r="DI181" s="665" t="s">
        <v>661</v>
      </c>
      <c r="DJ181" s="665" t="s">
        <v>661</v>
      </c>
      <c r="DK181" s="665" t="s">
        <v>232</v>
      </c>
      <c r="DL181" s="665" t="s">
        <v>232</v>
      </c>
      <c r="DM181" s="665" t="s">
        <v>661</v>
      </c>
      <c r="DN181" s="665" t="s">
        <v>661</v>
      </c>
      <c r="DO181" s="665" t="s">
        <v>661</v>
      </c>
      <c r="DP181" s="665" t="s">
        <v>232</v>
      </c>
      <c r="DQ181" s="665" t="s">
        <v>232</v>
      </c>
      <c r="DR181" s="681" t="s">
        <v>661</v>
      </c>
      <c r="DS181" s="681" t="s">
        <v>661</v>
      </c>
      <c r="DT181" s="681" t="s">
        <v>661</v>
      </c>
      <c r="DU181" s="679" t="s">
        <v>661</v>
      </c>
      <c r="DV181" s="679" t="s">
        <v>661</v>
      </c>
      <c r="DW181" s="682" t="s">
        <v>661</v>
      </c>
    </row>
    <row r="182" spans="1:127" x14ac:dyDescent="0.2">
      <c r="A182" s="661" t="s">
        <v>182</v>
      </c>
      <c r="B182" s="662">
        <v>2013</v>
      </c>
      <c r="C182" s="678" t="s">
        <v>661</v>
      </c>
      <c r="D182" s="679" t="s">
        <v>661</v>
      </c>
      <c r="E182" s="679" t="s">
        <v>661</v>
      </c>
      <c r="F182" s="665" t="s">
        <v>661</v>
      </c>
      <c r="G182" s="665" t="s">
        <v>661</v>
      </c>
      <c r="H182" s="679" t="s">
        <v>661</v>
      </c>
      <c r="I182" s="679" t="s">
        <v>661</v>
      </c>
      <c r="J182" s="679" t="s">
        <v>661</v>
      </c>
      <c r="K182" s="665" t="s">
        <v>661</v>
      </c>
      <c r="L182" s="665" t="s">
        <v>661</v>
      </c>
      <c r="M182" s="679" t="s">
        <v>661</v>
      </c>
      <c r="N182" s="679" t="s">
        <v>661</v>
      </c>
      <c r="O182" s="679" t="s">
        <v>661</v>
      </c>
      <c r="P182" s="665" t="s">
        <v>661</v>
      </c>
      <c r="Q182" s="665" t="s">
        <v>661</v>
      </c>
      <c r="R182" s="679" t="s">
        <v>661</v>
      </c>
      <c r="S182" s="680" t="s">
        <v>661</v>
      </c>
      <c r="T182" s="680" t="s">
        <v>661</v>
      </c>
      <c r="U182" s="665" t="s">
        <v>661</v>
      </c>
      <c r="V182" s="665" t="s">
        <v>661</v>
      </c>
      <c r="W182" s="679" t="s">
        <v>661</v>
      </c>
      <c r="X182" s="679" t="s">
        <v>661</v>
      </c>
      <c r="Y182" s="679" t="s">
        <v>661</v>
      </c>
      <c r="Z182" s="679" t="s">
        <v>661</v>
      </c>
      <c r="AA182" s="679" t="s">
        <v>661</v>
      </c>
      <c r="AB182" s="665" t="s">
        <v>661</v>
      </c>
      <c r="AC182" s="665" t="s">
        <v>661</v>
      </c>
      <c r="AD182" s="665" t="s">
        <v>661</v>
      </c>
      <c r="AE182" s="665" t="s">
        <v>661</v>
      </c>
      <c r="AF182" s="665" t="s">
        <v>661</v>
      </c>
      <c r="AG182" s="665" t="s">
        <v>661</v>
      </c>
      <c r="AH182" s="665" t="s">
        <v>661</v>
      </c>
      <c r="AI182" s="665" t="s">
        <v>661</v>
      </c>
      <c r="AJ182" s="665" t="s">
        <v>661</v>
      </c>
      <c r="AK182" s="665" t="s">
        <v>661</v>
      </c>
      <c r="AL182" s="680" t="s">
        <v>661</v>
      </c>
      <c r="AM182" s="680" t="s">
        <v>661</v>
      </c>
      <c r="AN182" s="680" t="s">
        <v>661</v>
      </c>
      <c r="AO182" s="668" t="s">
        <v>661</v>
      </c>
      <c r="AP182" s="668" t="s">
        <v>661</v>
      </c>
      <c r="AQ182" s="681" t="s">
        <v>661</v>
      </c>
      <c r="AR182" s="680" t="s">
        <v>661</v>
      </c>
      <c r="AS182" s="680" t="s">
        <v>661</v>
      </c>
      <c r="AT182" s="668" t="s">
        <v>661</v>
      </c>
      <c r="AU182" s="668" t="s">
        <v>661</v>
      </c>
      <c r="AV182" s="681" t="s">
        <v>661</v>
      </c>
      <c r="AW182" s="679" t="s">
        <v>661</v>
      </c>
      <c r="AX182" s="679" t="s">
        <v>661</v>
      </c>
      <c r="AY182" s="668" t="s">
        <v>661</v>
      </c>
      <c r="AZ182" s="668" t="s">
        <v>661</v>
      </c>
      <c r="BA182" s="681" t="s">
        <v>661</v>
      </c>
      <c r="BB182" s="680" t="s">
        <v>661</v>
      </c>
      <c r="BC182" s="680" t="s">
        <v>661</v>
      </c>
      <c r="BD182" s="668" t="s">
        <v>661</v>
      </c>
      <c r="BE182" s="668" t="s">
        <v>661</v>
      </c>
      <c r="BF182" s="679" t="s">
        <v>661</v>
      </c>
      <c r="BG182" s="679" t="s">
        <v>661</v>
      </c>
      <c r="BH182" s="679" t="s">
        <v>661</v>
      </c>
      <c r="BI182" s="665" t="s">
        <v>661</v>
      </c>
      <c r="BJ182" s="665" t="s">
        <v>661</v>
      </c>
      <c r="BK182" s="679" t="s">
        <v>661</v>
      </c>
      <c r="BL182" s="679" t="s">
        <v>661</v>
      </c>
      <c r="BM182" s="679" t="s">
        <v>661</v>
      </c>
      <c r="BN182" s="665" t="s">
        <v>661</v>
      </c>
      <c r="BO182" s="665" t="s">
        <v>661</v>
      </c>
      <c r="BP182" s="679" t="s">
        <v>661</v>
      </c>
      <c r="BQ182" s="679" t="s">
        <v>661</v>
      </c>
      <c r="BR182" s="679" t="s">
        <v>661</v>
      </c>
      <c r="BS182" s="665" t="s">
        <v>661</v>
      </c>
      <c r="BT182" s="665" t="s">
        <v>661</v>
      </c>
      <c r="BU182" s="679" t="s">
        <v>661</v>
      </c>
      <c r="BV182" s="680" t="s">
        <v>661</v>
      </c>
      <c r="BW182" s="680" t="s">
        <v>661</v>
      </c>
      <c r="BX182" s="665" t="s">
        <v>661</v>
      </c>
      <c r="BY182" s="665" t="s">
        <v>661</v>
      </c>
      <c r="BZ182" s="681" t="s">
        <v>661</v>
      </c>
      <c r="CA182" s="679" t="s">
        <v>661</v>
      </c>
      <c r="CB182" s="679" t="s">
        <v>661</v>
      </c>
      <c r="CC182" s="665" t="s">
        <v>661</v>
      </c>
      <c r="CD182" s="665" t="s">
        <v>661</v>
      </c>
      <c r="CE182" s="665" t="s">
        <v>661</v>
      </c>
      <c r="CF182" s="665" t="s">
        <v>661</v>
      </c>
      <c r="CG182" s="665" t="s">
        <v>661</v>
      </c>
      <c r="CH182" s="665" t="s">
        <v>661</v>
      </c>
      <c r="CI182" s="679" t="s">
        <v>661</v>
      </c>
      <c r="CJ182" s="679" t="s">
        <v>661</v>
      </c>
      <c r="CK182" s="679" t="s">
        <v>661</v>
      </c>
      <c r="CL182" s="665" t="s">
        <v>661</v>
      </c>
      <c r="CM182" s="665" t="s">
        <v>661</v>
      </c>
      <c r="CN182" s="679" t="s">
        <v>661</v>
      </c>
      <c r="CO182" s="679" t="s">
        <v>661</v>
      </c>
      <c r="CP182" s="679" t="s">
        <v>661</v>
      </c>
      <c r="CQ182" s="665" t="s">
        <v>661</v>
      </c>
      <c r="CR182" s="665" t="s">
        <v>661</v>
      </c>
      <c r="CS182" s="679" t="s">
        <v>661</v>
      </c>
      <c r="CT182" s="679" t="s">
        <v>661</v>
      </c>
      <c r="CU182" s="679" t="s">
        <v>661</v>
      </c>
      <c r="CV182" s="665" t="s">
        <v>661</v>
      </c>
      <c r="CW182" s="665" t="s">
        <v>661</v>
      </c>
      <c r="CX182" s="679" t="s">
        <v>661</v>
      </c>
      <c r="CY182" s="680" t="s">
        <v>661</v>
      </c>
      <c r="CZ182" s="680" t="s">
        <v>661</v>
      </c>
      <c r="DA182" s="665" t="s">
        <v>661</v>
      </c>
      <c r="DB182" s="665" t="s">
        <v>661</v>
      </c>
      <c r="DC182" s="681" t="s">
        <v>661</v>
      </c>
      <c r="DD182" s="681" t="s">
        <v>661</v>
      </c>
      <c r="DE182" s="679" t="s">
        <v>661</v>
      </c>
      <c r="DF182" s="679" t="s">
        <v>661</v>
      </c>
      <c r="DG182" s="679" t="s">
        <v>661</v>
      </c>
      <c r="DH182" s="665" t="s">
        <v>661</v>
      </c>
      <c r="DI182" s="665" t="s">
        <v>661</v>
      </c>
      <c r="DJ182" s="665" t="s">
        <v>661</v>
      </c>
      <c r="DK182" s="665" t="s">
        <v>661</v>
      </c>
      <c r="DL182" s="665" t="s">
        <v>661</v>
      </c>
      <c r="DM182" s="665" t="s">
        <v>661</v>
      </c>
      <c r="DN182" s="665" t="s">
        <v>661</v>
      </c>
      <c r="DO182" s="665" t="s">
        <v>661</v>
      </c>
      <c r="DP182" s="665" t="s">
        <v>661</v>
      </c>
      <c r="DQ182" s="665" t="s">
        <v>661</v>
      </c>
      <c r="DR182" s="681" t="s">
        <v>661</v>
      </c>
      <c r="DS182" s="681" t="s">
        <v>661</v>
      </c>
      <c r="DT182" s="681" t="s">
        <v>661</v>
      </c>
      <c r="DU182" s="679" t="s">
        <v>661</v>
      </c>
      <c r="DV182" s="679" t="s">
        <v>661</v>
      </c>
      <c r="DW182" s="682" t="s">
        <v>661</v>
      </c>
    </row>
    <row r="183" spans="1:127" x14ac:dyDescent="0.2">
      <c r="A183" s="661" t="s">
        <v>183</v>
      </c>
      <c r="B183" s="662">
        <v>2013</v>
      </c>
      <c r="C183" s="690" t="s">
        <v>661</v>
      </c>
      <c r="D183" s="691" t="s">
        <v>661</v>
      </c>
      <c r="E183" s="691" t="s">
        <v>661</v>
      </c>
      <c r="F183" s="692" t="s">
        <v>661</v>
      </c>
      <c r="G183" s="692" t="s">
        <v>661</v>
      </c>
      <c r="H183" s="691" t="s">
        <v>661</v>
      </c>
      <c r="I183" s="691" t="s">
        <v>661</v>
      </c>
      <c r="J183" s="691" t="s">
        <v>661</v>
      </c>
      <c r="K183" s="692" t="s">
        <v>661</v>
      </c>
      <c r="L183" s="692" t="s">
        <v>661</v>
      </c>
      <c r="M183" s="691" t="s">
        <v>661</v>
      </c>
      <c r="N183" s="691" t="s">
        <v>661</v>
      </c>
      <c r="O183" s="691" t="s">
        <v>661</v>
      </c>
      <c r="P183" s="692" t="s">
        <v>661</v>
      </c>
      <c r="Q183" s="692" t="s">
        <v>661</v>
      </c>
      <c r="R183" s="691" t="s">
        <v>661</v>
      </c>
      <c r="S183" s="693" t="s">
        <v>661</v>
      </c>
      <c r="T183" s="693" t="s">
        <v>661</v>
      </c>
      <c r="U183" s="692" t="s">
        <v>661</v>
      </c>
      <c r="V183" s="692" t="s">
        <v>661</v>
      </c>
      <c r="W183" s="691" t="s">
        <v>661</v>
      </c>
      <c r="X183" s="691" t="s">
        <v>661</v>
      </c>
      <c r="Y183" s="691" t="s">
        <v>661</v>
      </c>
      <c r="Z183" s="691" t="s">
        <v>661</v>
      </c>
      <c r="AA183" s="691" t="s">
        <v>661</v>
      </c>
      <c r="AB183" s="692" t="s">
        <v>661</v>
      </c>
      <c r="AC183" s="692" t="s">
        <v>661</v>
      </c>
      <c r="AD183" s="692" t="s">
        <v>661</v>
      </c>
      <c r="AE183" s="692" t="s">
        <v>661</v>
      </c>
      <c r="AF183" s="692" t="s">
        <v>661</v>
      </c>
      <c r="AG183" s="692" t="s">
        <v>661</v>
      </c>
      <c r="AH183" s="692" t="s">
        <v>661</v>
      </c>
      <c r="AI183" s="692" t="s">
        <v>661</v>
      </c>
      <c r="AJ183" s="692" t="s">
        <v>661</v>
      </c>
      <c r="AK183" s="692" t="s">
        <v>661</v>
      </c>
      <c r="AL183" s="693" t="s">
        <v>661</v>
      </c>
      <c r="AM183" s="693" t="s">
        <v>661</v>
      </c>
      <c r="AN183" s="693" t="s">
        <v>661</v>
      </c>
      <c r="AO183" s="694" t="s">
        <v>661</v>
      </c>
      <c r="AP183" s="694" t="s">
        <v>661</v>
      </c>
      <c r="AQ183" s="695" t="s">
        <v>661</v>
      </c>
      <c r="AR183" s="693" t="s">
        <v>661</v>
      </c>
      <c r="AS183" s="693" t="s">
        <v>661</v>
      </c>
      <c r="AT183" s="694" t="s">
        <v>661</v>
      </c>
      <c r="AU183" s="694" t="s">
        <v>661</v>
      </c>
      <c r="AV183" s="695" t="s">
        <v>661</v>
      </c>
      <c r="AW183" s="691" t="s">
        <v>661</v>
      </c>
      <c r="AX183" s="691" t="s">
        <v>661</v>
      </c>
      <c r="AY183" s="694" t="s">
        <v>661</v>
      </c>
      <c r="AZ183" s="694" t="s">
        <v>661</v>
      </c>
      <c r="BA183" s="695" t="s">
        <v>661</v>
      </c>
      <c r="BB183" s="693" t="s">
        <v>661</v>
      </c>
      <c r="BC183" s="693" t="s">
        <v>661</v>
      </c>
      <c r="BD183" s="694" t="s">
        <v>661</v>
      </c>
      <c r="BE183" s="694" t="s">
        <v>661</v>
      </c>
      <c r="BF183" s="691" t="s">
        <v>661</v>
      </c>
      <c r="BG183" s="691" t="s">
        <v>661</v>
      </c>
      <c r="BH183" s="691" t="s">
        <v>661</v>
      </c>
      <c r="BI183" s="692" t="s">
        <v>661</v>
      </c>
      <c r="BJ183" s="692" t="s">
        <v>661</v>
      </c>
      <c r="BK183" s="691" t="s">
        <v>661</v>
      </c>
      <c r="BL183" s="691" t="s">
        <v>661</v>
      </c>
      <c r="BM183" s="691" t="s">
        <v>661</v>
      </c>
      <c r="BN183" s="692" t="s">
        <v>661</v>
      </c>
      <c r="BO183" s="692" t="s">
        <v>661</v>
      </c>
      <c r="BP183" s="691" t="s">
        <v>661</v>
      </c>
      <c r="BQ183" s="691" t="s">
        <v>661</v>
      </c>
      <c r="BR183" s="691" t="s">
        <v>661</v>
      </c>
      <c r="BS183" s="692" t="s">
        <v>661</v>
      </c>
      <c r="BT183" s="692" t="s">
        <v>661</v>
      </c>
      <c r="BU183" s="691" t="s">
        <v>661</v>
      </c>
      <c r="BV183" s="693" t="s">
        <v>661</v>
      </c>
      <c r="BW183" s="693" t="s">
        <v>661</v>
      </c>
      <c r="BX183" s="692" t="s">
        <v>661</v>
      </c>
      <c r="BY183" s="692" t="s">
        <v>661</v>
      </c>
      <c r="BZ183" s="695" t="s">
        <v>661</v>
      </c>
      <c r="CA183" s="691" t="s">
        <v>661</v>
      </c>
      <c r="CB183" s="691" t="s">
        <v>661</v>
      </c>
      <c r="CC183" s="692" t="s">
        <v>661</v>
      </c>
      <c r="CD183" s="692" t="s">
        <v>661</v>
      </c>
      <c r="CE183" s="692" t="s">
        <v>661</v>
      </c>
      <c r="CF183" s="692" t="s">
        <v>661</v>
      </c>
      <c r="CG183" s="692" t="s">
        <v>661</v>
      </c>
      <c r="CH183" s="692" t="s">
        <v>661</v>
      </c>
      <c r="CI183" s="691" t="s">
        <v>661</v>
      </c>
      <c r="CJ183" s="691" t="s">
        <v>661</v>
      </c>
      <c r="CK183" s="691" t="s">
        <v>661</v>
      </c>
      <c r="CL183" s="692" t="s">
        <v>661</v>
      </c>
      <c r="CM183" s="692" t="s">
        <v>661</v>
      </c>
      <c r="CN183" s="691" t="s">
        <v>661</v>
      </c>
      <c r="CO183" s="691" t="s">
        <v>661</v>
      </c>
      <c r="CP183" s="691" t="s">
        <v>661</v>
      </c>
      <c r="CQ183" s="692" t="s">
        <v>661</v>
      </c>
      <c r="CR183" s="692" t="s">
        <v>661</v>
      </c>
      <c r="CS183" s="691" t="s">
        <v>661</v>
      </c>
      <c r="CT183" s="691" t="s">
        <v>661</v>
      </c>
      <c r="CU183" s="691" t="s">
        <v>661</v>
      </c>
      <c r="CV183" s="692" t="s">
        <v>661</v>
      </c>
      <c r="CW183" s="692" t="s">
        <v>661</v>
      </c>
      <c r="CX183" s="691" t="s">
        <v>661</v>
      </c>
      <c r="CY183" s="693" t="s">
        <v>661</v>
      </c>
      <c r="CZ183" s="693" t="s">
        <v>661</v>
      </c>
      <c r="DA183" s="692" t="s">
        <v>661</v>
      </c>
      <c r="DB183" s="692" t="s">
        <v>661</v>
      </c>
      <c r="DC183" s="695" t="s">
        <v>661</v>
      </c>
      <c r="DD183" s="695" t="s">
        <v>661</v>
      </c>
      <c r="DE183" s="691" t="s">
        <v>661</v>
      </c>
      <c r="DF183" s="691" t="s">
        <v>661</v>
      </c>
      <c r="DG183" s="691" t="s">
        <v>661</v>
      </c>
      <c r="DH183" s="692" t="s">
        <v>661</v>
      </c>
      <c r="DI183" s="692" t="s">
        <v>661</v>
      </c>
      <c r="DJ183" s="692" t="s">
        <v>661</v>
      </c>
      <c r="DK183" s="692" t="s">
        <v>661</v>
      </c>
      <c r="DL183" s="692" t="s">
        <v>661</v>
      </c>
      <c r="DM183" s="692" t="s">
        <v>661</v>
      </c>
      <c r="DN183" s="692" t="s">
        <v>661</v>
      </c>
      <c r="DO183" s="692" t="s">
        <v>661</v>
      </c>
      <c r="DP183" s="692" t="s">
        <v>661</v>
      </c>
      <c r="DQ183" s="692" t="s">
        <v>661</v>
      </c>
      <c r="DR183" s="695" t="s">
        <v>661</v>
      </c>
      <c r="DS183" s="695" t="s">
        <v>661</v>
      </c>
      <c r="DT183" s="695" t="s">
        <v>661</v>
      </c>
      <c r="DU183" s="691" t="s">
        <v>661</v>
      </c>
      <c r="DV183" s="691" t="s">
        <v>661</v>
      </c>
      <c r="DW183" s="696" t="s">
        <v>661</v>
      </c>
    </row>
    <row r="184" spans="1:127" x14ac:dyDescent="0.2">
      <c r="A184" s="661" t="s">
        <v>184</v>
      </c>
      <c r="B184" s="662">
        <v>2013</v>
      </c>
      <c r="C184" s="690" t="s">
        <v>661</v>
      </c>
      <c r="D184" s="691" t="s">
        <v>661</v>
      </c>
      <c r="E184" s="691" t="s">
        <v>661</v>
      </c>
      <c r="F184" s="692" t="s">
        <v>661</v>
      </c>
      <c r="G184" s="692" t="s">
        <v>661</v>
      </c>
      <c r="H184" s="691" t="s">
        <v>661</v>
      </c>
      <c r="I184" s="691" t="s">
        <v>661</v>
      </c>
      <c r="J184" s="691" t="s">
        <v>661</v>
      </c>
      <c r="K184" s="692" t="s">
        <v>661</v>
      </c>
      <c r="L184" s="692" t="s">
        <v>661</v>
      </c>
      <c r="M184" s="691" t="s">
        <v>661</v>
      </c>
      <c r="N184" s="691" t="s">
        <v>661</v>
      </c>
      <c r="O184" s="691" t="s">
        <v>661</v>
      </c>
      <c r="P184" s="692" t="s">
        <v>661</v>
      </c>
      <c r="Q184" s="692" t="s">
        <v>661</v>
      </c>
      <c r="R184" s="691" t="s">
        <v>661</v>
      </c>
      <c r="S184" s="693" t="s">
        <v>661</v>
      </c>
      <c r="T184" s="693" t="s">
        <v>661</v>
      </c>
      <c r="U184" s="692" t="s">
        <v>661</v>
      </c>
      <c r="V184" s="692" t="s">
        <v>661</v>
      </c>
      <c r="W184" s="691" t="s">
        <v>661</v>
      </c>
      <c r="X184" s="691" t="s">
        <v>661</v>
      </c>
      <c r="Y184" s="691" t="s">
        <v>661</v>
      </c>
      <c r="Z184" s="691" t="s">
        <v>661</v>
      </c>
      <c r="AA184" s="691" t="s">
        <v>661</v>
      </c>
      <c r="AB184" s="692" t="s">
        <v>661</v>
      </c>
      <c r="AC184" s="692" t="s">
        <v>661</v>
      </c>
      <c r="AD184" s="692" t="s">
        <v>661</v>
      </c>
      <c r="AE184" s="692" t="s">
        <v>661</v>
      </c>
      <c r="AF184" s="692" t="s">
        <v>661</v>
      </c>
      <c r="AG184" s="692" t="s">
        <v>661</v>
      </c>
      <c r="AH184" s="692" t="s">
        <v>661</v>
      </c>
      <c r="AI184" s="692" t="s">
        <v>661</v>
      </c>
      <c r="AJ184" s="692" t="s">
        <v>661</v>
      </c>
      <c r="AK184" s="692" t="s">
        <v>661</v>
      </c>
      <c r="AL184" s="693" t="s">
        <v>661</v>
      </c>
      <c r="AM184" s="693" t="s">
        <v>661</v>
      </c>
      <c r="AN184" s="693" t="s">
        <v>661</v>
      </c>
      <c r="AO184" s="694" t="s">
        <v>661</v>
      </c>
      <c r="AP184" s="694" t="s">
        <v>661</v>
      </c>
      <c r="AQ184" s="695" t="s">
        <v>661</v>
      </c>
      <c r="AR184" s="693" t="s">
        <v>661</v>
      </c>
      <c r="AS184" s="693" t="s">
        <v>661</v>
      </c>
      <c r="AT184" s="694" t="s">
        <v>661</v>
      </c>
      <c r="AU184" s="694" t="s">
        <v>661</v>
      </c>
      <c r="AV184" s="695" t="s">
        <v>661</v>
      </c>
      <c r="AW184" s="691" t="s">
        <v>661</v>
      </c>
      <c r="AX184" s="691" t="s">
        <v>661</v>
      </c>
      <c r="AY184" s="694" t="s">
        <v>661</v>
      </c>
      <c r="AZ184" s="694" t="s">
        <v>661</v>
      </c>
      <c r="BA184" s="695" t="s">
        <v>661</v>
      </c>
      <c r="BB184" s="693" t="s">
        <v>661</v>
      </c>
      <c r="BC184" s="693" t="s">
        <v>661</v>
      </c>
      <c r="BD184" s="694" t="s">
        <v>661</v>
      </c>
      <c r="BE184" s="694" t="s">
        <v>661</v>
      </c>
      <c r="BF184" s="691" t="s">
        <v>661</v>
      </c>
      <c r="BG184" s="691" t="s">
        <v>661</v>
      </c>
      <c r="BH184" s="691" t="s">
        <v>661</v>
      </c>
      <c r="BI184" s="692" t="s">
        <v>661</v>
      </c>
      <c r="BJ184" s="692" t="s">
        <v>661</v>
      </c>
      <c r="BK184" s="691" t="s">
        <v>661</v>
      </c>
      <c r="BL184" s="691" t="s">
        <v>661</v>
      </c>
      <c r="BM184" s="691" t="s">
        <v>661</v>
      </c>
      <c r="BN184" s="692" t="s">
        <v>661</v>
      </c>
      <c r="BO184" s="692" t="s">
        <v>661</v>
      </c>
      <c r="BP184" s="691" t="s">
        <v>661</v>
      </c>
      <c r="BQ184" s="691" t="s">
        <v>661</v>
      </c>
      <c r="BR184" s="691" t="s">
        <v>661</v>
      </c>
      <c r="BS184" s="692" t="s">
        <v>661</v>
      </c>
      <c r="BT184" s="692" t="s">
        <v>661</v>
      </c>
      <c r="BU184" s="691" t="s">
        <v>661</v>
      </c>
      <c r="BV184" s="693" t="s">
        <v>661</v>
      </c>
      <c r="BW184" s="693" t="s">
        <v>661</v>
      </c>
      <c r="BX184" s="692" t="s">
        <v>661</v>
      </c>
      <c r="BY184" s="692" t="s">
        <v>661</v>
      </c>
      <c r="BZ184" s="695" t="s">
        <v>661</v>
      </c>
      <c r="CA184" s="691" t="s">
        <v>661</v>
      </c>
      <c r="CB184" s="691" t="s">
        <v>661</v>
      </c>
      <c r="CC184" s="692" t="s">
        <v>661</v>
      </c>
      <c r="CD184" s="692" t="s">
        <v>661</v>
      </c>
      <c r="CE184" s="692" t="s">
        <v>661</v>
      </c>
      <c r="CF184" s="692" t="s">
        <v>661</v>
      </c>
      <c r="CG184" s="692" t="s">
        <v>661</v>
      </c>
      <c r="CH184" s="692" t="s">
        <v>661</v>
      </c>
      <c r="CI184" s="691" t="s">
        <v>661</v>
      </c>
      <c r="CJ184" s="691" t="s">
        <v>661</v>
      </c>
      <c r="CK184" s="691" t="s">
        <v>661</v>
      </c>
      <c r="CL184" s="692" t="s">
        <v>661</v>
      </c>
      <c r="CM184" s="692" t="s">
        <v>661</v>
      </c>
      <c r="CN184" s="691" t="s">
        <v>661</v>
      </c>
      <c r="CO184" s="691" t="s">
        <v>661</v>
      </c>
      <c r="CP184" s="691" t="s">
        <v>661</v>
      </c>
      <c r="CQ184" s="692" t="s">
        <v>661</v>
      </c>
      <c r="CR184" s="692" t="s">
        <v>661</v>
      </c>
      <c r="CS184" s="691" t="s">
        <v>661</v>
      </c>
      <c r="CT184" s="691" t="s">
        <v>661</v>
      </c>
      <c r="CU184" s="691" t="s">
        <v>661</v>
      </c>
      <c r="CV184" s="692" t="s">
        <v>661</v>
      </c>
      <c r="CW184" s="692" t="s">
        <v>661</v>
      </c>
      <c r="CX184" s="691" t="s">
        <v>661</v>
      </c>
      <c r="CY184" s="693" t="s">
        <v>661</v>
      </c>
      <c r="CZ184" s="693" t="s">
        <v>661</v>
      </c>
      <c r="DA184" s="692" t="s">
        <v>661</v>
      </c>
      <c r="DB184" s="692" t="s">
        <v>661</v>
      </c>
      <c r="DC184" s="695" t="s">
        <v>661</v>
      </c>
      <c r="DD184" s="695" t="s">
        <v>661</v>
      </c>
      <c r="DE184" s="691" t="s">
        <v>661</v>
      </c>
      <c r="DF184" s="691" t="s">
        <v>661</v>
      </c>
      <c r="DG184" s="691" t="s">
        <v>661</v>
      </c>
      <c r="DH184" s="692" t="s">
        <v>661</v>
      </c>
      <c r="DI184" s="692" t="s">
        <v>661</v>
      </c>
      <c r="DJ184" s="692" t="s">
        <v>661</v>
      </c>
      <c r="DK184" s="692" t="s">
        <v>661</v>
      </c>
      <c r="DL184" s="692" t="s">
        <v>661</v>
      </c>
      <c r="DM184" s="692" t="s">
        <v>661</v>
      </c>
      <c r="DN184" s="692" t="s">
        <v>661</v>
      </c>
      <c r="DO184" s="692" t="s">
        <v>661</v>
      </c>
      <c r="DP184" s="692" t="s">
        <v>661</v>
      </c>
      <c r="DQ184" s="692" t="s">
        <v>661</v>
      </c>
      <c r="DR184" s="695" t="s">
        <v>661</v>
      </c>
      <c r="DS184" s="695" t="s">
        <v>661</v>
      </c>
      <c r="DT184" s="695" t="s">
        <v>661</v>
      </c>
      <c r="DU184" s="691" t="s">
        <v>661</v>
      </c>
      <c r="DV184" s="691" t="s">
        <v>661</v>
      </c>
      <c r="DW184" s="696" t="s">
        <v>661</v>
      </c>
    </row>
    <row r="185" spans="1:127" x14ac:dyDescent="0.2">
      <c r="A185" s="661" t="s">
        <v>185</v>
      </c>
      <c r="B185" s="662">
        <v>2013</v>
      </c>
      <c r="C185" s="678" t="s">
        <v>1134</v>
      </c>
      <c r="D185" s="679" t="s">
        <v>1122</v>
      </c>
      <c r="E185" s="679" t="s">
        <v>1116</v>
      </c>
      <c r="F185" s="665" t="s">
        <v>1216</v>
      </c>
      <c r="G185" s="665" t="s">
        <v>1096</v>
      </c>
      <c r="H185" s="679" t="s">
        <v>1090</v>
      </c>
      <c r="I185" s="679" t="s">
        <v>946</v>
      </c>
      <c r="J185" s="679" t="s">
        <v>907</v>
      </c>
      <c r="K185" s="665" t="s">
        <v>1033</v>
      </c>
      <c r="L185" s="665" t="s">
        <v>1011</v>
      </c>
      <c r="M185" s="679" t="s">
        <v>1137</v>
      </c>
      <c r="N185" s="679" t="s">
        <v>1118</v>
      </c>
      <c r="O185" s="679" t="s">
        <v>1122</v>
      </c>
      <c r="P185" s="665" t="s">
        <v>1154</v>
      </c>
      <c r="Q185" s="665" t="s">
        <v>1095</v>
      </c>
      <c r="R185" s="679" t="s">
        <v>898</v>
      </c>
      <c r="S185" s="680" t="s">
        <v>899</v>
      </c>
      <c r="T185" s="680" t="s">
        <v>900</v>
      </c>
      <c r="U185" s="665" t="s">
        <v>1035</v>
      </c>
      <c r="V185" s="665" t="s">
        <v>908</v>
      </c>
      <c r="W185" s="679" t="s">
        <v>1126</v>
      </c>
      <c r="X185" s="679" t="s">
        <v>977</v>
      </c>
      <c r="Y185" s="679" t="s">
        <v>987</v>
      </c>
      <c r="Z185" s="679" t="s">
        <v>1111</v>
      </c>
      <c r="AA185" s="679" t="s">
        <v>899</v>
      </c>
      <c r="AB185" s="665" t="s">
        <v>890</v>
      </c>
      <c r="AC185" s="665" t="s">
        <v>986</v>
      </c>
      <c r="AD185" s="665" t="s">
        <v>694</v>
      </c>
      <c r="AE185" s="665" t="s">
        <v>886</v>
      </c>
      <c r="AF185" s="665" t="s">
        <v>1048</v>
      </c>
      <c r="AG185" s="665" t="s">
        <v>983</v>
      </c>
      <c r="AH185" s="665" t="s">
        <v>912</v>
      </c>
      <c r="AI185" s="665" t="s">
        <v>694</v>
      </c>
      <c r="AJ185" s="665" t="s">
        <v>933</v>
      </c>
      <c r="AK185" s="665" t="s">
        <v>901</v>
      </c>
      <c r="AL185" s="680">
        <v>4.2</v>
      </c>
      <c r="AM185" s="680">
        <v>4</v>
      </c>
      <c r="AN185" s="680">
        <v>4.5</v>
      </c>
      <c r="AO185" s="668">
        <v>3.65</v>
      </c>
      <c r="AP185" s="668">
        <v>4.78</v>
      </c>
      <c r="AQ185" s="681" t="s">
        <v>1217</v>
      </c>
      <c r="AR185" s="680">
        <v>6.7</v>
      </c>
      <c r="AS185" s="680">
        <v>7.7</v>
      </c>
      <c r="AT185" s="668">
        <v>6.1</v>
      </c>
      <c r="AU185" s="668">
        <v>9.1999999999999993</v>
      </c>
      <c r="AV185" s="681" t="s">
        <v>1218</v>
      </c>
      <c r="AW185" s="679" t="s">
        <v>1219</v>
      </c>
      <c r="AX185" s="679" t="s">
        <v>1220</v>
      </c>
      <c r="AY185" s="668" t="s">
        <v>1221</v>
      </c>
      <c r="AZ185" s="668" t="s">
        <v>1222</v>
      </c>
      <c r="BA185" s="681" t="s">
        <v>961</v>
      </c>
      <c r="BB185" s="680">
        <v>2.4</v>
      </c>
      <c r="BC185" s="680">
        <v>4.5</v>
      </c>
      <c r="BD185" s="668" t="s">
        <v>924</v>
      </c>
      <c r="BE185" s="668" t="s">
        <v>1223</v>
      </c>
      <c r="BF185" s="679" t="s">
        <v>993</v>
      </c>
      <c r="BG185" s="679" t="s">
        <v>944</v>
      </c>
      <c r="BH185" s="679" t="s">
        <v>908</v>
      </c>
      <c r="BI185" s="665" t="s">
        <v>981</v>
      </c>
      <c r="BJ185" s="665" t="s">
        <v>1110</v>
      </c>
      <c r="BK185" s="679" t="s">
        <v>881</v>
      </c>
      <c r="BL185" s="679" t="s">
        <v>681</v>
      </c>
      <c r="BM185" s="679" t="s">
        <v>1025</v>
      </c>
      <c r="BN185" s="665" t="s">
        <v>988</v>
      </c>
      <c r="BO185" s="665" t="s">
        <v>680</v>
      </c>
      <c r="BP185" s="679" t="s">
        <v>944</v>
      </c>
      <c r="BQ185" s="679" t="s">
        <v>901</v>
      </c>
      <c r="BR185" s="679" t="s">
        <v>993</v>
      </c>
      <c r="BS185" s="665" t="s">
        <v>701</v>
      </c>
      <c r="BT185" s="665" t="s">
        <v>982</v>
      </c>
      <c r="BU185" s="679" t="s">
        <v>987</v>
      </c>
      <c r="BV185" s="680" t="s">
        <v>912</v>
      </c>
      <c r="BW185" s="680" t="s">
        <v>1021</v>
      </c>
      <c r="BX185" s="665" t="s">
        <v>686</v>
      </c>
      <c r="BY185" s="665" t="s">
        <v>903</v>
      </c>
      <c r="BZ185" s="681" t="s">
        <v>881</v>
      </c>
      <c r="CA185" s="679" t="s">
        <v>692</v>
      </c>
      <c r="CB185" s="679" t="s">
        <v>979</v>
      </c>
      <c r="CC185" s="665" t="s">
        <v>988</v>
      </c>
      <c r="CD185" s="665" t="s">
        <v>693</v>
      </c>
      <c r="CE185" s="665" t="s">
        <v>688</v>
      </c>
      <c r="CF185" s="665" t="s">
        <v>680</v>
      </c>
      <c r="CG185" s="665" t="s">
        <v>681</v>
      </c>
      <c r="CH185" s="665" t="s">
        <v>904</v>
      </c>
      <c r="CI185" s="679" t="s">
        <v>1082</v>
      </c>
      <c r="CJ185" s="679" t="s">
        <v>1031</v>
      </c>
      <c r="CK185" s="679" t="s">
        <v>982</v>
      </c>
      <c r="CL185" s="665" t="s">
        <v>989</v>
      </c>
      <c r="CM185" s="665" t="s">
        <v>990</v>
      </c>
      <c r="CN185" s="679" t="s">
        <v>695</v>
      </c>
      <c r="CO185" s="679" t="s">
        <v>937</v>
      </c>
      <c r="CP185" s="679" t="s">
        <v>906</v>
      </c>
      <c r="CQ185" s="665" t="s">
        <v>994</v>
      </c>
      <c r="CR185" s="665" t="s">
        <v>922</v>
      </c>
      <c r="CS185" s="679" t="s">
        <v>1104</v>
      </c>
      <c r="CT185" s="679" t="s">
        <v>1045</v>
      </c>
      <c r="CU185" s="679" t="s">
        <v>1022</v>
      </c>
      <c r="CV185" s="665" t="s">
        <v>932</v>
      </c>
      <c r="CW185" s="665" t="s">
        <v>889</v>
      </c>
      <c r="CX185" s="679" t="s">
        <v>969</v>
      </c>
      <c r="CY185" s="680">
        <v>5400</v>
      </c>
      <c r="CZ185" s="680">
        <v>6800</v>
      </c>
      <c r="DA185" s="665" t="s">
        <v>666</v>
      </c>
      <c r="DB185" s="665" t="s">
        <v>666</v>
      </c>
      <c r="DC185" s="681" t="s">
        <v>922</v>
      </c>
      <c r="DD185" s="681" t="s">
        <v>895</v>
      </c>
      <c r="DE185" s="679" t="s">
        <v>682</v>
      </c>
      <c r="DF185" s="679" t="s">
        <v>966</v>
      </c>
      <c r="DG185" s="679" t="s">
        <v>884</v>
      </c>
      <c r="DH185" s="665" t="s">
        <v>672</v>
      </c>
      <c r="DI185" s="665" t="s">
        <v>669</v>
      </c>
      <c r="DJ185" s="665" t="s">
        <v>668</v>
      </c>
      <c r="DK185" s="665" t="s">
        <v>673</v>
      </c>
      <c r="DL185" s="665" t="s">
        <v>663</v>
      </c>
      <c r="DM185" s="665" t="s">
        <v>670</v>
      </c>
      <c r="DN185" s="665" t="s">
        <v>669</v>
      </c>
      <c r="DO185" s="665" t="s">
        <v>668</v>
      </c>
      <c r="DP185" s="665" t="s">
        <v>677</v>
      </c>
      <c r="DQ185" s="665" t="s">
        <v>668</v>
      </c>
      <c r="DR185" s="681" t="s">
        <v>1107</v>
      </c>
      <c r="DS185" s="681" t="s">
        <v>1224</v>
      </c>
      <c r="DT185" s="681" t="s">
        <v>1143</v>
      </c>
      <c r="DU185" s="679" t="s">
        <v>944</v>
      </c>
      <c r="DV185" s="679" t="s">
        <v>1026</v>
      </c>
      <c r="DW185" s="682" t="s">
        <v>911</v>
      </c>
    </row>
    <row r="186" spans="1:127" x14ac:dyDescent="0.2">
      <c r="A186" s="661" t="s">
        <v>186</v>
      </c>
      <c r="B186" s="662">
        <v>2013</v>
      </c>
      <c r="C186" s="678" t="s">
        <v>1019</v>
      </c>
      <c r="D186" s="679" t="s">
        <v>899</v>
      </c>
      <c r="E186" s="679" t="s">
        <v>898</v>
      </c>
      <c r="F186" s="665" t="s">
        <v>944</v>
      </c>
      <c r="G186" s="665" t="s">
        <v>1068</v>
      </c>
      <c r="H186" s="679" t="s">
        <v>661</v>
      </c>
      <c r="I186" s="679" t="s">
        <v>661</v>
      </c>
      <c r="J186" s="679" t="s">
        <v>661</v>
      </c>
      <c r="K186" s="665" t="s">
        <v>661</v>
      </c>
      <c r="L186" s="665" t="s">
        <v>661</v>
      </c>
      <c r="M186" s="679" t="s">
        <v>1019</v>
      </c>
      <c r="N186" s="679" t="s">
        <v>946</v>
      </c>
      <c r="O186" s="679" t="s">
        <v>898</v>
      </c>
      <c r="P186" s="665" t="s">
        <v>944</v>
      </c>
      <c r="Q186" s="665" t="s">
        <v>1069</v>
      </c>
      <c r="R186" s="679" t="s">
        <v>887</v>
      </c>
      <c r="S186" s="680">
        <v>8400</v>
      </c>
      <c r="T186" s="680" t="s">
        <v>904</v>
      </c>
      <c r="U186" s="665" t="s">
        <v>666</v>
      </c>
      <c r="V186" s="665" t="s">
        <v>915</v>
      </c>
      <c r="W186" s="679" t="s">
        <v>661</v>
      </c>
      <c r="X186" s="679" t="s">
        <v>661</v>
      </c>
      <c r="Y186" s="679" t="s">
        <v>661</v>
      </c>
      <c r="Z186" s="679" t="s">
        <v>942</v>
      </c>
      <c r="AA186" s="679" t="s">
        <v>695</v>
      </c>
      <c r="AB186" s="665" t="s">
        <v>661</v>
      </c>
      <c r="AC186" s="665" t="s">
        <v>661</v>
      </c>
      <c r="AD186" s="665" t="s">
        <v>661</v>
      </c>
      <c r="AE186" s="665" t="s">
        <v>236</v>
      </c>
      <c r="AF186" s="665" t="s">
        <v>670</v>
      </c>
      <c r="AG186" s="665" t="s">
        <v>661</v>
      </c>
      <c r="AH186" s="665" t="s">
        <v>661</v>
      </c>
      <c r="AI186" s="665" t="s">
        <v>661</v>
      </c>
      <c r="AJ186" s="665" t="s">
        <v>673</v>
      </c>
      <c r="AK186" s="665" t="s">
        <v>988</v>
      </c>
      <c r="AL186" s="680">
        <v>0.5</v>
      </c>
      <c r="AM186" s="680">
        <v>0.4</v>
      </c>
      <c r="AN186" s="680">
        <v>0.6</v>
      </c>
      <c r="AO186" s="668">
        <v>0.59</v>
      </c>
      <c r="AP186" s="668">
        <v>0.37</v>
      </c>
      <c r="AQ186" s="681" t="s">
        <v>972</v>
      </c>
      <c r="AR186" s="680">
        <v>0.5</v>
      </c>
      <c r="AS186" s="680">
        <v>0.7</v>
      </c>
      <c r="AT186" s="668">
        <v>0.69</v>
      </c>
      <c r="AU186" s="668">
        <v>0.43</v>
      </c>
      <c r="AV186" s="681" t="s">
        <v>1023</v>
      </c>
      <c r="AW186" s="679" t="s">
        <v>971</v>
      </c>
      <c r="AX186" s="679" t="s">
        <v>1037</v>
      </c>
      <c r="AY186" s="668" t="s">
        <v>1037</v>
      </c>
      <c r="AZ186" s="668" t="s">
        <v>971</v>
      </c>
      <c r="BA186" s="681" t="s">
        <v>952</v>
      </c>
      <c r="BB186" s="680">
        <v>0.2</v>
      </c>
      <c r="BC186" s="680">
        <v>0.4</v>
      </c>
      <c r="BD186" s="668" t="s">
        <v>883</v>
      </c>
      <c r="BE186" s="668" t="s">
        <v>973</v>
      </c>
      <c r="BF186" s="679" t="s">
        <v>1093</v>
      </c>
      <c r="BG186" s="679" t="s">
        <v>922</v>
      </c>
      <c r="BH186" s="679" t="s">
        <v>906</v>
      </c>
      <c r="BI186" s="665" t="s">
        <v>891</v>
      </c>
      <c r="BJ186" s="665" t="s">
        <v>678</v>
      </c>
      <c r="BK186" s="679" t="s">
        <v>661</v>
      </c>
      <c r="BL186" s="679" t="s">
        <v>661</v>
      </c>
      <c r="BM186" s="679" t="s">
        <v>661</v>
      </c>
      <c r="BN186" s="665" t="s">
        <v>661</v>
      </c>
      <c r="BO186" s="665" t="s">
        <v>661</v>
      </c>
      <c r="BP186" s="679" t="s">
        <v>957</v>
      </c>
      <c r="BQ186" s="679" t="s">
        <v>947</v>
      </c>
      <c r="BR186" s="679" t="s">
        <v>887</v>
      </c>
      <c r="BS186" s="665" t="s">
        <v>687</v>
      </c>
      <c r="BT186" s="665" t="s">
        <v>939</v>
      </c>
      <c r="BU186" s="679" t="s">
        <v>671</v>
      </c>
      <c r="BV186" s="680">
        <v>1200</v>
      </c>
      <c r="BW186" s="680">
        <v>2900</v>
      </c>
      <c r="BX186" s="665" t="s">
        <v>235</v>
      </c>
      <c r="BY186" s="665" t="s">
        <v>665</v>
      </c>
      <c r="BZ186" s="681" t="s">
        <v>661</v>
      </c>
      <c r="CA186" s="679" t="s">
        <v>235</v>
      </c>
      <c r="CB186" s="679" t="s">
        <v>665</v>
      </c>
      <c r="CC186" s="665" t="s">
        <v>661</v>
      </c>
      <c r="CD186" s="665" t="s">
        <v>232</v>
      </c>
      <c r="CE186" s="665" t="s">
        <v>235</v>
      </c>
      <c r="CF186" s="665" t="s">
        <v>661</v>
      </c>
      <c r="CG186" s="665" t="s">
        <v>235</v>
      </c>
      <c r="CH186" s="665" t="s">
        <v>235</v>
      </c>
      <c r="CI186" s="679" t="s">
        <v>887</v>
      </c>
      <c r="CJ186" s="679" t="s">
        <v>681</v>
      </c>
      <c r="CK186" s="679" t="s">
        <v>679</v>
      </c>
      <c r="CL186" s="665" t="s">
        <v>917</v>
      </c>
      <c r="CM186" s="665" t="s">
        <v>675</v>
      </c>
      <c r="CN186" s="679" t="s">
        <v>661</v>
      </c>
      <c r="CO186" s="679" t="s">
        <v>661</v>
      </c>
      <c r="CP186" s="679" t="s">
        <v>661</v>
      </c>
      <c r="CQ186" s="665" t="s">
        <v>661</v>
      </c>
      <c r="CR186" s="665" t="s">
        <v>661</v>
      </c>
      <c r="CS186" s="679" t="s">
        <v>887</v>
      </c>
      <c r="CT186" s="679" t="s">
        <v>681</v>
      </c>
      <c r="CU186" s="679" t="s">
        <v>686</v>
      </c>
      <c r="CV186" s="665" t="s">
        <v>956</v>
      </c>
      <c r="CW186" s="665" t="s">
        <v>921</v>
      </c>
      <c r="CX186" s="679" t="s">
        <v>236</v>
      </c>
      <c r="CY186" s="680" t="s">
        <v>237</v>
      </c>
      <c r="CZ186" s="680" t="s">
        <v>236</v>
      </c>
      <c r="DA186" s="665" t="s">
        <v>232</v>
      </c>
      <c r="DB186" s="665" t="s">
        <v>237</v>
      </c>
      <c r="DC186" s="681" t="s">
        <v>661</v>
      </c>
      <c r="DD186" s="681" t="s">
        <v>661</v>
      </c>
      <c r="DE186" s="679" t="s">
        <v>661</v>
      </c>
      <c r="DF186" s="679" t="s">
        <v>232</v>
      </c>
      <c r="DG186" s="679" t="s">
        <v>237</v>
      </c>
      <c r="DH186" s="665" t="s">
        <v>661</v>
      </c>
      <c r="DI186" s="665" t="s">
        <v>661</v>
      </c>
      <c r="DJ186" s="665" t="s">
        <v>661</v>
      </c>
      <c r="DK186" s="665" t="s">
        <v>232</v>
      </c>
      <c r="DL186" s="665" t="s">
        <v>232</v>
      </c>
      <c r="DM186" s="665" t="s">
        <v>661</v>
      </c>
      <c r="DN186" s="665" t="s">
        <v>661</v>
      </c>
      <c r="DO186" s="665" t="s">
        <v>661</v>
      </c>
      <c r="DP186" s="665" t="s">
        <v>232</v>
      </c>
      <c r="DQ186" s="665" t="s">
        <v>237</v>
      </c>
      <c r="DR186" s="681" t="s">
        <v>661</v>
      </c>
      <c r="DS186" s="681" t="s">
        <v>661</v>
      </c>
      <c r="DT186" s="681" t="s">
        <v>661</v>
      </c>
      <c r="DU186" s="679" t="s">
        <v>661</v>
      </c>
      <c r="DV186" s="679" t="s">
        <v>661</v>
      </c>
      <c r="DW186" s="682" t="s">
        <v>661</v>
      </c>
    </row>
    <row r="187" spans="1:127" x14ac:dyDescent="0.2">
      <c r="A187" s="661" t="s">
        <v>187</v>
      </c>
      <c r="B187" s="662">
        <v>2013</v>
      </c>
      <c r="C187" s="690" t="s">
        <v>661</v>
      </c>
      <c r="D187" s="691" t="s">
        <v>661</v>
      </c>
      <c r="E187" s="691" t="s">
        <v>661</v>
      </c>
      <c r="F187" s="692" t="s">
        <v>661</v>
      </c>
      <c r="G187" s="692" t="s">
        <v>661</v>
      </c>
      <c r="H187" s="691" t="s">
        <v>661</v>
      </c>
      <c r="I187" s="691" t="s">
        <v>661</v>
      </c>
      <c r="J187" s="691" t="s">
        <v>661</v>
      </c>
      <c r="K187" s="692" t="s">
        <v>661</v>
      </c>
      <c r="L187" s="692" t="s">
        <v>661</v>
      </c>
      <c r="M187" s="691" t="s">
        <v>661</v>
      </c>
      <c r="N187" s="691" t="s">
        <v>661</v>
      </c>
      <c r="O187" s="691" t="s">
        <v>661</v>
      </c>
      <c r="P187" s="692" t="s">
        <v>661</v>
      </c>
      <c r="Q187" s="692" t="s">
        <v>661</v>
      </c>
      <c r="R187" s="691" t="s">
        <v>661</v>
      </c>
      <c r="S187" s="693" t="s">
        <v>661</v>
      </c>
      <c r="T187" s="693" t="s">
        <v>661</v>
      </c>
      <c r="U187" s="692" t="s">
        <v>661</v>
      </c>
      <c r="V187" s="692" t="s">
        <v>661</v>
      </c>
      <c r="W187" s="691" t="s">
        <v>661</v>
      </c>
      <c r="X187" s="691" t="s">
        <v>661</v>
      </c>
      <c r="Y187" s="691" t="s">
        <v>661</v>
      </c>
      <c r="Z187" s="691" t="s">
        <v>661</v>
      </c>
      <c r="AA187" s="691" t="s">
        <v>661</v>
      </c>
      <c r="AB187" s="692" t="s">
        <v>661</v>
      </c>
      <c r="AC187" s="692" t="s">
        <v>661</v>
      </c>
      <c r="AD187" s="692" t="s">
        <v>661</v>
      </c>
      <c r="AE187" s="692" t="s">
        <v>661</v>
      </c>
      <c r="AF187" s="692" t="s">
        <v>661</v>
      </c>
      <c r="AG187" s="692" t="s">
        <v>661</v>
      </c>
      <c r="AH187" s="692" t="s">
        <v>661</v>
      </c>
      <c r="AI187" s="692" t="s">
        <v>661</v>
      </c>
      <c r="AJ187" s="692" t="s">
        <v>661</v>
      </c>
      <c r="AK187" s="692" t="s">
        <v>661</v>
      </c>
      <c r="AL187" s="693" t="s">
        <v>661</v>
      </c>
      <c r="AM187" s="693" t="s">
        <v>661</v>
      </c>
      <c r="AN187" s="693" t="s">
        <v>661</v>
      </c>
      <c r="AO187" s="694" t="s">
        <v>661</v>
      </c>
      <c r="AP187" s="694" t="s">
        <v>661</v>
      </c>
      <c r="AQ187" s="695" t="s">
        <v>661</v>
      </c>
      <c r="AR187" s="693" t="s">
        <v>661</v>
      </c>
      <c r="AS187" s="693" t="s">
        <v>661</v>
      </c>
      <c r="AT187" s="694" t="s">
        <v>661</v>
      </c>
      <c r="AU187" s="694" t="s">
        <v>661</v>
      </c>
      <c r="AV187" s="695" t="s">
        <v>661</v>
      </c>
      <c r="AW187" s="691" t="s">
        <v>661</v>
      </c>
      <c r="AX187" s="691" t="s">
        <v>661</v>
      </c>
      <c r="AY187" s="694" t="s">
        <v>661</v>
      </c>
      <c r="AZ187" s="694" t="s">
        <v>661</v>
      </c>
      <c r="BA187" s="695" t="s">
        <v>661</v>
      </c>
      <c r="BB187" s="693" t="s">
        <v>661</v>
      </c>
      <c r="BC187" s="693" t="s">
        <v>661</v>
      </c>
      <c r="BD187" s="694" t="s">
        <v>661</v>
      </c>
      <c r="BE187" s="694" t="s">
        <v>661</v>
      </c>
      <c r="BF187" s="691" t="s">
        <v>661</v>
      </c>
      <c r="BG187" s="691" t="s">
        <v>661</v>
      </c>
      <c r="BH187" s="691" t="s">
        <v>661</v>
      </c>
      <c r="BI187" s="692" t="s">
        <v>661</v>
      </c>
      <c r="BJ187" s="692" t="s">
        <v>661</v>
      </c>
      <c r="BK187" s="691" t="s">
        <v>661</v>
      </c>
      <c r="BL187" s="691" t="s">
        <v>661</v>
      </c>
      <c r="BM187" s="691" t="s">
        <v>661</v>
      </c>
      <c r="BN187" s="692" t="s">
        <v>661</v>
      </c>
      <c r="BO187" s="692" t="s">
        <v>661</v>
      </c>
      <c r="BP187" s="691" t="s">
        <v>661</v>
      </c>
      <c r="BQ187" s="691" t="s">
        <v>661</v>
      </c>
      <c r="BR187" s="691" t="s">
        <v>661</v>
      </c>
      <c r="BS187" s="692" t="s">
        <v>661</v>
      </c>
      <c r="BT187" s="692" t="s">
        <v>661</v>
      </c>
      <c r="BU187" s="691" t="s">
        <v>661</v>
      </c>
      <c r="BV187" s="693" t="s">
        <v>661</v>
      </c>
      <c r="BW187" s="693" t="s">
        <v>661</v>
      </c>
      <c r="BX187" s="692" t="s">
        <v>661</v>
      </c>
      <c r="BY187" s="692" t="s">
        <v>661</v>
      </c>
      <c r="BZ187" s="695" t="s">
        <v>661</v>
      </c>
      <c r="CA187" s="691" t="s">
        <v>661</v>
      </c>
      <c r="CB187" s="691" t="s">
        <v>661</v>
      </c>
      <c r="CC187" s="692" t="s">
        <v>661</v>
      </c>
      <c r="CD187" s="692" t="s">
        <v>661</v>
      </c>
      <c r="CE187" s="692" t="s">
        <v>661</v>
      </c>
      <c r="CF187" s="692" t="s">
        <v>661</v>
      </c>
      <c r="CG187" s="692" t="s">
        <v>661</v>
      </c>
      <c r="CH187" s="692" t="s">
        <v>661</v>
      </c>
      <c r="CI187" s="691" t="s">
        <v>661</v>
      </c>
      <c r="CJ187" s="691" t="s">
        <v>661</v>
      </c>
      <c r="CK187" s="691" t="s">
        <v>661</v>
      </c>
      <c r="CL187" s="692" t="s">
        <v>661</v>
      </c>
      <c r="CM187" s="692" t="s">
        <v>661</v>
      </c>
      <c r="CN187" s="691" t="s">
        <v>661</v>
      </c>
      <c r="CO187" s="691" t="s">
        <v>661</v>
      </c>
      <c r="CP187" s="691" t="s">
        <v>661</v>
      </c>
      <c r="CQ187" s="692" t="s">
        <v>661</v>
      </c>
      <c r="CR187" s="692" t="s">
        <v>661</v>
      </c>
      <c r="CS187" s="691" t="s">
        <v>661</v>
      </c>
      <c r="CT187" s="691" t="s">
        <v>661</v>
      </c>
      <c r="CU187" s="691" t="s">
        <v>661</v>
      </c>
      <c r="CV187" s="692" t="s">
        <v>661</v>
      </c>
      <c r="CW187" s="692" t="s">
        <v>661</v>
      </c>
      <c r="CX187" s="691" t="s">
        <v>661</v>
      </c>
      <c r="CY187" s="693" t="s">
        <v>661</v>
      </c>
      <c r="CZ187" s="693" t="s">
        <v>661</v>
      </c>
      <c r="DA187" s="692" t="s">
        <v>661</v>
      </c>
      <c r="DB187" s="692" t="s">
        <v>661</v>
      </c>
      <c r="DC187" s="695" t="s">
        <v>661</v>
      </c>
      <c r="DD187" s="695" t="s">
        <v>661</v>
      </c>
      <c r="DE187" s="691" t="s">
        <v>661</v>
      </c>
      <c r="DF187" s="691" t="s">
        <v>661</v>
      </c>
      <c r="DG187" s="691" t="s">
        <v>661</v>
      </c>
      <c r="DH187" s="692" t="s">
        <v>661</v>
      </c>
      <c r="DI187" s="692" t="s">
        <v>661</v>
      </c>
      <c r="DJ187" s="692" t="s">
        <v>661</v>
      </c>
      <c r="DK187" s="692" t="s">
        <v>661</v>
      </c>
      <c r="DL187" s="692" t="s">
        <v>661</v>
      </c>
      <c r="DM187" s="692" t="s">
        <v>661</v>
      </c>
      <c r="DN187" s="692" t="s">
        <v>661</v>
      </c>
      <c r="DO187" s="692" t="s">
        <v>661</v>
      </c>
      <c r="DP187" s="692" t="s">
        <v>661</v>
      </c>
      <c r="DQ187" s="692" t="s">
        <v>661</v>
      </c>
      <c r="DR187" s="695" t="s">
        <v>661</v>
      </c>
      <c r="DS187" s="695" t="s">
        <v>661</v>
      </c>
      <c r="DT187" s="695" t="s">
        <v>661</v>
      </c>
      <c r="DU187" s="691" t="s">
        <v>661</v>
      </c>
      <c r="DV187" s="691" t="s">
        <v>661</v>
      </c>
      <c r="DW187" s="696" t="s">
        <v>661</v>
      </c>
    </row>
    <row r="188" spans="1:127" x14ac:dyDescent="0.2">
      <c r="A188" s="661" t="s">
        <v>188</v>
      </c>
      <c r="B188" s="662">
        <v>2013</v>
      </c>
      <c r="C188" s="678" t="s">
        <v>911</v>
      </c>
      <c r="D188" s="679" t="s">
        <v>1026</v>
      </c>
      <c r="E188" s="679" t="s">
        <v>908</v>
      </c>
      <c r="F188" s="665" t="s">
        <v>1142</v>
      </c>
      <c r="G188" s="665" t="s">
        <v>1030</v>
      </c>
      <c r="H188" s="679" t="s">
        <v>661</v>
      </c>
      <c r="I188" s="679" t="s">
        <v>661</v>
      </c>
      <c r="J188" s="679" t="s">
        <v>661</v>
      </c>
      <c r="K188" s="665" t="s">
        <v>661</v>
      </c>
      <c r="L188" s="665" t="s">
        <v>661</v>
      </c>
      <c r="M188" s="679" t="s">
        <v>911</v>
      </c>
      <c r="N188" s="679" t="s">
        <v>1026</v>
      </c>
      <c r="O188" s="679" t="s">
        <v>908</v>
      </c>
      <c r="P188" s="665" t="s">
        <v>1142</v>
      </c>
      <c r="Q188" s="665" t="s">
        <v>1030</v>
      </c>
      <c r="R188" s="679" t="s">
        <v>695</v>
      </c>
      <c r="S188" s="680">
        <v>6600</v>
      </c>
      <c r="T188" s="680" t="s">
        <v>904</v>
      </c>
      <c r="U188" s="665" t="s">
        <v>689</v>
      </c>
      <c r="V188" s="665" t="s">
        <v>1062</v>
      </c>
      <c r="W188" s="679" t="s">
        <v>661</v>
      </c>
      <c r="X188" s="679" t="s">
        <v>661</v>
      </c>
      <c r="Y188" s="679" t="s">
        <v>661</v>
      </c>
      <c r="Z188" s="679" t="s">
        <v>670</v>
      </c>
      <c r="AA188" s="679" t="s">
        <v>917</v>
      </c>
      <c r="AB188" s="665" t="s">
        <v>661</v>
      </c>
      <c r="AC188" s="665" t="s">
        <v>661</v>
      </c>
      <c r="AD188" s="665" t="s">
        <v>661</v>
      </c>
      <c r="AE188" s="665" t="s">
        <v>879</v>
      </c>
      <c r="AF188" s="665" t="s">
        <v>947</v>
      </c>
      <c r="AG188" s="665" t="s">
        <v>661</v>
      </c>
      <c r="AH188" s="665" t="s">
        <v>661</v>
      </c>
      <c r="AI188" s="665" t="s">
        <v>661</v>
      </c>
      <c r="AJ188" s="665" t="s">
        <v>663</v>
      </c>
      <c r="AK188" s="665" t="s">
        <v>683</v>
      </c>
      <c r="AL188" s="680">
        <v>0.2</v>
      </c>
      <c r="AM188" s="680">
        <v>0.2</v>
      </c>
      <c r="AN188" s="680">
        <v>0.3</v>
      </c>
      <c r="AO188" s="668">
        <v>0.28999999999999998</v>
      </c>
      <c r="AP188" s="668">
        <v>0.12</v>
      </c>
      <c r="AQ188" s="681" t="s">
        <v>893</v>
      </c>
      <c r="AR188" s="680">
        <v>0.2</v>
      </c>
      <c r="AS188" s="680">
        <v>0.3</v>
      </c>
      <c r="AT188" s="668">
        <v>0.35</v>
      </c>
      <c r="AU188" s="668">
        <v>0.14000000000000001</v>
      </c>
      <c r="AV188" s="681" t="s">
        <v>952</v>
      </c>
      <c r="AW188" s="679" t="s">
        <v>952</v>
      </c>
      <c r="AX188" s="679" t="s">
        <v>973</v>
      </c>
      <c r="AY188" s="668" t="s">
        <v>972</v>
      </c>
      <c r="AZ188" s="668" t="s">
        <v>893</v>
      </c>
      <c r="BA188" s="681" t="s">
        <v>893</v>
      </c>
      <c r="BB188" s="680" t="s">
        <v>882</v>
      </c>
      <c r="BC188" s="680">
        <v>0.2</v>
      </c>
      <c r="BD188" s="668" t="s">
        <v>893</v>
      </c>
      <c r="BE188" s="668" t="s">
        <v>883</v>
      </c>
      <c r="BF188" s="679" t="s">
        <v>919</v>
      </c>
      <c r="BG188" s="679" t="s">
        <v>891</v>
      </c>
      <c r="BH188" s="679" t="s">
        <v>967</v>
      </c>
      <c r="BI188" s="665" t="s">
        <v>891</v>
      </c>
      <c r="BJ188" s="665" t="s">
        <v>671</v>
      </c>
      <c r="BK188" s="679" t="s">
        <v>661</v>
      </c>
      <c r="BL188" s="679" t="s">
        <v>661</v>
      </c>
      <c r="BM188" s="679" t="s">
        <v>661</v>
      </c>
      <c r="BN188" s="665" t="s">
        <v>661</v>
      </c>
      <c r="BO188" s="665" t="s">
        <v>661</v>
      </c>
      <c r="BP188" s="679" t="s">
        <v>919</v>
      </c>
      <c r="BQ188" s="679" t="s">
        <v>232</v>
      </c>
      <c r="BR188" s="679" t="s">
        <v>232</v>
      </c>
      <c r="BS188" s="665" t="s">
        <v>891</v>
      </c>
      <c r="BT188" s="665" t="s">
        <v>671</v>
      </c>
      <c r="BU188" s="679" t="s">
        <v>673</v>
      </c>
      <c r="BV188" s="680" t="s">
        <v>232</v>
      </c>
      <c r="BW188" s="680" t="s">
        <v>232</v>
      </c>
      <c r="BX188" s="665" t="s">
        <v>669</v>
      </c>
      <c r="BY188" s="665" t="s">
        <v>235</v>
      </c>
      <c r="BZ188" s="681" t="s">
        <v>661</v>
      </c>
      <c r="CA188" s="679" t="s">
        <v>235</v>
      </c>
      <c r="CB188" s="679" t="s">
        <v>663</v>
      </c>
      <c r="CC188" s="665" t="s">
        <v>661</v>
      </c>
      <c r="CD188" s="665" t="s">
        <v>235</v>
      </c>
      <c r="CE188" s="665" t="s">
        <v>235</v>
      </c>
      <c r="CF188" s="665" t="s">
        <v>661</v>
      </c>
      <c r="CG188" s="665" t="s">
        <v>236</v>
      </c>
      <c r="CH188" s="665" t="s">
        <v>236</v>
      </c>
      <c r="CI188" s="679" t="s">
        <v>235</v>
      </c>
      <c r="CJ188" s="679" t="s">
        <v>236</v>
      </c>
      <c r="CK188" s="679" t="s">
        <v>235</v>
      </c>
      <c r="CL188" s="665" t="s">
        <v>236</v>
      </c>
      <c r="CM188" s="665" t="s">
        <v>237</v>
      </c>
      <c r="CN188" s="679" t="s">
        <v>661</v>
      </c>
      <c r="CO188" s="679" t="s">
        <v>661</v>
      </c>
      <c r="CP188" s="679" t="s">
        <v>661</v>
      </c>
      <c r="CQ188" s="665" t="s">
        <v>661</v>
      </c>
      <c r="CR188" s="665" t="s">
        <v>661</v>
      </c>
      <c r="CS188" s="679" t="s">
        <v>235</v>
      </c>
      <c r="CT188" s="679" t="s">
        <v>236</v>
      </c>
      <c r="CU188" s="679" t="s">
        <v>235</v>
      </c>
      <c r="CV188" s="665" t="s">
        <v>236</v>
      </c>
      <c r="CW188" s="665" t="s">
        <v>237</v>
      </c>
      <c r="CX188" s="679" t="s">
        <v>232</v>
      </c>
      <c r="CY188" s="680" t="s">
        <v>232</v>
      </c>
      <c r="CZ188" s="680" t="s">
        <v>232</v>
      </c>
      <c r="DA188" s="665" t="s">
        <v>232</v>
      </c>
      <c r="DB188" s="665" t="s">
        <v>232</v>
      </c>
      <c r="DC188" s="681" t="s">
        <v>661</v>
      </c>
      <c r="DD188" s="681" t="s">
        <v>661</v>
      </c>
      <c r="DE188" s="679" t="s">
        <v>661</v>
      </c>
      <c r="DF188" s="679" t="s">
        <v>232</v>
      </c>
      <c r="DG188" s="679" t="s">
        <v>232</v>
      </c>
      <c r="DH188" s="665" t="s">
        <v>661</v>
      </c>
      <c r="DI188" s="665" t="s">
        <v>661</v>
      </c>
      <c r="DJ188" s="665" t="s">
        <v>661</v>
      </c>
      <c r="DK188" s="665" t="s">
        <v>232</v>
      </c>
      <c r="DL188" s="665" t="s">
        <v>232</v>
      </c>
      <c r="DM188" s="665" t="s">
        <v>661</v>
      </c>
      <c r="DN188" s="665" t="s">
        <v>661</v>
      </c>
      <c r="DO188" s="665" t="s">
        <v>661</v>
      </c>
      <c r="DP188" s="665" t="s">
        <v>232</v>
      </c>
      <c r="DQ188" s="665" t="s">
        <v>232</v>
      </c>
      <c r="DR188" s="681" t="s">
        <v>661</v>
      </c>
      <c r="DS188" s="681" t="s">
        <v>661</v>
      </c>
      <c r="DT188" s="681" t="s">
        <v>661</v>
      </c>
      <c r="DU188" s="679" t="s">
        <v>661</v>
      </c>
      <c r="DV188" s="679" t="s">
        <v>661</v>
      </c>
      <c r="DW188" s="682" t="s">
        <v>661</v>
      </c>
    </row>
    <row r="189" spans="1:127" x14ac:dyDescent="0.2">
      <c r="A189" s="661" t="s">
        <v>189</v>
      </c>
      <c r="B189" s="662">
        <v>2013</v>
      </c>
      <c r="C189" s="678" t="s">
        <v>1137</v>
      </c>
      <c r="D189" s="679" t="s">
        <v>1118</v>
      </c>
      <c r="E189" s="679" t="s">
        <v>1122</v>
      </c>
      <c r="F189" s="665" t="s">
        <v>1099</v>
      </c>
      <c r="G189" s="665" t="s">
        <v>1015</v>
      </c>
      <c r="H189" s="679" t="s">
        <v>898</v>
      </c>
      <c r="I189" s="679" t="s">
        <v>1019</v>
      </c>
      <c r="J189" s="679" t="s">
        <v>1207</v>
      </c>
      <c r="K189" s="665" t="s">
        <v>944</v>
      </c>
      <c r="L189" s="665" t="s">
        <v>944</v>
      </c>
      <c r="M189" s="679" t="s">
        <v>1124</v>
      </c>
      <c r="N189" s="679" t="s">
        <v>1143</v>
      </c>
      <c r="O189" s="679" t="s">
        <v>1118</v>
      </c>
      <c r="P189" s="665" t="s">
        <v>1046</v>
      </c>
      <c r="Q189" s="665" t="s">
        <v>1135</v>
      </c>
      <c r="R189" s="679" t="s">
        <v>908</v>
      </c>
      <c r="S189" s="680" t="s">
        <v>944</v>
      </c>
      <c r="T189" s="680" t="s">
        <v>1019</v>
      </c>
      <c r="U189" s="665" t="s">
        <v>981</v>
      </c>
      <c r="V189" s="665" t="s">
        <v>965</v>
      </c>
      <c r="W189" s="679" t="s">
        <v>1120</v>
      </c>
      <c r="X189" s="679" t="s">
        <v>968</v>
      </c>
      <c r="Y189" s="679" t="s">
        <v>1029</v>
      </c>
      <c r="Z189" s="679" t="s">
        <v>1022</v>
      </c>
      <c r="AA189" s="679" t="s">
        <v>1098</v>
      </c>
      <c r="AB189" s="665" t="s">
        <v>912</v>
      </c>
      <c r="AC189" s="665" t="s">
        <v>1027</v>
      </c>
      <c r="AD189" s="665" t="s">
        <v>933</v>
      </c>
      <c r="AE189" s="665" t="s">
        <v>886</v>
      </c>
      <c r="AF189" s="665" t="s">
        <v>936</v>
      </c>
      <c r="AG189" s="665" t="s">
        <v>989</v>
      </c>
      <c r="AH189" s="665" t="s">
        <v>1045</v>
      </c>
      <c r="AI189" s="665" t="s">
        <v>933</v>
      </c>
      <c r="AJ189" s="665" t="s">
        <v>912</v>
      </c>
      <c r="AK189" s="665" t="s">
        <v>1082</v>
      </c>
      <c r="AL189" s="680">
        <v>3.1</v>
      </c>
      <c r="AM189" s="680">
        <v>2.9</v>
      </c>
      <c r="AN189" s="680">
        <v>3.4</v>
      </c>
      <c r="AO189" s="668">
        <v>2.66</v>
      </c>
      <c r="AP189" s="668">
        <v>3.64</v>
      </c>
      <c r="AQ189" s="681" t="s">
        <v>1006</v>
      </c>
      <c r="AR189" s="680">
        <v>4.3</v>
      </c>
      <c r="AS189" s="680">
        <v>5.0999999999999996</v>
      </c>
      <c r="AT189" s="668">
        <v>3.85</v>
      </c>
      <c r="AU189" s="668">
        <v>6.57</v>
      </c>
      <c r="AV189" s="681" t="s">
        <v>1055</v>
      </c>
      <c r="AW189" s="679" t="s">
        <v>1054</v>
      </c>
      <c r="AX189" s="679" t="s">
        <v>1208</v>
      </c>
      <c r="AY189" s="668" t="s">
        <v>1053</v>
      </c>
      <c r="AZ189" s="668" t="s">
        <v>1225</v>
      </c>
      <c r="BA189" s="681" t="s">
        <v>1094</v>
      </c>
      <c r="BB189" s="680">
        <v>1.3</v>
      </c>
      <c r="BC189" s="680">
        <v>2.4</v>
      </c>
      <c r="BD189" s="668" t="s">
        <v>963</v>
      </c>
      <c r="BE189" s="668" t="s">
        <v>923</v>
      </c>
      <c r="BF189" s="679" t="s">
        <v>1081</v>
      </c>
      <c r="BG189" s="679" t="s">
        <v>1022</v>
      </c>
      <c r="BH189" s="679" t="s">
        <v>1069</v>
      </c>
      <c r="BI189" s="665" t="s">
        <v>1050</v>
      </c>
      <c r="BJ189" s="665" t="s">
        <v>890</v>
      </c>
      <c r="BK189" s="679" t="s">
        <v>881</v>
      </c>
      <c r="BL189" s="679" t="s">
        <v>688</v>
      </c>
      <c r="BM189" s="679" t="s">
        <v>997</v>
      </c>
      <c r="BN189" s="665" t="s">
        <v>1058</v>
      </c>
      <c r="BO189" s="665" t="s">
        <v>988</v>
      </c>
      <c r="BP189" s="679" t="s">
        <v>1031</v>
      </c>
      <c r="BQ189" s="679" t="s">
        <v>987</v>
      </c>
      <c r="BR189" s="679" t="s">
        <v>977</v>
      </c>
      <c r="BS189" s="665" t="s">
        <v>889</v>
      </c>
      <c r="BT189" s="665" t="s">
        <v>1050</v>
      </c>
      <c r="BU189" s="679" t="s">
        <v>904</v>
      </c>
      <c r="BV189" s="680" t="s">
        <v>906</v>
      </c>
      <c r="BW189" s="680" t="s">
        <v>886</v>
      </c>
      <c r="BX189" s="665" t="s">
        <v>919</v>
      </c>
      <c r="BY189" s="665" t="s">
        <v>688</v>
      </c>
      <c r="BZ189" s="681" t="s">
        <v>881</v>
      </c>
      <c r="CA189" s="679" t="s">
        <v>698</v>
      </c>
      <c r="CB189" s="679" t="s">
        <v>887</v>
      </c>
      <c r="CC189" s="665" t="s">
        <v>1058</v>
      </c>
      <c r="CD189" s="665" t="s">
        <v>667</v>
      </c>
      <c r="CE189" s="665" t="s">
        <v>675</v>
      </c>
      <c r="CF189" s="665" t="s">
        <v>988</v>
      </c>
      <c r="CG189" s="665" t="s">
        <v>699</v>
      </c>
      <c r="CH189" s="665" t="s">
        <v>957</v>
      </c>
      <c r="CI189" s="679" t="s">
        <v>1110</v>
      </c>
      <c r="CJ189" s="679" t="s">
        <v>977</v>
      </c>
      <c r="CK189" s="679" t="s">
        <v>1068</v>
      </c>
      <c r="CL189" s="665" t="s">
        <v>890</v>
      </c>
      <c r="CM189" s="665" t="s">
        <v>1030</v>
      </c>
      <c r="CN189" s="679" t="s">
        <v>881</v>
      </c>
      <c r="CO189" s="679" t="s">
        <v>887</v>
      </c>
      <c r="CP189" s="679" t="s">
        <v>904</v>
      </c>
      <c r="CQ189" s="665" t="s">
        <v>949</v>
      </c>
      <c r="CR189" s="665" t="s">
        <v>988</v>
      </c>
      <c r="CS189" s="679" t="s">
        <v>1039</v>
      </c>
      <c r="CT189" s="679" t="s">
        <v>1056</v>
      </c>
      <c r="CU189" s="679" t="s">
        <v>1081</v>
      </c>
      <c r="CV189" s="665" t="s">
        <v>1050</v>
      </c>
      <c r="CW189" s="665" t="s">
        <v>990</v>
      </c>
      <c r="CX189" s="679" t="s">
        <v>738</v>
      </c>
      <c r="CY189" s="680">
        <v>6200</v>
      </c>
      <c r="CZ189" s="680">
        <v>8200</v>
      </c>
      <c r="DA189" s="665" t="s">
        <v>896</v>
      </c>
      <c r="DB189" s="665" t="s">
        <v>683</v>
      </c>
      <c r="DC189" s="681" t="s">
        <v>938</v>
      </c>
      <c r="DD189" s="681" t="s">
        <v>934</v>
      </c>
      <c r="DE189" s="679" t="s">
        <v>969</v>
      </c>
      <c r="DF189" s="679" t="s">
        <v>700</v>
      </c>
      <c r="DG189" s="679" t="s">
        <v>667</v>
      </c>
      <c r="DH189" s="665" t="s">
        <v>676</v>
      </c>
      <c r="DI189" s="665" t="s">
        <v>673</v>
      </c>
      <c r="DJ189" s="665" t="s">
        <v>666</v>
      </c>
      <c r="DK189" s="665" t="s">
        <v>682</v>
      </c>
      <c r="DL189" s="665" t="s">
        <v>235</v>
      </c>
      <c r="DM189" s="665" t="s">
        <v>676</v>
      </c>
      <c r="DN189" s="665" t="s">
        <v>673</v>
      </c>
      <c r="DO189" s="665" t="s">
        <v>666</v>
      </c>
      <c r="DP189" s="665" t="s">
        <v>685</v>
      </c>
      <c r="DQ189" s="665" t="s">
        <v>235</v>
      </c>
      <c r="DR189" s="681" t="s">
        <v>1118</v>
      </c>
      <c r="DS189" s="681" t="s">
        <v>1124</v>
      </c>
      <c r="DT189" s="681" t="s">
        <v>1122</v>
      </c>
      <c r="DU189" s="679" t="s">
        <v>1026</v>
      </c>
      <c r="DV189" s="679" t="s">
        <v>1142</v>
      </c>
      <c r="DW189" s="682" t="s">
        <v>901</v>
      </c>
    </row>
    <row r="190" spans="1:127" x14ac:dyDescent="0.2">
      <c r="A190" s="661" t="s">
        <v>190</v>
      </c>
      <c r="B190" s="662">
        <v>2013</v>
      </c>
      <c r="C190" s="678" t="s">
        <v>661</v>
      </c>
      <c r="D190" s="679" t="s">
        <v>661</v>
      </c>
      <c r="E190" s="679" t="s">
        <v>661</v>
      </c>
      <c r="F190" s="665" t="s">
        <v>661</v>
      </c>
      <c r="G190" s="665" t="s">
        <v>661</v>
      </c>
      <c r="H190" s="679" t="s">
        <v>661</v>
      </c>
      <c r="I190" s="679" t="s">
        <v>661</v>
      </c>
      <c r="J190" s="679" t="s">
        <v>661</v>
      </c>
      <c r="K190" s="665" t="s">
        <v>661</v>
      </c>
      <c r="L190" s="665" t="s">
        <v>661</v>
      </c>
      <c r="M190" s="679" t="s">
        <v>661</v>
      </c>
      <c r="N190" s="679" t="s">
        <v>661</v>
      </c>
      <c r="O190" s="679" t="s">
        <v>661</v>
      </c>
      <c r="P190" s="665" t="s">
        <v>661</v>
      </c>
      <c r="Q190" s="665" t="s">
        <v>661</v>
      </c>
      <c r="R190" s="679" t="s">
        <v>661</v>
      </c>
      <c r="S190" s="680" t="s">
        <v>661</v>
      </c>
      <c r="T190" s="680" t="s">
        <v>661</v>
      </c>
      <c r="U190" s="665" t="s">
        <v>661</v>
      </c>
      <c r="V190" s="665" t="s">
        <v>661</v>
      </c>
      <c r="W190" s="679" t="s">
        <v>661</v>
      </c>
      <c r="X190" s="679" t="s">
        <v>661</v>
      </c>
      <c r="Y190" s="679" t="s">
        <v>661</v>
      </c>
      <c r="Z190" s="679" t="s">
        <v>661</v>
      </c>
      <c r="AA190" s="679" t="s">
        <v>661</v>
      </c>
      <c r="AB190" s="665" t="s">
        <v>661</v>
      </c>
      <c r="AC190" s="665" t="s">
        <v>661</v>
      </c>
      <c r="AD190" s="665" t="s">
        <v>661</v>
      </c>
      <c r="AE190" s="665" t="s">
        <v>661</v>
      </c>
      <c r="AF190" s="665" t="s">
        <v>661</v>
      </c>
      <c r="AG190" s="665" t="s">
        <v>661</v>
      </c>
      <c r="AH190" s="665" t="s">
        <v>661</v>
      </c>
      <c r="AI190" s="665" t="s">
        <v>661</v>
      </c>
      <c r="AJ190" s="665" t="s">
        <v>661</v>
      </c>
      <c r="AK190" s="665" t="s">
        <v>661</v>
      </c>
      <c r="AL190" s="680" t="s">
        <v>661</v>
      </c>
      <c r="AM190" s="680" t="s">
        <v>661</v>
      </c>
      <c r="AN190" s="680" t="s">
        <v>661</v>
      </c>
      <c r="AO190" s="668" t="s">
        <v>661</v>
      </c>
      <c r="AP190" s="668" t="s">
        <v>661</v>
      </c>
      <c r="AQ190" s="681" t="s">
        <v>661</v>
      </c>
      <c r="AR190" s="680" t="s">
        <v>661</v>
      </c>
      <c r="AS190" s="680" t="s">
        <v>661</v>
      </c>
      <c r="AT190" s="668" t="s">
        <v>661</v>
      </c>
      <c r="AU190" s="668" t="s">
        <v>661</v>
      </c>
      <c r="AV190" s="681" t="s">
        <v>661</v>
      </c>
      <c r="AW190" s="679" t="s">
        <v>661</v>
      </c>
      <c r="AX190" s="679" t="s">
        <v>661</v>
      </c>
      <c r="AY190" s="668" t="s">
        <v>661</v>
      </c>
      <c r="AZ190" s="668" t="s">
        <v>661</v>
      </c>
      <c r="BA190" s="681" t="s">
        <v>661</v>
      </c>
      <c r="BB190" s="680" t="s">
        <v>661</v>
      </c>
      <c r="BC190" s="680" t="s">
        <v>661</v>
      </c>
      <c r="BD190" s="668" t="s">
        <v>661</v>
      </c>
      <c r="BE190" s="668" t="s">
        <v>661</v>
      </c>
      <c r="BF190" s="679" t="s">
        <v>661</v>
      </c>
      <c r="BG190" s="679" t="s">
        <v>661</v>
      </c>
      <c r="BH190" s="679" t="s">
        <v>661</v>
      </c>
      <c r="BI190" s="665" t="s">
        <v>661</v>
      </c>
      <c r="BJ190" s="665" t="s">
        <v>661</v>
      </c>
      <c r="BK190" s="679" t="s">
        <v>661</v>
      </c>
      <c r="BL190" s="679" t="s">
        <v>661</v>
      </c>
      <c r="BM190" s="679" t="s">
        <v>661</v>
      </c>
      <c r="BN190" s="665" t="s">
        <v>661</v>
      </c>
      <c r="BO190" s="665" t="s">
        <v>661</v>
      </c>
      <c r="BP190" s="679" t="s">
        <v>661</v>
      </c>
      <c r="BQ190" s="679" t="s">
        <v>661</v>
      </c>
      <c r="BR190" s="679" t="s">
        <v>661</v>
      </c>
      <c r="BS190" s="665" t="s">
        <v>661</v>
      </c>
      <c r="BT190" s="665" t="s">
        <v>661</v>
      </c>
      <c r="BU190" s="679" t="s">
        <v>661</v>
      </c>
      <c r="BV190" s="680" t="s">
        <v>661</v>
      </c>
      <c r="BW190" s="680" t="s">
        <v>661</v>
      </c>
      <c r="BX190" s="665" t="s">
        <v>661</v>
      </c>
      <c r="BY190" s="665" t="s">
        <v>661</v>
      </c>
      <c r="BZ190" s="681" t="s">
        <v>661</v>
      </c>
      <c r="CA190" s="679" t="s">
        <v>661</v>
      </c>
      <c r="CB190" s="679" t="s">
        <v>661</v>
      </c>
      <c r="CC190" s="665" t="s">
        <v>661</v>
      </c>
      <c r="CD190" s="665" t="s">
        <v>661</v>
      </c>
      <c r="CE190" s="665" t="s">
        <v>661</v>
      </c>
      <c r="CF190" s="665" t="s">
        <v>661</v>
      </c>
      <c r="CG190" s="665" t="s">
        <v>661</v>
      </c>
      <c r="CH190" s="665" t="s">
        <v>661</v>
      </c>
      <c r="CI190" s="679" t="s">
        <v>661</v>
      </c>
      <c r="CJ190" s="679" t="s">
        <v>661</v>
      </c>
      <c r="CK190" s="679" t="s">
        <v>661</v>
      </c>
      <c r="CL190" s="665" t="s">
        <v>661</v>
      </c>
      <c r="CM190" s="665" t="s">
        <v>661</v>
      </c>
      <c r="CN190" s="679" t="s">
        <v>661</v>
      </c>
      <c r="CO190" s="679" t="s">
        <v>661</v>
      </c>
      <c r="CP190" s="679" t="s">
        <v>661</v>
      </c>
      <c r="CQ190" s="665" t="s">
        <v>661</v>
      </c>
      <c r="CR190" s="665" t="s">
        <v>661</v>
      </c>
      <c r="CS190" s="679" t="s">
        <v>661</v>
      </c>
      <c r="CT190" s="679" t="s">
        <v>661</v>
      </c>
      <c r="CU190" s="679" t="s">
        <v>661</v>
      </c>
      <c r="CV190" s="665" t="s">
        <v>661</v>
      </c>
      <c r="CW190" s="665" t="s">
        <v>661</v>
      </c>
      <c r="CX190" s="679" t="s">
        <v>661</v>
      </c>
      <c r="CY190" s="680" t="s">
        <v>661</v>
      </c>
      <c r="CZ190" s="680" t="s">
        <v>661</v>
      </c>
      <c r="DA190" s="665" t="s">
        <v>661</v>
      </c>
      <c r="DB190" s="665" t="s">
        <v>661</v>
      </c>
      <c r="DC190" s="681" t="s">
        <v>661</v>
      </c>
      <c r="DD190" s="681" t="s">
        <v>661</v>
      </c>
      <c r="DE190" s="679" t="s">
        <v>661</v>
      </c>
      <c r="DF190" s="679" t="s">
        <v>661</v>
      </c>
      <c r="DG190" s="679" t="s">
        <v>661</v>
      </c>
      <c r="DH190" s="665" t="s">
        <v>661</v>
      </c>
      <c r="DI190" s="665" t="s">
        <v>661</v>
      </c>
      <c r="DJ190" s="665" t="s">
        <v>661</v>
      </c>
      <c r="DK190" s="665" t="s">
        <v>661</v>
      </c>
      <c r="DL190" s="665" t="s">
        <v>661</v>
      </c>
      <c r="DM190" s="665" t="s">
        <v>661</v>
      </c>
      <c r="DN190" s="665" t="s">
        <v>661</v>
      </c>
      <c r="DO190" s="665" t="s">
        <v>661</v>
      </c>
      <c r="DP190" s="665" t="s">
        <v>661</v>
      </c>
      <c r="DQ190" s="665" t="s">
        <v>661</v>
      </c>
      <c r="DR190" s="681" t="s">
        <v>661</v>
      </c>
      <c r="DS190" s="681" t="s">
        <v>661</v>
      </c>
      <c r="DT190" s="681" t="s">
        <v>661</v>
      </c>
      <c r="DU190" s="679" t="s">
        <v>661</v>
      </c>
      <c r="DV190" s="679" t="s">
        <v>661</v>
      </c>
      <c r="DW190" s="682" t="s">
        <v>661</v>
      </c>
    </row>
    <row r="191" spans="1:127" x14ac:dyDescent="0.2">
      <c r="A191" s="661" t="s">
        <v>191</v>
      </c>
      <c r="B191" s="662">
        <v>2013</v>
      </c>
      <c r="C191" s="678" t="s">
        <v>906</v>
      </c>
      <c r="D191" s="679" t="s">
        <v>681</v>
      </c>
      <c r="E191" s="679" t="s">
        <v>1025</v>
      </c>
      <c r="F191" s="665" t="s">
        <v>695</v>
      </c>
      <c r="G191" s="665" t="s">
        <v>666</v>
      </c>
      <c r="H191" s="679" t="s">
        <v>661</v>
      </c>
      <c r="I191" s="679" t="s">
        <v>661</v>
      </c>
      <c r="J191" s="679" t="s">
        <v>661</v>
      </c>
      <c r="K191" s="665" t="s">
        <v>661</v>
      </c>
      <c r="L191" s="665" t="s">
        <v>661</v>
      </c>
      <c r="M191" s="679" t="s">
        <v>906</v>
      </c>
      <c r="N191" s="679" t="s">
        <v>681</v>
      </c>
      <c r="O191" s="679" t="s">
        <v>1025</v>
      </c>
      <c r="P191" s="665" t="s">
        <v>695</v>
      </c>
      <c r="Q191" s="665" t="s">
        <v>676</v>
      </c>
      <c r="R191" s="679" t="s">
        <v>664</v>
      </c>
      <c r="S191" s="680" t="s">
        <v>235</v>
      </c>
      <c r="T191" s="680">
        <v>3800</v>
      </c>
      <c r="U191" s="665" t="s">
        <v>669</v>
      </c>
      <c r="V191" s="665" t="s">
        <v>236</v>
      </c>
      <c r="W191" s="679" t="s">
        <v>661</v>
      </c>
      <c r="X191" s="679" t="s">
        <v>661</v>
      </c>
      <c r="Y191" s="679" t="s">
        <v>661</v>
      </c>
      <c r="Z191" s="679" t="s">
        <v>236</v>
      </c>
      <c r="AA191" s="679" t="s">
        <v>669</v>
      </c>
      <c r="AB191" s="665" t="s">
        <v>661</v>
      </c>
      <c r="AC191" s="665" t="s">
        <v>661</v>
      </c>
      <c r="AD191" s="665" t="s">
        <v>661</v>
      </c>
      <c r="AE191" s="665" t="s">
        <v>236</v>
      </c>
      <c r="AF191" s="665" t="s">
        <v>235</v>
      </c>
      <c r="AG191" s="665" t="s">
        <v>661</v>
      </c>
      <c r="AH191" s="665" t="s">
        <v>661</v>
      </c>
      <c r="AI191" s="665" t="s">
        <v>661</v>
      </c>
      <c r="AJ191" s="665" t="s">
        <v>237</v>
      </c>
      <c r="AK191" s="665" t="s">
        <v>236</v>
      </c>
      <c r="AL191" s="680">
        <v>0.4</v>
      </c>
      <c r="AM191" s="680">
        <v>0.3</v>
      </c>
      <c r="AN191" s="680">
        <v>0.6</v>
      </c>
      <c r="AO191" s="668">
        <v>0.66</v>
      </c>
      <c r="AP191" s="668">
        <v>0.17</v>
      </c>
      <c r="AQ191" s="681" t="s">
        <v>972</v>
      </c>
      <c r="AR191" s="680">
        <v>0.4</v>
      </c>
      <c r="AS191" s="680">
        <v>0.8</v>
      </c>
      <c r="AT191" s="668">
        <v>0.86</v>
      </c>
      <c r="AU191" s="668">
        <v>0.21</v>
      </c>
      <c r="AV191" s="681" t="s">
        <v>971</v>
      </c>
      <c r="AW191" s="679" t="s">
        <v>972</v>
      </c>
      <c r="AX191" s="679" t="s">
        <v>984</v>
      </c>
      <c r="AY191" s="668" t="s">
        <v>984</v>
      </c>
      <c r="AZ191" s="668" t="s">
        <v>952</v>
      </c>
      <c r="BA191" s="681" t="s">
        <v>952</v>
      </c>
      <c r="BB191" s="680">
        <v>0.2</v>
      </c>
      <c r="BC191" s="680">
        <v>0.7</v>
      </c>
      <c r="BD191" s="668" t="s">
        <v>972</v>
      </c>
      <c r="BE191" s="668" t="s">
        <v>893</v>
      </c>
      <c r="BF191" s="679" t="s">
        <v>235</v>
      </c>
      <c r="BG191" s="679" t="s">
        <v>236</v>
      </c>
      <c r="BH191" s="679" t="s">
        <v>690</v>
      </c>
      <c r="BI191" s="665" t="s">
        <v>235</v>
      </c>
      <c r="BJ191" s="665" t="s">
        <v>237</v>
      </c>
      <c r="BK191" s="679" t="s">
        <v>661</v>
      </c>
      <c r="BL191" s="679" t="s">
        <v>661</v>
      </c>
      <c r="BM191" s="679" t="s">
        <v>661</v>
      </c>
      <c r="BN191" s="665" t="s">
        <v>661</v>
      </c>
      <c r="BO191" s="665" t="s">
        <v>661</v>
      </c>
      <c r="BP191" s="679" t="s">
        <v>235</v>
      </c>
      <c r="BQ191" s="679" t="s">
        <v>236</v>
      </c>
      <c r="BR191" s="679" t="s">
        <v>690</v>
      </c>
      <c r="BS191" s="665" t="s">
        <v>235</v>
      </c>
      <c r="BT191" s="665" t="s">
        <v>237</v>
      </c>
      <c r="BU191" s="679" t="s">
        <v>236</v>
      </c>
      <c r="BV191" s="680" t="s">
        <v>237</v>
      </c>
      <c r="BW191" s="680" t="s">
        <v>235</v>
      </c>
      <c r="BX191" s="665" t="s">
        <v>237</v>
      </c>
      <c r="BY191" s="665" t="s">
        <v>232</v>
      </c>
      <c r="BZ191" s="681" t="s">
        <v>661</v>
      </c>
      <c r="CA191" s="679" t="s">
        <v>237</v>
      </c>
      <c r="CB191" s="679" t="s">
        <v>237</v>
      </c>
      <c r="CC191" s="665" t="s">
        <v>661</v>
      </c>
      <c r="CD191" s="665" t="s">
        <v>232</v>
      </c>
      <c r="CE191" s="665" t="s">
        <v>237</v>
      </c>
      <c r="CF191" s="665" t="s">
        <v>661</v>
      </c>
      <c r="CG191" s="665" t="s">
        <v>232</v>
      </c>
      <c r="CH191" s="665" t="s">
        <v>232</v>
      </c>
      <c r="CI191" s="679" t="s">
        <v>236</v>
      </c>
      <c r="CJ191" s="679" t="s">
        <v>236</v>
      </c>
      <c r="CK191" s="679" t="s">
        <v>235</v>
      </c>
      <c r="CL191" s="665" t="s">
        <v>236</v>
      </c>
      <c r="CM191" s="665" t="s">
        <v>232</v>
      </c>
      <c r="CN191" s="679" t="s">
        <v>661</v>
      </c>
      <c r="CO191" s="679" t="s">
        <v>661</v>
      </c>
      <c r="CP191" s="679" t="s">
        <v>661</v>
      </c>
      <c r="CQ191" s="665" t="s">
        <v>661</v>
      </c>
      <c r="CR191" s="665" t="s">
        <v>661</v>
      </c>
      <c r="CS191" s="679" t="s">
        <v>236</v>
      </c>
      <c r="CT191" s="679" t="s">
        <v>236</v>
      </c>
      <c r="CU191" s="679" t="s">
        <v>235</v>
      </c>
      <c r="CV191" s="665" t="s">
        <v>236</v>
      </c>
      <c r="CW191" s="665" t="s">
        <v>232</v>
      </c>
      <c r="CX191" s="679" t="s">
        <v>232</v>
      </c>
      <c r="CY191" s="680" t="s">
        <v>232</v>
      </c>
      <c r="CZ191" s="680" t="s">
        <v>232</v>
      </c>
      <c r="DA191" s="665" t="s">
        <v>232</v>
      </c>
      <c r="DB191" s="665" t="s">
        <v>232</v>
      </c>
      <c r="DC191" s="681" t="s">
        <v>661</v>
      </c>
      <c r="DD191" s="681" t="s">
        <v>661</v>
      </c>
      <c r="DE191" s="679" t="s">
        <v>661</v>
      </c>
      <c r="DF191" s="679" t="s">
        <v>232</v>
      </c>
      <c r="DG191" s="679" t="s">
        <v>232</v>
      </c>
      <c r="DH191" s="665" t="s">
        <v>661</v>
      </c>
      <c r="DI191" s="665" t="s">
        <v>661</v>
      </c>
      <c r="DJ191" s="665" t="s">
        <v>661</v>
      </c>
      <c r="DK191" s="665" t="s">
        <v>232</v>
      </c>
      <c r="DL191" s="665" t="s">
        <v>232</v>
      </c>
      <c r="DM191" s="665" t="s">
        <v>661</v>
      </c>
      <c r="DN191" s="665" t="s">
        <v>661</v>
      </c>
      <c r="DO191" s="665" t="s">
        <v>661</v>
      </c>
      <c r="DP191" s="665" t="s">
        <v>232</v>
      </c>
      <c r="DQ191" s="665" t="s">
        <v>232</v>
      </c>
      <c r="DR191" s="681" t="s">
        <v>661</v>
      </c>
      <c r="DS191" s="681" t="s">
        <v>661</v>
      </c>
      <c r="DT191" s="681" t="s">
        <v>661</v>
      </c>
      <c r="DU191" s="679" t="s">
        <v>661</v>
      </c>
      <c r="DV191" s="679" t="s">
        <v>661</v>
      </c>
      <c r="DW191" s="682" t="s">
        <v>661</v>
      </c>
    </row>
    <row r="192" spans="1:127" x14ac:dyDescent="0.2">
      <c r="A192" s="661" t="s">
        <v>192</v>
      </c>
      <c r="B192" s="662">
        <v>2013</v>
      </c>
      <c r="C192" s="678" t="s">
        <v>986</v>
      </c>
      <c r="D192" s="679" t="s">
        <v>970</v>
      </c>
      <c r="E192" s="679" t="s">
        <v>1027</v>
      </c>
      <c r="F192" s="665" t="s">
        <v>886</v>
      </c>
      <c r="G192" s="665" t="s">
        <v>681</v>
      </c>
      <c r="H192" s="679" t="s">
        <v>676</v>
      </c>
      <c r="I192" s="679" t="s">
        <v>672</v>
      </c>
      <c r="J192" s="679" t="s">
        <v>666</v>
      </c>
      <c r="K192" s="665" t="s">
        <v>668</v>
      </c>
      <c r="L192" s="665" t="s">
        <v>677</v>
      </c>
      <c r="M192" s="679" t="s">
        <v>1050</v>
      </c>
      <c r="N192" s="679" t="s">
        <v>889</v>
      </c>
      <c r="O192" s="679" t="s">
        <v>702</v>
      </c>
      <c r="P192" s="665" t="s">
        <v>694</v>
      </c>
      <c r="Q192" s="665" t="s">
        <v>1093</v>
      </c>
      <c r="R192" s="679" t="s">
        <v>934</v>
      </c>
      <c r="S192" s="680">
        <v>2600</v>
      </c>
      <c r="T192" s="680">
        <v>6200</v>
      </c>
      <c r="U192" s="665" t="s">
        <v>884</v>
      </c>
      <c r="V192" s="665" t="s">
        <v>677</v>
      </c>
      <c r="W192" s="679" t="s">
        <v>671</v>
      </c>
      <c r="X192" s="679" t="s">
        <v>235</v>
      </c>
      <c r="Y192" s="679" t="s">
        <v>236</v>
      </c>
      <c r="Z192" s="679" t="s">
        <v>235</v>
      </c>
      <c r="AA192" s="679" t="s">
        <v>682</v>
      </c>
      <c r="AB192" s="665" t="s">
        <v>235</v>
      </c>
      <c r="AC192" s="665" t="s">
        <v>236</v>
      </c>
      <c r="AD192" s="665" t="s">
        <v>236</v>
      </c>
      <c r="AE192" s="665" t="s">
        <v>235</v>
      </c>
      <c r="AF192" s="665" t="s">
        <v>673</v>
      </c>
      <c r="AG192" s="665" t="s">
        <v>235</v>
      </c>
      <c r="AH192" s="665" t="s">
        <v>236</v>
      </c>
      <c r="AI192" s="665" t="s">
        <v>236</v>
      </c>
      <c r="AJ192" s="665" t="s">
        <v>236</v>
      </c>
      <c r="AK192" s="665" t="s">
        <v>684</v>
      </c>
      <c r="AL192" s="680">
        <v>0.1</v>
      </c>
      <c r="AM192" s="680" t="s">
        <v>882</v>
      </c>
      <c r="AN192" s="680">
        <v>0.2</v>
      </c>
      <c r="AO192" s="668">
        <v>0.17</v>
      </c>
      <c r="AP192" s="668" t="s">
        <v>882</v>
      </c>
      <c r="AQ192" s="681" t="s">
        <v>893</v>
      </c>
      <c r="AR192" s="680">
        <v>0.1</v>
      </c>
      <c r="AS192" s="680">
        <v>0.2</v>
      </c>
      <c r="AT192" s="668">
        <v>0.23</v>
      </c>
      <c r="AU192" s="668" t="s">
        <v>882</v>
      </c>
      <c r="AV192" s="681" t="s">
        <v>893</v>
      </c>
      <c r="AW192" s="679" t="s">
        <v>883</v>
      </c>
      <c r="AX192" s="679" t="s">
        <v>952</v>
      </c>
      <c r="AY192" s="668" t="s">
        <v>952</v>
      </c>
      <c r="AZ192" s="668" t="s">
        <v>883</v>
      </c>
      <c r="BA192" s="681" t="s">
        <v>882</v>
      </c>
      <c r="BB192" s="680" t="s">
        <v>882</v>
      </c>
      <c r="BC192" s="680">
        <v>0.1</v>
      </c>
      <c r="BD192" s="668" t="s">
        <v>882</v>
      </c>
      <c r="BE192" s="668" t="s">
        <v>882</v>
      </c>
      <c r="BF192" s="679" t="s">
        <v>663</v>
      </c>
      <c r="BG192" s="679" t="s">
        <v>235</v>
      </c>
      <c r="BH192" s="679" t="s">
        <v>671</v>
      </c>
      <c r="BI192" s="665" t="s">
        <v>235</v>
      </c>
      <c r="BJ192" s="665" t="s">
        <v>236</v>
      </c>
      <c r="BK192" s="679" t="s">
        <v>232</v>
      </c>
      <c r="BL192" s="679" t="s">
        <v>232</v>
      </c>
      <c r="BM192" s="679" t="s">
        <v>232</v>
      </c>
      <c r="BN192" s="665" t="s">
        <v>232</v>
      </c>
      <c r="BO192" s="665" t="s">
        <v>232</v>
      </c>
      <c r="BP192" s="679" t="s">
        <v>663</v>
      </c>
      <c r="BQ192" s="679" t="s">
        <v>235</v>
      </c>
      <c r="BR192" s="679" t="s">
        <v>667</v>
      </c>
      <c r="BS192" s="665" t="s">
        <v>235</v>
      </c>
      <c r="BT192" s="665" t="s">
        <v>236</v>
      </c>
      <c r="BU192" s="679" t="s">
        <v>236</v>
      </c>
      <c r="BV192" s="680" t="s">
        <v>236</v>
      </c>
      <c r="BW192" s="680" t="s">
        <v>235</v>
      </c>
      <c r="BX192" s="665" t="s">
        <v>236</v>
      </c>
      <c r="BY192" s="665" t="s">
        <v>237</v>
      </c>
      <c r="BZ192" s="681" t="s">
        <v>232</v>
      </c>
      <c r="CA192" s="679" t="s">
        <v>236</v>
      </c>
      <c r="CB192" s="679" t="s">
        <v>236</v>
      </c>
      <c r="CC192" s="665" t="s">
        <v>232</v>
      </c>
      <c r="CD192" s="665" t="s">
        <v>237</v>
      </c>
      <c r="CE192" s="665" t="s">
        <v>237</v>
      </c>
      <c r="CF192" s="665" t="s">
        <v>232</v>
      </c>
      <c r="CG192" s="665" t="s">
        <v>232</v>
      </c>
      <c r="CH192" s="665" t="s">
        <v>232</v>
      </c>
      <c r="CI192" s="679" t="s">
        <v>670</v>
      </c>
      <c r="CJ192" s="679" t="s">
        <v>673</v>
      </c>
      <c r="CK192" s="679" t="s">
        <v>934</v>
      </c>
      <c r="CL192" s="665" t="s">
        <v>690</v>
      </c>
      <c r="CM192" s="665" t="s">
        <v>235</v>
      </c>
      <c r="CN192" s="679" t="s">
        <v>232</v>
      </c>
      <c r="CO192" s="679" t="s">
        <v>232</v>
      </c>
      <c r="CP192" s="679" t="s">
        <v>232</v>
      </c>
      <c r="CQ192" s="665" t="s">
        <v>232</v>
      </c>
      <c r="CR192" s="665" t="s">
        <v>232</v>
      </c>
      <c r="CS192" s="679" t="s">
        <v>884</v>
      </c>
      <c r="CT192" s="679" t="s">
        <v>671</v>
      </c>
      <c r="CU192" s="679" t="s">
        <v>934</v>
      </c>
      <c r="CV192" s="665" t="s">
        <v>690</v>
      </c>
      <c r="CW192" s="665" t="s">
        <v>235</v>
      </c>
      <c r="CX192" s="679" t="s">
        <v>232</v>
      </c>
      <c r="CY192" s="680" t="s">
        <v>232</v>
      </c>
      <c r="CZ192" s="680" t="s">
        <v>237</v>
      </c>
      <c r="DA192" s="665" t="s">
        <v>232</v>
      </c>
      <c r="DB192" s="665" t="s">
        <v>232</v>
      </c>
      <c r="DC192" s="681" t="s">
        <v>232</v>
      </c>
      <c r="DD192" s="681" t="s">
        <v>232</v>
      </c>
      <c r="DE192" s="679" t="s">
        <v>232</v>
      </c>
      <c r="DF192" s="679" t="s">
        <v>232</v>
      </c>
      <c r="DG192" s="679" t="s">
        <v>232</v>
      </c>
      <c r="DH192" s="665" t="s">
        <v>232</v>
      </c>
      <c r="DI192" s="665" t="s">
        <v>232</v>
      </c>
      <c r="DJ192" s="665" t="s">
        <v>232</v>
      </c>
      <c r="DK192" s="665" t="s">
        <v>232</v>
      </c>
      <c r="DL192" s="665" t="s">
        <v>232</v>
      </c>
      <c r="DM192" s="665" t="s">
        <v>232</v>
      </c>
      <c r="DN192" s="665" t="s">
        <v>232</v>
      </c>
      <c r="DO192" s="665" t="s">
        <v>232</v>
      </c>
      <c r="DP192" s="665" t="s">
        <v>232</v>
      </c>
      <c r="DQ192" s="665" t="s">
        <v>232</v>
      </c>
      <c r="DR192" s="681" t="s">
        <v>661</v>
      </c>
      <c r="DS192" s="681" t="s">
        <v>661</v>
      </c>
      <c r="DT192" s="681" t="s">
        <v>661</v>
      </c>
      <c r="DU192" s="679" t="s">
        <v>235</v>
      </c>
      <c r="DV192" s="679" t="s">
        <v>236</v>
      </c>
      <c r="DW192" s="682" t="s">
        <v>684</v>
      </c>
    </row>
    <row r="193" spans="1:127" x14ac:dyDescent="0.2">
      <c r="A193" s="661" t="s">
        <v>193</v>
      </c>
      <c r="B193" s="662">
        <v>2013</v>
      </c>
      <c r="C193" s="690" t="s">
        <v>661</v>
      </c>
      <c r="D193" s="691" t="s">
        <v>661</v>
      </c>
      <c r="E193" s="691" t="s">
        <v>661</v>
      </c>
      <c r="F193" s="692" t="s">
        <v>661</v>
      </c>
      <c r="G193" s="692" t="s">
        <v>661</v>
      </c>
      <c r="H193" s="691" t="s">
        <v>661</v>
      </c>
      <c r="I193" s="691" t="s">
        <v>661</v>
      </c>
      <c r="J193" s="691" t="s">
        <v>661</v>
      </c>
      <c r="K193" s="692" t="s">
        <v>661</v>
      </c>
      <c r="L193" s="692" t="s">
        <v>661</v>
      </c>
      <c r="M193" s="691" t="s">
        <v>661</v>
      </c>
      <c r="N193" s="691" t="s">
        <v>661</v>
      </c>
      <c r="O193" s="691" t="s">
        <v>661</v>
      </c>
      <c r="P193" s="692" t="s">
        <v>661</v>
      </c>
      <c r="Q193" s="692" t="s">
        <v>661</v>
      </c>
      <c r="R193" s="691" t="s">
        <v>661</v>
      </c>
      <c r="S193" s="693" t="s">
        <v>661</v>
      </c>
      <c r="T193" s="693" t="s">
        <v>661</v>
      </c>
      <c r="U193" s="692" t="s">
        <v>661</v>
      </c>
      <c r="V193" s="692" t="s">
        <v>661</v>
      </c>
      <c r="W193" s="691" t="s">
        <v>661</v>
      </c>
      <c r="X193" s="691" t="s">
        <v>661</v>
      </c>
      <c r="Y193" s="691" t="s">
        <v>661</v>
      </c>
      <c r="Z193" s="691" t="s">
        <v>661</v>
      </c>
      <c r="AA193" s="691" t="s">
        <v>661</v>
      </c>
      <c r="AB193" s="692" t="s">
        <v>661</v>
      </c>
      <c r="AC193" s="692" t="s">
        <v>661</v>
      </c>
      <c r="AD193" s="692" t="s">
        <v>661</v>
      </c>
      <c r="AE193" s="692" t="s">
        <v>661</v>
      </c>
      <c r="AF193" s="692" t="s">
        <v>661</v>
      </c>
      <c r="AG193" s="692" t="s">
        <v>661</v>
      </c>
      <c r="AH193" s="692" t="s">
        <v>661</v>
      </c>
      <c r="AI193" s="692" t="s">
        <v>661</v>
      </c>
      <c r="AJ193" s="692" t="s">
        <v>661</v>
      </c>
      <c r="AK193" s="692" t="s">
        <v>661</v>
      </c>
      <c r="AL193" s="692" t="s">
        <v>661</v>
      </c>
      <c r="AM193" s="692" t="s">
        <v>661</v>
      </c>
      <c r="AN193" s="692" t="s">
        <v>661</v>
      </c>
      <c r="AO193" s="692" t="s">
        <v>661</v>
      </c>
      <c r="AP193" s="692" t="s">
        <v>661</v>
      </c>
      <c r="AQ193" s="695" t="s">
        <v>661</v>
      </c>
      <c r="AR193" s="692" t="s">
        <v>661</v>
      </c>
      <c r="AS193" s="692" t="s">
        <v>661</v>
      </c>
      <c r="AT193" s="692" t="s">
        <v>661</v>
      </c>
      <c r="AU193" s="692" t="s">
        <v>661</v>
      </c>
      <c r="AV193" s="695" t="s">
        <v>661</v>
      </c>
      <c r="AW193" s="691" t="s">
        <v>661</v>
      </c>
      <c r="AX193" s="691" t="s">
        <v>661</v>
      </c>
      <c r="AY193" s="694" t="s">
        <v>661</v>
      </c>
      <c r="AZ193" s="694" t="s">
        <v>661</v>
      </c>
      <c r="BA193" s="695" t="s">
        <v>661</v>
      </c>
      <c r="BB193" s="693" t="s">
        <v>661</v>
      </c>
      <c r="BC193" s="648" t="s">
        <v>661</v>
      </c>
      <c r="BD193" s="694" t="s">
        <v>661</v>
      </c>
      <c r="BE193" s="694" t="s">
        <v>661</v>
      </c>
      <c r="BF193" s="691" t="s">
        <v>661</v>
      </c>
      <c r="BG193" s="691" t="s">
        <v>661</v>
      </c>
      <c r="BH193" s="691" t="s">
        <v>661</v>
      </c>
      <c r="BI193" s="692" t="s">
        <v>661</v>
      </c>
      <c r="BJ193" s="692" t="s">
        <v>661</v>
      </c>
      <c r="BK193" s="691" t="s">
        <v>661</v>
      </c>
      <c r="BL193" s="691" t="s">
        <v>661</v>
      </c>
      <c r="BM193" s="691" t="s">
        <v>661</v>
      </c>
      <c r="BN193" s="692" t="s">
        <v>661</v>
      </c>
      <c r="BO193" s="692" t="s">
        <v>661</v>
      </c>
      <c r="BP193" s="691" t="s">
        <v>661</v>
      </c>
      <c r="BQ193" s="691" t="s">
        <v>661</v>
      </c>
      <c r="BR193" s="691" t="s">
        <v>661</v>
      </c>
      <c r="BS193" s="692" t="s">
        <v>661</v>
      </c>
      <c r="BT193" s="692" t="s">
        <v>661</v>
      </c>
      <c r="BU193" s="691" t="s">
        <v>661</v>
      </c>
      <c r="BV193" s="693" t="s">
        <v>661</v>
      </c>
      <c r="BW193" s="693" t="s">
        <v>661</v>
      </c>
      <c r="BX193" s="692" t="s">
        <v>661</v>
      </c>
      <c r="BY193" s="692" t="s">
        <v>661</v>
      </c>
      <c r="BZ193" s="695" t="s">
        <v>661</v>
      </c>
      <c r="CA193" s="691" t="s">
        <v>661</v>
      </c>
      <c r="CB193" s="691" t="s">
        <v>661</v>
      </c>
      <c r="CC193" s="692" t="s">
        <v>661</v>
      </c>
      <c r="CD193" s="692" t="s">
        <v>661</v>
      </c>
      <c r="CE193" s="692" t="s">
        <v>661</v>
      </c>
      <c r="CF193" s="692" t="s">
        <v>661</v>
      </c>
      <c r="CG193" s="692" t="s">
        <v>661</v>
      </c>
      <c r="CH193" s="692" t="s">
        <v>661</v>
      </c>
      <c r="CI193" s="691" t="s">
        <v>661</v>
      </c>
      <c r="CJ193" s="691" t="s">
        <v>661</v>
      </c>
      <c r="CK193" s="691" t="s">
        <v>661</v>
      </c>
      <c r="CL193" s="692" t="s">
        <v>661</v>
      </c>
      <c r="CM193" s="692" t="s">
        <v>661</v>
      </c>
      <c r="CN193" s="691" t="s">
        <v>661</v>
      </c>
      <c r="CO193" s="691" t="s">
        <v>661</v>
      </c>
      <c r="CP193" s="691" t="s">
        <v>661</v>
      </c>
      <c r="CQ193" s="692" t="s">
        <v>661</v>
      </c>
      <c r="CR193" s="692" t="s">
        <v>661</v>
      </c>
      <c r="CS193" s="691" t="s">
        <v>661</v>
      </c>
      <c r="CT193" s="691" t="s">
        <v>661</v>
      </c>
      <c r="CU193" s="691" t="s">
        <v>661</v>
      </c>
      <c r="CV193" s="692" t="s">
        <v>661</v>
      </c>
      <c r="CW193" s="692" t="s">
        <v>661</v>
      </c>
      <c r="CX193" s="691" t="s">
        <v>661</v>
      </c>
      <c r="CY193" s="693" t="s">
        <v>661</v>
      </c>
      <c r="CZ193" s="693" t="s">
        <v>661</v>
      </c>
      <c r="DA193" s="692" t="s">
        <v>661</v>
      </c>
      <c r="DB193" s="692" t="s">
        <v>661</v>
      </c>
      <c r="DC193" s="695" t="s">
        <v>661</v>
      </c>
      <c r="DD193" s="695" t="s">
        <v>661</v>
      </c>
      <c r="DE193" s="691" t="s">
        <v>661</v>
      </c>
      <c r="DF193" s="691" t="s">
        <v>661</v>
      </c>
      <c r="DG193" s="691" t="s">
        <v>661</v>
      </c>
      <c r="DH193" s="692" t="s">
        <v>661</v>
      </c>
      <c r="DI193" s="692" t="s">
        <v>661</v>
      </c>
      <c r="DJ193" s="692" t="s">
        <v>661</v>
      </c>
      <c r="DK193" s="692" t="s">
        <v>661</v>
      </c>
      <c r="DL193" s="692" t="s">
        <v>661</v>
      </c>
      <c r="DM193" s="692" t="s">
        <v>661</v>
      </c>
      <c r="DN193" s="692" t="s">
        <v>661</v>
      </c>
      <c r="DO193" s="692" t="s">
        <v>661</v>
      </c>
      <c r="DP193" s="692" t="s">
        <v>661</v>
      </c>
      <c r="DQ193" s="692" t="s">
        <v>661</v>
      </c>
      <c r="DR193" s="695" t="s">
        <v>661</v>
      </c>
      <c r="DS193" s="695" t="s">
        <v>661</v>
      </c>
      <c r="DT193" s="695" t="s">
        <v>661</v>
      </c>
      <c r="DU193" s="691" t="s">
        <v>661</v>
      </c>
      <c r="DV193" s="691" t="s">
        <v>661</v>
      </c>
      <c r="DW193" s="696" t="s">
        <v>661</v>
      </c>
    </row>
    <row r="194" spans="1:127" x14ac:dyDescent="0.2">
      <c r="A194" s="661" t="s">
        <v>194</v>
      </c>
      <c r="B194" s="662">
        <v>2013</v>
      </c>
      <c r="C194" s="678" t="s">
        <v>1026</v>
      </c>
      <c r="D194" s="679" t="s">
        <v>913</v>
      </c>
      <c r="E194" s="679" t="s">
        <v>902</v>
      </c>
      <c r="F194" s="665" t="s">
        <v>980</v>
      </c>
      <c r="G194" s="665" t="s">
        <v>936</v>
      </c>
      <c r="H194" s="679" t="s">
        <v>666</v>
      </c>
      <c r="I194" s="679" t="s">
        <v>668</v>
      </c>
      <c r="J194" s="679" t="s">
        <v>948</v>
      </c>
      <c r="K194" s="665" t="s">
        <v>879</v>
      </c>
      <c r="L194" s="665" t="s">
        <v>668</v>
      </c>
      <c r="M194" s="679" t="s">
        <v>1098</v>
      </c>
      <c r="N194" s="679" t="s">
        <v>1031</v>
      </c>
      <c r="O194" s="679" t="s">
        <v>902</v>
      </c>
      <c r="P194" s="665" t="s">
        <v>1036</v>
      </c>
      <c r="Q194" s="665" t="s">
        <v>986</v>
      </c>
      <c r="R194" s="679" t="s">
        <v>906</v>
      </c>
      <c r="S194" s="680">
        <v>6100</v>
      </c>
      <c r="T194" s="680" t="s">
        <v>990</v>
      </c>
      <c r="U194" s="665" t="s">
        <v>1058</v>
      </c>
      <c r="V194" s="665" t="s">
        <v>951</v>
      </c>
      <c r="W194" s="679" t="s">
        <v>663</v>
      </c>
      <c r="X194" s="679" t="s">
        <v>235</v>
      </c>
      <c r="Y194" s="679" t="s">
        <v>235</v>
      </c>
      <c r="Z194" s="679" t="s">
        <v>678</v>
      </c>
      <c r="AA194" s="679" t="s">
        <v>681</v>
      </c>
      <c r="AB194" s="665" t="s">
        <v>235</v>
      </c>
      <c r="AC194" s="665" t="s">
        <v>235</v>
      </c>
      <c r="AD194" s="665" t="s">
        <v>236</v>
      </c>
      <c r="AE194" s="665" t="s">
        <v>690</v>
      </c>
      <c r="AF194" s="665" t="s">
        <v>969</v>
      </c>
      <c r="AG194" s="665" t="s">
        <v>235</v>
      </c>
      <c r="AH194" s="665" t="s">
        <v>236</v>
      </c>
      <c r="AI194" s="665" t="s">
        <v>236</v>
      </c>
      <c r="AJ194" s="665" t="s">
        <v>664</v>
      </c>
      <c r="AK194" s="665" t="s">
        <v>880</v>
      </c>
      <c r="AL194" s="680">
        <v>0.3</v>
      </c>
      <c r="AM194" s="680">
        <v>0.2</v>
      </c>
      <c r="AN194" s="680">
        <v>0.5</v>
      </c>
      <c r="AO194" s="668">
        <v>0.44</v>
      </c>
      <c r="AP194" s="668">
        <v>0.25</v>
      </c>
      <c r="AQ194" s="681" t="s">
        <v>972</v>
      </c>
      <c r="AR194" s="680">
        <v>0.2</v>
      </c>
      <c r="AS194" s="680">
        <v>0.7</v>
      </c>
      <c r="AT194" s="668">
        <v>0.61</v>
      </c>
      <c r="AU194" s="668">
        <v>0.34</v>
      </c>
      <c r="AV194" s="681" t="s">
        <v>930</v>
      </c>
      <c r="AW194" s="679" t="s">
        <v>952</v>
      </c>
      <c r="AX194" s="679" t="s">
        <v>929</v>
      </c>
      <c r="AY194" s="668" t="s">
        <v>971</v>
      </c>
      <c r="AZ194" s="668" t="s">
        <v>973</v>
      </c>
      <c r="BA194" s="681" t="s">
        <v>952</v>
      </c>
      <c r="BB194" s="680">
        <v>0.1</v>
      </c>
      <c r="BC194" s="680">
        <v>0.6</v>
      </c>
      <c r="BD194" s="668" t="s">
        <v>952</v>
      </c>
      <c r="BE194" s="668" t="s">
        <v>893</v>
      </c>
      <c r="BF194" s="679" t="s">
        <v>940</v>
      </c>
      <c r="BG194" s="679" t="s">
        <v>942</v>
      </c>
      <c r="BH194" s="679" t="s">
        <v>695</v>
      </c>
      <c r="BI194" s="665" t="s">
        <v>880</v>
      </c>
      <c r="BJ194" s="665" t="s">
        <v>690</v>
      </c>
      <c r="BK194" s="679" t="s">
        <v>236</v>
      </c>
      <c r="BL194" s="679" t="s">
        <v>232</v>
      </c>
      <c r="BM194" s="679" t="s">
        <v>235</v>
      </c>
      <c r="BN194" s="665" t="s">
        <v>237</v>
      </c>
      <c r="BO194" s="665" t="s">
        <v>237</v>
      </c>
      <c r="BP194" s="679" t="s">
        <v>969</v>
      </c>
      <c r="BQ194" s="679" t="s">
        <v>685</v>
      </c>
      <c r="BR194" s="679" t="s">
        <v>681</v>
      </c>
      <c r="BS194" s="665" t="s">
        <v>934</v>
      </c>
      <c r="BT194" s="665" t="s">
        <v>673</v>
      </c>
      <c r="BU194" s="679" t="s">
        <v>942</v>
      </c>
      <c r="BV194" s="680" t="s">
        <v>235</v>
      </c>
      <c r="BW194" s="680">
        <v>4100</v>
      </c>
      <c r="BX194" s="665" t="s">
        <v>677</v>
      </c>
      <c r="BY194" s="665" t="s">
        <v>235</v>
      </c>
      <c r="BZ194" s="681" t="s">
        <v>236</v>
      </c>
      <c r="CA194" s="679" t="s">
        <v>663</v>
      </c>
      <c r="CB194" s="679" t="s">
        <v>663</v>
      </c>
      <c r="CC194" s="665" t="s">
        <v>237</v>
      </c>
      <c r="CD194" s="665" t="s">
        <v>235</v>
      </c>
      <c r="CE194" s="665" t="s">
        <v>235</v>
      </c>
      <c r="CF194" s="665" t="s">
        <v>237</v>
      </c>
      <c r="CG194" s="665" t="s">
        <v>236</v>
      </c>
      <c r="CH194" s="665" t="s">
        <v>236</v>
      </c>
      <c r="CI194" s="679" t="s">
        <v>1062</v>
      </c>
      <c r="CJ194" s="679" t="s">
        <v>669</v>
      </c>
      <c r="CK194" s="679" t="s">
        <v>957</v>
      </c>
      <c r="CL194" s="665" t="s">
        <v>897</v>
      </c>
      <c r="CM194" s="665" t="s">
        <v>663</v>
      </c>
      <c r="CN194" s="679" t="s">
        <v>236</v>
      </c>
      <c r="CO194" s="679" t="s">
        <v>232</v>
      </c>
      <c r="CP194" s="679" t="s">
        <v>236</v>
      </c>
      <c r="CQ194" s="665" t="s">
        <v>237</v>
      </c>
      <c r="CR194" s="665" t="s">
        <v>237</v>
      </c>
      <c r="CS194" s="679" t="s">
        <v>880</v>
      </c>
      <c r="CT194" s="679" t="s">
        <v>669</v>
      </c>
      <c r="CU194" s="679" t="s">
        <v>988</v>
      </c>
      <c r="CV194" s="665" t="s">
        <v>682</v>
      </c>
      <c r="CW194" s="665" t="s">
        <v>684</v>
      </c>
      <c r="CX194" s="679" t="s">
        <v>236</v>
      </c>
      <c r="CY194" s="680" t="s">
        <v>232</v>
      </c>
      <c r="CZ194" s="680" t="s">
        <v>236</v>
      </c>
      <c r="DA194" s="665" t="s">
        <v>237</v>
      </c>
      <c r="DB194" s="665" t="s">
        <v>232</v>
      </c>
      <c r="DC194" s="681" t="s">
        <v>237</v>
      </c>
      <c r="DD194" s="681" t="s">
        <v>232</v>
      </c>
      <c r="DE194" s="679" t="s">
        <v>232</v>
      </c>
      <c r="DF194" s="679" t="s">
        <v>232</v>
      </c>
      <c r="DG194" s="679" t="s">
        <v>237</v>
      </c>
      <c r="DH194" s="665" t="s">
        <v>232</v>
      </c>
      <c r="DI194" s="665" t="s">
        <v>232</v>
      </c>
      <c r="DJ194" s="665" t="s">
        <v>232</v>
      </c>
      <c r="DK194" s="665" t="s">
        <v>232</v>
      </c>
      <c r="DL194" s="665" t="s">
        <v>232</v>
      </c>
      <c r="DM194" s="665" t="s">
        <v>232</v>
      </c>
      <c r="DN194" s="665" t="s">
        <v>232</v>
      </c>
      <c r="DO194" s="665" t="s">
        <v>232</v>
      </c>
      <c r="DP194" s="665" t="s">
        <v>232</v>
      </c>
      <c r="DQ194" s="665" t="s">
        <v>232</v>
      </c>
      <c r="DR194" s="681" t="s">
        <v>661</v>
      </c>
      <c r="DS194" s="681" t="s">
        <v>661</v>
      </c>
      <c r="DT194" s="681" t="s">
        <v>661</v>
      </c>
      <c r="DU194" s="679" t="s">
        <v>879</v>
      </c>
      <c r="DV194" s="679" t="s">
        <v>235</v>
      </c>
      <c r="DW194" s="682" t="s">
        <v>884</v>
      </c>
    </row>
    <row r="195" spans="1:127" x14ac:dyDescent="0.2">
      <c r="A195" s="661" t="s">
        <v>195</v>
      </c>
      <c r="B195" s="662">
        <v>2013</v>
      </c>
      <c r="C195" s="678" t="s">
        <v>898</v>
      </c>
      <c r="D195" s="679" t="s">
        <v>1097</v>
      </c>
      <c r="E195" s="679" t="s">
        <v>1207</v>
      </c>
      <c r="F195" s="665" t="s">
        <v>899</v>
      </c>
      <c r="G195" s="665" t="s">
        <v>977</v>
      </c>
      <c r="H195" s="679" t="s">
        <v>675</v>
      </c>
      <c r="I195" s="679" t="s">
        <v>691</v>
      </c>
      <c r="J195" s="679" t="s">
        <v>994</v>
      </c>
      <c r="K195" s="665" t="s">
        <v>884</v>
      </c>
      <c r="L195" s="665" t="s">
        <v>885</v>
      </c>
      <c r="M195" s="679" t="s">
        <v>1133</v>
      </c>
      <c r="N195" s="679" t="s">
        <v>907</v>
      </c>
      <c r="O195" s="679" t="s">
        <v>1186</v>
      </c>
      <c r="P195" s="665" t="s">
        <v>899</v>
      </c>
      <c r="Q195" s="665" t="s">
        <v>1120</v>
      </c>
      <c r="R195" s="679" t="s">
        <v>688</v>
      </c>
      <c r="S195" s="680">
        <v>7500</v>
      </c>
      <c r="T195" s="680" t="s">
        <v>1025</v>
      </c>
      <c r="U195" s="665" t="s">
        <v>1009</v>
      </c>
      <c r="V195" s="665" t="s">
        <v>691</v>
      </c>
      <c r="W195" s="679" t="s">
        <v>942</v>
      </c>
      <c r="X195" s="679" t="s">
        <v>664</v>
      </c>
      <c r="Y195" s="679" t="s">
        <v>235</v>
      </c>
      <c r="Z195" s="679" t="s">
        <v>879</v>
      </c>
      <c r="AA195" s="679" t="s">
        <v>681</v>
      </c>
      <c r="AB195" s="665" t="s">
        <v>665</v>
      </c>
      <c r="AC195" s="665" t="s">
        <v>235</v>
      </c>
      <c r="AD195" s="665" t="s">
        <v>236</v>
      </c>
      <c r="AE195" s="665" t="s">
        <v>235</v>
      </c>
      <c r="AF195" s="665" t="s">
        <v>935</v>
      </c>
      <c r="AG195" s="665" t="s">
        <v>663</v>
      </c>
      <c r="AH195" s="665" t="s">
        <v>235</v>
      </c>
      <c r="AI195" s="665" t="s">
        <v>236</v>
      </c>
      <c r="AJ195" s="665" t="s">
        <v>235</v>
      </c>
      <c r="AK195" s="665" t="s">
        <v>678</v>
      </c>
      <c r="AL195" s="680">
        <v>0.3</v>
      </c>
      <c r="AM195" s="680">
        <v>0.3</v>
      </c>
      <c r="AN195" s="680">
        <v>0.3</v>
      </c>
      <c r="AO195" s="668">
        <v>0.41</v>
      </c>
      <c r="AP195" s="668">
        <v>0.15</v>
      </c>
      <c r="AQ195" s="681" t="s">
        <v>973</v>
      </c>
      <c r="AR195" s="680">
        <v>0.3</v>
      </c>
      <c r="AS195" s="680">
        <v>0.4</v>
      </c>
      <c r="AT195" s="668">
        <v>0.53</v>
      </c>
      <c r="AU195" s="668">
        <v>0.2</v>
      </c>
      <c r="AV195" s="681" t="s">
        <v>973</v>
      </c>
      <c r="AW195" s="679" t="s">
        <v>973</v>
      </c>
      <c r="AX195" s="679" t="s">
        <v>973</v>
      </c>
      <c r="AY195" s="668" t="s">
        <v>930</v>
      </c>
      <c r="AZ195" s="668" t="s">
        <v>893</v>
      </c>
      <c r="BA195" s="681" t="s">
        <v>882</v>
      </c>
      <c r="BB195" s="680" t="s">
        <v>882</v>
      </c>
      <c r="BC195" s="680">
        <v>0.1</v>
      </c>
      <c r="BD195" s="668" t="s">
        <v>882</v>
      </c>
      <c r="BE195" s="668" t="s">
        <v>882</v>
      </c>
      <c r="BF195" s="679" t="s">
        <v>906</v>
      </c>
      <c r="BG195" s="679" t="s">
        <v>695</v>
      </c>
      <c r="BH195" s="679" t="s">
        <v>1025</v>
      </c>
      <c r="BI195" s="665" t="s">
        <v>695</v>
      </c>
      <c r="BJ195" s="665" t="s">
        <v>897</v>
      </c>
      <c r="BK195" s="679" t="s">
        <v>236</v>
      </c>
      <c r="BL195" s="679" t="s">
        <v>236</v>
      </c>
      <c r="BM195" s="679" t="s">
        <v>236</v>
      </c>
      <c r="BN195" s="665" t="s">
        <v>237</v>
      </c>
      <c r="BO195" s="665" t="s">
        <v>237</v>
      </c>
      <c r="BP195" s="679" t="s">
        <v>906</v>
      </c>
      <c r="BQ195" s="679" t="s">
        <v>695</v>
      </c>
      <c r="BR195" s="679" t="s">
        <v>1025</v>
      </c>
      <c r="BS195" s="665" t="s">
        <v>695</v>
      </c>
      <c r="BT195" s="665" t="s">
        <v>682</v>
      </c>
      <c r="BU195" s="679" t="s">
        <v>895</v>
      </c>
      <c r="BV195" s="680">
        <v>2000</v>
      </c>
      <c r="BW195" s="680">
        <v>3400</v>
      </c>
      <c r="BX195" s="665" t="s">
        <v>664</v>
      </c>
      <c r="BY195" s="665" t="s">
        <v>235</v>
      </c>
      <c r="BZ195" s="681" t="s">
        <v>236</v>
      </c>
      <c r="CA195" s="679" t="s">
        <v>235</v>
      </c>
      <c r="CB195" s="679" t="s">
        <v>673</v>
      </c>
      <c r="CC195" s="665" t="s">
        <v>237</v>
      </c>
      <c r="CD195" s="665" t="s">
        <v>236</v>
      </c>
      <c r="CE195" s="665" t="s">
        <v>677</v>
      </c>
      <c r="CF195" s="665" t="s">
        <v>237</v>
      </c>
      <c r="CG195" s="665" t="s">
        <v>236</v>
      </c>
      <c r="CH195" s="665" t="s">
        <v>235</v>
      </c>
      <c r="CI195" s="679" t="s">
        <v>688</v>
      </c>
      <c r="CJ195" s="679" t="s">
        <v>1163</v>
      </c>
      <c r="CK195" s="679" t="s">
        <v>881</v>
      </c>
      <c r="CL195" s="665" t="s">
        <v>1163</v>
      </c>
      <c r="CM195" s="665" t="s">
        <v>942</v>
      </c>
      <c r="CN195" s="679" t="s">
        <v>237</v>
      </c>
      <c r="CO195" s="679" t="s">
        <v>232</v>
      </c>
      <c r="CP195" s="679" t="s">
        <v>236</v>
      </c>
      <c r="CQ195" s="665" t="s">
        <v>232</v>
      </c>
      <c r="CR195" s="665" t="s">
        <v>232</v>
      </c>
      <c r="CS195" s="679" t="s">
        <v>688</v>
      </c>
      <c r="CT195" s="679" t="s">
        <v>1032</v>
      </c>
      <c r="CU195" s="679" t="s">
        <v>881</v>
      </c>
      <c r="CV195" s="665" t="s">
        <v>1032</v>
      </c>
      <c r="CW195" s="665" t="s">
        <v>942</v>
      </c>
      <c r="CX195" s="679" t="s">
        <v>237</v>
      </c>
      <c r="CY195" s="680" t="s">
        <v>237</v>
      </c>
      <c r="CZ195" s="680" t="s">
        <v>237</v>
      </c>
      <c r="DA195" s="665" t="s">
        <v>232</v>
      </c>
      <c r="DB195" s="665" t="s">
        <v>232</v>
      </c>
      <c r="DC195" s="681" t="s">
        <v>232</v>
      </c>
      <c r="DD195" s="681" t="s">
        <v>232</v>
      </c>
      <c r="DE195" s="679" t="s">
        <v>232</v>
      </c>
      <c r="DF195" s="679" t="s">
        <v>232</v>
      </c>
      <c r="DG195" s="679" t="s">
        <v>237</v>
      </c>
      <c r="DH195" s="665" t="s">
        <v>232</v>
      </c>
      <c r="DI195" s="665" t="s">
        <v>232</v>
      </c>
      <c r="DJ195" s="665" t="s">
        <v>232</v>
      </c>
      <c r="DK195" s="665" t="s">
        <v>232</v>
      </c>
      <c r="DL195" s="665" t="s">
        <v>232</v>
      </c>
      <c r="DM195" s="665" t="s">
        <v>232</v>
      </c>
      <c r="DN195" s="665" t="s">
        <v>232</v>
      </c>
      <c r="DO195" s="665" t="s">
        <v>232</v>
      </c>
      <c r="DP195" s="665" t="s">
        <v>232</v>
      </c>
      <c r="DQ195" s="665" t="s">
        <v>232</v>
      </c>
      <c r="DR195" s="681" t="s">
        <v>661</v>
      </c>
      <c r="DS195" s="681" t="s">
        <v>661</v>
      </c>
      <c r="DT195" s="681" t="s">
        <v>661</v>
      </c>
      <c r="DU195" s="679" t="s">
        <v>667</v>
      </c>
      <c r="DV195" s="679" t="s">
        <v>879</v>
      </c>
      <c r="DW195" s="682" t="s">
        <v>690</v>
      </c>
    </row>
    <row r="196" spans="1:127" x14ac:dyDescent="0.2">
      <c r="A196" s="661" t="s">
        <v>196</v>
      </c>
      <c r="B196" s="662">
        <v>2013</v>
      </c>
      <c r="C196" s="678" t="s">
        <v>969</v>
      </c>
      <c r="D196" s="679" t="s">
        <v>897</v>
      </c>
      <c r="E196" s="679" t="s">
        <v>692</v>
      </c>
      <c r="F196" s="665" t="s">
        <v>699</v>
      </c>
      <c r="G196" s="665" t="s">
        <v>664</v>
      </c>
      <c r="H196" s="679" t="s">
        <v>236</v>
      </c>
      <c r="I196" s="679" t="s">
        <v>237</v>
      </c>
      <c r="J196" s="679" t="s">
        <v>665</v>
      </c>
      <c r="K196" s="665" t="s">
        <v>237</v>
      </c>
      <c r="L196" s="665" t="s">
        <v>237</v>
      </c>
      <c r="M196" s="679" t="s">
        <v>994</v>
      </c>
      <c r="N196" s="679" t="s">
        <v>682</v>
      </c>
      <c r="O196" s="679" t="s">
        <v>906</v>
      </c>
      <c r="P196" s="665" t="s">
        <v>894</v>
      </c>
      <c r="Q196" s="665" t="s">
        <v>668</v>
      </c>
      <c r="R196" s="679" t="s">
        <v>677</v>
      </c>
      <c r="S196" s="680" t="s">
        <v>235</v>
      </c>
      <c r="T196" s="680">
        <v>4100</v>
      </c>
      <c r="U196" s="665" t="s">
        <v>235</v>
      </c>
      <c r="V196" s="665" t="s">
        <v>235</v>
      </c>
      <c r="W196" s="679" t="s">
        <v>237</v>
      </c>
      <c r="X196" s="679" t="s">
        <v>237</v>
      </c>
      <c r="Y196" s="679" t="s">
        <v>232</v>
      </c>
      <c r="Z196" s="679" t="s">
        <v>236</v>
      </c>
      <c r="AA196" s="679" t="s">
        <v>684</v>
      </c>
      <c r="AB196" s="665" t="s">
        <v>232</v>
      </c>
      <c r="AC196" s="665" t="s">
        <v>232</v>
      </c>
      <c r="AD196" s="665" t="s">
        <v>232</v>
      </c>
      <c r="AE196" s="665" t="s">
        <v>236</v>
      </c>
      <c r="AF196" s="665" t="s">
        <v>235</v>
      </c>
      <c r="AG196" s="665" t="s">
        <v>232</v>
      </c>
      <c r="AH196" s="665" t="s">
        <v>232</v>
      </c>
      <c r="AI196" s="665" t="s">
        <v>232</v>
      </c>
      <c r="AJ196" s="665" t="s">
        <v>237</v>
      </c>
      <c r="AK196" s="665" t="s">
        <v>236</v>
      </c>
      <c r="AL196" s="680" t="s">
        <v>882</v>
      </c>
      <c r="AM196" s="680" t="s">
        <v>882</v>
      </c>
      <c r="AN196" s="680" t="s">
        <v>882</v>
      </c>
      <c r="AO196" s="668" t="s">
        <v>882</v>
      </c>
      <c r="AP196" s="668" t="s">
        <v>882</v>
      </c>
      <c r="AQ196" s="681" t="s">
        <v>882</v>
      </c>
      <c r="AR196" s="680" t="s">
        <v>882</v>
      </c>
      <c r="AS196" s="680" t="s">
        <v>882</v>
      </c>
      <c r="AT196" s="668" t="s">
        <v>882</v>
      </c>
      <c r="AU196" s="668" t="s">
        <v>882</v>
      </c>
      <c r="AV196" s="681" t="s">
        <v>882</v>
      </c>
      <c r="AW196" s="679" t="s">
        <v>882</v>
      </c>
      <c r="AX196" s="679" t="s">
        <v>883</v>
      </c>
      <c r="AY196" s="668" t="s">
        <v>882</v>
      </c>
      <c r="AZ196" s="668" t="s">
        <v>882</v>
      </c>
      <c r="BA196" s="681" t="s">
        <v>882</v>
      </c>
      <c r="BB196" s="680" t="s">
        <v>882</v>
      </c>
      <c r="BC196" s="680" t="s">
        <v>882</v>
      </c>
      <c r="BD196" s="668" t="s">
        <v>882</v>
      </c>
      <c r="BE196" s="668" t="s">
        <v>882</v>
      </c>
      <c r="BF196" s="679" t="s">
        <v>235</v>
      </c>
      <c r="BG196" s="679" t="s">
        <v>237</v>
      </c>
      <c r="BH196" s="679" t="s">
        <v>664</v>
      </c>
      <c r="BI196" s="665" t="s">
        <v>236</v>
      </c>
      <c r="BJ196" s="665" t="s">
        <v>236</v>
      </c>
      <c r="BK196" s="679" t="s">
        <v>232</v>
      </c>
      <c r="BL196" s="679" t="s">
        <v>232</v>
      </c>
      <c r="BM196" s="679" t="s">
        <v>237</v>
      </c>
      <c r="BN196" s="665" t="s">
        <v>232</v>
      </c>
      <c r="BO196" s="665" t="s">
        <v>232</v>
      </c>
      <c r="BP196" s="679" t="s">
        <v>235</v>
      </c>
      <c r="BQ196" s="679" t="s">
        <v>237</v>
      </c>
      <c r="BR196" s="679" t="s">
        <v>879</v>
      </c>
      <c r="BS196" s="665" t="s">
        <v>236</v>
      </c>
      <c r="BT196" s="665" t="s">
        <v>236</v>
      </c>
      <c r="BU196" s="679" t="s">
        <v>236</v>
      </c>
      <c r="BV196" s="680" t="s">
        <v>232</v>
      </c>
      <c r="BW196" s="680" t="s">
        <v>235</v>
      </c>
      <c r="BX196" s="665" t="s">
        <v>237</v>
      </c>
      <c r="BY196" s="665" t="s">
        <v>237</v>
      </c>
      <c r="BZ196" s="681" t="s">
        <v>232</v>
      </c>
      <c r="CA196" s="679" t="s">
        <v>237</v>
      </c>
      <c r="CB196" s="679" t="s">
        <v>237</v>
      </c>
      <c r="CC196" s="665" t="s">
        <v>232</v>
      </c>
      <c r="CD196" s="665" t="s">
        <v>232</v>
      </c>
      <c r="CE196" s="665" t="s">
        <v>232</v>
      </c>
      <c r="CF196" s="665" t="s">
        <v>232</v>
      </c>
      <c r="CG196" s="665" t="s">
        <v>232</v>
      </c>
      <c r="CH196" s="665" t="s">
        <v>232</v>
      </c>
      <c r="CI196" s="679" t="s">
        <v>236</v>
      </c>
      <c r="CJ196" s="679" t="s">
        <v>236</v>
      </c>
      <c r="CK196" s="679" t="s">
        <v>669</v>
      </c>
      <c r="CL196" s="665" t="s">
        <v>236</v>
      </c>
      <c r="CM196" s="665" t="s">
        <v>232</v>
      </c>
      <c r="CN196" s="679" t="s">
        <v>232</v>
      </c>
      <c r="CO196" s="679" t="s">
        <v>232</v>
      </c>
      <c r="CP196" s="679" t="s">
        <v>237</v>
      </c>
      <c r="CQ196" s="665" t="s">
        <v>232</v>
      </c>
      <c r="CR196" s="665" t="s">
        <v>232</v>
      </c>
      <c r="CS196" s="679" t="s">
        <v>236</v>
      </c>
      <c r="CT196" s="679" t="s">
        <v>237</v>
      </c>
      <c r="CU196" s="679" t="s">
        <v>665</v>
      </c>
      <c r="CV196" s="665" t="s">
        <v>236</v>
      </c>
      <c r="CW196" s="665" t="s">
        <v>232</v>
      </c>
      <c r="CX196" s="679" t="s">
        <v>232</v>
      </c>
      <c r="CY196" s="680" t="s">
        <v>232</v>
      </c>
      <c r="CZ196" s="680" t="s">
        <v>237</v>
      </c>
      <c r="DA196" s="665" t="s">
        <v>232</v>
      </c>
      <c r="DB196" s="665" t="s">
        <v>232</v>
      </c>
      <c r="DC196" s="681" t="s">
        <v>232</v>
      </c>
      <c r="DD196" s="681" t="s">
        <v>232</v>
      </c>
      <c r="DE196" s="679" t="s">
        <v>232</v>
      </c>
      <c r="DF196" s="679" t="s">
        <v>232</v>
      </c>
      <c r="DG196" s="679" t="s">
        <v>232</v>
      </c>
      <c r="DH196" s="665" t="s">
        <v>232</v>
      </c>
      <c r="DI196" s="665" t="s">
        <v>232</v>
      </c>
      <c r="DJ196" s="665" t="s">
        <v>232</v>
      </c>
      <c r="DK196" s="665" t="s">
        <v>232</v>
      </c>
      <c r="DL196" s="665" t="s">
        <v>232</v>
      </c>
      <c r="DM196" s="665" t="s">
        <v>232</v>
      </c>
      <c r="DN196" s="665" t="s">
        <v>232</v>
      </c>
      <c r="DO196" s="665" t="s">
        <v>232</v>
      </c>
      <c r="DP196" s="665" t="s">
        <v>232</v>
      </c>
      <c r="DQ196" s="665" t="s">
        <v>232</v>
      </c>
      <c r="DR196" s="681" t="s">
        <v>661</v>
      </c>
      <c r="DS196" s="681" t="s">
        <v>661</v>
      </c>
      <c r="DT196" s="681" t="s">
        <v>661</v>
      </c>
      <c r="DU196" s="679" t="s">
        <v>237</v>
      </c>
      <c r="DV196" s="679" t="s">
        <v>232</v>
      </c>
      <c r="DW196" s="682" t="s">
        <v>236</v>
      </c>
    </row>
    <row r="197" spans="1:127" x14ac:dyDescent="0.2">
      <c r="A197" s="661" t="s">
        <v>197</v>
      </c>
      <c r="B197" s="662">
        <v>2013</v>
      </c>
      <c r="C197" s="678" t="s">
        <v>1143</v>
      </c>
      <c r="D197" s="679" t="s">
        <v>1143</v>
      </c>
      <c r="E197" s="679" t="s">
        <v>1124</v>
      </c>
      <c r="F197" s="665" t="s">
        <v>1100</v>
      </c>
      <c r="G197" s="665" t="s">
        <v>1226</v>
      </c>
      <c r="H197" s="679" t="s">
        <v>902</v>
      </c>
      <c r="I197" s="679" t="s">
        <v>993</v>
      </c>
      <c r="J197" s="679" t="s">
        <v>946</v>
      </c>
      <c r="K197" s="665" t="s">
        <v>1034</v>
      </c>
      <c r="L197" s="665" t="s">
        <v>1040</v>
      </c>
      <c r="M197" s="679" t="s">
        <v>1227</v>
      </c>
      <c r="N197" s="679" t="s">
        <v>1136</v>
      </c>
      <c r="O197" s="679" t="s">
        <v>1107</v>
      </c>
      <c r="P197" s="665" t="s">
        <v>1059</v>
      </c>
      <c r="Q197" s="665" t="s">
        <v>1156</v>
      </c>
      <c r="R197" s="679" t="s">
        <v>944</v>
      </c>
      <c r="S197" s="680" t="s">
        <v>1069</v>
      </c>
      <c r="T197" s="680" t="s">
        <v>946</v>
      </c>
      <c r="U197" s="665" t="s">
        <v>1104</v>
      </c>
      <c r="V197" s="665" t="s">
        <v>1120</v>
      </c>
      <c r="W197" s="679" t="s">
        <v>1031</v>
      </c>
      <c r="X197" s="679" t="s">
        <v>1056</v>
      </c>
      <c r="Y197" s="679" t="s">
        <v>905</v>
      </c>
      <c r="Z197" s="679" t="s">
        <v>983</v>
      </c>
      <c r="AA197" s="679" t="s">
        <v>978</v>
      </c>
      <c r="AB197" s="665" t="s">
        <v>932</v>
      </c>
      <c r="AC197" s="665" t="s">
        <v>932</v>
      </c>
      <c r="AD197" s="665" t="s">
        <v>997</v>
      </c>
      <c r="AE197" s="665" t="s">
        <v>686</v>
      </c>
      <c r="AF197" s="665" t="s">
        <v>986</v>
      </c>
      <c r="AG197" s="665" t="s">
        <v>932</v>
      </c>
      <c r="AH197" s="665" t="s">
        <v>970</v>
      </c>
      <c r="AI197" s="665" t="s">
        <v>997</v>
      </c>
      <c r="AJ197" s="665" t="s">
        <v>1025</v>
      </c>
      <c r="AK197" s="665" t="s">
        <v>702</v>
      </c>
      <c r="AL197" s="680">
        <v>7.6</v>
      </c>
      <c r="AM197" s="680">
        <v>7.2</v>
      </c>
      <c r="AN197" s="680">
        <v>8</v>
      </c>
      <c r="AO197" s="668">
        <v>7.37</v>
      </c>
      <c r="AP197" s="668">
        <v>7.75</v>
      </c>
      <c r="AQ197" s="681" t="s">
        <v>1168</v>
      </c>
      <c r="AR197" s="680">
        <v>11.8</v>
      </c>
      <c r="AS197" s="680">
        <v>13.2</v>
      </c>
      <c r="AT197" s="668">
        <v>12.13</v>
      </c>
      <c r="AU197" s="668">
        <v>14.52</v>
      </c>
      <c r="AV197" s="681" t="s">
        <v>1228</v>
      </c>
      <c r="AW197" s="679" t="s">
        <v>1229</v>
      </c>
      <c r="AX197" s="679" t="s">
        <v>1230</v>
      </c>
      <c r="AY197" s="668" t="s">
        <v>1231</v>
      </c>
      <c r="AZ197" s="668" t="s">
        <v>1232</v>
      </c>
      <c r="BA197" s="681" t="s">
        <v>1053</v>
      </c>
      <c r="BB197" s="680">
        <v>2.9</v>
      </c>
      <c r="BC197" s="680">
        <v>5.5</v>
      </c>
      <c r="BD197" s="668" t="s">
        <v>1065</v>
      </c>
      <c r="BE197" s="668" t="s">
        <v>1066</v>
      </c>
      <c r="BF197" s="679" t="s">
        <v>1153</v>
      </c>
      <c r="BG197" s="679" t="s">
        <v>987</v>
      </c>
      <c r="BH197" s="679" t="s">
        <v>1036</v>
      </c>
      <c r="BI197" s="665" t="s">
        <v>970</v>
      </c>
      <c r="BJ197" s="665" t="s">
        <v>970</v>
      </c>
      <c r="BK197" s="679" t="s">
        <v>688</v>
      </c>
      <c r="BL197" s="679" t="s">
        <v>1163</v>
      </c>
      <c r="BM197" s="679" t="s">
        <v>692</v>
      </c>
      <c r="BN197" s="665" t="s">
        <v>969</v>
      </c>
      <c r="BO197" s="665" t="s">
        <v>938</v>
      </c>
      <c r="BP197" s="679" t="s">
        <v>933</v>
      </c>
      <c r="BQ197" s="679" t="s">
        <v>986</v>
      </c>
      <c r="BR197" s="679" t="s">
        <v>1060</v>
      </c>
      <c r="BS197" s="665" t="s">
        <v>1025</v>
      </c>
      <c r="BT197" s="665" t="s">
        <v>1025</v>
      </c>
      <c r="BU197" s="679" t="s">
        <v>881</v>
      </c>
      <c r="BV197" s="680" t="s">
        <v>688</v>
      </c>
      <c r="BW197" s="680" t="s">
        <v>997</v>
      </c>
      <c r="BX197" s="665" t="s">
        <v>674</v>
      </c>
      <c r="BY197" s="665" t="s">
        <v>1070</v>
      </c>
      <c r="BZ197" s="681" t="s">
        <v>688</v>
      </c>
      <c r="CA197" s="679" t="s">
        <v>675</v>
      </c>
      <c r="CB197" s="679" t="s">
        <v>695</v>
      </c>
      <c r="CC197" s="665" t="s">
        <v>969</v>
      </c>
      <c r="CD197" s="665" t="s">
        <v>671</v>
      </c>
      <c r="CE197" s="665" t="s">
        <v>675</v>
      </c>
      <c r="CF197" s="665" t="s">
        <v>938</v>
      </c>
      <c r="CG197" s="665" t="s">
        <v>682</v>
      </c>
      <c r="CH197" s="665" t="s">
        <v>994</v>
      </c>
      <c r="CI197" s="679" t="s">
        <v>970</v>
      </c>
      <c r="CJ197" s="679" t="s">
        <v>694</v>
      </c>
      <c r="CK197" s="679" t="s">
        <v>1050</v>
      </c>
      <c r="CL197" s="665" t="s">
        <v>881</v>
      </c>
      <c r="CM197" s="665" t="s">
        <v>695</v>
      </c>
      <c r="CN197" s="679" t="s">
        <v>1009</v>
      </c>
      <c r="CO197" s="679" t="s">
        <v>698</v>
      </c>
      <c r="CP197" s="679" t="s">
        <v>1093</v>
      </c>
      <c r="CQ197" s="665" t="s">
        <v>939</v>
      </c>
      <c r="CR197" s="665" t="s">
        <v>939</v>
      </c>
      <c r="CS197" s="679" t="s">
        <v>997</v>
      </c>
      <c r="CT197" s="679" t="s">
        <v>686</v>
      </c>
      <c r="CU197" s="679" t="s">
        <v>889</v>
      </c>
      <c r="CV197" s="665" t="s">
        <v>688</v>
      </c>
      <c r="CW197" s="665" t="s">
        <v>736</v>
      </c>
      <c r="CX197" s="679" t="s">
        <v>895</v>
      </c>
      <c r="CY197" s="680">
        <v>2100</v>
      </c>
      <c r="CZ197" s="680">
        <v>3000</v>
      </c>
      <c r="DA197" s="665" t="s">
        <v>669</v>
      </c>
      <c r="DB197" s="665" t="s">
        <v>663</v>
      </c>
      <c r="DC197" s="681" t="s">
        <v>672</v>
      </c>
      <c r="DD197" s="681" t="s">
        <v>671</v>
      </c>
      <c r="DE197" s="679" t="s">
        <v>885</v>
      </c>
      <c r="DF197" s="679" t="s">
        <v>668</v>
      </c>
      <c r="DG197" s="679" t="s">
        <v>235</v>
      </c>
      <c r="DH197" s="665" t="s">
        <v>677</v>
      </c>
      <c r="DI197" s="665" t="s">
        <v>235</v>
      </c>
      <c r="DJ197" s="665" t="s">
        <v>665</v>
      </c>
      <c r="DK197" s="665" t="s">
        <v>235</v>
      </c>
      <c r="DL197" s="665" t="s">
        <v>236</v>
      </c>
      <c r="DM197" s="665" t="s">
        <v>677</v>
      </c>
      <c r="DN197" s="665" t="s">
        <v>235</v>
      </c>
      <c r="DO197" s="665" t="s">
        <v>665</v>
      </c>
      <c r="DP197" s="665" t="s">
        <v>235</v>
      </c>
      <c r="DQ197" s="665" t="s">
        <v>236</v>
      </c>
      <c r="DR197" s="681" t="s">
        <v>1041</v>
      </c>
      <c r="DS197" s="681" t="s">
        <v>1100</v>
      </c>
      <c r="DT197" s="681" t="s">
        <v>1101</v>
      </c>
      <c r="DU197" s="679" t="s">
        <v>1110</v>
      </c>
      <c r="DV197" s="679" t="s">
        <v>945</v>
      </c>
      <c r="DW197" s="682" t="s">
        <v>1069</v>
      </c>
    </row>
    <row r="198" spans="1:127" x14ac:dyDescent="0.2">
      <c r="A198" s="674" t="s">
        <v>198</v>
      </c>
      <c r="B198" s="662">
        <v>2013</v>
      </c>
      <c r="C198" s="678" t="s">
        <v>1137</v>
      </c>
      <c r="D198" s="679" t="s">
        <v>1118</v>
      </c>
      <c r="E198" s="679" t="s">
        <v>1137</v>
      </c>
      <c r="F198" s="665" t="s">
        <v>1154</v>
      </c>
      <c r="G198" s="665" t="s">
        <v>1015</v>
      </c>
      <c r="H198" s="679" t="s">
        <v>946</v>
      </c>
      <c r="I198" s="679" t="s">
        <v>902</v>
      </c>
      <c r="J198" s="679" t="s">
        <v>1090</v>
      </c>
      <c r="K198" s="665" t="s">
        <v>1127</v>
      </c>
      <c r="L198" s="665" t="s">
        <v>1012</v>
      </c>
      <c r="M198" s="679" t="s">
        <v>1124</v>
      </c>
      <c r="N198" s="679" t="s">
        <v>1124</v>
      </c>
      <c r="O198" s="679" t="s">
        <v>1118</v>
      </c>
      <c r="P198" s="665" t="s">
        <v>1156</v>
      </c>
      <c r="Q198" s="665" t="s">
        <v>1017</v>
      </c>
      <c r="R198" s="679" t="s">
        <v>946</v>
      </c>
      <c r="S198" s="680" t="s">
        <v>911</v>
      </c>
      <c r="T198" s="680" t="s">
        <v>1097</v>
      </c>
      <c r="U198" s="665" t="s">
        <v>980</v>
      </c>
      <c r="V198" s="665" t="s">
        <v>1026</v>
      </c>
      <c r="W198" s="679" t="s">
        <v>1153</v>
      </c>
      <c r="X198" s="679" t="s">
        <v>1021</v>
      </c>
      <c r="Y198" s="679" t="s">
        <v>1022</v>
      </c>
      <c r="Z198" s="679" t="s">
        <v>1056</v>
      </c>
      <c r="AA198" s="679" t="s">
        <v>901</v>
      </c>
      <c r="AB198" s="665" t="s">
        <v>970</v>
      </c>
      <c r="AC198" s="665" t="s">
        <v>903</v>
      </c>
      <c r="AD198" s="665" t="s">
        <v>903</v>
      </c>
      <c r="AE198" s="665" t="s">
        <v>694</v>
      </c>
      <c r="AF198" s="665" t="s">
        <v>905</v>
      </c>
      <c r="AG198" s="665" t="s">
        <v>970</v>
      </c>
      <c r="AH198" s="665" t="s">
        <v>903</v>
      </c>
      <c r="AI198" s="665" t="s">
        <v>903</v>
      </c>
      <c r="AJ198" s="665" t="s">
        <v>1050</v>
      </c>
      <c r="AK198" s="665" t="s">
        <v>1038</v>
      </c>
      <c r="AL198" s="680">
        <v>9.9</v>
      </c>
      <c r="AM198" s="680">
        <v>9.5</v>
      </c>
      <c r="AN198" s="680">
        <v>10.3</v>
      </c>
      <c r="AO198" s="668">
        <v>8.36</v>
      </c>
      <c r="AP198" s="668">
        <v>11.37</v>
      </c>
      <c r="AQ198" s="681" t="s">
        <v>1233</v>
      </c>
      <c r="AR198" s="680">
        <v>13.9</v>
      </c>
      <c r="AS198" s="680">
        <v>15.3</v>
      </c>
      <c r="AT198" s="668">
        <v>12.11</v>
      </c>
      <c r="AU198" s="668">
        <v>18.95</v>
      </c>
      <c r="AV198" s="681" t="s">
        <v>1234</v>
      </c>
      <c r="AW198" s="679" t="s">
        <v>1235</v>
      </c>
      <c r="AX198" s="679" t="s">
        <v>1236</v>
      </c>
      <c r="AY198" s="668" t="s">
        <v>1162</v>
      </c>
      <c r="AZ198" s="668" t="s">
        <v>1237</v>
      </c>
      <c r="BA198" s="681" t="s">
        <v>1208</v>
      </c>
      <c r="BB198" s="680">
        <v>4</v>
      </c>
      <c r="BC198" s="680">
        <v>7.3</v>
      </c>
      <c r="BD198" s="668" t="s">
        <v>1215</v>
      </c>
      <c r="BE198" s="668" t="s">
        <v>1140</v>
      </c>
      <c r="BF198" s="679" t="s">
        <v>977</v>
      </c>
      <c r="BG198" s="679" t="s">
        <v>981</v>
      </c>
      <c r="BH198" s="679" t="s">
        <v>1110</v>
      </c>
      <c r="BI198" s="665" t="s">
        <v>979</v>
      </c>
      <c r="BJ198" s="665" t="s">
        <v>983</v>
      </c>
      <c r="BK198" s="679" t="s">
        <v>953</v>
      </c>
      <c r="BL198" s="679" t="s">
        <v>697</v>
      </c>
      <c r="BM198" s="679" t="s">
        <v>688</v>
      </c>
      <c r="BN198" s="665" t="s">
        <v>687</v>
      </c>
      <c r="BO198" s="665" t="s">
        <v>693</v>
      </c>
      <c r="BP198" s="679" t="s">
        <v>1061</v>
      </c>
      <c r="BQ198" s="679" t="s">
        <v>701</v>
      </c>
      <c r="BR198" s="679" t="s">
        <v>1111</v>
      </c>
      <c r="BS198" s="665" t="s">
        <v>918</v>
      </c>
      <c r="BT198" s="665" t="s">
        <v>912</v>
      </c>
      <c r="BU198" s="679" t="s">
        <v>694</v>
      </c>
      <c r="BV198" s="680" t="s">
        <v>679</v>
      </c>
      <c r="BW198" s="680" t="s">
        <v>903</v>
      </c>
      <c r="BX198" s="665" t="s">
        <v>1093</v>
      </c>
      <c r="BY198" s="665" t="s">
        <v>692</v>
      </c>
      <c r="BZ198" s="681" t="s">
        <v>953</v>
      </c>
      <c r="CA198" s="679" t="s">
        <v>689</v>
      </c>
      <c r="CB198" s="679" t="s">
        <v>686</v>
      </c>
      <c r="CC198" s="665" t="s">
        <v>687</v>
      </c>
      <c r="CD198" s="665" t="s">
        <v>690</v>
      </c>
      <c r="CE198" s="665" t="s">
        <v>941</v>
      </c>
      <c r="CF198" s="665" t="s">
        <v>693</v>
      </c>
      <c r="CG198" s="665" t="s">
        <v>691</v>
      </c>
      <c r="CH198" s="665" t="s">
        <v>681</v>
      </c>
      <c r="CI198" s="679" t="s">
        <v>1036</v>
      </c>
      <c r="CJ198" s="679" t="s">
        <v>1022</v>
      </c>
      <c r="CK198" s="679" t="s">
        <v>1111</v>
      </c>
      <c r="CL198" s="665" t="s">
        <v>979</v>
      </c>
      <c r="CM198" s="665" t="s">
        <v>989</v>
      </c>
      <c r="CN198" s="679" t="s">
        <v>1070</v>
      </c>
      <c r="CO198" s="679" t="s">
        <v>738</v>
      </c>
      <c r="CP198" s="679" t="s">
        <v>695</v>
      </c>
      <c r="CQ198" s="665" t="s">
        <v>1062</v>
      </c>
      <c r="CR198" s="665" t="s">
        <v>1062</v>
      </c>
      <c r="CS198" s="679" t="s">
        <v>1056</v>
      </c>
      <c r="CT198" s="679" t="s">
        <v>1104</v>
      </c>
      <c r="CU198" s="679" t="s">
        <v>1021</v>
      </c>
      <c r="CV198" s="665" t="s">
        <v>970</v>
      </c>
      <c r="CW198" s="665" t="s">
        <v>932</v>
      </c>
      <c r="CX198" s="679" t="s">
        <v>916</v>
      </c>
      <c r="CY198" s="680">
        <v>5300</v>
      </c>
      <c r="CZ198" s="680">
        <v>6000</v>
      </c>
      <c r="DA198" s="665" t="s">
        <v>676</v>
      </c>
      <c r="DB198" s="665" t="s">
        <v>672</v>
      </c>
      <c r="DC198" s="681" t="s">
        <v>676</v>
      </c>
      <c r="DD198" s="681" t="s">
        <v>690</v>
      </c>
      <c r="DE198" s="679" t="s">
        <v>950</v>
      </c>
      <c r="DF198" s="679" t="s">
        <v>934</v>
      </c>
      <c r="DG198" s="679" t="s">
        <v>664</v>
      </c>
      <c r="DH198" s="665" t="s">
        <v>668</v>
      </c>
      <c r="DI198" s="665" t="s">
        <v>684</v>
      </c>
      <c r="DJ198" s="665" t="s">
        <v>671</v>
      </c>
      <c r="DK198" s="665" t="s">
        <v>685</v>
      </c>
      <c r="DL198" s="665" t="s">
        <v>235</v>
      </c>
      <c r="DM198" s="665" t="s">
        <v>668</v>
      </c>
      <c r="DN198" s="665" t="s">
        <v>684</v>
      </c>
      <c r="DO198" s="665" t="s">
        <v>671</v>
      </c>
      <c r="DP198" s="665" t="s">
        <v>667</v>
      </c>
      <c r="DQ198" s="665" t="s">
        <v>684</v>
      </c>
      <c r="DR198" s="681" t="s">
        <v>1096</v>
      </c>
      <c r="DS198" s="681" t="s">
        <v>1015</v>
      </c>
      <c r="DT198" s="681" t="s">
        <v>1227</v>
      </c>
      <c r="DU198" s="679" t="s">
        <v>945</v>
      </c>
      <c r="DV198" s="679" t="s">
        <v>1082</v>
      </c>
      <c r="DW198" s="682" t="s">
        <v>1110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9"/>
  <sheetViews>
    <sheetView workbookViewId="0">
      <selection activeCell="C2" sqref="C2:E2"/>
    </sheetView>
  </sheetViews>
  <sheetFormatPr defaultRowHeight="15.75" x14ac:dyDescent="0.25"/>
  <sheetData>
    <row r="1" spans="1:9" x14ac:dyDescent="0.25">
      <c r="A1" s="704"/>
      <c r="B1" s="704"/>
      <c r="C1" s="711" t="s">
        <v>1243</v>
      </c>
      <c r="D1" s="711" t="s">
        <v>1244</v>
      </c>
      <c r="E1" s="711" t="s">
        <v>1245</v>
      </c>
      <c r="F1" s="711" t="s">
        <v>1246</v>
      </c>
      <c r="G1" s="711" t="s">
        <v>1247</v>
      </c>
      <c r="H1" s="711" t="s">
        <v>1248</v>
      </c>
      <c r="I1" s="711" t="s">
        <v>1249</v>
      </c>
    </row>
    <row r="2" spans="1:9" x14ac:dyDescent="0.25">
      <c r="A2" s="704"/>
      <c r="B2" s="704"/>
      <c r="C2" s="705">
        <v>2013</v>
      </c>
      <c r="D2" s="705">
        <v>2013</v>
      </c>
      <c r="E2" s="705">
        <v>2013</v>
      </c>
      <c r="F2" s="705">
        <v>2013</v>
      </c>
      <c r="G2" s="705">
        <v>2013</v>
      </c>
      <c r="H2" s="705">
        <v>2013</v>
      </c>
      <c r="I2" s="705">
        <v>2013</v>
      </c>
    </row>
    <row r="3" spans="1:9" x14ac:dyDescent="0.25">
      <c r="A3" s="717" t="s">
        <v>202</v>
      </c>
      <c r="B3" s="714" t="s">
        <v>5</v>
      </c>
      <c r="C3" s="706">
        <v>4</v>
      </c>
      <c r="D3" s="706">
        <v>2</v>
      </c>
      <c r="E3" s="706">
        <v>16</v>
      </c>
      <c r="F3" s="706">
        <v>195</v>
      </c>
      <c r="G3" s="706">
        <v>0</v>
      </c>
      <c r="H3" s="706">
        <v>0</v>
      </c>
      <c r="I3" s="706">
        <v>1</v>
      </c>
    </row>
    <row r="4" spans="1:9" x14ac:dyDescent="0.25">
      <c r="A4" s="718" t="s">
        <v>204</v>
      </c>
      <c r="B4" s="714" t="s">
        <v>6</v>
      </c>
      <c r="C4" s="707">
        <v>4</v>
      </c>
      <c r="D4" s="707">
        <v>2</v>
      </c>
      <c r="E4" s="707">
        <v>8</v>
      </c>
      <c r="F4" s="707">
        <v>335</v>
      </c>
      <c r="G4" s="707" t="s">
        <v>564</v>
      </c>
      <c r="H4" s="707" t="s">
        <v>564</v>
      </c>
      <c r="I4" s="707" t="s">
        <v>564</v>
      </c>
    </row>
    <row r="5" spans="1:9" x14ac:dyDescent="0.25">
      <c r="A5" s="718" t="s">
        <v>201</v>
      </c>
      <c r="B5" s="714" t="s">
        <v>7</v>
      </c>
      <c r="C5" s="707">
        <v>200</v>
      </c>
      <c r="D5" s="707">
        <v>200</v>
      </c>
      <c r="E5" s="707">
        <v>437</v>
      </c>
      <c r="F5" s="707">
        <v>4205</v>
      </c>
      <c r="G5" s="707">
        <v>169</v>
      </c>
      <c r="H5" s="707">
        <v>157</v>
      </c>
      <c r="I5" s="707">
        <v>175</v>
      </c>
    </row>
    <row r="6" spans="1:9" x14ac:dyDescent="0.25">
      <c r="A6" s="722" t="s">
        <v>320</v>
      </c>
      <c r="B6" s="714" t="s">
        <v>8</v>
      </c>
      <c r="C6" s="716" t="s">
        <v>564</v>
      </c>
      <c r="D6" s="716" t="s">
        <v>564</v>
      </c>
      <c r="E6" s="716" t="s">
        <v>564</v>
      </c>
      <c r="F6" s="716" t="s">
        <v>564</v>
      </c>
      <c r="G6" s="716" t="s">
        <v>564</v>
      </c>
      <c r="H6" s="716" t="s">
        <v>564</v>
      </c>
      <c r="I6" s="716" t="s">
        <v>564</v>
      </c>
    </row>
    <row r="7" spans="1:9" x14ac:dyDescent="0.25">
      <c r="A7" s="718" t="s">
        <v>199</v>
      </c>
      <c r="B7" s="714" t="s">
        <v>9</v>
      </c>
      <c r="C7" s="707">
        <v>6104</v>
      </c>
      <c r="D7" s="707">
        <v>6104</v>
      </c>
      <c r="E7" s="707">
        <v>4167</v>
      </c>
      <c r="F7" s="707">
        <v>60738</v>
      </c>
      <c r="G7" s="707">
        <v>2725</v>
      </c>
      <c r="H7" s="707">
        <v>4547</v>
      </c>
      <c r="I7" s="707">
        <v>4547</v>
      </c>
    </row>
    <row r="8" spans="1:9" x14ac:dyDescent="0.25">
      <c r="A8" s="718" t="s">
        <v>326</v>
      </c>
      <c r="B8" s="714" t="s">
        <v>10</v>
      </c>
      <c r="C8" s="708" t="s">
        <v>564</v>
      </c>
      <c r="D8" s="708" t="s">
        <v>564</v>
      </c>
      <c r="E8" s="708" t="s">
        <v>564</v>
      </c>
      <c r="F8" s="708" t="s">
        <v>564</v>
      </c>
      <c r="G8" s="710">
        <v>4</v>
      </c>
      <c r="H8" s="710">
        <v>4</v>
      </c>
      <c r="I8" s="710">
        <v>2</v>
      </c>
    </row>
    <row r="9" spans="1:9" x14ac:dyDescent="0.25">
      <c r="A9" s="718" t="s">
        <v>326</v>
      </c>
      <c r="B9" s="714" t="s">
        <v>11</v>
      </c>
      <c r="C9" s="707">
        <v>2396</v>
      </c>
      <c r="D9" s="707">
        <v>2396</v>
      </c>
      <c r="E9" s="707">
        <v>3337</v>
      </c>
      <c r="F9" s="707">
        <v>49035</v>
      </c>
      <c r="G9" s="707">
        <v>190</v>
      </c>
      <c r="H9" s="707">
        <v>2688</v>
      </c>
      <c r="I9" s="707">
        <v>2688</v>
      </c>
    </row>
    <row r="10" spans="1:9" x14ac:dyDescent="0.25">
      <c r="A10" s="718" t="s">
        <v>204</v>
      </c>
      <c r="B10" s="714" t="s">
        <v>12</v>
      </c>
      <c r="C10" s="707">
        <v>19</v>
      </c>
      <c r="D10" s="707">
        <v>4</v>
      </c>
      <c r="E10" s="707">
        <v>15</v>
      </c>
      <c r="F10" s="707">
        <v>564</v>
      </c>
      <c r="G10" s="707">
        <v>10</v>
      </c>
      <c r="H10" s="707">
        <v>8</v>
      </c>
      <c r="I10" s="707">
        <v>20</v>
      </c>
    </row>
    <row r="11" spans="1:9" x14ac:dyDescent="0.25">
      <c r="A11" s="719" t="s">
        <v>320</v>
      </c>
      <c r="B11" s="714" t="s">
        <v>13</v>
      </c>
      <c r="C11" s="707">
        <v>68</v>
      </c>
      <c r="D11" s="707">
        <v>68</v>
      </c>
      <c r="E11" s="707">
        <v>303</v>
      </c>
      <c r="F11" s="707">
        <v>14829</v>
      </c>
      <c r="G11" s="707">
        <v>74</v>
      </c>
      <c r="H11" s="707" t="s">
        <v>564</v>
      </c>
      <c r="I11" s="707" t="s">
        <v>564</v>
      </c>
    </row>
    <row r="12" spans="1:9" x14ac:dyDescent="0.25">
      <c r="A12" s="718" t="s">
        <v>320</v>
      </c>
      <c r="B12" s="714" t="s">
        <v>14</v>
      </c>
      <c r="C12" s="707">
        <v>47</v>
      </c>
      <c r="D12" s="707">
        <v>47</v>
      </c>
      <c r="E12" s="707">
        <v>63</v>
      </c>
      <c r="F12" s="707">
        <v>3100</v>
      </c>
      <c r="G12" s="707" t="s">
        <v>564</v>
      </c>
      <c r="H12" s="707" t="s">
        <v>564</v>
      </c>
      <c r="I12" s="707" t="s">
        <v>564</v>
      </c>
    </row>
    <row r="13" spans="1:9" x14ac:dyDescent="0.25">
      <c r="A13" s="718" t="s">
        <v>204</v>
      </c>
      <c r="B13" s="714" t="s">
        <v>15</v>
      </c>
      <c r="C13" s="707">
        <v>43</v>
      </c>
      <c r="D13" s="707">
        <v>0</v>
      </c>
      <c r="E13" s="707">
        <v>36</v>
      </c>
      <c r="F13" s="707">
        <v>1216</v>
      </c>
      <c r="G13" s="707">
        <v>45</v>
      </c>
      <c r="H13" s="707">
        <v>43</v>
      </c>
      <c r="I13" s="707">
        <v>45</v>
      </c>
    </row>
    <row r="14" spans="1:9" x14ac:dyDescent="0.25">
      <c r="A14" s="719" t="s">
        <v>326</v>
      </c>
      <c r="B14" s="714" t="s">
        <v>16</v>
      </c>
      <c r="C14" s="707">
        <v>62</v>
      </c>
      <c r="D14" s="707">
        <v>27</v>
      </c>
      <c r="E14" s="707">
        <v>49</v>
      </c>
      <c r="F14" s="707">
        <v>1941</v>
      </c>
      <c r="G14" s="707">
        <v>65</v>
      </c>
      <c r="H14" s="707" t="s">
        <v>564</v>
      </c>
      <c r="I14" s="707">
        <v>66</v>
      </c>
    </row>
    <row r="15" spans="1:9" x14ac:dyDescent="0.25">
      <c r="A15" s="719" t="s">
        <v>201</v>
      </c>
      <c r="B15" s="714" t="s">
        <v>17</v>
      </c>
      <c r="C15" s="708" t="s">
        <v>564</v>
      </c>
      <c r="D15" s="708" t="s">
        <v>564</v>
      </c>
      <c r="E15" s="708" t="s">
        <v>564</v>
      </c>
      <c r="F15" s="708" t="s">
        <v>564</v>
      </c>
      <c r="G15" s="710" t="s">
        <v>564</v>
      </c>
      <c r="H15" s="710" t="s">
        <v>564</v>
      </c>
      <c r="I15" s="710" t="s">
        <v>564</v>
      </c>
    </row>
    <row r="16" spans="1:9" x14ac:dyDescent="0.25">
      <c r="A16" s="718" t="s">
        <v>202</v>
      </c>
      <c r="B16" s="714" t="s">
        <v>18</v>
      </c>
      <c r="C16" s="707">
        <v>18</v>
      </c>
      <c r="D16" s="707">
        <v>16</v>
      </c>
      <c r="E16" s="707">
        <v>60</v>
      </c>
      <c r="F16" s="707">
        <v>1023</v>
      </c>
      <c r="G16" s="707">
        <v>4</v>
      </c>
      <c r="H16" s="707">
        <v>9</v>
      </c>
      <c r="I16" s="707">
        <v>9</v>
      </c>
    </row>
    <row r="17" spans="1:9" x14ac:dyDescent="0.25">
      <c r="A17" s="719" t="s">
        <v>326</v>
      </c>
      <c r="B17" s="714" t="s">
        <v>19</v>
      </c>
      <c r="C17" s="707">
        <v>19</v>
      </c>
      <c r="D17" s="707">
        <v>10</v>
      </c>
      <c r="E17" s="707">
        <v>10</v>
      </c>
      <c r="F17" s="707">
        <v>1067</v>
      </c>
      <c r="G17" s="707">
        <v>16</v>
      </c>
      <c r="H17" s="707">
        <v>16</v>
      </c>
      <c r="I17" s="707" t="s">
        <v>564</v>
      </c>
    </row>
    <row r="18" spans="1:9" x14ac:dyDescent="0.25">
      <c r="A18" s="718" t="s">
        <v>204</v>
      </c>
      <c r="B18" s="714" t="s">
        <v>20</v>
      </c>
      <c r="C18" s="707">
        <v>237</v>
      </c>
      <c r="D18" s="707">
        <v>46</v>
      </c>
      <c r="E18" s="707">
        <v>173</v>
      </c>
      <c r="F18" s="707">
        <v>5008</v>
      </c>
      <c r="G18" s="707">
        <v>198</v>
      </c>
      <c r="H18" s="707">
        <v>225</v>
      </c>
      <c r="I18" s="707">
        <v>237</v>
      </c>
    </row>
    <row r="19" spans="1:9" x14ac:dyDescent="0.25">
      <c r="A19" s="718" t="s">
        <v>320</v>
      </c>
      <c r="B19" s="714" t="s">
        <v>21</v>
      </c>
      <c r="C19" s="707">
        <v>224</v>
      </c>
      <c r="D19" s="707">
        <v>224</v>
      </c>
      <c r="E19" s="707">
        <v>165</v>
      </c>
      <c r="F19" s="707">
        <v>8061</v>
      </c>
      <c r="G19" s="707" t="s">
        <v>564</v>
      </c>
      <c r="H19" s="707" t="s">
        <v>564</v>
      </c>
      <c r="I19" s="707" t="s">
        <v>564</v>
      </c>
    </row>
    <row r="20" spans="1:9" x14ac:dyDescent="0.25">
      <c r="A20" s="718" t="s">
        <v>326</v>
      </c>
      <c r="B20" s="714" t="s">
        <v>22</v>
      </c>
      <c r="C20" s="707">
        <v>50</v>
      </c>
      <c r="D20" s="707">
        <v>50</v>
      </c>
      <c r="E20" s="707">
        <v>98</v>
      </c>
      <c r="F20" s="707">
        <v>1335</v>
      </c>
      <c r="G20" s="707">
        <v>47</v>
      </c>
      <c r="H20" s="707" t="s">
        <v>564</v>
      </c>
      <c r="I20" s="707">
        <v>46</v>
      </c>
    </row>
    <row r="21" spans="1:9" x14ac:dyDescent="0.25">
      <c r="A21" s="718" t="s">
        <v>200</v>
      </c>
      <c r="B21" s="714" t="s">
        <v>23</v>
      </c>
      <c r="C21" s="707">
        <v>1528</v>
      </c>
      <c r="D21" s="707">
        <v>915</v>
      </c>
      <c r="E21" s="707">
        <v>1374</v>
      </c>
      <c r="F21" s="707">
        <v>23436</v>
      </c>
      <c r="G21" s="707">
        <v>611</v>
      </c>
      <c r="H21" s="707" t="s">
        <v>564</v>
      </c>
      <c r="I21" s="707">
        <v>1415</v>
      </c>
    </row>
    <row r="22" spans="1:9" x14ac:dyDescent="0.25">
      <c r="A22" s="718" t="s">
        <v>202</v>
      </c>
      <c r="B22" s="714" t="s">
        <v>24</v>
      </c>
      <c r="C22" s="707">
        <v>12</v>
      </c>
      <c r="D22" s="707">
        <v>0</v>
      </c>
      <c r="E22" s="707">
        <v>7</v>
      </c>
      <c r="F22" s="707">
        <v>120</v>
      </c>
      <c r="G22" s="707" t="s">
        <v>564</v>
      </c>
      <c r="H22" s="707" t="s">
        <v>564</v>
      </c>
      <c r="I22" s="707" t="s">
        <v>564</v>
      </c>
    </row>
    <row r="23" spans="1:9" x14ac:dyDescent="0.25">
      <c r="A23" s="718" t="s">
        <v>326</v>
      </c>
      <c r="B23" s="714" t="s">
        <v>25</v>
      </c>
      <c r="C23" s="707">
        <v>212</v>
      </c>
      <c r="D23" s="707">
        <v>212</v>
      </c>
      <c r="E23" s="707">
        <v>104</v>
      </c>
      <c r="F23" s="707">
        <v>2921</v>
      </c>
      <c r="G23" s="707" t="s">
        <v>564</v>
      </c>
      <c r="H23" s="707" t="s">
        <v>564</v>
      </c>
      <c r="I23" s="707">
        <v>108</v>
      </c>
    </row>
    <row r="24" spans="1:9" x14ac:dyDescent="0.25">
      <c r="A24" s="718" t="s">
        <v>204</v>
      </c>
      <c r="B24" s="714" t="s">
        <v>26</v>
      </c>
      <c r="C24" s="707">
        <v>6</v>
      </c>
      <c r="D24" s="707">
        <v>2</v>
      </c>
      <c r="E24" s="707">
        <v>0</v>
      </c>
      <c r="F24" s="707">
        <v>95</v>
      </c>
      <c r="G24" s="707">
        <v>1</v>
      </c>
      <c r="H24" s="707">
        <v>0</v>
      </c>
      <c r="I24" s="707" t="s">
        <v>564</v>
      </c>
    </row>
    <row r="25" spans="1:9" x14ac:dyDescent="0.25">
      <c r="A25" s="718" t="s">
        <v>199</v>
      </c>
      <c r="B25" s="714" t="s">
        <v>27</v>
      </c>
      <c r="C25" s="707">
        <v>10648</v>
      </c>
      <c r="D25" s="707">
        <v>6129</v>
      </c>
      <c r="E25" s="707">
        <v>9553</v>
      </c>
      <c r="F25" s="707">
        <v>213953</v>
      </c>
      <c r="G25" s="707">
        <v>6408</v>
      </c>
      <c r="H25" s="707">
        <v>8864</v>
      </c>
      <c r="I25" s="707">
        <v>13030</v>
      </c>
    </row>
    <row r="26" spans="1:9" x14ac:dyDescent="0.25">
      <c r="A26" s="718" t="s">
        <v>326</v>
      </c>
      <c r="B26" s="714" t="s">
        <v>28</v>
      </c>
      <c r="C26" s="707">
        <v>10117</v>
      </c>
      <c r="D26" s="707">
        <v>6063</v>
      </c>
      <c r="E26" s="707">
        <v>5880</v>
      </c>
      <c r="F26" s="707">
        <v>327562</v>
      </c>
      <c r="G26" s="707">
        <v>4095</v>
      </c>
      <c r="H26" s="707" t="s">
        <v>564</v>
      </c>
      <c r="I26" s="707">
        <v>7752</v>
      </c>
    </row>
    <row r="27" spans="1:9" x14ac:dyDescent="0.25">
      <c r="A27" s="719" t="s">
        <v>243</v>
      </c>
      <c r="B27" s="714" t="s">
        <v>29</v>
      </c>
      <c r="C27" s="708" t="s">
        <v>564</v>
      </c>
      <c r="D27" s="708" t="s">
        <v>564</v>
      </c>
      <c r="E27" s="708" t="s">
        <v>564</v>
      </c>
      <c r="F27" s="708" t="s">
        <v>564</v>
      </c>
      <c r="G27" s="710">
        <v>1</v>
      </c>
      <c r="H27" s="710">
        <v>2</v>
      </c>
      <c r="I27" s="710">
        <v>2</v>
      </c>
    </row>
    <row r="28" spans="1:9" x14ac:dyDescent="0.25">
      <c r="A28" s="718" t="s">
        <v>204</v>
      </c>
      <c r="B28" s="714" t="s">
        <v>30</v>
      </c>
      <c r="C28" s="707">
        <v>12</v>
      </c>
      <c r="D28" s="707">
        <v>7</v>
      </c>
      <c r="E28" s="707">
        <v>14</v>
      </c>
      <c r="F28" s="707">
        <v>612</v>
      </c>
      <c r="G28" s="707">
        <v>7</v>
      </c>
      <c r="H28" s="707" t="s">
        <v>564</v>
      </c>
      <c r="I28" s="707">
        <v>7</v>
      </c>
    </row>
    <row r="29" spans="1:9" x14ac:dyDescent="0.25">
      <c r="A29" s="718" t="s">
        <v>200</v>
      </c>
      <c r="B29" s="714" t="s">
        <v>31</v>
      </c>
      <c r="C29" s="707">
        <v>3369</v>
      </c>
      <c r="D29" s="707">
        <v>668</v>
      </c>
      <c r="E29" s="707">
        <v>1869</v>
      </c>
      <c r="F29" s="707">
        <v>40276</v>
      </c>
      <c r="G29" s="707">
        <v>1435</v>
      </c>
      <c r="H29" s="707">
        <v>2369</v>
      </c>
      <c r="I29" s="707">
        <v>2369</v>
      </c>
    </row>
    <row r="30" spans="1:9" x14ac:dyDescent="0.25">
      <c r="A30" s="718" t="s">
        <v>200</v>
      </c>
      <c r="B30" s="714" t="s">
        <v>32</v>
      </c>
      <c r="C30" s="707">
        <v>3084</v>
      </c>
      <c r="D30" s="707">
        <v>1165</v>
      </c>
      <c r="E30" s="707">
        <v>2189</v>
      </c>
      <c r="F30" s="707">
        <v>30612</v>
      </c>
      <c r="G30" s="707">
        <v>881</v>
      </c>
      <c r="H30" s="707">
        <v>2416</v>
      </c>
      <c r="I30" s="707" t="s">
        <v>564</v>
      </c>
    </row>
    <row r="31" spans="1:9" x14ac:dyDescent="0.25">
      <c r="A31" s="718" t="s">
        <v>200</v>
      </c>
      <c r="B31" s="714" t="s">
        <v>255</v>
      </c>
      <c r="C31" s="707">
        <v>84</v>
      </c>
      <c r="D31" s="707">
        <v>11</v>
      </c>
      <c r="E31" s="707">
        <v>63</v>
      </c>
      <c r="F31" s="707">
        <v>933</v>
      </c>
      <c r="G31" s="707">
        <v>46</v>
      </c>
      <c r="H31" s="707">
        <v>45</v>
      </c>
      <c r="I31" s="707">
        <v>66</v>
      </c>
    </row>
    <row r="32" spans="1:9" x14ac:dyDescent="0.25">
      <c r="A32" s="718" t="s">
        <v>243</v>
      </c>
      <c r="B32" s="714" t="s">
        <v>33</v>
      </c>
      <c r="C32" s="707">
        <v>860</v>
      </c>
      <c r="D32" s="707">
        <v>777</v>
      </c>
      <c r="E32" s="707">
        <v>4052</v>
      </c>
      <c r="F32" s="707">
        <v>46607</v>
      </c>
      <c r="G32" s="707">
        <v>434</v>
      </c>
      <c r="H32" s="707" t="s">
        <v>564</v>
      </c>
      <c r="I32" s="707">
        <v>700</v>
      </c>
    </row>
    <row r="33" spans="1:9" x14ac:dyDescent="0.25">
      <c r="A33" s="718" t="s">
        <v>200</v>
      </c>
      <c r="B33" s="714" t="s">
        <v>34</v>
      </c>
      <c r="C33" s="707">
        <v>23173</v>
      </c>
      <c r="D33" s="707">
        <v>6121</v>
      </c>
      <c r="E33" s="707">
        <v>5631</v>
      </c>
      <c r="F33" s="707">
        <v>125963</v>
      </c>
      <c r="G33" s="707">
        <v>9004</v>
      </c>
      <c r="H33" s="707">
        <v>9750</v>
      </c>
      <c r="I33" s="707">
        <v>13244</v>
      </c>
    </row>
    <row r="34" spans="1:9" x14ac:dyDescent="0.25">
      <c r="A34" s="719" t="s">
        <v>320</v>
      </c>
      <c r="B34" s="714" t="s">
        <v>35</v>
      </c>
      <c r="C34" s="707">
        <v>410</v>
      </c>
      <c r="D34" s="707">
        <v>410</v>
      </c>
      <c r="E34" s="707">
        <v>540</v>
      </c>
      <c r="F34" s="707">
        <v>26460</v>
      </c>
      <c r="G34" s="707" t="s">
        <v>564</v>
      </c>
      <c r="H34" s="707" t="s">
        <v>564</v>
      </c>
      <c r="I34" s="707" t="s">
        <v>564</v>
      </c>
    </row>
    <row r="35" spans="1:9" x14ac:dyDescent="0.25">
      <c r="A35" s="718" t="s">
        <v>200</v>
      </c>
      <c r="B35" s="714" t="s">
        <v>36</v>
      </c>
      <c r="C35" s="707">
        <v>1541</v>
      </c>
      <c r="D35" s="707">
        <v>0</v>
      </c>
      <c r="E35" s="707">
        <v>922</v>
      </c>
      <c r="F35" s="707">
        <v>15646</v>
      </c>
      <c r="G35" s="707">
        <v>166</v>
      </c>
      <c r="H35" s="707">
        <v>622</v>
      </c>
      <c r="I35" s="707">
        <v>590</v>
      </c>
    </row>
    <row r="36" spans="1:9" x14ac:dyDescent="0.25">
      <c r="A36" s="718" t="s">
        <v>200</v>
      </c>
      <c r="B36" s="714" t="s">
        <v>37</v>
      </c>
      <c r="C36" s="707">
        <v>2169</v>
      </c>
      <c r="D36" s="707">
        <v>2169</v>
      </c>
      <c r="E36" s="707">
        <v>1573</v>
      </c>
      <c r="F36" s="707">
        <v>40585</v>
      </c>
      <c r="G36" s="707">
        <v>421</v>
      </c>
      <c r="H36" s="707">
        <v>386</v>
      </c>
      <c r="I36" s="707">
        <v>1637</v>
      </c>
    </row>
    <row r="37" spans="1:9" x14ac:dyDescent="0.25">
      <c r="A37" s="718" t="s">
        <v>326</v>
      </c>
      <c r="B37" s="714" t="s">
        <v>38</v>
      </c>
      <c r="C37" s="707">
        <v>157</v>
      </c>
      <c r="D37" s="707">
        <v>157</v>
      </c>
      <c r="E37" s="707">
        <v>168</v>
      </c>
      <c r="F37" s="707">
        <v>22538</v>
      </c>
      <c r="G37" s="707">
        <v>155</v>
      </c>
      <c r="H37" s="707" t="s">
        <v>564</v>
      </c>
      <c r="I37" s="707">
        <v>166</v>
      </c>
    </row>
    <row r="38" spans="1:9" x14ac:dyDescent="0.25">
      <c r="A38" s="718" t="s">
        <v>243</v>
      </c>
      <c r="B38" s="714" t="s">
        <v>39</v>
      </c>
      <c r="C38" s="707">
        <v>3050</v>
      </c>
      <c r="D38" s="707">
        <v>749</v>
      </c>
      <c r="E38" s="707">
        <v>3337</v>
      </c>
      <c r="F38" s="707">
        <v>224147</v>
      </c>
      <c r="G38" s="707" t="s">
        <v>564</v>
      </c>
      <c r="H38" s="707" t="s">
        <v>564</v>
      </c>
      <c r="I38" s="707" t="s">
        <v>564</v>
      </c>
    </row>
    <row r="39" spans="1:9" x14ac:dyDescent="0.25">
      <c r="A39" s="718" t="s">
        <v>326</v>
      </c>
      <c r="B39" s="714" t="s">
        <v>40</v>
      </c>
      <c r="C39" s="707">
        <v>695</v>
      </c>
      <c r="D39" s="707">
        <v>692</v>
      </c>
      <c r="E39" s="707">
        <v>5802</v>
      </c>
      <c r="F39" s="707">
        <v>34280</v>
      </c>
      <c r="G39" s="707">
        <v>454</v>
      </c>
      <c r="H39" s="707" t="s">
        <v>564</v>
      </c>
      <c r="I39" s="707">
        <v>605</v>
      </c>
    </row>
    <row r="40" spans="1:9" x14ac:dyDescent="0.25">
      <c r="A40" s="718" t="s">
        <v>199</v>
      </c>
      <c r="B40" s="714" t="s">
        <v>41</v>
      </c>
      <c r="C40" s="708" t="s">
        <v>564</v>
      </c>
      <c r="D40" s="708" t="s">
        <v>564</v>
      </c>
      <c r="E40" s="708" t="s">
        <v>564</v>
      </c>
      <c r="F40" s="708" t="s">
        <v>564</v>
      </c>
      <c r="G40" s="710">
        <v>1</v>
      </c>
      <c r="H40" s="710">
        <v>1</v>
      </c>
      <c r="I40" s="710">
        <v>0</v>
      </c>
    </row>
    <row r="41" spans="1:9" x14ac:dyDescent="0.25">
      <c r="A41" s="718" t="s">
        <v>200</v>
      </c>
      <c r="B41" s="714" t="s">
        <v>42</v>
      </c>
      <c r="C41" s="707">
        <v>655</v>
      </c>
      <c r="D41" s="707">
        <v>0</v>
      </c>
      <c r="E41" s="707">
        <v>1170</v>
      </c>
      <c r="F41" s="707">
        <v>18393</v>
      </c>
      <c r="G41" s="707">
        <v>263</v>
      </c>
      <c r="H41" s="707">
        <v>107</v>
      </c>
      <c r="I41" s="707">
        <v>312</v>
      </c>
    </row>
    <row r="42" spans="1:9" x14ac:dyDescent="0.25">
      <c r="A42" s="718" t="s">
        <v>320</v>
      </c>
      <c r="B42" s="714" t="s">
        <v>43</v>
      </c>
      <c r="C42" s="708" t="s">
        <v>564</v>
      </c>
      <c r="D42" s="708" t="s">
        <v>564</v>
      </c>
      <c r="E42" s="708" t="s">
        <v>564</v>
      </c>
      <c r="F42" s="708" t="s">
        <v>564</v>
      </c>
      <c r="G42" s="710" t="s">
        <v>564</v>
      </c>
      <c r="H42" s="710" t="s">
        <v>564</v>
      </c>
      <c r="I42" s="710" t="s">
        <v>564</v>
      </c>
    </row>
    <row r="43" spans="1:9" x14ac:dyDescent="0.25">
      <c r="A43" s="718" t="s">
        <v>326</v>
      </c>
      <c r="B43" s="714" t="s">
        <v>44</v>
      </c>
      <c r="C43" s="707">
        <v>30</v>
      </c>
      <c r="D43" s="707">
        <v>30</v>
      </c>
      <c r="E43" s="707">
        <v>64</v>
      </c>
      <c r="F43" s="707">
        <v>4250</v>
      </c>
      <c r="G43" s="707">
        <v>38</v>
      </c>
      <c r="H43" s="707">
        <v>36</v>
      </c>
      <c r="I43" s="707">
        <v>36</v>
      </c>
    </row>
    <row r="44" spans="1:9" x14ac:dyDescent="0.25">
      <c r="A44" s="718" t="s">
        <v>200</v>
      </c>
      <c r="B44" s="714" t="s">
        <v>45</v>
      </c>
      <c r="C44" s="707">
        <v>16032</v>
      </c>
      <c r="D44" s="707">
        <v>4371</v>
      </c>
      <c r="E44" s="707">
        <v>5467</v>
      </c>
      <c r="F44" s="707">
        <v>107453</v>
      </c>
      <c r="G44" s="707">
        <v>3326</v>
      </c>
      <c r="H44" s="707">
        <v>4951</v>
      </c>
      <c r="I44" s="707">
        <v>9112</v>
      </c>
    </row>
    <row r="45" spans="1:9" x14ac:dyDescent="0.25">
      <c r="A45" s="718" t="s">
        <v>204</v>
      </c>
      <c r="B45" s="714" t="s">
        <v>46</v>
      </c>
      <c r="C45" s="707">
        <v>5</v>
      </c>
      <c r="D45" s="707">
        <v>0</v>
      </c>
      <c r="E45" s="707">
        <v>4</v>
      </c>
      <c r="F45" s="707">
        <v>701</v>
      </c>
      <c r="G45" s="707" t="s">
        <v>564</v>
      </c>
      <c r="H45" s="707" t="s">
        <v>564</v>
      </c>
      <c r="I45" s="707" t="s">
        <v>564</v>
      </c>
    </row>
    <row r="46" spans="1:9" x14ac:dyDescent="0.25">
      <c r="A46" s="718" t="s">
        <v>326</v>
      </c>
      <c r="B46" s="714" t="s">
        <v>47</v>
      </c>
      <c r="C46" s="707">
        <v>108</v>
      </c>
      <c r="D46" s="707">
        <v>108</v>
      </c>
      <c r="E46" s="707">
        <v>25</v>
      </c>
      <c r="F46" s="707">
        <v>9629</v>
      </c>
      <c r="G46" s="707">
        <v>111</v>
      </c>
      <c r="H46" s="707" t="s">
        <v>564</v>
      </c>
      <c r="I46" s="707">
        <v>112</v>
      </c>
    </row>
    <row r="47" spans="1:9" x14ac:dyDescent="0.25">
      <c r="A47" s="718" t="s">
        <v>320</v>
      </c>
      <c r="B47" s="714" t="s">
        <v>48</v>
      </c>
      <c r="C47" s="707">
        <v>0</v>
      </c>
      <c r="D47" s="707">
        <v>0</v>
      </c>
      <c r="E47" s="707">
        <v>1</v>
      </c>
      <c r="F47" s="707">
        <v>271</v>
      </c>
      <c r="G47" s="707" t="s">
        <v>564</v>
      </c>
      <c r="H47" s="707" t="s">
        <v>564</v>
      </c>
      <c r="I47" s="707" t="s">
        <v>564</v>
      </c>
    </row>
    <row r="48" spans="1:9" x14ac:dyDescent="0.25">
      <c r="A48" s="718" t="s">
        <v>320</v>
      </c>
      <c r="B48" s="714" t="s">
        <v>49</v>
      </c>
      <c r="C48" s="707">
        <v>15</v>
      </c>
      <c r="D48" s="707">
        <v>15</v>
      </c>
      <c r="E48" s="707">
        <v>15</v>
      </c>
      <c r="F48" s="707">
        <v>745</v>
      </c>
      <c r="G48" s="707" t="s">
        <v>564</v>
      </c>
      <c r="H48" s="707" t="s">
        <v>564</v>
      </c>
      <c r="I48" s="707" t="s">
        <v>564</v>
      </c>
    </row>
    <row r="49" spans="1:9" x14ac:dyDescent="0.25">
      <c r="A49" s="718" t="s">
        <v>243</v>
      </c>
      <c r="B49" s="714" t="s">
        <v>50</v>
      </c>
      <c r="C49" s="707">
        <v>0</v>
      </c>
      <c r="D49" s="707">
        <v>0</v>
      </c>
      <c r="E49" s="707">
        <v>0</v>
      </c>
      <c r="F49" s="707">
        <v>0</v>
      </c>
      <c r="G49" s="707" t="s">
        <v>564</v>
      </c>
      <c r="H49" s="707" t="s">
        <v>564</v>
      </c>
      <c r="I49" s="707" t="s">
        <v>564</v>
      </c>
    </row>
    <row r="50" spans="1:9" x14ac:dyDescent="0.25">
      <c r="A50" s="718" t="s">
        <v>200</v>
      </c>
      <c r="B50" s="714" t="s">
        <v>51</v>
      </c>
      <c r="C50" s="707">
        <v>8575</v>
      </c>
      <c r="D50" s="707">
        <v>4255</v>
      </c>
      <c r="E50" s="707">
        <v>5055</v>
      </c>
      <c r="F50" s="707">
        <v>74923</v>
      </c>
      <c r="G50" s="707">
        <v>2541</v>
      </c>
      <c r="H50" s="707" t="s">
        <v>564</v>
      </c>
      <c r="I50" s="707">
        <v>2561</v>
      </c>
    </row>
    <row r="51" spans="1:9" x14ac:dyDescent="0.25">
      <c r="A51" s="718" t="s">
        <v>320</v>
      </c>
      <c r="B51" s="714" t="s">
        <v>52</v>
      </c>
      <c r="C51" s="707">
        <v>42</v>
      </c>
      <c r="D51" s="707">
        <v>42</v>
      </c>
      <c r="E51" s="707">
        <v>2</v>
      </c>
      <c r="F51" s="707">
        <v>4229</v>
      </c>
      <c r="G51" s="707" t="s">
        <v>564</v>
      </c>
      <c r="H51" s="707" t="s">
        <v>564</v>
      </c>
      <c r="I51" s="707">
        <v>29</v>
      </c>
    </row>
    <row r="52" spans="1:9" x14ac:dyDescent="0.25">
      <c r="A52" s="718" t="s">
        <v>201</v>
      </c>
      <c r="B52" s="714" t="s">
        <v>53</v>
      </c>
      <c r="C52" s="707">
        <v>82</v>
      </c>
      <c r="D52" s="707">
        <v>82</v>
      </c>
      <c r="E52" s="707">
        <v>46</v>
      </c>
      <c r="F52" s="707">
        <v>1683</v>
      </c>
      <c r="G52" s="707">
        <v>22</v>
      </c>
      <c r="H52" s="707" t="s">
        <v>564</v>
      </c>
      <c r="I52" s="707" t="s">
        <v>564</v>
      </c>
    </row>
    <row r="53" spans="1:9" x14ac:dyDescent="0.25">
      <c r="A53" s="718" t="s">
        <v>326</v>
      </c>
      <c r="B53" s="714" t="s">
        <v>54</v>
      </c>
      <c r="C53" s="708" t="s">
        <v>564</v>
      </c>
      <c r="D53" s="708" t="s">
        <v>564</v>
      </c>
      <c r="E53" s="708" t="s">
        <v>564</v>
      </c>
      <c r="F53" s="708" t="s">
        <v>564</v>
      </c>
      <c r="G53" s="710">
        <v>2</v>
      </c>
      <c r="H53" s="710">
        <v>2</v>
      </c>
      <c r="I53" s="710">
        <v>2</v>
      </c>
    </row>
    <row r="54" spans="1:9" x14ac:dyDescent="0.25">
      <c r="A54" s="718" t="s">
        <v>326</v>
      </c>
      <c r="B54" s="714" t="s">
        <v>55</v>
      </c>
      <c r="C54" s="707">
        <v>1308</v>
      </c>
      <c r="D54" s="707">
        <v>1308</v>
      </c>
      <c r="E54" s="707">
        <v>700</v>
      </c>
      <c r="F54" s="707">
        <v>20712</v>
      </c>
      <c r="G54" s="707">
        <v>671</v>
      </c>
      <c r="H54" s="707">
        <v>595</v>
      </c>
      <c r="I54" s="707">
        <v>671</v>
      </c>
    </row>
    <row r="55" spans="1:9" x14ac:dyDescent="0.25">
      <c r="A55" s="718" t="s">
        <v>326</v>
      </c>
      <c r="B55" s="714" t="s">
        <v>56</v>
      </c>
      <c r="C55" s="707">
        <v>520</v>
      </c>
      <c r="D55" s="707">
        <v>0</v>
      </c>
      <c r="E55" s="707">
        <v>580</v>
      </c>
      <c r="F55" s="707">
        <v>11217</v>
      </c>
      <c r="G55" s="707">
        <v>134</v>
      </c>
      <c r="H55" s="707">
        <v>245</v>
      </c>
      <c r="I55" s="707">
        <v>464</v>
      </c>
    </row>
    <row r="56" spans="1:9" x14ac:dyDescent="0.25">
      <c r="A56" s="718" t="s">
        <v>201</v>
      </c>
      <c r="B56" s="714" t="s">
        <v>57</v>
      </c>
      <c r="C56" s="707">
        <v>19</v>
      </c>
      <c r="D56" s="707">
        <v>9</v>
      </c>
      <c r="E56" s="707">
        <v>53</v>
      </c>
      <c r="F56" s="707">
        <v>1118</v>
      </c>
      <c r="G56" s="707">
        <v>9</v>
      </c>
      <c r="H56" s="707">
        <v>0</v>
      </c>
      <c r="I56" s="707">
        <v>9</v>
      </c>
    </row>
    <row r="57" spans="1:9" x14ac:dyDescent="0.25">
      <c r="A57" s="718" t="s">
        <v>326</v>
      </c>
      <c r="B57" s="714" t="s">
        <v>58</v>
      </c>
      <c r="C57" s="707">
        <v>203</v>
      </c>
      <c r="D57" s="707">
        <v>203</v>
      </c>
      <c r="E57" s="707">
        <v>308</v>
      </c>
      <c r="F57" s="707">
        <v>9832</v>
      </c>
      <c r="G57" s="707">
        <v>125</v>
      </c>
      <c r="H57" s="707">
        <v>4</v>
      </c>
      <c r="I57" s="707">
        <v>125</v>
      </c>
    </row>
    <row r="58" spans="1:9" x14ac:dyDescent="0.25">
      <c r="A58" s="719" t="s">
        <v>200</v>
      </c>
      <c r="B58" s="714" t="s">
        <v>59</v>
      </c>
      <c r="C58" s="707">
        <v>1056</v>
      </c>
      <c r="D58" s="707">
        <v>849</v>
      </c>
      <c r="E58" s="707">
        <v>194</v>
      </c>
      <c r="F58" s="707">
        <v>7431</v>
      </c>
      <c r="G58" s="707" t="s">
        <v>564</v>
      </c>
      <c r="H58" s="707">
        <v>387</v>
      </c>
      <c r="I58" s="707">
        <v>652</v>
      </c>
    </row>
    <row r="59" spans="1:9" x14ac:dyDescent="0.25">
      <c r="A59" s="718" t="s">
        <v>201</v>
      </c>
      <c r="B59" s="714" t="s">
        <v>60</v>
      </c>
      <c r="C59" s="707">
        <v>238</v>
      </c>
      <c r="D59" s="707">
        <v>238</v>
      </c>
      <c r="E59" s="707">
        <v>692</v>
      </c>
      <c r="F59" s="707">
        <v>8362</v>
      </c>
      <c r="G59" s="707">
        <v>186</v>
      </c>
      <c r="H59" s="707">
        <v>194</v>
      </c>
      <c r="I59" s="707">
        <v>226</v>
      </c>
    </row>
    <row r="60" spans="1:9" x14ac:dyDescent="0.25">
      <c r="A60" s="718" t="s">
        <v>320</v>
      </c>
      <c r="B60" s="714" t="s">
        <v>61</v>
      </c>
      <c r="C60" s="707">
        <v>76</v>
      </c>
      <c r="D60" s="707">
        <v>0</v>
      </c>
      <c r="E60" s="707">
        <v>33</v>
      </c>
      <c r="F60" s="707">
        <v>2658</v>
      </c>
      <c r="G60" s="707" t="s">
        <v>564</v>
      </c>
      <c r="H60" s="707" t="s">
        <v>564</v>
      </c>
      <c r="I60" s="707" t="s">
        <v>564</v>
      </c>
    </row>
    <row r="61" spans="1:9" x14ac:dyDescent="0.25">
      <c r="A61" s="718" t="s">
        <v>199</v>
      </c>
      <c r="B61" s="714" t="s">
        <v>62</v>
      </c>
      <c r="C61" s="707">
        <v>18269</v>
      </c>
      <c r="D61" s="707">
        <v>12308</v>
      </c>
      <c r="E61" s="707">
        <v>18931</v>
      </c>
      <c r="F61" s="707">
        <v>298512</v>
      </c>
      <c r="G61" s="707">
        <v>7070</v>
      </c>
      <c r="H61" s="707">
        <v>3533</v>
      </c>
      <c r="I61" s="707" t="s">
        <v>564</v>
      </c>
    </row>
    <row r="62" spans="1:9" x14ac:dyDescent="0.25">
      <c r="A62" s="718" t="s">
        <v>243</v>
      </c>
      <c r="B62" s="714" t="s">
        <v>63</v>
      </c>
      <c r="C62" s="707">
        <v>25</v>
      </c>
      <c r="D62" s="707">
        <v>25</v>
      </c>
      <c r="E62" s="707">
        <v>12</v>
      </c>
      <c r="F62" s="707">
        <v>160</v>
      </c>
      <c r="G62" s="707">
        <v>9</v>
      </c>
      <c r="H62" s="707">
        <v>14</v>
      </c>
      <c r="I62" s="707">
        <v>13</v>
      </c>
    </row>
    <row r="63" spans="1:9" x14ac:dyDescent="0.25">
      <c r="A63" s="718" t="s">
        <v>320</v>
      </c>
      <c r="B63" s="714" t="s">
        <v>64</v>
      </c>
      <c r="C63" s="707">
        <v>35</v>
      </c>
      <c r="D63" s="707">
        <v>35</v>
      </c>
      <c r="E63" s="707">
        <v>2</v>
      </c>
      <c r="F63" s="707">
        <v>1848</v>
      </c>
      <c r="G63" s="707" t="s">
        <v>564</v>
      </c>
      <c r="H63" s="707" t="s">
        <v>564</v>
      </c>
      <c r="I63" s="707" t="s">
        <v>564</v>
      </c>
    </row>
    <row r="64" spans="1:9" x14ac:dyDescent="0.25">
      <c r="A64" s="718" t="s">
        <v>320</v>
      </c>
      <c r="B64" s="714" t="s">
        <v>65</v>
      </c>
      <c r="C64" s="707">
        <v>1607</v>
      </c>
      <c r="D64" s="707">
        <v>1607</v>
      </c>
      <c r="E64" s="707">
        <v>1862</v>
      </c>
      <c r="F64" s="707">
        <v>91228</v>
      </c>
      <c r="G64" s="707" t="s">
        <v>564</v>
      </c>
      <c r="H64" s="707" t="s">
        <v>564</v>
      </c>
      <c r="I64" s="707" t="s">
        <v>564</v>
      </c>
    </row>
    <row r="65" spans="1:9" x14ac:dyDescent="0.25">
      <c r="A65" s="718" t="s">
        <v>200</v>
      </c>
      <c r="B65" s="714" t="s">
        <v>66</v>
      </c>
      <c r="C65" s="707">
        <v>1165</v>
      </c>
      <c r="D65" s="707">
        <v>990</v>
      </c>
      <c r="E65" s="707">
        <v>732</v>
      </c>
      <c r="F65" s="707">
        <v>22106</v>
      </c>
      <c r="G65" s="707">
        <v>412</v>
      </c>
      <c r="H65" s="707">
        <v>863</v>
      </c>
      <c r="I65" s="707">
        <v>915</v>
      </c>
    </row>
    <row r="66" spans="1:9" x14ac:dyDescent="0.25">
      <c r="A66" s="718" t="s">
        <v>200</v>
      </c>
      <c r="B66" s="714" t="s">
        <v>67</v>
      </c>
      <c r="C66" s="707">
        <v>729</v>
      </c>
      <c r="D66" s="707">
        <v>0</v>
      </c>
      <c r="E66" s="707">
        <v>289</v>
      </c>
      <c r="F66" s="707">
        <v>3708</v>
      </c>
      <c r="G66" s="707" t="s">
        <v>564</v>
      </c>
      <c r="H66" s="707">
        <v>615</v>
      </c>
      <c r="I66" s="707">
        <v>424</v>
      </c>
    </row>
    <row r="67" spans="1:9" x14ac:dyDescent="0.25">
      <c r="A67" s="718" t="s">
        <v>204</v>
      </c>
      <c r="B67" s="714" t="s">
        <v>68</v>
      </c>
      <c r="C67" s="707">
        <v>42</v>
      </c>
      <c r="D67" s="707">
        <v>24</v>
      </c>
      <c r="E67" s="707">
        <v>45</v>
      </c>
      <c r="F67" s="707">
        <v>2047</v>
      </c>
      <c r="G67" s="707">
        <v>25</v>
      </c>
      <c r="H67" s="707">
        <v>25</v>
      </c>
      <c r="I67" s="707">
        <v>25</v>
      </c>
    </row>
    <row r="68" spans="1:9" x14ac:dyDescent="0.25">
      <c r="A68" s="718" t="s">
        <v>320</v>
      </c>
      <c r="B68" s="714" t="s">
        <v>69</v>
      </c>
      <c r="C68" s="707">
        <v>278</v>
      </c>
      <c r="D68" s="707">
        <v>0</v>
      </c>
      <c r="E68" s="707">
        <v>0</v>
      </c>
      <c r="F68" s="707">
        <v>50746</v>
      </c>
      <c r="G68" s="707" t="s">
        <v>564</v>
      </c>
      <c r="H68" s="707" t="s">
        <v>564</v>
      </c>
      <c r="I68" s="707" t="s">
        <v>564</v>
      </c>
    </row>
    <row r="69" spans="1:9" x14ac:dyDescent="0.25">
      <c r="A69" s="718" t="s">
        <v>200</v>
      </c>
      <c r="B69" s="714" t="s">
        <v>70</v>
      </c>
      <c r="C69" s="707">
        <v>7266</v>
      </c>
      <c r="D69" s="707">
        <v>3554</v>
      </c>
      <c r="E69" s="707">
        <v>3907</v>
      </c>
      <c r="F69" s="707">
        <v>71855</v>
      </c>
      <c r="G69" s="707">
        <v>3546</v>
      </c>
      <c r="H69" s="707">
        <v>2375</v>
      </c>
      <c r="I69" s="707">
        <v>2375</v>
      </c>
    </row>
    <row r="70" spans="1:9" x14ac:dyDescent="0.25">
      <c r="A70" s="719" t="s">
        <v>320</v>
      </c>
      <c r="B70" s="714" t="s">
        <v>71</v>
      </c>
      <c r="C70" s="707">
        <v>45</v>
      </c>
      <c r="D70" s="707">
        <v>19</v>
      </c>
      <c r="E70" s="707">
        <v>126</v>
      </c>
      <c r="F70" s="707">
        <v>6150</v>
      </c>
      <c r="G70" s="707">
        <v>24</v>
      </c>
      <c r="H70" s="707" t="s">
        <v>564</v>
      </c>
      <c r="I70" s="707">
        <v>26</v>
      </c>
    </row>
    <row r="71" spans="1:9" x14ac:dyDescent="0.25">
      <c r="A71" s="718" t="s">
        <v>326</v>
      </c>
      <c r="B71" s="714" t="s">
        <v>72</v>
      </c>
      <c r="C71" s="708" t="s">
        <v>564</v>
      </c>
      <c r="D71" s="708" t="s">
        <v>564</v>
      </c>
      <c r="E71" s="708" t="s">
        <v>564</v>
      </c>
      <c r="F71" s="708" t="s">
        <v>564</v>
      </c>
      <c r="G71" s="710">
        <v>2</v>
      </c>
      <c r="H71" s="710">
        <v>8</v>
      </c>
      <c r="I71" s="710">
        <v>9</v>
      </c>
    </row>
    <row r="72" spans="1:9" x14ac:dyDescent="0.25">
      <c r="A72" s="718" t="s">
        <v>326</v>
      </c>
      <c r="B72" s="714" t="s">
        <v>73</v>
      </c>
      <c r="C72" s="707">
        <v>394</v>
      </c>
      <c r="D72" s="707">
        <v>394</v>
      </c>
      <c r="E72" s="707">
        <v>945</v>
      </c>
      <c r="F72" s="707">
        <v>16386</v>
      </c>
      <c r="G72" s="707">
        <v>140</v>
      </c>
      <c r="H72" s="707">
        <v>200</v>
      </c>
      <c r="I72" s="707">
        <v>347</v>
      </c>
    </row>
    <row r="73" spans="1:9" x14ac:dyDescent="0.25">
      <c r="A73" s="718" t="s">
        <v>200</v>
      </c>
      <c r="B73" s="714" t="s">
        <v>74</v>
      </c>
      <c r="C73" s="707">
        <v>3030</v>
      </c>
      <c r="D73" s="707">
        <v>0</v>
      </c>
      <c r="E73" s="707">
        <v>1333</v>
      </c>
      <c r="F73" s="707">
        <v>26459</v>
      </c>
      <c r="G73" s="707">
        <v>357</v>
      </c>
      <c r="H73" s="707">
        <v>3117</v>
      </c>
      <c r="I73" s="707">
        <v>1093</v>
      </c>
    </row>
    <row r="74" spans="1:9" x14ac:dyDescent="0.25">
      <c r="A74" s="718" t="s">
        <v>200</v>
      </c>
      <c r="B74" s="714" t="s">
        <v>75</v>
      </c>
      <c r="C74" s="707">
        <v>1184</v>
      </c>
      <c r="D74" s="707">
        <v>306</v>
      </c>
      <c r="E74" s="707">
        <v>428</v>
      </c>
      <c r="F74" s="707">
        <v>6485</v>
      </c>
      <c r="G74" s="707">
        <v>124</v>
      </c>
      <c r="H74" s="707" t="s">
        <v>564</v>
      </c>
      <c r="I74" s="707">
        <v>500</v>
      </c>
    </row>
    <row r="75" spans="1:9" x14ac:dyDescent="0.25">
      <c r="A75" s="718" t="s">
        <v>326</v>
      </c>
      <c r="B75" s="714" t="s">
        <v>76</v>
      </c>
      <c r="C75" s="707">
        <v>196</v>
      </c>
      <c r="D75" s="707">
        <v>171</v>
      </c>
      <c r="E75" s="707">
        <v>184</v>
      </c>
      <c r="F75" s="707">
        <v>3870</v>
      </c>
      <c r="G75" s="707">
        <v>62</v>
      </c>
      <c r="H75" s="707">
        <v>153</v>
      </c>
      <c r="I75" s="707">
        <v>192</v>
      </c>
    </row>
    <row r="76" spans="1:9" x14ac:dyDescent="0.25">
      <c r="A76" s="718" t="s">
        <v>326</v>
      </c>
      <c r="B76" s="714" t="s">
        <v>77</v>
      </c>
      <c r="C76" s="707">
        <v>5226</v>
      </c>
      <c r="D76" s="707">
        <v>4968</v>
      </c>
      <c r="E76" s="707">
        <v>2625</v>
      </c>
      <c r="F76" s="707">
        <v>52120</v>
      </c>
      <c r="G76" s="707">
        <v>2088</v>
      </c>
      <c r="H76" s="707">
        <v>1051</v>
      </c>
      <c r="I76" s="707">
        <v>2883</v>
      </c>
    </row>
    <row r="77" spans="1:9" x14ac:dyDescent="0.25">
      <c r="A77" s="723" t="s">
        <v>579</v>
      </c>
      <c r="B77" s="714" t="s">
        <v>78</v>
      </c>
      <c r="C77" s="716" t="s">
        <v>564</v>
      </c>
      <c r="D77" s="716" t="s">
        <v>564</v>
      </c>
      <c r="E77" s="716" t="s">
        <v>564</v>
      </c>
      <c r="F77" s="716" t="s">
        <v>564</v>
      </c>
      <c r="G77" s="716" t="s">
        <v>564</v>
      </c>
      <c r="H77" s="716" t="s">
        <v>564</v>
      </c>
      <c r="I77" s="716" t="s">
        <v>564</v>
      </c>
    </row>
    <row r="78" spans="1:9" x14ac:dyDescent="0.25">
      <c r="A78" s="718" t="s">
        <v>326</v>
      </c>
      <c r="B78" s="714" t="s">
        <v>79</v>
      </c>
      <c r="C78" s="707">
        <v>220</v>
      </c>
      <c r="D78" s="707">
        <v>220</v>
      </c>
      <c r="E78" s="707">
        <v>725</v>
      </c>
      <c r="F78" s="707">
        <v>8844</v>
      </c>
      <c r="G78" s="707">
        <v>186</v>
      </c>
      <c r="H78" s="707" t="s">
        <v>564</v>
      </c>
      <c r="I78" s="707">
        <v>176</v>
      </c>
    </row>
    <row r="79" spans="1:9" x14ac:dyDescent="0.25">
      <c r="A79" s="718" t="s">
        <v>320</v>
      </c>
      <c r="B79" s="714" t="s">
        <v>80</v>
      </c>
      <c r="C79" s="707">
        <v>8</v>
      </c>
      <c r="D79" s="707">
        <v>0</v>
      </c>
      <c r="E79" s="707">
        <v>19</v>
      </c>
      <c r="F79" s="707">
        <v>934</v>
      </c>
      <c r="G79" s="707" t="s">
        <v>564</v>
      </c>
      <c r="H79" s="707" t="s">
        <v>564</v>
      </c>
      <c r="I79" s="707" t="s">
        <v>564</v>
      </c>
    </row>
    <row r="80" spans="1:9" x14ac:dyDescent="0.25">
      <c r="A80" s="718" t="s">
        <v>320</v>
      </c>
      <c r="B80" s="714" t="s">
        <v>81</v>
      </c>
      <c r="C80" s="707">
        <v>6</v>
      </c>
      <c r="D80" s="707">
        <v>0</v>
      </c>
      <c r="E80" s="707">
        <v>2</v>
      </c>
      <c r="F80" s="707">
        <v>98</v>
      </c>
      <c r="G80" s="707" t="s">
        <v>564</v>
      </c>
      <c r="H80" s="707" t="s">
        <v>564</v>
      </c>
      <c r="I80" s="707" t="s">
        <v>564</v>
      </c>
    </row>
    <row r="81" spans="1:9" x14ac:dyDescent="0.25">
      <c r="A81" s="718" t="s">
        <v>202</v>
      </c>
      <c r="B81" s="714" t="s">
        <v>82</v>
      </c>
      <c r="C81" s="707">
        <v>6155</v>
      </c>
      <c r="D81" s="707">
        <v>0</v>
      </c>
      <c r="E81" s="707">
        <v>41638</v>
      </c>
      <c r="F81" s="707">
        <v>705537</v>
      </c>
      <c r="G81" s="707" t="s">
        <v>564</v>
      </c>
      <c r="H81" s="707">
        <v>6203</v>
      </c>
      <c r="I81" s="707">
        <v>10988</v>
      </c>
    </row>
    <row r="82" spans="1:9" x14ac:dyDescent="0.25">
      <c r="A82" s="718" t="s">
        <v>243</v>
      </c>
      <c r="B82" s="714" t="s">
        <v>83</v>
      </c>
      <c r="C82" s="707">
        <v>1551</v>
      </c>
      <c r="D82" s="707">
        <v>1551</v>
      </c>
      <c r="E82" s="707">
        <v>1695</v>
      </c>
      <c r="F82" s="707">
        <v>52449</v>
      </c>
      <c r="G82" s="707">
        <v>416</v>
      </c>
      <c r="H82" s="707">
        <v>529</v>
      </c>
      <c r="I82" s="707">
        <v>1214</v>
      </c>
    </row>
    <row r="83" spans="1:9" x14ac:dyDescent="0.25">
      <c r="A83" s="718" t="s">
        <v>201</v>
      </c>
      <c r="B83" s="714" t="s">
        <v>84</v>
      </c>
      <c r="C83" s="707">
        <v>132</v>
      </c>
      <c r="D83" s="707">
        <v>56</v>
      </c>
      <c r="E83" s="707">
        <v>172</v>
      </c>
      <c r="F83" s="707">
        <v>4300</v>
      </c>
      <c r="G83" s="707">
        <v>58</v>
      </c>
      <c r="H83" s="707">
        <v>88</v>
      </c>
      <c r="I83" s="707">
        <v>99</v>
      </c>
    </row>
    <row r="84" spans="1:9" x14ac:dyDescent="0.25">
      <c r="A84" s="718" t="s">
        <v>201</v>
      </c>
      <c r="B84" s="714" t="s">
        <v>85</v>
      </c>
      <c r="C84" s="708" t="s">
        <v>564</v>
      </c>
      <c r="D84" s="708" t="s">
        <v>564</v>
      </c>
      <c r="E84" s="708" t="s">
        <v>564</v>
      </c>
      <c r="F84" s="708" t="s">
        <v>564</v>
      </c>
      <c r="G84" s="710" t="s">
        <v>564</v>
      </c>
      <c r="H84" s="710" t="s">
        <v>564</v>
      </c>
      <c r="I84" s="710" t="s">
        <v>564</v>
      </c>
    </row>
    <row r="85" spans="1:9" x14ac:dyDescent="0.25">
      <c r="A85" s="718" t="s">
        <v>320</v>
      </c>
      <c r="B85" s="714" t="s">
        <v>86</v>
      </c>
      <c r="C85" s="707">
        <v>92</v>
      </c>
      <c r="D85" s="707">
        <v>92</v>
      </c>
      <c r="E85" s="707">
        <v>32</v>
      </c>
      <c r="F85" s="707">
        <v>1568</v>
      </c>
      <c r="G85" s="707" t="s">
        <v>564</v>
      </c>
      <c r="H85" s="707" t="s">
        <v>564</v>
      </c>
      <c r="I85" s="707" t="s">
        <v>564</v>
      </c>
    </row>
    <row r="86" spans="1:9" x14ac:dyDescent="0.25">
      <c r="A86" s="718" t="s">
        <v>320</v>
      </c>
      <c r="B86" s="714" t="s">
        <v>87</v>
      </c>
      <c r="C86" s="707">
        <v>128</v>
      </c>
      <c r="D86" s="707">
        <v>128</v>
      </c>
      <c r="E86" s="707">
        <v>55</v>
      </c>
      <c r="F86" s="707">
        <v>2690</v>
      </c>
      <c r="G86" s="707" t="s">
        <v>564</v>
      </c>
      <c r="H86" s="707" t="s">
        <v>564</v>
      </c>
      <c r="I86" s="707" t="s">
        <v>564</v>
      </c>
    </row>
    <row r="87" spans="1:9" x14ac:dyDescent="0.25">
      <c r="A87" s="718" t="s">
        <v>320</v>
      </c>
      <c r="B87" s="714" t="s">
        <v>88</v>
      </c>
      <c r="C87" s="707">
        <v>185</v>
      </c>
      <c r="D87" s="707">
        <v>185</v>
      </c>
      <c r="E87" s="707">
        <v>1650</v>
      </c>
      <c r="F87" s="707">
        <v>80851</v>
      </c>
      <c r="G87" s="707" t="s">
        <v>564</v>
      </c>
      <c r="H87" s="707" t="s">
        <v>564</v>
      </c>
      <c r="I87" s="707" t="s">
        <v>564</v>
      </c>
    </row>
    <row r="88" spans="1:9" x14ac:dyDescent="0.25">
      <c r="A88" s="718" t="s">
        <v>326</v>
      </c>
      <c r="B88" s="714" t="s">
        <v>89</v>
      </c>
      <c r="C88" s="707">
        <v>281</v>
      </c>
      <c r="D88" s="707">
        <v>0</v>
      </c>
      <c r="E88" s="707">
        <v>515</v>
      </c>
      <c r="F88" s="707">
        <v>7772</v>
      </c>
      <c r="G88" s="707">
        <v>287</v>
      </c>
      <c r="H88" s="707">
        <v>323</v>
      </c>
      <c r="I88" s="707">
        <v>422</v>
      </c>
    </row>
    <row r="89" spans="1:9" x14ac:dyDescent="0.25">
      <c r="A89" s="718" t="s">
        <v>320</v>
      </c>
      <c r="B89" s="714" t="s">
        <v>90</v>
      </c>
      <c r="C89" s="707">
        <v>92</v>
      </c>
      <c r="D89" s="707">
        <v>92</v>
      </c>
      <c r="E89" s="707">
        <v>88</v>
      </c>
      <c r="F89" s="707">
        <v>4296</v>
      </c>
      <c r="G89" s="707" t="s">
        <v>564</v>
      </c>
      <c r="H89" s="707" t="s">
        <v>564</v>
      </c>
      <c r="I89" s="707" t="s">
        <v>564</v>
      </c>
    </row>
    <row r="90" spans="1:9" x14ac:dyDescent="0.25">
      <c r="A90" s="718" t="s">
        <v>201</v>
      </c>
      <c r="B90" s="714" t="s">
        <v>91</v>
      </c>
      <c r="C90" s="708" t="s">
        <v>564</v>
      </c>
      <c r="D90" s="708" t="s">
        <v>564</v>
      </c>
      <c r="E90" s="708" t="s">
        <v>564</v>
      </c>
      <c r="F90" s="708" t="s">
        <v>564</v>
      </c>
      <c r="G90" s="710">
        <v>1</v>
      </c>
      <c r="H90" s="710" t="s">
        <v>564</v>
      </c>
      <c r="I90" s="710" t="s">
        <v>564</v>
      </c>
    </row>
    <row r="91" spans="1:9" x14ac:dyDescent="0.25">
      <c r="A91" s="718" t="s">
        <v>204</v>
      </c>
      <c r="B91" s="714" t="s">
        <v>92</v>
      </c>
      <c r="C91" s="707">
        <v>313</v>
      </c>
      <c r="D91" s="707">
        <v>51</v>
      </c>
      <c r="E91" s="707">
        <v>331</v>
      </c>
      <c r="F91" s="707">
        <v>3240</v>
      </c>
      <c r="G91" s="707">
        <v>323</v>
      </c>
      <c r="H91" s="707">
        <v>321</v>
      </c>
      <c r="I91" s="707">
        <v>321</v>
      </c>
    </row>
    <row r="92" spans="1:9" x14ac:dyDescent="0.25">
      <c r="A92" s="718" t="s">
        <v>199</v>
      </c>
      <c r="B92" s="714" t="s">
        <v>93</v>
      </c>
      <c r="C92" s="707">
        <v>50000</v>
      </c>
      <c r="D92" s="707">
        <v>20006</v>
      </c>
      <c r="E92" s="707">
        <v>60141</v>
      </c>
      <c r="F92" s="707">
        <v>596228</v>
      </c>
      <c r="G92" s="707">
        <v>33392</v>
      </c>
      <c r="H92" s="707" t="s">
        <v>564</v>
      </c>
      <c r="I92" s="707">
        <v>43798</v>
      </c>
    </row>
    <row r="93" spans="1:9" x14ac:dyDescent="0.25">
      <c r="A93" s="718" t="s">
        <v>243</v>
      </c>
      <c r="B93" s="714" t="s">
        <v>94</v>
      </c>
      <c r="C93" s="708" t="s">
        <v>564</v>
      </c>
      <c r="D93" s="708" t="s">
        <v>564</v>
      </c>
      <c r="E93" s="708" t="s">
        <v>564</v>
      </c>
      <c r="F93" s="708" t="s">
        <v>564</v>
      </c>
      <c r="G93" s="710">
        <v>0</v>
      </c>
      <c r="H93" s="710" t="s">
        <v>564</v>
      </c>
      <c r="I93" s="710" t="s">
        <v>564</v>
      </c>
    </row>
    <row r="94" spans="1:9" x14ac:dyDescent="0.25">
      <c r="A94" s="723" t="s">
        <v>320</v>
      </c>
      <c r="B94" s="714" t="s">
        <v>95</v>
      </c>
      <c r="C94" s="716" t="s">
        <v>564</v>
      </c>
      <c r="D94" s="716" t="s">
        <v>564</v>
      </c>
      <c r="E94" s="716" t="s">
        <v>564</v>
      </c>
      <c r="F94" s="716" t="s">
        <v>564</v>
      </c>
      <c r="G94" s="716" t="s">
        <v>564</v>
      </c>
      <c r="H94" s="712" t="s">
        <v>564</v>
      </c>
      <c r="I94" s="712" t="s">
        <v>564</v>
      </c>
    </row>
    <row r="95" spans="1:9" x14ac:dyDescent="0.25">
      <c r="A95" s="718" t="s">
        <v>204</v>
      </c>
      <c r="B95" s="714" t="s">
        <v>96</v>
      </c>
      <c r="C95" s="707">
        <v>129</v>
      </c>
      <c r="D95" s="707">
        <v>73</v>
      </c>
      <c r="E95" s="707">
        <v>295</v>
      </c>
      <c r="F95" s="707">
        <v>779</v>
      </c>
      <c r="G95" s="707">
        <v>15</v>
      </c>
      <c r="H95" s="707">
        <v>80</v>
      </c>
      <c r="I95" s="707">
        <v>95</v>
      </c>
    </row>
    <row r="96" spans="1:9" x14ac:dyDescent="0.25">
      <c r="A96" s="718" t="s">
        <v>243</v>
      </c>
      <c r="B96" s="714" t="s">
        <v>97</v>
      </c>
      <c r="C96" s="707">
        <v>60</v>
      </c>
      <c r="D96" s="707">
        <v>60</v>
      </c>
      <c r="E96" s="707">
        <v>183</v>
      </c>
      <c r="F96" s="707">
        <v>2448</v>
      </c>
      <c r="G96" s="707">
        <v>39</v>
      </c>
      <c r="H96" s="707" t="s">
        <v>564</v>
      </c>
      <c r="I96" s="707" t="s">
        <v>564</v>
      </c>
    </row>
    <row r="97" spans="1:9" x14ac:dyDescent="0.25">
      <c r="A97" s="718" t="s">
        <v>320</v>
      </c>
      <c r="B97" s="714" t="s">
        <v>98</v>
      </c>
      <c r="C97" s="707">
        <v>61</v>
      </c>
      <c r="D97" s="707">
        <v>61</v>
      </c>
      <c r="E97" s="707">
        <v>35</v>
      </c>
      <c r="F97" s="707">
        <v>819</v>
      </c>
      <c r="G97" s="707">
        <v>60</v>
      </c>
      <c r="H97" s="707" t="s">
        <v>564</v>
      </c>
      <c r="I97" s="707" t="s">
        <v>564</v>
      </c>
    </row>
    <row r="98" spans="1:9" x14ac:dyDescent="0.25">
      <c r="A98" s="718" t="s">
        <v>201</v>
      </c>
      <c r="B98" s="714" t="s">
        <v>99</v>
      </c>
      <c r="C98" s="708" t="s">
        <v>564</v>
      </c>
      <c r="D98" s="708" t="s">
        <v>564</v>
      </c>
      <c r="E98" s="708" t="s">
        <v>564</v>
      </c>
      <c r="F98" s="708" t="s">
        <v>564</v>
      </c>
      <c r="G98" s="710" t="s">
        <v>564</v>
      </c>
      <c r="H98" s="710">
        <v>5</v>
      </c>
      <c r="I98" s="710">
        <v>5</v>
      </c>
    </row>
    <row r="99" spans="1:9" x14ac:dyDescent="0.25">
      <c r="A99" s="718" t="s">
        <v>199</v>
      </c>
      <c r="B99" s="714" t="s">
        <v>100</v>
      </c>
      <c r="C99" s="707">
        <v>8218</v>
      </c>
      <c r="D99" s="707">
        <v>6361</v>
      </c>
      <c r="E99" s="707">
        <v>5243</v>
      </c>
      <c r="F99" s="707">
        <v>96392</v>
      </c>
      <c r="G99" s="707">
        <v>5580</v>
      </c>
      <c r="H99" s="707" t="s">
        <v>564</v>
      </c>
      <c r="I99" s="707">
        <v>5580</v>
      </c>
    </row>
    <row r="100" spans="1:9" x14ac:dyDescent="0.25">
      <c r="A100" s="718" t="s">
        <v>200</v>
      </c>
      <c r="B100" s="714" t="s">
        <v>101</v>
      </c>
      <c r="C100" s="707">
        <v>874</v>
      </c>
      <c r="D100" s="707">
        <v>112</v>
      </c>
      <c r="E100" s="707">
        <v>378</v>
      </c>
      <c r="F100" s="707">
        <v>6051</v>
      </c>
      <c r="G100" s="707">
        <v>604</v>
      </c>
      <c r="H100" s="707">
        <v>744</v>
      </c>
      <c r="I100" s="707">
        <v>629</v>
      </c>
    </row>
    <row r="101" spans="1:9" x14ac:dyDescent="0.25">
      <c r="A101" s="718" t="s">
        <v>201</v>
      </c>
      <c r="B101" s="714" t="s">
        <v>102</v>
      </c>
      <c r="C101" s="708" t="s">
        <v>564</v>
      </c>
      <c r="D101" s="708" t="s">
        <v>564</v>
      </c>
      <c r="E101" s="708" t="s">
        <v>564</v>
      </c>
      <c r="F101" s="708" t="s">
        <v>564</v>
      </c>
      <c r="G101" s="710">
        <v>41</v>
      </c>
      <c r="H101" s="710" t="s">
        <v>564</v>
      </c>
      <c r="I101" s="710">
        <v>41</v>
      </c>
    </row>
    <row r="102" spans="1:9" x14ac:dyDescent="0.25">
      <c r="A102" s="718" t="s">
        <v>320</v>
      </c>
      <c r="B102" s="714" t="s">
        <v>103</v>
      </c>
      <c r="C102" s="716" t="s">
        <v>564</v>
      </c>
      <c r="D102" s="716" t="s">
        <v>564</v>
      </c>
      <c r="E102" s="716" t="s">
        <v>564</v>
      </c>
      <c r="F102" s="716" t="s">
        <v>564</v>
      </c>
      <c r="G102" s="716" t="s">
        <v>564</v>
      </c>
      <c r="H102" s="712" t="s">
        <v>564</v>
      </c>
      <c r="I102" s="716" t="s">
        <v>564</v>
      </c>
    </row>
    <row r="103" spans="1:9" x14ac:dyDescent="0.25">
      <c r="A103" s="718" t="s">
        <v>320</v>
      </c>
      <c r="B103" s="714" t="s">
        <v>104</v>
      </c>
      <c r="C103" s="707">
        <v>17</v>
      </c>
      <c r="D103" s="707">
        <v>11</v>
      </c>
      <c r="E103" s="707">
        <v>8</v>
      </c>
      <c r="F103" s="707">
        <v>399</v>
      </c>
      <c r="G103" s="707" t="s">
        <v>564</v>
      </c>
      <c r="H103" s="707" t="s">
        <v>564</v>
      </c>
      <c r="I103" s="707">
        <v>6</v>
      </c>
    </row>
    <row r="104" spans="1:9" x14ac:dyDescent="0.25">
      <c r="A104" s="718" t="s">
        <v>320</v>
      </c>
      <c r="B104" s="714" t="s">
        <v>105</v>
      </c>
      <c r="C104" s="707">
        <v>10</v>
      </c>
      <c r="D104" s="707">
        <v>0</v>
      </c>
      <c r="E104" s="707">
        <v>9</v>
      </c>
      <c r="F104" s="707">
        <v>425</v>
      </c>
      <c r="G104" s="707">
        <v>8</v>
      </c>
      <c r="H104" s="707" t="s">
        <v>564</v>
      </c>
      <c r="I104" s="707" t="s">
        <v>564</v>
      </c>
    </row>
    <row r="105" spans="1:9" x14ac:dyDescent="0.25">
      <c r="A105" s="718" t="s">
        <v>199</v>
      </c>
      <c r="B105" s="714" t="s">
        <v>106</v>
      </c>
      <c r="C105" s="707">
        <v>62</v>
      </c>
      <c r="D105" s="707">
        <v>0</v>
      </c>
      <c r="E105" s="707">
        <v>17</v>
      </c>
      <c r="F105" s="707">
        <v>502</v>
      </c>
      <c r="G105" s="707">
        <v>0</v>
      </c>
      <c r="H105" s="707">
        <v>0</v>
      </c>
      <c r="I105" s="707">
        <v>17</v>
      </c>
    </row>
    <row r="106" spans="1:9" x14ac:dyDescent="0.25">
      <c r="A106" s="718" t="s">
        <v>199</v>
      </c>
      <c r="B106" s="714" t="s">
        <v>107</v>
      </c>
      <c r="C106" s="707">
        <v>46175</v>
      </c>
      <c r="D106" s="707">
        <v>46175</v>
      </c>
      <c r="E106" s="707">
        <v>42220</v>
      </c>
      <c r="F106" s="707">
        <v>430645</v>
      </c>
      <c r="G106" s="707">
        <v>8657</v>
      </c>
      <c r="H106" s="707">
        <v>24506</v>
      </c>
      <c r="I106" s="707">
        <v>29714</v>
      </c>
    </row>
    <row r="107" spans="1:9" x14ac:dyDescent="0.25">
      <c r="A107" s="718" t="s">
        <v>243</v>
      </c>
      <c r="B107" s="714" t="s">
        <v>108</v>
      </c>
      <c r="C107" s="707">
        <v>343</v>
      </c>
      <c r="D107" s="707">
        <v>343</v>
      </c>
      <c r="E107" s="707">
        <v>507</v>
      </c>
      <c r="F107" s="707">
        <v>16862</v>
      </c>
      <c r="G107" s="707">
        <v>274</v>
      </c>
      <c r="H107" s="707">
        <v>274</v>
      </c>
      <c r="I107" s="707">
        <v>274</v>
      </c>
    </row>
    <row r="108" spans="1:9" x14ac:dyDescent="0.25">
      <c r="A108" s="718" t="s">
        <v>202</v>
      </c>
      <c r="B108" s="714" t="s">
        <v>109</v>
      </c>
      <c r="C108" s="707">
        <v>0</v>
      </c>
      <c r="D108" s="707">
        <v>0</v>
      </c>
      <c r="E108" s="707">
        <v>0</v>
      </c>
      <c r="F108" s="707">
        <v>5</v>
      </c>
      <c r="G108" s="707" t="s">
        <v>564</v>
      </c>
      <c r="H108" s="707" t="s">
        <v>564</v>
      </c>
      <c r="I108" s="707" t="s">
        <v>564</v>
      </c>
    </row>
    <row r="109" spans="1:9" x14ac:dyDescent="0.25">
      <c r="A109" s="718" t="s">
        <v>200</v>
      </c>
      <c r="B109" s="714" t="s">
        <v>110</v>
      </c>
      <c r="C109" s="707">
        <v>1527</v>
      </c>
      <c r="D109" s="707">
        <v>1527</v>
      </c>
      <c r="E109" s="707">
        <v>2001</v>
      </c>
      <c r="F109" s="707">
        <v>26724</v>
      </c>
      <c r="G109" s="707">
        <v>626</v>
      </c>
      <c r="H109" s="707">
        <v>814</v>
      </c>
      <c r="I109" s="707">
        <v>1029</v>
      </c>
    </row>
    <row r="110" spans="1:9" x14ac:dyDescent="0.25">
      <c r="A110" s="718" t="s">
        <v>320</v>
      </c>
      <c r="B110" s="714" t="s">
        <v>111</v>
      </c>
      <c r="C110" s="707">
        <v>6</v>
      </c>
      <c r="D110" s="707">
        <v>3</v>
      </c>
      <c r="E110" s="707">
        <v>1</v>
      </c>
      <c r="F110" s="707">
        <v>180</v>
      </c>
      <c r="G110" s="707">
        <v>4</v>
      </c>
      <c r="H110" s="707">
        <v>0</v>
      </c>
      <c r="I110" s="707">
        <v>4</v>
      </c>
    </row>
    <row r="111" spans="1:9" x14ac:dyDescent="0.25">
      <c r="A111" s="718" t="s">
        <v>243</v>
      </c>
      <c r="B111" s="714" t="s">
        <v>112</v>
      </c>
      <c r="C111" s="708" t="s">
        <v>564</v>
      </c>
      <c r="D111" s="708" t="s">
        <v>564</v>
      </c>
      <c r="E111" s="708" t="s">
        <v>564</v>
      </c>
      <c r="F111" s="708" t="s">
        <v>564</v>
      </c>
      <c r="G111" s="710">
        <v>0</v>
      </c>
      <c r="H111" s="710" t="s">
        <v>564</v>
      </c>
      <c r="I111" s="710" t="s">
        <v>564</v>
      </c>
    </row>
    <row r="112" spans="1:9" x14ac:dyDescent="0.25">
      <c r="A112" s="718" t="s">
        <v>200</v>
      </c>
      <c r="B112" s="714" t="s">
        <v>113</v>
      </c>
      <c r="C112" s="707">
        <v>33</v>
      </c>
      <c r="D112" s="707">
        <v>20</v>
      </c>
      <c r="E112" s="707">
        <v>87</v>
      </c>
      <c r="F112" s="707">
        <v>1957</v>
      </c>
      <c r="G112" s="707" t="s">
        <v>564</v>
      </c>
      <c r="H112" s="707">
        <v>33</v>
      </c>
      <c r="I112" s="707">
        <v>33</v>
      </c>
    </row>
    <row r="113" spans="1:9" x14ac:dyDescent="0.25">
      <c r="A113" s="718" t="s">
        <v>199</v>
      </c>
      <c r="B113" s="714" t="s">
        <v>114</v>
      </c>
      <c r="C113" s="707">
        <v>91</v>
      </c>
      <c r="D113" s="707">
        <v>0</v>
      </c>
      <c r="E113" s="707">
        <v>12</v>
      </c>
      <c r="F113" s="707">
        <v>1818</v>
      </c>
      <c r="G113" s="707">
        <v>4</v>
      </c>
      <c r="H113" s="707">
        <v>65</v>
      </c>
      <c r="I113" s="707">
        <v>68</v>
      </c>
    </row>
    <row r="114" spans="1:9" x14ac:dyDescent="0.25">
      <c r="A114" s="718" t="s">
        <v>326</v>
      </c>
      <c r="B114" s="714" t="s">
        <v>115</v>
      </c>
      <c r="C114" s="707">
        <v>1104</v>
      </c>
      <c r="D114" s="707">
        <v>1104</v>
      </c>
      <c r="E114" s="707">
        <v>1802</v>
      </c>
      <c r="F114" s="707">
        <v>87608</v>
      </c>
      <c r="G114" s="707" t="s">
        <v>564</v>
      </c>
      <c r="H114" s="707" t="s">
        <v>564</v>
      </c>
      <c r="I114" s="707" t="s">
        <v>564</v>
      </c>
    </row>
    <row r="115" spans="1:9" x14ac:dyDescent="0.25">
      <c r="A115" s="718" t="s">
        <v>243</v>
      </c>
      <c r="B115" s="714" t="s">
        <v>116</v>
      </c>
      <c r="C115" s="708" t="s">
        <v>564</v>
      </c>
      <c r="D115" s="708" t="s">
        <v>564</v>
      </c>
      <c r="E115" s="708" t="s">
        <v>564</v>
      </c>
      <c r="F115" s="708" t="s">
        <v>564</v>
      </c>
      <c r="G115" s="710">
        <v>0</v>
      </c>
      <c r="H115" s="710">
        <v>0</v>
      </c>
      <c r="I115" s="710">
        <v>0</v>
      </c>
    </row>
    <row r="116" spans="1:9" x14ac:dyDescent="0.25">
      <c r="A116" s="723" t="s">
        <v>320</v>
      </c>
      <c r="B116" s="714" t="s">
        <v>117</v>
      </c>
      <c r="C116" s="716" t="s">
        <v>564</v>
      </c>
      <c r="D116" s="716" t="s">
        <v>564</v>
      </c>
      <c r="E116" s="716" t="s">
        <v>564</v>
      </c>
      <c r="F116" s="716" t="s">
        <v>564</v>
      </c>
      <c r="G116" s="716" t="s">
        <v>564</v>
      </c>
      <c r="H116" s="716" t="s">
        <v>564</v>
      </c>
      <c r="I116" s="716" t="s">
        <v>564</v>
      </c>
    </row>
    <row r="117" spans="1:9" x14ac:dyDescent="0.25">
      <c r="A117" s="718" t="s">
        <v>243</v>
      </c>
      <c r="B117" s="714" t="s">
        <v>118</v>
      </c>
      <c r="C117" s="707">
        <v>2</v>
      </c>
      <c r="D117" s="707">
        <v>2</v>
      </c>
      <c r="E117" s="707">
        <v>0</v>
      </c>
      <c r="F117" s="707">
        <v>94</v>
      </c>
      <c r="G117" s="707">
        <v>0</v>
      </c>
      <c r="H117" s="707">
        <v>0</v>
      </c>
      <c r="I117" s="707">
        <v>0</v>
      </c>
    </row>
    <row r="118" spans="1:9" x14ac:dyDescent="0.25">
      <c r="A118" s="718" t="s">
        <v>204</v>
      </c>
      <c r="B118" s="714" t="s">
        <v>119</v>
      </c>
      <c r="C118" s="707">
        <v>0</v>
      </c>
      <c r="D118" s="707">
        <v>0</v>
      </c>
      <c r="E118" s="707">
        <v>0</v>
      </c>
      <c r="F118" s="707">
        <v>65</v>
      </c>
      <c r="G118" s="707">
        <v>1</v>
      </c>
      <c r="H118" s="707" t="s">
        <v>564</v>
      </c>
      <c r="I118" s="707" t="s">
        <v>564</v>
      </c>
    </row>
    <row r="119" spans="1:9" x14ac:dyDescent="0.25">
      <c r="A119" s="718" t="s">
        <v>201</v>
      </c>
      <c r="B119" s="714" t="s">
        <v>120</v>
      </c>
      <c r="C119" s="707">
        <v>182</v>
      </c>
      <c r="D119" s="707">
        <v>0</v>
      </c>
      <c r="E119" s="707">
        <v>333</v>
      </c>
      <c r="F119" s="707">
        <v>6131</v>
      </c>
      <c r="G119" s="707">
        <v>190</v>
      </c>
      <c r="H119" s="707">
        <v>190</v>
      </c>
      <c r="I119" s="707">
        <v>190</v>
      </c>
    </row>
    <row r="120" spans="1:9" x14ac:dyDescent="0.25">
      <c r="A120" s="718" t="s">
        <v>199</v>
      </c>
      <c r="B120" s="714" t="s">
        <v>121</v>
      </c>
      <c r="C120" s="707">
        <v>83766</v>
      </c>
      <c r="D120" s="707">
        <v>41933</v>
      </c>
      <c r="E120" s="707">
        <v>41400</v>
      </c>
      <c r="F120" s="707">
        <v>456055</v>
      </c>
      <c r="G120" s="707">
        <v>35388</v>
      </c>
      <c r="H120" s="707">
        <v>68053</v>
      </c>
      <c r="I120" s="707">
        <v>61147</v>
      </c>
    </row>
    <row r="121" spans="1:9" x14ac:dyDescent="0.25">
      <c r="A121" s="718" t="s">
        <v>243</v>
      </c>
      <c r="B121" s="714" t="s">
        <v>122</v>
      </c>
      <c r="C121" s="707">
        <v>3066</v>
      </c>
      <c r="D121" s="707">
        <v>1029</v>
      </c>
      <c r="E121" s="707">
        <v>4925</v>
      </c>
      <c r="F121" s="707">
        <v>62718</v>
      </c>
      <c r="G121" s="707" t="s">
        <v>564</v>
      </c>
      <c r="H121" s="707">
        <v>1052</v>
      </c>
      <c r="I121" s="707">
        <v>1323</v>
      </c>
    </row>
    <row r="122" spans="1:9" x14ac:dyDescent="0.25">
      <c r="A122" s="718" t="s">
        <v>199</v>
      </c>
      <c r="B122" s="714" t="s">
        <v>123</v>
      </c>
      <c r="C122" s="707">
        <v>9412</v>
      </c>
      <c r="D122" s="707">
        <v>5805</v>
      </c>
      <c r="E122" s="707">
        <v>10247</v>
      </c>
      <c r="F122" s="707">
        <v>116532</v>
      </c>
      <c r="G122" s="707">
        <v>5858</v>
      </c>
      <c r="H122" s="707" t="s">
        <v>564</v>
      </c>
      <c r="I122" s="707">
        <v>8795</v>
      </c>
    </row>
    <row r="123" spans="1:9" x14ac:dyDescent="0.25">
      <c r="A123" s="718" t="s">
        <v>243</v>
      </c>
      <c r="B123" s="714" t="s">
        <v>124</v>
      </c>
      <c r="C123" s="708" t="s">
        <v>564</v>
      </c>
      <c r="D123" s="708" t="s">
        <v>564</v>
      </c>
      <c r="E123" s="708" t="s">
        <v>564</v>
      </c>
      <c r="F123" s="708" t="s">
        <v>564</v>
      </c>
      <c r="G123" s="710" t="s">
        <v>564</v>
      </c>
      <c r="H123" s="710" t="s">
        <v>564</v>
      </c>
      <c r="I123" s="710" t="s">
        <v>564</v>
      </c>
    </row>
    <row r="124" spans="1:9" x14ac:dyDescent="0.25">
      <c r="A124" s="718" t="s">
        <v>202</v>
      </c>
      <c r="B124" s="714" t="s">
        <v>125</v>
      </c>
      <c r="C124" s="707">
        <v>120</v>
      </c>
      <c r="D124" s="707">
        <v>70</v>
      </c>
      <c r="E124" s="707">
        <v>638</v>
      </c>
      <c r="F124" s="707">
        <v>8228</v>
      </c>
      <c r="G124" s="707">
        <v>21</v>
      </c>
      <c r="H124" s="707">
        <v>81</v>
      </c>
      <c r="I124" s="707">
        <v>136</v>
      </c>
    </row>
    <row r="125" spans="1:9" x14ac:dyDescent="0.25">
      <c r="A125" s="718" t="s">
        <v>320</v>
      </c>
      <c r="B125" s="714" t="s">
        <v>126</v>
      </c>
      <c r="C125" s="707">
        <v>82</v>
      </c>
      <c r="D125" s="707">
        <v>0</v>
      </c>
      <c r="E125" s="707">
        <v>296</v>
      </c>
      <c r="F125" s="707">
        <v>14521</v>
      </c>
      <c r="G125" s="707" t="s">
        <v>564</v>
      </c>
      <c r="H125" s="707" t="s">
        <v>564</v>
      </c>
      <c r="I125" s="707" t="s">
        <v>564</v>
      </c>
    </row>
    <row r="126" spans="1:9" x14ac:dyDescent="0.25">
      <c r="A126" s="719" t="s">
        <v>320</v>
      </c>
      <c r="B126" s="714" t="s">
        <v>127</v>
      </c>
      <c r="C126" s="707">
        <v>15</v>
      </c>
      <c r="D126" s="707">
        <v>0</v>
      </c>
      <c r="E126" s="707">
        <v>27</v>
      </c>
      <c r="F126" s="707">
        <v>1710</v>
      </c>
      <c r="G126" s="707">
        <v>9</v>
      </c>
      <c r="H126" s="707" t="s">
        <v>564</v>
      </c>
      <c r="I126" s="707">
        <v>9</v>
      </c>
    </row>
    <row r="127" spans="1:9" x14ac:dyDescent="0.25">
      <c r="A127" s="718" t="s">
        <v>326</v>
      </c>
      <c r="B127" s="714" t="s">
        <v>128</v>
      </c>
      <c r="C127" s="707">
        <v>109</v>
      </c>
      <c r="D127" s="707">
        <v>13</v>
      </c>
      <c r="E127" s="707">
        <v>112</v>
      </c>
      <c r="F127" s="707">
        <v>2346</v>
      </c>
      <c r="G127" s="707">
        <v>79</v>
      </c>
      <c r="H127" s="707">
        <v>100</v>
      </c>
      <c r="I127" s="707">
        <v>107</v>
      </c>
    </row>
    <row r="128" spans="1:9" x14ac:dyDescent="0.25">
      <c r="A128" s="718" t="s">
        <v>200</v>
      </c>
      <c r="B128" s="714" t="s">
        <v>129</v>
      </c>
      <c r="C128" s="707">
        <v>1301</v>
      </c>
      <c r="D128" s="707">
        <v>0</v>
      </c>
      <c r="E128" s="707">
        <v>554</v>
      </c>
      <c r="F128" s="707">
        <v>11517</v>
      </c>
      <c r="G128" s="707">
        <v>220</v>
      </c>
      <c r="H128" s="707">
        <v>623</v>
      </c>
      <c r="I128" s="707">
        <v>623</v>
      </c>
    </row>
    <row r="129" spans="1:9" x14ac:dyDescent="0.25">
      <c r="A129" s="718" t="s">
        <v>200</v>
      </c>
      <c r="B129" s="714" t="s">
        <v>130</v>
      </c>
      <c r="C129" s="707">
        <v>52446</v>
      </c>
      <c r="D129" s="707">
        <v>22581</v>
      </c>
      <c r="E129" s="707">
        <v>47313</v>
      </c>
      <c r="F129" s="707">
        <v>592084</v>
      </c>
      <c r="G129" s="707">
        <v>7459</v>
      </c>
      <c r="H129" s="707">
        <v>10198</v>
      </c>
      <c r="I129" s="707" t="s">
        <v>564</v>
      </c>
    </row>
    <row r="130" spans="1:9" x14ac:dyDescent="0.25">
      <c r="A130" s="718" t="s">
        <v>320</v>
      </c>
      <c r="B130" s="714" t="s">
        <v>131</v>
      </c>
      <c r="C130" s="708" t="s">
        <v>564</v>
      </c>
      <c r="D130" s="708" t="s">
        <v>564</v>
      </c>
      <c r="E130" s="708" t="s">
        <v>564</v>
      </c>
      <c r="F130" s="708" t="s">
        <v>564</v>
      </c>
      <c r="G130" s="710" t="s">
        <v>564</v>
      </c>
      <c r="H130" s="710" t="s">
        <v>564</v>
      </c>
      <c r="I130" s="710" t="s">
        <v>564</v>
      </c>
    </row>
    <row r="131" spans="1:9" x14ac:dyDescent="0.25">
      <c r="A131" s="718" t="s">
        <v>320</v>
      </c>
      <c r="B131" s="714" t="s">
        <v>132</v>
      </c>
      <c r="C131" s="707">
        <v>40</v>
      </c>
      <c r="D131" s="707">
        <v>40</v>
      </c>
      <c r="E131" s="707">
        <v>18</v>
      </c>
      <c r="F131" s="707">
        <v>882</v>
      </c>
      <c r="G131" s="707" t="s">
        <v>564</v>
      </c>
      <c r="H131" s="707" t="s">
        <v>564</v>
      </c>
      <c r="I131" s="707" t="s">
        <v>564</v>
      </c>
    </row>
    <row r="132" spans="1:9" x14ac:dyDescent="0.25">
      <c r="A132" s="719" t="s">
        <v>201</v>
      </c>
      <c r="B132" s="714" t="s">
        <v>133</v>
      </c>
      <c r="C132" s="707">
        <v>34</v>
      </c>
      <c r="D132" s="707">
        <v>0</v>
      </c>
      <c r="E132" s="707">
        <v>22</v>
      </c>
      <c r="F132" s="707">
        <v>799</v>
      </c>
      <c r="G132" s="707">
        <v>17</v>
      </c>
      <c r="H132" s="707" t="s">
        <v>564</v>
      </c>
      <c r="I132" s="707">
        <v>20</v>
      </c>
    </row>
    <row r="133" spans="1:9" x14ac:dyDescent="0.25">
      <c r="A133" s="718" t="s">
        <v>202</v>
      </c>
      <c r="B133" s="714" t="s">
        <v>134</v>
      </c>
      <c r="C133" s="707">
        <v>126</v>
      </c>
      <c r="D133" s="707">
        <v>0</v>
      </c>
      <c r="E133" s="707">
        <v>70</v>
      </c>
      <c r="F133" s="707">
        <v>4321</v>
      </c>
      <c r="G133" s="707">
        <v>30</v>
      </c>
      <c r="H133" s="707" t="s">
        <v>564</v>
      </c>
      <c r="I133" s="707">
        <v>37</v>
      </c>
    </row>
    <row r="134" spans="1:9" x14ac:dyDescent="0.25">
      <c r="A134" s="718" t="s">
        <v>243</v>
      </c>
      <c r="B134" s="714" t="s">
        <v>135</v>
      </c>
      <c r="C134" s="708" t="s">
        <v>564</v>
      </c>
      <c r="D134" s="708" t="s">
        <v>564</v>
      </c>
      <c r="E134" s="708" t="s">
        <v>564</v>
      </c>
      <c r="F134" s="708" t="s">
        <v>564</v>
      </c>
      <c r="G134" s="710" t="s">
        <v>564</v>
      </c>
      <c r="H134" s="710" t="s">
        <v>564</v>
      </c>
      <c r="I134" s="710" t="s">
        <v>564</v>
      </c>
    </row>
    <row r="135" spans="1:9" x14ac:dyDescent="0.25">
      <c r="A135" s="718" t="s">
        <v>320</v>
      </c>
      <c r="B135" s="714" t="s">
        <v>136</v>
      </c>
      <c r="C135" s="708" t="s">
        <v>564</v>
      </c>
      <c r="D135" s="708" t="s">
        <v>564</v>
      </c>
      <c r="E135" s="708" t="s">
        <v>564</v>
      </c>
      <c r="F135" s="708" t="s">
        <v>564</v>
      </c>
      <c r="G135" s="710" t="s">
        <v>564</v>
      </c>
      <c r="H135" s="710" t="s">
        <v>564</v>
      </c>
      <c r="I135" s="710" t="s">
        <v>564</v>
      </c>
    </row>
    <row r="136" spans="1:9" x14ac:dyDescent="0.25">
      <c r="A136" s="718" t="s">
        <v>326</v>
      </c>
      <c r="B136" s="714" t="s">
        <v>137</v>
      </c>
      <c r="C136" s="707">
        <v>185</v>
      </c>
      <c r="D136" s="707">
        <v>0</v>
      </c>
      <c r="E136" s="707">
        <v>226</v>
      </c>
      <c r="F136" s="707">
        <v>7011</v>
      </c>
      <c r="G136" s="707">
        <v>121</v>
      </c>
      <c r="H136" s="707">
        <v>147</v>
      </c>
      <c r="I136" s="707">
        <v>160</v>
      </c>
    </row>
    <row r="137" spans="1:9" x14ac:dyDescent="0.25">
      <c r="A137" s="718" t="s">
        <v>243</v>
      </c>
      <c r="B137" s="714" t="s">
        <v>138</v>
      </c>
      <c r="C137" s="707">
        <v>427</v>
      </c>
      <c r="D137" s="707">
        <v>424</v>
      </c>
      <c r="E137" s="707">
        <v>876</v>
      </c>
      <c r="F137" s="707">
        <v>13905</v>
      </c>
      <c r="G137" s="707">
        <v>825</v>
      </c>
      <c r="H137" s="707" t="s">
        <v>564</v>
      </c>
      <c r="I137" s="707">
        <v>307</v>
      </c>
    </row>
    <row r="138" spans="1:9" x14ac:dyDescent="0.25">
      <c r="A138" s="718" t="s">
        <v>326</v>
      </c>
      <c r="B138" s="714" t="s">
        <v>139</v>
      </c>
      <c r="C138" s="707">
        <v>172</v>
      </c>
      <c r="D138" s="707">
        <v>77</v>
      </c>
      <c r="E138" s="707">
        <v>219</v>
      </c>
      <c r="F138" s="707">
        <v>4008</v>
      </c>
      <c r="G138" s="707">
        <v>127</v>
      </c>
      <c r="H138" s="707">
        <v>113</v>
      </c>
      <c r="I138" s="707">
        <v>167</v>
      </c>
    </row>
    <row r="139" spans="1:9" x14ac:dyDescent="0.25">
      <c r="A139" s="718" t="s">
        <v>326</v>
      </c>
      <c r="B139" s="714" t="s">
        <v>140</v>
      </c>
      <c r="C139" s="707">
        <v>740</v>
      </c>
      <c r="D139" s="707">
        <v>214</v>
      </c>
      <c r="E139" s="707">
        <v>901</v>
      </c>
      <c r="F139" s="707">
        <v>27100</v>
      </c>
      <c r="G139" s="707">
        <v>353</v>
      </c>
      <c r="H139" s="707" t="s">
        <v>564</v>
      </c>
      <c r="I139" s="707">
        <v>584</v>
      </c>
    </row>
    <row r="140" spans="1:9" x14ac:dyDescent="0.25">
      <c r="A140" s="718" t="s">
        <v>243</v>
      </c>
      <c r="B140" s="714" t="s">
        <v>141</v>
      </c>
      <c r="C140" s="707">
        <v>13</v>
      </c>
      <c r="D140" s="707">
        <v>3</v>
      </c>
      <c r="E140" s="707">
        <v>17</v>
      </c>
      <c r="F140" s="707">
        <v>5547</v>
      </c>
      <c r="G140" s="707">
        <v>1</v>
      </c>
      <c r="H140" s="707">
        <v>4</v>
      </c>
      <c r="I140" s="707">
        <v>8</v>
      </c>
    </row>
    <row r="141" spans="1:9" x14ac:dyDescent="0.25">
      <c r="A141" s="719" t="s">
        <v>320</v>
      </c>
      <c r="B141" s="714" t="s">
        <v>142</v>
      </c>
      <c r="C141" s="707">
        <v>150</v>
      </c>
      <c r="D141" s="707">
        <v>150</v>
      </c>
      <c r="E141" s="707">
        <v>37</v>
      </c>
      <c r="F141" s="707">
        <v>7073</v>
      </c>
      <c r="G141" s="707" t="s">
        <v>564</v>
      </c>
      <c r="H141" s="707" t="s">
        <v>564</v>
      </c>
      <c r="I141" s="707" t="s">
        <v>564</v>
      </c>
    </row>
    <row r="142" spans="1:9" x14ac:dyDescent="0.25">
      <c r="A142" s="718" t="s">
        <v>320</v>
      </c>
      <c r="B142" s="714" t="s">
        <v>143</v>
      </c>
      <c r="C142" s="707">
        <v>433</v>
      </c>
      <c r="D142" s="707">
        <v>229</v>
      </c>
      <c r="E142" s="707">
        <v>362</v>
      </c>
      <c r="F142" s="707">
        <v>17745</v>
      </c>
      <c r="G142" s="707">
        <v>237</v>
      </c>
      <c r="H142" s="707" t="s">
        <v>564</v>
      </c>
      <c r="I142" s="707">
        <v>237</v>
      </c>
    </row>
    <row r="143" spans="1:9" x14ac:dyDescent="0.25">
      <c r="A143" s="723" t="s">
        <v>320</v>
      </c>
      <c r="B143" s="714" t="s">
        <v>144</v>
      </c>
      <c r="C143" s="716" t="s">
        <v>564</v>
      </c>
      <c r="D143" s="716" t="s">
        <v>564</v>
      </c>
      <c r="E143" s="716" t="s">
        <v>564</v>
      </c>
      <c r="F143" s="716" t="s">
        <v>564</v>
      </c>
      <c r="G143" s="716" t="s">
        <v>564</v>
      </c>
      <c r="H143" s="712" t="s">
        <v>564</v>
      </c>
      <c r="I143" s="716" t="s">
        <v>564</v>
      </c>
    </row>
    <row r="144" spans="1:9" x14ac:dyDescent="0.25">
      <c r="A144" s="718" t="s">
        <v>243</v>
      </c>
      <c r="B144" s="714" t="s">
        <v>145</v>
      </c>
      <c r="C144" s="707">
        <v>128</v>
      </c>
      <c r="D144" s="707">
        <v>128</v>
      </c>
      <c r="E144" s="707">
        <v>142</v>
      </c>
      <c r="F144" s="707">
        <v>6940</v>
      </c>
      <c r="G144" s="707" t="s">
        <v>564</v>
      </c>
      <c r="H144" s="707" t="s">
        <v>564</v>
      </c>
      <c r="I144" s="707" t="s">
        <v>564</v>
      </c>
    </row>
    <row r="145" spans="1:9" x14ac:dyDescent="0.25">
      <c r="A145" s="718" t="s">
        <v>204</v>
      </c>
      <c r="B145" s="714" t="s">
        <v>146</v>
      </c>
      <c r="C145" s="707">
        <v>146</v>
      </c>
      <c r="D145" s="707">
        <v>64</v>
      </c>
      <c r="E145" s="707">
        <v>82</v>
      </c>
      <c r="F145" s="707">
        <v>2411</v>
      </c>
      <c r="G145" s="707">
        <v>138</v>
      </c>
      <c r="H145" s="707">
        <v>78</v>
      </c>
      <c r="I145" s="707">
        <v>148</v>
      </c>
    </row>
    <row r="146" spans="1:9" x14ac:dyDescent="0.25">
      <c r="A146" s="718" t="s">
        <v>204</v>
      </c>
      <c r="B146" s="714" t="s">
        <v>147</v>
      </c>
      <c r="C146" s="707">
        <v>205</v>
      </c>
      <c r="D146" s="707">
        <v>205</v>
      </c>
      <c r="E146" s="707">
        <v>215</v>
      </c>
      <c r="F146" s="707">
        <v>8594</v>
      </c>
      <c r="G146" s="707">
        <v>245</v>
      </c>
      <c r="H146" s="707">
        <v>10</v>
      </c>
      <c r="I146" s="707">
        <v>236</v>
      </c>
    </row>
    <row r="147" spans="1:9" x14ac:dyDescent="0.25">
      <c r="A147" s="718" t="s">
        <v>204</v>
      </c>
      <c r="B147" s="714" t="s">
        <v>148</v>
      </c>
      <c r="C147" s="707">
        <v>13355</v>
      </c>
      <c r="D147" s="707">
        <v>0</v>
      </c>
      <c r="E147" s="707">
        <v>6274</v>
      </c>
      <c r="F147" s="707">
        <v>150584</v>
      </c>
      <c r="G147" s="707" t="s">
        <v>564</v>
      </c>
      <c r="H147" s="707" t="s">
        <v>564</v>
      </c>
      <c r="I147" s="707" t="s">
        <v>564</v>
      </c>
    </row>
    <row r="148" spans="1:9" x14ac:dyDescent="0.25">
      <c r="A148" s="718" t="s">
        <v>199</v>
      </c>
      <c r="B148" s="714" t="s">
        <v>149</v>
      </c>
      <c r="C148" s="707">
        <v>9089</v>
      </c>
      <c r="D148" s="707">
        <v>8656</v>
      </c>
      <c r="E148" s="707">
        <v>8116</v>
      </c>
      <c r="F148" s="707">
        <v>121452</v>
      </c>
      <c r="G148" s="707">
        <v>7840</v>
      </c>
      <c r="H148" s="707">
        <v>7660</v>
      </c>
      <c r="I148" s="707">
        <v>7242</v>
      </c>
    </row>
    <row r="149" spans="1:9" x14ac:dyDescent="0.25">
      <c r="A149" s="718" t="s">
        <v>326</v>
      </c>
      <c r="B149" s="714" t="s">
        <v>150</v>
      </c>
      <c r="C149" s="708" t="s">
        <v>564</v>
      </c>
      <c r="D149" s="708" t="s">
        <v>564</v>
      </c>
      <c r="E149" s="708" t="s">
        <v>564</v>
      </c>
      <c r="F149" s="708" t="s">
        <v>564</v>
      </c>
      <c r="G149" s="710">
        <v>0</v>
      </c>
      <c r="H149" s="710">
        <v>0</v>
      </c>
      <c r="I149" s="710">
        <v>0</v>
      </c>
    </row>
    <row r="150" spans="1:9" x14ac:dyDescent="0.25">
      <c r="A150" s="718" t="s">
        <v>326</v>
      </c>
      <c r="B150" s="714" t="s">
        <v>151</v>
      </c>
      <c r="C150" s="708" t="s">
        <v>564</v>
      </c>
      <c r="D150" s="708" t="s">
        <v>564</v>
      </c>
      <c r="E150" s="708" t="s">
        <v>564</v>
      </c>
      <c r="F150" s="708" t="s">
        <v>564</v>
      </c>
      <c r="G150" s="710">
        <v>5</v>
      </c>
      <c r="H150" s="710">
        <v>6</v>
      </c>
      <c r="I150" s="710">
        <v>8</v>
      </c>
    </row>
    <row r="151" spans="1:9" x14ac:dyDescent="0.25">
      <c r="A151" s="718" t="s">
        <v>326</v>
      </c>
      <c r="B151" s="714" t="s">
        <v>152</v>
      </c>
      <c r="C151" s="708" t="s">
        <v>564</v>
      </c>
      <c r="D151" s="708" t="s">
        <v>564</v>
      </c>
      <c r="E151" s="708" t="s">
        <v>564</v>
      </c>
      <c r="F151" s="708" t="s">
        <v>564</v>
      </c>
      <c r="G151" s="710">
        <v>13</v>
      </c>
      <c r="H151" s="710">
        <v>14</v>
      </c>
      <c r="I151" s="710">
        <v>15</v>
      </c>
    </row>
    <row r="152" spans="1:9" x14ac:dyDescent="0.25">
      <c r="A152" s="718" t="s">
        <v>243</v>
      </c>
      <c r="B152" s="714" t="s">
        <v>153</v>
      </c>
      <c r="C152" s="708" t="s">
        <v>564</v>
      </c>
      <c r="D152" s="708" t="s">
        <v>564</v>
      </c>
      <c r="E152" s="708" t="s">
        <v>564</v>
      </c>
      <c r="F152" s="708" t="s">
        <v>564</v>
      </c>
      <c r="G152" s="710">
        <v>1</v>
      </c>
      <c r="H152" s="710" t="s">
        <v>564</v>
      </c>
      <c r="I152" s="710" t="s">
        <v>564</v>
      </c>
    </row>
    <row r="153" spans="1:9" x14ac:dyDescent="0.25">
      <c r="A153" s="723" t="s">
        <v>320</v>
      </c>
      <c r="B153" s="714" t="s">
        <v>154</v>
      </c>
      <c r="C153" s="713" t="s">
        <v>564</v>
      </c>
      <c r="D153" s="713" t="s">
        <v>564</v>
      </c>
      <c r="E153" s="713" t="s">
        <v>564</v>
      </c>
      <c r="F153" s="713" t="s">
        <v>564</v>
      </c>
      <c r="G153" s="713" t="s">
        <v>564</v>
      </c>
      <c r="H153" s="713" t="s">
        <v>564</v>
      </c>
      <c r="I153" s="713" t="s">
        <v>564</v>
      </c>
    </row>
    <row r="154" spans="1:9" x14ac:dyDescent="0.25">
      <c r="A154" s="718" t="s">
        <v>200</v>
      </c>
      <c r="B154" s="714" t="s">
        <v>155</v>
      </c>
      <c r="C154" s="707">
        <v>31</v>
      </c>
      <c r="D154" s="707">
        <v>31</v>
      </c>
      <c r="E154" s="707">
        <v>11</v>
      </c>
      <c r="F154" s="707">
        <v>321</v>
      </c>
      <c r="G154" s="707" t="s">
        <v>564</v>
      </c>
      <c r="H154" s="707">
        <v>20</v>
      </c>
      <c r="I154" s="707">
        <v>25</v>
      </c>
    </row>
    <row r="155" spans="1:9" x14ac:dyDescent="0.25">
      <c r="A155" s="723" t="s">
        <v>320</v>
      </c>
      <c r="B155" s="714" t="s">
        <v>156</v>
      </c>
      <c r="C155" s="713" t="s">
        <v>564</v>
      </c>
      <c r="D155" s="713" t="s">
        <v>564</v>
      </c>
      <c r="E155" s="713" t="s">
        <v>564</v>
      </c>
      <c r="F155" s="713" t="s">
        <v>564</v>
      </c>
      <c r="G155" s="713" t="s">
        <v>564</v>
      </c>
      <c r="H155" s="716" t="s">
        <v>564</v>
      </c>
      <c r="I155" s="716" t="s">
        <v>564</v>
      </c>
    </row>
    <row r="156" spans="1:9" x14ac:dyDescent="0.25">
      <c r="A156" s="718" t="s">
        <v>200</v>
      </c>
      <c r="B156" s="714" t="s">
        <v>157</v>
      </c>
      <c r="C156" s="707">
        <v>1371</v>
      </c>
      <c r="D156" s="707">
        <v>1371</v>
      </c>
      <c r="E156" s="707">
        <v>823</v>
      </c>
      <c r="F156" s="707">
        <v>12893</v>
      </c>
      <c r="G156" s="707">
        <v>348</v>
      </c>
      <c r="H156" s="707">
        <v>728</v>
      </c>
      <c r="I156" s="707">
        <v>638</v>
      </c>
    </row>
    <row r="157" spans="1:9" x14ac:dyDescent="0.25">
      <c r="A157" s="718" t="s">
        <v>204</v>
      </c>
      <c r="B157" s="714" t="s">
        <v>158</v>
      </c>
      <c r="C157" s="707">
        <v>3</v>
      </c>
      <c r="D157" s="707">
        <v>3</v>
      </c>
      <c r="E157" s="707">
        <v>11</v>
      </c>
      <c r="F157" s="707">
        <v>1154</v>
      </c>
      <c r="G157" s="707">
        <v>3</v>
      </c>
      <c r="H157" s="707" t="s">
        <v>564</v>
      </c>
      <c r="I157" s="707" t="s">
        <v>564</v>
      </c>
    </row>
    <row r="158" spans="1:9" x14ac:dyDescent="0.25">
      <c r="A158" s="718" t="s">
        <v>199</v>
      </c>
      <c r="B158" s="714" t="s">
        <v>159</v>
      </c>
      <c r="C158" s="708" t="s">
        <v>564</v>
      </c>
      <c r="D158" s="708" t="s">
        <v>564</v>
      </c>
      <c r="E158" s="708" t="s">
        <v>564</v>
      </c>
      <c r="F158" s="708" t="s">
        <v>564</v>
      </c>
      <c r="G158" s="710">
        <v>0</v>
      </c>
      <c r="H158" s="710">
        <v>3</v>
      </c>
      <c r="I158" s="710">
        <v>3</v>
      </c>
    </row>
    <row r="159" spans="1:9" x14ac:dyDescent="0.25">
      <c r="A159" s="718" t="s">
        <v>200</v>
      </c>
      <c r="B159" s="714" t="s">
        <v>160</v>
      </c>
      <c r="C159" s="707">
        <v>2686</v>
      </c>
      <c r="D159" s="707">
        <v>305</v>
      </c>
      <c r="E159" s="707">
        <v>385</v>
      </c>
      <c r="F159" s="707">
        <v>8680</v>
      </c>
      <c r="G159" s="707">
        <v>1182</v>
      </c>
      <c r="H159" s="707">
        <v>604</v>
      </c>
      <c r="I159" s="707">
        <v>693</v>
      </c>
    </row>
    <row r="160" spans="1:9" x14ac:dyDescent="0.25">
      <c r="A160" s="718" t="s">
        <v>243</v>
      </c>
      <c r="B160" s="714" t="s">
        <v>161</v>
      </c>
      <c r="C160" s="707">
        <v>9</v>
      </c>
      <c r="D160" s="707">
        <v>9</v>
      </c>
      <c r="E160" s="707">
        <v>23</v>
      </c>
      <c r="F160" s="707">
        <v>1131</v>
      </c>
      <c r="G160" s="707">
        <v>10</v>
      </c>
      <c r="H160" s="707">
        <v>0</v>
      </c>
      <c r="I160" s="707">
        <v>10</v>
      </c>
    </row>
    <row r="161" spans="1:9" x14ac:dyDescent="0.25">
      <c r="A161" s="719" t="s">
        <v>320</v>
      </c>
      <c r="B161" s="714" t="s">
        <v>162</v>
      </c>
      <c r="C161" s="707">
        <v>2</v>
      </c>
      <c r="D161" s="707">
        <v>1</v>
      </c>
      <c r="E161" s="707">
        <v>0</v>
      </c>
      <c r="F161" s="707">
        <v>203</v>
      </c>
      <c r="G161" s="707">
        <v>1</v>
      </c>
      <c r="H161" s="707">
        <v>0</v>
      </c>
      <c r="I161" s="707">
        <v>1</v>
      </c>
    </row>
    <row r="162" spans="1:9" x14ac:dyDescent="0.25">
      <c r="A162" s="718" t="s">
        <v>320</v>
      </c>
      <c r="B162" s="714" t="s">
        <v>163</v>
      </c>
      <c r="C162" s="707">
        <v>2</v>
      </c>
      <c r="D162" s="707">
        <v>0</v>
      </c>
      <c r="E162" s="707">
        <v>3</v>
      </c>
      <c r="F162" s="707">
        <v>154</v>
      </c>
      <c r="G162" s="707" t="s">
        <v>564</v>
      </c>
      <c r="H162" s="707" t="s">
        <v>564</v>
      </c>
      <c r="I162" s="707" t="s">
        <v>564</v>
      </c>
    </row>
    <row r="163" spans="1:9" x14ac:dyDescent="0.25">
      <c r="A163" s="718" t="s">
        <v>243</v>
      </c>
      <c r="B163" s="714" t="s">
        <v>164</v>
      </c>
      <c r="C163" s="708" t="s">
        <v>564</v>
      </c>
      <c r="D163" s="708" t="s">
        <v>564</v>
      </c>
      <c r="E163" s="708" t="s">
        <v>564</v>
      </c>
      <c r="F163" s="708" t="s">
        <v>564</v>
      </c>
      <c r="G163" s="710" t="s">
        <v>564</v>
      </c>
      <c r="H163" s="710" t="s">
        <v>564</v>
      </c>
      <c r="I163" s="710" t="s">
        <v>564</v>
      </c>
    </row>
    <row r="164" spans="1:9" x14ac:dyDescent="0.25">
      <c r="A164" s="718" t="s">
        <v>199</v>
      </c>
      <c r="B164" s="714" t="s">
        <v>165</v>
      </c>
      <c r="C164" s="707">
        <v>52</v>
      </c>
      <c r="D164" s="707">
        <v>30</v>
      </c>
      <c r="E164" s="707">
        <v>315</v>
      </c>
      <c r="F164" s="707">
        <v>1177</v>
      </c>
      <c r="G164" s="707" t="s">
        <v>564</v>
      </c>
      <c r="H164" s="707" t="s">
        <v>564</v>
      </c>
      <c r="I164" s="707">
        <v>48</v>
      </c>
    </row>
    <row r="165" spans="1:9" x14ac:dyDescent="0.25">
      <c r="A165" s="718" t="s">
        <v>199</v>
      </c>
      <c r="B165" s="714" t="s">
        <v>166</v>
      </c>
      <c r="C165" s="707">
        <v>232854</v>
      </c>
      <c r="D165" s="707">
        <v>61072</v>
      </c>
      <c r="E165" s="707">
        <v>156706</v>
      </c>
      <c r="F165" s="707">
        <v>2466565</v>
      </c>
      <c r="G165" s="707">
        <v>201191</v>
      </c>
      <c r="H165" s="707">
        <v>201055</v>
      </c>
      <c r="I165" s="707">
        <v>237547</v>
      </c>
    </row>
    <row r="166" spans="1:9" x14ac:dyDescent="0.25">
      <c r="A166" s="718" t="s">
        <v>199</v>
      </c>
      <c r="B166" s="714" t="s">
        <v>245</v>
      </c>
      <c r="C166" s="707">
        <v>1277</v>
      </c>
      <c r="D166" s="707">
        <v>541</v>
      </c>
      <c r="E166" s="707">
        <v>286</v>
      </c>
      <c r="F166" s="707">
        <v>6613</v>
      </c>
      <c r="G166" s="707" t="s">
        <v>564</v>
      </c>
      <c r="H166" s="707" t="s">
        <v>564</v>
      </c>
      <c r="I166" s="707" t="s">
        <v>564</v>
      </c>
    </row>
    <row r="167" spans="1:9" x14ac:dyDescent="0.25">
      <c r="A167" s="719" t="s">
        <v>320</v>
      </c>
      <c r="B167" s="714" t="s">
        <v>167</v>
      </c>
      <c r="C167" s="707">
        <v>56</v>
      </c>
      <c r="D167" s="707">
        <v>28</v>
      </c>
      <c r="E167" s="707">
        <v>2031</v>
      </c>
      <c r="F167" s="707">
        <v>99511</v>
      </c>
      <c r="G167" s="707">
        <v>27</v>
      </c>
      <c r="H167" s="707" t="s">
        <v>564</v>
      </c>
      <c r="I167" s="707">
        <v>94</v>
      </c>
    </row>
    <row r="168" spans="1:9" x14ac:dyDescent="0.25">
      <c r="A168" s="718" t="s">
        <v>202</v>
      </c>
      <c r="B168" s="714" t="s">
        <v>168</v>
      </c>
      <c r="C168" s="707">
        <v>9</v>
      </c>
      <c r="D168" s="707">
        <v>9</v>
      </c>
      <c r="E168" s="707">
        <v>27</v>
      </c>
      <c r="F168" s="707">
        <v>492</v>
      </c>
      <c r="G168" s="707">
        <v>4</v>
      </c>
      <c r="H168" s="707">
        <v>6</v>
      </c>
      <c r="I168" s="707">
        <v>6</v>
      </c>
    </row>
    <row r="169" spans="1:9" x14ac:dyDescent="0.25">
      <c r="A169" s="718" t="s">
        <v>201</v>
      </c>
      <c r="B169" s="714" t="s">
        <v>242</v>
      </c>
      <c r="C169" s="707">
        <v>74</v>
      </c>
      <c r="D169" s="707">
        <v>0</v>
      </c>
      <c r="E169" s="707">
        <v>250</v>
      </c>
      <c r="F169" s="707">
        <v>3058</v>
      </c>
      <c r="G169" s="707" t="s">
        <v>564</v>
      </c>
      <c r="H169" s="707" t="s">
        <v>564</v>
      </c>
      <c r="I169" s="707">
        <v>88</v>
      </c>
    </row>
    <row r="170" spans="1:9" x14ac:dyDescent="0.25">
      <c r="A170" s="718" t="s">
        <v>326</v>
      </c>
      <c r="B170" s="714" t="s">
        <v>169</v>
      </c>
      <c r="C170" s="707">
        <v>109</v>
      </c>
      <c r="D170" s="707">
        <v>0</v>
      </c>
      <c r="E170" s="707">
        <v>84</v>
      </c>
      <c r="F170" s="707">
        <v>1298</v>
      </c>
      <c r="G170" s="707" t="s">
        <v>564</v>
      </c>
      <c r="H170" s="707" t="s">
        <v>564</v>
      </c>
      <c r="I170" s="707" t="s">
        <v>564</v>
      </c>
    </row>
    <row r="171" spans="1:9" x14ac:dyDescent="0.25">
      <c r="A171" s="718" t="s">
        <v>199</v>
      </c>
      <c r="B171" s="714" t="s">
        <v>170</v>
      </c>
      <c r="C171" s="707">
        <v>11148</v>
      </c>
      <c r="D171" s="707">
        <v>5018</v>
      </c>
      <c r="E171" s="707">
        <v>7898</v>
      </c>
      <c r="F171" s="707">
        <v>92240</v>
      </c>
      <c r="G171" s="707">
        <v>9082</v>
      </c>
      <c r="H171" s="707">
        <v>9260</v>
      </c>
      <c r="I171" s="707">
        <v>8550</v>
      </c>
    </row>
    <row r="172" spans="1:9" x14ac:dyDescent="0.25">
      <c r="A172" s="718" t="s">
        <v>320</v>
      </c>
      <c r="B172" s="714" t="s">
        <v>171</v>
      </c>
      <c r="C172" s="707">
        <v>200</v>
      </c>
      <c r="D172" s="707">
        <v>100</v>
      </c>
      <c r="E172" s="707">
        <v>86</v>
      </c>
      <c r="F172" s="707">
        <v>5825</v>
      </c>
      <c r="G172" s="707">
        <v>23</v>
      </c>
      <c r="H172" s="707" t="s">
        <v>564</v>
      </c>
      <c r="I172" s="707" t="s">
        <v>564</v>
      </c>
    </row>
    <row r="173" spans="1:9" x14ac:dyDescent="0.25">
      <c r="A173" s="718" t="s">
        <v>320</v>
      </c>
      <c r="B173" s="714" t="s">
        <v>172</v>
      </c>
      <c r="C173" s="707">
        <v>115</v>
      </c>
      <c r="D173" s="707">
        <v>115</v>
      </c>
      <c r="E173" s="707">
        <v>192</v>
      </c>
      <c r="F173" s="707">
        <v>9391</v>
      </c>
      <c r="G173" s="707" t="s">
        <v>564</v>
      </c>
      <c r="H173" s="707" t="s">
        <v>564</v>
      </c>
      <c r="I173" s="707" t="s">
        <v>564</v>
      </c>
    </row>
    <row r="174" spans="1:9" x14ac:dyDescent="0.25">
      <c r="A174" s="720" t="s">
        <v>201</v>
      </c>
      <c r="B174" s="714" t="s">
        <v>173</v>
      </c>
      <c r="C174" s="708" t="s">
        <v>564</v>
      </c>
      <c r="D174" s="708" t="s">
        <v>564</v>
      </c>
      <c r="E174" s="708" t="s">
        <v>564</v>
      </c>
      <c r="F174" s="708" t="s">
        <v>564</v>
      </c>
      <c r="G174" s="710" t="s">
        <v>564</v>
      </c>
      <c r="H174" s="710" t="s">
        <v>564</v>
      </c>
      <c r="I174" s="710" t="s">
        <v>564</v>
      </c>
    </row>
    <row r="175" spans="1:9" x14ac:dyDescent="0.25">
      <c r="A175" s="718" t="s">
        <v>204</v>
      </c>
      <c r="B175" s="714" t="s">
        <v>174</v>
      </c>
      <c r="C175" s="707">
        <v>117</v>
      </c>
      <c r="D175" s="707">
        <v>41</v>
      </c>
      <c r="E175" s="707">
        <v>254</v>
      </c>
      <c r="F175" s="707">
        <v>1145</v>
      </c>
      <c r="G175" s="707">
        <v>27</v>
      </c>
      <c r="H175" s="707">
        <v>86</v>
      </c>
      <c r="I175" s="707">
        <v>84</v>
      </c>
    </row>
    <row r="176" spans="1:9" x14ac:dyDescent="0.25">
      <c r="A176" s="718" t="s">
        <v>243</v>
      </c>
      <c r="B176" s="714" t="s">
        <v>175</v>
      </c>
      <c r="C176" s="707">
        <v>4843</v>
      </c>
      <c r="D176" s="707">
        <v>3300</v>
      </c>
      <c r="E176" s="707">
        <v>5142</v>
      </c>
      <c r="F176" s="707">
        <v>240907</v>
      </c>
      <c r="G176" s="707">
        <v>3710</v>
      </c>
      <c r="H176" s="707">
        <v>2919</v>
      </c>
      <c r="I176" s="707">
        <v>5064</v>
      </c>
    </row>
    <row r="177" spans="1:9" x14ac:dyDescent="0.25">
      <c r="A177" s="718" t="s">
        <v>204</v>
      </c>
      <c r="B177" s="714" t="s">
        <v>176</v>
      </c>
      <c r="C177" s="707">
        <v>0</v>
      </c>
      <c r="D177" s="707">
        <v>0</v>
      </c>
      <c r="E177" s="707">
        <v>0</v>
      </c>
      <c r="F177" s="707">
        <v>0</v>
      </c>
      <c r="G177" s="707" t="s">
        <v>564</v>
      </c>
      <c r="H177" s="707" t="s">
        <v>564</v>
      </c>
      <c r="I177" s="707" t="s">
        <v>564</v>
      </c>
    </row>
    <row r="178" spans="1:9" x14ac:dyDescent="0.25">
      <c r="A178" s="718" t="s">
        <v>243</v>
      </c>
      <c r="B178" s="714" t="s">
        <v>177</v>
      </c>
      <c r="C178" s="708" t="s">
        <v>564</v>
      </c>
      <c r="D178" s="708" t="s">
        <v>564</v>
      </c>
      <c r="E178" s="708" t="s">
        <v>564</v>
      </c>
      <c r="F178" s="708" t="s">
        <v>564</v>
      </c>
      <c r="G178" s="710">
        <v>2</v>
      </c>
      <c r="H178" s="710">
        <v>8</v>
      </c>
      <c r="I178" s="710">
        <v>8</v>
      </c>
    </row>
    <row r="179" spans="1:9" x14ac:dyDescent="0.25">
      <c r="A179" s="718" t="s">
        <v>200</v>
      </c>
      <c r="B179" s="714" t="s">
        <v>178</v>
      </c>
      <c r="C179" s="707">
        <v>4465</v>
      </c>
      <c r="D179" s="707">
        <v>1043</v>
      </c>
      <c r="E179" s="707">
        <v>3258</v>
      </c>
      <c r="F179" s="707">
        <v>31231</v>
      </c>
      <c r="G179" s="707">
        <v>828</v>
      </c>
      <c r="H179" s="707">
        <v>2412</v>
      </c>
      <c r="I179" s="707">
        <v>2705</v>
      </c>
    </row>
    <row r="180" spans="1:9" x14ac:dyDescent="0.25">
      <c r="A180" s="718" t="s">
        <v>243</v>
      </c>
      <c r="B180" s="714" t="s">
        <v>179</v>
      </c>
      <c r="C180" s="708" t="s">
        <v>564</v>
      </c>
      <c r="D180" s="708" t="s">
        <v>564</v>
      </c>
      <c r="E180" s="708" t="s">
        <v>564</v>
      </c>
      <c r="F180" s="708" t="s">
        <v>564</v>
      </c>
      <c r="G180" s="710" t="s">
        <v>564</v>
      </c>
      <c r="H180" s="710" t="s">
        <v>564</v>
      </c>
      <c r="I180" s="710" t="s">
        <v>564</v>
      </c>
    </row>
    <row r="181" spans="1:9" x14ac:dyDescent="0.25">
      <c r="A181" s="719" t="s">
        <v>326</v>
      </c>
      <c r="B181" s="714" t="s">
        <v>180</v>
      </c>
      <c r="C181" s="707">
        <v>151</v>
      </c>
      <c r="D181" s="707">
        <v>0</v>
      </c>
      <c r="E181" s="707">
        <v>146</v>
      </c>
      <c r="F181" s="707">
        <v>5988</v>
      </c>
      <c r="G181" s="707">
        <v>90</v>
      </c>
      <c r="H181" s="707">
        <v>131</v>
      </c>
      <c r="I181" s="707">
        <v>162</v>
      </c>
    </row>
    <row r="182" spans="1:9" x14ac:dyDescent="0.25">
      <c r="A182" s="718" t="s">
        <v>201</v>
      </c>
      <c r="B182" s="714" t="s">
        <v>181</v>
      </c>
      <c r="C182" s="707">
        <v>12</v>
      </c>
      <c r="D182" s="707">
        <v>12</v>
      </c>
      <c r="E182" s="707">
        <v>21</v>
      </c>
      <c r="F182" s="707">
        <v>525</v>
      </c>
      <c r="G182" s="707">
        <v>7</v>
      </c>
      <c r="H182" s="707">
        <v>0</v>
      </c>
      <c r="I182" s="707">
        <v>7</v>
      </c>
    </row>
    <row r="183" spans="1:9" x14ac:dyDescent="0.25">
      <c r="A183" s="718" t="s">
        <v>204</v>
      </c>
      <c r="B183" s="714" t="s">
        <v>182</v>
      </c>
      <c r="C183" s="707">
        <v>0</v>
      </c>
      <c r="D183" s="707">
        <v>0</v>
      </c>
      <c r="E183" s="707">
        <v>0</v>
      </c>
      <c r="F183" s="707">
        <v>2950</v>
      </c>
      <c r="G183" s="707">
        <v>6</v>
      </c>
      <c r="H183" s="707" t="s">
        <v>564</v>
      </c>
      <c r="I183" s="707">
        <v>5</v>
      </c>
    </row>
    <row r="184" spans="1:9" x14ac:dyDescent="0.25">
      <c r="A184" s="718" t="s">
        <v>204</v>
      </c>
      <c r="B184" s="714" t="s">
        <v>183</v>
      </c>
      <c r="C184" s="708" t="s">
        <v>564</v>
      </c>
      <c r="D184" s="708" t="s">
        <v>564</v>
      </c>
      <c r="E184" s="708" t="s">
        <v>564</v>
      </c>
      <c r="F184" s="708" t="s">
        <v>564</v>
      </c>
      <c r="G184" s="710" t="s">
        <v>564</v>
      </c>
      <c r="H184" s="710" t="s">
        <v>564</v>
      </c>
      <c r="I184" s="710" t="s">
        <v>564</v>
      </c>
    </row>
    <row r="185" spans="1:9" x14ac:dyDescent="0.25">
      <c r="A185" s="718" t="s">
        <v>243</v>
      </c>
      <c r="B185" s="714" t="s">
        <v>184</v>
      </c>
      <c r="C185" s="708" t="s">
        <v>564</v>
      </c>
      <c r="D185" s="708" t="s">
        <v>564</v>
      </c>
      <c r="E185" s="708" t="s">
        <v>564</v>
      </c>
      <c r="F185" s="708" t="s">
        <v>564</v>
      </c>
      <c r="G185" s="710" t="s">
        <v>564</v>
      </c>
      <c r="H185" s="710" t="s">
        <v>564</v>
      </c>
      <c r="I185" s="710" t="s">
        <v>564</v>
      </c>
    </row>
    <row r="186" spans="1:9" x14ac:dyDescent="0.25">
      <c r="A186" s="718" t="s">
        <v>199</v>
      </c>
      <c r="B186" s="714" t="s">
        <v>185</v>
      </c>
      <c r="C186" s="707">
        <v>88266</v>
      </c>
      <c r="D186" s="707">
        <v>75566</v>
      </c>
      <c r="E186" s="707">
        <v>43525</v>
      </c>
      <c r="F186" s="707">
        <v>551650</v>
      </c>
      <c r="G186" s="707">
        <v>42667</v>
      </c>
      <c r="H186" s="707">
        <v>30655</v>
      </c>
      <c r="I186" s="707">
        <v>37423</v>
      </c>
    </row>
    <row r="187" spans="1:9" x14ac:dyDescent="0.25">
      <c r="A187" s="718" t="s">
        <v>204</v>
      </c>
      <c r="B187" s="714" t="s">
        <v>186</v>
      </c>
      <c r="C187" s="707">
        <v>3548</v>
      </c>
      <c r="D187" s="707">
        <v>0</v>
      </c>
      <c r="E187" s="707">
        <v>2945</v>
      </c>
      <c r="F187" s="707">
        <v>52840</v>
      </c>
      <c r="G187" s="707">
        <v>2537</v>
      </c>
      <c r="H187" s="707">
        <v>3211</v>
      </c>
      <c r="I187" s="707">
        <v>3742</v>
      </c>
    </row>
    <row r="188" spans="1:9" x14ac:dyDescent="0.25">
      <c r="A188" s="719" t="s">
        <v>201</v>
      </c>
      <c r="B188" s="714" t="s">
        <v>187</v>
      </c>
      <c r="C188" s="708" t="s">
        <v>564</v>
      </c>
      <c r="D188" s="708" t="s">
        <v>564</v>
      </c>
      <c r="E188" s="708" t="s">
        <v>564</v>
      </c>
      <c r="F188" s="708" t="s">
        <v>564</v>
      </c>
      <c r="G188" s="710">
        <v>4</v>
      </c>
      <c r="H188" s="710">
        <v>4</v>
      </c>
      <c r="I188" s="710">
        <v>4</v>
      </c>
    </row>
    <row r="189" spans="1:9" x14ac:dyDescent="0.25">
      <c r="A189" s="718" t="s">
        <v>320</v>
      </c>
      <c r="B189" s="714" t="s">
        <v>188</v>
      </c>
      <c r="C189" s="707">
        <v>1092</v>
      </c>
      <c r="D189" s="707">
        <v>1092</v>
      </c>
      <c r="E189" s="707">
        <v>1310</v>
      </c>
      <c r="F189" s="707">
        <v>64177</v>
      </c>
      <c r="G189" s="707">
        <v>1098</v>
      </c>
      <c r="H189" s="707" t="s">
        <v>564</v>
      </c>
      <c r="I189" s="707" t="s">
        <v>564</v>
      </c>
    </row>
    <row r="190" spans="1:9" x14ac:dyDescent="0.25">
      <c r="A190" s="718" t="s">
        <v>199</v>
      </c>
      <c r="B190" s="714" t="s">
        <v>189</v>
      </c>
      <c r="C190" s="707">
        <v>73960</v>
      </c>
      <c r="D190" s="707">
        <v>40051</v>
      </c>
      <c r="E190" s="707">
        <v>38848</v>
      </c>
      <c r="F190" s="707">
        <v>473707</v>
      </c>
      <c r="G190" s="707">
        <v>26617</v>
      </c>
      <c r="H190" s="707">
        <v>23312</v>
      </c>
      <c r="I190" s="707">
        <v>68238</v>
      </c>
    </row>
    <row r="191" spans="1:9" x14ac:dyDescent="0.25">
      <c r="A191" s="718" t="s">
        <v>320</v>
      </c>
      <c r="B191" s="714" t="s">
        <v>190</v>
      </c>
      <c r="C191" s="707">
        <v>6309</v>
      </c>
      <c r="D191" s="707">
        <v>0</v>
      </c>
      <c r="E191" s="707">
        <v>13000</v>
      </c>
      <c r="F191" s="707">
        <v>637000</v>
      </c>
      <c r="G191" s="707" t="s">
        <v>564</v>
      </c>
      <c r="H191" s="707" t="s">
        <v>564</v>
      </c>
      <c r="I191" s="707" t="s">
        <v>564</v>
      </c>
    </row>
    <row r="192" spans="1:9" x14ac:dyDescent="0.25">
      <c r="A192" s="718" t="s">
        <v>326</v>
      </c>
      <c r="B192" s="714" t="s">
        <v>191</v>
      </c>
      <c r="C192" s="707">
        <v>149</v>
      </c>
      <c r="D192" s="707">
        <v>14</v>
      </c>
      <c r="E192" s="707">
        <v>121</v>
      </c>
      <c r="F192" s="707">
        <v>5551</v>
      </c>
      <c r="G192" s="707">
        <v>135</v>
      </c>
      <c r="H192" s="707">
        <v>135</v>
      </c>
      <c r="I192" s="707">
        <v>135</v>
      </c>
    </row>
    <row r="193" spans="1:9" x14ac:dyDescent="0.25">
      <c r="A193" s="718" t="s">
        <v>204</v>
      </c>
      <c r="B193" s="714" t="s">
        <v>192</v>
      </c>
      <c r="C193" s="707">
        <v>542</v>
      </c>
      <c r="D193" s="707">
        <v>114</v>
      </c>
      <c r="E193" s="707">
        <v>3145</v>
      </c>
      <c r="F193" s="707">
        <v>5146</v>
      </c>
      <c r="G193" s="707">
        <v>230</v>
      </c>
      <c r="H193" s="707" t="s">
        <v>564</v>
      </c>
      <c r="I193" s="707">
        <v>593</v>
      </c>
    </row>
    <row r="194" spans="1:9" x14ac:dyDescent="0.25">
      <c r="A194" s="718" t="s">
        <v>243</v>
      </c>
      <c r="B194" s="714" t="s">
        <v>193</v>
      </c>
      <c r="C194" s="708" t="s">
        <v>564</v>
      </c>
      <c r="D194" s="708" t="s">
        <v>564</v>
      </c>
      <c r="E194" s="708" t="s">
        <v>564</v>
      </c>
      <c r="F194" s="708" t="s">
        <v>564</v>
      </c>
      <c r="G194" s="710">
        <v>0</v>
      </c>
      <c r="H194" s="710">
        <v>0</v>
      </c>
      <c r="I194" s="710">
        <v>0</v>
      </c>
    </row>
    <row r="195" spans="1:9" x14ac:dyDescent="0.25">
      <c r="A195" s="718" t="s">
        <v>326</v>
      </c>
      <c r="B195" s="714" t="s">
        <v>194</v>
      </c>
      <c r="C195" s="707">
        <v>432</v>
      </c>
      <c r="D195" s="707">
        <v>432</v>
      </c>
      <c r="E195" s="707">
        <v>976</v>
      </c>
      <c r="F195" s="707">
        <v>42095</v>
      </c>
      <c r="G195" s="707">
        <v>125</v>
      </c>
      <c r="H195" s="707" t="s">
        <v>564</v>
      </c>
      <c r="I195" s="707" t="s">
        <v>564</v>
      </c>
    </row>
    <row r="196" spans="1:9" x14ac:dyDescent="0.25">
      <c r="A196" s="718" t="s">
        <v>243</v>
      </c>
      <c r="B196" s="714" t="s">
        <v>195</v>
      </c>
      <c r="C196" s="707">
        <v>1192</v>
      </c>
      <c r="D196" s="707">
        <v>791</v>
      </c>
      <c r="E196" s="707">
        <v>4204</v>
      </c>
      <c r="F196" s="707">
        <v>78483</v>
      </c>
      <c r="G196" s="707">
        <v>1985</v>
      </c>
      <c r="H196" s="707">
        <v>1122</v>
      </c>
      <c r="I196" s="707">
        <v>1770</v>
      </c>
    </row>
    <row r="197" spans="1:9" x14ac:dyDescent="0.25">
      <c r="A197" s="718" t="s">
        <v>201</v>
      </c>
      <c r="B197" s="714" t="s">
        <v>196</v>
      </c>
      <c r="C197" s="707">
        <v>20</v>
      </c>
      <c r="D197" s="707">
        <v>15</v>
      </c>
      <c r="E197" s="707">
        <v>59</v>
      </c>
      <c r="F197" s="707">
        <v>842</v>
      </c>
      <c r="G197" s="707">
        <v>10</v>
      </c>
      <c r="H197" s="707">
        <v>15</v>
      </c>
      <c r="I197" s="707">
        <v>18</v>
      </c>
    </row>
    <row r="198" spans="1:9" x14ac:dyDescent="0.25">
      <c r="A198" s="718" t="s">
        <v>199</v>
      </c>
      <c r="B198" s="714" t="s">
        <v>197</v>
      </c>
      <c r="C198" s="707">
        <v>59227</v>
      </c>
      <c r="D198" s="707">
        <v>33825</v>
      </c>
      <c r="E198" s="707">
        <v>49389</v>
      </c>
      <c r="F198" s="707">
        <v>530702</v>
      </c>
      <c r="G198" s="707">
        <v>43141</v>
      </c>
      <c r="H198" s="707">
        <v>30712</v>
      </c>
      <c r="I198" s="707">
        <v>31402</v>
      </c>
    </row>
    <row r="199" spans="1:9" x14ac:dyDescent="0.25">
      <c r="A199" s="721" t="s">
        <v>199</v>
      </c>
      <c r="B199" s="715" t="s">
        <v>198</v>
      </c>
      <c r="C199" s="709">
        <v>54842</v>
      </c>
      <c r="D199" s="709">
        <v>26959</v>
      </c>
      <c r="E199" s="709">
        <v>46319</v>
      </c>
      <c r="F199" s="709">
        <v>618980</v>
      </c>
      <c r="G199" s="709">
        <v>35273</v>
      </c>
      <c r="H199" s="709">
        <v>38351</v>
      </c>
      <c r="I199" s="709">
        <v>53177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36"/>
  <sheetViews>
    <sheetView zoomScaleNormal="100" workbookViewId="0">
      <pane xSplit="1" ySplit="3" topLeftCell="B130" activePane="bottomRight" state="frozen"/>
      <selection pane="topRight" activeCell="B1" sqref="B1"/>
      <selection pane="bottomLeft" activeCell="A4" sqref="A4"/>
      <selection pane="bottomRight" activeCell="C4" sqref="C4:C130"/>
    </sheetView>
  </sheetViews>
  <sheetFormatPr defaultColWidth="15.625" defaultRowHeight="15.75" x14ac:dyDescent="0.25"/>
  <cols>
    <col min="1" max="1" width="27.5" style="771" bestFit="1" customWidth="1"/>
    <col min="2" max="2" width="9.25" style="771" bestFit="1" customWidth="1"/>
    <col min="3" max="3" width="33" style="771" bestFit="1" customWidth="1"/>
    <col min="4" max="4" width="9.25" style="771" bestFit="1" customWidth="1"/>
    <col min="5" max="5" width="35" style="771" bestFit="1" customWidth="1"/>
    <col min="6" max="6" width="9.25" style="771" bestFit="1" customWidth="1"/>
    <col min="7" max="7" width="32.125" style="771" bestFit="1" customWidth="1"/>
    <col min="8" max="8" width="9.25" style="771" bestFit="1" customWidth="1"/>
    <col min="9" max="9" width="30.125" style="771" bestFit="1" customWidth="1"/>
    <col min="10" max="10" width="9.25" style="771" bestFit="1" customWidth="1"/>
    <col min="11" max="11" width="31.875" style="771" bestFit="1" customWidth="1"/>
    <col min="12" max="12" width="9.25" style="771" customWidth="1"/>
    <col min="13" max="13" width="29" style="771" bestFit="1" customWidth="1"/>
    <col min="14" max="14" width="9.25" style="771" bestFit="1" customWidth="1"/>
    <col min="15" max="15" width="36.875" style="771" bestFit="1" customWidth="1"/>
    <col min="16" max="16" width="9.25" style="771" customWidth="1"/>
    <col min="17" max="17" width="23.375" style="771" bestFit="1" customWidth="1"/>
    <col min="18" max="18" width="9.25" style="771" customWidth="1"/>
    <col min="19" max="19" width="25" style="771" bestFit="1" customWidth="1"/>
    <col min="20" max="20" width="9.25" style="771" bestFit="1" customWidth="1"/>
    <col min="21" max="21" width="22.25" style="771" bestFit="1" customWidth="1"/>
    <col min="22" max="16384" width="15.625" style="771"/>
  </cols>
  <sheetData>
    <row r="1" spans="1:21" ht="16.5" thickBot="1" x14ac:dyDescent="0.3"/>
    <row r="2" spans="1:21" s="769" customFormat="1" ht="16.5" thickBot="1" x14ac:dyDescent="0.3">
      <c r="B2" s="1003" t="s">
        <v>1256</v>
      </c>
      <c r="C2" s="772" t="s">
        <v>1260</v>
      </c>
      <c r="D2" s="1003" t="s">
        <v>1256</v>
      </c>
      <c r="E2" s="775" t="s">
        <v>1258</v>
      </c>
      <c r="F2" s="1003" t="s">
        <v>1256</v>
      </c>
      <c r="G2" s="772" t="s">
        <v>1259</v>
      </c>
      <c r="H2" s="1003" t="s">
        <v>1256</v>
      </c>
      <c r="I2" s="776" t="s">
        <v>1261</v>
      </c>
      <c r="J2" s="1003" t="s">
        <v>1256</v>
      </c>
      <c r="K2" s="772" t="s">
        <v>1262</v>
      </c>
      <c r="L2" s="1003" t="s">
        <v>1256</v>
      </c>
      <c r="M2" s="776" t="s">
        <v>1263</v>
      </c>
      <c r="N2" s="1003" t="s">
        <v>1256</v>
      </c>
      <c r="O2" s="772" t="s">
        <v>1264</v>
      </c>
      <c r="P2" s="1003" t="s">
        <v>1256</v>
      </c>
      <c r="Q2" s="776" t="s">
        <v>1265</v>
      </c>
      <c r="R2" s="1003" t="s">
        <v>1256</v>
      </c>
      <c r="S2" s="772" t="s">
        <v>1266</v>
      </c>
      <c r="T2" s="1003" t="s">
        <v>1256</v>
      </c>
      <c r="U2" s="776" t="s">
        <v>1267</v>
      </c>
    </row>
    <row r="3" spans="1:21" s="769" customFormat="1" ht="16.5" thickBot="1" x14ac:dyDescent="0.3">
      <c r="B3" s="1004"/>
      <c r="C3" s="770" t="s">
        <v>1257</v>
      </c>
      <c r="D3" s="1004"/>
      <c r="E3" s="770" t="s">
        <v>1257</v>
      </c>
      <c r="F3" s="1004"/>
      <c r="G3" s="770" t="s">
        <v>1257</v>
      </c>
      <c r="H3" s="1004"/>
      <c r="I3" s="770" t="s">
        <v>1257</v>
      </c>
      <c r="J3" s="1004"/>
      <c r="K3" s="770" t="s">
        <v>1257</v>
      </c>
      <c r="L3" s="1004"/>
      <c r="M3" s="770" t="s">
        <v>1257</v>
      </c>
      <c r="N3" s="1004"/>
      <c r="O3" s="770" t="s">
        <v>1257</v>
      </c>
      <c r="P3" s="1004"/>
      <c r="Q3" s="770" t="s">
        <v>1257</v>
      </c>
      <c r="R3" s="1004"/>
      <c r="S3" s="770" t="s">
        <v>1257</v>
      </c>
      <c r="T3" s="1004"/>
      <c r="U3" s="770" t="s">
        <v>1257</v>
      </c>
    </row>
    <row r="4" spans="1:21" s="769" customFormat="1" ht="16.5" thickBot="1" x14ac:dyDescent="0.3">
      <c r="A4" s="733" t="s">
        <v>5</v>
      </c>
      <c r="B4" s="773">
        <v>2012</v>
      </c>
      <c r="C4" s="774">
        <v>17</v>
      </c>
      <c r="D4" s="777">
        <v>2012</v>
      </c>
      <c r="E4" s="778">
        <v>0</v>
      </c>
      <c r="F4" s="773">
        <v>2013</v>
      </c>
      <c r="G4" s="774">
        <v>14.7</v>
      </c>
      <c r="H4" s="777">
        <v>2011</v>
      </c>
      <c r="I4" s="778">
        <v>42.59</v>
      </c>
      <c r="J4" s="773">
        <v>2012</v>
      </c>
      <c r="K4" s="774">
        <v>2.7</v>
      </c>
      <c r="L4" s="777">
        <v>2013</v>
      </c>
      <c r="M4" s="778">
        <v>22</v>
      </c>
      <c r="N4" s="773">
        <v>2012</v>
      </c>
      <c r="O4" s="774">
        <v>64.3</v>
      </c>
      <c r="P4" s="777">
        <v>2013</v>
      </c>
      <c r="Q4" s="778">
        <v>52.9</v>
      </c>
      <c r="R4" s="773">
        <v>2012</v>
      </c>
      <c r="S4" s="774">
        <v>0.3</v>
      </c>
      <c r="T4" s="777">
        <v>2013</v>
      </c>
      <c r="U4" s="778">
        <v>4.3</v>
      </c>
    </row>
    <row r="5" spans="1:21" s="769" customFormat="1" ht="16.5" thickBot="1" x14ac:dyDescent="0.3">
      <c r="A5" s="733" t="s">
        <v>6</v>
      </c>
      <c r="B5" s="795"/>
      <c r="C5" s="795"/>
      <c r="D5" s="777">
        <v>2007</v>
      </c>
      <c r="E5" s="778" t="s">
        <v>1274</v>
      </c>
      <c r="F5" s="795"/>
      <c r="G5" s="795"/>
      <c r="H5" s="795"/>
      <c r="I5" s="795"/>
      <c r="J5" s="795"/>
      <c r="K5" s="795"/>
      <c r="L5" s="795"/>
      <c r="M5" s="795"/>
      <c r="N5" s="795"/>
      <c r="O5" s="795"/>
      <c r="P5" s="795"/>
      <c r="Q5" s="795"/>
      <c r="R5" s="795"/>
      <c r="S5" s="795"/>
      <c r="T5" s="795"/>
      <c r="U5" s="795"/>
    </row>
    <row r="6" spans="1:21" s="769" customFormat="1" ht="16.5" thickBot="1" x14ac:dyDescent="0.3">
      <c r="A6" s="733" t="s">
        <v>7</v>
      </c>
      <c r="B6" s="795"/>
      <c r="C6" s="795"/>
      <c r="D6" s="777">
        <v>2013</v>
      </c>
      <c r="E6" s="778">
        <v>11.1</v>
      </c>
      <c r="F6" s="773">
        <v>2013</v>
      </c>
      <c r="G6" s="774">
        <v>86.7</v>
      </c>
      <c r="J6" s="773">
        <v>2013</v>
      </c>
      <c r="K6" s="774">
        <v>5.3</v>
      </c>
      <c r="L6" s="777">
        <v>2013</v>
      </c>
      <c r="M6" s="778">
        <v>78.900000000000006</v>
      </c>
      <c r="P6" s="777">
        <v>2012</v>
      </c>
      <c r="Q6" s="778">
        <v>55.6</v>
      </c>
      <c r="R6" s="773">
        <v>2012</v>
      </c>
      <c r="S6" s="774">
        <v>4.3</v>
      </c>
      <c r="T6" s="777">
        <v>2012</v>
      </c>
      <c r="U6" s="778">
        <v>39.200000000000003</v>
      </c>
    </row>
    <row r="7" spans="1:21" s="769" customFormat="1" ht="16.5" thickBot="1" x14ac:dyDescent="0.3">
      <c r="A7" s="733" t="s">
        <v>8</v>
      </c>
      <c r="B7" s="795"/>
      <c r="C7" s="795"/>
      <c r="D7" s="777">
        <v>2011</v>
      </c>
      <c r="E7" s="778">
        <v>8.23</v>
      </c>
      <c r="F7" s="795"/>
      <c r="G7" s="795"/>
      <c r="H7" s="795"/>
      <c r="I7" s="795"/>
      <c r="J7" s="795"/>
      <c r="K7" s="795"/>
      <c r="L7" s="795"/>
      <c r="M7" s="795"/>
      <c r="N7" s="795"/>
      <c r="O7" s="795"/>
      <c r="P7" s="795"/>
      <c r="Q7" s="795"/>
      <c r="R7" s="795"/>
      <c r="S7" s="795"/>
      <c r="T7" s="795"/>
      <c r="U7" s="795"/>
    </row>
    <row r="8" spans="1:21" s="769" customFormat="1" ht="16.5" thickBot="1" x14ac:dyDescent="0.3">
      <c r="A8" s="733" t="s">
        <v>9</v>
      </c>
      <c r="B8" s="773">
        <v>2011</v>
      </c>
      <c r="C8" s="774">
        <v>25.36</v>
      </c>
      <c r="D8" s="795"/>
      <c r="E8" s="795"/>
      <c r="F8" s="773">
        <v>2011</v>
      </c>
      <c r="G8" s="774">
        <v>29.63</v>
      </c>
      <c r="H8" s="795"/>
      <c r="I8" s="795"/>
      <c r="J8" s="795"/>
      <c r="K8" s="795"/>
      <c r="L8" s="795"/>
      <c r="M8" s="795"/>
      <c r="N8" s="795"/>
      <c r="O8" s="795"/>
      <c r="P8" s="777">
        <v>2011</v>
      </c>
      <c r="Q8" s="778">
        <v>74.03</v>
      </c>
      <c r="R8" s="773">
        <v>2011</v>
      </c>
      <c r="S8" s="774">
        <v>7.16</v>
      </c>
      <c r="T8" s="777">
        <v>2013</v>
      </c>
      <c r="U8" s="778">
        <v>60</v>
      </c>
    </row>
    <row r="9" spans="1:21" s="769" customFormat="1" ht="16.5" thickBot="1" x14ac:dyDescent="0.3">
      <c r="A9" s="733" t="s">
        <v>10</v>
      </c>
      <c r="B9" s="795"/>
      <c r="C9" s="795"/>
      <c r="D9" s="795"/>
      <c r="E9" s="795"/>
      <c r="F9" s="795"/>
      <c r="G9" s="795"/>
      <c r="H9" s="795"/>
      <c r="I9" s="795"/>
      <c r="J9" s="795"/>
      <c r="K9" s="795"/>
      <c r="L9" s="795"/>
      <c r="M9" s="795"/>
      <c r="N9" s="795"/>
      <c r="O9" s="795"/>
      <c r="P9" s="795"/>
      <c r="Q9" s="795"/>
      <c r="R9" s="795"/>
      <c r="S9" s="795"/>
      <c r="T9" s="795"/>
      <c r="U9" s="795"/>
    </row>
    <row r="10" spans="1:21" s="769" customFormat="1" ht="16.5" thickBot="1" x14ac:dyDescent="0.3">
      <c r="A10" s="733" t="s">
        <v>11</v>
      </c>
      <c r="B10" s="773">
        <v>2007</v>
      </c>
      <c r="C10" s="774" t="s">
        <v>1273</v>
      </c>
      <c r="D10" s="777">
        <v>2007</v>
      </c>
      <c r="E10" s="778" t="s">
        <v>1275</v>
      </c>
      <c r="F10" s="773">
        <v>2007</v>
      </c>
      <c r="G10" s="774" t="s">
        <v>1279</v>
      </c>
      <c r="H10" s="777">
        <v>2007</v>
      </c>
      <c r="I10" s="778" t="s">
        <v>1285</v>
      </c>
      <c r="J10" s="773">
        <v>2007</v>
      </c>
      <c r="K10" s="774" t="s">
        <v>1288</v>
      </c>
      <c r="L10" s="777">
        <v>2007</v>
      </c>
      <c r="M10" s="778" t="s">
        <v>1290</v>
      </c>
      <c r="N10" s="773">
        <v>2007</v>
      </c>
      <c r="O10" s="774" t="s">
        <v>1287</v>
      </c>
      <c r="P10" s="777">
        <v>2007</v>
      </c>
      <c r="Q10" s="778" t="s">
        <v>1292</v>
      </c>
      <c r="R10" s="795"/>
      <c r="S10" s="795"/>
      <c r="T10" s="795"/>
      <c r="U10" s="795"/>
    </row>
    <row r="11" spans="1:21" s="769" customFormat="1" ht="16.5" thickBot="1" x14ac:dyDescent="0.3">
      <c r="A11" s="733" t="s">
        <v>12</v>
      </c>
      <c r="B11" s="773">
        <v>2012</v>
      </c>
      <c r="C11" s="774">
        <v>71.2</v>
      </c>
      <c r="D11" s="777">
        <v>2012</v>
      </c>
      <c r="E11" s="778">
        <v>3.5</v>
      </c>
      <c r="F11" s="773">
        <v>2012</v>
      </c>
      <c r="G11" s="774">
        <v>31.9</v>
      </c>
      <c r="H11" s="777">
        <v>2012</v>
      </c>
      <c r="I11" s="778">
        <v>53.5</v>
      </c>
      <c r="J11" s="773">
        <v>2007</v>
      </c>
      <c r="K11" s="774" t="s">
        <v>1274</v>
      </c>
      <c r="L11" s="777">
        <v>2013</v>
      </c>
      <c r="M11" s="778">
        <v>0</v>
      </c>
      <c r="N11" s="773">
        <v>2012</v>
      </c>
      <c r="O11" s="774">
        <v>65.8</v>
      </c>
      <c r="P11" s="777">
        <v>2013</v>
      </c>
      <c r="Q11" s="778">
        <v>86.6</v>
      </c>
      <c r="R11" s="773">
        <v>2012</v>
      </c>
      <c r="S11" s="774">
        <v>0</v>
      </c>
      <c r="T11" s="777">
        <v>2012</v>
      </c>
      <c r="U11" s="778">
        <v>27.1</v>
      </c>
    </row>
    <row r="12" spans="1:21" s="769" customFormat="1" ht="16.5" thickBot="1" x14ac:dyDescent="0.3">
      <c r="A12" s="733" t="s">
        <v>13</v>
      </c>
      <c r="B12" s="773">
        <v>2013</v>
      </c>
      <c r="C12" s="774">
        <v>35</v>
      </c>
      <c r="D12" s="795"/>
      <c r="E12" s="795"/>
      <c r="F12" s="773">
        <v>2013</v>
      </c>
      <c r="G12" s="774">
        <v>66.900000000000006</v>
      </c>
      <c r="H12" s="777">
        <v>2013</v>
      </c>
      <c r="I12" s="778">
        <v>47.2</v>
      </c>
      <c r="J12" s="773">
        <v>2013</v>
      </c>
      <c r="K12" s="774">
        <v>0</v>
      </c>
      <c r="L12" s="777">
        <v>2012</v>
      </c>
      <c r="M12" s="778">
        <v>48.6</v>
      </c>
      <c r="N12" s="773">
        <v>2012</v>
      </c>
      <c r="O12" s="774">
        <v>75</v>
      </c>
      <c r="P12" s="795"/>
      <c r="Q12" s="795"/>
      <c r="R12" s="773">
        <v>2012</v>
      </c>
      <c r="S12" s="774">
        <v>0</v>
      </c>
      <c r="T12" s="777">
        <v>2013</v>
      </c>
      <c r="U12" s="778">
        <v>62.5</v>
      </c>
    </row>
    <row r="13" spans="1:21" s="769" customFormat="1" ht="16.5" thickBot="1" x14ac:dyDescent="0.3">
      <c r="A13" s="733" t="s">
        <v>14</v>
      </c>
      <c r="B13" s="795"/>
      <c r="C13" s="795"/>
      <c r="D13" s="795"/>
      <c r="E13" s="795"/>
      <c r="F13" s="795"/>
      <c r="G13" s="795"/>
      <c r="H13" s="795"/>
      <c r="I13" s="795"/>
      <c r="J13" s="795"/>
      <c r="K13" s="795"/>
      <c r="L13" s="795"/>
      <c r="M13" s="795"/>
      <c r="N13" s="795"/>
      <c r="O13" s="795"/>
      <c r="P13" s="795"/>
      <c r="Q13" s="795"/>
      <c r="R13" s="795"/>
      <c r="S13" s="795"/>
      <c r="T13" s="795"/>
      <c r="U13" s="795"/>
    </row>
    <row r="14" spans="1:21" s="769" customFormat="1" ht="16.5" thickBot="1" x14ac:dyDescent="0.3">
      <c r="A14" s="733" t="s">
        <v>15</v>
      </c>
      <c r="B14" s="773">
        <v>2011</v>
      </c>
      <c r="C14" s="774">
        <v>23.33</v>
      </c>
      <c r="D14" s="777">
        <v>2013</v>
      </c>
      <c r="E14" s="778">
        <v>0</v>
      </c>
      <c r="F14" s="773">
        <v>2011</v>
      </c>
      <c r="G14" s="774">
        <v>18.89</v>
      </c>
      <c r="H14" s="777">
        <v>2011</v>
      </c>
      <c r="I14" s="778">
        <v>7.5</v>
      </c>
      <c r="J14" s="773">
        <v>2011</v>
      </c>
      <c r="K14" s="774">
        <v>1.67</v>
      </c>
      <c r="L14" s="777">
        <v>2011</v>
      </c>
      <c r="M14" s="778">
        <v>3.33</v>
      </c>
      <c r="N14" s="773">
        <v>2011</v>
      </c>
      <c r="O14" s="774">
        <v>54.17</v>
      </c>
      <c r="P14" s="777">
        <v>2011</v>
      </c>
      <c r="Q14" s="778">
        <v>57.47</v>
      </c>
      <c r="R14" s="773">
        <v>2011</v>
      </c>
      <c r="S14" s="774">
        <v>1.1499999999999999</v>
      </c>
      <c r="T14" s="777">
        <v>2011</v>
      </c>
      <c r="U14" s="778">
        <v>12.64</v>
      </c>
    </row>
    <row r="15" spans="1:21" s="769" customFormat="1" ht="16.5" thickBot="1" x14ac:dyDescent="0.3">
      <c r="A15" s="733" t="s">
        <v>16</v>
      </c>
      <c r="B15" s="773">
        <v>2011</v>
      </c>
      <c r="C15" s="774">
        <v>78.95</v>
      </c>
      <c r="D15" s="777">
        <v>2011</v>
      </c>
      <c r="E15" s="778">
        <v>15</v>
      </c>
      <c r="F15" s="773">
        <v>2011</v>
      </c>
      <c r="G15" s="774">
        <v>50</v>
      </c>
      <c r="H15" s="795"/>
      <c r="I15" s="795"/>
      <c r="J15" s="795"/>
      <c r="K15" s="795"/>
      <c r="L15" s="795"/>
      <c r="M15" s="795"/>
      <c r="N15" s="795"/>
      <c r="O15" s="795"/>
      <c r="P15" s="795"/>
      <c r="Q15" s="795"/>
      <c r="R15" s="795"/>
      <c r="S15" s="795"/>
      <c r="T15" s="795"/>
      <c r="U15" s="795"/>
    </row>
    <row r="16" spans="1:21" s="769" customFormat="1" ht="16.5" thickBot="1" x14ac:dyDescent="0.3">
      <c r="A16" s="733" t="s">
        <v>17</v>
      </c>
      <c r="B16" s="795"/>
      <c r="C16" s="795"/>
      <c r="D16" s="795"/>
      <c r="E16" s="795"/>
      <c r="F16" s="795"/>
      <c r="G16" s="795"/>
      <c r="H16" s="795"/>
      <c r="I16" s="795"/>
      <c r="J16" s="795"/>
      <c r="K16" s="795"/>
      <c r="L16" s="795"/>
      <c r="M16" s="795"/>
      <c r="N16" s="795"/>
      <c r="O16" s="795"/>
      <c r="P16" s="795"/>
      <c r="Q16" s="795"/>
      <c r="R16" s="795"/>
      <c r="S16" s="795"/>
      <c r="T16" s="795"/>
      <c r="U16" s="795"/>
    </row>
    <row r="17" spans="1:21" s="769" customFormat="1" ht="16.5" thickBot="1" x14ac:dyDescent="0.3">
      <c r="A17" s="733" t="s">
        <v>18</v>
      </c>
      <c r="B17" s="773">
        <v>2013</v>
      </c>
      <c r="C17" s="774">
        <v>45.3</v>
      </c>
      <c r="D17" s="777">
        <v>2013</v>
      </c>
      <c r="E17" s="778">
        <v>0.8</v>
      </c>
      <c r="F17" s="773">
        <v>2013</v>
      </c>
      <c r="G17" s="774">
        <v>22</v>
      </c>
      <c r="H17" s="777">
        <v>2011</v>
      </c>
      <c r="I17" s="778">
        <v>42.7</v>
      </c>
      <c r="J17" s="773">
        <v>2011</v>
      </c>
      <c r="K17" s="774">
        <v>0.7</v>
      </c>
      <c r="L17" s="777">
        <v>2011</v>
      </c>
      <c r="M17" s="778">
        <v>4.3</v>
      </c>
      <c r="N17" s="773">
        <v>2011</v>
      </c>
      <c r="O17" s="774">
        <v>40.6</v>
      </c>
      <c r="P17" s="777">
        <v>2013</v>
      </c>
      <c r="Q17" s="778">
        <v>65.099999999999994</v>
      </c>
      <c r="R17" s="773">
        <v>2011</v>
      </c>
      <c r="S17" s="774">
        <v>0.2</v>
      </c>
      <c r="T17" s="777">
        <v>2013</v>
      </c>
      <c r="U17" s="778">
        <v>10.3</v>
      </c>
    </row>
    <row r="18" spans="1:21" s="769" customFormat="1" ht="16.5" thickBot="1" x14ac:dyDescent="0.3">
      <c r="A18" s="733" t="s">
        <v>19</v>
      </c>
      <c r="B18" s="795"/>
      <c r="C18" s="795"/>
      <c r="D18" s="795"/>
      <c r="E18" s="795"/>
      <c r="F18" s="795"/>
      <c r="G18" s="795"/>
      <c r="H18" s="795"/>
      <c r="I18" s="795"/>
      <c r="J18" s="795"/>
      <c r="K18" s="795"/>
      <c r="L18" s="795"/>
      <c r="M18" s="795"/>
      <c r="P18" s="777">
        <v>2007</v>
      </c>
      <c r="Q18" s="778" t="s">
        <v>1272</v>
      </c>
      <c r="R18" s="795"/>
      <c r="S18" s="795"/>
      <c r="T18" s="777">
        <v>2009</v>
      </c>
      <c r="U18" s="778">
        <v>80</v>
      </c>
    </row>
    <row r="19" spans="1:21" s="769" customFormat="1" ht="16.5" thickBot="1" x14ac:dyDescent="0.3">
      <c r="A19" s="733" t="s">
        <v>20</v>
      </c>
      <c r="B19" s="773">
        <v>2013</v>
      </c>
      <c r="C19" s="774">
        <v>64.400000000000006</v>
      </c>
      <c r="D19" s="777">
        <v>2013</v>
      </c>
      <c r="E19" s="778">
        <v>4</v>
      </c>
      <c r="F19" s="773">
        <v>2013</v>
      </c>
      <c r="G19" s="774">
        <v>40.9</v>
      </c>
      <c r="H19" s="777">
        <v>2013</v>
      </c>
      <c r="I19" s="778">
        <v>37.299999999999997</v>
      </c>
      <c r="J19" s="773">
        <v>2013</v>
      </c>
      <c r="K19" s="774">
        <v>1.6</v>
      </c>
      <c r="L19" s="777">
        <v>2013</v>
      </c>
      <c r="M19" s="778">
        <v>37.700000000000003</v>
      </c>
      <c r="N19" s="773">
        <v>2013</v>
      </c>
      <c r="O19" s="774">
        <v>87.3</v>
      </c>
      <c r="P19" s="777">
        <v>2013</v>
      </c>
      <c r="Q19" s="778">
        <v>82.7</v>
      </c>
      <c r="R19" s="773">
        <v>2013</v>
      </c>
      <c r="S19" s="774">
        <v>1.4</v>
      </c>
      <c r="T19" s="777">
        <v>2013</v>
      </c>
      <c r="U19" s="778">
        <v>61.2</v>
      </c>
    </row>
    <row r="20" spans="1:21" s="769" customFormat="1" ht="16.5" thickBot="1" x14ac:dyDescent="0.3">
      <c r="A20" s="733" t="s">
        <v>21</v>
      </c>
      <c r="B20" s="773">
        <v>2011</v>
      </c>
      <c r="C20" s="774">
        <v>54.03</v>
      </c>
      <c r="D20" s="777">
        <v>2011</v>
      </c>
      <c r="E20" s="778">
        <v>3.77</v>
      </c>
      <c r="F20" s="773">
        <v>2011</v>
      </c>
      <c r="G20" s="774">
        <v>38.6</v>
      </c>
      <c r="H20" s="795"/>
      <c r="I20" s="795"/>
      <c r="J20" s="795"/>
      <c r="K20" s="795"/>
      <c r="L20" s="777">
        <v>2009</v>
      </c>
      <c r="M20" s="778">
        <v>24</v>
      </c>
      <c r="N20" s="795"/>
      <c r="O20" s="795"/>
      <c r="P20" s="795"/>
      <c r="Q20" s="795"/>
      <c r="R20" s="773">
        <v>2011</v>
      </c>
      <c r="S20" s="774">
        <v>0.42</v>
      </c>
      <c r="T20" s="795"/>
      <c r="U20" s="795"/>
    </row>
    <row r="21" spans="1:21" s="769" customFormat="1" ht="16.5" thickBot="1" x14ac:dyDescent="0.3">
      <c r="A21" s="733" t="s">
        <v>22</v>
      </c>
      <c r="B21" s="773">
        <v>2012</v>
      </c>
      <c r="C21" s="774">
        <v>60</v>
      </c>
      <c r="D21" s="777">
        <v>2013</v>
      </c>
      <c r="E21" s="778">
        <v>10.53</v>
      </c>
      <c r="F21" s="773">
        <v>2012</v>
      </c>
      <c r="G21" s="774">
        <v>56.7</v>
      </c>
      <c r="H21" s="795"/>
      <c r="I21" s="795"/>
      <c r="J21" s="795"/>
      <c r="K21" s="795"/>
      <c r="L21" s="795"/>
      <c r="M21" s="795"/>
      <c r="N21" s="795"/>
      <c r="O21" s="795"/>
      <c r="P21" s="777">
        <v>2012</v>
      </c>
      <c r="Q21" s="778">
        <v>97</v>
      </c>
      <c r="R21" s="773">
        <v>2012</v>
      </c>
      <c r="S21" s="774">
        <v>0</v>
      </c>
      <c r="T21" s="777">
        <v>2012</v>
      </c>
      <c r="U21" s="778">
        <v>56.7</v>
      </c>
    </row>
    <row r="22" spans="1:21" s="769" customFormat="1" ht="16.5" thickBot="1" x14ac:dyDescent="0.3">
      <c r="A22" s="733" t="s">
        <v>23</v>
      </c>
      <c r="B22" s="773">
        <v>2013</v>
      </c>
      <c r="C22" s="774">
        <v>82.1</v>
      </c>
      <c r="D22" s="777">
        <v>2013</v>
      </c>
      <c r="E22" s="778">
        <v>8.4</v>
      </c>
      <c r="F22" s="773">
        <v>2013</v>
      </c>
      <c r="G22" s="774">
        <v>49.5</v>
      </c>
      <c r="H22" s="777">
        <v>2013</v>
      </c>
      <c r="I22" s="778">
        <v>54.5</v>
      </c>
      <c r="J22" s="773">
        <v>2013</v>
      </c>
      <c r="K22" s="774">
        <v>5.9</v>
      </c>
      <c r="L22" s="777">
        <v>2013</v>
      </c>
      <c r="M22" s="778">
        <v>87.5</v>
      </c>
      <c r="N22" s="773">
        <v>2013</v>
      </c>
      <c r="O22" s="774">
        <v>61.1</v>
      </c>
      <c r="P22" s="777">
        <v>2013</v>
      </c>
      <c r="Q22" s="778">
        <v>79.8</v>
      </c>
      <c r="R22" s="773">
        <v>2013</v>
      </c>
      <c r="S22" s="774">
        <v>13.25</v>
      </c>
      <c r="T22" s="777">
        <v>2012</v>
      </c>
      <c r="U22" s="778">
        <v>91.6</v>
      </c>
    </row>
    <row r="23" spans="1:21" s="769" customFormat="1" ht="16.5" thickBot="1" x14ac:dyDescent="0.3">
      <c r="A23" s="733" t="s">
        <v>24</v>
      </c>
      <c r="B23" s="795"/>
      <c r="C23" s="795"/>
      <c r="D23" s="795"/>
      <c r="E23" s="795"/>
      <c r="F23" s="795"/>
      <c r="G23" s="795"/>
      <c r="H23" s="795"/>
      <c r="I23" s="795"/>
      <c r="J23" s="795"/>
      <c r="K23" s="795"/>
      <c r="L23" s="795"/>
      <c r="M23" s="795"/>
      <c r="N23" s="795"/>
      <c r="O23" s="795"/>
      <c r="P23" s="795"/>
      <c r="Q23" s="795"/>
      <c r="R23" s="795"/>
      <c r="S23" s="795"/>
      <c r="T23" s="795"/>
      <c r="U23" s="795"/>
    </row>
    <row r="24" spans="1:21" s="769" customFormat="1" ht="16.5" thickBot="1" x14ac:dyDescent="0.3">
      <c r="A24" s="733" t="s">
        <v>25</v>
      </c>
      <c r="B24" s="773">
        <v>2011</v>
      </c>
      <c r="C24" s="774">
        <v>66.540000000000006</v>
      </c>
      <c r="D24" s="777">
        <v>2007</v>
      </c>
      <c r="E24" s="778" t="s">
        <v>1276</v>
      </c>
      <c r="F24" s="773">
        <v>2011</v>
      </c>
      <c r="G24" s="774">
        <v>36.24</v>
      </c>
      <c r="H24" s="795"/>
      <c r="I24" s="795"/>
      <c r="J24" s="795"/>
      <c r="K24" s="795"/>
      <c r="L24" s="795"/>
      <c r="M24" s="795"/>
      <c r="N24" s="795"/>
      <c r="O24" s="795"/>
      <c r="P24" s="777">
        <v>2013</v>
      </c>
      <c r="Q24" s="778">
        <v>88.5</v>
      </c>
      <c r="R24" s="773">
        <v>2013</v>
      </c>
      <c r="S24" s="774">
        <v>13.1</v>
      </c>
      <c r="T24" s="777">
        <v>2013</v>
      </c>
      <c r="U24" s="778">
        <v>36.4</v>
      </c>
    </row>
    <row r="25" spans="1:21" s="769" customFormat="1" ht="16.5" thickBot="1" x14ac:dyDescent="0.3">
      <c r="A25" s="733" t="s">
        <v>26</v>
      </c>
      <c r="B25" s="795"/>
      <c r="C25" s="795"/>
      <c r="D25" s="795"/>
      <c r="E25" s="795"/>
      <c r="F25" s="795"/>
      <c r="G25" s="795"/>
      <c r="H25" s="777">
        <v>2011</v>
      </c>
      <c r="I25" s="778">
        <v>42.98</v>
      </c>
      <c r="J25" s="773">
        <v>2007</v>
      </c>
      <c r="K25" s="774" t="s">
        <v>1274</v>
      </c>
      <c r="L25" s="777">
        <v>2011</v>
      </c>
      <c r="M25" s="778">
        <v>16.850000000000001</v>
      </c>
      <c r="N25" s="773">
        <v>2011</v>
      </c>
      <c r="O25" s="774">
        <v>75.959999999999994</v>
      </c>
      <c r="P25" s="777">
        <v>2009</v>
      </c>
      <c r="Q25" s="778">
        <v>79</v>
      </c>
      <c r="R25" s="773">
        <v>2009</v>
      </c>
      <c r="S25" s="774">
        <v>0</v>
      </c>
      <c r="T25" s="777">
        <v>2009</v>
      </c>
      <c r="U25" s="778">
        <v>75</v>
      </c>
    </row>
    <row r="26" spans="1:21" s="769" customFormat="1" ht="16.5" thickBot="1" x14ac:dyDescent="0.3">
      <c r="A26" s="733" t="s">
        <v>27</v>
      </c>
      <c r="B26" s="795"/>
      <c r="C26" s="795"/>
      <c r="D26" s="795"/>
      <c r="E26" s="795"/>
      <c r="F26" s="795"/>
      <c r="G26" s="795"/>
      <c r="J26" s="795"/>
      <c r="K26" s="795"/>
      <c r="L26" s="795"/>
      <c r="M26" s="795"/>
      <c r="N26" s="795"/>
      <c r="O26" s="795"/>
      <c r="P26" s="795"/>
      <c r="Q26" s="795"/>
      <c r="R26" s="795"/>
      <c r="S26" s="795"/>
      <c r="T26" s="795"/>
      <c r="U26" s="795"/>
    </row>
    <row r="27" spans="1:21" s="769" customFormat="1" ht="16.5" thickBot="1" x14ac:dyDescent="0.3">
      <c r="A27" s="733" t="s">
        <v>28</v>
      </c>
      <c r="B27" s="795"/>
      <c r="C27" s="795"/>
      <c r="D27" s="795"/>
      <c r="E27" s="795"/>
      <c r="F27" s="773">
        <v>2013</v>
      </c>
      <c r="G27" s="774">
        <v>20.7</v>
      </c>
      <c r="H27" s="795"/>
      <c r="I27" s="795"/>
      <c r="J27" s="795"/>
      <c r="K27" s="795"/>
      <c r="L27" s="795"/>
      <c r="M27" s="795"/>
      <c r="N27" s="795"/>
      <c r="O27" s="795"/>
      <c r="P27" s="795"/>
      <c r="Q27" s="795"/>
      <c r="R27" s="795"/>
      <c r="S27" s="795"/>
      <c r="T27" s="777">
        <v>2011</v>
      </c>
      <c r="U27" s="778">
        <v>17.940000000000001</v>
      </c>
    </row>
    <row r="28" spans="1:21" s="769" customFormat="1" ht="16.5" thickBot="1" x14ac:dyDescent="0.3">
      <c r="A28" s="733" t="s">
        <v>29</v>
      </c>
      <c r="B28" s="795"/>
      <c r="C28" s="795"/>
      <c r="D28" s="795"/>
      <c r="E28" s="795"/>
      <c r="F28" s="795"/>
      <c r="G28" s="795"/>
      <c r="H28" s="795"/>
      <c r="I28" s="795"/>
      <c r="J28" s="795"/>
      <c r="K28" s="795"/>
      <c r="L28" s="795"/>
      <c r="M28" s="795"/>
      <c r="N28" s="795"/>
      <c r="O28" s="795"/>
      <c r="P28" s="795"/>
      <c r="Q28" s="795"/>
      <c r="R28" s="795"/>
      <c r="S28" s="795"/>
      <c r="T28" s="795"/>
      <c r="U28" s="795"/>
    </row>
    <row r="29" spans="1:21" s="769" customFormat="1" ht="16.5" thickBot="1" x14ac:dyDescent="0.3">
      <c r="A29" s="733" t="s">
        <v>30</v>
      </c>
      <c r="B29" s="773">
        <v>2013</v>
      </c>
      <c r="C29" s="774">
        <v>59.1</v>
      </c>
      <c r="D29" s="777">
        <v>2013</v>
      </c>
      <c r="E29" s="778">
        <v>0</v>
      </c>
      <c r="F29" s="773">
        <v>2013</v>
      </c>
      <c r="G29" s="774">
        <v>54.5</v>
      </c>
      <c r="H29" s="777">
        <v>2013</v>
      </c>
      <c r="I29" s="778">
        <v>60</v>
      </c>
      <c r="J29" s="773">
        <v>2013</v>
      </c>
      <c r="K29" s="774">
        <v>19.5</v>
      </c>
      <c r="L29" s="777">
        <v>2013</v>
      </c>
      <c r="M29" s="778">
        <v>62.5</v>
      </c>
      <c r="N29" s="773">
        <v>2013</v>
      </c>
      <c r="O29" s="774">
        <v>71.099999999999994</v>
      </c>
      <c r="P29" s="777">
        <v>2013</v>
      </c>
      <c r="Q29" s="778">
        <v>100</v>
      </c>
      <c r="R29" s="773">
        <v>2013</v>
      </c>
      <c r="S29" s="774">
        <v>1.5</v>
      </c>
      <c r="T29" s="777">
        <v>2013</v>
      </c>
      <c r="U29" s="778">
        <v>64.2</v>
      </c>
    </row>
    <row r="30" spans="1:21" s="769" customFormat="1" ht="16.5" thickBot="1" x14ac:dyDescent="0.3">
      <c r="A30" s="733" t="s">
        <v>31</v>
      </c>
      <c r="B30" s="795"/>
      <c r="C30" s="795"/>
      <c r="D30" s="777">
        <v>2012</v>
      </c>
      <c r="E30" s="778">
        <v>1.3</v>
      </c>
      <c r="F30" s="773">
        <v>2012</v>
      </c>
      <c r="G30" s="774">
        <v>100</v>
      </c>
      <c r="H30" s="795"/>
      <c r="I30" s="795"/>
      <c r="J30" s="795"/>
      <c r="K30" s="795"/>
      <c r="L30" s="795"/>
      <c r="M30" s="795"/>
      <c r="N30" s="795"/>
      <c r="O30" s="795"/>
      <c r="P30" s="777">
        <v>2011</v>
      </c>
      <c r="Q30" s="778">
        <v>98.2</v>
      </c>
      <c r="R30" s="773">
        <v>2011</v>
      </c>
      <c r="S30" s="774">
        <v>8.6199999999999992</v>
      </c>
      <c r="T30" s="777">
        <v>2009</v>
      </c>
      <c r="U30" s="778">
        <v>100</v>
      </c>
    </row>
    <row r="31" spans="1:21" s="769" customFormat="1" ht="16.5" thickBot="1" x14ac:dyDescent="0.3">
      <c r="A31" s="733" t="s">
        <v>32</v>
      </c>
      <c r="B31" s="773">
        <v>2011</v>
      </c>
      <c r="C31" s="774">
        <v>68.17</v>
      </c>
      <c r="D31" s="777">
        <v>2011</v>
      </c>
      <c r="E31" s="778">
        <v>1.1299999999999999</v>
      </c>
      <c r="F31" s="773">
        <v>2011</v>
      </c>
      <c r="G31" s="774">
        <v>23.1</v>
      </c>
      <c r="H31" s="795"/>
      <c r="I31" s="795"/>
      <c r="J31" s="795"/>
      <c r="K31" s="795"/>
      <c r="L31" s="795"/>
      <c r="M31" s="795"/>
      <c r="N31" s="795"/>
      <c r="O31" s="795"/>
      <c r="P31" s="777">
        <v>2011</v>
      </c>
      <c r="Q31" s="778">
        <v>91.15</v>
      </c>
      <c r="R31" s="773">
        <v>2011</v>
      </c>
      <c r="S31" s="774">
        <v>24.3</v>
      </c>
      <c r="T31" s="777">
        <v>2011</v>
      </c>
      <c r="U31" s="778">
        <v>62.33</v>
      </c>
    </row>
    <row r="32" spans="1:21" s="769" customFormat="1" ht="16.5" thickBot="1" x14ac:dyDescent="0.3">
      <c r="A32" s="733" t="s">
        <v>255</v>
      </c>
      <c r="B32" s="773">
        <v>2013</v>
      </c>
      <c r="C32" s="774">
        <v>76.7</v>
      </c>
      <c r="D32" s="777">
        <v>2013</v>
      </c>
      <c r="E32" s="778">
        <v>6.6</v>
      </c>
      <c r="F32" s="795"/>
      <c r="G32" s="795"/>
      <c r="H32" s="795"/>
      <c r="I32" s="795"/>
      <c r="J32" s="773">
        <v>2007</v>
      </c>
      <c r="K32" s="774" t="s">
        <v>1274</v>
      </c>
      <c r="L32" s="795"/>
      <c r="M32" s="795"/>
      <c r="N32" s="795"/>
      <c r="O32" s="795"/>
      <c r="P32" s="777">
        <v>2013</v>
      </c>
      <c r="Q32" s="778">
        <v>73.3</v>
      </c>
      <c r="R32" s="773">
        <v>2013</v>
      </c>
      <c r="S32" s="774">
        <v>3.9</v>
      </c>
      <c r="T32" s="777">
        <v>2013</v>
      </c>
      <c r="U32" s="778">
        <v>24.4</v>
      </c>
    </row>
    <row r="33" spans="1:21" s="769" customFormat="1" ht="16.5" thickBot="1" x14ac:dyDescent="0.3">
      <c r="A33" s="733" t="s">
        <v>33</v>
      </c>
      <c r="B33" s="773">
        <v>2011</v>
      </c>
      <c r="C33" s="774">
        <v>68.72</v>
      </c>
      <c r="D33" s="777">
        <v>2011</v>
      </c>
      <c r="E33" s="778">
        <v>1.07</v>
      </c>
      <c r="F33" s="773">
        <v>2011</v>
      </c>
      <c r="G33" s="774">
        <v>32.93</v>
      </c>
      <c r="H33" s="795"/>
      <c r="I33" s="795"/>
      <c r="J33" s="795"/>
      <c r="K33" s="795"/>
      <c r="L33" s="777">
        <v>2011</v>
      </c>
      <c r="M33" s="778">
        <v>36.270000000000003</v>
      </c>
      <c r="N33" s="773">
        <v>2011</v>
      </c>
      <c r="O33" s="774">
        <v>58.06</v>
      </c>
      <c r="P33" s="777">
        <v>2009</v>
      </c>
      <c r="Q33" s="778">
        <v>99</v>
      </c>
      <c r="R33" s="773">
        <v>2007</v>
      </c>
      <c r="S33" s="774" t="s">
        <v>1296</v>
      </c>
      <c r="T33" s="777">
        <v>2009</v>
      </c>
      <c r="U33" s="778">
        <v>66</v>
      </c>
    </row>
    <row r="34" spans="1:21" s="769" customFormat="1" ht="16.5" thickBot="1" x14ac:dyDescent="0.3">
      <c r="A34" s="733" t="s">
        <v>34</v>
      </c>
      <c r="B34" s="773">
        <v>2012</v>
      </c>
      <c r="C34" s="774">
        <v>57.3</v>
      </c>
      <c r="D34" s="777">
        <v>2012</v>
      </c>
      <c r="E34" s="778">
        <v>28.8</v>
      </c>
      <c r="F34" s="773">
        <v>2012</v>
      </c>
      <c r="G34" s="774">
        <v>53.7</v>
      </c>
      <c r="H34" s="795"/>
      <c r="I34" s="795"/>
      <c r="J34" s="795"/>
      <c r="K34" s="795"/>
      <c r="L34" s="795"/>
      <c r="M34" s="795"/>
      <c r="N34" s="795"/>
      <c r="O34" s="795"/>
      <c r="P34" s="777">
        <v>2007</v>
      </c>
      <c r="Q34" s="778" t="s">
        <v>1293</v>
      </c>
      <c r="R34" s="773">
        <v>2012</v>
      </c>
      <c r="S34" s="774">
        <v>27.5</v>
      </c>
      <c r="T34" s="777">
        <v>2007</v>
      </c>
      <c r="U34" s="778" t="s">
        <v>1297</v>
      </c>
    </row>
    <row r="35" spans="1:21" s="769" customFormat="1" ht="16.5" thickBot="1" x14ac:dyDescent="0.3">
      <c r="A35" s="733" t="s">
        <v>35</v>
      </c>
      <c r="B35" s="773">
        <v>2013</v>
      </c>
      <c r="C35" s="774">
        <v>64.3</v>
      </c>
      <c r="D35" s="777">
        <v>2013</v>
      </c>
      <c r="E35" s="778">
        <v>2.1</v>
      </c>
      <c r="F35" s="773">
        <v>2013</v>
      </c>
      <c r="G35" s="774">
        <v>36.200000000000003</v>
      </c>
      <c r="H35" s="777">
        <v>2012</v>
      </c>
      <c r="I35" s="778">
        <v>39.9</v>
      </c>
      <c r="J35" s="773">
        <v>2012</v>
      </c>
      <c r="K35" s="774">
        <v>2.6</v>
      </c>
      <c r="L35" s="777">
        <v>2013</v>
      </c>
      <c r="M35" s="778">
        <v>66.099999999999994</v>
      </c>
      <c r="N35" s="773">
        <v>2012</v>
      </c>
      <c r="O35" s="774">
        <v>92.1</v>
      </c>
      <c r="P35" s="795"/>
      <c r="Q35" s="795"/>
      <c r="R35" s="795"/>
      <c r="S35" s="795"/>
      <c r="T35" s="795"/>
      <c r="U35" s="795"/>
    </row>
    <row r="36" spans="1:21" s="769" customFormat="1" ht="16.5" thickBot="1" x14ac:dyDescent="0.3">
      <c r="A36" s="733" t="s">
        <v>36</v>
      </c>
      <c r="B36" s="773">
        <v>2013</v>
      </c>
      <c r="C36" s="774">
        <v>53.5</v>
      </c>
      <c r="D36" s="777">
        <v>2011</v>
      </c>
      <c r="E36" s="778">
        <v>33.93</v>
      </c>
      <c r="F36" s="773">
        <v>2013</v>
      </c>
      <c r="G36" s="774">
        <v>28.8</v>
      </c>
      <c r="H36" s="795"/>
      <c r="I36" s="795"/>
      <c r="J36" s="795"/>
      <c r="K36" s="795"/>
      <c r="L36" s="795"/>
      <c r="M36" s="795"/>
      <c r="N36" s="795"/>
      <c r="O36" s="795"/>
      <c r="P36" s="777">
        <v>2013</v>
      </c>
      <c r="Q36" s="778">
        <v>88.6</v>
      </c>
      <c r="R36" s="773">
        <v>2013</v>
      </c>
      <c r="S36" s="774">
        <v>8.3000000000000007</v>
      </c>
      <c r="T36" s="777">
        <v>2013</v>
      </c>
      <c r="U36" s="778">
        <v>49.7</v>
      </c>
    </row>
    <row r="37" spans="1:21" s="769" customFormat="1" ht="16.5" thickBot="1" x14ac:dyDescent="0.3">
      <c r="A37" s="733" t="s">
        <v>37</v>
      </c>
      <c r="B37" s="795"/>
      <c r="C37" s="795"/>
      <c r="D37" s="795"/>
      <c r="E37" s="795"/>
      <c r="F37" s="795"/>
      <c r="G37" s="795"/>
      <c r="H37" s="795"/>
      <c r="I37" s="795"/>
      <c r="J37" s="795"/>
      <c r="K37" s="795"/>
      <c r="L37" s="795"/>
      <c r="M37" s="795"/>
      <c r="N37" s="795"/>
      <c r="O37" s="795"/>
      <c r="P37" s="777">
        <v>2011</v>
      </c>
      <c r="Q37" s="778">
        <v>43.13</v>
      </c>
      <c r="R37" s="773">
        <v>2011</v>
      </c>
      <c r="S37" s="774">
        <v>19.59</v>
      </c>
      <c r="T37" s="777">
        <v>2011</v>
      </c>
      <c r="U37" s="778">
        <v>37.96</v>
      </c>
    </row>
    <row r="38" spans="1:21" s="769" customFormat="1" ht="16.5" thickBot="1" x14ac:dyDescent="0.3">
      <c r="A38" s="733" t="s">
        <v>38</v>
      </c>
      <c r="B38" s="773">
        <v>2011</v>
      </c>
      <c r="C38" s="774">
        <v>49.67</v>
      </c>
      <c r="D38" s="777">
        <v>2011</v>
      </c>
      <c r="E38" s="778">
        <v>7.28</v>
      </c>
      <c r="F38" s="773">
        <v>2011</v>
      </c>
      <c r="G38" s="774">
        <v>26.32</v>
      </c>
      <c r="H38" s="795"/>
      <c r="I38" s="795"/>
      <c r="J38" s="795"/>
      <c r="K38" s="795"/>
      <c r="L38" s="795"/>
      <c r="M38" s="795"/>
      <c r="N38" s="795"/>
      <c r="O38" s="795"/>
      <c r="P38" s="777">
        <v>2011</v>
      </c>
      <c r="Q38" s="778">
        <v>73.91</v>
      </c>
      <c r="R38" s="795"/>
      <c r="S38" s="795"/>
      <c r="T38" s="777">
        <v>2011</v>
      </c>
      <c r="U38" s="778">
        <v>91.3</v>
      </c>
    </row>
    <row r="39" spans="1:21" s="769" customFormat="1" ht="16.5" thickBot="1" x14ac:dyDescent="0.3">
      <c r="A39" s="733" t="s">
        <v>39</v>
      </c>
      <c r="B39" s="773">
        <v>2012</v>
      </c>
      <c r="C39" s="774">
        <v>75.5</v>
      </c>
      <c r="D39" s="777">
        <v>2012</v>
      </c>
      <c r="E39" s="778">
        <v>5.6</v>
      </c>
      <c r="F39" s="773">
        <v>2012</v>
      </c>
      <c r="G39" s="774">
        <v>39.1</v>
      </c>
      <c r="H39" s="777">
        <v>2012</v>
      </c>
      <c r="I39" s="778">
        <v>47.1</v>
      </c>
      <c r="J39" s="773">
        <v>2012</v>
      </c>
      <c r="K39" s="774">
        <v>3.7</v>
      </c>
      <c r="L39" s="777">
        <v>2012</v>
      </c>
      <c r="M39" s="778">
        <v>26.5</v>
      </c>
      <c r="N39" s="773">
        <v>2012</v>
      </c>
      <c r="O39" s="774">
        <v>57</v>
      </c>
      <c r="P39" s="777">
        <v>2012</v>
      </c>
      <c r="Q39" s="778">
        <v>86.4</v>
      </c>
      <c r="R39" s="773">
        <v>2012</v>
      </c>
      <c r="S39" s="774">
        <v>0.2</v>
      </c>
      <c r="T39" s="777">
        <v>2012</v>
      </c>
      <c r="U39" s="778">
        <v>30.2</v>
      </c>
    </row>
    <row r="40" spans="1:21" s="769" customFormat="1" ht="16.5" thickBot="1" x14ac:dyDescent="0.3">
      <c r="A40" s="733" t="s">
        <v>40</v>
      </c>
      <c r="B40" s="773">
        <v>2013</v>
      </c>
      <c r="C40" s="774">
        <v>52.7</v>
      </c>
      <c r="D40" s="777">
        <v>2013</v>
      </c>
      <c r="E40" s="778">
        <v>6.9</v>
      </c>
      <c r="F40" s="795"/>
      <c r="G40" s="795"/>
      <c r="H40" s="795"/>
      <c r="I40" s="795"/>
      <c r="J40" s="795"/>
      <c r="K40" s="795"/>
      <c r="L40" s="795"/>
      <c r="M40" s="795"/>
      <c r="N40" s="795"/>
      <c r="O40" s="795"/>
      <c r="P40" s="777">
        <v>2013</v>
      </c>
      <c r="Q40" s="778">
        <v>97.8</v>
      </c>
      <c r="R40" s="773">
        <v>2013</v>
      </c>
      <c r="S40" s="774">
        <v>4.3</v>
      </c>
      <c r="T40" s="777">
        <v>2013</v>
      </c>
      <c r="U40" s="778">
        <v>39.299999999999997</v>
      </c>
    </row>
    <row r="41" spans="1:21" s="769" customFormat="1" ht="16.5" thickBot="1" x14ac:dyDescent="0.3">
      <c r="A41" s="733" t="s">
        <v>41</v>
      </c>
      <c r="B41" s="773">
        <v>2013</v>
      </c>
      <c r="C41" s="774">
        <v>62</v>
      </c>
      <c r="D41" s="777">
        <v>2013</v>
      </c>
      <c r="E41" s="778">
        <v>0</v>
      </c>
      <c r="F41" s="773">
        <v>2013</v>
      </c>
      <c r="G41" s="774">
        <v>70</v>
      </c>
      <c r="H41" s="795"/>
      <c r="I41" s="795"/>
      <c r="J41" s="795"/>
      <c r="K41" s="795"/>
      <c r="L41" s="795"/>
      <c r="M41" s="795"/>
      <c r="N41" s="795"/>
      <c r="O41" s="795"/>
      <c r="P41" s="777">
        <v>2013</v>
      </c>
      <c r="Q41" s="778">
        <v>59.18</v>
      </c>
      <c r="R41" s="773">
        <v>2009</v>
      </c>
      <c r="S41" s="774">
        <v>0</v>
      </c>
      <c r="T41" s="777">
        <v>2013</v>
      </c>
      <c r="U41" s="778">
        <v>30.6</v>
      </c>
    </row>
    <row r="42" spans="1:21" s="769" customFormat="1" ht="16.5" thickBot="1" x14ac:dyDescent="0.3">
      <c r="A42" s="733" t="s">
        <v>42</v>
      </c>
      <c r="B42" s="773">
        <v>2013</v>
      </c>
      <c r="C42" s="774">
        <v>49.5</v>
      </c>
      <c r="D42" s="777">
        <v>2012</v>
      </c>
      <c r="E42" s="778">
        <v>20.2</v>
      </c>
      <c r="F42" s="773">
        <v>2013</v>
      </c>
      <c r="G42" s="774">
        <v>26</v>
      </c>
      <c r="H42" s="795"/>
      <c r="I42" s="795"/>
      <c r="J42" s="795"/>
      <c r="K42" s="795"/>
      <c r="L42" s="795"/>
      <c r="M42" s="795"/>
      <c r="N42" s="795"/>
      <c r="O42" s="795"/>
      <c r="P42" s="777">
        <v>2013</v>
      </c>
      <c r="Q42" s="778">
        <v>79.62</v>
      </c>
      <c r="R42" s="773">
        <v>2012</v>
      </c>
      <c r="S42" s="774">
        <v>3.8</v>
      </c>
      <c r="T42" s="777">
        <v>2012</v>
      </c>
      <c r="U42" s="778">
        <v>45.9</v>
      </c>
    </row>
    <row r="43" spans="1:21" s="769" customFormat="1" ht="16.5" thickBot="1" x14ac:dyDescent="0.3">
      <c r="A43" s="733" t="s">
        <v>43</v>
      </c>
      <c r="B43" s="795"/>
      <c r="C43" s="795"/>
      <c r="D43" s="795"/>
      <c r="E43" s="795"/>
      <c r="F43" s="795"/>
      <c r="G43" s="795"/>
      <c r="H43" s="795"/>
      <c r="I43" s="795"/>
      <c r="J43" s="795"/>
      <c r="K43" s="795"/>
      <c r="L43" s="795"/>
      <c r="M43" s="795"/>
      <c r="N43" s="795"/>
      <c r="O43" s="795"/>
      <c r="P43" s="795"/>
      <c r="Q43" s="795"/>
      <c r="R43" s="795"/>
      <c r="S43" s="795"/>
      <c r="T43" s="795"/>
      <c r="U43" s="795"/>
    </row>
    <row r="44" spans="1:21" s="769" customFormat="1" ht="16.5" thickBot="1" x14ac:dyDescent="0.3">
      <c r="A44" s="733" t="s">
        <v>44</v>
      </c>
      <c r="B44" s="773">
        <v>2007</v>
      </c>
      <c r="C44" s="774" t="s">
        <v>1272</v>
      </c>
      <c r="D44" s="795"/>
      <c r="E44" s="795"/>
      <c r="F44" s="773">
        <v>2007</v>
      </c>
      <c r="G44" s="774" t="s">
        <v>1280</v>
      </c>
      <c r="H44" s="795"/>
      <c r="I44" s="795"/>
      <c r="J44" s="795"/>
      <c r="K44" s="795"/>
      <c r="L44" s="795"/>
      <c r="M44" s="795"/>
      <c r="N44" s="795"/>
      <c r="O44" s="795"/>
      <c r="P44" s="795"/>
      <c r="Q44" s="795"/>
      <c r="R44" s="795"/>
      <c r="S44" s="795"/>
      <c r="T44" s="795"/>
      <c r="U44" s="795"/>
    </row>
    <row r="45" spans="1:21" s="769" customFormat="1" ht="16.5" thickBot="1" x14ac:dyDescent="0.3">
      <c r="A45" s="733" t="s">
        <v>45</v>
      </c>
      <c r="B45" s="773">
        <v>2012</v>
      </c>
      <c r="C45" s="774">
        <v>66.8</v>
      </c>
      <c r="D45" s="777">
        <v>2012</v>
      </c>
      <c r="E45" s="778">
        <v>13.8</v>
      </c>
      <c r="F45" s="773">
        <v>2012</v>
      </c>
      <c r="G45" s="774">
        <v>59.4</v>
      </c>
      <c r="H45" s="795"/>
      <c r="I45" s="795"/>
      <c r="J45" s="795"/>
      <c r="K45" s="795"/>
      <c r="L45" s="795"/>
      <c r="M45" s="795"/>
      <c r="N45" s="795"/>
      <c r="O45" s="795"/>
      <c r="P45" s="777">
        <v>2011</v>
      </c>
      <c r="Q45" s="778">
        <v>91.5</v>
      </c>
      <c r="R45" s="773">
        <v>2011</v>
      </c>
      <c r="S45" s="774">
        <v>11.74</v>
      </c>
      <c r="T45" s="777">
        <v>2011</v>
      </c>
      <c r="U45" s="778">
        <v>46.79</v>
      </c>
    </row>
    <row r="46" spans="1:21" s="769" customFormat="1" ht="16.5" thickBot="1" x14ac:dyDescent="0.3">
      <c r="A46" s="733" t="s">
        <v>46</v>
      </c>
      <c r="B46" s="773">
        <v>2013</v>
      </c>
      <c r="C46" s="774">
        <v>61.1</v>
      </c>
      <c r="D46" s="777">
        <v>2013</v>
      </c>
      <c r="E46" s="778">
        <v>1.5</v>
      </c>
      <c r="F46" s="773">
        <v>2013</v>
      </c>
      <c r="G46" s="774">
        <v>28.6</v>
      </c>
      <c r="L46" s="795"/>
      <c r="M46" s="795"/>
      <c r="P46" s="795"/>
      <c r="Q46" s="795"/>
      <c r="R46" s="795"/>
      <c r="S46" s="795"/>
      <c r="T46" s="795"/>
      <c r="U46" s="795"/>
    </row>
    <row r="47" spans="1:21" s="769" customFormat="1" ht="16.5" thickBot="1" x14ac:dyDescent="0.3">
      <c r="A47" s="733" t="s">
        <v>47</v>
      </c>
      <c r="B47" s="773">
        <v>2013</v>
      </c>
      <c r="C47" s="774">
        <v>52.2</v>
      </c>
      <c r="D47" s="777">
        <v>2013</v>
      </c>
      <c r="E47" s="778">
        <v>3.7</v>
      </c>
      <c r="F47" s="773">
        <v>2013</v>
      </c>
      <c r="G47" s="774">
        <v>16.600000000000001</v>
      </c>
      <c r="H47" s="795"/>
      <c r="I47" s="795"/>
      <c r="J47" s="795"/>
      <c r="K47" s="795"/>
      <c r="L47" s="795"/>
      <c r="M47" s="795"/>
      <c r="N47" s="795"/>
      <c r="O47" s="795"/>
      <c r="P47" s="777">
        <v>2013</v>
      </c>
      <c r="Q47" s="778">
        <v>81.5</v>
      </c>
      <c r="R47" s="773">
        <v>2013</v>
      </c>
      <c r="S47" s="774">
        <v>1.3</v>
      </c>
      <c r="T47" s="777">
        <v>2013</v>
      </c>
      <c r="U47" s="778">
        <v>29.5</v>
      </c>
    </row>
    <row r="48" spans="1:21" s="769" customFormat="1" ht="16.5" thickBot="1" x14ac:dyDescent="0.3">
      <c r="A48" s="733" t="s">
        <v>48</v>
      </c>
      <c r="B48" s="795"/>
      <c r="C48" s="795"/>
      <c r="D48" s="795"/>
      <c r="E48" s="795"/>
      <c r="F48" s="795"/>
      <c r="G48" s="795"/>
      <c r="H48" s="795"/>
      <c r="I48" s="795"/>
      <c r="J48" s="795"/>
      <c r="K48" s="795"/>
      <c r="L48" s="795"/>
      <c r="M48" s="795"/>
      <c r="N48" s="795"/>
      <c r="O48" s="795"/>
      <c r="P48" s="795"/>
      <c r="Q48" s="795"/>
      <c r="R48" s="795"/>
      <c r="S48" s="795"/>
      <c r="T48" s="795"/>
      <c r="U48" s="795"/>
    </row>
    <row r="49" spans="1:21" s="769" customFormat="1" ht="16.5" thickBot="1" x14ac:dyDescent="0.3">
      <c r="A49" s="733" t="s">
        <v>49</v>
      </c>
      <c r="B49" s="773">
        <v>2011</v>
      </c>
      <c r="C49" s="774">
        <v>39.58</v>
      </c>
      <c r="D49" s="777">
        <v>2011</v>
      </c>
      <c r="E49" s="778">
        <v>1.39</v>
      </c>
      <c r="F49" s="773">
        <v>2011</v>
      </c>
      <c r="G49" s="774">
        <v>26.94</v>
      </c>
      <c r="H49" s="795"/>
      <c r="I49" s="795"/>
      <c r="J49" s="795"/>
      <c r="K49" s="795"/>
      <c r="L49" s="795"/>
      <c r="M49" s="795"/>
      <c r="N49" s="795"/>
      <c r="O49" s="795"/>
      <c r="P49" s="795"/>
      <c r="Q49" s="795"/>
      <c r="R49" s="795"/>
      <c r="S49" s="795"/>
      <c r="T49" s="795"/>
      <c r="U49" s="795"/>
    </row>
    <row r="50" spans="1:21" s="769" customFormat="1" ht="16.5" thickBot="1" x14ac:dyDescent="0.3">
      <c r="A50" s="733" t="s">
        <v>50</v>
      </c>
      <c r="B50" s="795"/>
      <c r="C50" s="795"/>
      <c r="D50" s="795"/>
      <c r="E50" s="795"/>
      <c r="F50" s="795"/>
      <c r="G50" s="795"/>
      <c r="H50" s="795"/>
      <c r="I50" s="795"/>
      <c r="J50" s="795"/>
      <c r="K50" s="795"/>
      <c r="L50" s="795"/>
      <c r="M50" s="795"/>
      <c r="N50" s="795"/>
      <c r="O50" s="795"/>
      <c r="P50" s="795"/>
      <c r="Q50" s="795"/>
      <c r="R50" s="795"/>
      <c r="S50" s="795"/>
      <c r="T50" s="795"/>
      <c r="U50" s="795"/>
    </row>
    <row r="51" spans="1:21" s="769" customFormat="1" ht="16.5" thickBot="1" x14ac:dyDescent="0.3">
      <c r="A51" s="733" t="s">
        <v>51</v>
      </c>
      <c r="B51" s="773">
        <v>2012</v>
      </c>
      <c r="C51" s="774">
        <v>16.3</v>
      </c>
      <c r="D51" s="777">
        <v>2012</v>
      </c>
      <c r="E51" s="778">
        <v>5.5</v>
      </c>
      <c r="F51" s="773">
        <v>2012</v>
      </c>
      <c r="G51" s="774">
        <v>80.599999999999994</v>
      </c>
      <c r="H51" s="795"/>
      <c r="I51" s="795"/>
      <c r="J51" s="795"/>
      <c r="K51" s="795"/>
      <c r="L51" s="795"/>
      <c r="M51" s="795"/>
      <c r="N51" s="795"/>
      <c r="O51" s="795"/>
      <c r="P51" s="777">
        <v>2013</v>
      </c>
      <c r="Q51" s="778">
        <v>66.5</v>
      </c>
      <c r="R51" s="773">
        <v>2012</v>
      </c>
      <c r="S51" s="774">
        <v>4.5</v>
      </c>
      <c r="T51" s="777">
        <v>2013</v>
      </c>
      <c r="U51" s="778">
        <v>39.799999999999997</v>
      </c>
    </row>
    <row r="52" spans="1:21" s="769" customFormat="1" ht="16.5" thickBot="1" x14ac:dyDescent="0.3">
      <c r="A52" s="733" t="s">
        <v>52</v>
      </c>
      <c r="B52" s="795"/>
      <c r="C52" s="795"/>
      <c r="D52" s="795"/>
      <c r="E52" s="795"/>
      <c r="F52" s="795"/>
      <c r="G52" s="795"/>
      <c r="H52" s="795"/>
      <c r="I52" s="795"/>
      <c r="J52" s="795"/>
      <c r="K52" s="795"/>
      <c r="L52" s="795"/>
      <c r="M52" s="795"/>
      <c r="N52" s="795"/>
      <c r="O52" s="795"/>
      <c r="P52" s="795"/>
      <c r="Q52" s="795"/>
      <c r="R52" s="795"/>
      <c r="S52" s="795"/>
      <c r="T52" s="795"/>
      <c r="U52" s="795"/>
    </row>
    <row r="53" spans="1:21" s="769" customFormat="1" ht="16.5" thickBot="1" x14ac:dyDescent="0.3">
      <c r="A53" s="733" t="s">
        <v>53</v>
      </c>
      <c r="B53" s="795"/>
      <c r="C53" s="795"/>
      <c r="D53" s="795"/>
      <c r="E53" s="795"/>
      <c r="F53" s="795"/>
      <c r="G53" s="795"/>
      <c r="H53" s="795"/>
      <c r="I53" s="795"/>
      <c r="J53" s="795"/>
      <c r="K53" s="795"/>
      <c r="L53" s="795"/>
      <c r="M53" s="795"/>
      <c r="N53" s="795"/>
      <c r="O53" s="795"/>
      <c r="P53" s="777">
        <v>2011</v>
      </c>
      <c r="Q53" s="778">
        <v>70.83</v>
      </c>
      <c r="R53" s="773">
        <v>2011</v>
      </c>
      <c r="S53" s="774">
        <v>12.5</v>
      </c>
      <c r="T53" s="777">
        <v>2011</v>
      </c>
      <c r="U53" s="778">
        <v>100</v>
      </c>
    </row>
    <row r="54" spans="1:21" s="769" customFormat="1" ht="16.5" thickBot="1" x14ac:dyDescent="0.3">
      <c r="A54" s="733" t="s">
        <v>54</v>
      </c>
      <c r="B54" s="773">
        <v>2011</v>
      </c>
      <c r="C54" s="774">
        <v>69.569999999999993</v>
      </c>
      <c r="D54" s="777">
        <v>2011</v>
      </c>
      <c r="E54" s="778">
        <v>16</v>
      </c>
      <c r="F54" s="773">
        <v>2011</v>
      </c>
      <c r="G54" s="774">
        <v>24.14</v>
      </c>
      <c r="H54" s="795"/>
      <c r="I54" s="795"/>
      <c r="J54" s="795"/>
      <c r="K54" s="795"/>
      <c r="L54" s="795"/>
      <c r="M54" s="795"/>
      <c r="N54" s="795"/>
      <c r="O54" s="795"/>
      <c r="P54" s="795"/>
      <c r="Q54" s="795"/>
      <c r="R54" s="795"/>
      <c r="S54" s="795"/>
      <c r="T54" s="795"/>
      <c r="U54" s="795"/>
    </row>
    <row r="55" spans="1:21" s="769" customFormat="1" ht="16.5" thickBot="1" x14ac:dyDescent="0.3">
      <c r="A55" s="733" t="s">
        <v>55</v>
      </c>
      <c r="B55" s="773">
        <v>2012</v>
      </c>
      <c r="C55" s="774">
        <v>40.700000000000003</v>
      </c>
      <c r="D55" s="777">
        <v>2012</v>
      </c>
      <c r="E55" s="778">
        <v>3.7</v>
      </c>
      <c r="F55" s="795"/>
      <c r="G55" s="795"/>
      <c r="H55" s="795"/>
      <c r="I55" s="795"/>
      <c r="J55" s="795"/>
      <c r="K55" s="795"/>
      <c r="L55" s="795"/>
      <c r="M55" s="795"/>
      <c r="N55" s="795"/>
      <c r="O55" s="795"/>
      <c r="P55" s="777">
        <v>2013</v>
      </c>
      <c r="Q55" s="778">
        <v>85.92</v>
      </c>
      <c r="R55" s="773">
        <v>2012</v>
      </c>
      <c r="S55" s="774">
        <v>2.4</v>
      </c>
      <c r="T55" s="795"/>
      <c r="U55" s="795"/>
    </row>
    <row r="56" spans="1:21" s="769" customFormat="1" ht="16.5" thickBot="1" x14ac:dyDescent="0.3">
      <c r="A56" s="733" t="s">
        <v>56</v>
      </c>
      <c r="B56" s="773">
        <v>2013</v>
      </c>
      <c r="C56" s="774">
        <v>53.8</v>
      </c>
      <c r="D56" s="777">
        <v>2011</v>
      </c>
      <c r="E56" s="778">
        <v>8.8000000000000007</v>
      </c>
      <c r="F56" s="773">
        <v>2013</v>
      </c>
      <c r="G56" s="774">
        <v>29.2</v>
      </c>
      <c r="H56" s="795"/>
      <c r="I56" s="795"/>
      <c r="J56" s="795"/>
      <c r="K56" s="795"/>
      <c r="L56" s="795"/>
      <c r="M56" s="795"/>
      <c r="N56" s="795"/>
      <c r="O56" s="795"/>
      <c r="P56" s="777">
        <v>2007</v>
      </c>
      <c r="Q56" s="778" t="s">
        <v>1294</v>
      </c>
      <c r="R56" s="795"/>
      <c r="S56" s="795"/>
      <c r="T56" s="777">
        <v>2007</v>
      </c>
      <c r="U56" s="778" t="s">
        <v>1298</v>
      </c>
    </row>
    <row r="57" spans="1:21" s="769" customFormat="1" ht="16.5" thickBot="1" x14ac:dyDescent="0.3">
      <c r="A57" s="733" t="s">
        <v>57</v>
      </c>
      <c r="B57" s="795"/>
      <c r="C57" s="795"/>
      <c r="D57" s="795"/>
      <c r="E57" s="795"/>
      <c r="F57" s="795"/>
      <c r="G57" s="795"/>
      <c r="H57" s="795"/>
      <c r="I57" s="795"/>
      <c r="J57" s="795"/>
      <c r="K57" s="795"/>
      <c r="L57" s="795"/>
      <c r="M57" s="795"/>
      <c r="N57" s="795"/>
      <c r="O57" s="795"/>
      <c r="P57" s="795"/>
      <c r="Q57" s="795"/>
      <c r="R57" s="795"/>
      <c r="S57" s="795"/>
      <c r="T57" s="795"/>
      <c r="U57" s="795"/>
    </row>
    <row r="58" spans="1:21" s="769" customFormat="1" ht="16.5" thickBot="1" x14ac:dyDescent="0.3">
      <c r="A58" s="733" t="s">
        <v>58</v>
      </c>
      <c r="B58" s="773">
        <v>2007</v>
      </c>
      <c r="C58" s="774" t="s">
        <v>1271</v>
      </c>
      <c r="D58" s="795"/>
      <c r="E58" s="795"/>
      <c r="F58" s="773">
        <v>2007</v>
      </c>
      <c r="G58" s="774" t="s">
        <v>1281</v>
      </c>
      <c r="H58" s="795"/>
      <c r="I58" s="795"/>
      <c r="J58" s="795"/>
      <c r="K58" s="795"/>
      <c r="L58" s="795"/>
      <c r="M58" s="795"/>
      <c r="N58" s="795"/>
      <c r="O58" s="795"/>
      <c r="P58" s="795"/>
      <c r="Q58" s="795"/>
      <c r="R58" s="795"/>
      <c r="S58" s="795"/>
      <c r="T58" s="777">
        <v>2007</v>
      </c>
      <c r="U58" s="778" t="s">
        <v>1299</v>
      </c>
    </row>
    <row r="59" spans="1:21" s="769" customFormat="1" ht="16.5" thickBot="1" x14ac:dyDescent="0.3">
      <c r="A59" s="733" t="s">
        <v>59</v>
      </c>
      <c r="B59" s="795"/>
      <c r="C59" s="795"/>
      <c r="D59" s="795"/>
      <c r="E59" s="795"/>
      <c r="F59" s="795"/>
      <c r="G59" s="795"/>
      <c r="H59" s="795"/>
      <c r="I59" s="795"/>
      <c r="J59" s="795"/>
      <c r="K59" s="795"/>
      <c r="L59" s="795"/>
      <c r="M59" s="795"/>
      <c r="N59" s="795"/>
      <c r="O59" s="795"/>
      <c r="P59" s="795"/>
      <c r="Q59" s="795"/>
      <c r="R59" s="795"/>
      <c r="S59" s="795"/>
      <c r="T59" s="795"/>
      <c r="U59" s="795"/>
    </row>
    <row r="60" spans="1:21" s="769" customFormat="1" ht="16.5" thickBot="1" x14ac:dyDescent="0.3">
      <c r="A60" s="733" t="s">
        <v>60</v>
      </c>
      <c r="B60" s="795"/>
      <c r="C60" s="795"/>
      <c r="D60" s="795"/>
      <c r="E60" s="795"/>
      <c r="F60" s="795"/>
      <c r="G60" s="795"/>
      <c r="P60" s="777">
        <v>2011</v>
      </c>
      <c r="Q60" s="778">
        <v>67.64</v>
      </c>
      <c r="R60" s="773">
        <v>2011</v>
      </c>
      <c r="S60" s="774">
        <v>1.47</v>
      </c>
      <c r="T60" s="777">
        <v>2011</v>
      </c>
      <c r="U60" s="778">
        <v>79.900000000000006</v>
      </c>
    </row>
    <row r="61" spans="1:21" s="769" customFormat="1" ht="16.5" thickBot="1" x14ac:dyDescent="0.3">
      <c r="A61" s="733" t="s">
        <v>61</v>
      </c>
      <c r="B61" s="773">
        <v>2013</v>
      </c>
      <c r="C61" s="774">
        <v>48</v>
      </c>
      <c r="D61" s="777">
        <v>2009</v>
      </c>
      <c r="E61" s="778">
        <v>0</v>
      </c>
      <c r="F61" s="773">
        <v>2013</v>
      </c>
      <c r="G61" s="774">
        <v>38.1</v>
      </c>
      <c r="H61" s="777">
        <v>2013</v>
      </c>
      <c r="I61" s="778">
        <v>39.1</v>
      </c>
      <c r="J61" s="773">
        <v>2013</v>
      </c>
      <c r="K61" s="774">
        <v>28.6</v>
      </c>
      <c r="L61" s="777">
        <v>2013</v>
      </c>
      <c r="M61" s="778">
        <v>51.4</v>
      </c>
      <c r="N61" s="773">
        <v>2013</v>
      </c>
      <c r="O61" s="774">
        <v>94.3</v>
      </c>
      <c r="P61" s="777">
        <v>2011</v>
      </c>
      <c r="Q61" s="778">
        <v>100</v>
      </c>
      <c r="R61" s="773">
        <v>2011</v>
      </c>
      <c r="S61" s="774">
        <v>11.11</v>
      </c>
      <c r="T61" s="777">
        <v>2011</v>
      </c>
      <c r="U61" s="778">
        <v>55.56</v>
      </c>
    </row>
    <row r="62" spans="1:21" s="769" customFormat="1" ht="16.5" thickBot="1" x14ac:dyDescent="0.3">
      <c r="A62" s="733" t="s">
        <v>62</v>
      </c>
      <c r="B62" s="795"/>
      <c r="C62" s="795"/>
      <c r="D62" s="795"/>
      <c r="E62" s="795"/>
      <c r="F62" s="795"/>
      <c r="G62" s="795"/>
      <c r="H62" s="795"/>
      <c r="I62" s="795"/>
      <c r="J62" s="795"/>
      <c r="K62" s="795"/>
      <c r="L62" s="795"/>
      <c r="M62" s="795"/>
      <c r="N62" s="795"/>
      <c r="O62" s="795"/>
      <c r="P62" s="777">
        <v>2009</v>
      </c>
      <c r="Q62" s="778">
        <v>98</v>
      </c>
      <c r="R62" s="795"/>
      <c r="S62" s="795"/>
      <c r="T62" s="777">
        <v>2007</v>
      </c>
      <c r="U62" s="778" t="s">
        <v>1286</v>
      </c>
    </row>
    <row r="63" spans="1:21" s="769" customFormat="1" ht="16.5" thickBot="1" x14ac:dyDescent="0.3">
      <c r="A63" s="733" t="s">
        <v>63</v>
      </c>
      <c r="B63" s="795"/>
      <c r="C63" s="795"/>
      <c r="D63" s="795"/>
      <c r="E63" s="795"/>
      <c r="F63" s="795"/>
      <c r="G63" s="795"/>
      <c r="H63" s="795"/>
      <c r="I63" s="795"/>
      <c r="J63" s="795"/>
      <c r="K63" s="795"/>
      <c r="L63" s="795"/>
      <c r="M63" s="795"/>
      <c r="N63" s="795"/>
      <c r="O63" s="795"/>
      <c r="P63" s="777">
        <v>2013</v>
      </c>
      <c r="Q63" s="778">
        <v>90.68</v>
      </c>
      <c r="R63" s="773">
        <v>2012</v>
      </c>
      <c r="S63" s="774">
        <v>0</v>
      </c>
      <c r="T63" s="777">
        <v>2012</v>
      </c>
      <c r="U63" s="778">
        <v>27.1</v>
      </c>
    </row>
    <row r="64" spans="1:21" s="769" customFormat="1" ht="16.5" thickBot="1" x14ac:dyDescent="0.3">
      <c r="A64" s="733" t="s">
        <v>64</v>
      </c>
      <c r="B64" s="773">
        <v>2011</v>
      </c>
      <c r="C64" s="774">
        <v>44.5</v>
      </c>
      <c r="D64" s="777">
        <v>2007</v>
      </c>
      <c r="E64" s="778" t="s">
        <v>1274</v>
      </c>
      <c r="F64" s="773">
        <v>2011</v>
      </c>
      <c r="G64" s="774">
        <v>24</v>
      </c>
      <c r="H64" s="795"/>
      <c r="I64" s="795"/>
      <c r="J64" s="773">
        <v>2007</v>
      </c>
      <c r="K64" s="774" t="s">
        <v>1274</v>
      </c>
      <c r="L64" s="795"/>
      <c r="M64" s="795"/>
      <c r="N64" s="795"/>
      <c r="O64" s="795"/>
      <c r="P64" s="795"/>
      <c r="Q64" s="795"/>
      <c r="R64" s="795"/>
      <c r="S64" s="795"/>
      <c r="T64" s="795"/>
      <c r="U64" s="795"/>
    </row>
    <row r="65" spans="1:21" s="769" customFormat="1" ht="16.5" thickBot="1" x14ac:dyDescent="0.3">
      <c r="A65" s="733" t="s">
        <v>65</v>
      </c>
      <c r="B65" s="773">
        <v>2013</v>
      </c>
      <c r="C65" s="774">
        <v>59.7</v>
      </c>
      <c r="D65" s="777">
        <v>2011</v>
      </c>
      <c r="E65" s="778">
        <v>1.49</v>
      </c>
      <c r="F65" s="773">
        <v>2013</v>
      </c>
      <c r="G65" s="774">
        <v>76.7</v>
      </c>
      <c r="H65" s="777">
        <v>2013</v>
      </c>
      <c r="I65" s="778">
        <v>63</v>
      </c>
      <c r="J65" s="773">
        <v>2013</v>
      </c>
      <c r="K65" s="774">
        <v>0</v>
      </c>
      <c r="L65" s="777">
        <v>2013</v>
      </c>
      <c r="M65" s="778">
        <v>70</v>
      </c>
      <c r="N65" s="795"/>
      <c r="O65" s="795"/>
      <c r="P65" s="795"/>
      <c r="Q65" s="795"/>
      <c r="R65" s="795"/>
      <c r="S65" s="795"/>
      <c r="T65" s="777">
        <v>2011</v>
      </c>
      <c r="U65" s="778">
        <v>62.5</v>
      </c>
    </row>
    <row r="66" spans="1:21" s="769" customFormat="1" ht="16.5" thickBot="1" x14ac:dyDescent="0.3">
      <c r="A66" s="733" t="s">
        <v>66</v>
      </c>
      <c r="B66" s="795"/>
      <c r="C66" s="795"/>
      <c r="D66" s="795"/>
      <c r="E66" s="795"/>
      <c r="F66" s="795"/>
      <c r="G66" s="795"/>
      <c r="H66" s="795"/>
      <c r="I66" s="795"/>
      <c r="J66" s="795"/>
      <c r="K66" s="795"/>
      <c r="L66" s="795"/>
      <c r="M66" s="795"/>
      <c r="N66" s="795"/>
      <c r="O66" s="795"/>
      <c r="P66" s="777">
        <v>2013</v>
      </c>
      <c r="Q66" s="778">
        <v>63.3</v>
      </c>
      <c r="R66" s="773">
        <v>2009</v>
      </c>
      <c r="S66" s="774">
        <v>12</v>
      </c>
      <c r="T66" s="777">
        <v>2012</v>
      </c>
      <c r="U66" s="778">
        <v>40.4</v>
      </c>
    </row>
    <row r="67" spans="1:21" s="769" customFormat="1" ht="16.5" thickBot="1" x14ac:dyDescent="0.3">
      <c r="A67" s="733" t="s">
        <v>67</v>
      </c>
      <c r="B67" s="795"/>
      <c r="C67" s="795"/>
      <c r="D67" s="795"/>
      <c r="E67" s="795"/>
      <c r="F67" s="795"/>
      <c r="G67" s="795"/>
      <c r="H67" s="795"/>
      <c r="I67" s="795"/>
      <c r="J67" s="795"/>
      <c r="K67" s="795"/>
      <c r="L67" s="795"/>
      <c r="M67" s="795"/>
      <c r="N67" s="795"/>
      <c r="O67" s="795"/>
      <c r="P67" s="795"/>
      <c r="Q67" s="795"/>
      <c r="R67" s="795"/>
      <c r="S67" s="795"/>
      <c r="T67" s="795"/>
      <c r="U67" s="795"/>
    </row>
    <row r="68" spans="1:21" s="769" customFormat="1" ht="16.5" thickBot="1" x14ac:dyDescent="0.3">
      <c r="A68" s="733" t="s">
        <v>68</v>
      </c>
      <c r="B68" s="773">
        <v>2012</v>
      </c>
      <c r="C68" s="774">
        <v>76.3</v>
      </c>
      <c r="D68" s="777">
        <v>2012</v>
      </c>
      <c r="E68" s="778">
        <v>3</v>
      </c>
      <c r="F68" s="773">
        <v>2012</v>
      </c>
      <c r="G68" s="774">
        <v>28.9</v>
      </c>
      <c r="H68" s="777">
        <v>2012</v>
      </c>
      <c r="I68" s="778">
        <v>50.3</v>
      </c>
      <c r="J68" s="773">
        <v>2013</v>
      </c>
      <c r="K68" s="774">
        <v>1.1299999999999999</v>
      </c>
      <c r="L68" s="777">
        <v>2012</v>
      </c>
      <c r="M68" s="778">
        <v>6.7</v>
      </c>
      <c r="N68" s="773">
        <v>2012</v>
      </c>
      <c r="O68" s="774">
        <v>87.7</v>
      </c>
      <c r="P68" s="777">
        <v>2013</v>
      </c>
      <c r="Q68" s="778">
        <v>100</v>
      </c>
      <c r="R68" s="773">
        <v>2013</v>
      </c>
      <c r="S68" s="774">
        <v>0</v>
      </c>
      <c r="T68" s="777">
        <v>2012</v>
      </c>
      <c r="U68" s="778">
        <v>44</v>
      </c>
    </row>
    <row r="69" spans="1:21" s="769" customFormat="1" ht="16.5" thickBot="1" x14ac:dyDescent="0.3">
      <c r="A69" s="733" t="s">
        <v>69</v>
      </c>
      <c r="B69" s="773">
        <v>2013</v>
      </c>
      <c r="C69" s="774">
        <v>68.400000000000006</v>
      </c>
      <c r="D69" s="777">
        <v>2013</v>
      </c>
      <c r="E69" s="778">
        <v>3.3</v>
      </c>
      <c r="F69" s="773">
        <v>2013</v>
      </c>
      <c r="G69" s="774">
        <v>28.7</v>
      </c>
      <c r="H69" s="777">
        <v>2013</v>
      </c>
      <c r="I69" s="778">
        <v>71</v>
      </c>
      <c r="J69" s="773">
        <v>2013</v>
      </c>
      <c r="K69" s="774">
        <v>0</v>
      </c>
      <c r="L69" s="777">
        <v>2013</v>
      </c>
      <c r="M69" s="778">
        <v>61.5</v>
      </c>
      <c r="N69" s="773">
        <v>2013</v>
      </c>
      <c r="O69" s="774">
        <v>47.2</v>
      </c>
      <c r="P69" s="777">
        <v>2013</v>
      </c>
      <c r="Q69" s="778">
        <v>93.8</v>
      </c>
      <c r="R69" s="773">
        <v>2013</v>
      </c>
      <c r="S69" s="774">
        <v>0</v>
      </c>
      <c r="T69" s="777">
        <v>2013</v>
      </c>
      <c r="U69" s="778">
        <v>53.3</v>
      </c>
    </row>
    <row r="70" spans="1:21" s="769" customFormat="1" ht="16.5" thickBot="1" x14ac:dyDescent="0.3">
      <c r="A70" s="733" t="s">
        <v>70</v>
      </c>
      <c r="B70" s="795"/>
      <c r="C70" s="795"/>
      <c r="D70" s="795"/>
      <c r="E70" s="795"/>
      <c r="F70" s="795"/>
      <c r="G70" s="795"/>
      <c r="H70" s="795"/>
      <c r="I70" s="795"/>
      <c r="J70" s="795"/>
      <c r="K70" s="795"/>
      <c r="L70" s="795"/>
      <c r="M70" s="795"/>
      <c r="N70" s="795"/>
      <c r="O70" s="795"/>
      <c r="P70" s="795"/>
      <c r="Q70" s="795"/>
      <c r="R70" s="795"/>
      <c r="S70" s="795"/>
      <c r="T70" s="795"/>
      <c r="U70" s="795"/>
    </row>
    <row r="71" spans="1:21" s="769" customFormat="1" ht="16.5" thickBot="1" x14ac:dyDescent="0.3">
      <c r="A71" s="733" t="s">
        <v>71</v>
      </c>
      <c r="B71" s="773">
        <v>2013</v>
      </c>
      <c r="C71" s="774">
        <v>28.4</v>
      </c>
      <c r="D71" s="795"/>
      <c r="E71" s="795"/>
      <c r="F71" s="773">
        <v>2011</v>
      </c>
      <c r="G71" s="774">
        <v>28.4</v>
      </c>
      <c r="H71" s="795"/>
      <c r="I71" s="795"/>
      <c r="J71" s="773">
        <v>2012</v>
      </c>
      <c r="K71" s="774">
        <v>8.8000000000000007</v>
      </c>
      <c r="L71" s="777">
        <v>2013</v>
      </c>
      <c r="M71" s="778">
        <v>73.7</v>
      </c>
      <c r="N71" s="795"/>
      <c r="O71" s="795"/>
      <c r="P71" s="777">
        <v>2013</v>
      </c>
      <c r="Q71" s="778">
        <v>0</v>
      </c>
      <c r="R71" s="795"/>
      <c r="S71" s="795"/>
      <c r="T71" s="777">
        <v>2011</v>
      </c>
      <c r="U71" s="778">
        <v>57.14</v>
      </c>
    </row>
    <row r="72" spans="1:21" s="769" customFormat="1" ht="16.5" thickBot="1" x14ac:dyDescent="0.3">
      <c r="A72" s="733" t="s">
        <v>72</v>
      </c>
      <c r="B72" s="795"/>
      <c r="C72" s="795"/>
      <c r="D72" s="795"/>
      <c r="E72" s="795"/>
      <c r="F72" s="795"/>
      <c r="G72" s="795"/>
      <c r="L72" s="795"/>
      <c r="M72" s="795"/>
      <c r="N72" s="795"/>
      <c r="O72" s="795"/>
      <c r="P72" s="795"/>
      <c r="Q72" s="795"/>
      <c r="R72" s="795"/>
      <c r="S72" s="795"/>
      <c r="T72" s="795"/>
      <c r="U72" s="795"/>
    </row>
    <row r="73" spans="1:21" s="769" customFormat="1" ht="16.5" thickBot="1" x14ac:dyDescent="0.3">
      <c r="A73" s="733" t="s">
        <v>73</v>
      </c>
      <c r="B73" s="773">
        <v>2009</v>
      </c>
      <c r="C73" s="774">
        <v>81</v>
      </c>
      <c r="D73" s="795"/>
      <c r="E73" s="795"/>
      <c r="F73" s="773">
        <v>2009</v>
      </c>
      <c r="G73" s="774">
        <v>63</v>
      </c>
      <c r="H73" s="795"/>
      <c r="I73" s="795"/>
      <c r="J73" s="795"/>
      <c r="K73" s="795"/>
      <c r="L73" s="795"/>
      <c r="M73" s="795"/>
      <c r="N73" s="795"/>
      <c r="O73" s="795"/>
      <c r="P73" s="777">
        <v>2009</v>
      </c>
      <c r="Q73" s="778">
        <v>95</v>
      </c>
      <c r="R73" s="795"/>
      <c r="S73" s="795"/>
      <c r="T73" s="777">
        <v>2009</v>
      </c>
      <c r="U73" s="778">
        <v>92</v>
      </c>
    </row>
    <row r="74" spans="1:21" s="769" customFormat="1" ht="16.5" thickBot="1" x14ac:dyDescent="0.3">
      <c r="A74" s="733" t="s">
        <v>74</v>
      </c>
      <c r="B74" s="773">
        <v>2012</v>
      </c>
      <c r="C74" s="774">
        <v>25</v>
      </c>
      <c r="D74" s="777">
        <v>2012</v>
      </c>
      <c r="E74" s="778">
        <v>59.7</v>
      </c>
      <c r="F74" s="773">
        <v>2012</v>
      </c>
      <c r="G74" s="774">
        <v>47.2</v>
      </c>
      <c r="H74" s="795"/>
      <c r="I74" s="795"/>
      <c r="J74" s="795"/>
      <c r="K74" s="795"/>
      <c r="L74" s="795"/>
      <c r="M74" s="795"/>
      <c r="N74" s="795"/>
      <c r="O74" s="795"/>
      <c r="P74" s="777">
        <v>2013</v>
      </c>
      <c r="Q74" s="778">
        <v>81.099999999999994</v>
      </c>
      <c r="R74" s="773">
        <v>2013</v>
      </c>
      <c r="S74" s="774">
        <v>14.8</v>
      </c>
      <c r="T74" s="777">
        <v>2012</v>
      </c>
      <c r="U74" s="778">
        <v>83.2</v>
      </c>
    </row>
    <row r="75" spans="1:21" s="769" customFormat="1" ht="16.5" thickBot="1" x14ac:dyDescent="0.3">
      <c r="A75" s="733" t="s">
        <v>75</v>
      </c>
      <c r="B75" s="795"/>
      <c r="C75" s="795"/>
      <c r="D75" s="795"/>
      <c r="E75" s="795"/>
      <c r="F75" s="773">
        <v>2012</v>
      </c>
      <c r="G75" s="774">
        <v>27.5</v>
      </c>
      <c r="H75" s="795"/>
      <c r="I75" s="795"/>
      <c r="J75" s="795"/>
      <c r="K75" s="795"/>
      <c r="L75" s="795"/>
      <c r="M75" s="795"/>
      <c r="N75" s="795"/>
      <c r="O75" s="795"/>
      <c r="P75" s="777">
        <v>2011</v>
      </c>
      <c r="Q75" s="778">
        <v>90.63</v>
      </c>
      <c r="R75" s="773">
        <v>2011</v>
      </c>
      <c r="S75" s="774">
        <v>22.22</v>
      </c>
      <c r="T75" s="777">
        <v>2011</v>
      </c>
      <c r="U75" s="778">
        <v>95</v>
      </c>
    </row>
    <row r="76" spans="1:21" s="769" customFormat="1" ht="16.5" thickBot="1" x14ac:dyDescent="0.3">
      <c r="A76" s="733" t="s">
        <v>76</v>
      </c>
      <c r="B76" s="773">
        <v>2013</v>
      </c>
      <c r="C76" s="774">
        <v>80</v>
      </c>
      <c r="D76" s="795"/>
      <c r="E76" s="795"/>
      <c r="F76" s="773">
        <v>2011</v>
      </c>
      <c r="G76" s="774">
        <v>85.71</v>
      </c>
      <c r="H76" s="795"/>
      <c r="I76" s="795"/>
      <c r="J76" s="795"/>
      <c r="K76" s="795"/>
      <c r="L76" s="795"/>
      <c r="M76" s="795"/>
      <c r="N76" s="795"/>
      <c r="O76" s="795"/>
      <c r="P76" s="777">
        <v>2011</v>
      </c>
      <c r="Q76" s="778">
        <v>92.41</v>
      </c>
      <c r="R76" s="773">
        <v>2011</v>
      </c>
      <c r="S76" s="774">
        <v>6.58</v>
      </c>
      <c r="T76" s="777">
        <v>2011</v>
      </c>
      <c r="U76" s="778">
        <v>87.93</v>
      </c>
    </row>
    <row r="77" spans="1:21" s="769" customFormat="1" ht="16.5" thickBot="1" x14ac:dyDescent="0.3">
      <c r="A77" s="733" t="s">
        <v>77</v>
      </c>
      <c r="B77" s="773">
        <v>2011</v>
      </c>
      <c r="C77" s="774">
        <v>70.78</v>
      </c>
      <c r="D77" s="777">
        <v>2011</v>
      </c>
      <c r="E77" s="778">
        <v>13.34</v>
      </c>
      <c r="F77" s="773">
        <v>2011</v>
      </c>
      <c r="G77" s="774">
        <v>47.43</v>
      </c>
      <c r="H77" s="795"/>
      <c r="I77" s="795"/>
      <c r="J77" s="795"/>
      <c r="K77" s="795"/>
      <c r="L77" s="795"/>
      <c r="M77" s="795"/>
      <c r="N77" s="795"/>
      <c r="O77" s="795"/>
      <c r="P77" s="777">
        <v>2011</v>
      </c>
      <c r="Q77" s="778">
        <v>90.86</v>
      </c>
      <c r="R77" s="773">
        <v>2011</v>
      </c>
      <c r="S77" s="774">
        <v>6.72</v>
      </c>
      <c r="T77" s="777">
        <v>2011</v>
      </c>
      <c r="U77" s="778">
        <v>65.739999999999995</v>
      </c>
    </row>
    <row r="78" spans="1:21" s="769" customFormat="1" ht="16.5" thickBot="1" x14ac:dyDescent="0.3">
      <c r="A78" s="733" t="s">
        <v>78</v>
      </c>
      <c r="B78" s="795"/>
      <c r="C78" s="795"/>
      <c r="D78" s="795"/>
      <c r="E78" s="795"/>
      <c r="F78" s="795"/>
      <c r="G78" s="795"/>
      <c r="H78" s="795"/>
      <c r="I78" s="795"/>
      <c r="J78" s="795"/>
      <c r="K78" s="795"/>
      <c r="L78" s="795"/>
      <c r="M78" s="795"/>
      <c r="N78" s="795"/>
      <c r="O78" s="795"/>
      <c r="P78" s="795"/>
      <c r="Q78" s="795"/>
      <c r="R78" s="795"/>
      <c r="S78" s="795"/>
      <c r="T78" s="795"/>
      <c r="U78" s="795"/>
    </row>
    <row r="79" spans="1:21" s="769" customFormat="1" ht="16.5" thickBot="1" x14ac:dyDescent="0.3">
      <c r="A79" s="733" t="s">
        <v>79</v>
      </c>
      <c r="B79" s="773">
        <v>2013</v>
      </c>
      <c r="C79" s="774">
        <v>69.8</v>
      </c>
      <c r="D79" s="777">
        <v>2013</v>
      </c>
      <c r="E79" s="778">
        <v>6.7</v>
      </c>
      <c r="F79" s="773">
        <v>2013</v>
      </c>
      <c r="G79" s="774">
        <v>98.1</v>
      </c>
      <c r="H79" s="795"/>
      <c r="I79" s="795"/>
      <c r="J79" s="795"/>
      <c r="K79" s="795"/>
      <c r="L79" s="795"/>
      <c r="M79" s="795"/>
      <c r="N79" s="795"/>
      <c r="O79" s="795"/>
      <c r="P79" s="777">
        <v>2013</v>
      </c>
      <c r="Q79" s="778">
        <v>88.8</v>
      </c>
      <c r="R79" s="773">
        <v>2013</v>
      </c>
      <c r="S79" s="774">
        <v>4.7</v>
      </c>
      <c r="T79" s="777">
        <v>2013</v>
      </c>
      <c r="U79" s="778">
        <v>96.4</v>
      </c>
    </row>
    <row r="80" spans="1:21" s="769" customFormat="1" ht="16.5" thickBot="1" x14ac:dyDescent="0.3">
      <c r="A80" s="733" t="s">
        <v>80</v>
      </c>
      <c r="B80" s="773">
        <v>2009</v>
      </c>
      <c r="C80" s="774">
        <v>25</v>
      </c>
      <c r="D80" s="777">
        <v>2011</v>
      </c>
      <c r="E80" s="778">
        <v>3.98</v>
      </c>
      <c r="F80" s="773">
        <v>2009</v>
      </c>
      <c r="G80" s="774">
        <v>100</v>
      </c>
      <c r="H80" s="777">
        <v>2012</v>
      </c>
      <c r="I80" s="778">
        <v>20.8</v>
      </c>
      <c r="J80" s="773">
        <v>2013</v>
      </c>
      <c r="K80" s="774">
        <v>0</v>
      </c>
      <c r="L80" s="777">
        <v>2013</v>
      </c>
      <c r="M80" s="778">
        <v>100</v>
      </c>
      <c r="N80" s="773">
        <v>2012</v>
      </c>
      <c r="O80" s="774">
        <v>66.7</v>
      </c>
      <c r="P80" s="795"/>
      <c r="Q80" s="795"/>
      <c r="R80" s="795"/>
      <c r="S80" s="795"/>
      <c r="T80" s="795"/>
      <c r="U80" s="795"/>
    </row>
    <row r="81" spans="1:21" s="769" customFormat="1" ht="16.5" thickBot="1" x14ac:dyDescent="0.3">
      <c r="A81" s="733" t="s">
        <v>81</v>
      </c>
      <c r="B81" s="795"/>
      <c r="C81" s="795"/>
      <c r="D81" s="795"/>
      <c r="E81" s="795"/>
      <c r="F81" s="795"/>
      <c r="G81" s="795"/>
      <c r="H81" s="795"/>
      <c r="I81" s="795"/>
      <c r="J81" s="795"/>
      <c r="K81" s="795"/>
      <c r="L81" s="795"/>
      <c r="M81" s="795"/>
      <c r="N81" s="795"/>
      <c r="O81" s="795"/>
      <c r="P81" s="795"/>
      <c r="Q81" s="795"/>
      <c r="R81" s="795"/>
      <c r="S81" s="795"/>
      <c r="T81" s="795"/>
      <c r="U81" s="795"/>
    </row>
    <row r="82" spans="1:21" s="769" customFormat="1" ht="16.5" thickBot="1" x14ac:dyDescent="0.3">
      <c r="A82" s="733" t="s">
        <v>82</v>
      </c>
      <c r="B82" s="773">
        <v>2009</v>
      </c>
      <c r="C82" s="774">
        <v>44</v>
      </c>
      <c r="D82" s="777">
        <v>2012</v>
      </c>
      <c r="E82" s="778">
        <v>3.5</v>
      </c>
      <c r="F82" s="773">
        <v>2009</v>
      </c>
      <c r="G82" s="774">
        <v>7</v>
      </c>
      <c r="H82" s="777">
        <v>2009</v>
      </c>
      <c r="I82" s="778">
        <v>13</v>
      </c>
      <c r="J82" s="773">
        <v>2013</v>
      </c>
      <c r="K82" s="774">
        <v>5.25</v>
      </c>
      <c r="L82" s="777">
        <v>2009</v>
      </c>
      <c r="M82" s="778">
        <v>21</v>
      </c>
      <c r="N82" s="773">
        <v>2009</v>
      </c>
      <c r="O82" s="774">
        <v>85</v>
      </c>
      <c r="P82" s="777">
        <v>2009</v>
      </c>
      <c r="Q82" s="778">
        <v>88</v>
      </c>
      <c r="R82" s="773">
        <v>2012</v>
      </c>
      <c r="S82" s="774">
        <v>1.7</v>
      </c>
      <c r="T82" s="777">
        <v>2009</v>
      </c>
      <c r="U82" s="778">
        <v>38</v>
      </c>
    </row>
    <row r="83" spans="1:21" s="769" customFormat="1" ht="16.5" thickBot="1" x14ac:dyDescent="0.3">
      <c r="A83" s="733" t="s">
        <v>83</v>
      </c>
      <c r="B83" s="773">
        <v>2011</v>
      </c>
      <c r="C83" s="774">
        <v>63.82</v>
      </c>
      <c r="D83" s="777">
        <v>2011</v>
      </c>
      <c r="E83" s="778">
        <v>6.14</v>
      </c>
      <c r="F83" s="773">
        <v>2011</v>
      </c>
      <c r="G83" s="774">
        <v>92.31</v>
      </c>
      <c r="H83" s="777">
        <v>2011</v>
      </c>
      <c r="I83" s="778">
        <v>55.98</v>
      </c>
      <c r="J83" s="773">
        <v>2011</v>
      </c>
      <c r="K83" s="774">
        <v>11.59</v>
      </c>
      <c r="L83" s="777">
        <v>2011</v>
      </c>
      <c r="M83" s="778">
        <v>83.7</v>
      </c>
      <c r="N83" s="773">
        <v>2011</v>
      </c>
      <c r="O83" s="774">
        <v>82.18</v>
      </c>
      <c r="P83" s="777">
        <v>2011</v>
      </c>
      <c r="Q83" s="778">
        <v>49.49</v>
      </c>
      <c r="R83" s="773">
        <v>2011</v>
      </c>
      <c r="S83" s="774">
        <v>8.02</v>
      </c>
      <c r="T83" s="777">
        <v>2011</v>
      </c>
      <c r="U83" s="778">
        <v>78.040000000000006</v>
      </c>
    </row>
    <row r="84" spans="1:21" s="769" customFormat="1" ht="16.5" thickBot="1" x14ac:dyDescent="0.3">
      <c r="A84" s="733" t="s">
        <v>84</v>
      </c>
      <c r="B84" s="773">
        <v>2009</v>
      </c>
      <c r="C84" s="774">
        <v>45</v>
      </c>
      <c r="D84" s="777">
        <v>2007</v>
      </c>
      <c r="E84" s="778" t="s">
        <v>1274</v>
      </c>
      <c r="F84" s="773">
        <v>2009</v>
      </c>
      <c r="G84" s="774">
        <v>11</v>
      </c>
      <c r="H84" s="777">
        <v>2011</v>
      </c>
      <c r="I84" s="778">
        <v>23.68</v>
      </c>
      <c r="J84" s="773">
        <v>2011</v>
      </c>
      <c r="K84" s="774">
        <v>6.64</v>
      </c>
      <c r="L84" s="777">
        <v>2011</v>
      </c>
      <c r="M84" s="778">
        <v>16.920000000000002</v>
      </c>
      <c r="N84" s="773">
        <v>2011</v>
      </c>
      <c r="O84" s="774">
        <v>91.05</v>
      </c>
      <c r="P84" s="777">
        <v>2011</v>
      </c>
      <c r="Q84" s="778">
        <v>61.9</v>
      </c>
      <c r="R84" s="773">
        <v>2013</v>
      </c>
      <c r="S84" s="774">
        <v>0</v>
      </c>
      <c r="T84" s="777">
        <v>2011</v>
      </c>
      <c r="U84" s="778">
        <v>25.24</v>
      </c>
    </row>
    <row r="85" spans="1:21" s="769" customFormat="1" ht="16.5" thickBot="1" x14ac:dyDescent="0.3">
      <c r="A85" s="733" t="s">
        <v>85</v>
      </c>
      <c r="B85" s="795"/>
      <c r="C85" s="795"/>
      <c r="D85" s="795"/>
      <c r="E85" s="795"/>
      <c r="F85" s="795"/>
      <c r="G85" s="795"/>
      <c r="H85" s="795"/>
      <c r="I85" s="795"/>
      <c r="J85" s="795"/>
      <c r="K85" s="795"/>
      <c r="L85" s="795"/>
      <c r="M85" s="795"/>
      <c r="N85" s="795"/>
      <c r="O85" s="795"/>
      <c r="P85" s="795"/>
      <c r="Q85" s="795"/>
      <c r="R85" s="795"/>
      <c r="S85" s="795"/>
      <c r="T85" s="795"/>
      <c r="U85" s="795"/>
    </row>
    <row r="86" spans="1:21" s="769" customFormat="1" ht="16.5" thickBot="1" x14ac:dyDescent="0.3">
      <c r="A86" s="733" t="s">
        <v>86</v>
      </c>
      <c r="B86" s="773">
        <v>2011</v>
      </c>
      <c r="C86" s="774">
        <v>63</v>
      </c>
      <c r="D86" s="795"/>
      <c r="E86" s="795"/>
      <c r="F86" s="773">
        <v>2013</v>
      </c>
      <c r="G86" s="774">
        <v>29.8</v>
      </c>
      <c r="H86" s="795"/>
      <c r="I86" s="795"/>
      <c r="J86" s="795"/>
      <c r="K86" s="795"/>
      <c r="L86" s="795"/>
      <c r="M86" s="795"/>
      <c r="N86" s="795"/>
      <c r="O86" s="795"/>
      <c r="P86" s="795"/>
      <c r="Q86" s="795"/>
      <c r="R86" s="795"/>
      <c r="S86" s="795"/>
      <c r="T86" s="795"/>
      <c r="U86" s="795"/>
    </row>
    <row r="87" spans="1:21" s="769" customFormat="1" ht="16.5" thickBot="1" x14ac:dyDescent="0.3">
      <c r="A87" s="733" t="s">
        <v>87</v>
      </c>
      <c r="B87" s="795"/>
      <c r="C87" s="795"/>
      <c r="D87" s="795"/>
      <c r="E87" s="795"/>
      <c r="F87" s="795"/>
      <c r="G87" s="795"/>
      <c r="H87" s="795"/>
      <c r="I87" s="795"/>
      <c r="J87" s="795"/>
      <c r="K87" s="795"/>
      <c r="L87" s="795"/>
      <c r="M87" s="795"/>
      <c r="N87" s="795"/>
      <c r="O87" s="795"/>
      <c r="P87" s="795"/>
      <c r="Q87" s="795"/>
      <c r="R87" s="795"/>
      <c r="S87" s="795"/>
      <c r="T87" s="795"/>
      <c r="U87" s="795"/>
    </row>
    <row r="88" spans="1:21" s="769" customFormat="1" ht="16.5" thickBot="1" x14ac:dyDescent="0.3">
      <c r="A88" s="733" t="s">
        <v>88</v>
      </c>
      <c r="B88" s="773">
        <v>2013</v>
      </c>
      <c r="C88" s="774">
        <v>59.5</v>
      </c>
      <c r="D88" s="795"/>
      <c r="E88" s="795"/>
      <c r="F88" s="773">
        <v>2011</v>
      </c>
      <c r="G88" s="774">
        <v>30.2</v>
      </c>
      <c r="H88" s="795"/>
      <c r="I88" s="795"/>
      <c r="J88" s="795"/>
      <c r="K88" s="795"/>
      <c r="L88" s="795"/>
      <c r="M88" s="795"/>
      <c r="N88" s="795"/>
      <c r="O88" s="795"/>
      <c r="P88" s="795"/>
      <c r="Q88" s="795"/>
      <c r="R88" s="795"/>
      <c r="S88" s="795"/>
      <c r="T88" s="795"/>
      <c r="U88" s="795"/>
    </row>
    <row r="89" spans="1:21" s="769" customFormat="1" ht="16.5" thickBot="1" x14ac:dyDescent="0.3">
      <c r="A89" s="733" t="s">
        <v>89</v>
      </c>
      <c r="B89" s="773">
        <v>2013</v>
      </c>
      <c r="C89" s="774">
        <v>71.3</v>
      </c>
      <c r="D89" s="777">
        <v>2013</v>
      </c>
      <c r="E89" s="778">
        <v>24.3</v>
      </c>
      <c r="F89" s="773">
        <v>2011</v>
      </c>
      <c r="G89" s="774">
        <v>72.41</v>
      </c>
      <c r="H89" s="795"/>
      <c r="I89" s="795"/>
      <c r="J89" s="795"/>
      <c r="K89" s="795"/>
      <c r="L89" s="795"/>
      <c r="M89" s="795"/>
      <c r="N89" s="795"/>
      <c r="O89" s="795"/>
      <c r="P89" s="777">
        <v>2011</v>
      </c>
      <c r="Q89" s="778">
        <v>91.03</v>
      </c>
      <c r="R89" s="773">
        <v>2013</v>
      </c>
      <c r="S89" s="774">
        <v>1.32</v>
      </c>
      <c r="T89" s="777">
        <v>2011</v>
      </c>
      <c r="U89" s="778">
        <v>64.900000000000006</v>
      </c>
    </row>
    <row r="90" spans="1:21" s="769" customFormat="1" ht="16.5" thickBot="1" x14ac:dyDescent="0.3">
      <c r="A90" s="733" t="s">
        <v>90</v>
      </c>
      <c r="B90" s="773">
        <v>2011</v>
      </c>
      <c r="C90" s="774">
        <v>49.88</v>
      </c>
      <c r="D90" s="777">
        <v>2011</v>
      </c>
      <c r="E90" s="778">
        <v>1.18</v>
      </c>
      <c r="F90" s="773">
        <v>2011</v>
      </c>
      <c r="G90" s="774">
        <v>19.7</v>
      </c>
      <c r="H90" s="795"/>
      <c r="I90" s="795"/>
      <c r="J90" s="795"/>
      <c r="K90" s="795"/>
      <c r="L90" s="795"/>
      <c r="M90" s="795"/>
      <c r="N90" s="795"/>
      <c r="O90" s="795"/>
      <c r="P90" s="777">
        <v>2011</v>
      </c>
      <c r="Q90" s="778">
        <v>36.67</v>
      </c>
      <c r="R90" s="795"/>
      <c r="S90" s="795"/>
      <c r="T90" s="777">
        <v>2011</v>
      </c>
      <c r="U90" s="778">
        <v>71.67</v>
      </c>
    </row>
    <row r="91" spans="1:21" s="769" customFormat="1" ht="16.5" thickBot="1" x14ac:dyDescent="0.3">
      <c r="A91" s="733" t="s">
        <v>91</v>
      </c>
      <c r="B91" s="795"/>
      <c r="C91" s="795"/>
      <c r="D91" s="795"/>
      <c r="E91" s="795"/>
      <c r="F91" s="795"/>
      <c r="G91" s="795"/>
      <c r="H91" s="795"/>
      <c r="I91" s="795"/>
      <c r="J91" s="795"/>
      <c r="K91" s="795"/>
      <c r="L91" s="795"/>
      <c r="M91" s="795"/>
      <c r="N91" s="795"/>
      <c r="O91" s="795"/>
      <c r="P91" s="795"/>
      <c r="Q91" s="795"/>
      <c r="R91" s="795"/>
      <c r="S91" s="795"/>
      <c r="T91" s="795"/>
      <c r="U91" s="795"/>
    </row>
    <row r="92" spans="1:21" s="769" customFormat="1" ht="16.5" thickBot="1" x14ac:dyDescent="0.3">
      <c r="A92" s="733" t="s">
        <v>92</v>
      </c>
      <c r="B92" s="773">
        <v>2013</v>
      </c>
      <c r="C92" s="774">
        <v>87.2</v>
      </c>
      <c r="D92" s="777">
        <v>2013</v>
      </c>
      <c r="E92" s="778">
        <v>1.2</v>
      </c>
      <c r="F92" s="773">
        <v>2013</v>
      </c>
      <c r="G92" s="774">
        <v>69</v>
      </c>
      <c r="H92" s="777">
        <v>2013</v>
      </c>
      <c r="I92" s="778">
        <v>79.099999999999994</v>
      </c>
      <c r="J92" s="773">
        <v>2013</v>
      </c>
      <c r="K92" s="774">
        <v>3.3</v>
      </c>
      <c r="L92" s="777">
        <v>2013</v>
      </c>
      <c r="M92" s="778">
        <v>61.4</v>
      </c>
      <c r="N92" s="773">
        <v>2013</v>
      </c>
      <c r="O92" s="774">
        <v>55.8</v>
      </c>
      <c r="P92" s="777">
        <v>2013</v>
      </c>
      <c r="Q92" s="778">
        <v>96.7</v>
      </c>
      <c r="R92" s="773">
        <v>2013</v>
      </c>
      <c r="S92" s="774">
        <v>0.9</v>
      </c>
      <c r="T92" s="777">
        <v>2013</v>
      </c>
      <c r="U92" s="778">
        <v>89.5</v>
      </c>
    </row>
    <row r="93" spans="1:21" s="769" customFormat="1" ht="16.5" thickBot="1" x14ac:dyDescent="0.3">
      <c r="A93" s="733" t="s">
        <v>93</v>
      </c>
      <c r="B93" s="795"/>
      <c r="C93" s="795"/>
      <c r="D93" s="777">
        <v>2011</v>
      </c>
      <c r="E93" s="778">
        <v>12.2</v>
      </c>
      <c r="F93" s="795"/>
      <c r="G93" s="795"/>
      <c r="H93" s="795"/>
      <c r="I93" s="795"/>
      <c r="J93" s="773">
        <v>2013</v>
      </c>
      <c r="K93" s="774">
        <v>15.97</v>
      </c>
      <c r="L93" s="795"/>
      <c r="M93" s="795"/>
      <c r="N93" s="795"/>
      <c r="O93" s="795"/>
      <c r="P93" s="777">
        <v>2009</v>
      </c>
      <c r="Q93" s="778">
        <v>87</v>
      </c>
      <c r="R93" s="795"/>
      <c r="S93" s="795"/>
      <c r="T93" s="777">
        <v>2009</v>
      </c>
      <c r="U93" s="778">
        <v>95</v>
      </c>
    </row>
    <row r="94" spans="1:21" s="769" customFormat="1" x14ac:dyDescent="0.25">
      <c r="A94" s="733" t="s">
        <v>94</v>
      </c>
      <c r="B94" s="795"/>
      <c r="C94" s="795"/>
      <c r="D94" s="795"/>
      <c r="E94" s="795"/>
      <c r="F94" s="795"/>
      <c r="G94" s="795"/>
      <c r="H94" s="795"/>
      <c r="I94" s="795"/>
      <c r="J94" s="795"/>
      <c r="K94" s="795"/>
      <c r="L94" s="795"/>
      <c r="M94" s="795"/>
      <c r="N94" s="795"/>
      <c r="O94" s="795"/>
      <c r="P94" s="795"/>
      <c r="Q94" s="795"/>
      <c r="R94" s="795"/>
      <c r="S94" s="795"/>
      <c r="T94" s="795"/>
      <c r="U94" s="795"/>
    </row>
    <row r="95" spans="1:21" s="769" customFormat="1" ht="16.5" thickBot="1" x14ac:dyDescent="0.3">
      <c r="A95" s="733" t="s">
        <v>95</v>
      </c>
      <c r="B95" s="795"/>
      <c r="C95" s="795"/>
      <c r="D95" s="795"/>
      <c r="E95" s="795"/>
      <c r="F95" s="795"/>
      <c r="G95" s="795"/>
      <c r="H95" s="795"/>
      <c r="I95" s="795"/>
      <c r="J95" s="795"/>
      <c r="K95" s="795"/>
      <c r="L95" s="795"/>
      <c r="M95" s="795"/>
      <c r="N95" s="795"/>
      <c r="O95" s="795"/>
      <c r="P95" s="795"/>
      <c r="Q95" s="795"/>
      <c r="R95" s="795"/>
      <c r="S95" s="795"/>
      <c r="T95" s="795"/>
      <c r="U95" s="795"/>
    </row>
    <row r="96" spans="1:21" s="769" customFormat="1" ht="16.5" thickBot="1" x14ac:dyDescent="0.3">
      <c r="A96" s="733" t="s">
        <v>96</v>
      </c>
      <c r="B96" s="773">
        <v>2013</v>
      </c>
      <c r="C96" s="774">
        <v>83.9</v>
      </c>
      <c r="D96" s="777">
        <v>2013</v>
      </c>
      <c r="E96" s="778">
        <v>3.6</v>
      </c>
      <c r="F96" s="773">
        <v>2013</v>
      </c>
      <c r="G96" s="774">
        <v>39.299999999999997</v>
      </c>
      <c r="H96" s="777">
        <v>2013</v>
      </c>
      <c r="I96" s="778">
        <v>39.6</v>
      </c>
      <c r="J96" s="773">
        <v>2013</v>
      </c>
      <c r="K96" s="774">
        <v>1.6</v>
      </c>
      <c r="L96" s="777">
        <v>2013</v>
      </c>
      <c r="M96" s="778">
        <v>29.5</v>
      </c>
      <c r="N96" s="773">
        <v>2013</v>
      </c>
      <c r="O96" s="774">
        <v>94.1</v>
      </c>
      <c r="P96" s="777">
        <v>2013</v>
      </c>
      <c r="Q96" s="778">
        <v>96.4</v>
      </c>
      <c r="R96" s="773">
        <v>2013</v>
      </c>
      <c r="S96" s="774">
        <v>2</v>
      </c>
      <c r="T96" s="777">
        <v>2013</v>
      </c>
      <c r="U96" s="778">
        <v>52.9</v>
      </c>
    </row>
    <row r="97" spans="1:21" s="769" customFormat="1" ht="16.5" thickBot="1" x14ac:dyDescent="0.3">
      <c r="A97" s="733" t="s">
        <v>97</v>
      </c>
      <c r="B97" s="773">
        <v>2007</v>
      </c>
      <c r="C97" s="774" t="s">
        <v>1269</v>
      </c>
      <c r="D97" s="777">
        <v>2013</v>
      </c>
      <c r="E97" s="778">
        <v>2</v>
      </c>
      <c r="F97" s="773">
        <v>2013</v>
      </c>
      <c r="G97" s="774">
        <v>37.5</v>
      </c>
      <c r="H97" s="795"/>
      <c r="I97" s="795"/>
      <c r="J97" s="795"/>
      <c r="K97" s="795"/>
      <c r="L97" s="795"/>
      <c r="M97" s="795"/>
      <c r="N97" s="795"/>
      <c r="O97" s="795"/>
      <c r="P97" s="777">
        <v>2011</v>
      </c>
      <c r="Q97" s="778">
        <v>92.54</v>
      </c>
      <c r="R97" s="773">
        <v>2011</v>
      </c>
      <c r="S97" s="774">
        <v>0.81</v>
      </c>
      <c r="T97" s="777">
        <v>2011</v>
      </c>
      <c r="U97" s="778">
        <v>21.34</v>
      </c>
    </row>
    <row r="98" spans="1:21" s="769" customFormat="1" ht="16.5" thickBot="1" x14ac:dyDescent="0.3">
      <c r="A98" s="733" t="s">
        <v>98</v>
      </c>
      <c r="B98" s="773">
        <v>2011</v>
      </c>
      <c r="C98" s="774">
        <v>40.159999999999997</v>
      </c>
      <c r="D98" s="777">
        <v>2011</v>
      </c>
      <c r="E98" s="778">
        <v>3.08</v>
      </c>
      <c r="F98" s="773">
        <v>2011</v>
      </c>
      <c r="G98" s="774">
        <v>23.89</v>
      </c>
      <c r="H98" s="777">
        <v>2013</v>
      </c>
      <c r="I98" s="778">
        <v>71.400000000000006</v>
      </c>
      <c r="J98" s="773">
        <v>2013</v>
      </c>
      <c r="K98" s="774">
        <v>6</v>
      </c>
      <c r="L98" s="777">
        <v>2013</v>
      </c>
      <c r="M98" s="778">
        <v>100</v>
      </c>
      <c r="N98" s="773">
        <v>2009</v>
      </c>
      <c r="O98" s="774">
        <v>85</v>
      </c>
      <c r="P98" s="777">
        <v>2011</v>
      </c>
      <c r="Q98" s="778">
        <v>80</v>
      </c>
      <c r="R98" s="773">
        <v>2011</v>
      </c>
      <c r="S98" s="774">
        <v>15</v>
      </c>
      <c r="T98" s="777">
        <v>2011</v>
      </c>
      <c r="U98" s="778">
        <v>60</v>
      </c>
    </row>
    <row r="99" spans="1:21" s="769" customFormat="1" x14ac:dyDescent="0.25">
      <c r="A99" s="733" t="s">
        <v>99</v>
      </c>
      <c r="B99" s="795"/>
      <c r="C99" s="795"/>
      <c r="D99" s="795"/>
      <c r="E99" s="795"/>
      <c r="F99" s="795"/>
      <c r="G99" s="795"/>
      <c r="H99" s="795"/>
      <c r="I99" s="795"/>
      <c r="J99" s="795"/>
      <c r="K99" s="795"/>
      <c r="L99" s="795"/>
      <c r="M99" s="795"/>
      <c r="N99" s="795"/>
      <c r="O99" s="795"/>
      <c r="P99" s="795"/>
      <c r="Q99" s="795"/>
      <c r="R99" s="795"/>
      <c r="S99" s="795"/>
      <c r="T99" s="795"/>
      <c r="U99" s="795"/>
    </row>
    <row r="100" spans="1:21" s="769" customFormat="1" x14ac:dyDescent="0.25">
      <c r="A100" s="733" t="s">
        <v>100</v>
      </c>
      <c r="B100" s="795"/>
      <c r="C100" s="795"/>
      <c r="D100" s="795"/>
      <c r="E100" s="795"/>
      <c r="F100" s="795"/>
      <c r="G100" s="795"/>
      <c r="H100" s="795"/>
      <c r="I100" s="795"/>
      <c r="J100" s="795"/>
      <c r="K100" s="795"/>
      <c r="L100" s="795"/>
      <c r="M100" s="795"/>
      <c r="N100" s="795"/>
      <c r="O100" s="795"/>
      <c r="P100" s="795"/>
      <c r="Q100" s="795"/>
      <c r="R100" s="795"/>
      <c r="S100" s="795"/>
      <c r="T100" s="795"/>
      <c r="U100" s="795"/>
    </row>
    <row r="101" spans="1:21" s="769" customFormat="1" x14ac:dyDescent="0.25">
      <c r="A101" s="733" t="s">
        <v>101</v>
      </c>
      <c r="B101" s="795"/>
      <c r="C101" s="795"/>
      <c r="D101" s="795"/>
      <c r="E101" s="795"/>
      <c r="F101" s="795"/>
      <c r="G101" s="795"/>
      <c r="H101" s="795"/>
      <c r="I101" s="795"/>
      <c r="J101" s="795"/>
      <c r="K101" s="795"/>
      <c r="L101" s="795"/>
      <c r="M101" s="795"/>
      <c r="N101" s="795"/>
      <c r="O101" s="795"/>
      <c r="P101" s="795"/>
      <c r="Q101" s="795"/>
      <c r="R101" s="795"/>
      <c r="S101" s="795"/>
      <c r="T101" s="795"/>
      <c r="U101" s="795"/>
    </row>
    <row r="102" spans="1:21" s="769" customFormat="1" x14ac:dyDescent="0.25">
      <c r="A102" s="733" t="s">
        <v>102</v>
      </c>
      <c r="B102" s="795"/>
      <c r="C102" s="795"/>
      <c r="D102" s="795"/>
      <c r="E102" s="795"/>
      <c r="F102" s="795"/>
      <c r="G102" s="795"/>
      <c r="H102" s="795"/>
      <c r="I102" s="795"/>
      <c r="J102" s="795"/>
      <c r="K102" s="795"/>
      <c r="L102" s="795"/>
      <c r="M102" s="795"/>
      <c r="N102" s="795"/>
      <c r="O102" s="795"/>
      <c r="P102" s="795"/>
      <c r="Q102" s="795"/>
      <c r="R102" s="795"/>
      <c r="S102" s="795"/>
      <c r="T102" s="795"/>
      <c r="U102" s="795"/>
    </row>
    <row r="103" spans="1:21" s="769" customFormat="1" ht="16.5" thickBot="1" x14ac:dyDescent="0.3">
      <c r="A103" s="733" t="s">
        <v>103</v>
      </c>
      <c r="B103" s="795"/>
      <c r="C103" s="795"/>
      <c r="D103" s="795"/>
      <c r="E103" s="795"/>
      <c r="F103" s="795"/>
      <c r="G103" s="795"/>
      <c r="H103" s="795"/>
      <c r="I103" s="795"/>
      <c r="J103" s="795"/>
      <c r="K103" s="795"/>
      <c r="L103" s="795"/>
      <c r="M103" s="795"/>
      <c r="N103" s="795"/>
      <c r="O103" s="795"/>
      <c r="P103" s="795"/>
      <c r="Q103" s="795"/>
      <c r="R103" s="795"/>
      <c r="S103" s="795"/>
      <c r="T103" s="795"/>
      <c r="U103" s="795"/>
    </row>
    <row r="104" spans="1:21" s="769" customFormat="1" ht="16.5" thickBot="1" x14ac:dyDescent="0.3">
      <c r="A104" s="733" t="s">
        <v>104</v>
      </c>
      <c r="B104" s="773">
        <v>2011</v>
      </c>
      <c r="C104" s="774">
        <v>40.46</v>
      </c>
      <c r="D104" s="777">
        <v>2011</v>
      </c>
      <c r="E104" s="778">
        <v>0</v>
      </c>
      <c r="F104" s="773">
        <v>2011</v>
      </c>
      <c r="G104" s="774">
        <v>16.45</v>
      </c>
      <c r="H104" s="795"/>
      <c r="I104" s="795"/>
      <c r="J104" s="773">
        <v>2007</v>
      </c>
      <c r="K104" s="774" t="s">
        <v>1274</v>
      </c>
      <c r="L104" s="777">
        <v>2013</v>
      </c>
      <c r="M104" s="778">
        <v>74.400000000000006</v>
      </c>
      <c r="N104" s="773">
        <v>2013</v>
      </c>
      <c r="O104" s="774">
        <v>72.5</v>
      </c>
      <c r="P104" s="777">
        <v>2009</v>
      </c>
      <c r="Q104" s="778">
        <v>89</v>
      </c>
      <c r="R104" s="773">
        <v>2011</v>
      </c>
      <c r="S104" s="774">
        <v>0</v>
      </c>
      <c r="T104" s="777">
        <v>2013</v>
      </c>
      <c r="U104" s="778">
        <v>100</v>
      </c>
    </row>
    <row r="105" spans="1:21" s="769" customFormat="1" ht="16.5" thickBot="1" x14ac:dyDescent="0.3">
      <c r="A105" s="733" t="s">
        <v>105</v>
      </c>
      <c r="B105" s="773">
        <v>2011</v>
      </c>
      <c r="C105" s="774">
        <v>60</v>
      </c>
      <c r="D105" s="795"/>
      <c r="E105" s="795"/>
      <c r="F105" s="773">
        <v>2011</v>
      </c>
      <c r="G105" s="774">
        <v>46.3</v>
      </c>
      <c r="H105" s="795"/>
      <c r="I105" s="795"/>
      <c r="J105" s="795"/>
      <c r="K105" s="795"/>
      <c r="L105" s="795"/>
      <c r="M105" s="795"/>
      <c r="N105" s="795"/>
      <c r="O105" s="795"/>
      <c r="P105" s="795"/>
      <c r="Q105" s="795"/>
      <c r="R105" s="795"/>
      <c r="S105" s="795"/>
      <c r="T105" s="795"/>
      <c r="U105" s="795"/>
    </row>
    <row r="106" spans="1:21" s="769" customFormat="1" ht="16.5" thickBot="1" x14ac:dyDescent="0.3">
      <c r="A106" s="733" t="s">
        <v>106</v>
      </c>
      <c r="B106" s="795"/>
      <c r="C106" s="795"/>
      <c r="D106" s="795"/>
      <c r="E106" s="795"/>
      <c r="F106" s="795"/>
      <c r="G106" s="795"/>
      <c r="H106" s="795"/>
      <c r="I106" s="795"/>
      <c r="J106" s="795"/>
      <c r="K106" s="795"/>
      <c r="L106" s="795"/>
      <c r="M106" s="795"/>
      <c r="N106" s="795"/>
      <c r="O106" s="795"/>
      <c r="P106" s="777">
        <v>2009</v>
      </c>
      <c r="Q106" s="778">
        <v>85</v>
      </c>
      <c r="R106" s="773">
        <v>2011</v>
      </c>
      <c r="S106" s="774">
        <v>0.33</v>
      </c>
      <c r="T106" s="777">
        <v>2009</v>
      </c>
      <c r="U106" s="778">
        <v>46</v>
      </c>
    </row>
    <row r="107" spans="1:21" s="769" customFormat="1" ht="16.5" thickBot="1" x14ac:dyDescent="0.3">
      <c r="A107" s="733" t="s">
        <v>107</v>
      </c>
      <c r="B107" s="795"/>
      <c r="C107" s="795"/>
      <c r="D107" s="795"/>
      <c r="E107" s="795"/>
      <c r="F107" s="795"/>
      <c r="G107" s="795"/>
      <c r="H107" s="795"/>
      <c r="I107" s="795"/>
      <c r="J107" s="795"/>
      <c r="K107" s="795"/>
      <c r="L107" s="795"/>
      <c r="M107" s="795"/>
      <c r="N107" s="795"/>
      <c r="O107" s="795"/>
      <c r="P107" s="795"/>
      <c r="Q107" s="795"/>
      <c r="R107" s="795"/>
      <c r="S107" s="795"/>
      <c r="T107" s="795"/>
      <c r="U107" s="795"/>
    </row>
    <row r="108" spans="1:21" s="769" customFormat="1" ht="16.5" thickBot="1" x14ac:dyDescent="0.3">
      <c r="A108" s="733" t="s">
        <v>108</v>
      </c>
      <c r="B108" s="773">
        <v>2012</v>
      </c>
      <c r="C108" s="774">
        <v>72.099999999999994</v>
      </c>
      <c r="D108" s="777">
        <v>2013</v>
      </c>
      <c r="E108" s="778">
        <v>6.16</v>
      </c>
      <c r="F108" s="773">
        <v>2013</v>
      </c>
      <c r="G108" s="774">
        <v>75.319999999999993</v>
      </c>
      <c r="H108" s="777">
        <v>2012</v>
      </c>
      <c r="I108" s="778">
        <v>25</v>
      </c>
      <c r="J108" s="773">
        <v>2012</v>
      </c>
      <c r="K108" s="774">
        <v>4.8</v>
      </c>
      <c r="L108" s="777">
        <v>2012</v>
      </c>
      <c r="M108" s="778">
        <v>79.400000000000006</v>
      </c>
      <c r="N108" s="773">
        <v>2012</v>
      </c>
      <c r="O108" s="774">
        <v>93.6</v>
      </c>
      <c r="P108" s="777">
        <v>2013</v>
      </c>
      <c r="Q108" s="778">
        <v>67.400000000000006</v>
      </c>
      <c r="R108" s="773">
        <v>2012</v>
      </c>
      <c r="S108" s="774">
        <v>1.1000000000000001</v>
      </c>
      <c r="T108" s="777">
        <v>2012</v>
      </c>
      <c r="U108" s="778">
        <v>71.099999999999994</v>
      </c>
    </row>
    <row r="109" spans="1:21" s="769" customFormat="1" ht="16.5" thickBot="1" x14ac:dyDescent="0.3">
      <c r="A109" s="733" t="s">
        <v>109</v>
      </c>
      <c r="B109" s="795"/>
      <c r="C109" s="795"/>
      <c r="D109" s="777">
        <v>2009</v>
      </c>
      <c r="E109" s="778">
        <v>0</v>
      </c>
      <c r="F109" s="773">
        <v>2009</v>
      </c>
      <c r="G109" s="774">
        <v>12</v>
      </c>
      <c r="H109" s="795"/>
      <c r="I109" s="795"/>
      <c r="J109" s="795"/>
      <c r="K109" s="795"/>
      <c r="L109" s="777">
        <v>2009</v>
      </c>
      <c r="M109" s="778">
        <v>15</v>
      </c>
      <c r="N109" s="773">
        <v>2009</v>
      </c>
      <c r="O109" s="774">
        <v>71</v>
      </c>
      <c r="P109" s="795"/>
      <c r="Q109" s="795"/>
      <c r="R109" s="773">
        <v>2009</v>
      </c>
      <c r="S109" s="774">
        <v>0</v>
      </c>
      <c r="T109" s="777">
        <v>2009</v>
      </c>
      <c r="U109" s="778">
        <v>21</v>
      </c>
    </row>
    <row r="110" spans="1:21" s="769" customFormat="1" ht="16.5" thickBot="1" x14ac:dyDescent="0.3">
      <c r="A110" s="733" t="s">
        <v>110</v>
      </c>
      <c r="B110" s="795"/>
      <c r="C110" s="795"/>
      <c r="D110" s="795"/>
      <c r="E110" s="795"/>
      <c r="F110" s="795"/>
      <c r="G110" s="795"/>
      <c r="H110" s="795"/>
      <c r="I110" s="795"/>
      <c r="J110" s="795"/>
      <c r="K110" s="795"/>
      <c r="L110" s="795"/>
      <c r="M110" s="795"/>
      <c r="N110" s="795"/>
      <c r="O110" s="795"/>
      <c r="P110" s="777">
        <v>2009</v>
      </c>
      <c r="Q110" s="778">
        <v>97</v>
      </c>
      <c r="R110" s="773">
        <v>2009</v>
      </c>
      <c r="S110" s="774">
        <v>25.7</v>
      </c>
      <c r="T110" s="795"/>
      <c r="U110" s="795"/>
    </row>
    <row r="111" spans="1:21" s="769" customFormat="1" ht="16.5" thickBot="1" x14ac:dyDescent="0.3">
      <c r="A111" s="733" t="s">
        <v>111</v>
      </c>
      <c r="B111" s="795"/>
      <c r="C111" s="795"/>
      <c r="D111" s="795"/>
      <c r="E111" s="795"/>
      <c r="F111" s="795"/>
      <c r="G111" s="795"/>
      <c r="H111" s="795"/>
      <c r="I111" s="795"/>
      <c r="J111" s="795"/>
      <c r="K111" s="795"/>
      <c r="L111" s="777">
        <v>2013</v>
      </c>
      <c r="M111" s="778">
        <v>14</v>
      </c>
      <c r="N111" s="795"/>
      <c r="O111" s="795"/>
      <c r="P111" s="795"/>
      <c r="Q111" s="795"/>
      <c r="R111" s="795"/>
      <c r="S111" s="795"/>
      <c r="T111" s="795"/>
      <c r="U111" s="795"/>
    </row>
    <row r="112" spans="1:21" s="769" customFormat="1" ht="16.5" thickBot="1" x14ac:dyDescent="0.3">
      <c r="A112" s="733" t="s">
        <v>112</v>
      </c>
      <c r="B112" s="795"/>
      <c r="C112" s="795"/>
      <c r="D112" s="795"/>
      <c r="E112" s="795"/>
      <c r="F112" s="795"/>
      <c r="G112" s="795"/>
      <c r="H112" s="795"/>
      <c r="I112" s="795"/>
      <c r="J112" s="795"/>
      <c r="K112" s="795"/>
      <c r="L112" s="795"/>
      <c r="M112" s="795"/>
      <c r="N112" s="795"/>
      <c r="O112" s="795"/>
      <c r="P112" s="795"/>
      <c r="Q112" s="795"/>
      <c r="R112" s="795"/>
      <c r="S112" s="795"/>
      <c r="T112" s="795"/>
      <c r="U112" s="795"/>
    </row>
    <row r="113" spans="1:21" s="769" customFormat="1" ht="16.5" thickBot="1" x14ac:dyDescent="0.3">
      <c r="A113" s="733" t="s">
        <v>113</v>
      </c>
      <c r="B113" s="795"/>
      <c r="C113" s="795"/>
      <c r="D113" s="777">
        <v>2013</v>
      </c>
      <c r="E113" s="778">
        <v>0</v>
      </c>
      <c r="F113" s="795"/>
      <c r="G113" s="795"/>
      <c r="H113" s="795"/>
      <c r="I113" s="795"/>
      <c r="J113" s="795"/>
      <c r="K113" s="795"/>
      <c r="L113" s="795"/>
      <c r="M113" s="795"/>
      <c r="N113" s="795"/>
      <c r="O113" s="795"/>
      <c r="P113" s="795"/>
      <c r="Q113" s="795"/>
      <c r="R113" s="795"/>
      <c r="S113" s="795"/>
      <c r="T113" s="777">
        <v>2009</v>
      </c>
      <c r="U113" s="778">
        <v>59</v>
      </c>
    </row>
    <row r="114" spans="1:21" s="769" customFormat="1" ht="16.5" thickBot="1" x14ac:dyDescent="0.3">
      <c r="A114" s="733" t="s">
        <v>114</v>
      </c>
      <c r="B114" s="773">
        <v>2012</v>
      </c>
      <c r="C114" s="774">
        <v>58.3</v>
      </c>
      <c r="D114" s="777">
        <v>2012</v>
      </c>
      <c r="E114" s="778">
        <v>8.3000000000000007</v>
      </c>
      <c r="F114" s="773">
        <v>2012</v>
      </c>
      <c r="G114" s="774">
        <v>92.7</v>
      </c>
      <c r="H114" s="777">
        <v>2013</v>
      </c>
      <c r="I114" s="778">
        <v>17</v>
      </c>
      <c r="J114" s="773">
        <v>2013</v>
      </c>
      <c r="K114" s="774">
        <v>14.3</v>
      </c>
      <c r="L114" s="777">
        <v>2013</v>
      </c>
      <c r="M114" s="778">
        <v>27.1</v>
      </c>
      <c r="N114" s="773">
        <v>2013</v>
      </c>
      <c r="O114" s="774">
        <v>65.599999999999994</v>
      </c>
      <c r="P114" s="777">
        <v>2013</v>
      </c>
      <c r="Q114" s="778">
        <v>84.85</v>
      </c>
      <c r="R114" s="773">
        <v>2012</v>
      </c>
      <c r="S114" s="774">
        <v>11.1</v>
      </c>
      <c r="T114" s="777">
        <v>2012</v>
      </c>
      <c r="U114" s="778">
        <v>75</v>
      </c>
    </row>
    <row r="115" spans="1:21" s="769" customFormat="1" ht="16.5" thickBot="1" x14ac:dyDescent="0.3">
      <c r="A115" s="733" t="s">
        <v>115</v>
      </c>
      <c r="B115" s="773">
        <v>2013</v>
      </c>
      <c r="C115" s="774">
        <v>72.400000000000006</v>
      </c>
      <c r="D115" s="777">
        <v>2013</v>
      </c>
      <c r="E115" s="778">
        <v>11.9</v>
      </c>
      <c r="F115" s="773">
        <v>2013</v>
      </c>
      <c r="G115" s="774">
        <v>44.3</v>
      </c>
      <c r="H115" s="777">
        <v>2013</v>
      </c>
      <c r="I115" s="778">
        <v>28.8</v>
      </c>
      <c r="J115" s="773">
        <v>2013</v>
      </c>
      <c r="K115" s="774">
        <v>0.6</v>
      </c>
      <c r="L115" s="777">
        <v>2013</v>
      </c>
      <c r="M115" s="778">
        <v>31.5</v>
      </c>
      <c r="N115" s="773">
        <v>2013</v>
      </c>
      <c r="O115" s="774">
        <v>75.7</v>
      </c>
      <c r="P115" s="777">
        <v>2013</v>
      </c>
      <c r="Q115" s="778">
        <v>85.3</v>
      </c>
      <c r="R115" s="773">
        <v>2013</v>
      </c>
      <c r="S115" s="774">
        <v>8.1</v>
      </c>
      <c r="T115" s="777">
        <v>2013</v>
      </c>
      <c r="U115" s="778">
        <v>73</v>
      </c>
    </row>
    <row r="116" spans="1:21" s="769" customFormat="1" x14ac:dyDescent="0.25">
      <c r="A116" s="733" t="s">
        <v>116</v>
      </c>
      <c r="B116" s="795"/>
      <c r="C116" s="795"/>
      <c r="D116" s="795"/>
      <c r="E116" s="795"/>
      <c r="F116" s="795"/>
      <c r="G116" s="795"/>
      <c r="H116" s="795"/>
      <c r="I116" s="795"/>
      <c r="J116" s="795"/>
      <c r="K116" s="795"/>
      <c r="L116" s="795"/>
      <c r="M116" s="795"/>
      <c r="N116" s="795"/>
      <c r="O116" s="795"/>
      <c r="P116" s="795"/>
      <c r="Q116" s="795"/>
      <c r="R116" s="795"/>
      <c r="S116" s="795"/>
      <c r="T116" s="795"/>
      <c r="U116" s="795"/>
    </row>
    <row r="117" spans="1:21" s="769" customFormat="1" ht="16.5" thickBot="1" x14ac:dyDescent="0.3">
      <c r="A117" s="733" t="s">
        <v>117</v>
      </c>
      <c r="B117" s="795"/>
      <c r="C117" s="795"/>
      <c r="D117" s="795"/>
      <c r="E117" s="795"/>
      <c r="F117" s="795"/>
      <c r="G117" s="795"/>
      <c r="H117" s="795"/>
      <c r="I117" s="795"/>
      <c r="J117" s="795"/>
      <c r="K117" s="795"/>
      <c r="L117" s="795"/>
      <c r="M117" s="795"/>
      <c r="N117" s="795"/>
      <c r="O117" s="795"/>
      <c r="P117" s="795"/>
      <c r="Q117" s="795"/>
      <c r="R117" s="795"/>
      <c r="S117" s="795"/>
      <c r="T117" s="795"/>
      <c r="U117" s="795"/>
    </row>
    <row r="118" spans="1:21" s="769" customFormat="1" ht="16.5" thickBot="1" x14ac:dyDescent="0.3">
      <c r="A118" s="733" t="s">
        <v>118</v>
      </c>
      <c r="B118" s="773">
        <v>2012</v>
      </c>
      <c r="C118" s="774">
        <v>70.400000000000006</v>
      </c>
      <c r="D118" s="777">
        <v>2012</v>
      </c>
      <c r="E118" s="778">
        <v>10</v>
      </c>
      <c r="F118" s="773">
        <v>2012</v>
      </c>
      <c r="G118" s="774">
        <v>56.3</v>
      </c>
      <c r="H118" s="795"/>
      <c r="I118" s="795"/>
      <c r="J118" s="795"/>
      <c r="K118" s="795"/>
      <c r="L118" s="795"/>
      <c r="M118" s="795"/>
      <c r="N118" s="795"/>
      <c r="O118" s="795"/>
      <c r="P118" s="777">
        <v>2013</v>
      </c>
      <c r="Q118" s="778">
        <v>69.86</v>
      </c>
      <c r="R118" s="773">
        <v>2013</v>
      </c>
      <c r="S118" s="774">
        <v>0</v>
      </c>
      <c r="T118" s="777">
        <v>2013</v>
      </c>
      <c r="U118" s="778">
        <v>49.75</v>
      </c>
    </row>
    <row r="119" spans="1:21" s="769" customFormat="1" ht="16.5" thickBot="1" x14ac:dyDescent="0.3">
      <c r="A119" s="733" t="s">
        <v>119</v>
      </c>
      <c r="B119" s="795"/>
      <c r="C119" s="795"/>
      <c r="D119" s="777">
        <v>2011</v>
      </c>
      <c r="E119" s="778">
        <v>0</v>
      </c>
      <c r="F119" s="773">
        <v>2011</v>
      </c>
      <c r="G119" s="774">
        <v>11.11</v>
      </c>
      <c r="H119" s="795"/>
      <c r="I119" s="795"/>
      <c r="J119" s="795"/>
      <c r="K119" s="795"/>
      <c r="L119" s="795"/>
      <c r="M119" s="795"/>
      <c r="N119" s="773">
        <v>2011</v>
      </c>
      <c r="O119" s="774">
        <v>95.38</v>
      </c>
      <c r="P119" s="777">
        <v>2013</v>
      </c>
      <c r="Q119" s="778">
        <v>70.83</v>
      </c>
      <c r="R119" s="773">
        <v>2012</v>
      </c>
      <c r="S119" s="774">
        <v>0</v>
      </c>
      <c r="T119" s="777">
        <v>2012</v>
      </c>
      <c r="U119" s="778">
        <v>16.7</v>
      </c>
    </row>
    <row r="120" spans="1:21" s="769" customFormat="1" ht="16.5" thickBot="1" x14ac:dyDescent="0.3">
      <c r="A120" s="733" t="s">
        <v>120</v>
      </c>
      <c r="B120" s="773">
        <v>2013</v>
      </c>
      <c r="C120" s="774">
        <v>40.770000000000003</v>
      </c>
      <c r="D120" s="777">
        <v>2013</v>
      </c>
      <c r="E120" s="778">
        <v>3.25</v>
      </c>
      <c r="F120" s="773">
        <v>2011</v>
      </c>
      <c r="G120" s="774">
        <v>25.49</v>
      </c>
      <c r="H120" s="777">
        <v>2013</v>
      </c>
      <c r="I120" s="778">
        <v>30</v>
      </c>
      <c r="J120" s="773">
        <v>2013</v>
      </c>
      <c r="K120" s="774">
        <v>1.96</v>
      </c>
      <c r="L120" s="777">
        <v>2013</v>
      </c>
      <c r="M120" s="778">
        <v>3.85</v>
      </c>
      <c r="N120" s="773">
        <v>2013</v>
      </c>
      <c r="O120" s="774">
        <v>53.85</v>
      </c>
      <c r="P120" s="777">
        <v>2011</v>
      </c>
      <c r="Q120" s="778">
        <v>47.06</v>
      </c>
      <c r="R120" s="773">
        <v>2013</v>
      </c>
      <c r="S120" s="774">
        <v>1.03</v>
      </c>
      <c r="T120" s="777">
        <v>2013</v>
      </c>
      <c r="U120" s="778">
        <v>15.8</v>
      </c>
    </row>
    <row r="121" spans="1:21" s="769" customFormat="1" ht="16.5" thickBot="1" x14ac:dyDescent="0.3">
      <c r="A121" s="733" t="s">
        <v>121</v>
      </c>
      <c r="B121" s="795"/>
      <c r="C121" s="795"/>
      <c r="D121" s="795"/>
      <c r="E121" s="795"/>
      <c r="F121" s="795"/>
      <c r="G121" s="795"/>
      <c r="H121" s="795"/>
      <c r="I121" s="795"/>
      <c r="J121" s="795"/>
      <c r="K121" s="795"/>
      <c r="L121" s="795"/>
      <c r="M121" s="795"/>
      <c r="N121" s="795"/>
      <c r="O121" s="795"/>
      <c r="P121" s="795"/>
      <c r="Q121" s="795"/>
      <c r="R121" s="795"/>
      <c r="S121" s="795"/>
      <c r="T121" s="795"/>
      <c r="U121" s="795"/>
    </row>
    <row r="122" spans="1:21" s="769" customFormat="1" ht="16.5" thickBot="1" x14ac:dyDescent="0.3">
      <c r="A122" s="733" t="s">
        <v>122</v>
      </c>
      <c r="B122" s="773">
        <v>2011</v>
      </c>
      <c r="C122" s="774">
        <v>84.04</v>
      </c>
      <c r="D122" s="777">
        <v>2013</v>
      </c>
      <c r="E122" s="778">
        <v>8.8000000000000007</v>
      </c>
      <c r="F122" s="773">
        <v>2011</v>
      </c>
      <c r="G122" s="774">
        <v>44.59</v>
      </c>
      <c r="H122" s="777">
        <v>2011</v>
      </c>
      <c r="I122" s="778">
        <v>78.569999999999993</v>
      </c>
      <c r="J122" s="773">
        <v>2013</v>
      </c>
      <c r="K122" s="774">
        <v>11.7</v>
      </c>
      <c r="L122" s="777">
        <v>2011</v>
      </c>
      <c r="M122" s="778">
        <v>26.03</v>
      </c>
      <c r="N122" s="773">
        <v>2011</v>
      </c>
      <c r="O122" s="774">
        <v>83.29</v>
      </c>
      <c r="P122" s="777">
        <v>2011</v>
      </c>
      <c r="Q122" s="778">
        <v>95.63</v>
      </c>
      <c r="R122" s="773">
        <v>2013</v>
      </c>
      <c r="S122" s="774">
        <v>7.1</v>
      </c>
      <c r="T122" s="777">
        <v>2011</v>
      </c>
      <c r="U122" s="778">
        <v>67.5</v>
      </c>
    </row>
    <row r="123" spans="1:21" s="769" customFormat="1" x14ac:dyDescent="0.25">
      <c r="A123" s="733" t="s">
        <v>123</v>
      </c>
      <c r="B123" s="795"/>
      <c r="C123" s="795"/>
      <c r="D123" s="795"/>
      <c r="E123" s="795"/>
      <c r="F123" s="795"/>
      <c r="G123" s="795"/>
      <c r="H123" s="795"/>
      <c r="I123" s="795"/>
      <c r="J123" s="795"/>
      <c r="K123" s="795"/>
      <c r="L123" s="795"/>
      <c r="M123" s="795"/>
      <c r="N123" s="795"/>
      <c r="O123" s="795"/>
      <c r="P123" s="795"/>
      <c r="Q123" s="795"/>
      <c r="R123" s="795"/>
      <c r="S123" s="795"/>
      <c r="T123" s="795"/>
      <c r="U123" s="795"/>
    </row>
    <row r="124" spans="1:21" s="769" customFormat="1" ht="16.5" thickBot="1" x14ac:dyDescent="0.3">
      <c r="A124" s="733" t="s">
        <v>124</v>
      </c>
      <c r="B124" s="795"/>
      <c r="C124" s="795"/>
      <c r="D124" s="795"/>
      <c r="E124" s="795"/>
      <c r="F124" s="795"/>
      <c r="G124" s="795"/>
      <c r="H124" s="795"/>
      <c r="I124" s="795"/>
      <c r="J124" s="795"/>
      <c r="K124" s="795"/>
      <c r="L124" s="795"/>
      <c r="M124" s="795"/>
      <c r="N124" s="795"/>
      <c r="O124" s="795"/>
      <c r="P124" s="795"/>
      <c r="Q124" s="795"/>
      <c r="R124" s="795"/>
      <c r="S124" s="795"/>
      <c r="T124" s="795"/>
      <c r="U124" s="795"/>
    </row>
    <row r="125" spans="1:21" s="769" customFormat="1" ht="16.5" thickBot="1" x14ac:dyDescent="0.3">
      <c r="A125" s="733" t="s">
        <v>125</v>
      </c>
      <c r="B125" s="773">
        <v>2013</v>
      </c>
      <c r="C125" s="774">
        <v>91.1</v>
      </c>
      <c r="D125" s="777">
        <v>2013</v>
      </c>
      <c r="E125" s="778">
        <v>1.9</v>
      </c>
      <c r="F125" s="773">
        <v>2013</v>
      </c>
      <c r="G125" s="774">
        <v>35.9</v>
      </c>
      <c r="H125" s="777">
        <v>2011</v>
      </c>
      <c r="I125" s="778">
        <v>39.700000000000003</v>
      </c>
      <c r="J125" s="773">
        <v>2011</v>
      </c>
      <c r="K125" s="774">
        <v>1.1000000000000001</v>
      </c>
      <c r="L125" s="777">
        <v>2011</v>
      </c>
      <c r="M125" s="778">
        <v>18.7</v>
      </c>
      <c r="N125" s="773">
        <v>2011</v>
      </c>
      <c r="O125" s="774">
        <v>96.7</v>
      </c>
      <c r="P125" s="795"/>
      <c r="Q125" s="795"/>
      <c r="R125" s="795"/>
      <c r="S125" s="795"/>
      <c r="T125" s="795"/>
      <c r="U125" s="795"/>
    </row>
    <row r="126" spans="1:21" s="769" customFormat="1" ht="16.5" thickBot="1" x14ac:dyDescent="0.3">
      <c r="A126" s="733" t="s">
        <v>126</v>
      </c>
      <c r="B126" s="773">
        <v>2013</v>
      </c>
      <c r="C126" s="774">
        <v>52</v>
      </c>
      <c r="D126" s="795"/>
      <c r="E126" s="795"/>
      <c r="F126" s="773">
        <v>2013</v>
      </c>
      <c r="G126" s="774">
        <v>41</v>
      </c>
      <c r="H126" s="795"/>
      <c r="I126" s="795"/>
      <c r="J126" s="795"/>
      <c r="K126" s="795"/>
      <c r="L126" s="795"/>
      <c r="M126" s="795"/>
      <c r="N126" s="795"/>
      <c r="O126" s="795"/>
      <c r="P126" s="795"/>
      <c r="Q126" s="795"/>
      <c r="R126" s="795"/>
      <c r="S126" s="795"/>
      <c r="T126" s="795"/>
      <c r="U126" s="795"/>
    </row>
    <row r="127" spans="1:21" s="769" customFormat="1" ht="16.5" thickBot="1" x14ac:dyDescent="0.3">
      <c r="A127" s="733" t="s">
        <v>127</v>
      </c>
      <c r="B127" s="795"/>
      <c r="C127" s="795"/>
      <c r="D127" s="777">
        <v>2007</v>
      </c>
      <c r="E127" s="778" t="s">
        <v>1274</v>
      </c>
      <c r="F127" s="795"/>
      <c r="G127" s="795"/>
      <c r="H127" s="795"/>
      <c r="I127" s="795"/>
      <c r="J127" s="795"/>
      <c r="K127" s="795"/>
      <c r="L127" s="795"/>
      <c r="M127" s="795"/>
      <c r="N127" s="795"/>
      <c r="O127" s="795"/>
      <c r="P127" s="795"/>
      <c r="Q127" s="795"/>
      <c r="R127" s="795"/>
      <c r="S127" s="795"/>
      <c r="T127" s="795"/>
      <c r="U127" s="795"/>
    </row>
    <row r="128" spans="1:21" s="769" customFormat="1" ht="16.5" thickBot="1" x14ac:dyDescent="0.3">
      <c r="A128" s="733" t="s">
        <v>128</v>
      </c>
      <c r="B128" s="773">
        <v>2011</v>
      </c>
      <c r="C128" s="774">
        <v>51.58</v>
      </c>
      <c r="D128" s="777">
        <v>2011</v>
      </c>
      <c r="E128" s="778">
        <v>2.97</v>
      </c>
      <c r="F128" s="773">
        <v>2011</v>
      </c>
      <c r="G128" s="774">
        <v>28.08</v>
      </c>
      <c r="H128" s="795"/>
      <c r="I128" s="795"/>
      <c r="J128" s="795"/>
      <c r="K128" s="795"/>
      <c r="L128" s="795"/>
      <c r="M128" s="795"/>
      <c r="N128" s="795"/>
      <c r="O128" s="795"/>
      <c r="P128" s="777">
        <v>2011</v>
      </c>
      <c r="Q128" s="778">
        <v>97.37</v>
      </c>
      <c r="R128" s="773">
        <v>2011</v>
      </c>
      <c r="S128" s="774">
        <v>1.18</v>
      </c>
      <c r="T128" s="777">
        <v>2011</v>
      </c>
      <c r="U128" s="778">
        <v>42.11</v>
      </c>
    </row>
    <row r="129" spans="1:21" s="769" customFormat="1" ht="16.5" thickBot="1" x14ac:dyDescent="0.3">
      <c r="A129" s="733" t="s">
        <v>129</v>
      </c>
      <c r="B129" s="795"/>
      <c r="C129" s="795"/>
      <c r="D129" s="795"/>
      <c r="E129" s="795"/>
      <c r="F129" s="795"/>
      <c r="G129" s="795"/>
      <c r="H129" s="795"/>
      <c r="I129" s="795"/>
      <c r="J129" s="795"/>
      <c r="K129" s="795"/>
      <c r="L129" s="795"/>
      <c r="M129" s="795"/>
      <c r="N129" s="795"/>
      <c r="O129" s="795"/>
      <c r="P129" s="777">
        <v>2013</v>
      </c>
      <c r="Q129" s="778">
        <v>93.3</v>
      </c>
      <c r="R129" s="773">
        <v>2012</v>
      </c>
      <c r="S129" s="774">
        <v>17.2</v>
      </c>
      <c r="T129" s="777">
        <v>2012</v>
      </c>
      <c r="U129" s="778">
        <v>69.599999999999994</v>
      </c>
    </row>
    <row r="130" spans="1:21" s="769" customFormat="1" ht="16.5" thickBot="1" x14ac:dyDescent="0.3">
      <c r="A130" s="733" t="s">
        <v>130</v>
      </c>
      <c r="B130" s="773">
        <v>2011</v>
      </c>
      <c r="C130" s="774">
        <v>47.76</v>
      </c>
      <c r="D130" s="777">
        <v>2011</v>
      </c>
      <c r="E130" s="778">
        <v>15.08</v>
      </c>
      <c r="F130" s="773">
        <v>2011</v>
      </c>
      <c r="G130" s="774">
        <v>21.09</v>
      </c>
      <c r="H130" s="777">
        <v>2013</v>
      </c>
      <c r="I130" s="778">
        <v>55.1</v>
      </c>
      <c r="J130" s="773">
        <v>2011</v>
      </c>
      <c r="K130" s="774">
        <v>3.66</v>
      </c>
      <c r="L130" s="777">
        <v>2011</v>
      </c>
      <c r="M130" s="778">
        <v>17.63</v>
      </c>
      <c r="N130" s="773">
        <v>2013</v>
      </c>
      <c r="O130" s="774">
        <v>75.400000000000006</v>
      </c>
      <c r="P130" s="777">
        <v>2011</v>
      </c>
      <c r="Q130" s="778">
        <v>86.6</v>
      </c>
      <c r="R130" s="773">
        <v>2011</v>
      </c>
      <c r="S130" s="774">
        <v>18.97</v>
      </c>
      <c r="T130" s="777">
        <v>2011</v>
      </c>
      <c r="U130" s="778">
        <v>36.51</v>
      </c>
    </row>
    <row r="131" spans="1:21" s="769" customFormat="1" x14ac:dyDescent="0.25">
      <c r="A131" s="733" t="s">
        <v>131</v>
      </c>
      <c r="D131" s="795"/>
      <c r="E131" s="795"/>
      <c r="F131" s="795"/>
      <c r="G131" s="795"/>
      <c r="H131" s="795"/>
      <c r="I131" s="795"/>
      <c r="J131" s="795"/>
      <c r="K131" s="795"/>
      <c r="L131" s="795"/>
      <c r="M131" s="795"/>
    </row>
    <row r="132" spans="1:21" s="769" customFormat="1" x14ac:dyDescent="0.25">
      <c r="A132" s="733" t="s">
        <v>132</v>
      </c>
      <c r="B132" s="795"/>
      <c r="C132" s="795"/>
      <c r="D132" s="795"/>
      <c r="E132" s="795"/>
      <c r="F132" s="795"/>
      <c r="G132" s="795"/>
      <c r="J132" s="795"/>
      <c r="K132" s="795"/>
      <c r="P132" s="795"/>
      <c r="Q132" s="795"/>
      <c r="R132" s="795"/>
      <c r="S132" s="795"/>
      <c r="T132" s="795"/>
      <c r="U132" s="795"/>
    </row>
    <row r="133" spans="1:21" s="769" customFormat="1" ht="16.5" thickBot="1" x14ac:dyDescent="0.3">
      <c r="A133" s="733" t="s">
        <v>133</v>
      </c>
      <c r="B133" s="795"/>
      <c r="C133" s="795"/>
      <c r="D133" s="795"/>
      <c r="E133" s="795"/>
      <c r="F133" s="795"/>
      <c r="G133" s="795"/>
      <c r="J133" s="795"/>
      <c r="K133" s="795"/>
      <c r="P133" s="795"/>
      <c r="Q133" s="795"/>
      <c r="R133" s="795"/>
      <c r="S133" s="795"/>
      <c r="T133" s="795"/>
      <c r="U133" s="795"/>
    </row>
    <row r="134" spans="1:21" s="769" customFormat="1" ht="16.5" thickBot="1" x14ac:dyDescent="0.3">
      <c r="A134" s="733" t="s">
        <v>134</v>
      </c>
      <c r="B134" s="773">
        <v>2007</v>
      </c>
      <c r="C134" s="774" t="s">
        <v>1269</v>
      </c>
      <c r="D134" s="795"/>
      <c r="E134" s="795"/>
      <c r="F134" s="795"/>
      <c r="G134" s="795"/>
      <c r="H134" s="777">
        <v>2011</v>
      </c>
      <c r="I134" s="778">
        <v>21.88</v>
      </c>
      <c r="J134" s="773">
        <v>2011</v>
      </c>
      <c r="K134" s="774">
        <v>33.94</v>
      </c>
      <c r="L134" s="777">
        <v>2011</v>
      </c>
      <c r="M134" s="778">
        <v>7.82</v>
      </c>
      <c r="N134" s="773">
        <v>2011</v>
      </c>
      <c r="O134" s="774">
        <v>63.47</v>
      </c>
      <c r="P134" s="777">
        <v>2013</v>
      </c>
      <c r="Q134" s="778">
        <v>33.5</v>
      </c>
      <c r="R134" s="773">
        <v>2013</v>
      </c>
      <c r="S134" s="774">
        <v>2.1</v>
      </c>
      <c r="T134" s="777">
        <v>2011</v>
      </c>
      <c r="U134" s="778">
        <v>6.2</v>
      </c>
    </row>
    <row r="135" spans="1:21" s="769" customFormat="1" x14ac:dyDescent="0.25">
      <c r="A135" s="733" t="s">
        <v>135</v>
      </c>
      <c r="B135" s="795"/>
      <c r="C135" s="795"/>
      <c r="D135" s="795"/>
      <c r="E135" s="795"/>
      <c r="F135" s="795"/>
      <c r="G135" s="795"/>
      <c r="H135" s="795"/>
      <c r="I135" s="795"/>
      <c r="J135" s="795"/>
      <c r="K135" s="795"/>
      <c r="L135" s="795"/>
      <c r="M135" s="795"/>
      <c r="N135" s="795"/>
      <c r="O135" s="795"/>
      <c r="P135" s="795"/>
      <c r="Q135" s="795"/>
      <c r="R135" s="795"/>
      <c r="S135" s="795"/>
      <c r="T135" s="795"/>
      <c r="U135" s="795"/>
    </row>
    <row r="136" spans="1:21" s="769" customFormat="1" ht="16.5" thickBot="1" x14ac:dyDescent="0.3">
      <c r="A136" s="733" t="s">
        <v>136</v>
      </c>
      <c r="B136" s="795"/>
      <c r="C136" s="795"/>
      <c r="D136" s="795"/>
      <c r="E136" s="795"/>
      <c r="F136" s="795"/>
      <c r="G136" s="795"/>
      <c r="H136" s="795"/>
      <c r="I136" s="795"/>
      <c r="J136" s="795"/>
      <c r="K136" s="795"/>
      <c r="L136" s="795"/>
      <c r="M136" s="795"/>
      <c r="N136" s="795"/>
      <c r="O136" s="795"/>
      <c r="P136" s="795"/>
      <c r="Q136" s="795"/>
      <c r="R136" s="795"/>
      <c r="S136" s="795"/>
      <c r="T136" s="795"/>
      <c r="U136" s="795"/>
    </row>
    <row r="137" spans="1:21" s="769" customFormat="1" ht="16.5" thickBot="1" x14ac:dyDescent="0.3">
      <c r="A137" s="733" t="s">
        <v>137</v>
      </c>
      <c r="B137" s="773">
        <v>2007</v>
      </c>
      <c r="C137" s="774" t="s">
        <v>1270</v>
      </c>
      <c r="D137" s="777">
        <v>2013</v>
      </c>
      <c r="E137" s="778">
        <v>17.600000000000001</v>
      </c>
      <c r="F137" s="773">
        <v>2007</v>
      </c>
      <c r="G137" s="774" t="s">
        <v>1270</v>
      </c>
      <c r="H137" s="795"/>
      <c r="I137" s="795"/>
      <c r="J137" s="795"/>
      <c r="K137" s="795"/>
      <c r="L137" s="795"/>
      <c r="M137" s="795"/>
      <c r="N137" s="795"/>
      <c r="O137" s="795"/>
      <c r="P137" s="777">
        <v>2007</v>
      </c>
      <c r="Q137" s="778" t="s">
        <v>1268</v>
      </c>
      <c r="R137" s="773">
        <v>2013</v>
      </c>
      <c r="S137" s="774">
        <v>6.4</v>
      </c>
      <c r="T137" s="777">
        <v>2007</v>
      </c>
      <c r="U137" s="778" t="s">
        <v>1268</v>
      </c>
    </row>
    <row r="138" spans="1:21" s="769" customFormat="1" ht="16.5" thickBot="1" x14ac:dyDescent="0.3">
      <c r="A138" s="733" t="s">
        <v>138</v>
      </c>
      <c r="B138" s="773">
        <v>2011</v>
      </c>
      <c r="C138" s="774">
        <v>59.87</v>
      </c>
      <c r="D138" s="777">
        <v>2009</v>
      </c>
      <c r="E138" s="778">
        <v>1.9</v>
      </c>
      <c r="F138" s="773">
        <v>2011</v>
      </c>
      <c r="G138" s="774">
        <v>62.9</v>
      </c>
      <c r="H138" s="795"/>
      <c r="I138" s="795"/>
      <c r="J138" s="795"/>
      <c r="K138" s="795"/>
      <c r="L138" s="795"/>
      <c r="M138" s="795"/>
      <c r="N138" s="795"/>
      <c r="O138" s="795"/>
      <c r="P138" s="777">
        <v>2011</v>
      </c>
      <c r="Q138" s="778">
        <v>75.38</v>
      </c>
      <c r="R138" s="773">
        <v>2011</v>
      </c>
      <c r="S138" s="774">
        <v>12.74</v>
      </c>
      <c r="T138" s="777">
        <v>2011</v>
      </c>
      <c r="U138" s="778">
        <v>43.27</v>
      </c>
    </row>
    <row r="139" spans="1:21" s="769" customFormat="1" ht="16.5" thickBot="1" x14ac:dyDescent="0.3">
      <c r="A139" s="733" t="s">
        <v>139</v>
      </c>
      <c r="B139" s="773">
        <v>2012</v>
      </c>
      <c r="C139" s="774">
        <v>71.5</v>
      </c>
      <c r="D139" s="777">
        <v>2013</v>
      </c>
      <c r="E139" s="778">
        <v>13.1</v>
      </c>
      <c r="F139" s="773">
        <v>2012</v>
      </c>
      <c r="G139" s="774">
        <v>53.6</v>
      </c>
      <c r="H139" s="777">
        <v>2012</v>
      </c>
      <c r="I139" s="778">
        <v>48.2</v>
      </c>
      <c r="J139" s="773">
        <v>2007</v>
      </c>
      <c r="K139" s="774" t="s">
        <v>1289</v>
      </c>
      <c r="L139" s="777">
        <v>2012</v>
      </c>
      <c r="M139" s="778">
        <v>70.400000000000006</v>
      </c>
      <c r="N139" s="773">
        <v>2012</v>
      </c>
      <c r="O139" s="774">
        <v>92.6</v>
      </c>
      <c r="P139" s="777">
        <v>2013</v>
      </c>
      <c r="Q139" s="778">
        <v>98.7</v>
      </c>
      <c r="R139" s="773">
        <v>2013</v>
      </c>
      <c r="S139" s="774">
        <v>1.7</v>
      </c>
      <c r="T139" s="777">
        <v>2013</v>
      </c>
      <c r="U139" s="778">
        <v>71</v>
      </c>
    </row>
    <row r="140" spans="1:21" s="769" customFormat="1" ht="16.5" thickBot="1" x14ac:dyDescent="0.3">
      <c r="A140" s="733" t="s">
        <v>140</v>
      </c>
      <c r="B140" s="773">
        <v>2011</v>
      </c>
      <c r="C140" s="774">
        <v>52.27</v>
      </c>
      <c r="D140" s="777">
        <v>2011</v>
      </c>
      <c r="E140" s="778">
        <v>10.5</v>
      </c>
      <c r="F140" s="773">
        <v>2007</v>
      </c>
      <c r="G140" s="774" t="s">
        <v>1282</v>
      </c>
      <c r="H140" s="795"/>
      <c r="I140" s="795"/>
      <c r="J140" s="795"/>
      <c r="K140" s="795"/>
      <c r="L140" s="795"/>
      <c r="M140" s="795"/>
      <c r="P140" s="777">
        <v>2011</v>
      </c>
      <c r="Q140" s="778">
        <v>70</v>
      </c>
      <c r="R140" s="773">
        <v>2007</v>
      </c>
      <c r="S140" s="774" t="s">
        <v>1274</v>
      </c>
      <c r="T140" s="777">
        <v>2009</v>
      </c>
      <c r="U140" s="778">
        <v>4</v>
      </c>
    </row>
    <row r="141" spans="1:21" s="769" customFormat="1" ht="16.5" thickBot="1" x14ac:dyDescent="0.3">
      <c r="A141" s="733" t="s">
        <v>141</v>
      </c>
      <c r="B141" s="773">
        <v>2013</v>
      </c>
      <c r="C141" s="774">
        <v>38</v>
      </c>
      <c r="D141" s="777">
        <v>2013</v>
      </c>
      <c r="E141" s="778">
        <v>2.5</v>
      </c>
      <c r="F141" s="773">
        <v>2013</v>
      </c>
      <c r="G141" s="774">
        <v>7.2</v>
      </c>
      <c r="H141" s="777">
        <v>2013</v>
      </c>
      <c r="I141" s="778">
        <v>14.8</v>
      </c>
      <c r="J141" s="773">
        <v>2013</v>
      </c>
      <c r="K141" s="774">
        <v>41.2</v>
      </c>
      <c r="L141" s="777">
        <v>2013</v>
      </c>
      <c r="M141" s="778">
        <v>6.4</v>
      </c>
      <c r="N141" s="773">
        <v>2013</v>
      </c>
      <c r="O141" s="774">
        <v>27.6</v>
      </c>
      <c r="P141" s="777">
        <v>2013</v>
      </c>
      <c r="Q141" s="778">
        <v>43.3</v>
      </c>
      <c r="R141" s="773">
        <v>2013</v>
      </c>
      <c r="S141" s="774">
        <v>2.1</v>
      </c>
      <c r="T141" s="777">
        <v>2013</v>
      </c>
      <c r="U141" s="778">
        <v>10.7</v>
      </c>
    </row>
    <row r="142" spans="1:21" s="769" customFormat="1" ht="16.5" thickBot="1" x14ac:dyDescent="0.3">
      <c r="A142" s="733" t="s">
        <v>142</v>
      </c>
      <c r="B142" s="795"/>
      <c r="C142" s="795"/>
      <c r="D142" s="795"/>
      <c r="E142" s="795"/>
      <c r="F142" s="795"/>
      <c r="G142" s="795"/>
      <c r="P142" s="795"/>
      <c r="Q142" s="795"/>
      <c r="R142" s="795"/>
      <c r="S142" s="795"/>
      <c r="T142" s="795"/>
      <c r="U142" s="795"/>
    </row>
    <row r="143" spans="1:21" s="769" customFormat="1" ht="16.5" thickBot="1" x14ac:dyDescent="0.3">
      <c r="A143" s="733" t="s">
        <v>143</v>
      </c>
      <c r="B143" s="773">
        <v>2013</v>
      </c>
      <c r="C143" s="774">
        <v>71.099999999999994</v>
      </c>
      <c r="D143" s="777">
        <v>2013</v>
      </c>
      <c r="E143" s="778">
        <v>3.2</v>
      </c>
      <c r="F143" s="773">
        <v>2013</v>
      </c>
      <c r="G143" s="774">
        <v>58</v>
      </c>
      <c r="H143" s="777">
        <v>2009</v>
      </c>
      <c r="I143" s="778">
        <v>36</v>
      </c>
      <c r="J143" s="773">
        <v>2009</v>
      </c>
      <c r="K143" s="774">
        <v>4.9000000000000004</v>
      </c>
      <c r="L143" s="777">
        <v>2009</v>
      </c>
      <c r="M143" s="778">
        <v>41</v>
      </c>
      <c r="N143" s="773">
        <v>2009</v>
      </c>
      <c r="O143" s="774">
        <v>59</v>
      </c>
      <c r="P143" s="777">
        <v>2013</v>
      </c>
      <c r="Q143" s="778">
        <v>98.7</v>
      </c>
      <c r="R143" s="773">
        <v>2013</v>
      </c>
      <c r="S143" s="774">
        <v>1.6</v>
      </c>
      <c r="T143" s="777">
        <v>2013</v>
      </c>
      <c r="U143" s="778">
        <v>45.5</v>
      </c>
    </row>
    <row r="144" spans="1:21" s="769" customFormat="1" ht="16.5" thickBot="1" x14ac:dyDescent="0.3">
      <c r="A144" s="733" t="s">
        <v>144</v>
      </c>
      <c r="B144" s="795"/>
      <c r="C144" s="795"/>
      <c r="D144" s="795"/>
      <c r="E144" s="795"/>
      <c r="F144" s="795"/>
      <c r="G144" s="795"/>
      <c r="H144" s="795"/>
      <c r="I144" s="795"/>
      <c r="J144" s="795"/>
      <c r="K144" s="795"/>
      <c r="L144" s="795"/>
      <c r="M144" s="795"/>
      <c r="N144" s="795"/>
      <c r="O144" s="795"/>
      <c r="P144" s="795"/>
      <c r="Q144" s="795"/>
      <c r="R144" s="795"/>
      <c r="S144" s="795"/>
      <c r="T144" s="795"/>
      <c r="U144" s="795"/>
    </row>
    <row r="145" spans="1:21" s="769" customFormat="1" ht="16.5" thickBot="1" x14ac:dyDescent="0.3">
      <c r="A145" s="733" t="s">
        <v>145</v>
      </c>
      <c r="B145" s="773">
        <v>2011</v>
      </c>
      <c r="C145" s="774">
        <v>57.14</v>
      </c>
      <c r="D145" s="777">
        <v>2011</v>
      </c>
      <c r="E145" s="778">
        <v>4.29</v>
      </c>
      <c r="F145" s="773">
        <v>2011</v>
      </c>
      <c r="G145" s="774">
        <v>23.36</v>
      </c>
      <c r="J145" s="795"/>
      <c r="K145" s="795"/>
      <c r="P145" s="795"/>
      <c r="Q145" s="795"/>
      <c r="R145" s="795"/>
      <c r="S145" s="795"/>
      <c r="T145" s="795"/>
      <c r="U145" s="795"/>
    </row>
    <row r="146" spans="1:21" s="769" customFormat="1" ht="16.5" thickBot="1" x14ac:dyDescent="0.3">
      <c r="A146" s="733" t="s">
        <v>146</v>
      </c>
      <c r="B146" s="773">
        <v>2013</v>
      </c>
      <c r="C146" s="774">
        <v>56.1</v>
      </c>
      <c r="D146" s="777">
        <v>2013</v>
      </c>
      <c r="E146" s="778">
        <v>1.9</v>
      </c>
      <c r="F146" s="773">
        <v>2013</v>
      </c>
      <c r="G146" s="774">
        <v>21.5</v>
      </c>
      <c r="H146" s="777">
        <v>2012</v>
      </c>
      <c r="I146" s="778">
        <v>26.4</v>
      </c>
      <c r="J146" s="773">
        <v>2012</v>
      </c>
      <c r="K146" s="774">
        <v>1.4</v>
      </c>
      <c r="L146" s="777">
        <v>2012</v>
      </c>
      <c r="M146" s="778">
        <v>35.6</v>
      </c>
      <c r="N146" s="773">
        <v>2012</v>
      </c>
      <c r="O146" s="774">
        <v>100</v>
      </c>
      <c r="P146" s="777">
        <v>2013</v>
      </c>
      <c r="Q146" s="778">
        <v>88.4</v>
      </c>
      <c r="R146" s="773">
        <v>2013</v>
      </c>
      <c r="S146" s="774">
        <v>6.7</v>
      </c>
      <c r="T146" s="777">
        <v>2013</v>
      </c>
      <c r="U146" s="778">
        <v>19.5</v>
      </c>
    </row>
    <row r="147" spans="1:21" s="769" customFormat="1" ht="16.5" thickBot="1" x14ac:dyDescent="0.3">
      <c r="A147" s="733" t="s">
        <v>147</v>
      </c>
      <c r="B147" s="773">
        <v>2011</v>
      </c>
      <c r="C147" s="774">
        <v>41.87</v>
      </c>
      <c r="D147" s="795"/>
      <c r="E147" s="795"/>
      <c r="F147" s="773">
        <v>2011</v>
      </c>
      <c r="G147" s="774">
        <v>41.64</v>
      </c>
      <c r="H147" s="777">
        <v>2009</v>
      </c>
      <c r="I147" s="778">
        <v>22</v>
      </c>
      <c r="J147" s="773">
        <v>2013</v>
      </c>
      <c r="K147" s="774">
        <v>57.9</v>
      </c>
      <c r="L147" s="777">
        <v>2013</v>
      </c>
      <c r="M147" s="778">
        <v>43.2</v>
      </c>
      <c r="N147" s="773">
        <v>2013</v>
      </c>
      <c r="O147" s="774">
        <v>39.1</v>
      </c>
      <c r="P147" s="777">
        <v>2013</v>
      </c>
      <c r="Q147" s="778">
        <v>90</v>
      </c>
      <c r="R147" s="773">
        <v>2013</v>
      </c>
      <c r="S147" s="774">
        <v>1.4</v>
      </c>
      <c r="T147" s="777">
        <v>2013</v>
      </c>
      <c r="U147" s="778">
        <v>29.3</v>
      </c>
    </row>
    <row r="148" spans="1:21" s="769" customFormat="1" ht="16.5" thickBot="1" x14ac:dyDescent="0.3">
      <c r="A148" s="733" t="s">
        <v>148</v>
      </c>
      <c r="B148" s="773">
        <v>2009</v>
      </c>
      <c r="C148" s="774">
        <v>58</v>
      </c>
      <c r="D148" s="777">
        <v>2009</v>
      </c>
      <c r="E148" s="778">
        <v>10.8</v>
      </c>
      <c r="F148" s="773">
        <v>2007</v>
      </c>
      <c r="G148" s="774" t="s">
        <v>1283</v>
      </c>
      <c r="H148" s="777">
        <v>2009</v>
      </c>
      <c r="I148" s="778">
        <v>54</v>
      </c>
      <c r="J148" s="773">
        <v>2009</v>
      </c>
      <c r="K148" s="774">
        <v>12</v>
      </c>
      <c r="L148" s="777">
        <v>2009</v>
      </c>
      <c r="M148" s="778">
        <v>34</v>
      </c>
      <c r="N148" s="773">
        <v>2009</v>
      </c>
      <c r="O148" s="774">
        <v>86</v>
      </c>
      <c r="P148" s="777">
        <v>2009</v>
      </c>
      <c r="Q148" s="778">
        <v>68</v>
      </c>
      <c r="R148" s="773">
        <v>2009</v>
      </c>
      <c r="S148" s="774">
        <v>4.0999999999999996</v>
      </c>
      <c r="T148" s="777">
        <v>2009</v>
      </c>
      <c r="U148" s="778">
        <v>36</v>
      </c>
    </row>
    <row r="149" spans="1:21" s="769" customFormat="1" ht="16.5" thickBot="1" x14ac:dyDescent="0.3">
      <c r="A149" s="733" t="s">
        <v>149</v>
      </c>
      <c r="B149" s="795"/>
      <c r="C149" s="795"/>
      <c r="D149" s="795"/>
      <c r="E149" s="795"/>
      <c r="F149" s="795"/>
      <c r="G149" s="795"/>
      <c r="H149" s="795"/>
      <c r="I149" s="795"/>
      <c r="J149" s="795"/>
      <c r="K149" s="795"/>
      <c r="L149" s="795"/>
      <c r="M149" s="795"/>
      <c r="N149" s="795"/>
      <c r="O149" s="795"/>
      <c r="P149" s="777">
        <v>2013</v>
      </c>
      <c r="Q149" s="778">
        <v>82.91</v>
      </c>
      <c r="R149" s="773">
        <v>2011</v>
      </c>
      <c r="S149" s="774">
        <v>42.07</v>
      </c>
      <c r="T149" s="777">
        <v>2011</v>
      </c>
      <c r="U149" s="778">
        <v>86.38</v>
      </c>
    </row>
    <row r="150" spans="1:21" s="769" customFormat="1" ht="16.5" thickBot="1" x14ac:dyDescent="0.3">
      <c r="A150" s="733" t="s">
        <v>150</v>
      </c>
      <c r="B150" s="795"/>
      <c r="C150" s="795"/>
      <c r="D150" s="795"/>
      <c r="E150" s="795"/>
      <c r="F150" s="795"/>
      <c r="G150" s="795"/>
      <c r="H150" s="795"/>
      <c r="I150" s="795"/>
      <c r="J150" s="795"/>
      <c r="K150" s="795"/>
      <c r="L150" s="795"/>
      <c r="M150" s="795"/>
      <c r="N150" s="795"/>
      <c r="O150" s="795"/>
      <c r="P150" s="795"/>
      <c r="Q150" s="795"/>
      <c r="R150" s="795"/>
      <c r="S150" s="795"/>
      <c r="T150" s="795"/>
      <c r="U150" s="795"/>
    </row>
    <row r="151" spans="1:21" s="769" customFormat="1" ht="16.5" thickBot="1" x14ac:dyDescent="0.3">
      <c r="A151" s="733" t="s">
        <v>151</v>
      </c>
      <c r="B151" s="773">
        <v>2009</v>
      </c>
      <c r="C151" s="774">
        <v>95</v>
      </c>
      <c r="D151" s="795"/>
      <c r="E151" s="795"/>
      <c r="F151" s="773">
        <v>2009</v>
      </c>
      <c r="G151" s="774">
        <v>100</v>
      </c>
      <c r="H151" s="795"/>
      <c r="I151" s="795"/>
      <c r="J151" s="773">
        <v>2009</v>
      </c>
      <c r="K151" s="774">
        <v>12.5</v>
      </c>
      <c r="L151" s="777">
        <v>2009</v>
      </c>
      <c r="M151" s="778">
        <v>22</v>
      </c>
      <c r="N151" s="795"/>
      <c r="O151" s="795"/>
      <c r="P151" s="795"/>
      <c r="Q151" s="795"/>
      <c r="R151" s="795"/>
      <c r="S151" s="795"/>
      <c r="T151" s="795"/>
      <c r="U151" s="795"/>
    </row>
    <row r="152" spans="1:21" s="769" customFormat="1" ht="16.5" thickBot="1" x14ac:dyDescent="0.3">
      <c r="A152" s="733" t="s">
        <v>152</v>
      </c>
      <c r="B152" s="795"/>
      <c r="C152" s="795"/>
      <c r="D152" s="777">
        <v>2011</v>
      </c>
      <c r="E152" s="778">
        <v>12.9</v>
      </c>
      <c r="F152" s="795"/>
      <c r="G152" s="795"/>
      <c r="H152" s="795"/>
      <c r="I152" s="795"/>
      <c r="J152" s="795"/>
      <c r="K152" s="795"/>
      <c r="L152" s="795"/>
      <c r="M152" s="795"/>
      <c r="N152" s="795"/>
      <c r="O152" s="795"/>
      <c r="P152" s="795"/>
      <c r="Q152" s="795"/>
      <c r="R152" s="795"/>
      <c r="S152" s="795"/>
      <c r="T152" s="795"/>
      <c r="U152" s="795"/>
    </row>
    <row r="153" spans="1:21" s="769" customFormat="1" x14ac:dyDescent="0.25">
      <c r="A153" s="733" t="s">
        <v>153</v>
      </c>
      <c r="B153" s="795"/>
      <c r="C153" s="795"/>
      <c r="D153" s="795"/>
      <c r="E153" s="795"/>
      <c r="F153" s="795"/>
      <c r="G153" s="795"/>
      <c r="H153" s="795"/>
      <c r="I153" s="795"/>
      <c r="J153" s="795"/>
      <c r="K153" s="795"/>
      <c r="L153" s="795"/>
      <c r="M153" s="795"/>
      <c r="N153" s="795"/>
      <c r="O153" s="795"/>
      <c r="P153" s="795"/>
      <c r="Q153" s="795"/>
      <c r="R153" s="795"/>
      <c r="S153" s="795"/>
      <c r="T153" s="795"/>
      <c r="U153" s="795"/>
    </row>
    <row r="154" spans="1:21" s="769" customFormat="1" ht="16.5" thickBot="1" x14ac:dyDescent="0.3">
      <c r="A154" s="733" t="s">
        <v>154</v>
      </c>
      <c r="B154" s="795"/>
      <c r="C154" s="795"/>
      <c r="D154" s="795"/>
      <c r="E154" s="795"/>
      <c r="F154" s="795"/>
      <c r="G154" s="795"/>
      <c r="H154" s="795"/>
      <c r="I154" s="795"/>
      <c r="J154" s="795"/>
      <c r="K154" s="795"/>
      <c r="L154" s="795"/>
      <c r="M154" s="795"/>
      <c r="N154" s="795"/>
      <c r="O154" s="795"/>
      <c r="P154" s="795"/>
      <c r="Q154" s="795"/>
      <c r="R154" s="795"/>
      <c r="S154" s="795"/>
      <c r="T154" s="795"/>
      <c r="U154" s="795"/>
    </row>
    <row r="155" spans="1:21" s="769" customFormat="1" ht="16.5" thickBot="1" x14ac:dyDescent="0.3">
      <c r="A155" s="733" t="s">
        <v>155</v>
      </c>
      <c r="B155" s="795"/>
      <c r="C155" s="795"/>
      <c r="D155" s="795"/>
      <c r="E155" s="795"/>
      <c r="F155" s="795"/>
      <c r="G155" s="795"/>
      <c r="H155" s="795"/>
      <c r="I155" s="795"/>
      <c r="J155" s="795"/>
      <c r="K155" s="795"/>
      <c r="L155" s="795"/>
      <c r="M155" s="795"/>
      <c r="N155" s="795"/>
      <c r="O155" s="795"/>
      <c r="P155" s="777">
        <v>2012</v>
      </c>
      <c r="Q155" s="778">
        <v>94</v>
      </c>
      <c r="R155" s="773">
        <v>2013</v>
      </c>
      <c r="S155" s="774">
        <v>0</v>
      </c>
      <c r="T155" s="777">
        <v>2007</v>
      </c>
      <c r="U155" s="778" t="s">
        <v>1300</v>
      </c>
    </row>
    <row r="156" spans="1:21" s="769" customFormat="1" ht="16.5" thickBot="1" x14ac:dyDescent="0.3">
      <c r="A156" s="733" t="s">
        <v>156</v>
      </c>
      <c r="B156" s="795"/>
      <c r="C156" s="795"/>
      <c r="D156" s="795"/>
      <c r="E156" s="795"/>
      <c r="F156" s="795"/>
      <c r="G156" s="795"/>
      <c r="H156" s="795"/>
      <c r="I156" s="795"/>
      <c r="J156" s="795"/>
      <c r="K156" s="795"/>
      <c r="L156" s="795"/>
      <c r="M156" s="795"/>
      <c r="N156" s="795"/>
      <c r="O156" s="795"/>
      <c r="P156" s="795"/>
      <c r="Q156" s="795"/>
      <c r="R156" s="795"/>
      <c r="S156" s="795"/>
      <c r="T156" s="795"/>
      <c r="U156" s="795"/>
    </row>
    <row r="157" spans="1:21" s="769" customFormat="1" ht="16.5" thickBot="1" x14ac:dyDescent="0.3">
      <c r="A157" s="733" t="s">
        <v>157</v>
      </c>
      <c r="B157" s="773">
        <v>2013</v>
      </c>
      <c r="C157" s="774">
        <v>69.900000000000006</v>
      </c>
      <c r="D157" s="777">
        <v>2011</v>
      </c>
      <c r="E157" s="778">
        <v>12.71</v>
      </c>
      <c r="F157" s="773">
        <v>2013</v>
      </c>
      <c r="G157" s="774">
        <v>30.7</v>
      </c>
      <c r="H157" s="777">
        <v>2013</v>
      </c>
      <c r="I157" s="778">
        <v>0</v>
      </c>
      <c r="L157" s="777">
        <v>2013</v>
      </c>
      <c r="M157" s="778">
        <v>0</v>
      </c>
      <c r="N157" s="773">
        <v>2013</v>
      </c>
      <c r="O157" s="774">
        <v>50</v>
      </c>
      <c r="P157" s="777">
        <v>2011</v>
      </c>
      <c r="Q157" s="778">
        <v>88.97</v>
      </c>
      <c r="R157" s="773">
        <v>2011</v>
      </c>
      <c r="S157" s="774">
        <v>14.96</v>
      </c>
      <c r="T157" s="777">
        <v>2011</v>
      </c>
      <c r="U157" s="778">
        <v>47.79</v>
      </c>
    </row>
    <row r="158" spans="1:21" s="769" customFormat="1" ht="16.5" thickBot="1" x14ac:dyDescent="0.3">
      <c r="A158" s="733" t="s">
        <v>158</v>
      </c>
      <c r="B158" s="773">
        <v>2013</v>
      </c>
      <c r="C158" s="774">
        <v>66.099999999999994</v>
      </c>
      <c r="D158" s="777">
        <v>2013</v>
      </c>
      <c r="E158" s="778">
        <v>2.8</v>
      </c>
      <c r="F158" s="773">
        <v>2013</v>
      </c>
      <c r="G158" s="774">
        <v>34.9</v>
      </c>
      <c r="H158" s="777">
        <v>2013</v>
      </c>
      <c r="I158" s="778">
        <v>44.8</v>
      </c>
      <c r="J158" s="773">
        <v>2013</v>
      </c>
      <c r="K158" s="774">
        <v>0</v>
      </c>
      <c r="L158" s="777">
        <v>2013</v>
      </c>
      <c r="M158" s="778">
        <v>18.399999999999999</v>
      </c>
      <c r="N158" s="773">
        <v>2013</v>
      </c>
      <c r="O158" s="774">
        <v>84.2</v>
      </c>
      <c r="P158" s="777">
        <v>2013</v>
      </c>
      <c r="Q158" s="778">
        <v>87.3</v>
      </c>
      <c r="R158" s="773">
        <v>2013</v>
      </c>
      <c r="S158" s="774">
        <v>0</v>
      </c>
      <c r="T158" s="777">
        <v>2013</v>
      </c>
      <c r="U158" s="778">
        <v>38</v>
      </c>
    </row>
    <row r="159" spans="1:21" s="769" customFormat="1" ht="16.5" thickBot="1" x14ac:dyDescent="0.3">
      <c r="A159" s="733" t="s">
        <v>159</v>
      </c>
      <c r="B159" s="795"/>
      <c r="C159" s="795"/>
      <c r="D159" s="777">
        <v>2013</v>
      </c>
      <c r="E159" s="778">
        <v>0.6</v>
      </c>
      <c r="F159" s="773">
        <v>2013</v>
      </c>
      <c r="G159" s="774">
        <v>6.3</v>
      </c>
      <c r="H159" s="777">
        <v>2013</v>
      </c>
      <c r="I159" s="778">
        <v>0.6</v>
      </c>
      <c r="J159" s="773">
        <v>2013</v>
      </c>
      <c r="K159" s="774">
        <v>0.6</v>
      </c>
      <c r="L159" s="777">
        <v>2013</v>
      </c>
      <c r="M159" s="778">
        <v>22.8</v>
      </c>
      <c r="N159" s="795"/>
      <c r="O159" s="795"/>
      <c r="P159" s="795"/>
      <c r="Q159" s="795"/>
      <c r="R159" s="795"/>
      <c r="S159" s="795"/>
      <c r="T159" s="795"/>
      <c r="U159" s="795"/>
    </row>
    <row r="160" spans="1:21" s="769" customFormat="1" ht="16.5" thickBot="1" x14ac:dyDescent="0.3">
      <c r="A160" s="733" t="s">
        <v>160</v>
      </c>
      <c r="B160" s="795"/>
      <c r="C160" s="795"/>
      <c r="D160" s="777">
        <v>2011</v>
      </c>
      <c r="E160" s="778">
        <v>5.69</v>
      </c>
      <c r="F160" s="795"/>
      <c r="G160" s="795"/>
      <c r="H160" s="795"/>
      <c r="I160" s="795"/>
      <c r="J160" s="795"/>
      <c r="K160" s="795"/>
      <c r="L160" s="795"/>
      <c r="M160" s="795"/>
      <c r="N160" s="795"/>
      <c r="O160" s="795"/>
      <c r="P160" s="795"/>
      <c r="Q160" s="795"/>
      <c r="R160" s="795"/>
      <c r="S160" s="795"/>
      <c r="T160" s="777">
        <v>2007</v>
      </c>
      <c r="U160" s="778" t="s">
        <v>1301</v>
      </c>
    </row>
    <row r="161" spans="1:21" s="769" customFormat="1" x14ac:dyDescent="0.25">
      <c r="A161" s="733" t="s">
        <v>161</v>
      </c>
      <c r="B161" s="795"/>
      <c r="C161" s="795"/>
      <c r="D161" s="795"/>
      <c r="E161" s="795"/>
      <c r="F161" s="795"/>
      <c r="G161" s="795"/>
      <c r="H161" s="795"/>
      <c r="I161" s="795"/>
      <c r="J161" s="795"/>
      <c r="K161" s="795"/>
      <c r="L161" s="795"/>
      <c r="M161" s="795"/>
      <c r="N161" s="795"/>
      <c r="O161" s="795"/>
      <c r="P161" s="795"/>
      <c r="Q161" s="795"/>
      <c r="R161" s="795"/>
      <c r="S161" s="795"/>
      <c r="T161" s="795"/>
      <c r="U161" s="795"/>
    </row>
    <row r="162" spans="1:21" s="769" customFormat="1" ht="16.5" thickBot="1" x14ac:dyDescent="0.3">
      <c r="A162" s="733" t="s">
        <v>162</v>
      </c>
      <c r="B162" s="795"/>
      <c r="C162" s="795"/>
      <c r="D162" s="795"/>
      <c r="E162" s="795"/>
      <c r="F162" s="795"/>
      <c r="G162" s="795"/>
      <c r="H162" s="795"/>
      <c r="I162" s="795"/>
      <c r="J162" s="795"/>
      <c r="K162" s="795"/>
      <c r="L162" s="795"/>
      <c r="M162" s="795"/>
      <c r="N162" s="795"/>
      <c r="O162" s="795"/>
      <c r="P162" s="795"/>
      <c r="Q162" s="795"/>
      <c r="R162" s="795"/>
      <c r="S162" s="795"/>
      <c r="T162" s="795"/>
      <c r="U162" s="795"/>
    </row>
    <row r="163" spans="1:21" s="769" customFormat="1" ht="16.5" thickBot="1" x14ac:dyDescent="0.3">
      <c r="A163" s="733" t="s">
        <v>163</v>
      </c>
      <c r="B163" s="773">
        <v>2009</v>
      </c>
      <c r="C163" s="774">
        <v>25</v>
      </c>
      <c r="D163" s="795"/>
      <c r="E163" s="795"/>
      <c r="F163" s="795"/>
      <c r="G163" s="795"/>
      <c r="H163" s="795"/>
      <c r="I163" s="795"/>
      <c r="J163" s="773">
        <v>2007</v>
      </c>
      <c r="K163" s="774" t="s">
        <v>1274</v>
      </c>
      <c r="L163" s="795"/>
      <c r="M163" s="795"/>
      <c r="N163" s="795"/>
      <c r="O163" s="795"/>
      <c r="P163" s="795"/>
      <c r="Q163" s="795"/>
      <c r="R163" s="795"/>
      <c r="S163" s="795"/>
      <c r="T163" s="795"/>
      <c r="U163" s="795"/>
    </row>
    <row r="164" spans="1:21" s="769" customFormat="1" x14ac:dyDescent="0.25">
      <c r="A164" s="733" t="s">
        <v>164</v>
      </c>
      <c r="B164" s="795"/>
      <c r="C164" s="795"/>
      <c r="D164" s="795"/>
      <c r="E164" s="795"/>
      <c r="F164" s="795"/>
      <c r="G164" s="795"/>
      <c r="H164" s="795"/>
      <c r="I164" s="795"/>
      <c r="J164" s="795"/>
      <c r="K164" s="795"/>
      <c r="L164" s="795"/>
      <c r="M164" s="795"/>
      <c r="N164" s="795"/>
      <c r="O164" s="795"/>
      <c r="P164" s="795"/>
      <c r="Q164" s="795"/>
      <c r="R164" s="795"/>
      <c r="S164" s="795"/>
      <c r="T164" s="795"/>
      <c r="U164" s="795"/>
    </row>
    <row r="165" spans="1:21" s="769" customFormat="1" x14ac:dyDescent="0.25">
      <c r="A165" s="733" t="s">
        <v>165</v>
      </c>
      <c r="B165" s="795"/>
      <c r="C165" s="795"/>
      <c r="D165" s="795"/>
      <c r="E165" s="795"/>
      <c r="F165" s="795"/>
      <c r="G165" s="795"/>
      <c r="H165" s="795"/>
      <c r="I165" s="795"/>
      <c r="J165" s="795"/>
      <c r="K165" s="795"/>
      <c r="L165" s="795"/>
      <c r="M165" s="795"/>
      <c r="N165" s="795"/>
      <c r="O165" s="795"/>
      <c r="P165" s="795"/>
      <c r="Q165" s="795"/>
      <c r="R165" s="795"/>
      <c r="S165" s="795"/>
      <c r="T165" s="795"/>
      <c r="U165" s="795"/>
    </row>
    <row r="166" spans="1:21" s="769" customFormat="1" x14ac:dyDescent="0.25">
      <c r="A166" s="733" t="s">
        <v>166</v>
      </c>
      <c r="B166" s="795"/>
      <c r="C166" s="795"/>
      <c r="D166" s="795"/>
      <c r="E166" s="795"/>
      <c r="F166" s="795"/>
      <c r="G166" s="795"/>
      <c r="H166" s="795"/>
      <c r="I166" s="795"/>
      <c r="J166" s="795"/>
      <c r="K166" s="795"/>
      <c r="L166" s="795"/>
      <c r="M166" s="795"/>
      <c r="N166" s="795"/>
      <c r="O166" s="795"/>
      <c r="P166" s="795"/>
      <c r="Q166" s="795"/>
      <c r="R166" s="795"/>
      <c r="S166" s="795"/>
      <c r="T166" s="795"/>
      <c r="U166" s="795"/>
    </row>
    <row r="167" spans="1:21" s="769" customFormat="1" ht="16.5" thickBot="1" x14ac:dyDescent="0.3">
      <c r="A167" s="733" t="s">
        <v>247</v>
      </c>
      <c r="B167" s="795"/>
      <c r="C167" s="795"/>
      <c r="D167" s="795"/>
      <c r="E167" s="795"/>
      <c r="F167" s="795"/>
      <c r="G167" s="795"/>
      <c r="H167" s="795"/>
      <c r="I167" s="795"/>
      <c r="J167" s="795"/>
      <c r="K167" s="795"/>
      <c r="L167" s="795"/>
      <c r="M167" s="795"/>
      <c r="N167" s="795"/>
      <c r="O167" s="795"/>
      <c r="P167" s="795"/>
      <c r="Q167" s="795"/>
      <c r="R167" s="795"/>
      <c r="S167" s="795"/>
      <c r="T167" s="795"/>
      <c r="U167" s="795"/>
    </row>
    <row r="168" spans="1:21" s="769" customFormat="1" ht="16.5" thickBot="1" x14ac:dyDescent="0.3">
      <c r="A168" s="733" t="s">
        <v>167</v>
      </c>
      <c r="B168" s="773">
        <v>2011</v>
      </c>
      <c r="C168" s="774">
        <v>58.82</v>
      </c>
      <c r="D168" s="777">
        <v>2011</v>
      </c>
      <c r="E168" s="778">
        <v>10.87</v>
      </c>
      <c r="F168" s="773">
        <v>2011</v>
      </c>
      <c r="G168" s="774">
        <v>37.22</v>
      </c>
      <c r="H168" s="795"/>
      <c r="I168" s="795"/>
      <c r="J168" s="773">
        <v>2013</v>
      </c>
      <c r="K168" s="774">
        <v>0</v>
      </c>
      <c r="L168" s="795"/>
      <c r="M168" s="795"/>
      <c r="N168" s="795"/>
      <c r="O168" s="795"/>
      <c r="P168" s="795"/>
      <c r="Q168" s="795"/>
      <c r="R168" s="773">
        <v>2011</v>
      </c>
      <c r="S168" s="774">
        <v>1.18</v>
      </c>
      <c r="T168" s="795"/>
      <c r="U168" s="795"/>
    </row>
    <row r="169" spans="1:21" s="769" customFormat="1" ht="16.5" thickBot="1" x14ac:dyDescent="0.3">
      <c r="A169" s="733" t="s">
        <v>168</v>
      </c>
      <c r="B169" s="773">
        <v>2011</v>
      </c>
      <c r="C169" s="774">
        <v>61.48</v>
      </c>
      <c r="D169" s="777">
        <v>2011</v>
      </c>
      <c r="E169" s="778">
        <v>0</v>
      </c>
      <c r="F169" s="773">
        <v>2011</v>
      </c>
      <c r="G169" s="774">
        <v>6.85</v>
      </c>
      <c r="H169" s="795"/>
      <c r="I169" s="795"/>
      <c r="J169" s="795"/>
      <c r="K169" s="795"/>
      <c r="L169" s="795"/>
      <c r="M169" s="795"/>
      <c r="N169" s="795"/>
      <c r="O169" s="795"/>
      <c r="P169" s="777">
        <v>2011</v>
      </c>
      <c r="Q169" s="778">
        <v>87.5</v>
      </c>
      <c r="R169" s="773">
        <v>2011</v>
      </c>
      <c r="S169" s="774">
        <v>0</v>
      </c>
      <c r="T169" s="777">
        <v>2009</v>
      </c>
      <c r="U169" s="778">
        <v>25</v>
      </c>
    </row>
    <row r="170" spans="1:21" s="769" customFormat="1" ht="16.5" thickBot="1" x14ac:dyDescent="0.3">
      <c r="A170" s="733" t="s">
        <v>248</v>
      </c>
      <c r="B170" s="773">
        <v>2013</v>
      </c>
      <c r="C170" s="774">
        <v>19.8</v>
      </c>
      <c r="D170" s="777">
        <v>2013</v>
      </c>
      <c r="E170" s="778">
        <v>1.9</v>
      </c>
      <c r="F170" s="773">
        <v>2013</v>
      </c>
      <c r="G170" s="774">
        <v>3.7</v>
      </c>
      <c r="H170" s="795"/>
      <c r="I170" s="795"/>
      <c r="J170" s="795"/>
      <c r="K170" s="795"/>
      <c r="L170" s="795"/>
      <c r="M170" s="795"/>
      <c r="N170" s="795"/>
      <c r="O170" s="795"/>
      <c r="P170" s="777">
        <v>2013</v>
      </c>
      <c r="Q170" s="778">
        <v>22.4</v>
      </c>
      <c r="R170" s="773">
        <v>2013</v>
      </c>
      <c r="S170" s="774">
        <v>0.9</v>
      </c>
      <c r="T170" s="777">
        <v>2013</v>
      </c>
      <c r="U170" s="778">
        <v>7.8</v>
      </c>
    </row>
    <row r="171" spans="1:21" s="769" customFormat="1" ht="16.5" thickBot="1" x14ac:dyDescent="0.3">
      <c r="A171" s="733" t="s">
        <v>169</v>
      </c>
      <c r="B171" s="773">
        <v>2011</v>
      </c>
      <c r="C171" s="774">
        <v>75</v>
      </c>
      <c r="D171" s="795"/>
      <c r="E171" s="795"/>
      <c r="F171" s="773">
        <v>2011</v>
      </c>
      <c r="G171" s="774">
        <v>98.48</v>
      </c>
      <c r="H171" s="795"/>
      <c r="I171" s="795"/>
      <c r="J171" s="795"/>
      <c r="K171" s="795"/>
      <c r="L171" s="795"/>
      <c r="M171" s="795"/>
      <c r="N171" s="795"/>
      <c r="O171" s="795"/>
      <c r="P171" s="795"/>
      <c r="Q171" s="795"/>
      <c r="R171" s="773">
        <v>2011</v>
      </c>
      <c r="S171" s="774">
        <v>4.55</v>
      </c>
      <c r="T171" s="777">
        <v>2011</v>
      </c>
      <c r="U171" s="778">
        <v>93.18</v>
      </c>
    </row>
    <row r="172" spans="1:21" s="769" customFormat="1" ht="16.5" thickBot="1" x14ac:dyDescent="0.3">
      <c r="A172" s="733" t="s">
        <v>170</v>
      </c>
      <c r="B172" s="795"/>
      <c r="C172" s="795"/>
      <c r="D172" s="795"/>
      <c r="E172" s="795"/>
      <c r="F172" s="795"/>
      <c r="G172" s="795"/>
      <c r="H172" s="795"/>
      <c r="I172" s="795"/>
      <c r="J172" s="795"/>
      <c r="K172" s="795"/>
      <c r="L172" s="795"/>
      <c r="M172" s="795"/>
      <c r="N172" s="795"/>
      <c r="O172" s="795"/>
      <c r="P172" s="777">
        <v>2009</v>
      </c>
      <c r="Q172" s="778">
        <v>87</v>
      </c>
      <c r="R172" s="773">
        <v>2011</v>
      </c>
      <c r="S172" s="774">
        <v>64.14</v>
      </c>
      <c r="T172" s="777">
        <v>2007</v>
      </c>
      <c r="U172" s="778" t="s">
        <v>1287</v>
      </c>
    </row>
    <row r="173" spans="1:21" s="769" customFormat="1" ht="16.5" thickBot="1" x14ac:dyDescent="0.3">
      <c r="A173" s="733" t="s">
        <v>171</v>
      </c>
      <c r="B173" s="773">
        <v>2013</v>
      </c>
      <c r="C173" s="774">
        <v>38</v>
      </c>
      <c r="D173" s="777">
        <v>2013</v>
      </c>
      <c r="E173" s="778">
        <v>1</v>
      </c>
      <c r="F173" s="773">
        <v>2013</v>
      </c>
      <c r="G173" s="774">
        <v>47</v>
      </c>
      <c r="H173" s="777">
        <v>2013</v>
      </c>
      <c r="I173" s="778">
        <v>29</v>
      </c>
      <c r="J173" s="773">
        <v>2007</v>
      </c>
      <c r="K173" s="774" t="s">
        <v>1274</v>
      </c>
      <c r="L173" s="777">
        <v>2011</v>
      </c>
      <c r="M173" s="778">
        <v>47.06</v>
      </c>
      <c r="N173" s="773">
        <v>2013</v>
      </c>
      <c r="O173" s="774">
        <v>40</v>
      </c>
      <c r="P173" s="777">
        <v>2009</v>
      </c>
      <c r="Q173" s="778">
        <v>0</v>
      </c>
      <c r="R173" s="773">
        <v>2009</v>
      </c>
      <c r="S173" s="774">
        <v>0</v>
      </c>
      <c r="T173" s="777">
        <v>2009</v>
      </c>
      <c r="U173" s="778">
        <v>56</v>
      </c>
    </row>
    <row r="174" spans="1:21" s="769" customFormat="1" ht="16.5" thickBot="1" x14ac:dyDescent="0.3">
      <c r="A174" s="733" t="s">
        <v>172</v>
      </c>
      <c r="B174" s="773">
        <v>2013</v>
      </c>
      <c r="C174" s="774">
        <v>47.4</v>
      </c>
      <c r="D174" s="777">
        <v>2013</v>
      </c>
      <c r="E174" s="778">
        <v>3.8</v>
      </c>
      <c r="F174" s="773">
        <v>2013</v>
      </c>
      <c r="G174" s="774">
        <v>26.7</v>
      </c>
      <c r="H174" s="777">
        <v>2013</v>
      </c>
      <c r="I174" s="778">
        <v>66.7</v>
      </c>
      <c r="J174" s="773">
        <v>2013</v>
      </c>
      <c r="K174" s="774">
        <v>6.3</v>
      </c>
      <c r="L174" s="777">
        <v>2011</v>
      </c>
      <c r="M174" s="778">
        <v>64.91</v>
      </c>
      <c r="N174" s="773">
        <v>2013</v>
      </c>
      <c r="O174" s="774">
        <v>66.7</v>
      </c>
      <c r="P174" s="777">
        <v>2013</v>
      </c>
      <c r="Q174" s="778">
        <v>66.7</v>
      </c>
      <c r="R174" s="795"/>
      <c r="S174" s="795"/>
      <c r="T174" s="795"/>
      <c r="U174" s="795"/>
    </row>
    <row r="175" spans="1:21" s="769" customFormat="1" ht="16.5" thickBot="1" x14ac:dyDescent="0.3">
      <c r="A175" s="733" t="s">
        <v>173</v>
      </c>
      <c r="B175" s="795"/>
      <c r="C175" s="795"/>
      <c r="D175" s="795"/>
      <c r="E175" s="795"/>
      <c r="F175" s="795"/>
      <c r="G175" s="795"/>
      <c r="H175" s="795"/>
      <c r="I175" s="795"/>
      <c r="J175" s="795"/>
      <c r="K175" s="795"/>
      <c r="L175" s="795"/>
      <c r="M175" s="795"/>
      <c r="N175" s="795"/>
      <c r="O175" s="795"/>
      <c r="P175" s="795"/>
      <c r="Q175" s="795"/>
      <c r="R175" s="795"/>
      <c r="S175" s="795"/>
      <c r="T175" s="795"/>
      <c r="U175" s="795"/>
    </row>
    <row r="176" spans="1:21" s="769" customFormat="1" ht="16.5" thickBot="1" x14ac:dyDescent="0.3">
      <c r="A176" s="733" t="s">
        <v>174</v>
      </c>
      <c r="B176" s="773">
        <v>2011</v>
      </c>
      <c r="C176" s="774">
        <v>70.400000000000006</v>
      </c>
      <c r="D176" s="777">
        <v>2011</v>
      </c>
      <c r="E176" s="778">
        <v>1.43</v>
      </c>
      <c r="F176" s="773">
        <v>2011</v>
      </c>
      <c r="G176" s="774">
        <v>39.29</v>
      </c>
      <c r="H176" s="777">
        <v>2012</v>
      </c>
      <c r="I176" s="778">
        <v>72.2</v>
      </c>
      <c r="J176" s="773">
        <v>2012</v>
      </c>
      <c r="K176" s="774">
        <v>9.5</v>
      </c>
      <c r="L176" s="777">
        <v>2012</v>
      </c>
      <c r="M176" s="778">
        <v>31</v>
      </c>
      <c r="N176" s="773">
        <v>2012</v>
      </c>
      <c r="O176" s="774">
        <v>90.5</v>
      </c>
      <c r="P176" s="777">
        <v>2012</v>
      </c>
      <c r="Q176" s="778">
        <v>77</v>
      </c>
      <c r="R176" s="773">
        <v>2012</v>
      </c>
      <c r="S176" s="774">
        <v>3.7</v>
      </c>
      <c r="T176" s="777">
        <v>2012</v>
      </c>
      <c r="U176" s="778">
        <v>40.799999999999997</v>
      </c>
    </row>
    <row r="177" spans="1:21" s="769" customFormat="1" ht="16.5" thickBot="1" x14ac:dyDescent="0.3">
      <c r="A177" s="733" t="s">
        <v>175</v>
      </c>
      <c r="B177" s="773">
        <v>2012</v>
      </c>
      <c r="C177" s="774">
        <v>85.9</v>
      </c>
      <c r="D177" s="777">
        <v>2012</v>
      </c>
      <c r="E177" s="778">
        <v>5.3</v>
      </c>
      <c r="F177" s="773">
        <v>2012</v>
      </c>
      <c r="G177" s="774">
        <v>17.399999999999999</v>
      </c>
      <c r="H177" s="777">
        <v>2012</v>
      </c>
      <c r="I177" s="778">
        <v>49</v>
      </c>
      <c r="J177" s="773">
        <v>2012</v>
      </c>
      <c r="K177" s="774">
        <v>25</v>
      </c>
      <c r="L177" s="777">
        <v>2012</v>
      </c>
      <c r="M177" s="778">
        <v>54.2</v>
      </c>
      <c r="N177" s="773">
        <v>2012</v>
      </c>
      <c r="O177" s="774">
        <v>72.900000000000006</v>
      </c>
      <c r="P177" s="777">
        <v>2011</v>
      </c>
      <c r="Q177" s="778">
        <v>93.71</v>
      </c>
      <c r="R177" s="795"/>
      <c r="S177" s="795"/>
      <c r="T177" s="777">
        <v>2011</v>
      </c>
      <c r="U177" s="778">
        <v>39.79</v>
      </c>
    </row>
    <row r="178" spans="1:21" s="769" customFormat="1" ht="16.5" thickBot="1" x14ac:dyDescent="0.3">
      <c r="A178" s="733" t="s">
        <v>176</v>
      </c>
      <c r="B178" s="773">
        <v>2011</v>
      </c>
      <c r="C178" s="774">
        <v>50.75</v>
      </c>
      <c r="D178" s="777">
        <v>2011</v>
      </c>
      <c r="E178" s="778">
        <v>0</v>
      </c>
      <c r="F178" s="773">
        <v>2011</v>
      </c>
      <c r="G178" s="774">
        <v>31.53</v>
      </c>
      <c r="H178" s="777">
        <v>2011</v>
      </c>
      <c r="I178" s="778">
        <v>52.94</v>
      </c>
      <c r="J178" s="773">
        <v>2007</v>
      </c>
      <c r="K178" s="774" t="s">
        <v>1274</v>
      </c>
      <c r="L178" s="777">
        <v>2011</v>
      </c>
      <c r="M178" s="778">
        <v>92</v>
      </c>
      <c r="N178" s="773">
        <v>2011</v>
      </c>
      <c r="O178" s="774">
        <v>89.06</v>
      </c>
      <c r="P178" s="777">
        <v>2011</v>
      </c>
      <c r="Q178" s="778">
        <v>85.53</v>
      </c>
      <c r="R178" s="773">
        <v>2007</v>
      </c>
      <c r="S178" s="774" t="s">
        <v>1274</v>
      </c>
      <c r="T178" s="777">
        <v>2011</v>
      </c>
      <c r="U178" s="778">
        <v>31.58</v>
      </c>
    </row>
    <row r="179" spans="1:21" s="769" customFormat="1" ht="16.5" thickBot="1" x14ac:dyDescent="0.3">
      <c r="A179" s="733" t="s">
        <v>177</v>
      </c>
      <c r="B179" s="795"/>
      <c r="C179" s="795"/>
      <c r="D179" s="795"/>
      <c r="E179" s="795"/>
      <c r="F179" s="795"/>
      <c r="G179" s="795"/>
      <c r="H179" s="795"/>
      <c r="I179" s="795"/>
      <c r="J179" s="795"/>
      <c r="K179" s="795"/>
      <c r="L179" s="795"/>
      <c r="M179" s="795"/>
      <c r="N179" s="795"/>
      <c r="O179" s="795"/>
      <c r="P179" s="795"/>
      <c r="Q179" s="795"/>
      <c r="T179" s="795"/>
      <c r="U179" s="795"/>
    </row>
    <row r="180" spans="1:21" s="769" customFormat="1" ht="16.5" thickBot="1" x14ac:dyDescent="0.3">
      <c r="A180" s="733" t="s">
        <v>178</v>
      </c>
      <c r="B180" s="773">
        <v>2011</v>
      </c>
      <c r="C180" s="774">
        <v>42.94</v>
      </c>
      <c r="D180" s="777">
        <v>2013</v>
      </c>
      <c r="E180" s="778">
        <v>19.13</v>
      </c>
      <c r="F180" s="773">
        <v>2013</v>
      </c>
      <c r="G180" s="774">
        <v>54.39</v>
      </c>
      <c r="H180" s="795"/>
      <c r="I180" s="795"/>
      <c r="J180" s="795"/>
      <c r="K180" s="795"/>
      <c r="L180" s="795"/>
      <c r="M180" s="795"/>
      <c r="N180" s="795"/>
      <c r="O180" s="795"/>
      <c r="P180" s="777">
        <v>2011</v>
      </c>
      <c r="Q180" s="778">
        <v>90.12</v>
      </c>
      <c r="R180" s="773">
        <v>2011</v>
      </c>
      <c r="S180" s="774">
        <v>8.1</v>
      </c>
      <c r="T180" s="777">
        <v>2011</v>
      </c>
      <c r="U180" s="778">
        <v>53.36</v>
      </c>
    </row>
    <row r="181" spans="1:21" s="769" customFormat="1" ht="16.5" thickBot="1" x14ac:dyDescent="0.3">
      <c r="A181" s="733" t="s">
        <v>179</v>
      </c>
      <c r="B181" s="773">
        <v>2013</v>
      </c>
      <c r="C181" s="774">
        <v>12</v>
      </c>
      <c r="D181" s="777">
        <v>2013</v>
      </c>
      <c r="E181" s="778">
        <v>0</v>
      </c>
      <c r="F181" s="773">
        <v>2013</v>
      </c>
      <c r="G181" s="774">
        <v>2.2000000000000002</v>
      </c>
      <c r="H181" s="795"/>
      <c r="I181" s="795"/>
      <c r="J181" s="795"/>
      <c r="K181" s="795"/>
      <c r="L181" s="795"/>
      <c r="M181" s="795"/>
      <c r="N181" s="795"/>
      <c r="O181" s="795"/>
      <c r="P181" s="795"/>
      <c r="Q181" s="795"/>
      <c r="R181" s="795"/>
      <c r="S181" s="795"/>
      <c r="T181" s="795"/>
      <c r="U181" s="795"/>
    </row>
    <row r="182" spans="1:21" s="769" customFormat="1" ht="16.5" thickBot="1" x14ac:dyDescent="0.3">
      <c r="A182" s="733" t="s">
        <v>180</v>
      </c>
      <c r="B182" s="795"/>
      <c r="C182" s="795"/>
      <c r="D182" s="777">
        <v>2007</v>
      </c>
      <c r="E182" s="778" t="s">
        <v>1277</v>
      </c>
      <c r="F182" s="795"/>
      <c r="G182" s="795"/>
      <c r="H182" s="795"/>
      <c r="I182" s="795"/>
      <c r="J182" s="795"/>
      <c r="K182" s="795"/>
      <c r="L182" s="795"/>
      <c r="M182" s="795"/>
      <c r="N182" s="795"/>
      <c r="O182" s="795"/>
      <c r="P182" s="795"/>
      <c r="Q182" s="795"/>
      <c r="R182" s="795"/>
      <c r="S182" s="795"/>
      <c r="T182" s="795"/>
      <c r="U182" s="795"/>
    </row>
    <row r="183" spans="1:21" s="769" customFormat="1" ht="16.5" thickBot="1" x14ac:dyDescent="0.3">
      <c r="A183" s="733" t="s">
        <v>181</v>
      </c>
      <c r="B183" s="773">
        <v>2011</v>
      </c>
      <c r="C183" s="774">
        <v>32.21</v>
      </c>
      <c r="D183" s="777">
        <v>2011</v>
      </c>
      <c r="E183" s="778">
        <v>9.84</v>
      </c>
      <c r="F183" s="773">
        <v>2011</v>
      </c>
      <c r="G183" s="774">
        <v>13.02</v>
      </c>
      <c r="H183" s="777">
        <v>2011</v>
      </c>
      <c r="I183" s="778">
        <v>31.98</v>
      </c>
      <c r="J183" s="773">
        <v>2011</v>
      </c>
      <c r="K183" s="774">
        <v>0.56000000000000005</v>
      </c>
      <c r="L183" s="777">
        <v>2011</v>
      </c>
      <c r="M183" s="778">
        <v>17.32</v>
      </c>
      <c r="N183" s="773">
        <v>2011</v>
      </c>
      <c r="O183" s="774">
        <v>90.5</v>
      </c>
      <c r="P183" s="777">
        <v>2011</v>
      </c>
      <c r="Q183" s="778">
        <v>58.72</v>
      </c>
      <c r="R183" s="773">
        <v>2011</v>
      </c>
      <c r="S183" s="774">
        <v>0.56000000000000005</v>
      </c>
      <c r="T183" s="777">
        <v>2011</v>
      </c>
      <c r="U183" s="778">
        <v>11.17</v>
      </c>
    </row>
    <row r="184" spans="1:21" s="769" customFormat="1" ht="16.5" thickBot="1" x14ac:dyDescent="0.3">
      <c r="A184" s="733" t="s">
        <v>182</v>
      </c>
      <c r="B184" s="773">
        <v>2007</v>
      </c>
      <c r="C184" s="774" t="s">
        <v>1268</v>
      </c>
      <c r="D184" s="777">
        <v>2007</v>
      </c>
      <c r="E184" s="778" t="s">
        <v>1278</v>
      </c>
      <c r="F184" s="773">
        <v>2007</v>
      </c>
      <c r="G184" s="774" t="s">
        <v>1284</v>
      </c>
      <c r="H184" s="777">
        <v>2007</v>
      </c>
      <c r="I184" s="778" t="s">
        <v>1282</v>
      </c>
      <c r="J184" s="773">
        <v>2007</v>
      </c>
      <c r="K184" s="774" t="s">
        <v>1274</v>
      </c>
      <c r="L184" s="777">
        <v>2007</v>
      </c>
      <c r="M184" s="778" t="s">
        <v>1291</v>
      </c>
      <c r="N184" s="773">
        <v>2007</v>
      </c>
      <c r="O184" s="774" t="s">
        <v>1282</v>
      </c>
      <c r="P184" s="777">
        <v>2007</v>
      </c>
      <c r="Q184" s="778" t="s">
        <v>1295</v>
      </c>
      <c r="R184" s="773">
        <v>2007</v>
      </c>
      <c r="S184" s="774" t="s">
        <v>1278</v>
      </c>
      <c r="T184" s="795"/>
      <c r="U184" s="795"/>
    </row>
    <row r="185" spans="1:21" s="769" customFormat="1" x14ac:dyDescent="0.25">
      <c r="A185" s="733" t="s">
        <v>183</v>
      </c>
      <c r="B185" s="795"/>
      <c r="C185" s="795"/>
      <c r="D185" s="795"/>
      <c r="E185" s="795"/>
      <c r="F185" s="795"/>
      <c r="G185" s="795"/>
      <c r="H185" s="795"/>
      <c r="I185" s="795"/>
      <c r="J185" s="795"/>
      <c r="K185" s="795"/>
      <c r="L185" s="795"/>
      <c r="M185" s="795"/>
      <c r="N185" s="795"/>
      <c r="O185" s="795"/>
      <c r="P185" s="795"/>
      <c r="Q185" s="795"/>
      <c r="R185" s="795"/>
      <c r="S185" s="795"/>
      <c r="T185" s="795"/>
      <c r="U185" s="795"/>
    </row>
    <row r="186" spans="1:21" s="769" customFormat="1" x14ac:dyDescent="0.25">
      <c r="A186" s="733" t="s">
        <v>184</v>
      </c>
      <c r="B186" s="795"/>
      <c r="C186" s="795"/>
      <c r="D186" s="795"/>
      <c r="E186" s="795"/>
      <c r="F186" s="795"/>
      <c r="G186" s="795"/>
      <c r="H186" s="795"/>
      <c r="I186" s="795"/>
      <c r="J186" s="795"/>
      <c r="K186" s="795"/>
      <c r="L186" s="795"/>
      <c r="M186" s="795"/>
      <c r="N186" s="795"/>
      <c r="O186" s="795"/>
      <c r="P186" s="795"/>
      <c r="Q186" s="795"/>
      <c r="R186" s="795"/>
      <c r="S186" s="795"/>
      <c r="T186" s="795"/>
      <c r="U186" s="795"/>
    </row>
    <row r="187" spans="1:21" s="769" customFormat="1" ht="16.5" thickBot="1" x14ac:dyDescent="0.3">
      <c r="A187" s="733" t="s">
        <v>185</v>
      </c>
      <c r="B187" s="795"/>
      <c r="C187" s="795"/>
      <c r="D187" s="795"/>
      <c r="E187" s="795"/>
      <c r="F187" s="795"/>
      <c r="G187" s="795"/>
      <c r="H187" s="795"/>
      <c r="I187" s="795"/>
      <c r="J187" s="795"/>
      <c r="K187" s="795"/>
      <c r="L187" s="795"/>
      <c r="M187" s="795"/>
      <c r="N187" s="795"/>
      <c r="O187" s="795"/>
      <c r="P187" s="795"/>
      <c r="Q187" s="795"/>
      <c r="R187" s="795"/>
      <c r="S187" s="795"/>
      <c r="T187" s="795"/>
      <c r="U187" s="795"/>
    </row>
    <row r="188" spans="1:21" s="769" customFormat="1" ht="16.5" thickBot="1" x14ac:dyDescent="0.3">
      <c r="A188" s="733" t="s">
        <v>186</v>
      </c>
      <c r="B188" s="773">
        <v>2013</v>
      </c>
      <c r="C188" s="774">
        <v>70.7</v>
      </c>
      <c r="D188" s="777">
        <v>2013</v>
      </c>
      <c r="E188" s="778">
        <v>3</v>
      </c>
      <c r="F188" s="773">
        <v>2013</v>
      </c>
      <c r="G188" s="774">
        <v>32.799999999999997</v>
      </c>
      <c r="H188" s="777">
        <v>2013</v>
      </c>
      <c r="I188" s="778">
        <v>62.9</v>
      </c>
      <c r="J188" s="773">
        <v>2013</v>
      </c>
      <c r="K188" s="774">
        <v>6.4</v>
      </c>
      <c r="L188" s="777">
        <v>2013</v>
      </c>
      <c r="M188" s="778">
        <v>34.700000000000003</v>
      </c>
      <c r="N188" s="773">
        <v>2013</v>
      </c>
      <c r="O188" s="774">
        <v>97.8</v>
      </c>
      <c r="P188" s="777">
        <v>2013</v>
      </c>
      <c r="Q188" s="778">
        <v>96.5</v>
      </c>
      <c r="R188" s="773">
        <v>2013</v>
      </c>
      <c r="S188" s="774">
        <v>2.2999999999999998</v>
      </c>
      <c r="T188" s="777">
        <v>2013</v>
      </c>
      <c r="U188" s="778">
        <v>59.5</v>
      </c>
    </row>
    <row r="189" spans="1:21" s="769" customFormat="1" ht="16.5" thickBot="1" x14ac:dyDescent="0.3">
      <c r="A189" s="733" t="s">
        <v>187</v>
      </c>
      <c r="B189" s="795"/>
      <c r="C189" s="795"/>
      <c r="D189" s="795"/>
      <c r="E189" s="795"/>
      <c r="F189" s="795"/>
      <c r="G189" s="795"/>
      <c r="H189" s="795"/>
      <c r="I189" s="795"/>
      <c r="J189" s="795"/>
      <c r="K189" s="795"/>
      <c r="L189" s="795"/>
      <c r="M189" s="795"/>
      <c r="N189" s="795"/>
      <c r="O189" s="795"/>
      <c r="P189" s="795"/>
      <c r="Q189" s="795"/>
      <c r="R189" s="795"/>
      <c r="S189" s="795"/>
      <c r="T189" s="795"/>
      <c r="U189" s="795"/>
    </row>
    <row r="190" spans="1:21" s="769" customFormat="1" ht="16.5" thickBot="1" x14ac:dyDescent="0.3">
      <c r="A190" s="733" t="s">
        <v>188</v>
      </c>
      <c r="B190" s="795"/>
      <c r="C190" s="795"/>
      <c r="D190" s="795"/>
      <c r="E190" s="795"/>
      <c r="F190" s="773">
        <v>2009</v>
      </c>
      <c r="G190" s="774">
        <v>20</v>
      </c>
      <c r="H190" s="777">
        <v>2009</v>
      </c>
      <c r="I190" s="778">
        <v>42</v>
      </c>
      <c r="J190" s="773">
        <v>2013</v>
      </c>
      <c r="K190" s="774">
        <v>0.7</v>
      </c>
      <c r="L190" s="795"/>
      <c r="M190" s="795"/>
      <c r="N190" s="773">
        <v>2009</v>
      </c>
      <c r="O190" s="774">
        <v>78</v>
      </c>
      <c r="P190" s="795"/>
      <c r="Q190" s="795"/>
      <c r="R190" s="795"/>
      <c r="S190" s="795"/>
      <c r="T190" s="795"/>
      <c r="U190" s="795"/>
    </row>
    <row r="191" spans="1:21" s="769" customFormat="1" ht="16.5" thickBot="1" x14ac:dyDescent="0.3">
      <c r="A191" s="733" t="s">
        <v>189</v>
      </c>
      <c r="B191" s="773">
        <v>2013</v>
      </c>
      <c r="C191" s="774">
        <v>55.5</v>
      </c>
      <c r="D191" s="777">
        <v>2013</v>
      </c>
      <c r="E191" s="778">
        <v>18.2</v>
      </c>
      <c r="F191" s="773">
        <v>2013</v>
      </c>
      <c r="G191" s="774">
        <v>100</v>
      </c>
      <c r="H191" s="777">
        <v>2013</v>
      </c>
      <c r="I191" s="778">
        <v>24.2</v>
      </c>
      <c r="J191" s="773">
        <v>2013</v>
      </c>
      <c r="K191" s="774">
        <v>12.3</v>
      </c>
      <c r="L191" s="777">
        <v>2013</v>
      </c>
      <c r="M191" s="778">
        <v>65.8</v>
      </c>
      <c r="N191" s="773">
        <v>2013</v>
      </c>
      <c r="O191" s="774">
        <v>83.6</v>
      </c>
      <c r="P191" s="777">
        <v>2013</v>
      </c>
      <c r="Q191" s="778">
        <v>77.400000000000006</v>
      </c>
      <c r="R191" s="795"/>
      <c r="S191" s="795"/>
      <c r="T191" s="777">
        <v>2013</v>
      </c>
      <c r="U191" s="778">
        <v>76.8</v>
      </c>
    </row>
    <row r="192" spans="1:21" s="769" customFormat="1" ht="16.5" thickBot="1" x14ac:dyDescent="0.3">
      <c r="A192" s="733" t="s">
        <v>190</v>
      </c>
      <c r="B192" s="773">
        <v>2012</v>
      </c>
      <c r="C192" s="774">
        <v>57.1</v>
      </c>
      <c r="D192" s="795"/>
      <c r="E192" s="795"/>
      <c r="F192" s="773">
        <v>2012</v>
      </c>
      <c r="G192" s="774">
        <v>69.900000000000006</v>
      </c>
      <c r="H192" s="777">
        <v>2012</v>
      </c>
      <c r="I192" s="778">
        <v>17.899999999999999</v>
      </c>
      <c r="J192" s="795"/>
      <c r="K192" s="795"/>
      <c r="L192" s="777">
        <v>2012</v>
      </c>
      <c r="M192" s="778">
        <v>50.6</v>
      </c>
      <c r="N192" s="795"/>
      <c r="O192" s="795"/>
      <c r="P192" s="795"/>
      <c r="Q192" s="795"/>
      <c r="R192" s="795"/>
      <c r="S192" s="795"/>
      <c r="T192" s="795"/>
      <c r="U192" s="795"/>
    </row>
    <row r="193" spans="1:21" s="769" customFormat="1" ht="16.5" thickBot="1" x14ac:dyDescent="0.3">
      <c r="A193" s="733" t="s">
        <v>191</v>
      </c>
      <c r="B193" s="773">
        <v>2009</v>
      </c>
      <c r="C193" s="774">
        <v>44</v>
      </c>
      <c r="D193" s="777">
        <v>2013</v>
      </c>
      <c r="E193" s="778">
        <v>5.5</v>
      </c>
      <c r="F193" s="795"/>
      <c r="G193" s="795"/>
      <c r="H193" s="795"/>
      <c r="I193" s="795"/>
      <c r="J193" s="795"/>
      <c r="K193" s="795"/>
      <c r="L193" s="795"/>
      <c r="M193" s="795"/>
      <c r="N193" s="795"/>
      <c r="O193" s="795"/>
      <c r="P193" s="795"/>
      <c r="Q193" s="795"/>
      <c r="R193" s="795"/>
      <c r="S193" s="795"/>
      <c r="T193" s="795"/>
      <c r="U193" s="795"/>
    </row>
    <row r="194" spans="1:21" s="769" customFormat="1" ht="16.5" thickBot="1" x14ac:dyDescent="0.3">
      <c r="A194" s="733" t="s">
        <v>192</v>
      </c>
      <c r="B194" s="773">
        <v>2013</v>
      </c>
      <c r="C194" s="774">
        <v>83.3</v>
      </c>
      <c r="D194" s="777">
        <v>2013</v>
      </c>
      <c r="E194" s="778">
        <v>5</v>
      </c>
      <c r="F194" s="773">
        <v>2013</v>
      </c>
      <c r="G194" s="774">
        <v>25</v>
      </c>
      <c r="H194" s="777">
        <v>2013</v>
      </c>
      <c r="I194" s="778">
        <v>60.4</v>
      </c>
      <c r="J194" s="773">
        <v>2013</v>
      </c>
      <c r="K194" s="774">
        <v>5.2</v>
      </c>
      <c r="L194" s="777">
        <v>2013</v>
      </c>
      <c r="M194" s="778">
        <v>20.6</v>
      </c>
      <c r="N194" s="773">
        <v>2013</v>
      </c>
      <c r="O194" s="774">
        <v>40.299999999999997</v>
      </c>
      <c r="P194" s="777">
        <v>2013</v>
      </c>
      <c r="Q194" s="778">
        <v>80.3</v>
      </c>
      <c r="R194" s="773">
        <v>2013</v>
      </c>
      <c r="S194" s="774">
        <v>1.7</v>
      </c>
      <c r="T194" s="777">
        <v>2013</v>
      </c>
      <c r="U194" s="778">
        <v>24.1</v>
      </c>
    </row>
    <row r="195" spans="1:21" s="769" customFormat="1" ht="16.5" thickBot="1" x14ac:dyDescent="0.3">
      <c r="A195" s="733" t="s">
        <v>193</v>
      </c>
      <c r="B195" s="773">
        <v>2009</v>
      </c>
      <c r="C195" s="774">
        <v>63</v>
      </c>
      <c r="D195" s="795"/>
      <c r="E195" s="795"/>
      <c r="F195" s="795"/>
      <c r="G195" s="795"/>
      <c r="H195" s="795"/>
      <c r="I195" s="795"/>
      <c r="J195" s="795"/>
      <c r="K195" s="795"/>
      <c r="L195" s="795"/>
      <c r="M195" s="795"/>
      <c r="N195" s="795"/>
      <c r="O195" s="795"/>
      <c r="P195" s="795"/>
      <c r="Q195" s="795"/>
      <c r="R195" s="795"/>
      <c r="S195" s="795"/>
      <c r="T195" s="795"/>
      <c r="U195" s="795"/>
    </row>
    <row r="196" spans="1:21" s="769" customFormat="1" ht="16.5" thickBot="1" x14ac:dyDescent="0.3">
      <c r="A196" s="733" t="s">
        <v>194</v>
      </c>
      <c r="B196" s="795"/>
      <c r="C196" s="795"/>
      <c r="D196" s="795"/>
      <c r="E196" s="795"/>
      <c r="F196" s="795"/>
      <c r="G196" s="795"/>
      <c r="H196" s="795"/>
      <c r="I196" s="795"/>
      <c r="L196" s="795"/>
      <c r="M196" s="795"/>
      <c r="N196" s="795"/>
      <c r="O196" s="795"/>
      <c r="P196" s="795"/>
      <c r="Q196" s="795"/>
      <c r="T196" s="795"/>
      <c r="U196" s="795"/>
    </row>
    <row r="197" spans="1:21" s="769" customFormat="1" ht="16.5" thickBot="1" x14ac:dyDescent="0.3">
      <c r="A197" s="733" t="s">
        <v>195</v>
      </c>
      <c r="B197" s="773">
        <v>2013</v>
      </c>
      <c r="C197" s="774">
        <v>65.5</v>
      </c>
      <c r="D197" s="777">
        <v>2011</v>
      </c>
      <c r="E197" s="778">
        <v>3.02</v>
      </c>
      <c r="F197" s="773">
        <v>2013</v>
      </c>
      <c r="G197" s="774">
        <v>23.9</v>
      </c>
      <c r="H197" s="777">
        <v>2013</v>
      </c>
      <c r="I197" s="778">
        <v>46.6</v>
      </c>
      <c r="J197" s="795"/>
      <c r="K197" s="795"/>
      <c r="L197" s="777">
        <v>2013</v>
      </c>
      <c r="M197" s="778">
        <v>19.7</v>
      </c>
      <c r="N197" s="773">
        <v>2013</v>
      </c>
      <c r="O197" s="774">
        <v>98.4</v>
      </c>
      <c r="P197" s="777">
        <v>2013</v>
      </c>
      <c r="Q197" s="778">
        <v>92.5</v>
      </c>
      <c r="R197" s="795"/>
      <c r="S197" s="795"/>
      <c r="T197" s="777">
        <v>2013</v>
      </c>
      <c r="U197" s="778">
        <v>27.7</v>
      </c>
    </row>
    <row r="198" spans="1:21" s="769" customFormat="1" ht="16.5" thickBot="1" x14ac:dyDescent="0.3">
      <c r="A198" s="733" t="s">
        <v>196</v>
      </c>
      <c r="B198" s="773">
        <v>2013</v>
      </c>
      <c r="C198" s="774">
        <v>18.600000000000001</v>
      </c>
      <c r="D198" s="777">
        <v>2011</v>
      </c>
      <c r="E198" s="778">
        <v>3.1</v>
      </c>
      <c r="F198" s="773">
        <v>2011</v>
      </c>
      <c r="G198" s="774">
        <v>19.010000000000002</v>
      </c>
      <c r="L198" s="795"/>
      <c r="M198" s="795"/>
      <c r="N198" s="795"/>
      <c r="O198" s="795"/>
      <c r="P198" s="795"/>
      <c r="Q198" s="795"/>
      <c r="R198" s="795"/>
      <c r="S198" s="795"/>
      <c r="T198" s="795"/>
      <c r="U198" s="795"/>
    </row>
    <row r="199" spans="1:21" s="769" customFormat="1" ht="16.5" thickBot="1" x14ac:dyDescent="0.3">
      <c r="A199" s="733" t="s">
        <v>197</v>
      </c>
      <c r="B199" s="795"/>
      <c r="C199" s="795"/>
      <c r="F199" s="795"/>
      <c r="G199" s="795"/>
      <c r="H199" s="795"/>
      <c r="I199" s="795"/>
      <c r="J199" s="795"/>
      <c r="K199" s="795"/>
      <c r="L199" s="795"/>
      <c r="M199" s="795"/>
      <c r="N199" s="795"/>
      <c r="O199" s="795"/>
      <c r="P199" s="795"/>
      <c r="Q199" s="795"/>
      <c r="R199" s="795"/>
      <c r="S199" s="795"/>
      <c r="T199" s="777">
        <v>2007</v>
      </c>
      <c r="U199" s="778" t="s">
        <v>1302</v>
      </c>
    </row>
    <row r="200" spans="1:21" s="769" customFormat="1" ht="16.5" thickBot="1" x14ac:dyDescent="0.3">
      <c r="A200" s="734" t="s">
        <v>198</v>
      </c>
      <c r="B200" s="795"/>
      <c r="C200" s="795"/>
      <c r="D200" s="795"/>
      <c r="E200" s="795"/>
      <c r="F200" s="795"/>
      <c r="G200" s="795"/>
      <c r="P200" s="777">
        <v>2011</v>
      </c>
      <c r="Q200" s="778">
        <v>52.06</v>
      </c>
      <c r="R200" s="773">
        <v>2011</v>
      </c>
      <c r="S200" s="774">
        <v>25.06</v>
      </c>
      <c r="T200" s="777">
        <v>2011</v>
      </c>
      <c r="U200" s="778">
        <v>52.83</v>
      </c>
    </row>
    <row r="201" spans="1:21" s="769" customFormat="1" x14ac:dyDescent="0.25"/>
    <row r="202" spans="1:21" s="769" customFormat="1" x14ac:dyDescent="0.25"/>
    <row r="203" spans="1:21" s="769" customFormat="1" x14ac:dyDescent="0.25"/>
    <row r="204" spans="1:21" s="769" customFormat="1" x14ac:dyDescent="0.25"/>
    <row r="205" spans="1:21" s="769" customFormat="1" x14ac:dyDescent="0.25"/>
    <row r="206" spans="1:21" s="769" customFormat="1" x14ac:dyDescent="0.25"/>
    <row r="207" spans="1:21" s="769" customFormat="1" x14ac:dyDescent="0.25"/>
    <row r="208" spans="1:21" s="769" customFormat="1" x14ac:dyDescent="0.25"/>
    <row r="209" s="769" customFormat="1" x14ac:dyDescent="0.25"/>
    <row r="210" s="769" customFormat="1" x14ac:dyDescent="0.25"/>
    <row r="211" s="769" customFormat="1" x14ac:dyDescent="0.25"/>
    <row r="212" s="769" customFormat="1" x14ac:dyDescent="0.25"/>
    <row r="213" s="769" customFormat="1" x14ac:dyDescent="0.25"/>
    <row r="214" s="769" customFormat="1" x14ac:dyDescent="0.25"/>
    <row r="215" s="769" customFormat="1" x14ac:dyDescent="0.25"/>
    <row r="216" s="769" customFormat="1" x14ac:dyDescent="0.25"/>
    <row r="217" s="769" customFormat="1" x14ac:dyDescent="0.25"/>
    <row r="218" s="769" customFormat="1" x14ac:dyDescent="0.25"/>
    <row r="219" s="769" customFormat="1" x14ac:dyDescent="0.25"/>
    <row r="220" s="769" customFormat="1" x14ac:dyDescent="0.25"/>
    <row r="221" s="769" customFormat="1" x14ac:dyDescent="0.25"/>
    <row r="222" s="769" customFormat="1" x14ac:dyDescent="0.25"/>
    <row r="223" s="769" customFormat="1" x14ac:dyDescent="0.25"/>
    <row r="224" s="769" customFormat="1" x14ac:dyDescent="0.25"/>
    <row r="225" s="769" customFormat="1" x14ac:dyDescent="0.25"/>
    <row r="226" s="769" customFormat="1" x14ac:dyDescent="0.25"/>
    <row r="227" s="769" customFormat="1" x14ac:dyDescent="0.25"/>
    <row r="228" s="769" customFormat="1" x14ac:dyDescent="0.25"/>
    <row r="229" s="769" customFormat="1" x14ac:dyDescent="0.25"/>
    <row r="230" s="769" customFormat="1" x14ac:dyDescent="0.25"/>
    <row r="231" s="769" customFormat="1" x14ac:dyDescent="0.25"/>
    <row r="232" s="769" customFormat="1" x14ac:dyDescent="0.25"/>
    <row r="233" s="769" customFormat="1" x14ac:dyDescent="0.25"/>
    <row r="234" s="769" customFormat="1" x14ac:dyDescent="0.25"/>
    <row r="235" s="769" customFormat="1" x14ac:dyDescent="0.25"/>
    <row r="236" s="769" customFormat="1" x14ac:dyDescent="0.25"/>
    <row r="237" s="769" customFormat="1" x14ac:dyDescent="0.25"/>
    <row r="238" s="769" customFormat="1" x14ac:dyDescent="0.25"/>
    <row r="239" s="769" customFormat="1" x14ac:dyDescent="0.25"/>
    <row r="240" s="769" customFormat="1" x14ac:dyDescent="0.25"/>
    <row r="241" s="769" customFormat="1" x14ac:dyDescent="0.25"/>
    <row r="242" s="769" customFormat="1" x14ac:dyDescent="0.25"/>
    <row r="243" s="769" customFormat="1" x14ac:dyDescent="0.25"/>
    <row r="244" s="769" customFormat="1" x14ac:dyDescent="0.25"/>
    <row r="245" s="769" customFormat="1" x14ac:dyDescent="0.25"/>
    <row r="246" s="769" customFormat="1" x14ac:dyDescent="0.25"/>
    <row r="247" s="769" customFormat="1" x14ac:dyDescent="0.25"/>
    <row r="248" s="769" customFormat="1" x14ac:dyDescent="0.25"/>
    <row r="249" s="769" customFormat="1" x14ac:dyDescent="0.25"/>
    <row r="250" s="769" customFormat="1" x14ac:dyDescent="0.25"/>
    <row r="251" s="769" customFormat="1" x14ac:dyDescent="0.25"/>
    <row r="252" s="769" customFormat="1" x14ac:dyDescent="0.25"/>
    <row r="253" s="769" customFormat="1" x14ac:dyDescent="0.25"/>
    <row r="254" s="769" customFormat="1" x14ac:dyDescent="0.25"/>
    <row r="255" s="769" customFormat="1" x14ac:dyDescent="0.25"/>
    <row r="256" s="769" customFormat="1" x14ac:dyDescent="0.25"/>
    <row r="257" s="769" customFormat="1" x14ac:dyDescent="0.25"/>
    <row r="258" s="769" customFormat="1" x14ac:dyDescent="0.25"/>
    <row r="259" s="769" customFormat="1" x14ac:dyDescent="0.25"/>
    <row r="260" s="769" customFormat="1" x14ac:dyDescent="0.25"/>
    <row r="261" s="769" customFormat="1" x14ac:dyDescent="0.25"/>
    <row r="262" s="769" customFormat="1" x14ac:dyDescent="0.25"/>
    <row r="263" s="769" customFormat="1" x14ac:dyDescent="0.25"/>
    <row r="264" s="769" customFormat="1" x14ac:dyDescent="0.25"/>
    <row r="265" s="769" customFormat="1" x14ac:dyDescent="0.25"/>
    <row r="266" s="769" customFormat="1" x14ac:dyDescent="0.25"/>
    <row r="267" s="769" customFormat="1" x14ac:dyDescent="0.25"/>
    <row r="268" s="769" customFormat="1" x14ac:dyDescent="0.25"/>
    <row r="269" s="769" customFormat="1" x14ac:dyDescent="0.25"/>
    <row r="270" s="769" customFormat="1" x14ac:dyDescent="0.25"/>
    <row r="271" s="769" customFormat="1" x14ac:dyDescent="0.25"/>
    <row r="272" s="769" customFormat="1" x14ac:dyDescent="0.25"/>
    <row r="273" s="769" customFormat="1" x14ac:dyDescent="0.25"/>
    <row r="274" s="769" customFormat="1" x14ac:dyDescent="0.25"/>
    <row r="275" s="769" customFormat="1" x14ac:dyDescent="0.25"/>
    <row r="276" s="769" customFormat="1" x14ac:dyDescent="0.25"/>
    <row r="277" s="769" customFormat="1" x14ac:dyDescent="0.25"/>
    <row r="278" s="769" customFormat="1" x14ac:dyDescent="0.25"/>
    <row r="279" s="769" customFormat="1" x14ac:dyDescent="0.25"/>
    <row r="280" s="769" customFormat="1" x14ac:dyDescent="0.25"/>
    <row r="281" s="769" customFormat="1" x14ac:dyDescent="0.25"/>
    <row r="282" s="769" customFormat="1" x14ac:dyDescent="0.25"/>
    <row r="283" s="769" customFormat="1" x14ac:dyDescent="0.25"/>
    <row r="284" s="769" customFormat="1" x14ac:dyDescent="0.25"/>
    <row r="285" s="769" customFormat="1" x14ac:dyDescent="0.25"/>
    <row r="286" s="769" customFormat="1" x14ac:dyDescent="0.25"/>
    <row r="287" s="769" customFormat="1" x14ac:dyDescent="0.25"/>
    <row r="288" s="769" customFormat="1" x14ac:dyDescent="0.25"/>
    <row r="289" s="769" customFormat="1" x14ac:dyDescent="0.25"/>
    <row r="290" s="769" customFormat="1" x14ac:dyDescent="0.25"/>
    <row r="291" s="769" customFormat="1" x14ac:dyDescent="0.25"/>
    <row r="292" s="769" customFormat="1" x14ac:dyDescent="0.25"/>
    <row r="293" s="769" customFormat="1" x14ac:dyDescent="0.25"/>
    <row r="294" s="769" customFormat="1" x14ac:dyDescent="0.25"/>
    <row r="295" s="769" customFormat="1" x14ac:dyDescent="0.25"/>
    <row r="296" s="769" customFormat="1" x14ac:dyDescent="0.25"/>
    <row r="297" s="769" customFormat="1" x14ac:dyDescent="0.25"/>
    <row r="298" s="769" customFormat="1" x14ac:dyDescent="0.25"/>
    <row r="299" s="769" customFormat="1" x14ac:dyDescent="0.25"/>
    <row r="300" s="769" customFormat="1" x14ac:dyDescent="0.25"/>
    <row r="301" s="769" customFormat="1" x14ac:dyDescent="0.25"/>
    <row r="302" s="769" customFormat="1" x14ac:dyDescent="0.25"/>
    <row r="303" s="769" customFormat="1" x14ac:dyDescent="0.25"/>
    <row r="304" s="769" customFormat="1" x14ac:dyDescent="0.25"/>
    <row r="305" s="769" customFormat="1" x14ac:dyDescent="0.25"/>
    <row r="306" s="769" customFormat="1" x14ac:dyDescent="0.25"/>
    <row r="307" s="769" customFormat="1" x14ac:dyDescent="0.25"/>
    <row r="308" s="769" customFormat="1" x14ac:dyDescent="0.25"/>
    <row r="309" s="769" customFormat="1" x14ac:dyDescent="0.25"/>
    <row r="310" s="769" customFormat="1" x14ac:dyDescent="0.25"/>
    <row r="311" s="769" customFormat="1" x14ac:dyDescent="0.25"/>
    <row r="312" s="769" customFormat="1" x14ac:dyDescent="0.25"/>
    <row r="313" s="769" customFormat="1" x14ac:dyDescent="0.25"/>
    <row r="314" s="769" customFormat="1" x14ac:dyDescent="0.25"/>
    <row r="315" s="769" customFormat="1" x14ac:dyDescent="0.25"/>
    <row r="316" s="769" customFormat="1" x14ac:dyDescent="0.25"/>
    <row r="317" s="769" customFormat="1" x14ac:dyDescent="0.25"/>
    <row r="318" s="769" customFormat="1" x14ac:dyDescent="0.25"/>
    <row r="319" s="769" customFormat="1" x14ac:dyDescent="0.25"/>
    <row r="320" s="769" customFormat="1" x14ac:dyDescent="0.25"/>
    <row r="321" s="769" customFormat="1" x14ac:dyDescent="0.25"/>
    <row r="322" s="769" customFormat="1" x14ac:dyDescent="0.25"/>
    <row r="323" s="769" customFormat="1" x14ac:dyDescent="0.25"/>
    <row r="324" s="769" customFormat="1" x14ac:dyDescent="0.25"/>
    <row r="325" s="769" customFormat="1" x14ac:dyDescent="0.25"/>
    <row r="326" s="769" customFormat="1" x14ac:dyDescent="0.25"/>
    <row r="327" s="769" customFormat="1" x14ac:dyDescent="0.25"/>
    <row r="328" s="769" customFormat="1" x14ac:dyDescent="0.25"/>
    <row r="329" s="769" customFormat="1" x14ac:dyDescent="0.25"/>
    <row r="330" s="769" customFormat="1" x14ac:dyDescent="0.25"/>
    <row r="331" s="769" customFormat="1" x14ac:dyDescent="0.25"/>
    <row r="332" s="769" customFormat="1" x14ac:dyDescent="0.25"/>
    <row r="333" s="769" customFormat="1" x14ac:dyDescent="0.25"/>
    <row r="334" s="769" customFormat="1" x14ac:dyDescent="0.25"/>
    <row r="335" s="769" customFormat="1" x14ac:dyDescent="0.25"/>
    <row r="336" s="769" customFormat="1" x14ac:dyDescent="0.25"/>
    <row r="337" s="769" customFormat="1" x14ac:dyDescent="0.25"/>
    <row r="338" s="769" customFormat="1" x14ac:dyDescent="0.25"/>
    <row r="339" s="769" customFormat="1" x14ac:dyDescent="0.25"/>
    <row r="340" s="769" customFormat="1" x14ac:dyDescent="0.25"/>
    <row r="341" s="769" customFormat="1" x14ac:dyDescent="0.25"/>
    <row r="342" s="769" customFormat="1" x14ac:dyDescent="0.25"/>
    <row r="343" s="769" customFormat="1" x14ac:dyDescent="0.25"/>
    <row r="344" s="769" customFormat="1" x14ac:dyDescent="0.25"/>
    <row r="345" s="769" customFormat="1" x14ac:dyDescent="0.25"/>
    <row r="346" s="769" customFormat="1" x14ac:dyDescent="0.25"/>
    <row r="347" s="769" customFormat="1" x14ac:dyDescent="0.25"/>
    <row r="348" s="769" customFormat="1" x14ac:dyDescent="0.25"/>
    <row r="349" s="769" customFormat="1" x14ac:dyDescent="0.25"/>
    <row r="350" s="769" customFormat="1" x14ac:dyDescent="0.25"/>
    <row r="351" s="769" customFormat="1" x14ac:dyDescent="0.25"/>
    <row r="352" s="769" customFormat="1" x14ac:dyDescent="0.25"/>
    <row r="353" s="769" customFormat="1" x14ac:dyDescent="0.25"/>
    <row r="354" s="769" customFormat="1" x14ac:dyDescent="0.25"/>
    <row r="355" s="769" customFormat="1" x14ac:dyDescent="0.25"/>
    <row r="356" s="769" customFormat="1" x14ac:dyDescent="0.25"/>
    <row r="357" s="769" customFormat="1" x14ac:dyDescent="0.25"/>
    <row r="358" s="769" customFormat="1" x14ac:dyDescent="0.25"/>
    <row r="359" s="769" customFormat="1" x14ac:dyDescent="0.25"/>
    <row r="360" s="769" customFormat="1" x14ac:dyDescent="0.25"/>
    <row r="361" s="769" customFormat="1" x14ac:dyDescent="0.25"/>
    <row r="362" s="769" customFormat="1" x14ac:dyDescent="0.25"/>
    <row r="363" s="769" customFormat="1" x14ac:dyDescent="0.25"/>
    <row r="364" s="769" customFormat="1" x14ac:dyDescent="0.25"/>
    <row r="365" s="769" customFormat="1" x14ac:dyDescent="0.25"/>
    <row r="366" s="769" customFormat="1" x14ac:dyDescent="0.25"/>
    <row r="367" s="769" customFormat="1" x14ac:dyDescent="0.25"/>
    <row r="368" s="769" customFormat="1" x14ac:dyDescent="0.25"/>
    <row r="369" s="769" customFormat="1" x14ac:dyDescent="0.25"/>
    <row r="370" s="769" customFormat="1" x14ac:dyDescent="0.25"/>
    <row r="371" s="769" customFormat="1" x14ac:dyDescent="0.25"/>
    <row r="372" s="769" customFormat="1" x14ac:dyDescent="0.25"/>
    <row r="373" s="769" customFormat="1" x14ac:dyDescent="0.25"/>
    <row r="374" s="769" customFormat="1" x14ac:dyDescent="0.25"/>
    <row r="375" s="769" customFormat="1" x14ac:dyDescent="0.25"/>
    <row r="376" s="769" customFormat="1" x14ac:dyDescent="0.25"/>
    <row r="377" s="769" customFormat="1" x14ac:dyDescent="0.25"/>
    <row r="378" s="769" customFormat="1" x14ac:dyDescent="0.25"/>
    <row r="379" s="769" customFormat="1" x14ac:dyDescent="0.25"/>
    <row r="380" s="769" customFormat="1" x14ac:dyDescent="0.25"/>
    <row r="381" s="769" customFormat="1" x14ac:dyDescent="0.25"/>
    <row r="382" s="769" customFormat="1" x14ac:dyDescent="0.25"/>
    <row r="383" s="769" customFormat="1" x14ac:dyDescent="0.25"/>
    <row r="384" s="769" customFormat="1" x14ac:dyDescent="0.25"/>
    <row r="385" s="769" customFormat="1" x14ac:dyDescent="0.25"/>
    <row r="386" s="769" customFormat="1" x14ac:dyDescent="0.25"/>
    <row r="387" s="769" customFormat="1" x14ac:dyDescent="0.25"/>
    <row r="388" s="769" customFormat="1" x14ac:dyDescent="0.25"/>
    <row r="389" s="769" customFormat="1" x14ac:dyDescent="0.25"/>
    <row r="390" s="769" customFormat="1" x14ac:dyDescent="0.25"/>
    <row r="391" s="769" customFormat="1" x14ac:dyDescent="0.25"/>
    <row r="392" s="769" customFormat="1" x14ac:dyDescent="0.25"/>
    <row r="393" s="769" customFormat="1" x14ac:dyDescent="0.25"/>
    <row r="394" s="769" customFormat="1" x14ac:dyDescent="0.25"/>
    <row r="395" s="769" customFormat="1" x14ac:dyDescent="0.25"/>
    <row r="396" s="769" customFormat="1" x14ac:dyDescent="0.25"/>
    <row r="397" s="769" customFormat="1" x14ac:dyDescent="0.25"/>
    <row r="398" s="769" customFormat="1" x14ac:dyDescent="0.25"/>
    <row r="399" s="769" customFormat="1" x14ac:dyDescent="0.25"/>
    <row r="400" s="769" customFormat="1" x14ac:dyDescent="0.25"/>
    <row r="401" s="769" customFormat="1" x14ac:dyDescent="0.25"/>
    <row r="402" s="769" customFormat="1" x14ac:dyDescent="0.25"/>
    <row r="403" s="769" customFormat="1" x14ac:dyDescent="0.25"/>
    <row r="404" s="769" customFormat="1" x14ac:dyDescent="0.25"/>
    <row r="405" s="769" customFormat="1" x14ac:dyDescent="0.25"/>
    <row r="406" s="769" customFormat="1" x14ac:dyDescent="0.25"/>
    <row r="407" s="769" customFormat="1" x14ac:dyDescent="0.25"/>
    <row r="408" s="769" customFormat="1" x14ac:dyDescent="0.25"/>
    <row r="409" s="769" customFormat="1" x14ac:dyDescent="0.25"/>
    <row r="410" s="769" customFormat="1" x14ac:dyDescent="0.25"/>
    <row r="411" s="769" customFormat="1" x14ac:dyDescent="0.25"/>
    <row r="412" s="769" customFormat="1" x14ac:dyDescent="0.25"/>
    <row r="413" s="769" customFormat="1" x14ac:dyDescent="0.25"/>
    <row r="414" s="769" customFormat="1" x14ac:dyDescent="0.25"/>
    <row r="415" s="769" customFormat="1" x14ac:dyDescent="0.25"/>
    <row r="416" s="769" customFormat="1" x14ac:dyDescent="0.25"/>
    <row r="417" s="769" customFormat="1" x14ac:dyDescent="0.25"/>
    <row r="418" s="769" customFormat="1" x14ac:dyDescent="0.25"/>
    <row r="419" s="769" customFormat="1" x14ac:dyDescent="0.25"/>
    <row r="420" s="769" customFormat="1" x14ac:dyDescent="0.25"/>
    <row r="421" s="769" customFormat="1" x14ac:dyDescent="0.25"/>
    <row r="422" s="769" customFormat="1" x14ac:dyDescent="0.25"/>
    <row r="423" s="769" customFormat="1" x14ac:dyDescent="0.25"/>
    <row r="424" s="769" customFormat="1" x14ac:dyDescent="0.25"/>
    <row r="425" s="769" customFormat="1" x14ac:dyDescent="0.25"/>
    <row r="426" s="769" customFormat="1" x14ac:dyDescent="0.25"/>
    <row r="427" s="769" customFormat="1" x14ac:dyDescent="0.25"/>
    <row r="428" s="769" customFormat="1" x14ac:dyDescent="0.25"/>
    <row r="429" s="769" customFormat="1" x14ac:dyDescent="0.25"/>
    <row r="430" s="769" customFormat="1" x14ac:dyDescent="0.25"/>
    <row r="431" s="769" customFormat="1" x14ac:dyDescent="0.25"/>
    <row r="432" s="769" customFormat="1" x14ac:dyDescent="0.25"/>
    <row r="433" s="769" customFormat="1" x14ac:dyDescent="0.25"/>
    <row r="434" s="769" customFormat="1" x14ac:dyDescent="0.25"/>
    <row r="435" s="769" customFormat="1" x14ac:dyDescent="0.25"/>
    <row r="436" s="769" customFormat="1" x14ac:dyDescent="0.25"/>
    <row r="437" s="769" customFormat="1" x14ac:dyDescent="0.25"/>
    <row r="438" s="769" customFormat="1" x14ac:dyDescent="0.25"/>
    <row r="439" s="769" customFormat="1" x14ac:dyDescent="0.25"/>
    <row r="440" s="769" customFormat="1" x14ac:dyDescent="0.25"/>
    <row r="441" s="769" customFormat="1" x14ac:dyDescent="0.25"/>
    <row r="442" s="769" customFormat="1" x14ac:dyDescent="0.25"/>
    <row r="443" s="769" customFormat="1" x14ac:dyDescent="0.25"/>
    <row r="444" s="769" customFormat="1" x14ac:dyDescent="0.25"/>
    <row r="445" s="769" customFormat="1" x14ac:dyDescent="0.25"/>
    <row r="446" s="769" customFormat="1" x14ac:dyDescent="0.25"/>
    <row r="447" s="769" customFormat="1" x14ac:dyDescent="0.25"/>
    <row r="448" s="769" customFormat="1" x14ac:dyDescent="0.25"/>
    <row r="449" s="769" customFormat="1" x14ac:dyDescent="0.25"/>
    <row r="450" s="769" customFormat="1" x14ac:dyDescent="0.25"/>
    <row r="451" s="769" customFormat="1" x14ac:dyDescent="0.25"/>
    <row r="452" s="769" customFormat="1" x14ac:dyDescent="0.25"/>
    <row r="453" s="769" customFormat="1" x14ac:dyDescent="0.25"/>
    <row r="454" s="769" customFormat="1" x14ac:dyDescent="0.25"/>
    <row r="455" s="769" customFormat="1" x14ac:dyDescent="0.25"/>
    <row r="456" s="769" customFormat="1" x14ac:dyDescent="0.25"/>
    <row r="457" s="769" customFormat="1" x14ac:dyDescent="0.25"/>
    <row r="458" s="769" customFormat="1" x14ac:dyDescent="0.25"/>
    <row r="459" s="769" customFormat="1" x14ac:dyDescent="0.25"/>
    <row r="460" s="769" customFormat="1" x14ac:dyDescent="0.25"/>
    <row r="461" s="769" customFormat="1" x14ac:dyDescent="0.25"/>
    <row r="462" s="769" customFormat="1" x14ac:dyDescent="0.25"/>
    <row r="463" s="769" customFormat="1" x14ac:dyDescent="0.25"/>
    <row r="464" s="769" customFormat="1" x14ac:dyDescent="0.25"/>
    <row r="465" s="769" customFormat="1" x14ac:dyDescent="0.25"/>
    <row r="466" s="769" customFormat="1" x14ac:dyDescent="0.25"/>
    <row r="467" s="769" customFormat="1" x14ac:dyDescent="0.25"/>
    <row r="468" s="769" customFormat="1" x14ac:dyDescent="0.25"/>
    <row r="469" s="769" customFormat="1" x14ac:dyDescent="0.25"/>
    <row r="470" s="769" customFormat="1" x14ac:dyDescent="0.25"/>
    <row r="471" s="769" customFormat="1" x14ac:dyDescent="0.25"/>
    <row r="472" s="769" customFormat="1" x14ac:dyDescent="0.25"/>
    <row r="473" s="769" customFormat="1" x14ac:dyDescent="0.25"/>
    <row r="474" s="769" customFormat="1" x14ac:dyDescent="0.25"/>
    <row r="475" s="769" customFormat="1" x14ac:dyDescent="0.25"/>
    <row r="476" s="769" customFormat="1" x14ac:dyDescent="0.25"/>
    <row r="477" s="769" customFormat="1" x14ac:dyDescent="0.25"/>
    <row r="478" s="769" customFormat="1" x14ac:dyDescent="0.25"/>
    <row r="479" s="769" customFormat="1" x14ac:dyDescent="0.25"/>
    <row r="480" s="769" customFormat="1" x14ac:dyDescent="0.25"/>
    <row r="481" s="769" customFormat="1" x14ac:dyDescent="0.25"/>
    <row r="482" s="769" customFormat="1" x14ac:dyDescent="0.25"/>
    <row r="483" s="769" customFormat="1" x14ac:dyDescent="0.25"/>
    <row r="484" s="769" customFormat="1" x14ac:dyDescent="0.25"/>
    <row r="485" s="769" customFormat="1" x14ac:dyDescent="0.25"/>
    <row r="486" s="769" customFormat="1" x14ac:dyDescent="0.25"/>
    <row r="487" s="769" customFormat="1" x14ac:dyDescent="0.25"/>
    <row r="488" s="769" customFormat="1" x14ac:dyDescent="0.25"/>
    <row r="489" s="769" customFormat="1" x14ac:dyDescent="0.25"/>
    <row r="490" s="769" customFormat="1" x14ac:dyDescent="0.25"/>
    <row r="491" s="769" customFormat="1" x14ac:dyDescent="0.25"/>
    <row r="492" s="769" customFormat="1" x14ac:dyDescent="0.25"/>
    <row r="493" s="769" customFormat="1" x14ac:dyDescent="0.25"/>
    <row r="494" s="769" customFormat="1" x14ac:dyDescent="0.25"/>
    <row r="495" s="769" customFormat="1" x14ac:dyDescent="0.25"/>
    <row r="496" s="769" customFormat="1" x14ac:dyDescent="0.25"/>
    <row r="497" s="769" customFormat="1" x14ac:dyDescent="0.25"/>
    <row r="498" s="769" customFormat="1" x14ac:dyDescent="0.25"/>
    <row r="499" s="769" customFormat="1" x14ac:dyDescent="0.25"/>
    <row r="500" s="769" customFormat="1" x14ac:dyDescent="0.25"/>
    <row r="501" s="769" customFormat="1" x14ac:dyDescent="0.25"/>
    <row r="502" s="769" customFormat="1" x14ac:dyDescent="0.25"/>
    <row r="503" s="769" customFormat="1" x14ac:dyDescent="0.25"/>
    <row r="504" s="769" customFormat="1" x14ac:dyDescent="0.25"/>
    <row r="505" s="769" customFormat="1" x14ac:dyDescent="0.25"/>
    <row r="506" s="769" customFormat="1" x14ac:dyDescent="0.25"/>
    <row r="507" s="769" customFormat="1" x14ac:dyDescent="0.25"/>
    <row r="508" s="769" customFormat="1" x14ac:dyDescent="0.25"/>
    <row r="509" s="769" customFormat="1" x14ac:dyDescent="0.25"/>
    <row r="510" s="769" customFormat="1" x14ac:dyDescent="0.25"/>
    <row r="511" s="769" customFormat="1" x14ac:dyDescent="0.25"/>
    <row r="512" s="769" customFormat="1" x14ac:dyDescent="0.25"/>
    <row r="513" s="769" customFormat="1" x14ac:dyDescent="0.25"/>
    <row r="514" s="769" customFormat="1" x14ac:dyDescent="0.25"/>
    <row r="515" s="769" customFormat="1" x14ac:dyDescent="0.25"/>
    <row r="516" s="769" customFormat="1" x14ac:dyDescent="0.25"/>
    <row r="517" s="769" customFormat="1" x14ac:dyDescent="0.25"/>
    <row r="518" s="769" customFormat="1" x14ac:dyDescent="0.25"/>
    <row r="519" s="769" customFormat="1" x14ac:dyDescent="0.25"/>
    <row r="520" s="769" customFormat="1" x14ac:dyDescent="0.25"/>
    <row r="521" s="769" customFormat="1" x14ac:dyDescent="0.25"/>
    <row r="522" s="769" customFormat="1" x14ac:dyDescent="0.25"/>
    <row r="523" s="769" customFormat="1" x14ac:dyDescent="0.25"/>
    <row r="524" s="769" customFormat="1" x14ac:dyDescent="0.25"/>
    <row r="525" s="769" customFormat="1" x14ac:dyDescent="0.25"/>
    <row r="526" s="769" customFormat="1" x14ac:dyDescent="0.25"/>
    <row r="527" s="769" customFormat="1" x14ac:dyDescent="0.25"/>
    <row r="528" s="769" customFormat="1" x14ac:dyDescent="0.25"/>
    <row r="529" s="769" customFormat="1" x14ac:dyDescent="0.25"/>
    <row r="530" s="769" customFormat="1" x14ac:dyDescent="0.25"/>
    <row r="531" s="769" customFormat="1" x14ac:dyDescent="0.25"/>
    <row r="532" s="769" customFormat="1" x14ac:dyDescent="0.25"/>
    <row r="533" s="769" customFormat="1" x14ac:dyDescent="0.25"/>
    <row r="534" s="769" customFormat="1" x14ac:dyDescent="0.25"/>
    <row r="535" s="769" customFormat="1" x14ac:dyDescent="0.25"/>
    <row r="536" s="769" customFormat="1" x14ac:dyDescent="0.25"/>
    <row r="537" s="769" customFormat="1" x14ac:dyDescent="0.25"/>
    <row r="538" s="769" customFormat="1" x14ac:dyDescent="0.25"/>
    <row r="539" s="769" customFormat="1" x14ac:dyDescent="0.25"/>
    <row r="540" s="769" customFormat="1" x14ac:dyDescent="0.25"/>
    <row r="541" s="769" customFormat="1" x14ac:dyDescent="0.25"/>
    <row r="542" s="769" customFormat="1" x14ac:dyDescent="0.25"/>
    <row r="543" s="769" customFormat="1" x14ac:dyDescent="0.25"/>
    <row r="544" s="769" customFormat="1" x14ac:dyDescent="0.25"/>
    <row r="545" s="769" customFormat="1" x14ac:dyDescent="0.25"/>
    <row r="546" s="769" customFormat="1" x14ac:dyDescent="0.25"/>
    <row r="547" s="769" customFormat="1" x14ac:dyDescent="0.25"/>
    <row r="548" s="769" customFormat="1" x14ac:dyDescent="0.25"/>
    <row r="549" s="769" customFormat="1" x14ac:dyDescent="0.25"/>
    <row r="550" s="769" customFormat="1" x14ac:dyDescent="0.25"/>
    <row r="551" s="769" customFormat="1" x14ac:dyDescent="0.25"/>
    <row r="552" s="769" customFormat="1" x14ac:dyDescent="0.25"/>
    <row r="553" s="769" customFormat="1" x14ac:dyDescent="0.25"/>
    <row r="554" s="769" customFormat="1" x14ac:dyDescent="0.25"/>
    <row r="555" s="769" customFormat="1" x14ac:dyDescent="0.25"/>
    <row r="556" s="769" customFormat="1" x14ac:dyDescent="0.25"/>
    <row r="557" s="769" customFormat="1" x14ac:dyDescent="0.25"/>
    <row r="558" s="769" customFormat="1" x14ac:dyDescent="0.25"/>
    <row r="559" s="769" customFormat="1" x14ac:dyDescent="0.25"/>
    <row r="560" s="769" customFormat="1" x14ac:dyDescent="0.25"/>
    <row r="561" s="769" customFormat="1" x14ac:dyDescent="0.25"/>
    <row r="562" s="769" customFormat="1" x14ac:dyDescent="0.25"/>
    <row r="563" s="769" customFormat="1" x14ac:dyDescent="0.25"/>
    <row r="564" s="769" customFormat="1" x14ac:dyDescent="0.25"/>
    <row r="565" s="769" customFormat="1" x14ac:dyDescent="0.25"/>
    <row r="566" s="769" customFormat="1" x14ac:dyDescent="0.25"/>
    <row r="567" s="769" customFormat="1" x14ac:dyDescent="0.25"/>
    <row r="568" s="769" customFormat="1" x14ac:dyDescent="0.25"/>
    <row r="569" s="769" customFormat="1" x14ac:dyDescent="0.25"/>
    <row r="570" s="769" customFormat="1" x14ac:dyDescent="0.25"/>
    <row r="571" s="769" customFormat="1" x14ac:dyDescent="0.25"/>
    <row r="572" s="769" customFormat="1" x14ac:dyDescent="0.25"/>
    <row r="573" s="769" customFormat="1" x14ac:dyDescent="0.25"/>
    <row r="574" s="769" customFormat="1" x14ac:dyDescent="0.25"/>
    <row r="575" s="769" customFormat="1" x14ac:dyDescent="0.25"/>
    <row r="576" s="769" customFormat="1" x14ac:dyDescent="0.25"/>
    <row r="577" s="769" customFormat="1" x14ac:dyDescent="0.25"/>
    <row r="578" s="769" customFormat="1" x14ac:dyDescent="0.25"/>
    <row r="579" s="769" customFormat="1" x14ac:dyDescent="0.25"/>
    <row r="580" s="769" customFormat="1" x14ac:dyDescent="0.25"/>
    <row r="581" s="769" customFormat="1" x14ac:dyDescent="0.25"/>
    <row r="582" s="769" customFormat="1" x14ac:dyDescent="0.25"/>
    <row r="583" s="769" customFormat="1" x14ac:dyDescent="0.25"/>
    <row r="584" s="769" customFormat="1" x14ac:dyDescent="0.25"/>
    <row r="585" s="769" customFormat="1" x14ac:dyDescent="0.25"/>
    <row r="586" s="769" customFormat="1" x14ac:dyDescent="0.25"/>
    <row r="587" s="769" customFormat="1" x14ac:dyDescent="0.25"/>
    <row r="588" s="769" customFormat="1" x14ac:dyDescent="0.25"/>
    <row r="589" s="769" customFormat="1" x14ac:dyDescent="0.25"/>
    <row r="590" s="769" customFormat="1" x14ac:dyDescent="0.25"/>
    <row r="591" s="769" customFormat="1" x14ac:dyDescent="0.25"/>
    <row r="592" s="769" customFormat="1" x14ac:dyDescent="0.25"/>
    <row r="593" s="769" customFormat="1" x14ac:dyDescent="0.25"/>
    <row r="594" s="769" customFormat="1" x14ac:dyDescent="0.25"/>
    <row r="595" s="769" customFormat="1" x14ac:dyDescent="0.25"/>
    <row r="596" s="769" customFormat="1" x14ac:dyDescent="0.25"/>
    <row r="597" s="769" customFormat="1" x14ac:dyDescent="0.25"/>
    <row r="598" s="769" customFormat="1" x14ac:dyDescent="0.25"/>
    <row r="599" s="769" customFormat="1" x14ac:dyDescent="0.25"/>
    <row r="600" s="769" customFormat="1" x14ac:dyDescent="0.25"/>
    <row r="601" s="769" customFormat="1" x14ac:dyDescent="0.25"/>
    <row r="602" s="769" customFormat="1" x14ac:dyDescent="0.25"/>
    <row r="603" s="769" customFormat="1" x14ac:dyDescent="0.25"/>
    <row r="604" s="769" customFormat="1" x14ac:dyDescent="0.25"/>
    <row r="605" s="769" customFormat="1" x14ac:dyDescent="0.25"/>
    <row r="606" s="769" customFormat="1" x14ac:dyDescent="0.25"/>
    <row r="607" s="769" customFormat="1" x14ac:dyDescent="0.25"/>
    <row r="608" s="769" customFormat="1" x14ac:dyDescent="0.25"/>
    <row r="609" s="769" customFormat="1" x14ac:dyDescent="0.25"/>
    <row r="610" s="769" customFormat="1" x14ac:dyDescent="0.25"/>
    <row r="611" s="769" customFormat="1" x14ac:dyDescent="0.25"/>
    <row r="612" s="769" customFormat="1" x14ac:dyDescent="0.25"/>
    <row r="613" s="769" customFormat="1" x14ac:dyDescent="0.25"/>
    <row r="614" s="769" customFormat="1" x14ac:dyDescent="0.25"/>
    <row r="615" s="769" customFormat="1" x14ac:dyDescent="0.25"/>
    <row r="616" s="769" customFormat="1" x14ac:dyDescent="0.25"/>
    <row r="617" s="769" customFormat="1" x14ac:dyDescent="0.25"/>
    <row r="618" s="769" customFormat="1" x14ac:dyDescent="0.25"/>
    <row r="619" s="769" customFormat="1" x14ac:dyDescent="0.25"/>
    <row r="620" s="769" customFormat="1" x14ac:dyDescent="0.25"/>
    <row r="621" s="769" customFormat="1" x14ac:dyDescent="0.25"/>
    <row r="622" s="769" customFormat="1" x14ac:dyDescent="0.25"/>
    <row r="623" s="769" customFormat="1" x14ac:dyDescent="0.25"/>
    <row r="624" s="769" customFormat="1" x14ac:dyDescent="0.25"/>
    <row r="625" s="769" customFormat="1" x14ac:dyDescent="0.25"/>
    <row r="626" s="769" customFormat="1" x14ac:dyDescent="0.25"/>
    <row r="627" s="769" customFormat="1" x14ac:dyDescent="0.25"/>
    <row r="628" s="769" customFormat="1" x14ac:dyDescent="0.25"/>
    <row r="629" s="769" customFormat="1" x14ac:dyDescent="0.25"/>
    <row r="630" s="769" customFormat="1" x14ac:dyDescent="0.25"/>
    <row r="631" s="769" customFormat="1" x14ac:dyDescent="0.25"/>
    <row r="632" s="769" customFormat="1" x14ac:dyDescent="0.25"/>
    <row r="633" s="769" customFormat="1" x14ac:dyDescent="0.25"/>
    <row r="634" s="769" customFormat="1" x14ac:dyDescent="0.25"/>
    <row r="635" s="769" customFormat="1" x14ac:dyDescent="0.25"/>
    <row r="636" s="769" customFormat="1" x14ac:dyDescent="0.25"/>
    <row r="637" s="769" customFormat="1" x14ac:dyDescent="0.25"/>
    <row r="638" s="769" customFormat="1" x14ac:dyDescent="0.25"/>
    <row r="639" s="769" customFormat="1" x14ac:dyDescent="0.25"/>
    <row r="640" s="769" customFormat="1" x14ac:dyDescent="0.25"/>
    <row r="641" s="769" customFormat="1" x14ac:dyDescent="0.25"/>
    <row r="642" s="769" customFormat="1" x14ac:dyDescent="0.25"/>
    <row r="643" s="769" customFormat="1" x14ac:dyDescent="0.25"/>
    <row r="644" s="769" customFormat="1" x14ac:dyDescent="0.25"/>
    <row r="645" s="769" customFormat="1" x14ac:dyDescent="0.25"/>
    <row r="646" s="769" customFormat="1" x14ac:dyDescent="0.25"/>
    <row r="647" s="769" customFormat="1" x14ac:dyDescent="0.25"/>
    <row r="648" s="769" customFormat="1" x14ac:dyDescent="0.25"/>
    <row r="649" s="769" customFormat="1" x14ac:dyDescent="0.25"/>
    <row r="650" s="769" customFormat="1" x14ac:dyDescent="0.25"/>
    <row r="651" s="769" customFormat="1" x14ac:dyDescent="0.25"/>
    <row r="652" s="769" customFormat="1" x14ac:dyDescent="0.25"/>
    <row r="653" s="769" customFormat="1" x14ac:dyDescent="0.25"/>
    <row r="654" s="769" customFormat="1" x14ac:dyDescent="0.25"/>
    <row r="655" s="769" customFormat="1" x14ac:dyDescent="0.25"/>
    <row r="656" s="769" customFormat="1" x14ac:dyDescent="0.25"/>
    <row r="657" s="769" customFormat="1" x14ac:dyDescent="0.25"/>
    <row r="658" s="769" customFormat="1" x14ac:dyDescent="0.25"/>
    <row r="659" s="769" customFormat="1" x14ac:dyDescent="0.25"/>
    <row r="660" s="769" customFormat="1" x14ac:dyDescent="0.25"/>
    <row r="661" s="769" customFormat="1" x14ac:dyDescent="0.25"/>
    <row r="662" s="769" customFormat="1" x14ac:dyDescent="0.25"/>
    <row r="663" s="769" customFormat="1" x14ac:dyDescent="0.25"/>
    <row r="664" s="769" customFormat="1" x14ac:dyDescent="0.25"/>
    <row r="665" s="769" customFormat="1" x14ac:dyDescent="0.25"/>
    <row r="666" s="769" customFormat="1" x14ac:dyDescent="0.25"/>
    <row r="667" s="769" customFormat="1" x14ac:dyDescent="0.25"/>
    <row r="668" s="769" customFormat="1" x14ac:dyDescent="0.25"/>
    <row r="669" s="769" customFormat="1" x14ac:dyDescent="0.25"/>
    <row r="670" s="769" customFormat="1" x14ac:dyDescent="0.25"/>
    <row r="671" s="769" customFormat="1" x14ac:dyDescent="0.25"/>
    <row r="672" s="769" customFormat="1" x14ac:dyDescent="0.25"/>
    <row r="673" s="769" customFormat="1" x14ac:dyDescent="0.25"/>
    <row r="674" s="769" customFormat="1" x14ac:dyDescent="0.25"/>
    <row r="675" s="769" customFormat="1" x14ac:dyDescent="0.25"/>
    <row r="676" s="769" customFormat="1" x14ac:dyDescent="0.25"/>
    <row r="677" s="769" customFormat="1" x14ac:dyDescent="0.25"/>
    <row r="678" s="769" customFormat="1" x14ac:dyDescent="0.25"/>
    <row r="679" s="769" customFormat="1" x14ac:dyDescent="0.25"/>
    <row r="680" s="769" customFormat="1" x14ac:dyDescent="0.25"/>
    <row r="681" s="769" customFormat="1" x14ac:dyDescent="0.25"/>
    <row r="682" s="769" customFormat="1" x14ac:dyDescent="0.25"/>
    <row r="683" s="769" customFormat="1" x14ac:dyDescent="0.25"/>
    <row r="684" s="769" customFormat="1" x14ac:dyDescent="0.25"/>
    <row r="685" s="769" customFormat="1" x14ac:dyDescent="0.25"/>
    <row r="686" s="769" customFormat="1" x14ac:dyDescent="0.25"/>
    <row r="687" s="769" customFormat="1" x14ac:dyDescent="0.25"/>
    <row r="688" s="769" customFormat="1" x14ac:dyDescent="0.25"/>
    <row r="689" s="769" customFormat="1" x14ac:dyDescent="0.25"/>
    <row r="690" s="769" customFormat="1" x14ac:dyDescent="0.25"/>
    <row r="691" s="769" customFormat="1" x14ac:dyDescent="0.25"/>
    <row r="692" s="769" customFormat="1" x14ac:dyDescent="0.25"/>
    <row r="693" s="769" customFormat="1" x14ac:dyDescent="0.25"/>
    <row r="694" s="769" customFormat="1" x14ac:dyDescent="0.25"/>
    <row r="695" s="769" customFormat="1" x14ac:dyDescent="0.25"/>
    <row r="696" s="769" customFormat="1" x14ac:dyDescent="0.25"/>
    <row r="697" s="769" customFormat="1" x14ac:dyDescent="0.25"/>
    <row r="698" s="769" customFormat="1" x14ac:dyDescent="0.25"/>
    <row r="699" s="769" customFormat="1" x14ac:dyDescent="0.25"/>
    <row r="700" s="769" customFormat="1" x14ac:dyDescent="0.25"/>
    <row r="701" s="769" customFormat="1" x14ac:dyDescent="0.25"/>
    <row r="702" s="769" customFormat="1" x14ac:dyDescent="0.25"/>
    <row r="703" s="769" customFormat="1" x14ac:dyDescent="0.25"/>
    <row r="704" s="769" customFormat="1" x14ac:dyDescent="0.25"/>
    <row r="705" s="769" customFormat="1" x14ac:dyDescent="0.25"/>
    <row r="706" s="769" customFormat="1" x14ac:dyDescent="0.25"/>
    <row r="707" s="769" customFormat="1" x14ac:dyDescent="0.25"/>
    <row r="708" s="769" customFormat="1" x14ac:dyDescent="0.25"/>
    <row r="709" s="769" customFormat="1" x14ac:dyDescent="0.25"/>
    <row r="710" s="769" customFormat="1" x14ac:dyDescent="0.25"/>
    <row r="711" s="769" customFormat="1" x14ac:dyDescent="0.25"/>
    <row r="712" s="769" customFormat="1" x14ac:dyDescent="0.25"/>
    <row r="713" s="769" customFormat="1" x14ac:dyDescent="0.25"/>
    <row r="714" s="769" customFormat="1" x14ac:dyDescent="0.25"/>
    <row r="715" s="769" customFormat="1" x14ac:dyDescent="0.25"/>
    <row r="716" s="769" customFormat="1" x14ac:dyDescent="0.25"/>
    <row r="717" s="769" customFormat="1" x14ac:dyDescent="0.25"/>
    <row r="718" s="769" customFormat="1" x14ac:dyDescent="0.25"/>
    <row r="719" s="769" customFormat="1" x14ac:dyDescent="0.25"/>
    <row r="720" s="769" customFormat="1" x14ac:dyDescent="0.25"/>
    <row r="721" s="769" customFormat="1" x14ac:dyDescent="0.25"/>
    <row r="722" s="769" customFormat="1" x14ac:dyDescent="0.25"/>
    <row r="723" s="769" customFormat="1" x14ac:dyDescent="0.25"/>
    <row r="724" s="769" customFormat="1" x14ac:dyDescent="0.25"/>
    <row r="725" s="769" customFormat="1" x14ac:dyDescent="0.25"/>
    <row r="726" s="769" customFormat="1" x14ac:dyDescent="0.25"/>
    <row r="727" s="769" customFormat="1" x14ac:dyDescent="0.25"/>
    <row r="728" s="769" customFormat="1" x14ac:dyDescent="0.25"/>
    <row r="729" s="769" customFormat="1" x14ac:dyDescent="0.25"/>
    <row r="730" s="769" customFormat="1" x14ac:dyDescent="0.25"/>
    <row r="731" s="769" customFormat="1" x14ac:dyDescent="0.25"/>
    <row r="732" s="769" customFormat="1" x14ac:dyDescent="0.25"/>
    <row r="733" s="769" customFormat="1" x14ac:dyDescent="0.25"/>
    <row r="734" s="769" customFormat="1" x14ac:dyDescent="0.25"/>
    <row r="735" s="769" customFormat="1" x14ac:dyDescent="0.25"/>
    <row r="736" s="769" customFormat="1" x14ac:dyDescent="0.25"/>
    <row r="737" s="769" customFormat="1" x14ac:dyDescent="0.25"/>
    <row r="738" s="769" customFormat="1" x14ac:dyDescent="0.25"/>
    <row r="739" s="769" customFormat="1" x14ac:dyDescent="0.25"/>
    <row r="740" s="769" customFormat="1" x14ac:dyDescent="0.25"/>
    <row r="741" s="769" customFormat="1" x14ac:dyDescent="0.25"/>
    <row r="742" s="769" customFormat="1" x14ac:dyDescent="0.25"/>
    <row r="743" s="769" customFormat="1" x14ac:dyDescent="0.25"/>
    <row r="744" s="769" customFormat="1" x14ac:dyDescent="0.25"/>
    <row r="745" s="769" customFormat="1" x14ac:dyDescent="0.25"/>
    <row r="746" s="769" customFormat="1" x14ac:dyDescent="0.25"/>
    <row r="747" s="769" customFormat="1" x14ac:dyDescent="0.25"/>
    <row r="748" s="769" customFormat="1" x14ac:dyDescent="0.25"/>
    <row r="749" s="769" customFormat="1" x14ac:dyDescent="0.25"/>
    <row r="750" s="769" customFormat="1" x14ac:dyDescent="0.25"/>
    <row r="751" s="769" customFormat="1" x14ac:dyDescent="0.25"/>
    <row r="752" s="769" customFormat="1" x14ac:dyDescent="0.25"/>
    <row r="753" s="769" customFormat="1" x14ac:dyDescent="0.25"/>
    <row r="754" s="769" customFormat="1" x14ac:dyDescent="0.25"/>
    <row r="755" s="769" customFormat="1" x14ac:dyDescent="0.25"/>
    <row r="756" s="769" customFormat="1" x14ac:dyDescent="0.25"/>
    <row r="757" s="769" customFormat="1" x14ac:dyDescent="0.25"/>
    <row r="758" s="769" customFormat="1" x14ac:dyDescent="0.25"/>
    <row r="759" s="769" customFormat="1" x14ac:dyDescent="0.25"/>
    <row r="760" s="769" customFormat="1" x14ac:dyDescent="0.25"/>
    <row r="761" s="769" customFormat="1" x14ac:dyDescent="0.25"/>
    <row r="762" s="769" customFormat="1" x14ac:dyDescent="0.25"/>
    <row r="763" s="769" customFormat="1" x14ac:dyDescent="0.25"/>
    <row r="764" s="769" customFormat="1" x14ac:dyDescent="0.25"/>
    <row r="765" s="769" customFormat="1" x14ac:dyDescent="0.25"/>
    <row r="766" s="769" customFormat="1" x14ac:dyDescent="0.25"/>
    <row r="767" s="769" customFormat="1" x14ac:dyDescent="0.25"/>
    <row r="768" s="769" customFormat="1" x14ac:dyDescent="0.25"/>
    <row r="769" s="769" customFormat="1" x14ac:dyDescent="0.25"/>
    <row r="770" s="769" customFormat="1" x14ac:dyDescent="0.25"/>
    <row r="771" s="769" customFormat="1" x14ac:dyDescent="0.25"/>
    <row r="772" s="769" customFormat="1" x14ac:dyDescent="0.25"/>
    <row r="773" s="769" customFormat="1" x14ac:dyDescent="0.25"/>
    <row r="774" s="769" customFormat="1" x14ac:dyDescent="0.25"/>
    <row r="775" s="769" customFormat="1" x14ac:dyDescent="0.25"/>
    <row r="776" s="769" customFormat="1" x14ac:dyDescent="0.25"/>
    <row r="777" s="769" customFormat="1" x14ac:dyDescent="0.25"/>
    <row r="778" s="769" customFormat="1" x14ac:dyDescent="0.25"/>
    <row r="779" s="769" customFormat="1" x14ac:dyDescent="0.25"/>
    <row r="780" s="769" customFormat="1" x14ac:dyDescent="0.25"/>
    <row r="781" s="769" customFormat="1" x14ac:dyDescent="0.25"/>
    <row r="782" s="769" customFormat="1" x14ac:dyDescent="0.25"/>
    <row r="783" s="769" customFormat="1" x14ac:dyDescent="0.25"/>
    <row r="784" s="769" customFormat="1" x14ac:dyDescent="0.25"/>
    <row r="785" s="769" customFormat="1" x14ac:dyDescent="0.25"/>
    <row r="786" s="769" customFormat="1" x14ac:dyDescent="0.25"/>
    <row r="787" s="769" customFormat="1" x14ac:dyDescent="0.25"/>
    <row r="788" s="769" customFormat="1" x14ac:dyDescent="0.25"/>
    <row r="789" s="769" customFormat="1" x14ac:dyDescent="0.25"/>
    <row r="790" s="769" customFormat="1" x14ac:dyDescent="0.25"/>
    <row r="791" s="769" customFormat="1" x14ac:dyDescent="0.25"/>
    <row r="792" s="769" customFormat="1" x14ac:dyDescent="0.25"/>
    <row r="793" s="769" customFormat="1" x14ac:dyDescent="0.25"/>
    <row r="794" s="769" customFormat="1" x14ac:dyDescent="0.25"/>
    <row r="795" s="769" customFormat="1" x14ac:dyDescent="0.25"/>
    <row r="796" s="769" customFormat="1" x14ac:dyDescent="0.25"/>
    <row r="797" s="769" customFormat="1" x14ac:dyDescent="0.25"/>
    <row r="798" s="769" customFormat="1" x14ac:dyDescent="0.25"/>
    <row r="799" s="769" customFormat="1" x14ac:dyDescent="0.25"/>
    <row r="800" s="769" customFormat="1" x14ac:dyDescent="0.25"/>
    <row r="801" s="769" customFormat="1" x14ac:dyDescent="0.25"/>
    <row r="802" s="769" customFormat="1" x14ac:dyDescent="0.25"/>
    <row r="803" s="769" customFormat="1" x14ac:dyDescent="0.25"/>
    <row r="804" s="769" customFormat="1" x14ac:dyDescent="0.25"/>
    <row r="805" s="769" customFormat="1" x14ac:dyDescent="0.25"/>
    <row r="806" s="769" customFormat="1" x14ac:dyDescent="0.25"/>
    <row r="807" s="769" customFormat="1" x14ac:dyDescent="0.25"/>
    <row r="808" s="769" customFormat="1" x14ac:dyDescent="0.25"/>
    <row r="809" s="769" customFormat="1" x14ac:dyDescent="0.25"/>
    <row r="810" s="769" customFormat="1" x14ac:dyDescent="0.25"/>
    <row r="811" s="769" customFormat="1" x14ac:dyDescent="0.25"/>
    <row r="812" s="769" customFormat="1" x14ac:dyDescent="0.25"/>
    <row r="813" s="769" customFormat="1" x14ac:dyDescent="0.25"/>
    <row r="814" s="769" customFormat="1" x14ac:dyDescent="0.25"/>
    <row r="815" s="769" customFormat="1" x14ac:dyDescent="0.25"/>
    <row r="816" s="769" customFormat="1" x14ac:dyDescent="0.25"/>
    <row r="817" s="769" customFormat="1" x14ac:dyDescent="0.25"/>
    <row r="818" s="769" customFormat="1" x14ac:dyDescent="0.25"/>
    <row r="819" s="769" customFormat="1" x14ac:dyDescent="0.25"/>
    <row r="820" s="769" customFormat="1" x14ac:dyDescent="0.25"/>
    <row r="821" s="769" customFormat="1" x14ac:dyDescent="0.25"/>
    <row r="822" s="769" customFormat="1" x14ac:dyDescent="0.25"/>
    <row r="823" s="769" customFormat="1" x14ac:dyDescent="0.25"/>
    <row r="824" s="769" customFormat="1" x14ac:dyDescent="0.25"/>
    <row r="825" s="769" customFormat="1" x14ac:dyDescent="0.25"/>
    <row r="826" s="769" customFormat="1" x14ac:dyDescent="0.25"/>
    <row r="827" s="769" customFormat="1" x14ac:dyDescent="0.25"/>
    <row r="828" s="769" customFormat="1" x14ac:dyDescent="0.25"/>
    <row r="829" s="769" customFormat="1" x14ac:dyDescent="0.25"/>
    <row r="830" s="769" customFormat="1" x14ac:dyDescent="0.25"/>
    <row r="831" s="769" customFormat="1" x14ac:dyDescent="0.25"/>
    <row r="832" s="769" customFormat="1" x14ac:dyDescent="0.25"/>
    <row r="833" s="769" customFormat="1" x14ac:dyDescent="0.25"/>
    <row r="834" s="769" customFormat="1" x14ac:dyDescent="0.25"/>
    <row r="835" s="769" customFormat="1" x14ac:dyDescent="0.25"/>
    <row r="836" s="769" customFormat="1" x14ac:dyDescent="0.25"/>
  </sheetData>
  <sortState ref="A4:U200">
    <sortCondition ref="A4:A200"/>
  </sortState>
  <mergeCells count="10">
    <mergeCell ref="F2:F3"/>
    <mergeCell ref="H2:H3"/>
    <mergeCell ref="J2:J3"/>
    <mergeCell ref="D2:D3"/>
    <mergeCell ref="B2:B3"/>
    <mergeCell ref="T2:T3"/>
    <mergeCell ref="N2:N3"/>
    <mergeCell ref="P2:P3"/>
    <mergeCell ref="R2:R3"/>
    <mergeCell ref="L2:L3"/>
  </mergeCells>
  <conditionalFormatting sqref="B4:B200">
    <cfRule type="cellIs" dxfId="315" priority="10" operator="between">
      <formula>2004</formula>
      <formula>2007.9</formula>
    </cfRule>
  </conditionalFormatting>
  <conditionalFormatting sqref="D4:D200">
    <cfRule type="cellIs" dxfId="314" priority="9" operator="between">
      <formula>2004</formula>
      <formula>2007.9</formula>
    </cfRule>
  </conditionalFormatting>
  <conditionalFormatting sqref="F4:F200">
    <cfRule type="cellIs" dxfId="313" priority="8" operator="between">
      <formula>2004</formula>
      <formula>2007.9</formula>
    </cfRule>
  </conditionalFormatting>
  <conditionalFormatting sqref="H4:H200">
    <cfRule type="cellIs" dxfId="312" priority="7" operator="between">
      <formula>2004</formula>
      <formula>2007.9</formula>
    </cfRule>
  </conditionalFormatting>
  <conditionalFormatting sqref="J4:J200">
    <cfRule type="cellIs" dxfId="311" priority="6" operator="between">
      <formula>2004</formula>
      <formula>2007.9</formula>
    </cfRule>
  </conditionalFormatting>
  <conditionalFormatting sqref="L4:L200">
    <cfRule type="cellIs" dxfId="310" priority="5" operator="between">
      <formula>2004</formula>
      <formula>2007.9</formula>
    </cfRule>
  </conditionalFormatting>
  <conditionalFormatting sqref="N4:N200">
    <cfRule type="cellIs" dxfId="309" priority="4" operator="between">
      <formula>2004</formula>
      <formula>2007.9</formula>
    </cfRule>
  </conditionalFormatting>
  <conditionalFormatting sqref="P4:P200">
    <cfRule type="cellIs" dxfId="308" priority="3" operator="between">
      <formula>2004</formula>
      <formula>2007.9</formula>
    </cfRule>
  </conditionalFormatting>
  <conditionalFormatting sqref="R4:R200">
    <cfRule type="cellIs" dxfId="307" priority="2" operator="between">
      <formula>2004</formula>
      <formula>2007.9</formula>
    </cfRule>
  </conditionalFormatting>
  <conditionalFormatting sqref="T4:T200">
    <cfRule type="cellIs" dxfId="306" priority="1" operator="between">
      <formula>2004</formula>
      <formula>2007.9</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A307"/>
  <sheetViews>
    <sheetView zoomScale="110" zoomScaleNormal="110" workbookViewId="0">
      <pane xSplit="7" ySplit="4" topLeftCell="H210" activePane="bottomRight" state="frozen"/>
      <selection activeCell="J218" sqref="J218"/>
      <selection pane="topRight" activeCell="J218" sqref="J218"/>
      <selection pane="bottomLeft" activeCell="J218" sqref="J218"/>
      <selection pane="bottomRight" activeCell="J218" sqref="J218"/>
    </sheetView>
  </sheetViews>
  <sheetFormatPr defaultRowHeight="12" x14ac:dyDescent="0.2"/>
  <cols>
    <col min="1" max="1" width="24.25" style="150" bestFit="1" customWidth="1"/>
    <col min="2" max="2" width="7.125" style="150" bestFit="1" customWidth="1"/>
    <col min="3" max="3" width="7.5" style="150" bestFit="1" customWidth="1"/>
    <col min="4" max="4" width="6.75" style="150" bestFit="1" customWidth="1"/>
    <col min="5" max="5" width="8.375" style="150" bestFit="1" customWidth="1"/>
    <col min="6" max="6" width="3.5" style="150" bestFit="1" customWidth="1"/>
    <col min="7" max="7" width="31.375" style="150" bestFit="1" customWidth="1"/>
    <col min="8" max="8" width="4.25" style="213" bestFit="1" customWidth="1"/>
    <col min="9" max="9" width="9.125" style="213" bestFit="1" customWidth="1"/>
    <col min="10" max="11" width="4.875" style="213" bestFit="1" customWidth="1"/>
    <col min="12" max="12" width="5.25" style="254" bestFit="1" customWidth="1"/>
    <col min="13" max="14" width="6.5" style="213" bestFit="1" customWidth="1"/>
    <col min="15" max="15" width="6.5" style="254" bestFit="1" customWidth="1"/>
    <col min="16" max="16" width="4.25" style="213" bestFit="1" customWidth="1"/>
    <col min="17" max="17" width="9.125" style="213" bestFit="1" customWidth="1"/>
    <col min="18" max="23" width="6.5" style="213" bestFit="1" customWidth="1"/>
    <col min="24" max="24" width="4.25" style="213" bestFit="1" customWidth="1"/>
    <col min="25" max="25" width="9.125" style="213" bestFit="1" customWidth="1"/>
    <col min="26" max="31" width="6.5" style="213" bestFit="1" customWidth="1"/>
    <col min="32" max="32" width="4.25" style="213" bestFit="1" customWidth="1"/>
    <col min="33" max="33" width="9.125" style="213" bestFit="1" customWidth="1"/>
    <col min="34" max="35" width="6.75" style="213" bestFit="1" customWidth="1"/>
    <col min="36" max="36" width="6.875" style="213" bestFit="1" customWidth="1"/>
    <col min="37" max="39" width="6.5" style="213" bestFit="1" customWidth="1"/>
    <col min="40" max="40" width="4.25" style="213" bestFit="1" customWidth="1"/>
    <col min="41" max="41" width="9.125" style="213" bestFit="1" customWidth="1"/>
    <col min="42" max="46" width="6.5" style="213" bestFit="1" customWidth="1"/>
    <col min="47" max="47" width="10.25" style="213" bestFit="1" customWidth="1"/>
    <col min="48" max="48" width="4.25" style="213" bestFit="1" customWidth="1"/>
    <col min="49" max="49" width="9.125" style="213" bestFit="1" customWidth="1"/>
    <col min="50" max="54" width="6.5" style="213" bestFit="1" customWidth="1"/>
    <col min="55" max="55" width="10.25" style="213" bestFit="1" customWidth="1"/>
    <col min="56" max="56" width="4.25" style="213" bestFit="1" customWidth="1"/>
    <col min="57" max="57" width="9.125" style="213" bestFit="1" customWidth="1"/>
    <col min="58" max="63" width="6.375" style="213" bestFit="1" customWidth="1"/>
    <col min="64" max="64" width="4.25" style="213" bestFit="1" customWidth="1"/>
    <col min="65" max="65" width="9.125" style="213" bestFit="1" customWidth="1"/>
    <col min="66" max="71" width="6.375" style="213" bestFit="1" customWidth="1"/>
    <col min="72" max="72" width="4.25" style="213" bestFit="1" customWidth="1"/>
    <col min="73" max="73" width="9.125" style="213" bestFit="1" customWidth="1"/>
    <col min="74" max="76" width="6.5" style="213" bestFit="1" customWidth="1"/>
    <col min="77" max="82" width="10.125" style="210" bestFit="1" customWidth="1"/>
    <col min="83" max="84" width="2.625" style="300" hidden="1" customWidth="1"/>
    <col min="85" max="86" width="8.5" style="229" bestFit="1" customWidth="1"/>
    <col min="87" max="87" width="9.25" style="229" bestFit="1" customWidth="1"/>
    <col min="88" max="88" width="8.5" style="229" bestFit="1" customWidth="1"/>
    <col min="89" max="89" width="7.625" style="229" bestFit="1" customWidth="1"/>
    <col min="90" max="90" width="8.5" style="229" bestFit="1" customWidth="1"/>
    <col min="91" max="92" width="2.625" style="300" hidden="1" customWidth="1"/>
    <col min="93" max="94" width="8.5" style="229" bestFit="1" customWidth="1"/>
    <col min="95" max="95" width="9.25" style="229" bestFit="1" customWidth="1"/>
    <col min="96" max="96" width="8.5" style="229" bestFit="1" customWidth="1"/>
    <col min="97" max="97" width="7.625" style="229" bestFit="1" customWidth="1"/>
    <col min="98" max="98" width="8.5" style="229" bestFit="1" customWidth="1"/>
    <col min="99" max="100" width="2.625" style="300" hidden="1" customWidth="1"/>
    <col min="101" max="102" width="8.5" style="229" bestFit="1" customWidth="1"/>
    <col min="103" max="103" width="9.25" style="229" bestFit="1" customWidth="1"/>
    <col min="104" max="105" width="8.5" style="229" bestFit="1" customWidth="1"/>
    <col min="106" max="106" width="9.25" style="229" bestFit="1" customWidth="1"/>
    <col min="107" max="108" width="2.625" style="300" hidden="1" customWidth="1"/>
    <col min="109" max="110" width="7.625" style="229" bestFit="1" customWidth="1"/>
    <col min="111" max="111" width="9.25" style="229" bestFit="1" customWidth="1"/>
    <col min="112" max="113" width="8.5" style="229" bestFit="1" customWidth="1"/>
    <col min="114" max="114" width="9.25" style="229" bestFit="1" customWidth="1"/>
    <col min="115" max="116" width="2.625" style="300" hidden="1" customWidth="1"/>
    <col min="117" max="118" width="8.5" style="229" bestFit="1" customWidth="1"/>
    <col min="119" max="119" width="9.25" style="229" bestFit="1" customWidth="1"/>
    <col min="120" max="121" width="8.5" style="229" bestFit="1" customWidth="1"/>
    <col min="122" max="122" width="9.25" style="229" bestFit="1" customWidth="1"/>
    <col min="123" max="124" width="2.625" style="300" hidden="1" customWidth="1"/>
    <col min="125" max="126" width="8.5" style="229" bestFit="1" customWidth="1"/>
    <col min="127" max="127" width="9.25" style="229" bestFit="1" customWidth="1"/>
    <col min="128" max="129" width="8.5" style="229" bestFit="1" customWidth="1"/>
    <col min="130" max="130" width="9.25" style="229" bestFit="1" customWidth="1"/>
    <col min="131" max="132" width="2.625" style="300" hidden="1" customWidth="1"/>
    <col min="133" max="134" width="8.5" style="229" bestFit="1" customWidth="1"/>
    <col min="135" max="135" width="9.25" style="229" bestFit="1" customWidth="1"/>
    <col min="136" max="137" width="8.5" style="229" bestFit="1" customWidth="1"/>
    <col min="138" max="138" width="9.25" style="229" bestFit="1" customWidth="1"/>
    <col min="139" max="140" width="2.625" style="300" hidden="1" customWidth="1"/>
    <col min="141" max="142" width="8.5" style="229" bestFit="1" customWidth="1"/>
    <col min="143" max="143" width="9.25" style="229" bestFit="1" customWidth="1"/>
    <col min="144" max="145" width="8.5" style="229" bestFit="1" customWidth="1"/>
    <col min="146" max="146" width="9.25" style="229" bestFit="1" customWidth="1"/>
    <col min="147" max="148" width="2.625" style="300" hidden="1" customWidth="1"/>
    <col min="149" max="150" width="7.625" style="229" bestFit="1" customWidth="1"/>
    <col min="151" max="151" width="8.5" style="229" bestFit="1" customWidth="1"/>
    <col min="152" max="153" width="2.625" style="300" hidden="1" customWidth="1"/>
    <col min="154" max="159" width="10.125" style="261" bestFit="1" customWidth="1"/>
    <col min="160" max="161" width="2.625" style="300" hidden="1" customWidth="1"/>
    <col min="162" max="162" width="9.25" style="261" bestFit="1" customWidth="1"/>
    <col min="163" max="167" width="10.125" style="261" bestFit="1" customWidth="1"/>
    <col min="168" max="169" width="2.625" style="300" hidden="1" customWidth="1"/>
    <col min="170" max="172" width="9.25" style="261" bestFit="1" customWidth="1"/>
    <col min="173" max="173" width="10.125" style="261" bestFit="1" customWidth="1"/>
    <col min="174" max="174" width="9.25" style="261" bestFit="1" customWidth="1"/>
    <col min="175" max="175" width="10.125" style="261" bestFit="1" customWidth="1"/>
    <col min="176" max="177" width="2.625" style="300" hidden="1" customWidth="1"/>
    <col min="178" max="183" width="10.125" style="261" bestFit="1" customWidth="1"/>
    <col min="184" max="185" width="2.625" style="300" hidden="1" customWidth="1"/>
    <col min="186" max="191" width="10.125" style="261" bestFit="1" customWidth="1"/>
    <col min="192" max="193" width="2.625" style="300" hidden="1" customWidth="1"/>
    <col min="194" max="199" width="10.125" style="261" bestFit="1" customWidth="1"/>
    <col min="200" max="201" width="2.625" style="300" hidden="1" customWidth="1"/>
    <col min="202" max="207" width="6.25" style="261" bestFit="1" customWidth="1"/>
    <col min="208" max="209" width="2.625" style="300" hidden="1" customWidth="1"/>
    <col min="210" max="215" width="6.25" style="261" bestFit="1" customWidth="1"/>
    <col min="216" max="217" width="2.625" style="300" hidden="1" customWidth="1"/>
    <col min="218" max="220" width="10.125" style="261" bestFit="1" customWidth="1"/>
    <col min="221" max="226" width="4.75" style="434" bestFit="1" customWidth="1"/>
    <col min="227" max="228" width="2.625" style="435" hidden="1" customWidth="1"/>
    <col min="229" max="234" width="4.75" style="434" bestFit="1" customWidth="1"/>
    <col min="235" max="236" width="2.625" style="435" hidden="1" customWidth="1"/>
    <col min="237" max="242" width="4.75" style="434" bestFit="1" customWidth="1"/>
    <col min="243" max="244" width="2.625" style="435" hidden="1" customWidth="1"/>
    <col min="245" max="250" width="4.75" style="434" bestFit="1" customWidth="1"/>
    <col min="251" max="252" width="2.625" style="435" hidden="1" customWidth="1"/>
    <col min="253" max="258" width="4.75" style="434" bestFit="1" customWidth="1"/>
    <col min="259" max="260" width="2.625" style="435" hidden="1" customWidth="1"/>
    <col min="261" max="266" width="4.75" style="434" bestFit="1" customWidth="1"/>
    <col min="267" max="268" width="2.625" style="435" hidden="1" customWidth="1"/>
    <col min="269" max="274" width="4.75" style="434" bestFit="1" customWidth="1"/>
    <col min="275" max="276" width="2.625" style="435" hidden="1" customWidth="1"/>
    <col min="277" max="282" width="4.75" style="434" bestFit="1" customWidth="1"/>
    <col min="283" max="284" width="2.625" style="435" hidden="1" customWidth="1"/>
    <col min="285" max="287" width="4.75" style="434" bestFit="1" customWidth="1"/>
    <col min="288" max="339" width="5.625" style="150" customWidth="1"/>
    <col min="340" max="16384" width="9" style="150"/>
  </cols>
  <sheetData>
    <row r="1" spans="1:339" ht="15.75" x14ac:dyDescent="0.25">
      <c r="H1" s="959" t="s">
        <v>597</v>
      </c>
      <c r="I1" s="960"/>
      <c r="J1" s="960"/>
      <c r="K1" s="960"/>
      <c r="L1" s="960"/>
      <c r="M1" s="960"/>
      <c r="N1" s="960"/>
      <c r="O1" s="960"/>
      <c r="P1" s="960"/>
      <c r="Q1" s="960"/>
      <c r="R1" s="960"/>
      <c r="S1" s="960"/>
      <c r="T1" s="960"/>
      <c r="U1" s="960"/>
      <c r="V1" s="960"/>
      <c r="W1" s="960"/>
      <c r="X1" s="960"/>
      <c r="Y1" s="960"/>
      <c r="Z1" s="960"/>
      <c r="AA1" s="960"/>
      <c r="AB1" s="960"/>
      <c r="AC1" s="960"/>
      <c r="AD1" s="960"/>
      <c r="AE1" s="960"/>
      <c r="AF1" s="960"/>
      <c r="AG1" s="960"/>
      <c r="AH1" s="960"/>
      <c r="AI1" s="960"/>
      <c r="AJ1" s="960"/>
      <c r="AK1" s="960"/>
      <c r="AL1" s="960"/>
      <c r="AM1" s="960"/>
      <c r="AN1" s="960"/>
      <c r="AO1" s="960"/>
      <c r="AP1" s="960"/>
      <c r="AQ1" s="960"/>
      <c r="AR1" s="960"/>
      <c r="AS1" s="960"/>
      <c r="AT1" s="960"/>
      <c r="AU1" s="960"/>
      <c r="AV1" s="960"/>
      <c r="AW1" s="960"/>
      <c r="AX1" s="960"/>
      <c r="AY1" s="960"/>
      <c r="AZ1" s="960"/>
      <c r="BA1" s="960"/>
      <c r="BB1" s="960"/>
      <c r="BC1" s="960"/>
      <c r="BD1" s="960"/>
      <c r="BE1" s="960"/>
      <c r="BF1" s="960"/>
      <c r="BG1" s="960"/>
      <c r="BH1" s="960"/>
      <c r="BI1" s="960"/>
      <c r="BJ1" s="960"/>
      <c r="BK1" s="960"/>
      <c r="BL1" s="960"/>
      <c r="BM1" s="960"/>
      <c r="BN1" s="960"/>
      <c r="BO1" s="960"/>
      <c r="BP1" s="960"/>
      <c r="BQ1" s="960"/>
      <c r="BR1" s="960"/>
      <c r="BS1" s="960"/>
      <c r="BT1" s="960"/>
      <c r="BU1" s="960"/>
      <c r="BV1" s="960"/>
      <c r="BW1" s="960"/>
      <c r="BX1" s="961"/>
      <c r="BY1" s="954" t="s">
        <v>596</v>
      </c>
      <c r="BZ1" s="955"/>
      <c r="CA1" s="955"/>
      <c r="CB1" s="955"/>
      <c r="CC1" s="955"/>
      <c r="CD1" s="956"/>
      <c r="CE1" s="296"/>
      <c r="CF1" s="296"/>
      <c r="CG1" s="963" t="s">
        <v>604</v>
      </c>
      <c r="CH1" s="963"/>
      <c r="CI1" s="963"/>
      <c r="CJ1" s="963"/>
      <c r="CK1" s="963"/>
      <c r="CL1" s="963"/>
      <c r="CM1" s="963"/>
      <c r="CN1" s="963"/>
      <c r="CO1" s="963"/>
      <c r="CP1" s="963"/>
      <c r="CQ1" s="963"/>
      <c r="CR1" s="963"/>
      <c r="CS1" s="963"/>
      <c r="CT1" s="963"/>
      <c r="CU1" s="963"/>
      <c r="CV1" s="963"/>
      <c r="CW1" s="963"/>
      <c r="CX1" s="963"/>
      <c r="CY1" s="963"/>
      <c r="CZ1" s="963"/>
      <c r="DA1" s="963"/>
      <c r="DB1" s="963"/>
      <c r="DC1" s="963"/>
      <c r="DD1" s="963"/>
      <c r="DE1" s="963"/>
      <c r="DF1" s="963"/>
      <c r="DG1" s="963"/>
      <c r="DH1" s="963"/>
      <c r="DI1" s="963"/>
      <c r="DJ1" s="963"/>
      <c r="DK1" s="963"/>
      <c r="DL1" s="963"/>
      <c r="DM1" s="963"/>
      <c r="DN1" s="963"/>
      <c r="DO1" s="963"/>
      <c r="DP1" s="963"/>
      <c r="DQ1" s="963"/>
      <c r="DR1" s="963"/>
      <c r="DS1" s="963"/>
      <c r="DT1" s="963"/>
      <c r="DU1" s="963"/>
      <c r="DV1" s="963"/>
      <c r="DW1" s="963"/>
      <c r="DX1" s="963"/>
      <c r="DY1" s="963"/>
      <c r="DZ1" s="963"/>
      <c r="EA1" s="963"/>
      <c r="EB1" s="963"/>
      <c r="EC1" s="963"/>
      <c r="ED1" s="963"/>
      <c r="EE1" s="963"/>
      <c r="EF1" s="963"/>
      <c r="EG1" s="963"/>
      <c r="EH1" s="963"/>
      <c r="EI1" s="963"/>
      <c r="EJ1" s="963"/>
      <c r="EK1" s="963"/>
      <c r="EL1" s="963"/>
      <c r="EM1" s="963"/>
      <c r="EN1" s="963"/>
      <c r="EO1" s="963"/>
      <c r="EP1" s="963"/>
      <c r="EQ1" s="963"/>
      <c r="ER1" s="963"/>
      <c r="ES1" s="963"/>
      <c r="ET1" s="963"/>
      <c r="EU1" s="964"/>
      <c r="EV1" s="308"/>
      <c r="EW1" s="308"/>
      <c r="EX1" s="966" t="s">
        <v>605</v>
      </c>
      <c r="EY1" s="966"/>
      <c r="EZ1" s="966"/>
      <c r="FA1" s="966"/>
      <c r="FB1" s="966"/>
      <c r="FC1" s="966"/>
      <c r="FD1" s="966"/>
      <c r="FE1" s="966"/>
      <c r="FF1" s="966"/>
      <c r="FG1" s="966"/>
      <c r="FH1" s="966"/>
      <c r="FI1" s="966"/>
      <c r="FJ1" s="966"/>
      <c r="FK1" s="966"/>
      <c r="FL1" s="966"/>
      <c r="FM1" s="966"/>
      <c r="FN1" s="966"/>
      <c r="FO1" s="966"/>
      <c r="FP1" s="966"/>
      <c r="FQ1" s="966"/>
      <c r="FR1" s="966"/>
      <c r="FS1" s="966"/>
      <c r="FT1" s="966"/>
      <c r="FU1" s="966"/>
      <c r="FV1" s="966"/>
      <c r="FW1" s="966"/>
      <c r="FX1" s="966"/>
      <c r="FY1" s="966"/>
      <c r="FZ1" s="966"/>
      <c r="GA1" s="966"/>
      <c r="GB1" s="966"/>
      <c r="GC1" s="966"/>
      <c r="GD1" s="966"/>
      <c r="GE1" s="966"/>
      <c r="GF1" s="966"/>
      <c r="GG1" s="966"/>
      <c r="GH1" s="966"/>
      <c r="GI1" s="966"/>
      <c r="GJ1" s="966"/>
      <c r="GK1" s="966"/>
      <c r="GL1" s="966"/>
      <c r="GM1" s="966"/>
      <c r="GN1" s="966"/>
      <c r="GO1" s="966"/>
      <c r="GP1" s="966"/>
      <c r="GQ1" s="966"/>
      <c r="GR1" s="966"/>
      <c r="GS1" s="966"/>
      <c r="GT1" s="966"/>
      <c r="GU1" s="966"/>
      <c r="GV1" s="966"/>
      <c r="GW1" s="966"/>
      <c r="GX1" s="966"/>
      <c r="GY1" s="966"/>
      <c r="GZ1" s="966"/>
      <c r="HA1" s="966"/>
      <c r="HB1" s="966"/>
      <c r="HC1" s="966"/>
      <c r="HD1" s="966"/>
      <c r="HE1" s="966"/>
      <c r="HF1" s="966"/>
      <c r="HG1" s="966"/>
      <c r="HH1" s="966"/>
      <c r="HI1" s="966"/>
      <c r="HJ1" s="966"/>
      <c r="HK1" s="966"/>
      <c r="HL1" s="967"/>
      <c r="HM1" s="987" t="s">
        <v>604</v>
      </c>
      <c r="HN1" s="987"/>
      <c r="HO1" s="987"/>
      <c r="HP1" s="987"/>
      <c r="HQ1" s="987"/>
      <c r="HR1" s="987"/>
      <c r="HS1" s="987"/>
      <c r="HT1" s="987"/>
      <c r="HU1" s="987"/>
      <c r="HV1" s="987"/>
      <c r="HW1" s="987"/>
      <c r="HX1" s="987"/>
      <c r="HY1" s="987"/>
      <c r="HZ1" s="987"/>
      <c r="IA1" s="987"/>
      <c r="IB1" s="987"/>
      <c r="IC1" s="987"/>
      <c r="ID1" s="987"/>
      <c r="IE1" s="987"/>
      <c r="IF1" s="987"/>
      <c r="IG1" s="987"/>
      <c r="IH1" s="987"/>
      <c r="II1" s="987"/>
      <c r="IJ1" s="987"/>
      <c r="IK1" s="987"/>
      <c r="IL1" s="987"/>
      <c r="IM1" s="987"/>
      <c r="IN1" s="987"/>
      <c r="IO1" s="987"/>
      <c r="IP1" s="987"/>
      <c r="IQ1" s="987"/>
      <c r="IR1" s="987"/>
      <c r="IS1" s="987"/>
      <c r="IT1" s="987"/>
      <c r="IU1" s="987"/>
      <c r="IV1" s="987"/>
      <c r="IW1" s="987"/>
      <c r="IX1" s="987"/>
      <c r="IY1" s="987"/>
      <c r="IZ1" s="987"/>
      <c r="JA1" s="987"/>
      <c r="JB1" s="987"/>
      <c r="JC1" s="987"/>
      <c r="JD1" s="987"/>
      <c r="JE1" s="987"/>
      <c r="JF1" s="987"/>
      <c r="JG1" s="987"/>
      <c r="JH1" s="987"/>
      <c r="JI1" s="987"/>
      <c r="JJ1" s="987"/>
      <c r="JK1" s="987"/>
      <c r="JL1" s="987"/>
      <c r="JM1" s="987"/>
      <c r="JN1" s="987"/>
      <c r="JO1" s="987"/>
      <c r="JP1" s="987"/>
      <c r="JQ1" s="987"/>
      <c r="JR1" s="987"/>
      <c r="JS1" s="987"/>
      <c r="JT1" s="987"/>
      <c r="JU1" s="987"/>
      <c r="JV1" s="987"/>
      <c r="JW1" s="987"/>
      <c r="JX1" s="987"/>
      <c r="JY1" s="987"/>
      <c r="JZ1" s="987"/>
      <c r="KA1" s="988"/>
      <c r="KC1" s="949" t="s">
        <v>622</v>
      </c>
      <c r="KD1" s="949"/>
      <c r="KE1" s="949"/>
      <c r="KF1" s="949"/>
      <c r="KG1" s="949"/>
      <c r="KH1" s="949"/>
      <c r="KI1" s="949"/>
      <c r="KJ1" s="949"/>
      <c r="KK1" s="949"/>
      <c r="KL1" s="949"/>
      <c r="KM1" s="949"/>
      <c r="KN1" s="949"/>
      <c r="KO1" s="949"/>
      <c r="KP1" s="949"/>
      <c r="KQ1" s="949"/>
      <c r="KR1" s="949"/>
      <c r="KS1" s="949"/>
      <c r="KT1" s="949"/>
      <c r="KU1" s="949"/>
      <c r="KV1" s="949"/>
      <c r="KW1" s="949"/>
      <c r="KX1" s="949"/>
      <c r="KY1" s="949"/>
      <c r="KZ1" s="949"/>
      <c r="LA1" s="949"/>
      <c r="LB1" s="949"/>
      <c r="LC1" s="949"/>
      <c r="LD1" s="949"/>
      <c r="LE1" s="949"/>
      <c r="LF1" s="949"/>
      <c r="LG1" s="949"/>
      <c r="LH1" s="949"/>
      <c r="LI1" s="949"/>
      <c r="LJ1" s="949"/>
      <c r="LK1" s="949"/>
      <c r="LL1" s="949"/>
      <c r="LM1" s="949"/>
      <c r="LN1" s="949"/>
      <c r="LO1" s="949"/>
      <c r="LP1" s="949"/>
      <c r="LQ1" s="949"/>
      <c r="LR1" s="949"/>
      <c r="LS1" s="949"/>
      <c r="LT1" s="949"/>
      <c r="LU1" s="949"/>
      <c r="LV1" s="949"/>
      <c r="LW1" s="949"/>
      <c r="LX1" s="949"/>
      <c r="LY1" s="949"/>
      <c r="LZ1" s="949"/>
      <c r="MA1" s="950"/>
    </row>
    <row r="2" spans="1:339" ht="15.75" x14ac:dyDescent="0.25">
      <c r="H2" s="981" t="s">
        <v>587</v>
      </c>
      <c r="I2" s="981"/>
      <c r="J2" s="981"/>
      <c r="K2" s="981"/>
      <c r="L2" s="981"/>
      <c r="M2" s="981"/>
      <c r="N2" s="981"/>
      <c r="O2" s="981"/>
      <c r="P2" s="981" t="s">
        <v>588</v>
      </c>
      <c r="Q2" s="981"/>
      <c r="R2" s="981"/>
      <c r="S2" s="981"/>
      <c r="T2" s="981"/>
      <c r="U2" s="981"/>
      <c r="V2" s="981"/>
      <c r="W2" s="981"/>
      <c r="X2" s="981" t="s">
        <v>589</v>
      </c>
      <c r="Y2" s="981"/>
      <c r="Z2" s="981"/>
      <c r="AA2" s="981"/>
      <c r="AB2" s="981"/>
      <c r="AC2" s="981"/>
      <c r="AD2" s="981"/>
      <c r="AE2" s="981"/>
      <c r="AF2" s="981" t="s">
        <v>590</v>
      </c>
      <c r="AG2" s="981"/>
      <c r="AH2" s="981"/>
      <c r="AI2" s="981"/>
      <c r="AJ2" s="981"/>
      <c r="AK2" s="981"/>
      <c r="AL2" s="981"/>
      <c r="AM2" s="981"/>
      <c r="AN2" s="981" t="s">
        <v>592</v>
      </c>
      <c r="AO2" s="981"/>
      <c r="AP2" s="981"/>
      <c r="AQ2" s="981"/>
      <c r="AR2" s="981"/>
      <c r="AS2" s="981"/>
      <c r="AT2" s="981"/>
      <c r="AU2" s="981"/>
      <c r="AV2" s="981" t="s">
        <v>591</v>
      </c>
      <c r="AW2" s="981"/>
      <c r="AX2" s="981"/>
      <c r="AY2" s="981"/>
      <c r="AZ2" s="981"/>
      <c r="BA2" s="981"/>
      <c r="BB2" s="981"/>
      <c r="BC2" s="981"/>
      <c r="BD2" s="981" t="s">
        <v>593</v>
      </c>
      <c r="BE2" s="981"/>
      <c r="BF2" s="981"/>
      <c r="BG2" s="981"/>
      <c r="BH2" s="981"/>
      <c r="BI2" s="981"/>
      <c r="BJ2" s="981"/>
      <c r="BK2" s="981"/>
      <c r="BL2" s="981" t="s">
        <v>594</v>
      </c>
      <c r="BM2" s="981"/>
      <c r="BN2" s="981"/>
      <c r="BO2" s="981"/>
      <c r="BP2" s="981"/>
      <c r="BQ2" s="981"/>
      <c r="BR2" s="981"/>
      <c r="BS2" s="981"/>
      <c r="BT2" s="981" t="s">
        <v>595</v>
      </c>
      <c r="BU2" s="981"/>
      <c r="BV2" s="981"/>
      <c r="BW2" s="981"/>
      <c r="BX2" s="981"/>
      <c r="BY2" s="973"/>
      <c r="BZ2" s="957"/>
      <c r="CA2" s="957"/>
      <c r="CB2" s="957"/>
      <c r="CC2" s="957"/>
      <c r="CD2" s="958"/>
      <c r="CE2" s="296"/>
      <c r="CF2" s="296"/>
      <c r="CG2" s="968" t="s">
        <v>587</v>
      </c>
      <c r="CH2" s="968"/>
      <c r="CI2" s="968"/>
      <c r="CJ2" s="968"/>
      <c r="CK2" s="968"/>
      <c r="CL2" s="968"/>
      <c r="CM2" s="296"/>
      <c r="CN2" s="296"/>
      <c r="CO2" s="968" t="s">
        <v>588</v>
      </c>
      <c r="CP2" s="968"/>
      <c r="CQ2" s="968"/>
      <c r="CR2" s="968"/>
      <c r="CS2" s="968"/>
      <c r="CT2" s="968"/>
      <c r="CU2" s="296"/>
      <c r="CV2" s="296"/>
      <c r="CW2" s="968" t="s">
        <v>599</v>
      </c>
      <c r="CX2" s="968"/>
      <c r="CY2" s="968"/>
      <c r="CZ2" s="968"/>
      <c r="DA2" s="968"/>
      <c r="DB2" s="968"/>
      <c r="DC2" s="296"/>
      <c r="DD2" s="296"/>
      <c r="DE2" s="968" t="s">
        <v>600</v>
      </c>
      <c r="DF2" s="968"/>
      <c r="DG2" s="968"/>
      <c r="DH2" s="968"/>
      <c r="DI2" s="968"/>
      <c r="DJ2" s="968"/>
      <c r="DK2" s="296"/>
      <c r="DL2" s="296"/>
      <c r="DM2" s="968" t="s">
        <v>592</v>
      </c>
      <c r="DN2" s="968"/>
      <c r="DO2" s="968"/>
      <c r="DP2" s="968"/>
      <c r="DQ2" s="968"/>
      <c r="DR2" s="968"/>
      <c r="DS2" s="296"/>
      <c r="DT2" s="296"/>
      <c r="DU2" s="968" t="s">
        <v>601</v>
      </c>
      <c r="DV2" s="968"/>
      <c r="DW2" s="968"/>
      <c r="DX2" s="968"/>
      <c r="DY2" s="968"/>
      <c r="DZ2" s="968"/>
      <c r="EA2" s="296"/>
      <c r="EB2" s="296"/>
      <c r="EC2" s="968" t="s">
        <v>602</v>
      </c>
      <c r="ED2" s="968"/>
      <c r="EE2" s="968"/>
      <c r="EF2" s="968"/>
      <c r="EG2" s="968"/>
      <c r="EH2" s="968"/>
      <c r="EI2" s="296"/>
      <c r="EJ2" s="296"/>
      <c r="EK2" s="968" t="s">
        <v>603</v>
      </c>
      <c r="EL2" s="968"/>
      <c r="EM2" s="968"/>
      <c r="EN2" s="968"/>
      <c r="EO2" s="968"/>
      <c r="EP2" s="968"/>
      <c r="EQ2" s="296"/>
      <c r="ER2" s="296"/>
      <c r="ES2" s="968" t="s">
        <v>598</v>
      </c>
      <c r="ET2" s="968"/>
      <c r="EU2" s="968"/>
      <c r="EV2" s="296"/>
      <c r="EW2" s="296"/>
      <c r="EX2" s="969" t="s">
        <v>587</v>
      </c>
      <c r="EY2" s="969"/>
      <c r="EZ2" s="969"/>
      <c r="FA2" s="969"/>
      <c r="FB2" s="969"/>
      <c r="FC2" s="969"/>
      <c r="FD2" s="296"/>
      <c r="FE2" s="296"/>
      <c r="FF2" s="969" t="s">
        <v>588</v>
      </c>
      <c r="FG2" s="969"/>
      <c r="FH2" s="969"/>
      <c r="FI2" s="969"/>
      <c r="FJ2" s="969"/>
      <c r="FK2" s="969"/>
      <c r="FL2" s="296"/>
      <c r="FM2" s="296"/>
      <c r="FN2" s="969" t="s">
        <v>599</v>
      </c>
      <c r="FO2" s="969"/>
      <c r="FP2" s="969"/>
      <c r="FQ2" s="969"/>
      <c r="FR2" s="969"/>
      <c r="FS2" s="969"/>
      <c r="FT2" s="296"/>
      <c r="FU2" s="296"/>
      <c r="FV2" s="969" t="s">
        <v>600</v>
      </c>
      <c r="FW2" s="969"/>
      <c r="FX2" s="969"/>
      <c r="FY2" s="969"/>
      <c r="FZ2" s="969"/>
      <c r="GA2" s="969"/>
      <c r="GB2" s="296"/>
      <c r="GC2" s="296"/>
      <c r="GD2" s="969" t="s">
        <v>592</v>
      </c>
      <c r="GE2" s="969"/>
      <c r="GF2" s="969"/>
      <c r="GG2" s="969"/>
      <c r="GH2" s="969"/>
      <c r="GI2" s="969"/>
      <c r="GJ2" s="296"/>
      <c r="GK2" s="296"/>
      <c r="GL2" s="969" t="s">
        <v>601</v>
      </c>
      <c r="GM2" s="969"/>
      <c r="GN2" s="969"/>
      <c r="GO2" s="969"/>
      <c r="GP2" s="969"/>
      <c r="GQ2" s="969"/>
      <c r="GR2" s="296"/>
      <c r="GS2" s="296"/>
      <c r="GT2" s="969" t="s">
        <v>602</v>
      </c>
      <c r="GU2" s="969"/>
      <c r="GV2" s="969"/>
      <c r="GW2" s="969"/>
      <c r="GX2" s="969"/>
      <c r="GY2" s="969"/>
      <c r="GZ2" s="296"/>
      <c r="HA2" s="296"/>
      <c r="HB2" s="969" t="s">
        <v>603</v>
      </c>
      <c r="HC2" s="969"/>
      <c r="HD2" s="969"/>
      <c r="HE2" s="969"/>
      <c r="HF2" s="969"/>
      <c r="HG2" s="969"/>
      <c r="HH2" s="296"/>
      <c r="HI2" s="296"/>
      <c r="HJ2" s="969" t="s">
        <v>598</v>
      </c>
      <c r="HK2" s="969"/>
      <c r="HL2" s="969"/>
      <c r="HM2" s="989" t="s">
        <v>587</v>
      </c>
      <c r="HN2" s="989"/>
      <c r="HO2" s="989"/>
      <c r="HP2" s="989"/>
      <c r="HQ2" s="989"/>
      <c r="HR2" s="989"/>
      <c r="HS2" s="418"/>
      <c r="HT2" s="418"/>
      <c r="HU2" s="989" t="s">
        <v>588</v>
      </c>
      <c r="HV2" s="989"/>
      <c r="HW2" s="989"/>
      <c r="HX2" s="989"/>
      <c r="HY2" s="989"/>
      <c r="HZ2" s="989"/>
      <c r="IA2" s="418"/>
      <c r="IB2" s="418"/>
      <c r="IC2" s="989" t="s">
        <v>599</v>
      </c>
      <c r="ID2" s="989"/>
      <c r="IE2" s="989"/>
      <c r="IF2" s="989"/>
      <c r="IG2" s="989"/>
      <c r="IH2" s="989"/>
      <c r="II2" s="418"/>
      <c r="IJ2" s="418"/>
      <c r="IK2" s="989" t="s">
        <v>600</v>
      </c>
      <c r="IL2" s="989"/>
      <c r="IM2" s="989"/>
      <c r="IN2" s="989"/>
      <c r="IO2" s="989"/>
      <c r="IP2" s="989"/>
      <c r="IQ2" s="418"/>
      <c r="IR2" s="418"/>
      <c r="IS2" s="989" t="s">
        <v>592</v>
      </c>
      <c r="IT2" s="989"/>
      <c r="IU2" s="989"/>
      <c r="IV2" s="989"/>
      <c r="IW2" s="989"/>
      <c r="IX2" s="989"/>
      <c r="IY2" s="418"/>
      <c r="IZ2" s="418"/>
      <c r="JA2" s="989" t="s">
        <v>601</v>
      </c>
      <c r="JB2" s="989"/>
      <c r="JC2" s="989"/>
      <c r="JD2" s="989"/>
      <c r="JE2" s="989"/>
      <c r="JF2" s="989"/>
      <c r="JG2" s="418"/>
      <c r="JH2" s="418"/>
      <c r="JI2" s="989" t="s">
        <v>602</v>
      </c>
      <c r="JJ2" s="989"/>
      <c r="JK2" s="989"/>
      <c r="JL2" s="989"/>
      <c r="JM2" s="989"/>
      <c r="JN2" s="989"/>
      <c r="JO2" s="418"/>
      <c r="JP2" s="418"/>
      <c r="JQ2" s="989" t="s">
        <v>603</v>
      </c>
      <c r="JR2" s="989"/>
      <c r="JS2" s="989"/>
      <c r="JT2" s="989"/>
      <c r="JU2" s="989"/>
      <c r="JV2" s="989"/>
      <c r="JW2" s="418"/>
      <c r="JX2" s="418"/>
      <c r="JY2" s="989" t="s">
        <v>598</v>
      </c>
      <c r="JZ2" s="989"/>
      <c r="KA2" s="989"/>
      <c r="KC2" s="951" t="s">
        <v>587</v>
      </c>
      <c r="KD2" s="951"/>
      <c r="KE2" s="951"/>
      <c r="KF2" s="951"/>
      <c r="KG2" s="951"/>
      <c r="KH2" s="951"/>
      <c r="KI2" s="951" t="s">
        <v>588</v>
      </c>
      <c r="KJ2" s="951"/>
      <c r="KK2" s="951"/>
      <c r="KL2" s="951"/>
      <c r="KM2" s="951"/>
      <c r="KN2" s="951"/>
      <c r="KO2" s="951" t="s">
        <v>589</v>
      </c>
      <c r="KP2" s="951"/>
      <c r="KQ2" s="951"/>
      <c r="KR2" s="951"/>
      <c r="KS2" s="951"/>
      <c r="KT2" s="951"/>
      <c r="KU2" s="951" t="s">
        <v>590</v>
      </c>
      <c r="KV2" s="951"/>
      <c r="KW2" s="951"/>
      <c r="KX2" s="951"/>
      <c r="KY2" s="951"/>
      <c r="KZ2" s="951"/>
      <c r="LA2" s="951" t="s">
        <v>592</v>
      </c>
      <c r="LB2" s="951"/>
      <c r="LC2" s="951"/>
      <c r="LD2" s="951"/>
      <c r="LE2" s="951"/>
      <c r="LF2" s="951"/>
      <c r="LG2" s="951" t="s">
        <v>591</v>
      </c>
      <c r="LH2" s="951"/>
      <c r="LI2" s="951"/>
      <c r="LJ2" s="951"/>
      <c r="LK2" s="951"/>
      <c r="LL2" s="951"/>
      <c r="LM2" s="951" t="s">
        <v>623</v>
      </c>
      <c r="LN2" s="951"/>
      <c r="LO2" s="951"/>
      <c r="LP2" s="951"/>
      <c r="LQ2" s="951"/>
      <c r="LR2" s="951"/>
      <c r="LS2" s="951" t="s">
        <v>594</v>
      </c>
      <c r="LT2" s="951"/>
      <c r="LU2" s="951"/>
      <c r="LV2" s="951"/>
      <c r="LW2" s="951"/>
      <c r="LX2" s="951"/>
      <c r="LY2" s="951" t="s">
        <v>621</v>
      </c>
      <c r="LZ2" s="951"/>
      <c r="MA2" s="951"/>
    </row>
    <row r="3" spans="1:339" x14ac:dyDescent="0.2">
      <c r="H3" s="974" t="s">
        <v>586</v>
      </c>
      <c r="I3" s="974"/>
      <c r="J3" s="974" t="s">
        <v>224</v>
      </c>
      <c r="K3" s="974"/>
      <c r="L3" s="974"/>
      <c r="M3" s="974" t="s">
        <v>225</v>
      </c>
      <c r="N3" s="974"/>
      <c r="O3" s="974"/>
      <c r="P3" s="974" t="s">
        <v>586</v>
      </c>
      <c r="Q3" s="974"/>
      <c r="R3" s="974" t="s">
        <v>224</v>
      </c>
      <c r="S3" s="974"/>
      <c r="T3" s="974"/>
      <c r="U3" s="974" t="s">
        <v>225</v>
      </c>
      <c r="V3" s="974"/>
      <c r="W3" s="974"/>
      <c r="X3" s="974" t="s">
        <v>586</v>
      </c>
      <c r="Y3" s="974"/>
      <c r="Z3" s="974" t="s">
        <v>224</v>
      </c>
      <c r="AA3" s="974"/>
      <c r="AB3" s="974"/>
      <c r="AC3" s="974" t="s">
        <v>225</v>
      </c>
      <c r="AD3" s="974"/>
      <c r="AE3" s="974"/>
      <c r="AF3" s="974" t="s">
        <v>586</v>
      </c>
      <c r="AG3" s="974"/>
      <c r="AH3" s="974" t="s">
        <v>224</v>
      </c>
      <c r="AI3" s="974"/>
      <c r="AJ3" s="974"/>
      <c r="AK3" s="974" t="s">
        <v>225</v>
      </c>
      <c r="AL3" s="974"/>
      <c r="AM3" s="974"/>
      <c r="AN3" s="974" t="s">
        <v>586</v>
      </c>
      <c r="AO3" s="974"/>
      <c r="AP3" s="974" t="s">
        <v>224</v>
      </c>
      <c r="AQ3" s="974"/>
      <c r="AR3" s="974"/>
      <c r="AS3" s="974" t="s">
        <v>225</v>
      </c>
      <c r="AT3" s="974"/>
      <c r="AU3" s="974"/>
      <c r="AV3" s="974" t="s">
        <v>586</v>
      </c>
      <c r="AW3" s="974"/>
      <c r="AX3" s="974" t="s">
        <v>224</v>
      </c>
      <c r="AY3" s="974"/>
      <c r="AZ3" s="974"/>
      <c r="BA3" s="974" t="s">
        <v>225</v>
      </c>
      <c r="BB3" s="974"/>
      <c r="BC3" s="974"/>
      <c r="BD3" s="974" t="s">
        <v>586</v>
      </c>
      <c r="BE3" s="974"/>
      <c r="BF3" s="974" t="s">
        <v>224</v>
      </c>
      <c r="BG3" s="974"/>
      <c r="BH3" s="974"/>
      <c r="BI3" s="974" t="s">
        <v>225</v>
      </c>
      <c r="BJ3" s="974"/>
      <c r="BK3" s="974"/>
      <c r="BL3" s="974" t="s">
        <v>586</v>
      </c>
      <c r="BM3" s="974"/>
      <c r="BN3" s="974" t="s">
        <v>224</v>
      </c>
      <c r="BO3" s="974"/>
      <c r="BP3" s="974"/>
      <c r="BQ3" s="974" t="s">
        <v>225</v>
      </c>
      <c r="BR3" s="974"/>
      <c r="BS3" s="974"/>
      <c r="BT3" s="974" t="s">
        <v>586</v>
      </c>
      <c r="BU3" s="974"/>
      <c r="BV3" s="974" t="s">
        <v>225</v>
      </c>
      <c r="BW3" s="974"/>
      <c r="BX3" s="974"/>
      <c r="BY3" s="972" t="s">
        <v>224</v>
      </c>
      <c r="BZ3" s="972"/>
      <c r="CA3" s="972"/>
      <c r="CB3" s="972" t="s">
        <v>225</v>
      </c>
      <c r="CC3" s="972"/>
      <c r="CD3" s="972"/>
      <c r="CE3" s="297"/>
      <c r="CF3" s="297"/>
      <c r="CG3" s="970" t="s">
        <v>224</v>
      </c>
      <c r="CH3" s="970"/>
      <c r="CI3" s="970"/>
      <c r="CJ3" s="980" t="s">
        <v>225</v>
      </c>
      <c r="CK3" s="970"/>
      <c r="CL3" s="970"/>
      <c r="CM3" s="297"/>
      <c r="CN3" s="297"/>
      <c r="CO3" s="970" t="s">
        <v>224</v>
      </c>
      <c r="CP3" s="970"/>
      <c r="CQ3" s="970"/>
      <c r="CR3" s="980" t="s">
        <v>225</v>
      </c>
      <c r="CS3" s="970"/>
      <c r="CT3" s="970"/>
      <c r="CU3" s="297"/>
      <c r="CV3" s="297"/>
      <c r="CW3" s="970" t="s">
        <v>224</v>
      </c>
      <c r="CX3" s="970"/>
      <c r="CY3" s="970"/>
      <c r="CZ3" s="980" t="s">
        <v>225</v>
      </c>
      <c r="DA3" s="970"/>
      <c r="DB3" s="970"/>
      <c r="DC3" s="297"/>
      <c r="DD3" s="297"/>
      <c r="DE3" s="970" t="s">
        <v>224</v>
      </c>
      <c r="DF3" s="970"/>
      <c r="DG3" s="970"/>
      <c r="DH3" s="980" t="s">
        <v>225</v>
      </c>
      <c r="DI3" s="970"/>
      <c r="DJ3" s="970"/>
      <c r="DK3" s="297"/>
      <c r="DL3" s="297"/>
      <c r="DM3" s="970" t="s">
        <v>224</v>
      </c>
      <c r="DN3" s="970"/>
      <c r="DO3" s="970"/>
      <c r="DP3" s="980" t="s">
        <v>225</v>
      </c>
      <c r="DQ3" s="970"/>
      <c r="DR3" s="970"/>
      <c r="DS3" s="297"/>
      <c r="DT3" s="297"/>
      <c r="DU3" s="970" t="s">
        <v>224</v>
      </c>
      <c r="DV3" s="970"/>
      <c r="DW3" s="970"/>
      <c r="DX3" s="980" t="s">
        <v>225</v>
      </c>
      <c r="DY3" s="970"/>
      <c r="DZ3" s="970"/>
      <c r="EA3" s="297"/>
      <c r="EB3" s="297"/>
      <c r="EC3" s="970" t="s">
        <v>224</v>
      </c>
      <c r="ED3" s="970"/>
      <c r="EE3" s="970"/>
      <c r="EF3" s="980" t="s">
        <v>225</v>
      </c>
      <c r="EG3" s="970"/>
      <c r="EH3" s="970"/>
      <c r="EI3" s="297"/>
      <c r="EJ3" s="297"/>
      <c r="EK3" s="970" t="s">
        <v>224</v>
      </c>
      <c r="EL3" s="970"/>
      <c r="EM3" s="970"/>
      <c r="EN3" s="980" t="s">
        <v>225</v>
      </c>
      <c r="EO3" s="970"/>
      <c r="EP3" s="970"/>
      <c r="EQ3" s="297"/>
      <c r="ER3" s="297"/>
      <c r="ES3" s="970" t="s">
        <v>225</v>
      </c>
      <c r="ET3" s="970"/>
      <c r="EU3" s="970"/>
      <c r="EV3" s="297"/>
      <c r="EW3" s="297"/>
      <c r="EX3" s="953" t="s">
        <v>224</v>
      </c>
      <c r="EY3" s="953"/>
      <c r="EZ3" s="953"/>
      <c r="FA3" s="952" t="s">
        <v>225</v>
      </c>
      <c r="FB3" s="953"/>
      <c r="FC3" s="953"/>
      <c r="FD3" s="297"/>
      <c r="FE3" s="297"/>
      <c r="FF3" s="953" t="s">
        <v>224</v>
      </c>
      <c r="FG3" s="953"/>
      <c r="FH3" s="953"/>
      <c r="FI3" s="952" t="s">
        <v>225</v>
      </c>
      <c r="FJ3" s="953"/>
      <c r="FK3" s="953"/>
      <c r="FL3" s="297"/>
      <c r="FM3" s="297"/>
      <c r="FN3" s="953" t="s">
        <v>224</v>
      </c>
      <c r="FO3" s="953"/>
      <c r="FP3" s="953"/>
      <c r="FQ3" s="952" t="s">
        <v>225</v>
      </c>
      <c r="FR3" s="953"/>
      <c r="FS3" s="953"/>
      <c r="FT3" s="297"/>
      <c r="FU3" s="297"/>
      <c r="FV3" s="953" t="s">
        <v>224</v>
      </c>
      <c r="FW3" s="953"/>
      <c r="FX3" s="953"/>
      <c r="FY3" s="952" t="s">
        <v>225</v>
      </c>
      <c r="FZ3" s="953"/>
      <c r="GA3" s="953"/>
      <c r="GB3" s="297"/>
      <c r="GC3" s="297"/>
      <c r="GD3" s="953" t="s">
        <v>224</v>
      </c>
      <c r="GE3" s="953"/>
      <c r="GF3" s="953"/>
      <c r="GG3" s="952" t="s">
        <v>225</v>
      </c>
      <c r="GH3" s="953"/>
      <c r="GI3" s="953"/>
      <c r="GJ3" s="297"/>
      <c r="GK3" s="297"/>
      <c r="GL3" s="953" t="s">
        <v>224</v>
      </c>
      <c r="GM3" s="953"/>
      <c r="GN3" s="953"/>
      <c r="GO3" s="952" t="s">
        <v>225</v>
      </c>
      <c r="GP3" s="953"/>
      <c r="GQ3" s="953"/>
      <c r="GR3" s="297"/>
      <c r="GS3" s="297"/>
      <c r="GT3" s="953" t="s">
        <v>224</v>
      </c>
      <c r="GU3" s="953"/>
      <c r="GV3" s="953"/>
      <c r="GW3" s="952" t="s">
        <v>225</v>
      </c>
      <c r="GX3" s="953"/>
      <c r="GY3" s="953"/>
      <c r="GZ3" s="297"/>
      <c r="HA3" s="297"/>
      <c r="HB3" s="953" t="s">
        <v>224</v>
      </c>
      <c r="HC3" s="953"/>
      <c r="HD3" s="953"/>
      <c r="HE3" s="952" t="s">
        <v>225</v>
      </c>
      <c r="HF3" s="953"/>
      <c r="HG3" s="953"/>
      <c r="HH3" s="297"/>
      <c r="HI3" s="297"/>
      <c r="HJ3" s="953" t="s">
        <v>225</v>
      </c>
      <c r="HK3" s="953"/>
      <c r="HL3" s="953"/>
      <c r="HM3" s="991" t="s">
        <v>224</v>
      </c>
      <c r="HN3" s="991"/>
      <c r="HO3" s="991"/>
      <c r="HP3" s="990" t="s">
        <v>225</v>
      </c>
      <c r="HQ3" s="991"/>
      <c r="HR3" s="991"/>
      <c r="HS3" s="419"/>
      <c r="HT3" s="419"/>
      <c r="HU3" s="991" t="s">
        <v>224</v>
      </c>
      <c r="HV3" s="991"/>
      <c r="HW3" s="991"/>
      <c r="HX3" s="990" t="s">
        <v>225</v>
      </c>
      <c r="HY3" s="991"/>
      <c r="HZ3" s="991"/>
      <c r="IA3" s="419"/>
      <c r="IB3" s="419"/>
      <c r="IC3" s="991" t="s">
        <v>224</v>
      </c>
      <c r="ID3" s="991"/>
      <c r="IE3" s="991"/>
      <c r="IF3" s="990" t="s">
        <v>225</v>
      </c>
      <c r="IG3" s="991"/>
      <c r="IH3" s="991"/>
      <c r="II3" s="419"/>
      <c r="IJ3" s="419"/>
      <c r="IK3" s="991" t="s">
        <v>224</v>
      </c>
      <c r="IL3" s="991"/>
      <c r="IM3" s="991"/>
      <c r="IN3" s="990" t="s">
        <v>225</v>
      </c>
      <c r="IO3" s="991"/>
      <c r="IP3" s="991"/>
      <c r="IQ3" s="419"/>
      <c r="IR3" s="419"/>
      <c r="IS3" s="991" t="s">
        <v>224</v>
      </c>
      <c r="IT3" s="991"/>
      <c r="IU3" s="991"/>
      <c r="IV3" s="990" t="s">
        <v>225</v>
      </c>
      <c r="IW3" s="991"/>
      <c r="IX3" s="991"/>
      <c r="IY3" s="419"/>
      <c r="IZ3" s="419"/>
      <c r="JA3" s="991" t="s">
        <v>224</v>
      </c>
      <c r="JB3" s="991"/>
      <c r="JC3" s="991"/>
      <c r="JD3" s="990" t="s">
        <v>225</v>
      </c>
      <c r="JE3" s="991"/>
      <c r="JF3" s="991"/>
      <c r="JG3" s="419"/>
      <c r="JH3" s="419"/>
      <c r="JI3" s="991" t="s">
        <v>224</v>
      </c>
      <c r="JJ3" s="991"/>
      <c r="JK3" s="991"/>
      <c r="JL3" s="990" t="s">
        <v>225</v>
      </c>
      <c r="JM3" s="991"/>
      <c r="JN3" s="991"/>
      <c r="JO3" s="419"/>
      <c r="JP3" s="419"/>
      <c r="JQ3" s="991" t="s">
        <v>224</v>
      </c>
      <c r="JR3" s="991"/>
      <c r="JS3" s="991"/>
      <c r="JT3" s="990" t="s">
        <v>225</v>
      </c>
      <c r="JU3" s="991"/>
      <c r="JV3" s="991"/>
      <c r="JW3" s="419"/>
      <c r="JX3" s="419"/>
      <c r="JY3" s="991" t="s">
        <v>225</v>
      </c>
      <c r="JZ3" s="991"/>
      <c r="KA3" s="991"/>
      <c r="KC3" s="948" t="s">
        <v>224</v>
      </c>
      <c r="KD3" s="948"/>
      <c r="KE3" s="948"/>
      <c r="KF3" s="948" t="s">
        <v>225</v>
      </c>
      <c r="KG3" s="948"/>
      <c r="KH3" s="948"/>
      <c r="KI3" s="948" t="s">
        <v>224</v>
      </c>
      <c r="KJ3" s="948"/>
      <c r="KK3" s="948"/>
      <c r="KL3" s="948" t="s">
        <v>225</v>
      </c>
      <c r="KM3" s="948"/>
      <c r="KN3" s="948"/>
      <c r="KO3" s="948" t="s">
        <v>224</v>
      </c>
      <c r="KP3" s="948"/>
      <c r="KQ3" s="948"/>
      <c r="KR3" s="948" t="s">
        <v>225</v>
      </c>
      <c r="KS3" s="948"/>
      <c r="KT3" s="948"/>
      <c r="KU3" s="948" t="s">
        <v>224</v>
      </c>
      <c r="KV3" s="948"/>
      <c r="KW3" s="948"/>
      <c r="KX3" s="948" t="s">
        <v>225</v>
      </c>
      <c r="KY3" s="948"/>
      <c r="KZ3" s="948"/>
      <c r="LA3" s="948" t="s">
        <v>224</v>
      </c>
      <c r="LB3" s="948"/>
      <c r="LC3" s="948"/>
      <c r="LD3" s="948" t="s">
        <v>225</v>
      </c>
      <c r="LE3" s="948"/>
      <c r="LF3" s="948"/>
      <c r="LG3" s="948" t="s">
        <v>224</v>
      </c>
      <c r="LH3" s="948"/>
      <c r="LI3" s="948"/>
      <c r="LJ3" s="948" t="s">
        <v>225</v>
      </c>
      <c r="LK3" s="948"/>
      <c r="LL3" s="948"/>
      <c r="LM3" s="948" t="s">
        <v>224</v>
      </c>
      <c r="LN3" s="948"/>
      <c r="LO3" s="948"/>
      <c r="LP3" s="948" t="s">
        <v>225</v>
      </c>
      <c r="LQ3" s="948"/>
      <c r="LR3" s="948"/>
      <c r="LS3" s="948" t="s">
        <v>224</v>
      </c>
      <c r="LT3" s="948"/>
      <c r="LU3" s="948"/>
      <c r="LV3" s="948" t="s">
        <v>225</v>
      </c>
      <c r="LW3" s="948"/>
      <c r="LX3" s="948"/>
      <c r="LY3" s="948" t="s">
        <v>225</v>
      </c>
      <c r="LZ3" s="948"/>
      <c r="MA3" s="948"/>
    </row>
    <row r="4" spans="1:339" ht="24" x14ac:dyDescent="0.2">
      <c r="A4" s="314" t="s">
        <v>297</v>
      </c>
      <c r="B4" s="315" t="s">
        <v>608</v>
      </c>
      <c r="C4" s="315" t="s">
        <v>607</v>
      </c>
      <c r="D4" s="315" t="s">
        <v>606</v>
      </c>
      <c r="E4" s="316" t="s">
        <v>304</v>
      </c>
      <c r="F4" s="316" t="s">
        <v>305</v>
      </c>
      <c r="G4" s="317" t="s">
        <v>295</v>
      </c>
      <c r="H4" s="318" t="s">
        <v>288</v>
      </c>
      <c r="I4" s="319" t="s">
        <v>289</v>
      </c>
      <c r="J4" s="320" t="s">
        <v>537</v>
      </c>
      <c r="K4" s="320" t="s">
        <v>538</v>
      </c>
      <c r="L4" s="320" t="s">
        <v>539</v>
      </c>
      <c r="M4" s="320" t="s">
        <v>537</v>
      </c>
      <c r="N4" s="320" t="s">
        <v>538</v>
      </c>
      <c r="O4" s="321" t="s">
        <v>539</v>
      </c>
      <c r="P4" s="318" t="s">
        <v>288</v>
      </c>
      <c r="Q4" s="319" t="s">
        <v>289</v>
      </c>
      <c r="R4" s="320" t="s">
        <v>537</v>
      </c>
      <c r="S4" s="320" t="s">
        <v>538</v>
      </c>
      <c r="T4" s="320" t="s">
        <v>539</v>
      </c>
      <c r="U4" s="320" t="s">
        <v>537</v>
      </c>
      <c r="V4" s="320" t="s">
        <v>538</v>
      </c>
      <c r="W4" s="321" t="s">
        <v>539</v>
      </c>
      <c r="X4" s="318" t="s">
        <v>288</v>
      </c>
      <c r="Y4" s="319" t="s">
        <v>289</v>
      </c>
      <c r="Z4" s="320" t="s">
        <v>537</v>
      </c>
      <c r="AA4" s="320" t="s">
        <v>538</v>
      </c>
      <c r="AB4" s="320" t="s">
        <v>539</v>
      </c>
      <c r="AC4" s="320" t="s">
        <v>537</v>
      </c>
      <c r="AD4" s="320" t="s">
        <v>538</v>
      </c>
      <c r="AE4" s="321" t="s">
        <v>539</v>
      </c>
      <c r="AF4" s="318" t="s">
        <v>288</v>
      </c>
      <c r="AG4" s="319" t="s">
        <v>289</v>
      </c>
      <c r="AH4" s="320" t="s">
        <v>537</v>
      </c>
      <c r="AI4" s="320" t="s">
        <v>538</v>
      </c>
      <c r="AJ4" s="320" t="s">
        <v>539</v>
      </c>
      <c r="AK4" s="320" t="s">
        <v>537</v>
      </c>
      <c r="AL4" s="320" t="s">
        <v>538</v>
      </c>
      <c r="AM4" s="321" t="s">
        <v>539</v>
      </c>
      <c r="AN4" s="318" t="s">
        <v>288</v>
      </c>
      <c r="AO4" s="319" t="s">
        <v>289</v>
      </c>
      <c r="AP4" s="320" t="s">
        <v>537</v>
      </c>
      <c r="AQ4" s="320" t="s">
        <v>538</v>
      </c>
      <c r="AR4" s="320" t="s">
        <v>539</v>
      </c>
      <c r="AS4" s="320" t="s">
        <v>537</v>
      </c>
      <c r="AT4" s="320" t="s">
        <v>538</v>
      </c>
      <c r="AU4" s="321" t="s">
        <v>539</v>
      </c>
      <c r="AV4" s="318" t="s">
        <v>288</v>
      </c>
      <c r="AW4" s="319" t="s">
        <v>289</v>
      </c>
      <c r="AX4" s="320" t="s">
        <v>537</v>
      </c>
      <c r="AY4" s="320" t="s">
        <v>538</v>
      </c>
      <c r="AZ4" s="320" t="s">
        <v>539</v>
      </c>
      <c r="BA4" s="320" t="s">
        <v>537</v>
      </c>
      <c r="BB4" s="320" t="s">
        <v>538</v>
      </c>
      <c r="BC4" s="321" t="s">
        <v>539</v>
      </c>
      <c r="BD4" s="318" t="s">
        <v>288</v>
      </c>
      <c r="BE4" s="319" t="s">
        <v>289</v>
      </c>
      <c r="BF4" s="320" t="s">
        <v>537</v>
      </c>
      <c r="BG4" s="320" t="s">
        <v>538</v>
      </c>
      <c r="BH4" s="320" t="s">
        <v>539</v>
      </c>
      <c r="BI4" s="320" t="s">
        <v>537</v>
      </c>
      <c r="BJ4" s="320" t="s">
        <v>538</v>
      </c>
      <c r="BK4" s="321" t="s">
        <v>539</v>
      </c>
      <c r="BL4" s="318" t="s">
        <v>288</v>
      </c>
      <c r="BM4" s="319" t="s">
        <v>289</v>
      </c>
      <c r="BN4" s="320" t="s">
        <v>537</v>
      </c>
      <c r="BO4" s="320" t="s">
        <v>538</v>
      </c>
      <c r="BP4" s="320" t="s">
        <v>539</v>
      </c>
      <c r="BQ4" s="320" t="s">
        <v>537</v>
      </c>
      <c r="BR4" s="320" t="s">
        <v>538</v>
      </c>
      <c r="BS4" s="321" t="s">
        <v>539</v>
      </c>
      <c r="BT4" s="318" t="s">
        <v>288</v>
      </c>
      <c r="BU4" s="319" t="s">
        <v>289</v>
      </c>
      <c r="BV4" s="320" t="s">
        <v>537</v>
      </c>
      <c r="BW4" s="320" t="s">
        <v>538</v>
      </c>
      <c r="BX4" s="321" t="s">
        <v>539</v>
      </c>
      <c r="BY4" s="322" t="s">
        <v>537</v>
      </c>
      <c r="BZ4" s="322" t="s">
        <v>538</v>
      </c>
      <c r="CA4" s="322" t="s">
        <v>539</v>
      </c>
      <c r="CB4" s="322" t="s">
        <v>537</v>
      </c>
      <c r="CC4" s="322" t="s">
        <v>538</v>
      </c>
      <c r="CD4" s="323" t="s">
        <v>539</v>
      </c>
      <c r="CE4" s="298"/>
      <c r="CF4" s="298"/>
      <c r="CG4" s="324" t="s">
        <v>537</v>
      </c>
      <c r="CH4" s="325" t="s">
        <v>538</v>
      </c>
      <c r="CI4" s="326" t="s">
        <v>539</v>
      </c>
      <c r="CJ4" s="327" t="s">
        <v>537</v>
      </c>
      <c r="CK4" s="325" t="s">
        <v>538</v>
      </c>
      <c r="CL4" s="326" t="s">
        <v>539</v>
      </c>
      <c r="CM4" s="298"/>
      <c r="CN4" s="298"/>
      <c r="CO4" s="324" t="s">
        <v>537</v>
      </c>
      <c r="CP4" s="325" t="s">
        <v>538</v>
      </c>
      <c r="CQ4" s="326" t="s">
        <v>539</v>
      </c>
      <c r="CR4" s="327" t="s">
        <v>537</v>
      </c>
      <c r="CS4" s="325" t="s">
        <v>538</v>
      </c>
      <c r="CT4" s="326" t="s">
        <v>539</v>
      </c>
      <c r="CU4" s="298"/>
      <c r="CV4" s="298"/>
      <c r="CW4" s="324" t="s">
        <v>537</v>
      </c>
      <c r="CX4" s="325" t="s">
        <v>538</v>
      </c>
      <c r="CY4" s="326" t="s">
        <v>539</v>
      </c>
      <c r="CZ4" s="327" t="s">
        <v>537</v>
      </c>
      <c r="DA4" s="325" t="s">
        <v>538</v>
      </c>
      <c r="DB4" s="326" t="s">
        <v>539</v>
      </c>
      <c r="DC4" s="298"/>
      <c r="DD4" s="298"/>
      <c r="DE4" s="324" t="s">
        <v>537</v>
      </c>
      <c r="DF4" s="325" t="s">
        <v>538</v>
      </c>
      <c r="DG4" s="326" t="s">
        <v>539</v>
      </c>
      <c r="DH4" s="327" t="s">
        <v>537</v>
      </c>
      <c r="DI4" s="325" t="s">
        <v>538</v>
      </c>
      <c r="DJ4" s="326" t="s">
        <v>539</v>
      </c>
      <c r="DK4" s="298"/>
      <c r="DL4" s="298"/>
      <c r="DM4" s="324" t="s">
        <v>537</v>
      </c>
      <c r="DN4" s="325" t="s">
        <v>538</v>
      </c>
      <c r="DO4" s="326" t="s">
        <v>539</v>
      </c>
      <c r="DP4" s="327" t="s">
        <v>537</v>
      </c>
      <c r="DQ4" s="325" t="s">
        <v>538</v>
      </c>
      <c r="DR4" s="326" t="s">
        <v>539</v>
      </c>
      <c r="DS4" s="298"/>
      <c r="DT4" s="298"/>
      <c r="DU4" s="324" t="s">
        <v>537</v>
      </c>
      <c r="DV4" s="325" t="s">
        <v>538</v>
      </c>
      <c r="DW4" s="326" t="s">
        <v>539</v>
      </c>
      <c r="DX4" s="327" t="s">
        <v>537</v>
      </c>
      <c r="DY4" s="325" t="s">
        <v>538</v>
      </c>
      <c r="DZ4" s="326" t="s">
        <v>539</v>
      </c>
      <c r="EA4" s="298"/>
      <c r="EB4" s="298"/>
      <c r="EC4" s="324" t="s">
        <v>537</v>
      </c>
      <c r="ED4" s="325" t="s">
        <v>538</v>
      </c>
      <c r="EE4" s="326" t="s">
        <v>539</v>
      </c>
      <c r="EF4" s="327" t="s">
        <v>537</v>
      </c>
      <c r="EG4" s="325" t="s">
        <v>538</v>
      </c>
      <c r="EH4" s="326" t="s">
        <v>539</v>
      </c>
      <c r="EI4" s="298"/>
      <c r="EJ4" s="298"/>
      <c r="EK4" s="324" t="s">
        <v>537</v>
      </c>
      <c r="EL4" s="325" t="s">
        <v>538</v>
      </c>
      <c r="EM4" s="326" t="s">
        <v>539</v>
      </c>
      <c r="EN4" s="327" t="s">
        <v>537</v>
      </c>
      <c r="EO4" s="325" t="s">
        <v>538</v>
      </c>
      <c r="EP4" s="326" t="s">
        <v>539</v>
      </c>
      <c r="EQ4" s="298"/>
      <c r="ER4" s="298"/>
      <c r="ES4" s="324" t="s">
        <v>537</v>
      </c>
      <c r="ET4" s="325" t="s">
        <v>538</v>
      </c>
      <c r="EU4" s="326" t="s">
        <v>539</v>
      </c>
      <c r="EV4" s="298"/>
      <c r="EW4" s="298"/>
      <c r="EX4" s="328" t="s">
        <v>537</v>
      </c>
      <c r="EY4" s="329" t="s">
        <v>538</v>
      </c>
      <c r="EZ4" s="330" t="s">
        <v>539</v>
      </c>
      <c r="FA4" s="331" t="s">
        <v>537</v>
      </c>
      <c r="FB4" s="329" t="s">
        <v>538</v>
      </c>
      <c r="FC4" s="330" t="s">
        <v>539</v>
      </c>
      <c r="FD4" s="298"/>
      <c r="FE4" s="298"/>
      <c r="FF4" s="328" t="s">
        <v>537</v>
      </c>
      <c r="FG4" s="329" t="s">
        <v>538</v>
      </c>
      <c r="FH4" s="330" t="s">
        <v>539</v>
      </c>
      <c r="FI4" s="331" t="s">
        <v>537</v>
      </c>
      <c r="FJ4" s="329" t="s">
        <v>538</v>
      </c>
      <c r="FK4" s="330" t="s">
        <v>539</v>
      </c>
      <c r="FL4" s="298"/>
      <c r="FM4" s="298"/>
      <c r="FN4" s="328" t="s">
        <v>537</v>
      </c>
      <c r="FO4" s="329" t="s">
        <v>538</v>
      </c>
      <c r="FP4" s="330" t="s">
        <v>539</v>
      </c>
      <c r="FQ4" s="331" t="s">
        <v>537</v>
      </c>
      <c r="FR4" s="329" t="s">
        <v>538</v>
      </c>
      <c r="FS4" s="330" t="s">
        <v>539</v>
      </c>
      <c r="FT4" s="298"/>
      <c r="FU4" s="298"/>
      <c r="FV4" s="328" t="s">
        <v>537</v>
      </c>
      <c r="FW4" s="329" t="s">
        <v>538</v>
      </c>
      <c r="FX4" s="330" t="s">
        <v>539</v>
      </c>
      <c r="FY4" s="331" t="s">
        <v>537</v>
      </c>
      <c r="FZ4" s="329" t="s">
        <v>538</v>
      </c>
      <c r="GA4" s="330" t="s">
        <v>539</v>
      </c>
      <c r="GB4" s="298"/>
      <c r="GC4" s="298"/>
      <c r="GD4" s="328" t="s">
        <v>537</v>
      </c>
      <c r="GE4" s="329" t="s">
        <v>538</v>
      </c>
      <c r="GF4" s="330" t="s">
        <v>539</v>
      </c>
      <c r="GG4" s="331" t="s">
        <v>537</v>
      </c>
      <c r="GH4" s="329" t="s">
        <v>538</v>
      </c>
      <c r="GI4" s="330" t="s">
        <v>539</v>
      </c>
      <c r="GJ4" s="298"/>
      <c r="GK4" s="298"/>
      <c r="GL4" s="328" t="s">
        <v>537</v>
      </c>
      <c r="GM4" s="329" t="s">
        <v>538</v>
      </c>
      <c r="GN4" s="330" t="s">
        <v>539</v>
      </c>
      <c r="GO4" s="331" t="s">
        <v>537</v>
      </c>
      <c r="GP4" s="329" t="s">
        <v>538</v>
      </c>
      <c r="GQ4" s="330" t="s">
        <v>539</v>
      </c>
      <c r="GR4" s="298"/>
      <c r="GS4" s="298"/>
      <c r="GT4" s="328" t="s">
        <v>537</v>
      </c>
      <c r="GU4" s="329" t="s">
        <v>538</v>
      </c>
      <c r="GV4" s="330" t="s">
        <v>539</v>
      </c>
      <c r="GW4" s="331" t="s">
        <v>537</v>
      </c>
      <c r="GX4" s="329" t="s">
        <v>538</v>
      </c>
      <c r="GY4" s="330" t="s">
        <v>539</v>
      </c>
      <c r="GZ4" s="298"/>
      <c r="HA4" s="298"/>
      <c r="HB4" s="328" t="s">
        <v>537</v>
      </c>
      <c r="HC4" s="329" t="s">
        <v>538</v>
      </c>
      <c r="HD4" s="330" t="s">
        <v>539</v>
      </c>
      <c r="HE4" s="331" t="s">
        <v>537</v>
      </c>
      <c r="HF4" s="329" t="s">
        <v>538</v>
      </c>
      <c r="HG4" s="330" t="s">
        <v>539</v>
      </c>
      <c r="HH4" s="298"/>
      <c r="HI4" s="298"/>
      <c r="HJ4" s="328" t="s">
        <v>537</v>
      </c>
      <c r="HK4" s="329" t="s">
        <v>538</v>
      </c>
      <c r="HL4" s="330" t="s">
        <v>539</v>
      </c>
      <c r="HM4" s="420" t="s">
        <v>537</v>
      </c>
      <c r="HN4" s="421" t="s">
        <v>538</v>
      </c>
      <c r="HO4" s="422" t="s">
        <v>539</v>
      </c>
      <c r="HP4" s="423" t="s">
        <v>537</v>
      </c>
      <c r="HQ4" s="421" t="s">
        <v>538</v>
      </c>
      <c r="HR4" s="422" t="s">
        <v>539</v>
      </c>
      <c r="HS4" s="424"/>
      <c r="HT4" s="424"/>
      <c r="HU4" s="420" t="s">
        <v>537</v>
      </c>
      <c r="HV4" s="421" t="s">
        <v>538</v>
      </c>
      <c r="HW4" s="422" t="s">
        <v>539</v>
      </c>
      <c r="HX4" s="423" t="s">
        <v>537</v>
      </c>
      <c r="HY4" s="421" t="s">
        <v>538</v>
      </c>
      <c r="HZ4" s="422" t="s">
        <v>539</v>
      </c>
      <c r="IA4" s="424"/>
      <c r="IB4" s="424"/>
      <c r="IC4" s="420" t="s">
        <v>537</v>
      </c>
      <c r="ID4" s="421" t="s">
        <v>538</v>
      </c>
      <c r="IE4" s="422" t="s">
        <v>539</v>
      </c>
      <c r="IF4" s="423" t="s">
        <v>537</v>
      </c>
      <c r="IG4" s="421" t="s">
        <v>538</v>
      </c>
      <c r="IH4" s="422" t="s">
        <v>539</v>
      </c>
      <c r="II4" s="424"/>
      <c r="IJ4" s="424"/>
      <c r="IK4" s="420" t="s">
        <v>537</v>
      </c>
      <c r="IL4" s="421" t="s">
        <v>538</v>
      </c>
      <c r="IM4" s="422" t="s">
        <v>539</v>
      </c>
      <c r="IN4" s="423" t="s">
        <v>537</v>
      </c>
      <c r="IO4" s="421" t="s">
        <v>538</v>
      </c>
      <c r="IP4" s="422" t="s">
        <v>539</v>
      </c>
      <c r="IQ4" s="424"/>
      <c r="IR4" s="424"/>
      <c r="IS4" s="420" t="s">
        <v>537</v>
      </c>
      <c r="IT4" s="421" t="s">
        <v>538</v>
      </c>
      <c r="IU4" s="422" t="s">
        <v>539</v>
      </c>
      <c r="IV4" s="423" t="s">
        <v>537</v>
      </c>
      <c r="IW4" s="421" t="s">
        <v>538</v>
      </c>
      <c r="IX4" s="422" t="s">
        <v>539</v>
      </c>
      <c r="IY4" s="424"/>
      <c r="IZ4" s="424"/>
      <c r="JA4" s="420" t="s">
        <v>537</v>
      </c>
      <c r="JB4" s="421" t="s">
        <v>538</v>
      </c>
      <c r="JC4" s="422" t="s">
        <v>539</v>
      </c>
      <c r="JD4" s="423" t="s">
        <v>537</v>
      </c>
      <c r="JE4" s="421" t="s">
        <v>538</v>
      </c>
      <c r="JF4" s="422" t="s">
        <v>539</v>
      </c>
      <c r="JG4" s="424"/>
      <c r="JH4" s="424"/>
      <c r="JI4" s="420" t="s">
        <v>537</v>
      </c>
      <c r="JJ4" s="421" t="s">
        <v>538</v>
      </c>
      <c r="JK4" s="422" t="s">
        <v>539</v>
      </c>
      <c r="JL4" s="423" t="s">
        <v>537</v>
      </c>
      <c r="JM4" s="421" t="s">
        <v>538</v>
      </c>
      <c r="JN4" s="422" t="s">
        <v>539</v>
      </c>
      <c r="JO4" s="424"/>
      <c r="JP4" s="424"/>
      <c r="JQ4" s="420" t="s">
        <v>537</v>
      </c>
      <c r="JR4" s="421" t="s">
        <v>538</v>
      </c>
      <c r="JS4" s="422" t="s">
        <v>539</v>
      </c>
      <c r="JT4" s="423" t="s">
        <v>537</v>
      </c>
      <c r="JU4" s="421" t="s">
        <v>538</v>
      </c>
      <c r="JV4" s="422" t="s">
        <v>539</v>
      </c>
      <c r="JW4" s="424"/>
      <c r="JX4" s="424"/>
      <c r="JY4" s="420" t="s">
        <v>537</v>
      </c>
      <c r="JZ4" s="421" t="s">
        <v>538</v>
      </c>
      <c r="KA4" s="422" t="s">
        <v>539</v>
      </c>
      <c r="KC4" s="332" t="s">
        <v>537</v>
      </c>
      <c r="KD4" s="332" t="s">
        <v>538</v>
      </c>
      <c r="KE4" s="332" t="s">
        <v>539</v>
      </c>
      <c r="KF4" s="332" t="s">
        <v>537</v>
      </c>
      <c r="KG4" s="332" t="s">
        <v>538</v>
      </c>
      <c r="KH4" s="333" t="s">
        <v>539</v>
      </c>
      <c r="KI4" s="332" t="s">
        <v>537</v>
      </c>
      <c r="KJ4" s="332" t="s">
        <v>538</v>
      </c>
      <c r="KK4" s="332" t="s">
        <v>539</v>
      </c>
      <c r="KL4" s="332" t="s">
        <v>537</v>
      </c>
      <c r="KM4" s="332" t="s">
        <v>538</v>
      </c>
      <c r="KN4" s="333" t="s">
        <v>539</v>
      </c>
      <c r="KO4" s="332" t="s">
        <v>537</v>
      </c>
      <c r="KP4" s="332" t="s">
        <v>538</v>
      </c>
      <c r="KQ4" s="332" t="s">
        <v>539</v>
      </c>
      <c r="KR4" s="332" t="s">
        <v>537</v>
      </c>
      <c r="KS4" s="332" t="s">
        <v>538</v>
      </c>
      <c r="KT4" s="333" t="s">
        <v>539</v>
      </c>
      <c r="KU4" s="332" t="s">
        <v>537</v>
      </c>
      <c r="KV4" s="332" t="s">
        <v>538</v>
      </c>
      <c r="KW4" s="332" t="s">
        <v>539</v>
      </c>
      <c r="KX4" s="332" t="s">
        <v>537</v>
      </c>
      <c r="KY4" s="332" t="s">
        <v>538</v>
      </c>
      <c r="KZ4" s="333" t="s">
        <v>539</v>
      </c>
      <c r="LA4" s="332" t="s">
        <v>537</v>
      </c>
      <c r="LB4" s="332" t="s">
        <v>538</v>
      </c>
      <c r="LC4" s="332" t="s">
        <v>539</v>
      </c>
      <c r="LD4" s="332" t="s">
        <v>537</v>
      </c>
      <c r="LE4" s="332" t="s">
        <v>538</v>
      </c>
      <c r="LF4" s="333" t="s">
        <v>539</v>
      </c>
      <c r="LG4" s="332" t="s">
        <v>537</v>
      </c>
      <c r="LH4" s="332" t="s">
        <v>538</v>
      </c>
      <c r="LI4" s="332" t="s">
        <v>539</v>
      </c>
      <c r="LJ4" s="332" t="s">
        <v>537</v>
      </c>
      <c r="LK4" s="332" t="s">
        <v>538</v>
      </c>
      <c r="LL4" s="333" t="s">
        <v>539</v>
      </c>
      <c r="LM4" s="332" t="s">
        <v>537</v>
      </c>
      <c r="LN4" s="332" t="s">
        <v>538</v>
      </c>
      <c r="LO4" s="332" t="s">
        <v>539</v>
      </c>
      <c r="LP4" s="332" t="s">
        <v>537</v>
      </c>
      <c r="LQ4" s="332" t="s">
        <v>538</v>
      </c>
      <c r="LR4" s="333" t="s">
        <v>539</v>
      </c>
      <c r="LS4" s="332" t="s">
        <v>537</v>
      </c>
      <c r="LT4" s="332" t="s">
        <v>538</v>
      </c>
      <c r="LU4" s="332" t="s">
        <v>539</v>
      </c>
      <c r="LV4" s="332" t="s">
        <v>537</v>
      </c>
      <c r="LW4" s="332" t="s">
        <v>538</v>
      </c>
      <c r="LX4" s="333" t="s">
        <v>539</v>
      </c>
      <c r="LY4" s="332" t="s">
        <v>537</v>
      </c>
      <c r="LZ4" s="332" t="s">
        <v>538</v>
      </c>
      <c r="MA4" s="333" t="s">
        <v>539</v>
      </c>
    </row>
    <row r="5" spans="1:339" x14ac:dyDescent="0.2">
      <c r="A5" s="309" t="s">
        <v>204</v>
      </c>
      <c r="B5" s="334">
        <v>0</v>
      </c>
      <c r="C5" s="334">
        <v>0</v>
      </c>
      <c r="D5" s="334" t="s">
        <v>315</v>
      </c>
      <c r="E5" s="334"/>
      <c r="F5" s="335"/>
      <c r="G5" s="336" t="s">
        <v>6</v>
      </c>
      <c r="H5" s="346">
        <f>IF(ISBLANK('Tab4-Adol-KABP-2006'!H5), "",('Tab4-Adol-KABP-2006'!H5))</f>
        <v>2009</v>
      </c>
      <c r="I5" s="347" t="str">
        <f>IF(ISBLANK('Tab4-Adol-KABP-2006'!I5), "",('Tab4-Adol-KABP-2006'!I5))</f>
        <v>2008-2009</v>
      </c>
      <c r="J5" s="412">
        <f>IF(ISBLANK('Tab4-Adol-KABP-2006'!J5), "",('Tab4-Adol-KABP-2006'!J5))</f>
        <v>35.799999999999997</v>
      </c>
      <c r="K5" s="412">
        <f>IF(ISBLANK('Tab4-Adol-KABP-2006'!K5), "",('Tab4-Adol-KABP-2006'!K5))</f>
        <v>36</v>
      </c>
      <c r="L5" s="412">
        <f>IF(ISBLANK('Tab4-Adol-KABP-2006'!L5), "",('Tab4-Adol-KABP-2006'!L5))</f>
        <v>35.9</v>
      </c>
      <c r="M5" s="412">
        <f>IF(ISBLANK('Tab4-Adol-KABP-2006'!M5), "",('Tab4-Adol-KABP-2006'!M5))</f>
        <v>21.2</v>
      </c>
      <c r="N5" s="412">
        <f>IF(ISBLANK('Tab4-Adol-KABP-2006'!N5), "",('Tab4-Adol-KABP-2006'!N5))</f>
        <v>23.4</v>
      </c>
      <c r="O5" s="413">
        <f>IF(ISBLANK('Tab4-Adol-KABP-2006'!O5), "",('Tab4-Adol-KABP-2006'!O5))</f>
        <v>22</v>
      </c>
      <c r="P5" s="346">
        <f>IF(ISBLANK('Tab4-Adol-KABP-2006'!P5), "",('Tab4-Adol-KABP-2006'!P5))</f>
        <v>2009</v>
      </c>
      <c r="Q5" s="347" t="str">
        <f>IF(ISBLANK('Tab4-Adol-KABP-2006'!Q5), "",('Tab4-Adol-KABP-2006'!Q5))</f>
        <v>2008-2009</v>
      </c>
      <c r="R5" s="412">
        <f>IF(ISBLANK('Tab4-Adol-KABP-2006'!R5), "",('Tab4-Adol-KABP-2006'!R5))</f>
        <v>0.6</v>
      </c>
      <c r="S5" s="412">
        <f>IF(ISBLANK('Tab4-Adol-KABP-2006'!S5), "",('Tab4-Adol-KABP-2006'!S5))</f>
        <v>0.4</v>
      </c>
      <c r="T5" s="412">
        <f>IF(ISBLANK('Tab4-Adol-KABP-2006'!T5), "",('Tab4-Adol-KABP-2006'!T5))</f>
        <v>0.5</v>
      </c>
      <c r="U5" s="412">
        <f>IF(ISBLANK('Tab4-Adol-KABP-2006'!U5), "",('Tab4-Adol-KABP-2006'!U5))</f>
        <v>1.4</v>
      </c>
      <c r="V5" s="412">
        <f>IF(ISBLANK('Tab4-Adol-KABP-2006'!V5), "",('Tab4-Adol-KABP-2006'!V5))</f>
        <v>0.8</v>
      </c>
      <c r="W5" s="413">
        <f>IF(ISBLANK('Tab4-Adol-KABP-2006'!W5), "",('Tab4-Adol-KABP-2006'!W5))</f>
        <v>1.2</v>
      </c>
      <c r="X5" s="346">
        <f>IF(ISBLANK('Tab4-Adol-KABP-2006'!X5), "",('Tab4-Adol-KABP-2006'!X5))</f>
        <v>2009</v>
      </c>
      <c r="Y5" s="347" t="str">
        <f>IF(ISBLANK('Tab4-Adol-KABP-2006'!Y5), "",('Tab4-Adol-KABP-2006'!Y5))</f>
        <v>2008-2009</v>
      </c>
      <c r="Z5" s="412">
        <f>IF(ISBLANK('Tab4-Adol-KABP-2006'!Z5), "",('Tab4-Adol-KABP-2006'!Z5))</f>
        <v>0.1</v>
      </c>
      <c r="AA5" s="412">
        <f>IF(ISBLANK('Tab4-Adol-KABP-2006'!AA5), "",('Tab4-Adol-KABP-2006'!AA5))</f>
        <v>0.1</v>
      </c>
      <c r="AB5" s="412">
        <f>IF(ISBLANK('Tab4-Adol-KABP-2006'!AB5), "",('Tab4-Adol-KABP-2006'!AB5))</f>
        <v>0.1</v>
      </c>
      <c r="AC5" s="412">
        <f>IF(ISBLANK('Tab4-Adol-KABP-2006'!AC5), "",('Tab4-Adol-KABP-2006'!AC5))</f>
        <v>1.6</v>
      </c>
      <c r="AD5" s="412">
        <f>IF(ISBLANK('Tab4-Adol-KABP-2006'!AD5), "",('Tab4-Adol-KABP-2006'!AD5))</f>
        <v>14.5</v>
      </c>
      <c r="AE5" s="413">
        <f>IF(ISBLANK('Tab4-Adol-KABP-2006'!AE5), "",('Tab4-Adol-KABP-2006'!AE5))</f>
        <v>6.4</v>
      </c>
      <c r="AF5" s="346">
        <f>IF(ISBLANK('Tab4-Adol-KABP-2006'!AF5), "",('Tab4-Adol-KABP-2006'!AF5))</f>
        <v>2009</v>
      </c>
      <c r="AG5" s="347" t="str">
        <f>IF(ISBLANK('Tab4-Adol-KABP-2006'!AG5), "",('Tab4-Adol-KABP-2006'!AG5))</f>
        <v>2008-2009</v>
      </c>
      <c r="AH5" s="412"/>
      <c r="AI5" s="412"/>
      <c r="AJ5" s="412"/>
      <c r="AK5" s="412"/>
      <c r="AL5" s="412">
        <f>IF(ISBLANK('Tab4-Adol-KABP-2006'!AL5), "",('Tab4-Adol-KABP-2006'!AL5))</f>
        <v>49.8</v>
      </c>
      <c r="AM5" s="413">
        <f>IF(ISBLANK('Tab4-Adol-KABP-2006'!AM5), "",('Tab4-Adol-KABP-2006'!AM5))</f>
        <v>54.9</v>
      </c>
      <c r="AN5" s="346">
        <f>IF(ISBLANK('Tab4-Adol-KABP-2006'!AN5), "",('Tab4-Adol-KABP-2006'!AN5))</f>
        <v>2009</v>
      </c>
      <c r="AO5" s="347" t="str">
        <f>IF(ISBLANK('Tab4-Adol-KABP-2006'!AO5), "",('Tab4-Adol-KABP-2006'!AO5))</f>
        <v>2008-2009</v>
      </c>
      <c r="AP5" s="360">
        <f>IF(ISBLANK('Tab4-Adol-KABP-2006'!AP5), "",('Tab4-Adol-KABP-2006'!AP5))</f>
        <v>54.2</v>
      </c>
      <c r="AQ5" s="360">
        <f>IF(ISBLANK('Tab4-Adol-KABP-2006'!AQ5), "",('Tab4-Adol-KABP-2006'!AQ5))</f>
        <v>29.5</v>
      </c>
      <c r="AR5" s="360">
        <f>IF(ISBLANK('Tab4-Adol-KABP-2006'!AR5), "",('Tab4-Adol-KABP-2006'!AR5))</f>
        <v>36.299999999999997</v>
      </c>
      <c r="AS5" s="360">
        <f>IF(ISBLANK('Tab4-Adol-KABP-2006'!AS5), "",('Tab4-Adol-KABP-2006'!AS5))</f>
        <v>97.2</v>
      </c>
      <c r="AT5" s="360">
        <f>IF(ISBLANK('Tab4-Adol-KABP-2006'!AT5), "",('Tab4-Adol-KABP-2006'!AT5))</f>
        <v>90.9</v>
      </c>
      <c r="AU5" s="361">
        <f>IF(ISBLANK('Tab4-Adol-KABP-2006'!AU5), "",('Tab4-Adol-KABP-2006'!AU5))</f>
        <v>92.9</v>
      </c>
      <c r="AV5" s="346">
        <f>IF(ISBLANK('Tab4-Adol-KABP-2006'!AV5), "",('Tab4-Adol-KABP-2006'!AV5))</f>
        <v>2009</v>
      </c>
      <c r="AW5" s="347" t="str">
        <f>IF(ISBLANK('Tab4-Adol-KABP-2006'!AW5), "",('Tab4-Adol-KABP-2006'!AW5))</f>
        <v>2008-2009</v>
      </c>
      <c r="AX5" s="412">
        <f>IF(ISBLANK('Tab4-Adol-KABP-2006'!AX5), "",('Tab4-Adol-KABP-2006'!AX5))</f>
        <v>20.3</v>
      </c>
      <c r="AY5" s="412">
        <f>IF(ISBLANK('Tab4-Adol-KABP-2006'!AY5), "",('Tab4-Adol-KABP-2006'!AY5))</f>
        <v>28.8</v>
      </c>
      <c r="AZ5" s="412">
        <f>IF(ISBLANK('Tab4-Adol-KABP-2006'!AZ5), "",('Tab4-Adol-KABP-2006'!AZ5))</f>
        <v>25.3</v>
      </c>
      <c r="BA5" s="412">
        <f>IF(ISBLANK('Tab4-Adol-KABP-2006'!BA5), "",('Tab4-Adol-KABP-2006'!BA5))</f>
        <v>55.6</v>
      </c>
      <c r="BB5" s="412">
        <f>IF(ISBLANK('Tab4-Adol-KABP-2006'!BB5), "",('Tab4-Adol-KABP-2006'!BB5))</f>
        <v>54</v>
      </c>
      <c r="BC5" s="413">
        <f>IF(ISBLANK('Tab4-Adol-KABP-2006'!BC5), "",('Tab4-Adol-KABP-2006'!BC5))</f>
        <v>54.5</v>
      </c>
      <c r="BD5" s="346">
        <f>IF(ISBLANK('Tab4-Adol-KABP-2006'!BD5), "",('Tab4-Adol-KABP-2006'!BD5))</f>
        <v>2009</v>
      </c>
      <c r="BE5" s="347" t="str">
        <f>IF(ISBLANK('Tab4-Adol-KABP-2006'!BE5), "",('Tab4-Adol-KABP-2006'!BE5))</f>
        <v>2008-2009</v>
      </c>
      <c r="BF5" s="412">
        <f>IF(ISBLANK('Tab4-Adol-KABP-2006'!BF5), "",('Tab4-Adol-KABP-2006'!BF5))</f>
        <v>0.3</v>
      </c>
      <c r="BG5" s="412">
        <f>IF(ISBLANK('Tab4-Adol-KABP-2006'!BG5), "",('Tab4-Adol-KABP-2006'!BG5))</f>
        <v>0.3</v>
      </c>
      <c r="BH5" s="412">
        <f>IF(ISBLANK('Tab4-Adol-KABP-2006'!BH5), "",('Tab4-Adol-KABP-2006'!BH5))</f>
        <v>0.3</v>
      </c>
      <c r="BI5" s="412">
        <f>IF(ISBLANK('Tab4-Adol-KABP-2006'!BI5), "",('Tab4-Adol-KABP-2006'!BI5))</f>
        <v>0.2</v>
      </c>
      <c r="BJ5" s="412">
        <f>IF(ISBLANK('Tab4-Adol-KABP-2006'!BJ5), "",('Tab4-Adol-KABP-2006'!BJ5))</f>
        <v>1.1000000000000001</v>
      </c>
      <c r="BK5" s="413">
        <f>IF(ISBLANK('Tab4-Adol-KABP-2006'!BK5), "",('Tab4-Adol-KABP-2006'!BK5))</f>
        <v>0.5</v>
      </c>
      <c r="BL5" s="346">
        <f>IF(ISBLANK('Tab4-Adol-KABP-2006'!BL5), "",('Tab4-Adol-KABP-2006'!BL5))</f>
        <v>2009</v>
      </c>
      <c r="BM5" s="347" t="str">
        <f>IF(ISBLANK('Tab4-Adol-KABP-2006'!BM5), "",('Tab4-Adol-KABP-2006'!BM5))</f>
        <v>2008-2009</v>
      </c>
      <c r="BN5" s="412">
        <f>IF(ISBLANK('Tab4-Adol-KABP-2006'!BN5), "",('Tab4-Adol-KABP-2006'!BN5))</f>
        <v>0.5</v>
      </c>
      <c r="BO5" s="412">
        <f>IF(ISBLANK('Tab4-Adol-KABP-2006'!BO5), "",('Tab4-Adol-KABP-2006'!BO5))</f>
        <v>1.7</v>
      </c>
      <c r="BP5" s="412">
        <f>IF(ISBLANK('Tab4-Adol-KABP-2006'!BP5), "",('Tab4-Adol-KABP-2006'!BP5))</f>
        <v>1</v>
      </c>
      <c r="BQ5" s="412">
        <f>IF(ISBLANK('Tab4-Adol-KABP-2006'!BQ5), "",('Tab4-Adol-KABP-2006'!BQ5))</f>
        <v>0.4</v>
      </c>
      <c r="BR5" s="412">
        <f>IF(ISBLANK('Tab4-Adol-KABP-2006'!BR5), "",('Tab4-Adol-KABP-2006'!BR5))</f>
        <v>3.9</v>
      </c>
      <c r="BS5" s="413">
        <f>IF(ISBLANK('Tab4-Adol-KABP-2006'!BS5), "",('Tab4-Adol-KABP-2006'!BS5))</f>
        <v>1.7</v>
      </c>
      <c r="BT5" s="346">
        <f>IF(ISBLANK('Tab4-Adol-KABP-2006'!BT5), "",('Tab4-Adol-KABP-2006'!BT5))</f>
        <v>2009</v>
      </c>
      <c r="BU5" s="347" t="str">
        <f>IF(ISBLANK('Tab4-Adol-KABP-2006'!BU5), "",('Tab4-Adol-KABP-2006'!BU5))</f>
        <v>2008-2009</v>
      </c>
      <c r="BV5" s="412">
        <f>IF(ISBLANK('Tab4-Adol-KABP-2006'!BV5), "",('Tab4-Adol-KABP-2006'!BV5))</f>
        <v>49.9</v>
      </c>
      <c r="BW5" s="412">
        <f>IF(ISBLANK('Tab4-Adol-KABP-2006'!BW5), "",('Tab4-Adol-KABP-2006'!BW5))</f>
        <v>51.1</v>
      </c>
      <c r="BX5" s="413">
        <f>IF(ISBLANK('Tab4-Adol-KABP-2006'!BX5), "",('Tab4-Adol-KABP-2006'!BX5))</f>
        <v>50.5</v>
      </c>
      <c r="BY5" s="339">
        <v>144090</v>
      </c>
      <c r="BZ5" s="340">
        <v>143760</v>
      </c>
      <c r="CA5" s="340">
        <v>287850</v>
      </c>
      <c r="CB5" s="340">
        <v>150272</v>
      </c>
      <c r="CC5" s="340">
        <v>148217</v>
      </c>
      <c r="CD5" s="341">
        <v>298489</v>
      </c>
      <c r="CE5" s="342"/>
      <c r="CF5" s="342"/>
      <c r="CG5" s="286">
        <f t="shared" ref="CG5:CG36" si="0">IF(ISBLANK(J5), "-", (BY5))</f>
        <v>144090</v>
      </c>
      <c r="CH5" s="287">
        <f t="shared" ref="CH5:CH36" si="1">IF(ISBLANK(K5), "-", (BZ5))</f>
        <v>143760</v>
      </c>
      <c r="CI5" s="287">
        <f t="shared" ref="CI5:CI36" si="2">IF(ISBLANK(L5), "-", (CA5))</f>
        <v>287850</v>
      </c>
      <c r="CJ5" s="287">
        <f t="shared" ref="CJ5:CJ36" si="3">IF(ISBLANK(M5), "-", (CB5))</f>
        <v>150272</v>
      </c>
      <c r="CK5" s="287">
        <f t="shared" ref="CK5:CK36" si="4">IF(ISBLANK(N5), "-", (CC5))</f>
        <v>148217</v>
      </c>
      <c r="CL5" s="288">
        <f t="shared" ref="CL5:CL36" si="5">IF(ISBLANK(O5), "-", (CD5))</f>
        <v>298489</v>
      </c>
      <c r="CM5" s="342"/>
      <c r="CN5" s="342"/>
      <c r="CO5" s="286">
        <f t="shared" ref="CO5:CO36" si="6">IF(ISBLANK(R5), "-", (BY5))</f>
        <v>144090</v>
      </c>
      <c r="CP5" s="287">
        <f t="shared" ref="CP5:CP36" si="7">IF(ISBLANK(S5), "-", (BZ5))</f>
        <v>143760</v>
      </c>
      <c r="CQ5" s="287">
        <f t="shared" ref="CQ5:CQ36" si="8">IF(ISBLANK(T5), "-", (CA5))</f>
        <v>287850</v>
      </c>
      <c r="CR5" s="287">
        <f t="shared" ref="CR5:CR36" si="9">IF(ISBLANK(U5), "-", (CB5))</f>
        <v>150272</v>
      </c>
      <c r="CS5" s="287">
        <f t="shared" ref="CS5:CS36" si="10">IF(ISBLANK(V5), "-", (CC5))</f>
        <v>148217</v>
      </c>
      <c r="CT5" s="288">
        <f t="shared" ref="CT5:CT36" si="11">IF(ISBLANK(W5), "-", (CD5))</f>
        <v>298489</v>
      </c>
      <c r="CU5" s="342"/>
      <c r="CV5" s="342"/>
      <c r="CW5" s="286">
        <f t="shared" ref="CW5:CW36" si="12">IF(ISBLANK(Z5), "-", (BY5))</f>
        <v>144090</v>
      </c>
      <c r="CX5" s="287">
        <f t="shared" ref="CX5:CX36" si="13">IF(ISBLANK(AA5), "-", (BZ5))</f>
        <v>143760</v>
      </c>
      <c r="CY5" s="287">
        <f t="shared" ref="CY5:CY36" si="14">IF(ISBLANK(AB5), "-", (CA5))</f>
        <v>287850</v>
      </c>
      <c r="CZ5" s="287">
        <f t="shared" ref="CZ5:CZ36" si="15">IF(ISBLANK(AC5), "-", (CB5))</f>
        <v>150272</v>
      </c>
      <c r="DA5" s="287">
        <f t="shared" ref="DA5:DA36" si="16">IF(ISBLANK(AD5), "-", (CC5))</f>
        <v>148217</v>
      </c>
      <c r="DB5" s="288">
        <f t="shared" ref="DB5:DB36" si="17">IF(ISBLANK(AE5), "-", (CD5))</f>
        <v>298489</v>
      </c>
      <c r="DC5" s="342"/>
      <c r="DD5" s="342"/>
      <c r="DE5" s="286" t="str">
        <f t="shared" ref="DE5:DE36" si="18">IF(ISBLANK(AH5), "-", (BY5))</f>
        <v>-</v>
      </c>
      <c r="DF5" s="287" t="str">
        <f t="shared" ref="DF5:DF36" si="19">IF(ISBLANK(AI5), "-", (BZ5))</f>
        <v>-</v>
      </c>
      <c r="DG5" s="287" t="str">
        <f t="shared" ref="DG5:DG36" si="20">IF(ISBLANK(AJ5), "-", (CA5))</f>
        <v>-</v>
      </c>
      <c r="DH5" s="287" t="str">
        <f t="shared" ref="DH5:DH36" si="21">IF(ISBLANK(AK5), "-", (CB5))</f>
        <v>-</v>
      </c>
      <c r="DI5" s="287">
        <f t="shared" ref="DI5:DI36" si="22">IF(ISBLANK(AL5), "-", (CC5))</f>
        <v>148217</v>
      </c>
      <c r="DJ5" s="288">
        <f t="shared" ref="DJ5:DJ36" si="23">IF(ISBLANK(AM5), "-", (CD5))</f>
        <v>298489</v>
      </c>
      <c r="DK5" s="342"/>
      <c r="DL5" s="342"/>
      <c r="DM5" s="286">
        <f t="shared" ref="DM5:DM36" si="24">IF(ISBLANK(AP5), "-", (BY5))</f>
        <v>144090</v>
      </c>
      <c r="DN5" s="287">
        <f t="shared" ref="DN5:DN36" si="25">IF(ISBLANK(AQ5), "-", (BZ5))</f>
        <v>143760</v>
      </c>
      <c r="DO5" s="287">
        <f t="shared" ref="DO5:DO36" si="26">IF(ISBLANK(AR5), "-", (CA5))</f>
        <v>287850</v>
      </c>
      <c r="DP5" s="287">
        <f t="shared" ref="DP5:DP36" si="27">IF(ISBLANK(AS5), "-", (CB5))</f>
        <v>150272</v>
      </c>
      <c r="DQ5" s="287">
        <f t="shared" ref="DQ5:DQ36" si="28">IF(ISBLANK(AT5), "-", (CC5))</f>
        <v>148217</v>
      </c>
      <c r="DR5" s="288">
        <f t="shared" ref="DR5:DR36" si="29">IF(ISBLANK(AU5), "-", (CD5))</f>
        <v>298489</v>
      </c>
      <c r="DS5" s="342"/>
      <c r="DT5" s="342"/>
      <c r="DU5" s="286">
        <f t="shared" ref="DU5:DU36" si="30">IF(ISBLANK(AX5), "-", (BY5))</f>
        <v>144090</v>
      </c>
      <c r="DV5" s="287">
        <f t="shared" ref="DV5:DV36" si="31">IF(ISBLANK(AY5), "-", (BZ5))</f>
        <v>143760</v>
      </c>
      <c r="DW5" s="287">
        <f t="shared" ref="DW5:DW36" si="32">IF(ISBLANK(AZ5), "-", (CA5))</f>
        <v>287850</v>
      </c>
      <c r="DX5" s="287">
        <f t="shared" ref="DX5:DX36" si="33">IF(ISBLANK(BA5), "-", (CB5))</f>
        <v>150272</v>
      </c>
      <c r="DY5" s="287">
        <f t="shared" ref="DY5:DY36" si="34">IF(ISBLANK(BB5), "-", (CC5))</f>
        <v>148217</v>
      </c>
      <c r="DZ5" s="288">
        <f t="shared" ref="DZ5:DZ36" si="35">IF(ISBLANK(BC5), "-", (CD5))</f>
        <v>298489</v>
      </c>
      <c r="EA5" s="342"/>
      <c r="EB5" s="342"/>
      <c r="EC5" s="286">
        <f t="shared" ref="EC5:EC36" si="36">IF(ISBLANK(BF5), "-", (BY5))</f>
        <v>144090</v>
      </c>
      <c r="ED5" s="287">
        <f t="shared" ref="ED5:ED36" si="37">IF(ISBLANK(BG5), "-", (BZ5))</f>
        <v>143760</v>
      </c>
      <c r="EE5" s="287">
        <f t="shared" ref="EE5:EE36" si="38">IF(ISBLANK(BH5), "-", (CA5))</f>
        <v>287850</v>
      </c>
      <c r="EF5" s="287">
        <f t="shared" ref="EF5:EF36" si="39">IF(ISBLANK(BI5), "-", (CB5))</f>
        <v>150272</v>
      </c>
      <c r="EG5" s="287">
        <f t="shared" ref="EG5:EG36" si="40">IF(ISBLANK(BJ5), "-", (CC5))</f>
        <v>148217</v>
      </c>
      <c r="EH5" s="288">
        <f t="shared" ref="EH5:EH36" si="41">IF(ISBLANK(BK5), "-", (CD5))</f>
        <v>298489</v>
      </c>
      <c r="EI5" s="342"/>
      <c r="EJ5" s="342"/>
      <c r="EK5" s="286">
        <f t="shared" ref="EK5:EK36" si="42">IF(ISBLANK(BN5), "-", (BY5))</f>
        <v>144090</v>
      </c>
      <c r="EL5" s="287">
        <f t="shared" ref="EL5:EL36" si="43">IF(ISBLANK(BO5), "-", (BZ5))</f>
        <v>143760</v>
      </c>
      <c r="EM5" s="287">
        <f t="shared" ref="EM5:EM36" si="44">IF(ISBLANK(BP5), "-", (CA5))</f>
        <v>287850</v>
      </c>
      <c r="EN5" s="287">
        <f t="shared" ref="EN5:EN36" si="45">IF(ISBLANK(BQ5), "-", (CB5))</f>
        <v>150272</v>
      </c>
      <c r="EO5" s="287">
        <f t="shared" ref="EO5:EO36" si="46">IF(ISBLANK(BR5), "-", (CC5))</f>
        <v>148217</v>
      </c>
      <c r="EP5" s="288">
        <f t="shared" ref="EP5:EP36" si="47">IF(ISBLANK(BS5), "-", (CD5))</f>
        <v>298489</v>
      </c>
      <c r="EQ5" s="342"/>
      <c r="ER5" s="342"/>
      <c r="ES5" s="286">
        <f t="shared" ref="ES5:ES36" si="48">IF(ISBLANK(BV5), "-", (CB5))</f>
        <v>150272</v>
      </c>
      <c r="ET5" s="287">
        <f t="shared" ref="ET5:ET36" si="49">IF(ISBLANK(BW5), "-", (CC5))</f>
        <v>148217</v>
      </c>
      <c r="EU5" s="288">
        <f t="shared" ref="EU5:EU36" si="50">IF(ISBLANK(BX5), "-", (CD5))</f>
        <v>298489</v>
      </c>
      <c r="EV5" s="342"/>
      <c r="EW5" s="342"/>
      <c r="EX5" s="302">
        <f t="shared" ref="EX5:EX36" si="51">IF(ISBLANK(J5), "-", (J5/100)*(BY5))</f>
        <v>51584.22</v>
      </c>
      <c r="EY5" s="303">
        <f t="shared" ref="EY5:EY36" si="52">IF(ISBLANK(K5), "-", (K5/100)*(BZ5))</f>
        <v>51753.599999999999</v>
      </c>
      <c r="EZ5" s="303">
        <f t="shared" ref="EZ5:EZ36" si="53">IF(ISBLANK(L5), "-", (L5/100)*(CA5))</f>
        <v>103338.15</v>
      </c>
      <c r="FA5" s="303">
        <f t="shared" ref="FA5:FA36" si="54">IF(ISBLANK(M5), "-", (M5/100)*(CB5))</f>
        <v>31857.664000000001</v>
      </c>
      <c r="FB5" s="303">
        <f t="shared" ref="FB5:FB36" si="55">IF(ISBLANK(N5), "-", (N5/100)*(CC5))</f>
        <v>34682.777999999998</v>
      </c>
      <c r="FC5" s="304">
        <f t="shared" ref="FC5:FC36" si="56">IF(ISBLANK(O5), "-", (O5/100)*(CD5))</f>
        <v>65667.58</v>
      </c>
      <c r="FD5" s="342"/>
      <c r="FE5" s="342"/>
      <c r="FF5" s="302">
        <f t="shared" ref="FF5:FF36" si="57">IF(ISBLANK(R5), "-", (R5/100)*(BY5))</f>
        <v>864.54</v>
      </c>
      <c r="FG5" s="303">
        <f t="shared" ref="FG5:FG36" si="58">IF(ISBLANK(S5), "-", (S5/100)*(BZ5))</f>
        <v>575.04</v>
      </c>
      <c r="FH5" s="303">
        <f t="shared" ref="FH5:FH36" si="59">IF(ISBLANK(T5), "-", (T5/100)*(CA5))</f>
        <v>1439.25</v>
      </c>
      <c r="FI5" s="303">
        <f t="shared" ref="FI5:FI36" si="60">IF(ISBLANK(U5), "-", (U5/100)*(CB5))</f>
        <v>2103.808</v>
      </c>
      <c r="FJ5" s="303">
        <f t="shared" ref="FJ5:FJ36" si="61">IF(ISBLANK(V5), "-", (V5/100)*(CC5))</f>
        <v>1185.7360000000001</v>
      </c>
      <c r="FK5" s="304">
        <f t="shared" ref="FK5:FK36" si="62">IF(ISBLANK(W5), "-", (W5/100)*(CD5))</f>
        <v>3581.8679999999999</v>
      </c>
      <c r="FL5" s="342"/>
      <c r="FM5" s="342"/>
      <c r="FN5" s="302">
        <f t="shared" ref="FN5:FN36" si="63">IF(ISBLANK(Z5), "-", (Z5/100)*(BY5))</f>
        <v>144.09</v>
      </c>
      <c r="FO5" s="303">
        <f t="shared" ref="FO5:FO36" si="64">IF(ISBLANK(AA5), "-", (AA5/100)*(BZ5))</f>
        <v>143.76</v>
      </c>
      <c r="FP5" s="303">
        <f t="shared" ref="FP5:FP36" si="65">IF(ISBLANK(AB5), "-", (AB5/100)*(CA5))</f>
        <v>287.85000000000002</v>
      </c>
      <c r="FQ5" s="303">
        <f t="shared" ref="FQ5:FQ36" si="66">IF(ISBLANK(AC5), "-", (AC5/100)*(CB5))</f>
        <v>2404.3519999999999</v>
      </c>
      <c r="FR5" s="303">
        <f t="shared" ref="FR5:FR36" si="67">IF(ISBLANK(AD5), "-", (AD5/100)*(CC5))</f>
        <v>21491.465</v>
      </c>
      <c r="FS5" s="304">
        <f t="shared" ref="FS5:FS36" si="68">IF(ISBLANK(AE5), "-", (AE5/100)*(CD5))</f>
        <v>19103.296000000002</v>
      </c>
      <c r="FT5" s="342"/>
      <c r="FU5" s="342"/>
      <c r="FV5" s="302" t="str">
        <f t="shared" ref="FV5:FV36" si="69">IF(ISBLANK(AH5), "-", (AH5/100)*(BY5))</f>
        <v>-</v>
      </c>
      <c r="FW5" s="303" t="str">
        <f t="shared" ref="FW5:FW36" si="70">IF(ISBLANK(AI5), "-", (AI5/100)*(BZ5))</f>
        <v>-</v>
      </c>
      <c r="FX5" s="303" t="str">
        <f t="shared" ref="FX5:FX36" si="71">IF(ISBLANK(AJ5), "-", (AJ5/100)*(CA5))</f>
        <v>-</v>
      </c>
      <c r="FY5" s="303" t="str">
        <f t="shared" ref="FY5:FY36" si="72">IF(ISBLANK(AK5), "-", (AK5/100)*(CB5))</f>
        <v>-</v>
      </c>
      <c r="FZ5" s="303">
        <f t="shared" ref="FZ5:FZ36" si="73">IF(ISBLANK(AL5), "-", (AL5/100)*(CC5))</f>
        <v>73812.066000000006</v>
      </c>
      <c r="GA5" s="304">
        <f t="shared" ref="GA5:GA36" si="74">IF(ISBLANK(AM5), "-", (AM5/100)*(CD5))</f>
        <v>163870.46099999998</v>
      </c>
      <c r="GB5" s="342"/>
      <c r="GC5" s="342"/>
      <c r="GD5" s="302">
        <f t="shared" ref="GD5:GD36" si="75">IF(ISBLANK(AP5), "-", (AP5/100)*(BY5))</f>
        <v>78096.78</v>
      </c>
      <c r="GE5" s="303">
        <f t="shared" ref="GE5:GE36" si="76">IF(ISBLANK(AQ5), "-", (AQ5/100)*(BZ5))</f>
        <v>42409.2</v>
      </c>
      <c r="GF5" s="303">
        <f t="shared" ref="GF5:GF36" si="77">IF(ISBLANK(AR5), "-", (AR5/100)*(CA5))</f>
        <v>104489.55</v>
      </c>
      <c r="GG5" s="303">
        <f t="shared" ref="GG5:GG36" si="78">IF(ISBLANK(AS5), "-", (AS5/100)*(CB5))</f>
        <v>146064.38399999999</v>
      </c>
      <c r="GH5" s="303">
        <f t="shared" ref="GH5:GH36" si="79">IF(ISBLANK(AT5), "-", (AT5/100)*(CC5))</f>
        <v>134729.253</v>
      </c>
      <c r="GI5" s="304">
        <f t="shared" ref="GI5:GI36" si="80">IF(ISBLANK(AU5), "-", (AU5/100)*(CD5))</f>
        <v>277296.28100000002</v>
      </c>
      <c r="GJ5" s="342"/>
      <c r="GK5" s="342"/>
      <c r="GL5" s="302">
        <f t="shared" ref="GL5:GL36" si="81">IF(ISBLANK(AX5), "-", (AX5/100)*(BY5))</f>
        <v>29250.27</v>
      </c>
      <c r="GM5" s="303">
        <f t="shared" ref="GM5:GM36" si="82">IF(ISBLANK(AY5), "-", (AY5/100)*(BZ5))</f>
        <v>41402.880000000005</v>
      </c>
      <c r="GN5" s="303">
        <f t="shared" ref="GN5:GN36" si="83">IF(ISBLANK(AZ5), "-", (AZ5/100)*(CA5))</f>
        <v>72826.05</v>
      </c>
      <c r="GO5" s="303">
        <f t="shared" ref="GO5:GO36" si="84">IF(ISBLANK(BA5), "-", (BA5/100)*(CB5))</f>
        <v>83551.232000000004</v>
      </c>
      <c r="GP5" s="303">
        <f t="shared" ref="GP5:GP36" si="85">IF(ISBLANK(BB5), "-", (BB5/100)*(CC5))</f>
        <v>80037.180000000008</v>
      </c>
      <c r="GQ5" s="304">
        <f t="shared" ref="GQ5:GQ36" si="86">IF(ISBLANK(BC5), "-", (BC5/100)*(CD5))</f>
        <v>162676.505</v>
      </c>
      <c r="GR5" s="342"/>
      <c r="GS5" s="342"/>
      <c r="GT5" s="302">
        <f t="shared" ref="GT5:GT36" si="87">IF(ISBLANK(BF5), "-", (BF5/100)*(BY5))</f>
        <v>432.27</v>
      </c>
      <c r="GU5" s="303">
        <f t="shared" ref="GU5:GU36" si="88">IF(ISBLANK(BG5), "-", (BG5/100)*(BZ5))</f>
        <v>431.28000000000003</v>
      </c>
      <c r="GV5" s="303">
        <f t="shared" ref="GV5:GV36" si="89">IF(ISBLANK(BH5), "-", (BH5/100)*(CA5))</f>
        <v>863.55000000000007</v>
      </c>
      <c r="GW5" s="303">
        <f t="shared" ref="GW5:GW36" si="90">IF(ISBLANK(BI5), "-", (BI5/100)*(CB5))</f>
        <v>300.54399999999998</v>
      </c>
      <c r="GX5" s="303">
        <f t="shared" ref="GX5:GX36" si="91">IF(ISBLANK(BJ5), "-", (BJ5/100)*(CC5))</f>
        <v>1630.3870000000002</v>
      </c>
      <c r="GY5" s="304">
        <f t="shared" ref="GY5:GY36" si="92">IF(ISBLANK(BK5), "-", (BK5/100)*(CD5))</f>
        <v>1492.4449999999999</v>
      </c>
      <c r="GZ5" s="342"/>
      <c r="HA5" s="342"/>
      <c r="HB5" s="302">
        <f t="shared" ref="HB5:HB36" si="93">IF(ISBLANK(BN5), "-", (BN5/100)*(BY5))</f>
        <v>720.45</v>
      </c>
      <c r="HC5" s="303">
        <f t="shared" ref="HC5:HC36" si="94">IF(ISBLANK(BO5), "-", (BO5/100)*(BZ5))</f>
        <v>2443.92</v>
      </c>
      <c r="HD5" s="303">
        <f t="shared" ref="HD5:HD36" si="95">IF(ISBLANK(BP5), "-", (BP5/100)*(CA5))</f>
        <v>2878.5</v>
      </c>
      <c r="HE5" s="303">
        <f t="shared" ref="HE5:HE36" si="96">IF(ISBLANK(BQ5), "-", (BQ5/100)*(CB5))</f>
        <v>601.08799999999997</v>
      </c>
      <c r="HF5" s="303">
        <f t="shared" ref="HF5:HF36" si="97">IF(ISBLANK(BR5), "-", (BR5/100)*(CC5))</f>
        <v>5780.4629999999997</v>
      </c>
      <c r="HG5" s="304">
        <f t="shared" ref="HG5:HG36" si="98">IF(ISBLANK(BS5), "-", (BS5/100)*(CD5))</f>
        <v>5074.3130000000001</v>
      </c>
      <c r="HH5" s="342"/>
      <c r="HI5" s="342"/>
      <c r="HJ5" s="302">
        <f t="shared" ref="HJ5:HJ36" si="99">IF(ISBLANK(BV5), "-", (BV5/100)*(CB5))</f>
        <v>74985.728000000003</v>
      </c>
      <c r="HK5" s="303">
        <f t="shared" ref="HK5:HK36" si="100">IF(ISBLANK(BW5), "-", (BW5/100)*(CC5))</f>
        <v>75738.887000000002</v>
      </c>
      <c r="HL5" s="304">
        <f t="shared" ref="HL5:HL36" si="101">IF(ISBLANK(BX5), "-", (BX5/100)*(CD5))</f>
        <v>150736.94500000001</v>
      </c>
      <c r="HM5" s="425">
        <f t="shared" ref="HM5:HR20" si="102">IF(ISNUMBER(J5),1,"-")</f>
        <v>1</v>
      </c>
      <c r="HN5" s="426">
        <f t="shared" si="102"/>
        <v>1</v>
      </c>
      <c r="HO5" s="426">
        <f t="shared" si="102"/>
        <v>1</v>
      </c>
      <c r="HP5" s="426">
        <f t="shared" si="102"/>
        <v>1</v>
      </c>
      <c r="HQ5" s="426">
        <f t="shared" si="102"/>
        <v>1</v>
      </c>
      <c r="HR5" s="427">
        <f t="shared" si="102"/>
        <v>1</v>
      </c>
      <c r="HS5" s="449"/>
      <c r="HT5" s="449"/>
      <c r="HU5" s="425">
        <f t="shared" ref="HU5:HZ20" si="103">IF(ISNUMBER(R5),1,"-")</f>
        <v>1</v>
      </c>
      <c r="HV5" s="426">
        <f t="shared" si="103"/>
        <v>1</v>
      </c>
      <c r="HW5" s="426">
        <f t="shared" si="103"/>
        <v>1</v>
      </c>
      <c r="HX5" s="426">
        <f t="shared" si="103"/>
        <v>1</v>
      </c>
      <c r="HY5" s="426">
        <f t="shared" si="103"/>
        <v>1</v>
      </c>
      <c r="HZ5" s="427">
        <f t="shared" si="103"/>
        <v>1</v>
      </c>
      <c r="IA5" s="449"/>
      <c r="IB5" s="449"/>
      <c r="IC5" s="425">
        <f t="shared" ref="IC5:IH20" si="104">IF(ISNUMBER(Z5),1,"-")</f>
        <v>1</v>
      </c>
      <c r="ID5" s="426">
        <f t="shared" si="104"/>
        <v>1</v>
      </c>
      <c r="IE5" s="426">
        <f t="shared" si="104"/>
        <v>1</v>
      </c>
      <c r="IF5" s="426">
        <f t="shared" si="104"/>
        <v>1</v>
      </c>
      <c r="IG5" s="426">
        <f t="shared" si="104"/>
        <v>1</v>
      </c>
      <c r="IH5" s="427">
        <f t="shared" si="104"/>
        <v>1</v>
      </c>
      <c r="II5" s="449"/>
      <c r="IJ5" s="449"/>
      <c r="IK5" s="425" t="str">
        <f t="shared" ref="IK5:IP20" si="105">IF(ISNUMBER(AH5),1,"-")</f>
        <v>-</v>
      </c>
      <c r="IL5" s="426" t="str">
        <f t="shared" si="105"/>
        <v>-</v>
      </c>
      <c r="IM5" s="426" t="str">
        <f t="shared" si="105"/>
        <v>-</v>
      </c>
      <c r="IN5" s="426" t="str">
        <f t="shared" si="105"/>
        <v>-</v>
      </c>
      <c r="IO5" s="426">
        <f t="shared" si="105"/>
        <v>1</v>
      </c>
      <c r="IP5" s="427">
        <f t="shared" si="105"/>
        <v>1</v>
      </c>
      <c r="IQ5" s="449"/>
      <c r="IR5" s="449"/>
      <c r="IS5" s="425">
        <f t="shared" ref="IS5:IX20" si="106">IF(ISNUMBER(AP5),1,"-")</f>
        <v>1</v>
      </c>
      <c r="IT5" s="426">
        <f t="shared" si="106"/>
        <v>1</v>
      </c>
      <c r="IU5" s="426">
        <f t="shared" si="106"/>
        <v>1</v>
      </c>
      <c r="IV5" s="426">
        <f t="shared" si="106"/>
        <v>1</v>
      </c>
      <c r="IW5" s="426">
        <f t="shared" si="106"/>
        <v>1</v>
      </c>
      <c r="IX5" s="427">
        <f t="shared" si="106"/>
        <v>1</v>
      </c>
      <c r="IY5" s="449"/>
      <c r="IZ5" s="449"/>
      <c r="JA5" s="425">
        <f t="shared" ref="JA5:JF20" si="107">IF(ISNUMBER(AX5),1,"-")</f>
        <v>1</v>
      </c>
      <c r="JB5" s="426">
        <f t="shared" si="107"/>
        <v>1</v>
      </c>
      <c r="JC5" s="426">
        <f t="shared" si="107"/>
        <v>1</v>
      </c>
      <c r="JD5" s="426">
        <f t="shared" si="107"/>
        <v>1</v>
      </c>
      <c r="JE5" s="426">
        <f t="shared" si="107"/>
        <v>1</v>
      </c>
      <c r="JF5" s="427">
        <f t="shared" si="107"/>
        <v>1</v>
      </c>
      <c r="JG5" s="449"/>
      <c r="JH5" s="449"/>
      <c r="JI5" s="425">
        <f t="shared" ref="JI5:JN20" si="108">IF(ISNUMBER(BF5),1,"-")</f>
        <v>1</v>
      </c>
      <c r="JJ5" s="426">
        <f t="shared" si="108"/>
        <v>1</v>
      </c>
      <c r="JK5" s="426">
        <f t="shared" si="108"/>
        <v>1</v>
      </c>
      <c r="JL5" s="426">
        <f t="shared" si="108"/>
        <v>1</v>
      </c>
      <c r="JM5" s="426">
        <f t="shared" si="108"/>
        <v>1</v>
      </c>
      <c r="JN5" s="427">
        <f t="shared" si="108"/>
        <v>1</v>
      </c>
      <c r="JO5" s="449"/>
      <c r="JP5" s="449"/>
      <c r="JQ5" s="425">
        <f t="shared" ref="JQ5:JV20" si="109">IF(ISNUMBER(BN5),1,"-")</f>
        <v>1</v>
      </c>
      <c r="JR5" s="426">
        <f t="shared" si="109"/>
        <v>1</v>
      </c>
      <c r="JS5" s="426">
        <f t="shared" si="109"/>
        <v>1</v>
      </c>
      <c r="JT5" s="426">
        <f t="shared" si="109"/>
        <v>1</v>
      </c>
      <c r="JU5" s="426">
        <f t="shared" si="109"/>
        <v>1</v>
      </c>
      <c r="JV5" s="427">
        <f t="shared" si="109"/>
        <v>1</v>
      </c>
      <c r="JW5" s="449"/>
      <c r="JX5" s="449"/>
      <c r="JY5" s="425">
        <f>IF(ISNUMBER(BV5),1,"-")</f>
        <v>1</v>
      </c>
      <c r="JZ5" s="426">
        <f>IF(ISNUMBER(BW5),1,"-")</f>
        <v>1</v>
      </c>
      <c r="KA5" s="427">
        <f>IF(ISNUMBER(BX5),1,"-")</f>
        <v>1</v>
      </c>
      <c r="KB5" s="334"/>
      <c r="KC5" s="354" t="str">
        <f>IF(ISBLANK('Tab4-Adol-KABP-2006'!KC5),"",('Tab4-Adol-KABP-2006'!KC5))</f>
        <v/>
      </c>
      <c r="KD5" s="354" t="str">
        <f>IF(ISBLANK('Tab4-Adol-KABP-2006'!KD5),"",('Tab4-Adol-KABP-2006'!KD5))</f>
        <v/>
      </c>
      <c r="KE5" s="354" t="str">
        <f>IF(ISBLANK('Tab4-Adol-KABP-2006'!KE5),"",('Tab4-Adol-KABP-2006'!KE5))</f>
        <v/>
      </c>
      <c r="KF5" s="354" t="str">
        <f>IF(ISBLANK('Tab4-Adol-KABP-2006'!KF5),"",('Tab4-Adol-KABP-2006'!KF5))</f>
        <v/>
      </c>
      <c r="KG5" s="354" t="str">
        <f>IF(ISBLANK('Tab4-Adol-KABP-2006'!KG5),"",('Tab4-Adol-KABP-2006'!KG5))</f>
        <v/>
      </c>
      <c r="KH5" s="354" t="str">
        <f>IF(ISBLANK('Tab4-Adol-KABP-2006'!KH5),"",('Tab4-Adol-KABP-2006'!KH5))</f>
        <v/>
      </c>
      <c r="KI5" s="354" t="str">
        <f>IF(ISBLANK('Tab4-Adol-KABP-2006'!KI5),"",('Tab4-Adol-KABP-2006'!KI5))</f>
        <v/>
      </c>
      <c r="KJ5" s="354" t="str">
        <f>IF(ISBLANK('Tab4-Adol-KABP-2006'!KJ5),"",('Tab4-Adol-KABP-2006'!KJ5))</f>
        <v/>
      </c>
      <c r="KK5" s="354" t="str">
        <f>IF(ISBLANK('Tab4-Adol-KABP-2006'!KK5),"",('Tab4-Adol-KABP-2006'!KK5))</f>
        <v/>
      </c>
      <c r="KL5" s="354" t="str">
        <f>IF(ISBLANK('Tab4-Adol-KABP-2006'!KL5),"",('Tab4-Adol-KABP-2006'!KL5))</f>
        <v/>
      </c>
      <c r="KM5" s="354" t="str">
        <f>IF(ISBLANK('Tab4-Adol-KABP-2006'!KM5),"",('Tab4-Adol-KABP-2006'!KM5))</f>
        <v/>
      </c>
      <c r="KN5" s="354" t="str">
        <f>IF(ISBLANK('Tab4-Adol-KABP-2006'!KN5),"",('Tab4-Adol-KABP-2006'!KN5))</f>
        <v/>
      </c>
      <c r="KO5" s="354" t="str">
        <f>IF(ISBLANK('Tab4-Adol-KABP-2006'!KO5),"",('Tab4-Adol-KABP-2006'!KO5))</f>
        <v/>
      </c>
      <c r="KP5" s="354" t="str">
        <f>IF(ISBLANK('Tab4-Adol-KABP-2006'!KP5),"",('Tab4-Adol-KABP-2006'!KP5))</f>
        <v/>
      </c>
      <c r="KQ5" s="354" t="str">
        <f>IF(ISBLANK('Tab4-Adol-KABP-2006'!KQ5),"",('Tab4-Adol-KABP-2006'!KQ5))</f>
        <v/>
      </c>
      <c r="KR5" s="354" t="str">
        <f>IF(ISBLANK('Tab4-Adol-KABP-2006'!KR5),"",('Tab4-Adol-KABP-2006'!KR5))</f>
        <v/>
      </c>
      <c r="KS5" s="354" t="str">
        <f>IF(ISBLANK('Tab4-Adol-KABP-2006'!KS5),"",('Tab4-Adol-KABP-2006'!KS5))</f>
        <v/>
      </c>
      <c r="KT5" s="354" t="str">
        <f>IF(ISBLANK('Tab4-Adol-KABP-2006'!KT5),"",('Tab4-Adol-KABP-2006'!KT5))</f>
        <v/>
      </c>
      <c r="KU5" s="354" t="str">
        <f>IF(ISBLANK('Tab4-Adol-KABP-2006'!KU5),"",('Tab4-Adol-KABP-2006'!KU5))</f>
        <v/>
      </c>
      <c r="KV5" s="354" t="str">
        <f>IF(ISBLANK('Tab4-Adol-KABP-2006'!KV5),"",('Tab4-Adol-KABP-2006'!KV5))</f>
        <v/>
      </c>
      <c r="KW5" s="354" t="str">
        <f>IF(ISBLANK('Tab4-Adol-KABP-2006'!KW5),"",('Tab4-Adol-KABP-2006'!KW5))</f>
        <v/>
      </c>
      <c r="KX5" s="354" t="str">
        <f>IF(ISBLANK('Tab4-Adol-KABP-2006'!KX5),"",('Tab4-Adol-KABP-2006'!KX5))</f>
        <v>less than 25 cases</v>
      </c>
      <c r="KY5" s="354" t="str">
        <f>IF(ISBLANK('Tab4-Adol-KABP-2006'!KY5),"",('Tab4-Adol-KABP-2006'!KY5))</f>
        <v/>
      </c>
      <c r="KZ5" s="354" t="str">
        <f>IF(ISBLANK('Tab4-Adol-KABP-2006'!KZ5),"",('Tab4-Adol-KABP-2006'!KZ5))</f>
        <v/>
      </c>
      <c r="LA5" s="354" t="str">
        <f>IF(ISBLANK('Tab4-Adol-KABP-2006'!LA5),"",('Tab4-Adol-KABP-2006'!LA5))</f>
        <v/>
      </c>
      <c r="LB5" s="354" t="str">
        <f>IF(ISBLANK('Tab4-Adol-KABP-2006'!LB5),"",('Tab4-Adol-KABP-2006'!LB5))</f>
        <v/>
      </c>
      <c r="LC5" s="354" t="str">
        <f>IF(ISBLANK('Tab4-Adol-KABP-2006'!LC5),"",('Tab4-Adol-KABP-2006'!LC5))</f>
        <v/>
      </c>
      <c r="LD5" s="354" t="str">
        <f>IF(ISBLANK('Tab4-Adol-KABP-2006'!LD5),"",('Tab4-Adol-KABP-2006'!LD5))</f>
        <v/>
      </c>
      <c r="LE5" s="354" t="str">
        <f>IF(ISBLANK('Tab4-Adol-KABP-2006'!LE5),"",('Tab4-Adol-KABP-2006'!LE5))</f>
        <v/>
      </c>
      <c r="LF5" s="354" t="str">
        <f>IF(ISBLANK('Tab4-Adol-KABP-2006'!LF5),"",('Tab4-Adol-KABP-2006'!LF5))</f>
        <v/>
      </c>
      <c r="LG5" s="354" t="str">
        <f>IF(ISBLANK('Tab4-Adol-KABP-2006'!LG5),"",('Tab4-Adol-KABP-2006'!LG5))</f>
        <v/>
      </c>
      <c r="LH5" s="354" t="str">
        <f>IF(ISBLANK('Tab4-Adol-KABP-2006'!LH5),"",('Tab4-Adol-KABP-2006'!LH5))</f>
        <v/>
      </c>
      <c r="LI5" s="354" t="str">
        <f>IF(ISBLANK('Tab4-Adol-KABP-2006'!LI5),"",('Tab4-Adol-KABP-2006'!LI5))</f>
        <v/>
      </c>
      <c r="LJ5" s="354" t="str">
        <f>IF(ISBLANK('Tab4-Adol-KABP-2006'!LJ5),"",('Tab4-Adol-KABP-2006'!LJ5))</f>
        <v/>
      </c>
      <c r="LK5" s="354" t="str">
        <f>IF(ISBLANK('Tab4-Adol-KABP-2006'!LK5),"",('Tab4-Adol-KABP-2006'!LK5))</f>
        <v/>
      </c>
      <c r="LL5" s="354" t="str">
        <f>IF(ISBLANK('Tab4-Adol-KABP-2006'!LL5),"",('Tab4-Adol-KABP-2006'!LL5))</f>
        <v/>
      </c>
      <c r="LM5" s="354" t="str">
        <f>IF(ISBLANK('Tab4-Adol-KABP-2006'!LM5),"",('Tab4-Adol-KABP-2006'!LM5))</f>
        <v/>
      </c>
      <c r="LN5" s="354" t="str">
        <f>IF(ISBLANK('Tab4-Adol-KABP-2006'!LN5),"",('Tab4-Adol-KABP-2006'!LN5))</f>
        <v/>
      </c>
      <c r="LO5" s="354" t="str">
        <f>IF(ISBLANK('Tab4-Adol-KABP-2006'!LO5),"",('Tab4-Adol-KABP-2006'!LO5))</f>
        <v/>
      </c>
      <c r="LP5" s="354" t="str">
        <f>IF(ISBLANK('Tab4-Adol-KABP-2006'!LP5),"",('Tab4-Adol-KABP-2006'!LP5))</f>
        <v/>
      </c>
      <c r="LQ5" s="354" t="str">
        <f>IF(ISBLANK('Tab4-Adol-KABP-2006'!LQ5),"",('Tab4-Adol-KABP-2006'!LQ5))</f>
        <v/>
      </c>
      <c r="LR5" s="354" t="str">
        <f>IF(ISBLANK('Tab4-Adol-KABP-2006'!LR5),"",('Tab4-Adol-KABP-2006'!LR5))</f>
        <v/>
      </c>
      <c r="LS5" s="354" t="str">
        <f>IF(ISBLANK('Tab4-Adol-KABP-2006'!LS5),"",('Tab4-Adol-KABP-2006'!LS5))</f>
        <v/>
      </c>
      <c r="LT5" s="354" t="str">
        <f>IF(ISBLANK('Tab4-Adol-KABP-2006'!LT5),"",('Tab4-Adol-KABP-2006'!LT5))</f>
        <v/>
      </c>
      <c r="LU5" s="354" t="str">
        <f>IF(ISBLANK('Tab4-Adol-KABP-2006'!LU5),"",('Tab4-Adol-KABP-2006'!LU5))</f>
        <v/>
      </c>
      <c r="LV5" s="354" t="str">
        <f>IF(ISBLANK('Tab4-Adol-KABP-2006'!LV5),"",('Tab4-Adol-KABP-2006'!LV5))</f>
        <v/>
      </c>
      <c r="LW5" s="354" t="str">
        <f>IF(ISBLANK('Tab4-Adol-KABP-2006'!LW5),"",('Tab4-Adol-KABP-2006'!LW5))</f>
        <v/>
      </c>
      <c r="LX5" s="354" t="str">
        <f>IF(ISBLANK('Tab4-Adol-KABP-2006'!LX5),"",('Tab4-Adol-KABP-2006'!LX5))</f>
        <v/>
      </c>
      <c r="LY5" s="354" t="str">
        <f>IF(ISBLANK('Tab4-Adol-KABP-2006'!LY5),"",('Tab4-Adol-KABP-2006'!LY5))</f>
        <v/>
      </c>
      <c r="LZ5" s="354" t="str">
        <f>IF(ISBLANK('Tab4-Adol-KABP-2006'!LZ5),"",('Tab4-Adol-KABP-2006'!LZ5))</f>
        <v/>
      </c>
      <c r="MA5" s="354" t="str">
        <f>IF(ISBLANK('Tab4-Adol-KABP-2006'!MA5),"",('Tab4-Adol-KABP-2006'!MA5))</f>
        <v/>
      </c>
    </row>
    <row r="6" spans="1:339" x14ac:dyDescent="0.2">
      <c r="A6" s="310" t="s">
        <v>204</v>
      </c>
      <c r="B6" s="172">
        <v>0</v>
      </c>
      <c r="C6" s="172">
        <v>0</v>
      </c>
      <c r="D6" s="172" t="s">
        <v>335</v>
      </c>
      <c r="E6" s="172">
        <v>1</v>
      </c>
      <c r="F6" s="173"/>
      <c r="G6" s="218" t="s">
        <v>12</v>
      </c>
      <c r="H6" s="348">
        <f>IF(ISBLANK('Tab4-Adol-KABP-2006'!H6), "",('Tab4-Adol-KABP-2006'!H6))</f>
        <v>2010</v>
      </c>
      <c r="I6" s="349">
        <f>IF(ISBLANK('Tab4-Adol-KABP-2006'!I6), "",('Tab4-Adol-KABP-2006'!I6))</f>
        <v>2010</v>
      </c>
      <c r="J6" s="414">
        <f>IF(ISBLANK('Tab4-Adol-KABP-2006'!J6), "",('Tab4-Adol-KABP-2006'!J6))</f>
        <v>10.4</v>
      </c>
      <c r="K6" s="414">
        <f>IF(ISBLANK('Tab4-Adol-KABP-2006'!K6), "",('Tab4-Adol-KABP-2006'!K6))</f>
        <v>20.3</v>
      </c>
      <c r="L6" s="414">
        <f>IF(ISBLANK('Tab4-Adol-KABP-2006'!L6), "",('Tab4-Adol-KABP-2006'!L6))</f>
        <v>15.8</v>
      </c>
      <c r="M6" s="414">
        <f>IF(ISBLANK('Tab4-Adol-KABP-2006'!M6), "",('Tab4-Adol-KABP-2006'!M6))</f>
        <v>3.9</v>
      </c>
      <c r="N6" s="414">
        <f>IF(ISBLANK('Tab4-Adol-KABP-2006'!N6), "",('Tab4-Adol-KABP-2006'!N6))</f>
        <v>12.7</v>
      </c>
      <c r="O6" s="415">
        <f>IF(ISBLANK('Tab4-Adol-KABP-2006'!O6), "",('Tab4-Adol-KABP-2006'!O6))</f>
        <v>8.9</v>
      </c>
      <c r="P6" s="348">
        <f>IF(ISBLANK('Tab4-Adol-KABP-2006'!P6), "",('Tab4-Adol-KABP-2006'!P6))</f>
        <v>2010</v>
      </c>
      <c r="Q6" s="349">
        <f>IF(ISBLANK('Tab4-Adol-KABP-2006'!Q6), "",('Tab4-Adol-KABP-2006'!Q6))</f>
        <v>2010</v>
      </c>
      <c r="R6" s="414"/>
      <c r="S6" s="414"/>
      <c r="T6" s="414"/>
      <c r="U6" s="414">
        <f>IF(ISBLANK('Tab4-Adol-KABP-2006'!U6), "",('Tab4-Adol-KABP-2006'!U6))</f>
        <v>0.4</v>
      </c>
      <c r="V6" s="414">
        <f>IF(ISBLANK('Tab4-Adol-KABP-2006'!V6), "",('Tab4-Adol-KABP-2006'!V6))</f>
        <v>0.7</v>
      </c>
      <c r="W6" s="415">
        <f>IF(ISBLANK('Tab4-Adol-KABP-2006'!W6), "",('Tab4-Adol-KABP-2006'!W6))</f>
        <v>0.6</v>
      </c>
      <c r="X6" s="348">
        <f>IF(ISBLANK('Tab4-Adol-KABP-2006'!X6), "",('Tab4-Adol-KABP-2006'!X6))</f>
        <v>2010</v>
      </c>
      <c r="Y6" s="349">
        <f>IF(ISBLANK('Tab4-Adol-KABP-2006'!Y6), "",('Tab4-Adol-KABP-2006'!Y6))</f>
        <v>2010</v>
      </c>
      <c r="Z6" s="414"/>
      <c r="AA6" s="414"/>
      <c r="AB6" s="414"/>
      <c r="AC6" s="414">
        <f>IF(ISBLANK('Tab4-Adol-KABP-2006'!AC6), "",('Tab4-Adol-KABP-2006'!AC6))</f>
        <v>5.9</v>
      </c>
      <c r="AD6" s="414">
        <f>IF(ISBLANK('Tab4-Adol-KABP-2006'!AD6), "",('Tab4-Adol-KABP-2006'!AD6))</f>
        <v>23.9</v>
      </c>
      <c r="AE6" s="415">
        <f>IF(ISBLANK('Tab4-Adol-KABP-2006'!AE6), "",('Tab4-Adol-KABP-2006'!AE6))</f>
        <v>16.100000000000001</v>
      </c>
      <c r="AF6" s="348">
        <f>IF(ISBLANK('Tab4-Adol-KABP-2006'!AF6), "",('Tab4-Adol-KABP-2006'!AF6))</f>
        <v>2010</v>
      </c>
      <c r="AG6" s="349">
        <f>IF(ISBLANK('Tab4-Adol-KABP-2006'!AG6), "",('Tab4-Adol-KABP-2006'!AG6))</f>
        <v>2010</v>
      </c>
      <c r="AH6" s="414"/>
      <c r="AI6" s="414"/>
      <c r="AJ6" s="414"/>
      <c r="AK6" s="414"/>
      <c r="AL6" s="414">
        <f>IF(ISBLANK('Tab4-Adol-KABP-2006'!AL6), "",('Tab4-Adol-KABP-2006'!AL6))</f>
        <v>85.6</v>
      </c>
      <c r="AM6" s="415">
        <f>IF(ISBLANK('Tab4-Adol-KABP-2006'!AM6), "",('Tab4-Adol-KABP-2006'!AM6))</f>
        <v>85.9</v>
      </c>
      <c r="AN6" s="348">
        <f>IF(ISBLANK('Tab4-Adol-KABP-2006'!AN6), "",('Tab4-Adol-KABP-2006'!AN6))</f>
        <v>2010</v>
      </c>
      <c r="AO6" s="349">
        <f>IF(ISBLANK('Tab4-Adol-KABP-2006'!AO6), "",('Tab4-Adol-KABP-2006'!AO6))</f>
        <v>2010</v>
      </c>
      <c r="AP6" s="362">
        <f>IF(ISBLANK('Tab4-Adol-KABP-2006'!AP6), "",('Tab4-Adol-KABP-2006'!AP6))</f>
        <v>2.6</v>
      </c>
      <c r="AQ6" s="362">
        <f>IF(ISBLANK('Tab4-Adol-KABP-2006'!AQ6), "",('Tab4-Adol-KABP-2006'!AQ6))</f>
        <v>0.4</v>
      </c>
      <c r="AR6" s="362">
        <f>IF(ISBLANK('Tab4-Adol-KABP-2006'!AR6), "",('Tab4-Adol-KABP-2006'!AR6))</f>
        <v>0.7</v>
      </c>
      <c r="AS6" s="362">
        <f>IF(ISBLANK('Tab4-Adol-KABP-2006'!AS6), "",('Tab4-Adol-KABP-2006'!AS6))</f>
        <v>94.6</v>
      </c>
      <c r="AT6" s="362">
        <f>IF(ISBLANK('Tab4-Adol-KABP-2006'!AT6), "",('Tab4-Adol-KABP-2006'!AT6))</f>
        <v>80.2</v>
      </c>
      <c r="AU6" s="363">
        <f>IF(ISBLANK('Tab4-Adol-KABP-2006'!AU6), "",('Tab4-Adol-KABP-2006'!AU6))</f>
        <v>82.6</v>
      </c>
      <c r="AV6" s="348">
        <f>IF(ISBLANK('Tab4-Adol-KABP-2006'!AV6), "",('Tab4-Adol-KABP-2006'!AV6))</f>
        <v>2010</v>
      </c>
      <c r="AW6" s="349">
        <f>IF(ISBLANK('Tab4-Adol-KABP-2006'!AW6), "",('Tab4-Adol-KABP-2006'!AW6))</f>
        <v>2010</v>
      </c>
      <c r="AX6" s="414"/>
      <c r="AY6" s="414"/>
      <c r="AZ6" s="414"/>
      <c r="BA6" s="414"/>
      <c r="BB6" s="414"/>
      <c r="BC6" s="415">
        <f>IF(ISBLANK('Tab4-Adol-KABP-2006'!BC6), "",('Tab4-Adol-KABP-2006'!BC6))</f>
        <v>87.1</v>
      </c>
      <c r="BD6" s="348">
        <f>IF(ISBLANK('Tab4-Adol-KABP-2006'!BD6), "",('Tab4-Adol-KABP-2006'!BD6))</f>
        <v>2010</v>
      </c>
      <c r="BE6" s="349">
        <f>IF(ISBLANK('Tab4-Adol-KABP-2006'!BE6), "",('Tab4-Adol-KABP-2006'!BE6))</f>
        <v>2010</v>
      </c>
      <c r="BF6" s="414">
        <f>IF(ISBLANK('Tab4-Adol-KABP-2006'!BF6), "",('Tab4-Adol-KABP-2006'!BF6))</f>
        <v>0.5</v>
      </c>
      <c r="BG6" s="414">
        <f>IF(ISBLANK('Tab4-Adol-KABP-2006'!BG6), "",('Tab4-Adol-KABP-2006'!BG6))</f>
        <v>4.3</v>
      </c>
      <c r="BH6" s="414">
        <f>IF(ISBLANK('Tab4-Adol-KABP-2006'!BH6), "",('Tab4-Adol-KABP-2006'!BH6))</f>
        <v>2.6</v>
      </c>
      <c r="BI6" s="414">
        <f>IF(ISBLANK('Tab4-Adol-KABP-2006'!BI6), "",('Tab4-Adol-KABP-2006'!BI6))</f>
        <v>0</v>
      </c>
      <c r="BJ6" s="414">
        <f>IF(ISBLANK('Tab4-Adol-KABP-2006'!BJ6), "",('Tab4-Adol-KABP-2006'!BJ6))</f>
        <v>0</v>
      </c>
      <c r="BK6" s="415">
        <f>IF(ISBLANK('Tab4-Adol-KABP-2006'!BK6), "",('Tab4-Adol-KABP-2006'!BK6))</f>
        <v>0</v>
      </c>
      <c r="BL6" s="348">
        <f>IF(ISBLANK('Tab4-Adol-KABP-2006'!BL6), "",('Tab4-Adol-KABP-2006'!BL6))</f>
        <v>2010</v>
      </c>
      <c r="BM6" s="349">
        <f>IF(ISBLANK('Tab4-Adol-KABP-2006'!BM6), "",('Tab4-Adol-KABP-2006'!BM6))</f>
        <v>2010</v>
      </c>
      <c r="BN6" s="414">
        <f>IF(ISBLANK('Tab4-Adol-KABP-2006'!BN6), "",('Tab4-Adol-KABP-2006'!BN6))</f>
        <v>1.3</v>
      </c>
      <c r="BO6" s="414">
        <f>IF(ISBLANK('Tab4-Adol-KABP-2006'!BO6), "",('Tab4-Adol-KABP-2006'!BO6))</f>
        <v>12.9</v>
      </c>
      <c r="BP6" s="414">
        <f>IF(ISBLANK('Tab4-Adol-KABP-2006'!BP6), "",('Tab4-Adol-KABP-2006'!BP6))</f>
        <v>7.6</v>
      </c>
      <c r="BQ6" s="414">
        <f>IF(ISBLANK('Tab4-Adol-KABP-2006'!BQ6), "",('Tab4-Adol-KABP-2006'!BQ6))</f>
        <v>0.8</v>
      </c>
      <c r="BR6" s="414">
        <f>IF(ISBLANK('Tab4-Adol-KABP-2006'!BR6), "",('Tab4-Adol-KABP-2006'!BR6))</f>
        <v>0.6</v>
      </c>
      <c r="BS6" s="415">
        <f>IF(ISBLANK('Tab4-Adol-KABP-2006'!BS6), "",('Tab4-Adol-KABP-2006'!BS6))</f>
        <v>0.7</v>
      </c>
      <c r="BT6" s="348" t="str">
        <f>IF(ISBLANK('Tab4-Adol-KABP-2006'!BT6), "",('Tab4-Adol-KABP-2006'!BT6))</f>
        <v/>
      </c>
      <c r="BU6" s="349" t="str">
        <f>IF(ISBLANK('Tab4-Adol-KABP-2006'!BU6), "",('Tab4-Adol-KABP-2006'!BU6))</f>
        <v/>
      </c>
      <c r="BV6" s="414"/>
      <c r="BW6" s="414"/>
      <c r="BX6" s="415"/>
      <c r="BY6" s="216">
        <v>89547</v>
      </c>
      <c r="BZ6" s="208">
        <v>115925</v>
      </c>
      <c r="CA6" s="208">
        <v>205472</v>
      </c>
      <c r="CB6" s="208">
        <v>112991</v>
      </c>
      <c r="CC6" s="208">
        <v>141590</v>
      </c>
      <c r="CD6" s="284">
        <v>254581</v>
      </c>
      <c r="CE6" s="282"/>
      <c r="CF6" s="282"/>
      <c r="CG6" s="226">
        <f t="shared" si="0"/>
        <v>89547</v>
      </c>
      <c r="CH6" s="227">
        <f t="shared" si="1"/>
        <v>115925</v>
      </c>
      <c r="CI6" s="227">
        <f t="shared" si="2"/>
        <v>205472</v>
      </c>
      <c r="CJ6" s="227">
        <f t="shared" si="3"/>
        <v>112991</v>
      </c>
      <c r="CK6" s="227">
        <f t="shared" si="4"/>
        <v>141590</v>
      </c>
      <c r="CL6" s="228">
        <f t="shared" si="5"/>
        <v>254581</v>
      </c>
      <c r="CM6" s="282"/>
      <c r="CN6" s="282"/>
      <c r="CO6" s="226" t="str">
        <f t="shared" si="6"/>
        <v>-</v>
      </c>
      <c r="CP6" s="227" t="str">
        <f t="shared" si="7"/>
        <v>-</v>
      </c>
      <c r="CQ6" s="227" t="str">
        <f t="shared" si="8"/>
        <v>-</v>
      </c>
      <c r="CR6" s="227">
        <f t="shared" si="9"/>
        <v>112991</v>
      </c>
      <c r="CS6" s="227">
        <f t="shared" si="10"/>
        <v>141590</v>
      </c>
      <c r="CT6" s="228">
        <f t="shared" si="11"/>
        <v>254581</v>
      </c>
      <c r="CU6" s="282"/>
      <c r="CV6" s="282"/>
      <c r="CW6" s="292" t="str">
        <f t="shared" si="12"/>
        <v>-</v>
      </c>
      <c r="CX6" s="234" t="str">
        <f t="shared" si="13"/>
        <v>-</v>
      </c>
      <c r="CY6" s="234" t="str">
        <f t="shared" si="14"/>
        <v>-</v>
      </c>
      <c r="CZ6" s="234">
        <f t="shared" si="15"/>
        <v>112991</v>
      </c>
      <c r="DA6" s="234">
        <f t="shared" si="16"/>
        <v>141590</v>
      </c>
      <c r="DB6" s="235">
        <f t="shared" si="17"/>
        <v>254581</v>
      </c>
      <c r="DC6" s="282"/>
      <c r="DD6" s="282"/>
      <c r="DE6" s="226" t="str">
        <f t="shared" si="18"/>
        <v>-</v>
      </c>
      <c r="DF6" s="227" t="str">
        <f t="shared" si="19"/>
        <v>-</v>
      </c>
      <c r="DG6" s="227" t="str">
        <f t="shared" si="20"/>
        <v>-</v>
      </c>
      <c r="DH6" s="227" t="str">
        <f t="shared" si="21"/>
        <v>-</v>
      </c>
      <c r="DI6" s="227">
        <f t="shared" si="22"/>
        <v>141590</v>
      </c>
      <c r="DJ6" s="228">
        <f t="shared" si="23"/>
        <v>254581</v>
      </c>
      <c r="DK6" s="282"/>
      <c r="DL6" s="282"/>
      <c r="DM6" s="226">
        <f t="shared" si="24"/>
        <v>89547</v>
      </c>
      <c r="DN6" s="227">
        <f t="shared" si="25"/>
        <v>115925</v>
      </c>
      <c r="DO6" s="227">
        <f t="shared" si="26"/>
        <v>205472</v>
      </c>
      <c r="DP6" s="227">
        <f t="shared" si="27"/>
        <v>112991</v>
      </c>
      <c r="DQ6" s="227">
        <f t="shared" si="28"/>
        <v>141590</v>
      </c>
      <c r="DR6" s="228">
        <f t="shared" si="29"/>
        <v>254581</v>
      </c>
      <c r="DS6" s="282"/>
      <c r="DT6" s="282"/>
      <c r="DU6" s="226" t="str">
        <f t="shared" si="30"/>
        <v>-</v>
      </c>
      <c r="DV6" s="227" t="str">
        <f t="shared" si="31"/>
        <v>-</v>
      </c>
      <c r="DW6" s="227" t="str">
        <f t="shared" si="32"/>
        <v>-</v>
      </c>
      <c r="DX6" s="227" t="str">
        <f t="shared" si="33"/>
        <v>-</v>
      </c>
      <c r="DY6" s="227" t="str">
        <f t="shared" si="34"/>
        <v>-</v>
      </c>
      <c r="DZ6" s="228">
        <f t="shared" si="35"/>
        <v>254581</v>
      </c>
      <c r="EA6" s="282"/>
      <c r="EB6" s="282"/>
      <c r="EC6" s="226">
        <f t="shared" si="36"/>
        <v>89547</v>
      </c>
      <c r="ED6" s="227">
        <f t="shared" si="37"/>
        <v>115925</v>
      </c>
      <c r="EE6" s="227">
        <f t="shared" si="38"/>
        <v>205472</v>
      </c>
      <c r="EF6" s="227">
        <f t="shared" si="39"/>
        <v>112991</v>
      </c>
      <c r="EG6" s="227">
        <f t="shared" si="40"/>
        <v>141590</v>
      </c>
      <c r="EH6" s="228">
        <f t="shared" si="41"/>
        <v>254581</v>
      </c>
      <c r="EI6" s="282"/>
      <c r="EJ6" s="282"/>
      <c r="EK6" s="226">
        <f t="shared" si="42"/>
        <v>89547</v>
      </c>
      <c r="EL6" s="227">
        <f t="shared" si="43"/>
        <v>115925</v>
      </c>
      <c r="EM6" s="227">
        <f t="shared" si="44"/>
        <v>205472</v>
      </c>
      <c r="EN6" s="227">
        <f t="shared" si="45"/>
        <v>112991</v>
      </c>
      <c r="EO6" s="227">
        <f t="shared" si="46"/>
        <v>141590</v>
      </c>
      <c r="EP6" s="228">
        <f t="shared" si="47"/>
        <v>254581</v>
      </c>
      <c r="EQ6" s="282"/>
      <c r="ER6" s="282"/>
      <c r="ES6" s="226" t="str">
        <f t="shared" si="48"/>
        <v>-</v>
      </c>
      <c r="ET6" s="227" t="str">
        <f t="shared" si="49"/>
        <v>-</v>
      </c>
      <c r="EU6" s="228" t="str">
        <f t="shared" si="50"/>
        <v>-</v>
      </c>
      <c r="EV6" s="282"/>
      <c r="EW6" s="282"/>
      <c r="EX6" s="301">
        <f t="shared" si="51"/>
        <v>9312.8880000000008</v>
      </c>
      <c r="EY6" s="259">
        <f t="shared" si="52"/>
        <v>23532.775000000001</v>
      </c>
      <c r="EZ6" s="259">
        <f t="shared" si="53"/>
        <v>32464.576000000001</v>
      </c>
      <c r="FA6" s="259">
        <f t="shared" si="54"/>
        <v>4406.6490000000003</v>
      </c>
      <c r="FB6" s="259">
        <f t="shared" si="55"/>
        <v>17981.93</v>
      </c>
      <c r="FC6" s="260">
        <f t="shared" si="56"/>
        <v>22657.709000000003</v>
      </c>
      <c r="FD6" s="282"/>
      <c r="FE6" s="282"/>
      <c r="FF6" s="301" t="str">
        <f t="shared" si="57"/>
        <v>-</v>
      </c>
      <c r="FG6" s="259" t="str">
        <f t="shared" si="58"/>
        <v>-</v>
      </c>
      <c r="FH6" s="259" t="str">
        <f t="shared" si="59"/>
        <v>-</v>
      </c>
      <c r="FI6" s="259">
        <f t="shared" si="60"/>
        <v>451.964</v>
      </c>
      <c r="FJ6" s="259">
        <f t="shared" si="61"/>
        <v>991.12999999999988</v>
      </c>
      <c r="FK6" s="260">
        <f t="shared" si="62"/>
        <v>1527.4860000000001</v>
      </c>
      <c r="FL6" s="282"/>
      <c r="FM6" s="282"/>
      <c r="FN6" s="301" t="str">
        <f t="shared" si="63"/>
        <v>-</v>
      </c>
      <c r="FO6" s="259" t="str">
        <f t="shared" si="64"/>
        <v>-</v>
      </c>
      <c r="FP6" s="259" t="str">
        <f t="shared" si="65"/>
        <v>-</v>
      </c>
      <c r="FQ6" s="259">
        <f t="shared" si="66"/>
        <v>6666.4690000000001</v>
      </c>
      <c r="FR6" s="259">
        <f t="shared" si="67"/>
        <v>33840.01</v>
      </c>
      <c r="FS6" s="260">
        <f t="shared" si="68"/>
        <v>40987.540999999997</v>
      </c>
      <c r="FT6" s="282"/>
      <c r="FU6" s="282"/>
      <c r="FV6" s="301" t="str">
        <f t="shared" si="69"/>
        <v>-</v>
      </c>
      <c r="FW6" s="259" t="str">
        <f t="shared" si="70"/>
        <v>-</v>
      </c>
      <c r="FX6" s="259" t="str">
        <f t="shared" si="71"/>
        <v>-</v>
      </c>
      <c r="FY6" s="259" t="str">
        <f t="shared" si="72"/>
        <v>-</v>
      </c>
      <c r="FZ6" s="259">
        <f t="shared" si="73"/>
        <v>121201.04</v>
      </c>
      <c r="GA6" s="260">
        <f t="shared" si="74"/>
        <v>218685.07900000003</v>
      </c>
      <c r="GB6" s="282"/>
      <c r="GC6" s="282"/>
      <c r="GD6" s="301">
        <f t="shared" si="75"/>
        <v>2328.2220000000002</v>
      </c>
      <c r="GE6" s="259">
        <f t="shared" si="76"/>
        <v>463.7</v>
      </c>
      <c r="GF6" s="259">
        <f t="shared" si="77"/>
        <v>1438.3039999999999</v>
      </c>
      <c r="GG6" s="259">
        <f t="shared" si="78"/>
        <v>106889.48599999999</v>
      </c>
      <c r="GH6" s="259">
        <f t="shared" si="79"/>
        <v>113555.18000000001</v>
      </c>
      <c r="GI6" s="260">
        <f t="shared" si="80"/>
        <v>210283.90599999999</v>
      </c>
      <c r="GJ6" s="282"/>
      <c r="GK6" s="282"/>
      <c r="GL6" s="301" t="str">
        <f t="shared" si="81"/>
        <v>-</v>
      </c>
      <c r="GM6" s="259" t="str">
        <f t="shared" si="82"/>
        <v>-</v>
      </c>
      <c r="GN6" s="259" t="str">
        <f t="shared" si="83"/>
        <v>-</v>
      </c>
      <c r="GO6" s="259" t="str">
        <f t="shared" si="84"/>
        <v>-</v>
      </c>
      <c r="GP6" s="259" t="str">
        <f t="shared" si="85"/>
        <v>-</v>
      </c>
      <c r="GQ6" s="260">
        <f t="shared" si="86"/>
        <v>221740.05100000001</v>
      </c>
      <c r="GR6" s="282"/>
      <c r="GS6" s="282"/>
      <c r="GT6" s="301">
        <f t="shared" si="87"/>
        <v>447.73500000000001</v>
      </c>
      <c r="GU6" s="259">
        <f t="shared" si="88"/>
        <v>4984.7749999999996</v>
      </c>
      <c r="GV6" s="259">
        <f t="shared" si="89"/>
        <v>5342.2720000000008</v>
      </c>
      <c r="GW6" s="259">
        <f t="shared" si="90"/>
        <v>0</v>
      </c>
      <c r="GX6" s="259">
        <f t="shared" si="91"/>
        <v>0</v>
      </c>
      <c r="GY6" s="260">
        <f t="shared" si="92"/>
        <v>0</v>
      </c>
      <c r="GZ6" s="282"/>
      <c r="HA6" s="282"/>
      <c r="HB6" s="301">
        <f t="shared" si="93"/>
        <v>1164.1110000000001</v>
      </c>
      <c r="HC6" s="259">
        <f t="shared" si="94"/>
        <v>14954.325000000001</v>
      </c>
      <c r="HD6" s="259">
        <f t="shared" si="95"/>
        <v>15615.871999999999</v>
      </c>
      <c r="HE6" s="259">
        <f t="shared" si="96"/>
        <v>903.928</v>
      </c>
      <c r="HF6" s="259">
        <f t="shared" si="97"/>
        <v>849.54</v>
      </c>
      <c r="HG6" s="260">
        <f t="shared" si="98"/>
        <v>1782.0669999999998</v>
      </c>
      <c r="HH6" s="282"/>
      <c r="HI6" s="282"/>
      <c r="HJ6" s="301" t="str">
        <f t="shared" si="99"/>
        <v>-</v>
      </c>
      <c r="HK6" s="259" t="str">
        <f t="shared" si="100"/>
        <v>-</v>
      </c>
      <c r="HL6" s="260" t="str">
        <f t="shared" si="101"/>
        <v>-</v>
      </c>
      <c r="HM6" s="428">
        <f t="shared" si="102"/>
        <v>1</v>
      </c>
      <c r="HN6" s="429">
        <f t="shared" si="102"/>
        <v>1</v>
      </c>
      <c r="HO6" s="429">
        <f t="shared" si="102"/>
        <v>1</v>
      </c>
      <c r="HP6" s="429">
        <f t="shared" si="102"/>
        <v>1</v>
      </c>
      <c r="HQ6" s="429">
        <f t="shared" si="102"/>
        <v>1</v>
      </c>
      <c r="HR6" s="430">
        <f t="shared" si="102"/>
        <v>1</v>
      </c>
      <c r="HS6" s="450"/>
      <c r="HT6" s="450"/>
      <c r="HU6" s="428" t="str">
        <f t="shared" si="103"/>
        <v>-</v>
      </c>
      <c r="HV6" s="429" t="str">
        <f t="shared" si="103"/>
        <v>-</v>
      </c>
      <c r="HW6" s="429" t="str">
        <f t="shared" si="103"/>
        <v>-</v>
      </c>
      <c r="HX6" s="429">
        <f t="shared" si="103"/>
        <v>1</v>
      </c>
      <c r="HY6" s="429">
        <f t="shared" si="103"/>
        <v>1</v>
      </c>
      <c r="HZ6" s="430">
        <f t="shared" si="103"/>
        <v>1</v>
      </c>
      <c r="IA6" s="450"/>
      <c r="IB6" s="450"/>
      <c r="IC6" s="428" t="str">
        <f t="shared" si="104"/>
        <v>-</v>
      </c>
      <c r="ID6" s="429" t="str">
        <f t="shared" si="104"/>
        <v>-</v>
      </c>
      <c r="IE6" s="429" t="str">
        <f t="shared" si="104"/>
        <v>-</v>
      </c>
      <c r="IF6" s="429">
        <f t="shared" si="104"/>
        <v>1</v>
      </c>
      <c r="IG6" s="429">
        <f t="shared" si="104"/>
        <v>1</v>
      </c>
      <c r="IH6" s="430">
        <f t="shared" si="104"/>
        <v>1</v>
      </c>
      <c r="II6" s="450"/>
      <c r="IJ6" s="450"/>
      <c r="IK6" s="428" t="str">
        <f t="shared" si="105"/>
        <v>-</v>
      </c>
      <c r="IL6" s="429" t="str">
        <f t="shared" si="105"/>
        <v>-</v>
      </c>
      <c r="IM6" s="429" t="str">
        <f t="shared" si="105"/>
        <v>-</v>
      </c>
      <c r="IN6" s="429" t="str">
        <f t="shared" si="105"/>
        <v>-</v>
      </c>
      <c r="IO6" s="429">
        <f t="shared" si="105"/>
        <v>1</v>
      </c>
      <c r="IP6" s="430">
        <f t="shared" si="105"/>
        <v>1</v>
      </c>
      <c r="IQ6" s="450"/>
      <c r="IR6" s="450"/>
      <c r="IS6" s="428">
        <f t="shared" si="106"/>
        <v>1</v>
      </c>
      <c r="IT6" s="429">
        <f t="shared" si="106"/>
        <v>1</v>
      </c>
      <c r="IU6" s="429">
        <f t="shared" si="106"/>
        <v>1</v>
      </c>
      <c r="IV6" s="429">
        <f t="shared" si="106"/>
        <v>1</v>
      </c>
      <c r="IW6" s="429">
        <f t="shared" si="106"/>
        <v>1</v>
      </c>
      <c r="IX6" s="430">
        <f t="shared" si="106"/>
        <v>1</v>
      </c>
      <c r="IY6" s="450"/>
      <c r="IZ6" s="450"/>
      <c r="JA6" s="428" t="str">
        <f t="shared" si="107"/>
        <v>-</v>
      </c>
      <c r="JB6" s="429" t="str">
        <f t="shared" si="107"/>
        <v>-</v>
      </c>
      <c r="JC6" s="429" t="str">
        <f t="shared" si="107"/>
        <v>-</v>
      </c>
      <c r="JD6" s="429" t="str">
        <f t="shared" si="107"/>
        <v>-</v>
      </c>
      <c r="JE6" s="429" t="str">
        <f t="shared" si="107"/>
        <v>-</v>
      </c>
      <c r="JF6" s="430">
        <f t="shared" si="107"/>
        <v>1</v>
      </c>
      <c r="JG6" s="450"/>
      <c r="JH6" s="450"/>
      <c r="JI6" s="428">
        <f t="shared" si="108"/>
        <v>1</v>
      </c>
      <c r="JJ6" s="429">
        <f t="shared" si="108"/>
        <v>1</v>
      </c>
      <c r="JK6" s="429">
        <f t="shared" si="108"/>
        <v>1</v>
      </c>
      <c r="JL6" s="429">
        <f t="shared" si="108"/>
        <v>1</v>
      </c>
      <c r="JM6" s="429">
        <f t="shared" si="108"/>
        <v>1</v>
      </c>
      <c r="JN6" s="430">
        <f t="shared" si="108"/>
        <v>1</v>
      </c>
      <c r="JO6" s="450"/>
      <c r="JP6" s="450"/>
      <c r="JQ6" s="428">
        <f t="shared" si="109"/>
        <v>1</v>
      </c>
      <c r="JR6" s="429">
        <f t="shared" si="109"/>
        <v>1</v>
      </c>
      <c r="JS6" s="429">
        <f t="shared" si="109"/>
        <v>1</v>
      </c>
      <c r="JT6" s="429">
        <f t="shared" si="109"/>
        <v>1</v>
      </c>
      <c r="JU6" s="429">
        <f t="shared" si="109"/>
        <v>1</v>
      </c>
      <c r="JV6" s="430">
        <f t="shared" si="109"/>
        <v>1</v>
      </c>
      <c r="JW6" s="450"/>
      <c r="JX6" s="450"/>
      <c r="JY6" s="428" t="str">
        <f t="shared" ref="JY6:KA69" si="110">IF(ISNUMBER(BV6),1,"-")</f>
        <v>-</v>
      </c>
      <c r="JZ6" s="429" t="str">
        <f t="shared" si="110"/>
        <v>-</v>
      </c>
      <c r="KA6" s="430" t="str">
        <f t="shared" si="110"/>
        <v>-</v>
      </c>
      <c r="KB6" s="172"/>
      <c r="KC6" s="355" t="str">
        <f>IF(ISBLANK('Tab4-Adol-KABP-2006'!KC6),"",('Tab4-Adol-KABP-2006'!KC6))</f>
        <v/>
      </c>
      <c r="KD6" s="355" t="str">
        <f>IF(ISBLANK('Tab4-Adol-KABP-2006'!KD6),"",('Tab4-Adol-KABP-2006'!KD6))</f>
        <v/>
      </c>
      <c r="KE6" s="355" t="str">
        <f>IF(ISBLANK('Tab4-Adol-KABP-2006'!KE6),"",('Tab4-Adol-KABP-2006'!KE6))</f>
        <v/>
      </c>
      <c r="KF6" s="355" t="str">
        <f>IF(ISBLANK('Tab4-Adol-KABP-2006'!KF6),"",('Tab4-Adol-KABP-2006'!KF6))</f>
        <v/>
      </c>
      <c r="KG6" s="355" t="str">
        <f>IF(ISBLANK('Tab4-Adol-KABP-2006'!KG6),"",('Tab4-Adol-KABP-2006'!KG6))</f>
        <v/>
      </c>
      <c r="KH6" s="355" t="str">
        <f>IF(ISBLANK('Tab4-Adol-KABP-2006'!KH6),"",('Tab4-Adol-KABP-2006'!KH6))</f>
        <v/>
      </c>
      <c r="KI6" s="355" t="str">
        <f>IF(ISBLANK('Tab4-Adol-KABP-2006'!KI6),"",('Tab4-Adol-KABP-2006'!KI6))</f>
        <v/>
      </c>
      <c r="KJ6" s="355" t="str">
        <f>IF(ISBLANK('Tab4-Adol-KABP-2006'!KJ6),"",('Tab4-Adol-KABP-2006'!KJ6))</f>
        <v/>
      </c>
      <c r="KK6" s="355" t="str">
        <f>IF(ISBLANK('Tab4-Adol-KABP-2006'!KK6),"",('Tab4-Adol-KABP-2006'!KK6))</f>
        <v/>
      </c>
      <c r="KL6" s="355" t="str">
        <f>IF(ISBLANK('Tab4-Adol-KABP-2006'!KL6),"",('Tab4-Adol-KABP-2006'!KL6))</f>
        <v/>
      </c>
      <c r="KM6" s="355" t="str">
        <f>IF(ISBLANK('Tab4-Adol-KABP-2006'!KM6),"",('Tab4-Adol-KABP-2006'!KM6))</f>
        <v/>
      </c>
      <c r="KN6" s="355" t="str">
        <f>IF(ISBLANK('Tab4-Adol-KABP-2006'!KN6),"",('Tab4-Adol-KABP-2006'!KN6))</f>
        <v/>
      </c>
      <c r="KO6" s="355" t="str">
        <f>IF(ISBLANK('Tab4-Adol-KABP-2006'!KO6),"",('Tab4-Adol-KABP-2006'!KO6))</f>
        <v/>
      </c>
      <c r="KP6" s="355" t="str">
        <f>IF(ISBLANK('Tab4-Adol-KABP-2006'!KP6),"",('Tab4-Adol-KABP-2006'!KP6))</f>
        <v/>
      </c>
      <c r="KQ6" s="355" t="str">
        <f>IF(ISBLANK('Tab4-Adol-KABP-2006'!KQ6),"",('Tab4-Adol-KABP-2006'!KQ6))</f>
        <v/>
      </c>
      <c r="KR6" s="355" t="str">
        <f>IF(ISBLANK('Tab4-Adol-KABP-2006'!KR6),"",('Tab4-Adol-KABP-2006'!KR6))</f>
        <v/>
      </c>
      <c r="KS6" s="355" t="str">
        <f>IF(ISBLANK('Tab4-Adol-KABP-2006'!KS6),"",('Tab4-Adol-KABP-2006'!KS6))</f>
        <v/>
      </c>
      <c r="KT6" s="355" t="str">
        <f>IF(ISBLANK('Tab4-Adol-KABP-2006'!KT6),"",('Tab4-Adol-KABP-2006'!KT6))</f>
        <v/>
      </c>
      <c r="KU6" s="355" t="str">
        <f>IF(ISBLANK('Tab4-Adol-KABP-2006'!KU6),"",('Tab4-Adol-KABP-2006'!KU6))</f>
        <v/>
      </c>
      <c r="KV6" s="355" t="str">
        <f>IF(ISBLANK('Tab4-Adol-KABP-2006'!KV6),"",('Tab4-Adol-KABP-2006'!KV6))</f>
        <v/>
      </c>
      <c r="KW6" s="355" t="str">
        <f>IF(ISBLANK('Tab4-Adol-KABP-2006'!KW6),"",('Tab4-Adol-KABP-2006'!KW6))</f>
        <v/>
      </c>
      <c r="KX6" s="355" t="str">
        <f>IF(ISBLANK('Tab4-Adol-KABP-2006'!KX6),"",('Tab4-Adol-KABP-2006'!KX6))</f>
        <v>less than 25 cases</v>
      </c>
      <c r="KY6" s="355" t="str">
        <f>IF(ISBLANK('Tab4-Adol-KABP-2006'!KY6),"",('Tab4-Adol-KABP-2006'!KY6))</f>
        <v/>
      </c>
      <c r="KZ6" s="355" t="str">
        <f>IF(ISBLANK('Tab4-Adol-KABP-2006'!KZ6),"",('Tab4-Adol-KABP-2006'!KZ6))</f>
        <v/>
      </c>
      <c r="LA6" s="355" t="str">
        <f>IF(ISBLANK('Tab4-Adol-KABP-2006'!LA6),"",('Tab4-Adol-KABP-2006'!LA6))</f>
        <v/>
      </c>
      <c r="LB6" s="355" t="str">
        <f>IF(ISBLANK('Tab4-Adol-KABP-2006'!LB6),"",('Tab4-Adol-KABP-2006'!LB6))</f>
        <v/>
      </c>
      <c r="LC6" s="355" t="str">
        <f>IF(ISBLANK('Tab4-Adol-KABP-2006'!LC6),"",('Tab4-Adol-KABP-2006'!LC6))</f>
        <v/>
      </c>
      <c r="LD6" s="355" t="str">
        <f>IF(ISBLANK('Tab4-Adol-KABP-2006'!LD6),"",('Tab4-Adol-KABP-2006'!LD6))</f>
        <v/>
      </c>
      <c r="LE6" s="355" t="str">
        <f>IF(ISBLANK('Tab4-Adol-KABP-2006'!LE6),"",('Tab4-Adol-KABP-2006'!LE6))</f>
        <v/>
      </c>
      <c r="LF6" s="355" t="str">
        <f>IF(ISBLANK('Tab4-Adol-KABP-2006'!LF6),"",('Tab4-Adol-KABP-2006'!LF6))</f>
        <v/>
      </c>
      <c r="LG6" s="355" t="str">
        <f>IF(ISBLANK('Tab4-Adol-KABP-2006'!LG6),"",('Tab4-Adol-KABP-2006'!LG6))</f>
        <v/>
      </c>
      <c r="LH6" s="355" t="str">
        <f>IF(ISBLANK('Tab4-Adol-KABP-2006'!LH6),"",('Tab4-Adol-KABP-2006'!LH6))</f>
        <v/>
      </c>
      <c r="LI6" s="355" t="str">
        <f>IF(ISBLANK('Tab4-Adol-KABP-2006'!LI6),"",('Tab4-Adol-KABP-2006'!LI6))</f>
        <v/>
      </c>
      <c r="LJ6" s="355" t="str">
        <f>IF(ISBLANK('Tab4-Adol-KABP-2006'!LJ6),"",('Tab4-Adol-KABP-2006'!LJ6))</f>
        <v/>
      </c>
      <c r="LK6" s="355" t="str">
        <f>IF(ISBLANK('Tab4-Adol-KABP-2006'!LK6),"",('Tab4-Adol-KABP-2006'!LK6))</f>
        <v/>
      </c>
      <c r="LL6" s="355" t="str">
        <f>IF(ISBLANK('Tab4-Adol-KABP-2006'!LL6),"",('Tab4-Adol-KABP-2006'!LL6))</f>
        <v/>
      </c>
      <c r="LM6" s="355" t="str">
        <f>IF(ISBLANK('Tab4-Adol-KABP-2006'!LM6),"",('Tab4-Adol-KABP-2006'!LM6))</f>
        <v/>
      </c>
      <c r="LN6" s="355" t="str">
        <f>IF(ISBLANK('Tab4-Adol-KABP-2006'!LN6),"",('Tab4-Adol-KABP-2006'!LN6))</f>
        <v/>
      </c>
      <c r="LO6" s="355" t="str">
        <f>IF(ISBLANK('Tab4-Adol-KABP-2006'!LO6),"",('Tab4-Adol-KABP-2006'!LO6))</f>
        <v/>
      </c>
      <c r="LP6" s="355" t="str">
        <f>IF(ISBLANK('Tab4-Adol-KABP-2006'!LP6),"",('Tab4-Adol-KABP-2006'!LP6))</f>
        <v/>
      </c>
      <c r="LQ6" s="355" t="str">
        <f>IF(ISBLANK('Tab4-Adol-KABP-2006'!LQ6),"",('Tab4-Adol-KABP-2006'!LQ6))</f>
        <v/>
      </c>
      <c r="LR6" s="355" t="str">
        <f>IF(ISBLANK('Tab4-Adol-KABP-2006'!LR6),"",('Tab4-Adol-KABP-2006'!LR6))</f>
        <v/>
      </c>
      <c r="LS6" s="355" t="str">
        <f>IF(ISBLANK('Tab4-Adol-KABP-2006'!LS6),"",('Tab4-Adol-KABP-2006'!LS6))</f>
        <v/>
      </c>
      <c r="LT6" s="355" t="str">
        <f>IF(ISBLANK('Tab4-Adol-KABP-2006'!LT6),"",('Tab4-Adol-KABP-2006'!LT6))</f>
        <v/>
      </c>
      <c r="LU6" s="355" t="str">
        <f>IF(ISBLANK('Tab4-Adol-KABP-2006'!LU6),"",('Tab4-Adol-KABP-2006'!LU6))</f>
        <v/>
      </c>
      <c r="LV6" s="355" t="str">
        <f>IF(ISBLANK('Tab4-Adol-KABP-2006'!LV6),"",('Tab4-Adol-KABP-2006'!LV6))</f>
        <v/>
      </c>
      <c r="LW6" s="355" t="str">
        <f>IF(ISBLANK('Tab4-Adol-KABP-2006'!LW6),"",('Tab4-Adol-KABP-2006'!LW6))</f>
        <v/>
      </c>
      <c r="LX6" s="355" t="str">
        <f>IF(ISBLANK('Tab4-Adol-KABP-2006'!LX6),"",('Tab4-Adol-KABP-2006'!LX6))</f>
        <v/>
      </c>
      <c r="LY6" s="355" t="str">
        <f>IF(ISBLANK('Tab4-Adol-KABP-2006'!LY6),"",('Tab4-Adol-KABP-2006'!LY6))</f>
        <v/>
      </c>
      <c r="LZ6" s="355" t="str">
        <f>IF(ISBLANK('Tab4-Adol-KABP-2006'!LZ6),"",('Tab4-Adol-KABP-2006'!LZ6))</f>
        <v/>
      </c>
      <c r="MA6" s="355" t="str">
        <f>IF(ISBLANK('Tab4-Adol-KABP-2006'!MA6),"",('Tab4-Adol-KABP-2006'!MA6))</f>
        <v/>
      </c>
    </row>
    <row r="7" spans="1:339" x14ac:dyDescent="0.2">
      <c r="A7" s="310" t="s">
        <v>204</v>
      </c>
      <c r="B7" s="172">
        <v>0</v>
      </c>
      <c r="C7" s="172">
        <v>0</v>
      </c>
      <c r="D7" s="172" t="s">
        <v>315</v>
      </c>
      <c r="E7" s="172">
        <v>1</v>
      </c>
      <c r="F7" s="173"/>
      <c r="G7" s="218" t="s">
        <v>15</v>
      </c>
      <c r="H7" s="348">
        <f>IF(ISBLANK('Tab4-Adol-KABP-2006'!H7), "",('Tab4-Adol-KABP-2006'!H7))</f>
        <v>2006</v>
      </c>
      <c r="I7" s="349">
        <f>IF(ISBLANK('Tab4-Adol-KABP-2006'!I7), "",('Tab4-Adol-KABP-2006'!I7))</f>
        <v>2006</v>
      </c>
      <c r="J7" s="414"/>
      <c r="K7" s="414"/>
      <c r="L7" s="414"/>
      <c r="M7" s="414"/>
      <c r="N7" s="414"/>
      <c r="O7" s="415"/>
      <c r="P7" s="348">
        <f>IF(ISBLANK('Tab4-Adol-KABP-2006'!P7), "",('Tab4-Adol-KABP-2006'!P7))</f>
        <v>2006</v>
      </c>
      <c r="Q7" s="349">
        <f>IF(ISBLANK('Tab4-Adol-KABP-2006'!Q7), "",('Tab4-Adol-KABP-2006'!Q7))</f>
        <v>2006</v>
      </c>
      <c r="R7" s="414"/>
      <c r="S7" s="414"/>
      <c r="T7" s="414"/>
      <c r="U7" s="414"/>
      <c r="V7" s="414"/>
      <c r="W7" s="415"/>
      <c r="X7" s="348">
        <f>IF(ISBLANK('Tab4-Adol-KABP-2006'!X7), "",('Tab4-Adol-KABP-2006'!X7))</f>
        <v>2006</v>
      </c>
      <c r="Y7" s="349">
        <f>IF(ISBLANK('Tab4-Adol-KABP-2006'!Y7), "",('Tab4-Adol-KABP-2006'!Y7))</f>
        <v>2006</v>
      </c>
      <c r="Z7" s="414"/>
      <c r="AA7" s="414"/>
      <c r="AB7" s="414"/>
      <c r="AC7" s="414"/>
      <c r="AD7" s="414"/>
      <c r="AE7" s="415"/>
      <c r="AF7" s="348">
        <f>IF(ISBLANK('Tab4-Adol-KABP-2006'!AF7), "",('Tab4-Adol-KABP-2006'!AF7))</f>
        <v>2006</v>
      </c>
      <c r="AG7" s="349">
        <f>IF(ISBLANK('Tab4-Adol-KABP-2006'!AG7), "",('Tab4-Adol-KABP-2006'!AG7))</f>
        <v>2006</v>
      </c>
      <c r="AH7" s="414"/>
      <c r="AI7" s="414"/>
      <c r="AJ7" s="414"/>
      <c r="AK7" s="414"/>
      <c r="AL7" s="414"/>
      <c r="AM7" s="415"/>
      <c r="AN7" s="348">
        <f>IF(ISBLANK('Tab4-Adol-KABP-2006'!AN7), "",('Tab4-Adol-KABP-2006'!AN7))</f>
        <v>2006</v>
      </c>
      <c r="AO7" s="349">
        <f>IF(ISBLANK('Tab4-Adol-KABP-2006'!AO7), "",('Tab4-Adol-KABP-2006'!AO7))</f>
        <v>2006</v>
      </c>
      <c r="AP7" s="362"/>
      <c r="AQ7" s="362"/>
      <c r="AR7" s="362"/>
      <c r="AS7" s="362"/>
      <c r="AT7" s="362"/>
      <c r="AU7" s="363"/>
      <c r="AV7" s="348">
        <f>IF(ISBLANK('Tab4-Adol-KABP-2006'!AV7), "",('Tab4-Adol-KABP-2006'!AV7))</f>
        <v>2006</v>
      </c>
      <c r="AW7" s="349">
        <f>IF(ISBLANK('Tab4-Adol-KABP-2006'!AW7), "",('Tab4-Adol-KABP-2006'!AW7))</f>
        <v>2006</v>
      </c>
      <c r="AX7" s="414"/>
      <c r="AY7" s="414"/>
      <c r="AZ7" s="414"/>
      <c r="BA7" s="414"/>
      <c r="BB7" s="414"/>
      <c r="BC7" s="415"/>
      <c r="BD7" s="348" t="str">
        <f>IF(ISBLANK('Tab4-Adol-KABP-2006'!BD7), "",('Tab4-Adol-KABP-2006'!BD7))</f>
        <v/>
      </c>
      <c r="BE7" s="349" t="str">
        <f>IF(ISBLANK('Tab4-Adol-KABP-2006'!BE7), "",('Tab4-Adol-KABP-2006'!BE7))</f>
        <v/>
      </c>
      <c r="BF7" s="414"/>
      <c r="BG7" s="414"/>
      <c r="BH7" s="414"/>
      <c r="BI7" s="414"/>
      <c r="BJ7" s="414"/>
      <c r="BK7" s="415"/>
      <c r="BL7" s="348" t="str">
        <f>IF(ISBLANK('Tab4-Adol-KABP-2006'!BL7), "",('Tab4-Adol-KABP-2006'!BL7))</f>
        <v/>
      </c>
      <c r="BM7" s="349" t="str">
        <f>IF(ISBLANK('Tab4-Adol-KABP-2006'!BM7), "",('Tab4-Adol-KABP-2006'!BM7))</f>
        <v/>
      </c>
      <c r="BN7" s="414"/>
      <c r="BO7" s="414"/>
      <c r="BP7" s="414"/>
      <c r="BQ7" s="414"/>
      <c r="BR7" s="414"/>
      <c r="BS7" s="415"/>
      <c r="BT7" s="348" t="str">
        <f>IF(ISBLANK('Tab4-Adol-KABP-2006'!BT7), "",('Tab4-Adol-KABP-2006'!BT7))</f>
        <v/>
      </c>
      <c r="BU7" s="349" t="str">
        <f>IF(ISBLANK('Tab4-Adol-KABP-2006'!BU7), "",('Tab4-Adol-KABP-2006'!BU7))</f>
        <v/>
      </c>
      <c r="BV7" s="414"/>
      <c r="BW7" s="414"/>
      <c r="BX7" s="415"/>
      <c r="BY7" s="216">
        <v>360269</v>
      </c>
      <c r="BZ7" s="208">
        <v>463115</v>
      </c>
      <c r="CA7" s="208">
        <v>823384</v>
      </c>
      <c r="CB7" s="208">
        <v>402958</v>
      </c>
      <c r="CC7" s="208">
        <v>472786</v>
      </c>
      <c r="CD7" s="284">
        <v>875744</v>
      </c>
      <c r="CE7" s="282"/>
      <c r="CF7" s="282"/>
      <c r="CG7" s="226" t="str">
        <f t="shared" si="0"/>
        <v>-</v>
      </c>
      <c r="CH7" s="227" t="str">
        <f t="shared" si="1"/>
        <v>-</v>
      </c>
      <c r="CI7" s="227" t="str">
        <f t="shared" si="2"/>
        <v>-</v>
      </c>
      <c r="CJ7" s="227" t="str">
        <f t="shared" si="3"/>
        <v>-</v>
      </c>
      <c r="CK7" s="227" t="str">
        <f t="shared" si="4"/>
        <v>-</v>
      </c>
      <c r="CL7" s="228" t="str">
        <f t="shared" si="5"/>
        <v>-</v>
      </c>
      <c r="CM7" s="282"/>
      <c r="CN7" s="282"/>
      <c r="CO7" s="226" t="str">
        <f t="shared" si="6"/>
        <v>-</v>
      </c>
      <c r="CP7" s="227" t="str">
        <f t="shared" si="7"/>
        <v>-</v>
      </c>
      <c r="CQ7" s="227" t="str">
        <f t="shared" si="8"/>
        <v>-</v>
      </c>
      <c r="CR7" s="227" t="str">
        <f t="shared" si="9"/>
        <v>-</v>
      </c>
      <c r="CS7" s="227" t="str">
        <f t="shared" si="10"/>
        <v>-</v>
      </c>
      <c r="CT7" s="228" t="str">
        <f t="shared" si="11"/>
        <v>-</v>
      </c>
      <c r="CU7" s="282"/>
      <c r="CV7" s="282"/>
      <c r="CW7" s="292" t="str">
        <f t="shared" si="12"/>
        <v>-</v>
      </c>
      <c r="CX7" s="234" t="str">
        <f t="shared" si="13"/>
        <v>-</v>
      </c>
      <c r="CY7" s="234" t="str">
        <f t="shared" si="14"/>
        <v>-</v>
      </c>
      <c r="CZ7" s="234" t="str">
        <f t="shared" si="15"/>
        <v>-</v>
      </c>
      <c r="DA7" s="234" t="str">
        <f t="shared" si="16"/>
        <v>-</v>
      </c>
      <c r="DB7" s="235" t="str">
        <f t="shared" si="17"/>
        <v>-</v>
      </c>
      <c r="DC7" s="282"/>
      <c r="DD7" s="282"/>
      <c r="DE7" s="226" t="str">
        <f t="shared" si="18"/>
        <v>-</v>
      </c>
      <c r="DF7" s="227" t="str">
        <f t="shared" si="19"/>
        <v>-</v>
      </c>
      <c r="DG7" s="227" t="str">
        <f t="shared" si="20"/>
        <v>-</v>
      </c>
      <c r="DH7" s="227" t="str">
        <f t="shared" si="21"/>
        <v>-</v>
      </c>
      <c r="DI7" s="227" t="str">
        <f t="shared" si="22"/>
        <v>-</v>
      </c>
      <c r="DJ7" s="228" t="str">
        <f t="shared" si="23"/>
        <v>-</v>
      </c>
      <c r="DK7" s="282"/>
      <c r="DL7" s="282"/>
      <c r="DM7" s="226" t="str">
        <f t="shared" si="24"/>
        <v>-</v>
      </c>
      <c r="DN7" s="227" t="str">
        <f t="shared" si="25"/>
        <v>-</v>
      </c>
      <c r="DO7" s="227" t="str">
        <f t="shared" si="26"/>
        <v>-</v>
      </c>
      <c r="DP7" s="227" t="str">
        <f t="shared" si="27"/>
        <v>-</v>
      </c>
      <c r="DQ7" s="227" t="str">
        <f t="shared" si="28"/>
        <v>-</v>
      </c>
      <c r="DR7" s="228" t="str">
        <f t="shared" si="29"/>
        <v>-</v>
      </c>
      <c r="DS7" s="282"/>
      <c r="DT7" s="282"/>
      <c r="DU7" s="226" t="str">
        <f t="shared" si="30"/>
        <v>-</v>
      </c>
      <c r="DV7" s="227" t="str">
        <f t="shared" si="31"/>
        <v>-</v>
      </c>
      <c r="DW7" s="227" t="str">
        <f t="shared" si="32"/>
        <v>-</v>
      </c>
      <c r="DX7" s="227" t="str">
        <f t="shared" si="33"/>
        <v>-</v>
      </c>
      <c r="DY7" s="227" t="str">
        <f t="shared" si="34"/>
        <v>-</v>
      </c>
      <c r="DZ7" s="228" t="str">
        <f t="shared" si="35"/>
        <v>-</v>
      </c>
      <c r="EA7" s="282"/>
      <c r="EB7" s="282"/>
      <c r="EC7" s="226" t="str">
        <f t="shared" si="36"/>
        <v>-</v>
      </c>
      <c r="ED7" s="227" t="str">
        <f t="shared" si="37"/>
        <v>-</v>
      </c>
      <c r="EE7" s="227" t="str">
        <f t="shared" si="38"/>
        <v>-</v>
      </c>
      <c r="EF7" s="227" t="str">
        <f t="shared" si="39"/>
        <v>-</v>
      </c>
      <c r="EG7" s="227" t="str">
        <f t="shared" si="40"/>
        <v>-</v>
      </c>
      <c r="EH7" s="228" t="str">
        <f t="shared" si="41"/>
        <v>-</v>
      </c>
      <c r="EI7" s="282"/>
      <c r="EJ7" s="282"/>
      <c r="EK7" s="226" t="str">
        <f t="shared" si="42"/>
        <v>-</v>
      </c>
      <c r="EL7" s="227" t="str">
        <f t="shared" si="43"/>
        <v>-</v>
      </c>
      <c r="EM7" s="227" t="str">
        <f t="shared" si="44"/>
        <v>-</v>
      </c>
      <c r="EN7" s="227" t="str">
        <f t="shared" si="45"/>
        <v>-</v>
      </c>
      <c r="EO7" s="227" t="str">
        <f t="shared" si="46"/>
        <v>-</v>
      </c>
      <c r="EP7" s="228" t="str">
        <f t="shared" si="47"/>
        <v>-</v>
      </c>
      <c r="EQ7" s="282"/>
      <c r="ER7" s="282"/>
      <c r="ES7" s="226" t="str">
        <f t="shared" si="48"/>
        <v>-</v>
      </c>
      <c r="ET7" s="227" t="str">
        <f t="shared" si="49"/>
        <v>-</v>
      </c>
      <c r="EU7" s="228" t="str">
        <f t="shared" si="50"/>
        <v>-</v>
      </c>
      <c r="EV7" s="282"/>
      <c r="EW7" s="282"/>
      <c r="EX7" s="301" t="str">
        <f t="shared" si="51"/>
        <v>-</v>
      </c>
      <c r="EY7" s="259" t="str">
        <f t="shared" si="52"/>
        <v>-</v>
      </c>
      <c r="EZ7" s="259" t="str">
        <f t="shared" si="53"/>
        <v>-</v>
      </c>
      <c r="FA7" s="259" t="str">
        <f t="shared" si="54"/>
        <v>-</v>
      </c>
      <c r="FB7" s="259" t="str">
        <f t="shared" si="55"/>
        <v>-</v>
      </c>
      <c r="FC7" s="260" t="str">
        <f t="shared" si="56"/>
        <v>-</v>
      </c>
      <c r="FD7" s="282"/>
      <c r="FE7" s="282"/>
      <c r="FF7" s="301" t="str">
        <f t="shared" si="57"/>
        <v>-</v>
      </c>
      <c r="FG7" s="259" t="str">
        <f t="shared" si="58"/>
        <v>-</v>
      </c>
      <c r="FH7" s="259" t="str">
        <f t="shared" si="59"/>
        <v>-</v>
      </c>
      <c r="FI7" s="259" t="str">
        <f t="shared" si="60"/>
        <v>-</v>
      </c>
      <c r="FJ7" s="259" t="str">
        <f t="shared" si="61"/>
        <v>-</v>
      </c>
      <c r="FK7" s="260" t="str">
        <f t="shared" si="62"/>
        <v>-</v>
      </c>
      <c r="FL7" s="282"/>
      <c r="FM7" s="282"/>
      <c r="FN7" s="301" t="str">
        <f t="shared" si="63"/>
        <v>-</v>
      </c>
      <c r="FO7" s="259" t="str">
        <f t="shared" si="64"/>
        <v>-</v>
      </c>
      <c r="FP7" s="259" t="str">
        <f t="shared" si="65"/>
        <v>-</v>
      </c>
      <c r="FQ7" s="259" t="str">
        <f t="shared" si="66"/>
        <v>-</v>
      </c>
      <c r="FR7" s="259" t="str">
        <f t="shared" si="67"/>
        <v>-</v>
      </c>
      <c r="FS7" s="260" t="str">
        <f t="shared" si="68"/>
        <v>-</v>
      </c>
      <c r="FT7" s="282"/>
      <c r="FU7" s="282"/>
      <c r="FV7" s="301" t="str">
        <f t="shared" si="69"/>
        <v>-</v>
      </c>
      <c r="FW7" s="259" t="str">
        <f t="shared" si="70"/>
        <v>-</v>
      </c>
      <c r="FX7" s="259" t="str">
        <f t="shared" si="71"/>
        <v>-</v>
      </c>
      <c r="FY7" s="259" t="str">
        <f t="shared" si="72"/>
        <v>-</v>
      </c>
      <c r="FZ7" s="259" t="str">
        <f t="shared" si="73"/>
        <v>-</v>
      </c>
      <c r="GA7" s="260" t="str">
        <f t="shared" si="74"/>
        <v>-</v>
      </c>
      <c r="GB7" s="282"/>
      <c r="GC7" s="282"/>
      <c r="GD7" s="301" t="str">
        <f t="shared" si="75"/>
        <v>-</v>
      </c>
      <c r="GE7" s="259" t="str">
        <f t="shared" si="76"/>
        <v>-</v>
      </c>
      <c r="GF7" s="259" t="str">
        <f t="shared" si="77"/>
        <v>-</v>
      </c>
      <c r="GG7" s="259" t="str">
        <f t="shared" si="78"/>
        <v>-</v>
      </c>
      <c r="GH7" s="259" t="str">
        <f t="shared" si="79"/>
        <v>-</v>
      </c>
      <c r="GI7" s="260" t="str">
        <f t="shared" si="80"/>
        <v>-</v>
      </c>
      <c r="GJ7" s="282"/>
      <c r="GK7" s="282"/>
      <c r="GL7" s="301" t="str">
        <f t="shared" si="81"/>
        <v>-</v>
      </c>
      <c r="GM7" s="259" t="str">
        <f t="shared" si="82"/>
        <v>-</v>
      </c>
      <c r="GN7" s="259" t="str">
        <f t="shared" si="83"/>
        <v>-</v>
      </c>
      <c r="GO7" s="259" t="str">
        <f t="shared" si="84"/>
        <v>-</v>
      </c>
      <c r="GP7" s="259" t="str">
        <f t="shared" si="85"/>
        <v>-</v>
      </c>
      <c r="GQ7" s="260" t="str">
        <f t="shared" si="86"/>
        <v>-</v>
      </c>
      <c r="GR7" s="282"/>
      <c r="GS7" s="282"/>
      <c r="GT7" s="301" t="str">
        <f t="shared" si="87"/>
        <v>-</v>
      </c>
      <c r="GU7" s="259" t="str">
        <f t="shared" si="88"/>
        <v>-</v>
      </c>
      <c r="GV7" s="259" t="str">
        <f t="shared" si="89"/>
        <v>-</v>
      </c>
      <c r="GW7" s="259" t="str">
        <f t="shared" si="90"/>
        <v>-</v>
      </c>
      <c r="GX7" s="259" t="str">
        <f t="shared" si="91"/>
        <v>-</v>
      </c>
      <c r="GY7" s="260" t="str">
        <f t="shared" si="92"/>
        <v>-</v>
      </c>
      <c r="GZ7" s="282"/>
      <c r="HA7" s="282"/>
      <c r="HB7" s="301" t="str">
        <f t="shared" si="93"/>
        <v>-</v>
      </c>
      <c r="HC7" s="259" t="str">
        <f t="shared" si="94"/>
        <v>-</v>
      </c>
      <c r="HD7" s="259" t="str">
        <f t="shared" si="95"/>
        <v>-</v>
      </c>
      <c r="HE7" s="259" t="str">
        <f t="shared" si="96"/>
        <v>-</v>
      </c>
      <c r="HF7" s="259" t="str">
        <f t="shared" si="97"/>
        <v>-</v>
      </c>
      <c r="HG7" s="260" t="str">
        <f t="shared" si="98"/>
        <v>-</v>
      </c>
      <c r="HH7" s="282"/>
      <c r="HI7" s="282"/>
      <c r="HJ7" s="301" t="str">
        <f t="shared" si="99"/>
        <v>-</v>
      </c>
      <c r="HK7" s="259" t="str">
        <f t="shared" si="100"/>
        <v>-</v>
      </c>
      <c r="HL7" s="260" t="str">
        <f t="shared" si="101"/>
        <v>-</v>
      </c>
      <c r="HM7" s="428" t="str">
        <f t="shared" si="102"/>
        <v>-</v>
      </c>
      <c r="HN7" s="429" t="str">
        <f t="shared" si="102"/>
        <v>-</v>
      </c>
      <c r="HO7" s="429" t="str">
        <f t="shared" si="102"/>
        <v>-</v>
      </c>
      <c r="HP7" s="429" t="str">
        <f t="shared" si="102"/>
        <v>-</v>
      </c>
      <c r="HQ7" s="429" t="str">
        <f t="shared" si="102"/>
        <v>-</v>
      </c>
      <c r="HR7" s="430" t="str">
        <f t="shared" si="102"/>
        <v>-</v>
      </c>
      <c r="HS7" s="450"/>
      <c r="HT7" s="450"/>
      <c r="HU7" s="428" t="str">
        <f t="shared" si="103"/>
        <v>-</v>
      </c>
      <c r="HV7" s="429" t="str">
        <f t="shared" si="103"/>
        <v>-</v>
      </c>
      <c r="HW7" s="429" t="str">
        <f t="shared" si="103"/>
        <v>-</v>
      </c>
      <c r="HX7" s="429" t="str">
        <f t="shared" si="103"/>
        <v>-</v>
      </c>
      <c r="HY7" s="429" t="str">
        <f t="shared" si="103"/>
        <v>-</v>
      </c>
      <c r="HZ7" s="430" t="str">
        <f t="shared" si="103"/>
        <v>-</v>
      </c>
      <c r="IA7" s="450"/>
      <c r="IB7" s="450"/>
      <c r="IC7" s="428" t="str">
        <f t="shared" si="104"/>
        <v>-</v>
      </c>
      <c r="ID7" s="429" t="str">
        <f t="shared" si="104"/>
        <v>-</v>
      </c>
      <c r="IE7" s="429" t="str">
        <f t="shared" si="104"/>
        <v>-</v>
      </c>
      <c r="IF7" s="429" t="str">
        <f t="shared" si="104"/>
        <v>-</v>
      </c>
      <c r="IG7" s="429" t="str">
        <f t="shared" si="104"/>
        <v>-</v>
      </c>
      <c r="IH7" s="430" t="str">
        <f t="shared" si="104"/>
        <v>-</v>
      </c>
      <c r="II7" s="450"/>
      <c r="IJ7" s="450"/>
      <c r="IK7" s="428" t="str">
        <f t="shared" si="105"/>
        <v>-</v>
      </c>
      <c r="IL7" s="429" t="str">
        <f t="shared" si="105"/>
        <v>-</v>
      </c>
      <c r="IM7" s="429" t="str">
        <f t="shared" si="105"/>
        <v>-</v>
      </c>
      <c r="IN7" s="429" t="str">
        <f t="shared" si="105"/>
        <v>-</v>
      </c>
      <c r="IO7" s="429" t="str">
        <f t="shared" si="105"/>
        <v>-</v>
      </c>
      <c r="IP7" s="430" t="str">
        <f t="shared" si="105"/>
        <v>-</v>
      </c>
      <c r="IQ7" s="450"/>
      <c r="IR7" s="450"/>
      <c r="IS7" s="428" t="str">
        <f t="shared" si="106"/>
        <v>-</v>
      </c>
      <c r="IT7" s="429" t="str">
        <f t="shared" si="106"/>
        <v>-</v>
      </c>
      <c r="IU7" s="429" t="str">
        <f t="shared" si="106"/>
        <v>-</v>
      </c>
      <c r="IV7" s="429" t="str">
        <f t="shared" si="106"/>
        <v>-</v>
      </c>
      <c r="IW7" s="429" t="str">
        <f t="shared" si="106"/>
        <v>-</v>
      </c>
      <c r="IX7" s="430" t="str">
        <f t="shared" si="106"/>
        <v>-</v>
      </c>
      <c r="IY7" s="450"/>
      <c r="IZ7" s="450"/>
      <c r="JA7" s="428" t="str">
        <f t="shared" si="107"/>
        <v>-</v>
      </c>
      <c r="JB7" s="429" t="str">
        <f t="shared" si="107"/>
        <v>-</v>
      </c>
      <c r="JC7" s="429" t="str">
        <f t="shared" si="107"/>
        <v>-</v>
      </c>
      <c r="JD7" s="429" t="str">
        <f t="shared" si="107"/>
        <v>-</v>
      </c>
      <c r="JE7" s="429" t="str">
        <f t="shared" si="107"/>
        <v>-</v>
      </c>
      <c r="JF7" s="430" t="str">
        <f t="shared" si="107"/>
        <v>-</v>
      </c>
      <c r="JG7" s="450"/>
      <c r="JH7" s="450"/>
      <c r="JI7" s="428" t="str">
        <f t="shared" si="108"/>
        <v>-</v>
      </c>
      <c r="JJ7" s="429" t="str">
        <f t="shared" si="108"/>
        <v>-</v>
      </c>
      <c r="JK7" s="429" t="str">
        <f t="shared" si="108"/>
        <v>-</v>
      </c>
      <c r="JL7" s="429" t="str">
        <f t="shared" si="108"/>
        <v>-</v>
      </c>
      <c r="JM7" s="429" t="str">
        <f t="shared" si="108"/>
        <v>-</v>
      </c>
      <c r="JN7" s="430" t="str">
        <f t="shared" si="108"/>
        <v>-</v>
      </c>
      <c r="JO7" s="450"/>
      <c r="JP7" s="450"/>
      <c r="JQ7" s="428" t="str">
        <f t="shared" si="109"/>
        <v>-</v>
      </c>
      <c r="JR7" s="429" t="str">
        <f t="shared" si="109"/>
        <v>-</v>
      </c>
      <c r="JS7" s="429" t="str">
        <f t="shared" si="109"/>
        <v>-</v>
      </c>
      <c r="JT7" s="429" t="str">
        <f t="shared" si="109"/>
        <v>-</v>
      </c>
      <c r="JU7" s="429" t="str">
        <f t="shared" si="109"/>
        <v>-</v>
      </c>
      <c r="JV7" s="430" t="str">
        <f t="shared" si="109"/>
        <v>-</v>
      </c>
      <c r="JW7" s="450"/>
      <c r="JX7" s="450"/>
      <c r="JY7" s="428" t="str">
        <f t="shared" si="110"/>
        <v>-</v>
      </c>
      <c r="JZ7" s="429" t="str">
        <f t="shared" si="110"/>
        <v>-</v>
      </c>
      <c r="KA7" s="430" t="str">
        <f t="shared" si="110"/>
        <v>-</v>
      </c>
      <c r="KB7" s="172"/>
      <c r="KC7" s="355" t="str">
        <f>IF(ISBLANK('Tab4-Adol-KABP-2006'!KC7),"",('Tab4-Adol-KABP-2006'!KC7))</f>
        <v/>
      </c>
      <c r="KD7" s="355" t="str">
        <f>IF(ISBLANK('Tab4-Adol-KABP-2006'!KD7),"",('Tab4-Adol-KABP-2006'!KD7))</f>
        <v/>
      </c>
      <c r="KE7" s="355" t="str">
        <f>IF(ISBLANK('Tab4-Adol-KABP-2006'!KE7),"",('Tab4-Adol-KABP-2006'!KE7))</f>
        <v/>
      </c>
      <c r="KF7" s="355" t="str">
        <f>IF(ISBLANK('Tab4-Adol-KABP-2006'!KF7),"",('Tab4-Adol-KABP-2006'!KF7))</f>
        <v/>
      </c>
      <c r="KG7" s="355" t="str">
        <f>IF(ISBLANK('Tab4-Adol-KABP-2006'!KG7),"",('Tab4-Adol-KABP-2006'!KG7))</f>
        <v/>
      </c>
      <c r="KH7" s="355" t="str">
        <f>IF(ISBLANK('Tab4-Adol-KABP-2006'!KH7),"",('Tab4-Adol-KABP-2006'!KH7))</f>
        <v/>
      </c>
      <c r="KI7" s="355" t="str">
        <f>IF(ISBLANK('Tab4-Adol-KABP-2006'!KI7),"",('Tab4-Adol-KABP-2006'!KI7))</f>
        <v/>
      </c>
      <c r="KJ7" s="355" t="str">
        <f>IF(ISBLANK('Tab4-Adol-KABP-2006'!KJ7),"",('Tab4-Adol-KABP-2006'!KJ7))</f>
        <v/>
      </c>
      <c r="KK7" s="355" t="str">
        <f>IF(ISBLANK('Tab4-Adol-KABP-2006'!KK7),"",('Tab4-Adol-KABP-2006'!KK7))</f>
        <v/>
      </c>
      <c r="KL7" s="355" t="str">
        <f>IF(ISBLANK('Tab4-Adol-KABP-2006'!KL7),"",('Tab4-Adol-KABP-2006'!KL7))</f>
        <v/>
      </c>
      <c r="KM7" s="355" t="str">
        <f>IF(ISBLANK('Tab4-Adol-KABP-2006'!KM7),"",('Tab4-Adol-KABP-2006'!KM7))</f>
        <v/>
      </c>
      <c r="KN7" s="355" t="str">
        <f>IF(ISBLANK('Tab4-Adol-KABP-2006'!KN7),"",('Tab4-Adol-KABP-2006'!KN7))</f>
        <v/>
      </c>
      <c r="KO7" s="355" t="str">
        <f>IF(ISBLANK('Tab4-Adol-KABP-2006'!KO7),"",('Tab4-Adol-KABP-2006'!KO7))</f>
        <v/>
      </c>
      <c r="KP7" s="355" t="str">
        <f>IF(ISBLANK('Tab4-Adol-KABP-2006'!KP7),"",('Tab4-Adol-KABP-2006'!KP7))</f>
        <v/>
      </c>
      <c r="KQ7" s="355" t="str">
        <f>IF(ISBLANK('Tab4-Adol-KABP-2006'!KQ7),"",('Tab4-Adol-KABP-2006'!KQ7))</f>
        <v/>
      </c>
      <c r="KR7" s="355" t="str">
        <f>IF(ISBLANK('Tab4-Adol-KABP-2006'!KR7),"",('Tab4-Adol-KABP-2006'!KR7))</f>
        <v/>
      </c>
      <c r="KS7" s="355" t="str">
        <f>IF(ISBLANK('Tab4-Adol-KABP-2006'!KS7),"",('Tab4-Adol-KABP-2006'!KS7))</f>
        <v/>
      </c>
      <c r="KT7" s="355" t="str">
        <f>IF(ISBLANK('Tab4-Adol-KABP-2006'!KT7),"",('Tab4-Adol-KABP-2006'!KT7))</f>
        <v/>
      </c>
      <c r="KU7" s="355" t="str">
        <f>IF(ISBLANK('Tab4-Adol-KABP-2006'!KU7),"",('Tab4-Adol-KABP-2006'!KU7))</f>
        <v/>
      </c>
      <c r="KV7" s="355" t="str">
        <f>IF(ISBLANK('Tab4-Adol-KABP-2006'!KV7),"",('Tab4-Adol-KABP-2006'!KV7))</f>
        <v/>
      </c>
      <c r="KW7" s="355" t="str">
        <f>IF(ISBLANK('Tab4-Adol-KABP-2006'!KW7),"",('Tab4-Adol-KABP-2006'!KW7))</f>
        <v/>
      </c>
      <c r="KX7" s="355" t="str">
        <f>IF(ISBLANK('Tab4-Adol-KABP-2006'!KX7),"",('Tab4-Adol-KABP-2006'!KX7))</f>
        <v/>
      </c>
      <c r="KY7" s="355" t="str">
        <f>IF(ISBLANK('Tab4-Adol-KABP-2006'!KY7),"",('Tab4-Adol-KABP-2006'!KY7))</f>
        <v/>
      </c>
      <c r="KZ7" s="355" t="str">
        <f>IF(ISBLANK('Tab4-Adol-KABP-2006'!KZ7),"",('Tab4-Adol-KABP-2006'!KZ7))</f>
        <v/>
      </c>
      <c r="LA7" s="355" t="str">
        <f>IF(ISBLANK('Tab4-Adol-KABP-2006'!LA7),"",('Tab4-Adol-KABP-2006'!LA7))</f>
        <v/>
      </c>
      <c r="LB7" s="355" t="str">
        <f>IF(ISBLANK('Tab4-Adol-KABP-2006'!LB7),"",('Tab4-Adol-KABP-2006'!LB7))</f>
        <v/>
      </c>
      <c r="LC7" s="355" t="str">
        <f>IF(ISBLANK('Tab4-Adol-KABP-2006'!LC7),"",('Tab4-Adol-KABP-2006'!LC7))</f>
        <v/>
      </c>
      <c r="LD7" s="355" t="str">
        <f>IF(ISBLANK('Tab4-Adol-KABP-2006'!LD7),"",('Tab4-Adol-KABP-2006'!LD7))</f>
        <v>Based on small denominators</v>
      </c>
      <c r="LE7" s="355" t="str">
        <f>IF(ISBLANK('Tab4-Adol-KABP-2006'!LE7),"",('Tab4-Adol-KABP-2006'!LE7))</f>
        <v/>
      </c>
      <c r="LF7" s="355" t="str">
        <f>IF(ISBLANK('Tab4-Adol-KABP-2006'!LF7),"",('Tab4-Adol-KABP-2006'!LF7))</f>
        <v/>
      </c>
      <c r="LG7" s="355" t="str">
        <f>IF(ISBLANK('Tab4-Adol-KABP-2006'!LG7),"",('Tab4-Adol-KABP-2006'!LG7))</f>
        <v/>
      </c>
      <c r="LH7" s="355" t="str">
        <f>IF(ISBLANK('Tab4-Adol-KABP-2006'!LH7),"",('Tab4-Adol-KABP-2006'!LH7))</f>
        <v/>
      </c>
      <c r="LI7" s="355" t="str">
        <f>IF(ISBLANK('Tab4-Adol-KABP-2006'!LI7),"",('Tab4-Adol-KABP-2006'!LI7))</f>
        <v/>
      </c>
      <c r="LJ7" s="355" t="str">
        <f>IF(ISBLANK('Tab4-Adol-KABP-2006'!LJ7),"",('Tab4-Adol-KABP-2006'!LJ7))</f>
        <v>Based on small denominators</v>
      </c>
      <c r="LK7" s="355" t="str">
        <f>IF(ISBLANK('Tab4-Adol-KABP-2006'!LK7),"",('Tab4-Adol-KABP-2006'!LK7))</f>
        <v/>
      </c>
      <c r="LL7" s="355" t="str">
        <f>IF(ISBLANK('Tab4-Adol-KABP-2006'!LL7),"",('Tab4-Adol-KABP-2006'!LL7))</f>
        <v/>
      </c>
      <c r="LM7" s="355" t="str">
        <f>IF(ISBLANK('Tab4-Adol-KABP-2006'!LM7),"",('Tab4-Adol-KABP-2006'!LM7))</f>
        <v/>
      </c>
      <c r="LN7" s="355" t="str">
        <f>IF(ISBLANK('Tab4-Adol-KABP-2006'!LN7),"",('Tab4-Adol-KABP-2006'!LN7))</f>
        <v/>
      </c>
      <c r="LO7" s="355" t="str">
        <f>IF(ISBLANK('Tab4-Adol-KABP-2006'!LO7),"",('Tab4-Adol-KABP-2006'!LO7))</f>
        <v/>
      </c>
      <c r="LP7" s="355" t="str">
        <f>IF(ISBLANK('Tab4-Adol-KABP-2006'!LP7),"",('Tab4-Adol-KABP-2006'!LP7))</f>
        <v/>
      </c>
      <c r="LQ7" s="355" t="str">
        <f>IF(ISBLANK('Tab4-Adol-KABP-2006'!LQ7),"",('Tab4-Adol-KABP-2006'!LQ7))</f>
        <v/>
      </c>
      <c r="LR7" s="355" t="str">
        <f>IF(ISBLANK('Tab4-Adol-KABP-2006'!LR7),"",('Tab4-Adol-KABP-2006'!LR7))</f>
        <v/>
      </c>
      <c r="LS7" s="355" t="str">
        <f>IF(ISBLANK('Tab4-Adol-KABP-2006'!LS7),"",('Tab4-Adol-KABP-2006'!LS7))</f>
        <v/>
      </c>
      <c r="LT7" s="355" t="str">
        <f>IF(ISBLANK('Tab4-Adol-KABP-2006'!LT7),"",('Tab4-Adol-KABP-2006'!LT7))</f>
        <v/>
      </c>
      <c r="LU7" s="355" t="str">
        <f>IF(ISBLANK('Tab4-Adol-KABP-2006'!LU7),"",('Tab4-Adol-KABP-2006'!LU7))</f>
        <v/>
      </c>
      <c r="LV7" s="355" t="str">
        <f>IF(ISBLANK('Tab4-Adol-KABP-2006'!LV7),"",('Tab4-Adol-KABP-2006'!LV7))</f>
        <v/>
      </c>
      <c r="LW7" s="355" t="str">
        <f>IF(ISBLANK('Tab4-Adol-KABP-2006'!LW7),"",('Tab4-Adol-KABP-2006'!LW7))</f>
        <v/>
      </c>
      <c r="LX7" s="355" t="str">
        <f>IF(ISBLANK('Tab4-Adol-KABP-2006'!LX7),"",('Tab4-Adol-KABP-2006'!LX7))</f>
        <v/>
      </c>
      <c r="LY7" s="355" t="str">
        <f>IF(ISBLANK('Tab4-Adol-KABP-2006'!LY7),"",('Tab4-Adol-KABP-2006'!LY7))</f>
        <v/>
      </c>
      <c r="LZ7" s="355" t="str">
        <f>IF(ISBLANK('Tab4-Adol-KABP-2006'!LZ7),"",('Tab4-Adol-KABP-2006'!LZ7))</f>
        <v/>
      </c>
      <c r="MA7" s="355" t="str">
        <f>IF(ISBLANK('Tab4-Adol-KABP-2006'!MA7),"",('Tab4-Adol-KABP-2006'!MA7))</f>
        <v/>
      </c>
    </row>
    <row r="8" spans="1:339" x14ac:dyDescent="0.2">
      <c r="A8" s="310" t="s">
        <v>204</v>
      </c>
      <c r="B8" s="172">
        <v>0</v>
      </c>
      <c r="C8" s="172">
        <v>0</v>
      </c>
      <c r="D8" s="172" t="s">
        <v>315</v>
      </c>
      <c r="E8" s="172"/>
      <c r="F8" s="173"/>
      <c r="G8" s="218" t="s">
        <v>20</v>
      </c>
      <c r="H8" s="348">
        <f>IF(ISBLANK('Tab4-Adol-KABP-2006'!H8), "",('Tab4-Adol-KABP-2006'!H8))</f>
        <v>2012</v>
      </c>
      <c r="I8" s="349">
        <f>IF(ISBLANK('Tab4-Adol-KABP-2006'!I8), "",('Tab4-Adol-KABP-2006'!I8))</f>
        <v>2012</v>
      </c>
      <c r="J8" s="414">
        <f>IF(ISBLANK('Tab4-Adol-KABP-2006'!J8), "",('Tab4-Adol-KABP-2006'!J8))</f>
        <v>50.8</v>
      </c>
      <c r="K8" s="414">
        <f>IF(ISBLANK('Tab4-Adol-KABP-2006'!K8), "",('Tab4-Adol-KABP-2006'!K8))</f>
        <v>59.8</v>
      </c>
      <c r="L8" s="414">
        <f>IF(ISBLANK('Tab4-Adol-KABP-2006'!L8), "",('Tab4-Adol-KABP-2006'!L8))</f>
        <v>56.1</v>
      </c>
      <c r="M8" s="414">
        <f>IF(ISBLANK('Tab4-Adol-KABP-2006'!M8), "",('Tab4-Adol-KABP-2006'!M8))</f>
        <v>52.8</v>
      </c>
      <c r="N8" s="414">
        <f>IF(ISBLANK('Tab4-Adol-KABP-2006'!N8), "",('Tab4-Adol-KABP-2006'!N8))</f>
        <v>49.6</v>
      </c>
      <c r="O8" s="415">
        <f>IF(ISBLANK('Tab4-Adol-KABP-2006'!O8), "",('Tab4-Adol-KABP-2006'!O8))</f>
        <v>50.9</v>
      </c>
      <c r="P8" s="348">
        <f>IF(ISBLANK('Tab4-Adol-KABP-2006'!P8), "",('Tab4-Adol-KABP-2006'!P8))</f>
        <v>2012</v>
      </c>
      <c r="Q8" s="349">
        <f>IF(ISBLANK('Tab4-Adol-KABP-2006'!Q8), "",('Tab4-Adol-KABP-2006'!Q8))</f>
        <v>2012</v>
      </c>
      <c r="R8" s="414">
        <f>IF(ISBLANK('Tab4-Adol-KABP-2006'!R8), "",('Tab4-Adol-KABP-2006'!R8))</f>
        <v>1</v>
      </c>
      <c r="S8" s="414">
        <f>IF(ISBLANK('Tab4-Adol-KABP-2006'!S8), "",('Tab4-Adol-KABP-2006'!S8))</f>
        <v>0.5</v>
      </c>
      <c r="T8" s="414">
        <f>IF(ISBLANK('Tab4-Adol-KABP-2006'!T8), "",('Tab4-Adol-KABP-2006'!T8))</f>
        <v>0.7</v>
      </c>
      <c r="U8" s="414">
        <f>IF(ISBLANK('Tab4-Adol-KABP-2006'!U8), "",('Tab4-Adol-KABP-2006'!U8))</f>
        <v>1</v>
      </c>
      <c r="V8" s="414">
        <f>IF(ISBLANK('Tab4-Adol-KABP-2006'!V8), "",('Tab4-Adol-KABP-2006'!V8))</f>
        <v>5.0999999999999996</v>
      </c>
      <c r="W8" s="415">
        <f>IF(ISBLANK('Tab4-Adol-KABP-2006'!W8), "",('Tab4-Adol-KABP-2006'!W8))</f>
        <v>3.4</v>
      </c>
      <c r="X8" s="348">
        <f>IF(ISBLANK('Tab4-Adol-KABP-2006'!X8), "",('Tab4-Adol-KABP-2006'!X8))</f>
        <v>2012</v>
      </c>
      <c r="Y8" s="349">
        <f>IF(ISBLANK('Tab4-Adol-KABP-2006'!Y8), "",('Tab4-Adol-KABP-2006'!Y8))</f>
        <v>2012</v>
      </c>
      <c r="Z8" s="414">
        <f>IF(ISBLANK('Tab4-Adol-KABP-2006'!Z8), "",('Tab4-Adol-KABP-2006'!Z8))</f>
        <v>1</v>
      </c>
      <c r="AA8" s="414">
        <f>IF(ISBLANK('Tab4-Adol-KABP-2006'!AA8), "",('Tab4-Adol-KABP-2006'!AA8))</f>
        <v>4.5999999999999996</v>
      </c>
      <c r="AB8" s="414">
        <f>IF(ISBLANK('Tab4-Adol-KABP-2006'!AB8), "",('Tab4-Adol-KABP-2006'!AB8))</f>
        <v>3.2</v>
      </c>
      <c r="AC8" s="414">
        <f>IF(ISBLANK('Tab4-Adol-KABP-2006'!AC8), "",('Tab4-Adol-KABP-2006'!AC8))</f>
        <v>7.7</v>
      </c>
      <c r="AD8" s="414">
        <f>IF(ISBLANK('Tab4-Adol-KABP-2006'!AD8), "",('Tab4-Adol-KABP-2006'!AD8))</f>
        <v>19.5</v>
      </c>
      <c r="AE8" s="415">
        <f>IF(ISBLANK('Tab4-Adol-KABP-2006'!AE8), "",('Tab4-Adol-KABP-2006'!AE8))</f>
        <v>14.7</v>
      </c>
      <c r="AF8" s="348">
        <f>IF(ISBLANK('Tab4-Adol-KABP-2006'!AF8), "",('Tab4-Adol-KABP-2006'!AF8))</f>
        <v>2012</v>
      </c>
      <c r="AG8" s="349">
        <f>IF(ISBLANK('Tab4-Adol-KABP-2006'!AG8), "",('Tab4-Adol-KABP-2006'!AG8))</f>
        <v>2012</v>
      </c>
      <c r="AH8" s="414"/>
      <c r="AI8" s="414">
        <f>IF(ISBLANK('Tab4-Adol-KABP-2006'!AI8), "",('Tab4-Adol-KABP-2006'!AI8))</f>
        <v>33</v>
      </c>
      <c r="AJ8" s="414">
        <f>IF(ISBLANK('Tab4-Adol-KABP-2006'!AJ8), "",('Tab4-Adol-KABP-2006'!AJ8))</f>
        <v>63.8</v>
      </c>
      <c r="AK8" s="414"/>
      <c r="AL8" s="414">
        <f>IF(ISBLANK('Tab4-Adol-KABP-2006'!AL8), "",('Tab4-Adol-KABP-2006'!AL8))</f>
        <v>70.900000000000006</v>
      </c>
      <c r="AM8" s="415">
        <f>IF(ISBLANK('Tab4-Adol-KABP-2006'!AM8), "",('Tab4-Adol-KABP-2006'!AM8))</f>
        <v>72.8</v>
      </c>
      <c r="AN8" s="348">
        <f>IF(ISBLANK('Tab4-Adol-KABP-2006'!AN8), "",('Tab4-Adol-KABP-2006'!AN8))</f>
        <v>2012</v>
      </c>
      <c r="AO8" s="349">
        <f>IF(ISBLANK('Tab4-Adol-KABP-2006'!AO8), "",('Tab4-Adol-KABP-2006'!AO8))</f>
        <v>2012</v>
      </c>
      <c r="AP8" s="362">
        <f>IF(ISBLANK('Tab4-Adol-KABP-2006'!AP8), "",('Tab4-Adol-KABP-2006'!AP8))</f>
        <v>68.8</v>
      </c>
      <c r="AQ8" s="362">
        <f>IF(ISBLANK('Tab4-Adol-KABP-2006'!AQ8), "",('Tab4-Adol-KABP-2006'!AQ8))</f>
        <v>31.7</v>
      </c>
      <c r="AR8" s="362">
        <f>IF(ISBLANK('Tab4-Adol-KABP-2006'!AR8), "",('Tab4-Adol-KABP-2006'!AR8))</f>
        <v>38.6</v>
      </c>
      <c r="AS8" s="362">
        <f>IF(ISBLANK('Tab4-Adol-KABP-2006'!AS8), "",('Tab4-Adol-KABP-2006'!AS8))</f>
        <v>92.4</v>
      </c>
      <c r="AT8" s="362">
        <f>IF(ISBLANK('Tab4-Adol-KABP-2006'!AT8), "",('Tab4-Adol-KABP-2006'!AT8))</f>
        <v>63.4</v>
      </c>
      <c r="AU8" s="363" t="str">
        <f>IF(ISBLANK('Tab4-Adol-KABP-2006'!AU8), "",('Tab4-Adol-KABP-2006'!AU8))</f>
        <v>68.6</v>
      </c>
      <c r="AV8" s="348">
        <f>IF(ISBLANK('Tab4-Adol-KABP-2006'!AV8), "",('Tab4-Adol-KABP-2006'!AV8))</f>
        <v>2012</v>
      </c>
      <c r="AW8" s="349">
        <f>IF(ISBLANK('Tab4-Adol-KABP-2006'!AW8), "",('Tab4-Adol-KABP-2006'!AW8))</f>
        <v>2012</v>
      </c>
      <c r="AX8" s="414">
        <f>IF(ISBLANK('Tab4-Adol-KABP-2006'!AX8), "",('Tab4-Adol-KABP-2006'!AX8))</f>
        <v>72.900000000000006</v>
      </c>
      <c r="AY8" s="414">
        <f>IF(ISBLANK('Tab4-Adol-KABP-2006'!AY8), "",('Tab4-Adol-KABP-2006'!AY8))</f>
        <v>66.2</v>
      </c>
      <c r="AZ8" s="414">
        <f>IF(ISBLANK('Tab4-Adol-KABP-2006'!AZ8), "",('Tab4-Adol-KABP-2006'!AZ8))</f>
        <v>68.5</v>
      </c>
      <c r="BA8" s="414">
        <f>IF(ISBLANK('Tab4-Adol-KABP-2006'!BA8), "",('Tab4-Adol-KABP-2006'!BA8))</f>
        <v>92.6</v>
      </c>
      <c r="BB8" s="414">
        <f>IF(ISBLANK('Tab4-Adol-KABP-2006'!BB8), "",('Tab4-Adol-KABP-2006'!BB8))</f>
        <v>78.8</v>
      </c>
      <c r="BC8" s="415">
        <f>IF(ISBLANK('Tab4-Adol-KABP-2006'!BC8), "",('Tab4-Adol-KABP-2006'!BC8))</f>
        <v>82.1</v>
      </c>
      <c r="BD8" s="348">
        <f>IF(ISBLANK('Tab4-Adol-KABP-2006'!BD8), "",('Tab4-Adol-KABP-2006'!BD8))</f>
        <v>2012</v>
      </c>
      <c r="BE8" s="349">
        <f>IF(ISBLANK('Tab4-Adol-KABP-2006'!BE8), "",('Tab4-Adol-KABP-2006'!BE8))</f>
        <v>2012</v>
      </c>
      <c r="BF8" s="414">
        <f>IF(ISBLANK('Tab4-Adol-KABP-2006'!BF8), "",('Tab4-Adol-KABP-2006'!BF8))</f>
        <v>15.1</v>
      </c>
      <c r="BG8" s="414">
        <f>IF(ISBLANK('Tab4-Adol-KABP-2006'!BG8), "",('Tab4-Adol-KABP-2006'!BG8))</f>
        <v>30.7</v>
      </c>
      <c r="BH8" s="414">
        <f>IF(ISBLANK('Tab4-Adol-KABP-2006'!BH8), "",('Tab4-Adol-KABP-2006'!BH8))</f>
        <v>24.4</v>
      </c>
      <c r="BI8" s="414">
        <f>IF(ISBLANK('Tab4-Adol-KABP-2006'!BI8), "",('Tab4-Adol-KABP-2006'!BI8))</f>
        <v>14.7</v>
      </c>
      <c r="BJ8" s="414">
        <f>IF(ISBLANK('Tab4-Adol-KABP-2006'!BJ8), "",('Tab4-Adol-KABP-2006'!BJ8))</f>
        <v>21.7</v>
      </c>
      <c r="BK8" s="415">
        <f>IF(ISBLANK('Tab4-Adol-KABP-2006'!BK8), "",('Tab4-Adol-KABP-2006'!BK8))</f>
        <v>18.8</v>
      </c>
      <c r="BL8" s="348">
        <f>IF(ISBLANK('Tab4-Adol-KABP-2006'!BL8), "",('Tab4-Adol-KABP-2006'!BL8))</f>
        <v>2012</v>
      </c>
      <c r="BM8" s="349">
        <f>IF(ISBLANK('Tab4-Adol-KABP-2006'!BM8), "",('Tab4-Adol-KABP-2006'!BM8))</f>
        <v>2012</v>
      </c>
      <c r="BN8" s="414">
        <f>IF(ISBLANK('Tab4-Adol-KABP-2006'!BN8), "",('Tab4-Adol-KABP-2006'!BN8))</f>
        <v>23.3</v>
      </c>
      <c r="BO8" s="414">
        <f>IF(ISBLANK('Tab4-Adol-KABP-2006'!BO8), "",('Tab4-Adol-KABP-2006'!BO8))</f>
        <v>63.9</v>
      </c>
      <c r="BP8" s="414">
        <f>IF(ISBLANK('Tab4-Adol-KABP-2006'!BP8), "",('Tab4-Adol-KABP-2006'!BP8))</f>
        <v>47.4</v>
      </c>
      <c r="BQ8" s="414">
        <f>IF(ISBLANK('Tab4-Adol-KABP-2006'!BQ8), "",('Tab4-Adol-KABP-2006'!BQ8))</f>
        <v>25</v>
      </c>
      <c r="BR8" s="414">
        <f>IF(ISBLANK('Tab4-Adol-KABP-2006'!BR8), "",('Tab4-Adol-KABP-2006'!BR8))</f>
        <v>56.4</v>
      </c>
      <c r="BS8" s="415">
        <f>IF(ISBLANK('Tab4-Adol-KABP-2006'!BS8), "",('Tab4-Adol-KABP-2006'!BS8))</f>
        <v>43.6</v>
      </c>
      <c r="BT8" s="348" t="str">
        <f>IF(ISBLANK('Tab4-Adol-KABP-2006'!BT8), "",('Tab4-Adol-KABP-2006'!BT8))</f>
        <v/>
      </c>
      <c r="BU8" s="349" t="str">
        <f>IF(ISBLANK('Tab4-Adol-KABP-2006'!BU8), "",('Tab4-Adol-KABP-2006'!BU8))</f>
        <v/>
      </c>
      <c r="BV8" s="414"/>
      <c r="BW8" s="414"/>
      <c r="BX8" s="415"/>
      <c r="BY8" s="216">
        <v>232040</v>
      </c>
      <c r="BZ8" s="208">
        <v>311116</v>
      </c>
      <c r="CA8" s="208">
        <v>543156</v>
      </c>
      <c r="CB8" s="208">
        <v>245596</v>
      </c>
      <c r="CC8" s="208">
        <v>329095</v>
      </c>
      <c r="CD8" s="284">
        <v>574691</v>
      </c>
      <c r="CE8" s="282"/>
      <c r="CF8" s="282"/>
      <c r="CG8" s="226">
        <f t="shared" si="0"/>
        <v>232040</v>
      </c>
      <c r="CH8" s="227">
        <f t="shared" si="1"/>
        <v>311116</v>
      </c>
      <c r="CI8" s="227">
        <f t="shared" si="2"/>
        <v>543156</v>
      </c>
      <c r="CJ8" s="227">
        <f t="shared" si="3"/>
        <v>245596</v>
      </c>
      <c r="CK8" s="227">
        <f t="shared" si="4"/>
        <v>329095</v>
      </c>
      <c r="CL8" s="228">
        <f t="shared" si="5"/>
        <v>574691</v>
      </c>
      <c r="CM8" s="282"/>
      <c r="CN8" s="282"/>
      <c r="CO8" s="226">
        <f t="shared" si="6"/>
        <v>232040</v>
      </c>
      <c r="CP8" s="227">
        <f t="shared" si="7"/>
        <v>311116</v>
      </c>
      <c r="CQ8" s="227">
        <f t="shared" si="8"/>
        <v>543156</v>
      </c>
      <c r="CR8" s="227">
        <f t="shared" si="9"/>
        <v>245596</v>
      </c>
      <c r="CS8" s="227">
        <f t="shared" si="10"/>
        <v>329095</v>
      </c>
      <c r="CT8" s="228">
        <f t="shared" si="11"/>
        <v>574691</v>
      </c>
      <c r="CU8" s="282"/>
      <c r="CV8" s="282"/>
      <c r="CW8" s="292">
        <f t="shared" si="12"/>
        <v>232040</v>
      </c>
      <c r="CX8" s="234">
        <f t="shared" si="13"/>
        <v>311116</v>
      </c>
      <c r="CY8" s="234">
        <f t="shared" si="14"/>
        <v>543156</v>
      </c>
      <c r="CZ8" s="234">
        <f t="shared" si="15"/>
        <v>245596</v>
      </c>
      <c r="DA8" s="234">
        <f t="shared" si="16"/>
        <v>329095</v>
      </c>
      <c r="DB8" s="235">
        <f t="shared" si="17"/>
        <v>574691</v>
      </c>
      <c r="DC8" s="282"/>
      <c r="DD8" s="282"/>
      <c r="DE8" s="226" t="str">
        <f t="shared" si="18"/>
        <v>-</v>
      </c>
      <c r="DF8" s="227">
        <f t="shared" si="19"/>
        <v>311116</v>
      </c>
      <c r="DG8" s="227">
        <f t="shared" si="20"/>
        <v>543156</v>
      </c>
      <c r="DH8" s="227" t="str">
        <f t="shared" si="21"/>
        <v>-</v>
      </c>
      <c r="DI8" s="227">
        <f t="shared" si="22"/>
        <v>329095</v>
      </c>
      <c r="DJ8" s="228">
        <f t="shared" si="23"/>
        <v>574691</v>
      </c>
      <c r="DK8" s="282"/>
      <c r="DL8" s="282"/>
      <c r="DM8" s="226">
        <f t="shared" si="24"/>
        <v>232040</v>
      </c>
      <c r="DN8" s="227">
        <f t="shared" si="25"/>
        <v>311116</v>
      </c>
      <c r="DO8" s="227">
        <f t="shared" si="26"/>
        <v>543156</v>
      </c>
      <c r="DP8" s="227">
        <f t="shared" si="27"/>
        <v>245596</v>
      </c>
      <c r="DQ8" s="227">
        <f t="shared" si="28"/>
        <v>329095</v>
      </c>
      <c r="DR8" s="228">
        <f t="shared" si="29"/>
        <v>574691</v>
      </c>
      <c r="DS8" s="282"/>
      <c r="DT8" s="282"/>
      <c r="DU8" s="226">
        <f t="shared" si="30"/>
        <v>232040</v>
      </c>
      <c r="DV8" s="227">
        <f t="shared" si="31"/>
        <v>311116</v>
      </c>
      <c r="DW8" s="227">
        <f t="shared" si="32"/>
        <v>543156</v>
      </c>
      <c r="DX8" s="227">
        <f t="shared" si="33"/>
        <v>245596</v>
      </c>
      <c r="DY8" s="227">
        <f t="shared" si="34"/>
        <v>329095</v>
      </c>
      <c r="DZ8" s="228">
        <f t="shared" si="35"/>
        <v>574691</v>
      </c>
      <c r="EA8" s="282"/>
      <c r="EB8" s="282"/>
      <c r="EC8" s="226">
        <f t="shared" si="36"/>
        <v>232040</v>
      </c>
      <c r="ED8" s="227">
        <f t="shared" si="37"/>
        <v>311116</v>
      </c>
      <c r="EE8" s="227">
        <f t="shared" si="38"/>
        <v>543156</v>
      </c>
      <c r="EF8" s="227">
        <f t="shared" si="39"/>
        <v>245596</v>
      </c>
      <c r="EG8" s="227">
        <f t="shared" si="40"/>
        <v>329095</v>
      </c>
      <c r="EH8" s="228">
        <f t="shared" si="41"/>
        <v>574691</v>
      </c>
      <c r="EI8" s="282"/>
      <c r="EJ8" s="282"/>
      <c r="EK8" s="226">
        <f t="shared" si="42"/>
        <v>232040</v>
      </c>
      <c r="EL8" s="227">
        <f t="shared" si="43"/>
        <v>311116</v>
      </c>
      <c r="EM8" s="227">
        <f t="shared" si="44"/>
        <v>543156</v>
      </c>
      <c r="EN8" s="227">
        <f t="shared" si="45"/>
        <v>245596</v>
      </c>
      <c r="EO8" s="227">
        <f t="shared" si="46"/>
        <v>329095</v>
      </c>
      <c r="EP8" s="228">
        <f t="shared" si="47"/>
        <v>574691</v>
      </c>
      <c r="EQ8" s="282"/>
      <c r="ER8" s="282"/>
      <c r="ES8" s="226" t="str">
        <f t="shared" si="48"/>
        <v>-</v>
      </c>
      <c r="ET8" s="227" t="str">
        <f t="shared" si="49"/>
        <v>-</v>
      </c>
      <c r="EU8" s="228" t="str">
        <f t="shared" si="50"/>
        <v>-</v>
      </c>
      <c r="EV8" s="282"/>
      <c r="EW8" s="282"/>
      <c r="EX8" s="301">
        <f t="shared" si="51"/>
        <v>117876.32</v>
      </c>
      <c r="EY8" s="259">
        <f t="shared" si="52"/>
        <v>186047.36799999999</v>
      </c>
      <c r="EZ8" s="259">
        <f t="shared" si="53"/>
        <v>304710.516</v>
      </c>
      <c r="FA8" s="259">
        <f t="shared" si="54"/>
        <v>129674.68800000001</v>
      </c>
      <c r="FB8" s="259">
        <f t="shared" si="55"/>
        <v>163231.12</v>
      </c>
      <c r="FC8" s="260">
        <f t="shared" si="56"/>
        <v>292517.71899999998</v>
      </c>
      <c r="FD8" s="282"/>
      <c r="FE8" s="282"/>
      <c r="FF8" s="301">
        <f t="shared" si="57"/>
        <v>2320.4</v>
      </c>
      <c r="FG8" s="259">
        <f t="shared" si="58"/>
        <v>1555.58</v>
      </c>
      <c r="FH8" s="259">
        <f t="shared" si="59"/>
        <v>3802.0919999999996</v>
      </c>
      <c r="FI8" s="259">
        <f t="shared" si="60"/>
        <v>2455.96</v>
      </c>
      <c r="FJ8" s="259">
        <f t="shared" si="61"/>
        <v>16783.844999999998</v>
      </c>
      <c r="FK8" s="260">
        <f t="shared" si="62"/>
        <v>19539.494000000002</v>
      </c>
      <c r="FL8" s="282"/>
      <c r="FM8" s="282"/>
      <c r="FN8" s="301">
        <f t="shared" si="63"/>
        <v>2320.4</v>
      </c>
      <c r="FO8" s="259">
        <f t="shared" si="64"/>
        <v>14311.335999999999</v>
      </c>
      <c r="FP8" s="259">
        <f t="shared" si="65"/>
        <v>17380.992000000002</v>
      </c>
      <c r="FQ8" s="259">
        <f t="shared" si="66"/>
        <v>18910.892</v>
      </c>
      <c r="FR8" s="259">
        <f t="shared" si="67"/>
        <v>64173.525000000001</v>
      </c>
      <c r="FS8" s="260">
        <f t="shared" si="68"/>
        <v>84479.57699999999</v>
      </c>
      <c r="FT8" s="282"/>
      <c r="FU8" s="282"/>
      <c r="FV8" s="301" t="str">
        <f t="shared" si="69"/>
        <v>-</v>
      </c>
      <c r="FW8" s="259">
        <f t="shared" si="70"/>
        <v>102668.28</v>
      </c>
      <c r="FX8" s="259">
        <f t="shared" si="71"/>
        <v>346533.52799999999</v>
      </c>
      <c r="FY8" s="259" t="str">
        <f t="shared" si="72"/>
        <v>-</v>
      </c>
      <c r="FZ8" s="259">
        <f t="shared" si="73"/>
        <v>233328.35500000001</v>
      </c>
      <c r="GA8" s="260">
        <f t="shared" si="74"/>
        <v>418375.04800000001</v>
      </c>
      <c r="GB8" s="282"/>
      <c r="GC8" s="282"/>
      <c r="GD8" s="301">
        <f t="shared" si="75"/>
        <v>159643.51999999999</v>
      </c>
      <c r="GE8" s="259">
        <f t="shared" si="76"/>
        <v>98623.771999999997</v>
      </c>
      <c r="GF8" s="259">
        <f t="shared" si="77"/>
        <v>209658.21600000001</v>
      </c>
      <c r="GG8" s="259">
        <f t="shared" si="78"/>
        <v>226930.704</v>
      </c>
      <c r="GH8" s="259">
        <f t="shared" si="79"/>
        <v>208646.23</v>
      </c>
      <c r="GI8" s="260">
        <f t="shared" si="80"/>
        <v>394238.02599999995</v>
      </c>
      <c r="GJ8" s="282"/>
      <c r="GK8" s="282"/>
      <c r="GL8" s="301">
        <f t="shared" si="81"/>
        <v>169157.16000000003</v>
      </c>
      <c r="GM8" s="259">
        <f t="shared" si="82"/>
        <v>205958.79200000002</v>
      </c>
      <c r="GN8" s="259">
        <f t="shared" si="83"/>
        <v>372061.86000000004</v>
      </c>
      <c r="GO8" s="259">
        <f t="shared" si="84"/>
        <v>227421.89599999998</v>
      </c>
      <c r="GP8" s="259">
        <f t="shared" si="85"/>
        <v>259326.86</v>
      </c>
      <c r="GQ8" s="260">
        <f t="shared" si="86"/>
        <v>471821.31099999999</v>
      </c>
      <c r="GR8" s="282"/>
      <c r="GS8" s="282"/>
      <c r="GT8" s="301">
        <f t="shared" si="87"/>
        <v>35038.04</v>
      </c>
      <c r="GU8" s="259">
        <f t="shared" si="88"/>
        <v>95512.611999999994</v>
      </c>
      <c r="GV8" s="259">
        <f t="shared" si="89"/>
        <v>132530.06399999998</v>
      </c>
      <c r="GW8" s="259">
        <f t="shared" si="90"/>
        <v>36102.612000000001</v>
      </c>
      <c r="GX8" s="259">
        <f t="shared" si="91"/>
        <v>71413.615000000005</v>
      </c>
      <c r="GY8" s="260">
        <f t="shared" si="92"/>
        <v>108041.908</v>
      </c>
      <c r="GZ8" s="282"/>
      <c r="HA8" s="282"/>
      <c r="HB8" s="301">
        <f t="shared" si="93"/>
        <v>54065.32</v>
      </c>
      <c r="HC8" s="259">
        <f t="shared" si="94"/>
        <v>198803.12400000001</v>
      </c>
      <c r="HD8" s="259">
        <f t="shared" si="95"/>
        <v>257455.94399999999</v>
      </c>
      <c r="HE8" s="259">
        <f t="shared" si="96"/>
        <v>61399</v>
      </c>
      <c r="HF8" s="259">
        <f t="shared" si="97"/>
        <v>185609.58</v>
      </c>
      <c r="HG8" s="260">
        <f t="shared" si="98"/>
        <v>250565.27600000001</v>
      </c>
      <c r="HH8" s="282"/>
      <c r="HI8" s="282"/>
      <c r="HJ8" s="301" t="str">
        <f t="shared" si="99"/>
        <v>-</v>
      </c>
      <c r="HK8" s="259" t="str">
        <f t="shared" si="100"/>
        <v>-</v>
      </c>
      <c r="HL8" s="260" t="str">
        <f t="shared" si="101"/>
        <v>-</v>
      </c>
      <c r="HM8" s="428">
        <f t="shared" si="102"/>
        <v>1</v>
      </c>
      <c r="HN8" s="429">
        <f t="shared" si="102"/>
        <v>1</v>
      </c>
      <c r="HO8" s="429">
        <f t="shared" si="102"/>
        <v>1</v>
      </c>
      <c r="HP8" s="429">
        <f t="shared" si="102"/>
        <v>1</v>
      </c>
      <c r="HQ8" s="429">
        <f t="shared" si="102"/>
        <v>1</v>
      </c>
      <c r="HR8" s="430">
        <f t="shared" si="102"/>
        <v>1</v>
      </c>
      <c r="HS8" s="450"/>
      <c r="HT8" s="450"/>
      <c r="HU8" s="428">
        <f t="shared" si="103"/>
        <v>1</v>
      </c>
      <c r="HV8" s="429">
        <f t="shared" si="103"/>
        <v>1</v>
      </c>
      <c r="HW8" s="429">
        <f t="shared" si="103"/>
        <v>1</v>
      </c>
      <c r="HX8" s="429">
        <f t="shared" si="103"/>
        <v>1</v>
      </c>
      <c r="HY8" s="429">
        <f t="shared" si="103"/>
        <v>1</v>
      </c>
      <c r="HZ8" s="430">
        <f t="shared" si="103"/>
        <v>1</v>
      </c>
      <c r="IA8" s="450"/>
      <c r="IB8" s="450"/>
      <c r="IC8" s="428">
        <f t="shared" si="104"/>
        <v>1</v>
      </c>
      <c r="ID8" s="429">
        <f t="shared" si="104"/>
        <v>1</v>
      </c>
      <c r="IE8" s="429">
        <f t="shared" si="104"/>
        <v>1</v>
      </c>
      <c r="IF8" s="429">
        <f t="shared" si="104"/>
        <v>1</v>
      </c>
      <c r="IG8" s="429">
        <f t="shared" si="104"/>
        <v>1</v>
      </c>
      <c r="IH8" s="430">
        <f t="shared" si="104"/>
        <v>1</v>
      </c>
      <c r="II8" s="450"/>
      <c r="IJ8" s="450"/>
      <c r="IK8" s="428" t="str">
        <f t="shared" si="105"/>
        <v>-</v>
      </c>
      <c r="IL8" s="429">
        <f t="shared" si="105"/>
        <v>1</v>
      </c>
      <c r="IM8" s="429">
        <f t="shared" si="105"/>
        <v>1</v>
      </c>
      <c r="IN8" s="429" t="str">
        <f t="shared" si="105"/>
        <v>-</v>
      </c>
      <c r="IO8" s="429">
        <f t="shared" si="105"/>
        <v>1</v>
      </c>
      <c r="IP8" s="430">
        <f t="shared" si="105"/>
        <v>1</v>
      </c>
      <c r="IQ8" s="450"/>
      <c r="IR8" s="450"/>
      <c r="IS8" s="428">
        <f t="shared" si="106"/>
        <v>1</v>
      </c>
      <c r="IT8" s="429">
        <f t="shared" si="106"/>
        <v>1</v>
      </c>
      <c r="IU8" s="429">
        <f t="shared" si="106"/>
        <v>1</v>
      </c>
      <c r="IV8" s="429">
        <f t="shared" si="106"/>
        <v>1</v>
      </c>
      <c r="IW8" s="429">
        <f t="shared" si="106"/>
        <v>1</v>
      </c>
      <c r="IX8" s="430" t="str">
        <f t="shared" si="106"/>
        <v>-</v>
      </c>
      <c r="IY8" s="450"/>
      <c r="IZ8" s="450"/>
      <c r="JA8" s="428">
        <f t="shared" si="107"/>
        <v>1</v>
      </c>
      <c r="JB8" s="429">
        <f t="shared" si="107"/>
        <v>1</v>
      </c>
      <c r="JC8" s="429">
        <f t="shared" si="107"/>
        <v>1</v>
      </c>
      <c r="JD8" s="429">
        <f t="shared" si="107"/>
        <v>1</v>
      </c>
      <c r="JE8" s="429">
        <f t="shared" si="107"/>
        <v>1</v>
      </c>
      <c r="JF8" s="430">
        <f t="shared" si="107"/>
        <v>1</v>
      </c>
      <c r="JG8" s="450"/>
      <c r="JH8" s="450"/>
      <c r="JI8" s="428">
        <f t="shared" si="108"/>
        <v>1</v>
      </c>
      <c r="JJ8" s="429">
        <f t="shared" si="108"/>
        <v>1</v>
      </c>
      <c r="JK8" s="429">
        <f t="shared" si="108"/>
        <v>1</v>
      </c>
      <c r="JL8" s="429">
        <f t="shared" si="108"/>
        <v>1</v>
      </c>
      <c r="JM8" s="429">
        <f t="shared" si="108"/>
        <v>1</v>
      </c>
      <c r="JN8" s="430">
        <f t="shared" si="108"/>
        <v>1</v>
      </c>
      <c r="JO8" s="450"/>
      <c r="JP8" s="450"/>
      <c r="JQ8" s="428">
        <f t="shared" si="109"/>
        <v>1</v>
      </c>
      <c r="JR8" s="429">
        <f t="shared" si="109"/>
        <v>1</v>
      </c>
      <c r="JS8" s="429">
        <f t="shared" si="109"/>
        <v>1</v>
      </c>
      <c r="JT8" s="429">
        <f t="shared" si="109"/>
        <v>1</v>
      </c>
      <c r="JU8" s="429">
        <f t="shared" si="109"/>
        <v>1</v>
      </c>
      <c r="JV8" s="430">
        <f t="shared" si="109"/>
        <v>1</v>
      </c>
      <c r="JW8" s="450"/>
      <c r="JX8" s="450"/>
      <c r="JY8" s="428" t="str">
        <f t="shared" si="110"/>
        <v>-</v>
      </c>
      <c r="JZ8" s="429" t="str">
        <f t="shared" si="110"/>
        <v>-</v>
      </c>
      <c r="KA8" s="430" t="str">
        <f t="shared" si="110"/>
        <v>-</v>
      </c>
      <c r="KB8" s="172"/>
      <c r="KC8" s="355" t="str">
        <f>IF(ISBLANK('Tab4-Adol-KABP-2006'!KC8),"",('Tab4-Adol-KABP-2006'!KC8))</f>
        <v/>
      </c>
      <c r="KD8" s="355" t="str">
        <f>IF(ISBLANK('Tab4-Adol-KABP-2006'!KD8),"",('Tab4-Adol-KABP-2006'!KD8))</f>
        <v/>
      </c>
      <c r="KE8" s="355" t="str">
        <f>IF(ISBLANK('Tab4-Adol-KABP-2006'!KE8),"",('Tab4-Adol-KABP-2006'!KE8))</f>
        <v/>
      </c>
      <c r="KF8" s="355" t="str">
        <f>IF(ISBLANK('Tab4-Adol-KABP-2006'!KF8),"",('Tab4-Adol-KABP-2006'!KF8))</f>
        <v/>
      </c>
      <c r="KG8" s="355" t="str">
        <f>IF(ISBLANK('Tab4-Adol-KABP-2006'!KG8),"",('Tab4-Adol-KABP-2006'!KG8))</f>
        <v/>
      </c>
      <c r="KH8" s="355" t="str">
        <f>IF(ISBLANK('Tab4-Adol-KABP-2006'!KH8),"",('Tab4-Adol-KABP-2006'!KH8))</f>
        <v/>
      </c>
      <c r="KI8" s="355" t="str">
        <f>IF(ISBLANK('Tab4-Adol-KABP-2006'!KI8),"",('Tab4-Adol-KABP-2006'!KI8))</f>
        <v/>
      </c>
      <c r="KJ8" s="355" t="str">
        <f>IF(ISBLANK('Tab4-Adol-KABP-2006'!KJ8),"",('Tab4-Adol-KABP-2006'!KJ8))</f>
        <v/>
      </c>
      <c r="KK8" s="355" t="str">
        <f>IF(ISBLANK('Tab4-Adol-KABP-2006'!KK8),"",('Tab4-Adol-KABP-2006'!KK8))</f>
        <v/>
      </c>
      <c r="KL8" s="355" t="str">
        <f>IF(ISBLANK('Tab4-Adol-KABP-2006'!KL8),"",('Tab4-Adol-KABP-2006'!KL8))</f>
        <v/>
      </c>
      <c r="KM8" s="355" t="str">
        <f>IF(ISBLANK('Tab4-Adol-KABP-2006'!KM8),"",('Tab4-Adol-KABP-2006'!KM8))</f>
        <v/>
      </c>
      <c r="KN8" s="355" t="str">
        <f>IF(ISBLANK('Tab4-Adol-KABP-2006'!KN8),"",('Tab4-Adol-KABP-2006'!KN8))</f>
        <v/>
      </c>
      <c r="KO8" s="355" t="str">
        <f>IF(ISBLANK('Tab4-Adol-KABP-2006'!KO8),"",('Tab4-Adol-KABP-2006'!KO8))</f>
        <v/>
      </c>
      <c r="KP8" s="355" t="str">
        <f>IF(ISBLANK('Tab4-Adol-KABP-2006'!KP8),"",('Tab4-Adol-KABP-2006'!KP8))</f>
        <v/>
      </c>
      <c r="KQ8" s="355" t="str">
        <f>IF(ISBLANK('Tab4-Adol-KABP-2006'!KQ8),"",('Tab4-Adol-KABP-2006'!KQ8))</f>
        <v/>
      </c>
      <c r="KR8" s="355" t="str">
        <f>IF(ISBLANK('Tab4-Adol-KABP-2006'!KR8),"",('Tab4-Adol-KABP-2006'!KR8))</f>
        <v/>
      </c>
      <c r="KS8" s="355" t="str">
        <f>IF(ISBLANK('Tab4-Adol-KABP-2006'!KS8),"",('Tab4-Adol-KABP-2006'!KS8))</f>
        <v/>
      </c>
      <c r="KT8" s="355" t="str">
        <f>IF(ISBLANK('Tab4-Adol-KABP-2006'!KT8),"",('Tab4-Adol-KABP-2006'!KT8))</f>
        <v/>
      </c>
      <c r="KU8" s="355" t="str">
        <f>IF(ISBLANK('Tab4-Adol-KABP-2006'!KU8),"",('Tab4-Adol-KABP-2006'!KU8))</f>
        <v>less than 25 cases</v>
      </c>
      <c r="KV8" s="355" t="str">
        <f>IF(ISBLANK('Tab4-Adol-KABP-2006'!KV8),"",('Tab4-Adol-KABP-2006'!KV8))</f>
        <v/>
      </c>
      <c r="KW8" s="355" t="str">
        <f>IF(ISBLANK('Tab4-Adol-KABP-2006'!KW8),"",('Tab4-Adol-KABP-2006'!KW8))</f>
        <v>Based on small denominators</v>
      </c>
      <c r="KX8" s="355" t="str">
        <f>IF(ISBLANK('Tab4-Adol-KABP-2006'!KX8),"",('Tab4-Adol-KABP-2006'!KX8))</f>
        <v>less than 25 cases</v>
      </c>
      <c r="KY8" s="355" t="str">
        <f>IF(ISBLANK('Tab4-Adol-KABP-2006'!KY8),"",('Tab4-Adol-KABP-2006'!KY8))</f>
        <v/>
      </c>
      <c r="KZ8" s="355" t="str">
        <f>IF(ISBLANK('Tab4-Adol-KABP-2006'!KZ8),"",('Tab4-Adol-KABP-2006'!KZ8))</f>
        <v/>
      </c>
      <c r="LA8" s="355" t="str">
        <f>IF(ISBLANK('Tab4-Adol-KABP-2006'!LA8),"",('Tab4-Adol-KABP-2006'!LA8))</f>
        <v/>
      </c>
      <c r="LB8" s="355" t="str">
        <f>IF(ISBLANK('Tab4-Adol-KABP-2006'!LB8),"",('Tab4-Adol-KABP-2006'!LB8))</f>
        <v/>
      </c>
      <c r="LC8" s="355" t="str">
        <f>IF(ISBLANK('Tab4-Adol-KABP-2006'!LC8),"",('Tab4-Adol-KABP-2006'!LC8))</f>
        <v/>
      </c>
      <c r="LD8" s="355" t="str">
        <f>IF(ISBLANK('Tab4-Adol-KABP-2006'!LD8),"",('Tab4-Adol-KABP-2006'!LD8))</f>
        <v/>
      </c>
      <c r="LE8" s="355" t="str">
        <f>IF(ISBLANK('Tab4-Adol-KABP-2006'!LE8),"",('Tab4-Adol-KABP-2006'!LE8))</f>
        <v/>
      </c>
      <c r="LF8" s="355" t="str">
        <f>IF(ISBLANK('Tab4-Adol-KABP-2006'!LF8),"",('Tab4-Adol-KABP-2006'!LF8))</f>
        <v/>
      </c>
      <c r="LG8" s="355" t="str">
        <f>IF(ISBLANK('Tab4-Adol-KABP-2006'!LG8),"",('Tab4-Adol-KABP-2006'!LG8))</f>
        <v/>
      </c>
      <c r="LH8" s="355" t="str">
        <f>IF(ISBLANK('Tab4-Adol-KABP-2006'!LH8),"",('Tab4-Adol-KABP-2006'!LH8))</f>
        <v/>
      </c>
      <c r="LI8" s="355" t="str">
        <f>IF(ISBLANK('Tab4-Adol-KABP-2006'!LI8),"",('Tab4-Adol-KABP-2006'!LI8))</f>
        <v/>
      </c>
      <c r="LJ8" s="355" t="str">
        <f>IF(ISBLANK('Tab4-Adol-KABP-2006'!LJ8),"",('Tab4-Adol-KABP-2006'!LJ8))</f>
        <v/>
      </c>
      <c r="LK8" s="355" t="str">
        <f>IF(ISBLANK('Tab4-Adol-KABP-2006'!LK8),"",('Tab4-Adol-KABP-2006'!LK8))</f>
        <v/>
      </c>
      <c r="LL8" s="355" t="str">
        <f>IF(ISBLANK('Tab4-Adol-KABP-2006'!LL8),"",('Tab4-Adol-KABP-2006'!LL8))</f>
        <v/>
      </c>
      <c r="LM8" s="355" t="str">
        <f>IF(ISBLANK('Tab4-Adol-KABP-2006'!LM8),"",('Tab4-Adol-KABP-2006'!LM8))</f>
        <v/>
      </c>
      <c r="LN8" s="355" t="str">
        <f>IF(ISBLANK('Tab4-Adol-KABP-2006'!LN8),"",('Tab4-Adol-KABP-2006'!LN8))</f>
        <v/>
      </c>
      <c r="LO8" s="355" t="str">
        <f>IF(ISBLANK('Tab4-Adol-KABP-2006'!LO8),"",('Tab4-Adol-KABP-2006'!LO8))</f>
        <v/>
      </c>
      <c r="LP8" s="355" t="str">
        <f>IF(ISBLANK('Tab4-Adol-KABP-2006'!LP8),"",('Tab4-Adol-KABP-2006'!LP8))</f>
        <v/>
      </c>
      <c r="LQ8" s="355" t="str">
        <f>IF(ISBLANK('Tab4-Adol-KABP-2006'!LQ8),"",('Tab4-Adol-KABP-2006'!LQ8))</f>
        <v/>
      </c>
      <c r="LR8" s="355" t="str">
        <f>IF(ISBLANK('Tab4-Adol-KABP-2006'!LR8),"",('Tab4-Adol-KABP-2006'!LR8))</f>
        <v/>
      </c>
      <c r="LS8" s="355" t="str">
        <f>IF(ISBLANK('Tab4-Adol-KABP-2006'!LS8),"",('Tab4-Adol-KABP-2006'!LS8))</f>
        <v/>
      </c>
      <c r="LT8" s="355" t="str">
        <f>IF(ISBLANK('Tab4-Adol-KABP-2006'!LT8),"",('Tab4-Adol-KABP-2006'!LT8))</f>
        <v/>
      </c>
      <c r="LU8" s="355" t="str">
        <f>IF(ISBLANK('Tab4-Adol-KABP-2006'!LU8),"",('Tab4-Adol-KABP-2006'!LU8))</f>
        <v/>
      </c>
      <c r="LV8" s="355" t="str">
        <f>IF(ISBLANK('Tab4-Adol-KABP-2006'!LV8),"",('Tab4-Adol-KABP-2006'!LV8))</f>
        <v/>
      </c>
      <c r="LW8" s="355" t="str">
        <f>IF(ISBLANK('Tab4-Adol-KABP-2006'!LW8),"",('Tab4-Adol-KABP-2006'!LW8))</f>
        <v/>
      </c>
      <c r="LX8" s="355" t="str">
        <f>IF(ISBLANK('Tab4-Adol-KABP-2006'!LX8),"",('Tab4-Adol-KABP-2006'!LX8))</f>
        <v/>
      </c>
      <c r="LY8" s="355" t="str">
        <f>IF(ISBLANK('Tab4-Adol-KABP-2006'!LY8),"",('Tab4-Adol-KABP-2006'!LY8))</f>
        <v/>
      </c>
      <c r="LZ8" s="355" t="str">
        <f>IF(ISBLANK('Tab4-Adol-KABP-2006'!LZ8),"",('Tab4-Adol-KABP-2006'!LZ8))</f>
        <v/>
      </c>
      <c r="MA8" s="355" t="str">
        <f>IF(ISBLANK('Tab4-Adol-KABP-2006'!MA8),"",('Tab4-Adol-KABP-2006'!MA8))</f>
        <v/>
      </c>
    </row>
    <row r="9" spans="1:339" x14ac:dyDescent="0.2">
      <c r="A9" s="310" t="s">
        <v>204</v>
      </c>
      <c r="B9" s="172">
        <v>0</v>
      </c>
      <c r="C9" s="172">
        <v>0</v>
      </c>
      <c r="D9" s="172" t="s">
        <v>315</v>
      </c>
      <c r="E9" s="172"/>
      <c r="F9" s="173"/>
      <c r="G9" s="218" t="s">
        <v>26</v>
      </c>
      <c r="H9" s="348">
        <f>IF(ISBLANK('Tab4-Adol-KABP-2006'!H9), "",('Tab4-Adol-KABP-2006'!H9))</f>
        <v>2012</v>
      </c>
      <c r="I9" s="349" t="str">
        <f>IF(ISBLANK('Tab4-Adol-KABP-2006'!I9), "",('Tab4-Adol-KABP-2006'!I9))</f>
        <v>2011-2012</v>
      </c>
      <c r="J9" s="414">
        <f>IF(ISBLANK('Tab4-Adol-KABP-2006'!J9), "",('Tab4-Adol-KABP-2006'!J9))</f>
        <v>42.3</v>
      </c>
      <c r="K9" s="414">
        <f>IF(ISBLANK('Tab4-Adol-KABP-2006'!K9), "",('Tab4-Adol-KABP-2006'!K9))</f>
        <v>52.7</v>
      </c>
      <c r="L9" s="414">
        <f>IF(ISBLANK('Tab4-Adol-KABP-2006'!L9), "",('Tab4-Adol-KABP-2006'!L9))</f>
        <v>47.6</v>
      </c>
      <c r="M9" s="414">
        <f>IF(ISBLANK('Tab4-Adol-KABP-2006'!M9), "",('Tab4-Adol-KABP-2006'!M9))</f>
        <v>41</v>
      </c>
      <c r="N9" s="414">
        <f>IF(ISBLANK('Tab4-Adol-KABP-2006'!N9), "",('Tab4-Adol-KABP-2006'!N9))</f>
        <v>53.3</v>
      </c>
      <c r="O9" s="415">
        <f>IF(ISBLANK('Tab4-Adol-KABP-2006'!O9), "",('Tab4-Adol-KABP-2006'!O9))</f>
        <v>47.4</v>
      </c>
      <c r="P9" s="348">
        <f>IF(ISBLANK('Tab4-Adol-KABP-2006'!P9), "",('Tab4-Adol-KABP-2006'!P9))</f>
        <v>2012</v>
      </c>
      <c r="Q9" s="349" t="str">
        <f>IF(ISBLANK('Tab4-Adol-KABP-2006'!Q9), "",('Tab4-Adol-KABP-2006'!Q9))</f>
        <v>2011-2012</v>
      </c>
      <c r="R9" s="414">
        <f>IF(ISBLANK('Tab4-Adol-KABP-2006'!R9), "",('Tab4-Adol-KABP-2006'!R9))</f>
        <v>0</v>
      </c>
      <c r="S9" s="414">
        <f>IF(ISBLANK('Tab4-Adol-KABP-2006'!S9), "",('Tab4-Adol-KABP-2006'!S9))</f>
        <v>0.2</v>
      </c>
      <c r="T9" s="414">
        <f>IF(ISBLANK('Tab4-Adol-KABP-2006'!T9), "",('Tab4-Adol-KABP-2006'!T9))</f>
        <v>0.1</v>
      </c>
      <c r="U9" s="414">
        <f>IF(ISBLANK('Tab4-Adol-KABP-2006'!U9), "",('Tab4-Adol-KABP-2006'!U9))</f>
        <v>1.8</v>
      </c>
      <c r="V9" s="414">
        <f>IF(ISBLANK('Tab4-Adol-KABP-2006'!V9), "",('Tab4-Adol-KABP-2006'!V9))</f>
        <v>1.2</v>
      </c>
      <c r="W9" s="415">
        <f>IF(ISBLANK('Tab4-Adol-KABP-2006'!W9), "",('Tab4-Adol-KABP-2006'!W9))</f>
        <v>1.5</v>
      </c>
      <c r="X9" s="348">
        <f>IF(ISBLANK('Tab4-Adol-KABP-2006'!X9), "",('Tab4-Adol-KABP-2006'!X9))</f>
        <v>2012</v>
      </c>
      <c r="Y9" s="349" t="str">
        <f>IF(ISBLANK('Tab4-Adol-KABP-2006'!Y9), "",('Tab4-Adol-KABP-2006'!Y9))</f>
        <v>2011-2012</v>
      </c>
      <c r="Z9" s="414">
        <f>IF(ISBLANK('Tab4-Adol-KABP-2006'!Z9), "",('Tab4-Adol-KABP-2006'!Z9))</f>
        <v>0.6</v>
      </c>
      <c r="AA9" s="414">
        <f>IF(ISBLANK('Tab4-Adol-KABP-2006'!AA9), "",('Tab4-Adol-KABP-2006'!AA9))</f>
        <v>2.2000000000000002</v>
      </c>
      <c r="AB9" s="414">
        <f>IF(ISBLANK('Tab4-Adol-KABP-2006'!AB9), "",('Tab4-Adol-KABP-2006'!AB9))</f>
        <v>1.4</v>
      </c>
      <c r="AC9" s="414">
        <f>IF(ISBLANK('Tab4-Adol-KABP-2006'!AC9), "",('Tab4-Adol-KABP-2006'!AC9))</f>
        <v>4.7</v>
      </c>
      <c r="AD9" s="414">
        <f>IF(ISBLANK('Tab4-Adol-KABP-2006'!AD9), "",('Tab4-Adol-KABP-2006'!AD9))</f>
        <v>16.7</v>
      </c>
      <c r="AE9" s="415">
        <f>IF(ISBLANK('Tab4-Adol-KABP-2006'!AE9), "",('Tab4-Adol-KABP-2006'!AE9))</f>
        <v>11</v>
      </c>
      <c r="AF9" s="348">
        <f>IF(ISBLANK('Tab4-Adol-KABP-2006'!AF9), "",('Tab4-Adol-KABP-2006'!AF9))</f>
        <v>2012</v>
      </c>
      <c r="AG9" s="349" t="str">
        <f>IF(ISBLANK('Tab4-Adol-KABP-2006'!AG9), "",('Tab4-Adol-KABP-2006'!AG9))</f>
        <v>2011-2012</v>
      </c>
      <c r="AH9" s="414"/>
      <c r="AI9" s="414"/>
      <c r="AJ9" s="414"/>
      <c r="AK9" s="414"/>
      <c r="AL9" s="414">
        <f>IF(ISBLANK('Tab4-Adol-KABP-2006'!AL9), "",('Tab4-Adol-KABP-2006'!AL9))</f>
        <v>65.7</v>
      </c>
      <c r="AM9" s="415">
        <f>IF(ISBLANK('Tab4-Adol-KABP-2006'!AM9), "",('Tab4-Adol-KABP-2006'!AM9))</f>
        <v>67.400000000000006</v>
      </c>
      <c r="AN9" s="348">
        <f>IF(ISBLANK('Tab4-Adol-KABP-2006'!AN9), "",('Tab4-Adol-KABP-2006'!AN9))</f>
        <v>2012</v>
      </c>
      <c r="AO9" s="349" t="str">
        <f>IF(ISBLANK('Tab4-Adol-KABP-2006'!AO9), "",('Tab4-Adol-KABP-2006'!AO9))</f>
        <v>2011-2012</v>
      </c>
      <c r="AP9" s="362"/>
      <c r="AQ9" s="362">
        <f>IF(ISBLANK('Tab4-Adol-KABP-2006'!AQ9), "",('Tab4-Adol-KABP-2006'!AQ9))</f>
        <v>57.4</v>
      </c>
      <c r="AR9" s="362">
        <f>IF(ISBLANK('Tab4-Adol-KABP-2006'!AR9), "",('Tab4-Adol-KABP-2006'!AR9))</f>
        <v>58.8</v>
      </c>
      <c r="AS9" s="362">
        <f>IF(ISBLANK('Tab4-Adol-KABP-2006'!AS9), "",('Tab4-Adol-KABP-2006'!AS9))</f>
        <v>100</v>
      </c>
      <c r="AT9" s="362">
        <f>IF(ISBLANK('Tab4-Adol-KABP-2006'!AT9), "",('Tab4-Adol-KABP-2006'!AT9))</f>
        <v>92.1</v>
      </c>
      <c r="AU9" s="363">
        <f>IF(ISBLANK('Tab4-Adol-KABP-2006'!AU9), "",('Tab4-Adol-KABP-2006'!AU9))</f>
        <v>93.5</v>
      </c>
      <c r="AV9" s="348">
        <f>IF(ISBLANK('Tab4-Adol-KABP-2006'!AV9), "",('Tab4-Adol-KABP-2006'!AV9))</f>
        <v>2012</v>
      </c>
      <c r="AW9" s="349" t="str">
        <f>IF(ISBLANK('Tab4-Adol-KABP-2006'!AW9), "",('Tab4-Adol-KABP-2006'!AW9))</f>
        <v>2011-2012</v>
      </c>
      <c r="AX9" s="414"/>
      <c r="AY9" s="414">
        <f>IF(ISBLANK('Tab4-Adol-KABP-2006'!AY9), "",('Tab4-Adol-KABP-2006'!AY9))</f>
        <v>70</v>
      </c>
      <c r="AZ9" s="414">
        <f>IF(ISBLANK('Tab4-Adol-KABP-2006'!AZ9), "",('Tab4-Adol-KABP-2006'!AZ9))</f>
        <v>71.400000000000006</v>
      </c>
      <c r="BA9" s="414">
        <f>IF(ISBLANK('Tab4-Adol-KABP-2006'!BA9), "",('Tab4-Adol-KABP-2006'!BA9))</f>
        <v>78.099999999999994</v>
      </c>
      <c r="BB9" s="414">
        <f>IF(ISBLANK('Tab4-Adol-KABP-2006'!BB9), "",('Tab4-Adol-KABP-2006'!BB9))</f>
        <v>69.2</v>
      </c>
      <c r="BC9" s="415">
        <f>IF(ISBLANK('Tab4-Adol-KABP-2006'!BC9), "",('Tab4-Adol-KABP-2006'!BC9))</f>
        <v>71</v>
      </c>
      <c r="BD9" s="348">
        <f>IF(ISBLANK('Tab4-Adol-KABP-2006'!BD9), "",('Tab4-Adol-KABP-2006'!BD9))</f>
        <v>2012</v>
      </c>
      <c r="BE9" s="349" t="str">
        <f>IF(ISBLANK('Tab4-Adol-KABP-2006'!BE9), "",('Tab4-Adol-KABP-2006'!BE9))</f>
        <v>2011-2012</v>
      </c>
      <c r="BF9" s="414">
        <f>IF(ISBLANK('Tab4-Adol-KABP-2006'!BF9), "",('Tab4-Adol-KABP-2006'!BF9))</f>
        <v>0</v>
      </c>
      <c r="BG9" s="414">
        <f>IF(ISBLANK('Tab4-Adol-KABP-2006'!BG9), "",('Tab4-Adol-KABP-2006'!BG9))</f>
        <v>0.1</v>
      </c>
      <c r="BH9" s="414">
        <f>IF(ISBLANK('Tab4-Adol-KABP-2006'!BH9), "",('Tab4-Adol-KABP-2006'!BH9))</f>
        <v>0</v>
      </c>
      <c r="BI9" s="414">
        <f>IF(ISBLANK('Tab4-Adol-KABP-2006'!BI9), "",('Tab4-Adol-KABP-2006'!BI9))</f>
        <v>0</v>
      </c>
      <c r="BJ9" s="414">
        <f>IF(ISBLANK('Tab4-Adol-KABP-2006'!BJ9), "",('Tab4-Adol-KABP-2006'!BJ9))</f>
        <v>1.1000000000000001</v>
      </c>
      <c r="BK9" s="415">
        <f>IF(ISBLANK('Tab4-Adol-KABP-2006'!BK9), "",('Tab4-Adol-KABP-2006'!BK9))</f>
        <v>0.6</v>
      </c>
      <c r="BL9" s="348">
        <f>IF(ISBLANK('Tab4-Adol-KABP-2006'!BL9), "",('Tab4-Adol-KABP-2006'!BL9))</f>
        <v>2012</v>
      </c>
      <c r="BM9" s="349" t="str">
        <f>IF(ISBLANK('Tab4-Adol-KABP-2006'!BM9), "",('Tab4-Adol-KABP-2006'!BM9))</f>
        <v>2011-2012</v>
      </c>
      <c r="BN9" s="414">
        <f>IF(ISBLANK('Tab4-Adol-KABP-2006'!BN9), "",('Tab4-Adol-KABP-2006'!BN9))</f>
        <v>0.3</v>
      </c>
      <c r="BO9" s="414">
        <f>IF(ISBLANK('Tab4-Adol-KABP-2006'!BO9), "",('Tab4-Adol-KABP-2006'!BO9))</f>
        <v>1.5</v>
      </c>
      <c r="BP9" s="414">
        <f>IF(ISBLANK('Tab4-Adol-KABP-2006'!BP9), "",('Tab4-Adol-KABP-2006'!BP9))</f>
        <v>0.9</v>
      </c>
      <c r="BQ9" s="414">
        <f>IF(ISBLANK('Tab4-Adol-KABP-2006'!BQ9), "",('Tab4-Adol-KABP-2006'!BQ9))</f>
        <v>0.3</v>
      </c>
      <c r="BR9" s="414">
        <f>IF(ISBLANK('Tab4-Adol-KABP-2006'!BR9), "",('Tab4-Adol-KABP-2006'!BR9))</f>
        <v>4.2</v>
      </c>
      <c r="BS9" s="415">
        <f>IF(ISBLANK('Tab4-Adol-KABP-2006'!BS9), "",('Tab4-Adol-KABP-2006'!BS9))</f>
        <v>2.2999999999999998</v>
      </c>
      <c r="BT9" s="348" t="str">
        <f>IF(ISBLANK('Tab4-Adol-KABP-2006'!BT9), "",('Tab4-Adol-KABP-2006'!BT9))</f>
        <v/>
      </c>
      <c r="BU9" s="349" t="str">
        <f>IF(ISBLANK('Tab4-Adol-KABP-2006'!BU9), "",('Tab4-Adol-KABP-2006'!BU9))</f>
        <v/>
      </c>
      <c r="BV9" s="414"/>
      <c r="BW9" s="414"/>
      <c r="BX9" s="415"/>
      <c r="BY9" s="216">
        <v>135147</v>
      </c>
      <c r="BZ9" s="208">
        <v>132596</v>
      </c>
      <c r="CA9" s="208">
        <v>267743</v>
      </c>
      <c r="CB9" s="208">
        <v>141842</v>
      </c>
      <c r="CC9" s="208">
        <v>145241</v>
      </c>
      <c r="CD9" s="284">
        <v>287083</v>
      </c>
      <c r="CE9" s="282"/>
      <c r="CF9" s="282"/>
      <c r="CG9" s="226">
        <f t="shared" si="0"/>
        <v>135147</v>
      </c>
      <c r="CH9" s="227">
        <f t="shared" si="1"/>
        <v>132596</v>
      </c>
      <c r="CI9" s="227">
        <f t="shared" si="2"/>
        <v>267743</v>
      </c>
      <c r="CJ9" s="227">
        <f t="shared" si="3"/>
        <v>141842</v>
      </c>
      <c r="CK9" s="227">
        <f t="shared" si="4"/>
        <v>145241</v>
      </c>
      <c r="CL9" s="228">
        <f t="shared" si="5"/>
        <v>287083</v>
      </c>
      <c r="CM9" s="282"/>
      <c r="CN9" s="282"/>
      <c r="CO9" s="226">
        <f t="shared" si="6"/>
        <v>135147</v>
      </c>
      <c r="CP9" s="227">
        <f t="shared" si="7"/>
        <v>132596</v>
      </c>
      <c r="CQ9" s="227">
        <f t="shared" si="8"/>
        <v>267743</v>
      </c>
      <c r="CR9" s="227">
        <f t="shared" si="9"/>
        <v>141842</v>
      </c>
      <c r="CS9" s="227">
        <f t="shared" si="10"/>
        <v>145241</v>
      </c>
      <c r="CT9" s="228">
        <f t="shared" si="11"/>
        <v>287083</v>
      </c>
      <c r="CU9" s="282"/>
      <c r="CV9" s="282"/>
      <c r="CW9" s="292">
        <f t="shared" si="12"/>
        <v>135147</v>
      </c>
      <c r="CX9" s="234">
        <f t="shared" si="13"/>
        <v>132596</v>
      </c>
      <c r="CY9" s="234">
        <f t="shared" si="14"/>
        <v>267743</v>
      </c>
      <c r="CZ9" s="234">
        <f t="shared" si="15"/>
        <v>141842</v>
      </c>
      <c r="DA9" s="234">
        <f t="shared" si="16"/>
        <v>145241</v>
      </c>
      <c r="DB9" s="235">
        <f t="shared" si="17"/>
        <v>287083</v>
      </c>
      <c r="DC9" s="282"/>
      <c r="DD9" s="282"/>
      <c r="DE9" s="226" t="str">
        <f t="shared" si="18"/>
        <v>-</v>
      </c>
      <c r="DF9" s="227" t="str">
        <f t="shared" si="19"/>
        <v>-</v>
      </c>
      <c r="DG9" s="227" t="str">
        <f t="shared" si="20"/>
        <v>-</v>
      </c>
      <c r="DH9" s="227" t="str">
        <f t="shared" si="21"/>
        <v>-</v>
      </c>
      <c r="DI9" s="227">
        <f t="shared" si="22"/>
        <v>145241</v>
      </c>
      <c r="DJ9" s="228">
        <f t="shared" si="23"/>
        <v>287083</v>
      </c>
      <c r="DK9" s="282"/>
      <c r="DL9" s="282"/>
      <c r="DM9" s="226" t="str">
        <f t="shared" si="24"/>
        <v>-</v>
      </c>
      <c r="DN9" s="227">
        <f t="shared" si="25"/>
        <v>132596</v>
      </c>
      <c r="DO9" s="227">
        <f t="shared" si="26"/>
        <v>267743</v>
      </c>
      <c r="DP9" s="227">
        <f t="shared" si="27"/>
        <v>141842</v>
      </c>
      <c r="DQ9" s="227">
        <f t="shared" si="28"/>
        <v>145241</v>
      </c>
      <c r="DR9" s="228">
        <f t="shared" si="29"/>
        <v>287083</v>
      </c>
      <c r="DS9" s="282"/>
      <c r="DT9" s="282"/>
      <c r="DU9" s="226" t="str">
        <f t="shared" si="30"/>
        <v>-</v>
      </c>
      <c r="DV9" s="227">
        <f t="shared" si="31"/>
        <v>132596</v>
      </c>
      <c r="DW9" s="227">
        <f t="shared" si="32"/>
        <v>267743</v>
      </c>
      <c r="DX9" s="227">
        <f t="shared" si="33"/>
        <v>141842</v>
      </c>
      <c r="DY9" s="227">
        <f t="shared" si="34"/>
        <v>145241</v>
      </c>
      <c r="DZ9" s="228">
        <f t="shared" si="35"/>
        <v>287083</v>
      </c>
      <c r="EA9" s="282"/>
      <c r="EB9" s="282"/>
      <c r="EC9" s="226">
        <f t="shared" si="36"/>
        <v>135147</v>
      </c>
      <c r="ED9" s="227">
        <f t="shared" si="37"/>
        <v>132596</v>
      </c>
      <c r="EE9" s="227">
        <f t="shared" si="38"/>
        <v>267743</v>
      </c>
      <c r="EF9" s="227">
        <f t="shared" si="39"/>
        <v>141842</v>
      </c>
      <c r="EG9" s="227">
        <f t="shared" si="40"/>
        <v>145241</v>
      </c>
      <c r="EH9" s="228">
        <f t="shared" si="41"/>
        <v>287083</v>
      </c>
      <c r="EI9" s="282"/>
      <c r="EJ9" s="282"/>
      <c r="EK9" s="226">
        <f t="shared" si="42"/>
        <v>135147</v>
      </c>
      <c r="EL9" s="227">
        <f t="shared" si="43"/>
        <v>132596</v>
      </c>
      <c r="EM9" s="227">
        <f t="shared" si="44"/>
        <v>267743</v>
      </c>
      <c r="EN9" s="227">
        <f t="shared" si="45"/>
        <v>141842</v>
      </c>
      <c r="EO9" s="227">
        <f t="shared" si="46"/>
        <v>145241</v>
      </c>
      <c r="EP9" s="228">
        <f t="shared" si="47"/>
        <v>287083</v>
      </c>
      <c r="EQ9" s="282"/>
      <c r="ER9" s="282"/>
      <c r="ES9" s="226" t="str">
        <f t="shared" si="48"/>
        <v>-</v>
      </c>
      <c r="ET9" s="227" t="str">
        <f t="shared" si="49"/>
        <v>-</v>
      </c>
      <c r="EU9" s="228" t="str">
        <f t="shared" si="50"/>
        <v>-</v>
      </c>
      <c r="EV9" s="282"/>
      <c r="EW9" s="282"/>
      <c r="EX9" s="301">
        <f t="shared" si="51"/>
        <v>57167.180999999997</v>
      </c>
      <c r="EY9" s="259">
        <f t="shared" si="52"/>
        <v>69878.092000000004</v>
      </c>
      <c r="EZ9" s="259">
        <f t="shared" si="53"/>
        <v>127445.66800000001</v>
      </c>
      <c r="FA9" s="259">
        <f t="shared" si="54"/>
        <v>58155.219999999994</v>
      </c>
      <c r="FB9" s="259">
        <f t="shared" si="55"/>
        <v>77413.452999999994</v>
      </c>
      <c r="FC9" s="260">
        <f t="shared" si="56"/>
        <v>136077.342</v>
      </c>
      <c r="FD9" s="282"/>
      <c r="FE9" s="282"/>
      <c r="FF9" s="301">
        <f t="shared" si="57"/>
        <v>0</v>
      </c>
      <c r="FG9" s="259">
        <f t="shared" si="58"/>
        <v>265.19200000000001</v>
      </c>
      <c r="FH9" s="259">
        <f t="shared" si="59"/>
        <v>267.74299999999999</v>
      </c>
      <c r="FI9" s="259">
        <f t="shared" si="60"/>
        <v>2553.1560000000004</v>
      </c>
      <c r="FJ9" s="259">
        <f t="shared" si="61"/>
        <v>1742.8920000000001</v>
      </c>
      <c r="FK9" s="260">
        <f t="shared" si="62"/>
        <v>4306.2449999999999</v>
      </c>
      <c r="FL9" s="282"/>
      <c r="FM9" s="282"/>
      <c r="FN9" s="301">
        <f t="shared" si="63"/>
        <v>810.88200000000006</v>
      </c>
      <c r="FO9" s="259">
        <f t="shared" si="64"/>
        <v>2917.1120000000001</v>
      </c>
      <c r="FP9" s="259">
        <f t="shared" si="65"/>
        <v>3748.4019999999996</v>
      </c>
      <c r="FQ9" s="259">
        <f t="shared" si="66"/>
        <v>6666.5739999999996</v>
      </c>
      <c r="FR9" s="259">
        <f t="shared" si="67"/>
        <v>24255.246999999996</v>
      </c>
      <c r="FS9" s="260">
        <f t="shared" si="68"/>
        <v>31579.13</v>
      </c>
      <c r="FT9" s="282"/>
      <c r="FU9" s="282"/>
      <c r="FV9" s="301" t="str">
        <f t="shared" si="69"/>
        <v>-</v>
      </c>
      <c r="FW9" s="259" t="str">
        <f t="shared" si="70"/>
        <v>-</v>
      </c>
      <c r="FX9" s="259" t="str">
        <f t="shared" si="71"/>
        <v>-</v>
      </c>
      <c r="FY9" s="259" t="str">
        <f t="shared" si="72"/>
        <v>-</v>
      </c>
      <c r="FZ9" s="259">
        <f t="shared" si="73"/>
        <v>95423.337</v>
      </c>
      <c r="GA9" s="260">
        <f t="shared" si="74"/>
        <v>193493.94200000001</v>
      </c>
      <c r="GB9" s="282"/>
      <c r="GC9" s="282"/>
      <c r="GD9" s="301" t="str">
        <f t="shared" si="75"/>
        <v>-</v>
      </c>
      <c r="GE9" s="259">
        <f t="shared" si="76"/>
        <v>76110.103999999992</v>
      </c>
      <c r="GF9" s="259">
        <f t="shared" si="77"/>
        <v>157432.88399999999</v>
      </c>
      <c r="GG9" s="259">
        <f t="shared" si="78"/>
        <v>141842</v>
      </c>
      <c r="GH9" s="259">
        <f t="shared" si="79"/>
        <v>133766.96099999998</v>
      </c>
      <c r="GI9" s="260">
        <f t="shared" si="80"/>
        <v>268422.60500000004</v>
      </c>
      <c r="GJ9" s="282"/>
      <c r="GK9" s="282"/>
      <c r="GL9" s="301" t="str">
        <f t="shared" si="81"/>
        <v>-</v>
      </c>
      <c r="GM9" s="259">
        <f t="shared" si="82"/>
        <v>92817.2</v>
      </c>
      <c r="GN9" s="259">
        <f t="shared" si="83"/>
        <v>191168.50200000001</v>
      </c>
      <c r="GO9" s="259">
        <f t="shared" si="84"/>
        <v>110778.60199999998</v>
      </c>
      <c r="GP9" s="259">
        <f t="shared" si="85"/>
        <v>100506.77200000001</v>
      </c>
      <c r="GQ9" s="260">
        <f t="shared" si="86"/>
        <v>203828.93</v>
      </c>
      <c r="GR9" s="282"/>
      <c r="GS9" s="282"/>
      <c r="GT9" s="301">
        <f t="shared" si="87"/>
        <v>0</v>
      </c>
      <c r="GU9" s="259">
        <f t="shared" si="88"/>
        <v>132.596</v>
      </c>
      <c r="GV9" s="259">
        <f t="shared" si="89"/>
        <v>0</v>
      </c>
      <c r="GW9" s="259">
        <f t="shared" si="90"/>
        <v>0</v>
      </c>
      <c r="GX9" s="259">
        <f t="shared" si="91"/>
        <v>1597.6510000000001</v>
      </c>
      <c r="GY9" s="260">
        <f t="shared" si="92"/>
        <v>1722.498</v>
      </c>
      <c r="GZ9" s="282"/>
      <c r="HA9" s="282"/>
      <c r="HB9" s="301">
        <f t="shared" si="93"/>
        <v>405.44100000000003</v>
      </c>
      <c r="HC9" s="259">
        <f t="shared" si="94"/>
        <v>1988.9399999999998</v>
      </c>
      <c r="HD9" s="259">
        <f t="shared" si="95"/>
        <v>2409.6870000000004</v>
      </c>
      <c r="HE9" s="259">
        <f t="shared" si="96"/>
        <v>425.52600000000001</v>
      </c>
      <c r="HF9" s="259">
        <f t="shared" si="97"/>
        <v>6100.1220000000003</v>
      </c>
      <c r="HG9" s="260">
        <f t="shared" si="98"/>
        <v>6602.9089999999997</v>
      </c>
      <c r="HH9" s="282"/>
      <c r="HI9" s="282"/>
      <c r="HJ9" s="301" t="str">
        <f t="shared" si="99"/>
        <v>-</v>
      </c>
      <c r="HK9" s="259" t="str">
        <f t="shared" si="100"/>
        <v>-</v>
      </c>
      <c r="HL9" s="260" t="str">
        <f t="shared" si="101"/>
        <v>-</v>
      </c>
      <c r="HM9" s="428">
        <f t="shared" si="102"/>
        <v>1</v>
      </c>
      <c r="HN9" s="429">
        <f t="shared" si="102"/>
        <v>1</v>
      </c>
      <c r="HO9" s="429">
        <f t="shared" si="102"/>
        <v>1</v>
      </c>
      <c r="HP9" s="429">
        <f t="shared" si="102"/>
        <v>1</v>
      </c>
      <c r="HQ9" s="429">
        <f t="shared" si="102"/>
        <v>1</v>
      </c>
      <c r="HR9" s="430">
        <f t="shared" si="102"/>
        <v>1</v>
      </c>
      <c r="HS9" s="450"/>
      <c r="HT9" s="450"/>
      <c r="HU9" s="428">
        <f t="shared" si="103"/>
        <v>1</v>
      </c>
      <c r="HV9" s="429">
        <f t="shared" si="103"/>
        <v>1</v>
      </c>
      <c r="HW9" s="429">
        <f t="shared" si="103"/>
        <v>1</v>
      </c>
      <c r="HX9" s="429">
        <f t="shared" si="103"/>
        <v>1</v>
      </c>
      <c r="HY9" s="429">
        <f t="shared" si="103"/>
        <v>1</v>
      </c>
      <c r="HZ9" s="430">
        <f t="shared" si="103"/>
        <v>1</v>
      </c>
      <c r="IA9" s="450"/>
      <c r="IB9" s="450"/>
      <c r="IC9" s="428">
        <f t="shared" si="104"/>
        <v>1</v>
      </c>
      <c r="ID9" s="429">
        <f t="shared" si="104"/>
        <v>1</v>
      </c>
      <c r="IE9" s="429">
        <f t="shared" si="104"/>
        <v>1</v>
      </c>
      <c r="IF9" s="429">
        <f t="shared" si="104"/>
        <v>1</v>
      </c>
      <c r="IG9" s="429">
        <f t="shared" si="104"/>
        <v>1</v>
      </c>
      <c r="IH9" s="430">
        <f t="shared" si="104"/>
        <v>1</v>
      </c>
      <c r="II9" s="450"/>
      <c r="IJ9" s="450"/>
      <c r="IK9" s="428" t="str">
        <f t="shared" si="105"/>
        <v>-</v>
      </c>
      <c r="IL9" s="429" t="str">
        <f t="shared" si="105"/>
        <v>-</v>
      </c>
      <c r="IM9" s="429" t="str">
        <f t="shared" si="105"/>
        <v>-</v>
      </c>
      <c r="IN9" s="429" t="str">
        <f t="shared" si="105"/>
        <v>-</v>
      </c>
      <c r="IO9" s="429">
        <f t="shared" si="105"/>
        <v>1</v>
      </c>
      <c r="IP9" s="430">
        <f t="shared" si="105"/>
        <v>1</v>
      </c>
      <c r="IQ9" s="450"/>
      <c r="IR9" s="450"/>
      <c r="IS9" s="428" t="str">
        <f t="shared" si="106"/>
        <v>-</v>
      </c>
      <c r="IT9" s="429">
        <f t="shared" si="106"/>
        <v>1</v>
      </c>
      <c r="IU9" s="429">
        <f t="shared" si="106"/>
        <v>1</v>
      </c>
      <c r="IV9" s="429">
        <f t="shared" si="106"/>
        <v>1</v>
      </c>
      <c r="IW9" s="429">
        <f t="shared" si="106"/>
        <v>1</v>
      </c>
      <c r="IX9" s="430">
        <f t="shared" si="106"/>
        <v>1</v>
      </c>
      <c r="IY9" s="450"/>
      <c r="IZ9" s="450"/>
      <c r="JA9" s="428" t="str">
        <f t="shared" si="107"/>
        <v>-</v>
      </c>
      <c r="JB9" s="429">
        <f t="shared" si="107"/>
        <v>1</v>
      </c>
      <c r="JC9" s="429">
        <f t="shared" si="107"/>
        <v>1</v>
      </c>
      <c r="JD9" s="429">
        <f t="shared" si="107"/>
        <v>1</v>
      </c>
      <c r="JE9" s="429">
        <f t="shared" si="107"/>
        <v>1</v>
      </c>
      <c r="JF9" s="430">
        <f t="shared" si="107"/>
        <v>1</v>
      </c>
      <c r="JG9" s="450"/>
      <c r="JH9" s="450"/>
      <c r="JI9" s="428">
        <f t="shared" si="108"/>
        <v>1</v>
      </c>
      <c r="JJ9" s="429">
        <f t="shared" si="108"/>
        <v>1</v>
      </c>
      <c r="JK9" s="429">
        <f t="shared" si="108"/>
        <v>1</v>
      </c>
      <c r="JL9" s="429">
        <f t="shared" si="108"/>
        <v>1</v>
      </c>
      <c r="JM9" s="429">
        <f t="shared" si="108"/>
        <v>1</v>
      </c>
      <c r="JN9" s="430">
        <f t="shared" si="108"/>
        <v>1</v>
      </c>
      <c r="JO9" s="450"/>
      <c r="JP9" s="450"/>
      <c r="JQ9" s="428">
        <f t="shared" si="109"/>
        <v>1</v>
      </c>
      <c r="JR9" s="429">
        <f t="shared" si="109"/>
        <v>1</v>
      </c>
      <c r="JS9" s="429">
        <f t="shared" si="109"/>
        <v>1</v>
      </c>
      <c r="JT9" s="429">
        <f t="shared" si="109"/>
        <v>1</v>
      </c>
      <c r="JU9" s="429">
        <f t="shared" si="109"/>
        <v>1</v>
      </c>
      <c r="JV9" s="430">
        <f t="shared" si="109"/>
        <v>1</v>
      </c>
      <c r="JW9" s="450"/>
      <c r="JX9" s="450"/>
      <c r="JY9" s="428" t="str">
        <f t="shared" si="110"/>
        <v>-</v>
      </c>
      <c r="JZ9" s="429" t="str">
        <f t="shared" si="110"/>
        <v>-</v>
      </c>
      <c r="KA9" s="430" t="str">
        <f t="shared" si="110"/>
        <v>-</v>
      </c>
      <c r="KB9" s="172"/>
      <c r="KC9" s="355" t="str">
        <f>IF(ISBLANK('Tab4-Adol-KABP-2006'!KC9),"",('Tab4-Adol-KABP-2006'!KC9))</f>
        <v/>
      </c>
      <c r="KD9" s="355" t="str">
        <f>IF(ISBLANK('Tab4-Adol-KABP-2006'!KD9),"",('Tab4-Adol-KABP-2006'!KD9))</f>
        <v/>
      </c>
      <c r="KE9" s="355" t="str">
        <f>IF(ISBLANK('Tab4-Adol-KABP-2006'!KE9),"",('Tab4-Adol-KABP-2006'!KE9))</f>
        <v/>
      </c>
      <c r="KF9" s="355" t="str">
        <f>IF(ISBLANK('Tab4-Adol-KABP-2006'!KF9),"",('Tab4-Adol-KABP-2006'!KF9))</f>
        <v/>
      </c>
      <c r="KG9" s="355" t="str">
        <f>IF(ISBLANK('Tab4-Adol-KABP-2006'!KG9),"",('Tab4-Adol-KABP-2006'!KG9))</f>
        <v/>
      </c>
      <c r="KH9" s="355" t="str">
        <f>IF(ISBLANK('Tab4-Adol-KABP-2006'!KH9),"",('Tab4-Adol-KABP-2006'!KH9))</f>
        <v/>
      </c>
      <c r="KI9" s="355" t="str">
        <f>IF(ISBLANK('Tab4-Adol-KABP-2006'!KI9),"",('Tab4-Adol-KABP-2006'!KI9))</f>
        <v/>
      </c>
      <c r="KJ9" s="355" t="str">
        <f>IF(ISBLANK('Tab4-Adol-KABP-2006'!KJ9),"",('Tab4-Adol-KABP-2006'!KJ9))</f>
        <v/>
      </c>
      <c r="KK9" s="355" t="str">
        <f>IF(ISBLANK('Tab4-Adol-KABP-2006'!KK9),"",('Tab4-Adol-KABP-2006'!KK9))</f>
        <v/>
      </c>
      <c r="KL9" s="355" t="str">
        <f>IF(ISBLANK('Tab4-Adol-KABP-2006'!KL9),"",('Tab4-Adol-KABP-2006'!KL9))</f>
        <v/>
      </c>
      <c r="KM9" s="355" t="str">
        <f>IF(ISBLANK('Tab4-Adol-KABP-2006'!KM9),"",('Tab4-Adol-KABP-2006'!KM9))</f>
        <v/>
      </c>
      <c r="KN9" s="355" t="str">
        <f>IF(ISBLANK('Tab4-Adol-KABP-2006'!KN9),"",('Tab4-Adol-KABP-2006'!KN9))</f>
        <v/>
      </c>
      <c r="KO9" s="355" t="str">
        <f>IF(ISBLANK('Tab4-Adol-KABP-2006'!KO9),"",('Tab4-Adol-KABP-2006'!KO9))</f>
        <v/>
      </c>
      <c r="KP9" s="355" t="str">
        <f>IF(ISBLANK('Tab4-Adol-KABP-2006'!KP9),"",('Tab4-Adol-KABP-2006'!KP9))</f>
        <v/>
      </c>
      <c r="KQ9" s="355" t="str">
        <f>IF(ISBLANK('Tab4-Adol-KABP-2006'!KQ9),"",('Tab4-Adol-KABP-2006'!KQ9))</f>
        <v/>
      </c>
      <c r="KR9" s="355" t="str">
        <f>IF(ISBLANK('Tab4-Adol-KABP-2006'!KR9),"",('Tab4-Adol-KABP-2006'!KR9))</f>
        <v/>
      </c>
      <c r="KS9" s="355" t="str">
        <f>IF(ISBLANK('Tab4-Adol-KABP-2006'!KS9),"",('Tab4-Adol-KABP-2006'!KS9))</f>
        <v/>
      </c>
      <c r="KT9" s="355" t="str">
        <f>IF(ISBLANK('Tab4-Adol-KABP-2006'!KT9),"",('Tab4-Adol-KABP-2006'!KT9))</f>
        <v/>
      </c>
      <c r="KU9" s="355" t="str">
        <f>IF(ISBLANK('Tab4-Adol-KABP-2006'!KU9),"",('Tab4-Adol-KABP-2006'!KU9))</f>
        <v/>
      </c>
      <c r="KV9" s="355" t="str">
        <f>IF(ISBLANK('Tab4-Adol-KABP-2006'!KV9),"",('Tab4-Adol-KABP-2006'!KV9))</f>
        <v/>
      </c>
      <c r="KW9" s="355" t="str">
        <f>IF(ISBLANK('Tab4-Adol-KABP-2006'!KW9),"",('Tab4-Adol-KABP-2006'!KW9))</f>
        <v/>
      </c>
      <c r="KX9" s="355" t="str">
        <f>IF(ISBLANK('Tab4-Adol-KABP-2006'!KX9),"",('Tab4-Adol-KABP-2006'!KX9))</f>
        <v>Based on small denominators</v>
      </c>
      <c r="KY9" s="355" t="str">
        <f>IF(ISBLANK('Tab4-Adol-KABP-2006'!KY9),"",('Tab4-Adol-KABP-2006'!KY9))</f>
        <v/>
      </c>
      <c r="KZ9" s="355" t="str">
        <f>IF(ISBLANK('Tab4-Adol-KABP-2006'!KZ9),"",('Tab4-Adol-KABP-2006'!KZ9))</f>
        <v/>
      </c>
      <c r="LA9" s="355" t="str">
        <f>IF(ISBLANK('Tab4-Adol-KABP-2006'!LA9),"",('Tab4-Adol-KABP-2006'!LA9))</f>
        <v/>
      </c>
      <c r="LB9" s="355" t="str">
        <f>IF(ISBLANK('Tab4-Adol-KABP-2006'!LB9),"",('Tab4-Adol-KABP-2006'!LB9))</f>
        <v/>
      </c>
      <c r="LC9" s="355" t="str">
        <f>IF(ISBLANK('Tab4-Adol-KABP-2006'!LC9),"",('Tab4-Adol-KABP-2006'!LC9))</f>
        <v/>
      </c>
      <c r="LD9" s="355" t="str">
        <f>IF(ISBLANK('Tab4-Adol-KABP-2006'!LD9),"",('Tab4-Adol-KABP-2006'!LD9))</f>
        <v/>
      </c>
      <c r="LE9" s="355" t="str">
        <f>IF(ISBLANK('Tab4-Adol-KABP-2006'!LE9),"",('Tab4-Adol-KABP-2006'!LE9))</f>
        <v/>
      </c>
      <c r="LF9" s="355" t="str">
        <f>IF(ISBLANK('Tab4-Adol-KABP-2006'!LF9),"",('Tab4-Adol-KABP-2006'!LF9))</f>
        <v/>
      </c>
      <c r="LG9" s="355" t="str">
        <f>IF(ISBLANK('Tab4-Adol-KABP-2006'!LG9),"",('Tab4-Adol-KABP-2006'!LG9))</f>
        <v>less than 25 cases</v>
      </c>
      <c r="LH9" s="355" t="str">
        <f>IF(ISBLANK('Tab4-Adol-KABP-2006'!LH9),"",('Tab4-Adol-KABP-2006'!LH9))</f>
        <v/>
      </c>
      <c r="LI9" s="355" t="str">
        <f>IF(ISBLANK('Tab4-Adol-KABP-2006'!LI9),"",('Tab4-Adol-KABP-2006'!LI9))</f>
        <v/>
      </c>
      <c r="LJ9" s="355" t="str">
        <f>IF(ISBLANK('Tab4-Adol-KABP-2006'!LJ9),"",('Tab4-Adol-KABP-2006'!LJ9))</f>
        <v/>
      </c>
      <c r="LK9" s="355" t="str">
        <f>IF(ISBLANK('Tab4-Adol-KABP-2006'!LK9),"",('Tab4-Adol-KABP-2006'!LK9))</f>
        <v/>
      </c>
      <c r="LL9" s="355" t="str">
        <f>IF(ISBLANK('Tab4-Adol-KABP-2006'!LL9),"",('Tab4-Adol-KABP-2006'!LL9))</f>
        <v/>
      </c>
      <c r="LM9" s="355" t="str">
        <f>IF(ISBLANK('Tab4-Adol-KABP-2006'!LM9),"",('Tab4-Adol-KABP-2006'!LM9))</f>
        <v/>
      </c>
      <c r="LN9" s="355" t="str">
        <f>IF(ISBLANK('Tab4-Adol-KABP-2006'!LN9),"",('Tab4-Adol-KABP-2006'!LN9))</f>
        <v/>
      </c>
      <c r="LO9" s="355" t="str">
        <f>IF(ISBLANK('Tab4-Adol-KABP-2006'!LO9),"",('Tab4-Adol-KABP-2006'!LO9))</f>
        <v/>
      </c>
      <c r="LP9" s="355" t="str">
        <f>IF(ISBLANK('Tab4-Adol-KABP-2006'!LP9),"",('Tab4-Adol-KABP-2006'!LP9))</f>
        <v/>
      </c>
      <c r="LQ9" s="355" t="str">
        <f>IF(ISBLANK('Tab4-Adol-KABP-2006'!LQ9),"",('Tab4-Adol-KABP-2006'!LQ9))</f>
        <v/>
      </c>
      <c r="LR9" s="355" t="str">
        <f>IF(ISBLANK('Tab4-Adol-KABP-2006'!LR9),"",('Tab4-Adol-KABP-2006'!LR9))</f>
        <v/>
      </c>
      <c r="LS9" s="355" t="str">
        <f>IF(ISBLANK('Tab4-Adol-KABP-2006'!LS9),"",('Tab4-Adol-KABP-2006'!LS9))</f>
        <v/>
      </c>
      <c r="LT9" s="355" t="str">
        <f>IF(ISBLANK('Tab4-Adol-KABP-2006'!LT9),"",('Tab4-Adol-KABP-2006'!LT9))</f>
        <v/>
      </c>
      <c r="LU9" s="355" t="str">
        <f>IF(ISBLANK('Tab4-Adol-KABP-2006'!LU9),"",('Tab4-Adol-KABP-2006'!LU9))</f>
        <v/>
      </c>
      <c r="LV9" s="355" t="str">
        <f>IF(ISBLANK('Tab4-Adol-KABP-2006'!LV9),"",('Tab4-Adol-KABP-2006'!LV9))</f>
        <v/>
      </c>
      <c r="LW9" s="355" t="str">
        <f>IF(ISBLANK('Tab4-Adol-KABP-2006'!LW9),"",('Tab4-Adol-KABP-2006'!LW9))</f>
        <v/>
      </c>
      <c r="LX9" s="355" t="str">
        <f>IF(ISBLANK('Tab4-Adol-KABP-2006'!LX9),"",('Tab4-Adol-KABP-2006'!LX9))</f>
        <v/>
      </c>
      <c r="LY9" s="355" t="str">
        <f>IF(ISBLANK('Tab4-Adol-KABP-2006'!LY9),"",('Tab4-Adol-KABP-2006'!LY9))</f>
        <v/>
      </c>
      <c r="LZ9" s="355" t="str">
        <f>IF(ISBLANK('Tab4-Adol-KABP-2006'!LZ9),"",('Tab4-Adol-KABP-2006'!LZ9))</f>
        <v/>
      </c>
      <c r="MA9" s="355" t="str">
        <f>IF(ISBLANK('Tab4-Adol-KABP-2006'!MA9),"",('Tab4-Adol-KABP-2006'!MA9))</f>
        <v/>
      </c>
    </row>
    <row r="10" spans="1:339" x14ac:dyDescent="0.2">
      <c r="A10" s="310" t="s">
        <v>204</v>
      </c>
      <c r="B10" s="172">
        <v>0</v>
      </c>
      <c r="C10" s="172">
        <v>0</v>
      </c>
      <c r="D10" s="172" t="s">
        <v>315</v>
      </c>
      <c r="E10" s="172"/>
      <c r="F10" s="173"/>
      <c r="G10" s="218" t="s">
        <v>30</v>
      </c>
      <c r="H10" s="348" t="str">
        <f>IF(ISBLANK('Tab4-Adol-KABP-2006'!H10), "",('Tab4-Adol-KABP-2006'!H10))</f>
        <v/>
      </c>
      <c r="I10" s="349" t="str">
        <f>IF(ISBLANK('Tab4-Adol-KABP-2006'!I10), "",('Tab4-Adol-KABP-2006'!I10))</f>
        <v/>
      </c>
      <c r="J10" s="414"/>
      <c r="K10" s="414"/>
      <c r="L10" s="414"/>
      <c r="M10" s="414"/>
      <c r="N10" s="414"/>
      <c r="O10" s="415"/>
      <c r="P10" s="348" t="str">
        <f>IF(ISBLANK('Tab4-Adol-KABP-2006'!P10), "",('Tab4-Adol-KABP-2006'!P10))</f>
        <v/>
      </c>
      <c r="Q10" s="349" t="str">
        <f>IF(ISBLANK('Tab4-Adol-KABP-2006'!Q10), "",('Tab4-Adol-KABP-2006'!Q10))</f>
        <v/>
      </c>
      <c r="R10" s="414"/>
      <c r="S10" s="414"/>
      <c r="T10" s="414"/>
      <c r="U10" s="414"/>
      <c r="V10" s="414"/>
      <c r="W10" s="415"/>
      <c r="X10" s="348" t="str">
        <f>IF(ISBLANK('Tab4-Adol-KABP-2006'!X10), "",('Tab4-Adol-KABP-2006'!X10))</f>
        <v/>
      </c>
      <c r="Y10" s="349" t="str">
        <f>IF(ISBLANK('Tab4-Adol-KABP-2006'!Y10), "",('Tab4-Adol-KABP-2006'!Y10))</f>
        <v/>
      </c>
      <c r="Z10" s="414"/>
      <c r="AA10" s="414"/>
      <c r="AB10" s="414"/>
      <c r="AC10" s="414"/>
      <c r="AD10" s="414"/>
      <c r="AE10" s="415"/>
      <c r="AF10" s="348" t="str">
        <f>IF(ISBLANK('Tab4-Adol-KABP-2006'!AF10), "",('Tab4-Adol-KABP-2006'!AF10))</f>
        <v/>
      </c>
      <c r="AG10" s="349" t="str">
        <f>IF(ISBLANK('Tab4-Adol-KABP-2006'!AG10), "",('Tab4-Adol-KABP-2006'!AG10))</f>
        <v/>
      </c>
      <c r="AH10" s="414"/>
      <c r="AI10" s="414"/>
      <c r="AJ10" s="414"/>
      <c r="AK10" s="414"/>
      <c r="AL10" s="414"/>
      <c r="AM10" s="415"/>
      <c r="AN10" s="348" t="str">
        <f>IF(ISBLANK('Tab4-Adol-KABP-2006'!AN10), "",('Tab4-Adol-KABP-2006'!AN10))</f>
        <v/>
      </c>
      <c r="AO10" s="349" t="str">
        <f>IF(ISBLANK('Tab4-Adol-KABP-2006'!AO10), "",('Tab4-Adol-KABP-2006'!AO10))</f>
        <v/>
      </c>
      <c r="AP10" s="362"/>
      <c r="AQ10" s="362"/>
      <c r="AR10" s="362"/>
      <c r="AS10" s="362"/>
      <c r="AT10" s="362"/>
      <c r="AU10" s="363"/>
      <c r="AV10" s="348" t="str">
        <f>IF(ISBLANK('Tab4-Adol-KABP-2006'!AV10), "",('Tab4-Adol-KABP-2006'!AV10))</f>
        <v/>
      </c>
      <c r="AW10" s="349" t="str">
        <f>IF(ISBLANK('Tab4-Adol-KABP-2006'!AW10), "",('Tab4-Adol-KABP-2006'!AW10))</f>
        <v/>
      </c>
      <c r="AX10" s="414"/>
      <c r="AY10" s="414"/>
      <c r="AZ10" s="414"/>
      <c r="BA10" s="414"/>
      <c r="BB10" s="414"/>
      <c r="BC10" s="415"/>
      <c r="BD10" s="348" t="str">
        <f>IF(ISBLANK('Tab4-Adol-KABP-2006'!BD10), "",('Tab4-Adol-KABP-2006'!BD10))</f>
        <v/>
      </c>
      <c r="BE10" s="349" t="str">
        <f>IF(ISBLANK('Tab4-Adol-KABP-2006'!BE10), "",('Tab4-Adol-KABP-2006'!BE10))</f>
        <v/>
      </c>
      <c r="BF10" s="414"/>
      <c r="BG10" s="414"/>
      <c r="BH10" s="414"/>
      <c r="BI10" s="414"/>
      <c r="BJ10" s="414"/>
      <c r="BK10" s="415"/>
      <c r="BL10" s="348" t="str">
        <f>IF(ISBLANK('Tab4-Adol-KABP-2006'!BL10), "",('Tab4-Adol-KABP-2006'!BL10))</f>
        <v/>
      </c>
      <c r="BM10" s="349" t="str">
        <f>IF(ISBLANK('Tab4-Adol-KABP-2006'!BM10), "",('Tab4-Adol-KABP-2006'!BM10))</f>
        <v/>
      </c>
      <c r="BN10" s="414"/>
      <c r="BO10" s="414"/>
      <c r="BP10" s="414"/>
      <c r="BQ10" s="414"/>
      <c r="BR10" s="414"/>
      <c r="BS10" s="415"/>
      <c r="BT10" s="348" t="str">
        <f>IF(ISBLANK('Tab4-Adol-KABP-2006'!BT10), "",('Tab4-Adol-KABP-2006'!BT10))</f>
        <v/>
      </c>
      <c r="BU10" s="349" t="str">
        <f>IF(ISBLANK('Tab4-Adol-KABP-2006'!BU10), "",('Tab4-Adol-KABP-2006'!BU10))</f>
        <v/>
      </c>
      <c r="BV10" s="414"/>
      <c r="BW10" s="414"/>
      <c r="BX10" s="415"/>
      <c r="BY10" s="216">
        <v>158632</v>
      </c>
      <c r="BZ10" s="208">
        <v>193470</v>
      </c>
      <c r="CA10" s="208">
        <v>352102</v>
      </c>
      <c r="CB10" s="208">
        <v>168098</v>
      </c>
      <c r="CC10" s="208">
        <v>204464</v>
      </c>
      <c r="CD10" s="284">
        <v>372562</v>
      </c>
      <c r="CE10" s="282"/>
      <c r="CF10" s="282"/>
      <c r="CG10" s="226" t="str">
        <f t="shared" si="0"/>
        <v>-</v>
      </c>
      <c r="CH10" s="227" t="str">
        <f t="shared" si="1"/>
        <v>-</v>
      </c>
      <c r="CI10" s="227" t="str">
        <f t="shared" si="2"/>
        <v>-</v>
      </c>
      <c r="CJ10" s="227" t="str">
        <f t="shared" si="3"/>
        <v>-</v>
      </c>
      <c r="CK10" s="227" t="str">
        <f t="shared" si="4"/>
        <v>-</v>
      </c>
      <c r="CL10" s="228" t="str">
        <f t="shared" si="5"/>
        <v>-</v>
      </c>
      <c r="CM10" s="282"/>
      <c r="CN10" s="282"/>
      <c r="CO10" s="226" t="str">
        <f t="shared" si="6"/>
        <v>-</v>
      </c>
      <c r="CP10" s="227" t="str">
        <f t="shared" si="7"/>
        <v>-</v>
      </c>
      <c r="CQ10" s="227" t="str">
        <f t="shared" si="8"/>
        <v>-</v>
      </c>
      <c r="CR10" s="227" t="str">
        <f t="shared" si="9"/>
        <v>-</v>
      </c>
      <c r="CS10" s="227" t="str">
        <f t="shared" si="10"/>
        <v>-</v>
      </c>
      <c r="CT10" s="228" t="str">
        <f t="shared" si="11"/>
        <v>-</v>
      </c>
      <c r="CU10" s="282"/>
      <c r="CV10" s="282"/>
      <c r="CW10" s="292" t="str">
        <f t="shared" si="12"/>
        <v>-</v>
      </c>
      <c r="CX10" s="234" t="str">
        <f t="shared" si="13"/>
        <v>-</v>
      </c>
      <c r="CY10" s="234" t="str">
        <f t="shared" si="14"/>
        <v>-</v>
      </c>
      <c r="CZ10" s="234" t="str">
        <f t="shared" si="15"/>
        <v>-</v>
      </c>
      <c r="DA10" s="234" t="str">
        <f t="shared" si="16"/>
        <v>-</v>
      </c>
      <c r="DB10" s="235" t="str">
        <f t="shared" si="17"/>
        <v>-</v>
      </c>
      <c r="DC10" s="282"/>
      <c r="DD10" s="282"/>
      <c r="DE10" s="226" t="str">
        <f t="shared" si="18"/>
        <v>-</v>
      </c>
      <c r="DF10" s="227" t="str">
        <f t="shared" si="19"/>
        <v>-</v>
      </c>
      <c r="DG10" s="227" t="str">
        <f t="shared" si="20"/>
        <v>-</v>
      </c>
      <c r="DH10" s="227" t="str">
        <f t="shared" si="21"/>
        <v>-</v>
      </c>
      <c r="DI10" s="227" t="str">
        <f t="shared" si="22"/>
        <v>-</v>
      </c>
      <c r="DJ10" s="228" t="str">
        <f t="shared" si="23"/>
        <v>-</v>
      </c>
      <c r="DK10" s="282"/>
      <c r="DL10" s="282"/>
      <c r="DM10" s="226" t="str">
        <f t="shared" si="24"/>
        <v>-</v>
      </c>
      <c r="DN10" s="227" t="str">
        <f t="shared" si="25"/>
        <v>-</v>
      </c>
      <c r="DO10" s="227" t="str">
        <f t="shared" si="26"/>
        <v>-</v>
      </c>
      <c r="DP10" s="227" t="str">
        <f t="shared" si="27"/>
        <v>-</v>
      </c>
      <c r="DQ10" s="227" t="str">
        <f t="shared" si="28"/>
        <v>-</v>
      </c>
      <c r="DR10" s="228" t="str">
        <f t="shared" si="29"/>
        <v>-</v>
      </c>
      <c r="DS10" s="282"/>
      <c r="DT10" s="282"/>
      <c r="DU10" s="226" t="str">
        <f t="shared" si="30"/>
        <v>-</v>
      </c>
      <c r="DV10" s="227" t="str">
        <f t="shared" si="31"/>
        <v>-</v>
      </c>
      <c r="DW10" s="227" t="str">
        <f t="shared" si="32"/>
        <v>-</v>
      </c>
      <c r="DX10" s="227" t="str">
        <f t="shared" si="33"/>
        <v>-</v>
      </c>
      <c r="DY10" s="227" t="str">
        <f t="shared" si="34"/>
        <v>-</v>
      </c>
      <c r="DZ10" s="228" t="str">
        <f t="shared" si="35"/>
        <v>-</v>
      </c>
      <c r="EA10" s="282"/>
      <c r="EB10" s="282"/>
      <c r="EC10" s="226" t="str">
        <f t="shared" si="36"/>
        <v>-</v>
      </c>
      <c r="ED10" s="227" t="str">
        <f t="shared" si="37"/>
        <v>-</v>
      </c>
      <c r="EE10" s="227" t="str">
        <f t="shared" si="38"/>
        <v>-</v>
      </c>
      <c r="EF10" s="227" t="str">
        <f t="shared" si="39"/>
        <v>-</v>
      </c>
      <c r="EG10" s="227" t="str">
        <f t="shared" si="40"/>
        <v>-</v>
      </c>
      <c r="EH10" s="228" t="str">
        <f t="shared" si="41"/>
        <v>-</v>
      </c>
      <c r="EI10" s="282"/>
      <c r="EJ10" s="282"/>
      <c r="EK10" s="226" t="str">
        <f t="shared" si="42"/>
        <v>-</v>
      </c>
      <c r="EL10" s="227" t="str">
        <f t="shared" si="43"/>
        <v>-</v>
      </c>
      <c r="EM10" s="227" t="str">
        <f t="shared" si="44"/>
        <v>-</v>
      </c>
      <c r="EN10" s="227" t="str">
        <f t="shared" si="45"/>
        <v>-</v>
      </c>
      <c r="EO10" s="227" t="str">
        <f t="shared" si="46"/>
        <v>-</v>
      </c>
      <c r="EP10" s="228" t="str">
        <f t="shared" si="47"/>
        <v>-</v>
      </c>
      <c r="EQ10" s="282"/>
      <c r="ER10" s="282"/>
      <c r="ES10" s="226" t="str">
        <f t="shared" si="48"/>
        <v>-</v>
      </c>
      <c r="ET10" s="227" t="str">
        <f t="shared" si="49"/>
        <v>-</v>
      </c>
      <c r="EU10" s="228" t="str">
        <f t="shared" si="50"/>
        <v>-</v>
      </c>
      <c r="EV10" s="282"/>
      <c r="EW10" s="282"/>
      <c r="EX10" s="301" t="str">
        <f t="shared" si="51"/>
        <v>-</v>
      </c>
      <c r="EY10" s="259" t="str">
        <f t="shared" si="52"/>
        <v>-</v>
      </c>
      <c r="EZ10" s="259" t="str">
        <f t="shared" si="53"/>
        <v>-</v>
      </c>
      <c r="FA10" s="259" t="str">
        <f t="shared" si="54"/>
        <v>-</v>
      </c>
      <c r="FB10" s="259" t="str">
        <f t="shared" si="55"/>
        <v>-</v>
      </c>
      <c r="FC10" s="260" t="str">
        <f t="shared" si="56"/>
        <v>-</v>
      </c>
      <c r="FD10" s="282"/>
      <c r="FE10" s="282"/>
      <c r="FF10" s="301" t="str">
        <f t="shared" si="57"/>
        <v>-</v>
      </c>
      <c r="FG10" s="259" t="str">
        <f t="shared" si="58"/>
        <v>-</v>
      </c>
      <c r="FH10" s="259" t="str">
        <f t="shared" si="59"/>
        <v>-</v>
      </c>
      <c r="FI10" s="259" t="str">
        <f t="shared" si="60"/>
        <v>-</v>
      </c>
      <c r="FJ10" s="259" t="str">
        <f t="shared" si="61"/>
        <v>-</v>
      </c>
      <c r="FK10" s="260" t="str">
        <f t="shared" si="62"/>
        <v>-</v>
      </c>
      <c r="FL10" s="282"/>
      <c r="FM10" s="282"/>
      <c r="FN10" s="301" t="str">
        <f t="shared" si="63"/>
        <v>-</v>
      </c>
      <c r="FO10" s="259" t="str">
        <f t="shared" si="64"/>
        <v>-</v>
      </c>
      <c r="FP10" s="259" t="str">
        <f t="shared" si="65"/>
        <v>-</v>
      </c>
      <c r="FQ10" s="259" t="str">
        <f t="shared" si="66"/>
        <v>-</v>
      </c>
      <c r="FR10" s="259" t="str">
        <f t="shared" si="67"/>
        <v>-</v>
      </c>
      <c r="FS10" s="260" t="str">
        <f t="shared" si="68"/>
        <v>-</v>
      </c>
      <c r="FT10" s="282"/>
      <c r="FU10" s="282"/>
      <c r="FV10" s="301" t="str">
        <f t="shared" si="69"/>
        <v>-</v>
      </c>
      <c r="FW10" s="259" t="str">
        <f t="shared" si="70"/>
        <v>-</v>
      </c>
      <c r="FX10" s="259" t="str">
        <f t="shared" si="71"/>
        <v>-</v>
      </c>
      <c r="FY10" s="259" t="str">
        <f t="shared" si="72"/>
        <v>-</v>
      </c>
      <c r="FZ10" s="259" t="str">
        <f t="shared" si="73"/>
        <v>-</v>
      </c>
      <c r="GA10" s="260" t="str">
        <f t="shared" si="74"/>
        <v>-</v>
      </c>
      <c r="GB10" s="282"/>
      <c r="GC10" s="282"/>
      <c r="GD10" s="301" t="str">
        <f t="shared" si="75"/>
        <v>-</v>
      </c>
      <c r="GE10" s="259" t="str">
        <f t="shared" si="76"/>
        <v>-</v>
      </c>
      <c r="GF10" s="259" t="str">
        <f t="shared" si="77"/>
        <v>-</v>
      </c>
      <c r="GG10" s="259" t="str">
        <f t="shared" si="78"/>
        <v>-</v>
      </c>
      <c r="GH10" s="259" t="str">
        <f t="shared" si="79"/>
        <v>-</v>
      </c>
      <c r="GI10" s="260" t="str">
        <f t="shared" si="80"/>
        <v>-</v>
      </c>
      <c r="GJ10" s="282"/>
      <c r="GK10" s="282"/>
      <c r="GL10" s="301" t="str">
        <f t="shared" si="81"/>
        <v>-</v>
      </c>
      <c r="GM10" s="259" t="str">
        <f t="shared" si="82"/>
        <v>-</v>
      </c>
      <c r="GN10" s="259" t="str">
        <f t="shared" si="83"/>
        <v>-</v>
      </c>
      <c r="GO10" s="259" t="str">
        <f t="shared" si="84"/>
        <v>-</v>
      </c>
      <c r="GP10" s="259" t="str">
        <f t="shared" si="85"/>
        <v>-</v>
      </c>
      <c r="GQ10" s="260" t="str">
        <f t="shared" si="86"/>
        <v>-</v>
      </c>
      <c r="GR10" s="282"/>
      <c r="GS10" s="282"/>
      <c r="GT10" s="301" t="str">
        <f t="shared" si="87"/>
        <v>-</v>
      </c>
      <c r="GU10" s="259" t="str">
        <f t="shared" si="88"/>
        <v>-</v>
      </c>
      <c r="GV10" s="259" t="str">
        <f t="shared" si="89"/>
        <v>-</v>
      </c>
      <c r="GW10" s="259" t="str">
        <f t="shared" si="90"/>
        <v>-</v>
      </c>
      <c r="GX10" s="259" t="str">
        <f t="shared" si="91"/>
        <v>-</v>
      </c>
      <c r="GY10" s="260" t="str">
        <f t="shared" si="92"/>
        <v>-</v>
      </c>
      <c r="GZ10" s="282"/>
      <c r="HA10" s="282"/>
      <c r="HB10" s="301" t="str">
        <f t="shared" si="93"/>
        <v>-</v>
      </c>
      <c r="HC10" s="259" t="str">
        <f t="shared" si="94"/>
        <v>-</v>
      </c>
      <c r="HD10" s="259" t="str">
        <f t="shared" si="95"/>
        <v>-</v>
      </c>
      <c r="HE10" s="259" t="str">
        <f t="shared" si="96"/>
        <v>-</v>
      </c>
      <c r="HF10" s="259" t="str">
        <f t="shared" si="97"/>
        <v>-</v>
      </c>
      <c r="HG10" s="260" t="str">
        <f t="shared" si="98"/>
        <v>-</v>
      </c>
      <c r="HH10" s="282"/>
      <c r="HI10" s="282"/>
      <c r="HJ10" s="301" t="str">
        <f t="shared" si="99"/>
        <v>-</v>
      </c>
      <c r="HK10" s="259" t="str">
        <f t="shared" si="100"/>
        <v>-</v>
      </c>
      <c r="HL10" s="260" t="str">
        <f t="shared" si="101"/>
        <v>-</v>
      </c>
      <c r="HM10" s="428" t="str">
        <f t="shared" si="102"/>
        <v>-</v>
      </c>
      <c r="HN10" s="429" t="str">
        <f t="shared" si="102"/>
        <v>-</v>
      </c>
      <c r="HO10" s="429" t="str">
        <f t="shared" si="102"/>
        <v>-</v>
      </c>
      <c r="HP10" s="429" t="str">
        <f t="shared" si="102"/>
        <v>-</v>
      </c>
      <c r="HQ10" s="429" t="str">
        <f t="shared" si="102"/>
        <v>-</v>
      </c>
      <c r="HR10" s="430" t="str">
        <f t="shared" si="102"/>
        <v>-</v>
      </c>
      <c r="HS10" s="450"/>
      <c r="HT10" s="450"/>
      <c r="HU10" s="428" t="str">
        <f t="shared" si="103"/>
        <v>-</v>
      </c>
      <c r="HV10" s="429" t="str">
        <f t="shared" si="103"/>
        <v>-</v>
      </c>
      <c r="HW10" s="429" t="str">
        <f t="shared" si="103"/>
        <v>-</v>
      </c>
      <c r="HX10" s="429" t="str">
        <f t="shared" si="103"/>
        <v>-</v>
      </c>
      <c r="HY10" s="429" t="str">
        <f t="shared" si="103"/>
        <v>-</v>
      </c>
      <c r="HZ10" s="430" t="str">
        <f t="shared" si="103"/>
        <v>-</v>
      </c>
      <c r="IA10" s="450"/>
      <c r="IB10" s="450"/>
      <c r="IC10" s="428" t="str">
        <f t="shared" si="104"/>
        <v>-</v>
      </c>
      <c r="ID10" s="429" t="str">
        <f t="shared" si="104"/>
        <v>-</v>
      </c>
      <c r="IE10" s="429" t="str">
        <f t="shared" si="104"/>
        <v>-</v>
      </c>
      <c r="IF10" s="429" t="str">
        <f t="shared" si="104"/>
        <v>-</v>
      </c>
      <c r="IG10" s="429" t="str">
        <f t="shared" si="104"/>
        <v>-</v>
      </c>
      <c r="IH10" s="430" t="str">
        <f t="shared" si="104"/>
        <v>-</v>
      </c>
      <c r="II10" s="450"/>
      <c r="IJ10" s="450"/>
      <c r="IK10" s="428" t="str">
        <f t="shared" si="105"/>
        <v>-</v>
      </c>
      <c r="IL10" s="429" t="str">
        <f t="shared" si="105"/>
        <v>-</v>
      </c>
      <c r="IM10" s="429" t="str">
        <f t="shared" si="105"/>
        <v>-</v>
      </c>
      <c r="IN10" s="429" t="str">
        <f t="shared" si="105"/>
        <v>-</v>
      </c>
      <c r="IO10" s="429" t="str">
        <f t="shared" si="105"/>
        <v>-</v>
      </c>
      <c r="IP10" s="430" t="str">
        <f t="shared" si="105"/>
        <v>-</v>
      </c>
      <c r="IQ10" s="450"/>
      <c r="IR10" s="450"/>
      <c r="IS10" s="428" t="str">
        <f t="shared" si="106"/>
        <v>-</v>
      </c>
      <c r="IT10" s="429" t="str">
        <f t="shared" si="106"/>
        <v>-</v>
      </c>
      <c r="IU10" s="429" t="str">
        <f t="shared" si="106"/>
        <v>-</v>
      </c>
      <c r="IV10" s="429" t="str">
        <f t="shared" si="106"/>
        <v>-</v>
      </c>
      <c r="IW10" s="429" t="str">
        <f t="shared" si="106"/>
        <v>-</v>
      </c>
      <c r="IX10" s="430" t="str">
        <f t="shared" si="106"/>
        <v>-</v>
      </c>
      <c r="IY10" s="450"/>
      <c r="IZ10" s="450"/>
      <c r="JA10" s="428" t="str">
        <f t="shared" si="107"/>
        <v>-</v>
      </c>
      <c r="JB10" s="429" t="str">
        <f t="shared" si="107"/>
        <v>-</v>
      </c>
      <c r="JC10" s="429" t="str">
        <f t="shared" si="107"/>
        <v>-</v>
      </c>
      <c r="JD10" s="429" t="str">
        <f t="shared" si="107"/>
        <v>-</v>
      </c>
      <c r="JE10" s="429" t="str">
        <f t="shared" si="107"/>
        <v>-</v>
      </c>
      <c r="JF10" s="430" t="str">
        <f t="shared" si="107"/>
        <v>-</v>
      </c>
      <c r="JG10" s="450"/>
      <c r="JH10" s="450"/>
      <c r="JI10" s="428" t="str">
        <f t="shared" si="108"/>
        <v>-</v>
      </c>
      <c r="JJ10" s="429" t="str">
        <f t="shared" si="108"/>
        <v>-</v>
      </c>
      <c r="JK10" s="429" t="str">
        <f t="shared" si="108"/>
        <v>-</v>
      </c>
      <c r="JL10" s="429" t="str">
        <f t="shared" si="108"/>
        <v>-</v>
      </c>
      <c r="JM10" s="429" t="str">
        <f t="shared" si="108"/>
        <v>-</v>
      </c>
      <c r="JN10" s="430" t="str">
        <f t="shared" si="108"/>
        <v>-</v>
      </c>
      <c r="JO10" s="450"/>
      <c r="JP10" s="450"/>
      <c r="JQ10" s="428" t="str">
        <f t="shared" si="109"/>
        <v>-</v>
      </c>
      <c r="JR10" s="429" t="str">
        <f t="shared" si="109"/>
        <v>-</v>
      </c>
      <c r="JS10" s="429" t="str">
        <f t="shared" si="109"/>
        <v>-</v>
      </c>
      <c r="JT10" s="429" t="str">
        <f t="shared" si="109"/>
        <v>-</v>
      </c>
      <c r="JU10" s="429" t="str">
        <f t="shared" si="109"/>
        <v>-</v>
      </c>
      <c r="JV10" s="430" t="str">
        <f t="shared" si="109"/>
        <v>-</v>
      </c>
      <c r="JW10" s="450"/>
      <c r="JX10" s="450"/>
      <c r="JY10" s="428" t="str">
        <f t="shared" si="110"/>
        <v>-</v>
      </c>
      <c r="JZ10" s="429" t="str">
        <f t="shared" si="110"/>
        <v>-</v>
      </c>
      <c r="KA10" s="430" t="str">
        <f t="shared" si="110"/>
        <v>-</v>
      </c>
      <c r="KB10" s="172"/>
      <c r="KC10" s="355" t="str">
        <f>IF(ISBLANK('Tab4-Adol-KABP-2006'!KC10),"",('Tab4-Adol-KABP-2006'!KC10))</f>
        <v/>
      </c>
      <c r="KD10" s="355" t="str">
        <f>IF(ISBLANK('Tab4-Adol-KABP-2006'!KD10),"",('Tab4-Adol-KABP-2006'!KD10))</f>
        <v/>
      </c>
      <c r="KE10" s="355" t="str">
        <f>IF(ISBLANK('Tab4-Adol-KABP-2006'!KE10),"",('Tab4-Adol-KABP-2006'!KE10))</f>
        <v/>
      </c>
      <c r="KF10" s="355" t="str">
        <f>IF(ISBLANK('Tab4-Adol-KABP-2006'!KF10),"",('Tab4-Adol-KABP-2006'!KF10))</f>
        <v/>
      </c>
      <c r="KG10" s="355" t="str">
        <f>IF(ISBLANK('Tab4-Adol-KABP-2006'!KG10),"",('Tab4-Adol-KABP-2006'!KG10))</f>
        <v/>
      </c>
      <c r="KH10" s="355" t="str">
        <f>IF(ISBLANK('Tab4-Adol-KABP-2006'!KH10),"",('Tab4-Adol-KABP-2006'!KH10))</f>
        <v/>
      </c>
      <c r="KI10" s="355" t="str">
        <f>IF(ISBLANK('Tab4-Adol-KABP-2006'!KI10),"",('Tab4-Adol-KABP-2006'!KI10))</f>
        <v/>
      </c>
      <c r="KJ10" s="355" t="str">
        <f>IF(ISBLANK('Tab4-Adol-KABP-2006'!KJ10),"",('Tab4-Adol-KABP-2006'!KJ10))</f>
        <v/>
      </c>
      <c r="KK10" s="355" t="str">
        <f>IF(ISBLANK('Tab4-Adol-KABP-2006'!KK10),"",('Tab4-Adol-KABP-2006'!KK10))</f>
        <v/>
      </c>
      <c r="KL10" s="355" t="str">
        <f>IF(ISBLANK('Tab4-Adol-KABP-2006'!KL10),"",('Tab4-Adol-KABP-2006'!KL10))</f>
        <v/>
      </c>
      <c r="KM10" s="355" t="str">
        <f>IF(ISBLANK('Tab4-Adol-KABP-2006'!KM10),"",('Tab4-Adol-KABP-2006'!KM10))</f>
        <v/>
      </c>
      <c r="KN10" s="355" t="str">
        <f>IF(ISBLANK('Tab4-Adol-KABP-2006'!KN10),"",('Tab4-Adol-KABP-2006'!KN10))</f>
        <v/>
      </c>
      <c r="KO10" s="355" t="str">
        <f>IF(ISBLANK('Tab4-Adol-KABP-2006'!KO10),"",('Tab4-Adol-KABP-2006'!KO10))</f>
        <v/>
      </c>
      <c r="KP10" s="355" t="str">
        <f>IF(ISBLANK('Tab4-Adol-KABP-2006'!KP10),"",('Tab4-Adol-KABP-2006'!KP10))</f>
        <v/>
      </c>
      <c r="KQ10" s="355" t="str">
        <f>IF(ISBLANK('Tab4-Adol-KABP-2006'!KQ10),"",('Tab4-Adol-KABP-2006'!KQ10))</f>
        <v/>
      </c>
      <c r="KR10" s="355" t="str">
        <f>IF(ISBLANK('Tab4-Adol-KABP-2006'!KR10),"",('Tab4-Adol-KABP-2006'!KR10))</f>
        <v/>
      </c>
      <c r="KS10" s="355" t="str">
        <f>IF(ISBLANK('Tab4-Adol-KABP-2006'!KS10),"",('Tab4-Adol-KABP-2006'!KS10))</f>
        <v/>
      </c>
      <c r="KT10" s="355" t="str">
        <f>IF(ISBLANK('Tab4-Adol-KABP-2006'!KT10),"",('Tab4-Adol-KABP-2006'!KT10))</f>
        <v/>
      </c>
      <c r="KU10" s="355" t="str">
        <f>IF(ISBLANK('Tab4-Adol-KABP-2006'!KU10),"",('Tab4-Adol-KABP-2006'!KU10))</f>
        <v/>
      </c>
      <c r="KV10" s="355" t="str">
        <f>IF(ISBLANK('Tab4-Adol-KABP-2006'!KV10),"",('Tab4-Adol-KABP-2006'!KV10))</f>
        <v/>
      </c>
      <c r="KW10" s="355" t="str">
        <f>IF(ISBLANK('Tab4-Adol-KABP-2006'!KW10),"",('Tab4-Adol-KABP-2006'!KW10))</f>
        <v/>
      </c>
      <c r="KX10" s="355" t="str">
        <f>IF(ISBLANK('Tab4-Adol-KABP-2006'!KX10),"",('Tab4-Adol-KABP-2006'!KX10))</f>
        <v/>
      </c>
      <c r="KY10" s="355" t="str">
        <f>IF(ISBLANK('Tab4-Adol-KABP-2006'!KY10),"",('Tab4-Adol-KABP-2006'!KY10))</f>
        <v/>
      </c>
      <c r="KZ10" s="355" t="str">
        <f>IF(ISBLANK('Tab4-Adol-KABP-2006'!KZ10),"",('Tab4-Adol-KABP-2006'!KZ10))</f>
        <v/>
      </c>
      <c r="LA10" s="355" t="str">
        <f>IF(ISBLANK('Tab4-Adol-KABP-2006'!LA10),"",('Tab4-Adol-KABP-2006'!LA10))</f>
        <v/>
      </c>
      <c r="LB10" s="355" t="str">
        <f>IF(ISBLANK('Tab4-Adol-KABP-2006'!LB10),"",('Tab4-Adol-KABP-2006'!LB10))</f>
        <v/>
      </c>
      <c r="LC10" s="355" t="str">
        <f>IF(ISBLANK('Tab4-Adol-KABP-2006'!LC10),"",('Tab4-Adol-KABP-2006'!LC10))</f>
        <v/>
      </c>
      <c r="LD10" s="355" t="str">
        <f>IF(ISBLANK('Tab4-Adol-KABP-2006'!LD10),"",('Tab4-Adol-KABP-2006'!LD10))</f>
        <v/>
      </c>
      <c r="LE10" s="355" t="str">
        <f>IF(ISBLANK('Tab4-Adol-KABP-2006'!LE10),"",('Tab4-Adol-KABP-2006'!LE10))</f>
        <v/>
      </c>
      <c r="LF10" s="355" t="str">
        <f>IF(ISBLANK('Tab4-Adol-KABP-2006'!LF10),"",('Tab4-Adol-KABP-2006'!LF10))</f>
        <v/>
      </c>
      <c r="LG10" s="355" t="str">
        <f>IF(ISBLANK('Tab4-Adol-KABP-2006'!LG10),"",('Tab4-Adol-KABP-2006'!LG10))</f>
        <v/>
      </c>
      <c r="LH10" s="355" t="str">
        <f>IF(ISBLANK('Tab4-Adol-KABP-2006'!LH10),"",('Tab4-Adol-KABP-2006'!LH10))</f>
        <v/>
      </c>
      <c r="LI10" s="355" t="str">
        <f>IF(ISBLANK('Tab4-Adol-KABP-2006'!LI10),"",('Tab4-Adol-KABP-2006'!LI10))</f>
        <v/>
      </c>
      <c r="LJ10" s="355" t="str">
        <f>IF(ISBLANK('Tab4-Adol-KABP-2006'!LJ10),"",('Tab4-Adol-KABP-2006'!LJ10))</f>
        <v/>
      </c>
      <c r="LK10" s="355" t="str">
        <f>IF(ISBLANK('Tab4-Adol-KABP-2006'!LK10),"",('Tab4-Adol-KABP-2006'!LK10))</f>
        <v/>
      </c>
      <c r="LL10" s="355" t="str">
        <f>IF(ISBLANK('Tab4-Adol-KABP-2006'!LL10),"",('Tab4-Adol-KABP-2006'!LL10))</f>
        <v/>
      </c>
      <c r="LM10" s="355" t="str">
        <f>IF(ISBLANK('Tab4-Adol-KABP-2006'!LM10),"",('Tab4-Adol-KABP-2006'!LM10))</f>
        <v/>
      </c>
      <c r="LN10" s="355" t="str">
        <f>IF(ISBLANK('Tab4-Adol-KABP-2006'!LN10),"",('Tab4-Adol-KABP-2006'!LN10))</f>
        <v/>
      </c>
      <c r="LO10" s="355" t="str">
        <f>IF(ISBLANK('Tab4-Adol-KABP-2006'!LO10),"",('Tab4-Adol-KABP-2006'!LO10))</f>
        <v/>
      </c>
      <c r="LP10" s="355" t="str">
        <f>IF(ISBLANK('Tab4-Adol-KABP-2006'!LP10),"",('Tab4-Adol-KABP-2006'!LP10))</f>
        <v/>
      </c>
      <c r="LQ10" s="355" t="str">
        <f>IF(ISBLANK('Tab4-Adol-KABP-2006'!LQ10),"",('Tab4-Adol-KABP-2006'!LQ10))</f>
        <v/>
      </c>
      <c r="LR10" s="355" t="str">
        <f>IF(ISBLANK('Tab4-Adol-KABP-2006'!LR10),"",('Tab4-Adol-KABP-2006'!LR10))</f>
        <v/>
      </c>
      <c r="LS10" s="355" t="str">
        <f>IF(ISBLANK('Tab4-Adol-KABP-2006'!LS10),"",('Tab4-Adol-KABP-2006'!LS10))</f>
        <v/>
      </c>
      <c r="LT10" s="355" t="str">
        <f>IF(ISBLANK('Tab4-Adol-KABP-2006'!LT10),"",('Tab4-Adol-KABP-2006'!LT10))</f>
        <v/>
      </c>
      <c r="LU10" s="355" t="str">
        <f>IF(ISBLANK('Tab4-Adol-KABP-2006'!LU10),"",('Tab4-Adol-KABP-2006'!LU10))</f>
        <v/>
      </c>
      <c r="LV10" s="355" t="str">
        <f>IF(ISBLANK('Tab4-Adol-KABP-2006'!LV10),"",('Tab4-Adol-KABP-2006'!LV10))</f>
        <v/>
      </c>
      <c r="LW10" s="355" t="str">
        <f>IF(ISBLANK('Tab4-Adol-KABP-2006'!LW10),"",('Tab4-Adol-KABP-2006'!LW10))</f>
        <v/>
      </c>
      <c r="LX10" s="355" t="str">
        <f>IF(ISBLANK('Tab4-Adol-KABP-2006'!LX10),"",('Tab4-Adol-KABP-2006'!LX10))</f>
        <v/>
      </c>
      <c r="LY10" s="355" t="str">
        <f>IF(ISBLANK('Tab4-Adol-KABP-2006'!LY10),"",('Tab4-Adol-KABP-2006'!LY10))</f>
        <v/>
      </c>
      <c r="LZ10" s="355" t="str">
        <f>IF(ISBLANK('Tab4-Adol-KABP-2006'!LZ10),"",('Tab4-Adol-KABP-2006'!LZ10))</f>
        <v/>
      </c>
      <c r="MA10" s="355" t="str">
        <f>IF(ISBLANK('Tab4-Adol-KABP-2006'!MA10),"",('Tab4-Adol-KABP-2006'!MA10))</f>
        <v/>
      </c>
    </row>
    <row r="11" spans="1:339" x14ac:dyDescent="0.2">
      <c r="A11" s="310" t="s">
        <v>204</v>
      </c>
      <c r="B11" s="172">
        <v>0</v>
      </c>
      <c r="C11" s="172">
        <v>0</v>
      </c>
      <c r="D11" s="172" t="s">
        <v>322</v>
      </c>
      <c r="E11" s="172"/>
      <c r="F11" s="173"/>
      <c r="G11" s="218" t="s">
        <v>46</v>
      </c>
      <c r="H11" s="348" t="str">
        <f>IF(ISBLANK('Tab4-Adol-KABP-2006'!H11), "",('Tab4-Adol-KABP-2006'!H11))</f>
        <v/>
      </c>
      <c r="I11" s="349" t="str">
        <f>IF(ISBLANK('Tab4-Adol-KABP-2006'!I11), "",('Tab4-Adol-KABP-2006'!I11))</f>
        <v/>
      </c>
      <c r="J11" s="414"/>
      <c r="K11" s="414"/>
      <c r="L11" s="414"/>
      <c r="M11" s="414"/>
      <c r="N11" s="414"/>
      <c r="O11" s="415"/>
      <c r="P11" s="348" t="str">
        <f>IF(ISBLANK('Tab4-Adol-KABP-2006'!P11), "",('Tab4-Adol-KABP-2006'!P11))</f>
        <v/>
      </c>
      <c r="Q11" s="349" t="str">
        <f>IF(ISBLANK('Tab4-Adol-KABP-2006'!Q11), "",('Tab4-Adol-KABP-2006'!Q11))</f>
        <v/>
      </c>
      <c r="R11" s="414"/>
      <c r="S11" s="414"/>
      <c r="T11" s="414"/>
      <c r="U11" s="414"/>
      <c r="V11" s="414"/>
      <c r="W11" s="415"/>
      <c r="X11" s="348" t="str">
        <f>IF(ISBLANK('Tab4-Adol-KABP-2006'!X11), "",('Tab4-Adol-KABP-2006'!X11))</f>
        <v/>
      </c>
      <c r="Y11" s="349" t="str">
        <f>IF(ISBLANK('Tab4-Adol-KABP-2006'!Y11), "",('Tab4-Adol-KABP-2006'!Y11))</f>
        <v/>
      </c>
      <c r="Z11" s="414"/>
      <c r="AA11" s="414"/>
      <c r="AB11" s="414"/>
      <c r="AC11" s="414"/>
      <c r="AD11" s="414"/>
      <c r="AE11" s="415"/>
      <c r="AF11" s="348" t="str">
        <f>IF(ISBLANK('Tab4-Adol-KABP-2006'!AF11), "",('Tab4-Adol-KABP-2006'!AF11))</f>
        <v/>
      </c>
      <c r="AG11" s="349" t="str">
        <f>IF(ISBLANK('Tab4-Adol-KABP-2006'!AG11), "",('Tab4-Adol-KABP-2006'!AG11))</f>
        <v/>
      </c>
      <c r="AH11" s="414"/>
      <c r="AI11" s="414"/>
      <c r="AJ11" s="414"/>
      <c r="AK11" s="414"/>
      <c r="AL11" s="414"/>
      <c r="AM11" s="415"/>
      <c r="AN11" s="348" t="str">
        <f>IF(ISBLANK('Tab4-Adol-KABP-2006'!AN11), "",('Tab4-Adol-KABP-2006'!AN11))</f>
        <v/>
      </c>
      <c r="AO11" s="349" t="str">
        <f>IF(ISBLANK('Tab4-Adol-KABP-2006'!AO11), "",('Tab4-Adol-KABP-2006'!AO11))</f>
        <v/>
      </c>
      <c r="AP11" s="362"/>
      <c r="AQ11" s="362"/>
      <c r="AR11" s="362"/>
      <c r="AS11" s="362"/>
      <c r="AT11" s="362"/>
      <c r="AU11" s="363"/>
      <c r="AV11" s="348" t="str">
        <f>IF(ISBLANK('Tab4-Adol-KABP-2006'!AV11), "",('Tab4-Adol-KABP-2006'!AV11))</f>
        <v/>
      </c>
      <c r="AW11" s="349" t="str">
        <f>IF(ISBLANK('Tab4-Adol-KABP-2006'!AW11), "",('Tab4-Adol-KABP-2006'!AW11))</f>
        <v/>
      </c>
      <c r="AX11" s="414"/>
      <c r="AY11" s="414"/>
      <c r="AZ11" s="414"/>
      <c r="BA11" s="414"/>
      <c r="BB11" s="414"/>
      <c r="BC11" s="415"/>
      <c r="BD11" s="348" t="str">
        <f>IF(ISBLANK('Tab4-Adol-KABP-2006'!BD11), "",('Tab4-Adol-KABP-2006'!BD11))</f>
        <v/>
      </c>
      <c r="BE11" s="349" t="str">
        <f>IF(ISBLANK('Tab4-Adol-KABP-2006'!BE11), "",('Tab4-Adol-KABP-2006'!BE11))</f>
        <v/>
      </c>
      <c r="BF11" s="414"/>
      <c r="BG11" s="414"/>
      <c r="BH11" s="414"/>
      <c r="BI11" s="414"/>
      <c r="BJ11" s="414"/>
      <c r="BK11" s="415"/>
      <c r="BL11" s="348" t="str">
        <f>IF(ISBLANK('Tab4-Adol-KABP-2006'!BL11), "",('Tab4-Adol-KABP-2006'!BL11))</f>
        <v/>
      </c>
      <c r="BM11" s="349" t="str">
        <f>IF(ISBLANK('Tab4-Adol-KABP-2006'!BM11), "",('Tab4-Adol-KABP-2006'!BM11))</f>
        <v/>
      </c>
      <c r="BN11" s="414"/>
      <c r="BO11" s="414"/>
      <c r="BP11" s="414"/>
      <c r="BQ11" s="414"/>
      <c r="BR11" s="414"/>
      <c r="BS11" s="415"/>
      <c r="BT11" s="348" t="str">
        <f>IF(ISBLANK('Tab4-Adol-KABP-2006'!BT11), "",('Tab4-Adol-KABP-2006'!BT11))</f>
        <v/>
      </c>
      <c r="BU11" s="349" t="str">
        <f>IF(ISBLANK('Tab4-Adol-KABP-2006'!BU11), "",('Tab4-Adol-KABP-2006'!BU11))</f>
        <v/>
      </c>
      <c r="BV11" s="414"/>
      <c r="BW11" s="414"/>
      <c r="BX11" s="415"/>
      <c r="BY11" s="216">
        <v>118458</v>
      </c>
      <c r="BZ11" s="208">
        <v>119358</v>
      </c>
      <c r="CA11" s="208">
        <v>237816</v>
      </c>
      <c r="CB11" s="208">
        <v>124572</v>
      </c>
      <c r="CC11" s="208">
        <v>124758</v>
      </c>
      <c r="CD11" s="284">
        <v>249330</v>
      </c>
      <c r="CE11" s="282"/>
      <c r="CF11" s="282"/>
      <c r="CG11" s="226" t="str">
        <f t="shared" si="0"/>
        <v>-</v>
      </c>
      <c r="CH11" s="227" t="str">
        <f t="shared" si="1"/>
        <v>-</v>
      </c>
      <c r="CI11" s="227" t="str">
        <f t="shared" si="2"/>
        <v>-</v>
      </c>
      <c r="CJ11" s="227" t="str">
        <f t="shared" si="3"/>
        <v>-</v>
      </c>
      <c r="CK11" s="227" t="str">
        <f t="shared" si="4"/>
        <v>-</v>
      </c>
      <c r="CL11" s="228" t="str">
        <f t="shared" si="5"/>
        <v>-</v>
      </c>
      <c r="CM11" s="282"/>
      <c r="CN11" s="282"/>
      <c r="CO11" s="226" t="str">
        <f t="shared" si="6"/>
        <v>-</v>
      </c>
      <c r="CP11" s="227" t="str">
        <f t="shared" si="7"/>
        <v>-</v>
      </c>
      <c r="CQ11" s="227" t="str">
        <f t="shared" si="8"/>
        <v>-</v>
      </c>
      <c r="CR11" s="227" t="str">
        <f t="shared" si="9"/>
        <v>-</v>
      </c>
      <c r="CS11" s="227" t="str">
        <f t="shared" si="10"/>
        <v>-</v>
      </c>
      <c r="CT11" s="228" t="str">
        <f t="shared" si="11"/>
        <v>-</v>
      </c>
      <c r="CU11" s="282"/>
      <c r="CV11" s="282"/>
      <c r="CW11" s="292" t="str">
        <f t="shared" si="12"/>
        <v>-</v>
      </c>
      <c r="CX11" s="234" t="str">
        <f t="shared" si="13"/>
        <v>-</v>
      </c>
      <c r="CY11" s="234" t="str">
        <f t="shared" si="14"/>
        <v>-</v>
      </c>
      <c r="CZ11" s="234" t="str">
        <f t="shared" si="15"/>
        <v>-</v>
      </c>
      <c r="DA11" s="234" t="str">
        <f t="shared" si="16"/>
        <v>-</v>
      </c>
      <c r="DB11" s="235" t="str">
        <f t="shared" si="17"/>
        <v>-</v>
      </c>
      <c r="DC11" s="282"/>
      <c r="DD11" s="282"/>
      <c r="DE11" s="226" t="str">
        <f t="shared" si="18"/>
        <v>-</v>
      </c>
      <c r="DF11" s="227" t="str">
        <f t="shared" si="19"/>
        <v>-</v>
      </c>
      <c r="DG11" s="227" t="str">
        <f t="shared" si="20"/>
        <v>-</v>
      </c>
      <c r="DH11" s="227" t="str">
        <f t="shared" si="21"/>
        <v>-</v>
      </c>
      <c r="DI11" s="227" t="str">
        <f t="shared" si="22"/>
        <v>-</v>
      </c>
      <c r="DJ11" s="228" t="str">
        <f t="shared" si="23"/>
        <v>-</v>
      </c>
      <c r="DK11" s="282"/>
      <c r="DL11" s="282"/>
      <c r="DM11" s="226" t="str">
        <f t="shared" si="24"/>
        <v>-</v>
      </c>
      <c r="DN11" s="227" t="str">
        <f t="shared" si="25"/>
        <v>-</v>
      </c>
      <c r="DO11" s="227" t="str">
        <f t="shared" si="26"/>
        <v>-</v>
      </c>
      <c r="DP11" s="227" t="str">
        <f t="shared" si="27"/>
        <v>-</v>
      </c>
      <c r="DQ11" s="227" t="str">
        <f t="shared" si="28"/>
        <v>-</v>
      </c>
      <c r="DR11" s="228" t="str">
        <f t="shared" si="29"/>
        <v>-</v>
      </c>
      <c r="DS11" s="282"/>
      <c r="DT11" s="282"/>
      <c r="DU11" s="226" t="str">
        <f t="shared" si="30"/>
        <v>-</v>
      </c>
      <c r="DV11" s="227" t="str">
        <f t="shared" si="31"/>
        <v>-</v>
      </c>
      <c r="DW11" s="227" t="str">
        <f t="shared" si="32"/>
        <v>-</v>
      </c>
      <c r="DX11" s="227" t="str">
        <f t="shared" si="33"/>
        <v>-</v>
      </c>
      <c r="DY11" s="227" t="str">
        <f t="shared" si="34"/>
        <v>-</v>
      </c>
      <c r="DZ11" s="228" t="str">
        <f t="shared" si="35"/>
        <v>-</v>
      </c>
      <c r="EA11" s="282"/>
      <c r="EB11" s="282"/>
      <c r="EC11" s="226" t="str">
        <f t="shared" si="36"/>
        <v>-</v>
      </c>
      <c r="ED11" s="227" t="str">
        <f t="shared" si="37"/>
        <v>-</v>
      </c>
      <c r="EE11" s="227" t="str">
        <f t="shared" si="38"/>
        <v>-</v>
      </c>
      <c r="EF11" s="227" t="str">
        <f t="shared" si="39"/>
        <v>-</v>
      </c>
      <c r="EG11" s="227" t="str">
        <f t="shared" si="40"/>
        <v>-</v>
      </c>
      <c r="EH11" s="228" t="str">
        <f t="shared" si="41"/>
        <v>-</v>
      </c>
      <c r="EI11" s="282"/>
      <c r="EJ11" s="282"/>
      <c r="EK11" s="226" t="str">
        <f t="shared" si="42"/>
        <v>-</v>
      </c>
      <c r="EL11" s="227" t="str">
        <f t="shared" si="43"/>
        <v>-</v>
      </c>
      <c r="EM11" s="227" t="str">
        <f t="shared" si="44"/>
        <v>-</v>
      </c>
      <c r="EN11" s="227" t="str">
        <f t="shared" si="45"/>
        <v>-</v>
      </c>
      <c r="EO11" s="227" t="str">
        <f t="shared" si="46"/>
        <v>-</v>
      </c>
      <c r="EP11" s="228" t="str">
        <f t="shared" si="47"/>
        <v>-</v>
      </c>
      <c r="EQ11" s="282"/>
      <c r="ER11" s="282"/>
      <c r="ES11" s="226" t="str">
        <f t="shared" si="48"/>
        <v>-</v>
      </c>
      <c r="ET11" s="227" t="str">
        <f t="shared" si="49"/>
        <v>-</v>
      </c>
      <c r="EU11" s="228" t="str">
        <f t="shared" si="50"/>
        <v>-</v>
      </c>
      <c r="EV11" s="282"/>
      <c r="EW11" s="282"/>
      <c r="EX11" s="301" t="str">
        <f t="shared" si="51"/>
        <v>-</v>
      </c>
      <c r="EY11" s="259" t="str">
        <f t="shared" si="52"/>
        <v>-</v>
      </c>
      <c r="EZ11" s="259" t="str">
        <f t="shared" si="53"/>
        <v>-</v>
      </c>
      <c r="FA11" s="259" t="str">
        <f t="shared" si="54"/>
        <v>-</v>
      </c>
      <c r="FB11" s="259" t="str">
        <f t="shared" si="55"/>
        <v>-</v>
      </c>
      <c r="FC11" s="260" t="str">
        <f t="shared" si="56"/>
        <v>-</v>
      </c>
      <c r="FD11" s="282"/>
      <c r="FE11" s="282"/>
      <c r="FF11" s="301" t="str">
        <f t="shared" si="57"/>
        <v>-</v>
      </c>
      <c r="FG11" s="259" t="str">
        <f t="shared" si="58"/>
        <v>-</v>
      </c>
      <c r="FH11" s="259" t="str">
        <f t="shared" si="59"/>
        <v>-</v>
      </c>
      <c r="FI11" s="259" t="str">
        <f t="shared" si="60"/>
        <v>-</v>
      </c>
      <c r="FJ11" s="259" t="str">
        <f t="shared" si="61"/>
        <v>-</v>
      </c>
      <c r="FK11" s="260" t="str">
        <f t="shared" si="62"/>
        <v>-</v>
      </c>
      <c r="FL11" s="282"/>
      <c r="FM11" s="282"/>
      <c r="FN11" s="301" t="str">
        <f t="shared" si="63"/>
        <v>-</v>
      </c>
      <c r="FO11" s="259" t="str">
        <f t="shared" si="64"/>
        <v>-</v>
      </c>
      <c r="FP11" s="259" t="str">
        <f t="shared" si="65"/>
        <v>-</v>
      </c>
      <c r="FQ11" s="259" t="str">
        <f t="shared" si="66"/>
        <v>-</v>
      </c>
      <c r="FR11" s="259" t="str">
        <f t="shared" si="67"/>
        <v>-</v>
      </c>
      <c r="FS11" s="260" t="str">
        <f t="shared" si="68"/>
        <v>-</v>
      </c>
      <c r="FT11" s="282"/>
      <c r="FU11" s="282"/>
      <c r="FV11" s="301" t="str">
        <f t="shared" si="69"/>
        <v>-</v>
      </c>
      <c r="FW11" s="259" t="str">
        <f t="shared" si="70"/>
        <v>-</v>
      </c>
      <c r="FX11" s="259" t="str">
        <f t="shared" si="71"/>
        <v>-</v>
      </c>
      <c r="FY11" s="259" t="str">
        <f t="shared" si="72"/>
        <v>-</v>
      </c>
      <c r="FZ11" s="259" t="str">
        <f t="shared" si="73"/>
        <v>-</v>
      </c>
      <c r="GA11" s="260" t="str">
        <f t="shared" si="74"/>
        <v>-</v>
      </c>
      <c r="GB11" s="282"/>
      <c r="GC11" s="282"/>
      <c r="GD11" s="301" t="str">
        <f t="shared" si="75"/>
        <v>-</v>
      </c>
      <c r="GE11" s="259" t="str">
        <f t="shared" si="76"/>
        <v>-</v>
      </c>
      <c r="GF11" s="259" t="str">
        <f t="shared" si="77"/>
        <v>-</v>
      </c>
      <c r="GG11" s="259" t="str">
        <f t="shared" si="78"/>
        <v>-</v>
      </c>
      <c r="GH11" s="259" t="str">
        <f t="shared" si="79"/>
        <v>-</v>
      </c>
      <c r="GI11" s="260" t="str">
        <f t="shared" si="80"/>
        <v>-</v>
      </c>
      <c r="GJ11" s="282"/>
      <c r="GK11" s="282"/>
      <c r="GL11" s="301" t="str">
        <f t="shared" si="81"/>
        <v>-</v>
      </c>
      <c r="GM11" s="259" t="str">
        <f t="shared" si="82"/>
        <v>-</v>
      </c>
      <c r="GN11" s="259" t="str">
        <f t="shared" si="83"/>
        <v>-</v>
      </c>
      <c r="GO11" s="259" t="str">
        <f t="shared" si="84"/>
        <v>-</v>
      </c>
      <c r="GP11" s="259" t="str">
        <f t="shared" si="85"/>
        <v>-</v>
      </c>
      <c r="GQ11" s="260" t="str">
        <f t="shared" si="86"/>
        <v>-</v>
      </c>
      <c r="GR11" s="282"/>
      <c r="GS11" s="282"/>
      <c r="GT11" s="301" t="str">
        <f t="shared" si="87"/>
        <v>-</v>
      </c>
      <c r="GU11" s="259" t="str">
        <f t="shared" si="88"/>
        <v>-</v>
      </c>
      <c r="GV11" s="259" t="str">
        <f t="shared" si="89"/>
        <v>-</v>
      </c>
      <c r="GW11" s="259" t="str">
        <f t="shared" si="90"/>
        <v>-</v>
      </c>
      <c r="GX11" s="259" t="str">
        <f t="shared" si="91"/>
        <v>-</v>
      </c>
      <c r="GY11" s="260" t="str">
        <f t="shared" si="92"/>
        <v>-</v>
      </c>
      <c r="GZ11" s="282"/>
      <c r="HA11" s="282"/>
      <c r="HB11" s="301" t="str">
        <f t="shared" si="93"/>
        <v>-</v>
      </c>
      <c r="HC11" s="259" t="str">
        <f t="shared" si="94"/>
        <v>-</v>
      </c>
      <c r="HD11" s="259" t="str">
        <f t="shared" si="95"/>
        <v>-</v>
      </c>
      <c r="HE11" s="259" t="str">
        <f t="shared" si="96"/>
        <v>-</v>
      </c>
      <c r="HF11" s="259" t="str">
        <f t="shared" si="97"/>
        <v>-</v>
      </c>
      <c r="HG11" s="260" t="str">
        <f t="shared" si="98"/>
        <v>-</v>
      </c>
      <c r="HH11" s="282"/>
      <c r="HI11" s="282"/>
      <c r="HJ11" s="301" t="str">
        <f t="shared" si="99"/>
        <v>-</v>
      </c>
      <c r="HK11" s="259" t="str">
        <f t="shared" si="100"/>
        <v>-</v>
      </c>
      <c r="HL11" s="260" t="str">
        <f t="shared" si="101"/>
        <v>-</v>
      </c>
      <c r="HM11" s="428" t="str">
        <f t="shared" si="102"/>
        <v>-</v>
      </c>
      <c r="HN11" s="429" t="str">
        <f t="shared" si="102"/>
        <v>-</v>
      </c>
      <c r="HO11" s="429" t="str">
        <f t="shared" si="102"/>
        <v>-</v>
      </c>
      <c r="HP11" s="429" t="str">
        <f t="shared" si="102"/>
        <v>-</v>
      </c>
      <c r="HQ11" s="429" t="str">
        <f t="shared" si="102"/>
        <v>-</v>
      </c>
      <c r="HR11" s="430" t="str">
        <f t="shared" si="102"/>
        <v>-</v>
      </c>
      <c r="HS11" s="450"/>
      <c r="HT11" s="450"/>
      <c r="HU11" s="428" t="str">
        <f t="shared" si="103"/>
        <v>-</v>
      </c>
      <c r="HV11" s="429" t="str">
        <f t="shared" si="103"/>
        <v>-</v>
      </c>
      <c r="HW11" s="429" t="str">
        <f t="shared" si="103"/>
        <v>-</v>
      </c>
      <c r="HX11" s="429" t="str">
        <f t="shared" si="103"/>
        <v>-</v>
      </c>
      <c r="HY11" s="429" t="str">
        <f t="shared" si="103"/>
        <v>-</v>
      </c>
      <c r="HZ11" s="430" t="str">
        <f t="shared" si="103"/>
        <v>-</v>
      </c>
      <c r="IA11" s="450"/>
      <c r="IB11" s="450"/>
      <c r="IC11" s="428" t="str">
        <f t="shared" si="104"/>
        <v>-</v>
      </c>
      <c r="ID11" s="429" t="str">
        <f t="shared" si="104"/>
        <v>-</v>
      </c>
      <c r="IE11" s="429" t="str">
        <f t="shared" si="104"/>
        <v>-</v>
      </c>
      <c r="IF11" s="429" t="str">
        <f t="shared" si="104"/>
        <v>-</v>
      </c>
      <c r="IG11" s="429" t="str">
        <f t="shared" si="104"/>
        <v>-</v>
      </c>
      <c r="IH11" s="430" t="str">
        <f t="shared" si="104"/>
        <v>-</v>
      </c>
      <c r="II11" s="450"/>
      <c r="IJ11" s="450"/>
      <c r="IK11" s="428" t="str">
        <f t="shared" si="105"/>
        <v>-</v>
      </c>
      <c r="IL11" s="429" t="str">
        <f t="shared" si="105"/>
        <v>-</v>
      </c>
      <c r="IM11" s="429" t="str">
        <f t="shared" si="105"/>
        <v>-</v>
      </c>
      <c r="IN11" s="429" t="str">
        <f t="shared" si="105"/>
        <v>-</v>
      </c>
      <c r="IO11" s="429" t="str">
        <f t="shared" si="105"/>
        <v>-</v>
      </c>
      <c r="IP11" s="430" t="str">
        <f t="shared" si="105"/>
        <v>-</v>
      </c>
      <c r="IQ11" s="450"/>
      <c r="IR11" s="450"/>
      <c r="IS11" s="428" t="str">
        <f t="shared" si="106"/>
        <v>-</v>
      </c>
      <c r="IT11" s="429" t="str">
        <f t="shared" si="106"/>
        <v>-</v>
      </c>
      <c r="IU11" s="429" t="str">
        <f t="shared" si="106"/>
        <v>-</v>
      </c>
      <c r="IV11" s="429" t="str">
        <f t="shared" si="106"/>
        <v>-</v>
      </c>
      <c r="IW11" s="429" t="str">
        <f t="shared" si="106"/>
        <v>-</v>
      </c>
      <c r="IX11" s="430" t="str">
        <f t="shared" si="106"/>
        <v>-</v>
      </c>
      <c r="IY11" s="450"/>
      <c r="IZ11" s="450"/>
      <c r="JA11" s="428" t="str">
        <f t="shared" si="107"/>
        <v>-</v>
      </c>
      <c r="JB11" s="429" t="str">
        <f t="shared" si="107"/>
        <v>-</v>
      </c>
      <c r="JC11" s="429" t="str">
        <f t="shared" si="107"/>
        <v>-</v>
      </c>
      <c r="JD11" s="429" t="str">
        <f t="shared" si="107"/>
        <v>-</v>
      </c>
      <c r="JE11" s="429" t="str">
        <f t="shared" si="107"/>
        <v>-</v>
      </c>
      <c r="JF11" s="430" t="str">
        <f t="shared" si="107"/>
        <v>-</v>
      </c>
      <c r="JG11" s="450"/>
      <c r="JH11" s="450"/>
      <c r="JI11" s="428" t="str">
        <f t="shared" si="108"/>
        <v>-</v>
      </c>
      <c r="JJ11" s="429" t="str">
        <f t="shared" si="108"/>
        <v>-</v>
      </c>
      <c r="JK11" s="429" t="str">
        <f t="shared" si="108"/>
        <v>-</v>
      </c>
      <c r="JL11" s="429" t="str">
        <f t="shared" si="108"/>
        <v>-</v>
      </c>
      <c r="JM11" s="429" t="str">
        <f t="shared" si="108"/>
        <v>-</v>
      </c>
      <c r="JN11" s="430" t="str">
        <f t="shared" si="108"/>
        <v>-</v>
      </c>
      <c r="JO11" s="450"/>
      <c r="JP11" s="450"/>
      <c r="JQ11" s="428" t="str">
        <f t="shared" si="109"/>
        <v>-</v>
      </c>
      <c r="JR11" s="429" t="str">
        <f t="shared" si="109"/>
        <v>-</v>
      </c>
      <c r="JS11" s="429" t="str">
        <f t="shared" si="109"/>
        <v>-</v>
      </c>
      <c r="JT11" s="429" t="str">
        <f t="shared" si="109"/>
        <v>-</v>
      </c>
      <c r="JU11" s="429" t="str">
        <f t="shared" si="109"/>
        <v>-</v>
      </c>
      <c r="JV11" s="430" t="str">
        <f t="shared" si="109"/>
        <v>-</v>
      </c>
      <c r="JW11" s="450"/>
      <c r="JX11" s="450"/>
      <c r="JY11" s="428" t="str">
        <f t="shared" si="110"/>
        <v>-</v>
      </c>
      <c r="JZ11" s="429" t="str">
        <f t="shared" si="110"/>
        <v>-</v>
      </c>
      <c r="KA11" s="430" t="str">
        <f t="shared" si="110"/>
        <v>-</v>
      </c>
      <c r="KB11" s="172"/>
      <c r="KC11" s="355" t="str">
        <f>IF(ISBLANK('Tab4-Adol-KABP-2006'!KC11),"",('Tab4-Adol-KABP-2006'!KC11))</f>
        <v/>
      </c>
      <c r="KD11" s="355" t="str">
        <f>IF(ISBLANK('Tab4-Adol-KABP-2006'!KD11),"",('Tab4-Adol-KABP-2006'!KD11))</f>
        <v/>
      </c>
      <c r="KE11" s="355" t="str">
        <f>IF(ISBLANK('Tab4-Adol-KABP-2006'!KE11),"",('Tab4-Adol-KABP-2006'!KE11))</f>
        <v/>
      </c>
      <c r="KF11" s="355" t="str">
        <f>IF(ISBLANK('Tab4-Adol-KABP-2006'!KF11),"",('Tab4-Adol-KABP-2006'!KF11))</f>
        <v/>
      </c>
      <c r="KG11" s="355" t="str">
        <f>IF(ISBLANK('Tab4-Adol-KABP-2006'!KG11),"",('Tab4-Adol-KABP-2006'!KG11))</f>
        <v/>
      </c>
      <c r="KH11" s="355" t="str">
        <f>IF(ISBLANK('Tab4-Adol-KABP-2006'!KH11),"",('Tab4-Adol-KABP-2006'!KH11))</f>
        <v/>
      </c>
      <c r="KI11" s="355" t="str">
        <f>IF(ISBLANK('Tab4-Adol-KABP-2006'!KI11),"",('Tab4-Adol-KABP-2006'!KI11))</f>
        <v/>
      </c>
      <c r="KJ11" s="355" t="str">
        <f>IF(ISBLANK('Tab4-Adol-KABP-2006'!KJ11),"",('Tab4-Adol-KABP-2006'!KJ11))</f>
        <v/>
      </c>
      <c r="KK11" s="355" t="str">
        <f>IF(ISBLANK('Tab4-Adol-KABP-2006'!KK11),"",('Tab4-Adol-KABP-2006'!KK11))</f>
        <v/>
      </c>
      <c r="KL11" s="355" t="str">
        <f>IF(ISBLANK('Tab4-Adol-KABP-2006'!KL11),"",('Tab4-Adol-KABP-2006'!KL11))</f>
        <v/>
      </c>
      <c r="KM11" s="355" t="str">
        <f>IF(ISBLANK('Tab4-Adol-KABP-2006'!KM11),"",('Tab4-Adol-KABP-2006'!KM11))</f>
        <v/>
      </c>
      <c r="KN11" s="355" t="str">
        <f>IF(ISBLANK('Tab4-Adol-KABP-2006'!KN11),"",('Tab4-Adol-KABP-2006'!KN11))</f>
        <v/>
      </c>
      <c r="KO11" s="355" t="str">
        <f>IF(ISBLANK('Tab4-Adol-KABP-2006'!KO11),"",('Tab4-Adol-KABP-2006'!KO11))</f>
        <v/>
      </c>
      <c r="KP11" s="355" t="str">
        <f>IF(ISBLANK('Tab4-Adol-KABP-2006'!KP11),"",('Tab4-Adol-KABP-2006'!KP11))</f>
        <v/>
      </c>
      <c r="KQ11" s="355" t="str">
        <f>IF(ISBLANK('Tab4-Adol-KABP-2006'!KQ11),"",('Tab4-Adol-KABP-2006'!KQ11))</f>
        <v/>
      </c>
      <c r="KR11" s="355" t="str">
        <f>IF(ISBLANK('Tab4-Adol-KABP-2006'!KR11),"",('Tab4-Adol-KABP-2006'!KR11))</f>
        <v/>
      </c>
      <c r="KS11" s="355" t="str">
        <f>IF(ISBLANK('Tab4-Adol-KABP-2006'!KS11),"",('Tab4-Adol-KABP-2006'!KS11))</f>
        <v/>
      </c>
      <c r="KT11" s="355" t="str">
        <f>IF(ISBLANK('Tab4-Adol-KABP-2006'!KT11),"",('Tab4-Adol-KABP-2006'!KT11))</f>
        <v/>
      </c>
      <c r="KU11" s="355" t="str">
        <f>IF(ISBLANK('Tab4-Adol-KABP-2006'!KU11),"",('Tab4-Adol-KABP-2006'!KU11))</f>
        <v/>
      </c>
      <c r="KV11" s="355" t="str">
        <f>IF(ISBLANK('Tab4-Adol-KABP-2006'!KV11),"",('Tab4-Adol-KABP-2006'!KV11))</f>
        <v/>
      </c>
      <c r="KW11" s="355" t="str">
        <f>IF(ISBLANK('Tab4-Adol-KABP-2006'!KW11),"",('Tab4-Adol-KABP-2006'!KW11))</f>
        <v/>
      </c>
      <c r="KX11" s="355" t="str">
        <f>IF(ISBLANK('Tab4-Adol-KABP-2006'!KX11),"",('Tab4-Adol-KABP-2006'!KX11))</f>
        <v/>
      </c>
      <c r="KY11" s="355" t="str">
        <f>IF(ISBLANK('Tab4-Adol-KABP-2006'!KY11),"",('Tab4-Adol-KABP-2006'!KY11))</f>
        <v/>
      </c>
      <c r="KZ11" s="355" t="str">
        <f>IF(ISBLANK('Tab4-Adol-KABP-2006'!KZ11),"",('Tab4-Adol-KABP-2006'!KZ11))</f>
        <v/>
      </c>
      <c r="LA11" s="355" t="str">
        <f>IF(ISBLANK('Tab4-Adol-KABP-2006'!LA11),"",('Tab4-Adol-KABP-2006'!LA11))</f>
        <v/>
      </c>
      <c r="LB11" s="355" t="str">
        <f>IF(ISBLANK('Tab4-Adol-KABP-2006'!LB11),"",('Tab4-Adol-KABP-2006'!LB11))</f>
        <v/>
      </c>
      <c r="LC11" s="355" t="str">
        <f>IF(ISBLANK('Tab4-Adol-KABP-2006'!LC11),"",('Tab4-Adol-KABP-2006'!LC11))</f>
        <v/>
      </c>
      <c r="LD11" s="355" t="str">
        <f>IF(ISBLANK('Tab4-Adol-KABP-2006'!LD11),"",('Tab4-Adol-KABP-2006'!LD11))</f>
        <v/>
      </c>
      <c r="LE11" s="355" t="str">
        <f>IF(ISBLANK('Tab4-Adol-KABP-2006'!LE11),"",('Tab4-Adol-KABP-2006'!LE11))</f>
        <v/>
      </c>
      <c r="LF11" s="355" t="str">
        <f>IF(ISBLANK('Tab4-Adol-KABP-2006'!LF11),"",('Tab4-Adol-KABP-2006'!LF11))</f>
        <v/>
      </c>
      <c r="LG11" s="355" t="str">
        <f>IF(ISBLANK('Tab4-Adol-KABP-2006'!LG11),"",('Tab4-Adol-KABP-2006'!LG11))</f>
        <v/>
      </c>
      <c r="LH11" s="355" t="str">
        <f>IF(ISBLANK('Tab4-Adol-KABP-2006'!LH11),"",('Tab4-Adol-KABP-2006'!LH11))</f>
        <v/>
      </c>
      <c r="LI11" s="355" t="str">
        <f>IF(ISBLANK('Tab4-Adol-KABP-2006'!LI11),"",('Tab4-Adol-KABP-2006'!LI11))</f>
        <v/>
      </c>
      <c r="LJ11" s="355" t="str">
        <f>IF(ISBLANK('Tab4-Adol-KABP-2006'!LJ11),"",('Tab4-Adol-KABP-2006'!LJ11))</f>
        <v/>
      </c>
      <c r="LK11" s="355" t="str">
        <f>IF(ISBLANK('Tab4-Adol-KABP-2006'!LK11),"",('Tab4-Adol-KABP-2006'!LK11))</f>
        <v/>
      </c>
      <c r="LL11" s="355" t="str">
        <f>IF(ISBLANK('Tab4-Adol-KABP-2006'!LL11),"",('Tab4-Adol-KABP-2006'!LL11))</f>
        <v/>
      </c>
      <c r="LM11" s="355" t="str">
        <f>IF(ISBLANK('Tab4-Adol-KABP-2006'!LM11),"",('Tab4-Adol-KABP-2006'!LM11))</f>
        <v/>
      </c>
      <c r="LN11" s="355" t="str">
        <f>IF(ISBLANK('Tab4-Adol-KABP-2006'!LN11),"",('Tab4-Adol-KABP-2006'!LN11))</f>
        <v/>
      </c>
      <c r="LO11" s="355" t="str">
        <f>IF(ISBLANK('Tab4-Adol-KABP-2006'!LO11),"",('Tab4-Adol-KABP-2006'!LO11))</f>
        <v/>
      </c>
      <c r="LP11" s="355" t="str">
        <f>IF(ISBLANK('Tab4-Adol-KABP-2006'!LP11),"",('Tab4-Adol-KABP-2006'!LP11))</f>
        <v/>
      </c>
      <c r="LQ11" s="355" t="str">
        <f>IF(ISBLANK('Tab4-Adol-KABP-2006'!LQ11),"",('Tab4-Adol-KABP-2006'!LQ11))</f>
        <v/>
      </c>
      <c r="LR11" s="355" t="str">
        <f>IF(ISBLANK('Tab4-Adol-KABP-2006'!LR11),"",('Tab4-Adol-KABP-2006'!LR11))</f>
        <v/>
      </c>
      <c r="LS11" s="355" t="str">
        <f>IF(ISBLANK('Tab4-Adol-KABP-2006'!LS11),"",('Tab4-Adol-KABP-2006'!LS11))</f>
        <v/>
      </c>
      <c r="LT11" s="355" t="str">
        <f>IF(ISBLANK('Tab4-Adol-KABP-2006'!LT11),"",('Tab4-Adol-KABP-2006'!LT11))</f>
        <v/>
      </c>
      <c r="LU11" s="355" t="str">
        <f>IF(ISBLANK('Tab4-Adol-KABP-2006'!LU11),"",('Tab4-Adol-KABP-2006'!LU11))</f>
        <v/>
      </c>
      <c r="LV11" s="355" t="str">
        <f>IF(ISBLANK('Tab4-Adol-KABP-2006'!LV11),"",('Tab4-Adol-KABP-2006'!LV11))</f>
        <v/>
      </c>
      <c r="LW11" s="355" t="str">
        <f>IF(ISBLANK('Tab4-Adol-KABP-2006'!LW11),"",('Tab4-Adol-KABP-2006'!LW11))</f>
        <v/>
      </c>
      <c r="LX11" s="355" t="str">
        <f>IF(ISBLANK('Tab4-Adol-KABP-2006'!LX11),"",('Tab4-Adol-KABP-2006'!LX11))</f>
        <v/>
      </c>
      <c r="LY11" s="355" t="str">
        <f>IF(ISBLANK('Tab4-Adol-KABP-2006'!LY11),"",('Tab4-Adol-KABP-2006'!LY11))</f>
        <v/>
      </c>
      <c r="LZ11" s="355" t="str">
        <f>IF(ISBLANK('Tab4-Adol-KABP-2006'!LZ11),"",('Tab4-Adol-KABP-2006'!LZ11))</f>
        <v/>
      </c>
      <c r="MA11" s="355" t="str">
        <f>IF(ISBLANK('Tab4-Adol-KABP-2006'!MA11),"",('Tab4-Adol-KABP-2006'!MA11))</f>
        <v/>
      </c>
    </row>
    <row r="12" spans="1:339" x14ac:dyDescent="0.2">
      <c r="A12" s="310" t="s">
        <v>204</v>
      </c>
      <c r="B12" s="172">
        <v>0</v>
      </c>
      <c r="C12" s="172">
        <v>0</v>
      </c>
      <c r="D12" s="172" t="s">
        <v>335</v>
      </c>
      <c r="E12" s="172">
        <v>1</v>
      </c>
      <c r="F12" s="173"/>
      <c r="G12" s="218" t="s">
        <v>68</v>
      </c>
      <c r="H12" s="348" t="str">
        <f>IF(ISBLANK('Tab4-Adol-KABP-2006'!H12), "",('Tab4-Adol-KABP-2006'!H12))</f>
        <v/>
      </c>
      <c r="I12" s="349" t="str">
        <f>IF(ISBLANK('Tab4-Adol-KABP-2006'!I12), "",('Tab4-Adol-KABP-2006'!I12))</f>
        <v/>
      </c>
      <c r="J12" s="414"/>
      <c r="K12" s="414"/>
      <c r="L12" s="414"/>
      <c r="M12" s="414"/>
      <c r="N12" s="414"/>
      <c r="O12" s="415"/>
      <c r="P12" s="348">
        <f>IF(ISBLANK('Tab4-Adol-KABP-2006'!P12), "",('Tab4-Adol-KABP-2006'!P12))</f>
        <v>2010</v>
      </c>
      <c r="Q12" s="349">
        <f>IF(ISBLANK('Tab4-Adol-KABP-2006'!Q12), "",('Tab4-Adol-KABP-2006'!Q12))</f>
        <v>2010</v>
      </c>
      <c r="R12" s="414"/>
      <c r="S12" s="414"/>
      <c r="T12" s="414">
        <f>IF(ISBLANK('Tab4-Adol-KABP-2006'!T12), "",('Tab4-Adol-KABP-2006'!T12))</f>
        <v>0.8</v>
      </c>
      <c r="U12" s="414"/>
      <c r="V12" s="414"/>
      <c r="W12" s="415"/>
      <c r="X12" s="348" t="str">
        <f>IF(ISBLANK('Tab4-Adol-KABP-2006'!X12), "",('Tab4-Adol-KABP-2006'!X12))</f>
        <v/>
      </c>
      <c r="Y12" s="349" t="str">
        <f>IF(ISBLANK('Tab4-Adol-KABP-2006'!Y12), "",('Tab4-Adol-KABP-2006'!Y12))</f>
        <v/>
      </c>
      <c r="Z12" s="414"/>
      <c r="AA12" s="414"/>
      <c r="AB12" s="414"/>
      <c r="AC12" s="414"/>
      <c r="AD12" s="414"/>
      <c r="AE12" s="415"/>
      <c r="AF12" s="348" t="str">
        <f>IF(ISBLANK('Tab4-Adol-KABP-2006'!AF12), "",('Tab4-Adol-KABP-2006'!AF12))</f>
        <v/>
      </c>
      <c r="AG12" s="349" t="str">
        <f>IF(ISBLANK('Tab4-Adol-KABP-2006'!AG12), "",('Tab4-Adol-KABP-2006'!AG12))</f>
        <v/>
      </c>
      <c r="AH12" s="414"/>
      <c r="AI12" s="414"/>
      <c r="AJ12" s="414"/>
      <c r="AK12" s="414"/>
      <c r="AL12" s="414"/>
      <c r="AM12" s="415"/>
      <c r="AN12" s="348" t="str">
        <f>IF(ISBLANK('Tab4-Adol-KABP-2006'!AN12), "",('Tab4-Adol-KABP-2006'!AN12))</f>
        <v/>
      </c>
      <c r="AO12" s="349" t="str">
        <f>IF(ISBLANK('Tab4-Adol-KABP-2006'!AO12), "",('Tab4-Adol-KABP-2006'!AO12))</f>
        <v/>
      </c>
      <c r="AP12" s="362"/>
      <c r="AQ12" s="362"/>
      <c r="AR12" s="362"/>
      <c r="AS12" s="362"/>
      <c r="AT12" s="362"/>
      <c r="AU12" s="363"/>
      <c r="AV12" s="348" t="str">
        <f>IF(ISBLANK('Tab4-Adol-KABP-2006'!AV12), "",('Tab4-Adol-KABP-2006'!AV12))</f>
        <v/>
      </c>
      <c r="AW12" s="349" t="str">
        <f>IF(ISBLANK('Tab4-Adol-KABP-2006'!AW12), "",('Tab4-Adol-KABP-2006'!AW12))</f>
        <v/>
      </c>
      <c r="AX12" s="414"/>
      <c r="AY12" s="414"/>
      <c r="AZ12" s="414"/>
      <c r="BA12" s="414"/>
      <c r="BB12" s="414"/>
      <c r="BC12" s="415"/>
      <c r="BD12" s="348">
        <f>IF(ISBLANK('Tab4-Adol-KABP-2006'!BD12), "",('Tab4-Adol-KABP-2006'!BD12))</f>
        <v>2010</v>
      </c>
      <c r="BE12" s="349">
        <f>IF(ISBLANK('Tab4-Adol-KABP-2006'!BE12), "",('Tab4-Adol-KABP-2006'!BE12))</f>
        <v>2010</v>
      </c>
      <c r="BF12" s="414">
        <f>IF(ISBLANK('Tab4-Adol-KABP-2006'!BF12), "",('Tab4-Adol-KABP-2006'!BF12))</f>
        <v>1.6</v>
      </c>
      <c r="BG12" s="414">
        <f>IF(ISBLANK('Tab4-Adol-KABP-2006'!BG12), "",('Tab4-Adol-KABP-2006'!BG12))</f>
        <v>7.7</v>
      </c>
      <c r="BH12" s="414">
        <f>IF(ISBLANK('Tab4-Adol-KABP-2006'!BH12), "",('Tab4-Adol-KABP-2006'!BH12))</f>
        <v>5</v>
      </c>
      <c r="BI12" s="414"/>
      <c r="BJ12" s="414"/>
      <c r="BK12" s="415"/>
      <c r="BL12" s="348">
        <f>IF(ISBLANK('Tab4-Adol-KABP-2006'!BL12), "",('Tab4-Adol-KABP-2006'!BL12))</f>
        <v>2010</v>
      </c>
      <c r="BM12" s="349">
        <f>IF(ISBLANK('Tab4-Adol-KABP-2006'!BM12), "",('Tab4-Adol-KABP-2006'!BM12))</f>
        <v>2010</v>
      </c>
      <c r="BN12" s="414">
        <f>IF(ISBLANK('Tab4-Adol-KABP-2006'!BN12), "",('Tab4-Adol-KABP-2006'!BN12))</f>
        <v>3</v>
      </c>
      <c r="BO12" s="414">
        <f>IF(ISBLANK('Tab4-Adol-KABP-2006'!BO12), "",('Tab4-Adol-KABP-2006'!BO12))</f>
        <v>20</v>
      </c>
      <c r="BP12" s="414">
        <f>IF(ISBLANK('Tab4-Adol-KABP-2006'!BP12), "",('Tab4-Adol-KABP-2006'!BP12))</f>
        <v>12.5</v>
      </c>
      <c r="BQ12" s="414"/>
      <c r="BR12" s="414"/>
      <c r="BS12" s="415"/>
      <c r="BT12" s="348" t="str">
        <f>IF(ISBLANK('Tab4-Adol-KABP-2006'!BT12), "",('Tab4-Adol-KABP-2006'!BT12))</f>
        <v/>
      </c>
      <c r="BU12" s="349" t="str">
        <f>IF(ISBLANK('Tab4-Adol-KABP-2006'!BU12), "",('Tab4-Adol-KABP-2006'!BU12))</f>
        <v/>
      </c>
      <c r="BV12" s="414"/>
      <c r="BW12" s="414"/>
      <c r="BX12" s="415"/>
      <c r="BY12" s="216">
        <v>117363</v>
      </c>
      <c r="BZ12" s="208">
        <v>167315</v>
      </c>
      <c r="CA12" s="208">
        <v>284678</v>
      </c>
      <c r="CB12" s="208">
        <v>127407</v>
      </c>
      <c r="CC12" s="208">
        <v>165736</v>
      </c>
      <c r="CD12" s="284">
        <v>293143</v>
      </c>
      <c r="CE12" s="282"/>
      <c r="CF12" s="282"/>
      <c r="CG12" s="226" t="str">
        <f t="shared" si="0"/>
        <v>-</v>
      </c>
      <c r="CH12" s="227" t="str">
        <f t="shared" si="1"/>
        <v>-</v>
      </c>
      <c r="CI12" s="227" t="str">
        <f t="shared" si="2"/>
        <v>-</v>
      </c>
      <c r="CJ12" s="227" t="str">
        <f t="shared" si="3"/>
        <v>-</v>
      </c>
      <c r="CK12" s="227" t="str">
        <f t="shared" si="4"/>
        <v>-</v>
      </c>
      <c r="CL12" s="228" t="str">
        <f t="shared" si="5"/>
        <v>-</v>
      </c>
      <c r="CM12" s="282"/>
      <c r="CN12" s="282"/>
      <c r="CO12" s="226" t="str">
        <f t="shared" si="6"/>
        <v>-</v>
      </c>
      <c r="CP12" s="227" t="str">
        <f t="shared" si="7"/>
        <v>-</v>
      </c>
      <c r="CQ12" s="227">
        <f t="shared" si="8"/>
        <v>284678</v>
      </c>
      <c r="CR12" s="227" t="str">
        <f t="shared" si="9"/>
        <v>-</v>
      </c>
      <c r="CS12" s="227" t="str">
        <f t="shared" si="10"/>
        <v>-</v>
      </c>
      <c r="CT12" s="228" t="str">
        <f t="shared" si="11"/>
        <v>-</v>
      </c>
      <c r="CU12" s="282"/>
      <c r="CV12" s="282"/>
      <c r="CW12" s="292" t="str">
        <f t="shared" si="12"/>
        <v>-</v>
      </c>
      <c r="CX12" s="234" t="str">
        <f t="shared" si="13"/>
        <v>-</v>
      </c>
      <c r="CY12" s="234" t="str">
        <f t="shared" si="14"/>
        <v>-</v>
      </c>
      <c r="CZ12" s="234" t="str">
        <f t="shared" si="15"/>
        <v>-</v>
      </c>
      <c r="DA12" s="234" t="str">
        <f t="shared" si="16"/>
        <v>-</v>
      </c>
      <c r="DB12" s="235" t="str">
        <f t="shared" si="17"/>
        <v>-</v>
      </c>
      <c r="DC12" s="282"/>
      <c r="DD12" s="282"/>
      <c r="DE12" s="226" t="str">
        <f t="shared" si="18"/>
        <v>-</v>
      </c>
      <c r="DF12" s="227" t="str">
        <f t="shared" si="19"/>
        <v>-</v>
      </c>
      <c r="DG12" s="227" t="str">
        <f t="shared" si="20"/>
        <v>-</v>
      </c>
      <c r="DH12" s="227" t="str">
        <f t="shared" si="21"/>
        <v>-</v>
      </c>
      <c r="DI12" s="227" t="str">
        <f t="shared" si="22"/>
        <v>-</v>
      </c>
      <c r="DJ12" s="228" t="str">
        <f t="shared" si="23"/>
        <v>-</v>
      </c>
      <c r="DK12" s="282"/>
      <c r="DL12" s="282"/>
      <c r="DM12" s="226" t="str">
        <f t="shared" si="24"/>
        <v>-</v>
      </c>
      <c r="DN12" s="227" t="str">
        <f t="shared" si="25"/>
        <v>-</v>
      </c>
      <c r="DO12" s="227" t="str">
        <f t="shared" si="26"/>
        <v>-</v>
      </c>
      <c r="DP12" s="227" t="str">
        <f t="shared" si="27"/>
        <v>-</v>
      </c>
      <c r="DQ12" s="227" t="str">
        <f t="shared" si="28"/>
        <v>-</v>
      </c>
      <c r="DR12" s="228" t="str">
        <f t="shared" si="29"/>
        <v>-</v>
      </c>
      <c r="DS12" s="282"/>
      <c r="DT12" s="282"/>
      <c r="DU12" s="226" t="str">
        <f t="shared" si="30"/>
        <v>-</v>
      </c>
      <c r="DV12" s="227" t="str">
        <f t="shared" si="31"/>
        <v>-</v>
      </c>
      <c r="DW12" s="227" t="str">
        <f t="shared" si="32"/>
        <v>-</v>
      </c>
      <c r="DX12" s="227" t="str">
        <f t="shared" si="33"/>
        <v>-</v>
      </c>
      <c r="DY12" s="227" t="str">
        <f t="shared" si="34"/>
        <v>-</v>
      </c>
      <c r="DZ12" s="228" t="str">
        <f t="shared" si="35"/>
        <v>-</v>
      </c>
      <c r="EA12" s="282"/>
      <c r="EB12" s="282"/>
      <c r="EC12" s="226">
        <f t="shared" si="36"/>
        <v>117363</v>
      </c>
      <c r="ED12" s="227">
        <f t="shared" si="37"/>
        <v>167315</v>
      </c>
      <c r="EE12" s="227">
        <f t="shared" si="38"/>
        <v>284678</v>
      </c>
      <c r="EF12" s="227" t="str">
        <f t="shared" si="39"/>
        <v>-</v>
      </c>
      <c r="EG12" s="227" t="str">
        <f t="shared" si="40"/>
        <v>-</v>
      </c>
      <c r="EH12" s="228" t="str">
        <f t="shared" si="41"/>
        <v>-</v>
      </c>
      <c r="EI12" s="282"/>
      <c r="EJ12" s="282"/>
      <c r="EK12" s="226">
        <f t="shared" si="42"/>
        <v>117363</v>
      </c>
      <c r="EL12" s="227">
        <f t="shared" si="43"/>
        <v>167315</v>
      </c>
      <c r="EM12" s="227">
        <f t="shared" si="44"/>
        <v>284678</v>
      </c>
      <c r="EN12" s="227" t="str">
        <f t="shared" si="45"/>
        <v>-</v>
      </c>
      <c r="EO12" s="227" t="str">
        <f t="shared" si="46"/>
        <v>-</v>
      </c>
      <c r="EP12" s="228" t="str">
        <f t="shared" si="47"/>
        <v>-</v>
      </c>
      <c r="EQ12" s="282"/>
      <c r="ER12" s="282"/>
      <c r="ES12" s="226" t="str">
        <f t="shared" si="48"/>
        <v>-</v>
      </c>
      <c r="ET12" s="227" t="str">
        <f t="shared" si="49"/>
        <v>-</v>
      </c>
      <c r="EU12" s="228" t="str">
        <f t="shared" si="50"/>
        <v>-</v>
      </c>
      <c r="EV12" s="282"/>
      <c r="EW12" s="282"/>
      <c r="EX12" s="301" t="str">
        <f t="shared" si="51"/>
        <v>-</v>
      </c>
      <c r="EY12" s="259" t="str">
        <f t="shared" si="52"/>
        <v>-</v>
      </c>
      <c r="EZ12" s="259" t="str">
        <f t="shared" si="53"/>
        <v>-</v>
      </c>
      <c r="FA12" s="259" t="str">
        <f t="shared" si="54"/>
        <v>-</v>
      </c>
      <c r="FB12" s="259" t="str">
        <f t="shared" si="55"/>
        <v>-</v>
      </c>
      <c r="FC12" s="260" t="str">
        <f t="shared" si="56"/>
        <v>-</v>
      </c>
      <c r="FD12" s="282"/>
      <c r="FE12" s="282"/>
      <c r="FF12" s="301" t="str">
        <f t="shared" si="57"/>
        <v>-</v>
      </c>
      <c r="FG12" s="259" t="str">
        <f t="shared" si="58"/>
        <v>-</v>
      </c>
      <c r="FH12" s="259">
        <f t="shared" si="59"/>
        <v>2277.424</v>
      </c>
      <c r="FI12" s="259" t="str">
        <f t="shared" si="60"/>
        <v>-</v>
      </c>
      <c r="FJ12" s="259" t="str">
        <f t="shared" si="61"/>
        <v>-</v>
      </c>
      <c r="FK12" s="260" t="str">
        <f t="shared" si="62"/>
        <v>-</v>
      </c>
      <c r="FL12" s="282"/>
      <c r="FM12" s="282"/>
      <c r="FN12" s="301" t="str">
        <f t="shared" si="63"/>
        <v>-</v>
      </c>
      <c r="FO12" s="259" t="str">
        <f t="shared" si="64"/>
        <v>-</v>
      </c>
      <c r="FP12" s="259" t="str">
        <f t="shared" si="65"/>
        <v>-</v>
      </c>
      <c r="FQ12" s="259" t="str">
        <f t="shared" si="66"/>
        <v>-</v>
      </c>
      <c r="FR12" s="259" t="str">
        <f t="shared" si="67"/>
        <v>-</v>
      </c>
      <c r="FS12" s="260" t="str">
        <f t="shared" si="68"/>
        <v>-</v>
      </c>
      <c r="FT12" s="282"/>
      <c r="FU12" s="282"/>
      <c r="FV12" s="301" t="str">
        <f t="shared" si="69"/>
        <v>-</v>
      </c>
      <c r="FW12" s="259" t="str">
        <f t="shared" si="70"/>
        <v>-</v>
      </c>
      <c r="FX12" s="259" t="str">
        <f t="shared" si="71"/>
        <v>-</v>
      </c>
      <c r="FY12" s="259" t="str">
        <f t="shared" si="72"/>
        <v>-</v>
      </c>
      <c r="FZ12" s="259" t="str">
        <f t="shared" si="73"/>
        <v>-</v>
      </c>
      <c r="GA12" s="260" t="str">
        <f t="shared" si="74"/>
        <v>-</v>
      </c>
      <c r="GB12" s="282"/>
      <c r="GC12" s="282"/>
      <c r="GD12" s="301" t="str">
        <f t="shared" si="75"/>
        <v>-</v>
      </c>
      <c r="GE12" s="259" t="str">
        <f t="shared" si="76"/>
        <v>-</v>
      </c>
      <c r="GF12" s="259" t="str">
        <f t="shared" si="77"/>
        <v>-</v>
      </c>
      <c r="GG12" s="259" t="str">
        <f t="shared" si="78"/>
        <v>-</v>
      </c>
      <c r="GH12" s="259" t="str">
        <f t="shared" si="79"/>
        <v>-</v>
      </c>
      <c r="GI12" s="260" t="str">
        <f t="shared" si="80"/>
        <v>-</v>
      </c>
      <c r="GJ12" s="282"/>
      <c r="GK12" s="282"/>
      <c r="GL12" s="301" t="str">
        <f t="shared" si="81"/>
        <v>-</v>
      </c>
      <c r="GM12" s="259" t="str">
        <f t="shared" si="82"/>
        <v>-</v>
      </c>
      <c r="GN12" s="259" t="str">
        <f t="shared" si="83"/>
        <v>-</v>
      </c>
      <c r="GO12" s="259" t="str">
        <f t="shared" si="84"/>
        <v>-</v>
      </c>
      <c r="GP12" s="259" t="str">
        <f t="shared" si="85"/>
        <v>-</v>
      </c>
      <c r="GQ12" s="260" t="str">
        <f t="shared" si="86"/>
        <v>-</v>
      </c>
      <c r="GR12" s="282"/>
      <c r="GS12" s="282"/>
      <c r="GT12" s="301">
        <f t="shared" si="87"/>
        <v>1877.808</v>
      </c>
      <c r="GU12" s="259">
        <f t="shared" si="88"/>
        <v>12883.254999999999</v>
      </c>
      <c r="GV12" s="259">
        <f t="shared" si="89"/>
        <v>14233.900000000001</v>
      </c>
      <c r="GW12" s="259" t="str">
        <f t="shared" si="90"/>
        <v>-</v>
      </c>
      <c r="GX12" s="259" t="str">
        <f t="shared" si="91"/>
        <v>-</v>
      </c>
      <c r="GY12" s="260" t="str">
        <f t="shared" si="92"/>
        <v>-</v>
      </c>
      <c r="GZ12" s="282"/>
      <c r="HA12" s="282"/>
      <c r="HB12" s="301">
        <f t="shared" si="93"/>
        <v>3520.89</v>
      </c>
      <c r="HC12" s="259">
        <f t="shared" si="94"/>
        <v>33463</v>
      </c>
      <c r="HD12" s="259">
        <f t="shared" si="95"/>
        <v>35584.75</v>
      </c>
      <c r="HE12" s="259" t="str">
        <f t="shared" si="96"/>
        <v>-</v>
      </c>
      <c r="HF12" s="259" t="str">
        <f t="shared" si="97"/>
        <v>-</v>
      </c>
      <c r="HG12" s="260" t="str">
        <f t="shared" si="98"/>
        <v>-</v>
      </c>
      <c r="HH12" s="282"/>
      <c r="HI12" s="282"/>
      <c r="HJ12" s="301" t="str">
        <f t="shared" si="99"/>
        <v>-</v>
      </c>
      <c r="HK12" s="259" t="str">
        <f t="shared" si="100"/>
        <v>-</v>
      </c>
      <c r="HL12" s="260" t="str">
        <f t="shared" si="101"/>
        <v>-</v>
      </c>
      <c r="HM12" s="428" t="str">
        <f t="shared" si="102"/>
        <v>-</v>
      </c>
      <c r="HN12" s="429" t="str">
        <f t="shared" si="102"/>
        <v>-</v>
      </c>
      <c r="HO12" s="429" t="str">
        <f t="shared" si="102"/>
        <v>-</v>
      </c>
      <c r="HP12" s="429" t="str">
        <f t="shared" si="102"/>
        <v>-</v>
      </c>
      <c r="HQ12" s="429" t="str">
        <f t="shared" si="102"/>
        <v>-</v>
      </c>
      <c r="HR12" s="430" t="str">
        <f t="shared" si="102"/>
        <v>-</v>
      </c>
      <c r="HS12" s="450"/>
      <c r="HT12" s="450"/>
      <c r="HU12" s="428" t="str">
        <f t="shared" si="103"/>
        <v>-</v>
      </c>
      <c r="HV12" s="429" t="str">
        <f t="shared" si="103"/>
        <v>-</v>
      </c>
      <c r="HW12" s="429">
        <f t="shared" si="103"/>
        <v>1</v>
      </c>
      <c r="HX12" s="429" t="str">
        <f t="shared" si="103"/>
        <v>-</v>
      </c>
      <c r="HY12" s="429" t="str">
        <f t="shared" si="103"/>
        <v>-</v>
      </c>
      <c r="HZ12" s="430" t="str">
        <f t="shared" si="103"/>
        <v>-</v>
      </c>
      <c r="IA12" s="450"/>
      <c r="IB12" s="450"/>
      <c r="IC12" s="428" t="str">
        <f t="shared" si="104"/>
        <v>-</v>
      </c>
      <c r="ID12" s="429" t="str">
        <f t="shared" si="104"/>
        <v>-</v>
      </c>
      <c r="IE12" s="429" t="str">
        <f t="shared" si="104"/>
        <v>-</v>
      </c>
      <c r="IF12" s="429" t="str">
        <f t="shared" si="104"/>
        <v>-</v>
      </c>
      <c r="IG12" s="429" t="str">
        <f t="shared" si="104"/>
        <v>-</v>
      </c>
      <c r="IH12" s="430" t="str">
        <f t="shared" si="104"/>
        <v>-</v>
      </c>
      <c r="II12" s="450"/>
      <c r="IJ12" s="450"/>
      <c r="IK12" s="428" t="str">
        <f t="shared" si="105"/>
        <v>-</v>
      </c>
      <c r="IL12" s="429" t="str">
        <f t="shared" si="105"/>
        <v>-</v>
      </c>
      <c r="IM12" s="429" t="str">
        <f t="shared" si="105"/>
        <v>-</v>
      </c>
      <c r="IN12" s="429" t="str">
        <f t="shared" si="105"/>
        <v>-</v>
      </c>
      <c r="IO12" s="429" t="str">
        <f t="shared" si="105"/>
        <v>-</v>
      </c>
      <c r="IP12" s="430" t="str">
        <f t="shared" si="105"/>
        <v>-</v>
      </c>
      <c r="IQ12" s="450"/>
      <c r="IR12" s="450"/>
      <c r="IS12" s="428" t="str">
        <f t="shared" si="106"/>
        <v>-</v>
      </c>
      <c r="IT12" s="429" t="str">
        <f t="shared" si="106"/>
        <v>-</v>
      </c>
      <c r="IU12" s="429" t="str">
        <f t="shared" si="106"/>
        <v>-</v>
      </c>
      <c r="IV12" s="429" t="str">
        <f t="shared" si="106"/>
        <v>-</v>
      </c>
      <c r="IW12" s="429" t="str">
        <f t="shared" si="106"/>
        <v>-</v>
      </c>
      <c r="IX12" s="430" t="str">
        <f t="shared" si="106"/>
        <v>-</v>
      </c>
      <c r="IY12" s="450"/>
      <c r="IZ12" s="450"/>
      <c r="JA12" s="428" t="str">
        <f t="shared" si="107"/>
        <v>-</v>
      </c>
      <c r="JB12" s="429" t="str">
        <f t="shared" si="107"/>
        <v>-</v>
      </c>
      <c r="JC12" s="429" t="str">
        <f t="shared" si="107"/>
        <v>-</v>
      </c>
      <c r="JD12" s="429" t="str">
        <f t="shared" si="107"/>
        <v>-</v>
      </c>
      <c r="JE12" s="429" t="str">
        <f t="shared" si="107"/>
        <v>-</v>
      </c>
      <c r="JF12" s="430" t="str">
        <f t="shared" si="107"/>
        <v>-</v>
      </c>
      <c r="JG12" s="450"/>
      <c r="JH12" s="450"/>
      <c r="JI12" s="428">
        <f t="shared" si="108"/>
        <v>1</v>
      </c>
      <c r="JJ12" s="429">
        <f t="shared" si="108"/>
        <v>1</v>
      </c>
      <c r="JK12" s="429">
        <f t="shared" si="108"/>
        <v>1</v>
      </c>
      <c r="JL12" s="429" t="str">
        <f t="shared" si="108"/>
        <v>-</v>
      </c>
      <c r="JM12" s="429" t="str">
        <f t="shared" si="108"/>
        <v>-</v>
      </c>
      <c r="JN12" s="430" t="str">
        <f t="shared" si="108"/>
        <v>-</v>
      </c>
      <c r="JO12" s="450"/>
      <c r="JP12" s="450"/>
      <c r="JQ12" s="428">
        <f t="shared" si="109"/>
        <v>1</v>
      </c>
      <c r="JR12" s="429">
        <f t="shared" si="109"/>
        <v>1</v>
      </c>
      <c r="JS12" s="429">
        <f t="shared" si="109"/>
        <v>1</v>
      </c>
      <c r="JT12" s="429" t="str">
        <f t="shared" si="109"/>
        <v>-</v>
      </c>
      <c r="JU12" s="429" t="str">
        <f t="shared" si="109"/>
        <v>-</v>
      </c>
      <c r="JV12" s="430" t="str">
        <f t="shared" si="109"/>
        <v>-</v>
      </c>
      <c r="JW12" s="450"/>
      <c r="JX12" s="450"/>
      <c r="JY12" s="428" t="str">
        <f t="shared" si="110"/>
        <v>-</v>
      </c>
      <c r="JZ12" s="429" t="str">
        <f t="shared" si="110"/>
        <v>-</v>
      </c>
      <c r="KA12" s="430" t="str">
        <f t="shared" si="110"/>
        <v>-</v>
      </c>
      <c r="KB12" s="172"/>
      <c r="KC12" s="355" t="str">
        <f>IF(ISBLANK('Tab4-Adol-KABP-2006'!KC12),"",('Tab4-Adol-KABP-2006'!KC12))</f>
        <v/>
      </c>
      <c r="KD12" s="355" t="str">
        <f>IF(ISBLANK('Tab4-Adol-KABP-2006'!KD12),"",('Tab4-Adol-KABP-2006'!KD12))</f>
        <v/>
      </c>
      <c r="KE12" s="355" t="str">
        <f>IF(ISBLANK('Tab4-Adol-KABP-2006'!KE12),"",('Tab4-Adol-KABP-2006'!KE12))</f>
        <v/>
      </c>
      <c r="KF12" s="355" t="str">
        <f>IF(ISBLANK('Tab4-Adol-KABP-2006'!KF12),"",('Tab4-Adol-KABP-2006'!KF12))</f>
        <v/>
      </c>
      <c r="KG12" s="355" t="str">
        <f>IF(ISBLANK('Tab4-Adol-KABP-2006'!KG12),"",('Tab4-Adol-KABP-2006'!KG12))</f>
        <v/>
      </c>
      <c r="KH12" s="355" t="str">
        <f>IF(ISBLANK('Tab4-Adol-KABP-2006'!KH12),"",('Tab4-Adol-KABP-2006'!KH12))</f>
        <v/>
      </c>
      <c r="KI12" s="355" t="str">
        <f>IF(ISBLANK('Tab4-Adol-KABP-2006'!KI12),"",('Tab4-Adol-KABP-2006'!KI12))</f>
        <v/>
      </c>
      <c r="KJ12" s="355" t="str">
        <f>IF(ISBLANK('Tab4-Adol-KABP-2006'!KJ12),"",('Tab4-Adol-KABP-2006'!KJ12))</f>
        <v/>
      </c>
      <c r="KK12" s="355" t="str">
        <f>IF(ISBLANK('Tab4-Adol-KABP-2006'!KK12),"",('Tab4-Adol-KABP-2006'!KK12))</f>
        <v/>
      </c>
      <c r="KL12" s="355" t="str">
        <f>IF(ISBLANK('Tab4-Adol-KABP-2006'!KL12),"",('Tab4-Adol-KABP-2006'!KL12))</f>
        <v/>
      </c>
      <c r="KM12" s="355" t="str">
        <f>IF(ISBLANK('Tab4-Adol-KABP-2006'!KM12),"",('Tab4-Adol-KABP-2006'!KM12))</f>
        <v/>
      </c>
      <c r="KN12" s="355" t="str">
        <f>IF(ISBLANK('Tab4-Adol-KABP-2006'!KN12),"",('Tab4-Adol-KABP-2006'!KN12))</f>
        <v/>
      </c>
      <c r="KO12" s="355" t="str">
        <f>IF(ISBLANK('Tab4-Adol-KABP-2006'!KO12),"",('Tab4-Adol-KABP-2006'!KO12))</f>
        <v/>
      </c>
      <c r="KP12" s="355" t="str">
        <f>IF(ISBLANK('Tab4-Adol-KABP-2006'!KP12),"",('Tab4-Adol-KABP-2006'!KP12))</f>
        <v/>
      </c>
      <c r="KQ12" s="355" t="str">
        <f>IF(ISBLANK('Tab4-Adol-KABP-2006'!KQ12),"",('Tab4-Adol-KABP-2006'!KQ12))</f>
        <v/>
      </c>
      <c r="KR12" s="355" t="str">
        <f>IF(ISBLANK('Tab4-Adol-KABP-2006'!KR12),"",('Tab4-Adol-KABP-2006'!KR12))</f>
        <v/>
      </c>
      <c r="KS12" s="355" t="str">
        <f>IF(ISBLANK('Tab4-Adol-KABP-2006'!KS12),"",('Tab4-Adol-KABP-2006'!KS12))</f>
        <v/>
      </c>
      <c r="KT12" s="355" t="str">
        <f>IF(ISBLANK('Tab4-Adol-KABP-2006'!KT12),"",('Tab4-Adol-KABP-2006'!KT12))</f>
        <v/>
      </c>
      <c r="KU12" s="355" t="str">
        <f>IF(ISBLANK('Tab4-Adol-KABP-2006'!KU12),"",('Tab4-Adol-KABP-2006'!KU12))</f>
        <v/>
      </c>
      <c r="KV12" s="355" t="str">
        <f>IF(ISBLANK('Tab4-Adol-KABP-2006'!KV12),"",('Tab4-Adol-KABP-2006'!KV12))</f>
        <v/>
      </c>
      <c r="KW12" s="355" t="str">
        <f>IF(ISBLANK('Tab4-Adol-KABP-2006'!KW12),"",('Tab4-Adol-KABP-2006'!KW12))</f>
        <v/>
      </c>
      <c r="KX12" s="355" t="str">
        <f>IF(ISBLANK('Tab4-Adol-KABP-2006'!KX12),"",('Tab4-Adol-KABP-2006'!KX12))</f>
        <v/>
      </c>
      <c r="KY12" s="355" t="str">
        <f>IF(ISBLANK('Tab4-Adol-KABP-2006'!KY12),"",('Tab4-Adol-KABP-2006'!KY12))</f>
        <v/>
      </c>
      <c r="KZ12" s="355" t="str">
        <f>IF(ISBLANK('Tab4-Adol-KABP-2006'!KZ12),"",('Tab4-Adol-KABP-2006'!KZ12))</f>
        <v/>
      </c>
      <c r="LA12" s="355" t="str">
        <f>IF(ISBLANK('Tab4-Adol-KABP-2006'!LA12),"",('Tab4-Adol-KABP-2006'!LA12))</f>
        <v/>
      </c>
      <c r="LB12" s="355" t="str">
        <f>IF(ISBLANK('Tab4-Adol-KABP-2006'!LB12),"",('Tab4-Adol-KABP-2006'!LB12))</f>
        <v/>
      </c>
      <c r="LC12" s="355" t="str">
        <f>IF(ISBLANK('Tab4-Adol-KABP-2006'!LC12),"",('Tab4-Adol-KABP-2006'!LC12))</f>
        <v/>
      </c>
      <c r="LD12" s="355" t="str">
        <f>IF(ISBLANK('Tab4-Adol-KABP-2006'!LD12),"",('Tab4-Adol-KABP-2006'!LD12))</f>
        <v/>
      </c>
      <c r="LE12" s="355" t="str">
        <f>IF(ISBLANK('Tab4-Adol-KABP-2006'!LE12),"",('Tab4-Adol-KABP-2006'!LE12))</f>
        <v/>
      </c>
      <c r="LF12" s="355" t="str">
        <f>IF(ISBLANK('Tab4-Adol-KABP-2006'!LF12),"",('Tab4-Adol-KABP-2006'!LF12))</f>
        <v/>
      </c>
      <c r="LG12" s="355" t="str">
        <f>IF(ISBLANK('Tab4-Adol-KABP-2006'!LG12),"",('Tab4-Adol-KABP-2006'!LG12))</f>
        <v/>
      </c>
      <c r="LH12" s="355" t="str">
        <f>IF(ISBLANK('Tab4-Adol-KABP-2006'!LH12),"",('Tab4-Adol-KABP-2006'!LH12))</f>
        <v/>
      </c>
      <c r="LI12" s="355" t="str">
        <f>IF(ISBLANK('Tab4-Adol-KABP-2006'!LI12),"",('Tab4-Adol-KABP-2006'!LI12))</f>
        <v/>
      </c>
      <c r="LJ12" s="355" t="str">
        <f>IF(ISBLANK('Tab4-Adol-KABP-2006'!LJ12),"",('Tab4-Adol-KABP-2006'!LJ12))</f>
        <v/>
      </c>
      <c r="LK12" s="355" t="str">
        <f>IF(ISBLANK('Tab4-Adol-KABP-2006'!LK12),"",('Tab4-Adol-KABP-2006'!LK12))</f>
        <v/>
      </c>
      <c r="LL12" s="355" t="str">
        <f>IF(ISBLANK('Tab4-Adol-KABP-2006'!LL12),"",('Tab4-Adol-KABP-2006'!LL12))</f>
        <v/>
      </c>
      <c r="LM12" s="355" t="str">
        <f>IF(ISBLANK('Tab4-Adol-KABP-2006'!LM12),"",('Tab4-Adol-KABP-2006'!LM12))</f>
        <v/>
      </c>
      <c r="LN12" s="355" t="str">
        <f>IF(ISBLANK('Tab4-Adol-KABP-2006'!LN12),"",('Tab4-Adol-KABP-2006'!LN12))</f>
        <v/>
      </c>
      <c r="LO12" s="355" t="str">
        <f>IF(ISBLANK('Tab4-Adol-KABP-2006'!LO12),"",('Tab4-Adol-KABP-2006'!LO12))</f>
        <v/>
      </c>
      <c r="LP12" s="355" t="str">
        <f>IF(ISBLANK('Tab4-Adol-KABP-2006'!LP12),"",('Tab4-Adol-KABP-2006'!LP12))</f>
        <v/>
      </c>
      <c r="LQ12" s="355" t="str">
        <f>IF(ISBLANK('Tab4-Adol-KABP-2006'!LQ12),"",('Tab4-Adol-KABP-2006'!LQ12))</f>
        <v/>
      </c>
      <c r="LR12" s="355" t="str">
        <f>IF(ISBLANK('Tab4-Adol-KABP-2006'!LR12),"",('Tab4-Adol-KABP-2006'!LR12))</f>
        <v/>
      </c>
      <c r="LS12" s="355" t="str">
        <f>IF(ISBLANK('Tab4-Adol-KABP-2006'!LS12),"",('Tab4-Adol-KABP-2006'!LS12))</f>
        <v/>
      </c>
      <c r="LT12" s="355" t="str">
        <f>IF(ISBLANK('Tab4-Adol-KABP-2006'!LT12),"",('Tab4-Adol-KABP-2006'!LT12))</f>
        <v/>
      </c>
      <c r="LU12" s="355" t="str">
        <f>IF(ISBLANK('Tab4-Adol-KABP-2006'!LU12),"",('Tab4-Adol-KABP-2006'!LU12))</f>
        <v/>
      </c>
      <c r="LV12" s="355" t="str">
        <f>IF(ISBLANK('Tab4-Adol-KABP-2006'!LV12),"",('Tab4-Adol-KABP-2006'!LV12))</f>
        <v/>
      </c>
      <c r="LW12" s="355" t="str">
        <f>IF(ISBLANK('Tab4-Adol-KABP-2006'!LW12),"",('Tab4-Adol-KABP-2006'!LW12))</f>
        <v/>
      </c>
      <c r="LX12" s="355" t="str">
        <f>IF(ISBLANK('Tab4-Adol-KABP-2006'!LX12),"",('Tab4-Adol-KABP-2006'!LX12))</f>
        <v/>
      </c>
      <c r="LY12" s="355" t="str">
        <f>IF(ISBLANK('Tab4-Adol-KABP-2006'!LY12),"",('Tab4-Adol-KABP-2006'!LY12))</f>
        <v/>
      </c>
      <c r="LZ12" s="355" t="str">
        <f>IF(ISBLANK('Tab4-Adol-KABP-2006'!LZ12),"",('Tab4-Adol-KABP-2006'!LZ12))</f>
        <v/>
      </c>
      <c r="MA12" s="355" t="str">
        <f>IF(ISBLANK('Tab4-Adol-KABP-2006'!MA12),"",('Tab4-Adol-KABP-2006'!MA12))</f>
        <v/>
      </c>
    </row>
    <row r="13" spans="1:339" x14ac:dyDescent="0.2">
      <c r="A13" s="310" t="s">
        <v>204</v>
      </c>
      <c r="B13" s="172">
        <v>0</v>
      </c>
      <c r="C13" s="172">
        <v>0</v>
      </c>
      <c r="D13" s="172" t="s">
        <v>315</v>
      </c>
      <c r="E13" s="172">
        <v>1</v>
      </c>
      <c r="F13" s="173"/>
      <c r="G13" s="218" t="s">
        <v>92</v>
      </c>
      <c r="H13" s="348">
        <f>IF(ISBLANK('Tab4-Adol-KABP-2006'!H13), "",('Tab4-Adol-KABP-2006'!H13))</f>
        <v>2011</v>
      </c>
      <c r="I13" s="349" t="str">
        <f>IF(ISBLANK('Tab4-Adol-KABP-2006'!I13), "",('Tab4-Adol-KABP-2006'!I13))</f>
        <v>2010-2011</v>
      </c>
      <c r="J13" s="414">
        <f>IF(ISBLANK('Tab4-Adol-KABP-2006'!J13), "",('Tab4-Adol-KABP-2006'!J13))</f>
        <v>30.2</v>
      </c>
      <c r="K13" s="414">
        <f>IF(ISBLANK('Tab4-Adol-KABP-2006'!K13), "",('Tab4-Adol-KABP-2006'!K13))</f>
        <v>41.7</v>
      </c>
      <c r="L13" s="414">
        <f>IF(ISBLANK('Tab4-Adol-KABP-2006'!L13), "",('Tab4-Adol-KABP-2006'!L13))</f>
        <v>36.200000000000003</v>
      </c>
      <c r="M13" s="414">
        <f>IF(ISBLANK('Tab4-Adol-KABP-2006'!M13), "",('Tab4-Adol-KABP-2006'!M13))</f>
        <v>29.5</v>
      </c>
      <c r="N13" s="414">
        <f>IF(ISBLANK('Tab4-Adol-KABP-2006'!N13), "",('Tab4-Adol-KABP-2006'!N13))</f>
        <v>38.299999999999997</v>
      </c>
      <c r="O13" s="415">
        <f>IF(ISBLANK('Tab4-Adol-KABP-2006'!O13), "",('Tab4-Adol-KABP-2006'!O13))</f>
        <v>34.1</v>
      </c>
      <c r="P13" s="348">
        <f>IF(ISBLANK('Tab4-Adol-KABP-2006'!P13), "",('Tab4-Adol-KABP-2006'!P13))</f>
        <v>2011</v>
      </c>
      <c r="Q13" s="349" t="str">
        <f>IF(ISBLANK('Tab4-Adol-KABP-2006'!Q13), "",('Tab4-Adol-KABP-2006'!Q13))</f>
        <v>2010-2011</v>
      </c>
      <c r="R13" s="414">
        <f>IF(ISBLANK('Tab4-Adol-KABP-2006'!R13), "",('Tab4-Adol-KABP-2006'!R13))</f>
        <v>0.4</v>
      </c>
      <c r="S13" s="414">
        <f>IF(ISBLANK('Tab4-Adol-KABP-2006'!S13), "",('Tab4-Adol-KABP-2006'!S13))</f>
        <v>0.4</v>
      </c>
      <c r="T13" s="414">
        <f>IF(ISBLANK('Tab4-Adol-KABP-2006'!T13), "",('Tab4-Adol-KABP-2006'!T13))</f>
        <v>0.4</v>
      </c>
      <c r="U13" s="414">
        <f>IF(ISBLANK('Tab4-Adol-KABP-2006'!U13), "",('Tab4-Adol-KABP-2006'!U13))</f>
        <v>0.3</v>
      </c>
      <c r="V13" s="414">
        <f>IF(ISBLANK('Tab4-Adol-KABP-2006'!V13), "",('Tab4-Adol-KABP-2006'!V13))</f>
        <v>2.2999999999999998</v>
      </c>
      <c r="W13" s="415">
        <f>IF(ISBLANK('Tab4-Adol-KABP-2006'!W13), "",('Tab4-Adol-KABP-2006'!W13))</f>
        <v>1.4</v>
      </c>
      <c r="X13" s="348">
        <f>IF(ISBLANK('Tab4-Adol-KABP-2006'!X13), "",('Tab4-Adol-KABP-2006'!X13))</f>
        <v>2011</v>
      </c>
      <c r="Y13" s="349" t="str">
        <f>IF(ISBLANK('Tab4-Adol-KABP-2006'!Y13), "",('Tab4-Adol-KABP-2006'!Y13))</f>
        <v>2010-2011</v>
      </c>
      <c r="Z13" s="414">
        <f>IF(ISBLANK('Tab4-Adol-KABP-2006'!Z13), "",('Tab4-Adol-KABP-2006'!Z13))</f>
        <v>0.3</v>
      </c>
      <c r="AA13" s="414">
        <f>IF(ISBLANK('Tab4-Adol-KABP-2006'!AA13), "",('Tab4-Adol-KABP-2006'!AA13))</f>
        <v>2.2000000000000002</v>
      </c>
      <c r="AB13" s="414">
        <f>IF(ISBLANK('Tab4-Adol-KABP-2006'!AB13), "",('Tab4-Adol-KABP-2006'!AB13))</f>
        <v>1.2</v>
      </c>
      <c r="AC13" s="414">
        <f>IF(ISBLANK('Tab4-Adol-KABP-2006'!AC13), "",('Tab4-Adol-KABP-2006'!AC13))</f>
        <v>7.6</v>
      </c>
      <c r="AD13" s="414">
        <f>IF(ISBLANK('Tab4-Adol-KABP-2006'!AD13), "",('Tab4-Adol-KABP-2006'!AD13))</f>
        <v>24.7</v>
      </c>
      <c r="AE13" s="415">
        <f>IF(ISBLANK('Tab4-Adol-KABP-2006'!AE13), "",('Tab4-Adol-KABP-2006'!AE13))</f>
        <v>16.600000000000001</v>
      </c>
      <c r="AF13" s="348">
        <f>IF(ISBLANK('Tab4-Adol-KABP-2006'!AF13), "",('Tab4-Adol-KABP-2006'!AF13))</f>
        <v>2011</v>
      </c>
      <c r="AG13" s="349" t="str">
        <f>IF(ISBLANK('Tab4-Adol-KABP-2006'!AG13), "",('Tab4-Adol-KABP-2006'!AG13))</f>
        <v>2010-2011</v>
      </c>
      <c r="AH13" s="414"/>
      <c r="AI13" s="414">
        <f>IF(ISBLANK('Tab4-Adol-KABP-2006'!AI13), "",('Tab4-Adol-KABP-2006'!AI13))</f>
        <v>72.400000000000006</v>
      </c>
      <c r="AJ13" s="414">
        <f>IF(ISBLANK('Tab4-Adol-KABP-2006'!AJ13), "",('Tab4-Adol-KABP-2006'!AJ13))</f>
        <v>73.5</v>
      </c>
      <c r="AK13" s="414">
        <f>IF(ISBLANK('Tab4-Adol-KABP-2006'!AK13), "",('Tab4-Adol-KABP-2006'!AK13))</f>
        <v>93.6</v>
      </c>
      <c r="AL13" s="414">
        <f>IF(ISBLANK('Tab4-Adol-KABP-2006'!AL13), "",('Tab4-Adol-KABP-2006'!AL13))</f>
        <v>71.3</v>
      </c>
      <c r="AM13" s="415">
        <f>IF(ISBLANK('Tab4-Adol-KABP-2006'!AM13), "",('Tab4-Adol-KABP-2006'!AM13))</f>
        <v>76.2</v>
      </c>
      <c r="AN13" s="348">
        <f>IF(ISBLANK('Tab4-Adol-KABP-2006'!AN13), "",('Tab4-Adol-KABP-2006'!AN13))</f>
        <v>2011</v>
      </c>
      <c r="AO13" s="349" t="str">
        <f>IF(ISBLANK('Tab4-Adol-KABP-2006'!AO13), "",('Tab4-Adol-KABP-2006'!AO13))</f>
        <v>2010-2011</v>
      </c>
      <c r="AP13" s="362">
        <f>IF(ISBLANK('Tab4-Adol-KABP-2006'!AP13), "",('Tab4-Adol-KABP-2006'!AP13))</f>
        <v>3.5</v>
      </c>
      <c r="AQ13" s="362">
        <f>IF(ISBLANK('Tab4-Adol-KABP-2006'!AQ13), "",('Tab4-Adol-KABP-2006'!AQ13))</f>
        <v>11</v>
      </c>
      <c r="AR13" s="362">
        <f>IF(ISBLANK('Tab4-Adol-KABP-2006'!AR13), "",('Tab4-Adol-KABP-2006'!AR13))</f>
        <v>7.4</v>
      </c>
      <c r="AS13" s="362">
        <f>IF(ISBLANK('Tab4-Adol-KABP-2006'!AS13), "",('Tab4-Adol-KABP-2006'!AS13))</f>
        <v>21.2</v>
      </c>
      <c r="AT13" s="362">
        <f>IF(ISBLANK('Tab4-Adol-KABP-2006'!AT13), "",('Tab4-Adol-KABP-2006'!AT13))</f>
        <v>54.3</v>
      </c>
      <c r="AU13" s="363">
        <f>IF(ISBLANK('Tab4-Adol-KABP-2006'!AU13), "",('Tab4-Adol-KABP-2006'!AU13))</f>
        <v>38.6</v>
      </c>
      <c r="AV13" s="348">
        <f>IF(ISBLANK('Tab4-Adol-KABP-2006'!AV13), "",('Tab4-Adol-KABP-2006'!AV13))</f>
        <v>2011</v>
      </c>
      <c r="AW13" s="349" t="str">
        <f>IF(ISBLANK('Tab4-Adol-KABP-2006'!AW13), "",('Tab4-Adol-KABP-2006'!AW13))</f>
        <v>2010-2011</v>
      </c>
      <c r="AX13" s="414">
        <f>IF(ISBLANK('Tab4-Adol-KABP-2006'!AX13), "",('Tab4-Adol-KABP-2006'!AX13))</f>
        <v>69.2</v>
      </c>
      <c r="AY13" s="414">
        <f>IF(ISBLANK('Tab4-Adol-KABP-2006'!AY13), "",('Tab4-Adol-KABP-2006'!AY13))</f>
        <v>70.099999999999994</v>
      </c>
      <c r="AZ13" s="414">
        <f>IF(ISBLANK('Tab4-Adol-KABP-2006'!AZ13), "",('Tab4-Adol-KABP-2006'!AZ13))</f>
        <v>69.900000000000006</v>
      </c>
      <c r="BA13" s="414">
        <f>IF(ISBLANK('Tab4-Adol-KABP-2006'!BA13), "",('Tab4-Adol-KABP-2006'!BA13))</f>
        <v>81.099999999999994</v>
      </c>
      <c r="BB13" s="414">
        <f>IF(ISBLANK('Tab4-Adol-KABP-2006'!BB13), "",('Tab4-Adol-KABP-2006'!BB13))</f>
        <v>77.3</v>
      </c>
      <c r="BC13" s="415">
        <f>IF(ISBLANK('Tab4-Adol-KABP-2006'!BC13), "",('Tab4-Adol-KABP-2006'!BC13))</f>
        <v>78.3</v>
      </c>
      <c r="BD13" s="348">
        <f>IF(ISBLANK('Tab4-Adol-KABP-2006'!BD13), "",('Tab4-Adol-KABP-2006'!BD13))</f>
        <v>2011</v>
      </c>
      <c r="BE13" s="349" t="str">
        <f>IF(ISBLANK('Tab4-Adol-KABP-2006'!BE13), "",('Tab4-Adol-KABP-2006'!BE13))</f>
        <v>2010-2011</v>
      </c>
      <c r="BF13" s="414">
        <f>IF(ISBLANK('Tab4-Adol-KABP-2006'!BF13), "",('Tab4-Adol-KABP-2006'!BF13))</f>
        <v>13.5</v>
      </c>
      <c r="BG13" s="414">
        <f>IF(ISBLANK('Tab4-Adol-KABP-2006'!BG13), "",('Tab4-Adol-KABP-2006'!BG13))</f>
        <v>27</v>
      </c>
      <c r="BH13" s="414">
        <f>IF(ISBLANK('Tab4-Adol-KABP-2006'!BH13), "",('Tab4-Adol-KABP-2006'!BH13))</f>
        <v>20.5</v>
      </c>
      <c r="BI13" s="414">
        <f>IF(ISBLANK('Tab4-Adol-KABP-2006'!BI13), "",('Tab4-Adol-KABP-2006'!BI13))</f>
        <v>13.8</v>
      </c>
      <c r="BJ13" s="414">
        <f>IF(ISBLANK('Tab4-Adol-KABP-2006'!BJ13), "",('Tab4-Adol-KABP-2006'!BJ13))</f>
        <v>15.4</v>
      </c>
      <c r="BK13" s="415">
        <f>IF(ISBLANK('Tab4-Adol-KABP-2006'!BK13), "",('Tab4-Adol-KABP-2006'!BK13))</f>
        <v>14.6</v>
      </c>
      <c r="BL13" s="348">
        <f>IF(ISBLANK('Tab4-Adol-KABP-2006'!BL13), "",('Tab4-Adol-KABP-2006'!BL13))</f>
        <v>2011</v>
      </c>
      <c r="BM13" s="349" t="str">
        <f>IF(ISBLANK('Tab4-Adol-KABP-2006'!BM13), "",('Tab4-Adol-KABP-2006'!BM13))</f>
        <v>2010-2011</v>
      </c>
      <c r="BN13" s="414">
        <f>IF(ISBLANK('Tab4-Adol-KABP-2006'!BN13), "",('Tab4-Adol-KABP-2006'!BN13))</f>
        <v>19.3</v>
      </c>
      <c r="BO13" s="414">
        <f>IF(ISBLANK('Tab4-Adol-KABP-2006'!BO13), "",('Tab4-Adol-KABP-2006'!BO13))</f>
        <v>49.5</v>
      </c>
      <c r="BP13" s="414">
        <f>IF(ISBLANK('Tab4-Adol-KABP-2006'!BP13), "",('Tab4-Adol-KABP-2006'!BP13))</f>
        <v>34.9</v>
      </c>
      <c r="BQ13" s="414">
        <f>IF(ISBLANK('Tab4-Adol-KABP-2006'!BQ13), "",('Tab4-Adol-KABP-2006'!BQ13))</f>
        <v>20.2</v>
      </c>
      <c r="BR13" s="414">
        <f>IF(ISBLANK('Tab4-Adol-KABP-2006'!BR13), "",('Tab4-Adol-KABP-2006'!BR13))</f>
        <v>30.2</v>
      </c>
      <c r="BS13" s="415">
        <f>IF(ISBLANK('Tab4-Adol-KABP-2006'!BS13), "",('Tab4-Adol-KABP-2006'!BS13))</f>
        <v>25.4</v>
      </c>
      <c r="BT13" s="348">
        <f>IF(ISBLANK('Tab4-Adol-KABP-2006'!BT13), "",('Tab4-Adol-KABP-2006'!BT13))</f>
        <v>2011</v>
      </c>
      <c r="BU13" s="349" t="str">
        <f>IF(ISBLANK('Tab4-Adol-KABP-2006'!BU13), "",('Tab4-Adol-KABP-2006'!BU13))</f>
        <v>2010-2011</v>
      </c>
      <c r="BV13" s="414">
        <f>IF(ISBLANK('Tab4-Adol-KABP-2006'!BV13), "",('Tab4-Adol-KABP-2006'!BV13))</f>
        <v>75.3</v>
      </c>
      <c r="BW13" s="414">
        <f>IF(ISBLANK('Tab4-Adol-KABP-2006'!BW13), "",('Tab4-Adol-KABP-2006'!BW13))</f>
        <v>72.900000000000006</v>
      </c>
      <c r="BX13" s="415">
        <f>IF(ISBLANK('Tab4-Adol-KABP-2006'!BX13), "",('Tab4-Adol-KABP-2006'!BX13))</f>
        <v>74.099999999999994</v>
      </c>
      <c r="BY13" s="216">
        <v>584743</v>
      </c>
      <c r="BZ13" s="208">
        <v>696379</v>
      </c>
      <c r="CA13" s="208">
        <v>1281122</v>
      </c>
      <c r="CB13" s="208">
        <v>604573</v>
      </c>
      <c r="CC13" s="208">
        <v>715323</v>
      </c>
      <c r="CD13" s="284">
        <v>1319896</v>
      </c>
      <c r="CE13" s="282"/>
      <c r="CF13" s="282"/>
      <c r="CG13" s="226">
        <f t="shared" si="0"/>
        <v>584743</v>
      </c>
      <c r="CH13" s="227">
        <f t="shared" si="1"/>
        <v>696379</v>
      </c>
      <c r="CI13" s="227">
        <f t="shared" si="2"/>
        <v>1281122</v>
      </c>
      <c r="CJ13" s="227">
        <f t="shared" si="3"/>
        <v>604573</v>
      </c>
      <c r="CK13" s="227">
        <f t="shared" si="4"/>
        <v>715323</v>
      </c>
      <c r="CL13" s="228">
        <f t="shared" si="5"/>
        <v>1319896</v>
      </c>
      <c r="CM13" s="282"/>
      <c r="CN13" s="282"/>
      <c r="CO13" s="226">
        <f t="shared" si="6"/>
        <v>584743</v>
      </c>
      <c r="CP13" s="227">
        <f t="shared" si="7"/>
        <v>696379</v>
      </c>
      <c r="CQ13" s="227">
        <f t="shared" si="8"/>
        <v>1281122</v>
      </c>
      <c r="CR13" s="227">
        <f t="shared" si="9"/>
        <v>604573</v>
      </c>
      <c r="CS13" s="227">
        <f t="shared" si="10"/>
        <v>715323</v>
      </c>
      <c r="CT13" s="228">
        <f t="shared" si="11"/>
        <v>1319896</v>
      </c>
      <c r="CU13" s="282"/>
      <c r="CV13" s="282"/>
      <c r="CW13" s="292">
        <f t="shared" si="12"/>
        <v>584743</v>
      </c>
      <c r="CX13" s="234">
        <f t="shared" si="13"/>
        <v>696379</v>
      </c>
      <c r="CY13" s="234">
        <f t="shared" si="14"/>
        <v>1281122</v>
      </c>
      <c r="CZ13" s="234">
        <f t="shared" si="15"/>
        <v>604573</v>
      </c>
      <c r="DA13" s="234">
        <f t="shared" si="16"/>
        <v>715323</v>
      </c>
      <c r="DB13" s="235">
        <f t="shared" si="17"/>
        <v>1319896</v>
      </c>
      <c r="DC13" s="282"/>
      <c r="DD13" s="282"/>
      <c r="DE13" s="226" t="str">
        <f t="shared" si="18"/>
        <v>-</v>
      </c>
      <c r="DF13" s="227">
        <f t="shared" si="19"/>
        <v>696379</v>
      </c>
      <c r="DG13" s="227">
        <f t="shared" si="20"/>
        <v>1281122</v>
      </c>
      <c r="DH13" s="227">
        <f t="shared" si="21"/>
        <v>604573</v>
      </c>
      <c r="DI13" s="227">
        <f t="shared" si="22"/>
        <v>715323</v>
      </c>
      <c r="DJ13" s="228">
        <f t="shared" si="23"/>
        <v>1319896</v>
      </c>
      <c r="DK13" s="282"/>
      <c r="DL13" s="282"/>
      <c r="DM13" s="226">
        <f t="shared" si="24"/>
        <v>584743</v>
      </c>
      <c r="DN13" s="227">
        <f t="shared" si="25"/>
        <v>696379</v>
      </c>
      <c r="DO13" s="227">
        <f t="shared" si="26"/>
        <v>1281122</v>
      </c>
      <c r="DP13" s="227">
        <f t="shared" si="27"/>
        <v>604573</v>
      </c>
      <c r="DQ13" s="227">
        <f t="shared" si="28"/>
        <v>715323</v>
      </c>
      <c r="DR13" s="228">
        <f t="shared" si="29"/>
        <v>1319896</v>
      </c>
      <c r="DS13" s="282"/>
      <c r="DT13" s="282"/>
      <c r="DU13" s="226">
        <f t="shared" si="30"/>
        <v>584743</v>
      </c>
      <c r="DV13" s="227">
        <f t="shared" si="31"/>
        <v>696379</v>
      </c>
      <c r="DW13" s="227">
        <f t="shared" si="32"/>
        <v>1281122</v>
      </c>
      <c r="DX13" s="227">
        <f t="shared" si="33"/>
        <v>604573</v>
      </c>
      <c r="DY13" s="227">
        <f t="shared" si="34"/>
        <v>715323</v>
      </c>
      <c r="DZ13" s="228">
        <f t="shared" si="35"/>
        <v>1319896</v>
      </c>
      <c r="EA13" s="282"/>
      <c r="EB13" s="282"/>
      <c r="EC13" s="226">
        <f t="shared" si="36"/>
        <v>584743</v>
      </c>
      <c r="ED13" s="227">
        <f t="shared" si="37"/>
        <v>696379</v>
      </c>
      <c r="EE13" s="227">
        <f t="shared" si="38"/>
        <v>1281122</v>
      </c>
      <c r="EF13" s="227">
        <f t="shared" si="39"/>
        <v>604573</v>
      </c>
      <c r="EG13" s="227">
        <f t="shared" si="40"/>
        <v>715323</v>
      </c>
      <c r="EH13" s="228">
        <f t="shared" si="41"/>
        <v>1319896</v>
      </c>
      <c r="EI13" s="282"/>
      <c r="EJ13" s="282"/>
      <c r="EK13" s="226">
        <f t="shared" si="42"/>
        <v>584743</v>
      </c>
      <c r="EL13" s="227">
        <f t="shared" si="43"/>
        <v>696379</v>
      </c>
      <c r="EM13" s="227">
        <f t="shared" si="44"/>
        <v>1281122</v>
      </c>
      <c r="EN13" s="227">
        <f t="shared" si="45"/>
        <v>604573</v>
      </c>
      <c r="EO13" s="227">
        <f t="shared" si="46"/>
        <v>715323</v>
      </c>
      <c r="EP13" s="228">
        <f t="shared" si="47"/>
        <v>1319896</v>
      </c>
      <c r="EQ13" s="282"/>
      <c r="ER13" s="282"/>
      <c r="ES13" s="226">
        <f t="shared" si="48"/>
        <v>604573</v>
      </c>
      <c r="ET13" s="227">
        <f t="shared" si="49"/>
        <v>715323</v>
      </c>
      <c r="EU13" s="228">
        <f t="shared" si="50"/>
        <v>1319896</v>
      </c>
      <c r="EV13" s="282"/>
      <c r="EW13" s="282"/>
      <c r="EX13" s="301">
        <f t="shared" si="51"/>
        <v>176592.386</v>
      </c>
      <c r="EY13" s="259">
        <f t="shared" si="52"/>
        <v>290390.04300000001</v>
      </c>
      <c r="EZ13" s="259">
        <f t="shared" si="53"/>
        <v>463766.16400000005</v>
      </c>
      <c r="FA13" s="259">
        <f t="shared" si="54"/>
        <v>178349.035</v>
      </c>
      <c r="FB13" s="259">
        <f t="shared" si="55"/>
        <v>273968.70899999997</v>
      </c>
      <c r="FC13" s="260">
        <f t="shared" si="56"/>
        <v>450084.53600000002</v>
      </c>
      <c r="FD13" s="282"/>
      <c r="FE13" s="282"/>
      <c r="FF13" s="301">
        <f t="shared" si="57"/>
        <v>2338.9720000000002</v>
      </c>
      <c r="FG13" s="259">
        <f t="shared" si="58"/>
        <v>2785.5160000000001</v>
      </c>
      <c r="FH13" s="259">
        <f t="shared" si="59"/>
        <v>5124.4880000000003</v>
      </c>
      <c r="FI13" s="259">
        <f t="shared" si="60"/>
        <v>1813.7190000000001</v>
      </c>
      <c r="FJ13" s="259">
        <f t="shared" si="61"/>
        <v>16452.429</v>
      </c>
      <c r="FK13" s="260">
        <f t="shared" si="62"/>
        <v>18478.543999999998</v>
      </c>
      <c r="FL13" s="282"/>
      <c r="FM13" s="282"/>
      <c r="FN13" s="301">
        <f t="shared" si="63"/>
        <v>1754.229</v>
      </c>
      <c r="FO13" s="259">
        <f t="shared" si="64"/>
        <v>15320.338000000002</v>
      </c>
      <c r="FP13" s="259">
        <f t="shared" si="65"/>
        <v>15373.464</v>
      </c>
      <c r="FQ13" s="259">
        <f t="shared" si="66"/>
        <v>45947.547999999995</v>
      </c>
      <c r="FR13" s="259">
        <f t="shared" si="67"/>
        <v>176684.78099999999</v>
      </c>
      <c r="FS13" s="260">
        <f t="shared" si="68"/>
        <v>219102.736</v>
      </c>
      <c r="FT13" s="282"/>
      <c r="FU13" s="282"/>
      <c r="FV13" s="301" t="str">
        <f t="shared" si="69"/>
        <v>-</v>
      </c>
      <c r="FW13" s="259">
        <f t="shared" si="70"/>
        <v>504178.39600000007</v>
      </c>
      <c r="FX13" s="259">
        <f t="shared" si="71"/>
        <v>941624.66999999993</v>
      </c>
      <c r="FY13" s="259">
        <f t="shared" si="72"/>
        <v>565880.32799999998</v>
      </c>
      <c r="FZ13" s="259">
        <f t="shared" si="73"/>
        <v>510025.299</v>
      </c>
      <c r="GA13" s="260">
        <f t="shared" si="74"/>
        <v>1005760.752</v>
      </c>
      <c r="GB13" s="282"/>
      <c r="GC13" s="282"/>
      <c r="GD13" s="301">
        <f t="shared" si="75"/>
        <v>20466.005000000001</v>
      </c>
      <c r="GE13" s="259">
        <f t="shared" si="76"/>
        <v>76601.69</v>
      </c>
      <c r="GF13" s="259">
        <f t="shared" si="77"/>
        <v>94803.02800000002</v>
      </c>
      <c r="GG13" s="259">
        <f t="shared" si="78"/>
        <v>128169.476</v>
      </c>
      <c r="GH13" s="259">
        <f t="shared" si="79"/>
        <v>388420.38899999997</v>
      </c>
      <c r="GI13" s="260">
        <f t="shared" si="80"/>
        <v>509479.85600000003</v>
      </c>
      <c r="GJ13" s="282"/>
      <c r="GK13" s="282"/>
      <c r="GL13" s="301">
        <f t="shared" si="81"/>
        <v>404642.15600000002</v>
      </c>
      <c r="GM13" s="259">
        <f t="shared" si="82"/>
        <v>488161.67899999995</v>
      </c>
      <c r="GN13" s="259">
        <f t="shared" si="83"/>
        <v>895504.27800000005</v>
      </c>
      <c r="GO13" s="259">
        <f t="shared" si="84"/>
        <v>490308.70299999998</v>
      </c>
      <c r="GP13" s="259">
        <f t="shared" si="85"/>
        <v>552944.679</v>
      </c>
      <c r="GQ13" s="260">
        <f t="shared" si="86"/>
        <v>1033478.5679999999</v>
      </c>
      <c r="GR13" s="282"/>
      <c r="GS13" s="282"/>
      <c r="GT13" s="301">
        <f t="shared" si="87"/>
        <v>78940.305000000008</v>
      </c>
      <c r="GU13" s="259">
        <f t="shared" si="88"/>
        <v>188022.33000000002</v>
      </c>
      <c r="GV13" s="259">
        <f t="shared" si="89"/>
        <v>262630.01</v>
      </c>
      <c r="GW13" s="259">
        <f t="shared" si="90"/>
        <v>83431.074000000008</v>
      </c>
      <c r="GX13" s="259">
        <f t="shared" si="91"/>
        <v>110159.742</v>
      </c>
      <c r="GY13" s="260">
        <f t="shared" si="92"/>
        <v>192704.81599999999</v>
      </c>
      <c r="GZ13" s="282"/>
      <c r="HA13" s="282"/>
      <c r="HB13" s="301">
        <f t="shared" si="93"/>
        <v>112855.399</v>
      </c>
      <c r="HC13" s="259">
        <f t="shared" si="94"/>
        <v>344707.60499999998</v>
      </c>
      <c r="HD13" s="259">
        <f t="shared" si="95"/>
        <v>447111.57799999998</v>
      </c>
      <c r="HE13" s="259">
        <f t="shared" si="96"/>
        <v>122123.74599999998</v>
      </c>
      <c r="HF13" s="259">
        <f t="shared" si="97"/>
        <v>216027.546</v>
      </c>
      <c r="HG13" s="260">
        <f t="shared" si="98"/>
        <v>335253.58400000003</v>
      </c>
      <c r="HH13" s="282"/>
      <c r="HI13" s="282"/>
      <c r="HJ13" s="301">
        <f t="shared" si="99"/>
        <v>455243.46899999998</v>
      </c>
      <c r="HK13" s="259">
        <f t="shared" si="100"/>
        <v>521470.46700000006</v>
      </c>
      <c r="HL13" s="260">
        <f t="shared" si="101"/>
        <v>978042.93599999999</v>
      </c>
      <c r="HM13" s="428">
        <f t="shared" si="102"/>
        <v>1</v>
      </c>
      <c r="HN13" s="429">
        <f t="shared" si="102"/>
        <v>1</v>
      </c>
      <c r="HO13" s="429">
        <f t="shared" si="102"/>
        <v>1</v>
      </c>
      <c r="HP13" s="429">
        <f t="shared" si="102"/>
        <v>1</v>
      </c>
      <c r="HQ13" s="429">
        <f t="shared" si="102"/>
        <v>1</v>
      </c>
      <c r="HR13" s="430">
        <f t="shared" si="102"/>
        <v>1</v>
      </c>
      <c r="HS13" s="450"/>
      <c r="HT13" s="450"/>
      <c r="HU13" s="428">
        <f t="shared" si="103"/>
        <v>1</v>
      </c>
      <c r="HV13" s="429">
        <f t="shared" si="103"/>
        <v>1</v>
      </c>
      <c r="HW13" s="429">
        <f t="shared" si="103"/>
        <v>1</v>
      </c>
      <c r="HX13" s="429">
        <f t="shared" si="103"/>
        <v>1</v>
      </c>
      <c r="HY13" s="429">
        <f t="shared" si="103"/>
        <v>1</v>
      </c>
      <c r="HZ13" s="430">
        <f t="shared" si="103"/>
        <v>1</v>
      </c>
      <c r="IA13" s="450"/>
      <c r="IB13" s="450"/>
      <c r="IC13" s="428">
        <f t="shared" si="104"/>
        <v>1</v>
      </c>
      <c r="ID13" s="429">
        <f t="shared" si="104"/>
        <v>1</v>
      </c>
      <c r="IE13" s="429">
        <f t="shared" si="104"/>
        <v>1</v>
      </c>
      <c r="IF13" s="429">
        <f t="shared" si="104"/>
        <v>1</v>
      </c>
      <c r="IG13" s="429">
        <f t="shared" si="104"/>
        <v>1</v>
      </c>
      <c r="IH13" s="430">
        <f t="shared" si="104"/>
        <v>1</v>
      </c>
      <c r="II13" s="450"/>
      <c r="IJ13" s="450"/>
      <c r="IK13" s="428" t="str">
        <f t="shared" si="105"/>
        <v>-</v>
      </c>
      <c r="IL13" s="429">
        <f t="shared" si="105"/>
        <v>1</v>
      </c>
      <c r="IM13" s="429">
        <f t="shared" si="105"/>
        <v>1</v>
      </c>
      <c r="IN13" s="429">
        <f t="shared" si="105"/>
        <v>1</v>
      </c>
      <c r="IO13" s="429">
        <f t="shared" si="105"/>
        <v>1</v>
      </c>
      <c r="IP13" s="430">
        <f t="shared" si="105"/>
        <v>1</v>
      </c>
      <c r="IQ13" s="450"/>
      <c r="IR13" s="450"/>
      <c r="IS13" s="428">
        <f t="shared" si="106"/>
        <v>1</v>
      </c>
      <c r="IT13" s="429">
        <f t="shared" si="106"/>
        <v>1</v>
      </c>
      <c r="IU13" s="429">
        <f t="shared" si="106"/>
        <v>1</v>
      </c>
      <c r="IV13" s="429">
        <f t="shared" si="106"/>
        <v>1</v>
      </c>
      <c r="IW13" s="429">
        <f t="shared" si="106"/>
        <v>1</v>
      </c>
      <c r="IX13" s="430">
        <f t="shared" si="106"/>
        <v>1</v>
      </c>
      <c r="IY13" s="450"/>
      <c r="IZ13" s="450"/>
      <c r="JA13" s="428">
        <f t="shared" si="107"/>
        <v>1</v>
      </c>
      <c r="JB13" s="429">
        <f t="shared" si="107"/>
        <v>1</v>
      </c>
      <c r="JC13" s="429">
        <f t="shared" si="107"/>
        <v>1</v>
      </c>
      <c r="JD13" s="429">
        <f t="shared" si="107"/>
        <v>1</v>
      </c>
      <c r="JE13" s="429">
        <f t="shared" si="107"/>
        <v>1</v>
      </c>
      <c r="JF13" s="430">
        <f t="shared" si="107"/>
        <v>1</v>
      </c>
      <c r="JG13" s="450"/>
      <c r="JH13" s="450"/>
      <c r="JI13" s="428">
        <f t="shared" si="108"/>
        <v>1</v>
      </c>
      <c r="JJ13" s="429">
        <f t="shared" si="108"/>
        <v>1</v>
      </c>
      <c r="JK13" s="429">
        <f t="shared" si="108"/>
        <v>1</v>
      </c>
      <c r="JL13" s="429">
        <f t="shared" si="108"/>
        <v>1</v>
      </c>
      <c r="JM13" s="429">
        <f t="shared" si="108"/>
        <v>1</v>
      </c>
      <c r="JN13" s="430">
        <f t="shared" si="108"/>
        <v>1</v>
      </c>
      <c r="JO13" s="450"/>
      <c r="JP13" s="450"/>
      <c r="JQ13" s="428">
        <f t="shared" si="109"/>
        <v>1</v>
      </c>
      <c r="JR13" s="429">
        <f t="shared" si="109"/>
        <v>1</v>
      </c>
      <c r="JS13" s="429">
        <f t="shared" si="109"/>
        <v>1</v>
      </c>
      <c r="JT13" s="429">
        <f t="shared" si="109"/>
        <v>1</v>
      </c>
      <c r="JU13" s="429">
        <f t="shared" si="109"/>
        <v>1</v>
      </c>
      <c r="JV13" s="430">
        <f t="shared" si="109"/>
        <v>1</v>
      </c>
      <c r="JW13" s="450"/>
      <c r="JX13" s="450"/>
      <c r="JY13" s="428">
        <f t="shared" si="110"/>
        <v>1</v>
      </c>
      <c r="JZ13" s="429">
        <f t="shared" si="110"/>
        <v>1</v>
      </c>
      <c r="KA13" s="430">
        <f t="shared" si="110"/>
        <v>1</v>
      </c>
      <c r="KB13" s="172"/>
      <c r="KC13" s="355" t="str">
        <f>IF(ISBLANK('Tab4-Adol-KABP-2006'!KC13),"",('Tab4-Adol-KABP-2006'!KC13))</f>
        <v/>
      </c>
      <c r="KD13" s="355" t="str">
        <f>IF(ISBLANK('Tab4-Adol-KABP-2006'!KD13),"",('Tab4-Adol-KABP-2006'!KD13))</f>
        <v/>
      </c>
      <c r="KE13" s="355" t="str">
        <f>IF(ISBLANK('Tab4-Adol-KABP-2006'!KE13),"",('Tab4-Adol-KABP-2006'!KE13))</f>
        <v/>
      </c>
      <c r="KF13" s="355" t="str">
        <f>IF(ISBLANK('Tab4-Adol-KABP-2006'!KF13),"",('Tab4-Adol-KABP-2006'!KF13))</f>
        <v/>
      </c>
      <c r="KG13" s="355" t="str">
        <f>IF(ISBLANK('Tab4-Adol-KABP-2006'!KG13),"",('Tab4-Adol-KABP-2006'!KG13))</f>
        <v/>
      </c>
      <c r="KH13" s="355" t="str">
        <f>IF(ISBLANK('Tab4-Adol-KABP-2006'!KH13),"",('Tab4-Adol-KABP-2006'!KH13))</f>
        <v/>
      </c>
      <c r="KI13" s="355" t="str">
        <f>IF(ISBLANK('Tab4-Adol-KABP-2006'!KI13),"",('Tab4-Adol-KABP-2006'!KI13))</f>
        <v/>
      </c>
      <c r="KJ13" s="355" t="str">
        <f>IF(ISBLANK('Tab4-Adol-KABP-2006'!KJ13),"",('Tab4-Adol-KABP-2006'!KJ13))</f>
        <v/>
      </c>
      <c r="KK13" s="355" t="str">
        <f>IF(ISBLANK('Tab4-Adol-KABP-2006'!KK13),"",('Tab4-Adol-KABP-2006'!KK13))</f>
        <v/>
      </c>
      <c r="KL13" s="355" t="str">
        <f>IF(ISBLANK('Tab4-Adol-KABP-2006'!KL13),"",('Tab4-Adol-KABP-2006'!KL13))</f>
        <v/>
      </c>
      <c r="KM13" s="355" t="str">
        <f>IF(ISBLANK('Tab4-Adol-KABP-2006'!KM13),"",('Tab4-Adol-KABP-2006'!KM13))</f>
        <v/>
      </c>
      <c r="KN13" s="355" t="str">
        <f>IF(ISBLANK('Tab4-Adol-KABP-2006'!KN13),"",('Tab4-Adol-KABP-2006'!KN13))</f>
        <v/>
      </c>
      <c r="KO13" s="355" t="str">
        <f>IF(ISBLANK('Tab4-Adol-KABP-2006'!KO13),"",('Tab4-Adol-KABP-2006'!KO13))</f>
        <v/>
      </c>
      <c r="KP13" s="355" t="str">
        <f>IF(ISBLANK('Tab4-Adol-KABP-2006'!KP13),"",('Tab4-Adol-KABP-2006'!KP13))</f>
        <v/>
      </c>
      <c r="KQ13" s="355" t="str">
        <f>IF(ISBLANK('Tab4-Adol-KABP-2006'!KQ13),"",('Tab4-Adol-KABP-2006'!KQ13))</f>
        <v/>
      </c>
      <c r="KR13" s="355" t="str">
        <f>IF(ISBLANK('Tab4-Adol-KABP-2006'!KR13),"",('Tab4-Adol-KABP-2006'!KR13))</f>
        <v/>
      </c>
      <c r="KS13" s="355" t="str">
        <f>IF(ISBLANK('Tab4-Adol-KABP-2006'!KS13),"",('Tab4-Adol-KABP-2006'!KS13))</f>
        <v/>
      </c>
      <c r="KT13" s="355" t="str">
        <f>IF(ISBLANK('Tab4-Adol-KABP-2006'!KT13),"",('Tab4-Adol-KABP-2006'!KT13))</f>
        <v/>
      </c>
      <c r="KU13" s="355" t="str">
        <f>IF(ISBLANK('Tab4-Adol-KABP-2006'!KU13),"",('Tab4-Adol-KABP-2006'!KU13))</f>
        <v>less than 25 cases</v>
      </c>
      <c r="KV13" s="355" t="str">
        <f>IF(ISBLANK('Tab4-Adol-KABP-2006'!KV13),"",('Tab4-Adol-KABP-2006'!KV13))</f>
        <v>Based on small denominators</v>
      </c>
      <c r="KW13" s="355" t="str">
        <f>IF(ISBLANK('Tab4-Adol-KABP-2006'!KW13),"",('Tab4-Adol-KABP-2006'!KW13))</f>
        <v/>
      </c>
      <c r="KX13" s="355" t="str">
        <f>IF(ISBLANK('Tab4-Adol-KABP-2006'!KX13),"",('Tab4-Adol-KABP-2006'!KX13))</f>
        <v>Based on small denominators</v>
      </c>
      <c r="KY13" s="355" t="str">
        <f>IF(ISBLANK('Tab4-Adol-KABP-2006'!KY13),"",('Tab4-Adol-KABP-2006'!KY13))</f>
        <v/>
      </c>
      <c r="KZ13" s="355" t="str">
        <f>IF(ISBLANK('Tab4-Adol-KABP-2006'!KZ13),"",('Tab4-Adol-KABP-2006'!KZ13))</f>
        <v/>
      </c>
      <c r="LA13" s="355" t="str">
        <f>IF(ISBLANK('Tab4-Adol-KABP-2006'!LA13),"",('Tab4-Adol-KABP-2006'!LA13))</f>
        <v/>
      </c>
      <c r="LB13" s="355" t="str">
        <f>IF(ISBLANK('Tab4-Adol-KABP-2006'!LB13),"",('Tab4-Adol-KABP-2006'!LB13))</f>
        <v/>
      </c>
      <c r="LC13" s="355" t="str">
        <f>IF(ISBLANK('Tab4-Adol-KABP-2006'!LC13),"",('Tab4-Adol-KABP-2006'!LC13))</f>
        <v/>
      </c>
      <c r="LD13" s="355" t="str">
        <f>IF(ISBLANK('Tab4-Adol-KABP-2006'!LD13),"",('Tab4-Adol-KABP-2006'!LD13))</f>
        <v/>
      </c>
      <c r="LE13" s="355" t="str">
        <f>IF(ISBLANK('Tab4-Adol-KABP-2006'!LE13),"",('Tab4-Adol-KABP-2006'!LE13))</f>
        <v/>
      </c>
      <c r="LF13" s="355" t="str">
        <f>IF(ISBLANK('Tab4-Adol-KABP-2006'!LF13),"",('Tab4-Adol-KABP-2006'!LF13))</f>
        <v/>
      </c>
      <c r="LG13" s="355" t="str">
        <f>IF(ISBLANK('Tab4-Adol-KABP-2006'!LG13),"",('Tab4-Adol-KABP-2006'!LG13))</f>
        <v/>
      </c>
      <c r="LH13" s="355" t="str">
        <f>IF(ISBLANK('Tab4-Adol-KABP-2006'!LH13),"",('Tab4-Adol-KABP-2006'!LH13))</f>
        <v/>
      </c>
      <c r="LI13" s="355" t="str">
        <f>IF(ISBLANK('Tab4-Adol-KABP-2006'!LI13),"",('Tab4-Adol-KABP-2006'!LI13))</f>
        <v/>
      </c>
      <c r="LJ13" s="355" t="str">
        <f>IF(ISBLANK('Tab4-Adol-KABP-2006'!LJ13),"",('Tab4-Adol-KABP-2006'!LJ13))</f>
        <v/>
      </c>
      <c r="LK13" s="355" t="str">
        <f>IF(ISBLANK('Tab4-Adol-KABP-2006'!LK13),"",('Tab4-Adol-KABP-2006'!LK13))</f>
        <v/>
      </c>
      <c r="LL13" s="355" t="str">
        <f>IF(ISBLANK('Tab4-Adol-KABP-2006'!LL13),"",('Tab4-Adol-KABP-2006'!LL13))</f>
        <v/>
      </c>
      <c r="LM13" s="355" t="str">
        <f>IF(ISBLANK('Tab4-Adol-KABP-2006'!LM13),"",('Tab4-Adol-KABP-2006'!LM13))</f>
        <v/>
      </c>
      <c r="LN13" s="355" t="str">
        <f>IF(ISBLANK('Tab4-Adol-KABP-2006'!LN13),"",('Tab4-Adol-KABP-2006'!LN13))</f>
        <v/>
      </c>
      <c r="LO13" s="355" t="str">
        <f>IF(ISBLANK('Tab4-Adol-KABP-2006'!LO13),"",('Tab4-Adol-KABP-2006'!LO13))</f>
        <v/>
      </c>
      <c r="LP13" s="355" t="str">
        <f>IF(ISBLANK('Tab4-Adol-KABP-2006'!LP13),"",('Tab4-Adol-KABP-2006'!LP13))</f>
        <v/>
      </c>
      <c r="LQ13" s="355" t="str">
        <f>IF(ISBLANK('Tab4-Adol-KABP-2006'!LQ13),"",('Tab4-Adol-KABP-2006'!LQ13))</f>
        <v/>
      </c>
      <c r="LR13" s="355" t="str">
        <f>IF(ISBLANK('Tab4-Adol-KABP-2006'!LR13),"",('Tab4-Adol-KABP-2006'!LR13))</f>
        <v/>
      </c>
      <c r="LS13" s="355" t="str">
        <f>IF(ISBLANK('Tab4-Adol-KABP-2006'!LS13),"",('Tab4-Adol-KABP-2006'!LS13))</f>
        <v/>
      </c>
      <c r="LT13" s="355" t="str">
        <f>IF(ISBLANK('Tab4-Adol-KABP-2006'!LT13),"",('Tab4-Adol-KABP-2006'!LT13))</f>
        <v/>
      </c>
      <c r="LU13" s="355" t="str">
        <f>IF(ISBLANK('Tab4-Adol-KABP-2006'!LU13),"",('Tab4-Adol-KABP-2006'!LU13))</f>
        <v/>
      </c>
      <c r="LV13" s="355" t="str">
        <f>IF(ISBLANK('Tab4-Adol-KABP-2006'!LV13),"",('Tab4-Adol-KABP-2006'!LV13))</f>
        <v/>
      </c>
      <c r="LW13" s="355" t="str">
        <f>IF(ISBLANK('Tab4-Adol-KABP-2006'!LW13),"",('Tab4-Adol-KABP-2006'!LW13))</f>
        <v/>
      </c>
      <c r="LX13" s="355" t="str">
        <f>IF(ISBLANK('Tab4-Adol-KABP-2006'!LX13),"",('Tab4-Adol-KABP-2006'!LX13))</f>
        <v/>
      </c>
      <c r="LY13" s="355" t="str">
        <f>IF(ISBLANK('Tab4-Adol-KABP-2006'!LY13),"",('Tab4-Adol-KABP-2006'!LY13))</f>
        <v/>
      </c>
      <c r="LZ13" s="355" t="str">
        <f>IF(ISBLANK('Tab4-Adol-KABP-2006'!LZ13),"",('Tab4-Adol-KABP-2006'!LZ13))</f>
        <v/>
      </c>
      <c r="MA13" s="355" t="str">
        <f>IF(ISBLANK('Tab4-Adol-KABP-2006'!MA13),"",('Tab4-Adol-KABP-2006'!MA13))</f>
        <v/>
      </c>
    </row>
    <row r="14" spans="1:339" x14ac:dyDescent="0.2">
      <c r="A14" s="310" t="s">
        <v>204</v>
      </c>
      <c r="B14" s="172">
        <v>0</v>
      </c>
      <c r="C14" s="172">
        <v>0</v>
      </c>
      <c r="D14" s="172" t="s">
        <v>335</v>
      </c>
      <c r="E14" s="172">
        <v>1</v>
      </c>
      <c r="F14" s="173"/>
      <c r="G14" s="218" t="s">
        <v>96</v>
      </c>
      <c r="H14" s="348">
        <f>IF(ISBLANK('Tab4-Adol-KABP-2006'!H14), "",('Tab4-Adol-KABP-2006'!H14))</f>
        <v>2012</v>
      </c>
      <c r="I14" s="349">
        <f>IF(ISBLANK('Tab4-Adol-KABP-2006'!I14), "",('Tab4-Adol-KABP-2006'!I14))</f>
        <v>2012</v>
      </c>
      <c r="J14" s="414">
        <f>IF(ISBLANK('Tab4-Adol-KABP-2006'!J14), "",('Tab4-Adol-KABP-2006'!J14))</f>
        <v>14</v>
      </c>
      <c r="K14" s="414">
        <f>IF(ISBLANK('Tab4-Adol-KABP-2006'!K14), "",('Tab4-Adol-KABP-2006'!K14))</f>
        <v>25.4</v>
      </c>
      <c r="L14" s="414">
        <f>IF(ISBLANK('Tab4-Adol-KABP-2006'!L14), "",('Tab4-Adol-KABP-2006'!L14))</f>
        <v>19.5</v>
      </c>
      <c r="M14" s="414">
        <f>IF(ISBLANK('Tab4-Adol-KABP-2006'!M14), "",('Tab4-Adol-KABP-2006'!M14))</f>
        <v>18.3</v>
      </c>
      <c r="N14" s="414">
        <f>IF(ISBLANK('Tab4-Adol-KABP-2006'!N14), "",('Tab4-Adol-KABP-2006'!N14))</f>
        <v>30.2</v>
      </c>
      <c r="O14" s="415">
        <f>IF(ISBLANK('Tab4-Adol-KABP-2006'!O14), "",('Tab4-Adol-KABP-2006'!O14))</f>
        <v>24</v>
      </c>
      <c r="P14" s="348">
        <f>IF(ISBLANK('Tab4-Adol-KABP-2006'!P14), "",('Tab4-Adol-KABP-2006'!P14))</f>
        <v>2012</v>
      </c>
      <c r="Q14" s="349">
        <f>IF(ISBLANK('Tab4-Adol-KABP-2006'!Q14), "",('Tab4-Adol-KABP-2006'!Q14))</f>
        <v>2012</v>
      </c>
      <c r="R14" s="414">
        <f>IF(ISBLANK('Tab4-Adol-KABP-2006'!R14), "",('Tab4-Adol-KABP-2006'!R14))</f>
        <v>0</v>
      </c>
      <c r="S14" s="414">
        <f>IF(ISBLANK('Tab4-Adol-KABP-2006'!S14), "",('Tab4-Adol-KABP-2006'!S14))</f>
        <v>0.1</v>
      </c>
      <c r="T14" s="414">
        <f>IF(ISBLANK('Tab4-Adol-KABP-2006'!T14), "",('Tab4-Adol-KABP-2006'!T14))</f>
        <v>0.1</v>
      </c>
      <c r="U14" s="414">
        <f>IF(ISBLANK('Tab4-Adol-KABP-2006'!U14), "",('Tab4-Adol-KABP-2006'!U14))</f>
        <v>2.2000000000000002</v>
      </c>
      <c r="V14" s="414">
        <f>IF(ISBLANK('Tab4-Adol-KABP-2006'!V14), "",('Tab4-Adol-KABP-2006'!V14))</f>
        <v>2</v>
      </c>
      <c r="W14" s="415">
        <f>IF(ISBLANK('Tab4-Adol-KABP-2006'!W14), "",('Tab4-Adol-KABP-2006'!W14))</f>
        <v>2.1</v>
      </c>
      <c r="X14" s="348">
        <f>IF(ISBLANK('Tab4-Adol-KABP-2006'!X14), "",('Tab4-Adol-KABP-2006'!X14))</f>
        <v>2012</v>
      </c>
      <c r="Y14" s="349">
        <f>IF(ISBLANK('Tab4-Adol-KABP-2006'!Y14), "",('Tab4-Adol-KABP-2006'!Y14))</f>
        <v>2012</v>
      </c>
      <c r="Z14" s="414">
        <f>IF(ISBLANK('Tab4-Adol-KABP-2006'!Z14), "",('Tab4-Adol-KABP-2006'!Z14))</f>
        <v>0</v>
      </c>
      <c r="AA14" s="414">
        <f>IF(ISBLANK('Tab4-Adol-KABP-2006'!AA14), "",('Tab4-Adol-KABP-2006'!AA14))</f>
        <v>0.7</v>
      </c>
      <c r="AB14" s="414">
        <f>IF(ISBLANK('Tab4-Adol-KABP-2006'!AB14), "",('Tab4-Adol-KABP-2006'!AB14))</f>
        <v>0.4</v>
      </c>
      <c r="AC14" s="414">
        <f>IF(ISBLANK('Tab4-Adol-KABP-2006'!AC14), "",('Tab4-Adol-KABP-2006'!AC14))</f>
        <v>7.4</v>
      </c>
      <c r="AD14" s="414">
        <f>IF(ISBLANK('Tab4-Adol-KABP-2006'!AD14), "",('Tab4-Adol-KABP-2006'!AD14))</f>
        <v>24.1</v>
      </c>
      <c r="AE14" s="415">
        <f>IF(ISBLANK('Tab4-Adol-KABP-2006'!AE14), "",('Tab4-Adol-KABP-2006'!AE14))</f>
        <v>15.4</v>
      </c>
      <c r="AF14" s="348">
        <f>IF(ISBLANK('Tab4-Adol-KABP-2006'!AF14), "",('Tab4-Adol-KABP-2006'!AF14))</f>
        <v>2012</v>
      </c>
      <c r="AG14" s="349">
        <f>IF(ISBLANK('Tab4-Adol-KABP-2006'!AG14), "",('Tab4-Adol-KABP-2006'!AG14))</f>
        <v>2012</v>
      </c>
      <c r="AH14" s="414"/>
      <c r="AI14" s="414"/>
      <c r="AJ14" s="414"/>
      <c r="AK14" s="414"/>
      <c r="AL14" s="414">
        <f>IF(ISBLANK('Tab4-Adol-KABP-2006'!AL14), "",('Tab4-Adol-KABP-2006'!AL14))</f>
        <v>72.099999999999994</v>
      </c>
      <c r="AM14" s="415">
        <f>IF(ISBLANK('Tab4-Adol-KABP-2006'!AM14), "",('Tab4-Adol-KABP-2006'!AM14))</f>
        <v>75.7</v>
      </c>
      <c r="AN14" s="348">
        <f>IF(ISBLANK('Tab4-Adol-KABP-2006'!AN14), "",('Tab4-Adol-KABP-2006'!AN14))</f>
        <v>2012</v>
      </c>
      <c r="AO14" s="349">
        <f>IF(ISBLANK('Tab4-Adol-KABP-2006'!AO14), "",('Tab4-Adol-KABP-2006'!AO14))</f>
        <v>2012</v>
      </c>
      <c r="AP14" s="362">
        <f>IF(ISBLANK('Tab4-Adol-KABP-2006'!AP14), "",('Tab4-Adol-KABP-2006'!AP14))</f>
        <v>2.2999999999999998</v>
      </c>
      <c r="AQ14" s="362">
        <f>IF(ISBLANK('Tab4-Adol-KABP-2006'!AQ14), "",('Tab4-Adol-KABP-2006'!AQ14))</f>
        <v>4.3</v>
      </c>
      <c r="AR14" s="362">
        <f>IF(ISBLANK('Tab4-Adol-KABP-2006'!AR14), "",('Tab4-Adol-KABP-2006'!AR14))</f>
        <v>4</v>
      </c>
      <c r="AS14" s="362">
        <f>IF(ISBLANK('Tab4-Adol-KABP-2006'!AS14), "",('Tab4-Adol-KABP-2006'!AS14))</f>
        <v>99.3</v>
      </c>
      <c r="AT14" s="362">
        <f>IF(ISBLANK('Tab4-Adol-KABP-2006'!AT14), "",('Tab4-Adol-KABP-2006'!AT14))</f>
        <v>69.400000000000006</v>
      </c>
      <c r="AU14" s="363">
        <f>IF(ISBLANK('Tab4-Adol-KABP-2006'!AU14), "",('Tab4-Adol-KABP-2006'!AU14))</f>
        <v>76.3</v>
      </c>
      <c r="AV14" s="348">
        <f>IF(ISBLANK('Tab4-Adol-KABP-2006'!AV14), "",('Tab4-Adol-KABP-2006'!AV14))</f>
        <v>2012</v>
      </c>
      <c r="AW14" s="349">
        <f>IF(ISBLANK('Tab4-Adol-KABP-2006'!AW14), "",('Tab4-Adol-KABP-2006'!AW14))</f>
        <v>2012</v>
      </c>
      <c r="AX14" s="414"/>
      <c r="AY14" s="414">
        <f>IF(ISBLANK('Tab4-Adol-KABP-2006'!AY14), "",('Tab4-Adol-KABP-2006'!AY14))</f>
        <v>49.1</v>
      </c>
      <c r="AZ14" s="414">
        <f>IF(ISBLANK('Tab4-Adol-KABP-2006'!AZ14), "",('Tab4-Adol-KABP-2006'!AZ14))</f>
        <v>50.6</v>
      </c>
      <c r="BA14" s="414">
        <f>IF(ISBLANK('Tab4-Adol-KABP-2006'!BA14), "",('Tab4-Adol-KABP-2006'!BA14))</f>
        <v>90.5</v>
      </c>
      <c r="BB14" s="414">
        <f>IF(ISBLANK('Tab4-Adol-KABP-2006'!BB14), "",('Tab4-Adol-KABP-2006'!BB14))</f>
        <v>80.900000000000006</v>
      </c>
      <c r="BC14" s="415">
        <f>IF(ISBLANK('Tab4-Adol-KABP-2006'!BC14), "",('Tab4-Adol-KABP-2006'!BC14))</f>
        <v>83.8</v>
      </c>
      <c r="BD14" s="348">
        <f>IF(ISBLANK('Tab4-Adol-KABP-2006'!BD14), "",('Tab4-Adol-KABP-2006'!BD14))</f>
        <v>2012</v>
      </c>
      <c r="BE14" s="349">
        <f>IF(ISBLANK('Tab4-Adol-KABP-2006'!BE14), "",('Tab4-Adol-KABP-2006'!BE14))</f>
        <v>2012</v>
      </c>
      <c r="BF14" s="414">
        <f>IF(ISBLANK('Tab4-Adol-KABP-2006'!BF14), "",('Tab4-Adol-KABP-2006'!BF14))</f>
        <v>5.5</v>
      </c>
      <c r="BG14" s="414">
        <f>IF(ISBLANK('Tab4-Adol-KABP-2006'!BG14), "",('Tab4-Adol-KABP-2006'!BG14))</f>
        <v>19.100000000000001</v>
      </c>
      <c r="BH14" s="414">
        <f>IF(ISBLANK('Tab4-Adol-KABP-2006'!BH14), "",('Tab4-Adol-KABP-2006'!BH14))</f>
        <v>12</v>
      </c>
      <c r="BI14" s="414">
        <f>IF(ISBLANK('Tab4-Adol-KABP-2006'!BI14), "",('Tab4-Adol-KABP-2006'!BI14))</f>
        <v>0.9</v>
      </c>
      <c r="BJ14" s="414">
        <f>IF(ISBLANK('Tab4-Adol-KABP-2006'!BJ14), "",('Tab4-Adol-KABP-2006'!BJ14))</f>
        <v>1.9</v>
      </c>
      <c r="BK14" s="415">
        <f>IF(ISBLANK('Tab4-Adol-KABP-2006'!BK14), "",('Tab4-Adol-KABP-2006'!BK14))</f>
        <v>1.4</v>
      </c>
      <c r="BL14" s="348">
        <f>IF(ISBLANK('Tab4-Adol-KABP-2006'!BL14), "",('Tab4-Adol-KABP-2006'!BL14))</f>
        <v>2012</v>
      </c>
      <c r="BM14" s="349">
        <f>IF(ISBLANK('Tab4-Adol-KABP-2006'!BM14), "",('Tab4-Adol-KABP-2006'!BM14))</f>
        <v>2012</v>
      </c>
      <c r="BN14" s="414">
        <f>IF(ISBLANK('Tab4-Adol-KABP-2006'!BN14), "",('Tab4-Adol-KABP-2006'!BN14))</f>
        <v>9</v>
      </c>
      <c r="BO14" s="414">
        <f>IF(ISBLANK('Tab4-Adol-KABP-2006'!BO14), "",('Tab4-Adol-KABP-2006'!BO14))</f>
        <v>42.7</v>
      </c>
      <c r="BP14" s="414">
        <f>IF(ISBLANK('Tab4-Adol-KABP-2006'!BP14), "",('Tab4-Adol-KABP-2006'!BP14))</f>
        <v>25.3</v>
      </c>
      <c r="BQ14" s="414">
        <f>IF(ISBLANK('Tab4-Adol-KABP-2006'!BQ14), "",('Tab4-Adol-KABP-2006'!BQ14))</f>
        <v>1.8</v>
      </c>
      <c r="BR14" s="414">
        <f>IF(ISBLANK('Tab4-Adol-KABP-2006'!BR14), "",('Tab4-Adol-KABP-2006'!BR14))</f>
        <v>5.7</v>
      </c>
      <c r="BS14" s="415">
        <f>IF(ISBLANK('Tab4-Adol-KABP-2006'!BS14), "",('Tab4-Adol-KABP-2006'!BS14))</f>
        <v>3.7</v>
      </c>
      <c r="BT14" s="348">
        <f>IF(ISBLANK('Tab4-Adol-KABP-2006'!BT14), "",('Tab4-Adol-KABP-2006'!BT14))</f>
        <v>2012</v>
      </c>
      <c r="BU14" s="349">
        <f>IF(ISBLANK('Tab4-Adol-KABP-2006'!BU14), "",('Tab4-Adol-KABP-2006'!BU14))</f>
        <v>2012</v>
      </c>
      <c r="BV14" s="414">
        <f>IF(ISBLANK('Tab4-Adol-KABP-2006'!BV14), "",('Tab4-Adol-KABP-2006'!BV14))</f>
        <v>95.4</v>
      </c>
      <c r="BW14" s="414">
        <f>IF(ISBLANK('Tab4-Adol-KABP-2006'!BW14), "",('Tab4-Adol-KABP-2006'!BW14))</f>
        <v>90.8</v>
      </c>
      <c r="BX14" s="415">
        <f>IF(ISBLANK('Tab4-Adol-KABP-2006'!BX14), "",('Tab4-Adol-KABP-2006'!BX14))</f>
        <v>93.2</v>
      </c>
      <c r="BY14" s="216">
        <v>255629</v>
      </c>
      <c r="BZ14" s="208">
        <v>291214</v>
      </c>
      <c r="CA14" s="208">
        <v>546843</v>
      </c>
      <c r="CB14" s="208">
        <v>265418</v>
      </c>
      <c r="CC14" s="208">
        <v>295177</v>
      </c>
      <c r="CD14" s="284">
        <v>560595</v>
      </c>
      <c r="CE14" s="282"/>
      <c r="CF14" s="282"/>
      <c r="CG14" s="226">
        <f t="shared" si="0"/>
        <v>255629</v>
      </c>
      <c r="CH14" s="227">
        <f t="shared" si="1"/>
        <v>291214</v>
      </c>
      <c r="CI14" s="227">
        <f t="shared" si="2"/>
        <v>546843</v>
      </c>
      <c r="CJ14" s="227">
        <f t="shared" si="3"/>
        <v>265418</v>
      </c>
      <c r="CK14" s="227">
        <f t="shared" si="4"/>
        <v>295177</v>
      </c>
      <c r="CL14" s="228">
        <f t="shared" si="5"/>
        <v>560595</v>
      </c>
      <c r="CM14" s="282"/>
      <c r="CN14" s="282"/>
      <c r="CO14" s="226">
        <f t="shared" si="6"/>
        <v>255629</v>
      </c>
      <c r="CP14" s="227">
        <f t="shared" si="7"/>
        <v>291214</v>
      </c>
      <c r="CQ14" s="227">
        <f t="shared" si="8"/>
        <v>546843</v>
      </c>
      <c r="CR14" s="227">
        <f t="shared" si="9"/>
        <v>265418</v>
      </c>
      <c r="CS14" s="227">
        <f t="shared" si="10"/>
        <v>295177</v>
      </c>
      <c r="CT14" s="228">
        <f t="shared" si="11"/>
        <v>560595</v>
      </c>
      <c r="CU14" s="282"/>
      <c r="CV14" s="282"/>
      <c r="CW14" s="292">
        <f t="shared" si="12"/>
        <v>255629</v>
      </c>
      <c r="CX14" s="234">
        <f t="shared" si="13"/>
        <v>291214</v>
      </c>
      <c r="CY14" s="234">
        <f t="shared" si="14"/>
        <v>546843</v>
      </c>
      <c r="CZ14" s="234">
        <f t="shared" si="15"/>
        <v>265418</v>
      </c>
      <c r="DA14" s="234">
        <f t="shared" si="16"/>
        <v>295177</v>
      </c>
      <c r="DB14" s="235">
        <f t="shared" si="17"/>
        <v>560595</v>
      </c>
      <c r="DC14" s="282"/>
      <c r="DD14" s="282"/>
      <c r="DE14" s="226" t="str">
        <f t="shared" si="18"/>
        <v>-</v>
      </c>
      <c r="DF14" s="227" t="str">
        <f t="shared" si="19"/>
        <v>-</v>
      </c>
      <c r="DG14" s="227" t="str">
        <f t="shared" si="20"/>
        <v>-</v>
      </c>
      <c r="DH14" s="227" t="str">
        <f t="shared" si="21"/>
        <v>-</v>
      </c>
      <c r="DI14" s="227">
        <f t="shared" si="22"/>
        <v>295177</v>
      </c>
      <c r="DJ14" s="228">
        <f t="shared" si="23"/>
        <v>560595</v>
      </c>
      <c r="DK14" s="282"/>
      <c r="DL14" s="282"/>
      <c r="DM14" s="226">
        <f t="shared" si="24"/>
        <v>255629</v>
      </c>
      <c r="DN14" s="227">
        <f t="shared" si="25"/>
        <v>291214</v>
      </c>
      <c r="DO14" s="227">
        <f t="shared" si="26"/>
        <v>546843</v>
      </c>
      <c r="DP14" s="227">
        <f t="shared" si="27"/>
        <v>265418</v>
      </c>
      <c r="DQ14" s="227">
        <f t="shared" si="28"/>
        <v>295177</v>
      </c>
      <c r="DR14" s="228">
        <f t="shared" si="29"/>
        <v>560595</v>
      </c>
      <c r="DS14" s="282"/>
      <c r="DT14" s="282"/>
      <c r="DU14" s="226" t="str">
        <f t="shared" si="30"/>
        <v>-</v>
      </c>
      <c r="DV14" s="227">
        <f t="shared" si="31"/>
        <v>291214</v>
      </c>
      <c r="DW14" s="227">
        <f t="shared" si="32"/>
        <v>546843</v>
      </c>
      <c r="DX14" s="227">
        <f t="shared" si="33"/>
        <v>265418</v>
      </c>
      <c r="DY14" s="227">
        <f t="shared" si="34"/>
        <v>295177</v>
      </c>
      <c r="DZ14" s="228">
        <f t="shared" si="35"/>
        <v>560595</v>
      </c>
      <c r="EA14" s="282"/>
      <c r="EB14" s="282"/>
      <c r="EC14" s="226">
        <f t="shared" si="36"/>
        <v>255629</v>
      </c>
      <c r="ED14" s="227">
        <f t="shared" si="37"/>
        <v>291214</v>
      </c>
      <c r="EE14" s="227">
        <f t="shared" si="38"/>
        <v>546843</v>
      </c>
      <c r="EF14" s="227">
        <f t="shared" si="39"/>
        <v>265418</v>
      </c>
      <c r="EG14" s="227">
        <f t="shared" si="40"/>
        <v>295177</v>
      </c>
      <c r="EH14" s="228">
        <f t="shared" si="41"/>
        <v>560595</v>
      </c>
      <c r="EI14" s="282"/>
      <c r="EJ14" s="282"/>
      <c r="EK14" s="226">
        <f t="shared" si="42"/>
        <v>255629</v>
      </c>
      <c r="EL14" s="227">
        <f t="shared" si="43"/>
        <v>291214</v>
      </c>
      <c r="EM14" s="227">
        <f t="shared" si="44"/>
        <v>546843</v>
      </c>
      <c r="EN14" s="227">
        <f t="shared" si="45"/>
        <v>265418</v>
      </c>
      <c r="EO14" s="227">
        <f t="shared" si="46"/>
        <v>295177</v>
      </c>
      <c r="EP14" s="228">
        <f t="shared" si="47"/>
        <v>560595</v>
      </c>
      <c r="EQ14" s="282"/>
      <c r="ER14" s="282"/>
      <c r="ES14" s="226">
        <f t="shared" si="48"/>
        <v>265418</v>
      </c>
      <c r="ET14" s="227">
        <f t="shared" si="49"/>
        <v>295177</v>
      </c>
      <c r="EU14" s="228">
        <f t="shared" si="50"/>
        <v>560595</v>
      </c>
      <c r="EV14" s="282"/>
      <c r="EW14" s="282"/>
      <c r="EX14" s="301">
        <f t="shared" si="51"/>
        <v>35788.060000000005</v>
      </c>
      <c r="EY14" s="259">
        <f t="shared" si="52"/>
        <v>73968.356</v>
      </c>
      <c r="EZ14" s="259">
        <f t="shared" si="53"/>
        <v>106634.38500000001</v>
      </c>
      <c r="FA14" s="259">
        <f t="shared" si="54"/>
        <v>48571.493999999999</v>
      </c>
      <c r="FB14" s="259">
        <f t="shared" si="55"/>
        <v>89143.453999999998</v>
      </c>
      <c r="FC14" s="260">
        <f t="shared" si="56"/>
        <v>134542.79999999999</v>
      </c>
      <c r="FD14" s="282"/>
      <c r="FE14" s="282"/>
      <c r="FF14" s="301">
        <f t="shared" si="57"/>
        <v>0</v>
      </c>
      <c r="FG14" s="259">
        <f t="shared" si="58"/>
        <v>291.214</v>
      </c>
      <c r="FH14" s="259">
        <f t="shared" si="59"/>
        <v>546.84299999999996</v>
      </c>
      <c r="FI14" s="259">
        <f t="shared" si="60"/>
        <v>5839.1960000000008</v>
      </c>
      <c r="FJ14" s="259">
        <f t="shared" si="61"/>
        <v>5903.54</v>
      </c>
      <c r="FK14" s="260">
        <f t="shared" si="62"/>
        <v>11772.495000000001</v>
      </c>
      <c r="FL14" s="282"/>
      <c r="FM14" s="282"/>
      <c r="FN14" s="301">
        <f t="shared" si="63"/>
        <v>0</v>
      </c>
      <c r="FO14" s="259">
        <f t="shared" si="64"/>
        <v>2038.4979999999998</v>
      </c>
      <c r="FP14" s="259">
        <f t="shared" si="65"/>
        <v>2187.3719999999998</v>
      </c>
      <c r="FQ14" s="259">
        <f t="shared" si="66"/>
        <v>19640.932000000004</v>
      </c>
      <c r="FR14" s="259">
        <f t="shared" si="67"/>
        <v>71137.657000000007</v>
      </c>
      <c r="FS14" s="260">
        <f t="shared" si="68"/>
        <v>86331.63</v>
      </c>
      <c r="FT14" s="282"/>
      <c r="FU14" s="282"/>
      <c r="FV14" s="301" t="str">
        <f t="shared" si="69"/>
        <v>-</v>
      </c>
      <c r="FW14" s="259" t="str">
        <f t="shared" si="70"/>
        <v>-</v>
      </c>
      <c r="FX14" s="259" t="str">
        <f t="shared" si="71"/>
        <v>-</v>
      </c>
      <c r="FY14" s="259" t="str">
        <f t="shared" si="72"/>
        <v>-</v>
      </c>
      <c r="FZ14" s="259">
        <f t="shared" si="73"/>
        <v>212822.617</v>
      </c>
      <c r="GA14" s="260">
        <f t="shared" si="74"/>
        <v>424370.41499999998</v>
      </c>
      <c r="GB14" s="282"/>
      <c r="GC14" s="282"/>
      <c r="GD14" s="301">
        <f t="shared" si="75"/>
        <v>5879.4669999999996</v>
      </c>
      <c r="GE14" s="259">
        <f t="shared" si="76"/>
        <v>12522.201999999999</v>
      </c>
      <c r="GF14" s="259">
        <f t="shared" si="77"/>
        <v>21873.72</v>
      </c>
      <c r="GG14" s="259">
        <f t="shared" si="78"/>
        <v>263560.07400000002</v>
      </c>
      <c r="GH14" s="259">
        <f t="shared" si="79"/>
        <v>204852.83800000002</v>
      </c>
      <c r="GI14" s="260">
        <f t="shared" si="80"/>
        <v>427733.98499999999</v>
      </c>
      <c r="GJ14" s="282"/>
      <c r="GK14" s="282"/>
      <c r="GL14" s="301" t="str">
        <f t="shared" si="81"/>
        <v>-</v>
      </c>
      <c r="GM14" s="259">
        <f t="shared" si="82"/>
        <v>142986.07399999999</v>
      </c>
      <c r="GN14" s="259">
        <f t="shared" si="83"/>
        <v>276702.55800000002</v>
      </c>
      <c r="GO14" s="259">
        <f t="shared" si="84"/>
        <v>240203.29</v>
      </c>
      <c r="GP14" s="259">
        <f t="shared" si="85"/>
        <v>238798.19300000003</v>
      </c>
      <c r="GQ14" s="260">
        <f t="shared" si="86"/>
        <v>469778.61</v>
      </c>
      <c r="GR14" s="282"/>
      <c r="GS14" s="282"/>
      <c r="GT14" s="301">
        <f t="shared" si="87"/>
        <v>14059.594999999999</v>
      </c>
      <c r="GU14" s="259">
        <f t="shared" si="88"/>
        <v>55621.874000000003</v>
      </c>
      <c r="GV14" s="259">
        <f t="shared" si="89"/>
        <v>65621.16</v>
      </c>
      <c r="GW14" s="259">
        <f t="shared" si="90"/>
        <v>2388.7620000000002</v>
      </c>
      <c r="GX14" s="259">
        <f t="shared" si="91"/>
        <v>5608.3630000000003</v>
      </c>
      <c r="GY14" s="260">
        <f t="shared" si="92"/>
        <v>7848.329999999999</v>
      </c>
      <c r="GZ14" s="282"/>
      <c r="HA14" s="282"/>
      <c r="HB14" s="301">
        <f t="shared" si="93"/>
        <v>23006.61</v>
      </c>
      <c r="HC14" s="259">
        <f t="shared" si="94"/>
        <v>124348.37800000001</v>
      </c>
      <c r="HD14" s="259">
        <f t="shared" si="95"/>
        <v>138351.27900000001</v>
      </c>
      <c r="HE14" s="259">
        <f t="shared" si="96"/>
        <v>4777.5240000000003</v>
      </c>
      <c r="HF14" s="259">
        <f t="shared" si="97"/>
        <v>16825.089</v>
      </c>
      <c r="HG14" s="260">
        <f t="shared" si="98"/>
        <v>20742.015000000003</v>
      </c>
      <c r="HH14" s="282"/>
      <c r="HI14" s="282"/>
      <c r="HJ14" s="301">
        <f t="shared" si="99"/>
        <v>253208.77200000003</v>
      </c>
      <c r="HK14" s="259">
        <f t="shared" si="100"/>
        <v>268020.71599999996</v>
      </c>
      <c r="HL14" s="260">
        <f t="shared" si="101"/>
        <v>522474.54000000004</v>
      </c>
      <c r="HM14" s="428">
        <f t="shared" si="102"/>
        <v>1</v>
      </c>
      <c r="HN14" s="429">
        <f t="shared" si="102"/>
        <v>1</v>
      </c>
      <c r="HO14" s="429">
        <f t="shared" si="102"/>
        <v>1</v>
      </c>
      <c r="HP14" s="429">
        <f t="shared" si="102"/>
        <v>1</v>
      </c>
      <c r="HQ14" s="429">
        <f t="shared" si="102"/>
        <v>1</v>
      </c>
      <c r="HR14" s="430">
        <f t="shared" si="102"/>
        <v>1</v>
      </c>
      <c r="HS14" s="450"/>
      <c r="HT14" s="450"/>
      <c r="HU14" s="428">
        <f t="shared" si="103"/>
        <v>1</v>
      </c>
      <c r="HV14" s="429">
        <f t="shared" si="103"/>
        <v>1</v>
      </c>
      <c r="HW14" s="429">
        <f t="shared" si="103"/>
        <v>1</v>
      </c>
      <c r="HX14" s="429">
        <f t="shared" si="103"/>
        <v>1</v>
      </c>
      <c r="HY14" s="429">
        <f t="shared" si="103"/>
        <v>1</v>
      </c>
      <c r="HZ14" s="430">
        <f t="shared" si="103"/>
        <v>1</v>
      </c>
      <c r="IA14" s="450"/>
      <c r="IB14" s="450"/>
      <c r="IC14" s="428">
        <f t="shared" si="104"/>
        <v>1</v>
      </c>
      <c r="ID14" s="429">
        <f t="shared" si="104"/>
        <v>1</v>
      </c>
      <c r="IE14" s="429">
        <f t="shared" si="104"/>
        <v>1</v>
      </c>
      <c r="IF14" s="429">
        <f t="shared" si="104"/>
        <v>1</v>
      </c>
      <c r="IG14" s="429">
        <f t="shared" si="104"/>
        <v>1</v>
      </c>
      <c r="IH14" s="430">
        <f t="shared" si="104"/>
        <v>1</v>
      </c>
      <c r="II14" s="450"/>
      <c r="IJ14" s="450"/>
      <c r="IK14" s="428" t="str">
        <f t="shared" si="105"/>
        <v>-</v>
      </c>
      <c r="IL14" s="429" t="str">
        <f t="shared" si="105"/>
        <v>-</v>
      </c>
      <c r="IM14" s="429" t="str">
        <f t="shared" si="105"/>
        <v>-</v>
      </c>
      <c r="IN14" s="429" t="str">
        <f t="shared" si="105"/>
        <v>-</v>
      </c>
      <c r="IO14" s="429">
        <f t="shared" si="105"/>
        <v>1</v>
      </c>
      <c r="IP14" s="430">
        <f t="shared" si="105"/>
        <v>1</v>
      </c>
      <c r="IQ14" s="450"/>
      <c r="IR14" s="450"/>
      <c r="IS14" s="428">
        <f t="shared" si="106"/>
        <v>1</v>
      </c>
      <c r="IT14" s="429">
        <f t="shared" si="106"/>
        <v>1</v>
      </c>
      <c r="IU14" s="429">
        <f t="shared" si="106"/>
        <v>1</v>
      </c>
      <c r="IV14" s="429">
        <f t="shared" si="106"/>
        <v>1</v>
      </c>
      <c r="IW14" s="429">
        <f t="shared" si="106"/>
        <v>1</v>
      </c>
      <c r="IX14" s="430">
        <f t="shared" si="106"/>
        <v>1</v>
      </c>
      <c r="IY14" s="450"/>
      <c r="IZ14" s="450"/>
      <c r="JA14" s="428" t="str">
        <f t="shared" si="107"/>
        <v>-</v>
      </c>
      <c r="JB14" s="429">
        <f t="shared" si="107"/>
        <v>1</v>
      </c>
      <c r="JC14" s="429">
        <f t="shared" si="107"/>
        <v>1</v>
      </c>
      <c r="JD14" s="429">
        <f t="shared" si="107"/>
        <v>1</v>
      </c>
      <c r="JE14" s="429">
        <f t="shared" si="107"/>
        <v>1</v>
      </c>
      <c r="JF14" s="430">
        <f t="shared" si="107"/>
        <v>1</v>
      </c>
      <c r="JG14" s="450"/>
      <c r="JH14" s="450"/>
      <c r="JI14" s="428">
        <f t="shared" si="108"/>
        <v>1</v>
      </c>
      <c r="JJ14" s="429">
        <f t="shared" si="108"/>
        <v>1</v>
      </c>
      <c r="JK14" s="429">
        <f t="shared" si="108"/>
        <v>1</v>
      </c>
      <c r="JL14" s="429">
        <f t="shared" si="108"/>
        <v>1</v>
      </c>
      <c r="JM14" s="429">
        <f t="shared" si="108"/>
        <v>1</v>
      </c>
      <c r="JN14" s="430">
        <f t="shared" si="108"/>
        <v>1</v>
      </c>
      <c r="JO14" s="450"/>
      <c r="JP14" s="450"/>
      <c r="JQ14" s="428">
        <f t="shared" si="109"/>
        <v>1</v>
      </c>
      <c r="JR14" s="429">
        <f t="shared" si="109"/>
        <v>1</v>
      </c>
      <c r="JS14" s="429">
        <f t="shared" si="109"/>
        <v>1</v>
      </c>
      <c r="JT14" s="429">
        <f t="shared" si="109"/>
        <v>1</v>
      </c>
      <c r="JU14" s="429">
        <f t="shared" si="109"/>
        <v>1</v>
      </c>
      <c r="JV14" s="430">
        <f t="shared" si="109"/>
        <v>1</v>
      </c>
      <c r="JW14" s="450"/>
      <c r="JX14" s="450"/>
      <c r="JY14" s="428">
        <f t="shared" si="110"/>
        <v>1</v>
      </c>
      <c r="JZ14" s="429">
        <f t="shared" si="110"/>
        <v>1</v>
      </c>
      <c r="KA14" s="430">
        <f t="shared" si="110"/>
        <v>1</v>
      </c>
      <c r="KB14" s="172"/>
      <c r="KC14" s="355" t="str">
        <f>IF(ISBLANK('Tab4-Adol-KABP-2006'!KC14),"",('Tab4-Adol-KABP-2006'!KC14))</f>
        <v/>
      </c>
      <c r="KD14" s="355" t="str">
        <f>IF(ISBLANK('Tab4-Adol-KABP-2006'!KD14),"",('Tab4-Adol-KABP-2006'!KD14))</f>
        <v/>
      </c>
      <c r="KE14" s="355" t="str">
        <f>IF(ISBLANK('Tab4-Adol-KABP-2006'!KE14),"",('Tab4-Adol-KABP-2006'!KE14))</f>
        <v/>
      </c>
      <c r="KF14" s="355" t="str">
        <f>IF(ISBLANK('Tab4-Adol-KABP-2006'!KF14),"",('Tab4-Adol-KABP-2006'!KF14))</f>
        <v/>
      </c>
      <c r="KG14" s="355" t="str">
        <f>IF(ISBLANK('Tab4-Adol-KABP-2006'!KG14),"",('Tab4-Adol-KABP-2006'!KG14))</f>
        <v/>
      </c>
      <c r="KH14" s="355" t="str">
        <f>IF(ISBLANK('Tab4-Adol-KABP-2006'!KH14),"",('Tab4-Adol-KABP-2006'!KH14))</f>
        <v/>
      </c>
      <c r="KI14" s="355" t="str">
        <f>IF(ISBLANK('Tab4-Adol-KABP-2006'!KI14),"",('Tab4-Adol-KABP-2006'!KI14))</f>
        <v/>
      </c>
      <c r="KJ14" s="355" t="str">
        <f>IF(ISBLANK('Tab4-Adol-KABP-2006'!KJ14),"",('Tab4-Adol-KABP-2006'!KJ14))</f>
        <v/>
      </c>
      <c r="KK14" s="355" t="str">
        <f>IF(ISBLANK('Tab4-Adol-KABP-2006'!KK14),"",('Tab4-Adol-KABP-2006'!KK14))</f>
        <v/>
      </c>
      <c r="KL14" s="355" t="str">
        <f>IF(ISBLANK('Tab4-Adol-KABP-2006'!KL14),"",('Tab4-Adol-KABP-2006'!KL14))</f>
        <v/>
      </c>
      <c r="KM14" s="355" t="str">
        <f>IF(ISBLANK('Tab4-Adol-KABP-2006'!KM14),"",('Tab4-Adol-KABP-2006'!KM14))</f>
        <v/>
      </c>
      <c r="KN14" s="355" t="str">
        <f>IF(ISBLANK('Tab4-Adol-KABP-2006'!KN14),"",('Tab4-Adol-KABP-2006'!KN14))</f>
        <v/>
      </c>
      <c r="KO14" s="355" t="str">
        <f>IF(ISBLANK('Tab4-Adol-KABP-2006'!KO14),"",('Tab4-Adol-KABP-2006'!KO14))</f>
        <v/>
      </c>
      <c r="KP14" s="355" t="str">
        <f>IF(ISBLANK('Tab4-Adol-KABP-2006'!KP14),"",('Tab4-Adol-KABP-2006'!KP14))</f>
        <v/>
      </c>
      <c r="KQ14" s="355" t="str">
        <f>IF(ISBLANK('Tab4-Adol-KABP-2006'!KQ14),"",('Tab4-Adol-KABP-2006'!KQ14))</f>
        <v/>
      </c>
      <c r="KR14" s="355" t="str">
        <f>IF(ISBLANK('Tab4-Adol-KABP-2006'!KR14),"",('Tab4-Adol-KABP-2006'!KR14))</f>
        <v/>
      </c>
      <c r="KS14" s="355" t="str">
        <f>IF(ISBLANK('Tab4-Adol-KABP-2006'!KS14),"",('Tab4-Adol-KABP-2006'!KS14))</f>
        <v/>
      </c>
      <c r="KT14" s="355" t="str">
        <f>IF(ISBLANK('Tab4-Adol-KABP-2006'!KT14),"",('Tab4-Adol-KABP-2006'!KT14))</f>
        <v/>
      </c>
      <c r="KU14" s="355" t="str">
        <f>IF(ISBLANK('Tab4-Adol-KABP-2006'!KU14),"",('Tab4-Adol-KABP-2006'!KU14))</f>
        <v/>
      </c>
      <c r="KV14" s="355" t="str">
        <f>IF(ISBLANK('Tab4-Adol-KABP-2006'!KV14),"",('Tab4-Adol-KABP-2006'!KV14))</f>
        <v/>
      </c>
      <c r="KW14" s="355" t="str">
        <f>IF(ISBLANK('Tab4-Adol-KABP-2006'!KW14),"",('Tab4-Adol-KABP-2006'!KW14))</f>
        <v/>
      </c>
      <c r="KX14" s="355" t="str">
        <f>IF(ISBLANK('Tab4-Adol-KABP-2006'!KX14),"",('Tab4-Adol-KABP-2006'!KX14))</f>
        <v>Based on small denominators</v>
      </c>
      <c r="KY14" s="355" t="str">
        <f>IF(ISBLANK('Tab4-Adol-KABP-2006'!KY14),"",('Tab4-Adol-KABP-2006'!KY14))</f>
        <v/>
      </c>
      <c r="KZ14" s="355" t="str">
        <f>IF(ISBLANK('Tab4-Adol-KABP-2006'!KZ14),"",('Tab4-Adol-KABP-2006'!KZ14))</f>
        <v/>
      </c>
      <c r="LA14" s="355" t="str">
        <f>IF(ISBLANK('Tab4-Adol-KABP-2006'!LA14),"",('Tab4-Adol-KABP-2006'!LA14))</f>
        <v/>
      </c>
      <c r="LB14" s="355" t="str">
        <f>IF(ISBLANK('Tab4-Adol-KABP-2006'!LB14),"",('Tab4-Adol-KABP-2006'!LB14))</f>
        <v/>
      </c>
      <c r="LC14" s="355" t="str">
        <f>IF(ISBLANK('Tab4-Adol-KABP-2006'!LC14),"",('Tab4-Adol-KABP-2006'!LC14))</f>
        <v/>
      </c>
      <c r="LD14" s="355" t="str">
        <f>IF(ISBLANK('Tab4-Adol-KABP-2006'!LD14),"",('Tab4-Adol-KABP-2006'!LD14))</f>
        <v/>
      </c>
      <c r="LE14" s="355" t="str">
        <f>IF(ISBLANK('Tab4-Adol-KABP-2006'!LE14),"",('Tab4-Adol-KABP-2006'!LE14))</f>
        <v/>
      </c>
      <c r="LF14" s="355" t="str">
        <f>IF(ISBLANK('Tab4-Adol-KABP-2006'!LF14),"",('Tab4-Adol-KABP-2006'!LF14))</f>
        <v/>
      </c>
      <c r="LG14" s="355" t="str">
        <f>IF(ISBLANK('Tab4-Adol-KABP-2006'!LG14),"",('Tab4-Adol-KABP-2006'!LG14))</f>
        <v/>
      </c>
      <c r="LH14" s="355" t="str">
        <f>IF(ISBLANK('Tab4-Adol-KABP-2006'!LH14),"",('Tab4-Adol-KABP-2006'!LH14))</f>
        <v>Based on small denominators</v>
      </c>
      <c r="LI14" s="355" t="str">
        <f>IF(ISBLANK('Tab4-Adol-KABP-2006'!LI14),"",('Tab4-Adol-KABP-2006'!LI14))</f>
        <v>Based on small denominators</v>
      </c>
      <c r="LJ14" s="355" t="str">
        <f>IF(ISBLANK('Tab4-Adol-KABP-2006'!LJ14),"",('Tab4-Adol-KABP-2006'!LJ14))</f>
        <v/>
      </c>
      <c r="LK14" s="355" t="str">
        <f>IF(ISBLANK('Tab4-Adol-KABP-2006'!LK14),"",('Tab4-Adol-KABP-2006'!LK14))</f>
        <v/>
      </c>
      <c r="LL14" s="355" t="str">
        <f>IF(ISBLANK('Tab4-Adol-KABP-2006'!LL14),"",('Tab4-Adol-KABP-2006'!LL14))</f>
        <v/>
      </c>
      <c r="LM14" s="355" t="str">
        <f>IF(ISBLANK('Tab4-Adol-KABP-2006'!LM14),"",('Tab4-Adol-KABP-2006'!LM14))</f>
        <v/>
      </c>
      <c r="LN14" s="355" t="str">
        <f>IF(ISBLANK('Tab4-Adol-KABP-2006'!LN14),"",('Tab4-Adol-KABP-2006'!LN14))</f>
        <v/>
      </c>
      <c r="LO14" s="355" t="str">
        <f>IF(ISBLANK('Tab4-Adol-KABP-2006'!LO14),"",('Tab4-Adol-KABP-2006'!LO14))</f>
        <v/>
      </c>
      <c r="LP14" s="355" t="str">
        <f>IF(ISBLANK('Tab4-Adol-KABP-2006'!LP14),"",('Tab4-Adol-KABP-2006'!LP14))</f>
        <v/>
      </c>
      <c r="LQ14" s="355" t="str">
        <f>IF(ISBLANK('Tab4-Adol-KABP-2006'!LQ14),"",('Tab4-Adol-KABP-2006'!LQ14))</f>
        <v/>
      </c>
      <c r="LR14" s="355" t="str">
        <f>IF(ISBLANK('Tab4-Adol-KABP-2006'!LR14),"",('Tab4-Adol-KABP-2006'!LR14))</f>
        <v/>
      </c>
      <c r="LS14" s="355" t="str">
        <f>IF(ISBLANK('Tab4-Adol-KABP-2006'!LS14),"",('Tab4-Adol-KABP-2006'!LS14))</f>
        <v/>
      </c>
      <c r="LT14" s="355" t="str">
        <f>IF(ISBLANK('Tab4-Adol-KABP-2006'!LT14),"",('Tab4-Adol-KABP-2006'!LT14))</f>
        <v/>
      </c>
      <c r="LU14" s="355" t="str">
        <f>IF(ISBLANK('Tab4-Adol-KABP-2006'!LU14),"",('Tab4-Adol-KABP-2006'!LU14))</f>
        <v/>
      </c>
      <c r="LV14" s="355" t="str">
        <f>IF(ISBLANK('Tab4-Adol-KABP-2006'!LV14),"",('Tab4-Adol-KABP-2006'!LV14))</f>
        <v/>
      </c>
      <c r="LW14" s="355" t="str">
        <f>IF(ISBLANK('Tab4-Adol-KABP-2006'!LW14),"",('Tab4-Adol-KABP-2006'!LW14))</f>
        <v/>
      </c>
      <c r="LX14" s="355" t="str">
        <f>IF(ISBLANK('Tab4-Adol-KABP-2006'!LX14),"",('Tab4-Adol-KABP-2006'!LX14))</f>
        <v/>
      </c>
      <c r="LY14" s="355" t="str">
        <f>IF(ISBLANK('Tab4-Adol-KABP-2006'!LY14),"",('Tab4-Adol-KABP-2006'!LY14))</f>
        <v/>
      </c>
      <c r="LZ14" s="355" t="str">
        <f>IF(ISBLANK('Tab4-Adol-KABP-2006'!LZ14),"",('Tab4-Adol-KABP-2006'!LZ14))</f>
        <v/>
      </c>
      <c r="MA14" s="355" t="str">
        <f>IF(ISBLANK('Tab4-Adol-KABP-2006'!MA14),"",('Tab4-Adol-KABP-2006'!MA14))</f>
        <v/>
      </c>
    </row>
    <row r="15" spans="1:339" x14ac:dyDescent="0.2">
      <c r="A15" s="310" t="s">
        <v>204</v>
      </c>
      <c r="B15" s="172">
        <v>0</v>
      </c>
      <c r="C15" s="172">
        <v>0</v>
      </c>
      <c r="D15" s="172" t="s">
        <v>315</v>
      </c>
      <c r="E15" s="172"/>
      <c r="F15" s="173"/>
      <c r="G15" s="218" t="s">
        <v>119</v>
      </c>
      <c r="H15" s="348">
        <f>IF(ISBLANK('Tab4-Adol-KABP-2006'!H15), "",('Tab4-Adol-KABP-2006'!H15))</f>
        <v>2013</v>
      </c>
      <c r="I15" s="349">
        <f>IF(ISBLANK('Tab4-Adol-KABP-2006'!I15), "",('Tab4-Adol-KABP-2006'!I15))</f>
        <v>2013</v>
      </c>
      <c r="J15" s="414">
        <f>IF(ISBLANK('Tab4-Adol-KABP-2006'!J15), "",('Tab4-Adol-KABP-2006'!J15))</f>
        <v>42.3</v>
      </c>
      <c r="K15" s="414">
        <f>IF(ISBLANK('Tab4-Adol-KABP-2006'!K15), "",('Tab4-Adol-KABP-2006'!K15))</f>
        <v>52.8</v>
      </c>
      <c r="L15" s="414">
        <f>IF(ISBLANK('Tab4-Adol-KABP-2006'!L15), "",('Tab4-Adol-KABP-2006'!L15))</f>
        <v>47.7</v>
      </c>
      <c r="M15" s="414">
        <f>IF(ISBLANK('Tab4-Adol-KABP-2006'!M15), "",('Tab4-Adol-KABP-2006'!M15))</f>
        <v>35.200000000000003</v>
      </c>
      <c r="N15" s="414">
        <f>IF(ISBLANK('Tab4-Adol-KABP-2006'!N15), "",('Tab4-Adol-KABP-2006'!N15))</f>
        <v>38.799999999999997</v>
      </c>
      <c r="O15" s="415">
        <f>IF(ISBLANK('Tab4-Adol-KABP-2006'!O15), "",('Tab4-Adol-KABP-2006'!O15))</f>
        <v>36.9</v>
      </c>
      <c r="P15" s="348" t="str">
        <f>IF(ISBLANK('Tab4-Adol-KABP-2006'!P15), "",('Tab4-Adol-KABP-2006'!P15))</f>
        <v/>
      </c>
      <c r="Q15" s="349" t="str">
        <f>IF(ISBLANK('Tab4-Adol-KABP-2006'!Q15), "",('Tab4-Adol-KABP-2006'!Q15))</f>
        <v/>
      </c>
      <c r="R15" s="414"/>
      <c r="S15" s="414"/>
      <c r="T15" s="414"/>
      <c r="U15" s="414"/>
      <c r="V15" s="414"/>
      <c r="W15" s="415"/>
      <c r="X15" s="348">
        <f>IF(ISBLANK('Tab4-Adol-KABP-2006'!X15), "",('Tab4-Adol-KABP-2006'!X15))</f>
        <v>2013</v>
      </c>
      <c r="Y15" s="349">
        <f>IF(ISBLANK('Tab4-Adol-KABP-2006'!Y15), "",('Tab4-Adol-KABP-2006'!Y15))</f>
        <v>2013</v>
      </c>
      <c r="Z15" s="414">
        <f>IF(ISBLANK('Tab4-Adol-KABP-2006'!Z15), "",('Tab4-Adol-KABP-2006'!Z15))</f>
        <v>0.3</v>
      </c>
      <c r="AA15" s="414">
        <f>IF(ISBLANK('Tab4-Adol-KABP-2006'!AA15), "",('Tab4-Adol-KABP-2006'!AA15))</f>
        <v>1.2</v>
      </c>
      <c r="AB15" s="414">
        <f>IF(ISBLANK('Tab4-Adol-KABP-2006'!AB15), "",('Tab4-Adol-KABP-2006'!AB15))</f>
        <v>0.8</v>
      </c>
      <c r="AC15" s="414">
        <f>IF(ISBLANK('Tab4-Adol-KABP-2006'!AC15), "",('Tab4-Adol-KABP-2006'!AC15))</f>
        <v>11.1</v>
      </c>
      <c r="AD15" s="414">
        <f>IF(ISBLANK('Tab4-Adol-KABP-2006'!AD15), "",('Tab4-Adol-KABP-2006'!AD15))</f>
        <v>34.200000000000003</v>
      </c>
      <c r="AE15" s="415">
        <f>IF(ISBLANK('Tab4-Adol-KABP-2006'!AE15), "",('Tab4-Adol-KABP-2006'!AE15))</f>
        <v>22.4</v>
      </c>
      <c r="AF15" s="348">
        <f>IF(ISBLANK('Tab4-Adol-KABP-2006'!AF15), "",('Tab4-Adol-KABP-2006'!AF15))</f>
        <v>2013</v>
      </c>
      <c r="AG15" s="349">
        <f>IF(ISBLANK('Tab4-Adol-KABP-2006'!AG15), "",('Tab4-Adol-KABP-2006'!AG15))</f>
        <v>2013</v>
      </c>
      <c r="AH15" s="414"/>
      <c r="AI15" s="414"/>
      <c r="AJ15" s="414"/>
      <c r="AK15" s="414">
        <f>IF(ISBLANK('Tab4-Adol-KABP-2006'!AK15), "",('Tab4-Adol-KABP-2006'!AK15))</f>
        <v>64.400000000000006</v>
      </c>
      <c r="AL15" s="414">
        <f>IF(ISBLANK('Tab4-Adol-KABP-2006'!AL15), "",('Tab4-Adol-KABP-2006'!AL15))</f>
        <v>65</v>
      </c>
      <c r="AM15" s="415">
        <f>IF(ISBLANK('Tab4-Adol-KABP-2006'!AM15), "",('Tab4-Adol-KABP-2006'!AM15))</f>
        <v>64.900000000000006</v>
      </c>
      <c r="AN15" s="348">
        <f>IF(ISBLANK('Tab4-Adol-KABP-2006'!AN15), "",('Tab4-Adol-KABP-2006'!AN15))</f>
        <v>2013</v>
      </c>
      <c r="AO15" s="349">
        <f>IF(ISBLANK('Tab4-Adol-KABP-2006'!AO15), "",('Tab4-Adol-KABP-2006'!AO15))</f>
        <v>2013</v>
      </c>
      <c r="AP15" s="362">
        <f>IF(ISBLANK('Tab4-Adol-KABP-2006'!AP15), "",('Tab4-Adol-KABP-2006'!AP15))</f>
        <v>9.4</v>
      </c>
      <c r="AQ15" s="362">
        <f>IF(ISBLANK('Tab4-Adol-KABP-2006'!AQ15), "",('Tab4-Adol-KABP-2006'!AQ15))</f>
        <v>43.8</v>
      </c>
      <c r="AR15" s="362">
        <f>IF(ISBLANK('Tab4-Adol-KABP-2006'!AR15), "",('Tab4-Adol-KABP-2006'!AR15))</f>
        <v>27.1</v>
      </c>
      <c r="AS15" s="362">
        <f>IF(ISBLANK('Tab4-Adol-KABP-2006'!AS15), "",('Tab4-Adol-KABP-2006'!AS15))</f>
        <v>30.7</v>
      </c>
      <c r="AT15" s="362">
        <f>IF(ISBLANK('Tab4-Adol-KABP-2006'!AT15), "",('Tab4-Adol-KABP-2006'!AT15))</f>
        <v>88.2</v>
      </c>
      <c r="AU15" s="363">
        <f>IF(ISBLANK('Tab4-Adol-KABP-2006'!AU15), "",('Tab4-Adol-KABP-2006'!AU15))</f>
        <v>58.8</v>
      </c>
      <c r="AV15" s="348">
        <f>IF(ISBLANK('Tab4-Adol-KABP-2006'!AV15), "",('Tab4-Adol-KABP-2006'!AV15))</f>
        <v>2013</v>
      </c>
      <c r="AW15" s="349">
        <f>IF(ISBLANK('Tab4-Adol-KABP-2006'!AW15), "",('Tab4-Adol-KABP-2006'!AW15))</f>
        <v>2013</v>
      </c>
      <c r="AX15" s="414">
        <f>IF(ISBLANK('Tab4-Adol-KABP-2006'!AX15), "",('Tab4-Adol-KABP-2006'!AX15))</f>
        <v>61.1</v>
      </c>
      <c r="AY15" s="414">
        <f>IF(ISBLANK('Tab4-Adol-KABP-2006'!AY15), "",('Tab4-Adol-KABP-2006'!AY15))</f>
        <v>62.4</v>
      </c>
      <c r="AZ15" s="414">
        <f>IF(ISBLANK('Tab4-Adol-KABP-2006'!AZ15), "",('Tab4-Adol-KABP-2006'!AZ15))</f>
        <v>62.2</v>
      </c>
      <c r="BA15" s="414">
        <f>IF(ISBLANK('Tab4-Adol-KABP-2006'!BA15), "",('Tab4-Adol-KABP-2006'!BA15))</f>
        <v>79.3</v>
      </c>
      <c r="BB15" s="414">
        <f>IF(ISBLANK('Tab4-Adol-KABP-2006'!BB15), "",('Tab4-Adol-KABP-2006'!BB15))</f>
        <v>59.8</v>
      </c>
      <c r="BC15" s="415">
        <f>IF(ISBLANK('Tab4-Adol-KABP-2006'!BC15), "",('Tab4-Adol-KABP-2006'!BC15))</f>
        <v>65.099999999999994</v>
      </c>
      <c r="BD15" s="348">
        <f>IF(ISBLANK('Tab4-Adol-KABP-2006'!BD15), "",('Tab4-Adol-KABP-2006'!BD15))</f>
        <v>2013</v>
      </c>
      <c r="BE15" s="349">
        <f>IF(ISBLANK('Tab4-Adol-KABP-2006'!BE15), "",('Tab4-Adol-KABP-2006'!BE15))</f>
        <v>2013</v>
      </c>
      <c r="BF15" s="414">
        <f>IF(ISBLANK('Tab4-Adol-KABP-2006'!BF15), "",('Tab4-Adol-KABP-2006'!BF15))</f>
        <v>0.4</v>
      </c>
      <c r="BG15" s="414">
        <f>IF(ISBLANK('Tab4-Adol-KABP-2006'!BG15), "",('Tab4-Adol-KABP-2006'!BG15))</f>
        <v>0</v>
      </c>
      <c r="BH15" s="414">
        <f>IF(ISBLANK('Tab4-Adol-KABP-2006'!BH15), "",('Tab4-Adol-KABP-2006'!BH15))</f>
        <v>0.2</v>
      </c>
      <c r="BI15" s="414">
        <f>IF(ISBLANK('Tab4-Adol-KABP-2006'!BI15), "",('Tab4-Adol-KABP-2006'!BI15))</f>
        <v>0</v>
      </c>
      <c r="BJ15" s="414">
        <f>IF(ISBLANK('Tab4-Adol-KABP-2006'!BJ15), "",('Tab4-Adol-KABP-2006'!BJ15))</f>
        <v>1</v>
      </c>
      <c r="BK15" s="415">
        <f>IF(ISBLANK('Tab4-Adol-KABP-2006'!BK15), "",('Tab4-Adol-KABP-2006'!BK15))</f>
        <v>0.5</v>
      </c>
      <c r="BL15" s="348" t="str">
        <f>IF(ISBLANK('Tab4-Adol-KABP-2006'!BL15), "",('Tab4-Adol-KABP-2006'!BL15))</f>
        <v/>
      </c>
      <c r="BM15" s="349" t="str">
        <f>IF(ISBLANK('Tab4-Adol-KABP-2006'!BM15), "",('Tab4-Adol-KABP-2006'!BM15))</f>
        <v/>
      </c>
      <c r="BN15" s="414"/>
      <c r="BO15" s="414"/>
      <c r="BP15" s="414"/>
      <c r="BQ15" s="414"/>
      <c r="BR15" s="414"/>
      <c r="BS15" s="415"/>
      <c r="BT15" s="348" t="str">
        <f>IF(ISBLANK('Tab4-Adol-KABP-2006'!BT15), "",('Tab4-Adol-KABP-2006'!BT15))</f>
        <v/>
      </c>
      <c r="BU15" s="349" t="str">
        <f>IF(ISBLANK('Tab4-Adol-KABP-2006'!BU15), "",('Tab4-Adol-KABP-2006'!BU15))</f>
        <v/>
      </c>
      <c r="BV15" s="414"/>
      <c r="BW15" s="414"/>
      <c r="BX15" s="415"/>
      <c r="BY15" s="216">
        <v>20775</v>
      </c>
      <c r="BZ15" s="208">
        <v>21216</v>
      </c>
      <c r="CA15" s="208">
        <v>41991</v>
      </c>
      <c r="CB15" s="208">
        <v>22150</v>
      </c>
      <c r="CC15" s="208">
        <v>22800</v>
      </c>
      <c r="CD15" s="284">
        <v>44950</v>
      </c>
      <c r="CE15" s="282"/>
      <c r="CF15" s="282"/>
      <c r="CG15" s="226">
        <f t="shared" si="0"/>
        <v>20775</v>
      </c>
      <c r="CH15" s="227">
        <f t="shared" si="1"/>
        <v>21216</v>
      </c>
      <c r="CI15" s="227">
        <f t="shared" si="2"/>
        <v>41991</v>
      </c>
      <c r="CJ15" s="227">
        <f t="shared" si="3"/>
        <v>22150</v>
      </c>
      <c r="CK15" s="227">
        <f t="shared" si="4"/>
        <v>22800</v>
      </c>
      <c r="CL15" s="228">
        <f t="shared" si="5"/>
        <v>44950</v>
      </c>
      <c r="CM15" s="282"/>
      <c r="CN15" s="282"/>
      <c r="CO15" s="226" t="str">
        <f t="shared" si="6"/>
        <v>-</v>
      </c>
      <c r="CP15" s="227" t="str">
        <f t="shared" si="7"/>
        <v>-</v>
      </c>
      <c r="CQ15" s="227" t="str">
        <f t="shared" si="8"/>
        <v>-</v>
      </c>
      <c r="CR15" s="227" t="str">
        <f t="shared" si="9"/>
        <v>-</v>
      </c>
      <c r="CS15" s="227" t="str">
        <f t="shared" si="10"/>
        <v>-</v>
      </c>
      <c r="CT15" s="228" t="str">
        <f t="shared" si="11"/>
        <v>-</v>
      </c>
      <c r="CU15" s="282"/>
      <c r="CV15" s="282"/>
      <c r="CW15" s="292">
        <f t="shared" si="12"/>
        <v>20775</v>
      </c>
      <c r="CX15" s="234">
        <f t="shared" si="13"/>
        <v>21216</v>
      </c>
      <c r="CY15" s="234">
        <f t="shared" si="14"/>
        <v>41991</v>
      </c>
      <c r="CZ15" s="234">
        <f t="shared" si="15"/>
        <v>22150</v>
      </c>
      <c r="DA15" s="234">
        <f t="shared" si="16"/>
        <v>22800</v>
      </c>
      <c r="DB15" s="235">
        <f t="shared" si="17"/>
        <v>44950</v>
      </c>
      <c r="DC15" s="282"/>
      <c r="DD15" s="282"/>
      <c r="DE15" s="226" t="str">
        <f t="shared" si="18"/>
        <v>-</v>
      </c>
      <c r="DF15" s="227" t="str">
        <f t="shared" si="19"/>
        <v>-</v>
      </c>
      <c r="DG15" s="227" t="str">
        <f t="shared" si="20"/>
        <v>-</v>
      </c>
      <c r="DH15" s="227">
        <f t="shared" si="21"/>
        <v>22150</v>
      </c>
      <c r="DI15" s="227">
        <f t="shared" si="22"/>
        <v>22800</v>
      </c>
      <c r="DJ15" s="228">
        <f t="shared" si="23"/>
        <v>44950</v>
      </c>
      <c r="DK15" s="282"/>
      <c r="DL15" s="282"/>
      <c r="DM15" s="226">
        <f t="shared" si="24"/>
        <v>20775</v>
      </c>
      <c r="DN15" s="227">
        <f t="shared" si="25"/>
        <v>21216</v>
      </c>
      <c r="DO15" s="227">
        <f t="shared" si="26"/>
        <v>41991</v>
      </c>
      <c r="DP15" s="227">
        <f t="shared" si="27"/>
        <v>22150</v>
      </c>
      <c r="DQ15" s="227">
        <f t="shared" si="28"/>
        <v>22800</v>
      </c>
      <c r="DR15" s="228">
        <f t="shared" si="29"/>
        <v>44950</v>
      </c>
      <c r="DS15" s="282"/>
      <c r="DT15" s="282"/>
      <c r="DU15" s="226">
        <f t="shared" si="30"/>
        <v>20775</v>
      </c>
      <c r="DV15" s="227">
        <f t="shared" si="31"/>
        <v>21216</v>
      </c>
      <c r="DW15" s="227">
        <f t="shared" si="32"/>
        <v>41991</v>
      </c>
      <c r="DX15" s="227">
        <f t="shared" si="33"/>
        <v>22150</v>
      </c>
      <c r="DY15" s="227">
        <f t="shared" si="34"/>
        <v>22800</v>
      </c>
      <c r="DZ15" s="228">
        <f t="shared" si="35"/>
        <v>44950</v>
      </c>
      <c r="EA15" s="282"/>
      <c r="EB15" s="282"/>
      <c r="EC15" s="226">
        <f t="shared" si="36"/>
        <v>20775</v>
      </c>
      <c r="ED15" s="227">
        <f t="shared" si="37"/>
        <v>21216</v>
      </c>
      <c r="EE15" s="227">
        <f t="shared" si="38"/>
        <v>41991</v>
      </c>
      <c r="EF15" s="227">
        <f t="shared" si="39"/>
        <v>22150</v>
      </c>
      <c r="EG15" s="227">
        <f t="shared" si="40"/>
        <v>22800</v>
      </c>
      <c r="EH15" s="228">
        <f t="shared" si="41"/>
        <v>44950</v>
      </c>
      <c r="EI15" s="282"/>
      <c r="EJ15" s="282"/>
      <c r="EK15" s="226" t="str">
        <f t="shared" si="42"/>
        <v>-</v>
      </c>
      <c r="EL15" s="227" t="str">
        <f t="shared" si="43"/>
        <v>-</v>
      </c>
      <c r="EM15" s="227" t="str">
        <f t="shared" si="44"/>
        <v>-</v>
      </c>
      <c r="EN15" s="227" t="str">
        <f t="shared" si="45"/>
        <v>-</v>
      </c>
      <c r="EO15" s="227" t="str">
        <f t="shared" si="46"/>
        <v>-</v>
      </c>
      <c r="EP15" s="228" t="str">
        <f t="shared" si="47"/>
        <v>-</v>
      </c>
      <c r="EQ15" s="282"/>
      <c r="ER15" s="282"/>
      <c r="ES15" s="226" t="str">
        <f t="shared" si="48"/>
        <v>-</v>
      </c>
      <c r="ET15" s="227" t="str">
        <f t="shared" si="49"/>
        <v>-</v>
      </c>
      <c r="EU15" s="228" t="str">
        <f t="shared" si="50"/>
        <v>-</v>
      </c>
      <c r="EV15" s="282"/>
      <c r="EW15" s="282"/>
      <c r="EX15" s="301">
        <f t="shared" si="51"/>
        <v>8787.8249999999989</v>
      </c>
      <c r="EY15" s="259">
        <f t="shared" si="52"/>
        <v>11202.048000000001</v>
      </c>
      <c r="EZ15" s="259">
        <f t="shared" si="53"/>
        <v>20029.707000000002</v>
      </c>
      <c r="FA15" s="259">
        <f t="shared" si="54"/>
        <v>7796.8000000000011</v>
      </c>
      <c r="FB15" s="259">
        <f t="shared" si="55"/>
        <v>8846.4</v>
      </c>
      <c r="FC15" s="260">
        <f t="shared" si="56"/>
        <v>16586.55</v>
      </c>
      <c r="FD15" s="282"/>
      <c r="FE15" s="282"/>
      <c r="FF15" s="301" t="str">
        <f t="shared" si="57"/>
        <v>-</v>
      </c>
      <c r="FG15" s="259" t="str">
        <f t="shared" si="58"/>
        <v>-</v>
      </c>
      <c r="FH15" s="259" t="str">
        <f t="shared" si="59"/>
        <v>-</v>
      </c>
      <c r="FI15" s="259" t="str">
        <f t="shared" si="60"/>
        <v>-</v>
      </c>
      <c r="FJ15" s="259" t="str">
        <f t="shared" si="61"/>
        <v>-</v>
      </c>
      <c r="FK15" s="260" t="str">
        <f t="shared" si="62"/>
        <v>-</v>
      </c>
      <c r="FL15" s="282"/>
      <c r="FM15" s="282"/>
      <c r="FN15" s="301">
        <f t="shared" si="63"/>
        <v>62.325000000000003</v>
      </c>
      <c r="FO15" s="259">
        <f t="shared" si="64"/>
        <v>254.59200000000001</v>
      </c>
      <c r="FP15" s="259">
        <f t="shared" si="65"/>
        <v>335.928</v>
      </c>
      <c r="FQ15" s="259">
        <f t="shared" si="66"/>
        <v>2458.65</v>
      </c>
      <c r="FR15" s="259">
        <f t="shared" si="67"/>
        <v>7797.6</v>
      </c>
      <c r="FS15" s="260">
        <f t="shared" si="68"/>
        <v>10068.799999999999</v>
      </c>
      <c r="FT15" s="282"/>
      <c r="FU15" s="282"/>
      <c r="FV15" s="301" t="str">
        <f t="shared" si="69"/>
        <v>-</v>
      </c>
      <c r="FW15" s="259" t="str">
        <f t="shared" si="70"/>
        <v>-</v>
      </c>
      <c r="FX15" s="259" t="str">
        <f t="shared" si="71"/>
        <v>-</v>
      </c>
      <c r="FY15" s="259">
        <f t="shared" si="72"/>
        <v>14264.6</v>
      </c>
      <c r="FZ15" s="259">
        <f t="shared" si="73"/>
        <v>14820</v>
      </c>
      <c r="GA15" s="260">
        <f t="shared" si="74"/>
        <v>29172.55</v>
      </c>
      <c r="GB15" s="282"/>
      <c r="GC15" s="282"/>
      <c r="GD15" s="301">
        <f t="shared" si="75"/>
        <v>1952.85</v>
      </c>
      <c r="GE15" s="259">
        <f t="shared" si="76"/>
        <v>9292.6079999999984</v>
      </c>
      <c r="GF15" s="259">
        <f t="shared" si="77"/>
        <v>11379.561000000002</v>
      </c>
      <c r="GG15" s="259">
        <f t="shared" si="78"/>
        <v>6800.05</v>
      </c>
      <c r="GH15" s="259">
        <f t="shared" si="79"/>
        <v>20109.599999999999</v>
      </c>
      <c r="GI15" s="260">
        <f t="shared" si="80"/>
        <v>26430.6</v>
      </c>
      <c r="GJ15" s="282"/>
      <c r="GK15" s="282"/>
      <c r="GL15" s="301">
        <f t="shared" si="81"/>
        <v>12693.525</v>
      </c>
      <c r="GM15" s="259">
        <f t="shared" si="82"/>
        <v>13238.784</v>
      </c>
      <c r="GN15" s="259">
        <f t="shared" si="83"/>
        <v>26118.401999999998</v>
      </c>
      <c r="GO15" s="259">
        <f t="shared" si="84"/>
        <v>17564.949999999997</v>
      </c>
      <c r="GP15" s="259">
        <f t="shared" si="85"/>
        <v>13634.4</v>
      </c>
      <c r="GQ15" s="260">
        <f t="shared" si="86"/>
        <v>29262.449999999997</v>
      </c>
      <c r="GR15" s="282"/>
      <c r="GS15" s="282"/>
      <c r="GT15" s="301">
        <f t="shared" si="87"/>
        <v>83.100000000000009</v>
      </c>
      <c r="GU15" s="259">
        <f t="shared" si="88"/>
        <v>0</v>
      </c>
      <c r="GV15" s="259">
        <f t="shared" si="89"/>
        <v>83.981999999999999</v>
      </c>
      <c r="GW15" s="259">
        <f t="shared" si="90"/>
        <v>0</v>
      </c>
      <c r="GX15" s="259">
        <f t="shared" si="91"/>
        <v>228</v>
      </c>
      <c r="GY15" s="260">
        <f t="shared" si="92"/>
        <v>224.75</v>
      </c>
      <c r="GZ15" s="282"/>
      <c r="HA15" s="282"/>
      <c r="HB15" s="301" t="str">
        <f t="shared" si="93"/>
        <v>-</v>
      </c>
      <c r="HC15" s="259" t="str">
        <f t="shared" si="94"/>
        <v>-</v>
      </c>
      <c r="HD15" s="259" t="str">
        <f t="shared" si="95"/>
        <v>-</v>
      </c>
      <c r="HE15" s="259" t="str">
        <f t="shared" si="96"/>
        <v>-</v>
      </c>
      <c r="HF15" s="259" t="str">
        <f t="shared" si="97"/>
        <v>-</v>
      </c>
      <c r="HG15" s="260" t="str">
        <f t="shared" si="98"/>
        <v>-</v>
      </c>
      <c r="HH15" s="282"/>
      <c r="HI15" s="282"/>
      <c r="HJ15" s="301" t="str">
        <f t="shared" si="99"/>
        <v>-</v>
      </c>
      <c r="HK15" s="259" t="str">
        <f t="shared" si="100"/>
        <v>-</v>
      </c>
      <c r="HL15" s="260" t="str">
        <f t="shared" si="101"/>
        <v>-</v>
      </c>
      <c r="HM15" s="428">
        <f t="shared" si="102"/>
        <v>1</v>
      </c>
      <c r="HN15" s="429">
        <f t="shared" si="102"/>
        <v>1</v>
      </c>
      <c r="HO15" s="429">
        <f t="shared" si="102"/>
        <v>1</v>
      </c>
      <c r="HP15" s="429">
        <f t="shared" si="102"/>
        <v>1</v>
      </c>
      <c r="HQ15" s="429">
        <f t="shared" si="102"/>
        <v>1</v>
      </c>
      <c r="HR15" s="430">
        <f t="shared" si="102"/>
        <v>1</v>
      </c>
      <c r="HS15" s="450"/>
      <c r="HT15" s="450"/>
      <c r="HU15" s="428" t="str">
        <f t="shared" si="103"/>
        <v>-</v>
      </c>
      <c r="HV15" s="429" t="str">
        <f t="shared" si="103"/>
        <v>-</v>
      </c>
      <c r="HW15" s="429" t="str">
        <f t="shared" si="103"/>
        <v>-</v>
      </c>
      <c r="HX15" s="429" t="str">
        <f t="shared" si="103"/>
        <v>-</v>
      </c>
      <c r="HY15" s="429" t="str">
        <f t="shared" si="103"/>
        <v>-</v>
      </c>
      <c r="HZ15" s="430" t="str">
        <f t="shared" si="103"/>
        <v>-</v>
      </c>
      <c r="IA15" s="450"/>
      <c r="IB15" s="450"/>
      <c r="IC15" s="428">
        <f t="shared" si="104"/>
        <v>1</v>
      </c>
      <c r="ID15" s="429">
        <f t="shared" si="104"/>
        <v>1</v>
      </c>
      <c r="IE15" s="429">
        <f t="shared" si="104"/>
        <v>1</v>
      </c>
      <c r="IF15" s="429">
        <f t="shared" si="104"/>
        <v>1</v>
      </c>
      <c r="IG15" s="429">
        <f t="shared" si="104"/>
        <v>1</v>
      </c>
      <c r="IH15" s="430">
        <f t="shared" si="104"/>
        <v>1</v>
      </c>
      <c r="II15" s="450"/>
      <c r="IJ15" s="450"/>
      <c r="IK15" s="428" t="str">
        <f t="shared" si="105"/>
        <v>-</v>
      </c>
      <c r="IL15" s="429" t="str">
        <f t="shared" si="105"/>
        <v>-</v>
      </c>
      <c r="IM15" s="429" t="str">
        <f t="shared" si="105"/>
        <v>-</v>
      </c>
      <c r="IN15" s="429">
        <f t="shared" si="105"/>
        <v>1</v>
      </c>
      <c r="IO15" s="429">
        <f t="shared" si="105"/>
        <v>1</v>
      </c>
      <c r="IP15" s="430">
        <f t="shared" si="105"/>
        <v>1</v>
      </c>
      <c r="IQ15" s="450"/>
      <c r="IR15" s="450"/>
      <c r="IS15" s="428">
        <f t="shared" si="106"/>
        <v>1</v>
      </c>
      <c r="IT15" s="429">
        <f t="shared" si="106"/>
        <v>1</v>
      </c>
      <c r="IU15" s="429">
        <f t="shared" si="106"/>
        <v>1</v>
      </c>
      <c r="IV15" s="429">
        <f t="shared" si="106"/>
        <v>1</v>
      </c>
      <c r="IW15" s="429">
        <f t="shared" si="106"/>
        <v>1</v>
      </c>
      <c r="IX15" s="430">
        <f t="shared" si="106"/>
        <v>1</v>
      </c>
      <c r="IY15" s="450"/>
      <c r="IZ15" s="450"/>
      <c r="JA15" s="428">
        <f t="shared" si="107"/>
        <v>1</v>
      </c>
      <c r="JB15" s="429">
        <f t="shared" si="107"/>
        <v>1</v>
      </c>
      <c r="JC15" s="429">
        <f t="shared" si="107"/>
        <v>1</v>
      </c>
      <c r="JD15" s="429">
        <f t="shared" si="107"/>
        <v>1</v>
      </c>
      <c r="JE15" s="429">
        <f t="shared" si="107"/>
        <v>1</v>
      </c>
      <c r="JF15" s="430">
        <f t="shared" si="107"/>
        <v>1</v>
      </c>
      <c r="JG15" s="450"/>
      <c r="JH15" s="450"/>
      <c r="JI15" s="428">
        <f t="shared" si="108"/>
        <v>1</v>
      </c>
      <c r="JJ15" s="429">
        <f t="shared" si="108"/>
        <v>1</v>
      </c>
      <c r="JK15" s="429">
        <f t="shared" si="108"/>
        <v>1</v>
      </c>
      <c r="JL15" s="429">
        <f t="shared" si="108"/>
        <v>1</v>
      </c>
      <c r="JM15" s="429">
        <f t="shared" si="108"/>
        <v>1</v>
      </c>
      <c r="JN15" s="430">
        <f t="shared" si="108"/>
        <v>1</v>
      </c>
      <c r="JO15" s="450"/>
      <c r="JP15" s="450"/>
      <c r="JQ15" s="428" t="str">
        <f t="shared" si="109"/>
        <v>-</v>
      </c>
      <c r="JR15" s="429" t="str">
        <f t="shared" si="109"/>
        <v>-</v>
      </c>
      <c r="JS15" s="429" t="str">
        <f t="shared" si="109"/>
        <v>-</v>
      </c>
      <c r="JT15" s="429" t="str">
        <f t="shared" si="109"/>
        <v>-</v>
      </c>
      <c r="JU15" s="429" t="str">
        <f t="shared" si="109"/>
        <v>-</v>
      </c>
      <c r="JV15" s="430" t="str">
        <f t="shared" si="109"/>
        <v>-</v>
      </c>
      <c r="JW15" s="450"/>
      <c r="JX15" s="450"/>
      <c r="JY15" s="428" t="str">
        <f t="shared" si="110"/>
        <v>-</v>
      </c>
      <c r="JZ15" s="429" t="str">
        <f t="shared" si="110"/>
        <v>-</v>
      </c>
      <c r="KA15" s="430" t="str">
        <f t="shared" si="110"/>
        <v>-</v>
      </c>
      <c r="KB15" s="172"/>
      <c r="KC15" s="355" t="str">
        <f>IF(ISBLANK('Tab4-Adol-KABP-2006'!KC15),"",('Tab4-Adol-KABP-2006'!KC15))</f>
        <v/>
      </c>
      <c r="KD15" s="355" t="str">
        <f>IF(ISBLANK('Tab4-Adol-KABP-2006'!KD15),"",('Tab4-Adol-KABP-2006'!KD15))</f>
        <v/>
      </c>
      <c r="KE15" s="355" t="str">
        <f>IF(ISBLANK('Tab4-Adol-KABP-2006'!KE15),"",('Tab4-Adol-KABP-2006'!KE15))</f>
        <v/>
      </c>
      <c r="KF15" s="355" t="str">
        <f>IF(ISBLANK('Tab4-Adol-KABP-2006'!KF15),"",('Tab4-Adol-KABP-2006'!KF15))</f>
        <v/>
      </c>
      <c r="KG15" s="355" t="str">
        <f>IF(ISBLANK('Tab4-Adol-KABP-2006'!KG15),"",('Tab4-Adol-KABP-2006'!KG15))</f>
        <v/>
      </c>
      <c r="KH15" s="355" t="str">
        <f>IF(ISBLANK('Tab4-Adol-KABP-2006'!KH15),"",('Tab4-Adol-KABP-2006'!KH15))</f>
        <v/>
      </c>
      <c r="KI15" s="355" t="str">
        <f>IF(ISBLANK('Tab4-Adol-KABP-2006'!KI15),"",('Tab4-Adol-KABP-2006'!KI15))</f>
        <v/>
      </c>
      <c r="KJ15" s="355" t="str">
        <f>IF(ISBLANK('Tab4-Adol-KABP-2006'!KJ15),"",('Tab4-Adol-KABP-2006'!KJ15))</f>
        <v/>
      </c>
      <c r="KK15" s="355" t="str">
        <f>IF(ISBLANK('Tab4-Adol-KABP-2006'!KK15),"",('Tab4-Adol-KABP-2006'!KK15))</f>
        <v/>
      </c>
      <c r="KL15" s="355" t="str">
        <f>IF(ISBLANK('Tab4-Adol-KABP-2006'!KL15),"",('Tab4-Adol-KABP-2006'!KL15))</f>
        <v/>
      </c>
      <c r="KM15" s="355" t="str">
        <f>IF(ISBLANK('Tab4-Adol-KABP-2006'!KM15),"",('Tab4-Adol-KABP-2006'!KM15))</f>
        <v/>
      </c>
      <c r="KN15" s="355" t="str">
        <f>IF(ISBLANK('Tab4-Adol-KABP-2006'!KN15),"",('Tab4-Adol-KABP-2006'!KN15))</f>
        <v/>
      </c>
      <c r="KO15" s="355" t="str">
        <f>IF(ISBLANK('Tab4-Adol-KABP-2006'!KO15),"",('Tab4-Adol-KABP-2006'!KO15))</f>
        <v/>
      </c>
      <c r="KP15" s="355" t="str">
        <f>IF(ISBLANK('Tab4-Adol-KABP-2006'!KP15),"",('Tab4-Adol-KABP-2006'!KP15))</f>
        <v/>
      </c>
      <c r="KQ15" s="355" t="str">
        <f>IF(ISBLANK('Tab4-Adol-KABP-2006'!KQ15),"",('Tab4-Adol-KABP-2006'!KQ15))</f>
        <v/>
      </c>
      <c r="KR15" s="355" t="str">
        <f>IF(ISBLANK('Tab4-Adol-KABP-2006'!KR15),"",('Tab4-Adol-KABP-2006'!KR15))</f>
        <v/>
      </c>
      <c r="KS15" s="355" t="str">
        <f>IF(ISBLANK('Tab4-Adol-KABP-2006'!KS15),"",('Tab4-Adol-KABP-2006'!KS15))</f>
        <v/>
      </c>
      <c r="KT15" s="355" t="str">
        <f>IF(ISBLANK('Tab4-Adol-KABP-2006'!KT15),"",('Tab4-Adol-KABP-2006'!KT15))</f>
        <v/>
      </c>
      <c r="KU15" s="355" t="str">
        <f>IF(ISBLANK('Tab4-Adol-KABP-2006'!KU15),"",('Tab4-Adol-KABP-2006'!KU15))</f>
        <v/>
      </c>
      <c r="KV15" s="355" t="str">
        <f>IF(ISBLANK('Tab4-Adol-KABP-2006'!KV15),"",('Tab4-Adol-KABP-2006'!KV15))</f>
        <v/>
      </c>
      <c r="KW15" s="355" t="str">
        <f>IF(ISBLANK('Tab4-Adol-KABP-2006'!KW15),"",('Tab4-Adol-KABP-2006'!KW15))</f>
        <v>less than 25 cases</v>
      </c>
      <c r="KX15" s="355" t="str">
        <f>IF(ISBLANK('Tab4-Adol-KABP-2006'!KX15),"",('Tab4-Adol-KABP-2006'!KX15))</f>
        <v/>
      </c>
      <c r="KY15" s="355" t="str">
        <f>IF(ISBLANK('Tab4-Adol-KABP-2006'!KY15),"",('Tab4-Adol-KABP-2006'!KY15))</f>
        <v/>
      </c>
      <c r="KZ15" s="355" t="str">
        <f>IF(ISBLANK('Tab4-Adol-KABP-2006'!KZ15),"",('Tab4-Adol-KABP-2006'!KZ15))</f>
        <v/>
      </c>
      <c r="LA15" s="355" t="str">
        <f>IF(ISBLANK('Tab4-Adol-KABP-2006'!LA15),"",('Tab4-Adol-KABP-2006'!LA15))</f>
        <v/>
      </c>
      <c r="LB15" s="355" t="str">
        <f>IF(ISBLANK('Tab4-Adol-KABP-2006'!LB15),"",('Tab4-Adol-KABP-2006'!LB15))</f>
        <v/>
      </c>
      <c r="LC15" s="355" t="str">
        <f>IF(ISBLANK('Tab4-Adol-KABP-2006'!LC15),"",('Tab4-Adol-KABP-2006'!LC15))</f>
        <v/>
      </c>
      <c r="LD15" s="355" t="str">
        <f>IF(ISBLANK('Tab4-Adol-KABP-2006'!LD15),"",('Tab4-Adol-KABP-2006'!LD15))</f>
        <v/>
      </c>
      <c r="LE15" s="355" t="str">
        <f>IF(ISBLANK('Tab4-Adol-KABP-2006'!LE15),"",('Tab4-Adol-KABP-2006'!LE15))</f>
        <v/>
      </c>
      <c r="LF15" s="355" t="str">
        <f>IF(ISBLANK('Tab4-Adol-KABP-2006'!LF15),"",('Tab4-Adol-KABP-2006'!LF15))</f>
        <v/>
      </c>
      <c r="LG15" s="355" t="str">
        <f>IF(ISBLANK('Tab4-Adol-KABP-2006'!LG15),"",('Tab4-Adol-KABP-2006'!LG15))</f>
        <v/>
      </c>
      <c r="LH15" s="355" t="str">
        <f>IF(ISBLANK('Tab4-Adol-KABP-2006'!LH15),"",('Tab4-Adol-KABP-2006'!LH15))</f>
        <v/>
      </c>
      <c r="LI15" s="355" t="str">
        <f>IF(ISBLANK('Tab4-Adol-KABP-2006'!LI15),"",('Tab4-Adol-KABP-2006'!LI15))</f>
        <v/>
      </c>
      <c r="LJ15" s="355" t="str">
        <f>IF(ISBLANK('Tab4-Adol-KABP-2006'!LJ15),"",('Tab4-Adol-KABP-2006'!LJ15))</f>
        <v/>
      </c>
      <c r="LK15" s="355" t="str">
        <f>IF(ISBLANK('Tab4-Adol-KABP-2006'!LK15),"",('Tab4-Adol-KABP-2006'!LK15))</f>
        <v/>
      </c>
      <c r="LL15" s="355" t="str">
        <f>IF(ISBLANK('Tab4-Adol-KABP-2006'!LL15),"",('Tab4-Adol-KABP-2006'!LL15))</f>
        <v/>
      </c>
      <c r="LM15" s="355" t="str">
        <f>IF(ISBLANK('Tab4-Adol-KABP-2006'!LM15),"",('Tab4-Adol-KABP-2006'!LM15))</f>
        <v/>
      </c>
      <c r="LN15" s="355" t="str">
        <f>IF(ISBLANK('Tab4-Adol-KABP-2006'!LN15),"",('Tab4-Adol-KABP-2006'!LN15))</f>
        <v/>
      </c>
      <c r="LO15" s="355" t="str">
        <f>IF(ISBLANK('Tab4-Adol-KABP-2006'!LO15),"",('Tab4-Adol-KABP-2006'!LO15))</f>
        <v/>
      </c>
      <c r="LP15" s="355" t="str">
        <f>IF(ISBLANK('Tab4-Adol-KABP-2006'!LP15),"",('Tab4-Adol-KABP-2006'!LP15))</f>
        <v/>
      </c>
      <c r="LQ15" s="355" t="str">
        <f>IF(ISBLANK('Tab4-Adol-KABP-2006'!LQ15),"",('Tab4-Adol-KABP-2006'!LQ15))</f>
        <v/>
      </c>
      <c r="LR15" s="355" t="str">
        <f>IF(ISBLANK('Tab4-Adol-KABP-2006'!LR15),"",('Tab4-Adol-KABP-2006'!LR15))</f>
        <v/>
      </c>
      <c r="LS15" s="355" t="str">
        <f>IF(ISBLANK('Tab4-Adol-KABP-2006'!LS15),"",('Tab4-Adol-KABP-2006'!LS15))</f>
        <v/>
      </c>
      <c r="LT15" s="355" t="str">
        <f>IF(ISBLANK('Tab4-Adol-KABP-2006'!LT15),"",('Tab4-Adol-KABP-2006'!LT15))</f>
        <v/>
      </c>
      <c r="LU15" s="355" t="str">
        <f>IF(ISBLANK('Tab4-Adol-KABP-2006'!LU15),"",('Tab4-Adol-KABP-2006'!LU15))</f>
        <v/>
      </c>
      <c r="LV15" s="355" t="str">
        <f>IF(ISBLANK('Tab4-Adol-KABP-2006'!LV15),"",('Tab4-Adol-KABP-2006'!LV15))</f>
        <v/>
      </c>
      <c r="LW15" s="355" t="str">
        <f>IF(ISBLANK('Tab4-Adol-KABP-2006'!LW15),"",('Tab4-Adol-KABP-2006'!LW15))</f>
        <v/>
      </c>
      <c r="LX15" s="355" t="str">
        <f>IF(ISBLANK('Tab4-Adol-KABP-2006'!LX15),"",('Tab4-Adol-KABP-2006'!LX15))</f>
        <v/>
      </c>
      <c r="LY15" s="355" t="str">
        <f>IF(ISBLANK('Tab4-Adol-KABP-2006'!LY15),"",('Tab4-Adol-KABP-2006'!LY15))</f>
        <v/>
      </c>
      <c r="LZ15" s="355" t="str">
        <f>IF(ISBLANK('Tab4-Adol-KABP-2006'!LZ15),"",('Tab4-Adol-KABP-2006'!LZ15))</f>
        <v/>
      </c>
      <c r="MA15" s="355" t="str">
        <f>IF(ISBLANK('Tab4-Adol-KABP-2006'!MA15),"",('Tab4-Adol-KABP-2006'!MA15))</f>
        <v/>
      </c>
    </row>
    <row r="16" spans="1:339" x14ac:dyDescent="0.2">
      <c r="A16" s="310" t="s">
        <v>204</v>
      </c>
      <c r="B16" s="172">
        <v>0</v>
      </c>
      <c r="C16" s="172">
        <v>0</v>
      </c>
      <c r="D16" s="172" t="s">
        <v>335</v>
      </c>
      <c r="E16" s="172"/>
      <c r="F16" s="173"/>
      <c r="G16" s="218" t="s">
        <v>146</v>
      </c>
      <c r="H16" s="348">
        <f>IF(ISBLANK('Tab4-Adol-KABP-2006'!H16), "",('Tab4-Adol-KABP-2006'!H16))</f>
        <v>2008</v>
      </c>
      <c r="I16" s="349">
        <f>IF(ISBLANK('Tab4-Adol-KABP-2006'!I16), "",('Tab4-Adol-KABP-2006'!I16))</f>
        <v>2008</v>
      </c>
      <c r="J16" s="414"/>
      <c r="K16" s="414"/>
      <c r="L16" s="414"/>
      <c r="M16" s="414"/>
      <c r="N16" s="414"/>
      <c r="O16" s="415"/>
      <c r="P16" s="348" t="str">
        <f>IF(ISBLANK('Tab4-Adol-KABP-2006'!P16), "",('Tab4-Adol-KABP-2006'!P16))</f>
        <v/>
      </c>
      <c r="Q16" s="349" t="str">
        <f>IF(ISBLANK('Tab4-Adol-KABP-2006'!Q16), "",('Tab4-Adol-KABP-2006'!Q16))</f>
        <v/>
      </c>
      <c r="R16" s="414"/>
      <c r="S16" s="414"/>
      <c r="T16" s="414"/>
      <c r="U16" s="414"/>
      <c r="V16" s="414"/>
      <c r="W16" s="415"/>
      <c r="X16" s="348" t="str">
        <f>IF(ISBLANK('Tab4-Adol-KABP-2006'!X16), "",('Tab4-Adol-KABP-2006'!X16))</f>
        <v/>
      </c>
      <c r="Y16" s="349" t="str">
        <f>IF(ISBLANK('Tab4-Adol-KABP-2006'!Y16), "",('Tab4-Adol-KABP-2006'!Y16))</f>
        <v/>
      </c>
      <c r="Z16" s="414"/>
      <c r="AA16" s="414"/>
      <c r="AB16" s="414"/>
      <c r="AC16" s="414"/>
      <c r="AD16" s="414"/>
      <c r="AE16" s="415"/>
      <c r="AF16" s="348" t="str">
        <f>IF(ISBLANK('Tab4-Adol-KABP-2006'!AF16), "",('Tab4-Adol-KABP-2006'!AF16))</f>
        <v/>
      </c>
      <c r="AG16" s="349" t="str">
        <f>IF(ISBLANK('Tab4-Adol-KABP-2006'!AG16), "",('Tab4-Adol-KABP-2006'!AG16))</f>
        <v/>
      </c>
      <c r="AH16" s="414"/>
      <c r="AI16" s="414"/>
      <c r="AJ16" s="414"/>
      <c r="AK16" s="414"/>
      <c r="AL16" s="414"/>
      <c r="AM16" s="415"/>
      <c r="AN16" s="348">
        <f>IF(ISBLANK('Tab4-Adol-KABP-2006'!AN16), "",('Tab4-Adol-KABP-2006'!AN16))</f>
        <v>2012</v>
      </c>
      <c r="AO16" s="349">
        <f>IF(ISBLANK('Tab4-Adol-KABP-2006'!AO16), "",('Tab4-Adol-KABP-2006'!AO16))</f>
        <v>2012</v>
      </c>
      <c r="AP16" s="362"/>
      <c r="AQ16" s="362"/>
      <c r="AR16" s="362">
        <f>IF(ISBLANK('Tab4-Adol-KABP-2006'!AR16), "",('Tab4-Adol-KABP-2006'!AR16))</f>
        <v>38</v>
      </c>
      <c r="AS16" s="362"/>
      <c r="AT16" s="362"/>
      <c r="AU16" s="363"/>
      <c r="AV16" s="348">
        <f>IF(ISBLANK('Tab4-Adol-KABP-2006'!AV16), "",('Tab4-Adol-KABP-2006'!AV16))</f>
        <v>2012</v>
      </c>
      <c r="AW16" s="349">
        <f>IF(ISBLANK('Tab4-Adol-KABP-2006'!AW16), "",('Tab4-Adol-KABP-2006'!AW16))</f>
        <v>2012</v>
      </c>
      <c r="AX16" s="414"/>
      <c r="AY16" s="414"/>
      <c r="AZ16" s="414">
        <f>IF(ISBLANK('Tab4-Adol-KABP-2006'!AZ16), "",('Tab4-Adol-KABP-2006'!AZ16))</f>
        <v>64</v>
      </c>
      <c r="BA16" s="414"/>
      <c r="BB16" s="414"/>
      <c r="BC16" s="415"/>
      <c r="BD16" s="348" t="str">
        <f>IF(ISBLANK('Tab4-Adol-KABP-2006'!BD16), "",('Tab4-Adol-KABP-2006'!BD16))</f>
        <v/>
      </c>
      <c r="BE16" s="349" t="str">
        <f>IF(ISBLANK('Tab4-Adol-KABP-2006'!BE16), "",('Tab4-Adol-KABP-2006'!BE16))</f>
        <v/>
      </c>
      <c r="BF16" s="414"/>
      <c r="BG16" s="414"/>
      <c r="BH16" s="414"/>
      <c r="BI16" s="414"/>
      <c r="BJ16" s="414"/>
      <c r="BK16" s="415"/>
      <c r="BL16" s="348" t="str">
        <f>IF(ISBLANK('Tab4-Adol-KABP-2006'!BL16), "",('Tab4-Adol-KABP-2006'!BL16))</f>
        <v/>
      </c>
      <c r="BM16" s="349" t="str">
        <f>IF(ISBLANK('Tab4-Adol-KABP-2006'!BM16), "",('Tab4-Adol-KABP-2006'!BM16))</f>
        <v/>
      </c>
      <c r="BN16" s="414"/>
      <c r="BO16" s="414"/>
      <c r="BP16" s="414"/>
      <c r="BQ16" s="414"/>
      <c r="BR16" s="414"/>
      <c r="BS16" s="415"/>
      <c r="BT16" s="348" t="str">
        <f>IF(ISBLANK('Tab4-Adol-KABP-2006'!BT16), "",('Tab4-Adol-KABP-2006'!BT16))</f>
        <v/>
      </c>
      <c r="BU16" s="349" t="str">
        <f>IF(ISBLANK('Tab4-Adol-KABP-2006'!BU16), "",('Tab4-Adol-KABP-2006'!BU16))</f>
        <v/>
      </c>
      <c r="BV16" s="414"/>
      <c r="BW16" s="414"/>
      <c r="BX16" s="415"/>
      <c r="BY16" s="216">
        <v>101202</v>
      </c>
      <c r="BZ16" s="208">
        <v>145866</v>
      </c>
      <c r="CA16" s="208">
        <v>247068</v>
      </c>
      <c r="CB16" s="208">
        <v>103872</v>
      </c>
      <c r="CC16" s="208">
        <v>146761</v>
      </c>
      <c r="CD16" s="284">
        <v>250633</v>
      </c>
      <c r="CE16" s="282"/>
      <c r="CF16" s="282"/>
      <c r="CG16" s="226" t="str">
        <f t="shared" si="0"/>
        <v>-</v>
      </c>
      <c r="CH16" s="227" t="str">
        <f t="shared" si="1"/>
        <v>-</v>
      </c>
      <c r="CI16" s="227" t="str">
        <f t="shared" si="2"/>
        <v>-</v>
      </c>
      <c r="CJ16" s="227" t="str">
        <f t="shared" si="3"/>
        <v>-</v>
      </c>
      <c r="CK16" s="227" t="str">
        <f t="shared" si="4"/>
        <v>-</v>
      </c>
      <c r="CL16" s="228" t="str">
        <f t="shared" si="5"/>
        <v>-</v>
      </c>
      <c r="CM16" s="282"/>
      <c r="CN16" s="282"/>
      <c r="CO16" s="226" t="str">
        <f t="shared" si="6"/>
        <v>-</v>
      </c>
      <c r="CP16" s="227" t="str">
        <f t="shared" si="7"/>
        <v>-</v>
      </c>
      <c r="CQ16" s="227" t="str">
        <f t="shared" si="8"/>
        <v>-</v>
      </c>
      <c r="CR16" s="227" t="str">
        <f t="shared" si="9"/>
        <v>-</v>
      </c>
      <c r="CS16" s="227" t="str">
        <f t="shared" si="10"/>
        <v>-</v>
      </c>
      <c r="CT16" s="228" t="str">
        <f t="shared" si="11"/>
        <v>-</v>
      </c>
      <c r="CU16" s="282"/>
      <c r="CV16" s="282"/>
      <c r="CW16" s="292" t="str">
        <f t="shared" si="12"/>
        <v>-</v>
      </c>
      <c r="CX16" s="234" t="str">
        <f t="shared" si="13"/>
        <v>-</v>
      </c>
      <c r="CY16" s="234" t="str">
        <f t="shared" si="14"/>
        <v>-</v>
      </c>
      <c r="CZ16" s="234" t="str">
        <f t="shared" si="15"/>
        <v>-</v>
      </c>
      <c r="DA16" s="234" t="str">
        <f t="shared" si="16"/>
        <v>-</v>
      </c>
      <c r="DB16" s="235" t="str">
        <f t="shared" si="17"/>
        <v>-</v>
      </c>
      <c r="DC16" s="282"/>
      <c r="DD16" s="282"/>
      <c r="DE16" s="226" t="str">
        <f t="shared" si="18"/>
        <v>-</v>
      </c>
      <c r="DF16" s="227" t="str">
        <f t="shared" si="19"/>
        <v>-</v>
      </c>
      <c r="DG16" s="227" t="str">
        <f t="shared" si="20"/>
        <v>-</v>
      </c>
      <c r="DH16" s="227" t="str">
        <f t="shared" si="21"/>
        <v>-</v>
      </c>
      <c r="DI16" s="227" t="str">
        <f t="shared" si="22"/>
        <v>-</v>
      </c>
      <c r="DJ16" s="228" t="str">
        <f t="shared" si="23"/>
        <v>-</v>
      </c>
      <c r="DK16" s="282"/>
      <c r="DL16" s="282"/>
      <c r="DM16" s="226" t="str">
        <f t="shared" si="24"/>
        <v>-</v>
      </c>
      <c r="DN16" s="227" t="str">
        <f t="shared" si="25"/>
        <v>-</v>
      </c>
      <c r="DO16" s="227">
        <f t="shared" si="26"/>
        <v>247068</v>
      </c>
      <c r="DP16" s="227" t="str">
        <f t="shared" si="27"/>
        <v>-</v>
      </c>
      <c r="DQ16" s="227" t="str">
        <f t="shared" si="28"/>
        <v>-</v>
      </c>
      <c r="DR16" s="228" t="str">
        <f t="shared" si="29"/>
        <v>-</v>
      </c>
      <c r="DS16" s="282"/>
      <c r="DT16" s="282"/>
      <c r="DU16" s="226" t="str">
        <f t="shared" si="30"/>
        <v>-</v>
      </c>
      <c r="DV16" s="227" t="str">
        <f t="shared" si="31"/>
        <v>-</v>
      </c>
      <c r="DW16" s="227">
        <f t="shared" si="32"/>
        <v>247068</v>
      </c>
      <c r="DX16" s="227" t="str">
        <f t="shared" si="33"/>
        <v>-</v>
      </c>
      <c r="DY16" s="227" t="str">
        <f t="shared" si="34"/>
        <v>-</v>
      </c>
      <c r="DZ16" s="228" t="str">
        <f t="shared" si="35"/>
        <v>-</v>
      </c>
      <c r="EA16" s="282"/>
      <c r="EB16" s="282"/>
      <c r="EC16" s="226" t="str">
        <f t="shared" si="36"/>
        <v>-</v>
      </c>
      <c r="ED16" s="227" t="str">
        <f t="shared" si="37"/>
        <v>-</v>
      </c>
      <c r="EE16" s="227" t="str">
        <f t="shared" si="38"/>
        <v>-</v>
      </c>
      <c r="EF16" s="227" t="str">
        <f t="shared" si="39"/>
        <v>-</v>
      </c>
      <c r="EG16" s="227" t="str">
        <f t="shared" si="40"/>
        <v>-</v>
      </c>
      <c r="EH16" s="228" t="str">
        <f t="shared" si="41"/>
        <v>-</v>
      </c>
      <c r="EI16" s="282"/>
      <c r="EJ16" s="282"/>
      <c r="EK16" s="226" t="str">
        <f t="shared" si="42"/>
        <v>-</v>
      </c>
      <c r="EL16" s="227" t="str">
        <f t="shared" si="43"/>
        <v>-</v>
      </c>
      <c r="EM16" s="227" t="str">
        <f t="shared" si="44"/>
        <v>-</v>
      </c>
      <c r="EN16" s="227" t="str">
        <f t="shared" si="45"/>
        <v>-</v>
      </c>
      <c r="EO16" s="227" t="str">
        <f t="shared" si="46"/>
        <v>-</v>
      </c>
      <c r="EP16" s="228" t="str">
        <f t="shared" si="47"/>
        <v>-</v>
      </c>
      <c r="EQ16" s="282"/>
      <c r="ER16" s="282"/>
      <c r="ES16" s="226" t="str">
        <f t="shared" si="48"/>
        <v>-</v>
      </c>
      <c r="ET16" s="227" t="str">
        <f t="shared" si="49"/>
        <v>-</v>
      </c>
      <c r="EU16" s="228" t="str">
        <f t="shared" si="50"/>
        <v>-</v>
      </c>
      <c r="EV16" s="282"/>
      <c r="EW16" s="282"/>
      <c r="EX16" s="301" t="str">
        <f t="shared" si="51"/>
        <v>-</v>
      </c>
      <c r="EY16" s="259" t="str">
        <f t="shared" si="52"/>
        <v>-</v>
      </c>
      <c r="EZ16" s="259" t="str">
        <f t="shared" si="53"/>
        <v>-</v>
      </c>
      <c r="FA16" s="259" t="str">
        <f t="shared" si="54"/>
        <v>-</v>
      </c>
      <c r="FB16" s="259" t="str">
        <f t="shared" si="55"/>
        <v>-</v>
      </c>
      <c r="FC16" s="260" t="str">
        <f t="shared" si="56"/>
        <v>-</v>
      </c>
      <c r="FD16" s="282"/>
      <c r="FE16" s="282"/>
      <c r="FF16" s="301" t="str">
        <f t="shared" si="57"/>
        <v>-</v>
      </c>
      <c r="FG16" s="259" t="str">
        <f t="shared" si="58"/>
        <v>-</v>
      </c>
      <c r="FH16" s="259" t="str">
        <f t="shared" si="59"/>
        <v>-</v>
      </c>
      <c r="FI16" s="259" t="str">
        <f t="shared" si="60"/>
        <v>-</v>
      </c>
      <c r="FJ16" s="259" t="str">
        <f t="shared" si="61"/>
        <v>-</v>
      </c>
      <c r="FK16" s="260" t="str">
        <f t="shared" si="62"/>
        <v>-</v>
      </c>
      <c r="FL16" s="282"/>
      <c r="FM16" s="282"/>
      <c r="FN16" s="301" t="str">
        <f t="shared" si="63"/>
        <v>-</v>
      </c>
      <c r="FO16" s="259" t="str">
        <f t="shared" si="64"/>
        <v>-</v>
      </c>
      <c r="FP16" s="259" t="str">
        <f t="shared" si="65"/>
        <v>-</v>
      </c>
      <c r="FQ16" s="259" t="str">
        <f t="shared" si="66"/>
        <v>-</v>
      </c>
      <c r="FR16" s="259" t="str">
        <f t="shared" si="67"/>
        <v>-</v>
      </c>
      <c r="FS16" s="260" t="str">
        <f t="shared" si="68"/>
        <v>-</v>
      </c>
      <c r="FT16" s="282"/>
      <c r="FU16" s="282"/>
      <c r="FV16" s="301" t="str">
        <f t="shared" si="69"/>
        <v>-</v>
      </c>
      <c r="FW16" s="259" t="str">
        <f t="shared" si="70"/>
        <v>-</v>
      </c>
      <c r="FX16" s="259" t="str">
        <f t="shared" si="71"/>
        <v>-</v>
      </c>
      <c r="FY16" s="259" t="str">
        <f t="shared" si="72"/>
        <v>-</v>
      </c>
      <c r="FZ16" s="259" t="str">
        <f t="shared" si="73"/>
        <v>-</v>
      </c>
      <c r="GA16" s="260" t="str">
        <f t="shared" si="74"/>
        <v>-</v>
      </c>
      <c r="GB16" s="282"/>
      <c r="GC16" s="282"/>
      <c r="GD16" s="301" t="str">
        <f t="shared" si="75"/>
        <v>-</v>
      </c>
      <c r="GE16" s="259" t="str">
        <f t="shared" si="76"/>
        <v>-</v>
      </c>
      <c r="GF16" s="259">
        <f t="shared" si="77"/>
        <v>93885.84</v>
      </c>
      <c r="GG16" s="259" t="str">
        <f t="shared" si="78"/>
        <v>-</v>
      </c>
      <c r="GH16" s="259" t="str">
        <f t="shared" si="79"/>
        <v>-</v>
      </c>
      <c r="GI16" s="260" t="str">
        <f t="shared" si="80"/>
        <v>-</v>
      </c>
      <c r="GJ16" s="282"/>
      <c r="GK16" s="282"/>
      <c r="GL16" s="301" t="str">
        <f t="shared" si="81"/>
        <v>-</v>
      </c>
      <c r="GM16" s="259" t="str">
        <f t="shared" si="82"/>
        <v>-</v>
      </c>
      <c r="GN16" s="259">
        <f t="shared" si="83"/>
        <v>158123.51999999999</v>
      </c>
      <c r="GO16" s="259" t="str">
        <f t="shared" si="84"/>
        <v>-</v>
      </c>
      <c r="GP16" s="259" t="str">
        <f t="shared" si="85"/>
        <v>-</v>
      </c>
      <c r="GQ16" s="260" t="str">
        <f t="shared" si="86"/>
        <v>-</v>
      </c>
      <c r="GR16" s="282"/>
      <c r="GS16" s="282"/>
      <c r="GT16" s="301" t="str">
        <f t="shared" si="87"/>
        <v>-</v>
      </c>
      <c r="GU16" s="259" t="str">
        <f t="shared" si="88"/>
        <v>-</v>
      </c>
      <c r="GV16" s="259" t="str">
        <f t="shared" si="89"/>
        <v>-</v>
      </c>
      <c r="GW16" s="259" t="str">
        <f t="shared" si="90"/>
        <v>-</v>
      </c>
      <c r="GX16" s="259" t="str">
        <f t="shared" si="91"/>
        <v>-</v>
      </c>
      <c r="GY16" s="260" t="str">
        <f t="shared" si="92"/>
        <v>-</v>
      </c>
      <c r="GZ16" s="282"/>
      <c r="HA16" s="282"/>
      <c r="HB16" s="301" t="str">
        <f t="shared" si="93"/>
        <v>-</v>
      </c>
      <c r="HC16" s="259" t="str">
        <f t="shared" si="94"/>
        <v>-</v>
      </c>
      <c r="HD16" s="259" t="str">
        <f t="shared" si="95"/>
        <v>-</v>
      </c>
      <c r="HE16" s="259" t="str">
        <f t="shared" si="96"/>
        <v>-</v>
      </c>
      <c r="HF16" s="259" t="str">
        <f t="shared" si="97"/>
        <v>-</v>
      </c>
      <c r="HG16" s="260" t="str">
        <f t="shared" si="98"/>
        <v>-</v>
      </c>
      <c r="HH16" s="282"/>
      <c r="HI16" s="282"/>
      <c r="HJ16" s="301" t="str">
        <f t="shared" si="99"/>
        <v>-</v>
      </c>
      <c r="HK16" s="259" t="str">
        <f t="shared" si="100"/>
        <v>-</v>
      </c>
      <c r="HL16" s="260" t="str">
        <f t="shared" si="101"/>
        <v>-</v>
      </c>
      <c r="HM16" s="428" t="str">
        <f t="shared" si="102"/>
        <v>-</v>
      </c>
      <c r="HN16" s="429" t="str">
        <f t="shared" si="102"/>
        <v>-</v>
      </c>
      <c r="HO16" s="429" t="str">
        <f t="shared" si="102"/>
        <v>-</v>
      </c>
      <c r="HP16" s="429" t="str">
        <f t="shared" si="102"/>
        <v>-</v>
      </c>
      <c r="HQ16" s="429" t="str">
        <f t="shared" si="102"/>
        <v>-</v>
      </c>
      <c r="HR16" s="430" t="str">
        <f t="shared" si="102"/>
        <v>-</v>
      </c>
      <c r="HS16" s="450"/>
      <c r="HT16" s="450"/>
      <c r="HU16" s="428" t="str">
        <f t="shared" si="103"/>
        <v>-</v>
      </c>
      <c r="HV16" s="429" t="str">
        <f t="shared" si="103"/>
        <v>-</v>
      </c>
      <c r="HW16" s="429" t="str">
        <f t="shared" si="103"/>
        <v>-</v>
      </c>
      <c r="HX16" s="429" t="str">
        <f t="shared" si="103"/>
        <v>-</v>
      </c>
      <c r="HY16" s="429" t="str">
        <f t="shared" si="103"/>
        <v>-</v>
      </c>
      <c r="HZ16" s="430" t="str">
        <f t="shared" si="103"/>
        <v>-</v>
      </c>
      <c r="IA16" s="450"/>
      <c r="IB16" s="450"/>
      <c r="IC16" s="428" t="str">
        <f t="shared" si="104"/>
        <v>-</v>
      </c>
      <c r="ID16" s="429" t="str">
        <f t="shared" si="104"/>
        <v>-</v>
      </c>
      <c r="IE16" s="429" t="str">
        <f t="shared" si="104"/>
        <v>-</v>
      </c>
      <c r="IF16" s="429" t="str">
        <f t="shared" si="104"/>
        <v>-</v>
      </c>
      <c r="IG16" s="429" t="str">
        <f t="shared" si="104"/>
        <v>-</v>
      </c>
      <c r="IH16" s="430" t="str">
        <f t="shared" si="104"/>
        <v>-</v>
      </c>
      <c r="II16" s="450"/>
      <c r="IJ16" s="450"/>
      <c r="IK16" s="428" t="str">
        <f t="shared" si="105"/>
        <v>-</v>
      </c>
      <c r="IL16" s="429" t="str">
        <f t="shared" si="105"/>
        <v>-</v>
      </c>
      <c r="IM16" s="429" t="str">
        <f t="shared" si="105"/>
        <v>-</v>
      </c>
      <c r="IN16" s="429" t="str">
        <f t="shared" si="105"/>
        <v>-</v>
      </c>
      <c r="IO16" s="429" t="str">
        <f t="shared" si="105"/>
        <v>-</v>
      </c>
      <c r="IP16" s="430" t="str">
        <f t="shared" si="105"/>
        <v>-</v>
      </c>
      <c r="IQ16" s="450"/>
      <c r="IR16" s="450"/>
      <c r="IS16" s="428" t="str">
        <f t="shared" si="106"/>
        <v>-</v>
      </c>
      <c r="IT16" s="429" t="str">
        <f t="shared" si="106"/>
        <v>-</v>
      </c>
      <c r="IU16" s="429">
        <f t="shared" si="106"/>
        <v>1</v>
      </c>
      <c r="IV16" s="429" t="str">
        <f t="shared" si="106"/>
        <v>-</v>
      </c>
      <c r="IW16" s="429" t="str">
        <f t="shared" si="106"/>
        <v>-</v>
      </c>
      <c r="IX16" s="430" t="str">
        <f t="shared" si="106"/>
        <v>-</v>
      </c>
      <c r="IY16" s="450"/>
      <c r="IZ16" s="450"/>
      <c r="JA16" s="428" t="str">
        <f t="shared" si="107"/>
        <v>-</v>
      </c>
      <c r="JB16" s="429" t="str">
        <f t="shared" si="107"/>
        <v>-</v>
      </c>
      <c r="JC16" s="429">
        <f t="shared" si="107"/>
        <v>1</v>
      </c>
      <c r="JD16" s="429" t="str">
        <f t="shared" si="107"/>
        <v>-</v>
      </c>
      <c r="JE16" s="429" t="str">
        <f t="shared" si="107"/>
        <v>-</v>
      </c>
      <c r="JF16" s="430" t="str">
        <f t="shared" si="107"/>
        <v>-</v>
      </c>
      <c r="JG16" s="450"/>
      <c r="JH16" s="450"/>
      <c r="JI16" s="428" t="str">
        <f t="shared" si="108"/>
        <v>-</v>
      </c>
      <c r="JJ16" s="429" t="str">
        <f t="shared" si="108"/>
        <v>-</v>
      </c>
      <c r="JK16" s="429" t="str">
        <f t="shared" si="108"/>
        <v>-</v>
      </c>
      <c r="JL16" s="429" t="str">
        <f t="shared" si="108"/>
        <v>-</v>
      </c>
      <c r="JM16" s="429" t="str">
        <f t="shared" si="108"/>
        <v>-</v>
      </c>
      <c r="JN16" s="430" t="str">
        <f t="shared" si="108"/>
        <v>-</v>
      </c>
      <c r="JO16" s="450"/>
      <c r="JP16" s="450"/>
      <c r="JQ16" s="428" t="str">
        <f t="shared" si="109"/>
        <v>-</v>
      </c>
      <c r="JR16" s="429" t="str">
        <f t="shared" si="109"/>
        <v>-</v>
      </c>
      <c r="JS16" s="429" t="str">
        <f t="shared" si="109"/>
        <v>-</v>
      </c>
      <c r="JT16" s="429" t="str">
        <f t="shared" si="109"/>
        <v>-</v>
      </c>
      <c r="JU16" s="429" t="str">
        <f t="shared" si="109"/>
        <v>-</v>
      </c>
      <c r="JV16" s="430" t="str">
        <f t="shared" si="109"/>
        <v>-</v>
      </c>
      <c r="JW16" s="450"/>
      <c r="JX16" s="450"/>
      <c r="JY16" s="428" t="str">
        <f t="shared" si="110"/>
        <v>-</v>
      </c>
      <c r="JZ16" s="429" t="str">
        <f t="shared" si="110"/>
        <v>-</v>
      </c>
      <c r="KA16" s="430" t="str">
        <f t="shared" si="110"/>
        <v>-</v>
      </c>
      <c r="KB16" s="172"/>
      <c r="KC16" s="355" t="str">
        <f>IF(ISBLANK('Tab4-Adol-KABP-2006'!KC16),"",('Tab4-Adol-KABP-2006'!KC16))</f>
        <v/>
      </c>
      <c r="KD16" s="355" t="str">
        <f>IF(ISBLANK('Tab4-Adol-KABP-2006'!KD16),"",('Tab4-Adol-KABP-2006'!KD16))</f>
        <v/>
      </c>
      <c r="KE16" s="355" t="str">
        <f>IF(ISBLANK('Tab4-Adol-KABP-2006'!KE16),"",('Tab4-Adol-KABP-2006'!KE16))</f>
        <v>Did not include one component of the indicator</v>
      </c>
      <c r="KF16" s="355" t="str">
        <f>IF(ISBLANK('Tab4-Adol-KABP-2006'!KF16),"",('Tab4-Adol-KABP-2006'!KF16))</f>
        <v/>
      </c>
      <c r="KG16" s="355" t="str">
        <f>IF(ISBLANK('Tab4-Adol-KABP-2006'!KG16),"",('Tab4-Adol-KABP-2006'!KG16))</f>
        <v/>
      </c>
      <c r="KH16" s="355" t="str">
        <f>IF(ISBLANK('Tab4-Adol-KABP-2006'!KH16),"",('Tab4-Adol-KABP-2006'!KH16))</f>
        <v>Did not include one component of the indicator</v>
      </c>
      <c r="KI16" s="355" t="str">
        <f>IF(ISBLANK('Tab4-Adol-KABP-2006'!KI16),"",('Tab4-Adol-KABP-2006'!KI16))</f>
        <v/>
      </c>
      <c r="KJ16" s="355" t="str">
        <f>IF(ISBLANK('Tab4-Adol-KABP-2006'!KJ16),"",('Tab4-Adol-KABP-2006'!KJ16))</f>
        <v/>
      </c>
      <c r="KK16" s="355" t="str">
        <f>IF(ISBLANK('Tab4-Adol-KABP-2006'!KK16),"",('Tab4-Adol-KABP-2006'!KK16))</f>
        <v/>
      </c>
      <c r="KL16" s="355" t="str">
        <f>IF(ISBLANK('Tab4-Adol-KABP-2006'!KL16),"",('Tab4-Adol-KABP-2006'!KL16))</f>
        <v/>
      </c>
      <c r="KM16" s="355" t="str">
        <f>IF(ISBLANK('Tab4-Adol-KABP-2006'!KM16),"",('Tab4-Adol-KABP-2006'!KM16))</f>
        <v/>
      </c>
      <c r="KN16" s="355" t="str">
        <f>IF(ISBLANK('Tab4-Adol-KABP-2006'!KN16),"",('Tab4-Adol-KABP-2006'!KN16))</f>
        <v/>
      </c>
      <c r="KO16" s="355" t="str">
        <f>IF(ISBLANK('Tab4-Adol-KABP-2006'!KO16),"",('Tab4-Adol-KABP-2006'!KO16))</f>
        <v/>
      </c>
      <c r="KP16" s="355" t="str">
        <f>IF(ISBLANK('Tab4-Adol-KABP-2006'!KP16),"",('Tab4-Adol-KABP-2006'!KP16))</f>
        <v/>
      </c>
      <c r="KQ16" s="355" t="str">
        <f>IF(ISBLANK('Tab4-Adol-KABP-2006'!KQ16),"",('Tab4-Adol-KABP-2006'!KQ16))</f>
        <v/>
      </c>
      <c r="KR16" s="355" t="str">
        <f>IF(ISBLANK('Tab4-Adol-KABP-2006'!KR16),"",('Tab4-Adol-KABP-2006'!KR16))</f>
        <v/>
      </c>
      <c r="KS16" s="355" t="str">
        <f>IF(ISBLANK('Tab4-Adol-KABP-2006'!KS16),"",('Tab4-Adol-KABP-2006'!KS16))</f>
        <v/>
      </c>
      <c r="KT16" s="355" t="str">
        <f>IF(ISBLANK('Tab4-Adol-KABP-2006'!KT16),"",('Tab4-Adol-KABP-2006'!KT16))</f>
        <v/>
      </c>
      <c r="KU16" s="355" t="str">
        <f>IF(ISBLANK('Tab4-Adol-KABP-2006'!KU16),"",('Tab4-Adol-KABP-2006'!KU16))</f>
        <v/>
      </c>
      <c r="KV16" s="355" t="str">
        <f>IF(ISBLANK('Tab4-Adol-KABP-2006'!KV16),"",('Tab4-Adol-KABP-2006'!KV16))</f>
        <v/>
      </c>
      <c r="KW16" s="355" t="str">
        <f>IF(ISBLANK('Tab4-Adol-KABP-2006'!KW16),"",('Tab4-Adol-KABP-2006'!KW16))</f>
        <v/>
      </c>
      <c r="KX16" s="355" t="str">
        <f>IF(ISBLANK('Tab4-Adol-KABP-2006'!KX16),"",('Tab4-Adol-KABP-2006'!KX16))</f>
        <v/>
      </c>
      <c r="KY16" s="355" t="str">
        <f>IF(ISBLANK('Tab4-Adol-KABP-2006'!KY16),"",('Tab4-Adol-KABP-2006'!KY16))</f>
        <v/>
      </c>
      <c r="KZ16" s="355" t="str">
        <f>IF(ISBLANK('Tab4-Adol-KABP-2006'!KZ16),"",('Tab4-Adol-KABP-2006'!KZ16))</f>
        <v/>
      </c>
      <c r="LA16" s="355" t="str">
        <f>IF(ISBLANK('Tab4-Adol-KABP-2006'!LA16),"",('Tab4-Adol-KABP-2006'!LA16))</f>
        <v/>
      </c>
      <c r="LB16" s="355" t="str">
        <f>IF(ISBLANK('Tab4-Adol-KABP-2006'!LB16),"",('Tab4-Adol-KABP-2006'!LB16))</f>
        <v/>
      </c>
      <c r="LC16" s="355" t="str">
        <f>IF(ISBLANK('Tab4-Adol-KABP-2006'!LC16),"",('Tab4-Adol-KABP-2006'!LC16))</f>
        <v/>
      </c>
      <c r="LD16" s="355" t="str">
        <f>IF(ISBLANK('Tab4-Adol-KABP-2006'!LD16),"",('Tab4-Adol-KABP-2006'!LD16))</f>
        <v/>
      </c>
      <c r="LE16" s="355" t="str">
        <f>IF(ISBLANK('Tab4-Adol-KABP-2006'!LE16),"",('Tab4-Adol-KABP-2006'!LE16))</f>
        <v/>
      </c>
      <c r="LF16" s="355" t="str">
        <f>IF(ISBLANK('Tab4-Adol-KABP-2006'!LF16),"",('Tab4-Adol-KABP-2006'!LF16))</f>
        <v/>
      </c>
      <c r="LG16" s="355" t="str">
        <f>IF(ISBLANK('Tab4-Adol-KABP-2006'!LG16),"",('Tab4-Adol-KABP-2006'!LG16))</f>
        <v/>
      </c>
      <c r="LH16" s="355" t="str">
        <f>IF(ISBLANK('Tab4-Adol-KABP-2006'!LH16),"",('Tab4-Adol-KABP-2006'!LH16))</f>
        <v/>
      </c>
      <c r="LI16" s="355" t="str">
        <f>IF(ISBLANK('Tab4-Adol-KABP-2006'!LI16),"",('Tab4-Adol-KABP-2006'!LI16))</f>
        <v/>
      </c>
      <c r="LJ16" s="355" t="str">
        <f>IF(ISBLANK('Tab4-Adol-KABP-2006'!LJ16),"",('Tab4-Adol-KABP-2006'!LJ16))</f>
        <v/>
      </c>
      <c r="LK16" s="355" t="str">
        <f>IF(ISBLANK('Tab4-Adol-KABP-2006'!LK16),"",('Tab4-Adol-KABP-2006'!LK16))</f>
        <v/>
      </c>
      <c r="LL16" s="355" t="str">
        <f>IF(ISBLANK('Tab4-Adol-KABP-2006'!LL16),"",('Tab4-Adol-KABP-2006'!LL16))</f>
        <v/>
      </c>
      <c r="LM16" s="355" t="str">
        <f>IF(ISBLANK('Tab4-Adol-KABP-2006'!LM16),"",('Tab4-Adol-KABP-2006'!LM16))</f>
        <v/>
      </c>
      <c r="LN16" s="355" t="str">
        <f>IF(ISBLANK('Tab4-Adol-KABP-2006'!LN16),"",('Tab4-Adol-KABP-2006'!LN16))</f>
        <v/>
      </c>
      <c r="LO16" s="355" t="str">
        <f>IF(ISBLANK('Tab4-Adol-KABP-2006'!LO16),"",('Tab4-Adol-KABP-2006'!LO16))</f>
        <v/>
      </c>
      <c r="LP16" s="355" t="str">
        <f>IF(ISBLANK('Tab4-Adol-KABP-2006'!LP16),"",('Tab4-Adol-KABP-2006'!LP16))</f>
        <v/>
      </c>
      <c r="LQ16" s="355" t="str">
        <f>IF(ISBLANK('Tab4-Adol-KABP-2006'!LQ16),"",('Tab4-Adol-KABP-2006'!LQ16))</f>
        <v/>
      </c>
      <c r="LR16" s="355" t="str">
        <f>IF(ISBLANK('Tab4-Adol-KABP-2006'!LR16),"",('Tab4-Adol-KABP-2006'!LR16))</f>
        <v/>
      </c>
      <c r="LS16" s="355" t="str">
        <f>IF(ISBLANK('Tab4-Adol-KABP-2006'!LS16),"",('Tab4-Adol-KABP-2006'!LS16))</f>
        <v/>
      </c>
      <c r="LT16" s="355" t="str">
        <f>IF(ISBLANK('Tab4-Adol-KABP-2006'!LT16),"",('Tab4-Adol-KABP-2006'!LT16))</f>
        <v/>
      </c>
      <c r="LU16" s="355" t="str">
        <f>IF(ISBLANK('Tab4-Adol-KABP-2006'!LU16),"",('Tab4-Adol-KABP-2006'!LU16))</f>
        <v/>
      </c>
      <c r="LV16" s="355" t="str">
        <f>IF(ISBLANK('Tab4-Adol-KABP-2006'!LV16),"",('Tab4-Adol-KABP-2006'!LV16))</f>
        <v/>
      </c>
      <c r="LW16" s="355" t="str">
        <f>IF(ISBLANK('Tab4-Adol-KABP-2006'!LW16),"",('Tab4-Adol-KABP-2006'!LW16))</f>
        <v/>
      </c>
      <c r="LX16" s="355" t="str">
        <f>IF(ISBLANK('Tab4-Adol-KABP-2006'!LX16),"",('Tab4-Adol-KABP-2006'!LX16))</f>
        <v/>
      </c>
      <c r="LY16" s="355" t="str">
        <f>IF(ISBLANK('Tab4-Adol-KABP-2006'!LY16),"",('Tab4-Adol-KABP-2006'!LY16))</f>
        <v/>
      </c>
      <c r="LZ16" s="355" t="str">
        <f>IF(ISBLANK('Tab4-Adol-KABP-2006'!LZ16),"",('Tab4-Adol-KABP-2006'!LZ16))</f>
        <v/>
      </c>
      <c r="MA16" s="355" t="str">
        <f>IF(ISBLANK('Tab4-Adol-KABP-2006'!MA16),"",('Tab4-Adol-KABP-2006'!MA16))</f>
        <v/>
      </c>
    </row>
    <row r="17" spans="1:339" x14ac:dyDescent="0.2">
      <c r="A17" s="310" t="s">
        <v>204</v>
      </c>
      <c r="B17" s="172">
        <v>0</v>
      </c>
      <c r="C17" s="172">
        <v>0</v>
      </c>
      <c r="D17" s="172" t="s">
        <v>315</v>
      </c>
      <c r="E17" s="172"/>
      <c r="F17" s="173"/>
      <c r="G17" s="218" t="s">
        <v>147</v>
      </c>
      <c r="H17" s="348" t="str">
        <f>IF(ISBLANK('Tab4-Adol-KABP-2006'!H17), "",('Tab4-Adol-KABP-2006'!H17))</f>
        <v/>
      </c>
      <c r="I17" s="349" t="str">
        <f>IF(ISBLANK('Tab4-Adol-KABP-2006'!I17), "",('Tab4-Adol-KABP-2006'!I17))</f>
        <v/>
      </c>
      <c r="J17" s="414"/>
      <c r="K17" s="414"/>
      <c r="L17" s="414"/>
      <c r="M17" s="414"/>
      <c r="N17" s="414"/>
      <c r="O17" s="415"/>
      <c r="P17" s="348" t="str">
        <f>IF(ISBLANK('Tab4-Adol-KABP-2006'!P17), "",('Tab4-Adol-KABP-2006'!P17))</f>
        <v/>
      </c>
      <c r="Q17" s="349" t="str">
        <f>IF(ISBLANK('Tab4-Adol-KABP-2006'!Q17), "",('Tab4-Adol-KABP-2006'!Q17))</f>
        <v/>
      </c>
      <c r="R17" s="414"/>
      <c r="S17" s="414"/>
      <c r="T17" s="414"/>
      <c r="U17" s="414"/>
      <c r="V17" s="414"/>
      <c r="W17" s="415"/>
      <c r="X17" s="348" t="str">
        <f>IF(ISBLANK('Tab4-Adol-KABP-2006'!X17), "",('Tab4-Adol-KABP-2006'!X17))</f>
        <v/>
      </c>
      <c r="Y17" s="349" t="str">
        <f>IF(ISBLANK('Tab4-Adol-KABP-2006'!Y17), "",('Tab4-Adol-KABP-2006'!Y17))</f>
        <v/>
      </c>
      <c r="Z17" s="414"/>
      <c r="AA17" s="414"/>
      <c r="AB17" s="414"/>
      <c r="AC17" s="414"/>
      <c r="AD17" s="414"/>
      <c r="AE17" s="415"/>
      <c r="AF17" s="348" t="str">
        <f>IF(ISBLANK('Tab4-Adol-KABP-2006'!AF17), "",('Tab4-Adol-KABP-2006'!AF17))</f>
        <v/>
      </c>
      <c r="AG17" s="349" t="str">
        <f>IF(ISBLANK('Tab4-Adol-KABP-2006'!AG17), "",('Tab4-Adol-KABP-2006'!AG17))</f>
        <v/>
      </c>
      <c r="AH17" s="414"/>
      <c r="AI17" s="414"/>
      <c r="AJ17" s="414"/>
      <c r="AK17" s="414"/>
      <c r="AL17" s="414"/>
      <c r="AM17" s="415"/>
      <c r="AN17" s="348" t="str">
        <f>IF(ISBLANK('Tab4-Adol-KABP-2006'!AN17), "",('Tab4-Adol-KABP-2006'!AN17))</f>
        <v/>
      </c>
      <c r="AO17" s="349" t="str">
        <f>IF(ISBLANK('Tab4-Adol-KABP-2006'!AO17), "",('Tab4-Adol-KABP-2006'!AO17))</f>
        <v/>
      </c>
      <c r="AP17" s="362"/>
      <c r="AQ17" s="362"/>
      <c r="AR17" s="362"/>
      <c r="AS17" s="362"/>
      <c r="AT17" s="362"/>
      <c r="AU17" s="363"/>
      <c r="AV17" s="348" t="str">
        <f>IF(ISBLANK('Tab4-Adol-KABP-2006'!AV17), "",('Tab4-Adol-KABP-2006'!AV17))</f>
        <v/>
      </c>
      <c r="AW17" s="349" t="str">
        <f>IF(ISBLANK('Tab4-Adol-KABP-2006'!AW17), "",('Tab4-Adol-KABP-2006'!AW17))</f>
        <v/>
      </c>
      <c r="AX17" s="414"/>
      <c r="AY17" s="414"/>
      <c r="AZ17" s="414"/>
      <c r="BA17" s="414"/>
      <c r="BB17" s="414"/>
      <c r="BC17" s="415"/>
      <c r="BD17" s="348" t="str">
        <f>IF(ISBLANK('Tab4-Adol-KABP-2006'!BD17), "",('Tab4-Adol-KABP-2006'!BD17))</f>
        <v/>
      </c>
      <c r="BE17" s="349" t="str">
        <f>IF(ISBLANK('Tab4-Adol-KABP-2006'!BE17), "",('Tab4-Adol-KABP-2006'!BE17))</f>
        <v/>
      </c>
      <c r="BF17" s="414"/>
      <c r="BG17" s="414"/>
      <c r="BH17" s="414"/>
      <c r="BI17" s="414"/>
      <c r="BJ17" s="414"/>
      <c r="BK17" s="415"/>
      <c r="BL17" s="348" t="str">
        <f>IF(ISBLANK('Tab4-Adol-KABP-2006'!BL17), "",('Tab4-Adol-KABP-2006'!BL17))</f>
        <v/>
      </c>
      <c r="BM17" s="349" t="str">
        <f>IF(ISBLANK('Tab4-Adol-KABP-2006'!BM17), "",('Tab4-Adol-KABP-2006'!BM17))</f>
        <v/>
      </c>
      <c r="BN17" s="414"/>
      <c r="BO17" s="414"/>
      <c r="BP17" s="414"/>
      <c r="BQ17" s="414"/>
      <c r="BR17" s="414"/>
      <c r="BS17" s="415"/>
      <c r="BT17" s="348" t="str">
        <f>IF(ISBLANK('Tab4-Adol-KABP-2006'!BT17), "",('Tab4-Adol-KABP-2006'!BT17))</f>
        <v/>
      </c>
      <c r="BU17" s="349" t="str">
        <f>IF(ISBLANK('Tab4-Adol-KABP-2006'!BU17), "",('Tab4-Adol-KABP-2006'!BU17))</f>
        <v/>
      </c>
      <c r="BV17" s="414"/>
      <c r="BW17" s="414"/>
      <c r="BX17" s="415"/>
      <c r="BY17" s="216">
        <v>542470</v>
      </c>
      <c r="BZ17" s="208">
        <v>650791</v>
      </c>
      <c r="CA17" s="208">
        <v>1193261</v>
      </c>
      <c r="CB17" s="208">
        <v>570255</v>
      </c>
      <c r="CC17" s="208">
        <v>682698</v>
      </c>
      <c r="CD17" s="284">
        <v>1252953</v>
      </c>
      <c r="CE17" s="282"/>
      <c r="CF17" s="282"/>
      <c r="CG17" s="226" t="str">
        <f t="shared" si="0"/>
        <v>-</v>
      </c>
      <c r="CH17" s="227" t="str">
        <f t="shared" si="1"/>
        <v>-</v>
      </c>
      <c r="CI17" s="227" t="str">
        <f t="shared" si="2"/>
        <v>-</v>
      </c>
      <c r="CJ17" s="227" t="str">
        <f t="shared" si="3"/>
        <v>-</v>
      </c>
      <c r="CK17" s="227" t="str">
        <f t="shared" si="4"/>
        <v>-</v>
      </c>
      <c r="CL17" s="228" t="str">
        <f t="shared" si="5"/>
        <v>-</v>
      </c>
      <c r="CM17" s="282"/>
      <c r="CN17" s="282"/>
      <c r="CO17" s="226" t="str">
        <f t="shared" si="6"/>
        <v>-</v>
      </c>
      <c r="CP17" s="227" t="str">
        <f t="shared" si="7"/>
        <v>-</v>
      </c>
      <c r="CQ17" s="227" t="str">
        <f t="shared" si="8"/>
        <v>-</v>
      </c>
      <c r="CR17" s="227" t="str">
        <f t="shared" si="9"/>
        <v>-</v>
      </c>
      <c r="CS17" s="227" t="str">
        <f t="shared" si="10"/>
        <v>-</v>
      </c>
      <c r="CT17" s="228" t="str">
        <f t="shared" si="11"/>
        <v>-</v>
      </c>
      <c r="CU17" s="282"/>
      <c r="CV17" s="282"/>
      <c r="CW17" s="292" t="str">
        <f t="shared" si="12"/>
        <v>-</v>
      </c>
      <c r="CX17" s="234" t="str">
        <f t="shared" si="13"/>
        <v>-</v>
      </c>
      <c r="CY17" s="234" t="str">
        <f t="shared" si="14"/>
        <v>-</v>
      </c>
      <c r="CZ17" s="234" t="str">
        <f t="shared" si="15"/>
        <v>-</v>
      </c>
      <c r="DA17" s="234" t="str">
        <f t="shared" si="16"/>
        <v>-</v>
      </c>
      <c r="DB17" s="235" t="str">
        <f t="shared" si="17"/>
        <v>-</v>
      </c>
      <c r="DC17" s="282"/>
      <c r="DD17" s="282"/>
      <c r="DE17" s="226" t="str">
        <f t="shared" si="18"/>
        <v>-</v>
      </c>
      <c r="DF17" s="227" t="str">
        <f t="shared" si="19"/>
        <v>-</v>
      </c>
      <c r="DG17" s="227" t="str">
        <f t="shared" si="20"/>
        <v>-</v>
      </c>
      <c r="DH17" s="227" t="str">
        <f t="shared" si="21"/>
        <v>-</v>
      </c>
      <c r="DI17" s="227" t="str">
        <f t="shared" si="22"/>
        <v>-</v>
      </c>
      <c r="DJ17" s="228" t="str">
        <f t="shared" si="23"/>
        <v>-</v>
      </c>
      <c r="DK17" s="282"/>
      <c r="DL17" s="282"/>
      <c r="DM17" s="226" t="str">
        <f t="shared" si="24"/>
        <v>-</v>
      </c>
      <c r="DN17" s="227" t="str">
        <f t="shared" si="25"/>
        <v>-</v>
      </c>
      <c r="DO17" s="227" t="str">
        <f t="shared" si="26"/>
        <v>-</v>
      </c>
      <c r="DP17" s="227" t="str">
        <f t="shared" si="27"/>
        <v>-</v>
      </c>
      <c r="DQ17" s="227" t="str">
        <f t="shared" si="28"/>
        <v>-</v>
      </c>
      <c r="DR17" s="228" t="str">
        <f t="shared" si="29"/>
        <v>-</v>
      </c>
      <c r="DS17" s="282"/>
      <c r="DT17" s="282"/>
      <c r="DU17" s="226" t="str">
        <f t="shared" si="30"/>
        <v>-</v>
      </c>
      <c r="DV17" s="227" t="str">
        <f t="shared" si="31"/>
        <v>-</v>
      </c>
      <c r="DW17" s="227" t="str">
        <f t="shared" si="32"/>
        <v>-</v>
      </c>
      <c r="DX17" s="227" t="str">
        <f t="shared" si="33"/>
        <v>-</v>
      </c>
      <c r="DY17" s="227" t="str">
        <f t="shared" si="34"/>
        <v>-</v>
      </c>
      <c r="DZ17" s="228" t="str">
        <f t="shared" si="35"/>
        <v>-</v>
      </c>
      <c r="EA17" s="282"/>
      <c r="EB17" s="282"/>
      <c r="EC17" s="226" t="str">
        <f t="shared" si="36"/>
        <v>-</v>
      </c>
      <c r="ED17" s="227" t="str">
        <f t="shared" si="37"/>
        <v>-</v>
      </c>
      <c r="EE17" s="227" t="str">
        <f t="shared" si="38"/>
        <v>-</v>
      </c>
      <c r="EF17" s="227" t="str">
        <f t="shared" si="39"/>
        <v>-</v>
      </c>
      <c r="EG17" s="227" t="str">
        <f t="shared" si="40"/>
        <v>-</v>
      </c>
      <c r="EH17" s="228" t="str">
        <f t="shared" si="41"/>
        <v>-</v>
      </c>
      <c r="EI17" s="282"/>
      <c r="EJ17" s="282"/>
      <c r="EK17" s="226" t="str">
        <f t="shared" si="42"/>
        <v>-</v>
      </c>
      <c r="EL17" s="227" t="str">
        <f t="shared" si="43"/>
        <v>-</v>
      </c>
      <c r="EM17" s="227" t="str">
        <f t="shared" si="44"/>
        <v>-</v>
      </c>
      <c r="EN17" s="227" t="str">
        <f t="shared" si="45"/>
        <v>-</v>
      </c>
      <c r="EO17" s="227" t="str">
        <f t="shared" si="46"/>
        <v>-</v>
      </c>
      <c r="EP17" s="228" t="str">
        <f t="shared" si="47"/>
        <v>-</v>
      </c>
      <c r="EQ17" s="282"/>
      <c r="ER17" s="282"/>
      <c r="ES17" s="226" t="str">
        <f t="shared" si="48"/>
        <v>-</v>
      </c>
      <c r="ET17" s="227" t="str">
        <f t="shared" si="49"/>
        <v>-</v>
      </c>
      <c r="EU17" s="228" t="str">
        <f t="shared" si="50"/>
        <v>-</v>
      </c>
      <c r="EV17" s="282"/>
      <c r="EW17" s="282"/>
      <c r="EX17" s="301" t="str">
        <f t="shared" si="51"/>
        <v>-</v>
      </c>
      <c r="EY17" s="259" t="str">
        <f t="shared" si="52"/>
        <v>-</v>
      </c>
      <c r="EZ17" s="259" t="str">
        <f t="shared" si="53"/>
        <v>-</v>
      </c>
      <c r="FA17" s="259" t="str">
        <f t="shared" si="54"/>
        <v>-</v>
      </c>
      <c r="FB17" s="259" t="str">
        <f t="shared" si="55"/>
        <v>-</v>
      </c>
      <c r="FC17" s="260" t="str">
        <f t="shared" si="56"/>
        <v>-</v>
      </c>
      <c r="FD17" s="282"/>
      <c r="FE17" s="282"/>
      <c r="FF17" s="301" t="str">
        <f t="shared" si="57"/>
        <v>-</v>
      </c>
      <c r="FG17" s="259" t="str">
        <f t="shared" si="58"/>
        <v>-</v>
      </c>
      <c r="FH17" s="259" t="str">
        <f t="shared" si="59"/>
        <v>-</v>
      </c>
      <c r="FI17" s="259" t="str">
        <f t="shared" si="60"/>
        <v>-</v>
      </c>
      <c r="FJ17" s="259" t="str">
        <f t="shared" si="61"/>
        <v>-</v>
      </c>
      <c r="FK17" s="260" t="str">
        <f t="shared" si="62"/>
        <v>-</v>
      </c>
      <c r="FL17" s="282"/>
      <c r="FM17" s="282"/>
      <c r="FN17" s="301" t="str">
        <f t="shared" si="63"/>
        <v>-</v>
      </c>
      <c r="FO17" s="259" t="str">
        <f t="shared" si="64"/>
        <v>-</v>
      </c>
      <c r="FP17" s="259" t="str">
        <f t="shared" si="65"/>
        <v>-</v>
      </c>
      <c r="FQ17" s="259" t="str">
        <f t="shared" si="66"/>
        <v>-</v>
      </c>
      <c r="FR17" s="259" t="str">
        <f t="shared" si="67"/>
        <v>-</v>
      </c>
      <c r="FS17" s="260" t="str">
        <f t="shared" si="68"/>
        <v>-</v>
      </c>
      <c r="FT17" s="282"/>
      <c r="FU17" s="282"/>
      <c r="FV17" s="301" t="str">
        <f t="shared" si="69"/>
        <v>-</v>
      </c>
      <c r="FW17" s="259" t="str">
        <f t="shared" si="70"/>
        <v>-</v>
      </c>
      <c r="FX17" s="259" t="str">
        <f t="shared" si="71"/>
        <v>-</v>
      </c>
      <c r="FY17" s="259" t="str">
        <f t="shared" si="72"/>
        <v>-</v>
      </c>
      <c r="FZ17" s="259" t="str">
        <f t="shared" si="73"/>
        <v>-</v>
      </c>
      <c r="GA17" s="260" t="str">
        <f t="shared" si="74"/>
        <v>-</v>
      </c>
      <c r="GB17" s="282"/>
      <c r="GC17" s="282"/>
      <c r="GD17" s="301" t="str">
        <f t="shared" si="75"/>
        <v>-</v>
      </c>
      <c r="GE17" s="259" t="str">
        <f t="shared" si="76"/>
        <v>-</v>
      </c>
      <c r="GF17" s="259" t="str">
        <f t="shared" si="77"/>
        <v>-</v>
      </c>
      <c r="GG17" s="259" t="str">
        <f t="shared" si="78"/>
        <v>-</v>
      </c>
      <c r="GH17" s="259" t="str">
        <f t="shared" si="79"/>
        <v>-</v>
      </c>
      <c r="GI17" s="260" t="str">
        <f t="shared" si="80"/>
        <v>-</v>
      </c>
      <c r="GJ17" s="282"/>
      <c r="GK17" s="282"/>
      <c r="GL17" s="301" t="str">
        <f t="shared" si="81"/>
        <v>-</v>
      </c>
      <c r="GM17" s="259" t="str">
        <f t="shared" si="82"/>
        <v>-</v>
      </c>
      <c r="GN17" s="259" t="str">
        <f t="shared" si="83"/>
        <v>-</v>
      </c>
      <c r="GO17" s="259" t="str">
        <f t="shared" si="84"/>
        <v>-</v>
      </c>
      <c r="GP17" s="259" t="str">
        <f t="shared" si="85"/>
        <v>-</v>
      </c>
      <c r="GQ17" s="260" t="str">
        <f t="shared" si="86"/>
        <v>-</v>
      </c>
      <c r="GR17" s="282"/>
      <c r="GS17" s="282"/>
      <c r="GT17" s="301" t="str">
        <f t="shared" si="87"/>
        <v>-</v>
      </c>
      <c r="GU17" s="259" t="str">
        <f t="shared" si="88"/>
        <v>-</v>
      </c>
      <c r="GV17" s="259" t="str">
        <f t="shared" si="89"/>
        <v>-</v>
      </c>
      <c r="GW17" s="259" t="str">
        <f t="shared" si="90"/>
        <v>-</v>
      </c>
      <c r="GX17" s="259" t="str">
        <f t="shared" si="91"/>
        <v>-</v>
      </c>
      <c r="GY17" s="260" t="str">
        <f t="shared" si="92"/>
        <v>-</v>
      </c>
      <c r="GZ17" s="282"/>
      <c r="HA17" s="282"/>
      <c r="HB17" s="301" t="str">
        <f t="shared" si="93"/>
        <v>-</v>
      </c>
      <c r="HC17" s="259" t="str">
        <f t="shared" si="94"/>
        <v>-</v>
      </c>
      <c r="HD17" s="259" t="str">
        <f t="shared" si="95"/>
        <v>-</v>
      </c>
      <c r="HE17" s="259" t="str">
        <f t="shared" si="96"/>
        <v>-</v>
      </c>
      <c r="HF17" s="259" t="str">
        <f t="shared" si="97"/>
        <v>-</v>
      </c>
      <c r="HG17" s="260" t="str">
        <f t="shared" si="98"/>
        <v>-</v>
      </c>
      <c r="HH17" s="282"/>
      <c r="HI17" s="282"/>
      <c r="HJ17" s="301" t="str">
        <f t="shared" si="99"/>
        <v>-</v>
      </c>
      <c r="HK17" s="259" t="str">
        <f t="shared" si="100"/>
        <v>-</v>
      </c>
      <c r="HL17" s="260" t="str">
        <f t="shared" si="101"/>
        <v>-</v>
      </c>
      <c r="HM17" s="428" t="str">
        <f t="shared" si="102"/>
        <v>-</v>
      </c>
      <c r="HN17" s="429" t="str">
        <f t="shared" si="102"/>
        <v>-</v>
      </c>
      <c r="HO17" s="429" t="str">
        <f t="shared" si="102"/>
        <v>-</v>
      </c>
      <c r="HP17" s="429" t="str">
        <f t="shared" si="102"/>
        <v>-</v>
      </c>
      <c r="HQ17" s="429" t="str">
        <f t="shared" si="102"/>
        <v>-</v>
      </c>
      <c r="HR17" s="430" t="str">
        <f t="shared" si="102"/>
        <v>-</v>
      </c>
      <c r="HS17" s="450"/>
      <c r="HT17" s="450"/>
      <c r="HU17" s="428" t="str">
        <f t="shared" si="103"/>
        <v>-</v>
      </c>
      <c r="HV17" s="429" t="str">
        <f t="shared" si="103"/>
        <v>-</v>
      </c>
      <c r="HW17" s="429" t="str">
        <f t="shared" si="103"/>
        <v>-</v>
      </c>
      <c r="HX17" s="429" t="str">
        <f t="shared" si="103"/>
        <v>-</v>
      </c>
      <c r="HY17" s="429" t="str">
        <f t="shared" si="103"/>
        <v>-</v>
      </c>
      <c r="HZ17" s="430" t="str">
        <f t="shared" si="103"/>
        <v>-</v>
      </c>
      <c r="IA17" s="450"/>
      <c r="IB17" s="450"/>
      <c r="IC17" s="428" t="str">
        <f t="shared" si="104"/>
        <v>-</v>
      </c>
      <c r="ID17" s="429" t="str">
        <f t="shared" si="104"/>
        <v>-</v>
      </c>
      <c r="IE17" s="429" t="str">
        <f t="shared" si="104"/>
        <v>-</v>
      </c>
      <c r="IF17" s="429" t="str">
        <f t="shared" si="104"/>
        <v>-</v>
      </c>
      <c r="IG17" s="429" t="str">
        <f t="shared" si="104"/>
        <v>-</v>
      </c>
      <c r="IH17" s="430" t="str">
        <f t="shared" si="104"/>
        <v>-</v>
      </c>
      <c r="II17" s="450"/>
      <c r="IJ17" s="450"/>
      <c r="IK17" s="428" t="str">
        <f t="shared" si="105"/>
        <v>-</v>
      </c>
      <c r="IL17" s="429" t="str">
        <f t="shared" si="105"/>
        <v>-</v>
      </c>
      <c r="IM17" s="429" t="str">
        <f t="shared" si="105"/>
        <v>-</v>
      </c>
      <c r="IN17" s="429" t="str">
        <f t="shared" si="105"/>
        <v>-</v>
      </c>
      <c r="IO17" s="429" t="str">
        <f t="shared" si="105"/>
        <v>-</v>
      </c>
      <c r="IP17" s="430" t="str">
        <f t="shared" si="105"/>
        <v>-</v>
      </c>
      <c r="IQ17" s="450"/>
      <c r="IR17" s="450"/>
      <c r="IS17" s="428" t="str">
        <f t="shared" si="106"/>
        <v>-</v>
      </c>
      <c r="IT17" s="429" t="str">
        <f t="shared" si="106"/>
        <v>-</v>
      </c>
      <c r="IU17" s="429" t="str">
        <f t="shared" si="106"/>
        <v>-</v>
      </c>
      <c r="IV17" s="429" t="str">
        <f t="shared" si="106"/>
        <v>-</v>
      </c>
      <c r="IW17" s="429" t="str">
        <f t="shared" si="106"/>
        <v>-</v>
      </c>
      <c r="IX17" s="430" t="str">
        <f t="shared" si="106"/>
        <v>-</v>
      </c>
      <c r="IY17" s="450"/>
      <c r="IZ17" s="450"/>
      <c r="JA17" s="428" t="str">
        <f t="shared" si="107"/>
        <v>-</v>
      </c>
      <c r="JB17" s="429" t="str">
        <f t="shared" si="107"/>
        <v>-</v>
      </c>
      <c r="JC17" s="429" t="str">
        <f t="shared" si="107"/>
        <v>-</v>
      </c>
      <c r="JD17" s="429" t="str">
        <f t="shared" si="107"/>
        <v>-</v>
      </c>
      <c r="JE17" s="429" t="str">
        <f t="shared" si="107"/>
        <v>-</v>
      </c>
      <c r="JF17" s="430" t="str">
        <f t="shared" si="107"/>
        <v>-</v>
      </c>
      <c r="JG17" s="450"/>
      <c r="JH17" s="450"/>
      <c r="JI17" s="428" t="str">
        <f t="shared" si="108"/>
        <v>-</v>
      </c>
      <c r="JJ17" s="429" t="str">
        <f t="shared" si="108"/>
        <v>-</v>
      </c>
      <c r="JK17" s="429" t="str">
        <f t="shared" si="108"/>
        <v>-</v>
      </c>
      <c r="JL17" s="429" t="str">
        <f t="shared" si="108"/>
        <v>-</v>
      </c>
      <c r="JM17" s="429" t="str">
        <f t="shared" si="108"/>
        <v>-</v>
      </c>
      <c r="JN17" s="430" t="str">
        <f t="shared" si="108"/>
        <v>-</v>
      </c>
      <c r="JO17" s="450"/>
      <c r="JP17" s="450"/>
      <c r="JQ17" s="428" t="str">
        <f t="shared" si="109"/>
        <v>-</v>
      </c>
      <c r="JR17" s="429" t="str">
        <f t="shared" si="109"/>
        <v>-</v>
      </c>
      <c r="JS17" s="429" t="str">
        <f t="shared" si="109"/>
        <v>-</v>
      </c>
      <c r="JT17" s="429" t="str">
        <f t="shared" si="109"/>
        <v>-</v>
      </c>
      <c r="JU17" s="429" t="str">
        <f t="shared" si="109"/>
        <v>-</v>
      </c>
      <c r="JV17" s="430" t="str">
        <f t="shared" si="109"/>
        <v>-</v>
      </c>
      <c r="JW17" s="450"/>
      <c r="JX17" s="450"/>
      <c r="JY17" s="428" t="str">
        <f t="shared" si="110"/>
        <v>-</v>
      </c>
      <c r="JZ17" s="429" t="str">
        <f t="shared" si="110"/>
        <v>-</v>
      </c>
      <c r="KA17" s="430" t="str">
        <f t="shared" si="110"/>
        <v>-</v>
      </c>
      <c r="KB17" s="172"/>
      <c r="KC17" s="355" t="str">
        <f>IF(ISBLANK('Tab4-Adol-KABP-2006'!KC17),"",('Tab4-Adol-KABP-2006'!KC17))</f>
        <v/>
      </c>
      <c r="KD17" s="355" t="str">
        <f>IF(ISBLANK('Tab4-Adol-KABP-2006'!KD17),"",('Tab4-Adol-KABP-2006'!KD17))</f>
        <v/>
      </c>
      <c r="KE17" s="355" t="str">
        <f>IF(ISBLANK('Tab4-Adol-KABP-2006'!KE17),"",('Tab4-Adol-KABP-2006'!KE17))</f>
        <v/>
      </c>
      <c r="KF17" s="355" t="str">
        <f>IF(ISBLANK('Tab4-Adol-KABP-2006'!KF17),"",('Tab4-Adol-KABP-2006'!KF17))</f>
        <v/>
      </c>
      <c r="KG17" s="355" t="str">
        <f>IF(ISBLANK('Tab4-Adol-KABP-2006'!KG17),"",('Tab4-Adol-KABP-2006'!KG17))</f>
        <v/>
      </c>
      <c r="KH17" s="355" t="str">
        <f>IF(ISBLANK('Tab4-Adol-KABP-2006'!KH17),"",('Tab4-Adol-KABP-2006'!KH17))</f>
        <v/>
      </c>
      <c r="KI17" s="355" t="str">
        <f>IF(ISBLANK('Tab4-Adol-KABP-2006'!KI17),"",('Tab4-Adol-KABP-2006'!KI17))</f>
        <v/>
      </c>
      <c r="KJ17" s="355" t="str">
        <f>IF(ISBLANK('Tab4-Adol-KABP-2006'!KJ17),"",('Tab4-Adol-KABP-2006'!KJ17))</f>
        <v/>
      </c>
      <c r="KK17" s="355" t="str">
        <f>IF(ISBLANK('Tab4-Adol-KABP-2006'!KK17),"",('Tab4-Adol-KABP-2006'!KK17))</f>
        <v/>
      </c>
      <c r="KL17" s="355" t="str">
        <f>IF(ISBLANK('Tab4-Adol-KABP-2006'!KL17),"",('Tab4-Adol-KABP-2006'!KL17))</f>
        <v/>
      </c>
      <c r="KM17" s="355" t="str">
        <f>IF(ISBLANK('Tab4-Adol-KABP-2006'!KM17),"",('Tab4-Adol-KABP-2006'!KM17))</f>
        <v/>
      </c>
      <c r="KN17" s="355" t="str">
        <f>IF(ISBLANK('Tab4-Adol-KABP-2006'!KN17),"",('Tab4-Adol-KABP-2006'!KN17))</f>
        <v/>
      </c>
      <c r="KO17" s="355" t="str">
        <f>IF(ISBLANK('Tab4-Adol-KABP-2006'!KO17),"",('Tab4-Adol-KABP-2006'!KO17))</f>
        <v/>
      </c>
      <c r="KP17" s="355" t="str">
        <f>IF(ISBLANK('Tab4-Adol-KABP-2006'!KP17),"",('Tab4-Adol-KABP-2006'!KP17))</f>
        <v/>
      </c>
      <c r="KQ17" s="355" t="str">
        <f>IF(ISBLANK('Tab4-Adol-KABP-2006'!KQ17),"",('Tab4-Adol-KABP-2006'!KQ17))</f>
        <v/>
      </c>
      <c r="KR17" s="355" t="str">
        <f>IF(ISBLANK('Tab4-Adol-KABP-2006'!KR17),"",('Tab4-Adol-KABP-2006'!KR17))</f>
        <v/>
      </c>
      <c r="KS17" s="355" t="str">
        <f>IF(ISBLANK('Tab4-Adol-KABP-2006'!KS17),"",('Tab4-Adol-KABP-2006'!KS17))</f>
        <v/>
      </c>
      <c r="KT17" s="355" t="str">
        <f>IF(ISBLANK('Tab4-Adol-KABP-2006'!KT17),"",('Tab4-Adol-KABP-2006'!KT17))</f>
        <v/>
      </c>
      <c r="KU17" s="355" t="str">
        <f>IF(ISBLANK('Tab4-Adol-KABP-2006'!KU17),"",('Tab4-Adol-KABP-2006'!KU17))</f>
        <v/>
      </c>
      <c r="KV17" s="355" t="str">
        <f>IF(ISBLANK('Tab4-Adol-KABP-2006'!KV17),"",('Tab4-Adol-KABP-2006'!KV17))</f>
        <v/>
      </c>
      <c r="KW17" s="355" t="str">
        <f>IF(ISBLANK('Tab4-Adol-KABP-2006'!KW17),"",('Tab4-Adol-KABP-2006'!KW17))</f>
        <v/>
      </c>
      <c r="KX17" s="355" t="str">
        <f>IF(ISBLANK('Tab4-Adol-KABP-2006'!KX17),"",('Tab4-Adol-KABP-2006'!KX17))</f>
        <v/>
      </c>
      <c r="KY17" s="355" t="str">
        <f>IF(ISBLANK('Tab4-Adol-KABP-2006'!KY17),"",('Tab4-Adol-KABP-2006'!KY17))</f>
        <v/>
      </c>
      <c r="KZ17" s="355" t="str">
        <f>IF(ISBLANK('Tab4-Adol-KABP-2006'!KZ17),"",('Tab4-Adol-KABP-2006'!KZ17))</f>
        <v/>
      </c>
      <c r="LA17" s="355" t="str">
        <f>IF(ISBLANK('Tab4-Adol-KABP-2006'!LA17),"",('Tab4-Adol-KABP-2006'!LA17))</f>
        <v/>
      </c>
      <c r="LB17" s="355" t="str">
        <f>IF(ISBLANK('Tab4-Adol-KABP-2006'!LB17),"",('Tab4-Adol-KABP-2006'!LB17))</f>
        <v/>
      </c>
      <c r="LC17" s="355" t="str">
        <f>IF(ISBLANK('Tab4-Adol-KABP-2006'!LC17),"",('Tab4-Adol-KABP-2006'!LC17))</f>
        <v/>
      </c>
      <c r="LD17" s="355" t="str">
        <f>IF(ISBLANK('Tab4-Adol-KABP-2006'!LD17),"",('Tab4-Adol-KABP-2006'!LD17))</f>
        <v/>
      </c>
      <c r="LE17" s="355" t="str">
        <f>IF(ISBLANK('Tab4-Adol-KABP-2006'!LE17),"",('Tab4-Adol-KABP-2006'!LE17))</f>
        <v/>
      </c>
      <c r="LF17" s="355" t="str">
        <f>IF(ISBLANK('Tab4-Adol-KABP-2006'!LF17),"",('Tab4-Adol-KABP-2006'!LF17))</f>
        <v/>
      </c>
      <c r="LG17" s="355" t="str">
        <f>IF(ISBLANK('Tab4-Adol-KABP-2006'!LG17),"",('Tab4-Adol-KABP-2006'!LG17))</f>
        <v/>
      </c>
      <c r="LH17" s="355" t="str">
        <f>IF(ISBLANK('Tab4-Adol-KABP-2006'!LH17),"",('Tab4-Adol-KABP-2006'!LH17))</f>
        <v/>
      </c>
      <c r="LI17" s="355" t="str">
        <f>IF(ISBLANK('Tab4-Adol-KABP-2006'!LI17),"",('Tab4-Adol-KABP-2006'!LI17))</f>
        <v/>
      </c>
      <c r="LJ17" s="355" t="str">
        <f>IF(ISBLANK('Tab4-Adol-KABP-2006'!LJ17),"",('Tab4-Adol-KABP-2006'!LJ17))</f>
        <v/>
      </c>
      <c r="LK17" s="355" t="str">
        <f>IF(ISBLANK('Tab4-Adol-KABP-2006'!LK17),"",('Tab4-Adol-KABP-2006'!LK17))</f>
        <v/>
      </c>
      <c r="LL17" s="355" t="str">
        <f>IF(ISBLANK('Tab4-Adol-KABP-2006'!LL17),"",('Tab4-Adol-KABP-2006'!LL17))</f>
        <v/>
      </c>
      <c r="LM17" s="355" t="str">
        <f>IF(ISBLANK('Tab4-Adol-KABP-2006'!LM17),"",('Tab4-Adol-KABP-2006'!LM17))</f>
        <v/>
      </c>
      <c r="LN17" s="355" t="str">
        <f>IF(ISBLANK('Tab4-Adol-KABP-2006'!LN17),"",('Tab4-Adol-KABP-2006'!LN17))</f>
        <v/>
      </c>
      <c r="LO17" s="355" t="str">
        <f>IF(ISBLANK('Tab4-Adol-KABP-2006'!LO17),"",('Tab4-Adol-KABP-2006'!LO17))</f>
        <v/>
      </c>
      <c r="LP17" s="355" t="str">
        <f>IF(ISBLANK('Tab4-Adol-KABP-2006'!LP17),"",('Tab4-Adol-KABP-2006'!LP17))</f>
        <v/>
      </c>
      <c r="LQ17" s="355" t="str">
        <f>IF(ISBLANK('Tab4-Adol-KABP-2006'!LQ17),"",('Tab4-Adol-KABP-2006'!LQ17))</f>
        <v/>
      </c>
      <c r="LR17" s="355" t="str">
        <f>IF(ISBLANK('Tab4-Adol-KABP-2006'!LR17),"",('Tab4-Adol-KABP-2006'!LR17))</f>
        <v/>
      </c>
      <c r="LS17" s="355" t="str">
        <f>IF(ISBLANK('Tab4-Adol-KABP-2006'!LS17),"",('Tab4-Adol-KABP-2006'!LS17))</f>
        <v/>
      </c>
      <c r="LT17" s="355" t="str">
        <f>IF(ISBLANK('Tab4-Adol-KABP-2006'!LT17),"",('Tab4-Adol-KABP-2006'!LT17))</f>
        <v/>
      </c>
      <c r="LU17" s="355" t="str">
        <f>IF(ISBLANK('Tab4-Adol-KABP-2006'!LU17),"",('Tab4-Adol-KABP-2006'!LU17))</f>
        <v/>
      </c>
      <c r="LV17" s="355" t="str">
        <f>IF(ISBLANK('Tab4-Adol-KABP-2006'!LV17),"",('Tab4-Adol-KABP-2006'!LV17))</f>
        <v/>
      </c>
      <c r="LW17" s="355" t="str">
        <f>IF(ISBLANK('Tab4-Adol-KABP-2006'!LW17),"",('Tab4-Adol-KABP-2006'!LW17))</f>
        <v/>
      </c>
      <c r="LX17" s="355" t="str">
        <f>IF(ISBLANK('Tab4-Adol-KABP-2006'!LX17),"",('Tab4-Adol-KABP-2006'!LX17))</f>
        <v/>
      </c>
      <c r="LY17" s="355" t="str">
        <f>IF(ISBLANK('Tab4-Adol-KABP-2006'!LY17),"",('Tab4-Adol-KABP-2006'!LY17))</f>
        <v/>
      </c>
      <c r="LZ17" s="355" t="str">
        <f>IF(ISBLANK('Tab4-Adol-KABP-2006'!LZ17),"",('Tab4-Adol-KABP-2006'!LZ17))</f>
        <v/>
      </c>
      <c r="MA17" s="355" t="str">
        <f>IF(ISBLANK('Tab4-Adol-KABP-2006'!MA17),"",('Tab4-Adol-KABP-2006'!MA17))</f>
        <v/>
      </c>
    </row>
    <row r="18" spans="1:339" x14ac:dyDescent="0.2">
      <c r="A18" s="310" t="s">
        <v>204</v>
      </c>
      <c r="B18" s="172">
        <v>0</v>
      </c>
      <c r="C18" s="172">
        <v>0</v>
      </c>
      <c r="D18" s="172" t="s">
        <v>322</v>
      </c>
      <c r="E18" s="172"/>
      <c r="F18" s="173"/>
      <c r="G18" s="218" t="s">
        <v>148</v>
      </c>
      <c r="H18" s="348" t="str">
        <f>IF(ISBLANK('Tab4-Adol-KABP-2006'!H18), "",('Tab4-Adol-KABP-2006'!H18))</f>
        <v/>
      </c>
      <c r="I18" s="349" t="str">
        <f>IF(ISBLANK('Tab4-Adol-KABP-2006'!I18), "",('Tab4-Adol-KABP-2006'!I18))</f>
        <v/>
      </c>
      <c r="J18" s="414"/>
      <c r="K18" s="414"/>
      <c r="L18" s="414"/>
      <c r="M18" s="414"/>
      <c r="N18" s="414"/>
      <c r="O18" s="415"/>
      <c r="P18" s="348" t="str">
        <f>IF(ISBLANK('Tab4-Adol-KABP-2006'!P18), "",('Tab4-Adol-KABP-2006'!P18))</f>
        <v/>
      </c>
      <c r="Q18" s="349" t="str">
        <f>IF(ISBLANK('Tab4-Adol-KABP-2006'!Q18), "",('Tab4-Adol-KABP-2006'!Q18))</f>
        <v/>
      </c>
      <c r="R18" s="414"/>
      <c r="S18" s="414"/>
      <c r="T18" s="414"/>
      <c r="U18" s="414"/>
      <c r="V18" s="414"/>
      <c r="W18" s="415"/>
      <c r="X18" s="348" t="str">
        <f>IF(ISBLANK('Tab4-Adol-KABP-2006'!X18), "",('Tab4-Adol-KABP-2006'!X18))</f>
        <v/>
      </c>
      <c r="Y18" s="349" t="str">
        <f>IF(ISBLANK('Tab4-Adol-KABP-2006'!Y18), "",('Tab4-Adol-KABP-2006'!Y18))</f>
        <v/>
      </c>
      <c r="Z18" s="414"/>
      <c r="AA18" s="414"/>
      <c r="AB18" s="414"/>
      <c r="AC18" s="414"/>
      <c r="AD18" s="414"/>
      <c r="AE18" s="415"/>
      <c r="AF18" s="348" t="str">
        <f>IF(ISBLANK('Tab4-Adol-KABP-2006'!AF18), "",('Tab4-Adol-KABP-2006'!AF18))</f>
        <v/>
      </c>
      <c r="AG18" s="349" t="str">
        <f>IF(ISBLANK('Tab4-Adol-KABP-2006'!AG18), "",('Tab4-Adol-KABP-2006'!AG18))</f>
        <v/>
      </c>
      <c r="AH18" s="414"/>
      <c r="AI18" s="414"/>
      <c r="AJ18" s="414"/>
      <c r="AK18" s="414"/>
      <c r="AL18" s="414"/>
      <c r="AM18" s="415"/>
      <c r="AN18" s="348" t="str">
        <f>IF(ISBLANK('Tab4-Adol-KABP-2006'!AN18), "",('Tab4-Adol-KABP-2006'!AN18))</f>
        <v/>
      </c>
      <c r="AO18" s="349" t="str">
        <f>IF(ISBLANK('Tab4-Adol-KABP-2006'!AO18), "",('Tab4-Adol-KABP-2006'!AO18))</f>
        <v/>
      </c>
      <c r="AP18" s="362"/>
      <c r="AQ18" s="362"/>
      <c r="AR18" s="362"/>
      <c r="AS18" s="362"/>
      <c r="AT18" s="362"/>
      <c r="AU18" s="363"/>
      <c r="AV18" s="348" t="str">
        <f>IF(ISBLANK('Tab4-Adol-KABP-2006'!AV18), "",('Tab4-Adol-KABP-2006'!AV18))</f>
        <v/>
      </c>
      <c r="AW18" s="349" t="str">
        <f>IF(ISBLANK('Tab4-Adol-KABP-2006'!AW18), "",('Tab4-Adol-KABP-2006'!AW18))</f>
        <v/>
      </c>
      <c r="AX18" s="414"/>
      <c r="AY18" s="414"/>
      <c r="AZ18" s="414"/>
      <c r="BA18" s="414"/>
      <c r="BB18" s="414"/>
      <c r="BC18" s="415"/>
      <c r="BD18" s="348" t="str">
        <f>IF(ISBLANK('Tab4-Adol-KABP-2006'!BD18), "",('Tab4-Adol-KABP-2006'!BD18))</f>
        <v/>
      </c>
      <c r="BE18" s="349" t="str">
        <f>IF(ISBLANK('Tab4-Adol-KABP-2006'!BE18), "",('Tab4-Adol-KABP-2006'!BE18))</f>
        <v/>
      </c>
      <c r="BF18" s="414"/>
      <c r="BG18" s="414"/>
      <c r="BH18" s="414"/>
      <c r="BI18" s="414"/>
      <c r="BJ18" s="414"/>
      <c r="BK18" s="415"/>
      <c r="BL18" s="348" t="str">
        <f>IF(ISBLANK('Tab4-Adol-KABP-2006'!BL18), "",('Tab4-Adol-KABP-2006'!BL18))</f>
        <v/>
      </c>
      <c r="BM18" s="349" t="str">
        <f>IF(ISBLANK('Tab4-Adol-KABP-2006'!BM18), "",('Tab4-Adol-KABP-2006'!BM18))</f>
        <v/>
      </c>
      <c r="BN18" s="414"/>
      <c r="BO18" s="414"/>
      <c r="BP18" s="414"/>
      <c r="BQ18" s="414"/>
      <c r="BR18" s="414"/>
      <c r="BS18" s="415"/>
      <c r="BT18" s="348" t="str">
        <f>IF(ISBLANK('Tab4-Adol-KABP-2006'!BT18), "",('Tab4-Adol-KABP-2006'!BT18))</f>
        <v/>
      </c>
      <c r="BU18" s="349" t="str">
        <f>IF(ISBLANK('Tab4-Adol-KABP-2006'!BU18), "",('Tab4-Adol-KABP-2006'!BU18))</f>
        <v/>
      </c>
      <c r="BV18" s="414"/>
      <c r="BW18" s="414"/>
      <c r="BX18" s="415"/>
      <c r="BY18" s="216">
        <v>3336653</v>
      </c>
      <c r="BZ18" s="208">
        <v>4793633</v>
      </c>
      <c r="CA18" s="208">
        <v>8130286</v>
      </c>
      <c r="CB18" s="208">
        <v>3488577</v>
      </c>
      <c r="CC18" s="208">
        <v>4954823</v>
      </c>
      <c r="CD18" s="284">
        <v>8443400</v>
      </c>
      <c r="CE18" s="282"/>
      <c r="CF18" s="282"/>
      <c r="CG18" s="226" t="str">
        <f t="shared" si="0"/>
        <v>-</v>
      </c>
      <c r="CH18" s="227" t="str">
        <f t="shared" si="1"/>
        <v>-</v>
      </c>
      <c r="CI18" s="227" t="str">
        <f t="shared" si="2"/>
        <v>-</v>
      </c>
      <c r="CJ18" s="227" t="str">
        <f t="shared" si="3"/>
        <v>-</v>
      </c>
      <c r="CK18" s="227" t="str">
        <f t="shared" si="4"/>
        <v>-</v>
      </c>
      <c r="CL18" s="228" t="str">
        <f t="shared" si="5"/>
        <v>-</v>
      </c>
      <c r="CM18" s="282"/>
      <c r="CN18" s="282"/>
      <c r="CO18" s="226" t="str">
        <f t="shared" si="6"/>
        <v>-</v>
      </c>
      <c r="CP18" s="227" t="str">
        <f t="shared" si="7"/>
        <v>-</v>
      </c>
      <c r="CQ18" s="227" t="str">
        <f t="shared" si="8"/>
        <v>-</v>
      </c>
      <c r="CR18" s="227" t="str">
        <f t="shared" si="9"/>
        <v>-</v>
      </c>
      <c r="CS18" s="227" t="str">
        <f t="shared" si="10"/>
        <v>-</v>
      </c>
      <c r="CT18" s="228" t="str">
        <f t="shared" si="11"/>
        <v>-</v>
      </c>
      <c r="CU18" s="282"/>
      <c r="CV18" s="282"/>
      <c r="CW18" s="292" t="str">
        <f t="shared" si="12"/>
        <v>-</v>
      </c>
      <c r="CX18" s="234" t="str">
        <f t="shared" si="13"/>
        <v>-</v>
      </c>
      <c r="CY18" s="234" t="str">
        <f t="shared" si="14"/>
        <v>-</v>
      </c>
      <c r="CZ18" s="234" t="str">
        <f t="shared" si="15"/>
        <v>-</v>
      </c>
      <c r="DA18" s="234" t="str">
        <f t="shared" si="16"/>
        <v>-</v>
      </c>
      <c r="DB18" s="235" t="str">
        <f t="shared" si="17"/>
        <v>-</v>
      </c>
      <c r="DC18" s="282"/>
      <c r="DD18" s="282"/>
      <c r="DE18" s="226" t="str">
        <f t="shared" si="18"/>
        <v>-</v>
      </c>
      <c r="DF18" s="227" t="str">
        <f t="shared" si="19"/>
        <v>-</v>
      </c>
      <c r="DG18" s="227" t="str">
        <f t="shared" si="20"/>
        <v>-</v>
      </c>
      <c r="DH18" s="227" t="str">
        <f t="shared" si="21"/>
        <v>-</v>
      </c>
      <c r="DI18" s="227" t="str">
        <f t="shared" si="22"/>
        <v>-</v>
      </c>
      <c r="DJ18" s="228" t="str">
        <f t="shared" si="23"/>
        <v>-</v>
      </c>
      <c r="DK18" s="282"/>
      <c r="DL18" s="282"/>
      <c r="DM18" s="226" t="str">
        <f t="shared" si="24"/>
        <v>-</v>
      </c>
      <c r="DN18" s="227" t="str">
        <f t="shared" si="25"/>
        <v>-</v>
      </c>
      <c r="DO18" s="227" t="str">
        <f t="shared" si="26"/>
        <v>-</v>
      </c>
      <c r="DP18" s="227" t="str">
        <f t="shared" si="27"/>
        <v>-</v>
      </c>
      <c r="DQ18" s="227" t="str">
        <f t="shared" si="28"/>
        <v>-</v>
      </c>
      <c r="DR18" s="228" t="str">
        <f t="shared" si="29"/>
        <v>-</v>
      </c>
      <c r="DS18" s="282"/>
      <c r="DT18" s="282"/>
      <c r="DU18" s="226" t="str">
        <f t="shared" si="30"/>
        <v>-</v>
      </c>
      <c r="DV18" s="227" t="str">
        <f t="shared" si="31"/>
        <v>-</v>
      </c>
      <c r="DW18" s="227" t="str">
        <f t="shared" si="32"/>
        <v>-</v>
      </c>
      <c r="DX18" s="227" t="str">
        <f t="shared" si="33"/>
        <v>-</v>
      </c>
      <c r="DY18" s="227" t="str">
        <f t="shared" si="34"/>
        <v>-</v>
      </c>
      <c r="DZ18" s="228" t="str">
        <f t="shared" si="35"/>
        <v>-</v>
      </c>
      <c r="EA18" s="282"/>
      <c r="EB18" s="282"/>
      <c r="EC18" s="226" t="str">
        <f t="shared" si="36"/>
        <v>-</v>
      </c>
      <c r="ED18" s="227" t="str">
        <f t="shared" si="37"/>
        <v>-</v>
      </c>
      <c r="EE18" s="227" t="str">
        <f t="shared" si="38"/>
        <v>-</v>
      </c>
      <c r="EF18" s="227" t="str">
        <f t="shared" si="39"/>
        <v>-</v>
      </c>
      <c r="EG18" s="227" t="str">
        <f t="shared" si="40"/>
        <v>-</v>
      </c>
      <c r="EH18" s="228" t="str">
        <f t="shared" si="41"/>
        <v>-</v>
      </c>
      <c r="EI18" s="282"/>
      <c r="EJ18" s="282"/>
      <c r="EK18" s="226" t="str">
        <f t="shared" si="42"/>
        <v>-</v>
      </c>
      <c r="EL18" s="227" t="str">
        <f t="shared" si="43"/>
        <v>-</v>
      </c>
      <c r="EM18" s="227" t="str">
        <f t="shared" si="44"/>
        <v>-</v>
      </c>
      <c r="EN18" s="227" t="str">
        <f t="shared" si="45"/>
        <v>-</v>
      </c>
      <c r="EO18" s="227" t="str">
        <f t="shared" si="46"/>
        <v>-</v>
      </c>
      <c r="EP18" s="228" t="str">
        <f t="shared" si="47"/>
        <v>-</v>
      </c>
      <c r="EQ18" s="282"/>
      <c r="ER18" s="282"/>
      <c r="ES18" s="226" t="str">
        <f t="shared" si="48"/>
        <v>-</v>
      </c>
      <c r="ET18" s="227" t="str">
        <f t="shared" si="49"/>
        <v>-</v>
      </c>
      <c r="EU18" s="228" t="str">
        <f t="shared" si="50"/>
        <v>-</v>
      </c>
      <c r="EV18" s="282"/>
      <c r="EW18" s="282"/>
      <c r="EX18" s="301" t="str">
        <f t="shared" si="51"/>
        <v>-</v>
      </c>
      <c r="EY18" s="259" t="str">
        <f t="shared" si="52"/>
        <v>-</v>
      </c>
      <c r="EZ18" s="259" t="str">
        <f t="shared" si="53"/>
        <v>-</v>
      </c>
      <c r="FA18" s="259" t="str">
        <f t="shared" si="54"/>
        <v>-</v>
      </c>
      <c r="FB18" s="259" t="str">
        <f t="shared" si="55"/>
        <v>-</v>
      </c>
      <c r="FC18" s="260" t="str">
        <f t="shared" si="56"/>
        <v>-</v>
      </c>
      <c r="FD18" s="282"/>
      <c r="FE18" s="282"/>
      <c r="FF18" s="301" t="str">
        <f t="shared" si="57"/>
        <v>-</v>
      </c>
      <c r="FG18" s="259" t="str">
        <f t="shared" si="58"/>
        <v>-</v>
      </c>
      <c r="FH18" s="259" t="str">
        <f t="shared" si="59"/>
        <v>-</v>
      </c>
      <c r="FI18" s="259" t="str">
        <f t="shared" si="60"/>
        <v>-</v>
      </c>
      <c r="FJ18" s="259" t="str">
        <f t="shared" si="61"/>
        <v>-</v>
      </c>
      <c r="FK18" s="260" t="str">
        <f t="shared" si="62"/>
        <v>-</v>
      </c>
      <c r="FL18" s="282"/>
      <c r="FM18" s="282"/>
      <c r="FN18" s="301" t="str">
        <f t="shared" si="63"/>
        <v>-</v>
      </c>
      <c r="FO18" s="259" t="str">
        <f t="shared" si="64"/>
        <v>-</v>
      </c>
      <c r="FP18" s="259" t="str">
        <f t="shared" si="65"/>
        <v>-</v>
      </c>
      <c r="FQ18" s="259" t="str">
        <f t="shared" si="66"/>
        <v>-</v>
      </c>
      <c r="FR18" s="259" t="str">
        <f t="shared" si="67"/>
        <v>-</v>
      </c>
      <c r="FS18" s="260" t="str">
        <f t="shared" si="68"/>
        <v>-</v>
      </c>
      <c r="FT18" s="282"/>
      <c r="FU18" s="282"/>
      <c r="FV18" s="301" t="str">
        <f t="shared" si="69"/>
        <v>-</v>
      </c>
      <c r="FW18" s="259" t="str">
        <f t="shared" si="70"/>
        <v>-</v>
      </c>
      <c r="FX18" s="259" t="str">
        <f t="shared" si="71"/>
        <v>-</v>
      </c>
      <c r="FY18" s="259" t="str">
        <f t="shared" si="72"/>
        <v>-</v>
      </c>
      <c r="FZ18" s="259" t="str">
        <f t="shared" si="73"/>
        <v>-</v>
      </c>
      <c r="GA18" s="260" t="str">
        <f t="shared" si="74"/>
        <v>-</v>
      </c>
      <c r="GB18" s="282"/>
      <c r="GC18" s="282"/>
      <c r="GD18" s="301" t="str">
        <f t="shared" si="75"/>
        <v>-</v>
      </c>
      <c r="GE18" s="259" t="str">
        <f t="shared" si="76"/>
        <v>-</v>
      </c>
      <c r="GF18" s="259" t="str">
        <f t="shared" si="77"/>
        <v>-</v>
      </c>
      <c r="GG18" s="259" t="str">
        <f t="shared" si="78"/>
        <v>-</v>
      </c>
      <c r="GH18" s="259" t="str">
        <f t="shared" si="79"/>
        <v>-</v>
      </c>
      <c r="GI18" s="260" t="str">
        <f t="shared" si="80"/>
        <v>-</v>
      </c>
      <c r="GJ18" s="282"/>
      <c r="GK18" s="282"/>
      <c r="GL18" s="301" t="str">
        <f t="shared" si="81"/>
        <v>-</v>
      </c>
      <c r="GM18" s="259" t="str">
        <f t="shared" si="82"/>
        <v>-</v>
      </c>
      <c r="GN18" s="259" t="str">
        <f t="shared" si="83"/>
        <v>-</v>
      </c>
      <c r="GO18" s="259" t="str">
        <f t="shared" si="84"/>
        <v>-</v>
      </c>
      <c r="GP18" s="259" t="str">
        <f t="shared" si="85"/>
        <v>-</v>
      </c>
      <c r="GQ18" s="260" t="str">
        <f t="shared" si="86"/>
        <v>-</v>
      </c>
      <c r="GR18" s="282"/>
      <c r="GS18" s="282"/>
      <c r="GT18" s="301" t="str">
        <f t="shared" si="87"/>
        <v>-</v>
      </c>
      <c r="GU18" s="259" t="str">
        <f t="shared" si="88"/>
        <v>-</v>
      </c>
      <c r="GV18" s="259" t="str">
        <f t="shared" si="89"/>
        <v>-</v>
      </c>
      <c r="GW18" s="259" t="str">
        <f t="shared" si="90"/>
        <v>-</v>
      </c>
      <c r="GX18" s="259" t="str">
        <f t="shared" si="91"/>
        <v>-</v>
      </c>
      <c r="GY18" s="260" t="str">
        <f t="shared" si="92"/>
        <v>-</v>
      </c>
      <c r="GZ18" s="282"/>
      <c r="HA18" s="282"/>
      <c r="HB18" s="301" t="str">
        <f t="shared" si="93"/>
        <v>-</v>
      </c>
      <c r="HC18" s="259" t="str">
        <f t="shared" si="94"/>
        <v>-</v>
      </c>
      <c r="HD18" s="259" t="str">
        <f t="shared" si="95"/>
        <v>-</v>
      </c>
      <c r="HE18" s="259" t="str">
        <f t="shared" si="96"/>
        <v>-</v>
      </c>
      <c r="HF18" s="259" t="str">
        <f t="shared" si="97"/>
        <v>-</v>
      </c>
      <c r="HG18" s="260" t="str">
        <f t="shared" si="98"/>
        <v>-</v>
      </c>
      <c r="HH18" s="282"/>
      <c r="HI18" s="282"/>
      <c r="HJ18" s="301" t="str">
        <f t="shared" si="99"/>
        <v>-</v>
      </c>
      <c r="HK18" s="259" t="str">
        <f t="shared" si="100"/>
        <v>-</v>
      </c>
      <c r="HL18" s="260" t="str">
        <f t="shared" si="101"/>
        <v>-</v>
      </c>
      <c r="HM18" s="428" t="str">
        <f t="shared" si="102"/>
        <v>-</v>
      </c>
      <c r="HN18" s="429" t="str">
        <f t="shared" si="102"/>
        <v>-</v>
      </c>
      <c r="HO18" s="429" t="str">
        <f t="shared" si="102"/>
        <v>-</v>
      </c>
      <c r="HP18" s="429" t="str">
        <f t="shared" si="102"/>
        <v>-</v>
      </c>
      <c r="HQ18" s="429" t="str">
        <f t="shared" si="102"/>
        <v>-</v>
      </c>
      <c r="HR18" s="430" t="str">
        <f t="shared" si="102"/>
        <v>-</v>
      </c>
      <c r="HS18" s="450"/>
      <c r="HT18" s="450"/>
      <c r="HU18" s="428" t="str">
        <f t="shared" si="103"/>
        <v>-</v>
      </c>
      <c r="HV18" s="429" t="str">
        <f t="shared" si="103"/>
        <v>-</v>
      </c>
      <c r="HW18" s="429" t="str">
        <f t="shared" si="103"/>
        <v>-</v>
      </c>
      <c r="HX18" s="429" t="str">
        <f t="shared" si="103"/>
        <v>-</v>
      </c>
      <c r="HY18" s="429" t="str">
        <f t="shared" si="103"/>
        <v>-</v>
      </c>
      <c r="HZ18" s="430" t="str">
        <f t="shared" si="103"/>
        <v>-</v>
      </c>
      <c r="IA18" s="450"/>
      <c r="IB18" s="450"/>
      <c r="IC18" s="428" t="str">
        <f t="shared" si="104"/>
        <v>-</v>
      </c>
      <c r="ID18" s="429" t="str">
        <f t="shared" si="104"/>
        <v>-</v>
      </c>
      <c r="IE18" s="429" t="str">
        <f t="shared" si="104"/>
        <v>-</v>
      </c>
      <c r="IF18" s="429" t="str">
        <f t="shared" si="104"/>
        <v>-</v>
      </c>
      <c r="IG18" s="429" t="str">
        <f t="shared" si="104"/>
        <v>-</v>
      </c>
      <c r="IH18" s="430" t="str">
        <f t="shared" si="104"/>
        <v>-</v>
      </c>
      <c r="II18" s="450"/>
      <c r="IJ18" s="450"/>
      <c r="IK18" s="428" t="str">
        <f t="shared" si="105"/>
        <v>-</v>
      </c>
      <c r="IL18" s="429" t="str">
        <f t="shared" si="105"/>
        <v>-</v>
      </c>
      <c r="IM18" s="429" t="str">
        <f t="shared" si="105"/>
        <v>-</v>
      </c>
      <c r="IN18" s="429" t="str">
        <f t="shared" si="105"/>
        <v>-</v>
      </c>
      <c r="IO18" s="429" t="str">
        <f t="shared" si="105"/>
        <v>-</v>
      </c>
      <c r="IP18" s="430" t="str">
        <f t="shared" si="105"/>
        <v>-</v>
      </c>
      <c r="IQ18" s="450"/>
      <c r="IR18" s="450"/>
      <c r="IS18" s="428" t="str">
        <f t="shared" si="106"/>
        <v>-</v>
      </c>
      <c r="IT18" s="429" t="str">
        <f t="shared" si="106"/>
        <v>-</v>
      </c>
      <c r="IU18" s="429" t="str">
        <f t="shared" si="106"/>
        <v>-</v>
      </c>
      <c r="IV18" s="429" t="str">
        <f t="shared" si="106"/>
        <v>-</v>
      </c>
      <c r="IW18" s="429" t="str">
        <f t="shared" si="106"/>
        <v>-</v>
      </c>
      <c r="IX18" s="430" t="str">
        <f t="shared" si="106"/>
        <v>-</v>
      </c>
      <c r="IY18" s="450"/>
      <c r="IZ18" s="450"/>
      <c r="JA18" s="428" t="str">
        <f t="shared" si="107"/>
        <v>-</v>
      </c>
      <c r="JB18" s="429" t="str">
        <f t="shared" si="107"/>
        <v>-</v>
      </c>
      <c r="JC18" s="429" t="str">
        <f t="shared" si="107"/>
        <v>-</v>
      </c>
      <c r="JD18" s="429" t="str">
        <f t="shared" si="107"/>
        <v>-</v>
      </c>
      <c r="JE18" s="429" t="str">
        <f t="shared" si="107"/>
        <v>-</v>
      </c>
      <c r="JF18" s="430" t="str">
        <f t="shared" si="107"/>
        <v>-</v>
      </c>
      <c r="JG18" s="450"/>
      <c r="JH18" s="450"/>
      <c r="JI18" s="428" t="str">
        <f t="shared" si="108"/>
        <v>-</v>
      </c>
      <c r="JJ18" s="429" t="str">
        <f t="shared" si="108"/>
        <v>-</v>
      </c>
      <c r="JK18" s="429" t="str">
        <f t="shared" si="108"/>
        <v>-</v>
      </c>
      <c r="JL18" s="429" t="str">
        <f t="shared" si="108"/>
        <v>-</v>
      </c>
      <c r="JM18" s="429" t="str">
        <f t="shared" si="108"/>
        <v>-</v>
      </c>
      <c r="JN18" s="430" t="str">
        <f t="shared" si="108"/>
        <v>-</v>
      </c>
      <c r="JO18" s="450"/>
      <c r="JP18" s="450"/>
      <c r="JQ18" s="428" t="str">
        <f t="shared" si="109"/>
        <v>-</v>
      </c>
      <c r="JR18" s="429" t="str">
        <f t="shared" si="109"/>
        <v>-</v>
      </c>
      <c r="JS18" s="429" t="str">
        <f t="shared" si="109"/>
        <v>-</v>
      </c>
      <c r="JT18" s="429" t="str">
        <f t="shared" si="109"/>
        <v>-</v>
      </c>
      <c r="JU18" s="429" t="str">
        <f t="shared" si="109"/>
        <v>-</v>
      </c>
      <c r="JV18" s="430" t="str">
        <f t="shared" si="109"/>
        <v>-</v>
      </c>
      <c r="JW18" s="450"/>
      <c r="JX18" s="450"/>
      <c r="JY18" s="428" t="str">
        <f t="shared" si="110"/>
        <v>-</v>
      </c>
      <c r="JZ18" s="429" t="str">
        <f t="shared" si="110"/>
        <v>-</v>
      </c>
      <c r="KA18" s="430" t="str">
        <f t="shared" si="110"/>
        <v>-</v>
      </c>
      <c r="KB18" s="172"/>
      <c r="KC18" s="355" t="str">
        <f>IF(ISBLANK('Tab4-Adol-KABP-2006'!KC18),"",('Tab4-Adol-KABP-2006'!KC18))</f>
        <v/>
      </c>
      <c r="KD18" s="355" t="str">
        <f>IF(ISBLANK('Tab4-Adol-KABP-2006'!KD18),"",('Tab4-Adol-KABP-2006'!KD18))</f>
        <v/>
      </c>
      <c r="KE18" s="355" t="str">
        <f>IF(ISBLANK('Tab4-Adol-KABP-2006'!KE18),"",('Tab4-Adol-KABP-2006'!KE18))</f>
        <v/>
      </c>
      <c r="KF18" s="355" t="str">
        <f>IF(ISBLANK('Tab4-Adol-KABP-2006'!KF18),"",('Tab4-Adol-KABP-2006'!KF18))</f>
        <v/>
      </c>
      <c r="KG18" s="355" t="str">
        <f>IF(ISBLANK('Tab4-Adol-KABP-2006'!KG18),"",('Tab4-Adol-KABP-2006'!KG18))</f>
        <v/>
      </c>
      <c r="KH18" s="355" t="str">
        <f>IF(ISBLANK('Tab4-Adol-KABP-2006'!KH18),"",('Tab4-Adol-KABP-2006'!KH18))</f>
        <v/>
      </c>
      <c r="KI18" s="355" t="str">
        <f>IF(ISBLANK('Tab4-Adol-KABP-2006'!KI18),"",('Tab4-Adol-KABP-2006'!KI18))</f>
        <v/>
      </c>
      <c r="KJ18" s="355" t="str">
        <f>IF(ISBLANK('Tab4-Adol-KABP-2006'!KJ18),"",('Tab4-Adol-KABP-2006'!KJ18))</f>
        <v/>
      </c>
      <c r="KK18" s="355" t="str">
        <f>IF(ISBLANK('Tab4-Adol-KABP-2006'!KK18),"",('Tab4-Adol-KABP-2006'!KK18))</f>
        <v/>
      </c>
      <c r="KL18" s="355" t="str">
        <f>IF(ISBLANK('Tab4-Adol-KABP-2006'!KL18),"",('Tab4-Adol-KABP-2006'!KL18))</f>
        <v/>
      </c>
      <c r="KM18" s="355" t="str">
        <f>IF(ISBLANK('Tab4-Adol-KABP-2006'!KM18),"",('Tab4-Adol-KABP-2006'!KM18))</f>
        <v/>
      </c>
      <c r="KN18" s="355" t="str">
        <f>IF(ISBLANK('Tab4-Adol-KABP-2006'!KN18),"",('Tab4-Adol-KABP-2006'!KN18))</f>
        <v/>
      </c>
      <c r="KO18" s="355" t="str">
        <f>IF(ISBLANK('Tab4-Adol-KABP-2006'!KO18),"",('Tab4-Adol-KABP-2006'!KO18))</f>
        <v/>
      </c>
      <c r="KP18" s="355" t="str">
        <f>IF(ISBLANK('Tab4-Adol-KABP-2006'!KP18),"",('Tab4-Adol-KABP-2006'!KP18))</f>
        <v/>
      </c>
      <c r="KQ18" s="355" t="str">
        <f>IF(ISBLANK('Tab4-Adol-KABP-2006'!KQ18),"",('Tab4-Adol-KABP-2006'!KQ18))</f>
        <v/>
      </c>
      <c r="KR18" s="355" t="str">
        <f>IF(ISBLANK('Tab4-Adol-KABP-2006'!KR18),"",('Tab4-Adol-KABP-2006'!KR18))</f>
        <v/>
      </c>
      <c r="KS18" s="355" t="str">
        <f>IF(ISBLANK('Tab4-Adol-KABP-2006'!KS18),"",('Tab4-Adol-KABP-2006'!KS18))</f>
        <v/>
      </c>
      <c r="KT18" s="355" t="str">
        <f>IF(ISBLANK('Tab4-Adol-KABP-2006'!KT18),"",('Tab4-Adol-KABP-2006'!KT18))</f>
        <v/>
      </c>
      <c r="KU18" s="355" t="str">
        <f>IF(ISBLANK('Tab4-Adol-KABP-2006'!KU18),"",('Tab4-Adol-KABP-2006'!KU18))</f>
        <v/>
      </c>
      <c r="KV18" s="355" t="str">
        <f>IF(ISBLANK('Tab4-Adol-KABP-2006'!KV18),"",('Tab4-Adol-KABP-2006'!KV18))</f>
        <v/>
      </c>
      <c r="KW18" s="355" t="str">
        <f>IF(ISBLANK('Tab4-Adol-KABP-2006'!KW18),"",('Tab4-Adol-KABP-2006'!KW18))</f>
        <v/>
      </c>
      <c r="KX18" s="355" t="str">
        <f>IF(ISBLANK('Tab4-Adol-KABP-2006'!KX18),"",('Tab4-Adol-KABP-2006'!KX18))</f>
        <v/>
      </c>
      <c r="KY18" s="355" t="str">
        <f>IF(ISBLANK('Tab4-Adol-KABP-2006'!KY18),"",('Tab4-Adol-KABP-2006'!KY18))</f>
        <v/>
      </c>
      <c r="KZ18" s="355" t="str">
        <f>IF(ISBLANK('Tab4-Adol-KABP-2006'!KZ18),"",('Tab4-Adol-KABP-2006'!KZ18))</f>
        <v/>
      </c>
      <c r="LA18" s="355" t="str">
        <f>IF(ISBLANK('Tab4-Adol-KABP-2006'!LA18),"",('Tab4-Adol-KABP-2006'!LA18))</f>
        <v/>
      </c>
      <c r="LB18" s="355" t="str">
        <f>IF(ISBLANK('Tab4-Adol-KABP-2006'!LB18),"",('Tab4-Adol-KABP-2006'!LB18))</f>
        <v/>
      </c>
      <c r="LC18" s="355" t="str">
        <f>IF(ISBLANK('Tab4-Adol-KABP-2006'!LC18),"",('Tab4-Adol-KABP-2006'!LC18))</f>
        <v/>
      </c>
      <c r="LD18" s="355" t="str">
        <f>IF(ISBLANK('Tab4-Adol-KABP-2006'!LD18),"",('Tab4-Adol-KABP-2006'!LD18))</f>
        <v/>
      </c>
      <c r="LE18" s="355" t="str">
        <f>IF(ISBLANK('Tab4-Adol-KABP-2006'!LE18),"",('Tab4-Adol-KABP-2006'!LE18))</f>
        <v/>
      </c>
      <c r="LF18" s="355" t="str">
        <f>IF(ISBLANK('Tab4-Adol-KABP-2006'!LF18),"",('Tab4-Adol-KABP-2006'!LF18))</f>
        <v/>
      </c>
      <c r="LG18" s="355" t="str">
        <f>IF(ISBLANK('Tab4-Adol-KABP-2006'!LG18),"",('Tab4-Adol-KABP-2006'!LG18))</f>
        <v/>
      </c>
      <c r="LH18" s="355" t="str">
        <f>IF(ISBLANK('Tab4-Adol-KABP-2006'!LH18),"",('Tab4-Adol-KABP-2006'!LH18))</f>
        <v/>
      </c>
      <c r="LI18" s="355" t="str">
        <f>IF(ISBLANK('Tab4-Adol-KABP-2006'!LI18),"",('Tab4-Adol-KABP-2006'!LI18))</f>
        <v/>
      </c>
      <c r="LJ18" s="355" t="str">
        <f>IF(ISBLANK('Tab4-Adol-KABP-2006'!LJ18),"",('Tab4-Adol-KABP-2006'!LJ18))</f>
        <v/>
      </c>
      <c r="LK18" s="355" t="str">
        <f>IF(ISBLANK('Tab4-Adol-KABP-2006'!LK18),"",('Tab4-Adol-KABP-2006'!LK18))</f>
        <v/>
      </c>
      <c r="LL18" s="355" t="str">
        <f>IF(ISBLANK('Tab4-Adol-KABP-2006'!LL18),"",('Tab4-Adol-KABP-2006'!LL18))</f>
        <v/>
      </c>
      <c r="LM18" s="355" t="str">
        <f>IF(ISBLANK('Tab4-Adol-KABP-2006'!LM18),"",('Tab4-Adol-KABP-2006'!LM18))</f>
        <v/>
      </c>
      <c r="LN18" s="355" t="str">
        <f>IF(ISBLANK('Tab4-Adol-KABP-2006'!LN18),"",('Tab4-Adol-KABP-2006'!LN18))</f>
        <v/>
      </c>
      <c r="LO18" s="355" t="str">
        <f>IF(ISBLANK('Tab4-Adol-KABP-2006'!LO18),"",('Tab4-Adol-KABP-2006'!LO18))</f>
        <v/>
      </c>
      <c r="LP18" s="355" t="str">
        <f>IF(ISBLANK('Tab4-Adol-KABP-2006'!LP18),"",('Tab4-Adol-KABP-2006'!LP18))</f>
        <v/>
      </c>
      <c r="LQ18" s="355" t="str">
        <f>IF(ISBLANK('Tab4-Adol-KABP-2006'!LQ18),"",('Tab4-Adol-KABP-2006'!LQ18))</f>
        <v/>
      </c>
      <c r="LR18" s="355" t="str">
        <f>IF(ISBLANK('Tab4-Adol-KABP-2006'!LR18),"",('Tab4-Adol-KABP-2006'!LR18))</f>
        <v/>
      </c>
      <c r="LS18" s="355" t="str">
        <f>IF(ISBLANK('Tab4-Adol-KABP-2006'!LS18),"",('Tab4-Adol-KABP-2006'!LS18))</f>
        <v/>
      </c>
      <c r="LT18" s="355" t="str">
        <f>IF(ISBLANK('Tab4-Adol-KABP-2006'!LT18),"",('Tab4-Adol-KABP-2006'!LT18))</f>
        <v/>
      </c>
      <c r="LU18" s="355" t="str">
        <f>IF(ISBLANK('Tab4-Adol-KABP-2006'!LU18),"",('Tab4-Adol-KABP-2006'!LU18))</f>
        <v/>
      </c>
      <c r="LV18" s="355" t="str">
        <f>IF(ISBLANK('Tab4-Adol-KABP-2006'!LV18),"",('Tab4-Adol-KABP-2006'!LV18))</f>
        <v/>
      </c>
      <c r="LW18" s="355" t="str">
        <f>IF(ISBLANK('Tab4-Adol-KABP-2006'!LW18),"",('Tab4-Adol-KABP-2006'!LW18))</f>
        <v/>
      </c>
      <c r="LX18" s="355" t="str">
        <f>IF(ISBLANK('Tab4-Adol-KABP-2006'!LX18),"",('Tab4-Adol-KABP-2006'!LX18))</f>
        <v/>
      </c>
      <c r="LY18" s="355" t="str">
        <f>IF(ISBLANK('Tab4-Adol-KABP-2006'!LY18),"",('Tab4-Adol-KABP-2006'!LY18))</f>
        <v/>
      </c>
      <c r="LZ18" s="355" t="str">
        <f>IF(ISBLANK('Tab4-Adol-KABP-2006'!LZ18),"",('Tab4-Adol-KABP-2006'!LZ18))</f>
        <v/>
      </c>
      <c r="MA18" s="355" t="str">
        <f>IF(ISBLANK('Tab4-Adol-KABP-2006'!MA18),"",('Tab4-Adol-KABP-2006'!MA18))</f>
        <v/>
      </c>
    </row>
    <row r="19" spans="1:339" x14ac:dyDescent="0.2">
      <c r="A19" s="310" t="s">
        <v>204</v>
      </c>
      <c r="B19" s="172">
        <v>0</v>
      </c>
      <c r="C19" s="172">
        <v>0</v>
      </c>
      <c r="D19" s="172" t="s">
        <v>315</v>
      </c>
      <c r="E19" s="172"/>
      <c r="F19" s="173"/>
      <c r="G19" s="218" t="s">
        <v>158</v>
      </c>
      <c r="H19" s="348">
        <f>IF(ISBLANK('Tab4-Adol-KABP-2006'!H19), "",('Tab4-Adol-KABP-2006'!H19))</f>
        <v>2010</v>
      </c>
      <c r="I19" s="349">
        <f>IF(ISBLANK('Tab4-Adol-KABP-2006'!I19), "",('Tab4-Adol-KABP-2006'!I19))</f>
        <v>2010</v>
      </c>
      <c r="J19" s="414">
        <f>IF(ISBLANK('Tab4-Adol-KABP-2006'!J19), "",('Tab4-Adol-KABP-2006'!J19))</f>
        <v>52.9</v>
      </c>
      <c r="K19" s="414">
        <f>IF(ISBLANK('Tab4-Adol-KABP-2006'!K19), "",('Tab4-Adol-KABP-2006'!K19))</f>
        <v>55.2</v>
      </c>
      <c r="L19" s="414">
        <f>IF(ISBLANK('Tab4-Adol-KABP-2006'!L19), "",('Tab4-Adol-KABP-2006'!L19))</f>
        <v>54.1</v>
      </c>
      <c r="M19" s="414">
        <f>IF(ISBLANK('Tab4-Adol-KABP-2006'!M19), "",('Tab4-Adol-KABP-2006'!M19))</f>
        <v>43</v>
      </c>
      <c r="N19" s="414">
        <f>IF(ISBLANK('Tab4-Adol-KABP-2006'!N19), "",('Tab4-Adol-KABP-2006'!N19))</f>
        <v>51.8</v>
      </c>
      <c r="O19" s="415">
        <f>IF(ISBLANK('Tab4-Adol-KABP-2006'!O19), "",('Tab4-Adol-KABP-2006'!O19))</f>
        <v>47.6</v>
      </c>
      <c r="P19" s="348">
        <f>IF(ISBLANK('Tab4-Adol-KABP-2006'!P19), "",('Tab4-Adol-KABP-2006'!P19))</f>
        <v>2010</v>
      </c>
      <c r="Q19" s="349">
        <f>IF(ISBLANK('Tab4-Adol-KABP-2006'!Q19), "",('Tab4-Adol-KABP-2006'!Q19))</f>
        <v>2010</v>
      </c>
      <c r="R19" s="414">
        <f>IF(ISBLANK('Tab4-Adol-KABP-2006'!R19), "",('Tab4-Adol-KABP-2006'!R19))</f>
        <v>1.4</v>
      </c>
      <c r="S19" s="414">
        <f>IF(ISBLANK('Tab4-Adol-KABP-2006'!S19), "",('Tab4-Adol-KABP-2006'!S19))</f>
        <v>2.1</v>
      </c>
      <c r="T19" s="414">
        <f>IF(ISBLANK('Tab4-Adol-KABP-2006'!T19), "",('Tab4-Adol-KABP-2006'!T19))</f>
        <v>1.7</v>
      </c>
      <c r="U19" s="414">
        <f>IF(ISBLANK('Tab4-Adol-KABP-2006'!U19), "",('Tab4-Adol-KABP-2006'!U19))</f>
        <v>3.8</v>
      </c>
      <c r="V19" s="414">
        <f>IF(ISBLANK('Tab4-Adol-KABP-2006'!V19), "",('Tab4-Adol-KABP-2006'!V19))</f>
        <v>4.5999999999999996</v>
      </c>
      <c r="W19" s="415">
        <f>IF(ISBLANK('Tab4-Adol-KABP-2006'!W19), "",('Tab4-Adol-KABP-2006'!W19))</f>
        <v>4.2</v>
      </c>
      <c r="X19" s="348">
        <f>IF(ISBLANK('Tab4-Adol-KABP-2006'!X19), "",('Tab4-Adol-KABP-2006'!X19))</f>
        <v>2010</v>
      </c>
      <c r="Y19" s="349">
        <f>IF(ISBLANK('Tab4-Adol-KABP-2006'!Y19), "",('Tab4-Adol-KABP-2006'!Y19))</f>
        <v>2010</v>
      </c>
      <c r="Z19" s="414">
        <f>IF(ISBLANK('Tab4-Adol-KABP-2006'!Z19), "",('Tab4-Adol-KABP-2006'!Z19))</f>
        <v>3</v>
      </c>
      <c r="AA19" s="414">
        <f>IF(ISBLANK('Tab4-Adol-KABP-2006'!AA19), "",('Tab4-Adol-KABP-2006'!AA19))</f>
        <v>5.5</v>
      </c>
      <c r="AB19" s="414">
        <f>IF(ISBLANK('Tab4-Adol-KABP-2006'!AB19), "",('Tab4-Adol-KABP-2006'!AB19))</f>
        <v>4.3</v>
      </c>
      <c r="AC19" s="414">
        <f>IF(ISBLANK('Tab4-Adol-KABP-2006'!AC19), "",('Tab4-Adol-KABP-2006'!AC19))</f>
        <v>14.7</v>
      </c>
      <c r="AD19" s="414">
        <f>IF(ISBLANK('Tab4-Adol-KABP-2006'!AD19), "",('Tab4-Adol-KABP-2006'!AD19))</f>
        <v>28.8</v>
      </c>
      <c r="AE19" s="415">
        <f>IF(ISBLANK('Tab4-Adol-KABP-2006'!AE19), "",('Tab4-Adol-KABP-2006'!AE19))</f>
        <v>22</v>
      </c>
      <c r="AF19" s="348">
        <f>IF(ISBLANK('Tab4-Adol-KABP-2006'!AF19), "",('Tab4-Adol-KABP-2006'!AF19))</f>
        <v>2010</v>
      </c>
      <c r="AG19" s="349">
        <f>IF(ISBLANK('Tab4-Adol-KABP-2006'!AG19), "",('Tab4-Adol-KABP-2006'!AG19))</f>
        <v>2010</v>
      </c>
      <c r="AH19" s="414"/>
      <c r="AI19" s="414">
        <f>IF(ISBLANK('Tab4-Adol-KABP-2006'!AI19), "",('Tab4-Adol-KABP-2006'!AI19))</f>
        <v>70.900000000000006</v>
      </c>
      <c r="AJ19" s="414">
        <f>IF(ISBLANK('Tab4-Adol-KABP-2006'!AJ19), "",('Tab4-Adol-KABP-2006'!AJ19))</f>
        <v>64.5</v>
      </c>
      <c r="AK19" s="414">
        <f>IF(ISBLANK('Tab4-Adol-KABP-2006'!AK19), "",('Tab4-Adol-KABP-2006'!AK19))</f>
        <v>62.8</v>
      </c>
      <c r="AL19" s="414">
        <f>IF(ISBLANK('Tab4-Adol-KABP-2006'!AL19), "",('Tab4-Adol-KABP-2006'!AL19))</f>
        <v>63.6</v>
      </c>
      <c r="AM19" s="415">
        <f>IF(ISBLANK('Tab4-Adol-KABP-2006'!AM19), "",('Tab4-Adol-KABP-2006'!AM19))</f>
        <v>63.3</v>
      </c>
      <c r="AN19" s="348">
        <f>IF(ISBLANK('Tab4-Adol-KABP-2006'!AN19), "",('Tab4-Adol-KABP-2006'!AN19))</f>
        <v>2010</v>
      </c>
      <c r="AO19" s="349">
        <f>IF(ISBLANK('Tab4-Adol-KABP-2006'!AO19), "",('Tab4-Adol-KABP-2006'!AO19))</f>
        <v>2010</v>
      </c>
      <c r="AP19" s="362">
        <f>IF(ISBLANK('Tab4-Adol-KABP-2006'!AP19), "",('Tab4-Adol-KABP-2006'!AP19))</f>
        <v>21.7</v>
      </c>
      <c r="AQ19" s="362">
        <f>IF(ISBLANK('Tab4-Adol-KABP-2006'!AQ19), "",('Tab4-Adol-KABP-2006'!AQ19))</f>
        <v>59.4</v>
      </c>
      <c r="AR19" s="362">
        <f>IF(ISBLANK('Tab4-Adol-KABP-2006'!AR19), "",('Tab4-Adol-KABP-2006'!AR19))</f>
        <v>41.2</v>
      </c>
      <c r="AS19" s="362">
        <f>IF(ISBLANK('Tab4-Adol-KABP-2006'!AS19), "",('Tab4-Adol-KABP-2006'!AS19))</f>
        <v>37.4</v>
      </c>
      <c r="AT19" s="362">
        <f>IF(ISBLANK('Tab4-Adol-KABP-2006'!AT19), "",('Tab4-Adol-KABP-2006'!AT19))</f>
        <v>82</v>
      </c>
      <c r="AU19" s="363">
        <f>IF(ISBLANK('Tab4-Adol-KABP-2006'!AU19), "",('Tab4-Adol-KABP-2006'!AU19))</f>
        <v>60.7</v>
      </c>
      <c r="AV19" s="348">
        <f>IF(ISBLANK('Tab4-Adol-KABP-2006'!AV19), "",('Tab4-Adol-KABP-2006'!AV19))</f>
        <v>2010</v>
      </c>
      <c r="AW19" s="349">
        <f>IF(ISBLANK('Tab4-Adol-KABP-2006'!AW19), "",('Tab4-Adol-KABP-2006'!AW19))</f>
        <v>2010</v>
      </c>
      <c r="AX19" s="414">
        <f>IF(ISBLANK('Tab4-Adol-KABP-2006'!AX19), "",('Tab4-Adol-KABP-2006'!AX19))</f>
        <v>84</v>
      </c>
      <c r="AY19" s="414">
        <f>IF(ISBLANK('Tab4-Adol-KABP-2006'!AY19), "",('Tab4-Adol-KABP-2006'!AY19))</f>
        <v>74.7</v>
      </c>
      <c r="AZ19" s="414">
        <f>IF(ISBLANK('Tab4-Adol-KABP-2006'!AZ19), "",('Tab4-Adol-KABP-2006'!AZ19))</f>
        <v>77.099999999999994</v>
      </c>
      <c r="BA19" s="414">
        <f>IF(ISBLANK('Tab4-Adol-KABP-2006'!BA19), "",('Tab4-Adol-KABP-2006'!BA19))</f>
        <v>85.9</v>
      </c>
      <c r="BB19" s="414">
        <f>IF(ISBLANK('Tab4-Adol-KABP-2006'!BB19), "",('Tab4-Adol-KABP-2006'!BB19))</f>
        <v>77.599999999999994</v>
      </c>
      <c r="BC19" s="415">
        <f>IF(ISBLANK('Tab4-Adol-KABP-2006'!BC19), "",('Tab4-Adol-KABP-2006'!BC19))</f>
        <v>80</v>
      </c>
      <c r="BD19" s="348">
        <f>IF(ISBLANK('Tab4-Adol-KABP-2006'!BD19), "",('Tab4-Adol-KABP-2006'!BD19))</f>
        <v>2010</v>
      </c>
      <c r="BE19" s="349">
        <f>IF(ISBLANK('Tab4-Adol-KABP-2006'!BE19), "",('Tab4-Adol-KABP-2006'!BE19))</f>
        <v>2010</v>
      </c>
      <c r="BF19" s="414">
        <f>IF(ISBLANK('Tab4-Adol-KABP-2006'!BF19), "",('Tab4-Adol-KABP-2006'!BF19))</f>
        <v>1.3</v>
      </c>
      <c r="BG19" s="414">
        <f>IF(ISBLANK('Tab4-Adol-KABP-2006'!BG19), "",('Tab4-Adol-KABP-2006'!BG19))</f>
        <v>3.3</v>
      </c>
      <c r="BH19" s="414">
        <f>IF(ISBLANK('Tab4-Adol-KABP-2006'!BH19), "",('Tab4-Adol-KABP-2006'!BH19))</f>
        <v>2.2999999999999998</v>
      </c>
      <c r="BI19" s="414">
        <f>IF(ISBLANK('Tab4-Adol-KABP-2006'!BI19), "",('Tab4-Adol-KABP-2006'!BI19))</f>
        <v>1.3</v>
      </c>
      <c r="BJ19" s="414">
        <f>IF(ISBLANK('Tab4-Adol-KABP-2006'!BJ19), "",('Tab4-Adol-KABP-2006'!BJ19))</f>
        <v>3</v>
      </c>
      <c r="BK19" s="415">
        <f>IF(ISBLANK('Tab4-Adol-KABP-2006'!BK19), "",('Tab4-Adol-KABP-2006'!BK19))</f>
        <v>2.2000000000000002</v>
      </c>
      <c r="BL19" s="348">
        <f>IF(ISBLANK('Tab4-Adol-KABP-2006'!BL19), "",('Tab4-Adol-KABP-2006'!BL19))</f>
        <v>2010</v>
      </c>
      <c r="BM19" s="349">
        <f>IF(ISBLANK('Tab4-Adol-KABP-2006'!BM19), "",('Tab4-Adol-KABP-2006'!BM19))</f>
        <v>2010</v>
      </c>
      <c r="BN19" s="414">
        <f>IF(ISBLANK('Tab4-Adol-KABP-2006'!BN19), "",('Tab4-Adol-KABP-2006'!BN19))</f>
        <v>1.6</v>
      </c>
      <c r="BO19" s="414">
        <f>IF(ISBLANK('Tab4-Adol-KABP-2006'!BO19), "",('Tab4-Adol-KABP-2006'!BO19))</f>
        <v>7.6</v>
      </c>
      <c r="BP19" s="414">
        <f>IF(ISBLANK('Tab4-Adol-KABP-2006'!BP19), "",('Tab4-Adol-KABP-2006'!BP19))</f>
        <v>4.7</v>
      </c>
      <c r="BQ19" s="414">
        <f>IF(ISBLANK('Tab4-Adol-KABP-2006'!BQ19), "",('Tab4-Adol-KABP-2006'!BQ19))</f>
        <v>2.7</v>
      </c>
      <c r="BR19" s="414">
        <f>IF(ISBLANK('Tab4-Adol-KABP-2006'!BR19), "",('Tab4-Adol-KABP-2006'!BR19))</f>
        <v>8</v>
      </c>
      <c r="BS19" s="415">
        <f>IF(ISBLANK('Tab4-Adol-KABP-2006'!BS19), "",('Tab4-Adol-KABP-2006'!BS19))</f>
        <v>5.5</v>
      </c>
      <c r="BT19" s="348" t="str">
        <f>IF(ISBLANK('Tab4-Adol-KABP-2006'!BT19), "",('Tab4-Adol-KABP-2006'!BT19))</f>
        <v/>
      </c>
      <c r="BU19" s="349" t="str">
        <f>IF(ISBLANK('Tab4-Adol-KABP-2006'!BU19), "",('Tab4-Adol-KABP-2006'!BU19))</f>
        <v/>
      </c>
      <c r="BV19" s="414"/>
      <c r="BW19" s="414"/>
      <c r="BX19" s="415"/>
      <c r="BY19" s="216">
        <v>285063</v>
      </c>
      <c r="BZ19" s="208">
        <v>319988</v>
      </c>
      <c r="CA19" s="208">
        <v>605051</v>
      </c>
      <c r="CB19" s="208">
        <v>299310</v>
      </c>
      <c r="CC19" s="208">
        <v>332264</v>
      </c>
      <c r="CD19" s="284">
        <v>631574</v>
      </c>
      <c r="CE19" s="282"/>
      <c r="CF19" s="282"/>
      <c r="CG19" s="226">
        <f t="shared" si="0"/>
        <v>285063</v>
      </c>
      <c r="CH19" s="227">
        <f t="shared" si="1"/>
        <v>319988</v>
      </c>
      <c r="CI19" s="227">
        <f t="shared" si="2"/>
        <v>605051</v>
      </c>
      <c r="CJ19" s="227">
        <f t="shared" si="3"/>
        <v>299310</v>
      </c>
      <c r="CK19" s="227">
        <f t="shared" si="4"/>
        <v>332264</v>
      </c>
      <c r="CL19" s="228">
        <f t="shared" si="5"/>
        <v>631574</v>
      </c>
      <c r="CM19" s="282"/>
      <c r="CN19" s="282"/>
      <c r="CO19" s="226">
        <f t="shared" si="6"/>
        <v>285063</v>
      </c>
      <c r="CP19" s="227">
        <f t="shared" si="7"/>
        <v>319988</v>
      </c>
      <c r="CQ19" s="227">
        <f t="shared" si="8"/>
        <v>605051</v>
      </c>
      <c r="CR19" s="227">
        <f t="shared" si="9"/>
        <v>299310</v>
      </c>
      <c r="CS19" s="227">
        <f t="shared" si="10"/>
        <v>332264</v>
      </c>
      <c r="CT19" s="228">
        <f t="shared" si="11"/>
        <v>631574</v>
      </c>
      <c r="CU19" s="282"/>
      <c r="CV19" s="282"/>
      <c r="CW19" s="292">
        <f t="shared" si="12"/>
        <v>285063</v>
      </c>
      <c r="CX19" s="234">
        <f t="shared" si="13"/>
        <v>319988</v>
      </c>
      <c r="CY19" s="234">
        <f t="shared" si="14"/>
        <v>605051</v>
      </c>
      <c r="CZ19" s="234">
        <f t="shared" si="15"/>
        <v>299310</v>
      </c>
      <c r="DA19" s="234">
        <f t="shared" si="16"/>
        <v>332264</v>
      </c>
      <c r="DB19" s="235">
        <f t="shared" si="17"/>
        <v>631574</v>
      </c>
      <c r="DC19" s="282"/>
      <c r="DD19" s="282"/>
      <c r="DE19" s="226" t="str">
        <f t="shared" si="18"/>
        <v>-</v>
      </c>
      <c r="DF19" s="227">
        <f t="shared" si="19"/>
        <v>319988</v>
      </c>
      <c r="DG19" s="227">
        <f t="shared" si="20"/>
        <v>605051</v>
      </c>
      <c r="DH19" s="227">
        <f t="shared" si="21"/>
        <v>299310</v>
      </c>
      <c r="DI19" s="227">
        <f t="shared" si="22"/>
        <v>332264</v>
      </c>
      <c r="DJ19" s="228">
        <f t="shared" si="23"/>
        <v>631574</v>
      </c>
      <c r="DK19" s="282"/>
      <c r="DL19" s="282"/>
      <c r="DM19" s="226">
        <f t="shared" si="24"/>
        <v>285063</v>
      </c>
      <c r="DN19" s="227">
        <f t="shared" si="25"/>
        <v>319988</v>
      </c>
      <c r="DO19" s="227">
        <f t="shared" si="26"/>
        <v>605051</v>
      </c>
      <c r="DP19" s="227">
        <f t="shared" si="27"/>
        <v>299310</v>
      </c>
      <c r="DQ19" s="227">
        <f t="shared" si="28"/>
        <v>332264</v>
      </c>
      <c r="DR19" s="228">
        <f t="shared" si="29"/>
        <v>631574</v>
      </c>
      <c r="DS19" s="282"/>
      <c r="DT19" s="282"/>
      <c r="DU19" s="226">
        <f t="shared" si="30"/>
        <v>285063</v>
      </c>
      <c r="DV19" s="227">
        <f t="shared" si="31"/>
        <v>319988</v>
      </c>
      <c r="DW19" s="227">
        <f t="shared" si="32"/>
        <v>605051</v>
      </c>
      <c r="DX19" s="227">
        <f t="shared" si="33"/>
        <v>299310</v>
      </c>
      <c r="DY19" s="227">
        <f t="shared" si="34"/>
        <v>332264</v>
      </c>
      <c r="DZ19" s="228">
        <f t="shared" si="35"/>
        <v>631574</v>
      </c>
      <c r="EA19" s="282"/>
      <c r="EB19" s="282"/>
      <c r="EC19" s="226">
        <f t="shared" si="36"/>
        <v>285063</v>
      </c>
      <c r="ED19" s="227">
        <f t="shared" si="37"/>
        <v>319988</v>
      </c>
      <c r="EE19" s="227">
        <f t="shared" si="38"/>
        <v>605051</v>
      </c>
      <c r="EF19" s="227">
        <f t="shared" si="39"/>
        <v>299310</v>
      </c>
      <c r="EG19" s="227">
        <f t="shared" si="40"/>
        <v>332264</v>
      </c>
      <c r="EH19" s="228">
        <f t="shared" si="41"/>
        <v>631574</v>
      </c>
      <c r="EI19" s="282"/>
      <c r="EJ19" s="282"/>
      <c r="EK19" s="226">
        <f t="shared" si="42"/>
        <v>285063</v>
      </c>
      <c r="EL19" s="227">
        <f t="shared" si="43"/>
        <v>319988</v>
      </c>
      <c r="EM19" s="227">
        <f t="shared" si="44"/>
        <v>605051</v>
      </c>
      <c r="EN19" s="227">
        <f t="shared" si="45"/>
        <v>299310</v>
      </c>
      <c r="EO19" s="227">
        <f t="shared" si="46"/>
        <v>332264</v>
      </c>
      <c r="EP19" s="228">
        <f t="shared" si="47"/>
        <v>631574</v>
      </c>
      <c r="EQ19" s="282"/>
      <c r="ER19" s="282"/>
      <c r="ES19" s="226" t="str">
        <f t="shared" si="48"/>
        <v>-</v>
      </c>
      <c r="ET19" s="227" t="str">
        <f t="shared" si="49"/>
        <v>-</v>
      </c>
      <c r="EU19" s="228" t="str">
        <f t="shared" si="50"/>
        <v>-</v>
      </c>
      <c r="EV19" s="282"/>
      <c r="EW19" s="282"/>
      <c r="EX19" s="301">
        <f t="shared" si="51"/>
        <v>150798.32700000002</v>
      </c>
      <c r="EY19" s="259">
        <f t="shared" si="52"/>
        <v>176633.37600000002</v>
      </c>
      <c r="EZ19" s="259">
        <f t="shared" si="53"/>
        <v>327332.59100000001</v>
      </c>
      <c r="FA19" s="259">
        <f t="shared" si="54"/>
        <v>128703.3</v>
      </c>
      <c r="FB19" s="259">
        <f t="shared" si="55"/>
        <v>172112.75200000001</v>
      </c>
      <c r="FC19" s="260">
        <f t="shared" si="56"/>
        <v>300629.22400000005</v>
      </c>
      <c r="FD19" s="282"/>
      <c r="FE19" s="282"/>
      <c r="FF19" s="301">
        <f t="shared" si="57"/>
        <v>3990.8819999999996</v>
      </c>
      <c r="FG19" s="259">
        <f t="shared" si="58"/>
        <v>6719.7480000000005</v>
      </c>
      <c r="FH19" s="259">
        <f t="shared" si="59"/>
        <v>10285.867</v>
      </c>
      <c r="FI19" s="259">
        <f t="shared" si="60"/>
        <v>11373.779999999999</v>
      </c>
      <c r="FJ19" s="259">
        <f t="shared" si="61"/>
        <v>15284.144</v>
      </c>
      <c r="FK19" s="260">
        <f t="shared" si="62"/>
        <v>26526.108</v>
      </c>
      <c r="FL19" s="282"/>
      <c r="FM19" s="282"/>
      <c r="FN19" s="301">
        <f t="shared" si="63"/>
        <v>8551.89</v>
      </c>
      <c r="FO19" s="259">
        <f t="shared" si="64"/>
        <v>17599.34</v>
      </c>
      <c r="FP19" s="259">
        <f t="shared" si="65"/>
        <v>26017.192999999999</v>
      </c>
      <c r="FQ19" s="259">
        <f t="shared" si="66"/>
        <v>43998.57</v>
      </c>
      <c r="FR19" s="259">
        <f t="shared" si="67"/>
        <v>95692.032000000007</v>
      </c>
      <c r="FS19" s="260">
        <f t="shared" si="68"/>
        <v>138946.28</v>
      </c>
      <c r="FT19" s="282"/>
      <c r="FU19" s="282"/>
      <c r="FV19" s="301" t="str">
        <f t="shared" si="69"/>
        <v>-</v>
      </c>
      <c r="FW19" s="259">
        <f t="shared" si="70"/>
        <v>226871.49200000003</v>
      </c>
      <c r="FX19" s="259">
        <f t="shared" si="71"/>
        <v>390257.89500000002</v>
      </c>
      <c r="FY19" s="259">
        <f t="shared" si="72"/>
        <v>187966.68</v>
      </c>
      <c r="FZ19" s="259">
        <f t="shared" si="73"/>
        <v>211319.90400000001</v>
      </c>
      <c r="GA19" s="260">
        <f t="shared" si="74"/>
        <v>399786.342</v>
      </c>
      <c r="GB19" s="282"/>
      <c r="GC19" s="282"/>
      <c r="GD19" s="301">
        <f t="shared" si="75"/>
        <v>61858.671000000002</v>
      </c>
      <c r="GE19" s="259">
        <f t="shared" si="76"/>
        <v>190072.872</v>
      </c>
      <c r="GF19" s="259">
        <f t="shared" si="77"/>
        <v>249281.01200000002</v>
      </c>
      <c r="GG19" s="259">
        <f t="shared" si="78"/>
        <v>111941.94</v>
      </c>
      <c r="GH19" s="259">
        <f t="shared" si="79"/>
        <v>272456.48</v>
      </c>
      <c r="GI19" s="260">
        <f t="shared" si="80"/>
        <v>383365.41800000001</v>
      </c>
      <c r="GJ19" s="282"/>
      <c r="GK19" s="282"/>
      <c r="GL19" s="301">
        <f t="shared" si="81"/>
        <v>239452.91999999998</v>
      </c>
      <c r="GM19" s="259">
        <f t="shared" si="82"/>
        <v>239031.03599999999</v>
      </c>
      <c r="GN19" s="259">
        <f t="shared" si="83"/>
        <v>466494.32099999994</v>
      </c>
      <c r="GO19" s="259">
        <f t="shared" si="84"/>
        <v>257107.29000000004</v>
      </c>
      <c r="GP19" s="259">
        <f t="shared" si="85"/>
        <v>257836.86399999997</v>
      </c>
      <c r="GQ19" s="260">
        <f t="shared" si="86"/>
        <v>505259.2</v>
      </c>
      <c r="GR19" s="282"/>
      <c r="GS19" s="282"/>
      <c r="GT19" s="301">
        <f t="shared" si="87"/>
        <v>3705.8190000000004</v>
      </c>
      <c r="GU19" s="259">
        <f t="shared" si="88"/>
        <v>10559.604000000001</v>
      </c>
      <c r="GV19" s="259">
        <f t="shared" si="89"/>
        <v>13916.172999999999</v>
      </c>
      <c r="GW19" s="259">
        <f t="shared" si="90"/>
        <v>3891.03</v>
      </c>
      <c r="GX19" s="259">
        <f t="shared" si="91"/>
        <v>9967.92</v>
      </c>
      <c r="GY19" s="260">
        <f t="shared" si="92"/>
        <v>13894.628000000001</v>
      </c>
      <c r="GZ19" s="282"/>
      <c r="HA19" s="282"/>
      <c r="HB19" s="301">
        <f t="shared" si="93"/>
        <v>4561.0079999999998</v>
      </c>
      <c r="HC19" s="259">
        <f t="shared" si="94"/>
        <v>24319.088</v>
      </c>
      <c r="HD19" s="259">
        <f t="shared" si="95"/>
        <v>28437.397000000001</v>
      </c>
      <c r="HE19" s="259">
        <f t="shared" si="96"/>
        <v>8081.3700000000008</v>
      </c>
      <c r="HF19" s="259">
        <f t="shared" si="97"/>
        <v>26581.119999999999</v>
      </c>
      <c r="HG19" s="260">
        <f t="shared" si="98"/>
        <v>34736.57</v>
      </c>
      <c r="HH19" s="282"/>
      <c r="HI19" s="282"/>
      <c r="HJ19" s="301" t="str">
        <f t="shared" si="99"/>
        <v>-</v>
      </c>
      <c r="HK19" s="259" t="str">
        <f t="shared" si="100"/>
        <v>-</v>
      </c>
      <c r="HL19" s="260" t="str">
        <f t="shared" si="101"/>
        <v>-</v>
      </c>
      <c r="HM19" s="428">
        <f t="shared" si="102"/>
        <v>1</v>
      </c>
      <c r="HN19" s="429">
        <f t="shared" si="102"/>
        <v>1</v>
      </c>
      <c r="HO19" s="429">
        <f t="shared" si="102"/>
        <v>1</v>
      </c>
      <c r="HP19" s="429">
        <f t="shared" si="102"/>
        <v>1</v>
      </c>
      <c r="HQ19" s="429">
        <f t="shared" si="102"/>
        <v>1</v>
      </c>
      <c r="HR19" s="430">
        <f t="shared" si="102"/>
        <v>1</v>
      </c>
      <c r="HS19" s="450"/>
      <c r="HT19" s="450"/>
      <c r="HU19" s="428">
        <f t="shared" si="103"/>
        <v>1</v>
      </c>
      <c r="HV19" s="429">
        <f t="shared" si="103"/>
        <v>1</v>
      </c>
      <c r="HW19" s="429">
        <f t="shared" si="103"/>
        <v>1</v>
      </c>
      <c r="HX19" s="429">
        <f t="shared" si="103"/>
        <v>1</v>
      </c>
      <c r="HY19" s="429">
        <f t="shared" si="103"/>
        <v>1</v>
      </c>
      <c r="HZ19" s="430">
        <f t="shared" si="103"/>
        <v>1</v>
      </c>
      <c r="IA19" s="450"/>
      <c r="IB19" s="450"/>
      <c r="IC19" s="428">
        <f t="shared" si="104"/>
        <v>1</v>
      </c>
      <c r="ID19" s="429">
        <f t="shared" si="104"/>
        <v>1</v>
      </c>
      <c r="IE19" s="429">
        <f t="shared" si="104"/>
        <v>1</v>
      </c>
      <c r="IF19" s="429">
        <f t="shared" si="104"/>
        <v>1</v>
      </c>
      <c r="IG19" s="429">
        <f t="shared" si="104"/>
        <v>1</v>
      </c>
      <c r="IH19" s="430">
        <f t="shared" si="104"/>
        <v>1</v>
      </c>
      <c r="II19" s="450"/>
      <c r="IJ19" s="450"/>
      <c r="IK19" s="428" t="str">
        <f t="shared" si="105"/>
        <v>-</v>
      </c>
      <c r="IL19" s="429">
        <f t="shared" si="105"/>
        <v>1</v>
      </c>
      <c r="IM19" s="429">
        <f t="shared" si="105"/>
        <v>1</v>
      </c>
      <c r="IN19" s="429">
        <f t="shared" si="105"/>
        <v>1</v>
      </c>
      <c r="IO19" s="429">
        <f t="shared" si="105"/>
        <v>1</v>
      </c>
      <c r="IP19" s="430">
        <f t="shared" si="105"/>
        <v>1</v>
      </c>
      <c r="IQ19" s="450"/>
      <c r="IR19" s="450"/>
      <c r="IS19" s="428">
        <f t="shared" si="106"/>
        <v>1</v>
      </c>
      <c r="IT19" s="429">
        <f t="shared" si="106"/>
        <v>1</v>
      </c>
      <c r="IU19" s="429">
        <f t="shared" si="106"/>
        <v>1</v>
      </c>
      <c r="IV19" s="429">
        <f t="shared" si="106"/>
        <v>1</v>
      </c>
      <c r="IW19" s="429">
        <f t="shared" si="106"/>
        <v>1</v>
      </c>
      <c r="IX19" s="430">
        <f t="shared" si="106"/>
        <v>1</v>
      </c>
      <c r="IY19" s="450"/>
      <c r="IZ19" s="450"/>
      <c r="JA19" s="428">
        <f t="shared" si="107"/>
        <v>1</v>
      </c>
      <c r="JB19" s="429">
        <f t="shared" si="107"/>
        <v>1</v>
      </c>
      <c r="JC19" s="429">
        <f t="shared" si="107"/>
        <v>1</v>
      </c>
      <c r="JD19" s="429">
        <f t="shared" si="107"/>
        <v>1</v>
      </c>
      <c r="JE19" s="429">
        <f t="shared" si="107"/>
        <v>1</v>
      </c>
      <c r="JF19" s="430">
        <f t="shared" si="107"/>
        <v>1</v>
      </c>
      <c r="JG19" s="450"/>
      <c r="JH19" s="450"/>
      <c r="JI19" s="428">
        <f t="shared" si="108"/>
        <v>1</v>
      </c>
      <c r="JJ19" s="429">
        <f t="shared" si="108"/>
        <v>1</v>
      </c>
      <c r="JK19" s="429">
        <f t="shared" si="108"/>
        <v>1</v>
      </c>
      <c r="JL19" s="429">
        <f t="shared" si="108"/>
        <v>1</v>
      </c>
      <c r="JM19" s="429">
        <f t="shared" si="108"/>
        <v>1</v>
      </c>
      <c r="JN19" s="430">
        <f t="shared" si="108"/>
        <v>1</v>
      </c>
      <c r="JO19" s="450"/>
      <c r="JP19" s="450"/>
      <c r="JQ19" s="428">
        <f t="shared" si="109"/>
        <v>1</v>
      </c>
      <c r="JR19" s="429">
        <f t="shared" si="109"/>
        <v>1</v>
      </c>
      <c r="JS19" s="429">
        <f t="shared" si="109"/>
        <v>1</v>
      </c>
      <c r="JT19" s="429">
        <f t="shared" si="109"/>
        <v>1</v>
      </c>
      <c r="JU19" s="429">
        <f t="shared" si="109"/>
        <v>1</v>
      </c>
      <c r="JV19" s="430">
        <f t="shared" si="109"/>
        <v>1</v>
      </c>
      <c r="JW19" s="450"/>
      <c r="JX19" s="450"/>
      <c r="JY19" s="428" t="str">
        <f t="shared" si="110"/>
        <v>-</v>
      </c>
      <c r="JZ19" s="429" t="str">
        <f t="shared" si="110"/>
        <v>-</v>
      </c>
      <c r="KA19" s="430" t="str">
        <f t="shared" si="110"/>
        <v>-</v>
      </c>
      <c r="KB19" s="172"/>
      <c r="KC19" s="355" t="str">
        <f>IF(ISBLANK('Tab4-Adol-KABP-2006'!KC19),"",('Tab4-Adol-KABP-2006'!KC19))</f>
        <v/>
      </c>
      <c r="KD19" s="355" t="str">
        <f>IF(ISBLANK('Tab4-Adol-KABP-2006'!KD19),"",('Tab4-Adol-KABP-2006'!KD19))</f>
        <v/>
      </c>
      <c r="KE19" s="355" t="str">
        <f>IF(ISBLANK('Tab4-Adol-KABP-2006'!KE19),"",('Tab4-Adol-KABP-2006'!KE19))</f>
        <v/>
      </c>
      <c r="KF19" s="355" t="str">
        <f>IF(ISBLANK('Tab4-Adol-KABP-2006'!KF19),"",('Tab4-Adol-KABP-2006'!KF19))</f>
        <v/>
      </c>
      <c r="KG19" s="355" t="str">
        <f>IF(ISBLANK('Tab4-Adol-KABP-2006'!KG19),"",('Tab4-Adol-KABP-2006'!KG19))</f>
        <v/>
      </c>
      <c r="KH19" s="355" t="str">
        <f>IF(ISBLANK('Tab4-Adol-KABP-2006'!KH19),"",('Tab4-Adol-KABP-2006'!KH19))</f>
        <v/>
      </c>
      <c r="KI19" s="355" t="str">
        <f>IF(ISBLANK('Tab4-Adol-KABP-2006'!KI19),"",('Tab4-Adol-KABP-2006'!KI19))</f>
        <v/>
      </c>
      <c r="KJ19" s="355" t="str">
        <f>IF(ISBLANK('Tab4-Adol-KABP-2006'!KJ19),"",('Tab4-Adol-KABP-2006'!KJ19))</f>
        <v/>
      </c>
      <c r="KK19" s="355" t="str">
        <f>IF(ISBLANK('Tab4-Adol-KABP-2006'!KK19),"",('Tab4-Adol-KABP-2006'!KK19))</f>
        <v/>
      </c>
      <c r="KL19" s="355" t="str">
        <f>IF(ISBLANK('Tab4-Adol-KABP-2006'!KL19),"",('Tab4-Adol-KABP-2006'!KL19))</f>
        <v/>
      </c>
      <c r="KM19" s="355" t="str">
        <f>IF(ISBLANK('Tab4-Adol-KABP-2006'!KM19),"",('Tab4-Adol-KABP-2006'!KM19))</f>
        <v/>
      </c>
      <c r="KN19" s="355" t="str">
        <f>IF(ISBLANK('Tab4-Adol-KABP-2006'!KN19),"",('Tab4-Adol-KABP-2006'!KN19))</f>
        <v/>
      </c>
      <c r="KO19" s="355" t="str">
        <f>IF(ISBLANK('Tab4-Adol-KABP-2006'!KO19),"",('Tab4-Adol-KABP-2006'!KO19))</f>
        <v/>
      </c>
      <c r="KP19" s="355" t="str">
        <f>IF(ISBLANK('Tab4-Adol-KABP-2006'!KP19),"",('Tab4-Adol-KABP-2006'!KP19))</f>
        <v/>
      </c>
      <c r="KQ19" s="355" t="str">
        <f>IF(ISBLANK('Tab4-Adol-KABP-2006'!KQ19),"",('Tab4-Adol-KABP-2006'!KQ19))</f>
        <v/>
      </c>
      <c r="KR19" s="355" t="str">
        <f>IF(ISBLANK('Tab4-Adol-KABP-2006'!KR19),"",('Tab4-Adol-KABP-2006'!KR19))</f>
        <v/>
      </c>
      <c r="KS19" s="355" t="str">
        <f>IF(ISBLANK('Tab4-Adol-KABP-2006'!KS19),"",('Tab4-Adol-KABP-2006'!KS19))</f>
        <v/>
      </c>
      <c r="KT19" s="355" t="str">
        <f>IF(ISBLANK('Tab4-Adol-KABP-2006'!KT19),"",('Tab4-Adol-KABP-2006'!KT19))</f>
        <v/>
      </c>
      <c r="KU19" s="355" t="str">
        <f>IF(ISBLANK('Tab4-Adol-KABP-2006'!KU19),"",('Tab4-Adol-KABP-2006'!KU19))</f>
        <v>less than 25 cases</v>
      </c>
      <c r="KV19" s="355" t="str">
        <f>IF(ISBLANK('Tab4-Adol-KABP-2006'!KV19),"",('Tab4-Adol-KABP-2006'!KV19))</f>
        <v>Based on small denominators.</v>
      </c>
      <c r="KW19" s="355" t="str">
        <f>IF(ISBLANK('Tab4-Adol-KABP-2006'!KW19),"",('Tab4-Adol-KABP-2006'!KW19))</f>
        <v/>
      </c>
      <c r="KX19" s="355" t="str">
        <f>IF(ISBLANK('Tab4-Adol-KABP-2006'!KX19),"",('Tab4-Adol-KABP-2006'!KX19))</f>
        <v/>
      </c>
      <c r="KY19" s="355" t="str">
        <f>IF(ISBLANK('Tab4-Adol-KABP-2006'!KY19),"",('Tab4-Adol-KABP-2006'!KY19))</f>
        <v/>
      </c>
      <c r="KZ19" s="355" t="str">
        <f>IF(ISBLANK('Tab4-Adol-KABP-2006'!KZ19),"",('Tab4-Adol-KABP-2006'!KZ19))</f>
        <v/>
      </c>
      <c r="LA19" s="355" t="str">
        <f>IF(ISBLANK('Tab4-Adol-KABP-2006'!LA19),"",('Tab4-Adol-KABP-2006'!LA19))</f>
        <v/>
      </c>
      <c r="LB19" s="355" t="str">
        <f>IF(ISBLANK('Tab4-Adol-KABP-2006'!LB19),"",('Tab4-Adol-KABP-2006'!LB19))</f>
        <v/>
      </c>
      <c r="LC19" s="355" t="str">
        <f>IF(ISBLANK('Tab4-Adol-KABP-2006'!LC19),"",('Tab4-Adol-KABP-2006'!LC19))</f>
        <v/>
      </c>
      <c r="LD19" s="355" t="str">
        <f>IF(ISBLANK('Tab4-Adol-KABP-2006'!LD19),"",('Tab4-Adol-KABP-2006'!LD19))</f>
        <v/>
      </c>
      <c r="LE19" s="355" t="str">
        <f>IF(ISBLANK('Tab4-Adol-KABP-2006'!LE19),"",('Tab4-Adol-KABP-2006'!LE19))</f>
        <v/>
      </c>
      <c r="LF19" s="355" t="str">
        <f>IF(ISBLANK('Tab4-Adol-KABP-2006'!LF19),"",('Tab4-Adol-KABP-2006'!LF19))</f>
        <v/>
      </c>
      <c r="LG19" s="355" t="str">
        <f>IF(ISBLANK('Tab4-Adol-KABP-2006'!LG19),"",('Tab4-Adol-KABP-2006'!LG19))</f>
        <v/>
      </c>
      <c r="LH19" s="355" t="str">
        <f>IF(ISBLANK('Tab4-Adol-KABP-2006'!LH19),"",('Tab4-Adol-KABP-2006'!LH19))</f>
        <v/>
      </c>
      <c r="LI19" s="355" t="str">
        <f>IF(ISBLANK('Tab4-Adol-KABP-2006'!LI19),"",('Tab4-Adol-KABP-2006'!LI19))</f>
        <v/>
      </c>
      <c r="LJ19" s="355" t="str">
        <f>IF(ISBLANK('Tab4-Adol-KABP-2006'!LJ19),"",('Tab4-Adol-KABP-2006'!LJ19))</f>
        <v/>
      </c>
      <c r="LK19" s="355" t="str">
        <f>IF(ISBLANK('Tab4-Adol-KABP-2006'!LK19),"",('Tab4-Adol-KABP-2006'!LK19))</f>
        <v/>
      </c>
      <c r="LL19" s="355" t="str">
        <f>IF(ISBLANK('Tab4-Adol-KABP-2006'!LL19),"",('Tab4-Adol-KABP-2006'!LL19))</f>
        <v/>
      </c>
      <c r="LM19" s="355" t="str">
        <f>IF(ISBLANK('Tab4-Adol-KABP-2006'!LM19),"",('Tab4-Adol-KABP-2006'!LM19))</f>
        <v/>
      </c>
      <c r="LN19" s="355" t="str">
        <f>IF(ISBLANK('Tab4-Adol-KABP-2006'!LN19),"",('Tab4-Adol-KABP-2006'!LN19))</f>
        <v/>
      </c>
      <c r="LO19" s="355" t="str">
        <f>IF(ISBLANK('Tab4-Adol-KABP-2006'!LO19),"",('Tab4-Adol-KABP-2006'!LO19))</f>
        <v/>
      </c>
      <c r="LP19" s="355" t="str">
        <f>IF(ISBLANK('Tab4-Adol-KABP-2006'!LP19),"",('Tab4-Adol-KABP-2006'!LP19))</f>
        <v/>
      </c>
      <c r="LQ19" s="355" t="str">
        <f>IF(ISBLANK('Tab4-Adol-KABP-2006'!LQ19),"",('Tab4-Adol-KABP-2006'!LQ19))</f>
        <v/>
      </c>
      <c r="LR19" s="355" t="str">
        <f>IF(ISBLANK('Tab4-Adol-KABP-2006'!LR19),"",('Tab4-Adol-KABP-2006'!LR19))</f>
        <v/>
      </c>
      <c r="LS19" s="355" t="str">
        <f>IF(ISBLANK('Tab4-Adol-KABP-2006'!LS19),"",('Tab4-Adol-KABP-2006'!LS19))</f>
        <v/>
      </c>
      <c r="LT19" s="355" t="str">
        <f>IF(ISBLANK('Tab4-Adol-KABP-2006'!LT19),"",('Tab4-Adol-KABP-2006'!LT19))</f>
        <v/>
      </c>
      <c r="LU19" s="355" t="str">
        <f>IF(ISBLANK('Tab4-Adol-KABP-2006'!LU19),"",('Tab4-Adol-KABP-2006'!LU19))</f>
        <v/>
      </c>
      <c r="LV19" s="355" t="str">
        <f>IF(ISBLANK('Tab4-Adol-KABP-2006'!LV19),"",('Tab4-Adol-KABP-2006'!LV19))</f>
        <v/>
      </c>
      <c r="LW19" s="355" t="str">
        <f>IF(ISBLANK('Tab4-Adol-KABP-2006'!LW19),"",('Tab4-Adol-KABP-2006'!LW19))</f>
        <v/>
      </c>
      <c r="LX19" s="355" t="str">
        <f>IF(ISBLANK('Tab4-Adol-KABP-2006'!LX19),"",('Tab4-Adol-KABP-2006'!LX19))</f>
        <v/>
      </c>
      <c r="LY19" s="355" t="str">
        <f>IF(ISBLANK('Tab4-Adol-KABP-2006'!LY19),"",('Tab4-Adol-KABP-2006'!LY19))</f>
        <v/>
      </c>
      <c r="LZ19" s="355" t="str">
        <f>IF(ISBLANK('Tab4-Adol-KABP-2006'!LZ19),"",('Tab4-Adol-KABP-2006'!LZ19))</f>
        <v/>
      </c>
      <c r="MA19" s="355" t="str">
        <f>IF(ISBLANK('Tab4-Adol-KABP-2006'!MA19),"",('Tab4-Adol-KABP-2006'!MA19))</f>
        <v/>
      </c>
    </row>
    <row r="20" spans="1:339" x14ac:dyDescent="0.2">
      <c r="A20" s="310" t="s">
        <v>204</v>
      </c>
      <c r="B20" s="172">
        <v>0</v>
      </c>
      <c r="C20" s="172">
        <v>0</v>
      </c>
      <c r="D20" s="172" t="s">
        <v>310</v>
      </c>
      <c r="E20" s="172">
        <v>1</v>
      </c>
      <c r="F20" s="173"/>
      <c r="G20" s="218" t="s">
        <v>174</v>
      </c>
      <c r="H20" s="348">
        <f>IF(ISBLANK('Tab4-Adol-KABP-2006'!H20), "",('Tab4-Adol-KABP-2006'!H20))</f>
        <v>2012</v>
      </c>
      <c r="I20" s="349">
        <f>IF(ISBLANK('Tab4-Adol-KABP-2006'!I20), "",('Tab4-Adol-KABP-2006'!I20))</f>
        <v>2012</v>
      </c>
      <c r="J20" s="414">
        <f>IF(ISBLANK('Tab4-Adol-KABP-2006'!J20), "",('Tab4-Adol-KABP-2006'!J20))</f>
        <v>6.5</v>
      </c>
      <c r="K20" s="414">
        <f>IF(ISBLANK('Tab4-Adol-KABP-2006'!K20), "",('Tab4-Adol-KABP-2006'!K20))</f>
        <v>11</v>
      </c>
      <c r="L20" s="414">
        <f>IF(ISBLANK('Tab4-Adol-KABP-2006'!L20), "",('Tab4-Adol-KABP-2006'!L20))</f>
        <v>8.6999999999999993</v>
      </c>
      <c r="M20" s="414"/>
      <c r="N20" s="414"/>
      <c r="O20" s="415"/>
      <c r="P20" s="348">
        <f>IF(ISBLANK('Tab4-Adol-KABP-2006'!P20), "",('Tab4-Adol-KABP-2006'!P20))</f>
        <v>2012</v>
      </c>
      <c r="Q20" s="349">
        <f>IF(ISBLANK('Tab4-Adol-KABP-2006'!Q20), "",('Tab4-Adol-KABP-2006'!Q20))</f>
        <v>2012</v>
      </c>
      <c r="R20" s="414">
        <f>IF(ISBLANK('Tab4-Adol-KABP-2006'!R20), "",('Tab4-Adol-KABP-2006'!R20))</f>
        <v>0.1</v>
      </c>
      <c r="S20" s="414">
        <f>IF(ISBLANK('Tab4-Adol-KABP-2006'!S20), "",('Tab4-Adol-KABP-2006'!S20))</f>
        <v>0.1</v>
      </c>
      <c r="T20" s="414">
        <f>IF(ISBLANK('Tab4-Adol-KABP-2006'!T20), "",('Tab4-Adol-KABP-2006'!T20))</f>
        <v>0.1</v>
      </c>
      <c r="U20" s="414"/>
      <c r="V20" s="414"/>
      <c r="W20" s="415"/>
      <c r="X20" s="348">
        <f>IF(ISBLANK('Tab4-Adol-KABP-2006'!X20), "",('Tab4-Adol-KABP-2006'!X20))</f>
        <v>2012</v>
      </c>
      <c r="Y20" s="349">
        <f>IF(ISBLANK('Tab4-Adol-KABP-2006'!Y20), "",('Tab4-Adol-KABP-2006'!Y20))</f>
        <v>2012</v>
      </c>
      <c r="Z20" s="414">
        <f>IF(ISBLANK('Tab4-Adol-KABP-2006'!Z20), "",('Tab4-Adol-KABP-2006'!Z20))</f>
        <v>0</v>
      </c>
      <c r="AA20" s="414">
        <f>IF(ISBLANK('Tab4-Adol-KABP-2006'!AA20), "",('Tab4-Adol-KABP-2006'!AA20))</f>
        <v>0</v>
      </c>
      <c r="AB20" s="414">
        <f>IF(ISBLANK('Tab4-Adol-KABP-2006'!AB20), "",('Tab4-Adol-KABP-2006'!AB20))</f>
        <v>0</v>
      </c>
      <c r="AC20" s="414"/>
      <c r="AD20" s="414"/>
      <c r="AE20" s="415"/>
      <c r="AF20" s="348" t="str">
        <f>IF(ISBLANK('Tab4-Adol-KABP-2006'!AF20), "",('Tab4-Adol-KABP-2006'!AF20))</f>
        <v/>
      </c>
      <c r="AG20" s="349" t="str">
        <f>IF(ISBLANK('Tab4-Adol-KABP-2006'!AG20), "",('Tab4-Adol-KABP-2006'!AG20))</f>
        <v/>
      </c>
      <c r="AH20" s="414"/>
      <c r="AI20" s="414"/>
      <c r="AJ20" s="414"/>
      <c r="AK20" s="414"/>
      <c r="AL20" s="414"/>
      <c r="AM20" s="415"/>
      <c r="AN20" s="348">
        <f>IF(ISBLANK('Tab4-Adol-KABP-2006'!AN20), "",('Tab4-Adol-KABP-2006'!AN20))</f>
        <v>2012</v>
      </c>
      <c r="AO20" s="349">
        <f>IF(ISBLANK('Tab4-Adol-KABP-2006'!AO20), "",('Tab4-Adol-KABP-2006'!AO20))</f>
        <v>2012</v>
      </c>
      <c r="AP20" s="362">
        <f>IF(ISBLANK('Tab4-Adol-KABP-2006'!AP20), "",('Tab4-Adol-KABP-2006'!AP20))</f>
        <v>0</v>
      </c>
      <c r="AQ20" s="362">
        <f>IF(ISBLANK('Tab4-Adol-KABP-2006'!AQ20), "",('Tab4-Adol-KABP-2006'!AQ20))</f>
        <v>0</v>
      </c>
      <c r="AR20" s="362">
        <f>IF(ISBLANK('Tab4-Adol-KABP-2006'!AR20), "",('Tab4-Adol-KABP-2006'!AR20))</f>
        <v>0</v>
      </c>
      <c r="AS20" s="362"/>
      <c r="AT20" s="362"/>
      <c r="AU20" s="363"/>
      <c r="AV20" s="348">
        <f>IF(ISBLANK('Tab4-Adol-KABP-2006'!AV20), "",('Tab4-Adol-KABP-2006'!AV20))</f>
        <v>2012</v>
      </c>
      <c r="AW20" s="349">
        <f>IF(ISBLANK('Tab4-Adol-KABP-2006'!AW20), "",('Tab4-Adol-KABP-2006'!AW20))</f>
        <v>2012</v>
      </c>
      <c r="AX20" s="414"/>
      <c r="AY20" s="414"/>
      <c r="AZ20" s="414"/>
      <c r="BA20" s="414"/>
      <c r="BB20" s="414"/>
      <c r="BC20" s="415"/>
      <c r="BD20" s="348">
        <f>IF(ISBLANK('Tab4-Adol-KABP-2006'!BD20), "",('Tab4-Adol-KABP-2006'!BD20))</f>
        <v>2012</v>
      </c>
      <c r="BE20" s="349">
        <f>IF(ISBLANK('Tab4-Adol-KABP-2006'!BE20), "",('Tab4-Adol-KABP-2006'!BE20))</f>
        <v>2012</v>
      </c>
      <c r="BF20" s="414">
        <f>IF(ISBLANK('Tab4-Adol-KABP-2006'!BF20), "",('Tab4-Adol-KABP-2006'!BF20))</f>
        <v>1.1000000000000001</v>
      </c>
      <c r="BG20" s="414">
        <f>IF(ISBLANK('Tab4-Adol-KABP-2006'!BG20), "",('Tab4-Adol-KABP-2006'!BG20))</f>
        <v>8</v>
      </c>
      <c r="BH20" s="414">
        <f>IF(ISBLANK('Tab4-Adol-KABP-2006'!BH20), "",('Tab4-Adol-KABP-2006'!BH20))</f>
        <v>4.5</v>
      </c>
      <c r="BI20" s="414"/>
      <c r="BJ20" s="414"/>
      <c r="BK20" s="415"/>
      <c r="BL20" s="348">
        <f>IF(ISBLANK('Tab4-Adol-KABP-2006'!BL20), "",('Tab4-Adol-KABP-2006'!BL20))</f>
        <v>2012</v>
      </c>
      <c r="BM20" s="349">
        <f>IF(ISBLANK('Tab4-Adol-KABP-2006'!BM20), "",('Tab4-Adol-KABP-2006'!BM20))</f>
        <v>2012</v>
      </c>
      <c r="BN20" s="414">
        <f>IF(ISBLANK('Tab4-Adol-KABP-2006'!BN20), "",('Tab4-Adol-KABP-2006'!BN20))</f>
        <v>1.8</v>
      </c>
      <c r="BO20" s="414">
        <f>IF(ISBLANK('Tab4-Adol-KABP-2006'!BO20), "",('Tab4-Adol-KABP-2006'!BO20))</f>
        <v>15.7</v>
      </c>
      <c r="BP20" s="414">
        <f>IF(ISBLANK('Tab4-Adol-KABP-2006'!BP20), "",('Tab4-Adol-KABP-2006'!BP20))</f>
        <v>8.6999999999999993</v>
      </c>
      <c r="BQ20" s="414"/>
      <c r="BR20" s="414"/>
      <c r="BS20" s="415"/>
      <c r="BT20" s="348" t="str">
        <f>IF(ISBLANK('Tab4-Adol-KABP-2006'!BT20), "",('Tab4-Adol-KABP-2006'!BT20))</f>
        <v/>
      </c>
      <c r="BU20" s="349" t="str">
        <f>IF(ISBLANK('Tab4-Adol-KABP-2006'!BU20), "",('Tab4-Adol-KABP-2006'!BU20))</f>
        <v/>
      </c>
      <c r="BV20" s="414"/>
      <c r="BW20" s="414"/>
      <c r="BX20" s="415"/>
      <c r="BY20" s="216">
        <v>423555</v>
      </c>
      <c r="BZ20" s="208">
        <v>420988</v>
      </c>
      <c r="CA20" s="208">
        <v>844543</v>
      </c>
      <c r="CB20" s="208">
        <v>439660</v>
      </c>
      <c r="CC20" s="208">
        <v>429662</v>
      </c>
      <c r="CD20" s="284">
        <v>869322</v>
      </c>
      <c r="CE20" s="282"/>
      <c r="CF20" s="282"/>
      <c r="CG20" s="226">
        <f t="shared" si="0"/>
        <v>423555</v>
      </c>
      <c r="CH20" s="227">
        <f t="shared" si="1"/>
        <v>420988</v>
      </c>
      <c r="CI20" s="227">
        <f t="shared" si="2"/>
        <v>844543</v>
      </c>
      <c r="CJ20" s="227" t="str">
        <f t="shared" si="3"/>
        <v>-</v>
      </c>
      <c r="CK20" s="227" t="str">
        <f t="shared" si="4"/>
        <v>-</v>
      </c>
      <c r="CL20" s="228" t="str">
        <f t="shared" si="5"/>
        <v>-</v>
      </c>
      <c r="CM20" s="282"/>
      <c r="CN20" s="282"/>
      <c r="CO20" s="226">
        <f t="shared" si="6"/>
        <v>423555</v>
      </c>
      <c r="CP20" s="227">
        <f t="shared" si="7"/>
        <v>420988</v>
      </c>
      <c r="CQ20" s="227">
        <f t="shared" si="8"/>
        <v>844543</v>
      </c>
      <c r="CR20" s="227" t="str">
        <f t="shared" si="9"/>
        <v>-</v>
      </c>
      <c r="CS20" s="227" t="str">
        <f t="shared" si="10"/>
        <v>-</v>
      </c>
      <c r="CT20" s="228" t="str">
        <f t="shared" si="11"/>
        <v>-</v>
      </c>
      <c r="CU20" s="282"/>
      <c r="CV20" s="282"/>
      <c r="CW20" s="292">
        <f t="shared" si="12"/>
        <v>423555</v>
      </c>
      <c r="CX20" s="234">
        <f t="shared" si="13"/>
        <v>420988</v>
      </c>
      <c r="CY20" s="234">
        <f t="shared" si="14"/>
        <v>844543</v>
      </c>
      <c r="CZ20" s="234" t="str">
        <f t="shared" si="15"/>
        <v>-</v>
      </c>
      <c r="DA20" s="234" t="str">
        <f t="shared" si="16"/>
        <v>-</v>
      </c>
      <c r="DB20" s="235" t="str">
        <f t="shared" si="17"/>
        <v>-</v>
      </c>
      <c r="DC20" s="282"/>
      <c r="DD20" s="282"/>
      <c r="DE20" s="226" t="str">
        <f t="shared" si="18"/>
        <v>-</v>
      </c>
      <c r="DF20" s="227" t="str">
        <f t="shared" si="19"/>
        <v>-</v>
      </c>
      <c r="DG20" s="227" t="str">
        <f t="shared" si="20"/>
        <v>-</v>
      </c>
      <c r="DH20" s="227" t="str">
        <f t="shared" si="21"/>
        <v>-</v>
      </c>
      <c r="DI20" s="227" t="str">
        <f t="shared" si="22"/>
        <v>-</v>
      </c>
      <c r="DJ20" s="228" t="str">
        <f t="shared" si="23"/>
        <v>-</v>
      </c>
      <c r="DK20" s="282"/>
      <c r="DL20" s="282"/>
      <c r="DM20" s="226">
        <f t="shared" si="24"/>
        <v>423555</v>
      </c>
      <c r="DN20" s="227">
        <f t="shared" si="25"/>
        <v>420988</v>
      </c>
      <c r="DO20" s="227">
        <f t="shared" si="26"/>
        <v>844543</v>
      </c>
      <c r="DP20" s="227" t="str">
        <f t="shared" si="27"/>
        <v>-</v>
      </c>
      <c r="DQ20" s="227" t="str">
        <f t="shared" si="28"/>
        <v>-</v>
      </c>
      <c r="DR20" s="228" t="str">
        <f t="shared" si="29"/>
        <v>-</v>
      </c>
      <c r="DS20" s="282"/>
      <c r="DT20" s="282"/>
      <c r="DU20" s="226" t="str">
        <f t="shared" si="30"/>
        <v>-</v>
      </c>
      <c r="DV20" s="227" t="str">
        <f t="shared" si="31"/>
        <v>-</v>
      </c>
      <c r="DW20" s="227" t="str">
        <f t="shared" si="32"/>
        <v>-</v>
      </c>
      <c r="DX20" s="227" t="str">
        <f t="shared" si="33"/>
        <v>-</v>
      </c>
      <c r="DY20" s="227" t="str">
        <f t="shared" si="34"/>
        <v>-</v>
      </c>
      <c r="DZ20" s="228" t="str">
        <f t="shared" si="35"/>
        <v>-</v>
      </c>
      <c r="EA20" s="282"/>
      <c r="EB20" s="282"/>
      <c r="EC20" s="226">
        <f t="shared" si="36"/>
        <v>423555</v>
      </c>
      <c r="ED20" s="227">
        <f t="shared" si="37"/>
        <v>420988</v>
      </c>
      <c r="EE20" s="227">
        <f t="shared" si="38"/>
        <v>844543</v>
      </c>
      <c r="EF20" s="227" t="str">
        <f t="shared" si="39"/>
        <v>-</v>
      </c>
      <c r="EG20" s="227" t="str">
        <f t="shared" si="40"/>
        <v>-</v>
      </c>
      <c r="EH20" s="228" t="str">
        <f t="shared" si="41"/>
        <v>-</v>
      </c>
      <c r="EI20" s="282"/>
      <c r="EJ20" s="282"/>
      <c r="EK20" s="226">
        <f t="shared" si="42"/>
        <v>423555</v>
      </c>
      <c r="EL20" s="227">
        <f t="shared" si="43"/>
        <v>420988</v>
      </c>
      <c r="EM20" s="227">
        <f t="shared" si="44"/>
        <v>844543</v>
      </c>
      <c r="EN20" s="227" t="str">
        <f t="shared" si="45"/>
        <v>-</v>
      </c>
      <c r="EO20" s="227" t="str">
        <f t="shared" si="46"/>
        <v>-</v>
      </c>
      <c r="EP20" s="228" t="str">
        <f t="shared" si="47"/>
        <v>-</v>
      </c>
      <c r="EQ20" s="282"/>
      <c r="ER20" s="282"/>
      <c r="ES20" s="226" t="str">
        <f t="shared" si="48"/>
        <v>-</v>
      </c>
      <c r="ET20" s="227" t="str">
        <f t="shared" si="49"/>
        <v>-</v>
      </c>
      <c r="EU20" s="228" t="str">
        <f t="shared" si="50"/>
        <v>-</v>
      </c>
      <c r="EV20" s="282"/>
      <c r="EW20" s="282"/>
      <c r="EX20" s="301">
        <f t="shared" si="51"/>
        <v>27531.075000000001</v>
      </c>
      <c r="EY20" s="259">
        <f t="shared" si="52"/>
        <v>46308.68</v>
      </c>
      <c r="EZ20" s="259">
        <f t="shared" si="53"/>
        <v>73475.240999999995</v>
      </c>
      <c r="FA20" s="259" t="str">
        <f t="shared" si="54"/>
        <v>-</v>
      </c>
      <c r="FB20" s="259" t="str">
        <f t="shared" si="55"/>
        <v>-</v>
      </c>
      <c r="FC20" s="260" t="str">
        <f t="shared" si="56"/>
        <v>-</v>
      </c>
      <c r="FD20" s="282"/>
      <c r="FE20" s="282"/>
      <c r="FF20" s="301">
        <f t="shared" si="57"/>
        <v>423.55500000000001</v>
      </c>
      <c r="FG20" s="259">
        <f t="shared" si="58"/>
        <v>420.988</v>
      </c>
      <c r="FH20" s="259">
        <f t="shared" si="59"/>
        <v>844.54300000000001</v>
      </c>
      <c r="FI20" s="259" t="str">
        <f t="shared" si="60"/>
        <v>-</v>
      </c>
      <c r="FJ20" s="259" t="str">
        <f t="shared" si="61"/>
        <v>-</v>
      </c>
      <c r="FK20" s="260" t="str">
        <f t="shared" si="62"/>
        <v>-</v>
      </c>
      <c r="FL20" s="282"/>
      <c r="FM20" s="282"/>
      <c r="FN20" s="301">
        <f t="shared" si="63"/>
        <v>0</v>
      </c>
      <c r="FO20" s="259">
        <f t="shared" si="64"/>
        <v>0</v>
      </c>
      <c r="FP20" s="259">
        <f t="shared" si="65"/>
        <v>0</v>
      </c>
      <c r="FQ20" s="259" t="str">
        <f t="shared" si="66"/>
        <v>-</v>
      </c>
      <c r="FR20" s="259" t="str">
        <f t="shared" si="67"/>
        <v>-</v>
      </c>
      <c r="FS20" s="260" t="str">
        <f t="shared" si="68"/>
        <v>-</v>
      </c>
      <c r="FT20" s="282"/>
      <c r="FU20" s="282"/>
      <c r="FV20" s="301" t="str">
        <f t="shared" si="69"/>
        <v>-</v>
      </c>
      <c r="FW20" s="259" t="str">
        <f t="shared" si="70"/>
        <v>-</v>
      </c>
      <c r="FX20" s="259" t="str">
        <f t="shared" si="71"/>
        <v>-</v>
      </c>
      <c r="FY20" s="259" t="str">
        <f t="shared" si="72"/>
        <v>-</v>
      </c>
      <c r="FZ20" s="259" t="str">
        <f t="shared" si="73"/>
        <v>-</v>
      </c>
      <c r="GA20" s="260" t="str">
        <f t="shared" si="74"/>
        <v>-</v>
      </c>
      <c r="GB20" s="282"/>
      <c r="GC20" s="282"/>
      <c r="GD20" s="301">
        <f t="shared" si="75"/>
        <v>0</v>
      </c>
      <c r="GE20" s="259">
        <f t="shared" si="76"/>
        <v>0</v>
      </c>
      <c r="GF20" s="259">
        <f t="shared" si="77"/>
        <v>0</v>
      </c>
      <c r="GG20" s="259" t="str">
        <f t="shared" si="78"/>
        <v>-</v>
      </c>
      <c r="GH20" s="259" t="str">
        <f t="shared" si="79"/>
        <v>-</v>
      </c>
      <c r="GI20" s="260" t="str">
        <f t="shared" si="80"/>
        <v>-</v>
      </c>
      <c r="GJ20" s="282"/>
      <c r="GK20" s="282"/>
      <c r="GL20" s="301" t="str">
        <f t="shared" si="81"/>
        <v>-</v>
      </c>
      <c r="GM20" s="259" t="str">
        <f t="shared" si="82"/>
        <v>-</v>
      </c>
      <c r="GN20" s="259" t="str">
        <f t="shared" si="83"/>
        <v>-</v>
      </c>
      <c r="GO20" s="259" t="str">
        <f t="shared" si="84"/>
        <v>-</v>
      </c>
      <c r="GP20" s="259" t="str">
        <f t="shared" si="85"/>
        <v>-</v>
      </c>
      <c r="GQ20" s="260" t="str">
        <f t="shared" si="86"/>
        <v>-</v>
      </c>
      <c r="GR20" s="282"/>
      <c r="GS20" s="282"/>
      <c r="GT20" s="301">
        <f t="shared" si="87"/>
        <v>4659.1050000000005</v>
      </c>
      <c r="GU20" s="259">
        <f t="shared" si="88"/>
        <v>33679.040000000001</v>
      </c>
      <c r="GV20" s="259">
        <f t="shared" si="89"/>
        <v>38004.434999999998</v>
      </c>
      <c r="GW20" s="259" t="str">
        <f t="shared" si="90"/>
        <v>-</v>
      </c>
      <c r="GX20" s="259" t="str">
        <f t="shared" si="91"/>
        <v>-</v>
      </c>
      <c r="GY20" s="260" t="str">
        <f t="shared" si="92"/>
        <v>-</v>
      </c>
      <c r="GZ20" s="282"/>
      <c r="HA20" s="282"/>
      <c r="HB20" s="301">
        <f t="shared" si="93"/>
        <v>7623.9900000000007</v>
      </c>
      <c r="HC20" s="259">
        <f t="shared" si="94"/>
        <v>66095.115999999995</v>
      </c>
      <c r="HD20" s="259">
        <f t="shared" si="95"/>
        <v>73475.240999999995</v>
      </c>
      <c r="HE20" s="259" t="str">
        <f t="shared" si="96"/>
        <v>-</v>
      </c>
      <c r="HF20" s="259" t="str">
        <f t="shared" si="97"/>
        <v>-</v>
      </c>
      <c r="HG20" s="260" t="str">
        <f t="shared" si="98"/>
        <v>-</v>
      </c>
      <c r="HH20" s="282"/>
      <c r="HI20" s="282"/>
      <c r="HJ20" s="301" t="str">
        <f t="shared" si="99"/>
        <v>-</v>
      </c>
      <c r="HK20" s="259" t="str">
        <f t="shared" si="100"/>
        <v>-</v>
      </c>
      <c r="HL20" s="260" t="str">
        <f t="shared" si="101"/>
        <v>-</v>
      </c>
      <c r="HM20" s="428">
        <f t="shared" si="102"/>
        <v>1</v>
      </c>
      <c r="HN20" s="429">
        <f t="shared" si="102"/>
        <v>1</v>
      </c>
      <c r="HO20" s="429">
        <f t="shared" si="102"/>
        <v>1</v>
      </c>
      <c r="HP20" s="429" t="str">
        <f t="shared" si="102"/>
        <v>-</v>
      </c>
      <c r="HQ20" s="429" t="str">
        <f t="shared" si="102"/>
        <v>-</v>
      </c>
      <c r="HR20" s="430" t="str">
        <f t="shared" si="102"/>
        <v>-</v>
      </c>
      <c r="HS20" s="450"/>
      <c r="HT20" s="450"/>
      <c r="HU20" s="428">
        <f t="shared" si="103"/>
        <v>1</v>
      </c>
      <c r="HV20" s="429">
        <f t="shared" si="103"/>
        <v>1</v>
      </c>
      <c r="HW20" s="429">
        <f t="shared" si="103"/>
        <v>1</v>
      </c>
      <c r="HX20" s="429" t="str">
        <f t="shared" si="103"/>
        <v>-</v>
      </c>
      <c r="HY20" s="429" t="str">
        <f t="shared" si="103"/>
        <v>-</v>
      </c>
      <c r="HZ20" s="430" t="str">
        <f t="shared" si="103"/>
        <v>-</v>
      </c>
      <c r="IA20" s="450"/>
      <c r="IB20" s="450"/>
      <c r="IC20" s="428">
        <f t="shared" si="104"/>
        <v>1</v>
      </c>
      <c r="ID20" s="429">
        <f t="shared" si="104"/>
        <v>1</v>
      </c>
      <c r="IE20" s="429">
        <f t="shared" si="104"/>
        <v>1</v>
      </c>
      <c r="IF20" s="429" t="str">
        <f t="shared" si="104"/>
        <v>-</v>
      </c>
      <c r="IG20" s="429" t="str">
        <f t="shared" si="104"/>
        <v>-</v>
      </c>
      <c r="IH20" s="430" t="str">
        <f t="shared" si="104"/>
        <v>-</v>
      </c>
      <c r="II20" s="450"/>
      <c r="IJ20" s="450"/>
      <c r="IK20" s="428" t="str">
        <f t="shared" si="105"/>
        <v>-</v>
      </c>
      <c r="IL20" s="429" t="str">
        <f t="shared" si="105"/>
        <v>-</v>
      </c>
      <c r="IM20" s="429" t="str">
        <f t="shared" si="105"/>
        <v>-</v>
      </c>
      <c r="IN20" s="429" t="str">
        <f t="shared" si="105"/>
        <v>-</v>
      </c>
      <c r="IO20" s="429" t="str">
        <f t="shared" si="105"/>
        <v>-</v>
      </c>
      <c r="IP20" s="430" t="str">
        <f t="shared" si="105"/>
        <v>-</v>
      </c>
      <c r="IQ20" s="450"/>
      <c r="IR20" s="450"/>
      <c r="IS20" s="428">
        <f t="shared" si="106"/>
        <v>1</v>
      </c>
      <c r="IT20" s="429">
        <f t="shared" si="106"/>
        <v>1</v>
      </c>
      <c r="IU20" s="429">
        <f t="shared" si="106"/>
        <v>1</v>
      </c>
      <c r="IV20" s="429" t="str">
        <f t="shared" si="106"/>
        <v>-</v>
      </c>
      <c r="IW20" s="429" t="str">
        <f t="shared" si="106"/>
        <v>-</v>
      </c>
      <c r="IX20" s="430" t="str">
        <f t="shared" si="106"/>
        <v>-</v>
      </c>
      <c r="IY20" s="450"/>
      <c r="IZ20" s="450"/>
      <c r="JA20" s="428" t="str">
        <f t="shared" si="107"/>
        <v>-</v>
      </c>
      <c r="JB20" s="429" t="str">
        <f t="shared" si="107"/>
        <v>-</v>
      </c>
      <c r="JC20" s="429" t="str">
        <f t="shared" si="107"/>
        <v>-</v>
      </c>
      <c r="JD20" s="429" t="str">
        <f t="shared" si="107"/>
        <v>-</v>
      </c>
      <c r="JE20" s="429" t="str">
        <f t="shared" si="107"/>
        <v>-</v>
      </c>
      <c r="JF20" s="430" t="str">
        <f t="shared" si="107"/>
        <v>-</v>
      </c>
      <c r="JG20" s="450"/>
      <c r="JH20" s="450"/>
      <c r="JI20" s="428">
        <f t="shared" si="108"/>
        <v>1</v>
      </c>
      <c r="JJ20" s="429">
        <f t="shared" si="108"/>
        <v>1</v>
      </c>
      <c r="JK20" s="429">
        <f t="shared" si="108"/>
        <v>1</v>
      </c>
      <c r="JL20" s="429" t="str">
        <f t="shared" si="108"/>
        <v>-</v>
      </c>
      <c r="JM20" s="429" t="str">
        <f t="shared" si="108"/>
        <v>-</v>
      </c>
      <c r="JN20" s="430" t="str">
        <f t="shared" si="108"/>
        <v>-</v>
      </c>
      <c r="JO20" s="450"/>
      <c r="JP20" s="450"/>
      <c r="JQ20" s="428">
        <f t="shared" si="109"/>
        <v>1</v>
      </c>
      <c r="JR20" s="429">
        <f t="shared" si="109"/>
        <v>1</v>
      </c>
      <c r="JS20" s="429">
        <f t="shared" si="109"/>
        <v>1</v>
      </c>
      <c r="JT20" s="429" t="str">
        <f t="shared" si="109"/>
        <v>-</v>
      </c>
      <c r="JU20" s="429" t="str">
        <f t="shared" si="109"/>
        <v>-</v>
      </c>
      <c r="JV20" s="430" t="str">
        <f t="shared" si="109"/>
        <v>-</v>
      </c>
      <c r="JW20" s="450"/>
      <c r="JX20" s="450"/>
      <c r="JY20" s="428" t="str">
        <f t="shared" si="110"/>
        <v>-</v>
      </c>
      <c r="JZ20" s="429" t="str">
        <f t="shared" si="110"/>
        <v>-</v>
      </c>
      <c r="KA20" s="430" t="str">
        <f t="shared" si="110"/>
        <v>-</v>
      </c>
      <c r="KB20" s="172"/>
      <c r="KC20" s="355" t="str">
        <f>IF(ISBLANK('Tab4-Adol-KABP-2006'!KC20),"",('Tab4-Adol-KABP-2006'!KC20))</f>
        <v/>
      </c>
      <c r="KD20" s="355" t="str">
        <f>IF(ISBLANK('Tab4-Adol-KABP-2006'!KD20),"",('Tab4-Adol-KABP-2006'!KD20))</f>
        <v/>
      </c>
      <c r="KE20" s="355" t="str">
        <f>IF(ISBLANK('Tab4-Adol-KABP-2006'!KE20),"",('Tab4-Adol-KABP-2006'!KE20))</f>
        <v/>
      </c>
      <c r="KF20" s="355" t="str">
        <f>IF(ISBLANK('Tab4-Adol-KABP-2006'!KF20),"",('Tab4-Adol-KABP-2006'!KF20))</f>
        <v/>
      </c>
      <c r="KG20" s="355" t="str">
        <f>IF(ISBLANK('Tab4-Adol-KABP-2006'!KG20),"",('Tab4-Adol-KABP-2006'!KG20))</f>
        <v/>
      </c>
      <c r="KH20" s="355" t="str">
        <f>IF(ISBLANK('Tab4-Adol-KABP-2006'!KH20),"",('Tab4-Adol-KABP-2006'!KH20))</f>
        <v/>
      </c>
      <c r="KI20" s="355" t="str">
        <f>IF(ISBLANK('Tab4-Adol-KABP-2006'!KI20),"",('Tab4-Adol-KABP-2006'!KI20))</f>
        <v/>
      </c>
      <c r="KJ20" s="355" t="str">
        <f>IF(ISBLANK('Tab4-Adol-KABP-2006'!KJ20),"",('Tab4-Adol-KABP-2006'!KJ20))</f>
        <v/>
      </c>
      <c r="KK20" s="355" t="str">
        <f>IF(ISBLANK('Tab4-Adol-KABP-2006'!KK20),"",('Tab4-Adol-KABP-2006'!KK20))</f>
        <v/>
      </c>
      <c r="KL20" s="355" t="str">
        <f>IF(ISBLANK('Tab4-Adol-KABP-2006'!KL20),"",('Tab4-Adol-KABP-2006'!KL20))</f>
        <v/>
      </c>
      <c r="KM20" s="355" t="str">
        <f>IF(ISBLANK('Tab4-Adol-KABP-2006'!KM20),"",('Tab4-Adol-KABP-2006'!KM20))</f>
        <v/>
      </c>
      <c r="KN20" s="355" t="str">
        <f>IF(ISBLANK('Tab4-Adol-KABP-2006'!KN20),"",('Tab4-Adol-KABP-2006'!KN20))</f>
        <v/>
      </c>
      <c r="KO20" s="355" t="str">
        <f>IF(ISBLANK('Tab4-Adol-KABP-2006'!KO20),"",('Tab4-Adol-KABP-2006'!KO20))</f>
        <v/>
      </c>
      <c r="KP20" s="355" t="str">
        <f>IF(ISBLANK('Tab4-Adol-KABP-2006'!KP20),"",('Tab4-Adol-KABP-2006'!KP20))</f>
        <v/>
      </c>
      <c r="KQ20" s="355" t="str">
        <f>IF(ISBLANK('Tab4-Adol-KABP-2006'!KQ20),"",('Tab4-Adol-KABP-2006'!KQ20))</f>
        <v/>
      </c>
      <c r="KR20" s="355" t="str">
        <f>IF(ISBLANK('Tab4-Adol-KABP-2006'!KR20),"",('Tab4-Adol-KABP-2006'!KR20))</f>
        <v/>
      </c>
      <c r="KS20" s="355" t="str">
        <f>IF(ISBLANK('Tab4-Adol-KABP-2006'!KS20),"",('Tab4-Adol-KABP-2006'!KS20))</f>
        <v/>
      </c>
      <c r="KT20" s="355" t="str">
        <f>IF(ISBLANK('Tab4-Adol-KABP-2006'!KT20),"",('Tab4-Adol-KABP-2006'!KT20))</f>
        <v/>
      </c>
      <c r="KU20" s="355" t="str">
        <f>IF(ISBLANK('Tab4-Adol-KABP-2006'!KU20),"",('Tab4-Adol-KABP-2006'!KU20))</f>
        <v/>
      </c>
      <c r="KV20" s="355" t="str">
        <f>IF(ISBLANK('Tab4-Adol-KABP-2006'!KV20),"",('Tab4-Adol-KABP-2006'!KV20))</f>
        <v/>
      </c>
      <c r="KW20" s="355" t="str">
        <f>IF(ISBLANK('Tab4-Adol-KABP-2006'!KW20),"",('Tab4-Adol-KABP-2006'!KW20))</f>
        <v/>
      </c>
      <c r="KX20" s="355" t="str">
        <f>IF(ISBLANK('Tab4-Adol-KABP-2006'!KX20),"",('Tab4-Adol-KABP-2006'!KX20))</f>
        <v/>
      </c>
      <c r="KY20" s="355" t="str">
        <f>IF(ISBLANK('Tab4-Adol-KABP-2006'!KY20),"",('Tab4-Adol-KABP-2006'!KY20))</f>
        <v/>
      </c>
      <c r="KZ20" s="355" t="str">
        <f>IF(ISBLANK('Tab4-Adol-KABP-2006'!KZ20),"",('Tab4-Adol-KABP-2006'!KZ20))</f>
        <v/>
      </c>
      <c r="LA20" s="355" t="str">
        <f>IF(ISBLANK('Tab4-Adol-KABP-2006'!LA20),"",('Tab4-Adol-KABP-2006'!LA20))</f>
        <v/>
      </c>
      <c r="LB20" s="355" t="str">
        <f>IF(ISBLANK('Tab4-Adol-KABP-2006'!LB20),"",('Tab4-Adol-KABP-2006'!LB20))</f>
        <v/>
      </c>
      <c r="LC20" s="355" t="str">
        <f>IF(ISBLANK('Tab4-Adol-KABP-2006'!LC20),"",('Tab4-Adol-KABP-2006'!LC20))</f>
        <v/>
      </c>
      <c r="LD20" s="355" t="str">
        <f>IF(ISBLANK('Tab4-Adol-KABP-2006'!LD20),"",('Tab4-Adol-KABP-2006'!LD20))</f>
        <v/>
      </c>
      <c r="LE20" s="355" t="str">
        <f>IF(ISBLANK('Tab4-Adol-KABP-2006'!LE20),"",('Tab4-Adol-KABP-2006'!LE20))</f>
        <v/>
      </c>
      <c r="LF20" s="355" t="str">
        <f>IF(ISBLANK('Tab4-Adol-KABP-2006'!LF20),"",('Tab4-Adol-KABP-2006'!LF20))</f>
        <v/>
      </c>
      <c r="LG20" s="355" t="str">
        <f>IF(ISBLANK('Tab4-Adol-KABP-2006'!LG20),"",('Tab4-Adol-KABP-2006'!LG20))</f>
        <v/>
      </c>
      <c r="LH20" s="355" t="str">
        <f>IF(ISBLANK('Tab4-Adol-KABP-2006'!LH20),"",('Tab4-Adol-KABP-2006'!LH20))</f>
        <v/>
      </c>
      <c r="LI20" s="355" t="str">
        <f>IF(ISBLANK('Tab4-Adol-KABP-2006'!LI20),"",('Tab4-Adol-KABP-2006'!LI20))</f>
        <v/>
      </c>
      <c r="LJ20" s="355" t="str">
        <f>IF(ISBLANK('Tab4-Adol-KABP-2006'!LJ20),"",('Tab4-Adol-KABP-2006'!LJ20))</f>
        <v/>
      </c>
      <c r="LK20" s="355" t="str">
        <f>IF(ISBLANK('Tab4-Adol-KABP-2006'!LK20),"",('Tab4-Adol-KABP-2006'!LK20))</f>
        <v/>
      </c>
      <c r="LL20" s="355" t="str">
        <f>IF(ISBLANK('Tab4-Adol-KABP-2006'!LL20),"",('Tab4-Adol-KABP-2006'!LL20))</f>
        <v/>
      </c>
      <c r="LM20" s="355" t="str">
        <f>IF(ISBLANK('Tab4-Adol-KABP-2006'!LM20),"",('Tab4-Adol-KABP-2006'!LM20))</f>
        <v/>
      </c>
      <c r="LN20" s="355" t="str">
        <f>IF(ISBLANK('Tab4-Adol-KABP-2006'!LN20),"",('Tab4-Adol-KABP-2006'!LN20))</f>
        <v/>
      </c>
      <c r="LO20" s="355" t="str">
        <f>IF(ISBLANK('Tab4-Adol-KABP-2006'!LO20),"",('Tab4-Adol-KABP-2006'!LO20))</f>
        <v/>
      </c>
      <c r="LP20" s="355" t="str">
        <f>IF(ISBLANK('Tab4-Adol-KABP-2006'!LP20),"",('Tab4-Adol-KABP-2006'!LP20))</f>
        <v/>
      </c>
      <c r="LQ20" s="355" t="str">
        <f>IF(ISBLANK('Tab4-Adol-KABP-2006'!LQ20),"",('Tab4-Adol-KABP-2006'!LQ20))</f>
        <v/>
      </c>
      <c r="LR20" s="355" t="str">
        <f>IF(ISBLANK('Tab4-Adol-KABP-2006'!LR20),"",('Tab4-Adol-KABP-2006'!LR20))</f>
        <v/>
      </c>
      <c r="LS20" s="355" t="str">
        <f>IF(ISBLANK('Tab4-Adol-KABP-2006'!LS20),"",('Tab4-Adol-KABP-2006'!LS20))</f>
        <v/>
      </c>
      <c r="LT20" s="355" t="str">
        <f>IF(ISBLANK('Tab4-Adol-KABP-2006'!LT20),"",('Tab4-Adol-KABP-2006'!LT20))</f>
        <v/>
      </c>
      <c r="LU20" s="355" t="str">
        <f>IF(ISBLANK('Tab4-Adol-KABP-2006'!LU20),"",('Tab4-Adol-KABP-2006'!LU20))</f>
        <v/>
      </c>
      <c r="LV20" s="355" t="str">
        <f>IF(ISBLANK('Tab4-Adol-KABP-2006'!LV20),"",('Tab4-Adol-KABP-2006'!LV20))</f>
        <v/>
      </c>
      <c r="LW20" s="355" t="str">
        <f>IF(ISBLANK('Tab4-Adol-KABP-2006'!LW20),"",('Tab4-Adol-KABP-2006'!LW20))</f>
        <v/>
      </c>
      <c r="LX20" s="355" t="str">
        <f>IF(ISBLANK('Tab4-Adol-KABP-2006'!LX20),"",('Tab4-Adol-KABP-2006'!LX20))</f>
        <v/>
      </c>
      <c r="LY20" s="355" t="str">
        <f>IF(ISBLANK('Tab4-Adol-KABP-2006'!LY20),"",('Tab4-Adol-KABP-2006'!LY20))</f>
        <v/>
      </c>
      <c r="LZ20" s="355" t="str">
        <f>IF(ISBLANK('Tab4-Adol-KABP-2006'!LZ20),"",('Tab4-Adol-KABP-2006'!LZ20))</f>
        <v/>
      </c>
      <c r="MA20" s="355" t="str">
        <f>IF(ISBLANK('Tab4-Adol-KABP-2006'!MA20),"",('Tab4-Adol-KABP-2006'!MA20))</f>
        <v/>
      </c>
    </row>
    <row r="21" spans="1:339" x14ac:dyDescent="0.2">
      <c r="A21" s="310" t="s">
        <v>204</v>
      </c>
      <c r="B21" s="172">
        <v>0</v>
      </c>
      <c r="C21" s="172">
        <v>0</v>
      </c>
      <c r="D21" s="172" t="s">
        <v>315</v>
      </c>
      <c r="E21" s="172"/>
      <c r="F21" s="173"/>
      <c r="G21" s="218" t="s">
        <v>176</v>
      </c>
      <c r="H21" s="348">
        <f>IF(ISBLANK('Tab4-Adol-KABP-2006'!H21), "",('Tab4-Adol-KABP-2006'!H21))</f>
        <v>2006</v>
      </c>
      <c r="I21" s="349" t="str">
        <f>IF(ISBLANK('Tab4-Adol-KABP-2006'!I21), "",('Tab4-Adol-KABP-2006'!I21))</f>
        <v>2005-2006</v>
      </c>
      <c r="J21" s="414"/>
      <c r="K21" s="414"/>
      <c r="L21" s="414"/>
      <c r="M21" s="414"/>
      <c r="N21" s="414"/>
      <c r="O21" s="415"/>
      <c r="P21" s="348" t="str">
        <f>IF(ISBLANK('Tab4-Adol-KABP-2006'!P21), "",('Tab4-Adol-KABP-2006'!P21))</f>
        <v/>
      </c>
      <c r="Q21" s="349" t="str">
        <f>IF(ISBLANK('Tab4-Adol-KABP-2006'!Q21), "",('Tab4-Adol-KABP-2006'!Q21))</f>
        <v/>
      </c>
      <c r="R21" s="414"/>
      <c r="S21" s="414"/>
      <c r="T21" s="414"/>
      <c r="U21" s="414"/>
      <c r="V21" s="414"/>
      <c r="W21" s="415"/>
      <c r="X21" s="348" t="str">
        <f>IF(ISBLANK('Tab4-Adol-KABP-2006'!X21), "",('Tab4-Adol-KABP-2006'!X21))</f>
        <v/>
      </c>
      <c r="Y21" s="349" t="str">
        <f>IF(ISBLANK('Tab4-Adol-KABP-2006'!Y21), "",('Tab4-Adol-KABP-2006'!Y21))</f>
        <v/>
      </c>
      <c r="Z21" s="414"/>
      <c r="AA21" s="414"/>
      <c r="AB21" s="414"/>
      <c r="AC21" s="414"/>
      <c r="AD21" s="414"/>
      <c r="AE21" s="415"/>
      <c r="AF21" s="348" t="str">
        <f>IF(ISBLANK('Tab4-Adol-KABP-2006'!AF21), "",('Tab4-Adol-KABP-2006'!AF21))</f>
        <v/>
      </c>
      <c r="AG21" s="349" t="str">
        <f>IF(ISBLANK('Tab4-Adol-KABP-2006'!AG21), "",('Tab4-Adol-KABP-2006'!AG21))</f>
        <v/>
      </c>
      <c r="AH21" s="414"/>
      <c r="AI21" s="414"/>
      <c r="AJ21" s="414"/>
      <c r="AK21" s="414"/>
      <c r="AL21" s="414"/>
      <c r="AM21" s="415"/>
      <c r="AN21" s="348" t="str">
        <f>IF(ISBLANK('Tab4-Adol-KABP-2006'!AN21), "",('Tab4-Adol-KABP-2006'!AN21))</f>
        <v/>
      </c>
      <c r="AO21" s="349" t="str">
        <f>IF(ISBLANK('Tab4-Adol-KABP-2006'!AO21), "",('Tab4-Adol-KABP-2006'!AO21))</f>
        <v/>
      </c>
      <c r="AP21" s="362"/>
      <c r="AQ21" s="362"/>
      <c r="AR21" s="362"/>
      <c r="AS21" s="362"/>
      <c r="AT21" s="362"/>
      <c r="AU21" s="363"/>
      <c r="AV21" s="348" t="str">
        <f>IF(ISBLANK('Tab4-Adol-KABP-2006'!AV21), "",('Tab4-Adol-KABP-2006'!AV21))</f>
        <v/>
      </c>
      <c r="AW21" s="349" t="str">
        <f>IF(ISBLANK('Tab4-Adol-KABP-2006'!AW21), "",('Tab4-Adol-KABP-2006'!AW21))</f>
        <v/>
      </c>
      <c r="AX21" s="414"/>
      <c r="AY21" s="414"/>
      <c r="AZ21" s="414"/>
      <c r="BA21" s="414"/>
      <c r="BB21" s="414"/>
      <c r="BC21" s="415"/>
      <c r="BD21" s="348" t="str">
        <f>IF(ISBLANK('Tab4-Adol-KABP-2006'!BD21), "",('Tab4-Adol-KABP-2006'!BD21))</f>
        <v/>
      </c>
      <c r="BE21" s="349" t="str">
        <f>IF(ISBLANK('Tab4-Adol-KABP-2006'!BE21), "",('Tab4-Adol-KABP-2006'!BE21))</f>
        <v/>
      </c>
      <c r="BF21" s="414"/>
      <c r="BG21" s="414"/>
      <c r="BH21" s="414"/>
      <c r="BI21" s="414"/>
      <c r="BJ21" s="414"/>
      <c r="BK21" s="415"/>
      <c r="BL21" s="348" t="str">
        <f>IF(ISBLANK('Tab4-Adol-KABP-2006'!BL21), "",('Tab4-Adol-KABP-2006'!BL21))</f>
        <v/>
      </c>
      <c r="BM21" s="349" t="str">
        <f>IF(ISBLANK('Tab4-Adol-KABP-2006'!BM21), "",('Tab4-Adol-KABP-2006'!BM21))</f>
        <v/>
      </c>
      <c r="BN21" s="414"/>
      <c r="BO21" s="414"/>
      <c r="BP21" s="414"/>
      <c r="BQ21" s="414"/>
      <c r="BR21" s="414"/>
      <c r="BS21" s="415"/>
      <c r="BT21" s="348" t="str">
        <f>IF(ISBLANK('Tab4-Adol-KABP-2006'!BT21), "",('Tab4-Adol-KABP-2006'!BT21))</f>
        <v/>
      </c>
      <c r="BU21" s="349" t="str">
        <f>IF(ISBLANK('Tab4-Adol-KABP-2006'!BU21), "",('Tab4-Adol-KABP-2006'!BU21))</f>
        <v/>
      </c>
      <c r="BV21" s="414"/>
      <c r="BW21" s="414"/>
      <c r="BX21" s="415"/>
      <c r="BY21" s="216">
        <v>65939</v>
      </c>
      <c r="BZ21" s="208">
        <v>78393</v>
      </c>
      <c r="CA21" s="208">
        <v>144332</v>
      </c>
      <c r="CB21" s="208">
        <v>70214</v>
      </c>
      <c r="CC21" s="208">
        <v>82248</v>
      </c>
      <c r="CD21" s="284">
        <v>152462</v>
      </c>
      <c r="CE21" s="282"/>
      <c r="CF21" s="282"/>
      <c r="CG21" s="226" t="str">
        <f t="shared" si="0"/>
        <v>-</v>
      </c>
      <c r="CH21" s="227" t="str">
        <f t="shared" si="1"/>
        <v>-</v>
      </c>
      <c r="CI21" s="227" t="str">
        <f t="shared" si="2"/>
        <v>-</v>
      </c>
      <c r="CJ21" s="227" t="str">
        <f t="shared" si="3"/>
        <v>-</v>
      </c>
      <c r="CK21" s="227" t="str">
        <f t="shared" si="4"/>
        <v>-</v>
      </c>
      <c r="CL21" s="228" t="str">
        <f t="shared" si="5"/>
        <v>-</v>
      </c>
      <c r="CM21" s="282"/>
      <c r="CN21" s="282"/>
      <c r="CO21" s="226" t="str">
        <f t="shared" si="6"/>
        <v>-</v>
      </c>
      <c r="CP21" s="227" t="str">
        <f t="shared" si="7"/>
        <v>-</v>
      </c>
      <c r="CQ21" s="227" t="str">
        <f t="shared" si="8"/>
        <v>-</v>
      </c>
      <c r="CR21" s="227" t="str">
        <f t="shared" si="9"/>
        <v>-</v>
      </c>
      <c r="CS21" s="227" t="str">
        <f t="shared" si="10"/>
        <v>-</v>
      </c>
      <c r="CT21" s="228" t="str">
        <f t="shared" si="11"/>
        <v>-</v>
      </c>
      <c r="CU21" s="282"/>
      <c r="CV21" s="282"/>
      <c r="CW21" s="292" t="str">
        <f t="shared" si="12"/>
        <v>-</v>
      </c>
      <c r="CX21" s="234" t="str">
        <f t="shared" si="13"/>
        <v>-</v>
      </c>
      <c r="CY21" s="234" t="str">
        <f t="shared" si="14"/>
        <v>-</v>
      </c>
      <c r="CZ21" s="234" t="str">
        <f t="shared" si="15"/>
        <v>-</v>
      </c>
      <c r="DA21" s="234" t="str">
        <f t="shared" si="16"/>
        <v>-</v>
      </c>
      <c r="DB21" s="235" t="str">
        <f t="shared" si="17"/>
        <v>-</v>
      </c>
      <c r="DC21" s="282"/>
      <c r="DD21" s="282"/>
      <c r="DE21" s="226" t="str">
        <f t="shared" si="18"/>
        <v>-</v>
      </c>
      <c r="DF21" s="227" t="str">
        <f t="shared" si="19"/>
        <v>-</v>
      </c>
      <c r="DG21" s="227" t="str">
        <f t="shared" si="20"/>
        <v>-</v>
      </c>
      <c r="DH21" s="227" t="str">
        <f t="shared" si="21"/>
        <v>-</v>
      </c>
      <c r="DI21" s="227" t="str">
        <f t="shared" si="22"/>
        <v>-</v>
      </c>
      <c r="DJ21" s="228" t="str">
        <f t="shared" si="23"/>
        <v>-</v>
      </c>
      <c r="DK21" s="282"/>
      <c r="DL21" s="282"/>
      <c r="DM21" s="226" t="str">
        <f t="shared" si="24"/>
        <v>-</v>
      </c>
      <c r="DN21" s="227" t="str">
        <f t="shared" si="25"/>
        <v>-</v>
      </c>
      <c r="DO21" s="227" t="str">
        <f t="shared" si="26"/>
        <v>-</v>
      </c>
      <c r="DP21" s="227" t="str">
        <f t="shared" si="27"/>
        <v>-</v>
      </c>
      <c r="DQ21" s="227" t="str">
        <f t="shared" si="28"/>
        <v>-</v>
      </c>
      <c r="DR21" s="228" t="str">
        <f t="shared" si="29"/>
        <v>-</v>
      </c>
      <c r="DS21" s="282"/>
      <c r="DT21" s="282"/>
      <c r="DU21" s="226" t="str">
        <f t="shared" si="30"/>
        <v>-</v>
      </c>
      <c r="DV21" s="227" t="str">
        <f t="shared" si="31"/>
        <v>-</v>
      </c>
      <c r="DW21" s="227" t="str">
        <f t="shared" si="32"/>
        <v>-</v>
      </c>
      <c r="DX21" s="227" t="str">
        <f t="shared" si="33"/>
        <v>-</v>
      </c>
      <c r="DY21" s="227" t="str">
        <f t="shared" si="34"/>
        <v>-</v>
      </c>
      <c r="DZ21" s="228" t="str">
        <f t="shared" si="35"/>
        <v>-</v>
      </c>
      <c r="EA21" s="282"/>
      <c r="EB21" s="282"/>
      <c r="EC21" s="226" t="str">
        <f t="shared" si="36"/>
        <v>-</v>
      </c>
      <c r="ED21" s="227" t="str">
        <f t="shared" si="37"/>
        <v>-</v>
      </c>
      <c r="EE21" s="227" t="str">
        <f t="shared" si="38"/>
        <v>-</v>
      </c>
      <c r="EF21" s="227" t="str">
        <f t="shared" si="39"/>
        <v>-</v>
      </c>
      <c r="EG21" s="227" t="str">
        <f t="shared" si="40"/>
        <v>-</v>
      </c>
      <c r="EH21" s="228" t="str">
        <f t="shared" si="41"/>
        <v>-</v>
      </c>
      <c r="EI21" s="282"/>
      <c r="EJ21" s="282"/>
      <c r="EK21" s="226" t="str">
        <f t="shared" si="42"/>
        <v>-</v>
      </c>
      <c r="EL21" s="227" t="str">
        <f t="shared" si="43"/>
        <v>-</v>
      </c>
      <c r="EM21" s="227" t="str">
        <f t="shared" si="44"/>
        <v>-</v>
      </c>
      <c r="EN21" s="227" t="str">
        <f t="shared" si="45"/>
        <v>-</v>
      </c>
      <c r="EO21" s="227" t="str">
        <f t="shared" si="46"/>
        <v>-</v>
      </c>
      <c r="EP21" s="228" t="str">
        <f t="shared" si="47"/>
        <v>-</v>
      </c>
      <c r="EQ21" s="282"/>
      <c r="ER21" s="282"/>
      <c r="ES21" s="226" t="str">
        <f t="shared" si="48"/>
        <v>-</v>
      </c>
      <c r="ET21" s="227" t="str">
        <f t="shared" si="49"/>
        <v>-</v>
      </c>
      <c r="EU21" s="228" t="str">
        <f t="shared" si="50"/>
        <v>-</v>
      </c>
      <c r="EV21" s="282"/>
      <c r="EW21" s="282"/>
      <c r="EX21" s="301" t="str">
        <f t="shared" si="51"/>
        <v>-</v>
      </c>
      <c r="EY21" s="259" t="str">
        <f t="shared" si="52"/>
        <v>-</v>
      </c>
      <c r="EZ21" s="259" t="str">
        <f t="shared" si="53"/>
        <v>-</v>
      </c>
      <c r="FA21" s="259" t="str">
        <f t="shared" si="54"/>
        <v>-</v>
      </c>
      <c r="FB21" s="259" t="str">
        <f t="shared" si="55"/>
        <v>-</v>
      </c>
      <c r="FC21" s="260" t="str">
        <f t="shared" si="56"/>
        <v>-</v>
      </c>
      <c r="FD21" s="282"/>
      <c r="FE21" s="282"/>
      <c r="FF21" s="301" t="str">
        <f t="shared" si="57"/>
        <v>-</v>
      </c>
      <c r="FG21" s="259" t="str">
        <f t="shared" si="58"/>
        <v>-</v>
      </c>
      <c r="FH21" s="259" t="str">
        <f t="shared" si="59"/>
        <v>-</v>
      </c>
      <c r="FI21" s="259" t="str">
        <f t="shared" si="60"/>
        <v>-</v>
      </c>
      <c r="FJ21" s="259" t="str">
        <f t="shared" si="61"/>
        <v>-</v>
      </c>
      <c r="FK21" s="260" t="str">
        <f t="shared" si="62"/>
        <v>-</v>
      </c>
      <c r="FL21" s="282"/>
      <c r="FM21" s="282"/>
      <c r="FN21" s="301" t="str">
        <f t="shared" si="63"/>
        <v>-</v>
      </c>
      <c r="FO21" s="259" t="str">
        <f t="shared" si="64"/>
        <v>-</v>
      </c>
      <c r="FP21" s="259" t="str">
        <f t="shared" si="65"/>
        <v>-</v>
      </c>
      <c r="FQ21" s="259" t="str">
        <f t="shared" si="66"/>
        <v>-</v>
      </c>
      <c r="FR21" s="259" t="str">
        <f t="shared" si="67"/>
        <v>-</v>
      </c>
      <c r="FS21" s="260" t="str">
        <f t="shared" si="68"/>
        <v>-</v>
      </c>
      <c r="FT21" s="282"/>
      <c r="FU21" s="282"/>
      <c r="FV21" s="301" t="str">
        <f t="shared" si="69"/>
        <v>-</v>
      </c>
      <c r="FW21" s="259" t="str">
        <f t="shared" si="70"/>
        <v>-</v>
      </c>
      <c r="FX21" s="259" t="str">
        <f t="shared" si="71"/>
        <v>-</v>
      </c>
      <c r="FY21" s="259" t="str">
        <f t="shared" si="72"/>
        <v>-</v>
      </c>
      <c r="FZ21" s="259" t="str">
        <f t="shared" si="73"/>
        <v>-</v>
      </c>
      <c r="GA21" s="260" t="str">
        <f t="shared" si="74"/>
        <v>-</v>
      </c>
      <c r="GB21" s="282"/>
      <c r="GC21" s="282"/>
      <c r="GD21" s="301" t="str">
        <f t="shared" si="75"/>
        <v>-</v>
      </c>
      <c r="GE21" s="259" t="str">
        <f t="shared" si="76"/>
        <v>-</v>
      </c>
      <c r="GF21" s="259" t="str">
        <f t="shared" si="77"/>
        <v>-</v>
      </c>
      <c r="GG21" s="259" t="str">
        <f t="shared" si="78"/>
        <v>-</v>
      </c>
      <c r="GH21" s="259" t="str">
        <f t="shared" si="79"/>
        <v>-</v>
      </c>
      <c r="GI21" s="260" t="str">
        <f t="shared" si="80"/>
        <v>-</v>
      </c>
      <c r="GJ21" s="282"/>
      <c r="GK21" s="282"/>
      <c r="GL21" s="301" t="str">
        <f t="shared" si="81"/>
        <v>-</v>
      </c>
      <c r="GM21" s="259" t="str">
        <f t="shared" si="82"/>
        <v>-</v>
      </c>
      <c r="GN21" s="259" t="str">
        <f t="shared" si="83"/>
        <v>-</v>
      </c>
      <c r="GO21" s="259" t="str">
        <f t="shared" si="84"/>
        <v>-</v>
      </c>
      <c r="GP21" s="259" t="str">
        <f t="shared" si="85"/>
        <v>-</v>
      </c>
      <c r="GQ21" s="260" t="str">
        <f t="shared" si="86"/>
        <v>-</v>
      </c>
      <c r="GR21" s="282"/>
      <c r="GS21" s="282"/>
      <c r="GT21" s="301" t="str">
        <f t="shared" si="87"/>
        <v>-</v>
      </c>
      <c r="GU21" s="259" t="str">
        <f t="shared" si="88"/>
        <v>-</v>
      </c>
      <c r="GV21" s="259" t="str">
        <f t="shared" si="89"/>
        <v>-</v>
      </c>
      <c r="GW21" s="259" t="str">
        <f t="shared" si="90"/>
        <v>-</v>
      </c>
      <c r="GX21" s="259" t="str">
        <f t="shared" si="91"/>
        <v>-</v>
      </c>
      <c r="GY21" s="260" t="str">
        <f t="shared" si="92"/>
        <v>-</v>
      </c>
      <c r="GZ21" s="282"/>
      <c r="HA21" s="282"/>
      <c r="HB21" s="301" t="str">
        <f t="shared" si="93"/>
        <v>-</v>
      </c>
      <c r="HC21" s="259" t="str">
        <f t="shared" si="94"/>
        <v>-</v>
      </c>
      <c r="HD21" s="259" t="str">
        <f t="shared" si="95"/>
        <v>-</v>
      </c>
      <c r="HE21" s="259" t="str">
        <f t="shared" si="96"/>
        <v>-</v>
      </c>
      <c r="HF21" s="259" t="str">
        <f t="shared" si="97"/>
        <v>-</v>
      </c>
      <c r="HG21" s="260" t="str">
        <f t="shared" si="98"/>
        <v>-</v>
      </c>
      <c r="HH21" s="282"/>
      <c r="HI21" s="282"/>
      <c r="HJ21" s="301" t="str">
        <f t="shared" si="99"/>
        <v>-</v>
      </c>
      <c r="HK21" s="259" t="str">
        <f t="shared" si="100"/>
        <v>-</v>
      </c>
      <c r="HL21" s="260" t="str">
        <f t="shared" si="101"/>
        <v>-</v>
      </c>
      <c r="HM21" s="428" t="str">
        <f t="shared" ref="HM21:HR63" si="111">IF(ISNUMBER(J21),1,"-")</f>
        <v>-</v>
      </c>
      <c r="HN21" s="429" t="str">
        <f t="shared" si="111"/>
        <v>-</v>
      </c>
      <c r="HO21" s="429" t="str">
        <f t="shared" si="111"/>
        <v>-</v>
      </c>
      <c r="HP21" s="429" t="str">
        <f t="shared" si="111"/>
        <v>-</v>
      </c>
      <c r="HQ21" s="429" t="str">
        <f t="shared" si="111"/>
        <v>-</v>
      </c>
      <c r="HR21" s="430" t="str">
        <f t="shared" si="111"/>
        <v>-</v>
      </c>
      <c r="HS21" s="450"/>
      <c r="HT21" s="450"/>
      <c r="HU21" s="428" t="str">
        <f t="shared" ref="HU21:HZ63" si="112">IF(ISNUMBER(R21),1,"-")</f>
        <v>-</v>
      </c>
      <c r="HV21" s="429" t="str">
        <f t="shared" si="112"/>
        <v>-</v>
      </c>
      <c r="HW21" s="429" t="str">
        <f t="shared" si="112"/>
        <v>-</v>
      </c>
      <c r="HX21" s="429" t="str">
        <f t="shared" si="112"/>
        <v>-</v>
      </c>
      <c r="HY21" s="429" t="str">
        <f t="shared" si="112"/>
        <v>-</v>
      </c>
      <c r="HZ21" s="430" t="str">
        <f t="shared" si="112"/>
        <v>-</v>
      </c>
      <c r="IA21" s="450"/>
      <c r="IB21" s="450"/>
      <c r="IC21" s="428" t="str">
        <f t="shared" ref="IC21:IH63" si="113">IF(ISNUMBER(Z21),1,"-")</f>
        <v>-</v>
      </c>
      <c r="ID21" s="429" t="str">
        <f t="shared" si="113"/>
        <v>-</v>
      </c>
      <c r="IE21" s="429" t="str">
        <f t="shared" si="113"/>
        <v>-</v>
      </c>
      <c r="IF21" s="429" t="str">
        <f t="shared" si="113"/>
        <v>-</v>
      </c>
      <c r="IG21" s="429" t="str">
        <f t="shared" si="113"/>
        <v>-</v>
      </c>
      <c r="IH21" s="430" t="str">
        <f t="shared" si="113"/>
        <v>-</v>
      </c>
      <c r="II21" s="450"/>
      <c r="IJ21" s="450"/>
      <c r="IK21" s="428" t="str">
        <f t="shared" ref="IK21:IP63" si="114">IF(ISNUMBER(AH21),1,"-")</f>
        <v>-</v>
      </c>
      <c r="IL21" s="429" t="str">
        <f t="shared" si="114"/>
        <v>-</v>
      </c>
      <c r="IM21" s="429" t="str">
        <f t="shared" si="114"/>
        <v>-</v>
      </c>
      <c r="IN21" s="429" t="str">
        <f t="shared" si="114"/>
        <v>-</v>
      </c>
      <c r="IO21" s="429" t="str">
        <f t="shared" si="114"/>
        <v>-</v>
      </c>
      <c r="IP21" s="430" t="str">
        <f t="shared" si="114"/>
        <v>-</v>
      </c>
      <c r="IQ21" s="450"/>
      <c r="IR21" s="450"/>
      <c r="IS21" s="428" t="str">
        <f t="shared" ref="IS21:IX63" si="115">IF(ISNUMBER(AP21),1,"-")</f>
        <v>-</v>
      </c>
      <c r="IT21" s="429" t="str">
        <f t="shared" si="115"/>
        <v>-</v>
      </c>
      <c r="IU21" s="429" t="str">
        <f t="shared" si="115"/>
        <v>-</v>
      </c>
      <c r="IV21" s="429" t="str">
        <f t="shared" si="115"/>
        <v>-</v>
      </c>
      <c r="IW21" s="429" t="str">
        <f t="shared" si="115"/>
        <v>-</v>
      </c>
      <c r="IX21" s="430" t="str">
        <f t="shared" si="115"/>
        <v>-</v>
      </c>
      <c r="IY21" s="450"/>
      <c r="IZ21" s="450"/>
      <c r="JA21" s="428" t="str">
        <f t="shared" ref="JA21:JF63" si="116">IF(ISNUMBER(AX21),1,"-")</f>
        <v>-</v>
      </c>
      <c r="JB21" s="429" t="str">
        <f t="shared" si="116"/>
        <v>-</v>
      </c>
      <c r="JC21" s="429" t="str">
        <f t="shared" si="116"/>
        <v>-</v>
      </c>
      <c r="JD21" s="429" t="str">
        <f t="shared" si="116"/>
        <v>-</v>
      </c>
      <c r="JE21" s="429" t="str">
        <f t="shared" si="116"/>
        <v>-</v>
      </c>
      <c r="JF21" s="430" t="str">
        <f t="shared" si="116"/>
        <v>-</v>
      </c>
      <c r="JG21" s="450"/>
      <c r="JH21" s="450"/>
      <c r="JI21" s="428" t="str">
        <f t="shared" ref="JI21:JN63" si="117">IF(ISNUMBER(BF21),1,"-")</f>
        <v>-</v>
      </c>
      <c r="JJ21" s="429" t="str">
        <f t="shared" si="117"/>
        <v>-</v>
      </c>
      <c r="JK21" s="429" t="str">
        <f t="shared" si="117"/>
        <v>-</v>
      </c>
      <c r="JL21" s="429" t="str">
        <f t="shared" si="117"/>
        <v>-</v>
      </c>
      <c r="JM21" s="429" t="str">
        <f t="shared" si="117"/>
        <v>-</v>
      </c>
      <c r="JN21" s="430" t="str">
        <f t="shared" si="117"/>
        <v>-</v>
      </c>
      <c r="JO21" s="450"/>
      <c r="JP21" s="450"/>
      <c r="JQ21" s="428" t="str">
        <f t="shared" ref="JQ21:JV63" si="118">IF(ISNUMBER(BN21),1,"-")</f>
        <v>-</v>
      </c>
      <c r="JR21" s="429" t="str">
        <f t="shared" si="118"/>
        <v>-</v>
      </c>
      <c r="JS21" s="429" t="str">
        <f t="shared" si="118"/>
        <v>-</v>
      </c>
      <c r="JT21" s="429" t="str">
        <f t="shared" si="118"/>
        <v>-</v>
      </c>
      <c r="JU21" s="429" t="str">
        <f t="shared" si="118"/>
        <v>-</v>
      </c>
      <c r="JV21" s="430" t="str">
        <f t="shared" si="118"/>
        <v>-</v>
      </c>
      <c r="JW21" s="450"/>
      <c r="JX21" s="450"/>
      <c r="JY21" s="428" t="str">
        <f t="shared" si="110"/>
        <v>-</v>
      </c>
      <c r="JZ21" s="429" t="str">
        <f t="shared" si="110"/>
        <v>-</v>
      </c>
      <c r="KA21" s="430" t="str">
        <f t="shared" si="110"/>
        <v>-</v>
      </c>
      <c r="KB21" s="172"/>
      <c r="KC21" s="355" t="str">
        <f>IF(ISBLANK('Tab4-Adol-KABP-2006'!KC21),"",('Tab4-Adol-KABP-2006'!KC21))</f>
        <v/>
      </c>
      <c r="KD21" s="355" t="str">
        <f>IF(ISBLANK('Tab4-Adol-KABP-2006'!KD21),"",('Tab4-Adol-KABP-2006'!KD21))</f>
        <v/>
      </c>
      <c r="KE21" s="355" t="str">
        <f>IF(ISBLANK('Tab4-Adol-KABP-2006'!KE21),"",('Tab4-Adol-KABP-2006'!KE21))</f>
        <v/>
      </c>
      <c r="KF21" s="355" t="str">
        <f>IF(ISBLANK('Tab4-Adol-KABP-2006'!KF21),"",('Tab4-Adol-KABP-2006'!KF21))</f>
        <v/>
      </c>
      <c r="KG21" s="355" t="str">
        <f>IF(ISBLANK('Tab4-Adol-KABP-2006'!KG21),"",('Tab4-Adol-KABP-2006'!KG21))</f>
        <v/>
      </c>
      <c r="KH21" s="355" t="str">
        <f>IF(ISBLANK('Tab4-Adol-KABP-2006'!KH21),"",('Tab4-Adol-KABP-2006'!KH21))</f>
        <v/>
      </c>
      <c r="KI21" s="355" t="str">
        <f>IF(ISBLANK('Tab4-Adol-KABP-2006'!KI21),"",('Tab4-Adol-KABP-2006'!KI21))</f>
        <v/>
      </c>
      <c r="KJ21" s="355" t="str">
        <f>IF(ISBLANK('Tab4-Adol-KABP-2006'!KJ21),"",('Tab4-Adol-KABP-2006'!KJ21))</f>
        <v/>
      </c>
      <c r="KK21" s="355" t="str">
        <f>IF(ISBLANK('Tab4-Adol-KABP-2006'!KK21),"",('Tab4-Adol-KABP-2006'!KK21))</f>
        <v/>
      </c>
      <c r="KL21" s="355" t="str">
        <f>IF(ISBLANK('Tab4-Adol-KABP-2006'!KL21),"",('Tab4-Adol-KABP-2006'!KL21))</f>
        <v/>
      </c>
      <c r="KM21" s="355" t="str">
        <f>IF(ISBLANK('Tab4-Adol-KABP-2006'!KM21),"",('Tab4-Adol-KABP-2006'!KM21))</f>
        <v/>
      </c>
      <c r="KN21" s="355" t="str">
        <f>IF(ISBLANK('Tab4-Adol-KABP-2006'!KN21),"",('Tab4-Adol-KABP-2006'!KN21))</f>
        <v/>
      </c>
      <c r="KO21" s="355" t="str">
        <f>IF(ISBLANK('Tab4-Adol-KABP-2006'!KO21),"",('Tab4-Adol-KABP-2006'!KO21))</f>
        <v/>
      </c>
      <c r="KP21" s="355" t="str">
        <f>IF(ISBLANK('Tab4-Adol-KABP-2006'!KP21),"",('Tab4-Adol-KABP-2006'!KP21))</f>
        <v/>
      </c>
      <c r="KQ21" s="355" t="str">
        <f>IF(ISBLANK('Tab4-Adol-KABP-2006'!KQ21),"",('Tab4-Adol-KABP-2006'!KQ21))</f>
        <v/>
      </c>
      <c r="KR21" s="355" t="str">
        <f>IF(ISBLANK('Tab4-Adol-KABP-2006'!KR21),"",('Tab4-Adol-KABP-2006'!KR21))</f>
        <v/>
      </c>
      <c r="KS21" s="355" t="str">
        <f>IF(ISBLANK('Tab4-Adol-KABP-2006'!KS21),"",('Tab4-Adol-KABP-2006'!KS21))</f>
        <v/>
      </c>
      <c r="KT21" s="355" t="str">
        <f>IF(ISBLANK('Tab4-Adol-KABP-2006'!KT21),"",('Tab4-Adol-KABP-2006'!KT21))</f>
        <v/>
      </c>
      <c r="KU21" s="355" t="str">
        <f>IF(ISBLANK('Tab4-Adol-KABP-2006'!KU21),"",('Tab4-Adol-KABP-2006'!KU21))</f>
        <v/>
      </c>
      <c r="KV21" s="355" t="str">
        <f>IF(ISBLANK('Tab4-Adol-KABP-2006'!KV21),"",('Tab4-Adol-KABP-2006'!KV21))</f>
        <v/>
      </c>
      <c r="KW21" s="355" t="str">
        <f>IF(ISBLANK('Tab4-Adol-KABP-2006'!KW21),"",('Tab4-Adol-KABP-2006'!KW21))</f>
        <v/>
      </c>
      <c r="KX21" s="355" t="str">
        <f>IF(ISBLANK('Tab4-Adol-KABP-2006'!KX21),"",('Tab4-Adol-KABP-2006'!KX21))</f>
        <v/>
      </c>
      <c r="KY21" s="355" t="str">
        <f>IF(ISBLANK('Tab4-Adol-KABP-2006'!KY21),"",('Tab4-Adol-KABP-2006'!KY21))</f>
        <v/>
      </c>
      <c r="KZ21" s="355" t="str">
        <f>IF(ISBLANK('Tab4-Adol-KABP-2006'!KZ21),"",('Tab4-Adol-KABP-2006'!KZ21))</f>
        <v/>
      </c>
      <c r="LA21" s="355" t="str">
        <f>IF(ISBLANK('Tab4-Adol-KABP-2006'!LA21),"",('Tab4-Adol-KABP-2006'!LA21))</f>
        <v/>
      </c>
      <c r="LB21" s="355" t="str">
        <f>IF(ISBLANK('Tab4-Adol-KABP-2006'!LB21),"",('Tab4-Adol-KABP-2006'!LB21))</f>
        <v/>
      </c>
      <c r="LC21" s="355" t="str">
        <f>IF(ISBLANK('Tab4-Adol-KABP-2006'!LC21),"",('Tab4-Adol-KABP-2006'!LC21))</f>
        <v/>
      </c>
      <c r="LD21" s="355" t="str">
        <f>IF(ISBLANK('Tab4-Adol-KABP-2006'!LD21),"",('Tab4-Adol-KABP-2006'!LD21))</f>
        <v/>
      </c>
      <c r="LE21" s="355" t="str">
        <f>IF(ISBLANK('Tab4-Adol-KABP-2006'!LE21),"",('Tab4-Adol-KABP-2006'!LE21))</f>
        <v/>
      </c>
      <c r="LF21" s="355" t="str">
        <f>IF(ISBLANK('Tab4-Adol-KABP-2006'!LF21),"",('Tab4-Adol-KABP-2006'!LF21))</f>
        <v/>
      </c>
      <c r="LG21" s="355" t="str">
        <f>IF(ISBLANK('Tab4-Adol-KABP-2006'!LG21),"",('Tab4-Adol-KABP-2006'!LG21))</f>
        <v/>
      </c>
      <c r="LH21" s="355" t="str">
        <f>IF(ISBLANK('Tab4-Adol-KABP-2006'!LH21),"",('Tab4-Adol-KABP-2006'!LH21))</f>
        <v/>
      </c>
      <c r="LI21" s="355" t="str">
        <f>IF(ISBLANK('Tab4-Adol-KABP-2006'!LI21),"",('Tab4-Adol-KABP-2006'!LI21))</f>
        <v/>
      </c>
      <c r="LJ21" s="355" t="str">
        <f>IF(ISBLANK('Tab4-Adol-KABP-2006'!LJ21),"",('Tab4-Adol-KABP-2006'!LJ21))</f>
        <v/>
      </c>
      <c r="LK21" s="355" t="str">
        <f>IF(ISBLANK('Tab4-Adol-KABP-2006'!LK21),"",('Tab4-Adol-KABP-2006'!LK21))</f>
        <v/>
      </c>
      <c r="LL21" s="355" t="str">
        <f>IF(ISBLANK('Tab4-Adol-KABP-2006'!LL21),"",('Tab4-Adol-KABP-2006'!LL21))</f>
        <v/>
      </c>
      <c r="LM21" s="355" t="str">
        <f>IF(ISBLANK('Tab4-Adol-KABP-2006'!LM21),"",('Tab4-Adol-KABP-2006'!LM21))</f>
        <v/>
      </c>
      <c r="LN21" s="355" t="str">
        <f>IF(ISBLANK('Tab4-Adol-KABP-2006'!LN21),"",('Tab4-Adol-KABP-2006'!LN21))</f>
        <v/>
      </c>
      <c r="LO21" s="355" t="str">
        <f>IF(ISBLANK('Tab4-Adol-KABP-2006'!LO21),"",('Tab4-Adol-KABP-2006'!LO21))</f>
        <v/>
      </c>
      <c r="LP21" s="355" t="str">
        <f>IF(ISBLANK('Tab4-Adol-KABP-2006'!LP21),"",('Tab4-Adol-KABP-2006'!LP21))</f>
        <v/>
      </c>
      <c r="LQ21" s="355" t="str">
        <f>IF(ISBLANK('Tab4-Adol-KABP-2006'!LQ21),"",('Tab4-Adol-KABP-2006'!LQ21))</f>
        <v/>
      </c>
      <c r="LR21" s="355" t="str">
        <f>IF(ISBLANK('Tab4-Adol-KABP-2006'!LR21),"",('Tab4-Adol-KABP-2006'!LR21))</f>
        <v/>
      </c>
      <c r="LS21" s="355" t="str">
        <f>IF(ISBLANK('Tab4-Adol-KABP-2006'!LS21),"",('Tab4-Adol-KABP-2006'!LS21))</f>
        <v/>
      </c>
      <c r="LT21" s="355" t="str">
        <f>IF(ISBLANK('Tab4-Adol-KABP-2006'!LT21),"",('Tab4-Adol-KABP-2006'!LT21))</f>
        <v/>
      </c>
      <c r="LU21" s="355" t="str">
        <f>IF(ISBLANK('Tab4-Adol-KABP-2006'!LU21),"",('Tab4-Adol-KABP-2006'!LU21))</f>
        <v/>
      </c>
      <c r="LV21" s="355" t="str">
        <f>IF(ISBLANK('Tab4-Adol-KABP-2006'!LV21),"",('Tab4-Adol-KABP-2006'!LV21))</f>
        <v/>
      </c>
      <c r="LW21" s="355" t="str">
        <f>IF(ISBLANK('Tab4-Adol-KABP-2006'!LW21),"",('Tab4-Adol-KABP-2006'!LW21))</f>
        <v/>
      </c>
      <c r="LX21" s="355" t="str">
        <f>IF(ISBLANK('Tab4-Adol-KABP-2006'!LX21),"",('Tab4-Adol-KABP-2006'!LX21))</f>
        <v/>
      </c>
      <c r="LY21" s="355" t="str">
        <f>IF(ISBLANK('Tab4-Adol-KABP-2006'!LY21),"",('Tab4-Adol-KABP-2006'!LY21))</f>
        <v/>
      </c>
      <c r="LZ21" s="355" t="str">
        <f>IF(ISBLANK('Tab4-Adol-KABP-2006'!LZ21),"",('Tab4-Adol-KABP-2006'!LZ21))</f>
        <v/>
      </c>
      <c r="MA21" s="355" t="str">
        <f>IF(ISBLANK('Tab4-Adol-KABP-2006'!MA21),"",('Tab4-Adol-KABP-2006'!MA21))</f>
        <v/>
      </c>
    </row>
    <row r="22" spans="1:339" x14ac:dyDescent="0.2">
      <c r="A22" s="310" t="s">
        <v>204</v>
      </c>
      <c r="B22" s="172">
        <v>0</v>
      </c>
      <c r="C22" s="172">
        <v>0</v>
      </c>
      <c r="D22" s="172" t="s">
        <v>315</v>
      </c>
      <c r="E22" s="172">
        <v>1</v>
      </c>
      <c r="F22" s="173"/>
      <c r="G22" s="218" t="s">
        <v>182</v>
      </c>
      <c r="H22" s="348" t="str">
        <f>IF(ISBLANK('Tab4-Adol-KABP-2006'!H22), "",('Tab4-Adol-KABP-2006'!H22))</f>
        <v/>
      </c>
      <c r="I22" s="349" t="str">
        <f>IF(ISBLANK('Tab4-Adol-KABP-2006'!I22), "",('Tab4-Adol-KABP-2006'!I22))</f>
        <v/>
      </c>
      <c r="J22" s="414"/>
      <c r="K22" s="414"/>
      <c r="L22" s="414"/>
      <c r="M22" s="414"/>
      <c r="N22" s="414"/>
      <c r="O22" s="415"/>
      <c r="P22" s="348" t="str">
        <f>IF(ISBLANK('Tab4-Adol-KABP-2006'!P22), "",('Tab4-Adol-KABP-2006'!P22))</f>
        <v/>
      </c>
      <c r="Q22" s="349" t="str">
        <f>IF(ISBLANK('Tab4-Adol-KABP-2006'!Q22), "",('Tab4-Adol-KABP-2006'!Q22))</f>
        <v/>
      </c>
      <c r="R22" s="414"/>
      <c r="S22" s="414"/>
      <c r="T22" s="414"/>
      <c r="U22" s="414"/>
      <c r="V22" s="414"/>
      <c r="W22" s="415"/>
      <c r="X22" s="348" t="str">
        <f>IF(ISBLANK('Tab4-Adol-KABP-2006'!X22), "",('Tab4-Adol-KABP-2006'!X22))</f>
        <v/>
      </c>
      <c r="Y22" s="349" t="str">
        <f>IF(ISBLANK('Tab4-Adol-KABP-2006'!Y22), "",('Tab4-Adol-KABP-2006'!Y22))</f>
        <v/>
      </c>
      <c r="Z22" s="414"/>
      <c r="AA22" s="414"/>
      <c r="AB22" s="414"/>
      <c r="AC22" s="414"/>
      <c r="AD22" s="414"/>
      <c r="AE22" s="415"/>
      <c r="AF22" s="348" t="str">
        <f>IF(ISBLANK('Tab4-Adol-KABP-2006'!AF22), "",('Tab4-Adol-KABP-2006'!AF22))</f>
        <v/>
      </c>
      <c r="AG22" s="349" t="str">
        <f>IF(ISBLANK('Tab4-Adol-KABP-2006'!AG22), "",('Tab4-Adol-KABP-2006'!AG22))</f>
        <v/>
      </c>
      <c r="AH22" s="414"/>
      <c r="AI22" s="414"/>
      <c r="AJ22" s="414"/>
      <c r="AK22" s="414"/>
      <c r="AL22" s="414"/>
      <c r="AM22" s="415"/>
      <c r="AN22" s="348" t="str">
        <f>IF(ISBLANK('Tab4-Adol-KABP-2006'!AN22), "",('Tab4-Adol-KABP-2006'!AN22))</f>
        <v/>
      </c>
      <c r="AO22" s="349" t="str">
        <f>IF(ISBLANK('Tab4-Adol-KABP-2006'!AO22), "",('Tab4-Adol-KABP-2006'!AO22))</f>
        <v/>
      </c>
      <c r="AP22" s="362"/>
      <c r="AQ22" s="362"/>
      <c r="AR22" s="362"/>
      <c r="AS22" s="362"/>
      <c r="AT22" s="362"/>
      <c r="AU22" s="363"/>
      <c r="AV22" s="348" t="str">
        <f>IF(ISBLANK('Tab4-Adol-KABP-2006'!AV22), "",('Tab4-Adol-KABP-2006'!AV22))</f>
        <v/>
      </c>
      <c r="AW22" s="349" t="str">
        <f>IF(ISBLANK('Tab4-Adol-KABP-2006'!AW22), "",('Tab4-Adol-KABP-2006'!AW22))</f>
        <v/>
      </c>
      <c r="AX22" s="414"/>
      <c r="AY22" s="414"/>
      <c r="AZ22" s="414"/>
      <c r="BA22" s="414"/>
      <c r="BB22" s="414"/>
      <c r="BC22" s="415"/>
      <c r="BD22" s="348" t="str">
        <f>IF(ISBLANK('Tab4-Adol-KABP-2006'!BD22), "",('Tab4-Adol-KABP-2006'!BD22))</f>
        <v/>
      </c>
      <c r="BE22" s="349" t="str">
        <f>IF(ISBLANK('Tab4-Adol-KABP-2006'!BE22), "",('Tab4-Adol-KABP-2006'!BE22))</f>
        <v/>
      </c>
      <c r="BF22" s="414"/>
      <c r="BG22" s="414"/>
      <c r="BH22" s="414"/>
      <c r="BI22" s="414"/>
      <c r="BJ22" s="414"/>
      <c r="BK22" s="415"/>
      <c r="BL22" s="348" t="str">
        <f>IF(ISBLANK('Tab4-Adol-KABP-2006'!BL22), "",('Tab4-Adol-KABP-2006'!BL22))</f>
        <v/>
      </c>
      <c r="BM22" s="349" t="str">
        <f>IF(ISBLANK('Tab4-Adol-KABP-2006'!BM22), "",('Tab4-Adol-KABP-2006'!BM22))</f>
        <v/>
      </c>
      <c r="BN22" s="414"/>
      <c r="BO22" s="414"/>
      <c r="BP22" s="414"/>
      <c r="BQ22" s="414"/>
      <c r="BR22" s="414"/>
      <c r="BS22" s="415"/>
      <c r="BT22" s="348" t="str">
        <f>IF(ISBLANK('Tab4-Adol-KABP-2006'!BT22), "",('Tab4-Adol-KABP-2006'!BT22))</f>
        <v/>
      </c>
      <c r="BU22" s="349" t="str">
        <f>IF(ISBLANK('Tab4-Adol-KABP-2006'!BU22), "",('Tab4-Adol-KABP-2006'!BU22))</f>
        <v/>
      </c>
      <c r="BV22" s="414"/>
      <c r="BW22" s="414"/>
      <c r="BX22" s="415"/>
      <c r="BY22" s="216">
        <v>3174225</v>
      </c>
      <c r="BZ22" s="208">
        <v>3097475</v>
      </c>
      <c r="CA22" s="208">
        <v>6271700</v>
      </c>
      <c r="CB22" s="208">
        <v>3280774</v>
      </c>
      <c r="CC22" s="208">
        <v>3168345</v>
      </c>
      <c r="CD22" s="284">
        <v>6449119</v>
      </c>
      <c r="CE22" s="282"/>
      <c r="CF22" s="282"/>
      <c r="CG22" s="226" t="str">
        <f t="shared" si="0"/>
        <v>-</v>
      </c>
      <c r="CH22" s="227" t="str">
        <f t="shared" si="1"/>
        <v>-</v>
      </c>
      <c r="CI22" s="227" t="str">
        <f t="shared" si="2"/>
        <v>-</v>
      </c>
      <c r="CJ22" s="227" t="str">
        <f t="shared" si="3"/>
        <v>-</v>
      </c>
      <c r="CK22" s="227" t="str">
        <f t="shared" si="4"/>
        <v>-</v>
      </c>
      <c r="CL22" s="228" t="str">
        <f t="shared" si="5"/>
        <v>-</v>
      </c>
      <c r="CM22" s="282"/>
      <c r="CN22" s="282"/>
      <c r="CO22" s="226" t="str">
        <f t="shared" si="6"/>
        <v>-</v>
      </c>
      <c r="CP22" s="227" t="str">
        <f t="shared" si="7"/>
        <v>-</v>
      </c>
      <c r="CQ22" s="227" t="str">
        <f t="shared" si="8"/>
        <v>-</v>
      </c>
      <c r="CR22" s="227" t="str">
        <f t="shared" si="9"/>
        <v>-</v>
      </c>
      <c r="CS22" s="227" t="str">
        <f t="shared" si="10"/>
        <v>-</v>
      </c>
      <c r="CT22" s="228" t="str">
        <f t="shared" si="11"/>
        <v>-</v>
      </c>
      <c r="CU22" s="282"/>
      <c r="CV22" s="282"/>
      <c r="CW22" s="292" t="str">
        <f t="shared" si="12"/>
        <v>-</v>
      </c>
      <c r="CX22" s="234" t="str">
        <f t="shared" si="13"/>
        <v>-</v>
      </c>
      <c r="CY22" s="234" t="str">
        <f t="shared" si="14"/>
        <v>-</v>
      </c>
      <c r="CZ22" s="234" t="str">
        <f t="shared" si="15"/>
        <v>-</v>
      </c>
      <c r="DA22" s="234" t="str">
        <f t="shared" si="16"/>
        <v>-</v>
      </c>
      <c r="DB22" s="235" t="str">
        <f t="shared" si="17"/>
        <v>-</v>
      </c>
      <c r="DC22" s="282"/>
      <c r="DD22" s="282"/>
      <c r="DE22" s="226" t="str">
        <f t="shared" si="18"/>
        <v>-</v>
      </c>
      <c r="DF22" s="227" t="str">
        <f t="shared" si="19"/>
        <v>-</v>
      </c>
      <c r="DG22" s="227" t="str">
        <f t="shared" si="20"/>
        <v>-</v>
      </c>
      <c r="DH22" s="227" t="str">
        <f t="shared" si="21"/>
        <v>-</v>
      </c>
      <c r="DI22" s="227" t="str">
        <f t="shared" si="22"/>
        <v>-</v>
      </c>
      <c r="DJ22" s="228" t="str">
        <f t="shared" si="23"/>
        <v>-</v>
      </c>
      <c r="DK22" s="282"/>
      <c r="DL22" s="282"/>
      <c r="DM22" s="226" t="str">
        <f t="shared" si="24"/>
        <v>-</v>
      </c>
      <c r="DN22" s="227" t="str">
        <f t="shared" si="25"/>
        <v>-</v>
      </c>
      <c r="DO22" s="227" t="str">
        <f t="shared" si="26"/>
        <v>-</v>
      </c>
      <c r="DP22" s="227" t="str">
        <f t="shared" si="27"/>
        <v>-</v>
      </c>
      <c r="DQ22" s="227" t="str">
        <f t="shared" si="28"/>
        <v>-</v>
      </c>
      <c r="DR22" s="228" t="str">
        <f t="shared" si="29"/>
        <v>-</v>
      </c>
      <c r="DS22" s="282"/>
      <c r="DT22" s="282"/>
      <c r="DU22" s="226" t="str">
        <f t="shared" si="30"/>
        <v>-</v>
      </c>
      <c r="DV22" s="227" t="str">
        <f t="shared" si="31"/>
        <v>-</v>
      </c>
      <c r="DW22" s="227" t="str">
        <f t="shared" si="32"/>
        <v>-</v>
      </c>
      <c r="DX22" s="227" t="str">
        <f t="shared" si="33"/>
        <v>-</v>
      </c>
      <c r="DY22" s="227" t="str">
        <f t="shared" si="34"/>
        <v>-</v>
      </c>
      <c r="DZ22" s="228" t="str">
        <f t="shared" si="35"/>
        <v>-</v>
      </c>
      <c r="EA22" s="282"/>
      <c r="EB22" s="282"/>
      <c r="EC22" s="226" t="str">
        <f t="shared" si="36"/>
        <v>-</v>
      </c>
      <c r="ED22" s="227" t="str">
        <f t="shared" si="37"/>
        <v>-</v>
      </c>
      <c r="EE22" s="227" t="str">
        <f t="shared" si="38"/>
        <v>-</v>
      </c>
      <c r="EF22" s="227" t="str">
        <f t="shared" si="39"/>
        <v>-</v>
      </c>
      <c r="EG22" s="227" t="str">
        <f t="shared" si="40"/>
        <v>-</v>
      </c>
      <c r="EH22" s="228" t="str">
        <f t="shared" si="41"/>
        <v>-</v>
      </c>
      <c r="EI22" s="282"/>
      <c r="EJ22" s="282"/>
      <c r="EK22" s="226" t="str">
        <f t="shared" si="42"/>
        <v>-</v>
      </c>
      <c r="EL22" s="227" t="str">
        <f t="shared" si="43"/>
        <v>-</v>
      </c>
      <c r="EM22" s="227" t="str">
        <f t="shared" si="44"/>
        <v>-</v>
      </c>
      <c r="EN22" s="227" t="str">
        <f t="shared" si="45"/>
        <v>-</v>
      </c>
      <c r="EO22" s="227" t="str">
        <f t="shared" si="46"/>
        <v>-</v>
      </c>
      <c r="EP22" s="228" t="str">
        <f t="shared" si="47"/>
        <v>-</v>
      </c>
      <c r="EQ22" s="282"/>
      <c r="ER22" s="282"/>
      <c r="ES22" s="226" t="str">
        <f t="shared" si="48"/>
        <v>-</v>
      </c>
      <c r="ET22" s="227" t="str">
        <f t="shared" si="49"/>
        <v>-</v>
      </c>
      <c r="EU22" s="228" t="str">
        <f t="shared" si="50"/>
        <v>-</v>
      </c>
      <c r="EV22" s="282"/>
      <c r="EW22" s="282"/>
      <c r="EX22" s="301" t="str">
        <f t="shared" si="51"/>
        <v>-</v>
      </c>
      <c r="EY22" s="259" t="str">
        <f t="shared" si="52"/>
        <v>-</v>
      </c>
      <c r="EZ22" s="259" t="str">
        <f t="shared" si="53"/>
        <v>-</v>
      </c>
      <c r="FA22" s="259" t="str">
        <f t="shared" si="54"/>
        <v>-</v>
      </c>
      <c r="FB22" s="259" t="str">
        <f t="shared" si="55"/>
        <v>-</v>
      </c>
      <c r="FC22" s="260" t="str">
        <f t="shared" si="56"/>
        <v>-</v>
      </c>
      <c r="FD22" s="282"/>
      <c r="FE22" s="282"/>
      <c r="FF22" s="301" t="str">
        <f t="shared" si="57"/>
        <v>-</v>
      </c>
      <c r="FG22" s="259" t="str">
        <f t="shared" si="58"/>
        <v>-</v>
      </c>
      <c r="FH22" s="259" t="str">
        <f t="shared" si="59"/>
        <v>-</v>
      </c>
      <c r="FI22" s="259" t="str">
        <f t="shared" si="60"/>
        <v>-</v>
      </c>
      <c r="FJ22" s="259" t="str">
        <f t="shared" si="61"/>
        <v>-</v>
      </c>
      <c r="FK22" s="260" t="str">
        <f t="shared" si="62"/>
        <v>-</v>
      </c>
      <c r="FL22" s="282"/>
      <c r="FM22" s="282"/>
      <c r="FN22" s="301" t="str">
        <f t="shared" si="63"/>
        <v>-</v>
      </c>
      <c r="FO22" s="259" t="str">
        <f t="shared" si="64"/>
        <v>-</v>
      </c>
      <c r="FP22" s="259" t="str">
        <f t="shared" si="65"/>
        <v>-</v>
      </c>
      <c r="FQ22" s="259" t="str">
        <f t="shared" si="66"/>
        <v>-</v>
      </c>
      <c r="FR22" s="259" t="str">
        <f t="shared" si="67"/>
        <v>-</v>
      </c>
      <c r="FS22" s="260" t="str">
        <f t="shared" si="68"/>
        <v>-</v>
      </c>
      <c r="FT22" s="282"/>
      <c r="FU22" s="282"/>
      <c r="FV22" s="301" t="str">
        <f t="shared" si="69"/>
        <v>-</v>
      </c>
      <c r="FW22" s="259" t="str">
        <f t="shared" si="70"/>
        <v>-</v>
      </c>
      <c r="FX22" s="259" t="str">
        <f t="shared" si="71"/>
        <v>-</v>
      </c>
      <c r="FY22" s="259" t="str">
        <f t="shared" si="72"/>
        <v>-</v>
      </c>
      <c r="FZ22" s="259" t="str">
        <f t="shared" si="73"/>
        <v>-</v>
      </c>
      <c r="GA22" s="260" t="str">
        <f t="shared" si="74"/>
        <v>-</v>
      </c>
      <c r="GB22" s="282"/>
      <c r="GC22" s="282"/>
      <c r="GD22" s="301" t="str">
        <f t="shared" si="75"/>
        <v>-</v>
      </c>
      <c r="GE22" s="259" t="str">
        <f t="shared" si="76"/>
        <v>-</v>
      </c>
      <c r="GF22" s="259" t="str">
        <f t="shared" si="77"/>
        <v>-</v>
      </c>
      <c r="GG22" s="259" t="str">
        <f t="shared" si="78"/>
        <v>-</v>
      </c>
      <c r="GH22" s="259" t="str">
        <f t="shared" si="79"/>
        <v>-</v>
      </c>
      <c r="GI22" s="260" t="str">
        <f t="shared" si="80"/>
        <v>-</v>
      </c>
      <c r="GJ22" s="282"/>
      <c r="GK22" s="282"/>
      <c r="GL22" s="301" t="str">
        <f t="shared" si="81"/>
        <v>-</v>
      </c>
      <c r="GM22" s="259" t="str">
        <f t="shared" si="82"/>
        <v>-</v>
      </c>
      <c r="GN22" s="259" t="str">
        <f t="shared" si="83"/>
        <v>-</v>
      </c>
      <c r="GO22" s="259" t="str">
        <f t="shared" si="84"/>
        <v>-</v>
      </c>
      <c r="GP22" s="259" t="str">
        <f t="shared" si="85"/>
        <v>-</v>
      </c>
      <c r="GQ22" s="260" t="str">
        <f t="shared" si="86"/>
        <v>-</v>
      </c>
      <c r="GR22" s="282"/>
      <c r="GS22" s="282"/>
      <c r="GT22" s="301" t="str">
        <f t="shared" si="87"/>
        <v>-</v>
      </c>
      <c r="GU22" s="259" t="str">
        <f t="shared" si="88"/>
        <v>-</v>
      </c>
      <c r="GV22" s="259" t="str">
        <f t="shared" si="89"/>
        <v>-</v>
      </c>
      <c r="GW22" s="259" t="str">
        <f t="shared" si="90"/>
        <v>-</v>
      </c>
      <c r="GX22" s="259" t="str">
        <f t="shared" si="91"/>
        <v>-</v>
      </c>
      <c r="GY22" s="260" t="str">
        <f t="shared" si="92"/>
        <v>-</v>
      </c>
      <c r="GZ22" s="282"/>
      <c r="HA22" s="282"/>
      <c r="HB22" s="301" t="str">
        <f t="shared" si="93"/>
        <v>-</v>
      </c>
      <c r="HC22" s="259" t="str">
        <f t="shared" si="94"/>
        <v>-</v>
      </c>
      <c r="HD22" s="259" t="str">
        <f t="shared" si="95"/>
        <v>-</v>
      </c>
      <c r="HE22" s="259" t="str">
        <f t="shared" si="96"/>
        <v>-</v>
      </c>
      <c r="HF22" s="259" t="str">
        <f t="shared" si="97"/>
        <v>-</v>
      </c>
      <c r="HG22" s="260" t="str">
        <f t="shared" si="98"/>
        <v>-</v>
      </c>
      <c r="HH22" s="282"/>
      <c r="HI22" s="282"/>
      <c r="HJ22" s="301" t="str">
        <f t="shared" si="99"/>
        <v>-</v>
      </c>
      <c r="HK22" s="259" t="str">
        <f t="shared" si="100"/>
        <v>-</v>
      </c>
      <c r="HL22" s="260" t="str">
        <f t="shared" si="101"/>
        <v>-</v>
      </c>
      <c r="HM22" s="428" t="str">
        <f t="shared" si="111"/>
        <v>-</v>
      </c>
      <c r="HN22" s="429" t="str">
        <f t="shared" si="111"/>
        <v>-</v>
      </c>
      <c r="HO22" s="429" t="str">
        <f t="shared" si="111"/>
        <v>-</v>
      </c>
      <c r="HP22" s="429" t="str">
        <f t="shared" si="111"/>
        <v>-</v>
      </c>
      <c r="HQ22" s="429" t="str">
        <f t="shared" si="111"/>
        <v>-</v>
      </c>
      <c r="HR22" s="430" t="str">
        <f t="shared" si="111"/>
        <v>-</v>
      </c>
      <c r="HS22" s="450"/>
      <c r="HT22" s="450"/>
      <c r="HU22" s="428" t="str">
        <f t="shared" si="112"/>
        <v>-</v>
      </c>
      <c r="HV22" s="429" t="str">
        <f t="shared" si="112"/>
        <v>-</v>
      </c>
      <c r="HW22" s="429" t="str">
        <f t="shared" si="112"/>
        <v>-</v>
      </c>
      <c r="HX22" s="429" t="str">
        <f t="shared" si="112"/>
        <v>-</v>
      </c>
      <c r="HY22" s="429" t="str">
        <f t="shared" si="112"/>
        <v>-</v>
      </c>
      <c r="HZ22" s="430" t="str">
        <f t="shared" si="112"/>
        <v>-</v>
      </c>
      <c r="IA22" s="450"/>
      <c r="IB22" s="450"/>
      <c r="IC22" s="428" t="str">
        <f t="shared" si="113"/>
        <v>-</v>
      </c>
      <c r="ID22" s="429" t="str">
        <f t="shared" si="113"/>
        <v>-</v>
      </c>
      <c r="IE22" s="429" t="str">
        <f t="shared" si="113"/>
        <v>-</v>
      </c>
      <c r="IF22" s="429" t="str">
        <f t="shared" si="113"/>
        <v>-</v>
      </c>
      <c r="IG22" s="429" t="str">
        <f t="shared" si="113"/>
        <v>-</v>
      </c>
      <c r="IH22" s="430" t="str">
        <f t="shared" si="113"/>
        <v>-</v>
      </c>
      <c r="II22" s="450"/>
      <c r="IJ22" s="450"/>
      <c r="IK22" s="428" t="str">
        <f t="shared" si="114"/>
        <v>-</v>
      </c>
      <c r="IL22" s="429" t="str">
        <f t="shared" si="114"/>
        <v>-</v>
      </c>
      <c r="IM22" s="429" t="str">
        <f t="shared" si="114"/>
        <v>-</v>
      </c>
      <c r="IN22" s="429" t="str">
        <f t="shared" si="114"/>
        <v>-</v>
      </c>
      <c r="IO22" s="429" t="str">
        <f t="shared" si="114"/>
        <v>-</v>
      </c>
      <c r="IP22" s="430" t="str">
        <f t="shared" si="114"/>
        <v>-</v>
      </c>
      <c r="IQ22" s="450"/>
      <c r="IR22" s="450"/>
      <c r="IS22" s="428" t="str">
        <f t="shared" si="115"/>
        <v>-</v>
      </c>
      <c r="IT22" s="429" t="str">
        <f t="shared" si="115"/>
        <v>-</v>
      </c>
      <c r="IU22" s="429" t="str">
        <f t="shared" si="115"/>
        <v>-</v>
      </c>
      <c r="IV22" s="429" t="str">
        <f t="shared" si="115"/>
        <v>-</v>
      </c>
      <c r="IW22" s="429" t="str">
        <f t="shared" si="115"/>
        <v>-</v>
      </c>
      <c r="IX22" s="430" t="str">
        <f t="shared" si="115"/>
        <v>-</v>
      </c>
      <c r="IY22" s="450"/>
      <c r="IZ22" s="450"/>
      <c r="JA22" s="428" t="str">
        <f t="shared" si="116"/>
        <v>-</v>
      </c>
      <c r="JB22" s="429" t="str">
        <f t="shared" si="116"/>
        <v>-</v>
      </c>
      <c r="JC22" s="429" t="str">
        <f t="shared" si="116"/>
        <v>-</v>
      </c>
      <c r="JD22" s="429" t="str">
        <f t="shared" si="116"/>
        <v>-</v>
      </c>
      <c r="JE22" s="429" t="str">
        <f t="shared" si="116"/>
        <v>-</v>
      </c>
      <c r="JF22" s="430" t="str">
        <f t="shared" si="116"/>
        <v>-</v>
      </c>
      <c r="JG22" s="450"/>
      <c r="JH22" s="450"/>
      <c r="JI22" s="428" t="str">
        <f t="shared" si="117"/>
        <v>-</v>
      </c>
      <c r="JJ22" s="429" t="str">
        <f t="shared" si="117"/>
        <v>-</v>
      </c>
      <c r="JK22" s="429" t="str">
        <f t="shared" si="117"/>
        <v>-</v>
      </c>
      <c r="JL22" s="429" t="str">
        <f t="shared" si="117"/>
        <v>-</v>
      </c>
      <c r="JM22" s="429" t="str">
        <f t="shared" si="117"/>
        <v>-</v>
      </c>
      <c r="JN22" s="430" t="str">
        <f t="shared" si="117"/>
        <v>-</v>
      </c>
      <c r="JO22" s="450"/>
      <c r="JP22" s="450"/>
      <c r="JQ22" s="428" t="str">
        <f t="shared" si="118"/>
        <v>-</v>
      </c>
      <c r="JR22" s="429" t="str">
        <f t="shared" si="118"/>
        <v>-</v>
      </c>
      <c r="JS22" s="429" t="str">
        <f t="shared" si="118"/>
        <v>-</v>
      </c>
      <c r="JT22" s="429" t="str">
        <f t="shared" si="118"/>
        <v>-</v>
      </c>
      <c r="JU22" s="429" t="str">
        <f t="shared" si="118"/>
        <v>-</v>
      </c>
      <c r="JV22" s="430" t="str">
        <f t="shared" si="118"/>
        <v>-</v>
      </c>
      <c r="JW22" s="450"/>
      <c r="JX22" s="450"/>
      <c r="JY22" s="428" t="str">
        <f t="shared" si="110"/>
        <v>-</v>
      </c>
      <c r="JZ22" s="429" t="str">
        <f t="shared" si="110"/>
        <v>-</v>
      </c>
      <c r="KA22" s="430" t="str">
        <f t="shared" si="110"/>
        <v>-</v>
      </c>
      <c r="KB22" s="172"/>
      <c r="KC22" s="355" t="str">
        <f>IF(ISBLANK('Tab4-Adol-KABP-2006'!KC22),"",('Tab4-Adol-KABP-2006'!KC22))</f>
        <v/>
      </c>
      <c r="KD22" s="355" t="str">
        <f>IF(ISBLANK('Tab4-Adol-KABP-2006'!KD22),"",('Tab4-Adol-KABP-2006'!KD22))</f>
        <v/>
      </c>
      <c r="KE22" s="355" t="str">
        <f>IF(ISBLANK('Tab4-Adol-KABP-2006'!KE22),"",('Tab4-Adol-KABP-2006'!KE22))</f>
        <v/>
      </c>
      <c r="KF22" s="355" t="str">
        <f>IF(ISBLANK('Tab4-Adol-KABP-2006'!KF22),"",('Tab4-Adol-KABP-2006'!KF22))</f>
        <v/>
      </c>
      <c r="KG22" s="355" t="str">
        <f>IF(ISBLANK('Tab4-Adol-KABP-2006'!KG22),"",('Tab4-Adol-KABP-2006'!KG22))</f>
        <v/>
      </c>
      <c r="KH22" s="355" t="str">
        <f>IF(ISBLANK('Tab4-Adol-KABP-2006'!KH22),"",('Tab4-Adol-KABP-2006'!KH22))</f>
        <v/>
      </c>
      <c r="KI22" s="355" t="str">
        <f>IF(ISBLANK('Tab4-Adol-KABP-2006'!KI22),"",('Tab4-Adol-KABP-2006'!KI22))</f>
        <v/>
      </c>
      <c r="KJ22" s="355" t="str">
        <f>IF(ISBLANK('Tab4-Adol-KABP-2006'!KJ22),"",('Tab4-Adol-KABP-2006'!KJ22))</f>
        <v/>
      </c>
      <c r="KK22" s="355" t="str">
        <f>IF(ISBLANK('Tab4-Adol-KABP-2006'!KK22),"",('Tab4-Adol-KABP-2006'!KK22))</f>
        <v/>
      </c>
      <c r="KL22" s="355" t="str">
        <f>IF(ISBLANK('Tab4-Adol-KABP-2006'!KL22),"",('Tab4-Adol-KABP-2006'!KL22))</f>
        <v/>
      </c>
      <c r="KM22" s="355" t="str">
        <f>IF(ISBLANK('Tab4-Adol-KABP-2006'!KM22),"",('Tab4-Adol-KABP-2006'!KM22))</f>
        <v/>
      </c>
      <c r="KN22" s="355" t="str">
        <f>IF(ISBLANK('Tab4-Adol-KABP-2006'!KN22),"",('Tab4-Adol-KABP-2006'!KN22))</f>
        <v/>
      </c>
      <c r="KO22" s="355" t="str">
        <f>IF(ISBLANK('Tab4-Adol-KABP-2006'!KO22),"",('Tab4-Adol-KABP-2006'!KO22))</f>
        <v/>
      </c>
      <c r="KP22" s="355" t="str">
        <f>IF(ISBLANK('Tab4-Adol-KABP-2006'!KP22),"",('Tab4-Adol-KABP-2006'!KP22))</f>
        <v/>
      </c>
      <c r="KQ22" s="355" t="str">
        <f>IF(ISBLANK('Tab4-Adol-KABP-2006'!KQ22),"",('Tab4-Adol-KABP-2006'!KQ22))</f>
        <v/>
      </c>
      <c r="KR22" s="355" t="str">
        <f>IF(ISBLANK('Tab4-Adol-KABP-2006'!KR22),"",('Tab4-Adol-KABP-2006'!KR22))</f>
        <v/>
      </c>
      <c r="KS22" s="355" t="str">
        <f>IF(ISBLANK('Tab4-Adol-KABP-2006'!KS22),"",('Tab4-Adol-KABP-2006'!KS22))</f>
        <v/>
      </c>
      <c r="KT22" s="355" t="str">
        <f>IF(ISBLANK('Tab4-Adol-KABP-2006'!KT22),"",('Tab4-Adol-KABP-2006'!KT22))</f>
        <v/>
      </c>
      <c r="KU22" s="355" t="str">
        <f>IF(ISBLANK('Tab4-Adol-KABP-2006'!KU22),"",('Tab4-Adol-KABP-2006'!KU22))</f>
        <v/>
      </c>
      <c r="KV22" s="355" t="str">
        <f>IF(ISBLANK('Tab4-Adol-KABP-2006'!KV22),"",('Tab4-Adol-KABP-2006'!KV22))</f>
        <v/>
      </c>
      <c r="KW22" s="355" t="str">
        <f>IF(ISBLANK('Tab4-Adol-KABP-2006'!KW22),"",('Tab4-Adol-KABP-2006'!KW22))</f>
        <v/>
      </c>
      <c r="KX22" s="355" t="str">
        <f>IF(ISBLANK('Tab4-Adol-KABP-2006'!KX22),"",('Tab4-Adol-KABP-2006'!KX22))</f>
        <v/>
      </c>
      <c r="KY22" s="355" t="str">
        <f>IF(ISBLANK('Tab4-Adol-KABP-2006'!KY22),"",('Tab4-Adol-KABP-2006'!KY22))</f>
        <v/>
      </c>
      <c r="KZ22" s="355" t="str">
        <f>IF(ISBLANK('Tab4-Adol-KABP-2006'!KZ22),"",('Tab4-Adol-KABP-2006'!KZ22))</f>
        <v/>
      </c>
      <c r="LA22" s="355" t="str">
        <f>IF(ISBLANK('Tab4-Adol-KABP-2006'!LA22),"",('Tab4-Adol-KABP-2006'!LA22))</f>
        <v/>
      </c>
      <c r="LB22" s="355" t="str">
        <f>IF(ISBLANK('Tab4-Adol-KABP-2006'!LB22),"",('Tab4-Adol-KABP-2006'!LB22))</f>
        <v/>
      </c>
      <c r="LC22" s="355" t="str">
        <f>IF(ISBLANK('Tab4-Adol-KABP-2006'!LC22),"",('Tab4-Adol-KABP-2006'!LC22))</f>
        <v/>
      </c>
      <c r="LD22" s="355" t="str">
        <f>IF(ISBLANK('Tab4-Adol-KABP-2006'!LD22),"",('Tab4-Adol-KABP-2006'!LD22))</f>
        <v/>
      </c>
      <c r="LE22" s="355" t="str">
        <f>IF(ISBLANK('Tab4-Adol-KABP-2006'!LE22),"",('Tab4-Adol-KABP-2006'!LE22))</f>
        <v/>
      </c>
      <c r="LF22" s="355" t="str">
        <f>IF(ISBLANK('Tab4-Adol-KABP-2006'!LF22),"",('Tab4-Adol-KABP-2006'!LF22))</f>
        <v/>
      </c>
      <c r="LG22" s="355" t="str">
        <f>IF(ISBLANK('Tab4-Adol-KABP-2006'!LG22),"",('Tab4-Adol-KABP-2006'!LG22))</f>
        <v/>
      </c>
      <c r="LH22" s="355" t="str">
        <f>IF(ISBLANK('Tab4-Adol-KABP-2006'!LH22),"",('Tab4-Adol-KABP-2006'!LH22))</f>
        <v/>
      </c>
      <c r="LI22" s="355" t="str">
        <f>IF(ISBLANK('Tab4-Adol-KABP-2006'!LI22),"",('Tab4-Adol-KABP-2006'!LI22))</f>
        <v/>
      </c>
      <c r="LJ22" s="355" t="str">
        <f>IF(ISBLANK('Tab4-Adol-KABP-2006'!LJ22),"",('Tab4-Adol-KABP-2006'!LJ22))</f>
        <v/>
      </c>
      <c r="LK22" s="355" t="str">
        <f>IF(ISBLANK('Tab4-Adol-KABP-2006'!LK22),"",('Tab4-Adol-KABP-2006'!LK22))</f>
        <v/>
      </c>
      <c r="LL22" s="355" t="str">
        <f>IF(ISBLANK('Tab4-Adol-KABP-2006'!LL22),"",('Tab4-Adol-KABP-2006'!LL22))</f>
        <v/>
      </c>
      <c r="LM22" s="355" t="str">
        <f>IF(ISBLANK('Tab4-Adol-KABP-2006'!LM22),"",('Tab4-Adol-KABP-2006'!LM22))</f>
        <v/>
      </c>
      <c r="LN22" s="355" t="str">
        <f>IF(ISBLANK('Tab4-Adol-KABP-2006'!LN22),"",('Tab4-Adol-KABP-2006'!LN22))</f>
        <v/>
      </c>
      <c r="LO22" s="355" t="str">
        <f>IF(ISBLANK('Tab4-Adol-KABP-2006'!LO22),"",('Tab4-Adol-KABP-2006'!LO22))</f>
        <v/>
      </c>
      <c r="LP22" s="355" t="str">
        <f>IF(ISBLANK('Tab4-Adol-KABP-2006'!LP22),"",('Tab4-Adol-KABP-2006'!LP22))</f>
        <v/>
      </c>
      <c r="LQ22" s="355" t="str">
        <f>IF(ISBLANK('Tab4-Adol-KABP-2006'!LQ22),"",('Tab4-Adol-KABP-2006'!LQ22))</f>
        <v/>
      </c>
      <c r="LR22" s="355" t="str">
        <f>IF(ISBLANK('Tab4-Adol-KABP-2006'!LR22),"",('Tab4-Adol-KABP-2006'!LR22))</f>
        <v/>
      </c>
      <c r="LS22" s="355" t="str">
        <f>IF(ISBLANK('Tab4-Adol-KABP-2006'!LS22),"",('Tab4-Adol-KABP-2006'!LS22))</f>
        <v/>
      </c>
      <c r="LT22" s="355" t="str">
        <f>IF(ISBLANK('Tab4-Adol-KABP-2006'!LT22),"",('Tab4-Adol-KABP-2006'!LT22))</f>
        <v/>
      </c>
      <c r="LU22" s="355" t="str">
        <f>IF(ISBLANK('Tab4-Adol-KABP-2006'!LU22),"",('Tab4-Adol-KABP-2006'!LU22))</f>
        <v/>
      </c>
      <c r="LV22" s="355" t="str">
        <f>IF(ISBLANK('Tab4-Adol-KABP-2006'!LV22),"",('Tab4-Adol-KABP-2006'!LV22))</f>
        <v/>
      </c>
      <c r="LW22" s="355" t="str">
        <f>IF(ISBLANK('Tab4-Adol-KABP-2006'!LW22),"",('Tab4-Adol-KABP-2006'!LW22))</f>
        <v/>
      </c>
      <c r="LX22" s="355" t="str">
        <f>IF(ISBLANK('Tab4-Adol-KABP-2006'!LX22),"",('Tab4-Adol-KABP-2006'!LX22))</f>
        <v/>
      </c>
      <c r="LY22" s="355" t="str">
        <f>IF(ISBLANK('Tab4-Adol-KABP-2006'!LY22),"",('Tab4-Adol-KABP-2006'!LY22))</f>
        <v/>
      </c>
      <c r="LZ22" s="355" t="str">
        <f>IF(ISBLANK('Tab4-Adol-KABP-2006'!LZ22),"",('Tab4-Adol-KABP-2006'!LZ22))</f>
        <v/>
      </c>
      <c r="MA22" s="355" t="str">
        <f>IF(ISBLANK('Tab4-Adol-KABP-2006'!MA22),"",('Tab4-Adol-KABP-2006'!MA22))</f>
        <v/>
      </c>
    </row>
    <row r="23" spans="1:339" x14ac:dyDescent="0.2">
      <c r="A23" s="310" t="s">
        <v>204</v>
      </c>
      <c r="B23" s="172">
        <v>0</v>
      </c>
      <c r="C23" s="172">
        <v>0</v>
      </c>
      <c r="D23" s="172" t="s">
        <v>315</v>
      </c>
      <c r="E23" s="172">
        <v>1</v>
      </c>
      <c r="F23" s="173"/>
      <c r="G23" s="218" t="s">
        <v>183</v>
      </c>
      <c r="H23" s="348" t="str">
        <f>IF(ISBLANK('Tab4-Adol-KABP-2006'!H23), "",('Tab4-Adol-KABP-2006'!H23))</f>
        <v/>
      </c>
      <c r="I23" s="349" t="str">
        <f>IF(ISBLANK('Tab4-Adol-KABP-2006'!I23), "",('Tab4-Adol-KABP-2006'!I23))</f>
        <v/>
      </c>
      <c r="J23" s="414"/>
      <c r="K23" s="414"/>
      <c r="L23" s="414"/>
      <c r="M23" s="414"/>
      <c r="N23" s="414"/>
      <c r="O23" s="415"/>
      <c r="P23" s="348" t="str">
        <f>IF(ISBLANK('Tab4-Adol-KABP-2006'!P23), "",('Tab4-Adol-KABP-2006'!P23))</f>
        <v/>
      </c>
      <c r="Q23" s="349" t="str">
        <f>IF(ISBLANK('Tab4-Adol-KABP-2006'!Q23), "",('Tab4-Adol-KABP-2006'!Q23))</f>
        <v/>
      </c>
      <c r="R23" s="414"/>
      <c r="S23" s="414"/>
      <c r="T23" s="414"/>
      <c r="U23" s="414"/>
      <c r="V23" s="414"/>
      <c r="W23" s="415"/>
      <c r="X23" s="348" t="str">
        <f>IF(ISBLANK('Tab4-Adol-KABP-2006'!X23), "",('Tab4-Adol-KABP-2006'!X23))</f>
        <v/>
      </c>
      <c r="Y23" s="349" t="str">
        <f>IF(ISBLANK('Tab4-Adol-KABP-2006'!Y23), "",('Tab4-Adol-KABP-2006'!Y23))</f>
        <v/>
      </c>
      <c r="Z23" s="414"/>
      <c r="AA23" s="414"/>
      <c r="AB23" s="414"/>
      <c r="AC23" s="414"/>
      <c r="AD23" s="414"/>
      <c r="AE23" s="415"/>
      <c r="AF23" s="348" t="str">
        <f>IF(ISBLANK('Tab4-Adol-KABP-2006'!AF23), "",('Tab4-Adol-KABP-2006'!AF23))</f>
        <v/>
      </c>
      <c r="AG23" s="349" t="str">
        <f>IF(ISBLANK('Tab4-Adol-KABP-2006'!AG23), "",('Tab4-Adol-KABP-2006'!AG23))</f>
        <v/>
      </c>
      <c r="AH23" s="414"/>
      <c r="AI23" s="414"/>
      <c r="AJ23" s="414"/>
      <c r="AK23" s="414"/>
      <c r="AL23" s="414"/>
      <c r="AM23" s="415"/>
      <c r="AN23" s="348" t="str">
        <f>IF(ISBLANK('Tab4-Adol-KABP-2006'!AN23), "",('Tab4-Adol-KABP-2006'!AN23))</f>
        <v/>
      </c>
      <c r="AO23" s="349" t="str">
        <f>IF(ISBLANK('Tab4-Adol-KABP-2006'!AO23), "",('Tab4-Adol-KABP-2006'!AO23))</f>
        <v/>
      </c>
      <c r="AP23" s="362"/>
      <c r="AQ23" s="362"/>
      <c r="AR23" s="362"/>
      <c r="AS23" s="362"/>
      <c r="AT23" s="362"/>
      <c r="AU23" s="363"/>
      <c r="AV23" s="348" t="str">
        <f>IF(ISBLANK('Tab4-Adol-KABP-2006'!AV23), "",('Tab4-Adol-KABP-2006'!AV23))</f>
        <v/>
      </c>
      <c r="AW23" s="349" t="str">
        <f>IF(ISBLANK('Tab4-Adol-KABP-2006'!AW23), "",('Tab4-Adol-KABP-2006'!AW23))</f>
        <v/>
      </c>
      <c r="AX23" s="414"/>
      <c r="AY23" s="414"/>
      <c r="AZ23" s="414"/>
      <c r="BA23" s="414"/>
      <c r="BB23" s="414"/>
      <c r="BC23" s="415"/>
      <c r="BD23" s="348" t="str">
        <f>IF(ISBLANK('Tab4-Adol-KABP-2006'!BD23), "",('Tab4-Adol-KABP-2006'!BD23))</f>
        <v/>
      </c>
      <c r="BE23" s="349" t="str">
        <f>IF(ISBLANK('Tab4-Adol-KABP-2006'!BE23), "",('Tab4-Adol-KABP-2006'!BE23))</f>
        <v/>
      </c>
      <c r="BF23" s="414"/>
      <c r="BG23" s="414"/>
      <c r="BH23" s="414"/>
      <c r="BI23" s="414"/>
      <c r="BJ23" s="414"/>
      <c r="BK23" s="415"/>
      <c r="BL23" s="348" t="str">
        <f>IF(ISBLANK('Tab4-Adol-KABP-2006'!BL23), "",('Tab4-Adol-KABP-2006'!BL23))</f>
        <v/>
      </c>
      <c r="BM23" s="349" t="str">
        <f>IF(ISBLANK('Tab4-Adol-KABP-2006'!BM23), "",('Tab4-Adol-KABP-2006'!BM23))</f>
        <v/>
      </c>
      <c r="BN23" s="414"/>
      <c r="BO23" s="414"/>
      <c r="BP23" s="414"/>
      <c r="BQ23" s="414"/>
      <c r="BR23" s="414"/>
      <c r="BS23" s="415"/>
      <c r="BT23" s="348" t="str">
        <f>IF(ISBLANK('Tab4-Adol-KABP-2006'!BT23), "",('Tab4-Adol-KABP-2006'!BT23))</f>
        <v/>
      </c>
      <c r="BU23" s="349" t="str">
        <f>IF(ISBLANK('Tab4-Adol-KABP-2006'!BU23), "",('Tab4-Adol-KABP-2006'!BU23))</f>
        <v/>
      </c>
      <c r="BV23" s="414"/>
      <c r="BW23" s="414"/>
      <c r="BX23" s="415"/>
      <c r="BY23" s="216">
        <v>237478</v>
      </c>
      <c r="BZ23" s="208">
        <v>278751</v>
      </c>
      <c r="CA23" s="208">
        <v>516229</v>
      </c>
      <c r="CB23" s="208">
        <v>243272</v>
      </c>
      <c r="CC23" s="208">
        <v>282261</v>
      </c>
      <c r="CD23" s="284">
        <v>525533</v>
      </c>
      <c r="CE23" s="282"/>
      <c r="CF23" s="282"/>
      <c r="CG23" s="226" t="str">
        <f t="shared" si="0"/>
        <v>-</v>
      </c>
      <c r="CH23" s="227" t="str">
        <f t="shared" si="1"/>
        <v>-</v>
      </c>
      <c r="CI23" s="227" t="str">
        <f t="shared" si="2"/>
        <v>-</v>
      </c>
      <c r="CJ23" s="227" t="str">
        <f t="shared" si="3"/>
        <v>-</v>
      </c>
      <c r="CK23" s="227" t="str">
        <f t="shared" si="4"/>
        <v>-</v>
      </c>
      <c r="CL23" s="228" t="str">
        <f t="shared" si="5"/>
        <v>-</v>
      </c>
      <c r="CM23" s="282"/>
      <c r="CN23" s="282"/>
      <c r="CO23" s="226" t="str">
        <f t="shared" si="6"/>
        <v>-</v>
      </c>
      <c r="CP23" s="227" t="str">
        <f t="shared" si="7"/>
        <v>-</v>
      </c>
      <c r="CQ23" s="227" t="str">
        <f t="shared" si="8"/>
        <v>-</v>
      </c>
      <c r="CR23" s="227" t="str">
        <f t="shared" si="9"/>
        <v>-</v>
      </c>
      <c r="CS23" s="227" t="str">
        <f t="shared" si="10"/>
        <v>-</v>
      </c>
      <c r="CT23" s="228" t="str">
        <f t="shared" si="11"/>
        <v>-</v>
      </c>
      <c r="CU23" s="282"/>
      <c r="CV23" s="282"/>
      <c r="CW23" s="292" t="str">
        <f t="shared" si="12"/>
        <v>-</v>
      </c>
      <c r="CX23" s="234" t="str">
        <f t="shared" si="13"/>
        <v>-</v>
      </c>
      <c r="CY23" s="234" t="str">
        <f t="shared" si="14"/>
        <v>-</v>
      </c>
      <c r="CZ23" s="234" t="str">
        <f t="shared" si="15"/>
        <v>-</v>
      </c>
      <c r="DA23" s="234" t="str">
        <f t="shared" si="16"/>
        <v>-</v>
      </c>
      <c r="DB23" s="235" t="str">
        <f t="shared" si="17"/>
        <v>-</v>
      </c>
      <c r="DC23" s="282"/>
      <c r="DD23" s="282"/>
      <c r="DE23" s="226" t="str">
        <f t="shared" si="18"/>
        <v>-</v>
      </c>
      <c r="DF23" s="227" t="str">
        <f t="shared" si="19"/>
        <v>-</v>
      </c>
      <c r="DG23" s="227" t="str">
        <f t="shared" si="20"/>
        <v>-</v>
      </c>
      <c r="DH23" s="227" t="str">
        <f t="shared" si="21"/>
        <v>-</v>
      </c>
      <c r="DI23" s="227" t="str">
        <f t="shared" si="22"/>
        <v>-</v>
      </c>
      <c r="DJ23" s="228" t="str">
        <f t="shared" si="23"/>
        <v>-</v>
      </c>
      <c r="DK23" s="282"/>
      <c r="DL23" s="282"/>
      <c r="DM23" s="226" t="str">
        <f t="shared" si="24"/>
        <v>-</v>
      </c>
      <c r="DN23" s="227" t="str">
        <f t="shared" si="25"/>
        <v>-</v>
      </c>
      <c r="DO23" s="227" t="str">
        <f t="shared" si="26"/>
        <v>-</v>
      </c>
      <c r="DP23" s="227" t="str">
        <f t="shared" si="27"/>
        <v>-</v>
      </c>
      <c r="DQ23" s="227" t="str">
        <f t="shared" si="28"/>
        <v>-</v>
      </c>
      <c r="DR23" s="228" t="str">
        <f t="shared" si="29"/>
        <v>-</v>
      </c>
      <c r="DS23" s="282"/>
      <c r="DT23" s="282"/>
      <c r="DU23" s="226" t="str">
        <f t="shared" si="30"/>
        <v>-</v>
      </c>
      <c r="DV23" s="227" t="str">
        <f t="shared" si="31"/>
        <v>-</v>
      </c>
      <c r="DW23" s="227" t="str">
        <f t="shared" si="32"/>
        <v>-</v>
      </c>
      <c r="DX23" s="227" t="str">
        <f t="shared" si="33"/>
        <v>-</v>
      </c>
      <c r="DY23" s="227" t="str">
        <f t="shared" si="34"/>
        <v>-</v>
      </c>
      <c r="DZ23" s="228" t="str">
        <f t="shared" si="35"/>
        <v>-</v>
      </c>
      <c r="EA23" s="282"/>
      <c r="EB23" s="282"/>
      <c r="EC23" s="226" t="str">
        <f t="shared" si="36"/>
        <v>-</v>
      </c>
      <c r="ED23" s="227" t="str">
        <f t="shared" si="37"/>
        <v>-</v>
      </c>
      <c r="EE23" s="227" t="str">
        <f t="shared" si="38"/>
        <v>-</v>
      </c>
      <c r="EF23" s="227" t="str">
        <f t="shared" si="39"/>
        <v>-</v>
      </c>
      <c r="EG23" s="227" t="str">
        <f t="shared" si="40"/>
        <v>-</v>
      </c>
      <c r="EH23" s="228" t="str">
        <f t="shared" si="41"/>
        <v>-</v>
      </c>
      <c r="EI23" s="282"/>
      <c r="EJ23" s="282"/>
      <c r="EK23" s="226" t="str">
        <f t="shared" si="42"/>
        <v>-</v>
      </c>
      <c r="EL23" s="227" t="str">
        <f t="shared" si="43"/>
        <v>-</v>
      </c>
      <c r="EM23" s="227" t="str">
        <f t="shared" si="44"/>
        <v>-</v>
      </c>
      <c r="EN23" s="227" t="str">
        <f t="shared" si="45"/>
        <v>-</v>
      </c>
      <c r="EO23" s="227" t="str">
        <f t="shared" si="46"/>
        <v>-</v>
      </c>
      <c r="EP23" s="228" t="str">
        <f t="shared" si="47"/>
        <v>-</v>
      </c>
      <c r="EQ23" s="282"/>
      <c r="ER23" s="282"/>
      <c r="ES23" s="226" t="str">
        <f t="shared" si="48"/>
        <v>-</v>
      </c>
      <c r="ET23" s="227" t="str">
        <f t="shared" si="49"/>
        <v>-</v>
      </c>
      <c r="EU23" s="228" t="str">
        <f t="shared" si="50"/>
        <v>-</v>
      </c>
      <c r="EV23" s="282"/>
      <c r="EW23" s="282"/>
      <c r="EX23" s="301" t="str">
        <f t="shared" si="51"/>
        <v>-</v>
      </c>
      <c r="EY23" s="259" t="str">
        <f t="shared" si="52"/>
        <v>-</v>
      </c>
      <c r="EZ23" s="259" t="str">
        <f t="shared" si="53"/>
        <v>-</v>
      </c>
      <c r="FA23" s="259" t="str">
        <f t="shared" si="54"/>
        <v>-</v>
      </c>
      <c r="FB23" s="259" t="str">
        <f t="shared" si="55"/>
        <v>-</v>
      </c>
      <c r="FC23" s="260" t="str">
        <f t="shared" si="56"/>
        <v>-</v>
      </c>
      <c r="FD23" s="282"/>
      <c r="FE23" s="282"/>
      <c r="FF23" s="301" t="str">
        <f t="shared" si="57"/>
        <v>-</v>
      </c>
      <c r="FG23" s="259" t="str">
        <f t="shared" si="58"/>
        <v>-</v>
      </c>
      <c r="FH23" s="259" t="str">
        <f t="shared" si="59"/>
        <v>-</v>
      </c>
      <c r="FI23" s="259" t="str">
        <f t="shared" si="60"/>
        <v>-</v>
      </c>
      <c r="FJ23" s="259" t="str">
        <f t="shared" si="61"/>
        <v>-</v>
      </c>
      <c r="FK23" s="260" t="str">
        <f t="shared" si="62"/>
        <v>-</v>
      </c>
      <c r="FL23" s="282"/>
      <c r="FM23" s="282"/>
      <c r="FN23" s="301" t="str">
        <f t="shared" si="63"/>
        <v>-</v>
      </c>
      <c r="FO23" s="259" t="str">
        <f t="shared" si="64"/>
        <v>-</v>
      </c>
      <c r="FP23" s="259" t="str">
        <f t="shared" si="65"/>
        <v>-</v>
      </c>
      <c r="FQ23" s="259" t="str">
        <f t="shared" si="66"/>
        <v>-</v>
      </c>
      <c r="FR23" s="259" t="str">
        <f t="shared" si="67"/>
        <v>-</v>
      </c>
      <c r="FS23" s="260" t="str">
        <f t="shared" si="68"/>
        <v>-</v>
      </c>
      <c r="FT23" s="282"/>
      <c r="FU23" s="282"/>
      <c r="FV23" s="301" t="str">
        <f t="shared" si="69"/>
        <v>-</v>
      </c>
      <c r="FW23" s="259" t="str">
        <f t="shared" si="70"/>
        <v>-</v>
      </c>
      <c r="FX23" s="259" t="str">
        <f t="shared" si="71"/>
        <v>-</v>
      </c>
      <c r="FY23" s="259" t="str">
        <f t="shared" si="72"/>
        <v>-</v>
      </c>
      <c r="FZ23" s="259" t="str">
        <f t="shared" si="73"/>
        <v>-</v>
      </c>
      <c r="GA23" s="260" t="str">
        <f t="shared" si="74"/>
        <v>-</v>
      </c>
      <c r="GB23" s="282"/>
      <c r="GC23" s="282"/>
      <c r="GD23" s="301" t="str">
        <f t="shared" si="75"/>
        <v>-</v>
      </c>
      <c r="GE23" s="259" t="str">
        <f t="shared" si="76"/>
        <v>-</v>
      </c>
      <c r="GF23" s="259" t="str">
        <f t="shared" si="77"/>
        <v>-</v>
      </c>
      <c r="GG23" s="259" t="str">
        <f t="shared" si="78"/>
        <v>-</v>
      </c>
      <c r="GH23" s="259" t="str">
        <f t="shared" si="79"/>
        <v>-</v>
      </c>
      <c r="GI23" s="260" t="str">
        <f t="shared" si="80"/>
        <v>-</v>
      </c>
      <c r="GJ23" s="282"/>
      <c r="GK23" s="282"/>
      <c r="GL23" s="301" t="str">
        <f t="shared" si="81"/>
        <v>-</v>
      </c>
      <c r="GM23" s="259" t="str">
        <f t="shared" si="82"/>
        <v>-</v>
      </c>
      <c r="GN23" s="259" t="str">
        <f t="shared" si="83"/>
        <v>-</v>
      </c>
      <c r="GO23" s="259" t="str">
        <f t="shared" si="84"/>
        <v>-</v>
      </c>
      <c r="GP23" s="259" t="str">
        <f t="shared" si="85"/>
        <v>-</v>
      </c>
      <c r="GQ23" s="260" t="str">
        <f t="shared" si="86"/>
        <v>-</v>
      </c>
      <c r="GR23" s="282"/>
      <c r="GS23" s="282"/>
      <c r="GT23" s="301" t="str">
        <f t="shared" si="87"/>
        <v>-</v>
      </c>
      <c r="GU23" s="259" t="str">
        <f t="shared" si="88"/>
        <v>-</v>
      </c>
      <c r="GV23" s="259" t="str">
        <f t="shared" si="89"/>
        <v>-</v>
      </c>
      <c r="GW23" s="259" t="str">
        <f t="shared" si="90"/>
        <v>-</v>
      </c>
      <c r="GX23" s="259" t="str">
        <f t="shared" si="91"/>
        <v>-</v>
      </c>
      <c r="GY23" s="260" t="str">
        <f t="shared" si="92"/>
        <v>-</v>
      </c>
      <c r="GZ23" s="282"/>
      <c r="HA23" s="282"/>
      <c r="HB23" s="301" t="str">
        <f t="shared" si="93"/>
        <v>-</v>
      </c>
      <c r="HC23" s="259" t="str">
        <f t="shared" si="94"/>
        <v>-</v>
      </c>
      <c r="HD23" s="259" t="str">
        <f t="shared" si="95"/>
        <v>-</v>
      </c>
      <c r="HE23" s="259" t="str">
        <f t="shared" si="96"/>
        <v>-</v>
      </c>
      <c r="HF23" s="259" t="str">
        <f t="shared" si="97"/>
        <v>-</v>
      </c>
      <c r="HG23" s="260" t="str">
        <f t="shared" si="98"/>
        <v>-</v>
      </c>
      <c r="HH23" s="282"/>
      <c r="HI23" s="282"/>
      <c r="HJ23" s="301" t="str">
        <f t="shared" si="99"/>
        <v>-</v>
      </c>
      <c r="HK23" s="259" t="str">
        <f t="shared" si="100"/>
        <v>-</v>
      </c>
      <c r="HL23" s="260" t="str">
        <f t="shared" si="101"/>
        <v>-</v>
      </c>
      <c r="HM23" s="428" t="str">
        <f t="shared" si="111"/>
        <v>-</v>
      </c>
      <c r="HN23" s="429" t="str">
        <f t="shared" si="111"/>
        <v>-</v>
      </c>
      <c r="HO23" s="429" t="str">
        <f t="shared" si="111"/>
        <v>-</v>
      </c>
      <c r="HP23" s="429" t="str">
        <f t="shared" si="111"/>
        <v>-</v>
      </c>
      <c r="HQ23" s="429" t="str">
        <f t="shared" si="111"/>
        <v>-</v>
      </c>
      <c r="HR23" s="430" t="str">
        <f t="shared" si="111"/>
        <v>-</v>
      </c>
      <c r="HS23" s="450"/>
      <c r="HT23" s="450"/>
      <c r="HU23" s="428" t="str">
        <f t="shared" si="112"/>
        <v>-</v>
      </c>
      <c r="HV23" s="429" t="str">
        <f t="shared" si="112"/>
        <v>-</v>
      </c>
      <c r="HW23" s="429" t="str">
        <f t="shared" si="112"/>
        <v>-</v>
      </c>
      <c r="HX23" s="429" t="str">
        <f t="shared" si="112"/>
        <v>-</v>
      </c>
      <c r="HY23" s="429" t="str">
        <f t="shared" si="112"/>
        <v>-</v>
      </c>
      <c r="HZ23" s="430" t="str">
        <f t="shared" si="112"/>
        <v>-</v>
      </c>
      <c r="IA23" s="450"/>
      <c r="IB23" s="450"/>
      <c r="IC23" s="428" t="str">
        <f t="shared" si="113"/>
        <v>-</v>
      </c>
      <c r="ID23" s="429" t="str">
        <f t="shared" si="113"/>
        <v>-</v>
      </c>
      <c r="IE23" s="429" t="str">
        <f t="shared" si="113"/>
        <v>-</v>
      </c>
      <c r="IF23" s="429" t="str">
        <f t="shared" si="113"/>
        <v>-</v>
      </c>
      <c r="IG23" s="429" t="str">
        <f t="shared" si="113"/>
        <v>-</v>
      </c>
      <c r="IH23" s="430" t="str">
        <f t="shared" si="113"/>
        <v>-</v>
      </c>
      <c r="II23" s="450"/>
      <c r="IJ23" s="450"/>
      <c r="IK23" s="428" t="str">
        <f t="shared" si="114"/>
        <v>-</v>
      </c>
      <c r="IL23" s="429" t="str">
        <f t="shared" si="114"/>
        <v>-</v>
      </c>
      <c r="IM23" s="429" t="str">
        <f t="shared" si="114"/>
        <v>-</v>
      </c>
      <c r="IN23" s="429" t="str">
        <f t="shared" si="114"/>
        <v>-</v>
      </c>
      <c r="IO23" s="429" t="str">
        <f t="shared" si="114"/>
        <v>-</v>
      </c>
      <c r="IP23" s="430" t="str">
        <f t="shared" si="114"/>
        <v>-</v>
      </c>
      <c r="IQ23" s="450"/>
      <c r="IR23" s="450"/>
      <c r="IS23" s="428" t="str">
        <f t="shared" si="115"/>
        <v>-</v>
      </c>
      <c r="IT23" s="429" t="str">
        <f t="shared" si="115"/>
        <v>-</v>
      </c>
      <c r="IU23" s="429" t="str">
        <f t="shared" si="115"/>
        <v>-</v>
      </c>
      <c r="IV23" s="429" t="str">
        <f t="shared" si="115"/>
        <v>-</v>
      </c>
      <c r="IW23" s="429" t="str">
        <f t="shared" si="115"/>
        <v>-</v>
      </c>
      <c r="IX23" s="430" t="str">
        <f t="shared" si="115"/>
        <v>-</v>
      </c>
      <c r="IY23" s="450"/>
      <c r="IZ23" s="450"/>
      <c r="JA23" s="428" t="str">
        <f t="shared" si="116"/>
        <v>-</v>
      </c>
      <c r="JB23" s="429" t="str">
        <f t="shared" si="116"/>
        <v>-</v>
      </c>
      <c r="JC23" s="429" t="str">
        <f t="shared" si="116"/>
        <v>-</v>
      </c>
      <c r="JD23" s="429" t="str">
        <f t="shared" si="116"/>
        <v>-</v>
      </c>
      <c r="JE23" s="429" t="str">
        <f t="shared" si="116"/>
        <v>-</v>
      </c>
      <c r="JF23" s="430" t="str">
        <f t="shared" si="116"/>
        <v>-</v>
      </c>
      <c r="JG23" s="450"/>
      <c r="JH23" s="450"/>
      <c r="JI23" s="428" t="str">
        <f t="shared" si="117"/>
        <v>-</v>
      </c>
      <c r="JJ23" s="429" t="str">
        <f t="shared" si="117"/>
        <v>-</v>
      </c>
      <c r="JK23" s="429" t="str">
        <f t="shared" si="117"/>
        <v>-</v>
      </c>
      <c r="JL23" s="429" t="str">
        <f t="shared" si="117"/>
        <v>-</v>
      </c>
      <c r="JM23" s="429" t="str">
        <f t="shared" si="117"/>
        <v>-</v>
      </c>
      <c r="JN23" s="430" t="str">
        <f t="shared" si="117"/>
        <v>-</v>
      </c>
      <c r="JO23" s="450"/>
      <c r="JP23" s="450"/>
      <c r="JQ23" s="428" t="str">
        <f t="shared" si="118"/>
        <v>-</v>
      </c>
      <c r="JR23" s="429" t="str">
        <f t="shared" si="118"/>
        <v>-</v>
      </c>
      <c r="JS23" s="429" t="str">
        <f t="shared" si="118"/>
        <v>-</v>
      </c>
      <c r="JT23" s="429" t="str">
        <f t="shared" si="118"/>
        <v>-</v>
      </c>
      <c r="JU23" s="429" t="str">
        <f t="shared" si="118"/>
        <v>-</v>
      </c>
      <c r="JV23" s="430" t="str">
        <f t="shared" si="118"/>
        <v>-</v>
      </c>
      <c r="JW23" s="450"/>
      <c r="JX23" s="450"/>
      <c r="JY23" s="428" t="str">
        <f t="shared" si="110"/>
        <v>-</v>
      </c>
      <c r="JZ23" s="429" t="str">
        <f t="shared" si="110"/>
        <v>-</v>
      </c>
      <c r="KA23" s="430" t="str">
        <f t="shared" si="110"/>
        <v>-</v>
      </c>
      <c r="KB23" s="172"/>
      <c r="KC23" s="355" t="str">
        <f>IF(ISBLANK('Tab4-Adol-KABP-2006'!KC23),"",('Tab4-Adol-KABP-2006'!KC23))</f>
        <v/>
      </c>
      <c r="KD23" s="355" t="str">
        <f>IF(ISBLANK('Tab4-Adol-KABP-2006'!KD23),"",('Tab4-Adol-KABP-2006'!KD23))</f>
        <v/>
      </c>
      <c r="KE23" s="355" t="str">
        <f>IF(ISBLANK('Tab4-Adol-KABP-2006'!KE23),"",('Tab4-Adol-KABP-2006'!KE23))</f>
        <v/>
      </c>
      <c r="KF23" s="355" t="str">
        <f>IF(ISBLANK('Tab4-Adol-KABP-2006'!KF23),"",('Tab4-Adol-KABP-2006'!KF23))</f>
        <v/>
      </c>
      <c r="KG23" s="355" t="str">
        <f>IF(ISBLANK('Tab4-Adol-KABP-2006'!KG23),"",('Tab4-Adol-KABP-2006'!KG23))</f>
        <v/>
      </c>
      <c r="KH23" s="355" t="str">
        <f>IF(ISBLANK('Tab4-Adol-KABP-2006'!KH23),"",('Tab4-Adol-KABP-2006'!KH23))</f>
        <v/>
      </c>
      <c r="KI23" s="355" t="str">
        <f>IF(ISBLANK('Tab4-Adol-KABP-2006'!KI23),"",('Tab4-Adol-KABP-2006'!KI23))</f>
        <v/>
      </c>
      <c r="KJ23" s="355" t="str">
        <f>IF(ISBLANK('Tab4-Adol-KABP-2006'!KJ23),"",('Tab4-Adol-KABP-2006'!KJ23))</f>
        <v/>
      </c>
      <c r="KK23" s="355" t="str">
        <f>IF(ISBLANK('Tab4-Adol-KABP-2006'!KK23),"",('Tab4-Adol-KABP-2006'!KK23))</f>
        <v/>
      </c>
      <c r="KL23" s="355" t="str">
        <f>IF(ISBLANK('Tab4-Adol-KABP-2006'!KL23),"",('Tab4-Adol-KABP-2006'!KL23))</f>
        <v/>
      </c>
      <c r="KM23" s="355" t="str">
        <f>IF(ISBLANK('Tab4-Adol-KABP-2006'!KM23),"",('Tab4-Adol-KABP-2006'!KM23))</f>
        <v/>
      </c>
      <c r="KN23" s="355" t="str">
        <f>IF(ISBLANK('Tab4-Adol-KABP-2006'!KN23),"",('Tab4-Adol-KABP-2006'!KN23))</f>
        <v/>
      </c>
      <c r="KO23" s="355" t="str">
        <f>IF(ISBLANK('Tab4-Adol-KABP-2006'!KO23),"",('Tab4-Adol-KABP-2006'!KO23))</f>
        <v/>
      </c>
      <c r="KP23" s="355" t="str">
        <f>IF(ISBLANK('Tab4-Adol-KABP-2006'!KP23),"",('Tab4-Adol-KABP-2006'!KP23))</f>
        <v/>
      </c>
      <c r="KQ23" s="355" t="str">
        <f>IF(ISBLANK('Tab4-Adol-KABP-2006'!KQ23),"",('Tab4-Adol-KABP-2006'!KQ23))</f>
        <v/>
      </c>
      <c r="KR23" s="355" t="str">
        <f>IF(ISBLANK('Tab4-Adol-KABP-2006'!KR23),"",('Tab4-Adol-KABP-2006'!KR23))</f>
        <v/>
      </c>
      <c r="KS23" s="355" t="str">
        <f>IF(ISBLANK('Tab4-Adol-KABP-2006'!KS23),"",('Tab4-Adol-KABP-2006'!KS23))</f>
        <v/>
      </c>
      <c r="KT23" s="355" t="str">
        <f>IF(ISBLANK('Tab4-Adol-KABP-2006'!KT23),"",('Tab4-Adol-KABP-2006'!KT23))</f>
        <v/>
      </c>
      <c r="KU23" s="355" t="str">
        <f>IF(ISBLANK('Tab4-Adol-KABP-2006'!KU23),"",('Tab4-Adol-KABP-2006'!KU23))</f>
        <v/>
      </c>
      <c r="KV23" s="355" t="str">
        <f>IF(ISBLANK('Tab4-Adol-KABP-2006'!KV23),"",('Tab4-Adol-KABP-2006'!KV23))</f>
        <v/>
      </c>
      <c r="KW23" s="355" t="str">
        <f>IF(ISBLANK('Tab4-Adol-KABP-2006'!KW23),"",('Tab4-Adol-KABP-2006'!KW23))</f>
        <v/>
      </c>
      <c r="KX23" s="355" t="str">
        <f>IF(ISBLANK('Tab4-Adol-KABP-2006'!KX23),"",('Tab4-Adol-KABP-2006'!KX23))</f>
        <v/>
      </c>
      <c r="KY23" s="355" t="str">
        <f>IF(ISBLANK('Tab4-Adol-KABP-2006'!KY23),"",('Tab4-Adol-KABP-2006'!KY23))</f>
        <v/>
      </c>
      <c r="KZ23" s="355" t="str">
        <f>IF(ISBLANK('Tab4-Adol-KABP-2006'!KZ23),"",('Tab4-Adol-KABP-2006'!KZ23))</f>
        <v/>
      </c>
      <c r="LA23" s="355" t="str">
        <f>IF(ISBLANK('Tab4-Adol-KABP-2006'!LA23),"",('Tab4-Adol-KABP-2006'!LA23))</f>
        <v/>
      </c>
      <c r="LB23" s="355" t="str">
        <f>IF(ISBLANK('Tab4-Adol-KABP-2006'!LB23),"",('Tab4-Adol-KABP-2006'!LB23))</f>
        <v/>
      </c>
      <c r="LC23" s="355" t="str">
        <f>IF(ISBLANK('Tab4-Adol-KABP-2006'!LC23),"",('Tab4-Adol-KABP-2006'!LC23))</f>
        <v/>
      </c>
      <c r="LD23" s="355" t="str">
        <f>IF(ISBLANK('Tab4-Adol-KABP-2006'!LD23),"",('Tab4-Adol-KABP-2006'!LD23))</f>
        <v/>
      </c>
      <c r="LE23" s="355" t="str">
        <f>IF(ISBLANK('Tab4-Adol-KABP-2006'!LE23),"",('Tab4-Adol-KABP-2006'!LE23))</f>
        <v/>
      </c>
      <c r="LF23" s="355" t="str">
        <f>IF(ISBLANK('Tab4-Adol-KABP-2006'!LF23),"",('Tab4-Adol-KABP-2006'!LF23))</f>
        <v/>
      </c>
      <c r="LG23" s="355" t="str">
        <f>IF(ISBLANK('Tab4-Adol-KABP-2006'!LG23),"",('Tab4-Adol-KABP-2006'!LG23))</f>
        <v/>
      </c>
      <c r="LH23" s="355" t="str">
        <f>IF(ISBLANK('Tab4-Adol-KABP-2006'!LH23),"",('Tab4-Adol-KABP-2006'!LH23))</f>
        <v/>
      </c>
      <c r="LI23" s="355" t="str">
        <f>IF(ISBLANK('Tab4-Adol-KABP-2006'!LI23),"",('Tab4-Adol-KABP-2006'!LI23))</f>
        <v/>
      </c>
      <c r="LJ23" s="355" t="str">
        <f>IF(ISBLANK('Tab4-Adol-KABP-2006'!LJ23),"",('Tab4-Adol-KABP-2006'!LJ23))</f>
        <v/>
      </c>
      <c r="LK23" s="355" t="str">
        <f>IF(ISBLANK('Tab4-Adol-KABP-2006'!LK23),"",('Tab4-Adol-KABP-2006'!LK23))</f>
        <v/>
      </c>
      <c r="LL23" s="355" t="str">
        <f>IF(ISBLANK('Tab4-Adol-KABP-2006'!LL23),"",('Tab4-Adol-KABP-2006'!LL23))</f>
        <v/>
      </c>
      <c r="LM23" s="355" t="str">
        <f>IF(ISBLANK('Tab4-Adol-KABP-2006'!LM23),"",('Tab4-Adol-KABP-2006'!LM23))</f>
        <v/>
      </c>
      <c r="LN23" s="355" t="str">
        <f>IF(ISBLANK('Tab4-Adol-KABP-2006'!LN23),"",('Tab4-Adol-KABP-2006'!LN23))</f>
        <v/>
      </c>
      <c r="LO23" s="355" t="str">
        <f>IF(ISBLANK('Tab4-Adol-KABP-2006'!LO23),"",('Tab4-Adol-KABP-2006'!LO23))</f>
        <v/>
      </c>
      <c r="LP23" s="355" t="str">
        <f>IF(ISBLANK('Tab4-Adol-KABP-2006'!LP23),"",('Tab4-Adol-KABP-2006'!LP23))</f>
        <v/>
      </c>
      <c r="LQ23" s="355" t="str">
        <f>IF(ISBLANK('Tab4-Adol-KABP-2006'!LQ23),"",('Tab4-Adol-KABP-2006'!LQ23))</f>
        <v/>
      </c>
      <c r="LR23" s="355" t="str">
        <f>IF(ISBLANK('Tab4-Adol-KABP-2006'!LR23),"",('Tab4-Adol-KABP-2006'!LR23))</f>
        <v/>
      </c>
      <c r="LS23" s="355" t="str">
        <f>IF(ISBLANK('Tab4-Adol-KABP-2006'!LS23),"",('Tab4-Adol-KABP-2006'!LS23))</f>
        <v/>
      </c>
      <c r="LT23" s="355" t="str">
        <f>IF(ISBLANK('Tab4-Adol-KABP-2006'!LT23),"",('Tab4-Adol-KABP-2006'!LT23))</f>
        <v/>
      </c>
      <c r="LU23" s="355" t="str">
        <f>IF(ISBLANK('Tab4-Adol-KABP-2006'!LU23),"",('Tab4-Adol-KABP-2006'!LU23))</f>
        <v/>
      </c>
      <c r="LV23" s="355" t="str">
        <f>IF(ISBLANK('Tab4-Adol-KABP-2006'!LV23),"",('Tab4-Adol-KABP-2006'!LV23))</f>
        <v/>
      </c>
      <c r="LW23" s="355" t="str">
        <f>IF(ISBLANK('Tab4-Adol-KABP-2006'!LW23),"",('Tab4-Adol-KABP-2006'!LW23))</f>
        <v/>
      </c>
      <c r="LX23" s="355" t="str">
        <f>IF(ISBLANK('Tab4-Adol-KABP-2006'!LX23),"",('Tab4-Adol-KABP-2006'!LX23))</f>
        <v/>
      </c>
      <c r="LY23" s="355" t="str">
        <f>IF(ISBLANK('Tab4-Adol-KABP-2006'!LY23),"",('Tab4-Adol-KABP-2006'!LY23))</f>
        <v/>
      </c>
      <c r="LZ23" s="355" t="str">
        <f>IF(ISBLANK('Tab4-Adol-KABP-2006'!LZ23),"",('Tab4-Adol-KABP-2006'!LZ23))</f>
        <v/>
      </c>
      <c r="MA23" s="355" t="str">
        <f>IF(ISBLANK('Tab4-Adol-KABP-2006'!MA23),"",('Tab4-Adol-KABP-2006'!MA23))</f>
        <v/>
      </c>
    </row>
    <row r="24" spans="1:339" x14ac:dyDescent="0.2">
      <c r="A24" s="310" t="s">
        <v>204</v>
      </c>
      <c r="B24" s="172">
        <v>1</v>
      </c>
      <c r="C24" s="172">
        <v>0</v>
      </c>
      <c r="D24" s="172" t="s">
        <v>335</v>
      </c>
      <c r="E24" s="172"/>
      <c r="F24" s="173"/>
      <c r="G24" s="218" t="s">
        <v>186</v>
      </c>
      <c r="H24" s="348">
        <f>IF(ISBLANK('Tab4-Adol-KABP-2006'!H24), "",('Tab4-Adol-KABP-2006'!H24))</f>
        <v>2012</v>
      </c>
      <c r="I24" s="349">
        <f>IF(ISBLANK('Tab4-Adol-KABP-2006'!I24), "",('Tab4-Adol-KABP-2006'!I24))</f>
        <v>2012</v>
      </c>
      <c r="J24" s="414">
        <f>IF(ISBLANK('Tab4-Adol-KABP-2006'!J24), "",('Tab4-Adol-KABP-2006'!J24))</f>
        <v>42.6</v>
      </c>
      <c r="K24" s="414">
        <f>IF(ISBLANK('Tab4-Adol-KABP-2006'!K24), "",('Tab4-Adol-KABP-2006'!K24))</f>
        <v>54.9</v>
      </c>
      <c r="L24" s="414">
        <f>IF(ISBLANK('Tab4-Adol-KABP-2006'!L24), "",('Tab4-Adol-KABP-2006'!L24))</f>
        <v>49.9</v>
      </c>
      <c r="M24" s="414">
        <f>IF(ISBLANK('Tab4-Adol-KABP-2006'!M24), "",('Tab4-Adol-KABP-2006'!M24))</f>
        <v>36.6</v>
      </c>
      <c r="N24" s="414">
        <f>IF(ISBLANK('Tab4-Adol-KABP-2006'!N24), "",('Tab4-Adol-KABP-2006'!N24))</f>
        <v>53.1</v>
      </c>
      <c r="O24" s="415">
        <f>IF(ISBLANK('Tab4-Adol-KABP-2006'!O24), "",('Tab4-Adol-KABP-2006'!O24))</f>
        <v>45.8</v>
      </c>
      <c r="P24" s="348">
        <f>IF(ISBLANK('Tab4-Adol-KABP-2006'!P24), "",('Tab4-Adol-KABP-2006'!P24))</f>
        <v>2012</v>
      </c>
      <c r="Q24" s="349">
        <f>IF(ISBLANK('Tab4-Adol-KABP-2006'!Q24), "",('Tab4-Adol-KABP-2006'!Q24))</f>
        <v>2012</v>
      </c>
      <c r="R24" s="414">
        <f>IF(ISBLANK('Tab4-Adol-KABP-2006'!R24), "",('Tab4-Adol-KABP-2006'!R24))</f>
        <v>0.2</v>
      </c>
      <c r="S24" s="414">
        <f>IF(ISBLANK('Tab4-Adol-KABP-2006'!S24), "",('Tab4-Adol-KABP-2006'!S24))</f>
        <v>0.5</v>
      </c>
      <c r="T24" s="414">
        <f>IF(ISBLANK('Tab4-Adol-KABP-2006'!T24), "",('Tab4-Adol-KABP-2006'!T24))</f>
        <v>0.4</v>
      </c>
      <c r="U24" s="414">
        <f>IF(ISBLANK('Tab4-Adol-KABP-2006'!U24), "",('Tab4-Adol-KABP-2006'!U24))</f>
        <v>1.6</v>
      </c>
      <c r="V24" s="414">
        <f>IF(ISBLANK('Tab4-Adol-KABP-2006'!V24), "",('Tab4-Adol-KABP-2006'!V24))</f>
        <v>2</v>
      </c>
      <c r="W24" s="415">
        <f>IF(ISBLANK('Tab4-Adol-KABP-2006'!W24), "",('Tab4-Adol-KABP-2006'!W24))</f>
        <v>1.8</v>
      </c>
      <c r="X24" s="348">
        <f>IF(ISBLANK('Tab4-Adol-KABP-2006'!X24), "",('Tab4-Adol-KABP-2006'!X24))</f>
        <v>2012</v>
      </c>
      <c r="Y24" s="349">
        <f>IF(ISBLANK('Tab4-Adol-KABP-2006'!Y24), "",('Tab4-Adol-KABP-2006'!Y24))</f>
        <v>2012</v>
      </c>
      <c r="Z24" s="414">
        <f>IF(ISBLANK('Tab4-Adol-KABP-2006'!Z24), "",('Tab4-Adol-KABP-2006'!Z24))</f>
        <v>3.1</v>
      </c>
      <c r="AA24" s="414">
        <f>IF(ISBLANK('Tab4-Adol-KABP-2006'!AA24), "",('Tab4-Adol-KABP-2006'!AA24))</f>
        <v>6</v>
      </c>
      <c r="AB24" s="414">
        <f>IF(ISBLANK('Tab4-Adol-KABP-2006'!AB24), "",('Tab4-Adol-KABP-2006'!AB24))</f>
        <v>4.8</v>
      </c>
      <c r="AC24" s="414">
        <f>IF(ISBLANK('Tab4-Adol-KABP-2006'!AC24), "",('Tab4-Adol-KABP-2006'!AC24))</f>
        <v>14.8</v>
      </c>
      <c r="AD24" s="414">
        <f>IF(ISBLANK('Tab4-Adol-KABP-2006'!AD24), "",('Tab4-Adol-KABP-2006'!AD24))</f>
        <v>20.3</v>
      </c>
      <c r="AE24" s="415">
        <f>IF(ISBLANK('Tab4-Adol-KABP-2006'!AE24), "",('Tab4-Adol-KABP-2006'!AE24))</f>
        <v>17.899999999999999</v>
      </c>
      <c r="AF24" s="348">
        <f>IF(ISBLANK('Tab4-Adol-KABP-2006'!AF24), "",('Tab4-Adol-KABP-2006'!AF24))</f>
        <v>2012</v>
      </c>
      <c r="AG24" s="349">
        <f>IF(ISBLANK('Tab4-Adol-KABP-2006'!AG24), "",('Tab4-Adol-KABP-2006'!AG24))</f>
        <v>2012</v>
      </c>
      <c r="AH24" s="414"/>
      <c r="AI24" s="414">
        <f>IF(ISBLANK('Tab4-Adol-KABP-2006'!AI24), "",('Tab4-Adol-KABP-2006'!AI24))</f>
        <v>66.599999999999994</v>
      </c>
      <c r="AJ24" s="414">
        <f>IF(ISBLANK('Tab4-Adol-KABP-2006'!AJ24), "",('Tab4-Adol-KABP-2006'!AJ24))</f>
        <v>66.5</v>
      </c>
      <c r="AK24" s="414">
        <f>IF(ISBLANK('Tab4-Adol-KABP-2006'!AK24), "",('Tab4-Adol-KABP-2006'!AK24))</f>
        <v>89.8</v>
      </c>
      <c r="AL24" s="414">
        <f>IF(ISBLANK('Tab4-Adol-KABP-2006'!AL24), "",('Tab4-Adol-KABP-2006'!AL24))</f>
        <v>80.400000000000006</v>
      </c>
      <c r="AM24" s="415">
        <f>IF(ISBLANK('Tab4-Adol-KABP-2006'!AM24), "",('Tab4-Adol-KABP-2006'!AM24))</f>
        <v>83.9</v>
      </c>
      <c r="AN24" s="348">
        <f>IF(ISBLANK('Tab4-Adol-KABP-2006'!AN24), "",('Tab4-Adol-KABP-2006'!AN24))</f>
        <v>2012</v>
      </c>
      <c r="AO24" s="349">
        <f>IF(ISBLANK('Tab4-Adol-KABP-2006'!AO24), "",('Tab4-Adol-KABP-2006'!AO24))</f>
        <v>2012</v>
      </c>
      <c r="AP24" s="362">
        <f>IF(ISBLANK('Tab4-Adol-KABP-2006'!AP24), "",('Tab4-Adol-KABP-2006'!AP24))</f>
        <v>72.2</v>
      </c>
      <c r="AQ24" s="362">
        <f>IF(ISBLANK('Tab4-Adol-KABP-2006'!AQ24), "",('Tab4-Adol-KABP-2006'!AQ24))</f>
        <v>40.9</v>
      </c>
      <c r="AR24" s="362">
        <f>IF(ISBLANK('Tab4-Adol-KABP-2006'!AR24), "",('Tab4-Adol-KABP-2006'!AR24))</f>
        <v>45.9</v>
      </c>
      <c r="AS24" s="362">
        <f>IF(ISBLANK('Tab4-Adol-KABP-2006'!AS24), "",('Tab4-Adol-KABP-2006'!AS24))</f>
        <v>99.2</v>
      </c>
      <c r="AT24" s="362">
        <f>IF(ISBLANK('Tab4-Adol-KABP-2006'!AT24), "",('Tab4-Adol-KABP-2006'!AT24))</f>
        <v>78.400000000000006</v>
      </c>
      <c r="AU24" s="363">
        <f>IF(ISBLANK('Tab4-Adol-KABP-2006'!AU24), "",('Tab4-Adol-KABP-2006'!AU24))</f>
        <v>84</v>
      </c>
      <c r="AV24" s="348">
        <f>IF(ISBLANK('Tab4-Adol-KABP-2006'!AV24), "",('Tab4-Adol-KABP-2006'!AV24))</f>
        <v>2012</v>
      </c>
      <c r="AW24" s="349">
        <f>IF(ISBLANK('Tab4-Adol-KABP-2006'!AW24), "",('Tab4-Adol-KABP-2006'!AW24))</f>
        <v>2012</v>
      </c>
      <c r="AX24" s="414">
        <f>IF(ISBLANK('Tab4-Adol-KABP-2006'!AX24), "",('Tab4-Adol-KABP-2006'!AX24))</f>
        <v>83.9</v>
      </c>
      <c r="AY24" s="414">
        <f>IF(ISBLANK('Tab4-Adol-KABP-2006'!AY24), "",('Tab4-Adol-KABP-2006'!AY24))</f>
        <v>71.099999999999994</v>
      </c>
      <c r="AZ24" s="414">
        <f>IF(ISBLANK('Tab4-Adol-KABP-2006'!AZ24), "",('Tab4-Adol-KABP-2006'!AZ24))</f>
        <v>74.3</v>
      </c>
      <c r="BA24" s="414">
        <f>IF(ISBLANK('Tab4-Adol-KABP-2006'!BA24), "",('Tab4-Adol-KABP-2006'!BA24))</f>
        <v>81.8</v>
      </c>
      <c r="BB24" s="414">
        <f>IF(ISBLANK('Tab4-Adol-KABP-2006'!BB24), "",('Tab4-Adol-KABP-2006'!BB24))</f>
        <v>82.8</v>
      </c>
      <c r="BC24" s="415">
        <f>IF(ISBLANK('Tab4-Adol-KABP-2006'!BC24), "",('Tab4-Adol-KABP-2006'!BC24))</f>
        <v>82.5</v>
      </c>
      <c r="BD24" s="348">
        <f>IF(ISBLANK('Tab4-Adol-KABP-2006'!BD24), "",('Tab4-Adol-KABP-2006'!BD24))</f>
        <v>2012</v>
      </c>
      <c r="BE24" s="349">
        <f>IF(ISBLANK('Tab4-Adol-KABP-2006'!BE24), "",('Tab4-Adol-KABP-2006'!BE24))</f>
        <v>2012</v>
      </c>
      <c r="BF24" s="414">
        <f>IF(ISBLANK('Tab4-Adol-KABP-2006'!BF24), "",('Tab4-Adol-KABP-2006'!BF24))</f>
        <v>6.9</v>
      </c>
      <c r="BG24" s="414">
        <f>IF(ISBLANK('Tab4-Adol-KABP-2006'!BG24), "",('Tab4-Adol-KABP-2006'!BG24))</f>
        <v>16.399999999999999</v>
      </c>
      <c r="BH24" s="414">
        <f>IF(ISBLANK('Tab4-Adol-KABP-2006'!BH24), "",('Tab4-Adol-KABP-2006'!BH24))</f>
        <v>12.5</v>
      </c>
      <c r="BI24" s="414">
        <f>IF(ISBLANK('Tab4-Adol-KABP-2006'!BI24), "",('Tab4-Adol-KABP-2006'!BI24))</f>
        <v>9.9</v>
      </c>
      <c r="BJ24" s="414">
        <f>IF(ISBLANK('Tab4-Adol-KABP-2006'!BJ24), "",('Tab4-Adol-KABP-2006'!BJ24))</f>
        <v>12.8</v>
      </c>
      <c r="BK24" s="415">
        <f>IF(ISBLANK('Tab4-Adol-KABP-2006'!BK24), "",('Tab4-Adol-KABP-2006'!BK24))</f>
        <v>11.5</v>
      </c>
      <c r="BL24" s="348">
        <f>IF(ISBLANK('Tab4-Adol-KABP-2006'!BL24), "",('Tab4-Adol-KABP-2006'!BL24))</f>
        <v>2012</v>
      </c>
      <c r="BM24" s="349">
        <f>IF(ISBLANK('Tab4-Adol-KABP-2006'!BM24), "",('Tab4-Adol-KABP-2006'!BM24))</f>
        <v>2012</v>
      </c>
      <c r="BN24" s="414">
        <f>IF(ISBLANK('Tab4-Adol-KABP-2006'!BN24), "",('Tab4-Adol-KABP-2006'!BN24))</f>
        <v>16.899999999999999</v>
      </c>
      <c r="BO24" s="414">
        <f>IF(ISBLANK('Tab4-Adol-KABP-2006'!BO24), "",('Tab4-Adol-KABP-2006'!BO24))</f>
        <v>55.6</v>
      </c>
      <c r="BP24" s="414">
        <f>IF(ISBLANK('Tab4-Adol-KABP-2006'!BP24), "",('Tab4-Adol-KABP-2006'!BP24))</f>
        <v>39.9</v>
      </c>
      <c r="BQ24" s="414">
        <f>IF(ISBLANK('Tab4-Adol-KABP-2006'!BQ24), "",('Tab4-Adol-KABP-2006'!BQ24))</f>
        <v>16.899999999999999</v>
      </c>
      <c r="BR24" s="414">
        <f>IF(ISBLANK('Tab4-Adol-KABP-2006'!BR24), "",('Tab4-Adol-KABP-2006'!BR24))</f>
        <v>47.1</v>
      </c>
      <c r="BS24" s="415">
        <f>IF(ISBLANK('Tab4-Adol-KABP-2006'!BS24), "",('Tab4-Adol-KABP-2006'!BS24))</f>
        <v>33.700000000000003</v>
      </c>
      <c r="BT24" s="348" t="str">
        <f>IF(ISBLANK('Tab4-Adol-KABP-2006'!BT24), "",('Tab4-Adol-KABP-2006'!BT24))</f>
        <v/>
      </c>
      <c r="BU24" s="349" t="str">
        <f>IF(ISBLANK('Tab4-Adol-KABP-2006'!BU24), "",('Tab4-Adol-KABP-2006'!BU24))</f>
        <v/>
      </c>
      <c r="BV24" s="414"/>
      <c r="BW24" s="414"/>
      <c r="BX24" s="415"/>
      <c r="BY24" s="216">
        <v>1080469</v>
      </c>
      <c r="BZ24" s="208">
        <v>1461397</v>
      </c>
      <c r="CA24" s="208">
        <v>2541866</v>
      </c>
      <c r="CB24" s="208">
        <v>1131922</v>
      </c>
      <c r="CC24" s="208">
        <v>1531000</v>
      </c>
      <c r="CD24" s="284">
        <v>2662922</v>
      </c>
      <c r="CE24" s="282"/>
      <c r="CF24" s="282"/>
      <c r="CG24" s="226">
        <f t="shared" si="0"/>
        <v>1080469</v>
      </c>
      <c r="CH24" s="227">
        <f t="shared" si="1"/>
        <v>1461397</v>
      </c>
      <c r="CI24" s="227">
        <f t="shared" si="2"/>
        <v>2541866</v>
      </c>
      <c r="CJ24" s="227">
        <f t="shared" si="3"/>
        <v>1131922</v>
      </c>
      <c r="CK24" s="227">
        <f t="shared" si="4"/>
        <v>1531000</v>
      </c>
      <c r="CL24" s="228">
        <f t="shared" si="5"/>
        <v>2662922</v>
      </c>
      <c r="CM24" s="282"/>
      <c r="CN24" s="282"/>
      <c r="CO24" s="226">
        <f t="shared" si="6"/>
        <v>1080469</v>
      </c>
      <c r="CP24" s="227">
        <f t="shared" si="7"/>
        <v>1461397</v>
      </c>
      <c r="CQ24" s="227">
        <f t="shared" si="8"/>
        <v>2541866</v>
      </c>
      <c r="CR24" s="227">
        <f t="shared" si="9"/>
        <v>1131922</v>
      </c>
      <c r="CS24" s="227">
        <f t="shared" si="10"/>
        <v>1531000</v>
      </c>
      <c r="CT24" s="228">
        <f t="shared" si="11"/>
        <v>2662922</v>
      </c>
      <c r="CU24" s="282"/>
      <c r="CV24" s="282"/>
      <c r="CW24" s="292">
        <f t="shared" si="12"/>
        <v>1080469</v>
      </c>
      <c r="CX24" s="234">
        <f t="shared" si="13"/>
        <v>1461397</v>
      </c>
      <c r="CY24" s="234">
        <f t="shared" si="14"/>
        <v>2541866</v>
      </c>
      <c r="CZ24" s="234">
        <f t="shared" si="15"/>
        <v>1131922</v>
      </c>
      <c r="DA24" s="234">
        <f t="shared" si="16"/>
        <v>1531000</v>
      </c>
      <c r="DB24" s="235">
        <f t="shared" si="17"/>
        <v>2662922</v>
      </c>
      <c r="DC24" s="282"/>
      <c r="DD24" s="282"/>
      <c r="DE24" s="226" t="str">
        <f t="shared" si="18"/>
        <v>-</v>
      </c>
      <c r="DF24" s="227">
        <f t="shared" si="19"/>
        <v>1461397</v>
      </c>
      <c r="DG24" s="227">
        <f t="shared" si="20"/>
        <v>2541866</v>
      </c>
      <c r="DH24" s="227">
        <f t="shared" si="21"/>
        <v>1131922</v>
      </c>
      <c r="DI24" s="227">
        <f t="shared" si="22"/>
        <v>1531000</v>
      </c>
      <c r="DJ24" s="228">
        <f t="shared" si="23"/>
        <v>2662922</v>
      </c>
      <c r="DK24" s="282"/>
      <c r="DL24" s="282"/>
      <c r="DM24" s="226">
        <f t="shared" si="24"/>
        <v>1080469</v>
      </c>
      <c r="DN24" s="227">
        <f t="shared" si="25"/>
        <v>1461397</v>
      </c>
      <c r="DO24" s="227">
        <f t="shared" si="26"/>
        <v>2541866</v>
      </c>
      <c r="DP24" s="227">
        <f t="shared" si="27"/>
        <v>1131922</v>
      </c>
      <c r="DQ24" s="227">
        <f t="shared" si="28"/>
        <v>1531000</v>
      </c>
      <c r="DR24" s="228">
        <f t="shared" si="29"/>
        <v>2662922</v>
      </c>
      <c r="DS24" s="282"/>
      <c r="DT24" s="282"/>
      <c r="DU24" s="226">
        <f t="shared" si="30"/>
        <v>1080469</v>
      </c>
      <c r="DV24" s="227">
        <f t="shared" si="31"/>
        <v>1461397</v>
      </c>
      <c r="DW24" s="227">
        <f t="shared" si="32"/>
        <v>2541866</v>
      </c>
      <c r="DX24" s="227">
        <f t="shared" si="33"/>
        <v>1131922</v>
      </c>
      <c r="DY24" s="227">
        <f t="shared" si="34"/>
        <v>1531000</v>
      </c>
      <c r="DZ24" s="228">
        <f t="shared" si="35"/>
        <v>2662922</v>
      </c>
      <c r="EA24" s="282"/>
      <c r="EB24" s="282"/>
      <c r="EC24" s="226">
        <f t="shared" si="36"/>
        <v>1080469</v>
      </c>
      <c r="ED24" s="227">
        <f t="shared" si="37"/>
        <v>1461397</v>
      </c>
      <c r="EE24" s="227">
        <f t="shared" si="38"/>
        <v>2541866</v>
      </c>
      <c r="EF24" s="227">
        <f t="shared" si="39"/>
        <v>1131922</v>
      </c>
      <c r="EG24" s="227">
        <f t="shared" si="40"/>
        <v>1531000</v>
      </c>
      <c r="EH24" s="228">
        <f t="shared" si="41"/>
        <v>2662922</v>
      </c>
      <c r="EI24" s="282"/>
      <c r="EJ24" s="282"/>
      <c r="EK24" s="226">
        <f t="shared" si="42"/>
        <v>1080469</v>
      </c>
      <c r="EL24" s="227">
        <f t="shared" si="43"/>
        <v>1461397</v>
      </c>
      <c r="EM24" s="227">
        <f t="shared" si="44"/>
        <v>2541866</v>
      </c>
      <c r="EN24" s="227">
        <f t="shared" si="45"/>
        <v>1131922</v>
      </c>
      <c r="EO24" s="227">
        <f t="shared" si="46"/>
        <v>1531000</v>
      </c>
      <c r="EP24" s="228">
        <f t="shared" si="47"/>
        <v>2662922</v>
      </c>
      <c r="EQ24" s="282"/>
      <c r="ER24" s="282"/>
      <c r="ES24" s="226" t="str">
        <f t="shared" si="48"/>
        <v>-</v>
      </c>
      <c r="ET24" s="227" t="str">
        <f t="shared" si="49"/>
        <v>-</v>
      </c>
      <c r="EU24" s="228" t="str">
        <f t="shared" si="50"/>
        <v>-</v>
      </c>
      <c r="EV24" s="282"/>
      <c r="EW24" s="282"/>
      <c r="EX24" s="301">
        <f t="shared" si="51"/>
        <v>460279.79399999999</v>
      </c>
      <c r="EY24" s="259">
        <f t="shared" si="52"/>
        <v>802306.95299999986</v>
      </c>
      <c r="EZ24" s="259">
        <f t="shared" si="53"/>
        <v>1268391.1340000001</v>
      </c>
      <c r="FA24" s="259">
        <f t="shared" si="54"/>
        <v>414283.45199999999</v>
      </c>
      <c r="FB24" s="259">
        <f t="shared" si="55"/>
        <v>812961</v>
      </c>
      <c r="FC24" s="260">
        <f t="shared" si="56"/>
        <v>1219618.2759999998</v>
      </c>
      <c r="FD24" s="282"/>
      <c r="FE24" s="282"/>
      <c r="FF24" s="301">
        <f t="shared" si="57"/>
        <v>2160.9380000000001</v>
      </c>
      <c r="FG24" s="259">
        <f t="shared" si="58"/>
        <v>7306.9850000000006</v>
      </c>
      <c r="FH24" s="259">
        <f t="shared" si="59"/>
        <v>10167.464</v>
      </c>
      <c r="FI24" s="259">
        <f t="shared" si="60"/>
        <v>18110.752</v>
      </c>
      <c r="FJ24" s="259">
        <f t="shared" si="61"/>
        <v>30620</v>
      </c>
      <c r="FK24" s="260">
        <f t="shared" si="62"/>
        <v>47932.596000000005</v>
      </c>
      <c r="FL24" s="282"/>
      <c r="FM24" s="282"/>
      <c r="FN24" s="301">
        <f t="shared" si="63"/>
        <v>33494.538999999997</v>
      </c>
      <c r="FO24" s="259">
        <f t="shared" si="64"/>
        <v>87683.819999999992</v>
      </c>
      <c r="FP24" s="259">
        <f t="shared" si="65"/>
        <v>122009.568</v>
      </c>
      <c r="FQ24" s="259">
        <f t="shared" si="66"/>
        <v>167524.45600000003</v>
      </c>
      <c r="FR24" s="259">
        <f t="shared" si="67"/>
        <v>310793</v>
      </c>
      <c r="FS24" s="260">
        <f t="shared" si="68"/>
        <v>476663.038</v>
      </c>
      <c r="FT24" s="282"/>
      <c r="FU24" s="282"/>
      <c r="FV24" s="301" t="str">
        <f t="shared" si="69"/>
        <v>-</v>
      </c>
      <c r="FW24" s="259">
        <f t="shared" si="70"/>
        <v>973290.40199999989</v>
      </c>
      <c r="FX24" s="259">
        <f t="shared" si="71"/>
        <v>1690340.8900000001</v>
      </c>
      <c r="FY24" s="259">
        <f t="shared" si="72"/>
        <v>1016465.956</v>
      </c>
      <c r="FZ24" s="259">
        <f t="shared" si="73"/>
        <v>1230924</v>
      </c>
      <c r="GA24" s="260">
        <f t="shared" si="74"/>
        <v>2234191.5580000002</v>
      </c>
      <c r="GB24" s="282"/>
      <c r="GC24" s="282"/>
      <c r="GD24" s="301">
        <f t="shared" si="75"/>
        <v>780098.61800000002</v>
      </c>
      <c r="GE24" s="259">
        <f t="shared" si="76"/>
        <v>597711.37299999991</v>
      </c>
      <c r="GF24" s="259">
        <f t="shared" si="77"/>
        <v>1166716.4939999999</v>
      </c>
      <c r="GG24" s="259">
        <f t="shared" si="78"/>
        <v>1122866.6240000001</v>
      </c>
      <c r="GH24" s="259">
        <f t="shared" si="79"/>
        <v>1200304</v>
      </c>
      <c r="GI24" s="260">
        <f t="shared" si="80"/>
        <v>2236854.48</v>
      </c>
      <c r="GJ24" s="282"/>
      <c r="GK24" s="282"/>
      <c r="GL24" s="301">
        <f t="shared" si="81"/>
        <v>906513.49100000004</v>
      </c>
      <c r="GM24" s="259">
        <f t="shared" si="82"/>
        <v>1039053.267</v>
      </c>
      <c r="GN24" s="259">
        <f t="shared" si="83"/>
        <v>1888606.4380000001</v>
      </c>
      <c r="GO24" s="259">
        <f t="shared" si="84"/>
        <v>925912.196</v>
      </c>
      <c r="GP24" s="259">
        <f t="shared" si="85"/>
        <v>1267668</v>
      </c>
      <c r="GQ24" s="260">
        <f t="shared" si="86"/>
        <v>2196910.65</v>
      </c>
      <c r="GR24" s="282"/>
      <c r="GS24" s="282"/>
      <c r="GT24" s="301">
        <f t="shared" si="87"/>
        <v>74552.361000000004</v>
      </c>
      <c r="GU24" s="259">
        <f t="shared" si="88"/>
        <v>239669.10799999998</v>
      </c>
      <c r="GV24" s="259">
        <f t="shared" si="89"/>
        <v>317733.25</v>
      </c>
      <c r="GW24" s="259">
        <f t="shared" si="90"/>
        <v>112060.27800000001</v>
      </c>
      <c r="GX24" s="259">
        <f t="shared" si="91"/>
        <v>195968</v>
      </c>
      <c r="GY24" s="260">
        <f t="shared" si="92"/>
        <v>306236.03000000003</v>
      </c>
      <c r="GZ24" s="282"/>
      <c r="HA24" s="282"/>
      <c r="HB24" s="301">
        <f t="shared" si="93"/>
        <v>182599.26099999997</v>
      </c>
      <c r="HC24" s="259">
        <f t="shared" si="94"/>
        <v>812536.73200000008</v>
      </c>
      <c r="HD24" s="259">
        <f t="shared" si="95"/>
        <v>1014204.5339999999</v>
      </c>
      <c r="HE24" s="259">
        <f t="shared" si="96"/>
        <v>191294.81799999997</v>
      </c>
      <c r="HF24" s="259">
        <f t="shared" si="97"/>
        <v>721101</v>
      </c>
      <c r="HG24" s="260">
        <f t="shared" si="98"/>
        <v>897404.71400000004</v>
      </c>
      <c r="HH24" s="282"/>
      <c r="HI24" s="282"/>
      <c r="HJ24" s="301" t="str">
        <f t="shared" si="99"/>
        <v>-</v>
      </c>
      <c r="HK24" s="259" t="str">
        <f t="shared" si="100"/>
        <v>-</v>
      </c>
      <c r="HL24" s="260" t="str">
        <f t="shared" si="101"/>
        <v>-</v>
      </c>
      <c r="HM24" s="428">
        <f t="shared" si="111"/>
        <v>1</v>
      </c>
      <c r="HN24" s="429">
        <f t="shared" si="111"/>
        <v>1</v>
      </c>
      <c r="HO24" s="429">
        <f t="shared" si="111"/>
        <v>1</v>
      </c>
      <c r="HP24" s="429">
        <f t="shared" si="111"/>
        <v>1</v>
      </c>
      <c r="HQ24" s="429">
        <f t="shared" si="111"/>
        <v>1</v>
      </c>
      <c r="HR24" s="430">
        <f t="shared" si="111"/>
        <v>1</v>
      </c>
      <c r="HS24" s="450"/>
      <c r="HT24" s="450"/>
      <c r="HU24" s="428">
        <f t="shared" si="112"/>
        <v>1</v>
      </c>
      <c r="HV24" s="429">
        <f t="shared" si="112"/>
        <v>1</v>
      </c>
      <c r="HW24" s="429">
        <f t="shared" si="112"/>
        <v>1</v>
      </c>
      <c r="HX24" s="429">
        <f t="shared" si="112"/>
        <v>1</v>
      </c>
      <c r="HY24" s="429">
        <f t="shared" si="112"/>
        <v>1</v>
      </c>
      <c r="HZ24" s="430">
        <f t="shared" si="112"/>
        <v>1</v>
      </c>
      <c r="IA24" s="450"/>
      <c r="IB24" s="450"/>
      <c r="IC24" s="428">
        <f t="shared" si="113"/>
        <v>1</v>
      </c>
      <c r="ID24" s="429">
        <f t="shared" si="113"/>
        <v>1</v>
      </c>
      <c r="IE24" s="429">
        <f t="shared" si="113"/>
        <v>1</v>
      </c>
      <c r="IF24" s="429">
        <f t="shared" si="113"/>
        <v>1</v>
      </c>
      <c r="IG24" s="429">
        <f t="shared" si="113"/>
        <v>1</v>
      </c>
      <c r="IH24" s="430">
        <f t="shared" si="113"/>
        <v>1</v>
      </c>
      <c r="II24" s="450"/>
      <c r="IJ24" s="450"/>
      <c r="IK24" s="428" t="str">
        <f t="shared" si="114"/>
        <v>-</v>
      </c>
      <c r="IL24" s="429">
        <f t="shared" si="114"/>
        <v>1</v>
      </c>
      <c r="IM24" s="429">
        <f t="shared" si="114"/>
        <v>1</v>
      </c>
      <c r="IN24" s="429">
        <f t="shared" si="114"/>
        <v>1</v>
      </c>
      <c r="IO24" s="429">
        <f t="shared" si="114"/>
        <v>1</v>
      </c>
      <c r="IP24" s="430">
        <f t="shared" si="114"/>
        <v>1</v>
      </c>
      <c r="IQ24" s="450"/>
      <c r="IR24" s="450"/>
      <c r="IS24" s="428">
        <f t="shared" si="115"/>
        <v>1</v>
      </c>
      <c r="IT24" s="429">
        <f t="shared" si="115"/>
        <v>1</v>
      </c>
      <c r="IU24" s="429">
        <f t="shared" si="115"/>
        <v>1</v>
      </c>
      <c r="IV24" s="429">
        <f t="shared" si="115"/>
        <v>1</v>
      </c>
      <c r="IW24" s="429">
        <f t="shared" si="115"/>
        <v>1</v>
      </c>
      <c r="IX24" s="430">
        <f t="shared" si="115"/>
        <v>1</v>
      </c>
      <c r="IY24" s="450"/>
      <c r="IZ24" s="450"/>
      <c r="JA24" s="428">
        <f t="shared" si="116"/>
        <v>1</v>
      </c>
      <c r="JB24" s="429">
        <f t="shared" si="116"/>
        <v>1</v>
      </c>
      <c r="JC24" s="429">
        <f t="shared" si="116"/>
        <v>1</v>
      </c>
      <c r="JD24" s="429">
        <f t="shared" si="116"/>
        <v>1</v>
      </c>
      <c r="JE24" s="429">
        <f t="shared" si="116"/>
        <v>1</v>
      </c>
      <c r="JF24" s="430">
        <f t="shared" si="116"/>
        <v>1</v>
      </c>
      <c r="JG24" s="450"/>
      <c r="JH24" s="450"/>
      <c r="JI24" s="428">
        <f t="shared" si="117"/>
        <v>1</v>
      </c>
      <c r="JJ24" s="429">
        <f t="shared" si="117"/>
        <v>1</v>
      </c>
      <c r="JK24" s="429">
        <f t="shared" si="117"/>
        <v>1</v>
      </c>
      <c r="JL24" s="429">
        <f t="shared" si="117"/>
        <v>1</v>
      </c>
      <c r="JM24" s="429">
        <f t="shared" si="117"/>
        <v>1</v>
      </c>
      <c r="JN24" s="430">
        <f t="shared" si="117"/>
        <v>1</v>
      </c>
      <c r="JO24" s="450"/>
      <c r="JP24" s="450"/>
      <c r="JQ24" s="428">
        <f t="shared" si="118"/>
        <v>1</v>
      </c>
      <c r="JR24" s="429">
        <f t="shared" si="118"/>
        <v>1</v>
      </c>
      <c r="JS24" s="429">
        <f t="shared" si="118"/>
        <v>1</v>
      </c>
      <c r="JT24" s="429">
        <f t="shared" si="118"/>
        <v>1</v>
      </c>
      <c r="JU24" s="429">
        <f t="shared" si="118"/>
        <v>1</v>
      </c>
      <c r="JV24" s="430">
        <f t="shared" si="118"/>
        <v>1</v>
      </c>
      <c r="JW24" s="450"/>
      <c r="JX24" s="450"/>
      <c r="JY24" s="428" t="str">
        <f t="shared" si="110"/>
        <v>-</v>
      </c>
      <c r="JZ24" s="429" t="str">
        <f t="shared" si="110"/>
        <v>-</v>
      </c>
      <c r="KA24" s="430" t="str">
        <f t="shared" si="110"/>
        <v>-</v>
      </c>
      <c r="KB24" s="172"/>
      <c r="KC24" s="355" t="str">
        <f>IF(ISBLANK('Tab4-Adol-KABP-2006'!KC24),"",('Tab4-Adol-KABP-2006'!KC24))</f>
        <v/>
      </c>
      <c r="KD24" s="355" t="str">
        <f>IF(ISBLANK('Tab4-Adol-KABP-2006'!KD24),"",('Tab4-Adol-KABP-2006'!KD24))</f>
        <v/>
      </c>
      <c r="KE24" s="355" t="str">
        <f>IF(ISBLANK('Tab4-Adol-KABP-2006'!KE24),"",('Tab4-Adol-KABP-2006'!KE24))</f>
        <v/>
      </c>
      <c r="KF24" s="355" t="str">
        <f>IF(ISBLANK('Tab4-Adol-KABP-2006'!KF24),"",('Tab4-Adol-KABP-2006'!KF24))</f>
        <v/>
      </c>
      <c r="KG24" s="355" t="str">
        <f>IF(ISBLANK('Tab4-Adol-KABP-2006'!KG24),"",('Tab4-Adol-KABP-2006'!KG24))</f>
        <v/>
      </c>
      <c r="KH24" s="355" t="str">
        <f>IF(ISBLANK('Tab4-Adol-KABP-2006'!KH24),"",('Tab4-Adol-KABP-2006'!KH24))</f>
        <v/>
      </c>
      <c r="KI24" s="355" t="str">
        <f>IF(ISBLANK('Tab4-Adol-KABP-2006'!KI24),"",('Tab4-Adol-KABP-2006'!KI24))</f>
        <v/>
      </c>
      <c r="KJ24" s="355" t="str">
        <f>IF(ISBLANK('Tab4-Adol-KABP-2006'!KJ24),"",('Tab4-Adol-KABP-2006'!KJ24))</f>
        <v/>
      </c>
      <c r="KK24" s="355" t="str">
        <f>IF(ISBLANK('Tab4-Adol-KABP-2006'!KK24),"",('Tab4-Adol-KABP-2006'!KK24))</f>
        <v/>
      </c>
      <c r="KL24" s="355" t="str">
        <f>IF(ISBLANK('Tab4-Adol-KABP-2006'!KL24),"",('Tab4-Adol-KABP-2006'!KL24))</f>
        <v/>
      </c>
      <c r="KM24" s="355" t="str">
        <f>IF(ISBLANK('Tab4-Adol-KABP-2006'!KM24),"",('Tab4-Adol-KABP-2006'!KM24))</f>
        <v/>
      </c>
      <c r="KN24" s="355" t="str">
        <f>IF(ISBLANK('Tab4-Adol-KABP-2006'!KN24),"",('Tab4-Adol-KABP-2006'!KN24))</f>
        <v/>
      </c>
      <c r="KO24" s="355" t="str">
        <f>IF(ISBLANK('Tab4-Adol-KABP-2006'!KO24),"",('Tab4-Adol-KABP-2006'!KO24))</f>
        <v/>
      </c>
      <c r="KP24" s="355" t="str">
        <f>IF(ISBLANK('Tab4-Adol-KABP-2006'!KP24),"",('Tab4-Adol-KABP-2006'!KP24))</f>
        <v/>
      </c>
      <c r="KQ24" s="355" t="str">
        <f>IF(ISBLANK('Tab4-Adol-KABP-2006'!KQ24),"",('Tab4-Adol-KABP-2006'!KQ24))</f>
        <v/>
      </c>
      <c r="KR24" s="355" t="str">
        <f>IF(ISBLANK('Tab4-Adol-KABP-2006'!KR24),"",('Tab4-Adol-KABP-2006'!KR24))</f>
        <v/>
      </c>
      <c r="KS24" s="355" t="str">
        <f>IF(ISBLANK('Tab4-Adol-KABP-2006'!KS24),"",('Tab4-Adol-KABP-2006'!KS24))</f>
        <v/>
      </c>
      <c r="KT24" s="355" t="str">
        <f>IF(ISBLANK('Tab4-Adol-KABP-2006'!KT24),"",('Tab4-Adol-KABP-2006'!KT24))</f>
        <v/>
      </c>
      <c r="KU24" s="355" t="str">
        <f>IF(ISBLANK('Tab4-Adol-KABP-2006'!KU24),"",('Tab4-Adol-KABP-2006'!KU24))</f>
        <v>less than 25 cases</v>
      </c>
      <c r="KV24" s="355" t="str">
        <f>IF(ISBLANK('Tab4-Adol-KABP-2006'!KV24),"",('Tab4-Adol-KABP-2006'!KV24))</f>
        <v/>
      </c>
      <c r="KW24" s="355" t="str">
        <f>IF(ISBLANK('Tab4-Adol-KABP-2006'!KW24),"",('Tab4-Adol-KABP-2006'!KW24))</f>
        <v/>
      </c>
      <c r="KX24" s="355" t="str">
        <f>IF(ISBLANK('Tab4-Adol-KABP-2006'!KX24),"",('Tab4-Adol-KABP-2006'!KX24))</f>
        <v/>
      </c>
      <c r="KY24" s="355" t="str">
        <f>IF(ISBLANK('Tab4-Adol-KABP-2006'!KY24),"",('Tab4-Adol-KABP-2006'!KY24))</f>
        <v/>
      </c>
      <c r="KZ24" s="355" t="str">
        <f>IF(ISBLANK('Tab4-Adol-KABP-2006'!KZ24),"",('Tab4-Adol-KABP-2006'!KZ24))</f>
        <v/>
      </c>
      <c r="LA24" s="355" t="str">
        <f>IF(ISBLANK('Tab4-Adol-KABP-2006'!LA24),"",('Tab4-Adol-KABP-2006'!LA24))</f>
        <v/>
      </c>
      <c r="LB24" s="355" t="str">
        <f>IF(ISBLANK('Tab4-Adol-KABP-2006'!LB24),"",('Tab4-Adol-KABP-2006'!LB24))</f>
        <v/>
      </c>
      <c r="LC24" s="355" t="str">
        <f>IF(ISBLANK('Tab4-Adol-KABP-2006'!LC24),"",('Tab4-Adol-KABP-2006'!LC24))</f>
        <v/>
      </c>
      <c r="LD24" s="355" t="str">
        <f>IF(ISBLANK('Tab4-Adol-KABP-2006'!LD24),"",('Tab4-Adol-KABP-2006'!LD24))</f>
        <v/>
      </c>
      <c r="LE24" s="355" t="str">
        <f>IF(ISBLANK('Tab4-Adol-KABP-2006'!LE24),"",('Tab4-Adol-KABP-2006'!LE24))</f>
        <v/>
      </c>
      <c r="LF24" s="355" t="str">
        <f>IF(ISBLANK('Tab4-Adol-KABP-2006'!LF24),"",('Tab4-Adol-KABP-2006'!LF24))</f>
        <v/>
      </c>
      <c r="LG24" s="355" t="str">
        <f>IF(ISBLANK('Tab4-Adol-KABP-2006'!LG24),"",('Tab4-Adol-KABP-2006'!LG24))</f>
        <v/>
      </c>
      <c r="LH24" s="355" t="str">
        <f>IF(ISBLANK('Tab4-Adol-KABP-2006'!LH24),"",('Tab4-Adol-KABP-2006'!LH24))</f>
        <v/>
      </c>
      <c r="LI24" s="355" t="str">
        <f>IF(ISBLANK('Tab4-Adol-KABP-2006'!LI24),"",('Tab4-Adol-KABP-2006'!LI24))</f>
        <v/>
      </c>
      <c r="LJ24" s="355" t="str">
        <f>IF(ISBLANK('Tab4-Adol-KABP-2006'!LJ24),"",('Tab4-Adol-KABP-2006'!LJ24))</f>
        <v/>
      </c>
      <c r="LK24" s="355" t="str">
        <f>IF(ISBLANK('Tab4-Adol-KABP-2006'!LK24),"",('Tab4-Adol-KABP-2006'!LK24))</f>
        <v/>
      </c>
      <c r="LL24" s="355" t="str">
        <f>IF(ISBLANK('Tab4-Adol-KABP-2006'!LL24),"",('Tab4-Adol-KABP-2006'!LL24))</f>
        <v/>
      </c>
      <c r="LM24" s="355" t="str">
        <f>IF(ISBLANK('Tab4-Adol-KABP-2006'!LM24),"",('Tab4-Adol-KABP-2006'!LM24))</f>
        <v/>
      </c>
      <c r="LN24" s="355" t="str">
        <f>IF(ISBLANK('Tab4-Adol-KABP-2006'!LN24),"",('Tab4-Adol-KABP-2006'!LN24))</f>
        <v/>
      </c>
      <c r="LO24" s="355" t="str">
        <f>IF(ISBLANK('Tab4-Adol-KABP-2006'!LO24),"",('Tab4-Adol-KABP-2006'!LO24))</f>
        <v/>
      </c>
      <c r="LP24" s="355" t="str">
        <f>IF(ISBLANK('Tab4-Adol-KABP-2006'!LP24),"",('Tab4-Adol-KABP-2006'!LP24))</f>
        <v/>
      </c>
      <c r="LQ24" s="355" t="str">
        <f>IF(ISBLANK('Tab4-Adol-KABP-2006'!LQ24),"",('Tab4-Adol-KABP-2006'!LQ24))</f>
        <v/>
      </c>
      <c r="LR24" s="355" t="str">
        <f>IF(ISBLANK('Tab4-Adol-KABP-2006'!LR24),"",('Tab4-Adol-KABP-2006'!LR24))</f>
        <v/>
      </c>
      <c r="LS24" s="355" t="str">
        <f>IF(ISBLANK('Tab4-Adol-KABP-2006'!LS24),"",('Tab4-Adol-KABP-2006'!LS24))</f>
        <v/>
      </c>
      <c r="LT24" s="355" t="str">
        <f>IF(ISBLANK('Tab4-Adol-KABP-2006'!LT24),"",('Tab4-Adol-KABP-2006'!LT24))</f>
        <v/>
      </c>
      <c r="LU24" s="355" t="str">
        <f>IF(ISBLANK('Tab4-Adol-KABP-2006'!LU24),"",('Tab4-Adol-KABP-2006'!LU24))</f>
        <v/>
      </c>
      <c r="LV24" s="355" t="str">
        <f>IF(ISBLANK('Tab4-Adol-KABP-2006'!LV24),"",('Tab4-Adol-KABP-2006'!LV24))</f>
        <v/>
      </c>
      <c r="LW24" s="355" t="str">
        <f>IF(ISBLANK('Tab4-Adol-KABP-2006'!LW24),"",('Tab4-Adol-KABP-2006'!LW24))</f>
        <v/>
      </c>
      <c r="LX24" s="355" t="str">
        <f>IF(ISBLANK('Tab4-Adol-KABP-2006'!LX24),"",('Tab4-Adol-KABP-2006'!LX24))</f>
        <v/>
      </c>
      <c r="LY24" s="355" t="str">
        <f>IF(ISBLANK('Tab4-Adol-KABP-2006'!LY24),"",('Tab4-Adol-KABP-2006'!LY24))</f>
        <v/>
      </c>
      <c r="LZ24" s="355" t="str">
        <f>IF(ISBLANK('Tab4-Adol-KABP-2006'!LZ24),"",('Tab4-Adol-KABP-2006'!LZ24))</f>
        <v/>
      </c>
      <c r="MA24" s="355" t="str">
        <f>IF(ISBLANK('Tab4-Adol-KABP-2006'!MA24),"",('Tab4-Adol-KABP-2006'!MA24))</f>
        <v/>
      </c>
    </row>
    <row r="25" spans="1:339" x14ac:dyDescent="0.2">
      <c r="A25" s="310" t="s">
        <v>204</v>
      </c>
      <c r="B25" s="172">
        <v>0</v>
      </c>
      <c r="C25" s="172">
        <v>0</v>
      </c>
      <c r="D25" s="172" t="s">
        <v>335</v>
      </c>
      <c r="E25" s="172">
        <v>1</v>
      </c>
      <c r="F25" s="173"/>
      <c r="G25" s="218" t="s">
        <v>192</v>
      </c>
      <c r="H25" s="348">
        <f>IF(ISBLANK('Tab4-Adol-KABP-2006'!H25), "",('Tab4-Adol-KABP-2006'!H25))</f>
        <v>2006</v>
      </c>
      <c r="I25" s="349">
        <f>IF(ISBLANK('Tab4-Adol-KABP-2006'!I25), "",('Tab4-Adol-KABP-2006'!I25))</f>
        <v>2006</v>
      </c>
      <c r="J25" s="414"/>
      <c r="K25" s="414"/>
      <c r="L25" s="414"/>
      <c r="M25" s="414"/>
      <c r="N25" s="414"/>
      <c r="O25" s="415"/>
      <c r="P25" s="348">
        <f>IF(ISBLANK('Tab4-Adol-KABP-2006'!P25), "",('Tab4-Adol-KABP-2006'!P25))</f>
        <v>2006</v>
      </c>
      <c r="Q25" s="349">
        <f>IF(ISBLANK('Tab4-Adol-KABP-2006'!Q25), "",('Tab4-Adol-KABP-2006'!Q25))</f>
        <v>2006</v>
      </c>
      <c r="R25" s="414"/>
      <c r="S25" s="414"/>
      <c r="T25" s="414"/>
      <c r="U25" s="414"/>
      <c r="V25" s="414"/>
      <c r="W25" s="415"/>
      <c r="X25" s="348">
        <f>IF(ISBLANK('Tab4-Adol-KABP-2006'!X25), "",('Tab4-Adol-KABP-2006'!X25))</f>
        <v>2006</v>
      </c>
      <c r="Y25" s="349">
        <f>IF(ISBLANK('Tab4-Adol-KABP-2006'!Y25), "",('Tab4-Adol-KABP-2006'!Y25))</f>
        <v>2006</v>
      </c>
      <c r="Z25" s="414"/>
      <c r="AA25" s="414"/>
      <c r="AB25" s="414"/>
      <c r="AC25" s="414"/>
      <c r="AD25" s="414"/>
      <c r="AE25" s="415"/>
      <c r="AF25" s="348">
        <f>IF(ISBLANK('Tab4-Adol-KABP-2006'!AF25), "",('Tab4-Adol-KABP-2006'!AF25))</f>
        <v>2006</v>
      </c>
      <c r="AG25" s="349">
        <f>IF(ISBLANK('Tab4-Adol-KABP-2006'!AG25), "",('Tab4-Adol-KABP-2006'!AG25))</f>
        <v>2006</v>
      </c>
      <c r="AH25" s="414"/>
      <c r="AI25" s="414"/>
      <c r="AJ25" s="414"/>
      <c r="AK25" s="414"/>
      <c r="AL25" s="414"/>
      <c r="AM25" s="415"/>
      <c r="AN25" s="348">
        <f>IF(ISBLANK('Tab4-Adol-KABP-2006'!AN25), "",('Tab4-Adol-KABP-2006'!AN25))</f>
        <v>2006</v>
      </c>
      <c r="AO25" s="349">
        <f>IF(ISBLANK('Tab4-Adol-KABP-2006'!AO25), "",('Tab4-Adol-KABP-2006'!AO25))</f>
        <v>2006</v>
      </c>
      <c r="AP25" s="362"/>
      <c r="AQ25" s="362"/>
      <c r="AR25" s="362"/>
      <c r="AS25" s="362"/>
      <c r="AT25" s="362"/>
      <c r="AU25" s="363"/>
      <c r="AV25" s="348">
        <f>IF(ISBLANK('Tab4-Adol-KABP-2006'!AV25), "",('Tab4-Adol-KABP-2006'!AV25))</f>
        <v>2006</v>
      </c>
      <c r="AW25" s="349">
        <f>IF(ISBLANK('Tab4-Adol-KABP-2006'!AW25), "",('Tab4-Adol-KABP-2006'!AW25))</f>
        <v>2006</v>
      </c>
      <c r="AX25" s="414"/>
      <c r="AY25" s="414"/>
      <c r="AZ25" s="414"/>
      <c r="BA25" s="414"/>
      <c r="BB25" s="414"/>
      <c r="BC25" s="415"/>
      <c r="BD25" s="348" t="str">
        <f>IF(ISBLANK('Tab4-Adol-KABP-2006'!BD25), "",('Tab4-Adol-KABP-2006'!BD25))</f>
        <v/>
      </c>
      <c r="BE25" s="349" t="str">
        <f>IF(ISBLANK('Tab4-Adol-KABP-2006'!BE25), "",('Tab4-Adol-KABP-2006'!BE25))</f>
        <v/>
      </c>
      <c r="BF25" s="414"/>
      <c r="BG25" s="414"/>
      <c r="BH25" s="414"/>
      <c r="BI25" s="414"/>
      <c r="BJ25" s="414"/>
      <c r="BK25" s="415"/>
      <c r="BL25" s="348">
        <f>IF(ISBLANK('Tab4-Adol-KABP-2006'!BL25), "",('Tab4-Adol-KABP-2006'!BL25))</f>
        <v>2006</v>
      </c>
      <c r="BM25" s="349">
        <f>IF(ISBLANK('Tab4-Adol-KABP-2006'!BM25), "",('Tab4-Adol-KABP-2006'!BM25))</f>
        <v>2006</v>
      </c>
      <c r="BN25" s="414"/>
      <c r="BO25" s="414"/>
      <c r="BP25" s="414"/>
      <c r="BQ25" s="414"/>
      <c r="BR25" s="414"/>
      <c r="BS25" s="415"/>
      <c r="BT25" s="348" t="str">
        <f>IF(ISBLANK('Tab4-Adol-KABP-2006'!BT25), "",('Tab4-Adol-KABP-2006'!BT25))</f>
        <v/>
      </c>
      <c r="BU25" s="349" t="str">
        <f>IF(ISBLANK('Tab4-Adol-KABP-2006'!BU25), "",('Tab4-Adol-KABP-2006'!BU25))</f>
        <v/>
      </c>
      <c r="BV25" s="414"/>
      <c r="BW25" s="414"/>
      <c r="BX25" s="415"/>
      <c r="BY25" s="216">
        <v>1407376</v>
      </c>
      <c r="BZ25" s="208">
        <v>1543149</v>
      </c>
      <c r="CA25" s="208">
        <v>2950525</v>
      </c>
      <c r="CB25" s="208">
        <v>1457670</v>
      </c>
      <c r="CC25" s="208">
        <v>1592800</v>
      </c>
      <c r="CD25" s="284">
        <v>3050470</v>
      </c>
      <c r="CE25" s="282"/>
      <c r="CF25" s="282"/>
      <c r="CG25" s="226" t="str">
        <f t="shared" si="0"/>
        <v>-</v>
      </c>
      <c r="CH25" s="227" t="str">
        <f t="shared" si="1"/>
        <v>-</v>
      </c>
      <c r="CI25" s="227" t="str">
        <f t="shared" si="2"/>
        <v>-</v>
      </c>
      <c r="CJ25" s="227" t="str">
        <f t="shared" si="3"/>
        <v>-</v>
      </c>
      <c r="CK25" s="227" t="str">
        <f t="shared" si="4"/>
        <v>-</v>
      </c>
      <c r="CL25" s="228" t="str">
        <f t="shared" si="5"/>
        <v>-</v>
      </c>
      <c r="CM25" s="282"/>
      <c r="CN25" s="282"/>
      <c r="CO25" s="226" t="str">
        <f t="shared" si="6"/>
        <v>-</v>
      </c>
      <c r="CP25" s="227" t="str">
        <f t="shared" si="7"/>
        <v>-</v>
      </c>
      <c r="CQ25" s="227" t="str">
        <f t="shared" si="8"/>
        <v>-</v>
      </c>
      <c r="CR25" s="227" t="str">
        <f t="shared" si="9"/>
        <v>-</v>
      </c>
      <c r="CS25" s="227" t="str">
        <f t="shared" si="10"/>
        <v>-</v>
      </c>
      <c r="CT25" s="228" t="str">
        <f t="shared" si="11"/>
        <v>-</v>
      </c>
      <c r="CU25" s="282"/>
      <c r="CV25" s="282"/>
      <c r="CW25" s="292" t="str">
        <f t="shared" si="12"/>
        <v>-</v>
      </c>
      <c r="CX25" s="234" t="str">
        <f t="shared" si="13"/>
        <v>-</v>
      </c>
      <c r="CY25" s="234" t="str">
        <f t="shared" si="14"/>
        <v>-</v>
      </c>
      <c r="CZ25" s="234" t="str">
        <f t="shared" si="15"/>
        <v>-</v>
      </c>
      <c r="DA25" s="234" t="str">
        <f t="shared" si="16"/>
        <v>-</v>
      </c>
      <c r="DB25" s="235" t="str">
        <f t="shared" si="17"/>
        <v>-</v>
      </c>
      <c r="DC25" s="282"/>
      <c r="DD25" s="282"/>
      <c r="DE25" s="226" t="str">
        <f t="shared" si="18"/>
        <v>-</v>
      </c>
      <c r="DF25" s="227" t="str">
        <f t="shared" si="19"/>
        <v>-</v>
      </c>
      <c r="DG25" s="227" t="str">
        <f t="shared" si="20"/>
        <v>-</v>
      </c>
      <c r="DH25" s="227" t="str">
        <f t="shared" si="21"/>
        <v>-</v>
      </c>
      <c r="DI25" s="227" t="str">
        <f t="shared" si="22"/>
        <v>-</v>
      </c>
      <c r="DJ25" s="228" t="str">
        <f t="shared" si="23"/>
        <v>-</v>
      </c>
      <c r="DK25" s="282"/>
      <c r="DL25" s="282"/>
      <c r="DM25" s="226" t="str">
        <f t="shared" si="24"/>
        <v>-</v>
      </c>
      <c r="DN25" s="227" t="str">
        <f t="shared" si="25"/>
        <v>-</v>
      </c>
      <c r="DO25" s="227" t="str">
        <f t="shared" si="26"/>
        <v>-</v>
      </c>
      <c r="DP25" s="227" t="str">
        <f t="shared" si="27"/>
        <v>-</v>
      </c>
      <c r="DQ25" s="227" t="str">
        <f t="shared" si="28"/>
        <v>-</v>
      </c>
      <c r="DR25" s="228" t="str">
        <f t="shared" si="29"/>
        <v>-</v>
      </c>
      <c r="DS25" s="282"/>
      <c r="DT25" s="282"/>
      <c r="DU25" s="226" t="str">
        <f t="shared" si="30"/>
        <v>-</v>
      </c>
      <c r="DV25" s="227" t="str">
        <f t="shared" si="31"/>
        <v>-</v>
      </c>
      <c r="DW25" s="227" t="str">
        <f t="shared" si="32"/>
        <v>-</v>
      </c>
      <c r="DX25" s="227" t="str">
        <f t="shared" si="33"/>
        <v>-</v>
      </c>
      <c r="DY25" s="227" t="str">
        <f t="shared" si="34"/>
        <v>-</v>
      </c>
      <c r="DZ25" s="228" t="str">
        <f t="shared" si="35"/>
        <v>-</v>
      </c>
      <c r="EA25" s="282"/>
      <c r="EB25" s="282"/>
      <c r="EC25" s="226" t="str">
        <f t="shared" si="36"/>
        <v>-</v>
      </c>
      <c r="ED25" s="227" t="str">
        <f t="shared" si="37"/>
        <v>-</v>
      </c>
      <c r="EE25" s="227" t="str">
        <f t="shared" si="38"/>
        <v>-</v>
      </c>
      <c r="EF25" s="227" t="str">
        <f t="shared" si="39"/>
        <v>-</v>
      </c>
      <c r="EG25" s="227" t="str">
        <f t="shared" si="40"/>
        <v>-</v>
      </c>
      <c r="EH25" s="228" t="str">
        <f t="shared" si="41"/>
        <v>-</v>
      </c>
      <c r="EI25" s="282"/>
      <c r="EJ25" s="282"/>
      <c r="EK25" s="226" t="str">
        <f t="shared" si="42"/>
        <v>-</v>
      </c>
      <c r="EL25" s="227" t="str">
        <f t="shared" si="43"/>
        <v>-</v>
      </c>
      <c r="EM25" s="227" t="str">
        <f t="shared" si="44"/>
        <v>-</v>
      </c>
      <c r="EN25" s="227" t="str">
        <f t="shared" si="45"/>
        <v>-</v>
      </c>
      <c r="EO25" s="227" t="str">
        <f t="shared" si="46"/>
        <v>-</v>
      </c>
      <c r="EP25" s="228" t="str">
        <f t="shared" si="47"/>
        <v>-</v>
      </c>
      <c r="EQ25" s="282"/>
      <c r="ER25" s="282"/>
      <c r="ES25" s="226" t="str">
        <f t="shared" si="48"/>
        <v>-</v>
      </c>
      <c r="ET25" s="227" t="str">
        <f t="shared" si="49"/>
        <v>-</v>
      </c>
      <c r="EU25" s="228" t="str">
        <f t="shared" si="50"/>
        <v>-</v>
      </c>
      <c r="EV25" s="282"/>
      <c r="EW25" s="282"/>
      <c r="EX25" s="301" t="str">
        <f t="shared" si="51"/>
        <v>-</v>
      </c>
      <c r="EY25" s="259" t="str">
        <f t="shared" si="52"/>
        <v>-</v>
      </c>
      <c r="EZ25" s="259" t="str">
        <f t="shared" si="53"/>
        <v>-</v>
      </c>
      <c r="FA25" s="259" t="str">
        <f t="shared" si="54"/>
        <v>-</v>
      </c>
      <c r="FB25" s="259" t="str">
        <f t="shared" si="55"/>
        <v>-</v>
      </c>
      <c r="FC25" s="260" t="str">
        <f t="shared" si="56"/>
        <v>-</v>
      </c>
      <c r="FD25" s="282"/>
      <c r="FE25" s="282"/>
      <c r="FF25" s="301" t="str">
        <f t="shared" si="57"/>
        <v>-</v>
      </c>
      <c r="FG25" s="259" t="str">
        <f t="shared" si="58"/>
        <v>-</v>
      </c>
      <c r="FH25" s="259" t="str">
        <f t="shared" si="59"/>
        <v>-</v>
      </c>
      <c r="FI25" s="259" t="str">
        <f t="shared" si="60"/>
        <v>-</v>
      </c>
      <c r="FJ25" s="259" t="str">
        <f t="shared" si="61"/>
        <v>-</v>
      </c>
      <c r="FK25" s="260" t="str">
        <f t="shared" si="62"/>
        <v>-</v>
      </c>
      <c r="FL25" s="282"/>
      <c r="FM25" s="282"/>
      <c r="FN25" s="301" t="str">
        <f t="shared" si="63"/>
        <v>-</v>
      </c>
      <c r="FO25" s="259" t="str">
        <f t="shared" si="64"/>
        <v>-</v>
      </c>
      <c r="FP25" s="259" t="str">
        <f t="shared" si="65"/>
        <v>-</v>
      </c>
      <c r="FQ25" s="259" t="str">
        <f t="shared" si="66"/>
        <v>-</v>
      </c>
      <c r="FR25" s="259" t="str">
        <f t="shared" si="67"/>
        <v>-</v>
      </c>
      <c r="FS25" s="260" t="str">
        <f t="shared" si="68"/>
        <v>-</v>
      </c>
      <c r="FT25" s="282"/>
      <c r="FU25" s="282"/>
      <c r="FV25" s="301" t="str">
        <f t="shared" si="69"/>
        <v>-</v>
      </c>
      <c r="FW25" s="259" t="str">
        <f t="shared" si="70"/>
        <v>-</v>
      </c>
      <c r="FX25" s="259" t="str">
        <f t="shared" si="71"/>
        <v>-</v>
      </c>
      <c r="FY25" s="259" t="str">
        <f t="shared" si="72"/>
        <v>-</v>
      </c>
      <c r="FZ25" s="259" t="str">
        <f t="shared" si="73"/>
        <v>-</v>
      </c>
      <c r="GA25" s="260" t="str">
        <f t="shared" si="74"/>
        <v>-</v>
      </c>
      <c r="GB25" s="282"/>
      <c r="GC25" s="282"/>
      <c r="GD25" s="301" t="str">
        <f t="shared" si="75"/>
        <v>-</v>
      </c>
      <c r="GE25" s="259" t="str">
        <f t="shared" si="76"/>
        <v>-</v>
      </c>
      <c r="GF25" s="259" t="str">
        <f t="shared" si="77"/>
        <v>-</v>
      </c>
      <c r="GG25" s="259" t="str">
        <f t="shared" si="78"/>
        <v>-</v>
      </c>
      <c r="GH25" s="259" t="str">
        <f t="shared" si="79"/>
        <v>-</v>
      </c>
      <c r="GI25" s="260" t="str">
        <f t="shared" si="80"/>
        <v>-</v>
      </c>
      <c r="GJ25" s="282"/>
      <c r="GK25" s="282"/>
      <c r="GL25" s="301" t="str">
        <f t="shared" si="81"/>
        <v>-</v>
      </c>
      <c r="GM25" s="259" t="str">
        <f t="shared" si="82"/>
        <v>-</v>
      </c>
      <c r="GN25" s="259" t="str">
        <f t="shared" si="83"/>
        <v>-</v>
      </c>
      <c r="GO25" s="259" t="str">
        <f t="shared" si="84"/>
        <v>-</v>
      </c>
      <c r="GP25" s="259" t="str">
        <f t="shared" si="85"/>
        <v>-</v>
      </c>
      <c r="GQ25" s="260" t="str">
        <f t="shared" si="86"/>
        <v>-</v>
      </c>
      <c r="GR25" s="282"/>
      <c r="GS25" s="282"/>
      <c r="GT25" s="301" t="str">
        <f t="shared" si="87"/>
        <v>-</v>
      </c>
      <c r="GU25" s="259" t="str">
        <f t="shared" si="88"/>
        <v>-</v>
      </c>
      <c r="GV25" s="259" t="str">
        <f t="shared" si="89"/>
        <v>-</v>
      </c>
      <c r="GW25" s="259" t="str">
        <f t="shared" si="90"/>
        <v>-</v>
      </c>
      <c r="GX25" s="259" t="str">
        <f t="shared" si="91"/>
        <v>-</v>
      </c>
      <c r="GY25" s="260" t="str">
        <f t="shared" si="92"/>
        <v>-</v>
      </c>
      <c r="GZ25" s="282"/>
      <c r="HA25" s="282"/>
      <c r="HB25" s="301" t="str">
        <f t="shared" si="93"/>
        <v>-</v>
      </c>
      <c r="HC25" s="259" t="str">
        <f t="shared" si="94"/>
        <v>-</v>
      </c>
      <c r="HD25" s="259" t="str">
        <f t="shared" si="95"/>
        <v>-</v>
      </c>
      <c r="HE25" s="259" t="str">
        <f t="shared" si="96"/>
        <v>-</v>
      </c>
      <c r="HF25" s="259" t="str">
        <f t="shared" si="97"/>
        <v>-</v>
      </c>
      <c r="HG25" s="260" t="str">
        <f t="shared" si="98"/>
        <v>-</v>
      </c>
      <c r="HH25" s="282"/>
      <c r="HI25" s="282"/>
      <c r="HJ25" s="301" t="str">
        <f t="shared" si="99"/>
        <v>-</v>
      </c>
      <c r="HK25" s="259" t="str">
        <f t="shared" si="100"/>
        <v>-</v>
      </c>
      <c r="HL25" s="260" t="str">
        <f t="shared" si="101"/>
        <v>-</v>
      </c>
      <c r="HM25" s="428" t="str">
        <f t="shared" si="111"/>
        <v>-</v>
      </c>
      <c r="HN25" s="429" t="str">
        <f t="shared" si="111"/>
        <v>-</v>
      </c>
      <c r="HO25" s="429" t="str">
        <f t="shared" si="111"/>
        <v>-</v>
      </c>
      <c r="HP25" s="429" t="str">
        <f t="shared" si="111"/>
        <v>-</v>
      </c>
      <c r="HQ25" s="429" t="str">
        <f t="shared" si="111"/>
        <v>-</v>
      </c>
      <c r="HR25" s="430" t="str">
        <f t="shared" si="111"/>
        <v>-</v>
      </c>
      <c r="HS25" s="450"/>
      <c r="HT25" s="450"/>
      <c r="HU25" s="428" t="str">
        <f t="shared" si="112"/>
        <v>-</v>
      </c>
      <c r="HV25" s="429" t="str">
        <f t="shared" si="112"/>
        <v>-</v>
      </c>
      <c r="HW25" s="429" t="str">
        <f t="shared" si="112"/>
        <v>-</v>
      </c>
      <c r="HX25" s="429" t="str">
        <f t="shared" si="112"/>
        <v>-</v>
      </c>
      <c r="HY25" s="429" t="str">
        <f t="shared" si="112"/>
        <v>-</v>
      </c>
      <c r="HZ25" s="430" t="str">
        <f t="shared" si="112"/>
        <v>-</v>
      </c>
      <c r="IA25" s="450"/>
      <c r="IB25" s="450"/>
      <c r="IC25" s="428" t="str">
        <f t="shared" si="113"/>
        <v>-</v>
      </c>
      <c r="ID25" s="429" t="str">
        <f t="shared" si="113"/>
        <v>-</v>
      </c>
      <c r="IE25" s="429" t="str">
        <f t="shared" si="113"/>
        <v>-</v>
      </c>
      <c r="IF25" s="429" t="str">
        <f t="shared" si="113"/>
        <v>-</v>
      </c>
      <c r="IG25" s="429" t="str">
        <f t="shared" si="113"/>
        <v>-</v>
      </c>
      <c r="IH25" s="430" t="str">
        <f t="shared" si="113"/>
        <v>-</v>
      </c>
      <c r="II25" s="450"/>
      <c r="IJ25" s="450"/>
      <c r="IK25" s="428" t="str">
        <f t="shared" si="114"/>
        <v>-</v>
      </c>
      <c r="IL25" s="429" t="str">
        <f t="shared" si="114"/>
        <v>-</v>
      </c>
      <c r="IM25" s="429" t="str">
        <f t="shared" si="114"/>
        <v>-</v>
      </c>
      <c r="IN25" s="429" t="str">
        <f t="shared" si="114"/>
        <v>-</v>
      </c>
      <c r="IO25" s="429" t="str">
        <f t="shared" si="114"/>
        <v>-</v>
      </c>
      <c r="IP25" s="430" t="str">
        <f t="shared" si="114"/>
        <v>-</v>
      </c>
      <c r="IQ25" s="450"/>
      <c r="IR25" s="450"/>
      <c r="IS25" s="428" t="str">
        <f t="shared" si="115"/>
        <v>-</v>
      </c>
      <c r="IT25" s="429" t="str">
        <f t="shared" si="115"/>
        <v>-</v>
      </c>
      <c r="IU25" s="429" t="str">
        <f t="shared" si="115"/>
        <v>-</v>
      </c>
      <c r="IV25" s="429" t="str">
        <f t="shared" si="115"/>
        <v>-</v>
      </c>
      <c r="IW25" s="429" t="str">
        <f t="shared" si="115"/>
        <v>-</v>
      </c>
      <c r="IX25" s="430" t="str">
        <f t="shared" si="115"/>
        <v>-</v>
      </c>
      <c r="IY25" s="450"/>
      <c r="IZ25" s="450"/>
      <c r="JA25" s="428" t="str">
        <f t="shared" si="116"/>
        <v>-</v>
      </c>
      <c r="JB25" s="429" t="str">
        <f t="shared" si="116"/>
        <v>-</v>
      </c>
      <c r="JC25" s="429" t="str">
        <f t="shared" si="116"/>
        <v>-</v>
      </c>
      <c r="JD25" s="429" t="str">
        <f t="shared" si="116"/>
        <v>-</v>
      </c>
      <c r="JE25" s="429" t="str">
        <f t="shared" si="116"/>
        <v>-</v>
      </c>
      <c r="JF25" s="430" t="str">
        <f t="shared" si="116"/>
        <v>-</v>
      </c>
      <c r="JG25" s="450"/>
      <c r="JH25" s="450"/>
      <c r="JI25" s="428" t="str">
        <f t="shared" si="117"/>
        <v>-</v>
      </c>
      <c r="JJ25" s="429" t="str">
        <f t="shared" si="117"/>
        <v>-</v>
      </c>
      <c r="JK25" s="429" t="str">
        <f t="shared" si="117"/>
        <v>-</v>
      </c>
      <c r="JL25" s="429" t="str">
        <f t="shared" si="117"/>
        <v>-</v>
      </c>
      <c r="JM25" s="429" t="str">
        <f t="shared" si="117"/>
        <v>-</v>
      </c>
      <c r="JN25" s="430" t="str">
        <f t="shared" si="117"/>
        <v>-</v>
      </c>
      <c r="JO25" s="450"/>
      <c r="JP25" s="450"/>
      <c r="JQ25" s="428" t="str">
        <f t="shared" si="118"/>
        <v>-</v>
      </c>
      <c r="JR25" s="429" t="str">
        <f t="shared" si="118"/>
        <v>-</v>
      </c>
      <c r="JS25" s="429" t="str">
        <f t="shared" si="118"/>
        <v>-</v>
      </c>
      <c r="JT25" s="429" t="str">
        <f t="shared" si="118"/>
        <v>-</v>
      </c>
      <c r="JU25" s="429" t="str">
        <f t="shared" si="118"/>
        <v>-</v>
      </c>
      <c r="JV25" s="430" t="str">
        <f t="shared" si="118"/>
        <v>-</v>
      </c>
      <c r="JW25" s="450"/>
      <c r="JX25" s="450"/>
      <c r="JY25" s="428" t="str">
        <f t="shared" si="110"/>
        <v>-</v>
      </c>
      <c r="JZ25" s="429" t="str">
        <f t="shared" si="110"/>
        <v>-</v>
      </c>
      <c r="KA25" s="430" t="str">
        <f t="shared" si="110"/>
        <v>-</v>
      </c>
      <c r="KB25" s="172"/>
      <c r="KC25" s="355" t="str">
        <f>IF(ISBLANK('Tab4-Adol-KABP-2006'!KC25),"",('Tab4-Adol-KABP-2006'!KC25))</f>
        <v/>
      </c>
      <c r="KD25" s="355" t="str">
        <f>IF(ISBLANK('Tab4-Adol-KABP-2006'!KD25),"",('Tab4-Adol-KABP-2006'!KD25))</f>
        <v/>
      </c>
      <c r="KE25" s="355" t="str">
        <f>IF(ISBLANK('Tab4-Adol-KABP-2006'!KE25),"",('Tab4-Adol-KABP-2006'!KE25))</f>
        <v/>
      </c>
      <c r="KF25" s="355" t="str">
        <f>IF(ISBLANK('Tab4-Adol-KABP-2006'!KF25),"",('Tab4-Adol-KABP-2006'!KF25))</f>
        <v/>
      </c>
      <c r="KG25" s="355" t="str">
        <f>IF(ISBLANK('Tab4-Adol-KABP-2006'!KG25),"",('Tab4-Adol-KABP-2006'!KG25))</f>
        <v/>
      </c>
      <c r="KH25" s="355" t="str">
        <f>IF(ISBLANK('Tab4-Adol-KABP-2006'!KH25),"",('Tab4-Adol-KABP-2006'!KH25))</f>
        <v/>
      </c>
      <c r="KI25" s="355" t="str">
        <f>IF(ISBLANK('Tab4-Adol-KABP-2006'!KI25),"",('Tab4-Adol-KABP-2006'!KI25))</f>
        <v/>
      </c>
      <c r="KJ25" s="355" t="str">
        <f>IF(ISBLANK('Tab4-Adol-KABP-2006'!KJ25),"",('Tab4-Adol-KABP-2006'!KJ25))</f>
        <v/>
      </c>
      <c r="KK25" s="355" t="str">
        <f>IF(ISBLANK('Tab4-Adol-KABP-2006'!KK25),"",('Tab4-Adol-KABP-2006'!KK25))</f>
        <v/>
      </c>
      <c r="KL25" s="355" t="str">
        <f>IF(ISBLANK('Tab4-Adol-KABP-2006'!KL25),"",('Tab4-Adol-KABP-2006'!KL25))</f>
        <v/>
      </c>
      <c r="KM25" s="355" t="str">
        <f>IF(ISBLANK('Tab4-Adol-KABP-2006'!KM25),"",('Tab4-Adol-KABP-2006'!KM25))</f>
        <v/>
      </c>
      <c r="KN25" s="355" t="str">
        <f>IF(ISBLANK('Tab4-Adol-KABP-2006'!KN25),"",('Tab4-Adol-KABP-2006'!KN25))</f>
        <v/>
      </c>
      <c r="KO25" s="355" t="str">
        <f>IF(ISBLANK('Tab4-Adol-KABP-2006'!KO25),"",('Tab4-Adol-KABP-2006'!KO25))</f>
        <v/>
      </c>
      <c r="KP25" s="355" t="str">
        <f>IF(ISBLANK('Tab4-Adol-KABP-2006'!KP25),"",('Tab4-Adol-KABP-2006'!KP25))</f>
        <v/>
      </c>
      <c r="KQ25" s="355" t="str">
        <f>IF(ISBLANK('Tab4-Adol-KABP-2006'!KQ25),"",('Tab4-Adol-KABP-2006'!KQ25))</f>
        <v/>
      </c>
      <c r="KR25" s="355" t="str">
        <f>IF(ISBLANK('Tab4-Adol-KABP-2006'!KR25),"",('Tab4-Adol-KABP-2006'!KR25))</f>
        <v/>
      </c>
      <c r="KS25" s="355" t="str">
        <f>IF(ISBLANK('Tab4-Adol-KABP-2006'!KS25),"",('Tab4-Adol-KABP-2006'!KS25))</f>
        <v/>
      </c>
      <c r="KT25" s="355" t="str">
        <f>IF(ISBLANK('Tab4-Adol-KABP-2006'!KT25),"",('Tab4-Adol-KABP-2006'!KT25))</f>
        <v/>
      </c>
      <c r="KU25" s="355" t="str">
        <f>IF(ISBLANK('Tab4-Adol-KABP-2006'!KU25),"",('Tab4-Adol-KABP-2006'!KU25))</f>
        <v/>
      </c>
      <c r="KV25" s="355" t="str">
        <f>IF(ISBLANK('Tab4-Adol-KABP-2006'!KV25),"",('Tab4-Adol-KABP-2006'!KV25))</f>
        <v/>
      </c>
      <c r="KW25" s="355" t="str">
        <f>IF(ISBLANK('Tab4-Adol-KABP-2006'!KW25),"",('Tab4-Adol-KABP-2006'!KW25))</f>
        <v>less than 25 cases</v>
      </c>
      <c r="KX25" s="355" t="str">
        <f>IF(ISBLANK('Tab4-Adol-KABP-2006'!KX25),"",('Tab4-Adol-KABP-2006'!KX25))</f>
        <v/>
      </c>
      <c r="KY25" s="355" t="str">
        <f>IF(ISBLANK('Tab4-Adol-KABP-2006'!KY25),"",('Tab4-Adol-KABP-2006'!KY25))</f>
        <v/>
      </c>
      <c r="KZ25" s="355" t="str">
        <f>IF(ISBLANK('Tab4-Adol-KABP-2006'!KZ25),"",('Tab4-Adol-KABP-2006'!KZ25))</f>
        <v/>
      </c>
      <c r="LA25" s="355" t="str">
        <f>IF(ISBLANK('Tab4-Adol-KABP-2006'!LA25),"",('Tab4-Adol-KABP-2006'!LA25))</f>
        <v/>
      </c>
      <c r="LB25" s="355" t="str">
        <f>IF(ISBLANK('Tab4-Adol-KABP-2006'!LB25),"",('Tab4-Adol-KABP-2006'!LB25))</f>
        <v/>
      </c>
      <c r="LC25" s="355" t="str">
        <f>IF(ISBLANK('Tab4-Adol-KABP-2006'!LC25),"",('Tab4-Adol-KABP-2006'!LC25))</f>
        <v/>
      </c>
      <c r="LD25" s="355" t="str">
        <f>IF(ISBLANK('Tab4-Adol-KABP-2006'!LD25),"",('Tab4-Adol-KABP-2006'!LD25))</f>
        <v/>
      </c>
      <c r="LE25" s="355" t="str">
        <f>IF(ISBLANK('Tab4-Adol-KABP-2006'!LE25),"",('Tab4-Adol-KABP-2006'!LE25))</f>
        <v/>
      </c>
      <c r="LF25" s="355" t="str">
        <f>IF(ISBLANK('Tab4-Adol-KABP-2006'!LF25),"",('Tab4-Adol-KABP-2006'!LF25))</f>
        <v/>
      </c>
      <c r="LG25" s="355" t="str">
        <f>IF(ISBLANK('Tab4-Adol-KABP-2006'!LG25),"",('Tab4-Adol-KABP-2006'!LG25))</f>
        <v/>
      </c>
      <c r="LH25" s="355" t="str">
        <f>IF(ISBLANK('Tab4-Adol-KABP-2006'!LH25),"",('Tab4-Adol-KABP-2006'!LH25))</f>
        <v/>
      </c>
      <c r="LI25" s="355" t="str">
        <f>IF(ISBLANK('Tab4-Adol-KABP-2006'!LI25),"",('Tab4-Adol-KABP-2006'!LI25))</f>
        <v/>
      </c>
      <c r="LJ25" s="355" t="str">
        <f>IF(ISBLANK('Tab4-Adol-KABP-2006'!LJ25),"",('Tab4-Adol-KABP-2006'!LJ25))</f>
        <v/>
      </c>
      <c r="LK25" s="355" t="str">
        <f>IF(ISBLANK('Tab4-Adol-KABP-2006'!LK25),"",('Tab4-Adol-KABP-2006'!LK25))</f>
        <v/>
      </c>
      <c r="LL25" s="355" t="str">
        <f>IF(ISBLANK('Tab4-Adol-KABP-2006'!LL25),"",('Tab4-Adol-KABP-2006'!LL25))</f>
        <v/>
      </c>
      <c r="LM25" s="355" t="str">
        <f>IF(ISBLANK('Tab4-Adol-KABP-2006'!LM25),"",('Tab4-Adol-KABP-2006'!LM25))</f>
        <v/>
      </c>
      <c r="LN25" s="355" t="str">
        <f>IF(ISBLANK('Tab4-Adol-KABP-2006'!LN25),"",('Tab4-Adol-KABP-2006'!LN25))</f>
        <v/>
      </c>
      <c r="LO25" s="355" t="str">
        <f>IF(ISBLANK('Tab4-Adol-KABP-2006'!LO25),"",('Tab4-Adol-KABP-2006'!LO25))</f>
        <v/>
      </c>
      <c r="LP25" s="355" t="str">
        <f>IF(ISBLANK('Tab4-Adol-KABP-2006'!LP25),"",('Tab4-Adol-KABP-2006'!LP25))</f>
        <v/>
      </c>
      <c r="LQ25" s="355" t="str">
        <f>IF(ISBLANK('Tab4-Adol-KABP-2006'!LQ25),"",('Tab4-Adol-KABP-2006'!LQ25))</f>
        <v/>
      </c>
      <c r="LR25" s="355" t="str">
        <f>IF(ISBLANK('Tab4-Adol-KABP-2006'!LR25),"",('Tab4-Adol-KABP-2006'!LR25))</f>
        <v/>
      </c>
      <c r="LS25" s="355" t="str">
        <f>IF(ISBLANK('Tab4-Adol-KABP-2006'!LS25),"",('Tab4-Adol-KABP-2006'!LS25))</f>
        <v/>
      </c>
      <c r="LT25" s="355" t="str">
        <f>IF(ISBLANK('Tab4-Adol-KABP-2006'!LT25),"",('Tab4-Adol-KABP-2006'!LT25))</f>
        <v/>
      </c>
      <c r="LU25" s="355" t="str">
        <f>IF(ISBLANK('Tab4-Adol-KABP-2006'!LU25),"",('Tab4-Adol-KABP-2006'!LU25))</f>
        <v/>
      </c>
      <c r="LV25" s="355" t="str">
        <f>IF(ISBLANK('Tab4-Adol-KABP-2006'!LV25),"",('Tab4-Adol-KABP-2006'!LV25))</f>
        <v/>
      </c>
      <c r="LW25" s="355" t="str">
        <f>IF(ISBLANK('Tab4-Adol-KABP-2006'!LW25),"",('Tab4-Adol-KABP-2006'!LW25))</f>
        <v/>
      </c>
      <c r="LX25" s="355" t="str">
        <f>IF(ISBLANK('Tab4-Adol-KABP-2006'!LX25),"",('Tab4-Adol-KABP-2006'!LX25))</f>
        <v/>
      </c>
      <c r="LY25" s="355" t="str">
        <f>IF(ISBLANK('Tab4-Adol-KABP-2006'!LY25),"",('Tab4-Adol-KABP-2006'!LY25))</f>
        <v/>
      </c>
      <c r="LZ25" s="355" t="str">
        <f>IF(ISBLANK('Tab4-Adol-KABP-2006'!LZ25),"",('Tab4-Adol-KABP-2006'!LZ25))</f>
        <v/>
      </c>
      <c r="MA25" s="355" t="str">
        <f>IF(ISBLANK('Tab4-Adol-KABP-2006'!MA25),"",('Tab4-Adol-KABP-2006'!MA25))</f>
        <v/>
      </c>
    </row>
    <row r="26" spans="1:339" x14ac:dyDescent="0.2">
      <c r="A26" s="310" t="s">
        <v>243</v>
      </c>
      <c r="B26" s="172">
        <v>0</v>
      </c>
      <c r="C26" s="172">
        <v>0</v>
      </c>
      <c r="D26" s="172" t="s">
        <v>322</v>
      </c>
      <c r="E26" s="172">
        <v>1</v>
      </c>
      <c r="F26" s="173"/>
      <c r="G26" s="218" t="s">
        <v>29</v>
      </c>
      <c r="H26" s="348" t="str">
        <f>IF(ISBLANK('Tab4-Adol-KABP-2006'!H26), "",('Tab4-Adol-KABP-2006'!H26))</f>
        <v/>
      </c>
      <c r="I26" s="349" t="str">
        <f>IF(ISBLANK('Tab4-Adol-KABP-2006'!I26), "",('Tab4-Adol-KABP-2006'!I26))</f>
        <v/>
      </c>
      <c r="J26" s="414"/>
      <c r="K26" s="414"/>
      <c r="L26" s="414"/>
      <c r="M26" s="414"/>
      <c r="N26" s="414"/>
      <c r="O26" s="415"/>
      <c r="P26" s="348" t="str">
        <f>IF(ISBLANK('Tab4-Adol-KABP-2006'!P26), "",('Tab4-Adol-KABP-2006'!P26))</f>
        <v/>
      </c>
      <c r="Q26" s="349" t="str">
        <f>IF(ISBLANK('Tab4-Adol-KABP-2006'!Q26), "",('Tab4-Adol-KABP-2006'!Q26))</f>
        <v/>
      </c>
      <c r="R26" s="414"/>
      <c r="S26" s="414"/>
      <c r="T26" s="414"/>
      <c r="U26" s="414"/>
      <c r="V26" s="414"/>
      <c r="W26" s="415"/>
      <c r="X26" s="348" t="str">
        <f>IF(ISBLANK('Tab4-Adol-KABP-2006'!X26), "",('Tab4-Adol-KABP-2006'!X26))</f>
        <v/>
      </c>
      <c r="Y26" s="349" t="str">
        <f>IF(ISBLANK('Tab4-Adol-KABP-2006'!Y26), "",('Tab4-Adol-KABP-2006'!Y26))</f>
        <v/>
      </c>
      <c r="Z26" s="414"/>
      <c r="AA26" s="414"/>
      <c r="AB26" s="414"/>
      <c r="AC26" s="414"/>
      <c r="AD26" s="414"/>
      <c r="AE26" s="415"/>
      <c r="AF26" s="348" t="str">
        <f>IF(ISBLANK('Tab4-Adol-KABP-2006'!AF26), "",('Tab4-Adol-KABP-2006'!AF26))</f>
        <v/>
      </c>
      <c r="AG26" s="349" t="str">
        <f>IF(ISBLANK('Tab4-Adol-KABP-2006'!AG26), "",('Tab4-Adol-KABP-2006'!AG26))</f>
        <v/>
      </c>
      <c r="AH26" s="414"/>
      <c r="AI26" s="414"/>
      <c r="AJ26" s="414"/>
      <c r="AK26" s="414"/>
      <c r="AL26" s="414"/>
      <c r="AM26" s="415"/>
      <c r="AN26" s="348" t="str">
        <f>IF(ISBLANK('Tab4-Adol-KABP-2006'!AN26), "",('Tab4-Adol-KABP-2006'!AN26))</f>
        <v/>
      </c>
      <c r="AO26" s="349" t="str">
        <f>IF(ISBLANK('Tab4-Adol-KABP-2006'!AO26), "",('Tab4-Adol-KABP-2006'!AO26))</f>
        <v/>
      </c>
      <c r="AP26" s="362"/>
      <c r="AQ26" s="362"/>
      <c r="AR26" s="362"/>
      <c r="AS26" s="362"/>
      <c r="AT26" s="362"/>
      <c r="AU26" s="363"/>
      <c r="AV26" s="348" t="str">
        <f>IF(ISBLANK('Tab4-Adol-KABP-2006'!AV26), "",('Tab4-Adol-KABP-2006'!AV26))</f>
        <v/>
      </c>
      <c r="AW26" s="349" t="str">
        <f>IF(ISBLANK('Tab4-Adol-KABP-2006'!AW26), "",('Tab4-Adol-KABP-2006'!AW26))</f>
        <v/>
      </c>
      <c r="AX26" s="414"/>
      <c r="AY26" s="414"/>
      <c r="AZ26" s="414"/>
      <c r="BA26" s="414"/>
      <c r="BB26" s="414"/>
      <c r="BC26" s="415"/>
      <c r="BD26" s="348" t="str">
        <f>IF(ISBLANK('Tab4-Adol-KABP-2006'!BD26), "",('Tab4-Adol-KABP-2006'!BD26))</f>
        <v/>
      </c>
      <c r="BE26" s="349" t="str">
        <f>IF(ISBLANK('Tab4-Adol-KABP-2006'!BE26), "",('Tab4-Adol-KABP-2006'!BE26))</f>
        <v/>
      </c>
      <c r="BF26" s="414"/>
      <c r="BG26" s="414"/>
      <c r="BH26" s="414"/>
      <c r="BI26" s="414"/>
      <c r="BJ26" s="414"/>
      <c r="BK26" s="415"/>
      <c r="BL26" s="348" t="str">
        <f>IF(ISBLANK('Tab4-Adol-KABP-2006'!BL26), "",('Tab4-Adol-KABP-2006'!BL26))</f>
        <v/>
      </c>
      <c r="BM26" s="349" t="str">
        <f>IF(ISBLANK('Tab4-Adol-KABP-2006'!BM26), "",('Tab4-Adol-KABP-2006'!BM26))</f>
        <v/>
      </c>
      <c r="BN26" s="414"/>
      <c r="BO26" s="414"/>
      <c r="BP26" s="414"/>
      <c r="BQ26" s="414"/>
      <c r="BR26" s="414"/>
      <c r="BS26" s="415"/>
      <c r="BT26" s="348" t="str">
        <f>IF(ISBLANK('Tab4-Adol-KABP-2006'!BT26), "",('Tab4-Adol-KABP-2006'!BT26))</f>
        <v/>
      </c>
      <c r="BU26" s="349" t="str">
        <f>IF(ISBLANK('Tab4-Adol-KABP-2006'!BU26), "",('Tab4-Adol-KABP-2006'!BU26))</f>
        <v/>
      </c>
      <c r="BV26" s="414"/>
      <c r="BW26" s="414"/>
      <c r="BX26" s="415"/>
      <c r="BY26" s="216">
        <v>16561</v>
      </c>
      <c r="BZ26" s="208">
        <v>16950</v>
      </c>
      <c r="CA26" s="208">
        <v>33511</v>
      </c>
      <c r="CB26" s="208">
        <v>17866</v>
      </c>
      <c r="CC26" s="208">
        <v>18027</v>
      </c>
      <c r="CD26" s="284">
        <v>35893</v>
      </c>
      <c r="CE26" s="282"/>
      <c r="CF26" s="282"/>
      <c r="CG26" s="226" t="str">
        <f t="shared" si="0"/>
        <v>-</v>
      </c>
      <c r="CH26" s="227" t="str">
        <f t="shared" si="1"/>
        <v>-</v>
      </c>
      <c r="CI26" s="227" t="str">
        <f t="shared" si="2"/>
        <v>-</v>
      </c>
      <c r="CJ26" s="227" t="str">
        <f t="shared" si="3"/>
        <v>-</v>
      </c>
      <c r="CK26" s="227" t="str">
        <f t="shared" si="4"/>
        <v>-</v>
      </c>
      <c r="CL26" s="228" t="str">
        <f t="shared" si="5"/>
        <v>-</v>
      </c>
      <c r="CM26" s="282"/>
      <c r="CN26" s="282"/>
      <c r="CO26" s="226" t="str">
        <f t="shared" si="6"/>
        <v>-</v>
      </c>
      <c r="CP26" s="227" t="str">
        <f t="shared" si="7"/>
        <v>-</v>
      </c>
      <c r="CQ26" s="227" t="str">
        <f t="shared" si="8"/>
        <v>-</v>
      </c>
      <c r="CR26" s="227" t="str">
        <f t="shared" si="9"/>
        <v>-</v>
      </c>
      <c r="CS26" s="227" t="str">
        <f t="shared" si="10"/>
        <v>-</v>
      </c>
      <c r="CT26" s="228" t="str">
        <f t="shared" si="11"/>
        <v>-</v>
      </c>
      <c r="CU26" s="282"/>
      <c r="CV26" s="282"/>
      <c r="CW26" s="292" t="str">
        <f t="shared" si="12"/>
        <v>-</v>
      </c>
      <c r="CX26" s="234" t="str">
        <f t="shared" si="13"/>
        <v>-</v>
      </c>
      <c r="CY26" s="234" t="str">
        <f t="shared" si="14"/>
        <v>-</v>
      </c>
      <c r="CZ26" s="234" t="str">
        <f t="shared" si="15"/>
        <v>-</v>
      </c>
      <c r="DA26" s="234" t="str">
        <f t="shared" si="16"/>
        <v>-</v>
      </c>
      <c r="DB26" s="235" t="str">
        <f t="shared" si="17"/>
        <v>-</v>
      </c>
      <c r="DC26" s="282"/>
      <c r="DD26" s="282"/>
      <c r="DE26" s="226" t="str">
        <f t="shared" si="18"/>
        <v>-</v>
      </c>
      <c r="DF26" s="227" t="str">
        <f t="shared" si="19"/>
        <v>-</v>
      </c>
      <c r="DG26" s="227" t="str">
        <f t="shared" si="20"/>
        <v>-</v>
      </c>
      <c r="DH26" s="227" t="str">
        <f t="shared" si="21"/>
        <v>-</v>
      </c>
      <c r="DI26" s="227" t="str">
        <f t="shared" si="22"/>
        <v>-</v>
      </c>
      <c r="DJ26" s="228" t="str">
        <f t="shared" si="23"/>
        <v>-</v>
      </c>
      <c r="DK26" s="282"/>
      <c r="DL26" s="282"/>
      <c r="DM26" s="226" t="str">
        <f t="shared" si="24"/>
        <v>-</v>
      </c>
      <c r="DN26" s="227" t="str">
        <f t="shared" si="25"/>
        <v>-</v>
      </c>
      <c r="DO26" s="227" t="str">
        <f t="shared" si="26"/>
        <v>-</v>
      </c>
      <c r="DP26" s="227" t="str">
        <f t="shared" si="27"/>
        <v>-</v>
      </c>
      <c r="DQ26" s="227" t="str">
        <f t="shared" si="28"/>
        <v>-</v>
      </c>
      <c r="DR26" s="228" t="str">
        <f t="shared" si="29"/>
        <v>-</v>
      </c>
      <c r="DS26" s="282"/>
      <c r="DT26" s="282"/>
      <c r="DU26" s="226" t="str">
        <f t="shared" si="30"/>
        <v>-</v>
      </c>
      <c r="DV26" s="227" t="str">
        <f t="shared" si="31"/>
        <v>-</v>
      </c>
      <c r="DW26" s="227" t="str">
        <f t="shared" si="32"/>
        <v>-</v>
      </c>
      <c r="DX26" s="227" t="str">
        <f t="shared" si="33"/>
        <v>-</v>
      </c>
      <c r="DY26" s="227" t="str">
        <f t="shared" si="34"/>
        <v>-</v>
      </c>
      <c r="DZ26" s="228" t="str">
        <f t="shared" si="35"/>
        <v>-</v>
      </c>
      <c r="EA26" s="282"/>
      <c r="EB26" s="282"/>
      <c r="EC26" s="226" t="str">
        <f t="shared" si="36"/>
        <v>-</v>
      </c>
      <c r="ED26" s="227" t="str">
        <f t="shared" si="37"/>
        <v>-</v>
      </c>
      <c r="EE26" s="227" t="str">
        <f t="shared" si="38"/>
        <v>-</v>
      </c>
      <c r="EF26" s="227" t="str">
        <f t="shared" si="39"/>
        <v>-</v>
      </c>
      <c r="EG26" s="227" t="str">
        <f t="shared" si="40"/>
        <v>-</v>
      </c>
      <c r="EH26" s="228" t="str">
        <f t="shared" si="41"/>
        <v>-</v>
      </c>
      <c r="EI26" s="282"/>
      <c r="EJ26" s="282"/>
      <c r="EK26" s="226" t="str">
        <f t="shared" si="42"/>
        <v>-</v>
      </c>
      <c r="EL26" s="227" t="str">
        <f t="shared" si="43"/>
        <v>-</v>
      </c>
      <c r="EM26" s="227" t="str">
        <f t="shared" si="44"/>
        <v>-</v>
      </c>
      <c r="EN26" s="227" t="str">
        <f t="shared" si="45"/>
        <v>-</v>
      </c>
      <c r="EO26" s="227" t="str">
        <f t="shared" si="46"/>
        <v>-</v>
      </c>
      <c r="EP26" s="228" t="str">
        <f t="shared" si="47"/>
        <v>-</v>
      </c>
      <c r="EQ26" s="282"/>
      <c r="ER26" s="282"/>
      <c r="ES26" s="226" t="str">
        <f t="shared" si="48"/>
        <v>-</v>
      </c>
      <c r="ET26" s="227" t="str">
        <f t="shared" si="49"/>
        <v>-</v>
      </c>
      <c r="EU26" s="228" t="str">
        <f t="shared" si="50"/>
        <v>-</v>
      </c>
      <c r="EV26" s="282"/>
      <c r="EW26" s="282"/>
      <c r="EX26" s="301" t="str">
        <f t="shared" si="51"/>
        <v>-</v>
      </c>
      <c r="EY26" s="259" t="str">
        <f t="shared" si="52"/>
        <v>-</v>
      </c>
      <c r="EZ26" s="259" t="str">
        <f t="shared" si="53"/>
        <v>-</v>
      </c>
      <c r="FA26" s="259" t="str">
        <f t="shared" si="54"/>
        <v>-</v>
      </c>
      <c r="FB26" s="259" t="str">
        <f t="shared" si="55"/>
        <v>-</v>
      </c>
      <c r="FC26" s="260" t="str">
        <f t="shared" si="56"/>
        <v>-</v>
      </c>
      <c r="FD26" s="282"/>
      <c r="FE26" s="282"/>
      <c r="FF26" s="301" t="str">
        <f t="shared" si="57"/>
        <v>-</v>
      </c>
      <c r="FG26" s="259" t="str">
        <f t="shared" si="58"/>
        <v>-</v>
      </c>
      <c r="FH26" s="259" t="str">
        <f t="shared" si="59"/>
        <v>-</v>
      </c>
      <c r="FI26" s="259" t="str">
        <f t="shared" si="60"/>
        <v>-</v>
      </c>
      <c r="FJ26" s="259" t="str">
        <f t="shared" si="61"/>
        <v>-</v>
      </c>
      <c r="FK26" s="260" t="str">
        <f t="shared" si="62"/>
        <v>-</v>
      </c>
      <c r="FL26" s="282"/>
      <c r="FM26" s="282"/>
      <c r="FN26" s="301" t="str">
        <f t="shared" si="63"/>
        <v>-</v>
      </c>
      <c r="FO26" s="259" t="str">
        <f t="shared" si="64"/>
        <v>-</v>
      </c>
      <c r="FP26" s="259" t="str">
        <f t="shared" si="65"/>
        <v>-</v>
      </c>
      <c r="FQ26" s="259" t="str">
        <f t="shared" si="66"/>
        <v>-</v>
      </c>
      <c r="FR26" s="259" t="str">
        <f t="shared" si="67"/>
        <v>-</v>
      </c>
      <c r="FS26" s="260" t="str">
        <f t="shared" si="68"/>
        <v>-</v>
      </c>
      <c r="FT26" s="282"/>
      <c r="FU26" s="282"/>
      <c r="FV26" s="301" t="str">
        <f t="shared" si="69"/>
        <v>-</v>
      </c>
      <c r="FW26" s="259" t="str">
        <f t="shared" si="70"/>
        <v>-</v>
      </c>
      <c r="FX26" s="259" t="str">
        <f t="shared" si="71"/>
        <v>-</v>
      </c>
      <c r="FY26" s="259" t="str">
        <f t="shared" si="72"/>
        <v>-</v>
      </c>
      <c r="FZ26" s="259" t="str">
        <f t="shared" si="73"/>
        <v>-</v>
      </c>
      <c r="GA26" s="260" t="str">
        <f t="shared" si="74"/>
        <v>-</v>
      </c>
      <c r="GB26" s="282"/>
      <c r="GC26" s="282"/>
      <c r="GD26" s="301" t="str">
        <f t="shared" si="75"/>
        <v>-</v>
      </c>
      <c r="GE26" s="259" t="str">
        <f t="shared" si="76"/>
        <v>-</v>
      </c>
      <c r="GF26" s="259" t="str">
        <f t="shared" si="77"/>
        <v>-</v>
      </c>
      <c r="GG26" s="259" t="str">
        <f t="shared" si="78"/>
        <v>-</v>
      </c>
      <c r="GH26" s="259" t="str">
        <f t="shared" si="79"/>
        <v>-</v>
      </c>
      <c r="GI26" s="260" t="str">
        <f t="shared" si="80"/>
        <v>-</v>
      </c>
      <c r="GJ26" s="282"/>
      <c r="GK26" s="282"/>
      <c r="GL26" s="301" t="str">
        <f t="shared" si="81"/>
        <v>-</v>
      </c>
      <c r="GM26" s="259" t="str">
        <f t="shared" si="82"/>
        <v>-</v>
      </c>
      <c r="GN26" s="259" t="str">
        <f t="shared" si="83"/>
        <v>-</v>
      </c>
      <c r="GO26" s="259" t="str">
        <f t="shared" si="84"/>
        <v>-</v>
      </c>
      <c r="GP26" s="259" t="str">
        <f t="shared" si="85"/>
        <v>-</v>
      </c>
      <c r="GQ26" s="260" t="str">
        <f t="shared" si="86"/>
        <v>-</v>
      </c>
      <c r="GR26" s="282"/>
      <c r="GS26" s="282"/>
      <c r="GT26" s="301" t="str">
        <f t="shared" si="87"/>
        <v>-</v>
      </c>
      <c r="GU26" s="259" t="str">
        <f t="shared" si="88"/>
        <v>-</v>
      </c>
      <c r="GV26" s="259" t="str">
        <f t="shared" si="89"/>
        <v>-</v>
      </c>
      <c r="GW26" s="259" t="str">
        <f t="shared" si="90"/>
        <v>-</v>
      </c>
      <c r="GX26" s="259" t="str">
        <f t="shared" si="91"/>
        <v>-</v>
      </c>
      <c r="GY26" s="260" t="str">
        <f t="shared" si="92"/>
        <v>-</v>
      </c>
      <c r="GZ26" s="282"/>
      <c r="HA26" s="282"/>
      <c r="HB26" s="301" t="str">
        <f t="shared" si="93"/>
        <v>-</v>
      </c>
      <c r="HC26" s="259" t="str">
        <f t="shared" si="94"/>
        <v>-</v>
      </c>
      <c r="HD26" s="259" t="str">
        <f t="shared" si="95"/>
        <v>-</v>
      </c>
      <c r="HE26" s="259" t="str">
        <f t="shared" si="96"/>
        <v>-</v>
      </c>
      <c r="HF26" s="259" t="str">
        <f t="shared" si="97"/>
        <v>-</v>
      </c>
      <c r="HG26" s="260" t="str">
        <f t="shared" si="98"/>
        <v>-</v>
      </c>
      <c r="HH26" s="282"/>
      <c r="HI26" s="282"/>
      <c r="HJ26" s="301" t="str">
        <f t="shared" si="99"/>
        <v>-</v>
      </c>
      <c r="HK26" s="259" t="str">
        <f t="shared" si="100"/>
        <v>-</v>
      </c>
      <c r="HL26" s="260" t="str">
        <f t="shared" si="101"/>
        <v>-</v>
      </c>
      <c r="HM26" s="428" t="str">
        <f t="shared" si="111"/>
        <v>-</v>
      </c>
      <c r="HN26" s="429" t="str">
        <f t="shared" si="111"/>
        <v>-</v>
      </c>
      <c r="HO26" s="429" t="str">
        <f t="shared" si="111"/>
        <v>-</v>
      </c>
      <c r="HP26" s="429" t="str">
        <f t="shared" si="111"/>
        <v>-</v>
      </c>
      <c r="HQ26" s="429" t="str">
        <f t="shared" si="111"/>
        <v>-</v>
      </c>
      <c r="HR26" s="430" t="str">
        <f t="shared" si="111"/>
        <v>-</v>
      </c>
      <c r="HS26" s="450"/>
      <c r="HT26" s="450"/>
      <c r="HU26" s="428" t="str">
        <f t="shared" si="112"/>
        <v>-</v>
      </c>
      <c r="HV26" s="429" t="str">
        <f t="shared" si="112"/>
        <v>-</v>
      </c>
      <c r="HW26" s="429" t="str">
        <f t="shared" si="112"/>
        <v>-</v>
      </c>
      <c r="HX26" s="429" t="str">
        <f t="shared" si="112"/>
        <v>-</v>
      </c>
      <c r="HY26" s="429" t="str">
        <f t="shared" si="112"/>
        <v>-</v>
      </c>
      <c r="HZ26" s="430" t="str">
        <f t="shared" si="112"/>
        <v>-</v>
      </c>
      <c r="IA26" s="450"/>
      <c r="IB26" s="450"/>
      <c r="IC26" s="428" t="str">
        <f t="shared" si="113"/>
        <v>-</v>
      </c>
      <c r="ID26" s="429" t="str">
        <f t="shared" si="113"/>
        <v>-</v>
      </c>
      <c r="IE26" s="429" t="str">
        <f t="shared" si="113"/>
        <v>-</v>
      </c>
      <c r="IF26" s="429" t="str">
        <f t="shared" si="113"/>
        <v>-</v>
      </c>
      <c r="IG26" s="429" t="str">
        <f t="shared" si="113"/>
        <v>-</v>
      </c>
      <c r="IH26" s="430" t="str">
        <f t="shared" si="113"/>
        <v>-</v>
      </c>
      <c r="II26" s="450"/>
      <c r="IJ26" s="450"/>
      <c r="IK26" s="428" t="str">
        <f t="shared" si="114"/>
        <v>-</v>
      </c>
      <c r="IL26" s="429" t="str">
        <f t="shared" si="114"/>
        <v>-</v>
      </c>
      <c r="IM26" s="429" t="str">
        <f t="shared" si="114"/>
        <v>-</v>
      </c>
      <c r="IN26" s="429" t="str">
        <f t="shared" si="114"/>
        <v>-</v>
      </c>
      <c r="IO26" s="429" t="str">
        <f t="shared" si="114"/>
        <v>-</v>
      </c>
      <c r="IP26" s="430" t="str">
        <f t="shared" si="114"/>
        <v>-</v>
      </c>
      <c r="IQ26" s="450"/>
      <c r="IR26" s="450"/>
      <c r="IS26" s="428" t="str">
        <f t="shared" si="115"/>
        <v>-</v>
      </c>
      <c r="IT26" s="429" t="str">
        <f t="shared" si="115"/>
        <v>-</v>
      </c>
      <c r="IU26" s="429" t="str">
        <f t="shared" si="115"/>
        <v>-</v>
      </c>
      <c r="IV26" s="429" t="str">
        <f t="shared" si="115"/>
        <v>-</v>
      </c>
      <c r="IW26" s="429" t="str">
        <f t="shared" si="115"/>
        <v>-</v>
      </c>
      <c r="IX26" s="430" t="str">
        <f t="shared" si="115"/>
        <v>-</v>
      </c>
      <c r="IY26" s="450"/>
      <c r="IZ26" s="450"/>
      <c r="JA26" s="428" t="str">
        <f t="shared" si="116"/>
        <v>-</v>
      </c>
      <c r="JB26" s="429" t="str">
        <f t="shared" si="116"/>
        <v>-</v>
      </c>
      <c r="JC26" s="429" t="str">
        <f t="shared" si="116"/>
        <v>-</v>
      </c>
      <c r="JD26" s="429" t="str">
        <f t="shared" si="116"/>
        <v>-</v>
      </c>
      <c r="JE26" s="429" t="str">
        <f t="shared" si="116"/>
        <v>-</v>
      </c>
      <c r="JF26" s="430" t="str">
        <f t="shared" si="116"/>
        <v>-</v>
      </c>
      <c r="JG26" s="450"/>
      <c r="JH26" s="450"/>
      <c r="JI26" s="428" t="str">
        <f t="shared" si="117"/>
        <v>-</v>
      </c>
      <c r="JJ26" s="429" t="str">
        <f t="shared" si="117"/>
        <v>-</v>
      </c>
      <c r="JK26" s="429" t="str">
        <f t="shared" si="117"/>
        <v>-</v>
      </c>
      <c r="JL26" s="429" t="str">
        <f t="shared" si="117"/>
        <v>-</v>
      </c>
      <c r="JM26" s="429" t="str">
        <f t="shared" si="117"/>
        <v>-</v>
      </c>
      <c r="JN26" s="430" t="str">
        <f t="shared" si="117"/>
        <v>-</v>
      </c>
      <c r="JO26" s="450"/>
      <c r="JP26" s="450"/>
      <c r="JQ26" s="428" t="str">
        <f t="shared" si="118"/>
        <v>-</v>
      </c>
      <c r="JR26" s="429" t="str">
        <f t="shared" si="118"/>
        <v>-</v>
      </c>
      <c r="JS26" s="429" t="str">
        <f t="shared" si="118"/>
        <v>-</v>
      </c>
      <c r="JT26" s="429" t="str">
        <f t="shared" si="118"/>
        <v>-</v>
      </c>
      <c r="JU26" s="429" t="str">
        <f t="shared" si="118"/>
        <v>-</v>
      </c>
      <c r="JV26" s="430" t="str">
        <f t="shared" si="118"/>
        <v>-</v>
      </c>
      <c r="JW26" s="450"/>
      <c r="JX26" s="450"/>
      <c r="JY26" s="428" t="str">
        <f t="shared" si="110"/>
        <v>-</v>
      </c>
      <c r="JZ26" s="429" t="str">
        <f t="shared" si="110"/>
        <v>-</v>
      </c>
      <c r="KA26" s="430" t="str">
        <f t="shared" si="110"/>
        <v>-</v>
      </c>
      <c r="KB26" s="172"/>
      <c r="KC26" s="355" t="str">
        <f>IF(ISBLANK('Tab4-Adol-KABP-2006'!KC26),"",('Tab4-Adol-KABP-2006'!KC26))</f>
        <v/>
      </c>
      <c r="KD26" s="355" t="str">
        <f>IF(ISBLANK('Tab4-Adol-KABP-2006'!KD26),"",('Tab4-Adol-KABP-2006'!KD26))</f>
        <v/>
      </c>
      <c r="KE26" s="355" t="str">
        <f>IF(ISBLANK('Tab4-Adol-KABP-2006'!KE26),"",('Tab4-Adol-KABP-2006'!KE26))</f>
        <v/>
      </c>
      <c r="KF26" s="355" t="str">
        <f>IF(ISBLANK('Tab4-Adol-KABP-2006'!KF26),"",('Tab4-Adol-KABP-2006'!KF26))</f>
        <v/>
      </c>
      <c r="KG26" s="355" t="str">
        <f>IF(ISBLANK('Tab4-Adol-KABP-2006'!KG26),"",('Tab4-Adol-KABP-2006'!KG26))</f>
        <v/>
      </c>
      <c r="KH26" s="355" t="str">
        <f>IF(ISBLANK('Tab4-Adol-KABP-2006'!KH26),"",('Tab4-Adol-KABP-2006'!KH26))</f>
        <v/>
      </c>
      <c r="KI26" s="355" t="str">
        <f>IF(ISBLANK('Tab4-Adol-KABP-2006'!KI26),"",('Tab4-Adol-KABP-2006'!KI26))</f>
        <v/>
      </c>
      <c r="KJ26" s="355" t="str">
        <f>IF(ISBLANK('Tab4-Adol-KABP-2006'!KJ26),"",('Tab4-Adol-KABP-2006'!KJ26))</f>
        <v/>
      </c>
      <c r="KK26" s="355" t="str">
        <f>IF(ISBLANK('Tab4-Adol-KABP-2006'!KK26),"",('Tab4-Adol-KABP-2006'!KK26))</f>
        <v/>
      </c>
      <c r="KL26" s="355" t="str">
        <f>IF(ISBLANK('Tab4-Adol-KABP-2006'!KL26),"",('Tab4-Adol-KABP-2006'!KL26))</f>
        <v/>
      </c>
      <c r="KM26" s="355" t="str">
        <f>IF(ISBLANK('Tab4-Adol-KABP-2006'!KM26),"",('Tab4-Adol-KABP-2006'!KM26))</f>
        <v/>
      </c>
      <c r="KN26" s="355" t="str">
        <f>IF(ISBLANK('Tab4-Adol-KABP-2006'!KN26),"",('Tab4-Adol-KABP-2006'!KN26))</f>
        <v/>
      </c>
      <c r="KO26" s="355" t="str">
        <f>IF(ISBLANK('Tab4-Adol-KABP-2006'!KO26),"",('Tab4-Adol-KABP-2006'!KO26))</f>
        <v/>
      </c>
      <c r="KP26" s="355" t="str">
        <f>IF(ISBLANK('Tab4-Adol-KABP-2006'!KP26),"",('Tab4-Adol-KABP-2006'!KP26))</f>
        <v/>
      </c>
      <c r="KQ26" s="355" t="str">
        <f>IF(ISBLANK('Tab4-Adol-KABP-2006'!KQ26),"",('Tab4-Adol-KABP-2006'!KQ26))</f>
        <v/>
      </c>
      <c r="KR26" s="355" t="str">
        <f>IF(ISBLANK('Tab4-Adol-KABP-2006'!KR26),"",('Tab4-Adol-KABP-2006'!KR26))</f>
        <v/>
      </c>
      <c r="KS26" s="355" t="str">
        <f>IF(ISBLANK('Tab4-Adol-KABP-2006'!KS26),"",('Tab4-Adol-KABP-2006'!KS26))</f>
        <v/>
      </c>
      <c r="KT26" s="355" t="str">
        <f>IF(ISBLANK('Tab4-Adol-KABP-2006'!KT26),"",('Tab4-Adol-KABP-2006'!KT26))</f>
        <v/>
      </c>
      <c r="KU26" s="355" t="str">
        <f>IF(ISBLANK('Tab4-Adol-KABP-2006'!KU26),"",('Tab4-Adol-KABP-2006'!KU26))</f>
        <v/>
      </c>
      <c r="KV26" s="355" t="str">
        <f>IF(ISBLANK('Tab4-Adol-KABP-2006'!KV26),"",('Tab4-Adol-KABP-2006'!KV26))</f>
        <v/>
      </c>
      <c r="KW26" s="355" t="str">
        <f>IF(ISBLANK('Tab4-Adol-KABP-2006'!KW26),"",('Tab4-Adol-KABP-2006'!KW26))</f>
        <v/>
      </c>
      <c r="KX26" s="355" t="str">
        <f>IF(ISBLANK('Tab4-Adol-KABP-2006'!KX26),"",('Tab4-Adol-KABP-2006'!KX26))</f>
        <v/>
      </c>
      <c r="KY26" s="355" t="str">
        <f>IF(ISBLANK('Tab4-Adol-KABP-2006'!KY26),"",('Tab4-Adol-KABP-2006'!KY26))</f>
        <v/>
      </c>
      <c r="KZ26" s="355" t="str">
        <f>IF(ISBLANK('Tab4-Adol-KABP-2006'!KZ26),"",('Tab4-Adol-KABP-2006'!KZ26))</f>
        <v/>
      </c>
      <c r="LA26" s="355" t="str">
        <f>IF(ISBLANK('Tab4-Adol-KABP-2006'!LA26),"",('Tab4-Adol-KABP-2006'!LA26))</f>
        <v/>
      </c>
      <c r="LB26" s="355" t="str">
        <f>IF(ISBLANK('Tab4-Adol-KABP-2006'!LB26),"",('Tab4-Adol-KABP-2006'!LB26))</f>
        <v/>
      </c>
      <c r="LC26" s="355" t="str">
        <f>IF(ISBLANK('Tab4-Adol-KABP-2006'!LC26),"",('Tab4-Adol-KABP-2006'!LC26))</f>
        <v/>
      </c>
      <c r="LD26" s="355" t="str">
        <f>IF(ISBLANK('Tab4-Adol-KABP-2006'!LD26),"",('Tab4-Adol-KABP-2006'!LD26))</f>
        <v/>
      </c>
      <c r="LE26" s="355" t="str">
        <f>IF(ISBLANK('Tab4-Adol-KABP-2006'!LE26),"",('Tab4-Adol-KABP-2006'!LE26))</f>
        <v/>
      </c>
      <c r="LF26" s="355" t="str">
        <f>IF(ISBLANK('Tab4-Adol-KABP-2006'!LF26),"",('Tab4-Adol-KABP-2006'!LF26))</f>
        <v/>
      </c>
      <c r="LG26" s="355" t="str">
        <f>IF(ISBLANK('Tab4-Adol-KABP-2006'!LG26),"",('Tab4-Adol-KABP-2006'!LG26))</f>
        <v/>
      </c>
      <c r="LH26" s="355" t="str">
        <f>IF(ISBLANK('Tab4-Adol-KABP-2006'!LH26),"",('Tab4-Adol-KABP-2006'!LH26))</f>
        <v/>
      </c>
      <c r="LI26" s="355" t="str">
        <f>IF(ISBLANK('Tab4-Adol-KABP-2006'!LI26),"",('Tab4-Adol-KABP-2006'!LI26))</f>
        <v/>
      </c>
      <c r="LJ26" s="355" t="str">
        <f>IF(ISBLANK('Tab4-Adol-KABP-2006'!LJ26),"",('Tab4-Adol-KABP-2006'!LJ26))</f>
        <v/>
      </c>
      <c r="LK26" s="355" t="str">
        <f>IF(ISBLANK('Tab4-Adol-KABP-2006'!LK26),"",('Tab4-Adol-KABP-2006'!LK26))</f>
        <v/>
      </c>
      <c r="LL26" s="355" t="str">
        <f>IF(ISBLANK('Tab4-Adol-KABP-2006'!LL26),"",('Tab4-Adol-KABP-2006'!LL26))</f>
        <v/>
      </c>
      <c r="LM26" s="355" t="str">
        <f>IF(ISBLANK('Tab4-Adol-KABP-2006'!LM26),"",('Tab4-Adol-KABP-2006'!LM26))</f>
        <v/>
      </c>
      <c r="LN26" s="355" t="str">
        <f>IF(ISBLANK('Tab4-Adol-KABP-2006'!LN26),"",('Tab4-Adol-KABP-2006'!LN26))</f>
        <v/>
      </c>
      <c r="LO26" s="355" t="str">
        <f>IF(ISBLANK('Tab4-Adol-KABP-2006'!LO26),"",('Tab4-Adol-KABP-2006'!LO26))</f>
        <v/>
      </c>
      <c r="LP26" s="355" t="str">
        <f>IF(ISBLANK('Tab4-Adol-KABP-2006'!LP26),"",('Tab4-Adol-KABP-2006'!LP26))</f>
        <v/>
      </c>
      <c r="LQ26" s="355" t="str">
        <f>IF(ISBLANK('Tab4-Adol-KABP-2006'!LQ26),"",('Tab4-Adol-KABP-2006'!LQ26))</f>
        <v/>
      </c>
      <c r="LR26" s="355" t="str">
        <f>IF(ISBLANK('Tab4-Adol-KABP-2006'!LR26),"",('Tab4-Adol-KABP-2006'!LR26))</f>
        <v/>
      </c>
      <c r="LS26" s="355" t="str">
        <f>IF(ISBLANK('Tab4-Adol-KABP-2006'!LS26),"",('Tab4-Adol-KABP-2006'!LS26))</f>
        <v/>
      </c>
      <c r="LT26" s="355" t="str">
        <f>IF(ISBLANK('Tab4-Adol-KABP-2006'!LT26),"",('Tab4-Adol-KABP-2006'!LT26))</f>
        <v/>
      </c>
      <c r="LU26" s="355" t="str">
        <f>IF(ISBLANK('Tab4-Adol-KABP-2006'!LU26),"",('Tab4-Adol-KABP-2006'!LU26))</f>
        <v/>
      </c>
      <c r="LV26" s="355" t="str">
        <f>IF(ISBLANK('Tab4-Adol-KABP-2006'!LV26),"",('Tab4-Adol-KABP-2006'!LV26))</f>
        <v/>
      </c>
      <c r="LW26" s="355" t="str">
        <f>IF(ISBLANK('Tab4-Adol-KABP-2006'!LW26),"",('Tab4-Adol-KABP-2006'!LW26))</f>
        <v/>
      </c>
      <c r="LX26" s="355" t="str">
        <f>IF(ISBLANK('Tab4-Adol-KABP-2006'!LX26),"",('Tab4-Adol-KABP-2006'!LX26))</f>
        <v/>
      </c>
      <c r="LY26" s="355" t="str">
        <f>IF(ISBLANK('Tab4-Adol-KABP-2006'!LY26),"",('Tab4-Adol-KABP-2006'!LY26))</f>
        <v/>
      </c>
      <c r="LZ26" s="355" t="str">
        <f>IF(ISBLANK('Tab4-Adol-KABP-2006'!LZ26),"",('Tab4-Adol-KABP-2006'!LZ26))</f>
        <v/>
      </c>
      <c r="MA26" s="355" t="str">
        <f>IF(ISBLANK('Tab4-Adol-KABP-2006'!MA26),"",('Tab4-Adol-KABP-2006'!MA26))</f>
        <v/>
      </c>
    </row>
    <row r="27" spans="1:339" x14ac:dyDescent="0.2">
      <c r="A27" s="310" t="s">
        <v>243</v>
      </c>
      <c r="B27" s="172">
        <v>0</v>
      </c>
      <c r="C27" s="172">
        <v>0</v>
      </c>
      <c r="D27" s="172" t="s">
        <v>310</v>
      </c>
      <c r="E27" s="172">
        <v>1</v>
      </c>
      <c r="F27" s="173">
        <v>2</v>
      </c>
      <c r="G27" s="218" t="s">
        <v>33</v>
      </c>
      <c r="H27" s="348">
        <f>IF(ISBLANK('Tab4-Adol-KABP-2006'!H27), "",('Tab4-Adol-KABP-2006'!H27))</f>
        <v>2010</v>
      </c>
      <c r="I27" s="349">
        <f>IF(ISBLANK('Tab4-Adol-KABP-2006'!I27), "",('Tab4-Adol-KABP-2006'!I27))</f>
        <v>2010</v>
      </c>
      <c r="J27" s="414">
        <f>IF(ISBLANK('Tab4-Adol-KABP-2006'!J27), "",('Tab4-Adol-KABP-2006'!J27))</f>
        <v>42.8</v>
      </c>
      <c r="K27" s="414">
        <f>IF(ISBLANK('Tab4-Adol-KABP-2006'!K27), "",('Tab4-Adol-KABP-2006'!K27))</f>
        <v>46.2</v>
      </c>
      <c r="L27" s="414">
        <f>IF(ISBLANK('Tab4-Adol-KABP-2006'!L27), "",('Tab4-Adol-KABP-2006'!L27))</f>
        <v>44.4</v>
      </c>
      <c r="M27" s="414">
        <f>IF(ISBLANK('Tab4-Adol-KABP-2006'!M27), "",('Tab4-Adol-KABP-2006'!M27))</f>
        <v>40.9</v>
      </c>
      <c r="N27" s="414">
        <f>IF(ISBLANK('Tab4-Adol-KABP-2006'!N27), "",('Tab4-Adol-KABP-2006'!N27))</f>
        <v>47.5</v>
      </c>
      <c r="O27" s="415">
        <f>IF(ISBLANK('Tab4-Adol-KABP-2006'!O27), "",('Tab4-Adol-KABP-2006'!O27))</f>
        <v>43.7</v>
      </c>
      <c r="P27" s="348">
        <f>IF(ISBLANK('Tab4-Adol-KABP-2006'!P27), "",('Tab4-Adol-KABP-2006'!P27))</f>
        <v>2010</v>
      </c>
      <c r="Q27" s="349">
        <f>IF(ISBLANK('Tab4-Adol-KABP-2006'!Q27), "",('Tab4-Adol-KABP-2006'!Q27))</f>
        <v>2010</v>
      </c>
      <c r="R27" s="414">
        <f>IF(ISBLANK('Tab4-Adol-KABP-2006'!R27), "",('Tab4-Adol-KABP-2006'!R27))</f>
        <v>0.4</v>
      </c>
      <c r="S27" s="414">
        <f>IF(ISBLANK('Tab4-Adol-KABP-2006'!S27), "",('Tab4-Adol-KABP-2006'!S27))</f>
        <v>0.8</v>
      </c>
      <c r="T27" s="414">
        <f>IF(ISBLANK('Tab4-Adol-KABP-2006'!T27), "",('Tab4-Adol-KABP-2006'!T27))</f>
        <v>0.6</v>
      </c>
      <c r="U27" s="414">
        <f>IF(ISBLANK('Tab4-Adol-KABP-2006'!U27), "",('Tab4-Adol-KABP-2006'!U27))</f>
        <v>0.1</v>
      </c>
      <c r="V27" s="414">
        <f>IF(ISBLANK('Tab4-Adol-KABP-2006'!V27), "",('Tab4-Adol-KABP-2006'!V27))</f>
        <v>0.1</v>
      </c>
      <c r="W27" s="415">
        <f>IF(ISBLANK('Tab4-Adol-KABP-2006'!W27), "",('Tab4-Adol-KABP-2006'!W27))</f>
        <v>0.1</v>
      </c>
      <c r="X27" s="348">
        <f>IF(ISBLANK('Tab4-Adol-KABP-2006'!X27), "",('Tab4-Adol-KABP-2006'!X27))</f>
        <v>2010</v>
      </c>
      <c r="Y27" s="349">
        <f>IF(ISBLANK('Tab4-Adol-KABP-2006'!Y27), "",('Tab4-Adol-KABP-2006'!Y27))</f>
        <v>2010</v>
      </c>
      <c r="Z27" s="414">
        <f>IF(ISBLANK('Tab4-Adol-KABP-2006'!Z27), "",('Tab4-Adol-KABP-2006'!Z27))</f>
        <v>0.1</v>
      </c>
      <c r="AA27" s="414">
        <f>IF(ISBLANK('Tab4-Adol-KABP-2006'!AA27), "",('Tab4-Adol-KABP-2006'!AA27))</f>
        <v>0.1</v>
      </c>
      <c r="AB27" s="414">
        <f>IF(ISBLANK('Tab4-Adol-KABP-2006'!AB27), "",('Tab4-Adol-KABP-2006'!AB27))</f>
        <v>0.1</v>
      </c>
      <c r="AC27" s="414">
        <f>IF(ISBLANK('Tab4-Adol-KABP-2006'!AC27), "",('Tab4-Adol-KABP-2006'!AC27))</f>
        <v>0.3</v>
      </c>
      <c r="AD27" s="414">
        <f>IF(ISBLANK('Tab4-Adol-KABP-2006'!AD27), "",('Tab4-Adol-KABP-2006'!AD27))</f>
        <v>1.2</v>
      </c>
      <c r="AE27" s="415">
        <f>IF(ISBLANK('Tab4-Adol-KABP-2006'!AE27), "",('Tab4-Adol-KABP-2006'!AE27))</f>
        <v>0.7</v>
      </c>
      <c r="AF27" s="348" t="str">
        <f>IF(ISBLANK('Tab4-Adol-KABP-2006'!AF27), "",('Tab4-Adol-KABP-2006'!AF27))</f>
        <v/>
      </c>
      <c r="AG27" s="349" t="str">
        <f>IF(ISBLANK('Tab4-Adol-KABP-2006'!AG27), "",('Tab4-Adol-KABP-2006'!AG27))</f>
        <v/>
      </c>
      <c r="AH27" s="414"/>
      <c r="AI27" s="414"/>
      <c r="AJ27" s="414"/>
      <c r="AK27" s="414"/>
      <c r="AL27" s="414"/>
      <c r="AM27" s="415"/>
      <c r="AN27" s="348">
        <f>IF(ISBLANK('Tab4-Adol-KABP-2006'!AN27), "",('Tab4-Adol-KABP-2006'!AN27))</f>
        <v>2010</v>
      </c>
      <c r="AO27" s="349">
        <f>IF(ISBLANK('Tab4-Adol-KABP-2006'!AO27), "",('Tab4-Adol-KABP-2006'!AO27))</f>
        <v>2010</v>
      </c>
      <c r="AP27" s="362">
        <f>IF(ISBLANK('Tab4-Adol-KABP-2006'!AP27), "",('Tab4-Adol-KABP-2006'!AP27))</f>
        <v>1.4</v>
      </c>
      <c r="AQ27" s="362">
        <f>IF(ISBLANK('Tab4-Adol-KABP-2006'!AQ27), "",('Tab4-Adol-KABP-2006'!AQ27))</f>
        <v>0.4</v>
      </c>
      <c r="AR27" s="362">
        <f>IF(ISBLANK('Tab4-Adol-KABP-2006'!AR27), "",('Tab4-Adol-KABP-2006'!AR27))</f>
        <v>0.6</v>
      </c>
      <c r="AS27" s="362">
        <f>IF(ISBLANK('Tab4-Adol-KABP-2006'!AS27), "",('Tab4-Adol-KABP-2006'!AS27))</f>
        <v>56.3</v>
      </c>
      <c r="AT27" s="362">
        <f>IF(ISBLANK('Tab4-Adol-KABP-2006'!AT27), "",('Tab4-Adol-KABP-2006'!AT27))</f>
        <v>22.9</v>
      </c>
      <c r="AU27" s="363">
        <f>IF(ISBLANK('Tab4-Adol-KABP-2006'!AU27), "",('Tab4-Adol-KABP-2006'!AU27))</f>
        <v>26.6</v>
      </c>
      <c r="AV27" s="348">
        <f>IF(ISBLANK('Tab4-Adol-KABP-2006'!AV27), "",('Tab4-Adol-KABP-2006'!AV27))</f>
        <v>2010</v>
      </c>
      <c r="AW27" s="349">
        <f>IF(ISBLANK('Tab4-Adol-KABP-2006'!AW27), "",('Tab4-Adol-KABP-2006'!AW27))</f>
        <v>2010</v>
      </c>
      <c r="AX27" s="414"/>
      <c r="AY27" s="414"/>
      <c r="AZ27" s="414"/>
      <c r="BA27" s="414">
        <f>IF(ISBLANK('Tab4-Adol-KABP-2006'!BA27), "",('Tab4-Adol-KABP-2006'!BA27))</f>
        <v>81.900000000000006</v>
      </c>
      <c r="BB27" s="414">
        <f>IF(ISBLANK('Tab4-Adol-KABP-2006'!BB27), "",('Tab4-Adol-KABP-2006'!BB27))</f>
        <v>92.3</v>
      </c>
      <c r="BC27" s="415">
        <f>IF(ISBLANK('Tab4-Adol-KABP-2006'!BC27), "",('Tab4-Adol-KABP-2006'!BC27))</f>
        <v>89.8</v>
      </c>
      <c r="BD27" s="348">
        <f>IF(ISBLANK('Tab4-Adol-KABP-2006'!BD27), "",('Tab4-Adol-KABP-2006'!BD27))</f>
        <v>2010</v>
      </c>
      <c r="BE27" s="349">
        <f>IF(ISBLANK('Tab4-Adol-KABP-2006'!BE27), "",('Tab4-Adol-KABP-2006'!BE27))</f>
        <v>2010</v>
      </c>
      <c r="BF27" s="414">
        <f>IF(ISBLANK('Tab4-Adol-KABP-2006'!BF27), "",('Tab4-Adol-KABP-2006'!BF27))</f>
        <v>3.7</v>
      </c>
      <c r="BG27" s="414">
        <f>IF(ISBLANK('Tab4-Adol-KABP-2006'!BG27), "",('Tab4-Adol-KABP-2006'!BG27))</f>
        <v>13.5</v>
      </c>
      <c r="BH27" s="414">
        <f>IF(ISBLANK('Tab4-Adol-KABP-2006'!BH27), "",('Tab4-Adol-KABP-2006'!BH27))</f>
        <v>8.1999999999999993</v>
      </c>
      <c r="BI27" s="414">
        <f>IF(ISBLANK('Tab4-Adol-KABP-2006'!BI27), "",('Tab4-Adol-KABP-2006'!BI27))</f>
        <v>1.8</v>
      </c>
      <c r="BJ27" s="414">
        <f>IF(ISBLANK('Tab4-Adol-KABP-2006'!BJ27), "",('Tab4-Adol-KABP-2006'!BJ27))</f>
        <v>9.6999999999999993</v>
      </c>
      <c r="BK27" s="415">
        <f>IF(ISBLANK('Tab4-Adol-KABP-2006'!BK27), "",('Tab4-Adol-KABP-2006'!BK27))</f>
        <v>5.2</v>
      </c>
      <c r="BL27" s="348">
        <f>IF(ISBLANK('Tab4-Adol-KABP-2006'!BL27), "",('Tab4-Adol-KABP-2006'!BL27))</f>
        <v>2010</v>
      </c>
      <c r="BM27" s="349">
        <f>IF(ISBLANK('Tab4-Adol-KABP-2006'!BM27), "",('Tab4-Adol-KABP-2006'!BM27))</f>
        <v>2010</v>
      </c>
      <c r="BN27" s="414">
        <f>IF(ISBLANK('Tab4-Adol-KABP-2006'!BN27), "",('Tab4-Adol-KABP-2006'!BN27))</f>
        <v>6.9</v>
      </c>
      <c r="BO27" s="414">
        <f>IF(ISBLANK('Tab4-Adol-KABP-2006'!BO27), "",('Tab4-Adol-KABP-2006'!BO27))</f>
        <v>31.4</v>
      </c>
      <c r="BP27" s="414">
        <f>IF(ISBLANK('Tab4-Adol-KABP-2006'!BP27), "",('Tab4-Adol-KABP-2006'!BP27))</f>
        <v>18.100000000000001</v>
      </c>
      <c r="BQ27" s="414">
        <f>IF(ISBLANK('Tab4-Adol-KABP-2006'!BQ27), "",('Tab4-Adol-KABP-2006'!BQ27))</f>
        <v>3.1</v>
      </c>
      <c r="BR27" s="414">
        <f>IF(ISBLANK('Tab4-Adol-KABP-2006'!BR27), "",('Tab4-Adol-KABP-2006'!BR27))</f>
        <v>24.6</v>
      </c>
      <c r="BS27" s="415">
        <f>IF(ISBLANK('Tab4-Adol-KABP-2006'!BS27), "",('Tab4-Adol-KABP-2006'!BS27))</f>
        <v>12.3</v>
      </c>
      <c r="BT27" s="348" t="str">
        <f>IF(ISBLANK('Tab4-Adol-KABP-2006'!BT27), "",('Tab4-Adol-KABP-2006'!BT27))</f>
        <v/>
      </c>
      <c r="BU27" s="349" t="str">
        <f>IF(ISBLANK('Tab4-Adol-KABP-2006'!BU27), "",('Tab4-Adol-KABP-2006'!BU27))</f>
        <v/>
      </c>
      <c r="BV27" s="414"/>
      <c r="BW27" s="414"/>
      <c r="BX27" s="415"/>
      <c r="BY27" s="216">
        <v>704412</v>
      </c>
      <c r="BZ27" s="208">
        <v>757217</v>
      </c>
      <c r="CA27" s="208">
        <v>1461629</v>
      </c>
      <c r="CB27" s="208">
        <v>752632</v>
      </c>
      <c r="CC27" s="208">
        <v>777512</v>
      </c>
      <c r="CD27" s="284">
        <v>1530144</v>
      </c>
      <c r="CE27" s="282"/>
      <c r="CF27" s="282"/>
      <c r="CG27" s="226">
        <f t="shared" si="0"/>
        <v>704412</v>
      </c>
      <c r="CH27" s="227">
        <f t="shared" si="1"/>
        <v>757217</v>
      </c>
      <c r="CI27" s="227">
        <f t="shared" si="2"/>
        <v>1461629</v>
      </c>
      <c r="CJ27" s="227">
        <f t="shared" si="3"/>
        <v>752632</v>
      </c>
      <c r="CK27" s="227">
        <f t="shared" si="4"/>
        <v>777512</v>
      </c>
      <c r="CL27" s="228">
        <f t="shared" si="5"/>
        <v>1530144</v>
      </c>
      <c r="CM27" s="282"/>
      <c r="CN27" s="282"/>
      <c r="CO27" s="226">
        <f t="shared" si="6"/>
        <v>704412</v>
      </c>
      <c r="CP27" s="227">
        <f t="shared" si="7"/>
        <v>757217</v>
      </c>
      <c r="CQ27" s="227">
        <f t="shared" si="8"/>
        <v>1461629</v>
      </c>
      <c r="CR27" s="227">
        <f t="shared" si="9"/>
        <v>752632</v>
      </c>
      <c r="CS27" s="227">
        <f t="shared" si="10"/>
        <v>777512</v>
      </c>
      <c r="CT27" s="228">
        <f t="shared" si="11"/>
        <v>1530144</v>
      </c>
      <c r="CU27" s="282"/>
      <c r="CV27" s="282"/>
      <c r="CW27" s="292">
        <f t="shared" si="12"/>
        <v>704412</v>
      </c>
      <c r="CX27" s="234">
        <f t="shared" si="13"/>
        <v>757217</v>
      </c>
      <c r="CY27" s="234">
        <f t="shared" si="14"/>
        <v>1461629</v>
      </c>
      <c r="CZ27" s="234">
        <f t="shared" si="15"/>
        <v>752632</v>
      </c>
      <c r="DA27" s="234">
        <f t="shared" si="16"/>
        <v>777512</v>
      </c>
      <c r="DB27" s="235">
        <f t="shared" si="17"/>
        <v>1530144</v>
      </c>
      <c r="DC27" s="282"/>
      <c r="DD27" s="282"/>
      <c r="DE27" s="226" t="str">
        <f t="shared" si="18"/>
        <v>-</v>
      </c>
      <c r="DF27" s="227" t="str">
        <f t="shared" si="19"/>
        <v>-</v>
      </c>
      <c r="DG27" s="227" t="str">
        <f t="shared" si="20"/>
        <v>-</v>
      </c>
      <c r="DH27" s="227" t="str">
        <f t="shared" si="21"/>
        <v>-</v>
      </c>
      <c r="DI27" s="227" t="str">
        <f t="shared" si="22"/>
        <v>-</v>
      </c>
      <c r="DJ27" s="228" t="str">
        <f t="shared" si="23"/>
        <v>-</v>
      </c>
      <c r="DK27" s="282"/>
      <c r="DL27" s="282"/>
      <c r="DM27" s="226">
        <f t="shared" si="24"/>
        <v>704412</v>
      </c>
      <c r="DN27" s="227">
        <f t="shared" si="25"/>
        <v>757217</v>
      </c>
      <c r="DO27" s="227">
        <f t="shared" si="26"/>
        <v>1461629</v>
      </c>
      <c r="DP27" s="227">
        <f t="shared" si="27"/>
        <v>752632</v>
      </c>
      <c r="DQ27" s="227">
        <f t="shared" si="28"/>
        <v>777512</v>
      </c>
      <c r="DR27" s="228">
        <f t="shared" si="29"/>
        <v>1530144</v>
      </c>
      <c r="DS27" s="282"/>
      <c r="DT27" s="282"/>
      <c r="DU27" s="226" t="str">
        <f t="shared" si="30"/>
        <v>-</v>
      </c>
      <c r="DV27" s="227" t="str">
        <f t="shared" si="31"/>
        <v>-</v>
      </c>
      <c r="DW27" s="227" t="str">
        <f t="shared" si="32"/>
        <v>-</v>
      </c>
      <c r="DX27" s="227">
        <f t="shared" si="33"/>
        <v>752632</v>
      </c>
      <c r="DY27" s="227">
        <f t="shared" si="34"/>
        <v>777512</v>
      </c>
      <c r="DZ27" s="228">
        <f t="shared" si="35"/>
        <v>1530144</v>
      </c>
      <c r="EA27" s="282"/>
      <c r="EB27" s="282"/>
      <c r="EC27" s="226">
        <f t="shared" si="36"/>
        <v>704412</v>
      </c>
      <c r="ED27" s="227">
        <f t="shared" si="37"/>
        <v>757217</v>
      </c>
      <c r="EE27" s="227">
        <f t="shared" si="38"/>
        <v>1461629</v>
      </c>
      <c r="EF27" s="227">
        <f t="shared" si="39"/>
        <v>752632</v>
      </c>
      <c r="EG27" s="227">
        <f t="shared" si="40"/>
        <v>777512</v>
      </c>
      <c r="EH27" s="228">
        <f t="shared" si="41"/>
        <v>1530144</v>
      </c>
      <c r="EI27" s="282"/>
      <c r="EJ27" s="282"/>
      <c r="EK27" s="226">
        <f t="shared" si="42"/>
        <v>704412</v>
      </c>
      <c r="EL27" s="227">
        <f t="shared" si="43"/>
        <v>757217</v>
      </c>
      <c r="EM27" s="227">
        <f t="shared" si="44"/>
        <v>1461629</v>
      </c>
      <c r="EN27" s="227">
        <f t="shared" si="45"/>
        <v>752632</v>
      </c>
      <c r="EO27" s="227">
        <f t="shared" si="46"/>
        <v>777512</v>
      </c>
      <c r="EP27" s="228">
        <f t="shared" si="47"/>
        <v>1530144</v>
      </c>
      <c r="EQ27" s="282"/>
      <c r="ER27" s="282"/>
      <c r="ES27" s="226" t="str">
        <f t="shared" si="48"/>
        <v>-</v>
      </c>
      <c r="ET27" s="227" t="str">
        <f t="shared" si="49"/>
        <v>-</v>
      </c>
      <c r="EU27" s="228" t="str">
        <f t="shared" si="50"/>
        <v>-</v>
      </c>
      <c r="EV27" s="282"/>
      <c r="EW27" s="282"/>
      <c r="EX27" s="301">
        <f t="shared" si="51"/>
        <v>301488.33600000001</v>
      </c>
      <c r="EY27" s="259">
        <f t="shared" si="52"/>
        <v>349834.25400000002</v>
      </c>
      <c r="EZ27" s="259">
        <f t="shared" si="53"/>
        <v>648963.27599999995</v>
      </c>
      <c r="FA27" s="259">
        <f t="shared" si="54"/>
        <v>307826.48799999995</v>
      </c>
      <c r="FB27" s="259">
        <f t="shared" si="55"/>
        <v>369318.2</v>
      </c>
      <c r="FC27" s="260">
        <f t="shared" si="56"/>
        <v>668672.92800000007</v>
      </c>
      <c r="FD27" s="282"/>
      <c r="FE27" s="282"/>
      <c r="FF27" s="301">
        <f t="shared" si="57"/>
        <v>2817.6480000000001</v>
      </c>
      <c r="FG27" s="259">
        <f t="shared" si="58"/>
        <v>6057.7359999999999</v>
      </c>
      <c r="FH27" s="259">
        <f t="shared" si="59"/>
        <v>8769.7739999999994</v>
      </c>
      <c r="FI27" s="259">
        <f t="shared" si="60"/>
        <v>752.63200000000006</v>
      </c>
      <c r="FJ27" s="259">
        <f t="shared" si="61"/>
        <v>777.51200000000006</v>
      </c>
      <c r="FK27" s="260">
        <f t="shared" si="62"/>
        <v>1530.144</v>
      </c>
      <c r="FL27" s="282"/>
      <c r="FM27" s="282"/>
      <c r="FN27" s="301">
        <f t="shared" si="63"/>
        <v>704.41200000000003</v>
      </c>
      <c r="FO27" s="259">
        <f t="shared" si="64"/>
        <v>757.21699999999998</v>
      </c>
      <c r="FP27" s="259">
        <f t="shared" si="65"/>
        <v>1461.6290000000001</v>
      </c>
      <c r="FQ27" s="259">
        <f t="shared" si="66"/>
        <v>2257.8960000000002</v>
      </c>
      <c r="FR27" s="259">
        <f t="shared" si="67"/>
        <v>9330.1440000000002</v>
      </c>
      <c r="FS27" s="260">
        <f t="shared" si="68"/>
        <v>10711.007999999998</v>
      </c>
      <c r="FT27" s="282"/>
      <c r="FU27" s="282"/>
      <c r="FV27" s="301" t="str">
        <f t="shared" si="69"/>
        <v>-</v>
      </c>
      <c r="FW27" s="259" t="str">
        <f t="shared" si="70"/>
        <v>-</v>
      </c>
      <c r="FX27" s="259" t="str">
        <f t="shared" si="71"/>
        <v>-</v>
      </c>
      <c r="FY27" s="259" t="str">
        <f t="shared" si="72"/>
        <v>-</v>
      </c>
      <c r="FZ27" s="259" t="str">
        <f t="shared" si="73"/>
        <v>-</v>
      </c>
      <c r="GA27" s="260" t="str">
        <f t="shared" si="74"/>
        <v>-</v>
      </c>
      <c r="GB27" s="282"/>
      <c r="GC27" s="282"/>
      <c r="GD27" s="301">
        <f t="shared" si="75"/>
        <v>9861.7679999999982</v>
      </c>
      <c r="GE27" s="259">
        <f t="shared" si="76"/>
        <v>3028.8679999999999</v>
      </c>
      <c r="GF27" s="259">
        <f t="shared" si="77"/>
        <v>8769.7739999999994</v>
      </c>
      <c r="GG27" s="259">
        <f t="shared" si="78"/>
        <v>423731.81599999993</v>
      </c>
      <c r="GH27" s="259">
        <f t="shared" si="79"/>
        <v>178050.24799999999</v>
      </c>
      <c r="GI27" s="260">
        <f t="shared" si="80"/>
        <v>407018.304</v>
      </c>
      <c r="GJ27" s="282"/>
      <c r="GK27" s="282"/>
      <c r="GL27" s="301" t="str">
        <f t="shared" si="81"/>
        <v>-</v>
      </c>
      <c r="GM27" s="259" t="str">
        <f t="shared" si="82"/>
        <v>-</v>
      </c>
      <c r="GN27" s="259" t="str">
        <f t="shared" si="83"/>
        <v>-</v>
      </c>
      <c r="GO27" s="259">
        <f t="shared" si="84"/>
        <v>616405.60800000001</v>
      </c>
      <c r="GP27" s="259">
        <f t="shared" si="85"/>
        <v>717643.576</v>
      </c>
      <c r="GQ27" s="260">
        <f t="shared" si="86"/>
        <v>1374069.3119999999</v>
      </c>
      <c r="GR27" s="282"/>
      <c r="GS27" s="282"/>
      <c r="GT27" s="301">
        <f t="shared" si="87"/>
        <v>26063.244000000002</v>
      </c>
      <c r="GU27" s="259">
        <f t="shared" si="88"/>
        <v>102224.29500000001</v>
      </c>
      <c r="GV27" s="259">
        <f t="shared" si="89"/>
        <v>119853.57799999998</v>
      </c>
      <c r="GW27" s="259">
        <f t="shared" si="90"/>
        <v>13547.376000000002</v>
      </c>
      <c r="GX27" s="259">
        <f t="shared" si="91"/>
        <v>75418.66399999999</v>
      </c>
      <c r="GY27" s="260">
        <f t="shared" si="92"/>
        <v>79567.488000000012</v>
      </c>
      <c r="GZ27" s="282"/>
      <c r="HA27" s="282"/>
      <c r="HB27" s="301">
        <f t="shared" si="93"/>
        <v>48604.428000000007</v>
      </c>
      <c r="HC27" s="259">
        <f t="shared" si="94"/>
        <v>237766.13800000001</v>
      </c>
      <c r="HD27" s="259">
        <f t="shared" si="95"/>
        <v>264554.84900000005</v>
      </c>
      <c r="HE27" s="259">
        <f t="shared" si="96"/>
        <v>23331.592000000001</v>
      </c>
      <c r="HF27" s="259">
        <f t="shared" si="97"/>
        <v>191267.95200000002</v>
      </c>
      <c r="HG27" s="260">
        <f t="shared" si="98"/>
        <v>188207.71200000003</v>
      </c>
      <c r="HH27" s="282"/>
      <c r="HI27" s="282"/>
      <c r="HJ27" s="301" t="str">
        <f t="shared" si="99"/>
        <v>-</v>
      </c>
      <c r="HK27" s="259" t="str">
        <f t="shared" si="100"/>
        <v>-</v>
      </c>
      <c r="HL27" s="260" t="str">
        <f t="shared" si="101"/>
        <v>-</v>
      </c>
      <c r="HM27" s="428">
        <f t="shared" si="111"/>
        <v>1</v>
      </c>
      <c r="HN27" s="429">
        <f t="shared" si="111"/>
        <v>1</v>
      </c>
      <c r="HO27" s="429">
        <f t="shared" si="111"/>
        <v>1</v>
      </c>
      <c r="HP27" s="429">
        <f t="shared" si="111"/>
        <v>1</v>
      </c>
      <c r="HQ27" s="429">
        <f t="shared" si="111"/>
        <v>1</v>
      </c>
      <c r="HR27" s="430">
        <f t="shared" si="111"/>
        <v>1</v>
      </c>
      <c r="HS27" s="450"/>
      <c r="HT27" s="450"/>
      <c r="HU27" s="428">
        <f t="shared" si="112"/>
        <v>1</v>
      </c>
      <c r="HV27" s="429">
        <f t="shared" si="112"/>
        <v>1</v>
      </c>
      <c r="HW27" s="429">
        <f t="shared" si="112"/>
        <v>1</v>
      </c>
      <c r="HX27" s="429">
        <f t="shared" si="112"/>
        <v>1</v>
      </c>
      <c r="HY27" s="429">
        <f t="shared" si="112"/>
        <v>1</v>
      </c>
      <c r="HZ27" s="430">
        <f t="shared" si="112"/>
        <v>1</v>
      </c>
      <c r="IA27" s="450"/>
      <c r="IB27" s="450"/>
      <c r="IC27" s="428">
        <f t="shared" si="113"/>
        <v>1</v>
      </c>
      <c r="ID27" s="429">
        <f t="shared" si="113"/>
        <v>1</v>
      </c>
      <c r="IE27" s="429">
        <f t="shared" si="113"/>
        <v>1</v>
      </c>
      <c r="IF27" s="429">
        <f t="shared" si="113"/>
        <v>1</v>
      </c>
      <c r="IG27" s="429">
        <f t="shared" si="113"/>
        <v>1</v>
      </c>
      <c r="IH27" s="430">
        <f t="shared" si="113"/>
        <v>1</v>
      </c>
      <c r="II27" s="450"/>
      <c r="IJ27" s="450"/>
      <c r="IK27" s="428" t="str">
        <f t="shared" si="114"/>
        <v>-</v>
      </c>
      <c r="IL27" s="429" t="str">
        <f t="shared" si="114"/>
        <v>-</v>
      </c>
      <c r="IM27" s="429" t="str">
        <f t="shared" si="114"/>
        <v>-</v>
      </c>
      <c r="IN27" s="429" t="str">
        <f t="shared" si="114"/>
        <v>-</v>
      </c>
      <c r="IO27" s="429" t="str">
        <f t="shared" si="114"/>
        <v>-</v>
      </c>
      <c r="IP27" s="430" t="str">
        <f t="shared" si="114"/>
        <v>-</v>
      </c>
      <c r="IQ27" s="450"/>
      <c r="IR27" s="450"/>
      <c r="IS27" s="428">
        <f t="shared" si="115"/>
        <v>1</v>
      </c>
      <c r="IT27" s="429">
        <f t="shared" si="115"/>
        <v>1</v>
      </c>
      <c r="IU27" s="429">
        <f t="shared" si="115"/>
        <v>1</v>
      </c>
      <c r="IV27" s="429">
        <f t="shared" si="115"/>
        <v>1</v>
      </c>
      <c r="IW27" s="429">
        <f t="shared" si="115"/>
        <v>1</v>
      </c>
      <c r="IX27" s="430">
        <f t="shared" si="115"/>
        <v>1</v>
      </c>
      <c r="IY27" s="450"/>
      <c r="IZ27" s="450"/>
      <c r="JA27" s="428" t="str">
        <f t="shared" si="116"/>
        <v>-</v>
      </c>
      <c r="JB27" s="429" t="str">
        <f t="shared" si="116"/>
        <v>-</v>
      </c>
      <c r="JC27" s="429" t="str">
        <f t="shared" si="116"/>
        <v>-</v>
      </c>
      <c r="JD27" s="429">
        <f t="shared" si="116"/>
        <v>1</v>
      </c>
      <c r="JE27" s="429">
        <f t="shared" si="116"/>
        <v>1</v>
      </c>
      <c r="JF27" s="430">
        <f t="shared" si="116"/>
        <v>1</v>
      </c>
      <c r="JG27" s="450"/>
      <c r="JH27" s="450"/>
      <c r="JI27" s="428">
        <f t="shared" si="117"/>
        <v>1</v>
      </c>
      <c r="JJ27" s="429">
        <f t="shared" si="117"/>
        <v>1</v>
      </c>
      <c r="JK27" s="429">
        <f t="shared" si="117"/>
        <v>1</v>
      </c>
      <c r="JL27" s="429">
        <f t="shared" si="117"/>
        <v>1</v>
      </c>
      <c r="JM27" s="429">
        <f t="shared" si="117"/>
        <v>1</v>
      </c>
      <c r="JN27" s="430">
        <f t="shared" si="117"/>
        <v>1</v>
      </c>
      <c r="JO27" s="450"/>
      <c r="JP27" s="450"/>
      <c r="JQ27" s="428">
        <f t="shared" si="118"/>
        <v>1</v>
      </c>
      <c r="JR27" s="429">
        <f t="shared" si="118"/>
        <v>1</v>
      </c>
      <c r="JS27" s="429">
        <f t="shared" si="118"/>
        <v>1</v>
      </c>
      <c r="JT27" s="429">
        <f t="shared" si="118"/>
        <v>1</v>
      </c>
      <c r="JU27" s="429">
        <f t="shared" si="118"/>
        <v>1</v>
      </c>
      <c r="JV27" s="430">
        <f t="shared" si="118"/>
        <v>1</v>
      </c>
      <c r="JW27" s="450"/>
      <c r="JX27" s="450"/>
      <c r="JY27" s="428" t="str">
        <f t="shared" si="110"/>
        <v>-</v>
      </c>
      <c r="JZ27" s="429" t="str">
        <f t="shared" si="110"/>
        <v>-</v>
      </c>
      <c r="KA27" s="430" t="str">
        <f t="shared" si="110"/>
        <v>-</v>
      </c>
      <c r="KB27" s="172"/>
      <c r="KC27" s="355" t="str">
        <f>IF(ISBLANK('Tab4-Adol-KABP-2006'!KC27),"",('Tab4-Adol-KABP-2006'!KC27))</f>
        <v/>
      </c>
      <c r="KD27" s="355" t="str">
        <f>IF(ISBLANK('Tab4-Adol-KABP-2006'!KD27),"",('Tab4-Adol-KABP-2006'!KD27))</f>
        <v/>
      </c>
      <c r="KE27" s="355" t="str">
        <f>IF(ISBLANK('Tab4-Adol-KABP-2006'!KE27),"",('Tab4-Adol-KABP-2006'!KE27))</f>
        <v/>
      </c>
      <c r="KF27" s="355" t="str">
        <f>IF(ISBLANK('Tab4-Adol-KABP-2006'!KF27),"",('Tab4-Adol-KABP-2006'!KF27))</f>
        <v/>
      </c>
      <c r="KG27" s="355" t="str">
        <f>IF(ISBLANK('Tab4-Adol-KABP-2006'!KG27),"",('Tab4-Adol-KABP-2006'!KG27))</f>
        <v/>
      </c>
      <c r="KH27" s="355" t="str">
        <f>IF(ISBLANK('Tab4-Adol-KABP-2006'!KH27),"",('Tab4-Adol-KABP-2006'!KH27))</f>
        <v/>
      </c>
      <c r="KI27" s="355" t="str">
        <f>IF(ISBLANK('Tab4-Adol-KABP-2006'!KI27),"",('Tab4-Adol-KABP-2006'!KI27))</f>
        <v/>
      </c>
      <c r="KJ27" s="355" t="str">
        <f>IF(ISBLANK('Tab4-Adol-KABP-2006'!KJ27),"",('Tab4-Adol-KABP-2006'!KJ27))</f>
        <v/>
      </c>
      <c r="KK27" s="355" t="str">
        <f>IF(ISBLANK('Tab4-Adol-KABP-2006'!KK27),"",('Tab4-Adol-KABP-2006'!KK27))</f>
        <v/>
      </c>
      <c r="KL27" s="355" t="str">
        <f>IF(ISBLANK('Tab4-Adol-KABP-2006'!KL27),"",('Tab4-Adol-KABP-2006'!KL27))</f>
        <v/>
      </c>
      <c r="KM27" s="355" t="str">
        <f>IF(ISBLANK('Tab4-Adol-KABP-2006'!KM27),"",('Tab4-Adol-KABP-2006'!KM27))</f>
        <v/>
      </c>
      <c r="KN27" s="355" t="str">
        <f>IF(ISBLANK('Tab4-Adol-KABP-2006'!KN27),"",('Tab4-Adol-KABP-2006'!KN27))</f>
        <v/>
      </c>
      <c r="KO27" s="355" t="str">
        <f>IF(ISBLANK('Tab4-Adol-KABP-2006'!KO27),"",('Tab4-Adol-KABP-2006'!KO27))</f>
        <v/>
      </c>
      <c r="KP27" s="355" t="str">
        <f>IF(ISBLANK('Tab4-Adol-KABP-2006'!KP27),"",('Tab4-Adol-KABP-2006'!KP27))</f>
        <v/>
      </c>
      <c r="KQ27" s="355" t="str">
        <f>IF(ISBLANK('Tab4-Adol-KABP-2006'!KQ27),"",('Tab4-Adol-KABP-2006'!KQ27))</f>
        <v/>
      </c>
      <c r="KR27" s="355" t="str">
        <f>IF(ISBLANK('Tab4-Adol-KABP-2006'!KR27),"",('Tab4-Adol-KABP-2006'!KR27))</f>
        <v/>
      </c>
      <c r="KS27" s="355" t="str">
        <f>IF(ISBLANK('Tab4-Adol-KABP-2006'!KS27),"",('Tab4-Adol-KABP-2006'!KS27))</f>
        <v/>
      </c>
      <c r="KT27" s="355" t="str">
        <f>IF(ISBLANK('Tab4-Adol-KABP-2006'!KT27),"",('Tab4-Adol-KABP-2006'!KT27))</f>
        <v/>
      </c>
      <c r="KU27" s="355" t="str">
        <f>IF(ISBLANK('Tab4-Adol-KABP-2006'!KU27),"",('Tab4-Adol-KABP-2006'!KU27))</f>
        <v/>
      </c>
      <c r="KV27" s="355" t="str">
        <f>IF(ISBLANK('Tab4-Adol-KABP-2006'!KV27),"",('Tab4-Adol-KABP-2006'!KV27))</f>
        <v/>
      </c>
      <c r="KW27" s="355" t="str">
        <f>IF(ISBLANK('Tab4-Adol-KABP-2006'!KW27),"",('Tab4-Adol-KABP-2006'!KW27))</f>
        <v/>
      </c>
      <c r="KX27" s="355" t="str">
        <f>IF(ISBLANK('Tab4-Adol-KABP-2006'!KX27),"",('Tab4-Adol-KABP-2006'!KX27))</f>
        <v/>
      </c>
      <c r="KY27" s="355" t="str">
        <f>IF(ISBLANK('Tab4-Adol-KABP-2006'!KY27),"",('Tab4-Adol-KABP-2006'!KY27))</f>
        <v/>
      </c>
      <c r="KZ27" s="355" t="str">
        <f>IF(ISBLANK('Tab4-Adol-KABP-2006'!KZ27),"",('Tab4-Adol-KABP-2006'!KZ27))</f>
        <v/>
      </c>
      <c r="LA27" s="355" t="str">
        <f>IF(ISBLANK('Tab4-Adol-KABP-2006'!LA27),"",('Tab4-Adol-KABP-2006'!LA27))</f>
        <v/>
      </c>
      <c r="LB27" s="355" t="str">
        <f>IF(ISBLANK('Tab4-Adol-KABP-2006'!LB27),"",('Tab4-Adol-KABP-2006'!LB27))</f>
        <v/>
      </c>
      <c r="LC27" s="355" t="str">
        <f>IF(ISBLANK('Tab4-Adol-KABP-2006'!LC27),"",('Tab4-Adol-KABP-2006'!LC27))</f>
        <v/>
      </c>
      <c r="LD27" s="355" t="str">
        <f>IF(ISBLANK('Tab4-Adol-KABP-2006'!LD27),"",('Tab4-Adol-KABP-2006'!LD27))</f>
        <v/>
      </c>
      <c r="LE27" s="355" t="str">
        <f>IF(ISBLANK('Tab4-Adol-KABP-2006'!LE27),"",('Tab4-Adol-KABP-2006'!LE27))</f>
        <v/>
      </c>
      <c r="LF27" s="355" t="str">
        <f>IF(ISBLANK('Tab4-Adol-KABP-2006'!LF27),"",('Tab4-Adol-KABP-2006'!LF27))</f>
        <v/>
      </c>
      <c r="LG27" s="355" t="str">
        <f>IF(ISBLANK('Tab4-Adol-KABP-2006'!LG27),"",('Tab4-Adol-KABP-2006'!LG27))</f>
        <v/>
      </c>
      <c r="LH27" s="355" t="str">
        <f>IF(ISBLANK('Tab4-Adol-KABP-2006'!LH27),"",('Tab4-Adol-KABP-2006'!LH27))</f>
        <v/>
      </c>
      <c r="LI27" s="355" t="str">
        <f>IF(ISBLANK('Tab4-Adol-KABP-2006'!LI27),"",('Tab4-Adol-KABP-2006'!LI27))</f>
        <v/>
      </c>
      <c r="LJ27" s="355" t="str">
        <f>IF(ISBLANK('Tab4-Adol-KABP-2006'!LJ27),"",('Tab4-Adol-KABP-2006'!LJ27))</f>
        <v>Based on small denominators</v>
      </c>
      <c r="LK27" s="355" t="str">
        <f>IF(ISBLANK('Tab4-Adol-KABP-2006'!LK27),"",('Tab4-Adol-KABP-2006'!LK27))</f>
        <v/>
      </c>
      <c r="LL27" s="355" t="str">
        <f>IF(ISBLANK('Tab4-Adol-KABP-2006'!LL27),"",('Tab4-Adol-KABP-2006'!LL27))</f>
        <v/>
      </c>
      <c r="LM27" s="355" t="str">
        <f>IF(ISBLANK('Tab4-Adol-KABP-2006'!LM27),"",('Tab4-Adol-KABP-2006'!LM27))</f>
        <v/>
      </c>
      <c r="LN27" s="355" t="str">
        <f>IF(ISBLANK('Tab4-Adol-KABP-2006'!LN27),"",('Tab4-Adol-KABP-2006'!LN27))</f>
        <v/>
      </c>
      <c r="LO27" s="355" t="str">
        <f>IF(ISBLANK('Tab4-Adol-KABP-2006'!LO27),"",('Tab4-Adol-KABP-2006'!LO27))</f>
        <v/>
      </c>
      <c r="LP27" s="355" t="str">
        <f>IF(ISBLANK('Tab4-Adol-KABP-2006'!LP27),"",('Tab4-Adol-KABP-2006'!LP27))</f>
        <v/>
      </c>
      <c r="LQ27" s="355" t="str">
        <f>IF(ISBLANK('Tab4-Adol-KABP-2006'!LQ27),"",('Tab4-Adol-KABP-2006'!LQ27))</f>
        <v/>
      </c>
      <c r="LR27" s="355" t="str">
        <f>IF(ISBLANK('Tab4-Adol-KABP-2006'!LR27),"",('Tab4-Adol-KABP-2006'!LR27))</f>
        <v/>
      </c>
      <c r="LS27" s="355" t="str">
        <f>IF(ISBLANK('Tab4-Adol-KABP-2006'!LS27),"",('Tab4-Adol-KABP-2006'!LS27))</f>
        <v/>
      </c>
      <c r="LT27" s="355" t="str">
        <f>IF(ISBLANK('Tab4-Adol-KABP-2006'!LT27),"",('Tab4-Adol-KABP-2006'!LT27))</f>
        <v/>
      </c>
      <c r="LU27" s="355" t="str">
        <f>IF(ISBLANK('Tab4-Adol-KABP-2006'!LU27),"",('Tab4-Adol-KABP-2006'!LU27))</f>
        <v/>
      </c>
      <c r="LV27" s="355" t="str">
        <f>IF(ISBLANK('Tab4-Adol-KABP-2006'!LV27),"",('Tab4-Adol-KABP-2006'!LV27))</f>
        <v/>
      </c>
      <c r="LW27" s="355" t="str">
        <f>IF(ISBLANK('Tab4-Adol-KABP-2006'!LW27),"",('Tab4-Adol-KABP-2006'!LW27))</f>
        <v/>
      </c>
      <c r="LX27" s="355" t="str">
        <f>IF(ISBLANK('Tab4-Adol-KABP-2006'!LX27),"",('Tab4-Adol-KABP-2006'!LX27))</f>
        <v/>
      </c>
      <c r="LY27" s="355" t="str">
        <f>IF(ISBLANK('Tab4-Adol-KABP-2006'!LY27),"",('Tab4-Adol-KABP-2006'!LY27))</f>
        <v/>
      </c>
      <c r="LZ27" s="355" t="str">
        <f>IF(ISBLANK('Tab4-Adol-KABP-2006'!LZ27),"",('Tab4-Adol-KABP-2006'!LZ27))</f>
        <v/>
      </c>
      <c r="MA27" s="355" t="str">
        <f>IF(ISBLANK('Tab4-Adol-KABP-2006'!MA27),"",('Tab4-Adol-KABP-2006'!MA27))</f>
        <v/>
      </c>
    </row>
    <row r="28" spans="1:339" x14ac:dyDescent="0.2">
      <c r="A28" s="310" t="s">
        <v>243</v>
      </c>
      <c r="B28" s="172">
        <v>0</v>
      </c>
      <c r="C28" s="172">
        <v>0</v>
      </c>
      <c r="D28" s="172" t="s">
        <v>315</v>
      </c>
      <c r="E28" s="172">
        <v>1</v>
      </c>
      <c r="F28" s="173"/>
      <c r="G28" s="218" t="s">
        <v>39</v>
      </c>
      <c r="H28" s="348" t="str">
        <f>IF(ISBLANK('Tab4-Adol-KABP-2006'!H28), "",('Tab4-Adol-KABP-2006'!H28))</f>
        <v/>
      </c>
      <c r="I28" s="349" t="str">
        <f>IF(ISBLANK('Tab4-Adol-KABP-2006'!I28), "",('Tab4-Adol-KABP-2006'!I28))</f>
        <v/>
      </c>
      <c r="J28" s="414"/>
      <c r="K28" s="414"/>
      <c r="L28" s="414"/>
      <c r="M28" s="414"/>
      <c r="N28" s="414"/>
      <c r="O28" s="415"/>
      <c r="P28" s="348" t="str">
        <f>IF(ISBLANK('Tab4-Adol-KABP-2006'!P28), "",('Tab4-Adol-KABP-2006'!P28))</f>
        <v/>
      </c>
      <c r="Q28" s="349" t="str">
        <f>IF(ISBLANK('Tab4-Adol-KABP-2006'!Q28), "",('Tab4-Adol-KABP-2006'!Q28))</f>
        <v/>
      </c>
      <c r="R28" s="414"/>
      <c r="S28" s="414"/>
      <c r="T28" s="414"/>
      <c r="U28" s="414"/>
      <c r="V28" s="414"/>
      <c r="W28" s="415"/>
      <c r="X28" s="348" t="str">
        <f>IF(ISBLANK('Tab4-Adol-KABP-2006'!X28), "",('Tab4-Adol-KABP-2006'!X28))</f>
        <v/>
      </c>
      <c r="Y28" s="349" t="str">
        <f>IF(ISBLANK('Tab4-Adol-KABP-2006'!Y28), "",('Tab4-Adol-KABP-2006'!Y28))</f>
        <v/>
      </c>
      <c r="Z28" s="414"/>
      <c r="AA28" s="414"/>
      <c r="AB28" s="414"/>
      <c r="AC28" s="414"/>
      <c r="AD28" s="414"/>
      <c r="AE28" s="415"/>
      <c r="AF28" s="348" t="str">
        <f>IF(ISBLANK('Tab4-Adol-KABP-2006'!AF28), "",('Tab4-Adol-KABP-2006'!AF28))</f>
        <v/>
      </c>
      <c r="AG28" s="349" t="str">
        <f>IF(ISBLANK('Tab4-Adol-KABP-2006'!AG28), "",('Tab4-Adol-KABP-2006'!AG28))</f>
        <v/>
      </c>
      <c r="AH28" s="414"/>
      <c r="AI28" s="414"/>
      <c r="AJ28" s="414"/>
      <c r="AK28" s="414"/>
      <c r="AL28" s="414"/>
      <c r="AM28" s="415"/>
      <c r="AN28" s="348" t="str">
        <f>IF(ISBLANK('Tab4-Adol-KABP-2006'!AN28), "",('Tab4-Adol-KABP-2006'!AN28))</f>
        <v/>
      </c>
      <c r="AO28" s="349" t="str">
        <f>IF(ISBLANK('Tab4-Adol-KABP-2006'!AO28), "",('Tab4-Adol-KABP-2006'!AO28))</f>
        <v/>
      </c>
      <c r="AP28" s="362"/>
      <c r="AQ28" s="362"/>
      <c r="AR28" s="362"/>
      <c r="AS28" s="362"/>
      <c r="AT28" s="362"/>
      <c r="AU28" s="363"/>
      <c r="AV28" s="348" t="str">
        <f>IF(ISBLANK('Tab4-Adol-KABP-2006'!AV28), "",('Tab4-Adol-KABP-2006'!AV28))</f>
        <v/>
      </c>
      <c r="AW28" s="349" t="str">
        <f>IF(ISBLANK('Tab4-Adol-KABP-2006'!AW28), "",('Tab4-Adol-KABP-2006'!AW28))</f>
        <v/>
      </c>
      <c r="AX28" s="414"/>
      <c r="AY28" s="414"/>
      <c r="AZ28" s="414"/>
      <c r="BA28" s="414"/>
      <c r="BB28" s="414"/>
      <c r="BC28" s="415"/>
      <c r="BD28" s="348" t="str">
        <f>IF(ISBLANK('Tab4-Adol-KABP-2006'!BD28), "",('Tab4-Adol-KABP-2006'!BD28))</f>
        <v/>
      </c>
      <c r="BE28" s="349" t="str">
        <f>IF(ISBLANK('Tab4-Adol-KABP-2006'!BE28), "",('Tab4-Adol-KABP-2006'!BE28))</f>
        <v/>
      </c>
      <c r="BF28" s="414"/>
      <c r="BG28" s="414"/>
      <c r="BH28" s="414"/>
      <c r="BI28" s="414"/>
      <c r="BJ28" s="414"/>
      <c r="BK28" s="415"/>
      <c r="BL28" s="348" t="str">
        <f>IF(ISBLANK('Tab4-Adol-KABP-2006'!BL28), "",('Tab4-Adol-KABP-2006'!BL28))</f>
        <v/>
      </c>
      <c r="BM28" s="349" t="str">
        <f>IF(ISBLANK('Tab4-Adol-KABP-2006'!BM28), "",('Tab4-Adol-KABP-2006'!BM28))</f>
        <v/>
      </c>
      <c r="BN28" s="414"/>
      <c r="BO28" s="414"/>
      <c r="BP28" s="414"/>
      <c r="BQ28" s="414"/>
      <c r="BR28" s="414"/>
      <c r="BS28" s="415"/>
      <c r="BT28" s="348" t="str">
        <f>IF(ISBLANK('Tab4-Adol-KABP-2006'!BT28), "",('Tab4-Adol-KABP-2006'!BT28))</f>
        <v/>
      </c>
      <c r="BU28" s="349" t="str">
        <f>IF(ISBLANK('Tab4-Adol-KABP-2006'!BU28), "",('Tab4-Adol-KABP-2006'!BU28))</f>
        <v/>
      </c>
      <c r="BV28" s="414"/>
      <c r="BW28" s="414"/>
      <c r="BX28" s="415"/>
      <c r="BY28" s="216"/>
      <c r="BZ28" s="208"/>
      <c r="CA28" s="208"/>
      <c r="CB28" s="208"/>
      <c r="CC28" s="208"/>
      <c r="CD28" s="284"/>
      <c r="CE28" s="282"/>
      <c r="CF28" s="282"/>
      <c r="CG28" s="226" t="str">
        <f t="shared" si="0"/>
        <v>-</v>
      </c>
      <c r="CH28" s="227" t="str">
        <f t="shared" si="1"/>
        <v>-</v>
      </c>
      <c r="CI28" s="227" t="str">
        <f t="shared" si="2"/>
        <v>-</v>
      </c>
      <c r="CJ28" s="227" t="str">
        <f t="shared" si="3"/>
        <v>-</v>
      </c>
      <c r="CK28" s="227" t="str">
        <f t="shared" si="4"/>
        <v>-</v>
      </c>
      <c r="CL28" s="228" t="str">
        <f t="shared" si="5"/>
        <v>-</v>
      </c>
      <c r="CM28" s="282"/>
      <c r="CN28" s="282"/>
      <c r="CO28" s="226" t="str">
        <f t="shared" si="6"/>
        <v>-</v>
      </c>
      <c r="CP28" s="227" t="str">
        <f t="shared" si="7"/>
        <v>-</v>
      </c>
      <c r="CQ28" s="227" t="str">
        <f t="shared" si="8"/>
        <v>-</v>
      </c>
      <c r="CR28" s="227" t="str">
        <f t="shared" si="9"/>
        <v>-</v>
      </c>
      <c r="CS28" s="227" t="str">
        <f t="shared" si="10"/>
        <v>-</v>
      </c>
      <c r="CT28" s="228" t="str">
        <f t="shared" si="11"/>
        <v>-</v>
      </c>
      <c r="CU28" s="282"/>
      <c r="CV28" s="282"/>
      <c r="CW28" s="292" t="str">
        <f t="shared" si="12"/>
        <v>-</v>
      </c>
      <c r="CX28" s="234" t="str">
        <f t="shared" si="13"/>
        <v>-</v>
      </c>
      <c r="CY28" s="234" t="str">
        <f t="shared" si="14"/>
        <v>-</v>
      </c>
      <c r="CZ28" s="234" t="str">
        <f t="shared" si="15"/>
        <v>-</v>
      </c>
      <c r="DA28" s="234" t="str">
        <f t="shared" si="16"/>
        <v>-</v>
      </c>
      <c r="DB28" s="235" t="str">
        <f t="shared" si="17"/>
        <v>-</v>
      </c>
      <c r="DC28" s="282"/>
      <c r="DD28" s="282"/>
      <c r="DE28" s="226" t="str">
        <f t="shared" si="18"/>
        <v>-</v>
      </c>
      <c r="DF28" s="227" t="str">
        <f t="shared" si="19"/>
        <v>-</v>
      </c>
      <c r="DG28" s="227" t="str">
        <f t="shared" si="20"/>
        <v>-</v>
      </c>
      <c r="DH28" s="227" t="str">
        <f t="shared" si="21"/>
        <v>-</v>
      </c>
      <c r="DI28" s="227" t="str">
        <f t="shared" si="22"/>
        <v>-</v>
      </c>
      <c r="DJ28" s="228" t="str">
        <f t="shared" si="23"/>
        <v>-</v>
      </c>
      <c r="DK28" s="282"/>
      <c r="DL28" s="282"/>
      <c r="DM28" s="226" t="str">
        <f t="shared" si="24"/>
        <v>-</v>
      </c>
      <c r="DN28" s="227" t="str">
        <f t="shared" si="25"/>
        <v>-</v>
      </c>
      <c r="DO28" s="227" t="str">
        <f t="shared" si="26"/>
        <v>-</v>
      </c>
      <c r="DP28" s="227" t="str">
        <f t="shared" si="27"/>
        <v>-</v>
      </c>
      <c r="DQ28" s="227" t="str">
        <f t="shared" si="28"/>
        <v>-</v>
      </c>
      <c r="DR28" s="228" t="str">
        <f t="shared" si="29"/>
        <v>-</v>
      </c>
      <c r="DS28" s="282"/>
      <c r="DT28" s="282"/>
      <c r="DU28" s="226" t="str">
        <f t="shared" si="30"/>
        <v>-</v>
      </c>
      <c r="DV28" s="227" t="str">
        <f t="shared" si="31"/>
        <v>-</v>
      </c>
      <c r="DW28" s="227" t="str">
        <f t="shared" si="32"/>
        <v>-</v>
      </c>
      <c r="DX28" s="227" t="str">
        <f t="shared" si="33"/>
        <v>-</v>
      </c>
      <c r="DY28" s="227" t="str">
        <f t="shared" si="34"/>
        <v>-</v>
      </c>
      <c r="DZ28" s="228" t="str">
        <f t="shared" si="35"/>
        <v>-</v>
      </c>
      <c r="EA28" s="282"/>
      <c r="EB28" s="282"/>
      <c r="EC28" s="226" t="str">
        <f t="shared" si="36"/>
        <v>-</v>
      </c>
      <c r="ED28" s="227" t="str">
        <f t="shared" si="37"/>
        <v>-</v>
      </c>
      <c r="EE28" s="227" t="str">
        <f t="shared" si="38"/>
        <v>-</v>
      </c>
      <c r="EF28" s="227" t="str">
        <f t="shared" si="39"/>
        <v>-</v>
      </c>
      <c r="EG28" s="227" t="str">
        <f t="shared" si="40"/>
        <v>-</v>
      </c>
      <c r="EH28" s="228" t="str">
        <f t="shared" si="41"/>
        <v>-</v>
      </c>
      <c r="EI28" s="282"/>
      <c r="EJ28" s="282"/>
      <c r="EK28" s="226" t="str">
        <f t="shared" si="42"/>
        <v>-</v>
      </c>
      <c r="EL28" s="227" t="str">
        <f t="shared" si="43"/>
        <v>-</v>
      </c>
      <c r="EM28" s="227" t="str">
        <f t="shared" si="44"/>
        <v>-</v>
      </c>
      <c r="EN28" s="227" t="str">
        <f t="shared" si="45"/>
        <v>-</v>
      </c>
      <c r="EO28" s="227" t="str">
        <f t="shared" si="46"/>
        <v>-</v>
      </c>
      <c r="EP28" s="228" t="str">
        <f t="shared" si="47"/>
        <v>-</v>
      </c>
      <c r="EQ28" s="282"/>
      <c r="ER28" s="282"/>
      <c r="ES28" s="226" t="str">
        <f t="shared" si="48"/>
        <v>-</v>
      </c>
      <c r="ET28" s="227" t="str">
        <f t="shared" si="49"/>
        <v>-</v>
      </c>
      <c r="EU28" s="228" t="str">
        <f t="shared" si="50"/>
        <v>-</v>
      </c>
      <c r="EV28" s="282"/>
      <c r="EW28" s="282"/>
      <c r="EX28" s="301" t="str">
        <f t="shared" si="51"/>
        <v>-</v>
      </c>
      <c r="EY28" s="259" t="str">
        <f t="shared" si="52"/>
        <v>-</v>
      </c>
      <c r="EZ28" s="259" t="str">
        <f t="shared" si="53"/>
        <v>-</v>
      </c>
      <c r="FA28" s="259" t="str">
        <f t="shared" si="54"/>
        <v>-</v>
      </c>
      <c r="FB28" s="259" t="str">
        <f t="shared" si="55"/>
        <v>-</v>
      </c>
      <c r="FC28" s="260" t="str">
        <f t="shared" si="56"/>
        <v>-</v>
      </c>
      <c r="FD28" s="282"/>
      <c r="FE28" s="282"/>
      <c r="FF28" s="301" t="str">
        <f t="shared" si="57"/>
        <v>-</v>
      </c>
      <c r="FG28" s="259" t="str">
        <f t="shared" si="58"/>
        <v>-</v>
      </c>
      <c r="FH28" s="259" t="str">
        <f t="shared" si="59"/>
        <v>-</v>
      </c>
      <c r="FI28" s="259" t="str">
        <f t="shared" si="60"/>
        <v>-</v>
      </c>
      <c r="FJ28" s="259" t="str">
        <f t="shared" si="61"/>
        <v>-</v>
      </c>
      <c r="FK28" s="260" t="str">
        <f t="shared" si="62"/>
        <v>-</v>
      </c>
      <c r="FL28" s="282"/>
      <c r="FM28" s="282"/>
      <c r="FN28" s="301" t="str">
        <f t="shared" si="63"/>
        <v>-</v>
      </c>
      <c r="FO28" s="259" t="str">
        <f t="shared" si="64"/>
        <v>-</v>
      </c>
      <c r="FP28" s="259" t="str">
        <f t="shared" si="65"/>
        <v>-</v>
      </c>
      <c r="FQ28" s="259" t="str">
        <f t="shared" si="66"/>
        <v>-</v>
      </c>
      <c r="FR28" s="259" t="str">
        <f t="shared" si="67"/>
        <v>-</v>
      </c>
      <c r="FS28" s="260" t="str">
        <f t="shared" si="68"/>
        <v>-</v>
      </c>
      <c r="FT28" s="282"/>
      <c r="FU28" s="282"/>
      <c r="FV28" s="301" t="str">
        <f t="shared" si="69"/>
        <v>-</v>
      </c>
      <c r="FW28" s="259" t="str">
        <f t="shared" si="70"/>
        <v>-</v>
      </c>
      <c r="FX28" s="259" t="str">
        <f t="shared" si="71"/>
        <v>-</v>
      </c>
      <c r="FY28" s="259" t="str">
        <f t="shared" si="72"/>
        <v>-</v>
      </c>
      <c r="FZ28" s="259" t="str">
        <f t="shared" si="73"/>
        <v>-</v>
      </c>
      <c r="GA28" s="260" t="str">
        <f t="shared" si="74"/>
        <v>-</v>
      </c>
      <c r="GB28" s="282"/>
      <c r="GC28" s="282"/>
      <c r="GD28" s="301" t="str">
        <f t="shared" si="75"/>
        <v>-</v>
      </c>
      <c r="GE28" s="259" t="str">
        <f t="shared" si="76"/>
        <v>-</v>
      </c>
      <c r="GF28" s="259" t="str">
        <f t="shared" si="77"/>
        <v>-</v>
      </c>
      <c r="GG28" s="259" t="str">
        <f t="shared" si="78"/>
        <v>-</v>
      </c>
      <c r="GH28" s="259" t="str">
        <f t="shared" si="79"/>
        <v>-</v>
      </c>
      <c r="GI28" s="260" t="str">
        <f t="shared" si="80"/>
        <v>-</v>
      </c>
      <c r="GJ28" s="282"/>
      <c r="GK28" s="282"/>
      <c r="GL28" s="301" t="str">
        <f t="shared" si="81"/>
        <v>-</v>
      </c>
      <c r="GM28" s="259" t="str">
        <f t="shared" si="82"/>
        <v>-</v>
      </c>
      <c r="GN28" s="259" t="str">
        <f t="shared" si="83"/>
        <v>-</v>
      </c>
      <c r="GO28" s="259" t="str">
        <f t="shared" si="84"/>
        <v>-</v>
      </c>
      <c r="GP28" s="259" t="str">
        <f t="shared" si="85"/>
        <v>-</v>
      </c>
      <c r="GQ28" s="260" t="str">
        <f t="shared" si="86"/>
        <v>-</v>
      </c>
      <c r="GR28" s="282"/>
      <c r="GS28" s="282"/>
      <c r="GT28" s="301" t="str">
        <f t="shared" si="87"/>
        <v>-</v>
      </c>
      <c r="GU28" s="259" t="str">
        <f t="shared" si="88"/>
        <v>-</v>
      </c>
      <c r="GV28" s="259" t="str">
        <f t="shared" si="89"/>
        <v>-</v>
      </c>
      <c r="GW28" s="259" t="str">
        <f t="shared" si="90"/>
        <v>-</v>
      </c>
      <c r="GX28" s="259" t="str">
        <f t="shared" si="91"/>
        <v>-</v>
      </c>
      <c r="GY28" s="260" t="str">
        <f t="shared" si="92"/>
        <v>-</v>
      </c>
      <c r="GZ28" s="282"/>
      <c r="HA28" s="282"/>
      <c r="HB28" s="301" t="str">
        <f t="shared" si="93"/>
        <v>-</v>
      </c>
      <c r="HC28" s="259" t="str">
        <f t="shared" si="94"/>
        <v>-</v>
      </c>
      <c r="HD28" s="259" t="str">
        <f t="shared" si="95"/>
        <v>-</v>
      </c>
      <c r="HE28" s="259" t="str">
        <f t="shared" si="96"/>
        <v>-</v>
      </c>
      <c r="HF28" s="259" t="str">
        <f t="shared" si="97"/>
        <v>-</v>
      </c>
      <c r="HG28" s="260" t="str">
        <f t="shared" si="98"/>
        <v>-</v>
      </c>
      <c r="HH28" s="282"/>
      <c r="HI28" s="282"/>
      <c r="HJ28" s="301" t="str">
        <f t="shared" si="99"/>
        <v>-</v>
      </c>
      <c r="HK28" s="259" t="str">
        <f t="shared" si="100"/>
        <v>-</v>
      </c>
      <c r="HL28" s="260" t="str">
        <f t="shared" si="101"/>
        <v>-</v>
      </c>
      <c r="HM28" s="428" t="str">
        <f t="shared" si="111"/>
        <v>-</v>
      </c>
      <c r="HN28" s="429" t="str">
        <f t="shared" si="111"/>
        <v>-</v>
      </c>
      <c r="HO28" s="429" t="str">
        <f t="shared" si="111"/>
        <v>-</v>
      </c>
      <c r="HP28" s="429" t="str">
        <f t="shared" si="111"/>
        <v>-</v>
      </c>
      <c r="HQ28" s="429" t="str">
        <f t="shared" si="111"/>
        <v>-</v>
      </c>
      <c r="HR28" s="430" t="str">
        <f t="shared" si="111"/>
        <v>-</v>
      </c>
      <c r="HS28" s="450"/>
      <c r="HT28" s="450"/>
      <c r="HU28" s="428" t="str">
        <f t="shared" si="112"/>
        <v>-</v>
      </c>
      <c r="HV28" s="429" t="str">
        <f t="shared" si="112"/>
        <v>-</v>
      </c>
      <c r="HW28" s="429" t="str">
        <f t="shared" si="112"/>
        <v>-</v>
      </c>
      <c r="HX28" s="429" t="str">
        <f t="shared" si="112"/>
        <v>-</v>
      </c>
      <c r="HY28" s="429" t="str">
        <f t="shared" si="112"/>
        <v>-</v>
      </c>
      <c r="HZ28" s="430" t="str">
        <f t="shared" si="112"/>
        <v>-</v>
      </c>
      <c r="IA28" s="450"/>
      <c r="IB28" s="450"/>
      <c r="IC28" s="428" t="str">
        <f t="shared" si="113"/>
        <v>-</v>
      </c>
      <c r="ID28" s="429" t="str">
        <f t="shared" si="113"/>
        <v>-</v>
      </c>
      <c r="IE28" s="429" t="str">
        <f t="shared" si="113"/>
        <v>-</v>
      </c>
      <c r="IF28" s="429" t="str">
        <f t="shared" si="113"/>
        <v>-</v>
      </c>
      <c r="IG28" s="429" t="str">
        <f t="shared" si="113"/>
        <v>-</v>
      </c>
      <c r="IH28" s="430" t="str">
        <f t="shared" si="113"/>
        <v>-</v>
      </c>
      <c r="II28" s="450"/>
      <c r="IJ28" s="450"/>
      <c r="IK28" s="428" t="str">
        <f t="shared" si="114"/>
        <v>-</v>
      </c>
      <c r="IL28" s="429" t="str">
        <f t="shared" si="114"/>
        <v>-</v>
      </c>
      <c r="IM28" s="429" t="str">
        <f t="shared" si="114"/>
        <v>-</v>
      </c>
      <c r="IN28" s="429" t="str">
        <f t="shared" si="114"/>
        <v>-</v>
      </c>
      <c r="IO28" s="429" t="str">
        <f t="shared" si="114"/>
        <v>-</v>
      </c>
      <c r="IP28" s="430" t="str">
        <f t="shared" si="114"/>
        <v>-</v>
      </c>
      <c r="IQ28" s="450"/>
      <c r="IR28" s="450"/>
      <c r="IS28" s="428" t="str">
        <f t="shared" si="115"/>
        <v>-</v>
      </c>
      <c r="IT28" s="429" t="str">
        <f t="shared" si="115"/>
        <v>-</v>
      </c>
      <c r="IU28" s="429" t="str">
        <f t="shared" si="115"/>
        <v>-</v>
      </c>
      <c r="IV28" s="429" t="str">
        <f t="shared" si="115"/>
        <v>-</v>
      </c>
      <c r="IW28" s="429" t="str">
        <f t="shared" si="115"/>
        <v>-</v>
      </c>
      <c r="IX28" s="430" t="str">
        <f t="shared" si="115"/>
        <v>-</v>
      </c>
      <c r="IY28" s="450"/>
      <c r="IZ28" s="450"/>
      <c r="JA28" s="428" t="str">
        <f t="shared" si="116"/>
        <v>-</v>
      </c>
      <c r="JB28" s="429" t="str">
        <f t="shared" si="116"/>
        <v>-</v>
      </c>
      <c r="JC28" s="429" t="str">
        <f t="shared" si="116"/>
        <v>-</v>
      </c>
      <c r="JD28" s="429" t="str">
        <f t="shared" si="116"/>
        <v>-</v>
      </c>
      <c r="JE28" s="429" t="str">
        <f t="shared" si="116"/>
        <v>-</v>
      </c>
      <c r="JF28" s="430" t="str">
        <f t="shared" si="116"/>
        <v>-</v>
      </c>
      <c r="JG28" s="450"/>
      <c r="JH28" s="450"/>
      <c r="JI28" s="428" t="str">
        <f t="shared" si="117"/>
        <v>-</v>
      </c>
      <c r="JJ28" s="429" t="str">
        <f t="shared" si="117"/>
        <v>-</v>
      </c>
      <c r="JK28" s="429" t="str">
        <f t="shared" si="117"/>
        <v>-</v>
      </c>
      <c r="JL28" s="429" t="str">
        <f t="shared" si="117"/>
        <v>-</v>
      </c>
      <c r="JM28" s="429" t="str">
        <f t="shared" si="117"/>
        <v>-</v>
      </c>
      <c r="JN28" s="430" t="str">
        <f t="shared" si="117"/>
        <v>-</v>
      </c>
      <c r="JO28" s="450"/>
      <c r="JP28" s="450"/>
      <c r="JQ28" s="428" t="str">
        <f t="shared" si="118"/>
        <v>-</v>
      </c>
      <c r="JR28" s="429" t="str">
        <f t="shared" si="118"/>
        <v>-</v>
      </c>
      <c r="JS28" s="429" t="str">
        <f t="shared" si="118"/>
        <v>-</v>
      </c>
      <c r="JT28" s="429" t="str">
        <f t="shared" si="118"/>
        <v>-</v>
      </c>
      <c r="JU28" s="429" t="str">
        <f t="shared" si="118"/>
        <v>-</v>
      </c>
      <c r="JV28" s="430" t="str">
        <f t="shared" si="118"/>
        <v>-</v>
      </c>
      <c r="JW28" s="450"/>
      <c r="JX28" s="450"/>
      <c r="JY28" s="428" t="str">
        <f t="shared" si="110"/>
        <v>-</v>
      </c>
      <c r="JZ28" s="429" t="str">
        <f t="shared" si="110"/>
        <v>-</v>
      </c>
      <c r="KA28" s="430" t="str">
        <f t="shared" si="110"/>
        <v>-</v>
      </c>
      <c r="KB28" s="172"/>
      <c r="KC28" s="355" t="str">
        <f>IF(ISBLANK('Tab4-Adol-KABP-2006'!KC28),"",('Tab4-Adol-KABP-2006'!KC28))</f>
        <v/>
      </c>
      <c r="KD28" s="355" t="str">
        <f>IF(ISBLANK('Tab4-Adol-KABP-2006'!KD28),"",('Tab4-Adol-KABP-2006'!KD28))</f>
        <v/>
      </c>
      <c r="KE28" s="355" t="str">
        <f>IF(ISBLANK('Tab4-Adol-KABP-2006'!KE28),"",('Tab4-Adol-KABP-2006'!KE28))</f>
        <v/>
      </c>
      <c r="KF28" s="355" t="str">
        <f>IF(ISBLANK('Tab4-Adol-KABP-2006'!KF28),"",('Tab4-Adol-KABP-2006'!KF28))</f>
        <v/>
      </c>
      <c r="KG28" s="355" t="str">
        <f>IF(ISBLANK('Tab4-Adol-KABP-2006'!KG28),"",('Tab4-Adol-KABP-2006'!KG28))</f>
        <v/>
      </c>
      <c r="KH28" s="355" t="str">
        <f>IF(ISBLANK('Tab4-Adol-KABP-2006'!KH28),"",('Tab4-Adol-KABP-2006'!KH28))</f>
        <v/>
      </c>
      <c r="KI28" s="355" t="str">
        <f>IF(ISBLANK('Tab4-Adol-KABP-2006'!KI28),"",('Tab4-Adol-KABP-2006'!KI28))</f>
        <v/>
      </c>
      <c r="KJ28" s="355" t="str">
        <f>IF(ISBLANK('Tab4-Adol-KABP-2006'!KJ28),"",('Tab4-Adol-KABP-2006'!KJ28))</f>
        <v/>
      </c>
      <c r="KK28" s="355" t="str">
        <f>IF(ISBLANK('Tab4-Adol-KABP-2006'!KK28),"",('Tab4-Adol-KABP-2006'!KK28))</f>
        <v/>
      </c>
      <c r="KL28" s="355" t="str">
        <f>IF(ISBLANK('Tab4-Adol-KABP-2006'!KL28),"",('Tab4-Adol-KABP-2006'!KL28))</f>
        <v/>
      </c>
      <c r="KM28" s="355" t="str">
        <f>IF(ISBLANK('Tab4-Adol-KABP-2006'!KM28),"",('Tab4-Adol-KABP-2006'!KM28))</f>
        <v/>
      </c>
      <c r="KN28" s="355" t="str">
        <f>IF(ISBLANK('Tab4-Adol-KABP-2006'!KN28),"",('Tab4-Adol-KABP-2006'!KN28))</f>
        <v/>
      </c>
      <c r="KO28" s="355" t="str">
        <f>IF(ISBLANK('Tab4-Adol-KABP-2006'!KO28),"",('Tab4-Adol-KABP-2006'!KO28))</f>
        <v/>
      </c>
      <c r="KP28" s="355" t="str">
        <f>IF(ISBLANK('Tab4-Adol-KABP-2006'!KP28),"",('Tab4-Adol-KABP-2006'!KP28))</f>
        <v/>
      </c>
      <c r="KQ28" s="355" t="str">
        <f>IF(ISBLANK('Tab4-Adol-KABP-2006'!KQ28),"",('Tab4-Adol-KABP-2006'!KQ28))</f>
        <v/>
      </c>
      <c r="KR28" s="355" t="str">
        <f>IF(ISBLANK('Tab4-Adol-KABP-2006'!KR28),"",('Tab4-Adol-KABP-2006'!KR28))</f>
        <v/>
      </c>
      <c r="KS28" s="355" t="str">
        <f>IF(ISBLANK('Tab4-Adol-KABP-2006'!KS28),"",('Tab4-Adol-KABP-2006'!KS28))</f>
        <v/>
      </c>
      <c r="KT28" s="355" t="str">
        <f>IF(ISBLANK('Tab4-Adol-KABP-2006'!KT28),"",('Tab4-Adol-KABP-2006'!KT28))</f>
        <v/>
      </c>
      <c r="KU28" s="355" t="str">
        <f>IF(ISBLANK('Tab4-Adol-KABP-2006'!KU28),"",('Tab4-Adol-KABP-2006'!KU28))</f>
        <v/>
      </c>
      <c r="KV28" s="355" t="str">
        <f>IF(ISBLANK('Tab4-Adol-KABP-2006'!KV28),"",('Tab4-Adol-KABP-2006'!KV28))</f>
        <v/>
      </c>
      <c r="KW28" s="355" t="str">
        <f>IF(ISBLANK('Tab4-Adol-KABP-2006'!KW28),"",('Tab4-Adol-KABP-2006'!KW28))</f>
        <v/>
      </c>
      <c r="KX28" s="355" t="str">
        <f>IF(ISBLANK('Tab4-Adol-KABP-2006'!KX28),"",('Tab4-Adol-KABP-2006'!KX28))</f>
        <v/>
      </c>
      <c r="KY28" s="355" t="str">
        <f>IF(ISBLANK('Tab4-Adol-KABP-2006'!KY28),"",('Tab4-Adol-KABP-2006'!KY28))</f>
        <v/>
      </c>
      <c r="KZ28" s="355" t="str">
        <f>IF(ISBLANK('Tab4-Adol-KABP-2006'!KZ28),"",('Tab4-Adol-KABP-2006'!KZ28))</f>
        <v/>
      </c>
      <c r="LA28" s="355" t="str">
        <f>IF(ISBLANK('Tab4-Adol-KABP-2006'!LA28),"",('Tab4-Adol-KABP-2006'!LA28))</f>
        <v/>
      </c>
      <c r="LB28" s="355" t="str">
        <f>IF(ISBLANK('Tab4-Adol-KABP-2006'!LB28),"",('Tab4-Adol-KABP-2006'!LB28))</f>
        <v/>
      </c>
      <c r="LC28" s="355" t="str">
        <f>IF(ISBLANK('Tab4-Adol-KABP-2006'!LC28),"",('Tab4-Adol-KABP-2006'!LC28))</f>
        <v/>
      </c>
      <c r="LD28" s="355" t="str">
        <f>IF(ISBLANK('Tab4-Adol-KABP-2006'!LD28),"",('Tab4-Adol-KABP-2006'!LD28))</f>
        <v/>
      </c>
      <c r="LE28" s="355" t="str">
        <f>IF(ISBLANK('Tab4-Adol-KABP-2006'!LE28),"",('Tab4-Adol-KABP-2006'!LE28))</f>
        <v/>
      </c>
      <c r="LF28" s="355" t="str">
        <f>IF(ISBLANK('Tab4-Adol-KABP-2006'!LF28),"",('Tab4-Adol-KABP-2006'!LF28))</f>
        <v/>
      </c>
      <c r="LG28" s="355" t="str">
        <f>IF(ISBLANK('Tab4-Adol-KABP-2006'!LG28),"",('Tab4-Adol-KABP-2006'!LG28))</f>
        <v/>
      </c>
      <c r="LH28" s="355" t="str">
        <f>IF(ISBLANK('Tab4-Adol-KABP-2006'!LH28),"",('Tab4-Adol-KABP-2006'!LH28))</f>
        <v/>
      </c>
      <c r="LI28" s="355" t="str">
        <f>IF(ISBLANK('Tab4-Adol-KABP-2006'!LI28),"",('Tab4-Adol-KABP-2006'!LI28))</f>
        <v/>
      </c>
      <c r="LJ28" s="355" t="str">
        <f>IF(ISBLANK('Tab4-Adol-KABP-2006'!LJ28),"",('Tab4-Adol-KABP-2006'!LJ28))</f>
        <v/>
      </c>
      <c r="LK28" s="355" t="str">
        <f>IF(ISBLANK('Tab4-Adol-KABP-2006'!LK28),"",('Tab4-Adol-KABP-2006'!LK28))</f>
        <v/>
      </c>
      <c r="LL28" s="355" t="str">
        <f>IF(ISBLANK('Tab4-Adol-KABP-2006'!LL28),"",('Tab4-Adol-KABP-2006'!LL28))</f>
        <v/>
      </c>
      <c r="LM28" s="355" t="str">
        <f>IF(ISBLANK('Tab4-Adol-KABP-2006'!LM28),"",('Tab4-Adol-KABP-2006'!LM28))</f>
        <v/>
      </c>
      <c r="LN28" s="355" t="str">
        <f>IF(ISBLANK('Tab4-Adol-KABP-2006'!LN28),"",('Tab4-Adol-KABP-2006'!LN28))</f>
        <v/>
      </c>
      <c r="LO28" s="355" t="str">
        <f>IF(ISBLANK('Tab4-Adol-KABP-2006'!LO28),"",('Tab4-Adol-KABP-2006'!LO28))</f>
        <v/>
      </c>
      <c r="LP28" s="355" t="str">
        <f>IF(ISBLANK('Tab4-Adol-KABP-2006'!LP28),"",('Tab4-Adol-KABP-2006'!LP28))</f>
        <v/>
      </c>
      <c r="LQ28" s="355" t="str">
        <f>IF(ISBLANK('Tab4-Adol-KABP-2006'!LQ28),"",('Tab4-Adol-KABP-2006'!LQ28))</f>
        <v/>
      </c>
      <c r="LR28" s="355" t="str">
        <f>IF(ISBLANK('Tab4-Adol-KABP-2006'!LR28),"",('Tab4-Adol-KABP-2006'!LR28))</f>
        <v/>
      </c>
      <c r="LS28" s="355" t="str">
        <f>IF(ISBLANK('Tab4-Adol-KABP-2006'!LS28),"",('Tab4-Adol-KABP-2006'!LS28))</f>
        <v/>
      </c>
      <c r="LT28" s="355" t="str">
        <f>IF(ISBLANK('Tab4-Adol-KABP-2006'!LT28),"",('Tab4-Adol-KABP-2006'!LT28))</f>
        <v/>
      </c>
      <c r="LU28" s="355" t="str">
        <f>IF(ISBLANK('Tab4-Adol-KABP-2006'!LU28),"",('Tab4-Adol-KABP-2006'!LU28))</f>
        <v/>
      </c>
      <c r="LV28" s="355" t="str">
        <f>IF(ISBLANK('Tab4-Adol-KABP-2006'!LV28),"",('Tab4-Adol-KABP-2006'!LV28))</f>
        <v/>
      </c>
      <c r="LW28" s="355" t="str">
        <f>IF(ISBLANK('Tab4-Adol-KABP-2006'!LW28),"",('Tab4-Adol-KABP-2006'!LW28))</f>
        <v/>
      </c>
      <c r="LX28" s="355" t="str">
        <f>IF(ISBLANK('Tab4-Adol-KABP-2006'!LX28),"",('Tab4-Adol-KABP-2006'!LX28))</f>
        <v/>
      </c>
      <c r="LY28" s="355" t="str">
        <f>IF(ISBLANK('Tab4-Adol-KABP-2006'!LY28),"",('Tab4-Adol-KABP-2006'!LY28))</f>
        <v/>
      </c>
      <c r="LZ28" s="355" t="str">
        <f>IF(ISBLANK('Tab4-Adol-KABP-2006'!LZ28),"",('Tab4-Adol-KABP-2006'!LZ28))</f>
        <v/>
      </c>
      <c r="MA28" s="355" t="str">
        <f>IF(ISBLANK('Tab4-Adol-KABP-2006'!MA28),"",('Tab4-Adol-KABP-2006'!MA28))</f>
        <v/>
      </c>
    </row>
    <row r="29" spans="1:339" x14ac:dyDescent="0.2">
      <c r="A29" s="310" t="s">
        <v>243</v>
      </c>
      <c r="B29" s="172">
        <v>0</v>
      </c>
      <c r="C29" s="172">
        <v>0</v>
      </c>
      <c r="D29" s="172" t="s">
        <v>310</v>
      </c>
      <c r="E29" s="172">
        <v>1</v>
      </c>
      <c r="F29" s="173"/>
      <c r="G29" s="218" t="s">
        <v>50</v>
      </c>
      <c r="H29" s="348">
        <f>IF(ISBLANK('Tab4-Adol-KABP-2006'!H29), "",('Tab4-Adol-KABP-2006'!H29))</f>
        <v>2009</v>
      </c>
      <c r="I29" s="349">
        <f>IF(ISBLANK('Tab4-Adol-KABP-2006'!I29), "",('Tab4-Adol-KABP-2006'!I29))</f>
        <v>2009</v>
      </c>
      <c r="J29" s="414">
        <f>IF(ISBLANK('Tab4-Adol-KABP-2006'!J29), "",('Tab4-Adol-KABP-2006'!J29))</f>
        <v>7.3</v>
      </c>
      <c r="K29" s="414">
        <f>IF(ISBLANK('Tab4-Adol-KABP-2006'!K29), "",('Tab4-Adol-KABP-2006'!K29))</f>
        <v>8.6</v>
      </c>
      <c r="L29" s="414">
        <f>IF(ISBLANK('Tab4-Adol-KABP-2006'!L29), "",('Tab4-Adol-KABP-2006'!L29))</f>
        <v>7.9</v>
      </c>
      <c r="M29" s="414"/>
      <c r="N29" s="414"/>
      <c r="O29" s="415"/>
      <c r="P29" s="348" t="str">
        <f>IF(ISBLANK('Tab4-Adol-KABP-2006'!P29), "",('Tab4-Adol-KABP-2006'!P29))</f>
        <v/>
      </c>
      <c r="Q29" s="349" t="str">
        <f>IF(ISBLANK('Tab4-Adol-KABP-2006'!Q29), "",('Tab4-Adol-KABP-2006'!Q29))</f>
        <v/>
      </c>
      <c r="R29" s="414"/>
      <c r="S29" s="414"/>
      <c r="T29" s="414"/>
      <c r="U29" s="414"/>
      <c r="V29" s="414"/>
      <c r="W29" s="415"/>
      <c r="X29" s="348" t="str">
        <f>IF(ISBLANK('Tab4-Adol-KABP-2006'!X29), "",('Tab4-Adol-KABP-2006'!X29))</f>
        <v/>
      </c>
      <c r="Y29" s="349" t="str">
        <f>IF(ISBLANK('Tab4-Adol-KABP-2006'!Y29), "",('Tab4-Adol-KABP-2006'!Y29))</f>
        <v/>
      </c>
      <c r="Z29" s="414"/>
      <c r="AA29" s="414"/>
      <c r="AB29" s="414"/>
      <c r="AC29" s="414"/>
      <c r="AD29" s="414"/>
      <c r="AE29" s="415"/>
      <c r="AF29" s="348" t="str">
        <f>IF(ISBLANK('Tab4-Adol-KABP-2006'!AF29), "",('Tab4-Adol-KABP-2006'!AF29))</f>
        <v/>
      </c>
      <c r="AG29" s="349" t="str">
        <f>IF(ISBLANK('Tab4-Adol-KABP-2006'!AG29), "",('Tab4-Adol-KABP-2006'!AG29))</f>
        <v/>
      </c>
      <c r="AH29" s="414"/>
      <c r="AI29" s="414"/>
      <c r="AJ29" s="414"/>
      <c r="AK29" s="414"/>
      <c r="AL29" s="414"/>
      <c r="AM29" s="415"/>
      <c r="AN29" s="348" t="str">
        <f>IF(ISBLANK('Tab4-Adol-KABP-2006'!AN29), "",('Tab4-Adol-KABP-2006'!AN29))</f>
        <v/>
      </c>
      <c r="AO29" s="349" t="str">
        <f>IF(ISBLANK('Tab4-Adol-KABP-2006'!AO29), "",('Tab4-Adol-KABP-2006'!AO29))</f>
        <v/>
      </c>
      <c r="AP29" s="362"/>
      <c r="AQ29" s="362"/>
      <c r="AR29" s="362"/>
      <c r="AS29" s="362"/>
      <c r="AT29" s="362"/>
      <c r="AU29" s="363"/>
      <c r="AV29" s="348" t="str">
        <f>IF(ISBLANK('Tab4-Adol-KABP-2006'!AV29), "",('Tab4-Adol-KABP-2006'!AV29))</f>
        <v/>
      </c>
      <c r="AW29" s="349" t="str">
        <f>IF(ISBLANK('Tab4-Adol-KABP-2006'!AW29), "",('Tab4-Adol-KABP-2006'!AW29))</f>
        <v/>
      </c>
      <c r="AX29" s="414"/>
      <c r="AY29" s="414"/>
      <c r="AZ29" s="414"/>
      <c r="BA29" s="414"/>
      <c r="BB29" s="414"/>
      <c r="BC29" s="415"/>
      <c r="BD29" s="348" t="str">
        <f>IF(ISBLANK('Tab4-Adol-KABP-2006'!BD29), "",('Tab4-Adol-KABP-2006'!BD29))</f>
        <v/>
      </c>
      <c r="BE29" s="349" t="str">
        <f>IF(ISBLANK('Tab4-Adol-KABP-2006'!BE29), "",('Tab4-Adol-KABP-2006'!BE29))</f>
        <v/>
      </c>
      <c r="BF29" s="414"/>
      <c r="BG29" s="414"/>
      <c r="BH29" s="414"/>
      <c r="BI29" s="414"/>
      <c r="BJ29" s="414"/>
      <c r="BK29" s="415"/>
      <c r="BL29" s="348" t="str">
        <f>IF(ISBLANK('Tab4-Adol-KABP-2006'!BL29), "",('Tab4-Adol-KABP-2006'!BL29))</f>
        <v/>
      </c>
      <c r="BM29" s="349" t="str">
        <f>IF(ISBLANK('Tab4-Adol-KABP-2006'!BM29), "",('Tab4-Adol-KABP-2006'!BM29))</f>
        <v/>
      </c>
      <c r="BN29" s="414"/>
      <c r="BO29" s="414"/>
      <c r="BP29" s="414"/>
      <c r="BQ29" s="414"/>
      <c r="BR29" s="414"/>
      <c r="BS29" s="415"/>
      <c r="BT29" s="348" t="str">
        <f>IF(ISBLANK('Tab4-Adol-KABP-2006'!BT29), "",('Tab4-Adol-KABP-2006'!BT29))</f>
        <v/>
      </c>
      <c r="BU29" s="349" t="str">
        <f>IF(ISBLANK('Tab4-Adol-KABP-2006'!BU29), "",('Tab4-Adol-KABP-2006'!BU29))</f>
        <v/>
      </c>
      <c r="BV29" s="414"/>
      <c r="BW29" s="414"/>
      <c r="BX29" s="415"/>
      <c r="BY29" s="216">
        <v>962650</v>
      </c>
      <c r="BZ29" s="208">
        <v>979094</v>
      </c>
      <c r="CA29" s="208">
        <v>1941744</v>
      </c>
      <c r="CB29" s="208">
        <v>1009098</v>
      </c>
      <c r="CC29" s="208">
        <v>1016702</v>
      </c>
      <c r="CD29" s="284">
        <v>2025800</v>
      </c>
      <c r="CE29" s="282"/>
      <c r="CF29" s="282"/>
      <c r="CG29" s="226">
        <f t="shared" si="0"/>
        <v>962650</v>
      </c>
      <c r="CH29" s="227">
        <f t="shared" si="1"/>
        <v>979094</v>
      </c>
      <c r="CI29" s="227">
        <f t="shared" si="2"/>
        <v>1941744</v>
      </c>
      <c r="CJ29" s="227" t="str">
        <f t="shared" si="3"/>
        <v>-</v>
      </c>
      <c r="CK29" s="227" t="str">
        <f t="shared" si="4"/>
        <v>-</v>
      </c>
      <c r="CL29" s="228" t="str">
        <f t="shared" si="5"/>
        <v>-</v>
      </c>
      <c r="CM29" s="282"/>
      <c r="CN29" s="282"/>
      <c r="CO29" s="226" t="str">
        <f t="shared" si="6"/>
        <v>-</v>
      </c>
      <c r="CP29" s="227" t="str">
        <f t="shared" si="7"/>
        <v>-</v>
      </c>
      <c r="CQ29" s="227" t="str">
        <f t="shared" si="8"/>
        <v>-</v>
      </c>
      <c r="CR29" s="227" t="str">
        <f t="shared" si="9"/>
        <v>-</v>
      </c>
      <c r="CS29" s="227" t="str">
        <f t="shared" si="10"/>
        <v>-</v>
      </c>
      <c r="CT29" s="228" t="str">
        <f t="shared" si="11"/>
        <v>-</v>
      </c>
      <c r="CU29" s="282"/>
      <c r="CV29" s="282"/>
      <c r="CW29" s="292" t="str">
        <f t="shared" si="12"/>
        <v>-</v>
      </c>
      <c r="CX29" s="234" t="str">
        <f t="shared" si="13"/>
        <v>-</v>
      </c>
      <c r="CY29" s="234" t="str">
        <f t="shared" si="14"/>
        <v>-</v>
      </c>
      <c r="CZ29" s="234" t="str">
        <f t="shared" si="15"/>
        <v>-</v>
      </c>
      <c r="DA29" s="234" t="str">
        <f t="shared" si="16"/>
        <v>-</v>
      </c>
      <c r="DB29" s="235" t="str">
        <f t="shared" si="17"/>
        <v>-</v>
      </c>
      <c r="DC29" s="282"/>
      <c r="DD29" s="282"/>
      <c r="DE29" s="226" t="str">
        <f t="shared" si="18"/>
        <v>-</v>
      </c>
      <c r="DF29" s="227" t="str">
        <f t="shared" si="19"/>
        <v>-</v>
      </c>
      <c r="DG29" s="227" t="str">
        <f t="shared" si="20"/>
        <v>-</v>
      </c>
      <c r="DH29" s="227" t="str">
        <f t="shared" si="21"/>
        <v>-</v>
      </c>
      <c r="DI29" s="227" t="str">
        <f t="shared" si="22"/>
        <v>-</v>
      </c>
      <c r="DJ29" s="228" t="str">
        <f t="shared" si="23"/>
        <v>-</v>
      </c>
      <c r="DK29" s="282"/>
      <c r="DL29" s="282"/>
      <c r="DM29" s="226" t="str">
        <f t="shared" si="24"/>
        <v>-</v>
      </c>
      <c r="DN29" s="227" t="str">
        <f t="shared" si="25"/>
        <v>-</v>
      </c>
      <c r="DO29" s="227" t="str">
        <f t="shared" si="26"/>
        <v>-</v>
      </c>
      <c r="DP29" s="227" t="str">
        <f t="shared" si="27"/>
        <v>-</v>
      </c>
      <c r="DQ29" s="227" t="str">
        <f t="shared" si="28"/>
        <v>-</v>
      </c>
      <c r="DR29" s="228" t="str">
        <f t="shared" si="29"/>
        <v>-</v>
      </c>
      <c r="DS29" s="282"/>
      <c r="DT29" s="282"/>
      <c r="DU29" s="226" t="str">
        <f t="shared" si="30"/>
        <v>-</v>
      </c>
      <c r="DV29" s="227" t="str">
        <f t="shared" si="31"/>
        <v>-</v>
      </c>
      <c r="DW29" s="227" t="str">
        <f t="shared" si="32"/>
        <v>-</v>
      </c>
      <c r="DX29" s="227" t="str">
        <f t="shared" si="33"/>
        <v>-</v>
      </c>
      <c r="DY29" s="227" t="str">
        <f t="shared" si="34"/>
        <v>-</v>
      </c>
      <c r="DZ29" s="228" t="str">
        <f t="shared" si="35"/>
        <v>-</v>
      </c>
      <c r="EA29" s="282"/>
      <c r="EB29" s="282"/>
      <c r="EC29" s="226" t="str">
        <f t="shared" si="36"/>
        <v>-</v>
      </c>
      <c r="ED29" s="227" t="str">
        <f t="shared" si="37"/>
        <v>-</v>
      </c>
      <c r="EE29" s="227" t="str">
        <f t="shared" si="38"/>
        <v>-</v>
      </c>
      <c r="EF29" s="227" t="str">
        <f t="shared" si="39"/>
        <v>-</v>
      </c>
      <c r="EG29" s="227" t="str">
        <f t="shared" si="40"/>
        <v>-</v>
      </c>
      <c r="EH29" s="228" t="str">
        <f t="shared" si="41"/>
        <v>-</v>
      </c>
      <c r="EI29" s="282"/>
      <c r="EJ29" s="282"/>
      <c r="EK29" s="226" t="str">
        <f t="shared" si="42"/>
        <v>-</v>
      </c>
      <c r="EL29" s="227" t="str">
        <f t="shared" si="43"/>
        <v>-</v>
      </c>
      <c r="EM29" s="227" t="str">
        <f t="shared" si="44"/>
        <v>-</v>
      </c>
      <c r="EN29" s="227" t="str">
        <f t="shared" si="45"/>
        <v>-</v>
      </c>
      <c r="EO29" s="227" t="str">
        <f t="shared" si="46"/>
        <v>-</v>
      </c>
      <c r="EP29" s="228" t="str">
        <f t="shared" si="47"/>
        <v>-</v>
      </c>
      <c r="EQ29" s="282"/>
      <c r="ER29" s="282"/>
      <c r="ES29" s="226" t="str">
        <f t="shared" si="48"/>
        <v>-</v>
      </c>
      <c r="ET29" s="227" t="str">
        <f t="shared" si="49"/>
        <v>-</v>
      </c>
      <c r="EU29" s="228" t="str">
        <f t="shared" si="50"/>
        <v>-</v>
      </c>
      <c r="EV29" s="282"/>
      <c r="EW29" s="282"/>
      <c r="EX29" s="301">
        <f t="shared" si="51"/>
        <v>70273.45</v>
      </c>
      <c r="EY29" s="259">
        <f t="shared" si="52"/>
        <v>84202.083999999988</v>
      </c>
      <c r="EZ29" s="259">
        <f t="shared" si="53"/>
        <v>153397.77600000001</v>
      </c>
      <c r="FA29" s="259" t="str">
        <f t="shared" si="54"/>
        <v>-</v>
      </c>
      <c r="FB29" s="259" t="str">
        <f t="shared" si="55"/>
        <v>-</v>
      </c>
      <c r="FC29" s="260" t="str">
        <f t="shared" si="56"/>
        <v>-</v>
      </c>
      <c r="FD29" s="282"/>
      <c r="FE29" s="282"/>
      <c r="FF29" s="301" t="str">
        <f t="shared" si="57"/>
        <v>-</v>
      </c>
      <c r="FG29" s="259" t="str">
        <f t="shared" si="58"/>
        <v>-</v>
      </c>
      <c r="FH29" s="259" t="str">
        <f t="shared" si="59"/>
        <v>-</v>
      </c>
      <c r="FI29" s="259" t="str">
        <f t="shared" si="60"/>
        <v>-</v>
      </c>
      <c r="FJ29" s="259" t="str">
        <f t="shared" si="61"/>
        <v>-</v>
      </c>
      <c r="FK29" s="260" t="str">
        <f t="shared" si="62"/>
        <v>-</v>
      </c>
      <c r="FL29" s="282"/>
      <c r="FM29" s="282"/>
      <c r="FN29" s="301" t="str">
        <f t="shared" si="63"/>
        <v>-</v>
      </c>
      <c r="FO29" s="259" t="str">
        <f t="shared" si="64"/>
        <v>-</v>
      </c>
      <c r="FP29" s="259" t="str">
        <f t="shared" si="65"/>
        <v>-</v>
      </c>
      <c r="FQ29" s="259" t="str">
        <f t="shared" si="66"/>
        <v>-</v>
      </c>
      <c r="FR29" s="259" t="str">
        <f t="shared" si="67"/>
        <v>-</v>
      </c>
      <c r="FS29" s="260" t="str">
        <f t="shared" si="68"/>
        <v>-</v>
      </c>
      <c r="FT29" s="282"/>
      <c r="FU29" s="282"/>
      <c r="FV29" s="301" t="str">
        <f t="shared" si="69"/>
        <v>-</v>
      </c>
      <c r="FW29" s="259" t="str">
        <f t="shared" si="70"/>
        <v>-</v>
      </c>
      <c r="FX29" s="259" t="str">
        <f t="shared" si="71"/>
        <v>-</v>
      </c>
      <c r="FY29" s="259" t="str">
        <f t="shared" si="72"/>
        <v>-</v>
      </c>
      <c r="FZ29" s="259" t="str">
        <f t="shared" si="73"/>
        <v>-</v>
      </c>
      <c r="GA29" s="260" t="str">
        <f t="shared" si="74"/>
        <v>-</v>
      </c>
      <c r="GB29" s="282"/>
      <c r="GC29" s="282"/>
      <c r="GD29" s="301" t="str">
        <f t="shared" si="75"/>
        <v>-</v>
      </c>
      <c r="GE29" s="259" t="str">
        <f t="shared" si="76"/>
        <v>-</v>
      </c>
      <c r="GF29" s="259" t="str">
        <f t="shared" si="77"/>
        <v>-</v>
      </c>
      <c r="GG29" s="259" t="str">
        <f t="shared" si="78"/>
        <v>-</v>
      </c>
      <c r="GH29" s="259" t="str">
        <f t="shared" si="79"/>
        <v>-</v>
      </c>
      <c r="GI29" s="260" t="str">
        <f t="shared" si="80"/>
        <v>-</v>
      </c>
      <c r="GJ29" s="282"/>
      <c r="GK29" s="282"/>
      <c r="GL29" s="301" t="str">
        <f t="shared" si="81"/>
        <v>-</v>
      </c>
      <c r="GM29" s="259" t="str">
        <f t="shared" si="82"/>
        <v>-</v>
      </c>
      <c r="GN29" s="259" t="str">
        <f t="shared" si="83"/>
        <v>-</v>
      </c>
      <c r="GO29" s="259" t="str">
        <f t="shared" si="84"/>
        <v>-</v>
      </c>
      <c r="GP29" s="259" t="str">
        <f t="shared" si="85"/>
        <v>-</v>
      </c>
      <c r="GQ29" s="260" t="str">
        <f t="shared" si="86"/>
        <v>-</v>
      </c>
      <c r="GR29" s="282"/>
      <c r="GS29" s="282"/>
      <c r="GT29" s="301" t="str">
        <f t="shared" si="87"/>
        <v>-</v>
      </c>
      <c r="GU29" s="259" t="str">
        <f t="shared" si="88"/>
        <v>-</v>
      </c>
      <c r="GV29" s="259" t="str">
        <f t="shared" si="89"/>
        <v>-</v>
      </c>
      <c r="GW29" s="259" t="str">
        <f t="shared" si="90"/>
        <v>-</v>
      </c>
      <c r="GX29" s="259" t="str">
        <f t="shared" si="91"/>
        <v>-</v>
      </c>
      <c r="GY29" s="260" t="str">
        <f t="shared" si="92"/>
        <v>-</v>
      </c>
      <c r="GZ29" s="282"/>
      <c r="HA29" s="282"/>
      <c r="HB29" s="301" t="str">
        <f t="shared" si="93"/>
        <v>-</v>
      </c>
      <c r="HC29" s="259" t="str">
        <f t="shared" si="94"/>
        <v>-</v>
      </c>
      <c r="HD29" s="259" t="str">
        <f t="shared" si="95"/>
        <v>-</v>
      </c>
      <c r="HE29" s="259" t="str">
        <f t="shared" si="96"/>
        <v>-</v>
      </c>
      <c r="HF29" s="259" t="str">
        <f t="shared" si="97"/>
        <v>-</v>
      </c>
      <c r="HG29" s="260" t="str">
        <f t="shared" si="98"/>
        <v>-</v>
      </c>
      <c r="HH29" s="282"/>
      <c r="HI29" s="282"/>
      <c r="HJ29" s="301" t="str">
        <f t="shared" si="99"/>
        <v>-</v>
      </c>
      <c r="HK29" s="259" t="str">
        <f t="shared" si="100"/>
        <v>-</v>
      </c>
      <c r="HL29" s="260" t="str">
        <f t="shared" si="101"/>
        <v>-</v>
      </c>
      <c r="HM29" s="428">
        <f t="shared" si="111"/>
        <v>1</v>
      </c>
      <c r="HN29" s="429">
        <f t="shared" si="111"/>
        <v>1</v>
      </c>
      <c r="HO29" s="429">
        <f t="shared" si="111"/>
        <v>1</v>
      </c>
      <c r="HP29" s="429" t="str">
        <f t="shared" si="111"/>
        <v>-</v>
      </c>
      <c r="HQ29" s="429" t="str">
        <f t="shared" si="111"/>
        <v>-</v>
      </c>
      <c r="HR29" s="430" t="str">
        <f t="shared" si="111"/>
        <v>-</v>
      </c>
      <c r="HS29" s="450"/>
      <c r="HT29" s="450"/>
      <c r="HU29" s="428" t="str">
        <f t="shared" si="112"/>
        <v>-</v>
      </c>
      <c r="HV29" s="429" t="str">
        <f t="shared" si="112"/>
        <v>-</v>
      </c>
      <c r="HW29" s="429" t="str">
        <f t="shared" si="112"/>
        <v>-</v>
      </c>
      <c r="HX29" s="429" t="str">
        <f t="shared" si="112"/>
        <v>-</v>
      </c>
      <c r="HY29" s="429" t="str">
        <f t="shared" si="112"/>
        <v>-</v>
      </c>
      <c r="HZ29" s="430" t="str">
        <f t="shared" si="112"/>
        <v>-</v>
      </c>
      <c r="IA29" s="450"/>
      <c r="IB29" s="450"/>
      <c r="IC29" s="428" t="str">
        <f t="shared" si="113"/>
        <v>-</v>
      </c>
      <c r="ID29" s="429" t="str">
        <f t="shared" si="113"/>
        <v>-</v>
      </c>
      <c r="IE29" s="429" t="str">
        <f t="shared" si="113"/>
        <v>-</v>
      </c>
      <c r="IF29" s="429" t="str">
        <f t="shared" si="113"/>
        <v>-</v>
      </c>
      <c r="IG29" s="429" t="str">
        <f t="shared" si="113"/>
        <v>-</v>
      </c>
      <c r="IH29" s="430" t="str">
        <f t="shared" si="113"/>
        <v>-</v>
      </c>
      <c r="II29" s="450"/>
      <c r="IJ29" s="450"/>
      <c r="IK29" s="428" t="str">
        <f t="shared" si="114"/>
        <v>-</v>
      </c>
      <c r="IL29" s="429" t="str">
        <f t="shared" si="114"/>
        <v>-</v>
      </c>
      <c r="IM29" s="429" t="str">
        <f t="shared" si="114"/>
        <v>-</v>
      </c>
      <c r="IN29" s="429" t="str">
        <f t="shared" si="114"/>
        <v>-</v>
      </c>
      <c r="IO29" s="429" t="str">
        <f t="shared" si="114"/>
        <v>-</v>
      </c>
      <c r="IP29" s="430" t="str">
        <f t="shared" si="114"/>
        <v>-</v>
      </c>
      <c r="IQ29" s="450"/>
      <c r="IR29" s="450"/>
      <c r="IS29" s="428" t="str">
        <f t="shared" si="115"/>
        <v>-</v>
      </c>
      <c r="IT29" s="429" t="str">
        <f t="shared" si="115"/>
        <v>-</v>
      </c>
      <c r="IU29" s="429" t="str">
        <f t="shared" si="115"/>
        <v>-</v>
      </c>
      <c r="IV29" s="429" t="str">
        <f t="shared" si="115"/>
        <v>-</v>
      </c>
      <c r="IW29" s="429" t="str">
        <f t="shared" si="115"/>
        <v>-</v>
      </c>
      <c r="IX29" s="430" t="str">
        <f t="shared" si="115"/>
        <v>-</v>
      </c>
      <c r="IY29" s="450"/>
      <c r="IZ29" s="450"/>
      <c r="JA29" s="428" t="str">
        <f t="shared" si="116"/>
        <v>-</v>
      </c>
      <c r="JB29" s="429" t="str">
        <f t="shared" si="116"/>
        <v>-</v>
      </c>
      <c r="JC29" s="429" t="str">
        <f t="shared" si="116"/>
        <v>-</v>
      </c>
      <c r="JD29" s="429" t="str">
        <f t="shared" si="116"/>
        <v>-</v>
      </c>
      <c r="JE29" s="429" t="str">
        <f t="shared" si="116"/>
        <v>-</v>
      </c>
      <c r="JF29" s="430" t="str">
        <f t="shared" si="116"/>
        <v>-</v>
      </c>
      <c r="JG29" s="450"/>
      <c r="JH29" s="450"/>
      <c r="JI29" s="428" t="str">
        <f t="shared" si="117"/>
        <v>-</v>
      </c>
      <c r="JJ29" s="429" t="str">
        <f t="shared" si="117"/>
        <v>-</v>
      </c>
      <c r="JK29" s="429" t="str">
        <f t="shared" si="117"/>
        <v>-</v>
      </c>
      <c r="JL29" s="429" t="str">
        <f t="shared" si="117"/>
        <v>-</v>
      </c>
      <c r="JM29" s="429" t="str">
        <f t="shared" si="117"/>
        <v>-</v>
      </c>
      <c r="JN29" s="430" t="str">
        <f t="shared" si="117"/>
        <v>-</v>
      </c>
      <c r="JO29" s="450"/>
      <c r="JP29" s="450"/>
      <c r="JQ29" s="428" t="str">
        <f t="shared" si="118"/>
        <v>-</v>
      </c>
      <c r="JR29" s="429" t="str">
        <f t="shared" si="118"/>
        <v>-</v>
      </c>
      <c r="JS29" s="429" t="str">
        <f t="shared" si="118"/>
        <v>-</v>
      </c>
      <c r="JT29" s="429" t="str">
        <f t="shared" si="118"/>
        <v>-</v>
      </c>
      <c r="JU29" s="429" t="str">
        <f t="shared" si="118"/>
        <v>-</v>
      </c>
      <c r="JV29" s="430" t="str">
        <f t="shared" si="118"/>
        <v>-</v>
      </c>
      <c r="JW29" s="450"/>
      <c r="JX29" s="450"/>
      <c r="JY29" s="428" t="str">
        <f t="shared" si="110"/>
        <v>-</v>
      </c>
      <c r="JZ29" s="429" t="str">
        <f t="shared" si="110"/>
        <v>-</v>
      </c>
      <c r="KA29" s="430" t="str">
        <f t="shared" si="110"/>
        <v>-</v>
      </c>
      <c r="KB29" s="172"/>
      <c r="KC29" s="355" t="str">
        <f>IF(ISBLANK('Tab4-Adol-KABP-2006'!KC29),"",('Tab4-Adol-KABP-2006'!KC29))</f>
        <v/>
      </c>
      <c r="KD29" s="355" t="str">
        <f>IF(ISBLANK('Tab4-Adol-KABP-2006'!KD29),"",('Tab4-Adol-KABP-2006'!KD29))</f>
        <v/>
      </c>
      <c r="KE29" s="355" t="str">
        <f>IF(ISBLANK('Tab4-Adol-KABP-2006'!KE29),"",('Tab4-Adol-KABP-2006'!KE29))</f>
        <v/>
      </c>
      <c r="KF29" s="355" t="str">
        <f>IF(ISBLANK('Tab4-Adol-KABP-2006'!KF29),"",('Tab4-Adol-KABP-2006'!KF29))</f>
        <v/>
      </c>
      <c r="KG29" s="355" t="str">
        <f>IF(ISBLANK('Tab4-Adol-KABP-2006'!KG29),"",('Tab4-Adol-KABP-2006'!KG29))</f>
        <v/>
      </c>
      <c r="KH29" s="355" t="str">
        <f>IF(ISBLANK('Tab4-Adol-KABP-2006'!KH29),"",('Tab4-Adol-KABP-2006'!KH29))</f>
        <v/>
      </c>
      <c r="KI29" s="355" t="str">
        <f>IF(ISBLANK('Tab4-Adol-KABP-2006'!KI29),"",('Tab4-Adol-KABP-2006'!KI29))</f>
        <v/>
      </c>
      <c r="KJ29" s="355" t="str">
        <f>IF(ISBLANK('Tab4-Adol-KABP-2006'!KJ29),"",('Tab4-Adol-KABP-2006'!KJ29))</f>
        <v/>
      </c>
      <c r="KK29" s="355" t="str">
        <f>IF(ISBLANK('Tab4-Adol-KABP-2006'!KK29),"",('Tab4-Adol-KABP-2006'!KK29))</f>
        <v/>
      </c>
      <c r="KL29" s="355" t="str">
        <f>IF(ISBLANK('Tab4-Adol-KABP-2006'!KL29),"",('Tab4-Adol-KABP-2006'!KL29))</f>
        <v/>
      </c>
      <c r="KM29" s="355" t="str">
        <f>IF(ISBLANK('Tab4-Adol-KABP-2006'!KM29),"",('Tab4-Adol-KABP-2006'!KM29))</f>
        <v/>
      </c>
      <c r="KN29" s="355" t="str">
        <f>IF(ISBLANK('Tab4-Adol-KABP-2006'!KN29),"",('Tab4-Adol-KABP-2006'!KN29))</f>
        <v/>
      </c>
      <c r="KO29" s="355" t="str">
        <f>IF(ISBLANK('Tab4-Adol-KABP-2006'!KO29),"",('Tab4-Adol-KABP-2006'!KO29))</f>
        <v/>
      </c>
      <c r="KP29" s="355" t="str">
        <f>IF(ISBLANK('Tab4-Adol-KABP-2006'!KP29),"",('Tab4-Adol-KABP-2006'!KP29))</f>
        <v/>
      </c>
      <c r="KQ29" s="355" t="str">
        <f>IF(ISBLANK('Tab4-Adol-KABP-2006'!KQ29),"",('Tab4-Adol-KABP-2006'!KQ29))</f>
        <v/>
      </c>
      <c r="KR29" s="355" t="str">
        <f>IF(ISBLANK('Tab4-Adol-KABP-2006'!KR29),"",('Tab4-Adol-KABP-2006'!KR29))</f>
        <v/>
      </c>
      <c r="KS29" s="355" t="str">
        <f>IF(ISBLANK('Tab4-Adol-KABP-2006'!KS29),"",('Tab4-Adol-KABP-2006'!KS29))</f>
        <v/>
      </c>
      <c r="KT29" s="355" t="str">
        <f>IF(ISBLANK('Tab4-Adol-KABP-2006'!KT29),"",('Tab4-Adol-KABP-2006'!KT29))</f>
        <v/>
      </c>
      <c r="KU29" s="355" t="str">
        <f>IF(ISBLANK('Tab4-Adol-KABP-2006'!KU29),"",('Tab4-Adol-KABP-2006'!KU29))</f>
        <v/>
      </c>
      <c r="KV29" s="355" t="str">
        <f>IF(ISBLANK('Tab4-Adol-KABP-2006'!KV29),"",('Tab4-Adol-KABP-2006'!KV29))</f>
        <v/>
      </c>
      <c r="KW29" s="355" t="str">
        <f>IF(ISBLANK('Tab4-Adol-KABP-2006'!KW29),"",('Tab4-Adol-KABP-2006'!KW29))</f>
        <v/>
      </c>
      <c r="KX29" s="355" t="str">
        <f>IF(ISBLANK('Tab4-Adol-KABP-2006'!KX29),"",('Tab4-Adol-KABP-2006'!KX29))</f>
        <v/>
      </c>
      <c r="KY29" s="355" t="str">
        <f>IF(ISBLANK('Tab4-Adol-KABP-2006'!KY29),"",('Tab4-Adol-KABP-2006'!KY29))</f>
        <v/>
      </c>
      <c r="KZ29" s="355" t="str">
        <f>IF(ISBLANK('Tab4-Adol-KABP-2006'!KZ29),"",('Tab4-Adol-KABP-2006'!KZ29))</f>
        <v/>
      </c>
      <c r="LA29" s="355" t="str">
        <f>IF(ISBLANK('Tab4-Adol-KABP-2006'!LA29),"",('Tab4-Adol-KABP-2006'!LA29))</f>
        <v/>
      </c>
      <c r="LB29" s="355" t="str">
        <f>IF(ISBLANK('Tab4-Adol-KABP-2006'!LB29),"",('Tab4-Adol-KABP-2006'!LB29))</f>
        <v/>
      </c>
      <c r="LC29" s="355" t="str">
        <f>IF(ISBLANK('Tab4-Adol-KABP-2006'!LC29),"",('Tab4-Adol-KABP-2006'!LC29))</f>
        <v/>
      </c>
      <c r="LD29" s="355" t="str">
        <f>IF(ISBLANK('Tab4-Adol-KABP-2006'!LD29),"",('Tab4-Adol-KABP-2006'!LD29))</f>
        <v/>
      </c>
      <c r="LE29" s="355" t="str">
        <f>IF(ISBLANK('Tab4-Adol-KABP-2006'!LE29),"",('Tab4-Adol-KABP-2006'!LE29))</f>
        <v/>
      </c>
      <c r="LF29" s="355" t="str">
        <f>IF(ISBLANK('Tab4-Adol-KABP-2006'!LF29),"",('Tab4-Adol-KABP-2006'!LF29))</f>
        <v/>
      </c>
      <c r="LG29" s="355" t="str">
        <f>IF(ISBLANK('Tab4-Adol-KABP-2006'!LG29),"",('Tab4-Adol-KABP-2006'!LG29))</f>
        <v/>
      </c>
      <c r="LH29" s="355" t="str">
        <f>IF(ISBLANK('Tab4-Adol-KABP-2006'!LH29),"",('Tab4-Adol-KABP-2006'!LH29))</f>
        <v/>
      </c>
      <c r="LI29" s="355" t="str">
        <f>IF(ISBLANK('Tab4-Adol-KABP-2006'!LI29),"",('Tab4-Adol-KABP-2006'!LI29))</f>
        <v/>
      </c>
      <c r="LJ29" s="355" t="str">
        <f>IF(ISBLANK('Tab4-Adol-KABP-2006'!LJ29),"",('Tab4-Adol-KABP-2006'!LJ29))</f>
        <v/>
      </c>
      <c r="LK29" s="355" t="str">
        <f>IF(ISBLANK('Tab4-Adol-KABP-2006'!LK29),"",('Tab4-Adol-KABP-2006'!LK29))</f>
        <v/>
      </c>
      <c r="LL29" s="355" t="str">
        <f>IF(ISBLANK('Tab4-Adol-KABP-2006'!LL29),"",('Tab4-Adol-KABP-2006'!LL29))</f>
        <v/>
      </c>
      <c r="LM29" s="355" t="str">
        <f>IF(ISBLANK('Tab4-Adol-KABP-2006'!LM29),"",('Tab4-Adol-KABP-2006'!LM29))</f>
        <v/>
      </c>
      <c r="LN29" s="355" t="str">
        <f>IF(ISBLANK('Tab4-Adol-KABP-2006'!LN29),"",('Tab4-Adol-KABP-2006'!LN29))</f>
        <v/>
      </c>
      <c r="LO29" s="355" t="str">
        <f>IF(ISBLANK('Tab4-Adol-KABP-2006'!LO29),"",('Tab4-Adol-KABP-2006'!LO29))</f>
        <v/>
      </c>
      <c r="LP29" s="355" t="str">
        <f>IF(ISBLANK('Tab4-Adol-KABP-2006'!LP29),"",('Tab4-Adol-KABP-2006'!LP29))</f>
        <v/>
      </c>
      <c r="LQ29" s="355" t="str">
        <f>IF(ISBLANK('Tab4-Adol-KABP-2006'!LQ29),"",('Tab4-Adol-KABP-2006'!LQ29))</f>
        <v/>
      </c>
      <c r="LR29" s="355" t="str">
        <f>IF(ISBLANK('Tab4-Adol-KABP-2006'!LR29),"",('Tab4-Adol-KABP-2006'!LR29))</f>
        <v/>
      </c>
      <c r="LS29" s="355" t="str">
        <f>IF(ISBLANK('Tab4-Adol-KABP-2006'!LS29),"",('Tab4-Adol-KABP-2006'!LS29))</f>
        <v/>
      </c>
      <c r="LT29" s="355" t="str">
        <f>IF(ISBLANK('Tab4-Adol-KABP-2006'!LT29),"",('Tab4-Adol-KABP-2006'!LT29))</f>
        <v/>
      </c>
      <c r="LU29" s="355" t="str">
        <f>IF(ISBLANK('Tab4-Adol-KABP-2006'!LU29),"",('Tab4-Adol-KABP-2006'!LU29))</f>
        <v/>
      </c>
      <c r="LV29" s="355" t="str">
        <f>IF(ISBLANK('Tab4-Adol-KABP-2006'!LV29),"",('Tab4-Adol-KABP-2006'!LV29))</f>
        <v/>
      </c>
      <c r="LW29" s="355" t="str">
        <f>IF(ISBLANK('Tab4-Adol-KABP-2006'!LW29),"",('Tab4-Adol-KABP-2006'!LW29))</f>
        <v/>
      </c>
      <c r="LX29" s="355" t="str">
        <f>IF(ISBLANK('Tab4-Adol-KABP-2006'!LX29),"",('Tab4-Adol-KABP-2006'!LX29))</f>
        <v/>
      </c>
      <c r="LY29" s="355" t="str">
        <f>IF(ISBLANK('Tab4-Adol-KABP-2006'!LY29),"",('Tab4-Adol-KABP-2006'!LY29))</f>
        <v/>
      </c>
      <c r="LZ29" s="355" t="str">
        <f>IF(ISBLANK('Tab4-Adol-KABP-2006'!LZ29),"",('Tab4-Adol-KABP-2006'!LZ29))</f>
        <v/>
      </c>
      <c r="MA29" s="355" t="str">
        <f>IF(ISBLANK('Tab4-Adol-KABP-2006'!MA29),"",('Tab4-Adol-KABP-2006'!MA29))</f>
        <v/>
      </c>
    </row>
    <row r="30" spans="1:339" x14ac:dyDescent="0.2">
      <c r="A30" s="310" t="s">
        <v>243</v>
      </c>
      <c r="B30" s="172">
        <v>0</v>
      </c>
      <c r="C30" s="172">
        <v>0</v>
      </c>
      <c r="D30" s="172" t="s">
        <v>315</v>
      </c>
      <c r="E30" s="172">
        <v>1</v>
      </c>
      <c r="F30" s="173"/>
      <c r="G30" s="218" t="s">
        <v>63</v>
      </c>
      <c r="H30" s="348" t="str">
        <f>IF(ISBLANK('Tab4-Adol-KABP-2006'!H30), "",('Tab4-Adol-KABP-2006'!H30))</f>
        <v/>
      </c>
      <c r="I30" s="349" t="str">
        <f>IF(ISBLANK('Tab4-Adol-KABP-2006'!I30), "",('Tab4-Adol-KABP-2006'!I30))</f>
        <v/>
      </c>
      <c r="J30" s="414"/>
      <c r="K30" s="414"/>
      <c r="L30" s="414"/>
      <c r="M30" s="414"/>
      <c r="N30" s="414"/>
      <c r="O30" s="415"/>
      <c r="P30" s="348" t="str">
        <f>IF(ISBLANK('Tab4-Adol-KABP-2006'!P30), "",('Tab4-Adol-KABP-2006'!P30))</f>
        <v/>
      </c>
      <c r="Q30" s="349" t="str">
        <f>IF(ISBLANK('Tab4-Adol-KABP-2006'!Q30), "",('Tab4-Adol-KABP-2006'!Q30))</f>
        <v/>
      </c>
      <c r="R30" s="414"/>
      <c r="S30" s="414"/>
      <c r="T30" s="414"/>
      <c r="U30" s="414"/>
      <c r="V30" s="414"/>
      <c r="W30" s="415"/>
      <c r="X30" s="348" t="str">
        <f>IF(ISBLANK('Tab4-Adol-KABP-2006'!X30), "",('Tab4-Adol-KABP-2006'!X30))</f>
        <v/>
      </c>
      <c r="Y30" s="349" t="str">
        <f>IF(ISBLANK('Tab4-Adol-KABP-2006'!Y30), "",('Tab4-Adol-KABP-2006'!Y30))</f>
        <v/>
      </c>
      <c r="Z30" s="414"/>
      <c r="AA30" s="414"/>
      <c r="AB30" s="414"/>
      <c r="AC30" s="414"/>
      <c r="AD30" s="414"/>
      <c r="AE30" s="415"/>
      <c r="AF30" s="348" t="str">
        <f>IF(ISBLANK('Tab4-Adol-KABP-2006'!AF30), "",('Tab4-Adol-KABP-2006'!AF30))</f>
        <v/>
      </c>
      <c r="AG30" s="349" t="str">
        <f>IF(ISBLANK('Tab4-Adol-KABP-2006'!AG30), "",('Tab4-Adol-KABP-2006'!AG30))</f>
        <v/>
      </c>
      <c r="AH30" s="414"/>
      <c r="AI30" s="414"/>
      <c r="AJ30" s="414"/>
      <c r="AK30" s="414"/>
      <c r="AL30" s="414"/>
      <c r="AM30" s="415"/>
      <c r="AN30" s="348" t="str">
        <f>IF(ISBLANK('Tab4-Adol-KABP-2006'!AN30), "",('Tab4-Adol-KABP-2006'!AN30))</f>
        <v/>
      </c>
      <c r="AO30" s="349" t="str">
        <f>IF(ISBLANK('Tab4-Adol-KABP-2006'!AO30), "",('Tab4-Adol-KABP-2006'!AO30))</f>
        <v/>
      </c>
      <c r="AP30" s="362"/>
      <c r="AQ30" s="362"/>
      <c r="AR30" s="362"/>
      <c r="AS30" s="362"/>
      <c r="AT30" s="362"/>
      <c r="AU30" s="363"/>
      <c r="AV30" s="348" t="str">
        <f>IF(ISBLANK('Tab4-Adol-KABP-2006'!AV30), "",('Tab4-Adol-KABP-2006'!AV30))</f>
        <v/>
      </c>
      <c r="AW30" s="349" t="str">
        <f>IF(ISBLANK('Tab4-Adol-KABP-2006'!AW30), "",('Tab4-Adol-KABP-2006'!AW30))</f>
        <v/>
      </c>
      <c r="AX30" s="414"/>
      <c r="AY30" s="414"/>
      <c r="AZ30" s="414"/>
      <c r="BA30" s="414"/>
      <c r="BB30" s="414"/>
      <c r="BC30" s="415"/>
      <c r="BD30" s="348" t="str">
        <f>IF(ISBLANK('Tab4-Adol-KABP-2006'!BD30), "",('Tab4-Adol-KABP-2006'!BD30))</f>
        <v/>
      </c>
      <c r="BE30" s="349" t="str">
        <f>IF(ISBLANK('Tab4-Adol-KABP-2006'!BE30), "",('Tab4-Adol-KABP-2006'!BE30))</f>
        <v/>
      </c>
      <c r="BF30" s="414"/>
      <c r="BG30" s="414"/>
      <c r="BH30" s="414"/>
      <c r="BI30" s="414"/>
      <c r="BJ30" s="414"/>
      <c r="BK30" s="415"/>
      <c r="BL30" s="348" t="str">
        <f>IF(ISBLANK('Tab4-Adol-KABP-2006'!BL30), "",('Tab4-Adol-KABP-2006'!BL30))</f>
        <v/>
      </c>
      <c r="BM30" s="349" t="str">
        <f>IF(ISBLANK('Tab4-Adol-KABP-2006'!BM30), "",('Tab4-Adol-KABP-2006'!BM30))</f>
        <v/>
      </c>
      <c r="BN30" s="414"/>
      <c r="BO30" s="414"/>
      <c r="BP30" s="414"/>
      <c r="BQ30" s="414"/>
      <c r="BR30" s="414"/>
      <c r="BS30" s="415"/>
      <c r="BT30" s="348" t="str">
        <f>IF(ISBLANK('Tab4-Adol-KABP-2006'!BT30), "",('Tab4-Adol-KABP-2006'!BT30))</f>
        <v/>
      </c>
      <c r="BU30" s="349" t="str">
        <f>IF(ISBLANK('Tab4-Adol-KABP-2006'!BU30), "",('Tab4-Adol-KABP-2006'!BU30))</f>
        <v/>
      </c>
      <c r="BV30" s="414"/>
      <c r="BW30" s="414"/>
      <c r="BX30" s="415"/>
      <c r="BY30" s="216">
        <v>37652</v>
      </c>
      <c r="BZ30" s="208">
        <v>37619</v>
      </c>
      <c r="CA30" s="208">
        <v>75271</v>
      </c>
      <c r="CB30" s="208">
        <v>40069</v>
      </c>
      <c r="CC30" s="208">
        <v>39756</v>
      </c>
      <c r="CD30" s="284">
        <v>79825</v>
      </c>
      <c r="CE30" s="282"/>
      <c r="CF30" s="282"/>
      <c r="CG30" s="226" t="str">
        <f t="shared" si="0"/>
        <v>-</v>
      </c>
      <c r="CH30" s="227" t="str">
        <f t="shared" si="1"/>
        <v>-</v>
      </c>
      <c r="CI30" s="227" t="str">
        <f t="shared" si="2"/>
        <v>-</v>
      </c>
      <c r="CJ30" s="227" t="str">
        <f t="shared" si="3"/>
        <v>-</v>
      </c>
      <c r="CK30" s="227" t="str">
        <f t="shared" si="4"/>
        <v>-</v>
      </c>
      <c r="CL30" s="228" t="str">
        <f t="shared" si="5"/>
        <v>-</v>
      </c>
      <c r="CM30" s="282"/>
      <c r="CN30" s="282"/>
      <c r="CO30" s="226" t="str">
        <f t="shared" si="6"/>
        <v>-</v>
      </c>
      <c r="CP30" s="227" t="str">
        <f t="shared" si="7"/>
        <v>-</v>
      </c>
      <c r="CQ30" s="227" t="str">
        <f t="shared" si="8"/>
        <v>-</v>
      </c>
      <c r="CR30" s="227" t="str">
        <f t="shared" si="9"/>
        <v>-</v>
      </c>
      <c r="CS30" s="227" t="str">
        <f t="shared" si="10"/>
        <v>-</v>
      </c>
      <c r="CT30" s="228" t="str">
        <f t="shared" si="11"/>
        <v>-</v>
      </c>
      <c r="CU30" s="282"/>
      <c r="CV30" s="282"/>
      <c r="CW30" s="292" t="str">
        <f t="shared" si="12"/>
        <v>-</v>
      </c>
      <c r="CX30" s="234" t="str">
        <f t="shared" si="13"/>
        <v>-</v>
      </c>
      <c r="CY30" s="234" t="str">
        <f t="shared" si="14"/>
        <v>-</v>
      </c>
      <c r="CZ30" s="234" t="str">
        <f t="shared" si="15"/>
        <v>-</v>
      </c>
      <c r="DA30" s="234" t="str">
        <f t="shared" si="16"/>
        <v>-</v>
      </c>
      <c r="DB30" s="235" t="str">
        <f t="shared" si="17"/>
        <v>-</v>
      </c>
      <c r="DC30" s="282"/>
      <c r="DD30" s="282"/>
      <c r="DE30" s="226" t="str">
        <f t="shared" si="18"/>
        <v>-</v>
      </c>
      <c r="DF30" s="227" t="str">
        <f t="shared" si="19"/>
        <v>-</v>
      </c>
      <c r="DG30" s="227" t="str">
        <f t="shared" si="20"/>
        <v>-</v>
      </c>
      <c r="DH30" s="227" t="str">
        <f t="shared" si="21"/>
        <v>-</v>
      </c>
      <c r="DI30" s="227" t="str">
        <f t="shared" si="22"/>
        <v>-</v>
      </c>
      <c r="DJ30" s="228" t="str">
        <f t="shared" si="23"/>
        <v>-</v>
      </c>
      <c r="DK30" s="282"/>
      <c r="DL30" s="282"/>
      <c r="DM30" s="226" t="str">
        <f t="shared" si="24"/>
        <v>-</v>
      </c>
      <c r="DN30" s="227" t="str">
        <f t="shared" si="25"/>
        <v>-</v>
      </c>
      <c r="DO30" s="227" t="str">
        <f t="shared" si="26"/>
        <v>-</v>
      </c>
      <c r="DP30" s="227" t="str">
        <f t="shared" si="27"/>
        <v>-</v>
      </c>
      <c r="DQ30" s="227" t="str">
        <f t="shared" si="28"/>
        <v>-</v>
      </c>
      <c r="DR30" s="228" t="str">
        <f t="shared" si="29"/>
        <v>-</v>
      </c>
      <c r="DS30" s="282"/>
      <c r="DT30" s="282"/>
      <c r="DU30" s="226" t="str">
        <f t="shared" si="30"/>
        <v>-</v>
      </c>
      <c r="DV30" s="227" t="str">
        <f t="shared" si="31"/>
        <v>-</v>
      </c>
      <c r="DW30" s="227" t="str">
        <f t="shared" si="32"/>
        <v>-</v>
      </c>
      <c r="DX30" s="227" t="str">
        <f t="shared" si="33"/>
        <v>-</v>
      </c>
      <c r="DY30" s="227" t="str">
        <f t="shared" si="34"/>
        <v>-</v>
      </c>
      <c r="DZ30" s="228" t="str">
        <f t="shared" si="35"/>
        <v>-</v>
      </c>
      <c r="EA30" s="282"/>
      <c r="EB30" s="282"/>
      <c r="EC30" s="226" t="str">
        <f t="shared" si="36"/>
        <v>-</v>
      </c>
      <c r="ED30" s="227" t="str">
        <f t="shared" si="37"/>
        <v>-</v>
      </c>
      <c r="EE30" s="227" t="str">
        <f t="shared" si="38"/>
        <v>-</v>
      </c>
      <c r="EF30" s="227" t="str">
        <f t="shared" si="39"/>
        <v>-</v>
      </c>
      <c r="EG30" s="227" t="str">
        <f t="shared" si="40"/>
        <v>-</v>
      </c>
      <c r="EH30" s="228" t="str">
        <f t="shared" si="41"/>
        <v>-</v>
      </c>
      <c r="EI30" s="282"/>
      <c r="EJ30" s="282"/>
      <c r="EK30" s="226" t="str">
        <f t="shared" si="42"/>
        <v>-</v>
      </c>
      <c r="EL30" s="227" t="str">
        <f t="shared" si="43"/>
        <v>-</v>
      </c>
      <c r="EM30" s="227" t="str">
        <f t="shared" si="44"/>
        <v>-</v>
      </c>
      <c r="EN30" s="227" t="str">
        <f t="shared" si="45"/>
        <v>-</v>
      </c>
      <c r="EO30" s="227" t="str">
        <f t="shared" si="46"/>
        <v>-</v>
      </c>
      <c r="EP30" s="228" t="str">
        <f t="shared" si="47"/>
        <v>-</v>
      </c>
      <c r="EQ30" s="282"/>
      <c r="ER30" s="282"/>
      <c r="ES30" s="226" t="str">
        <f t="shared" si="48"/>
        <v>-</v>
      </c>
      <c r="ET30" s="227" t="str">
        <f t="shared" si="49"/>
        <v>-</v>
      </c>
      <c r="EU30" s="228" t="str">
        <f t="shared" si="50"/>
        <v>-</v>
      </c>
      <c r="EV30" s="282"/>
      <c r="EW30" s="282"/>
      <c r="EX30" s="301" t="str">
        <f t="shared" si="51"/>
        <v>-</v>
      </c>
      <c r="EY30" s="259" t="str">
        <f t="shared" si="52"/>
        <v>-</v>
      </c>
      <c r="EZ30" s="259" t="str">
        <f t="shared" si="53"/>
        <v>-</v>
      </c>
      <c r="FA30" s="259" t="str">
        <f t="shared" si="54"/>
        <v>-</v>
      </c>
      <c r="FB30" s="259" t="str">
        <f t="shared" si="55"/>
        <v>-</v>
      </c>
      <c r="FC30" s="260" t="str">
        <f t="shared" si="56"/>
        <v>-</v>
      </c>
      <c r="FD30" s="282"/>
      <c r="FE30" s="282"/>
      <c r="FF30" s="301" t="str">
        <f t="shared" si="57"/>
        <v>-</v>
      </c>
      <c r="FG30" s="259" t="str">
        <f t="shared" si="58"/>
        <v>-</v>
      </c>
      <c r="FH30" s="259" t="str">
        <f t="shared" si="59"/>
        <v>-</v>
      </c>
      <c r="FI30" s="259" t="str">
        <f t="shared" si="60"/>
        <v>-</v>
      </c>
      <c r="FJ30" s="259" t="str">
        <f t="shared" si="61"/>
        <v>-</v>
      </c>
      <c r="FK30" s="260" t="str">
        <f t="shared" si="62"/>
        <v>-</v>
      </c>
      <c r="FL30" s="282"/>
      <c r="FM30" s="282"/>
      <c r="FN30" s="301" t="str">
        <f t="shared" si="63"/>
        <v>-</v>
      </c>
      <c r="FO30" s="259" t="str">
        <f t="shared" si="64"/>
        <v>-</v>
      </c>
      <c r="FP30" s="259" t="str">
        <f t="shared" si="65"/>
        <v>-</v>
      </c>
      <c r="FQ30" s="259" t="str">
        <f t="shared" si="66"/>
        <v>-</v>
      </c>
      <c r="FR30" s="259" t="str">
        <f t="shared" si="67"/>
        <v>-</v>
      </c>
      <c r="FS30" s="260" t="str">
        <f t="shared" si="68"/>
        <v>-</v>
      </c>
      <c r="FT30" s="282"/>
      <c r="FU30" s="282"/>
      <c r="FV30" s="301" t="str">
        <f t="shared" si="69"/>
        <v>-</v>
      </c>
      <c r="FW30" s="259" t="str">
        <f t="shared" si="70"/>
        <v>-</v>
      </c>
      <c r="FX30" s="259" t="str">
        <f t="shared" si="71"/>
        <v>-</v>
      </c>
      <c r="FY30" s="259" t="str">
        <f t="shared" si="72"/>
        <v>-</v>
      </c>
      <c r="FZ30" s="259" t="str">
        <f t="shared" si="73"/>
        <v>-</v>
      </c>
      <c r="GA30" s="260" t="str">
        <f t="shared" si="74"/>
        <v>-</v>
      </c>
      <c r="GB30" s="282"/>
      <c r="GC30" s="282"/>
      <c r="GD30" s="301" t="str">
        <f t="shared" si="75"/>
        <v>-</v>
      </c>
      <c r="GE30" s="259" t="str">
        <f t="shared" si="76"/>
        <v>-</v>
      </c>
      <c r="GF30" s="259" t="str">
        <f t="shared" si="77"/>
        <v>-</v>
      </c>
      <c r="GG30" s="259" t="str">
        <f t="shared" si="78"/>
        <v>-</v>
      </c>
      <c r="GH30" s="259" t="str">
        <f t="shared" si="79"/>
        <v>-</v>
      </c>
      <c r="GI30" s="260" t="str">
        <f t="shared" si="80"/>
        <v>-</v>
      </c>
      <c r="GJ30" s="282"/>
      <c r="GK30" s="282"/>
      <c r="GL30" s="301" t="str">
        <f t="shared" si="81"/>
        <v>-</v>
      </c>
      <c r="GM30" s="259" t="str">
        <f t="shared" si="82"/>
        <v>-</v>
      </c>
      <c r="GN30" s="259" t="str">
        <f t="shared" si="83"/>
        <v>-</v>
      </c>
      <c r="GO30" s="259" t="str">
        <f t="shared" si="84"/>
        <v>-</v>
      </c>
      <c r="GP30" s="259" t="str">
        <f t="shared" si="85"/>
        <v>-</v>
      </c>
      <c r="GQ30" s="260" t="str">
        <f t="shared" si="86"/>
        <v>-</v>
      </c>
      <c r="GR30" s="282"/>
      <c r="GS30" s="282"/>
      <c r="GT30" s="301" t="str">
        <f t="shared" si="87"/>
        <v>-</v>
      </c>
      <c r="GU30" s="259" t="str">
        <f t="shared" si="88"/>
        <v>-</v>
      </c>
      <c r="GV30" s="259" t="str">
        <f t="shared" si="89"/>
        <v>-</v>
      </c>
      <c r="GW30" s="259" t="str">
        <f t="shared" si="90"/>
        <v>-</v>
      </c>
      <c r="GX30" s="259" t="str">
        <f t="shared" si="91"/>
        <v>-</v>
      </c>
      <c r="GY30" s="260" t="str">
        <f t="shared" si="92"/>
        <v>-</v>
      </c>
      <c r="GZ30" s="282"/>
      <c r="HA30" s="282"/>
      <c r="HB30" s="301" t="str">
        <f t="shared" si="93"/>
        <v>-</v>
      </c>
      <c r="HC30" s="259" t="str">
        <f t="shared" si="94"/>
        <v>-</v>
      </c>
      <c r="HD30" s="259" t="str">
        <f t="shared" si="95"/>
        <v>-</v>
      </c>
      <c r="HE30" s="259" t="str">
        <f t="shared" si="96"/>
        <v>-</v>
      </c>
      <c r="HF30" s="259" t="str">
        <f t="shared" si="97"/>
        <v>-</v>
      </c>
      <c r="HG30" s="260" t="str">
        <f t="shared" si="98"/>
        <v>-</v>
      </c>
      <c r="HH30" s="282"/>
      <c r="HI30" s="282"/>
      <c r="HJ30" s="301" t="str">
        <f t="shared" si="99"/>
        <v>-</v>
      </c>
      <c r="HK30" s="259" t="str">
        <f t="shared" si="100"/>
        <v>-</v>
      </c>
      <c r="HL30" s="260" t="str">
        <f t="shared" si="101"/>
        <v>-</v>
      </c>
      <c r="HM30" s="428" t="str">
        <f t="shared" si="111"/>
        <v>-</v>
      </c>
      <c r="HN30" s="429" t="str">
        <f t="shared" si="111"/>
        <v>-</v>
      </c>
      <c r="HO30" s="429" t="str">
        <f t="shared" si="111"/>
        <v>-</v>
      </c>
      <c r="HP30" s="429" t="str">
        <f t="shared" si="111"/>
        <v>-</v>
      </c>
      <c r="HQ30" s="429" t="str">
        <f t="shared" si="111"/>
        <v>-</v>
      </c>
      <c r="HR30" s="430" t="str">
        <f t="shared" si="111"/>
        <v>-</v>
      </c>
      <c r="HS30" s="450"/>
      <c r="HT30" s="450"/>
      <c r="HU30" s="428" t="str">
        <f t="shared" si="112"/>
        <v>-</v>
      </c>
      <c r="HV30" s="429" t="str">
        <f t="shared" si="112"/>
        <v>-</v>
      </c>
      <c r="HW30" s="429" t="str">
        <f t="shared" si="112"/>
        <v>-</v>
      </c>
      <c r="HX30" s="429" t="str">
        <f t="shared" si="112"/>
        <v>-</v>
      </c>
      <c r="HY30" s="429" t="str">
        <f t="shared" si="112"/>
        <v>-</v>
      </c>
      <c r="HZ30" s="430" t="str">
        <f t="shared" si="112"/>
        <v>-</v>
      </c>
      <c r="IA30" s="450"/>
      <c r="IB30" s="450"/>
      <c r="IC30" s="428" t="str">
        <f t="shared" si="113"/>
        <v>-</v>
      </c>
      <c r="ID30" s="429" t="str">
        <f t="shared" si="113"/>
        <v>-</v>
      </c>
      <c r="IE30" s="429" t="str">
        <f t="shared" si="113"/>
        <v>-</v>
      </c>
      <c r="IF30" s="429" t="str">
        <f t="shared" si="113"/>
        <v>-</v>
      </c>
      <c r="IG30" s="429" t="str">
        <f t="shared" si="113"/>
        <v>-</v>
      </c>
      <c r="IH30" s="430" t="str">
        <f t="shared" si="113"/>
        <v>-</v>
      </c>
      <c r="II30" s="450"/>
      <c r="IJ30" s="450"/>
      <c r="IK30" s="428" t="str">
        <f t="shared" si="114"/>
        <v>-</v>
      </c>
      <c r="IL30" s="429" t="str">
        <f t="shared" si="114"/>
        <v>-</v>
      </c>
      <c r="IM30" s="429" t="str">
        <f t="shared" si="114"/>
        <v>-</v>
      </c>
      <c r="IN30" s="429" t="str">
        <f t="shared" si="114"/>
        <v>-</v>
      </c>
      <c r="IO30" s="429" t="str">
        <f t="shared" si="114"/>
        <v>-</v>
      </c>
      <c r="IP30" s="430" t="str">
        <f t="shared" si="114"/>
        <v>-</v>
      </c>
      <c r="IQ30" s="450"/>
      <c r="IR30" s="450"/>
      <c r="IS30" s="428" t="str">
        <f t="shared" si="115"/>
        <v>-</v>
      </c>
      <c r="IT30" s="429" t="str">
        <f t="shared" si="115"/>
        <v>-</v>
      </c>
      <c r="IU30" s="429" t="str">
        <f t="shared" si="115"/>
        <v>-</v>
      </c>
      <c r="IV30" s="429" t="str">
        <f t="shared" si="115"/>
        <v>-</v>
      </c>
      <c r="IW30" s="429" t="str">
        <f t="shared" si="115"/>
        <v>-</v>
      </c>
      <c r="IX30" s="430" t="str">
        <f t="shared" si="115"/>
        <v>-</v>
      </c>
      <c r="IY30" s="450"/>
      <c r="IZ30" s="450"/>
      <c r="JA30" s="428" t="str">
        <f t="shared" si="116"/>
        <v>-</v>
      </c>
      <c r="JB30" s="429" t="str">
        <f t="shared" si="116"/>
        <v>-</v>
      </c>
      <c r="JC30" s="429" t="str">
        <f t="shared" si="116"/>
        <v>-</v>
      </c>
      <c r="JD30" s="429" t="str">
        <f t="shared" si="116"/>
        <v>-</v>
      </c>
      <c r="JE30" s="429" t="str">
        <f t="shared" si="116"/>
        <v>-</v>
      </c>
      <c r="JF30" s="430" t="str">
        <f t="shared" si="116"/>
        <v>-</v>
      </c>
      <c r="JG30" s="450"/>
      <c r="JH30" s="450"/>
      <c r="JI30" s="428" t="str">
        <f t="shared" si="117"/>
        <v>-</v>
      </c>
      <c r="JJ30" s="429" t="str">
        <f t="shared" si="117"/>
        <v>-</v>
      </c>
      <c r="JK30" s="429" t="str">
        <f t="shared" si="117"/>
        <v>-</v>
      </c>
      <c r="JL30" s="429" t="str">
        <f t="shared" si="117"/>
        <v>-</v>
      </c>
      <c r="JM30" s="429" t="str">
        <f t="shared" si="117"/>
        <v>-</v>
      </c>
      <c r="JN30" s="430" t="str">
        <f t="shared" si="117"/>
        <v>-</v>
      </c>
      <c r="JO30" s="450"/>
      <c r="JP30" s="450"/>
      <c r="JQ30" s="428" t="str">
        <f t="shared" si="118"/>
        <v>-</v>
      </c>
      <c r="JR30" s="429" t="str">
        <f t="shared" si="118"/>
        <v>-</v>
      </c>
      <c r="JS30" s="429" t="str">
        <f t="shared" si="118"/>
        <v>-</v>
      </c>
      <c r="JT30" s="429" t="str">
        <f t="shared" si="118"/>
        <v>-</v>
      </c>
      <c r="JU30" s="429" t="str">
        <f t="shared" si="118"/>
        <v>-</v>
      </c>
      <c r="JV30" s="430" t="str">
        <f t="shared" si="118"/>
        <v>-</v>
      </c>
      <c r="JW30" s="450"/>
      <c r="JX30" s="450"/>
      <c r="JY30" s="428" t="str">
        <f t="shared" si="110"/>
        <v>-</v>
      </c>
      <c r="JZ30" s="429" t="str">
        <f t="shared" si="110"/>
        <v>-</v>
      </c>
      <c r="KA30" s="430" t="str">
        <f t="shared" si="110"/>
        <v>-</v>
      </c>
      <c r="KB30" s="172"/>
      <c r="KC30" s="355" t="str">
        <f>IF(ISBLANK('Tab4-Adol-KABP-2006'!KC30),"",('Tab4-Adol-KABP-2006'!KC30))</f>
        <v/>
      </c>
      <c r="KD30" s="355" t="str">
        <f>IF(ISBLANK('Tab4-Adol-KABP-2006'!KD30),"",('Tab4-Adol-KABP-2006'!KD30))</f>
        <v/>
      </c>
      <c r="KE30" s="355" t="str">
        <f>IF(ISBLANK('Tab4-Adol-KABP-2006'!KE30),"",('Tab4-Adol-KABP-2006'!KE30))</f>
        <v/>
      </c>
      <c r="KF30" s="355" t="str">
        <f>IF(ISBLANK('Tab4-Adol-KABP-2006'!KF30),"",('Tab4-Adol-KABP-2006'!KF30))</f>
        <v/>
      </c>
      <c r="KG30" s="355" t="str">
        <f>IF(ISBLANK('Tab4-Adol-KABP-2006'!KG30),"",('Tab4-Adol-KABP-2006'!KG30))</f>
        <v/>
      </c>
      <c r="KH30" s="355" t="str">
        <f>IF(ISBLANK('Tab4-Adol-KABP-2006'!KH30),"",('Tab4-Adol-KABP-2006'!KH30))</f>
        <v/>
      </c>
      <c r="KI30" s="355" t="str">
        <f>IF(ISBLANK('Tab4-Adol-KABP-2006'!KI30),"",('Tab4-Adol-KABP-2006'!KI30))</f>
        <v/>
      </c>
      <c r="KJ30" s="355" t="str">
        <f>IF(ISBLANK('Tab4-Adol-KABP-2006'!KJ30),"",('Tab4-Adol-KABP-2006'!KJ30))</f>
        <v/>
      </c>
      <c r="KK30" s="355" t="str">
        <f>IF(ISBLANK('Tab4-Adol-KABP-2006'!KK30),"",('Tab4-Adol-KABP-2006'!KK30))</f>
        <v/>
      </c>
      <c r="KL30" s="355" t="str">
        <f>IF(ISBLANK('Tab4-Adol-KABP-2006'!KL30),"",('Tab4-Adol-KABP-2006'!KL30))</f>
        <v/>
      </c>
      <c r="KM30" s="355" t="str">
        <f>IF(ISBLANK('Tab4-Adol-KABP-2006'!KM30),"",('Tab4-Adol-KABP-2006'!KM30))</f>
        <v/>
      </c>
      <c r="KN30" s="355" t="str">
        <f>IF(ISBLANK('Tab4-Adol-KABP-2006'!KN30),"",('Tab4-Adol-KABP-2006'!KN30))</f>
        <v/>
      </c>
      <c r="KO30" s="355" t="str">
        <f>IF(ISBLANK('Tab4-Adol-KABP-2006'!KO30),"",('Tab4-Adol-KABP-2006'!KO30))</f>
        <v/>
      </c>
      <c r="KP30" s="355" t="str">
        <f>IF(ISBLANK('Tab4-Adol-KABP-2006'!KP30),"",('Tab4-Adol-KABP-2006'!KP30))</f>
        <v/>
      </c>
      <c r="KQ30" s="355" t="str">
        <f>IF(ISBLANK('Tab4-Adol-KABP-2006'!KQ30),"",('Tab4-Adol-KABP-2006'!KQ30))</f>
        <v/>
      </c>
      <c r="KR30" s="355" t="str">
        <f>IF(ISBLANK('Tab4-Adol-KABP-2006'!KR30),"",('Tab4-Adol-KABP-2006'!KR30))</f>
        <v/>
      </c>
      <c r="KS30" s="355" t="str">
        <f>IF(ISBLANK('Tab4-Adol-KABP-2006'!KS30),"",('Tab4-Adol-KABP-2006'!KS30))</f>
        <v/>
      </c>
      <c r="KT30" s="355" t="str">
        <f>IF(ISBLANK('Tab4-Adol-KABP-2006'!KT30),"",('Tab4-Adol-KABP-2006'!KT30))</f>
        <v/>
      </c>
      <c r="KU30" s="355" t="str">
        <f>IF(ISBLANK('Tab4-Adol-KABP-2006'!KU30),"",('Tab4-Adol-KABP-2006'!KU30))</f>
        <v/>
      </c>
      <c r="KV30" s="355" t="str">
        <f>IF(ISBLANK('Tab4-Adol-KABP-2006'!KV30),"",('Tab4-Adol-KABP-2006'!KV30))</f>
        <v/>
      </c>
      <c r="KW30" s="355" t="str">
        <f>IF(ISBLANK('Tab4-Adol-KABP-2006'!KW30),"",('Tab4-Adol-KABP-2006'!KW30))</f>
        <v/>
      </c>
      <c r="KX30" s="355" t="str">
        <f>IF(ISBLANK('Tab4-Adol-KABP-2006'!KX30),"",('Tab4-Adol-KABP-2006'!KX30))</f>
        <v/>
      </c>
      <c r="KY30" s="355" t="str">
        <f>IF(ISBLANK('Tab4-Adol-KABP-2006'!KY30),"",('Tab4-Adol-KABP-2006'!KY30))</f>
        <v/>
      </c>
      <c r="KZ30" s="355" t="str">
        <f>IF(ISBLANK('Tab4-Adol-KABP-2006'!KZ30),"",('Tab4-Adol-KABP-2006'!KZ30))</f>
        <v/>
      </c>
      <c r="LA30" s="355" t="str">
        <f>IF(ISBLANK('Tab4-Adol-KABP-2006'!LA30),"",('Tab4-Adol-KABP-2006'!LA30))</f>
        <v/>
      </c>
      <c r="LB30" s="355" t="str">
        <f>IF(ISBLANK('Tab4-Adol-KABP-2006'!LB30),"",('Tab4-Adol-KABP-2006'!LB30))</f>
        <v/>
      </c>
      <c r="LC30" s="355" t="str">
        <f>IF(ISBLANK('Tab4-Adol-KABP-2006'!LC30),"",('Tab4-Adol-KABP-2006'!LC30))</f>
        <v/>
      </c>
      <c r="LD30" s="355" t="str">
        <f>IF(ISBLANK('Tab4-Adol-KABP-2006'!LD30),"",('Tab4-Adol-KABP-2006'!LD30))</f>
        <v/>
      </c>
      <c r="LE30" s="355" t="str">
        <f>IF(ISBLANK('Tab4-Adol-KABP-2006'!LE30),"",('Tab4-Adol-KABP-2006'!LE30))</f>
        <v/>
      </c>
      <c r="LF30" s="355" t="str">
        <f>IF(ISBLANK('Tab4-Adol-KABP-2006'!LF30),"",('Tab4-Adol-KABP-2006'!LF30))</f>
        <v/>
      </c>
      <c r="LG30" s="355" t="str">
        <f>IF(ISBLANK('Tab4-Adol-KABP-2006'!LG30),"",('Tab4-Adol-KABP-2006'!LG30))</f>
        <v/>
      </c>
      <c r="LH30" s="355" t="str">
        <f>IF(ISBLANK('Tab4-Adol-KABP-2006'!LH30),"",('Tab4-Adol-KABP-2006'!LH30))</f>
        <v/>
      </c>
      <c r="LI30" s="355" t="str">
        <f>IF(ISBLANK('Tab4-Adol-KABP-2006'!LI30),"",('Tab4-Adol-KABP-2006'!LI30))</f>
        <v/>
      </c>
      <c r="LJ30" s="355" t="str">
        <f>IF(ISBLANK('Tab4-Adol-KABP-2006'!LJ30),"",('Tab4-Adol-KABP-2006'!LJ30))</f>
        <v/>
      </c>
      <c r="LK30" s="355" t="str">
        <f>IF(ISBLANK('Tab4-Adol-KABP-2006'!LK30),"",('Tab4-Adol-KABP-2006'!LK30))</f>
        <v/>
      </c>
      <c r="LL30" s="355" t="str">
        <f>IF(ISBLANK('Tab4-Adol-KABP-2006'!LL30),"",('Tab4-Adol-KABP-2006'!LL30))</f>
        <v/>
      </c>
      <c r="LM30" s="355" t="str">
        <f>IF(ISBLANK('Tab4-Adol-KABP-2006'!LM30),"",('Tab4-Adol-KABP-2006'!LM30))</f>
        <v/>
      </c>
      <c r="LN30" s="355" t="str">
        <f>IF(ISBLANK('Tab4-Adol-KABP-2006'!LN30),"",('Tab4-Adol-KABP-2006'!LN30))</f>
        <v/>
      </c>
      <c r="LO30" s="355" t="str">
        <f>IF(ISBLANK('Tab4-Adol-KABP-2006'!LO30),"",('Tab4-Adol-KABP-2006'!LO30))</f>
        <v/>
      </c>
      <c r="LP30" s="355" t="str">
        <f>IF(ISBLANK('Tab4-Adol-KABP-2006'!LP30),"",('Tab4-Adol-KABP-2006'!LP30))</f>
        <v/>
      </c>
      <c r="LQ30" s="355" t="str">
        <f>IF(ISBLANK('Tab4-Adol-KABP-2006'!LQ30),"",('Tab4-Adol-KABP-2006'!LQ30))</f>
        <v/>
      </c>
      <c r="LR30" s="355" t="str">
        <f>IF(ISBLANK('Tab4-Adol-KABP-2006'!LR30),"",('Tab4-Adol-KABP-2006'!LR30))</f>
        <v/>
      </c>
      <c r="LS30" s="355" t="str">
        <f>IF(ISBLANK('Tab4-Adol-KABP-2006'!LS30),"",('Tab4-Adol-KABP-2006'!LS30))</f>
        <v/>
      </c>
      <c r="LT30" s="355" t="str">
        <f>IF(ISBLANK('Tab4-Adol-KABP-2006'!LT30),"",('Tab4-Adol-KABP-2006'!LT30))</f>
        <v/>
      </c>
      <c r="LU30" s="355" t="str">
        <f>IF(ISBLANK('Tab4-Adol-KABP-2006'!LU30),"",('Tab4-Adol-KABP-2006'!LU30))</f>
        <v/>
      </c>
      <c r="LV30" s="355" t="str">
        <f>IF(ISBLANK('Tab4-Adol-KABP-2006'!LV30),"",('Tab4-Adol-KABP-2006'!LV30))</f>
        <v/>
      </c>
      <c r="LW30" s="355" t="str">
        <f>IF(ISBLANK('Tab4-Adol-KABP-2006'!LW30),"",('Tab4-Adol-KABP-2006'!LW30))</f>
        <v/>
      </c>
      <c r="LX30" s="355" t="str">
        <f>IF(ISBLANK('Tab4-Adol-KABP-2006'!LX30),"",('Tab4-Adol-KABP-2006'!LX30))</f>
        <v/>
      </c>
      <c r="LY30" s="355" t="str">
        <f>IF(ISBLANK('Tab4-Adol-KABP-2006'!LY30),"",('Tab4-Adol-KABP-2006'!LY30))</f>
        <v/>
      </c>
      <c r="LZ30" s="355" t="str">
        <f>IF(ISBLANK('Tab4-Adol-KABP-2006'!LZ30),"",('Tab4-Adol-KABP-2006'!LZ30))</f>
        <v/>
      </c>
      <c r="MA30" s="355" t="str">
        <f>IF(ISBLANK('Tab4-Adol-KABP-2006'!MA30),"",('Tab4-Adol-KABP-2006'!MA30))</f>
        <v/>
      </c>
    </row>
    <row r="31" spans="1:339" x14ac:dyDescent="0.2">
      <c r="A31" s="310" t="s">
        <v>243</v>
      </c>
      <c r="B31" s="172">
        <v>1</v>
      </c>
      <c r="C31" s="172">
        <v>0</v>
      </c>
      <c r="D31" s="172" t="s">
        <v>335</v>
      </c>
      <c r="E31" s="172">
        <v>1</v>
      </c>
      <c r="F31" s="173"/>
      <c r="G31" s="218" t="s">
        <v>83</v>
      </c>
      <c r="H31" s="348">
        <f>IF(ISBLANK('Tab4-Adol-KABP-2006'!H31), "",('Tab4-Adol-KABP-2006'!H31))</f>
        <v>2012</v>
      </c>
      <c r="I31" s="349">
        <f>IF(ISBLANK('Tab4-Adol-KABP-2006'!I31), "",('Tab4-Adol-KABP-2006'!I31))</f>
        <v>2012</v>
      </c>
      <c r="J31" s="414">
        <f>IF(ISBLANK('Tab4-Adol-KABP-2006'!J31), "",('Tab4-Adol-KABP-2006'!J31))</f>
        <v>9.4</v>
      </c>
      <c r="K31" s="414">
        <f>IF(ISBLANK('Tab4-Adol-KABP-2006'!K31), "",('Tab4-Adol-KABP-2006'!K31))</f>
        <v>13.6</v>
      </c>
      <c r="L31" s="414">
        <f>IF(ISBLANK('Tab4-Adol-KABP-2006'!L31), "",('Tab4-Adol-KABP-2006'!L31))</f>
        <v>11.4</v>
      </c>
      <c r="M31" s="414">
        <f>IF(ISBLANK('Tab4-Adol-KABP-2006'!M31), "",('Tab4-Adol-KABP-2006'!M31))</f>
        <v>4</v>
      </c>
      <c r="N31" s="414">
        <f>IF(ISBLANK('Tab4-Adol-KABP-2006'!N31), "",('Tab4-Adol-KABP-2006'!N31))</f>
        <v>10.8</v>
      </c>
      <c r="O31" s="415">
        <f>IF(ISBLANK('Tab4-Adol-KABP-2006'!O31), "",('Tab4-Adol-KABP-2006'!O31))</f>
        <v>10.3</v>
      </c>
      <c r="P31" s="348">
        <f>IF(ISBLANK('Tab4-Adol-KABP-2006'!P31), "",('Tab4-Adol-KABP-2006'!P31))</f>
        <v>2012</v>
      </c>
      <c r="Q31" s="349">
        <f>IF(ISBLANK('Tab4-Adol-KABP-2006'!Q31), "",('Tab4-Adol-KABP-2006'!Q31))</f>
        <v>2012</v>
      </c>
      <c r="R31" s="414">
        <f>IF(ISBLANK('Tab4-Adol-KABP-2006'!R31), "",('Tab4-Adol-KABP-2006'!R31))</f>
        <v>1.6</v>
      </c>
      <c r="S31" s="414">
        <f>IF(ISBLANK('Tab4-Adol-KABP-2006'!S31), "",('Tab4-Adol-KABP-2006'!S31))</f>
        <v>2.5</v>
      </c>
      <c r="T31" s="414">
        <f>IF(ISBLANK('Tab4-Adol-KABP-2006'!T31), "",('Tab4-Adol-KABP-2006'!T31))</f>
        <v>2.1</v>
      </c>
      <c r="U31" s="414">
        <f>IF(ISBLANK('Tab4-Adol-KABP-2006'!U31), "",('Tab4-Adol-KABP-2006'!U31))</f>
        <v>21</v>
      </c>
      <c r="V31" s="414">
        <f>IF(ISBLANK('Tab4-Adol-KABP-2006'!V31), "",('Tab4-Adol-KABP-2006'!V31))</f>
        <v>1.7</v>
      </c>
      <c r="W31" s="415">
        <f>IF(ISBLANK('Tab4-Adol-KABP-2006'!W31), "",('Tab4-Adol-KABP-2006'!W31))</f>
        <v>3.1</v>
      </c>
      <c r="X31" s="348" t="str">
        <f>IF(ISBLANK('Tab4-Adol-KABP-2006'!X31), "",('Tab4-Adol-KABP-2006'!X31))</f>
        <v/>
      </c>
      <c r="Y31" s="349" t="str">
        <f>IF(ISBLANK('Tab4-Adol-KABP-2006'!Y31), "",('Tab4-Adol-KABP-2006'!Y31))</f>
        <v/>
      </c>
      <c r="Z31" s="414"/>
      <c r="AA31" s="414"/>
      <c r="AB31" s="414"/>
      <c r="AC31" s="414"/>
      <c r="AD31" s="414"/>
      <c r="AE31" s="415"/>
      <c r="AF31" s="348" t="str">
        <f>IF(ISBLANK('Tab4-Adol-KABP-2006'!AF31), "",('Tab4-Adol-KABP-2006'!AF31))</f>
        <v/>
      </c>
      <c r="AG31" s="349" t="str">
        <f>IF(ISBLANK('Tab4-Adol-KABP-2006'!AG31), "",('Tab4-Adol-KABP-2006'!AG31))</f>
        <v/>
      </c>
      <c r="AH31" s="414"/>
      <c r="AI31" s="414"/>
      <c r="AJ31" s="414"/>
      <c r="AK31" s="414"/>
      <c r="AL31" s="414"/>
      <c r="AM31" s="415"/>
      <c r="AN31" s="348">
        <f>IF(ISBLANK('Tab4-Adol-KABP-2006'!AN31), "",('Tab4-Adol-KABP-2006'!AN31))</f>
        <v>2007</v>
      </c>
      <c r="AO31" s="349">
        <f>IF(ISBLANK('Tab4-Adol-KABP-2006'!AO31), "",('Tab4-Adol-KABP-2006'!AO31))</f>
        <v>2007</v>
      </c>
      <c r="AP31" s="362"/>
      <c r="AQ31" s="362"/>
      <c r="AR31" s="362"/>
      <c r="AS31" s="362"/>
      <c r="AT31" s="362"/>
      <c r="AU31" s="363"/>
      <c r="AV31" s="348" t="str">
        <f>IF(ISBLANK('Tab4-Adol-KABP-2006'!AV31), "",('Tab4-Adol-KABP-2006'!AV31))</f>
        <v/>
      </c>
      <c r="AW31" s="349" t="str">
        <f>IF(ISBLANK('Tab4-Adol-KABP-2006'!AW31), "",('Tab4-Adol-KABP-2006'!AW31))</f>
        <v/>
      </c>
      <c r="AX31" s="414"/>
      <c r="AY31" s="414"/>
      <c r="AZ31" s="414"/>
      <c r="BA31" s="414"/>
      <c r="BB31" s="414"/>
      <c r="BC31" s="415"/>
      <c r="BD31" s="348" t="str">
        <f>IF(ISBLANK('Tab4-Adol-KABP-2006'!BD31), "",('Tab4-Adol-KABP-2006'!BD31))</f>
        <v/>
      </c>
      <c r="BE31" s="349" t="str">
        <f>IF(ISBLANK('Tab4-Adol-KABP-2006'!BE31), "",('Tab4-Adol-KABP-2006'!BE31))</f>
        <v/>
      </c>
      <c r="BF31" s="414"/>
      <c r="BG31" s="414"/>
      <c r="BH31" s="414"/>
      <c r="BI31" s="414"/>
      <c r="BJ31" s="414"/>
      <c r="BK31" s="415"/>
      <c r="BL31" s="348" t="str">
        <f>IF(ISBLANK('Tab4-Adol-KABP-2006'!BL31), "",('Tab4-Adol-KABP-2006'!BL31))</f>
        <v/>
      </c>
      <c r="BM31" s="349" t="str">
        <f>IF(ISBLANK('Tab4-Adol-KABP-2006'!BM31), "",('Tab4-Adol-KABP-2006'!BM31))</f>
        <v/>
      </c>
      <c r="BN31" s="414"/>
      <c r="BO31" s="414"/>
      <c r="BP31" s="414"/>
      <c r="BQ31" s="414"/>
      <c r="BR31" s="414"/>
      <c r="BS31" s="415"/>
      <c r="BT31" s="348" t="str">
        <f>IF(ISBLANK('Tab4-Adol-KABP-2006'!BT31), "",('Tab4-Adol-KABP-2006'!BT31))</f>
        <v/>
      </c>
      <c r="BU31" s="349" t="str">
        <f>IF(ISBLANK('Tab4-Adol-KABP-2006'!BU31), "",('Tab4-Adol-KABP-2006'!BU31))</f>
        <v/>
      </c>
      <c r="BV31" s="414"/>
      <c r="BW31" s="414"/>
      <c r="BX31" s="415"/>
      <c r="BY31" s="216">
        <v>10760152</v>
      </c>
      <c r="BZ31" s="208">
        <v>10030579</v>
      </c>
      <c r="CA31" s="208">
        <v>20790731</v>
      </c>
      <c r="CB31" s="208">
        <v>11359678</v>
      </c>
      <c r="CC31" s="208">
        <v>10249136</v>
      </c>
      <c r="CD31" s="284">
        <v>21608814</v>
      </c>
      <c r="CE31" s="282"/>
      <c r="CF31" s="282"/>
      <c r="CG31" s="226">
        <f t="shared" si="0"/>
        <v>10760152</v>
      </c>
      <c r="CH31" s="227">
        <f t="shared" si="1"/>
        <v>10030579</v>
      </c>
      <c r="CI31" s="227">
        <f t="shared" si="2"/>
        <v>20790731</v>
      </c>
      <c r="CJ31" s="227">
        <f t="shared" si="3"/>
        <v>11359678</v>
      </c>
      <c r="CK31" s="227">
        <f t="shared" si="4"/>
        <v>10249136</v>
      </c>
      <c r="CL31" s="228">
        <f t="shared" si="5"/>
        <v>21608814</v>
      </c>
      <c r="CM31" s="282"/>
      <c r="CN31" s="282"/>
      <c r="CO31" s="226">
        <f t="shared" si="6"/>
        <v>10760152</v>
      </c>
      <c r="CP31" s="227">
        <f t="shared" si="7"/>
        <v>10030579</v>
      </c>
      <c r="CQ31" s="227">
        <f t="shared" si="8"/>
        <v>20790731</v>
      </c>
      <c r="CR31" s="227">
        <f t="shared" si="9"/>
        <v>11359678</v>
      </c>
      <c r="CS31" s="227">
        <f t="shared" si="10"/>
        <v>10249136</v>
      </c>
      <c r="CT31" s="228">
        <f t="shared" si="11"/>
        <v>21608814</v>
      </c>
      <c r="CU31" s="282"/>
      <c r="CV31" s="282"/>
      <c r="CW31" s="292" t="str">
        <f t="shared" si="12"/>
        <v>-</v>
      </c>
      <c r="CX31" s="234" t="str">
        <f t="shared" si="13"/>
        <v>-</v>
      </c>
      <c r="CY31" s="234" t="str">
        <f t="shared" si="14"/>
        <v>-</v>
      </c>
      <c r="CZ31" s="234" t="str">
        <f t="shared" si="15"/>
        <v>-</v>
      </c>
      <c r="DA31" s="234" t="str">
        <f t="shared" si="16"/>
        <v>-</v>
      </c>
      <c r="DB31" s="235" t="str">
        <f t="shared" si="17"/>
        <v>-</v>
      </c>
      <c r="DC31" s="282"/>
      <c r="DD31" s="282"/>
      <c r="DE31" s="226" t="str">
        <f t="shared" si="18"/>
        <v>-</v>
      </c>
      <c r="DF31" s="227" t="str">
        <f t="shared" si="19"/>
        <v>-</v>
      </c>
      <c r="DG31" s="227" t="str">
        <f t="shared" si="20"/>
        <v>-</v>
      </c>
      <c r="DH31" s="227" t="str">
        <f t="shared" si="21"/>
        <v>-</v>
      </c>
      <c r="DI31" s="227" t="str">
        <f t="shared" si="22"/>
        <v>-</v>
      </c>
      <c r="DJ31" s="228" t="str">
        <f t="shared" si="23"/>
        <v>-</v>
      </c>
      <c r="DK31" s="282"/>
      <c r="DL31" s="282"/>
      <c r="DM31" s="226" t="str">
        <f t="shared" si="24"/>
        <v>-</v>
      </c>
      <c r="DN31" s="227" t="str">
        <f t="shared" si="25"/>
        <v>-</v>
      </c>
      <c r="DO31" s="227" t="str">
        <f t="shared" si="26"/>
        <v>-</v>
      </c>
      <c r="DP31" s="227" t="str">
        <f t="shared" si="27"/>
        <v>-</v>
      </c>
      <c r="DQ31" s="227" t="str">
        <f t="shared" si="28"/>
        <v>-</v>
      </c>
      <c r="DR31" s="228" t="str">
        <f t="shared" si="29"/>
        <v>-</v>
      </c>
      <c r="DS31" s="282"/>
      <c r="DT31" s="282"/>
      <c r="DU31" s="226" t="str">
        <f t="shared" si="30"/>
        <v>-</v>
      </c>
      <c r="DV31" s="227" t="str">
        <f t="shared" si="31"/>
        <v>-</v>
      </c>
      <c r="DW31" s="227" t="str">
        <f t="shared" si="32"/>
        <v>-</v>
      </c>
      <c r="DX31" s="227" t="str">
        <f t="shared" si="33"/>
        <v>-</v>
      </c>
      <c r="DY31" s="227" t="str">
        <f t="shared" si="34"/>
        <v>-</v>
      </c>
      <c r="DZ31" s="228" t="str">
        <f t="shared" si="35"/>
        <v>-</v>
      </c>
      <c r="EA31" s="282"/>
      <c r="EB31" s="282"/>
      <c r="EC31" s="226" t="str">
        <f t="shared" si="36"/>
        <v>-</v>
      </c>
      <c r="ED31" s="227" t="str">
        <f t="shared" si="37"/>
        <v>-</v>
      </c>
      <c r="EE31" s="227" t="str">
        <f t="shared" si="38"/>
        <v>-</v>
      </c>
      <c r="EF31" s="227" t="str">
        <f t="shared" si="39"/>
        <v>-</v>
      </c>
      <c r="EG31" s="227" t="str">
        <f t="shared" si="40"/>
        <v>-</v>
      </c>
      <c r="EH31" s="228" t="str">
        <f t="shared" si="41"/>
        <v>-</v>
      </c>
      <c r="EI31" s="282"/>
      <c r="EJ31" s="282"/>
      <c r="EK31" s="226" t="str">
        <f t="shared" si="42"/>
        <v>-</v>
      </c>
      <c r="EL31" s="227" t="str">
        <f t="shared" si="43"/>
        <v>-</v>
      </c>
      <c r="EM31" s="227" t="str">
        <f t="shared" si="44"/>
        <v>-</v>
      </c>
      <c r="EN31" s="227" t="str">
        <f t="shared" si="45"/>
        <v>-</v>
      </c>
      <c r="EO31" s="227" t="str">
        <f t="shared" si="46"/>
        <v>-</v>
      </c>
      <c r="EP31" s="228" t="str">
        <f t="shared" si="47"/>
        <v>-</v>
      </c>
      <c r="EQ31" s="282"/>
      <c r="ER31" s="282"/>
      <c r="ES31" s="226" t="str">
        <f t="shared" si="48"/>
        <v>-</v>
      </c>
      <c r="ET31" s="227" t="str">
        <f t="shared" si="49"/>
        <v>-</v>
      </c>
      <c r="EU31" s="228" t="str">
        <f t="shared" si="50"/>
        <v>-</v>
      </c>
      <c r="EV31" s="282"/>
      <c r="EW31" s="282"/>
      <c r="EX31" s="301">
        <f t="shared" si="51"/>
        <v>1011454.2880000001</v>
      </c>
      <c r="EY31" s="259">
        <f t="shared" si="52"/>
        <v>1364158.7440000002</v>
      </c>
      <c r="EZ31" s="259">
        <f t="shared" si="53"/>
        <v>2370143.3340000003</v>
      </c>
      <c r="FA31" s="259">
        <f t="shared" si="54"/>
        <v>454387.12</v>
      </c>
      <c r="FB31" s="259">
        <f t="shared" si="55"/>
        <v>1106906.6880000001</v>
      </c>
      <c r="FC31" s="260">
        <f t="shared" si="56"/>
        <v>2225707.8420000002</v>
      </c>
      <c r="FD31" s="282"/>
      <c r="FE31" s="282"/>
      <c r="FF31" s="301">
        <f t="shared" si="57"/>
        <v>172162.432</v>
      </c>
      <c r="FG31" s="259">
        <f t="shared" si="58"/>
        <v>250764.47500000001</v>
      </c>
      <c r="FH31" s="259">
        <f t="shared" si="59"/>
        <v>436605.35100000002</v>
      </c>
      <c r="FI31" s="259">
        <f t="shared" si="60"/>
        <v>2385532.38</v>
      </c>
      <c r="FJ31" s="259">
        <f t="shared" si="61"/>
        <v>174235.31200000001</v>
      </c>
      <c r="FK31" s="260">
        <f t="shared" si="62"/>
        <v>669873.23399999994</v>
      </c>
      <c r="FL31" s="282"/>
      <c r="FM31" s="282"/>
      <c r="FN31" s="301" t="str">
        <f t="shared" si="63"/>
        <v>-</v>
      </c>
      <c r="FO31" s="259" t="str">
        <f t="shared" si="64"/>
        <v>-</v>
      </c>
      <c r="FP31" s="259" t="str">
        <f t="shared" si="65"/>
        <v>-</v>
      </c>
      <c r="FQ31" s="259" t="str">
        <f t="shared" si="66"/>
        <v>-</v>
      </c>
      <c r="FR31" s="259" t="str">
        <f t="shared" si="67"/>
        <v>-</v>
      </c>
      <c r="FS31" s="260" t="str">
        <f t="shared" si="68"/>
        <v>-</v>
      </c>
      <c r="FT31" s="282"/>
      <c r="FU31" s="282"/>
      <c r="FV31" s="301" t="str">
        <f t="shared" si="69"/>
        <v>-</v>
      </c>
      <c r="FW31" s="259" t="str">
        <f t="shared" si="70"/>
        <v>-</v>
      </c>
      <c r="FX31" s="259" t="str">
        <f t="shared" si="71"/>
        <v>-</v>
      </c>
      <c r="FY31" s="259" t="str">
        <f t="shared" si="72"/>
        <v>-</v>
      </c>
      <c r="FZ31" s="259" t="str">
        <f t="shared" si="73"/>
        <v>-</v>
      </c>
      <c r="GA31" s="260" t="str">
        <f t="shared" si="74"/>
        <v>-</v>
      </c>
      <c r="GB31" s="282"/>
      <c r="GC31" s="282"/>
      <c r="GD31" s="301" t="str">
        <f t="shared" si="75"/>
        <v>-</v>
      </c>
      <c r="GE31" s="259" t="str">
        <f t="shared" si="76"/>
        <v>-</v>
      </c>
      <c r="GF31" s="259" t="str">
        <f t="shared" si="77"/>
        <v>-</v>
      </c>
      <c r="GG31" s="259" t="str">
        <f t="shared" si="78"/>
        <v>-</v>
      </c>
      <c r="GH31" s="259" t="str">
        <f t="shared" si="79"/>
        <v>-</v>
      </c>
      <c r="GI31" s="260" t="str">
        <f t="shared" si="80"/>
        <v>-</v>
      </c>
      <c r="GJ31" s="282"/>
      <c r="GK31" s="282"/>
      <c r="GL31" s="301" t="str">
        <f t="shared" si="81"/>
        <v>-</v>
      </c>
      <c r="GM31" s="259" t="str">
        <f t="shared" si="82"/>
        <v>-</v>
      </c>
      <c r="GN31" s="259" t="str">
        <f t="shared" si="83"/>
        <v>-</v>
      </c>
      <c r="GO31" s="259" t="str">
        <f t="shared" si="84"/>
        <v>-</v>
      </c>
      <c r="GP31" s="259" t="str">
        <f t="shared" si="85"/>
        <v>-</v>
      </c>
      <c r="GQ31" s="260" t="str">
        <f t="shared" si="86"/>
        <v>-</v>
      </c>
      <c r="GR31" s="282"/>
      <c r="GS31" s="282"/>
      <c r="GT31" s="301" t="str">
        <f t="shared" si="87"/>
        <v>-</v>
      </c>
      <c r="GU31" s="259" t="str">
        <f t="shared" si="88"/>
        <v>-</v>
      </c>
      <c r="GV31" s="259" t="str">
        <f t="shared" si="89"/>
        <v>-</v>
      </c>
      <c r="GW31" s="259" t="str">
        <f t="shared" si="90"/>
        <v>-</v>
      </c>
      <c r="GX31" s="259" t="str">
        <f t="shared" si="91"/>
        <v>-</v>
      </c>
      <c r="GY31" s="260" t="str">
        <f t="shared" si="92"/>
        <v>-</v>
      </c>
      <c r="GZ31" s="282"/>
      <c r="HA31" s="282"/>
      <c r="HB31" s="301" t="str">
        <f t="shared" si="93"/>
        <v>-</v>
      </c>
      <c r="HC31" s="259" t="str">
        <f t="shared" si="94"/>
        <v>-</v>
      </c>
      <c r="HD31" s="259" t="str">
        <f t="shared" si="95"/>
        <v>-</v>
      </c>
      <c r="HE31" s="259" t="str">
        <f t="shared" si="96"/>
        <v>-</v>
      </c>
      <c r="HF31" s="259" t="str">
        <f t="shared" si="97"/>
        <v>-</v>
      </c>
      <c r="HG31" s="260" t="str">
        <f t="shared" si="98"/>
        <v>-</v>
      </c>
      <c r="HH31" s="282"/>
      <c r="HI31" s="282"/>
      <c r="HJ31" s="301" t="str">
        <f t="shared" si="99"/>
        <v>-</v>
      </c>
      <c r="HK31" s="259" t="str">
        <f t="shared" si="100"/>
        <v>-</v>
      </c>
      <c r="HL31" s="260" t="str">
        <f t="shared" si="101"/>
        <v>-</v>
      </c>
      <c r="HM31" s="428">
        <f t="shared" si="111"/>
        <v>1</v>
      </c>
      <c r="HN31" s="429">
        <f t="shared" si="111"/>
        <v>1</v>
      </c>
      <c r="HO31" s="429">
        <f t="shared" si="111"/>
        <v>1</v>
      </c>
      <c r="HP31" s="429">
        <f t="shared" si="111"/>
        <v>1</v>
      </c>
      <c r="HQ31" s="429">
        <f t="shared" si="111"/>
        <v>1</v>
      </c>
      <c r="HR31" s="430">
        <f t="shared" si="111"/>
        <v>1</v>
      </c>
      <c r="HS31" s="450"/>
      <c r="HT31" s="450"/>
      <c r="HU31" s="428">
        <f t="shared" si="112"/>
        <v>1</v>
      </c>
      <c r="HV31" s="429">
        <f t="shared" si="112"/>
        <v>1</v>
      </c>
      <c r="HW31" s="429">
        <f t="shared" si="112"/>
        <v>1</v>
      </c>
      <c r="HX31" s="429">
        <f t="shared" si="112"/>
        <v>1</v>
      </c>
      <c r="HY31" s="429">
        <f t="shared" si="112"/>
        <v>1</v>
      </c>
      <c r="HZ31" s="430">
        <f t="shared" si="112"/>
        <v>1</v>
      </c>
      <c r="IA31" s="450"/>
      <c r="IB31" s="450"/>
      <c r="IC31" s="428" t="str">
        <f t="shared" si="113"/>
        <v>-</v>
      </c>
      <c r="ID31" s="429" t="str">
        <f t="shared" si="113"/>
        <v>-</v>
      </c>
      <c r="IE31" s="429" t="str">
        <f t="shared" si="113"/>
        <v>-</v>
      </c>
      <c r="IF31" s="429" t="str">
        <f t="shared" si="113"/>
        <v>-</v>
      </c>
      <c r="IG31" s="429" t="str">
        <f t="shared" si="113"/>
        <v>-</v>
      </c>
      <c r="IH31" s="430" t="str">
        <f t="shared" si="113"/>
        <v>-</v>
      </c>
      <c r="II31" s="450"/>
      <c r="IJ31" s="450"/>
      <c r="IK31" s="428" t="str">
        <f t="shared" si="114"/>
        <v>-</v>
      </c>
      <c r="IL31" s="429" t="str">
        <f t="shared" si="114"/>
        <v>-</v>
      </c>
      <c r="IM31" s="429" t="str">
        <f t="shared" si="114"/>
        <v>-</v>
      </c>
      <c r="IN31" s="429" t="str">
        <f t="shared" si="114"/>
        <v>-</v>
      </c>
      <c r="IO31" s="429" t="str">
        <f t="shared" si="114"/>
        <v>-</v>
      </c>
      <c r="IP31" s="430" t="str">
        <f t="shared" si="114"/>
        <v>-</v>
      </c>
      <c r="IQ31" s="450"/>
      <c r="IR31" s="450"/>
      <c r="IS31" s="428" t="str">
        <f t="shared" si="115"/>
        <v>-</v>
      </c>
      <c r="IT31" s="429" t="str">
        <f t="shared" si="115"/>
        <v>-</v>
      </c>
      <c r="IU31" s="429" t="str">
        <f t="shared" si="115"/>
        <v>-</v>
      </c>
      <c r="IV31" s="429" t="str">
        <f t="shared" si="115"/>
        <v>-</v>
      </c>
      <c r="IW31" s="429" t="str">
        <f t="shared" si="115"/>
        <v>-</v>
      </c>
      <c r="IX31" s="430" t="str">
        <f t="shared" si="115"/>
        <v>-</v>
      </c>
      <c r="IY31" s="450"/>
      <c r="IZ31" s="450"/>
      <c r="JA31" s="428" t="str">
        <f t="shared" si="116"/>
        <v>-</v>
      </c>
      <c r="JB31" s="429" t="str">
        <f t="shared" si="116"/>
        <v>-</v>
      </c>
      <c r="JC31" s="429" t="str">
        <f t="shared" si="116"/>
        <v>-</v>
      </c>
      <c r="JD31" s="429" t="str">
        <f t="shared" si="116"/>
        <v>-</v>
      </c>
      <c r="JE31" s="429" t="str">
        <f t="shared" si="116"/>
        <v>-</v>
      </c>
      <c r="JF31" s="430" t="str">
        <f t="shared" si="116"/>
        <v>-</v>
      </c>
      <c r="JG31" s="450"/>
      <c r="JH31" s="450"/>
      <c r="JI31" s="428" t="str">
        <f t="shared" si="117"/>
        <v>-</v>
      </c>
      <c r="JJ31" s="429" t="str">
        <f t="shared" si="117"/>
        <v>-</v>
      </c>
      <c r="JK31" s="429" t="str">
        <f t="shared" si="117"/>
        <v>-</v>
      </c>
      <c r="JL31" s="429" t="str">
        <f t="shared" si="117"/>
        <v>-</v>
      </c>
      <c r="JM31" s="429" t="str">
        <f t="shared" si="117"/>
        <v>-</v>
      </c>
      <c r="JN31" s="430" t="str">
        <f t="shared" si="117"/>
        <v>-</v>
      </c>
      <c r="JO31" s="450"/>
      <c r="JP31" s="450"/>
      <c r="JQ31" s="428" t="str">
        <f t="shared" si="118"/>
        <v>-</v>
      </c>
      <c r="JR31" s="429" t="str">
        <f t="shared" si="118"/>
        <v>-</v>
      </c>
      <c r="JS31" s="429" t="str">
        <f t="shared" si="118"/>
        <v>-</v>
      </c>
      <c r="JT31" s="429" t="str">
        <f t="shared" si="118"/>
        <v>-</v>
      </c>
      <c r="JU31" s="429" t="str">
        <f t="shared" si="118"/>
        <v>-</v>
      </c>
      <c r="JV31" s="430" t="str">
        <f t="shared" si="118"/>
        <v>-</v>
      </c>
      <c r="JW31" s="450"/>
      <c r="JX31" s="450"/>
      <c r="JY31" s="428" t="str">
        <f t="shared" si="110"/>
        <v>-</v>
      </c>
      <c r="JZ31" s="429" t="str">
        <f t="shared" si="110"/>
        <v>-</v>
      </c>
      <c r="KA31" s="430" t="str">
        <f t="shared" si="110"/>
        <v>-</v>
      </c>
      <c r="KB31" s="172"/>
      <c r="KC31" s="355" t="str">
        <f>IF(ISBLANK('Tab4-Adol-KABP-2006'!KC31),"",('Tab4-Adol-KABP-2006'!KC31))</f>
        <v/>
      </c>
      <c r="KD31" s="355" t="str">
        <f>IF(ISBLANK('Tab4-Adol-KABP-2006'!KD31),"",('Tab4-Adol-KABP-2006'!KD31))</f>
        <v/>
      </c>
      <c r="KE31" s="355" t="str">
        <f>IF(ISBLANK('Tab4-Adol-KABP-2006'!KE31),"",('Tab4-Adol-KABP-2006'!KE31))</f>
        <v>Currently married men</v>
      </c>
      <c r="KF31" s="355" t="str">
        <f>IF(ISBLANK('Tab4-Adol-KABP-2006'!KF31),"",('Tab4-Adol-KABP-2006'!KF31))</f>
        <v>Currently married men. Based on small denominators</v>
      </c>
      <c r="KG31" s="355" t="str">
        <f>IF(ISBLANK('Tab4-Adol-KABP-2006'!KG31),"",('Tab4-Adol-KABP-2006'!KG31))</f>
        <v>Currently married men</v>
      </c>
      <c r="KH31" s="355" t="str">
        <f>IF(ISBLANK('Tab4-Adol-KABP-2006'!KH31),"",('Tab4-Adol-KABP-2006'!KH31))</f>
        <v>Currently married men</v>
      </c>
      <c r="KI31" s="355" t="str">
        <f>IF(ISBLANK('Tab4-Adol-KABP-2006'!KI31),"",('Tab4-Adol-KABP-2006'!KI31))</f>
        <v/>
      </c>
      <c r="KJ31" s="355" t="str">
        <f>IF(ISBLANK('Tab4-Adol-KABP-2006'!KJ31),"",('Tab4-Adol-KABP-2006'!KJ31))</f>
        <v/>
      </c>
      <c r="KK31" s="355" t="str">
        <f>IF(ISBLANK('Tab4-Adol-KABP-2006'!KK31),"",('Tab4-Adol-KABP-2006'!KK31))</f>
        <v/>
      </c>
      <c r="KL31" s="355" t="str">
        <f>IF(ISBLANK('Tab4-Adol-KABP-2006'!KL31),"",('Tab4-Adol-KABP-2006'!KL31))</f>
        <v>Currently married men. Based on small denominators</v>
      </c>
      <c r="KM31" s="355" t="str">
        <f>IF(ISBLANK('Tab4-Adol-KABP-2006'!KM31),"",('Tab4-Adol-KABP-2006'!KM31))</f>
        <v>Currently married men</v>
      </c>
      <c r="KN31" s="355" t="str">
        <f>IF(ISBLANK('Tab4-Adol-KABP-2006'!KN31),"",('Tab4-Adol-KABP-2006'!KN31))</f>
        <v>Currently married men</v>
      </c>
      <c r="KO31" s="355" t="str">
        <f>IF(ISBLANK('Tab4-Adol-KABP-2006'!KO31),"",('Tab4-Adol-KABP-2006'!KO31))</f>
        <v/>
      </c>
      <c r="KP31" s="355" t="str">
        <f>IF(ISBLANK('Tab4-Adol-KABP-2006'!KP31),"",('Tab4-Adol-KABP-2006'!KP31))</f>
        <v/>
      </c>
      <c r="KQ31" s="355" t="str">
        <f>IF(ISBLANK('Tab4-Adol-KABP-2006'!KQ31),"",('Tab4-Adol-KABP-2006'!KQ31))</f>
        <v/>
      </c>
      <c r="KR31" s="355" t="str">
        <f>IF(ISBLANK('Tab4-Adol-KABP-2006'!KR31),"",('Tab4-Adol-KABP-2006'!KR31))</f>
        <v/>
      </c>
      <c r="KS31" s="355" t="str">
        <f>IF(ISBLANK('Tab4-Adol-KABP-2006'!KS31),"",('Tab4-Adol-KABP-2006'!KS31))</f>
        <v/>
      </c>
      <c r="KT31" s="355" t="str">
        <f>IF(ISBLANK('Tab4-Adol-KABP-2006'!KT31),"",('Tab4-Adol-KABP-2006'!KT31))</f>
        <v/>
      </c>
      <c r="KU31" s="355" t="str">
        <f>IF(ISBLANK('Tab4-Adol-KABP-2006'!KU31),"",('Tab4-Adol-KABP-2006'!KU31))</f>
        <v/>
      </c>
      <c r="KV31" s="355" t="str">
        <f>IF(ISBLANK('Tab4-Adol-KABP-2006'!KV31),"",('Tab4-Adol-KABP-2006'!KV31))</f>
        <v/>
      </c>
      <c r="KW31" s="355" t="str">
        <f>IF(ISBLANK('Tab4-Adol-KABP-2006'!KW31),"",('Tab4-Adol-KABP-2006'!KW31))</f>
        <v/>
      </c>
      <c r="KX31" s="355" t="str">
        <f>IF(ISBLANK('Tab4-Adol-KABP-2006'!KX31),"",('Tab4-Adol-KABP-2006'!KX31))</f>
        <v/>
      </c>
      <c r="KY31" s="355" t="str">
        <f>IF(ISBLANK('Tab4-Adol-KABP-2006'!KY31),"",('Tab4-Adol-KABP-2006'!KY31))</f>
        <v/>
      </c>
      <c r="KZ31" s="355" t="str">
        <f>IF(ISBLANK('Tab4-Adol-KABP-2006'!KZ31),"",('Tab4-Adol-KABP-2006'!KZ31))</f>
        <v/>
      </c>
      <c r="LA31" s="355" t="str">
        <f>IF(ISBLANK('Tab4-Adol-KABP-2006'!LA31),"",('Tab4-Adol-KABP-2006'!LA31))</f>
        <v/>
      </c>
      <c r="LB31" s="355" t="str">
        <f>IF(ISBLANK('Tab4-Adol-KABP-2006'!LB31),"",('Tab4-Adol-KABP-2006'!LB31))</f>
        <v/>
      </c>
      <c r="LC31" s="355" t="str">
        <f>IF(ISBLANK('Tab4-Adol-KABP-2006'!LC31),"",('Tab4-Adol-KABP-2006'!LC31))</f>
        <v/>
      </c>
      <c r="LD31" s="355" t="str">
        <f>IF(ISBLANK('Tab4-Adol-KABP-2006'!LD31),"",('Tab4-Adol-KABP-2006'!LD31))</f>
        <v>Based on small denominators</v>
      </c>
      <c r="LE31" s="355" t="str">
        <f>IF(ISBLANK('Tab4-Adol-KABP-2006'!LE31),"",('Tab4-Adol-KABP-2006'!LE31))</f>
        <v/>
      </c>
      <c r="LF31" s="355" t="str">
        <f>IF(ISBLANK('Tab4-Adol-KABP-2006'!LF31),"",('Tab4-Adol-KABP-2006'!LF31))</f>
        <v/>
      </c>
      <c r="LG31" s="355" t="str">
        <f>IF(ISBLANK('Tab4-Adol-KABP-2006'!LG31),"",('Tab4-Adol-KABP-2006'!LG31))</f>
        <v/>
      </c>
      <c r="LH31" s="355" t="str">
        <f>IF(ISBLANK('Tab4-Adol-KABP-2006'!LH31),"",('Tab4-Adol-KABP-2006'!LH31))</f>
        <v/>
      </c>
      <c r="LI31" s="355" t="str">
        <f>IF(ISBLANK('Tab4-Adol-KABP-2006'!LI31),"",('Tab4-Adol-KABP-2006'!LI31))</f>
        <v/>
      </c>
      <c r="LJ31" s="355" t="str">
        <f>IF(ISBLANK('Tab4-Adol-KABP-2006'!LJ31),"",('Tab4-Adol-KABP-2006'!LJ31))</f>
        <v/>
      </c>
      <c r="LK31" s="355" t="str">
        <f>IF(ISBLANK('Tab4-Adol-KABP-2006'!LK31),"",('Tab4-Adol-KABP-2006'!LK31))</f>
        <v/>
      </c>
      <c r="LL31" s="355" t="str">
        <f>IF(ISBLANK('Tab4-Adol-KABP-2006'!LL31),"",('Tab4-Adol-KABP-2006'!LL31))</f>
        <v/>
      </c>
      <c r="LM31" s="355" t="str">
        <f>IF(ISBLANK('Tab4-Adol-KABP-2006'!LM31),"",('Tab4-Adol-KABP-2006'!LM31))</f>
        <v/>
      </c>
      <c r="LN31" s="355" t="str">
        <f>IF(ISBLANK('Tab4-Adol-KABP-2006'!LN31),"",('Tab4-Adol-KABP-2006'!LN31))</f>
        <v/>
      </c>
      <c r="LO31" s="355" t="str">
        <f>IF(ISBLANK('Tab4-Adol-KABP-2006'!LO31),"",('Tab4-Adol-KABP-2006'!LO31))</f>
        <v/>
      </c>
      <c r="LP31" s="355" t="str">
        <f>IF(ISBLANK('Tab4-Adol-KABP-2006'!LP31),"",('Tab4-Adol-KABP-2006'!LP31))</f>
        <v/>
      </c>
      <c r="LQ31" s="355" t="str">
        <f>IF(ISBLANK('Tab4-Adol-KABP-2006'!LQ31),"",('Tab4-Adol-KABP-2006'!LQ31))</f>
        <v/>
      </c>
      <c r="LR31" s="355" t="str">
        <f>IF(ISBLANK('Tab4-Adol-KABP-2006'!LR31),"",('Tab4-Adol-KABP-2006'!LR31))</f>
        <v/>
      </c>
      <c r="LS31" s="355" t="str">
        <f>IF(ISBLANK('Tab4-Adol-KABP-2006'!LS31),"",('Tab4-Adol-KABP-2006'!LS31))</f>
        <v/>
      </c>
      <c r="LT31" s="355" t="str">
        <f>IF(ISBLANK('Tab4-Adol-KABP-2006'!LT31),"",('Tab4-Adol-KABP-2006'!LT31))</f>
        <v/>
      </c>
      <c r="LU31" s="355" t="str">
        <f>IF(ISBLANK('Tab4-Adol-KABP-2006'!LU31),"",('Tab4-Adol-KABP-2006'!LU31))</f>
        <v/>
      </c>
      <c r="LV31" s="355" t="str">
        <f>IF(ISBLANK('Tab4-Adol-KABP-2006'!LV31),"",('Tab4-Adol-KABP-2006'!LV31))</f>
        <v/>
      </c>
      <c r="LW31" s="355" t="str">
        <f>IF(ISBLANK('Tab4-Adol-KABP-2006'!LW31),"",('Tab4-Adol-KABP-2006'!LW31))</f>
        <v/>
      </c>
      <c r="LX31" s="355" t="str">
        <f>IF(ISBLANK('Tab4-Adol-KABP-2006'!LX31),"",('Tab4-Adol-KABP-2006'!LX31))</f>
        <v/>
      </c>
      <c r="LY31" s="355" t="str">
        <f>IF(ISBLANK('Tab4-Adol-KABP-2006'!LY31),"",('Tab4-Adol-KABP-2006'!LY31))</f>
        <v/>
      </c>
      <c r="LZ31" s="355" t="str">
        <f>IF(ISBLANK('Tab4-Adol-KABP-2006'!LZ31),"",('Tab4-Adol-KABP-2006'!LZ31))</f>
        <v/>
      </c>
      <c r="MA31" s="355" t="str">
        <f>IF(ISBLANK('Tab4-Adol-KABP-2006'!MA31),"",('Tab4-Adol-KABP-2006'!MA31))</f>
        <v/>
      </c>
    </row>
    <row r="32" spans="1:339" x14ac:dyDescent="0.2">
      <c r="A32" s="310" t="s">
        <v>243</v>
      </c>
      <c r="B32" s="172">
        <v>0</v>
      </c>
      <c r="C32" s="172">
        <v>0</v>
      </c>
      <c r="D32" s="172" t="s">
        <v>335</v>
      </c>
      <c r="E32" s="172">
        <v>1</v>
      </c>
      <c r="F32" s="173">
        <v>2</v>
      </c>
      <c r="G32" s="218" t="s">
        <v>94</v>
      </c>
      <c r="H32" s="348">
        <f>IF(ISBLANK('Tab4-Adol-KABP-2006'!H32), "",('Tab4-Adol-KABP-2006'!H32))</f>
        <v>2009</v>
      </c>
      <c r="I32" s="349">
        <f>IF(ISBLANK('Tab4-Adol-KABP-2006'!I32), "",('Tab4-Adol-KABP-2006'!I32))</f>
        <v>2009</v>
      </c>
      <c r="J32" s="414">
        <f>IF(ISBLANK('Tab4-Adol-KABP-2006'!J32), "",('Tab4-Adol-KABP-2006'!J32))</f>
        <v>41.4</v>
      </c>
      <c r="K32" s="414">
        <f>IF(ISBLANK('Tab4-Adol-KABP-2006'!K32), "",('Tab4-Adol-KABP-2006'!K32))</f>
        <v>46.9</v>
      </c>
      <c r="L32" s="414">
        <f>IF(ISBLANK('Tab4-Adol-KABP-2006'!L32), "",('Tab4-Adol-KABP-2006'!L32))</f>
        <v>44.4</v>
      </c>
      <c r="M32" s="414">
        <f>IF(ISBLANK('Tab4-Adol-KABP-2006'!M32), "",('Tab4-Adol-KABP-2006'!M32))</f>
        <v>45.5</v>
      </c>
      <c r="N32" s="414">
        <f>IF(ISBLANK('Tab4-Adol-KABP-2006'!N32), "",('Tab4-Adol-KABP-2006'!N32))</f>
        <v>51</v>
      </c>
      <c r="O32" s="415">
        <f>IF(ISBLANK('Tab4-Adol-KABP-2006'!O32), "",('Tab4-Adol-KABP-2006'!O32))</f>
        <v>48.6</v>
      </c>
      <c r="P32" s="348">
        <f>IF(ISBLANK('Tab4-Adol-KABP-2006'!P32), "",('Tab4-Adol-KABP-2006'!P32))</f>
        <v>2009</v>
      </c>
      <c r="Q32" s="349">
        <f>IF(ISBLANK('Tab4-Adol-KABP-2006'!Q32), "",('Tab4-Adol-KABP-2006'!Q32))</f>
        <v>2009</v>
      </c>
      <c r="R32" s="414">
        <f>IF(ISBLANK('Tab4-Adol-KABP-2006'!R32), "",('Tab4-Adol-KABP-2006'!R32))</f>
        <v>1.4</v>
      </c>
      <c r="S32" s="414">
        <f>IF(ISBLANK('Tab4-Adol-KABP-2006'!S32), "",('Tab4-Adol-KABP-2006'!S32))</f>
        <v>1.9</v>
      </c>
      <c r="T32" s="414">
        <f>IF(ISBLANK('Tab4-Adol-KABP-2006'!T32), "",('Tab4-Adol-KABP-2006'!T32))</f>
        <v>1.7</v>
      </c>
      <c r="U32" s="414">
        <f>IF(ISBLANK('Tab4-Adol-KABP-2006'!U32), "",('Tab4-Adol-KABP-2006'!U32))</f>
        <v>16</v>
      </c>
      <c r="V32" s="414">
        <f>IF(ISBLANK('Tab4-Adol-KABP-2006'!V32), "",('Tab4-Adol-KABP-2006'!V32))</f>
        <v>11.7</v>
      </c>
      <c r="W32" s="415">
        <f>IF(ISBLANK('Tab4-Adol-KABP-2006'!W32), "",('Tab4-Adol-KABP-2006'!W32))</f>
        <v>13.6</v>
      </c>
      <c r="X32" s="348">
        <f>IF(ISBLANK('Tab4-Adol-KABP-2006'!X32), "",('Tab4-Adol-KABP-2006'!X32))</f>
        <v>2009</v>
      </c>
      <c r="Y32" s="349">
        <f>IF(ISBLANK('Tab4-Adol-KABP-2006'!Y32), "",('Tab4-Adol-KABP-2006'!Y32))</f>
        <v>2009</v>
      </c>
      <c r="Z32" s="414">
        <f>IF(ISBLANK('Tab4-Adol-KABP-2006'!Z32), "",('Tab4-Adol-KABP-2006'!Z32))</f>
        <v>1.3</v>
      </c>
      <c r="AA32" s="414">
        <f>IF(ISBLANK('Tab4-Adol-KABP-2006'!AA32), "",('Tab4-Adol-KABP-2006'!AA32))</f>
        <v>2.4</v>
      </c>
      <c r="AB32" s="414">
        <f>IF(ISBLANK('Tab4-Adol-KABP-2006'!AB32), "",('Tab4-Adol-KABP-2006'!AB32))</f>
        <v>1.9</v>
      </c>
      <c r="AC32" s="414">
        <f>IF(ISBLANK('Tab4-Adol-KABP-2006'!AC32), "",('Tab4-Adol-KABP-2006'!AC32))</f>
        <v>16.7</v>
      </c>
      <c r="AD32" s="414">
        <f>IF(ISBLANK('Tab4-Adol-KABP-2006'!AD32), "",('Tab4-Adol-KABP-2006'!AD32))</f>
        <v>15.8</v>
      </c>
      <c r="AE32" s="415">
        <f>IF(ISBLANK('Tab4-Adol-KABP-2006'!AE32), "",('Tab4-Adol-KABP-2006'!AE32))</f>
        <v>16.2</v>
      </c>
      <c r="AF32" s="348">
        <f>IF(ISBLANK('Tab4-Adol-KABP-2006'!AF32), "",('Tab4-Adol-KABP-2006'!AF32))</f>
        <v>2009</v>
      </c>
      <c r="AG32" s="349">
        <f>IF(ISBLANK('Tab4-Adol-KABP-2006'!AG32), "",('Tab4-Adol-KABP-2006'!AG32))</f>
        <v>2009</v>
      </c>
      <c r="AH32" s="414"/>
      <c r="AI32" s="414"/>
      <c r="AJ32" s="414">
        <f>IF(ISBLANK('Tab4-Adol-KABP-2006'!AJ32), "",('Tab4-Adol-KABP-2006'!AJ32))</f>
        <v>2.4</v>
      </c>
      <c r="AK32" s="414">
        <f>IF(ISBLANK('Tab4-Adol-KABP-2006'!AK32), "",('Tab4-Adol-KABP-2006'!AK32))</f>
        <v>29.1</v>
      </c>
      <c r="AL32" s="414">
        <f>IF(ISBLANK('Tab4-Adol-KABP-2006'!AL32), "",('Tab4-Adol-KABP-2006'!AL32))</f>
        <v>30</v>
      </c>
      <c r="AM32" s="415">
        <f>IF(ISBLANK('Tab4-Adol-KABP-2006'!AM32), "",('Tab4-Adol-KABP-2006'!AM32))</f>
        <v>29.6</v>
      </c>
      <c r="AN32" s="348">
        <f>IF(ISBLANK('Tab4-Adol-KABP-2006'!AN32), "",('Tab4-Adol-KABP-2006'!AN32))</f>
        <v>2009</v>
      </c>
      <c r="AO32" s="349">
        <f>IF(ISBLANK('Tab4-Adol-KABP-2006'!AO32), "",('Tab4-Adol-KABP-2006'!AO32))</f>
        <v>2009</v>
      </c>
      <c r="AP32" s="362">
        <f>IF(ISBLANK('Tab4-Adol-KABP-2006'!AP32), "",('Tab4-Adol-KABP-2006'!AP32))</f>
        <v>15.6</v>
      </c>
      <c r="AQ32" s="362">
        <f>IF(ISBLANK('Tab4-Adol-KABP-2006'!AQ32), "",('Tab4-Adol-KABP-2006'!AQ32))</f>
        <v>9.8000000000000007</v>
      </c>
      <c r="AR32" s="362">
        <f>IF(ISBLANK('Tab4-Adol-KABP-2006'!AR32), "",('Tab4-Adol-KABP-2006'!AR32))</f>
        <v>11</v>
      </c>
      <c r="AS32" s="362">
        <f>IF(ISBLANK('Tab4-Adol-KABP-2006'!AS32), "",('Tab4-Adol-KABP-2006'!AS32))</f>
        <v>91.3</v>
      </c>
      <c r="AT32" s="362">
        <f>IF(ISBLANK('Tab4-Adol-KABP-2006'!AT32), "",('Tab4-Adol-KABP-2006'!AT32))</f>
        <v>62.5</v>
      </c>
      <c r="AU32" s="363">
        <f>IF(ISBLANK('Tab4-Adol-KABP-2006'!AU32), "",('Tab4-Adol-KABP-2006'!AU32))</f>
        <v>73.099999999999994</v>
      </c>
      <c r="AV32" s="348">
        <f>IF(ISBLANK('Tab4-Adol-KABP-2006'!AV32), "",('Tab4-Adol-KABP-2006'!AV32))</f>
        <v>2009</v>
      </c>
      <c r="AW32" s="349">
        <f>IF(ISBLANK('Tab4-Adol-KABP-2006'!AW32), "",('Tab4-Adol-KABP-2006'!AW32))</f>
        <v>2009</v>
      </c>
      <c r="AX32" s="414"/>
      <c r="AY32" s="414"/>
      <c r="AZ32" s="414">
        <f>IF(ISBLANK('Tab4-Adol-KABP-2006'!AZ32), "",('Tab4-Adol-KABP-2006'!AZ32))</f>
        <v>2.4</v>
      </c>
      <c r="BA32" s="414">
        <f>IF(ISBLANK('Tab4-Adol-KABP-2006'!BA32), "",('Tab4-Adol-KABP-2006'!BA32))</f>
        <v>29.1</v>
      </c>
      <c r="BB32" s="414">
        <f>IF(ISBLANK('Tab4-Adol-KABP-2006'!BB32), "",('Tab4-Adol-KABP-2006'!BB32))</f>
        <v>30</v>
      </c>
      <c r="BC32" s="415">
        <f>IF(ISBLANK('Tab4-Adol-KABP-2006'!BC32), "",('Tab4-Adol-KABP-2006'!BC32))</f>
        <v>29.6</v>
      </c>
      <c r="BD32" s="348" t="str">
        <f>IF(ISBLANK('Tab4-Adol-KABP-2006'!BD32), "",('Tab4-Adol-KABP-2006'!BD32))</f>
        <v/>
      </c>
      <c r="BE32" s="349" t="str">
        <f>IF(ISBLANK('Tab4-Adol-KABP-2006'!BE32), "",('Tab4-Adol-KABP-2006'!BE32))</f>
        <v/>
      </c>
      <c r="BF32" s="414"/>
      <c r="BG32" s="414"/>
      <c r="BH32" s="414"/>
      <c r="BI32" s="414"/>
      <c r="BJ32" s="414"/>
      <c r="BK32" s="415"/>
      <c r="BL32" s="348" t="str">
        <f>IF(ISBLANK('Tab4-Adol-KABP-2006'!BL32), "",('Tab4-Adol-KABP-2006'!BL32))</f>
        <v/>
      </c>
      <c r="BM32" s="349" t="str">
        <f>IF(ISBLANK('Tab4-Adol-KABP-2006'!BM32), "",('Tab4-Adol-KABP-2006'!BM32))</f>
        <v/>
      </c>
      <c r="BN32" s="414"/>
      <c r="BO32" s="414"/>
      <c r="BP32" s="414"/>
      <c r="BQ32" s="414"/>
      <c r="BR32" s="414"/>
      <c r="BS32" s="415"/>
      <c r="BT32" s="348">
        <f>IF(ISBLANK('Tab4-Adol-KABP-2006'!BT32), "",('Tab4-Adol-KABP-2006'!BT32))</f>
        <v>2009</v>
      </c>
      <c r="BU32" s="349">
        <f>IF(ISBLANK('Tab4-Adol-KABP-2006'!BU32), "",('Tab4-Adol-KABP-2006'!BU32))</f>
        <v>2009</v>
      </c>
      <c r="BV32" s="414">
        <f>IF(ISBLANK('Tab4-Adol-KABP-2006'!BV32), "",('Tab4-Adol-KABP-2006'!BV32))</f>
        <v>99.3</v>
      </c>
      <c r="BW32" s="414">
        <f>IF(ISBLANK('Tab4-Adol-KABP-2006'!BW32), "",('Tab4-Adol-KABP-2006'!BW32))</f>
        <v>98.3</v>
      </c>
      <c r="BX32" s="415">
        <f>IF(ISBLANK('Tab4-Adol-KABP-2006'!BX32), "",('Tab4-Adol-KABP-2006'!BX32))</f>
        <v>98.8</v>
      </c>
      <c r="BY32" s="216">
        <v>5562</v>
      </c>
      <c r="BZ32" s="208">
        <v>5208</v>
      </c>
      <c r="CA32" s="208">
        <v>10770</v>
      </c>
      <c r="CB32" s="208">
        <v>5776</v>
      </c>
      <c r="CC32" s="208">
        <v>5484</v>
      </c>
      <c r="CD32" s="284">
        <v>11260</v>
      </c>
      <c r="CE32" s="282"/>
      <c r="CF32" s="282"/>
      <c r="CG32" s="226">
        <f t="shared" si="0"/>
        <v>5562</v>
      </c>
      <c r="CH32" s="227">
        <f t="shared" si="1"/>
        <v>5208</v>
      </c>
      <c r="CI32" s="227">
        <f t="shared" si="2"/>
        <v>10770</v>
      </c>
      <c r="CJ32" s="227">
        <f t="shared" si="3"/>
        <v>5776</v>
      </c>
      <c r="CK32" s="227">
        <f t="shared" si="4"/>
        <v>5484</v>
      </c>
      <c r="CL32" s="228">
        <f t="shared" si="5"/>
        <v>11260</v>
      </c>
      <c r="CM32" s="282"/>
      <c r="CN32" s="282"/>
      <c r="CO32" s="226">
        <f t="shared" si="6"/>
        <v>5562</v>
      </c>
      <c r="CP32" s="227">
        <f t="shared" si="7"/>
        <v>5208</v>
      </c>
      <c r="CQ32" s="227">
        <f t="shared" si="8"/>
        <v>10770</v>
      </c>
      <c r="CR32" s="227">
        <f t="shared" si="9"/>
        <v>5776</v>
      </c>
      <c r="CS32" s="227">
        <f t="shared" si="10"/>
        <v>5484</v>
      </c>
      <c r="CT32" s="228">
        <f t="shared" si="11"/>
        <v>11260</v>
      </c>
      <c r="CU32" s="282"/>
      <c r="CV32" s="282"/>
      <c r="CW32" s="292">
        <f t="shared" si="12"/>
        <v>5562</v>
      </c>
      <c r="CX32" s="234">
        <f t="shared" si="13"/>
        <v>5208</v>
      </c>
      <c r="CY32" s="234">
        <f t="shared" si="14"/>
        <v>10770</v>
      </c>
      <c r="CZ32" s="234">
        <f t="shared" si="15"/>
        <v>5776</v>
      </c>
      <c r="DA32" s="234">
        <f t="shared" si="16"/>
        <v>5484</v>
      </c>
      <c r="DB32" s="235">
        <f t="shared" si="17"/>
        <v>11260</v>
      </c>
      <c r="DC32" s="282"/>
      <c r="DD32" s="282"/>
      <c r="DE32" s="226" t="str">
        <f t="shared" si="18"/>
        <v>-</v>
      </c>
      <c r="DF32" s="227" t="str">
        <f t="shared" si="19"/>
        <v>-</v>
      </c>
      <c r="DG32" s="227">
        <f t="shared" si="20"/>
        <v>10770</v>
      </c>
      <c r="DH32" s="227">
        <f t="shared" si="21"/>
        <v>5776</v>
      </c>
      <c r="DI32" s="227">
        <f t="shared" si="22"/>
        <v>5484</v>
      </c>
      <c r="DJ32" s="228">
        <f t="shared" si="23"/>
        <v>11260</v>
      </c>
      <c r="DK32" s="282"/>
      <c r="DL32" s="282"/>
      <c r="DM32" s="226">
        <f t="shared" si="24"/>
        <v>5562</v>
      </c>
      <c r="DN32" s="227">
        <f t="shared" si="25"/>
        <v>5208</v>
      </c>
      <c r="DO32" s="227">
        <f t="shared" si="26"/>
        <v>10770</v>
      </c>
      <c r="DP32" s="227">
        <f t="shared" si="27"/>
        <v>5776</v>
      </c>
      <c r="DQ32" s="227">
        <f t="shared" si="28"/>
        <v>5484</v>
      </c>
      <c r="DR32" s="228">
        <f t="shared" si="29"/>
        <v>11260</v>
      </c>
      <c r="DS32" s="282"/>
      <c r="DT32" s="282"/>
      <c r="DU32" s="226" t="str">
        <f t="shared" si="30"/>
        <v>-</v>
      </c>
      <c r="DV32" s="227" t="str">
        <f t="shared" si="31"/>
        <v>-</v>
      </c>
      <c r="DW32" s="227">
        <f t="shared" si="32"/>
        <v>10770</v>
      </c>
      <c r="DX32" s="227">
        <f t="shared" si="33"/>
        <v>5776</v>
      </c>
      <c r="DY32" s="227">
        <f t="shared" si="34"/>
        <v>5484</v>
      </c>
      <c r="DZ32" s="228">
        <f t="shared" si="35"/>
        <v>11260</v>
      </c>
      <c r="EA32" s="282"/>
      <c r="EB32" s="282"/>
      <c r="EC32" s="226" t="str">
        <f t="shared" si="36"/>
        <v>-</v>
      </c>
      <c r="ED32" s="227" t="str">
        <f t="shared" si="37"/>
        <v>-</v>
      </c>
      <c r="EE32" s="227" t="str">
        <f t="shared" si="38"/>
        <v>-</v>
      </c>
      <c r="EF32" s="227" t="str">
        <f t="shared" si="39"/>
        <v>-</v>
      </c>
      <c r="EG32" s="227" t="str">
        <f t="shared" si="40"/>
        <v>-</v>
      </c>
      <c r="EH32" s="228" t="str">
        <f t="shared" si="41"/>
        <v>-</v>
      </c>
      <c r="EI32" s="282"/>
      <c r="EJ32" s="282"/>
      <c r="EK32" s="226" t="str">
        <f t="shared" si="42"/>
        <v>-</v>
      </c>
      <c r="EL32" s="227" t="str">
        <f t="shared" si="43"/>
        <v>-</v>
      </c>
      <c r="EM32" s="227" t="str">
        <f t="shared" si="44"/>
        <v>-</v>
      </c>
      <c r="EN32" s="227" t="str">
        <f t="shared" si="45"/>
        <v>-</v>
      </c>
      <c r="EO32" s="227" t="str">
        <f t="shared" si="46"/>
        <v>-</v>
      </c>
      <c r="EP32" s="228" t="str">
        <f t="shared" si="47"/>
        <v>-</v>
      </c>
      <c r="EQ32" s="282"/>
      <c r="ER32" s="282"/>
      <c r="ES32" s="226">
        <f t="shared" si="48"/>
        <v>5776</v>
      </c>
      <c r="ET32" s="227">
        <f t="shared" si="49"/>
        <v>5484</v>
      </c>
      <c r="EU32" s="228">
        <f t="shared" si="50"/>
        <v>11260</v>
      </c>
      <c r="EV32" s="282"/>
      <c r="EW32" s="282"/>
      <c r="EX32" s="301">
        <f t="shared" si="51"/>
        <v>2302.6679999999997</v>
      </c>
      <c r="EY32" s="259">
        <f t="shared" si="52"/>
        <v>2442.5519999999997</v>
      </c>
      <c r="EZ32" s="259">
        <f t="shared" si="53"/>
        <v>4781.88</v>
      </c>
      <c r="FA32" s="259">
        <f t="shared" si="54"/>
        <v>2628.08</v>
      </c>
      <c r="FB32" s="259">
        <f t="shared" si="55"/>
        <v>2796.84</v>
      </c>
      <c r="FC32" s="260">
        <f t="shared" si="56"/>
        <v>5472.36</v>
      </c>
      <c r="FD32" s="282"/>
      <c r="FE32" s="282"/>
      <c r="FF32" s="301">
        <f t="shared" si="57"/>
        <v>77.867999999999995</v>
      </c>
      <c r="FG32" s="259">
        <f t="shared" si="58"/>
        <v>98.951999999999998</v>
      </c>
      <c r="FH32" s="259">
        <f t="shared" si="59"/>
        <v>183.09</v>
      </c>
      <c r="FI32" s="259">
        <f t="shared" si="60"/>
        <v>924.16</v>
      </c>
      <c r="FJ32" s="259">
        <f t="shared" si="61"/>
        <v>641.62799999999993</v>
      </c>
      <c r="FK32" s="260">
        <f t="shared" si="62"/>
        <v>1531.3600000000001</v>
      </c>
      <c r="FL32" s="282"/>
      <c r="FM32" s="282"/>
      <c r="FN32" s="301">
        <f t="shared" si="63"/>
        <v>72.306000000000012</v>
      </c>
      <c r="FO32" s="259">
        <f t="shared" si="64"/>
        <v>124.992</v>
      </c>
      <c r="FP32" s="259">
        <f t="shared" si="65"/>
        <v>204.63</v>
      </c>
      <c r="FQ32" s="259">
        <f t="shared" si="66"/>
        <v>964.59199999999987</v>
      </c>
      <c r="FR32" s="259">
        <f t="shared" si="67"/>
        <v>866.47199999999998</v>
      </c>
      <c r="FS32" s="260">
        <f t="shared" si="68"/>
        <v>1824.1200000000001</v>
      </c>
      <c r="FT32" s="282"/>
      <c r="FU32" s="282"/>
      <c r="FV32" s="301" t="str">
        <f t="shared" si="69"/>
        <v>-</v>
      </c>
      <c r="FW32" s="259" t="str">
        <f t="shared" si="70"/>
        <v>-</v>
      </c>
      <c r="FX32" s="259">
        <f t="shared" si="71"/>
        <v>258.48</v>
      </c>
      <c r="FY32" s="259">
        <f t="shared" si="72"/>
        <v>1680.8160000000003</v>
      </c>
      <c r="FZ32" s="259">
        <f t="shared" si="73"/>
        <v>1645.2</v>
      </c>
      <c r="GA32" s="260">
        <f t="shared" si="74"/>
        <v>3332.9600000000005</v>
      </c>
      <c r="GB32" s="282"/>
      <c r="GC32" s="282"/>
      <c r="GD32" s="301">
        <f t="shared" si="75"/>
        <v>867.67200000000003</v>
      </c>
      <c r="GE32" s="259">
        <f t="shared" si="76"/>
        <v>510.38400000000001</v>
      </c>
      <c r="GF32" s="259">
        <f t="shared" si="77"/>
        <v>1184.7</v>
      </c>
      <c r="GG32" s="259">
        <f t="shared" si="78"/>
        <v>5273.4879999999994</v>
      </c>
      <c r="GH32" s="259">
        <f t="shared" si="79"/>
        <v>3427.5</v>
      </c>
      <c r="GI32" s="260">
        <f t="shared" si="80"/>
        <v>8231.06</v>
      </c>
      <c r="GJ32" s="282"/>
      <c r="GK32" s="282"/>
      <c r="GL32" s="301" t="str">
        <f t="shared" si="81"/>
        <v>-</v>
      </c>
      <c r="GM32" s="259" t="str">
        <f t="shared" si="82"/>
        <v>-</v>
      </c>
      <c r="GN32" s="259">
        <f t="shared" si="83"/>
        <v>258.48</v>
      </c>
      <c r="GO32" s="259">
        <f t="shared" si="84"/>
        <v>1680.8160000000003</v>
      </c>
      <c r="GP32" s="259">
        <f t="shared" si="85"/>
        <v>1645.2</v>
      </c>
      <c r="GQ32" s="260">
        <f t="shared" si="86"/>
        <v>3332.9600000000005</v>
      </c>
      <c r="GR32" s="282"/>
      <c r="GS32" s="282"/>
      <c r="GT32" s="301" t="str">
        <f t="shared" si="87"/>
        <v>-</v>
      </c>
      <c r="GU32" s="259" t="str">
        <f t="shared" si="88"/>
        <v>-</v>
      </c>
      <c r="GV32" s="259" t="str">
        <f t="shared" si="89"/>
        <v>-</v>
      </c>
      <c r="GW32" s="259" t="str">
        <f t="shared" si="90"/>
        <v>-</v>
      </c>
      <c r="GX32" s="259" t="str">
        <f t="shared" si="91"/>
        <v>-</v>
      </c>
      <c r="GY32" s="260" t="str">
        <f t="shared" si="92"/>
        <v>-</v>
      </c>
      <c r="GZ32" s="282"/>
      <c r="HA32" s="282"/>
      <c r="HB32" s="301" t="str">
        <f t="shared" si="93"/>
        <v>-</v>
      </c>
      <c r="HC32" s="259" t="str">
        <f t="shared" si="94"/>
        <v>-</v>
      </c>
      <c r="HD32" s="259" t="str">
        <f t="shared" si="95"/>
        <v>-</v>
      </c>
      <c r="HE32" s="259" t="str">
        <f t="shared" si="96"/>
        <v>-</v>
      </c>
      <c r="HF32" s="259" t="str">
        <f t="shared" si="97"/>
        <v>-</v>
      </c>
      <c r="HG32" s="260" t="str">
        <f t="shared" si="98"/>
        <v>-</v>
      </c>
      <c r="HH32" s="282"/>
      <c r="HI32" s="282"/>
      <c r="HJ32" s="301">
        <f t="shared" si="99"/>
        <v>5735.5680000000002</v>
      </c>
      <c r="HK32" s="259">
        <f t="shared" si="100"/>
        <v>5390.7719999999999</v>
      </c>
      <c r="HL32" s="260">
        <f t="shared" si="101"/>
        <v>11124.88</v>
      </c>
      <c r="HM32" s="428">
        <f t="shared" si="111"/>
        <v>1</v>
      </c>
      <c r="HN32" s="429">
        <f t="shared" si="111"/>
        <v>1</v>
      </c>
      <c r="HO32" s="429">
        <f t="shared" si="111"/>
        <v>1</v>
      </c>
      <c r="HP32" s="429">
        <f t="shared" si="111"/>
        <v>1</v>
      </c>
      <c r="HQ32" s="429">
        <f t="shared" si="111"/>
        <v>1</v>
      </c>
      <c r="HR32" s="430">
        <f t="shared" si="111"/>
        <v>1</v>
      </c>
      <c r="HS32" s="450"/>
      <c r="HT32" s="450"/>
      <c r="HU32" s="428">
        <f t="shared" si="112"/>
        <v>1</v>
      </c>
      <c r="HV32" s="429">
        <f t="shared" si="112"/>
        <v>1</v>
      </c>
      <c r="HW32" s="429">
        <f t="shared" si="112"/>
        <v>1</v>
      </c>
      <c r="HX32" s="429">
        <f t="shared" si="112"/>
        <v>1</v>
      </c>
      <c r="HY32" s="429">
        <f t="shared" si="112"/>
        <v>1</v>
      </c>
      <c r="HZ32" s="430">
        <f t="shared" si="112"/>
        <v>1</v>
      </c>
      <c r="IA32" s="450"/>
      <c r="IB32" s="450"/>
      <c r="IC32" s="428">
        <f t="shared" si="113"/>
        <v>1</v>
      </c>
      <c r="ID32" s="429">
        <f t="shared" si="113"/>
        <v>1</v>
      </c>
      <c r="IE32" s="429">
        <f t="shared" si="113"/>
        <v>1</v>
      </c>
      <c r="IF32" s="429">
        <f t="shared" si="113"/>
        <v>1</v>
      </c>
      <c r="IG32" s="429">
        <f t="shared" si="113"/>
        <v>1</v>
      </c>
      <c r="IH32" s="430">
        <f t="shared" si="113"/>
        <v>1</v>
      </c>
      <c r="II32" s="450"/>
      <c r="IJ32" s="450"/>
      <c r="IK32" s="428" t="str">
        <f t="shared" si="114"/>
        <v>-</v>
      </c>
      <c r="IL32" s="429" t="str">
        <f t="shared" si="114"/>
        <v>-</v>
      </c>
      <c r="IM32" s="429">
        <f t="shared" si="114"/>
        <v>1</v>
      </c>
      <c r="IN32" s="429">
        <f t="shared" si="114"/>
        <v>1</v>
      </c>
      <c r="IO32" s="429">
        <f t="shared" si="114"/>
        <v>1</v>
      </c>
      <c r="IP32" s="430">
        <f t="shared" si="114"/>
        <v>1</v>
      </c>
      <c r="IQ32" s="450"/>
      <c r="IR32" s="450"/>
      <c r="IS32" s="428">
        <f t="shared" si="115"/>
        <v>1</v>
      </c>
      <c r="IT32" s="429">
        <f t="shared" si="115"/>
        <v>1</v>
      </c>
      <c r="IU32" s="429">
        <f t="shared" si="115"/>
        <v>1</v>
      </c>
      <c r="IV32" s="429">
        <f t="shared" si="115"/>
        <v>1</v>
      </c>
      <c r="IW32" s="429">
        <f t="shared" si="115"/>
        <v>1</v>
      </c>
      <c r="IX32" s="430">
        <f t="shared" si="115"/>
        <v>1</v>
      </c>
      <c r="IY32" s="450"/>
      <c r="IZ32" s="450"/>
      <c r="JA32" s="428" t="str">
        <f t="shared" si="116"/>
        <v>-</v>
      </c>
      <c r="JB32" s="429" t="str">
        <f t="shared" si="116"/>
        <v>-</v>
      </c>
      <c r="JC32" s="429">
        <f t="shared" si="116"/>
        <v>1</v>
      </c>
      <c r="JD32" s="429">
        <f t="shared" si="116"/>
        <v>1</v>
      </c>
      <c r="JE32" s="429">
        <f t="shared" si="116"/>
        <v>1</v>
      </c>
      <c r="JF32" s="430">
        <f t="shared" si="116"/>
        <v>1</v>
      </c>
      <c r="JG32" s="450"/>
      <c r="JH32" s="450"/>
      <c r="JI32" s="428" t="str">
        <f t="shared" si="117"/>
        <v>-</v>
      </c>
      <c r="JJ32" s="429" t="str">
        <f t="shared" si="117"/>
        <v>-</v>
      </c>
      <c r="JK32" s="429" t="str">
        <f t="shared" si="117"/>
        <v>-</v>
      </c>
      <c r="JL32" s="429" t="str">
        <f t="shared" si="117"/>
        <v>-</v>
      </c>
      <c r="JM32" s="429" t="str">
        <f t="shared" si="117"/>
        <v>-</v>
      </c>
      <c r="JN32" s="430" t="str">
        <f t="shared" si="117"/>
        <v>-</v>
      </c>
      <c r="JO32" s="450"/>
      <c r="JP32" s="450"/>
      <c r="JQ32" s="428" t="str">
        <f t="shared" si="118"/>
        <v>-</v>
      </c>
      <c r="JR32" s="429" t="str">
        <f t="shared" si="118"/>
        <v>-</v>
      </c>
      <c r="JS32" s="429" t="str">
        <f t="shared" si="118"/>
        <v>-</v>
      </c>
      <c r="JT32" s="429" t="str">
        <f t="shared" si="118"/>
        <v>-</v>
      </c>
      <c r="JU32" s="429" t="str">
        <f t="shared" si="118"/>
        <v>-</v>
      </c>
      <c r="JV32" s="430" t="str">
        <f t="shared" si="118"/>
        <v>-</v>
      </c>
      <c r="JW32" s="450"/>
      <c r="JX32" s="450"/>
      <c r="JY32" s="428">
        <f t="shared" si="110"/>
        <v>1</v>
      </c>
      <c r="JZ32" s="429">
        <f t="shared" si="110"/>
        <v>1</v>
      </c>
      <c r="KA32" s="430">
        <f t="shared" si="110"/>
        <v>1</v>
      </c>
      <c r="KB32" s="172"/>
      <c r="KC32" s="355" t="str">
        <f>IF(ISBLANK('Tab4-Adol-KABP-2006'!KC32),"",('Tab4-Adol-KABP-2006'!KC32))</f>
        <v/>
      </c>
      <c r="KD32" s="355" t="str">
        <f>IF(ISBLANK('Tab4-Adol-KABP-2006'!KD32),"",('Tab4-Adol-KABP-2006'!KD32))</f>
        <v/>
      </c>
      <c r="KE32" s="355" t="str">
        <f>IF(ISBLANK('Tab4-Adol-KABP-2006'!KE32),"",('Tab4-Adol-KABP-2006'!KE32))</f>
        <v/>
      </c>
      <c r="KF32" s="355" t="str">
        <f>IF(ISBLANK('Tab4-Adol-KABP-2006'!KF32),"",('Tab4-Adol-KABP-2006'!KF32))</f>
        <v/>
      </c>
      <c r="KG32" s="355" t="str">
        <f>IF(ISBLANK('Tab4-Adol-KABP-2006'!KG32),"",('Tab4-Adol-KABP-2006'!KG32))</f>
        <v/>
      </c>
      <c r="KH32" s="355" t="str">
        <f>IF(ISBLANK('Tab4-Adol-KABP-2006'!KH32),"",('Tab4-Adol-KABP-2006'!KH32))</f>
        <v/>
      </c>
      <c r="KI32" s="355" t="str">
        <f>IF(ISBLANK('Tab4-Adol-KABP-2006'!KI32),"",('Tab4-Adol-KABP-2006'!KI32))</f>
        <v/>
      </c>
      <c r="KJ32" s="355" t="str">
        <f>IF(ISBLANK('Tab4-Adol-KABP-2006'!KJ32),"",('Tab4-Adol-KABP-2006'!KJ32))</f>
        <v/>
      </c>
      <c r="KK32" s="355" t="str">
        <f>IF(ISBLANK('Tab4-Adol-KABP-2006'!KK32),"",('Tab4-Adol-KABP-2006'!KK32))</f>
        <v/>
      </c>
      <c r="KL32" s="355" t="str">
        <f>IF(ISBLANK('Tab4-Adol-KABP-2006'!KL32),"",('Tab4-Adol-KABP-2006'!KL32))</f>
        <v/>
      </c>
      <c r="KM32" s="355" t="str">
        <f>IF(ISBLANK('Tab4-Adol-KABP-2006'!KM32),"",('Tab4-Adol-KABP-2006'!KM32))</f>
        <v/>
      </c>
      <c r="KN32" s="355" t="str">
        <f>IF(ISBLANK('Tab4-Adol-KABP-2006'!KN32),"",('Tab4-Adol-KABP-2006'!KN32))</f>
        <v/>
      </c>
      <c r="KO32" s="355" t="str">
        <f>IF(ISBLANK('Tab4-Adol-KABP-2006'!KO32),"",('Tab4-Adol-KABP-2006'!KO32))</f>
        <v/>
      </c>
      <c r="KP32" s="355" t="str">
        <f>IF(ISBLANK('Tab4-Adol-KABP-2006'!KP32),"",('Tab4-Adol-KABP-2006'!KP32))</f>
        <v/>
      </c>
      <c r="KQ32" s="355" t="str">
        <f>IF(ISBLANK('Tab4-Adol-KABP-2006'!KQ32),"",('Tab4-Adol-KABP-2006'!KQ32))</f>
        <v/>
      </c>
      <c r="KR32" s="355" t="str">
        <f>IF(ISBLANK('Tab4-Adol-KABP-2006'!KR32),"",('Tab4-Adol-KABP-2006'!KR32))</f>
        <v/>
      </c>
      <c r="KS32" s="355" t="str">
        <f>IF(ISBLANK('Tab4-Adol-KABP-2006'!KS32),"",('Tab4-Adol-KABP-2006'!KS32))</f>
        <v/>
      </c>
      <c r="KT32" s="355" t="str">
        <f>IF(ISBLANK('Tab4-Adol-KABP-2006'!KT32),"",('Tab4-Adol-KABP-2006'!KT32))</f>
        <v/>
      </c>
      <c r="KU32" s="355" t="str">
        <f>IF(ISBLANK('Tab4-Adol-KABP-2006'!KU32),"",('Tab4-Adol-KABP-2006'!KU32))</f>
        <v>less than 25 cases</v>
      </c>
      <c r="KV32" s="355" t="str">
        <f>IF(ISBLANK('Tab4-Adol-KABP-2006'!KV32),"",('Tab4-Adol-KABP-2006'!KV32))</f>
        <v>less than 25 cases</v>
      </c>
      <c r="KW32" s="355" t="str">
        <f>IF(ISBLANK('Tab4-Adol-KABP-2006'!KW32),"",('Tab4-Adol-KABP-2006'!KW32))</f>
        <v>Based on small denominators</v>
      </c>
      <c r="KX32" s="355" t="str">
        <f>IF(ISBLANK('Tab4-Adol-KABP-2006'!KX32),"",('Tab4-Adol-KABP-2006'!KX32))</f>
        <v/>
      </c>
      <c r="KY32" s="355" t="str">
        <f>IF(ISBLANK('Tab4-Adol-KABP-2006'!KY32),"",('Tab4-Adol-KABP-2006'!KY32))</f>
        <v/>
      </c>
      <c r="KZ32" s="355" t="str">
        <f>IF(ISBLANK('Tab4-Adol-KABP-2006'!KZ32),"",('Tab4-Adol-KABP-2006'!KZ32))</f>
        <v/>
      </c>
      <c r="LA32" s="355" t="str">
        <f>IF(ISBLANK('Tab4-Adol-KABP-2006'!LA32),"",('Tab4-Adol-KABP-2006'!LA32))</f>
        <v/>
      </c>
      <c r="LB32" s="355" t="str">
        <f>IF(ISBLANK('Tab4-Adol-KABP-2006'!LB32),"",('Tab4-Adol-KABP-2006'!LB32))</f>
        <v/>
      </c>
      <c r="LC32" s="355" t="str">
        <f>IF(ISBLANK('Tab4-Adol-KABP-2006'!LC32),"",('Tab4-Adol-KABP-2006'!LC32))</f>
        <v/>
      </c>
      <c r="LD32" s="355" t="str">
        <f>IF(ISBLANK('Tab4-Adol-KABP-2006'!LD32),"",('Tab4-Adol-KABP-2006'!LD32))</f>
        <v/>
      </c>
      <c r="LE32" s="355" t="str">
        <f>IF(ISBLANK('Tab4-Adol-KABP-2006'!LE32),"",('Tab4-Adol-KABP-2006'!LE32))</f>
        <v/>
      </c>
      <c r="LF32" s="355" t="str">
        <f>IF(ISBLANK('Tab4-Adol-KABP-2006'!LF32),"",('Tab4-Adol-KABP-2006'!LF32))</f>
        <v/>
      </c>
      <c r="LG32" s="355" t="str">
        <f>IF(ISBLANK('Tab4-Adol-KABP-2006'!LG32),"",('Tab4-Adol-KABP-2006'!LG32))</f>
        <v>less than 25 cases</v>
      </c>
      <c r="LH32" s="355" t="str">
        <f>IF(ISBLANK('Tab4-Adol-KABP-2006'!LH32),"",('Tab4-Adol-KABP-2006'!LH32))</f>
        <v>less than 25 cases</v>
      </c>
      <c r="LI32" s="355" t="str">
        <f>IF(ISBLANK('Tab4-Adol-KABP-2006'!LI32),"",('Tab4-Adol-KABP-2006'!LI32))</f>
        <v>Based on small denominators</v>
      </c>
      <c r="LJ32" s="355" t="str">
        <f>IF(ISBLANK('Tab4-Adol-KABP-2006'!LJ32),"",('Tab4-Adol-KABP-2006'!LJ32))</f>
        <v/>
      </c>
      <c r="LK32" s="355" t="str">
        <f>IF(ISBLANK('Tab4-Adol-KABP-2006'!LK32),"",('Tab4-Adol-KABP-2006'!LK32))</f>
        <v/>
      </c>
      <c r="LL32" s="355" t="str">
        <f>IF(ISBLANK('Tab4-Adol-KABP-2006'!LL32),"",('Tab4-Adol-KABP-2006'!LL32))</f>
        <v/>
      </c>
      <c r="LM32" s="355" t="str">
        <f>IF(ISBLANK('Tab4-Adol-KABP-2006'!LM32),"",('Tab4-Adol-KABP-2006'!LM32))</f>
        <v/>
      </c>
      <c r="LN32" s="355" t="str">
        <f>IF(ISBLANK('Tab4-Adol-KABP-2006'!LN32),"",('Tab4-Adol-KABP-2006'!LN32))</f>
        <v/>
      </c>
      <c r="LO32" s="355" t="str">
        <f>IF(ISBLANK('Tab4-Adol-KABP-2006'!LO32),"",('Tab4-Adol-KABP-2006'!LO32))</f>
        <v/>
      </c>
      <c r="LP32" s="355" t="str">
        <f>IF(ISBLANK('Tab4-Adol-KABP-2006'!LP32),"",('Tab4-Adol-KABP-2006'!LP32))</f>
        <v/>
      </c>
      <c r="LQ32" s="355" t="str">
        <f>IF(ISBLANK('Tab4-Adol-KABP-2006'!LQ32),"",('Tab4-Adol-KABP-2006'!LQ32))</f>
        <v/>
      </c>
      <c r="LR32" s="355" t="str">
        <f>IF(ISBLANK('Tab4-Adol-KABP-2006'!LR32),"",('Tab4-Adol-KABP-2006'!LR32))</f>
        <v/>
      </c>
      <c r="LS32" s="355" t="str">
        <f>IF(ISBLANK('Tab4-Adol-KABP-2006'!LS32),"",('Tab4-Adol-KABP-2006'!LS32))</f>
        <v/>
      </c>
      <c r="LT32" s="355" t="str">
        <f>IF(ISBLANK('Tab4-Adol-KABP-2006'!LT32),"",('Tab4-Adol-KABP-2006'!LT32))</f>
        <v/>
      </c>
      <c r="LU32" s="355" t="str">
        <f>IF(ISBLANK('Tab4-Adol-KABP-2006'!LU32),"",('Tab4-Adol-KABP-2006'!LU32))</f>
        <v/>
      </c>
      <c r="LV32" s="355" t="str">
        <f>IF(ISBLANK('Tab4-Adol-KABP-2006'!LV32),"",('Tab4-Adol-KABP-2006'!LV32))</f>
        <v/>
      </c>
      <c r="LW32" s="355" t="str">
        <f>IF(ISBLANK('Tab4-Adol-KABP-2006'!LW32),"",('Tab4-Adol-KABP-2006'!LW32))</f>
        <v/>
      </c>
      <c r="LX32" s="355" t="str">
        <f>IF(ISBLANK('Tab4-Adol-KABP-2006'!LX32),"",('Tab4-Adol-KABP-2006'!LX32))</f>
        <v/>
      </c>
      <c r="LY32" s="355" t="str">
        <f>IF(ISBLANK('Tab4-Adol-KABP-2006'!LY32),"",('Tab4-Adol-KABP-2006'!LY32))</f>
        <v/>
      </c>
      <c r="LZ32" s="355" t="str">
        <f>IF(ISBLANK('Tab4-Adol-KABP-2006'!LZ32),"",('Tab4-Adol-KABP-2006'!LZ32))</f>
        <v/>
      </c>
      <c r="MA32" s="355" t="str">
        <f>IF(ISBLANK('Tab4-Adol-KABP-2006'!MA32),"",('Tab4-Adol-KABP-2006'!MA32))</f>
        <v/>
      </c>
    </row>
    <row r="33" spans="1:339" x14ac:dyDescent="0.2">
      <c r="A33" s="310" t="s">
        <v>243</v>
      </c>
      <c r="B33" s="172">
        <v>0</v>
      </c>
      <c r="C33" s="172">
        <v>0</v>
      </c>
      <c r="D33" s="172" t="s">
        <v>335</v>
      </c>
      <c r="E33" s="172">
        <v>1</v>
      </c>
      <c r="F33" s="173">
        <v>2</v>
      </c>
      <c r="G33" s="218" t="s">
        <v>97</v>
      </c>
      <c r="H33" s="348">
        <f>IF(ISBLANK('Tab4-Adol-KABP-2006'!H33), "",('Tab4-Adol-KABP-2006'!H33))</f>
        <v>2012</v>
      </c>
      <c r="I33" s="349" t="str">
        <f>IF(ISBLANK('Tab4-Adol-KABP-2006'!I33), "",('Tab4-Adol-KABP-2006'!I33))</f>
        <v>2011-2012</v>
      </c>
      <c r="J33" s="414">
        <f>IF(ISBLANK('Tab4-Adol-KABP-2006'!J33), "",('Tab4-Adol-KABP-2006'!J33))</f>
        <v>23.3</v>
      </c>
      <c r="K33" s="414">
        <f>IF(ISBLANK('Tab4-Adol-KABP-2006'!K33), "",('Tab4-Adol-KABP-2006'!K33))</f>
        <v>24.7</v>
      </c>
      <c r="L33" s="414">
        <f>IF(ISBLANK('Tab4-Adol-KABP-2006'!L33), "",('Tab4-Adol-KABP-2006'!L33))</f>
        <v>24</v>
      </c>
      <c r="M33" s="414">
        <f>IF(ISBLANK('Tab4-Adol-KABP-2006'!M33), "",('Tab4-Adol-KABP-2006'!M33))</f>
        <v>24.6</v>
      </c>
      <c r="N33" s="414">
        <f>IF(ISBLANK('Tab4-Adol-KABP-2006'!N33), "",('Tab4-Adol-KABP-2006'!N33))</f>
        <v>31.7</v>
      </c>
      <c r="O33" s="415">
        <f>IF(ISBLANK('Tab4-Adol-KABP-2006'!O33), "",('Tab4-Adol-KABP-2006'!O33))</f>
        <v>27.6</v>
      </c>
      <c r="P33" s="348">
        <f>IF(ISBLANK('Tab4-Adol-KABP-2006'!P33), "",('Tab4-Adol-KABP-2006'!P33))</f>
        <v>2012</v>
      </c>
      <c r="Q33" s="349" t="str">
        <f>IF(ISBLANK('Tab4-Adol-KABP-2006'!Q33), "",('Tab4-Adol-KABP-2006'!Q33))</f>
        <v>2011-2012</v>
      </c>
      <c r="R33" s="414">
        <f>IF(ISBLANK('Tab4-Adol-KABP-2006'!R33), "",('Tab4-Adol-KABP-2006'!R33))</f>
        <v>5.2</v>
      </c>
      <c r="S33" s="414">
        <f>IF(ISBLANK('Tab4-Adol-KABP-2006'!S33), "",('Tab4-Adol-KABP-2006'!S33))</f>
        <v>7.9</v>
      </c>
      <c r="T33" s="414">
        <f>IF(ISBLANK('Tab4-Adol-KABP-2006'!T33), "",('Tab4-Adol-KABP-2006'!T33))</f>
        <v>6.4</v>
      </c>
      <c r="U33" s="414">
        <f>IF(ISBLANK('Tab4-Adol-KABP-2006'!U33), "",('Tab4-Adol-KABP-2006'!U33))</f>
        <v>2.9</v>
      </c>
      <c r="V33" s="414">
        <f>IF(ISBLANK('Tab4-Adol-KABP-2006'!V33), "",('Tab4-Adol-KABP-2006'!V33))</f>
        <v>2.4</v>
      </c>
      <c r="W33" s="415">
        <f>IF(ISBLANK('Tab4-Adol-KABP-2006'!W33), "",('Tab4-Adol-KABP-2006'!W33))</f>
        <v>2.7</v>
      </c>
      <c r="X33" s="348" t="str">
        <f>IF(ISBLANK('Tab4-Adol-KABP-2006'!X33), "",('Tab4-Adol-KABP-2006'!X33))</f>
        <v/>
      </c>
      <c r="Y33" s="349" t="str">
        <f>IF(ISBLANK('Tab4-Adol-KABP-2006'!Y33), "",('Tab4-Adol-KABP-2006'!Y33))</f>
        <v/>
      </c>
      <c r="Z33" s="414"/>
      <c r="AA33" s="414"/>
      <c r="AB33" s="414"/>
      <c r="AC33" s="414"/>
      <c r="AD33" s="414"/>
      <c r="AE33" s="415"/>
      <c r="AF33" s="348" t="str">
        <f>IF(ISBLANK('Tab4-Adol-KABP-2006'!AF33), "",('Tab4-Adol-KABP-2006'!AF33))</f>
        <v/>
      </c>
      <c r="AG33" s="349" t="str">
        <f>IF(ISBLANK('Tab4-Adol-KABP-2006'!AG33), "",('Tab4-Adol-KABP-2006'!AG33))</f>
        <v/>
      </c>
      <c r="AH33" s="414"/>
      <c r="AI33" s="414"/>
      <c r="AJ33" s="414"/>
      <c r="AK33" s="414"/>
      <c r="AL33" s="414"/>
      <c r="AM33" s="415"/>
      <c r="AN33" s="348" t="str">
        <f>IF(ISBLANK('Tab4-Adol-KABP-2006'!AN33), "",('Tab4-Adol-KABP-2006'!AN33))</f>
        <v/>
      </c>
      <c r="AO33" s="349" t="str">
        <f>IF(ISBLANK('Tab4-Adol-KABP-2006'!AO33), "",('Tab4-Adol-KABP-2006'!AO33))</f>
        <v/>
      </c>
      <c r="AP33" s="362"/>
      <c r="AQ33" s="362"/>
      <c r="AR33" s="362"/>
      <c r="AS33" s="362"/>
      <c r="AT33" s="362"/>
      <c r="AU33" s="363"/>
      <c r="AV33" s="348" t="str">
        <f>IF(ISBLANK('Tab4-Adol-KABP-2006'!AV33), "",('Tab4-Adol-KABP-2006'!AV33))</f>
        <v/>
      </c>
      <c r="AW33" s="349" t="str">
        <f>IF(ISBLANK('Tab4-Adol-KABP-2006'!AW33), "",('Tab4-Adol-KABP-2006'!AW33))</f>
        <v/>
      </c>
      <c r="AX33" s="414"/>
      <c r="AY33" s="414"/>
      <c r="AZ33" s="414"/>
      <c r="BA33" s="414"/>
      <c r="BB33" s="414"/>
      <c r="BC33" s="415"/>
      <c r="BD33" s="348">
        <f>IF(ISBLANK('Tab4-Adol-KABP-2006'!BD33), "",('Tab4-Adol-KABP-2006'!BD33))</f>
        <v>2012</v>
      </c>
      <c r="BE33" s="349" t="str">
        <f>IF(ISBLANK('Tab4-Adol-KABP-2006'!BE33), "",('Tab4-Adol-KABP-2006'!BE33))</f>
        <v>2011-2012</v>
      </c>
      <c r="BF33" s="414">
        <f>IF(ISBLANK('Tab4-Adol-KABP-2006'!BF33), "",('Tab4-Adol-KABP-2006'!BF33))</f>
        <v>1.1000000000000001</v>
      </c>
      <c r="BG33" s="414">
        <f>IF(ISBLANK('Tab4-Adol-KABP-2006'!BG33), "",('Tab4-Adol-KABP-2006'!BG33))</f>
        <v>3.8</v>
      </c>
      <c r="BH33" s="414">
        <f>IF(ISBLANK('Tab4-Adol-KABP-2006'!BH33), "",('Tab4-Adol-KABP-2006'!BH33))</f>
        <v>2.2999999999999998</v>
      </c>
      <c r="BI33" s="414">
        <v>1.1000000000000001</v>
      </c>
      <c r="BJ33" s="414">
        <f>IF(ISBLANK('Tab4-Adol-KABP-2006'!BJ33), "",('Tab4-Adol-KABP-2006'!BJ33))</f>
        <v>2.2999999999999998</v>
      </c>
      <c r="BK33" s="415">
        <f>IF(ISBLANK('Tab4-Adol-KABP-2006'!BK33), "",('Tab4-Adol-KABP-2006'!BK33))</f>
        <v>1.6</v>
      </c>
      <c r="BL33" s="348">
        <f>IF(ISBLANK('Tab4-Adol-KABP-2006'!BL33), "",('Tab4-Adol-KABP-2006'!BL33))</f>
        <v>2012</v>
      </c>
      <c r="BM33" s="349" t="str">
        <f>IF(ISBLANK('Tab4-Adol-KABP-2006'!BM33), "",('Tab4-Adol-KABP-2006'!BM33))</f>
        <v>2011-2012</v>
      </c>
      <c r="BN33" s="414">
        <f>IF(ISBLANK('Tab4-Adol-KABP-2006'!BN33), "",('Tab4-Adol-KABP-2006'!BN33))</f>
        <v>2.1</v>
      </c>
      <c r="BO33" s="414">
        <f>IF(ISBLANK('Tab4-Adol-KABP-2006'!BO33), "",('Tab4-Adol-KABP-2006'!BO33))</f>
        <v>7.1</v>
      </c>
      <c r="BP33" s="414">
        <f>IF(ISBLANK('Tab4-Adol-KABP-2006'!BP33), "",('Tab4-Adol-KABP-2006'!BP33))</f>
        <v>4.4000000000000004</v>
      </c>
      <c r="BQ33" s="414">
        <f>IF(ISBLANK('Tab4-Adol-KABP-2006'!BQ33), "",('Tab4-Adol-KABP-2006'!BQ33))</f>
        <v>1.8</v>
      </c>
      <c r="BR33" s="414">
        <f>IF(ISBLANK('Tab4-Adol-KABP-2006'!BR33), "",('Tab4-Adol-KABP-2006'!BR33))</f>
        <v>5.0999999999999996</v>
      </c>
      <c r="BS33" s="415">
        <f>IF(ISBLANK('Tab4-Adol-KABP-2006'!BS33), "",('Tab4-Adol-KABP-2006'!BS33))</f>
        <v>3.2</v>
      </c>
      <c r="BT33" s="348" t="str">
        <f>IF(ISBLANK('Tab4-Adol-KABP-2006'!BT33), "",('Tab4-Adol-KABP-2006'!BT33))</f>
        <v/>
      </c>
      <c r="BU33" s="349" t="str">
        <f>IF(ISBLANK('Tab4-Adol-KABP-2006'!BU33), "",('Tab4-Adol-KABP-2006'!BU33))</f>
        <v/>
      </c>
      <c r="BV33" s="414"/>
      <c r="BW33" s="414"/>
      <c r="BX33" s="415"/>
      <c r="BY33" s="216">
        <v>389612</v>
      </c>
      <c r="BZ33" s="208">
        <v>380056</v>
      </c>
      <c r="CA33" s="208">
        <v>769668</v>
      </c>
      <c r="CB33" s="208">
        <v>401983</v>
      </c>
      <c r="CC33" s="208">
        <v>389513</v>
      </c>
      <c r="CD33" s="284">
        <v>791496</v>
      </c>
      <c r="CE33" s="282"/>
      <c r="CF33" s="282"/>
      <c r="CG33" s="226">
        <f t="shared" si="0"/>
        <v>389612</v>
      </c>
      <c r="CH33" s="227">
        <f t="shared" si="1"/>
        <v>380056</v>
      </c>
      <c r="CI33" s="227">
        <f t="shared" si="2"/>
        <v>769668</v>
      </c>
      <c r="CJ33" s="227">
        <f t="shared" si="3"/>
        <v>401983</v>
      </c>
      <c r="CK33" s="227">
        <f t="shared" si="4"/>
        <v>389513</v>
      </c>
      <c r="CL33" s="228">
        <f t="shared" si="5"/>
        <v>791496</v>
      </c>
      <c r="CM33" s="282"/>
      <c r="CN33" s="282"/>
      <c r="CO33" s="226">
        <f t="shared" si="6"/>
        <v>389612</v>
      </c>
      <c r="CP33" s="227">
        <f t="shared" si="7"/>
        <v>380056</v>
      </c>
      <c r="CQ33" s="227">
        <f t="shared" si="8"/>
        <v>769668</v>
      </c>
      <c r="CR33" s="227">
        <f t="shared" si="9"/>
        <v>401983</v>
      </c>
      <c r="CS33" s="227">
        <f t="shared" si="10"/>
        <v>389513</v>
      </c>
      <c r="CT33" s="228">
        <f t="shared" si="11"/>
        <v>791496</v>
      </c>
      <c r="CU33" s="282"/>
      <c r="CV33" s="282"/>
      <c r="CW33" s="292" t="str">
        <f t="shared" si="12"/>
        <v>-</v>
      </c>
      <c r="CX33" s="234" t="str">
        <f t="shared" si="13"/>
        <v>-</v>
      </c>
      <c r="CY33" s="234" t="str">
        <f t="shared" si="14"/>
        <v>-</v>
      </c>
      <c r="CZ33" s="234" t="str">
        <f t="shared" si="15"/>
        <v>-</v>
      </c>
      <c r="DA33" s="234" t="str">
        <f t="shared" si="16"/>
        <v>-</v>
      </c>
      <c r="DB33" s="235" t="str">
        <f t="shared" si="17"/>
        <v>-</v>
      </c>
      <c r="DC33" s="282"/>
      <c r="DD33" s="282"/>
      <c r="DE33" s="226" t="str">
        <f t="shared" si="18"/>
        <v>-</v>
      </c>
      <c r="DF33" s="227" t="str">
        <f t="shared" si="19"/>
        <v>-</v>
      </c>
      <c r="DG33" s="227" t="str">
        <f t="shared" si="20"/>
        <v>-</v>
      </c>
      <c r="DH33" s="227" t="str">
        <f t="shared" si="21"/>
        <v>-</v>
      </c>
      <c r="DI33" s="227" t="str">
        <f t="shared" si="22"/>
        <v>-</v>
      </c>
      <c r="DJ33" s="228" t="str">
        <f t="shared" si="23"/>
        <v>-</v>
      </c>
      <c r="DK33" s="282"/>
      <c r="DL33" s="282"/>
      <c r="DM33" s="226" t="str">
        <f t="shared" si="24"/>
        <v>-</v>
      </c>
      <c r="DN33" s="227" t="str">
        <f t="shared" si="25"/>
        <v>-</v>
      </c>
      <c r="DO33" s="227" t="str">
        <f t="shared" si="26"/>
        <v>-</v>
      </c>
      <c r="DP33" s="227" t="str">
        <f t="shared" si="27"/>
        <v>-</v>
      </c>
      <c r="DQ33" s="227" t="str">
        <f t="shared" si="28"/>
        <v>-</v>
      </c>
      <c r="DR33" s="228" t="str">
        <f t="shared" si="29"/>
        <v>-</v>
      </c>
      <c r="DS33" s="282"/>
      <c r="DT33" s="282"/>
      <c r="DU33" s="226" t="str">
        <f t="shared" si="30"/>
        <v>-</v>
      </c>
      <c r="DV33" s="227" t="str">
        <f t="shared" si="31"/>
        <v>-</v>
      </c>
      <c r="DW33" s="227" t="str">
        <f t="shared" si="32"/>
        <v>-</v>
      </c>
      <c r="DX33" s="227" t="str">
        <f t="shared" si="33"/>
        <v>-</v>
      </c>
      <c r="DY33" s="227" t="str">
        <f t="shared" si="34"/>
        <v>-</v>
      </c>
      <c r="DZ33" s="228" t="str">
        <f t="shared" si="35"/>
        <v>-</v>
      </c>
      <c r="EA33" s="282"/>
      <c r="EB33" s="282"/>
      <c r="EC33" s="226">
        <f t="shared" si="36"/>
        <v>389612</v>
      </c>
      <c r="ED33" s="227">
        <f t="shared" si="37"/>
        <v>380056</v>
      </c>
      <c r="EE33" s="227">
        <f t="shared" si="38"/>
        <v>769668</v>
      </c>
      <c r="EF33" s="227">
        <f t="shared" si="39"/>
        <v>401983</v>
      </c>
      <c r="EG33" s="227">
        <f t="shared" si="40"/>
        <v>389513</v>
      </c>
      <c r="EH33" s="228">
        <f t="shared" si="41"/>
        <v>791496</v>
      </c>
      <c r="EI33" s="282"/>
      <c r="EJ33" s="282"/>
      <c r="EK33" s="226">
        <f t="shared" si="42"/>
        <v>389612</v>
      </c>
      <c r="EL33" s="227">
        <f t="shared" si="43"/>
        <v>380056</v>
      </c>
      <c r="EM33" s="227">
        <f t="shared" si="44"/>
        <v>769668</v>
      </c>
      <c r="EN33" s="227">
        <f t="shared" si="45"/>
        <v>401983</v>
      </c>
      <c r="EO33" s="227">
        <f t="shared" si="46"/>
        <v>389513</v>
      </c>
      <c r="EP33" s="228">
        <f t="shared" si="47"/>
        <v>791496</v>
      </c>
      <c r="EQ33" s="282"/>
      <c r="ER33" s="282"/>
      <c r="ES33" s="226" t="str">
        <f t="shared" si="48"/>
        <v>-</v>
      </c>
      <c r="ET33" s="227" t="str">
        <f t="shared" si="49"/>
        <v>-</v>
      </c>
      <c r="EU33" s="228" t="str">
        <f t="shared" si="50"/>
        <v>-</v>
      </c>
      <c r="EV33" s="282"/>
      <c r="EW33" s="282"/>
      <c r="EX33" s="301">
        <f t="shared" si="51"/>
        <v>90779.596000000005</v>
      </c>
      <c r="EY33" s="259">
        <f t="shared" si="52"/>
        <v>93873.831999999995</v>
      </c>
      <c r="EZ33" s="259">
        <f t="shared" si="53"/>
        <v>184720.32</v>
      </c>
      <c r="FA33" s="259">
        <f t="shared" si="54"/>
        <v>98887.818000000014</v>
      </c>
      <c r="FB33" s="259">
        <f t="shared" si="55"/>
        <v>123475.621</v>
      </c>
      <c r="FC33" s="260">
        <f t="shared" si="56"/>
        <v>218452.89600000001</v>
      </c>
      <c r="FD33" s="282"/>
      <c r="FE33" s="282"/>
      <c r="FF33" s="301">
        <f t="shared" si="57"/>
        <v>20259.824000000001</v>
      </c>
      <c r="FG33" s="259">
        <f t="shared" si="58"/>
        <v>30024.423999999999</v>
      </c>
      <c r="FH33" s="259">
        <f t="shared" si="59"/>
        <v>49258.752</v>
      </c>
      <c r="FI33" s="259">
        <f t="shared" si="60"/>
        <v>11657.507</v>
      </c>
      <c r="FJ33" s="259">
        <f t="shared" si="61"/>
        <v>9348.3119999999999</v>
      </c>
      <c r="FK33" s="260">
        <f t="shared" si="62"/>
        <v>21370.392000000003</v>
      </c>
      <c r="FL33" s="282"/>
      <c r="FM33" s="282"/>
      <c r="FN33" s="301" t="str">
        <f t="shared" si="63"/>
        <v>-</v>
      </c>
      <c r="FO33" s="259" t="str">
        <f t="shared" si="64"/>
        <v>-</v>
      </c>
      <c r="FP33" s="259" t="str">
        <f t="shared" si="65"/>
        <v>-</v>
      </c>
      <c r="FQ33" s="259" t="str">
        <f t="shared" si="66"/>
        <v>-</v>
      </c>
      <c r="FR33" s="259" t="str">
        <f t="shared" si="67"/>
        <v>-</v>
      </c>
      <c r="FS33" s="260" t="str">
        <f t="shared" si="68"/>
        <v>-</v>
      </c>
      <c r="FT33" s="282"/>
      <c r="FU33" s="282"/>
      <c r="FV33" s="301" t="str">
        <f t="shared" si="69"/>
        <v>-</v>
      </c>
      <c r="FW33" s="259" t="str">
        <f t="shared" si="70"/>
        <v>-</v>
      </c>
      <c r="FX33" s="259" t="str">
        <f t="shared" si="71"/>
        <v>-</v>
      </c>
      <c r="FY33" s="259" t="str">
        <f t="shared" si="72"/>
        <v>-</v>
      </c>
      <c r="FZ33" s="259" t="str">
        <f t="shared" si="73"/>
        <v>-</v>
      </c>
      <c r="GA33" s="260" t="str">
        <f t="shared" si="74"/>
        <v>-</v>
      </c>
      <c r="GB33" s="282"/>
      <c r="GC33" s="282"/>
      <c r="GD33" s="301" t="str">
        <f t="shared" si="75"/>
        <v>-</v>
      </c>
      <c r="GE33" s="259" t="str">
        <f t="shared" si="76"/>
        <v>-</v>
      </c>
      <c r="GF33" s="259" t="str">
        <f t="shared" si="77"/>
        <v>-</v>
      </c>
      <c r="GG33" s="259" t="str">
        <f t="shared" si="78"/>
        <v>-</v>
      </c>
      <c r="GH33" s="259" t="str">
        <f t="shared" si="79"/>
        <v>-</v>
      </c>
      <c r="GI33" s="260" t="str">
        <f t="shared" si="80"/>
        <v>-</v>
      </c>
      <c r="GJ33" s="282"/>
      <c r="GK33" s="282"/>
      <c r="GL33" s="301" t="str">
        <f t="shared" si="81"/>
        <v>-</v>
      </c>
      <c r="GM33" s="259" t="str">
        <f t="shared" si="82"/>
        <v>-</v>
      </c>
      <c r="GN33" s="259" t="str">
        <f t="shared" si="83"/>
        <v>-</v>
      </c>
      <c r="GO33" s="259" t="str">
        <f t="shared" si="84"/>
        <v>-</v>
      </c>
      <c r="GP33" s="259" t="str">
        <f t="shared" si="85"/>
        <v>-</v>
      </c>
      <c r="GQ33" s="260" t="str">
        <f t="shared" si="86"/>
        <v>-</v>
      </c>
      <c r="GR33" s="282"/>
      <c r="GS33" s="282"/>
      <c r="GT33" s="301">
        <f t="shared" si="87"/>
        <v>4285.7320000000009</v>
      </c>
      <c r="GU33" s="259">
        <f t="shared" si="88"/>
        <v>14442.127999999999</v>
      </c>
      <c r="GV33" s="259">
        <f t="shared" si="89"/>
        <v>17702.364000000001</v>
      </c>
      <c r="GW33" s="259">
        <f t="shared" si="90"/>
        <v>4421.8130000000001</v>
      </c>
      <c r="GX33" s="259">
        <f t="shared" si="91"/>
        <v>8958.7989999999991</v>
      </c>
      <c r="GY33" s="260">
        <f t="shared" si="92"/>
        <v>12663.936</v>
      </c>
      <c r="GZ33" s="282"/>
      <c r="HA33" s="282"/>
      <c r="HB33" s="301">
        <f t="shared" si="93"/>
        <v>8181.8520000000008</v>
      </c>
      <c r="HC33" s="259">
        <f t="shared" si="94"/>
        <v>26983.975999999999</v>
      </c>
      <c r="HD33" s="259">
        <f t="shared" si="95"/>
        <v>33865.392</v>
      </c>
      <c r="HE33" s="259">
        <f t="shared" si="96"/>
        <v>7235.6940000000004</v>
      </c>
      <c r="HF33" s="259">
        <f t="shared" si="97"/>
        <v>19865.163</v>
      </c>
      <c r="HG33" s="260">
        <f t="shared" si="98"/>
        <v>25327.871999999999</v>
      </c>
      <c r="HH33" s="282"/>
      <c r="HI33" s="282"/>
      <c r="HJ33" s="301" t="str">
        <f t="shared" si="99"/>
        <v>-</v>
      </c>
      <c r="HK33" s="259" t="str">
        <f t="shared" si="100"/>
        <v>-</v>
      </c>
      <c r="HL33" s="260" t="str">
        <f t="shared" si="101"/>
        <v>-</v>
      </c>
      <c r="HM33" s="428">
        <f t="shared" si="111"/>
        <v>1</v>
      </c>
      <c r="HN33" s="429">
        <f t="shared" si="111"/>
        <v>1</v>
      </c>
      <c r="HO33" s="429">
        <f t="shared" si="111"/>
        <v>1</v>
      </c>
      <c r="HP33" s="429">
        <f t="shared" si="111"/>
        <v>1</v>
      </c>
      <c r="HQ33" s="429">
        <f t="shared" si="111"/>
        <v>1</v>
      </c>
      <c r="HR33" s="430">
        <f t="shared" si="111"/>
        <v>1</v>
      </c>
      <c r="HS33" s="450"/>
      <c r="HT33" s="450"/>
      <c r="HU33" s="428">
        <f t="shared" si="112"/>
        <v>1</v>
      </c>
      <c r="HV33" s="429">
        <f t="shared" si="112"/>
        <v>1</v>
      </c>
      <c r="HW33" s="429">
        <f t="shared" si="112"/>
        <v>1</v>
      </c>
      <c r="HX33" s="429">
        <f t="shared" si="112"/>
        <v>1</v>
      </c>
      <c r="HY33" s="429">
        <f t="shared" si="112"/>
        <v>1</v>
      </c>
      <c r="HZ33" s="430">
        <f t="shared" si="112"/>
        <v>1</v>
      </c>
      <c r="IA33" s="450"/>
      <c r="IB33" s="450"/>
      <c r="IC33" s="428" t="str">
        <f t="shared" si="113"/>
        <v>-</v>
      </c>
      <c r="ID33" s="429" t="str">
        <f t="shared" si="113"/>
        <v>-</v>
      </c>
      <c r="IE33" s="429" t="str">
        <f t="shared" si="113"/>
        <v>-</v>
      </c>
      <c r="IF33" s="429" t="str">
        <f t="shared" si="113"/>
        <v>-</v>
      </c>
      <c r="IG33" s="429" t="str">
        <f t="shared" si="113"/>
        <v>-</v>
      </c>
      <c r="IH33" s="430" t="str">
        <f t="shared" si="113"/>
        <v>-</v>
      </c>
      <c r="II33" s="450"/>
      <c r="IJ33" s="450"/>
      <c r="IK33" s="428" t="str">
        <f t="shared" si="114"/>
        <v>-</v>
      </c>
      <c r="IL33" s="429" t="str">
        <f t="shared" si="114"/>
        <v>-</v>
      </c>
      <c r="IM33" s="429" t="str">
        <f t="shared" si="114"/>
        <v>-</v>
      </c>
      <c r="IN33" s="429" t="str">
        <f t="shared" si="114"/>
        <v>-</v>
      </c>
      <c r="IO33" s="429" t="str">
        <f t="shared" si="114"/>
        <v>-</v>
      </c>
      <c r="IP33" s="430" t="str">
        <f t="shared" si="114"/>
        <v>-</v>
      </c>
      <c r="IQ33" s="450"/>
      <c r="IR33" s="450"/>
      <c r="IS33" s="428" t="str">
        <f t="shared" si="115"/>
        <v>-</v>
      </c>
      <c r="IT33" s="429" t="str">
        <f t="shared" si="115"/>
        <v>-</v>
      </c>
      <c r="IU33" s="429" t="str">
        <f t="shared" si="115"/>
        <v>-</v>
      </c>
      <c r="IV33" s="429" t="str">
        <f t="shared" si="115"/>
        <v>-</v>
      </c>
      <c r="IW33" s="429" t="str">
        <f t="shared" si="115"/>
        <v>-</v>
      </c>
      <c r="IX33" s="430" t="str">
        <f t="shared" si="115"/>
        <v>-</v>
      </c>
      <c r="IY33" s="450"/>
      <c r="IZ33" s="450"/>
      <c r="JA33" s="428" t="str">
        <f t="shared" si="116"/>
        <v>-</v>
      </c>
      <c r="JB33" s="429" t="str">
        <f t="shared" si="116"/>
        <v>-</v>
      </c>
      <c r="JC33" s="429" t="str">
        <f t="shared" si="116"/>
        <v>-</v>
      </c>
      <c r="JD33" s="429" t="str">
        <f t="shared" si="116"/>
        <v>-</v>
      </c>
      <c r="JE33" s="429" t="str">
        <f t="shared" si="116"/>
        <v>-</v>
      </c>
      <c r="JF33" s="430" t="str">
        <f t="shared" si="116"/>
        <v>-</v>
      </c>
      <c r="JG33" s="450"/>
      <c r="JH33" s="450"/>
      <c r="JI33" s="428">
        <f t="shared" si="117"/>
        <v>1</v>
      </c>
      <c r="JJ33" s="429">
        <f t="shared" si="117"/>
        <v>1</v>
      </c>
      <c r="JK33" s="429">
        <f t="shared" si="117"/>
        <v>1</v>
      </c>
      <c r="JL33" s="429">
        <f t="shared" si="117"/>
        <v>1</v>
      </c>
      <c r="JM33" s="429">
        <f t="shared" si="117"/>
        <v>1</v>
      </c>
      <c r="JN33" s="430">
        <f t="shared" si="117"/>
        <v>1</v>
      </c>
      <c r="JO33" s="450"/>
      <c r="JP33" s="450"/>
      <c r="JQ33" s="428">
        <f t="shared" si="118"/>
        <v>1</v>
      </c>
      <c r="JR33" s="429">
        <f t="shared" si="118"/>
        <v>1</v>
      </c>
      <c r="JS33" s="429">
        <f t="shared" si="118"/>
        <v>1</v>
      </c>
      <c r="JT33" s="429">
        <f t="shared" si="118"/>
        <v>1</v>
      </c>
      <c r="JU33" s="429">
        <f t="shared" si="118"/>
        <v>1</v>
      </c>
      <c r="JV33" s="430">
        <f t="shared" si="118"/>
        <v>1</v>
      </c>
      <c r="JW33" s="450"/>
      <c r="JX33" s="450"/>
      <c r="JY33" s="428" t="str">
        <f t="shared" si="110"/>
        <v>-</v>
      </c>
      <c r="JZ33" s="429" t="str">
        <f t="shared" si="110"/>
        <v>-</v>
      </c>
      <c r="KA33" s="430" t="str">
        <f t="shared" si="110"/>
        <v>-</v>
      </c>
      <c r="KB33" s="172"/>
      <c r="KC33" s="355" t="str">
        <f>IF(ISBLANK('Tab4-Adol-KABP-2006'!KC33),"",('Tab4-Adol-KABP-2006'!KC33))</f>
        <v/>
      </c>
      <c r="KD33" s="355" t="str">
        <f>IF(ISBLANK('Tab4-Adol-KABP-2006'!KD33),"",('Tab4-Adol-KABP-2006'!KD33))</f>
        <v/>
      </c>
      <c r="KE33" s="355" t="str">
        <f>IF(ISBLANK('Tab4-Adol-KABP-2006'!KE33),"",('Tab4-Adol-KABP-2006'!KE33))</f>
        <v/>
      </c>
      <c r="KF33" s="355" t="str">
        <f>IF(ISBLANK('Tab4-Adol-KABP-2006'!KF33),"",('Tab4-Adol-KABP-2006'!KF33))</f>
        <v/>
      </c>
      <c r="KG33" s="355" t="str">
        <f>IF(ISBLANK('Tab4-Adol-KABP-2006'!KG33),"",('Tab4-Adol-KABP-2006'!KG33))</f>
        <v/>
      </c>
      <c r="KH33" s="355" t="str">
        <f>IF(ISBLANK('Tab4-Adol-KABP-2006'!KH33),"",('Tab4-Adol-KABP-2006'!KH33))</f>
        <v/>
      </c>
      <c r="KI33" s="355" t="str">
        <f>IF(ISBLANK('Tab4-Adol-KABP-2006'!KI33),"",('Tab4-Adol-KABP-2006'!KI33))</f>
        <v/>
      </c>
      <c r="KJ33" s="355" t="str">
        <f>IF(ISBLANK('Tab4-Adol-KABP-2006'!KJ33),"",('Tab4-Adol-KABP-2006'!KJ33))</f>
        <v/>
      </c>
      <c r="KK33" s="355" t="str">
        <f>IF(ISBLANK('Tab4-Adol-KABP-2006'!KK33),"",('Tab4-Adol-KABP-2006'!KK33))</f>
        <v/>
      </c>
      <c r="KL33" s="355" t="str">
        <f>IF(ISBLANK('Tab4-Adol-KABP-2006'!KL33),"",('Tab4-Adol-KABP-2006'!KL33))</f>
        <v/>
      </c>
      <c r="KM33" s="355" t="str">
        <f>IF(ISBLANK('Tab4-Adol-KABP-2006'!KM33),"",('Tab4-Adol-KABP-2006'!KM33))</f>
        <v/>
      </c>
      <c r="KN33" s="355" t="str">
        <f>IF(ISBLANK('Tab4-Adol-KABP-2006'!KN33),"",('Tab4-Adol-KABP-2006'!KN33))</f>
        <v/>
      </c>
      <c r="KO33" s="355" t="str">
        <f>IF(ISBLANK('Tab4-Adol-KABP-2006'!KO33),"",('Tab4-Adol-KABP-2006'!KO33))</f>
        <v/>
      </c>
      <c r="KP33" s="355" t="str">
        <f>IF(ISBLANK('Tab4-Adol-KABP-2006'!KP33),"",('Tab4-Adol-KABP-2006'!KP33))</f>
        <v/>
      </c>
      <c r="KQ33" s="355" t="str">
        <f>IF(ISBLANK('Tab4-Adol-KABP-2006'!KQ33),"",('Tab4-Adol-KABP-2006'!KQ33))</f>
        <v/>
      </c>
      <c r="KR33" s="355" t="str">
        <f>IF(ISBLANK('Tab4-Adol-KABP-2006'!KR33),"",('Tab4-Adol-KABP-2006'!KR33))</f>
        <v/>
      </c>
      <c r="KS33" s="355" t="str">
        <f>IF(ISBLANK('Tab4-Adol-KABP-2006'!KS33),"",('Tab4-Adol-KABP-2006'!KS33))</f>
        <v/>
      </c>
      <c r="KT33" s="355" t="str">
        <f>IF(ISBLANK('Tab4-Adol-KABP-2006'!KT33),"",('Tab4-Adol-KABP-2006'!KT33))</f>
        <v/>
      </c>
      <c r="KU33" s="355" t="str">
        <f>IF(ISBLANK('Tab4-Adol-KABP-2006'!KU33),"",('Tab4-Adol-KABP-2006'!KU33))</f>
        <v/>
      </c>
      <c r="KV33" s="355" t="str">
        <f>IF(ISBLANK('Tab4-Adol-KABP-2006'!KV33),"",('Tab4-Adol-KABP-2006'!KV33))</f>
        <v/>
      </c>
      <c r="KW33" s="355" t="str">
        <f>IF(ISBLANK('Tab4-Adol-KABP-2006'!KW33),"",('Tab4-Adol-KABP-2006'!KW33))</f>
        <v/>
      </c>
      <c r="KX33" s="355" t="str">
        <f>IF(ISBLANK('Tab4-Adol-KABP-2006'!KX33),"",('Tab4-Adol-KABP-2006'!KX33))</f>
        <v/>
      </c>
      <c r="KY33" s="355" t="str">
        <f>IF(ISBLANK('Tab4-Adol-KABP-2006'!KY33),"",('Tab4-Adol-KABP-2006'!KY33))</f>
        <v/>
      </c>
      <c r="KZ33" s="355" t="str">
        <f>IF(ISBLANK('Tab4-Adol-KABP-2006'!KZ33),"",('Tab4-Adol-KABP-2006'!KZ33))</f>
        <v/>
      </c>
      <c r="LA33" s="355" t="str">
        <f>IF(ISBLANK('Tab4-Adol-KABP-2006'!LA33),"",('Tab4-Adol-KABP-2006'!LA33))</f>
        <v/>
      </c>
      <c r="LB33" s="355" t="str">
        <f>IF(ISBLANK('Tab4-Adol-KABP-2006'!LB33),"",('Tab4-Adol-KABP-2006'!LB33))</f>
        <v/>
      </c>
      <c r="LC33" s="355" t="str">
        <f>IF(ISBLANK('Tab4-Adol-KABP-2006'!LC33),"",('Tab4-Adol-KABP-2006'!LC33))</f>
        <v/>
      </c>
      <c r="LD33" s="355" t="str">
        <f>IF(ISBLANK('Tab4-Adol-KABP-2006'!LD33),"",('Tab4-Adol-KABP-2006'!LD33))</f>
        <v/>
      </c>
      <c r="LE33" s="355" t="str">
        <f>IF(ISBLANK('Tab4-Adol-KABP-2006'!LE33),"",('Tab4-Adol-KABP-2006'!LE33))</f>
        <v/>
      </c>
      <c r="LF33" s="355" t="str">
        <f>IF(ISBLANK('Tab4-Adol-KABP-2006'!LF33),"",('Tab4-Adol-KABP-2006'!LF33))</f>
        <v/>
      </c>
      <c r="LG33" s="355" t="str">
        <f>IF(ISBLANK('Tab4-Adol-KABP-2006'!LG33),"",('Tab4-Adol-KABP-2006'!LG33))</f>
        <v/>
      </c>
      <c r="LH33" s="355" t="str">
        <f>IF(ISBLANK('Tab4-Adol-KABP-2006'!LH33),"",('Tab4-Adol-KABP-2006'!LH33))</f>
        <v/>
      </c>
      <c r="LI33" s="355" t="str">
        <f>IF(ISBLANK('Tab4-Adol-KABP-2006'!LI33),"",('Tab4-Adol-KABP-2006'!LI33))</f>
        <v/>
      </c>
      <c r="LJ33" s="355" t="str">
        <f>IF(ISBLANK('Tab4-Adol-KABP-2006'!LJ33),"",('Tab4-Adol-KABP-2006'!LJ33))</f>
        <v/>
      </c>
      <c r="LK33" s="355" t="str">
        <f>IF(ISBLANK('Tab4-Adol-KABP-2006'!LK33),"",('Tab4-Adol-KABP-2006'!LK33))</f>
        <v/>
      </c>
      <c r="LL33" s="355" t="str">
        <f>IF(ISBLANK('Tab4-Adol-KABP-2006'!LL33),"",('Tab4-Adol-KABP-2006'!LL33))</f>
        <v/>
      </c>
      <c r="LM33" s="355" t="str">
        <f>IF(ISBLANK('Tab4-Adol-KABP-2006'!LM33),"",('Tab4-Adol-KABP-2006'!LM33))</f>
        <v/>
      </c>
      <c r="LN33" s="355" t="str">
        <f>IF(ISBLANK('Tab4-Adol-KABP-2006'!LN33),"",('Tab4-Adol-KABP-2006'!LN33))</f>
        <v/>
      </c>
      <c r="LO33" s="355" t="str">
        <f>IF(ISBLANK('Tab4-Adol-KABP-2006'!LO33),"",('Tab4-Adol-KABP-2006'!LO33))</f>
        <v/>
      </c>
      <c r="LP33" s="355" t="str">
        <f>IF(ISBLANK('Tab4-Adol-KABP-2006'!LP33),"",('Tab4-Adol-KABP-2006'!LP33))</f>
        <v/>
      </c>
      <c r="LQ33" s="355" t="str">
        <f>IF(ISBLANK('Tab4-Adol-KABP-2006'!LQ33),"",('Tab4-Adol-KABP-2006'!LQ33))</f>
        <v/>
      </c>
      <c r="LR33" s="355" t="str">
        <f>IF(ISBLANK('Tab4-Adol-KABP-2006'!LR33),"",('Tab4-Adol-KABP-2006'!LR33))</f>
        <v/>
      </c>
      <c r="LS33" s="355" t="str">
        <f>IF(ISBLANK('Tab4-Adol-KABP-2006'!LS33),"",('Tab4-Adol-KABP-2006'!LS33))</f>
        <v/>
      </c>
      <c r="LT33" s="355" t="str">
        <f>IF(ISBLANK('Tab4-Adol-KABP-2006'!LT33),"",('Tab4-Adol-KABP-2006'!LT33))</f>
        <v/>
      </c>
      <c r="LU33" s="355" t="str">
        <f>IF(ISBLANK('Tab4-Adol-KABP-2006'!LU33),"",('Tab4-Adol-KABP-2006'!LU33))</f>
        <v/>
      </c>
      <c r="LV33" s="355" t="str">
        <f>IF(ISBLANK('Tab4-Adol-KABP-2006'!LV33),"",('Tab4-Adol-KABP-2006'!LV33))</f>
        <v/>
      </c>
      <c r="LW33" s="355" t="str">
        <f>IF(ISBLANK('Tab4-Adol-KABP-2006'!LW33),"",('Tab4-Adol-KABP-2006'!LW33))</f>
        <v/>
      </c>
      <c r="LX33" s="355" t="str">
        <f>IF(ISBLANK('Tab4-Adol-KABP-2006'!LX33),"",('Tab4-Adol-KABP-2006'!LX33))</f>
        <v/>
      </c>
      <c r="LY33" s="355" t="str">
        <f>IF(ISBLANK('Tab4-Adol-KABP-2006'!LY33),"",('Tab4-Adol-KABP-2006'!LY33))</f>
        <v/>
      </c>
      <c r="LZ33" s="355" t="str">
        <f>IF(ISBLANK('Tab4-Adol-KABP-2006'!LZ33),"",('Tab4-Adol-KABP-2006'!LZ33))</f>
        <v/>
      </c>
      <c r="MA33" s="355" t="str">
        <f>IF(ISBLANK('Tab4-Adol-KABP-2006'!MA33),"",('Tab4-Adol-KABP-2006'!MA33))</f>
        <v/>
      </c>
    </row>
    <row r="34" spans="1:339" x14ac:dyDescent="0.2">
      <c r="A34" s="310" t="s">
        <v>243</v>
      </c>
      <c r="B34" s="172">
        <v>0</v>
      </c>
      <c r="C34" s="172">
        <v>0</v>
      </c>
      <c r="D34" s="172" t="s">
        <v>315</v>
      </c>
      <c r="E34" s="172">
        <v>1</v>
      </c>
      <c r="F34" s="173"/>
      <c r="G34" s="218" t="s">
        <v>108</v>
      </c>
      <c r="H34" s="348" t="str">
        <f>IF(ISBLANK('Tab4-Adol-KABP-2006'!H34), "",('Tab4-Adol-KABP-2006'!H34))</f>
        <v/>
      </c>
      <c r="I34" s="349" t="str">
        <f>IF(ISBLANK('Tab4-Adol-KABP-2006'!I34), "",('Tab4-Adol-KABP-2006'!I34))</f>
        <v/>
      </c>
      <c r="J34" s="414"/>
      <c r="K34" s="414"/>
      <c r="L34" s="414"/>
      <c r="M34" s="414"/>
      <c r="N34" s="414"/>
      <c r="O34" s="415"/>
      <c r="P34" s="348" t="str">
        <f>IF(ISBLANK('Tab4-Adol-KABP-2006'!P34), "",('Tab4-Adol-KABP-2006'!P34))</f>
        <v/>
      </c>
      <c r="Q34" s="349" t="str">
        <f>IF(ISBLANK('Tab4-Adol-KABP-2006'!Q34), "",('Tab4-Adol-KABP-2006'!Q34))</f>
        <v/>
      </c>
      <c r="R34" s="414"/>
      <c r="S34" s="414"/>
      <c r="T34" s="414"/>
      <c r="U34" s="414"/>
      <c r="V34" s="414"/>
      <c r="W34" s="415"/>
      <c r="X34" s="348" t="str">
        <f>IF(ISBLANK('Tab4-Adol-KABP-2006'!X34), "",('Tab4-Adol-KABP-2006'!X34))</f>
        <v/>
      </c>
      <c r="Y34" s="349" t="str">
        <f>IF(ISBLANK('Tab4-Adol-KABP-2006'!Y34), "",('Tab4-Adol-KABP-2006'!Y34))</f>
        <v/>
      </c>
      <c r="Z34" s="414"/>
      <c r="AA34" s="414"/>
      <c r="AB34" s="414"/>
      <c r="AC34" s="414"/>
      <c r="AD34" s="414"/>
      <c r="AE34" s="415"/>
      <c r="AF34" s="348" t="str">
        <f>IF(ISBLANK('Tab4-Adol-KABP-2006'!AF34), "",('Tab4-Adol-KABP-2006'!AF34))</f>
        <v/>
      </c>
      <c r="AG34" s="349" t="str">
        <f>IF(ISBLANK('Tab4-Adol-KABP-2006'!AG34), "",('Tab4-Adol-KABP-2006'!AG34))</f>
        <v/>
      </c>
      <c r="AH34" s="414"/>
      <c r="AI34" s="414"/>
      <c r="AJ34" s="414"/>
      <c r="AK34" s="414"/>
      <c r="AL34" s="414"/>
      <c r="AM34" s="415"/>
      <c r="AN34" s="348" t="str">
        <f>IF(ISBLANK('Tab4-Adol-KABP-2006'!AN34), "",('Tab4-Adol-KABP-2006'!AN34))</f>
        <v/>
      </c>
      <c r="AO34" s="349" t="str">
        <f>IF(ISBLANK('Tab4-Adol-KABP-2006'!AO34), "",('Tab4-Adol-KABP-2006'!AO34))</f>
        <v/>
      </c>
      <c r="AP34" s="362"/>
      <c r="AQ34" s="362"/>
      <c r="AR34" s="362"/>
      <c r="AS34" s="362"/>
      <c r="AT34" s="362"/>
      <c r="AU34" s="363"/>
      <c r="AV34" s="348" t="str">
        <f>IF(ISBLANK('Tab4-Adol-KABP-2006'!AV34), "",('Tab4-Adol-KABP-2006'!AV34))</f>
        <v/>
      </c>
      <c r="AW34" s="349" t="str">
        <f>IF(ISBLANK('Tab4-Adol-KABP-2006'!AW34), "",('Tab4-Adol-KABP-2006'!AW34))</f>
        <v/>
      </c>
      <c r="AX34" s="414"/>
      <c r="AY34" s="414"/>
      <c r="AZ34" s="414"/>
      <c r="BA34" s="414"/>
      <c r="BB34" s="414"/>
      <c r="BC34" s="415"/>
      <c r="BD34" s="348" t="str">
        <f>IF(ISBLANK('Tab4-Adol-KABP-2006'!BD34), "",('Tab4-Adol-KABP-2006'!BD34))</f>
        <v/>
      </c>
      <c r="BE34" s="349" t="str">
        <f>IF(ISBLANK('Tab4-Adol-KABP-2006'!BE34), "",('Tab4-Adol-KABP-2006'!BE34))</f>
        <v/>
      </c>
      <c r="BF34" s="414"/>
      <c r="BG34" s="414"/>
      <c r="BH34" s="414"/>
      <c r="BI34" s="414"/>
      <c r="BJ34" s="414"/>
      <c r="BK34" s="415"/>
      <c r="BL34" s="348" t="str">
        <f>IF(ISBLANK('Tab4-Adol-KABP-2006'!BL34), "",('Tab4-Adol-KABP-2006'!BL34))</f>
        <v/>
      </c>
      <c r="BM34" s="349" t="str">
        <f>IF(ISBLANK('Tab4-Adol-KABP-2006'!BM34), "",('Tab4-Adol-KABP-2006'!BM34))</f>
        <v/>
      </c>
      <c r="BN34" s="414"/>
      <c r="BO34" s="414"/>
      <c r="BP34" s="414"/>
      <c r="BQ34" s="414"/>
      <c r="BR34" s="414"/>
      <c r="BS34" s="415"/>
      <c r="BT34" s="348" t="str">
        <f>IF(ISBLANK('Tab4-Adol-KABP-2006'!BT34), "",('Tab4-Adol-KABP-2006'!BT34))</f>
        <v/>
      </c>
      <c r="BU34" s="349" t="str">
        <f>IF(ISBLANK('Tab4-Adol-KABP-2006'!BU34), "",('Tab4-Adol-KABP-2006'!BU34))</f>
        <v/>
      </c>
      <c r="BV34" s="414"/>
      <c r="BW34" s="414"/>
      <c r="BX34" s="415"/>
      <c r="BY34" s="216">
        <v>1436527</v>
      </c>
      <c r="BZ34" s="208">
        <v>1497063</v>
      </c>
      <c r="CA34" s="208">
        <v>2933590</v>
      </c>
      <c r="CB34" s="208">
        <v>1358342</v>
      </c>
      <c r="CC34" s="208">
        <v>1421096</v>
      </c>
      <c r="CD34" s="284">
        <v>2779438</v>
      </c>
      <c r="CE34" s="282"/>
      <c r="CF34" s="282"/>
      <c r="CG34" s="226" t="str">
        <f t="shared" si="0"/>
        <v>-</v>
      </c>
      <c r="CH34" s="227" t="str">
        <f t="shared" si="1"/>
        <v>-</v>
      </c>
      <c r="CI34" s="227" t="str">
        <f t="shared" si="2"/>
        <v>-</v>
      </c>
      <c r="CJ34" s="227" t="str">
        <f t="shared" si="3"/>
        <v>-</v>
      </c>
      <c r="CK34" s="227" t="str">
        <f t="shared" si="4"/>
        <v>-</v>
      </c>
      <c r="CL34" s="228" t="str">
        <f t="shared" si="5"/>
        <v>-</v>
      </c>
      <c r="CM34" s="282"/>
      <c r="CN34" s="282"/>
      <c r="CO34" s="226" t="str">
        <f t="shared" si="6"/>
        <v>-</v>
      </c>
      <c r="CP34" s="227" t="str">
        <f t="shared" si="7"/>
        <v>-</v>
      </c>
      <c r="CQ34" s="227" t="str">
        <f t="shared" si="8"/>
        <v>-</v>
      </c>
      <c r="CR34" s="227" t="str">
        <f t="shared" si="9"/>
        <v>-</v>
      </c>
      <c r="CS34" s="227" t="str">
        <f t="shared" si="10"/>
        <v>-</v>
      </c>
      <c r="CT34" s="228" t="str">
        <f t="shared" si="11"/>
        <v>-</v>
      </c>
      <c r="CU34" s="282"/>
      <c r="CV34" s="282"/>
      <c r="CW34" s="292" t="str">
        <f t="shared" si="12"/>
        <v>-</v>
      </c>
      <c r="CX34" s="234" t="str">
        <f t="shared" si="13"/>
        <v>-</v>
      </c>
      <c r="CY34" s="234" t="str">
        <f t="shared" si="14"/>
        <v>-</v>
      </c>
      <c r="CZ34" s="234" t="str">
        <f t="shared" si="15"/>
        <v>-</v>
      </c>
      <c r="DA34" s="234" t="str">
        <f t="shared" si="16"/>
        <v>-</v>
      </c>
      <c r="DB34" s="235" t="str">
        <f t="shared" si="17"/>
        <v>-</v>
      </c>
      <c r="DC34" s="282"/>
      <c r="DD34" s="282"/>
      <c r="DE34" s="226" t="str">
        <f t="shared" si="18"/>
        <v>-</v>
      </c>
      <c r="DF34" s="227" t="str">
        <f t="shared" si="19"/>
        <v>-</v>
      </c>
      <c r="DG34" s="227" t="str">
        <f t="shared" si="20"/>
        <v>-</v>
      </c>
      <c r="DH34" s="227" t="str">
        <f t="shared" si="21"/>
        <v>-</v>
      </c>
      <c r="DI34" s="227" t="str">
        <f t="shared" si="22"/>
        <v>-</v>
      </c>
      <c r="DJ34" s="228" t="str">
        <f t="shared" si="23"/>
        <v>-</v>
      </c>
      <c r="DK34" s="282"/>
      <c r="DL34" s="282"/>
      <c r="DM34" s="226" t="str">
        <f t="shared" si="24"/>
        <v>-</v>
      </c>
      <c r="DN34" s="227" t="str">
        <f t="shared" si="25"/>
        <v>-</v>
      </c>
      <c r="DO34" s="227" t="str">
        <f t="shared" si="26"/>
        <v>-</v>
      </c>
      <c r="DP34" s="227" t="str">
        <f t="shared" si="27"/>
        <v>-</v>
      </c>
      <c r="DQ34" s="227" t="str">
        <f t="shared" si="28"/>
        <v>-</v>
      </c>
      <c r="DR34" s="228" t="str">
        <f t="shared" si="29"/>
        <v>-</v>
      </c>
      <c r="DS34" s="282"/>
      <c r="DT34" s="282"/>
      <c r="DU34" s="226" t="str">
        <f t="shared" si="30"/>
        <v>-</v>
      </c>
      <c r="DV34" s="227" t="str">
        <f t="shared" si="31"/>
        <v>-</v>
      </c>
      <c r="DW34" s="227" t="str">
        <f t="shared" si="32"/>
        <v>-</v>
      </c>
      <c r="DX34" s="227" t="str">
        <f t="shared" si="33"/>
        <v>-</v>
      </c>
      <c r="DY34" s="227" t="str">
        <f t="shared" si="34"/>
        <v>-</v>
      </c>
      <c r="DZ34" s="228" t="str">
        <f t="shared" si="35"/>
        <v>-</v>
      </c>
      <c r="EA34" s="282"/>
      <c r="EB34" s="282"/>
      <c r="EC34" s="226" t="str">
        <f t="shared" si="36"/>
        <v>-</v>
      </c>
      <c r="ED34" s="227" t="str">
        <f t="shared" si="37"/>
        <v>-</v>
      </c>
      <c r="EE34" s="227" t="str">
        <f t="shared" si="38"/>
        <v>-</v>
      </c>
      <c r="EF34" s="227" t="str">
        <f t="shared" si="39"/>
        <v>-</v>
      </c>
      <c r="EG34" s="227" t="str">
        <f t="shared" si="40"/>
        <v>-</v>
      </c>
      <c r="EH34" s="228" t="str">
        <f t="shared" si="41"/>
        <v>-</v>
      </c>
      <c r="EI34" s="282"/>
      <c r="EJ34" s="282"/>
      <c r="EK34" s="226" t="str">
        <f t="shared" si="42"/>
        <v>-</v>
      </c>
      <c r="EL34" s="227" t="str">
        <f t="shared" si="43"/>
        <v>-</v>
      </c>
      <c r="EM34" s="227" t="str">
        <f t="shared" si="44"/>
        <v>-</v>
      </c>
      <c r="EN34" s="227" t="str">
        <f t="shared" si="45"/>
        <v>-</v>
      </c>
      <c r="EO34" s="227" t="str">
        <f t="shared" si="46"/>
        <v>-</v>
      </c>
      <c r="EP34" s="228" t="str">
        <f t="shared" si="47"/>
        <v>-</v>
      </c>
      <c r="EQ34" s="282"/>
      <c r="ER34" s="282"/>
      <c r="ES34" s="226" t="str">
        <f t="shared" si="48"/>
        <v>-</v>
      </c>
      <c r="ET34" s="227" t="str">
        <f t="shared" si="49"/>
        <v>-</v>
      </c>
      <c r="EU34" s="228" t="str">
        <f t="shared" si="50"/>
        <v>-</v>
      </c>
      <c r="EV34" s="282"/>
      <c r="EW34" s="282"/>
      <c r="EX34" s="301" t="str">
        <f t="shared" si="51"/>
        <v>-</v>
      </c>
      <c r="EY34" s="259" t="str">
        <f t="shared" si="52"/>
        <v>-</v>
      </c>
      <c r="EZ34" s="259" t="str">
        <f t="shared" si="53"/>
        <v>-</v>
      </c>
      <c r="FA34" s="259" t="str">
        <f t="shared" si="54"/>
        <v>-</v>
      </c>
      <c r="FB34" s="259" t="str">
        <f t="shared" si="55"/>
        <v>-</v>
      </c>
      <c r="FC34" s="260" t="str">
        <f t="shared" si="56"/>
        <v>-</v>
      </c>
      <c r="FD34" s="282"/>
      <c r="FE34" s="282"/>
      <c r="FF34" s="301" t="str">
        <f t="shared" si="57"/>
        <v>-</v>
      </c>
      <c r="FG34" s="259" t="str">
        <f t="shared" si="58"/>
        <v>-</v>
      </c>
      <c r="FH34" s="259" t="str">
        <f t="shared" si="59"/>
        <v>-</v>
      </c>
      <c r="FI34" s="259" t="str">
        <f t="shared" si="60"/>
        <v>-</v>
      </c>
      <c r="FJ34" s="259" t="str">
        <f t="shared" si="61"/>
        <v>-</v>
      </c>
      <c r="FK34" s="260" t="str">
        <f t="shared" si="62"/>
        <v>-</v>
      </c>
      <c r="FL34" s="282"/>
      <c r="FM34" s="282"/>
      <c r="FN34" s="301" t="str">
        <f t="shared" si="63"/>
        <v>-</v>
      </c>
      <c r="FO34" s="259" t="str">
        <f t="shared" si="64"/>
        <v>-</v>
      </c>
      <c r="FP34" s="259" t="str">
        <f t="shared" si="65"/>
        <v>-</v>
      </c>
      <c r="FQ34" s="259" t="str">
        <f t="shared" si="66"/>
        <v>-</v>
      </c>
      <c r="FR34" s="259" t="str">
        <f t="shared" si="67"/>
        <v>-</v>
      </c>
      <c r="FS34" s="260" t="str">
        <f t="shared" si="68"/>
        <v>-</v>
      </c>
      <c r="FT34" s="282"/>
      <c r="FU34" s="282"/>
      <c r="FV34" s="301" t="str">
        <f t="shared" si="69"/>
        <v>-</v>
      </c>
      <c r="FW34" s="259" t="str">
        <f t="shared" si="70"/>
        <v>-</v>
      </c>
      <c r="FX34" s="259" t="str">
        <f t="shared" si="71"/>
        <v>-</v>
      </c>
      <c r="FY34" s="259" t="str">
        <f t="shared" si="72"/>
        <v>-</v>
      </c>
      <c r="FZ34" s="259" t="str">
        <f t="shared" si="73"/>
        <v>-</v>
      </c>
      <c r="GA34" s="260" t="str">
        <f t="shared" si="74"/>
        <v>-</v>
      </c>
      <c r="GB34" s="282"/>
      <c r="GC34" s="282"/>
      <c r="GD34" s="301" t="str">
        <f t="shared" si="75"/>
        <v>-</v>
      </c>
      <c r="GE34" s="259" t="str">
        <f t="shared" si="76"/>
        <v>-</v>
      </c>
      <c r="GF34" s="259" t="str">
        <f t="shared" si="77"/>
        <v>-</v>
      </c>
      <c r="GG34" s="259" t="str">
        <f t="shared" si="78"/>
        <v>-</v>
      </c>
      <c r="GH34" s="259" t="str">
        <f t="shared" si="79"/>
        <v>-</v>
      </c>
      <c r="GI34" s="260" t="str">
        <f t="shared" si="80"/>
        <v>-</v>
      </c>
      <c r="GJ34" s="282"/>
      <c r="GK34" s="282"/>
      <c r="GL34" s="301" t="str">
        <f t="shared" si="81"/>
        <v>-</v>
      </c>
      <c r="GM34" s="259" t="str">
        <f t="shared" si="82"/>
        <v>-</v>
      </c>
      <c r="GN34" s="259" t="str">
        <f t="shared" si="83"/>
        <v>-</v>
      </c>
      <c r="GO34" s="259" t="str">
        <f t="shared" si="84"/>
        <v>-</v>
      </c>
      <c r="GP34" s="259" t="str">
        <f t="shared" si="85"/>
        <v>-</v>
      </c>
      <c r="GQ34" s="260" t="str">
        <f t="shared" si="86"/>
        <v>-</v>
      </c>
      <c r="GR34" s="282"/>
      <c r="GS34" s="282"/>
      <c r="GT34" s="301" t="str">
        <f t="shared" si="87"/>
        <v>-</v>
      </c>
      <c r="GU34" s="259" t="str">
        <f t="shared" si="88"/>
        <v>-</v>
      </c>
      <c r="GV34" s="259" t="str">
        <f t="shared" si="89"/>
        <v>-</v>
      </c>
      <c r="GW34" s="259" t="str">
        <f t="shared" si="90"/>
        <v>-</v>
      </c>
      <c r="GX34" s="259" t="str">
        <f t="shared" si="91"/>
        <v>-</v>
      </c>
      <c r="GY34" s="260" t="str">
        <f t="shared" si="92"/>
        <v>-</v>
      </c>
      <c r="GZ34" s="282"/>
      <c r="HA34" s="282"/>
      <c r="HB34" s="301" t="str">
        <f t="shared" si="93"/>
        <v>-</v>
      </c>
      <c r="HC34" s="259" t="str">
        <f t="shared" si="94"/>
        <v>-</v>
      </c>
      <c r="HD34" s="259" t="str">
        <f t="shared" si="95"/>
        <v>-</v>
      </c>
      <c r="HE34" s="259" t="str">
        <f t="shared" si="96"/>
        <v>-</v>
      </c>
      <c r="HF34" s="259" t="str">
        <f t="shared" si="97"/>
        <v>-</v>
      </c>
      <c r="HG34" s="260" t="str">
        <f t="shared" si="98"/>
        <v>-</v>
      </c>
      <c r="HH34" s="282"/>
      <c r="HI34" s="282"/>
      <c r="HJ34" s="301" t="str">
        <f t="shared" si="99"/>
        <v>-</v>
      </c>
      <c r="HK34" s="259" t="str">
        <f t="shared" si="100"/>
        <v>-</v>
      </c>
      <c r="HL34" s="260" t="str">
        <f t="shared" si="101"/>
        <v>-</v>
      </c>
      <c r="HM34" s="428" t="str">
        <f t="shared" si="111"/>
        <v>-</v>
      </c>
      <c r="HN34" s="429" t="str">
        <f t="shared" si="111"/>
        <v>-</v>
      </c>
      <c r="HO34" s="429" t="str">
        <f t="shared" si="111"/>
        <v>-</v>
      </c>
      <c r="HP34" s="429" t="str">
        <f t="shared" si="111"/>
        <v>-</v>
      </c>
      <c r="HQ34" s="429" t="str">
        <f t="shared" si="111"/>
        <v>-</v>
      </c>
      <c r="HR34" s="430" t="str">
        <f t="shared" si="111"/>
        <v>-</v>
      </c>
      <c r="HS34" s="450"/>
      <c r="HT34" s="450"/>
      <c r="HU34" s="428" t="str">
        <f t="shared" si="112"/>
        <v>-</v>
      </c>
      <c r="HV34" s="429" t="str">
        <f t="shared" si="112"/>
        <v>-</v>
      </c>
      <c r="HW34" s="429" t="str">
        <f t="shared" si="112"/>
        <v>-</v>
      </c>
      <c r="HX34" s="429" t="str">
        <f t="shared" si="112"/>
        <v>-</v>
      </c>
      <c r="HY34" s="429" t="str">
        <f t="shared" si="112"/>
        <v>-</v>
      </c>
      <c r="HZ34" s="430" t="str">
        <f t="shared" si="112"/>
        <v>-</v>
      </c>
      <c r="IA34" s="450"/>
      <c r="IB34" s="450"/>
      <c r="IC34" s="428" t="str">
        <f t="shared" si="113"/>
        <v>-</v>
      </c>
      <c r="ID34" s="429" t="str">
        <f t="shared" si="113"/>
        <v>-</v>
      </c>
      <c r="IE34" s="429" t="str">
        <f t="shared" si="113"/>
        <v>-</v>
      </c>
      <c r="IF34" s="429" t="str">
        <f t="shared" si="113"/>
        <v>-</v>
      </c>
      <c r="IG34" s="429" t="str">
        <f t="shared" si="113"/>
        <v>-</v>
      </c>
      <c r="IH34" s="430" t="str">
        <f t="shared" si="113"/>
        <v>-</v>
      </c>
      <c r="II34" s="450"/>
      <c r="IJ34" s="450"/>
      <c r="IK34" s="428" t="str">
        <f t="shared" si="114"/>
        <v>-</v>
      </c>
      <c r="IL34" s="429" t="str">
        <f t="shared" si="114"/>
        <v>-</v>
      </c>
      <c r="IM34" s="429" t="str">
        <f t="shared" si="114"/>
        <v>-</v>
      </c>
      <c r="IN34" s="429" t="str">
        <f t="shared" si="114"/>
        <v>-</v>
      </c>
      <c r="IO34" s="429" t="str">
        <f t="shared" si="114"/>
        <v>-</v>
      </c>
      <c r="IP34" s="430" t="str">
        <f t="shared" si="114"/>
        <v>-</v>
      </c>
      <c r="IQ34" s="450"/>
      <c r="IR34" s="450"/>
      <c r="IS34" s="428" t="str">
        <f t="shared" si="115"/>
        <v>-</v>
      </c>
      <c r="IT34" s="429" t="str">
        <f t="shared" si="115"/>
        <v>-</v>
      </c>
      <c r="IU34" s="429" t="str">
        <f t="shared" si="115"/>
        <v>-</v>
      </c>
      <c r="IV34" s="429" t="str">
        <f t="shared" si="115"/>
        <v>-</v>
      </c>
      <c r="IW34" s="429" t="str">
        <f t="shared" si="115"/>
        <v>-</v>
      </c>
      <c r="IX34" s="430" t="str">
        <f t="shared" si="115"/>
        <v>-</v>
      </c>
      <c r="IY34" s="450"/>
      <c r="IZ34" s="450"/>
      <c r="JA34" s="428" t="str">
        <f t="shared" si="116"/>
        <v>-</v>
      </c>
      <c r="JB34" s="429" t="str">
        <f t="shared" si="116"/>
        <v>-</v>
      </c>
      <c r="JC34" s="429" t="str">
        <f t="shared" si="116"/>
        <v>-</v>
      </c>
      <c r="JD34" s="429" t="str">
        <f t="shared" si="116"/>
        <v>-</v>
      </c>
      <c r="JE34" s="429" t="str">
        <f t="shared" si="116"/>
        <v>-</v>
      </c>
      <c r="JF34" s="430" t="str">
        <f t="shared" si="116"/>
        <v>-</v>
      </c>
      <c r="JG34" s="450"/>
      <c r="JH34" s="450"/>
      <c r="JI34" s="428" t="str">
        <f t="shared" si="117"/>
        <v>-</v>
      </c>
      <c r="JJ34" s="429" t="str">
        <f t="shared" si="117"/>
        <v>-</v>
      </c>
      <c r="JK34" s="429" t="str">
        <f t="shared" si="117"/>
        <v>-</v>
      </c>
      <c r="JL34" s="429" t="str">
        <f t="shared" si="117"/>
        <v>-</v>
      </c>
      <c r="JM34" s="429" t="str">
        <f t="shared" si="117"/>
        <v>-</v>
      </c>
      <c r="JN34" s="430" t="str">
        <f t="shared" si="117"/>
        <v>-</v>
      </c>
      <c r="JO34" s="450"/>
      <c r="JP34" s="450"/>
      <c r="JQ34" s="428" t="str">
        <f t="shared" si="118"/>
        <v>-</v>
      </c>
      <c r="JR34" s="429" t="str">
        <f t="shared" si="118"/>
        <v>-</v>
      </c>
      <c r="JS34" s="429" t="str">
        <f t="shared" si="118"/>
        <v>-</v>
      </c>
      <c r="JT34" s="429" t="str">
        <f t="shared" si="118"/>
        <v>-</v>
      </c>
      <c r="JU34" s="429" t="str">
        <f t="shared" si="118"/>
        <v>-</v>
      </c>
      <c r="JV34" s="430" t="str">
        <f t="shared" si="118"/>
        <v>-</v>
      </c>
      <c r="JW34" s="450"/>
      <c r="JX34" s="450"/>
      <c r="JY34" s="428" t="str">
        <f t="shared" si="110"/>
        <v>-</v>
      </c>
      <c r="JZ34" s="429" t="str">
        <f t="shared" si="110"/>
        <v>-</v>
      </c>
      <c r="KA34" s="430" t="str">
        <f t="shared" si="110"/>
        <v>-</v>
      </c>
      <c r="KB34" s="172"/>
      <c r="KC34" s="355" t="str">
        <f>IF(ISBLANK('Tab4-Adol-KABP-2006'!KC34),"",('Tab4-Adol-KABP-2006'!KC34))</f>
        <v/>
      </c>
      <c r="KD34" s="355" t="str">
        <f>IF(ISBLANK('Tab4-Adol-KABP-2006'!KD34),"",('Tab4-Adol-KABP-2006'!KD34))</f>
        <v/>
      </c>
      <c r="KE34" s="355" t="str">
        <f>IF(ISBLANK('Tab4-Adol-KABP-2006'!KE34),"",('Tab4-Adol-KABP-2006'!KE34))</f>
        <v/>
      </c>
      <c r="KF34" s="355" t="str">
        <f>IF(ISBLANK('Tab4-Adol-KABP-2006'!KF34),"",('Tab4-Adol-KABP-2006'!KF34))</f>
        <v/>
      </c>
      <c r="KG34" s="355" t="str">
        <f>IF(ISBLANK('Tab4-Adol-KABP-2006'!KG34),"",('Tab4-Adol-KABP-2006'!KG34))</f>
        <v/>
      </c>
      <c r="KH34" s="355" t="str">
        <f>IF(ISBLANK('Tab4-Adol-KABP-2006'!KH34),"",('Tab4-Adol-KABP-2006'!KH34))</f>
        <v/>
      </c>
      <c r="KI34" s="355" t="str">
        <f>IF(ISBLANK('Tab4-Adol-KABP-2006'!KI34),"",('Tab4-Adol-KABP-2006'!KI34))</f>
        <v/>
      </c>
      <c r="KJ34" s="355" t="str">
        <f>IF(ISBLANK('Tab4-Adol-KABP-2006'!KJ34),"",('Tab4-Adol-KABP-2006'!KJ34))</f>
        <v/>
      </c>
      <c r="KK34" s="355" t="str">
        <f>IF(ISBLANK('Tab4-Adol-KABP-2006'!KK34),"",('Tab4-Adol-KABP-2006'!KK34))</f>
        <v/>
      </c>
      <c r="KL34" s="355" t="str">
        <f>IF(ISBLANK('Tab4-Adol-KABP-2006'!KL34),"",('Tab4-Adol-KABP-2006'!KL34))</f>
        <v/>
      </c>
      <c r="KM34" s="355" t="str">
        <f>IF(ISBLANK('Tab4-Adol-KABP-2006'!KM34),"",('Tab4-Adol-KABP-2006'!KM34))</f>
        <v/>
      </c>
      <c r="KN34" s="355" t="str">
        <f>IF(ISBLANK('Tab4-Adol-KABP-2006'!KN34),"",('Tab4-Adol-KABP-2006'!KN34))</f>
        <v/>
      </c>
      <c r="KO34" s="355" t="str">
        <f>IF(ISBLANK('Tab4-Adol-KABP-2006'!KO34),"",('Tab4-Adol-KABP-2006'!KO34))</f>
        <v/>
      </c>
      <c r="KP34" s="355" t="str">
        <f>IF(ISBLANK('Tab4-Adol-KABP-2006'!KP34),"",('Tab4-Adol-KABP-2006'!KP34))</f>
        <v/>
      </c>
      <c r="KQ34" s="355" t="str">
        <f>IF(ISBLANK('Tab4-Adol-KABP-2006'!KQ34),"",('Tab4-Adol-KABP-2006'!KQ34))</f>
        <v/>
      </c>
      <c r="KR34" s="355" t="str">
        <f>IF(ISBLANK('Tab4-Adol-KABP-2006'!KR34),"",('Tab4-Adol-KABP-2006'!KR34))</f>
        <v/>
      </c>
      <c r="KS34" s="355" t="str">
        <f>IF(ISBLANK('Tab4-Adol-KABP-2006'!KS34),"",('Tab4-Adol-KABP-2006'!KS34))</f>
        <v/>
      </c>
      <c r="KT34" s="355" t="str">
        <f>IF(ISBLANK('Tab4-Adol-KABP-2006'!KT34),"",('Tab4-Adol-KABP-2006'!KT34))</f>
        <v/>
      </c>
      <c r="KU34" s="355" t="str">
        <f>IF(ISBLANK('Tab4-Adol-KABP-2006'!KU34),"",('Tab4-Adol-KABP-2006'!KU34))</f>
        <v/>
      </c>
      <c r="KV34" s="355" t="str">
        <f>IF(ISBLANK('Tab4-Adol-KABP-2006'!KV34),"",('Tab4-Adol-KABP-2006'!KV34))</f>
        <v/>
      </c>
      <c r="KW34" s="355" t="str">
        <f>IF(ISBLANK('Tab4-Adol-KABP-2006'!KW34),"",('Tab4-Adol-KABP-2006'!KW34))</f>
        <v/>
      </c>
      <c r="KX34" s="355" t="str">
        <f>IF(ISBLANK('Tab4-Adol-KABP-2006'!KX34),"",('Tab4-Adol-KABP-2006'!KX34))</f>
        <v/>
      </c>
      <c r="KY34" s="355" t="str">
        <f>IF(ISBLANK('Tab4-Adol-KABP-2006'!KY34),"",('Tab4-Adol-KABP-2006'!KY34))</f>
        <v/>
      </c>
      <c r="KZ34" s="355" t="str">
        <f>IF(ISBLANK('Tab4-Adol-KABP-2006'!KZ34),"",('Tab4-Adol-KABP-2006'!KZ34))</f>
        <v/>
      </c>
      <c r="LA34" s="355" t="str">
        <f>IF(ISBLANK('Tab4-Adol-KABP-2006'!LA34),"",('Tab4-Adol-KABP-2006'!LA34))</f>
        <v/>
      </c>
      <c r="LB34" s="355" t="str">
        <f>IF(ISBLANK('Tab4-Adol-KABP-2006'!LB34),"",('Tab4-Adol-KABP-2006'!LB34))</f>
        <v/>
      </c>
      <c r="LC34" s="355" t="str">
        <f>IF(ISBLANK('Tab4-Adol-KABP-2006'!LC34),"",('Tab4-Adol-KABP-2006'!LC34))</f>
        <v/>
      </c>
      <c r="LD34" s="355" t="str">
        <f>IF(ISBLANK('Tab4-Adol-KABP-2006'!LD34),"",('Tab4-Adol-KABP-2006'!LD34))</f>
        <v/>
      </c>
      <c r="LE34" s="355" t="str">
        <f>IF(ISBLANK('Tab4-Adol-KABP-2006'!LE34),"",('Tab4-Adol-KABP-2006'!LE34))</f>
        <v/>
      </c>
      <c r="LF34" s="355" t="str">
        <f>IF(ISBLANK('Tab4-Adol-KABP-2006'!LF34),"",('Tab4-Adol-KABP-2006'!LF34))</f>
        <v/>
      </c>
      <c r="LG34" s="355" t="str">
        <f>IF(ISBLANK('Tab4-Adol-KABP-2006'!LG34),"",('Tab4-Adol-KABP-2006'!LG34))</f>
        <v/>
      </c>
      <c r="LH34" s="355" t="str">
        <f>IF(ISBLANK('Tab4-Adol-KABP-2006'!LH34),"",('Tab4-Adol-KABP-2006'!LH34))</f>
        <v/>
      </c>
      <c r="LI34" s="355" t="str">
        <f>IF(ISBLANK('Tab4-Adol-KABP-2006'!LI34),"",('Tab4-Adol-KABP-2006'!LI34))</f>
        <v/>
      </c>
      <c r="LJ34" s="355" t="str">
        <f>IF(ISBLANK('Tab4-Adol-KABP-2006'!LJ34),"",('Tab4-Adol-KABP-2006'!LJ34))</f>
        <v/>
      </c>
      <c r="LK34" s="355" t="str">
        <f>IF(ISBLANK('Tab4-Adol-KABP-2006'!LK34),"",('Tab4-Adol-KABP-2006'!LK34))</f>
        <v/>
      </c>
      <c r="LL34" s="355" t="str">
        <f>IF(ISBLANK('Tab4-Adol-KABP-2006'!LL34),"",('Tab4-Adol-KABP-2006'!LL34))</f>
        <v/>
      </c>
      <c r="LM34" s="355" t="str">
        <f>IF(ISBLANK('Tab4-Adol-KABP-2006'!LM34),"",('Tab4-Adol-KABP-2006'!LM34))</f>
        <v/>
      </c>
      <c r="LN34" s="355" t="str">
        <f>IF(ISBLANK('Tab4-Adol-KABP-2006'!LN34),"",('Tab4-Adol-KABP-2006'!LN34))</f>
        <v/>
      </c>
      <c r="LO34" s="355" t="str">
        <f>IF(ISBLANK('Tab4-Adol-KABP-2006'!LO34),"",('Tab4-Adol-KABP-2006'!LO34))</f>
        <v/>
      </c>
      <c r="LP34" s="355" t="str">
        <f>IF(ISBLANK('Tab4-Adol-KABP-2006'!LP34),"",('Tab4-Adol-KABP-2006'!LP34))</f>
        <v/>
      </c>
      <c r="LQ34" s="355" t="str">
        <f>IF(ISBLANK('Tab4-Adol-KABP-2006'!LQ34),"",('Tab4-Adol-KABP-2006'!LQ34))</f>
        <v/>
      </c>
      <c r="LR34" s="355" t="str">
        <f>IF(ISBLANK('Tab4-Adol-KABP-2006'!LR34),"",('Tab4-Adol-KABP-2006'!LR34))</f>
        <v/>
      </c>
      <c r="LS34" s="355" t="str">
        <f>IF(ISBLANK('Tab4-Adol-KABP-2006'!LS34),"",('Tab4-Adol-KABP-2006'!LS34))</f>
        <v/>
      </c>
      <c r="LT34" s="355" t="str">
        <f>IF(ISBLANK('Tab4-Adol-KABP-2006'!LT34),"",('Tab4-Adol-KABP-2006'!LT34))</f>
        <v/>
      </c>
      <c r="LU34" s="355" t="str">
        <f>IF(ISBLANK('Tab4-Adol-KABP-2006'!LU34),"",('Tab4-Adol-KABP-2006'!LU34))</f>
        <v/>
      </c>
      <c r="LV34" s="355" t="str">
        <f>IF(ISBLANK('Tab4-Adol-KABP-2006'!LV34),"",('Tab4-Adol-KABP-2006'!LV34))</f>
        <v/>
      </c>
      <c r="LW34" s="355" t="str">
        <f>IF(ISBLANK('Tab4-Adol-KABP-2006'!LW34),"",('Tab4-Adol-KABP-2006'!LW34))</f>
        <v/>
      </c>
      <c r="LX34" s="355" t="str">
        <f>IF(ISBLANK('Tab4-Adol-KABP-2006'!LX34),"",('Tab4-Adol-KABP-2006'!LX34))</f>
        <v/>
      </c>
      <c r="LY34" s="355" t="str">
        <f>IF(ISBLANK('Tab4-Adol-KABP-2006'!LY34),"",('Tab4-Adol-KABP-2006'!LY34))</f>
        <v/>
      </c>
      <c r="LZ34" s="355" t="str">
        <f>IF(ISBLANK('Tab4-Adol-KABP-2006'!LZ34),"",('Tab4-Adol-KABP-2006'!LZ34))</f>
        <v/>
      </c>
      <c r="MA34" s="355" t="str">
        <f>IF(ISBLANK('Tab4-Adol-KABP-2006'!MA34),"",('Tab4-Adol-KABP-2006'!MA34))</f>
        <v/>
      </c>
    </row>
    <row r="35" spans="1:339" x14ac:dyDescent="0.2">
      <c r="A35" s="310" t="s">
        <v>243</v>
      </c>
      <c r="B35" s="172">
        <v>0</v>
      </c>
      <c r="C35" s="172">
        <v>0</v>
      </c>
      <c r="D35" s="172" t="s">
        <v>315</v>
      </c>
      <c r="E35" s="172">
        <v>1</v>
      </c>
      <c r="F35" s="173"/>
      <c r="G35" s="218" t="s">
        <v>112</v>
      </c>
      <c r="H35" s="348">
        <f>IF(ISBLANK('Tab4-Adol-KABP-2006'!H35), "",('Tab4-Adol-KABP-2006'!H35))</f>
        <v>2007</v>
      </c>
      <c r="I35" s="349">
        <f>IF(ISBLANK('Tab4-Adol-KABP-2006'!I35), "",('Tab4-Adol-KABP-2006'!I35))</f>
        <v>2007</v>
      </c>
      <c r="J35" s="414"/>
      <c r="K35" s="414"/>
      <c r="L35" s="414"/>
      <c r="M35" s="414"/>
      <c r="N35" s="414"/>
      <c r="O35" s="415"/>
      <c r="P35" s="348">
        <f>IF(ISBLANK('Tab4-Adol-KABP-2006'!P35), "",('Tab4-Adol-KABP-2006'!P35))</f>
        <v>2007</v>
      </c>
      <c r="Q35" s="349">
        <f>IF(ISBLANK('Tab4-Adol-KABP-2006'!Q35), "",('Tab4-Adol-KABP-2006'!Q35))</f>
        <v>2007</v>
      </c>
      <c r="R35" s="414"/>
      <c r="S35" s="414"/>
      <c r="T35" s="414"/>
      <c r="U35" s="414"/>
      <c r="V35" s="414"/>
      <c r="W35" s="415"/>
      <c r="X35" s="348">
        <f>IF(ISBLANK('Tab4-Adol-KABP-2006'!X35), "",('Tab4-Adol-KABP-2006'!X35))</f>
        <v>2007</v>
      </c>
      <c r="Y35" s="349">
        <f>IF(ISBLANK('Tab4-Adol-KABP-2006'!Y35), "",('Tab4-Adol-KABP-2006'!Y35))</f>
        <v>2007</v>
      </c>
      <c r="Z35" s="414"/>
      <c r="AA35" s="414"/>
      <c r="AB35" s="414"/>
      <c r="AC35" s="414"/>
      <c r="AD35" s="414"/>
      <c r="AE35" s="415"/>
      <c r="AF35" s="348">
        <f>IF(ISBLANK('Tab4-Adol-KABP-2006'!AF35), "",('Tab4-Adol-KABP-2006'!AF35))</f>
        <v>2007</v>
      </c>
      <c r="AG35" s="349">
        <f>IF(ISBLANK('Tab4-Adol-KABP-2006'!AG35), "",('Tab4-Adol-KABP-2006'!AG35))</f>
        <v>2007</v>
      </c>
      <c r="AH35" s="414"/>
      <c r="AI35" s="414"/>
      <c r="AJ35" s="414"/>
      <c r="AK35" s="414"/>
      <c r="AL35" s="414"/>
      <c r="AM35" s="415"/>
      <c r="AN35" s="348">
        <f>IF(ISBLANK('Tab4-Adol-KABP-2006'!AN35), "",('Tab4-Adol-KABP-2006'!AN35))</f>
        <v>2007</v>
      </c>
      <c r="AO35" s="349">
        <f>IF(ISBLANK('Tab4-Adol-KABP-2006'!AO35), "",('Tab4-Adol-KABP-2006'!AO35))</f>
        <v>2007</v>
      </c>
      <c r="AP35" s="362"/>
      <c r="AQ35" s="362"/>
      <c r="AR35" s="362"/>
      <c r="AS35" s="362"/>
      <c r="AT35" s="362"/>
      <c r="AU35" s="363"/>
      <c r="AV35" s="348">
        <f>IF(ISBLANK('Tab4-Adol-KABP-2006'!AV35), "",('Tab4-Adol-KABP-2006'!AV35))</f>
        <v>2007</v>
      </c>
      <c r="AW35" s="349">
        <f>IF(ISBLANK('Tab4-Adol-KABP-2006'!AW35), "",('Tab4-Adol-KABP-2006'!AW35))</f>
        <v>2007</v>
      </c>
      <c r="AX35" s="414"/>
      <c r="AY35" s="414"/>
      <c r="AZ35" s="414"/>
      <c r="BA35" s="414"/>
      <c r="BB35" s="414"/>
      <c r="BC35" s="415"/>
      <c r="BD35" s="348" t="str">
        <f>IF(ISBLANK('Tab4-Adol-KABP-2006'!BD35), "",('Tab4-Adol-KABP-2006'!BD35))</f>
        <v/>
      </c>
      <c r="BE35" s="349" t="str">
        <f>IF(ISBLANK('Tab4-Adol-KABP-2006'!BE35), "",('Tab4-Adol-KABP-2006'!BE35))</f>
        <v/>
      </c>
      <c r="BF35" s="414"/>
      <c r="BG35" s="414"/>
      <c r="BH35" s="414"/>
      <c r="BI35" s="414"/>
      <c r="BJ35" s="414"/>
      <c r="BK35" s="415"/>
      <c r="BL35" s="348" t="str">
        <f>IF(ISBLANK('Tab4-Adol-KABP-2006'!BL35), "",('Tab4-Adol-KABP-2006'!BL35))</f>
        <v/>
      </c>
      <c r="BM35" s="349" t="str">
        <f>IF(ISBLANK('Tab4-Adol-KABP-2006'!BM35), "",('Tab4-Adol-KABP-2006'!BM35))</f>
        <v/>
      </c>
      <c r="BN35" s="414"/>
      <c r="BO35" s="414"/>
      <c r="BP35" s="414"/>
      <c r="BQ35" s="414"/>
      <c r="BR35" s="414"/>
      <c r="BS35" s="415"/>
      <c r="BT35" s="348" t="str">
        <f>IF(ISBLANK('Tab4-Adol-KABP-2006'!BT35), "",('Tab4-Adol-KABP-2006'!BT35))</f>
        <v/>
      </c>
      <c r="BU35" s="349" t="str">
        <f>IF(ISBLANK('Tab4-Adol-KABP-2006'!BU35), "",('Tab4-Adol-KABP-2006'!BU35))</f>
        <v/>
      </c>
      <c r="BV35" s="414"/>
      <c r="BW35" s="414"/>
      <c r="BX35" s="415"/>
      <c r="BY35" s="216"/>
      <c r="BZ35" s="208"/>
      <c r="CA35" s="208"/>
      <c r="CB35" s="208"/>
      <c r="CC35" s="208"/>
      <c r="CD35" s="284"/>
      <c r="CE35" s="282"/>
      <c r="CF35" s="282"/>
      <c r="CG35" s="226" t="str">
        <f t="shared" si="0"/>
        <v>-</v>
      </c>
      <c r="CH35" s="227" t="str">
        <f t="shared" si="1"/>
        <v>-</v>
      </c>
      <c r="CI35" s="227" t="str">
        <f t="shared" si="2"/>
        <v>-</v>
      </c>
      <c r="CJ35" s="227" t="str">
        <f t="shared" si="3"/>
        <v>-</v>
      </c>
      <c r="CK35" s="227" t="str">
        <f t="shared" si="4"/>
        <v>-</v>
      </c>
      <c r="CL35" s="228" t="str">
        <f t="shared" si="5"/>
        <v>-</v>
      </c>
      <c r="CM35" s="282"/>
      <c r="CN35" s="282"/>
      <c r="CO35" s="226" t="str">
        <f t="shared" si="6"/>
        <v>-</v>
      </c>
      <c r="CP35" s="227" t="str">
        <f t="shared" si="7"/>
        <v>-</v>
      </c>
      <c r="CQ35" s="227" t="str">
        <f t="shared" si="8"/>
        <v>-</v>
      </c>
      <c r="CR35" s="227" t="str">
        <f t="shared" si="9"/>
        <v>-</v>
      </c>
      <c r="CS35" s="227" t="str">
        <f t="shared" si="10"/>
        <v>-</v>
      </c>
      <c r="CT35" s="228" t="str">
        <f t="shared" si="11"/>
        <v>-</v>
      </c>
      <c r="CU35" s="282"/>
      <c r="CV35" s="282"/>
      <c r="CW35" s="292" t="str">
        <f t="shared" si="12"/>
        <v>-</v>
      </c>
      <c r="CX35" s="234" t="str">
        <f t="shared" si="13"/>
        <v>-</v>
      </c>
      <c r="CY35" s="234" t="str">
        <f t="shared" si="14"/>
        <v>-</v>
      </c>
      <c r="CZ35" s="234" t="str">
        <f t="shared" si="15"/>
        <v>-</v>
      </c>
      <c r="DA35" s="234" t="str">
        <f t="shared" si="16"/>
        <v>-</v>
      </c>
      <c r="DB35" s="235" t="str">
        <f t="shared" si="17"/>
        <v>-</v>
      </c>
      <c r="DC35" s="282"/>
      <c r="DD35" s="282"/>
      <c r="DE35" s="226" t="str">
        <f t="shared" si="18"/>
        <v>-</v>
      </c>
      <c r="DF35" s="227" t="str">
        <f t="shared" si="19"/>
        <v>-</v>
      </c>
      <c r="DG35" s="227" t="str">
        <f t="shared" si="20"/>
        <v>-</v>
      </c>
      <c r="DH35" s="227" t="str">
        <f t="shared" si="21"/>
        <v>-</v>
      </c>
      <c r="DI35" s="227" t="str">
        <f t="shared" si="22"/>
        <v>-</v>
      </c>
      <c r="DJ35" s="228" t="str">
        <f t="shared" si="23"/>
        <v>-</v>
      </c>
      <c r="DK35" s="282"/>
      <c r="DL35" s="282"/>
      <c r="DM35" s="226" t="str">
        <f t="shared" si="24"/>
        <v>-</v>
      </c>
      <c r="DN35" s="227" t="str">
        <f t="shared" si="25"/>
        <v>-</v>
      </c>
      <c r="DO35" s="227" t="str">
        <f t="shared" si="26"/>
        <v>-</v>
      </c>
      <c r="DP35" s="227" t="str">
        <f t="shared" si="27"/>
        <v>-</v>
      </c>
      <c r="DQ35" s="227" t="str">
        <f t="shared" si="28"/>
        <v>-</v>
      </c>
      <c r="DR35" s="228" t="str">
        <f t="shared" si="29"/>
        <v>-</v>
      </c>
      <c r="DS35" s="282"/>
      <c r="DT35" s="282"/>
      <c r="DU35" s="226" t="str">
        <f t="shared" si="30"/>
        <v>-</v>
      </c>
      <c r="DV35" s="227" t="str">
        <f t="shared" si="31"/>
        <v>-</v>
      </c>
      <c r="DW35" s="227" t="str">
        <f t="shared" si="32"/>
        <v>-</v>
      </c>
      <c r="DX35" s="227" t="str">
        <f t="shared" si="33"/>
        <v>-</v>
      </c>
      <c r="DY35" s="227" t="str">
        <f t="shared" si="34"/>
        <v>-</v>
      </c>
      <c r="DZ35" s="228" t="str">
        <f t="shared" si="35"/>
        <v>-</v>
      </c>
      <c r="EA35" s="282"/>
      <c r="EB35" s="282"/>
      <c r="EC35" s="226" t="str">
        <f t="shared" si="36"/>
        <v>-</v>
      </c>
      <c r="ED35" s="227" t="str">
        <f t="shared" si="37"/>
        <v>-</v>
      </c>
      <c r="EE35" s="227" t="str">
        <f t="shared" si="38"/>
        <v>-</v>
      </c>
      <c r="EF35" s="227" t="str">
        <f t="shared" si="39"/>
        <v>-</v>
      </c>
      <c r="EG35" s="227" t="str">
        <f t="shared" si="40"/>
        <v>-</v>
      </c>
      <c r="EH35" s="228" t="str">
        <f t="shared" si="41"/>
        <v>-</v>
      </c>
      <c r="EI35" s="282"/>
      <c r="EJ35" s="282"/>
      <c r="EK35" s="226" t="str">
        <f t="shared" si="42"/>
        <v>-</v>
      </c>
      <c r="EL35" s="227" t="str">
        <f t="shared" si="43"/>
        <v>-</v>
      </c>
      <c r="EM35" s="227" t="str">
        <f t="shared" si="44"/>
        <v>-</v>
      </c>
      <c r="EN35" s="227" t="str">
        <f t="shared" si="45"/>
        <v>-</v>
      </c>
      <c r="EO35" s="227" t="str">
        <f t="shared" si="46"/>
        <v>-</v>
      </c>
      <c r="EP35" s="228" t="str">
        <f t="shared" si="47"/>
        <v>-</v>
      </c>
      <c r="EQ35" s="282"/>
      <c r="ER35" s="282"/>
      <c r="ES35" s="226" t="str">
        <f t="shared" si="48"/>
        <v>-</v>
      </c>
      <c r="ET35" s="227" t="str">
        <f t="shared" si="49"/>
        <v>-</v>
      </c>
      <c r="EU35" s="228" t="str">
        <f t="shared" si="50"/>
        <v>-</v>
      </c>
      <c r="EV35" s="282"/>
      <c r="EW35" s="282"/>
      <c r="EX35" s="301" t="str">
        <f t="shared" si="51"/>
        <v>-</v>
      </c>
      <c r="EY35" s="259" t="str">
        <f t="shared" si="52"/>
        <v>-</v>
      </c>
      <c r="EZ35" s="259" t="str">
        <f t="shared" si="53"/>
        <v>-</v>
      </c>
      <c r="FA35" s="259" t="str">
        <f t="shared" si="54"/>
        <v>-</v>
      </c>
      <c r="FB35" s="259" t="str">
        <f t="shared" si="55"/>
        <v>-</v>
      </c>
      <c r="FC35" s="260" t="str">
        <f t="shared" si="56"/>
        <v>-</v>
      </c>
      <c r="FD35" s="282"/>
      <c r="FE35" s="282"/>
      <c r="FF35" s="301" t="str">
        <f t="shared" si="57"/>
        <v>-</v>
      </c>
      <c r="FG35" s="259" t="str">
        <f t="shared" si="58"/>
        <v>-</v>
      </c>
      <c r="FH35" s="259" t="str">
        <f t="shared" si="59"/>
        <v>-</v>
      </c>
      <c r="FI35" s="259" t="str">
        <f t="shared" si="60"/>
        <v>-</v>
      </c>
      <c r="FJ35" s="259" t="str">
        <f t="shared" si="61"/>
        <v>-</v>
      </c>
      <c r="FK35" s="260" t="str">
        <f t="shared" si="62"/>
        <v>-</v>
      </c>
      <c r="FL35" s="282"/>
      <c r="FM35" s="282"/>
      <c r="FN35" s="301" t="str">
        <f t="shared" si="63"/>
        <v>-</v>
      </c>
      <c r="FO35" s="259" t="str">
        <f t="shared" si="64"/>
        <v>-</v>
      </c>
      <c r="FP35" s="259" t="str">
        <f t="shared" si="65"/>
        <v>-</v>
      </c>
      <c r="FQ35" s="259" t="str">
        <f t="shared" si="66"/>
        <v>-</v>
      </c>
      <c r="FR35" s="259" t="str">
        <f t="shared" si="67"/>
        <v>-</v>
      </c>
      <c r="FS35" s="260" t="str">
        <f t="shared" si="68"/>
        <v>-</v>
      </c>
      <c r="FT35" s="282"/>
      <c r="FU35" s="282"/>
      <c r="FV35" s="301" t="str">
        <f t="shared" si="69"/>
        <v>-</v>
      </c>
      <c r="FW35" s="259" t="str">
        <f t="shared" si="70"/>
        <v>-</v>
      </c>
      <c r="FX35" s="259" t="str">
        <f t="shared" si="71"/>
        <v>-</v>
      </c>
      <c r="FY35" s="259" t="str">
        <f t="shared" si="72"/>
        <v>-</v>
      </c>
      <c r="FZ35" s="259" t="str">
        <f t="shared" si="73"/>
        <v>-</v>
      </c>
      <c r="GA35" s="260" t="str">
        <f t="shared" si="74"/>
        <v>-</v>
      </c>
      <c r="GB35" s="282"/>
      <c r="GC35" s="282"/>
      <c r="GD35" s="301" t="str">
        <f t="shared" si="75"/>
        <v>-</v>
      </c>
      <c r="GE35" s="259" t="str">
        <f t="shared" si="76"/>
        <v>-</v>
      </c>
      <c r="GF35" s="259" t="str">
        <f t="shared" si="77"/>
        <v>-</v>
      </c>
      <c r="GG35" s="259" t="str">
        <f t="shared" si="78"/>
        <v>-</v>
      </c>
      <c r="GH35" s="259" t="str">
        <f t="shared" si="79"/>
        <v>-</v>
      </c>
      <c r="GI35" s="260" t="str">
        <f t="shared" si="80"/>
        <v>-</v>
      </c>
      <c r="GJ35" s="282"/>
      <c r="GK35" s="282"/>
      <c r="GL35" s="301" t="str">
        <f t="shared" si="81"/>
        <v>-</v>
      </c>
      <c r="GM35" s="259" t="str">
        <f t="shared" si="82"/>
        <v>-</v>
      </c>
      <c r="GN35" s="259" t="str">
        <f t="shared" si="83"/>
        <v>-</v>
      </c>
      <c r="GO35" s="259" t="str">
        <f t="shared" si="84"/>
        <v>-</v>
      </c>
      <c r="GP35" s="259" t="str">
        <f t="shared" si="85"/>
        <v>-</v>
      </c>
      <c r="GQ35" s="260" t="str">
        <f t="shared" si="86"/>
        <v>-</v>
      </c>
      <c r="GR35" s="282"/>
      <c r="GS35" s="282"/>
      <c r="GT35" s="301" t="str">
        <f t="shared" si="87"/>
        <v>-</v>
      </c>
      <c r="GU35" s="259" t="str">
        <f t="shared" si="88"/>
        <v>-</v>
      </c>
      <c r="GV35" s="259" t="str">
        <f t="shared" si="89"/>
        <v>-</v>
      </c>
      <c r="GW35" s="259" t="str">
        <f t="shared" si="90"/>
        <v>-</v>
      </c>
      <c r="GX35" s="259" t="str">
        <f t="shared" si="91"/>
        <v>-</v>
      </c>
      <c r="GY35" s="260" t="str">
        <f t="shared" si="92"/>
        <v>-</v>
      </c>
      <c r="GZ35" s="282"/>
      <c r="HA35" s="282"/>
      <c r="HB35" s="301" t="str">
        <f t="shared" si="93"/>
        <v>-</v>
      </c>
      <c r="HC35" s="259" t="str">
        <f t="shared" si="94"/>
        <v>-</v>
      </c>
      <c r="HD35" s="259" t="str">
        <f t="shared" si="95"/>
        <v>-</v>
      </c>
      <c r="HE35" s="259" t="str">
        <f t="shared" si="96"/>
        <v>-</v>
      </c>
      <c r="HF35" s="259" t="str">
        <f t="shared" si="97"/>
        <v>-</v>
      </c>
      <c r="HG35" s="260" t="str">
        <f t="shared" si="98"/>
        <v>-</v>
      </c>
      <c r="HH35" s="282"/>
      <c r="HI35" s="282"/>
      <c r="HJ35" s="301" t="str">
        <f t="shared" si="99"/>
        <v>-</v>
      </c>
      <c r="HK35" s="259" t="str">
        <f t="shared" si="100"/>
        <v>-</v>
      </c>
      <c r="HL35" s="260" t="str">
        <f t="shared" si="101"/>
        <v>-</v>
      </c>
      <c r="HM35" s="428" t="str">
        <f t="shared" si="111"/>
        <v>-</v>
      </c>
      <c r="HN35" s="429" t="str">
        <f t="shared" si="111"/>
        <v>-</v>
      </c>
      <c r="HO35" s="429" t="str">
        <f t="shared" si="111"/>
        <v>-</v>
      </c>
      <c r="HP35" s="429" t="str">
        <f t="shared" si="111"/>
        <v>-</v>
      </c>
      <c r="HQ35" s="429" t="str">
        <f t="shared" si="111"/>
        <v>-</v>
      </c>
      <c r="HR35" s="430" t="str">
        <f t="shared" si="111"/>
        <v>-</v>
      </c>
      <c r="HS35" s="450"/>
      <c r="HT35" s="450"/>
      <c r="HU35" s="428" t="str">
        <f t="shared" si="112"/>
        <v>-</v>
      </c>
      <c r="HV35" s="429" t="str">
        <f t="shared" si="112"/>
        <v>-</v>
      </c>
      <c r="HW35" s="429" t="str">
        <f t="shared" si="112"/>
        <v>-</v>
      </c>
      <c r="HX35" s="429" t="str">
        <f t="shared" si="112"/>
        <v>-</v>
      </c>
      <c r="HY35" s="429" t="str">
        <f t="shared" si="112"/>
        <v>-</v>
      </c>
      <c r="HZ35" s="430" t="str">
        <f t="shared" si="112"/>
        <v>-</v>
      </c>
      <c r="IA35" s="450"/>
      <c r="IB35" s="450"/>
      <c r="IC35" s="428" t="str">
        <f t="shared" si="113"/>
        <v>-</v>
      </c>
      <c r="ID35" s="429" t="str">
        <f t="shared" si="113"/>
        <v>-</v>
      </c>
      <c r="IE35" s="429" t="str">
        <f t="shared" si="113"/>
        <v>-</v>
      </c>
      <c r="IF35" s="429" t="str">
        <f t="shared" si="113"/>
        <v>-</v>
      </c>
      <c r="IG35" s="429" t="str">
        <f t="shared" si="113"/>
        <v>-</v>
      </c>
      <c r="IH35" s="430" t="str">
        <f t="shared" si="113"/>
        <v>-</v>
      </c>
      <c r="II35" s="450"/>
      <c r="IJ35" s="450"/>
      <c r="IK35" s="428" t="str">
        <f t="shared" si="114"/>
        <v>-</v>
      </c>
      <c r="IL35" s="429" t="str">
        <f t="shared" si="114"/>
        <v>-</v>
      </c>
      <c r="IM35" s="429" t="str">
        <f t="shared" si="114"/>
        <v>-</v>
      </c>
      <c r="IN35" s="429" t="str">
        <f t="shared" si="114"/>
        <v>-</v>
      </c>
      <c r="IO35" s="429" t="str">
        <f t="shared" si="114"/>
        <v>-</v>
      </c>
      <c r="IP35" s="430" t="str">
        <f t="shared" si="114"/>
        <v>-</v>
      </c>
      <c r="IQ35" s="450"/>
      <c r="IR35" s="450"/>
      <c r="IS35" s="428" t="str">
        <f t="shared" si="115"/>
        <v>-</v>
      </c>
      <c r="IT35" s="429" t="str">
        <f t="shared" si="115"/>
        <v>-</v>
      </c>
      <c r="IU35" s="429" t="str">
        <f t="shared" si="115"/>
        <v>-</v>
      </c>
      <c r="IV35" s="429" t="str">
        <f t="shared" si="115"/>
        <v>-</v>
      </c>
      <c r="IW35" s="429" t="str">
        <f t="shared" si="115"/>
        <v>-</v>
      </c>
      <c r="IX35" s="430" t="str">
        <f t="shared" si="115"/>
        <v>-</v>
      </c>
      <c r="IY35" s="450"/>
      <c r="IZ35" s="450"/>
      <c r="JA35" s="428" t="str">
        <f t="shared" si="116"/>
        <v>-</v>
      </c>
      <c r="JB35" s="429" t="str">
        <f t="shared" si="116"/>
        <v>-</v>
      </c>
      <c r="JC35" s="429" t="str">
        <f t="shared" si="116"/>
        <v>-</v>
      </c>
      <c r="JD35" s="429" t="str">
        <f t="shared" si="116"/>
        <v>-</v>
      </c>
      <c r="JE35" s="429" t="str">
        <f t="shared" si="116"/>
        <v>-</v>
      </c>
      <c r="JF35" s="430" t="str">
        <f t="shared" si="116"/>
        <v>-</v>
      </c>
      <c r="JG35" s="450"/>
      <c r="JH35" s="450"/>
      <c r="JI35" s="428" t="str">
        <f t="shared" si="117"/>
        <v>-</v>
      </c>
      <c r="JJ35" s="429" t="str">
        <f t="shared" si="117"/>
        <v>-</v>
      </c>
      <c r="JK35" s="429" t="str">
        <f t="shared" si="117"/>
        <v>-</v>
      </c>
      <c r="JL35" s="429" t="str">
        <f t="shared" si="117"/>
        <v>-</v>
      </c>
      <c r="JM35" s="429" t="str">
        <f t="shared" si="117"/>
        <v>-</v>
      </c>
      <c r="JN35" s="430" t="str">
        <f t="shared" si="117"/>
        <v>-</v>
      </c>
      <c r="JO35" s="450"/>
      <c r="JP35" s="450"/>
      <c r="JQ35" s="428" t="str">
        <f t="shared" si="118"/>
        <v>-</v>
      </c>
      <c r="JR35" s="429" t="str">
        <f t="shared" si="118"/>
        <v>-</v>
      </c>
      <c r="JS35" s="429" t="str">
        <f t="shared" si="118"/>
        <v>-</v>
      </c>
      <c r="JT35" s="429" t="str">
        <f t="shared" si="118"/>
        <v>-</v>
      </c>
      <c r="JU35" s="429" t="str">
        <f t="shared" si="118"/>
        <v>-</v>
      </c>
      <c r="JV35" s="430" t="str">
        <f t="shared" si="118"/>
        <v>-</v>
      </c>
      <c r="JW35" s="450"/>
      <c r="JX35" s="450"/>
      <c r="JY35" s="428" t="str">
        <f t="shared" si="110"/>
        <v>-</v>
      </c>
      <c r="JZ35" s="429" t="str">
        <f t="shared" si="110"/>
        <v>-</v>
      </c>
      <c r="KA35" s="430" t="str">
        <f t="shared" si="110"/>
        <v>-</v>
      </c>
      <c r="KB35" s="172"/>
      <c r="KC35" s="355" t="str">
        <f>IF(ISBLANK('Tab4-Adol-KABP-2006'!KC35),"",('Tab4-Adol-KABP-2006'!KC35))</f>
        <v/>
      </c>
      <c r="KD35" s="355" t="str">
        <f>IF(ISBLANK('Tab4-Adol-KABP-2006'!KD35),"",('Tab4-Adol-KABP-2006'!KD35))</f>
        <v/>
      </c>
      <c r="KE35" s="355" t="str">
        <f>IF(ISBLANK('Tab4-Adol-KABP-2006'!KE35),"",('Tab4-Adol-KABP-2006'!KE35))</f>
        <v/>
      </c>
      <c r="KF35" s="355" t="str">
        <f>IF(ISBLANK('Tab4-Adol-KABP-2006'!KF35),"",('Tab4-Adol-KABP-2006'!KF35))</f>
        <v/>
      </c>
      <c r="KG35" s="355" t="str">
        <f>IF(ISBLANK('Tab4-Adol-KABP-2006'!KG35),"",('Tab4-Adol-KABP-2006'!KG35))</f>
        <v/>
      </c>
      <c r="KH35" s="355" t="str">
        <f>IF(ISBLANK('Tab4-Adol-KABP-2006'!KH35),"",('Tab4-Adol-KABP-2006'!KH35))</f>
        <v/>
      </c>
      <c r="KI35" s="355" t="str">
        <f>IF(ISBLANK('Tab4-Adol-KABP-2006'!KI35),"",('Tab4-Adol-KABP-2006'!KI35))</f>
        <v/>
      </c>
      <c r="KJ35" s="355" t="str">
        <f>IF(ISBLANK('Tab4-Adol-KABP-2006'!KJ35),"",('Tab4-Adol-KABP-2006'!KJ35))</f>
        <v/>
      </c>
      <c r="KK35" s="355" t="str">
        <f>IF(ISBLANK('Tab4-Adol-KABP-2006'!KK35),"",('Tab4-Adol-KABP-2006'!KK35))</f>
        <v/>
      </c>
      <c r="KL35" s="355" t="str">
        <f>IF(ISBLANK('Tab4-Adol-KABP-2006'!KL35),"",('Tab4-Adol-KABP-2006'!KL35))</f>
        <v/>
      </c>
      <c r="KM35" s="355" t="str">
        <f>IF(ISBLANK('Tab4-Adol-KABP-2006'!KM35),"",('Tab4-Adol-KABP-2006'!KM35))</f>
        <v/>
      </c>
      <c r="KN35" s="355" t="str">
        <f>IF(ISBLANK('Tab4-Adol-KABP-2006'!KN35),"",('Tab4-Adol-KABP-2006'!KN35))</f>
        <v/>
      </c>
      <c r="KO35" s="355" t="str">
        <f>IF(ISBLANK('Tab4-Adol-KABP-2006'!KO35),"",('Tab4-Adol-KABP-2006'!KO35))</f>
        <v/>
      </c>
      <c r="KP35" s="355" t="str">
        <f>IF(ISBLANK('Tab4-Adol-KABP-2006'!KP35),"",('Tab4-Adol-KABP-2006'!KP35))</f>
        <v/>
      </c>
      <c r="KQ35" s="355" t="str">
        <f>IF(ISBLANK('Tab4-Adol-KABP-2006'!KQ35),"",('Tab4-Adol-KABP-2006'!KQ35))</f>
        <v/>
      </c>
      <c r="KR35" s="355" t="str">
        <f>IF(ISBLANK('Tab4-Adol-KABP-2006'!KR35),"",('Tab4-Adol-KABP-2006'!KR35))</f>
        <v/>
      </c>
      <c r="KS35" s="355" t="str">
        <f>IF(ISBLANK('Tab4-Adol-KABP-2006'!KS35),"",('Tab4-Adol-KABP-2006'!KS35))</f>
        <v/>
      </c>
      <c r="KT35" s="355" t="str">
        <f>IF(ISBLANK('Tab4-Adol-KABP-2006'!KT35),"",('Tab4-Adol-KABP-2006'!KT35))</f>
        <v/>
      </c>
      <c r="KU35" s="355" t="str">
        <f>IF(ISBLANK('Tab4-Adol-KABP-2006'!KU35),"",('Tab4-Adol-KABP-2006'!KU35))</f>
        <v/>
      </c>
      <c r="KV35" s="355" t="str">
        <f>IF(ISBLANK('Tab4-Adol-KABP-2006'!KV35),"",('Tab4-Adol-KABP-2006'!KV35))</f>
        <v/>
      </c>
      <c r="KW35" s="355" t="str">
        <f>IF(ISBLANK('Tab4-Adol-KABP-2006'!KW35),"",('Tab4-Adol-KABP-2006'!KW35))</f>
        <v>Based on small denominators</v>
      </c>
      <c r="KX35" s="355" t="str">
        <f>IF(ISBLANK('Tab4-Adol-KABP-2006'!KX35),"",('Tab4-Adol-KABP-2006'!KX35))</f>
        <v/>
      </c>
      <c r="KY35" s="355" t="str">
        <f>IF(ISBLANK('Tab4-Adol-KABP-2006'!KY35),"",('Tab4-Adol-KABP-2006'!KY35))</f>
        <v/>
      </c>
      <c r="KZ35" s="355" t="str">
        <f>IF(ISBLANK('Tab4-Adol-KABP-2006'!KZ35),"",('Tab4-Adol-KABP-2006'!KZ35))</f>
        <v>Based on small denominators</v>
      </c>
      <c r="LA35" s="355" t="str">
        <f>IF(ISBLANK('Tab4-Adol-KABP-2006'!LA35),"",('Tab4-Adol-KABP-2006'!LA35))</f>
        <v/>
      </c>
      <c r="LB35" s="355" t="str">
        <f>IF(ISBLANK('Tab4-Adol-KABP-2006'!LB35),"",('Tab4-Adol-KABP-2006'!LB35))</f>
        <v/>
      </c>
      <c r="LC35" s="355" t="str">
        <f>IF(ISBLANK('Tab4-Adol-KABP-2006'!LC35),"",('Tab4-Adol-KABP-2006'!LC35))</f>
        <v/>
      </c>
      <c r="LD35" s="355" t="str">
        <f>IF(ISBLANK('Tab4-Adol-KABP-2006'!LD35),"",('Tab4-Adol-KABP-2006'!LD35))</f>
        <v/>
      </c>
      <c r="LE35" s="355" t="str">
        <f>IF(ISBLANK('Tab4-Adol-KABP-2006'!LE35),"",('Tab4-Adol-KABP-2006'!LE35))</f>
        <v/>
      </c>
      <c r="LF35" s="355" t="str">
        <f>IF(ISBLANK('Tab4-Adol-KABP-2006'!LF35),"",('Tab4-Adol-KABP-2006'!LF35))</f>
        <v/>
      </c>
      <c r="LG35" s="355" t="str">
        <f>IF(ISBLANK('Tab4-Adol-KABP-2006'!LG35),"",('Tab4-Adol-KABP-2006'!LG35))</f>
        <v/>
      </c>
      <c r="LH35" s="355" t="str">
        <f>IF(ISBLANK('Tab4-Adol-KABP-2006'!LH35),"",('Tab4-Adol-KABP-2006'!LH35))</f>
        <v/>
      </c>
      <c r="LI35" s="355" t="str">
        <f>IF(ISBLANK('Tab4-Adol-KABP-2006'!LI35),"",('Tab4-Adol-KABP-2006'!LI35))</f>
        <v/>
      </c>
      <c r="LJ35" s="355" t="str">
        <f>IF(ISBLANK('Tab4-Adol-KABP-2006'!LJ35),"",('Tab4-Adol-KABP-2006'!LJ35))</f>
        <v/>
      </c>
      <c r="LK35" s="355" t="str">
        <f>IF(ISBLANK('Tab4-Adol-KABP-2006'!LK35),"",('Tab4-Adol-KABP-2006'!LK35))</f>
        <v/>
      </c>
      <c r="LL35" s="355" t="str">
        <f>IF(ISBLANK('Tab4-Adol-KABP-2006'!LL35),"",('Tab4-Adol-KABP-2006'!LL35))</f>
        <v/>
      </c>
      <c r="LM35" s="355" t="str">
        <f>IF(ISBLANK('Tab4-Adol-KABP-2006'!LM35),"",('Tab4-Adol-KABP-2006'!LM35))</f>
        <v/>
      </c>
      <c r="LN35" s="355" t="str">
        <f>IF(ISBLANK('Tab4-Adol-KABP-2006'!LN35),"",('Tab4-Adol-KABP-2006'!LN35))</f>
        <v/>
      </c>
      <c r="LO35" s="355" t="str">
        <f>IF(ISBLANK('Tab4-Adol-KABP-2006'!LO35),"",('Tab4-Adol-KABP-2006'!LO35))</f>
        <v/>
      </c>
      <c r="LP35" s="355" t="str">
        <f>IF(ISBLANK('Tab4-Adol-KABP-2006'!LP35),"",('Tab4-Adol-KABP-2006'!LP35))</f>
        <v/>
      </c>
      <c r="LQ35" s="355" t="str">
        <f>IF(ISBLANK('Tab4-Adol-KABP-2006'!LQ35),"",('Tab4-Adol-KABP-2006'!LQ35))</f>
        <v/>
      </c>
      <c r="LR35" s="355" t="str">
        <f>IF(ISBLANK('Tab4-Adol-KABP-2006'!LR35),"",('Tab4-Adol-KABP-2006'!LR35))</f>
        <v/>
      </c>
      <c r="LS35" s="355" t="str">
        <f>IF(ISBLANK('Tab4-Adol-KABP-2006'!LS35),"",('Tab4-Adol-KABP-2006'!LS35))</f>
        <v/>
      </c>
      <c r="LT35" s="355" t="str">
        <f>IF(ISBLANK('Tab4-Adol-KABP-2006'!LT35),"",('Tab4-Adol-KABP-2006'!LT35))</f>
        <v/>
      </c>
      <c r="LU35" s="355" t="str">
        <f>IF(ISBLANK('Tab4-Adol-KABP-2006'!LU35),"",('Tab4-Adol-KABP-2006'!LU35))</f>
        <v/>
      </c>
      <c r="LV35" s="355" t="str">
        <f>IF(ISBLANK('Tab4-Adol-KABP-2006'!LV35),"",('Tab4-Adol-KABP-2006'!LV35))</f>
        <v/>
      </c>
      <c r="LW35" s="355" t="str">
        <f>IF(ISBLANK('Tab4-Adol-KABP-2006'!LW35),"",('Tab4-Adol-KABP-2006'!LW35))</f>
        <v/>
      </c>
      <c r="LX35" s="355" t="str">
        <f>IF(ISBLANK('Tab4-Adol-KABP-2006'!LX35),"",('Tab4-Adol-KABP-2006'!LX35))</f>
        <v/>
      </c>
      <c r="LY35" s="355" t="str">
        <f>IF(ISBLANK('Tab4-Adol-KABP-2006'!LY35),"",('Tab4-Adol-KABP-2006'!LY35))</f>
        <v/>
      </c>
      <c r="LZ35" s="355" t="str">
        <f>IF(ISBLANK('Tab4-Adol-KABP-2006'!LZ35),"",('Tab4-Adol-KABP-2006'!LZ35))</f>
        <v/>
      </c>
      <c r="MA35" s="355" t="str">
        <f>IF(ISBLANK('Tab4-Adol-KABP-2006'!MA35),"",('Tab4-Adol-KABP-2006'!MA35))</f>
        <v/>
      </c>
    </row>
    <row r="36" spans="1:339" x14ac:dyDescent="0.2">
      <c r="A36" s="310" t="s">
        <v>243</v>
      </c>
      <c r="B36" s="172">
        <v>0</v>
      </c>
      <c r="C36" s="172">
        <v>0</v>
      </c>
      <c r="D36" s="172" t="s">
        <v>335</v>
      </c>
      <c r="E36" s="172">
        <v>1</v>
      </c>
      <c r="F36" s="173"/>
      <c r="G36" s="218" t="s">
        <v>116</v>
      </c>
      <c r="H36" s="348" t="str">
        <f>IF(ISBLANK('Tab4-Adol-KABP-2006'!H36), "",('Tab4-Adol-KABP-2006'!H36))</f>
        <v/>
      </c>
      <c r="I36" s="349" t="str">
        <f>IF(ISBLANK('Tab4-Adol-KABP-2006'!I36), "",('Tab4-Adol-KABP-2006'!I36))</f>
        <v/>
      </c>
      <c r="J36" s="414"/>
      <c r="K36" s="414"/>
      <c r="L36" s="414"/>
      <c r="M36" s="414"/>
      <c r="N36" s="414"/>
      <c r="O36" s="415"/>
      <c r="P36" s="348" t="str">
        <f>IF(ISBLANK('Tab4-Adol-KABP-2006'!P36), "",('Tab4-Adol-KABP-2006'!P36))</f>
        <v/>
      </c>
      <c r="Q36" s="349" t="str">
        <f>IF(ISBLANK('Tab4-Adol-KABP-2006'!Q36), "",('Tab4-Adol-KABP-2006'!Q36))</f>
        <v/>
      </c>
      <c r="R36" s="414"/>
      <c r="S36" s="414"/>
      <c r="T36" s="414"/>
      <c r="U36" s="414"/>
      <c r="V36" s="414"/>
      <c r="W36" s="415"/>
      <c r="X36" s="348" t="str">
        <f>IF(ISBLANK('Tab4-Adol-KABP-2006'!X36), "",('Tab4-Adol-KABP-2006'!X36))</f>
        <v/>
      </c>
      <c r="Y36" s="349" t="str">
        <f>IF(ISBLANK('Tab4-Adol-KABP-2006'!Y36), "",('Tab4-Adol-KABP-2006'!Y36))</f>
        <v/>
      </c>
      <c r="Z36" s="414"/>
      <c r="AA36" s="414"/>
      <c r="AB36" s="414"/>
      <c r="AC36" s="414"/>
      <c r="AD36" s="414"/>
      <c r="AE36" s="415"/>
      <c r="AF36" s="348" t="str">
        <f>IF(ISBLANK('Tab4-Adol-KABP-2006'!AF36), "",('Tab4-Adol-KABP-2006'!AF36))</f>
        <v/>
      </c>
      <c r="AG36" s="349" t="str">
        <f>IF(ISBLANK('Tab4-Adol-KABP-2006'!AG36), "",('Tab4-Adol-KABP-2006'!AG36))</f>
        <v/>
      </c>
      <c r="AH36" s="414"/>
      <c r="AI36" s="414"/>
      <c r="AJ36" s="414"/>
      <c r="AK36" s="414"/>
      <c r="AL36" s="414"/>
      <c r="AM36" s="415"/>
      <c r="AN36" s="348" t="str">
        <f>IF(ISBLANK('Tab4-Adol-KABP-2006'!AN36), "",('Tab4-Adol-KABP-2006'!AN36))</f>
        <v/>
      </c>
      <c r="AO36" s="349" t="str">
        <f>IF(ISBLANK('Tab4-Adol-KABP-2006'!AO36), "",('Tab4-Adol-KABP-2006'!AO36))</f>
        <v/>
      </c>
      <c r="AP36" s="362"/>
      <c r="AQ36" s="362"/>
      <c r="AR36" s="362"/>
      <c r="AS36" s="362"/>
      <c r="AT36" s="362"/>
      <c r="AU36" s="363"/>
      <c r="AV36" s="348" t="str">
        <f>IF(ISBLANK('Tab4-Adol-KABP-2006'!AV36), "",('Tab4-Adol-KABP-2006'!AV36))</f>
        <v/>
      </c>
      <c r="AW36" s="349" t="str">
        <f>IF(ISBLANK('Tab4-Adol-KABP-2006'!AW36), "",('Tab4-Adol-KABP-2006'!AW36))</f>
        <v/>
      </c>
      <c r="AX36" s="414"/>
      <c r="AY36" s="414"/>
      <c r="AZ36" s="414"/>
      <c r="BA36" s="414"/>
      <c r="BB36" s="414"/>
      <c r="BC36" s="415"/>
      <c r="BD36" s="348" t="str">
        <f>IF(ISBLANK('Tab4-Adol-KABP-2006'!BD36), "",('Tab4-Adol-KABP-2006'!BD36))</f>
        <v/>
      </c>
      <c r="BE36" s="349" t="str">
        <f>IF(ISBLANK('Tab4-Adol-KABP-2006'!BE36), "",('Tab4-Adol-KABP-2006'!BE36))</f>
        <v/>
      </c>
      <c r="BF36" s="414"/>
      <c r="BG36" s="414"/>
      <c r="BH36" s="414"/>
      <c r="BI36" s="414"/>
      <c r="BJ36" s="414"/>
      <c r="BK36" s="415"/>
      <c r="BL36" s="348" t="str">
        <f>IF(ISBLANK('Tab4-Adol-KABP-2006'!BL36), "",('Tab4-Adol-KABP-2006'!BL36))</f>
        <v/>
      </c>
      <c r="BM36" s="349" t="str">
        <f>IF(ISBLANK('Tab4-Adol-KABP-2006'!BM36), "",('Tab4-Adol-KABP-2006'!BM36))</f>
        <v/>
      </c>
      <c r="BN36" s="414"/>
      <c r="BO36" s="414"/>
      <c r="BP36" s="414"/>
      <c r="BQ36" s="414"/>
      <c r="BR36" s="414"/>
      <c r="BS36" s="415"/>
      <c r="BT36" s="348" t="str">
        <f>IF(ISBLANK('Tab4-Adol-KABP-2006'!BT36), "",('Tab4-Adol-KABP-2006'!BT36))</f>
        <v/>
      </c>
      <c r="BU36" s="349" t="str">
        <f>IF(ISBLANK('Tab4-Adol-KABP-2006'!BU36), "",('Tab4-Adol-KABP-2006'!BU36))</f>
        <v/>
      </c>
      <c r="BV36" s="414"/>
      <c r="BW36" s="414"/>
      <c r="BX36" s="415"/>
      <c r="BY36" s="216">
        <v>6346</v>
      </c>
      <c r="BZ36" s="208">
        <v>5586</v>
      </c>
      <c r="CA36" s="208">
        <v>11932</v>
      </c>
      <c r="CB36" s="208">
        <v>6709</v>
      </c>
      <c r="CC36" s="208">
        <v>6134</v>
      </c>
      <c r="CD36" s="284">
        <v>12843</v>
      </c>
      <c r="CE36" s="282"/>
      <c r="CF36" s="282"/>
      <c r="CG36" s="226" t="str">
        <f t="shared" si="0"/>
        <v>-</v>
      </c>
      <c r="CH36" s="227" t="str">
        <f t="shared" si="1"/>
        <v>-</v>
      </c>
      <c r="CI36" s="227" t="str">
        <f t="shared" si="2"/>
        <v>-</v>
      </c>
      <c r="CJ36" s="227" t="str">
        <f t="shared" si="3"/>
        <v>-</v>
      </c>
      <c r="CK36" s="227" t="str">
        <f t="shared" si="4"/>
        <v>-</v>
      </c>
      <c r="CL36" s="228" t="str">
        <f t="shared" si="5"/>
        <v>-</v>
      </c>
      <c r="CM36" s="282"/>
      <c r="CN36" s="282"/>
      <c r="CO36" s="226" t="str">
        <f t="shared" si="6"/>
        <v>-</v>
      </c>
      <c r="CP36" s="227" t="str">
        <f t="shared" si="7"/>
        <v>-</v>
      </c>
      <c r="CQ36" s="227" t="str">
        <f t="shared" si="8"/>
        <v>-</v>
      </c>
      <c r="CR36" s="227" t="str">
        <f t="shared" si="9"/>
        <v>-</v>
      </c>
      <c r="CS36" s="227" t="str">
        <f t="shared" si="10"/>
        <v>-</v>
      </c>
      <c r="CT36" s="228" t="str">
        <f t="shared" si="11"/>
        <v>-</v>
      </c>
      <c r="CU36" s="282"/>
      <c r="CV36" s="282"/>
      <c r="CW36" s="292" t="str">
        <f t="shared" si="12"/>
        <v>-</v>
      </c>
      <c r="CX36" s="234" t="str">
        <f t="shared" si="13"/>
        <v>-</v>
      </c>
      <c r="CY36" s="234" t="str">
        <f t="shared" si="14"/>
        <v>-</v>
      </c>
      <c r="CZ36" s="234" t="str">
        <f t="shared" si="15"/>
        <v>-</v>
      </c>
      <c r="DA36" s="234" t="str">
        <f t="shared" si="16"/>
        <v>-</v>
      </c>
      <c r="DB36" s="235" t="str">
        <f t="shared" si="17"/>
        <v>-</v>
      </c>
      <c r="DC36" s="282"/>
      <c r="DD36" s="282"/>
      <c r="DE36" s="226" t="str">
        <f t="shared" si="18"/>
        <v>-</v>
      </c>
      <c r="DF36" s="227" t="str">
        <f t="shared" si="19"/>
        <v>-</v>
      </c>
      <c r="DG36" s="227" t="str">
        <f t="shared" si="20"/>
        <v>-</v>
      </c>
      <c r="DH36" s="227" t="str">
        <f t="shared" si="21"/>
        <v>-</v>
      </c>
      <c r="DI36" s="227" t="str">
        <f t="shared" si="22"/>
        <v>-</v>
      </c>
      <c r="DJ36" s="228" t="str">
        <f t="shared" si="23"/>
        <v>-</v>
      </c>
      <c r="DK36" s="282"/>
      <c r="DL36" s="282"/>
      <c r="DM36" s="226" t="str">
        <f t="shared" si="24"/>
        <v>-</v>
      </c>
      <c r="DN36" s="227" t="str">
        <f t="shared" si="25"/>
        <v>-</v>
      </c>
      <c r="DO36" s="227" t="str">
        <f t="shared" si="26"/>
        <v>-</v>
      </c>
      <c r="DP36" s="227" t="str">
        <f t="shared" si="27"/>
        <v>-</v>
      </c>
      <c r="DQ36" s="227" t="str">
        <f t="shared" si="28"/>
        <v>-</v>
      </c>
      <c r="DR36" s="228" t="str">
        <f t="shared" si="29"/>
        <v>-</v>
      </c>
      <c r="DS36" s="282"/>
      <c r="DT36" s="282"/>
      <c r="DU36" s="226" t="str">
        <f t="shared" si="30"/>
        <v>-</v>
      </c>
      <c r="DV36" s="227" t="str">
        <f t="shared" si="31"/>
        <v>-</v>
      </c>
      <c r="DW36" s="227" t="str">
        <f t="shared" si="32"/>
        <v>-</v>
      </c>
      <c r="DX36" s="227" t="str">
        <f t="shared" si="33"/>
        <v>-</v>
      </c>
      <c r="DY36" s="227" t="str">
        <f t="shared" si="34"/>
        <v>-</v>
      </c>
      <c r="DZ36" s="228" t="str">
        <f t="shared" si="35"/>
        <v>-</v>
      </c>
      <c r="EA36" s="282"/>
      <c r="EB36" s="282"/>
      <c r="EC36" s="226" t="str">
        <f t="shared" si="36"/>
        <v>-</v>
      </c>
      <c r="ED36" s="227" t="str">
        <f t="shared" si="37"/>
        <v>-</v>
      </c>
      <c r="EE36" s="227" t="str">
        <f t="shared" si="38"/>
        <v>-</v>
      </c>
      <c r="EF36" s="227" t="str">
        <f t="shared" si="39"/>
        <v>-</v>
      </c>
      <c r="EG36" s="227" t="str">
        <f t="shared" si="40"/>
        <v>-</v>
      </c>
      <c r="EH36" s="228" t="str">
        <f t="shared" si="41"/>
        <v>-</v>
      </c>
      <c r="EI36" s="282"/>
      <c r="EJ36" s="282"/>
      <c r="EK36" s="226" t="str">
        <f t="shared" si="42"/>
        <v>-</v>
      </c>
      <c r="EL36" s="227" t="str">
        <f t="shared" si="43"/>
        <v>-</v>
      </c>
      <c r="EM36" s="227" t="str">
        <f t="shared" si="44"/>
        <v>-</v>
      </c>
      <c r="EN36" s="227" t="str">
        <f t="shared" si="45"/>
        <v>-</v>
      </c>
      <c r="EO36" s="227" t="str">
        <f t="shared" si="46"/>
        <v>-</v>
      </c>
      <c r="EP36" s="228" t="str">
        <f t="shared" si="47"/>
        <v>-</v>
      </c>
      <c r="EQ36" s="282"/>
      <c r="ER36" s="282"/>
      <c r="ES36" s="226" t="str">
        <f t="shared" si="48"/>
        <v>-</v>
      </c>
      <c r="ET36" s="227" t="str">
        <f t="shared" si="49"/>
        <v>-</v>
      </c>
      <c r="EU36" s="228" t="str">
        <f t="shared" si="50"/>
        <v>-</v>
      </c>
      <c r="EV36" s="282"/>
      <c r="EW36" s="282"/>
      <c r="EX36" s="301" t="str">
        <f t="shared" si="51"/>
        <v>-</v>
      </c>
      <c r="EY36" s="259" t="str">
        <f t="shared" si="52"/>
        <v>-</v>
      </c>
      <c r="EZ36" s="259" t="str">
        <f t="shared" si="53"/>
        <v>-</v>
      </c>
      <c r="FA36" s="259" t="str">
        <f t="shared" si="54"/>
        <v>-</v>
      </c>
      <c r="FB36" s="259" t="str">
        <f t="shared" si="55"/>
        <v>-</v>
      </c>
      <c r="FC36" s="260" t="str">
        <f t="shared" si="56"/>
        <v>-</v>
      </c>
      <c r="FD36" s="282"/>
      <c r="FE36" s="282"/>
      <c r="FF36" s="301" t="str">
        <f t="shared" si="57"/>
        <v>-</v>
      </c>
      <c r="FG36" s="259" t="str">
        <f t="shared" si="58"/>
        <v>-</v>
      </c>
      <c r="FH36" s="259" t="str">
        <f t="shared" si="59"/>
        <v>-</v>
      </c>
      <c r="FI36" s="259" t="str">
        <f t="shared" si="60"/>
        <v>-</v>
      </c>
      <c r="FJ36" s="259" t="str">
        <f t="shared" si="61"/>
        <v>-</v>
      </c>
      <c r="FK36" s="260" t="str">
        <f t="shared" si="62"/>
        <v>-</v>
      </c>
      <c r="FL36" s="282"/>
      <c r="FM36" s="282"/>
      <c r="FN36" s="301" t="str">
        <f t="shared" si="63"/>
        <v>-</v>
      </c>
      <c r="FO36" s="259" t="str">
        <f t="shared" si="64"/>
        <v>-</v>
      </c>
      <c r="FP36" s="259" t="str">
        <f t="shared" si="65"/>
        <v>-</v>
      </c>
      <c r="FQ36" s="259" t="str">
        <f t="shared" si="66"/>
        <v>-</v>
      </c>
      <c r="FR36" s="259" t="str">
        <f t="shared" si="67"/>
        <v>-</v>
      </c>
      <c r="FS36" s="260" t="str">
        <f t="shared" si="68"/>
        <v>-</v>
      </c>
      <c r="FT36" s="282"/>
      <c r="FU36" s="282"/>
      <c r="FV36" s="301" t="str">
        <f t="shared" si="69"/>
        <v>-</v>
      </c>
      <c r="FW36" s="259" t="str">
        <f t="shared" si="70"/>
        <v>-</v>
      </c>
      <c r="FX36" s="259" t="str">
        <f t="shared" si="71"/>
        <v>-</v>
      </c>
      <c r="FY36" s="259" t="str">
        <f t="shared" si="72"/>
        <v>-</v>
      </c>
      <c r="FZ36" s="259" t="str">
        <f t="shared" si="73"/>
        <v>-</v>
      </c>
      <c r="GA36" s="260" t="str">
        <f t="shared" si="74"/>
        <v>-</v>
      </c>
      <c r="GB36" s="282"/>
      <c r="GC36" s="282"/>
      <c r="GD36" s="301" t="str">
        <f t="shared" si="75"/>
        <v>-</v>
      </c>
      <c r="GE36" s="259" t="str">
        <f t="shared" si="76"/>
        <v>-</v>
      </c>
      <c r="GF36" s="259" t="str">
        <f t="shared" si="77"/>
        <v>-</v>
      </c>
      <c r="GG36" s="259" t="str">
        <f t="shared" si="78"/>
        <v>-</v>
      </c>
      <c r="GH36" s="259" t="str">
        <f t="shared" si="79"/>
        <v>-</v>
      </c>
      <c r="GI36" s="260" t="str">
        <f t="shared" si="80"/>
        <v>-</v>
      </c>
      <c r="GJ36" s="282"/>
      <c r="GK36" s="282"/>
      <c r="GL36" s="301" t="str">
        <f t="shared" si="81"/>
        <v>-</v>
      </c>
      <c r="GM36" s="259" t="str">
        <f t="shared" si="82"/>
        <v>-</v>
      </c>
      <c r="GN36" s="259" t="str">
        <f t="shared" si="83"/>
        <v>-</v>
      </c>
      <c r="GO36" s="259" t="str">
        <f t="shared" si="84"/>
        <v>-</v>
      </c>
      <c r="GP36" s="259" t="str">
        <f t="shared" si="85"/>
        <v>-</v>
      </c>
      <c r="GQ36" s="260" t="str">
        <f t="shared" si="86"/>
        <v>-</v>
      </c>
      <c r="GR36" s="282"/>
      <c r="GS36" s="282"/>
      <c r="GT36" s="301" t="str">
        <f t="shared" si="87"/>
        <v>-</v>
      </c>
      <c r="GU36" s="259" t="str">
        <f t="shared" si="88"/>
        <v>-</v>
      </c>
      <c r="GV36" s="259" t="str">
        <f t="shared" si="89"/>
        <v>-</v>
      </c>
      <c r="GW36" s="259" t="str">
        <f t="shared" si="90"/>
        <v>-</v>
      </c>
      <c r="GX36" s="259" t="str">
        <f t="shared" si="91"/>
        <v>-</v>
      </c>
      <c r="GY36" s="260" t="str">
        <f t="shared" si="92"/>
        <v>-</v>
      </c>
      <c r="GZ36" s="282"/>
      <c r="HA36" s="282"/>
      <c r="HB36" s="301" t="str">
        <f t="shared" si="93"/>
        <v>-</v>
      </c>
      <c r="HC36" s="259" t="str">
        <f t="shared" si="94"/>
        <v>-</v>
      </c>
      <c r="HD36" s="259" t="str">
        <f t="shared" si="95"/>
        <v>-</v>
      </c>
      <c r="HE36" s="259" t="str">
        <f t="shared" si="96"/>
        <v>-</v>
      </c>
      <c r="HF36" s="259" t="str">
        <f t="shared" si="97"/>
        <v>-</v>
      </c>
      <c r="HG36" s="260" t="str">
        <f t="shared" si="98"/>
        <v>-</v>
      </c>
      <c r="HH36" s="282"/>
      <c r="HI36" s="282"/>
      <c r="HJ36" s="301" t="str">
        <f t="shared" si="99"/>
        <v>-</v>
      </c>
      <c r="HK36" s="259" t="str">
        <f t="shared" si="100"/>
        <v>-</v>
      </c>
      <c r="HL36" s="260" t="str">
        <f t="shared" si="101"/>
        <v>-</v>
      </c>
      <c r="HM36" s="428" t="str">
        <f t="shared" si="111"/>
        <v>-</v>
      </c>
      <c r="HN36" s="429" t="str">
        <f t="shared" si="111"/>
        <v>-</v>
      </c>
      <c r="HO36" s="429" t="str">
        <f t="shared" si="111"/>
        <v>-</v>
      </c>
      <c r="HP36" s="429" t="str">
        <f t="shared" si="111"/>
        <v>-</v>
      </c>
      <c r="HQ36" s="429" t="str">
        <f t="shared" si="111"/>
        <v>-</v>
      </c>
      <c r="HR36" s="430" t="str">
        <f t="shared" si="111"/>
        <v>-</v>
      </c>
      <c r="HS36" s="450"/>
      <c r="HT36" s="450"/>
      <c r="HU36" s="428" t="str">
        <f t="shared" si="112"/>
        <v>-</v>
      </c>
      <c r="HV36" s="429" t="str">
        <f t="shared" si="112"/>
        <v>-</v>
      </c>
      <c r="HW36" s="429" t="str">
        <f t="shared" si="112"/>
        <v>-</v>
      </c>
      <c r="HX36" s="429" t="str">
        <f t="shared" si="112"/>
        <v>-</v>
      </c>
      <c r="HY36" s="429" t="str">
        <f t="shared" si="112"/>
        <v>-</v>
      </c>
      <c r="HZ36" s="430" t="str">
        <f t="shared" si="112"/>
        <v>-</v>
      </c>
      <c r="IA36" s="450"/>
      <c r="IB36" s="450"/>
      <c r="IC36" s="428" t="str">
        <f t="shared" si="113"/>
        <v>-</v>
      </c>
      <c r="ID36" s="429" t="str">
        <f t="shared" si="113"/>
        <v>-</v>
      </c>
      <c r="IE36" s="429" t="str">
        <f t="shared" si="113"/>
        <v>-</v>
      </c>
      <c r="IF36" s="429" t="str">
        <f t="shared" si="113"/>
        <v>-</v>
      </c>
      <c r="IG36" s="429" t="str">
        <f t="shared" si="113"/>
        <v>-</v>
      </c>
      <c r="IH36" s="430" t="str">
        <f t="shared" si="113"/>
        <v>-</v>
      </c>
      <c r="II36" s="450"/>
      <c r="IJ36" s="450"/>
      <c r="IK36" s="428" t="str">
        <f t="shared" si="114"/>
        <v>-</v>
      </c>
      <c r="IL36" s="429" t="str">
        <f t="shared" si="114"/>
        <v>-</v>
      </c>
      <c r="IM36" s="429" t="str">
        <f t="shared" si="114"/>
        <v>-</v>
      </c>
      <c r="IN36" s="429" t="str">
        <f t="shared" si="114"/>
        <v>-</v>
      </c>
      <c r="IO36" s="429" t="str">
        <f t="shared" si="114"/>
        <v>-</v>
      </c>
      <c r="IP36" s="430" t="str">
        <f t="shared" si="114"/>
        <v>-</v>
      </c>
      <c r="IQ36" s="450"/>
      <c r="IR36" s="450"/>
      <c r="IS36" s="428" t="str">
        <f t="shared" si="115"/>
        <v>-</v>
      </c>
      <c r="IT36" s="429" t="str">
        <f t="shared" si="115"/>
        <v>-</v>
      </c>
      <c r="IU36" s="429" t="str">
        <f t="shared" si="115"/>
        <v>-</v>
      </c>
      <c r="IV36" s="429" t="str">
        <f t="shared" si="115"/>
        <v>-</v>
      </c>
      <c r="IW36" s="429" t="str">
        <f t="shared" si="115"/>
        <v>-</v>
      </c>
      <c r="IX36" s="430" t="str">
        <f t="shared" si="115"/>
        <v>-</v>
      </c>
      <c r="IY36" s="450"/>
      <c r="IZ36" s="450"/>
      <c r="JA36" s="428" t="str">
        <f t="shared" si="116"/>
        <v>-</v>
      </c>
      <c r="JB36" s="429" t="str">
        <f t="shared" si="116"/>
        <v>-</v>
      </c>
      <c r="JC36" s="429" t="str">
        <f t="shared" si="116"/>
        <v>-</v>
      </c>
      <c r="JD36" s="429" t="str">
        <f t="shared" si="116"/>
        <v>-</v>
      </c>
      <c r="JE36" s="429" t="str">
        <f t="shared" si="116"/>
        <v>-</v>
      </c>
      <c r="JF36" s="430" t="str">
        <f t="shared" si="116"/>
        <v>-</v>
      </c>
      <c r="JG36" s="450"/>
      <c r="JH36" s="450"/>
      <c r="JI36" s="428" t="str">
        <f t="shared" si="117"/>
        <v>-</v>
      </c>
      <c r="JJ36" s="429" t="str">
        <f t="shared" si="117"/>
        <v>-</v>
      </c>
      <c r="JK36" s="429" t="str">
        <f t="shared" si="117"/>
        <v>-</v>
      </c>
      <c r="JL36" s="429" t="str">
        <f t="shared" si="117"/>
        <v>-</v>
      </c>
      <c r="JM36" s="429" t="str">
        <f t="shared" si="117"/>
        <v>-</v>
      </c>
      <c r="JN36" s="430" t="str">
        <f t="shared" si="117"/>
        <v>-</v>
      </c>
      <c r="JO36" s="450"/>
      <c r="JP36" s="450"/>
      <c r="JQ36" s="428" t="str">
        <f t="shared" si="118"/>
        <v>-</v>
      </c>
      <c r="JR36" s="429" t="str">
        <f t="shared" si="118"/>
        <v>-</v>
      </c>
      <c r="JS36" s="429" t="str">
        <f t="shared" si="118"/>
        <v>-</v>
      </c>
      <c r="JT36" s="429" t="str">
        <f t="shared" si="118"/>
        <v>-</v>
      </c>
      <c r="JU36" s="429" t="str">
        <f t="shared" si="118"/>
        <v>-</v>
      </c>
      <c r="JV36" s="430" t="str">
        <f t="shared" si="118"/>
        <v>-</v>
      </c>
      <c r="JW36" s="450"/>
      <c r="JX36" s="450"/>
      <c r="JY36" s="428" t="str">
        <f t="shared" si="110"/>
        <v>-</v>
      </c>
      <c r="JZ36" s="429" t="str">
        <f t="shared" si="110"/>
        <v>-</v>
      </c>
      <c r="KA36" s="430" t="str">
        <f t="shared" si="110"/>
        <v>-</v>
      </c>
      <c r="KB36" s="172"/>
      <c r="KC36" s="355" t="str">
        <f>IF(ISBLANK('Tab4-Adol-KABP-2006'!KC36),"",('Tab4-Adol-KABP-2006'!KC36))</f>
        <v/>
      </c>
      <c r="KD36" s="355" t="str">
        <f>IF(ISBLANK('Tab4-Adol-KABP-2006'!KD36),"",('Tab4-Adol-KABP-2006'!KD36))</f>
        <v/>
      </c>
      <c r="KE36" s="355" t="str">
        <f>IF(ISBLANK('Tab4-Adol-KABP-2006'!KE36),"",('Tab4-Adol-KABP-2006'!KE36))</f>
        <v/>
      </c>
      <c r="KF36" s="355" t="str">
        <f>IF(ISBLANK('Tab4-Adol-KABP-2006'!KF36),"",('Tab4-Adol-KABP-2006'!KF36))</f>
        <v/>
      </c>
      <c r="KG36" s="355" t="str">
        <f>IF(ISBLANK('Tab4-Adol-KABP-2006'!KG36),"",('Tab4-Adol-KABP-2006'!KG36))</f>
        <v/>
      </c>
      <c r="KH36" s="355" t="str">
        <f>IF(ISBLANK('Tab4-Adol-KABP-2006'!KH36),"",('Tab4-Adol-KABP-2006'!KH36))</f>
        <v/>
      </c>
      <c r="KI36" s="355" t="str">
        <f>IF(ISBLANK('Tab4-Adol-KABP-2006'!KI36),"",('Tab4-Adol-KABP-2006'!KI36))</f>
        <v/>
      </c>
      <c r="KJ36" s="355" t="str">
        <f>IF(ISBLANK('Tab4-Adol-KABP-2006'!KJ36),"",('Tab4-Adol-KABP-2006'!KJ36))</f>
        <v/>
      </c>
      <c r="KK36" s="355" t="str">
        <f>IF(ISBLANK('Tab4-Adol-KABP-2006'!KK36),"",('Tab4-Adol-KABP-2006'!KK36))</f>
        <v/>
      </c>
      <c r="KL36" s="355" t="str">
        <f>IF(ISBLANK('Tab4-Adol-KABP-2006'!KL36),"",('Tab4-Adol-KABP-2006'!KL36))</f>
        <v/>
      </c>
      <c r="KM36" s="355" t="str">
        <f>IF(ISBLANK('Tab4-Adol-KABP-2006'!KM36),"",('Tab4-Adol-KABP-2006'!KM36))</f>
        <v/>
      </c>
      <c r="KN36" s="355" t="str">
        <f>IF(ISBLANK('Tab4-Adol-KABP-2006'!KN36),"",('Tab4-Adol-KABP-2006'!KN36))</f>
        <v/>
      </c>
      <c r="KO36" s="355" t="str">
        <f>IF(ISBLANK('Tab4-Adol-KABP-2006'!KO36),"",('Tab4-Adol-KABP-2006'!KO36))</f>
        <v/>
      </c>
      <c r="KP36" s="355" t="str">
        <f>IF(ISBLANK('Tab4-Adol-KABP-2006'!KP36),"",('Tab4-Adol-KABP-2006'!KP36))</f>
        <v/>
      </c>
      <c r="KQ36" s="355" t="str">
        <f>IF(ISBLANK('Tab4-Adol-KABP-2006'!KQ36),"",('Tab4-Adol-KABP-2006'!KQ36))</f>
        <v/>
      </c>
      <c r="KR36" s="355" t="str">
        <f>IF(ISBLANK('Tab4-Adol-KABP-2006'!KR36),"",('Tab4-Adol-KABP-2006'!KR36))</f>
        <v/>
      </c>
      <c r="KS36" s="355" t="str">
        <f>IF(ISBLANK('Tab4-Adol-KABP-2006'!KS36),"",('Tab4-Adol-KABP-2006'!KS36))</f>
        <v/>
      </c>
      <c r="KT36" s="355" t="str">
        <f>IF(ISBLANK('Tab4-Adol-KABP-2006'!KT36),"",('Tab4-Adol-KABP-2006'!KT36))</f>
        <v/>
      </c>
      <c r="KU36" s="355" t="str">
        <f>IF(ISBLANK('Tab4-Adol-KABP-2006'!KU36),"",('Tab4-Adol-KABP-2006'!KU36))</f>
        <v/>
      </c>
      <c r="KV36" s="355" t="str">
        <f>IF(ISBLANK('Tab4-Adol-KABP-2006'!KV36),"",('Tab4-Adol-KABP-2006'!KV36))</f>
        <v/>
      </c>
      <c r="KW36" s="355" t="str">
        <f>IF(ISBLANK('Tab4-Adol-KABP-2006'!KW36),"",('Tab4-Adol-KABP-2006'!KW36))</f>
        <v/>
      </c>
      <c r="KX36" s="355" t="str">
        <f>IF(ISBLANK('Tab4-Adol-KABP-2006'!KX36),"",('Tab4-Adol-KABP-2006'!KX36))</f>
        <v/>
      </c>
      <c r="KY36" s="355" t="str">
        <f>IF(ISBLANK('Tab4-Adol-KABP-2006'!KY36),"",('Tab4-Adol-KABP-2006'!KY36))</f>
        <v/>
      </c>
      <c r="KZ36" s="355" t="str">
        <f>IF(ISBLANK('Tab4-Adol-KABP-2006'!KZ36),"",('Tab4-Adol-KABP-2006'!KZ36))</f>
        <v/>
      </c>
      <c r="LA36" s="355" t="str">
        <f>IF(ISBLANK('Tab4-Adol-KABP-2006'!LA36),"",('Tab4-Adol-KABP-2006'!LA36))</f>
        <v/>
      </c>
      <c r="LB36" s="355" t="str">
        <f>IF(ISBLANK('Tab4-Adol-KABP-2006'!LB36),"",('Tab4-Adol-KABP-2006'!LB36))</f>
        <v/>
      </c>
      <c r="LC36" s="355" t="str">
        <f>IF(ISBLANK('Tab4-Adol-KABP-2006'!LC36),"",('Tab4-Adol-KABP-2006'!LC36))</f>
        <v/>
      </c>
      <c r="LD36" s="355" t="str">
        <f>IF(ISBLANK('Tab4-Adol-KABP-2006'!LD36),"",('Tab4-Adol-KABP-2006'!LD36))</f>
        <v/>
      </c>
      <c r="LE36" s="355" t="str">
        <f>IF(ISBLANK('Tab4-Adol-KABP-2006'!LE36),"",('Tab4-Adol-KABP-2006'!LE36))</f>
        <v/>
      </c>
      <c r="LF36" s="355" t="str">
        <f>IF(ISBLANK('Tab4-Adol-KABP-2006'!LF36),"",('Tab4-Adol-KABP-2006'!LF36))</f>
        <v/>
      </c>
      <c r="LG36" s="355" t="str">
        <f>IF(ISBLANK('Tab4-Adol-KABP-2006'!LG36),"",('Tab4-Adol-KABP-2006'!LG36))</f>
        <v/>
      </c>
      <c r="LH36" s="355" t="str">
        <f>IF(ISBLANK('Tab4-Adol-KABP-2006'!LH36),"",('Tab4-Adol-KABP-2006'!LH36))</f>
        <v/>
      </c>
      <c r="LI36" s="355" t="str">
        <f>IF(ISBLANK('Tab4-Adol-KABP-2006'!LI36),"",('Tab4-Adol-KABP-2006'!LI36))</f>
        <v/>
      </c>
      <c r="LJ36" s="355" t="str">
        <f>IF(ISBLANK('Tab4-Adol-KABP-2006'!LJ36),"",('Tab4-Adol-KABP-2006'!LJ36))</f>
        <v/>
      </c>
      <c r="LK36" s="355" t="str">
        <f>IF(ISBLANK('Tab4-Adol-KABP-2006'!LK36),"",('Tab4-Adol-KABP-2006'!LK36))</f>
        <v/>
      </c>
      <c r="LL36" s="355" t="str">
        <f>IF(ISBLANK('Tab4-Adol-KABP-2006'!LL36),"",('Tab4-Adol-KABP-2006'!LL36))</f>
        <v/>
      </c>
      <c r="LM36" s="355" t="str">
        <f>IF(ISBLANK('Tab4-Adol-KABP-2006'!LM36),"",('Tab4-Adol-KABP-2006'!LM36))</f>
        <v/>
      </c>
      <c r="LN36" s="355" t="str">
        <f>IF(ISBLANK('Tab4-Adol-KABP-2006'!LN36),"",('Tab4-Adol-KABP-2006'!LN36))</f>
        <v/>
      </c>
      <c r="LO36" s="355" t="str">
        <f>IF(ISBLANK('Tab4-Adol-KABP-2006'!LO36),"",('Tab4-Adol-KABP-2006'!LO36))</f>
        <v/>
      </c>
      <c r="LP36" s="355" t="str">
        <f>IF(ISBLANK('Tab4-Adol-KABP-2006'!LP36),"",('Tab4-Adol-KABP-2006'!LP36))</f>
        <v/>
      </c>
      <c r="LQ36" s="355" t="str">
        <f>IF(ISBLANK('Tab4-Adol-KABP-2006'!LQ36),"",('Tab4-Adol-KABP-2006'!LQ36))</f>
        <v/>
      </c>
      <c r="LR36" s="355" t="str">
        <f>IF(ISBLANK('Tab4-Adol-KABP-2006'!LR36),"",('Tab4-Adol-KABP-2006'!LR36))</f>
        <v/>
      </c>
      <c r="LS36" s="355" t="str">
        <f>IF(ISBLANK('Tab4-Adol-KABP-2006'!LS36),"",('Tab4-Adol-KABP-2006'!LS36))</f>
        <v/>
      </c>
      <c r="LT36" s="355" t="str">
        <f>IF(ISBLANK('Tab4-Adol-KABP-2006'!LT36),"",('Tab4-Adol-KABP-2006'!LT36))</f>
        <v/>
      </c>
      <c r="LU36" s="355" t="str">
        <f>IF(ISBLANK('Tab4-Adol-KABP-2006'!LU36),"",('Tab4-Adol-KABP-2006'!LU36))</f>
        <v/>
      </c>
      <c r="LV36" s="355" t="str">
        <f>IF(ISBLANK('Tab4-Adol-KABP-2006'!LV36),"",('Tab4-Adol-KABP-2006'!LV36))</f>
        <v/>
      </c>
      <c r="LW36" s="355" t="str">
        <f>IF(ISBLANK('Tab4-Adol-KABP-2006'!LW36),"",('Tab4-Adol-KABP-2006'!LW36))</f>
        <v/>
      </c>
      <c r="LX36" s="355" t="str">
        <f>IF(ISBLANK('Tab4-Adol-KABP-2006'!LX36),"",('Tab4-Adol-KABP-2006'!LX36))</f>
        <v/>
      </c>
      <c r="LY36" s="355" t="str">
        <f>IF(ISBLANK('Tab4-Adol-KABP-2006'!LY36),"",('Tab4-Adol-KABP-2006'!LY36))</f>
        <v/>
      </c>
      <c r="LZ36" s="355" t="str">
        <f>IF(ISBLANK('Tab4-Adol-KABP-2006'!LZ36),"",('Tab4-Adol-KABP-2006'!LZ36))</f>
        <v/>
      </c>
      <c r="MA36" s="355" t="str">
        <f>IF(ISBLANK('Tab4-Adol-KABP-2006'!MA36),"",('Tab4-Adol-KABP-2006'!MA36))</f>
        <v/>
      </c>
    </row>
    <row r="37" spans="1:339" x14ac:dyDescent="0.2">
      <c r="A37" s="310" t="s">
        <v>243</v>
      </c>
      <c r="B37" s="172">
        <v>0</v>
      </c>
      <c r="C37" s="172">
        <v>0</v>
      </c>
      <c r="D37" s="172" t="s">
        <v>335</v>
      </c>
      <c r="E37" s="172">
        <v>1</v>
      </c>
      <c r="F37" s="173"/>
      <c r="G37" s="218" t="s">
        <v>118</v>
      </c>
      <c r="H37" s="348">
        <f>IF(ISBLANK('Tab4-Adol-KABP-2006'!H37), "",('Tab4-Adol-KABP-2006'!H37))</f>
        <v>2010</v>
      </c>
      <c r="I37" s="349">
        <f>IF(ISBLANK('Tab4-Adol-KABP-2006'!I37), "",('Tab4-Adol-KABP-2006'!I37))</f>
        <v>2010</v>
      </c>
      <c r="J37" s="414">
        <f>IF(ISBLANK('Tab4-Adol-KABP-2006'!J37), "",('Tab4-Adol-KABP-2006'!J37))</f>
        <v>28.3</v>
      </c>
      <c r="K37" s="414">
        <f>IF(ISBLANK('Tab4-Adol-KABP-2006'!K37), "",('Tab4-Adol-KABP-2006'!K37))</f>
        <v>34.5</v>
      </c>
      <c r="L37" s="414">
        <f>IF(ISBLANK('Tab4-Adol-KABP-2006'!L37), "",('Tab4-Adol-KABP-2006'!L37))</f>
        <v>31.6</v>
      </c>
      <c r="M37" s="414">
        <f>IF(ISBLANK('Tab4-Adol-KABP-2006'!M37), "",('Tab4-Adol-KABP-2006'!M37))</f>
        <v>24.2</v>
      </c>
      <c r="N37" s="414">
        <f>IF(ISBLANK('Tab4-Adol-KABP-2006'!N37), "",('Tab4-Adol-KABP-2006'!N37))</f>
        <v>34.700000000000003</v>
      </c>
      <c r="O37" s="415">
        <f>IF(ISBLANK('Tab4-Adol-KABP-2006'!O37), "",('Tab4-Adol-KABP-2006'!O37))</f>
        <v>29.3</v>
      </c>
      <c r="P37" s="348">
        <f>IF(ISBLANK('Tab4-Adol-KABP-2006'!P37), "",('Tab4-Adol-KABP-2006'!P37))</f>
        <v>2010</v>
      </c>
      <c r="Q37" s="349">
        <f>IF(ISBLANK('Tab4-Adol-KABP-2006'!Q37), "",('Tab4-Adol-KABP-2006'!Q37))</f>
        <v>2010</v>
      </c>
      <c r="R37" s="414">
        <f>IF(ISBLANK('Tab4-Adol-KABP-2006'!R37), "",('Tab4-Adol-KABP-2006'!R37))</f>
        <v>0.3</v>
      </c>
      <c r="S37" s="414">
        <f>IF(ISBLANK('Tab4-Adol-KABP-2006'!S37), "",('Tab4-Adol-KABP-2006'!S37))</f>
        <v>0.1</v>
      </c>
      <c r="T37" s="414">
        <f>IF(ISBLANK('Tab4-Adol-KABP-2006'!T37), "",('Tab4-Adol-KABP-2006'!T37))</f>
        <v>0.2</v>
      </c>
      <c r="U37" s="414">
        <f>IF(ISBLANK('Tab4-Adol-KABP-2006'!U37), "",('Tab4-Adol-KABP-2006'!U37))</f>
        <v>2.2999999999999998</v>
      </c>
      <c r="V37" s="414">
        <f>IF(ISBLANK('Tab4-Adol-KABP-2006'!V37), "",('Tab4-Adol-KABP-2006'!V37))</f>
        <v>3</v>
      </c>
      <c r="W37" s="415">
        <f>IF(ISBLANK('Tab4-Adol-KABP-2006'!W37), "",('Tab4-Adol-KABP-2006'!W37))</f>
        <v>2.7</v>
      </c>
      <c r="X37" s="348">
        <f>IF(ISBLANK('Tab4-Adol-KABP-2006'!X37), "",('Tab4-Adol-KABP-2006'!X37))</f>
        <v>2010</v>
      </c>
      <c r="Y37" s="349">
        <f>IF(ISBLANK('Tab4-Adol-KABP-2006'!Y37), "",('Tab4-Adol-KABP-2006'!Y37))</f>
        <v>2010</v>
      </c>
      <c r="Z37" s="414">
        <f>IF(ISBLANK('Tab4-Adol-KABP-2006'!Z37), "",('Tab4-Adol-KABP-2006'!Z37))</f>
        <v>0.4</v>
      </c>
      <c r="AA37" s="414">
        <f>IF(ISBLANK('Tab4-Adol-KABP-2006'!AA37), "",('Tab4-Adol-KABP-2006'!AA37))</f>
        <v>1.8</v>
      </c>
      <c r="AB37" s="414">
        <f>IF(ISBLANK('Tab4-Adol-KABP-2006'!AB37), "",('Tab4-Adol-KABP-2006'!AB37))</f>
        <v>1.1000000000000001</v>
      </c>
      <c r="AC37" s="414">
        <f>IF(ISBLANK('Tab4-Adol-KABP-2006'!AC37), "",('Tab4-Adol-KABP-2006'!AC37))</f>
        <v>5.2</v>
      </c>
      <c r="AD37" s="414">
        <f>IF(ISBLANK('Tab4-Adol-KABP-2006'!AD37), "",('Tab4-Adol-KABP-2006'!AD37))</f>
        <v>21.4</v>
      </c>
      <c r="AE37" s="415">
        <f>IF(ISBLANK('Tab4-Adol-KABP-2006'!AE37), "",('Tab4-Adol-KABP-2006'!AE37))</f>
        <v>13.1</v>
      </c>
      <c r="AF37" s="348">
        <f>IF(ISBLANK('Tab4-Adol-KABP-2006'!AF37), "",('Tab4-Adol-KABP-2006'!AF37))</f>
        <v>2010</v>
      </c>
      <c r="AG37" s="349">
        <f>IF(ISBLANK('Tab4-Adol-KABP-2006'!AG37), "",('Tab4-Adol-KABP-2006'!AG37))</f>
        <v>2010</v>
      </c>
      <c r="AH37" s="414"/>
      <c r="AI37" s="414"/>
      <c r="AJ37" s="414"/>
      <c r="AK37" s="414">
        <f>IF(ISBLANK('Tab4-Adol-KABP-2006'!AK37), "",('Tab4-Adol-KABP-2006'!AK37))</f>
        <v>68.400000000000006</v>
      </c>
      <c r="AL37" s="414">
        <f>IF(ISBLANK('Tab4-Adol-KABP-2006'!AL37), "",('Tab4-Adol-KABP-2006'!AL37))</f>
        <v>69.099999999999994</v>
      </c>
      <c r="AM37" s="415">
        <f>IF(ISBLANK('Tab4-Adol-KABP-2006'!AM37), "",('Tab4-Adol-KABP-2006'!AM37))</f>
        <v>68.900000000000006</v>
      </c>
      <c r="AN37" s="348">
        <f>IF(ISBLANK('Tab4-Adol-KABP-2006'!AN37), "",('Tab4-Adol-KABP-2006'!AN37))</f>
        <v>2010</v>
      </c>
      <c r="AO37" s="349">
        <f>IF(ISBLANK('Tab4-Adol-KABP-2006'!AO37), "",('Tab4-Adol-KABP-2006'!AO37))</f>
        <v>2010</v>
      </c>
      <c r="AP37" s="362">
        <f>IF(ISBLANK('Tab4-Adol-KABP-2006'!AP37), "",('Tab4-Adol-KABP-2006'!AP37))</f>
        <v>60.1</v>
      </c>
      <c r="AQ37" s="362">
        <f>IF(ISBLANK('Tab4-Adol-KABP-2006'!AQ37), "",('Tab4-Adol-KABP-2006'!AQ37))</f>
        <v>40.1</v>
      </c>
      <c r="AR37" s="362">
        <f>IF(ISBLANK('Tab4-Adol-KABP-2006'!AR37), "",('Tab4-Adol-KABP-2006'!AR37))</f>
        <v>42.7</v>
      </c>
      <c r="AS37" s="362">
        <f>IF(ISBLANK('Tab4-Adol-KABP-2006'!AS37), "",('Tab4-Adol-KABP-2006'!AS37))</f>
        <v>97.2</v>
      </c>
      <c r="AT37" s="362">
        <f>IF(ISBLANK('Tab4-Adol-KABP-2006'!AT37), "",('Tab4-Adol-KABP-2006'!AT37))</f>
        <v>65.599999999999994</v>
      </c>
      <c r="AU37" s="363">
        <f>IF(ISBLANK('Tab4-Adol-KABP-2006'!AU37), "",('Tab4-Adol-KABP-2006'!AU37))</f>
        <v>73.5</v>
      </c>
      <c r="AV37" s="348">
        <f>IF(ISBLANK('Tab4-Adol-KABP-2006'!AV37), "",('Tab4-Adol-KABP-2006'!AV37))</f>
        <v>2010</v>
      </c>
      <c r="AW37" s="349">
        <f>IF(ISBLANK('Tab4-Adol-KABP-2006'!AW37), "",('Tab4-Adol-KABP-2006'!AW37))</f>
        <v>2010</v>
      </c>
      <c r="AX37" s="414">
        <f>IF(ISBLANK('Tab4-Adol-KABP-2006'!AX37), "",('Tab4-Adol-KABP-2006'!AX37))</f>
        <v>55.6</v>
      </c>
      <c r="AY37" s="414">
        <f>IF(ISBLANK('Tab4-Adol-KABP-2006'!AY37), "",('Tab4-Adol-KABP-2006'!AY37))</f>
        <v>53.3</v>
      </c>
      <c r="AZ37" s="414">
        <f>IF(ISBLANK('Tab4-Adol-KABP-2006'!AZ37), "",('Tab4-Adol-KABP-2006'!AZ37))</f>
        <v>53.8</v>
      </c>
      <c r="BA37" s="414">
        <f>IF(ISBLANK('Tab4-Adol-KABP-2006'!BA37), "",('Tab4-Adol-KABP-2006'!BA37))</f>
        <v>76.5</v>
      </c>
      <c r="BB37" s="414">
        <f>IF(ISBLANK('Tab4-Adol-KABP-2006'!BB37), "",('Tab4-Adol-KABP-2006'!BB37))</f>
        <v>74.900000000000006</v>
      </c>
      <c r="BC37" s="415">
        <f>IF(ISBLANK('Tab4-Adol-KABP-2006'!BC37), "",('Tab4-Adol-KABP-2006'!BC37))</f>
        <v>75.400000000000006</v>
      </c>
      <c r="BD37" s="348">
        <f>IF(ISBLANK('Tab4-Adol-KABP-2006'!BD37), "",('Tab4-Adol-KABP-2006'!BD37))</f>
        <v>2010</v>
      </c>
      <c r="BE37" s="349">
        <f>IF(ISBLANK('Tab4-Adol-KABP-2006'!BE37), "",('Tab4-Adol-KABP-2006'!BE37))</f>
        <v>2010</v>
      </c>
      <c r="BF37" s="414">
        <f>IF(ISBLANK('Tab4-Adol-KABP-2006'!BF37), "",('Tab4-Adol-KABP-2006'!BF37))</f>
        <v>5.6</v>
      </c>
      <c r="BG37" s="414">
        <f>IF(ISBLANK('Tab4-Adol-KABP-2006'!BG37), "",('Tab4-Adol-KABP-2006'!BG37))</f>
        <v>26</v>
      </c>
      <c r="BH37" s="414">
        <f>IF(ISBLANK('Tab4-Adol-KABP-2006'!BH37), "",('Tab4-Adol-KABP-2006'!BH37))</f>
        <v>16.600000000000001</v>
      </c>
      <c r="BI37" s="414">
        <f>IF(ISBLANK('Tab4-Adol-KABP-2006'!BI37), "",('Tab4-Adol-KABP-2006'!BI37))</f>
        <v>3.9</v>
      </c>
      <c r="BJ37" s="414">
        <f>IF(ISBLANK('Tab4-Adol-KABP-2006'!BJ37), "",('Tab4-Adol-KABP-2006'!BJ37))</f>
        <v>21.7</v>
      </c>
      <c r="BK37" s="415">
        <f>IF(ISBLANK('Tab4-Adol-KABP-2006'!BK37), "",('Tab4-Adol-KABP-2006'!BK37))</f>
        <v>12.6</v>
      </c>
      <c r="BL37" s="348">
        <f>IF(ISBLANK('Tab4-Adol-KABP-2006'!BL37), "",('Tab4-Adol-KABP-2006'!BL37))</f>
        <v>2010</v>
      </c>
      <c r="BM37" s="349">
        <f>IF(ISBLANK('Tab4-Adol-KABP-2006'!BM37), "",('Tab4-Adol-KABP-2006'!BM37))</f>
        <v>2010</v>
      </c>
      <c r="BN37" s="414">
        <f>IF(ISBLANK('Tab4-Adol-KABP-2006'!BN37), "",('Tab4-Adol-KABP-2006'!BN37))</f>
        <v>8.1999999999999993</v>
      </c>
      <c r="BO37" s="414">
        <f>IF(ISBLANK('Tab4-Adol-KABP-2006'!BO37), "",('Tab4-Adol-KABP-2006'!BO37))</f>
        <v>49.4</v>
      </c>
      <c r="BP37" s="414">
        <f>IF(ISBLANK('Tab4-Adol-KABP-2006'!BP37), "",('Tab4-Adol-KABP-2006'!BP37))</f>
        <v>30.4</v>
      </c>
      <c r="BQ37" s="414">
        <f>IF(ISBLANK('Tab4-Adol-KABP-2006'!BQ37), "",('Tab4-Adol-KABP-2006'!BQ37))</f>
        <v>5.0999999999999996</v>
      </c>
      <c r="BR37" s="414">
        <f>IF(ISBLANK('Tab4-Adol-KABP-2006'!BR37), "",('Tab4-Adol-KABP-2006'!BR37))</f>
        <v>35.9</v>
      </c>
      <c r="BS37" s="415">
        <f>IF(ISBLANK('Tab4-Adol-KABP-2006'!BS37), "",('Tab4-Adol-KABP-2006'!BS37))</f>
        <v>20.100000000000001</v>
      </c>
      <c r="BT37" s="348" t="str">
        <f>IF(ISBLANK('Tab4-Adol-KABP-2006'!BT37), "",('Tab4-Adol-KABP-2006'!BT37))</f>
        <v/>
      </c>
      <c r="BU37" s="349" t="str">
        <f>IF(ISBLANK('Tab4-Adol-KABP-2006'!BU37), "",('Tab4-Adol-KABP-2006'!BU37))</f>
        <v/>
      </c>
      <c r="BV37" s="414"/>
      <c r="BW37" s="414"/>
      <c r="BX37" s="415"/>
      <c r="BY37" s="216">
        <v>116966</v>
      </c>
      <c r="BZ37" s="208">
        <v>139922</v>
      </c>
      <c r="CA37" s="208">
        <v>256888</v>
      </c>
      <c r="CB37" s="208">
        <v>119352</v>
      </c>
      <c r="CC37" s="208">
        <v>142861</v>
      </c>
      <c r="CD37" s="284">
        <v>262213</v>
      </c>
      <c r="CE37" s="282"/>
      <c r="CF37" s="282"/>
      <c r="CG37" s="226">
        <f t="shared" ref="CG37:CG68" si="119">IF(ISBLANK(J37), "-", (BY37))</f>
        <v>116966</v>
      </c>
      <c r="CH37" s="227">
        <f t="shared" ref="CH37:CH68" si="120">IF(ISBLANK(K37), "-", (BZ37))</f>
        <v>139922</v>
      </c>
      <c r="CI37" s="227">
        <f t="shared" ref="CI37:CI68" si="121">IF(ISBLANK(L37), "-", (CA37))</f>
        <v>256888</v>
      </c>
      <c r="CJ37" s="227">
        <f t="shared" ref="CJ37:CJ68" si="122">IF(ISBLANK(M37), "-", (CB37))</f>
        <v>119352</v>
      </c>
      <c r="CK37" s="227">
        <f t="shared" ref="CK37:CK68" si="123">IF(ISBLANK(N37), "-", (CC37))</f>
        <v>142861</v>
      </c>
      <c r="CL37" s="228">
        <f t="shared" ref="CL37:CL68" si="124">IF(ISBLANK(O37), "-", (CD37))</f>
        <v>262213</v>
      </c>
      <c r="CM37" s="282"/>
      <c r="CN37" s="282"/>
      <c r="CO37" s="226">
        <f t="shared" ref="CO37:CO68" si="125">IF(ISBLANK(R37), "-", (BY37))</f>
        <v>116966</v>
      </c>
      <c r="CP37" s="227">
        <f t="shared" ref="CP37:CP68" si="126">IF(ISBLANK(S37), "-", (BZ37))</f>
        <v>139922</v>
      </c>
      <c r="CQ37" s="227">
        <f t="shared" ref="CQ37:CQ68" si="127">IF(ISBLANK(T37), "-", (CA37))</f>
        <v>256888</v>
      </c>
      <c r="CR37" s="227">
        <f t="shared" ref="CR37:CR68" si="128">IF(ISBLANK(U37), "-", (CB37))</f>
        <v>119352</v>
      </c>
      <c r="CS37" s="227">
        <f t="shared" ref="CS37:CS68" si="129">IF(ISBLANK(V37), "-", (CC37))</f>
        <v>142861</v>
      </c>
      <c r="CT37" s="228">
        <f t="shared" ref="CT37:CT68" si="130">IF(ISBLANK(W37), "-", (CD37))</f>
        <v>262213</v>
      </c>
      <c r="CU37" s="282"/>
      <c r="CV37" s="282"/>
      <c r="CW37" s="292">
        <f t="shared" ref="CW37:CW68" si="131">IF(ISBLANK(Z37), "-", (BY37))</f>
        <v>116966</v>
      </c>
      <c r="CX37" s="234">
        <f t="shared" ref="CX37:CX68" si="132">IF(ISBLANK(AA37), "-", (BZ37))</f>
        <v>139922</v>
      </c>
      <c r="CY37" s="234">
        <f t="shared" ref="CY37:CY68" si="133">IF(ISBLANK(AB37), "-", (CA37))</f>
        <v>256888</v>
      </c>
      <c r="CZ37" s="234">
        <f t="shared" ref="CZ37:CZ68" si="134">IF(ISBLANK(AC37), "-", (CB37))</f>
        <v>119352</v>
      </c>
      <c r="DA37" s="234">
        <f t="shared" ref="DA37:DA68" si="135">IF(ISBLANK(AD37), "-", (CC37))</f>
        <v>142861</v>
      </c>
      <c r="DB37" s="235">
        <f t="shared" ref="DB37:DB68" si="136">IF(ISBLANK(AE37), "-", (CD37))</f>
        <v>262213</v>
      </c>
      <c r="DC37" s="282"/>
      <c r="DD37" s="282"/>
      <c r="DE37" s="226" t="str">
        <f t="shared" ref="DE37:DE68" si="137">IF(ISBLANK(AH37), "-", (BY37))</f>
        <v>-</v>
      </c>
      <c r="DF37" s="227" t="str">
        <f t="shared" ref="DF37:DF68" si="138">IF(ISBLANK(AI37), "-", (BZ37))</f>
        <v>-</v>
      </c>
      <c r="DG37" s="227" t="str">
        <f t="shared" ref="DG37:DG68" si="139">IF(ISBLANK(AJ37), "-", (CA37))</f>
        <v>-</v>
      </c>
      <c r="DH37" s="227">
        <f t="shared" ref="DH37:DH68" si="140">IF(ISBLANK(AK37), "-", (CB37))</f>
        <v>119352</v>
      </c>
      <c r="DI37" s="227">
        <f t="shared" ref="DI37:DI68" si="141">IF(ISBLANK(AL37), "-", (CC37))</f>
        <v>142861</v>
      </c>
      <c r="DJ37" s="228">
        <f t="shared" ref="DJ37:DJ68" si="142">IF(ISBLANK(AM37), "-", (CD37))</f>
        <v>262213</v>
      </c>
      <c r="DK37" s="282"/>
      <c r="DL37" s="282"/>
      <c r="DM37" s="226">
        <f t="shared" ref="DM37:DM68" si="143">IF(ISBLANK(AP37), "-", (BY37))</f>
        <v>116966</v>
      </c>
      <c r="DN37" s="227">
        <f t="shared" ref="DN37:DN68" si="144">IF(ISBLANK(AQ37), "-", (BZ37))</f>
        <v>139922</v>
      </c>
      <c r="DO37" s="227">
        <f t="shared" ref="DO37:DO68" si="145">IF(ISBLANK(AR37), "-", (CA37))</f>
        <v>256888</v>
      </c>
      <c r="DP37" s="227">
        <f t="shared" ref="DP37:DP68" si="146">IF(ISBLANK(AS37), "-", (CB37))</f>
        <v>119352</v>
      </c>
      <c r="DQ37" s="227">
        <f t="shared" ref="DQ37:DQ68" si="147">IF(ISBLANK(AT37), "-", (CC37))</f>
        <v>142861</v>
      </c>
      <c r="DR37" s="228">
        <f t="shared" ref="DR37:DR68" si="148">IF(ISBLANK(AU37), "-", (CD37))</f>
        <v>262213</v>
      </c>
      <c r="DS37" s="282"/>
      <c r="DT37" s="282"/>
      <c r="DU37" s="226">
        <f t="shared" ref="DU37:DU68" si="149">IF(ISBLANK(AX37), "-", (BY37))</f>
        <v>116966</v>
      </c>
      <c r="DV37" s="227">
        <f t="shared" ref="DV37:DV68" si="150">IF(ISBLANK(AY37), "-", (BZ37))</f>
        <v>139922</v>
      </c>
      <c r="DW37" s="227">
        <f t="shared" ref="DW37:DW68" si="151">IF(ISBLANK(AZ37), "-", (CA37))</f>
        <v>256888</v>
      </c>
      <c r="DX37" s="227">
        <f t="shared" ref="DX37:DX68" si="152">IF(ISBLANK(BA37), "-", (CB37))</f>
        <v>119352</v>
      </c>
      <c r="DY37" s="227">
        <f t="shared" ref="DY37:DY68" si="153">IF(ISBLANK(BB37), "-", (CC37))</f>
        <v>142861</v>
      </c>
      <c r="DZ37" s="228">
        <f t="shared" ref="DZ37:DZ68" si="154">IF(ISBLANK(BC37), "-", (CD37))</f>
        <v>262213</v>
      </c>
      <c r="EA37" s="282"/>
      <c r="EB37" s="282"/>
      <c r="EC37" s="226">
        <f t="shared" ref="EC37:EC68" si="155">IF(ISBLANK(BF37), "-", (BY37))</f>
        <v>116966</v>
      </c>
      <c r="ED37" s="227">
        <f t="shared" ref="ED37:ED68" si="156">IF(ISBLANK(BG37), "-", (BZ37))</f>
        <v>139922</v>
      </c>
      <c r="EE37" s="227">
        <f t="shared" ref="EE37:EE68" si="157">IF(ISBLANK(BH37), "-", (CA37))</f>
        <v>256888</v>
      </c>
      <c r="EF37" s="227">
        <f t="shared" ref="EF37:EF68" si="158">IF(ISBLANK(BI37), "-", (CB37))</f>
        <v>119352</v>
      </c>
      <c r="EG37" s="227">
        <f t="shared" ref="EG37:EG68" si="159">IF(ISBLANK(BJ37), "-", (CC37))</f>
        <v>142861</v>
      </c>
      <c r="EH37" s="228">
        <f t="shared" ref="EH37:EH68" si="160">IF(ISBLANK(BK37), "-", (CD37))</f>
        <v>262213</v>
      </c>
      <c r="EI37" s="282"/>
      <c r="EJ37" s="282"/>
      <c r="EK37" s="226">
        <f t="shared" ref="EK37:EK68" si="161">IF(ISBLANK(BN37), "-", (BY37))</f>
        <v>116966</v>
      </c>
      <c r="EL37" s="227">
        <f t="shared" ref="EL37:EL68" si="162">IF(ISBLANK(BO37), "-", (BZ37))</f>
        <v>139922</v>
      </c>
      <c r="EM37" s="227">
        <f t="shared" ref="EM37:EM68" si="163">IF(ISBLANK(BP37), "-", (CA37))</f>
        <v>256888</v>
      </c>
      <c r="EN37" s="227">
        <f t="shared" ref="EN37:EN68" si="164">IF(ISBLANK(BQ37), "-", (CB37))</f>
        <v>119352</v>
      </c>
      <c r="EO37" s="227">
        <f t="shared" ref="EO37:EO68" si="165">IF(ISBLANK(BR37), "-", (CC37))</f>
        <v>142861</v>
      </c>
      <c r="EP37" s="228">
        <f t="shared" ref="EP37:EP68" si="166">IF(ISBLANK(BS37), "-", (CD37))</f>
        <v>262213</v>
      </c>
      <c r="EQ37" s="282"/>
      <c r="ER37" s="282"/>
      <c r="ES37" s="226" t="str">
        <f t="shared" ref="ES37:ES68" si="167">IF(ISBLANK(BV37), "-", (CB37))</f>
        <v>-</v>
      </c>
      <c r="ET37" s="227" t="str">
        <f t="shared" ref="ET37:ET68" si="168">IF(ISBLANK(BW37), "-", (CC37))</f>
        <v>-</v>
      </c>
      <c r="EU37" s="228" t="str">
        <f t="shared" ref="EU37:EU68" si="169">IF(ISBLANK(BX37), "-", (CD37))</f>
        <v>-</v>
      </c>
      <c r="EV37" s="282"/>
      <c r="EW37" s="282"/>
      <c r="EX37" s="301">
        <f t="shared" ref="EX37:EX68" si="170">IF(ISBLANK(J37), "-", (J37/100)*(BY37))</f>
        <v>33101.378000000004</v>
      </c>
      <c r="EY37" s="259">
        <f t="shared" ref="EY37:EY68" si="171">IF(ISBLANK(K37), "-", (K37/100)*(BZ37))</f>
        <v>48273.09</v>
      </c>
      <c r="EZ37" s="259">
        <f t="shared" ref="EZ37:EZ68" si="172">IF(ISBLANK(L37), "-", (L37/100)*(CA37))</f>
        <v>81176.608000000007</v>
      </c>
      <c r="FA37" s="259">
        <f t="shared" ref="FA37:FA68" si="173">IF(ISBLANK(M37), "-", (M37/100)*(CB37))</f>
        <v>28883.183999999997</v>
      </c>
      <c r="FB37" s="259">
        <f t="shared" ref="FB37:FB68" si="174">IF(ISBLANK(N37), "-", (N37/100)*(CC37))</f>
        <v>49572.767000000007</v>
      </c>
      <c r="FC37" s="260">
        <f t="shared" ref="FC37:FC68" si="175">IF(ISBLANK(O37), "-", (O37/100)*(CD37))</f>
        <v>76828.409</v>
      </c>
      <c r="FD37" s="282"/>
      <c r="FE37" s="282"/>
      <c r="FF37" s="301">
        <f t="shared" ref="FF37:FF68" si="176">IF(ISBLANK(R37), "-", (R37/100)*(BY37))</f>
        <v>350.89800000000002</v>
      </c>
      <c r="FG37" s="259">
        <f t="shared" ref="FG37:FG68" si="177">IF(ISBLANK(S37), "-", (S37/100)*(BZ37))</f>
        <v>139.922</v>
      </c>
      <c r="FH37" s="259">
        <f t="shared" ref="FH37:FH68" si="178">IF(ISBLANK(T37), "-", (T37/100)*(CA37))</f>
        <v>513.77600000000007</v>
      </c>
      <c r="FI37" s="259">
        <f t="shared" ref="FI37:FI68" si="179">IF(ISBLANK(U37), "-", (U37/100)*(CB37))</f>
        <v>2745.096</v>
      </c>
      <c r="FJ37" s="259">
        <f t="shared" ref="FJ37:FJ68" si="180">IF(ISBLANK(V37), "-", (V37/100)*(CC37))</f>
        <v>4285.83</v>
      </c>
      <c r="FK37" s="260">
        <f t="shared" ref="FK37:FK68" si="181">IF(ISBLANK(W37), "-", (W37/100)*(CD37))</f>
        <v>7079.7510000000011</v>
      </c>
      <c r="FL37" s="282"/>
      <c r="FM37" s="282"/>
      <c r="FN37" s="301">
        <f t="shared" ref="FN37:FN68" si="182">IF(ISBLANK(Z37), "-", (Z37/100)*(BY37))</f>
        <v>467.86400000000003</v>
      </c>
      <c r="FO37" s="259">
        <f t="shared" ref="FO37:FO68" si="183">IF(ISBLANK(AA37), "-", (AA37/100)*(BZ37))</f>
        <v>2518.5960000000005</v>
      </c>
      <c r="FP37" s="259">
        <f t="shared" ref="FP37:FP68" si="184">IF(ISBLANK(AB37), "-", (AB37/100)*(CA37))</f>
        <v>2825.7680000000005</v>
      </c>
      <c r="FQ37" s="259">
        <f t="shared" ref="FQ37:FQ68" si="185">IF(ISBLANK(AC37), "-", (AC37/100)*(CB37))</f>
        <v>6206.304000000001</v>
      </c>
      <c r="FR37" s="259">
        <f t="shared" ref="FR37:FR68" si="186">IF(ISBLANK(AD37), "-", (AD37/100)*(CC37))</f>
        <v>30572.254000000001</v>
      </c>
      <c r="FS37" s="260">
        <f t="shared" ref="FS37:FS68" si="187">IF(ISBLANK(AE37), "-", (AE37/100)*(CD37))</f>
        <v>34349.902999999998</v>
      </c>
      <c r="FT37" s="282"/>
      <c r="FU37" s="282"/>
      <c r="FV37" s="301" t="str">
        <f t="shared" ref="FV37:FV68" si="188">IF(ISBLANK(AH37), "-", (AH37/100)*(BY37))</f>
        <v>-</v>
      </c>
      <c r="FW37" s="259" t="str">
        <f t="shared" ref="FW37:FW68" si="189">IF(ISBLANK(AI37), "-", (AI37/100)*(BZ37))</f>
        <v>-</v>
      </c>
      <c r="FX37" s="259" t="str">
        <f t="shared" ref="FX37:FX68" si="190">IF(ISBLANK(AJ37), "-", (AJ37/100)*(CA37))</f>
        <v>-</v>
      </c>
      <c r="FY37" s="259">
        <f t="shared" ref="FY37:FY68" si="191">IF(ISBLANK(AK37), "-", (AK37/100)*(CB37))</f>
        <v>81636.768000000011</v>
      </c>
      <c r="FZ37" s="259">
        <f t="shared" ref="FZ37:FZ68" si="192">IF(ISBLANK(AL37), "-", (AL37/100)*(CC37))</f>
        <v>98716.950999999986</v>
      </c>
      <c r="GA37" s="260">
        <f t="shared" ref="GA37:GA68" si="193">IF(ISBLANK(AM37), "-", (AM37/100)*(CD37))</f>
        <v>180664.75700000001</v>
      </c>
      <c r="GB37" s="282"/>
      <c r="GC37" s="282"/>
      <c r="GD37" s="301">
        <f t="shared" ref="GD37:GD68" si="194">IF(ISBLANK(AP37), "-", (AP37/100)*(BY37))</f>
        <v>70296.565999999992</v>
      </c>
      <c r="GE37" s="259">
        <f t="shared" ref="GE37:GE68" si="195">IF(ISBLANK(AQ37), "-", (AQ37/100)*(BZ37))</f>
        <v>56108.722000000002</v>
      </c>
      <c r="GF37" s="259">
        <f t="shared" ref="GF37:GF68" si="196">IF(ISBLANK(AR37), "-", (AR37/100)*(CA37))</f>
        <v>109691.17600000001</v>
      </c>
      <c r="GG37" s="259">
        <f t="shared" ref="GG37:GG68" si="197">IF(ISBLANK(AS37), "-", (AS37/100)*(CB37))</f>
        <v>116010.144</v>
      </c>
      <c r="GH37" s="259">
        <f t="shared" ref="GH37:GH68" si="198">IF(ISBLANK(AT37), "-", (AT37/100)*(CC37))</f>
        <v>93716.815999999992</v>
      </c>
      <c r="GI37" s="260">
        <f t="shared" ref="GI37:GI68" si="199">IF(ISBLANK(AU37), "-", (AU37/100)*(CD37))</f>
        <v>192726.55499999999</v>
      </c>
      <c r="GJ37" s="282"/>
      <c r="GK37" s="282"/>
      <c r="GL37" s="301">
        <f t="shared" ref="GL37:GL68" si="200">IF(ISBLANK(AX37), "-", (AX37/100)*(BY37))</f>
        <v>65033.096000000005</v>
      </c>
      <c r="GM37" s="259">
        <f t="shared" ref="GM37:GM68" si="201">IF(ISBLANK(AY37), "-", (AY37/100)*(BZ37))</f>
        <v>74578.425999999992</v>
      </c>
      <c r="GN37" s="259">
        <f t="shared" ref="GN37:GN68" si="202">IF(ISBLANK(AZ37), "-", (AZ37/100)*(CA37))</f>
        <v>138205.74399999998</v>
      </c>
      <c r="GO37" s="259">
        <f t="shared" ref="GO37:GO68" si="203">IF(ISBLANK(BA37), "-", (BA37/100)*(CB37))</f>
        <v>91304.28</v>
      </c>
      <c r="GP37" s="259">
        <f t="shared" ref="GP37:GP68" si="204">IF(ISBLANK(BB37), "-", (BB37/100)*(CC37))</f>
        <v>107002.88900000001</v>
      </c>
      <c r="GQ37" s="260">
        <f t="shared" ref="GQ37:GQ68" si="205">IF(ISBLANK(BC37), "-", (BC37/100)*(CD37))</f>
        <v>197708.60200000001</v>
      </c>
      <c r="GR37" s="282"/>
      <c r="GS37" s="282"/>
      <c r="GT37" s="301">
        <f t="shared" ref="GT37:GT68" si="206">IF(ISBLANK(BF37), "-", (BF37/100)*(BY37))</f>
        <v>6550.0959999999995</v>
      </c>
      <c r="GU37" s="259">
        <f t="shared" ref="GU37:GU68" si="207">IF(ISBLANK(BG37), "-", (BG37/100)*(BZ37))</f>
        <v>36379.72</v>
      </c>
      <c r="GV37" s="259">
        <f t="shared" ref="GV37:GV68" si="208">IF(ISBLANK(BH37), "-", (BH37/100)*(CA37))</f>
        <v>42643.408000000003</v>
      </c>
      <c r="GW37" s="259">
        <f t="shared" ref="GW37:GW68" si="209">IF(ISBLANK(BI37), "-", (BI37/100)*(CB37))</f>
        <v>4654.7280000000001</v>
      </c>
      <c r="GX37" s="259">
        <f t="shared" ref="GX37:GX68" si="210">IF(ISBLANK(BJ37), "-", (BJ37/100)*(CC37))</f>
        <v>31000.837</v>
      </c>
      <c r="GY37" s="260">
        <f t="shared" ref="GY37:GY68" si="211">IF(ISBLANK(BK37), "-", (BK37/100)*(CD37))</f>
        <v>33038.838000000003</v>
      </c>
      <c r="GZ37" s="282"/>
      <c r="HA37" s="282"/>
      <c r="HB37" s="301">
        <f t="shared" ref="HB37:HB68" si="212">IF(ISBLANK(BN37), "-", (BN37/100)*(BY37))</f>
        <v>9591.2119999999995</v>
      </c>
      <c r="HC37" s="259">
        <f t="shared" ref="HC37:HC68" si="213">IF(ISBLANK(BO37), "-", (BO37/100)*(BZ37))</f>
        <v>69121.467999999993</v>
      </c>
      <c r="HD37" s="259">
        <f t="shared" ref="HD37:HD68" si="214">IF(ISBLANK(BP37), "-", (BP37/100)*(CA37))</f>
        <v>78093.952000000005</v>
      </c>
      <c r="HE37" s="259">
        <f t="shared" ref="HE37:HE68" si="215">IF(ISBLANK(BQ37), "-", (BQ37/100)*(CB37))</f>
        <v>6086.9519999999993</v>
      </c>
      <c r="HF37" s="259">
        <f t="shared" ref="HF37:HF68" si="216">IF(ISBLANK(BR37), "-", (BR37/100)*(CC37))</f>
        <v>51287.098999999995</v>
      </c>
      <c r="HG37" s="260">
        <f t="shared" ref="HG37:HG68" si="217">IF(ISBLANK(BS37), "-", (BS37/100)*(CD37))</f>
        <v>52704.813000000002</v>
      </c>
      <c r="HH37" s="282"/>
      <c r="HI37" s="282"/>
      <c r="HJ37" s="301" t="str">
        <f t="shared" ref="HJ37:HJ68" si="218">IF(ISBLANK(BV37), "-", (BV37/100)*(CB37))</f>
        <v>-</v>
      </c>
      <c r="HK37" s="259" t="str">
        <f t="shared" ref="HK37:HK68" si="219">IF(ISBLANK(BW37), "-", (BW37/100)*(CC37))</f>
        <v>-</v>
      </c>
      <c r="HL37" s="260" t="str">
        <f t="shared" ref="HL37:HL68" si="220">IF(ISBLANK(BX37), "-", (BX37/100)*(CD37))</f>
        <v>-</v>
      </c>
      <c r="HM37" s="428">
        <f t="shared" si="111"/>
        <v>1</v>
      </c>
      <c r="HN37" s="429">
        <f t="shared" si="111"/>
        <v>1</v>
      </c>
      <c r="HO37" s="429">
        <f t="shared" si="111"/>
        <v>1</v>
      </c>
      <c r="HP37" s="429">
        <f t="shared" si="111"/>
        <v>1</v>
      </c>
      <c r="HQ37" s="429">
        <f t="shared" si="111"/>
        <v>1</v>
      </c>
      <c r="HR37" s="430">
        <f t="shared" si="111"/>
        <v>1</v>
      </c>
      <c r="HS37" s="450"/>
      <c r="HT37" s="450"/>
      <c r="HU37" s="428">
        <f t="shared" si="112"/>
        <v>1</v>
      </c>
      <c r="HV37" s="429">
        <f t="shared" si="112"/>
        <v>1</v>
      </c>
      <c r="HW37" s="429">
        <f t="shared" si="112"/>
        <v>1</v>
      </c>
      <c r="HX37" s="429">
        <f t="shared" si="112"/>
        <v>1</v>
      </c>
      <c r="HY37" s="429">
        <f t="shared" si="112"/>
        <v>1</v>
      </c>
      <c r="HZ37" s="430">
        <f t="shared" si="112"/>
        <v>1</v>
      </c>
      <c r="IA37" s="450"/>
      <c r="IB37" s="450"/>
      <c r="IC37" s="428">
        <f t="shared" si="113"/>
        <v>1</v>
      </c>
      <c r="ID37" s="429">
        <f t="shared" si="113"/>
        <v>1</v>
      </c>
      <c r="IE37" s="429">
        <f t="shared" si="113"/>
        <v>1</v>
      </c>
      <c r="IF37" s="429">
        <f t="shared" si="113"/>
        <v>1</v>
      </c>
      <c r="IG37" s="429">
        <f t="shared" si="113"/>
        <v>1</v>
      </c>
      <c r="IH37" s="430">
        <f t="shared" si="113"/>
        <v>1</v>
      </c>
      <c r="II37" s="450"/>
      <c r="IJ37" s="450"/>
      <c r="IK37" s="428" t="str">
        <f t="shared" si="114"/>
        <v>-</v>
      </c>
      <c r="IL37" s="429" t="str">
        <f t="shared" si="114"/>
        <v>-</v>
      </c>
      <c r="IM37" s="429" t="str">
        <f t="shared" si="114"/>
        <v>-</v>
      </c>
      <c r="IN37" s="429">
        <f t="shared" si="114"/>
        <v>1</v>
      </c>
      <c r="IO37" s="429">
        <f t="shared" si="114"/>
        <v>1</v>
      </c>
      <c r="IP37" s="430">
        <f t="shared" si="114"/>
        <v>1</v>
      </c>
      <c r="IQ37" s="450"/>
      <c r="IR37" s="450"/>
      <c r="IS37" s="428">
        <f t="shared" si="115"/>
        <v>1</v>
      </c>
      <c r="IT37" s="429">
        <f t="shared" si="115"/>
        <v>1</v>
      </c>
      <c r="IU37" s="429">
        <f t="shared" si="115"/>
        <v>1</v>
      </c>
      <c r="IV37" s="429">
        <f t="shared" si="115"/>
        <v>1</v>
      </c>
      <c r="IW37" s="429">
        <f t="shared" si="115"/>
        <v>1</v>
      </c>
      <c r="IX37" s="430">
        <f t="shared" si="115"/>
        <v>1</v>
      </c>
      <c r="IY37" s="450"/>
      <c r="IZ37" s="450"/>
      <c r="JA37" s="428">
        <f t="shared" si="116"/>
        <v>1</v>
      </c>
      <c r="JB37" s="429">
        <f t="shared" si="116"/>
        <v>1</v>
      </c>
      <c r="JC37" s="429">
        <f t="shared" si="116"/>
        <v>1</v>
      </c>
      <c r="JD37" s="429">
        <f t="shared" si="116"/>
        <v>1</v>
      </c>
      <c r="JE37" s="429">
        <f t="shared" si="116"/>
        <v>1</v>
      </c>
      <c r="JF37" s="430">
        <f t="shared" si="116"/>
        <v>1</v>
      </c>
      <c r="JG37" s="450"/>
      <c r="JH37" s="450"/>
      <c r="JI37" s="428">
        <f t="shared" si="117"/>
        <v>1</v>
      </c>
      <c r="JJ37" s="429">
        <f t="shared" si="117"/>
        <v>1</v>
      </c>
      <c r="JK37" s="429">
        <f t="shared" si="117"/>
        <v>1</v>
      </c>
      <c r="JL37" s="429">
        <f t="shared" si="117"/>
        <v>1</v>
      </c>
      <c r="JM37" s="429">
        <f t="shared" si="117"/>
        <v>1</v>
      </c>
      <c r="JN37" s="430">
        <f t="shared" si="117"/>
        <v>1</v>
      </c>
      <c r="JO37" s="450"/>
      <c r="JP37" s="450"/>
      <c r="JQ37" s="428">
        <f t="shared" si="118"/>
        <v>1</v>
      </c>
      <c r="JR37" s="429">
        <f t="shared" si="118"/>
        <v>1</v>
      </c>
      <c r="JS37" s="429">
        <f t="shared" si="118"/>
        <v>1</v>
      </c>
      <c r="JT37" s="429">
        <f t="shared" si="118"/>
        <v>1</v>
      </c>
      <c r="JU37" s="429">
        <f t="shared" si="118"/>
        <v>1</v>
      </c>
      <c r="JV37" s="430">
        <f t="shared" si="118"/>
        <v>1</v>
      </c>
      <c r="JW37" s="450"/>
      <c r="JX37" s="450"/>
      <c r="JY37" s="428" t="str">
        <f t="shared" si="110"/>
        <v>-</v>
      </c>
      <c r="JZ37" s="429" t="str">
        <f t="shared" si="110"/>
        <v>-</v>
      </c>
      <c r="KA37" s="430" t="str">
        <f t="shared" si="110"/>
        <v>-</v>
      </c>
      <c r="KB37" s="172"/>
      <c r="KC37" s="355" t="str">
        <f>IF(ISBLANK('Tab4-Adol-KABP-2006'!KC37),"",('Tab4-Adol-KABP-2006'!KC37))</f>
        <v/>
      </c>
      <c r="KD37" s="355" t="str">
        <f>IF(ISBLANK('Tab4-Adol-KABP-2006'!KD37),"",('Tab4-Adol-KABP-2006'!KD37))</f>
        <v/>
      </c>
      <c r="KE37" s="355" t="str">
        <f>IF(ISBLANK('Tab4-Adol-KABP-2006'!KE37),"",('Tab4-Adol-KABP-2006'!KE37))</f>
        <v/>
      </c>
      <c r="KF37" s="355" t="str">
        <f>IF(ISBLANK('Tab4-Adol-KABP-2006'!KF37),"",('Tab4-Adol-KABP-2006'!KF37))</f>
        <v/>
      </c>
      <c r="KG37" s="355" t="str">
        <f>IF(ISBLANK('Tab4-Adol-KABP-2006'!KG37),"",('Tab4-Adol-KABP-2006'!KG37))</f>
        <v/>
      </c>
      <c r="KH37" s="355" t="str">
        <f>IF(ISBLANK('Tab4-Adol-KABP-2006'!KH37),"",('Tab4-Adol-KABP-2006'!KH37))</f>
        <v/>
      </c>
      <c r="KI37" s="355" t="str">
        <f>IF(ISBLANK('Tab4-Adol-KABP-2006'!KI37),"",('Tab4-Adol-KABP-2006'!KI37))</f>
        <v/>
      </c>
      <c r="KJ37" s="355" t="str">
        <f>IF(ISBLANK('Tab4-Adol-KABP-2006'!KJ37),"",('Tab4-Adol-KABP-2006'!KJ37))</f>
        <v/>
      </c>
      <c r="KK37" s="355" t="str">
        <f>IF(ISBLANK('Tab4-Adol-KABP-2006'!KK37),"",('Tab4-Adol-KABP-2006'!KK37))</f>
        <v/>
      </c>
      <c r="KL37" s="355" t="str">
        <f>IF(ISBLANK('Tab4-Adol-KABP-2006'!KL37),"",('Tab4-Adol-KABP-2006'!KL37))</f>
        <v/>
      </c>
      <c r="KM37" s="355" t="str">
        <f>IF(ISBLANK('Tab4-Adol-KABP-2006'!KM37),"",('Tab4-Adol-KABP-2006'!KM37))</f>
        <v/>
      </c>
      <c r="KN37" s="355" t="str">
        <f>IF(ISBLANK('Tab4-Adol-KABP-2006'!KN37),"",('Tab4-Adol-KABP-2006'!KN37))</f>
        <v/>
      </c>
      <c r="KO37" s="355" t="str">
        <f>IF(ISBLANK('Tab4-Adol-KABP-2006'!KO37),"",('Tab4-Adol-KABP-2006'!KO37))</f>
        <v/>
      </c>
      <c r="KP37" s="355" t="str">
        <f>IF(ISBLANK('Tab4-Adol-KABP-2006'!KP37),"",('Tab4-Adol-KABP-2006'!KP37))</f>
        <v/>
      </c>
      <c r="KQ37" s="355" t="str">
        <f>IF(ISBLANK('Tab4-Adol-KABP-2006'!KQ37),"",('Tab4-Adol-KABP-2006'!KQ37))</f>
        <v/>
      </c>
      <c r="KR37" s="355" t="str">
        <f>IF(ISBLANK('Tab4-Adol-KABP-2006'!KR37),"",('Tab4-Adol-KABP-2006'!KR37))</f>
        <v/>
      </c>
      <c r="KS37" s="355" t="str">
        <f>IF(ISBLANK('Tab4-Adol-KABP-2006'!KS37),"",('Tab4-Adol-KABP-2006'!KS37))</f>
        <v/>
      </c>
      <c r="KT37" s="355" t="str">
        <f>IF(ISBLANK('Tab4-Adol-KABP-2006'!KT37),"",('Tab4-Adol-KABP-2006'!KT37))</f>
        <v/>
      </c>
      <c r="KU37" s="355" t="str">
        <f>IF(ISBLANK('Tab4-Adol-KABP-2006'!KU37),"",('Tab4-Adol-KABP-2006'!KU37))</f>
        <v/>
      </c>
      <c r="KV37" s="355" t="str">
        <f>IF(ISBLANK('Tab4-Adol-KABP-2006'!KV37),"",('Tab4-Adol-KABP-2006'!KV37))</f>
        <v/>
      </c>
      <c r="KW37" s="355" t="str">
        <f>IF(ISBLANK('Tab4-Adol-KABP-2006'!KW37),"",('Tab4-Adol-KABP-2006'!KW37))</f>
        <v/>
      </c>
      <c r="KX37" s="355" t="str">
        <f>IF(ISBLANK('Tab4-Adol-KABP-2006'!KX37),"",('Tab4-Adol-KABP-2006'!KX37))</f>
        <v>Based on small denominators.</v>
      </c>
      <c r="KY37" s="355" t="str">
        <f>IF(ISBLANK('Tab4-Adol-KABP-2006'!KY37),"",('Tab4-Adol-KABP-2006'!KY37))</f>
        <v/>
      </c>
      <c r="KZ37" s="355" t="str">
        <f>IF(ISBLANK('Tab4-Adol-KABP-2006'!KZ37),"",('Tab4-Adol-KABP-2006'!KZ37))</f>
        <v/>
      </c>
      <c r="LA37" s="355" t="str">
        <f>IF(ISBLANK('Tab4-Adol-KABP-2006'!LA37),"",('Tab4-Adol-KABP-2006'!LA37))</f>
        <v/>
      </c>
      <c r="LB37" s="355" t="str">
        <f>IF(ISBLANK('Tab4-Adol-KABP-2006'!LB37),"",('Tab4-Adol-KABP-2006'!LB37))</f>
        <v/>
      </c>
      <c r="LC37" s="355" t="str">
        <f>IF(ISBLANK('Tab4-Adol-KABP-2006'!LC37),"",('Tab4-Adol-KABP-2006'!LC37))</f>
        <v/>
      </c>
      <c r="LD37" s="355" t="str">
        <f>IF(ISBLANK('Tab4-Adol-KABP-2006'!LD37),"",('Tab4-Adol-KABP-2006'!LD37))</f>
        <v/>
      </c>
      <c r="LE37" s="355" t="str">
        <f>IF(ISBLANK('Tab4-Adol-KABP-2006'!LE37),"",('Tab4-Adol-KABP-2006'!LE37))</f>
        <v/>
      </c>
      <c r="LF37" s="355" t="str">
        <f>IF(ISBLANK('Tab4-Adol-KABP-2006'!LF37),"",('Tab4-Adol-KABP-2006'!LF37))</f>
        <v/>
      </c>
      <c r="LG37" s="355" t="str">
        <f>IF(ISBLANK('Tab4-Adol-KABP-2006'!LG37),"",('Tab4-Adol-KABP-2006'!LG37))</f>
        <v/>
      </c>
      <c r="LH37" s="355" t="str">
        <f>IF(ISBLANK('Tab4-Adol-KABP-2006'!LH37),"",('Tab4-Adol-KABP-2006'!LH37))</f>
        <v/>
      </c>
      <c r="LI37" s="355" t="str">
        <f>IF(ISBLANK('Tab4-Adol-KABP-2006'!LI37),"",('Tab4-Adol-KABP-2006'!LI37))</f>
        <v/>
      </c>
      <c r="LJ37" s="355" t="str">
        <f>IF(ISBLANK('Tab4-Adol-KABP-2006'!LJ37),"",('Tab4-Adol-KABP-2006'!LJ37))</f>
        <v/>
      </c>
      <c r="LK37" s="355" t="str">
        <f>IF(ISBLANK('Tab4-Adol-KABP-2006'!LK37),"",('Tab4-Adol-KABP-2006'!LK37))</f>
        <v/>
      </c>
      <c r="LL37" s="355" t="str">
        <f>IF(ISBLANK('Tab4-Adol-KABP-2006'!LL37),"",('Tab4-Adol-KABP-2006'!LL37))</f>
        <v/>
      </c>
      <c r="LM37" s="355" t="str">
        <f>IF(ISBLANK('Tab4-Adol-KABP-2006'!LM37),"",('Tab4-Adol-KABP-2006'!LM37))</f>
        <v/>
      </c>
      <c r="LN37" s="355" t="str">
        <f>IF(ISBLANK('Tab4-Adol-KABP-2006'!LN37),"",('Tab4-Adol-KABP-2006'!LN37))</f>
        <v/>
      </c>
      <c r="LO37" s="355" t="str">
        <f>IF(ISBLANK('Tab4-Adol-KABP-2006'!LO37),"",('Tab4-Adol-KABP-2006'!LO37))</f>
        <v/>
      </c>
      <c r="LP37" s="355" t="str">
        <f>IF(ISBLANK('Tab4-Adol-KABP-2006'!LP37),"",('Tab4-Adol-KABP-2006'!LP37))</f>
        <v/>
      </c>
      <c r="LQ37" s="355" t="str">
        <f>IF(ISBLANK('Tab4-Adol-KABP-2006'!LQ37),"",('Tab4-Adol-KABP-2006'!LQ37))</f>
        <v/>
      </c>
      <c r="LR37" s="355" t="str">
        <f>IF(ISBLANK('Tab4-Adol-KABP-2006'!LR37),"",('Tab4-Adol-KABP-2006'!LR37))</f>
        <v/>
      </c>
      <c r="LS37" s="355" t="str">
        <f>IF(ISBLANK('Tab4-Adol-KABP-2006'!LS37),"",('Tab4-Adol-KABP-2006'!LS37))</f>
        <v/>
      </c>
      <c r="LT37" s="355" t="str">
        <f>IF(ISBLANK('Tab4-Adol-KABP-2006'!LT37),"",('Tab4-Adol-KABP-2006'!LT37))</f>
        <v/>
      </c>
      <c r="LU37" s="355" t="str">
        <f>IF(ISBLANK('Tab4-Adol-KABP-2006'!LU37),"",('Tab4-Adol-KABP-2006'!LU37))</f>
        <v/>
      </c>
      <c r="LV37" s="355" t="str">
        <f>IF(ISBLANK('Tab4-Adol-KABP-2006'!LV37),"",('Tab4-Adol-KABP-2006'!LV37))</f>
        <v/>
      </c>
      <c r="LW37" s="355" t="str">
        <f>IF(ISBLANK('Tab4-Adol-KABP-2006'!LW37),"",('Tab4-Adol-KABP-2006'!LW37))</f>
        <v/>
      </c>
      <c r="LX37" s="355" t="str">
        <f>IF(ISBLANK('Tab4-Adol-KABP-2006'!LX37),"",('Tab4-Adol-KABP-2006'!LX37))</f>
        <v/>
      </c>
      <c r="LY37" s="355" t="str">
        <f>IF(ISBLANK('Tab4-Adol-KABP-2006'!LY37),"",('Tab4-Adol-KABP-2006'!LY37))</f>
        <v/>
      </c>
      <c r="LZ37" s="355" t="str">
        <f>IF(ISBLANK('Tab4-Adol-KABP-2006'!LZ37),"",('Tab4-Adol-KABP-2006'!LZ37))</f>
        <v/>
      </c>
      <c r="MA37" s="355" t="str">
        <f>IF(ISBLANK('Tab4-Adol-KABP-2006'!MA37),"",('Tab4-Adol-KABP-2006'!MA37))</f>
        <v/>
      </c>
    </row>
    <row r="38" spans="1:339" x14ac:dyDescent="0.2">
      <c r="A38" s="310" t="s">
        <v>243</v>
      </c>
      <c r="B38" s="172">
        <v>0</v>
      </c>
      <c r="C38" s="172">
        <v>0</v>
      </c>
      <c r="D38" s="172" t="s">
        <v>310</v>
      </c>
      <c r="E38" s="172">
        <v>1</v>
      </c>
      <c r="F38" s="173">
        <v>2</v>
      </c>
      <c r="G38" s="218" t="s">
        <v>122</v>
      </c>
      <c r="H38" s="348">
        <f>IF(ISBLANK('Tab4-Adol-KABP-2006'!H38), "",('Tab4-Adol-KABP-2006'!H38))</f>
        <v>2010</v>
      </c>
      <c r="I38" s="349" t="str">
        <f>IF(ISBLANK('Tab4-Adol-KABP-2006'!I38), "",('Tab4-Adol-KABP-2006'!I38))</f>
        <v>2009-2010</v>
      </c>
      <c r="J38" s="414">
        <f>IF(ISBLANK('Tab4-Adol-KABP-2006'!J38), "",('Tab4-Adol-KABP-2006'!J38))</f>
        <v>30.9</v>
      </c>
      <c r="K38" s="414">
        <f>IF(ISBLANK('Tab4-Adol-KABP-2006'!K38), "",('Tab4-Adol-KABP-2006'!K38))</f>
        <v>32.799999999999997</v>
      </c>
      <c r="L38" s="414">
        <f>IF(ISBLANK('Tab4-Adol-KABP-2006'!L38), "",('Tab4-Adol-KABP-2006'!L38))</f>
        <v>31.8</v>
      </c>
      <c r="M38" s="414"/>
      <c r="N38" s="414"/>
      <c r="O38" s="415"/>
      <c r="P38" s="348" t="str">
        <f>IF(ISBLANK('Tab4-Adol-KABP-2006'!P38), "",('Tab4-Adol-KABP-2006'!P38))</f>
        <v/>
      </c>
      <c r="Q38" s="349" t="str">
        <f>IF(ISBLANK('Tab4-Adol-KABP-2006'!Q38), "",('Tab4-Adol-KABP-2006'!Q38))</f>
        <v/>
      </c>
      <c r="R38" s="414"/>
      <c r="S38" s="414"/>
      <c r="T38" s="414"/>
      <c r="U38" s="414"/>
      <c r="V38" s="414"/>
      <c r="W38" s="415"/>
      <c r="X38" s="348" t="str">
        <f>IF(ISBLANK('Tab4-Adol-KABP-2006'!X38), "",('Tab4-Adol-KABP-2006'!X38))</f>
        <v/>
      </c>
      <c r="Y38" s="349" t="str">
        <f>IF(ISBLANK('Tab4-Adol-KABP-2006'!Y38), "",('Tab4-Adol-KABP-2006'!Y38))</f>
        <v/>
      </c>
      <c r="Z38" s="414"/>
      <c r="AA38" s="414"/>
      <c r="AB38" s="414"/>
      <c r="AC38" s="414"/>
      <c r="AD38" s="414"/>
      <c r="AE38" s="415"/>
      <c r="AF38" s="348" t="str">
        <f>IF(ISBLANK('Tab4-Adol-KABP-2006'!AF38), "",('Tab4-Adol-KABP-2006'!AF38))</f>
        <v/>
      </c>
      <c r="AG38" s="349" t="str">
        <f>IF(ISBLANK('Tab4-Adol-KABP-2006'!AG38), "",('Tab4-Adol-KABP-2006'!AG38))</f>
        <v/>
      </c>
      <c r="AH38" s="414"/>
      <c r="AI38" s="414"/>
      <c r="AJ38" s="414"/>
      <c r="AK38" s="414"/>
      <c r="AL38" s="414"/>
      <c r="AM38" s="415"/>
      <c r="AN38" s="348" t="str">
        <f>IF(ISBLANK('Tab4-Adol-KABP-2006'!AN38), "",('Tab4-Adol-KABP-2006'!AN38))</f>
        <v/>
      </c>
      <c r="AO38" s="349" t="str">
        <f>IF(ISBLANK('Tab4-Adol-KABP-2006'!AO38), "",('Tab4-Adol-KABP-2006'!AO38))</f>
        <v/>
      </c>
      <c r="AP38" s="362"/>
      <c r="AQ38" s="362"/>
      <c r="AR38" s="362"/>
      <c r="AS38" s="362"/>
      <c r="AT38" s="362"/>
      <c r="AU38" s="363"/>
      <c r="AV38" s="348" t="str">
        <f>IF(ISBLANK('Tab4-Adol-KABP-2006'!AV38), "",('Tab4-Adol-KABP-2006'!AV38))</f>
        <v/>
      </c>
      <c r="AW38" s="349" t="str">
        <f>IF(ISBLANK('Tab4-Adol-KABP-2006'!AW38), "",('Tab4-Adol-KABP-2006'!AW38))</f>
        <v/>
      </c>
      <c r="AX38" s="414"/>
      <c r="AY38" s="414"/>
      <c r="AZ38" s="414"/>
      <c r="BA38" s="414"/>
      <c r="BB38" s="414"/>
      <c r="BC38" s="415"/>
      <c r="BD38" s="348" t="str">
        <f>IF(ISBLANK('Tab4-Adol-KABP-2006'!BD38), "",('Tab4-Adol-KABP-2006'!BD38))</f>
        <v/>
      </c>
      <c r="BE38" s="349" t="str">
        <f>IF(ISBLANK('Tab4-Adol-KABP-2006'!BE38), "",('Tab4-Adol-KABP-2006'!BE38))</f>
        <v/>
      </c>
      <c r="BF38" s="414"/>
      <c r="BG38" s="414"/>
      <c r="BH38" s="414"/>
      <c r="BI38" s="414"/>
      <c r="BJ38" s="414"/>
      <c r="BK38" s="415"/>
      <c r="BL38" s="348">
        <f>IF(ISBLANK('Tab4-Adol-KABP-2006'!BL38), "",('Tab4-Adol-KABP-2006'!BL38))</f>
        <v>2010</v>
      </c>
      <c r="BM38" s="349" t="str">
        <f>IF(ISBLANK('Tab4-Adol-KABP-2006'!BM38), "",('Tab4-Adol-KABP-2006'!BM38))</f>
        <v>2009-2010</v>
      </c>
      <c r="BN38" s="414">
        <f>IF(ISBLANK('Tab4-Adol-KABP-2006'!BN38), "",('Tab4-Adol-KABP-2006'!BN38))</f>
        <v>4.3</v>
      </c>
      <c r="BO38" s="414">
        <f>IF(ISBLANK('Tab4-Adol-KABP-2006'!BO38), "",('Tab4-Adol-KABP-2006'!BO38))</f>
        <v>13.4</v>
      </c>
      <c r="BP38" s="414">
        <f>IF(ISBLANK('Tab4-Adol-KABP-2006'!BP38), "",('Tab4-Adol-KABP-2006'!BP38))</f>
        <v>8.9</v>
      </c>
      <c r="BQ38" s="414"/>
      <c r="BR38" s="414"/>
      <c r="BS38" s="415"/>
      <c r="BT38" s="348" t="str">
        <f>IF(ISBLANK('Tab4-Adol-KABP-2006'!BT38), "",('Tab4-Adol-KABP-2006'!BT38))</f>
        <v/>
      </c>
      <c r="BU38" s="349" t="str">
        <f>IF(ISBLANK('Tab4-Adol-KABP-2006'!BU38), "",('Tab4-Adol-KABP-2006'!BU38))</f>
        <v/>
      </c>
      <c r="BV38" s="414"/>
      <c r="BW38" s="414"/>
      <c r="BX38" s="415"/>
      <c r="BY38" s="216">
        <v>2344545</v>
      </c>
      <c r="BZ38" s="208">
        <v>2374018</v>
      </c>
      <c r="CA38" s="208">
        <v>4718563</v>
      </c>
      <c r="CB38" s="208">
        <v>2351414</v>
      </c>
      <c r="CC38" s="208">
        <v>2345384</v>
      </c>
      <c r="CD38" s="284">
        <v>4696798</v>
      </c>
      <c r="CE38" s="282"/>
      <c r="CF38" s="282"/>
      <c r="CG38" s="226">
        <f t="shared" si="119"/>
        <v>2344545</v>
      </c>
      <c r="CH38" s="227">
        <f t="shared" si="120"/>
        <v>2374018</v>
      </c>
      <c r="CI38" s="227">
        <f t="shared" si="121"/>
        <v>4718563</v>
      </c>
      <c r="CJ38" s="227" t="str">
        <f t="shared" si="122"/>
        <v>-</v>
      </c>
      <c r="CK38" s="227" t="str">
        <f t="shared" si="123"/>
        <v>-</v>
      </c>
      <c r="CL38" s="228" t="str">
        <f t="shared" si="124"/>
        <v>-</v>
      </c>
      <c r="CM38" s="282"/>
      <c r="CN38" s="282"/>
      <c r="CO38" s="226" t="str">
        <f t="shared" si="125"/>
        <v>-</v>
      </c>
      <c r="CP38" s="227" t="str">
        <f t="shared" si="126"/>
        <v>-</v>
      </c>
      <c r="CQ38" s="227" t="str">
        <f t="shared" si="127"/>
        <v>-</v>
      </c>
      <c r="CR38" s="227" t="str">
        <f t="shared" si="128"/>
        <v>-</v>
      </c>
      <c r="CS38" s="227" t="str">
        <f t="shared" si="129"/>
        <v>-</v>
      </c>
      <c r="CT38" s="228" t="str">
        <f t="shared" si="130"/>
        <v>-</v>
      </c>
      <c r="CU38" s="282"/>
      <c r="CV38" s="282"/>
      <c r="CW38" s="292" t="str">
        <f t="shared" si="131"/>
        <v>-</v>
      </c>
      <c r="CX38" s="234" t="str">
        <f t="shared" si="132"/>
        <v>-</v>
      </c>
      <c r="CY38" s="234" t="str">
        <f t="shared" si="133"/>
        <v>-</v>
      </c>
      <c r="CZ38" s="234" t="str">
        <f t="shared" si="134"/>
        <v>-</v>
      </c>
      <c r="DA38" s="234" t="str">
        <f t="shared" si="135"/>
        <v>-</v>
      </c>
      <c r="DB38" s="235" t="str">
        <f t="shared" si="136"/>
        <v>-</v>
      </c>
      <c r="DC38" s="282"/>
      <c r="DD38" s="282"/>
      <c r="DE38" s="226" t="str">
        <f t="shared" si="137"/>
        <v>-</v>
      </c>
      <c r="DF38" s="227" t="str">
        <f t="shared" si="138"/>
        <v>-</v>
      </c>
      <c r="DG38" s="227" t="str">
        <f t="shared" si="139"/>
        <v>-</v>
      </c>
      <c r="DH38" s="227" t="str">
        <f t="shared" si="140"/>
        <v>-</v>
      </c>
      <c r="DI38" s="227" t="str">
        <f t="shared" si="141"/>
        <v>-</v>
      </c>
      <c r="DJ38" s="228" t="str">
        <f t="shared" si="142"/>
        <v>-</v>
      </c>
      <c r="DK38" s="282"/>
      <c r="DL38" s="282"/>
      <c r="DM38" s="226" t="str">
        <f t="shared" si="143"/>
        <v>-</v>
      </c>
      <c r="DN38" s="227" t="str">
        <f t="shared" si="144"/>
        <v>-</v>
      </c>
      <c r="DO38" s="227" t="str">
        <f t="shared" si="145"/>
        <v>-</v>
      </c>
      <c r="DP38" s="227" t="str">
        <f t="shared" si="146"/>
        <v>-</v>
      </c>
      <c r="DQ38" s="227" t="str">
        <f t="shared" si="147"/>
        <v>-</v>
      </c>
      <c r="DR38" s="228" t="str">
        <f t="shared" si="148"/>
        <v>-</v>
      </c>
      <c r="DS38" s="282"/>
      <c r="DT38" s="282"/>
      <c r="DU38" s="226" t="str">
        <f t="shared" si="149"/>
        <v>-</v>
      </c>
      <c r="DV38" s="227" t="str">
        <f t="shared" si="150"/>
        <v>-</v>
      </c>
      <c r="DW38" s="227" t="str">
        <f t="shared" si="151"/>
        <v>-</v>
      </c>
      <c r="DX38" s="227" t="str">
        <f t="shared" si="152"/>
        <v>-</v>
      </c>
      <c r="DY38" s="227" t="str">
        <f t="shared" si="153"/>
        <v>-</v>
      </c>
      <c r="DZ38" s="228" t="str">
        <f t="shared" si="154"/>
        <v>-</v>
      </c>
      <c r="EA38" s="282"/>
      <c r="EB38" s="282"/>
      <c r="EC38" s="226" t="str">
        <f t="shared" si="155"/>
        <v>-</v>
      </c>
      <c r="ED38" s="227" t="str">
        <f t="shared" si="156"/>
        <v>-</v>
      </c>
      <c r="EE38" s="227" t="str">
        <f t="shared" si="157"/>
        <v>-</v>
      </c>
      <c r="EF38" s="227" t="str">
        <f t="shared" si="158"/>
        <v>-</v>
      </c>
      <c r="EG38" s="227" t="str">
        <f t="shared" si="159"/>
        <v>-</v>
      </c>
      <c r="EH38" s="228" t="str">
        <f t="shared" si="160"/>
        <v>-</v>
      </c>
      <c r="EI38" s="282"/>
      <c r="EJ38" s="282"/>
      <c r="EK38" s="226">
        <f t="shared" si="161"/>
        <v>2344545</v>
      </c>
      <c r="EL38" s="227">
        <f t="shared" si="162"/>
        <v>2374018</v>
      </c>
      <c r="EM38" s="227">
        <f t="shared" si="163"/>
        <v>4718563</v>
      </c>
      <c r="EN38" s="227" t="str">
        <f t="shared" si="164"/>
        <v>-</v>
      </c>
      <c r="EO38" s="227" t="str">
        <f t="shared" si="165"/>
        <v>-</v>
      </c>
      <c r="EP38" s="228" t="str">
        <f t="shared" si="166"/>
        <v>-</v>
      </c>
      <c r="EQ38" s="282"/>
      <c r="ER38" s="282"/>
      <c r="ES38" s="226" t="str">
        <f t="shared" si="167"/>
        <v>-</v>
      </c>
      <c r="ET38" s="227" t="str">
        <f t="shared" si="168"/>
        <v>-</v>
      </c>
      <c r="EU38" s="228" t="str">
        <f t="shared" si="169"/>
        <v>-</v>
      </c>
      <c r="EV38" s="282"/>
      <c r="EW38" s="282"/>
      <c r="EX38" s="301">
        <f t="shared" si="170"/>
        <v>724464.40500000003</v>
      </c>
      <c r="EY38" s="259">
        <f t="shared" si="171"/>
        <v>778677.90399999986</v>
      </c>
      <c r="EZ38" s="259">
        <f t="shared" si="172"/>
        <v>1500503.034</v>
      </c>
      <c r="FA38" s="259" t="str">
        <f t="shared" si="173"/>
        <v>-</v>
      </c>
      <c r="FB38" s="259" t="str">
        <f t="shared" si="174"/>
        <v>-</v>
      </c>
      <c r="FC38" s="260" t="str">
        <f t="shared" si="175"/>
        <v>-</v>
      </c>
      <c r="FD38" s="282"/>
      <c r="FE38" s="282"/>
      <c r="FF38" s="301" t="str">
        <f t="shared" si="176"/>
        <v>-</v>
      </c>
      <c r="FG38" s="259" t="str">
        <f t="shared" si="177"/>
        <v>-</v>
      </c>
      <c r="FH38" s="259" t="str">
        <f t="shared" si="178"/>
        <v>-</v>
      </c>
      <c r="FI38" s="259" t="str">
        <f t="shared" si="179"/>
        <v>-</v>
      </c>
      <c r="FJ38" s="259" t="str">
        <f t="shared" si="180"/>
        <v>-</v>
      </c>
      <c r="FK38" s="260" t="str">
        <f t="shared" si="181"/>
        <v>-</v>
      </c>
      <c r="FL38" s="282"/>
      <c r="FM38" s="282"/>
      <c r="FN38" s="301" t="str">
        <f t="shared" si="182"/>
        <v>-</v>
      </c>
      <c r="FO38" s="259" t="str">
        <f t="shared" si="183"/>
        <v>-</v>
      </c>
      <c r="FP38" s="259" t="str">
        <f t="shared" si="184"/>
        <v>-</v>
      </c>
      <c r="FQ38" s="259" t="str">
        <f t="shared" si="185"/>
        <v>-</v>
      </c>
      <c r="FR38" s="259" t="str">
        <f t="shared" si="186"/>
        <v>-</v>
      </c>
      <c r="FS38" s="260" t="str">
        <f t="shared" si="187"/>
        <v>-</v>
      </c>
      <c r="FT38" s="282"/>
      <c r="FU38" s="282"/>
      <c r="FV38" s="301" t="str">
        <f t="shared" si="188"/>
        <v>-</v>
      </c>
      <c r="FW38" s="259" t="str">
        <f t="shared" si="189"/>
        <v>-</v>
      </c>
      <c r="FX38" s="259" t="str">
        <f t="shared" si="190"/>
        <v>-</v>
      </c>
      <c r="FY38" s="259" t="str">
        <f t="shared" si="191"/>
        <v>-</v>
      </c>
      <c r="FZ38" s="259" t="str">
        <f t="shared" si="192"/>
        <v>-</v>
      </c>
      <c r="GA38" s="260" t="str">
        <f t="shared" si="193"/>
        <v>-</v>
      </c>
      <c r="GB38" s="282"/>
      <c r="GC38" s="282"/>
      <c r="GD38" s="301" t="str">
        <f t="shared" si="194"/>
        <v>-</v>
      </c>
      <c r="GE38" s="259" t="str">
        <f t="shared" si="195"/>
        <v>-</v>
      </c>
      <c r="GF38" s="259" t="str">
        <f t="shared" si="196"/>
        <v>-</v>
      </c>
      <c r="GG38" s="259" t="str">
        <f t="shared" si="197"/>
        <v>-</v>
      </c>
      <c r="GH38" s="259" t="str">
        <f t="shared" si="198"/>
        <v>-</v>
      </c>
      <c r="GI38" s="260" t="str">
        <f t="shared" si="199"/>
        <v>-</v>
      </c>
      <c r="GJ38" s="282"/>
      <c r="GK38" s="282"/>
      <c r="GL38" s="301" t="str">
        <f t="shared" si="200"/>
        <v>-</v>
      </c>
      <c r="GM38" s="259" t="str">
        <f t="shared" si="201"/>
        <v>-</v>
      </c>
      <c r="GN38" s="259" t="str">
        <f t="shared" si="202"/>
        <v>-</v>
      </c>
      <c r="GO38" s="259" t="str">
        <f t="shared" si="203"/>
        <v>-</v>
      </c>
      <c r="GP38" s="259" t="str">
        <f t="shared" si="204"/>
        <v>-</v>
      </c>
      <c r="GQ38" s="260" t="str">
        <f t="shared" si="205"/>
        <v>-</v>
      </c>
      <c r="GR38" s="282"/>
      <c r="GS38" s="282"/>
      <c r="GT38" s="301" t="str">
        <f t="shared" si="206"/>
        <v>-</v>
      </c>
      <c r="GU38" s="259" t="str">
        <f t="shared" si="207"/>
        <v>-</v>
      </c>
      <c r="GV38" s="259" t="str">
        <f t="shared" si="208"/>
        <v>-</v>
      </c>
      <c r="GW38" s="259" t="str">
        <f t="shared" si="209"/>
        <v>-</v>
      </c>
      <c r="GX38" s="259" t="str">
        <f t="shared" si="210"/>
        <v>-</v>
      </c>
      <c r="GY38" s="260" t="str">
        <f t="shared" si="211"/>
        <v>-</v>
      </c>
      <c r="GZ38" s="282"/>
      <c r="HA38" s="282"/>
      <c r="HB38" s="301">
        <f t="shared" si="212"/>
        <v>100815.435</v>
      </c>
      <c r="HC38" s="259">
        <f t="shared" si="213"/>
        <v>318118.41200000001</v>
      </c>
      <c r="HD38" s="259">
        <f t="shared" si="214"/>
        <v>419952.10700000002</v>
      </c>
      <c r="HE38" s="259" t="str">
        <f t="shared" si="215"/>
        <v>-</v>
      </c>
      <c r="HF38" s="259" t="str">
        <f t="shared" si="216"/>
        <v>-</v>
      </c>
      <c r="HG38" s="260" t="str">
        <f t="shared" si="217"/>
        <v>-</v>
      </c>
      <c r="HH38" s="282"/>
      <c r="HI38" s="282"/>
      <c r="HJ38" s="301" t="str">
        <f t="shared" si="218"/>
        <v>-</v>
      </c>
      <c r="HK38" s="259" t="str">
        <f t="shared" si="219"/>
        <v>-</v>
      </c>
      <c r="HL38" s="260" t="str">
        <f t="shared" si="220"/>
        <v>-</v>
      </c>
      <c r="HM38" s="428">
        <f t="shared" si="111"/>
        <v>1</v>
      </c>
      <c r="HN38" s="429">
        <f t="shared" si="111"/>
        <v>1</v>
      </c>
      <c r="HO38" s="429">
        <f t="shared" si="111"/>
        <v>1</v>
      </c>
      <c r="HP38" s="429" t="str">
        <f t="shared" si="111"/>
        <v>-</v>
      </c>
      <c r="HQ38" s="429" t="str">
        <f t="shared" si="111"/>
        <v>-</v>
      </c>
      <c r="HR38" s="430" t="str">
        <f t="shared" si="111"/>
        <v>-</v>
      </c>
      <c r="HS38" s="450"/>
      <c r="HT38" s="450"/>
      <c r="HU38" s="428" t="str">
        <f t="shared" si="112"/>
        <v>-</v>
      </c>
      <c r="HV38" s="429" t="str">
        <f t="shared" si="112"/>
        <v>-</v>
      </c>
      <c r="HW38" s="429" t="str">
        <f t="shared" si="112"/>
        <v>-</v>
      </c>
      <c r="HX38" s="429" t="str">
        <f t="shared" si="112"/>
        <v>-</v>
      </c>
      <c r="HY38" s="429" t="str">
        <f t="shared" si="112"/>
        <v>-</v>
      </c>
      <c r="HZ38" s="430" t="str">
        <f t="shared" si="112"/>
        <v>-</v>
      </c>
      <c r="IA38" s="450"/>
      <c r="IB38" s="450"/>
      <c r="IC38" s="428" t="str">
        <f t="shared" si="113"/>
        <v>-</v>
      </c>
      <c r="ID38" s="429" t="str">
        <f t="shared" si="113"/>
        <v>-</v>
      </c>
      <c r="IE38" s="429" t="str">
        <f t="shared" si="113"/>
        <v>-</v>
      </c>
      <c r="IF38" s="429" t="str">
        <f t="shared" si="113"/>
        <v>-</v>
      </c>
      <c r="IG38" s="429" t="str">
        <f t="shared" si="113"/>
        <v>-</v>
      </c>
      <c r="IH38" s="430" t="str">
        <f t="shared" si="113"/>
        <v>-</v>
      </c>
      <c r="II38" s="450"/>
      <c r="IJ38" s="450"/>
      <c r="IK38" s="428" t="str">
        <f t="shared" si="114"/>
        <v>-</v>
      </c>
      <c r="IL38" s="429" t="str">
        <f t="shared" si="114"/>
        <v>-</v>
      </c>
      <c r="IM38" s="429" t="str">
        <f t="shared" si="114"/>
        <v>-</v>
      </c>
      <c r="IN38" s="429" t="str">
        <f t="shared" si="114"/>
        <v>-</v>
      </c>
      <c r="IO38" s="429" t="str">
        <f t="shared" si="114"/>
        <v>-</v>
      </c>
      <c r="IP38" s="430" t="str">
        <f t="shared" si="114"/>
        <v>-</v>
      </c>
      <c r="IQ38" s="450"/>
      <c r="IR38" s="450"/>
      <c r="IS38" s="428" t="str">
        <f t="shared" si="115"/>
        <v>-</v>
      </c>
      <c r="IT38" s="429" t="str">
        <f t="shared" si="115"/>
        <v>-</v>
      </c>
      <c r="IU38" s="429" t="str">
        <f t="shared" si="115"/>
        <v>-</v>
      </c>
      <c r="IV38" s="429" t="str">
        <f t="shared" si="115"/>
        <v>-</v>
      </c>
      <c r="IW38" s="429" t="str">
        <f t="shared" si="115"/>
        <v>-</v>
      </c>
      <c r="IX38" s="430" t="str">
        <f t="shared" si="115"/>
        <v>-</v>
      </c>
      <c r="IY38" s="450"/>
      <c r="IZ38" s="450"/>
      <c r="JA38" s="428" t="str">
        <f t="shared" si="116"/>
        <v>-</v>
      </c>
      <c r="JB38" s="429" t="str">
        <f t="shared" si="116"/>
        <v>-</v>
      </c>
      <c r="JC38" s="429" t="str">
        <f t="shared" si="116"/>
        <v>-</v>
      </c>
      <c r="JD38" s="429" t="str">
        <f t="shared" si="116"/>
        <v>-</v>
      </c>
      <c r="JE38" s="429" t="str">
        <f t="shared" si="116"/>
        <v>-</v>
      </c>
      <c r="JF38" s="430" t="str">
        <f t="shared" si="116"/>
        <v>-</v>
      </c>
      <c r="JG38" s="450"/>
      <c r="JH38" s="450"/>
      <c r="JI38" s="428" t="str">
        <f t="shared" si="117"/>
        <v>-</v>
      </c>
      <c r="JJ38" s="429" t="str">
        <f t="shared" si="117"/>
        <v>-</v>
      </c>
      <c r="JK38" s="429" t="str">
        <f t="shared" si="117"/>
        <v>-</v>
      </c>
      <c r="JL38" s="429" t="str">
        <f t="shared" si="117"/>
        <v>-</v>
      </c>
      <c r="JM38" s="429" t="str">
        <f t="shared" si="117"/>
        <v>-</v>
      </c>
      <c r="JN38" s="430" t="str">
        <f t="shared" si="117"/>
        <v>-</v>
      </c>
      <c r="JO38" s="450"/>
      <c r="JP38" s="450"/>
      <c r="JQ38" s="428">
        <f t="shared" si="118"/>
        <v>1</v>
      </c>
      <c r="JR38" s="429">
        <f t="shared" si="118"/>
        <v>1</v>
      </c>
      <c r="JS38" s="429">
        <f t="shared" si="118"/>
        <v>1</v>
      </c>
      <c r="JT38" s="429" t="str">
        <f t="shared" si="118"/>
        <v>-</v>
      </c>
      <c r="JU38" s="429" t="str">
        <f t="shared" si="118"/>
        <v>-</v>
      </c>
      <c r="JV38" s="430" t="str">
        <f t="shared" si="118"/>
        <v>-</v>
      </c>
      <c r="JW38" s="450"/>
      <c r="JX38" s="450"/>
      <c r="JY38" s="428" t="str">
        <f t="shared" si="110"/>
        <v>-</v>
      </c>
      <c r="JZ38" s="429" t="str">
        <f t="shared" si="110"/>
        <v>-</v>
      </c>
      <c r="KA38" s="430" t="str">
        <f t="shared" si="110"/>
        <v>-</v>
      </c>
      <c r="KB38" s="172"/>
      <c r="KC38" s="355" t="str">
        <f>IF(ISBLANK('Tab4-Adol-KABP-2006'!KC38),"",('Tab4-Adol-KABP-2006'!KC38))</f>
        <v/>
      </c>
      <c r="KD38" s="355" t="str">
        <f>IF(ISBLANK('Tab4-Adol-KABP-2006'!KD38),"",('Tab4-Adol-KABP-2006'!KD38))</f>
        <v/>
      </c>
      <c r="KE38" s="355" t="str">
        <f>IF(ISBLANK('Tab4-Adol-KABP-2006'!KE38),"",('Tab4-Adol-KABP-2006'!KE38))</f>
        <v/>
      </c>
      <c r="KF38" s="355" t="str">
        <f>IF(ISBLANK('Tab4-Adol-KABP-2006'!KF38),"",('Tab4-Adol-KABP-2006'!KF38))</f>
        <v/>
      </c>
      <c r="KG38" s="355" t="str">
        <f>IF(ISBLANK('Tab4-Adol-KABP-2006'!KG38),"",('Tab4-Adol-KABP-2006'!KG38))</f>
        <v/>
      </c>
      <c r="KH38" s="355" t="str">
        <f>IF(ISBLANK('Tab4-Adol-KABP-2006'!KH38),"",('Tab4-Adol-KABP-2006'!KH38))</f>
        <v/>
      </c>
      <c r="KI38" s="355" t="str">
        <f>IF(ISBLANK('Tab4-Adol-KABP-2006'!KI38),"",('Tab4-Adol-KABP-2006'!KI38))</f>
        <v/>
      </c>
      <c r="KJ38" s="355" t="str">
        <f>IF(ISBLANK('Tab4-Adol-KABP-2006'!KJ38),"",('Tab4-Adol-KABP-2006'!KJ38))</f>
        <v/>
      </c>
      <c r="KK38" s="355" t="str">
        <f>IF(ISBLANK('Tab4-Adol-KABP-2006'!KK38),"",('Tab4-Adol-KABP-2006'!KK38))</f>
        <v/>
      </c>
      <c r="KL38" s="355" t="str">
        <f>IF(ISBLANK('Tab4-Adol-KABP-2006'!KL38),"",('Tab4-Adol-KABP-2006'!KL38))</f>
        <v/>
      </c>
      <c r="KM38" s="355" t="str">
        <f>IF(ISBLANK('Tab4-Adol-KABP-2006'!KM38),"",('Tab4-Adol-KABP-2006'!KM38))</f>
        <v/>
      </c>
      <c r="KN38" s="355" t="str">
        <f>IF(ISBLANK('Tab4-Adol-KABP-2006'!KN38),"",('Tab4-Adol-KABP-2006'!KN38))</f>
        <v/>
      </c>
      <c r="KO38" s="355" t="str">
        <f>IF(ISBLANK('Tab4-Adol-KABP-2006'!KO38),"",('Tab4-Adol-KABP-2006'!KO38))</f>
        <v/>
      </c>
      <c r="KP38" s="355" t="str">
        <f>IF(ISBLANK('Tab4-Adol-KABP-2006'!KP38),"",('Tab4-Adol-KABP-2006'!KP38))</f>
        <v/>
      </c>
      <c r="KQ38" s="355" t="str">
        <f>IF(ISBLANK('Tab4-Adol-KABP-2006'!KQ38),"",('Tab4-Adol-KABP-2006'!KQ38))</f>
        <v/>
      </c>
      <c r="KR38" s="355" t="str">
        <f>IF(ISBLANK('Tab4-Adol-KABP-2006'!KR38),"",('Tab4-Adol-KABP-2006'!KR38))</f>
        <v/>
      </c>
      <c r="KS38" s="355" t="str">
        <f>IF(ISBLANK('Tab4-Adol-KABP-2006'!KS38),"",('Tab4-Adol-KABP-2006'!KS38))</f>
        <v/>
      </c>
      <c r="KT38" s="355" t="str">
        <f>IF(ISBLANK('Tab4-Adol-KABP-2006'!KT38),"",('Tab4-Adol-KABP-2006'!KT38))</f>
        <v/>
      </c>
      <c r="KU38" s="355" t="str">
        <f>IF(ISBLANK('Tab4-Adol-KABP-2006'!KU38),"",('Tab4-Adol-KABP-2006'!KU38))</f>
        <v/>
      </c>
      <c r="KV38" s="355" t="str">
        <f>IF(ISBLANK('Tab4-Adol-KABP-2006'!KV38),"",('Tab4-Adol-KABP-2006'!KV38))</f>
        <v/>
      </c>
      <c r="KW38" s="355" t="str">
        <f>IF(ISBLANK('Tab4-Adol-KABP-2006'!KW38),"",('Tab4-Adol-KABP-2006'!KW38))</f>
        <v/>
      </c>
      <c r="KX38" s="355" t="str">
        <f>IF(ISBLANK('Tab4-Adol-KABP-2006'!KX38),"",('Tab4-Adol-KABP-2006'!KX38))</f>
        <v/>
      </c>
      <c r="KY38" s="355" t="str">
        <f>IF(ISBLANK('Tab4-Adol-KABP-2006'!KY38),"",('Tab4-Adol-KABP-2006'!KY38))</f>
        <v/>
      </c>
      <c r="KZ38" s="355" t="str">
        <f>IF(ISBLANK('Tab4-Adol-KABP-2006'!KZ38),"",('Tab4-Adol-KABP-2006'!KZ38))</f>
        <v/>
      </c>
      <c r="LA38" s="355" t="str">
        <f>IF(ISBLANK('Tab4-Adol-KABP-2006'!LA38),"",('Tab4-Adol-KABP-2006'!LA38))</f>
        <v/>
      </c>
      <c r="LB38" s="355" t="str">
        <f>IF(ISBLANK('Tab4-Adol-KABP-2006'!LB38),"",('Tab4-Adol-KABP-2006'!LB38))</f>
        <v/>
      </c>
      <c r="LC38" s="355" t="str">
        <f>IF(ISBLANK('Tab4-Adol-KABP-2006'!LC38),"",('Tab4-Adol-KABP-2006'!LC38))</f>
        <v/>
      </c>
      <c r="LD38" s="355" t="str">
        <f>IF(ISBLANK('Tab4-Adol-KABP-2006'!LD38),"",('Tab4-Adol-KABP-2006'!LD38))</f>
        <v/>
      </c>
      <c r="LE38" s="355" t="str">
        <f>IF(ISBLANK('Tab4-Adol-KABP-2006'!LE38),"",('Tab4-Adol-KABP-2006'!LE38))</f>
        <v/>
      </c>
      <c r="LF38" s="355" t="str">
        <f>IF(ISBLANK('Tab4-Adol-KABP-2006'!LF38),"",('Tab4-Adol-KABP-2006'!LF38))</f>
        <v/>
      </c>
      <c r="LG38" s="355" t="str">
        <f>IF(ISBLANK('Tab4-Adol-KABP-2006'!LG38),"",('Tab4-Adol-KABP-2006'!LG38))</f>
        <v/>
      </c>
      <c r="LH38" s="355" t="str">
        <f>IF(ISBLANK('Tab4-Adol-KABP-2006'!LH38),"",('Tab4-Adol-KABP-2006'!LH38))</f>
        <v/>
      </c>
      <c r="LI38" s="355" t="str">
        <f>IF(ISBLANK('Tab4-Adol-KABP-2006'!LI38),"",('Tab4-Adol-KABP-2006'!LI38))</f>
        <v/>
      </c>
      <c r="LJ38" s="355" t="str">
        <f>IF(ISBLANK('Tab4-Adol-KABP-2006'!LJ38),"",('Tab4-Adol-KABP-2006'!LJ38))</f>
        <v/>
      </c>
      <c r="LK38" s="355" t="str">
        <f>IF(ISBLANK('Tab4-Adol-KABP-2006'!LK38),"",('Tab4-Adol-KABP-2006'!LK38))</f>
        <v/>
      </c>
      <c r="LL38" s="355" t="str">
        <f>IF(ISBLANK('Tab4-Adol-KABP-2006'!LL38),"",('Tab4-Adol-KABP-2006'!LL38))</f>
        <v/>
      </c>
      <c r="LM38" s="355" t="str">
        <f>IF(ISBLANK('Tab4-Adol-KABP-2006'!LM38),"",('Tab4-Adol-KABP-2006'!LM38))</f>
        <v/>
      </c>
      <c r="LN38" s="355" t="str">
        <f>IF(ISBLANK('Tab4-Adol-KABP-2006'!LN38),"",('Tab4-Adol-KABP-2006'!LN38))</f>
        <v/>
      </c>
      <c r="LO38" s="355" t="str">
        <f>IF(ISBLANK('Tab4-Adol-KABP-2006'!LO38),"",('Tab4-Adol-KABP-2006'!LO38))</f>
        <v/>
      </c>
      <c r="LP38" s="355" t="str">
        <f>IF(ISBLANK('Tab4-Adol-KABP-2006'!LP38),"",('Tab4-Adol-KABP-2006'!LP38))</f>
        <v/>
      </c>
      <c r="LQ38" s="355" t="str">
        <f>IF(ISBLANK('Tab4-Adol-KABP-2006'!LQ38),"",('Tab4-Adol-KABP-2006'!LQ38))</f>
        <v/>
      </c>
      <c r="LR38" s="355" t="str">
        <f>IF(ISBLANK('Tab4-Adol-KABP-2006'!LR38),"",('Tab4-Adol-KABP-2006'!LR38))</f>
        <v/>
      </c>
      <c r="LS38" s="355" t="str">
        <f>IF(ISBLANK('Tab4-Adol-KABP-2006'!LS38),"",('Tab4-Adol-KABP-2006'!LS38))</f>
        <v/>
      </c>
      <c r="LT38" s="355" t="str">
        <f>IF(ISBLANK('Tab4-Adol-KABP-2006'!LT38),"",('Tab4-Adol-KABP-2006'!LT38))</f>
        <v/>
      </c>
      <c r="LU38" s="355" t="str">
        <f>IF(ISBLANK('Tab4-Adol-KABP-2006'!LU38),"",('Tab4-Adol-KABP-2006'!LU38))</f>
        <v/>
      </c>
      <c r="LV38" s="355" t="str">
        <f>IF(ISBLANK('Tab4-Adol-KABP-2006'!LV38),"",('Tab4-Adol-KABP-2006'!LV38))</f>
        <v/>
      </c>
      <c r="LW38" s="355" t="str">
        <f>IF(ISBLANK('Tab4-Adol-KABP-2006'!LW38),"",('Tab4-Adol-KABP-2006'!LW38))</f>
        <v/>
      </c>
      <c r="LX38" s="355" t="str">
        <f>IF(ISBLANK('Tab4-Adol-KABP-2006'!LX38),"",('Tab4-Adol-KABP-2006'!LX38))</f>
        <v/>
      </c>
      <c r="LY38" s="355" t="str">
        <f>IF(ISBLANK('Tab4-Adol-KABP-2006'!LY38),"",('Tab4-Adol-KABP-2006'!LY38))</f>
        <v/>
      </c>
      <c r="LZ38" s="355" t="str">
        <f>IF(ISBLANK('Tab4-Adol-KABP-2006'!LZ38),"",('Tab4-Adol-KABP-2006'!LZ38))</f>
        <v/>
      </c>
      <c r="MA38" s="355" t="str">
        <f>IF(ISBLANK('Tab4-Adol-KABP-2006'!MA38),"",('Tab4-Adol-KABP-2006'!MA38))</f>
        <v/>
      </c>
    </row>
    <row r="39" spans="1:339" x14ac:dyDescent="0.2">
      <c r="A39" s="310" t="s">
        <v>243</v>
      </c>
      <c r="B39" s="172">
        <v>0</v>
      </c>
      <c r="C39" s="172">
        <v>0</v>
      </c>
      <c r="D39" s="172"/>
      <c r="E39" s="172">
        <v>1</v>
      </c>
      <c r="F39" s="173"/>
      <c r="G39" s="218" t="s">
        <v>124</v>
      </c>
      <c r="H39" s="348">
        <f>IF(ISBLANK('Tab4-Adol-KABP-2006'!H39), "",('Tab4-Adol-KABP-2006'!H39))</f>
        <v>2007</v>
      </c>
      <c r="I39" s="349">
        <f>IF(ISBLANK('Tab4-Adol-KABP-2006'!I39), "",('Tab4-Adol-KABP-2006'!I39))</f>
        <v>2007</v>
      </c>
      <c r="J39" s="414"/>
      <c r="K39" s="414"/>
      <c r="L39" s="414"/>
      <c r="M39" s="414"/>
      <c r="N39" s="414"/>
      <c r="O39" s="415"/>
      <c r="P39" s="348">
        <f>IF(ISBLANK('Tab4-Adol-KABP-2006'!P39), "",('Tab4-Adol-KABP-2006'!P39))</f>
        <v>2007</v>
      </c>
      <c r="Q39" s="349">
        <f>IF(ISBLANK('Tab4-Adol-KABP-2006'!Q39), "",('Tab4-Adol-KABP-2006'!Q39))</f>
        <v>2007</v>
      </c>
      <c r="R39" s="414"/>
      <c r="S39" s="414"/>
      <c r="T39" s="414"/>
      <c r="U39" s="414"/>
      <c r="V39" s="414"/>
      <c r="W39" s="415"/>
      <c r="X39" s="348" t="str">
        <f>IF(ISBLANK('Tab4-Adol-KABP-2006'!X39), "",('Tab4-Adol-KABP-2006'!X39))</f>
        <v/>
      </c>
      <c r="Y39" s="349" t="str">
        <f>IF(ISBLANK('Tab4-Adol-KABP-2006'!Y39), "",('Tab4-Adol-KABP-2006'!Y39))</f>
        <v/>
      </c>
      <c r="Z39" s="414"/>
      <c r="AA39" s="414"/>
      <c r="AB39" s="414"/>
      <c r="AC39" s="414"/>
      <c r="AD39" s="414"/>
      <c r="AE39" s="415"/>
      <c r="AF39" s="348">
        <f>IF(ISBLANK('Tab4-Adol-KABP-2006'!AF39), "",('Tab4-Adol-KABP-2006'!AF39))</f>
        <v>2007</v>
      </c>
      <c r="AG39" s="349">
        <f>IF(ISBLANK('Tab4-Adol-KABP-2006'!AG39), "",('Tab4-Adol-KABP-2006'!AG39))</f>
        <v>2007</v>
      </c>
      <c r="AH39" s="414"/>
      <c r="AI39" s="414"/>
      <c r="AJ39" s="414"/>
      <c r="AK39" s="414"/>
      <c r="AL39" s="414"/>
      <c r="AM39" s="415"/>
      <c r="AN39" s="348">
        <f>IF(ISBLANK('Tab4-Adol-KABP-2006'!AN39), "",('Tab4-Adol-KABP-2006'!AN39))</f>
        <v>2007</v>
      </c>
      <c r="AO39" s="349">
        <f>IF(ISBLANK('Tab4-Adol-KABP-2006'!AO39), "",('Tab4-Adol-KABP-2006'!AO39))</f>
        <v>2007</v>
      </c>
      <c r="AP39" s="362"/>
      <c r="AQ39" s="362"/>
      <c r="AR39" s="362"/>
      <c r="AS39" s="362"/>
      <c r="AT39" s="362"/>
      <c r="AU39" s="363"/>
      <c r="AV39" s="348" t="str">
        <f>IF(ISBLANK('Tab4-Adol-KABP-2006'!AV39), "",('Tab4-Adol-KABP-2006'!AV39))</f>
        <v/>
      </c>
      <c r="AW39" s="349" t="str">
        <f>IF(ISBLANK('Tab4-Adol-KABP-2006'!AW39), "",('Tab4-Adol-KABP-2006'!AW39))</f>
        <v/>
      </c>
      <c r="AX39" s="414"/>
      <c r="AY39" s="414"/>
      <c r="AZ39" s="414"/>
      <c r="BA39" s="414"/>
      <c r="BB39" s="414"/>
      <c r="BC39" s="415"/>
      <c r="BD39" s="348">
        <f>IF(ISBLANK('Tab4-Adol-KABP-2006'!BD39), "",('Tab4-Adol-KABP-2006'!BD39))</f>
        <v>2007</v>
      </c>
      <c r="BE39" s="349">
        <f>IF(ISBLANK('Tab4-Adol-KABP-2006'!BE39), "",('Tab4-Adol-KABP-2006'!BE39))</f>
        <v>2007</v>
      </c>
      <c r="BF39" s="414"/>
      <c r="BG39" s="414"/>
      <c r="BH39" s="414"/>
      <c r="BI39" s="414"/>
      <c r="BJ39" s="414"/>
      <c r="BK39" s="415"/>
      <c r="BL39" s="348">
        <f>IF(ISBLANK('Tab4-Adol-KABP-2006'!BL39), "",('Tab4-Adol-KABP-2006'!BL39))</f>
        <v>2007</v>
      </c>
      <c r="BM39" s="349">
        <f>IF(ISBLANK('Tab4-Adol-KABP-2006'!BM39), "",('Tab4-Adol-KABP-2006'!BM39))</f>
        <v>2007</v>
      </c>
      <c r="BN39" s="414"/>
      <c r="BO39" s="414"/>
      <c r="BP39" s="414"/>
      <c r="BQ39" s="414"/>
      <c r="BR39" s="414"/>
      <c r="BS39" s="415"/>
      <c r="BT39" s="348" t="str">
        <f>IF(ISBLANK('Tab4-Adol-KABP-2006'!BT39), "",('Tab4-Adol-KABP-2006'!BT39))</f>
        <v/>
      </c>
      <c r="BU39" s="349" t="str">
        <f>IF(ISBLANK('Tab4-Adol-KABP-2006'!BU39), "",('Tab4-Adol-KABP-2006'!BU39))</f>
        <v/>
      </c>
      <c r="BV39" s="414"/>
      <c r="BW39" s="414"/>
      <c r="BX39" s="415"/>
      <c r="BY39" s="216"/>
      <c r="BZ39" s="208"/>
      <c r="CA39" s="208"/>
      <c r="CB39" s="208"/>
      <c r="CC39" s="208"/>
      <c r="CD39" s="284"/>
      <c r="CE39" s="282"/>
      <c r="CF39" s="282"/>
      <c r="CG39" s="226" t="str">
        <f t="shared" si="119"/>
        <v>-</v>
      </c>
      <c r="CH39" s="227" t="str">
        <f t="shared" si="120"/>
        <v>-</v>
      </c>
      <c r="CI39" s="227" t="str">
        <f t="shared" si="121"/>
        <v>-</v>
      </c>
      <c r="CJ39" s="227" t="str">
        <f t="shared" si="122"/>
        <v>-</v>
      </c>
      <c r="CK39" s="227" t="str">
        <f t="shared" si="123"/>
        <v>-</v>
      </c>
      <c r="CL39" s="228" t="str">
        <f t="shared" si="124"/>
        <v>-</v>
      </c>
      <c r="CM39" s="282"/>
      <c r="CN39" s="282"/>
      <c r="CO39" s="226" t="str">
        <f t="shared" si="125"/>
        <v>-</v>
      </c>
      <c r="CP39" s="227" t="str">
        <f t="shared" si="126"/>
        <v>-</v>
      </c>
      <c r="CQ39" s="227" t="str">
        <f t="shared" si="127"/>
        <v>-</v>
      </c>
      <c r="CR39" s="227" t="str">
        <f t="shared" si="128"/>
        <v>-</v>
      </c>
      <c r="CS39" s="227" t="str">
        <f t="shared" si="129"/>
        <v>-</v>
      </c>
      <c r="CT39" s="228" t="str">
        <f t="shared" si="130"/>
        <v>-</v>
      </c>
      <c r="CU39" s="282"/>
      <c r="CV39" s="282"/>
      <c r="CW39" s="292" t="str">
        <f t="shared" si="131"/>
        <v>-</v>
      </c>
      <c r="CX39" s="234" t="str">
        <f t="shared" si="132"/>
        <v>-</v>
      </c>
      <c r="CY39" s="234" t="str">
        <f t="shared" si="133"/>
        <v>-</v>
      </c>
      <c r="CZ39" s="234" t="str">
        <f t="shared" si="134"/>
        <v>-</v>
      </c>
      <c r="DA39" s="234" t="str">
        <f t="shared" si="135"/>
        <v>-</v>
      </c>
      <c r="DB39" s="235" t="str">
        <f t="shared" si="136"/>
        <v>-</v>
      </c>
      <c r="DC39" s="282"/>
      <c r="DD39" s="282"/>
      <c r="DE39" s="226" t="str">
        <f t="shared" si="137"/>
        <v>-</v>
      </c>
      <c r="DF39" s="227" t="str">
        <f t="shared" si="138"/>
        <v>-</v>
      </c>
      <c r="DG39" s="227" t="str">
        <f t="shared" si="139"/>
        <v>-</v>
      </c>
      <c r="DH39" s="227" t="str">
        <f t="shared" si="140"/>
        <v>-</v>
      </c>
      <c r="DI39" s="227" t="str">
        <f t="shared" si="141"/>
        <v>-</v>
      </c>
      <c r="DJ39" s="228" t="str">
        <f t="shared" si="142"/>
        <v>-</v>
      </c>
      <c r="DK39" s="282"/>
      <c r="DL39" s="282"/>
      <c r="DM39" s="226" t="str">
        <f t="shared" si="143"/>
        <v>-</v>
      </c>
      <c r="DN39" s="227" t="str">
        <f t="shared" si="144"/>
        <v>-</v>
      </c>
      <c r="DO39" s="227" t="str">
        <f t="shared" si="145"/>
        <v>-</v>
      </c>
      <c r="DP39" s="227" t="str">
        <f t="shared" si="146"/>
        <v>-</v>
      </c>
      <c r="DQ39" s="227" t="str">
        <f t="shared" si="147"/>
        <v>-</v>
      </c>
      <c r="DR39" s="228" t="str">
        <f t="shared" si="148"/>
        <v>-</v>
      </c>
      <c r="DS39" s="282"/>
      <c r="DT39" s="282"/>
      <c r="DU39" s="226" t="str">
        <f t="shared" si="149"/>
        <v>-</v>
      </c>
      <c r="DV39" s="227" t="str">
        <f t="shared" si="150"/>
        <v>-</v>
      </c>
      <c r="DW39" s="227" t="str">
        <f t="shared" si="151"/>
        <v>-</v>
      </c>
      <c r="DX39" s="227" t="str">
        <f t="shared" si="152"/>
        <v>-</v>
      </c>
      <c r="DY39" s="227" t="str">
        <f t="shared" si="153"/>
        <v>-</v>
      </c>
      <c r="DZ39" s="228" t="str">
        <f t="shared" si="154"/>
        <v>-</v>
      </c>
      <c r="EA39" s="282"/>
      <c r="EB39" s="282"/>
      <c r="EC39" s="226" t="str">
        <f t="shared" si="155"/>
        <v>-</v>
      </c>
      <c r="ED39" s="227" t="str">
        <f t="shared" si="156"/>
        <v>-</v>
      </c>
      <c r="EE39" s="227" t="str">
        <f t="shared" si="157"/>
        <v>-</v>
      </c>
      <c r="EF39" s="227" t="str">
        <f t="shared" si="158"/>
        <v>-</v>
      </c>
      <c r="EG39" s="227" t="str">
        <f t="shared" si="159"/>
        <v>-</v>
      </c>
      <c r="EH39" s="228" t="str">
        <f t="shared" si="160"/>
        <v>-</v>
      </c>
      <c r="EI39" s="282"/>
      <c r="EJ39" s="282"/>
      <c r="EK39" s="226" t="str">
        <f t="shared" si="161"/>
        <v>-</v>
      </c>
      <c r="EL39" s="227" t="str">
        <f t="shared" si="162"/>
        <v>-</v>
      </c>
      <c r="EM39" s="227" t="str">
        <f t="shared" si="163"/>
        <v>-</v>
      </c>
      <c r="EN39" s="227" t="str">
        <f t="shared" si="164"/>
        <v>-</v>
      </c>
      <c r="EO39" s="227" t="str">
        <f t="shared" si="165"/>
        <v>-</v>
      </c>
      <c r="EP39" s="228" t="str">
        <f t="shared" si="166"/>
        <v>-</v>
      </c>
      <c r="EQ39" s="282"/>
      <c r="ER39" s="282"/>
      <c r="ES39" s="226" t="str">
        <f t="shared" si="167"/>
        <v>-</v>
      </c>
      <c r="ET39" s="227" t="str">
        <f t="shared" si="168"/>
        <v>-</v>
      </c>
      <c r="EU39" s="228" t="str">
        <f t="shared" si="169"/>
        <v>-</v>
      </c>
      <c r="EV39" s="282"/>
      <c r="EW39" s="282"/>
      <c r="EX39" s="301" t="str">
        <f t="shared" si="170"/>
        <v>-</v>
      </c>
      <c r="EY39" s="259" t="str">
        <f t="shared" si="171"/>
        <v>-</v>
      </c>
      <c r="EZ39" s="259" t="str">
        <f t="shared" si="172"/>
        <v>-</v>
      </c>
      <c r="FA39" s="259" t="str">
        <f t="shared" si="173"/>
        <v>-</v>
      </c>
      <c r="FB39" s="259" t="str">
        <f t="shared" si="174"/>
        <v>-</v>
      </c>
      <c r="FC39" s="260" t="str">
        <f t="shared" si="175"/>
        <v>-</v>
      </c>
      <c r="FD39" s="282"/>
      <c r="FE39" s="282"/>
      <c r="FF39" s="301" t="str">
        <f t="shared" si="176"/>
        <v>-</v>
      </c>
      <c r="FG39" s="259" t="str">
        <f t="shared" si="177"/>
        <v>-</v>
      </c>
      <c r="FH39" s="259" t="str">
        <f t="shared" si="178"/>
        <v>-</v>
      </c>
      <c r="FI39" s="259" t="str">
        <f t="shared" si="179"/>
        <v>-</v>
      </c>
      <c r="FJ39" s="259" t="str">
        <f t="shared" si="180"/>
        <v>-</v>
      </c>
      <c r="FK39" s="260" t="str">
        <f t="shared" si="181"/>
        <v>-</v>
      </c>
      <c r="FL39" s="282"/>
      <c r="FM39" s="282"/>
      <c r="FN39" s="301" t="str">
        <f t="shared" si="182"/>
        <v>-</v>
      </c>
      <c r="FO39" s="259" t="str">
        <f t="shared" si="183"/>
        <v>-</v>
      </c>
      <c r="FP39" s="259" t="str">
        <f t="shared" si="184"/>
        <v>-</v>
      </c>
      <c r="FQ39" s="259" t="str">
        <f t="shared" si="185"/>
        <v>-</v>
      </c>
      <c r="FR39" s="259" t="str">
        <f t="shared" si="186"/>
        <v>-</v>
      </c>
      <c r="FS39" s="260" t="str">
        <f t="shared" si="187"/>
        <v>-</v>
      </c>
      <c r="FT39" s="282"/>
      <c r="FU39" s="282"/>
      <c r="FV39" s="301" t="str">
        <f t="shared" si="188"/>
        <v>-</v>
      </c>
      <c r="FW39" s="259" t="str">
        <f t="shared" si="189"/>
        <v>-</v>
      </c>
      <c r="FX39" s="259" t="str">
        <f t="shared" si="190"/>
        <v>-</v>
      </c>
      <c r="FY39" s="259" t="str">
        <f t="shared" si="191"/>
        <v>-</v>
      </c>
      <c r="FZ39" s="259" t="str">
        <f t="shared" si="192"/>
        <v>-</v>
      </c>
      <c r="GA39" s="260" t="str">
        <f t="shared" si="193"/>
        <v>-</v>
      </c>
      <c r="GB39" s="282"/>
      <c r="GC39" s="282"/>
      <c r="GD39" s="301" t="str">
        <f t="shared" si="194"/>
        <v>-</v>
      </c>
      <c r="GE39" s="259" t="str">
        <f t="shared" si="195"/>
        <v>-</v>
      </c>
      <c r="GF39" s="259" t="str">
        <f t="shared" si="196"/>
        <v>-</v>
      </c>
      <c r="GG39" s="259" t="str">
        <f t="shared" si="197"/>
        <v>-</v>
      </c>
      <c r="GH39" s="259" t="str">
        <f t="shared" si="198"/>
        <v>-</v>
      </c>
      <c r="GI39" s="260" t="str">
        <f t="shared" si="199"/>
        <v>-</v>
      </c>
      <c r="GJ39" s="282"/>
      <c r="GK39" s="282"/>
      <c r="GL39" s="301" t="str">
        <f t="shared" si="200"/>
        <v>-</v>
      </c>
      <c r="GM39" s="259" t="str">
        <f t="shared" si="201"/>
        <v>-</v>
      </c>
      <c r="GN39" s="259" t="str">
        <f t="shared" si="202"/>
        <v>-</v>
      </c>
      <c r="GO39" s="259" t="str">
        <f t="shared" si="203"/>
        <v>-</v>
      </c>
      <c r="GP39" s="259" t="str">
        <f t="shared" si="204"/>
        <v>-</v>
      </c>
      <c r="GQ39" s="260" t="str">
        <f t="shared" si="205"/>
        <v>-</v>
      </c>
      <c r="GR39" s="282"/>
      <c r="GS39" s="282"/>
      <c r="GT39" s="301" t="str">
        <f t="shared" si="206"/>
        <v>-</v>
      </c>
      <c r="GU39" s="259" t="str">
        <f t="shared" si="207"/>
        <v>-</v>
      </c>
      <c r="GV39" s="259" t="str">
        <f t="shared" si="208"/>
        <v>-</v>
      </c>
      <c r="GW39" s="259" t="str">
        <f t="shared" si="209"/>
        <v>-</v>
      </c>
      <c r="GX39" s="259" t="str">
        <f t="shared" si="210"/>
        <v>-</v>
      </c>
      <c r="GY39" s="260" t="str">
        <f t="shared" si="211"/>
        <v>-</v>
      </c>
      <c r="GZ39" s="282"/>
      <c r="HA39" s="282"/>
      <c r="HB39" s="301" t="str">
        <f t="shared" si="212"/>
        <v>-</v>
      </c>
      <c r="HC39" s="259" t="str">
        <f t="shared" si="213"/>
        <v>-</v>
      </c>
      <c r="HD39" s="259" t="str">
        <f t="shared" si="214"/>
        <v>-</v>
      </c>
      <c r="HE39" s="259" t="str">
        <f t="shared" si="215"/>
        <v>-</v>
      </c>
      <c r="HF39" s="259" t="str">
        <f t="shared" si="216"/>
        <v>-</v>
      </c>
      <c r="HG39" s="260" t="str">
        <f t="shared" si="217"/>
        <v>-</v>
      </c>
      <c r="HH39" s="282"/>
      <c r="HI39" s="282"/>
      <c r="HJ39" s="301" t="str">
        <f t="shared" si="218"/>
        <v>-</v>
      </c>
      <c r="HK39" s="259" t="str">
        <f t="shared" si="219"/>
        <v>-</v>
      </c>
      <c r="HL39" s="260" t="str">
        <f t="shared" si="220"/>
        <v>-</v>
      </c>
      <c r="HM39" s="428" t="str">
        <f t="shared" si="111"/>
        <v>-</v>
      </c>
      <c r="HN39" s="429" t="str">
        <f t="shared" si="111"/>
        <v>-</v>
      </c>
      <c r="HO39" s="429" t="str">
        <f t="shared" si="111"/>
        <v>-</v>
      </c>
      <c r="HP39" s="429" t="str">
        <f t="shared" si="111"/>
        <v>-</v>
      </c>
      <c r="HQ39" s="429" t="str">
        <f t="shared" si="111"/>
        <v>-</v>
      </c>
      <c r="HR39" s="430" t="str">
        <f t="shared" si="111"/>
        <v>-</v>
      </c>
      <c r="HS39" s="450"/>
      <c r="HT39" s="450"/>
      <c r="HU39" s="428" t="str">
        <f t="shared" si="112"/>
        <v>-</v>
      </c>
      <c r="HV39" s="429" t="str">
        <f t="shared" si="112"/>
        <v>-</v>
      </c>
      <c r="HW39" s="429" t="str">
        <f t="shared" si="112"/>
        <v>-</v>
      </c>
      <c r="HX39" s="429" t="str">
        <f t="shared" si="112"/>
        <v>-</v>
      </c>
      <c r="HY39" s="429" t="str">
        <f t="shared" si="112"/>
        <v>-</v>
      </c>
      <c r="HZ39" s="430" t="str">
        <f t="shared" si="112"/>
        <v>-</v>
      </c>
      <c r="IA39" s="450"/>
      <c r="IB39" s="450"/>
      <c r="IC39" s="428" t="str">
        <f t="shared" si="113"/>
        <v>-</v>
      </c>
      <c r="ID39" s="429" t="str">
        <f t="shared" si="113"/>
        <v>-</v>
      </c>
      <c r="IE39" s="429" t="str">
        <f t="shared" si="113"/>
        <v>-</v>
      </c>
      <c r="IF39" s="429" t="str">
        <f t="shared" si="113"/>
        <v>-</v>
      </c>
      <c r="IG39" s="429" t="str">
        <f t="shared" si="113"/>
        <v>-</v>
      </c>
      <c r="IH39" s="430" t="str">
        <f t="shared" si="113"/>
        <v>-</v>
      </c>
      <c r="II39" s="450"/>
      <c r="IJ39" s="450"/>
      <c r="IK39" s="428" t="str">
        <f t="shared" si="114"/>
        <v>-</v>
      </c>
      <c r="IL39" s="429" t="str">
        <f t="shared" si="114"/>
        <v>-</v>
      </c>
      <c r="IM39" s="429" t="str">
        <f t="shared" si="114"/>
        <v>-</v>
      </c>
      <c r="IN39" s="429" t="str">
        <f t="shared" si="114"/>
        <v>-</v>
      </c>
      <c r="IO39" s="429" t="str">
        <f t="shared" si="114"/>
        <v>-</v>
      </c>
      <c r="IP39" s="430" t="str">
        <f t="shared" si="114"/>
        <v>-</v>
      </c>
      <c r="IQ39" s="450"/>
      <c r="IR39" s="450"/>
      <c r="IS39" s="428" t="str">
        <f t="shared" si="115"/>
        <v>-</v>
      </c>
      <c r="IT39" s="429" t="str">
        <f t="shared" si="115"/>
        <v>-</v>
      </c>
      <c r="IU39" s="429" t="str">
        <f t="shared" si="115"/>
        <v>-</v>
      </c>
      <c r="IV39" s="429" t="str">
        <f t="shared" si="115"/>
        <v>-</v>
      </c>
      <c r="IW39" s="429" t="str">
        <f t="shared" si="115"/>
        <v>-</v>
      </c>
      <c r="IX39" s="430" t="str">
        <f t="shared" si="115"/>
        <v>-</v>
      </c>
      <c r="IY39" s="450"/>
      <c r="IZ39" s="450"/>
      <c r="JA39" s="428" t="str">
        <f t="shared" si="116"/>
        <v>-</v>
      </c>
      <c r="JB39" s="429" t="str">
        <f t="shared" si="116"/>
        <v>-</v>
      </c>
      <c r="JC39" s="429" t="str">
        <f t="shared" si="116"/>
        <v>-</v>
      </c>
      <c r="JD39" s="429" t="str">
        <f t="shared" si="116"/>
        <v>-</v>
      </c>
      <c r="JE39" s="429" t="str">
        <f t="shared" si="116"/>
        <v>-</v>
      </c>
      <c r="JF39" s="430" t="str">
        <f t="shared" si="116"/>
        <v>-</v>
      </c>
      <c r="JG39" s="450"/>
      <c r="JH39" s="450"/>
      <c r="JI39" s="428" t="str">
        <f t="shared" si="117"/>
        <v>-</v>
      </c>
      <c r="JJ39" s="429" t="str">
        <f t="shared" si="117"/>
        <v>-</v>
      </c>
      <c r="JK39" s="429" t="str">
        <f t="shared" si="117"/>
        <v>-</v>
      </c>
      <c r="JL39" s="429" t="str">
        <f t="shared" si="117"/>
        <v>-</v>
      </c>
      <c r="JM39" s="429" t="str">
        <f t="shared" si="117"/>
        <v>-</v>
      </c>
      <c r="JN39" s="430" t="str">
        <f t="shared" si="117"/>
        <v>-</v>
      </c>
      <c r="JO39" s="450"/>
      <c r="JP39" s="450"/>
      <c r="JQ39" s="428" t="str">
        <f t="shared" si="118"/>
        <v>-</v>
      </c>
      <c r="JR39" s="429" t="str">
        <f t="shared" si="118"/>
        <v>-</v>
      </c>
      <c r="JS39" s="429" t="str">
        <f t="shared" si="118"/>
        <v>-</v>
      </c>
      <c r="JT39" s="429" t="str">
        <f t="shared" si="118"/>
        <v>-</v>
      </c>
      <c r="JU39" s="429" t="str">
        <f t="shared" si="118"/>
        <v>-</v>
      </c>
      <c r="JV39" s="430" t="str">
        <f t="shared" si="118"/>
        <v>-</v>
      </c>
      <c r="JW39" s="450"/>
      <c r="JX39" s="450"/>
      <c r="JY39" s="428" t="str">
        <f t="shared" si="110"/>
        <v>-</v>
      </c>
      <c r="JZ39" s="429" t="str">
        <f t="shared" si="110"/>
        <v>-</v>
      </c>
      <c r="KA39" s="430" t="str">
        <f t="shared" si="110"/>
        <v>-</v>
      </c>
      <c r="KB39" s="172"/>
      <c r="KC39" s="355" t="str">
        <f>IF(ISBLANK('Tab4-Adol-KABP-2006'!KC39),"",('Tab4-Adol-KABP-2006'!KC39))</f>
        <v/>
      </c>
      <c r="KD39" s="355" t="str">
        <f>IF(ISBLANK('Tab4-Adol-KABP-2006'!KD39),"",('Tab4-Adol-KABP-2006'!KD39))</f>
        <v/>
      </c>
      <c r="KE39" s="355" t="str">
        <f>IF(ISBLANK('Tab4-Adol-KABP-2006'!KE39),"",('Tab4-Adol-KABP-2006'!KE39))</f>
        <v/>
      </c>
      <c r="KF39" s="355" t="str">
        <f>IF(ISBLANK('Tab4-Adol-KABP-2006'!KF39),"",('Tab4-Adol-KABP-2006'!KF39))</f>
        <v/>
      </c>
      <c r="KG39" s="355" t="str">
        <f>IF(ISBLANK('Tab4-Adol-KABP-2006'!KG39),"",('Tab4-Adol-KABP-2006'!KG39))</f>
        <v/>
      </c>
      <c r="KH39" s="355" t="str">
        <f>IF(ISBLANK('Tab4-Adol-KABP-2006'!KH39),"",('Tab4-Adol-KABP-2006'!KH39))</f>
        <v/>
      </c>
      <c r="KI39" s="355" t="str">
        <f>IF(ISBLANK('Tab4-Adol-KABP-2006'!KI39),"",('Tab4-Adol-KABP-2006'!KI39))</f>
        <v/>
      </c>
      <c r="KJ39" s="355" t="str">
        <f>IF(ISBLANK('Tab4-Adol-KABP-2006'!KJ39),"",('Tab4-Adol-KABP-2006'!KJ39))</f>
        <v/>
      </c>
      <c r="KK39" s="355" t="str">
        <f>IF(ISBLANK('Tab4-Adol-KABP-2006'!KK39),"",('Tab4-Adol-KABP-2006'!KK39))</f>
        <v/>
      </c>
      <c r="KL39" s="355" t="str">
        <f>IF(ISBLANK('Tab4-Adol-KABP-2006'!KL39),"",('Tab4-Adol-KABP-2006'!KL39))</f>
        <v/>
      </c>
      <c r="KM39" s="355" t="str">
        <f>IF(ISBLANK('Tab4-Adol-KABP-2006'!KM39),"",('Tab4-Adol-KABP-2006'!KM39))</f>
        <v/>
      </c>
      <c r="KN39" s="355" t="str">
        <f>IF(ISBLANK('Tab4-Adol-KABP-2006'!KN39),"",('Tab4-Adol-KABP-2006'!KN39))</f>
        <v/>
      </c>
      <c r="KO39" s="355" t="str">
        <f>IF(ISBLANK('Tab4-Adol-KABP-2006'!KO39),"",('Tab4-Adol-KABP-2006'!KO39))</f>
        <v/>
      </c>
      <c r="KP39" s="355" t="str">
        <f>IF(ISBLANK('Tab4-Adol-KABP-2006'!KP39),"",('Tab4-Adol-KABP-2006'!KP39))</f>
        <v/>
      </c>
      <c r="KQ39" s="355" t="str">
        <f>IF(ISBLANK('Tab4-Adol-KABP-2006'!KQ39),"",('Tab4-Adol-KABP-2006'!KQ39))</f>
        <v/>
      </c>
      <c r="KR39" s="355" t="str">
        <f>IF(ISBLANK('Tab4-Adol-KABP-2006'!KR39),"",('Tab4-Adol-KABP-2006'!KR39))</f>
        <v/>
      </c>
      <c r="KS39" s="355" t="str">
        <f>IF(ISBLANK('Tab4-Adol-KABP-2006'!KS39),"",('Tab4-Adol-KABP-2006'!KS39))</f>
        <v/>
      </c>
      <c r="KT39" s="355" t="str">
        <f>IF(ISBLANK('Tab4-Adol-KABP-2006'!KT39),"",('Tab4-Adol-KABP-2006'!KT39))</f>
        <v/>
      </c>
      <c r="KU39" s="355" t="str">
        <f>IF(ISBLANK('Tab4-Adol-KABP-2006'!KU39),"",('Tab4-Adol-KABP-2006'!KU39))</f>
        <v/>
      </c>
      <c r="KV39" s="355" t="str">
        <f>IF(ISBLANK('Tab4-Adol-KABP-2006'!KV39),"",('Tab4-Adol-KABP-2006'!KV39))</f>
        <v/>
      </c>
      <c r="KW39" s="355" t="str">
        <f>IF(ISBLANK('Tab4-Adol-KABP-2006'!KW39),"",('Tab4-Adol-KABP-2006'!KW39))</f>
        <v>Based on small denominators.</v>
      </c>
      <c r="KX39" s="355" t="str">
        <f>IF(ISBLANK('Tab4-Adol-KABP-2006'!KX39),"",('Tab4-Adol-KABP-2006'!KX39))</f>
        <v/>
      </c>
      <c r="KY39" s="355" t="str">
        <f>IF(ISBLANK('Tab4-Adol-KABP-2006'!KY39),"",('Tab4-Adol-KABP-2006'!KY39))</f>
        <v>Based on small denominators.</v>
      </c>
      <c r="KZ39" s="355" t="str">
        <f>IF(ISBLANK('Tab4-Adol-KABP-2006'!KZ39),"",('Tab4-Adol-KABP-2006'!KZ39))</f>
        <v>Based on small denominators.</v>
      </c>
      <c r="LA39" s="355" t="str">
        <f>IF(ISBLANK('Tab4-Adol-KABP-2006'!LA39),"",('Tab4-Adol-KABP-2006'!LA39))</f>
        <v/>
      </c>
      <c r="LB39" s="355" t="str">
        <f>IF(ISBLANK('Tab4-Adol-KABP-2006'!LB39),"",('Tab4-Adol-KABP-2006'!LB39))</f>
        <v/>
      </c>
      <c r="LC39" s="355" t="str">
        <f>IF(ISBLANK('Tab4-Adol-KABP-2006'!LC39),"",('Tab4-Adol-KABP-2006'!LC39))</f>
        <v/>
      </c>
      <c r="LD39" s="355" t="str">
        <f>IF(ISBLANK('Tab4-Adol-KABP-2006'!LD39),"",('Tab4-Adol-KABP-2006'!LD39))</f>
        <v>Based on small denominators</v>
      </c>
      <c r="LE39" s="355" t="str">
        <f>IF(ISBLANK('Tab4-Adol-KABP-2006'!LE39),"",('Tab4-Adol-KABP-2006'!LE39))</f>
        <v>Based on small denominators</v>
      </c>
      <c r="LF39" s="355" t="str">
        <f>IF(ISBLANK('Tab4-Adol-KABP-2006'!LF39),"",('Tab4-Adol-KABP-2006'!LF39))</f>
        <v/>
      </c>
      <c r="LG39" s="355" t="str">
        <f>IF(ISBLANK('Tab4-Adol-KABP-2006'!LG39),"",('Tab4-Adol-KABP-2006'!LG39))</f>
        <v/>
      </c>
      <c r="LH39" s="355" t="str">
        <f>IF(ISBLANK('Tab4-Adol-KABP-2006'!LH39),"",('Tab4-Adol-KABP-2006'!LH39))</f>
        <v/>
      </c>
      <c r="LI39" s="355" t="str">
        <f>IF(ISBLANK('Tab4-Adol-KABP-2006'!LI39),"",('Tab4-Adol-KABP-2006'!LI39))</f>
        <v/>
      </c>
      <c r="LJ39" s="355" t="str">
        <f>IF(ISBLANK('Tab4-Adol-KABP-2006'!LJ39),"",('Tab4-Adol-KABP-2006'!LJ39))</f>
        <v/>
      </c>
      <c r="LK39" s="355" t="str">
        <f>IF(ISBLANK('Tab4-Adol-KABP-2006'!LK39),"",('Tab4-Adol-KABP-2006'!LK39))</f>
        <v/>
      </c>
      <c r="LL39" s="355" t="str">
        <f>IF(ISBLANK('Tab4-Adol-KABP-2006'!LL39),"",('Tab4-Adol-KABP-2006'!LL39))</f>
        <v/>
      </c>
      <c r="LM39" s="355" t="str">
        <f>IF(ISBLANK('Tab4-Adol-KABP-2006'!LM39),"",('Tab4-Adol-KABP-2006'!LM39))</f>
        <v>Survey falls outside of indicated time period</v>
      </c>
      <c r="LN39" s="355" t="str">
        <f>IF(ISBLANK('Tab4-Adol-KABP-2006'!LN39),"",('Tab4-Adol-KABP-2006'!LN39))</f>
        <v>Survey falls outside of indicated time period</v>
      </c>
      <c r="LO39" s="355" t="str">
        <f>IF(ISBLANK('Tab4-Adol-KABP-2006'!LO39),"",('Tab4-Adol-KABP-2006'!LO39))</f>
        <v>Survey falls outside of indicated time period</v>
      </c>
      <c r="LP39" s="355" t="str">
        <f>IF(ISBLANK('Tab4-Adol-KABP-2006'!LP39),"",('Tab4-Adol-KABP-2006'!LP39))</f>
        <v>Survey falls outside of indicated time period</v>
      </c>
      <c r="LQ39" s="355" t="str">
        <f>IF(ISBLANK('Tab4-Adol-KABP-2006'!LQ39),"",('Tab4-Adol-KABP-2006'!LQ39))</f>
        <v>Survey falls outside of indicated time period</v>
      </c>
      <c r="LR39" s="355" t="str">
        <f>IF(ISBLANK('Tab4-Adol-KABP-2006'!LR39),"",('Tab4-Adol-KABP-2006'!LR39))</f>
        <v>Survey falls outside of indicated time period</v>
      </c>
      <c r="LS39" s="355" t="str">
        <f>IF(ISBLANK('Tab4-Adol-KABP-2006'!LS39),"",('Tab4-Adol-KABP-2006'!LS39))</f>
        <v/>
      </c>
      <c r="LT39" s="355" t="str">
        <f>IF(ISBLANK('Tab4-Adol-KABP-2006'!LT39),"",('Tab4-Adol-KABP-2006'!LT39))</f>
        <v/>
      </c>
      <c r="LU39" s="355" t="str">
        <f>IF(ISBLANK('Tab4-Adol-KABP-2006'!LU39),"",('Tab4-Adol-KABP-2006'!LU39))</f>
        <v/>
      </c>
      <c r="LV39" s="355" t="str">
        <f>IF(ISBLANK('Tab4-Adol-KABP-2006'!LV39),"",('Tab4-Adol-KABP-2006'!LV39))</f>
        <v/>
      </c>
      <c r="LW39" s="355" t="str">
        <f>IF(ISBLANK('Tab4-Adol-KABP-2006'!LW39),"",('Tab4-Adol-KABP-2006'!LW39))</f>
        <v/>
      </c>
      <c r="LX39" s="355" t="str">
        <f>IF(ISBLANK('Tab4-Adol-KABP-2006'!LX39),"",('Tab4-Adol-KABP-2006'!LX39))</f>
        <v/>
      </c>
      <c r="LY39" s="355" t="str">
        <f>IF(ISBLANK('Tab4-Adol-KABP-2006'!LY39),"",('Tab4-Adol-KABP-2006'!LY39))</f>
        <v/>
      </c>
      <c r="LZ39" s="355" t="str">
        <f>IF(ISBLANK('Tab4-Adol-KABP-2006'!LZ39),"",('Tab4-Adol-KABP-2006'!LZ39))</f>
        <v/>
      </c>
      <c r="MA39" s="355" t="str">
        <f>IF(ISBLANK('Tab4-Adol-KABP-2006'!MA39),"",('Tab4-Adol-KABP-2006'!MA39))</f>
        <v/>
      </c>
    </row>
    <row r="40" spans="1:339" x14ac:dyDescent="0.2">
      <c r="A40" s="310" t="s">
        <v>243</v>
      </c>
      <c r="B40" s="172">
        <v>0</v>
      </c>
      <c r="C40" s="172">
        <v>0</v>
      </c>
      <c r="D40" s="172" t="s">
        <v>315</v>
      </c>
      <c r="E40" s="172">
        <v>1</v>
      </c>
      <c r="F40" s="173"/>
      <c r="G40" s="218" t="s">
        <v>135</v>
      </c>
      <c r="H40" s="348" t="str">
        <f>IF(ISBLANK('Tab4-Adol-KABP-2006'!H40), "",('Tab4-Adol-KABP-2006'!H40))</f>
        <v/>
      </c>
      <c r="I40" s="349" t="str">
        <f>IF(ISBLANK('Tab4-Adol-KABP-2006'!I40), "",('Tab4-Adol-KABP-2006'!I40))</f>
        <v/>
      </c>
      <c r="J40" s="414"/>
      <c r="K40" s="414"/>
      <c r="L40" s="414"/>
      <c r="M40" s="414"/>
      <c r="N40" s="414"/>
      <c r="O40" s="415"/>
      <c r="P40" s="348" t="str">
        <f>IF(ISBLANK('Tab4-Adol-KABP-2006'!P40), "",('Tab4-Adol-KABP-2006'!P40))</f>
        <v/>
      </c>
      <c r="Q40" s="349" t="str">
        <f>IF(ISBLANK('Tab4-Adol-KABP-2006'!Q40), "",('Tab4-Adol-KABP-2006'!Q40))</f>
        <v/>
      </c>
      <c r="R40" s="414"/>
      <c r="S40" s="414"/>
      <c r="T40" s="414"/>
      <c r="U40" s="414"/>
      <c r="V40" s="414"/>
      <c r="W40" s="415"/>
      <c r="X40" s="348" t="str">
        <f>IF(ISBLANK('Tab4-Adol-KABP-2006'!X40), "",('Tab4-Adol-KABP-2006'!X40))</f>
        <v/>
      </c>
      <c r="Y40" s="349" t="str">
        <f>IF(ISBLANK('Tab4-Adol-KABP-2006'!Y40), "",('Tab4-Adol-KABP-2006'!Y40))</f>
        <v/>
      </c>
      <c r="Z40" s="414"/>
      <c r="AA40" s="414"/>
      <c r="AB40" s="414"/>
      <c r="AC40" s="414"/>
      <c r="AD40" s="414"/>
      <c r="AE40" s="415"/>
      <c r="AF40" s="348" t="str">
        <f>IF(ISBLANK('Tab4-Adol-KABP-2006'!AF40), "",('Tab4-Adol-KABP-2006'!AF40))</f>
        <v/>
      </c>
      <c r="AG40" s="349" t="str">
        <f>IF(ISBLANK('Tab4-Adol-KABP-2006'!AG40), "",('Tab4-Adol-KABP-2006'!AG40))</f>
        <v/>
      </c>
      <c r="AH40" s="414"/>
      <c r="AI40" s="414"/>
      <c r="AJ40" s="414"/>
      <c r="AK40" s="414"/>
      <c r="AL40" s="414"/>
      <c r="AM40" s="415"/>
      <c r="AN40" s="348" t="str">
        <f>IF(ISBLANK('Tab4-Adol-KABP-2006'!AN40), "",('Tab4-Adol-KABP-2006'!AN40))</f>
        <v/>
      </c>
      <c r="AO40" s="349" t="str">
        <f>IF(ISBLANK('Tab4-Adol-KABP-2006'!AO40), "",('Tab4-Adol-KABP-2006'!AO40))</f>
        <v/>
      </c>
      <c r="AP40" s="362"/>
      <c r="AQ40" s="362"/>
      <c r="AR40" s="362"/>
      <c r="AS40" s="362"/>
      <c r="AT40" s="362"/>
      <c r="AU40" s="363"/>
      <c r="AV40" s="348" t="str">
        <f>IF(ISBLANK('Tab4-Adol-KABP-2006'!AV40), "",('Tab4-Adol-KABP-2006'!AV40))</f>
        <v/>
      </c>
      <c r="AW40" s="349" t="str">
        <f>IF(ISBLANK('Tab4-Adol-KABP-2006'!AW40), "",('Tab4-Adol-KABP-2006'!AW40))</f>
        <v/>
      </c>
      <c r="AX40" s="414"/>
      <c r="AY40" s="414"/>
      <c r="AZ40" s="414"/>
      <c r="BA40" s="414"/>
      <c r="BB40" s="414"/>
      <c r="BC40" s="415"/>
      <c r="BD40" s="348" t="str">
        <f>IF(ISBLANK('Tab4-Adol-KABP-2006'!BD40), "",('Tab4-Adol-KABP-2006'!BD40))</f>
        <v/>
      </c>
      <c r="BE40" s="349" t="str">
        <f>IF(ISBLANK('Tab4-Adol-KABP-2006'!BE40), "",('Tab4-Adol-KABP-2006'!BE40))</f>
        <v/>
      </c>
      <c r="BF40" s="414"/>
      <c r="BG40" s="414"/>
      <c r="BH40" s="414"/>
      <c r="BI40" s="414"/>
      <c r="BJ40" s="414"/>
      <c r="BK40" s="415"/>
      <c r="BL40" s="348" t="str">
        <f>IF(ISBLANK('Tab4-Adol-KABP-2006'!BL40), "",('Tab4-Adol-KABP-2006'!BL40))</f>
        <v/>
      </c>
      <c r="BM40" s="349" t="str">
        <f>IF(ISBLANK('Tab4-Adol-KABP-2006'!BM40), "",('Tab4-Adol-KABP-2006'!BM40))</f>
        <v/>
      </c>
      <c r="BN40" s="414"/>
      <c r="BO40" s="414"/>
      <c r="BP40" s="414"/>
      <c r="BQ40" s="414"/>
      <c r="BR40" s="414"/>
      <c r="BS40" s="415"/>
      <c r="BT40" s="348" t="str">
        <f>IF(ISBLANK('Tab4-Adol-KABP-2006'!BT40), "",('Tab4-Adol-KABP-2006'!BT40))</f>
        <v/>
      </c>
      <c r="BU40" s="349" t="str">
        <f>IF(ISBLANK('Tab4-Adol-KABP-2006'!BU40), "",('Tab4-Adol-KABP-2006'!BU40))</f>
        <v/>
      </c>
      <c r="BV40" s="414"/>
      <c r="BW40" s="414"/>
      <c r="BX40" s="415"/>
      <c r="BY40" s="216"/>
      <c r="BZ40" s="208"/>
      <c r="CA40" s="208"/>
      <c r="CB40" s="208"/>
      <c r="CC40" s="208"/>
      <c r="CD40" s="284"/>
      <c r="CE40" s="282"/>
      <c r="CF40" s="282"/>
      <c r="CG40" s="226" t="str">
        <f t="shared" si="119"/>
        <v>-</v>
      </c>
      <c r="CH40" s="227" t="str">
        <f t="shared" si="120"/>
        <v>-</v>
      </c>
      <c r="CI40" s="227" t="str">
        <f t="shared" si="121"/>
        <v>-</v>
      </c>
      <c r="CJ40" s="227" t="str">
        <f t="shared" si="122"/>
        <v>-</v>
      </c>
      <c r="CK40" s="227" t="str">
        <f t="shared" si="123"/>
        <v>-</v>
      </c>
      <c r="CL40" s="228" t="str">
        <f t="shared" si="124"/>
        <v>-</v>
      </c>
      <c r="CM40" s="282"/>
      <c r="CN40" s="282"/>
      <c r="CO40" s="226" t="str">
        <f t="shared" si="125"/>
        <v>-</v>
      </c>
      <c r="CP40" s="227" t="str">
        <f t="shared" si="126"/>
        <v>-</v>
      </c>
      <c r="CQ40" s="227" t="str">
        <f t="shared" si="127"/>
        <v>-</v>
      </c>
      <c r="CR40" s="227" t="str">
        <f t="shared" si="128"/>
        <v>-</v>
      </c>
      <c r="CS40" s="227" t="str">
        <f t="shared" si="129"/>
        <v>-</v>
      </c>
      <c r="CT40" s="228" t="str">
        <f t="shared" si="130"/>
        <v>-</v>
      </c>
      <c r="CU40" s="282"/>
      <c r="CV40" s="282"/>
      <c r="CW40" s="292" t="str">
        <f t="shared" si="131"/>
        <v>-</v>
      </c>
      <c r="CX40" s="234" t="str">
        <f t="shared" si="132"/>
        <v>-</v>
      </c>
      <c r="CY40" s="234" t="str">
        <f t="shared" si="133"/>
        <v>-</v>
      </c>
      <c r="CZ40" s="234" t="str">
        <f t="shared" si="134"/>
        <v>-</v>
      </c>
      <c r="DA40" s="234" t="str">
        <f t="shared" si="135"/>
        <v>-</v>
      </c>
      <c r="DB40" s="235" t="str">
        <f t="shared" si="136"/>
        <v>-</v>
      </c>
      <c r="DC40" s="282"/>
      <c r="DD40" s="282"/>
      <c r="DE40" s="226" t="str">
        <f t="shared" si="137"/>
        <v>-</v>
      </c>
      <c r="DF40" s="227" t="str">
        <f t="shared" si="138"/>
        <v>-</v>
      </c>
      <c r="DG40" s="227" t="str">
        <f t="shared" si="139"/>
        <v>-</v>
      </c>
      <c r="DH40" s="227" t="str">
        <f t="shared" si="140"/>
        <v>-</v>
      </c>
      <c r="DI40" s="227" t="str">
        <f t="shared" si="141"/>
        <v>-</v>
      </c>
      <c r="DJ40" s="228" t="str">
        <f t="shared" si="142"/>
        <v>-</v>
      </c>
      <c r="DK40" s="282"/>
      <c r="DL40" s="282"/>
      <c r="DM40" s="226" t="str">
        <f t="shared" si="143"/>
        <v>-</v>
      </c>
      <c r="DN40" s="227" t="str">
        <f t="shared" si="144"/>
        <v>-</v>
      </c>
      <c r="DO40" s="227" t="str">
        <f t="shared" si="145"/>
        <v>-</v>
      </c>
      <c r="DP40" s="227" t="str">
        <f t="shared" si="146"/>
        <v>-</v>
      </c>
      <c r="DQ40" s="227" t="str">
        <f t="shared" si="147"/>
        <v>-</v>
      </c>
      <c r="DR40" s="228" t="str">
        <f t="shared" si="148"/>
        <v>-</v>
      </c>
      <c r="DS40" s="282"/>
      <c r="DT40" s="282"/>
      <c r="DU40" s="226" t="str">
        <f t="shared" si="149"/>
        <v>-</v>
      </c>
      <c r="DV40" s="227" t="str">
        <f t="shared" si="150"/>
        <v>-</v>
      </c>
      <c r="DW40" s="227" t="str">
        <f t="shared" si="151"/>
        <v>-</v>
      </c>
      <c r="DX40" s="227" t="str">
        <f t="shared" si="152"/>
        <v>-</v>
      </c>
      <c r="DY40" s="227" t="str">
        <f t="shared" si="153"/>
        <v>-</v>
      </c>
      <c r="DZ40" s="228" t="str">
        <f t="shared" si="154"/>
        <v>-</v>
      </c>
      <c r="EA40" s="282"/>
      <c r="EB40" s="282"/>
      <c r="EC40" s="226" t="str">
        <f t="shared" si="155"/>
        <v>-</v>
      </c>
      <c r="ED40" s="227" t="str">
        <f t="shared" si="156"/>
        <v>-</v>
      </c>
      <c r="EE40" s="227" t="str">
        <f t="shared" si="157"/>
        <v>-</v>
      </c>
      <c r="EF40" s="227" t="str">
        <f t="shared" si="158"/>
        <v>-</v>
      </c>
      <c r="EG40" s="227" t="str">
        <f t="shared" si="159"/>
        <v>-</v>
      </c>
      <c r="EH40" s="228" t="str">
        <f t="shared" si="160"/>
        <v>-</v>
      </c>
      <c r="EI40" s="282"/>
      <c r="EJ40" s="282"/>
      <c r="EK40" s="226" t="str">
        <f t="shared" si="161"/>
        <v>-</v>
      </c>
      <c r="EL40" s="227" t="str">
        <f t="shared" si="162"/>
        <v>-</v>
      </c>
      <c r="EM40" s="227" t="str">
        <f t="shared" si="163"/>
        <v>-</v>
      </c>
      <c r="EN40" s="227" t="str">
        <f t="shared" si="164"/>
        <v>-</v>
      </c>
      <c r="EO40" s="227" t="str">
        <f t="shared" si="165"/>
        <v>-</v>
      </c>
      <c r="EP40" s="228" t="str">
        <f t="shared" si="166"/>
        <v>-</v>
      </c>
      <c r="EQ40" s="282"/>
      <c r="ER40" s="282"/>
      <c r="ES40" s="226" t="str">
        <f t="shared" si="167"/>
        <v>-</v>
      </c>
      <c r="ET40" s="227" t="str">
        <f t="shared" si="168"/>
        <v>-</v>
      </c>
      <c r="EU40" s="228" t="str">
        <f t="shared" si="169"/>
        <v>-</v>
      </c>
      <c r="EV40" s="282"/>
      <c r="EW40" s="282"/>
      <c r="EX40" s="301" t="str">
        <f t="shared" si="170"/>
        <v>-</v>
      </c>
      <c r="EY40" s="259" t="str">
        <f t="shared" si="171"/>
        <v>-</v>
      </c>
      <c r="EZ40" s="259" t="str">
        <f t="shared" si="172"/>
        <v>-</v>
      </c>
      <c r="FA40" s="259" t="str">
        <f t="shared" si="173"/>
        <v>-</v>
      </c>
      <c r="FB40" s="259" t="str">
        <f t="shared" si="174"/>
        <v>-</v>
      </c>
      <c r="FC40" s="260" t="str">
        <f t="shared" si="175"/>
        <v>-</v>
      </c>
      <c r="FD40" s="282"/>
      <c r="FE40" s="282"/>
      <c r="FF40" s="301" t="str">
        <f t="shared" si="176"/>
        <v>-</v>
      </c>
      <c r="FG40" s="259" t="str">
        <f t="shared" si="177"/>
        <v>-</v>
      </c>
      <c r="FH40" s="259" t="str">
        <f t="shared" si="178"/>
        <v>-</v>
      </c>
      <c r="FI40" s="259" t="str">
        <f t="shared" si="179"/>
        <v>-</v>
      </c>
      <c r="FJ40" s="259" t="str">
        <f t="shared" si="180"/>
        <v>-</v>
      </c>
      <c r="FK40" s="260" t="str">
        <f t="shared" si="181"/>
        <v>-</v>
      </c>
      <c r="FL40" s="282"/>
      <c r="FM40" s="282"/>
      <c r="FN40" s="301" t="str">
        <f t="shared" si="182"/>
        <v>-</v>
      </c>
      <c r="FO40" s="259" t="str">
        <f t="shared" si="183"/>
        <v>-</v>
      </c>
      <c r="FP40" s="259" t="str">
        <f t="shared" si="184"/>
        <v>-</v>
      </c>
      <c r="FQ40" s="259" t="str">
        <f t="shared" si="185"/>
        <v>-</v>
      </c>
      <c r="FR40" s="259" t="str">
        <f t="shared" si="186"/>
        <v>-</v>
      </c>
      <c r="FS40" s="260" t="str">
        <f t="shared" si="187"/>
        <v>-</v>
      </c>
      <c r="FT40" s="282"/>
      <c r="FU40" s="282"/>
      <c r="FV40" s="301" t="str">
        <f t="shared" si="188"/>
        <v>-</v>
      </c>
      <c r="FW40" s="259" t="str">
        <f t="shared" si="189"/>
        <v>-</v>
      </c>
      <c r="FX40" s="259" t="str">
        <f t="shared" si="190"/>
        <v>-</v>
      </c>
      <c r="FY40" s="259" t="str">
        <f t="shared" si="191"/>
        <v>-</v>
      </c>
      <c r="FZ40" s="259" t="str">
        <f t="shared" si="192"/>
        <v>-</v>
      </c>
      <c r="GA40" s="260" t="str">
        <f t="shared" si="193"/>
        <v>-</v>
      </c>
      <c r="GB40" s="282"/>
      <c r="GC40" s="282"/>
      <c r="GD40" s="301" t="str">
        <f t="shared" si="194"/>
        <v>-</v>
      </c>
      <c r="GE40" s="259" t="str">
        <f t="shared" si="195"/>
        <v>-</v>
      </c>
      <c r="GF40" s="259" t="str">
        <f t="shared" si="196"/>
        <v>-</v>
      </c>
      <c r="GG40" s="259" t="str">
        <f t="shared" si="197"/>
        <v>-</v>
      </c>
      <c r="GH40" s="259" t="str">
        <f t="shared" si="198"/>
        <v>-</v>
      </c>
      <c r="GI40" s="260" t="str">
        <f t="shared" si="199"/>
        <v>-</v>
      </c>
      <c r="GJ40" s="282"/>
      <c r="GK40" s="282"/>
      <c r="GL40" s="301" t="str">
        <f t="shared" si="200"/>
        <v>-</v>
      </c>
      <c r="GM40" s="259" t="str">
        <f t="shared" si="201"/>
        <v>-</v>
      </c>
      <c r="GN40" s="259" t="str">
        <f t="shared" si="202"/>
        <v>-</v>
      </c>
      <c r="GO40" s="259" t="str">
        <f t="shared" si="203"/>
        <v>-</v>
      </c>
      <c r="GP40" s="259" t="str">
        <f t="shared" si="204"/>
        <v>-</v>
      </c>
      <c r="GQ40" s="260" t="str">
        <f t="shared" si="205"/>
        <v>-</v>
      </c>
      <c r="GR40" s="282"/>
      <c r="GS40" s="282"/>
      <c r="GT40" s="301" t="str">
        <f t="shared" si="206"/>
        <v>-</v>
      </c>
      <c r="GU40" s="259" t="str">
        <f t="shared" si="207"/>
        <v>-</v>
      </c>
      <c r="GV40" s="259" t="str">
        <f t="shared" si="208"/>
        <v>-</v>
      </c>
      <c r="GW40" s="259" t="str">
        <f t="shared" si="209"/>
        <v>-</v>
      </c>
      <c r="GX40" s="259" t="str">
        <f t="shared" si="210"/>
        <v>-</v>
      </c>
      <c r="GY40" s="260" t="str">
        <f t="shared" si="211"/>
        <v>-</v>
      </c>
      <c r="GZ40" s="282"/>
      <c r="HA40" s="282"/>
      <c r="HB40" s="301" t="str">
        <f t="shared" si="212"/>
        <v>-</v>
      </c>
      <c r="HC40" s="259" t="str">
        <f t="shared" si="213"/>
        <v>-</v>
      </c>
      <c r="HD40" s="259" t="str">
        <f t="shared" si="214"/>
        <v>-</v>
      </c>
      <c r="HE40" s="259" t="str">
        <f t="shared" si="215"/>
        <v>-</v>
      </c>
      <c r="HF40" s="259" t="str">
        <f t="shared" si="216"/>
        <v>-</v>
      </c>
      <c r="HG40" s="260" t="str">
        <f t="shared" si="217"/>
        <v>-</v>
      </c>
      <c r="HH40" s="282"/>
      <c r="HI40" s="282"/>
      <c r="HJ40" s="301" t="str">
        <f t="shared" si="218"/>
        <v>-</v>
      </c>
      <c r="HK40" s="259" t="str">
        <f t="shared" si="219"/>
        <v>-</v>
      </c>
      <c r="HL40" s="260" t="str">
        <f t="shared" si="220"/>
        <v>-</v>
      </c>
      <c r="HM40" s="428" t="str">
        <f t="shared" si="111"/>
        <v>-</v>
      </c>
      <c r="HN40" s="429" t="str">
        <f t="shared" si="111"/>
        <v>-</v>
      </c>
      <c r="HO40" s="429" t="str">
        <f t="shared" si="111"/>
        <v>-</v>
      </c>
      <c r="HP40" s="429" t="str">
        <f t="shared" si="111"/>
        <v>-</v>
      </c>
      <c r="HQ40" s="429" t="str">
        <f t="shared" si="111"/>
        <v>-</v>
      </c>
      <c r="HR40" s="430" t="str">
        <f t="shared" si="111"/>
        <v>-</v>
      </c>
      <c r="HS40" s="450"/>
      <c r="HT40" s="450"/>
      <c r="HU40" s="428" t="str">
        <f t="shared" si="112"/>
        <v>-</v>
      </c>
      <c r="HV40" s="429" t="str">
        <f t="shared" si="112"/>
        <v>-</v>
      </c>
      <c r="HW40" s="429" t="str">
        <f t="shared" si="112"/>
        <v>-</v>
      </c>
      <c r="HX40" s="429" t="str">
        <f t="shared" si="112"/>
        <v>-</v>
      </c>
      <c r="HY40" s="429" t="str">
        <f t="shared" si="112"/>
        <v>-</v>
      </c>
      <c r="HZ40" s="430" t="str">
        <f t="shared" si="112"/>
        <v>-</v>
      </c>
      <c r="IA40" s="450"/>
      <c r="IB40" s="450"/>
      <c r="IC40" s="428" t="str">
        <f t="shared" si="113"/>
        <v>-</v>
      </c>
      <c r="ID40" s="429" t="str">
        <f t="shared" si="113"/>
        <v>-</v>
      </c>
      <c r="IE40" s="429" t="str">
        <f t="shared" si="113"/>
        <v>-</v>
      </c>
      <c r="IF40" s="429" t="str">
        <f t="shared" si="113"/>
        <v>-</v>
      </c>
      <c r="IG40" s="429" t="str">
        <f t="shared" si="113"/>
        <v>-</v>
      </c>
      <c r="IH40" s="430" t="str">
        <f t="shared" si="113"/>
        <v>-</v>
      </c>
      <c r="II40" s="450"/>
      <c r="IJ40" s="450"/>
      <c r="IK40" s="428" t="str">
        <f t="shared" si="114"/>
        <v>-</v>
      </c>
      <c r="IL40" s="429" t="str">
        <f t="shared" si="114"/>
        <v>-</v>
      </c>
      <c r="IM40" s="429" t="str">
        <f t="shared" si="114"/>
        <v>-</v>
      </c>
      <c r="IN40" s="429" t="str">
        <f t="shared" si="114"/>
        <v>-</v>
      </c>
      <c r="IO40" s="429" t="str">
        <f t="shared" si="114"/>
        <v>-</v>
      </c>
      <c r="IP40" s="430" t="str">
        <f t="shared" si="114"/>
        <v>-</v>
      </c>
      <c r="IQ40" s="450"/>
      <c r="IR40" s="450"/>
      <c r="IS40" s="428" t="str">
        <f t="shared" si="115"/>
        <v>-</v>
      </c>
      <c r="IT40" s="429" t="str">
        <f t="shared" si="115"/>
        <v>-</v>
      </c>
      <c r="IU40" s="429" t="str">
        <f t="shared" si="115"/>
        <v>-</v>
      </c>
      <c r="IV40" s="429" t="str">
        <f t="shared" si="115"/>
        <v>-</v>
      </c>
      <c r="IW40" s="429" t="str">
        <f t="shared" si="115"/>
        <v>-</v>
      </c>
      <c r="IX40" s="430" t="str">
        <f t="shared" si="115"/>
        <v>-</v>
      </c>
      <c r="IY40" s="450"/>
      <c r="IZ40" s="450"/>
      <c r="JA40" s="428" t="str">
        <f t="shared" si="116"/>
        <v>-</v>
      </c>
      <c r="JB40" s="429" t="str">
        <f t="shared" si="116"/>
        <v>-</v>
      </c>
      <c r="JC40" s="429" t="str">
        <f t="shared" si="116"/>
        <v>-</v>
      </c>
      <c r="JD40" s="429" t="str">
        <f t="shared" si="116"/>
        <v>-</v>
      </c>
      <c r="JE40" s="429" t="str">
        <f t="shared" si="116"/>
        <v>-</v>
      </c>
      <c r="JF40" s="430" t="str">
        <f t="shared" si="116"/>
        <v>-</v>
      </c>
      <c r="JG40" s="450"/>
      <c r="JH40" s="450"/>
      <c r="JI40" s="428" t="str">
        <f t="shared" si="117"/>
        <v>-</v>
      </c>
      <c r="JJ40" s="429" t="str">
        <f t="shared" si="117"/>
        <v>-</v>
      </c>
      <c r="JK40" s="429" t="str">
        <f t="shared" si="117"/>
        <v>-</v>
      </c>
      <c r="JL40" s="429" t="str">
        <f t="shared" si="117"/>
        <v>-</v>
      </c>
      <c r="JM40" s="429" t="str">
        <f t="shared" si="117"/>
        <v>-</v>
      </c>
      <c r="JN40" s="430" t="str">
        <f t="shared" si="117"/>
        <v>-</v>
      </c>
      <c r="JO40" s="450"/>
      <c r="JP40" s="450"/>
      <c r="JQ40" s="428" t="str">
        <f t="shared" si="118"/>
        <v>-</v>
      </c>
      <c r="JR40" s="429" t="str">
        <f t="shared" si="118"/>
        <v>-</v>
      </c>
      <c r="JS40" s="429" t="str">
        <f t="shared" si="118"/>
        <v>-</v>
      </c>
      <c r="JT40" s="429" t="str">
        <f t="shared" si="118"/>
        <v>-</v>
      </c>
      <c r="JU40" s="429" t="str">
        <f t="shared" si="118"/>
        <v>-</v>
      </c>
      <c r="JV40" s="430" t="str">
        <f t="shared" si="118"/>
        <v>-</v>
      </c>
      <c r="JW40" s="450"/>
      <c r="JX40" s="450"/>
      <c r="JY40" s="428" t="str">
        <f t="shared" si="110"/>
        <v>-</v>
      </c>
      <c r="JZ40" s="429" t="str">
        <f t="shared" si="110"/>
        <v>-</v>
      </c>
      <c r="KA40" s="430" t="str">
        <f t="shared" si="110"/>
        <v>-</v>
      </c>
      <c r="KB40" s="172"/>
      <c r="KC40" s="355" t="str">
        <f>IF(ISBLANK('Tab4-Adol-KABP-2006'!KC40),"",('Tab4-Adol-KABP-2006'!KC40))</f>
        <v/>
      </c>
      <c r="KD40" s="355" t="str">
        <f>IF(ISBLANK('Tab4-Adol-KABP-2006'!KD40),"",('Tab4-Adol-KABP-2006'!KD40))</f>
        <v/>
      </c>
      <c r="KE40" s="355" t="str">
        <f>IF(ISBLANK('Tab4-Adol-KABP-2006'!KE40),"",('Tab4-Adol-KABP-2006'!KE40))</f>
        <v/>
      </c>
      <c r="KF40" s="355" t="str">
        <f>IF(ISBLANK('Tab4-Adol-KABP-2006'!KF40),"",('Tab4-Adol-KABP-2006'!KF40))</f>
        <v/>
      </c>
      <c r="KG40" s="355" t="str">
        <f>IF(ISBLANK('Tab4-Adol-KABP-2006'!KG40),"",('Tab4-Adol-KABP-2006'!KG40))</f>
        <v/>
      </c>
      <c r="KH40" s="355" t="str">
        <f>IF(ISBLANK('Tab4-Adol-KABP-2006'!KH40),"",('Tab4-Adol-KABP-2006'!KH40))</f>
        <v/>
      </c>
      <c r="KI40" s="355" t="str">
        <f>IF(ISBLANK('Tab4-Adol-KABP-2006'!KI40),"",('Tab4-Adol-KABP-2006'!KI40))</f>
        <v/>
      </c>
      <c r="KJ40" s="355" t="str">
        <f>IF(ISBLANK('Tab4-Adol-KABP-2006'!KJ40),"",('Tab4-Adol-KABP-2006'!KJ40))</f>
        <v/>
      </c>
      <c r="KK40" s="355" t="str">
        <f>IF(ISBLANK('Tab4-Adol-KABP-2006'!KK40),"",('Tab4-Adol-KABP-2006'!KK40))</f>
        <v/>
      </c>
      <c r="KL40" s="355" t="str">
        <f>IF(ISBLANK('Tab4-Adol-KABP-2006'!KL40),"",('Tab4-Adol-KABP-2006'!KL40))</f>
        <v/>
      </c>
      <c r="KM40" s="355" t="str">
        <f>IF(ISBLANK('Tab4-Adol-KABP-2006'!KM40),"",('Tab4-Adol-KABP-2006'!KM40))</f>
        <v/>
      </c>
      <c r="KN40" s="355" t="str">
        <f>IF(ISBLANK('Tab4-Adol-KABP-2006'!KN40),"",('Tab4-Adol-KABP-2006'!KN40))</f>
        <v/>
      </c>
      <c r="KO40" s="355" t="str">
        <f>IF(ISBLANK('Tab4-Adol-KABP-2006'!KO40),"",('Tab4-Adol-KABP-2006'!KO40))</f>
        <v/>
      </c>
      <c r="KP40" s="355" t="str">
        <f>IF(ISBLANK('Tab4-Adol-KABP-2006'!KP40),"",('Tab4-Adol-KABP-2006'!KP40))</f>
        <v/>
      </c>
      <c r="KQ40" s="355" t="str">
        <f>IF(ISBLANK('Tab4-Adol-KABP-2006'!KQ40),"",('Tab4-Adol-KABP-2006'!KQ40))</f>
        <v/>
      </c>
      <c r="KR40" s="355" t="str">
        <f>IF(ISBLANK('Tab4-Adol-KABP-2006'!KR40),"",('Tab4-Adol-KABP-2006'!KR40))</f>
        <v/>
      </c>
      <c r="KS40" s="355" t="str">
        <f>IF(ISBLANK('Tab4-Adol-KABP-2006'!KS40),"",('Tab4-Adol-KABP-2006'!KS40))</f>
        <v/>
      </c>
      <c r="KT40" s="355" t="str">
        <f>IF(ISBLANK('Tab4-Adol-KABP-2006'!KT40),"",('Tab4-Adol-KABP-2006'!KT40))</f>
        <v/>
      </c>
      <c r="KU40" s="355" t="str">
        <f>IF(ISBLANK('Tab4-Adol-KABP-2006'!KU40),"",('Tab4-Adol-KABP-2006'!KU40))</f>
        <v/>
      </c>
      <c r="KV40" s="355" t="str">
        <f>IF(ISBLANK('Tab4-Adol-KABP-2006'!KV40),"",('Tab4-Adol-KABP-2006'!KV40))</f>
        <v/>
      </c>
      <c r="KW40" s="355" t="str">
        <f>IF(ISBLANK('Tab4-Adol-KABP-2006'!KW40),"",('Tab4-Adol-KABP-2006'!KW40))</f>
        <v/>
      </c>
      <c r="KX40" s="355" t="str">
        <f>IF(ISBLANK('Tab4-Adol-KABP-2006'!KX40),"",('Tab4-Adol-KABP-2006'!KX40))</f>
        <v/>
      </c>
      <c r="KY40" s="355" t="str">
        <f>IF(ISBLANK('Tab4-Adol-KABP-2006'!KY40),"",('Tab4-Adol-KABP-2006'!KY40))</f>
        <v/>
      </c>
      <c r="KZ40" s="355" t="str">
        <f>IF(ISBLANK('Tab4-Adol-KABP-2006'!KZ40),"",('Tab4-Adol-KABP-2006'!KZ40))</f>
        <v/>
      </c>
      <c r="LA40" s="355" t="str">
        <f>IF(ISBLANK('Tab4-Adol-KABP-2006'!LA40),"",('Tab4-Adol-KABP-2006'!LA40))</f>
        <v/>
      </c>
      <c r="LB40" s="355" t="str">
        <f>IF(ISBLANK('Tab4-Adol-KABP-2006'!LB40),"",('Tab4-Adol-KABP-2006'!LB40))</f>
        <v/>
      </c>
      <c r="LC40" s="355" t="str">
        <f>IF(ISBLANK('Tab4-Adol-KABP-2006'!LC40),"",('Tab4-Adol-KABP-2006'!LC40))</f>
        <v/>
      </c>
      <c r="LD40" s="355" t="str">
        <f>IF(ISBLANK('Tab4-Adol-KABP-2006'!LD40),"",('Tab4-Adol-KABP-2006'!LD40))</f>
        <v/>
      </c>
      <c r="LE40" s="355" t="str">
        <f>IF(ISBLANK('Tab4-Adol-KABP-2006'!LE40),"",('Tab4-Adol-KABP-2006'!LE40))</f>
        <v/>
      </c>
      <c r="LF40" s="355" t="str">
        <f>IF(ISBLANK('Tab4-Adol-KABP-2006'!LF40),"",('Tab4-Adol-KABP-2006'!LF40))</f>
        <v/>
      </c>
      <c r="LG40" s="355" t="str">
        <f>IF(ISBLANK('Tab4-Adol-KABP-2006'!LG40),"",('Tab4-Adol-KABP-2006'!LG40))</f>
        <v/>
      </c>
      <c r="LH40" s="355" t="str">
        <f>IF(ISBLANK('Tab4-Adol-KABP-2006'!LH40),"",('Tab4-Adol-KABP-2006'!LH40))</f>
        <v/>
      </c>
      <c r="LI40" s="355" t="str">
        <f>IF(ISBLANK('Tab4-Adol-KABP-2006'!LI40),"",('Tab4-Adol-KABP-2006'!LI40))</f>
        <v/>
      </c>
      <c r="LJ40" s="355" t="str">
        <f>IF(ISBLANK('Tab4-Adol-KABP-2006'!LJ40),"",('Tab4-Adol-KABP-2006'!LJ40))</f>
        <v/>
      </c>
      <c r="LK40" s="355" t="str">
        <f>IF(ISBLANK('Tab4-Adol-KABP-2006'!LK40),"",('Tab4-Adol-KABP-2006'!LK40))</f>
        <v/>
      </c>
      <c r="LL40" s="355" t="str">
        <f>IF(ISBLANK('Tab4-Adol-KABP-2006'!LL40),"",('Tab4-Adol-KABP-2006'!LL40))</f>
        <v/>
      </c>
      <c r="LM40" s="355" t="str">
        <f>IF(ISBLANK('Tab4-Adol-KABP-2006'!LM40),"",('Tab4-Adol-KABP-2006'!LM40))</f>
        <v/>
      </c>
      <c r="LN40" s="355" t="str">
        <f>IF(ISBLANK('Tab4-Adol-KABP-2006'!LN40),"",('Tab4-Adol-KABP-2006'!LN40))</f>
        <v/>
      </c>
      <c r="LO40" s="355" t="str">
        <f>IF(ISBLANK('Tab4-Adol-KABP-2006'!LO40),"",('Tab4-Adol-KABP-2006'!LO40))</f>
        <v/>
      </c>
      <c r="LP40" s="355" t="str">
        <f>IF(ISBLANK('Tab4-Adol-KABP-2006'!LP40),"",('Tab4-Adol-KABP-2006'!LP40))</f>
        <v/>
      </c>
      <c r="LQ40" s="355" t="str">
        <f>IF(ISBLANK('Tab4-Adol-KABP-2006'!LQ40),"",('Tab4-Adol-KABP-2006'!LQ40))</f>
        <v/>
      </c>
      <c r="LR40" s="355" t="str">
        <f>IF(ISBLANK('Tab4-Adol-KABP-2006'!LR40),"",('Tab4-Adol-KABP-2006'!LR40))</f>
        <v/>
      </c>
      <c r="LS40" s="355" t="str">
        <f>IF(ISBLANK('Tab4-Adol-KABP-2006'!LS40),"",('Tab4-Adol-KABP-2006'!LS40))</f>
        <v/>
      </c>
      <c r="LT40" s="355" t="str">
        <f>IF(ISBLANK('Tab4-Adol-KABP-2006'!LT40),"",('Tab4-Adol-KABP-2006'!LT40))</f>
        <v/>
      </c>
      <c r="LU40" s="355" t="str">
        <f>IF(ISBLANK('Tab4-Adol-KABP-2006'!LU40),"",('Tab4-Adol-KABP-2006'!LU40))</f>
        <v/>
      </c>
      <c r="LV40" s="355" t="str">
        <f>IF(ISBLANK('Tab4-Adol-KABP-2006'!LV40),"",('Tab4-Adol-KABP-2006'!LV40))</f>
        <v/>
      </c>
      <c r="LW40" s="355" t="str">
        <f>IF(ISBLANK('Tab4-Adol-KABP-2006'!LW40),"",('Tab4-Adol-KABP-2006'!LW40))</f>
        <v/>
      </c>
      <c r="LX40" s="355" t="str">
        <f>IF(ISBLANK('Tab4-Adol-KABP-2006'!LX40),"",('Tab4-Adol-KABP-2006'!LX40))</f>
        <v/>
      </c>
      <c r="LY40" s="355" t="str">
        <f>IF(ISBLANK('Tab4-Adol-KABP-2006'!LY40),"",('Tab4-Adol-KABP-2006'!LY40))</f>
        <v/>
      </c>
      <c r="LZ40" s="355" t="str">
        <f>IF(ISBLANK('Tab4-Adol-KABP-2006'!LZ40),"",('Tab4-Adol-KABP-2006'!LZ40))</f>
        <v/>
      </c>
      <c r="MA40" s="355" t="str">
        <f>IF(ISBLANK('Tab4-Adol-KABP-2006'!MA40),"",('Tab4-Adol-KABP-2006'!MA40))</f>
        <v/>
      </c>
    </row>
    <row r="41" spans="1:339" x14ac:dyDescent="0.2">
      <c r="A41" s="310" t="s">
        <v>243</v>
      </c>
      <c r="B41" s="172">
        <v>0</v>
      </c>
      <c r="C41" s="172">
        <v>0</v>
      </c>
      <c r="D41" s="172" t="s">
        <v>335</v>
      </c>
      <c r="E41" s="172">
        <v>1</v>
      </c>
      <c r="F41" s="173"/>
      <c r="G41" s="218" t="s">
        <v>138</v>
      </c>
      <c r="H41" s="348" t="str">
        <f>IF(ISBLANK('Tab4-Adol-KABP-2006'!H41), "",('Tab4-Adol-KABP-2006'!H41))</f>
        <v/>
      </c>
      <c r="I41" s="349" t="str">
        <f>IF(ISBLANK('Tab4-Adol-KABP-2006'!I41), "",('Tab4-Adol-KABP-2006'!I41))</f>
        <v/>
      </c>
      <c r="J41" s="414"/>
      <c r="K41" s="414"/>
      <c r="L41" s="414"/>
      <c r="M41" s="414"/>
      <c r="N41" s="414"/>
      <c r="O41" s="415"/>
      <c r="P41" s="348">
        <f>IF(ISBLANK('Tab4-Adol-KABP-2006'!P41), "",('Tab4-Adol-KABP-2006'!P41))</f>
        <v>2006</v>
      </c>
      <c r="Q41" s="349">
        <f>IF(ISBLANK('Tab4-Adol-KABP-2006'!Q41), "",('Tab4-Adol-KABP-2006'!Q41))</f>
        <v>2006</v>
      </c>
      <c r="R41" s="414"/>
      <c r="S41" s="414"/>
      <c r="T41" s="414"/>
      <c r="U41" s="414"/>
      <c r="V41" s="414"/>
      <c r="W41" s="415"/>
      <c r="X41" s="348" t="str">
        <f>IF(ISBLANK('Tab4-Adol-KABP-2006'!X41), "",('Tab4-Adol-KABP-2006'!X41))</f>
        <v/>
      </c>
      <c r="Y41" s="349" t="str">
        <f>IF(ISBLANK('Tab4-Adol-KABP-2006'!Y41), "",('Tab4-Adol-KABP-2006'!Y41))</f>
        <v/>
      </c>
      <c r="Z41" s="414"/>
      <c r="AA41" s="414"/>
      <c r="AB41" s="414"/>
      <c r="AC41" s="414"/>
      <c r="AD41" s="414"/>
      <c r="AE41" s="415"/>
      <c r="AF41" s="348" t="str">
        <f>IF(ISBLANK('Tab4-Adol-KABP-2006'!AF41), "",('Tab4-Adol-KABP-2006'!AF41))</f>
        <v/>
      </c>
      <c r="AG41" s="349" t="str">
        <f>IF(ISBLANK('Tab4-Adol-KABP-2006'!AG41), "",('Tab4-Adol-KABP-2006'!AG41))</f>
        <v/>
      </c>
      <c r="AH41" s="414"/>
      <c r="AI41" s="414"/>
      <c r="AJ41" s="414"/>
      <c r="AK41" s="414"/>
      <c r="AL41" s="414"/>
      <c r="AM41" s="415"/>
      <c r="AN41" s="348" t="str">
        <f>IF(ISBLANK('Tab4-Adol-KABP-2006'!AN41), "",('Tab4-Adol-KABP-2006'!AN41))</f>
        <v/>
      </c>
      <c r="AO41" s="349" t="str">
        <f>IF(ISBLANK('Tab4-Adol-KABP-2006'!AO41), "",('Tab4-Adol-KABP-2006'!AO41))</f>
        <v/>
      </c>
      <c r="AP41" s="362"/>
      <c r="AQ41" s="362"/>
      <c r="AR41" s="362"/>
      <c r="AS41" s="362"/>
      <c r="AT41" s="362"/>
      <c r="AU41" s="363"/>
      <c r="AV41" s="348">
        <f>IF(ISBLANK('Tab4-Adol-KABP-2006'!AV41), "",('Tab4-Adol-KABP-2006'!AV41))</f>
        <v>2006</v>
      </c>
      <c r="AW41" s="349">
        <f>IF(ISBLANK('Tab4-Adol-KABP-2006'!AW41), "",('Tab4-Adol-KABP-2006'!AW41))</f>
        <v>2006</v>
      </c>
      <c r="AX41" s="414"/>
      <c r="AY41" s="414"/>
      <c r="AZ41" s="414"/>
      <c r="BA41" s="414"/>
      <c r="BB41" s="414"/>
      <c r="BC41" s="415"/>
      <c r="BD41" s="348" t="str">
        <f>IF(ISBLANK('Tab4-Adol-KABP-2006'!BD41), "",('Tab4-Adol-KABP-2006'!BD41))</f>
        <v/>
      </c>
      <c r="BE41" s="349" t="str">
        <f>IF(ISBLANK('Tab4-Adol-KABP-2006'!BE41), "",('Tab4-Adol-KABP-2006'!BE41))</f>
        <v/>
      </c>
      <c r="BF41" s="414"/>
      <c r="BG41" s="414"/>
      <c r="BH41" s="414"/>
      <c r="BI41" s="414"/>
      <c r="BJ41" s="414"/>
      <c r="BK41" s="415"/>
      <c r="BL41" s="348" t="str">
        <f>IF(ISBLANK('Tab4-Adol-KABP-2006'!BL41), "",('Tab4-Adol-KABP-2006'!BL41))</f>
        <v/>
      </c>
      <c r="BM41" s="349" t="str">
        <f>IF(ISBLANK('Tab4-Adol-KABP-2006'!BM41), "",('Tab4-Adol-KABP-2006'!BM41))</f>
        <v/>
      </c>
      <c r="BN41" s="414"/>
      <c r="BO41" s="414"/>
      <c r="BP41" s="414"/>
      <c r="BQ41" s="414"/>
      <c r="BR41" s="414"/>
      <c r="BS41" s="415"/>
      <c r="BT41" s="348" t="str">
        <f>IF(ISBLANK('Tab4-Adol-KABP-2006'!BT41), "",('Tab4-Adol-KABP-2006'!BT41))</f>
        <v/>
      </c>
      <c r="BU41" s="349" t="str">
        <f>IF(ISBLANK('Tab4-Adol-KABP-2006'!BU41), "",('Tab4-Adol-KABP-2006'!BU41))</f>
        <v/>
      </c>
      <c r="BV41" s="414"/>
      <c r="BW41" s="414"/>
      <c r="BX41" s="415"/>
      <c r="BY41" s="216">
        <v>385444</v>
      </c>
      <c r="BZ41" s="208">
        <v>326427</v>
      </c>
      <c r="CA41" s="208">
        <v>711871</v>
      </c>
      <c r="CB41" s="208">
        <v>411033</v>
      </c>
      <c r="CC41" s="208">
        <v>344734</v>
      </c>
      <c r="CD41" s="284">
        <v>755767</v>
      </c>
      <c r="CE41" s="282"/>
      <c r="CF41" s="282"/>
      <c r="CG41" s="226" t="str">
        <f t="shared" si="119"/>
        <v>-</v>
      </c>
      <c r="CH41" s="227" t="str">
        <f t="shared" si="120"/>
        <v>-</v>
      </c>
      <c r="CI41" s="227" t="str">
        <f t="shared" si="121"/>
        <v>-</v>
      </c>
      <c r="CJ41" s="227" t="str">
        <f t="shared" si="122"/>
        <v>-</v>
      </c>
      <c r="CK41" s="227" t="str">
        <f t="shared" si="123"/>
        <v>-</v>
      </c>
      <c r="CL41" s="228" t="str">
        <f t="shared" si="124"/>
        <v>-</v>
      </c>
      <c r="CM41" s="282"/>
      <c r="CN41" s="282"/>
      <c r="CO41" s="226" t="str">
        <f t="shared" si="125"/>
        <v>-</v>
      </c>
      <c r="CP41" s="227" t="str">
        <f t="shared" si="126"/>
        <v>-</v>
      </c>
      <c r="CQ41" s="227" t="str">
        <f t="shared" si="127"/>
        <v>-</v>
      </c>
      <c r="CR41" s="227" t="str">
        <f t="shared" si="128"/>
        <v>-</v>
      </c>
      <c r="CS41" s="227" t="str">
        <f t="shared" si="129"/>
        <v>-</v>
      </c>
      <c r="CT41" s="228" t="str">
        <f t="shared" si="130"/>
        <v>-</v>
      </c>
      <c r="CU41" s="282"/>
      <c r="CV41" s="282"/>
      <c r="CW41" s="292" t="str">
        <f t="shared" si="131"/>
        <v>-</v>
      </c>
      <c r="CX41" s="234" t="str">
        <f t="shared" si="132"/>
        <v>-</v>
      </c>
      <c r="CY41" s="234" t="str">
        <f t="shared" si="133"/>
        <v>-</v>
      </c>
      <c r="CZ41" s="234" t="str">
        <f t="shared" si="134"/>
        <v>-</v>
      </c>
      <c r="DA41" s="234" t="str">
        <f t="shared" si="135"/>
        <v>-</v>
      </c>
      <c r="DB41" s="235" t="str">
        <f t="shared" si="136"/>
        <v>-</v>
      </c>
      <c r="DC41" s="282"/>
      <c r="DD41" s="282"/>
      <c r="DE41" s="226" t="str">
        <f t="shared" si="137"/>
        <v>-</v>
      </c>
      <c r="DF41" s="227" t="str">
        <f t="shared" si="138"/>
        <v>-</v>
      </c>
      <c r="DG41" s="227" t="str">
        <f t="shared" si="139"/>
        <v>-</v>
      </c>
      <c r="DH41" s="227" t="str">
        <f t="shared" si="140"/>
        <v>-</v>
      </c>
      <c r="DI41" s="227" t="str">
        <f t="shared" si="141"/>
        <v>-</v>
      </c>
      <c r="DJ41" s="228" t="str">
        <f t="shared" si="142"/>
        <v>-</v>
      </c>
      <c r="DK41" s="282"/>
      <c r="DL41" s="282"/>
      <c r="DM41" s="226" t="str">
        <f t="shared" si="143"/>
        <v>-</v>
      </c>
      <c r="DN41" s="227" t="str">
        <f t="shared" si="144"/>
        <v>-</v>
      </c>
      <c r="DO41" s="227" t="str">
        <f t="shared" si="145"/>
        <v>-</v>
      </c>
      <c r="DP41" s="227" t="str">
        <f t="shared" si="146"/>
        <v>-</v>
      </c>
      <c r="DQ41" s="227" t="str">
        <f t="shared" si="147"/>
        <v>-</v>
      </c>
      <c r="DR41" s="228" t="str">
        <f t="shared" si="148"/>
        <v>-</v>
      </c>
      <c r="DS41" s="282"/>
      <c r="DT41" s="282"/>
      <c r="DU41" s="226" t="str">
        <f t="shared" si="149"/>
        <v>-</v>
      </c>
      <c r="DV41" s="227" t="str">
        <f t="shared" si="150"/>
        <v>-</v>
      </c>
      <c r="DW41" s="227" t="str">
        <f t="shared" si="151"/>
        <v>-</v>
      </c>
      <c r="DX41" s="227" t="str">
        <f t="shared" si="152"/>
        <v>-</v>
      </c>
      <c r="DY41" s="227" t="str">
        <f t="shared" si="153"/>
        <v>-</v>
      </c>
      <c r="DZ41" s="228" t="str">
        <f t="shared" si="154"/>
        <v>-</v>
      </c>
      <c r="EA41" s="282"/>
      <c r="EB41" s="282"/>
      <c r="EC41" s="226" t="str">
        <f t="shared" si="155"/>
        <v>-</v>
      </c>
      <c r="ED41" s="227" t="str">
        <f t="shared" si="156"/>
        <v>-</v>
      </c>
      <c r="EE41" s="227" t="str">
        <f t="shared" si="157"/>
        <v>-</v>
      </c>
      <c r="EF41" s="227" t="str">
        <f t="shared" si="158"/>
        <v>-</v>
      </c>
      <c r="EG41" s="227" t="str">
        <f t="shared" si="159"/>
        <v>-</v>
      </c>
      <c r="EH41" s="228" t="str">
        <f t="shared" si="160"/>
        <v>-</v>
      </c>
      <c r="EI41" s="282"/>
      <c r="EJ41" s="282"/>
      <c r="EK41" s="226" t="str">
        <f t="shared" si="161"/>
        <v>-</v>
      </c>
      <c r="EL41" s="227" t="str">
        <f t="shared" si="162"/>
        <v>-</v>
      </c>
      <c r="EM41" s="227" t="str">
        <f t="shared" si="163"/>
        <v>-</v>
      </c>
      <c r="EN41" s="227" t="str">
        <f t="shared" si="164"/>
        <v>-</v>
      </c>
      <c r="EO41" s="227" t="str">
        <f t="shared" si="165"/>
        <v>-</v>
      </c>
      <c r="EP41" s="228" t="str">
        <f t="shared" si="166"/>
        <v>-</v>
      </c>
      <c r="EQ41" s="282"/>
      <c r="ER41" s="282"/>
      <c r="ES41" s="226" t="str">
        <f t="shared" si="167"/>
        <v>-</v>
      </c>
      <c r="ET41" s="227" t="str">
        <f t="shared" si="168"/>
        <v>-</v>
      </c>
      <c r="EU41" s="228" t="str">
        <f t="shared" si="169"/>
        <v>-</v>
      </c>
      <c r="EV41" s="282"/>
      <c r="EW41" s="282"/>
      <c r="EX41" s="301" t="str">
        <f t="shared" si="170"/>
        <v>-</v>
      </c>
      <c r="EY41" s="259" t="str">
        <f t="shared" si="171"/>
        <v>-</v>
      </c>
      <c r="EZ41" s="259" t="str">
        <f t="shared" si="172"/>
        <v>-</v>
      </c>
      <c r="FA41" s="259" t="str">
        <f t="shared" si="173"/>
        <v>-</v>
      </c>
      <c r="FB41" s="259" t="str">
        <f t="shared" si="174"/>
        <v>-</v>
      </c>
      <c r="FC41" s="260" t="str">
        <f t="shared" si="175"/>
        <v>-</v>
      </c>
      <c r="FD41" s="282"/>
      <c r="FE41" s="282"/>
      <c r="FF41" s="301" t="str">
        <f t="shared" si="176"/>
        <v>-</v>
      </c>
      <c r="FG41" s="259" t="str">
        <f t="shared" si="177"/>
        <v>-</v>
      </c>
      <c r="FH41" s="259" t="str">
        <f t="shared" si="178"/>
        <v>-</v>
      </c>
      <c r="FI41" s="259" t="str">
        <f t="shared" si="179"/>
        <v>-</v>
      </c>
      <c r="FJ41" s="259" t="str">
        <f t="shared" si="180"/>
        <v>-</v>
      </c>
      <c r="FK41" s="260" t="str">
        <f t="shared" si="181"/>
        <v>-</v>
      </c>
      <c r="FL41" s="282"/>
      <c r="FM41" s="282"/>
      <c r="FN41" s="301" t="str">
        <f t="shared" si="182"/>
        <v>-</v>
      </c>
      <c r="FO41" s="259" t="str">
        <f t="shared" si="183"/>
        <v>-</v>
      </c>
      <c r="FP41" s="259" t="str">
        <f t="shared" si="184"/>
        <v>-</v>
      </c>
      <c r="FQ41" s="259" t="str">
        <f t="shared" si="185"/>
        <v>-</v>
      </c>
      <c r="FR41" s="259" t="str">
        <f t="shared" si="186"/>
        <v>-</v>
      </c>
      <c r="FS41" s="260" t="str">
        <f t="shared" si="187"/>
        <v>-</v>
      </c>
      <c r="FT41" s="282"/>
      <c r="FU41" s="282"/>
      <c r="FV41" s="301" t="str">
        <f t="shared" si="188"/>
        <v>-</v>
      </c>
      <c r="FW41" s="259" t="str">
        <f t="shared" si="189"/>
        <v>-</v>
      </c>
      <c r="FX41" s="259" t="str">
        <f t="shared" si="190"/>
        <v>-</v>
      </c>
      <c r="FY41" s="259" t="str">
        <f t="shared" si="191"/>
        <v>-</v>
      </c>
      <c r="FZ41" s="259" t="str">
        <f t="shared" si="192"/>
        <v>-</v>
      </c>
      <c r="GA41" s="260" t="str">
        <f t="shared" si="193"/>
        <v>-</v>
      </c>
      <c r="GB41" s="282"/>
      <c r="GC41" s="282"/>
      <c r="GD41" s="301" t="str">
        <f t="shared" si="194"/>
        <v>-</v>
      </c>
      <c r="GE41" s="259" t="str">
        <f t="shared" si="195"/>
        <v>-</v>
      </c>
      <c r="GF41" s="259" t="str">
        <f t="shared" si="196"/>
        <v>-</v>
      </c>
      <c r="GG41" s="259" t="str">
        <f t="shared" si="197"/>
        <v>-</v>
      </c>
      <c r="GH41" s="259" t="str">
        <f t="shared" si="198"/>
        <v>-</v>
      </c>
      <c r="GI41" s="260" t="str">
        <f t="shared" si="199"/>
        <v>-</v>
      </c>
      <c r="GJ41" s="282"/>
      <c r="GK41" s="282"/>
      <c r="GL41" s="301" t="str">
        <f t="shared" si="200"/>
        <v>-</v>
      </c>
      <c r="GM41" s="259" t="str">
        <f t="shared" si="201"/>
        <v>-</v>
      </c>
      <c r="GN41" s="259" t="str">
        <f t="shared" si="202"/>
        <v>-</v>
      </c>
      <c r="GO41" s="259" t="str">
        <f t="shared" si="203"/>
        <v>-</v>
      </c>
      <c r="GP41" s="259" t="str">
        <f t="shared" si="204"/>
        <v>-</v>
      </c>
      <c r="GQ41" s="260" t="str">
        <f t="shared" si="205"/>
        <v>-</v>
      </c>
      <c r="GR41" s="282"/>
      <c r="GS41" s="282"/>
      <c r="GT41" s="301" t="str">
        <f t="shared" si="206"/>
        <v>-</v>
      </c>
      <c r="GU41" s="259" t="str">
        <f t="shared" si="207"/>
        <v>-</v>
      </c>
      <c r="GV41" s="259" t="str">
        <f t="shared" si="208"/>
        <v>-</v>
      </c>
      <c r="GW41" s="259" t="str">
        <f t="shared" si="209"/>
        <v>-</v>
      </c>
      <c r="GX41" s="259" t="str">
        <f t="shared" si="210"/>
        <v>-</v>
      </c>
      <c r="GY41" s="260" t="str">
        <f t="shared" si="211"/>
        <v>-</v>
      </c>
      <c r="GZ41" s="282"/>
      <c r="HA41" s="282"/>
      <c r="HB41" s="301" t="str">
        <f t="shared" si="212"/>
        <v>-</v>
      </c>
      <c r="HC41" s="259" t="str">
        <f t="shared" si="213"/>
        <v>-</v>
      </c>
      <c r="HD41" s="259" t="str">
        <f t="shared" si="214"/>
        <v>-</v>
      </c>
      <c r="HE41" s="259" t="str">
        <f t="shared" si="215"/>
        <v>-</v>
      </c>
      <c r="HF41" s="259" t="str">
        <f t="shared" si="216"/>
        <v>-</v>
      </c>
      <c r="HG41" s="260" t="str">
        <f t="shared" si="217"/>
        <v>-</v>
      </c>
      <c r="HH41" s="282"/>
      <c r="HI41" s="282"/>
      <c r="HJ41" s="301" t="str">
        <f t="shared" si="218"/>
        <v>-</v>
      </c>
      <c r="HK41" s="259" t="str">
        <f t="shared" si="219"/>
        <v>-</v>
      </c>
      <c r="HL41" s="260" t="str">
        <f t="shared" si="220"/>
        <v>-</v>
      </c>
      <c r="HM41" s="428" t="str">
        <f t="shared" si="111"/>
        <v>-</v>
      </c>
      <c r="HN41" s="429" t="str">
        <f t="shared" si="111"/>
        <v>-</v>
      </c>
      <c r="HO41" s="429" t="str">
        <f t="shared" si="111"/>
        <v>-</v>
      </c>
      <c r="HP41" s="429" t="str">
        <f t="shared" si="111"/>
        <v>-</v>
      </c>
      <c r="HQ41" s="429" t="str">
        <f t="shared" si="111"/>
        <v>-</v>
      </c>
      <c r="HR41" s="430" t="str">
        <f t="shared" si="111"/>
        <v>-</v>
      </c>
      <c r="HS41" s="450"/>
      <c r="HT41" s="450"/>
      <c r="HU41" s="428" t="str">
        <f t="shared" si="112"/>
        <v>-</v>
      </c>
      <c r="HV41" s="429" t="str">
        <f t="shared" si="112"/>
        <v>-</v>
      </c>
      <c r="HW41" s="429" t="str">
        <f t="shared" si="112"/>
        <v>-</v>
      </c>
      <c r="HX41" s="429" t="str">
        <f t="shared" si="112"/>
        <v>-</v>
      </c>
      <c r="HY41" s="429" t="str">
        <f t="shared" si="112"/>
        <v>-</v>
      </c>
      <c r="HZ41" s="430" t="str">
        <f t="shared" si="112"/>
        <v>-</v>
      </c>
      <c r="IA41" s="450"/>
      <c r="IB41" s="450"/>
      <c r="IC41" s="428" t="str">
        <f t="shared" si="113"/>
        <v>-</v>
      </c>
      <c r="ID41" s="429" t="str">
        <f t="shared" si="113"/>
        <v>-</v>
      </c>
      <c r="IE41" s="429" t="str">
        <f t="shared" si="113"/>
        <v>-</v>
      </c>
      <c r="IF41" s="429" t="str">
        <f t="shared" si="113"/>
        <v>-</v>
      </c>
      <c r="IG41" s="429" t="str">
        <f t="shared" si="113"/>
        <v>-</v>
      </c>
      <c r="IH41" s="430" t="str">
        <f t="shared" si="113"/>
        <v>-</v>
      </c>
      <c r="II41" s="450"/>
      <c r="IJ41" s="450"/>
      <c r="IK41" s="428" t="str">
        <f t="shared" si="114"/>
        <v>-</v>
      </c>
      <c r="IL41" s="429" t="str">
        <f t="shared" si="114"/>
        <v>-</v>
      </c>
      <c r="IM41" s="429" t="str">
        <f t="shared" si="114"/>
        <v>-</v>
      </c>
      <c r="IN41" s="429" t="str">
        <f t="shared" si="114"/>
        <v>-</v>
      </c>
      <c r="IO41" s="429" t="str">
        <f t="shared" si="114"/>
        <v>-</v>
      </c>
      <c r="IP41" s="430" t="str">
        <f t="shared" si="114"/>
        <v>-</v>
      </c>
      <c r="IQ41" s="450"/>
      <c r="IR41" s="450"/>
      <c r="IS41" s="428" t="str">
        <f t="shared" si="115"/>
        <v>-</v>
      </c>
      <c r="IT41" s="429" t="str">
        <f t="shared" si="115"/>
        <v>-</v>
      </c>
      <c r="IU41" s="429" t="str">
        <f t="shared" si="115"/>
        <v>-</v>
      </c>
      <c r="IV41" s="429" t="str">
        <f t="shared" si="115"/>
        <v>-</v>
      </c>
      <c r="IW41" s="429" t="str">
        <f t="shared" si="115"/>
        <v>-</v>
      </c>
      <c r="IX41" s="430" t="str">
        <f t="shared" si="115"/>
        <v>-</v>
      </c>
      <c r="IY41" s="450"/>
      <c r="IZ41" s="450"/>
      <c r="JA41" s="428" t="str">
        <f t="shared" si="116"/>
        <v>-</v>
      </c>
      <c r="JB41" s="429" t="str">
        <f t="shared" si="116"/>
        <v>-</v>
      </c>
      <c r="JC41" s="429" t="str">
        <f t="shared" si="116"/>
        <v>-</v>
      </c>
      <c r="JD41" s="429" t="str">
        <f t="shared" si="116"/>
        <v>-</v>
      </c>
      <c r="JE41" s="429" t="str">
        <f t="shared" si="116"/>
        <v>-</v>
      </c>
      <c r="JF41" s="430" t="str">
        <f t="shared" si="116"/>
        <v>-</v>
      </c>
      <c r="JG41" s="450"/>
      <c r="JH41" s="450"/>
      <c r="JI41" s="428" t="str">
        <f t="shared" si="117"/>
        <v>-</v>
      </c>
      <c r="JJ41" s="429" t="str">
        <f t="shared" si="117"/>
        <v>-</v>
      </c>
      <c r="JK41" s="429" t="str">
        <f t="shared" si="117"/>
        <v>-</v>
      </c>
      <c r="JL41" s="429" t="str">
        <f t="shared" si="117"/>
        <v>-</v>
      </c>
      <c r="JM41" s="429" t="str">
        <f t="shared" si="117"/>
        <v>-</v>
      </c>
      <c r="JN41" s="430" t="str">
        <f t="shared" si="117"/>
        <v>-</v>
      </c>
      <c r="JO41" s="450"/>
      <c r="JP41" s="450"/>
      <c r="JQ41" s="428" t="str">
        <f t="shared" si="118"/>
        <v>-</v>
      </c>
      <c r="JR41" s="429" t="str">
        <f t="shared" si="118"/>
        <v>-</v>
      </c>
      <c r="JS41" s="429" t="str">
        <f t="shared" si="118"/>
        <v>-</v>
      </c>
      <c r="JT41" s="429" t="str">
        <f t="shared" si="118"/>
        <v>-</v>
      </c>
      <c r="JU41" s="429" t="str">
        <f t="shared" si="118"/>
        <v>-</v>
      </c>
      <c r="JV41" s="430" t="str">
        <f t="shared" si="118"/>
        <v>-</v>
      </c>
      <c r="JW41" s="450"/>
      <c r="JX41" s="450"/>
      <c r="JY41" s="428" t="str">
        <f t="shared" si="110"/>
        <v>-</v>
      </c>
      <c r="JZ41" s="429" t="str">
        <f t="shared" si="110"/>
        <v>-</v>
      </c>
      <c r="KA41" s="430" t="str">
        <f t="shared" si="110"/>
        <v>-</v>
      </c>
      <c r="KB41" s="172"/>
      <c r="KC41" s="355" t="str">
        <f>IF(ISBLANK('Tab4-Adol-KABP-2006'!KC41),"",('Tab4-Adol-KABP-2006'!KC41))</f>
        <v/>
      </c>
      <c r="KD41" s="355" t="str">
        <f>IF(ISBLANK('Tab4-Adol-KABP-2006'!KD41),"",('Tab4-Adol-KABP-2006'!KD41))</f>
        <v/>
      </c>
      <c r="KE41" s="355" t="str">
        <f>IF(ISBLANK('Tab4-Adol-KABP-2006'!KE41),"",('Tab4-Adol-KABP-2006'!KE41))</f>
        <v/>
      </c>
      <c r="KF41" s="355" t="str">
        <f>IF(ISBLANK('Tab4-Adol-KABP-2006'!KF41),"",('Tab4-Adol-KABP-2006'!KF41))</f>
        <v/>
      </c>
      <c r="KG41" s="355" t="str">
        <f>IF(ISBLANK('Tab4-Adol-KABP-2006'!KG41),"",('Tab4-Adol-KABP-2006'!KG41))</f>
        <v/>
      </c>
      <c r="KH41" s="355" t="str">
        <f>IF(ISBLANK('Tab4-Adol-KABP-2006'!KH41),"",('Tab4-Adol-KABP-2006'!KH41))</f>
        <v/>
      </c>
      <c r="KI41" s="355" t="str">
        <f>IF(ISBLANK('Tab4-Adol-KABP-2006'!KI41),"",('Tab4-Adol-KABP-2006'!KI41))</f>
        <v/>
      </c>
      <c r="KJ41" s="355" t="str">
        <f>IF(ISBLANK('Tab4-Adol-KABP-2006'!KJ41),"",('Tab4-Adol-KABP-2006'!KJ41))</f>
        <v/>
      </c>
      <c r="KK41" s="355" t="str">
        <f>IF(ISBLANK('Tab4-Adol-KABP-2006'!KK41),"",('Tab4-Adol-KABP-2006'!KK41))</f>
        <v/>
      </c>
      <c r="KL41" s="355" t="str">
        <f>IF(ISBLANK('Tab4-Adol-KABP-2006'!KL41),"",('Tab4-Adol-KABP-2006'!KL41))</f>
        <v/>
      </c>
      <c r="KM41" s="355" t="str">
        <f>IF(ISBLANK('Tab4-Adol-KABP-2006'!KM41),"",('Tab4-Adol-KABP-2006'!KM41))</f>
        <v/>
      </c>
      <c r="KN41" s="355" t="str">
        <f>IF(ISBLANK('Tab4-Adol-KABP-2006'!KN41),"",('Tab4-Adol-KABP-2006'!KN41))</f>
        <v/>
      </c>
      <c r="KO41" s="355" t="str">
        <f>IF(ISBLANK('Tab4-Adol-KABP-2006'!KO41),"",('Tab4-Adol-KABP-2006'!KO41))</f>
        <v/>
      </c>
      <c r="KP41" s="355" t="str">
        <f>IF(ISBLANK('Tab4-Adol-KABP-2006'!KP41),"",('Tab4-Adol-KABP-2006'!KP41))</f>
        <v/>
      </c>
      <c r="KQ41" s="355" t="str">
        <f>IF(ISBLANK('Tab4-Adol-KABP-2006'!KQ41),"",('Tab4-Adol-KABP-2006'!KQ41))</f>
        <v/>
      </c>
      <c r="KR41" s="355" t="str">
        <f>IF(ISBLANK('Tab4-Adol-KABP-2006'!KR41),"",('Tab4-Adol-KABP-2006'!KR41))</f>
        <v/>
      </c>
      <c r="KS41" s="355" t="str">
        <f>IF(ISBLANK('Tab4-Adol-KABP-2006'!KS41),"",('Tab4-Adol-KABP-2006'!KS41))</f>
        <v/>
      </c>
      <c r="KT41" s="355" t="str">
        <f>IF(ISBLANK('Tab4-Adol-KABP-2006'!KT41),"",('Tab4-Adol-KABP-2006'!KT41))</f>
        <v/>
      </c>
      <c r="KU41" s="355" t="str">
        <f>IF(ISBLANK('Tab4-Adol-KABP-2006'!KU41),"",('Tab4-Adol-KABP-2006'!KU41))</f>
        <v/>
      </c>
      <c r="KV41" s="355" t="str">
        <f>IF(ISBLANK('Tab4-Adol-KABP-2006'!KV41),"",('Tab4-Adol-KABP-2006'!KV41))</f>
        <v/>
      </c>
      <c r="KW41" s="355" t="str">
        <f>IF(ISBLANK('Tab4-Adol-KABP-2006'!KW41),"",('Tab4-Adol-KABP-2006'!KW41))</f>
        <v/>
      </c>
      <c r="KX41" s="355" t="str">
        <f>IF(ISBLANK('Tab4-Adol-KABP-2006'!KX41),"",('Tab4-Adol-KABP-2006'!KX41))</f>
        <v/>
      </c>
      <c r="KY41" s="355" t="str">
        <f>IF(ISBLANK('Tab4-Adol-KABP-2006'!KY41),"",('Tab4-Adol-KABP-2006'!KY41))</f>
        <v/>
      </c>
      <c r="KZ41" s="355" t="str">
        <f>IF(ISBLANK('Tab4-Adol-KABP-2006'!KZ41),"",('Tab4-Adol-KABP-2006'!KZ41))</f>
        <v/>
      </c>
      <c r="LA41" s="355" t="str">
        <f>IF(ISBLANK('Tab4-Adol-KABP-2006'!LA41),"",('Tab4-Adol-KABP-2006'!LA41))</f>
        <v/>
      </c>
      <c r="LB41" s="355" t="str">
        <f>IF(ISBLANK('Tab4-Adol-KABP-2006'!LB41),"",('Tab4-Adol-KABP-2006'!LB41))</f>
        <v/>
      </c>
      <c r="LC41" s="355" t="str">
        <f>IF(ISBLANK('Tab4-Adol-KABP-2006'!LC41),"",('Tab4-Adol-KABP-2006'!LC41))</f>
        <v/>
      </c>
      <c r="LD41" s="355" t="str">
        <f>IF(ISBLANK('Tab4-Adol-KABP-2006'!LD41),"",('Tab4-Adol-KABP-2006'!LD41))</f>
        <v/>
      </c>
      <c r="LE41" s="355" t="str">
        <f>IF(ISBLANK('Tab4-Adol-KABP-2006'!LE41),"",('Tab4-Adol-KABP-2006'!LE41))</f>
        <v/>
      </c>
      <c r="LF41" s="355" t="str">
        <f>IF(ISBLANK('Tab4-Adol-KABP-2006'!LF41),"",('Tab4-Adol-KABP-2006'!LF41))</f>
        <v/>
      </c>
      <c r="LG41" s="355" t="str">
        <f>IF(ISBLANK('Tab4-Adol-KABP-2006'!LG41),"",('Tab4-Adol-KABP-2006'!LG41))</f>
        <v/>
      </c>
      <c r="LH41" s="355" t="str">
        <f>IF(ISBLANK('Tab4-Adol-KABP-2006'!LH41),"",('Tab4-Adol-KABP-2006'!LH41))</f>
        <v/>
      </c>
      <c r="LI41" s="355" t="str">
        <f>IF(ISBLANK('Tab4-Adol-KABP-2006'!LI41),"",('Tab4-Adol-KABP-2006'!LI41))</f>
        <v/>
      </c>
      <c r="LJ41" s="355" t="str">
        <f>IF(ISBLANK('Tab4-Adol-KABP-2006'!LJ41),"",('Tab4-Adol-KABP-2006'!LJ41))</f>
        <v/>
      </c>
      <c r="LK41" s="355" t="str">
        <f>IF(ISBLANK('Tab4-Adol-KABP-2006'!LK41),"",('Tab4-Adol-KABP-2006'!LK41))</f>
        <v/>
      </c>
      <c r="LL41" s="355" t="str">
        <f>IF(ISBLANK('Tab4-Adol-KABP-2006'!LL41),"",('Tab4-Adol-KABP-2006'!LL41))</f>
        <v/>
      </c>
      <c r="LM41" s="355" t="str">
        <f>IF(ISBLANK('Tab4-Adol-KABP-2006'!LM41),"",('Tab4-Adol-KABP-2006'!LM41))</f>
        <v/>
      </c>
      <c r="LN41" s="355" t="str">
        <f>IF(ISBLANK('Tab4-Adol-KABP-2006'!LN41),"",('Tab4-Adol-KABP-2006'!LN41))</f>
        <v/>
      </c>
      <c r="LO41" s="355" t="str">
        <f>IF(ISBLANK('Tab4-Adol-KABP-2006'!LO41),"",('Tab4-Adol-KABP-2006'!LO41))</f>
        <v/>
      </c>
      <c r="LP41" s="355" t="str">
        <f>IF(ISBLANK('Tab4-Adol-KABP-2006'!LP41),"",('Tab4-Adol-KABP-2006'!LP41))</f>
        <v/>
      </c>
      <c r="LQ41" s="355" t="str">
        <f>IF(ISBLANK('Tab4-Adol-KABP-2006'!LQ41),"",('Tab4-Adol-KABP-2006'!LQ41))</f>
        <v/>
      </c>
      <c r="LR41" s="355" t="str">
        <f>IF(ISBLANK('Tab4-Adol-KABP-2006'!LR41),"",('Tab4-Adol-KABP-2006'!LR41))</f>
        <v/>
      </c>
      <c r="LS41" s="355" t="str">
        <f>IF(ISBLANK('Tab4-Adol-KABP-2006'!LS41),"",('Tab4-Adol-KABP-2006'!LS41))</f>
        <v/>
      </c>
      <c r="LT41" s="355" t="str">
        <f>IF(ISBLANK('Tab4-Adol-KABP-2006'!LT41),"",('Tab4-Adol-KABP-2006'!LT41))</f>
        <v/>
      </c>
      <c r="LU41" s="355" t="str">
        <f>IF(ISBLANK('Tab4-Adol-KABP-2006'!LU41),"",('Tab4-Adol-KABP-2006'!LU41))</f>
        <v/>
      </c>
      <c r="LV41" s="355" t="str">
        <f>IF(ISBLANK('Tab4-Adol-KABP-2006'!LV41),"",('Tab4-Adol-KABP-2006'!LV41))</f>
        <v/>
      </c>
      <c r="LW41" s="355" t="str">
        <f>IF(ISBLANK('Tab4-Adol-KABP-2006'!LW41),"",('Tab4-Adol-KABP-2006'!LW41))</f>
        <v/>
      </c>
      <c r="LX41" s="355" t="str">
        <f>IF(ISBLANK('Tab4-Adol-KABP-2006'!LX41),"",('Tab4-Adol-KABP-2006'!LX41))</f>
        <v/>
      </c>
      <c r="LY41" s="355" t="str">
        <f>IF(ISBLANK('Tab4-Adol-KABP-2006'!LY41),"",('Tab4-Adol-KABP-2006'!LY41))</f>
        <v/>
      </c>
      <c r="LZ41" s="355" t="str">
        <f>IF(ISBLANK('Tab4-Adol-KABP-2006'!LZ41),"",('Tab4-Adol-KABP-2006'!LZ41))</f>
        <v/>
      </c>
      <c r="MA41" s="355" t="str">
        <f>IF(ISBLANK('Tab4-Adol-KABP-2006'!MA41),"",('Tab4-Adol-KABP-2006'!MA41))</f>
        <v/>
      </c>
    </row>
    <row r="42" spans="1:339" x14ac:dyDescent="0.2">
      <c r="A42" s="310" t="s">
        <v>243</v>
      </c>
      <c r="B42" s="172">
        <v>0</v>
      </c>
      <c r="C42" s="172">
        <v>0</v>
      </c>
      <c r="D42" s="172" t="s">
        <v>335</v>
      </c>
      <c r="E42" s="172">
        <v>1</v>
      </c>
      <c r="F42" s="173"/>
      <c r="G42" s="218" t="s">
        <v>141</v>
      </c>
      <c r="H42" s="348">
        <f>IF(ISBLANK('Tab4-Adol-KABP-2006'!H42), "",('Tab4-Adol-KABP-2006'!H42))</f>
        <v>2008</v>
      </c>
      <c r="I42" s="349">
        <f>IF(ISBLANK('Tab4-Adol-KABP-2006'!I42), "",('Tab4-Adol-KABP-2006'!I42))</f>
        <v>2008</v>
      </c>
      <c r="J42" s="414"/>
      <c r="K42" s="414"/>
      <c r="L42" s="414"/>
      <c r="M42" s="414"/>
      <c r="N42" s="414"/>
      <c r="O42" s="415"/>
      <c r="P42" s="348">
        <f>IF(ISBLANK('Tab4-Adol-KABP-2006'!P42), "",('Tab4-Adol-KABP-2006'!P42))</f>
        <v>2013</v>
      </c>
      <c r="Q42" s="349">
        <f>IF(ISBLANK('Tab4-Adol-KABP-2006'!Q42), "",('Tab4-Adol-KABP-2006'!Q42))</f>
        <v>2013</v>
      </c>
      <c r="R42" s="414">
        <f>IF(ISBLANK('Tab4-Adol-KABP-2006'!R42), "",('Tab4-Adol-KABP-2006'!R42))</f>
        <v>2.2000000000000002</v>
      </c>
      <c r="S42" s="414">
        <f>IF(ISBLANK('Tab4-Adol-KABP-2006'!S42), "",('Tab4-Adol-KABP-2006'!S42))</f>
        <v>2.2000000000000002</v>
      </c>
      <c r="T42" s="414">
        <f>IF(ISBLANK('Tab4-Adol-KABP-2006'!T42), "",('Tab4-Adol-KABP-2006'!T42))</f>
        <v>2.2000000000000002</v>
      </c>
      <c r="U42" s="414"/>
      <c r="V42" s="414"/>
      <c r="W42" s="415"/>
      <c r="X42" s="348" t="str">
        <f>IF(ISBLANK('Tab4-Adol-KABP-2006'!X42), "",('Tab4-Adol-KABP-2006'!X42))</f>
        <v/>
      </c>
      <c r="Y42" s="349" t="str">
        <f>IF(ISBLANK('Tab4-Adol-KABP-2006'!Y42), "",('Tab4-Adol-KABP-2006'!Y42))</f>
        <v/>
      </c>
      <c r="Z42" s="414"/>
      <c r="AA42" s="414"/>
      <c r="AB42" s="414"/>
      <c r="AC42" s="414"/>
      <c r="AD42" s="414"/>
      <c r="AE42" s="415"/>
      <c r="AF42" s="348" t="str">
        <f>IF(ISBLANK('Tab4-Adol-KABP-2006'!AF42), "",('Tab4-Adol-KABP-2006'!AF42))</f>
        <v/>
      </c>
      <c r="AG42" s="349" t="str">
        <f>IF(ISBLANK('Tab4-Adol-KABP-2006'!AG42), "",('Tab4-Adol-KABP-2006'!AG42))</f>
        <v/>
      </c>
      <c r="AH42" s="414"/>
      <c r="AI42" s="414"/>
      <c r="AJ42" s="414"/>
      <c r="AK42" s="414"/>
      <c r="AL42" s="414"/>
      <c r="AM42" s="415"/>
      <c r="AN42" s="348">
        <f>IF(ISBLANK('Tab4-Adol-KABP-2006'!AN42), "",('Tab4-Adol-KABP-2006'!AN42))</f>
        <v>2013</v>
      </c>
      <c r="AO42" s="349">
        <f>IF(ISBLANK('Tab4-Adol-KABP-2006'!AO42), "",('Tab4-Adol-KABP-2006'!AO42))</f>
        <v>2013</v>
      </c>
      <c r="AP42" s="362"/>
      <c r="AQ42" s="362"/>
      <c r="AR42" s="362"/>
      <c r="AS42" s="362"/>
      <c r="AT42" s="362"/>
      <c r="AU42" s="363"/>
      <c r="AV42" s="348">
        <f>IF(ISBLANK('Tab4-Adol-KABP-2006'!AV42), "",('Tab4-Adol-KABP-2006'!AV42))</f>
        <v>2013</v>
      </c>
      <c r="AW42" s="349">
        <f>IF(ISBLANK('Tab4-Adol-KABP-2006'!AW42), "",('Tab4-Adol-KABP-2006'!AW42))</f>
        <v>2013</v>
      </c>
      <c r="AX42" s="414"/>
      <c r="AY42" s="414"/>
      <c r="AZ42" s="414"/>
      <c r="BA42" s="414"/>
      <c r="BB42" s="414"/>
      <c r="BC42" s="415"/>
      <c r="BD42" s="348">
        <f>IF(ISBLANK('Tab4-Adol-KABP-2006'!BD42), "",('Tab4-Adol-KABP-2006'!BD42))</f>
        <v>2013</v>
      </c>
      <c r="BE42" s="349">
        <f>IF(ISBLANK('Tab4-Adol-KABP-2006'!BE42), "",('Tab4-Adol-KABP-2006'!BE42))</f>
        <v>2013</v>
      </c>
      <c r="BF42" s="414">
        <f>IF(ISBLANK('Tab4-Adol-KABP-2006'!BF42), "",('Tab4-Adol-KABP-2006'!BF42))</f>
        <v>0</v>
      </c>
      <c r="BG42" s="414">
        <f>IF(ISBLANK('Tab4-Adol-KABP-2006'!BG42), "",('Tab4-Adol-KABP-2006'!BG42))</f>
        <v>0.7</v>
      </c>
      <c r="BH42" s="414">
        <f>IF(ISBLANK('Tab4-Adol-KABP-2006'!BH42), "",('Tab4-Adol-KABP-2006'!BH42))</f>
        <v>0.3</v>
      </c>
      <c r="BI42" s="414"/>
      <c r="BJ42" s="414"/>
      <c r="BK42" s="415"/>
      <c r="BL42" s="348">
        <f>IF(ISBLANK('Tab4-Adol-KABP-2006'!BL42), "",('Tab4-Adol-KABP-2006'!BL42))</f>
        <v>2013</v>
      </c>
      <c r="BM42" s="349">
        <f>IF(ISBLANK('Tab4-Adol-KABP-2006'!BM42), "",('Tab4-Adol-KABP-2006'!BM42))</f>
        <v>2013</v>
      </c>
      <c r="BN42" s="414">
        <f>IF(ISBLANK('Tab4-Adol-KABP-2006'!BN42), "",('Tab4-Adol-KABP-2006'!BN42))</f>
        <v>0.2</v>
      </c>
      <c r="BO42" s="414">
        <f>IF(ISBLANK('Tab4-Adol-KABP-2006'!BO42), "",('Tab4-Adol-KABP-2006'!BO42))</f>
        <v>1.6</v>
      </c>
      <c r="BP42" s="414">
        <f>IF(ISBLANK('Tab4-Adol-KABP-2006'!BP42), "",('Tab4-Adol-KABP-2006'!BP42))</f>
        <v>0.8</v>
      </c>
      <c r="BQ42" s="414"/>
      <c r="BR42" s="414"/>
      <c r="BS42" s="415"/>
      <c r="BT42" s="348" t="str">
        <f>IF(ISBLANK('Tab4-Adol-KABP-2006'!BT42), "",('Tab4-Adol-KABP-2006'!BT42))</f>
        <v/>
      </c>
      <c r="BU42" s="349" t="str">
        <f>IF(ISBLANK('Tab4-Adol-KABP-2006'!BU42), "",('Tab4-Adol-KABP-2006'!BU42))</f>
        <v/>
      </c>
      <c r="BV42" s="414"/>
      <c r="BW42" s="414"/>
      <c r="BX42" s="415"/>
      <c r="BY42" s="216">
        <v>5016288</v>
      </c>
      <c r="BZ42" s="208">
        <v>4600288</v>
      </c>
      <c r="CA42" s="208">
        <v>9616576</v>
      </c>
      <c r="CB42" s="208">
        <v>5242531</v>
      </c>
      <c r="CC42" s="208">
        <v>4778742</v>
      </c>
      <c r="CD42" s="284">
        <v>10021273</v>
      </c>
      <c r="CE42" s="282"/>
      <c r="CF42" s="282"/>
      <c r="CG42" s="226" t="str">
        <f t="shared" si="119"/>
        <v>-</v>
      </c>
      <c r="CH42" s="227" t="str">
        <f t="shared" si="120"/>
        <v>-</v>
      </c>
      <c r="CI42" s="227" t="str">
        <f t="shared" si="121"/>
        <v>-</v>
      </c>
      <c r="CJ42" s="227" t="str">
        <f t="shared" si="122"/>
        <v>-</v>
      </c>
      <c r="CK42" s="227" t="str">
        <f t="shared" si="123"/>
        <v>-</v>
      </c>
      <c r="CL42" s="228" t="str">
        <f t="shared" si="124"/>
        <v>-</v>
      </c>
      <c r="CM42" s="282"/>
      <c r="CN42" s="282"/>
      <c r="CO42" s="226">
        <f t="shared" si="125"/>
        <v>5016288</v>
      </c>
      <c r="CP42" s="227">
        <f t="shared" si="126"/>
        <v>4600288</v>
      </c>
      <c r="CQ42" s="227">
        <f t="shared" si="127"/>
        <v>9616576</v>
      </c>
      <c r="CR42" s="227" t="str">
        <f t="shared" si="128"/>
        <v>-</v>
      </c>
      <c r="CS42" s="227" t="str">
        <f t="shared" si="129"/>
        <v>-</v>
      </c>
      <c r="CT42" s="228" t="str">
        <f t="shared" si="130"/>
        <v>-</v>
      </c>
      <c r="CU42" s="282"/>
      <c r="CV42" s="282"/>
      <c r="CW42" s="292" t="str">
        <f t="shared" si="131"/>
        <v>-</v>
      </c>
      <c r="CX42" s="234" t="str">
        <f t="shared" si="132"/>
        <v>-</v>
      </c>
      <c r="CY42" s="234" t="str">
        <f t="shared" si="133"/>
        <v>-</v>
      </c>
      <c r="CZ42" s="234" t="str">
        <f t="shared" si="134"/>
        <v>-</v>
      </c>
      <c r="DA42" s="234" t="str">
        <f t="shared" si="135"/>
        <v>-</v>
      </c>
      <c r="DB42" s="235" t="str">
        <f t="shared" si="136"/>
        <v>-</v>
      </c>
      <c r="DC42" s="282"/>
      <c r="DD42" s="282"/>
      <c r="DE42" s="226" t="str">
        <f t="shared" si="137"/>
        <v>-</v>
      </c>
      <c r="DF42" s="227" t="str">
        <f t="shared" si="138"/>
        <v>-</v>
      </c>
      <c r="DG42" s="227" t="str">
        <f t="shared" si="139"/>
        <v>-</v>
      </c>
      <c r="DH42" s="227" t="str">
        <f t="shared" si="140"/>
        <v>-</v>
      </c>
      <c r="DI42" s="227" t="str">
        <f t="shared" si="141"/>
        <v>-</v>
      </c>
      <c r="DJ42" s="228" t="str">
        <f t="shared" si="142"/>
        <v>-</v>
      </c>
      <c r="DK42" s="282"/>
      <c r="DL42" s="282"/>
      <c r="DM42" s="226" t="str">
        <f t="shared" si="143"/>
        <v>-</v>
      </c>
      <c r="DN42" s="227" t="str">
        <f t="shared" si="144"/>
        <v>-</v>
      </c>
      <c r="DO42" s="227" t="str">
        <f t="shared" si="145"/>
        <v>-</v>
      </c>
      <c r="DP42" s="227" t="str">
        <f t="shared" si="146"/>
        <v>-</v>
      </c>
      <c r="DQ42" s="227" t="str">
        <f t="shared" si="147"/>
        <v>-</v>
      </c>
      <c r="DR42" s="228" t="str">
        <f t="shared" si="148"/>
        <v>-</v>
      </c>
      <c r="DS42" s="282"/>
      <c r="DT42" s="282"/>
      <c r="DU42" s="226" t="str">
        <f t="shared" si="149"/>
        <v>-</v>
      </c>
      <c r="DV42" s="227" t="str">
        <f t="shared" si="150"/>
        <v>-</v>
      </c>
      <c r="DW42" s="227" t="str">
        <f t="shared" si="151"/>
        <v>-</v>
      </c>
      <c r="DX42" s="227" t="str">
        <f t="shared" si="152"/>
        <v>-</v>
      </c>
      <c r="DY42" s="227" t="str">
        <f t="shared" si="153"/>
        <v>-</v>
      </c>
      <c r="DZ42" s="228" t="str">
        <f t="shared" si="154"/>
        <v>-</v>
      </c>
      <c r="EA42" s="282"/>
      <c r="EB42" s="282"/>
      <c r="EC42" s="226">
        <f t="shared" si="155"/>
        <v>5016288</v>
      </c>
      <c r="ED42" s="227">
        <f t="shared" si="156"/>
        <v>4600288</v>
      </c>
      <c r="EE42" s="227">
        <f t="shared" si="157"/>
        <v>9616576</v>
      </c>
      <c r="EF42" s="227" t="str">
        <f t="shared" si="158"/>
        <v>-</v>
      </c>
      <c r="EG42" s="227" t="str">
        <f t="shared" si="159"/>
        <v>-</v>
      </c>
      <c r="EH42" s="228" t="str">
        <f t="shared" si="160"/>
        <v>-</v>
      </c>
      <c r="EI42" s="282"/>
      <c r="EJ42" s="282"/>
      <c r="EK42" s="226">
        <f t="shared" si="161"/>
        <v>5016288</v>
      </c>
      <c r="EL42" s="227">
        <f t="shared" si="162"/>
        <v>4600288</v>
      </c>
      <c r="EM42" s="227">
        <f t="shared" si="163"/>
        <v>9616576</v>
      </c>
      <c r="EN42" s="227" t="str">
        <f t="shared" si="164"/>
        <v>-</v>
      </c>
      <c r="EO42" s="227" t="str">
        <f t="shared" si="165"/>
        <v>-</v>
      </c>
      <c r="EP42" s="228" t="str">
        <f t="shared" si="166"/>
        <v>-</v>
      </c>
      <c r="EQ42" s="282"/>
      <c r="ER42" s="282"/>
      <c r="ES42" s="226" t="str">
        <f t="shared" si="167"/>
        <v>-</v>
      </c>
      <c r="ET42" s="227" t="str">
        <f t="shared" si="168"/>
        <v>-</v>
      </c>
      <c r="EU42" s="228" t="str">
        <f t="shared" si="169"/>
        <v>-</v>
      </c>
      <c r="EV42" s="282"/>
      <c r="EW42" s="282"/>
      <c r="EX42" s="301" t="str">
        <f t="shared" si="170"/>
        <v>-</v>
      </c>
      <c r="EY42" s="259" t="str">
        <f t="shared" si="171"/>
        <v>-</v>
      </c>
      <c r="EZ42" s="259" t="str">
        <f t="shared" si="172"/>
        <v>-</v>
      </c>
      <c r="FA42" s="259" t="str">
        <f t="shared" si="173"/>
        <v>-</v>
      </c>
      <c r="FB42" s="259" t="str">
        <f t="shared" si="174"/>
        <v>-</v>
      </c>
      <c r="FC42" s="260" t="str">
        <f t="shared" si="175"/>
        <v>-</v>
      </c>
      <c r="FD42" s="282"/>
      <c r="FE42" s="282"/>
      <c r="FF42" s="301">
        <f t="shared" si="176"/>
        <v>110358.33600000001</v>
      </c>
      <c r="FG42" s="259">
        <f t="shared" si="177"/>
        <v>101206.33600000001</v>
      </c>
      <c r="FH42" s="259">
        <f t="shared" si="178"/>
        <v>211564.67200000002</v>
      </c>
      <c r="FI42" s="259" t="str">
        <f t="shared" si="179"/>
        <v>-</v>
      </c>
      <c r="FJ42" s="259" t="str">
        <f t="shared" si="180"/>
        <v>-</v>
      </c>
      <c r="FK42" s="260" t="str">
        <f t="shared" si="181"/>
        <v>-</v>
      </c>
      <c r="FL42" s="282"/>
      <c r="FM42" s="282"/>
      <c r="FN42" s="301" t="str">
        <f t="shared" si="182"/>
        <v>-</v>
      </c>
      <c r="FO42" s="259" t="str">
        <f t="shared" si="183"/>
        <v>-</v>
      </c>
      <c r="FP42" s="259" t="str">
        <f t="shared" si="184"/>
        <v>-</v>
      </c>
      <c r="FQ42" s="259" t="str">
        <f t="shared" si="185"/>
        <v>-</v>
      </c>
      <c r="FR42" s="259" t="str">
        <f t="shared" si="186"/>
        <v>-</v>
      </c>
      <c r="FS42" s="260" t="str">
        <f t="shared" si="187"/>
        <v>-</v>
      </c>
      <c r="FT42" s="282"/>
      <c r="FU42" s="282"/>
      <c r="FV42" s="301" t="str">
        <f t="shared" si="188"/>
        <v>-</v>
      </c>
      <c r="FW42" s="259" t="str">
        <f t="shared" si="189"/>
        <v>-</v>
      </c>
      <c r="FX42" s="259" t="str">
        <f t="shared" si="190"/>
        <v>-</v>
      </c>
      <c r="FY42" s="259" t="str">
        <f t="shared" si="191"/>
        <v>-</v>
      </c>
      <c r="FZ42" s="259" t="str">
        <f t="shared" si="192"/>
        <v>-</v>
      </c>
      <c r="GA42" s="260" t="str">
        <f t="shared" si="193"/>
        <v>-</v>
      </c>
      <c r="GB42" s="282"/>
      <c r="GC42" s="282"/>
      <c r="GD42" s="301" t="str">
        <f t="shared" si="194"/>
        <v>-</v>
      </c>
      <c r="GE42" s="259" t="str">
        <f t="shared" si="195"/>
        <v>-</v>
      </c>
      <c r="GF42" s="259" t="str">
        <f t="shared" si="196"/>
        <v>-</v>
      </c>
      <c r="GG42" s="259" t="str">
        <f t="shared" si="197"/>
        <v>-</v>
      </c>
      <c r="GH42" s="259" t="str">
        <f t="shared" si="198"/>
        <v>-</v>
      </c>
      <c r="GI42" s="260" t="str">
        <f t="shared" si="199"/>
        <v>-</v>
      </c>
      <c r="GJ42" s="282"/>
      <c r="GK42" s="282"/>
      <c r="GL42" s="301" t="str">
        <f t="shared" si="200"/>
        <v>-</v>
      </c>
      <c r="GM42" s="259" t="str">
        <f t="shared" si="201"/>
        <v>-</v>
      </c>
      <c r="GN42" s="259" t="str">
        <f t="shared" si="202"/>
        <v>-</v>
      </c>
      <c r="GO42" s="259" t="str">
        <f t="shared" si="203"/>
        <v>-</v>
      </c>
      <c r="GP42" s="259" t="str">
        <f t="shared" si="204"/>
        <v>-</v>
      </c>
      <c r="GQ42" s="260" t="str">
        <f t="shared" si="205"/>
        <v>-</v>
      </c>
      <c r="GR42" s="282"/>
      <c r="GS42" s="282"/>
      <c r="GT42" s="301">
        <f t="shared" si="206"/>
        <v>0</v>
      </c>
      <c r="GU42" s="259">
        <f t="shared" si="207"/>
        <v>32202.015999999996</v>
      </c>
      <c r="GV42" s="259">
        <f t="shared" si="208"/>
        <v>28849.727999999999</v>
      </c>
      <c r="GW42" s="259" t="str">
        <f t="shared" si="209"/>
        <v>-</v>
      </c>
      <c r="GX42" s="259" t="str">
        <f t="shared" si="210"/>
        <v>-</v>
      </c>
      <c r="GY42" s="260" t="str">
        <f t="shared" si="211"/>
        <v>-</v>
      </c>
      <c r="GZ42" s="282"/>
      <c r="HA42" s="282"/>
      <c r="HB42" s="301">
        <f t="shared" si="212"/>
        <v>10032.576000000001</v>
      </c>
      <c r="HC42" s="259">
        <f t="shared" si="213"/>
        <v>73604.608000000007</v>
      </c>
      <c r="HD42" s="259">
        <f t="shared" si="214"/>
        <v>76932.608000000007</v>
      </c>
      <c r="HE42" s="259" t="str">
        <f t="shared" si="215"/>
        <v>-</v>
      </c>
      <c r="HF42" s="259" t="str">
        <f t="shared" si="216"/>
        <v>-</v>
      </c>
      <c r="HG42" s="260" t="str">
        <f t="shared" si="217"/>
        <v>-</v>
      </c>
      <c r="HH42" s="282"/>
      <c r="HI42" s="282"/>
      <c r="HJ42" s="301" t="str">
        <f t="shared" si="218"/>
        <v>-</v>
      </c>
      <c r="HK42" s="259" t="str">
        <f t="shared" si="219"/>
        <v>-</v>
      </c>
      <c r="HL42" s="260" t="str">
        <f t="shared" si="220"/>
        <v>-</v>
      </c>
      <c r="HM42" s="428" t="str">
        <f t="shared" si="111"/>
        <v>-</v>
      </c>
      <c r="HN42" s="429" t="str">
        <f t="shared" si="111"/>
        <v>-</v>
      </c>
      <c r="HO42" s="429" t="str">
        <f t="shared" si="111"/>
        <v>-</v>
      </c>
      <c r="HP42" s="429" t="str">
        <f t="shared" si="111"/>
        <v>-</v>
      </c>
      <c r="HQ42" s="429" t="str">
        <f t="shared" si="111"/>
        <v>-</v>
      </c>
      <c r="HR42" s="430" t="str">
        <f t="shared" si="111"/>
        <v>-</v>
      </c>
      <c r="HS42" s="450"/>
      <c r="HT42" s="450"/>
      <c r="HU42" s="428">
        <f t="shared" si="112"/>
        <v>1</v>
      </c>
      <c r="HV42" s="429">
        <f t="shared" si="112"/>
        <v>1</v>
      </c>
      <c r="HW42" s="429">
        <f t="shared" si="112"/>
        <v>1</v>
      </c>
      <c r="HX42" s="429" t="str">
        <f t="shared" si="112"/>
        <v>-</v>
      </c>
      <c r="HY42" s="429" t="str">
        <f t="shared" si="112"/>
        <v>-</v>
      </c>
      <c r="HZ42" s="430" t="str">
        <f t="shared" si="112"/>
        <v>-</v>
      </c>
      <c r="IA42" s="450"/>
      <c r="IB42" s="450"/>
      <c r="IC42" s="428" t="str">
        <f t="shared" si="113"/>
        <v>-</v>
      </c>
      <c r="ID42" s="429" t="str">
        <f t="shared" si="113"/>
        <v>-</v>
      </c>
      <c r="IE42" s="429" t="str">
        <f t="shared" si="113"/>
        <v>-</v>
      </c>
      <c r="IF42" s="429" t="str">
        <f t="shared" si="113"/>
        <v>-</v>
      </c>
      <c r="IG42" s="429" t="str">
        <f t="shared" si="113"/>
        <v>-</v>
      </c>
      <c r="IH42" s="430" t="str">
        <f t="shared" si="113"/>
        <v>-</v>
      </c>
      <c r="II42" s="450"/>
      <c r="IJ42" s="450"/>
      <c r="IK42" s="428" t="str">
        <f t="shared" si="114"/>
        <v>-</v>
      </c>
      <c r="IL42" s="429" t="str">
        <f t="shared" si="114"/>
        <v>-</v>
      </c>
      <c r="IM42" s="429" t="str">
        <f t="shared" si="114"/>
        <v>-</v>
      </c>
      <c r="IN42" s="429" t="str">
        <f t="shared" si="114"/>
        <v>-</v>
      </c>
      <c r="IO42" s="429" t="str">
        <f t="shared" si="114"/>
        <v>-</v>
      </c>
      <c r="IP42" s="430" t="str">
        <f t="shared" si="114"/>
        <v>-</v>
      </c>
      <c r="IQ42" s="450"/>
      <c r="IR42" s="450"/>
      <c r="IS42" s="428" t="str">
        <f t="shared" si="115"/>
        <v>-</v>
      </c>
      <c r="IT42" s="429" t="str">
        <f t="shared" si="115"/>
        <v>-</v>
      </c>
      <c r="IU42" s="429" t="str">
        <f t="shared" si="115"/>
        <v>-</v>
      </c>
      <c r="IV42" s="429" t="str">
        <f t="shared" si="115"/>
        <v>-</v>
      </c>
      <c r="IW42" s="429" t="str">
        <f t="shared" si="115"/>
        <v>-</v>
      </c>
      <c r="IX42" s="430" t="str">
        <f t="shared" si="115"/>
        <v>-</v>
      </c>
      <c r="IY42" s="450"/>
      <c r="IZ42" s="450"/>
      <c r="JA42" s="428" t="str">
        <f t="shared" si="116"/>
        <v>-</v>
      </c>
      <c r="JB42" s="429" t="str">
        <f t="shared" si="116"/>
        <v>-</v>
      </c>
      <c r="JC42" s="429" t="str">
        <f t="shared" si="116"/>
        <v>-</v>
      </c>
      <c r="JD42" s="429" t="str">
        <f t="shared" si="116"/>
        <v>-</v>
      </c>
      <c r="JE42" s="429" t="str">
        <f t="shared" si="116"/>
        <v>-</v>
      </c>
      <c r="JF42" s="430" t="str">
        <f t="shared" si="116"/>
        <v>-</v>
      </c>
      <c r="JG42" s="450"/>
      <c r="JH42" s="450"/>
      <c r="JI42" s="428">
        <f t="shared" si="117"/>
        <v>1</v>
      </c>
      <c r="JJ42" s="429">
        <f t="shared" si="117"/>
        <v>1</v>
      </c>
      <c r="JK42" s="429">
        <f t="shared" si="117"/>
        <v>1</v>
      </c>
      <c r="JL42" s="429" t="str">
        <f t="shared" si="117"/>
        <v>-</v>
      </c>
      <c r="JM42" s="429" t="str">
        <f t="shared" si="117"/>
        <v>-</v>
      </c>
      <c r="JN42" s="430" t="str">
        <f t="shared" si="117"/>
        <v>-</v>
      </c>
      <c r="JO42" s="450"/>
      <c r="JP42" s="450"/>
      <c r="JQ42" s="428">
        <f t="shared" si="118"/>
        <v>1</v>
      </c>
      <c r="JR42" s="429">
        <f t="shared" si="118"/>
        <v>1</v>
      </c>
      <c r="JS42" s="429">
        <f t="shared" si="118"/>
        <v>1</v>
      </c>
      <c r="JT42" s="429" t="str">
        <f t="shared" si="118"/>
        <v>-</v>
      </c>
      <c r="JU42" s="429" t="str">
        <f t="shared" si="118"/>
        <v>-</v>
      </c>
      <c r="JV42" s="430" t="str">
        <f t="shared" si="118"/>
        <v>-</v>
      </c>
      <c r="JW42" s="450"/>
      <c r="JX42" s="450"/>
      <c r="JY42" s="428" t="str">
        <f t="shared" si="110"/>
        <v>-</v>
      </c>
      <c r="JZ42" s="429" t="str">
        <f t="shared" si="110"/>
        <v>-</v>
      </c>
      <c r="KA42" s="430" t="str">
        <f t="shared" si="110"/>
        <v>-</v>
      </c>
      <c r="KB42" s="172"/>
      <c r="KC42" s="355" t="str">
        <f>IF(ISBLANK('Tab4-Adol-KABP-2006'!KC42),"",('Tab4-Adol-KABP-2006'!KC42))</f>
        <v/>
      </c>
      <c r="KD42" s="355" t="str">
        <f>IF(ISBLANK('Tab4-Adol-KABP-2006'!KD42),"",('Tab4-Adol-KABP-2006'!KD42))</f>
        <v/>
      </c>
      <c r="KE42" s="355" t="str">
        <f>IF(ISBLANK('Tab4-Adol-KABP-2006'!KE42),"",('Tab4-Adol-KABP-2006'!KE42))</f>
        <v/>
      </c>
      <c r="KF42" s="355" t="str">
        <f>IF(ISBLANK('Tab4-Adol-KABP-2006'!KF42),"",('Tab4-Adol-KABP-2006'!KF42))</f>
        <v/>
      </c>
      <c r="KG42" s="355" t="str">
        <f>IF(ISBLANK('Tab4-Adol-KABP-2006'!KG42),"",('Tab4-Adol-KABP-2006'!KG42))</f>
        <v/>
      </c>
      <c r="KH42" s="355" t="str">
        <f>IF(ISBLANK('Tab4-Adol-KABP-2006'!KH42),"",('Tab4-Adol-KABP-2006'!KH42))</f>
        <v/>
      </c>
      <c r="KI42" s="355" t="str">
        <f>IF(ISBLANK('Tab4-Adol-KABP-2006'!KI42),"",('Tab4-Adol-KABP-2006'!KI42))</f>
        <v/>
      </c>
      <c r="KJ42" s="355" t="str">
        <f>IF(ISBLANK('Tab4-Adol-KABP-2006'!KJ42),"",('Tab4-Adol-KABP-2006'!KJ42))</f>
        <v/>
      </c>
      <c r="KK42" s="355" t="str">
        <f>IF(ISBLANK('Tab4-Adol-KABP-2006'!KK42),"",('Tab4-Adol-KABP-2006'!KK42))</f>
        <v/>
      </c>
      <c r="KL42" s="355" t="str">
        <f>IF(ISBLANK('Tab4-Adol-KABP-2006'!KL42),"",('Tab4-Adol-KABP-2006'!KL42))</f>
        <v/>
      </c>
      <c r="KM42" s="355" t="str">
        <f>IF(ISBLANK('Tab4-Adol-KABP-2006'!KM42),"",('Tab4-Adol-KABP-2006'!KM42))</f>
        <v/>
      </c>
      <c r="KN42" s="355" t="str">
        <f>IF(ISBLANK('Tab4-Adol-KABP-2006'!KN42),"",('Tab4-Adol-KABP-2006'!KN42))</f>
        <v/>
      </c>
      <c r="KO42" s="355" t="str">
        <f>IF(ISBLANK('Tab4-Adol-KABP-2006'!KO42),"",('Tab4-Adol-KABP-2006'!KO42))</f>
        <v/>
      </c>
      <c r="KP42" s="355" t="str">
        <f>IF(ISBLANK('Tab4-Adol-KABP-2006'!KP42),"",('Tab4-Adol-KABP-2006'!KP42))</f>
        <v/>
      </c>
      <c r="KQ42" s="355" t="str">
        <f>IF(ISBLANK('Tab4-Adol-KABP-2006'!KQ42),"",('Tab4-Adol-KABP-2006'!KQ42))</f>
        <v/>
      </c>
      <c r="KR42" s="355" t="str">
        <f>IF(ISBLANK('Tab4-Adol-KABP-2006'!KR42),"",('Tab4-Adol-KABP-2006'!KR42))</f>
        <v/>
      </c>
      <c r="KS42" s="355" t="str">
        <f>IF(ISBLANK('Tab4-Adol-KABP-2006'!KS42),"",('Tab4-Adol-KABP-2006'!KS42))</f>
        <v/>
      </c>
      <c r="KT42" s="355" t="str">
        <f>IF(ISBLANK('Tab4-Adol-KABP-2006'!KT42),"",('Tab4-Adol-KABP-2006'!KT42))</f>
        <v/>
      </c>
      <c r="KU42" s="355" t="str">
        <f>IF(ISBLANK('Tab4-Adol-KABP-2006'!KU42),"",('Tab4-Adol-KABP-2006'!KU42))</f>
        <v/>
      </c>
      <c r="KV42" s="355" t="str">
        <f>IF(ISBLANK('Tab4-Adol-KABP-2006'!KV42),"",('Tab4-Adol-KABP-2006'!KV42))</f>
        <v/>
      </c>
      <c r="KW42" s="355" t="str">
        <f>IF(ISBLANK('Tab4-Adol-KABP-2006'!KW42),"",('Tab4-Adol-KABP-2006'!KW42))</f>
        <v/>
      </c>
      <c r="KX42" s="355" t="str">
        <f>IF(ISBLANK('Tab4-Adol-KABP-2006'!KX42),"",('Tab4-Adol-KABP-2006'!KX42))</f>
        <v/>
      </c>
      <c r="KY42" s="355" t="str">
        <f>IF(ISBLANK('Tab4-Adol-KABP-2006'!KY42),"",('Tab4-Adol-KABP-2006'!KY42))</f>
        <v/>
      </c>
      <c r="KZ42" s="355" t="str">
        <f>IF(ISBLANK('Tab4-Adol-KABP-2006'!KZ42),"",('Tab4-Adol-KABP-2006'!KZ42))</f>
        <v/>
      </c>
      <c r="LA42" s="355" t="str">
        <f>IF(ISBLANK('Tab4-Adol-KABP-2006'!LA42),"",('Tab4-Adol-KABP-2006'!LA42))</f>
        <v/>
      </c>
      <c r="LB42" s="355" t="str">
        <f>IF(ISBLANK('Tab4-Adol-KABP-2006'!LB42),"",('Tab4-Adol-KABP-2006'!LB42))</f>
        <v/>
      </c>
      <c r="LC42" s="355" t="str">
        <f>IF(ISBLANK('Tab4-Adol-KABP-2006'!LC42),"",('Tab4-Adol-KABP-2006'!LC42))</f>
        <v/>
      </c>
      <c r="LD42" s="355" t="str">
        <f>IF(ISBLANK('Tab4-Adol-KABP-2006'!LD42),"",('Tab4-Adol-KABP-2006'!LD42))</f>
        <v/>
      </c>
      <c r="LE42" s="355" t="str">
        <f>IF(ISBLANK('Tab4-Adol-KABP-2006'!LE42),"",('Tab4-Adol-KABP-2006'!LE42))</f>
        <v/>
      </c>
      <c r="LF42" s="355" t="str">
        <f>IF(ISBLANK('Tab4-Adol-KABP-2006'!LF42),"",('Tab4-Adol-KABP-2006'!LF42))</f>
        <v/>
      </c>
      <c r="LG42" s="355" t="str">
        <f>IF(ISBLANK('Tab4-Adol-KABP-2006'!LG42),"",('Tab4-Adol-KABP-2006'!LG42))</f>
        <v/>
      </c>
      <c r="LH42" s="355" t="str">
        <f>IF(ISBLANK('Tab4-Adol-KABP-2006'!LH42),"",('Tab4-Adol-KABP-2006'!LH42))</f>
        <v/>
      </c>
      <c r="LI42" s="355" t="str">
        <f>IF(ISBLANK('Tab4-Adol-KABP-2006'!LI42),"",('Tab4-Adol-KABP-2006'!LI42))</f>
        <v/>
      </c>
      <c r="LJ42" s="355" t="str">
        <f>IF(ISBLANK('Tab4-Adol-KABP-2006'!LJ42),"",('Tab4-Adol-KABP-2006'!LJ42))</f>
        <v/>
      </c>
      <c r="LK42" s="355" t="str">
        <f>IF(ISBLANK('Tab4-Adol-KABP-2006'!LK42),"",('Tab4-Adol-KABP-2006'!LK42))</f>
        <v/>
      </c>
      <c r="LL42" s="355" t="str">
        <f>IF(ISBLANK('Tab4-Adol-KABP-2006'!LL42),"",('Tab4-Adol-KABP-2006'!LL42))</f>
        <v/>
      </c>
      <c r="LM42" s="355" t="str">
        <f>IF(ISBLANK('Tab4-Adol-KABP-2006'!LM42),"",('Tab4-Adol-KABP-2006'!LM42))</f>
        <v/>
      </c>
      <c r="LN42" s="355" t="str">
        <f>IF(ISBLANK('Tab4-Adol-KABP-2006'!LN42),"",('Tab4-Adol-KABP-2006'!LN42))</f>
        <v/>
      </c>
      <c r="LO42" s="355" t="str">
        <f>IF(ISBLANK('Tab4-Adol-KABP-2006'!LO42),"",('Tab4-Adol-KABP-2006'!LO42))</f>
        <v/>
      </c>
      <c r="LP42" s="355" t="str">
        <f>IF(ISBLANK('Tab4-Adol-KABP-2006'!LP42),"",('Tab4-Adol-KABP-2006'!LP42))</f>
        <v/>
      </c>
      <c r="LQ42" s="355" t="str">
        <f>IF(ISBLANK('Tab4-Adol-KABP-2006'!LQ42),"",('Tab4-Adol-KABP-2006'!LQ42))</f>
        <v/>
      </c>
      <c r="LR42" s="355" t="str">
        <f>IF(ISBLANK('Tab4-Adol-KABP-2006'!LR42),"",('Tab4-Adol-KABP-2006'!LR42))</f>
        <v/>
      </c>
      <c r="LS42" s="355" t="str">
        <f>IF(ISBLANK('Tab4-Adol-KABP-2006'!LS42),"",('Tab4-Adol-KABP-2006'!LS42))</f>
        <v/>
      </c>
      <c r="LT42" s="355" t="str">
        <f>IF(ISBLANK('Tab4-Adol-KABP-2006'!LT42),"",('Tab4-Adol-KABP-2006'!LT42))</f>
        <v/>
      </c>
      <c r="LU42" s="355" t="str">
        <f>IF(ISBLANK('Tab4-Adol-KABP-2006'!LU42),"",('Tab4-Adol-KABP-2006'!LU42))</f>
        <v/>
      </c>
      <c r="LV42" s="355" t="str">
        <f>IF(ISBLANK('Tab4-Adol-KABP-2006'!LV42),"",('Tab4-Adol-KABP-2006'!LV42))</f>
        <v/>
      </c>
      <c r="LW42" s="355" t="str">
        <f>IF(ISBLANK('Tab4-Adol-KABP-2006'!LW42),"",('Tab4-Adol-KABP-2006'!LW42))</f>
        <v/>
      </c>
      <c r="LX42" s="355" t="str">
        <f>IF(ISBLANK('Tab4-Adol-KABP-2006'!LX42),"",('Tab4-Adol-KABP-2006'!LX42))</f>
        <v/>
      </c>
      <c r="LY42" s="355" t="str">
        <f>IF(ISBLANK('Tab4-Adol-KABP-2006'!LY42),"",('Tab4-Adol-KABP-2006'!LY42))</f>
        <v/>
      </c>
      <c r="LZ42" s="355" t="str">
        <f>IF(ISBLANK('Tab4-Adol-KABP-2006'!LZ42),"",('Tab4-Adol-KABP-2006'!LZ42))</f>
        <v/>
      </c>
      <c r="MA42" s="355" t="str">
        <f>IF(ISBLANK('Tab4-Adol-KABP-2006'!MA42),"",('Tab4-Adol-KABP-2006'!MA42))</f>
        <v/>
      </c>
    </row>
    <row r="43" spans="1:339" x14ac:dyDescent="0.2">
      <c r="A43" s="310" t="s">
        <v>243</v>
      </c>
      <c r="B43" s="172">
        <v>0</v>
      </c>
      <c r="C43" s="172">
        <v>0</v>
      </c>
      <c r="D43" s="172" t="s">
        <v>339</v>
      </c>
      <c r="E43" s="172">
        <v>1</v>
      </c>
      <c r="F43" s="173"/>
      <c r="G43" s="218" t="s">
        <v>145</v>
      </c>
      <c r="H43" s="348" t="str">
        <f>IF(ISBLANK('Tab4-Adol-KABP-2006'!H43), "",('Tab4-Adol-KABP-2006'!H43))</f>
        <v/>
      </c>
      <c r="I43" s="349" t="str">
        <f>IF(ISBLANK('Tab4-Adol-KABP-2006'!I43), "",('Tab4-Adol-KABP-2006'!I43))</f>
        <v/>
      </c>
      <c r="J43" s="414"/>
      <c r="K43" s="414"/>
      <c r="L43" s="414"/>
      <c r="M43" s="414"/>
      <c r="N43" s="414"/>
      <c r="O43" s="415"/>
      <c r="P43" s="348" t="str">
        <f>IF(ISBLANK('Tab4-Adol-KABP-2006'!P43), "",('Tab4-Adol-KABP-2006'!P43))</f>
        <v/>
      </c>
      <c r="Q43" s="349" t="str">
        <f>IF(ISBLANK('Tab4-Adol-KABP-2006'!Q43), "",('Tab4-Adol-KABP-2006'!Q43))</f>
        <v/>
      </c>
      <c r="R43" s="414"/>
      <c r="S43" s="414"/>
      <c r="T43" s="414"/>
      <c r="U43" s="414"/>
      <c r="V43" s="414"/>
      <c r="W43" s="415"/>
      <c r="X43" s="348" t="str">
        <f>IF(ISBLANK('Tab4-Adol-KABP-2006'!X43), "",('Tab4-Adol-KABP-2006'!X43))</f>
        <v/>
      </c>
      <c r="Y43" s="349" t="str">
        <f>IF(ISBLANK('Tab4-Adol-KABP-2006'!Y43), "",('Tab4-Adol-KABP-2006'!Y43))</f>
        <v/>
      </c>
      <c r="Z43" s="414"/>
      <c r="AA43" s="414"/>
      <c r="AB43" s="414"/>
      <c r="AC43" s="414"/>
      <c r="AD43" s="414"/>
      <c r="AE43" s="415"/>
      <c r="AF43" s="348" t="str">
        <f>IF(ISBLANK('Tab4-Adol-KABP-2006'!AF43), "",('Tab4-Adol-KABP-2006'!AF43))</f>
        <v/>
      </c>
      <c r="AG43" s="349" t="str">
        <f>IF(ISBLANK('Tab4-Adol-KABP-2006'!AG43), "",('Tab4-Adol-KABP-2006'!AG43))</f>
        <v/>
      </c>
      <c r="AH43" s="414"/>
      <c r="AI43" s="414"/>
      <c r="AJ43" s="414"/>
      <c r="AK43" s="414"/>
      <c r="AL43" s="414"/>
      <c r="AM43" s="415"/>
      <c r="AN43" s="348" t="str">
        <f>IF(ISBLANK('Tab4-Adol-KABP-2006'!AN43), "",('Tab4-Adol-KABP-2006'!AN43))</f>
        <v/>
      </c>
      <c r="AO43" s="349" t="str">
        <f>IF(ISBLANK('Tab4-Adol-KABP-2006'!AO43), "",('Tab4-Adol-KABP-2006'!AO43))</f>
        <v/>
      </c>
      <c r="AP43" s="362"/>
      <c r="AQ43" s="362"/>
      <c r="AR43" s="362"/>
      <c r="AS43" s="362"/>
      <c r="AT43" s="362"/>
      <c r="AU43" s="363"/>
      <c r="AV43" s="348" t="str">
        <f>IF(ISBLANK('Tab4-Adol-KABP-2006'!AV43), "",('Tab4-Adol-KABP-2006'!AV43))</f>
        <v/>
      </c>
      <c r="AW43" s="349" t="str">
        <f>IF(ISBLANK('Tab4-Adol-KABP-2006'!AW43), "",('Tab4-Adol-KABP-2006'!AW43))</f>
        <v/>
      </c>
      <c r="AX43" s="414"/>
      <c r="AY43" s="414"/>
      <c r="AZ43" s="414"/>
      <c r="BA43" s="414"/>
      <c r="BB43" s="414"/>
      <c r="BC43" s="415"/>
      <c r="BD43" s="348" t="str">
        <f>IF(ISBLANK('Tab4-Adol-KABP-2006'!BD43), "",('Tab4-Adol-KABP-2006'!BD43))</f>
        <v/>
      </c>
      <c r="BE43" s="349" t="str">
        <f>IF(ISBLANK('Tab4-Adol-KABP-2006'!BE43), "",('Tab4-Adol-KABP-2006'!BE43))</f>
        <v/>
      </c>
      <c r="BF43" s="414"/>
      <c r="BG43" s="414"/>
      <c r="BH43" s="414"/>
      <c r="BI43" s="414"/>
      <c r="BJ43" s="414"/>
      <c r="BK43" s="415"/>
      <c r="BL43" s="348" t="str">
        <f>IF(ISBLANK('Tab4-Adol-KABP-2006'!BL43), "",('Tab4-Adol-KABP-2006'!BL43))</f>
        <v/>
      </c>
      <c r="BM43" s="349" t="str">
        <f>IF(ISBLANK('Tab4-Adol-KABP-2006'!BM43), "",('Tab4-Adol-KABP-2006'!BM43))</f>
        <v/>
      </c>
      <c r="BN43" s="414"/>
      <c r="BO43" s="414"/>
      <c r="BP43" s="414"/>
      <c r="BQ43" s="414"/>
      <c r="BR43" s="414"/>
      <c r="BS43" s="415"/>
      <c r="BT43" s="348" t="str">
        <f>IF(ISBLANK('Tab4-Adol-KABP-2006'!BT43), "",('Tab4-Adol-KABP-2006'!BT43))</f>
        <v/>
      </c>
      <c r="BU43" s="349" t="str">
        <f>IF(ISBLANK('Tab4-Adol-KABP-2006'!BU43), "",('Tab4-Adol-KABP-2006'!BU43))</f>
        <v/>
      </c>
      <c r="BV43" s="414"/>
      <c r="BW43" s="414"/>
      <c r="BX43" s="415"/>
      <c r="BY43" s="216">
        <v>1583798</v>
      </c>
      <c r="BZ43" s="208">
        <v>1610390</v>
      </c>
      <c r="CA43" s="208">
        <v>3194188</v>
      </c>
      <c r="CB43" s="208">
        <v>1738972</v>
      </c>
      <c r="CC43" s="208">
        <v>1818738</v>
      </c>
      <c r="CD43" s="284">
        <v>3557710</v>
      </c>
      <c r="CE43" s="282"/>
      <c r="CF43" s="282"/>
      <c r="CG43" s="226" t="str">
        <f t="shared" si="119"/>
        <v>-</v>
      </c>
      <c r="CH43" s="227" t="str">
        <f t="shared" si="120"/>
        <v>-</v>
      </c>
      <c r="CI43" s="227" t="str">
        <f t="shared" si="121"/>
        <v>-</v>
      </c>
      <c r="CJ43" s="227" t="str">
        <f t="shared" si="122"/>
        <v>-</v>
      </c>
      <c r="CK43" s="227" t="str">
        <f t="shared" si="123"/>
        <v>-</v>
      </c>
      <c r="CL43" s="228" t="str">
        <f t="shared" si="124"/>
        <v>-</v>
      </c>
      <c r="CM43" s="282"/>
      <c r="CN43" s="282"/>
      <c r="CO43" s="226" t="str">
        <f t="shared" si="125"/>
        <v>-</v>
      </c>
      <c r="CP43" s="227" t="str">
        <f t="shared" si="126"/>
        <v>-</v>
      </c>
      <c r="CQ43" s="227" t="str">
        <f t="shared" si="127"/>
        <v>-</v>
      </c>
      <c r="CR43" s="227" t="str">
        <f t="shared" si="128"/>
        <v>-</v>
      </c>
      <c r="CS43" s="227" t="str">
        <f t="shared" si="129"/>
        <v>-</v>
      </c>
      <c r="CT43" s="228" t="str">
        <f t="shared" si="130"/>
        <v>-</v>
      </c>
      <c r="CU43" s="282"/>
      <c r="CV43" s="282"/>
      <c r="CW43" s="292" t="str">
        <f t="shared" si="131"/>
        <v>-</v>
      </c>
      <c r="CX43" s="234" t="str">
        <f t="shared" si="132"/>
        <v>-</v>
      </c>
      <c r="CY43" s="234" t="str">
        <f t="shared" si="133"/>
        <v>-</v>
      </c>
      <c r="CZ43" s="234" t="str">
        <f t="shared" si="134"/>
        <v>-</v>
      </c>
      <c r="DA43" s="234" t="str">
        <f t="shared" si="135"/>
        <v>-</v>
      </c>
      <c r="DB43" s="235" t="str">
        <f t="shared" si="136"/>
        <v>-</v>
      </c>
      <c r="DC43" s="282"/>
      <c r="DD43" s="282"/>
      <c r="DE43" s="226" t="str">
        <f t="shared" si="137"/>
        <v>-</v>
      </c>
      <c r="DF43" s="227" t="str">
        <f t="shared" si="138"/>
        <v>-</v>
      </c>
      <c r="DG43" s="227" t="str">
        <f t="shared" si="139"/>
        <v>-</v>
      </c>
      <c r="DH43" s="227" t="str">
        <f t="shared" si="140"/>
        <v>-</v>
      </c>
      <c r="DI43" s="227" t="str">
        <f t="shared" si="141"/>
        <v>-</v>
      </c>
      <c r="DJ43" s="228" t="str">
        <f t="shared" si="142"/>
        <v>-</v>
      </c>
      <c r="DK43" s="282"/>
      <c r="DL43" s="282"/>
      <c r="DM43" s="226" t="str">
        <f t="shared" si="143"/>
        <v>-</v>
      </c>
      <c r="DN43" s="227" t="str">
        <f t="shared" si="144"/>
        <v>-</v>
      </c>
      <c r="DO43" s="227" t="str">
        <f t="shared" si="145"/>
        <v>-</v>
      </c>
      <c r="DP43" s="227" t="str">
        <f t="shared" si="146"/>
        <v>-</v>
      </c>
      <c r="DQ43" s="227" t="str">
        <f t="shared" si="147"/>
        <v>-</v>
      </c>
      <c r="DR43" s="228" t="str">
        <f t="shared" si="148"/>
        <v>-</v>
      </c>
      <c r="DS43" s="282"/>
      <c r="DT43" s="282"/>
      <c r="DU43" s="226" t="str">
        <f t="shared" si="149"/>
        <v>-</v>
      </c>
      <c r="DV43" s="227" t="str">
        <f t="shared" si="150"/>
        <v>-</v>
      </c>
      <c r="DW43" s="227" t="str">
        <f t="shared" si="151"/>
        <v>-</v>
      </c>
      <c r="DX43" s="227" t="str">
        <f t="shared" si="152"/>
        <v>-</v>
      </c>
      <c r="DY43" s="227" t="str">
        <f t="shared" si="153"/>
        <v>-</v>
      </c>
      <c r="DZ43" s="228" t="str">
        <f t="shared" si="154"/>
        <v>-</v>
      </c>
      <c r="EA43" s="282"/>
      <c r="EB43" s="282"/>
      <c r="EC43" s="226" t="str">
        <f t="shared" si="155"/>
        <v>-</v>
      </c>
      <c r="ED43" s="227" t="str">
        <f t="shared" si="156"/>
        <v>-</v>
      </c>
      <c r="EE43" s="227" t="str">
        <f t="shared" si="157"/>
        <v>-</v>
      </c>
      <c r="EF43" s="227" t="str">
        <f t="shared" si="158"/>
        <v>-</v>
      </c>
      <c r="EG43" s="227" t="str">
        <f t="shared" si="159"/>
        <v>-</v>
      </c>
      <c r="EH43" s="228" t="str">
        <f t="shared" si="160"/>
        <v>-</v>
      </c>
      <c r="EI43" s="282"/>
      <c r="EJ43" s="282"/>
      <c r="EK43" s="226" t="str">
        <f t="shared" si="161"/>
        <v>-</v>
      </c>
      <c r="EL43" s="227" t="str">
        <f t="shared" si="162"/>
        <v>-</v>
      </c>
      <c r="EM43" s="227" t="str">
        <f t="shared" si="163"/>
        <v>-</v>
      </c>
      <c r="EN43" s="227" t="str">
        <f t="shared" si="164"/>
        <v>-</v>
      </c>
      <c r="EO43" s="227" t="str">
        <f t="shared" si="165"/>
        <v>-</v>
      </c>
      <c r="EP43" s="228" t="str">
        <f t="shared" si="166"/>
        <v>-</v>
      </c>
      <c r="EQ43" s="282"/>
      <c r="ER43" s="282"/>
      <c r="ES43" s="226" t="str">
        <f t="shared" si="167"/>
        <v>-</v>
      </c>
      <c r="ET43" s="227" t="str">
        <f t="shared" si="168"/>
        <v>-</v>
      </c>
      <c r="EU43" s="228" t="str">
        <f t="shared" si="169"/>
        <v>-</v>
      </c>
      <c r="EV43" s="282"/>
      <c r="EW43" s="282"/>
      <c r="EX43" s="301" t="str">
        <f t="shared" si="170"/>
        <v>-</v>
      </c>
      <c r="EY43" s="259" t="str">
        <f t="shared" si="171"/>
        <v>-</v>
      </c>
      <c r="EZ43" s="259" t="str">
        <f t="shared" si="172"/>
        <v>-</v>
      </c>
      <c r="FA43" s="259" t="str">
        <f t="shared" si="173"/>
        <v>-</v>
      </c>
      <c r="FB43" s="259" t="str">
        <f t="shared" si="174"/>
        <v>-</v>
      </c>
      <c r="FC43" s="260" t="str">
        <f t="shared" si="175"/>
        <v>-</v>
      </c>
      <c r="FD43" s="282"/>
      <c r="FE43" s="282"/>
      <c r="FF43" s="301" t="str">
        <f t="shared" si="176"/>
        <v>-</v>
      </c>
      <c r="FG43" s="259" t="str">
        <f t="shared" si="177"/>
        <v>-</v>
      </c>
      <c r="FH43" s="259" t="str">
        <f t="shared" si="178"/>
        <v>-</v>
      </c>
      <c r="FI43" s="259" t="str">
        <f t="shared" si="179"/>
        <v>-</v>
      </c>
      <c r="FJ43" s="259" t="str">
        <f t="shared" si="180"/>
        <v>-</v>
      </c>
      <c r="FK43" s="260" t="str">
        <f t="shared" si="181"/>
        <v>-</v>
      </c>
      <c r="FL43" s="282"/>
      <c r="FM43" s="282"/>
      <c r="FN43" s="301" t="str">
        <f t="shared" si="182"/>
        <v>-</v>
      </c>
      <c r="FO43" s="259" t="str">
        <f t="shared" si="183"/>
        <v>-</v>
      </c>
      <c r="FP43" s="259" t="str">
        <f t="shared" si="184"/>
        <v>-</v>
      </c>
      <c r="FQ43" s="259" t="str">
        <f t="shared" si="185"/>
        <v>-</v>
      </c>
      <c r="FR43" s="259" t="str">
        <f t="shared" si="186"/>
        <v>-</v>
      </c>
      <c r="FS43" s="260" t="str">
        <f t="shared" si="187"/>
        <v>-</v>
      </c>
      <c r="FT43" s="282"/>
      <c r="FU43" s="282"/>
      <c r="FV43" s="301" t="str">
        <f t="shared" si="188"/>
        <v>-</v>
      </c>
      <c r="FW43" s="259" t="str">
        <f t="shared" si="189"/>
        <v>-</v>
      </c>
      <c r="FX43" s="259" t="str">
        <f t="shared" si="190"/>
        <v>-</v>
      </c>
      <c r="FY43" s="259" t="str">
        <f t="shared" si="191"/>
        <v>-</v>
      </c>
      <c r="FZ43" s="259" t="str">
        <f t="shared" si="192"/>
        <v>-</v>
      </c>
      <c r="GA43" s="260" t="str">
        <f t="shared" si="193"/>
        <v>-</v>
      </c>
      <c r="GB43" s="282"/>
      <c r="GC43" s="282"/>
      <c r="GD43" s="301" t="str">
        <f t="shared" si="194"/>
        <v>-</v>
      </c>
      <c r="GE43" s="259" t="str">
        <f t="shared" si="195"/>
        <v>-</v>
      </c>
      <c r="GF43" s="259" t="str">
        <f t="shared" si="196"/>
        <v>-</v>
      </c>
      <c r="GG43" s="259" t="str">
        <f t="shared" si="197"/>
        <v>-</v>
      </c>
      <c r="GH43" s="259" t="str">
        <f t="shared" si="198"/>
        <v>-</v>
      </c>
      <c r="GI43" s="260" t="str">
        <f t="shared" si="199"/>
        <v>-</v>
      </c>
      <c r="GJ43" s="282"/>
      <c r="GK43" s="282"/>
      <c r="GL43" s="301" t="str">
        <f t="shared" si="200"/>
        <v>-</v>
      </c>
      <c r="GM43" s="259" t="str">
        <f t="shared" si="201"/>
        <v>-</v>
      </c>
      <c r="GN43" s="259" t="str">
        <f t="shared" si="202"/>
        <v>-</v>
      </c>
      <c r="GO43" s="259" t="str">
        <f t="shared" si="203"/>
        <v>-</v>
      </c>
      <c r="GP43" s="259" t="str">
        <f t="shared" si="204"/>
        <v>-</v>
      </c>
      <c r="GQ43" s="260" t="str">
        <f t="shared" si="205"/>
        <v>-</v>
      </c>
      <c r="GR43" s="282"/>
      <c r="GS43" s="282"/>
      <c r="GT43" s="301" t="str">
        <f t="shared" si="206"/>
        <v>-</v>
      </c>
      <c r="GU43" s="259" t="str">
        <f t="shared" si="207"/>
        <v>-</v>
      </c>
      <c r="GV43" s="259" t="str">
        <f t="shared" si="208"/>
        <v>-</v>
      </c>
      <c r="GW43" s="259" t="str">
        <f t="shared" si="209"/>
        <v>-</v>
      </c>
      <c r="GX43" s="259" t="str">
        <f t="shared" si="210"/>
        <v>-</v>
      </c>
      <c r="GY43" s="260" t="str">
        <f t="shared" si="211"/>
        <v>-</v>
      </c>
      <c r="GZ43" s="282"/>
      <c r="HA43" s="282"/>
      <c r="HB43" s="301" t="str">
        <f t="shared" si="212"/>
        <v>-</v>
      </c>
      <c r="HC43" s="259" t="str">
        <f t="shared" si="213"/>
        <v>-</v>
      </c>
      <c r="HD43" s="259" t="str">
        <f t="shared" si="214"/>
        <v>-</v>
      </c>
      <c r="HE43" s="259" t="str">
        <f t="shared" si="215"/>
        <v>-</v>
      </c>
      <c r="HF43" s="259" t="str">
        <f t="shared" si="216"/>
        <v>-</v>
      </c>
      <c r="HG43" s="260" t="str">
        <f t="shared" si="217"/>
        <v>-</v>
      </c>
      <c r="HH43" s="282"/>
      <c r="HI43" s="282"/>
      <c r="HJ43" s="301" t="str">
        <f t="shared" si="218"/>
        <v>-</v>
      </c>
      <c r="HK43" s="259" t="str">
        <f t="shared" si="219"/>
        <v>-</v>
      </c>
      <c r="HL43" s="260" t="str">
        <f t="shared" si="220"/>
        <v>-</v>
      </c>
      <c r="HM43" s="428" t="str">
        <f t="shared" si="111"/>
        <v>-</v>
      </c>
      <c r="HN43" s="429" t="str">
        <f t="shared" si="111"/>
        <v>-</v>
      </c>
      <c r="HO43" s="429" t="str">
        <f t="shared" si="111"/>
        <v>-</v>
      </c>
      <c r="HP43" s="429" t="str">
        <f t="shared" si="111"/>
        <v>-</v>
      </c>
      <c r="HQ43" s="429" t="str">
        <f t="shared" si="111"/>
        <v>-</v>
      </c>
      <c r="HR43" s="430" t="str">
        <f t="shared" si="111"/>
        <v>-</v>
      </c>
      <c r="HS43" s="450"/>
      <c r="HT43" s="450"/>
      <c r="HU43" s="428" t="str">
        <f t="shared" si="112"/>
        <v>-</v>
      </c>
      <c r="HV43" s="429" t="str">
        <f t="shared" si="112"/>
        <v>-</v>
      </c>
      <c r="HW43" s="429" t="str">
        <f t="shared" si="112"/>
        <v>-</v>
      </c>
      <c r="HX43" s="429" t="str">
        <f t="shared" si="112"/>
        <v>-</v>
      </c>
      <c r="HY43" s="429" t="str">
        <f t="shared" si="112"/>
        <v>-</v>
      </c>
      <c r="HZ43" s="430" t="str">
        <f t="shared" si="112"/>
        <v>-</v>
      </c>
      <c r="IA43" s="450"/>
      <c r="IB43" s="450"/>
      <c r="IC43" s="428" t="str">
        <f t="shared" si="113"/>
        <v>-</v>
      </c>
      <c r="ID43" s="429" t="str">
        <f t="shared" si="113"/>
        <v>-</v>
      </c>
      <c r="IE43" s="429" t="str">
        <f t="shared" si="113"/>
        <v>-</v>
      </c>
      <c r="IF43" s="429" t="str">
        <f t="shared" si="113"/>
        <v>-</v>
      </c>
      <c r="IG43" s="429" t="str">
        <f t="shared" si="113"/>
        <v>-</v>
      </c>
      <c r="IH43" s="430" t="str">
        <f t="shared" si="113"/>
        <v>-</v>
      </c>
      <c r="II43" s="450"/>
      <c r="IJ43" s="450"/>
      <c r="IK43" s="428" t="str">
        <f t="shared" si="114"/>
        <v>-</v>
      </c>
      <c r="IL43" s="429" t="str">
        <f t="shared" si="114"/>
        <v>-</v>
      </c>
      <c r="IM43" s="429" t="str">
        <f t="shared" si="114"/>
        <v>-</v>
      </c>
      <c r="IN43" s="429" t="str">
        <f t="shared" si="114"/>
        <v>-</v>
      </c>
      <c r="IO43" s="429" t="str">
        <f t="shared" si="114"/>
        <v>-</v>
      </c>
      <c r="IP43" s="430" t="str">
        <f t="shared" si="114"/>
        <v>-</v>
      </c>
      <c r="IQ43" s="450"/>
      <c r="IR43" s="450"/>
      <c r="IS43" s="428" t="str">
        <f t="shared" si="115"/>
        <v>-</v>
      </c>
      <c r="IT43" s="429" t="str">
        <f t="shared" si="115"/>
        <v>-</v>
      </c>
      <c r="IU43" s="429" t="str">
        <f t="shared" si="115"/>
        <v>-</v>
      </c>
      <c r="IV43" s="429" t="str">
        <f t="shared" si="115"/>
        <v>-</v>
      </c>
      <c r="IW43" s="429" t="str">
        <f t="shared" si="115"/>
        <v>-</v>
      </c>
      <c r="IX43" s="430" t="str">
        <f t="shared" si="115"/>
        <v>-</v>
      </c>
      <c r="IY43" s="450"/>
      <c r="IZ43" s="450"/>
      <c r="JA43" s="428" t="str">
        <f t="shared" si="116"/>
        <v>-</v>
      </c>
      <c r="JB43" s="429" t="str">
        <f t="shared" si="116"/>
        <v>-</v>
      </c>
      <c r="JC43" s="429" t="str">
        <f t="shared" si="116"/>
        <v>-</v>
      </c>
      <c r="JD43" s="429" t="str">
        <f t="shared" si="116"/>
        <v>-</v>
      </c>
      <c r="JE43" s="429" t="str">
        <f t="shared" si="116"/>
        <v>-</v>
      </c>
      <c r="JF43" s="430" t="str">
        <f t="shared" si="116"/>
        <v>-</v>
      </c>
      <c r="JG43" s="450"/>
      <c r="JH43" s="450"/>
      <c r="JI43" s="428" t="str">
        <f t="shared" si="117"/>
        <v>-</v>
      </c>
      <c r="JJ43" s="429" t="str">
        <f t="shared" si="117"/>
        <v>-</v>
      </c>
      <c r="JK43" s="429" t="str">
        <f t="shared" si="117"/>
        <v>-</v>
      </c>
      <c r="JL43" s="429" t="str">
        <f t="shared" si="117"/>
        <v>-</v>
      </c>
      <c r="JM43" s="429" t="str">
        <f t="shared" si="117"/>
        <v>-</v>
      </c>
      <c r="JN43" s="430" t="str">
        <f t="shared" si="117"/>
        <v>-</v>
      </c>
      <c r="JO43" s="450"/>
      <c r="JP43" s="450"/>
      <c r="JQ43" s="428" t="str">
        <f t="shared" si="118"/>
        <v>-</v>
      </c>
      <c r="JR43" s="429" t="str">
        <f t="shared" si="118"/>
        <v>-</v>
      </c>
      <c r="JS43" s="429" t="str">
        <f t="shared" si="118"/>
        <v>-</v>
      </c>
      <c r="JT43" s="429" t="str">
        <f t="shared" si="118"/>
        <v>-</v>
      </c>
      <c r="JU43" s="429" t="str">
        <f t="shared" si="118"/>
        <v>-</v>
      </c>
      <c r="JV43" s="430" t="str">
        <f t="shared" si="118"/>
        <v>-</v>
      </c>
      <c r="JW43" s="450"/>
      <c r="JX43" s="450"/>
      <c r="JY43" s="428" t="str">
        <f t="shared" si="110"/>
        <v>-</v>
      </c>
      <c r="JZ43" s="429" t="str">
        <f t="shared" si="110"/>
        <v>-</v>
      </c>
      <c r="KA43" s="430" t="str">
        <f t="shared" si="110"/>
        <v>-</v>
      </c>
      <c r="KB43" s="172"/>
      <c r="KC43" s="355" t="str">
        <f>IF(ISBLANK('Tab4-Adol-KABP-2006'!KC43),"",('Tab4-Adol-KABP-2006'!KC43))</f>
        <v/>
      </c>
      <c r="KD43" s="355" t="str">
        <f>IF(ISBLANK('Tab4-Adol-KABP-2006'!KD43),"",('Tab4-Adol-KABP-2006'!KD43))</f>
        <v/>
      </c>
      <c r="KE43" s="355" t="str">
        <f>IF(ISBLANK('Tab4-Adol-KABP-2006'!KE43),"",('Tab4-Adol-KABP-2006'!KE43))</f>
        <v/>
      </c>
      <c r="KF43" s="355" t="str">
        <f>IF(ISBLANK('Tab4-Adol-KABP-2006'!KF43),"",('Tab4-Adol-KABP-2006'!KF43))</f>
        <v/>
      </c>
      <c r="KG43" s="355" t="str">
        <f>IF(ISBLANK('Tab4-Adol-KABP-2006'!KG43),"",('Tab4-Adol-KABP-2006'!KG43))</f>
        <v/>
      </c>
      <c r="KH43" s="355" t="str">
        <f>IF(ISBLANK('Tab4-Adol-KABP-2006'!KH43),"",('Tab4-Adol-KABP-2006'!KH43))</f>
        <v/>
      </c>
      <c r="KI43" s="355" t="str">
        <f>IF(ISBLANK('Tab4-Adol-KABP-2006'!KI43),"",('Tab4-Adol-KABP-2006'!KI43))</f>
        <v/>
      </c>
      <c r="KJ43" s="355" t="str">
        <f>IF(ISBLANK('Tab4-Adol-KABP-2006'!KJ43),"",('Tab4-Adol-KABP-2006'!KJ43))</f>
        <v/>
      </c>
      <c r="KK43" s="355" t="str">
        <f>IF(ISBLANK('Tab4-Adol-KABP-2006'!KK43),"",('Tab4-Adol-KABP-2006'!KK43))</f>
        <v/>
      </c>
      <c r="KL43" s="355" t="str">
        <f>IF(ISBLANK('Tab4-Adol-KABP-2006'!KL43),"",('Tab4-Adol-KABP-2006'!KL43))</f>
        <v/>
      </c>
      <c r="KM43" s="355" t="str">
        <f>IF(ISBLANK('Tab4-Adol-KABP-2006'!KM43),"",('Tab4-Adol-KABP-2006'!KM43))</f>
        <v/>
      </c>
      <c r="KN43" s="355" t="str">
        <f>IF(ISBLANK('Tab4-Adol-KABP-2006'!KN43),"",('Tab4-Adol-KABP-2006'!KN43))</f>
        <v/>
      </c>
      <c r="KO43" s="355" t="str">
        <f>IF(ISBLANK('Tab4-Adol-KABP-2006'!KO43),"",('Tab4-Adol-KABP-2006'!KO43))</f>
        <v/>
      </c>
      <c r="KP43" s="355" t="str">
        <f>IF(ISBLANK('Tab4-Adol-KABP-2006'!KP43),"",('Tab4-Adol-KABP-2006'!KP43))</f>
        <v/>
      </c>
      <c r="KQ43" s="355" t="str">
        <f>IF(ISBLANK('Tab4-Adol-KABP-2006'!KQ43),"",('Tab4-Adol-KABP-2006'!KQ43))</f>
        <v/>
      </c>
      <c r="KR43" s="355" t="str">
        <f>IF(ISBLANK('Tab4-Adol-KABP-2006'!KR43),"",('Tab4-Adol-KABP-2006'!KR43))</f>
        <v/>
      </c>
      <c r="KS43" s="355" t="str">
        <f>IF(ISBLANK('Tab4-Adol-KABP-2006'!KS43),"",('Tab4-Adol-KABP-2006'!KS43))</f>
        <v/>
      </c>
      <c r="KT43" s="355" t="str">
        <f>IF(ISBLANK('Tab4-Adol-KABP-2006'!KT43),"",('Tab4-Adol-KABP-2006'!KT43))</f>
        <v/>
      </c>
      <c r="KU43" s="355" t="str">
        <f>IF(ISBLANK('Tab4-Adol-KABP-2006'!KU43),"",('Tab4-Adol-KABP-2006'!KU43))</f>
        <v/>
      </c>
      <c r="KV43" s="355" t="str">
        <f>IF(ISBLANK('Tab4-Adol-KABP-2006'!KV43),"",('Tab4-Adol-KABP-2006'!KV43))</f>
        <v/>
      </c>
      <c r="KW43" s="355" t="str">
        <f>IF(ISBLANK('Tab4-Adol-KABP-2006'!KW43),"",('Tab4-Adol-KABP-2006'!KW43))</f>
        <v/>
      </c>
      <c r="KX43" s="355" t="str">
        <f>IF(ISBLANK('Tab4-Adol-KABP-2006'!KX43),"",('Tab4-Adol-KABP-2006'!KX43))</f>
        <v/>
      </c>
      <c r="KY43" s="355" t="str">
        <f>IF(ISBLANK('Tab4-Adol-KABP-2006'!KY43),"",('Tab4-Adol-KABP-2006'!KY43))</f>
        <v/>
      </c>
      <c r="KZ43" s="355" t="str">
        <f>IF(ISBLANK('Tab4-Adol-KABP-2006'!KZ43),"",('Tab4-Adol-KABP-2006'!KZ43))</f>
        <v/>
      </c>
      <c r="LA43" s="355" t="str">
        <f>IF(ISBLANK('Tab4-Adol-KABP-2006'!LA43),"",('Tab4-Adol-KABP-2006'!LA43))</f>
        <v/>
      </c>
      <c r="LB43" s="355" t="str">
        <f>IF(ISBLANK('Tab4-Adol-KABP-2006'!LB43),"",('Tab4-Adol-KABP-2006'!LB43))</f>
        <v/>
      </c>
      <c r="LC43" s="355" t="str">
        <f>IF(ISBLANK('Tab4-Adol-KABP-2006'!LC43),"",('Tab4-Adol-KABP-2006'!LC43))</f>
        <v/>
      </c>
      <c r="LD43" s="355" t="str">
        <f>IF(ISBLANK('Tab4-Adol-KABP-2006'!LD43),"",('Tab4-Adol-KABP-2006'!LD43))</f>
        <v/>
      </c>
      <c r="LE43" s="355" t="str">
        <f>IF(ISBLANK('Tab4-Adol-KABP-2006'!LE43),"",('Tab4-Adol-KABP-2006'!LE43))</f>
        <v/>
      </c>
      <c r="LF43" s="355" t="str">
        <f>IF(ISBLANK('Tab4-Adol-KABP-2006'!LF43),"",('Tab4-Adol-KABP-2006'!LF43))</f>
        <v/>
      </c>
      <c r="LG43" s="355" t="str">
        <f>IF(ISBLANK('Tab4-Adol-KABP-2006'!LG43),"",('Tab4-Adol-KABP-2006'!LG43))</f>
        <v/>
      </c>
      <c r="LH43" s="355" t="str">
        <f>IF(ISBLANK('Tab4-Adol-KABP-2006'!LH43),"",('Tab4-Adol-KABP-2006'!LH43))</f>
        <v/>
      </c>
      <c r="LI43" s="355" t="str">
        <f>IF(ISBLANK('Tab4-Adol-KABP-2006'!LI43),"",('Tab4-Adol-KABP-2006'!LI43))</f>
        <v/>
      </c>
      <c r="LJ43" s="355" t="str">
        <f>IF(ISBLANK('Tab4-Adol-KABP-2006'!LJ43),"",('Tab4-Adol-KABP-2006'!LJ43))</f>
        <v/>
      </c>
      <c r="LK43" s="355" t="str">
        <f>IF(ISBLANK('Tab4-Adol-KABP-2006'!LK43),"",('Tab4-Adol-KABP-2006'!LK43))</f>
        <v/>
      </c>
      <c r="LL43" s="355" t="str">
        <f>IF(ISBLANK('Tab4-Adol-KABP-2006'!LL43),"",('Tab4-Adol-KABP-2006'!LL43))</f>
        <v/>
      </c>
      <c r="LM43" s="355" t="str">
        <f>IF(ISBLANK('Tab4-Adol-KABP-2006'!LM43),"",('Tab4-Adol-KABP-2006'!LM43))</f>
        <v/>
      </c>
      <c r="LN43" s="355" t="str">
        <f>IF(ISBLANK('Tab4-Adol-KABP-2006'!LN43),"",('Tab4-Adol-KABP-2006'!LN43))</f>
        <v/>
      </c>
      <c r="LO43" s="355" t="str">
        <f>IF(ISBLANK('Tab4-Adol-KABP-2006'!LO43),"",('Tab4-Adol-KABP-2006'!LO43))</f>
        <v/>
      </c>
      <c r="LP43" s="355" t="str">
        <f>IF(ISBLANK('Tab4-Adol-KABP-2006'!LP43),"",('Tab4-Adol-KABP-2006'!LP43))</f>
        <v/>
      </c>
      <c r="LQ43" s="355" t="str">
        <f>IF(ISBLANK('Tab4-Adol-KABP-2006'!LQ43),"",('Tab4-Adol-KABP-2006'!LQ43))</f>
        <v/>
      </c>
      <c r="LR43" s="355" t="str">
        <f>IF(ISBLANK('Tab4-Adol-KABP-2006'!LR43),"",('Tab4-Adol-KABP-2006'!LR43))</f>
        <v/>
      </c>
      <c r="LS43" s="355" t="str">
        <f>IF(ISBLANK('Tab4-Adol-KABP-2006'!LS43),"",('Tab4-Adol-KABP-2006'!LS43))</f>
        <v/>
      </c>
      <c r="LT43" s="355" t="str">
        <f>IF(ISBLANK('Tab4-Adol-KABP-2006'!LT43),"",('Tab4-Adol-KABP-2006'!LT43))</f>
        <v/>
      </c>
      <c r="LU43" s="355" t="str">
        <f>IF(ISBLANK('Tab4-Adol-KABP-2006'!LU43),"",('Tab4-Adol-KABP-2006'!LU43))</f>
        <v/>
      </c>
      <c r="LV43" s="355" t="str">
        <f>IF(ISBLANK('Tab4-Adol-KABP-2006'!LV43),"",('Tab4-Adol-KABP-2006'!LV43))</f>
        <v/>
      </c>
      <c r="LW43" s="355" t="str">
        <f>IF(ISBLANK('Tab4-Adol-KABP-2006'!LW43),"",('Tab4-Adol-KABP-2006'!LW43))</f>
        <v/>
      </c>
      <c r="LX43" s="355" t="str">
        <f>IF(ISBLANK('Tab4-Adol-KABP-2006'!LX43),"",('Tab4-Adol-KABP-2006'!LX43))</f>
        <v/>
      </c>
      <c r="LY43" s="355" t="str">
        <f>IF(ISBLANK('Tab4-Adol-KABP-2006'!LY43),"",('Tab4-Adol-KABP-2006'!LY43))</f>
        <v/>
      </c>
      <c r="LZ43" s="355" t="str">
        <f>IF(ISBLANK('Tab4-Adol-KABP-2006'!LZ43),"",('Tab4-Adol-KABP-2006'!LZ43))</f>
        <v/>
      </c>
      <c r="MA43" s="355" t="str">
        <f>IF(ISBLANK('Tab4-Adol-KABP-2006'!MA43),"",('Tab4-Adol-KABP-2006'!MA43))</f>
        <v/>
      </c>
    </row>
    <row r="44" spans="1:339" x14ac:dyDescent="0.2">
      <c r="A44" s="310" t="s">
        <v>243</v>
      </c>
      <c r="B44" s="172">
        <v>0</v>
      </c>
      <c r="C44" s="172">
        <v>0</v>
      </c>
      <c r="D44" s="172" t="s">
        <v>335</v>
      </c>
      <c r="E44" s="172">
        <v>1</v>
      </c>
      <c r="F44" s="173"/>
      <c r="G44" s="218" t="s">
        <v>153</v>
      </c>
      <c r="H44" s="348">
        <f>IF(ISBLANK('Tab4-Adol-KABP-2006'!H44), "",('Tab4-Adol-KABP-2006'!H44))</f>
        <v>2009</v>
      </c>
      <c r="I44" s="349">
        <f>IF(ISBLANK('Tab4-Adol-KABP-2006'!I44), "",('Tab4-Adol-KABP-2006'!I44))</f>
        <v>2009</v>
      </c>
      <c r="J44" s="414">
        <f>IF(ISBLANK('Tab4-Adol-KABP-2006'!J44), "",('Tab4-Adol-KABP-2006'!J44))</f>
        <v>2</v>
      </c>
      <c r="K44" s="414">
        <f>IF(ISBLANK('Tab4-Adol-KABP-2006'!K44), "",('Tab4-Adol-KABP-2006'!K44))</f>
        <v>4.0999999999999996</v>
      </c>
      <c r="L44" s="414">
        <f>IF(ISBLANK('Tab4-Adol-KABP-2006'!L44), "",('Tab4-Adol-KABP-2006'!L44))</f>
        <v>3</v>
      </c>
      <c r="M44" s="414">
        <f>IF(ISBLANK('Tab4-Adol-KABP-2006'!M44), "",('Tab4-Adol-KABP-2006'!M44))</f>
        <v>4.5999999999999996</v>
      </c>
      <c r="N44" s="414">
        <f>IF(ISBLANK('Tab4-Adol-KABP-2006'!N44), "",('Tab4-Adol-KABP-2006'!N44))</f>
        <v>7.4</v>
      </c>
      <c r="O44" s="415">
        <f>IF(ISBLANK('Tab4-Adol-KABP-2006'!O44), "",('Tab4-Adol-KABP-2006'!O44))</f>
        <v>5.8</v>
      </c>
      <c r="P44" s="348" t="str">
        <f>IF(ISBLANK('Tab4-Adol-KABP-2006'!P44), "",('Tab4-Adol-KABP-2006'!P44))</f>
        <v/>
      </c>
      <c r="Q44" s="349" t="str">
        <f>IF(ISBLANK('Tab4-Adol-KABP-2006'!Q44), "",('Tab4-Adol-KABP-2006'!Q44))</f>
        <v/>
      </c>
      <c r="R44" s="414"/>
      <c r="S44" s="414"/>
      <c r="T44" s="414"/>
      <c r="U44" s="414"/>
      <c r="V44" s="414"/>
      <c r="W44" s="415"/>
      <c r="X44" s="348" t="str">
        <f>IF(ISBLANK('Tab4-Adol-KABP-2006'!X44), "",('Tab4-Adol-KABP-2006'!X44))</f>
        <v/>
      </c>
      <c r="Y44" s="349" t="str">
        <f>IF(ISBLANK('Tab4-Adol-KABP-2006'!Y44), "",('Tab4-Adol-KABP-2006'!Y44))</f>
        <v/>
      </c>
      <c r="Z44" s="414"/>
      <c r="AA44" s="414"/>
      <c r="AB44" s="414"/>
      <c r="AC44" s="414"/>
      <c r="AD44" s="414"/>
      <c r="AE44" s="415"/>
      <c r="AF44" s="348" t="str">
        <f>IF(ISBLANK('Tab4-Adol-KABP-2006'!AF44), "",('Tab4-Adol-KABP-2006'!AF44))</f>
        <v/>
      </c>
      <c r="AG44" s="349" t="str">
        <f>IF(ISBLANK('Tab4-Adol-KABP-2006'!AG44), "",('Tab4-Adol-KABP-2006'!AG44))</f>
        <v/>
      </c>
      <c r="AH44" s="414"/>
      <c r="AI44" s="414"/>
      <c r="AJ44" s="414"/>
      <c r="AK44" s="414"/>
      <c r="AL44" s="414"/>
      <c r="AM44" s="415"/>
      <c r="AN44" s="348" t="str">
        <f>IF(ISBLANK('Tab4-Adol-KABP-2006'!AN44), "",('Tab4-Adol-KABP-2006'!AN44))</f>
        <v/>
      </c>
      <c r="AO44" s="349" t="str">
        <f>IF(ISBLANK('Tab4-Adol-KABP-2006'!AO44), "",('Tab4-Adol-KABP-2006'!AO44))</f>
        <v/>
      </c>
      <c r="AP44" s="362"/>
      <c r="AQ44" s="362"/>
      <c r="AR44" s="362"/>
      <c r="AS44" s="362"/>
      <c r="AT44" s="362"/>
      <c r="AU44" s="363"/>
      <c r="AV44" s="348" t="str">
        <f>IF(ISBLANK('Tab4-Adol-KABP-2006'!AV44), "",('Tab4-Adol-KABP-2006'!AV44))</f>
        <v/>
      </c>
      <c r="AW44" s="349" t="str">
        <f>IF(ISBLANK('Tab4-Adol-KABP-2006'!AW44), "",('Tab4-Adol-KABP-2006'!AW44))</f>
        <v/>
      </c>
      <c r="AX44" s="414"/>
      <c r="AY44" s="414"/>
      <c r="AZ44" s="414"/>
      <c r="BA44" s="414"/>
      <c r="BB44" s="414"/>
      <c r="BC44" s="415"/>
      <c r="BD44" s="348">
        <f>IF(ISBLANK('Tab4-Adol-KABP-2006'!BD44), "",('Tab4-Adol-KABP-2006'!BD44))</f>
        <v>2009</v>
      </c>
      <c r="BE44" s="349">
        <f>IF(ISBLANK('Tab4-Adol-KABP-2006'!BE44), "",('Tab4-Adol-KABP-2006'!BE44))</f>
        <v>2009</v>
      </c>
      <c r="BF44" s="414">
        <f>IF(ISBLANK('Tab4-Adol-KABP-2006'!BF44), "",('Tab4-Adol-KABP-2006'!BF44))</f>
        <v>0.4</v>
      </c>
      <c r="BG44" s="414">
        <f>IF(ISBLANK('Tab4-Adol-KABP-2006'!BG44), "",('Tab4-Adol-KABP-2006'!BG44))</f>
        <v>0.3</v>
      </c>
      <c r="BH44" s="414">
        <f>IF(ISBLANK('Tab4-Adol-KABP-2006'!BH44), "",('Tab4-Adol-KABP-2006'!BH44))</f>
        <v>0.3</v>
      </c>
      <c r="BI44" s="414">
        <f>IF(ISBLANK('Tab4-Adol-KABP-2006'!BI44), "",('Tab4-Adol-KABP-2006'!BI44))</f>
        <v>0.7</v>
      </c>
      <c r="BJ44" s="414">
        <f>IF(ISBLANK('Tab4-Adol-KABP-2006'!BJ44), "",('Tab4-Adol-KABP-2006'!BJ44))</f>
        <v>0.6</v>
      </c>
      <c r="BK44" s="415">
        <f>IF(ISBLANK('Tab4-Adol-KABP-2006'!BK44), "",('Tab4-Adol-KABP-2006'!BK44))</f>
        <v>0.7</v>
      </c>
      <c r="BL44" s="348">
        <f>IF(ISBLANK('Tab4-Adol-KABP-2006'!BL44), "",('Tab4-Adol-KABP-2006'!BL44))</f>
        <v>2009</v>
      </c>
      <c r="BM44" s="349">
        <f>IF(ISBLANK('Tab4-Adol-KABP-2006'!BM44), "",('Tab4-Adol-KABP-2006'!BM44))</f>
        <v>2009</v>
      </c>
      <c r="BN44" s="414">
        <f>IF(ISBLANK('Tab4-Adol-KABP-2006'!BN44), "",('Tab4-Adol-KABP-2006'!BN44))</f>
        <v>0.9</v>
      </c>
      <c r="BO44" s="414">
        <f>IF(ISBLANK('Tab4-Adol-KABP-2006'!BO44), "",('Tab4-Adol-KABP-2006'!BO44))</f>
        <v>2.1</v>
      </c>
      <c r="BP44" s="414">
        <f>IF(ISBLANK('Tab4-Adol-KABP-2006'!BP44), "",('Tab4-Adol-KABP-2006'!BP44))</f>
        <v>1.5</v>
      </c>
      <c r="BQ44" s="414">
        <f>IF(ISBLANK('Tab4-Adol-KABP-2006'!BQ44), "",('Tab4-Adol-KABP-2006'!BQ44))</f>
        <v>0.7</v>
      </c>
      <c r="BR44" s="414">
        <f>IF(ISBLANK('Tab4-Adol-KABP-2006'!BR44), "",('Tab4-Adol-KABP-2006'!BR44))</f>
        <v>2.2000000000000002</v>
      </c>
      <c r="BS44" s="415">
        <f>IF(ISBLANK('Tab4-Adol-KABP-2006'!BS44), "",('Tab4-Adol-KABP-2006'!BS44))</f>
        <v>1.4</v>
      </c>
      <c r="BT44" s="348" t="str">
        <f>IF(ISBLANK('Tab4-Adol-KABP-2006'!BT44), "",('Tab4-Adol-KABP-2006'!BT44))</f>
        <v/>
      </c>
      <c r="BU44" s="349" t="str">
        <f>IF(ISBLANK('Tab4-Adol-KABP-2006'!BU44), "",('Tab4-Adol-KABP-2006'!BU44))</f>
        <v/>
      </c>
      <c r="BV44" s="414"/>
      <c r="BW44" s="414"/>
      <c r="BX44" s="415"/>
      <c r="BY44" s="216">
        <v>9669</v>
      </c>
      <c r="BZ44" s="208">
        <v>7825</v>
      </c>
      <c r="CA44" s="208">
        <v>17494</v>
      </c>
      <c r="CB44" s="208">
        <v>10759</v>
      </c>
      <c r="CC44" s="208">
        <v>8715</v>
      </c>
      <c r="CD44" s="284">
        <v>19474</v>
      </c>
      <c r="CE44" s="282"/>
      <c r="CF44" s="282"/>
      <c r="CG44" s="226">
        <f t="shared" si="119"/>
        <v>9669</v>
      </c>
      <c r="CH44" s="227">
        <f t="shared" si="120"/>
        <v>7825</v>
      </c>
      <c r="CI44" s="227">
        <f t="shared" si="121"/>
        <v>17494</v>
      </c>
      <c r="CJ44" s="227">
        <f t="shared" si="122"/>
        <v>10759</v>
      </c>
      <c r="CK44" s="227">
        <f t="shared" si="123"/>
        <v>8715</v>
      </c>
      <c r="CL44" s="228">
        <f t="shared" si="124"/>
        <v>19474</v>
      </c>
      <c r="CM44" s="282"/>
      <c r="CN44" s="282"/>
      <c r="CO44" s="226" t="str">
        <f t="shared" si="125"/>
        <v>-</v>
      </c>
      <c r="CP44" s="227" t="str">
        <f t="shared" si="126"/>
        <v>-</v>
      </c>
      <c r="CQ44" s="227" t="str">
        <f t="shared" si="127"/>
        <v>-</v>
      </c>
      <c r="CR44" s="227" t="str">
        <f t="shared" si="128"/>
        <v>-</v>
      </c>
      <c r="CS44" s="227" t="str">
        <f t="shared" si="129"/>
        <v>-</v>
      </c>
      <c r="CT44" s="228" t="str">
        <f t="shared" si="130"/>
        <v>-</v>
      </c>
      <c r="CU44" s="282"/>
      <c r="CV44" s="282"/>
      <c r="CW44" s="292" t="str">
        <f t="shared" si="131"/>
        <v>-</v>
      </c>
      <c r="CX44" s="234" t="str">
        <f t="shared" si="132"/>
        <v>-</v>
      </c>
      <c r="CY44" s="234" t="str">
        <f t="shared" si="133"/>
        <v>-</v>
      </c>
      <c r="CZ44" s="234" t="str">
        <f t="shared" si="134"/>
        <v>-</v>
      </c>
      <c r="DA44" s="234" t="str">
        <f t="shared" si="135"/>
        <v>-</v>
      </c>
      <c r="DB44" s="235" t="str">
        <f t="shared" si="136"/>
        <v>-</v>
      </c>
      <c r="DC44" s="282"/>
      <c r="DD44" s="282"/>
      <c r="DE44" s="226" t="str">
        <f t="shared" si="137"/>
        <v>-</v>
      </c>
      <c r="DF44" s="227" t="str">
        <f t="shared" si="138"/>
        <v>-</v>
      </c>
      <c r="DG44" s="227" t="str">
        <f t="shared" si="139"/>
        <v>-</v>
      </c>
      <c r="DH44" s="227" t="str">
        <f t="shared" si="140"/>
        <v>-</v>
      </c>
      <c r="DI44" s="227" t="str">
        <f t="shared" si="141"/>
        <v>-</v>
      </c>
      <c r="DJ44" s="228" t="str">
        <f t="shared" si="142"/>
        <v>-</v>
      </c>
      <c r="DK44" s="282"/>
      <c r="DL44" s="282"/>
      <c r="DM44" s="226" t="str">
        <f t="shared" si="143"/>
        <v>-</v>
      </c>
      <c r="DN44" s="227" t="str">
        <f t="shared" si="144"/>
        <v>-</v>
      </c>
      <c r="DO44" s="227" t="str">
        <f t="shared" si="145"/>
        <v>-</v>
      </c>
      <c r="DP44" s="227" t="str">
        <f t="shared" si="146"/>
        <v>-</v>
      </c>
      <c r="DQ44" s="227" t="str">
        <f t="shared" si="147"/>
        <v>-</v>
      </c>
      <c r="DR44" s="228" t="str">
        <f t="shared" si="148"/>
        <v>-</v>
      </c>
      <c r="DS44" s="282"/>
      <c r="DT44" s="282"/>
      <c r="DU44" s="226" t="str">
        <f t="shared" si="149"/>
        <v>-</v>
      </c>
      <c r="DV44" s="227" t="str">
        <f t="shared" si="150"/>
        <v>-</v>
      </c>
      <c r="DW44" s="227" t="str">
        <f t="shared" si="151"/>
        <v>-</v>
      </c>
      <c r="DX44" s="227" t="str">
        <f t="shared" si="152"/>
        <v>-</v>
      </c>
      <c r="DY44" s="227" t="str">
        <f t="shared" si="153"/>
        <v>-</v>
      </c>
      <c r="DZ44" s="228" t="str">
        <f t="shared" si="154"/>
        <v>-</v>
      </c>
      <c r="EA44" s="282"/>
      <c r="EB44" s="282"/>
      <c r="EC44" s="226">
        <f t="shared" si="155"/>
        <v>9669</v>
      </c>
      <c r="ED44" s="227">
        <f t="shared" si="156"/>
        <v>7825</v>
      </c>
      <c r="EE44" s="227">
        <f t="shared" si="157"/>
        <v>17494</v>
      </c>
      <c r="EF44" s="227">
        <f t="shared" si="158"/>
        <v>10759</v>
      </c>
      <c r="EG44" s="227">
        <f t="shared" si="159"/>
        <v>8715</v>
      </c>
      <c r="EH44" s="228">
        <f t="shared" si="160"/>
        <v>19474</v>
      </c>
      <c r="EI44" s="282"/>
      <c r="EJ44" s="282"/>
      <c r="EK44" s="226">
        <f t="shared" si="161"/>
        <v>9669</v>
      </c>
      <c r="EL44" s="227">
        <f t="shared" si="162"/>
        <v>7825</v>
      </c>
      <c r="EM44" s="227">
        <f t="shared" si="163"/>
        <v>17494</v>
      </c>
      <c r="EN44" s="227">
        <f t="shared" si="164"/>
        <v>10759</v>
      </c>
      <c r="EO44" s="227">
        <f t="shared" si="165"/>
        <v>8715</v>
      </c>
      <c r="EP44" s="228">
        <f t="shared" si="166"/>
        <v>19474</v>
      </c>
      <c r="EQ44" s="282"/>
      <c r="ER44" s="282"/>
      <c r="ES44" s="226" t="str">
        <f t="shared" si="167"/>
        <v>-</v>
      </c>
      <c r="ET44" s="227" t="str">
        <f t="shared" si="168"/>
        <v>-</v>
      </c>
      <c r="EU44" s="228" t="str">
        <f t="shared" si="169"/>
        <v>-</v>
      </c>
      <c r="EV44" s="282"/>
      <c r="EW44" s="282"/>
      <c r="EX44" s="301">
        <f t="shared" si="170"/>
        <v>193.38</v>
      </c>
      <c r="EY44" s="259">
        <f t="shared" si="171"/>
        <v>320.82499999999993</v>
      </c>
      <c r="EZ44" s="259">
        <f t="shared" si="172"/>
        <v>524.81999999999994</v>
      </c>
      <c r="FA44" s="259">
        <f t="shared" si="173"/>
        <v>494.91399999999999</v>
      </c>
      <c r="FB44" s="259">
        <f t="shared" si="174"/>
        <v>644.91000000000008</v>
      </c>
      <c r="FC44" s="260">
        <f t="shared" si="175"/>
        <v>1129.492</v>
      </c>
      <c r="FD44" s="282"/>
      <c r="FE44" s="282"/>
      <c r="FF44" s="301" t="str">
        <f t="shared" si="176"/>
        <v>-</v>
      </c>
      <c r="FG44" s="259" t="str">
        <f t="shared" si="177"/>
        <v>-</v>
      </c>
      <c r="FH44" s="259" t="str">
        <f t="shared" si="178"/>
        <v>-</v>
      </c>
      <c r="FI44" s="259" t="str">
        <f t="shared" si="179"/>
        <v>-</v>
      </c>
      <c r="FJ44" s="259" t="str">
        <f t="shared" si="180"/>
        <v>-</v>
      </c>
      <c r="FK44" s="260" t="str">
        <f t="shared" si="181"/>
        <v>-</v>
      </c>
      <c r="FL44" s="282"/>
      <c r="FM44" s="282"/>
      <c r="FN44" s="301" t="str">
        <f t="shared" si="182"/>
        <v>-</v>
      </c>
      <c r="FO44" s="259" t="str">
        <f t="shared" si="183"/>
        <v>-</v>
      </c>
      <c r="FP44" s="259" t="str">
        <f t="shared" si="184"/>
        <v>-</v>
      </c>
      <c r="FQ44" s="259" t="str">
        <f t="shared" si="185"/>
        <v>-</v>
      </c>
      <c r="FR44" s="259" t="str">
        <f t="shared" si="186"/>
        <v>-</v>
      </c>
      <c r="FS44" s="260" t="str">
        <f t="shared" si="187"/>
        <v>-</v>
      </c>
      <c r="FT44" s="282"/>
      <c r="FU44" s="282"/>
      <c r="FV44" s="301" t="str">
        <f t="shared" si="188"/>
        <v>-</v>
      </c>
      <c r="FW44" s="259" t="str">
        <f t="shared" si="189"/>
        <v>-</v>
      </c>
      <c r="FX44" s="259" t="str">
        <f t="shared" si="190"/>
        <v>-</v>
      </c>
      <c r="FY44" s="259" t="str">
        <f t="shared" si="191"/>
        <v>-</v>
      </c>
      <c r="FZ44" s="259" t="str">
        <f t="shared" si="192"/>
        <v>-</v>
      </c>
      <c r="GA44" s="260" t="str">
        <f t="shared" si="193"/>
        <v>-</v>
      </c>
      <c r="GB44" s="282"/>
      <c r="GC44" s="282"/>
      <c r="GD44" s="301" t="str">
        <f t="shared" si="194"/>
        <v>-</v>
      </c>
      <c r="GE44" s="259" t="str">
        <f t="shared" si="195"/>
        <v>-</v>
      </c>
      <c r="GF44" s="259" t="str">
        <f t="shared" si="196"/>
        <v>-</v>
      </c>
      <c r="GG44" s="259" t="str">
        <f t="shared" si="197"/>
        <v>-</v>
      </c>
      <c r="GH44" s="259" t="str">
        <f t="shared" si="198"/>
        <v>-</v>
      </c>
      <c r="GI44" s="260" t="str">
        <f t="shared" si="199"/>
        <v>-</v>
      </c>
      <c r="GJ44" s="282"/>
      <c r="GK44" s="282"/>
      <c r="GL44" s="301" t="str">
        <f t="shared" si="200"/>
        <v>-</v>
      </c>
      <c r="GM44" s="259" t="str">
        <f t="shared" si="201"/>
        <v>-</v>
      </c>
      <c r="GN44" s="259" t="str">
        <f t="shared" si="202"/>
        <v>-</v>
      </c>
      <c r="GO44" s="259" t="str">
        <f t="shared" si="203"/>
        <v>-</v>
      </c>
      <c r="GP44" s="259" t="str">
        <f t="shared" si="204"/>
        <v>-</v>
      </c>
      <c r="GQ44" s="260" t="str">
        <f t="shared" si="205"/>
        <v>-</v>
      </c>
      <c r="GR44" s="282"/>
      <c r="GS44" s="282"/>
      <c r="GT44" s="301">
        <f t="shared" si="206"/>
        <v>38.676000000000002</v>
      </c>
      <c r="GU44" s="259">
        <f t="shared" si="207"/>
        <v>23.475000000000001</v>
      </c>
      <c r="GV44" s="259">
        <f t="shared" si="208"/>
        <v>52.481999999999999</v>
      </c>
      <c r="GW44" s="259">
        <f t="shared" si="209"/>
        <v>75.312999999999988</v>
      </c>
      <c r="GX44" s="259">
        <f t="shared" si="210"/>
        <v>52.29</v>
      </c>
      <c r="GY44" s="260">
        <f t="shared" si="211"/>
        <v>136.31799999999998</v>
      </c>
      <c r="GZ44" s="282"/>
      <c r="HA44" s="282"/>
      <c r="HB44" s="301">
        <f t="shared" si="212"/>
        <v>87.021000000000015</v>
      </c>
      <c r="HC44" s="259">
        <f t="shared" si="213"/>
        <v>164.32500000000002</v>
      </c>
      <c r="HD44" s="259">
        <f t="shared" si="214"/>
        <v>262.40999999999997</v>
      </c>
      <c r="HE44" s="259">
        <f t="shared" si="215"/>
        <v>75.312999999999988</v>
      </c>
      <c r="HF44" s="259">
        <f t="shared" si="216"/>
        <v>191.73000000000002</v>
      </c>
      <c r="HG44" s="260">
        <f t="shared" si="217"/>
        <v>272.63599999999997</v>
      </c>
      <c r="HH44" s="282"/>
      <c r="HI44" s="282"/>
      <c r="HJ44" s="301" t="str">
        <f t="shared" si="218"/>
        <v>-</v>
      </c>
      <c r="HK44" s="259" t="str">
        <f t="shared" si="219"/>
        <v>-</v>
      </c>
      <c r="HL44" s="260" t="str">
        <f t="shared" si="220"/>
        <v>-</v>
      </c>
      <c r="HM44" s="428">
        <f t="shared" si="111"/>
        <v>1</v>
      </c>
      <c r="HN44" s="429">
        <f t="shared" si="111"/>
        <v>1</v>
      </c>
      <c r="HO44" s="429">
        <f t="shared" si="111"/>
        <v>1</v>
      </c>
      <c r="HP44" s="429">
        <f t="shared" si="111"/>
        <v>1</v>
      </c>
      <c r="HQ44" s="429">
        <f t="shared" si="111"/>
        <v>1</v>
      </c>
      <c r="HR44" s="430">
        <f t="shared" si="111"/>
        <v>1</v>
      </c>
      <c r="HS44" s="450"/>
      <c r="HT44" s="450"/>
      <c r="HU44" s="428" t="str">
        <f t="shared" si="112"/>
        <v>-</v>
      </c>
      <c r="HV44" s="429" t="str">
        <f t="shared" si="112"/>
        <v>-</v>
      </c>
      <c r="HW44" s="429" t="str">
        <f t="shared" si="112"/>
        <v>-</v>
      </c>
      <c r="HX44" s="429" t="str">
        <f t="shared" si="112"/>
        <v>-</v>
      </c>
      <c r="HY44" s="429" t="str">
        <f t="shared" si="112"/>
        <v>-</v>
      </c>
      <c r="HZ44" s="430" t="str">
        <f t="shared" si="112"/>
        <v>-</v>
      </c>
      <c r="IA44" s="450"/>
      <c r="IB44" s="450"/>
      <c r="IC44" s="428" t="str">
        <f t="shared" si="113"/>
        <v>-</v>
      </c>
      <c r="ID44" s="429" t="str">
        <f t="shared" si="113"/>
        <v>-</v>
      </c>
      <c r="IE44" s="429" t="str">
        <f t="shared" si="113"/>
        <v>-</v>
      </c>
      <c r="IF44" s="429" t="str">
        <f t="shared" si="113"/>
        <v>-</v>
      </c>
      <c r="IG44" s="429" t="str">
        <f t="shared" si="113"/>
        <v>-</v>
      </c>
      <c r="IH44" s="430" t="str">
        <f t="shared" si="113"/>
        <v>-</v>
      </c>
      <c r="II44" s="450"/>
      <c r="IJ44" s="450"/>
      <c r="IK44" s="428" t="str">
        <f t="shared" si="114"/>
        <v>-</v>
      </c>
      <c r="IL44" s="429" t="str">
        <f t="shared" si="114"/>
        <v>-</v>
      </c>
      <c r="IM44" s="429" t="str">
        <f t="shared" si="114"/>
        <v>-</v>
      </c>
      <c r="IN44" s="429" t="str">
        <f t="shared" si="114"/>
        <v>-</v>
      </c>
      <c r="IO44" s="429" t="str">
        <f t="shared" si="114"/>
        <v>-</v>
      </c>
      <c r="IP44" s="430" t="str">
        <f t="shared" si="114"/>
        <v>-</v>
      </c>
      <c r="IQ44" s="450"/>
      <c r="IR44" s="450"/>
      <c r="IS44" s="428" t="str">
        <f t="shared" si="115"/>
        <v>-</v>
      </c>
      <c r="IT44" s="429" t="str">
        <f t="shared" si="115"/>
        <v>-</v>
      </c>
      <c r="IU44" s="429" t="str">
        <f t="shared" si="115"/>
        <v>-</v>
      </c>
      <c r="IV44" s="429" t="str">
        <f t="shared" si="115"/>
        <v>-</v>
      </c>
      <c r="IW44" s="429" t="str">
        <f t="shared" si="115"/>
        <v>-</v>
      </c>
      <c r="IX44" s="430" t="str">
        <f t="shared" si="115"/>
        <v>-</v>
      </c>
      <c r="IY44" s="450"/>
      <c r="IZ44" s="450"/>
      <c r="JA44" s="428" t="str">
        <f t="shared" si="116"/>
        <v>-</v>
      </c>
      <c r="JB44" s="429" t="str">
        <f t="shared" si="116"/>
        <v>-</v>
      </c>
      <c r="JC44" s="429" t="str">
        <f t="shared" si="116"/>
        <v>-</v>
      </c>
      <c r="JD44" s="429" t="str">
        <f t="shared" si="116"/>
        <v>-</v>
      </c>
      <c r="JE44" s="429" t="str">
        <f t="shared" si="116"/>
        <v>-</v>
      </c>
      <c r="JF44" s="430" t="str">
        <f t="shared" si="116"/>
        <v>-</v>
      </c>
      <c r="JG44" s="450"/>
      <c r="JH44" s="450"/>
      <c r="JI44" s="428">
        <f t="shared" si="117"/>
        <v>1</v>
      </c>
      <c r="JJ44" s="429">
        <f t="shared" si="117"/>
        <v>1</v>
      </c>
      <c r="JK44" s="429">
        <f t="shared" si="117"/>
        <v>1</v>
      </c>
      <c r="JL44" s="429">
        <f t="shared" si="117"/>
        <v>1</v>
      </c>
      <c r="JM44" s="429">
        <f t="shared" si="117"/>
        <v>1</v>
      </c>
      <c r="JN44" s="430">
        <f t="shared" si="117"/>
        <v>1</v>
      </c>
      <c r="JO44" s="450"/>
      <c r="JP44" s="450"/>
      <c r="JQ44" s="428">
        <f t="shared" si="118"/>
        <v>1</v>
      </c>
      <c r="JR44" s="429">
        <f t="shared" si="118"/>
        <v>1</v>
      </c>
      <c r="JS44" s="429">
        <f t="shared" si="118"/>
        <v>1</v>
      </c>
      <c r="JT44" s="429">
        <f t="shared" si="118"/>
        <v>1</v>
      </c>
      <c r="JU44" s="429">
        <f t="shared" si="118"/>
        <v>1</v>
      </c>
      <c r="JV44" s="430">
        <f t="shared" si="118"/>
        <v>1</v>
      </c>
      <c r="JW44" s="450"/>
      <c r="JX44" s="450"/>
      <c r="JY44" s="428" t="str">
        <f t="shared" si="110"/>
        <v>-</v>
      </c>
      <c r="JZ44" s="429" t="str">
        <f t="shared" si="110"/>
        <v>-</v>
      </c>
      <c r="KA44" s="430" t="str">
        <f t="shared" si="110"/>
        <v>-</v>
      </c>
      <c r="KB44" s="172"/>
      <c r="KC44" s="355" t="str">
        <f>IF(ISBLANK('Tab4-Adol-KABP-2006'!KC44),"",('Tab4-Adol-KABP-2006'!KC44))</f>
        <v/>
      </c>
      <c r="KD44" s="355" t="str">
        <f>IF(ISBLANK('Tab4-Adol-KABP-2006'!KD44),"",('Tab4-Adol-KABP-2006'!KD44))</f>
        <v/>
      </c>
      <c r="KE44" s="355" t="str">
        <f>IF(ISBLANK('Tab4-Adol-KABP-2006'!KE44),"",('Tab4-Adol-KABP-2006'!KE44))</f>
        <v/>
      </c>
      <c r="KF44" s="355" t="str">
        <f>IF(ISBLANK('Tab4-Adol-KABP-2006'!KF44),"",('Tab4-Adol-KABP-2006'!KF44))</f>
        <v/>
      </c>
      <c r="KG44" s="355" t="str">
        <f>IF(ISBLANK('Tab4-Adol-KABP-2006'!KG44),"",('Tab4-Adol-KABP-2006'!KG44))</f>
        <v/>
      </c>
      <c r="KH44" s="355" t="str">
        <f>IF(ISBLANK('Tab4-Adol-KABP-2006'!KH44),"",('Tab4-Adol-KABP-2006'!KH44))</f>
        <v/>
      </c>
      <c r="KI44" s="355" t="str">
        <f>IF(ISBLANK('Tab4-Adol-KABP-2006'!KI44),"",('Tab4-Adol-KABP-2006'!KI44))</f>
        <v/>
      </c>
      <c r="KJ44" s="355" t="str">
        <f>IF(ISBLANK('Tab4-Adol-KABP-2006'!KJ44),"",('Tab4-Adol-KABP-2006'!KJ44))</f>
        <v/>
      </c>
      <c r="KK44" s="355" t="str">
        <f>IF(ISBLANK('Tab4-Adol-KABP-2006'!KK44),"",('Tab4-Adol-KABP-2006'!KK44))</f>
        <v/>
      </c>
      <c r="KL44" s="355" t="str">
        <f>IF(ISBLANK('Tab4-Adol-KABP-2006'!KL44),"",('Tab4-Adol-KABP-2006'!KL44))</f>
        <v/>
      </c>
      <c r="KM44" s="355" t="str">
        <f>IF(ISBLANK('Tab4-Adol-KABP-2006'!KM44),"",('Tab4-Adol-KABP-2006'!KM44))</f>
        <v/>
      </c>
      <c r="KN44" s="355" t="str">
        <f>IF(ISBLANK('Tab4-Adol-KABP-2006'!KN44),"",('Tab4-Adol-KABP-2006'!KN44))</f>
        <v/>
      </c>
      <c r="KO44" s="355" t="str">
        <f>IF(ISBLANK('Tab4-Adol-KABP-2006'!KO44),"",('Tab4-Adol-KABP-2006'!KO44))</f>
        <v/>
      </c>
      <c r="KP44" s="355" t="str">
        <f>IF(ISBLANK('Tab4-Adol-KABP-2006'!KP44),"",('Tab4-Adol-KABP-2006'!KP44))</f>
        <v/>
      </c>
      <c r="KQ44" s="355" t="str">
        <f>IF(ISBLANK('Tab4-Adol-KABP-2006'!KQ44),"",('Tab4-Adol-KABP-2006'!KQ44))</f>
        <v/>
      </c>
      <c r="KR44" s="355" t="str">
        <f>IF(ISBLANK('Tab4-Adol-KABP-2006'!KR44),"",('Tab4-Adol-KABP-2006'!KR44))</f>
        <v/>
      </c>
      <c r="KS44" s="355" t="str">
        <f>IF(ISBLANK('Tab4-Adol-KABP-2006'!KS44),"",('Tab4-Adol-KABP-2006'!KS44))</f>
        <v/>
      </c>
      <c r="KT44" s="355" t="str">
        <f>IF(ISBLANK('Tab4-Adol-KABP-2006'!KT44),"",('Tab4-Adol-KABP-2006'!KT44))</f>
        <v/>
      </c>
      <c r="KU44" s="355" t="str">
        <f>IF(ISBLANK('Tab4-Adol-KABP-2006'!KU44),"",('Tab4-Adol-KABP-2006'!KU44))</f>
        <v/>
      </c>
      <c r="KV44" s="355" t="str">
        <f>IF(ISBLANK('Tab4-Adol-KABP-2006'!KV44),"",('Tab4-Adol-KABP-2006'!KV44))</f>
        <v/>
      </c>
      <c r="KW44" s="355" t="str">
        <f>IF(ISBLANK('Tab4-Adol-KABP-2006'!KW44),"",('Tab4-Adol-KABP-2006'!KW44))</f>
        <v/>
      </c>
      <c r="KX44" s="355" t="str">
        <f>IF(ISBLANK('Tab4-Adol-KABP-2006'!KX44),"",('Tab4-Adol-KABP-2006'!KX44))</f>
        <v/>
      </c>
      <c r="KY44" s="355" t="str">
        <f>IF(ISBLANK('Tab4-Adol-KABP-2006'!KY44),"",('Tab4-Adol-KABP-2006'!KY44))</f>
        <v/>
      </c>
      <c r="KZ44" s="355" t="str">
        <f>IF(ISBLANK('Tab4-Adol-KABP-2006'!KZ44),"",('Tab4-Adol-KABP-2006'!KZ44))</f>
        <v/>
      </c>
      <c r="LA44" s="355" t="str">
        <f>IF(ISBLANK('Tab4-Adol-KABP-2006'!LA44),"",('Tab4-Adol-KABP-2006'!LA44))</f>
        <v/>
      </c>
      <c r="LB44" s="355" t="str">
        <f>IF(ISBLANK('Tab4-Adol-KABP-2006'!LB44),"",('Tab4-Adol-KABP-2006'!LB44))</f>
        <v/>
      </c>
      <c r="LC44" s="355" t="str">
        <f>IF(ISBLANK('Tab4-Adol-KABP-2006'!LC44),"",('Tab4-Adol-KABP-2006'!LC44))</f>
        <v/>
      </c>
      <c r="LD44" s="355" t="str">
        <f>IF(ISBLANK('Tab4-Adol-KABP-2006'!LD44),"",('Tab4-Adol-KABP-2006'!LD44))</f>
        <v/>
      </c>
      <c r="LE44" s="355" t="str">
        <f>IF(ISBLANK('Tab4-Adol-KABP-2006'!LE44),"",('Tab4-Adol-KABP-2006'!LE44))</f>
        <v/>
      </c>
      <c r="LF44" s="355" t="str">
        <f>IF(ISBLANK('Tab4-Adol-KABP-2006'!LF44),"",('Tab4-Adol-KABP-2006'!LF44))</f>
        <v/>
      </c>
      <c r="LG44" s="355" t="str">
        <f>IF(ISBLANK('Tab4-Adol-KABP-2006'!LG44),"",('Tab4-Adol-KABP-2006'!LG44))</f>
        <v/>
      </c>
      <c r="LH44" s="355" t="str">
        <f>IF(ISBLANK('Tab4-Adol-KABP-2006'!LH44),"",('Tab4-Adol-KABP-2006'!LH44))</f>
        <v/>
      </c>
      <c r="LI44" s="355" t="str">
        <f>IF(ISBLANK('Tab4-Adol-KABP-2006'!LI44),"",('Tab4-Adol-KABP-2006'!LI44))</f>
        <v/>
      </c>
      <c r="LJ44" s="355" t="str">
        <f>IF(ISBLANK('Tab4-Adol-KABP-2006'!LJ44),"",('Tab4-Adol-KABP-2006'!LJ44))</f>
        <v/>
      </c>
      <c r="LK44" s="355" t="str">
        <f>IF(ISBLANK('Tab4-Adol-KABP-2006'!LK44),"",('Tab4-Adol-KABP-2006'!LK44))</f>
        <v/>
      </c>
      <c r="LL44" s="355" t="str">
        <f>IF(ISBLANK('Tab4-Adol-KABP-2006'!LL44),"",('Tab4-Adol-KABP-2006'!LL44))</f>
        <v/>
      </c>
      <c r="LM44" s="355" t="str">
        <f>IF(ISBLANK('Tab4-Adol-KABP-2006'!LM44),"",('Tab4-Adol-KABP-2006'!LM44))</f>
        <v/>
      </c>
      <c r="LN44" s="355" t="str">
        <f>IF(ISBLANK('Tab4-Adol-KABP-2006'!LN44),"",('Tab4-Adol-KABP-2006'!LN44))</f>
        <v/>
      </c>
      <c r="LO44" s="355" t="str">
        <f>IF(ISBLANK('Tab4-Adol-KABP-2006'!LO44),"",('Tab4-Adol-KABP-2006'!LO44))</f>
        <v/>
      </c>
      <c r="LP44" s="355" t="str">
        <f>IF(ISBLANK('Tab4-Adol-KABP-2006'!LP44),"",('Tab4-Adol-KABP-2006'!LP44))</f>
        <v/>
      </c>
      <c r="LQ44" s="355" t="str">
        <f>IF(ISBLANK('Tab4-Adol-KABP-2006'!LQ44),"",('Tab4-Adol-KABP-2006'!LQ44))</f>
        <v/>
      </c>
      <c r="LR44" s="355" t="str">
        <f>IF(ISBLANK('Tab4-Adol-KABP-2006'!LR44),"",('Tab4-Adol-KABP-2006'!LR44))</f>
        <v/>
      </c>
      <c r="LS44" s="355" t="str">
        <f>IF(ISBLANK('Tab4-Adol-KABP-2006'!LS44),"",('Tab4-Adol-KABP-2006'!LS44))</f>
        <v/>
      </c>
      <c r="LT44" s="355" t="str">
        <f>IF(ISBLANK('Tab4-Adol-KABP-2006'!LT44),"",('Tab4-Adol-KABP-2006'!LT44))</f>
        <v/>
      </c>
      <c r="LU44" s="355" t="str">
        <f>IF(ISBLANK('Tab4-Adol-KABP-2006'!LU44),"",('Tab4-Adol-KABP-2006'!LU44))</f>
        <v/>
      </c>
      <c r="LV44" s="355" t="str">
        <f>IF(ISBLANK('Tab4-Adol-KABP-2006'!LV44),"",('Tab4-Adol-KABP-2006'!LV44))</f>
        <v/>
      </c>
      <c r="LW44" s="355" t="str">
        <f>IF(ISBLANK('Tab4-Adol-KABP-2006'!LW44),"",('Tab4-Adol-KABP-2006'!LW44))</f>
        <v/>
      </c>
      <c r="LX44" s="355" t="str">
        <f>IF(ISBLANK('Tab4-Adol-KABP-2006'!LX44),"",('Tab4-Adol-KABP-2006'!LX44))</f>
        <v/>
      </c>
      <c r="LY44" s="355" t="str">
        <f>IF(ISBLANK('Tab4-Adol-KABP-2006'!LY44),"",('Tab4-Adol-KABP-2006'!LY44))</f>
        <v/>
      </c>
      <c r="LZ44" s="355" t="str">
        <f>IF(ISBLANK('Tab4-Adol-KABP-2006'!LZ44),"",('Tab4-Adol-KABP-2006'!LZ44))</f>
        <v/>
      </c>
      <c r="MA44" s="355" t="str">
        <f>IF(ISBLANK('Tab4-Adol-KABP-2006'!MA44),"",('Tab4-Adol-KABP-2006'!MA44))</f>
        <v/>
      </c>
    </row>
    <row r="45" spans="1:339" x14ac:dyDescent="0.2">
      <c r="A45" s="310" t="s">
        <v>243</v>
      </c>
      <c r="B45" s="172">
        <v>0</v>
      </c>
      <c r="C45" s="172">
        <v>0</v>
      </c>
      <c r="D45" s="172" t="s">
        <v>322</v>
      </c>
      <c r="E45" s="172">
        <v>1</v>
      </c>
      <c r="F45" s="173"/>
      <c r="G45" s="218" t="s">
        <v>161</v>
      </c>
      <c r="H45" s="348" t="str">
        <f>IF(ISBLANK('Tab4-Adol-KABP-2006'!H45), "",('Tab4-Adol-KABP-2006'!H45))</f>
        <v/>
      </c>
      <c r="I45" s="349" t="str">
        <f>IF(ISBLANK('Tab4-Adol-KABP-2006'!I45), "",('Tab4-Adol-KABP-2006'!I45))</f>
        <v/>
      </c>
      <c r="J45" s="414"/>
      <c r="K45" s="414"/>
      <c r="L45" s="414"/>
      <c r="M45" s="414"/>
      <c r="N45" s="414"/>
      <c r="O45" s="415"/>
      <c r="P45" s="348" t="str">
        <f>IF(ISBLANK('Tab4-Adol-KABP-2006'!P45), "",('Tab4-Adol-KABP-2006'!P45))</f>
        <v/>
      </c>
      <c r="Q45" s="349" t="str">
        <f>IF(ISBLANK('Tab4-Adol-KABP-2006'!Q45), "",('Tab4-Adol-KABP-2006'!Q45))</f>
        <v/>
      </c>
      <c r="R45" s="414"/>
      <c r="S45" s="414"/>
      <c r="T45" s="414"/>
      <c r="U45" s="414"/>
      <c r="V45" s="414"/>
      <c r="W45" s="415"/>
      <c r="X45" s="348" t="str">
        <f>IF(ISBLANK('Tab4-Adol-KABP-2006'!X45), "",('Tab4-Adol-KABP-2006'!X45))</f>
        <v/>
      </c>
      <c r="Y45" s="349" t="str">
        <f>IF(ISBLANK('Tab4-Adol-KABP-2006'!Y45), "",('Tab4-Adol-KABP-2006'!Y45))</f>
        <v/>
      </c>
      <c r="Z45" s="414"/>
      <c r="AA45" s="414"/>
      <c r="AB45" s="414"/>
      <c r="AC45" s="414"/>
      <c r="AD45" s="414"/>
      <c r="AE45" s="415"/>
      <c r="AF45" s="348" t="str">
        <f>IF(ISBLANK('Tab4-Adol-KABP-2006'!AF45), "",('Tab4-Adol-KABP-2006'!AF45))</f>
        <v/>
      </c>
      <c r="AG45" s="349" t="str">
        <f>IF(ISBLANK('Tab4-Adol-KABP-2006'!AG45), "",('Tab4-Adol-KABP-2006'!AG45))</f>
        <v/>
      </c>
      <c r="AH45" s="414"/>
      <c r="AI45" s="414"/>
      <c r="AJ45" s="414"/>
      <c r="AK45" s="414"/>
      <c r="AL45" s="414"/>
      <c r="AM45" s="415"/>
      <c r="AN45" s="348" t="str">
        <f>IF(ISBLANK('Tab4-Adol-KABP-2006'!AN45), "",('Tab4-Adol-KABP-2006'!AN45))</f>
        <v/>
      </c>
      <c r="AO45" s="349" t="str">
        <f>IF(ISBLANK('Tab4-Adol-KABP-2006'!AO45), "",('Tab4-Adol-KABP-2006'!AO45))</f>
        <v/>
      </c>
      <c r="AP45" s="362"/>
      <c r="AQ45" s="362"/>
      <c r="AR45" s="362"/>
      <c r="AS45" s="362"/>
      <c r="AT45" s="362"/>
      <c r="AU45" s="363"/>
      <c r="AV45" s="348" t="str">
        <f>IF(ISBLANK('Tab4-Adol-KABP-2006'!AV45), "",('Tab4-Adol-KABP-2006'!AV45))</f>
        <v/>
      </c>
      <c r="AW45" s="349" t="str">
        <f>IF(ISBLANK('Tab4-Adol-KABP-2006'!AW45), "",('Tab4-Adol-KABP-2006'!AW45))</f>
        <v/>
      </c>
      <c r="AX45" s="414"/>
      <c r="AY45" s="414"/>
      <c r="AZ45" s="414"/>
      <c r="BA45" s="414"/>
      <c r="BB45" s="414"/>
      <c r="BC45" s="415"/>
      <c r="BD45" s="348" t="str">
        <f>IF(ISBLANK('Tab4-Adol-KABP-2006'!BD45), "",('Tab4-Adol-KABP-2006'!BD45))</f>
        <v/>
      </c>
      <c r="BE45" s="349" t="str">
        <f>IF(ISBLANK('Tab4-Adol-KABP-2006'!BE45), "",('Tab4-Adol-KABP-2006'!BE45))</f>
        <v/>
      </c>
      <c r="BF45" s="414"/>
      <c r="BG45" s="414"/>
      <c r="BH45" s="414"/>
      <c r="BI45" s="414"/>
      <c r="BJ45" s="414"/>
      <c r="BK45" s="415"/>
      <c r="BL45" s="348" t="str">
        <f>IF(ISBLANK('Tab4-Adol-KABP-2006'!BL45), "",('Tab4-Adol-KABP-2006'!BL45))</f>
        <v/>
      </c>
      <c r="BM45" s="349" t="str">
        <f>IF(ISBLANK('Tab4-Adol-KABP-2006'!BM45), "",('Tab4-Adol-KABP-2006'!BM45))</f>
        <v/>
      </c>
      <c r="BN45" s="414"/>
      <c r="BO45" s="414"/>
      <c r="BP45" s="414"/>
      <c r="BQ45" s="414"/>
      <c r="BR45" s="414"/>
      <c r="BS45" s="415"/>
      <c r="BT45" s="348" t="str">
        <f>IF(ISBLANK('Tab4-Adol-KABP-2006'!BT45), "",('Tab4-Adol-KABP-2006'!BT45))</f>
        <v/>
      </c>
      <c r="BU45" s="349" t="str">
        <f>IF(ISBLANK('Tab4-Adol-KABP-2006'!BU45), "",('Tab4-Adol-KABP-2006'!BU45))</f>
        <v/>
      </c>
      <c r="BV45" s="414"/>
      <c r="BW45" s="414"/>
      <c r="BX45" s="415"/>
      <c r="BY45" s="216">
        <v>182098</v>
      </c>
      <c r="BZ45" s="208">
        <v>205177</v>
      </c>
      <c r="CA45" s="208">
        <v>387275</v>
      </c>
      <c r="CB45" s="208">
        <v>190123</v>
      </c>
      <c r="CC45" s="208">
        <v>209810</v>
      </c>
      <c r="CD45" s="284">
        <v>399933</v>
      </c>
      <c r="CE45" s="282"/>
      <c r="CF45" s="282"/>
      <c r="CG45" s="226" t="str">
        <f t="shared" si="119"/>
        <v>-</v>
      </c>
      <c r="CH45" s="227" t="str">
        <f t="shared" si="120"/>
        <v>-</v>
      </c>
      <c r="CI45" s="227" t="str">
        <f t="shared" si="121"/>
        <v>-</v>
      </c>
      <c r="CJ45" s="227" t="str">
        <f t="shared" si="122"/>
        <v>-</v>
      </c>
      <c r="CK45" s="227" t="str">
        <f t="shared" si="123"/>
        <v>-</v>
      </c>
      <c r="CL45" s="228" t="str">
        <f t="shared" si="124"/>
        <v>-</v>
      </c>
      <c r="CM45" s="282"/>
      <c r="CN45" s="282"/>
      <c r="CO45" s="226" t="str">
        <f t="shared" si="125"/>
        <v>-</v>
      </c>
      <c r="CP45" s="227" t="str">
        <f t="shared" si="126"/>
        <v>-</v>
      </c>
      <c r="CQ45" s="227" t="str">
        <f t="shared" si="127"/>
        <v>-</v>
      </c>
      <c r="CR45" s="227" t="str">
        <f t="shared" si="128"/>
        <v>-</v>
      </c>
      <c r="CS45" s="227" t="str">
        <f t="shared" si="129"/>
        <v>-</v>
      </c>
      <c r="CT45" s="228" t="str">
        <f t="shared" si="130"/>
        <v>-</v>
      </c>
      <c r="CU45" s="282"/>
      <c r="CV45" s="282"/>
      <c r="CW45" s="292" t="str">
        <f t="shared" si="131"/>
        <v>-</v>
      </c>
      <c r="CX45" s="234" t="str">
        <f t="shared" si="132"/>
        <v>-</v>
      </c>
      <c r="CY45" s="234" t="str">
        <f t="shared" si="133"/>
        <v>-</v>
      </c>
      <c r="CZ45" s="234" t="str">
        <f t="shared" si="134"/>
        <v>-</v>
      </c>
      <c r="DA45" s="234" t="str">
        <f t="shared" si="135"/>
        <v>-</v>
      </c>
      <c r="DB45" s="235" t="str">
        <f t="shared" si="136"/>
        <v>-</v>
      </c>
      <c r="DC45" s="282"/>
      <c r="DD45" s="282"/>
      <c r="DE45" s="226" t="str">
        <f t="shared" si="137"/>
        <v>-</v>
      </c>
      <c r="DF45" s="227" t="str">
        <f t="shared" si="138"/>
        <v>-</v>
      </c>
      <c r="DG45" s="227" t="str">
        <f t="shared" si="139"/>
        <v>-</v>
      </c>
      <c r="DH45" s="227" t="str">
        <f t="shared" si="140"/>
        <v>-</v>
      </c>
      <c r="DI45" s="227" t="str">
        <f t="shared" si="141"/>
        <v>-</v>
      </c>
      <c r="DJ45" s="228" t="str">
        <f t="shared" si="142"/>
        <v>-</v>
      </c>
      <c r="DK45" s="282"/>
      <c r="DL45" s="282"/>
      <c r="DM45" s="226" t="str">
        <f t="shared" si="143"/>
        <v>-</v>
      </c>
      <c r="DN45" s="227" t="str">
        <f t="shared" si="144"/>
        <v>-</v>
      </c>
      <c r="DO45" s="227" t="str">
        <f t="shared" si="145"/>
        <v>-</v>
      </c>
      <c r="DP45" s="227" t="str">
        <f t="shared" si="146"/>
        <v>-</v>
      </c>
      <c r="DQ45" s="227" t="str">
        <f t="shared" si="147"/>
        <v>-</v>
      </c>
      <c r="DR45" s="228" t="str">
        <f t="shared" si="148"/>
        <v>-</v>
      </c>
      <c r="DS45" s="282"/>
      <c r="DT45" s="282"/>
      <c r="DU45" s="226" t="str">
        <f t="shared" si="149"/>
        <v>-</v>
      </c>
      <c r="DV45" s="227" t="str">
        <f t="shared" si="150"/>
        <v>-</v>
      </c>
      <c r="DW45" s="227" t="str">
        <f t="shared" si="151"/>
        <v>-</v>
      </c>
      <c r="DX45" s="227" t="str">
        <f t="shared" si="152"/>
        <v>-</v>
      </c>
      <c r="DY45" s="227" t="str">
        <f t="shared" si="153"/>
        <v>-</v>
      </c>
      <c r="DZ45" s="228" t="str">
        <f t="shared" si="154"/>
        <v>-</v>
      </c>
      <c r="EA45" s="282"/>
      <c r="EB45" s="282"/>
      <c r="EC45" s="226" t="str">
        <f t="shared" si="155"/>
        <v>-</v>
      </c>
      <c r="ED45" s="227" t="str">
        <f t="shared" si="156"/>
        <v>-</v>
      </c>
      <c r="EE45" s="227" t="str">
        <f t="shared" si="157"/>
        <v>-</v>
      </c>
      <c r="EF45" s="227" t="str">
        <f t="shared" si="158"/>
        <v>-</v>
      </c>
      <c r="EG45" s="227" t="str">
        <f t="shared" si="159"/>
        <v>-</v>
      </c>
      <c r="EH45" s="228" t="str">
        <f t="shared" si="160"/>
        <v>-</v>
      </c>
      <c r="EI45" s="282"/>
      <c r="EJ45" s="282"/>
      <c r="EK45" s="226" t="str">
        <f t="shared" si="161"/>
        <v>-</v>
      </c>
      <c r="EL45" s="227" t="str">
        <f t="shared" si="162"/>
        <v>-</v>
      </c>
      <c r="EM45" s="227" t="str">
        <f t="shared" si="163"/>
        <v>-</v>
      </c>
      <c r="EN45" s="227" t="str">
        <f t="shared" si="164"/>
        <v>-</v>
      </c>
      <c r="EO45" s="227" t="str">
        <f t="shared" si="165"/>
        <v>-</v>
      </c>
      <c r="EP45" s="228" t="str">
        <f t="shared" si="166"/>
        <v>-</v>
      </c>
      <c r="EQ45" s="282"/>
      <c r="ER45" s="282"/>
      <c r="ES45" s="226" t="str">
        <f t="shared" si="167"/>
        <v>-</v>
      </c>
      <c r="ET45" s="227" t="str">
        <f t="shared" si="168"/>
        <v>-</v>
      </c>
      <c r="EU45" s="228" t="str">
        <f t="shared" si="169"/>
        <v>-</v>
      </c>
      <c r="EV45" s="282"/>
      <c r="EW45" s="282"/>
      <c r="EX45" s="301" t="str">
        <f t="shared" si="170"/>
        <v>-</v>
      </c>
      <c r="EY45" s="259" t="str">
        <f t="shared" si="171"/>
        <v>-</v>
      </c>
      <c r="EZ45" s="259" t="str">
        <f t="shared" si="172"/>
        <v>-</v>
      </c>
      <c r="FA45" s="259" t="str">
        <f t="shared" si="173"/>
        <v>-</v>
      </c>
      <c r="FB45" s="259" t="str">
        <f t="shared" si="174"/>
        <v>-</v>
      </c>
      <c r="FC45" s="260" t="str">
        <f t="shared" si="175"/>
        <v>-</v>
      </c>
      <c r="FD45" s="282"/>
      <c r="FE45" s="282"/>
      <c r="FF45" s="301" t="str">
        <f t="shared" si="176"/>
        <v>-</v>
      </c>
      <c r="FG45" s="259" t="str">
        <f t="shared" si="177"/>
        <v>-</v>
      </c>
      <c r="FH45" s="259" t="str">
        <f t="shared" si="178"/>
        <v>-</v>
      </c>
      <c r="FI45" s="259" t="str">
        <f t="shared" si="179"/>
        <v>-</v>
      </c>
      <c r="FJ45" s="259" t="str">
        <f t="shared" si="180"/>
        <v>-</v>
      </c>
      <c r="FK45" s="260" t="str">
        <f t="shared" si="181"/>
        <v>-</v>
      </c>
      <c r="FL45" s="282"/>
      <c r="FM45" s="282"/>
      <c r="FN45" s="301" t="str">
        <f t="shared" si="182"/>
        <v>-</v>
      </c>
      <c r="FO45" s="259" t="str">
        <f t="shared" si="183"/>
        <v>-</v>
      </c>
      <c r="FP45" s="259" t="str">
        <f t="shared" si="184"/>
        <v>-</v>
      </c>
      <c r="FQ45" s="259" t="str">
        <f t="shared" si="185"/>
        <v>-</v>
      </c>
      <c r="FR45" s="259" t="str">
        <f t="shared" si="186"/>
        <v>-</v>
      </c>
      <c r="FS45" s="260" t="str">
        <f t="shared" si="187"/>
        <v>-</v>
      </c>
      <c r="FT45" s="282"/>
      <c r="FU45" s="282"/>
      <c r="FV45" s="301" t="str">
        <f t="shared" si="188"/>
        <v>-</v>
      </c>
      <c r="FW45" s="259" t="str">
        <f t="shared" si="189"/>
        <v>-</v>
      </c>
      <c r="FX45" s="259" t="str">
        <f t="shared" si="190"/>
        <v>-</v>
      </c>
      <c r="FY45" s="259" t="str">
        <f t="shared" si="191"/>
        <v>-</v>
      </c>
      <c r="FZ45" s="259" t="str">
        <f t="shared" si="192"/>
        <v>-</v>
      </c>
      <c r="GA45" s="260" t="str">
        <f t="shared" si="193"/>
        <v>-</v>
      </c>
      <c r="GB45" s="282"/>
      <c r="GC45" s="282"/>
      <c r="GD45" s="301" t="str">
        <f t="shared" si="194"/>
        <v>-</v>
      </c>
      <c r="GE45" s="259" t="str">
        <f t="shared" si="195"/>
        <v>-</v>
      </c>
      <c r="GF45" s="259" t="str">
        <f t="shared" si="196"/>
        <v>-</v>
      </c>
      <c r="GG45" s="259" t="str">
        <f t="shared" si="197"/>
        <v>-</v>
      </c>
      <c r="GH45" s="259" t="str">
        <f t="shared" si="198"/>
        <v>-</v>
      </c>
      <c r="GI45" s="260" t="str">
        <f t="shared" si="199"/>
        <v>-</v>
      </c>
      <c r="GJ45" s="282"/>
      <c r="GK45" s="282"/>
      <c r="GL45" s="301" t="str">
        <f t="shared" si="200"/>
        <v>-</v>
      </c>
      <c r="GM45" s="259" t="str">
        <f t="shared" si="201"/>
        <v>-</v>
      </c>
      <c r="GN45" s="259" t="str">
        <f t="shared" si="202"/>
        <v>-</v>
      </c>
      <c r="GO45" s="259" t="str">
        <f t="shared" si="203"/>
        <v>-</v>
      </c>
      <c r="GP45" s="259" t="str">
        <f t="shared" si="204"/>
        <v>-</v>
      </c>
      <c r="GQ45" s="260" t="str">
        <f t="shared" si="205"/>
        <v>-</v>
      </c>
      <c r="GR45" s="282"/>
      <c r="GS45" s="282"/>
      <c r="GT45" s="301" t="str">
        <f t="shared" si="206"/>
        <v>-</v>
      </c>
      <c r="GU45" s="259" t="str">
        <f t="shared" si="207"/>
        <v>-</v>
      </c>
      <c r="GV45" s="259" t="str">
        <f t="shared" si="208"/>
        <v>-</v>
      </c>
      <c r="GW45" s="259" t="str">
        <f t="shared" si="209"/>
        <v>-</v>
      </c>
      <c r="GX45" s="259" t="str">
        <f t="shared" si="210"/>
        <v>-</v>
      </c>
      <c r="GY45" s="260" t="str">
        <f t="shared" si="211"/>
        <v>-</v>
      </c>
      <c r="GZ45" s="282"/>
      <c r="HA45" s="282"/>
      <c r="HB45" s="301" t="str">
        <f t="shared" si="212"/>
        <v>-</v>
      </c>
      <c r="HC45" s="259" t="str">
        <f t="shared" si="213"/>
        <v>-</v>
      </c>
      <c r="HD45" s="259" t="str">
        <f t="shared" si="214"/>
        <v>-</v>
      </c>
      <c r="HE45" s="259" t="str">
        <f t="shared" si="215"/>
        <v>-</v>
      </c>
      <c r="HF45" s="259" t="str">
        <f t="shared" si="216"/>
        <v>-</v>
      </c>
      <c r="HG45" s="260" t="str">
        <f t="shared" si="217"/>
        <v>-</v>
      </c>
      <c r="HH45" s="282"/>
      <c r="HI45" s="282"/>
      <c r="HJ45" s="301" t="str">
        <f t="shared" si="218"/>
        <v>-</v>
      </c>
      <c r="HK45" s="259" t="str">
        <f t="shared" si="219"/>
        <v>-</v>
      </c>
      <c r="HL45" s="260" t="str">
        <f t="shared" si="220"/>
        <v>-</v>
      </c>
      <c r="HM45" s="428" t="str">
        <f t="shared" si="111"/>
        <v>-</v>
      </c>
      <c r="HN45" s="429" t="str">
        <f t="shared" si="111"/>
        <v>-</v>
      </c>
      <c r="HO45" s="429" t="str">
        <f t="shared" si="111"/>
        <v>-</v>
      </c>
      <c r="HP45" s="429" t="str">
        <f t="shared" si="111"/>
        <v>-</v>
      </c>
      <c r="HQ45" s="429" t="str">
        <f t="shared" si="111"/>
        <v>-</v>
      </c>
      <c r="HR45" s="430" t="str">
        <f t="shared" si="111"/>
        <v>-</v>
      </c>
      <c r="HS45" s="450"/>
      <c r="HT45" s="450"/>
      <c r="HU45" s="428" t="str">
        <f t="shared" si="112"/>
        <v>-</v>
      </c>
      <c r="HV45" s="429" t="str">
        <f t="shared" si="112"/>
        <v>-</v>
      </c>
      <c r="HW45" s="429" t="str">
        <f t="shared" si="112"/>
        <v>-</v>
      </c>
      <c r="HX45" s="429" t="str">
        <f t="shared" si="112"/>
        <v>-</v>
      </c>
      <c r="HY45" s="429" t="str">
        <f t="shared" si="112"/>
        <v>-</v>
      </c>
      <c r="HZ45" s="430" t="str">
        <f t="shared" si="112"/>
        <v>-</v>
      </c>
      <c r="IA45" s="450"/>
      <c r="IB45" s="450"/>
      <c r="IC45" s="428" t="str">
        <f t="shared" si="113"/>
        <v>-</v>
      </c>
      <c r="ID45" s="429" t="str">
        <f t="shared" si="113"/>
        <v>-</v>
      </c>
      <c r="IE45" s="429" t="str">
        <f t="shared" si="113"/>
        <v>-</v>
      </c>
      <c r="IF45" s="429" t="str">
        <f t="shared" si="113"/>
        <v>-</v>
      </c>
      <c r="IG45" s="429" t="str">
        <f t="shared" si="113"/>
        <v>-</v>
      </c>
      <c r="IH45" s="430" t="str">
        <f t="shared" si="113"/>
        <v>-</v>
      </c>
      <c r="II45" s="450"/>
      <c r="IJ45" s="450"/>
      <c r="IK45" s="428" t="str">
        <f t="shared" si="114"/>
        <v>-</v>
      </c>
      <c r="IL45" s="429" t="str">
        <f t="shared" si="114"/>
        <v>-</v>
      </c>
      <c r="IM45" s="429" t="str">
        <f t="shared" si="114"/>
        <v>-</v>
      </c>
      <c r="IN45" s="429" t="str">
        <f t="shared" si="114"/>
        <v>-</v>
      </c>
      <c r="IO45" s="429" t="str">
        <f t="shared" si="114"/>
        <v>-</v>
      </c>
      <c r="IP45" s="430" t="str">
        <f t="shared" si="114"/>
        <v>-</v>
      </c>
      <c r="IQ45" s="450"/>
      <c r="IR45" s="450"/>
      <c r="IS45" s="428" t="str">
        <f t="shared" si="115"/>
        <v>-</v>
      </c>
      <c r="IT45" s="429" t="str">
        <f t="shared" si="115"/>
        <v>-</v>
      </c>
      <c r="IU45" s="429" t="str">
        <f t="shared" si="115"/>
        <v>-</v>
      </c>
      <c r="IV45" s="429" t="str">
        <f t="shared" si="115"/>
        <v>-</v>
      </c>
      <c r="IW45" s="429" t="str">
        <f t="shared" si="115"/>
        <v>-</v>
      </c>
      <c r="IX45" s="430" t="str">
        <f t="shared" si="115"/>
        <v>-</v>
      </c>
      <c r="IY45" s="450"/>
      <c r="IZ45" s="450"/>
      <c r="JA45" s="428" t="str">
        <f t="shared" si="116"/>
        <v>-</v>
      </c>
      <c r="JB45" s="429" t="str">
        <f t="shared" si="116"/>
        <v>-</v>
      </c>
      <c r="JC45" s="429" t="str">
        <f t="shared" si="116"/>
        <v>-</v>
      </c>
      <c r="JD45" s="429" t="str">
        <f t="shared" si="116"/>
        <v>-</v>
      </c>
      <c r="JE45" s="429" t="str">
        <f t="shared" si="116"/>
        <v>-</v>
      </c>
      <c r="JF45" s="430" t="str">
        <f t="shared" si="116"/>
        <v>-</v>
      </c>
      <c r="JG45" s="450"/>
      <c r="JH45" s="450"/>
      <c r="JI45" s="428" t="str">
        <f t="shared" si="117"/>
        <v>-</v>
      </c>
      <c r="JJ45" s="429" t="str">
        <f t="shared" si="117"/>
        <v>-</v>
      </c>
      <c r="JK45" s="429" t="str">
        <f t="shared" si="117"/>
        <v>-</v>
      </c>
      <c r="JL45" s="429" t="str">
        <f t="shared" si="117"/>
        <v>-</v>
      </c>
      <c r="JM45" s="429" t="str">
        <f t="shared" si="117"/>
        <v>-</v>
      </c>
      <c r="JN45" s="430" t="str">
        <f t="shared" si="117"/>
        <v>-</v>
      </c>
      <c r="JO45" s="450"/>
      <c r="JP45" s="450"/>
      <c r="JQ45" s="428" t="str">
        <f t="shared" si="118"/>
        <v>-</v>
      </c>
      <c r="JR45" s="429" t="str">
        <f t="shared" si="118"/>
        <v>-</v>
      </c>
      <c r="JS45" s="429" t="str">
        <f t="shared" si="118"/>
        <v>-</v>
      </c>
      <c r="JT45" s="429" t="str">
        <f t="shared" si="118"/>
        <v>-</v>
      </c>
      <c r="JU45" s="429" t="str">
        <f t="shared" si="118"/>
        <v>-</v>
      </c>
      <c r="JV45" s="430" t="str">
        <f t="shared" si="118"/>
        <v>-</v>
      </c>
      <c r="JW45" s="450"/>
      <c r="JX45" s="450"/>
      <c r="JY45" s="428" t="str">
        <f t="shared" si="110"/>
        <v>-</v>
      </c>
      <c r="JZ45" s="429" t="str">
        <f t="shared" si="110"/>
        <v>-</v>
      </c>
      <c r="KA45" s="430" t="str">
        <f t="shared" si="110"/>
        <v>-</v>
      </c>
      <c r="KB45" s="172"/>
      <c r="KC45" s="355" t="str">
        <f>IF(ISBLANK('Tab4-Adol-KABP-2006'!KC45),"",('Tab4-Adol-KABP-2006'!KC45))</f>
        <v/>
      </c>
      <c r="KD45" s="355" t="str">
        <f>IF(ISBLANK('Tab4-Adol-KABP-2006'!KD45),"",('Tab4-Adol-KABP-2006'!KD45))</f>
        <v/>
      </c>
      <c r="KE45" s="355" t="str">
        <f>IF(ISBLANK('Tab4-Adol-KABP-2006'!KE45),"",('Tab4-Adol-KABP-2006'!KE45))</f>
        <v/>
      </c>
      <c r="KF45" s="355" t="str">
        <f>IF(ISBLANK('Tab4-Adol-KABP-2006'!KF45),"",('Tab4-Adol-KABP-2006'!KF45))</f>
        <v/>
      </c>
      <c r="KG45" s="355" t="str">
        <f>IF(ISBLANK('Tab4-Adol-KABP-2006'!KG45),"",('Tab4-Adol-KABP-2006'!KG45))</f>
        <v/>
      </c>
      <c r="KH45" s="355" t="str">
        <f>IF(ISBLANK('Tab4-Adol-KABP-2006'!KH45),"",('Tab4-Adol-KABP-2006'!KH45))</f>
        <v/>
      </c>
      <c r="KI45" s="355" t="str">
        <f>IF(ISBLANK('Tab4-Adol-KABP-2006'!KI45),"",('Tab4-Adol-KABP-2006'!KI45))</f>
        <v/>
      </c>
      <c r="KJ45" s="355" t="str">
        <f>IF(ISBLANK('Tab4-Adol-KABP-2006'!KJ45),"",('Tab4-Adol-KABP-2006'!KJ45))</f>
        <v/>
      </c>
      <c r="KK45" s="355" t="str">
        <f>IF(ISBLANK('Tab4-Adol-KABP-2006'!KK45),"",('Tab4-Adol-KABP-2006'!KK45))</f>
        <v/>
      </c>
      <c r="KL45" s="355" t="str">
        <f>IF(ISBLANK('Tab4-Adol-KABP-2006'!KL45),"",('Tab4-Adol-KABP-2006'!KL45))</f>
        <v/>
      </c>
      <c r="KM45" s="355" t="str">
        <f>IF(ISBLANK('Tab4-Adol-KABP-2006'!KM45),"",('Tab4-Adol-KABP-2006'!KM45))</f>
        <v/>
      </c>
      <c r="KN45" s="355" t="str">
        <f>IF(ISBLANK('Tab4-Adol-KABP-2006'!KN45),"",('Tab4-Adol-KABP-2006'!KN45))</f>
        <v/>
      </c>
      <c r="KO45" s="355" t="str">
        <f>IF(ISBLANK('Tab4-Adol-KABP-2006'!KO45),"",('Tab4-Adol-KABP-2006'!KO45))</f>
        <v/>
      </c>
      <c r="KP45" s="355" t="str">
        <f>IF(ISBLANK('Tab4-Adol-KABP-2006'!KP45),"",('Tab4-Adol-KABP-2006'!KP45))</f>
        <v/>
      </c>
      <c r="KQ45" s="355" t="str">
        <f>IF(ISBLANK('Tab4-Adol-KABP-2006'!KQ45),"",('Tab4-Adol-KABP-2006'!KQ45))</f>
        <v/>
      </c>
      <c r="KR45" s="355" t="str">
        <f>IF(ISBLANK('Tab4-Adol-KABP-2006'!KR45),"",('Tab4-Adol-KABP-2006'!KR45))</f>
        <v/>
      </c>
      <c r="KS45" s="355" t="str">
        <f>IF(ISBLANK('Tab4-Adol-KABP-2006'!KS45),"",('Tab4-Adol-KABP-2006'!KS45))</f>
        <v/>
      </c>
      <c r="KT45" s="355" t="str">
        <f>IF(ISBLANK('Tab4-Adol-KABP-2006'!KT45),"",('Tab4-Adol-KABP-2006'!KT45))</f>
        <v/>
      </c>
      <c r="KU45" s="355" t="str">
        <f>IF(ISBLANK('Tab4-Adol-KABP-2006'!KU45),"",('Tab4-Adol-KABP-2006'!KU45))</f>
        <v/>
      </c>
      <c r="KV45" s="355" t="str">
        <f>IF(ISBLANK('Tab4-Adol-KABP-2006'!KV45),"",('Tab4-Adol-KABP-2006'!KV45))</f>
        <v/>
      </c>
      <c r="KW45" s="355" t="str">
        <f>IF(ISBLANK('Tab4-Adol-KABP-2006'!KW45),"",('Tab4-Adol-KABP-2006'!KW45))</f>
        <v/>
      </c>
      <c r="KX45" s="355" t="str">
        <f>IF(ISBLANK('Tab4-Adol-KABP-2006'!KX45),"",('Tab4-Adol-KABP-2006'!KX45))</f>
        <v/>
      </c>
      <c r="KY45" s="355" t="str">
        <f>IF(ISBLANK('Tab4-Adol-KABP-2006'!KY45),"",('Tab4-Adol-KABP-2006'!KY45))</f>
        <v/>
      </c>
      <c r="KZ45" s="355" t="str">
        <f>IF(ISBLANK('Tab4-Adol-KABP-2006'!KZ45),"",('Tab4-Adol-KABP-2006'!KZ45))</f>
        <v/>
      </c>
      <c r="LA45" s="355" t="str">
        <f>IF(ISBLANK('Tab4-Adol-KABP-2006'!LA45),"",('Tab4-Adol-KABP-2006'!LA45))</f>
        <v/>
      </c>
      <c r="LB45" s="355" t="str">
        <f>IF(ISBLANK('Tab4-Adol-KABP-2006'!LB45),"",('Tab4-Adol-KABP-2006'!LB45))</f>
        <v/>
      </c>
      <c r="LC45" s="355" t="str">
        <f>IF(ISBLANK('Tab4-Adol-KABP-2006'!LC45),"",('Tab4-Adol-KABP-2006'!LC45))</f>
        <v/>
      </c>
      <c r="LD45" s="355" t="str">
        <f>IF(ISBLANK('Tab4-Adol-KABP-2006'!LD45),"",('Tab4-Adol-KABP-2006'!LD45))</f>
        <v/>
      </c>
      <c r="LE45" s="355" t="str">
        <f>IF(ISBLANK('Tab4-Adol-KABP-2006'!LE45),"",('Tab4-Adol-KABP-2006'!LE45))</f>
        <v/>
      </c>
      <c r="LF45" s="355" t="str">
        <f>IF(ISBLANK('Tab4-Adol-KABP-2006'!LF45),"",('Tab4-Adol-KABP-2006'!LF45))</f>
        <v/>
      </c>
      <c r="LG45" s="355" t="str">
        <f>IF(ISBLANK('Tab4-Adol-KABP-2006'!LG45),"",('Tab4-Adol-KABP-2006'!LG45))</f>
        <v/>
      </c>
      <c r="LH45" s="355" t="str">
        <f>IF(ISBLANK('Tab4-Adol-KABP-2006'!LH45),"",('Tab4-Adol-KABP-2006'!LH45))</f>
        <v/>
      </c>
      <c r="LI45" s="355" t="str">
        <f>IF(ISBLANK('Tab4-Adol-KABP-2006'!LI45),"",('Tab4-Adol-KABP-2006'!LI45))</f>
        <v/>
      </c>
      <c r="LJ45" s="355" t="str">
        <f>IF(ISBLANK('Tab4-Adol-KABP-2006'!LJ45),"",('Tab4-Adol-KABP-2006'!LJ45))</f>
        <v/>
      </c>
      <c r="LK45" s="355" t="str">
        <f>IF(ISBLANK('Tab4-Adol-KABP-2006'!LK45),"",('Tab4-Adol-KABP-2006'!LK45))</f>
        <v/>
      </c>
      <c r="LL45" s="355" t="str">
        <f>IF(ISBLANK('Tab4-Adol-KABP-2006'!LL45),"",('Tab4-Adol-KABP-2006'!LL45))</f>
        <v/>
      </c>
      <c r="LM45" s="355" t="str">
        <f>IF(ISBLANK('Tab4-Adol-KABP-2006'!LM45),"",('Tab4-Adol-KABP-2006'!LM45))</f>
        <v/>
      </c>
      <c r="LN45" s="355" t="str">
        <f>IF(ISBLANK('Tab4-Adol-KABP-2006'!LN45),"",('Tab4-Adol-KABP-2006'!LN45))</f>
        <v/>
      </c>
      <c r="LO45" s="355" t="str">
        <f>IF(ISBLANK('Tab4-Adol-KABP-2006'!LO45),"",('Tab4-Adol-KABP-2006'!LO45))</f>
        <v/>
      </c>
      <c r="LP45" s="355" t="str">
        <f>IF(ISBLANK('Tab4-Adol-KABP-2006'!LP45),"",('Tab4-Adol-KABP-2006'!LP45))</f>
        <v/>
      </c>
      <c r="LQ45" s="355" t="str">
        <f>IF(ISBLANK('Tab4-Adol-KABP-2006'!LQ45),"",('Tab4-Adol-KABP-2006'!LQ45))</f>
        <v/>
      </c>
      <c r="LR45" s="355" t="str">
        <f>IF(ISBLANK('Tab4-Adol-KABP-2006'!LR45),"",('Tab4-Adol-KABP-2006'!LR45))</f>
        <v/>
      </c>
      <c r="LS45" s="355" t="str">
        <f>IF(ISBLANK('Tab4-Adol-KABP-2006'!LS45),"",('Tab4-Adol-KABP-2006'!LS45))</f>
        <v/>
      </c>
      <c r="LT45" s="355" t="str">
        <f>IF(ISBLANK('Tab4-Adol-KABP-2006'!LT45),"",('Tab4-Adol-KABP-2006'!LT45))</f>
        <v/>
      </c>
      <c r="LU45" s="355" t="str">
        <f>IF(ISBLANK('Tab4-Adol-KABP-2006'!LU45),"",('Tab4-Adol-KABP-2006'!LU45))</f>
        <v/>
      </c>
      <c r="LV45" s="355" t="str">
        <f>IF(ISBLANK('Tab4-Adol-KABP-2006'!LV45),"",('Tab4-Adol-KABP-2006'!LV45))</f>
        <v/>
      </c>
      <c r="LW45" s="355" t="str">
        <f>IF(ISBLANK('Tab4-Adol-KABP-2006'!LW45),"",('Tab4-Adol-KABP-2006'!LW45))</f>
        <v/>
      </c>
      <c r="LX45" s="355" t="str">
        <f>IF(ISBLANK('Tab4-Adol-KABP-2006'!LX45),"",('Tab4-Adol-KABP-2006'!LX45))</f>
        <v/>
      </c>
      <c r="LY45" s="355" t="str">
        <f>IF(ISBLANK('Tab4-Adol-KABP-2006'!LY45),"",('Tab4-Adol-KABP-2006'!LY45))</f>
        <v/>
      </c>
      <c r="LZ45" s="355" t="str">
        <f>IF(ISBLANK('Tab4-Adol-KABP-2006'!LZ45),"",('Tab4-Adol-KABP-2006'!LZ45))</f>
        <v/>
      </c>
      <c r="MA45" s="355" t="str">
        <f>IF(ISBLANK('Tab4-Adol-KABP-2006'!MA45),"",('Tab4-Adol-KABP-2006'!MA45))</f>
        <v/>
      </c>
    </row>
    <row r="46" spans="1:339" x14ac:dyDescent="0.2">
      <c r="A46" s="310" t="s">
        <v>243</v>
      </c>
      <c r="B46" s="172">
        <v>0</v>
      </c>
      <c r="C46" s="172">
        <v>0</v>
      </c>
      <c r="D46" s="172" t="s">
        <v>335</v>
      </c>
      <c r="E46" s="172">
        <v>1</v>
      </c>
      <c r="F46" s="173">
        <v>2</v>
      </c>
      <c r="G46" s="218" t="s">
        <v>164</v>
      </c>
      <c r="H46" s="348">
        <f>IF(ISBLANK('Tab4-Adol-KABP-2006'!H46), "",('Tab4-Adol-KABP-2006'!H46))</f>
        <v>2007</v>
      </c>
      <c r="I46" s="349">
        <f>IF(ISBLANK('Tab4-Adol-KABP-2006'!I46), "",('Tab4-Adol-KABP-2006'!I46))</f>
        <v>2007</v>
      </c>
      <c r="J46" s="414"/>
      <c r="K46" s="414"/>
      <c r="L46" s="414"/>
      <c r="M46" s="414"/>
      <c r="N46" s="414"/>
      <c r="O46" s="415"/>
      <c r="P46" s="348">
        <f>IF(ISBLANK('Tab4-Adol-KABP-2006'!P46), "",('Tab4-Adol-KABP-2006'!P46))</f>
        <v>2007</v>
      </c>
      <c r="Q46" s="349">
        <f>IF(ISBLANK('Tab4-Adol-KABP-2006'!Q46), "",('Tab4-Adol-KABP-2006'!Q46))</f>
        <v>2007</v>
      </c>
      <c r="R46" s="414"/>
      <c r="S46" s="414"/>
      <c r="T46" s="414"/>
      <c r="U46" s="414"/>
      <c r="V46" s="414"/>
      <c r="W46" s="415"/>
      <c r="X46" s="348" t="str">
        <f>IF(ISBLANK('Tab4-Adol-KABP-2006'!X46), "",('Tab4-Adol-KABP-2006'!X46))</f>
        <v/>
      </c>
      <c r="Y46" s="349" t="str">
        <f>IF(ISBLANK('Tab4-Adol-KABP-2006'!Y46), "",('Tab4-Adol-KABP-2006'!Y46))</f>
        <v/>
      </c>
      <c r="Z46" s="414"/>
      <c r="AA46" s="414"/>
      <c r="AB46" s="414"/>
      <c r="AC46" s="414"/>
      <c r="AD46" s="414"/>
      <c r="AE46" s="415"/>
      <c r="AF46" s="348">
        <f>IF(ISBLANK('Tab4-Adol-KABP-2006'!AF46), "",('Tab4-Adol-KABP-2006'!AF46))</f>
        <v>2007</v>
      </c>
      <c r="AG46" s="349">
        <f>IF(ISBLANK('Tab4-Adol-KABP-2006'!AG46), "",('Tab4-Adol-KABP-2006'!AG46))</f>
        <v>2007</v>
      </c>
      <c r="AH46" s="414"/>
      <c r="AI46" s="414"/>
      <c r="AJ46" s="414"/>
      <c r="AK46" s="414"/>
      <c r="AL46" s="414"/>
      <c r="AM46" s="415"/>
      <c r="AN46" s="348">
        <f>IF(ISBLANK('Tab4-Adol-KABP-2006'!AN46), "",('Tab4-Adol-KABP-2006'!AN46))</f>
        <v>2007</v>
      </c>
      <c r="AO46" s="349">
        <f>IF(ISBLANK('Tab4-Adol-KABP-2006'!AO46), "",('Tab4-Adol-KABP-2006'!AO46))</f>
        <v>2007</v>
      </c>
      <c r="AP46" s="362"/>
      <c r="AQ46" s="362"/>
      <c r="AR46" s="362"/>
      <c r="AS46" s="362"/>
      <c r="AT46" s="362"/>
      <c r="AU46" s="363"/>
      <c r="AV46" s="348">
        <f>IF(ISBLANK('Tab4-Adol-KABP-2006'!AV46), "",('Tab4-Adol-KABP-2006'!AV46))</f>
        <v>2007</v>
      </c>
      <c r="AW46" s="349">
        <f>IF(ISBLANK('Tab4-Adol-KABP-2006'!AW46), "",('Tab4-Adol-KABP-2006'!AW46))</f>
        <v>2007</v>
      </c>
      <c r="AX46" s="414"/>
      <c r="AY46" s="414"/>
      <c r="AZ46" s="414"/>
      <c r="BA46" s="414"/>
      <c r="BB46" s="414"/>
      <c r="BC46" s="415"/>
      <c r="BD46" s="348" t="str">
        <f>IF(ISBLANK('Tab4-Adol-KABP-2006'!BD46), "",('Tab4-Adol-KABP-2006'!BD46))</f>
        <v/>
      </c>
      <c r="BE46" s="349" t="str">
        <f>IF(ISBLANK('Tab4-Adol-KABP-2006'!BE46), "",('Tab4-Adol-KABP-2006'!BE46))</f>
        <v/>
      </c>
      <c r="BF46" s="414"/>
      <c r="BG46" s="414"/>
      <c r="BH46" s="414"/>
      <c r="BI46" s="414"/>
      <c r="BJ46" s="414"/>
      <c r="BK46" s="415"/>
      <c r="BL46" s="348" t="str">
        <f>IF(ISBLANK('Tab4-Adol-KABP-2006'!BL46), "",('Tab4-Adol-KABP-2006'!BL46))</f>
        <v/>
      </c>
      <c r="BM46" s="349" t="str">
        <f>IF(ISBLANK('Tab4-Adol-KABP-2006'!BM46), "",('Tab4-Adol-KABP-2006'!BM46))</f>
        <v/>
      </c>
      <c r="BN46" s="414"/>
      <c r="BO46" s="414"/>
      <c r="BP46" s="414"/>
      <c r="BQ46" s="414"/>
      <c r="BR46" s="414"/>
      <c r="BS46" s="415"/>
      <c r="BT46" s="348" t="str">
        <f>IF(ISBLANK('Tab4-Adol-KABP-2006'!BT46), "",('Tab4-Adol-KABP-2006'!BT46))</f>
        <v/>
      </c>
      <c r="BU46" s="349" t="str">
        <f>IF(ISBLANK('Tab4-Adol-KABP-2006'!BU46), "",('Tab4-Adol-KABP-2006'!BU46))</f>
        <v/>
      </c>
      <c r="BV46" s="414"/>
      <c r="BW46" s="414"/>
      <c r="BX46" s="415"/>
      <c r="BY46" s="216">
        <v>29430</v>
      </c>
      <c r="BZ46" s="208">
        <v>24784</v>
      </c>
      <c r="CA46" s="208">
        <v>54214</v>
      </c>
      <c r="CB46" s="208">
        <v>31704</v>
      </c>
      <c r="CC46" s="208">
        <v>25975</v>
      </c>
      <c r="CD46" s="284">
        <v>57679</v>
      </c>
      <c r="CE46" s="282"/>
      <c r="CF46" s="282"/>
      <c r="CG46" s="226" t="str">
        <f t="shared" si="119"/>
        <v>-</v>
      </c>
      <c r="CH46" s="227" t="str">
        <f t="shared" si="120"/>
        <v>-</v>
      </c>
      <c r="CI46" s="227" t="str">
        <f t="shared" si="121"/>
        <v>-</v>
      </c>
      <c r="CJ46" s="227" t="str">
        <f t="shared" si="122"/>
        <v>-</v>
      </c>
      <c r="CK46" s="227" t="str">
        <f t="shared" si="123"/>
        <v>-</v>
      </c>
      <c r="CL46" s="228" t="str">
        <f t="shared" si="124"/>
        <v>-</v>
      </c>
      <c r="CM46" s="282"/>
      <c r="CN46" s="282"/>
      <c r="CO46" s="226" t="str">
        <f t="shared" si="125"/>
        <v>-</v>
      </c>
      <c r="CP46" s="227" t="str">
        <f t="shared" si="126"/>
        <v>-</v>
      </c>
      <c r="CQ46" s="227" t="str">
        <f t="shared" si="127"/>
        <v>-</v>
      </c>
      <c r="CR46" s="227" t="str">
        <f t="shared" si="128"/>
        <v>-</v>
      </c>
      <c r="CS46" s="227" t="str">
        <f t="shared" si="129"/>
        <v>-</v>
      </c>
      <c r="CT46" s="228" t="str">
        <f t="shared" si="130"/>
        <v>-</v>
      </c>
      <c r="CU46" s="282"/>
      <c r="CV46" s="282"/>
      <c r="CW46" s="292" t="str">
        <f t="shared" si="131"/>
        <v>-</v>
      </c>
      <c r="CX46" s="234" t="str">
        <f t="shared" si="132"/>
        <v>-</v>
      </c>
      <c r="CY46" s="234" t="str">
        <f t="shared" si="133"/>
        <v>-</v>
      </c>
      <c r="CZ46" s="234" t="str">
        <f t="shared" si="134"/>
        <v>-</v>
      </c>
      <c r="DA46" s="234" t="str">
        <f t="shared" si="135"/>
        <v>-</v>
      </c>
      <c r="DB46" s="235" t="str">
        <f t="shared" si="136"/>
        <v>-</v>
      </c>
      <c r="DC46" s="282"/>
      <c r="DD46" s="282"/>
      <c r="DE46" s="226" t="str">
        <f t="shared" si="137"/>
        <v>-</v>
      </c>
      <c r="DF46" s="227" t="str">
        <f t="shared" si="138"/>
        <v>-</v>
      </c>
      <c r="DG46" s="227" t="str">
        <f t="shared" si="139"/>
        <v>-</v>
      </c>
      <c r="DH46" s="227" t="str">
        <f t="shared" si="140"/>
        <v>-</v>
      </c>
      <c r="DI46" s="227" t="str">
        <f t="shared" si="141"/>
        <v>-</v>
      </c>
      <c r="DJ46" s="228" t="str">
        <f t="shared" si="142"/>
        <v>-</v>
      </c>
      <c r="DK46" s="282"/>
      <c r="DL46" s="282"/>
      <c r="DM46" s="226" t="str">
        <f t="shared" si="143"/>
        <v>-</v>
      </c>
      <c r="DN46" s="227" t="str">
        <f t="shared" si="144"/>
        <v>-</v>
      </c>
      <c r="DO46" s="227" t="str">
        <f t="shared" si="145"/>
        <v>-</v>
      </c>
      <c r="DP46" s="227" t="str">
        <f t="shared" si="146"/>
        <v>-</v>
      </c>
      <c r="DQ46" s="227" t="str">
        <f t="shared" si="147"/>
        <v>-</v>
      </c>
      <c r="DR46" s="228" t="str">
        <f t="shared" si="148"/>
        <v>-</v>
      </c>
      <c r="DS46" s="282"/>
      <c r="DT46" s="282"/>
      <c r="DU46" s="226" t="str">
        <f t="shared" si="149"/>
        <v>-</v>
      </c>
      <c r="DV46" s="227" t="str">
        <f t="shared" si="150"/>
        <v>-</v>
      </c>
      <c r="DW46" s="227" t="str">
        <f t="shared" si="151"/>
        <v>-</v>
      </c>
      <c r="DX46" s="227" t="str">
        <f t="shared" si="152"/>
        <v>-</v>
      </c>
      <c r="DY46" s="227" t="str">
        <f t="shared" si="153"/>
        <v>-</v>
      </c>
      <c r="DZ46" s="228" t="str">
        <f t="shared" si="154"/>
        <v>-</v>
      </c>
      <c r="EA46" s="282"/>
      <c r="EB46" s="282"/>
      <c r="EC46" s="226" t="str">
        <f t="shared" si="155"/>
        <v>-</v>
      </c>
      <c r="ED46" s="227" t="str">
        <f t="shared" si="156"/>
        <v>-</v>
      </c>
      <c r="EE46" s="227" t="str">
        <f t="shared" si="157"/>
        <v>-</v>
      </c>
      <c r="EF46" s="227" t="str">
        <f t="shared" si="158"/>
        <v>-</v>
      </c>
      <c r="EG46" s="227" t="str">
        <f t="shared" si="159"/>
        <v>-</v>
      </c>
      <c r="EH46" s="228" t="str">
        <f t="shared" si="160"/>
        <v>-</v>
      </c>
      <c r="EI46" s="282"/>
      <c r="EJ46" s="282"/>
      <c r="EK46" s="226" t="str">
        <f t="shared" si="161"/>
        <v>-</v>
      </c>
      <c r="EL46" s="227" t="str">
        <f t="shared" si="162"/>
        <v>-</v>
      </c>
      <c r="EM46" s="227" t="str">
        <f t="shared" si="163"/>
        <v>-</v>
      </c>
      <c r="EN46" s="227" t="str">
        <f t="shared" si="164"/>
        <v>-</v>
      </c>
      <c r="EO46" s="227" t="str">
        <f t="shared" si="165"/>
        <v>-</v>
      </c>
      <c r="EP46" s="228" t="str">
        <f t="shared" si="166"/>
        <v>-</v>
      </c>
      <c r="EQ46" s="282"/>
      <c r="ER46" s="282"/>
      <c r="ES46" s="226" t="str">
        <f t="shared" si="167"/>
        <v>-</v>
      </c>
      <c r="ET46" s="227" t="str">
        <f t="shared" si="168"/>
        <v>-</v>
      </c>
      <c r="EU46" s="228" t="str">
        <f t="shared" si="169"/>
        <v>-</v>
      </c>
      <c r="EV46" s="282"/>
      <c r="EW46" s="282"/>
      <c r="EX46" s="301" t="str">
        <f t="shared" si="170"/>
        <v>-</v>
      </c>
      <c r="EY46" s="259" t="str">
        <f t="shared" si="171"/>
        <v>-</v>
      </c>
      <c r="EZ46" s="259" t="str">
        <f t="shared" si="172"/>
        <v>-</v>
      </c>
      <c r="FA46" s="259" t="str">
        <f t="shared" si="173"/>
        <v>-</v>
      </c>
      <c r="FB46" s="259" t="str">
        <f t="shared" si="174"/>
        <v>-</v>
      </c>
      <c r="FC46" s="260" t="str">
        <f t="shared" si="175"/>
        <v>-</v>
      </c>
      <c r="FD46" s="282"/>
      <c r="FE46" s="282"/>
      <c r="FF46" s="301" t="str">
        <f t="shared" si="176"/>
        <v>-</v>
      </c>
      <c r="FG46" s="259" t="str">
        <f t="shared" si="177"/>
        <v>-</v>
      </c>
      <c r="FH46" s="259" t="str">
        <f t="shared" si="178"/>
        <v>-</v>
      </c>
      <c r="FI46" s="259" t="str">
        <f t="shared" si="179"/>
        <v>-</v>
      </c>
      <c r="FJ46" s="259" t="str">
        <f t="shared" si="180"/>
        <v>-</v>
      </c>
      <c r="FK46" s="260" t="str">
        <f t="shared" si="181"/>
        <v>-</v>
      </c>
      <c r="FL46" s="282"/>
      <c r="FM46" s="282"/>
      <c r="FN46" s="301" t="str">
        <f t="shared" si="182"/>
        <v>-</v>
      </c>
      <c r="FO46" s="259" t="str">
        <f t="shared" si="183"/>
        <v>-</v>
      </c>
      <c r="FP46" s="259" t="str">
        <f t="shared" si="184"/>
        <v>-</v>
      </c>
      <c r="FQ46" s="259" t="str">
        <f t="shared" si="185"/>
        <v>-</v>
      </c>
      <c r="FR46" s="259" t="str">
        <f t="shared" si="186"/>
        <v>-</v>
      </c>
      <c r="FS46" s="260" t="str">
        <f t="shared" si="187"/>
        <v>-</v>
      </c>
      <c r="FT46" s="282"/>
      <c r="FU46" s="282"/>
      <c r="FV46" s="301" t="str">
        <f t="shared" si="188"/>
        <v>-</v>
      </c>
      <c r="FW46" s="259" t="str">
        <f t="shared" si="189"/>
        <v>-</v>
      </c>
      <c r="FX46" s="259" t="str">
        <f t="shared" si="190"/>
        <v>-</v>
      </c>
      <c r="FY46" s="259" t="str">
        <f t="shared" si="191"/>
        <v>-</v>
      </c>
      <c r="FZ46" s="259" t="str">
        <f t="shared" si="192"/>
        <v>-</v>
      </c>
      <c r="GA46" s="260" t="str">
        <f t="shared" si="193"/>
        <v>-</v>
      </c>
      <c r="GB46" s="282"/>
      <c r="GC46" s="282"/>
      <c r="GD46" s="301" t="str">
        <f t="shared" si="194"/>
        <v>-</v>
      </c>
      <c r="GE46" s="259" t="str">
        <f t="shared" si="195"/>
        <v>-</v>
      </c>
      <c r="GF46" s="259" t="str">
        <f t="shared" si="196"/>
        <v>-</v>
      </c>
      <c r="GG46" s="259" t="str">
        <f t="shared" si="197"/>
        <v>-</v>
      </c>
      <c r="GH46" s="259" t="str">
        <f t="shared" si="198"/>
        <v>-</v>
      </c>
      <c r="GI46" s="260" t="str">
        <f t="shared" si="199"/>
        <v>-</v>
      </c>
      <c r="GJ46" s="282"/>
      <c r="GK46" s="282"/>
      <c r="GL46" s="301" t="str">
        <f t="shared" si="200"/>
        <v>-</v>
      </c>
      <c r="GM46" s="259" t="str">
        <f t="shared" si="201"/>
        <v>-</v>
      </c>
      <c r="GN46" s="259" t="str">
        <f t="shared" si="202"/>
        <v>-</v>
      </c>
      <c r="GO46" s="259" t="str">
        <f t="shared" si="203"/>
        <v>-</v>
      </c>
      <c r="GP46" s="259" t="str">
        <f t="shared" si="204"/>
        <v>-</v>
      </c>
      <c r="GQ46" s="260" t="str">
        <f t="shared" si="205"/>
        <v>-</v>
      </c>
      <c r="GR46" s="282"/>
      <c r="GS46" s="282"/>
      <c r="GT46" s="301" t="str">
        <f t="shared" si="206"/>
        <v>-</v>
      </c>
      <c r="GU46" s="259" t="str">
        <f t="shared" si="207"/>
        <v>-</v>
      </c>
      <c r="GV46" s="259" t="str">
        <f t="shared" si="208"/>
        <v>-</v>
      </c>
      <c r="GW46" s="259" t="str">
        <f t="shared" si="209"/>
        <v>-</v>
      </c>
      <c r="GX46" s="259" t="str">
        <f t="shared" si="210"/>
        <v>-</v>
      </c>
      <c r="GY46" s="260" t="str">
        <f t="shared" si="211"/>
        <v>-</v>
      </c>
      <c r="GZ46" s="282"/>
      <c r="HA46" s="282"/>
      <c r="HB46" s="301" t="str">
        <f t="shared" si="212"/>
        <v>-</v>
      </c>
      <c r="HC46" s="259" t="str">
        <f t="shared" si="213"/>
        <v>-</v>
      </c>
      <c r="HD46" s="259" t="str">
        <f t="shared" si="214"/>
        <v>-</v>
      </c>
      <c r="HE46" s="259" t="str">
        <f t="shared" si="215"/>
        <v>-</v>
      </c>
      <c r="HF46" s="259" t="str">
        <f t="shared" si="216"/>
        <v>-</v>
      </c>
      <c r="HG46" s="260" t="str">
        <f t="shared" si="217"/>
        <v>-</v>
      </c>
      <c r="HH46" s="282"/>
      <c r="HI46" s="282"/>
      <c r="HJ46" s="301" t="str">
        <f t="shared" si="218"/>
        <v>-</v>
      </c>
      <c r="HK46" s="259" t="str">
        <f t="shared" si="219"/>
        <v>-</v>
      </c>
      <c r="HL46" s="260" t="str">
        <f t="shared" si="220"/>
        <v>-</v>
      </c>
      <c r="HM46" s="428" t="str">
        <f t="shared" si="111"/>
        <v>-</v>
      </c>
      <c r="HN46" s="429" t="str">
        <f t="shared" si="111"/>
        <v>-</v>
      </c>
      <c r="HO46" s="429" t="str">
        <f t="shared" si="111"/>
        <v>-</v>
      </c>
      <c r="HP46" s="429" t="str">
        <f t="shared" si="111"/>
        <v>-</v>
      </c>
      <c r="HQ46" s="429" t="str">
        <f t="shared" si="111"/>
        <v>-</v>
      </c>
      <c r="HR46" s="430" t="str">
        <f t="shared" si="111"/>
        <v>-</v>
      </c>
      <c r="HS46" s="450"/>
      <c r="HT46" s="450"/>
      <c r="HU46" s="428" t="str">
        <f t="shared" si="112"/>
        <v>-</v>
      </c>
      <c r="HV46" s="429" t="str">
        <f t="shared" si="112"/>
        <v>-</v>
      </c>
      <c r="HW46" s="429" t="str">
        <f t="shared" si="112"/>
        <v>-</v>
      </c>
      <c r="HX46" s="429" t="str">
        <f t="shared" si="112"/>
        <v>-</v>
      </c>
      <c r="HY46" s="429" t="str">
        <f t="shared" si="112"/>
        <v>-</v>
      </c>
      <c r="HZ46" s="430" t="str">
        <f t="shared" si="112"/>
        <v>-</v>
      </c>
      <c r="IA46" s="450"/>
      <c r="IB46" s="450"/>
      <c r="IC46" s="428" t="str">
        <f t="shared" si="113"/>
        <v>-</v>
      </c>
      <c r="ID46" s="429" t="str">
        <f t="shared" si="113"/>
        <v>-</v>
      </c>
      <c r="IE46" s="429" t="str">
        <f t="shared" si="113"/>
        <v>-</v>
      </c>
      <c r="IF46" s="429" t="str">
        <f t="shared" si="113"/>
        <v>-</v>
      </c>
      <c r="IG46" s="429" t="str">
        <f t="shared" si="113"/>
        <v>-</v>
      </c>
      <c r="IH46" s="430" t="str">
        <f t="shared" si="113"/>
        <v>-</v>
      </c>
      <c r="II46" s="450"/>
      <c r="IJ46" s="450"/>
      <c r="IK46" s="428" t="str">
        <f t="shared" si="114"/>
        <v>-</v>
      </c>
      <c r="IL46" s="429" t="str">
        <f t="shared" si="114"/>
        <v>-</v>
      </c>
      <c r="IM46" s="429" t="str">
        <f t="shared" si="114"/>
        <v>-</v>
      </c>
      <c r="IN46" s="429" t="str">
        <f t="shared" si="114"/>
        <v>-</v>
      </c>
      <c r="IO46" s="429" t="str">
        <f t="shared" si="114"/>
        <v>-</v>
      </c>
      <c r="IP46" s="430" t="str">
        <f t="shared" si="114"/>
        <v>-</v>
      </c>
      <c r="IQ46" s="450"/>
      <c r="IR46" s="450"/>
      <c r="IS46" s="428" t="str">
        <f t="shared" si="115"/>
        <v>-</v>
      </c>
      <c r="IT46" s="429" t="str">
        <f t="shared" si="115"/>
        <v>-</v>
      </c>
      <c r="IU46" s="429" t="str">
        <f t="shared" si="115"/>
        <v>-</v>
      </c>
      <c r="IV46" s="429" t="str">
        <f t="shared" si="115"/>
        <v>-</v>
      </c>
      <c r="IW46" s="429" t="str">
        <f t="shared" si="115"/>
        <v>-</v>
      </c>
      <c r="IX46" s="430" t="str">
        <f t="shared" si="115"/>
        <v>-</v>
      </c>
      <c r="IY46" s="450"/>
      <c r="IZ46" s="450"/>
      <c r="JA46" s="428" t="str">
        <f t="shared" si="116"/>
        <v>-</v>
      </c>
      <c r="JB46" s="429" t="str">
        <f t="shared" si="116"/>
        <v>-</v>
      </c>
      <c r="JC46" s="429" t="str">
        <f t="shared" si="116"/>
        <v>-</v>
      </c>
      <c r="JD46" s="429" t="str">
        <f t="shared" si="116"/>
        <v>-</v>
      </c>
      <c r="JE46" s="429" t="str">
        <f t="shared" si="116"/>
        <v>-</v>
      </c>
      <c r="JF46" s="430" t="str">
        <f t="shared" si="116"/>
        <v>-</v>
      </c>
      <c r="JG46" s="450"/>
      <c r="JH46" s="450"/>
      <c r="JI46" s="428" t="str">
        <f t="shared" si="117"/>
        <v>-</v>
      </c>
      <c r="JJ46" s="429" t="str">
        <f t="shared" si="117"/>
        <v>-</v>
      </c>
      <c r="JK46" s="429" t="str">
        <f t="shared" si="117"/>
        <v>-</v>
      </c>
      <c r="JL46" s="429" t="str">
        <f t="shared" si="117"/>
        <v>-</v>
      </c>
      <c r="JM46" s="429" t="str">
        <f t="shared" si="117"/>
        <v>-</v>
      </c>
      <c r="JN46" s="430" t="str">
        <f t="shared" si="117"/>
        <v>-</v>
      </c>
      <c r="JO46" s="450"/>
      <c r="JP46" s="450"/>
      <c r="JQ46" s="428" t="str">
        <f t="shared" si="118"/>
        <v>-</v>
      </c>
      <c r="JR46" s="429" t="str">
        <f t="shared" si="118"/>
        <v>-</v>
      </c>
      <c r="JS46" s="429" t="str">
        <f t="shared" si="118"/>
        <v>-</v>
      </c>
      <c r="JT46" s="429" t="str">
        <f t="shared" si="118"/>
        <v>-</v>
      </c>
      <c r="JU46" s="429" t="str">
        <f t="shared" si="118"/>
        <v>-</v>
      </c>
      <c r="JV46" s="430" t="str">
        <f t="shared" si="118"/>
        <v>-</v>
      </c>
      <c r="JW46" s="450"/>
      <c r="JX46" s="450"/>
      <c r="JY46" s="428" t="str">
        <f t="shared" si="110"/>
        <v>-</v>
      </c>
      <c r="JZ46" s="429" t="str">
        <f t="shared" si="110"/>
        <v>-</v>
      </c>
      <c r="KA46" s="430" t="str">
        <f t="shared" si="110"/>
        <v>-</v>
      </c>
      <c r="KB46" s="172"/>
      <c r="KC46" s="355" t="str">
        <f>IF(ISBLANK('Tab4-Adol-KABP-2006'!KC46),"",('Tab4-Adol-KABP-2006'!KC46))</f>
        <v/>
      </c>
      <c r="KD46" s="355" t="str">
        <f>IF(ISBLANK('Tab4-Adol-KABP-2006'!KD46),"",('Tab4-Adol-KABP-2006'!KD46))</f>
        <v/>
      </c>
      <c r="KE46" s="355" t="str">
        <f>IF(ISBLANK('Tab4-Adol-KABP-2006'!KE46),"",('Tab4-Adol-KABP-2006'!KE46))</f>
        <v/>
      </c>
      <c r="KF46" s="355" t="str">
        <f>IF(ISBLANK('Tab4-Adol-KABP-2006'!KF46),"",('Tab4-Adol-KABP-2006'!KF46))</f>
        <v/>
      </c>
      <c r="KG46" s="355" t="str">
        <f>IF(ISBLANK('Tab4-Adol-KABP-2006'!KG46),"",('Tab4-Adol-KABP-2006'!KG46))</f>
        <v/>
      </c>
      <c r="KH46" s="355" t="str">
        <f>IF(ISBLANK('Tab4-Adol-KABP-2006'!KH46),"",('Tab4-Adol-KABP-2006'!KH46))</f>
        <v/>
      </c>
      <c r="KI46" s="355" t="str">
        <f>IF(ISBLANK('Tab4-Adol-KABP-2006'!KI46),"",('Tab4-Adol-KABP-2006'!KI46))</f>
        <v/>
      </c>
      <c r="KJ46" s="355" t="str">
        <f>IF(ISBLANK('Tab4-Adol-KABP-2006'!KJ46),"",('Tab4-Adol-KABP-2006'!KJ46))</f>
        <v/>
      </c>
      <c r="KK46" s="355" t="str">
        <f>IF(ISBLANK('Tab4-Adol-KABP-2006'!KK46),"",('Tab4-Adol-KABP-2006'!KK46))</f>
        <v/>
      </c>
      <c r="KL46" s="355" t="str">
        <f>IF(ISBLANK('Tab4-Adol-KABP-2006'!KL46),"",('Tab4-Adol-KABP-2006'!KL46))</f>
        <v/>
      </c>
      <c r="KM46" s="355" t="str">
        <f>IF(ISBLANK('Tab4-Adol-KABP-2006'!KM46),"",('Tab4-Adol-KABP-2006'!KM46))</f>
        <v/>
      </c>
      <c r="KN46" s="355" t="str">
        <f>IF(ISBLANK('Tab4-Adol-KABP-2006'!KN46),"",('Tab4-Adol-KABP-2006'!KN46))</f>
        <v/>
      </c>
      <c r="KO46" s="355" t="str">
        <f>IF(ISBLANK('Tab4-Adol-KABP-2006'!KO46),"",('Tab4-Adol-KABP-2006'!KO46))</f>
        <v/>
      </c>
      <c r="KP46" s="355" t="str">
        <f>IF(ISBLANK('Tab4-Adol-KABP-2006'!KP46),"",('Tab4-Adol-KABP-2006'!KP46))</f>
        <v/>
      </c>
      <c r="KQ46" s="355" t="str">
        <f>IF(ISBLANK('Tab4-Adol-KABP-2006'!KQ46),"",('Tab4-Adol-KABP-2006'!KQ46))</f>
        <v/>
      </c>
      <c r="KR46" s="355" t="str">
        <f>IF(ISBLANK('Tab4-Adol-KABP-2006'!KR46),"",('Tab4-Adol-KABP-2006'!KR46))</f>
        <v/>
      </c>
      <c r="KS46" s="355" t="str">
        <f>IF(ISBLANK('Tab4-Adol-KABP-2006'!KS46),"",('Tab4-Adol-KABP-2006'!KS46))</f>
        <v/>
      </c>
      <c r="KT46" s="355" t="str">
        <f>IF(ISBLANK('Tab4-Adol-KABP-2006'!KT46),"",('Tab4-Adol-KABP-2006'!KT46))</f>
        <v/>
      </c>
      <c r="KU46" s="355" t="str">
        <f>IF(ISBLANK('Tab4-Adol-KABP-2006'!KU46),"",('Tab4-Adol-KABP-2006'!KU46))</f>
        <v>Based on small denominators.</v>
      </c>
      <c r="KV46" s="355" t="str">
        <f>IF(ISBLANK('Tab4-Adol-KABP-2006'!KV46),"",('Tab4-Adol-KABP-2006'!KV46))</f>
        <v>Based on small denominators.</v>
      </c>
      <c r="KW46" s="355" t="str">
        <f>IF(ISBLANK('Tab4-Adol-KABP-2006'!KW46),"",('Tab4-Adol-KABP-2006'!KW46))</f>
        <v/>
      </c>
      <c r="KX46" s="355" t="str">
        <f>IF(ISBLANK('Tab4-Adol-KABP-2006'!KX46),"",('Tab4-Adol-KABP-2006'!KX46))</f>
        <v>less than 25 cases</v>
      </c>
      <c r="KY46" s="355" t="str">
        <f>IF(ISBLANK('Tab4-Adol-KABP-2006'!KY46),"",('Tab4-Adol-KABP-2006'!KY46))</f>
        <v/>
      </c>
      <c r="KZ46" s="355" t="str">
        <f>IF(ISBLANK('Tab4-Adol-KABP-2006'!KZ46),"",('Tab4-Adol-KABP-2006'!KZ46))</f>
        <v/>
      </c>
      <c r="LA46" s="355" t="str">
        <f>IF(ISBLANK('Tab4-Adol-KABP-2006'!LA46),"",('Tab4-Adol-KABP-2006'!LA46))</f>
        <v/>
      </c>
      <c r="LB46" s="355" t="str">
        <f>IF(ISBLANK('Tab4-Adol-KABP-2006'!LB46),"",('Tab4-Adol-KABP-2006'!LB46))</f>
        <v/>
      </c>
      <c r="LC46" s="355" t="str">
        <f>IF(ISBLANK('Tab4-Adol-KABP-2006'!LC46),"",('Tab4-Adol-KABP-2006'!LC46))</f>
        <v/>
      </c>
      <c r="LD46" s="355" t="str">
        <f>IF(ISBLANK('Tab4-Adol-KABP-2006'!LD46),"",('Tab4-Adol-KABP-2006'!LD46))</f>
        <v/>
      </c>
      <c r="LE46" s="355" t="str">
        <f>IF(ISBLANK('Tab4-Adol-KABP-2006'!LE46),"",('Tab4-Adol-KABP-2006'!LE46))</f>
        <v/>
      </c>
      <c r="LF46" s="355" t="str">
        <f>IF(ISBLANK('Tab4-Adol-KABP-2006'!LF46),"",('Tab4-Adol-KABP-2006'!LF46))</f>
        <v/>
      </c>
      <c r="LG46" s="355" t="str">
        <f>IF(ISBLANK('Tab4-Adol-KABP-2006'!LG46),"",('Tab4-Adol-KABP-2006'!LG46))</f>
        <v/>
      </c>
      <c r="LH46" s="355" t="str">
        <f>IF(ISBLANK('Tab4-Adol-KABP-2006'!LH46),"",('Tab4-Adol-KABP-2006'!LH46))</f>
        <v/>
      </c>
      <c r="LI46" s="355" t="str">
        <f>IF(ISBLANK('Tab4-Adol-KABP-2006'!LI46),"",('Tab4-Adol-KABP-2006'!LI46))</f>
        <v/>
      </c>
      <c r="LJ46" s="355" t="str">
        <f>IF(ISBLANK('Tab4-Adol-KABP-2006'!LJ46),"",('Tab4-Adol-KABP-2006'!LJ46))</f>
        <v/>
      </c>
      <c r="LK46" s="355" t="str">
        <f>IF(ISBLANK('Tab4-Adol-KABP-2006'!LK46),"",('Tab4-Adol-KABP-2006'!LK46))</f>
        <v/>
      </c>
      <c r="LL46" s="355" t="str">
        <f>IF(ISBLANK('Tab4-Adol-KABP-2006'!LL46),"",('Tab4-Adol-KABP-2006'!LL46))</f>
        <v/>
      </c>
      <c r="LM46" s="355" t="str">
        <f>IF(ISBLANK('Tab4-Adol-KABP-2006'!LM46),"",('Tab4-Adol-KABP-2006'!LM46))</f>
        <v/>
      </c>
      <c r="LN46" s="355" t="str">
        <f>IF(ISBLANK('Tab4-Adol-KABP-2006'!LN46),"",('Tab4-Adol-KABP-2006'!LN46))</f>
        <v/>
      </c>
      <c r="LO46" s="355" t="str">
        <f>IF(ISBLANK('Tab4-Adol-KABP-2006'!LO46),"",('Tab4-Adol-KABP-2006'!LO46))</f>
        <v/>
      </c>
      <c r="LP46" s="355" t="str">
        <f>IF(ISBLANK('Tab4-Adol-KABP-2006'!LP46),"",('Tab4-Adol-KABP-2006'!LP46))</f>
        <v/>
      </c>
      <c r="LQ46" s="355" t="str">
        <f>IF(ISBLANK('Tab4-Adol-KABP-2006'!LQ46),"",('Tab4-Adol-KABP-2006'!LQ46))</f>
        <v/>
      </c>
      <c r="LR46" s="355" t="str">
        <f>IF(ISBLANK('Tab4-Adol-KABP-2006'!LR46),"",('Tab4-Adol-KABP-2006'!LR46))</f>
        <v/>
      </c>
      <c r="LS46" s="355" t="str">
        <f>IF(ISBLANK('Tab4-Adol-KABP-2006'!LS46),"",('Tab4-Adol-KABP-2006'!LS46))</f>
        <v/>
      </c>
      <c r="LT46" s="355" t="str">
        <f>IF(ISBLANK('Tab4-Adol-KABP-2006'!LT46),"",('Tab4-Adol-KABP-2006'!LT46))</f>
        <v/>
      </c>
      <c r="LU46" s="355" t="str">
        <f>IF(ISBLANK('Tab4-Adol-KABP-2006'!LU46),"",('Tab4-Adol-KABP-2006'!LU46))</f>
        <v/>
      </c>
      <c r="LV46" s="355" t="str">
        <f>IF(ISBLANK('Tab4-Adol-KABP-2006'!LV46),"",('Tab4-Adol-KABP-2006'!LV46))</f>
        <v/>
      </c>
      <c r="LW46" s="355" t="str">
        <f>IF(ISBLANK('Tab4-Adol-KABP-2006'!LW46),"",('Tab4-Adol-KABP-2006'!LW46))</f>
        <v/>
      </c>
      <c r="LX46" s="355" t="str">
        <f>IF(ISBLANK('Tab4-Adol-KABP-2006'!LX46),"",('Tab4-Adol-KABP-2006'!LX46))</f>
        <v/>
      </c>
      <c r="LY46" s="355" t="str">
        <f>IF(ISBLANK('Tab4-Adol-KABP-2006'!LY46),"",('Tab4-Adol-KABP-2006'!LY46))</f>
        <v/>
      </c>
      <c r="LZ46" s="355" t="str">
        <f>IF(ISBLANK('Tab4-Adol-KABP-2006'!LZ46),"",('Tab4-Adol-KABP-2006'!LZ46))</f>
        <v/>
      </c>
      <c r="MA46" s="355" t="str">
        <f>IF(ISBLANK('Tab4-Adol-KABP-2006'!MA46),"",('Tab4-Adol-KABP-2006'!MA46))</f>
        <v/>
      </c>
    </row>
    <row r="47" spans="1:339" x14ac:dyDescent="0.2">
      <c r="A47" s="310" t="s">
        <v>243</v>
      </c>
      <c r="B47" s="172">
        <v>1</v>
      </c>
      <c r="C47" s="172">
        <v>0</v>
      </c>
      <c r="D47" s="172" t="s">
        <v>315</v>
      </c>
      <c r="E47" s="172">
        <v>1</v>
      </c>
      <c r="F47" s="173"/>
      <c r="G47" s="218" t="s">
        <v>175</v>
      </c>
      <c r="H47" s="348">
        <f>IF(ISBLANK('Tab4-Adol-KABP-2006'!H47), "",('Tab4-Adol-KABP-2006'!H47))</f>
        <v>2012</v>
      </c>
      <c r="I47" s="349">
        <f>IF(ISBLANK('Tab4-Adol-KABP-2006'!I47), "",('Tab4-Adol-KABP-2006'!I47))</f>
        <v>2012</v>
      </c>
      <c r="J47" s="414">
        <f>IF(ISBLANK('Tab4-Adol-KABP-2006'!J47), "",('Tab4-Adol-KABP-2006'!J47))</f>
        <v>56.9</v>
      </c>
      <c r="K47" s="414">
        <f>IF(ISBLANK('Tab4-Adol-KABP-2006'!K47), "",('Tab4-Adol-KABP-2006'!K47))</f>
        <v>54.1</v>
      </c>
      <c r="L47" s="414">
        <f>IF(ISBLANK('Tab4-Adol-KABP-2006'!L47), "",('Tab4-Adol-KABP-2006'!L47))</f>
        <v>55.7</v>
      </c>
      <c r="M47" s="414"/>
      <c r="N47" s="414"/>
      <c r="O47" s="415"/>
      <c r="P47" s="348">
        <f>IF(ISBLANK('Tab4-Adol-KABP-2006'!P47), "",('Tab4-Adol-KABP-2006'!P47))</f>
        <v>2009</v>
      </c>
      <c r="Q47" s="349">
        <f>IF(ISBLANK('Tab4-Adol-KABP-2006'!Q47), "",('Tab4-Adol-KABP-2006'!Q47))</f>
        <v>2009</v>
      </c>
      <c r="R47" s="414"/>
      <c r="S47" s="414"/>
      <c r="T47" s="414">
        <f>IF(ISBLANK('Tab4-Adol-KABP-2006'!T47), "",('Tab4-Adol-KABP-2006'!T47))</f>
        <v>3.6</v>
      </c>
      <c r="U47" s="414"/>
      <c r="V47" s="414"/>
      <c r="W47" s="415">
        <f>IF(ISBLANK('Tab4-Adol-KABP-2006'!W47), "",('Tab4-Adol-KABP-2006'!W47))</f>
        <v>4.5999999999999996</v>
      </c>
      <c r="X47" s="348" t="str">
        <f>IF(ISBLANK('Tab4-Adol-KABP-2006'!X47), "",('Tab4-Adol-KABP-2006'!X47))</f>
        <v/>
      </c>
      <c r="Y47" s="349" t="str">
        <f>IF(ISBLANK('Tab4-Adol-KABP-2006'!Y47), "",('Tab4-Adol-KABP-2006'!Y47))</f>
        <v/>
      </c>
      <c r="Z47" s="414"/>
      <c r="AA47" s="414"/>
      <c r="AB47" s="414"/>
      <c r="AC47" s="414"/>
      <c r="AD47" s="414"/>
      <c r="AE47" s="415"/>
      <c r="AF47" s="348" t="str">
        <f>IF(ISBLANK('Tab4-Adol-KABP-2006'!AF47), "",('Tab4-Adol-KABP-2006'!AF47))</f>
        <v/>
      </c>
      <c r="AG47" s="349" t="str">
        <f>IF(ISBLANK('Tab4-Adol-KABP-2006'!AG47), "",('Tab4-Adol-KABP-2006'!AG47))</f>
        <v/>
      </c>
      <c r="AH47" s="414"/>
      <c r="AI47" s="414"/>
      <c r="AJ47" s="414"/>
      <c r="AK47" s="414"/>
      <c r="AL47" s="414"/>
      <c r="AM47" s="415"/>
      <c r="AN47" s="348" t="str">
        <f>IF(ISBLANK('Tab4-Adol-KABP-2006'!AN47), "",('Tab4-Adol-KABP-2006'!AN47))</f>
        <v/>
      </c>
      <c r="AO47" s="349" t="str">
        <f>IF(ISBLANK('Tab4-Adol-KABP-2006'!AO47), "",('Tab4-Adol-KABP-2006'!AO47))</f>
        <v/>
      </c>
      <c r="AP47" s="362"/>
      <c r="AQ47" s="362"/>
      <c r="AR47" s="362"/>
      <c r="AS47" s="362"/>
      <c r="AT47" s="362"/>
      <c r="AU47" s="363"/>
      <c r="AV47" s="348" t="str">
        <f>IF(ISBLANK('Tab4-Adol-KABP-2006'!AV47), "",('Tab4-Adol-KABP-2006'!AV47))</f>
        <v/>
      </c>
      <c r="AW47" s="349" t="str">
        <f>IF(ISBLANK('Tab4-Adol-KABP-2006'!AW47), "",('Tab4-Adol-KABP-2006'!AW47))</f>
        <v/>
      </c>
      <c r="AX47" s="414"/>
      <c r="AY47" s="414"/>
      <c r="AZ47" s="414"/>
      <c r="BA47" s="414"/>
      <c r="BB47" s="414"/>
      <c r="BC47" s="415"/>
      <c r="BD47" s="348">
        <f>IF(ISBLANK('Tab4-Adol-KABP-2006'!BD47), "",('Tab4-Adol-KABP-2006'!BD47))</f>
        <v>2012</v>
      </c>
      <c r="BE47" s="349">
        <f>IF(ISBLANK('Tab4-Adol-KABP-2006'!BE47), "",('Tab4-Adol-KABP-2006'!BE47))</f>
        <v>2012</v>
      </c>
      <c r="BF47" s="414">
        <f>IF(ISBLANK('Tab4-Adol-KABP-2006'!BF47), "",('Tab4-Adol-KABP-2006'!BF47))</f>
        <v>7.1</v>
      </c>
      <c r="BG47" s="414">
        <f>IF(ISBLANK('Tab4-Adol-KABP-2006'!BG47), "",('Tab4-Adol-KABP-2006'!BG47))</f>
        <v>14.8</v>
      </c>
      <c r="BH47" s="414">
        <f>IF(ISBLANK('Tab4-Adol-KABP-2006'!BH47), "",('Tab4-Adol-KABP-2006'!BH47))</f>
        <v>10.4</v>
      </c>
      <c r="BI47" s="414"/>
      <c r="BJ47" s="414"/>
      <c r="BK47" s="415"/>
      <c r="BL47" s="348" t="str">
        <f>IF(ISBLANK('Tab4-Adol-KABP-2006'!BL47), "",('Tab4-Adol-KABP-2006'!BL47))</f>
        <v/>
      </c>
      <c r="BM47" s="349" t="str">
        <f>IF(ISBLANK('Tab4-Adol-KABP-2006'!BM47), "",('Tab4-Adol-KABP-2006'!BM47))</f>
        <v/>
      </c>
      <c r="BN47" s="414"/>
      <c r="BO47" s="414"/>
      <c r="BP47" s="414"/>
      <c r="BQ47" s="414"/>
      <c r="BR47" s="414"/>
      <c r="BS47" s="415"/>
      <c r="BT47" s="348" t="str">
        <f>IF(ISBLANK('Tab4-Adol-KABP-2006'!BT47), "",('Tab4-Adol-KABP-2006'!BT47))</f>
        <v/>
      </c>
      <c r="BU47" s="349" t="str">
        <f>IF(ISBLANK('Tab4-Adol-KABP-2006'!BU47), "",('Tab4-Adol-KABP-2006'!BU47))</f>
        <v/>
      </c>
      <c r="BV47" s="414"/>
      <c r="BW47" s="414"/>
      <c r="BX47" s="415"/>
      <c r="BY47" s="216">
        <v>2209627</v>
      </c>
      <c r="BZ47" s="208">
        <v>2299440</v>
      </c>
      <c r="CA47" s="208">
        <v>4509067</v>
      </c>
      <c r="CB47" s="208">
        <v>2262518</v>
      </c>
      <c r="CC47" s="208">
        <v>2305035</v>
      </c>
      <c r="CD47" s="284">
        <v>4567553</v>
      </c>
      <c r="CE47" s="282"/>
      <c r="CF47" s="282"/>
      <c r="CG47" s="226">
        <f t="shared" si="119"/>
        <v>2209627</v>
      </c>
      <c r="CH47" s="227">
        <f t="shared" si="120"/>
        <v>2299440</v>
      </c>
      <c r="CI47" s="227">
        <f t="shared" si="121"/>
        <v>4509067</v>
      </c>
      <c r="CJ47" s="227" t="str">
        <f t="shared" si="122"/>
        <v>-</v>
      </c>
      <c r="CK47" s="227" t="str">
        <f t="shared" si="123"/>
        <v>-</v>
      </c>
      <c r="CL47" s="228" t="str">
        <f t="shared" si="124"/>
        <v>-</v>
      </c>
      <c r="CM47" s="282"/>
      <c r="CN47" s="282"/>
      <c r="CO47" s="226" t="str">
        <f t="shared" si="125"/>
        <v>-</v>
      </c>
      <c r="CP47" s="227" t="str">
        <f t="shared" si="126"/>
        <v>-</v>
      </c>
      <c r="CQ47" s="227">
        <f t="shared" si="127"/>
        <v>4509067</v>
      </c>
      <c r="CR47" s="227" t="str">
        <f t="shared" si="128"/>
        <v>-</v>
      </c>
      <c r="CS47" s="227" t="str">
        <f t="shared" si="129"/>
        <v>-</v>
      </c>
      <c r="CT47" s="228">
        <f t="shared" si="130"/>
        <v>4567553</v>
      </c>
      <c r="CU47" s="282"/>
      <c r="CV47" s="282"/>
      <c r="CW47" s="292" t="str">
        <f t="shared" si="131"/>
        <v>-</v>
      </c>
      <c r="CX47" s="234" t="str">
        <f t="shared" si="132"/>
        <v>-</v>
      </c>
      <c r="CY47" s="234" t="str">
        <f t="shared" si="133"/>
        <v>-</v>
      </c>
      <c r="CZ47" s="234" t="str">
        <f t="shared" si="134"/>
        <v>-</v>
      </c>
      <c r="DA47" s="234" t="str">
        <f t="shared" si="135"/>
        <v>-</v>
      </c>
      <c r="DB47" s="235" t="str">
        <f t="shared" si="136"/>
        <v>-</v>
      </c>
      <c r="DC47" s="282"/>
      <c r="DD47" s="282"/>
      <c r="DE47" s="226" t="str">
        <f t="shared" si="137"/>
        <v>-</v>
      </c>
      <c r="DF47" s="227" t="str">
        <f t="shared" si="138"/>
        <v>-</v>
      </c>
      <c r="DG47" s="227" t="str">
        <f t="shared" si="139"/>
        <v>-</v>
      </c>
      <c r="DH47" s="227" t="str">
        <f t="shared" si="140"/>
        <v>-</v>
      </c>
      <c r="DI47" s="227" t="str">
        <f t="shared" si="141"/>
        <v>-</v>
      </c>
      <c r="DJ47" s="228" t="str">
        <f t="shared" si="142"/>
        <v>-</v>
      </c>
      <c r="DK47" s="282"/>
      <c r="DL47" s="282"/>
      <c r="DM47" s="226" t="str">
        <f t="shared" si="143"/>
        <v>-</v>
      </c>
      <c r="DN47" s="227" t="str">
        <f t="shared" si="144"/>
        <v>-</v>
      </c>
      <c r="DO47" s="227" t="str">
        <f t="shared" si="145"/>
        <v>-</v>
      </c>
      <c r="DP47" s="227" t="str">
        <f t="shared" si="146"/>
        <v>-</v>
      </c>
      <c r="DQ47" s="227" t="str">
        <f t="shared" si="147"/>
        <v>-</v>
      </c>
      <c r="DR47" s="228" t="str">
        <f t="shared" si="148"/>
        <v>-</v>
      </c>
      <c r="DS47" s="282"/>
      <c r="DT47" s="282"/>
      <c r="DU47" s="226" t="str">
        <f t="shared" si="149"/>
        <v>-</v>
      </c>
      <c r="DV47" s="227" t="str">
        <f t="shared" si="150"/>
        <v>-</v>
      </c>
      <c r="DW47" s="227" t="str">
        <f t="shared" si="151"/>
        <v>-</v>
      </c>
      <c r="DX47" s="227" t="str">
        <f t="shared" si="152"/>
        <v>-</v>
      </c>
      <c r="DY47" s="227" t="str">
        <f t="shared" si="153"/>
        <v>-</v>
      </c>
      <c r="DZ47" s="228" t="str">
        <f t="shared" si="154"/>
        <v>-</v>
      </c>
      <c r="EA47" s="282"/>
      <c r="EB47" s="282"/>
      <c r="EC47" s="226">
        <f t="shared" si="155"/>
        <v>2209627</v>
      </c>
      <c r="ED47" s="227">
        <f t="shared" si="156"/>
        <v>2299440</v>
      </c>
      <c r="EE47" s="227">
        <f t="shared" si="157"/>
        <v>4509067</v>
      </c>
      <c r="EF47" s="227" t="str">
        <f t="shared" si="158"/>
        <v>-</v>
      </c>
      <c r="EG47" s="227" t="str">
        <f t="shared" si="159"/>
        <v>-</v>
      </c>
      <c r="EH47" s="228" t="str">
        <f t="shared" si="160"/>
        <v>-</v>
      </c>
      <c r="EI47" s="282"/>
      <c r="EJ47" s="282"/>
      <c r="EK47" s="226" t="str">
        <f t="shared" si="161"/>
        <v>-</v>
      </c>
      <c r="EL47" s="227" t="str">
        <f t="shared" si="162"/>
        <v>-</v>
      </c>
      <c r="EM47" s="227" t="str">
        <f t="shared" si="163"/>
        <v>-</v>
      </c>
      <c r="EN47" s="227" t="str">
        <f t="shared" si="164"/>
        <v>-</v>
      </c>
      <c r="EO47" s="227" t="str">
        <f t="shared" si="165"/>
        <v>-</v>
      </c>
      <c r="EP47" s="228" t="str">
        <f t="shared" si="166"/>
        <v>-</v>
      </c>
      <c r="EQ47" s="282"/>
      <c r="ER47" s="282"/>
      <c r="ES47" s="226" t="str">
        <f t="shared" si="167"/>
        <v>-</v>
      </c>
      <c r="ET47" s="227" t="str">
        <f t="shared" si="168"/>
        <v>-</v>
      </c>
      <c r="EU47" s="228" t="str">
        <f t="shared" si="169"/>
        <v>-</v>
      </c>
      <c r="EV47" s="282"/>
      <c r="EW47" s="282"/>
      <c r="EX47" s="301">
        <f t="shared" si="170"/>
        <v>1257277.7629999998</v>
      </c>
      <c r="EY47" s="259">
        <f t="shared" si="171"/>
        <v>1243997.04</v>
      </c>
      <c r="EZ47" s="259">
        <f t="shared" si="172"/>
        <v>2511550.3190000001</v>
      </c>
      <c r="FA47" s="259" t="str">
        <f t="shared" si="173"/>
        <v>-</v>
      </c>
      <c r="FB47" s="259" t="str">
        <f t="shared" si="174"/>
        <v>-</v>
      </c>
      <c r="FC47" s="260" t="str">
        <f t="shared" si="175"/>
        <v>-</v>
      </c>
      <c r="FD47" s="282"/>
      <c r="FE47" s="282"/>
      <c r="FF47" s="301" t="str">
        <f t="shared" si="176"/>
        <v>-</v>
      </c>
      <c r="FG47" s="259" t="str">
        <f t="shared" si="177"/>
        <v>-</v>
      </c>
      <c r="FH47" s="259">
        <f t="shared" si="178"/>
        <v>162326.41200000001</v>
      </c>
      <c r="FI47" s="259" t="str">
        <f t="shared" si="179"/>
        <v>-</v>
      </c>
      <c r="FJ47" s="259" t="str">
        <f t="shared" si="180"/>
        <v>-</v>
      </c>
      <c r="FK47" s="260">
        <f t="shared" si="181"/>
        <v>210107.43799999999</v>
      </c>
      <c r="FL47" s="282"/>
      <c r="FM47" s="282"/>
      <c r="FN47" s="301" t="str">
        <f t="shared" si="182"/>
        <v>-</v>
      </c>
      <c r="FO47" s="259" t="str">
        <f t="shared" si="183"/>
        <v>-</v>
      </c>
      <c r="FP47" s="259" t="str">
        <f t="shared" si="184"/>
        <v>-</v>
      </c>
      <c r="FQ47" s="259" t="str">
        <f t="shared" si="185"/>
        <v>-</v>
      </c>
      <c r="FR47" s="259" t="str">
        <f t="shared" si="186"/>
        <v>-</v>
      </c>
      <c r="FS47" s="260" t="str">
        <f t="shared" si="187"/>
        <v>-</v>
      </c>
      <c r="FT47" s="282"/>
      <c r="FU47" s="282"/>
      <c r="FV47" s="301" t="str">
        <f t="shared" si="188"/>
        <v>-</v>
      </c>
      <c r="FW47" s="259" t="str">
        <f t="shared" si="189"/>
        <v>-</v>
      </c>
      <c r="FX47" s="259" t="str">
        <f t="shared" si="190"/>
        <v>-</v>
      </c>
      <c r="FY47" s="259" t="str">
        <f t="shared" si="191"/>
        <v>-</v>
      </c>
      <c r="FZ47" s="259" t="str">
        <f t="shared" si="192"/>
        <v>-</v>
      </c>
      <c r="GA47" s="260" t="str">
        <f t="shared" si="193"/>
        <v>-</v>
      </c>
      <c r="GB47" s="282"/>
      <c r="GC47" s="282"/>
      <c r="GD47" s="301" t="str">
        <f t="shared" si="194"/>
        <v>-</v>
      </c>
      <c r="GE47" s="259" t="str">
        <f t="shared" si="195"/>
        <v>-</v>
      </c>
      <c r="GF47" s="259" t="str">
        <f t="shared" si="196"/>
        <v>-</v>
      </c>
      <c r="GG47" s="259" t="str">
        <f t="shared" si="197"/>
        <v>-</v>
      </c>
      <c r="GH47" s="259" t="str">
        <f t="shared" si="198"/>
        <v>-</v>
      </c>
      <c r="GI47" s="260" t="str">
        <f t="shared" si="199"/>
        <v>-</v>
      </c>
      <c r="GJ47" s="282"/>
      <c r="GK47" s="282"/>
      <c r="GL47" s="301" t="str">
        <f t="shared" si="200"/>
        <v>-</v>
      </c>
      <c r="GM47" s="259" t="str">
        <f t="shared" si="201"/>
        <v>-</v>
      </c>
      <c r="GN47" s="259" t="str">
        <f t="shared" si="202"/>
        <v>-</v>
      </c>
      <c r="GO47" s="259" t="str">
        <f t="shared" si="203"/>
        <v>-</v>
      </c>
      <c r="GP47" s="259" t="str">
        <f t="shared" si="204"/>
        <v>-</v>
      </c>
      <c r="GQ47" s="260" t="str">
        <f t="shared" si="205"/>
        <v>-</v>
      </c>
      <c r="GR47" s="282"/>
      <c r="GS47" s="282"/>
      <c r="GT47" s="301">
        <f t="shared" si="206"/>
        <v>156883.51699999999</v>
      </c>
      <c r="GU47" s="259">
        <f t="shared" si="207"/>
        <v>340317.12000000005</v>
      </c>
      <c r="GV47" s="259">
        <f t="shared" si="208"/>
        <v>468942.96800000005</v>
      </c>
      <c r="GW47" s="259" t="str">
        <f t="shared" si="209"/>
        <v>-</v>
      </c>
      <c r="GX47" s="259" t="str">
        <f t="shared" si="210"/>
        <v>-</v>
      </c>
      <c r="GY47" s="260" t="str">
        <f t="shared" si="211"/>
        <v>-</v>
      </c>
      <c r="GZ47" s="282"/>
      <c r="HA47" s="282"/>
      <c r="HB47" s="301" t="str">
        <f t="shared" si="212"/>
        <v>-</v>
      </c>
      <c r="HC47" s="259" t="str">
        <f t="shared" si="213"/>
        <v>-</v>
      </c>
      <c r="HD47" s="259" t="str">
        <f t="shared" si="214"/>
        <v>-</v>
      </c>
      <c r="HE47" s="259" t="str">
        <f t="shared" si="215"/>
        <v>-</v>
      </c>
      <c r="HF47" s="259" t="str">
        <f t="shared" si="216"/>
        <v>-</v>
      </c>
      <c r="HG47" s="260" t="str">
        <f t="shared" si="217"/>
        <v>-</v>
      </c>
      <c r="HH47" s="282"/>
      <c r="HI47" s="282"/>
      <c r="HJ47" s="301" t="str">
        <f t="shared" si="218"/>
        <v>-</v>
      </c>
      <c r="HK47" s="259" t="str">
        <f t="shared" si="219"/>
        <v>-</v>
      </c>
      <c r="HL47" s="260" t="str">
        <f t="shared" si="220"/>
        <v>-</v>
      </c>
      <c r="HM47" s="428">
        <f t="shared" si="111"/>
        <v>1</v>
      </c>
      <c r="HN47" s="429">
        <f t="shared" si="111"/>
        <v>1</v>
      </c>
      <c r="HO47" s="429">
        <f t="shared" si="111"/>
        <v>1</v>
      </c>
      <c r="HP47" s="429" t="str">
        <f t="shared" si="111"/>
        <v>-</v>
      </c>
      <c r="HQ47" s="429" t="str">
        <f t="shared" si="111"/>
        <v>-</v>
      </c>
      <c r="HR47" s="430" t="str">
        <f t="shared" si="111"/>
        <v>-</v>
      </c>
      <c r="HS47" s="450"/>
      <c r="HT47" s="450"/>
      <c r="HU47" s="428" t="str">
        <f t="shared" si="112"/>
        <v>-</v>
      </c>
      <c r="HV47" s="429" t="str">
        <f t="shared" si="112"/>
        <v>-</v>
      </c>
      <c r="HW47" s="429">
        <f t="shared" si="112"/>
        <v>1</v>
      </c>
      <c r="HX47" s="429" t="str">
        <f t="shared" si="112"/>
        <v>-</v>
      </c>
      <c r="HY47" s="429" t="str">
        <f t="shared" si="112"/>
        <v>-</v>
      </c>
      <c r="HZ47" s="430">
        <f t="shared" si="112"/>
        <v>1</v>
      </c>
      <c r="IA47" s="450"/>
      <c r="IB47" s="450"/>
      <c r="IC47" s="428" t="str">
        <f t="shared" si="113"/>
        <v>-</v>
      </c>
      <c r="ID47" s="429" t="str">
        <f t="shared" si="113"/>
        <v>-</v>
      </c>
      <c r="IE47" s="429" t="str">
        <f t="shared" si="113"/>
        <v>-</v>
      </c>
      <c r="IF47" s="429" t="str">
        <f t="shared" si="113"/>
        <v>-</v>
      </c>
      <c r="IG47" s="429" t="str">
        <f t="shared" si="113"/>
        <v>-</v>
      </c>
      <c r="IH47" s="430" t="str">
        <f t="shared" si="113"/>
        <v>-</v>
      </c>
      <c r="II47" s="450"/>
      <c r="IJ47" s="450"/>
      <c r="IK47" s="428" t="str">
        <f t="shared" si="114"/>
        <v>-</v>
      </c>
      <c r="IL47" s="429" t="str">
        <f t="shared" si="114"/>
        <v>-</v>
      </c>
      <c r="IM47" s="429" t="str">
        <f t="shared" si="114"/>
        <v>-</v>
      </c>
      <c r="IN47" s="429" t="str">
        <f t="shared" si="114"/>
        <v>-</v>
      </c>
      <c r="IO47" s="429" t="str">
        <f t="shared" si="114"/>
        <v>-</v>
      </c>
      <c r="IP47" s="430" t="str">
        <f t="shared" si="114"/>
        <v>-</v>
      </c>
      <c r="IQ47" s="450"/>
      <c r="IR47" s="450"/>
      <c r="IS47" s="428" t="str">
        <f t="shared" si="115"/>
        <v>-</v>
      </c>
      <c r="IT47" s="429" t="str">
        <f t="shared" si="115"/>
        <v>-</v>
      </c>
      <c r="IU47" s="429" t="str">
        <f t="shared" si="115"/>
        <v>-</v>
      </c>
      <c r="IV47" s="429" t="str">
        <f t="shared" si="115"/>
        <v>-</v>
      </c>
      <c r="IW47" s="429" t="str">
        <f t="shared" si="115"/>
        <v>-</v>
      </c>
      <c r="IX47" s="430" t="str">
        <f t="shared" si="115"/>
        <v>-</v>
      </c>
      <c r="IY47" s="450"/>
      <c r="IZ47" s="450"/>
      <c r="JA47" s="428" t="str">
        <f t="shared" si="116"/>
        <v>-</v>
      </c>
      <c r="JB47" s="429" t="str">
        <f t="shared" si="116"/>
        <v>-</v>
      </c>
      <c r="JC47" s="429" t="str">
        <f t="shared" si="116"/>
        <v>-</v>
      </c>
      <c r="JD47" s="429" t="str">
        <f t="shared" si="116"/>
        <v>-</v>
      </c>
      <c r="JE47" s="429" t="str">
        <f t="shared" si="116"/>
        <v>-</v>
      </c>
      <c r="JF47" s="430" t="str">
        <f t="shared" si="116"/>
        <v>-</v>
      </c>
      <c r="JG47" s="450"/>
      <c r="JH47" s="450"/>
      <c r="JI47" s="428">
        <f t="shared" si="117"/>
        <v>1</v>
      </c>
      <c r="JJ47" s="429">
        <f t="shared" si="117"/>
        <v>1</v>
      </c>
      <c r="JK47" s="429">
        <f t="shared" si="117"/>
        <v>1</v>
      </c>
      <c r="JL47" s="429" t="str">
        <f t="shared" si="117"/>
        <v>-</v>
      </c>
      <c r="JM47" s="429" t="str">
        <f t="shared" si="117"/>
        <v>-</v>
      </c>
      <c r="JN47" s="430" t="str">
        <f t="shared" si="117"/>
        <v>-</v>
      </c>
      <c r="JO47" s="450"/>
      <c r="JP47" s="450"/>
      <c r="JQ47" s="428" t="str">
        <f t="shared" si="118"/>
        <v>-</v>
      </c>
      <c r="JR47" s="429" t="str">
        <f t="shared" si="118"/>
        <v>-</v>
      </c>
      <c r="JS47" s="429" t="str">
        <f t="shared" si="118"/>
        <v>-</v>
      </c>
      <c r="JT47" s="429" t="str">
        <f t="shared" si="118"/>
        <v>-</v>
      </c>
      <c r="JU47" s="429" t="str">
        <f t="shared" si="118"/>
        <v>-</v>
      </c>
      <c r="JV47" s="430" t="str">
        <f t="shared" si="118"/>
        <v>-</v>
      </c>
      <c r="JW47" s="450"/>
      <c r="JX47" s="450"/>
      <c r="JY47" s="428" t="str">
        <f t="shared" si="110"/>
        <v>-</v>
      </c>
      <c r="JZ47" s="429" t="str">
        <f t="shared" si="110"/>
        <v>-</v>
      </c>
      <c r="KA47" s="430" t="str">
        <f t="shared" si="110"/>
        <v>-</v>
      </c>
      <c r="KB47" s="172"/>
      <c r="KC47" s="355" t="str">
        <f>IF(ISBLANK('Tab4-Adol-KABP-2006'!KC47),"",('Tab4-Adol-KABP-2006'!KC47))</f>
        <v/>
      </c>
      <c r="KD47" s="355" t="str">
        <f>IF(ISBLANK('Tab4-Adol-KABP-2006'!KD47),"",('Tab4-Adol-KABP-2006'!KD47))</f>
        <v/>
      </c>
      <c r="KE47" s="355" t="str">
        <f>IF(ISBLANK('Tab4-Adol-KABP-2006'!KE47),"",('Tab4-Adol-KABP-2006'!KE47))</f>
        <v/>
      </c>
      <c r="KF47" s="355" t="str">
        <f>IF(ISBLANK('Tab4-Adol-KABP-2006'!KF47),"",('Tab4-Adol-KABP-2006'!KF47))</f>
        <v/>
      </c>
      <c r="KG47" s="355" t="str">
        <f>IF(ISBLANK('Tab4-Adol-KABP-2006'!KG47),"",('Tab4-Adol-KABP-2006'!KG47))</f>
        <v/>
      </c>
      <c r="KH47" s="355" t="str">
        <f>IF(ISBLANK('Tab4-Adol-KABP-2006'!KH47),"",('Tab4-Adol-KABP-2006'!KH47))</f>
        <v/>
      </c>
      <c r="KI47" s="355" t="str">
        <f>IF(ISBLANK('Tab4-Adol-KABP-2006'!KI47),"",('Tab4-Adol-KABP-2006'!KI47))</f>
        <v/>
      </c>
      <c r="KJ47" s="355" t="str">
        <f>IF(ISBLANK('Tab4-Adol-KABP-2006'!KJ47),"",('Tab4-Adol-KABP-2006'!KJ47))</f>
        <v/>
      </c>
      <c r="KK47" s="355" t="str">
        <f>IF(ISBLANK('Tab4-Adol-KABP-2006'!KK47),"",('Tab4-Adol-KABP-2006'!KK47))</f>
        <v/>
      </c>
      <c r="KL47" s="355" t="str">
        <f>IF(ISBLANK('Tab4-Adol-KABP-2006'!KL47),"",('Tab4-Adol-KABP-2006'!KL47))</f>
        <v/>
      </c>
      <c r="KM47" s="355" t="str">
        <f>IF(ISBLANK('Tab4-Adol-KABP-2006'!KM47),"",('Tab4-Adol-KABP-2006'!KM47))</f>
        <v/>
      </c>
      <c r="KN47" s="355" t="str">
        <f>IF(ISBLANK('Tab4-Adol-KABP-2006'!KN47),"",('Tab4-Adol-KABP-2006'!KN47))</f>
        <v/>
      </c>
      <c r="KO47" s="355" t="str">
        <f>IF(ISBLANK('Tab4-Adol-KABP-2006'!KO47),"",('Tab4-Adol-KABP-2006'!KO47))</f>
        <v/>
      </c>
      <c r="KP47" s="355" t="str">
        <f>IF(ISBLANK('Tab4-Adol-KABP-2006'!KP47),"",('Tab4-Adol-KABP-2006'!KP47))</f>
        <v/>
      </c>
      <c r="KQ47" s="355" t="str">
        <f>IF(ISBLANK('Tab4-Adol-KABP-2006'!KQ47),"",('Tab4-Adol-KABP-2006'!KQ47))</f>
        <v/>
      </c>
      <c r="KR47" s="355" t="str">
        <f>IF(ISBLANK('Tab4-Adol-KABP-2006'!KR47),"",('Tab4-Adol-KABP-2006'!KR47))</f>
        <v/>
      </c>
      <c r="KS47" s="355" t="str">
        <f>IF(ISBLANK('Tab4-Adol-KABP-2006'!KS47),"",('Tab4-Adol-KABP-2006'!KS47))</f>
        <v/>
      </c>
      <c r="KT47" s="355" t="str">
        <f>IF(ISBLANK('Tab4-Adol-KABP-2006'!KT47),"",('Tab4-Adol-KABP-2006'!KT47))</f>
        <v/>
      </c>
      <c r="KU47" s="355" t="str">
        <f>IF(ISBLANK('Tab4-Adol-KABP-2006'!KU47),"",('Tab4-Adol-KABP-2006'!KU47))</f>
        <v/>
      </c>
      <c r="KV47" s="355" t="str">
        <f>IF(ISBLANK('Tab4-Adol-KABP-2006'!KV47),"",('Tab4-Adol-KABP-2006'!KV47))</f>
        <v/>
      </c>
      <c r="KW47" s="355" t="str">
        <f>IF(ISBLANK('Tab4-Adol-KABP-2006'!KW47),"",('Tab4-Adol-KABP-2006'!KW47))</f>
        <v/>
      </c>
      <c r="KX47" s="355" t="str">
        <f>IF(ISBLANK('Tab4-Adol-KABP-2006'!KX47),"",('Tab4-Adol-KABP-2006'!KX47))</f>
        <v/>
      </c>
      <c r="KY47" s="355" t="str">
        <f>IF(ISBLANK('Tab4-Adol-KABP-2006'!KY47),"",('Tab4-Adol-KABP-2006'!KY47))</f>
        <v/>
      </c>
      <c r="KZ47" s="355" t="str">
        <f>IF(ISBLANK('Tab4-Adol-KABP-2006'!KZ47),"",('Tab4-Adol-KABP-2006'!KZ47))</f>
        <v/>
      </c>
      <c r="LA47" s="355" t="str">
        <f>IF(ISBLANK('Tab4-Adol-KABP-2006'!LA47),"",('Tab4-Adol-KABP-2006'!LA47))</f>
        <v/>
      </c>
      <c r="LB47" s="355" t="str">
        <f>IF(ISBLANK('Tab4-Adol-KABP-2006'!LB47),"",('Tab4-Adol-KABP-2006'!LB47))</f>
        <v/>
      </c>
      <c r="LC47" s="355" t="str">
        <f>IF(ISBLANK('Tab4-Adol-KABP-2006'!LC47),"",('Tab4-Adol-KABP-2006'!LC47))</f>
        <v/>
      </c>
      <c r="LD47" s="355" t="str">
        <f>IF(ISBLANK('Tab4-Adol-KABP-2006'!LD47),"",('Tab4-Adol-KABP-2006'!LD47))</f>
        <v/>
      </c>
      <c r="LE47" s="355" t="str">
        <f>IF(ISBLANK('Tab4-Adol-KABP-2006'!LE47),"",('Tab4-Adol-KABP-2006'!LE47))</f>
        <v/>
      </c>
      <c r="LF47" s="355" t="str">
        <f>IF(ISBLANK('Tab4-Adol-KABP-2006'!LF47),"",('Tab4-Adol-KABP-2006'!LF47))</f>
        <v/>
      </c>
      <c r="LG47" s="355" t="str">
        <f>IF(ISBLANK('Tab4-Adol-KABP-2006'!LG47),"",('Tab4-Adol-KABP-2006'!LG47))</f>
        <v/>
      </c>
      <c r="LH47" s="355" t="str">
        <f>IF(ISBLANK('Tab4-Adol-KABP-2006'!LH47),"",('Tab4-Adol-KABP-2006'!LH47))</f>
        <v/>
      </c>
      <c r="LI47" s="355" t="str">
        <f>IF(ISBLANK('Tab4-Adol-KABP-2006'!LI47),"",('Tab4-Adol-KABP-2006'!LI47))</f>
        <v/>
      </c>
      <c r="LJ47" s="355" t="str">
        <f>IF(ISBLANK('Tab4-Adol-KABP-2006'!LJ47),"",('Tab4-Adol-KABP-2006'!LJ47))</f>
        <v/>
      </c>
      <c r="LK47" s="355" t="str">
        <f>IF(ISBLANK('Tab4-Adol-KABP-2006'!LK47),"",('Tab4-Adol-KABP-2006'!LK47))</f>
        <v/>
      </c>
      <c r="LL47" s="355" t="str">
        <f>IF(ISBLANK('Tab4-Adol-KABP-2006'!LL47),"",('Tab4-Adol-KABP-2006'!LL47))</f>
        <v/>
      </c>
      <c r="LM47" s="355" t="str">
        <f>IF(ISBLANK('Tab4-Adol-KABP-2006'!LM47),"",('Tab4-Adol-KABP-2006'!LM47))</f>
        <v/>
      </c>
      <c r="LN47" s="355" t="str">
        <f>IF(ISBLANK('Tab4-Adol-KABP-2006'!LN47),"",('Tab4-Adol-KABP-2006'!LN47))</f>
        <v/>
      </c>
      <c r="LO47" s="355" t="str">
        <f>IF(ISBLANK('Tab4-Adol-KABP-2006'!LO47),"",('Tab4-Adol-KABP-2006'!LO47))</f>
        <v/>
      </c>
      <c r="LP47" s="355" t="str">
        <f>IF(ISBLANK('Tab4-Adol-KABP-2006'!LP47),"",('Tab4-Adol-KABP-2006'!LP47))</f>
        <v/>
      </c>
      <c r="LQ47" s="355" t="str">
        <f>IF(ISBLANK('Tab4-Adol-KABP-2006'!LQ47),"",('Tab4-Adol-KABP-2006'!LQ47))</f>
        <v/>
      </c>
      <c r="LR47" s="355" t="str">
        <f>IF(ISBLANK('Tab4-Adol-KABP-2006'!LR47),"",('Tab4-Adol-KABP-2006'!LR47))</f>
        <v/>
      </c>
      <c r="LS47" s="355" t="str">
        <f>IF(ISBLANK('Tab4-Adol-KABP-2006'!LS47),"",('Tab4-Adol-KABP-2006'!LS47))</f>
        <v/>
      </c>
      <c r="LT47" s="355" t="str">
        <f>IF(ISBLANK('Tab4-Adol-KABP-2006'!LT47),"",('Tab4-Adol-KABP-2006'!LT47))</f>
        <v/>
      </c>
      <c r="LU47" s="355" t="str">
        <f>IF(ISBLANK('Tab4-Adol-KABP-2006'!LU47),"",('Tab4-Adol-KABP-2006'!LU47))</f>
        <v/>
      </c>
      <c r="LV47" s="355" t="str">
        <f>IF(ISBLANK('Tab4-Adol-KABP-2006'!LV47),"",('Tab4-Adol-KABP-2006'!LV47))</f>
        <v/>
      </c>
      <c r="LW47" s="355" t="str">
        <f>IF(ISBLANK('Tab4-Adol-KABP-2006'!LW47),"",('Tab4-Adol-KABP-2006'!LW47))</f>
        <v/>
      </c>
      <c r="LX47" s="355" t="str">
        <f>IF(ISBLANK('Tab4-Adol-KABP-2006'!LX47),"",('Tab4-Adol-KABP-2006'!LX47))</f>
        <v/>
      </c>
      <c r="LY47" s="355" t="str">
        <f>IF(ISBLANK('Tab4-Adol-KABP-2006'!LY47),"",('Tab4-Adol-KABP-2006'!LY47))</f>
        <v/>
      </c>
      <c r="LZ47" s="355" t="str">
        <f>IF(ISBLANK('Tab4-Adol-KABP-2006'!LZ47),"",('Tab4-Adol-KABP-2006'!LZ47))</f>
        <v/>
      </c>
      <c r="MA47" s="355" t="str">
        <f>IF(ISBLANK('Tab4-Adol-KABP-2006'!MA47),"",('Tab4-Adol-KABP-2006'!MA47))</f>
        <v/>
      </c>
    </row>
    <row r="48" spans="1:339" x14ac:dyDescent="0.2">
      <c r="A48" s="310" t="s">
        <v>243</v>
      </c>
      <c r="B48" s="172">
        <v>0</v>
      </c>
      <c r="C48" s="172">
        <v>0</v>
      </c>
      <c r="D48" s="172" t="s">
        <v>335</v>
      </c>
      <c r="E48" s="172">
        <v>1</v>
      </c>
      <c r="F48" s="173">
        <v>2</v>
      </c>
      <c r="G48" s="218" t="s">
        <v>177</v>
      </c>
      <c r="H48" s="348">
        <f>IF(ISBLANK('Tab4-Adol-KABP-2006'!H48), "",('Tab4-Adol-KABP-2006'!H48))</f>
        <v>2010</v>
      </c>
      <c r="I48" s="349" t="str">
        <f>IF(ISBLANK('Tab4-Adol-KABP-2006'!I48), "",('Tab4-Adol-KABP-2006'!I48))</f>
        <v>2009-2010</v>
      </c>
      <c r="J48" s="414">
        <f>IF(ISBLANK('Tab4-Adol-KABP-2006'!J48), "",('Tab4-Adol-KABP-2006'!J48))</f>
        <v>11.2</v>
      </c>
      <c r="K48" s="414">
        <f>IF(ISBLANK('Tab4-Adol-KABP-2006'!K48), "",('Tab4-Adol-KABP-2006'!K48))</f>
        <v>13.5</v>
      </c>
      <c r="L48" s="414">
        <f>IF(ISBLANK('Tab4-Adol-KABP-2006'!L48), "",('Tab4-Adol-KABP-2006'!L48))</f>
        <v>12.2</v>
      </c>
      <c r="M48" s="414">
        <f>IF(ISBLANK('Tab4-Adol-KABP-2006'!M48), "",('Tab4-Adol-KABP-2006'!M48))</f>
        <v>14.7</v>
      </c>
      <c r="N48" s="414">
        <f>IF(ISBLANK('Tab4-Adol-KABP-2006'!N48), "",('Tab4-Adol-KABP-2006'!N48))</f>
        <v>27.4</v>
      </c>
      <c r="O48" s="415">
        <f>IF(ISBLANK('Tab4-Adol-KABP-2006'!O48), "",('Tab4-Adol-KABP-2006'!O48))</f>
        <v>19.7</v>
      </c>
      <c r="P48" s="348">
        <f>IF(ISBLANK('Tab4-Adol-KABP-2006'!P48), "",('Tab4-Adol-KABP-2006'!P48))</f>
        <v>2010</v>
      </c>
      <c r="Q48" s="349" t="str">
        <f>IF(ISBLANK('Tab4-Adol-KABP-2006'!Q48), "",('Tab4-Adol-KABP-2006'!Q48))</f>
        <v>2009-2010</v>
      </c>
      <c r="R48" s="414">
        <f>IF(ISBLANK('Tab4-Adol-KABP-2006'!R48), "",('Tab4-Adol-KABP-2006'!R48))</f>
        <v>1.1000000000000001</v>
      </c>
      <c r="S48" s="414">
        <f>IF(ISBLANK('Tab4-Adol-KABP-2006'!S48), "",('Tab4-Adol-KABP-2006'!S48))</f>
        <v>2.7</v>
      </c>
      <c r="T48" s="414">
        <f>IF(ISBLANK('Tab4-Adol-KABP-2006'!T48), "",('Tab4-Adol-KABP-2006'!T48))</f>
        <v>1.8</v>
      </c>
      <c r="U48" s="414">
        <f>IF(ISBLANK('Tab4-Adol-KABP-2006'!U48), "",('Tab4-Adol-KABP-2006'!U48))</f>
        <v>0.8</v>
      </c>
      <c r="V48" s="414">
        <f>IF(ISBLANK('Tab4-Adol-KABP-2006'!V48), "",('Tab4-Adol-KABP-2006'!V48))</f>
        <v>0.1</v>
      </c>
      <c r="W48" s="415">
        <f>IF(ISBLANK('Tab4-Adol-KABP-2006'!W48), "",('Tab4-Adol-KABP-2006'!W48))</f>
        <v>0.5</v>
      </c>
      <c r="X48" s="348">
        <f>IF(ISBLANK('Tab4-Adol-KABP-2006'!X48), "",('Tab4-Adol-KABP-2006'!X48))</f>
        <v>2010</v>
      </c>
      <c r="Y48" s="349" t="str">
        <f>IF(ISBLANK('Tab4-Adol-KABP-2006'!Y48), "",('Tab4-Adol-KABP-2006'!Y48))</f>
        <v>2009-2010</v>
      </c>
      <c r="Z48" s="414"/>
      <c r="AA48" s="414"/>
      <c r="AB48" s="414"/>
      <c r="AC48" s="414">
        <f>IF(ISBLANK('Tab4-Adol-KABP-2006'!AC48), "",('Tab4-Adol-KABP-2006'!AC48))</f>
        <v>0.3</v>
      </c>
      <c r="AD48" s="414">
        <f>IF(ISBLANK('Tab4-Adol-KABP-2006'!AD48), "",('Tab4-Adol-KABP-2006'!AD48))</f>
        <v>1.9</v>
      </c>
      <c r="AE48" s="415">
        <f>IF(ISBLANK('Tab4-Adol-KABP-2006'!AE48), "",('Tab4-Adol-KABP-2006'!AE48))</f>
        <v>0.9</v>
      </c>
      <c r="AF48" s="348" t="str">
        <f>IF(ISBLANK('Tab4-Adol-KABP-2006'!AF48), "",('Tab4-Adol-KABP-2006'!AF48))</f>
        <v/>
      </c>
      <c r="AG48" s="349" t="str">
        <f>IF(ISBLANK('Tab4-Adol-KABP-2006'!AG48), "",('Tab4-Adol-KABP-2006'!AG48))</f>
        <v/>
      </c>
      <c r="AH48" s="414"/>
      <c r="AI48" s="414"/>
      <c r="AJ48" s="414"/>
      <c r="AK48" s="414"/>
      <c r="AL48" s="414"/>
      <c r="AM48" s="415"/>
      <c r="AN48" s="348">
        <f>IF(ISBLANK('Tab4-Adol-KABP-2006'!AN48), "",('Tab4-Adol-KABP-2006'!AN48))</f>
        <v>2009</v>
      </c>
      <c r="AO48" s="349">
        <f>IF(ISBLANK('Tab4-Adol-KABP-2006'!AO48), "",('Tab4-Adol-KABP-2006'!AO48))</f>
        <v>2009</v>
      </c>
      <c r="AP48" s="362">
        <f>IF(ISBLANK('Tab4-Adol-KABP-2006'!AP48), "",('Tab4-Adol-KABP-2006'!AP48))</f>
        <v>2.6</v>
      </c>
      <c r="AQ48" s="362">
        <f>IF(ISBLANK('Tab4-Adol-KABP-2006'!AQ48), "",('Tab4-Adol-KABP-2006'!AQ48))</f>
        <v>0.3</v>
      </c>
      <c r="AR48" s="362">
        <f>IF(ISBLANK('Tab4-Adol-KABP-2006'!AR48), "",('Tab4-Adol-KABP-2006'!AR48))</f>
        <v>0.8</v>
      </c>
      <c r="AS48" s="362">
        <f>IF(ISBLANK('Tab4-Adol-KABP-2006'!AS48), "",('Tab4-Adol-KABP-2006'!AS48))</f>
        <v>94.4</v>
      </c>
      <c r="AT48" s="362">
        <f>IF(ISBLANK('Tab4-Adol-KABP-2006'!AT48), "",('Tab4-Adol-KABP-2006'!AT48))</f>
        <v>58.1</v>
      </c>
      <c r="AU48" s="363">
        <f>IF(ISBLANK('Tab4-Adol-KABP-2006'!AU48), "",('Tab4-Adol-KABP-2006'!AU48))</f>
        <v>65.900000000000006</v>
      </c>
      <c r="AV48" s="348">
        <f>IF(ISBLANK('Tab4-Adol-KABP-2006'!AV48), "",('Tab4-Adol-KABP-2006'!AV48))</f>
        <v>2009</v>
      </c>
      <c r="AW48" s="349">
        <f>IF(ISBLANK('Tab4-Adol-KABP-2006'!AW48), "",('Tab4-Adol-KABP-2006'!AW48))</f>
        <v>2009</v>
      </c>
      <c r="AX48" s="414"/>
      <c r="AY48" s="414"/>
      <c r="AZ48" s="414"/>
      <c r="BA48" s="414">
        <f>IF(ISBLANK('Tab4-Adol-KABP-2006'!BA48), "",('Tab4-Adol-KABP-2006'!BA48))</f>
        <v>10.9</v>
      </c>
      <c r="BB48" s="414">
        <f>IF(ISBLANK('Tab4-Adol-KABP-2006'!BB48), "",('Tab4-Adol-KABP-2006'!BB48))</f>
        <v>14.2</v>
      </c>
      <c r="BC48" s="415">
        <f>IF(ISBLANK('Tab4-Adol-KABP-2006'!BC48), "",('Tab4-Adol-KABP-2006'!BC48))</f>
        <v>13.2</v>
      </c>
      <c r="BD48" s="348" t="str">
        <f>IF(ISBLANK('Tab4-Adol-KABP-2006'!BD48), "",('Tab4-Adol-KABP-2006'!BD48))</f>
        <v/>
      </c>
      <c r="BE48" s="349" t="str">
        <f>IF(ISBLANK('Tab4-Adol-KABP-2006'!BE48), "",('Tab4-Adol-KABP-2006'!BE48))</f>
        <v/>
      </c>
      <c r="BF48" s="414"/>
      <c r="BG48" s="414"/>
      <c r="BH48" s="414"/>
      <c r="BI48" s="414"/>
      <c r="BJ48" s="414"/>
      <c r="BK48" s="415"/>
      <c r="BL48" s="348" t="str">
        <f>IF(ISBLANK('Tab4-Adol-KABP-2006'!BL48), "",('Tab4-Adol-KABP-2006'!BL48))</f>
        <v/>
      </c>
      <c r="BM48" s="349" t="str">
        <f>IF(ISBLANK('Tab4-Adol-KABP-2006'!BM48), "",('Tab4-Adol-KABP-2006'!BM48))</f>
        <v/>
      </c>
      <c r="BN48" s="414"/>
      <c r="BO48" s="414"/>
      <c r="BP48" s="414"/>
      <c r="BQ48" s="414"/>
      <c r="BR48" s="414"/>
      <c r="BS48" s="415"/>
      <c r="BT48" s="348">
        <f>IF(ISBLANK('Tab4-Adol-KABP-2006'!BT48), "",('Tab4-Adol-KABP-2006'!BT48))</f>
        <v>2010</v>
      </c>
      <c r="BU48" s="349" t="str">
        <f>IF(ISBLANK('Tab4-Adol-KABP-2006'!BU48), "",('Tab4-Adol-KABP-2006'!BU48))</f>
        <v>2009-2010</v>
      </c>
      <c r="BV48" s="414">
        <f>IF(ISBLANK('Tab4-Adol-KABP-2006'!BV48), "",('Tab4-Adol-KABP-2006'!BV48))</f>
        <v>4.4000000000000004</v>
      </c>
      <c r="BW48" s="414">
        <f>IF(ISBLANK('Tab4-Adol-KABP-2006'!BW48), "",('Tab4-Adol-KABP-2006'!BW48))</f>
        <v>3.8</v>
      </c>
      <c r="BX48" s="415">
        <f>IF(ISBLANK('Tab4-Adol-KABP-2006'!BX48), "",('Tab4-Adol-KABP-2006'!BX48))</f>
        <v>4.2</v>
      </c>
      <c r="BY48" s="216">
        <v>78295</v>
      </c>
      <c r="BZ48" s="208">
        <v>57028</v>
      </c>
      <c r="CA48" s="208">
        <v>135323</v>
      </c>
      <c r="CB48" s="208">
        <v>81451</v>
      </c>
      <c r="CC48" s="208">
        <v>58717</v>
      </c>
      <c r="CD48" s="284">
        <v>140168</v>
      </c>
      <c r="CE48" s="282"/>
      <c r="CF48" s="282"/>
      <c r="CG48" s="226">
        <f t="shared" si="119"/>
        <v>78295</v>
      </c>
      <c r="CH48" s="227">
        <f t="shared" si="120"/>
        <v>57028</v>
      </c>
      <c r="CI48" s="227">
        <f t="shared" si="121"/>
        <v>135323</v>
      </c>
      <c r="CJ48" s="227">
        <f t="shared" si="122"/>
        <v>81451</v>
      </c>
      <c r="CK48" s="227">
        <f t="shared" si="123"/>
        <v>58717</v>
      </c>
      <c r="CL48" s="228">
        <f t="shared" si="124"/>
        <v>140168</v>
      </c>
      <c r="CM48" s="282"/>
      <c r="CN48" s="282"/>
      <c r="CO48" s="226">
        <f t="shared" si="125"/>
        <v>78295</v>
      </c>
      <c r="CP48" s="227">
        <f t="shared" si="126"/>
        <v>57028</v>
      </c>
      <c r="CQ48" s="227">
        <f t="shared" si="127"/>
        <v>135323</v>
      </c>
      <c r="CR48" s="227">
        <f t="shared" si="128"/>
        <v>81451</v>
      </c>
      <c r="CS48" s="227">
        <f t="shared" si="129"/>
        <v>58717</v>
      </c>
      <c r="CT48" s="228">
        <f t="shared" si="130"/>
        <v>140168</v>
      </c>
      <c r="CU48" s="282"/>
      <c r="CV48" s="282"/>
      <c r="CW48" s="292" t="str">
        <f t="shared" si="131"/>
        <v>-</v>
      </c>
      <c r="CX48" s="234" t="str">
        <f t="shared" si="132"/>
        <v>-</v>
      </c>
      <c r="CY48" s="234" t="str">
        <f t="shared" si="133"/>
        <v>-</v>
      </c>
      <c r="CZ48" s="234">
        <f t="shared" si="134"/>
        <v>81451</v>
      </c>
      <c r="DA48" s="234">
        <f t="shared" si="135"/>
        <v>58717</v>
      </c>
      <c r="DB48" s="235">
        <f t="shared" si="136"/>
        <v>140168</v>
      </c>
      <c r="DC48" s="282"/>
      <c r="DD48" s="282"/>
      <c r="DE48" s="226" t="str">
        <f t="shared" si="137"/>
        <v>-</v>
      </c>
      <c r="DF48" s="227" t="str">
        <f t="shared" si="138"/>
        <v>-</v>
      </c>
      <c r="DG48" s="227" t="str">
        <f t="shared" si="139"/>
        <v>-</v>
      </c>
      <c r="DH48" s="227" t="str">
        <f t="shared" si="140"/>
        <v>-</v>
      </c>
      <c r="DI48" s="227" t="str">
        <f t="shared" si="141"/>
        <v>-</v>
      </c>
      <c r="DJ48" s="228" t="str">
        <f t="shared" si="142"/>
        <v>-</v>
      </c>
      <c r="DK48" s="282"/>
      <c r="DL48" s="282"/>
      <c r="DM48" s="226">
        <f t="shared" si="143"/>
        <v>78295</v>
      </c>
      <c r="DN48" s="227">
        <f t="shared" si="144"/>
        <v>57028</v>
      </c>
      <c r="DO48" s="227">
        <f t="shared" si="145"/>
        <v>135323</v>
      </c>
      <c r="DP48" s="227">
        <f t="shared" si="146"/>
        <v>81451</v>
      </c>
      <c r="DQ48" s="227">
        <f t="shared" si="147"/>
        <v>58717</v>
      </c>
      <c r="DR48" s="228">
        <f t="shared" si="148"/>
        <v>140168</v>
      </c>
      <c r="DS48" s="282"/>
      <c r="DT48" s="282"/>
      <c r="DU48" s="226" t="str">
        <f t="shared" si="149"/>
        <v>-</v>
      </c>
      <c r="DV48" s="227" t="str">
        <f t="shared" si="150"/>
        <v>-</v>
      </c>
      <c r="DW48" s="227" t="str">
        <f t="shared" si="151"/>
        <v>-</v>
      </c>
      <c r="DX48" s="227">
        <f t="shared" si="152"/>
        <v>81451</v>
      </c>
      <c r="DY48" s="227">
        <f t="shared" si="153"/>
        <v>58717</v>
      </c>
      <c r="DZ48" s="228">
        <f t="shared" si="154"/>
        <v>140168</v>
      </c>
      <c r="EA48" s="282"/>
      <c r="EB48" s="282"/>
      <c r="EC48" s="226" t="str">
        <f t="shared" si="155"/>
        <v>-</v>
      </c>
      <c r="ED48" s="227" t="str">
        <f t="shared" si="156"/>
        <v>-</v>
      </c>
      <c r="EE48" s="227" t="str">
        <f t="shared" si="157"/>
        <v>-</v>
      </c>
      <c r="EF48" s="227" t="str">
        <f t="shared" si="158"/>
        <v>-</v>
      </c>
      <c r="EG48" s="227" t="str">
        <f t="shared" si="159"/>
        <v>-</v>
      </c>
      <c r="EH48" s="228" t="str">
        <f t="shared" si="160"/>
        <v>-</v>
      </c>
      <c r="EI48" s="282"/>
      <c r="EJ48" s="282"/>
      <c r="EK48" s="226" t="str">
        <f t="shared" si="161"/>
        <v>-</v>
      </c>
      <c r="EL48" s="227" t="str">
        <f t="shared" si="162"/>
        <v>-</v>
      </c>
      <c r="EM48" s="227" t="str">
        <f t="shared" si="163"/>
        <v>-</v>
      </c>
      <c r="EN48" s="227" t="str">
        <f t="shared" si="164"/>
        <v>-</v>
      </c>
      <c r="EO48" s="227" t="str">
        <f t="shared" si="165"/>
        <v>-</v>
      </c>
      <c r="EP48" s="228" t="str">
        <f t="shared" si="166"/>
        <v>-</v>
      </c>
      <c r="EQ48" s="282"/>
      <c r="ER48" s="282"/>
      <c r="ES48" s="226">
        <f t="shared" si="167"/>
        <v>81451</v>
      </c>
      <c r="ET48" s="227">
        <f t="shared" si="168"/>
        <v>58717</v>
      </c>
      <c r="EU48" s="228">
        <f t="shared" si="169"/>
        <v>140168</v>
      </c>
      <c r="EV48" s="282"/>
      <c r="EW48" s="282"/>
      <c r="EX48" s="301">
        <f t="shared" si="170"/>
        <v>8769.0399999999991</v>
      </c>
      <c r="EY48" s="259">
        <f t="shared" si="171"/>
        <v>7698.7800000000007</v>
      </c>
      <c r="EZ48" s="259">
        <f t="shared" si="172"/>
        <v>16509.405999999999</v>
      </c>
      <c r="FA48" s="259">
        <f t="shared" si="173"/>
        <v>11973.296999999999</v>
      </c>
      <c r="FB48" s="259">
        <f t="shared" si="174"/>
        <v>16088.457999999999</v>
      </c>
      <c r="FC48" s="260">
        <f t="shared" si="175"/>
        <v>27613.095999999998</v>
      </c>
      <c r="FD48" s="282"/>
      <c r="FE48" s="282"/>
      <c r="FF48" s="301">
        <f t="shared" si="176"/>
        <v>861.24500000000012</v>
      </c>
      <c r="FG48" s="259">
        <f t="shared" si="177"/>
        <v>1539.7560000000001</v>
      </c>
      <c r="FH48" s="259">
        <f t="shared" si="178"/>
        <v>2435.8140000000003</v>
      </c>
      <c r="FI48" s="259">
        <f t="shared" si="179"/>
        <v>651.60800000000006</v>
      </c>
      <c r="FJ48" s="259">
        <f t="shared" si="180"/>
        <v>58.716999999999999</v>
      </c>
      <c r="FK48" s="260">
        <f t="shared" si="181"/>
        <v>700.84</v>
      </c>
      <c r="FL48" s="282"/>
      <c r="FM48" s="282"/>
      <c r="FN48" s="301" t="str">
        <f t="shared" si="182"/>
        <v>-</v>
      </c>
      <c r="FO48" s="259" t="str">
        <f t="shared" si="183"/>
        <v>-</v>
      </c>
      <c r="FP48" s="259" t="str">
        <f t="shared" si="184"/>
        <v>-</v>
      </c>
      <c r="FQ48" s="259">
        <f t="shared" si="185"/>
        <v>244.35300000000001</v>
      </c>
      <c r="FR48" s="259">
        <f t="shared" si="186"/>
        <v>1115.623</v>
      </c>
      <c r="FS48" s="260">
        <f t="shared" si="187"/>
        <v>1261.5120000000002</v>
      </c>
      <c r="FT48" s="282"/>
      <c r="FU48" s="282"/>
      <c r="FV48" s="301" t="str">
        <f t="shared" si="188"/>
        <v>-</v>
      </c>
      <c r="FW48" s="259" t="str">
        <f t="shared" si="189"/>
        <v>-</v>
      </c>
      <c r="FX48" s="259" t="str">
        <f t="shared" si="190"/>
        <v>-</v>
      </c>
      <c r="FY48" s="259" t="str">
        <f t="shared" si="191"/>
        <v>-</v>
      </c>
      <c r="FZ48" s="259" t="str">
        <f t="shared" si="192"/>
        <v>-</v>
      </c>
      <c r="GA48" s="260" t="str">
        <f t="shared" si="193"/>
        <v>-</v>
      </c>
      <c r="GB48" s="282"/>
      <c r="GC48" s="282"/>
      <c r="GD48" s="301">
        <f t="shared" si="194"/>
        <v>2035.67</v>
      </c>
      <c r="GE48" s="259">
        <f t="shared" si="195"/>
        <v>171.084</v>
      </c>
      <c r="GF48" s="259">
        <f t="shared" si="196"/>
        <v>1082.5840000000001</v>
      </c>
      <c r="GG48" s="259">
        <f t="shared" si="197"/>
        <v>76889.744000000006</v>
      </c>
      <c r="GH48" s="259">
        <f t="shared" si="198"/>
        <v>34114.576999999997</v>
      </c>
      <c r="GI48" s="260">
        <f t="shared" si="199"/>
        <v>92370.712</v>
      </c>
      <c r="GJ48" s="282"/>
      <c r="GK48" s="282"/>
      <c r="GL48" s="301" t="str">
        <f t="shared" si="200"/>
        <v>-</v>
      </c>
      <c r="GM48" s="259" t="str">
        <f t="shared" si="201"/>
        <v>-</v>
      </c>
      <c r="GN48" s="259" t="str">
        <f t="shared" si="202"/>
        <v>-</v>
      </c>
      <c r="GO48" s="259">
        <f t="shared" si="203"/>
        <v>8878.1589999999997</v>
      </c>
      <c r="GP48" s="259">
        <f t="shared" si="204"/>
        <v>8337.8139999999985</v>
      </c>
      <c r="GQ48" s="260">
        <f t="shared" si="205"/>
        <v>18502.175999999999</v>
      </c>
      <c r="GR48" s="282"/>
      <c r="GS48" s="282"/>
      <c r="GT48" s="301" t="str">
        <f t="shared" si="206"/>
        <v>-</v>
      </c>
      <c r="GU48" s="259" t="str">
        <f t="shared" si="207"/>
        <v>-</v>
      </c>
      <c r="GV48" s="259" t="str">
        <f t="shared" si="208"/>
        <v>-</v>
      </c>
      <c r="GW48" s="259" t="str">
        <f t="shared" si="209"/>
        <v>-</v>
      </c>
      <c r="GX48" s="259" t="str">
        <f t="shared" si="210"/>
        <v>-</v>
      </c>
      <c r="GY48" s="260" t="str">
        <f t="shared" si="211"/>
        <v>-</v>
      </c>
      <c r="GZ48" s="282"/>
      <c r="HA48" s="282"/>
      <c r="HB48" s="301" t="str">
        <f t="shared" si="212"/>
        <v>-</v>
      </c>
      <c r="HC48" s="259" t="str">
        <f t="shared" si="213"/>
        <v>-</v>
      </c>
      <c r="HD48" s="259" t="str">
        <f t="shared" si="214"/>
        <v>-</v>
      </c>
      <c r="HE48" s="259" t="str">
        <f t="shared" si="215"/>
        <v>-</v>
      </c>
      <c r="HF48" s="259" t="str">
        <f t="shared" si="216"/>
        <v>-</v>
      </c>
      <c r="HG48" s="260" t="str">
        <f t="shared" si="217"/>
        <v>-</v>
      </c>
      <c r="HH48" s="282"/>
      <c r="HI48" s="282"/>
      <c r="HJ48" s="301">
        <f t="shared" si="218"/>
        <v>3583.8440000000005</v>
      </c>
      <c r="HK48" s="259">
        <f t="shared" si="219"/>
        <v>2231.2460000000001</v>
      </c>
      <c r="HL48" s="260">
        <f t="shared" si="220"/>
        <v>5887.0560000000005</v>
      </c>
      <c r="HM48" s="428">
        <f t="shared" si="111"/>
        <v>1</v>
      </c>
      <c r="HN48" s="429">
        <f t="shared" si="111"/>
        <v>1</v>
      </c>
      <c r="HO48" s="429">
        <f t="shared" si="111"/>
        <v>1</v>
      </c>
      <c r="HP48" s="429">
        <f t="shared" si="111"/>
        <v>1</v>
      </c>
      <c r="HQ48" s="429">
        <f t="shared" si="111"/>
        <v>1</v>
      </c>
      <c r="HR48" s="430">
        <f t="shared" si="111"/>
        <v>1</v>
      </c>
      <c r="HS48" s="450"/>
      <c r="HT48" s="450"/>
      <c r="HU48" s="428">
        <f t="shared" si="112"/>
        <v>1</v>
      </c>
      <c r="HV48" s="429">
        <f t="shared" si="112"/>
        <v>1</v>
      </c>
      <c r="HW48" s="429">
        <f t="shared" si="112"/>
        <v>1</v>
      </c>
      <c r="HX48" s="429">
        <f t="shared" si="112"/>
        <v>1</v>
      </c>
      <c r="HY48" s="429">
        <f t="shared" si="112"/>
        <v>1</v>
      </c>
      <c r="HZ48" s="430">
        <f t="shared" si="112"/>
        <v>1</v>
      </c>
      <c r="IA48" s="450"/>
      <c r="IB48" s="450"/>
      <c r="IC48" s="428" t="str">
        <f t="shared" si="113"/>
        <v>-</v>
      </c>
      <c r="ID48" s="429" t="str">
        <f t="shared" si="113"/>
        <v>-</v>
      </c>
      <c r="IE48" s="429" t="str">
        <f t="shared" si="113"/>
        <v>-</v>
      </c>
      <c r="IF48" s="429">
        <f t="shared" si="113"/>
        <v>1</v>
      </c>
      <c r="IG48" s="429">
        <f t="shared" si="113"/>
        <v>1</v>
      </c>
      <c r="IH48" s="430">
        <f t="shared" si="113"/>
        <v>1</v>
      </c>
      <c r="II48" s="450"/>
      <c r="IJ48" s="450"/>
      <c r="IK48" s="428" t="str">
        <f t="shared" si="114"/>
        <v>-</v>
      </c>
      <c r="IL48" s="429" t="str">
        <f t="shared" si="114"/>
        <v>-</v>
      </c>
      <c r="IM48" s="429" t="str">
        <f t="shared" si="114"/>
        <v>-</v>
      </c>
      <c r="IN48" s="429" t="str">
        <f t="shared" si="114"/>
        <v>-</v>
      </c>
      <c r="IO48" s="429" t="str">
        <f t="shared" si="114"/>
        <v>-</v>
      </c>
      <c r="IP48" s="430" t="str">
        <f t="shared" si="114"/>
        <v>-</v>
      </c>
      <c r="IQ48" s="450"/>
      <c r="IR48" s="450"/>
      <c r="IS48" s="428">
        <f t="shared" si="115"/>
        <v>1</v>
      </c>
      <c r="IT48" s="429">
        <f t="shared" si="115"/>
        <v>1</v>
      </c>
      <c r="IU48" s="429">
        <f t="shared" si="115"/>
        <v>1</v>
      </c>
      <c r="IV48" s="429">
        <f t="shared" si="115"/>
        <v>1</v>
      </c>
      <c r="IW48" s="429">
        <f t="shared" si="115"/>
        <v>1</v>
      </c>
      <c r="IX48" s="430">
        <f t="shared" si="115"/>
        <v>1</v>
      </c>
      <c r="IY48" s="450"/>
      <c r="IZ48" s="450"/>
      <c r="JA48" s="428" t="str">
        <f t="shared" si="116"/>
        <v>-</v>
      </c>
      <c r="JB48" s="429" t="str">
        <f t="shared" si="116"/>
        <v>-</v>
      </c>
      <c r="JC48" s="429" t="str">
        <f t="shared" si="116"/>
        <v>-</v>
      </c>
      <c r="JD48" s="429">
        <f t="shared" si="116"/>
        <v>1</v>
      </c>
      <c r="JE48" s="429">
        <f t="shared" si="116"/>
        <v>1</v>
      </c>
      <c r="JF48" s="430">
        <f t="shared" si="116"/>
        <v>1</v>
      </c>
      <c r="JG48" s="450"/>
      <c r="JH48" s="450"/>
      <c r="JI48" s="428" t="str">
        <f t="shared" si="117"/>
        <v>-</v>
      </c>
      <c r="JJ48" s="429" t="str">
        <f t="shared" si="117"/>
        <v>-</v>
      </c>
      <c r="JK48" s="429" t="str">
        <f t="shared" si="117"/>
        <v>-</v>
      </c>
      <c r="JL48" s="429" t="str">
        <f t="shared" si="117"/>
        <v>-</v>
      </c>
      <c r="JM48" s="429" t="str">
        <f t="shared" si="117"/>
        <v>-</v>
      </c>
      <c r="JN48" s="430" t="str">
        <f t="shared" si="117"/>
        <v>-</v>
      </c>
      <c r="JO48" s="450"/>
      <c r="JP48" s="450"/>
      <c r="JQ48" s="428" t="str">
        <f t="shared" si="118"/>
        <v>-</v>
      </c>
      <c r="JR48" s="429" t="str">
        <f t="shared" si="118"/>
        <v>-</v>
      </c>
      <c r="JS48" s="429" t="str">
        <f t="shared" si="118"/>
        <v>-</v>
      </c>
      <c r="JT48" s="429" t="str">
        <f t="shared" si="118"/>
        <v>-</v>
      </c>
      <c r="JU48" s="429" t="str">
        <f t="shared" si="118"/>
        <v>-</v>
      </c>
      <c r="JV48" s="430" t="str">
        <f t="shared" si="118"/>
        <v>-</v>
      </c>
      <c r="JW48" s="450"/>
      <c r="JX48" s="450"/>
      <c r="JY48" s="428">
        <f t="shared" si="110"/>
        <v>1</v>
      </c>
      <c r="JZ48" s="429">
        <f t="shared" si="110"/>
        <v>1</v>
      </c>
      <c r="KA48" s="430">
        <f t="shared" si="110"/>
        <v>1</v>
      </c>
      <c r="KB48" s="172"/>
      <c r="KC48" s="355" t="str">
        <f>IF(ISBLANK('Tab4-Adol-KABP-2006'!KC48),"",('Tab4-Adol-KABP-2006'!KC48))</f>
        <v/>
      </c>
      <c r="KD48" s="355" t="str">
        <f>IF(ISBLANK('Tab4-Adol-KABP-2006'!KD48),"",('Tab4-Adol-KABP-2006'!KD48))</f>
        <v/>
      </c>
      <c r="KE48" s="355" t="str">
        <f>IF(ISBLANK('Tab4-Adol-KABP-2006'!KE48),"",('Tab4-Adol-KABP-2006'!KE48))</f>
        <v/>
      </c>
      <c r="KF48" s="355" t="str">
        <f>IF(ISBLANK('Tab4-Adol-KABP-2006'!KF48),"",('Tab4-Adol-KABP-2006'!KF48))</f>
        <v/>
      </c>
      <c r="KG48" s="355" t="str">
        <f>IF(ISBLANK('Tab4-Adol-KABP-2006'!KG48),"",('Tab4-Adol-KABP-2006'!KG48))</f>
        <v/>
      </c>
      <c r="KH48" s="355" t="str">
        <f>IF(ISBLANK('Tab4-Adol-KABP-2006'!KH48),"",('Tab4-Adol-KABP-2006'!KH48))</f>
        <v/>
      </c>
      <c r="KI48" s="355" t="str">
        <f>IF(ISBLANK('Tab4-Adol-KABP-2006'!KI48),"",('Tab4-Adol-KABP-2006'!KI48))</f>
        <v/>
      </c>
      <c r="KJ48" s="355" t="str">
        <f>IF(ISBLANK('Tab4-Adol-KABP-2006'!KJ48),"",('Tab4-Adol-KABP-2006'!KJ48))</f>
        <v/>
      </c>
      <c r="KK48" s="355" t="str">
        <f>IF(ISBLANK('Tab4-Adol-KABP-2006'!KK48),"",('Tab4-Adol-KABP-2006'!KK48))</f>
        <v/>
      </c>
      <c r="KL48" s="355" t="str">
        <f>IF(ISBLANK('Tab4-Adol-KABP-2006'!KL48),"",('Tab4-Adol-KABP-2006'!KL48))</f>
        <v/>
      </c>
      <c r="KM48" s="355" t="str">
        <f>IF(ISBLANK('Tab4-Adol-KABP-2006'!KM48),"",('Tab4-Adol-KABP-2006'!KM48))</f>
        <v/>
      </c>
      <c r="KN48" s="355" t="str">
        <f>IF(ISBLANK('Tab4-Adol-KABP-2006'!KN48),"",('Tab4-Adol-KABP-2006'!KN48))</f>
        <v/>
      </c>
      <c r="KO48" s="355" t="str">
        <f>IF(ISBLANK('Tab4-Adol-KABP-2006'!KO48),"",('Tab4-Adol-KABP-2006'!KO48))</f>
        <v/>
      </c>
      <c r="KP48" s="355" t="str">
        <f>IF(ISBLANK('Tab4-Adol-KABP-2006'!KP48),"",('Tab4-Adol-KABP-2006'!KP48))</f>
        <v/>
      </c>
      <c r="KQ48" s="355" t="str">
        <f>IF(ISBLANK('Tab4-Adol-KABP-2006'!KQ48),"",('Tab4-Adol-KABP-2006'!KQ48))</f>
        <v/>
      </c>
      <c r="KR48" s="355" t="str">
        <f>IF(ISBLANK('Tab4-Adol-KABP-2006'!KR48),"",('Tab4-Adol-KABP-2006'!KR48))</f>
        <v/>
      </c>
      <c r="KS48" s="355" t="str">
        <f>IF(ISBLANK('Tab4-Adol-KABP-2006'!KS48),"",('Tab4-Adol-KABP-2006'!KS48))</f>
        <v/>
      </c>
      <c r="KT48" s="355" t="str">
        <f>IF(ISBLANK('Tab4-Adol-KABP-2006'!KT48),"",('Tab4-Adol-KABP-2006'!KT48))</f>
        <v/>
      </c>
      <c r="KU48" s="355" t="str">
        <f>IF(ISBLANK('Tab4-Adol-KABP-2006'!KU48),"",('Tab4-Adol-KABP-2006'!KU48))</f>
        <v/>
      </c>
      <c r="KV48" s="355" t="str">
        <f>IF(ISBLANK('Tab4-Adol-KABP-2006'!KV48),"",('Tab4-Adol-KABP-2006'!KV48))</f>
        <v/>
      </c>
      <c r="KW48" s="355" t="str">
        <f>IF(ISBLANK('Tab4-Adol-KABP-2006'!KW48),"",('Tab4-Adol-KABP-2006'!KW48))</f>
        <v/>
      </c>
      <c r="KX48" s="355" t="str">
        <f>IF(ISBLANK('Tab4-Adol-KABP-2006'!KX48),"",('Tab4-Adol-KABP-2006'!KX48))</f>
        <v/>
      </c>
      <c r="KY48" s="355" t="str">
        <f>IF(ISBLANK('Tab4-Adol-KABP-2006'!KY48),"",('Tab4-Adol-KABP-2006'!KY48))</f>
        <v/>
      </c>
      <c r="KZ48" s="355" t="str">
        <f>IF(ISBLANK('Tab4-Adol-KABP-2006'!KZ48),"",('Tab4-Adol-KABP-2006'!KZ48))</f>
        <v/>
      </c>
      <c r="LA48" s="355" t="str">
        <f>IF(ISBLANK('Tab4-Adol-KABP-2006'!LA48),"",('Tab4-Adol-KABP-2006'!LA48))</f>
        <v/>
      </c>
      <c r="LB48" s="355" t="str">
        <f>IF(ISBLANK('Tab4-Adol-KABP-2006'!LB48),"",('Tab4-Adol-KABP-2006'!LB48))</f>
        <v/>
      </c>
      <c r="LC48" s="355" t="str">
        <f>IF(ISBLANK('Tab4-Adol-KABP-2006'!LC48),"",('Tab4-Adol-KABP-2006'!LC48))</f>
        <v/>
      </c>
      <c r="LD48" s="355" t="str">
        <f>IF(ISBLANK('Tab4-Adol-KABP-2006'!LD48),"",('Tab4-Adol-KABP-2006'!LD48))</f>
        <v/>
      </c>
      <c r="LE48" s="355" t="str">
        <f>IF(ISBLANK('Tab4-Adol-KABP-2006'!LE48),"",('Tab4-Adol-KABP-2006'!LE48))</f>
        <v/>
      </c>
      <c r="LF48" s="355" t="str">
        <f>IF(ISBLANK('Tab4-Adol-KABP-2006'!LF48),"",('Tab4-Adol-KABP-2006'!LF48))</f>
        <v/>
      </c>
      <c r="LG48" s="355" t="str">
        <f>IF(ISBLANK('Tab4-Adol-KABP-2006'!LG48),"",('Tab4-Adol-KABP-2006'!LG48))</f>
        <v/>
      </c>
      <c r="LH48" s="355" t="str">
        <f>IF(ISBLANK('Tab4-Adol-KABP-2006'!LH48),"",('Tab4-Adol-KABP-2006'!LH48))</f>
        <v/>
      </c>
      <c r="LI48" s="355" t="str">
        <f>IF(ISBLANK('Tab4-Adol-KABP-2006'!LI48),"",('Tab4-Adol-KABP-2006'!LI48))</f>
        <v/>
      </c>
      <c r="LJ48" s="355" t="str">
        <f>IF(ISBLANK('Tab4-Adol-KABP-2006'!LJ48),"",('Tab4-Adol-KABP-2006'!LJ48))</f>
        <v/>
      </c>
      <c r="LK48" s="355" t="str">
        <f>IF(ISBLANK('Tab4-Adol-KABP-2006'!LK48),"",('Tab4-Adol-KABP-2006'!LK48))</f>
        <v/>
      </c>
      <c r="LL48" s="355" t="str">
        <f>IF(ISBLANK('Tab4-Adol-KABP-2006'!LL48),"",('Tab4-Adol-KABP-2006'!LL48))</f>
        <v/>
      </c>
      <c r="LM48" s="355" t="str">
        <f>IF(ISBLANK('Tab4-Adol-KABP-2006'!LM48),"",('Tab4-Adol-KABP-2006'!LM48))</f>
        <v/>
      </c>
      <c r="LN48" s="355" t="str">
        <f>IF(ISBLANK('Tab4-Adol-KABP-2006'!LN48),"",('Tab4-Adol-KABP-2006'!LN48))</f>
        <v/>
      </c>
      <c r="LO48" s="355" t="str">
        <f>IF(ISBLANK('Tab4-Adol-KABP-2006'!LO48),"",('Tab4-Adol-KABP-2006'!LO48))</f>
        <v/>
      </c>
      <c r="LP48" s="355" t="str">
        <f>IF(ISBLANK('Tab4-Adol-KABP-2006'!LP48),"",('Tab4-Adol-KABP-2006'!LP48))</f>
        <v/>
      </c>
      <c r="LQ48" s="355" t="str">
        <f>IF(ISBLANK('Tab4-Adol-KABP-2006'!LQ48),"",('Tab4-Adol-KABP-2006'!LQ48))</f>
        <v/>
      </c>
      <c r="LR48" s="355" t="str">
        <f>IF(ISBLANK('Tab4-Adol-KABP-2006'!LR48),"",('Tab4-Adol-KABP-2006'!LR48))</f>
        <v/>
      </c>
      <c r="LS48" s="355" t="str">
        <f>IF(ISBLANK('Tab4-Adol-KABP-2006'!LS48),"",('Tab4-Adol-KABP-2006'!LS48))</f>
        <v/>
      </c>
      <c r="LT48" s="355" t="str">
        <f>IF(ISBLANK('Tab4-Adol-KABP-2006'!LT48),"",('Tab4-Adol-KABP-2006'!LT48))</f>
        <v/>
      </c>
      <c r="LU48" s="355" t="str">
        <f>IF(ISBLANK('Tab4-Adol-KABP-2006'!LU48),"",('Tab4-Adol-KABP-2006'!LU48))</f>
        <v/>
      </c>
      <c r="LV48" s="355" t="str">
        <f>IF(ISBLANK('Tab4-Adol-KABP-2006'!LV48),"",('Tab4-Adol-KABP-2006'!LV48))</f>
        <v/>
      </c>
      <c r="LW48" s="355" t="str">
        <f>IF(ISBLANK('Tab4-Adol-KABP-2006'!LW48),"",('Tab4-Adol-KABP-2006'!LW48))</f>
        <v/>
      </c>
      <c r="LX48" s="355" t="str">
        <f>IF(ISBLANK('Tab4-Adol-KABP-2006'!LX48),"",('Tab4-Adol-KABP-2006'!LX48))</f>
        <v/>
      </c>
      <c r="LY48" s="355" t="str">
        <f>IF(ISBLANK('Tab4-Adol-KABP-2006'!LY48),"",('Tab4-Adol-KABP-2006'!LY48))</f>
        <v/>
      </c>
      <c r="LZ48" s="355" t="str">
        <f>IF(ISBLANK('Tab4-Adol-KABP-2006'!LZ48),"",('Tab4-Adol-KABP-2006'!LZ48))</f>
        <v/>
      </c>
      <c r="MA48" s="355" t="str">
        <f>IF(ISBLANK('Tab4-Adol-KABP-2006'!MA48),"",('Tab4-Adol-KABP-2006'!MA48))</f>
        <v/>
      </c>
    </row>
    <row r="49" spans="1:339" x14ac:dyDescent="0.2">
      <c r="A49" s="310" t="s">
        <v>243</v>
      </c>
      <c r="B49" s="172">
        <v>0</v>
      </c>
      <c r="C49" s="172">
        <v>0</v>
      </c>
      <c r="D49" s="172" t="s">
        <v>315</v>
      </c>
      <c r="E49" s="172">
        <v>1</v>
      </c>
      <c r="F49" s="173"/>
      <c r="G49" s="218" t="s">
        <v>179</v>
      </c>
      <c r="H49" s="348">
        <f>IF(ISBLANK('Tab4-Adol-KABP-2006'!H49), "",('Tab4-Adol-KABP-2006'!H49))</f>
        <v>2012</v>
      </c>
      <c r="I49" s="349">
        <f>IF(ISBLANK('Tab4-Adol-KABP-2006'!I49), "",('Tab4-Adol-KABP-2006'!I49))</f>
        <v>2012</v>
      </c>
      <c r="J49" s="414"/>
      <c r="K49" s="414"/>
      <c r="L49" s="414">
        <f>IF(ISBLANK('Tab4-Adol-KABP-2006'!L49), "",('Tab4-Adol-KABP-2006'!L49))</f>
        <v>12</v>
      </c>
      <c r="M49" s="414"/>
      <c r="N49" s="414"/>
      <c r="O49" s="415">
        <f>IF(ISBLANK('Tab4-Adol-KABP-2006'!O49), "",('Tab4-Adol-KABP-2006'!O49))</f>
        <v>14</v>
      </c>
      <c r="P49" s="348" t="str">
        <f>IF(ISBLANK('Tab4-Adol-KABP-2006'!P49), "",('Tab4-Adol-KABP-2006'!P49))</f>
        <v/>
      </c>
      <c r="Q49" s="349" t="str">
        <f>IF(ISBLANK('Tab4-Adol-KABP-2006'!Q49), "",('Tab4-Adol-KABP-2006'!Q49))</f>
        <v/>
      </c>
      <c r="R49" s="414"/>
      <c r="S49" s="414"/>
      <c r="T49" s="414"/>
      <c r="U49" s="414"/>
      <c r="V49" s="414"/>
      <c r="W49" s="415"/>
      <c r="X49" s="348" t="str">
        <f>IF(ISBLANK('Tab4-Adol-KABP-2006'!X49), "",('Tab4-Adol-KABP-2006'!X49))</f>
        <v/>
      </c>
      <c r="Y49" s="349" t="str">
        <f>IF(ISBLANK('Tab4-Adol-KABP-2006'!Y49), "",('Tab4-Adol-KABP-2006'!Y49))</f>
        <v/>
      </c>
      <c r="Z49" s="414"/>
      <c r="AA49" s="414"/>
      <c r="AB49" s="414"/>
      <c r="AC49" s="414"/>
      <c r="AD49" s="414"/>
      <c r="AE49" s="415"/>
      <c r="AF49" s="348" t="str">
        <f>IF(ISBLANK('Tab4-Adol-KABP-2006'!AF49), "",('Tab4-Adol-KABP-2006'!AF49))</f>
        <v/>
      </c>
      <c r="AG49" s="349" t="str">
        <f>IF(ISBLANK('Tab4-Adol-KABP-2006'!AG49), "",('Tab4-Adol-KABP-2006'!AG49))</f>
        <v/>
      </c>
      <c r="AH49" s="414"/>
      <c r="AI49" s="414"/>
      <c r="AJ49" s="414"/>
      <c r="AK49" s="414"/>
      <c r="AL49" s="414"/>
      <c r="AM49" s="415"/>
      <c r="AN49" s="348" t="str">
        <f>IF(ISBLANK('Tab4-Adol-KABP-2006'!AN49), "",('Tab4-Adol-KABP-2006'!AN49))</f>
        <v/>
      </c>
      <c r="AO49" s="349" t="str">
        <f>IF(ISBLANK('Tab4-Adol-KABP-2006'!AO49), "",('Tab4-Adol-KABP-2006'!AO49))</f>
        <v/>
      </c>
      <c r="AP49" s="362"/>
      <c r="AQ49" s="362"/>
      <c r="AR49" s="362"/>
      <c r="AS49" s="362"/>
      <c r="AT49" s="362"/>
      <c r="AU49" s="363"/>
      <c r="AV49" s="348" t="str">
        <f>IF(ISBLANK('Tab4-Adol-KABP-2006'!AV49), "",('Tab4-Adol-KABP-2006'!AV49))</f>
        <v/>
      </c>
      <c r="AW49" s="349" t="str">
        <f>IF(ISBLANK('Tab4-Adol-KABP-2006'!AW49), "",('Tab4-Adol-KABP-2006'!AW49))</f>
        <v/>
      </c>
      <c r="AX49" s="414"/>
      <c r="AY49" s="414"/>
      <c r="AZ49" s="414"/>
      <c r="BA49" s="414"/>
      <c r="BB49" s="414"/>
      <c r="BC49" s="415"/>
      <c r="BD49" s="348" t="str">
        <f>IF(ISBLANK('Tab4-Adol-KABP-2006'!BD49), "",('Tab4-Adol-KABP-2006'!BD49))</f>
        <v/>
      </c>
      <c r="BE49" s="349" t="str">
        <f>IF(ISBLANK('Tab4-Adol-KABP-2006'!BE49), "",('Tab4-Adol-KABP-2006'!BE49))</f>
        <v/>
      </c>
      <c r="BF49" s="414"/>
      <c r="BG49" s="414"/>
      <c r="BH49" s="414"/>
      <c r="BI49" s="414"/>
      <c r="BJ49" s="414"/>
      <c r="BK49" s="415"/>
      <c r="BL49" s="348" t="str">
        <f>IF(ISBLANK('Tab4-Adol-KABP-2006'!BL49), "",('Tab4-Adol-KABP-2006'!BL49))</f>
        <v/>
      </c>
      <c r="BM49" s="349" t="str">
        <f>IF(ISBLANK('Tab4-Adol-KABP-2006'!BM49), "",('Tab4-Adol-KABP-2006'!BM49))</f>
        <v/>
      </c>
      <c r="BN49" s="414"/>
      <c r="BO49" s="414"/>
      <c r="BP49" s="414"/>
      <c r="BQ49" s="414"/>
      <c r="BR49" s="414"/>
      <c r="BS49" s="415"/>
      <c r="BT49" s="348" t="str">
        <f>IF(ISBLANK('Tab4-Adol-KABP-2006'!BT49), "",('Tab4-Adol-KABP-2006'!BT49))</f>
        <v/>
      </c>
      <c r="BU49" s="349" t="str">
        <f>IF(ISBLANK('Tab4-Adol-KABP-2006'!BU49), "",('Tab4-Adol-KABP-2006'!BU49))</f>
        <v/>
      </c>
      <c r="BV49" s="414"/>
      <c r="BW49" s="414"/>
      <c r="BX49" s="415"/>
      <c r="BY49" s="216">
        <v>5442</v>
      </c>
      <c r="BZ49" s="208">
        <v>4517</v>
      </c>
      <c r="CA49" s="208">
        <v>9959</v>
      </c>
      <c r="CB49" s="208">
        <v>5935</v>
      </c>
      <c r="CC49" s="208">
        <v>4794</v>
      </c>
      <c r="CD49" s="284">
        <v>10729</v>
      </c>
      <c r="CE49" s="282"/>
      <c r="CF49" s="282"/>
      <c r="CG49" s="226" t="str">
        <f t="shared" si="119"/>
        <v>-</v>
      </c>
      <c r="CH49" s="227" t="str">
        <f t="shared" si="120"/>
        <v>-</v>
      </c>
      <c r="CI49" s="227">
        <f t="shared" si="121"/>
        <v>9959</v>
      </c>
      <c r="CJ49" s="227" t="str">
        <f t="shared" si="122"/>
        <v>-</v>
      </c>
      <c r="CK49" s="227" t="str">
        <f t="shared" si="123"/>
        <v>-</v>
      </c>
      <c r="CL49" s="228">
        <f t="shared" si="124"/>
        <v>10729</v>
      </c>
      <c r="CM49" s="282"/>
      <c r="CN49" s="282"/>
      <c r="CO49" s="226" t="str">
        <f t="shared" si="125"/>
        <v>-</v>
      </c>
      <c r="CP49" s="227" t="str">
        <f t="shared" si="126"/>
        <v>-</v>
      </c>
      <c r="CQ49" s="227" t="str">
        <f t="shared" si="127"/>
        <v>-</v>
      </c>
      <c r="CR49" s="227" t="str">
        <f t="shared" si="128"/>
        <v>-</v>
      </c>
      <c r="CS49" s="227" t="str">
        <f t="shared" si="129"/>
        <v>-</v>
      </c>
      <c r="CT49" s="228" t="str">
        <f t="shared" si="130"/>
        <v>-</v>
      </c>
      <c r="CU49" s="282"/>
      <c r="CV49" s="282"/>
      <c r="CW49" s="292" t="str">
        <f t="shared" si="131"/>
        <v>-</v>
      </c>
      <c r="CX49" s="234" t="str">
        <f t="shared" si="132"/>
        <v>-</v>
      </c>
      <c r="CY49" s="234" t="str">
        <f t="shared" si="133"/>
        <v>-</v>
      </c>
      <c r="CZ49" s="234" t="str">
        <f t="shared" si="134"/>
        <v>-</v>
      </c>
      <c r="DA49" s="234" t="str">
        <f t="shared" si="135"/>
        <v>-</v>
      </c>
      <c r="DB49" s="235" t="str">
        <f t="shared" si="136"/>
        <v>-</v>
      </c>
      <c r="DC49" s="282"/>
      <c r="DD49" s="282"/>
      <c r="DE49" s="226" t="str">
        <f t="shared" si="137"/>
        <v>-</v>
      </c>
      <c r="DF49" s="227" t="str">
        <f t="shared" si="138"/>
        <v>-</v>
      </c>
      <c r="DG49" s="227" t="str">
        <f t="shared" si="139"/>
        <v>-</v>
      </c>
      <c r="DH49" s="227" t="str">
        <f t="shared" si="140"/>
        <v>-</v>
      </c>
      <c r="DI49" s="227" t="str">
        <f t="shared" si="141"/>
        <v>-</v>
      </c>
      <c r="DJ49" s="228" t="str">
        <f t="shared" si="142"/>
        <v>-</v>
      </c>
      <c r="DK49" s="282"/>
      <c r="DL49" s="282"/>
      <c r="DM49" s="226" t="str">
        <f t="shared" si="143"/>
        <v>-</v>
      </c>
      <c r="DN49" s="227" t="str">
        <f t="shared" si="144"/>
        <v>-</v>
      </c>
      <c r="DO49" s="227" t="str">
        <f t="shared" si="145"/>
        <v>-</v>
      </c>
      <c r="DP49" s="227" t="str">
        <f t="shared" si="146"/>
        <v>-</v>
      </c>
      <c r="DQ49" s="227" t="str">
        <f t="shared" si="147"/>
        <v>-</v>
      </c>
      <c r="DR49" s="228" t="str">
        <f t="shared" si="148"/>
        <v>-</v>
      </c>
      <c r="DS49" s="282"/>
      <c r="DT49" s="282"/>
      <c r="DU49" s="226" t="str">
        <f t="shared" si="149"/>
        <v>-</v>
      </c>
      <c r="DV49" s="227" t="str">
        <f t="shared" si="150"/>
        <v>-</v>
      </c>
      <c r="DW49" s="227" t="str">
        <f t="shared" si="151"/>
        <v>-</v>
      </c>
      <c r="DX49" s="227" t="str">
        <f t="shared" si="152"/>
        <v>-</v>
      </c>
      <c r="DY49" s="227" t="str">
        <f t="shared" si="153"/>
        <v>-</v>
      </c>
      <c r="DZ49" s="228" t="str">
        <f t="shared" si="154"/>
        <v>-</v>
      </c>
      <c r="EA49" s="282"/>
      <c r="EB49" s="282"/>
      <c r="EC49" s="226" t="str">
        <f t="shared" si="155"/>
        <v>-</v>
      </c>
      <c r="ED49" s="227" t="str">
        <f t="shared" si="156"/>
        <v>-</v>
      </c>
      <c r="EE49" s="227" t="str">
        <f t="shared" si="157"/>
        <v>-</v>
      </c>
      <c r="EF49" s="227" t="str">
        <f t="shared" si="158"/>
        <v>-</v>
      </c>
      <c r="EG49" s="227" t="str">
        <f t="shared" si="159"/>
        <v>-</v>
      </c>
      <c r="EH49" s="228" t="str">
        <f t="shared" si="160"/>
        <v>-</v>
      </c>
      <c r="EI49" s="282"/>
      <c r="EJ49" s="282"/>
      <c r="EK49" s="226" t="str">
        <f t="shared" si="161"/>
        <v>-</v>
      </c>
      <c r="EL49" s="227" t="str">
        <f t="shared" si="162"/>
        <v>-</v>
      </c>
      <c r="EM49" s="227" t="str">
        <f t="shared" si="163"/>
        <v>-</v>
      </c>
      <c r="EN49" s="227" t="str">
        <f t="shared" si="164"/>
        <v>-</v>
      </c>
      <c r="EO49" s="227" t="str">
        <f t="shared" si="165"/>
        <v>-</v>
      </c>
      <c r="EP49" s="228" t="str">
        <f t="shared" si="166"/>
        <v>-</v>
      </c>
      <c r="EQ49" s="282"/>
      <c r="ER49" s="282"/>
      <c r="ES49" s="226" t="str">
        <f t="shared" si="167"/>
        <v>-</v>
      </c>
      <c r="ET49" s="227" t="str">
        <f t="shared" si="168"/>
        <v>-</v>
      </c>
      <c r="EU49" s="228" t="str">
        <f t="shared" si="169"/>
        <v>-</v>
      </c>
      <c r="EV49" s="282"/>
      <c r="EW49" s="282"/>
      <c r="EX49" s="301" t="str">
        <f t="shared" si="170"/>
        <v>-</v>
      </c>
      <c r="EY49" s="259" t="str">
        <f t="shared" si="171"/>
        <v>-</v>
      </c>
      <c r="EZ49" s="259">
        <f t="shared" si="172"/>
        <v>1195.08</v>
      </c>
      <c r="FA49" s="259" t="str">
        <f t="shared" si="173"/>
        <v>-</v>
      </c>
      <c r="FB49" s="259" t="str">
        <f t="shared" si="174"/>
        <v>-</v>
      </c>
      <c r="FC49" s="260">
        <f t="shared" si="175"/>
        <v>1502.0600000000002</v>
      </c>
      <c r="FD49" s="282"/>
      <c r="FE49" s="282"/>
      <c r="FF49" s="301" t="str">
        <f t="shared" si="176"/>
        <v>-</v>
      </c>
      <c r="FG49" s="259" t="str">
        <f t="shared" si="177"/>
        <v>-</v>
      </c>
      <c r="FH49" s="259" t="str">
        <f t="shared" si="178"/>
        <v>-</v>
      </c>
      <c r="FI49" s="259" t="str">
        <f t="shared" si="179"/>
        <v>-</v>
      </c>
      <c r="FJ49" s="259" t="str">
        <f t="shared" si="180"/>
        <v>-</v>
      </c>
      <c r="FK49" s="260" t="str">
        <f t="shared" si="181"/>
        <v>-</v>
      </c>
      <c r="FL49" s="282"/>
      <c r="FM49" s="282"/>
      <c r="FN49" s="301" t="str">
        <f t="shared" si="182"/>
        <v>-</v>
      </c>
      <c r="FO49" s="259" t="str">
        <f t="shared" si="183"/>
        <v>-</v>
      </c>
      <c r="FP49" s="259" t="str">
        <f t="shared" si="184"/>
        <v>-</v>
      </c>
      <c r="FQ49" s="259" t="str">
        <f t="shared" si="185"/>
        <v>-</v>
      </c>
      <c r="FR49" s="259" t="str">
        <f t="shared" si="186"/>
        <v>-</v>
      </c>
      <c r="FS49" s="260" t="str">
        <f t="shared" si="187"/>
        <v>-</v>
      </c>
      <c r="FT49" s="282"/>
      <c r="FU49" s="282"/>
      <c r="FV49" s="301" t="str">
        <f t="shared" si="188"/>
        <v>-</v>
      </c>
      <c r="FW49" s="259" t="str">
        <f t="shared" si="189"/>
        <v>-</v>
      </c>
      <c r="FX49" s="259" t="str">
        <f t="shared" si="190"/>
        <v>-</v>
      </c>
      <c r="FY49" s="259" t="str">
        <f t="shared" si="191"/>
        <v>-</v>
      </c>
      <c r="FZ49" s="259" t="str">
        <f t="shared" si="192"/>
        <v>-</v>
      </c>
      <c r="GA49" s="260" t="str">
        <f t="shared" si="193"/>
        <v>-</v>
      </c>
      <c r="GB49" s="282"/>
      <c r="GC49" s="282"/>
      <c r="GD49" s="301" t="str">
        <f t="shared" si="194"/>
        <v>-</v>
      </c>
      <c r="GE49" s="259" t="str">
        <f t="shared" si="195"/>
        <v>-</v>
      </c>
      <c r="GF49" s="259" t="str">
        <f t="shared" si="196"/>
        <v>-</v>
      </c>
      <c r="GG49" s="259" t="str">
        <f t="shared" si="197"/>
        <v>-</v>
      </c>
      <c r="GH49" s="259" t="str">
        <f t="shared" si="198"/>
        <v>-</v>
      </c>
      <c r="GI49" s="260" t="str">
        <f t="shared" si="199"/>
        <v>-</v>
      </c>
      <c r="GJ49" s="282"/>
      <c r="GK49" s="282"/>
      <c r="GL49" s="301" t="str">
        <f t="shared" si="200"/>
        <v>-</v>
      </c>
      <c r="GM49" s="259" t="str">
        <f t="shared" si="201"/>
        <v>-</v>
      </c>
      <c r="GN49" s="259" t="str">
        <f t="shared" si="202"/>
        <v>-</v>
      </c>
      <c r="GO49" s="259" t="str">
        <f t="shared" si="203"/>
        <v>-</v>
      </c>
      <c r="GP49" s="259" t="str">
        <f t="shared" si="204"/>
        <v>-</v>
      </c>
      <c r="GQ49" s="260" t="str">
        <f t="shared" si="205"/>
        <v>-</v>
      </c>
      <c r="GR49" s="282"/>
      <c r="GS49" s="282"/>
      <c r="GT49" s="301" t="str">
        <f t="shared" si="206"/>
        <v>-</v>
      </c>
      <c r="GU49" s="259" t="str">
        <f t="shared" si="207"/>
        <v>-</v>
      </c>
      <c r="GV49" s="259" t="str">
        <f t="shared" si="208"/>
        <v>-</v>
      </c>
      <c r="GW49" s="259" t="str">
        <f t="shared" si="209"/>
        <v>-</v>
      </c>
      <c r="GX49" s="259" t="str">
        <f t="shared" si="210"/>
        <v>-</v>
      </c>
      <c r="GY49" s="260" t="str">
        <f t="shared" si="211"/>
        <v>-</v>
      </c>
      <c r="GZ49" s="282"/>
      <c r="HA49" s="282"/>
      <c r="HB49" s="301" t="str">
        <f t="shared" si="212"/>
        <v>-</v>
      </c>
      <c r="HC49" s="259" t="str">
        <f t="shared" si="213"/>
        <v>-</v>
      </c>
      <c r="HD49" s="259" t="str">
        <f t="shared" si="214"/>
        <v>-</v>
      </c>
      <c r="HE49" s="259" t="str">
        <f t="shared" si="215"/>
        <v>-</v>
      </c>
      <c r="HF49" s="259" t="str">
        <f t="shared" si="216"/>
        <v>-</v>
      </c>
      <c r="HG49" s="260" t="str">
        <f t="shared" si="217"/>
        <v>-</v>
      </c>
      <c r="HH49" s="282"/>
      <c r="HI49" s="282"/>
      <c r="HJ49" s="301" t="str">
        <f t="shared" si="218"/>
        <v>-</v>
      </c>
      <c r="HK49" s="259" t="str">
        <f t="shared" si="219"/>
        <v>-</v>
      </c>
      <c r="HL49" s="260" t="str">
        <f t="shared" si="220"/>
        <v>-</v>
      </c>
      <c r="HM49" s="428" t="str">
        <f t="shared" si="111"/>
        <v>-</v>
      </c>
      <c r="HN49" s="429" t="str">
        <f t="shared" si="111"/>
        <v>-</v>
      </c>
      <c r="HO49" s="429">
        <f t="shared" si="111"/>
        <v>1</v>
      </c>
      <c r="HP49" s="429" t="str">
        <f t="shared" si="111"/>
        <v>-</v>
      </c>
      <c r="HQ49" s="429" t="str">
        <f t="shared" si="111"/>
        <v>-</v>
      </c>
      <c r="HR49" s="430">
        <f t="shared" si="111"/>
        <v>1</v>
      </c>
      <c r="HS49" s="450"/>
      <c r="HT49" s="450"/>
      <c r="HU49" s="428" t="str">
        <f t="shared" si="112"/>
        <v>-</v>
      </c>
      <c r="HV49" s="429" t="str">
        <f t="shared" si="112"/>
        <v>-</v>
      </c>
      <c r="HW49" s="429" t="str">
        <f t="shared" si="112"/>
        <v>-</v>
      </c>
      <c r="HX49" s="429" t="str">
        <f t="shared" si="112"/>
        <v>-</v>
      </c>
      <c r="HY49" s="429" t="str">
        <f t="shared" si="112"/>
        <v>-</v>
      </c>
      <c r="HZ49" s="430" t="str">
        <f t="shared" si="112"/>
        <v>-</v>
      </c>
      <c r="IA49" s="450"/>
      <c r="IB49" s="450"/>
      <c r="IC49" s="428" t="str">
        <f t="shared" si="113"/>
        <v>-</v>
      </c>
      <c r="ID49" s="429" t="str">
        <f t="shared" si="113"/>
        <v>-</v>
      </c>
      <c r="IE49" s="429" t="str">
        <f t="shared" si="113"/>
        <v>-</v>
      </c>
      <c r="IF49" s="429" t="str">
        <f t="shared" si="113"/>
        <v>-</v>
      </c>
      <c r="IG49" s="429" t="str">
        <f t="shared" si="113"/>
        <v>-</v>
      </c>
      <c r="IH49" s="430" t="str">
        <f t="shared" si="113"/>
        <v>-</v>
      </c>
      <c r="II49" s="450"/>
      <c r="IJ49" s="450"/>
      <c r="IK49" s="428" t="str">
        <f t="shared" si="114"/>
        <v>-</v>
      </c>
      <c r="IL49" s="429" t="str">
        <f t="shared" si="114"/>
        <v>-</v>
      </c>
      <c r="IM49" s="429" t="str">
        <f t="shared" si="114"/>
        <v>-</v>
      </c>
      <c r="IN49" s="429" t="str">
        <f t="shared" si="114"/>
        <v>-</v>
      </c>
      <c r="IO49" s="429" t="str">
        <f t="shared" si="114"/>
        <v>-</v>
      </c>
      <c r="IP49" s="430" t="str">
        <f t="shared" si="114"/>
        <v>-</v>
      </c>
      <c r="IQ49" s="450"/>
      <c r="IR49" s="450"/>
      <c r="IS49" s="428" t="str">
        <f t="shared" si="115"/>
        <v>-</v>
      </c>
      <c r="IT49" s="429" t="str">
        <f t="shared" si="115"/>
        <v>-</v>
      </c>
      <c r="IU49" s="429" t="str">
        <f t="shared" si="115"/>
        <v>-</v>
      </c>
      <c r="IV49" s="429" t="str">
        <f t="shared" si="115"/>
        <v>-</v>
      </c>
      <c r="IW49" s="429" t="str">
        <f t="shared" si="115"/>
        <v>-</v>
      </c>
      <c r="IX49" s="430" t="str">
        <f t="shared" si="115"/>
        <v>-</v>
      </c>
      <c r="IY49" s="450"/>
      <c r="IZ49" s="450"/>
      <c r="JA49" s="428" t="str">
        <f t="shared" si="116"/>
        <v>-</v>
      </c>
      <c r="JB49" s="429" t="str">
        <f t="shared" si="116"/>
        <v>-</v>
      </c>
      <c r="JC49" s="429" t="str">
        <f t="shared" si="116"/>
        <v>-</v>
      </c>
      <c r="JD49" s="429" t="str">
        <f t="shared" si="116"/>
        <v>-</v>
      </c>
      <c r="JE49" s="429" t="str">
        <f t="shared" si="116"/>
        <v>-</v>
      </c>
      <c r="JF49" s="430" t="str">
        <f t="shared" si="116"/>
        <v>-</v>
      </c>
      <c r="JG49" s="450"/>
      <c r="JH49" s="450"/>
      <c r="JI49" s="428" t="str">
        <f t="shared" si="117"/>
        <v>-</v>
      </c>
      <c r="JJ49" s="429" t="str">
        <f t="shared" si="117"/>
        <v>-</v>
      </c>
      <c r="JK49" s="429" t="str">
        <f t="shared" si="117"/>
        <v>-</v>
      </c>
      <c r="JL49" s="429" t="str">
        <f t="shared" si="117"/>
        <v>-</v>
      </c>
      <c r="JM49" s="429" t="str">
        <f t="shared" si="117"/>
        <v>-</v>
      </c>
      <c r="JN49" s="430" t="str">
        <f t="shared" si="117"/>
        <v>-</v>
      </c>
      <c r="JO49" s="450"/>
      <c r="JP49" s="450"/>
      <c r="JQ49" s="428" t="str">
        <f t="shared" si="118"/>
        <v>-</v>
      </c>
      <c r="JR49" s="429" t="str">
        <f t="shared" si="118"/>
        <v>-</v>
      </c>
      <c r="JS49" s="429" t="str">
        <f t="shared" si="118"/>
        <v>-</v>
      </c>
      <c r="JT49" s="429" t="str">
        <f t="shared" si="118"/>
        <v>-</v>
      </c>
      <c r="JU49" s="429" t="str">
        <f t="shared" si="118"/>
        <v>-</v>
      </c>
      <c r="JV49" s="430" t="str">
        <f t="shared" si="118"/>
        <v>-</v>
      </c>
      <c r="JW49" s="450"/>
      <c r="JX49" s="450"/>
      <c r="JY49" s="428" t="str">
        <f t="shared" si="110"/>
        <v>-</v>
      </c>
      <c r="JZ49" s="429" t="str">
        <f t="shared" si="110"/>
        <v>-</v>
      </c>
      <c r="KA49" s="430" t="str">
        <f t="shared" si="110"/>
        <v>-</v>
      </c>
      <c r="KB49" s="172"/>
      <c r="KC49" s="355" t="str">
        <f>IF(ISBLANK('Tab4-Adol-KABP-2006'!KC49),"",('Tab4-Adol-KABP-2006'!KC49))</f>
        <v/>
      </c>
      <c r="KD49" s="355" t="str">
        <f>IF(ISBLANK('Tab4-Adol-KABP-2006'!KD49),"",('Tab4-Adol-KABP-2006'!KD49))</f>
        <v/>
      </c>
      <c r="KE49" s="355" t="str">
        <f>IF(ISBLANK('Tab4-Adol-KABP-2006'!KE49),"",('Tab4-Adol-KABP-2006'!KE49))</f>
        <v/>
      </c>
      <c r="KF49" s="355" t="str">
        <f>IF(ISBLANK('Tab4-Adol-KABP-2006'!KF49),"",('Tab4-Adol-KABP-2006'!KF49))</f>
        <v/>
      </c>
      <c r="KG49" s="355" t="str">
        <f>IF(ISBLANK('Tab4-Adol-KABP-2006'!KG49),"",('Tab4-Adol-KABP-2006'!KG49))</f>
        <v/>
      </c>
      <c r="KH49" s="355" t="str">
        <f>IF(ISBLANK('Tab4-Adol-KABP-2006'!KH49),"",('Tab4-Adol-KABP-2006'!KH49))</f>
        <v/>
      </c>
      <c r="KI49" s="355" t="str">
        <f>IF(ISBLANK('Tab4-Adol-KABP-2006'!KI49),"",('Tab4-Adol-KABP-2006'!KI49))</f>
        <v/>
      </c>
      <c r="KJ49" s="355" t="str">
        <f>IF(ISBLANK('Tab4-Adol-KABP-2006'!KJ49),"",('Tab4-Adol-KABP-2006'!KJ49))</f>
        <v/>
      </c>
      <c r="KK49" s="355" t="str">
        <f>IF(ISBLANK('Tab4-Adol-KABP-2006'!KK49),"",('Tab4-Adol-KABP-2006'!KK49))</f>
        <v/>
      </c>
      <c r="KL49" s="355" t="str">
        <f>IF(ISBLANK('Tab4-Adol-KABP-2006'!KL49),"",('Tab4-Adol-KABP-2006'!KL49))</f>
        <v/>
      </c>
      <c r="KM49" s="355" t="str">
        <f>IF(ISBLANK('Tab4-Adol-KABP-2006'!KM49),"",('Tab4-Adol-KABP-2006'!KM49))</f>
        <v/>
      </c>
      <c r="KN49" s="355" t="str">
        <f>IF(ISBLANK('Tab4-Adol-KABP-2006'!KN49),"",('Tab4-Adol-KABP-2006'!KN49))</f>
        <v/>
      </c>
      <c r="KO49" s="355" t="str">
        <f>IF(ISBLANK('Tab4-Adol-KABP-2006'!KO49),"",('Tab4-Adol-KABP-2006'!KO49))</f>
        <v/>
      </c>
      <c r="KP49" s="355" t="str">
        <f>IF(ISBLANK('Tab4-Adol-KABP-2006'!KP49),"",('Tab4-Adol-KABP-2006'!KP49))</f>
        <v/>
      </c>
      <c r="KQ49" s="355" t="str">
        <f>IF(ISBLANK('Tab4-Adol-KABP-2006'!KQ49),"",('Tab4-Adol-KABP-2006'!KQ49))</f>
        <v/>
      </c>
      <c r="KR49" s="355" t="str">
        <f>IF(ISBLANK('Tab4-Adol-KABP-2006'!KR49),"",('Tab4-Adol-KABP-2006'!KR49))</f>
        <v/>
      </c>
      <c r="KS49" s="355" t="str">
        <f>IF(ISBLANK('Tab4-Adol-KABP-2006'!KS49),"",('Tab4-Adol-KABP-2006'!KS49))</f>
        <v/>
      </c>
      <c r="KT49" s="355" t="str">
        <f>IF(ISBLANK('Tab4-Adol-KABP-2006'!KT49),"",('Tab4-Adol-KABP-2006'!KT49))</f>
        <v/>
      </c>
      <c r="KU49" s="355" t="str">
        <f>IF(ISBLANK('Tab4-Adol-KABP-2006'!KU49),"",('Tab4-Adol-KABP-2006'!KU49))</f>
        <v/>
      </c>
      <c r="KV49" s="355" t="str">
        <f>IF(ISBLANK('Tab4-Adol-KABP-2006'!KV49),"",('Tab4-Adol-KABP-2006'!KV49))</f>
        <v/>
      </c>
      <c r="KW49" s="355" t="str">
        <f>IF(ISBLANK('Tab4-Adol-KABP-2006'!KW49),"",('Tab4-Adol-KABP-2006'!KW49))</f>
        <v/>
      </c>
      <c r="KX49" s="355" t="str">
        <f>IF(ISBLANK('Tab4-Adol-KABP-2006'!KX49),"",('Tab4-Adol-KABP-2006'!KX49))</f>
        <v/>
      </c>
      <c r="KY49" s="355" t="str">
        <f>IF(ISBLANK('Tab4-Adol-KABP-2006'!KY49),"",('Tab4-Adol-KABP-2006'!KY49))</f>
        <v/>
      </c>
      <c r="KZ49" s="355" t="str">
        <f>IF(ISBLANK('Tab4-Adol-KABP-2006'!KZ49),"",('Tab4-Adol-KABP-2006'!KZ49))</f>
        <v/>
      </c>
      <c r="LA49" s="355" t="str">
        <f>IF(ISBLANK('Tab4-Adol-KABP-2006'!LA49),"",('Tab4-Adol-KABP-2006'!LA49))</f>
        <v/>
      </c>
      <c r="LB49" s="355" t="str">
        <f>IF(ISBLANK('Tab4-Adol-KABP-2006'!LB49),"",('Tab4-Adol-KABP-2006'!LB49))</f>
        <v/>
      </c>
      <c r="LC49" s="355" t="str">
        <f>IF(ISBLANK('Tab4-Adol-KABP-2006'!LC49),"",('Tab4-Adol-KABP-2006'!LC49))</f>
        <v/>
      </c>
      <c r="LD49" s="355" t="str">
        <f>IF(ISBLANK('Tab4-Adol-KABP-2006'!LD49),"",('Tab4-Adol-KABP-2006'!LD49))</f>
        <v/>
      </c>
      <c r="LE49" s="355" t="str">
        <f>IF(ISBLANK('Tab4-Adol-KABP-2006'!LE49),"",('Tab4-Adol-KABP-2006'!LE49))</f>
        <v/>
      </c>
      <c r="LF49" s="355" t="str">
        <f>IF(ISBLANK('Tab4-Adol-KABP-2006'!LF49),"",('Tab4-Adol-KABP-2006'!LF49))</f>
        <v/>
      </c>
      <c r="LG49" s="355" t="str">
        <f>IF(ISBLANK('Tab4-Adol-KABP-2006'!LG49),"",('Tab4-Adol-KABP-2006'!LG49))</f>
        <v/>
      </c>
      <c r="LH49" s="355" t="str">
        <f>IF(ISBLANK('Tab4-Adol-KABP-2006'!LH49),"",('Tab4-Adol-KABP-2006'!LH49))</f>
        <v/>
      </c>
      <c r="LI49" s="355" t="str">
        <f>IF(ISBLANK('Tab4-Adol-KABP-2006'!LI49),"",('Tab4-Adol-KABP-2006'!LI49))</f>
        <v/>
      </c>
      <c r="LJ49" s="355" t="str">
        <f>IF(ISBLANK('Tab4-Adol-KABP-2006'!LJ49),"",('Tab4-Adol-KABP-2006'!LJ49))</f>
        <v/>
      </c>
      <c r="LK49" s="355" t="str">
        <f>IF(ISBLANK('Tab4-Adol-KABP-2006'!LK49),"",('Tab4-Adol-KABP-2006'!LK49))</f>
        <v/>
      </c>
      <c r="LL49" s="355" t="str">
        <f>IF(ISBLANK('Tab4-Adol-KABP-2006'!LL49),"",('Tab4-Adol-KABP-2006'!LL49))</f>
        <v/>
      </c>
      <c r="LM49" s="355" t="str">
        <f>IF(ISBLANK('Tab4-Adol-KABP-2006'!LM49),"",('Tab4-Adol-KABP-2006'!LM49))</f>
        <v/>
      </c>
      <c r="LN49" s="355" t="str">
        <f>IF(ISBLANK('Tab4-Adol-KABP-2006'!LN49),"",('Tab4-Adol-KABP-2006'!LN49))</f>
        <v/>
      </c>
      <c r="LO49" s="355" t="str">
        <f>IF(ISBLANK('Tab4-Adol-KABP-2006'!LO49),"",('Tab4-Adol-KABP-2006'!LO49))</f>
        <v/>
      </c>
      <c r="LP49" s="355" t="str">
        <f>IF(ISBLANK('Tab4-Adol-KABP-2006'!LP49),"",('Tab4-Adol-KABP-2006'!LP49))</f>
        <v/>
      </c>
      <c r="LQ49" s="355" t="str">
        <f>IF(ISBLANK('Tab4-Adol-KABP-2006'!LQ49),"",('Tab4-Adol-KABP-2006'!LQ49))</f>
        <v/>
      </c>
      <c r="LR49" s="355" t="str">
        <f>IF(ISBLANK('Tab4-Adol-KABP-2006'!LR49),"",('Tab4-Adol-KABP-2006'!LR49))</f>
        <v/>
      </c>
      <c r="LS49" s="355" t="str">
        <f>IF(ISBLANK('Tab4-Adol-KABP-2006'!LS49),"",('Tab4-Adol-KABP-2006'!LS49))</f>
        <v/>
      </c>
      <c r="LT49" s="355" t="str">
        <f>IF(ISBLANK('Tab4-Adol-KABP-2006'!LT49),"",('Tab4-Adol-KABP-2006'!LT49))</f>
        <v/>
      </c>
      <c r="LU49" s="355" t="str">
        <f>IF(ISBLANK('Tab4-Adol-KABP-2006'!LU49),"",('Tab4-Adol-KABP-2006'!LU49))</f>
        <v/>
      </c>
      <c r="LV49" s="355" t="str">
        <f>IF(ISBLANK('Tab4-Adol-KABP-2006'!LV49),"",('Tab4-Adol-KABP-2006'!LV49))</f>
        <v/>
      </c>
      <c r="LW49" s="355" t="str">
        <f>IF(ISBLANK('Tab4-Adol-KABP-2006'!LW49),"",('Tab4-Adol-KABP-2006'!LW49))</f>
        <v/>
      </c>
      <c r="LX49" s="355" t="str">
        <f>IF(ISBLANK('Tab4-Adol-KABP-2006'!LX49),"",('Tab4-Adol-KABP-2006'!LX49))</f>
        <v/>
      </c>
      <c r="LY49" s="355" t="str">
        <f>IF(ISBLANK('Tab4-Adol-KABP-2006'!LY49),"",('Tab4-Adol-KABP-2006'!LY49))</f>
        <v/>
      </c>
      <c r="LZ49" s="355" t="str">
        <f>IF(ISBLANK('Tab4-Adol-KABP-2006'!LZ49),"",('Tab4-Adol-KABP-2006'!LZ49))</f>
        <v/>
      </c>
      <c r="MA49" s="355" t="str">
        <f>IF(ISBLANK('Tab4-Adol-KABP-2006'!MA49),"",('Tab4-Adol-KABP-2006'!MA49))</f>
        <v/>
      </c>
    </row>
    <row r="50" spans="1:339" x14ac:dyDescent="0.2">
      <c r="A50" s="310" t="s">
        <v>243</v>
      </c>
      <c r="B50" s="172">
        <v>0</v>
      </c>
      <c r="C50" s="172">
        <v>0</v>
      </c>
      <c r="D50" s="172" t="s">
        <v>315</v>
      </c>
      <c r="E50" s="172">
        <v>1</v>
      </c>
      <c r="F50" s="173">
        <v>2</v>
      </c>
      <c r="G50" s="218" t="s">
        <v>184</v>
      </c>
      <c r="H50" s="348">
        <f>IF(ISBLANK('Tab4-Adol-KABP-2006'!H50), "",('Tab4-Adol-KABP-2006'!H50))</f>
        <v>2007</v>
      </c>
      <c r="I50" s="349">
        <f>IF(ISBLANK('Tab4-Adol-KABP-2006'!I50), "",('Tab4-Adol-KABP-2006'!I50))</f>
        <v>2007</v>
      </c>
      <c r="J50" s="414"/>
      <c r="K50" s="414"/>
      <c r="L50" s="414"/>
      <c r="M50" s="414"/>
      <c r="N50" s="414"/>
      <c r="O50" s="415"/>
      <c r="P50" s="348">
        <f>IF(ISBLANK('Tab4-Adol-KABP-2006'!P50), "",('Tab4-Adol-KABP-2006'!P50))</f>
        <v>2007</v>
      </c>
      <c r="Q50" s="349">
        <f>IF(ISBLANK('Tab4-Adol-KABP-2006'!Q50), "",('Tab4-Adol-KABP-2006'!Q50))</f>
        <v>2007</v>
      </c>
      <c r="R50" s="414"/>
      <c r="S50" s="414"/>
      <c r="T50" s="414"/>
      <c r="U50" s="414"/>
      <c r="V50" s="414"/>
      <c r="W50" s="415"/>
      <c r="X50" s="348" t="str">
        <f>IF(ISBLANK('Tab4-Adol-KABP-2006'!X50), "",('Tab4-Adol-KABP-2006'!X50))</f>
        <v/>
      </c>
      <c r="Y50" s="349" t="str">
        <f>IF(ISBLANK('Tab4-Adol-KABP-2006'!Y50), "",('Tab4-Adol-KABP-2006'!Y50))</f>
        <v/>
      </c>
      <c r="Z50" s="414"/>
      <c r="AA50" s="414"/>
      <c r="AB50" s="414"/>
      <c r="AC50" s="414"/>
      <c r="AD50" s="414"/>
      <c r="AE50" s="415"/>
      <c r="AF50" s="348" t="str">
        <f>IF(ISBLANK('Tab4-Adol-KABP-2006'!AF50), "",('Tab4-Adol-KABP-2006'!AF50))</f>
        <v/>
      </c>
      <c r="AG50" s="349" t="str">
        <f>IF(ISBLANK('Tab4-Adol-KABP-2006'!AG50), "",('Tab4-Adol-KABP-2006'!AG50))</f>
        <v/>
      </c>
      <c r="AH50" s="414"/>
      <c r="AI50" s="414"/>
      <c r="AJ50" s="414"/>
      <c r="AK50" s="414"/>
      <c r="AL50" s="414"/>
      <c r="AM50" s="415"/>
      <c r="AN50" s="348">
        <f>IF(ISBLANK('Tab4-Adol-KABP-2006'!AN50), "",('Tab4-Adol-KABP-2006'!AN50))</f>
        <v>2007</v>
      </c>
      <c r="AO50" s="349">
        <f>IF(ISBLANK('Tab4-Adol-KABP-2006'!AO50), "",('Tab4-Adol-KABP-2006'!AO50))</f>
        <v>2007</v>
      </c>
      <c r="AP50" s="362"/>
      <c r="AQ50" s="362"/>
      <c r="AR50" s="362"/>
      <c r="AS50" s="362"/>
      <c r="AT50" s="362"/>
      <c r="AU50" s="363"/>
      <c r="AV50" s="348">
        <f>IF(ISBLANK('Tab4-Adol-KABP-2006'!AV50), "",('Tab4-Adol-KABP-2006'!AV50))</f>
        <v>2007</v>
      </c>
      <c r="AW50" s="349">
        <f>IF(ISBLANK('Tab4-Adol-KABP-2006'!AW50), "",('Tab4-Adol-KABP-2006'!AW50))</f>
        <v>2007</v>
      </c>
      <c r="AX50" s="414"/>
      <c r="AY50" s="414"/>
      <c r="AZ50" s="414"/>
      <c r="BA50" s="414"/>
      <c r="BB50" s="414"/>
      <c r="BC50" s="415"/>
      <c r="BD50" s="348">
        <f>IF(ISBLANK('Tab4-Adol-KABP-2006'!BD50), "",('Tab4-Adol-KABP-2006'!BD50))</f>
        <v>2007</v>
      </c>
      <c r="BE50" s="349">
        <f>IF(ISBLANK('Tab4-Adol-KABP-2006'!BE50), "",('Tab4-Adol-KABP-2006'!BE50))</f>
        <v>2007</v>
      </c>
      <c r="BF50" s="414"/>
      <c r="BG50" s="414"/>
      <c r="BH50" s="414"/>
      <c r="BI50" s="414"/>
      <c r="BJ50" s="414"/>
      <c r="BK50" s="415"/>
      <c r="BL50" s="348">
        <f>IF(ISBLANK('Tab4-Adol-KABP-2006'!BL50), "",('Tab4-Adol-KABP-2006'!BL50))</f>
        <v>2007</v>
      </c>
      <c r="BM50" s="349">
        <f>IF(ISBLANK('Tab4-Adol-KABP-2006'!BM50), "",('Tab4-Adol-KABP-2006'!BM50))</f>
        <v>2007</v>
      </c>
      <c r="BN50" s="414"/>
      <c r="BO50" s="414"/>
      <c r="BP50" s="414"/>
      <c r="BQ50" s="414"/>
      <c r="BR50" s="414"/>
      <c r="BS50" s="415"/>
      <c r="BT50" s="348" t="str">
        <f>IF(ISBLANK('Tab4-Adol-KABP-2006'!BT50), "",('Tab4-Adol-KABP-2006'!BT50))</f>
        <v/>
      </c>
      <c r="BU50" s="349" t="str">
        <f>IF(ISBLANK('Tab4-Adol-KABP-2006'!BU50), "",('Tab4-Adol-KABP-2006'!BU50))</f>
        <v/>
      </c>
      <c r="BV50" s="414"/>
      <c r="BW50" s="414"/>
      <c r="BX50" s="415"/>
      <c r="BY50" s="216"/>
      <c r="BZ50" s="208"/>
      <c r="CA50" s="208"/>
      <c r="CB50" s="208"/>
      <c r="CC50" s="208"/>
      <c r="CD50" s="284"/>
      <c r="CE50" s="282"/>
      <c r="CF50" s="282"/>
      <c r="CG50" s="226" t="str">
        <f t="shared" si="119"/>
        <v>-</v>
      </c>
      <c r="CH50" s="227" t="str">
        <f t="shared" si="120"/>
        <v>-</v>
      </c>
      <c r="CI50" s="227" t="str">
        <f t="shared" si="121"/>
        <v>-</v>
      </c>
      <c r="CJ50" s="227" t="str">
        <f t="shared" si="122"/>
        <v>-</v>
      </c>
      <c r="CK50" s="227" t="str">
        <f t="shared" si="123"/>
        <v>-</v>
      </c>
      <c r="CL50" s="228" t="str">
        <f t="shared" si="124"/>
        <v>-</v>
      </c>
      <c r="CM50" s="282"/>
      <c r="CN50" s="282"/>
      <c r="CO50" s="226" t="str">
        <f t="shared" si="125"/>
        <v>-</v>
      </c>
      <c r="CP50" s="227" t="str">
        <f t="shared" si="126"/>
        <v>-</v>
      </c>
      <c r="CQ50" s="227" t="str">
        <f t="shared" si="127"/>
        <v>-</v>
      </c>
      <c r="CR50" s="227" t="str">
        <f t="shared" si="128"/>
        <v>-</v>
      </c>
      <c r="CS50" s="227" t="str">
        <f t="shared" si="129"/>
        <v>-</v>
      </c>
      <c r="CT50" s="228" t="str">
        <f t="shared" si="130"/>
        <v>-</v>
      </c>
      <c r="CU50" s="282"/>
      <c r="CV50" s="282"/>
      <c r="CW50" s="292" t="str">
        <f t="shared" si="131"/>
        <v>-</v>
      </c>
      <c r="CX50" s="234" t="str">
        <f t="shared" si="132"/>
        <v>-</v>
      </c>
      <c r="CY50" s="234" t="str">
        <f t="shared" si="133"/>
        <v>-</v>
      </c>
      <c r="CZ50" s="234" t="str">
        <f t="shared" si="134"/>
        <v>-</v>
      </c>
      <c r="DA50" s="234" t="str">
        <f t="shared" si="135"/>
        <v>-</v>
      </c>
      <c r="DB50" s="235" t="str">
        <f t="shared" si="136"/>
        <v>-</v>
      </c>
      <c r="DC50" s="282"/>
      <c r="DD50" s="282"/>
      <c r="DE50" s="226" t="str">
        <f t="shared" si="137"/>
        <v>-</v>
      </c>
      <c r="DF50" s="227" t="str">
        <f t="shared" si="138"/>
        <v>-</v>
      </c>
      <c r="DG50" s="227" t="str">
        <f t="shared" si="139"/>
        <v>-</v>
      </c>
      <c r="DH50" s="227" t="str">
        <f t="shared" si="140"/>
        <v>-</v>
      </c>
      <c r="DI50" s="227" t="str">
        <f t="shared" si="141"/>
        <v>-</v>
      </c>
      <c r="DJ50" s="228" t="str">
        <f t="shared" si="142"/>
        <v>-</v>
      </c>
      <c r="DK50" s="282"/>
      <c r="DL50" s="282"/>
      <c r="DM50" s="226" t="str">
        <f t="shared" si="143"/>
        <v>-</v>
      </c>
      <c r="DN50" s="227" t="str">
        <f t="shared" si="144"/>
        <v>-</v>
      </c>
      <c r="DO50" s="227" t="str">
        <f t="shared" si="145"/>
        <v>-</v>
      </c>
      <c r="DP50" s="227" t="str">
        <f t="shared" si="146"/>
        <v>-</v>
      </c>
      <c r="DQ50" s="227" t="str">
        <f t="shared" si="147"/>
        <v>-</v>
      </c>
      <c r="DR50" s="228" t="str">
        <f t="shared" si="148"/>
        <v>-</v>
      </c>
      <c r="DS50" s="282"/>
      <c r="DT50" s="282"/>
      <c r="DU50" s="226" t="str">
        <f t="shared" si="149"/>
        <v>-</v>
      </c>
      <c r="DV50" s="227" t="str">
        <f t="shared" si="150"/>
        <v>-</v>
      </c>
      <c r="DW50" s="227" t="str">
        <f t="shared" si="151"/>
        <v>-</v>
      </c>
      <c r="DX50" s="227" t="str">
        <f t="shared" si="152"/>
        <v>-</v>
      </c>
      <c r="DY50" s="227" t="str">
        <f t="shared" si="153"/>
        <v>-</v>
      </c>
      <c r="DZ50" s="228" t="str">
        <f t="shared" si="154"/>
        <v>-</v>
      </c>
      <c r="EA50" s="282"/>
      <c r="EB50" s="282"/>
      <c r="EC50" s="226" t="str">
        <f t="shared" si="155"/>
        <v>-</v>
      </c>
      <c r="ED50" s="227" t="str">
        <f t="shared" si="156"/>
        <v>-</v>
      </c>
      <c r="EE50" s="227" t="str">
        <f t="shared" si="157"/>
        <v>-</v>
      </c>
      <c r="EF50" s="227" t="str">
        <f t="shared" si="158"/>
        <v>-</v>
      </c>
      <c r="EG50" s="227" t="str">
        <f t="shared" si="159"/>
        <v>-</v>
      </c>
      <c r="EH50" s="228" t="str">
        <f t="shared" si="160"/>
        <v>-</v>
      </c>
      <c r="EI50" s="282"/>
      <c r="EJ50" s="282"/>
      <c r="EK50" s="226" t="str">
        <f t="shared" si="161"/>
        <v>-</v>
      </c>
      <c r="EL50" s="227" t="str">
        <f t="shared" si="162"/>
        <v>-</v>
      </c>
      <c r="EM50" s="227" t="str">
        <f t="shared" si="163"/>
        <v>-</v>
      </c>
      <c r="EN50" s="227" t="str">
        <f t="shared" si="164"/>
        <v>-</v>
      </c>
      <c r="EO50" s="227" t="str">
        <f t="shared" si="165"/>
        <v>-</v>
      </c>
      <c r="EP50" s="228" t="str">
        <f t="shared" si="166"/>
        <v>-</v>
      </c>
      <c r="EQ50" s="282"/>
      <c r="ER50" s="282"/>
      <c r="ES50" s="226" t="str">
        <f t="shared" si="167"/>
        <v>-</v>
      </c>
      <c r="ET50" s="227" t="str">
        <f t="shared" si="168"/>
        <v>-</v>
      </c>
      <c r="EU50" s="228" t="str">
        <f t="shared" si="169"/>
        <v>-</v>
      </c>
      <c r="EV50" s="282"/>
      <c r="EW50" s="282"/>
      <c r="EX50" s="301" t="str">
        <f t="shared" si="170"/>
        <v>-</v>
      </c>
      <c r="EY50" s="259" t="str">
        <f t="shared" si="171"/>
        <v>-</v>
      </c>
      <c r="EZ50" s="259" t="str">
        <f t="shared" si="172"/>
        <v>-</v>
      </c>
      <c r="FA50" s="259" t="str">
        <f t="shared" si="173"/>
        <v>-</v>
      </c>
      <c r="FB50" s="259" t="str">
        <f t="shared" si="174"/>
        <v>-</v>
      </c>
      <c r="FC50" s="260" t="str">
        <f t="shared" si="175"/>
        <v>-</v>
      </c>
      <c r="FD50" s="282"/>
      <c r="FE50" s="282"/>
      <c r="FF50" s="301" t="str">
        <f t="shared" si="176"/>
        <v>-</v>
      </c>
      <c r="FG50" s="259" t="str">
        <f t="shared" si="177"/>
        <v>-</v>
      </c>
      <c r="FH50" s="259" t="str">
        <f t="shared" si="178"/>
        <v>-</v>
      </c>
      <c r="FI50" s="259" t="str">
        <f t="shared" si="179"/>
        <v>-</v>
      </c>
      <c r="FJ50" s="259" t="str">
        <f t="shared" si="180"/>
        <v>-</v>
      </c>
      <c r="FK50" s="260" t="str">
        <f t="shared" si="181"/>
        <v>-</v>
      </c>
      <c r="FL50" s="282"/>
      <c r="FM50" s="282"/>
      <c r="FN50" s="301" t="str">
        <f t="shared" si="182"/>
        <v>-</v>
      </c>
      <c r="FO50" s="259" t="str">
        <f t="shared" si="183"/>
        <v>-</v>
      </c>
      <c r="FP50" s="259" t="str">
        <f t="shared" si="184"/>
        <v>-</v>
      </c>
      <c r="FQ50" s="259" t="str">
        <f t="shared" si="185"/>
        <v>-</v>
      </c>
      <c r="FR50" s="259" t="str">
        <f t="shared" si="186"/>
        <v>-</v>
      </c>
      <c r="FS50" s="260" t="str">
        <f t="shared" si="187"/>
        <v>-</v>
      </c>
      <c r="FT50" s="282"/>
      <c r="FU50" s="282"/>
      <c r="FV50" s="301" t="str">
        <f t="shared" si="188"/>
        <v>-</v>
      </c>
      <c r="FW50" s="259" t="str">
        <f t="shared" si="189"/>
        <v>-</v>
      </c>
      <c r="FX50" s="259" t="str">
        <f t="shared" si="190"/>
        <v>-</v>
      </c>
      <c r="FY50" s="259" t="str">
        <f t="shared" si="191"/>
        <v>-</v>
      </c>
      <c r="FZ50" s="259" t="str">
        <f t="shared" si="192"/>
        <v>-</v>
      </c>
      <c r="GA50" s="260" t="str">
        <f t="shared" si="193"/>
        <v>-</v>
      </c>
      <c r="GB50" s="282"/>
      <c r="GC50" s="282"/>
      <c r="GD50" s="301" t="str">
        <f t="shared" si="194"/>
        <v>-</v>
      </c>
      <c r="GE50" s="259" t="str">
        <f t="shared" si="195"/>
        <v>-</v>
      </c>
      <c r="GF50" s="259" t="str">
        <f t="shared" si="196"/>
        <v>-</v>
      </c>
      <c r="GG50" s="259" t="str">
        <f t="shared" si="197"/>
        <v>-</v>
      </c>
      <c r="GH50" s="259" t="str">
        <f t="shared" si="198"/>
        <v>-</v>
      </c>
      <c r="GI50" s="260" t="str">
        <f t="shared" si="199"/>
        <v>-</v>
      </c>
      <c r="GJ50" s="282"/>
      <c r="GK50" s="282"/>
      <c r="GL50" s="301" t="str">
        <f t="shared" si="200"/>
        <v>-</v>
      </c>
      <c r="GM50" s="259" t="str">
        <f t="shared" si="201"/>
        <v>-</v>
      </c>
      <c r="GN50" s="259" t="str">
        <f t="shared" si="202"/>
        <v>-</v>
      </c>
      <c r="GO50" s="259" t="str">
        <f t="shared" si="203"/>
        <v>-</v>
      </c>
      <c r="GP50" s="259" t="str">
        <f t="shared" si="204"/>
        <v>-</v>
      </c>
      <c r="GQ50" s="260" t="str">
        <f t="shared" si="205"/>
        <v>-</v>
      </c>
      <c r="GR50" s="282"/>
      <c r="GS50" s="282"/>
      <c r="GT50" s="301" t="str">
        <f t="shared" si="206"/>
        <v>-</v>
      </c>
      <c r="GU50" s="259" t="str">
        <f t="shared" si="207"/>
        <v>-</v>
      </c>
      <c r="GV50" s="259" t="str">
        <f t="shared" si="208"/>
        <v>-</v>
      </c>
      <c r="GW50" s="259" t="str">
        <f t="shared" si="209"/>
        <v>-</v>
      </c>
      <c r="GX50" s="259" t="str">
        <f t="shared" si="210"/>
        <v>-</v>
      </c>
      <c r="GY50" s="260" t="str">
        <f t="shared" si="211"/>
        <v>-</v>
      </c>
      <c r="GZ50" s="282"/>
      <c r="HA50" s="282"/>
      <c r="HB50" s="301" t="str">
        <f t="shared" si="212"/>
        <v>-</v>
      </c>
      <c r="HC50" s="259" t="str">
        <f t="shared" si="213"/>
        <v>-</v>
      </c>
      <c r="HD50" s="259" t="str">
        <f t="shared" si="214"/>
        <v>-</v>
      </c>
      <c r="HE50" s="259" t="str">
        <f t="shared" si="215"/>
        <v>-</v>
      </c>
      <c r="HF50" s="259" t="str">
        <f t="shared" si="216"/>
        <v>-</v>
      </c>
      <c r="HG50" s="260" t="str">
        <f t="shared" si="217"/>
        <v>-</v>
      </c>
      <c r="HH50" s="282"/>
      <c r="HI50" s="282"/>
      <c r="HJ50" s="301" t="str">
        <f t="shared" si="218"/>
        <v>-</v>
      </c>
      <c r="HK50" s="259" t="str">
        <f t="shared" si="219"/>
        <v>-</v>
      </c>
      <c r="HL50" s="260" t="str">
        <f t="shared" si="220"/>
        <v>-</v>
      </c>
      <c r="HM50" s="428" t="str">
        <f t="shared" si="111"/>
        <v>-</v>
      </c>
      <c r="HN50" s="429" t="str">
        <f t="shared" si="111"/>
        <v>-</v>
      </c>
      <c r="HO50" s="429" t="str">
        <f t="shared" si="111"/>
        <v>-</v>
      </c>
      <c r="HP50" s="429" t="str">
        <f t="shared" si="111"/>
        <v>-</v>
      </c>
      <c r="HQ50" s="429" t="str">
        <f t="shared" si="111"/>
        <v>-</v>
      </c>
      <c r="HR50" s="430" t="str">
        <f t="shared" si="111"/>
        <v>-</v>
      </c>
      <c r="HS50" s="450"/>
      <c r="HT50" s="450"/>
      <c r="HU50" s="428" t="str">
        <f t="shared" si="112"/>
        <v>-</v>
      </c>
      <c r="HV50" s="429" t="str">
        <f t="shared" si="112"/>
        <v>-</v>
      </c>
      <c r="HW50" s="429" t="str">
        <f t="shared" si="112"/>
        <v>-</v>
      </c>
      <c r="HX50" s="429" t="str">
        <f t="shared" si="112"/>
        <v>-</v>
      </c>
      <c r="HY50" s="429" t="str">
        <f t="shared" si="112"/>
        <v>-</v>
      </c>
      <c r="HZ50" s="430" t="str">
        <f t="shared" si="112"/>
        <v>-</v>
      </c>
      <c r="IA50" s="450"/>
      <c r="IB50" s="450"/>
      <c r="IC50" s="428" t="str">
        <f t="shared" si="113"/>
        <v>-</v>
      </c>
      <c r="ID50" s="429" t="str">
        <f t="shared" si="113"/>
        <v>-</v>
      </c>
      <c r="IE50" s="429" t="str">
        <f t="shared" si="113"/>
        <v>-</v>
      </c>
      <c r="IF50" s="429" t="str">
        <f t="shared" si="113"/>
        <v>-</v>
      </c>
      <c r="IG50" s="429" t="str">
        <f t="shared" si="113"/>
        <v>-</v>
      </c>
      <c r="IH50" s="430" t="str">
        <f t="shared" si="113"/>
        <v>-</v>
      </c>
      <c r="II50" s="450"/>
      <c r="IJ50" s="450"/>
      <c r="IK50" s="428" t="str">
        <f t="shared" si="114"/>
        <v>-</v>
      </c>
      <c r="IL50" s="429" t="str">
        <f t="shared" si="114"/>
        <v>-</v>
      </c>
      <c r="IM50" s="429" t="str">
        <f t="shared" si="114"/>
        <v>-</v>
      </c>
      <c r="IN50" s="429" t="str">
        <f t="shared" si="114"/>
        <v>-</v>
      </c>
      <c r="IO50" s="429" t="str">
        <f t="shared" si="114"/>
        <v>-</v>
      </c>
      <c r="IP50" s="430" t="str">
        <f t="shared" si="114"/>
        <v>-</v>
      </c>
      <c r="IQ50" s="450"/>
      <c r="IR50" s="450"/>
      <c r="IS50" s="428" t="str">
        <f t="shared" si="115"/>
        <v>-</v>
      </c>
      <c r="IT50" s="429" t="str">
        <f t="shared" si="115"/>
        <v>-</v>
      </c>
      <c r="IU50" s="429" t="str">
        <f t="shared" si="115"/>
        <v>-</v>
      </c>
      <c r="IV50" s="429" t="str">
        <f t="shared" si="115"/>
        <v>-</v>
      </c>
      <c r="IW50" s="429" t="str">
        <f t="shared" si="115"/>
        <v>-</v>
      </c>
      <c r="IX50" s="430" t="str">
        <f t="shared" si="115"/>
        <v>-</v>
      </c>
      <c r="IY50" s="450"/>
      <c r="IZ50" s="450"/>
      <c r="JA50" s="428" t="str">
        <f t="shared" si="116"/>
        <v>-</v>
      </c>
      <c r="JB50" s="429" t="str">
        <f t="shared" si="116"/>
        <v>-</v>
      </c>
      <c r="JC50" s="429" t="str">
        <f t="shared" si="116"/>
        <v>-</v>
      </c>
      <c r="JD50" s="429" t="str">
        <f t="shared" si="116"/>
        <v>-</v>
      </c>
      <c r="JE50" s="429" t="str">
        <f t="shared" si="116"/>
        <v>-</v>
      </c>
      <c r="JF50" s="430" t="str">
        <f t="shared" si="116"/>
        <v>-</v>
      </c>
      <c r="JG50" s="450"/>
      <c r="JH50" s="450"/>
      <c r="JI50" s="428" t="str">
        <f t="shared" si="117"/>
        <v>-</v>
      </c>
      <c r="JJ50" s="429" t="str">
        <f t="shared" si="117"/>
        <v>-</v>
      </c>
      <c r="JK50" s="429" t="str">
        <f t="shared" si="117"/>
        <v>-</v>
      </c>
      <c r="JL50" s="429" t="str">
        <f t="shared" si="117"/>
        <v>-</v>
      </c>
      <c r="JM50" s="429" t="str">
        <f t="shared" si="117"/>
        <v>-</v>
      </c>
      <c r="JN50" s="430" t="str">
        <f t="shared" si="117"/>
        <v>-</v>
      </c>
      <c r="JO50" s="450"/>
      <c r="JP50" s="450"/>
      <c r="JQ50" s="428" t="str">
        <f t="shared" si="118"/>
        <v>-</v>
      </c>
      <c r="JR50" s="429" t="str">
        <f t="shared" si="118"/>
        <v>-</v>
      </c>
      <c r="JS50" s="429" t="str">
        <f t="shared" si="118"/>
        <v>-</v>
      </c>
      <c r="JT50" s="429" t="str">
        <f t="shared" si="118"/>
        <v>-</v>
      </c>
      <c r="JU50" s="429" t="str">
        <f t="shared" si="118"/>
        <v>-</v>
      </c>
      <c r="JV50" s="430" t="str">
        <f t="shared" si="118"/>
        <v>-</v>
      </c>
      <c r="JW50" s="450"/>
      <c r="JX50" s="450"/>
      <c r="JY50" s="428" t="str">
        <f t="shared" si="110"/>
        <v>-</v>
      </c>
      <c r="JZ50" s="429" t="str">
        <f t="shared" si="110"/>
        <v>-</v>
      </c>
      <c r="KA50" s="430" t="str">
        <f t="shared" si="110"/>
        <v>-</v>
      </c>
      <c r="KB50" s="172"/>
      <c r="KC50" s="355" t="str">
        <f>IF(ISBLANK('Tab4-Adol-KABP-2006'!KC50),"",('Tab4-Adol-KABP-2006'!KC50))</f>
        <v/>
      </c>
      <c r="KD50" s="355" t="str">
        <f>IF(ISBLANK('Tab4-Adol-KABP-2006'!KD50),"",('Tab4-Adol-KABP-2006'!KD50))</f>
        <v/>
      </c>
      <c r="KE50" s="355" t="str">
        <f>IF(ISBLANK('Tab4-Adol-KABP-2006'!KE50),"",('Tab4-Adol-KABP-2006'!KE50))</f>
        <v/>
      </c>
      <c r="KF50" s="355" t="str">
        <f>IF(ISBLANK('Tab4-Adol-KABP-2006'!KF50),"",('Tab4-Adol-KABP-2006'!KF50))</f>
        <v/>
      </c>
      <c r="KG50" s="355" t="str">
        <f>IF(ISBLANK('Tab4-Adol-KABP-2006'!KG50),"",('Tab4-Adol-KABP-2006'!KG50))</f>
        <v/>
      </c>
      <c r="KH50" s="355" t="str">
        <f>IF(ISBLANK('Tab4-Adol-KABP-2006'!KH50),"",('Tab4-Adol-KABP-2006'!KH50))</f>
        <v/>
      </c>
      <c r="KI50" s="355" t="str">
        <f>IF(ISBLANK('Tab4-Adol-KABP-2006'!KI50),"",('Tab4-Adol-KABP-2006'!KI50))</f>
        <v/>
      </c>
      <c r="KJ50" s="355" t="str">
        <f>IF(ISBLANK('Tab4-Adol-KABP-2006'!KJ50),"",('Tab4-Adol-KABP-2006'!KJ50))</f>
        <v/>
      </c>
      <c r="KK50" s="355" t="str">
        <f>IF(ISBLANK('Tab4-Adol-KABP-2006'!KK50),"",('Tab4-Adol-KABP-2006'!KK50))</f>
        <v/>
      </c>
      <c r="KL50" s="355" t="str">
        <f>IF(ISBLANK('Tab4-Adol-KABP-2006'!KL50),"",('Tab4-Adol-KABP-2006'!KL50))</f>
        <v/>
      </c>
      <c r="KM50" s="355" t="str">
        <f>IF(ISBLANK('Tab4-Adol-KABP-2006'!KM50),"",('Tab4-Adol-KABP-2006'!KM50))</f>
        <v/>
      </c>
      <c r="KN50" s="355" t="str">
        <f>IF(ISBLANK('Tab4-Adol-KABP-2006'!KN50),"",('Tab4-Adol-KABP-2006'!KN50))</f>
        <v/>
      </c>
      <c r="KO50" s="355" t="str">
        <f>IF(ISBLANK('Tab4-Adol-KABP-2006'!KO50),"",('Tab4-Adol-KABP-2006'!KO50))</f>
        <v/>
      </c>
      <c r="KP50" s="355" t="str">
        <f>IF(ISBLANK('Tab4-Adol-KABP-2006'!KP50),"",('Tab4-Adol-KABP-2006'!KP50))</f>
        <v/>
      </c>
      <c r="KQ50" s="355" t="str">
        <f>IF(ISBLANK('Tab4-Adol-KABP-2006'!KQ50),"",('Tab4-Adol-KABP-2006'!KQ50))</f>
        <v/>
      </c>
      <c r="KR50" s="355" t="str">
        <f>IF(ISBLANK('Tab4-Adol-KABP-2006'!KR50),"",('Tab4-Adol-KABP-2006'!KR50))</f>
        <v/>
      </c>
      <c r="KS50" s="355" t="str">
        <f>IF(ISBLANK('Tab4-Adol-KABP-2006'!KS50),"",('Tab4-Adol-KABP-2006'!KS50))</f>
        <v/>
      </c>
      <c r="KT50" s="355" t="str">
        <f>IF(ISBLANK('Tab4-Adol-KABP-2006'!KT50),"",('Tab4-Adol-KABP-2006'!KT50))</f>
        <v/>
      </c>
      <c r="KU50" s="355" t="str">
        <f>IF(ISBLANK('Tab4-Adol-KABP-2006'!KU50),"",('Tab4-Adol-KABP-2006'!KU50))</f>
        <v/>
      </c>
      <c r="KV50" s="355" t="str">
        <f>IF(ISBLANK('Tab4-Adol-KABP-2006'!KV50),"",('Tab4-Adol-KABP-2006'!KV50))</f>
        <v/>
      </c>
      <c r="KW50" s="355" t="str">
        <f>IF(ISBLANK('Tab4-Adol-KABP-2006'!KW50),"",('Tab4-Adol-KABP-2006'!KW50))</f>
        <v/>
      </c>
      <c r="KX50" s="355" t="str">
        <f>IF(ISBLANK('Tab4-Adol-KABP-2006'!KX50),"",('Tab4-Adol-KABP-2006'!KX50))</f>
        <v/>
      </c>
      <c r="KY50" s="355" t="str">
        <f>IF(ISBLANK('Tab4-Adol-KABP-2006'!KY50),"",('Tab4-Adol-KABP-2006'!KY50))</f>
        <v/>
      </c>
      <c r="KZ50" s="355" t="str">
        <f>IF(ISBLANK('Tab4-Adol-KABP-2006'!KZ50),"",('Tab4-Adol-KABP-2006'!KZ50))</f>
        <v/>
      </c>
      <c r="LA50" s="355" t="str">
        <f>IF(ISBLANK('Tab4-Adol-KABP-2006'!LA50),"",('Tab4-Adol-KABP-2006'!LA50))</f>
        <v/>
      </c>
      <c r="LB50" s="355" t="str">
        <f>IF(ISBLANK('Tab4-Adol-KABP-2006'!LB50),"",('Tab4-Adol-KABP-2006'!LB50))</f>
        <v/>
      </c>
      <c r="LC50" s="355" t="str">
        <f>IF(ISBLANK('Tab4-Adol-KABP-2006'!LC50),"",('Tab4-Adol-KABP-2006'!LC50))</f>
        <v/>
      </c>
      <c r="LD50" s="355" t="str">
        <f>IF(ISBLANK('Tab4-Adol-KABP-2006'!LD50),"",('Tab4-Adol-KABP-2006'!LD50))</f>
        <v>Based on small denominators</v>
      </c>
      <c r="LE50" s="355" t="str">
        <f>IF(ISBLANK('Tab4-Adol-KABP-2006'!LE50),"",('Tab4-Adol-KABP-2006'!LE50))</f>
        <v>Based on small denominators</v>
      </c>
      <c r="LF50" s="355" t="str">
        <f>IF(ISBLANK('Tab4-Adol-KABP-2006'!LF50),"",('Tab4-Adol-KABP-2006'!LF50))</f>
        <v/>
      </c>
      <c r="LG50" s="355" t="str">
        <f>IF(ISBLANK('Tab4-Adol-KABP-2006'!LG50),"",('Tab4-Adol-KABP-2006'!LG50))</f>
        <v/>
      </c>
      <c r="LH50" s="355" t="str">
        <f>IF(ISBLANK('Tab4-Adol-KABP-2006'!LH50),"",('Tab4-Adol-KABP-2006'!LH50))</f>
        <v/>
      </c>
      <c r="LI50" s="355" t="str">
        <f>IF(ISBLANK('Tab4-Adol-KABP-2006'!LI50),"",('Tab4-Adol-KABP-2006'!LI50))</f>
        <v/>
      </c>
      <c r="LJ50" s="355" t="str">
        <f>IF(ISBLANK('Tab4-Adol-KABP-2006'!LJ50),"",('Tab4-Adol-KABP-2006'!LJ50))</f>
        <v/>
      </c>
      <c r="LK50" s="355" t="str">
        <f>IF(ISBLANK('Tab4-Adol-KABP-2006'!LK50),"",('Tab4-Adol-KABP-2006'!LK50))</f>
        <v/>
      </c>
      <c r="LL50" s="355" t="str">
        <f>IF(ISBLANK('Tab4-Adol-KABP-2006'!LL50),"",('Tab4-Adol-KABP-2006'!LL50))</f>
        <v>Based on small denominators</v>
      </c>
      <c r="LM50" s="355" t="str">
        <f>IF(ISBLANK('Tab4-Adol-KABP-2006'!LM50),"",('Tab4-Adol-KABP-2006'!LM50))</f>
        <v>Survey falls outside of indicated time period</v>
      </c>
      <c r="LN50" s="355" t="str">
        <f>IF(ISBLANK('Tab4-Adol-KABP-2006'!LN50),"",('Tab4-Adol-KABP-2006'!LN50))</f>
        <v>Survey falls outside of indicated time period</v>
      </c>
      <c r="LO50" s="355" t="str">
        <f>IF(ISBLANK('Tab4-Adol-KABP-2006'!LO50),"",('Tab4-Adol-KABP-2006'!LO50))</f>
        <v>Survey falls outside of indicated time period</v>
      </c>
      <c r="LP50" s="355" t="str">
        <f>IF(ISBLANK('Tab4-Adol-KABP-2006'!LP50),"",('Tab4-Adol-KABP-2006'!LP50))</f>
        <v>Survey falls outside of indicated time period</v>
      </c>
      <c r="LQ50" s="355" t="str">
        <f>IF(ISBLANK('Tab4-Adol-KABP-2006'!LQ50),"",('Tab4-Adol-KABP-2006'!LQ50))</f>
        <v>Survey falls outside of indicated time period</v>
      </c>
      <c r="LR50" s="355" t="str">
        <f>IF(ISBLANK('Tab4-Adol-KABP-2006'!LR50),"",('Tab4-Adol-KABP-2006'!LR50))</f>
        <v>Survey falls outside of indicated time period</v>
      </c>
      <c r="LS50" s="355" t="str">
        <f>IF(ISBLANK('Tab4-Adol-KABP-2006'!LS50),"",('Tab4-Adol-KABP-2006'!LS50))</f>
        <v/>
      </c>
      <c r="LT50" s="355" t="str">
        <f>IF(ISBLANK('Tab4-Adol-KABP-2006'!LT50),"",('Tab4-Adol-KABP-2006'!LT50))</f>
        <v/>
      </c>
      <c r="LU50" s="355" t="str">
        <f>IF(ISBLANK('Tab4-Adol-KABP-2006'!LU50),"",('Tab4-Adol-KABP-2006'!LU50))</f>
        <v/>
      </c>
      <c r="LV50" s="355" t="str">
        <f>IF(ISBLANK('Tab4-Adol-KABP-2006'!LV50),"",('Tab4-Adol-KABP-2006'!LV50))</f>
        <v/>
      </c>
      <c r="LW50" s="355" t="str">
        <f>IF(ISBLANK('Tab4-Adol-KABP-2006'!LW50),"",('Tab4-Adol-KABP-2006'!LW50))</f>
        <v/>
      </c>
      <c r="LX50" s="355" t="str">
        <f>IF(ISBLANK('Tab4-Adol-KABP-2006'!LX50),"",('Tab4-Adol-KABP-2006'!LX50))</f>
        <v/>
      </c>
      <c r="LY50" s="355" t="str">
        <f>IF(ISBLANK('Tab4-Adol-KABP-2006'!LY50),"",('Tab4-Adol-KABP-2006'!LY50))</f>
        <v/>
      </c>
      <c r="LZ50" s="355" t="str">
        <f>IF(ISBLANK('Tab4-Adol-KABP-2006'!LZ50),"",('Tab4-Adol-KABP-2006'!LZ50))</f>
        <v/>
      </c>
      <c r="MA50" s="355" t="str">
        <f>IF(ISBLANK('Tab4-Adol-KABP-2006'!MA50),"",('Tab4-Adol-KABP-2006'!MA50))</f>
        <v/>
      </c>
    </row>
    <row r="51" spans="1:339" x14ac:dyDescent="0.2">
      <c r="A51" s="310" t="s">
        <v>243</v>
      </c>
      <c r="B51" s="172">
        <v>0</v>
      </c>
      <c r="C51" s="172">
        <v>0</v>
      </c>
      <c r="D51" s="172" t="s">
        <v>335</v>
      </c>
      <c r="E51" s="172">
        <v>1</v>
      </c>
      <c r="F51" s="173">
        <v>2</v>
      </c>
      <c r="G51" s="218" t="s">
        <v>193</v>
      </c>
      <c r="H51" s="348">
        <f>IF(ISBLANK('Tab4-Adol-KABP-2006'!H51), "",('Tab4-Adol-KABP-2006'!H51))</f>
        <v>2007</v>
      </c>
      <c r="I51" s="349">
        <f>IF(ISBLANK('Tab4-Adol-KABP-2006'!I51), "",('Tab4-Adol-KABP-2006'!I51))</f>
        <v>2007</v>
      </c>
      <c r="J51" s="414"/>
      <c r="K51" s="414"/>
      <c r="L51" s="414"/>
      <c r="M51" s="414"/>
      <c r="N51" s="414"/>
      <c r="O51" s="415"/>
      <c r="P51" s="348" t="str">
        <f>IF(ISBLANK('Tab4-Adol-KABP-2006'!P51), "",('Tab4-Adol-KABP-2006'!P51))</f>
        <v/>
      </c>
      <c r="Q51" s="349" t="str">
        <f>IF(ISBLANK('Tab4-Adol-KABP-2006'!Q51), "",('Tab4-Adol-KABP-2006'!Q51))</f>
        <v/>
      </c>
      <c r="R51" s="414"/>
      <c r="S51" s="414"/>
      <c r="T51" s="414"/>
      <c r="U51" s="414"/>
      <c r="V51" s="414"/>
      <c r="W51" s="415"/>
      <c r="X51" s="348">
        <f>IF(ISBLANK('Tab4-Adol-KABP-2006'!X51), "",('Tab4-Adol-KABP-2006'!X51))</f>
        <v>2013</v>
      </c>
      <c r="Y51" s="349">
        <f>IF(ISBLANK('Tab4-Adol-KABP-2006'!Y51), "",('Tab4-Adol-KABP-2006'!Y51))</f>
        <v>2013</v>
      </c>
      <c r="Z51" s="414">
        <f>IF(ISBLANK('Tab4-Adol-KABP-2006'!Z51), "",('Tab4-Adol-KABP-2006'!Z51))</f>
        <v>4.9000000000000004</v>
      </c>
      <c r="AA51" s="414">
        <f>IF(ISBLANK('Tab4-Adol-KABP-2006'!AA51), "",('Tab4-Adol-KABP-2006'!AA51))</f>
        <v>3.1</v>
      </c>
      <c r="AB51" s="414">
        <f>IF(ISBLANK('Tab4-Adol-KABP-2006'!AB51), "",('Tab4-Adol-KABP-2006'!AB51))</f>
        <v>3.7</v>
      </c>
      <c r="AC51" s="414">
        <f>IF(ISBLANK('Tab4-Adol-KABP-2006'!AC51), "",('Tab4-Adol-KABP-2006'!AC51))</f>
        <v>16</v>
      </c>
      <c r="AD51" s="414">
        <f>IF(ISBLANK('Tab4-Adol-KABP-2006'!AD51), "",('Tab4-Adol-KABP-2006'!AD51))</f>
        <v>16.399999999999999</v>
      </c>
      <c r="AE51" s="415">
        <f>IF(ISBLANK('Tab4-Adol-KABP-2006'!AE51), "",('Tab4-Adol-KABP-2006'!AE51))</f>
        <v>16.2</v>
      </c>
      <c r="AF51" s="348" t="str">
        <f>IF(ISBLANK('Tab4-Adol-KABP-2006'!AF51), "",('Tab4-Adol-KABP-2006'!AF51))</f>
        <v/>
      </c>
      <c r="AG51" s="349" t="str">
        <f>IF(ISBLANK('Tab4-Adol-KABP-2006'!AG51), "",('Tab4-Adol-KABP-2006'!AG51))</f>
        <v/>
      </c>
      <c r="AH51" s="414"/>
      <c r="AI51" s="414"/>
      <c r="AJ51" s="414"/>
      <c r="AK51" s="414"/>
      <c r="AL51" s="414"/>
      <c r="AM51" s="415"/>
      <c r="AN51" s="348">
        <f>IF(ISBLANK('Tab4-Adol-KABP-2006'!AN51), "",('Tab4-Adol-KABP-2006'!AN51))</f>
        <v>2013</v>
      </c>
      <c r="AO51" s="349">
        <f>IF(ISBLANK('Tab4-Adol-KABP-2006'!AO51), "",('Tab4-Adol-KABP-2006'!AO51))</f>
        <v>2013</v>
      </c>
      <c r="AP51" s="362">
        <f>IF(ISBLANK('Tab4-Adol-KABP-2006'!AP51), "",('Tab4-Adol-KABP-2006'!AP51))</f>
        <v>66</v>
      </c>
      <c r="AQ51" s="362">
        <f>IF(ISBLANK('Tab4-Adol-KABP-2006'!AQ51), "",('Tab4-Adol-KABP-2006'!AQ51))</f>
        <v>23.6</v>
      </c>
      <c r="AR51" s="362">
        <f>IF(ISBLANK('Tab4-Adol-KABP-2006'!AR51), "",('Tab4-Adol-KABP-2006'!AR51))</f>
        <v>36.5</v>
      </c>
      <c r="AS51" s="362">
        <f>IF(ISBLANK('Tab4-Adol-KABP-2006'!AS51), "",('Tab4-Adol-KABP-2006'!AS51))</f>
        <v>84.4</v>
      </c>
      <c r="AT51" s="362">
        <f>IF(ISBLANK('Tab4-Adol-KABP-2006'!AT51), "",('Tab4-Adol-KABP-2006'!AT51))</f>
        <v>63</v>
      </c>
      <c r="AU51" s="363">
        <f>IF(ISBLANK('Tab4-Adol-KABP-2006'!AU51), "",('Tab4-Adol-KABP-2006'!AU51))</f>
        <v>70.900000000000006</v>
      </c>
      <c r="AV51" s="348">
        <f>IF(ISBLANK('Tab4-Adol-KABP-2006'!AV51), "",('Tab4-Adol-KABP-2006'!AV51))</f>
        <v>2013</v>
      </c>
      <c r="AW51" s="349">
        <f>IF(ISBLANK('Tab4-Adol-KABP-2006'!AW51), "",('Tab4-Adol-KABP-2006'!AW51))</f>
        <v>2013</v>
      </c>
      <c r="AX51" s="414">
        <f>IF(ISBLANK('Tab4-Adol-KABP-2006'!AX51), "",('Tab4-Adol-KABP-2006'!AX51))</f>
        <v>40.299999999999997</v>
      </c>
      <c r="AY51" s="414">
        <f>IF(ISBLANK('Tab4-Adol-KABP-2006'!AY51), "",('Tab4-Adol-KABP-2006'!AY51))</f>
        <v>31.9</v>
      </c>
      <c r="AZ51" s="414">
        <f>IF(ISBLANK('Tab4-Adol-KABP-2006'!AZ51), "",('Tab4-Adol-KABP-2006'!AZ51))</f>
        <v>36.5</v>
      </c>
      <c r="BA51" s="414">
        <f>IF(ISBLANK('Tab4-Adol-KABP-2006'!BA51), "",('Tab4-Adol-KABP-2006'!BA51))</f>
        <v>44.1</v>
      </c>
      <c r="BB51" s="414">
        <f>IF(ISBLANK('Tab4-Adol-KABP-2006'!BB51), "",('Tab4-Adol-KABP-2006'!BB51))</f>
        <v>46.1</v>
      </c>
      <c r="BC51" s="415">
        <f>IF(ISBLANK('Tab4-Adol-KABP-2006'!BC51), "",('Tab4-Adol-KABP-2006'!BC51))</f>
        <v>45.3</v>
      </c>
      <c r="BD51" s="348" t="str">
        <f>IF(ISBLANK('Tab4-Adol-KABP-2006'!BD51), "",('Tab4-Adol-KABP-2006'!BD51))</f>
        <v/>
      </c>
      <c r="BE51" s="349" t="str">
        <f>IF(ISBLANK('Tab4-Adol-KABP-2006'!BE51), "",('Tab4-Adol-KABP-2006'!BE51))</f>
        <v/>
      </c>
      <c r="BF51" s="414"/>
      <c r="BG51" s="414"/>
      <c r="BH51" s="414"/>
      <c r="BI51" s="414"/>
      <c r="BJ51" s="414"/>
      <c r="BK51" s="415"/>
      <c r="BL51" s="348" t="str">
        <f>IF(ISBLANK('Tab4-Adol-KABP-2006'!BL51), "",('Tab4-Adol-KABP-2006'!BL51))</f>
        <v/>
      </c>
      <c r="BM51" s="349" t="str">
        <f>IF(ISBLANK('Tab4-Adol-KABP-2006'!BM51), "",('Tab4-Adol-KABP-2006'!BM51))</f>
        <v/>
      </c>
      <c r="BN51" s="414"/>
      <c r="BO51" s="414"/>
      <c r="BP51" s="414"/>
      <c r="BQ51" s="414"/>
      <c r="BR51" s="414"/>
      <c r="BS51" s="415"/>
      <c r="BT51" s="348" t="str">
        <f>IF(ISBLANK('Tab4-Adol-KABP-2006'!BT51), "",('Tab4-Adol-KABP-2006'!BT51))</f>
        <v/>
      </c>
      <c r="BU51" s="349" t="str">
        <f>IF(ISBLANK('Tab4-Adol-KABP-2006'!BU51), "",('Tab4-Adol-KABP-2006'!BU51))</f>
        <v/>
      </c>
      <c r="BV51" s="414"/>
      <c r="BW51" s="414"/>
      <c r="BX51" s="415"/>
      <c r="BY51" s="216">
        <v>12628</v>
      </c>
      <c r="BZ51" s="208">
        <v>11282</v>
      </c>
      <c r="CA51" s="208">
        <v>23910</v>
      </c>
      <c r="CB51" s="208">
        <v>13956</v>
      </c>
      <c r="CC51" s="208">
        <v>10748</v>
      </c>
      <c r="CD51" s="284">
        <v>24704</v>
      </c>
      <c r="CE51" s="282"/>
      <c r="CF51" s="282"/>
      <c r="CG51" s="226" t="str">
        <f t="shared" si="119"/>
        <v>-</v>
      </c>
      <c r="CH51" s="227" t="str">
        <f t="shared" si="120"/>
        <v>-</v>
      </c>
      <c r="CI51" s="227" t="str">
        <f t="shared" si="121"/>
        <v>-</v>
      </c>
      <c r="CJ51" s="227" t="str">
        <f t="shared" si="122"/>
        <v>-</v>
      </c>
      <c r="CK51" s="227" t="str">
        <f t="shared" si="123"/>
        <v>-</v>
      </c>
      <c r="CL51" s="228" t="str">
        <f t="shared" si="124"/>
        <v>-</v>
      </c>
      <c r="CM51" s="282"/>
      <c r="CN51" s="282"/>
      <c r="CO51" s="226" t="str">
        <f t="shared" si="125"/>
        <v>-</v>
      </c>
      <c r="CP51" s="227" t="str">
        <f t="shared" si="126"/>
        <v>-</v>
      </c>
      <c r="CQ51" s="227" t="str">
        <f t="shared" si="127"/>
        <v>-</v>
      </c>
      <c r="CR51" s="227" t="str">
        <f t="shared" si="128"/>
        <v>-</v>
      </c>
      <c r="CS51" s="227" t="str">
        <f t="shared" si="129"/>
        <v>-</v>
      </c>
      <c r="CT51" s="228" t="str">
        <f t="shared" si="130"/>
        <v>-</v>
      </c>
      <c r="CU51" s="282"/>
      <c r="CV51" s="282"/>
      <c r="CW51" s="292">
        <f t="shared" si="131"/>
        <v>12628</v>
      </c>
      <c r="CX51" s="234">
        <f t="shared" si="132"/>
        <v>11282</v>
      </c>
      <c r="CY51" s="234">
        <f t="shared" si="133"/>
        <v>23910</v>
      </c>
      <c r="CZ51" s="234">
        <f t="shared" si="134"/>
        <v>13956</v>
      </c>
      <c r="DA51" s="234">
        <f t="shared" si="135"/>
        <v>10748</v>
      </c>
      <c r="DB51" s="235">
        <f t="shared" si="136"/>
        <v>24704</v>
      </c>
      <c r="DC51" s="282"/>
      <c r="DD51" s="282"/>
      <c r="DE51" s="226" t="str">
        <f t="shared" si="137"/>
        <v>-</v>
      </c>
      <c r="DF51" s="227" t="str">
        <f t="shared" si="138"/>
        <v>-</v>
      </c>
      <c r="DG51" s="227" t="str">
        <f t="shared" si="139"/>
        <v>-</v>
      </c>
      <c r="DH51" s="227" t="str">
        <f t="shared" si="140"/>
        <v>-</v>
      </c>
      <c r="DI51" s="227" t="str">
        <f t="shared" si="141"/>
        <v>-</v>
      </c>
      <c r="DJ51" s="228" t="str">
        <f t="shared" si="142"/>
        <v>-</v>
      </c>
      <c r="DK51" s="282"/>
      <c r="DL51" s="282"/>
      <c r="DM51" s="226">
        <f t="shared" si="143"/>
        <v>12628</v>
      </c>
      <c r="DN51" s="227">
        <f t="shared" si="144"/>
        <v>11282</v>
      </c>
      <c r="DO51" s="227">
        <f t="shared" si="145"/>
        <v>23910</v>
      </c>
      <c r="DP51" s="227">
        <f t="shared" si="146"/>
        <v>13956</v>
      </c>
      <c r="DQ51" s="227">
        <f t="shared" si="147"/>
        <v>10748</v>
      </c>
      <c r="DR51" s="228">
        <f t="shared" si="148"/>
        <v>24704</v>
      </c>
      <c r="DS51" s="282"/>
      <c r="DT51" s="282"/>
      <c r="DU51" s="226">
        <f t="shared" si="149"/>
        <v>12628</v>
      </c>
      <c r="DV51" s="227">
        <f t="shared" si="150"/>
        <v>11282</v>
      </c>
      <c r="DW51" s="227">
        <f t="shared" si="151"/>
        <v>23910</v>
      </c>
      <c r="DX51" s="227">
        <f t="shared" si="152"/>
        <v>13956</v>
      </c>
      <c r="DY51" s="227">
        <f t="shared" si="153"/>
        <v>10748</v>
      </c>
      <c r="DZ51" s="228">
        <f t="shared" si="154"/>
        <v>24704</v>
      </c>
      <c r="EA51" s="282"/>
      <c r="EB51" s="282"/>
      <c r="EC51" s="226" t="str">
        <f t="shared" si="155"/>
        <v>-</v>
      </c>
      <c r="ED51" s="227" t="str">
        <f t="shared" si="156"/>
        <v>-</v>
      </c>
      <c r="EE51" s="227" t="str">
        <f t="shared" si="157"/>
        <v>-</v>
      </c>
      <c r="EF51" s="227" t="str">
        <f t="shared" si="158"/>
        <v>-</v>
      </c>
      <c r="EG51" s="227" t="str">
        <f t="shared" si="159"/>
        <v>-</v>
      </c>
      <c r="EH51" s="228" t="str">
        <f t="shared" si="160"/>
        <v>-</v>
      </c>
      <c r="EI51" s="282"/>
      <c r="EJ51" s="282"/>
      <c r="EK51" s="226" t="str">
        <f t="shared" si="161"/>
        <v>-</v>
      </c>
      <c r="EL51" s="227" t="str">
        <f t="shared" si="162"/>
        <v>-</v>
      </c>
      <c r="EM51" s="227" t="str">
        <f t="shared" si="163"/>
        <v>-</v>
      </c>
      <c r="EN51" s="227" t="str">
        <f t="shared" si="164"/>
        <v>-</v>
      </c>
      <c r="EO51" s="227" t="str">
        <f t="shared" si="165"/>
        <v>-</v>
      </c>
      <c r="EP51" s="228" t="str">
        <f t="shared" si="166"/>
        <v>-</v>
      </c>
      <c r="EQ51" s="282"/>
      <c r="ER51" s="282"/>
      <c r="ES51" s="226" t="str">
        <f t="shared" si="167"/>
        <v>-</v>
      </c>
      <c r="ET51" s="227" t="str">
        <f t="shared" si="168"/>
        <v>-</v>
      </c>
      <c r="EU51" s="228" t="str">
        <f t="shared" si="169"/>
        <v>-</v>
      </c>
      <c r="EV51" s="282"/>
      <c r="EW51" s="282"/>
      <c r="EX51" s="301" t="str">
        <f t="shared" si="170"/>
        <v>-</v>
      </c>
      <c r="EY51" s="259" t="str">
        <f t="shared" si="171"/>
        <v>-</v>
      </c>
      <c r="EZ51" s="259" t="str">
        <f t="shared" si="172"/>
        <v>-</v>
      </c>
      <c r="FA51" s="259" t="str">
        <f t="shared" si="173"/>
        <v>-</v>
      </c>
      <c r="FB51" s="259" t="str">
        <f t="shared" si="174"/>
        <v>-</v>
      </c>
      <c r="FC51" s="260" t="str">
        <f t="shared" si="175"/>
        <v>-</v>
      </c>
      <c r="FD51" s="282"/>
      <c r="FE51" s="282"/>
      <c r="FF51" s="301" t="str">
        <f t="shared" si="176"/>
        <v>-</v>
      </c>
      <c r="FG51" s="259" t="str">
        <f t="shared" si="177"/>
        <v>-</v>
      </c>
      <c r="FH51" s="259" t="str">
        <f t="shared" si="178"/>
        <v>-</v>
      </c>
      <c r="FI51" s="259" t="str">
        <f t="shared" si="179"/>
        <v>-</v>
      </c>
      <c r="FJ51" s="259" t="str">
        <f t="shared" si="180"/>
        <v>-</v>
      </c>
      <c r="FK51" s="260" t="str">
        <f t="shared" si="181"/>
        <v>-</v>
      </c>
      <c r="FL51" s="282"/>
      <c r="FM51" s="282"/>
      <c r="FN51" s="301">
        <f t="shared" si="182"/>
        <v>618.77200000000005</v>
      </c>
      <c r="FO51" s="259">
        <f t="shared" si="183"/>
        <v>349.74200000000002</v>
      </c>
      <c r="FP51" s="259">
        <f t="shared" si="184"/>
        <v>884.67000000000007</v>
      </c>
      <c r="FQ51" s="259">
        <f t="shared" si="185"/>
        <v>2232.96</v>
      </c>
      <c r="FR51" s="259">
        <f t="shared" si="186"/>
        <v>1762.6719999999998</v>
      </c>
      <c r="FS51" s="260">
        <f t="shared" si="187"/>
        <v>4002.0480000000002</v>
      </c>
      <c r="FT51" s="282"/>
      <c r="FU51" s="282"/>
      <c r="FV51" s="301" t="str">
        <f t="shared" si="188"/>
        <v>-</v>
      </c>
      <c r="FW51" s="259" t="str">
        <f t="shared" si="189"/>
        <v>-</v>
      </c>
      <c r="FX51" s="259" t="str">
        <f t="shared" si="190"/>
        <v>-</v>
      </c>
      <c r="FY51" s="259" t="str">
        <f t="shared" si="191"/>
        <v>-</v>
      </c>
      <c r="FZ51" s="259" t="str">
        <f t="shared" si="192"/>
        <v>-</v>
      </c>
      <c r="GA51" s="260" t="str">
        <f t="shared" si="193"/>
        <v>-</v>
      </c>
      <c r="GB51" s="282"/>
      <c r="GC51" s="282"/>
      <c r="GD51" s="301">
        <f t="shared" si="194"/>
        <v>8334.48</v>
      </c>
      <c r="GE51" s="259">
        <f t="shared" si="195"/>
        <v>2662.5520000000001</v>
      </c>
      <c r="GF51" s="259">
        <f t="shared" si="196"/>
        <v>8727.15</v>
      </c>
      <c r="GG51" s="259">
        <f t="shared" si="197"/>
        <v>11778.864000000001</v>
      </c>
      <c r="GH51" s="259">
        <f t="shared" si="198"/>
        <v>6771.24</v>
      </c>
      <c r="GI51" s="260">
        <f t="shared" si="199"/>
        <v>17515.136000000002</v>
      </c>
      <c r="GJ51" s="282"/>
      <c r="GK51" s="282"/>
      <c r="GL51" s="301">
        <f t="shared" si="200"/>
        <v>5089.0839999999998</v>
      </c>
      <c r="GM51" s="259">
        <f t="shared" si="201"/>
        <v>3598.9580000000001</v>
      </c>
      <c r="GN51" s="259">
        <f t="shared" si="202"/>
        <v>8727.15</v>
      </c>
      <c r="GO51" s="259">
        <f t="shared" si="203"/>
        <v>6154.5960000000005</v>
      </c>
      <c r="GP51" s="259">
        <f t="shared" si="204"/>
        <v>4954.8280000000004</v>
      </c>
      <c r="GQ51" s="260">
        <f t="shared" si="205"/>
        <v>11190.911999999998</v>
      </c>
      <c r="GR51" s="282"/>
      <c r="GS51" s="282"/>
      <c r="GT51" s="301" t="str">
        <f t="shared" si="206"/>
        <v>-</v>
      </c>
      <c r="GU51" s="259" t="str">
        <f t="shared" si="207"/>
        <v>-</v>
      </c>
      <c r="GV51" s="259" t="str">
        <f t="shared" si="208"/>
        <v>-</v>
      </c>
      <c r="GW51" s="259" t="str">
        <f t="shared" si="209"/>
        <v>-</v>
      </c>
      <c r="GX51" s="259" t="str">
        <f t="shared" si="210"/>
        <v>-</v>
      </c>
      <c r="GY51" s="260" t="str">
        <f t="shared" si="211"/>
        <v>-</v>
      </c>
      <c r="GZ51" s="282"/>
      <c r="HA51" s="282"/>
      <c r="HB51" s="301" t="str">
        <f t="shared" si="212"/>
        <v>-</v>
      </c>
      <c r="HC51" s="259" t="str">
        <f t="shared" si="213"/>
        <v>-</v>
      </c>
      <c r="HD51" s="259" t="str">
        <f t="shared" si="214"/>
        <v>-</v>
      </c>
      <c r="HE51" s="259" t="str">
        <f t="shared" si="215"/>
        <v>-</v>
      </c>
      <c r="HF51" s="259" t="str">
        <f t="shared" si="216"/>
        <v>-</v>
      </c>
      <c r="HG51" s="260" t="str">
        <f t="shared" si="217"/>
        <v>-</v>
      </c>
      <c r="HH51" s="282"/>
      <c r="HI51" s="282"/>
      <c r="HJ51" s="301" t="str">
        <f t="shared" si="218"/>
        <v>-</v>
      </c>
      <c r="HK51" s="259" t="str">
        <f t="shared" si="219"/>
        <v>-</v>
      </c>
      <c r="HL51" s="260" t="str">
        <f t="shared" si="220"/>
        <v>-</v>
      </c>
      <c r="HM51" s="428" t="str">
        <f t="shared" si="111"/>
        <v>-</v>
      </c>
      <c r="HN51" s="429" t="str">
        <f t="shared" si="111"/>
        <v>-</v>
      </c>
      <c r="HO51" s="429" t="str">
        <f t="shared" si="111"/>
        <v>-</v>
      </c>
      <c r="HP51" s="429" t="str">
        <f t="shared" si="111"/>
        <v>-</v>
      </c>
      <c r="HQ51" s="429" t="str">
        <f t="shared" si="111"/>
        <v>-</v>
      </c>
      <c r="HR51" s="430" t="str">
        <f t="shared" si="111"/>
        <v>-</v>
      </c>
      <c r="HS51" s="450"/>
      <c r="HT51" s="450"/>
      <c r="HU51" s="428" t="str">
        <f t="shared" si="112"/>
        <v>-</v>
      </c>
      <c r="HV51" s="429" t="str">
        <f t="shared" si="112"/>
        <v>-</v>
      </c>
      <c r="HW51" s="429" t="str">
        <f t="shared" si="112"/>
        <v>-</v>
      </c>
      <c r="HX51" s="429" t="str">
        <f t="shared" si="112"/>
        <v>-</v>
      </c>
      <c r="HY51" s="429" t="str">
        <f t="shared" si="112"/>
        <v>-</v>
      </c>
      <c r="HZ51" s="430" t="str">
        <f t="shared" si="112"/>
        <v>-</v>
      </c>
      <c r="IA51" s="450"/>
      <c r="IB51" s="450"/>
      <c r="IC51" s="428">
        <f t="shared" si="113"/>
        <v>1</v>
      </c>
      <c r="ID51" s="429">
        <f t="shared" si="113"/>
        <v>1</v>
      </c>
      <c r="IE51" s="429">
        <f t="shared" si="113"/>
        <v>1</v>
      </c>
      <c r="IF51" s="429">
        <f t="shared" si="113"/>
        <v>1</v>
      </c>
      <c r="IG51" s="429">
        <f t="shared" si="113"/>
        <v>1</v>
      </c>
      <c r="IH51" s="430">
        <f t="shared" si="113"/>
        <v>1</v>
      </c>
      <c r="II51" s="450"/>
      <c r="IJ51" s="450"/>
      <c r="IK51" s="428" t="str">
        <f t="shared" si="114"/>
        <v>-</v>
      </c>
      <c r="IL51" s="429" t="str">
        <f t="shared" si="114"/>
        <v>-</v>
      </c>
      <c r="IM51" s="429" t="str">
        <f t="shared" si="114"/>
        <v>-</v>
      </c>
      <c r="IN51" s="429" t="str">
        <f t="shared" si="114"/>
        <v>-</v>
      </c>
      <c r="IO51" s="429" t="str">
        <f t="shared" si="114"/>
        <v>-</v>
      </c>
      <c r="IP51" s="430" t="str">
        <f t="shared" si="114"/>
        <v>-</v>
      </c>
      <c r="IQ51" s="450"/>
      <c r="IR51" s="450"/>
      <c r="IS51" s="428">
        <f t="shared" si="115"/>
        <v>1</v>
      </c>
      <c r="IT51" s="429">
        <f t="shared" si="115"/>
        <v>1</v>
      </c>
      <c r="IU51" s="429">
        <f t="shared" si="115"/>
        <v>1</v>
      </c>
      <c r="IV51" s="429">
        <f t="shared" si="115"/>
        <v>1</v>
      </c>
      <c r="IW51" s="429">
        <f t="shared" si="115"/>
        <v>1</v>
      </c>
      <c r="IX51" s="430">
        <f t="shared" si="115"/>
        <v>1</v>
      </c>
      <c r="IY51" s="450"/>
      <c r="IZ51" s="450"/>
      <c r="JA51" s="428">
        <f t="shared" si="116"/>
        <v>1</v>
      </c>
      <c r="JB51" s="429">
        <f t="shared" si="116"/>
        <v>1</v>
      </c>
      <c r="JC51" s="429">
        <f t="shared" si="116"/>
        <v>1</v>
      </c>
      <c r="JD51" s="429">
        <f t="shared" si="116"/>
        <v>1</v>
      </c>
      <c r="JE51" s="429">
        <f t="shared" si="116"/>
        <v>1</v>
      </c>
      <c r="JF51" s="430">
        <f t="shared" si="116"/>
        <v>1</v>
      </c>
      <c r="JG51" s="450"/>
      <c r="JH51" s="450"/>
      <c r="JI51" s="428" t="str">
        <f t="shared" si="117"/>
        <v>-</v>
      </c>
      <c r="JJ51" s="429" t="str">
        <f t="shared" si="117"/>
        <v>-</v>
      </c>
      <c r="JK51" s="429" t="str">
        <f t="shared" si="117"/>
        <v>-</v>
      </c>
      <c r="JL51" s="429" t="str">
        <f t="shared" si="117"/>
        <v>-</v>
      </c>
      <c r="JM51" s="429" t="str">
        <f t="shared" si="117"/>
        <v>-</v>
      </c>
      <c r="JN51" s="430" t="str">
        <f t="shared" si="117"/>
        <v>-</v>
      </c>
      <c r="JO51" s="450"/>
      <c r="JP51" s="450"/>
      <c r="JQ51" s="428" t="str">
        <f t="shared" si="118"/>
        <v>-</v>
      </c>
      <c r="JR51" s="429" t="str">
        <f t="shared" si="118"/>
        <v>-</v>
      </c>
      <c r="JS51" s="429" t="str">
        <f t="shared" si="118"/>
        <v>-</v>
      </c>
      <c r="JT51" s="429" t="str">
        <f t="shared" si="118"/>
        <v>-</v>
      </c>
      <c r="JU51" s="429" t="str">
        <f t="shared" si="118"/>
        <v>-</v>
      </c>
      <c r="JV51" s="430" t="str">
        <f t="shared" si="118"/>
        <v>-</v>
      </c>
      <c r="JW51" s="450"/>
      <c r="JX51" s="450"/>
      <c r="JY51" s="428" t="str">
        <f t="shared" si="110"/>
        <v>-</v>
      </c>
      <c r="JZ51" s="429" t="str">
        <f t="shared" si="110"/>
        <v>-</v>
      </c>
      <c r="KA51" s="430" t="str">
        <f t="shared" si="110"/>
        <v>-</v>
      </c>
      <c r="KB51" s="172"/>
      <c r="KC51" s="355" t="str">
        <f>IF(ISBLANK('Tab4-Adol-KABP-2006'!KC51),"",('Tab4-Adol-KABP-2006'!KC51))</f>
        <v/>
      </c>
      <c r="KD51" s="355" t="str">
        <f>IF(ISBLANK('Tab4-Adol-KABP-2006'!KD51),"",('Tab4-Adol-KABP-2006'!KD51))</f>
        <v/>
      </c>
      <c r="KE51" s="355" t="str">
        <f>IF(ISBLANK('Tab4-Adol-KABP-2006'!KE51),"",('Tab4-Adol-KABP-2006'!KE51))</f>
        <v/>
      </c>
      <c r="KF51" s="355" t="str">
        <f>IF(ISBLANK('Tab4-Adol-KABP-2006'!KF51),"",('Tab4-Adol-KABP-2006'!KF51))</f>
        <v/>
      </c>
      <c r="KG51" s="355" t="str">
        <f>IF(ISBLANK('Tab4-Adol-KABP-2006'!KG51),"",('Tab4-Adol-KABP-2006'!KG51))</f>
        <v/>
      </c>
      <c r="KH51" s="355" t="str">
        <f>IF(ISBLANK('Tab4-Adol-KABP-2006'!KH51),"",('Tab4-Adol-KABP-2006'!KH51))</f>
        <v/>
      </c>
      <c r="KI51" s="355" t="str">
        <f>IF(ISBLANK('Tab4-Adol-KABP-2006'!KI51),"",('Tab4-Adol-KABP-2006'!KI51))</f>
        <v/>
      </c>
      <c r="KJ51" s="355" t="str">
        <f>IF(ISBLANK('Tab4-Adol-KABP-2006'!KJ51),"",('Tab4-Adol-KABP-2006'!KJ51))</f>
        <v/>
      </c>
      <c r="KK51" s="355" t="str">
        <f>IF(ISBLANK('Tab4-Adol-KABP-2006'!KK51),"",('Tab4-Adol-KABP-2006'!KK51))</f>
        <v/>
      </c>
      <c r="KL51" s="355" t="str">
        <f>IF(ISBLANK('Tab4-Adol-KABP-2006'!KL51),"",('Tab4-Adol-KABP-2006'!KL51))</f>
        <v/>
      </c>
      <c r="KM51" s="355" t="str">
        <f>IF(ISBLANK('Tab4-Adol-KABP-2006'!KM51),"",('Tab4-Adol-KABP-2006'!KM51))</f>
        <v/>
      </c>
      <c r="KN51" s="355" t="str">
        <f>IF(ISBLANK('Tab4-Adol-KABP-2006'!KN51),"",('Tab4-Adol-KABP-2006'!KN51))</f>
        <v/>
      </c>
      <c r="KO51" s="355" t="str">
        <f>IF(ISBLANK('Tab4-Adol-KABP-2006'!KO51),"",('Tab4-Adol-KABP-2006'!KO51))</f>
        <v/>
      </c>
      <c r="KP51" s="355" t="str">
        <f>IF(ISBLANK('Tab4-Adol-KABP-2006'!KP51),"",('Tab4-Adol-KABP-2006'!KP51))</f>
        <v/>
      </c>
      <c r="KQ51" s="355" t="str">
        <f>IF(ISBLANK('Tab4-Adol-KABP-2006'!KQ51),"",('Tab4-Adol-KABP-2006'!KQ51))</f>
        <v/>
      </c>
      <c r="KR51" s="355" t="str">
        <f>IF(ISBLANK('Tab4-Adol-KABP-2006'!KR51),"",('Tab4-Adol-KABP-2006'!KR51))</f>
        <v/>
      </c>
      <c r="KS51" s="355" t="str">
        <f>IF(ISBLANK('Tab4-Adol-KABP-2006'!KS51),"",('Tab4-Adol-KABP-2006'!KS51))</f>
        <v/>
      </c>
      <c r="KT51" s="355" t="str">
        <f>IF(ISBLANK('Tab4-Adol-KABP-2006'!KT51),"",('Tab4-Adol-KABP-2006'!KT51))</f>
        <v/>
      </c>
      <c r="KU51" s="355" t="str">
        <f>IF(ISBLANK('Tab4-Adol-KABP-2006'!KU51),"",('Tab4-Adol-KABP-2006'!KU51))</f>
        <v/>
      </c>
      <c r="KV51" s="355" t="str">
        <f>IF(ISBLANK('Tab4-Adol-KABP-2006'!KV51),"",('Tab4-Adol-KABP-2006'!KV51))</f>
        <v/>
      </c>
      <c r="KW51" s="355" t="str">
        <f>IF(ISBLANK('Tab4-Adol-KABP-2006'!KW51),"",('Tab4-Adol-KABP-2006'!KW51))</f>
        <v/>
      </c>
      <c r="KX51" s="355" t="str">
        <f>IF(ISBLANK('Tab4-Adol-KABP-2006'!KX51),"",('Tab4-Adol-KABP-2006'!KX51))</f>
        <v/>
      </c>
      <c r="KY51" s="355" t="str">
        <f>IF(ISBLANK('Tab4-Adol-KABP-2006'!KY51),"",('Tab4-Adol-KABP-2006'!KY51))</f>
        <v/>
      </c>
      <c r="KZ51" s="355" t="str">
        <f>IF(ISBLANK('Tab4-Adol-KABP-2006'!KZ51),"",('Tab4-Adol-KABP-2006'!KZ51))</f>
        <v/>
      </c>
      <c r="LA51" s="355" t="str">
        <f>IF(ISBLANK('Tab4-Adol-KABP-2006'!LA51),"",('Tab4-Adol-KABP-2006'!LA51))</f>
        <v/>
      </c>
      <c r="LB51" s="355" t="str">
        <f>IF(ISBLANK('Tab4-Adol-KABP-2006'!LB51),"",('Tab4-Adol-KABP-2006'!LB51))</f>
        <v/>
      </c>
      <c r="LC51" s="355" t="str">
        <f>IF(ISBLANK('Tab4-Adol-KABP-2006'!LC51),"",('Tab4-Adol-KABP-2006'!LC51))</f>
        <v/>
      </c>
      <c r="LD51" s="355" t="str">
        <f>IF(ISBLANK('Tab4-Adol-KABP-2006'!LD51),"",('Tab4-Adol-KABP-2006'!LD51))</f>
        <v/>
      </c>
      <c r="LE51" s="355" t="str">
        <f>IF(ISBLANK('Tab4-Adol-KABP-2006'!LE51),"",('Tab4-Adol-KABP-2006'!LE51))</f>
        <v/>
      </c>
      <c r="LF51" s="355" t="str">
        <f>IF(ISBLANK('Tab4-Adol-KABP-2006'!LF51),"",('Tab4-Adol-KABP-2006'!LF51))</f>
        <v/>
      </c>
      <c r="LG51" s="355" t="str">
        <f>IF(ISBLANK('Tab4-Adol-KABP-2006'!LG51),"",('Tab4-Adol-KABP-2006'!LG51))</f>
        <v/>
      </c>
      <c r="LH51" s="355" t="str">
        <f>IF(ISBLANK('Tab4-Adol-KABP-2006'!LH51),"",('Tab4-Adol-KABP-2006'!LH51))</f>
        <v/>
      </c>
      <c r="LI51" s="355" t="str">
        <f>IF(ISBLANK('Tab4-Adol-KABP-2006'!LI51),"",('Tab4-Adol-KABP-2006'!LI51))</f>
        <v/>
      </c>
      <c r="LJ51" s="355" t="str">
        <f>IF(ISBLANK('Tab4-Adol-KABP-2006'!LJ51),"",('Tab4-Adol-KABP-2006'!LJ51))</f>
        <v/>
      </c>
      <c r="LK51" s="355" t="str">
        <f>IF(ISBLANK('Tab4-Adol-KABP-2006'!LK51),"",('Tab4-Adol-KABP-2006'!LK51))</f>
        <v/>
      </c>
      <c r="LL51" s="355" t="str">
        <f>IF(ISBLANK('Tab4-Adol-KABP-2006'!LL51),"",('Tab4-Adol-KABP-2006'!LL51))</f>
        <v/>
      </c>
      <c r="LM51" s="355" t="str">
        <f>IF(ISBLANK('Tab4-Adol-KABP-2006'!LM51),"",('Tab4-Adol-KABP-2006'!LM51))</f>
        <v/>
      </c>
      <c r="LN51" s="355" t="str">
        <f>IF(ISBLANK('Tab4-Adol-KABP-2006'!LN51),"",('Tab4-Adol-KABP-2006'!LN51))</f>
        <v/>
      </c>
      <c r="LO51" s="355" t="str">
        <f>IF(ISBLANK('Tab4-Adol-KABP-2006'!LO51),"",('Tab4-Adol-KABP-2006'!LO51))</f>
        <v/>
      </c>
      <c r="LP51" s="355" t="str">
        <f>IF(ISBLANK('Tab4-Adol-KABP-2006'!LP51),"",('Tab4-Adol-KABP-2006'!LP51))</f>
        <v/>
      </c>
      <c r="LQ51" s="355" t="str">
        <f>IF(ISBLANK('Tab4-Adol-KABP-2006'!LQ51),"",('Tab4-Adol-KABP-2006'!LQ51))</f>
        <v/>
      </c>
      <c r="LR51" s="355" t="str">
        <f>IF(ISBLANK('Tab4-Adol-KABP-2006'!LR51),"",('Tab4-Adol-KABP-2006'!LR51))</f>
        <v/>
      </c>
      <c r="LS51" s="355" t="str">
        <f>IF(ISBLANK('Tab4-Adol-KABP-2006'!LS51),"",('Tab4-Adol-KABP-2006'!LS51))</f>
        <v/>
      </c>
      <c r="LT51" s="355" t="str">
        <f>IF(ISBLANK('Tab4-Adol-KABP-2006'!LT51),"",('Tab4-Adol-KABP-2006'!LT51))</f>
        <v/>
      </c>
      <c r="LU51" s="355" t="str">
        <f>IF(ISBLANK('Tab4-Adol-KABP-2006'!LU51),"",('Tab4-Adol-KABP-2006'!LU51))</f>
        <v/>
      </c>
      <c r="LV51" s="355" t="str">
        <f>IF(ISBLANK('Tab4-Adol-KABP-2006'!LV51),"",('Tab4-Adol-KABP-2006'!LV51))</f>
        <v/>
      </c>
      <c r="LW51" s="355" t="str">
        <f>IF(ISBLANK('Tab4-Adol-KABP-2006'!LW51),"",('Tab4-Adol-KABP-2006'!LW51))</f>
        <v/>
      </c>
      <c r="LX51" s="355" t="str">
        <f>IF(ISBLANK('Tab4-Adol-KABP-2006'!LX51),"",('Tab4-Adol-KABP-2006'!LX51))</f>
        <v/>
      </c>
      <c r="LY51" s="355" t="str">
        <f>IF(ISBLANK('Tab4-Adol-KABP-2006'!LY51),"",('Tab4-Adol-KABP-2006'!LY51))</f>
        <v/>
      </c>
      <c r="LZ51" s="355" t="str">
        <f>IF(ISBLANK('Tab4-Adol-KABP-2006'!LZ51),"",('Tab4-Adol-KABP-2006'!LZ51))</f>
        <v/>
      </c>
      <c r="MA51" s="355" t="str">
        <f>IF(ISBLANK('Tab4-Adol-KABP-2006'!MA51),"",('Tab4-Adol-KABP-2006'!MA51))</f>
        <v/>
      </c>
    </row>
    <row r="52" spans="1:339" x14ac:dyDescent="0.2">
      <c r="A52" s="310" t="s">
        <v>243</v>
      </c>
      <c r="B52" s="172">
        <v>0</v>
      </c>
      <c r="C52" s="172">
        <v>0</v>
      </c>
      <c r="D52" s="172" t="s">
        <v>335</v>
      </c>
      <c r="E52" s="172">
        <v>1</v>
      </c>
      <c r="F52" s="173"/>
      <c r="G52" s="218" t="s">
        <v>195</v>
      </c>
      <c r="H52" s="348">
        <f>IF(ISBLANK('Tab4-Adol-KABP-2006'!H52), "",('Tab4-Adol-KABP-2006'!H52))</f>
        <v>2011</v>
      </c>
      <c r="I52" s="349">
        <f>IF(ISBLANK('Tab4-Adol-KABP-2006'!I52), "",('Tab4-Adol-KABP-2006'!I52))</f>
        <v>2011</v>
      </c>
      <c r="J52" s="414">
        <f>IF(ISBLANK('Tab4-Adol-KABP-2006'!J52), "",('Tab4-Adol-KABP-2006'!J52))</f>
        <v>51.2</v>
      </c>
      <c r="K52" s="414">
        <f>IF(ISBLANK('Tab4-Adol-KABP-2006'!K52), "",('Tab4-Adol-KABP-2006'!K52))</f>
        <v>50.9</v>
      </c>
      <c r="L52" s="414">
        <f>IF(ISBLANK('Tab4-Adol-KABP-2006'!L52), "",('Tab4-Adol-KABP-2006'!L52))</f>
        <v>51.1</v>
      </c>
      <c r="M52" s="414"/>
      <c r="N52" s="414"/>
      <c r="O52" s="415"/>
      <c r="P52" s="348">
        <f>IF(ISBLANK('Tab4-Adol-KABP-2006'!P52), "",('Tab4-Adol-KABP-2006'!P52))</f>
        <v>2011</v>
      </c>
      <c r="Q52" s="349">
        <f>IF(ISBLANK('Tab4-Adol-KABP-2006'!Q52), "",('Tab4-Adol-KABP-2006'!Q52))</f>
        <v>2011</v>
      </c>
      <c r="R52" s="414">
        <f>IF(ISBLANK('Tab4-Adol-KABP-2006'!R52), "",('Tab4-Adol-KABP-2006'!R52))</f>
        <v>0.4</v>
      </c>
      <c r="S52" s="414">
        <f>IF(ISBLANK('Tab4-Adol-KABP-2006'!S52), "",('Tab4-Adol-KABP-2006'!S52))</f>
        <v>0.5</v>
      </c>
      <c r="T52" s="414">
        <f>IF(ISBLANK('Tab4-Adol-KABP-2006'!T52), "",('Tab4-Adol-KABP-2006'!T52))</f>
        <v>0.5</v>
      </c>
      <c r="U52" s="414"/>
      <c r="V52" s="414"/>
      <c r="W52" s="415"/>
      <c r="X52" s="348">
        <f>IF(ISBLANK('Tab4-Adol-KABP-2006'!X52), "",('Tab4-Adol-KABP-2006'!X52))</f>
        <v>2011</v>
      </c>
      <c r="Y52" s="349">
        <f>IF(ISBLANK('Tab4-Adol-KABP-2006'!Y52), "",('Tab4-Adol-KABP-2006'!Y52))</f>
        <v>2011</v>
      </c>
      <c r="Z52" s="414">
        <f>IF(ISBLANK('Tab4-Adol-KABP-2006'!Z52), "",('Tab4-Adol-KABP-2006'!Z52))</f>
        <v>0</v>
      </c>
      <c r="AA52" s="414">
        <f>IF(ISBLANK('Tab4-Adol-KABP-2006'!AA52), "",('Tab4-Adol-KABP-2006'!AA52))</f>
        <v>0</v>
      </c>
      <c r="AB52" s="414">
        <f>IF(ISBLANK('Tab4-Adol-KABP-2006'!AB52), "",('Tab4-Adol-KABP-2006'!AB52))</f>
        <v>0</v>
      </c>
      <c r="AC52" s="414"/>
      <c r="AD52" s="414"/>
      <c r="AE52" s="415"/>
      <c r="AF52" s="348" t="str">
        <f>IF(ISBLANK('Tab4-Adol-KABP-2006'!AF52), "",('Tab4-Adol-KABP-2006'!AF52))</f>
        <v/>
      </c>
      <c r="AG52" s="349" t="str">
        <f>IF(ISBLANK('Tab4-Adol-KABP-2006'!AG52), "",('Tab4-Adol-KABP-2006'!AG52))</f>
        <v/>
      </c>
      <c r="AH52" s="414"/>
      <c r="AI52" s="414"/>
      <c r="AJ52" s="414"/>
      <c r="AK52" s="414"/>
      <c r="AL52" s="414"/>
      <c r="AM52" s="415"/>
      <c r="AN52" s="348">
        <f>IF(ISBLANK('Tab4-Adol-KABP-2006'!AN52), "",('Tab4-Adol-KABP-2006'!AN52))</f>
        <v>2011</v>
      </c>
      <c r="AO52" s="349">
        <f>IF(ISBLANK('Tab4-Adol-KABP-2006'!AO52), "",('Tab4-Adol-KABP-2006'!AO52))</f>
        <v>2011</v>
      </c>
      <c r="AP52" s="362">
        <f>IF(ISBLANK('Tab4-Adol-KABP-2006'!AP52), "",('Tab4-Adol-KABP-2006'!AP52))</f>
        <v>0.5</v>
      </c>
      <c r="AQ52" s="362">
        <f>IF(ISBLANK('Tab4-Adol-KABP-2006'!AQ52), "",('Tab4-Adol-KABP-2006'!AQ52))</f>
        <v>1.2</v>
      </c>
      <c r="AR52" s="362">
        <f>IF(ISBLANK('Tab4-Adol-KABP-2006'!AR52), "",('Tab4-Adol-KABP-2006'!AR52))</f>
        <v>0.8</v>
      </c>
      <c r="AS52" s="362"/>
      <c r="AT52" s="362"/>
      <c r="AU52" s="363"/>
      <c r="AV52" s="348" t="str">
        <f>IF(ISBLANK('Tab4-Adol-KABP-2006'!AV52), "",('Tab4-Adol-KABP-2006'!AV52))</f>
        <v/>
      </c>
      <c r="AW52" s="349" t="str">
        <f>IF(ISBLANK('Tab4-Adol-KABP-2006'!AW52), "",('Tab4-Adol-KABP-2006'!AW52))</f>
        <v/>
      </c>
      <c r="AX52" s="414"/>
      <c r="AY52" s="414"/>
      <c r="AZ52" s="414"/>
      <c r="BA52" s="414"/>
      <c r="BB52" s="414"/>
      <c r="BC52" s="415"/>
      <c r="BD52" s="348">
        <f>IF(ISBLANK('Tab4-Adol-KABP-2006'!BD52), "",('Tab4-Adol-KABP-2006'!BD52))</f>
        <v>2011</v>
      </c>
      <c r="BE52" s="349" t="str">
        <f>IF(ISBLANK('Tab4-Adol-KABP-2006'!BE52), "",('Tab4-Adol-KABP-2006'!BE52))</f>
        <v>2010-2011</v>
      </c>
      <c r="BF52" s="414">
        <f>IF(ISBLANK('Tab4-Adol-KABP-2006'!BF52), "",('Tab4-Adol-KABP-2006'!BF52))</f>
        <v>2.9</v>
      </c>
      <c r="BG52" s="414">
        <f>IF(ISBLANK('Tab4-Adol-KABP-2006'!BG52), "",('Tab4-Adol-KABP-2006'!BG52))</f>
        <v>10</v>
      </c>
      <c r="BH52" s="414">
        <f>IF(ISBLANK('Tab4-Adol-KABP-2006'!BH52), "",('Tab4-Adol-KABP-2006'!BH52))</f>
        <v>6.4</v>
      </c>
      <c r="BI52" s="414"/>
      <c r="BJ52" s="414"/>
      <c r="BK52" s="415"/>
      <c r="BL52" s="348">
        <f>IF(ISBLANK('Tab4-Adol-KABP-2006'!BL52), "",('Tab4-Adol-KABP-2006'!BL52))</f>
        <v>2011</v>
      </c>
      <c r="BM52" s="349" t="str">
        <f>IF(ISBLANK('Tab4-Adol-KABP-2006'!BM52), "",('Tab4-Adol-KABP-2006'!BM52))</f>
        <v>2010-2011</v>
      </c>
      <c r="BN52" s="414">
        <f>IF(ISBLANK('Tab4-Adol-KABP-2006'!BN52), "",('Tab4-Adol-KABP-2006'!BN52))</f>
        <v>4</v>
      </c>
      <c r="BO52" s="414">
        <f>IF(ISBLANK('Tab4-Adol-KABP-2006'!BO52), "",('Tab4-Adol-KABP-2006'!BO52))</f>
        <v>20.8</v>
      </c>
      <c r="BP52" s="414">
        <f>IF(ISBLANK('Tab4-Adol-KABP-2006'!BP52), "",('Tab4-Adol-KABP-2006'!BP52))</f>
        <v>12.1</v>
      </c>
      <c r="BQ52" s="414"/>
      <c r="BR52" s="414"/>
      <c r="BS52" s="415"/>
      <c r="BT52" s="348" t="str">
        <f>IF(ISBLANK('Tab4-Adol-KABP-2006'!BT52), "",('Tab4-Adol-KABP-2006'!BT52))</f>
        <v/>
      </c>
      <c r="BU52" s="349" t="str">
        <f>IF(ISBLANK('Tab4-Adol-KABP-2006'!BU52), "",('Tab4-Adol-KABP-2006'!BU52))</f>
        <v/>
      </c>
      <c r="BV52" s="414"/>
      <c r="BW52" s="414"/>
      <c r="BX52" s="415"/>
      <c r="BY52" s="216">
        <v>3502419</v>
      </c>
      <c r="BZ52" s="208">
        <v>4460133</v>
      </c>
      <c r="CA52" s="208">
        <v>7962552</v>
      </c>
      <c r="CB52" s="208">
        <v>3713277</v>
      </c>
      <c r="CC52" s="208">
        <v>4649661</v>
      </c>
      <c r="CD52" s="284">
        <v>8362938</v>
      </c>
      <c r="CE52" s="282"/>
      <c r="CF52" s="282"/>
      <c r="CG52" s="226">
        <f t="shared" si="119"/>
        <v>3502419</v>
      </c>
      <c r="CH52" s="227">
        <f t="shared" si="120"/>
        <v>4460133</v>
      </c>
      <c r="CI52" s="227">
        <f t="shared" si="121"/>
        <v>7962552</v>
      </c>
      <c r="CJ52" s="227" t="str">
        <f t="shared" si="122"/>
        <v>-</v>
      </c>
      <c r="CK52" s="227" t="str">
        <f t="shared" si="123"/>
        <v>-</v>
      </c>
      <c r="CL52" s="228" t="str">
        <f t="shared" si="124"/>
        <v>-</v>
      </c>
      <c r="CM52" s="282"/>
      <c r="CN52" s="282"/>
      <c r="CO52" s="226">
        <f t="shared" si="125"/>
        <v>3502419</v>
      </c>
      <c r="CP52" s="227">
        <f t="shared" si="126"/>
        <v>4460133</v>
      </c>
      <c r="CQ52" s="227">
        <f t="shared" si="127"/>
        <v>7962552</v>
      </c>
      <c r="CR52" s="227" t="str">
        <f t="shared" si="128"/>
        <v>-</v>
      </c>
      <c r="CS52" s="227" t="str">
        <f t="shared" si="129"/>
        <v>-</v>
      </c>
      <c r="CT52" s="228" t="str">
        <f t="shared" si="130"/>
        <v>-</v>
      </c>
      <c r="CU52" s="282"/>
      <c r="CV52" s="282"/>
      <c r="CW52" s="292">
        <f t="shared" si="131"/>
        <v>3502419</v>
      </c>
      <c r="CX52" s="234">
        <f t="shared" si="132"/>
        <v>4460133</v>
      </c>
      <c r="CY52" s="234">
        <f t="shared" si="133"/>
        <v>7962552</v>
      </c>
      <c r="CZ52" s="234" t="str">
        <f t="shared" si="134"/>
        <v>-</v>
      </c>
      <c r="DA52" s="234" t="str">
        <f t="shared" si="135"/>
        <v>-</v>
      </c>
      <c r="DB52" s="235" t="str">
        <f t="shared" si="136"/>
        <v>-</v>
      </c>
      <c r="DC52" s="282"/>
      <c r="DD52" s="282"/>
      <c r="DE52" s="226" t="str">
        <f t="shared" si="137"/>
        <v>-</v>
      </c>
      <c r="DF52" s="227" t="str">
        <f t="shared" si="138"/>
        <v>-</v>
      </c>
      <c r="DG52" s="227" t="str">
        <f t="shared" si="139"/>
        <v>-</v>
      </c>
      <c r="DH52" s="227" t="str">
        <f t="shared" si="140"/>
        <v>-</v>
      </c>
      <c r="DI52" s="227" t="str">
        <f t="shared" si="141"/>
        <v>-</v>
      </c>
      <c r="DJ52" s="228" t="str">
        <f t="shared" si="142"/>
        <v>-</v>
      </c>
      <c r="DK52" s="282"/>
      <c r="DL52" s="282"/>
      <c r="DM52" s="226">
        <f t="shared" si="143"/>
        <v>3502419</v>
      </c>
      <c r="DN52" s="227">
        <f t="shared" si="144"/>
        <v>4460133</v>
      </c>
      <c r="DO52" s="227">
        <f t="shared" si="145"/>
        <v>7962552</v>
      </c>
      <c r="DP52" s="227" t="str">
        <f t="shared" si="146"/>
        <v>-</v>
      </c>
      <c r="DQ52" s="227" t="str">
        <f t="shared" si="147"/>
        <v>-</v>
      </c>
      <c r="DR52" s="228" t="str">
        <f t="shared" si="148"/>
        <v>-</v>
      </c>
      <c r="DS52" s="282"/>
      <c r="DT52" s="282"/>
      <c r="DU52" s="226" t="str">
        <f t="shared" si="149"/>
        <v>-</v>
      </c>
      <c r="DV52" s="227" t="str">
        <f t="shared" si="150"/>
        <v>-</v>
      </c>
      <c r="DW52" s="227" t="str">
        <f t="shared" si="151"/>
        <v>-</v>
      </c>
      <c r="DX52" s="227" t="str">
        <f t="shared" si="152"/>
        <v>-</v>
      </c>
      <c r="DY52" s="227" t="str">
        <f t="shared" si="153"/>
        <v>-</v>
      </c>
      <c r="DZ52" s="228" t="str">
        <f t="shared" si="154"/>
        <v>-</v>
      </c>
      <c r="EA52" s="282"/>
      <c r="EB52" s="282"/>
      <c r="EC52" s="226">
        <f t="shared" si="155"/>
        <v>3502419</v>
      </c>
      <c r="ED52" s="227">
        <f t="shared" si="156"/>
        <v>4460133</v>
      </c>
      <c r="EE52" s="227">
        <f t="shared" si="157"/>
        <v>7962552</v>
      </c>
      <c r="EF52" s="227" t="str">
        <f t="shared" si="158"/>
        <v>-</v>
      </c>
      <c r="EG52" s="227" t="str">
        <f t="shared" si="159"/>
        <v>-</v>
      </c>
      <c r="EH52" s="228" t="str">
        <f t="shared" si="160"/>
        <v>-</v>
      </c>
      <c r="EI52" s="282"/>
      <c r="EJ52" s="282"/>
      <c r="EK52" s="226">
        <f t="shared" si="161"/>
        <v>3502419</v>
      </c>
      <c r="EL52" s="227">
        <f t="shared" si="162"/>
        <v>4460133</v>
      </c>
      <c r="EM52" s="227">
        <f t="shared" si="163"/>
        <v>7962552</v>
      </c>
      <c r="EN52" s="227" t="str">
        <f t="shared" si="164"/>
        <v>-</v>
      </c>
      <c r="EO52" s="227" t="str">
        <f t="shared" si="165"/>
        <v>-</v>
      </c>
      <c r="EP52" s="228" t="str">
        <f t="shared" si="166"/>
        <v>-</v>
      </c>
      <c r="EQ52" s="282"/>
      <c r="ER52" s="282"/>
      <c r="ES52" s="226" t="str">
        <f t="shared" si="167"/>
        <v>-</v>
      </c>
      <c r="ET52" s="227" t="str">
        <f t="shared" si="168"/>
        <v>-</v>
      </c>
      <c r="EU52" s="228" t="str">
        <f t="shared" si="169"/>
        <v>-</v>
      </c>
      <c r="EV52" s="282"/>
      <c r="EW52" s="282"/>
      <c r="EX52" s="301">
        <f t="shared" si="170"/>
        <v>1793238.5279999999</v>
      </c>
      <c r="EY52" s="259">
        <f t="shared" si="171"/>
        <v>2270207.6970000002</v>
      </c>
      <c r="EZ52" s="259">
        <f t="shared" si="172"/>
        <v>4068864.0720000002</v>
      </c>
      <c r="FA52" s="259" t="str">
        <f t="shared" si="173"/>
        <v>-</v>
      </c>
      <c r="FB52" s="259" t="str">
        <f t="shared" si="174"/>
        <v>-</v>
      </c>
      <c r="FC52" s="260" t="str">
        <f t="shared" si="175"/>
        <v>-</v>
      </c>
      <c r="FD52" s="282"/>
      <c r="FE52" s="282"/>
      <c r="FF52" s="301">
        <f t="shared" si="176"/>
        <v>14009.675999999999</v>
      </c>
      <c r="FG52" s="259">
        <f t="shared" si="177"/>
        <v>22300.665000000001</v>
      </c>
      <c r="FH52" s="259">
        <f t="shared" si="178"/>
        <v>39812.76</v>
      </c>
      <c r="FI52" s="259" t="str">
        <f t="shared" si="179"/>
        <v>-</v>
      </c>
      <c r="FJ52" s="259" t="str">
        <f t="shared" si="180"/>
        <v>-</v>
      </c>
      <c r="FK52" s="260" t="str">
        <f t="shared" si="181"/>
        <v>-</v>
      </c>
      <c r="FL52" s="282"/>
      <c r="FM52" s="282"/>
      <c r="FN52" s="301">
        <f t="shared" si="182"/>
        <v>0</v>
      </c>
      <c r="FO52" s="259">
        <f t="shared" si="183"/>
        <v>0</v>
      </c>
      <c r="FP52" s="259">
        <f t="shared" si="184"/>
        <v>0</v>
      </c>
      <c r="FQ52" s="259" t="str">
        <f t="shared" si="185"/>
        <v>-</v>
      </c>
      <c r="FR52" s="259" t="str">
        <f t="shared" si="186"/>
        <v>-</v>
      </c>
      <c r="FS52" s="260" t="str">
        <f t="shared" si="187"/>
        <v>-</v>
      </c>
      <c r="FT52" s="282"/>
      <c r="FU52" s="282"/>
      <c r="FV52" s="301" t="str">
        <f t="shared" si="188"/>
        <v>-</v>
      </c>
      <c r="FW52" s="259" t="str">
        <f t="shared" si="189"/>
        <v>-</v>
      </c>
      <c r="FX52" s="259" t="str">
        <f t="shared" si="190"/>
        <v>-</v>
      </c>
      <c r="FY52" s="259" t="str">
        <f t="shared" si="191"/>
        <v>-</v>
      </c>
      <c r="FZ52" s="259" t="str">
        <f t="shared" si="192"/>
        <v>-</v>
      </c>
      <c r="GA52" s="260" t="str">
        <f t="shared" si="193"/>
        <v>-</v>
      </c>
      <c r="GB52" s="282"/>
      <c r="GC52" s="282"/>
      <c r="GD52" s="301">
        <f t="shared" si="194"/>
        <v>17512.095000000001</v>
      </c>
      <c r="GE52" s="259">
        <f t="shared" si="195"/>
        <v>53521.595999999998</v>
      </c>
      <c r="GF52" s="259">
        <f t="shared" si="196"/>
        <v>63700.416000000005</v>
      </c>
      <c r="GG52" s="259" t="str">
        <f t="shared" si="197"/>
        <v>-</v>
      </c>
      <c r="GH52" s="259" t="str">
        <f t="shared" si="198"/>
        <v>-</v>
      </c>
      <c r="GI52" s="260" t="str">
        <f t="shared" si="199"/>
        <v>-</v>
      </c>
      <c r="GJ52" s="282"/>
      <c r="GK52" s="282"/>
      <c r="GL52" s="301" t="str">
        <f t="shared" si="200"/>
        <v>-</v>
      </c>
      <c r="GM52" s="259" t="str">
        <f t="shared" si="201"/>
        <v>-</v>
      </c>
      <c r="GN52" s="259" t="str">
        <f t="shared" si="202"/>
        <v>-</v>
      </c>
      <c r="GO52" s="259" t="str">
        <f t="shared" si="203"/>
        <v>-</v>
      </c>
      <c r="GP52" s="259" t="str">
        <f t="shared" si="204"/>
        <v>-</v>
      </c>
      <c r="GQ52" s="260" t="str">
        <f t="shared" si="205"/>
        <v>-</v>
      </c>
      <c r="GR52" s="282"/>
      <c r="GS52" s="282"/>
      <c r="GT52" s="301">
        <f t="shared" si="206"/>
        <v>101570.151</v>
      </c>
      <c r="GU52" s="259">
        <f t="shared" si="207"/>
        <v>446013.30000000005</v>
      </c>
      <c r="GV52" s="259">
        <f t="shared" si="208"/>
        <v>509603.32800000004</v>
      </c>
      <c r="GW52" s="259" t="str">
        <f t="shared" si="209"/>
        <v>-</v>
      </c>
      <c r="GX52" s="259" t="str">
        <f t="shared" si="210"/>
        <v>-</v>
      </c>
      <c r="GY52" s="260" t="str">
        <f t="shared" si="211"/>
        <v>-</v>
      </c>
      <c r="GZ52" s="282"/>
      <c r="HA52" s="282"/>
      <c r="HB52" s="301">
        <f t="shared" si="212"/>
        <v>140096.76</v>
      </c>
      <c r="HC52" s="259">
        <f t="shared" si="213"/>
        <v>927707.66400000011</v>
      </c>
      <c r="HD52" s="259">
        <f t="shared" si="214"/>
        <v>963468.79200000002</v>
      </c>
      <c r="HE52" s="259" t="str">
        <f t="shared" si="215"/>
        <v>-</v>
      </c>
      <c r="HF52" s="259" t="str">
        <f t="shared" si="216"/>
        <v>-</v>
      </c>
      <c r="HG52" s="260" t="str">
        <f t="shared" si="217"/>
        <v>-</v>
      </c>
      <c r="HH52" s="282"/>
      <c r="HI52" s="282"/>
      <c r="HJ52" s="301" t="str">
        <f t="shared" si="218"/>
        <v>-</v>
      </c>
      <c r="HK52" s="259" t="str">
        <f t="shared" si="219"/>
        <v>-</v>
      </c>
      <c r="HL52" s="260" t="str">
        <f t="shared" si="220"/>
        <v>-</v>
      </c>
      <c r="HM52" s="428">
        <f t="shared" si="111"/>
        <v>1</v>
      </c>
      <c r="HN52" s="429">
        <f t="shared" si="111"/>
        <v>1</v>
      </c>
      <c r="HO52" s="429">
        <f t="shared" si="111"/>
        <v>1</v>
      </c>
      <c r="HP52" s="429" t="str">
        <f t="shared" si="111"/>
        <v>-</v>
      </c>
      <c r="HQ52" s="429" t="str">
        <f t="shared" si="111"/>
        <v>-</v>
      </c>
      <c r="HR52" s="430" t="str">
        <f t="shared" si="111"/>
        <v>-</v>
      </c>
      <c r="HS52" s="450"/>
      <c r="HT52" s="450"/>
      <c r="HU52" s="428">
        <f t="shared" si="112"/>
        <v>1</v>
      </c>
      <c r="HV52" s="429">
        <f t="shared" si="112"/>
        <v>1</v>
      </c>
      <c r="HW52" s="429">
        <f t="shared" si="112"/>
        <v>1</v>
      </c>
      <c r="HX52" s="429" t="str">
        <f t="shared" si="112"/>
        <v>-</v>
      </c>
      <c r="HY52" s="429" t="str">
        <f t="shared" si="112"/>
        <v>-</v>
      </c>
      <c r="HZ52" s="430" t="str">
        <f t="shared" si="112"/>
        <v>-</v>
      </c>
      <c r="IA52" s="450"/>
      <c r="IB52" s="450"/>
      <c r="IC52" s="428">
        <f t="shared" si="113"/>
        <v>1</v>
      </c>
      <c r="ID52" s="429">
        <f t="shared" si="113"/>
        <v>1</v>
      </c>
      <c r="IE52" s="429">
        <f t="shared" si="113"/>
        <v>1</v>
      </c>
      <c r="IF52" s="429" t="str">
        <f t="shared" si="113"/>
        <v>-</v>
      </c>
      <c r="IG52" s="429" t="str">
        <f t="shared" si="113"/>
        <v>-</v>
      </c>
      <c r="IH52" s="430" t="str">
        <f t="shared" si="113"/>
        <v>-</v>
      </c>
      <c r="II52" s="450"/>
      <c r="IJ52" s="450"/>
      <c r="IK52" s="428" t="str">
        <f t="shared" si="114"/>
        <v>-</v>
      </c>
      <c r="IL52" s="429" t="str">
        <f t="shared" si="114"/>
        <v>-</v>
      </c>
      <c r="IM52" s="429" t="str">
        <f t="shared" si="114"/>
        <v>-</v>
      </c>
      <c r="IN52" s="429" t="str">
        <f t="shared" si="114"/>
        <v>-</v>
      </c>
      <c r="IO52" s="429" t="str">
        <f t="shared" si="114"/>
        <v>-</v>
      </c>
      <c r="IP52" s="430" t="str">
        <f t="shared" si="114"/>
        <v>-</v>
      </c>
      <c r="IQ52" s="450"/>
      <c r="IR52" s="450"/>
      <c r="IS52" s="428">
        <f t="shared" si="115"/>
        <v>1</v>
      </c>
      <c r="IT52" s="429">
        <f t="shared" si="115"/>
        <v>1</v>
      </c>
      <c r="IU52" s="429">
        <f t="shared" si="115"/>
        <v>1</v>
      </c>
      <c r="IV52" s="429" t="str">
        <f t="shared" si="115"/>
        <v>-</v>
      </c>
      <c r="IW52" s="429" t="str">
        <f t="shared" si="115"/>
        <v>-</v>
      </c>
      <c r="IX52" s="430" t="str">
        <f t="shared" si="115"/>
        <v>-</v>
      </c>
      <c r="IY52" s="450"/>
      <c r="IZ52" s="450"/>
      <c r="JA52" s="428" t="str">
        <f t="shared" si="116"/>
        <v>-</v>
      </c>
      <c r="JB52" s="429" t="str">
        <f t="shared" si="116"/>
        <v>-</v>
      </c>
      <c r="JC52" s="429" t="str">
        <f t="shared" si="116"/>
        <v>-</v>
      </c>
      <c r="JD52" s="429" t="str">
        <f t="shared" si="116"/>
        <v>-</v>
      </c>
      <c r="JE52" s="429" t="str">
        <f t="shared" si="116"/>
        <v>-</v>
      </c>
      <c r="JF52" s="430" t="str">
        <f t="shared" si="116"/>
        <v>-</v>
      </c>
      <c r="JG52" s="450"/>
      <c r="JH52" s="450"/>
      <c r="JI52" s="428">
        <f t="shared" si="117"/>
        <v>1</v>
      </c>
      <c r="JJ52" s="429">
        <f t="shared" si="117"/>
        <v>1</v>
      </c>
      <c r="JK52" s="429">
        <f t="shared" si="117"/>
        <v>1</v>
      </c>
      <c r="JL52" s="429" t="str">
        <f t="shared" si="117"/>
        <v>-</v>
      </c>
      <c r="JM52" s="429" t="str">
        <f t="shared" si="117"/>
        <v>-</v>
      </c>
      <c r="JN52" s="430" t="str">
        <f t="shared" si="117"/>
        <v>-</v>
      </c>
      <c r="JO52" s="450"/>
      <c r="JP52" s="450"/>
      <c r="JQ52" s="428">
        <f t="shared" si="118"/>
        <v>1</v>
      </c>
      <c r="JR52" s="429">
        <f t="shared" si="118"/>
        <v>1</v>
      </c>
      <c r="JS52" s="429">
        <f t="shared" si="118"/>
        <v>1</v>
      </c>
      <c r="JT52" s="429" t="str">
        <f t="shared" si="118"/>
        <v>-</v>
      </c>
      <c r="JU52" s="429" t="str">
        <f t="shared" si="118"/>
        <v>-</v>
      </c>
      <c r="JV52" s="430" t="str">
        <f t="shared" si="118"/>
        <v>-</v>
      </c>
      <c r="JW52" s="450"/>
      <c r="JX52" s="450"/>
      <c r="JY52" s="428" t="str">
        <f t="shared" si="110"/>
        <v>-</v>
      </c>
      <c r="JZ52" s="429" t="str">
        <f t="shared" si="110"/>
        <v>-</v>
      </c>
      <c r="KA52" s="430" t="str">
        <f t="shared" si="110"/>
        <v>-</v>
      </c>
      <c r="KB52" s="172"/>
      <c r="KC52" s="355" t="str">
        <f>IF(ISBLANK('Tab4-Adol-KABP-2006'!KC52),"",('Tab4-Adol-KABP-2006'!KC52))</f>
        <v/>
      </c>
      <c r="KD52" s="355" t="str">
        <f>IF(ISBLANK('Tab4-Adol-KABP-2006'!KD52),"",('Tab4-Adol-KABP-2006'!KD52))</f>
        <v/>
      </c>
      <c r="KE52" s="355" t="str">
        <f>IF(ISBLANK('Tab4-Adol-KABP-2006'!KE52),"",('Tab4-Adol-KABP-2006'!KE52))</f>
        <v/>
      </c>
      <c r="KF52" s="355" t="str">
        <f>IF(ISBLANK('Tab4-Adol-KABP-2006'!KF52),"",('Tab4-Adol-KABP-2006'!KF52))</f>
        <v/>
      </c>
      <c r="KG52" s="355" t="str">
        <f>IF(ISBLANK('Tab4-Adol-KABP-2006'!KG52),"",('Tab4-Adol-KABP-2006'!KG52))</f>
        <v/>
      </c>
      <c r="KH52" s="355" t="str">
        <f>IF(ISBLANK('Tab4-Adol-KABP-2006'!KH52),"",('Tab4-Adol-KABP-2006'!KH52))</f>
        <v/>
      </c>
      <c r="KI52" s="355" t="str">
        <f>IF(ISBLANK('Tab4-Adol-KABP-2006'!KI52),"",('Tab4-Adol-KABP-2006'!KI52))</f>
        <v/>
      </c>
      <c r="KJ52" s="355" t="str">
        <f>IF(ISBLANK('Tab4-Adol-KABP-2006'!KJ52),"",('Tab4-Adol-KABP-2006'!KJ52))</f>
        <v/>
      </c>
      <c r="KK52" s="355" t="str">
        <f>IF(ISBLANK('Tab4-Adol-KABP-2006'!KK52),"",('Tab4-Adol-KABP-2006'!KK52))</f>
        <v/>
      </c>
      <c r="KL52" s="355" t="str">
        <f>IF(ISBLANK('Tab4-Adol-KABP-2006'!KL52),"",('Tab4-Adol-KABP-2006'!KL52))</f>
        <v/>
      </c>
      <c r="KM52" s="355" t="str">
        <f>IF(ISBLANK('Tab4-Adol-KABP-2006'!KM52),"",('Tab4-Adol-KABP-2006'!KM52))</f>
        <v/>
      </c>
      <c r="KN52" s="355" t="str">
        <f>IF(ISBLANK('Tab4-Adol-KABP-2006'!KN52),"",('Tab4-Adol-KABP-2006'!KN52))</f>
        <v/>
      </c>
      <c r="KO52" s="355" t="str">
        <f>IF(ISBLANK('Tab4-Adol-KABP-2006'!KO52),"",('Tab4-Adol-KABP-2006'!KO52))</f>
        <v/>
      </c>
      <c r="KP52" s="355" t="str">
        <f>IF(ISBLANK('Tab4-Adol-KABP-2006'!KP52),"",('Tab4-Adol-KABP-2006'!KP52))</f>
        <v/>
      </c>
      <c r="KQ52" s="355" t="str">
        <f>IF(ISBLANK('Tab4-Adol-KABP-2006'!KQ52),"",('Tab4-Adol-KABP-2006'!KQ52))</f>
        <v/>
      </c>
      <c r="KR52" s="355" t="str">
        <f>IF(ISBLANK('Tab4-Adol-KABP-2006'!KR52),"",('Tab4-Adol-KABP-2006'!KR52))</f>
        <v/>
      </c>
      <c r="KS52" s="355" t="str">
        <f>IF(ISBLANK('Tab4-Adol-KABP-2006'!KS52),"",('Tab4-Adol-KABP-2006'!KS52))</f>
        <v/>
      </c>
      <c r="KT52" s="355" t="str">
        <f>IF(ISBLANK('Tab4-Adol-KABP-2006'!KT52),"",('Tab4-Adol-KABP-2006'!KT52))</f>
        <v/>
      </c>
      <c r="KU52" s="355" t="str">
        <f>IF(ISBLANK('Tab4-Adol-KABP-2006'!KU52),"",('Tab4-Adol-KABP-2006'!KU52))</f>
        <v/>
      </c>
      <c r="KV52" s="355" t="str">
        <f>IF(ISBLANK('Tab4-Adol-KABP-2006'!KV52),"",('Tab4-Adol-KABP-2006'!KV52))</f>
        <v/>
      </c>
      <c r="KW52" s="355" t="str">
        <f>IF(ISBLANK('Tab4-Adol-KABP-2006'!KW52),"",('Tab4-Adol-KABP-2006'!KW52))</f>
        <v/>
      </c>
      <c r="KX52" s="355" t="str">
        <f>IF(ISBLANK('Tab4-Adol-KABP-2006'!KX52),"",('Tab4-Adol-KABP-2006'!KX52))</f>
        <v/>
      </c>
      <c r="KY52" s="355" t="str">
        <f>IF(ISBLANK('Tab4-Adol-KABP-2006'!KY52),"",('Tab4-Adol-KABP-2006'!KY52))</f>
        <v/>
      </c>
      <c r="KZ52" s="355" t="str">
        <f>IF(ISBLANK('Tab4-Adol-KABP-2006'!KZ52),"",('Tab4-Adol-KABP-2006'!KZ52))</f>
        <v/>
      </c>
      <c r="LA52" s="355" t="str">
        <f>IF(ISBLANK('Tab4-Adol-KABP-2006'!LA52),"",('Tab4-Adol-KABP-2006'!LA52))</f>
        <v/>
      </c>
      <c r="LB52" s="355" t="str">
        <f>IF(ISBLANK('Tab4-Adol-KABP-2006'!LB52),"",('Tab4-Adol-KABP-2006'!LB52))</f>
        <v/>
      </c>
      <c r="LC52" s="355" t="str">
        <f>IF(ISBLANK('Tab4-Adol-KABP-2006'!LC52),"",('Tab4-Adol-KABP-2006'!LC52))</f>
        <v/>
      </c>
      <c r="LD52" s="355" t="str">
        <f>IF(ISBLANK('Tab4-Adol-KABP-2006'!LD52),"",('Tab4-Adol-KABP-2006'!LD52))</f>
        <v/>
      </c>
      <c r="LE52" s="355" t="str">
        <f>IF(ISBLANK('Tab4-Adol-KABP-2006'!LE52),"",('Tab4-Adol-KABP-2006'!LE52))</f>
        <v/>
      </c>
      <c r="LF52" s="355" t="str">
        <f>IF(ISBLANK('Tab4-Adol-KABP-2006'!LF52),"",('Tab4-Adol-KABP-2006'!LF52))</f>
        <v/>
      </c>
      <c r="LG52" s="355" t="str">
        <f>IF(ISBLANK('Tab4-Adol-KABP-2006'!LG52),"",('Tab4-Adol-KABP-2006'!LG52))</f>
        <v/>
      </c>
      <c r="LH52" s="355" t="str">
        <f>IF(ISBLANK('Tab4-Adol-KABP-2006'!LH52),"",('Tab4-Adol-KABP-2006'!LH52))</f>
        <v/>
      </c>
      <c r="LI52" s="355" t="str">
        <f>IF(ISBLANK('Tab4-Adol-KABP-2006'!LI52),"",('Tab4-Adol-KABP-2006'!LI52))</f>
        <v/>
      </c>
      <c r="LJ52" s="355" t="str">
        <f>IF(ISBLANK('Tab4-Adol-KABP-2006'!LJ52),"",('Tab4-Adol-KABP-2006'!LJ52))</f>
        <v/>
      </c>
      <c r="LK52" s="355" t="str">
        <f>IF(ISBLANK('Tab4-Adol-KABP-2006'!LK52),"",('Tab4-Adol-KABP-2006'!LK52))</f>
        <v/>
      </c>
      <c r="LL52" s="355" t="str">
        <f>IF(ISBLANK('Tab4-Adol-KABP-2006'!LL52),"",('Tab4-Adol-KABP-2006'!LL52))</f>
        <v/>
      </c>
      <c r="LM52" s="355" t="str">
        <f>IF(ISBLANK('Tab4-Adol-KABP-2006'!LM52),"",('Tab4-Adol-KABP-2006'!LM52))</f>
        <v/>
      </c>
      <c r="LN52" s="355" t="str">
        <f>IF(ISBLANK('Tab4-Adol-KABP-2006'!LN52),"",('Tab4-Adol-KABP-2006'!LN52))</f>
        <v/>
      </c>
      <c r="LO52" s="355" t="str">
        <f>IF(ISBLANK('Tab4-Adol-KABP-2006'!LO52),"",('Tab4-Adol-KABP-2006'!LO52))</f>
        <v/>
      </c>
      <c r="LP52" s="355" t="str">
        <f>IF(ISBLANK('Tab4-Adol-KABP-2006'!LP52),"",('Tab4-Adol-KABP-2006'!LP52))</f>
        <v/>
      </c>
      <c r="LQ52" s="355" t="str">
        <f>IF(ISBLANK('Tab4-Adol-KABP-2006'!LQ52),"",('Tab4-Adol-KABP-2006'!LQ52))</f>
        <v/>
      </c>
      <c r="LR52" s="355" t="str">
        <f>IF(ISBLANK('Tab4-Adol-KABP-2006'!LR52),"",('Tab4-Adol-KABP-2006'!LR52))</f>
        <v/>
      </c>
      <c r="LS52" s="355" t="str">
        <f>IF(ISBLANK('Tab4-Adol-KABP-2006'!LS52),"",('Tab4-Adol-KABP-2006'!LS52))</f>
        <v/>
      </c>
      <c r="LT52" s="355" t="str">
        <f>IF(ISBLANK('Tab4-Adol-KABP-2006'!LT52),"",('Tab4-Adol-KABP-2006'!LT52))</f>
        <v/>
      </c>
      <c r="LU52" s="355" t="str">
        <f>IF(ISBLANK('Tab4-Adol-KABP-2006'!LU52),"",('Tab4-Adol-KABP-2006'!LU52))</f>
        <v/>
      </c>
      <c r="LV52" s="355" t="str">
        <f>IF(ISBLANK('Tab4-Adol-KABP-2006'!LV52),"",('Tab4-Adol-KABP-2006'!LV52))</f>
        <v/>
      </c>
      <c r="LW52" s="355" t="str">
        <f>IF(ISBLANK('Tab4-Adol-KABP-2006'!LW52),"",('Tab4-Adol-KABP-2006'!LW52))</f>
        <v/>
      </c>
      <c r="LX52" s="355" t="str">
        <f>IF(ISBLANK('Tab4-Adol-KABP-2006'!LX52),"",('Tab4-Adol-KABP-2006'!LX52))</f>
        <v/>
      </c>
      <c r="LY52" s="355" t="str">
        <f>IF(ISBLANK('Tab4-Adol-KABP-2006'!LY52),"",('Tab4-Adol-KABP-2006'!LY52))</f>
        <v/>
      </c>
      <c r="LZ52" s="355" t="str">
        <f>IF(ISBLANK('Tab4-Adol-KABP-2006'!LZ52),"",('Tab4-Adol-KABP-2006'!LZ52))</f>
        <v/>
      </c>
      <c r="MA52" s="355" t="str">
        <f>IF(ISBLANK('Tab4-Adol-KABP-2006'!MA52),"",('Tab4-Adol-KABP-2006'!MA52))</f>
        <v/>
      </c>
    </row>
    <row r="53" spans="1:339" x14ac:dyDescent="0.2">
      <c r="A53" s="310" t="s">
        <v>199</v>
      </c>
      <c r="B53" s="172">
        <v>0</v>
      </c>
      <c r="C53" s="172">
        <v>0</v>
      </c>
      <c r="D53" s="172" t="s">
        <v>315</v>
      </c>
      <c r="E53" s="172">
        <v>1</v>
      </c>
      <c r="F53" s="173">
        <v>2</v>
      </c>
      <c r="G53" s="218" t="s">
        <v>9</v>
      </c>
      <c r="H53" s="348">
        <f>IF(ISBLANK('Tab4-Adol-KABP-2006'!H53), "",('Tab4-Adol-KABP-2006'!H53))</f>
        <v>2009</v>
      </c>
      <c r="I53" s="349" t="str">
        <f>IF(ISBLANK('Tab4-Adol-KABP-2006'!I53), "",('Tab4-Adol-KABP-2006'!I53))</f>
        <v>2008-2009</v>
      </c>
      <c r="J53" s="414">
        <f>IF(ISBLANK('Tab4-Adol-KABP-2006'!J53), "",('Tab4-Adol-KABP-2006'!J53))</f>
        <v>24.2</v>
      </c>
      <c r="K53" s="414">
        <f>IF(ISBLANK('Tab4-Adol-KABP-2006'!K53), "",('Tab4-Adol-KABP-2006'!K53))</f>
        <v>27.2</v>
      </c>
      <c r="L53" s="414">
        <f>IF(ISBLANK('Tab4-Adol-KABP-2006'!L53), "",('Tab4-Adol-KABP-2006'!L53))</f>
        <v>25.3</v>
      </c>
      <c r="M53" s="414">
        <f>IF(ISBLANK('Tab4-Adol-KABP-2006'!M53), "",('Tab4-Adol-KABP-2006'!M53))</f>
        <v>26.2</v>
      </c>
      <c r="N53" s="414">
        <f>IF(ISBLANK('Tab4-Adol-KABP-2006'!N53), "",('Tab4-Adol-KABP-2006'!N53))</f>
        <v>39</v>
      </c>
      <c r="O53" s="415">
        <f>IF(ISBLANK('Tab4-Adol-KABP-2006'!O53), "",('Tab4-Adol-KABP-2006'!O53))</f>
        <v>32.1</v>
      </c>
      <c r="P53" s="348" t="str">
        <f>IF(ISBLANK('Tab4-Adol-KABP-2006'!P53), "",('Tab4-Adol-KABP-2006'!P53))</f>
        <v/>
      </c>
      <c r="Q53" s="349" t="str">
        <f>IF(ISBLANK('Tab4-Adol-KABP-2006'!Q53), "",('Tab4-Adol-KABP-2006'!Q53))</f>
        <v/>
      </c>
      <c r="R53" s="414"/>
      <c r="S53" s="414"/>
      <c r="T53" s="414"/>
      <c r="U53" s="414"/>
      <c r="V53" s="414"/>
      <c r="W53" s="415"/>
      <c r="X53" s="348" t="str">
        <f>IF(ISBLANK('Tab4-Adol-KABP-2006'!X53), "",('Tab4-Adol-KABP-2006'!X53))</f>
        <v/>
      </c>
      <c r="Y53" s="349" t="str">
        <f>IF(ISBLANK('Tab4-Adol-KABP-2006'!Y53), "",('Tab4-Adol-KABP-2006'!Y53))</f>
        <v/>
      </c>
      <c r="Z53" s="414"/>
      <c r="AA53" s="414"/>
      <c r="AB53" s="414"/>
      <c r="AC53" s="414"/>
      <c r="AD53" s="414"/>
      <c r="AE53" s="415"/>
      <c r="AF53" s="348">
        <f>IF(ISBLANK('Tab4-Adol-KABP-2006'!AF53), "",('Tab4-Adol-KABP-2006'!AF53))</f>
        <v>2009</v>
      </c>
      <c r="AG53" s="349" t="str">
        <f>IF(ISBLANK('Tab4-Adol-KABP-2006'!AG53), "",('Tab4-Adol-KABP-2006'!AG53))</f>
        <v>2008-2009</v>
      </c>
      <c r="AH53" s="414"/>
      <c r="AI53" s="414"/>
      <c r="AJ53" s="414"/>
      <c r="AK53" s="414"/>
      <c r="AL53" s="414"/>
      <c r="AM53" s="415"/>
      <c r="AN53" s="348" t="str">
        <f>IF(ISBLANK('Tab4-Adol-KABP-2006'!AN53), "",('Tab4-Adol-KABP-2006'!AN53))</f>
        <v/>
      </c>
      <c r="AO53" s="349" t="str">
        <f>IF(ISBLANK('Tab4-Adol-KABP-2006'!AO53), "",('Tab4-Adol-KABP-2006'!AO53))</f>
        <v/>
      </c>
      <c r="AP53" s="362"/>
      <c r="AQ53" s="362"/>
      <c r="AR53" s="362"/>
      <c r="AS53" s="362"/>
      <c r="AT53" s="362"/>
      <c r="AU53" s="363"/>
      <c r="AV53" s="348" t="str">
        <f>IF(ISBLANK('Tab4-Adol-KABP-2006'!AV53), "",('Tab4-Adol-KABP-2006'!AV53))</f>
        <v/>
      </c>
      <c r="AW53" s="349" t="str">
        <f>IF(ISBLANK('Tab4-Adol-KABP-2006'!AW53), "",('Tab4-Adol-KABP-2006'!AW53))</f>
        <v/>
      </c>
      <c r="AX53" s="414"/>
      <c r="AY53" s="414"/>
      <c r="AZ53" s="414"/>
      <c r="BA53" s="414"/>
      <c r="BB53" s="414"/>
      <c r="BC53" s="415"/>
      <c r="BD53" s="348" t="str">
        <f>IF(ISBLANK('Tab4-Adol-KABP-2006'!BD53), "",('Tab4-Adol-KABP-2006'!BD53))</f>
        <v/>
      </c>
      <c r="BE53" s="349" t="str">
        <f>IF(ISBLANK('Tab4-Adol-KABP-2006'!BE53), "",('Tab4-Adol-KABP-2006'!BE53))</f>
        <v/>
      </c>
      <c r="BF53" s="414"/>
      <c r="BG53" s="414"/>
      <c r="BH53" s="414"/>
      <c r="BI53" s="414"/>
      <c r="BJ53" s="414"/>
      <c r="BK53" s="415"/>
      <c r="BL53" s="348" t="str">
        <f>IF(ISBLANK('Tab4-Adol-KABP-2006'!BL53), "",('Tab4-Adol-KABP-2006'!BL53))</f>
        <v/>
      </c>
      <c r="BM53" s="349" t="str">
        <f>IF(ISBLANK('Tab4-Adol-KABP-2006'!BM53), "",('Tab4-Adol-KABP-2006'!BM53))</f>
        <v/>
      </c>
      <c r="BN53" s="414"/>
      <c r="BO53" s="414"/>
      <c r="BP53" s="414"/>
      <c r="BQ53" s="414"/>
      <c r="BR53" s="414"/>
      <c r="BS53" s="415"/>
      <c r="BT53" s="348" t="str">
        <f>IF(ISBLANK('Tab4-Adol-KABP-2006'!BT53), "",('Tab4-Adol-KABP-2006'!BT53))</f>
        <v/>
      </c>
      <c r="BU53" s="349" t="str">
        <f>IF(ISBLANK('Tab4-Adol-KABP-2006'!BU53), "",('Tab4-Adol-KABP-2006'!BU53))</f>
        <v/>
      </c>
      <c r="BV53" s="414"/>
      <c r="BW53" s="414"/>
      <c r="BX53" s="415"/>
      <c r="BY53" s="216">
        <v>1185372</v>
      </c>
      <c r="BZ53" s="208">
        <v>986711</v>
      </c>
      <c r="CA53" s="208">
        <v>2172083</v>
      </c>
      <c r="CB53" s="208">
        <v>1180820</v>
      </c>
      <c r="CC53" s="208">
        <v>968261</v>
      </c>
      <c r="CD53" s="284">
        <v>2149081</v>
      </c>
      <c r="CE53" s="282"/>
      <c r="CF53" s="282"/>
      <c r="CG53" s="226">
        <f t="shared" si="119"/>
        <v>1185372</v>
      </c>
      <c r="CH53" s="227">
        <f t="shared" si="120"/>
        <v>986711</v>
      </c>
      <c r="CI53" s="227">
        <f t="shared" si="121"/>
        <v>2172083</v>
      </c>
      <c r="CJ53" s="227">
        <f t="shared" si="122"/>
        <v>1180820</v>
      </c>
      <c r="CK53" s="227">
        <f t="shared" si="123"/>
        <v>968261</v>
      </c>
      <c r="CL53" s="228">
        <f t="shared" si="124"/>
        <v>2149081</v>
      </c>
      <c r="CM53" s="282"/>
      <c r="CN53" s="282"/>
      <c r="CO53" s="226" t="str">
        <f t="shared" si="125"/>
        <v>-</v>
      </c>
      <c r="CP53" s="227" t="str">
        <f t="shared" si="126"/>
        <v>-</v>
      </c>
      <c r="CQ53" s="227" t="str">
        <f t="shared" si="127"/>
        <v>-</v>
      </c>
      <c r="CR53" s="227" t="str">
        <f t="shared" si="128"/>
        <v>-</v>
      </c>
      <c r="CS53" s="227" t="str">
        <f t="shared" si="129"/>
        <v>-</v>
      </c>
      <c r="CT53" s="228" t="str">
        <f t="shared" si="130"/>
        <v>-</v>
      </c>
      <c r="CU53" s="282"/>
      <c r="CV53" s="282"/>
      <c r="CW53" s="292" t="str">
        <f t="shared" si="131"/>
        <v>-</v>
      </c>
      <c r="CX53" s="234" t="str">
        <f t="shared" si="132"/>
        <v>-</v>
      </c>
      <c r="CY53" s="234" t="str">
        <f t="shared" si="133"/>
        <v>-</v>
      </c>
      <c r="CZ53" s="234" t="str">
        <f t="shared" si="134"/>
        <v>-</v>
      </c>
      <c r="DA53" s="234" t="str">
        <f t="shared" si="135"/>
        <v>-</v>
      </c>
      <c r="DB53" s="235" t="str">
        <f t="shared" si="136"/>
        <v>-</v>
      </c>
      <c r="DC53" s="282"/>
      <c r="DD53" s="282"/>
      <c r="DE53" s="226" t="str">
        <f t="shared" si="137"/>
        <v>-</v>
      </c>
      <c r="DF53" s="227" t="str">
        <f t="shared" si="138"/>
        <v>-</v>
      </c>
      <c r="DG53" s="227" t="str">
        <f t="shared" si="139"/>
        <v>-</v>
      </c>
      <c r="DH53" s="227" t="str">
        <f t="shared" si="140"/>
        <v>-</v>
      </c>
      <c r="DI53" s="227" t="str">
        <f t="shared" si="141"/>
        <v>-</v>
      </c>
      <c r="DJ53" s="228" t="str">
        <f t="shared" si="142"/>
        <v>-</v>
      </c>
      <c r="DK53" s="282"/>
      <c r="DL53" s="282"/>
      <c r="DM53" s="226" t="str">
        <f t="shared" si="143"/>
        <v>-</v>
      </c>
      <c r="DN53" s="227" t="str">
        <f t="shared" si="144"/>
        <v>-</v>
      </c>
      <c r="DO53" s="227" t="str">
        <f t="shared" si="145"/>
        <v>-</v>
      </c>
      <c r="DP53" s="227" t="str">
        <f t="shared" si="146"/>
        <v>-</v>
      </c>
      <c r="DQ53" s="227" t="str">
        <f t="shared" si="147"/>
        <v>-</v>
      </c>
      <c r="DR53" s="228" t="str">
        <f t="shared" si="148"/>
        <v>-</v>
      </c>
      <c r="DS53" s="282"/>
      <c r="DT53" s="282"/>
      <c r="DU53" s="226" t="str">
        <f t="shared" si="149"/>
        <v>-</v>
      </c>
      <c r="DV53" s="227" t="str">
        <f t="shared" si="150"/>
        <v>-</v>
      </c>
      <c r="DW53" s="227" t="str">
        <f t="shared" si="151"/>
        <v>-</v>
      </c>
      <c r="DX53" s="227" t="str">
        <f t="shared" si="152"/>
        <v>-</v>
      </c>
      <c r="DY53" s="227" t="str">
        <f t="shared" si="153"/>
        <v>-</v>
      </c>
      <c r="DZ53" s="228" t="str">
        <f t="shared" si="154"/>
        <v>-</v>
      </c>
      <c r="EA53" s="282"/>
      <c r="EB53" s="282"/>
      <c r="EC53" s="226" t="str">
        <f t="shared" si="155"/>
        <v>-</v>
      </c>
      <c r="ED53" s="227" t="str">
        <f t="shared" si="156"/>
        <v>-</v>
      </c>
      <c r="EE53" s="227" t="str">
        <f t="shared" si="157"/>
        <v>-</v>
      </c>
      <c r="EF53" s="227" t="str">
        <f t="shared" si="158"/>
        <v>-</v>
      </c>
      <c r="EG53" s="227" t="str">
        <f t="shared" si="159"/>
        <v>-</v>
      </c>
      <c r="EH53" s="228" t="str">
        <f t="shared" si="160"/>
        <v>-</v>
      </c>
      <c r="EI53" s="282"/>
      <c r="EJ53" s="282"/>
      <c r="EK53" s="226" t="str">
        <f t="shared" si="161"/>
        <v>-</v>
      </c>
      <c r="EL53" s="227" t="str">
        <f t="shared" si="162"/>
        <v>-</v>
      </c>
      <c r="EM53" s="227" t="str">
        <f t="shared" si="163"/>
        <v>-</v>
      </c>
      <c r="EN53" s="227" t="str">
        <f t="shared" si="164"/>
        <v>-</v>
      </c>
      <c r="EO53" s="227" t="str">
        <f t="shared" si="165"/>
        <v>-</v>
      </c>
      <c r="EP53" s="228" t="str">
        <f t="shared" si="166"/>
        <v>-</v>
      </c>
      <c r="EQ53" s="282"/>
      <c r="ER53" s="282"/>
      <c r="ES53" s="226" t="str">
        <f t="shared" si="167"/>
        <v>-</v>
      </c>
      <c r="ET53" s="227" t="str">
        <f t="shared" si="168"/>
        <v>-</v>
      </c>
      <c r="EU53" s="228" t="str">
        <f t="shared" si="169"/>
        <v>-</v>
      </c>
      <c r="EV53" s="282"/>
      <c r="EW53" s="282"/>
      <c r="EX53" s="301">
        <f t="shared" si="170"/>
        <v>286860.02399999998</v>
      </c>
      <c r="EY53" s="259">
        <f t="shared" si="171"/>
        <v>268385.39199999999</v>
      </c>
      <c r="EZ53" s="259">
        <f t="shared" si="172"/>
        <v>549536.99899999995</v>
      </c>
      <c r="FA53" s="259">
        <f t="shared" si="173"/>
        <v>309374.84000000003</v>
      </c>
      <c r="FB53" s="259">
        <f t="shared" si="174"/>
        <v>377621.79000000004</v>
      </c>
      <c r="FC53" s="260">
        <f t="shared" si="175"/>
        <v>689855.00100000005</v>
      </c>
      <c r="FD53" s="282"/>
      <c r="FE53" s="282"/>
      <c r="FF53" s="301" t="str">
        <f t="shared" si="176"/>
        <v>-</v>
      </c>
      <c r="FG53" s="259" t="str">
        <f t="shared" si="177"/>
        <v>-</v>
      </c>
      <c r="FH53" s="259" t="str">
        <f t="shared" si="178"/>
        <v>-</v>
      </c>
      <c r="FI53" s="259" t="str">
        <f t="shared" si="179"/>
        <v>-</v>
      </c>
      <c r="FJ53" s="259" t="str">
        <f t="shared" si="180"/>
        <v>-</v>
      </c>
      <c r="FK53" s="260" t="str">
        <f t="shared" si="181"/>
        <v>-</v>
      </c>
      <c r="FL53" s="282"/>
      <c r="FM53" s="282"/>
      <c r="FN53" s="301" t="str">
        <f t="shared" si="182"/>
        <v>-</v>
      </c>
      <c r="FO53" s="259" t="str">
        <f t="shared" si="183"/>
        <v>-</v>
      </c>
      <c r="FP53" s="259" t="str">
        <f t="shared" si="184"/>
        <v>-</v>
      </c>
      <c r="FQ53" s="259" t="str">
        <f t="shared" si="185"/>
        <v>-</v>
      </c>
      <c r="FR53" s="259" t="str">
        <f t="shared" si="186"/>
        <v>-</v>
      </c>
      <c r="FS53" s="260" t="str">
        <f t="shared" si="187"/>
        <v>-</v>
      </c>
      <c r="FT53" s="282"/>
      <c r="FU53" s="282"/>
      <c r="FV53" s="301" t="str">
        <f t="shared" si="188"/>
        <v>-</v>
      </c>
      <c r="FW53" s="259" t="str">
        <f t="shared" si="189"/>
        <v>-</v>
      </c>
      <c r="FX53" s="259" t="str">
        <f t="shared" si="190"/>
        <v>-</v>
      </c>
      <c r="FY53" s="259" t="str">
        <f t="shared" si="191"/>
        <v>-</v>
      </c>
      <c r="FZ53" s="259" t="str">
        <f t="shared" si="192"/>
        <v>-</v>
      </c>
      <c r="GA53" s="260" t="str">
        <f t="shared" si="193"/>
        <v>-</v>
      </c>
      <c r="GB53" s="282"/>
      <c r="GC53" s="282"/>
      <c r="GD53" s="301" t="str">
        <f t="shared" si="194"/>
        <v>-</v>
      </c>
      <c r="GE53" s="259" t="str">
        <f t="shared" si="195"/>
        <v>-</v>
      </c>
      <c r="GF53" s="259" t="str">
        <f t="shared" si="196"/>
        <v>-</v>
      </c>
      <c r="GG53" s="259" t="str">
        <f t="shared" si="197"/>
        <v>-</v>
      </c>
      <c r="GH53" s="259" t="str">
        <f t="shared" si="198"/>
        <v>-</v>
      </c>
      <c r="GI53" s="260" t="str">
        <f t="shared" si="199"/>
        <v>-</v>
      </c>
      <c r="GJ53" s="282"/>
      <c r="GK53" s="282"/>
      <c r="GL53" s="301" t="str">
        <f t="shared" si="200"/>
        <v>-</v>
      </c>
      <c r="GM53" s="259" t="str">
        <f t="shared" si="201"/>
        <v>-</v>
      </c>
      <c r="GN53" s="259" t="str">
        <f t="shared" si="202"/>
        <v>-</v>
      </c>
      <c r="GO53" s="259" t="str">
        <f t="shared" si="203"/>
        <v>-</v>
      </c>
      <c r="GP53" s="259" t="str">
        <f t="shared" si="204"/>
        <v>-</v>
      </c>
      <c r="GQ53" s="260" t="str">
        <f t="shared" si="205"/>
        <v>-</v>
      </c>
      <c r="GR53" s="282"/>
      <c r="GS53" s="282"/>
      <c r="GT53" s="301" t="str">
        <f t="shared" si="206"/>
        <v>-</v>
      </c>
      <c r="GU53" s="259" t="str">
        <f t="shared" si="207"/>
        <v>-</v>
      </c>
      <c r="GV53" s="259" t="str">
        <f t="shared" si="208"/>
        <v>-</v>
      </c>
      <c r="GW53" s="259" t="str">
        <f t="shared" si="209"/>
        <v>-</v>
      </c>
      <c r="GX53" s="259" t="str">
        <f t="shared" si="210"/>
        <v>-</v>
      </c>
      <c r="GY53" s="260" t="str">
        <f t="shared" si="211"/>
        <v>-</v>
      </c>
      <c r="GZ53" s="282"/>
      <c r="HA53" s="282"/>
      <c r="HB53" s="301" t="str">
        <f t="shared" si="212"/>
        <v>-</v>
      </c>
      <c r="HC53" s="259" t="str">
        <f t="shared" si="213"/>
        <v>-</v>
      </c>
      <c r="HD53" s="259" t="str">
        <f t="shared" si="214"/>
        <v>-</v>
      </c>
      <c r="HE53" s="259" t="str">
        <f t="shared" si="215"/>
        <v>-</v>
      </c>
      <c r="HF53" s="259" t="str">
        <f t="shared" si="216"/>
        <v>-</v>
      </c>
      <c r="HG53" s="260" t="str">
        <f t="shared" si="217"/>
        <v>-</v>
      </c>
      <c r="HH53" s="282"/>
      <c r="HI53" s="282"/>
      <c r="HJ53" s="301" t="str">
        <f t="shared" si="218"/>
        <v>-</v>
      </c>
      <c r="HK53" s="259" t="str">
        <f t="shared" si="219"/>
        <v>-</v>
      </c>
      <c r="HL53" s="260" t="str">
        <f t="shared" si="220"/>
        <v>-</v>
      </c>
      <c r="HM53" s="428">
        <f t="shared" si="111"/>
        <v>1</v>
      </c>
      <c r="HN53" s="429">
        <f t="shared" si="111"/>
        <v>1</v>
      </c>
      <c r="HO53" s="429">
        <f t="shared" si="111"/>
        <v>1</v>
      </c>
      <c r="HP53" s="429">
        <f t="shared" si="111"/>
        <v>1</v>
      </c>
      <c r="HQ53" s="429">
        <f t="shared" si="111"/>
        <v>1</v>
      </c>
      <c r="HR53" s="430">
        <f t="shared" si="111"/>
        <v>1</v>
      </c>
      <c r="HS53" s="450"/>
      <c r="HT53" s="450"/>
      <c r="HU53" s="428" t="str">
        <f t="shared" si="112"/>
        <v>-</v>
      </c>
      <c r="HV53" s="429" t="str">
        <f t="shared" si="112"/>
        <v>-</v>
      </c>
      <c r="HW53" s="429" t="str">
        <f t="shared" si="112"/>
        <v>-</v>
      </c>
      <c r="HX53" s="429" t="str">
        <f t="shared" si="112"/>
        <v>-</v>
      </c>
      <c r="HY53" s="429" t="str">
        <f t="shared" si="112"/>
        <v>-</v>
      </c>
      <c r="HZ53" s="430" t="str">
        <f t="shared" si="112"/>
        <v>-</v>
      </c>
      <c r="IA53" s="450"/>
      <c r="IB53" s="450"/>
      <c r="IC53" s="428" t="str">
        <f t="shared" si="113"/>
        <v>-</v>
      </c>
      <c r="ID53" s="429" t="str">
        <f t="shared" si="113"/>
        <v>-</v>
      </c>
      <c r="IE53" s="429" t="str">
        <f t="shared" si="113"/>
        <v>-</v>
      </c>
      <c r="IF53" s="429" t="str">
        <f t="shared" si="113"/>
        <v>-</v>
      </c>
      <c r="IG53" s="429" t="str">
        <f t="shared" si="113"/>
        <v>-</v>
      </c>
      <c r="IH53" s="430" t="str">
        <f t="shared" si="113"/>
        <v>-</v>
      </c>
      <c r="II53" s="450"/>
      <c r="IJ53" s="450"/>
      <c r="IK53" s="428" t="str">
        <f t="shared" si="114"/>
        <v>-</v>
      </c>
      <c r="IL53" s="429" t="str">
        <f t="shared" si="114"/>
        <v>-</v>
      </c>
      <c r="IM53" s="429" t="str">
        <f t="shared" si="114"/>
        <v>-</v>
      </c>
      <c r="IN53" s="429" t="str">
        <f t="shared" si="114"/>
        <v>-</v>
      </c>
      <c r="IO53" s="429" t="str">
        <f t="shared" si="114"/>
        <v>-</v>
      </c>
      <c r="IP53" s="430" t="str">
        <f t="shared" si="114"/>
        <v>-</v>
      </c>
      <c r="IQ53" s="450"/>
      <c r="IR53" s="450"/>
      <c r="IS53" s="428" t="str">
        <f t="shared" si="115"/>
        <v>-</v>
      </c>
      <c r="IT53" s="429" t="str">
        <f t="shared" si="115"/>
        <v>-</v>
      </c>
      <c r="IU53" s="429" t="str">
        <f t="shared" si="115"/>
        <v>-</v>
      </c>
      <c r="IV53" s="429" t="str">
        <f t="shared" si="115"/>
        <v>-</v>
      </c>
      <c r="IW53" s="429" t="str">
        <f t="shared" si="115"/>
        <v>-</v>
      </c>
      <c r="IX53" s="430" t="str">
        <f t="shared" si="115"/>
        <v>-</v>
      </c>
      <c r="IY53" s="450"/>
      <c r="IZ53" s="450"/>
      <c r="JA53" s="428" t="str">
        <f t="shared" si="116"/>
        <v>-</v>
      </c>
      <c r="JB53" s="429" t="str">
        <f t="shared" si="116"/>
        <v>-</v>
      </c>
      <c r="JC53" s="429" t="str">
        <f t="shared" si="116"/>
        <v>-</v>
      </c>
      <c r="JD53" s="429" t="str">
        <f t="shared" si="116"/>
        <v>-</v>
      </c>
      <c r="JE53" s="429" t="str">
        <f t="shared" si="116"/>
        <v>-</v>
      </c>
      <c r="JF53" s="430" t="str">
        <f t="shared" si="116"/>
        <v>-</v>
      </c>
      <c r="JG53" s="450"/>
      <c r="JH53" s="450"/>
      <c r="JI53" s="428" t="str">
        <f t="shared" si="117"/>
        <v>-</v>
      </c>
      <c r="JJ53" s="429" t="str">
        <f t="shared" si="117"/>
        <v>-</v>
      </c>
      <c r="JK53" s="429" t="str">
        <f t="shared" si="117"/>
        <v>-</v>
      </c>
      <c r="JL53" s="429" t="str">
        <f t="shared" si="117"/>
        <v>-</v>
      </c>
      <c r="JM53" s="429" t="str">
        <f t="shared" si="117"/>
        <v>-</v>
      </c>
      <c r="JN53" s="430" t="str">
        <f t="shared" si="117"/>
        <v>-</v>
      </c>
      <c r="JO53" s="450"/>
      <c r="JP53" s="450"/>
      <c r="JQ53" s="428" t="str">
        <f t="shared" si="118"/>
        <v>-</v>
      </c>
      <c r="JR53" s="429" t="str">
        <f t="shared" si="118"/>
        <v>-</v>
      </c>
      <c r="JS53" s="429" t="str">
        <f t="shared" si="118"/>
        <v>-</v>
      </c>
      <c r="JT53" s="429" t="str">
        <f t="shared" si="118"/>
        <v>-</v>
      </c>
      <c r="JU53" s="429" t="str">
        <f t="shared" si="118"/>
        <v>-</v>
      </c>
      <c r="JV53" s="430" t="str">
        <f t="shared" si="118"/>
        <v>-</v>
      </c>
      <c r="JW53" s="450"/>
      <c r="JX53" s="450"/>
      <c r="JY53" s="428" t="str">
        <f t="shared" si="110"/>
        <v>-</v>
      </c>
      <c r="JZ53" s="429" t="str">
        <f t="shared" si="110"/>
        <v>-</v>
      </c>
      <c r="KA53" s="430" t="str">
        <f t="shared" si="110"/>
        <v>-</v>
      </c>
      <c r="KB53" s="172"/>
      <c r="KC53" s="355" t="str">
        <f>IF(ISBLANK('Tab4-Adol-KABP-2006'!KC53),"",('Tab4-Adol-KABP-2006'!KC53))</f>
        <v/>
      </c>
      <c r="KD53" s="355" t="str">
        <f>IF(ISBLANK('Tab4-Adol-KABP-2006'!KD53),"",('Tab4-Adol-KABP-2006'!KD53))</f>
        <v/>
      </c>
      <c r="KE53" s="355" t="str">
        <f>IF(ISBLANK('Tab4-Adol-KABP-2006'!KE53),"",('Tab4-Adol-KABP-2006'!KE53))</f>
        <v/>
      </c>
      <c r="KF53" s="355" t="str">
        <f>IF(ISBLANK('Tab4-Adol-KABP-2006'!KF53),"",('Tab4-Adol-KABP-2006'!KF53))</f>
        <v/>
      </c>
      <c r="KG53" s="355" t="str">
        <f>IF(ISBLANK('Tab4-Adol-KABP-2006'!KG53),"",('Tab4-Adol-KABP-2006'!KG53))</f>
        <v/>
      </c>
      <c r="KH53" s="355" t="str">
        <f>IF(ISBLANK('Tab4-Adol-KABP-2006'!KH53),"",('Tab4-Adol-KABP-2006'!KH53))</f>
        <v/>
      </c>
      <c r="KI53" s="355" t="str">
        <f>IF(ISBLANK('Tab4-Adol-KABP-2006'!KI53),"",('Tab4-Adol-KABP-2006'!KI53))</f>
        <v/>
      </c>
      <c r="KJ53" s="355" t="str">
        <f>IF(ISBLANK('Tab4-Adol-KABP-2006'!KJ53),"",('Tab4-Adol-KABP-2006'!KJ53))</f>
        <v/>
      </c>
      <c r="KK53" s="355" t="str">
        <f>IF(ISBLANK('Tab4-Adol-KABP-2006'!KK53),"",('Tab4-Adol-KABP-2006'!KK53))</f>
        <v/>
      </c>
      <c r="KL53" s="355" t="str">
        <f>IF(ISBLANK('Tab4-Adol-KABP-2006'!KL53),"",('Tab4-Adol-KABP-2006'!KL53))</f>
        <v/>
      </c>
      <c r="KM53" s="355" t="str">
        <f>IF(ISBLANK('Tab4-Adol-KABP-2006'!KM53),"",('Tab4-Adol-KABP-2006'!KM53))</f>
        <v/>
      </c>
      <c r="KN53" s="355" t="str">
        <f>IF(ISBLANK('Tab4-Adol-KABP-2006'!KN53),"",('Tab4-Adol-KABP-2006'!KN53))</f>
        <v/>
      </c>
      <c r="KO53" s="355" t="str">
        <f>IF(ISBLANK('Tab4-Adol-KABP-2006'!KO53),"",('Tab4-Adol-KABP-2006'!KO53))</f>
        <v/>
      </c>
      <c r="KP53" s="355" t="str">
        <f>IF(ISBLANK('Tab4-Adol-KABP-2006'!KP53),"",('Tab4-Adol-KABP-2006'!KP53))</f>
        <v/>
      </c>
      <c r="KQ53" s="355" t="str">
        <f>IF(ISBLANK('Tab4-Adol-KABP-2006'!KQ53),"",('Tab4-Adol-KABP-2006'!KQ53))</f>
        <v/>
      </c>
      <c r="KR53" s="355" t="str">
        <f>IF(ISBLANK('Tab4-Adol-KABP-2006'!KR53),"",('Tab4-Adol-KABP-2006'!KR53))</f>
        <v/>
      </c>
      <c r="KS53" s="355" t="str">
        <f>IF(ISBLANK('Tab4-Adol-KABP-2006'!KS53),"",('Tab4-Adol-KABP-2006'!KS53))</f>
        <v/>
      </c>
      <c r="KT53" s="355" t="str">
        <f>IF(ISBLANK('Tab4-Adol-KABP-2006'!KT53),"",('Tab4-Adol-KABP-2006'!KT53))</f>
        <v/>
      </c>
      <c r="KU53" s="355" t="str">
        <f>IF(ISBLANK('Tab4-Adol-KABP-2006'!KU53),"",('Tab4-Adol-KABP-2006'!KU53))</f>
        <v/>
      </c>
      <c r="KV53" s="355" t="str">
        <f>IF(ISBLANK('Tab4-Adol-KABP-2006'!KV53),"",('Tab4-Adol-KABP-2006'!KV53))</f>
        <v/>
      </c>
      <c r="KW53" s="355" t="str">
        <f>IF(ISBLANK('Tab4-Adol-KABP-2006'!KW53),"",('Tab4-Adol-KABP-2006'!KW53))</f>
        <v/>
      </c>
      <c r="KX53" s="355" t="str">
        <f>IF(ISBLANK('Tab4-Adol-KABP-2006'!KX53),"",('Tab4-Adol-KABP-2006'!KX53))</f>
        <v/>
      </c>
      <c r="KY53" s="355" t="str">
        <f>IF(ISBLANK('Tab4-Adol-KABP-2006'!KY53),"",('Tab4-Adol-KABP-2006'!KY53))</f>
        <v/>
      </c>
      <c r="KZ53" s="355" t="str">
        <f>IF(ISBLANK('Tab4-Adol-KABP-2006'!KZ53),"",('Tab4-Adol-KABP-2006'!KZ53))</f>
        <v/>
      </c>
      <c r="LA53" s="355" t="str">
        <f>IF(ISBLANK('Tab4-Adol-KABP-2006'!LA53),"",('Tab4-Adol-KABP-2006'!LA53))</f>
        <v/>
      </c>
      <c r="LB53" s="355" t="str">
        <f>IF(ISBLANK('Tab4-Adol-KABP-2006'!LB53),"",('Tab4-Adol-KABP-2006'!LB53))</f>
        <v/>
      </c>
      <c r="LC53" s="355" t="str">
        <f>IF(ISBLANK('Tab4-Adol-KABP-2006'!LC53),"",('Tab4-Adol-KABP-2006'!LC53))</f>
        <v/>
      </c>
      <c r="LD53" s="355" t="str">
        <f>IF(ISBLANK('Tab4-Adol-KABP-2006'!LD53),"",('Tab4-Adol-KABP-2006'!LD53))</f>
        <v/>
      </c>
      <c r="LE53" s="355" t="str">
        <f>IF(ISBLANK('Tab4-Adol-KABP-2006'!LE53),"",('Tab4-Adol-KABP-2006'!LE53))</f>
        <v/>
      </c>
      <c r="LF53" s="355" t="str">
        <f>IF(ISBLANK('Tab4-Adol-KABP-2006'!LF53),"",('Tab4-Adol-KABP-2006'!LF53))</f>
        <v/>
      </c>
      <c r="LG53" s="355" t="str">
        <f>IF(ISBLANK('Tab4-Adol-KABP-2006'!LG53),"",('Tab4-Adol-KABP-2006'!LG53))</f>
        <v/>
      </c>
      <c r="LH53" s="355" t="str">
        <f>IF(ISBLANK('Tab4-Adol-KABP-2006'!LH53),"",('Tab4-Adol-KABP-2006'!LH53))</f>
        <v/>
      </c>
      <c r="LI53" s="355" t="str">
        <f>IF(ISBLANK('Tab4-Adol-KABP-2006'!LI53),"",('Tab4-Adol-KABP-2006'!LI53))</f>
        <v/>
      </c>
      <c r="LJ53" s="355" t="str">
        <f>IF(ISBLANK('Tab4-Adol-KABP-2006'!LJ53),"",('Tab4-Adol-KABP-2006'!LJ53))</f>
        <v/>
      </c>
      <c r="LK53" s="355" t="str">
        <f>IF(ISBLANK('Tab4-Adol-KABP-2006'!LK53),"",('Tab4-Adol-KABP-2006'!LK53))</f>
        <v/>
      </c>
      <c r="LL53" s="355" t="str">
        <f>IF(ISBLANK('Tab4-Adol-KABP-2006'!LL53),"",('Tab4-Adol-KABP-2006'!LL53))</f>
        <v/>
      </c>
      <c r="LM53" s="355" t="str">
        <f>IF(ISBLANK('Tab4-Adol-KABP-2006'!LM53),"",('Tab4-Adol-KABP-2006'!LM53))</f>
        <v/>
      </c>
      <c r="LN53" s="355" t="str">
        <f>IF(ISBLANK('Tab4-Adol-KABP-2006'!LN53),"",('Tab4-Adol-KABP-2006'!LN53))</f>
        <v/>
      </c>
      <c r="LO53" s="355" t="str">
        <f>IF(ISBLANK('Tab4-Adol-KABP-2006'!LO53),"",('Tab4-Adol-KABP-2006'!LO53))</f>
        <v/>
      </c>
      <c r="LP53" s="355" t="str">
        <f>IF(ISBLANK('Tab4-Adol-KABP-2006'!LP53),"",('Tab4-Adol-KABP-2006'!LP53))</f>
        <v/>
      </c>
      <c r="LQ53" s="355" t="str">
        <f>IF(ISBLANK('Tab4-Adol-KABP-2006'!LQ53),"",('Tab4-Adol-KABP-2006'!LQ53))</f>
        <v/>
      </c>
      <c r="LR53" s="355" t="str">
        <f>IF(ISBLANK('Tab4-Adol-KABP-2006'!LR53),"",('Tab4-Adol-KABP-2006'!LR53))</f>
        <v/>
      </c>
      <c r="LS53" s="355" t="str">
        <f>IF(ISBLANK('Tab4-Adol-KABP-2006'!LS53),"",('Tab4-Adol-KABP-2006'!LS53))</f>
        <v/>
      </c>
      <c r="LT53" s="355" t="str">
        <f>IF(ISBLANK('Tab4-Adol-KABP-2006'!LT53),"",('Tab4-Adol-KABP-2006'!LT53))</f>
        <v/>
      </c>
      <c r="LU53" s="355" t="str">
        <f>IF(ISBLANK('Tab4-Adol-KABP-2006'!LU53),"",('Tab4-Adol-KABP-2006'!LU53))</f>
        <v/>
      </c>
      <c r="LV53" s="355" t="str">
        <f>IF(ISBLANK('Tab4-Adol-KABP-2006'!LV53),"",('Tab4-Adol-KABP-2006'!LV53))</f>
        <v/>
      </c>
      <c r="LW53" s="355" t="str">
        <f>IF(ISBLANK('Tab4-Adol-KABP-2006'!LW53),"",('Tab4-Adol-KABP-2006'!LW53))</f>
        <v/>
      </c>
      <c r="LX53" s="355" t="str">
        <f>IF(ISBLANK('Tab4-Adol-KABP-2006'!LX53),"",('Tab4-Adol-KABP-2006'!LX53))</f>
        <v/>
      </c>
      <c r="LY53" s="355" t="str">
        <f>IF(ISBLANK('Tab4-Adol-KABP-2006'!LY53),"",('Tab4-Adol-KABP-2006'!LY53))</f>
        <v/>
      </c>
      <c r="LZ53" s="355" t="str">
        <f>IF(ISBLANK('Tab4-Adol-KABP-2006'!LZ53),"",('Tab4-Adol-KABP-2006'!LZ53))</f>
        <v/>
      </c>
      <c r="MA53" s="355" t="str">
        <f>IF(ISBLANK('Tab4-Adol-KABP-2006'!MA53),"",('Tab4-Adol-KABP-2006'!MA53))</f>
        <v/>
      </c>
    </row>
    <row r="54" spans="1:339" x14ac:dyDescent="0.2">
      <c r="A54" s="310" t="s">
        <v>199</v>
      </c>
      <c r="B54" s="172">
        <v>1</v>
      </c>
      <c r="C54" s="172">
        <v>1</v>
      </c>
      <c r="D54" s="172" t="s">
        <v>315</v>
      </c>
      <c r="E54" s="172">
        <v>1</v>
      </c>
      <c r="F54" s="173"/>
      <c r="G54" s="218" t="s">
        <v>27</v>
      </c>
      <c r="H54" s="348" t="str">
        <f>IF(ISBLANK('Tab4-Adol-KABP-2006'!H54), "",('Tab4-Adol-KABP-2006'!H54))</f>
        <v/>
      </c>
      <c r="I54" s="349" t="str">
        <f>IF(ISBLANK('Tab4-Adol-KABP-2006'!I54), "",('Tab4-Adol-KABP-2006'!I54))</f>
        <v/>
      </c>
      <c r="J54" s="414"/>
      <c r="K54" s="414"/>
      <c r="L54" s="414"/>
      <c r="M54" s="414"/>
      <c r="N54" s="414"/>
      <c r="O54" s="415"/>
      <c r="P54" s="348">
        <f>IF(ISBLANK('Tab4-Adol-KABP-2006'!P54), "",('Tab4-Adol-KABP-2006'!P54))</f>
        <v>2008</v>
      </c>
      <c r="Q54" s="349">
        <f>IF(ISBLANK('Tab4-Adol-KABP-2006'!Q54), "",('Tab4-Adol-KABP-2006'!Q54))</f>
        <v>2008</v>
      </c>
      <c r="R54" s="414"/>
      <c r="S54" s="414"/>
      <c r="T54" s="414"/>
      <c r="U54" s="414"/>
      <c r="V54" s="414"/>
      <c r="W54" s="415"/>
      <c r="X54" s="348">
        <f>IF(ISBLANK('Tab4-Adol-KABP-2006'!X54), "",('Tab4-Adol-KABP-2006'!X54))</f>
        <v>2008</v>
      </c>
      <c r="Y54" s="349">
        <f>IF(ISBLANK('Tab4-Adol-KABP-2006'!Y54), "",('Tab4-Adol-KABP-2006'!Y54))</f>
        <v>2008</v>
      </c>
      <c r="Z54" s="414"/>
      <c r="AA54" s="414"/>
      <c r="AB54" s="414"/>
      <c r="AC54" s="414"/>
      <c r="AD54" s="414"/>
      <c r="AE54" s="415"/>
      <c r="AF54" s="348" t="str">
        <f>IF(ISBLANK('Tab4-Adol-KABP-2006'!AF54), "",('Tab4-Adol-KABP-2006'!AF54))</f>
        <v/>
      </c>
      <c r="AG54" s="349" t="str">
        <f>IF(ISBLANK('Tab4-Adol-KABP-2006'!AG54), "",('Tab4-Adol-KABP-2006'!AG54))</f>
        <v/>
      </c>
      <c r="AH54" s="414"/>
      <c r="AI54" s="414"/>
      <c r="AJ54" s="414"/>
      <c r="AK54" s="414"/>
      <c r="AL54" s="414"/>
      <c r="AM54" s="415"/>
      <c r="AN54" s="348">
        <f>IF(ISBLANK('Tab4-Adol-KABP-2006'!AN54), "",('Tab4-Adol-KABP-2006'!AN54))</f>
        <v>2008</v>
      </c>
      <c r="AO54" s="349">
        <f>IF(ISBLANK('Tab4-Adol-KABP-2006'!AO54), "",('Tab4-Adol-KABP-2006'!AO54))</f>
        <v>2008</v>
      </c>
      <c r="AP54" s="362"/>
      <c r="AQ54" s="362"/>
      <c r="AR54" s="362"/>
      <c r="AS54" s="362"/>
      <c r="AT54" s="362"/>
      <c r="AU54" s="363"/>
      <c r="AV54" s="348">
        <f>IF(ISBLANK('Tab4-Adol-KABP-2006'!AV54), "",('Tab4-Adol-KABP-2006'!AV54))</f>
        <v>2008</v>
      </c>
      <c r="AW54" s="349">
        <f>IF(ISBLANK('Tab4-Adol-KABP-2006'!AW54), "",('Tab4-Adol-KABP-2006'!AW54))</f>
        <v>2008</v>
      </c>
      <c r="AX54" s="414"/>
      <c r="AY54" s="414"/>
      <c r="AZ54" s="414"/>
      <c r="BA54" s="414"/>
      <c r="BB54" s="414"/>
      <c r="BC54" s="415"/>
      <c r="BD54" s="348" t="str">
        <f>IF(ISBLANK('Tab4-Adol-KABP-2006'!BD54), "",('Tab4-Adol-KABP-2006'!BD54))</f>
        <v/>
      </c>
      <c r="BE54" s="349" t="str">
        <f>IF(ISBLANK('Tab4-Adol-KABP-2006'!BE54), "",('Tab4-Adol-KABP-2006'!BE54))</f>
        <v/>
      </c>
      <c r="BF54" s="414"/>
      <c r="BG54" s="414"/>
      <c r="BH54" s="414"/>
      <c r="BI54" s="414"/>
      <c r="BJ54" s="414"/>
      <c r="BK54" s="415"/>
      <c r="BL54" s="348" t="str">
        <f>IF(ISBLANK('Tab4-Adol-KABP-2006'!BL54), "",('Tab4-Adol-KABP-2006'!BL54))</f>
        <v/>
      </c>
      <c r="BM54" s="349" t="str">
        <f>IF(ISBLANK('Tab4-Adol-KABP-2006'!BM54), "",('Tab4-Adol-KABP-2006'!BM54))</f>
        <v/>
      </c>
      <c r="BN54" s="414"/>
      <c r="BO54" s="414"/>
      <c r="BP54" s="414"/>
      <c r="BQ54" s="414"/>
      <c r="BR54" s="414"/>
      <c r="BS54" s="415"/>
      <c r="BT54" s="348">
        <f>IF(ISBLANK('Tab4-Adol-KABP-2006'!BT54), "",('Tab4-Adol-KABP-2006'!BT54))</f>
        <v>2008</v>
      </c>
      <c r="BU54" s="349">
        <f>IF(ISBLANK('Tab4-Adol-KABP-2006'!BU54), "",('Tab4-Adol-KABP-2006'!BU54))</f>
        <v>2008</v>
      </c>
      <c r="BV54" s="414"/>
      <c r="BW54" s="414"/>
      <c r="BX54" s="415"/>
      <c r="BY54" s="216">
        <v>110420</v>
      </c>
      <c r="BZ54" s="208">
        <v>110368</v>
      </c>
      <c r="CA54" s="208">
        <v>220788</v>
      </c>
      <c r="CB54" s="208">
        <v>111852</v>
      </c>
      <c r="CC54" s="208">
        <v>111953</v>
      </c>
      <c r="CD54" s="284">
        <v>223805</v>
      </c>
      <c r="CE54" s="282"/>
      <c r="CF54" s="282"/>
      <c r="CG54" s="226" t="str">
        <f t="shared" si="119"/>
        <v>-</v>
      </c>
      <c r="CH54" s="227" t="str">
        <f t="shared" si="120"/>
        <v>-</v>
      </c>
      <c r="CI54" s="227" t="str">
        <f t="shared" si="121"/>
        <v>-</v>
      </c>
      <c r="CJ54" s="227" t="str">
        <f t="shared" si="122"/>
        <v>-</v>
      </c>
      <c r="CK54" s="227" t="str">
        <f t="shared" si="123"/>
        <v>-</v>
      </c>
      <c r="CL54" s="228" t="str">
        <f t="shared" si="124"/>
        <v>-</v>
      </c>
      <c r="CM54" s="282"/>
      <c r="CN54" s="282"/>
      <c r="CO54" s="226" t="str">
        <f t="shared" si="125"/>
        <v>-</v>
      </c>
      <c r="CP54" s="227" t="str">
        <f t="shared" si="126"/>
        <v>-</v>
      </c>
      <c r="CQ54" s="227" t="str">
        <f t="shared" si="127"/>
        <v>-</v>
      </c>
      <c r="CR54" s="227" t="str">
        <f t="shared" si="128"/>
        <v>-</v>
      </c>
      <c r="CS54" s="227" t="str">
        <f t="shared" si="129"/>
        <v>-</v>
      </c>
      <c r="CT54" s="228" t="str">
        <f t="shared" si="130"/>
        <v>-</v>
      </c>
      <c r="CU54" s="282"/>
      <c r="CV54" s="282"/>
      <c r="CW54" s="292" t="str">
        <f t="shared" si="131"/>
        <v>-</v>
      </c>
      <c r="CX54" s="234" t="str">
        <f t="shared" si="132"/>
        <v>-</v>
      </c>
      <c r="CY54" s="234" t="str">
        <f t="shared" si="133"/>
        <v>-</v>
      </c>
      <c r="CZ54" s="234" t="str">
        <f t="shared" si="134"/>
        <v>-</v>
      </c>
      <c r="DA54" s="234" t="str">
        <f t="shared" si="135"/>
        <v>-</v>
      </c>
      <c r="DB54" s="235" t="str">
        <f t="shared" si="136"/>
        <v>-</v>
      </c>
      <c r="DC54" s="282"/>
      <c r="DD54" s="282"/>
      <c r="DE54" s="226" t="str">
        <f t="shared" si="137"/>
        <v>-</v>
      </c>
      <c r="DF54" s="227" t="str">
        <f t="shared" si="138"/>
        <v>-</v>
      </c>
      <c r="DG54" s="227" t="str">
        <f t="shared" si="139"/>
        <v>-</v>
      </c>
      <c r="DH54" s="227" t="str">
        <f t="shared" si="140"/>
        <v>-</v>
      </c>
      <c r="DI54" s="227" t="str">
        <f t="shared" si="141"/>
        <v>-</v>
      </c>
      <c r="DJ54" s="228" t="str">
        <f t="shared" si="142"/>
        <v>-</v>
      </c>
      <c r="DK54" s="282"/>
      <c r="DL54" s="282"/>
      <c r="DM54" s="226" t="str">
        <f t="shared" si="143"/>
        <v>-</v>
      </c>
      <c r="DN54" s="227" t="str">
        <f t="shared" si="144"/>
        <v>-</v>
      </c>
      <c r="DO54" s="227" t="str">
        <f t="shared" si="145"/>
        <v>-</v>
      </c>
      <c r="DP54" s="227" t="str">
        <f t="shared" si="146"/>
        <v>-</v>
      </c>
      <c r="DQ54" s="227" t="str">
        <f t="shared" si="147"/>
        <v>-</v>
      </c>
      <c r="DR54" s="228" t="str">
        <f t="shared" si="148"/>
        <v>-</v>
      </c>
      <c r="DS54" s="282"/>
      <c r="DT54" s="282"/>
      <c r="DU54" s="226" t="str">
        <f t="shared" si="149"/>
        <v>-</v>
      </c>
      <c r="DV54" s="227" t="str">
        <f t="shared" si="150"/>
        <v>-</v>
      </c>
      <c r="DW54" s="227" t="str">
        <f t="shared" si="151"/>
        <v>-</v>
      </c>
      <c r="DX54" s="227" t="str">
        <f t="shared" si="152"/>
        <v>-</v>
      </c>
      <c r="DY54" s="227" t="str">
        <f t="shared" si="153"/>
        <v>-</v>
      </c>
      <c r="DZ54" s="228" t="str">
        <f t="shared" si="154"/>
        <v>-</v>
      </c>
      <c r="EA54" s="282"/>
      <c r="EB54" s="282"/>
      <c r="EC54" s="226" t="str">
        <f t="shared" si="155"/>
        <v>-</v>
      </c>
      <c r="ED54" s="227" t="str">
        <f t="shared" si="156"/>
        <v>-</v>
      </c>
      <c r="EE54" s="227" t="str">
        <f t="shared" si="157"/>
        <v>-</v>
      </c>
      <c r="EF54" s="227" t="str">
        <f t="shared" si="158"/>
        <v>-</v>
      </c>
      <c r="EG54" s="227" t="str">
        <f t="shared" si="159"/>
        <v>-</v>
      </c>
      <c r="EH54" s="228" t="str">
        <f t="shared" si="160"/>
        <v>-</v>
      </c>
      <c r="EI54" s="282"/>
      <c r="EJ54" s="282"/>
      <c r="EK54" s="226" t="str">
        <f t="shared" si="161"/>
        <v>-</v>
      </c>
      <c r="EL54" s="227" t="str">
        <f t="shared" si="162"/>
        <v>-</v>
      </c>
      <c r="EM54" s="227" t="str">
        <f t="shared" si="163"/>
        <v>-</v>
      </c>
      <c r="EN54" s="227" t="str">
        <f t="shared" si="164"/>
        <v>-</v>
      </c>
      <c r="EO54" s="227" t="str">
        <f t="shared" si="165"/>
        <v>-</v>
      </c>
      <c r="EP54" s="228" t="str">
        <f t="shared" si="166"/>
        <v>-</v>
      </c>
      <c r="EQ54" s="282"/>
      <c r="ER54" s="282"/>
      <c r="ES54" s="226" t="str">
        <f t="shared" si="167"/>
        <v>-</v>
      </c>
      <c r="ET54" s="227" t="str">
        <f t="shared" si="168"/>
        <v>-</v>
      </c>
      <c r="EU54" s="228" t="str">
        <f t="shared" si="169"/>
        <v>-</v>
      </c>
      <c r="EV54" s="282"/>
      <c r="EW54" s="282"/>
      <c r="EX54" s="301" t="str">
        <f t="shared" si="170"/>
        <v>-</v>
      </c>
      <c r="EY54" s="259" t="str">
        <f t="shared" si="171"/>
        <v>-</v>
      </c>
      <c r="EZ54" s="259" t="str">
        <f t="shared" si="172"/>
        <v>-</v>
      </c>
      <c r="FA54" s="259" t="str">
        <f t="shared" si="173"/>
        <v>-</v>
      </c>
      <c r="FB54" s="259" t="str">
        <f t="shared" si="174"/>
        <v>-</v>
      </c>
      <c r="FC54" s="260" t="str">
        <f t="shared" si="175"/>
        <v>-</v>
      </c>
      <c r="FD54" s="282"/>
      <c r="FE54" s="282"/>
      <c r="FF54" s="301" t="str">
        <f t="shared" si="176"/>
        <v>-</v>
      </c>
      <c r="FG54" s="259" t="str">
        <f t="shared" si="177"/>
        <v>-</v>
      </c>
      <c r="FH54" s="259" t="str">
        <f t="shared" si="178"/>
        <v>-</v>
      </c>
      <c r="FI54" s="259" t="str">
        <f t="shared" si="179"/>
        <v>-</v>
      </c>
      <c r="FJ54" s="259" t="str">
        <f t="shared" si="180"/>
        <v>-</v>
      </c>
      <c r="FK54" s="260" t="str">
        <f t="shared" si="181"/>
        <v>-</v>
      </c>
      <c r="FL54" s="282"/>
      <c r="FM54" s="282"/>
      <c r="FN54" s="301" t="str">
        <f t="shared" si="182"/>
        <v>-</v>
      </c>
      <c r="FO54" s="259" t="str">
        <f t="shared" si="183"/>
        <v>-</v>
      </c>
      <c r="FP54" s="259" t="str">
        <f t="shared" si="184"/>
        <v>-</v>
      </c>
      <c r="FQ54" s="259" t="str">
        <f t="shared" si="185"/>
        <v>-</v>
      </c>
      <c r="FR54" s="259" t="str">
        <f t="shared" si="186"/>
        <v>-</v>
      </c>
      <c r="FS54" s="260" t="str">
        <f t="shared" si="187"/>
        <v>-</v>
      </c>
      <c r="FT54" s="282"/>
      <c r="FU54" s="282"/>
      <c r="FV54" s="301" t="str">
        <f t="shared" si="188"/>
        <v>-</v>
      </c>
      <c r="FW54" s="259" t="str">
        <f t="shared" si="189"/>
        <v>-</v>
      </c>
      <c r="FX54" s="259" t="str">
        <f t="shared" si="190"/>
        <v>-</v>
      </c>
      <c r="FY54" s="259" t="str">
        <f t="shared" si="191"/>
        <v>-</v>
      </c>
      <c r="FZ54" s="259" t="str">
        <f t="shared" si="192"/>
        <v>-</v>
      </c>
      <c r="GA54" s="260" t="str">
        <f t="shared" si="193"/>
        <v>-</v>
      </c>
      <c r="GB54" s="282"/>
      <c r="GC54" s="282"/>
      <c r="GD54" s="301" t="str">
        <f t="shared" si="194"/>
        <v>-</v>
      </c>
      <c r="GE54" s="259" t="str">
        <f t="shared" si="195"/>
        <v>-</v>
      </c>
      <c r="GF54" s="259" t="str">
        <f t="shared" si="196"/>
        <v>-</v>
      </c>
      <c r="GG54" s="259" t="str">
        <f t="shared" si="197"/>
        <v>-</v>
      </c>
      <c r="GH54" s="259" t="str">
        <f t="shared" si="198"/>
        <v>-</v>
      </c>
      <c r="GI54" s="260" t="str">
        <f t="shared" si="199"/>
        <v>-</v>
      </c>
      <c r="GJ54" s="282"/>
      <c r="GK54" s="282"/>
      <c r="GL54" s="301" t="str">
        <f t="shared" si="200"/>
        <v>-</v>
      </c>
      <c r="GM54" s="259" t="str">
        <f t="shared" si="201"/>
        <v>-</v>
      </c>
      <c r="GN54" s="259" t="str">
        <f t="shared" si="202"/>
        <v>-</v>
      </c>
      <c r="GO54" s="259" t="str">
        <f t="shared" si="203"/>
        <v>-</v>
      </c>
      <c r="GP54" s="259" t="str">
        <f t="shared" si="204"/>
        <v>-</v>
      </c>
      <c r="GQ54" s="260" t="str">
        <f t="shared" si="205"/>
        <v>-</v>
      </c>
      <c r="GR54" s="282"/>
      <c r="GS54" s="282"/>
      <c r="GT54" s="301" t="str">
        <f t="shared" si="206"/>
        <v>-</v>
      </c>
      <c r="GU54" s="259" t="str">
        <f t="shared" si="207"/>
        <v>-</v>
      </c>
      <c r="GV54" s="259" t="str">
        <f t="shared" si="208"/>
        <v>-</v>
      </c>
      <c r="GW54" s="259" t="str">
        <f t="shared" si="209"/>
        <v>-</v>
      </c>
      <c r="GX54" s="259" t="str">
        <f t="shared" si="210"/>
        <v>-</v>
      </c>
      <c r="GY54" s="260" t="str">
        <f t="shared" si="211"/>
        <v>-</v>
      </c>
      <c r="GZ54" s="282"/>
      <c r="HA54" s="282"/>
      <c r="HB54" s="301" t="str">
        <f t="shared" si="212"/>
        <v>-</v>
      </c>
      <c r="HC54" s="259" t="str">
        <f t="shared" si="213"/>
        <v>-</v>
      </c>
      <c r="HD54" s="259" t="str">
        <f t="shared" si="214"/>
        <v>-</v>
      </c>
      <c r="HE54" s="259" t="str">
        <f t="shared" si="215"/>
        <v>-</v>
      </c>
      <c r="HF54" s="259" t="str">
        <f t="shared" si="216"/>
        <v>-</v>
      </c>
      <c r="HG54" s="260" t="str">
        <f t="shared" si="217"/>
        <v>-</v>
      </c>
      <c r="HH54" s="282"/>
      <c r="HI54" s="282"/>
      <c r="HJ54" s="301" t="str">
        <f t="shared" si="218"/>
        <v>-</v>
      </c>
      <c r="HK54" s="259" t="str">
        <f t="shared" si="219"/>
        <v>-</v>
      </c>
      <c r="HL54" s="260" t="str">
        <f t="shared" si="220"/>
        <v>-</v>
      </c>
      <c r="HM54" s="428" t="str">
        <f t="shared" si="111"/>
        <v>-</v>
      </c>
      <c r="HN54" s="429" t="str">
        <f t="shared" si="111"/>
        <v>-</v>
      </c>
      <c r="HO54" s="429" t="str">
        <f t="shared" si="111"/>
        <v>-</v>
      </c>
      <c r="HP54" s="429" t="str">
        <f t="shared" si="111"/>
        <v>-</v>
      </c>
      <c r="HQ54" s="429" t="str">
        <f t="shared" si="111"/>
        <v>-</v>
      </c>
      <c r="HR54" s="430" t="str">
        <f t="shared" si="111"/>
        <v>-</v>
      </c>
      <c r="HS54" s="450"/>
      <c r="HT54" s="450"/>
      <c r="HU54" s="428" t="str">
        <f t="shared" si="112"/>
        <v>-</v>
      </c>
      <c r="HV54" s="429" t="str">
        <f t="shared" si="112"/>
        <v>-</v>
      </c>
      <c r="HW54" s="429" t="str">
        <f t="shared" si="112"/>
        <v>-</v>
      </c>
      <c r="HX54" s="429" t="str">
        <f t="shared" si="112"/>
        <v>-</v>
      </c>
      <c r="HY54" s="429" t="str">
        <f t="shared" si="112"/>
        <v>-</v>
      </c>
      <c r="HZ54" s="430" t="str">
        <f t="shared" si="112"/>
        <v>-</v>
      </c>
      <c r="IA54" s="450"/>
      <c r="IB54" s="450"/>
      <c r="IC54" s="428" t="str">
        <f t="shared" si="113"/>
        <v>-</v>
      </c>
      <c r="ID54" s="429" t="str">
        <f t="shared" si="113"/>
        <v>-</v>
      </c>
      <c r="IE54" s="429" t="str">
        <f t="shared" si="113"/>
        <v>-</v>
      </c>
      <c r="IF54" s="429" t="str">
        <f t="shared" si="113"/>
        <v>-</v>
      </c>
      <c r="IG54" s="429" t="str">
        <f t="shared" si="113"/>
        <v>-</v>
      </c>
      <c r="IH54" s="430" t="str">
        <f t="shared" si="113"/>
        <v>-</v>
      </c>
      <c r="II54" s="450"/>
      <c r="IJ54" s="450"/>
      <c r="IK54" s="428" t="str">
        <f t="shared" si="114"/>
        <v>-</v>
      </c>
      <c r="IL54" s="429" t="str">
        <f t="shared" si="114"/>
        <v>-</v>
      </c>
      <c r="IM54" s="429" t="str">
        <f t="shared" si="114"/>
        <v>-</v>
      </c>
      <c r="IN54" s="429" t="str">
        <f t="shared" si="114"/>
        <v>-</v>
      </c>
      <c r="IO54" s="429" t="str">
        <f t="shared" si="114"/>
        <v>-</v>
      </c>
      <c r="IP54" s="430" t="str">
        <f t="shared" si="114"/>
        <v>-</v>
      </c>
      <c r="IQ54" s="450"/>
      <c r="IR54" s="450"/>
      <c r="IS54" s="428" t="str">
        <f t="shared" si="115"/>
        <v>-</v>
      </c>
      <c r="IT54" s="429" t="str">
        <f t="shared" si="115"/>
        <v>-</v>
      </c>
      <c r="IU54" s="429" t="str">
        <f t="shared" si="115"/>
        <v>-</v>
      </c>
      <c r="IV54" s="429" t="str">
        <f t="shared" si="115"/>
        <v>-</v>
      </c>
      <c r="IW54" s="429" t="str">
        <f t="shared" si="115"/>
        <v>-</v>
      </c>
      <c r="IX54" s="430" t="str">
        <f t="shared" si="115"/>
        <v>-</v>
      </c>
      <c r="IY54" s="450"/>
      <c r="IZ54" s="450"/>
      <c r="JA54" s="428" t="str">
        <f t="shared" si="116"/>
        <v>-</v>
      </c>
      <c r="JB54" s="429" t="str">
        <f t="shared" si="116"/>
        <v>-</v>
      </c>
      <c r="JC54" s="429" t="str">
        <f t="shared" si="116"/>
        <v>-</v>
      </c>
      <c r="JD54" s="429" t="str">
        <f t="shared" si="116"/>
        <v>-</v>
      </c>
      <c r="JE54" s="429" t="str">
        <f t="shared" si="116"/>
        <v>-</v>
      </c>
      <c r="JF54" s="430" t="str">
        <f t="shared" si="116"/>
        <v>-</v>
      </c>
      <c r="JG54" s="450"/>
      <c r="JH54" s="450"/>
      <c r="JI54" s="428" t="str">
        <f t="shared" si="117"/>
        <v>-</v>
      </c>
      <c r="JJ54" s="429" t="str">
        <f t="shared" si="117"/>
        <v>-</v>
      </c>
      <c r="JK54" s="429" t="str">
        <f t="shared" si="117"/>
        <v>-</v>
      </c>
      <c r="JL54" s="429" t="str">
        <f t="shared" si="117"/>
        <v>-</v>
      </c>
      <c r="JM54" s="429" t="str">
        <f t="shared" si="117"/>
        <v>-</v>
      </c>
      <c r="JN54" s="430" t="str">
        <f t="shared" si="117"/>
        <v>-</v>
      </c>
      <c r="JO54" s="450"/>
      <c r="JP54" s="450"/>
      <c r="JQ54" s="428" t="str">
        <f t="shared" si="118"/>
        <v>-</v>
      </c>
      <c r="JR54" s="429" t="str">
        <f t="shared" si="118"/>
        <v>-</v>
      </c>
      <c r="JS54" s="429" t="str">
        <f t="shared" si="118"/>
        <v>-</v>
      </c>
      <c r="JT54" s="429" t="str">
        <f t="shared" si="118"/>
        <v>-</v>
      </c>
      <c r="JU54" s="429" t="str">
        <f t="shared" si="118"/>
        <v>-</v>
      </c>
      <c r="JV54" s="430" t="str">
        <f t="shared" si="118"/>
        <v>-</v>
      </c>
      <c r="JW54" s="450"/>
      <c r="JX54" s="450"/>
      <c r="JY54" s="428" t="str">
        <f t="shared" si="110"/>
        <v>-</v>
      </c>
      <c r="JZ54" s="429" t="str">
        <f t="shared" si="110"/>
        <v>-</v>
      </c>
      <c r="KA54" s="430" t="str">
        <f t="shared" si="110"/>
        <v>-</v>
      </c>
      <c r="KB54" s="172"/>
      <c r="KC54" s="355" t="str">
        <f>IF(ISBLANK('Tab4-Adol-KABP-2006'!KC54),"",('Tab4-Adol-KABP-2006'!KC54))</f>
        <v/>
      </c>
      <c r="KD54" s="355" t="str">
        <f>IF(ISBLANK('Tab4-Adol-KABP-2006'!KD54),"",('Tab4-Adol-KABP-2006'!KD54))</f>
        <v/>
      </c>
      <c r="KE54" s="355" t="str">
        <f>IF(ISBLANK('Tab4-Adol-KABP-2006'!KE54),"",('Tab4-Adol-KABP-2006'!KE54))</f>
        <v/>
      </c>
      <c r="KF54" s="355" t="str">
        <f>IF(ISBLANK('Tab4-Adol-KABP-2006'!KF54),"",('Tab4-Adol-KABP-2006'!KF54))</f>
        <v/>
      </c>
      <c r="KG54" s="355" t="str">
        <f>IF(ISBLANK('Tab4-Adol-KABP-2006'!KG54),"",('Tab4-Adol-KABP-2006'!KG54))</f>
        <v/>
      </c>
      <c r="KH54" s="355" t="str">
        <f>IF(ISBLANK('Tab4-Adol-KABP-2006'!KH54),"",('Tab4-Adol-KABP-2006'!KH54))</f>
        <v/>
      </c>
      <c r="KI54" s="355" t="str">
        <f>IF(ISBLANK('Tab4-Adol-KABP-2006'!KI54),"",('Tab4-Adol-KABP-2006'!KI54))</f>
        <v/>
      </c>
      <c r="KJ54" s="355" t="str">
        <f>IF(ISBLANK('Tab4-Adol-KABP-2006'!KJ54),"",('Tab4-Adol-KABP-2006'!KJ54))</f>
        <v/>
      </c>
      <c r="KK54" s="355" t="str">
        <f>IF(ISBLANK('Tab4-Adol-KABP-2006'!KK54),"",('Tab4-Adol-KABP-2006'!KK54))</f>
        <v/>
      </c>
      <c r="KL54" s="355" t="str">
        <f>IF(ISBLANK('Tab4-Adol-KABP-2006'!KL54),"",('Tab4-Adol-KABP-2006'!KL54))</f>
        <v/>
      </c>
      <c r="KM54" s="355" t="str">
        <f>IF(ISBLANK('Tab4-Adol-KABP-2006'!KM54),"",('Tab4-Adol-KABP-2006'!KM54))</f>
        <v/>
      </c>
      <c r="KN54" s="355" t="str">
        <f>IF(ISBLANK('Tab4-Adol-KABP-2006'!KN54),"",('Tab4-Adol-KABP-2006'!KN54))</f>
        <v/>
      </c>
      <c r="KO54" s="355" t="str">
        <f>IF(ISBLANK('Tab4-Adol-KABP-2006'!KO54),"",('Tab4-Adol-KABP-2006'!KO54))</f>
        <v/>
      </c>
      <c r="KP54" s="355" t="str">
        <f>IF(ISBLANK('Tab4-Adol-KABP-2006'!KP54),"",('Tab4-Adol-KABP-2006'!KP54))</f>
        <v/>
      </c>
      <c r="KQ54" s="355" t="str">
        <f>IF(ISBLANK('Tab4-Adol-KABP-2006'!KQ54),"",('Tab4-Adol-KABP-2006'!KQ54))</f>
        <v/>
      </c>
      <c r="KR54" s="355" t="str">
        <f>IF(ISBLANK('Tab4-Adol-KABP-2006'!KR54),"",('Tab4-Adol-KABP-2006'!KR54))</f>
        <v/>
      </c>
      <c r="KS54" s="355" t="str">
        <f>IF(ISBLANK('Tab4-Adol-KABP-2006'!KS54),"",('Tab4-Adol-KABP-2006'!KS54))</f>
        <v/>
      </c>
      <c r="KT54" s="355" t="str">
        <f>IF(ISBLANK('Tab4-Adol-KABP-2006'!KT54),"",('Tab4-Adol-KABP-2006'!KT54))</f>
        <v/>
      </c>
      <c r="KU54" s="355" t="str">
        <f>IF(ISBLANK('Tab4-Adol-KABP-2006'!KU54),"",('Tab4-Adol-KABP-2006'!KU54))</f>
        <v/>
      </c>
      <c r="KV54" s="355" t="str">
        <f>IF(ISBLANK('Tab4-Adol-KABP-2006'!KV54),"",('Tab4-Adol-KABP-2006'!KV54))</f>
        <v/>
      </c>
      <c r="KW54" s="355" t="str">
        <f>IF(ISBLANK('Tab4-Adol-KABP-2006'!KW54),"",('Tab4-Adol-KABP-2006'!KW54))</f>
        <v/>
      </c>
      <c r="KX54" s="355" t="str">
        <f>IF(ISBLANK('Tab4-Adol-KABP-2006'!KX54),"",('Tab4-Adol-KABP-2006'!KX54))</f>
        <v/>
      </c>
      <c r="KY54" s="355" t="str">
        <f>IF(ISBLANK('Tab4-Adol-KABP-2006'!KY54),"",('Tab4-Adol-KABP-2006'!KY54))</f>
        <v/>
      </c>
      <c r="KZ54" s="355" t="str">
        <f>IF(ISBLANK('Tab4-Adol-KABP-2006'!KZ54),"",('Tab4-Adol-KABP-2006'!KZ54))</f>
        <v/>
      </c>
      <c r="LA54" s="355" t="str">
        <f>IF(ISBLANK('Tab4-Adol-KABP-2006'!LA54),"",('Tab4-Adol-KABP-2006'!LA54))</f>
        <v/>
      </c>
      <c r="LB54" s="355" t="str">
        <f>IF(ISBLANK('Tab4-Adol-KABP-2006'!LB54),"",('Tab4-Adol-KABP-2006'!LB54))</f>
        <v/>
      </c>
      <c r="LC54" s="355" t="str">
        <f>IF(ISBLANK('Tab4-Adol-KABP-2006'!LC54),"",('Tab4-Adol-KABP-2006'!LC54))</f>
        <v/>
      </c>
      <c r="LD54" s="355" t="str">
        <f>IF(ISBLANK('Tab4-Adol-KABP-2006'!LD54),"",('Tab4-Adol-KABP-2006'!LD54))</f>
        <v/>
      </c>
      <c r="LE54" s="355" t="str">
        <f>IF(ISBLANK('Tab4-Adol-KABP-2006'!LE54),"",('Tab4-Adol-KABP-2006'!LE54))</f>
        <v/>
      </c>
      <c r="LF54" s="355" t="str">
        <f>IF(ISBLANK('Tab4-Adol-KABP-2006'!LF54),"",('Tab4-Adol-KABP-2006'!LF54))</f>
        <v/>
      </c>
      <c r="LG54" s="355" t="str">
        <f>IF(ISBLANK('Tab4-Adol-KABP-2006'!LG54),"",('Tab4-Adol-KABP-2006'!LG54))</f>
        <v/>
      </c>
      <c r="LH54" s="355" t="str">
        <f>IF(ISBLANK('Tab4-Adol-KABP-2006'!LH54),"",('Tab4-Adol-KABP-2006'!LH54))</f>
        <v/>
      </c>
      <c r="LI54" s="355" t="str">
        <f>IF(ISBLANK('Tab4-Adol-KABP-2006'!LI54),"",('Tab4-Adol-KABP-2006'!LI54))</f>
        <v/>
      </c>
      <c r="LJ54" s="355" t="str">
        <f>IF(ISBLANK('Tab4-Adol-KABP-2006'!LJ54),"",('Tab4-Adol-KABP-2006'!LJ54))</f>
        <v/>
      </c>
      <c r="LK54" s="355" t="str">
        <f>IF(ISBLANK('Tab4-Adol-KABP-2006'!LK54),"",('Tab4-Adol-KABP-2006'!LK54))</f>
        <v/>
      </c>
      <c r="LL54" s="355" t="str">
        <f>IF(ISBLANK('Tab4-Adol-KABP-2006'!LL54),"",('Tab4-Adol-KABP-2006'!LL54))</f>
        <v/>
      </c>
      <c r="LM54" s="355" t="str">
        <f>IF(ISBLANK('Tab4-Adol-KABP-2006'!LM54),"",('Tab4-Adol-KABP-2006'!LM54))</f>
        <v/>
      </c>
      <c r="LN54" s="355" t="str">
        <f>IF(ISBLANK('Tab4-Adol-KABP-2006'!LN54),"",('Tab4-Adol-KABP-2006'!LN54))</f>
        <v/>
      </c>
      <c r="LO54" s="355" t="str">
        <f>IF(ISBLANK('Tab4-Adol-KABP-2006'!LO54),"",('Tab4-Adol-KABP-2006'!LO54))</f>
        <v/>
      </c>
      <c r="LP54" s="355" t="str">
        <f>IF(ISBLANK('Tab4-Adol-KABP-2006'!LP54),"",('Tab4-Adol-KABP-2006'!LP54))</f>
        <v/>
      </c>
      <c r="LQ54" s="355" t="str">
        <f>IF(ISBLANK('Tab4-Adol-KABP-2006'!LQ54),"",('Tab4-Adol-KABP-2006'!LQ54))</f>
        <v/>
      </c>
      <c r="LR54" s="355" t="str">
        <f>IF(ISBLANK('Tab4-Adol-KABP-2006'!LR54),"",('Tab4-Adol-KABP-2006'!LR54))</f>
        <v/>
      </c>
      <c r="LS54" s="355" t="str">
        <f>IF(ISBLANK('Tab4-Adol-KABP-2006'!LS54),"",('Tab4-Adol-KABP-2006'!LS54))</f>
        <v/>
      </c>
      <c r="LT54" s="355" t="str">
        <f>IF(ISBLANK('Tab4-Adol-KABP-2006'!LT54),"",('Tab4-Adol-KABP-2006'!LT54))</f>
        <v/>
      </c>
      <c r="LU54" s="355" t="str">
        <f>IF(ISBLANK('Tab4-Adol-KABP-2006'!LU54),"",('Tab4-Adol-KABP-2006'!LU54))</f>
        <v/>
      </c>
      <c r="LV54" s="355" t="str">
        <f>IF(ISBLANK('Tab4-Adol-KABP-2006'!LV54),"",('Tab4-Adol-KABP-2006'!LV54))</f>
        <v/>
      </c>
      <c r="LW54" s="355" t="str">
        <f>IF(ISBLANK('Tab4-Adol-KABP-2006'!LW54),"",('Tab4-Adol-KABP-2006'!LW54))</f>
        <v/>
      </c>
      <c r="LX54" s="355" t="str">
        <f>IF(ISBLANK('Tab4-Adol-KABP-2006'!LX54),"",('Tab4-Adol-KABP-2006'!LX54))</f>
        <v/>
      </c>
      <c r="LY54" s="355" t="str">
        <f>IF(ISBLANK('Tab4-Adol-KABP-2006'!LY54),"",('Tab4-Adol-KABP-2006'!LY54))</f>
        <v/>
      </c>
      <c r="LZ54" s="355" t="str">
        <f>IF(ISBLANK('Tab4-Adol-KABP-2006'!LZ54),"",('Tab4-Adol-KABP-2006'!LZ54))</f>
        <v/>
      </c>
      <c r="MA54" s="355" t="str">
        <f>IF(ISBLANK('Tab4-Adol-KABP-2006'!MA54),"",('Tab4-Adol-KABP-2006'!MA54))</f>
        <v/>
      </c>
    </row>
    <row r="55" spans="1:339" x14ac:dyDescent="0.2">
      <c r="A55" s="310" t="s">
        <v>199</v>
      </c>
      <c r="B55" s="172">
        <v>0</v>
      </c>
      <c r="C55" s="172">
        <v>0</v>
      </c>
      <c r="D55" s="172" t="s">
        <v>310</v>
      </c>
      <c r="E55" s="172">
        <v>1</v>
      </c>
      <c r="F55" s="173">
        <v>2</v>
      </c>
      <c r="G55" s="218" t="s">
        <v>41</v>
      </c>
      <c r="H55" s="348">
        <f>IF(ISBLANK('Tab4-Adol-KABP-2006'!H55), "",('Tab4-Adol-KABP-2006'!H55))</f>
        <v>2012</v>
      </c>
      <c r="I55" s="349">
        <f>IF(ISBLANK('Tab4-Adol-KABP-2006'!I55), "",('Tab4-Adol-KABP-2006'!I55))</f>
        <v>2012</v>
      </c>
      <c r="J55" s="414">
        <f>IF(ISBLANK('Tab4-Adol-KABP-2006'!J55), "",('Tab4-Adol-KABP-2006'!J55))</f>
        <v>17.8</v>
      </c>
      <c r="K55" s="414">
        <f>IF(ISBLANK('Tab4-Adol-KABP-2006'!K55), "",('Tab4-Adol-KABP-2006'!K55))</f>
        <v>20.9</v>
      </c>
      <c r="L55" s="414">
        <f>IF(ISBLANK('Tab4-Adol-KABP-2006'!L55), "",('Tab4-Adol-KABP-2006'!L55))</f>
        <v>19.100000000000001</v>
      </c>
      <c r="M55" s="414">
        <f>IF(ISBLANK('Tab4-Adol-KABP-2006'!M55), "",('Tab4-Adol-KABP-2006'!M55))</f>
        <v>20.6</v>
      </c>
      <c r="N55" s="414">
        <f>IF(ISBLANK('Tab4-Adol-KABP-2006'!N55), "",('Tab4-Adol-KABP-2006'!N55))</f>
        <v>29.7</v>
      </c>
      <c r="O55" s="415">
        <f>IF(ISBLANK('Tab4-Adol-KABP-2006'!O55), "",('Tab4-Adol-KABP-2006'!O55))</f>
        <v>23.9</v>
      </c>
      <c r="P55" s="348">
        <f>IF(ISBLANK('Tab4-Adol-KABP-2006'!P55), "",('Tab4-Adol-KABP-2006'!P55))</f>
        <v>2012</v>
      </c>
      <c r="Q55" s="349">
        <f>IF(ISBLANK('Tab4-Adol-KABP-2006'!Q55), "",('Tab4-Adol-KABP-2006'!Q55))</f>
        <v>2012</v>
      </c>
      <c r="R55" s="414">
        <f>IF(ISBLANK('Tab4-Adol-KABP-2006'!R55), "",('Tab4-Adol-KABP-2006'!R55))</f>
        <v>5.7</v>
      </c>
      <c r="S55" s="414">
        <f>IF(ISBLANK('Tab4-Adol-KABP-2006'!S55), "",('Tab4-Adol-KABP-2006'!S55))</f>
        <v>7.8</v>
      </c>
      <c r="T55" s="414">
        <f>IF(ISBLANK('Tab4-Adol-KABP-2006'!T55), "",('Tab4-Adol-KABP-2006'!T55))</f>
        <v>6.6</v>
      </c>
      <c r="U55" s="414">
        <f>IF(ISBLANK('Tab4-Adol-KABP-2006'!U55), "",('Tab4-Adol-KABP-2006'!U55))</f>
        <v>7.9</v>
      </c>
      <c r="V55" s="414">
        <f>IF(ISBLANK('Tab4-Adol-KABP-2006'!V55), "",('Tab4-Adol-KABP-2006'!V55))</f>
        <v>12.7</v>
      </c>
      <c r="W55" s="415">
        <f>IF(ISBLANK('Tab4-Adol-KABP-2006'!W55), "",('Tab4-Adol-KABP-2006'!W55))</f>
        <v>9.6999999999999993</v>
      </c>
      <c r="X55" s="348">
        <f>IF(ISBLANK('Tab4-Adol-KABP-2006'!X55), "",('Tab4-Adol-KABP-2006'!X55))</f>
        <v>2012</v>
      </c>
      <c r="Y55" s="349">
        <f>IF(ISBLANK('Tab4-Adol-KABP-2006'!Y55), "",('Tab4-Adol-KABP-2006'!Y55))</f>
        <v>2012</v>
      </c>
      <c r="Z55" s="414">
        <f>IF(ISBLANK('Tab4-Adol-KABP-2006'!Z55), "",('Tab4-Adol-KABP-2006'!Z55))</f>
        <v>0.6</v>
      </c>
      <c r="AA55" s="414">
        <f>IF(ISBLANK('Tab4-Adol-KABP-2006'!AA55), "",('Tab4-Adol-KABP-2006'!AA55))</f>
        <v>1.1000000000000001</v>
      </c>
      <c r="AB55" s="414">
        <f>IF(ISBLANK('Tab4-Adol-KABP-2006'!AB55), "",('Tab4-Adol-KABP-2006'!AB55))</f>
        <v>0.8</v>
      </c>
      <c r="AC55" s="414">
        <f>IF(ISBLANK('Tab4-Adol-KABP-2006'!AC55), "",('Tab4-Adol-KABP-2006'!AC55))</f>
        <v>7.3</v>
      </c>
      <c r="AD55" s="414">
        <f>IF(ISBLANK('Tab4-Adol-KABP-2006'!AD55), "",('Tab4-Adol-KABP-2006'!AD55))</f>
        <v>10.4</v>
      </c>
      <c r="AE55" s="415">
        <f>IF(ISBLANK('Tab4-Adol-KABP-2006'!AE55), "",('Tab4-Adol-KABP-2006'!AE55))</f>
        <v>8.5</v>
      </c>
      <c r="AF55" s="348">
        <f>IF(ISBLANK('Tab4-Adol-KABP-2006'!AF55), "",('Tab4-Adol-KABP-2006'!AF55))</f>
        <v>2012</v>
      </c>
      <c r="AG55" s="349">
        <f>IF(ISBLANK('Tab4-Adol-KABP-2006'!AG55), "",('Tab4-Adol-KABP-2006'!AG55))</f>
        <v>2012</v>
      </c>
      <c r="AH55" s="414"/>
      <c r="AI55" s="414"/>
      <c r="AJ55" s="414"/>
      <c r="AK55" s="414">
        <f>IF(ISBLANK('Tab4-Adol-KABP-2006'!AK55), "",('Tab4-Adol-KABP-2006'!AK55))</f>
        <v>50.7</v>
      </c>
      <c r="AL55" s="414">
        <f>IF(ISBLANK('Tab4-Adol-KABP-2006'!AL55), "",('Tab4-Adol-KABP-2006'!AL55))</f>
        <v>54.3</v>
      </c>
      <c r="AM55" s="415">
        <f>IF(ISBLANK('Tab4-Adol-KABP-2006'!AM55), "",('Tab4-Adol-KABP-2006'!AM55))</f>
        <v>52.3</v>
      </c>
      <c r="AN55" s="348" t="str">
        <f>IF(ISBLANK('Tab4-Adol-KABP-2006'!AN55), "",('Tab4-Adol-KABP-2006'!AN55))</f>
        <v/>
      </c>
      <c r="AO55" s="349" t="str">
        <f>IF(ISBLANK('Tab4-Adol-KABP-2006'!AO55), "",('Tab4-Adol-KABP-2006'!AO55))</f>
        <v/>
      </c>
      <c r="AP55" s="362"/>
      <c r="AQ55" s="362"/>
      <c r="AR55" s="362"/>
      <c r="AS55" s="362"/>
      <c r="AT55" s="362"/>
      <c r="AU55" s="363"/>
      <c r="AV55" s="348">
        <f>IF(ISBLANK('Tab4-Adol-KABP-2006'!AV55), "",('Tab4-Adol-KABP-2006'!AV55))</f>
        <v>2012</v>
      </c>
      <c r="AW55" s="349">
        <f>IF(ISBLANK('Tab4-Adol-KABP-2006'!AW55), "",('Tab4-Adol-KABP-2006'!AW55))</f>
        <v>2012</v>
      </c>
      <c r="AX55" s="414"/>
      <c r="AY55" s="414"/>
      <c r="AZ55" s="414">
        <f>IF(ISBLANK('Tab4-Adol-KABP-2006'!AZ55), "",('Tab4-Adol-KABP-2006'!AZ55))</f>
        <v>37.799999999999997</v>
      </c>
      <c r="BA55" s="414"/>
      <c r="BB55" s="414"/>
      <c r="BC55" s="415">
        <f>IF(ISBLANK('Tab4-Adol-KABP-2006'!BC55), "",('Tab4-Adol-KABP-2006'!BC55))</f>
        <v>60.3</v>
      </c>
      <c r="BD55" s="348">
        <f>IF(ISBLANK('Tab4-Adol-KABP-2006'!BD55), "",('Tab4-Adol-KABP-2006'!BD55))</f>
        <v>2012</v>
      </c>
      <c r="BE55" s="349">
        <f>IF(ISBLANK('Tab4-Adol-KABP-2006'!BE55), "",('Tab4-Adol-KABP-2006'!BE55))</f>
        <v>2012</v>
      </c>
      <c r="BF55" s="414">
        <f>IF(ISBLANK('Tab4-Adol-KABP-2006'!BF55), "",('Tab4-Adol-KABP-2006'!BF55))</f>
        <v>1.8</v>
      </c>
      <c r="BG55" s="414">
        <f>IF(ISBLANK('Tab4-Adol-KABP-2006'!BG55), "",('Tab4-Adol-KABP-2006'!BG55))</f>
        <v>4.4000000000000004</v>
      </c>
      <c r="BH55" s="414">
        <f>IF(ISBLANK('Tab4-Adol-KABP-2006'!BH55), "",('Tab4-Adol-KABP-2006'!BH55))</f>
        <v>2.9</v>
      </c>
      <c r="BI55" s="414">
        <f>IF(ISBLANK('Tab4-Adol-KABP-2006'!BI55), "",('Tab4-Adol-KABP-2006'!BI55))</f>
        <v>2.5</v>
      </c>
      <c r="BJ55" s="414">
        <f>IF(ISBLANK('Tab4-Adol-KABP-2006'!BJ55), "",('Tab4-Adol-KABP-2006'!BJ55))</f>
        <v>6.8</v>
      </c>
      <c r="BK55" s="415">
        <f>IF(ISBLANK('Tab4-Adol-KABP-2006'!BK55), "",('Tab4-Adol-KABP-2006'!BK55))</f>
        <v>4.0999999999999996</v>
      </c>
      <c r="BL55" s="348">
        <f>IF(ISBLANK('Tab4-Adol-KABP-2006'!BL55), "",('Tab4-Adol-KABP-2006'!BL55))</f>
        <v>2012</v>
      </c>
      <c r="BM55" s="349">
        <f>IF(ISBLANK('Tab4-Adol-KABP-2006'!BM55), "",('Tab4-Adol-KABP-2006'!BM55))</f>
        <v>2012</v>
      </c>
      <c r="BN55" s="414">
        <f>IF(ISBLANK('Tab4-Adol-KABP-2006'!BN55), "",('Tab4-Adol-KABP-2006'!BN55))</f>
        <v>4</v>
      </c>
      <c r="BO55" s="414">
        <f>IF(ISBLANK('Tab4-Adol-KABP-2006'!BO55), "",('Tab4-Adol-KABP-2006'!BO55))</f>
        <v>13.7</v>
      </c>
      <c r="BP55" s="414">
        <f>IF(ISBLANK('Tab4-Adol-KABP-2006'!BP55), "",('Tab4-Adol-KABP-2006'!BP55))</f>
        <v>8.1999999999999993</v>
      </c>
      <c r="BQ55" s="414">
        <f>IF(ISBLANK('Tab4-Adol-KABP-2006'!BQ55), "",('Tab4-Adol-KABP-2006'!BQ55))</f>
        <v>5.3</v>
      </c>
      <c r="BR55" s="414">
        <f>IF(ISBLANK('Tab4-Adol-KABP-2006'!BR55), "",('Tab4-Adol-KABP-2006'!BR55))</f>
        <v>13.8</v>
      </c>
      <c r="BS55" s="415">
        <f>IF(ISBLANK('Tab4-Adol-KABP-2006'!BS55), "",('Tab4-Adol-KABP-2006'!BS55))</f>
        <v>8.4</v>
      </c>
      <c r="BT55" s="348">
        <f>IF(ISBLANK('Tab4-Adol-KABP-2006'!BT55), "",('Tab4-Adol-KABP-2006'!BT55))</f>
        <v>2012</v>
      </c>
      <c r="BU55" s="349">
        <f>IF(ISBLANK('Tab4-Adol-KABP-2006'!BU55), "",('Tab4-Adol-KABP-2006'!BU55))</f>
        <v>2012</v>
      </c>
      <c r="BV55" s="414">
        <f>IF(ISBLANK('Tab4-Adol-KABP-2006'!BV55), "",('Tab4-Adol-KABP-2006'!BV55))</f>
        <v>99.2</v>
      </c>
      <c r="BW55" s="414">
        <f>IF(ISBLANK('Tab4-Adol-KABP-2006'!BW55), "",('Tab4-Adol-KABP-2006'!BW55))</f>
        <v>99.6</v>
      </c>
      <c r="BX55" s="415">
        <f>IF(ISBLANK('Tab4-Adol-KABP-2006'!BX55), "",('Tab4-Adol-KABP-2006'!BX55))</f>
        <v>99.4</v>
      </c>
      <c r="BY55" s="216">
        <v>36932</v>
      </c>
      <c r="BZ55" s="208">
        <v>30899</v>
      </c>
      <c r="CA55" s="208">
        <v>67831</v>
      </c>
      <c r="CB55" s="208">
        <v>38078</v>
      </c>
      <c r="CC55" s="208">
        <v>31666</v>
      </c>
      <c r="CD55" s="284">
        <v>69744</v>
      </c>
      <c r="CE55" s="282"/>
      <c r="CF55" s="282"/>
      <c r="CG55" s="226">
        <f t="shared" si="119"/>
        <v>36932</v>
      </c>
      <c r="CH55" s="227">
        <f t="shared" si="120"/>
        <v>30899</v>
      </c>
      <c r="CI55" s="227">
        <f t="shared" si="121"/>
        <v>67831</v>
      </c>
      <c r="CJ55" s="227">
        <f t="shared" si="122"/>
        <v>38078</v>
      </c>
      <c r="CK55" s="227">
        <f t="shared" si="123"/>
        <v>31666</v>
      </c>
      <c r="CL55" s="228">
        <f t="shared" si="124"/>
        <v>69744</v>
      </c>
      <c r="CM55" s="282"/>
      <c r="CN55" s="282"/>
      <c r="CO55" s="226">
        <f t="shared" si="125"/>
        <v>36932</v>
      </c>
      <c r="CP55" s="227">
        <f t="shared" si="126"/>
        <v>30899</v>
      </c>
      <c r="CQ55" s="227">
        <f t="shared" si="127"/>
        <v>67831</v>
      </c>
      <c r="CR55" s="227">
        <f t="shared" si="128"/>
        <v>38078</v>
      </c>
      <c r="CS55" s="227">
        <f t="shared" si="129"/>
        <v>31666</v>
      </c>
      <c r="CT55" s="228">
        <f t="shared" si="130"/>
        <v>69744</v>
      </c>
      <c r="CU55" s="282"/>
      <c r="CV55" s="282"/>
      <c r="CW55" s="292">
        <f t="shared" si="131"/>
        <v>36932</v>
      </c>
      <c r="CX55" s="234">
        <f t="shared" si="132"/>
        <v>30899</v>
      </c>
      <c r="CY55" s="234">
        <f t="shared" si="133"/>
        <v>67831</v>
      </c>
      <c r="CZ55" s="234">
        <f t="shared" si="134"/>
        <v>38078</v>
      </c>
      <c r="DA55" s="234">
        <f t="shared" si="135"/>
        <v>31666</v>
      </c>
      <c r="DB55" s="235">
        <f t="shared" si="136"/>
        <v>69744</v>
      </c>
      <c r="DC55" s="282"/>
      <c r="DD55" s="282"/>
      <c r="DE55" s="226" t="str">
        <f t="shared" si="137"/>
        <v>-</v>
      </c>
      <c r="DF55" s="227" t="str">
        <f t="shared" si="138"/>
        <v>-</v>
      </c>
      <c r="DG55" s="227" t="str">
        <f t="shared" si="139"/>
        <v>-</v>
      </c>
      <c r="DH55" s="227">
        <f t="shared" si="140"/>
        <v>38078</v>
      </c>
      <c r="DI55" s="227">
        <f t="shared" si="141"/>
        <v>31666</v>
      </c>
      <c r="DJ55" s="228">
        <f t="shared" si="142"/>
        <v>69744</v>
      </c>
      <c r="DK55" s="282"/>
      <c r="DL55" s="282"/>
      <c r="DM55" s="226" t="str">
        <f t="shared" si="143"/>
        <v>-</v>
      </c>
      <c r="DN55" s="227" t="str">
        <f t="shared" si="144"/>
        <v>-</v>
      </c>
      <c r="DO55" s="227" t="str">
        <f t="shared" si="145"/>
        <v>-</v>
      </c>
      <c r="DP55" s="227" t="str">
        <f t="shared" si="146"/>
        <v>-</v>
      </c>
      <c r="DQ55" s="227" t="str">
        <f t="shared" si="147"/>
        <v>-</v>
      </c>
      <c r="DR55" s="228" t="str">
        <f t="shared" si="148"/>
        <v>-</v>
      </c>
      <c r="DS55" s="282"/>
      <c r="DT55" s="282"/>
      <c r="DU55" s="226" t="str">
        <f t="shared" si="149"/>
        <v>-</v>
      </c>
      <c r="DV55" s="227" t="str">
        <f t="shared" si="150"/>
        <v>-</v>
      </c>
      <c r="DW55" s="227">
        <f t="shared" si="151"/>
        <v>67831</v>
      </c>
      <c r="DX55" s="227" t="str">
        <f t="shared" si="152"/>
        <v>-</v>
      </c>
      <c r="DY55" s="227" t="str">
        <f t="shared" si="153"/>
        <v>-</v>
      </c>
      <c r="DZ55" s="228">
        <f t="shared" si="154"/>
        <v>69744</v>
      </c>
      <c r="EA55" s="282"/>
      <c r="EB55" s="282"/>
      <c r="EC55" s="226">
        <f t="shared" si="155"/>
        <v>36932</v>
      </c>
      <c r="ED55" s="227">
        <f t="shared" si="156"/>
        <v>30899</v>
      </c>
      <c r="EE55" s="227">
        <f t="shared" si="157"/>
        <v>67831</v>
      </c>
      <c r="EF55" s="227">
        <f t="shared" si="158"/>
        <v>38078</v>
      </c>
      <c r="EG55" s="227">
        <f t="shared" si="159"/>
        <v>31666</v>
      </c>
      <c r="EH55" s="228">
        <f t="shared" si="160"/>
        <v>69744</v>
      </c>
      <c r="EI55" s="282"/>
      <c r="EJ55" s="282"/>
      <c r="EK55" s="226">
        <f t="shared" si="161"/>
        <v>36932</v>
      </c>
      <c r="EL55" s="227">
        <f t="shared" si="162"/>
        <v>30899</v>
      </c>
      <c r="EM55" s="227">
        <f t="shared" si="163"/>
        <v>67831</v>
      </c>
      <c r="EN55" s="227">
        <f t="shared" si="164"/>
        <v>38078</v>
      </c>
      <c r="EO55" s="227">
        <f t="shared" si="165"/>
        <v>31666</v>
      </c>
      <c r="EP55" s="228">
        <f t="shared" si="166"/>
        <v>69744</v>
      </c>
      <c r="EQ55" s="282"/>
      <c r="ER55" s="282"/>
      <c r="ES55" s="226">
        <f t="shared" si="167"/>
        <v>38078</v>
      </c>
      <c r="ET55" s="227">
        <f t="shared" si="168"/>
        <v>31666</v>
      </c>
      <c r="EU55" s="228">
        <f t="shared" si="169"/>
        <v>69744</v>
      </c>
      <c r="EV55" s="282"/>
      <c r="EW55" s="282"/>
      <c r="EX55" s="301">
        <f t="shared" si="170"/>
        <v>6573.8960000000006</v>
      </c>
      <c r="EY55" s="259">
        <f t="shared" si="171"/>
        <v>6457.8909999999996</v>
      </c>
      <c r="EZ55" s="259">
        <f t="shared" si="172"/>
        <v>12955.721</v>
      </c>
      <c r="FA55" s="259">
        <f t="shared" si="173"/>
        <v>7844.0680000000002</v>
      </c>
      <c r="FB55" s="259">
        <f t="shared" si="174"/>
        <v>9404.8019999999997</v>
      </c>
      <c r="FC55" s="260">
        <f t="shared" si="175"/>
        <v>16668.815999999999</v>
      </c>
      <c r="FD55" s="282"/>
      <c r="FE55" s="282"/>
      <c r="FF55" s="301">
        <f t="shared" si="176"/>
        <v>2105.1240000000003</v>
      </c>
      <c r="FG55" s="259">
        <f t="shared" si="177"/>
        <v>2410.1219999999998</v>
      </c>
      <c r="FH55" s="259">
        <f t="shared" si="178"/>
        <v>4476.8460000000005</v>
      </c>
      <c r="FI55" s="259">
        <f t="shared" si="179"/>
        <v>3008.1619999999998</v>
      </c>
      <c r="FJ55" s="259">
        <f t="shared" si="180"/>
        <v>4021.5819999999999</v>
      </c>
      <c r="FK55" s="260">
        <f t="shared" si="181"/>
        <v>6765.1679999999997</v>
      </c>
      <c r="FL55" s="282"/>
      <c r="FM55" s="282"/>
      <c r="FN55" s="301">
        <f t="shared" si="182"/>
        <v>221.59200000000001</v>
      </c>
      <c r="FO55" s="259">
        <f t="shared" si="183"/>
        <v>339.88900000000001</v>
      </c>
      <c r="FP55" s="259">
        <f t="shared" si="184"/>
        <v>542.64800000000002</v>
      </c>
      <c r="FQ55" s="259">
        <f t="shared" si="185"/>
        <v>2779.694</v>
      </c>
      <c r="FR55" s="259">
        <f t="shared" si="186"/>
        <v>3293.2640000000001</v>
      </c>
      <c r="FS55" s="260">
        <f t="shared" si="187"/>
        <v>5928.2400000000007</v>
      </c>
      <c r="FT55" s="282"/>
      <c r="FU55" s="282"/>
      <c r="FV55" s="301" t="str">
        <f t="shared" si="188"/>
        <v>-</v>
      </c>
      <c r="FW55" s="259" t="str">
        <f t="shared" si="189"/>
        <v>-</v>
      </c>
      <c r="FX55" s="259" t="str">
        <f t="shared" si="190"/>
        <v>-</v>
      </c>
      <c r="FY55" s="259">
        <f t="shared" si="191"/>
        <v>19305.545999999998</v>
      </c>
      <c r="FZ55" s="259">
        <f t="shared" si="192"/>
        <v>17194.637999999999</v>
      </c>
      <c r="GA55" s="260">
        <f t="shared" si="193"/>
        <v>36476.112000000001</v>
      </c>
      <c r="GB55" s="282"/>
      <c r="GC55" s="282"/>
      <c r="GD55" s="301" t="str">
        <f t="shared" si="194"/>
        <v>-</v>
      </c>
      <c r="GE55" s="259" t="str">
        <f t="shared" si="195"/>
        <v>-</v>
      </c>
      <c r="GF55" s="259" t="str">
        <f t="shared" si="196"/>
        <v>-</v>
      </c>
      <c r="GG55" s="259" t="str">
        <f t="shared" si="197"/>
        <v>-</v>
      </c>
      <c r="GH55" s="259" t="str">
        <f t="shared" si="198"/>
        <v>-</v>
      </c>
      <c r="GI55" s="260" t="str">
        <f t="shared" si="199"/>
        <v>-</v>
      </c>
      <c r="GJ55" s="282"/>
      <c r="GK55" s="282"/>
      <c r="GL55" s="301" t="str">
        <f t="shared" si="200"/>
        <v>-</v>
      </c>
      <c r="GM55" s="259" t="str">
        <f t="shared" si="201"/>
        <v>-</v>
      </c>
      <c r="GN55" s="259">
        <f t="shared" si="202"/>
        <v>25640.117999999995</v>
      </c>
      <c r="GO55" s="259" t="str">
        <f t="shared" si="203"/>
        <v>-</v>
      </c>
      <c r="GP55" s="259" t="str">
        <f t="shared" si="204"/>
        <v>-</v>
      </c>
      <c r="GQ55" s="260">
        <f t="shared" si="205"/>
        <v>42055.631999999998</v>
      </c>
      <c r="GR55" s="282"/>
      <c r="GS55" s="282"/>
      <c r="GT55" s="301">
        <f t="shared" si="206"/>
        <v>664.77600000000007</v>
      </c>
      <c r="GU55" s="259">
        <f t="shared" si="207"/>
        <v>1359.556</v>
      </c>
      <c r="GV55" s="259">
        <f t="shared" si="208"/>
        <v>1967.0989999999999</v>
      </c>
      <c r="GW55" s="259">
        <f t="shared" si="209"/>
        <v>951.95</v>
      </c>
      <c r="GX55" s="259">
        <f t="shared" si="210"/>
        <v>2153.288</v>
      </c>
      <c r="GY55" s="260">
        <f t="shared" si="211"/>
        <v>2859.5039999999995</v>
      </c>
      <c r="GZ55" s="282"/>
      <c r="HA55" s="282"/>
      <c r="HB55" s="301">
        <f t="shared" si="212"/>
        <v>1477.28</v>
      </c>
      <c r="HC55" s="259">
        <f t="shared" si="213"/>
        <v>4233.1629999999996</v>
      </c>
      <c r="HD55" s="259">
        <f t="shared" si="214"/>
        <v>5562.1419999999989</v>
      </c>
      <c r="HE55" s="259">
        <f t="shared" si="215"/>
        <v>2018.134</v>
      </c>
      <c r="HF55" s="259">
        <f t="shared" si="216"/>
        <v>4369.9080000000004</v>
      </c>
      <c r="HG55" s="260">
        <f t="shared" si="217"/>
        <v>5858.4960000000001</v>
      </c>
      <c r="HH55" s="282"/>
      <c r="HI55" s="282"/>
      <c r="HJ55" s="301">
        <f t="shared" si="218"/>
        <v>37773.375999999997</v>
      </c>
      <c r="HK55" s="259">
        <f t="shared" si="219"/>
        <v>31539.335999999999</v>
      </c>
      <c r="HL55" s="260">
        <f t="shared" si="220"/>
        <v>69325.536000000007</v>
      </c>
      <c r="HM55" s="428">
        <f t="shared" si="111"/>
        <v>1</v>
      </c>
      <c r="HN55" s="429">
        <f t="shared" si="111"/>
        <v>1</v>
      </c>
      <c r="HO55" s="429">
        <f t="shared" si="111"/>
        <v>1</v>
      </c>
      <c r="HP55" s="429">
        <f t="shared" si="111"/>
        <v>1</v>
      </c>
      <c r="HQ55" s="429">
        <f t="shared" si="111"/>
        <v>1</v>
      </c>
      <c r="HR55" s="430">
        <f t="shared" si="111"/>
        <v>1</v>
      </c>
      <c r="HS55" s="450"/>
      <c r="HT55" s="450"/>
      <c r="HU55" s="428">
        <f t="shared" si="112"/>
        <v>1</v>
      </c>
      <c r="HV55" s="429">
        <f t="shared" si="112"/>
        <v>1</v>
      </c>
      <c r="HW55" s="429">
        <f t="shared" si="112"/>
        <v>1</v>
      </c>
      <c r="HX55" s="429">
        <f t="shared" si="112"/>
        <v>1</v>
      </c>
      <c r="HY55" s="429">
        <f t="shared" si="112"/>
        <v>1</v>
      </c>
      <c r="HZ55" s="430">
        <f t="shared" si="112"/>
        <v>1</v>
      </c>
      <c r="IA55" s="450"/>
      <c r="IB55" s="450"/>
      <c r="IC55" s="428">
        <f t="shared" si="113"/>
        <v>1</v>
      </c>
      <c r="ID55" s="429">
        <f t="shared" si="113"/>
        <v>1</v>
      </c>
      <c r="IE55" s="429">
        <f t="shared" si="113"/>
        <v>1</v>
      </c>
      <c r="IF55" s="429">
        <f t="shared" si="113"/>
        <v>1</v>
      </c>
      <c r="IG55" s="429">
        <f t="shared" si="113"/>
        <v>1</v>
      </c>
      <c r="IH55" s="430">
        <f t="shared" si="113"/>
        <v>1</v>
      </c>
      <c r="II55" s="450"/>
      <c r="IJ55" s="450"/>
      <c r="IK55" s="428" t="str">
        <f t="shared" si="114"/>
        <v>-</v>
      </c>
      <c r="IL55" s="429" t="str">
        <f t="shared" si="114"/>
        <v>-</v>
      </c>
      <c r="IM55" s="429" t="str">
        <f t="shared" si="114"/>
        <v>-</v>
      </c>
      <c r="IN55" s="429">
        <f t="shared" si="114"/>
        <v>1</v>
      </c>
      <c r="IO55" s="429">
        <f t="shared" si="114"/>
        <v>1</v>
      </c>
      <c r="IP55" s="430">
        <f t="shared" si="114"/>
        <v>1</v>
      </c>
      <c r="IQ55" s="450"/>
      <c r="IR55" s="450"/>
      <c r="IS55" s="428" t="str">
        <f t="shared" si="115"/>
        <v>-</v>
      </c>
      <c r="IT55" s="429" t="str">
        <f t="shared" si="115"/>
        <v>-</v>
      </c>
      <c r="IU55" s="429" t="str">
        <f t="shared" si="115"/>
        <v>-</v>
      </c>
      <c r="IV55" s="429" t="str">
        <f t="shared" si="115"/>
        <v>-</v>
      </c>
      <c r="IW55" s="429" t="str">
        <f t="shared" si="115"/>
        <v>-</v>
      </c>
      <c r="IX55" s="430" t="str">
        <f t="shared" si="115"/>
        <v>-</v>
      </c>
      <c r="IY55" s="450"/>
      <c r="IZ55" s="450"/>
      <c r="JA55" s="428" t="str">
        <f t="shared" si="116"/>
        <v>-</v>
      </c>
      <c r="JB55" s="429" t="str">
        <f t="shared" si="116"/>
        <v>-</v>
      </c>
      <c r="JC55" s="429">
        <f t="shared" si="116"/>
        <v>1</v>
      </c>
      <c r="JD55" s="429" t="str">
        <f t="shared" si="116"/>
        <v>-</v>
      </c>
      <c r="JE55" s="429" t="str">
        <f t="shared" si="116"/>
        <v>-</v>
      </c>
      <c r="JF55" s="430">
        <f t="shared" si="116"/>
        <v>1</v>
      </c>
      <c r="JG55" s="450"/>
      <c r="JH55" s="450"/>
      <c r="JI55" s="428">
        <f t="shared" si="117"/>
        <v>1</v>
      </c>
      <c r="JJ55" s="429">
        <f t="shared" si="117"/>
        <v>1</v>
      </c>
      <c r="JK55" s="429">
        <f t="shared" si="117"/>
        <v>1</v>
      </c>
      <c r="JL55" s="429">
        <f t="shared" si="117"/>
        <v>1</v>
      </c>
      <c r="JM55" s="429">
        <f t="shared" si="117"/>
        <v>1</v>
      </c>
      <c r="JN55" s="430">
        <f t="shared" si="117"/>
        <v>1</v>
      </c>
      <c r="JO55" s="450"/>
      <c r="JP55" s="450"/>
      <c r="JQ55" s="428">
        <f t="shared" si="118"/>
        <v>1</v>
      </c>
      <c r="JR55" s="429">
        <f t="shared" si="118"/>
        <v>1</v>
      </c>
      <c r="JS55" s="429">
        <f t="shared" si="118"/>
        <v>1</v>
      </c>
      <c r="JT55" s="429">
        <f t="shared" si="118"/>
        <v>1</v>
      </c>
      <c r="JU55" s="429">
        <f t="shared" si="118"/>
        <v>1</v>
      </c>
      <c r="JV55" s="430">
        <f t="shared" si="118"/>
        <v>1</v>
      </c>
      <c r="JW55" s="450"/>
      <c r="JX55" s="450"/>
      <c r="JY55" s="428">
        <f t="shared" si="110"/>
        <v>1</v>
      </c>
      <c r="JZ55" s="429">
        <f t="shared" si="110"/>
        <v>1</v>
      </c>
      <c r="KA55" s="430">
        <f t="shared" si="110"/>
        <v>1</v>
      </c>
      <c r="KB55" s="172"/>
      <c r="KC55" s="355" t="str">
        <f>IF(ISBLANK('Tab4-Adol-KABP-2006'!KC55),"",('Tab4-Adol-KABP-2006'!KC55))</f>
        <v/>
      </c>
      <c r="KD55" s="355" t="str">
        <f>IF(ISBLANK('Tab4-Adol-KABP-2006'!KD55),"",('Tab4-Adol-KABP-2006'!KD55))</f>
        <v/>
      </c>
      <c r="KE55" s="355" t="str">
        <f>IF(ISBLANK('Tab4-Adol-KABP-2006'!KE55),"",('Tab4-Adol-KABP-2006'!KE55))</f>
        <v/>
      </c>
      <c r="KF55" s="355" t="str">
        <f>IF(ISBLANK('Tab4-Adol-KABP-2006'!KF55),"",('Tab4-Adol-KABP-2006'!KF55))</f>
        <v/>
      </c>
      <c r="KG55" s="355" t="str">
        <f>IF(ISBLANK('Tab4-Adol-KABP-2006'!KG55),"",('Tab4-Adol-KABP-2006'!KG55))</f>
        <v/>
      </c>
      <c r="KH55" s="355" t="str">
        <f>IF(ISBLANK('Tab4-Adol-KABP-2006'!KH55),"",('Tab4-Adol-KABP-2006'!KH55))</f>
        <v/>
      </c>
      <c r="KI55" s="355" t="str">
        <f>IF(ISBLANK('Tab4-Adol-KABP-2006'!KI55),"",('Tab4-Adol-KABP-2006'!KI55))</f>
        <v/>
      </c>
      <c r="KJ55" s="355" t="str">
        <f>IF(ISBLANK('Tab4-Adol-KABP-2006'!KJ55),"",('Tab4-Adol-KABP-2006'!KJ55))</f>
        <v/>
      </c>
      <c r="KK55" s="355" t="str">
        <f>IF(ISBLANK('Tab4-Adol-KABP-2006'!KK55),"",('Tab4-Adol-KABP-2006'!KK55))</f>
        <v/>
      </c>
      <c r="KL55" s="355" t="str">
        <f>IF(ISBLANK('Tab4-Adol-KABP-2006'!KL55),"",('Tab4-Adol-KABP-2006'!KL55))</f>
        <v/>
      </c>
      <c r="KM55" s="355" t="str">
        <f>IF(ISBLANK('Tab4-Adol-KABP-2006'!KM55),"",('Tab4-Adol-KABP-2006'!KM55))</f>
        <v/>
      </c>
      <c r="KN55" s="355" t="str">
        <f>IF(ISBLANK('Tab4-Adol-KABP-2006'!KN55),"",('Tab4-Adol-KABP-2006'!KN55))</f>
        <v/>
      </c>
      <c r="KO55" s="355" t="str">
        <f>IF(ISBLANK('Tab4-Adol-KABP-2006'!KO55),"",('Tab4-Adol-KABP-2006'!KO55))</f>
        <v/>
      </c>
      <c r="KP55" s="355" t="str">
        <f>IF(ISBLANK('Tab4-Adol-KABP-2006'!KP55),"",('Tab4-Adol-KABP-2006'!KP55))</f>
        <v/>
      </c>
      <c r="KQ55" s="355" t="str">
        <f>IF(ISBLANK('Tab4-Adol-KABP-2006'!KQ55),"",('Tab4-Adol-KABP-2006'!KQ55))</f>
        <v/>
      </c>
      <c r="KR55" s="355" t="str">
        <f>IF(ISBLANK('Tab4-Adol-KABP-2006'!KR55),"",('Tab4-Adol-KABP-2006'!KR55))</f>
        <v/>
      </c>
      <c r="KS55" s="355" t="str">
        <f>IF(ISBLANK('Tab4-Adol-KABP-2006'!KS55),"",('Tab4-Adol-KABP-2006'!KS55))</f>
        <v/>
      </c>
      <c r="KT55" s="355" t="str">
        <f>IF(ISBLANK('Tab4-Adol-KABP-2006'!KT55),"",('Tab4-Adol-KABP-2006'!KT55))</f>
        <v/>
      </c>
      <c r="KU55" s="355" t="str">
        <f>IF(ISBLANK('Tab4-Adol-KABP-2006'!KU55),"",('Tab4-Adol-KABP-2006'!KU55))</f>
        <v>less than 25 cases</v>
      </c>
      <c r="KV55" s="355" t="str">
        <f>IF(ISBLANK('Tab4-Adol-KABP-2006'!KV55),"",('Tab4-Adol-KABP-2006'!KV55))</f>
        <v>less than 25 cases</v>
      </c>
      <c r="KW55" s="355" t="str">
        <f>IF(ISBLANK('Tab4-Adol-KABP-2006'!KW55),"",('Tab4-Adol-KABP-2006'!KW55))</f>
        <v>less than 25 cases</v>
      </c>
      <c r="KX55" s="355" t="str">
        <f>IF(ISBLANK('Tab4-Adol-KABP-2006'!KX55),"",('Tab4-Adol-KABP-2006'!KX55))</f>
        <v>Based on small denominators</v>
      </c>
      <c r="KY55" s="355" t="str">
        <f>IF(ISBLANK('Tab4-Adol-KABP-2006'!KY55),"",('Tab4-Adol-KABP-2006'!KY55))</f>
        <v>Based on small denominators</v>
      </c>
      <c r="KZ55" s="355" t="str">
        <f>IF(ISBLANK('Tab4-Adol-KABP-2006'!KZ55),"",('Tab4-Adol-KABP-2006'!KZ55))</f>
        <v/>
      </c>
      <c r="LA55" s="355" t="str">
        <f>IF(ISBLANK('Tab4-Adol-KABP-2006'!LA55),"",('Tab4-Adol-KABP-2006'!LA55))</f>
        <v/>
      </c>
      <c r="LB55" s="355" t="str">
        <f>IF(ISBLANK('Tab4-Adol-KABP-2006'!LB55),"",('Tab4-Adol-KABP-2006'!LB55))</f>
        <v/>
      </c>
      <c r="LC55" s="355" t="str">
        <f>IF(ISBLANK('Tab4-Adol-KABP-2006'!LC55),"",('Tab4-Adol-KABP-2006'!LC55))</f>
        <v/>
      </c>
      <c r="LD55" s="355" t="str">
        <f>IF(ISBLANK('Tab4-Adol-KABP-2006'!LD55),"",('Tab4-Adol-KABP-2006'!LD55))</f>
        <v/>
      </c>
      <c r="LE55" s="355" t="str">
        <f>IF(ISBLANK('Tab4-Adol-KABP-2006'!LE55),"",('Tab4-Adol-KABP-2006'!LE55))</f>
        <v/>
      </c>
      <c r="LF55" s="355" t="str">
        <f>IF(ISBLANK('Tab4-Adol-KABP-2006'!LF55),"",('Tab4-Adol-KABP-2006'!LF55))</f>
        <v/>
      </c>
      <c r="LG55" s="355" t="str">
        <f>IF(ISBLANK('Tab4-Adol-KABP-2006'!LG55),"",('Tab4-Adol-KABP-2006'!LG55))</f>
        <v/>
      </c>
      <c r="LH55" s="355" t="str">
        <f>IF(ISBLANK('Tab4-Adol-KABP-2006'!LH55),"",('Tab4-Adol-KABP-2006'!LH55))</f>
        <v/>
      </c>
      <c r="LI55" s="355" t="str">
        <f>IF(ISBLANK('Tab4-Adol-KABP-2006'!LI55),"",('Tab4-Adol-KABP-2006'!LI55))</f>
        <v/>
      </c>
      <c r="LJ55" s="355" t="str">
        <f>IF(ISBLANK('Tab4-Adol-KABP-2006'!LJ55),"",('Tab4-Adol-KABP-2006'!LJ55))</f>
        <v/>
      </c>
      <c r="LK55" s="355" t="str">
        <f>IF(ISBLANK('Tab4-Adol-KABP-2006'!LK55),"",('Tab4-Adol-KABP-2006'!LK55))</f>
        <v/>
      </c>
      <c r="LL55" s="355" t="str">
        <f>IF(ISBLANK('Tab4-Adol-KABP-2006'!LL55),"",('Tab4-Adol-KABP-2006'!LL55))</f>
        <v/>
      </c>
      <c r="LM55" s="355" t="str">
        <f>IF(ISBLANK('Tab4-Adol-KABP-2006'!LM55),"",('Tab4-Adol-KABP-2006'!LM55))</f>
        <v/>
      </c>
      <c r="LN55" s="355" t="str">
        <f>IF(ISBLANK('Tab4-Adol-KABP-2006'!LN55),"",('Tab4-Adol-KABP-2006'!LN55))</f>
        <v/>
      </c>
      <c r="LO55" s="355" t="str">
        <f>IF(ISBLANK('Tab4-Adol-KABP-2006'!LO55),"",('Tab4-Adol-KABP-2006'!LO55))</f>
        <v/>
      </c>
      <c r="LP55" s="355" t="str">
        <f>IF(ISBLANK('Tab4-Adol-KABP-2006'!LP55),"",('Tab4-Adol-KABP-2006'!LP55))</f>
        <v/>
      </c>
      <c r="LQ55" s="355" t="str">
        <f>IF(ISBLANK('Tab4-Adol-KABP-2006'!LQ55),"",('Tab4-Adol-KABP-2006'!LQ55))</f>
        <v/>
      </c>
      <c r="LR55" s="355" t="str">
        <f>IF(ISBLANK('Tab4-Adol-KABP-2006'!LR55),"",('Tab4-Adol-KABP-2006'!LR55))</f>
        <v/>
      </c>
      <c r="LS55" s="355" t="str">
        <f>IF(ISBLANK('Tab4-Adol-KABP-2006'!LS55),"",('Tab4-Adol-KABP-2006'!LS55))</f>
        <v/>
      </c>
      <c r="LT55" s="355" t="str">
        <f>IF(ISBLANK('Tab4-Adol-KABP-2006'!LT55),"",('Tab4-Adol-KABP-2006'!LT55))</f>
        <v/>
      </c>
      <c r="LU55" s="355" t="str">
        <f>IF(ISBLANK('Tab4-Adol-KABP-2006'!LU55),"",('Tab4-Adol-KABP-2006'!LU55))</f>
        <v/>
      </c>
      <c r="LV55" s="355" t="str">
        <f>IF(ISBLANK('Tab4-Adol-KABP-2006'!LV55),"",('Tab4-Adol-KABP-2006'!LV55))</f>
        <v/>
      </c>
      <c r="LW55" s="355" t="str">
        <f>IF(ISBLANK('Tab4-Adol-KABP-2006'!LW55),"",('Tab4-Adol-KABP-2006'!LW55))</f>
        <v/>
      </c>
      <c r="LX55" s="355" t="str">
        <f>IF(ISBLANK('Tab4-Adol-KABP-2006'!LX55),"",('Tab4-Adol-KABP-2006'!LX55))</f>
        <v/>
      </c>
      <c r="LY55" s="355" t="str">
        <f>IF(ISBLANK('Tab4-Adol-KABP-2006'!LY55),"",('Tab4-Adol-KABP-2006'!LY55))</f>
        <v/>
      </c>
      <c r="LZ55" s="355" t="str">
        <f>IF(ISBLANK('Tab4-Adol-KABP-2006'!LZ55),"",('Tab4-Adol-KABP-2006'!LZ55))</f>
        <v/>
      </c>
      <c r="MA55" s="355" t="str">
        <f>IF(ISBLANK('Tab4-Adol-KABP-2006'!MA55),"",('Tab4-Adol-KABP-2006'!MA55))</f>
        <v/>
      </c>
    </row>
    <row r="56" spans="1:339" x14ac:dyDescent="0.2">
      <c r="A56" s="310" t="s">
        <v>199</v>
      </c>
      <c r="B56" s="172">
        <v>1</v>
      </c>
      <c r="C56" s="172">
        <v>1</v>
      </c>
      <c r="D56" s="172" t="s">
        <v>310</v>
      </c>
      <c r="E56" s="172">
        <v>1</v>
      </c>
      <c r="F56" s="173">
        <v>2</v>
      </c>
      <c r="G56" s="218" t="s">
        <v>62</v>
      </c>
      <c r="H56" s="348">
        <f>IF(ISBLANK('Tab4-Adol-KABP-2006'!H56), "",('Tab4-Adol-KABP-2006'!H56))</f>
        <v>2011</v>
      </c>
      <c r="I56" s="349">
        <f>IF(ISBLANK('Tab4-Adol-KABP-2006'!I56), "",('Tab4-Adol-KABP-2006'!I56))</f>
        <v>2011</v>
      </c>
      <c r="J56" s="414">
        <f>IF(ISBLANK('Tab4-Adol-KABP-2006'!J56), "",('Tab4-Adol-KABP-2006'!J56))</f>
        <v>24</v>
      </c>
      <c r="K56" s="414">
        <f>IF(ISBLANK('Tab4-Adol-KABP-2006'!K56), "",('Tab4-Adol-KABP-2006'!K56))</f>
        <v>23.6</v>
      </c>
      <c r="L56" s="414">
        <f>IF(ISBLANK('Tab4-Adol-KABP-2006'!L56), "",('Tab4-Adol-KABP-2006'!L56))</f>
        <v>23.9</v>
      </c>
      <c r="M56" s="414">
        <f>IF(ISBLANK('Tab4-Adol-KABP-2006'!M56), "",('Tab4-Adol-KABP-2006'!M56))</f>
        <v>31.8</v>
      </c>
      <c r="N56" s="414">
        <f>IF(ISBLANK('Tab4-Adol-KABP-2006'!N56), "",('Tab4-Adol-KABP-2006'!N56))</f>
        <v>37.4</v>
      </c>
      <c r="O56" s="415">
        <f>IF(ISBLANK('Tab4-Adol-KABP-2006'!O56), "",('Tab4-Adol-KABP-2006'!O56))</f>
        <v>34.200000000000003</v>
      </c>
      <c r="P56" s="348">
        <f>IF(ISBLANK('Tab4-Adol-KABP-2006'!P56), "",('Tab4-Adol-KABP-2006'!P56))</f>
        <v>2011</v>
      </c>
      <c r="Q56" s="349">
        <f>IF(ISBLANK('Tab4-Adol-KABP-2006'!Q56), "",('Tab4-Adol-KABP-2006'!Q56))</f>
        <v>2011</v>
      </c>
      <c r="R56" s="414">
        <f>IF(ISBLANK('Tab4-Adol-KABP-2006'!R56), "",('Tab4-Adol-KABP-2006'!R56))</f>
        <v>7.1</v>
      </c>
      <c r="S56" s="414">
        <f>IF(ISBLANK('Tab4-Adol-KABP-2006'!S56), "",('Tab4-Adol-KABP-2006'!S56))</f>
        <v>16</v>
      </c>
      <c r="T56" s="414">
        <f>IF(ISBLANK('Tab4-Adol-KABP-2006'!T56), "",('Tab4-Adol-KABP-2006'!T56))</f>
        <v>10.9</v>
      </c>
      <c r="U56" s="414">
        <f>IF(ISBLANK('Tab4-Adol-KABP-2006'!U56), "",('Tab4-Adol-KABP-2006'!U56))</f>
        <v>1.2</v>
      </c>
      <c r="V56" s="414">
        <f>IF(ISBLANK('Tab4-Adol-KABP-2006'!V56), "",('Tab4-Adol-KABP-2006'!V56))</f>
        <v>1.3</v>
      </c>
      <c r="W56" s="415">
        <f>IF(ISBLANK('Tab4-Adol-KABP-2006'!W56), "",('Tab4-Adol-KABP-2006'!W56))</f>
        <v>1.2</v>
      </c>
      <c r="X56" s="348">
        <f>IF(ISBLANK('Tab4-Adol-KABP-2006'!X56), "",('Tab4-Adol-KABP-2006'!X56))</f>
        <v>2011</v>
      </c>
      <c r="Y56" s="349">
        <f>IF(ISBLANK('Tab4-Adol-KABP-2006'!Y56), "",('Tab4-Adol-KABP-2006'!Y56))</f>
        <v>2011</v>
      </c>
      <c r="Z56" s="414">
        <f>IF(ISBLANK('Tab4-Adol-KABP-2006'!Z56), "",('Tab4-Adol-KABP-2006'!Z56))</f>
        <v>0.3</v>
      </c>
      <c r="AA56" s="414">
        <f>IF(ISBLANK('Tab4-Adol-KABP-2006'!AA56), "",('Tab4-Adol-KABP-2006'!AA56))</f>
        <v>0.6</v>
      </c>
      <c r="AB56" s="414">
        <f>IF(ISBLANK('Tab4-Adol-KABP-2006'!AB56), "",('Tab4-Adol-KABP-2006'!AB56))</f>
        <v>0.4</v>
      </c>
      <c r="AC56" s="414">
        <f>IF(ISBLANK('Tab4-Adol-KABP-2006'!AC56), "",('Tab4-Adol-KABP-2006'!AC56))</f>
        <v>0.5</v>
      </c>
      <c r="AD56" s="414">
        <f>IF(ISBLANK('Tab4-Adol-KABP-2006'!AD56), "",('Tab4-Adol-KABP-2006'!AD56))</f>
        <v>1.6</v>
      </c>
      <c r="AE56" s="415">
        <f>IF(ISBLANK('Tab4-Adol-KABP-2006'!AE56), "",('Tab4-Adol-KABP-2006'!AE56))</f>
        <v>1</v>
      </c>
      <c r="AF56" s="348">
        <f>IF(ISBLANK('Tab4-Adol-KABP-2006'!AF56), "",('Tab4-Adol-KABP-2006'!AF56))</f>
        <v>2011</v>
      </c>
      <c r="AG56" s="349">
        <f>IF(ISBLANK('Tab4-Adol-KABP-2006'!AG56), "",('Tab4-Adol-KABP-2006'!AG56))</f>
        <v>2011</v>
      </c>
      <c r="AH56" s="414"/>
      <c r="AI56" s="414"/>
      <c r="AJ56" s="414"/>
      <c r="AK56" s="414"/>
      <c r="AL56" s="414">
        <f>IF(ISBLANK('Tab4-Adol-KABP-2006'!AL56), "",('Tab4-Adol-KABP-2006'!AL56))</f>
        <v>36.9</v>
      </c>
      <c r="AM56" s="415">
        <f>IF(ISBLANK('Tab4-Adol-KABP-2006'!AM56), "",('Tab4-Adol-KABP-2006'!AM56))</f>
        <v>47.2</v>
      </c>
      <c r="AN56" s="348">
        <f>IF(ISBLANK('Tab4-Adol-KABP-2006'!AN56), "",('Tab4-Adol-KABP-2006'!AN56))</f>
        <v>2011</v>
      </c>
      <c r="AO56" s="349">
        <f>IF(ISBLANK('Tab4-Adol-KABP-2006'!AO56), "",('Tab4-Adol-KABP-2006'!AO56))</f>
        <v>2011</v>
      </c>
      <c r="AP56" s="362">
        <f>IF(ISBLANK('Tab4-Adol-KABP-2006'!AP56), "",('Tab4-Adol-KABP-2006'!AP56))</f>
        <v>8.3000000000000007</v>
      </c>
      <c r="AQ56" s="362">
        <f>IF(ISBLANK('Tab4-Adol-KABP-2006'!AQ56), "",('Tab4-Adol-KABP-2006'!AQ56))</f>
        <v>6.7</v>
      </c>
      <c r="AR56" s="362">
        <f>IF(ISBLANK('Tab4-Adol-KABP-2006'!AR56), "",('Tab4-Adol-KABP-2006'!AR56))</f>
        <v>7.2</v>
      </c>
      <c r="AS56" s="362">
        <f>IF(ISBLANK('Tab4-Adol-KABP-2006'!AS56), "",('Tab4-Adol-KABP-2006'!AS56))</f>
        <v>72.5</v>
      </c>
      <c r="AT56" s="362">
        <f>IF(ISBLANK('Tab4-Adol-KABP-2006'!AT56), "",('Tab4-Adol-KABP-2006'!AT56))</f>
        <v>32</v>
      </c>
      <c r="AU56" s="363">
        <f>IF(ISBLANK('Tab4-Adol-KABP-2006'!AU56), "",('Tab4-Adol-KABP-2006'!AU56))</f>
        <v>38.4</v>
      </c>
      <c r="AV56" s="348">
        <f>IF(ISBLANK('Tab4-Adol-KABP-2006'!AV56), "",('Tab4-Adol-KABP-2006'!AV56))</f>
        <v>2011</v>
      </c>
      <c r="AW56" s="349">
        <f>IF(ISBLANK('Tab4-Adol-KABP-2006'!AW56), "",('Tab4-Adol-KABP-2006'!AW56))</f>
        <v>2011</v>
      </c>
      <c r="AX56" s="414">
        <f>IF(ISBLANK('Tab4-Adol-KABP-2006'!AX56), "",('Tab4-Adol-KABP-2006'!AX56))</f>
        <v>40.6</v>
      </c>
      <c r="AY56" s="414">
        <f>IF(ISBLANK('Tab4-Adol-KABP-2006'!AY56), "",('Tab4-Adol-KABP-2006'!AY56))</f>
        <v>27.9</v>
      </c>
      <c r="AZ56" s="414">
        <f>IF(ISBLANK('Tab4-Adol-KABP-2006'!AZ56), "",('Tab4-Adol-KABP-2006'!AZ56))</f>
        <v>32.5</v>
      </c>
      <c r="BA56" s="414">
        <f>IF(ISBLANK('Tab4-Adol-KABP-2006'!BA56), "",('Tab4-Adol-KABP-2006'!BA56))</f>
        <v>55.5</v>
      </c>
      <c r="BB56" s="414">
        <f>IF(ISBLANK('Tab4-Adol-KABP-2006'!BB56), "",('Tab4-Adol-KABP-2006'!BB56))</f>
        <v>65.3</v>
      </c>
      <c r="BC56" s="415">
        <f>IF(ISBLANK('Tab4-Adol-KABP-2006'!BC56), "",('Tab4-Adol-KABP-2006'!BC56))</f>
        <v>62.4</v>
      </c>
      <c r="BD56" s="348">
        <f>IF(ISBLANK('Tab4-Adol-KABP-2006'!BD56), "",('Tab4-Adol-KABP-2006'!BD56))</f>
        <v>2011</v>
      </c>
      <c r="BE56" s="349">
        <f>IF(ISBLANK('Tab4-Adol-KABP-2006'!BE56), "",('Tab4-Adol-KABP-2006'!BE56))</f>
        <v>2011</v>
      </c>
      <c r="BF56" s="414">
        <f>IF(ISBLANK('Tab4-Adol-KABP-2006'!BF56), "",('Tab4-Adol-KABP-2006'!BF56))</f>
        <v>18.8</v>
      </c>
      <c r="BG56" s="414">
        <f>IF(ISBLANK('Tab4-Adol-KABP-2006'!BG56), "",('Tab4-Adol-KABP-2006'!BG56))</f>
        <v>24.5</v>
      </c>
      <c r="BH56" s="414">
        <f>IF(ISBLANK('Tab4-Adol-KABP-2006'!BH56), "",('Tab4-Adol-KABP-2006'!BH56))</f>
        <v>21.2</v>
      </c>
      <c r="BI56" s="414">
        <f>IF(ISBLANK('Tab4-Adol-KABP-2006'!BI56), "",('Tab4-Adol-KABP-2006'!BI56))</f>
        <v>16.5</v>
      </c>
      <c r="BJ56" s="414">
        <f>IF(ISBLANK('Tab4-Adol-KABP-2006'!BJ56), "",('Tab4-Adol-KABP-2006'!BJ56))</f>
        <v>24.8</v>
      </c>
      <c r="BK56" s="415">
        <f>IF(ISBLANK('Tab4-Adol-KABP-2006'!BK56), "",('Tab4-Adol-KABP-2006'!BK56))</f>
        <v>20.100000000000001</v>
      </c>
      <c r="BL56" s="348">
        <f>IF(ISBLANK('Tab4-Adol-KABP-2006'!BL56), "",('Tab4-Adol-KABP-2006'!BL56))</f>
        <v>2011</v>
      </c>
      <c r="BM56" s="349">
        <f>IF(ISBLANK('Tab4-Adol-KABP-2006'!BM56), "",('Tab4-Adol-KABP-2006'!BM56))</f>
        <v>2011</v>
      </c>
      <c r="BN56" s="414">
        <f>IF(ISBLANK('Tab4-Adol-KABP-2006'!BN56), "",('Tab4-Adol-KABP-2006'!BN56))</f>
        <v>32.1</v>
      </c>
      <c r="BO56" s="414">
        <f>IF(ISBLANK('Tab4-Adol-KABP-2006'!BO56), "",('Tab4-Adol-KABP-2006'!BO56))</f>
        <v>44.4</v>
      </c>
      <c r="BP56" s="414">
        <f>IF(ISBLANK('Tab4-Adol-KABP-2006'!BP56), "",('Tab4-Adol-KABP-2006'!BP56))</f>
        <v>37.299999999999997</v>
      </c>
      <c r="BQ56" s="414">
        <f>IF(ISBLANK('Tab4-Adol-KABP-2006'!BQ56), "",('Tab4-Adol-KABP-2006'!BQ56))</f>
        <v>25.3</v>
      </c>
      <c r="BR56" s="414">
        <f>IF(ISBLANK('Tab4-Adol-KABP-2006'!BR56), "",('Tab4-Adol-KABP-2006'!BR56))</f>
        <v>40.700000000000003</v>
      </c>
      <c r="BS56" s="415">
        <f>IF(ISBLANK('Tab4-Adol-KABP-2006'!BS56), "",('Tab4-Adol-KABP-2006'!BS56))</f>
        <v>32</v>
      </c>
      <c r="BT56" s="348">
        <f>IF(ISBLANK('Tab4-Adol-KABP-2006'!BT56), "",('Tab4-Adol-KABP-2006'!BT56))</f>
        <v>2011</v>
      </c>
      <c r="BU56" s="349">
        <f>IF(ISBLANK('Tab4-Adol-KABP-2006'!BU56), "",('Tab4-Adol-KABP-2006'!BU56))</f>
        <v>2011</v>
      </c>
      <c r="BV56" s="414">
        <f>IF(ISBLANK('Tab4-Adol-KABP-2006'!BV56), "",('Tab4-Adol-KABP-2006'!BV56))</f>
        <v>87.6</v>
      </c>
      <c r="BW56" s="414">
        <f>IF(ISBLANK('Tab4-Adol-KABP-2006'!BW56), "",('Tab4-Adol-KABP-2006'!BW56))</f>
        <v>91.1</v>
      </c>
      <c r="BX56" s="415">
        <f>IF(ISBLANK('Tab4-Adol-KABP-2006'!BX56), "",('Tab4-Adol-KABP-2006'!BX56))</f>
        <v>89.1</v>
      </c>
      <c r="BY56" s="216">
        <v>5637395</v>
      </c>
      <c r="BZ56" s="208">
        <v>4601493</v>
      </c>
      <c r="CA56" s="208">
        <v>10238888</v>
      </c>
      <c r="CB56" s="208">
        <v>5756041</v>
      </c>
      <c r="CC56" s="208">
        <v>4668407</v>
      </c>
      <c r="CD56" s="284">
        <v>10424448</v>
      </c>
      <c r="CE56" s="282"/>
      <c r="CF56" s="282"/>
      <c r="CG56" s="226">
        <f t="shared" si="119"/>
        <v>5637395</v>
      </c>
      <c r="CH56" s="227">
        <f t="shared" si="120"/>
        <v>4601493</v>
      </c>
      <c r="CI56" s="227">
        <f t="shared" si="121"/>
        <v>10238888</v>
      </c>
      <c r="CJ56" s="227">
        <f t="shared" si="122"/>
        <v>5756041</v>
      </c>
      <c r="CK56" s="227">
        <f t="shared" si="123"/>
        <v>4668407</v>
      </c>
      <c r="CL56" s="228">
        <f t="shared" si="124"/>
        <v>10424448</v>
      </c>
      <c r="CM56" s="282"/>
      <c r="CN56" s="282"/>
      <c r="CO56" s="226">
        <f t="shared" si="125"/>
        <v>5637395</v>
      </c>
      <c r="CP56" s="227">
        <f t="shared" si="126"/>
        <v>4601493</v>
      </c>
      <c r="CQ56" s="227">
        <f t="shared" si="127"/>
        <v>10238888</v>
      </c>
      <c r="CR56" s="227">
        <f t="shared" si="128"/>
        <v>5756041</v>
      </c>
      <c r="CS56" s="227">
        <f t="shared" si="129"/>
        <v>4668407</v>
      </c>
      <c r="CT56" s="228">
        <f t="shared" si="130"/>
        <v>10424448</v>
      </c>
      <c r="CU56" s="282"/>
      <c r="CV56" s="282"/>
      <c r="CW56" s="292">
        <f t="shared" si="131"/>
        <v>5637395</v>
      </c>
      <c r="CX56" s="234">
        <f t="shared" si="132"/>
        <v>4601493</v>
      </c>
      <c r="CY56" s="234">
        <f t="shared" si="133"/>
        <v>10238888</v>
      </c>
      <c r="CZ56" s="234">
        <f t="shared" si="134"/>
        <v>5756041</v>
      </c>
      <c r="DA56" s="234">
        <f t="shared" si="135"/>
        <v>4668407</v>
      </c>
      <c r="DB56" s="235">
        <f t="shared" si="136"/>
        <v>10424448</v>
      </c>
      <c r="DC56" s="282"/>
      <c r="DD56" s="282"/>
      <c r="DE56" s="226" t="str">
        <f t="shared" si="137"/>
        <v>-</v>
      </c>
      <c r="DF56" s="227" t="str">
        <f t="shared" si="138"/>
        <v>-</v>
      </c>
      <c r="DG56" s="227" t="str">
        <f t="shared" si="139"/>
        <v>-</v>
      </c>
      <c r="DH56" s="227" t="str">
        <f t="shared" si="140"/>
        <v>-</v>
      </c>
      <c r="DI56" s="227">
        <f t="shared" si="141"/>
        <v>4668407</v>
      </c>
      <c r="DJ56" s="228">
        <f t="shared" si="142"/>
        <v>10424448</v>
      </c>
      <c r="DK56" s="282"/>
      <c r="DL56" s="282"/>
      <c r="DM56" s="226">
        <f t="shared" si="143"/>
        <v>5637395</v>
      </c>
      <c r="DN56" s="227">
        <f t="shared" si="144"/>
        <v>4601493</v>
      </c>
      <c r="DO56" s="227">
        <f t="shared" si="145"/>
        <v>10238888</v>
      </c>
      <c r="DP56" s="227">
        <f t="shared" si="146"/>
        <v>5756041</v>
      </c>
      <c r="DQ56" s="227">
        <f t="shared" si="147"/>
        <v>4668407</v>
      </c>
      <c r="DR56" s="228">
        <f t="shared" si="148"/>
        <v>10424448</v>
      </c>
      <c r="DS56" s="282"/>
      <c r="DT56" s="282"/>
      <c r="DU56" s="226">
        <f t="shared" si="149"/>
        <v>5637395</v>
      </c>
      <c r="DV56" s="227">
        <f t="shared" si="150"/>
        <v>4601493</v>
      </c>
      <c r="DW56" s="227">
        <f t="shared" si="151"/>
        <v>10238888</v>
      </c>
      <c r="DX56" s="227">
        <f t="shared" si="152"/>
        <v>5756041</v>
      </c>
      <c r="DY56" s="227">
        <f t="shared" si="153"/>
        <v>4668407</v>
      </c>
      <c r="DZ56" s="228">
        <f t="shared" si="154"/>
        <v>10424448</v>
      </c>
      <c r="EA56" s="282"/>
      <c r="EB56" s="282"/>
      <c r="EC56" s="226">
        <f t="shared" si="155"/>
        <v>5637395</v>
      </c>
      <c r="ED56" s="227">
        <f t="shared" si="156"/>
        <v>4601493</v>
      </c>
      <c r="EE56" s="227">
        <f t="shared" si="157"/>
        <v>10238888</v>
      </c>
      <c r="EF56" s="227">
        <f t="shared" si="158"/>
        <v>5756041</v>
      </c>
      <c r="EG56" s="227">
        <f t="shared" si="159"/>
        <v>4668407</v>
      </c>
      <c r="EH56" s="228">
        <f t="shared" si="160"/>
        <v>10424448</v>
      </c>
      <c r="EI56" s="282"/>
      <c r="EJ56" s="282"/>
      <c r="EK56" s="226">
        <f t="shared" si="161"/>
        <v>5637395</v>
      </c>
      <c r="EL56" s="227">
        <f t="shared" si="162"/>
        <v>4601493</v>
      </c>
      <c r="EM56" s="227">
        <f t="shared" si="163"/>
        <v>10238888</v>
      </c>
      <c r="EN56" s="227">
        <f t="shared" si="164"/>
        <v>5756041</v>
      </c>
      <c r="EO56" s="227">
        <f t="shared" si="165"/>
        <v>4668407</v>
      </c>
      <c r="EP56" s="228">
        <f t="shared" si="166"/>
        <v>10424448</v>
      </c>
      <c r="EQ56" s="282"/>
      <c r="ER56" s="282"/>
      <c r="ES56" s="226">
        <f t="shared" si="167"/>
        <v>5756041</v>
      </c>
      <c r="ET56" s="227">
        <f t="shared" si="168"/>
        <v>4668407</v>
      </c>
      <c r="EU56" s="228">
        <f t="shared" si="169"/>
        <v>10424448</v>
      </c>
      <c r="EV56" s="282"/>
      <c r="EW56" s="282"/>
      <c r="EX56" s="301">
        <f t="shared" si="170"/>
        <v>1352974.8</v>
      </c>
      <c r="EY56" s="259">
        <f t="shared" si="171"/>
        <v>1085952.348</v>
      </c>
      <c r="EZ56" s="259">
        <f t="shared" si="172"/>
        <v>2447094.2319999998</v>
      </c>
      <c r="FA56" s="259">
        <f t="shared" si="173"/>
        <v>1830421.0379999999</v>
      </c>
      <c r="FB56" s="259">
        <f t="shared" si="174"/>
        <v>1745984.2180000001</v>
      </c>
      <c r="FC56" s="260">
        <f t="shared" si="175"/>
        <v>3565161.2160000005</v>
      </c>
      <c r="FD56" s="282"/>
      <c r="FE56" s="282"/>
      <c r="FF56" s="301">
        <f t="shared" si="176"/>
        <v>400255.04499999998</v>
      </c>
      <c r="FG56" s="259">
        <f t="shared" si="177"/>
        <v>736238.88</v>
      </c>
      <c r="FH56" s="259">
        <f t="shared" si="178"/>
        <v>1116038.7919999999</v>
      </c>
      <c r="FI56" s="259">
        <f t="shared" si="179"/>
        <v>69072.491999999998</v>
      </c>
      <c r="FJ56" s="259">
        <f t="shared" si="180"/>
        <v>60689.291000000005</v>
      </c>
      <c r="FK56" s="260">
        <f t="shared" si="181"/>
        <v>125093.376</v>
      </c>
      <c r="FL56" s="282"/>
      <c r="FM56" s="282"/>
      <c r="FN56" s="301">
        <f t="shared" si="182"/>
        <v>16912.185000000001</v>
      </c>
      <c r="FO56" s="259">
        <f t="shared" si="183"/>
        <v>27608.958000000002</v>
      </c>
      <c r="FP56" s="259">
        <f t="shared" si="184"/>
        <v>40955.552000000003</v>
      </c>
      <c r="FQ56" s="259">
        <f t="shared" si="185"/>
        <v>28780.205000000002</v>
      </c>
      <c r="FR56" s="259">
        <f t="shared" si="186"/>
        <v>74694.512000000002</v>
      </c>
      <c r="FS56" s="260">
        <f t="shared" si="187"/>
        <v>104244.48</v>
      </c>
      <c r="FT56" s="282"/>
      <c r="FU56" s="282"/>
      <c r="FV56" s="301" t="str">
        <f t="shared" si="188"/>
        <v>-</v>
      </c>
      <c r="FW56" s="259" t="str">
        <f t="shared" si="189"/>
        <v>-</v>
      </c>
      <c r="FX56" s="259" t="str">
        <f t="shared" si="190"/>
        <v>-</v>
      </c>
      <c r="FY56" s="259" t="str">
        <f t="shared" si="191"/>
        <v>-</v>
      </c>
      <c r="FZ56" s="259">
        <f t="shared" si="192"/>
        <v>1722642.183</v>
      </c>
      <c r="GA56" s="260">
        <f t="shared" si="193"/>
        <v>4920339.4560000002</v>
      </c>
      <c r="GB56" s="282"/>
      <c r="GC56" s="282"/>
      <c r="GD56" s="301">
        <f t="shared" si="194"/>
        <v>467903.78500000003</v>
      </c>
      <c r="GE56" s="259">
        <f t="shared" si="195"/>
        <v>308300.03100000002</v>
      </c>
      <c r="GF56" s="259">
        <f t="shared" si="196"/>
        <v>737199.9360000001</v>
      </c>
      <c r="GG56" s="259">
        <f t="shared" si="197"/>
        <v>4173129.7250000001</v>
      </c>
      <c r="GH56" s="259">
        <f t="shared" si="198"/>
        <v>1493890.24</v>
      </c>
      <c r="GI56" s="260">
        <f t="shared" si="199"/>
        <v>4002988.0320000001</v>
      </c>
      <c r="GJ56" s="282"/>
      <c r="GK56" s="282"/>
      <c r="GL56" s="301">
        <f t="shared" si="200"/>
        <v>2288782.37</v>
      </c>
      <c r="GM56" s="259">
        <f t="shared" si="201"/>
        <v>1283816.5469999998</v>
      </c>
      <c r="GN56" s="259">
        <f t="shared" si="202"/>
        <v>3327638.6</v>
      </c>
      <c r="GO56" s="259">
        <f t="shared" si="203"/>
        <v>3194602.7550000004</v>
      </c>
      <c r="GP56" s="259">
        <f t="shared" si="204"/>
        <v>3048469.7710000002</v>
      </c>
      <c r="GQ56" s="260">
        <f t="shared" si="205"/>
        <v>6504855.5520000001</v>
      </c>
      <c r="GR56" s="282"/>
      <c r="GS56" s="282"/>
      <c r="GT56" s="301">
        <f t="shared" si="206"/>
        <v>1059830.26</v>
      </c>
      <c r="GU56" s="259">
        <f t="shared" si="207"/>
        <v>1127365.7849999999</v>
      </c>
      <c r="GV56" s="259">
        <f t="shared" si="208"/>
        <v>2170644.2560000001</v>
      </c>
      <c r="GW56" s="259">
        <f t="shared" si="209"/>
        <v>949746.76500000001</v>
      </c>
      <c r="GX56" s="259">
        <f t="shared" si="210"/>
        <v>1157764.936</v>
      </c>
      <c r="GY56" s="260">
        <f t="shared" si="211"/>
        <v>2095314.0480000002</v>
      </c>
      <c r="GZ56" s="282"/>
      <c r="HA56" s="282"/>
      <c r="HB56" s="301">
        <f t="shared" si="212"/>
        <v>1809603.7950000002</v>
      </c>
      <c r="HC56" s="259">
        <f t="shared" si="213"/>
        <v>2043062.892</v>
      </c>
      <c r="HD56" s="259">
        <f t="shared" si="214"/>
        <v>3819105.2239999999</v>
      </c>
      <c r="HE56" s="259">
        <f t="shared" si="215"/>
        <v>1456278.3729999999</v>
      </c>
      <c r="HF56" s="259">
        <f t="shared" si="216"/>
        <v>1900041.6490000002</v>
      </c>
      <c r="HG56" s="260">
        <f t="shared" si="217"/>
        <v>3335823.3599999999</v>
      </c>
      <c r="HH56" s="282"/>
      <c r="HI56" s="282"/>
      <c r="HJ56" s="301">
        <f t="shared" si="218"/>
        <v>5042291.9159999993</v>
      </c>
      <c r="HK56" s="259">
        <f t="shared" si="219"/>
        <v>4252918.7769999998</v>
      </c>
      <c r="HL56" s="260">
        <f t="shared" si="220"/>
        <v>9288183.1679999996</v>
      </c>
      <c r="HM56" s="428">
        <f t="shared" si="111"/>
        <v>1</v>
      </c>
      <c r="HN56" s="429">
        <f t="shared" si="111"/>
        <v>1</v>
      </c>
      <c r="HO56" s="429">
        <f t="shared" si="111"/>
        <v>1</v>
      </c>
      <c r="HP56" s="429">
        <f t="shared" si="111"/>
        <v>1</v>
      </c>
      <c r="HQ56" s="429">
        <f t="shared" si="111"/>
        <v>1</v>
      </c>
      <c r="HR56" s="430">
        <f t="shared" si="111"/>
        <v>1</v>
      </c>
      <c r="HS56" s="450"/>
      <c r="HT56" s="450"/>
      <c r="HU56" s="428">
        <f t="shared" si="112"/>
        <v>1</v>
      </c>
      <c r="HV56" s="429">
        <f t="shared" si="112"/>
        <v>1</v>
      </c>
      <c r="HW56" s="429">
        <f t="shared" si="112"/>
        <v>1</v>
      </c>
      <c r="HX56" s="429">
        <f t="shared" si="112"/>
        <v>1</v>
      </c>
      <c r="HY56" s="429">
        <f t="shared" si="112"/>
        <v>1</v>
      </c>
      <c r="HZ56" s="430">
        <f t="shared" si="112"/>
        <v>1</v>
      </c>
      <c r="IA56" s="450"/>
      <c r="IB56" s="450"/>
      <c r="IC56" s="428">
        <f t="shared" si="113"/>
        <v>1</v>
      </c>
      <c r="ID56" s="429">
        <f t="shared" si="113"/>
        <v>1</v>
      </c>
      <c r="IE56" s="429">
        <f t="shared" si="113"/>
        <v>1</v>
      </c>
      <c r="IF56" s="429">
        <f t="shared" si="113"/>
        <v>1</v>
      </c>
      <c r="IG56" s="429">
        <f t="shared" si="113"/>
        <v>1</v>
      </c>
      <c r="IH56" s="430">
        <f t="shared" si="113"/>
        <v>1</v>
      </c>
      <c r="II56" s="450"/>
      <c r="IJ56" s="450"/>
      <c r="IK56" s="428" t="str">
        <f t="shared" si="114"/>
        <v>-</v>
      </c>
      <c r="IL56" s="429" t="str">
        <f t="shared" si="114"/>
        <v>-</v>
      </c>
      <c r="IM56" s="429" t="str">
        <f t="shared" si="114"/>
        <v>-</v>
      </c>
      <c r="IN56" s="429" t="str">
        <f t="shared" si="114"/>
        <v>-</v>
      </c>
      <c r="IO56" s="429">
        <f t="shared" si="114"/>
        <v>1</v>
      </c>
      <c r="IP56" s="430">
        <f t="shared" si="114"/>
        <v>1</v>
      </c>
      <c r="IQ56" s="450"/>
      <c r="IR56" s="450"/>
      <c r="IS56" s="428">
        <f t="shared" si="115"/>
        <v>1</v>
      </c>
      <c r="IT56" s="429">
        <f t="shared" si="115"/>
        <v>1</v>
      </c>
      <c r="IU56" s="429">
        <f t="shared" si="115"/>
        <v>1</v>
      </c>
      <c r="IV56" s="429">
        <f t="shared" si="115"/>
        <v>1</v>
      </c>
      <c r="IW56" s="429">
        <f t="shared" si="115"/>
        <v>1</v>
      </c>
      <c r="IX56" s="430">
        <f t="shared" si="115"/>
        <v>1</v>
      </c>
      <c r="IY56" s="450"/>
      <c r="IZ56" s="450"/>
      <c r="JA56" s="428">
        <f t="shared" si="116"/>
        <v>1</v>
      </c>
      <c r="JB56" s="429">
        <f t="shared" si="116"/>
        <v>1</v>
      </c>
      <c r="JC56" s="429">
        <f t="shared" si="116"/>
        <v>1</v>
      </c>
      <c r="JD56" s="429">
        <f t="shared" si="116"/>
        <v>1</v>
      </c>
      <c r="JE56" s="429">
        <f t="shared" si="116"/>
        <v>1</v>
      </c>
      <c r="JF56" s="430">
        <f t="shared" si="116"/>
        <v>1</v>
      </c>
      <c r="JG56" s="450"/>
      <c r="JH56" s="450"/>
      <c r="JI56" s="428">
        <f t="shared" si="117"/>
        <v>1</v>
      </c>
      <c r="JJ56" s="429">
        <f t="shared" si="117"/>
        <v>1</v>
      </c>
      <c r="JK56" s="429">
        <f t="shared" si="117"/>
        <v>1</v>
      </c>
      <c r="JL56" s="429">
        <f t="shared" si="117"/>
        <v>1</v>
      </c>
      <c r="JM56" s="429">
        <f t="shared" si="117"/>
        <v>1</v>
      </c>
      <c r="JN56" s="430">
        <f t="shared" si="117"/>
        <v>1</v>
      </c>
      <c r="JO56" s="450"/>
      <c r="JP56" s="450"/>
      <c r="JQ56" s="428">
        <f t="shared" si="118"/>
        <v>1</v>
      </c>
      <c r="JR56" s="429">
        <f t="shared" si="118"/>
        <v>1</v>
      </c>
      <c r="JS56" s="429">
        <f t="shared" si="118"/>
        <v>1</v>
      </c>
      <c r="JT56" s="429">
        <f t="shared" si="118"/>
        <v>1</v>
      </c>
      <c r="JU56" s="429">
        <f t="shared" si="118"/>
        <v>1</v>
      </c>
      <c r="JV56" s="430">
        <f t="shared" si="118"/>
        <v>1</v>
      </c>
      <c r="JW56" s="450"/>
      <c r="JX56" s="450"/>
      <c r="JY56" s="428">
        <f t="shared" si="110"/>
        <v>1</v>
      </c>
      <c r="JZ56" s="429">
        <f t="shared" si="110"/>
        <v>1</v>
      </c>
      <c r="KA56" s="430">
        <f t="shared" si="110"/>
        <v>1</v>
      </c>
      <c r="KB56" s="172"/>
      <c r="KC56" s="355" t="str">
        <f>IF(ISBLANK('Tab4-Adol-KABP-2006'!KC56),"",('Tab4-Adol-KABP-2006'!KC56))</f>
        <v/>
      </c>
      <c r="KD56" s="355" t="str">
        <f>IF(ISBLANK('Tab4-Adol-KABP-2006'!KD56),"",('Tab4-Adol-KABP-2006'!KD56))</f>
        <v/>
      </c>
      <c r="KE56" s="355" t="str">
        <f>IF(ISBLANK('Tab4-Adol-KABP-2006'!KE56),"",('Tab4-Adol-KABP-2006'!KE56))</f>
        <v/>
      </c>
      <c r="KF56" s="355" t="str">
        <f>IF(ISBLANK('Tab4-Adol-KABP-2006'!KF56),"",('Tab4-Adol-KABP-2006'!KF56))</f>
        <v/>
      </c>
      <c r="KG56" s="355" t="str">
        <f>IF(ISBLANK('Tab4-Adol-KABP-2006'!KG56),"",('Tab4-Adol-KABP-2006'!KG56))</f>
        <v/>
      </c>
      <c r="KH56" s="355" t="str">
        <f>IF(ISBLANK('Tab4-Adol-KABP-2006'!KH56),"",('Tab4-Adol-KABP-2006'!KH56))</f>
        <v/>
      </c>
      <c r="KI56" s="355" t="str">
        <f>IF(ISBLANK('Tab4-Adol-KABP-2006'!KI56),"",('Tab4-Adol-KABP-2006'!KI56))</f>
        <v/>
      </c>
      <c r="KJ56" s="355" t="str">
        <f>IF(ISBLANK('Tab4-Adol-KABP-2006'!KJ56),"",('Tab4-Adol-KABP-2006'!KJ56))</f>
        <v/>
      </c>
      <c r="KK56" s="355" t="str">
        <f>IF(ISBLANK('Tab4-Adol-KABP-2006'!KK56),"",('Tab4-Adol-KABP-2006'!KK56))</f>
        <v/>
      </c>
      <c r="KL56" s="355" t="str">
        <f>IF(ISBLANK('Tab4-Adol-KABP-2006'!KL56),"",('Tab4-Adol-KABP-2006'!KL56))</f>
        <v/>
      </c>
      <c r="KM56" s="355" t="str">
        <f>IF(ISBLANK('Tab4-Adol-KABP-2006'!KM56),"",('Tab4-Adol-KABP-2006'!KM56))</f>
        <v/>
      </c>
      <c r="KN56" s="355" t="str">
        <f>IF(ISBLANK('Tab4-Adol-KABP-2006'!KN56),"",('Tab4-Adol-KABP-2006'!KN56))</f>
        <v/>
      </c>
      <c r="KO56" s="355" t="str">
        <f>IF(ISBLANK('Tab4-Adol-KABP-2006'!KO56),"",('Tab4-Adol-KABP-2006'!KO56))</f>
        <v/>
      </c>
      <c r="KP56" s="355" t="str">
        <f>IF(ISBLANK('Tab4-Adol-KABP-2006'!KP56),"",('Tab4-Adol-KABP-2006'!KP56))</f>
        <v/>
      </c>
      <c r="KQ56" s="355" t="str">
        <f>IF(ISBLANK('Tab4-Adol-KABP-2006'!KQ56),"",('Tab4-Adol-KABP-2006'!KQ56))</f>
        <v/>
      </c>
      <c r="KR56" s="355" t="str">
        <f>IF(ISBLANK('Tab4-Adol-KABP-2006'!KR56),"",('Tab4-Adol-KABP-2006'!KR56))</f>
        <v/>
      </c>
      <c r="KS56" s="355" t="str">
        <f>IF(ISBLANK('Tab4-Adol-KABP-2006'!KS56),"",('Tab4-Adol-KABP-2006'!KS56))</f>
        <v/>
      </c>
      <c r="KT56" s="355" t="str">
        <f>IF(ISBLANK('Tab4-Adol-KABP-2006'!KT56),"",('Tab4-Adol-KABP-2006'!KT56))</f>
        <v/>
      </c>
      <c r="KU56" s="355" t="str">
        <f>IF(ISBLANK('Tab4-Adol-KABP-2006'!KU56),"",('Tab4-Adol-KABP-2006'!KU56))</f>
        <v/>
      </c>
      <c r="KV56" s="355" t="str">
        <f>IF(ISBLANK('Tab4-Adol-KABP-2006'!KV56),"",('Tab4-Adol-KABP-2006'!KV56))</f>
        <v/>
      </c>
      <c r="KW56" s="355" t="str">
        <f>IF(ISBLANK('Tab4-Adol-KABP-2006'!KW56),"",('Tab4-Adol-KABP-2006'!KW56))</f>
        <v/>
      </c>
      <c r="KX56" s="355" t="str">
        <f>IF(ISBLANK('Tab4-Adol-KABP-2006'!KX56),"",('Tab4-Adol-KABP-2006'!KX56))</f>
        <v>less than 25</v>
      </c>
      <c r="KY56" s="355" t="str">
        <f>IF(ISBLANK('Tab4-Adol-KABP-2006'!KY56),"",('Tab4-Adol-KABP-2006'!KY56))</f>
        <v/>
      </c>
      <c r="KZ56" s="355" t="str">
        <f>IF(ISBLANK('Tab4-Adol-KABP-2006'!KZ56),"",('Tab4-Adol-KABP-2006'!KZ56))</f>
        <v/>
      </c>
      <c r="LA56" s="355" t="str">
        <f>IF(ISBLANK('Tab4-Adol-KABP-2006'!LA56),"",('Tab4-Adol-KABP-2006'!LA56))</f>
        <v/>
      </c>
      <c r="LB56" s="355" t="str">
        <f>IF(ISBLANK('Tab4-Adol-KABP-2006'!LB56),"",('Tab4-Adol-KABP-2006'!LB56))</f>
        <v/>
      </c>
      <c r="LC56" s="355" t="str">
        <f>IF(ISBLANK('Tab4-Adol-KABP-2006'!LC56),"",('Tab4-Adol-KABP-2006'!LC56))</f>
        <v/>
      </c>
      <c r="LD56" s="355" t="str">
        <f>IF(ISBLANK('Tab4-Adol-KABP-2006'!LD56),"",('Tab4-Adol-KABP-2006'!LD56))</f>
        <v/>
      </c>
      <c r="LE56" s="355" t="str">
        <f>IF(ISBLANK('Tab4-Adol-KABP-2006'!LE56),"",('Tab4-Adol-KABP-2006'!LE56))</f>
        <v/>
      </c>
      <c r="LF56" s="355" t="str">
        <f>IF(ISBLANK('Tab4-Adol-KABP-2006'!LF56),"",('Tab4-Adol-KABP-2006'!LF56))</f>
        <v/>
      </c>
      <c r="LG56" s="355" t="str">
        <f>IF(ISBLANK('Tab4-Adol-KABP-2006'!LG56),"",('Tab4-Adol-KABP-2006'!LG56))</f>
        <v/>
      </c>
      <c r="LH56" s="355" t="str">
        <f>IF(ISBLANK('Tab4-Adol-KABP-2006'!LH56),"",('Tab4-Adol-KABP-2006'!LH56))</f>
        <v/>
      </c>
      <c r="LI56" s="355" t="str">
        <f>IF(ISBLANK('Tab4-Adol-KABP-2006'!LI56),"",('Tab4-Adol-KABP-2006'!LI56))</f>
        <v/>
      </c>
      <c r="LJ56" s="355" t="str">
        <f>IF(ISBLANK('Tab4-Adol-KABP-2006'!LJ56),"",('Tab4-Adol-KABP-2006'!LJ56))</f>
        <v/>
      </c>
      <c r="LK56" s="355" t="str">
        <f>IF(ISBLANK('Tab4-Adol-KABP-2006'!LK56),"",('Tab4-Adol-KABP-2006'!LK56))</f>
        <v/>
      </c>
      <c r="LL56" s="355" t="str">
        <f>IF(ISBLANK('Tab4-Adol-KABP-2006'!LL56),"",('Tab4-Adol-KABP-2006'!LL56))</f>
        <v/>
      </c>
      <c r="LM56" s="355" t="str">
        <f>IF(ISBLANK('Tab4-Adol-KABP-2006'!LM56),"",('Tab4-Adol-KABP-2006'!LM56))</f>
        <v/>
      </c>
      <c r="LN56" s="355" t="str">
        <f>IF(ISBLANK('Tab4-Adol-KABP-2006'!LN56),"",('Tab4-Adol-KABP-2006'!LN56))</f>
        <v/>
      </c>
      <c r="LO56" s="355" t="str">
        <f>IF(ISBLANK('Tab4-Adol-KABP-2006'!LO56),"",('Tab4-Adol-KABP-2006'!LO56))</f>
        <v/>
      </c>
      <c r="LP56" s="355" t="str">
        <f>IF(ISBLANK('Tab4-Adol-KABP-2006'!LP56),"",('Tab4-Adol-KABP-2006'!LP56))</f>
        <v/>
      </c>
      <c r="LQ56" s="355" t="str">
        <f>IF(ISBLANK('Tab4-Adol-KABP-2006'!LQ56),"",('Tab4-Adol-KABP-2006'!LQ56))</f>
        <v/>
      </c>
      <c r="LR56" s="355" t="str">
        <f>IF(ISBLANK('Tab4-Adol-KABP-2006'!LR56),"",('Tab4-Adol-KABP-2006'!LR56))</f>
        <v/>
      </c>
      <c r="LS56" s="355" t="str">
        <f>IF(ISBLANK('Tab4-Adol-KABP-2006'!LS56),"",('Tab4-Adol-KABP-2006'!LS56))</f>
        <v/>
      </c>
      <c r="LT56" s="355" t="str">
        <f>IF(ISBLANK('Tab4-Adol-KABP-2006'!LT56),"",('Tab4-Adol-KABP-2006'!LT56))</f>
        <v/>
      </c>
      <c r="LU56" s="355" t="str">
        <f>IF(ISBLANK('Tab4-Adol-KABP-2006'!LU56),"",('Tab4-Adol-KABP-2006'!LU56))</f>
        <v/>
      </c>
      <c r="LV56" s="355" t="str">
        <f>IF(ISBLANK('Tab4-Adol-KABP-2006'!LV56),"",('Tab4-Adol-KABP-2006'!LV56))</f>
        <v/>
      </c>
      <c r="LW56" s="355" t="str">
        <f>IF(ISBLANK('Tab4-Adol-KABP-2006'!LW56),"",('Tab4-Adol-KABP-2006'!LW56))</f>
        <v/>
      </c>
      <c r="LX56" s="355" t="str">
        <f>IF(ISBLANK('Tab4-Adol-KABP-2006'!LX56),"",('Tab4-Adol-KABP-2006'!LX56))</f>
        <v/>
      </c>
      <c r="LY56" s="355" t="str">
        <f>IF(ISBLANK('Tab4-Adol-KABP-2006'!LY56),"",('Tab4-Adol-KABP-2006'!LY56))</f>
        <v/>
      </c>
      <c r="LZ56" s="355" t="str">
        <f>IF(ISBLANK('Tab4-Adol-KABP-2006'!LZ56),"",('Tab4-Adol-KABP-2006'!LZ56))</f>
        <v/>
      </c>
      <c r="MA56" s="355" t="str">
        <f>IF(ISBLANK('Tab4-Adol-KABP-2006'!MA56),"",('Tab4-Adol-KABP-2006'!MA56))</f>
        <v/>
      </c>
    </row>
    <row r="57" spans="1:339" x14ac:dyDescent="0.2">
      <c r="A57" s="310" t="s">
        <v>199</v>
      </c>
      <c r="B57" s="172">
        <v>1</v>
      </c>
      <c r="C57" s="172">
        <v>1</v>
      </c>
      <c r="D57" s="172" t="s">
        <v>310</v>
      </c>
      <c r="E57" s="172">
        <v>1</v>
      </c>
      <c r="F57" s="173"/>
      <c r="G57" s="218" t="s">
        <v>93</v>
      </c>
      <c r="H57" s="348">
        <f>IF(ISBLANK('Tab4-Adol-KABP-2006'!H57), "",('Tab4-Adol-KABP-2006'!H57))</f>
        <v>2009</v>
      </c>
      <c r="I57" s="349" t="str">
        <f>IF(ISBLANK('Tab4-Adol-KABP-2006'!I57), "",('Tab4-Adol-KABP-2006'!I57))</f>
        <v>2008-2009</v>
      </c>
      <c r="J57" s="414">
        <f>IF(ISBLANK('Tab4-Adol-KABP-2006'!J57), "",('Tab4-Adol-KABP-2006'!J57))</f>
        <v>41.9</v>
      </c>
      <c r="K57" s="414">
        <f>IF(ISBLANK('Tab4-Adol-KABP-2006'!K57), "",('Tab4-Adol-KABP-2006'!K57))</f>
        <v>51.4</v>
      </c>
      <c r="L57" s="414">
        <f>IF(ISBLANK('Tab4-Adol-KABP-2006'!L57), "",('Tab4-Adol-KABP-2006'!L57))</f>
        <v>46.6</v>
      </c>
      <c r="M57" s="414">
        <f>IF(ISBLANK('Tab4-Adol-KABP-2006'!M57), "",('Tab4-Adol-KABP-2006'!M57))</f>
        <v>51.2</v>
      </c>
      <c r="N57" s="414">
        <f>IF(ISBLANK('Tab4-Adol-KABP-2006'!N57), "",('Tab4-Adol-KABP-2006'!N57))</f>
        <v>60.5</v>
      </c>
      <c r="O57" s="415">
        <f>IF(ISBLANK('Tab4-Adol-KABP-2006'!O57), "",('Tab4-Adol-KABP-2006'!O57))</f>
        <v>55.3</v>
      </c>
      <c r="P57" s="348">
        <f>IF(ISBLANK('Tab4-Adol-KABP-2006'!P57), "",('Tab4-Adol-KABP-2006'!P57))</f>
        <v>2009</v>
      </c>
      <c r="Q57" s="349" t="str">
        <f>IF(ISBLANK('Tab4-Adol-KABP-2006'!Q57), "",('Tab4-Adol-KABP-2006'!Q57))</f>
        <v>2008-2009</v>
      </c>
      <c r="R57" s="414">
        <f>IF(ISBLANK('Tab4-Adol-KABP-2006'!R57), "",('Tab4-Adol-KABP-2006'!R57))</f>
        <v>11.5</v>
      </c>
      <c r="S57" s="414">
        <f>IF(ISBLANK('Tab4-Adol-KABP-2006'!S57), "",('Tab4-Adol-KABP-2006'!S57))</f>
        <v>10.4</v>
      </c>
      <c r="T57" s="414">
        <f>IF(ISBLANK('Tab4-Adol-KABP-2006'!T57), "",('Tab4-Adol-KABP-2006'!T57))</f>
        <v>11</v>
      </c>
      <c r="U57" s="414">
        <f>IF(ISBLANK('Tab4-Adol-KABP-2006'!U57), "",('Tab4-Adol-KABP-2006'!U57))</f>
        <v>22.3</v>
      </c>
      <c r="V57" s="414">
        <f>IF(ISBLANK('Tab4-Adol-KABP-2006'!V57), "",('Tab4-Adol-KABP-2006'!V57))</f>
        <v>22</v>
      </c>
      <c r="W57" s="415">
        <f>IF(ISBLANK('Tab4-Adol-KABP-2006'!W57), "",('Tab4-Adol-KABP-2006'!W57))</f>
        <v>22.2</v>
      </c>
      <c r="X57" s="348">
        <f>IF(ISBLANK('Tab4-Adol-KABP-2006'!X57), "",('Tab4-Adol-KABP-2006'!X57))</f>
        <v>2009</v>
      </c>
      <c r="Y57" s="349" t="str">
        <f>IF(ISBLANK('Tab4-Adol-KABP-2006'!Y57), "",('Tab4-Adol-KABP-2006'!Y57))</f>
        <v>2008-2009</v>
      </c>
      <c r="Z57" s="414">
        <f>IF(ISBLANK('Tab4-Adol-KABP-2006'!Z57), "",('Tab4-Adol-KABP-2006'!Z57))</f>
        <v>1.3</v>
      </c>
      <c r="AA57" s="414">
        <f>IF(ISBLANK('Tab4-Adol-KABP-2006'!AA57), "",('Tab4-Adol-KABP-2006'!AA57))</f>
        <v>1.9</v>
      </c>
      <c r="AB57" s="414">
        <f>IF(ISBLANK('Tab4-Adol-KABP-2006'!AB57), "",('Tab4-Adol-KABP-2006'!AB57))</f>
        <v>1.6</v>
      </c>
      <c r="AC57" s="414">
        <f>IF(ISBLANK('Tab4-Adol-KABP-2006'!AC57), "",('Tab4-Adol-KABP-2006'!AC57))</f>
        <v>4.3</v>
      </c>
      <c r="AD57" s="414">
        <f>IF(ISBLANK('Tab4-Adol-KABP-2006'!AD57), "",('Tab4-Adol-KABP-2006'!AD57))</f>
        <v>11.8</v>
      </c>
      <c r="AE57" s="415">
        <f>IF(ISBLANK('Tab4-Adol-KABP-2006'!AE57), "",('Tab4-Adol-KABP-2006'!AE57))</f>
        <v>7.7</v>
      </c>
      <c r="AF57" s="348">
        <f>IF(ISBLANK('Tab4-Adol-KABP-2006'!AF57), "",('Tab4-Adol-KABP-2006'!AF57))</f>
        <v>2009</v>
      </c>
      <c r="AG57" s="349" t="str">
        <f>IF(ISBLANK('Tab4-Adol-KABP-2006'!AG57), "",('Tab4-Adol-KABP-2006'!AG57))</f>
        <v>2008-2009</v>
      </c>
      <c r="AH57" s="414"/>
      <c r="AI57" s="414">
        <f>IF(ISBLANK('Tab4-Adol-KABP-2006'!AI57), "",('Tab4-Adol-KABP-2006'!AI57))</f>
        <v>36.200000000000003</v>
      </c>
      <c r="AJ57" s="414">
        <f>IF(ISBLANK('Tab4-Adol-KABP-2006'!AJ57), "",('Tab4-Adol-KABP-2006'!AJ57))</f>
        <v>37.1</v>
      </c>
      <c r="AK57" s="414">
        <f>IF(ISBLANK('Tab4-Adol-KABP-2006'!AK57), "",('Tab4-Adol-KABP-2006'!AK57))</f>
        <v>69.099999999999994</v>
      </c>
      <c r="AL57" s="414">
        <f>IF(ISBLANK('Tab4-Adol-KABP-2006'!AL57), "",('Tab4-Adol-KABP-2006'!AL57))</f>
        <v>66.5</v>
      </c>
      <c r="AM57" s="415">
        <f>IF(ISBLANK('Tab4-Adol-KABP-2006'!AM57), "",('Tab4-Adol-KABP-2006'!AM57))</f>
        <v>67.3</v>
      </c>
      <c r="AN57" s="348">
        <f>IF(ISBLANK('Tab4-Adol-KABP-2006'!AN57), "",('Tab4-Adol-KABP-2006'!AN57))</f>
        <v>2009</v>
      </c>
      <c r="AO57" s="349" t="str">
        <f>IF(ISBLANK('Tab4-Adol-KABP-2006'!AO57), "",('Tab4-Adol-KABP-2006'!AO57))</f>
        <v>2008-2009</v>
      </c>
      <c r="AP57" s="362">
        <f>IF(ISBLANK('Tab4-Adol-KABP-2006'!AP57), "",('Tab4-Adol-KABP-2006'!AP57))</f>
        <v>56</v>
      </c>
      <c r="AQ57" s="362">
        <f>IF(ISBLANK('Tab4-Adol-KABP-2006'!AQ57), "",('Tab4-Adol-KABP-2006'!AQ57))</f>
        <v>24.2</v>
      </c>
      <c r="AR57" s="362">
        <f>IF(ISBLANK('Tab4-Adol-KABP-2006'!AR57), "",('Tab4-Adol-KABP-2006'!AR57))</f>
        <v>33</v>
      </c>
      <c r="AS57" s="362">
        <f>IF(ISBLANK('Tab4-Adol-KABP-2006'!AS57), "",('Tab4-Adol-KABP-2006'!AS57))</f>
        <v>98</v>
      </c>
      <c r="AT57" s="362">
        <f>IF(ISBLANK('Tab4-Adol-KABP-2006'!AT57), "",('Tab4-Adol-KABP-2006'!AT57))</f>
        <v>75.900000000000006</v>
      </c>
      <c r="AU57" s="363">
        <f>IF(ISBLANK('Tab4-Adol-KABP-2006'!AU57), "",('Tab4-Adol-KABP-2006'!AU57))</f>
        <v>83</v>
      </c>
      <c r="AV57" s="348">
        <f>IF(ISBLANK('Tab4-Adol-KABP-2006'!AV57), "",('Tab4-Adol-KABP-2006'!AV57))</f>
        <v>2009</v>
      </c>
      <c r="AW57" s="349" t="str">
        <f>IF(ISBLANK('Tab4-Adol-KABP-2006'!AW57), "",('Tab4-Adol-KABP-2006'!AW57))</f>
        <v>2008-2009</v>
      </c>
      <c r="AX57" s="414">
        <f>IF(ISBLANK('Tab4-Adol-KABP-2006'!AX57), "",('Tab4-Adol-KABP-2006'!AX57))</f>
        <v>41</v>
      </c>
      <c r="AY57" s="414">
        <f>IF(ISBLANK('Tab4-Adol-KABP-2006'!AY57), "",('Tab4-Adol-KABP-2006'!AY57))</f>
        <v>38.200000000000003</v>
      </c>
      <c r="AZ57" s="414">
        <f>IF(ISBLANK('Tab4-Adol-KABP-2006'!AZ57), "",('Tab4-Adol-KABP-2006'!AZ57))</f>
        <v>39.5</v>
      </c>
      <c r="BA57" s="414">
        <f>IF(ISBLANK('Tab4-Adol-KABP-2006'!BA57), "",('Tab4-Adol-KABP-2006'!BA57))</f>
        <v>54.7</v>
      </c>
      <c r="BB57" s="414">
        <f>IF(ISBLANK('Tab4-Adol-KABP-2006'!BB57), "",('Tab4-Adol-KABP-2006'!BB57))</f>
        <v>70.099999999999994</v>
      </c>
      <c r="BC57" s="415">
        <f>IF(ISBLANK('Tab4-Adol-KABP-2006'!BC57), "",('Tab4-Adol-KABP-2006'!BC57))</f>
        <v>64.3</v>
      </c>
      <c r="BD57" s="348">
        <f>IF(ISBLANK('Tab4-Adol-KABP-2006'!BD57), "",('Tab4-Adol-KABP-2006'!BD57))</f>
        <v>2009</v>
      </c>
      <c r="BE57" s="349" t="str">
        <f>IF(ISBLANK('Tab4-Adol-KABP-2006'!BE57), "",('Tab4-Adol-KABP-2006'!BE57))</f>
        <v>2008-2009</v>
      </c>
      <c r="BF57" s="414">
        <f>IF(ISBLANK('Tab4-Adol-KABP-2006'!BF57), "",('Tab4-Adol-KABP-2006'!BF57))</f>
        <v>17.8</v>
      </c>
      <c r="BG57" s="414">
        <f>IF(ISBLANK('Tab4-Adol-KABP-2006'!BG57), "",('Tab4-Adol-KABP-2006'!BG57))</f>
        <v>38.6</v>
      </c>
      <c r="BH57" s="414">
        <f>IF(ISBLANK('Tab4-Adol-KABP-2006'!BH57), "",('Tab4-Adol-KABP-2006'!BH57))</f>
        <v>28.1</v>
      </c>
      <c r="BI57" s="414">
        <f>IF(ISBLANK('Tab4-Adol-KABP-2006'!BI57), "",('Tab4-Adol-KABP-2006'!BI57))</f>
        <v>13.1</v>
      </c>
      <c r="BJ57" s="414">
        <f>IF(ISBLANK('Tab4-Adol-KABP-2006'!BJ57), "",('Tab4-Adol-KABP-2006'!BJ57))</f>
        <v>25.4</v>
      </c>
      <c r="BK57" s="415">
        <f>IF(ISBLANK('Tab4-Adol-KABP-2006'!BK57), "",('Tab4-Adol-KABP-2006'!BK57))</f>
        <v>18.600000000000001</v>
      </c>
      <c r="BL57" s="348">
        <f>IF(ISBLANK('Tab4-Adol-KABP-2006'!BL57), "",('Tab4-Adol-KABP-2006'!BL57))</f>
        <v>2009</v>
      </c>
      <c r="BM57" s="349" t="str">
        <f>IF(ISBLANK('Tab4-Adol-KABP-2006'!BM57), "",('Tab4-Adol-KABP-2006'!BM57))</f>
        <v>2008-2009</v>
      </c>
      <c r="BN57" s="414">
        <f>IF(ISBLANK('Tab4-Adol-KABP-2006'!BN57), "",('Tab4-Adol-KABP-2006'!BN57))</f>
        <v>27.8</v>
      </c>
      <c r="BO57" s="414">
        <f>IF(ISBLANK('Tab4-Adol-KABP-2006'!BO57), "",('Tab4-Adol-KABP-2006'!BO57))</f>
        <v>68.2</v>
      </c>
      <c r="BP57" s="414">
        <f>IF(ISBLANK('Tab4-Adol-KABP-2006'!BP57), "",('Tab4-Adol-KABP-2006'!BP57))</f>
        <v>47.7</v>
      </c>
      <c r="BQ57" s="414">
        <f>IF(ISBLANK('Tab4-Adol-KABP-2006'!BQ57), "",('Tab4-Adol-KABP-2006'!BQ57))</f>
        <v>21.9</v>
      </c>
      <c r="BR57" s="414">
        <f>IF(ISBLANK('Tab4-Adol-KABP-2006'!BR57), "",('Tab4-Adol-KABP-2006'!BR57))</f>
        <v>42.7</v>
      </c>
      <c r="BS57" s="415">
        <f>IF(ISBLANK('Tab4-Adol-KABP-2006'!BS57), "",('Tab4-Adol-KABP-2006'!BS57))</f>
        <v>31.2</v>
      </c>
      <c r="BT57" s="348">
        <f>IF(ISBLANK('Tab4-Adol-KABP-2006'!BT57), "",('Tab4-Adol-KABP-2006'!BT57))</f>
        <v>2009</v>
      </c>
      <c r="BU57" s="349" t="str">
        <f>IF(ISBLANK('Tab4-Adol-KABP-2006'!BU57), "",('Tab4-Adol-KABP-2006'!BU57))</f>
        <v>2008-2009</v>
      </c>
      <c r="BV57" s="414">
        <f>IF(ISBLANK('Tab4-Adol-KABP-2006'!BV57), "",('Tab4-Adol-KABP-2006'!BV57))</f>
        <v>75.5</v>
      </c>
      <c r="BW57" s="414">
        <f>IF(ISBLANK('Tab4-Adol-KABP-2006'!BW57), "",('Tab4-Adol-KABP-2006'!BW57))</f>
        <v>89.4</v>
      </c>
      <c r="BX57" s="415">
        <f>IF(ISBLANK('Tab4-Adol-KABP-2006'!BX57), "",('Tab4-Adol-KABP-2006'!BX57))</f>
        <v>81.7</v>
      </c>
      <c r="BY57" s="216">
        <v>2323885</v>
      </c>
      <c r="BZ57" s="208">
        <v>2098166</v>
      </c>
      <c r="CA57" s="208">
        <v>4422051</v>
      </c>
      <c r="CB57" s="208">
        <v>2338351</v>
      </c>
      <c r="CC57" s="208">
        <v>2098118</v>
      </c>
      <c r="CD57" s="284">
        <v>4436469</v>
      </c>
      <c r="CE57" s="282"/>
      <c r="CF57" s="282"/>
      <c r="CG57" s="226">
        <f t="shared" si="119"/>
        <v>2323885</v>
      </c>
      <c r="CH57" s="227">
        <f t="shared" si="120"/>
        <v>2098166</v>
      </c>
      <c r="CI57" s="227">
        <f t="shared" si="121"/>
        <v>4422051</v>
      </c>
      <c r="CJ57" s="227">
        <f t="shared" si="122"/>
        <v>2338351</v>
      </c>
      <c r="CK57" s="227">
        <f t="shared" si="123"/>
        <v>2098118</v>
      </c>
      <c r="CL57" s="228">
        <f t="shared" si="124"/>
        <v>4436469</v>
      </c>
      <c r="CM57" s="282"/>
      <c r="CN57" s="282"/>
      <c r="CO57" s="226">
        <f t="shared" si="125"/>
        <v>2323885</v>
      </c>
      <c r="CP57" s="227">
        <f t="shared" si="126"/>
        <v>2098166</v>
      </c>
      <c r="CQ57" s="227">
        <f t="shared" si="127"/>
        <v>4422051</v>
      </c>
      <c r="CR57" s="227">
        <f t="shared" si="128"/>
        <v>2338351</v>
      </c>
      <c r="CS57" s="227">
        <f t="shared" si="129"/>
        <v>2098118</v>
      </c>
      <c r="CT57" s="228">
        <f t="shared" si="130"/>
        <v>4436469</v>
      </c>
      <c r="CU57" s="282"/>
      <c r="CV57" s="282"/>
      <c r="CW57" s="292">
        <f t="shared" si="131"/>
        <v>2323885</v>
      </c>
      <c r="CX57" s="234">
        <f t="shared" si="132"/>
        <v>2098166</v>
      </c>
      <c r="CY57" s="234">
        <f t="shared" si="133"/>
        <v>4422051</v>
      </c>
      <c r="CZ57" s="234">
        <f t="shared" si="134"/>
        <v>2338351</v>
      </c>
      <c r="DA57" s="234">
        <f t="shared" si="135"/>
        <v>2098118</v>
      </c>
      <c r="DB57" s="235">
        <f t="shared" si="136"/>
        <v>4436469</v>
      </c>
      <c r="DC57" s="282"/>
      <c r="DD57" s="282"/>
      <c r="DE57" s="226" t="str">
        <f t="shared" si="137"/>
        <v>-</v>
      </c>
      <c r="DF57" s="227">
        <f t="shared" si="138"/>
        <v>2098166</v>
      </c>
      <c r="DG57" s="227">
        <f t="shared" si="139"/>
        <v>4422051</v>
      </c>
      <c r="DH57" s="227">
        <f t="shared" si="140"/>
        <v>2338351</v>
      </c>
      <c r="DI57" s="227">
        <f t="shared" si="141"/>
        <v>2098118</v>
      </c>
      <c r="DJ57" s="228">
        <f t="shared" si="142"/>
        <v>4436469</v>
      </c>
      <c r="DK57" s="282"/>
      <c r="DL57" s="282"/>
      <c r="DM57" s="226">
        <f t="shared" si="143"/>
        <v>2323885</v>
      </c>
      <c r="DN57" s="227">
        <f t="shared" si="144"/>
        <v>2098166</v>
      </c>
      <c r="DO57" s="227">
        <f t="shared" si="145"/>
        <v>4422051</v>
      </c>
      <c r="DP57" s="227">
        <f t="shared" si="146"/>
        <v>2338351</v>
      </c>
      <c r="DQ57" s="227">
        <f t="shared" si="147"/>
        <v>2098118</v>
      </c>
      <c r="DR57" s="228">
        <f t="shared" si="148"/>
        <v>4436469</v>
      </c>
      <c r="DS57" s="282"/>
      <c r="DT57" s="282"/>
      <c r="DU57" s="226">
        <f t="shared" si="149"/>
        <v>2323885</v>
      </c>
      <c r="DV57" s="227">
        <f t="shared" si="150"/>
        <v>2098166</v>
      </c>
      <c r="DW57" s="227">
        <f t="shared" si="151"/>
        <v>4422051</v>
      </c>
      <c r="DX57" s="227">
        <f t="shared" si="152"/>
        <v>2338351</v>
      </c>
      <c r="DY57" s="227">
        <f t="shared" si="153"/>
        <v>2098118</v>
      </c>
      <c r="DZ57" s="228">
        <f t="shared" si="154"/>
        <v>4436469</v>
      </c>
      <c r="EA57" s="282"/>
      <c r="EB57" s="282"/>
      <c r="EC57" s="226">
        <f t="shared" si="155"/>
        <v>2323885</v>
      </c>
      <c r="ED57" s="227">
        <f t="shared" si="156"/>
        <v>2098166</v>
      </c>
      <c r="EE57" s="227">
        <f t="shared" si="157"/>
        <v>4422051</v>
      </c>
      <c r="EF57" s="227">
        <f t="shared" si="158"/>
        <v>2338351</v>
      </c>
      <c r="EG57" s="227">
        <f t="shared" si="159"/>
        <v>2098118</v>
      </c>
      <c r="EH57" s="228">
        <f t="shared" si="160"/>
        <v>4436469</v>
      </c>
      <c r="EI57" s="282"/>
      <c r="EJ57" s="282"/>
      <c r="EK57" s="226">
        <f t="shared" si="161"/>
        <v>2323885</v>
      </c>
      <c r="EL57" s="227">
        <f t="shared" si="162"/>
        <v>2098166</v>
      </c>
      <c r="EM57" s="227">
        <f t="shared" si="163"/>
        <v>4422051</v>
      </c>
      <c r="EN57" s="227">
        <f t="shared" si="164"/>
        <v>2338351</v>
      </c>
      <c r="EO57" s="227">
        <f t="shared" si="165"/>
        <v>2098118</v>
      </c>
      <c r="EP57" s="228">
        <f t="shared" si="166"/>
        <v>4436469</v>
      </c>
      <c r="EQ57" s="282"/>
      <c r="ER57" s="282"/>
      <c r="ES57" s="226">
        <f t="shared" si="167"/>
        <v>2338351</v>
      </c>
      <c r="ET57" s="227">
        <f t="shared" si="168"/>
        <v>2098118</v>
      </c>
      <c r="EU57" s="228">
        <f t="shared" si="169"/>
        <v>4436469</v>
      </c>
      <c r="EV57" s="282"/>
      <c r="EW57" s="282"/>
      <c r="EX57" s="301">
        <f t="shared" si="170"/>
        <v>973707.81499999994</v>
      </c>
      <c r="EY57" s="259">
        <f t="shared" si="171"/>
        <v>1078457.324</v>
      </c>
      <c r="EZ57" s="259">
        <f t="shared" si="172"/>
        <v>2060675.7660000001</v>
      </c>
      <c r="FA57" s="259">
        <f t="shared" si="173"/>
        <v>1197235.7120000001</v>
      </c>
      <c r="FB57" s="259">
        <f t="shared" si="174"/>
        <v>1269361.3899999999</v>
      </c>
      <c r="FC57" s="260">
        <f t="shared" si="175"/>
        <v>2453367.3569999998</v>
      </c>
      <c r="FD57" s="282"/>
      <c r="FE57" s="282"/>
      <c r="FF57" s="301">
        <f t="shared" si="176"/>
        <v>267246.77500000002</v>
      </c>
      <c r="FG57" s="259">
        <f t="shared" si="177"/>
        <v>218209.26400000002</v>
      </c>
      <c r="FH57" s="259">
        <f t="shared" si="178"/>
        <v>486425.61</v>
      </c>
      <c r="FI57" s="259">
        <f t="shared" si="179"/>
        <v>521452.27299999999</v>
      </c>
      <c r="FJ57" s="259">
        <f t="shared" si="180"/>
        <v>461585.96</v>
      </c>
      <c r="FK57" s="260">
        <f t="shared" si="181"/>
        <v>984896.11800000002</v>
      </c>
      <c r="FL57" s="282"/>
      <c r="FM57" s="282"/>
      <c r="FN57" s="301">
        <f t="shared" si="182"/>
        <v>30210.505000000001</v>
      </c>
      <c r="FO57" s="259">
        <f t="shared" si="183"/>
        <v>39865.154000000002</v>
      </c>
      <c r="FP57" s="259">
        <f t="shared" si="184"/>
        <v>70752.816000000006</v>
      </c>
      <c r="FQ57" s="259">
        <f t="shared" si="185"/>
        <v>100549.09299999999</v>
      </c>
      <c r="FR57" s="259">
        <f t="shared" si="186"/>
        <v>247577.92400000003</v>
      </c>
      <c r="FS57" s="260">
        <f t="shared" si="187"/>
        <v>341608.11300000001</v>
      </c>
      <c r="FT57" s="282"/>
      <c r="FU57" s="282"/>
      <c r="FV57" s="301" t="str">
        <f t="shared" si="188"/>
        <v>-</v>
      </c>
      <c r="FW57" s="259">
        <f t="shared" si="189"/>
        <v>759536.09200000006</v>
      </c>
      <c r="FX57" s="259">
        <f t="shared" si="190"/>
        <v>1640580.9210000001</v>
      </c>
      <c r="FY57" s="259">
        <f t="shared" si="191"/>
        <v>1615800.541</v>
      </c>
      <c r="FZ57" s="259">
        <f t="shared" si="192"/>
        <v>1395248.47</v>
      </c>
      <c r="GA57" s="260">
        <f t="shared" si="193"/>
        <v>2985743.6369999996</v>
      </c>
      <c r="GB57" s="282"/>
      <c r="GC57" s="282"/>
      <c r="GD57" s="301">
        <f t="shared" si="194"/>
        <v>1301375.6000000001</v>
      </c>
      <c r="GE57" s="259">
        <f t="shared" si="195"/>
        <v>507756.17199999996</v>
      </c>
      <c r="GF57" s="259">
        <f t="shared" si="196"/>
        <v>1459276.83</v>
      </c>
      <c r="GG57" s="259">
        <f t="shared" si="197"/>
        <v>2291583.98</v>
      </c>
      <c r="GH57" s="259">
        <f t="shared" si="198"/>
        <v>1592471.5619999999</v>
      </c>
      <c r="GI57" s="260">
        <f t="shared" si="199"/>
        <v>3682269.27</v>
      </c>
      <c r="GJ57" s="282"/>
      <c r="GK57" s="282"/>
      <c r="GL57" s="301">
        <f t="shared" si="200"/>
        <v>952792.85</v>
      </c>
      <c r="GM57" s="259">
        <f t="shared" si="201"/>
        <v>801499.41200000001</v>
      </c>
      <c r="GN57" s="259">
        <f t="shared" si="202"/>
        <v>1746710.145</v>
      </c>
      <c r="GO57" s="259">
        <f t="shared" si="203"/>
        <v>1279077.9970000002</v>
      </c>
      <c r="GP57" s="259">
        <f t="shared" si="204"/>
        <v>1470780.7179999999</v>
      </c>
      <c r="GQ57" s="260">
        <f t="shared" si="205"/>
        <v>2852649.5670000003</v>
      </c>
      <c r="GR57" s="282"/>
      <c r="GS57" s="282"/>
      <c r="GT57" s="301">
        <f t="shared" si="206"/>
        <v>413651.53</v>
      </c>
      <c r="GU57" s="259">
        <f t="shared" si="207"/>
        <v>809892.076</v>
      </c>
      <c r="GV57" s="259">
        <f t="shared" si="208"/>
        <v>1242596.331</v>
      </c>
      <c r="GW57" s="259">
        <f t="shared" si="209"/>
        <v>306323.98100000003</v>
      </c>
      <c r="GX57" s="259">
        <f t="shared" si="210"/>
        <v>532921.97199999995</v>
      </c>
      <c r="GY57" s="260">
        <f t="shared" si="211"/>
        <v>825183.23400000017</v>
      </c>
      <c r="GZ57" s="282"/>
      <c r="HA57" s="282"/>
      <c r="HB57" s="301">
        <f t="shared" si="212"/>
        <v>646040.03</v>
      </c>
      <c r="HC57" s="259">
        <f t="shared" si="213"/>
        <v>1430949.2120000001</v>
      </c>
      <c r="HD57" s="259">
        <f t="shared" si="214"/>
        <v>2109318.327</v>
      </c>
      <c r="HE57" s="259">
        <f t="shared" si="215"/>
        <v>512098.86899999995</v>
      </c>
      <c r="HF57" s="259">
        <f t="shared" si="216"/>
        <v>895896.38600000006</v>
      </c>
      <c r="HG57" s="260">
        <f t="shared" si="217"/>
        <v>1384178.328</v>
      </c>
      <c r="HH57" s="282"/>
      <c r="HI57" s="282"/>
      <c r="HJ57" s="301">
        <f t="shared" si="218"/>
        <v>1765455.0050000001</v>
      </c>
      <c r="HK57" s="259">
        <f t="shared" si="219"/>
        <v>1875717.4920000001</v>
      </c>
      <c r="HL57" s="260">
        <f t="shared" si="220"/>
        <v>3624595.1730000004</v>
      </c>
      <c r="HM57" s="428">
        <f t="shared" si="111"/>
        <v>1</v>
      </c>
      <c r="HN57" s="429">
        <f t="shared" si="111"/>
        <v>1</v>
      </c>
      <c r="HO57" s="429">
        <f t="shared" si="111"/>
        <v>1</v>
      </c>
      <c r="HP57" s="429">
        <f t="shared" si="111"/>
        <v>1</v>
      </c>
      <c r="HQ57" s="429">
        <f t="shared" si="111"/>
        <v>1</v>
      </c>
      <c r="HR57" s="430">
        <f t="shared" si="111"/>
        <v>1</v>
      </c>
      <c r="HS57" s="450"/>
      <c r="HT57" s="450"/>
      <c r="HU57" s="428">
        <f t="shared" si="112"/>
        <v>1</v>
      </c>
      <c r="HV57" s="429">
        <f t="shared" si="112"/>
        <v>1</v>
      </c>
      <c r="HW57" s="429">
        <f t="shared" si="112"/>
        <v>1</v>
      </c>
      <c r="HX57" s="429">
        <f t="shared" si="112"/>
        <v>1</v>
      </c>
      <c r="HY57" s="429">
        <f t="shared" si="112"/>
        <v>1</v>
      </c>
      <c r="HZ57" s="430">
        <f t="shared" si="112"/>
        <v>1</v>
      </c>
      <c r="IA57" s="450"/>
      <c r="IB57" s="450"/>
      <c r="IC57" s="428">
        <f t="shared" si="113"/>
        <v>1</v>
      </c>
      <c r="ID57" s="429">
        <f t="shared" si="113"/>
        <v>1</v>
      </c>
      <c r="IE57" s="429">
        <f t="shared" si="113"/>
        <v>1</v>
      </c>
      <c r="IF57" s="429">
        <f t="shared" si="113"/>
        <v>1</v>
      </c>
      <c r="IG57" s="429">
        <f t="shared" si="113"/>
        <v>1</v>
      </c>
      <c r="IH57" s="430">
        <f t="shared" si="113"/>
        <v>1</v>
      </c>
      <c r="II57" s="450"/>
      <c r="IJ57" s="450"/>
      <c r="IK57" s="428" t="str">
        <f t="shared" si="114"/>
        <v>-</v>
      </c>
      <c r="IL57" s="429">
        <f t="shared" si="114"/>
        <v>1</v>
      </c>
      <c r="IM57" s="429">
        <f t="shared" si="114"/>
        <v>1</v>
      </c>
      <c r="IN57" s="429">
        <f t="shared" si="114"/>
        <v>1</v>
      </c>
      <c r="IO57" s="429">
        <f t="shared" si="114"/>
        <v>1</v>
      </c>
      <c r="IP57" s="430">
        <f t="shared" si="114"/>
        <v>1</v>
      </c>
      <c r="IQ57" s="450"/>
      <c r="IR57" s="450"/>
      <c r="IS57" s="428">
        <f t="shared" si="115"/>
        <v>1</v>
      </c>
      <c r="IT57" s="429">
        <f t="shared" si="115"/>
        <v>1</v>
      </c>
      <c r="IU57" s="429">
        <f t="shared" si="115"/>
        <v>1</v>
      </c>
      <c r="IV57" s="429">
        <f t="shared" si="115"/>
        <v>1</v>
      </c>
      <c r="IW57" s="429">
        <f t="shared" si="115"/>
        <v>1</v>
      </c>
      <c r="IX57" s="430">
        <f t="shared" si="115"/>
        <v>1</v>
      </c>
      <c r="IY57" s="450"/>
      <c r="IZ57" s="450"/>
      <c r="JA57" s="428">
        <f t="shared" si="116"/>
        <v>1</v>
      </c>
      <c r="JB57" s="429">
        <f t="shared" si="116"/>
        <v>1</v>
      </c>
      <c r="JC57" s="429">
        <f t="shared" si="116"/>
        <v>1</v>
      </c>
      <c r="JD57" s="429">
        <f t="shared" si="116"/>
        <v>1</v>
      </c>
      <c r="JE57" s="429">
        <f t="shared" si="116"/>
        <v>1</v>
      </c>
      <c r="JF57" s="430">
        <f t="shared" si="116"/>
        <v>1</v>
      </c>
      <c r="JG57" s="450"/>
      <c r="JH57" s="450"/>
      <c r="JI57" s="428">
        <f t="shared" si="117"/>
        <v>1</v>
      </c>
      <c r="JJ57" s="429">
        <f t="shared" si="117"/>
        <v>1</v>
      </c>
      <c r="JK57" s="429">
        <f t="shared" si="117"/>
        <v>1</v>
      </c>
      <c r="JL57" s="429">
        <f t="shared" si="117"/>
        <v>1</v>
      </c>
      <c r="JM57" s="429">
        <f t="shared" si="117"/>
        <v>1</v>
      </c>
      <c r="JN57" s="430">
        <f t="shared" si="117"/>
        <v>1</v>
      </c>
      <c r="JO57" s="450"/>
      <c r="JP57" s="450"/>
      <c r="JQ57" s="428">
        <f t="shared" si="118"/>
        <v>1</v>
      </c>
      <c r="JR57" s="429">
        <f t="shared" si="118"/>
        <v>1</v>
      </c>
      <c r="JS57" s="429">
        <f t="shared" si="118"/>
        <v>1</v>
      </c>
      <c r="JT57" s="429">
        <f t="shared" si="118"/>
        <v>1</v>
      </c>
      <c r="JU57" s="429">
        <f t="shared" si="118"/>
        <v>1</v>
      </c>
      <c r="JV57" s="430">
        <f t="shared" si="118"/>
        <v>1</v>
      </c>
      <c r="JW57" s="450"/>
      <c r="JX57" s="450"/>
      <c r="JY57" s="428">
        <f t="shared" si="110"/>
        <v>1</v>
      </c>
      <c r="JZ57" s="429">
        <f t="shared" si="110"/>
        <v>1</v>
      </c>
      <c r="KA57" s="430">
        <f t="shared" si="110"/>
        <v>1</v>
      </c>
      <c r="KB57" s="172"/>
      <c r="KC57" s="355" t="str">
        <f>IF(ISBLANK('Tab4-Adol-KABP-2006'!KC57),"",('Tab4-Adol-KABP-2006'!KC57))</f>
        <v/>
      </c>
      <c r="KD57" s="355" t="str">
        <f>IF(ISBLANK('Tab4-Adol-KABP-2006'!KD57),"",('Tab4-Adol-KABP-2006'!KD57))</f>
        <v/>
      </c>
      <c r="KE57" s="355" t="str">
        <f>IF(ISBLANK('Tab4-Adol-KABP-2006'!KE57),"",('Tab4-Adol-KABP-2006'!KE57))</f>
        <v/>
      </c>
      <c r="KF57" s="355" t="str">
        <f>IF(ISBLANK('Tab4-Adol-KABP-2006'!KF57),"",('Tab4-Adol-KABP-2006'!KF57))</f>
        <v/>
      </c>
      <c r="KG57" s="355" t="str">
        <f>IF(ISBLANK('Tab4-Adol-KABP-2006'!KG57),"",('Tab4-Adol-KABP-2006'!KG57))</f>
        <v/>
      </c>
      <c r="KH57" s="355" t="str">
        <f>IF(ISBLANK('Tab4-Adol-KABP-2006'!KH57),"",('Tab4-Adol-KABP-2006'!KH57))</f>
        <v/>
      </c>
      <c r="KI57" s="355" t="str">
        <f>IF(ISBLANK('Tab4-Adol-KABP-2006'!KI57),"",('Tab4-Adol-KABP-2006'!KI57))</f>
        <v/>
      </c>
      <c r="KJ57" s="355" t="str">
        <f>IF(ISBLANK('Tab4-Adol-KABP-2006'!KJ57),"",('Tab4-Adol-KABP-2006'!KJ57))</f>
        <v/>
      </c>
      <c r="KK57" s="355" t="str">
        <f>IF(ISBLANK('Tab4-Adol-KABP-2006'!KK57),"",('Tab4-Adol-KABP-2006'!KK57))</f>
        <v/>
      </c>
      <c r="KL57" s="355" t="str">
        <f>IF(ISBLANK('Tab4-Adol-KABP-2006'!KL57),"",('Tab4-Adol-KABP-2006'!KL57))</f>
        <v/>
      </c>
      <c r="KM57" s="355" t="str">
        <f>IF(ISBLANK('Tab4-Adol-KABP-2006'!KM57),"",('Tab4-Adol-KABP-2006'!KM57))</f>
        <v/>
      </c>
      <c r="KN57" s="355" t="str">
        <f>IF(ISBLANK('Tab4-Adol-KABP-2006'!KN57),"",('Tab4-Adol-KABP-2006'!KN57))</f>
        <v/>
      </c>
      <c r="KO57" s="355" t="str">
        <f>IF(ISBLANK('Tab4-Adol-KABP-2006'!KO57),"",('Tab4-Adol-KABP-2006'!KO57))</f>
        <v/>
      </c>
      <c r="KP57" s="355" t="str">
        <f>IF(ISBLANK('Tab4-Adol-KABP-2006'!KP57),"",('Tab4-Adol-KABP-2006'!KP57))</f>
        <v/>
      </c>
      <c r="KQ57" s="355" t="str">
        <f>IF(ISBLANK('Tab4-Adol-KABP-2006'!KQ57),"",('Tab4-Adol-KABP-2006'!KQ57))</f>
        <v/>
      </c>
      <c r="KR57" s="355" t="str">
        <f>IF(ISBLANK('Tab4-Adol-KABP-2006'!KR57),"",('Tab4-Adol-KABP-2006'!KR57))</f>
        <v/>
      </c>
      <c r="KS57" s="355" t="str">
        <f>IF(ISBLANK('Tab4-Adol-KABP-2006'!KS57),"",('Tab4-Adol-KABP-2006'!KS57))</f>
        <v/>
      </c>
      <c r="KT57" s="355" t="str">
        <f>IF(ISBLANK('Tab4-Adol-KABP-2006'!KT57),"",('Tab4-Adol-KABP-2006'!KT57))</f>
        <v/>
      </c>
      <c r="KU57" s="355" t="str">
        <f>IF(ISBLANK('Tab4-Adol-KABP-2006'!KU57),"",('Tab4-Adol-KABP-2006'!KU57))</f>
        <v>less than 25 cases</v>
      </c>
      <c r="KV57" s="355" t="str">
        <f>IF(ISBLANK('Tab4-Adol-KABP-2006'!KV57),"",('Tab4-Adol-KABP-2006'!KV57))</f>
        <v>Based on small denominators</v>
      </c>
      <c r="KW57" s="355" t="str">
        <f>IF(ISBLANK('Tab4-Adol-KABP-2006'!KW57),"",('Tab4-Adol-KABP-2006'!KW57))</f>
        <v/>
      </c>
      <c r="KX57" s="355" t="str">
        <f>IF(ISBLANK('Tab4-Adol-KABP-2006'!KX57),"",('Tab4-Adol-KABP-2006'!KX57))</f>
        <v>Based on small denominators</v>
      </c>
      <c r="KY57" s="355" t="str">
        <f>IF(ISBLANK('Tab4-Adol-KABP-2006'!KY57),"",('Tab4-Adol-KABP-2006'!KY57))</f>
        <v/>
      </c>
      <c r="KZ57" s="355" t="str">
        <f>IF(ISBLANK('Tab4-Adol-KABP-2006'!KZ57),"",('Tab4-Adol-KABP-2006'!KZ57))</f>
        <v/>
      </c>
      <c r="LA57" s="355" t="str">
        <f>IF(ISBLANK('Tab4-Adol-KABP-2006'!LA57),"",('Tab4-Adol-KABP-2006'!LA57))</f>
        <v/>
      </c>
      <c r="LB57" s="355" t="str">
        <f>IF(ISBLANK('Tab4-Adol-KABP-2006'!LB57),"",('Tab4-Adol-KABP-2006'!LB57))</f>
        <v/>
      </c>
      <c r="LC57" s="355" t="str">
        <f>IF(ISBLANK('Tab4-Adol-KABP-2006'!LC57),"",('Tab4-Adol-KABP-2006'!LC57))</f>
        <v/>
      </c>
      <c r="LD57" s="355" t="str">
        <f>IF(ISBLANK('Tab4-Adol-KABP-2006'!LD57),"",('Tab4-Adol-KABP-2006'!LD57))</f>
        <v/>
      </c>
      <c r="LE57" s="355" t="str">
        <f>IF(ISBLANK('Tab4-Adol-KABP-2006'!LE57),"",('Tab4-Adol-KABP-2006'!LE57))</f>
        <v/>
      </c>
      <c r="LF57" s="355" t="str">
        <f>IF(ISBLANK('Tab4-Adol-KABP-2006'!LF57),"",('Tab4-Adol-KABP-2006'!LF57))</f>
        <v/>
      </c>
      <c r="LG57" s="355" t="str">
        <f>IF(ISBLANK('Tab4-Adol-KABP-2006'!LG57),"",('Tab4-Adol-KABP-2006'!LG57))</f>
        <v/>
      </c>
      <c r="LH57" s="355" t="str">
        <f>IF(ISBLANK('Tab4-Adol-KABP-2006'!LH57),"",('Tab4-Adol-KABP-2006'!LH57))</f>
        <v/>
      </c>
      <c r="LI57" s="355" t="str">
        <f>IF(ISBLANK('Tab4-Adol-KABP-2006'!LI57),"",('Tab4-Adol-KABP-2006'!LI57))</f>
        <v/>
      </c>
      <c r="LJ57" s="355" t="str">
        <f>IF(ISBLANK('Tab4-Adol-KABP-2006'!LJ57),"",('Tab4-Adol-KABP-2006'!LJ57))</f>
        <v/>
      </c>
      <c r="LK57" s="355" t="str">
        <f>IF(ISBLANK('Tab4-Adol-KABP-2006'!LK57),"",('Tab4-Adol-KABP-2006'!LK57))</f>
        <v/>
      </c>
      <c r="LL57" s="355" t="str">
        <f>IF(ISBLANK('Tab4-Adol-KABP-2006'!LL57),"",('Tab4-Adol-KABP-2006'!LL57))</f>
        <v/>
      </c>
      <c r="LM57" s="355" t="str">
        <f>IF(ISBLANK('Tab4-Adol-KABP-2006'!LM57),"",('Tab4-Adol-KABP-2006'!LM57))</f>
        <v/>
      </c>
      <c r="LN57" s="355" t="str">
        <f>IF(ISBLANK('Tab4-Adol-KABP-2006'!LN57),"",('Tab4-Adol-KABP-2006'!LN57))</f>
        <v/>
      </c>
      <c r="LO57" s="355" t="str">
        <f>IF(ISBLANK('Tab4-Adol-KABP-2006'!LO57),"",('Tab4-Adol-KABP-2006'!LO57))</f>
        <v/>
      </c>
      <c r="LP57" s="355" t="str">
        <f>IF(ISBLANK('Tab4-Adol-KABP-2006'!LP57),"",('Tab4-Adol-KABP-2006'!LP57))</f>
        <v/>
      </c>
      <c r="LQ57" s="355" t="str">
        <f>IF(ISBLANK('Tab4-Adol-KABP-2006'!LQ57),"",('Tab4-Adol-KABP-2006'!LQ57))</f>
        <v/>
      </c>
      <c r="LR57" s="355" t="str">
        <f>IF(ISBLANK('Tab4-Adol-KABP-2006'!LR57),"",('Tab4-Adol-KABP-2006'!LR57))</f>
        <v/>
      </c>
      <c r="LS57" s="355" t="str">
        <f>IF(ISBLANK('Tab4-Adol-KABP-2006'!LS57),"",('Tab4-Adol-KABP-2006'!LS57))</f>
        <v/>
      </c>
      <c r="LT57" s="355" t="str">
        <f>IF(ISBLANK('Tab4-Adol-KABP-2006'!LT57),"",('Tab4-Adol-KABP-2006'!LT57))</f>
        <v/>
      </c>
      <c r="LU57" s="355" t="str">
        <f>IF(ISBLANK('Tab4-Adol-KABP-2006'!LU57),"",('Tab4-Adol-KABP-2006'!LU57))</f>
        <v/>
      </c>
      <c r="LV57" s="355" t="str">
        <f>IF(ISBLANK('Tab4-Adol-KABP-2006'!LV57),"",('Tab4-Adol-KABP-2006'!LV57))</f>
        <v/>
      </c>
      <c r="LW57" s="355" t="str">
        <f>IF(ISBLANK('Tab4-Adol-KABP-2006'!LW57),"",('Tab4-Adol-KABP-2006'!LW57))</f>
        <v/>
      </c>
      <c r="LX57" s="355" t="str">
        <f>IF(ISBLANK('Tab4-Adol-KABP-2006'!LX57),"",('Tab4-Adol-KABP-2006'!LX57))</f>
        <v/>
      </c>
      <c r="LY57" s="355" t="str">
        <f>IF(ISBLANK('Tab4-Adol-KABP-2006'!LY57),"",('Tab4-Adol-KABP-2006'!LY57))</f>
        <v/>
      </c>
      <c r="LZ57" s="355" t="str">
        <f>IF(ISBLANK('Tab4-Adol-KABP-2006'!LZ57),"",('Tab4-Adol-KABP-2006'!LZ57))</f>
        <v/>
      </c>
      <c r="MA57" s="355" t="str">
        <f>IF(ISBLANK('Tab4-Adol-KABP-2006'!MA57),"",('Tab4-Adol-KABP-2006'!MA57))</f>
        <v/>
      </c>
    </row>
    <row r="58" spans="1:339" x14ac:dyDescent="0.2">
      <c r="A58" s="310" t="s">
        <v>199</v>
      </c>
      <c r="B58" s="172">
        <v>1</v>
      </c>
      <c r="C58" s="172">
        <v>1</v>
      </c>
      <c r="D58" s="172" t="s">
        <v>335</v>
      </c>
      <c r="E58" s="172">
        <v>1</v>
      </c>
      <c r="F58" s="173">
        <v>2</v>
      </c>
      <c r="G58" s="218" t="s">
        <v>100</v>
      </c>
      <c r="H58" s="348">
        <f>IF(ISBLANK('Tab4-Adol-KABP-2006'!H58), "",('Tab4-Adol-KABP-2006'!H58))</f>
        <v>2009</v>
      </c>
      <c r="I58" s="349">
        <f>IF(ISBLANK('Tab4-Adol-KABP-2006'!I58), "",('Tab4-Adol-KABP-2006'!I58))</f>
        <v>2009</v>
      </c>
      <c r="J58" s="414">
        <f>IF(ISBLANK('Tab4-Adol-KABP-2006'!J58), "",('Tab4-Adol-KABP-2006'!J58))</f>
        <v>35.200000000000003</v>
      </c>
      <c r="K58" s="414">
        <f>IF(ISBLANK('Tab4-Adol-KABP-2006'!K58), "",('Tab4-Adol-KABP-2006'!K58))</f>
        <v>42.4</v>
      </c>
      <c r="L58" s="414">
        <f>IF(ISBLANK('Tab4-Adol-KABP-2006'!L58), "",('Tab4-Adol-KABP-2006'!L58))</f>
        <v>38.6</v>
      </c>
      <c r="M58" s="414">
        <f>IF(ISBLANK('Tab4-Adol-KABP-2006'!M58), "",('Tab4-Adol-KABP-2006'!M58))</f>
        <v>28.1</v>
      </c>
      <c r="N58" s="414">
        <f>IF(ISBLANK('Tab4-Adol-KABP-2006'!N58), "",('Tab4-Adol-KABP-2006'!N58))</f>
        <v>29.6</v>
      </c>
      <c r="O58" s="415">
        <f>IF(ISBLANK('Tab4-Adol-KABP-2006'!O58), "",('Tab4-Adol-KABP-2006'!O58))</f>
        <v>28.7</v>
      </c>
      <c r="P58" s="348">
        <f>IF(ISBLANK('Tab4-Adol-KABP-2006'!P58), "",('Tab4-Adol-KABP-2006'!P58))</f>
        <v>2009</v>
      </c>
      <c r="Q58" s="349">
        <f>IF(ISBLANK('Tab4-Adol-KABP-2006'!Q58), "",('Tab4-Adol-KABP-2006'!Q58))</f>
        <v>2009</v>
      </c>
      <c r="R58" s="414">
        <f>IF(ISBLANK('Tab4-Adol-KABP-2006'!R58), "",('Tab4-Adol-KABP-2006'!R58))</f>
        <v>8.5</v>
      </c>
      <c r="S58" s="414">
        <f>IF(ISBLANK('Tab4-Adol-KABP-2006'!S58), "",('Tab4-Adol-KABP-2006'!S58))</f>
        <v>6.9</v>
      </c>
      <c r="T58" s="414">
        <f>IF(ISBLANK('Tab4-Adol-KABP-2006'!T58), "",('Tab4-Adol-KABP-2006'!T58))</f>
        <v>7.8</v>
      </c>
      <c r="U58" s="414">
        <f>IF(ISBLANK('Tab4-Adol-KABP-2006'!U58), "",('Tab4-Adol-KABP-2006'!U58))</f>
        <v>25.5</v>
      </c>
      <c r="V58" s="414">
        <f>IF(ISBLANK('Tab4-Adol-KABP-2006'!V58), "",('Tab4-Adol-KABP-2006'!V58))</f>
        <v>17.600000000000001</v>
      </c>
      <c r="W58" s="415">
        <f>IF(ISBLANK('Tab4-Adol-KABP-2006'!W58), "",('Tab4-Adol-KABP-2006'!W58))</f>
        <v>22.1</v>
      </c>
      <c r="X58" s="348">
        <f>IF(ISBLANK('Tab4-Adol-KABP-2006'!X58), "",('Tab4-Adol-KABP-2006'!X58))</f>
        <v>2009</v>
      </c>
      <c r="Y58" s="349">
        <f>IF(ISBLANK('Tab4-Adol-KABP-2006'!Y58), "",('Tab4-Adol-KABP-2006'!Y58))</f>
        <v>2009</v>
      </c>
      <c r="Z58" s="414">
        <f>IF(ISBLANK('Tab4-Adol-KABP-2006'!Z58), "",('Tab4-Adol-KABP-2006'!Z58))</f>
        <v>2.1</v>
      </c>
      <c r="AA58" s="414">
        <f>IF(ISBLANK('Tab4-Adol-KABP-2006'!AA58), "",('Tab4-Adol-KABP-2006'!AA58))</f>
        <v>5.9</v>
      </c>
      <c r="AB58" s="414">
        <f>IF(ISBLANK('Tab4-Adol-KABP-2006'!AB58), "",('Tab4-Adol-KABP-2006'!AB58))</f>
        <v>3.8</v>
      </c>
      <c r="AC58" s="414">
        <f>IF(ISBLANK('Tab4-Adol-KABP-2006'!AC58), "",('Tab4-Adol-KABP-2006'!AC58))</f>
        <v>13.4</v>
      </c>
      <c r="AD58" s="414">
        <f>IF(ISBLANK('Tab4-Adol-KABP-2006'!AD58), "",('Tab4-Adol-KABP-2006'!AD58))</f>
        <v>29.8</v>
      </c>
      <c r="AE58" s="415">
        <f>IF(ISBLANK('Tab4-Adol-KABP-2006'!AE58), "",('Tab4-Adol-KABP-2006'!AE58))</f>
        <v>20.5</v>
      </c>
      <c r="AF58" s="348">
        <f>IF(ISBLANK('Tab4-Adol-KABP-2006'!AF58), "",('Tab4-Adol-KABP-2006'!AF58))</f>
        <v>2009</v>
      </c>
      <c r="AG58" s="349">
        <f>IF(ISBLANK('Tab4-Adol-KABP-2006'!AG58), "",('Tab4-Adol-KABP-2006'!AG58))</f>
        <v>2009</v>
      </c>
      <c r="AH58" s="414">
        <f>IF(ISBLANK('Tab4-Adol-KABP-2006'!AH58), "",('Tab4-Adol-KABP-2006'!AH58))</f>
        <v>36.6</v>
      </c>
      <c r="AI58" s="414">
        <f>IF(ISBLANK('Tab4-Adol-KABP-2006'!AI58), "",('Tab4-Adol-KABP-2006'!AI58))</f>
        <v>48.3</v>
      </c>
      <c r="AJ58" s="414">
        <f>IF(ISBLANK('Tab4-Adol-KABP-2006'!AJ58), "",('Tab4-Adol-KABP-2006'!AJ58))</f>
        <v>44.9</v>
      </c>
      <c r="AK58" s="414">
        <f>IF(ISBLANK('Tab4-Adol-KABP-2006'!AK58), "",('Tab4-Adol-KABP-2006'!AK58))</f>
        <v>60.2</v>
      </c>
      <c r="AL58" s="414">
        <f>IF(ISBLANK('Tab4-Adol-KABP-2006'!AL58), "",('Tab4-Adol-KABP-2006'!AL58))</f>
        <v>60.3</v>
      </c>
      <c r="AM58" s="415">
        <f>IF(ISBLANK('Tab4-Adol-KABP-2006'!AM58), "",('Tab4-Adol-KABP-2006'!AM58))</f>
        <v>60.3</v>
      </c>
      <c r="AN58" s="348">
        <f>IF(ISBLANK('Tab4-Adol-KABP-2006'!AN58), "",('Tab4-Adol-KABP-2006'!AN58))</f>
        <v>2009</v>
      </c>
      <c r="AO58" s="349">
        <f>IF(ISBLANK('Tab4-Adol-KABP-2006'!AO58), "",('Tab4-Adol-KABP-2006'!AO58))</f>
        <v>2009</v>
      </c>
      <c r="AP58" s="362"/>
      <c r="AQ58" s="362"/>
      <c r="AR58" s="362"/>
      <c r="AS58" s="362"/>
      <c r="AT58" s="362"/>
      <c r="AU58" s="363"/>
      <c r="AV58" s="348">
        <f>IF(ISBLANK('Tab4-Adol-KABP-2006'!AV58), "",('Tab4-Adol-KABP-2006'!AV58))</f>
        <v>2009</v>
      </c>
      <c r="AW58" s="349">
        <f>IF(ISBLANK('Tab4-Adol-KABP-2006'!AW58), "",('Tab4-Adol-KABP-2006'!AW58))</f>
        <v>2009</v>
      </c>
      <c r="AX58" s="414">
        <f>IF(ISBLANK('Tab4-Adol-KABP-2006'!AX58), "",('Tab4-Adol-KABP-2006'!AX58))</f>
        <v>62.9</v>
      </c>
      <c r="AY58" s="414">
        <f>IF(ISBLANK('Tab4-Adol-KABP-2006'!AY58), "",('Tab4-Adol-KABP-2006'!AY58))</f>
        <v>68.2</v>
      </c>
      <c r="AZ58" s="414">
        <f>IF(ISBLANK('Tab4-Adol-KABP-2006'!AZ58), "",('Tab4-Adol-KABP-2006'!AZ58))</f>
        <v>65.7</v>
      </c>
      <c r="BA58" s="414">
        <f>IF(ISBLANK('Tab4-Adol-KABP-2006'!BA58), "",('Tab4-Adol-KABP-2006'!BA58))</f>
        <v>64.7</v>
      </c>
      <c r="BB58" s="414">
        <f>IF(ISBLANK('Tab4-Adol-KABP-2006'!BB58), "",('Tab4-Adol-KABP-2006'!BB58))</f>
        <v>70.3</v>
      </c>
      <c r="BC58" s="415">
        <f>IF(ISBLANK('Tab4-Adol-KABP-2006'!BC58), "",('Tab4-Adol-KABP-2006'!BC58))</f>
        <v>67.599999999999994</v>
      </c>
      <c r="BD58" s="348">
        <f>IF(ISBLANK('Tab4-Adol-KABP-2006'!BD58), "",('Tab4-Adol-KABP-2006'!BD58))</f>
        <v>2009</v>
      </c>
      <c r="BE58" s="349">
        <f>IF(ISBLANK('Tab4-Adol-KABP-2006'!BE58), "",('Tab4-Adol-KABP-2006'!BE58))</f>
        <v>2009</v>
      </c>
      <c r="BF58" s="414">
        <f>IF(ISBLANK('Tab4-Adol-KABP-2006'!BF58), "",('Tab4-Adol-KABP-2006'!BF58))</f>
        <v>33.1</v>
      </c>
      <c r="BG58" s="414">
        <f>IF(ISBLANK('Tab4-Adol-KABP-2006'!BG58), "",('Tab4-Adol-KABP-2006'!BG58))</f>
        <v>48.9</v>
      </c>
      <c r="BH58" s="414">
        <f>IF(ISBLANK('Tab4-Adol-KABP-2006'!BH58), "",('Tab4-Adol-KABP-2006'!BH58))</f>
        <v>40.4</v>
      </c>
      <c r="BI58" s="414">
        <f>IF(ISBLANK('Tab4-Adol-KABP-2006'!BI58), "",('Tab4-Adol-KABP-2006'!BI58))</f>
        <v>11.8</v>
      </c>
      <c r="BJ58" s="414">
        <f>IF(ISBLANK('Tab4-Adol-KABP-2006'!BJ58), "",('Tab4-Adol-KABP-2006'!BJ58))</f>
        <v>24</v>
      </c>
      <c r="BK58" s="415">
        <f>IF(ISBLANK('Tab4-Adol-KABP-2006'!BK58), "",('Tab4-Adol-KABP-2006'!BK58))</f>
        <v>17.100000000000001</v>
      </c>
      <c r="BL58" s="348">
        <f>IF(ISBLANK('Tab4-Adol-KABP-2006'!BL58), "",('Tab4-Adol-KABP-2006'!BL58))</f>
        <v>2009</v>
      </c>
      <c r="BM58" s="349">
        <f>IF(ISBLANK('Tab4-Adol-KABP-2006'!BM58), "",('Tab4-Adol-KABP-2006'!BM58))</f>
        <v>2009</v>
      </c>
      <c r="BN58" s="414">
        <f>IF(ISBLANK('Tab4-Adol-KABP-2006'!BN58), "",('Tab4-Adol-KABP-2006'!BN58))</f>
        <v>42.8</v>
      </c>
      <c r="BO58" s="414">
        <f>IF(ISBLANK('Tab4-Adol-KABP-2006'!BO58), "",('Tab4-Adol-KABP-2006'!BO58))</f>
        <v>74.5</v>
      </c>
      <c r="BP58" s="414">
        <f>IF(ISBLANK('Tab4-Adol-KABP-2006'!BP58), "",('Tab4-Adol-KABP-2006'!BP58))</f>
        <v>57.5</v>
      </c>
      <c r="BQ58" s="414">
        <f>IF(ISBLANK('Tab4-Adol-KABP-2006'!BQ58), "",('Tab4-Adol-KABP-2006'!BQ58))</f>
        <v>18.5</v>
      </c>
      <c r="BR58" s="414">
        <f>IF(ISBLANK('Tab4-Adol-KABP-2006'!BR58), "",('Tab4-Adol-KABP-2006'!BR58))</f>
        <v>35.299999999999997</v>
      </c>
      <c r="BS58" s="415">
        <f>IF(ISBLANK('Tab4-Adol-KABP-2006'!BS58), "",('Tab4-Adol-KABP-2006'!BS58))</f>
        <v>25.8</v>
      </c>
      <c r="BT58" s="348">
        <f>IF(ISBLANK('Tab4-Adol-KABP-2006'!BT58), "",('Tab4-Adol-KABP-2006'!BT58))</f>
        <v>2009</v>
      </c>
      <c r="BU58" s="349">
        <f>IF(ISBLANK('Tab4-Adol-KABP-2006'!BU58), "",('Tab4-Adol-KABP-2006'!BU58))</f>
        <v>2009</v>
      </c>
      <c r="BV58" s="414">
        <f>IF(ISBLANK('Tab4-Adol-KABP-2006'!BV58), "",('Tab4-Adol-KABP-2006'!BV58))</f>
        <v>26.8</v>
      </c>
      <c r="BW58" s="414">
        <f>IF(ISBLANK('Tab4-Adol-KABP-2006'!BW58), "",('Tab4-Adol-KABP-2006'!BW58))</f>
        <v>62.2</v>
      </c>
      <c r="BX58" s="415">
        <f>IF(ISBLANK('Tab4-Adol-KABP-2006'!BX58), "",('Tab4-Adol-KABP-2006'!BX58))</f>
        <v>42.1</v>
      </c>
      <c r="BY58" s="216">
        <v>123825</v>
      </c>
      <c r="BZ58" s="208">
        <v>115781</v>
      </c>
      <c r="CA58" s="208">
        <v>239606</v>
      </c>
      <c r="CB58" s="208">
        <v>126604</v>
      </c>
      <c r="CC58" s="208">
        <v>119488</v>
      </c>
      <c r="CD58" s="284">
        <v>246092</v>
      </c>
      <c r="CE58" s="282"/>
      <c r="CF58" s="282"/>
      <c r="CG58" s="226">
        <f t="shared" si="119"/>
        <v>123825</v>
      </c>
      <c r="CH58" s="227">
        <f t="shared" si="120"/>
        <v>115781</v>
      </c>
      <c r="CI58" s="227">
        <f t="shared" si="121"/>
        <v>239606</v>
      </c>
      <c r="CJ58" s="227">
        <f t="shared" si="122"/>
        <v>126604</v>
      </c>
      <c r="CK58" s="227">
        <f t="shared" si="123"/>
        <v>119488</v>
      </c>
      <c r="CL58" s="228">
        <f t="shared" si="124"/>
        <v>246092</v>
      </c>
      <c r="CM58" s="282"/>
      <c r="CN58" s="282"/>
      <c r="CO58" s="226">
        <f t="shared" si="125"/>
        <v>123825</v>
      </c>
      <c r="CP58" s="227">
        <f t="shared" si="126"/>
        <v>115781</v>
      </c>
      <c r="CQ58" s="227">
        <f t="shared" si="127"/>
        <v>239606</v>
      </c>
      <c r="CR58" s="227">
        <f t="shared" si="128"/>
        <v>126604</v>
      </c>
      <c r="CS58" s="227">
        <f t="shared" si="129"/>
        <v>119488</v>
      </c>
      <c r="CT58" s="228">
        <f t="shared" si="130"/>
        <v>246092</v>
      </c>
      <c r="CU58" s="282"/>
      <c r="CV58" s="282"/>
      <c r="CW58" s="292">
        <f t="shared" si="131"/>
        <v>123825</v>
      </c>
      <c r="CX58" s="234">
        <f t="shared" si="132"/>
        <v>115781</v>
      </c>
      <c r="CY58" s="234">
        <f t="shared" si="133"/>
        <v>239606</v>
      </c>
      <c r="CZ58" s="234">
        <f t="shared" si="134"/>
        <v>126604</v>
      </c>
      <c r="DA58" s="234">
        <f t="shared" si="135"/>
        <v>119488</v>
      </c>
      <c r="DB58" s="235">
        <f t="shared" si="136"/>
        <v>246092</v>
      </c>
      <c r="DC58" s="282"/>
      <c r="DD58" s="282"/>
      <c r="DE58" s="226">
        <f t="shared" si="137"/>
        <v>123825</v>
      </c>
      <c r="DF58" s="227">
        <f t="shared" si="138"/>
        <v>115781</v>
      </c>
      <c r="DG58" s="227">
        <f t="shared" si="139"/>
        <v>239606</v>
      </c>
      <c r="DH58" s="227">
        <f t="shared" si="140"/>
        <v>126604</v>
      </c>
      <c r="DI58" s="227">
        <f t="shared" si="141"/>
        <v>119488</v>
      </c>
      <c r="DJ58" s="228">
        <f t="shared" si="142"/>
        <v>246092</v>
      </c>
      <c r="DK58" s="282"/>
      <c r="DL58" s="282"/>
      <c r="DM58" s="226" t="str">
        <f t="shared" si="143"/>
        <v>-</v>
      </c>
      <c r="DN58" s="227" t="str">
        <f t="shared" si="144"/>
        <v>-</v>
      </c>
      <c r="DO58" s="227" t="str">
        <f t="shared" si="145"/>
        <v>-</v>
      </c>
      <c r="DP58" s="227" t="str">
        <f t="shared" si="146"/>
        <v>-</v>
      </c>
      <c r="DQ58" s="227" t="str">
        <f t="shared" si="147"/>
        <v>-</v>
      </c>
      <c r="DR58" s="228" t="str">
        <f t="shared" si="148"/>
        <v>-</v>
      </c>
      <c r="DS58" s="282"/>
      <c r="DT58" s="282"/>
      <c r="DU58" s="226">
        <f t="shared" si="149"/>
        <v>123825</v>
      </c>
      <c r="DV58" s="227">
        <f t="shared" si="150"/>
        <v>115781</v>
      </c>
      <c r="DW58" s="227">
        <f t="shared" si="151"/>
        <v>239606</v>
      </c>
      <c r="DX58" s="227">
        <f t="shared" si="152"/>
        <v>126604</v>
      </c>
      <c r="DY58" s="227">
        <f t="shared" si="153"/>
        <v>119488</v>
      </c>
      <c r="DZ58" s="228">
        <f t="shared" si="154"/>
        <v>246092</v>
      </c>
      <c r="EA58" s="282"/>
      <c r="EB58" s="282"/>
      <c r="EC58" s="226">
        <f t="shared" si="155"/>
        <v>123825</v>
      </c>
      <c r="ED58" s="227">
        <f t="shared" si="156"/>
        <v>115781</v>
      </c>
      <c r="EE58" s="227">
        <f t="shared" si="157"/>
        <v>239606</v>
      </c>
      <c r="EF58" s="227">
        <f t="shared" si="158"/>
        <v>126604</v>
      </c>
      <c r="EG58" s="227">
        <f t="shared" si="159"/>
        <v>119488</v>
      </c>
      <c r="EH58" s="228">
        <f t="shared" si="160"/>
        <v>246092</v>
      </c>
      <c r="EI58" s="282"/>
      <c r="EJ58" s="282"/>
      <c r="EK58" s="226">
        <f t="shared" si="161"/>
        <v>123825</v>
      </c>
      <c r="EL58" s="227">
        <f t="shared" si="162"/>
        <v>115781</v>
      </c>
      <c r="EM58" s="227">
        <f t="shared" si="163"/>
        <v>239606</v>
      </c>
      <c r="EN58" s="227">
        <f t="shared" si="164"/>
        <v>126604</v>
      </c>
      <c r="EO58" s="227">
        <f t="shared" si="165"/>
        <v>119488</v>
      </c>
      <c r="EP58" s="228">
        <f t="shared" si="166"/>
        <v>246092</v>
      </c>
      <c r="EQ58" s="282"/>
      <c r="ER58" s="282"/>
      <c r="ES58" s="226">
        <f t="shared" si="167"/>
        <v>126604</v>
      </c>
      <c r="ET58" s="227">
        <f t="shared" si="168"/>
        <v>119488</v>
      </c>
      <c r="EU58" s="228">
        <f t="shared" si="169"/>
        <v>246092</v>
      </c>
      <c r="EV58" s="282"/>
      <c r="EW58" s="282"/>
      <c r="EX58" s="301">
        <f t="shared" si="170"/>
        <v>43586.400000000001</v>
      </c>
      <c r="EY58" s="259">
        <f t="shared" si="171"/>
        <v>49091.144</v>
      </c>
      <c r="EZ58" s="259">
        <f t="shared" si="172"/>
        <v>92487.915999999997</v>
      </c>
      <c r="FA58" s="259">
        <f t="shared" si="173"/>
        <v>35575.724000000002</v>
      </c>
      <c r="FB58" s="259">
        <f t="shared" si="174"/>
        <v>35368.448000000004</v>
      </c>
      <c r="FC58" s="260">
        <f t="shared" si="175"/>
        <v>70628.403999999995</v>
      </c>
      <c r="FD58" s="282"/>
      <c r="FE58" s="282"/>
      <c r="FF58" s="301">
        <f t="shared" si="176"/>
        <v>10525.125</v>
      </c>
      <c r="FG58" s="259">
        <f t="shared" si="177"/>
        <v>7988.889000000001</v>
      </c>
      <c r="FH58" s="259">
        <f t="shared" si="178"/>
        <v>18689.268</v>
      </c>
      <c r="FI58" s="259">
        <f t="shared" si="179"/>
        <v>32284.02</v>
      </c>
      <c r="FJ58" s="259">
        <f t="shared" si="180"/>
        <v>21029.888000000003</v>
      </c>
      <c r="FK58" s="260">
        <f t="shared" si="181"/>
        <v>54386.332000000002</v>
      </c>
      <c r="FL58" s="282"/>
      <c r="FM58" s="282"/>
      <c r="FN58" s="301">
        <f t="shared" si="182"/>
        <v>2600.3250000000003</v>
      </c>
      <c r="FO58" s="259">
        <f t="shared" si="183"/>
        <v>6831.0790000000006</v>
      </c>
      <c r="FP58" s="259">
        <f t="shared" si="184"/>
        <v>9105.0280000000002</v>
      </c>
      <c r="FQ58" s="259">
        <f t="shared" si="185"/>
        <v>16964.936000000002</v>
      </c>
      <c r="FR58" s="259">
        <f t="shared" si="186"/>
        <v>35607.423999999999</v>
      </c>
      <c r="FS58" s="260">
        <f t="shared" si="187"/>
        <v>50448.86</v>
      </c>
      <c r="FT58" s="282"/>
      <c r="FU58" s="282"/>
      <c r="FV58" s="301">
        <f t="shared" si="188"/>
        <v>45319.95</v>
      </c>
      <c r="FW58" s="259">
        <f t="shared" si="189"/>
        <v>55922.222999999998</v>
      </c>
      <c r="FX58" s="259">
        <f t="shared" si="190"/>
        <v>107583.094</v>
      </c>
      <c r="FY58" s="259">
        <f t="shared" si="191"/>
        <v>76215.607999999993</v>
      </c>
      <c r="FZ58" s="259">
        <f t="shared" si="192"/>
        <v>72051.263999999996</v>
      </c>
      <c r="GA58" s="260">
        <f t="shared" si="193"/>
        <v>148393.476</v>
      </c>
      <c r="GB58" s="282"/>
      <c r="GC58" s="282"/>
      <c r="GD58" s="301" t="str">
        <f t="shared" si="194"/>
        <v>-</v>
      </c>
      <c r="GE58" s="259" t="str">
        <f t="shared" si="195"/>
        <v>-</v>
      </c>
      <c r="GF58" s="259" t="str">
        <f t="shared" si="196"/>
        <v>-</v>
      </c>
      <c r="GG58" s="259" t="str">
        <f t="shared" si="197"/>
        <v>-</v>
      </c>
      <c r="GH58" s="259" t="str">
        <f t="shared" si="198"/>
        <v>-</v>
      </c>
      <c r="GI58" s="260" t="str">
        <f t="shared" si="199"/>
        <v>-</v>
      </c>
      <c r="GJ58" s="282"/>
      <c r="GK58" s="282"/>
      <c r="GL58" s="301">
        <f t="shared" si="200"/>
        <v>77885.925000000003</v>
      </c>
      <c r="GM58" s="259">
        <f t="shared" si="201"/>
        <v>78962.642000000007</v>
      </c>
      <c r="GN58" s="259">
        <f t="shared" si="202"/>
        <v>157421.14199999999</v>
      </c>
      <c r="GO58" s="259">
        <f t="shared" si="203"/>
        <v>81912.788</v>
      </c>
      <c r="GP58" s="259">
        <f t="shared" si="204"/>
        <v>84000.063999999998</v>
      </c>
      <c r="GQ58" s="260">
        <f t="shared" si="205"/>
        <v>166358.19199999998</v>
      </c>
      <c r="GR58" s="282"/>
      <c r="GS58" s="282"/>
      <c r="GT58" s="301">
        <f t="shared" si="206"/>
        <v>40986.075000000004</v>
      </c>
      <c r="GU58" s="259">
        <f t="shared" si="207"/>
        <v>56616.909</v>
      </c>
      <c r="GV58" s="259">
        <f t="shared" si="208"/>
        <v>96800.823999999993</v>
      </c>
      <c r="GW58" s="259">
        <f t="shared" si="209"/>
        <v>14939.272000000001</v>
      </c>
      <c r="GX58" s="259">
        <f t="shared" si="210"/>
        <v>28677.119999999999</v>
      </c>
      <c r="GY58" s="260">
        <f t="shared" si="211"/>
        <v>42081.732000000004</v>
      </c>
      <c r="GZ58" s="282"/>
      <c r="HA58" s="282"/>
      <c r="HB58" s="301">
        <f t="shared" si="212"/>
        <v>52997.1</v>
      </c>
      <c r="HC58" s="259">
        <f t="shared" si="213"/>
        <v>86256.845000000001</v>
      </c>
      <c r="HD58" s="259">
        <f t="shared" si="214"/>
        <v>137773.44999999998</v>
      </c>
      <c r="HE58" s="259">
        <f t="shared" si="215"/>
        <v>23421.739999999998</v>
      </c>
      <c r="HF58" s="259">
        <f t="shared" si="216"/>
        <v>42179.263999999996</v>
      </c>
      <c r="HG58" s="260">
        <f t="shared" si="217"/>
        <v>63491.736000000004</v>
      </c>
      <c r="HH58" s="282"/>
      <c r="HI58" s="282"/>
      <c r="HJ58" s="301">
        <f t="shared" si="218"/>
        <v>33929.872000000003</v>
      </c>
      <c r="HK58" s="259">
        <f t="shared" si="219"/>
        <v>74321.535999999993</v>
      </c>
      <c r="HL58" s="260">
        <f t="shared" si="220"/>
        <v>103604.732</v>
      </c>
      <c r="HM58" s="428">
        <f t="shared" si="111"/>
        <v>1</v>
      </c>
      <c r="HN58" s="429">
        <f t="shared" si="111"/>
        <v>1</v>
      </c>
      <c r="HO58" s="429">
        <f t="shared" si="111"/>
        <v>1</v>
      </c>
      <c r="HP58" s="429">
        <f t="shared" si="111"/>
        <v>1</v>
      </c>
      <c r="HQ58" s="429">
        <f t="shared" si="111"/>
        <v>1</v>
      </c>
      <c r="HR58" s="430">
        <f t="shared" si="111"/>
        <v>1</v>
      </c>
      <c r="HS58" s="450"/>
      <c r="HT58" s="450"/>
      <c r="HU58" s="428">
        <f t="shared" si="112"/>
        <v>1</v>
      </c>
      <c r="HV58" s="429">
        <f t="shared" si="112"/>
        <v>1</v>
      </c>
      <c r="HW58" s="429">
        <f t="shared" si="112"/>
        <v>1</v>
      </c>
      <c r="HX58" s="429">
        <f t="shared" si="112"/>
        <v>1</v>
      </c>
      <c r="HY58" s="429">
        <f t="shared" si="112"/>
        <v>1</v>
      </c>
      <c r="HZ58" s="430">
        <f t="shared" si="112"/>
        <v>1</v>
      </c>
      <c r="IA58" s="450"/>
      <c r="IB58" s="450"/>
      <c r="IC58" s="428">
        <f t="shared" si="113"/>
        <v>1</v>
      </c>
      <c r="ID58" s="429">
        <f t="shared" si="113"/>
        <v>1</v>
      </c>
      <c r="IE58" s="429">
        <f t="shared" si="113"/>
        <v>1</v>
      </c>
      <c r="IF58" s="429">
        <f t="shared" si="113"/>
        <v>1</v>
      </c>
      <c r="IG58" s="429">
        <f t="shared" si="113"/>
        <v>1</v>
      </c>
      <c r="IH58" s="430">
        <f t="shared" si="113"/>
        <v>1</v>
      </c>
      <c r="II58" s="450"/>
      <c r="IJ58" s="450"/>
      <c r="IK58" s="428">
        <f t="shared" si="114"/>
        <v>1</v>
      </c>
      <c r="IL58" s="429">
        <f t="shared" si="114"/>
        <v>1</v>
      </c>
      <c r="IM58" s="429">
        <f t="shared" si="114"/>
        <v>1</v>
      </c>
      <c r="IN58" s="429">
        <f t="shared" si="114"/>
        <v>1</v>
      </c>
      <c r="IO58" s="429">
        <f t="shared" si="114"/>
        <v>1</v>
      </c>
      <c r="IP58" s="430">
        <f t="shared" si="114"/>
        <v>1</v>
      </c>
      <c r="IQ58" s="450"/>
      <c r="IR58" s="450"/>
      <c r="IS58" s="428" t="str">
        <f t="shared" si="115"/>
        <v>-</v>
      </c>
      <c r="IT58" s="429" t="str">
        <f t="shared" si="115"/>
        <v>-</v>
      </c>
      <c r="IU58" s="429" t="str">
        <f t="shared" si="115"/>
        <v>-</v>
      </c>
      <c r="IV58" s="429" t="str">
        <f t="shared" si="115"/>
        <v>-</v>
      </c>
      <c r="IW58" s="429" t="str">
        <f t="shared" si="115"/>
        <v>-</v>
      </c>
      <c r="IX58" s="430" t="str">
        <f t="shared" si="115"/>
        <v>-</v>
      </c>
      <c r="IY58" s="450"/>
      <c r="IZ58" s="450"/>
      <c r="JA58" s="428">
        <f t="shared" si="116"/>
        <v>1</v>
      </c>
      <c r="JB58" s="429">
        <f t="shared" si="116"/>
        <v>1</v>
      </c>
      <c r="JC58" s="429">
        <f t="shared" si="116"/>
        <v>1</v>
      </c>
      <c r="JD58" s="429">
        <f t="shared" si="116"/>
        <v>1</v>
      </c>
      <c r="JE58" s="429">
        <f t="shared" si="116"/>
        <v>1</v>
      </c>
      <c r="JF58" s="430">
        <f t="shared" si="116"/>
        <v>1</v>
      </c>
      <c r="JG58" s="450"/>
      <c r="JH58" s="450"/>
      <c r="JI58" s="428">
        <f t="shared" si="117"/>
        <v>1</v>
      </c>
      <c r="JJ58" s="429">
        <f t="shared" si="117"/>
        <v>1</v>
      </c>
      <c r="JK58" s="429">
        <f t="shared" si="117"/>
        <v>1</v>
      </c>
      <c r="JL58" s="429">
        <f t="shared" si="117"/>
        <v>1</v>
      </c>
      <c r="JM58" s="429">
        <f t="shared" si="117"/>
        <v>1</v>
      </c>
      <c r="JN58" s="430">
        <f t="shared" si="117"/>
        <v>1</v>
      </c>
      <c r="JO58" s="450"/>
      <c r="JP58" s="450"/>
      <c r="JQ58" s="428">
        <f t="shared" si="118"/>
        <v>1</v>
      </c>
      <c r="JR58" s="429">
        <f t="shared" si="118"/>
        <v>1</v>
      </c>
      <c r="JS58" s="429">
        <f t="shared" si="118"/>
        <v>1</v>
      </c>
      <c r="JT58" s="429">
        <f t="shared" si="118"/>
        <v>1</v>
      </c>
      <c r="JU58" s="429">
        <f t="shared" si="118"/>
        <v>1</v>
      </c>
      <c r="JV58" s="430">
        <f t="shared" si="118"/>
        <v>1</v>
      </c>
      <c r="JW58" s="450"/>
      <c r="JX58" s="450"/>
      <c r="JY58" s="428">
        <f t="shared" si="110"/>
        <v>1</v>
      </c>
      <c r="JZ58" s="429">
        <f t="shared" si="110"/>
        <v>1</v>
      </c>
      <c r="KA58" s="430">
        <f t="shared" si="110"/>
        <v>1</v>
      </c>
      <c r="KB58" s="172"/>
      <c r="KC58" s="355" t="str">
        <f>IF(ISBLANK('Tab4-Adol-KABP-2006'!KC58),"",('Tab4-Adol-KABP-2006'!KC58))</f>
        <v/>
      </c>
      <c r="KD58" s="355" t="str">
        <f>IF(ISBLANK('Tab4-Adol-KABP-2006'!KD58),"",('Tab4-Adol-KABP-2006'!KD58))</f>
        <v/>
      </c>
      <c r="KE58" s="355" t="str">
        <f>IF(ISBLANK('Tab4-Adol-KABP-2006'!KE58),"",('Tab4-Adol-KABP-2006'!KE58))</f>
        <v/>
      </c>
      <c r="KF58" s="355" t="str">
        <f>IF(ISBLANK('Tab4-Adol-KABP-2006'!KF58),"",('Tab4-Adol-KABP-2006'!KF58))</f>
        <v/>
      </c>
      <c r="KG58" s="355" t="str">
        <f>IF(ISBLANK('Tab4-Adol-KABP-2006'!KG58),"",('Tab4-Adol-KABP-2006'!KG58))</f>
        <v/>
      </c>
      <c r="KH58" s="355" t="str">
        <f>IF(ISBLANK('Tab4-Adol-KABP-2006'!KH58),"",('Tab4-Adol-KABP-2006'!KH58))</f>
        <v/>
      </c>
      <c r="KI58" s="355" t="str">
        <f>IF(ISBLANK('Tab4-Adol-KABP-2006'!KI58),"",('Tab4-Adol-KABP-2006'!KI58))</f>
        <v/>
      </c>
      <c r="KJ58" s="355" t="str">
        <f>IF(ISBLANK('Tab4-Adol-KABP-2006'!KJ58),"",('Tab4-Adol-KABP-2006'!KJ58))</f>
        <v/>
      </c>
      <c r="KK58" s="355" t="str">
        <f>IF(ISBLANK('Tab4-Adol-KABP-2006'!KK58),"",('Tab4-Adol-KABP-2006'!KK58))</f>
        <v/>
      </c>
      <c r="KL58" s="355" t="str">
        <f>IF(ISBLANK('Tab4-Adol-KABP-2006'!KL58),"",('Tab4-Adol-KABP-2006'!KL58))</f>
        <v/>
      </c>
      <c r="KM58" s="355" t="str">
        <f>IF(ISBLANK('Tab4-Adol-KABP-2006'!KM58),"",('Tab4-Adol-KABP-2006'!KM58))</f>
        <v/>
      </c>
      <c r="KN58" s="355" t="str">
        <f>IF(ISBLANK('Tab4-Adol-KABP-2006'!KN58),"",('Tab4-Adol-KABP-2006'!KN58))</f>
        <v/>
      </c>
      <c r="KO58" s="355" t="str">
        <f>IF(ISBLANK('Tab4-Adol-KABP-2006'!KO58),"",('Tab4-Adol-KABP-2006'!KO58))</f>
        <v/>
      </c>
      <c r="KP58" s="355" t="str">
        <f>IF(ISBLANK('Tab4-Adol-KABP-2006'!KP58),"",('Tab4-Adol-KABP-2006'!KP58))</f>
        <v/>
      </c>
      <c r="KQ58" s="355" t="str">
        <f>IF(ISBLANK('Tab4-Adol-KABP-2006'!KQ58),"",('Tab4-Adol-KABP-2006'!KQ58))</f>
        <v/>
      </c>
      <c r="KR58" s="355" t="str">
        <f>IF(ISBLANK('Tab4-Adol-KABP-2006'!KR58),"",('Tab4-Adol-KABP-2006'!KR58))</f>
        <v/>
      </c>
      <c r="KS58" s="355" t="str">
        <f>IF(ISBLANK('Tab4-Adol-KABP-2006'!KS58),"",('Tab4-Adol-KABP-2006'!KS58))</f>
        <v/>
      </c>
      <c r="KT58" s="355" t="str">
        <f>IF(ISBLANK('Tab4-Adol-KABP-2006'!KT58),"",('Tab4-Adol-KABP-2006'!KT58))</f>
        <v/>
      </c>
      <c r="KU58" s="355" t="str">
        <f>IF(ISBLANK('Tab4-Adol-KABP-2006'!KU58),"",('Tab4-Adol-KABP-2006'!KU58))</f>
        <v>Based on small denominators</v>
      </c>
      <c r="KV58" s="355" t="str">
        <f>IF(ISBLANK('Tab4-Adol-KABP-2006'!KV58),"",('Tab4-Adol-KABP-2006'!KV58))</f>
        <v/>
      </c>
      <c r="KW58" s="355" t="str">
        <f>IF(ISBLANK('Tab4-Adol-KABP-2006'!KW58),"",('Tab4-Adol-KABP-2006'!KW58))</f>
        <v/>
      </c>
      <c r="KX58" s="355" t="str">
        <f>IF(ISBLANK('Tab4-Adol-KABP-2006'!KX58),"",('Tab4-Adol-KABP-2006'!KX58))</f>
        <v/>
      </c>
      <c r="KY58" s="355" t="str">
        <f>IF(ISBLANK('Tab4-Adol-KABP-2006'!KY58),"",('Tab4-Adol-KABP-2006'!KY58))</f>
        <v/>
      </c>
      <c r="KZ58" s="355" t="str">
        <f>IF(ISBLANK('Tab4-Adol-KABP-2006'!KZ58),"",('Tab4-Adol-KABP-2006'!KZ58))</f>
        <v/>
      </c>
      <c r="LA58" s="355" t="str">
        <f>IF(ISBLANK('Tab4-Adol-KABP-2006'!LA58),"",('Tab4-Adol-KABP-2006'!LA58))</f>
        <v/>
      </c>
      <c r="LB58" s="355" t="str">
        <f>IF(ISBLANK('Tab4-Adol-KABP-2006'!LB58),"",('Tab4-Adol-KABP-2006'!LB58))</f>
        <v/>
      </c>
      <c r="LC58" s="355" t="str">
        <f>IF(ISBLANK('Tab4-Adol-KABP-2006'!LC58),"",('Tab4-Adol-KABP-2006'!LC58))</f>
        <v/>
      </c>
      <c r="LD58" s="355" t="str">
        <f>IF(ISBLANK('Tab4-Adol-KABP-2006'!LD58),"",('Tab4-Adol-KABP-2006'!LD58))</f>
        <v/>
      </c>
      <c r="LE58" s="355" t="str">
        <f>IF(ISBLANK('Tab4-Adol-KABP-2006'!LE58),"",('Tab4-Adol-KABP-2006'!LE58))</f>
        <v/>
      </c>
      <c r="LF58" s="355" t="str">
        <f>IF(ISBLANK('Tab4-Adol-KABP-2006'!LF58),"",('Tab4-Adol-KABP-2006'!LF58))</f>
        <v/>
      </c>
      <c r="LG58" s="355" t="str">
        <f>IF(ISBLANK('Tab4-Adol-KABP-2006'!LG58),"",('Tab4-Adol-KABP-2006'!LG58))</f>
        <v/>
      </c>
      <c r="LH58" s="355" t="str">
        <f>IF(ISBLANK('Tab4-Adol-KABP-2006'!LH58),"",('Tab4-Adol-KABP-2006'!LH58))</f>
        <v/>
      </c>
      <c r="LI58" s="355" t="str">
        <f>IF(ISBLANK('Tab4-Adol-KABP-2006'!LI58),"",('Tab4-Adol-KABP-2006'!LI58))</f>
        <v/>
      </c>
      <c r="LJ58" s="355" t="str">
        <f>IF(ISBLANK('Tab4-Adol-KABP-2006'!LJ58),"",('Tab4-Adol-KABP-2006'!LJ58))</f>
        <v/>
      </c>
      <c r="LK58" s="355" t="str">
        <f>IF(ISBLANK('Tab4-Adol-KABP-2006'!LK58),"",('Tab4-Adol-KABP-2006'!LK58))</f>
        <v/>
      </c>
      <c r="LL58" s="355" t="str">
        <f>IF(ISBLANK('Tab4-Adol-KABP-2006'!LL58),"",('Tab4-Adol-KABP-2006'!LL58))</f>
        <v/>
      </c>
      <c r="LM58" s="355" t="str">
        <f>IF(ISBLANK('Tab4-Adol-KABP-2006'!LM58),"",('Tab4-Adol-KABP-2006'!LM58))</f>
        <v/>
      </c>
      <c r="LN58" s="355" t="str">
        <f>IF(ISBLANK('Tab4-Adol-KABP-2006'!LN58),"",('Tab4-Adol-KABP-2006'!LN58))</f>
        <v/>
      </c>
      <c r="LO58" s="355" t="str">
        <f>IF(ISBLANK('Tab4-Adol-KABP-2006'!LO58),"",('Tab4-Adol-KABP-2006'!LO58))</f>
        <v/>
      </c>
      <c r="LP58" s="355" t="str">
        <f>IF(ISBLANK('Tab4-Adol-KABP-2006'!LP58),"",('Tab4-Adol-KABP-2006'!LP58))</f>
        <v/>
      </c>
      <c r="LQ58" s="355" t="str">
        <f>IF(ISBLANK('Tab4-Adol-KABP-2006'!LQ58),"",('Tab4-Adol-KABP-2006'!LQ58))</f>
        <v/>
      </c>
      <c r="LR58" s="355" t="str">
        <f>IF(ISBLANK('Tab4-Adol-KABP-2006'!LR58),"",('Tab4-Adol-KABP-2006'!LR58))</f>
        <v/>
      </c>
      <c r="LS58" s="355" t="str">
        <f>IF(ISBLANK('Tab4-Adol-KABP-2006'!LS58),"",('Tab4-Adol-KABP-2006'!LS58))</f>
        <v/>
      </c>
      <c r="LT58" s="355" t="str">
        <f>IF(ISBLANK('Tab4-Adol-KABP-2006'!LT58),"",('Tab4-Adol-KABP-2006'!LT58))</f>
        <v/>
      </c>
      <c r="LU58" s="355" t="str">
        <f>IF(ISBLANK('Tab4-Adol-KABP-2006'!LU58),"",('Tab4-Adol-KABP-2006'!LU58))</f>
        <v/>
      </c>
      <c r="LV58" s="355" t="str">
        <f>IF(ISBLANK('Tab4-Adol-KABP-2006'!LV58),"",('Tab4-Adol-KABP-2006'!LV58))</f>
        <v/>
      </c>
      <c r="LW58" s="355" t="str">
        <f>IF(ISBLANK('Tab4-Adol-KABP-2006'!LW58),"",('Tab4-Adol-KABP-2006'!LW58))</f>
        <v/>
      </c>
      <c r="LX58" s="355" t="str">
        <f>IF(ISBLANK('Tab4-Adol-KABP-2006'!LX58),"",('Tab4-Adol-KABP-2006'!LX58))</f>
        <v/>
      </c>
      <c r="LY58" s="355" t="str">
        <f>IF(ISBLANK('Tab4-Adol-KABP-2006'!LY58),"",('Tab4-Adol-KABP-2006'!LY58))</f>
        <v/>
      </c>
      <c r="LZ58" s="355" t="str">
        <f>IF(ISBLANK('Tab4-Adol-KABP-2006'!LZ58),"",('Tab4-Adol-KABP-2006'!LZ58))</f>
        <v/>
      </c>
      <c r="MA58" s="355" t="str">
        <f>IF(ISBLANK('Tab4-Adol-KABP-2006'!MA58),"",('Tab4-Adol-KABP-2006'!MA58))</f>
        <v/>
      </c>
    </row>
    <row r="59" spans="1:339" x14ac:dyDescent="0.2">
      <c r="A59" s="310" t="s">
        <v>199</v>
      </c>
      <c r="B59" s="172">
        <v>0</v>
      </c>
      <c r="C59" s="172">
        <v>0</v>
      </c>
      <c r="D59" s="172" t="s">
        <v>310</v>
      </c>
      <c r="E59" s="172">
        <v>1</v>
      </c>
      <c r="F59" s="173">
        <v>2</v>
      </c>
      <c r="G59" s="218" t="s">
        <v>106</v>
      </c>
      <c r="H59" s="348">
        <f>IF(ISBLANK('Tab4-Adol-KABP-2006'!H59), "",('Tab4-Adol-KABP-2006'!H59))</f>
        <v>2013</v>
      </c>
      <c r="I59" s="349" t="str">
        <f>IF(ISBLANK('Tab4-Adol-KABP-2006'!I59), "",('Tab4-Adol-KABP-2006'!I59))</f>
        <v>2012-2013</v>
      </c>
      <c r="J59" s="414">
        <f>IF(ISBLANK('Tab4-Adol-KABP-2006'!J59), "",('Tab4-Adol-KABP-2006'!J59))</f>
        <v>20.9</v>
      </c>
      <c r="K59" s="414">
        <f>IF(ISBLANK('Tab4-Adol-KABP-2006'!K59), "",('Tab4-Adol-KABP-2006'!K59))</f>
        <v>25.4</v>
      </c>
      <c r="L59" s="414">
        <f>IF(ISBLANK('Tab4-Adol-KABP-2006'!L59), "",('Tab4-Adol-KABP-2006'!L59))</f>
        <v>22.9</v>
      </c>
      <c r="M59" s="414">
        <f>IF(ISBLANK('Tab4-Adol-KABP-2006'!M59), "",('Tab4-Adol-KABP-2006'!M59))</f>
        <v>24</v>
      </c>
      <c r="N59" s="414">
        <f>IF(ISBLANK('Tab4-Adol-KABP-2006'!N59), "",('Tab4-Adol-KABP-2006'!N59))</f>
        <v>27.3</v>
      </c>
      <c r="O59" s="415">
        <f>IF(ISBLANK('Tab4-Adol-KABP-2006'!O59), "",('Tab4-Adol-KABP-2006'!O59))</f>
        <v>25.5</v>
      </c>
      <c r="P59" s="348">
        <f>IF(ISBLANK('Tab4-Adol-KABP-2006'!P59), "",('Tab4-Adol-KABP-2006'!P59))</f>
        <v>2013</v>
      </c>
      <c r="Q59" s="349" t="str">
        <f>IF(ISBLANK('Tab4-Adol-KABP-2006'!Q59), "",('Tab4-Adol-KABP-2006'!Q59))</f>
        <v>2012-2013</v>
      </c>
      <c r="R59" s="414">
        <f>IF(ISBLANK('Tab4-Adol-KABP-2006'!R59), "",('Tab4-Adol-KABP-2006'!R59))</f>
        <v>16.100000000000001</v>
      </c>
      <c r="S59" s="414">
        <f>IF(ISBLANK('Tab4-Adol-KABP-2006'!S59), "",('Tab4-Adol-KABP-2006'!S59))</f>
        <v>13.6</v>
      </c>
      <c r="T59" s="414">
        <f>IF(ISBLANK('Tab4-Adol-KABP-2006'!T59), "",('Tab4-Adol-KABP-2006'!T59))</f>
        <v>15</v>
      </c>
      <c r="U59" s="414">
        <f>IF(ISBLANK('Tab4-Adol-KABP-2006'!U59), "",('Tab4-Adol-KABP-2006'!U59))</f>
        <v>10.4</v>
      </c>
      <c r="V59" s="414">
        <f>IF(ISBLANK('Tab4-Adol-KABP-2006'!V59), "",('Tab4-Adol-KABP-2006'!V59))</f>
        <v>7.9</v>
      </c>
      <c r="W59" s="415">
        <f>IF(ISBLANK('Tab4-Adol-KABP-2006'!W59), "",('Tab4-Adol-KABP-2006'!W59))</f>
        <v>9.3000000000000007</v>
      </c>
      <c r="X59" s="348">
        <f>IF(ISBLANK('Tab4-Adol-KABP-2006'!X59), "",('Tab4-Adol-KABP-2006'!X59))</f>
        <v>2013</v>
      </c>
      <c r="Y59" s="349" t="str">
        <f>IF(ISBLANK('Tab4-Adol-KABP-2006'!Y59), "",('Tab4-Adol-KABP-2006'!Y59))</f>
        <v>2012-2013</v>
      </c>
      <c r="Z59" s="414">
        <f>IF(ISBLANK('Tab4-Adol-KABP-2006'!Z59), "",('Tab4-Adol-KABP-2006'!Z59))</f>
        <v>1.3</v>
      </c>
      <c r="AA59" s="414">
        <f>IF(ISBLANK('Tab4-Adol-KABP-2006'!AA59), "",('Tab4-Adol-KABP-2006'!AA59))</f>
        <v>0.8</v>
      </c>
      <c r="AB59" s="414">
        <f>IF(ISBLANK('Tab4-Adol-KABP-2006'!AB59), "",('Tab4-Adol-KABP-2006'!AB59))</f>
        <v>1.1000000000000001</v>
      </c>
      <c r="AC59" s="414">
        <f>IF(ISBLANK('Tab4-Adol-KABP-2006'!AC59), "",('Tab4-Adol-KABP-2006'!AC59))</f>
        <v>5.3</v>
      </c>
      <c r="AD59" s="414">
        <f>IF(ISBLANK('Tab4-Adol-KABP-2006'!AD59), "",('Tab4-Adol-KABP-2006'!AD59))</f>
        <v>7.9</v>
      </c>
      <c r="AE59" s="415">
        <f>IF(ISBLANK('Tab4-Adol-KABP-2006'!AE59), "",('Tab4-Adol-KABP-2006'!AE59))</f>
        <v>6.5</v>
      </c>
      <c r="AF59" s="348">
        <f>IF(ISBLANK('Tab4-Adol-KABP-2006'!AF59), "",('Tab4-Adol-KABP-2006'!AF59))</f>
        <v>2013</v>
      </c>
      <c r="AG59" s="349" t="str">
        <f>IF(ISBLANK('Tab4-Adol-KABP-2006'!AG59), "",('Tab4-Adol-KABP-2006'!AG59))</f>
        <v>2012-2013</v>
      </c>
      <c r="AH59" s="414">
        <f>IF(ISBLANK('Tab4-Adol-KABP-2006'!AH59), "",('Tab4-Adol-KABP-2006'!AH59))</f>
        <v>5.5</v>
      </c>
      <c r="AI59" s="414"/>
      <c r="AJ59" s="414">
        <f>IF(ISBLANK('Tab4-Adol-KABP-2006'!AJ59), "",('Tab4-Adol-KABP-2006'!AJ59))</f>
        <v>8.5</v>
      </c>
      <c r="AK59" s="414">
        <f>IF(ISBLANK('Tab4-Adol-KABP-2006'!AK59), "",('Tab4-Adol-KABP-2006'!AK59))</f>
        <v>5.2</v>
      </c>
      <c r="AL59" s="414">
        <f>IF(ISBLANK('Tab4-Adol-KABP-2006'!AL59), "",('Tab4-Adol-KABP-2006'!AL59))</f>
        <v>9</v>
      </c>
      <c r="AM59" s="415">
        <f>IF(ISBLANK('Tab4-Adol-KABP-2006'!AM59), "",('Tab4-Adol-KABP-2006'!AM59))</f>
        <v>7.3</v>
      </c>
      <c r="AN59" s="348">
        <f>IF(ISBLANK('Tab4-Adol-KABP-2006'!AN59), "",('Tab4-Adol-KABP-2006'!AN59))</f>
        <v>2009</v>
      </c>
      <c r="AO59" s="349" t="str">
        <f>IF(ISBLANK('Tab4-Adol-KABP-2006'!AO59), "",('Tab4-Adol-KABP-2006'!AO59))</f>
        <v>2008-2009</v>
      </c>
      <c r="AP59" s="362">
        <f>IF(ISBLANK('Tab4-Adol-KABP-2006'!AP59), "",('Tab4-Adol-KABP-2006'!AP59))</f>
        <v>45.8</v>
      </c>
      <c r="AQ59" s="362">
        <f>IF(ISBLANK('Tab4-Adol-KABP-2006'!AQ59), "",('Tab4-Adol-KABP-2006'!AQ59))</f>
        <v>24.1</v>
      </c>
      <c r="AR59" s="362">
        <f>IF(ISBLANK('Tab4-Adol-KABP-2006'!AR59), "",('Tab4-Adol-KABP-2006'!AR59))</f>
        <v>33.6</v>
      </c>
      <c r="AS59" s="362">
        <f>IF(ISBLANK('Tab4-Adol-KABP-2006'!AS59), "",('Tab4-Adol-KABP-2006'!AS59))</f>
        <v>88.4</v>
      </c>
      <c r="AT59" s="362">
        <f>IF(ISBLANK('Tab4-Adol-KABP-2006'!AT59), "",('Tab4-Adol-KABP-2006'!AT59))</f>
        <v>61.7</v>
      </c>
      <c r="AU59" s="363">
        <f>IF(ISBLANK('Tab4-Adol-KABP-2006'!AU59), "",('Tab4-Adol-KABP-2006'!AU59))</f>
        <v>71.8</v>
      </c>
      <c r="AV59" s="348">
        <f>IF(ISBLANK('Tab4-Adol-KABP-2006'!AV59), "",('Tab4-Adol-KABP-2006'!AV59))</f>
        <v>2009</v>
      </c>
      <c r="AW59" s="349" t="str">
        <f>IF(ISBLANK('Tab4-Adol-KABP-2006'!AW59), "",('Tab4-Adol-KABP-2006'!AW59))</f>
        <v>2008-2009</v>
      </c>
      <c r="AX59" s="414">
        <f>IF(ISBLANK('Tab4-Adol-KABP-2006'!AX59), "",('Tab4-Adol-KABP-2006'!AX59))</f>
        <v>4.7</v>
      </c>
      <c r="AY59" s="414">
        <f>IF(ISBLANK('Tab4-Adol-KABP-2006'!AY59), "",('Tab4-Adol-KABP-2006'!AY59))</f>
        <v>5.8</v>
      </c>
      <c r="AZ59" s="414">
        <f>IF(ISBLANK('Tab4-Adol-KABP-2006'!AZ59), "",('Tab4-Adol-KABP-2006'!AZ59))</f>
        <v>5.0999999999999996</v>
      </c>
      <c r="BA59" s="414">
        <f>IF(ISBLANK('Tab4-Adol-KABP-2006'!BA59), "",('Tab4-Adol-KABP-2006'!BA59))</f>
        <v>9.4</v>
      </c>
      <c r="BB59" s="414">
        <f>IF(ISBLANK('Tab4-Adol-KABP-2006'!BB59), "",('Tab4-Adol-KABP-2006'!BB59))</f>
        <v>13.1</v>
      </c>
      <c r="BC59" s="415">
        <f>IF(ISBLANK('Tab4-Adol-KABP-2006'!BC59), "",('Tab4-Adol-KABP-2006'!BC59))</f>
        <v>11.4</v>
      </c>
      <c r="BD59" s="348">
        <f>IF(ISBLANK('Tab4-Adol-KABP-2006'!BD59), "",('Tab4-Adol-KABP-2006'!BD59))</f>
        <v>2013</v>
      </c>
      <c r="BE59" s="349" t="str">
        <f>IF(ISBLANK('Tab4-Adol-KABP-2006'!BE59), "",('Tab4-Adol-KABP-2006'!BE59))</f>
        <v>2012-2013</v>
      </c>
      <c r="BF59" s="414">
        <f>IF(ISBLANK('Tab4-Adol-KABP-2006'!BF59), "",('Tab4-Adol-KABP-2006'!BF59))</f>
        <v>2</v>
      </c>
      <c r="BG59" s="414">
        <f>IF(ISBLANK('Tab4-Adol-KABP-2006'!BG59), "",('Tab4-Adol-KABP-2006'!BG59))</f>
        <v>3</v>
      </c>
      <c r="BH59" s="414">
        <f>IF(ISBLANK('Tab4-Adol-KABP-2006'!BH59), "",('Tab4-Adol-KABP-2006'!BH59))</f>
        <v>2.5</v>
      </c>
      <c r="BI59" s="414">
        <f>IF(ISBLANK('Tab4-Adol-KABP-2006'!BI59), "",('Tab4-Adol-KABP-2006'!BI59))</f>
        <v>0.8</v>
      </c>
      <c r="BJ59" s="414">
        <f>IF(ISBLANK('Tab4-Adol-KABP-2006'!BJ59), "",('Tab4-Adol-KABP-2006'!BJ59))</f>
        <v>2.2999999999999998</v>
      </c>
      <c r="BK59" s="415">
        <f>IF(ISBLANK('Tab4-Adol-KABP-2006'!BK59), "",('Tab4-Adol-KABP-2006'!BK59))</f>
        <v>1.5</v>
      </c>
      <c r="BL59" s="348">
        <f>IF(ISBLANK('Tab4-Adol-KABP-2006'!BL59), "",('Tab4-Adol-KABP-2006'!BL59))</f>
        <v>2013</v>
      </c>
      <c r="BM59" s="349" t="str">
        <f>IF(ISBLANK('Tab4-Adol-KABP-2006'!BM59), "",('Tab4-Adol-KABP-2006'!BM59))</f>
        <v>2012-2013</v>
      </c>
      <c r="BN59" s="414">
        <f>IF(ISBLANK('Tab4-Adol-KABP-2006'!BN59), "",('Tab4-Adol-KABP-2006'!BN59))</f>
        <v>4.7</v>
      </c>
      <c r="BO59" s="414">
        <f>IF(ISBLANK('Tab4-Adol-KABP-2006'!BO59), "",('Tab4-Adol-KABP-2006'!BO59))</f>
        <v>14</v>
      </c>
      <c r="BP59" s="414">
        <f>IF(ISBLANK('Tab4-Adol-KABP-2006'!BP59), "",('Tab4-Adol-KABP-2006'!BP59))</f>
        <v>8.9</v>
      </c>
      <c r="BQ59" s="414">
        <f>IF(ISBLANK('Tab4-Adol-KABP-2006'!BQ59), "",('Tab4-Adol-KABP-2006'!BQ59))</f>
        <v>3.1</v>
      </c>
      <c r="BR59" s="414">
        <f>IF(ISBLANK('Tab4-Adol-KABP-2006'!BR59), "",('Tab4-Adol-KABP-2006'!BR59))</f>
        <v>7.3</v>
      </c>
      <c r="BS59" s="415">
        <f>IF(ISBLANK('Tab4-Adol-KABP-2006'!BS59), "",('Tab4-Adol-KABP-2006'!BS59))</f>
        <v>5</v>
      </c>
      <c r="BT59" s="348">
        <f>IF(ISBLANK('Tab4-Adol-KABP-2006'!BT59), "",('Tab4-Adol-KABP-2006'!BT59))</f>
        <v>2009</v>
      </c>
      <c r="BU59" s="349" t="str">
        <f>IF(ISBLANK('Tab4-Adol-KABP-2006'!BU59), "",('Tab4-Adol-KABP-2006'!BU59))</f>
        <v>2008-2009</v>
      </c>
      <c r="BV59" s="414">
        <f>IF(ISBLANK('Tab4-Adol-KABP-2006'!BV59), "",('Tab4-Adol-KABP-2006'!BV59))</f>
        <v>93.8</v>
      </c>
      <c r="BW59" s="414">
        <f>IF(ISBLANK('Tab4-Adol-KABP-2006'!BW59), "",('Tab4-Adol-KABP-2006'!BW59))</f>
        <v>94.9</v>
      </c>
      <c r="BX59" s="415">
        <f>IF(ISBLANK('Tab4-Adol-KABP-2006'!BX59), "",('Tab4-Adol-KABP-2006'!BX59))</f>
        <v>94.3</v>
      </c>
      <c r="BY59" s="216">
        <v>1317983</v>
      </c>
      <c r="BZ59" s="208">
        <v>1101855</v>
      </c>
      <c r="CA59" s="208">
        <v>2419838</v>
      </c>
      <c r="CB59" s="208">
        <v>1313110</v>
      </c>
      <c r="CC59" s="208">
        <v>1096206</v>
      </c>
      <c r="CD59" s="284">
        <v>2409316</v>
      </c>
      <c r="CE59" s="282"/>
      <c r="CF59" s="282"/>
      <c r="CG59" s="226">
        <f t="shared" si="119"/>
        <v>1317983</v>
      </c>
      <c r="CH59" s="227">
        <f t="shared" si="120"/>
        <v>1101855</v>
      </c>
      <c r="CI59" s="227">
        <f t="shared" si="121"/>
        <v>2419838</v>
      </c>
      <c r="CJ59" s="227">
        <f t="shared" si="122"/>
        <v>1313110</v>
      </c>
      <c r="CK59" s="227">
        <f t="shared" si="123"/>
        <v>1096206</v>
      </c>
      <c r="CL59" s="228">
        <f t="shared" si="124"/>
        <v>2409316</v>
      </c>
      <c r="CM59" s="282"/>
      <c r="CN59" s="282"/>
      <c r="CO59" s="226">
        <f t="shared" si="125"/>
        <v>1317983</v>
      </c>
      <c r="CP59" s="227">
        <f t="shared" si="126"/>
        <v>1101855</v>
      </c>
      <c r="CQ59" s="227">
        <f t="shared" si="127"/>
        <v>2419838</v>
      </c>
      <c r="CR59" s="227">
        <f t="shared" si="128"/>
        <v>1313110</v>
      </c>
      <c r="CS59" s="227">
        <f t="shared" si="129"/>
        <v>1096206</v>
      </c>
      <c r="CT59" s="228">
        <f t="shared" si="130"/>
        <v>2409316</v>
      </c>
      <c r="CU59" s="282"/>
      <c r="CV59" s="282"/>
      <c r="CW59" s="292">
        <f t="shared" si="131"/>
        <v>1317983</v>
      </c>
      <c r="CX59" s="234">
        <f t="shared" si="132"/>
        <v>1101855</v>
      </c>
      <c r="CY59" s="234">
        <f t="shared" si="133"/>
        <v>2419838</v>
      </c>
      <c r="CZ59" s="234">
        <f t="shared" si="134"/>
        <v>1313110</v>
      </c>
      <c r="DA59" s="234">
        <f t="shared" si="135"/>
        <v>1096206</v>
      </c>
      <c r="DB59" s="235">
        <f t="shared" si="136"/>
        <v>2409316</v>
      </c>
      <c r="DC59" s="282"/>
      <c r="DD59" s="282"/>
      <c r="DE59" s="226">
        <f t="shared" si="137"/>
        <v>1317983</v>
      </c>
      <c r="DF59" s="227" t="str">
        <f t="shared" si="138"/>
        <v>-</v>
      </c>
      <c r="DG59" s="227">
        <f t="shared" si="139"/>
        <v>2419838</v>
      </c>
      <c r="DH59" s="227">
        <f t="shared" si="140"/>
        <v>1313110</v>
      </c>
      <c r="DI59" s="227">
        <f t="shared" si="141"/>
        <v>1096206</v>
      </c>
      <c r="DJ59" s="228">
        <f t="shared" si="142"/>
        <v>2409316</v>
      </c>
      <c r="DK59" s="282"/>
      <c r="DL59" s="282"/>
      <c r="DM59" s="226">
        <f t="shared" si="143"/>
        <v>1317983</v>
      </c>
      <c r="DN59" s="227">
        <f t="shared" si="144"/>
        <v>1101855</v>
      </c>
      <c r="DO59" s="227">
        <f t="shared" si="145"/>
        <v>2419838</v>
      </c>
      <c r="DP59" s="227">
        <f t="shared" si="146"/>
        <v>1313110</v>
      </c>
      <c r="DQ59" s="227">
        <f t="shared" si="147"/>
        <v>1096206</v>
      </c>
      <c r="DR59" s="228">
        <f t="shared" si="148"/>
        <v>2409316</v>
      </c>
      <c r="DS59" s="282"/>
      <c r="DT59" s="282"/>
      <c r="DU59" s="226">
        <f t="shared" si="149"/>
        <v>1317983</v>
      </c>
      <c r="DV59" s="227">
        <f t="shared" si="150"/>
        <v>1101855</v>
      </c>
      <c r="DW59" s="227">
        <f t="shared" si="151"/>
        <v>2419838</v>
      </c>
      <c r="DX59" s="227">
        <f t="shared" si="152"/>
        <v>1313110</v>
      </c>
      <c r="DY59" s="227">
        <f t="shared" si="153"/>
        <v>1096206</v>
      </c>
      <c r="DZ59" s="228">
        <f t="shared" si="154"/>
        <v>2409316</v>
      </c>
      <c r="EA59" s="282"/>
      <c r="EB59" s="282"/>
      <c r="EC59" s="226">
        <f t="shared" si="155"/>
        <v>1317983</v>
      </c>
      <c r="ED59" s="227">
        <f t="shared" si="156"/>
        <v>1101855</v>
      </c>
      <c r="EE59" s="227">
        <f t="shared" si="157"/>
        <v>2419838</v>
      </c>
      <c r="EF59" s="227">
        <f t="shared" si="158"/>
        <v>1313110</v>
      </c>
      <c r="EG59" s="227">
        <f t="shared" si="159"/>
        <v>1096206</v>
      </c>
      <c r="EH59" s="228">
        <f t="shared" si="160"/>
        <v>2409316</v>
      </c>
      <c r="EI59" s="282"/>
      <c r="EJ59" s="282"/>
      <c r="EK59" s="226">
        <f t="shared" si="161"/>
        <v>1317983</v>
      </c>
      <c r="EL59" s="227">
        <f t="shared" si="162"/>
        <v>1101855</v>
      </c>
      <c r="EM59" s="227">
        <f t="shared" si="163"/>
        <v>2419838</v>
      </c>
      <c r="EN59" s="227">
        <f t="shared" si="164"/>
        <v>1313110</v>
      </c>
      <c r="EO59" s="227">
        <f t="shared" si="165"/>
        <v>1096206</v>
      </c>
      <c r="EP59" s="228">
        <f t="shared" si="166"/>
        <v>2409316</v>
      </c>
      <c r="EQ59" s="282"/>
      <c r="ER59" s="282"/>
      <c r="ES59" s="226">
        <f t="shared" si="167"/>
        <v>1313110</v>
      </c>
      <c r="ET59" s="227">
        <f t="shared" si="168"/>
        <v>1096206</v>
      </c>
      <c r="EU59" s="228">
        <f t="shared" si="169"/>
        <v>2409316</v>
      </c>
      <c r="EV59" s="282"/>
      <c r="EW59" s="282"/>
      <c r="EX59" s="301">
        <f t="shared" si="170"/>
        <v>275458.44699999999</v>
      </c>
      <c r="EY59" s="259">
        <f t="shared" si="171"/>
        <v>279871.17</v>
      </c>
      <c r="EZ59" s="259">
        <f t="shared" si="172"/>
        <v>554142.902</v>
      </c>
      <c r="FA59" s="259">
        <f t="shared" si="173"/>
        <v>315146.39999999997</v>
      </c>
      <c r="FB59" s="259">
        <f t="shared" si="174"/>
        <v>299264.23800000001</v>
      </c>
      <c r="FC59" s="260">
        <f t="shared" si="175"/>
        <v>614375.57999999996</v>
      </c>
      <c r="FD59" s="282"/>
      <c r="FE59" s="282"/>
      <c r="FF59" s="301">
        <f t="shared" si="176"/>
        <v>212195.26300000001</v>
      </c>
      <c r="FG59" s="259">
        <f t="shared" si="177"/>
        <v>149852.28</v>
      </c>
      <c r="FH59" s="259">
        <f t="shared" si="178"/>
        <v>362975.7</v>
      </c>
      <c r="FI59" s="259">
        <f t="shared" si="179"/>
        <v>136563.44</v>
      </c>
      <c r="FJ59" s="259">
        <f t="shared" si="180"/>
        <v>86600.274000000005</v>
      </c>
      <c r="FK59" s="260">
        <f t="shared" si="181"/>
        <v>224066.38800000004</v>
      </c>
      <c r="FL59" s="282"/>
      <c r="FM59" s="282"/>
      <c r="FN59" s="301">
        <f t="shared" si="182"/>
        <v>17133.779000000002</v>
      </c>
      <c r="FO59" s="259">
        <f t="shared" si="183"/>
        <v>8814.84</v>
      </c>
      <c r="FP59" s="259">
        <f t="shared" si="184"/>
        <v>26618.218000000004</v>
      </c>
      <c r="FQ59" s="259">
        <f t="shared" si="185"/>
        <v>69594.83</v>
      </c>
      <c r="FR59" s="259">
        <f t="shared" si="186"/>
        <v>86600.274000000005</v>
      </c>
      <c r="FS59" s="260">
        <f t="shared" si="187"/>
        <v>156605.54</v>
      </c>
      <c r="FT59" s="282"/>
      <c r="FU59" s="282"/>
      <c r="FV59" s="301">
        <f t="shared" si="188"/>
        <v>72489.065000000002</v>
      </c>
      <c r="FW59" s="259" t="str">
        <f t="shared" si="189"/>
        <v>-</v>
      </c>
      <c r="FX59" s="259">
        <f t="shared" si="190"/>
        <v>205686.23</v>
      </c>
      <c r="FY59" s="259">
        <f t="shared" si="191"/>
        <v>68281.72</v>
      </c>
      <c r="FZ59" s="259">
        <f t="shared" si="192"/>
        <v>98658.54</v>
      </c>
      <c r="GA59" s="260">
        <f t="shared" si="193"/>
        <v>175880.068</v>
      </c>
      <c r="GB59" s="282"/>
      <c r="GC59" s="282"/>
      <c r="GD59" s="301">
        <f t="shared" si="194"/>
        <v>603636.21399999992</v>
      </c>
      <c r="GE59" s="259">
        <f t="shared" si="195"/>
        <v>265547.05499999999</v>
      </c>
      <c r="GF59" s="259">
        <f t="shared" si="196"/>
        <v>813065.56800000009</v>
      </c>
      <c r="GG59" s="259">
        <f t="shared" si="197"/>
        <v>1160789.24</v>
      </c>
      <c r="GH59" s="259">
        <f t="shared" si="198"/>
        <v>676359.10199999996</v>
      </c>
      <c r="GI59" s="260">
        <f t="shared" si="199"/>
        <v>1729888.888</v>
      </c>
      <c r="GJ59" s="282"/>
      <c r="GK59" s="282"/>
      <c r="GL59" s="301">
        <f t="shared" si="200"/>
        <v>61945.201000000001</v>
      </c>
      <c r="GM59" s="259">
        <f t="shared" si="201"/>
        <v>63907.59</v>
      </c>
      <c r="GN59" s="259">
        <f t="shared" si="202"/>
        <v>123411.738</v>
      </c>
      <c r="GO59" s="259">
        <f t="shared" si="203"/>
        <v>123432.34</v>
      </c>
      <c r="GP59" s="259">
        <f t="shared" si="204"/>
        <v>143602.986</v>
      </c>
      <c r="GQ59" s="260">
        <f t="shared" si="205"/>
        <v>274662.02400000003</v>
      </c>
      <c r="GR59" s="282"/>
      <c r="GS59" s="282"/>
      <c r="GT59" s="301">
        <f t="shared" si="206"/>
        <v>26359.66</v>
      </c>
      <c r="GU59" s="259">
        <f t="shared" si="207"/>
        <v>33055.65</v>
      </c>
      <c r="GV59" s="259">
        <f t="shared" si="208"/>
        <v>60495.950000000004</v>
      </c>
      <c r="GW59" s="259">
        <f t="shared" si="209"/>
        <v>10504.880000000001</v>
      </c>
      <c r="GX59" s="259">
        <f t="shared" si="210"/>
        <v>25212.738000000001</v>
      </c>
      <c r="GY59" s="260">
        <f t="shared" si="211"/>
        <v>36139.74</v>
      </c>
      <c r="GZ59" s="282"/>
      <c r="HA59" s="282"/>
      <c r="HB59" s="301">
        <f t="shared" si="212"/>
        <v>61945.201000000001</v>
      </c>
      <c r="HC59" s="259">
        <f t="shared" si="213"/>
        <v>154259.70000000001</v>
      </c>
      <c r="HD59" s="259">
        <f t="shared" si="214"/>
        <v>215365.58200000002</v>
      </c>
      <c r="HE59" s="259">
        <f t="shared" si="215"/>
        <v>40706.409999999996</v>
      </c>
      <c r="HF59" s="259">
        <f t="shared" si="216"/>
        <v>80023.038</v>
      </c>
      <c r="HG59" s="260">
        <f t="shared" si="217"/>
        <v>120465.8</v>
      </c>
      <c r="HH59" s="282"/>
      <c r="HI59" s="282"/>
      <c r="HJ59" s="301">
        <f t="shared" si="218"/>
        <v>1231697.18</v>
      </c>
      <c r="HK59" s="259">
        <f t="shared" si="219"/>
        <v>1040299.4940000001</v>
      </c>
      <c r="HL59" s="260">
        <f t="shared" si="220"/>
        <v>2271984.9879999999</v>
      </c>
      <c r="HM59" s="428">
        <f t="shared" si="111"/>
        <v>1</v>
      </c>
      <c r="HN59" s="429">
        <f t="shared" si="111"/>
        <v>1</v>
      </c>
      <c r="HO59" s="429">
        <f t="shared" si="111"/>
        <v>1</v>
      </c>
      <c r="HP59" s="429">
        <f t="shared" si="111"/>
        <v>1</v>
      </c>
      <c r="HQ59" s="429">
        <f t="shared" si="111"/>
        <v>1</v>
      </c>
      <c r="HR59" s="430">
        <f t="shared" si="111"/>
        <v>1</v>
      </c>
      <c r="HS59" s="450"/>
      <c r="HT59" s="450"/>
      <c r="HU59" s="428">
        <f t="shared" si="112"/>
        <v>1</v>
      </c>
      <c r="HV59" s="429">
        <f t="shared" si="112"/>
        <v>1</v>
      </c>
      <c r="HW59" s="429">
        <f t="shared" si="112"/>
        <v>1</v>
      </c>
      <c r="HX59" s="429">
        <f t="shared" si="112"/>
        <v>1</v>
      </c>
      <c r="HY59" s="429">
        <f t="shared" si="112"/>
        <v>1</v>
      </c>
      <c r="HZ59" s="430">
        <f t="shared" si="112"/>
        <v>1</v>
      </c>
      <c r="IA59" s="450"/>
      <c r="IB59" s="450"/>
      <c r="IC59" s="428">
        <f t="shared" si="113"/>
        <v>1</v>
      </c>
      <c r="ID59" s="429">
        <f t="shared" si="113"/>
        <v>1</v>
      </c>
      <c r="IE59" s="429">
        <f t="shared" si="113"/>
        <v>1</v>
      </c>
      <c r="IF59" s="429">
        <f t="shared" si="113"/>
        <v>1</v>
      </c>
      <c r="IG59" s="429">
        <f t="shared" si="113"/>
        <v>1</v>
      </c>
      <c r="IH59" s="430">
        <f t="shared" si="113"/>
        <v>1</v>
      </c>
      <c r="II59" s="450"/>
      <c r="IJ59" s="450"/>
      <c r="IK59" s="428">
        <f t="shared" si="114"/>
        <v>1</v>
      </c>
      <c r="IL59" s="429" t="str">
        <f t="shared" si="114"/>
        <v>-</v>
      </c>
      <c r="IM59" s="429">
        <f t="shared" si="114"/>
        <v>1</v>
      </c>
      <c r="IN59" s="429">
        <f t="shared" si="114"/>
        <v>1</v>
      </c>
      <c r="IO59" s="429">
        <f t="shared" si="114"/>
        <v>1</v>
      </c>
      <c r="IP59" s="430">
        <f t="shared" si="114"/>
        <v>1</v>
      </c>
      <c r="IQ59" s="450"/>
      <c r="IR59" s="450"/>
      <c r="IS59" s="428">
        <f t="shared" si="115"/>
        <v>1</v>
      </c>
      <c r="IT59" s="429">
        <f t="shared" si="115"/>
        <v>1</v>
      </c>
      <c r="IU59" s="429">
        <f t="shared" si="115"/>
        <v>1</v>
      </c>
      <c r="IV59" s="429">
        <f t="shared" si="115"/>
        <v>1</v>
      </c>
      <c r="IW59" s="429">
        <f t="shared" si="115"/>
        <v>1</v>
      </c>
      <c r="IX59" s="430">
        <f t="shared" si="115"/>
        <v>1</v>
      </c>
      <c r="IY59" s="450"/>
      <c r="IZ59" s="450"/>
      <c r="JA59" s="428">
        <f t="shared" si="116"/>
        <v>1</v>
      </c>
      <c r="JB59" s="429">
        <f t="shared" si="116"/>
        <v>1</v>
      </c>
      <c r="JC59" s="429">
        <f t="shared" si="116"/>
        <v>1</v>
      </c>
      <c r="JD59" s="429">
        <f t="shared" si="116"/>
        <v>1</v>
      </c>
      <c r="JE59" s="429">
        <f t="shared" si="116"/>
        <v>1</v>
      </c>
      <c r="JF59" s="430">
        <f t="shared" si="116"/>
        <v>1</v>
      </c>
      <c r="JG59" s="450"/>
      <c r="JH59" s="450"/>
      <c r="JI59" s="428">
        <f t="shared" si="117"/>
        <v>1</v>
      </c>
      <c r="JJ59" s="429">
        <f t="shared" si="117"/>
        <v>1</v>
      </c>
      <c r="JK59" s="429">
        <f t="shared" si="117"/>
        <v>1</v>
      </c>
      <c r="JL59" s="429">
        <f t="shared" si="117"/>
        <v>1</v>
      </c>
      <c r="JM59" s="429">
        <f t="shared" si="117"/>
        <v>1</v>
      </c>
      <c r="JN59" s="430">
        <f t="shared" si="117"/>
        <v>1</v>
      </c>
      <c r="JO59" s="450"/>
      <c r="JP59" s="450"/>
      <c r="JQ59" s="428">
        <f t="shared" si="118"/>
        <v>1</v>
      </c>
      <c r="JR59" s="429">
        <f t="shared" si="118"/>
        <v>1</v>
      </c>
      <c r="JS59" s="429">
        <f t="shared" si="118"/>
        <v>1</v>
      </c>
      <c r="JT59" s="429">
        <f t="shared" si="118"/>
        <v>1</v>
      </c>
      <c r="JU59" s="429">
        <f t="shared" si="118"/>
        <v>1</v>
      </c>
      <c r="JV59" s="430">
        <f t="shared" si="118"/>
        <v>1</v>
      </c>
      <c r="JW59" s="450"/>
      <c r="JX59" s="450"/>
      <c r="JY59" s="428">
        <f t="shared" si="110"/>
        <v>1</v>
      </c>
      <c r="JZ59" s="429">
        <f t="shared" si="110"/>
        <v>1</v>
      </c>
      <c r="KA59" s="430">
        <f t="shared" si="110"/>
        <v>1</v>
      </c>
      <c r="KB59" s="172"/>
      <c r="KC59" s="355" t="str">
        <f>IF(ISBLANK('Tab4-Adol-KABP-2006'!KC59),"",('Tab4-Adol-KABP-2006'!KC59))</f>
        <v/>
      </c>
      <c r="KD59" s="355" t="str">
        <f>IF(ISBLANK('Tab4-Adol-KABP-2006'!KD59),"",('Tab4-Adol-KABP-2006'!KD59))</f>
        <v/>
      </c>
      <c r="KE59" s="355" t="str">
        <f>IF(ISBLANK('Tab4-Adol-KABP-2006'!KE59),"",('Tab4-Adol-KABP-2006'!KE59))</f>
        <v/>
      </c>
      <c r="KF59" s="355" t="str">
        <f>IF(ISBLANK('Tab4-Adol-KABP-2006'!KF59),"",('Tab4-Adol-KABP-2006'!KF59))</f>
        <v/>
      </c>
      <c r="KG59" s="355" t="str">
        <f>IF(ISBLANK('Tab4-Adol-KABP-2006'!KG59),"",('Tab4-Adol-KABP-2006'!KG59))</f>
        <v/>
      </c>
      <c r="KH59" s="355" t="str">
        <f>IF(ISBLANK('Tab4-Adol-KABP-2006'!KH59),"",('Tab4-Adol-KABP-2006'!KH59))</f>
        <v/>
      </c>
      <c r="KI59" s="355" t="str">
        <f>IF(ISBLANK('Tab4-Adol-KABP-2006'!KI59),"",('Tab4-Adol-KABP-2006'!KI59))</f>
        <v/>
      </c>
      <c r="KJ59" s="355" t="str">
        <f>IF(ISBLANK('Tab4-Adol-KABP-2006'!KJ59),"",('Tab4-Adol-KABP-2006'!KJ59))</f>
        <v/>
      </c>
      <c r="KK59" s="355" t="str">
        <f>IF(ISBLANK('Tab4-Adol-KABP-2006'!KK59),"",('Tab4-Adol-KABP-2006'!KK59))</f>
        <v/>
      </c>
      <c r="KL59" s="355" t="str">
        <f>IF(ISBLANK('Tab4-Adol-KABP-2006'!KL59),"",('Tab4-Adol-KABP-2006'!KL59))</f>
        <v/>
      </c>
      <c r="KM59" s="355" t="str">
        <f>IF(ISBLANK('Tab4-Adol-KABP-2006'!KM59),"",('Tab4-Adol-KABP-2006'!KM59))</f>
        <v/>
      </c>
      <c r="KN59" s="355" t="str">
        <f>IF(ISBLANK('Tab4-Adol-KABP-2006'!KN59),"",('Tab4-Adol-KABP-2006'!KN59))</f>
        <v/>
      </c>
      <c r="KO59" s="355" t="str">
        <f>IF(ISBLANK('Tab4-Adol-KABP-2006'!KO59),"",('Tab4-Adol-KABP-2006'!KO59))</f>
        <v/>
      </c>
      <c r="KP59" s="355" t="str">
        <f>IF(ISBLANK('Tab4-Adol-KABP-2006'!KP59),"",('Tab4-Adol-KABP-2006'!KP59))</f>
        <v/>
      </c>
      <c r="KQ59" s="355" t="str">
        <f>IF(ISBLANK('Tab4-Adol-KABP-2006'!KQ59),"",('Tab4-Adol-KABP-2006'!KQ59))</f>
        <v/>
      </c>
      <c r="KR59" s="355" t="str">
        <f>IF(ISBLANK('Tab4-Adol-KABP-2006'!KR59),"",('Tab4-Adol-KABP-2006'!KR59))</f>
        <v/>
      </c>
      <c r="KS59" s="355" t="str">
        <f>IF(ISBLANK('Tab4-Adol-KABP-2006'!KS59),"",('Tab4-Adol-KABP-2006'!KS59))</f>
        <v/>
      </c>
      <c r="KT59" s="355" t="str">
        <f>IF(ISBLANK('Tab4-Adol-KABP-2006'!KT59),"",('Tab4-Adol-KABP-2006'!KT59))</f>
        <v/>
      </c>
      <c r="KU59" s="355" t="str">
        <f>IF(ISBLANK('Tab4-Adol-KABP-2006'!KU59),"",('Tab4-Adol-KABP-2006'!KU59))</f>
        <v>Based on small denominators</v>
      </c>
      <c r="KV59" s="355" t="str">
        <f>IF(ISBLANK('Tab4-Adol-KABP-2006'!KV59),"",('Tab4-Adol-KABP-2006'!KV59))</f>
        <v>less than 25 cases</v>
      </c>
      <c r="KW59" s="355" t="str">
        <f>IF(ISBLANK('Tab4-Adol-KABP-2006'!KW59),"",('Tab4-Adol-KABP-2006'!KW59))</f>
        <v/>
      </c>
      <c r="KX59" s="355" t="str">
        <f>IF(ISBLANK('Tab4-Adol-KABP-2006'!KX59),"",('Tab4-Adol-KABP-2006'!KX59))</f>
        <v/>
      </c>
      <c r="KY59" s="355" t="str">
        <f>IF(ISBLANK('Tab4-Adol-KABP-2006'!KY59),"",('Tab4-Adol-KABP-2006'!KY59))</f>
        <v/>
      </c>
      <c r="KZ59" s="355" t="str">
        <f>IF(ISBLANK('Tab4-Adol-KABP-2006'!KZ59),"",('Tab4-Adol-KABP-2006'!KZ59))</f>
        <v/>
      </c>
      <c r="LA59" s="355" t="str">
        <f>IF(ISBLANK('Tab4-Adol-KABP-2006'!LA59),"",('Tab4-Adol-KABP-2006'!LA59))</f>
        <v/>
      </c>
      <c r="LB59" s="355" t="str">
        <f>IF(ISBLANK('Tab4-Adol-KABP-2006'!LB59),"",('Tab4-Adol-KABP-2006'!LB59))</f>
        <v/>
      </c>
      <c r="LC59" s="355" t="str">
        <f>IF(ISBLANK('Tab4-Adol-KABP-2006'!LC59),"",('Tab4-Adol-KABP-2006'!LC59))</f>
        <v/>
      </c>
      <c r="LD59" s="355" t="str">
        <f>IF(ISBLANK('Tab4-Adol-KABP-2006'!LD59),"",('Tab4-Adol-KABP-2006'!LD59))</f>
        <v/>
      </c>
      <c r="LE59" s="355" t="str">
        <f>IF(ISBLANK('Tab4-Adol-KABP-2006'!LE59),"",('Tab4-Adol-KABP-2006'!LE59))</f>
        <v/>
      </c>
      <c r="LF59" s="355" t="str">
        <f>IF(ISBLANK('Tab4-Adol-KABP-2006'!LF59),"",('Tab4-Adol-KABP-2006'!LF59))</f>
        <v/>
      </c>
      <c r="LG59" s="355" t="str">
        <f>IF(ISBLANK('Tab4-Adol-KABP-2006'!LG59),"",('Tab4-Adol-KABP-2006'!LG59))</f>
        <v/>
      </c>
      <c r="LH59" s="355" t="str">
        <f>IF(ISBLANK('Tab4-Adol-KABP-2006'!LH59),"",('Tab4-Adol-KABP-2006'!LH59))</f>
        <v/>
      </c>
      <c r="LI59" s="355" t="str">
        <f>IF(ISBLANK('Tab4-Adol-KABP-2006'!LI59),"",('Tab4-Adol-KABP-2006'!LI59))</f>
        <v/>
      </c>
      <c r="LJ59" s="355" t="str">
        <f>IF(ISBLANK('Tab4-Adol-KABP-2006'!LJ59),"",('Tab4-Adol-KABP-2006'!LJ59))</f>
        <v/>
      </c>
      <c r="LK59" s="355" t="str">
        <f>IF(ISBLANK('Tab4-Adol-KABP-2006'!LK59),"",('Tab4-Adol-KABP-2006'!LK59))</f>
        <v/>
      </c>
      <c r="LL59" s="355" t="str">
        <f>IF(ISBLANK('Tab4-Adol-KABP-2006'!LL59),"",('Tab4-Adol-KABP-2006'!LL59))</f>
        <v/>
      </c>
      <c r="LM59" s="355" t="str">
        <f>IF(ISBLANK('Tab4-Adol-KABP-2006'!LM59),"",('Tab4-Adol-KABP-2006'!LM59))</f>
        <v/>
      </c>
      <c r="LN59" s="355" t="str">
        <f>IF(ISBLANK('Tab4-Adol-KABP-2006'!LN59),"",('Tab4-Adol-KABP-2006'!LN59))</f>
        <v/>
      </c>
      <c r="LO59" s="355" t="str">
        <f>IF(ISBLANK('Tab4-Adol-KABP-2006'!LO59),"",('Tab4-Adol-KABP-2006'!LO59))</f>
        <v/>
      </c>
      <c r="LP59" s="355" t="str">
        <f>IF(ISBLANK('Tab4-Adol-KABP-2006'!LP59),"",('Tab4-Adol-KABP-2006'!LP59))</f>
        <v/>
      </c>
      <c r="LQ59" s="355" t="str">
        <f>IF(ISBLANK('Tab4-Adol-KABP-2006'!LQ59),"",('Tab4-Adol-KABP-2006'!LQ59))</f>
        <v/>
      </c>
      <c r="LR59" s="355" t="str">
        <f>IF(ISBLANK('Tab4-Adol-KABP-2006'!LR59),"",('Tab4-Adol-KABP-2006'!LR59))</f>
        <v/>
      </c>
      <c r="LS59" s="355" t="str">
        <f>IF(ISBLANK('Tab4-Adol-KABP-2006'!LS59),"",('Tab4-Adol-KABP-2006'!LS59))</f>
        <v/>
      </c>
      <c r="LT59" s="355" t="str">
        <f>IF(ISBLANK('Tab4-Adol-KABP-2006'!LT59),"",('Tab4-Adol-KABP-2006'!LT59))</f>
        <v/>
      </c>
      <c r="LU59" s="355" t="str">
        <f>IF(ISBLANK('Tab4-Adol-KABP-2006'!LU59),"",('Tab4-Adol-KABP-2006'!LU59))</f>
        <v/>
      </c>
      <c r="LV59" s="355" t="str">
        <f>IF(ISBLANK('Tab4-Adol-KABP-2006'!LV59),"",('Tab4-Adol-KABP-2006'!LV59))</f>
        <v/>
      </c>
      <c r="LW59" s="355" t="str">
        <f>IF(ISBLANK('Tab4-Adol-KABP-2006'!LW59),"",('Tab4-Adol-KABP-2006'!LW59))</f>
        <v/>
      </c>
      <c r="LX59" s="355" t="str">
        <f>IF(ISBLANK('Tab4-Adol-KABP-2006'!LX59),"",('Tab4-Adol-KABP-2006'!LX59))</f>
        <v/>
      </c>
      <c r="LY59" s="355" t="str">
        <f>IF(ISBLANK('Tab4-Adol-KABP-2006'!LY59),"",('Tab4-Adol-KABP-2006'!LY59))</f>
        <v/>
      </c>
      <c r="LZ59" s="355" t="str">
        <f>IF(ISBLANK('Tab4-Adol-KABP-2006'!LZ59),"",('Tab4-Adol-KABP-2006'!LZ59))</f>
        <v/>
      </c>
      <c r="MA59" s="355" t="str">
        <f>IF(ISBLANK('Tab4-Adol-KABP-2006'!MA59),"",('Tab4-Adol-KABP-2006'!MA59))</f>
        <v/>
      </c>
    </row>
    <row r="60" spans="1:339" x14ac:dyDescent="0.2">
      <c r="A60" s="310" t="s">
        <v>199</v>
      </c>
      <c r="B60" s="172">
        <v>1</v>
      </c>
      <c r="C60" s="172">
        <v>1</v>
      </c>
      <c r="D60" s="172" t="s">
        <v>310</v>
      </c>
      <c r="E60" s="172">
        <v>1</v>
      </c>
      <c r="F60" s="173">
        <v>2</v>
      </c>
      <c r="G60" s="218" t="s">
        <v>107</v>
      </c>
      <c r="H60" s="348">
        <f>IF(ISBLANK('Tab4-Adol-KABP-2006'!H60), "",('Tab4-Adol-KABP-2006'!H60))</f>
        <v>2010</v>
      </c>
      <c r="I60" s="349">
        <f>IF(ISBLANK('Tab4-Adol-KABP-2006'!I60), "",('Tab4-Adol-KABP-2006'!I60))</f>
        <v>2010</v>
      </c>
      <c r="J60" s="414">
        <f>IF(ISBLANK('Tab4-Adol-KABP-2006'!J60), "",('Tab4-Adol-KABP-2006'!J60))</f>
        <v>39.5</v>
      </c>
      <c r="K60" s="414">
        <f>IF(ISBLANK('Tab4-Adol-KABP-2006'!K60), "",('Tab4-Adol-KABP-2006'!K60))</f>
        <v>44.2</v>
      </c>
      <c r="L60" s="414">
        <f>IF(ISBLANK('Tab4-Adol-KABP-2006'!L60), "",('Tab4-Adol-KABP-2006'!L60))</f>
        <v>41.8</v>
      </c>
      <c r="M60" s="414">
        <f>IF(ISBLANK('Tab4-Adol-KABP-2006'!M60), "",('Tab4-Adol-KABP-2006'!M60))</f>
        <v>44.7</v>
      </c>
      <c r="N60" s="414">
        <f>IF(ISBLANK('Tab4-Adol-KABP-2006'!N60), "",('Tab4-Adol-KABP-2006'!N60))</f>
        <v>44.7</v>
      </c>
      <c r="O60" s="415">
        <f>IF(ISBLANK('Tab4-Adol-KABP-2006'!O60), "",('Tab4-Adol-KABP-2006'!O60))</f>
        <v>44.7</v>
      </c>
      <c r="P60" s="348">
        <f>IF(ISBLANK('Tab4-Adol-KABP-2006'!P60), "",('Tab4-Adol-KABP-2006'!P60))</f>
        <v>2010</v>
      </c>
      <c r="Q60" s="349">
        <f>IF(ISBLANK('Tab4-Adol-KABP-2006'!Q60), "",('Tab4-Adol-KABP-2006'!Q60))</f>
        <v>2010</v>
      </c>
      <c r="R60" s="414">
        <f>IF(ISBLANK('Tab4-Adol-KABP-2006'!R60), "",('Tab4-Adol-KABP-2006'!R60))</f>
        <v>12.1</v>
      </c>
      <c r="S60" s="414">
        <f>IF(ISBLANK('Tab4-Adol-KABP-2006'!S60), "",('Tab4-Adol-KABP-2006'!S60))</f>
        <v>16.7</v>
      </c>
      <c r="T60" s="414">
        <f>IF(ISBLANK('Tab4-Adol-KABP-2006'!T60), "",('Tab4-Adol-KABP-2006'!T60))</f>
        <v>14.3</v>
      </c>
      <c r="U60" s="414">
        <f>IF(ISBLANK('Tab4-Adol-KABP-2006'!U60), "",('Tab4-Adol-KABP-2006'!U60))</f>
        <v>26.4</v>
      </c>
      <c r="V60" s="414">
        <f>IF(ISBLANK('Tab4-Adol-KABP-2006'!V60), "",('Tab4-Adol-KABP-2006'!V60))</f>
        <v>16</v>
      </c>
      <c r="W60" s="415">
        <f>IF(ISBLANK('Tab4-Adol-KABP-2006'!W60), "",('Tab4-Adol-KABP-2006'!W60))</f>
        <v>22.1</v>
      </c>
      <c r="X60" s="348">
        <f>IF(ISBLANK('Tab4-Adol-KABP-2006'!X60), "",('Tab4-Adol-KABP-2006'!X60))</f>
        <v>2010</v>
      </c>
      <c r="Y60" s="349">
        <f>IF(ISBLANK('Tab4-Adol-KABP-2006'!Y60), "",('Tab4-Adol-KABP-2006'!Y60))</f>
        <v>2010</v>
      </c>
      <c r="Z60" s="414">
        <f>IF(ISBLANK('Tab4-Adol-KABP-2006'!Z60), "",('Tab4-Adol-KABP-2006'!Z60))</f>
        <v>0.7</v>
      </c>
      <c r="AA60" s="414">
        <f>IF(ISBLANK('Tab4-Adol-KABP-2006'!AA60), "",('Tab4-Adol-KABP-2006'!AA60))</f>
        <v>0.8</v>
      </c>
      <c r="AB60" s="414">
        <f>IF(ISBLANK('Tab4-Adol-KABP-2006'!AB60), "",('Tab4-Adol-KABP-2006'!AB60))</f>
        <v>0.7</v>
      </c>
      <c r="AC60" s="414">
        <f>IF(ISBLANK('Tab4-Adol-KABP-2006'!AC60), "",('Tab4-Adol-KABP-2006'!AC60))</f>
        <v>4.9000000000000004</v>
      </c>
      <c r="AD60" s="414">
        <f>IF(ISBLANK('Tab4-Adol-KABP-2006'!AD60), "",('Tab4-Adol-KABP-2006'!AD60))</f>
        <v>8.9</v>
      </c>
      <c r="AE60" s="415">
        <f>IF(ISBLANK('Tab4-Adol-KABP-2006'!AE60), "",('Tab4-Adol-KABP-2006'!AE60))</f>
        <v>6.5</v>
      </c>
      <c r="AF60" s="348">
        <f>IF(ISBLANK('Tab4-Adol-KABP-2006'!AF60), "",('Tab4-Adol-KABP-2006'!AF60))</f>
        <v>2010</v>
      </c>
      <c r="AG60" s="349">
        <f>IF(ISBLANK('Tab4-Adol-KABP-2006'!AG60), "",('Tab4-Adol-KABP-2006'!AG60))</f>
        <v>2010</v>
      </c>
      <c r="AH60" s="414">
        <f>IF(ISBLANK('Tab4-Adol-KABP-2006'!AH60), "",('Tab4-Adol-KABP-2006'!AH60))</f>
        <v>41.7</v>
      </c>
      <c r="AI60" s="414">
        <f>IF(ISBLANK('Tab4-Adol-KABP-2006'!AI60), "",('Tab4-Adol-KABP-2006'!AI60))</f>
        <v>22.1</v>
      </c>
      <c r="AJ60" s="414">
        <f>IF(ISBLANK('Tab4-Adol-KABP-2006'!AJ60), "",('Tab4-Adol-KABP-2006'!AJ60))</f>
        <v>31.4</v>
      </c>
      <c r="AK60" s="414">
        <f>IF(ISBLANK('Tab4-Adol-KABP-2006'!AK60), "",('Tab4-Adol-KABP-2006'!AK60))</f>
        <v>36.1</v>
      </c>
      <c r="AL60" s="414">
        <f>IF(ISBLANK('Tab4-Adol-KABP-2006'!AL60), "",('Tab4-Adol-KABP-2006'!AL60))</f>
        <v>44</v>
      </c>
      <c r="AM60" s="415">
        <f>IF(ISBLANK('Tab4-Adol-KABP-2006'!AM60), "",('Tab4-Adol-KABP-2006'!AM60))</f>
        <v>40.5</v>
      </c>
      <c r="AN60" s="348">
        <f>IF(ISBLANK('Tab4-Adol-KABP-2006'!AN60), "",('Tab4-Adol-KABP-2006'!AN60))</f>
        <v>2010</v>
      </c>
      <c r="AO60" s="349">
        <f>IF(ISBLANK('Tab4-Adol-KABP-2006'!AO60), "",('Tab4-Adol-KABP-2006'!AO60))</f>
        <v>2010</v>
      </c>
      <c r="AP60" s="362">
        <f>IF(ISBLANK('Tab4-Adol-KABP-2006'!AP60), "",('Tab4-Adol-KABP-2006'!AP60))</f>
        <v>33.5</v>
      </c>
      <c r="AQ60" s="362">
        <f>IF(ISBLANK('Tab4-Adol-KABP-2006'!AQ60), "",('Tab4-Adol-KABP-2006'!AQ60))</f>
        <v>8.6999999999999993</v>
      </c>
      <c r="AR60" s="362">
        <f>IF(ISBLANK('Tab4-Adol-KABP-2006'!AR60), "",('Tab4-Adol-KABP-2006'!AR60))</f>
        <v>16.600000000000001</v>
      </c>
      <c r="AS60" s="362">
        <f>IF(ISBLANK('Tab4-Adol-KABP-2006'!AS60), "",('Tab4-Adol-KABP-2006'!AS60))</f>
        <v>92.8</v>
      </c>
      <c r="AT60" s="362">
        <f>IF(ISBLANK('Tab4-Adol-KABP-2006'!AT60), "",('Tab4-Adol-KABP-2006'!AT60))</f>
        <v>49.9</v>
      </c>
      <c r="AU60" s="363">
        <f>IF(ISBLANK('Tab4-Adol-KABP-2006'!AU60), "",('Tab4-Adol-KABP-2006'!AU60))</f>
        <v>67.2</v>
      </c>
      <c r="AV60" s="348">
        <f>IF(ISBLANK('Tab4-Adol-KABP-2006'!AV60), "",('Tab4-Adol-KABP-2006'!AV60))</f>
        <v>2010</v>
      </c>
      <c r="AW60" s="349">
        <f>IF(ISBLANK('Tab4-Adol-KABP-2006'!AW60), "",('Tab4-Adol-KABP-2006'!AW60))</f>
        <v>2010</v>
      </c>
      <c r="AX60" s="414">
        <f>IF(ISBLANK('Tab4-Adol-KABP-2006'!AX60), "",('Tab4-Adol-KABP-2006'!AX60))</f>
        <v>43.7</v>
      </c>
      <c r="AY60" s="414">
        <f>IF(ISBLANK('Tab4-Adol-KABP-2006'!AY60), "",('Tab4-Adol-KABP-2006'!AY60))</f>
        <v>50</v>
      </c>
      <c r="AZ60" s="414">
        <f>IF(ISBLANK('Tab4-Adol-KABP-2006'!AZ60), "",('Tab4-Adol-KABP-2006'!AZ60))</f>
        <v>45.9</v>
      </c>
      <c r="BA60" s="414">
        <f>IF(ISBLANK('Tab4-Adol-KABP-2006'!BA60), "",('Tab4-Adol-KABP-2006'!BA60))</f>
        <v>46.8</v>
      </c>
      <c r="BB60" s="414">
        <f>IF(ISBLANK('Tab4-Adol-KABP-2006'!BB60), "",('Tab4-Adol-KABP-2006'!BB60))</f>
        <v>60.6</v>
      </c>
      <c r="BC60" s="415">
        <f>IF(ISBLANK('Tab4-Adol-KABP-2006'!BC60), "",('Tab4-Adol-KABP-2006'!BC60))</f>
        <v>52.9</v>
      </c>
      <c r="BD60" s="348">
        <f>IF(ISBLANK('Tab4-Adol-KABP-2006'!BD60), "",('Tab4-Adol-KABP-2006'!BD60))</f>
        <v>2010</v>
      </c>
      <c r="BE60" s="349">
        <f>IF(ISBLANK('Tab4-Adol-KABP-2006'!BE60), "",('Tab4-Adol-KABP-2006'!BE60))</f>
        <v>2010</v>
      </c>
      <c r="BF60" s="414">
        <f>IF(ISBLANK('Tab4-Adol-KABP-2006'!BF60), "",('Tab4-Adol-KABP-2006'!BF60))</f>
        <v>44.1</v>
      </c>
      <c r="BG60" s="414">
        <f>IF(ISBLANK('Tab4-Adol-KABP-2006'!BG60), "",('Tab4-Adol-KABP-2006'!BG60))</f>
        <v>85.6</v>
      </c>
      <c r="BH60" s="414">
        <f>IF(ISBLANK('Tab4-Adol-KABP-2006'!BH60), "",('Tab4-Adol-KABP-2006'!BH60))</f>
        <v>63.9</v>
      </c>
      <c r="BI60" s="414">
        <f>IF(ISBLANK('Tab4-Adol-KABP-2006'!BI60), "",('Tab4-Adol-KABP-2006'!BI60))</f>
        <v>21</v>
      </c>
      <c r="BJ60" s="414">
        <f>IF(ISBLANK('Tab4-Adol-KABP-2006'!BJ60), "",('Tab4-Adol-KABP-2006'!BJ60))</f>
        <v>38.5</v>
      </c>
      <c r="BK60" s="415">
        <f>IF(ISBLANK('Tab4-Adol-KABP-2006'!BK60), "",('Tab4-Adol-KABP-2006'!BK60))</f>
        <v>28.2</v>
      </c>
      <c r="BL60" s="348">
        <f>IF(ISBLANK('Tab4-Adol-KABP-2006'!BL60), "",('Tab4-Adol-KABP-2006'!BL60))</f>
        <v>2010</v>
      </c>
      <c r="BM60" s="349">
        <f>IF(ISBLANK('Tab4-Adol-KABP-2006'!BM60), "",('Tab4-Adol-KABP-2006'!BM60))</f>
        <v>2010</v>
      </c>
      <c r="BN60" s="414">
        <f>IF(ISBLANK('Tab4-Adol-KABP-2006'!BN60), "",('Tab4-Adol-KABP-2006'!BN60))</f>
        <v>43.1</v>
      </c>
      <c r="BO60" s="414">
        <f>IF(ISBLANK('Tab4-Adol-KABP-2006'!BO60), "",('Tab4-Adol-KABP-2006'!BO60))</f>
        <v>84</v>
      </c>
      <c r="BP60" s="414">
        <f>IF(ISBLANK('Tab4-Adol-KABP-2006'!BP60), "",('Tab4-Adol-KABP-2006'!BP60))</f>
        <v>62.6</v>
      </c>
      <c r="BQ60" s="414">
        <f>IF(ISBLANK('Tab4-Adol-KABP-2006'!BQ60), "",('Tab4-Adol-KABP-2006'!BQ60))</f>
        <v>30.6</v>
      </c>
      <c r="BR60" s="414">
        <f>IF(ISBLANK('Tab4-Adol-KABP-2006'!BR60), "",('Tab4-Adol-KABP-2006'!BR60))</f>
        <v>57.6</v>
      </c>
      <c r="BS60" s="415">
        <f>IF(ISBLANK('Tab4-Adol-KABP-2006'!BS60), "",('Tab4-Adol-KABP-2006'!BS60))</f>
        <v>41.8</v>
      </c>
      <c r="BT60" s="348">
        <f>IF(ISBLANK('Tab4-Adol-KABP-2006'!BT60), "",('Tab4-Adol-KABP-2006'!BT60))</f>
        <v>2010</v>
      </c>
      <c r="BU60" s="349">
        <f>IF(ISBLANK('Tab4-Adol-KABP-2006'!BU60), "",('Tab4-Adol-KABP-2006'!BU60))</f>
        <v>2010</v>
      </c>
      <c r="BV60" s="414">
        <f>IF(ISBLANK('Tab4-Adol-KABP-2006'!BV60), "",('Tab4-Adol-KABP-2006'!BV60))</f>
        <v>21.7</v>
      </c>
      <c r="BW60" s="414">
        <f>IF(ISBLANK('Tab4-Adol-KABP-2006'!BW60), "",('Tab4-Adol-KABP-2006'!BW60))</f>
        <v>22.2</v>
      </c>
      <c r="BX60" s="415">
        <f>IF(ISBLANK('Tab4-Adol-KABP-2006'!BX60), "",('Tab4-Adol-KABP-2006'!BX60))</f>
        <v>21.9</v>
      </c>
      <c r="BY60" s="216">
        <v>927615</v>
      </c>
      <c r="BZ60" s="208">
        <v>800731</v>
      </c>
      <c r="CA60" s="208">
        <v>1728346</v>
      </c>
      <c r="CB60" s="208">
        <v>941510</v>
      </c>
      <c r="CC60" s="208">
        <v>810247</v>
      </c>
      <c r="CD60" s="284">
        <v>1751757</v>
      </c>
      <c r="CE60" s="282"/>
      <c r="CF60" s="282"/>
      <c r="CG60" s="226">
        <f t="shared" si="119"/>
        <v>927615</v>
      </c>
      <c r="CH60" s="227">
        <f t="shared" si="120"/>
        <v>800731</v>
      </c>
      <c r="CI60" s="227">
        <f t="shared" si="121"/>
        <v>1728346</v>
      </c>
      <c r="CJ60" s="227">
        <f t="shared" si="122"/>
        <v>941510</v>
      </c>
      <c r="CK60" s="227">
        <f t="shared" si="123"/>
        <v>810247</v>
      </c>
      <c r="CL60" s="228">
        <f t="shared" si="124"/>
        <v>1751757</v>
      </c>
      <c r="CM60" s="282"/>
      <c r="CN60" s="282"/>
      <c r="CO60" s="226">
        <f t="shared" si="125"/>
        <v>927615</v>
      </c>
      <c r="CP60" s="227">
        <f t="shared" si="126"/>
        <v>800731</v>
      </c>
      <c r="CQ60" s="227">
        <f t="shared" si="127"/>
        <v>1728346</v>
      </c>
      <c r="CR60" s="227">
        <f t="shared" si="128"/>
        <v>941510</v>
      </c>
      <c r="CS60" s="227">
        <f t="shared" si="129"/>
        <v>810247</v>
      </c>
      <c r="CT60" s="228">
        <f t="shared" si="130"/>
        <v>1751757</v>
      </c>
      <c r="CU60" s="282"/>
      <c r="CV60" s="282"/>
      <c r="CW60" s="292">
        <f t="shared" si="131"/>
        <v>927615</v>
      </c>
      <c r="CX60" s="234">
        <f t="shared" si="132"/>
        <v>800731</v>
      </c>
      <c r="CY60" s="234">
        <f t="shared" si="133"/>
        <v>1728346</v>
      </c>
      <c r="CZ60" s="234">
        <f t="shared" si="134"/>
        <v>941510</v>
      </c>
      <c r="DA60" s="234">
        <f t="shared" si="135"/>
        <v>810247</v>
      </c>
      <c r="DB60" s="235">
        <f t="shared" si="136"/>
        <v>1751757</v>
      </c>
      <c r="DC60" s="282"/>
      <c r="DD60" s="282"/>
      <c r="DE60" s="226">
        <f t="shared" si="137"/>
        <v>927615</v>
      </c>
      <c r="DF60" s="227">
        <f t="shared" si="138"/>
        <v>800731</v>
      </c>
      <c r="DG60" s="227">
        <f t="shared" si="139"/>
        <v>1728346</v>
      </c>
      <c r="DH60" s="227">
        <f t="shared" si="140"/>
        <v>941510</v>
      </c>
      <c r="DI60" s="227">
        <f t="shared" si="141"/>
        <v>810247</v>
      </c>
      <c r="DJ60" s="228">
        <f t="shared" si="142"/>
        <v>1751757</v>
      </c>
      <c r="DK60" s="282"/>
      <c r="DL60" s="282"/>
      <c r="DM60" s="226">
        <f t="shared" si="143"/>
        <v>927615</v>
      </c>
      <c r="DN60" s="227">
        <f t="shared" si="144"/>
        <v>800731</v>
      </c>
      <c r="DO60" s="227">
        <f t="shared" si="145"/>
        <v>1728346</v>
      </c>
      <c r="DP60" s="227">
        <f t="shared" si="146"/>
        <v>941510</v>
      </c>
      <c r="DQ60" s="227">
        <f t="shared" si="147"/>
        <v>810247</v>
      </c>
      <c r="DR60" s="228">
        <f t="shared" si="148"/>
        <v>1751757</v>
      </c>
      <c r="DS60" s="282"/>
      <c r="DT60" s="282"/>
      <c r="DU60" s="226">
        <f t="shared" si="149"/>
        <v>927615</v>
      </c>
      <c r="DV60" s="227">
        <f t="shared" si="150"/>
        <v>800731</v>
      </c>
      <c r="DW60" s="227">
        <f t="shared" si="151"/>
        <v>1728346</v>
      </c>
      <c r="DX60" s="227">
        <f t="shared" si="152"/>
        <v>941510</v>
      </c>
      <c r="DY60" s="227">
        <f t="shared" si="153"/>
        <v>810247</v>
      </c>
      <c r="DZ60" s="228">
        <f t="shared" si="154"/>
        <v>1751757</v>
      </c>
      <c r="EA60" s="282"/>
      <c r="EB60" s="282"/>
      <c r="EC60" s="226">
        <f t="shared" si="155"/>
        <v>927615</v>
      </c>
      <c r="ED60" s="227">
        <f t="shared" si="156"/>
        <v>800731</v>
      </c>
      <c r="EE60" s="227">
        <f t="shared" si="157"/>
        <v>1728346</v>
      </c>
      <c r="EF60" s="227">
        <f t="shared" si="158"/>
        <v>941510</v>
      </c>
      <c r="EG60" s="227">
        <f t="shared" si="159"/>
        <v>810247</v>
      </c>
      <c r="EH60" s="228">
        <f t="shared" si="160"/>
        <v>1751757</v>
      </c>
      <c r="EI60" s="282"/>
      <c r="EJ60" s="282"/>
      <c r="EK60" s="226">
        <f t="shared" si="161"/>
        <v>927615</v>
      </c>
      <c r="EL60" s="227">
        <f t="shared" si="162"/>
        <v>800731</v>
      </c>
      <c r="EM60" s="227">
        <f t="shared" si="163"/>
        <v>1728346</v>
      </c>
      <c r="EN60" s="227">
        <f t="shared" si="164"/>
        <v>941510</v>
      </c>
      <c r="EO60" s="227">
        <f t="shared" si="165"/>
        <v>810247</v>
      </c>
      <c r="EP60" s="228">
        <f t="shared" si="166"/>
        <v>1751757</v>
      </c>
      <c r="EQ60" s="282"/>
      <c r="ER60" s="282"/>
      <c r="ES60" s="226">
        <f t="shared" si="167"/>
        <v>941510</v>
      </c>
      <c r="ET60" s="227">
        <f t="shared" si="168"/>
        <v>810247</v>
      </c>
      <c r="EU60" s="228">
        <f t="shared" si="169"/>
        <v>1751757</v>
      </c>
      <c r="EV60" s="282"/>
      <c r="EW60" s="282"/>
      <c r="EX60" s="301">
        <f t="shared" si="170"/>
        <v>366407.92499999999</v>
      </c>
      <c r="EY60" s="259">
        <f t="shared" si="171"/>
        <v>353923.10200000001</v>
      </c>
      <c r="EZ60" s="259">
        <f t="shared" si="172"/>
        <v>722448.62800000003</v>
      </c>
      <c r="FA60" s="259">
        <f t="shared" si="173"/>
        <v>420854.97000000003</v>
      </c>
      <c r="FB60" s="259">
        <f t="shared" si="174"/>
        <v>362180.40899999999</v>
      </c>
      <c r="FC60" s="260">
        <f t="shared" si="175"/>
        <v>783035.37899999996</v>
      </c>
      <c r="FD60" s="282"/>
      <c r="FE60" s="282"/>
      <c r="FF60" s="301">
        <f t="shared" si="176"/>
        <v>112241.41499999999</v>
      </c>
      <c r="FG60" s="259">
        <f t="shared" si="177"/>
        <v>133722.07699999999</v>
      </c>
      <c r="FH60" s="259">
        <f t="shared" si="178"/>
        <v>247153.47800000003</v>
      </c>
      <c r="FI60" s="259">
        <f t="shared" si="179"/>
        <v>248558.64</v>
      </c>
      <c r="FJ60" s="259">
        <f t="shared" si="180"/>
        <v>129639.52</v>
      </c>
      <c r="FK60" s="260">
        <f t="shared" si="181"/>
        <v>387138.29700000002</v>
      </c>
      <c r="FL60" s="282"/>
      <c r="FM60" s="282"/>
      <c r="FN60" s="301">
        <f t="shared" si="182"/>
        <v>6493.3049999999994</v>
      </c>
      <c r="FO60" s="259">
        <f t="shared" si="183"/>
        <v>6405.848</v>
      </c>
      <c r="FP60" s="259">
        <f t="shared" si="184"/>
        <v>12098.421999999999</v>
      </c>
      <c r="FQ60" s="259">
        <f t="shared" si="185"/>
        <v>46133.990000000005</v>
      </c>
      <c r="FR60" s="259">
        <f t="shared" si="186"/>
        <v>72111.983000000007</v>
      </c>
      <c r="FS60" s="260">
        <f t="shared" si="187"/>
        <v>113864.205</v>
      </c>
      <c r="FT60" s="282"/>
      <c r="FU60" s="282"/>
      <c r="FV60" s="301">
        <f t="shared" si="188"/>
        <v>386815.45500000002</v>
      </c>
      <c r="FW60" s="259">
        <f t="shared" si="189"/>
        <v>176961.55100000001</v>
      </c>
      <c r="FX60" s="259">
        <f t="shared" si="190"/>
        <v>542700.64399999997</v>
      </c>
      <c r="FY60" s="259">
        <f t="shared" si="191"/>
        <v>339885.11</v>
      </c>
      <c r="FZ60" s="259">
        <f t="shared" si="192"/>
        <v>356508.68</v>
      </c>
      <c r="GA60" s="260">
        <f t="shared" si="193"/>
        <v>709461.58500000008</v>
      </c>
      <c r="GB60" s="282"/>
      <c r="GC60" s="282"/>
      <c r="GD60" s="301">
        <f t="shared" si="194"/>
        <v>310751.02500000002</v>
      </c>
      <c r="GE60" s="259">
        <f t="shared" si="195"/>
        <v>69663.596999999994</v>
      </c>
      <c r="GF60" s="259">
        <f t="shared" si="196"/>
        <v>286905.43599999999</v>
      </c>
      <c r="GG60" s="259">
        <f t="shared" si="197"/>
        <v>873721.27999999991</v>
      </c>
      <c r="GH60" s="259">
        <f t="shared" si="198"/>
        <v>404313.25300000003</v>
      </c>
      <c r="GI60" s="260">
        <f t="shared" si="199"/>
        <v>1177180.7040000001</v>
      </c>
      <c r="GJ60" s="282"/>
      <c r="GK60" s="282"/>
      <c r="GL60" s="301">
        <f t="shared" si="200"/>
        <v>405367.75500000006</v>
      </c>
      <c r="GM60" s="259">
        <f t="shared" si="201"/>
        <v>400365.5</v>
      </c>
      <c r="GN60" s="259">
        <f t="shared" si="202"/>
        <v>793310.8139999999</v>
      </c>
      <c r="GO60" s="259">
        <f t="shared" si="203"/>
        <v>440626.68</v>
      </c>
      <c r="GP60" s="259">
        <f t="shared" si="204"/>
        <v>491009.68199999997</v>
      </c>
      <c r="GQ60" s="260">
        <f t="shared" si="205"/>
        <v>926679.4530000001</v>
      </c>
      <c r="GR60" s="282"/>
      <c r="GS60" s="282"/>
      <c r="GT60" s="301">
        <f t="shared" si="206"/>
        <v>409078.21500000003</v>
      </c>
      <c r="GU60" s="259">
        <f t="shared" si="207"/>
        <v>685425.73600000003</v>
      </c>
      <c r="GV60" s="259">
        <f t="shared" si="208"/>
        <v>1104413.094</v>
      </c>
      <c r="GW60" s="259">
        <f t="shared" si="209"/>
        <v>197717.1</v>
      </c>
      <c r="GX60" s="259">
        <f t="shared" si="210"/>
        <v>311945.09500000003</v>
      </c>
      <c r="GY60" s="260">
        <f t="shared" si="211"/>
        <v>493995.47399999993</v>
      </c>
      <c r="GZ60" s="282"/>
      <c r="HA60" s="282"/>
      <c r="HB60" s="301">
        <f t="shared" si="212"/>
        <v>399802.065</v>
      </c>
      <c r="HC60" s="259">
        <f t="shared" si="213"/>
        <v>672614.03999999992</v>
      </c>
      <c r="HD60" s="259">
        <f t="shared" si="214"/>
        <v>1081944.5959999999</v>
      </c>
      <c r="HE60" s="259">
        <f t="shared" si="215"/>
        <v>288102.06</v>
      </c>
      <c r="HF60" s="259">
        <f t="shared" si="216"/>
        <v>466702.27200000006</v>
      </c>
      <c r="HG60" s="260">
        <f t="shared" si="217"/>
        <v>732234.42599999998</v>
      </c>
      <c r="HH60" s="282"/>
      <c r="HI60" s="282"/>
      <c r="HJ60" s="301">
        <f t="shared" si="218"/>
        <v>204307.67</v>
      </c>
      <c r="HK60" s="259">
        <f t="shared" si="219"/>
        <v>179874.834</v>
      </c>
      <c r="HL60" s="260">
        <f t="shared" si="220"/>
        <v>383634.78299999994</v>
      </c>
      <c r="HM60" s="428">
        <f t="shared" si="111"/>
        <v>1</v>
      </c>
      <c r="HN60" s="429">
        <f t="shared" si="111"/>
        <v>1</v>
      </c>
      <c r="HO60" s="429">
        <f t="shared" si="111"/>
        <v>1</v>
      </c>
      <c r="HP60" s="429">
        <f t="shared" si="111"/>
        <v>1</v>
      </c>
      <c r="HQ60" s="429">
        <f t="shared" si="111"/>
        <v>1</v>
      </c>
      <c r="HR60" s="430">
        <f t="shared" si="111"/>
        <v>1</v>
      </c>
      <c r="HS60" s="450"/>
      <c r="HT60" s="450"/>
      <c r="HU60" s="428">
        <f t="shared" si="112"/>
        <v>1</v>
      </c>
      <c r="HV60" s="429">
        <f t="shared" si="112"/>
        <v>1</v>
      </c>
      <c r="HW60" s="429">
        <f t="shared" si="112"/>
        <v>1</v>
      </c>
      <c r="HX60" s="429">
        <f t="shared" si="112"/>
        <v>1</v>
      </c>
      <c r="HY60" s="429">
        <f t="shared" si="112"/>
        <v>1</v>
      </c>
      <c r="HZ60" s="430">
        <f t="shared" si="112"/>
        <v>1</v>
      </c>
      <c r="IA60" s="450"/>
      <c r="IB60" s="450"/>
      <c r="IC60" s="428">
        <f t="shared" si="113"/>
        <v>1</v>
      </c>
      <c r="ID60" s="429">
        <f t="shared" si="113"/>
        <v>1</v>
      </c>
      <c r="IE60" s="429">
        <f t="shared" si="113"/>
        <v>1</v>
      </c>
      <c r="IF60" s="429">
        <f t="shared" si="113"/>
        <v>1</v>
      </c>
      <c r="IG60" s="429">
        <f t="shared" si="113"/>
        <v>1</v>
      </c>
      <c r="IH60" s="430">
        <f t="shared" si="113"/>
        <v>1</v>
      </c>
      <c r="II60" s="450"/>
      <c r="IJ60" s="450"/>
      <c r="IK60" s="428">
        <f t="shared" si="114"/>
        <v>1</v>
      </c>
      <c r="IL60" s="429">
        <f t="shared" si="114"/>
        <v>1</v>
      </c>
      <c r="IM60" s="429">
        <f t="shared" si="114"/>
        <v>1</v>
      </c>
      <c r="IN60" s="429">
        <f t="shared" si="114"/>
        <v>1</v>
      </c>
      <c r="IO60" s="429">
        <f t="shared" si="114"/>
        <v>1</v>
      </c>
      <c r="IP60" s="430">
        <f t="shared" si="114"/>
        <v>1</v>
      </c>
      <c r="IQ60" s="450"/>
      <c r="IR60" s="450"/>
      <c r="IS60" s="428">
        <f t="shared" si="115"/>
        <v>1</v>
      </c>
      <c r="IT60" s="429">
        <f t="shared" si="115"/>
        <v>1</v>
      </c>
      <c r="IU60" s="429">
        <f t="shared" si="115"/>
        <v>1</v>
      </c>
      <c r="IV60" s="429">
        <f t="shared" si="115"/>
        <v>1</v>
      </c>
      <c r="IW60" s="429">
        <f t="shared" si="115"/>
        <v>1</v>
      </c>
      <c r="IX60" s="430">
        <f t="shared" si="115"/>
        <v>1</v>
      </c>
      <c r="IY60" s="450"/>
      <c r="IZ60" s="450"/>
      <c r="JA60" s="428">
        <f t="shared" si="116"/>
        <v>1</v>
      </c>
      <c r="JB60" s="429">
        <f t="shared" si="116"/>
        <v>1</v>
      </c>
      <c r="JC60" s="429">
        <f t="shared" si="116"/>
        <v>1</v>
      </c>
      <c r="JD60" s="429">
        <f t="shared" si="116"/>
        <v>1</v>
      </c>
      <c r="JE60" s="429">
        <f t="shared" si="116"/>
        <v>1</v>
      </c>
      <c r="JF60" s="430">
        <f t="shared" si="116"/>
        <v>1</v>
      </c>
      <c r="JG60" s="450"/>
      <c r="JH60" s="450"/>
      <c r="JI60" s="428">
        <f t="shared" si="117"/>
        <v>1</v>
      </c>
      <c r="JJ60" s="429">
        <f t="shared" si="117"/>
        <v>1</v>
      </c>
      <c r="JK60" s="429">
        <f t="shared" si="117"/>
        <v>1</v>
      </c>
      <c r="JL60" s="429">
        <f t="shared" si="117"/>
        <v>1</v>
      </c>
      <c r="JM60" s="429">
        <f t="shared" si="117"/>
        <v>1</v>
      </c>
      <c r="JN60" s="430">
        <f t="shared" si="117"/>
        <v>1</v>
      </c>
      <c r="JO60" s="450"/>
      <c r="JP60" s="450"/>
      <c r="JQ60" s="428">
        <f t="shared" si="118"/>
        <v>1</v>
      </c>
      <c r="JR60" s="429">
        <f t="shared" si="118"/>
        <v>1</v>
      </c>
      <c r="JS60" s="429">
        <f t="shared" si="118"/>
        <v>1</v>
      </c>
      <c r="JT60" s="429">
        <f t="shared" si="118"/>
        <v>1</v>
      </c>
      <c r="JU60" s="429">
        <f t="shared" si="118"/>
        <v>1</v>
      </c>
      <c r="JV60" s="430">
        <f t="shared" si="118"/>
        <v>1</v>
      </c>
      <c r="JW60" s="450"/>
      <c r="JX60" s="450"/>
      <c r="JY60" s="428">
        <f t="shared" si="110"/>
        <v>1</v>
      </c>
      <c r="JZ60" s="429">
        <f t="shared" si="110"/>
        <v>1</v>
      </c>
      <c r="KA60" s="430">
        <f t="shared" si="110"/>
        <v>1</v>
      </c>
      <c r="KB60" s="172"/>
      <c r="KC60" s="355" t="str">
        <f>IF(ISBLANK('Tab4-Adol-KABP-2006'!KC60),"",('Tab4-Adol-KABP-2006'!KC60))</f>
        <v/>
      </c>
      <c r="KD60" s="355" t="str">
        <f>IF(ISBLANK('Tab4-Adol-KABP-2006'!KD60),"",('Tab4-Adol-KABP-2006'!KD60))</f>
        <v/>
      </c>
      <c r="KE60" s="355" t="str">
        <f>IF(ISBLANK('Tab4-Adol-KABP-2006'!KE60),"",('Tab4-Adol-KABP-2006'!KE60))</f>
        <v/>
      </c>
      <c r="KF60" s="355" t="str">
        <f>IF(ISBLANK('Tab4-Adol-KABP-2006'!KF60),"",('Tab4-Adol-KABP-2006'!KF60))</f>
        <v/>
      </c>
      <c r="KG60" s="355" t="str">
        <f>IF(ISBLANK('Tab4-Adol-KABP-2006'!KG60),"",('Tab4-Adol-KABP-2006'!KG60))</f>
        <v/>
      </c>
      <c r="KH60" s="355" t="str">
        <f>IF(ISBLANK('Tab4-Adol-KABP-2006'!KH60),"",('Tab4-Adol-KABP-2006'!KH60))</f>
        <v/>
      </c>
      <c r="KI60" s="355" t="str">
        <f>IF(ISBLANK('Tab4-Adol-KABP-2006'!KI60),"",('Tab4-Adol-KABP-2006'!KI60))</f>
        <v/>
      </c>
      <c r="KJ60" s="355" t="str">
        <f>IF(ISBLANK('Tab4-Adol-KABP-2006'!KJ60),"",('Tab4-Adol-KABP-2006'!KJ60))</f>
        <v/>
      </c>
      <c r="KK60" s="355" t="str">
        <f>IF(ISBLANK('Tab4-Adol-KABP-2006'!KK60),"",('Tab4-Adol-KABP-2006'!KK60))</f>
        <v/>
      </c>
      <c r="KL60" s="355" t="str">
        <f>IF(ISBLANK('Tab4-Adol-KABP-2006'!KL60),"",('Tab4-Adol-KABP-2006'!KL60))</f>
        <v/>
      </c>
      <c r="KM60" s="355" t="str">
        <f>IF(ISBLANK('Tab4-Adol-KABP-2006'!KM60),"",('Tab4-Adol-KABP-2006'!KM60))</f>
        <v/>
      </c>
      <c r="KN60" s="355" t="str">
        <f>IF(ISBLANK('Tab4-Adol-KABP-2006'!KN60),"",('Tab4-Adol-KABP-2006'!KN60))</f>
        <v/>
      </c>
      <c r="KO60" s="355" t="str">
        <f>IF(ISBLANK('Tab4-Adol-KABP-2006'!KO60),"",('Tab4-Adol-KABP-2006'!KO60))</f>
        <v/>
      </c>
      <c r="KP60" s="355" t="str">
        <f>IF(ISBLANK('Tab4-Adol-KABP-2006'!KP60),"",('Tab4-Adol-KABP-2006'!KP60))</f>
        <v/>
      </c>
      <c r="KQ60" s="355" t="str">
        <f>IF(ISBLANK('Tab4-Adol-KABP-2006'!KQ60),"",('Tab4-Adol-KABP-2006'!KQ60))</f>
        <v/>
      </c>
      <c r="KR60" s="355" t="str">
        <f>IF(ISBLANK('Tab4-Adol-KABP-2006'!KR60),"",('Tab4-Adol-KABP-2006'!KR60))</f>
        <v/>
      </c>
      <c r="KS60" s="355" t="str">
        <f>IF(ISBLANK('Tab4-Adol-KABP-2006'!KS60),"",('Tab4-Adol-KABP-2006'!KS60))</f>
        <v/>
      </c>
      <c r="KT60" s="355" t="str">
        <f>IF(ISBLANK('Tab4-Adol-KABP-2006'!KT60),"",('Tab4-Adol-KABP-2006'!KT60))</f>
        <v/>
      </c>
      <c r="KU60" s="355" t="str">
        <f>IF(ISBLANK('Tab4-Adol-KABP-2006'!KU60),"",('Tab4-Adol-KABP-2006'!KU60))</f>
        <v>Based on small denominators</v>
      </c>
      <c r="KV60" s="355" t="str">
        <f>IF(ISBLANK('Tab4-Adol-KABP-2006'!KV60),"",('Tab4-Adol-KABP-2006'!KV60))</f>
        <v>Based on small denominators</v>
      </c>
      <c r="KW60" s="355" t="str">
        <f>IF(ISBLANK('Tab4-Adol-KABP-2006'!KW60),"",('Tab4-Adol-KABP-2006'!KW60))</f>
        <v/>
      </c>
      <c r="KX60" s="355" t="str">
        <f>IF(ISBLANK('Tab4-Adol-KABP-2006'!KX60),"",('Tab4-Adol-KABP-2006'!KX60))</f>
        <v/>
      </c>
      <c r="KY60" s="355" t="str">
        <f>IF(ISBLANK('Tab4-Adol-KABP-2006'!KY60),"",('Tab4-Adol-KABP-2006'!KY60))</f>
        <v/>
      </c>
      <c r="KZ60" s="355" t="str">
        <f>IF(ISBLANK('Tab4-Adol-KABP-2006'!KZ60),"",('Tab4-Adol-KABP-2006'!KZ60))</f>
        <v/>
      </c>
      <c r="LA60" s="355" t="str">
        <f>IF(ISBLANK('Tab4-Adol-KABP-2006'!LA60),"",('Tab4-Adol-KABP-2006'!LA60))</f>
        <v/>
      </c>
      <c r="LB60" s="355" t="str">
        <f>IF(ISBLANK('Tab4-Adol-KABP-2006'!LB60),"",('Tab4-Adol-KABP-2006'!LB60))</f>
        <v/>
      </c>
      <c r="LC60" s="355" t="str">
        <f>IF(ISBLANK('Tab4-Adol-KABP-2006'!LC60),"",('Tab4-Adol-KABP-2006'!LC60))</f>
        <v/>
      </c>
      <c r="LD60" s="355" t="str">
        <f>IF(ISBLANK('Tab4-Adol-KABP-2006'!LD60),"",('Tab4-Adol-KABP-2006'!LD60))</f>
        <v/>
      </c>
      <c r="LE60" s="355" t="str">
        <f>IF(ISBLANK('Tab4-Adol-KABP-2006'!LE60),"",('Tab4-Adol-KABP-2006'!LE60))</f>
        <v/>
      </c>
      <c r="LF60" s="355" t="str">
        <f>IF(ISBLANK('Tab4-Adol-KABP-2006'!LF60),"",('Tab4-Adol-KABP-2006'!LF60))</f>
        <v/>
      </c>
      <c r="LG60" s="355" t="str">
        <f>IF(ISBLANK('Tab4-Adol-KABP-2006'!LG60),"",('Tab4-Adol-KABP-2006'!LG60))</f>
        <v/>
      </c>
      <c r="LH60" s="355" t="str">
        <f>IF(ISBLANK('Tab4-Adol-KABP-2006'!LH60),"",('Tab4-Adol-KABP-2006'!LH60))</f>
        <v/>
      </c>
      <c r="LI60" s="355" t="str">
        <f>IF(ISBLANK('Tab4-Adol-KABP-2006'!LI60),"",('Tab4-Adol-KABP-2006'!LI60))</f>
        <v/>
      </c>
      <c r="LJ60" s="355" t="str">
        <f>IF(ISBLANK('Tab4-Adol-KABP-2006'!LJ60),"",('Tab4-Adol-KABP-2006'!LJ60))</f>
        <v/>
      </c>
      <c r="LK60" s="355" t="str">
        <f>IF(ISBLANK('Tab4-Adol-KABP-2006'!LK60),"",('Tab4-Adol-KABP-2006'!LK60))</f>
        <v/>
      </c>
      <c r="LL60" s="355" t="str">
        <f>IF(ISBLANK('Tab4-Adol-KABP-2006'!LL60),"",('Tab4-Adol-KABP-2006'!LL60))</f>
        <v/>
      </c>
      <c r="LM60" s="355" t="str">
        <f>IF(ISBLANK('Tab4-Adol-KABP-2006'!LM60),"",('Tab4-Adol-KABP-2006'!LM60))</f>
        <v/>
      </c>
      <c r="LN60" s="355" t="str">
        <f>IF(ISBLANK('Tab4-Adol-KABP-2006'!LN60),"",('Tab4-Adol-KABP-2006'!LN60))</f>
        <v/>
      </c>
      <c r="LO60" s="355" t="str">
        <f>IF(ISBLANK('Tab4-Adol-KABP-2006'!LO60),"",('Tab4-Adol-KABP-2006'!LO60))</f>
        <v/>
      </c>
      <c r="LP60" s="355" t="str">
        <f>IF(ISBLANK('Tab4-Adol-KABP-2006'!LP60),"",('Tab4-Adol-KABP-2006'!LP60))</f>
        <v/>
      </c>
      <c r="LQ60" s="355" t="str">
        <f>IF(ISBLANK('Tab4-Adol-KABP-2006'!LQ60),"",('Tab4-Adol-KABP-2006'!LQ60))</f>
        <v/>
      </c>
      <c r="LR60" s="355" t="str">
        <f>IF(ISBLANK('Tab4-Adol-KABP-2006'!LR60),"",('Tab4-Adol-KABP-2006'!LR60))</f>
        <v/>
      </c>
      <c r="LS60" s="355" t="str">
        <f>IF(ISBLANK('Tab4-Adol-KABP-2006'!LS60),"",('Tab4-Adol-KABP-2006'!LS60))</f>
        <v/>
      </c>
      <c r="LT60" s="355" t="str">
        <f>IF(ISBLANK('Tab4-Adol-KABP-2006'!LT60),"",('Tab4-Adol-KABP-2006'!LT60))</f>
        <v/>
      </c>
      <c r="LU60" s="355" t="str">
        <f>IF(ISBLANK('Tab4-Adol-KABP-2006'!LU60),"",('Tab4-Adol-KABP-2006'!LU60))</f>
        <v/>
      </c>
      <c r="LV60" s="355" t="str">
        <f>IF(ISBLANK('Tab4-Adol-KABP-2006'!LV60),"",('Tab4-Adol-KABP-2006'!LV60))</f>
        <v/>
      </c>
      <c r="LW60" s="355" t="str">
        <f>IF(ISBLANK('Tab4-Adol-KABP-2006'!LW60),"",('Tab4-Adol-KABP-2006'!LW60))</f>
        <v/>
      </c>
      <c r="LX60" s="355" t="str">
        <f>IF(ISBLANK('Tab4-Adol-KABP-2006'!LX60),"",('Tab4-Adol-KABP-2006'!LX60))</f>
        <v/>
      </c>
      <c r="LY60" s="355" t="str">
        <f>IF(ISBLANK('Tab4-Adol-KABP-2006'!LY60),"",('Tab4-Adol-KABP-2006'!LY60))</f>
        <v/>
      </c>
      <c r="LZ60" s="355" t="str">
        <f>IF(ISBLANK('Tab4-Adol-KABP-2006'!LZ60),"",('Tab4-Adol-KABP-2006'!LZ60))</f>
        <v/>
      </c>
      <c r="MA60" s="355" t="str">
        <f>IF(ISBLANK('Tab4-Adol-KABP-2006'!MA60),"",('Tab4-Adol-KABP-2006'!MA60))</f>
        <v/>
      </c>
    </row>
    <row r="61" spans="1:339" x14ac:dyDescent="0.2">
      <c r="A61" s="310" t="s">
        <v>199</v>
      </c>
      <c r="B61" s="172">
        <v>0</v>
      </c>
      <c r="C61" s="172">
        <v>0</v>
      </c>
      <c r="D61" s="172" t="s">
        <v>315</v>
      </c>
      <c r="E61" s="172">
        <v>1</v>
      </c>
      <c r="F61" s="173"/>
      <c r="G61" s="218" t="s">
        <v>114</v>
      </c>
      <c r="H61" s="348" t="str">
        <f>IF(ISBLANK('Tab4-Adol-KABP-2006'!H61), "",('Tab4-Adol-KABP-2006'!H61))</f>
        <v/>
      </c>
      <c r="I61" s="349" t="str">
        <f>IF(ISBLANK('Tab4-Adol-KABP-2006'!I61), "",('Tab4-Adol-KABP-2006'!I61))</f>
        <v/>
      </c>
      <c r="J61" s="414"/>
      <c r="K61" s="414"/>
      <c r="L61" s="414"/>
      <c r="M61" s="414"/>
      <c r="N61" s="414"/>
      <c r="O61" s="415"/>
      <c r="P61" s="348" t="str">
        <f>IF(ISBLANK('Tab4-Adol-KABP-2006'!P61), "",('Tab4-Adol-KABP-2006'!P61))</f>
        <v/>
      </c>
      <c r="Q61" s="349" t="str">
        <f>IF(ISBLANK('Tab4-Adol-KABP-2006'!Q61), "",('Tab4-Adol-KABP-2006'!Q61))</f>
        <v/>
      </c>
      <c r="R61" s="414"/>
      <c r="S61" s="414"/>
      <c r="T61" s="414"/>
      <c r="U61" s="414"/>
      <c r="V61" s="414"/>
      <c r="W61" s="415"/>
      <c r="X61" s="348" t="str">
        <f>IF(ISBLANK('Tab4-Adol-KABP-2006'!X61), "",('Tab4-Adol-KABP-2006'!X61))</f>
        <v/>
      </c>
      <c r="Y61" s="349" t="str">
        <f>IF(ISBLANK('Tab4-Adol-KABP-2006'!Y61), "",('Tab4-Adol-KABP-2006'!Y61))</f>
        <v/>
      </c>
      <c r="Z61" s="414"/>
      <c r="AA61" s="414"/>
      <c r="AB61" s="414"/>
      <c r="AC61" s="414"/>
      <c r="AD61" s="414"/>
      <c r="AE61" s="415"/>
      <c r="AF61" s="348" t="str">
        <f>IF(ISBLANK('Tab4-Adol-KABP-2006'!AF61), "",('Tab4-Adol-KABP-2006'!AF61))</f>
        <v/>
      </c>
      <c r="AG61" s="349" t="str">
        <f>IF(ISBLANK('Tab4-Adol-KABP-2006'!AG61), "",('Tab4-Adol-KABP-2006'!AG61))</f>
        <v/>
      </c>
      <c r="AH61" s="414"/>
      <c r="AI61" s="414"/>
      <c r="AJ61" s="414"/>
      <c r="AK61" s="414"/>
      <c r="AL61" s="414"/>
      <c r="AM61" s="415"/>
      <c r="AN61" s="348" t="str">
        <f>IF(ISBLANK('Tab4-Adol-KABP-2006'!AN61), "",('Tab4-Adol-KABP-2006'!AN61))</f>
        <v/>
      </c>
      <c r="AO61" s="349" t="str">
        <f>IF(ISBLANK('Tab4-Adol-KABP-2006'!AO61), "",('Tab4-Adol-KABP-2006'!AO61))</f>
        <v/>
      </c>
      <c r="AP61" s="362"/>
      <c r="AQ61" s="362"/>
      <c r="AR61" s="362"/>
      <c r="AS61" s="362"/>
      <c r="AT61" s="362"/>
      <c r="AU61" s="363"/>
      <c r="AV61" s="348" t="str">
        <f>IF(ISBLANK('Tab4-Adol-KABP-2006'!AV61), "",('Tab4-Adol-KABP-2006'!AV61))</f>
        <v/>
      </c>
      <c r="AW61" s="349" t="str">
        <f>IF(ISBLANK('Tab4-Adol-KABP-2006'!AW61), "",('Tab4-Adol-KABP-2006'!AW61))</f>
        <v/>
      </c>
      <c r="AX61" s="414"/>
      <c r="AY61" s="414"/>
      <c r="AZ61" s="414"/>
      <c r="BA61" s="414"/>
      <c r="BB61" s="414"/>
      <c r="BC61" s="415"/>
      <c r="BD61" s="348" t="str">
        <f>IF(ISBLANK('Tab4-Adol-KABP-2006'!BD61), "",('Tab4-Adol-KABP-2006'!BD61))</f>
        <v/>
      </c>
      <c r="BE61" s="349" t="str">
        <f>IF(ISBLANK('Tab4-Adol-KABP-2006'!BE61), "",('Tab4-Adol-KABP-2006'!BE61))</f>
        <v/>
      </c>
      <c r="BF61" s="414"/>
      <c r="BG61" s="414"/>
      <c r="BH61" s="414"/>
      <c r="BI61" s="414"/>
      <c r="BJ61" s="414"/>
      <c r="BK61" s="415"/>
      <c r="BL61" s="348" t="str">
        <f>IF(ISBLANK('Tab4-Adol-KABP-2006'!BL61), "",('Tab4-Adol-KABP-2006'!BL61))</f>
        <v/>
      </c>
      <c r="BM61" s="349" t="str">
        <f>IF(ISBLANK('Tab4-Adol-KABP-2006'!BM61), "",('Tab4-Adol-KABP-2006'!BM61))</f>
        <v/>
      </c>
      <c r="BN61" s="414"/>
      <c r="BO61" s="414"/>
      <c r="BP61" s="414"/>
      <c r="BQ61" s="414"/>
      <c r="BR61" s="414"/>
      <c r="BS61" s="415"/>
      <c r="BT61" s="348" t="str">
        <f>IF(ISBLANK('Tab4-Adol-KABP-2006'!BT61), "",('Tab4-Adol-KABP-2006'!BT61))</f>
        <v/>
      </c>
      <c r="BU61" s="349" t="str">
        <f>IF(ISBLANK('Tab4-Adol-KABP-2006'!BU61), "",('Tab4-Adol-KABP-2006'!BU61))</f>
        <v/>
      </c>
      <c r="BV61" s="414"/>
      <c r="BW61" s="414"/>
      <c r="BX61" s="415"/>
      <c r="BY61" s="216">
        <v>47198</v>
      </c>
      <c r="BZ61" s="208">
        <v>49938</v>
      </c>
      <c r="CA61" s="208">
        <v>97136</v>
      </c>
      <c r="CB61" s="208">
        <v>48088</v>
      </c>
      <c r="CC61" s="208">
        <v>50407</v>
      </c>
      <c r="CD61" s="284">
        <v>98495</v>
      </c>
      <c r="CE61" s="282"/>
      <c r="CF61" s="282"/>
      <c r="CG61" s="226" t="str">
        <f t="shared" si="119"/>
        <v>-</v>
      </c>
      <c r="CH61" s="227" t="str">
        <f t="shared" si="120"/>
        <v>-</v>
      </c>
      <c r="CI61" s="227" t="str">
        <f t="shared" si="121"/>
        <v>-</v>
      </c>
      <c r="CJ61" s="227" t="str">
        <f t="shared" si="122"/>
        <v>-</v>
      </c>
      <c r="CK61" s="227" t="str">
        <f t="shared" si="123"/>
        <v>-</v>
      </c>
      <c r="CL61" s="228" t="str">
        <f t="shared" si="124"/>
        <v>-</v>
      </c>
      <c r="CM61" s="282"/>
      <c r="CN61" s="282"/>
      <c r="CO61" s="226" t="str">
        <f t="shared" si="125"/>
        <v>-</v>
      </c>
      <c r="CP61" s="227" t="str">
        <f t="shared" si="126"/>
        <v>-</v>
      </c>
      <c r="CQ61" s="227" t="str">
        <f t="shared" si="127"/>
        <v>-</v>
      </c>
      <c r="CR61" s="227" t="str">
        <f t="shared" si="128"/>
        <v>-</v>
      </c>
      <c r="CS61" s="227" t="str">
        <f t="shared" si="129"/>
        <v>-</v>
      </c>
      <c r="CT61" s="228" t="str">
        <f t="shared" si="130"/>
        <v>-</v>
      </c>
      <c r="CU61" s="282"/>
      <c r="CV61" s="282"/>
      <c r="CW61" s="292" t="str">
        <f t="shared" si="131"/>
        <v>-</v>
      </c>
      <c r="CX61" s="234" t="str">
        <f t="shared" si="132"/>
        <v>-</v>
      </c>
      <c r="CY61" s="234" t="str">
        <f t="shared" si="133"/>
        <v>-</v>
      </c>
      <c r="CZ61" s="234" t="str">
        <f t="shared" si="134"/>
        <v>-</v>
      </c>
      <c r="DA61" s="234" t="str">
        <f t="shared" si="135"/>
        <v>-</v>
      </c>
      <c r="DB61" s="235" t="str">
        <f t="shared" si="136"/>
        <v>-</v>
      </c>
      <c r="DC61" s="282"/>
      <c r="DD61" s="282"/>
      <c r="DE61" s="226" t="str">
        <f t="shared" si="137"/>
        <v>-</v>
      </c>
      <c r="DF61" s="227" t="str">
        <f t="shared" si="138"/>
        <v>-</v>
      </c>
      <c r="DG61" s="227" t="str">
        <f t="shared" si="139"/>
        <v>-</v>
      </c>
      <c r="DH61" s="227" t="str">
        <f t="shared" si="140"/>
        <v>-</v>
      </c>
      <c r="DI61" s="227" t="str">
        <f t="shared" si="141"/>
        <v>-</v>
      </c>
      <c r="DJ61" s="228" t="str">
        <f t="shared" si="142"/>
        <v>-</v>
      </c>
      <c r="DK61" s="282"/>
      <c r="DL61" s="282"/>
      <c r="DM61" s="226" t="str">
        <f t="shared" si="143"/>
        <v>-</v>
      </c>
      <c r="DN61" s="227" t="str">
        <f t="shared" si="144"/>
        <v>-</v>
      </c>
      <c r="DO61" s="227" t="str">
        <f t="shared" si="145"/>
        <v>-</v>
      </c>
      <c r="DP61" s="227" t="str">
        <f t="shared" si="146"/>
        <v>-</v>
      </c>
      <c r="DQ61" s="227" t="str">
        <f t="shared" si="147"/>
        <v>-</v>
      </c>
      <c r="DR61" s="228" t="str">
        <f t="shared" si="148"/>
        <v>-</v>
      </c>
      <c r="DS61" s="282"/>
      <c r="DT61" s="282"/>
      <c r="DU61" s="226" t="str">
        <f t="shared" si="149"/>
        <v>-</v>
      </c>
      <c r="DV61" s="227" t="str">
        <f t="shared" si="150"/>
        <v>-</v>
      </c>
      <c r="DW61" s="227" t="str">
        <f t="shared" si="151"/>
        <v>-</v>
      </c>
      <c r="DX61" s="227" t="str">
        <f t="shared" si="152"/>
        <v>-</v>
      </c>
      <c r="DY61" s="227" t="str">
        <f t="shared" si="153"/>
        <v>-</v>
      </c>
      <c r="DZ61" s="228" t="str">
        <f t="shared" si="154"/>
        <v>-</v>
      </c>
      <c r="EA61" s="282"/>
      <c r="EB61" s="282"/>
      <c r="EC61" s="226" t="str">
        <f t="shared" si="155"/>
        <v>-</v>
      </c>
      <c r="ED61" s="227" t="str">
        <f t="shared" si="156"/>
        <v>-</v>
      </c>
      <c r="EE61" s="227" t="str">
        <f t="shared" si="157"/>
        <v>-</v>
      </c>
      <c r="EF61" s="227" t="str">
        <f t="shared" si="158"/>
        <v>-</v>
      </c>
      <c r="EG61" s="227" t="str">
        <f t="shared" si="159"/>
        <v>-</v>
      </c>
      <c r="EH61" s="228" t="str">
        <f t="shared" si="160"/>
        <v>-</v>
      </c>
      <c r="EI61" s="282"/>
      <c r="EJ61" s="282"/>
      <c r="EK61" s="226" t="str">
        <f t="shared" si="161"/>
        <v>-</v>
      </c>
      <c r="EL61" s="227" t="str">
        <f t="shared" si="162"/>
        <v>-</v>
      </c>
      <c r="EM61" s="227" t="str">
        <f t="shared" si="163"/>
        <v>-</v>
      </c>
      <c r="EN61" s="227" t="str">
        <f t="shared" si="164"/>
        <v>-</v>
      </c>
      <c r="EO61" s="227" t="str">
        <f t="shared" si="165"/>
        <v>-</v>
      </c>
      <c r="EP61" s="228" t="str">
        <f t="shared" si="166"/>
        <v>-</v>
      </c>
      <c r="EQ61" s="282"/>
      <c r="ER61" s="282"/>
      <c r="ES61" s="226" t="str">
        <f t="shared" si="167"/>
        <v>-</v>
      </c>
      <c r="ET61" s="227" t="str">
        <f t="shared" si="168"/>
        <v>-</v>
      </c>
      <c r="EU61" s="228" t="str">
        <f t="shared" si="169"/>
        <v>-</v>
      </c>
      <c r="EV61" s="282"/>
      <c r="EW61" s="282"/>
      <c r="EX61" s="301" t="str">
        <f t="shared" si="170"/>
        <v>-</v>
      </c>
      <c r="EY61" s="259" t="str">
        <f t="shared" si="171"/>
        <v>-</v>
      </c>
      <c r="EZ61" s="259" t="str">
        <f t="shared" si="172"/>
        <v>-</v>
      </c>
      <c r="FA61" s="259" t="str">
        <f t="shared" si="173"/>
        <v>-</v>
      </c>
      <c r="FB61" s="259" t="str">
        <f t="shared" si="174"/>
        <v>-</v>
      </c>
      <c r="FC61" s="260" t="str">
        <f t="shared" si="175"/>
        <v>-</v>
      </c>
      <c r="FD61" s="282"/>
      <c r="FE61" s="282"/>
      <c r="FF61" s="301" t="str">
        <f t="shared" si="176"/>
        <v>-</v>
      </c>
      <c r="FG61" s="259" t="str">
        <f t="shared" si="177"/>
        <v>-</v>
      </c>
      <c r="FH61" s="259" t="str">
        <f t="shared" si="178"/>
        <v>-</v>
      </c>
      <c r="FI61" s="259" t="str">
        <f t="shared" si="179"/>
        <v>-</v>
      </c>
      <c r="FJ61" s="259" t="str">
        <f t="shared" si="180"/>
        <v>-</v>
      </c>
      <c r="FK61" s="260" t="str">
        <f t="shared" si="181"/>
        <v>-</v>
      </c>
      <c r="FL61" s="282"/>
      <c r="FM61" s="282"/>
      <c r="FN61" s="301" t="str">
        <f t="shared" si="182"/>
        <v>-</v>
      </c>
      <c r="FO61" s="259" t="str">
        <f t="shared" si="183"/>
        <v>-</v>
      </c>
      <c r="FP61" s="259" t="str">
        <f t="shared" si="184"/>
        <v>-</v>
      </c>
      <c r="FQ61" s="259" t="str">
        <f t="shared" si="185"/>
        <v>-</v>
      </c>
      <c r="FR61" s="259" t="str">
        <f t="shared" si="186"/>
        <v>-</v>
      </c>
      <c r="FS61" s="260" t="str">
        <f t="shared" si="187"/>
        <v>-</v>
      </c>
      <c r="FT61" s="282"/>
      <c r="FU61" s="282"/>
      <c r="FV61" s="301" t="str">
        <f t="shared" si="188"/>
        <v>-</v>
      </c>
      <c r="FW61" s="259" t="str">
        <f t="shared" si="189"/>
        <v>-</v>
      </c>
      <c r="FX61" s="259" t="str">
        <f t="shared" si="190"/>
        <v>-</v>
      </c>
      <c r="FY61" s="259" t="str">
        <f t="shared" si="191"/>
        <v>-</v>
      </c>
      <c r="FZ61" s="259" t="str">
        <f t="shared" si="192"/>
        <v>-</v>
      </c>
      <c r="GA61" s="260" t="str">
        <f t="shared" si="193"/>
        <v>-</v>
      </c>
      <c r="GB61" s="282"/>
      <c r="GC61" s="282"/>
      <c r="GD61" s="301" t="str">
        <f t="shared" si="194"/>
        <v>-</v>
      </c>
      <c r="GE61" s="259" t="str">
        <f t="shared" si="195"/>
        <v>-</v>
      </c>
      <c r="GF61" s="259" t="str">
        <f t="shared" si="196"/>
        <v>-</v>
      </c>
      <c r="GG61" s="259" t="str">
        <f t="shared" si="197"/>
        <v>-</v>
      </c>
      <c r="GH61" s="259" t="str">
        <f t="shared" si="198"/>
        <v>-</v>
      </c>
      <c r="GI61" s="260" t="str">
        <f t="shared" si="199"/>
        <v>-</v>
      </c>
      <c r="GJ61" s="282"/>
      <c r="GK61" s="282"/>
      <c r="GL61" s="301" t="str">
        <f t="shared" si="200"/>
        <v>-</v>
      </c>
      <c r="GM61" s="259" t="str">
        <f t="shared" si="201"/>
        <v>-</v>
      </c>
      <c r="GN61" s="259" t="str">
        <f t="shared" si="202"/>
        <v>-</v>
      </c>
      <c r="GO61" s="259" t="str">
        <f t="shared" si="203"/>
        <v>-</v>
      </c>
      <c r="GP61" s="259" t="str">
        <f t="shared" si="204"/>
        <v>-</v>
      </c>
      <c r="GQ61" s="260" t="str">
        <f t="shared" si="205"/>
        <v>-</v>
      </c>
      <c r="GR61" s="282"/>
      <c r="GS61" s="282"/>
      <c r="GT61" s="301" t="str">
        <f t="shared" si="206"/>
        <v>-</v>
      </c>
      <c r="GU61" s="259" t="str">
        <f t="shared" si="207"/>
        <v>-</v>
      </c>
      <c r="GV61" s="259" t="str">
        <f t="shared" si="208"/>
        <v>-</v>
      </c>
      <c r="GW61" s="259" t="str">
        <f t="shared" si="209"/>
        <v>-</v>
      </c>
      <c r="GX61" s="259" t="str">
        <f t="shared" si="210"/>
        <v>-</v>
      </c>
      <c r="GY61" s="260" t="str">
        <f t="shared" si="211"/>
        <v>-</v>
      </c>
      <c r="GZ61" s="282"/>
      <c r="HA61" s="282"/>
      <c r="HB61" s="301" t="str">
        <f t="shared" si="212"/>
        <v>-</v>
      </c>
      <c r="HC61" s="259" t="str">
        <f t="shared" si="213"/>
        <v>-</v>
      </c>
      <c r="HD61" s="259" t="str">
        <f t="shared" si="214"/>
        <v>-</v>
      </c>
      <c r="HE61" s="259" t="str">
        <f t="shared" si="215"/>
        <v>-</v>
      </c>
      <c r="HF61" s="259" t="str">
        <f t="shared" si="216"/>
        <v>-</v>
      </c>
      <c r="HG61" s="260" t="str">
        <f t="shared" si="217"/>
        <v>-</v>
      </c>
      <c r="HH61" s="282"/>
      <c r="HI61" s="282"/>
      <c r="HJ61" s="301" t="str">
        <f t="shared" si="218"/>
        <v>-</v>
      </c>
      <c r="HK61" s="259" t="str">
        <f t="shared" si="219"/>
        <v>-</v>
      </c>
      <c r="HL61" s="260" t="str">
        <f t="shared" si="220"/>
        <v>-</v>
      </c>
      <c r="HM61" s="428" t="str">
        <f t="shared" si="111"/>
        <v>-</v>
      </c>
      <c r="HN61" s="429" t="str">
        <f t="shared" si="111"/>
        <v>-</v>
      </c>
      <c r="HO61" s="429" t="str">
        <f t="shared" si="111"/>
        <v>-</v>
      </c>
      <c r="HP61" s="429" t="str">
        <f t="shared" si="111"/>
        <v>-</v>
      </c>
      <c r="HQ61" s="429" t="str">
        <f t="shared" si="111"/>
        <v>-</v>
      </c>
      <c r="HR61" s="430" t="str">
        <f t="shared" si="111"/>
        <v>-</v>
      </c>
      <c r="HS61" s="450"/>
      <c r="HT61" s="450"/>
      <c r="HU61" s="428" t="str">
        <f t="shared" si="112"/>
        <v>-</v>
      </c>
      <c r="HV61" s="429" t="str">
        <f t="shared" si="112"/>
        <v>-</v>
      </c>
      <c r="HW61" s="429" t="str">
        <f t="shared" si="112"/>
        <v>-</v>
      </c>
      <c r="HX61" s="429" t="str">
        <f t="shared" si="112"/>
        <v>-</v>
      </c>
      <c r="HY61" s="429" t="str">
        <f t="shared" si="112"/>
        <v>-</v>
      </c>
      <c r="HZ61" s="430" t="str">
        <f t="shared" si="112"/>
        <v>-</v>
      </c>
      <c r="IA61" s="450"/>
      <c r="IB61" s="450"/>
      <c r="IC61" s="428" t="str">
        <f t="shared" si="113"/>
        <v>-</v>
      </c>
      <c r="ID61" s="429" t="str">
        <f t="shared" si="113"/>
        <v>-</v>
      </c>
      <c r="IE61" s="429" t="str">
        <f t="shared" si="113"/>
        <v>-</v>
      </c>
      <c r="IF61" s="429" t="str">
        <f t="shared" si="113"/>
        <v>-</v>
      </c>
      <c r="IG61" s="429" t="str">
        <f t="shared" si="113"/>
        <v>-</v>
      </c>
      <c r="IH61" s="430" t="str">
        <f t="shared" si="113"/>
        <v>-</v>
      </c>
      <c r="II61" s="450"/>
      <c r="IJ61" s="450"/>
      <c r="IK61" s="428" t="str">
        <f t="shared" si="114"/>
        <v>-</v>
      </c>
      <c r="IL61" s="429" t="str">
        <f t="shared" si="114"/>
        <v>-</v>
      </c>
      <c r="IM61" s="429" t="str">
        <f t="shared" si="114"/>
        <v>-</v>
      </c>
      <c r="IN61" s="429" t="str">
        <f t="shared" si="114"/>
        <v>-</v>
      </c>
      <c r="IO61" s="429" t="str">
        <f t="shared" si="114"/>
        <v>-</v>
      </c>
      <c r="IP61" s="430" t="str">
        <f t="shared" si="114"/>
        <v>-</v>
      </c>
      <c r="IQ61" s="450"/>
      <c r="IR61" s="450"/>
      <c r="IS61" s="428" t="str">
        <f t="shared" si="115"/>
        <v>-</v>
      </c>
      <c r="IT61" s="429" t="str">
        <f t="shared" si="115"/>
        <v>-</v>
      </c>
      <c r="IU61" s="429" t="str">
        <f t="shared" si="115"/>
        <v>-</v>
      </c>
      <c r="IV61" s="429" t="str">
        <f t="shared" si="115"/>
        <v>-</v>
      </c>
      <c r="IW61" s="429" t="str">
        <f t="shared" si="115"/>
        <v>-</v>
      </c>
      <c r="IX61" s="430" t="str">
        <f t="shared" si="115"/>
        <v>-</v>
      </c>
      <c r="IY61" s="450"/>
      <c r="IZ61" s="450"/>
      <c r="JA61" s="428" t="str">
        <f t="shared" si="116"/>
        <v>-</v>
      </c>
      <c r="JB61" s="429" t="str">
        <f t="shared" si="116"/>
        <v>-</v>
      </c>
      <c r="JC61" s="429" t="str">
        <f t="shared" si="116"/>
        <v>-</v>
      </c>
      <c r="JD61" s="429" t="str">
        <f t="shared" si="116"/>
        <v>-</v>
      </c>
      <c r="JE61" s="429" t="str">
        <f t="shared" si="116"/>
        <v>-</v>
      </c>
      <c r="JF61" s="430" t="str">
        <f t="shared" si="116"/>
        <v>-</v>
      </c>
      <c r="JG61" s="450"/>
      <c r="JH61" s="450"/>
      <c r="JI61" s="428" t="str">
        <f t="shared" si="117"/>
        <v>-</v>
      </c>
      <c r="JJ61" s="429" t="str">
        <f t="shared" si="117"/>
        <v>-</v>
      </c>
      <c r="JK61" s="429" t="str">
        <f t="shared" si="117"/>
        <v>-</v>
      </c>
      <c r="JL61" s="429" t="str">
        <f t="shared" si="117"/>
        <v>-</v>
      </c>
      <c r="JM61" s="429" t="str">
        <f t="shared" si="117"/>
        <v>-</v>
      </c>
      <c r="JN61" s="430" t="str">
        <f t="shared" si="117"/>
        <v>-</v>
      </c>
      <c r="JO61" s="450"/>
      <c r="JP61" s="450"/>
      <c r="JQ61" s="428" t="str">
        <f t="shared" si="118"/>
        <v>-</v>
      </c>
      <c r="JR61" s="429" t="str">
        <f t="shared" si="118"/>
        <v>-</v>
      </c>
      <c r="JS61" s="429" t="str">
        <f t="shared" si="118"/>
        <v>-</v>
      </c>
      <c r="JT61" s="429" t="str">
        <f t="shared" si="118"/>
        <v>-</v>
      </c>
      <c r="JU61" s="429" t="str">
        <f t="shared" si="118"/>
        <v>-</v>
      </c>
      <c r="JV61" s="430" t="str">
        <f t="shared" si="118"/>
        <v>-</v>
      </c>
      <c r="JW61" s="450"/>
      <c r="JX61" s="450"/>
      <c r="JY61" s="428" t="str">
        <f t="shared" si="110"/>
        <v>-</v>
      </c>
      <c r="JZ61" s="429" t="str">
        <f t="shared" si="110"/>
        <v>-</v>
      </c>
      <c r="KA61" s="430" t="str">
        <f t="shared" si="110"/>
        <v>-</v>
      </c>
      <c r="KB61" s="172"/>
      <c r="KC61" s="355" t="str">
        <f>IF(ISBLANK('Tab4-Adol-KABP-2006'!KC61),"",('Tab4-Adol-KABP-2006'!KC61))</f>
        <v/>
      </c>
      <c r="KD61" s="355" t="str">
        <f>IF(ISBLANK('Tab4-Adol-KABP-2006'!KD61),"",('Tab4-Adol-KABP-2006'!KD61))</f>
        <v/>
      </c>
      <c r="KE61" s="355" t="str">
        <f>IF(ISBLANK('Tab4-Adol-KABP-2006'!KE61),"",('Tab4-Adol-KABP-2006'!KE61))</f>
        <v/>
      </c>
      <c r="KF61" s="355" t="str">
        <f>IF(ISBLANK('Tab4-Adol-KABP-2006'!KF61),"",('Tab4-Adol-KABP-2006'!KF61))</f>
        <v/>
      </c>
      <c r="KG61" s="355" t="str">
        <f>IF(ISBLANK('Tab4-Adol-KABP-2006'!KG61),"",('Tab4-Adol-KABP-2006'!KG61))</f>
        <v/>
      </c>
      <c r="KH61" s="355" t="str">
        <f>IF(ISBLANK('Tab4-Adol-KABP-2006'!KH61),"",('Tab4-Adol-KABP-2006'!KH61))</f>
        <v/>
      </c>
      <c r="KI61" s="355" t="str">
        <f>IF(ISBLANK('Tab4-Adol-KABP-2006'!KI61),"",('Tab4-Adol-KABP-2006'!KI61))</f>
        <v/>
      </c>
      <c r="KJ61" s="355" t="str">
        <f>IF(ISBLANK('Tab4-Adol-KABP-2006'!KJ61),"",('Tab4-Adol-KABP-2006'!KJ61))</f>
        <v/>
      </c>
      <c r="KK61" s="355" t="str">
        <f>IF(ISBLANK('Tab4-Adol-KABP-2006'!KK61),"",('Tab4-Adol-KABP-2006'!KK61))</f>
        <v/>
      </c>
      <c r="KL61" s="355" t="str">
        <f>IF(ISBLANK('Tab4-Adol-KABP-2006'!KL61),"",('Tab4-Adol-KABP-2006'!KL61))</f>
        <v/>
      </c>
      <c r="KM61" s="355" t="str">
        <f>IF(ISBLANK('Tab4-Adol-KABP-2006'!KM61),"",('Tab4-Adol-KABP-2006'!KM61))</f>
        <v/>
      </c>
      <c r="KN61" s="355" t="str">
        <f>IF(ISBLANK('Tab4-Adol-KABP-2006'!KN61),"",('Tab4-Adol-KABP-2006'!KN61))</f>
        <v/>
      </c>
      <c r="KO61" s="355" t="str">
        <f>IF(ISBLANK('Tab4-Adol-KABP-2006'!KO61),"",('Tab4-Adol-KABP-2006'!KO61))</f>
        <v/>
      </c>
      <c r="KP61" s="355" t="str">
        <f>IF(ISBLANK('Tab4-Adol-KABP-2006'!KP61),"",('Tab4-Adol-KABP-2006'!KP61))</f>
        <v/>
      </c>
      <c r="KQ61" s="355" t="str">
        <f>IF(ISBLANK('Tab4-Adol-KABP-2006'!KQ61),"",('Tab4-Adol-KABP-2006'!KQ61))</f>
        <v/>
      </c>
      <c r="KR61" s="355" t="str">
        <f>IF(ISBLANK('Tab4-Adol-KABP-2006'!KR61),"",('Tab4-Adol-KABP-2006'!KR61))</f>
        <v/>
      </c>
      <c r="KS61" s="355" t="str">
        <f>IF(ISBLANK('Tab4-Adol-KABP-2006'!KS61),"",('Tab4-Adol-KABP-2006'!KS61))</f>
        <v/>
      </c>
      <c r="KT61" s="355" t="str">
        <f>IF(ISBLANK('Tab4-Adol-KABP-2006'!KT61),"",('Tab4-Adol-KABP-2006'!KT61))</f>
        <v/>
      </c>
      <c r="KU61" s="355" t="str">
        <f>IF(ISBLANK('Tab4-Adol-KABP-2006'!KU61),"",('Tab4-Adol-KABP-2006'!KU61))</f>
        <v/>
      </c>
      <c r="KV61" s="355" t="str">
        <f>IF(ISBLANK('Tab4-Adol-KABP-2006'!KV61),"",('Tab4-Adol-KABP-2006'!KV61))</f>
        <v/>
      </c>
      <c r="KW61" s="355" t="str">
        <f>IF(ISBLANK('Tab4-Adol-KABP-2006'!KW61),"",('Tab4-Adol-KABP-2006'!KW61))</f>
        <v/>
      </c>
      <c r="KX61" s="355" t="str">
        <f>IF(ISBLANK('Tab4-Adol-KABP-2006'!KX61),"",('Tab4-Adol-KABP-2006'!KX61))</f>
        <v/>
      </c>
      <c r="KY61" s="355" t="str">
        <f>IF(ISBLANK('Tab4-Adol-KABP-2006'!KY61),"",('Tab4-Adol-KABP-2006'!KY61))</f>
        <v/>
      </c>
      <c r="KZ61" s="355" t="str">
        <f>IF(ISBLANK('Tab4-Adol-KABP-2006'!KZ61),"",('Tab4-Adol-KABP-2006'!KZ61))</f>
        <v/>
      </c>
      <c r="LA61" s="355" t="str">
        <f>IF(ISBLANK('Tab4-Adol-KABP-2006'!LA61),"",('Tab4-Adol-KABP-2006'!LA61))</f>
        <v/>
      </c>
      <c r="LB61" s="355" t="str">
        <f>IF(ISBLANK('Tab4-Adol-KABP-2006'!LB61),"",('Tab4-Adol-KABP-2006'!LB61))</f>
        <v/>
      </c>
      <c r="LC61" s="355" t="str">
        <f>IF(ISBLANK('Tab4-Adol-KABP-2006'!LC61),"",('Tab4-Adol-KABP-2006'!LC61))</f>
        <v/>
      </c>
      <c r="LD61" s="355" t="str">
        <f>IF(ISBLANK('Tab4-Adol-KABP-2006'!LD61),"",('Tab4-Adol-KABP-2006'!LD61))</f>
        <v/>
      </c>
      <c r="LE61" s="355" t="str">
        <f>IF(ISBLANK('Tab4-Adol-KABP-2006'!LE61),"",('Tab4-Adol-KABP-2006'!LE61))</f>
        <v/>
      </c>
      <c r="LF61" s="355" t="str">
        <f>IF(ISBLANK('Tab4-Adol-KABP-2006'!LF61),"",('Tab4-Adol-KABP-2006'!LF61))</f>
        <v/>
      </c>
      <c r="LG61" s="355" t="str">
        <f>IF(ISBLANK('Tab4-Adol-KABP-2006'!LG61),"",('Tab4-Adol-KABP-2006'!LG61))</f>
        <v/>
      </c>
      <c r="LH61" s="355" t="str">
        <f>IF(ISBLANK('Tab4-Adol-KABP-2006'!LH61),"",('Tab4-Adol-KABP-2006'!LH61))</f>
        <v/>
      </c>
      <c r="LI61" s="355" t="str">
        <f>IF(ISBLANK('Tab4-Adol-KABP-2006'!LI61),"",('Tab4-Adol-KABP-2006'!LI61))</f>
        <v/>
      </c>
      <c r="LJ61" s="355" t="str">
        <f>IF(ISBLANK('Tab4-Adol-KABP-2006'!LJ61),"",('Tab4-Adol-KABP-2006'!LJ61))</f>
        <v/>
      </c>
      <c r="LK61" s="355" t="str">
        <f>IF(ISBLANK('Tab4-Adol-KABP-2006'!LK61),"",('Tab4-Adol-KABP-2006'!LK61))</f>
        <v/>
      </c>
      <c r="LL61" s="355" t="str">
        <f>IF(ISBLANK('Tab4-Adol-KABP-2006'!LL61),"",('Tab4-Adol-KABP-2006'!LL61))</f>
        <v/>
      </c>
      <c r="LM61" s="355" t="str">
        <f>IF(ISBLANK('Tab4-Adol-KABP-2006'!LM61),"",('Tab4-Adol-KABP-2006'!LM61))</f>
        <v/>
      </c>
      <c r="LN61" s="355" t="str">
        <f>IF(ISBLANK('Tab4-Adol-KABP-2006'!LN61),"",('Tab4-Adol-KABP-2006'!LN61))</f>
        <v/>
      </c>
      <c r="LO61" s="355" t="str">
        <f>IF(ISBLANK('Tab4-Adol-KABP-2006'!LO61),"",('Tab4-Adol-KABP-2006'!LO61))</f>
        <v/>
      </c>
      <c r="LP61" s="355" t="str">
        <f>IF(ISBLANK('Tab4-Adol-KABP-2006'!LP61),"",('Tab4-Adol-KABP-2006'!LP61))</f>
        <v/>
      </c>
      <c r="LQ61" s="355" t="str">
        <f>IF(ISBLANK('Tab4-Adol-KABP-2006'!LQ61),"",('Tab4-Adol-KABP-2006'!LQ61))</f>
        <v/>
      </c>
      <c r="LR61" s="355" t="str">
        <f>IF(ISBLANK('Tab4-Adol-KABP-2006'!LR61),"",('Tab4-Adol-KABP-2006'!LR61))</f>
        <v/>
      </c>
      <c r="LS61" s="355" t="str">
        <f>IF(ISBLANK('Tab4-Adol-KABP-2006'!LS61),"",('Tab4-Adol-KABP-2006'!LS61))</f>
        <v/>
      </c>
      <c r="LT61" s="355" t="str">
        <f>IF(ISBLANK('Tab4-Adol-KABP-2006'!LT61),"",('Tab4-Adol-KABP-2006'!LT61))</f>
        <v/>
      </c>
      <c r="LU61" s="355" t="str">
        <f>IF(ISBLANK('Tab4-Adol-KABP-2006'!LU61),"",('Tab4-Adol-KABP-2006'!LU61))</f>
        <v/>
      </c>
      <c r="LV61" s="355" t="str">
        <f>IF(ISBLANK('Tab4-Adol-KABP-2006'!LV61),"",('Tab4-Adol-KABP-2006'!LV61))</f>
        <v/>
      </c>
      <c r="LW61" s="355" t="str">
        <f>IF(ISBLANK('Tab4-Adol-KABP-2006'!LW61),"",('Tab4-Adol-KABP-2006'!LW61))</f>
        <v/>
      </c>
      <c r="LX61" s="355" t="str">
        <f>IF(ISBLANK('Tab4-Adol-KABP-2006'!LX61),"",('Tab4-Adol-KABP-2006'!LX61))</f>
        <v/>
      </c>
      <c r="LY61" s="355" t="str">
        <f>IF(ISBLANK('Tab4-Adol-KABP-2006'!LY61),"",('Tab4-Adol-KABP-2006'!LY61))</f>
        <v/>
      </c>
      <c r="LZ61" s="355" t="str">
        <f>IF(ISBLANK('Tab4-Adol-KABP-2006'!LZ61),"",('Tab4-Adol-KABP-2006'!LZ61))</f>
        <v/>
      </c>
      <c r="MA61" s="355" t="str">
        <f>IF(ISBLANK('Tab4-Adol-KABP-2006'!MA61),"",('Tab4-Adol-KABP-2006'!MA61))</f>
        <v/>
      </c>
    </row>
    <row r="62" spans="1:339" x14ac:dyDescent="0.2">
      <c r="A62" s="310" t="s">
        <v>199</v>
      </c>
      <c r="B62" s="172">
        <v>1</v>
      </c>
      <c r="C62" s="172">
        <v>1</v>
      </c>
      <c r="D62" s="172" t="s">
        <v>310</v>
      </c>
      <c r="E62" s="172">
        <v>1</v>
      </c>
      <c r="F62" s="173">
        <v>2</v>
      </c>
      <c r="G62" s="218" t="s">
        <v>121</v>
      </c>
      <c r="H62" s="348">
        <f>IF(ISBLANK('Tab4-Adol-KABP-2006'!H62), "",('Tab4-Adol-KABP-2006'!H62))</f>
        <v>2011</v>
      </c>
      <c r="I62" s="349">
        <f>IF(ISBLANK('Tab4-Adol-KABP-2006'!I62), "",('Tab4-Adol-KABP-2006'!I62))</f>
        <v>2011</v>
      </c>
      <c r="J62" s="414">
        <f>IF(ISBLANK('Tab4-Adol-KABP-2006'!J62), "",('Tab4-Adol-KABP-2006'!J62))</f>
        <v>27.4</v>
      </c>
      <c r="K62" s="414">
        <f>IF(ISBLANK('Tab4-Adol-KABP-2006'!K62), "",('Tab4-Adol-KABP-2006'!K62))</f>
        <v>33.700000000000003</v>
      </c>
      <c r="L62" s="414">
        <f>IF(ISBLANK('Tab4-Adol-KABP-2006'!L62), "",('Tab4-Adol-KABP-2006'!L62))</f>
        <v>30.2</v>
      </c>
      <c r="M62" s="414">
        <f>IF(ISBLANK('Tab4-Adol-KABP-2006'!M62), "",('Tab4-Adol-KABP-2006'!M62))</f>
        <v>48.5</v>
      </c>
      <c r="N62" s="414">
        <f>IF(ISBLANK('Tab4-Adol-KABP-2006'!N62), "",('Tab4-Adol-KABP-2006'!N62))</f>
        <v>56.5</v>
      </c>
      <c r="O62" s="415">
        <f>IF(ISBLANK('Tab4-Adol-KABP-2006'!O62), "",('Tab4-Adol-KABP-2006'!O62))</f>
        <v>51.8</v>
      </c>
      <c r="P62" s="348">
        <f>IF(ISBLANK('Tab4-Adol-KABP-2006'!P62), "",('Tab4-Adol-KABP-2006'!P62))</f>
        <v>2011</v>
      </c>
      <c r="Q62" s="349">
        <f>IF(ISBLANK('Tab4-Adol-KABP-2006'!Q62), "",('Tab4-Adol-KABP-2006'!Q62))</f>
        <v>2011</v>
      </c>
      <c r="R62" s="414">
        <f>IF(ISBLANK('Tab4-Adol-KABP-2006'!R62), "",('Tab4-Adol-KABP-2006'!R62))</f>
        <v>21.8</v>
      </c>
      <c r="S62" s="414">
        <f>IF(ISBLANK('Tab4-Adol-KABP-2006'!S62), "",('Tab4-Adol-KABP-2006'!S62))</f>
        <v>27.9</v>
      </c>
      <c r="T62" s="414">
        <f>IF(ISBLANK('Tab4-Adol-KABP-2006'!T62), "",('Tab4-Adol-KABP-2006'!T62))</f>
        <v>24.5</v>
      </c>
      <c r="U62" s="414">
        <f>IF(ISBLANK('Tab4-Adol-KABP-2006'!U62), "",('Tab4-Adol-KABP-2006'!U62))</f>
        <v>16.8</v>
      </c>
      <c r="V62" s="414">
        <f>IF(ISBLANK('Tab4-Adol-KABP-2006'!V62), "",('Tab4-Adol-KABP-2006'!V62))</f>
        <v>16.899999999999999</v>
      </c>
      <c r="W62" s="415">
        <f>IF(ISBLANK('Tab4-Adol-KABP-2006'!W62), "",('Tab4-Adol-KABP-2006'!W62))</f>
        <v>16.8</v>
      </c>
      <c r="X62" s="348">
        <f>IF(ISBLANK('Tab4-Adol-KABP-2006'!X62), "",('Tab4-Adol-KABP-2006'!X62))</f>
        <v>2011</v>
      </c>
      <c r="Y62" s="349">
        <f>IF(ISBLANK('Tab4-Adol-KABP-2006'!Y62), "",('Tab4-Adol-KABP-2006'!Y62))</f>
        <v>2011</v>
      </c>
      <c r="Z62" s="414">
        <f>IF(ISBLANK('Tab4-Adol-KABP-2006'!Z62), "",('Tab4-Adol-KABP-2006'!Z62))</f>
        <v>2.7</v>
      </c>
      <c r="AA62" s="414">
        <f>IF(ISBLANK('Tab4-Adol-KABP-2006'!AA62), "",('Tab4-Adol-KABP-2006'!AA62))</f>
        <v>3.3</v>
      </c>
      <c r="AB62" s="414">
        <f>IF(ISBLANK('Tab4-Adol-KABP-2006'!AB62), "",('Tab4-Adol-KABP-2006'!AB62))</f>
        <v>2.9</v>
      </c>
      <c r="AC62" s="414">
        <f>IF(ISBLANK('Tab4-Adol-KABP-2006'!AC62), "",('Tab4-Adol-KABP-2006'!AC62))</f>
        <v>17.899999999999999</v>
      </c>
      <c r="AD62" s="414">
        <f>IF(ISBLANK('Tab4-Adol-KABP-2006'!AD62), "",('Tab4-Adol-KABP-2006'!AD62))</f>
        <v>35.6</v>
      </c>
      <c r="AE62" s="415">
        <f>IF(ISBLANK('Tab4-Adol-KABP-2006'!AE62), "",('Tab4-Adol-KABP-2006'!AE62))</f>
        <v>25.3</v>
      </c>
      <c r="AF62" s="348">
        <f>IF(ISBLANK('Tab4-Adol-KABP-2006'!AF62), "",('Tab4-Adol-KABP-2006'!AF62))</f>
        <v>2011</v>
      </c>
      <c r="AG62" s="349">
        <f>IF(ISBLANK('Tab4-Adol-KABP-2006'!AG62), "",('Tab4-Adol-KABP-2006'!AG62))</f>
        <v>2011</v>
      </c>
      <c r="AH62" s="414">
        <f>IF(ISBLANK('Tab4-Adol-KABP-2006'!AH62), "",('Tab4-Adol-KABP-2006'!AH62))</f>
        <v>42.5</v>
      </c>
      <c r="AI62" s="414">
        <f>IF(ISBLANK('Tab4-Adol-KABP-2006'!AI62), "",('Tab4-Adol-KABP-2006'!AI62))</f>
        <v>34.1</v>
      </c>
      <c r="AJ62" s="414">
        <f>IF(ISBLANK('Tab4-Adol-KABP-2006'!AJ62), "",('Tab4-Adol-KABP-2006'!AJ62))</f>
        <v>38.299999999999997</v>
      </c>
      <c r="AK62" s="414">
        <f>IF(ISBLANK('Tab4-Adol-KABP-2006'!AK62), "",('Tab4-Adol-KABP-2006'!AK62))</f>
        <v>43.5</v>
      </c>
      <c r="AL62" s="414">
        <f>IF(ISBLANK('Tab4-Adol-KABP-2006'!AL62), "",('Tab4-Adol-KABP-2006'!AL62))</f>
        <v>38.9</v>
      </c>
      <c r="AM62" s="415">
        <f>IF(ISBLANK('Tab4-Adol-KABP-2006'!AM62), "",('Tab4-Adol-KABP-2006'!AM62))</f>
        <v>40.799999999999997</v>
      </c>
      <c r="AN62" s="348">
        <f>IF(ISBLANK('Tab4-Adol-KABP-2006'!AN62), "",('Tab4-Adol-KABP-2006'!AN62))</f>
        <v>2011</v>
      </c>
      <c r="AO62" s="349">
        <f>IF(ISBLANK('Tab4-Adol-KABP-2006'!AO62), "",('Tab4-Adol-KABP-2006'!AO62))</f>
        <v>2011</v>
      </c>
      <c r="AP62" s="362">
        <f>IF(ISBLANK('Tab4-Adol-KABP-2006'!AP62), "",('Tab4-Adol-KABP-2006'!AP62))</f>
        <v>42.1</v>
      </c>
      <c r="AQ62" s="362">
        <f>IF(ISBLANK('Tab4-Adol-KABP-2006'!AQ62), "",('Tab4-Adol-KABP-2006'!AQ62))</f>
        <v>23</v>
      </c>
      <c r="AR62" s="362">
        <f>IF(ISBLANK('Tab4-Adol-KABP-2006'!AR62), "",('Tab4-Adol-KABP-2006'!AR62))</f>
        <v>32</v>
      </c>
      <c r="AS62" s="362">
        <f>IF(ISBLANK('Tab4-Adol-KABP-2006'!AS62), "",('Tab4-Adol-KABP-2006'!AS62))</f>
        <v>90.6</v>
      </c>
      <c r="AT62" s="362">
        <f>IF(ISBLANK('Tab4-Adol-KABP-2006'!AT62), "",('Tab4-Adol-KABP-2006'!AT62))</f>
        <v>70.7</v>
      </c>
      <c r="AU62" s="363">
        <f>IF(ISBLANK('Tab4-Adol-KABP-2006'!AU62), "",('Tab4-Adol-KABP-2006'!AU62))</f>
        <v>80</v>
      </c>
      <c r="AV62" s="348">
        <f>IF(ISBLANK('Tab4-Adol-KABP-2006'!AV62), "",('Tab4-Adol-KABP-2006'!AV62))</f>
        <v>2011</v>
      </c>
      <c r="AW62" s="349">
        <f>IF(ISBLANK('Tab4-Adol-KABP-2006'!AW62), "",('Tab4-Adol-KABP-2006'!AW62))</f>
        <v>2011</v>
      </c>
      <c r="AX62" s="414">
        <f>IF(ISBLANK('Tab4-Adol-KABP-2006'!AX62), "",('Tab4-Adol-KABP-2006'!AX62))</f>
        <v>41.3</v>
      </c>
      <c r="AY62" s="414">
        <f>IF(ISBLANK('Tab4-Adol-KABP-2006'!AY62), "",('Tab4-Adol-KABP-2006'!AY62))</f>
        <v>39.700000000000003</v>
      </c>
      <c r="AZ62" s="414">
        <f>IF(ISBLANK('Tab4-Adol-KABP-2006'!AZ62), "",('Tab4-Adol-KABP-2006'!AZ62))</f>
        <v>40.700000000000003</v>
      </c>
      <c r="BA62" s="414">
        <f>IF(ISBLANK('Tab4-Adol-KABP-2006'!BA62), "",('Tab4-Adol-KABP-2006'!BA62))</f>
        <v>40.299999999999997</v>
      </c>
      <c r="BB62" s="414">
        <f>IF(ISBLANK('Tab4-Adol-KABP-2006'!BB62), "",('Tab4-Adol-KABP-2006'!BB62))</f>
        <v>47.5</v>
      </c>
      <c r="BC62" s="415">
        <f>IF(ISBLANK('Tab4-Adol-KABP-2006'!BC62), "",('Tab4-Adol-KABP-2006'!BC62))</f>
        <v>43.7</v>
      </c>
      <c r="BD62" s="348">
        <f>IF(ISBLANK('Tab4-Adol-KABP-2006'!BD62), "",('Tab4-Adol-KABP-2006'!BD62))</f>
        <v>2011</v>
      </c>
      <c r="BE62" s="349">
        <f>IF(ISBLANK('Tab4-Adol-KABP-2006'!BE62), "",('Tab4-Adol-KABP-2006'!BE62))</f>
        <v>2011</v>
      </c>
      <c r="BF62" s="414">
        <f>IF(ISBLANK('Tab4-Adol-KABP-2006'!BF62), "",('Tab4-Adol-KABP-2006'!BF62))</f>
        <v>17.8</v>
      </c>
      <c r="BG62" s="414">
        <f>IF(ISBLANK('Tab4-Adol-KABP-2006'!BG62), "",('Tab4-Adol-KABP-2006'!BG62))</f>
        <v>35.700000000000003</v>
      </c>
      <c r="BH62" s="414">
        <f>IF(ISBLANK('Tab4-Adol-KABP-2006'!BH62), "",('Tab4-Adol-KABP-2006'!BH62))</f>
        <v>25.7</v>
      </c>
      <c r="BI62" s="414">
        <f>IF(ISBLANK('Tab4-Adol-KABP-2006'!BI62), "",('Tab4-Adol-KABP-2006'!BI62))</f>
        <v>7.7</v>
      </c>
      <c r="BJ62" s="414">
        <f>IF(ISBLANK('Tab4-Adol-KABP-2006'!BJ62), "",('Tab4-Adol-KABP-2006'!BJ62))</f>
        <v>16.399999999999999</v>
      </c>
      <c r="BK62" s="415">
        <f>IF(ISBLANK('Tab4-Adol-KABP-2006'!BK62), "",('Tab4-Adol-KABP-2006'!BK62))</f>
        <v>11.4</v>
      </c>
      <c r="BL62" s="348">
        <f>IF(ISBLANK('Tab4-Adol-KABP-2006'!BL62), "",('Tab4-Adol-KABP-2006'!BL62))</f>
        <v>2011</v>
      </c>
      <c r="BM62" s="349">
        <f>IF(ISBLANK('Tab4-Adol-KABP-2006'!BM62), "",('Tab4-Adol-KABP-2006'!BM62))</f>
        <v>2011</v>
      </c>
      <c r="BN62" s="414">
        <f>IF(ISBLANK('Tab4-Adol-KABP-2006'!BN62), "",('Tab4-Adol-KABP-2006'!BN62))</f>
        <v>25</v>
      </c>
      <c r="BO62" s="414">
        <f>IF(ISBLANK('Tab4-Adol-KABP-2006'!BO62), "",('Tab4-Adol-KABP-2006'!BO62))</f>
        <v>57</v>
      </c>
      <c r="BP62" s="414">
        <f>IF(ISBLANK('Tab4-Adol-KABP-2006'!BP62), "",('Tab4-Adol-KABP-2006'!BP62))</f>
        <v>39.200000000000003</v>
      </c>
      <c r="BQ62" s="414">
        <f>IF(ISBLANK('Tab4-Adol-KABP-2006'!BQ62), "",('Tab4-Adol-KABP-2006'!BQ62))</f>
        <v>10.4</v>
      </c>
      <c r="BR62" s="414">
        <f>IF(ISBLANK('Tab4-Adol-KABP-2006'!BR62), "",('Tab4-Adol-KABP-2006'!BR62))</f>
        <v>27.3</v>
      </c>
      <c r="BS62" s="415">
        <f>IF(ISBLANK('Tab4-Adol-KABP-2006'!BS62), "",('Tab4-Adol-KABP-2006'!BS62))</f>
        <v>17.399999999999999</v>
      </c>
      <c r="BT62" s="348">
        <f>IF(ISBLANK('Tab4-Adol-KABP-2006'!BT62), "",('Tab4-Adol-KABP-2006'!BT62))</f>
        <v>2011</v>
      </c>
      <c r="BU62" s="349">
        <f>IF(ISBLANK('Tab4-Adol-KABP-2006'!BU62), "",('Tab4-Adol-KABP-2006'!BU62))</f>
        <v>2011</v>
      </c>
      <c r="BV62" s="414">
        <f>IF(ISBLANK('Tab4-Adol-KABP-2006'!BV62), "",('Tab4-Adol-KABP-2006'!BV62))</f>
        <v>36.200000000000003</v>
      </c>
      <c r="BW62" s="414">
        <f>IF(ISBLANK('Tab4-Adol-KABP-2006'!BW62), "",('Tab4-Adol-KABP-2006'!BW62))</f>
        <v>44</v>
      </c>
      <c r="BX62" s="415">
        <f>IF(ISBLANK('Tab4-Adol-KABP-2006'!BX62), "",('Tab4-Adol-KABP-2006'!BX62))</f>
        <v>39.5</v>
      </c>
      <c r="BY62" s="216">
        <v>1397633</v>
      </c>
      <c r="BZ62" s="208">
        <v>1195142</v>
      </c>
      <c r="CA62" s="208">
        <v>2592775</v>
      </c>
      <c r="CB62" s="208">
        <v>1391464</v>
      </c>
      <c r="CC62" s="208">
        <v>1182437</v>
      </c>
      <c r="CD62" s="284">
        <v>2573901</v>
      </c>
      <c r="CE62" s="282"/>
      <c r="CF62" s="282"/>
      <c r="CG62" s="226">
        <f t="shared" si="119"/>
        <v>1397633</v>
      </c>
      <c r="CH62" s="227">
        <f t="shared" si="120"/>
        <v>1195142</v>
      </c>
      <c r="CI62" s="227">
        <f t="shared" si="121"/>
        <v>2592775</v>
      </c>
      <c r="CJ62" s="227">
        <f t="shared" si="122"/>
        <v>1391464</v>
      </c>
      <c r="CK62" s="227">
        <f t="shared" si="123"/>
        <v>1182437</v>
      </c>
      <c r="CL62" s="228">
        <f t="shared" si="124"/>
        <v>2573901</v>
      </c>
      <c r="CM62" s="282"/>
      <c r="CN62" s="282"/>
      <c r="CO62" s="226">
        <f t="shared" si="125"/>
        <v>1397633</v>
      </c>
      <c r="CP62" s="227">
        <f t="shared" si="126"/>
        <v>1195142</v>
      </c>
      <c r="CQ62" s="227">
        <f t="shared" si="127"/>
        <v>2592775</v>
      </c>
      <c r="CR62" s="227">
        <f t="shared" si="128"/>
        <v>1391464</v>
      </c>
      <c r="CS62" s="227">
        <f t="shared" si="129"/>
        <v>1182437</v>
      </c>
      <c r="CT62" s="228">
        <f t="shared" si="130"/>
        <v>2573901</v>
      </c>
      <c r="CU62" s="282"/>
      <c r="CV62" s="282"/>
      <c r="CW62" s="292">
        <f t="shared" si="131"/>
        <v>1397633</v>
      </c>
      <c r="CX62" s="234">
        <f t="shared" si="132"/>
        <v>1195142</v>
      </c>
      <c r="CY62" s="234">
        <f t="shared" si="133"/>
        <v>2592775</v>
      </c>
      <c r="CZ62" s="234">
        <f t="shared" si="134"/>
        <v>1391464</v>
      </c>
      <c r="DA62" s="234">
        <f t="shared" si="135"/>
        <v>1182437</v>
      </c>
      <c r="DB62" s="235">
        <f t="shared" si="136"/>
        <v>2573901</v>
      </c>
      <c r="DC62" s="282"/>
      <c r="DD62" s="282"/>
      <c r="DE62" s="226">
        <f t="shared" si="137"/>
        <v>1397633</v>
      </c>
      <c r="DF62" s="227">
        <f t="shared" si="138"/>
        <v>1195142</v>
      </c>
      <c r="DG62" s="227">
        <f t="shared" si="139"/>
        <v>2592775</v>
      </c>
      <c r="DH62" s="227">
        <f t="shared" si="140"/>
        <v>1391464</v>
      </c>
      <c r="DI62" s="227">
        <f t="shared" si="141"/>
        <v>1182437</v>
      </c>
      <c r="DJ62" s="228">
        <f t="shared" si="142"/>
        <v>2573901</v>
      </c>
      <c r="DK62" s="282"/>
      <c r="DL62" s="282"/>
      <c r="DM62" s="226">
        <f t="shared" si="143"/>
        <v>1397633</v>
      </c>
      <c r="DN62" s="227">
        <f t="shared" si="144"/>
        <v>1195142</v>
      </c>
      <c r="DO62" s="227">
        <f t="shared" si="145"/>
        <v>2592775</v>
      </c>
      <c r="DP62" s="227">
        <f t="shared" si="146"/>
        <v>1391464</v>
      </c>
      <c r="DQ62" s="227">
        <f t="shared" si="147"/>
        <v>1182437</v>
      </c>
      <c r="DR62" s="228">
        <f t="shared" si="148"/>
        <v>2573901</v>
      </c>
      <c r="DS62" s="282"/>
      <c r="DT62" s="282"/>
      <c r="DU62" s="226">
        <f t="shared" si="149"/>
        <v>1397633</v>
      </c>
      <c r="DV62" s="227">
        <f t="shared" si="150"/>
        <v>1195142</v>
      </c>
      <c r="DW62" s="227">
        <f t="shared" si="151"/>
        <v>2592775</v>
      </c>
      <c r="DX62" s="227">
        <f t="shared" si="152"/>
        <v>1391464</v>
      </c>
      <c r="DY62" s="227">
        <f t="shared" si="153"/>
        <v>1182437</v>
      </c>
      <c r="DZ62" s="228">
        <f t="shared" si="154"/>
        <v>2573901</v>
      </c>
      <c r="EA62" s="282"/>
      <c r="EB62" s="282"/>
      <c r="EC62" s="226">
        <f t="shared" si="155"/>
        <v>1397633</v>
      </c>
      <c r="ED62" s="227">
        <f t="shared" si="156"/>
        <v>1195142</v>
      </c>
      <c r="EE62" s="227">
        <f t="shared" si="157"/>
        <v>2592775</v>
      </c>
      <c r="EF62" s="227">
        <f t="shared" si="158"/>
        <v>1391464</v>
      </c>
      <c r="EG62" s="227">
        <f t="shared" si="159"/>
        <v>1182437</v>
      </c>
      <c r="EH62" s="228">
        <f t="shared" si="160"/>
        <v>2573901</v>
      </c>
      <c r="EI62" s="282"/>
      <c r="EJ62" s="282"/>
      <c r="EK62" s="226">
        <f t="shared" si="161"/>
        <v>1397633</v>
      </c>
      <c r="EL62" s="227">
        <f t="shared" si="162"/>
        <v>1195142</v>
      </c>
      <c r="EM62" s="227">
        <f t="shared" si="163"/>
        <v>2592775</v>
      </c>
      <c r="EN62" s="227">
        <f t="shared" si="164"/>
        <v>1391464</v>
      </c>
      <c r="EO62" s="227">
        <f t="shared" si="165"/>
        <v>1182437</v>
      </c>
      <c r="EP62" s="228">
        <f t="shared" si="166"/>
        <v>2573901</v>
      </c>
      <c r="EQ62" s="282"/>
      <c r="ER62" s="282"/>
      <c r="ES62" s="226">
        <f t="shared" si="167"/>
        <v>1391464</v>
      </c>
      <c r="ET62" s="227">
        <f t="shared" si="168"/>
        <v>1182437</v>
      </c>
      <c r="EU62" s="228">
        <f t="shared" si="169"/>
        <v>2573901</v>
      </c>
      <c r="EV62" s="282"/>
      <c r="EW62" s="282"/>
      <c r="EX62" s="301">
        <f t="shared" si="170"/>
        <v>382951.44199999998</v>
      </c>
      <c r="EY62" s="259">
        <f t="shared" si="171"/>
        <v>402762.85400000005</v>
      </c>
      <c r="EZ62" s="259">
        <f t="shared" si="172"/>
        <v>783018.04999999993</v>
      </c>
      <c r="FA62" s="259">
        <f t="shared" si="173"/>
        <v>674860.04</v>
      </c>
      <c r="FB62" s="259">
        <f t="shared" si="174"/>
        <v>668076.90499999991</v>
      </c>
      <c r="FC62" s="260">
        <f t="shared" si="175"/>
        <v>1333280.7180000001</v>
      </c>
      <c r="FD62" s="282"/>
      <c r="FE62" s="282"/>
      <c r="FF62" s="301">
        <f t="shared" si="176"/>
        <v>304683.99400000001</v>
      </c>
      <c r="FG62" s="259">
        <f t="shared" si="177"/>
        <v>333444.61799999996</v>
      </c>
      <c r="FH62" s="259">
        <f t="shared" si="178"/>
        <v>635229.875</v>
      </c>
      <c r="FI62" s="259">
        <f t="shared" si="179"/>
        <v>233765.95200000002</v>
      </c>
      <c r="FJ62" s="259">
        <f t="shared" si="180"/>
        <v>199831.85299999997</v>
      </c>
      <c r="FK62" s="260">
        <f t="shared" si="181"/>
        <v>432415.36800000002</v>
      </c>
      <c r="FL62" s="282"/>
      <c r="FM62" s="282"/>
      <c r="FN62" s="301">
        <f t="shared" si="182"/>
        <v>37736.091000000008</v>
      </c>
      <c r="FO62" s="259">
        <f t="shared" si="183"/>
        <v>39439.686000000002</v>
      </c>
      <c r="FP62" s="259">
        <f t="shared" si="184"/>
        <v>75190.474999999991</v>
      </c>
      <c r="FQ62" s="259">
        <f t="shared" si="185"/>
        <v>249072.05599999998</v>
      </c>
      <c r="FR62" s="259">
        <f t="shared" si="186"/>
        <v>420947.57200000004</v>
      </c>
      <c r="FS62" s="260">
        <f t="shared" si="187"/>
        <v>651196.95299999998</v>
      </c>
      <c r="FT62" s="282"/>
      <c r="FU62" s="282"/>
      <c r="FV62" s="301">
        <f t="shared" si="188"/>
        <v>593994.02500000002</v>
      </c>
      <c r="FW62" s="259">
        <f t="shared" si="189"/>
        <v>407543.42200000002</v>
      </c>
      <c r="FX62" s="259">
        <f t="shared" si="190"/>
        <v>993032.82499999984</v>
      </c>
      <c r="FY62" s="259">
        <f t="shared" si="191"/>
        <v>605286.84</v>
      </c>
      <c r="FZ62" s="259">
        <f t="shared" si="192"/>
        <v>459967.99300000002</v>
      </c>
      <c r="GA62" s="260">
        <f t="shared" si="193"/>
        <v>1050151.608</v>
      </c>
      <c r="GB62" s="282"/>
      <c r="GC62" s="282"/>
      <c r="GD62" s="301">
        <f t="shared" si="194"/>
        <v>588403.49300000002</v>
      </c>
      <c r="GE62" s="259">
        <f t="shared" si="195"/>
        <v>274882.66000000003</v>
      </c>
      <c r="GF62" s="259">
        <f t="shared" si="196"/>
        <v>829688</v>
      </c>
      <c r="GG62" s="259">
        <f t="shared" si="197"/>
        <v>1260666.3839999998</v>
      </c>
      <c r="GH62" s="259">
        <f t="shared" si="198"/>
        <v>835982.95900000003</v>
      </c>
      <c r="GI62" s="260">
        <f t="shared" si="199"/>
        <v>2059120.8</v>
      </c>
      <c r="GJ62" s="282"/>
      <c r="GK62" s="282"/>
      <c r="GL62" s="301">
        <f t="shared" si="200"/>
        <v>577222.429</v>
      </c>
      <c r="GM62" s="259">
        <f t="shared" si="201"/>
        <v>474471.37400000001</v>
      </c>
      <c r="GN62" s="259">
        <f t="shared" si="202"/>
        <v>1055259.425</v>
      </c>
      <c r="GO62" s="259">
        <f t="shared" si="203"/>
        <v>560759.99199999997</v>
      </c>
      <c r="GP62" s="259">
        <f t="shared" si="204"/>
        <v>561657.57499999995</v>
      </c>
      <c r="GQ62" s="260">
        <f t="shared" si="205"/>
        <v>1124794.7370000002</v>
      </c>
      <c r="GR62" s="282"/>
      <c r="GS62" s="282"/>
      <c r="GT62" s="301">
        <f t="shared" si="206"/>
        <v>248778.67400000003</v>
      </c>
      <c r="GU62" s="259">
        <f t="shared" si="207"/>
        <v>426665.69400000008</v>
      </c>
      <c r="GV62" s="259">
        <f t="shared" si="208"/>
        <v>666343.17500000005</v>
      </c>
      <c r="GW62" s="259">
        <f t="shared" si="209"/>
        <v>107142.728</v>
      </c>
      <c r="GX62" s="259">
        <f t="shared" si="210"/>
        <v>193919.66799999998</v>
      </c>
      <c r="GY62" s="260">
        <f t="shared" si="211"/>
        <v>293424.71400000004</v>
      </c>
      <c r="GZ62" s="282"/>
      <c r="HA62" s="282"/>
      <c r="HB62" s="301">
        <f t="shared" si="212"/>
        <v>349408.25</v>
      </c>
      <c r="HC62" s="259">
        <f t="shared" si="213"/>
        <v>681230.94</v>
      </c>
      <c r="HD62" s="259">
        <f t="shared" si="214"/>
        <v>1016367.8</v>
      </c>
      <c r="HE62" s="259">
        <f t="shared" si="215"/>
        <v>144712.25600000002</v>
      </c>
      <c r="HF62" s="259">
        <f t="shared" si="216"/>
        <v>322805.30100000004</v>
      </c>
      <c r="HG62" s="260">
        <f t="shared" si="217"/>
        <v>447858.77399999998</v>
      </c>
      <c r="HH62" s="282"/>
      <c r="HI62" s="282"/>
      <c r="HJ62" s="301">
        <f t="shared" si="218"/>
        <v>503709.96800000005</v>
      </c>
      <c r="HK62" s="259">
        <f t="shared" si="219"/>
        <v>520272.28</v>
      </c>
      <c r="HL62" s="260">
        <f t="shared" si="220"/>
        <v>1016690.895</v>
      </c>
      <c r="HM62" s="428">
        <f t="shared" si="111"/>
        <v>1</v>
      </c>
      <c r="HN62" s="429">
        <f t="shared" si="111"/>
        <v>1</v>
      </c>
      <c r="HO62" s="429">
        <f t="shared" si="111"/>
        <v>1</v>
      </c>
      <c r="HP62" s="429">
        <f t="shared" si="111"/>
        <v>1</v>
      </c>
      <c r="HQ62" s="429">
        <f t="shared" si="111"/>
        <v>1</v>
      </c>
      <c r="HR62" s="430">
        <f t="shared" si="111"/>
        <v>1</v>
      </c>
      <c r="HS62" s="450"/>
      <c r="HT62" s="450"/>
      <c r="HU62" s="428">
        <f t="shared" si="112"/>
        <v>1</v>
      </c>
      <c r="HV62" s="429">
        <f t="shared" si="112"/>
        <v>1</v>
      </c>
      <c r="HW62" s="429">
        <f t="shared" si="112"/>
        <v>1</v>
      </c>
      <c r="HX62" s="429">
        <f t="shared" si="112"/>
        <v>1</v>
      </c>
      <c r="HY62" s="429">
        <f t="shared" si="112"/>
        <v>1</v>
      </c>
      <c r="HZ62" s="430">
        <f t="shared" si="112"/>
        <v>1</v>
      </c>
      <c r="IA62" s="450"/>
      <c r="IB62" s="450"/>
      <c r="IC62" s="428">
        <f t="shared" si="113"/>
        <v>1</v>
      </c>
      <c r="ID62" s="429">
        <f t="shared" si="113"/>
        <v>1</v>
      </c>
      <c r="IE62" s="429">
        <f t="shared" si="113"/>
        <v>1</v>
      </c>
      <c r="IF62" s="429">
        <f t="shared" si="113"/>
        <v>1</v>
      </c>
      <c r="IG62" s="429">
        <f t="shared" si="113"/>
        <v>1</v>
      </c>
      <c r="IH62" s="430">
        <f t="shared" si="113"/>
        <v>1</v>
      </c>
      <c r="II62" s="450"/>
      <c r="IJ62" s="450"/>
      <c r="IK62" s="428">
        <f t="shared" si="114"/>
        <v>1</v>
      </c>
      <c r="IL62" s="429">
        <f t="shared" si="114"/>
        <v>1</v>
      </c>
      <c r="IM62" s="429">
        <f t="shared" si="114"/>
        <v>1</v>
      </c>
      <c r="IN62" s="429">
        <f t="shared" si="114"/>
        <v>1</v>
      </c>
      <c r="IO62" s="429">
        <f t="shared" si="114"/>
        <v>1</v>
      </c>
      <c r="IP62" s="430">
        <f t="shared" si="114"/>
        <v>1</v>
      </c>
      <c r="IQ62" s="450"/>
      <c r="IR62" s="450"/>
      <c r="IS62" s="428">
        <f t="shared" si="115"/>
        <v>1</v>
      </c>
      <c r="IT62" s="429">
        <f t="shared" si="115"/>
        <v>1</v>
      </c>
      <c r="IU62" s="429">
        <f t="shared" si="115"/>
        <v>1</v>
      </c>
      <c r="IV62" s="429">
        <f t="shared" si="115"/>
        <v>1</v>
      </c>
      <c r="IW62" s="429">
        <f t="shared" si="115"/>
        <v>1</v>
      </c>
      <c r="IX62" s="430">
        <f t="shared" si="115"/>
        <v>1</v>
      </c>
      <c r="IY62" s="450"/>
      <c r="IZ62" s="450"/>
      <c r="JA62" s="428">
        <f t="shared" si="116"/>
        <v>1</v>
      </c>
      <c r="JB62" s="429">
        <f t="shared" si="116"/>
        <v>1</v>
      </c>
      <c r="JC62" s="429">
        <f t="shared" si="116"/>
        <v>1</v>
      </c>
      <c r="JD62" s="429">
        <f t="shared" si="116"/>
        <v>1</v>
      </c>
      <c r="JE62" s="429">
        <f t="shared" si="116"/>
        <v>1</v>
      </c>
      <c r="JF62" s="430">
        <f t="shared" si="116"/>
        <v>1</v>
      </c>
      <c r="JG62" s="450"/>
      <c r="JH62" s="450"/>
      <c r="JI62" s="428">
        <f t="shared" si="117"/>
        <v>1</v>
      </c>
      <c r="JJ62" s="429">
        <f t="shared" si="117"/>
        <v>1</v>
      </c>
      <c r="JK62" s="429">
        <f t="shared" si="117"/>
        <v>1</v>
      </c>
      <c r="JL62" s="429">
        <f t="shared" si="117"/>
        <v>1</v>
      </c>
      <c r="JM62" s="429">
        <f t="shared" si="117"/>
        <v>1</v>
      </c>
      <c r="JN62" s="430">
        <f t="shared" si="117"/>
        <v>1</v>
      </c>
      <c r="JO62" s="450"/>
      <c r="JP62" s="450"/>
      <c r="JQ62" s="428">
        <f t="shared" si="118"/>
        <v>1</v>
      </c>
      <c r="JR62" s="429">
        <f t="shared" si="118"/>
        <v>1</v>
      </c>
      <c r="JS62" s="429">
        <f t="shared" si="118"/>
        <v>1</v>
      </c>
      <c r="JT62" s="429">
        <f t="shared" si="118"/>
        <v>1</v>
      </c>
      <c r="JU62" s="429">
        <f t="shared" si="118"/>
        <v>1</v>
      </c>
      <c r="JV62" s="430">
        <f t="shared" si="118"/>
        <v>1</v>
      </c>
      <c r="JW62" s="450"/>
      <c r="JX62" s="450"/>
      <c r="JY62" s="428">
        <f t="shared" si="110"/>
        <v>1</v>
      </c>
      <c r="JZ62" s="429">
        <f t="shared" si="110"/>
        <v>1</v>
      </c>
      <c r="KA62" s="430">
        <f t="shared" si="110"/>
        <v>1</v>
      </c>
      <c r="KB62" s="172"/>
      <c r="KC62" s="355" t="str">
        <f>IF(ISBLANK('Tab4-Adol-KABP-2006'!KC62),"",('Tab4-Adol-KABP-2006'!KC62))</f>
        <v/>
      </c>
      <c r="KD62" s="355" t="str">
        <f>IF(ISBLANK('Tab4-Adol-KABP-2006'!KD62),"",('Tab4-Adol-KABP-2006'!KD62))</f>
        <v/>
      </c>
      <c r="KE62" s="355" t="str">
        <f>IF(ISBLANK('Tab4-Adol-KABP-2006'!KE62),"",('Tab4-Adol-KABP-2006'!KE62))</f>
        <v/>
      </c>
      <c r="KF62" s="355" t="str">
        <f>IF(ISBLANK('Tab4-Adol-KABP-2006'!KF62),"",('Tab4-Adol-KABP-2006'!KF62))</f>
        <v/>
      </c>
      <c r="KG62" s="355" t="str">
        <f>IF(ISBLANK('Tab4-Adol-KABP-2006'!KG62),"",('Tab4-Adol-KABP-2006'!KG62))</f>
        <v/>
      </c>
      <c r="KH62" s="355" t="str">
        <f>IF(ISBLANK('Tab4-Adol-KABP-2006'!KH62),"",('Tab4-Adol-KABP-2006'!KH62))</f>
        <v/>
      </c>
      <c r="KI62" s="355" t="str">
        <f>IF(ISBLANK('Tab4-Adol-KABP-2006'!KI62),"",('Tab4-Adol-KABP-2006'!KI62))</f>
        <v/>
      </c>
      <c r="KJ62" s="355" t="str">
        <f>IF(ISBLANK('Tab4-Adol-KABP-2006'!KJ62),"",('Tab4-Adol-KABP-2006'!KJ62))</f>
        <v/>
      </c>
      <c r="KK62" s="355" t="str">
        <f>IF(ISBLANK('Tab4-Adol-KABP-2006'!KK62),"",('Tab4-Adol-KABP-2006'!KK62))</f>
        <v/>
      </c>
      <c r="KL62" s="355" t="str">
        <f>IF(ISBLANK('Tab4-Adol-KABP-2006'!KL62),"",('Tab4-Adol-KABP-2006'!KL62))</f>
        <v/>
      </c>
      <c r="KM62" s="355" t="str">
        <f>IF(ISBLANK('Tab4-Adol-KABP-2006'!KM62),"",('Tab4-Adol-KABP-2006'!KM62))</f>
        <v/>
      </c>
      <c r="KN62" s="355" t="str">
        <f>IF(ISBLANK('Tab4-Adol-KABP-2006'!KN62),"",('Tab4-Adol-KABP-2006'!KN62))</f>
        <v/>
      </c>
      <c r="KO62" s="355" t="str">
        <f>IF(ISBLANK('Tab4-Adol-KABP-2006'!KO62),"",('Tab4-Adol-KABP-2006'!KO62))</f>
        <v/>
      </c>
      <c r="KP62" s="355" t="str">
        <f>IF(ISBLANK('Tab4-Adol-KABP-2006'!KP62),"",('Tab4-Adol-KABP-2006'!KP62))</f>
        <v/>
      </c>
      <c r="KQ62" s="355" t="str">
        <f>IF(ISBLANK('Tab4-Adol-KABP-2006'!KQ62),"",('Tab4-Adol-KABP-2006'!KQ62))</f>
        <v/>
      </c>
      <c r="KR62" s="355" t="str">
        <f>IF(ISBLANK('Tab4-Adol-KABP-2006'!KR62),"",('Tab4-Adol-KABP-2006'!KR62))</f>
        <v/>
      </c>
      <c r="KS62" s="355" t="str">
        <f>IF(ISBLANK('Tab4-Adol-KABP-2006'!KS62),"",('Tab4-Adol-KABP-2006'!KS62))</f>
        <v/>
      </c>
      <c r="KT62" s="355" t="str">
        <f>IF(ISBLANK('Tab4-Adol-KABP-2006'!KT62),"",('Tab4-Adol-KABP-2006'!KT62))</f>
        <v/>
      </c>
      <c r="KU62" s="355" t="str">
        <f>IF(ISBLANK('Tab4-Adol-KABP-2006'!KU62),"",('Tab4-Adol-KABP-2006'!KU62))</f>
        <v/>
      </c>
      <c r="KV62" s="355" t="str">
        <f>IF(ISBLANK('Tab4-Adol-KABP-2006'!KV62),"",('Tab4-Adol-KABP-2006'!KV62))</f>
        <v/>
      </c>
      <c r="KW62" s="355" t="str">
        <f>IF(ISBLANK('Tab4-Adol-KABP-2006'!KW62),"",('Tab4-Adol-KABP-2006'!KW62))</f>
        <v/>
      </c>
      <c r="KX62" s="355" t="str">
        <f>IF(ISBLANK('Tab4-Adol-KABP-2006'!KX62),"",('Tab4-Adol-KABP-2006'!KX62))</f>
        <v/>
      </c>
      <c r="KY62" s="355" t="str">
        <f>IF(ISBLANK('Tab4-Adol-KABP-2006'!KY62),"",('Tab4-Adol-KABP-2006'!KY62))</f>
        <v/>
      </c>
      <c r="KZ62" s="355" t="str">
        <f>IF(ISBLANK('Tab4-Adol-KABP-2006'!KZ62),"",('Tab4-Adol-KABP-2006'!KZ62))</f>
        <v/>
      </c>
      <c r="LA62" s="355" t="str">
        <f>IF(ISBLANK('Tab4-Adol-KABP-2006'!LA62),"",('Tab4-Adol-KABP-2006'!LA62))</f>
        <v/>
      </c>
      <c r="LB62" s="355" t="str">
        <f>IF(ISBLANK('Tab4-Adol-KABP-2006'!LB62),"",('Tab4-Adol-KABP-2006'!LB62))</f>
        <v/>
      </c>
      <c r="LC62" s="355" t="str">
        <f>IF(ISBLANK('Tab4-Adol-KABP-2006'!LC62),"",('Tab4-Adol-KABP-2006'!LC62))</f>
        <v/>
      </c>
      <c r="LD62" s="355" t="str">
        <f>IF(ISBLANK('Tab4-Adol-KABP-2006'!LD62),"",('Tab4-Adol-KABP-2006'!LD62))</f>
        <v/>
      </c>
      <c r="LE62" s="355" t="str">
        <f>IF(ISBLANK('Tab4-Adol-KABP-2006'!LE62),"",('Tab4-Adol-KABP-2006'!LE62))</f>
        <v/>
      </c>
      <c r="LF62" s="355" t="str">
        <f>IF(ISBLANK('Tab4-Adol-KABP-2006'!LF62),"",('Tab4-Adol-KABP-2006'!LF62))</f>
        <v/>
      </c>
      <c r="LG62" s="355" t="str">
        <f>IF(ISBLANK('Tab4-Adol-KABP-2006'!LG62),"",('Tab4-Adol-KABP-2006'!LG62))</f>
        <v/>
      </c>
      <c r="LH62" s="355" t="str">
        <f>IF(ISBLANK('Tab4-Adol-KABP-2006'!LH62),"",('Tab4-Adol-KABP-2006'!LH62))</f>
        <v/>
      </c>
      <c r="LI62" s="355" t="str">
        <f>IF(ISBLANK('Tab4-Adol-KABP-2006'!LI62),"",('Tab4-Adol-KABP-2006'!LI62))</f>
        <v/>
      </c>
      <c r="LJ62" s="355" t="str">
        <f>IF(ISBLANK('Tab4-Adol-KABP-2006'!LJ62),"",('Tab4-Adol-KABP-2006'!LJ62))</f>
        <v/>
      </c>
      <c r="LK62" s="355" t="str">
        <f>IF(ISBLANK('Tab4-Adol-KABP-2006'!LK62),"",('Tab4-Adol-KABP-2006'!LK62))</f>
        <v/>
      </c>
      <c r="LL62" s="355" t="str">
        <f>IF(ISBLANK('Tab4-Adol-KABP-2006'!LL62),"",('Tab4-Adol-KABP-2006'!LL62))</f>
        <v/>
      </c>
      <c r="LM62" s="355" t="str">
        <f>IF(ISBLANK('Tab4-Adol-KABP-2006'!LM62),"",('Tab4-Adol-KABP-2006'!LM62))</f>
        <v/>
      </c>
      <c r="LN62" s="355" t="str">
        <f>IF(ISBLANK('Tab4-Adol-KABP-2006'!LN62),"",('Tab4-Adol-KABP-2006'!LN62))</f>
        <v/>
      </c>
      <c r="LO62" s="355" t="str">
        <f>IF(ISBLANK('Tab4-Adol-KABP-2006'!LO62),"",('Tab4-Adol-KABP-2006'!LO62))</f>
        <v/>
      </c>
      <c r="LP62" s="355" t="str">
        <f>IF(ISBLANK('Tab4-Adol-KABP-2006'!LP62),"",('Tab4-Adol-KABP-2006'!LP62))</f>
        <v/>
      </c>
      <c r="LQ62" s="355" t="str">
        <f>IF(ISBLANK('Tab4-Adol-KABP-2006'!LQ62),"",('Tab4-Adol-KABP-2006'!LQ62))</f>
        <v/>
      </c>
      <c r="LR62" s="355" t="str">
        <f>IF(ISBLANK('Tab4-Adol-KABP-2006'!LR62),"",('Tab4-Adol-KABP-2006'!LR62))</f>
        <v/>
      </c>
      <c r="LS62" s="355" t="str">
        <f>IF(ISBLANK('Tab4-Adol-KABP-2006'!LS62),"",('Tab4-Adol-KABP-2006'!LS62))</f>
        <v/>
      </c>
      <c r="LT62" s="355" t="str">
        <f>IF(ISBLANK('Tab4-Adol-KABP-2006'!LT62),"",('Tab4-Adol-KABP-2006'!LT62))</f>
        <v/>
      </c>
      <c r="LU62" s="355" t="str">
        <f>IF(ISBLANK('Tab4-Adol-KABP-2006'!LU62),"",('Tab4-Adol-KABP-2006'!LU62))</f>
        <v/>
      </c>
      <c r="LV62" s="355" t="str">
        <f>IF(ISBLANK('Tab4-Adol-KABP-2006'!LV62),"",('Tab4-Adol-KABP-2006'!LV62))</f>
        <v/>
      </c>
      <c r="LW62" s="355" t="str">
        <f>IF(ISBLANK('Tab4-Adol-KABP-2006'!LW62),"",('Tab4-Adol-KABP-2006'!LW62))</f>
        <v/>
      </c>
      <c r="LX62" s="355" t="str">
        <f>IF(ISBLANK('Tab4-Adol-KABP-2006'!LX62),"",('Tab4-Adol-KABP-2006'!LX62))</f>
        <v/>
      </c>
      <c r="LY62" s="355" t="str">
        <f>IF(ISBLANK('Tab4-Adol-KABP-2006'!LY62),"",('Tab4-Adol-KABP-2006'!LY62))</f>
        <v/>
      </c>
      <c r="LZ62" s="355" t="str">
        <f>IF(ISBLANK('Tab4-Adol-KABP-2006'!LZ62),"",('Tab4-Adol-KABP-2006'!LZ62))</f>
        <v/>
      </c>
      <c r="MA62" s="355" t="str">
        <f>IF(ISBLANK('Tab4-Adol-KABP-2006'!MA62),"",('Tab4-Adol-KABP-2006'!MA62))</f>
        <v/>
      </c>
    </row>
    <row r="63" spans="1:339" x14ac:dyDescent="0.2">
      <c r="A63" s="310" t="s">
        <v>199</v>
      </c>
      <c r="B63" s="172">
        <v>1</v>
      </c>
      <c r="C63" s="172">
        <v>1</v>
      </c>
      <c r="D63" s="172" t="s">
        <v>315</v>
      </c>
      <c r="E63" s="172">
        <v>1</v>
      </c>
      <c r="F63" s="173"/>
      <c r="G63" s="218" t="s">
        <v>123</v>
      </c>
      <c r="H63" s="348">
        <f>IF(ISBLANK('Tab4-Adol-KABP-2006'!H63), "",('Tab4-Adol-KABP-2006'!H63))</f>
        <v>2007</v>
      </c>
      <c r="I63" s="349" t="str">
        <f>IF(ISBLANK('Tab4-Adol-KABP-2006'!I63), "",('Tab4-Adol-KABP-2006'!I63))</f>
        <v>2006-2007</v>
      </c>
      <c r="J63" s="414"/>
      <c r="K63" s="414"/>
      <c r="L63" s="414"/>
      <c r="M63" s="414"/>
      <c r="N63" s="414"/>
      <c r="O63" s="415"/>
      <c r="P63" s="348">
        <f>IF(ISBLANK('Tab4-Adol-KABP-2006'!P63), "",('Tab4-Adol-KABP-2006'!P63))</f>
        <v>2007</v>
      </c>
      <c r="Q63" s="349" t="str">
        <f>IF(ISBLANK('Tab4-Adol-KABP-2006'!Q63), "",('Tab4-Adol-KABP-2006'!Q63))</f>
        <v>2006-2007</v>
      </c>
      <c r="R63" s="414"/>
      <c r="S63" s="414"/>
      <c r="T63" s="414"/>
      <c r="U63" s="414"/>
      <c r="V63" s="414"/>
      <c r="W63" s="415"/>
      <c r="X63" s="348">
        <f>IF(ISBLANK('Tab4-Adol-KABP-2006'!X63), "",('Tab4-Adol-KABP-2006'!X63))</f>
        <v>2013</v>
      </c>
      <c r="Y63" s="349">
        <f>IF(ISBLANK('Tab4-Adol-KABP-2006'!Y63), "",('Tab4-Adol-KABP-2006'!Y63))</f>
        <v>2013</v>
      </c>
      <c r="Z63" s="414">
        <f>IF(ISBLANK('Tab4-Adol-KABP-2006'!Z63), "",('Tab4-Adol-KABP-2006'!Z63))</f>
        <v>2.1</v>
      </c>
      <c r="AA63" s="414">
        <f>IF(ISBLANK('Tab4-Adol-KABP-2006'!AA63), "",('Tab4-Adol-KABP-2006'!AA63))</f>
        <v>3.6</v>
      </c>
      <c r="AB63" s="414">
        <f>IF(ISBLANK('Tab4-Adol-KABP-2006'!AB63), "",('Tab4-Adol-KABP-2006'!AB63))</f>
        <v>2.8</v>
      </c>
      <c r="AC63" s="414">
        <f>IF(ISBLANK('Tab4-Adol-KABP-2006'!AC63), "",('Tab4-Adol-KABP-2006'!AC63))</f>
        <v>4.9000000000000004</v>
      </c>
      <c r="AD63" s="414">
        <f>IF(ISBLANK('Tab4-Adol-KABP-2006'!AD63), "",('Tab4-Adol-KABP-2006'!AD63))</f>
        <v>14.1</v>
      </c>
      <c r="AE63" s="415">
        <f>IF(ISBLANK('Tab4-Adol-KABP-2006'!AE63), "",('Tab4-Adol-KABP-2006'!AE63))</f>
        <v>9.1999999999999993</v>
      </c>
      <c r="AF63" s="348">
        <f>IF(ISBLANK('Tab4-Adol-KABP-2006'!AF63), "",('Tab4-Adol-KABP-2006'!AF63))</f>
        <v>2013</v>
      </c>
      <c r="AG63" s="349">
        <f>IF(ISBLANK('Tab4-Adol-KABP-2006'!AG63), "",('Tab4-Adol-KABP-2006'!AG63))</f>
        <v>2013</v>
      </c>
      <c r="AH63" s="414">
        <f>IF(ISBLANK('Tab4-Adol-KABP-2006'!AH63), "",('Tab4-Adol-KABP-2006'!AH63))</f>
        <v>61.4</v>
      </c>
      <c r="AI63" s="414">
        <f>IF(ISBLANK('Tab4-Adol-KABP-2006'!AI63), "",('Tab4-Adol-KABP-2006'!AI63))</f>
        <v>71.8</v>
      </c>
      <c r="AJ63" s="414">
        <f>IF(ISBLANK('Tab4-Adol-KABP-2006'!AJ63), "",('Tab4-Adol-KABP-2006'!AJ63))</f>
        <v>67.8</v>
      </c>
      <c r="AK63" s="414">
        <f>IF(ISBLANK('Tab4-Adol-KABP-2006'!AK63), "",('Tab4-Adol-KABP-2006'!AK63))</f>
        <v>75.099999999999994</v>
      </c>
      <c r="AL63" s="414">
        <f>IF(ISBLANK('Tab4-Adol-KABP-2006'!AL63), "",('Tab4-Adol-KABP-2006'!AL63))</f>
        <v>81.099999999999994</v>
      </c>
      <c r="AM63" s="415">
        <f>IF(ISBLANK('Tab4-Adol-KABP-2006'!AM63), "",('Tab4-Adol-KABP-2006'!AM63))</f>
        <v>79.400000000000006</v>
      </c>
      <c r="AN63" s="348">
        <f>IF(ISBLANK('Tab4-Adol-KABP-2006'!AN63), "",('Tab4-Adol-KABP-2006'!AN63))</f>
        <v>2007</v>
      </c>
      <c r="AO63" s="349" t="str">
        <f>IF(ISBLANK('Tab4-Adol-KABP-2006'!AO63), "",('Tab4-Adol-KABP-2006'!AO63))</f>
        <v>2006-2007</v>
      </c>
      <c r="AP63" s="362"/>
      <c r="AQ63" s="362"/>
      <c r="AR63" s="362"/>
      <c r="AS63" s="362"/>
      <c r="AT63" s="362"/>
      <c r="AU63" s="363"/>
      <c r="AV63" s="348">
        <f>IF(ISBLANK('Tab4-Adol-KABP-2006'!AV63), "",('Tab4-Adol-KABP-2006'!AV63))</f>
        <v>2007</v>
      </c>
      <c r="AW63" s="349" t="str">
        <f>IF(ISBLANK('Tab4-Adol-KABP-2006'!AW63), "",('Tab4-Adol-KABP-2006'!AW63))</f>
        <v>2006-2007</v>
      </c>
      <c r="AX63" s="414"/>
      <c r="AY63" s="414"/>
      <c r="AZ63" s="414"/>
      <c r="BA63" s="414"/>
      <c r="BB63" s="414"/>
      <c r="BC63" s="415"/>
      <c r="BD63" s="348">
        <f>IF(ISBLANK('Tab4-Adol-KABP-2006'!BD63), "",('Tab4-Adol-KABP-2006'!BD63))</f>
        <v>2013</v>
      </c>
      <c r="BE63" s="349">
        <f>IF(ISBLANK('Tab4-Adol-KABP-2006'!BE63), "",('Tab4-Adol-KABP-2006'!BE63))</f>
        <v>2013</v>
      </c>
      <c r="BF63" s="414">
        <f>IF(ISBLANK('Tab4-Adol-KABP-2006'!BF63), "",('Tab4-Adol-KABP-2006'!BF63))</f>
        <v>28.5</v>
      </c>
      <c r="BG63" s="414">
        <f>IF(ISBLANK('Tab4-Adol-KABP-2006'!BG63), "",('Tab4-Adol-KABP-2006'!BG63))</f>
        <v>59.3</v>
      </c>
      <c r="BH63" s="414">
        <f>IF(ISBLANK('Tab4-Adol-KABP-2006'!BH63), "",('Tab4-Adol-KABP-2006'!BH63))</f>
        <v>43.4</v>
      </c>
      <c r="BI63" s="414">
        <f>IF(ISBLANK('Tab4-Adol-KABP-2006'!BI63), "",('Tab4-Adol-KABP-2006'!BI63))</f>
        <v>13.9</v>
      </c>
      <c r="BJ63" s="414">
        <f>IF(ISBLANK('Tab4-Adol-KABP-2006'!BJ63), "",('Tab4-Adol-KABP-2006'!BJ63))</f>
        <v>40</v>
      </c>
      <c r="BK63" s="415">
        <f>IF(ISBLANK('Tab4-Adol-KABP-2006'!BK63), "",('Tab4-Adol-KABP-2006'!BK63))</f>
        <v>26.1</v>
      </c>
      <c r="BL63" s="348">
        <f>IF(ISBLANK('Tab4-Adol-KABP-2006'!BL63), "",('Tab4-Adol-KABP-2006'!BL63))</f>
        <v>2013</v>
      </c>
      <c r="BM63" s="349">
        <f>IF(ISBLANK('Tab4-Adol-KABP-2006'!BM63), "",('Tab4-Adol-KABP-2006'!BM63))</f>
        <v>2013</v>
      </c>
      <c r="BN63" s="414">
        <f>IF(ISBLANK('Tab4-Adol-KABP-2006'!BN63), "",('Tab4-Adol-KABP-2006'!BN63))</f>
        <v>41.7</v>
      </c>
      <c r="BO63" s="414">
        <f>IF(ISBLANK('Tab4-Adol-KABP-2006'!BO63), "",('Tab4-Adol-KABP-2006'!BO63))</f>
        <v>83.6</v>
      </c>
      <c r="BP63" s="414">
        <f>IF(ISBLANK('Tab4-Adol-KABP-2006'!BP63), "",('Tab4-Adol-KABP-2006'!BP63))</f>
        <v>62</v>
      </c>
      <c r="BQ63" s="414">
        <f>IF(ISBLANK('Tab4-Adol-KABP-2006'!BQ63), "",('Tab4-Adol-KABP-2006'!BQ63))</f>
        <v>24.6</v>
      </c>
      <c r="BR63" s="414">
        <f>IF(ISBLANK('Tab4-Adol-KABP-2006'!BR63), "",('Tab4-Adol-KABP-2006'!BR63))</f>
        <v>57.3</v>
      </c>
      <c r="BS63" s="415">
        <f>IF(ISBLANK('Tab4-Adol-KABP-2006'!BS63), "",('Tab4-Adol-KABP-2006'!BS63))</f>
        <v>39.9</v>
      </c>
      <c r="BT63" s="348">
        <f>IF(ISBLANK('Tab4-Adol-KABP-2006'!BT63), "",('Tab4-Adol-KABP-2006'!BT63))</f>
        <v>2007</v>
      </c>
      <c r="BU63" s="349" t="str">
        <f>IF(ISBLANK('Tab4-Adol-KABP-2006'!BU63), "",('Tab4-Adol-KABP-2006'!BU63))</f>
        <v>2006-2007</v>
      </c>
      <c r="BV63" s="414"/>
      <c r="BW63" s="414"/>
      <c r="BX63" s="415"/>
      <c r="BY63" s="216">
        <v>132309</v>
      </c>
      <c r="BZ63" s="208">
        <v>123783</v>
      </c>
      <c r="CA63" s="208">
        <v>256092</v>
      </c>
      <c r="CB63" s="208">
        <v>132309</v>
      </c>
      <c r="CC63" s="208">
        <v>121896</v>
      </c>
      <c r="CD63" s="284">
        <v>254205</v>
      </c>
      <c r="CE63" s="282"/>
      <c r="CF63" s="282"/>
      <c r="CG63" s="226" t="str">
        <f t="shared" si="119"/>
        <v>-</v>
      </c>
      <c r="CH63" s="227" t="str">
        <f t="shared" si="120"/>
        <v>-</v>
      </c>
      <c r="CI63" s="227" t="str">
        <f t="shared" si="121"/>
        <v>-</v>
      </c>
      <c r="CJ63" s="227" t="str">
        <f t="shared" si="122"/>
        <v>-</v>
      </c>
      <c r="CK63" s="227" t="str">
        <f t="shared" si="123"/>
        <v>-</v>
      </c>
      <c r="CL63" s="228" t="str">
        <f t="shared" si="124"/>
        <v>-</v>
      </c>
      <c r="CM63" s="282"/>
      <c r="CN63" s="282"/>
      <c r="CO63" s="226" t="str">
        <f t="shared" si="125"/>
        <v>-</v>
      </c>
      <c r="CP63" s="227" t="str">
        <f t="shared" si="126"/>
        <v>-</v>
      </c>
      <c r="CQ63" s="227" t="str">
        <f t="shared" si="127"/>
        <v>-</v>
      </c>
      <c r="CR63" s="227" t="str">
        <f t="shared" si="128"/>
        <v>-</v>
      </c>
      <c r="CS63" s="227" t="str">
        <f t="shared" si="129"/>
        <v>-</v>
      </c>
      <c r="CT63" s="228" t="str">
        <f t="shared" si="130"/>
        <v>-</v>
      </c>
      <c r="CU63" s="282"/>
      <c r="CV63" s="282"/>
      <c r="CW63" s="292">
        <f t="shared" si="131"/>
        <v>132309</v>
      </c>
      <c r="CX63" s="234">
        <f t="shared" si="132"/>
        <v>123783</v>
      </c>
      <c r="CY63" s="234">
        <f t="shared" si="133"/>
        <v>256092</v>
      </c>
      <c r="CZ63" s="234">
        <f t="shared" si="134"/>
        <v>132309</v>
      </c>
      <c r="DA63" s="234">
        <f t="shared" si="135"/>
        <v>121896</v>
      </c>
      <c r="DB63" s="235">
        <f t="shared" si="136"/>
        <v>254205</v>
      </c>
      <c r="DC63" s="282"/>
      <c r="DD63" s="282"/>
      <c r="DE63" s="226">
        <f t="shared" si="137"/>
        <v>132309</v>
      </c>
      <c r="DF63" s="227">
        <f t="shared" si="138"/>
        <v>123783</v>
      </c>
      <c r="DG63" s="227">
        <f t="shared" si="139"/>
        <v>256092</v>
      </c>
      <c r="DH63" s="227">
        <f t="shared" si="140"/>
        <v>132309</v>
      </c>
      <c r="DI63" s="227">
        <f t="shared" si="141"/>
        <v>121896</v>
      </c>
      <c r="DJ63" s="228">
        <f t="shared" si="142"/>
        <v>254205</v>
      </c>
      <c r="DK63" s="282"/>
      <c r="DL63" s="282"/>
      <c r="DM63" s="226" t="str">
        <f t="shared" si="143"/>
        <v>-</v>
      </c>
      <c r="DN63" s="227" t="str">
        <f t="shared" si="144"/>
        <v>-</v>
      </c>
      <c r="DO63" s="227" t="str">
        <f t="shared" si="145"/>
        <v>-</v>
      </c>
      <c r="DP63" s="227" t="str">
        <f t="shared" si="146"/>
        <v>-</v>
      </c>
      <c r="DQ63" s="227" t="str">
        <f t="shared" si="147"/>
        <v>-</v>
      </c>
      <c r="DR63" s="228" t="str">
        <f t="shared" si="148"/>
        <v>-</v>
      </c>
      <c r="DS63" s="282"/>
      <c r="DT63" s="282"/>
      <c r="DU63" s="226" t="str">
        <f t="shared" si="149"/>
        <v>-</v>
      </c>
      <c r="DV63" s="227" t="str">
        <f t="shared" si="150"/>
        <v>-</v>
      </c>
      <c r="DW63" s="227" t="str">
        <f t="shared" si="151"/>
        <v>-</v>
      </c>
      <c r="DX63" s="227" t="str">
        <f t="shared" si="152"/>
        <v>-</v>
      </c>
      <c r="DY63" s="227" t="str">
        <f t="shared" si="153"/>
        <v>-</v>
      </c>
      <c r="DZ63" s="228" t="str">
        <f t="shared" si="154"/>
        <v>-</v>
      </c>
      <c r="EA63" s="282"/>
      <c r="EB63" s="282"/>
      <c r="EC63" s="226">
        <f t="shared" si="155"/>
        <v>132309</v>
      </c>
      <c r="ED63" s="227">
        <f t="shared" si="156"/>
        <v>123783</v>
      </c>
      <c r="EE63" s="227">
        <f t="shared" si="157"/>
        <v>256092</v>
      </c>
      <c r="EF63" s="227">
        <f t="shared" si="158"/>
        <v>132309</v>
      </c>
      <c r="EG63" s="227">
        <f t="shared" si="159"/>
        <v>121896</v>
      </c>
      <c r="EH63" s="228">
        <f t="shared" si="160"/>
        <v>254205</v>
      </c>
      <c r="EI63" s="282"/>
      <c r="EJ63" s="282"/>
      <c r="EK63" s="226">
        <f t="shared" si="161"/>
        <v>132309</v>
      </c>
      <c r="EL63" s="227">
        <f t="shared" si="162"/>
        <v>123783</v>
      </c>
      <c r="EM63" s="227">
        <f t="shared" si="163"/>
        <v>256092</v>
      </c>
      <c r="EN63" s="227">
        <f t="shared" si="164"/>
        <v>132309</v>
      </c>
      <c r="EO63" s="227">
        <f t="shared" si="165"/>
        <v>121896</v>
      </c>
      <c r="EP63" s="228">
        <f t="shared" si="166"/>
        <v>254205</v>
      </c>
      <c r="EQ63" s="282"/>
      <c r="ER63" s="282"/>
      <c r="ES63" s="226" t="str">
        <f t="shared" si="167"/>
        <v>-</v>
      </c>
      <c r="ET63" s="227" t="str">
        <f t="shared" si="168"/>
        <v>-</v>
      </c>
      <c r="EU63" s="228" t="str">
        <f t="shared" si="169"/>
        <v>-</v>
      </c>
      <c r="EV63" s="282"/>
      <c r="EW63" s="282"/>
      <c r="EX63" s="301" t="str">
        <f t="shared" si="170"/>
        <v>-</v>
      </c>
      <c r="EY63" s="259" t="str">
        <f t="shared" si="171"/>
        <v>-</v>
      </c>
      <c r="EZ63" s="259" t="str">
        <f t="shared" si="172"/>
        <v>-</v>
      </c>
      <c r="FA63" s="259" t="str">
        <f t="shared" si="173"/>
        <v>-</v>
      </c>
      <c r="FB63" s="259" t="str">
        <f t="shared" si="174"/>
        <v>-</v>
      </c>
      <c r="FC63" s="260" t="str">
        <f t="shared" si="175"/>
        <v>-</v>
      </c>
      <c r="FD63" s="282"/>
      <c r="FE63" s="282"/>
      <c r="FF63" s="301" t="str">
        <f t="shared" si="176"/>
        <v>-</v>
      </c>
      <c r="FG63" s="259" t="str">
        <f t="shared" si="177"/>
        <v>-</v>
      </c>
      <c r="FH63" s="259" t="str">
        <f t="shared" si="178"/>
        <v>-</v>
      </c>
      <c r="FI63" s="259" t="str">
        <f t="shared" si="179"/>
        <v>-</v>
      </c>
      <c r="FJ63" s="259" t="str">
        <f t="shared" si="180"/>
        <v>-</v>
      </c>
      <c r="FK63" s="260" t="str">
        <f t="shared" si="181"/>
        <v>-</v>
      </c>
      <c r="FL63" s="282"/>
      <c r="FM63" s="282"/>
      <c r="FN63" s="301">
        <f t="shared" si="182"/>
        <v>2778.489</v>
      </c>
      <c r="FO63" s="259">
        <f t="shared" si="183"/>
        <v>4456.1880000000001</v>
      </c>
      <c r="FP63" s="259">
        <f t="shared" si="184"/>
        <v>7170.5759999999991</v>
      </c>
      <c r="FQ63" s="259">
        <f t="shared" si="185"/>
        <v>6483.1410000000005</v>
      </c>
      <c r="FR63" s="259">
        <f t="shared" si="186"/>
        <v>17187.335999999999</v>
      </c>
      <c r="FS63" s="260">
        <f t="shared" si="187"/>
        <v>23386.86</v>
      </c>
      <c r="FT63" s="282"/>
      <c r="FU63" s="282"/>
      <c r="FV63" s="301">
        <f t="shared" si="188"/>
        <v>81237.725999999995</v>
      </c>
      <c r="FW63" s="259">
        <f t="shared" si="189"/>
        <v>88876.194000000003</v>
      </c>
      <c r="FX63" s="259">
        <f t="shared" si="190"/>
        <v>173630.37599999999</v>
      </c>
      <c r="FY63" s="259">
        <f t="shared" si="191"/>
        <v>99364.058999999979</v>
      </c>
      <c r="FZ63" s="259">
        <f t="shared" si="192"/>
        <v>98857.655999999988</v>
      </c>
      <c r="GA63" s="260">
        <f t="shared" si="193"/>
        <v>201838.77000000002</v>
      </c>
      <c r="GB63" s="282"/>
      <c r="GC63" s="282"/>
      <c r="GD63" s="301" t="str">
        <f t="shared" si="194"/>
        <v>-</v>
      </c>
      <c r="GE63" s="259" t="str">
        <f t="shared" si="195"/>
        <v>-</v>
      </c>
      <c r="GF63" s="259" t="str">
        <f t="shared" si="196"/>
        <v>-</v>
      </c>
      <c r="GG63" s="259" t="str">
        <f t="shared" si="197"/>
        <v>-</v>
      </c>
      <c r="GH63" s="259" t="str">
        <f t="shared" si="198"/>
        <v>-</v>
      </c>
      <c r="GI63" s="260" t="str">
        <f t="shared" si="199"/>
        <v>-</v>
      </c>
      <c r="GJ63" s="282"/>
      <c r="GK63" s="282"/>
      <c r="GL63" s="301" t="str">
        <f t="shared" si="200"/>
        <v>-</v>
      </c>
      <c r="GM63" s="259" t="str">
        <f t="shared" si="201"/>
        <v>-</v>
      </c>
      <c r="GN63" s="259" t="str">
        <f t="shared" si="202"/>
        <v>-</v>
      </c>
      <c r="GO63" s="259" t="str">
        <f t="shared" si="203"/>
        <v>-</v>
      </c>
      <c r="GP63" s="259" t="str">
        <f t="shared" si="204"/>
        <v>-</v>
      </c>
      <c r="GQ63" s="260" t="str">
        <f t="shared" si="205"/>
        <v>-</v>
      </c>
      <c r="GR63" s="282"/>
      <c r="GS63" s="282"/>
      <c r="GT63" s="301">
        <f t="shared" si="206"/>
        <v>37708.064999999995</v>
      </c>
      <c r="GU63" s="259">
        <f t="shared" si="207"/>
        <v>73403.319000000003</v>
      </c>
      <c r="GV63" s="259">
        <f t="shared" si="208"/>
        <v>111143.928</v>
      </c>
      <c r="GW63" s="259">
        <f t="shared" si="209"/>
        <v>18390.951000000001</v>
      </c>
      <c r="GX63" s="259">
        <f t="shared" si="210"/>
        <v>48758.400000000001</v>
      </c>
      <c r="GY63" s="260">
        <f t="shared" si="211"/>
        <v>66347.505000000005</v>
      </c>
      <c r="GZ63" s="282"/>
      <c r="HA63" s="282"/>
      <c r="HB63" s="301">
        <f t="shared" si="212"/>
        <v>55172.853000000003</v>
      </c>
      <c r="HC63" s="259">
        <f t="shared" si="213"/>
        <v>103482.58799999999</v>
      </c>
      <c r="HD63" s="259">
        <f t="shared" si="214"/>
        <v>158777.04</v>
      </c>
      <c r="HE63" s="259">
        <f t="shared" si="215"/>
        <v>32548.014000000003</v>
      </c>
      <c r="HF63" s="259">
        <f t="shared" si="216"/>
        <v>69846.407999999996</v>
      </c>
      <c r="HG63" s="260">
        <f t="shared" si="217"/>
        <v>101427.795</v>
      </c>
      <c r="HH63" s="282"/>
      <c r="HI63" s="282"/>
      <c r="HJ63" s="301" t="str">
        <f t="shared" si="218"/>
        <v>-</v>
      </c>
      <c r="HK63" s="259" t="str">
        <f t="shared" si="219"/>
        <v>-</v>
      </c>
      <c r="HL63" s="260" t="str">
        <f t="shared" si="220"/>
        <v>-</v>
      </c>
      <c r="HM63" s="428" t="str">
        <f t="shared" si="111"/>
        <v>-</v>
      </c>
      <c r="HN63" s="429" t="str">
        <f t="shared" si="111"/>
        <v>-</v>
      </c>
      <c r="HO63" s="429" t="str">
        <f t="shared" si="111"/>
        <v>-</v>
      </c>
      <c r="HP63" s="429" t="str">
        <f t="shared" ref="HP63:HR126" si="221">IF(ISNUMBER(M63),1,"-")</f>
        <v>-</v>
      </c>
      <c r="HQ63" s="429" t="str">
        <f t="shared" si="221"/>
        <v>-</v>
      </c>
      <c r="HR63" s="430" t="str">
        <f t="shared" si="221"/>
        <v>-</v>
      </c>
      <c r="HS63" s="450"/>
      <c r="HT63" s="450"/>
      <c r="HU63" s="428" t="str">
        <f t="shared" si="112"/>
        <v>-</v>
      </c>
      <c r="HV63" s="429" t="str">
        <f t="shared" si="112"/>
        <v>-</v>
      </c>
      <c r="HW63" s="429" t="str">
        <f t="shared" si="112"/>
        <v>-</v>
      </c>
      <c r="HX63" s="429" t="str">
        <f t="shared" ref="HX63:HZ126" si="222">IF(ISNUMBER(U63),1,"-")</f>
        <v>-</v>
      </c>
      <c r="HY63" s="429" t="str">
        <f t="shared" si="222"/>
        <v>-</v>
      </c>
      <c r="HZ63" s="430" t="str">
        <f t="shared" si="222"/>
        <v>-</v>
      </c>
      <c r="IA63" s="450"/>
      <c r="IB63" s="450"/>
      <c r="IC63" s="428">
        <f t="shared" si="113"/>
        <v>1</v>
      </c>
      <c r="ID63" s="429">
        <f t="shared" si="113"/>
        <v>1</v>
      </c>
      <c r="IE63" s="429">
        <f t="shared" si="113"/>
        <v>1</v>
      </c>
      <c r="IF63" s="429">
        <f t="shared" ref="IF63:IH126" si="223">IF(ISNUMBER(AC63),1,"-")</f>
        <v>1</v>
      </c>
      <c r="IG63" s="429">
        <f t="shared" si="223"/>
        <v>1</v>
      </c>
      <c r="IH63" s="430">
        <f t="shared" si="223"/>
        <v>1</v>
      </c>
      <c r="II63" s="450"/>
      <c r="IJ63" s="450"/>
      <c r="IK63" s="428">
        <f t="shared" si="114"/>
        <v>1</v>
      </c>
      <c r="IL63" s="429">
        <f t="shared" si="114"/>
        <v>1</v>
      </c>
      <c r="IM63" s="429">
        <f t="shared" si="114"/>
        <v>1</v>
      </c>
      <c r="IN63" s="429">
        <f t="shared" ref="IN63:IP126" si="224">IF(ISNUMBER(AK63),1,"-")</f>
        <v>1</v>
      </c>
      <c r="IO63" s="429">
        <f t="shared" si="224"/>
        <v>1</v>
      </c>
      <c r="IP63" s="430">
        <f t="shared" si="224"/>
        <v>1</v>
      </c>
      <c r="IQ63" s="450"/>
      <c r="IR63" s="450"/>
      <c r="IS63" s="428" t="str">
        <f t="shared" si="115"/>
        <v>-</v>
      </c>
      <c r="IT63" s="429" t="str">
        <f t="shared" si="115"/>
        <v>-</v>
      </c>
      <c r="IU63" s="429" t="str">
        <f t="shared" si="115"/>
        <v>-</v>
      </c>
      <c r="IV63" s="429" t="str">
        <f t="shared" ref="IV63:IX126" si="225">IF(ISNUMBER(AS63),1,"-")</f>
        <v>-</v>
      </c>
      <c r="IW63" s="429" t="str">
        <f t="shared" si="225"/>
        <v>-</v>
      </c>
      <c r="IX63" s="430" t="str">
        <f t="shared" si="225"/>
        <v>-</v>
      </c>
      <c r="IY63" s="450"/>
      <c r="IZ63" s="450"/>
      <c r="JA63" s="428" t="str">
        <f t="shared" si="116"/>
        <v>-</v>
      </c>
      <c r="JB63" s="429" t="str">
        <f t="shared" si="116"/>
        <v>-</v>
      </c>
      <c r="JC63" s="429" t="str">
        <f t="shared" si="116"/>
        <v>-</v>
      </c>
      <c r="JD63" s="429" t="str">
        <f t="shared" ref="JD63:JF126" si="226">IF(ISNUMBER(BA63),1,"-")</f>
        <v>-</v>
      </c>
      <c r="JE63" s="429" t="str">
        <f t="shared" si="226"/>
        <v>-</v>
      </c>
      <c r="JF63" s="430" t="str">
        <f t="shared" si="226"/>
        <v>-</v>
      </c>
      <c r="JG63" s="450"/>
      <c r="JH63" s="450"/>
      <c r="JI63" s="428">
        <f t="shared" si="117"/>
        <v>1</v>
      </c>
      <c r="JJ63" s="429">
        <f t="shared" si="117"/>
        <v>1</v>
      </c>
      <c r="JK63" s="429">
        <f t="shared" si="117"/>
        <v>1</v>
      </c>
      <c r="JL63" s="429">
        <f t="shared" ref="JL63:JN126" si="227">IF(ISNUMBER(BI63),1,"-")</f>
        <v>1</v>
      </c>
      <c r="JM63" s="429">
        <f t="shared" si="227"/>
        <v>1</v>
      </c>
      <c r="JN63" s="430">
        <f t="shared" si="227"/>
        <v>1</v>
      </c>
      <c r="JO63" s="450"/>
      <c r="JP63" s="450"/>
      <c r="JQ63" s="428">
        <f t="shared" si="118"/>
        <v>1</v>
      </c>
      <c r="JR63" s="429">
        <f t="shared" si="118"/>
        <v>1</v>
      </c>
      <c r="JS63" s="429">
        <f t="shared" si="118"/>
        <v>1</v>
      </c>
      <c r="JT63" s="429">
        <f t="shared" ref="JT63:JV126" si="228">IF(ISNUMBER(BQ63),1,"-")</f>
        <v>1</v>
      </c>
      <c r="JU63" s="429">
        <f t="shared" si="228"/>
        <v>1</v>
      </c>
      <c r="JV63" s="430">
        <f t="shared" si="228"/>
        <v>1</v>
      </c>
      <c r="JW63" s="450"/>
      <c r="JX63" s="450"/>
      <c r="JY63" s="428" t="str">
        <f t="shared" si="110"/>
        <v>-</v>
      </c>
      <c r="JZ63" s="429" t="str">
        <f t="shared" si="110"/>
        <v>-</v>
      </c>
      <c r="KA63" s="430" t="str">
        <f t="shared" si="110"/>
        <v>-</v>
      </c>
      <c r="KB63" s="172"/>
      <c r="KC63" s="355" t="str">
        <f>IF(ISBLANK('Tab4-Adol-KABP-2006'!KC63),"",('Tab4-Adol-KABP-2006'!KC63))</f>
        <v/>
      </c>
      <c r="KD63" s="355" t="str">
        <f>IF(ISBLANK('Tab4-Adol-KABP-2006'!KD63),"",('Tab4-Adol-KABP-2006'!KD63))</f>
        <v/>
      </c>
      <c r="KE63" s="355" t="str">
        <f>IF(ISBLANK('Tab4-Adol-KABP-2006'!KE63),"",('Tab4-Adol-KABP-2006'!KE63))</f>
        <v/>
      </c>
      <c r="KF63" s="355" t="str">
        <f>IF(ISBLANK('Tab4-Adol-KABP-2006'!KF63),"",('Tab4-Adol-KABP-2006'!KF63))</f>
        <v/>
      </c>
      <c r="KG63" s="355" t="str">
        <f>IF(ISBLANK('Tab4-Adol-KABP-2006'!KG63),"",('Tab4-Adol-KABP-2006'!KG63))</f>
        <v/>
      </c>
      <c r="KH63" s="355" t="str">
        <f>IF(ISBLANK('Tab4-Adol-KABP-2006'!KH63),"",('Tab4-Adol-KABP-2006'!KH63))</f>
        <v/>
      </c>
      <c r="KI63" s="355" t="str">
        <f>IF(ISBLANK('Tab4-Adol-KABP-2006'!KI63),"",('Tab4-Adol-KABP-2006'!KI63))</f>
        <v/>
      </c>
      <c r="KJ63" s="355" t="str">
        <f>IF(ISBLANK('Tab4-Adol-KABP-2006'!KJ63),"",('Tab4-Adol-KABP-2006'!KJ63))</f>
        <v/>
      </c>
      <c r="KK63" s="355" t="str">
        <f>IF(ISBLANK('Tab4-Adol-KABP-2006'!KK63),"",('Tab4-Adol-KABP-2006'!KK63))</f>
        <v/>
      </c>
      <c r="KL63" s="355" t="str">
        <f>IF(ISBLANK('Tab4-Adol-KABP-2006'!KL63),"",('Tab4-Adol-KABP-2006'!KL63))</f>
        <v/>
      </c>
      <c r="KM63" s="355" t="str">
        <f>IF(ISBLANK('Tab4-Adol-KABP-2006'!KM63),"",('Tab4-Adol-KABP-2006'!KM63))</f>
        <v/>
      </c>
      <c r="KN63" s="355" t="str">
        <f>IF(ISBLANK('Tab4-Adol-KABP-2006'!KN63),"",('Tab4-Adol-KABP-2006'!KN63))</f>
        <v/>
      </c>
      <c r="KO63" s="355" t="str">
        <f>IF(ISBLANK('Tab4-Adol-KABP-2006'!KO63),"",('Tab4-Adol-KABP-2006'!KO63))</f>
        <v/>
      </c>
      <c r="KP63" s="355" t="str">
        <f>IF(ISBLANK('Tab4-Adol-KABP-2006'!KP63),"",('Tab4-Adol-KABP-2006'!KP63))</f>
        <v/>
      </c>
      <c r="KQ63" s="355" t="str">
        <f>IF(ISBLANK('Tab4-Adol-KABP-2006'!KQ63),"",('Tab4-Adol-KABP-2006'!KQ63))</f>
        <v/>
      </c>
      <c r="KR63" s="355" t="str">
        <f>IF(ISBLANK('Tab4-Adol-KABP-2006'!KR63),"",('Tab4-Adol-KABP-2006'!KR63))</f>
        <v/>
      </c>
      <c r="KS63" s="355" t="str">
        <f>IF(ISBLANK('Tab4-Adol-KABP-2006'!KS63),"",('Tab4-Adol-KABP-2006'!KS63))</f>
        <v/>
      </c>
      <c r="KT63" s="355" t="str">
        <f>IF(ISBLANK('Tab4-Adol-KABP-2006'!KT63),"",('Tab4-Adol-KABP-2006'!KT63))</f>
        <v/>
      </c>
      <c r="KU63" s="355" t="str">
        <f>IF(ISBLANK('Tab4-Adol-KABP-2006'!KU63),"",('Tab4-Adol-KABP-2006'!KU63))</f>
        <v>Based on small denominators.</v>
      </c>
      <c r="KV63" s="355" t="str">
        <f>IF(ISBLANK('Tab4-Adol-KABP-2006'!KV63),"",('Tab4-Adol-KABP-2006'!KV63))</f>
        <v/>
      </c>
      <c r="KW63" s="355" t="str">
        <f>IF(ISBLANK('Tab4-Adol-KABP-2006'!KW63),"",('Tab4-Adol-KABP-2006'!KW63))</f>
        <v/>
      </c>
      <c r="KX63" s="355" t="str">
        <f>IF(ISBLANK('Tab4-Adol-KABP-2006'!KX63),"",('Tab4-Adol-KABP-2006'!KX63))</f>
        <v>Based on small denominators.</v>
      </c>
      <c r="KY63" s="355" t="str">
        <f>IF(ISBLANK('Tab4-Adol-KABP-2006'!KY63),"",('Tab4-Adol-KABP-2006'!KY63))</f>
        <v/>
      </c>
      <c r="KZ63" s="355" t="str">
        <f>IF(ISBLANK('Tab4-Adol-KABP-2006'!KZ63),"",('Tab4-Adol-KABP-2006'!KZ63))</f>
        <v/>
      </c>
      <c r="LA63" s="355" t="str">
        <f>IF(ISBLANK('Tab4-Adol-KABP-2006'!LA63),"",('Tab4-Adol-KABP-2006'!LA63))</f>
        <v/>
      </c>
      <c r="LB63" s="355" t="str">
        <f>IF(ISBLANK('Tab4-Adol-KABP-2006'!LB63),"",('Tab4-Adol-KABP-2006'!LB63))</f>
        <v/>
      </c>
      <c r="LC63" s="355" t="str">
        <f>IF(ISBLANK('Tab4-Adol-KABP-2006'!LC63),"",('Tab4-Adol-KABP-2006'!LC63))</f>
        <v/>
      </c>
      <c r="LD63" s="355" t="str">
        <f>IF(ISBLANK('Tab4-Adol-KABP-2006'!LD63),"",('Tab4-Adol-KABP-2006'!LD63))</f>
        <v/>
      </c>
      <c r="LE63" s="355" t="str">
        <f>IF(ISBLANK('Tab4-Adol-KABP-2006'!LE63),"",('Tab4-Adol-KABP-2006'!LE63))</f>
        <v/>
      </c>
      <c r="LF63" s="355" t="str">
        <f>IF(ISBLANK('Tab4-Adol-KABP-2006'!LF63),"",('Tab4-Adol-KABP-2006'!LF63))</f>
        <v/>
      </c>
      <c r="LG63" s="355" t="str">
        <f>IF(ISBLANK('Tab4-Adol-KABP-2006'!LG63),"",('Tab4-Adol-KABP-2006'!LG63))</f>
        <v/>
      </c>
      <c r="LH63" s="355" t="str">
        <f>IF(ISBLANK('Tab4-Adol-KABP-2006'!LH63),"",('Tab4-Adol-KABP-2006'!LH63))</f>
        <v/>
      </c>
      <c r="LI63" s="355" t="str">
        <f>IF(ISBLANK('Tab4-Adol-KABP-2006'!LI63),"",('Tab4-Adol-KABP-2006'!LI63))</f>
        <v/>
      </c>
      <c r="LJ63" s="355" t="str">
        <f>IF(ISBLANK('Tab4-Adol-KABP-2006'!LJ63),"",('Tab4-Adol-KABP-2006'!LJ63))</f>
        <v/>
      </c>
      <c r="LK63" s="355" t="str">
        <f>IF(ISBLANK('Tab4-Adol-KABP-2006'!LK63),"",('Tab4-Adol-KABP-2006'!LK63))</f>
        <v/>
      </c>
      <c r="LL63" s="355" t="str">
        <f>IF(ISBLANK('Tab4-Adol-KABP-2006'!LL63),"",('Tab4-Adol-KABP-2006'!LL63))</f>
        <v/>
      </c>
      <c r="LM63" s="355" t="str">
        <f>IF(ISBLANK('Tab4-Adol-KABP-2006'!LM63),"",('Tab4-Adol-KABP-2006'!LM63))</f>
        <v/>
      </c>
      <c r="LN63" s="355" t="str">
        <f>IF(ISBLANK('Tab4-Adol-KABP-2006'!LN63),"",('Tab4-Adol-KABP-2006'!LN63))</f>
        <v/>
      </c>
      <c r="LO63" s="355" t="str">
        <f>IF(ISBLANK('Tab4-Adol-KABP-2006'!LO63),"",('Tab4-Adol-KABP-2006'!LO63))</f>
        <v/>
      </c>
      <c r="LP63" s="355" t="str">
        <f>IF(ISBLANK('Tab4-Adol-KABP-2006'!LP63),"",('Tab4-Adol-KABP-2006'!LP63))</f>
        <v/>
      </c>
      <c r="LQ63" s="355" t="str">
        <f>IF(ISBLANK('Tab4-Adol-KABP-2006'!LQ63),"",('Tab4-Adol-KABP-2006'!LQ63))</f>
        <v/>
      </c>
      <c r="LR63" s="355" t="str">
        <f>IF(ISBLANK('Tab4-Adol-KABP-2006'!LR63),"",('Tab4-Adol-KABP-2006'!LR63))</f>
        <v/>
      </c>
      <c r="LS63" s="355" t="str">
        <f>IF(ISBLANK('Tab4-Adol-KABP-2006'!LS63),"",('Tab4-Adol-KABP-2006'!LS63))</f>
        <v/>
      </c>
      <c r="LT63" s="355" t="str">
        <f>IF(ISBLANK('Tab4-Adol-KABP-2006'!LT63),"",('Tab4-Adol-KABP-2006'!LT63))</f>
        <v/>
      </c>
      <c r="LU63" s="355" t="str">
        <f>IF(ISBLANK('Tab4-Adol-KABP-2006'!LU63),"",('Tab4-Adol-KABP-2006'!LU63))</f>
        <v/>
      </c>
      <c r="LV63" s="355" t="str">
        <f>IF(ISBLANK('Tab4-Adol-KABP-2006'!LV63),"",('Tab4-Adol-KABP-2006'!LV63))</f>
        <v/>
      </c>
      <c r="LW63" s="355" t="str">
        <f>IF(ISBLANK('Tab4-Adol-KABP-2006'!LW63),"",('Tab4-Adol-KABP-2006'!LW63))</f>
        <v/>
      </c>
      <c r="LX63" s="355" t="str">
        <f>IF(ISBLANK('Tab4-Adol-KABP-2006'!LX63),"",('Tab4-Adol-KABP-2006'!LX63))</f>
        <v/>
      </c>
      <c r="LY63" s="355" t="str">
        <f>IF(ISBLANK('Tab4-Adol-KABP-2006'!LY63),"",('Tab4-Adol-KABP-2006'!LY63))</f>
        <v/>
      </c>
      <c r="LZ63" s="355" t="str">
        <f>IF(ISBLANK('Tab4-Adol-KABP-2006'!LZ63),"",('Tab4-Adol-KABP-2006'!LZ63))</f>
        <v/>
      </c>
      <c r="MA63" s="355" t="str">
        <f>IF(ISBLANK('Tab4-Adol-KABP-2006'!MA63),"",('Tab4-Adol-KABP-2006'!MA63))</f>
        <v/>
      </c>
    </row>
    <row r="64" spans="1:339" x14ac:dyDescent="0.2">
      <c r="A64" s="310" t="s">
        <v>199</v>
      </c>
      <c r="B64" s="172">
        <v>1</v>
      </c>
      <c r="C64" s="172">
        <v>1</v>
      </c>
      <c r="D64" s="172" t="s">
        <v>310</v>
      </c>
      <c r="E64" s="172">
        <v>1</v>
      </c>
      <c r="F64" s="173">
        <v>2</v>
      </c>
      <c r="G64" s="218" t="s">
        <v>149</v>
      </c>
      <c r="H64" s="348">
        <f>IF(ISBLANK('Tab4-Adol-KABP-2006'!H64), "",('Tab4-Adol-KABP-2006'!H64))</f>
        <v>2010</v>
      </c>
      <c r="I64" s="349">
        <f>IF(ISBLANK('Tab4-Adol-KABP-2006'!I64), "",('Tab4-Adol-KABP-2006'!I64))</f>
        <v>2010</v>
      </c>
      <c r="J64" s="414">
        <f>IF(ISBLANK('Tab4-Adol-KABP-2006'!J64), "",('Tab4-Adol-KABP-2006'!J64))</f>
        <v>49.3</v>
      </c>
      <c r="K64" s="414">
        <f>IF(ISBLANK('Tab4-Adol-KABP-2006'!K64), "",('Tab4-Adol-KABP-2006'!K64))</f>
        <v>56.3</v>
      </c>
      <c r="L64" s="414">
        <f>IF(ISBLANK('Tab4-Adol-KABP-2006'!L64), "",('Tab4-Adol-KABP-2006'!L64))</f>
        <v>52.6</v>
      </c>
      <c r="M64" s="414">
        <f>IF(ISBLANK('Tab4-Adol-KABP-2006'!M64), "",('Tab4-Adol-KABP-2006'!M64))</f>
        <v>43.5</v>
      </c>
      <c r="N64" s="414">
        <f>IF(ISBLANK('Tab4-Adol-KABP-2006'!N64), "",('Tab4-Adol-KABP-2006'!N64))</f>
        <v>52.4</v>
      </c>
      <c r="O64" s="415">
        <f>IF(ISBLANK('Tab4-Adol-KABP-2006'!O64), "",('Tab4-Adol-KABP-2006'!O64))</f>
        <v>47.4</v>
      </c>
      <c r="P64" s="348">
        <f>IF(ISBLANK('Tab4-Adol-KABP-2006'!P64), "",('Tab4-Adol-KABP-2006'!P64))</f>
        <v>2010</v>
      </c>
      <c r="Q64" s="349">
        <f>IF(ISBLANK('Tab4-Adol-KABP-2006'!Q64), "",('Tab4-Adol-KABP-2006'!Q64))</f>
        <v>2010</v>
      </c>
      <c r="R64" s="414">
        <f>IF(ISBLANK('Tab4-Adol-KABP-2006'!R64), "",('Tab4-Adol-KABP-2006'!R64))</f>
        <v>4.8</v>
      </c>
      <c r="S64" s="414">
        <f>IF(ISBLANK('Tab4-Adol-KABP-2006'!S64), "",('Tab4-Adol-KABP-2006'!S64))</f>
        <v>2.8</v>
      </c>
      <c r="T64" s="414">
        <f>IF(ISBLANK('Tab4-Adol-KABP-2006'!T64), "",('Tab4-Adol-KABP-2006'!T64))</f>
        <v>3.8</v>
      </c>
      <c r="U64" s="414">
        <f>IF(ISBLANK('Tab4-Adol-KABP-2006'!U64), "",('Tab4-Adol-KABP-2006'!U64))</f>
        <v>13.3</v>
      </c>
      <c r="V64" s="414">
        <f>IF(ISBLANK('Tab4-Adol-KABP-2006'!V64), "",('Tab4-Adol-KABP-2006'!V64))</f>
        <v>8.8000000000000007</v>
      </c>
      <c r="W64" s="415">
        <f>IF(ISBLANK('Tab4-Adol-KABP-2006'!W64), "",('Tab4-Adol-KABP-2006'!W64))</f>
        <v>11.3</v>
      </c>
      <c r="X64" s="348">
        <f>IF(ISBLANK('Tab4-Adol-KABP-2006'!X64), "",('Tab4-Adol-KABP-2006'!X64))</f>
        <v>2010</v>
      </c>
      <c r="Y64" s="349">
        <f>IF(ISBLANK('Tab4-Adol-KABP-2006'!Y64), "",('Tab4-Adol-KABP-2006'!Y64))</f>
        <v>2010</v>
      </c>
      <c r="Z64" s="414">
        <f>IF(ISBLANK('Tab4-Adol-KABP-2006'!Z64), "",('Tab4-Adol-KABP-2006'!Z64))</f>
        <v>0.3</v>
      </c>
      <c r="AA64" s="414">
        <f>IF(ISBLANK('Tab4-Adol-KABP-2006'!AA64), "",('Tab4-Adol-KABP-2006'!AA64))</f>
        <v>0.9</v>
      </c>
      <c r="AB64" s="414">
        <f>IF(ISBLANK('Tab4-Adol-KABP-2006'!AB64), "",('Tab4-Adol-KABP-2006'!AB64))</f>
        <v>0.6</v>
      </c>
      <c r="AC64" s="414">
        <f>IF(ISBLANK('Tab4-Adol-KABP-2006'!AC64), "",('Tab4-Adol-KABP-2006'!AC64))</f>
        <v>0.4</v>
      </c>
      <c r="AD64" s="414">
        <f>IF(ISBLANK('Tab4-Adol-KABP-2006'!AD64), "",('Tab4-Adol-KABP-2006'!AD64))</f>
        <v>3.2</v>
      </c>
      <c r="AE64" s="415">
        <f>IF(ISBLANK('Tab4-Adol-KABP-2006'!AE64), "",('Tab4-Adol-KABP-2006'!AE64))</f>
        <v>1.7</v>
      </c>
      <c r="AF64" s="348">
        <f>IF(ISBLANK('Tab4-Adol-KABP-2006'!AF64), "",('Tab4-Adol-KABP-2006'!AF64))</f>
        <v>2010</v>
      </c>
      <c r="AG64" s="349">
        <f>IF(ISBLANK('Tab4-Adol-KABP-2006'!AG64), "",('Tab4-Adol-KABP-2006'!AG64))</f>
        <v>2010</v>
      </c>
      <c r="AH64" s="414"/>
      <c r="AI64" s="414"/>
      <c r="AJ64" s="414">
        <f>IF(ISBLANK('Tab4-Adol-KABP-2006'!AJ64), "",('Tab4-Adol-KABP-2006'!AJ64))</f>
        <v>29.1</v>
      </c>
      <c r="AK64" s="414"/>
      <c r="AL64" s="414">
        <f>IF(ISBLANK('Tab4-Adol-KABP-2006'!AL64), "",('Tab4-Adol-KABP-2006'!AL64))</f>
        <v>53</v>
      </c>
      <c r="AM64" s="415">
        <f>IF(ISBLANK('Tab4-Adol-KABP-2006'!AM64), "",('Tab4-Adol-KABP-2006'!AM64))</f>
        <v>58</v>
      </c>
      <c r="AN64" s="348">
        <f>IF(ISBLANK('Tab4-Adol-KABP-2006'!AN64), "",('Tab4-Adol-KABP-2006'!AN64))</f>
        <v>2011</v>
      </c>
      <c r="AO64" s="349" t="str">
        <f>IF(ISBLANK('Tab4-Adol-KABP-2006'!AO64), "",('Tab4-Adol-KABP-2006'!AO64))</f>
        <v>2010-2011</v>
      </c>
      <c r="AP64" s="362">
        <f>IF(ISBLANK('Tab4-Adol-KABP-2006'!AP64), "",('Tab4-Adol-KABP-2006'!AP64))</f>
        <v>58.4</v>
      </c>
      <c r="AQ64" s="362">
        <f>IF(ISBLANK('Tab4-Adol-KABP-2006'!AQ64), "",('Tab4-Adol-KABP-2006'!AQ64))</f>
        <v>15.9</v>
      </c>
      <c r="AR64" s="362">
        <f>IF(ISBLANK('Tab4-Adol-KABP-2006'!AR64), "",('Tab4-Adol-KABP-2006'!AR64))</f>
        <v>22.5</v>
      </c>
      <c r="AS64" s="362">
        <f>IF(ISBLANK('Tab4-Adol-KABP-2006'!AS64), "",('Tab4-Adol-KABP-2006'!AS64))</f>
        <v>96.1</v>
      </c>
      <c r="AT64" s="362">
        <f>IF(ISBLANK('Tab4-Adol-KABP-2006'!AT64), "",('Tab4-Adol-KABP-2006'!AT64))</f>
        <v>46.7</v>
      </c>
      <c r="AU64" s="363">
        <f>IF(ISBLANK('Tab4-Adol-KABP-2006'!AU64), "",('Tab4-Adol-KABP-2006'!AU64))</f>
        <v>54.5</v>
      </c>
      <c r="AV64" s="348">
        <f>IF(ISBLANK('Tab4-Adol-KABP-2006'!AV64), "",('Tab4-Adol-KABP-2006'!AV64))</f>
        <v>2011</v>
      </c>
      <c r="AW64" s="349" t="str">
        <f>IF(ISBLANK('Tab4-Adol-KABP-2006'!AW64), "",('Tab4-Adol-KABP-2006'!AW64))</f>
        <v>2010-2011</v>
      </c>
      <c r="AX64" s="414">
        <f>IF(ISBLANK('Tab4-Adol-KABP-2006'!AX64), "",('Tab4-Adol-KABP-2006'!AX64))</f>
        <v>42</v>
      </c>
      <c r="AY64" s="414">
        <f>IF(ISBLANK('Tab4-Adol-KABP-2006'!AY64), "",('Tab4-Adol-KABP-2006'!AY64))</f>
        <v>39.9</v>
      </c>
      <c r="AZ64" s="414">
        <f>IF(ISBLANK('Tab4-Adol-KABP-2006'!AZ64), "",('Tab4-Adol-KABP-2006'!AZ64))</f>
        <v>40.700000000000003</v>
      </c>
      <c r="BA64" s="414">
        <f>IF(ISBLANK('Tab4-Adol-KABP-2006'!BA64), "",('Tab4-Adol-KABP-2006'!BA64))</f>
        <v>52.8</v>
      </c>
      <c r="BB64" s="414">
        <f>IF(ISBLANK('Tab4-Adol-KABP-2006'!BB64), "",('Tab4-Adol-KABP-2006'!BB64))</f>
        <v>65.2</v>
      </c>
      <c r="BC64" s="415">
        <f>IF(ISBLANK('Tab4-Adol-KABP-2006'!BC64), "",('Tab4-Adol-KABP-2006'!BC64))</f>
        <v>61.8</v>
      </c>
      <c r="BD64" s="348">
        <f>IF(ISBLANK('Tab4-Adol-KABP-2006'!BD64), "",('Tab4-Adol-KABP-2006'!BD64))</f>
        <v>2010</v>
      </c>
      <c r="BE64" s="349">
        <f>IF(ISBLANK('Tab4-Adol-KABP-2006'!BE64), "",('Tab4-Adol-KABP-2006'!BE64))</f>
        <v>2010</v>
      </c>
      <c r="BF64" s="414">
        <f>IF(ISBLANK('Tab4-Adol-KABP-2006'!BF64), "",('Tab4-Adol-KABP-2006'!BF64))</f>
        <v>27.3</v>
      </c>
      <c r="BG64" s="414">
        <f>IF(ISBLANK('Tab4-Adol-KABP-2006'!BG64), "",('Tab4-Adol-KABP-2006'!BG64))</f>
        <v>47.2</v>
      </c>
      <c r="BH64" s="414">
        <f>IF(ISBLANK('Tab4-Adol-KABP-2006'!BH64), "",('Tab4-Adol-KABP-2006'!BH64))</f>
        <v>36.799999999999997</v>
      </c>
      <c r="BI64" s="414">
        <f>IF(ISBLANK('Tab4-Adol-KABP-2006'!BI64), "",('Tab4-Adol-KABP-2006'!BI64))</f>
        <v>23.9</v>
      </c>
      <c r="BJ64" s="414">
        <f>IF(ISBLANK('Tab4-Adol-KABP-2006'!BJ64), "",('Tab4-Adol-KABP-2006'!BJ64))</f>
        <v>41.7</v>
      </c>
      <c r="BK64" s="415">
        <f>IF(ISBLANK('Tab4-Adol-KABP-2006'!BK64), "",('Tab4-Adol-KABP-2006'!BK64))</f>
        <v>31.8</v>
      </c>
      <c r="BL64" s="348">
        <f>IF(ISBLANK('Tab4-Adol-KABP-2006'!BL64), "",('Tab4-Adol-KABP-2006'!BL64))</f>
        <v>2010</v>
      </c>
      <c r="BM64" s="349">
        <f>IF(ISBLANK('Tab4-Adol-KABP-2006'!BM64), "",('Tab4-Adol-KABP-2006'!BM64))</f>
        <v>2010</v>
      </c>
      <c r="BN64" s="414">
        <f>IF(ISBLANK('Tab4-Adol-KABP-2006'!BN64), "",('Tab4-Adol-KABP-2006'!BN64))</f>
        <v>43.5</v>
      </c>
      <c r="BO64" s="414">
        <f>IF(ISBLANK('Tab4-Adol-KABP-2006'!BO64), "",('Tab4-Adol-KABP-2006'!BO64))</f>
        <v>76.900000000000006</v>
      </c>
      <c r="BP64" s="414">
        <f>IF(ISBLANK('Tab4-Adol-KABP-2006'!BP64), "",('Tab4-Adol-KABP-2006'!BP64))</f>
        <v>59.4</v>
      </c>
      <c r="BQ64" s="414">
        <f>IF(ISBLANK('Tab4-Adol-KABP-2006'!BQ64), "",('Tab4-Adol-KABP-2006'!BQ64))</f>
        <v>37.1</v>
      </c>
      <c r="BR64" s="414">
        <f>IF(ISBLANK('Tab4-Adol-KABP-2006'!BR64), "",('Tab4-Adol-KABP-2006'!BR64))</f>
        <v>64.5</v>
      </c>
      <c r="BS64" s="415">
        <f>IF(ISBLANK('Tab4-Adol-KABP-2006'!BS64), "",('Tab4-Adol-KABP-2006'!BS64))</f>
        <v>49.3</v>
      </c>
      <c r="BT64" s="348">
        <f>IF(ISBLANK('Tab4-Adol-KABP-2006'!BT64), "",('Tab4-Adol-KABP-2006'!BT64))</f>
        <v>2010</v>
      </c>
      <c r="BU64" s="349">
        <f>IF(ISBLANK('Tab4-Adol-KABP-2006'!BU64), "",('Tab4-Adol-KABP-2006'!BU64))</f>
        <v>2010</v>
      </c>
      <c r="BV64" s="414">
        <f>IF(ISBLANK('Tab4-Adol-KABP-2006'!BV64), "",('Tab4-Adol-KABP-2006'!BV64))</f>
        <v>10</v>
      </c>
      <c r="BW64" s="414">
        <f>IF(ISBLANK('Tab4-Adol-KABP-2006'!BW64), "",('Tab4-Adol-KABP-2006'!BW64))</f>
        <v>16.100000000000001</v>
      </c>
      <c r="BX64" s="415">
        <f>IF(ISBLANK('Tab4-Adol-KABP-2006'!BX64), "",('Tab4-Adol-KABP-2006'!BX64))</f>
        <v>12.7</v>
      </c>
      <c r="BY64" s="216">
        <v>741834</v>
      </c>
      <c r="BZ64" s="208">
        <v>510464</v>
      </c>
      <c r="CA64" s="208">
        <v>1252298</v>
      </c>
      <c r="CB64" s="208">
        <v>727333</v>
      </c>
      <c r="CC64" s="208">
        <v>469601</v>
      </c>
      <c r="CD64" s="284">
        <v>1196934</v>
      </c>
      <c r="CE64" s="282"/>
      <c r="CF64" s="282"/>
      <c r="CG64" s="226">
        <f t="shared" si="119"/>
        <v>741834</v>
      </c>
      <c r="CH64" s="227">
        <f t="shared" si="120"/>
        <v>510464</v>
      </c>
      <c r="CI64" s="227">
        <f t="shared" si="121"/>
        <v>1252298</v>
      </c>
      <c r="CJ64" s="227">
        <f t="shared" si="122"/>
        <v>727333</v>
      </c>
      <c r="CK64" s="227">
        <f t="shared" si="123"/>
        <v>469601</v>
      </c>
      <c r="CL64" s="228">
        <f t="shared" si="124"/>
        <v>1196934</v>
      </c>
      <c r="CM64" s="282"/>
      <c r="CN64" s="282"/>
      <c r="CO64" s="226">
        <f t="shared" si="125"/>
        <v>741834</v>
      </c>
      <c r="CP64" s="227">
        <f t="shared" si="126"/>
        <v>510464</v>
      </c>
      <c r="CQ64" s="227">
        <f t="shared" si="127"/>
        <v>1252298</v>
      </c>
      <c r="CR64" s="227">
        <f t="shared" si="128"/>
        <v>727333</v>
      </c>
      <c r="CS64" s="227">
        <f t="shared" si="129"/>
        <v>469601</v>
      </c>
      <c r="CT64" s="228">
        <f t="shared" si="130"/>
        <v>1196934</v>
      </c>
      <c r="CU64" s="282"/>
      <c r="CV64" s="282"/>
      <c r="CW64" s="292">
        <f t="shared" si="131"/>
        <v>741834</v>
      </c>
      <c r="CX64" s="234">
        <f t="shared" si="132"/>
        <v>510464</v>
      </c>
      <c r="CY64" s="234">
        <f t="shared" si="133"/>
        <v>1252298</v>
      </c>
      <c r="CZ64" s="234">
        <f t="shared" si="134"/>
        <v>727333</v>
      </c>
      <c r="DA64" s="234">
        <f t="shared" si="135"/>
        <v>469601</v>
      </c>
      <c r="DB64" s="235">
        <f t="shared" si="136"/>
        <v>1196934</v>
      </c>
      <c r="DC64" s="282"/>
      <c r="DD64" s="282"/>
      <c r="DE64" s="226" t="str">
        <f t="shared" si="137"/>
        <v>-</v>
      </c>
      <c r="DF64" s="227" t="str">
        <f t="shared" si="138"/>
        <v>-</v>
      </c>
      <c r="DG64" s="227">
        <f t="shared" si="139"/>
        <v>1252298</v>
      </c>
      <c r="DH64" s="227" t="str">
        <f t="shared" si="140"/>
        <v>-</v>
      </c>
      <c r="DI64" s="227">
        <f t="shared" si="141"/>
        <v>469601</v>
      </c>
      <c r="DJ64" s="228">
        <f t="shared" si="142"/>
        <v>1196934</v>
      </c>
      <c r="DK64" s="282"/>
      <c r="DL64" s="282"/>
      <c r="DM64" s="226">
        <f t="shared" si="143"/>
        <v>741834</v>
      </c>
      <c r="DN64" s="227">
        <f t="shared" si="144"/>
        <v>510464</v>
      </c>
      <c r="DO64" s="227">
        <f t="shared" si="145"/>
        <v>1252298</v>
      </c>
      <c r="DP64" s="227">
        <f t="shared" si="146"/>
        <v>727333</v>
      </c>
      <c r="DQ64" s="227">
        <f t="shared" si="147"/>
        <v>469601</v>
      </c>
      <c r="DR64" s="228">
        <f t="shared" si="148"/>
        <v>1196934</v>
      </c>
      <c r="DS64" s="282"/>
      <c r="DT64" s="282"/>
      <c r="DU64" s="226">
        <f t="shared" si="149"/>
        <v>741834</v>
      </c>
      <c r="DV64" s="227">
        <f t="shared" si="150"/>
        <v>510464</v>
      </c>
      <c r="DW64" s="227">
        <f t="shared" si="151"/>
        <v>1252298</v>
      </c>
      <c r="DX64" s="227">
        <f t="shared" si="152"/>
        <v>727333</v>
      </c>
      <c r="DY64" s="227">
        <f t="shared" si="153"/>
        <v>469601</v>
      </c>
      <c r="DZ64" s="228">
        <f t="shared" si="154"/>
        <v>1196934</v>
      </c>
      <c r="EA64" s="282"/>
      <c r="EB64" s="282"/>
      <c r="EC64" s="226">
        <f t="shared" si="155"/>
        <v>741834</v>
      </c>
      <c r="ED64" s="227">
        <f t="shared" si="156"/>
        <v>510464</v>
      </c>
      <c r="EE64" s="227">
        <f t="shared" si="157"/>
        <v>1252298</v>
      </c>
      <c r="EF64" s="227">
        <f t="shared" si="158"/>
        <v>727333</v>
      </c>
      <c r="EG64" s="227">
        <f t="shared" si="159"/>
        <v>469601</v>
      </c>
      <c r="EH64" s="228">
        <f t="shared" si="160"/>
        <v>1196934</v>
      </c>
      <c r="EI64" s="282"/>
      <c r="EJ64" s="282"/>
      <c r="EK64" s="226">
        <f t="shared" si="161"/>
        <v>741834</v>
      </c>
      <c r="EL64" s="227">
        <f t="shared" si="162"/>
        <v>510464</v>
      </c>
      <c r="EM64" s="227">
        <f t="shared" si="163"/>
        <v>1252298</v>
      </c>
      <c r="EN64" s="227">
        <f t="shared" si="164"/>
        <v>727333</v>
      </c>
      <c r="EO64" s="227">
        <f t="shared" si="165"/>
        <v>469601</v>
      </c>
      <c r="EP64" s="228">
        <f t="shared" si="166"/>
        <v>1196934</v>
      </c>
      <c r="EQ64" s="282"/>
      <c r="ER64" s="282"/>
      <c r="ES64" s="226">
        <f t="shared" si="167"/>
        <v>727333</v>
      </c>
      <c r="ET64" s="227">
        <f t="shared" si="168"/>
        <v>469601</v>
      </c>
      <c r="EU64" s="228">
        <f t="shared" si="169"/>
        <v>1196934</v>
      </c>
      <c r="EV64" s="282"/>
      <c r="EW64" s="282"/>
      <c r="EX64" s="301">
        <f t="shared" si="170"/>
        <v>365724.16200000001</v>
      </c>
      <c r="EY64" s="259">
        <f t="shared" si="171"/>
        <v>287391.23199999996</v>
      </c>
      <c r="EZ64" s="259">
        <f t="shared" si="172"/>
        <v>658708.74800000002</v>
      </c>
      <c r="FA64" s="259">
        <f t="shared" si="173"/>
        <v>316389.85499999998</v>
      </c>
      <c r="FB64" s="259">
        <f t="shared" si="174"/>
        <v>246070.924</v>
      </c>
      <c r="FC64" s="260">
        <f t="shared" si="175"/>
        <v>567346.71600000001</v>
      </c>
      <c r="FD64" s="282"/>
      <c r="FE64" s="282"/>
      <c r="FF64" s="301">
        <f t="shared" si="176"/>
        <v>35608.031999999999</v>
      </c>
      <c r="FG64" s="259">
        <f t="shared" si="177"/>
        <v>14292.991999999998</v>
      </c>
      <c r="FH64" s="259">
        <f t="shared" si="178"/>
        <v>47587.324000000001</v>
      </c>
      <c r="FI64" s="259">
        <f t="shared" si="179"/>
        <v>96735.289000000004</v>
      </c>
      <c r="FJ64" s="259">
        <f t="shared" si="180"/>
        <v>41324.888000000006</v>
      </c>
      <c r="FK64" s="260">
        <f t="shared" si="181"/>
        <v>135253.54200000002</v>
      </c>
      <c r="FL64" s="282"/>
      <c r="FM64" s="282"/>
      <c r="FN64" s="301">
        <f t="shared" si="182"/>
        <v>2225.502</v>
      </c>
      <c r="FO64" s="259">
        <f t="shared" si="183"/>
        <v>4594.1760000000004</v>
      </c>
      <c r="FP64" s="259">
        <f t="shared" si="184"/>
        <v>7513.7880000000005</v>
      </c>
      <c r="FQ64" s="259">
        <f t="shared" si="185"/>
        <v>2909.3319999999999</v>
      </c>
      <c r="FR64" s="259">
        <f t="shared" si="186"/>
        <v>15027.232</v>
      </c>
      <c r="FS64" s="260">
        <f t="shared" si="187"/>
        <v>20347.878000000001</v>
      </c>
      <c r="FT64" s="282"/>
      <c r="FU64" s="282"/>
      <c r="FV64" s="301" t="str">
        <f t="shared" si="188"/>
        <v>-</v>
      </c>
      <c r="FW64" s="259" t="str">
        <f t="shared" si="189"/>
        <v>-</v>
      </c>
      <c r="FX64" s="259">
        <f t="shared" si="190"/>
        <v>364418.71800000005</v>
      </c>
      <c r="FY64" s="259" t="str">
        <f t="shared" si="191"/>
        <v>-</v>
      </c>
      <c r="FZ64" s="259">
        <f t="shared" si="192"/>
        <v>248888.53</v>
      </c>
      <c r="GA64" s="260">
        <f t="shared" si="193"/>
        <v>694221.72</v>
      </c>
      <c r="GB64" s="282"/>
      <c r="GC64" s="282"/>
      <c r="GD64" s="301">
        <f t="shared" si="194"/>
        <v>433231.05599999998</v>
      </c>
      <c r="GE64" s="259">
        <f t="shared" si="195"/>
        <v>81163.775999999998</v>
      </c>
      <c r="GF64" s="259">
        <f t="shared" si="196"/>
        <v>281767.05</v>
      </c>
      <c r="GG64" s="259">
        <f t="shared" si="197"/>
        <v>698967.01299999992</v>
      </c>
      <c r="GH64" s="259">
        <f t="shared" si="198"/>
        <v>219303.66700000002</v>
      </c>
      <c r="GI64" s="260">
        <f t="shared" si="199"/>
        <v>652329.03</v>
      </c>
      <c r="GJ64" s="282"/>
      <c r="GK64" s="282"/>
      <c r="GL64" s="301">
        <f t="shared" si="200"/>
        <v>311570.27999999997</v>
      </c>
      <c r="GM64" s="259">
        <f t="shared" si="201"/>
        <v>203675.13599999997</v>
      </c>
      <c r="GN64" s="259">
        <f t="shared" si="202"/>
        <v>509685.28600000002</v>
      </c>
      <c r="GO64" s="259">
        <f t="shared" si="203"/>
        <v>384031.82400000002</v>
      </c>
      <c r="GP64" s="259">
        <f t="shared" si="204"/>
        <v>306179.85200000001</v>
      </c>
      <c r="GQ64" s="260">
        <f t="shared" si="205"/>
        <v>739705.21199999994</v>
      </c>
      <c r="GR64" s="282"/>
      <c r="GS64" s="282"/>
      <c r="GT64" s="301">
        <f t="shared" si="206"/>
        <v>202520.682</v>
      </c>
      <c r="GU64" s="259">
        <f t="shared" si="207"/>
        <v>240939.008</v>
      </c>
      <c r="GV64" s="259">
        <f t="shared" si="208"/>
        <v>460845.66399999999</v>
      </c>
      <c r="GW64" s="259">
        <f t="shared" si="209"/>
        <v>173832.587</v>
      </c>
      <c r="GX64" s="259">
        <f t="shared" si="210"/>
        <v>195823.61700000003</v>
      </c>
      <c r="GY64" s="260">
        <f t="shared" si="211"/>
        <v>380625.01199999999</v>
      </c>
      <c r="GZ64" s="282"/>
      <c r="HA64" s="282"/>
      <c r="HB64" s="301">
        <f t="shared" si="212"/>
        <v>322697.78999999998</v>
      </c>
      <c r="HC64" s="259">
        <f t="shared" si="213"/>
        <v>392546.81599999999</v>
      </c>
      <c r="HD64" s="259">
        <f t="shared" si="214"/>
        <v>743865.01199999999</v>
      </c>
      <c r="HE64" s="259">
        <f t="shared" si="215"/>
        <v>269840.54300000001</v>
      </c>
      <c r="HF64" s="259">
        <f t="shared" si="216"/>
        <v>302892.64500000002</v>
      </c>
      <c r="HG64" s="260">
        <f t="shared" si="217"/>
        <v>590088.46199999994</v>
      </c>
      <c r="HH64" s="282"/>
      <c r="HI64" s="282"/>
      <c r="HJ64" s="301">
        <f t="shared" si="218"/>
        <v>72733.3</v>
      </c>
      <c r="HK64" s="259">
        <f t="shared" si="219"/>
        <v>75605.760999999999</v>
      </c>
      <c r="HL64" s="260">
        <f t="shared" si="220"/>
        <v>152010.61799999999</v>
      </c>
      <c r="HM64" s="428">
        <f t="shared" ref="HM64:HR127" si="229">IF(ISNUMBER(J64),1,"-")</f>
        <v>1</v>
      </c>
      <c r="HN64" s="429">
        <f t="shared" si="229"/>
        <v>1</v>
      </c>
      <c r="HO64" s="429">
        <f t="shared" si="229"/>
        <v>1</v>
      </c>
      <c r="HP64" s="429">
        <f t="shared" si="221"/>
        <v>1</v>
      </c>
      <c r="HQ64" s="429">
        <f t="shared" si="221"/>
        <v>1</v>
      </c>
      <c r="HR64" s="430">
        <f t="shared" si="221"/>
        <v>1</v>
      </c>
      <c r="HS64" s="450"/>
      <c r="HT64" s="450"/>
      <c r="HU64" s="428">
        <f t="shared" ref="HU64:HZ127" si="230">IF(ISNUMBER(R64),1,"-")</f>
        <v>1</v>
      </c>
      <c r="HV64" s="429">
        <f t="shared" si="230"/>
        <v>1</v>
      </c>
      <c r="HW64" s="429">
        <f t="shared" si="230"/>
        <v>1</v>
      </c>
      <c r="HX64" s="429">
        <f t="shared" si="222"/>
        <v>1</v>
      </c>
      <c r="HY64" s="429">
        <f t="shared" si="222"/>
        <v>1</v>
      </c>
      <c r="HZ64" s="430">
        <f t="shared" si="222"/>
        <v>1</v>
      </c>
      <c r="IA64" s="450"/>
      <c r="IB64" s="450"/>
      <c r="IC64" s="428">
        <f t="shared" ref="IC64:IH127" si="231">IF(ISNUMBER(Z64),1,"-")</f>
        <v>1</v>
      </c>
      <c r="ID64" s="429">
        <f t="shared" si="231"/>
        <v>1</v>
      </c>
      <c r="IE64" s="429">
        <f t="shared" si="231"/>
        <v>1</v>
      </c>
      <c r="IF64" s="429">
        <f t="shared" si="223"/>
        <v>1</v>
      </c>
      <c r="IG64" s="429">
        <f t="shared" si="223"/>
        <v>1</v>
      </c>
      <c r="IH64" s="430">
        <f t="shared" si="223"/>
        <v>1</v>
      </c>
      <c r="II64" s="450"/>
      <c r="IJ64" s="450"/>
      <c r="IK64" s="428" t="str">
        <f t="shared" ref="IK64:IP127" si="232">IF(ISNUMBER(AH64),1,"-")</f>
        <v>-</v>
      </c>
      <c r="IL64" s="429" t="str">
        <f t="shared" si="232"/>
        <v>-</v>
      </c>
      <c r="IM64" s="429">
        <f t="shared" si="232"/>
        <v>1</v>
      </c>
      <c r="IN64" s="429" t="str">
        <f t="shared" si="224"/>
        <v>-</v>
      </c>
      <c r="IO64" s="429">
        <f t="shared" si="224"/>
        <v>1</v>
      </c>
      <c r="IP64" s="430">
        <f t="shared" si="224"/>
        <v>1</v>
      </c>
      <c r="IQ64" s="450"/>
      <c r="IR64" s="450"/>
      <c r="IS64" s="428">
        <f t="shared" ref="IS64:IX127" si="233">IF(ISNUMBER(AP64),1,"-")</f>
        <v>1</v>
      </c>
      <c r="IT64" s="429">
        <f t="shared" si="233"/>
        <v>1</v>
      </c>
      <c r="IU64" s="429">
        <f t="shared" si="233"/>
        <v>1</v>
      </c>
      <c r="IV64" s="429">
        <f t="shared" si="225"/>
        <v>1</v>
      </c>
      <c r="IW64" s="429">
        <f t="shared" si="225"/>
        <v>1</v>
      </c>
      <c r="IX64" s="430">
        <f t="shared" si="225"/>
        <v>1</v>
      </c>
      <c r="IY64" s="450"/>
      <c r="IZ64" s="450"/>
      <c r="JA64" s="428">
        <f t="shared" ref="JA64:JF127" si="234">IF(ISNUMBER(AX64),1,"-")</f>
        <v>1</v>
      </c>
      <c r="JB64" s="429">
        <f t="shared" si="234"/>
        <v>1</v>
      </c>
      <c r="JC64" s="429">
        <f t="shared" si="234"/>
        <v>1</v>
      </c>
      <c r="JD64" s="429">
        <f t="shared" si="226"/>
        <v>1</v>
      </c>
      <c r="JE64" s="429">
        <f t="shared" si="226"/>
        <v>1</v>
      </c>
      <c r="JF64" s="430">
        <f t="shared" si="226"/>
        <v>1</v>
      </c>
      <c r="JG64" s="450"/>
      <c r="JH64" s="450"/>
      <c r="JI64" s="428">
        <f t="shared" ref="JI64:JN127" si="235">IF(ISNUMBER(BF64),1,"-")</f>
        <v>1</v>
      </c>
      <c r="JJ64" s="429">
        <f t="shared" si="235"/>
        <v>1</v>
      </c>
      <c r="JK64" s="429">
        <f t="shared" si="235"/>
        <v>1</v>
      </c>
      <c r="JL64" s="429">
        <f t="shared" si="227"/>
        <v>1</v>
      </c>
      <c r="JM64" s="429">
        <f t="shared" si="227"/>
        <v>1</v>
      </c>
      <c r="JN64" s="430">
        <f t="shared" si="227"/>
        <v>1</v>
      </c>
      <c r="JO64" s="450"/>
      <c r="JP64" s="450"/>
      <c r="JQ64" s="428">
        <f t="shared" ref="JQ64:JV127" si="236">IF(ISNUMBER(BN64),1,"-")</f>
        <v>1</v>
      </c>
      <c r="JR64" s="429">
        <f t="shared" si="236"/>
        <v>1</v>
      </c>
      <c r="JS64" s="429">
        <f t="shared" si="236"/>
        <v>1</v>
      </c>
      <c r="JT64" s="429">
        <f t="shared" si="228"/>
        <v>1</v>
      </c>
      <c r="JU64" s="429">
        <f t="shared" si="228"/>
        <v>1</v>
      </c>
      <c r="JV64" s="430">
        <f t="shared" si="228"/>
        <v>1</v>
      </c>
      <c r="JW64" s="450"/>
      <c r="JX64" s="450"/>
      <c r="JY64" s="428">
        <f t="shared" si="110"/>
        <v>1</v>
      </c>
      <c r="JZ64" s="429">
        <f t="shared" si="110"/>
        <v>1</v>
      </c>
      <c r="KA64" s="430">
        <f t="shared" si="110"/>
        <v>1</v>
      </c>
      <c r="KB64" s="172"/>
      <c r="KC64" s="355" t="str">
        <f>IF(ISBLANK('Tab4-Adol-KABP-2006'!KC64),"",('Tab4-Adol-KABP-2006'!KC64))</f>
        <v/>
      </c>
      <c r="KD64" s="355" t="str">
        <f>IF(ISBLANK('Tab4-Adol-KABP-2006'!KD64),"",('Tab4-Adol-KABP-2006'!KD64))</f>
        <v/>
      </c>
      <c r="KE64" s="355" t="str">
        <f>IF(ISBLANK('Tab4-Adol-KABP-2006'!KE64),"",('Tab4-Adol-KABP-2006'!KE64))</f>
        <v/>
      </c>
      <c r="KF64" s="355" t="str">
        <f>IF(ISBLANK('Tab4-Adol-KABP-2006'!KF64),"",('Tab4-Adol-KABP-2006'!KF64))</f>
        <v/>
      </c>
      <c r="KG64" s="355" t="str">
        <f>IF(ISBLANK('Tab4-Adol-KABP-2006'!KG64),"",('Tab4-Adol-KABP-2006'!KG64))</f>
        <v/>
      </c>
      <c r="KH64" s="355" t="str">
        <f>IF(ISBLANK('Tab4-Adol-KABP-2006'!KH64),"",('Tab4-Adol-KABP-2006'!KH64))</f>
        <v/>
      </c>
      <c r="KI64" s="355" t="str">
        <f>IF(ISBLANK('Tab4-Adol-KABP-2006'!KI64),"",('Tab4-Adol-KABP-2006'!KI64))</f>
        <v/>
      </c>
      <c r="KJ64" s="355" t="str">
        <f>IF(ISBLANK('Tab4-Adol-KABP-2006'!KJ64),"",('Tab4-Adol-KABP-2006'!KJ64))</f>
        <v/>
      </c>
      <c r="KK64" s="355" t="str">
        <f>IF(ISBLANK('Tab4-Adol-KABP-2006'!KK64),"",('Tab4-Adol-KABP-2006'!KK64))</f>
        <v/>
      </c>
      <c r="KL64" s="355" t="str">
        <f>IF(ISBLANK('Tab4-Adol-KABP-2006'!KL64),"",('Tab4-Adol-KABP-2006'!KL64))</f>
        <v/>
      </c>
      <c r="KM64" s="355" t="str">
        <f>IF(ISBLANK('Tab4-Adol-KABP-2006'!KM64),"",('Tab4-Adol-KABP-2006'!KM64))</f>
        <v/>
      </c>
      <c r="KN64" s="355" t="str">
        <f>IF(ISBLANK('Tab4-Adol-KABP-2006'!KN64),"",('Tab4-Adol-KABP-2006'!KN64))</f>
        <v/>
      </c>
      <c r="KO64" s="355" t="str">
        <f>IF(ISBLANK('Tab4-Adol-KABP-2006'!KO64),"",('Tab4-Adol-KABP-2006'!KO64))</f>
        <v/>
      </c>
      <c r="KP64" s="355" t="str">
        <f>IF(ISBLANK('Tab4-Adol-KABP-2006'!KP64),"",('Tab4-Adol-KABP-2006'!KP64))</f>
        <v/>
      </c>
      <c r="KQ64" s="355" t="str">
        <f>IF(ISBLANK('Tab4-Adol-KABP-2006'!KQ64),"",('Tab4-Adol-KABP-2006'!KQ64))</f>
        <v/>
      </c>
      <c r="KR64" s="355" t="str">
        <f>IF(ISBLANK('Tab4-Adol-KABP-2006'!KR64),"",('Tab4-Adol-KABP-2006'!KR64))</f>
        <v/>
      </c>
      <c r="KS64" s="355" t="str">
        <f>IF(ISBLANK('Tab4-Adol-KABP-2006'!KS64),"",('Tab4-Adol-KABP-2006'!KS64))</f>
        <v/>
      </c>
      <c r="KT64" s="355" t="str">
        <f>IF(ISBLANK('Tab4-Adol-KABP-2006'!KT64),"",('Tab4-Adol-KABP-2006'!KT64))</f>
        <v/>
      </c>
      <c r="KU64" s="355" t="str">
        <f>IF(ISBLANK('Tab4-Adol-KABP-2006'!KU64),"",('Tab4-Adol-KABP-2006'!KU64))</f>
        <v>less than 25 cases</v>
      </c>
      <c r="KV64" s="355" t="str">
        <f>IF(ISBLANK('Tab4-Adol-KABP-2006'!KV64),"",('Tab4-Adol-KABP-2006'!KV64))</f>
        <v>less than 25 cases</v>
      </c>
      <c r="KW64" s="355" t="str">
        <f>IF(ISBLANK('Tab4-Adol-KABP-2006'!KW64),"",('Tab4-Adol-KABP-2006'!KW64))</f>
        <v>Based on small denominators.</v>
      </c>
      <c r="KX64" s="355" t="str">
        <f>IF(ISBLANK('Tab4-Adol-KABP-2006'!KX64),"",('Tab4-Adol-KABP-2006'!KX64))</f>
        <v>less than 25 cases</v>
      </c>
      <c r="KY64" s="355" t="str">
        <f>IF(ISBLANK('Tab4-Adol-KABP-2006'!KY64),"",('Tab4-Adol-KABP-2006'!KY64))</f>
        <v>Based on small denominators.</v>
      </c>
      <c r="KZ64" s="355" t="str">
        <f>IF(ISBLANK('Tab4-Adol-KABP-2006'!KZ64),"",('Tab4-Adol-KABP-2006'!KZ64))</f>
        <v>Based on small denominators.</v>
      </c>
      <c r="LA64" s="355" t="str">
        <f>IF(ISBLANK('Tab4-Adol-KABP-2006'!LA64),"",('Tab4-Adol-KABP-2006'!LA64))</f>
        <v/>
      </c>
      <c r="LB64" s="355" t="str">
        <f>IF(ISBLANK('Tab4-Adol-KABP-2006'!LB64),"",('Tab4-Adol-KABP-2006'!LB64))</f>
        <v/>
      </c>
      <c r="LC64" s="355" t="str">
        <f>IF(ISBLANK('Tab4-Adol-KABP-2006'!LC64),"",('Tab4-Adol-KABP-2006'!LC64))</f>
        <v/>
      </c>
      <c r="LD64" s="355" t="str">
        <f>IF(ISBLANK('Tab4-Adol-KABP-2006'!LD64),"",('Tab4-Adol-KABP-2006'!LD64))</f>
        <v/>
      </c>
      <c r="LE64" s="355" t="str">
        <f>IF(ISBLANK('Tab4-Adol-KABP-2006'!LE64),"",('Tab4-Adol-KABP-2006'!LE64))</f>
        <v/>
      </c>
      <c r="LF64" s="355" t="str">
        <f>IF(ISBLANK('Tab4-Adol-KABP-2006'!LF64),"",('Tab4-Adol-KABP-2006'!LF64))</f>
        <v/>
      </c>
      <c r="LG64" s="355" t="str">
        <f>IF(ISBLANK('Tab4-Adol-KABP-2006'!LG64),"",('Tab4-Adol-KABP-2006'!LG64))</f>
        <v/>
      </c>
      <c r="LH64" s="355" t="str">
        <f>IF(ISBLANK('Tab4-Adol-KABP-2006'!LH64),"",('Tab4-Adol-KABP-2006'!LH64))</f>
        <v/>
      </c>
      <c r="LI64" s="355" t="str">
        <f>IF(ISBLANK('Tab4-Adol-KABP-2006'!LI64),"",('Tab4-Adol-KABP-2006'!LI64))</f>
        <v/>
      </c>
      <c r="LJ64" s="355" t="str">
        <f>IF(ISBLANK('Tab4-Adol-KABP-2006'!LJ64),"",('Tab4-Adol-KABP-2006'!LJ64))</f>
        <v/>
      </c>
      <c r="LK64" s="355" t="str">
        <f>IF(ISBLANK('Tab4-Adol-KABP-2006'!LK64),"",('Tab4-Adol-KABP-2006'!LK64))</f>
        <v/>
      </c>
      <c r="LL64" s="355" t="str">
        <f>IF(ISBLANK('Tab4-Adol-KABP-2006'!LL64),"",('Tab4-Adol-KABP-2006'!LL64))</f>
        <v/>
      </c>
      <c r="LM64" s="355" t="str">
        <f>IF(ISBLANK('Tab4-Adol-KABP-2006'!LM64),"",('Tab4-Adol-KABP-2006'!LM64))</f>
        <v/>
      </c>
      <c r="LN64" s="355" t="str">
        <f>IF(ISBLANK('Tab4-Adol-KABP-2006'!LN64),"",('Tab4-Adol-KABP-2006'!LN64))</f>
        <v/>
      </c>
      <c r="LO64" s="355" t="str">
        <f>IF(ISBLANK('Tab4-Adol-KABP-2006'!LO64),"",('Tab4-Adol-KABP-2006'!LO64))</f>
        <v/>
      </c>
      <c r="LP64" s="355" t="str">
        <f>IF(ISBLANK('Tab4-Adol-KABP-2006'!LP64),"",('Tab4-Adol-KABP-2006'!LP64))</f>
        <v/>
      </c>
      <c r="LQ64" s="355" t="str">
        <f>IF(ISBLANK('Tab4-Adol-KABP-2006'!LQ64),"",('Tab4-Adol-KABP-2006'!LQ64))</f>
        <v/>
      </c>
      <c r="LR64" s="355" t="str">
        <f>IF(ISBLANK('Tab4-Adol-KABP-2006'!LR64),"",('Tab4-Adol-KABP-2006'!LR64))</f>
        <v/>
      </c>
      <c r="LS64" s="355" t="str">
        <f>IF(ISBLANK('Tab4-Adol-KABP-2006'!LS64),"",('Tab4-Adol-KABP-2006'!LS64))</f>
        <v/>
      </c>
      <c r="LT64" s="355" t="str">
        <f>IF(ISBLANK('Tab4-Adol-KABP-2006'!LT64),"",('Tab4-Adol-KABP-2006'!LT64))</f>
        <v/>
      </c>
      <c r="LU64" s="355" t="str">
        <f>IF(ISBLANK('Tab4-Adol-KABP-2006'!LU64),"",('Tab4-Adol-KABP-2006'!LU64))</f>
        <v/>
      </c>
      <c r="LV64" s="355" t="str">
        <f>IF(ISBLANK('Tab4-Adol-KABP-2006'!LV64),"",('Tab4-Adol-KABP-2006'!LV64))</f>
        <v/>
      </c>
      <c r="LW64" s="355" t="str">
        <f>IF(ISBLANK('Tab4-Adol-KABP-2006'!LW64),"",('Tab4-Adol-KABP-2006'!LW64))</f>
        <v/>
      </c>
      <c r="LX64" s="355" t="str">
        <f>IF(ISBLANK('Tab4-Adol-KABP-2006'!LX64),"",('Tab4-Adol-KABP-2006'!LX64))</f>
        <v/>
      </c>
      <c r="LY64" s="355" t="str">
        <f>IF(ISBLANK('Tab4-Adol-KABP-2006'!LY64),"",('Tab4-Adol-KABP-2006'!LY64))</f>
        <v/>
      </c>
      <c r="LZ64" s="355" t="str">
        <f>IF(ISBLANK('Tab4-Adol-KABP-2006'!LZ64),"",('Tab4-Adol-KABP-2006'!LZ64))</f>
        <v/>
      </c>
      <c r="MA64" s="355" t="str">
        <f>IF(ISBLANK('Tab4-Adol-KABP-2006'!MA64),"",('Tab4-Adol-KABP-2006'!MA64))</f>
        <v/>
      </c>
    </row>
    <row r="65" spans="1:339" x14ac:dyDescent="0.2">
      <c r="A65" s="310" t="s">
        <v>199</v>
      </c>
      <c r="B65" s="172">
        <v>0</v>
      </c>
      <c r="C65" s="172">
        <v>0</v>
      </c>
      <c r="D65" s="172" t="s">
        <v>315</v>
      </c>
      <c r="E65" s="172">
        <v>1</v>
      </c>
      <c r="F65" s="173"/>
      <c r="G65" s="218" t="s">
        <v>159</v>
      </c>
      <c r="H65" s="348" t="str">
        <f>IF(ISBLANK('Tab4-Adol-KABP-2006'!H65), "",('Tab4-Adol-KABP-2006'!H65))</f>
        <v/>
      </c>
      <c r="I65" s="349" t="str">
        <f>IF(ISBLANK('Tab4-Adol-KABP-2006'!I65), "",('Tab4-Adol-KABP-2006'!I65))</f>
        <v/>
      </c>
      <c r="J65" s="414"/>
      <c r="K65" s="414"/>
      <c r="L65" s="414"/>
      <c r="M65" s="414"/>
      <c r="N65" s="414"/>
      <c r="O65" s="415"/>
      <c r="P65" s="348" t="str">
        <f>IF(ISBLANK('Tab4-Adol-KABP-2006'!P65), "",('Tab4-Adol-KABP-2006'!P65))</f>
        <v/>
      </c>
      <c r="Q65" s="349" t="str">
        <f>IF(ISBLANK('Tab4-Adol-KABP-2006'!Q65), "",('Tab4-Adol-KABP-2006'!Q65))</f>
        <v/>
      </c>
      <c r="R65" s="414"/>
      <c r="S65" s="414"/>
      <c r="T65" s="414"/>
      <c r="U65" s="414"/>
      <c r="V65" s="414"/>
      <c r="W65" s="415"/>
      <c r="X65" s="348" t="str">
        <f>IF(ISBLANK('Tab4-Adol-KABP-2006'!X65), "",('Tab4-Adol-KABP-2006'!X65))</f>
        <v/>
      </c>
      <c r="Y65" s="349" t="str">
        <f>IF(ISBLANK('Tab4-Adol-KABP-2006'!Y65), "",('Tab4-Adol-KABP-2006'!Y65))</f>
        <v/>
      </c>
      <c r="Z65" s="414"/>
      <c r="AA65" s="414"/>
      <c r="AB65" s="414"/>
      <c r="AC65" s="414"/>
      <c r="AD65" s="414"/>
      <c r="AE65" s="415"/>
      <c r="AF65" s="348" t="str">
        <f>IF(ISBLANK('Tab4-Adol-KABP-2006'!AF65), "",('Tab4-Adol-KABP-2006'!AF65))</f>
        <v/>
      </c>
      <c r="AG65" s="349" t="str">
        <f>IF(ISBLANK('Tab4-Adol-KABP-2006'!AG65), "",('Tab4-Adol-KABP-2006'!AG65))</f>
        <v/>
      </c>
      <c r="AH65" s="414"/>
      <c r="AI65" s="414"/>
      <c r="AJ65" s="414"/>
      <c r="AK65" s="414"/>
      <c r="AL65" s="414"/>
      <c r="AM65" s="415"/>
      <c r="AN65" s="348" t="str">
        <f>IF(ISBLANK('Tab4-Adol-KABP-2006'!AN65), "",('Tab4-Adol-KABP-2006'!AN65))</f>
        <v/>
      </c>
      <c r="AO65" s="349" t="str">
        <f>IF(ISBLANK('Tab4-Adol-KABP-2006'!AO65), "",('Tab4-Adol-KABP-2006'!AO65))</f>
        <v/>
      </c>
      <c r="AP65" s="362"/>
      <c r="AQ65" s="362"/>
      <c r="AR65" s="362"/>
      <c r="AS65" s="362"/>
      <c r="AT65" s="362"/>
      <c r="AU65" s="363"/>
      <c r="AV65" s="348" t="str">
        <f>IF(ISBLANK('Tab4-Adol-KABP-2006'!AV65), "",('Tab4-Adol-KABP-2006'!AV65))</f>
        <v/>
      </c>
      <c r="AW65" s="349" t="str">
        <f>IF(ISBLANK('Tab4-Adol-KABP-2006'!AW65), "",('Tab4-Adol-KABP-2006'!AW65))</f>
        <v/>
      </c>
      <c r="AX65" s="414"/>
      <c r="AY65" s="414"/>
      <c r="AZ65" s="414"/>
      <c r="BA65" s="414"/>
      <c r="BB65" s="414"/>
      <c r="BC65" s="415"/>
      <c r="BD65" s="348" t="str">
        <f>IF(ISBLANK('Tab4-Adol-KABP-2006'!BD65), "",('Tab4-Adol-KABP-2006'!BD65))</f>
        <v/>
      </c>
      <c r="BE65" s="349" t="str">
        <f>IF(ISBLANK('Tab4-Adol-KABP-2006'!BE65), "",('Tab4-Adol-KABP-2006'!BE65))</f>
        <v/>
      </c>
      <c r="BF65" s="414"/>
      <c r="BG65" s="414"/>
      <c r="BH65" s="414"/>
      <c r="BI65" s="414"/>
      <c r="BJ65" s="414"/>
      <c r="BK65" s="415"/>
      <c r="BL65" s="348" t="str">
        <f>IF(ISBLANK('Tab4-Adol-KABP-2006'!BL65), "",('Tab4-Adol-KABP-2006'!BL65))</f>
        <v/>
      </c>
      <c r="BM65" s="349" t="str">
        <f>IF(ISBLANK('Tab4-Adol-KABP-2006'!BM65), "",('Tab4-Adol-KABP-2006'!BM65))</f>
        <v/>
      </c>
      <c r="BN65" s="414"/>
      <c r="BO65" s="414"/>
      <c r="BP65" s="414"/>
      <c r="BQ65" s="414"/>
      <c r="BR65" s="414"/>
      <c r="BS65" s="415"/>
      <c r="BT65" s="348" t="str">
        <f>IF(ISBLANK('Tab4-Adol-KABP-2006'!BT65), "",('Tab4-Adol-KABP-2006'!BT65))</f>
        <v/>
      </c>
      <c r="BU65" s="349" t="str">
        <f>IF(ISBLANK('Tab4-Adol-KABP-2006'!BU65), "",('Tab4-Adol-KABP-2006'!BU65))</f>
        <v/>
      </c>
      <c r="BV65" s="414"/>
      <c r="BW65" s="414"/>
      <c r="BX65" s="415"/>
      <c r="BY65" s="216">
        <v>3321</v>
      </c>
      <c r="BZ65" s="208">
        <v>3430</v>
      </c>
      <c r="CA65" s="208">
        <v>6751</v>
      </c>
      <c r="CB65" s="208">
        <v>3581</v>
      </c>
      <c r="CC65" s="208">
        <v>3738</v>
      </c>
      <c r="CD65" s="284">
        <v>7319</v>
      </c>
      <c r="CE65" s="282"/>
      <c r="CF65" s="282"/>
      <c r="CG65" s="226" t="str">
        <f t="shared" si="119"/>
        <v>-</v>
      </c>
      <c r="CH65" s="227" t="str">
        <f t="shared" si="120"/>
        <v>-</v>
      </c>
      <c r="CI65" s="227" t="str">
        <f t="shared" si="121"/>
        <v>-</v>
      </c>
      <c r="CJ65" s="227" t="str">
        <f t="shared" si="122"/>
        <v>-</v>
      </c>
      <c r="CK65" s="227" t="str">
        <f t="shared" si="123"/>
        <v>-</v>
      </c>
      <c r="CL65" s="228" t="str">
        <f t="shared" si="124"/>
        <v>-</v>
      </c>
      <c r="CM65" s="282"/>
      <c r="CN65" s="282"/>
      <c r="CO65" s="226" t="str">
        <f t="shared" si="125"/>
        <v>-</v>
      </c>
      <c r="CP65" s="227" t="str">
        <f t="shared" si="126"/>
        <v>-</v>
      </c>
      <c r="CQ65" s="227" t="str">
        <f t="shared" si="127"/>
        <v>-</v>
      </c>
      <c r="CR65" s="227" t="str">
        <f t="shared" si="128"/>
        <v>-</v>
      </c>
      <c r="CS65" s="227" t="str">
        <f t="shared" si="129"/>
        <v>-</v>
      </c>
      <c r="CT65" s="228" t="str">
        <f t="shared" si="130"/>
        <v>-</v>
      </c>
      <c r="CU65" s="282"/>
      <c r="CV65" s="282"/>
      <c r="CW65" s="292" t="str">
        <f t="shared" si="131"/>
        <v>-</v>
      </c>
      <c r="CX65" s="234" t="str">
        <f t="shared" si="132"/>
        <v>-</v>
      </c>
      <c r="CY65" s="234" t="str">
        <f t="shared" si="133"/>
        <v>-</v>
      </c>
      <c r="CZ65" s="234" t="str">
        <f t="shared" si="134"/>
        <v>-</v>
      </c>
      <c r="DA65" s="234" t="str">
        <f t="shared" si="135"/>
        <v>-</v>
      </c>
      <c r="DB65" s="235" t="str">
        <f t="shared" si="136"/>
        <v>-</v>
      </c>
      <c r="DC65" s="282"/>
      <c r="DD65" s="282"/>
      <c r="DE65" s="226" t="str">
        <f t="shared" si="137"/>
        <v>-</v>
      </c>
      <c r="DF65" s="227" t="str">
        <f t="shared" si="138"/>
        <v>-</v>
      </c>
      <c r="DG65" s="227" t="str">
        <f t="shared" si="139"/>
        <v>-</v>
      </c>
      <c r="DH65" s="227" t="str">
        <f t="shared" si="140"/>
        <v>-</v>
      </c>
      <c r="DI65" s="227" t="str">
        <f t="shared" si="141"/>
        <v>-</v>
      </c>
      <c r="DJ65" s="228" t="str">
        <f t="shared" si="142"/>
        <v>-</v>
      </c>
      <c r="DK65" s="282"/>
      <c r="DL65" s="282"/>
      <c r="DM65" s="226" t="str">
        <f t="shared" si="143"/>
        <v>-</v>
      </c>
      <c r="DN65" s="227" t="str">
        <f t="shared" si="144"/>
        <v>-</v>
      </c>
      <c r="DO65" s="227" t="str">
        <f t="shared" si="145"/>
        <v>-</v>
      </c>
      <c r="DP65" s="227" t="str">
        <f t="shared" si="146"/>
        <v>-</v>
      </c>
      <c r="DQ65" s="227" t="str">
        <f t="shared" si="147"/>
        <v>-</v>
      </c>
      <c r="DR65" s="228" t="str">
        <f t="shared" si="148"/>
        <v>-</v>
      </c>
      <c r="DS65" s="282"/>
      <c r="DT65" s="282"/>
      <c r="DU65" s="226" t="str">
        <f t="shared" si="149"/>
        <v>-</v>
      </c>
      <c r="DV65" s="227" t="str">
        <f t="shared" si="150"/>
        <v>-</v>
      </c>
      <c r="DW65" s="227" t="str">
        <f t="shared" si="151"/>
        <v>-</v>
      </c>
      <c r="DX65" s="227" t="str">
        <f t="shared" si="152"/>
        <v>-</v>
      </c>
      <c r="DY65" s="227" t="str">
        <f t="shared" si="153"/>
        <v>-</v>
      </c>
      <c r="DZ65" s="228" t="str">
        <f t="shared" si="154"/>
        <v>-</v>
      </c>
      <c r="EA65" s="282"/>
      <c r="EB65" s="282"/>
      <c r="EC65" s="226" t="str">
        <f t="shared" si="155"/>
        <v>-</v>
      </c>
      <c r="ED65" s="227" t="str">
        <f t="shared" si="156"/>
        <v>-</v>
      </c>
      <c r="EE65" s="227" t="str">
        <f t="shared" si="157"/>
        <v>-</v>
      </c>
      <c r="EF65" s="227" t="str">
        <f t="shared" si="158"/>
        <v>-</v>
      </c>
      <c r="EG65" s="227" t="str">
        <f t="shared" si="159"/>
        <v>-</v>
      </c>
      <c r="EH65" s="228" t="str">
        <f t="shared" si="160"/>
        <v>-</v>
      </c>
      <c r="EI65" s="282"/>
      <c r="EJ65" s="282"/>
      <c r="EK65" s="226" t="str">
        <f t="shared" si="161"/>
        <v>-</v>
      </c>
      <c r="EL65" s="227" t="str">
        <f t="shared" si="162"/>
        <v>-</v>
      </c>
      <c r="EM65" s="227" t="str">
        <f t="shared" si="163"/>
        <v>-</v>
      </c>
      <c r="EN65" s="227" t="str">
        <f t="shared" si="164"/>
        <v>-</v>
      </c>
      <c r="EO65" s="227" t="str">
        <f t="shared" si="165"/>
        <v>-</v>
      </c>
      <c r="EP65" s="228" t="str">
        <f t="shared" si="166"/>
        <v>-</v>
      </c>
      <c r="EQ65" s="282"/>
      <c r="ER65" s="282"/>
      <c r="ES65" s="226" t="str">
        <f t="shared" si="167"/>
        <v>-</v>
      </c>
      <c r="ET65" s="227" t="str">
        <f t="shared" si="168"/>
        <v>-</v>
      </c>
      <c r="EU65" s="228" t="str">
        <f t="shared" si="169"/>
        <v>-</v>
      </c>
      <c r="EV65" s="282"/>
      <c r="EW65" s="282"/>
      <c r="EX65" s="301" t="str">
        <f t="shared" si="170"/>
        <v>-</v>
      </c>
      <c r="EY65" s="259" t="str">
        <f t="shared" si="171"/>
        <v>-</v>
      </c>
      <c r="EZ65" s="259" t="str">
        <f t="shared" si="172"/>
        <v>-</v>
      </c>
      <c r="FA65" s="259" t="str">
        <f t="shared" si="173"/>
        <v>-</v>
      </c>
      <c r="FB65" s="259" t="str">
        <f t="shared" si="174"/>
        <v>-</v>
      </c>
      <c r="FC65" s="260" t="str">
        <f t="shared" si="175"/>
        <v>-</v>
      </c>
      <c r="FD65" s="282"/>
      <c r="FE65" s="282"/>
      <c r="FF65" s="301" t="str">
        <f t="shared" si="176"/>
        <v>-</v>
      </c>
      <c r="FG65" s="259" t="str">
        <f t="shared" si="177"/>
        <v>-</v>
      </c>
      <c r="FH65" s="259" t="str">
        <f t="shared" si="178"/>
        <v>-</v>
      </c>
      <c r="FI65" s="259" t="str">
        <f t="shared" si="179"/>
        <v>-</v>
      </c>
      <c r="FJ65" s="259" t="str">
        <f t="shared" si="180"/>
        <v>-</v>
      </c>
      <c r="FK65" s="260" t="str">
        <f t="shared" si="181"/>
        <v>-</v>
      </c>
      <c r="FL65" s="282"/>
      <c r="FM65" s="282"/>
      <c r="FN65" s="301" t="str">
        <f t="shared" si="182"/>
        <v>-</v>
      </c>
      <c r="FO65" s="259" t="str">
        <f t="shared" si="183"/>
        <v>-</v>
      </c>
      <c r="FP65" s="259" t="str">
        <f t="shared" si="184"/>
        <v>-</v>
      </c>
      <c r="FQ65" s="259" t="str">
        <f t="shared" si="185"/>
        <v>-</v>
      </c>
      <c r="FR65" s="259" t="str">
        <f t="shared" si="186"/>
        <v>-</v>
      </c>
      <c r="FS65" s="260" t="str">
        <f t="shared" si="187"/>
        <v>-</v>
      </c>
      <c r="FT65" s="282"/>
      <c r="FU65" s="282"/>
      <c r="FV65" s="301" t="str">
        <f t="shared" si="188"/>
        <v>-</v>
      </c>
      <c r="FW65" s="259" t="str">
        <f t="shared" si="189"/>
        <v>-</v>
      </c>
      <c r="FX65" s="259" t="str">
        <f t="shared" si="190"/>
        <v>-</v>
      </c>
      <c r="FY65" s="259" t="str">
        <f t="shared" si="191"/>
        <v>-</v>
      </c>
      <c r="FZ65" s="259" t="str">
        <f t="shared" si="192"/>
        <v>-</v>
      </c>
      <c r="GA65" s="260" t="str">
        <f t="shared" si="193"/>
        <v>-</v>
      </c>
      <c r="GB65" s="282"/>
      <c r="GC65" s="282"/>
      <c r="GD65" s="301" t="str">
        <f t="shared" si="194"/>
        <v>-</v>
      </c>
      <c r="GE65" s="259" t="str">
        <f t="shared" si="195"/>
        <v>-</v>
      </c>
      <c r="GF65" s="259" t="str">
        <f t="shared" si="196"/>
        <v>-</v>
      </c>
      <c r="GG65" s="259" t="str">
        <f t="shared" si="197"/>
        <v>-</v>
      </c>
      <c r="GH65" s="259" t="str">
        <f t="shared" si="198"/>
        <v>-</v>
      </c>
      <c r="GI65" s="260" t="str">
        <f t="shared" si="199"/>
        <v>-</v>
      </c>
      <c r="GJ65" s="282"/>
      <c r="GK65" s="282"/>
      <c r="GL65" s="301" t="str">
        <f t="shared" si="200"/>
        <v>-</v>
      </c>
      <c r="GM65" s="259" t="str">
        <f t="shared" si="201"/>
        <v>-</v>
      </c>
      <c r="GN65" s="259" t="str">
        <f t="shared" si="202"/>
        <v>-</v>
      </c>
      <c r="GO65" s="259" t="str">
        <f t="shared" si="203"/>
        <v>-</v>
      </c>
      <c r="GP65" s="259" t="str">
        <f t="shared" si="204"/>
        <v>-</v>
      </c>
      <c r="GQ65" s="260" t="str">
        <f t="shared" si="205"/>
        <v>-</v>
      </c>
      <c r="GR65" s="282"/>
      <c r="GS65" s="282"/>
      <c r="GT65" s="301" t="str">
        <f t="shared" si="206"/>
        <v>-</v>
      </c>
      <c r="GU65" s="259" t="str">
        <f t="shared" si="207"/>
        <v>-</v>
      </c>
      <c r="GV65" s="259" t="str">
        <f t="shared" si="208"/>
        <v>-</v>
      </c>
      <c r="GW65" s="259" t="str">
        <f t="shared" si="209"/>
        <v>-</v>
      </c>
      <c r="GX65" s="259" t="str">
        <f t="shared" si="210"/>
        <v>-</v>
      </c>
      <c r="GY65" s="260" t="str">
        <f t="shared" si="211"/>
        <v>-</v>
      </c>
      <c r="GZ65" s="282"/>
      <c r="HA65" s="282"/>
      <c r="HB65" s="301" t="str">
        <f t="shared" si="212"/>
        <v>-</v>
      </c>
      <c r="HC65" s="259" t="str">
        <f t="shared" si="213"/>
        <v>-</v>
      </c>
      <c r="HD65" s="259" t="str">
        <f t="shared" si="214"/>
        <v>-</v>
      </c>
      <c r="HE65" s="259" t="str">
        <f t="shared" si="215"/>
        <v>-</v>
      </c>
      <c r="HF65" s="259" t="str">
        <f t="shared" si="216"/>
        <v>-</v>
      </c>
      <c r="HG65" s="260" t="str">
        <f t="shared" si="217"/>
        <v>-</v>
      </c>
      <c r="HH65" s="282"/>
      <c r="HI65" s="282"/>
      <c r="HJ65" s="301" t="str">
        <f t="shared" si="218"/>
        <v>-</v>
      </c>
      <c r="HK65" s="259" t="str">
        <f t="shared" si="219"/>
        <v>-</v>
      </c>
      <c r="HL65" s="260" t="str">
        <f t="shared" si="220"/>
        <v>-</v>
      </c>
      <c r="HM65" s="428" t="str">
        <f t="shared" si="229"/>
        <v>-</v>
      </c>
      <c r="HN65" s="429" t="str">
        <f t="shared" si="229"/>
        <v>-</v>
      </c>
      <c r="HO65" s="429" t="str">
        <f t="shared" si="229"/>
        <v>-</v>
      </c>
      <c r="HP65" s="429" t="str">
        <f t="shared" si="221"/>
        <v>-</v>
      </c>
      <c r="HQ65" s="429" t="str">
        <f t="shared" si="221"/>
        <v>-</v>
      </c>
      <c r="HR65" s="430" t="str">
        <f t="shared" si="221"/>
        <v>-</v>
      </c>
      <c r="HS65" s="450"/>
      <c r="HT65" s="450"/>
      <c r="HU65" s="428" t="str">
        <f t="shared" si="230"/>
        <v>-</v>
      </c>
      <c r="HV65" s="429" t="str">
        <f t="shared" si="230"/>
        <v>-</v>
      </c>
      <c r="HW65" s="429" t="str">
        <f t="shared" si="230"/>
        <v>-</v>
      </c>
      <c r="HX65" s="429" t="str">
        <f t="shared" si="222"/>
        <v>-</v>
      </c>
      <c r="HY65" s="429" t="str">
        <f t="shared" si="222"/>
        <v>-</v>
      </c>
      <c r="HZ65" s="430" t="str">
        <f t="shared" si="222"/>
        <v>-</v>
      </c>
      <c r="IA65" s="450"/>
      <c r="IB65" s="450"/>
      <c r="IC65" s="428" t="str">
        <f t="shared" si="231"/>
        <v>-</v>
      </c>
      <c r="ID65" s="429" t="str">
        <f t="shared" si="231"/>
        <v>-</v>
      </c>
      <c r="IE65" s="429" t="str">
        <f t="shared" si="231"/>
        <v>-</v>
      </c>
      <c r="IF65" s="429" t="str">
        <f t="shared" si="223"/>
        <v>-</v>
      </c>
      <c r="IG65" s="429" t="str">
        <f t="shared" si="223"/>
        <v>-</v>
      </c>
      <c r="IH65" s="430" t="str">
        <f t="shared" si="223"/>
        <v>-</v>
      </c>
      <c r="II65" s="450"/>
      <c r="IJ65" s="450"/>
      <c r="IK65" s="428" t="str">
        <f t="shared" si="232"/>
        <v>-</v>
      </c>
      <c r="IL65" s="429" t="str">
        <f t="shared" si="232"/>
        <v>-</v>
      </c>
      <c r="IM65" s="429" t="str">
        <f t="shared" si="232"/>
        <v>-</v>
      </c>
      <c r="IN65" s="429" t="str">
        <f t="shared" si="224"/>
        <v>-</v>
      </c>
      <c r="IO65" s="429" t="str">
        <f t="shared" si="224"/>
        <v>-</v>
      </c>
      <c r="IP65" s="430" t="str">
        <f t="shared" si="224"/>
        <v>-</v>
      </c>
      <c r="IQ65" s="450"/>
      <c r="IR65" s="450"/>
      <c r="IS65" s="428" t="str">
        <f t="shared" si="233"/>
        <v>-</v>
      </c>
      <c r="IT65" s="429" t="str">
        <f t="shared" si="233"/>
        <v>-</v>
      </c>
      <c r="IU65" s="429" t="str">
        <f t="shared" si="233"/>
        <v>-</v>
      </c>
      <c r="IV65" s="429" t="str">
        <f t="shared" si="225"/>
        <v>-</v>
      </c>
      <c r="IW65" s="429" t="str">
        <f t="shared" si="225"/>
        <v>-</v>
      </c>
      <c r="IX65" s="430" t="str">
        <f t="shared" si="225"/>
        <v>-</v>
      </c>
      <c r="IY65" s="450"/>
      <c r="IZ65" s="450"/>
      <c r="JA65" s="428" t="str">
        <f t="shared" si="234"/>
        <v>-</v>
      </c>
      <c r="JB65" s="429" t="str">
        <f t="shared" si="234"/>
        <v>-</v>
      </c>
      <c r="JC65" s="429" t="str">
        <f t="shared" si="234"/>
        <v>-</v>
      </c>
      <c r="JD65" s="429" t="str">
        <f t="shared" si="226"/>
        <v>-</v>
      </c>
      <c r="JE65" s="429" t="str">
        <f t="shared" si="226"/>
        <v>-</v>
      </c>
      <c r="JF65" s="430" t="str">
        <f t="shared" si="226"/>
        <v>-</v>
      </c>
      <c r="JG65" s="450"/>
      <c r="JH65" s="450"/>
      <c r="JI65" s="428" t="str">
        <f t="shared" si="235"/>
        <v>-</v>
      </c>
      <c r="JJ65" s="429" t="str">
        <f t="shared" si="235"/>
        <v>-</v>
      </c>
      <c r="JK65" s="429" t="str">
        <f t="shared" si="235"/>
        <v>-</v>
      </c>
      <c r="JL65" s="429" t="str">
        <f t="shared" si="227"/>
        <v>-</v>
      </c>
      <c r="JM65" s="429" t="str">
        <f t="shared" si="227"/>
        <v>-</v>
      </c>
      <c r="JN65" s="430" t="str">
        <f t="shared" si="227"/>
        <v>-</v>
      </c>
      <c r="JO65" s="450"/>
      <c r="JP65" s="450"/>
      <c r="JQ65" s="428" t="str">
        <f t="shared" si="236"/>
        <v>-</v>
      </c>
      <c r="JR65" s="429" t="str">
        <f t="shared" si="236"/>
        <v>-</v>
      </c>
      <c r="JS65" s="429" t="str">
        <f t="shared" si="236"/>
        <v>-</v>
      </c>
      <c r="JT65" s="429" t="str">
        <f t="shared" si="228"/>
        <v>-</v>
      </c>
      <c r="JU65" s="429" t="str">
        <f t="shared" si="228"/>
        <v>-</v>
      </c>
      <c r="JV65" s="430" t="str">
        <f t="shared" si="228"/>
        <v>-</v>
      </c>
      <c r="JW65" s="450"/>
      <c r="JX65" s="450"/>
      <c r="JY65" s="428" t="str">
        <f t="shared" si="110"/>
        <v>-</v>
      </c>
      <c r="JZ65" s="429" t="str">
        <f t="shared" si="110"/>
        <v>-</v>
      </c>
      <c r="KA65" s="430" t="str">
        <f t="shared" si="110"/>
        <v>-</v>
      </c>
      <c r="KB65" s="172"/>
      <c r="KC65" s="355" t="str">
        <f>IF(ISBLANK('Tab4-Adol-KABP-2006'!KC65),"",('Tab4-Adol-KABP-2006'!KC65))</f>
        <v/>
      </c>
      <c r="KD65" s="355" t="str">
        <f>IF(ISBLANK('Tab4-Adol-KABP-2006'!KD65),"",('Tab4-Adol-KABP-2006'!KD65))</f>
        <v/>
      </c>
      <c r="KE65" s="355" t="str">
        <f>IF(ISBLANK('Tab4-Adol-KABP-2006'!KE65),"",('Tab4-Adol-KABP-2006'!KE65))</f>
        <v/>
      </c>
      <c r="KF65" s="355" t="str">
        <f>IF(ISBLANK('Tab4-Adol-KABP-2006'!KF65),"",('Tab4-Adol-KABP-2006'!KF65))</f>
        <v/>
      </c>
      <c r="KG65" s="355" t="str">
        <f>IF(ISBLANK('Tab4-Adol-KABP-2006'!KG65),"",('Tab4-Adol-KABP-2006'!KG65))</f>
        <v/>
      </c>
      <c r="KH65" s="355" t="str">
        <f>IF(ISBLANK('Tab4-Adol-KABP-2006'!KH65),"",('Tab4-Adol-KABP-2006'!KH65))</f>
        <v/>
      </c>
      <c r="KI65" s="355" t="str">
        <f>IF(ISBLANK('Tab4-Adol-KABP-2006'!KI65),"",('Tab4-Adol-KABP-2006'!KI65))</f>
        <v/>
      </c>
      <c r="KJ65" s="355" t="str">
        <f>IF(ISBLANK('Tab4-Adol-KABP-2006'!KJ65),"",('Tab4-Adol-KABP-2006'!KJ65))</f>
        <v/>
      </c>
      <c r="KK65" s="355" t="str">
        <f>IF(ISBLANK('Tab4-Adol-KABP-2006'!KK65),"",('Tab4-Adol-KABP-2006'!KK65))</f>
        <v/>
      </c>
      <c r="KL65" s="355" t="str">
        <f>IF(ISBLANK('Tab4-Adol-KABP-2006'!KL65),"",('Tab4-Adol-KABP-2006'!KL65))</f>
        <v/>
      </c>
      <c r="KM65" s="355" t="str">
        <f>IF(ISBLANK('Tab4-Adol-KABP-2006'!KM65),"",('Tab4-Adol-KABP-2006'!KM65))</f>
        <v/>
      </c>
      <c r="KN65" s="355" t="str">
        <f>IF(ISBLANK('Tab4-Adol-KABP-2006'!KN65),"",('Tab4-Adol-KABP-2006'!KN65))</f>
        <v/>
      </c>
      <c r="KO65" s="355" t="str">
        <f>IF(ISBLANK('Tab4-Adol-KABP-2006'!KO65),"",('Tab4-Adol-KABP-2006'!KO65))</f>
        <v/>
      </c>
      <c r="KP65" s="355" t="str">
        <f>IF(ISBLANK('Tab4-Adol-KABP-2006'!KP65),"",('Tab4-Adol-KABP-2006'!KP65))</f>
        <v/>
      </c>
      <c r="KQ65" s="355" t="str">
        <f>IF(ISBLANK('Tab4-Adol-KABP-2006'!KQ65),"",('Tab4-Adol-KABP-2006'!KQ65))</f>
        <v/>
      </c>
      <c r="KR65" s="355" t="str">
        <f>IF(ISBLANK('Tab4-Adol-KABP-2006'!KR65),"",('Tab4-Adol-KABP-2006'!KR65))</f>
        <v/>
      </c>
      <c r="KS65" s="355" t="str">
        <f>IF(ISBLANK('Tab4-Adol-KABP-2006'!KS65),"",('Tab4-Adol-KABP-2006'!KS65))</f>
        <v/>
      </c>
      <c r="KT65" s="355" t="str">
        <f>IF(ISBLANK('Tab4-Adol-KABP-2006'!KT65),"",('Tab4-Adol-KABP-2006'!KT65))</f>
        <v/>
      </c>
      <c r="KU65" s="355" t="str">
        <f>IF(ISBLANK('Tab4-Adol-KABP-2006'!KU65),"",('Tab4-Adol-KABP-2006'!KU65))</f>
        <v/>
      </c>
      <c r="KV65" s="355" t="str">
        <f>IF(ISBLANK('Tab4-Adol-KABP-2006'!KV65),"",('Tab4-Adol-KABP-2006'!KV65))</f>
        <v/>
      </c>
      <c r="KW65" s="355" t="str">
        <f>IF(ISBLANK('Tab4-Adol-KABP-2006'!KW65),"",('Tab4-Adol-KABP-2006'!KW65))</f>
        <v/>
      </c>
      <c r="KX65" s="355" t="str">
        <f>IF(ISBLANK('Tab4-Adol-KABP-2006'!KX65),"",('Tab4-Adol-KABP-2006'!KX65))</f>
        <v/>
      </c>
      <c r="KY65" s="355" t="str">
        <f>IF(ISBLANK('Tab4-Adol-KABP-2006'!KY65),"",('Tab4-Adol-KABP-2006'!KY65))</f>
        <v/>
      </c>
      <c r="KZ65" s="355" t="str">
        <f>IF(ISBLANK('Tab4-Adol-KABP-2006'!KZ65),"",('Tab4-Adol-KABP-2006'!KZ65))</f>
        <v/>
      </c>
      <c r="LA65" s="355" t="str">
        <f>IF(ISBLANK('Tab4-Adol-KABP-2006'!LA65),"",('Tab4-Adol-KABP-2006'!LA65))</f>
        <v/>
      </c>
      <c r="LB65" s="355" t="str">
        <f>IF(ISBLANK('Tab4-Adol-KABP-2006'!LB65),"",('Tab4-Adol-KABP-2006'!LB65))</f>
        <v/>
      </c>
      <c r="LC65" s="355" t="str">
        <f>IF(ISBLANK('Tab4-Adol-KABP-2006'!LC65),"",('Tab4-Adol-KABP-2006'!LC65))</f>
        <v/>
      </c>
      <c r="LD65" s="355" t="str">
        <f>IF(ISBLANK('Tab4-Adol-KABP-2006'!LD65),"",('Tab4-Adol-KABP-2006'!LD65))</f>
        <v/>
      </c>
      <c r="LE65" s="355" t="str">
        <f>IF(ISBLANK('Tab4-Adol-KABP-2006'!LE65),"",('Tab4-Adol-KABP-2006'!LE65))</f>
        <v/>
      </c>
      <c r="LF65" s="355" t="str">
        <f>IF(ISBLANK('Tab4-Adol-KABP-2006'!LF65),"",('Tab4-Adol-KABP-2006'!LF65))</f>
        <v/>
      </c>
      <c r="LG65" s="355" t="str">
        <f>IF(ISBLANK('Tab4-Adol-KABP-2006'!LG65),"",('Tab4-Adol-KABP-2006'!LG65))</f>
        <v/>
      </c>
      <c r="LH65" s="355" t="str">
        <f>IF(ISBLANK('Tab4-Adol-KABP-2006'!LH65),"",('Tab4-Adol-KABP-2006'!LH65))</f>
        <v/>
      </c>
      <c r="LI65" s="355" t="str">
        <f>IF(ISBLANK('Tab4-Adol-KABP-2006'!LI65),"",('Tab4-Adol-KABP-2006'!LI65))</f>
        <v/>
      </c>
      <c r="LJ65" s="355" t="str">
        <f>IF(ISBLANK('Tab4-Adol-KABP-2006'!LJ65),"",('Tab4-Adol-KABP-2006'!LJ65))</f>
        <v/>
      </c>
      <c r="LK65" s="355" t="str">
        <f>IF(ISBLANK('Tab4-Adol-KABP-2006'!LK65),"",('Tab4-Adol-KABP-2006'!LK65))</f>
        <v/>
      </c>
      <c r="LL65" s="355" t="str">
        <f>IF(ISBLANK('Tab4-Adol-KABP-2006'!LL65),"",('Tab4-Adol-KABP-2006'!LL65))</f>
        <v/>
      </c>
      <c r="LM65" s="355" t="str">
        <f>IF(ISBLANK('Tab4-Adol-KABP-2006'!LM65),"",('Tab4-Adol-KABP-2006'!LM65))</f>
        <v/>
      </c>
      <c r="LN65" s="355" t="str">
        <f>IF(ISBLANK('Tab4-Adol-KABP-2006'!LN65),"",('Tab4-Adol-KABP-2006'!LN65))</f>
        <v/>
      </c>
      <c r="LO65" s="355" t="str">
        <f>IF(ISBLANK('Tab4-Adol-KABP-2006'!LO65),"",('Tab4-Adol-KABP-2006'!LO65))</f>
        <v/>
      </c>
      <c r="LP65" s="355" t="str">
        <f>IF(ISBLANK('Tab4-Adol-KABP-2006'!LP65),"",('Tab4-Adol-KABP-2006'!LP65))</f>
        <v/>
      </c>
      <c r="LQ65" s="355" t="str">
        <f>IF(ISBLANK('Tab4-Adol-KABP-2006'!LQ65),"",('Tab4-Adol-KABP-2006'!LQ65))</f>
        <v/>
      </c>
      <c r="LR65" s="355" t="str">
        <f>IF(ISBLANK('Tab4-Adol-KABP-2006'!LR65),"",('Tab4-Adol-KABP-2006'!LR65))</f>
        <v/>
      </c>
      <c r="LS65" s="355" t="str">
        <f>IF(ISBLANK('Tab4-Adol-KABP-2006'!LS65),"",('Tab4-Adol-KABP-2006'!LS65))</f>
        <v/>
      </c>
      <c r="LT65" s="355" t="str">
        <f>IF(ISBLANK('Tab4-Adol-KABP-2006'!LT65),"",('Tab4-Adol-KABP-2006'!LT65))</f>
        <v/>
      </c>
      <c r="LU65" s="355" t="str">
        <f>IF(ISBLANK('Tab4-Adol-KABP-2006'!LU65),"",('Tab4-Adol-KABP-2006'!LU65))</f>
        <v/>
      </c>
      <c r="LV65" s="355" t="str">
        <f>IF(ISBLANK('Tab4-Adol-KABP-2006'!LV65),"",('Tab4-Adol-KABP-2006'!LV65))</f>
        <v/>
      </c>
      <c r="LW65" s="355" t="str">
        <f>IF(ISBLANK('Tab4-Adol-KABP-2006'!LW65),"",('Tab4-Adol-KABP-2006'!LW65))</f>
        <v/>
      </c>
      <c r="LX65" s="355" t="str">
        <f>IF(ISBLANK('Tab4-Adol-KABP-2006'!LX65),"",('Tab4-Adol-KABP-2006'!LX65))</f>
        <v/>
      </c>
      <c r="LY65" s="355" t="str">
        <f>IF(ISBLANK('Tab4-Adol-KABP-2006'!LY65),"",('Tab4-Adol-KABP-2006'!LY65))</f>
        <v/>
      </c>
      <c r="LZ65" s="355" t="str">
        <f>IF(ISBLANK('Tab4-Adol-KABP-2006'!LZ65),"",('Tab4-Adol-KABP-2006'!LZ65))</f>
        <v/>
      </c>
      <c r="MA65" s="355" t="str">
        <f>IF(ISBLANK('Tab4-Adol-KABP-2006'!MA65),"",('Tab4-Adol-KABP-2006'!MA65))</f>
        <v/>
      </c>
    </row>
    <row r="66" spans="1:339" x14ac:dyDescent="0.2">
      <c r="A66" s="310" t="s">
        <v>199</v>
      </c>
      <c r="B66" s="172">
        <v>0</v>
      </c>
      <c r="C66" s="172">
        <v>0</v>
      </c>
      <c r="D66" s="172" t="s">
        <v>310</v>
      </c>
      <c r="E66" s="172">
        <v>1</v>
      </c>
      <c r="F66" s="173">
        <v>2</v>
      </c>
      <c r="G66" s="218" t="s">
        <v>165</v>
      </c>
      <c r="H66" s="348">
        <f>IF(ISBLANK('Tab4-Adol-KABP-2006'!H66), "",('Tab4-Adol-KABP-2006'!H66))</f>
        <v>2006</v>
      </c>
      <c r="I66" s="349">
        <f>IF(ISBLANK('Tab4-Adol-KABP-2006'!I66), "",('Tab4-Adol-KABP-2006'!I66))</f>
        <v>2006</v>
      </c>
      <c r="J66" s="414"/>
      <c r="K66" s="414"/>
      <c r="L66" s="414"/>
      <c r="M66" s="414"/>
      <c r="N66" s="414"/>
      <c r="O66" s="415"/>
      <c r="P66" s="348" t="str">
        <f>IF(ISBLANK('Tab4-Adol-KABP-2006'!P66), "",('Tab4-Adol-KABP-2006'!P66))</f>
        <v/>
      </c>
      <c r="Q66" s="349" t="str">
        <f>IF(ISBLANK('Tab4-Adol-KABP-2006'!Q66), "",('Tab4-Adol-KABP-2006'!Q66))</f>
        <v/>
      </c>
      <c r="R66" s="414"/>
      <c r="S66" s="414"/>
      <c r="T66" s="414"/>
      <c r="U66" s="414"/>
      <c r="V66" s="414"/>
      <c r="W66" s="415"/>
      <c r="X66" s="348" t="str">
        <f>IF(ISBLANK('Tab4-Adol-KABP-2006'!X66), "",('Tab4-Adol-KABP-2006'!X66))</f>
        <v/>
      </c>
      <c r="Y66" s="349" t="str">
        <f>IF(ISBLANK('Tab4-Adol-KABP-2006'!Y66), "",('Tab4-Adol-KABP-2006'!Y66))</f>
        <v/>
      </c>
      <c r="Z66" s="414"/>
      <c r="AA66" s="414"/>
      <c r="AB66" s="414"/>
      <c r="AC66" s="414"/>
      <c r="AD66" s="414"/>
      <c r="AE66" s="415"/>
      <c r="AF66" s="348" t="str">
        <f>IF(ISBLANK('Tab4-Adol-KABP-2006'!AF66), "",('Tab4-Adol-KABP-2006'!AF66))</f>
        <v/>
      </c>
      <c r="AG66" s="349" t="str">
        <f>IF(ISBLANK('Tab4-Adol-KABP-2006'!AG66), "",('Tab4-Adol-KABP-2006'!AG66))</f>
        <v/>
      </c>
      <c r="AH66" s="414"/>
      <c r="AI66" s="414"/>
      <c r="AJ66" s="414"/>
      <c r="AK66" s="414"/>
      <c r="AL66" s="414"/>
      <c r="AM66" s="415"/>
      <c r="AN66" s="348" t="str">
        <f>IF(ISBLANK('Tab4-Adol-KABP-2006'!AN66), "",('Tab4-Adol-KABP-2006'!AN66))</f>
        <v/>
      </c>
      <c r="AO66" s="349" t="str">
        <f>IF(ISBLANK('Tab4-Adol-KABP-2006'!AO66), "",('Tab4-Adol-KABP-2006'!AO66))</f>
        <v/>
      </c>
      <c r="AP66" s="362"/>
      <c r="AQ66" s="362"/>
      <c r="AR66" s="362"/>
      <c r="AS66" s="362"/>
      <c r="AT66" s="362"/>
      <c r="AU66" s="363"/>
      <c r="AV66" s="348" t="str">
        <f>IF(ISBLANK('Tab4-Adol-KABP-2006'!AV66), "",('Tab4-Adol-KABP-2006'!AV66))</f>
        <v/>
      </c>
      <c r="AW66" s="349" t="str">
        <f>IF(ISBLANK('Tab4-Adol-KABP-2006'!AW66), "",('Tab4-Adol-KABP-2006'!AW66))</f>
        <v/>
      </c>
      <c r="AX66" s="414"/>
      <c r="AY66" s="414"/>
      <c r="AZ66" s="414"/>
      <c r="BA66" s="414"/>
      <c r="BB66" s="414"/>
      <c r="BC66" s="415"/>
      <c r="BD66" s="348" t="str">
        <f>IF(ISBLANK('Tab4-Adol-KABP-2006'!BD66), "",('Tab4-Adol-KABP-2006'!BD66))</f>
        <v/>
      </c>
      <c r="BE66" s="349" t="str">
        <f>IF(ISBLANK('Tab4-Adol-KABP-2006'!BE66), "",('Tab4-Adol-KABP-2006'!BE66))</f>
        <v/>
      </c>
      <c r="BF66" s="414"/>
      <c r="BG66" s="414"/>
      <c r="BH66" s="414"/>
      <c r="BI66" s="414"/>
      <c r="BJ66" s="414"/>
      <c r="BK66" s="415"/>
      <c r="BL66" s="348">
        <f>IF(ISBLANK('Tab4-Adol-KABP-2006'!BL66), "",('Tab4-Adol-KABP-2006'!BL66))</f>
        <v>2006</v>
      </c>
      <c r="BM66" s="349">
        <f>IF(ISBLANK('Tab4-Adol-KABP-2006'!BM66), "",('Tab4-Adol-KABP-2006'!BM66))</f>
        <v>2006</v>
      </c>
      <c r="BN66" s="414"/>
      <c r="BO66" s="414"/>
      <c r="BP66" s="414"/>
      <c r="BQ66" s="414"/>
      <c r="BR66" s="414"/>
      <c r="BS66" s="415"/>
      <c r="BT66" s="348" t="str">
        <f>IF(ISBLANK('Tab4-Adol-KABP-2006'!BT66), "",('Tab4-Adol-KABP-2006'!BT66))</f>
        <v/>
      </c>
      <c r="BU66" s="349" t="str">
        <f>IF(ISBLANK('Tab4-Adol-KABP-2006'!BU66), "",('Tab4-Adol-KABP-2006'!BU66))</f>
        <v/>
      </c>
      <c r="BV66" s="414"/>
      <c r="BW66" s="414"/>
      <c r="BX66" s="415"/>
      <c r="BY66" s="216">
        <v>596482</v>
      </c>
      <c r="BZ66" s="208">
        <v>469488</v>
      </c>
      <c r="CA66" s="208">
        <v>1065970</v>
      </c>
      <c r="CB66" s="208">
        <v>599754</v>
      </c>
      <c r="CC66" s="208">
        <v>467760</v>
      </c>
      <c r="CD66" s="284">
        <v>1067514</v>
      </c>
      <c r="CE66" s="282"/>
      <c r="CF66" s="282"/>
      <c r="CG66" s="226" t="str">
        <f t="shared" si="119"/>
        <v>-</v>
      </c>
      <c r="CH66" s="227" t="str">
        <f t="shared" si="120"/>
        <v>-</v>
      </c>
      <c r="CI66" s="227" t="str">
        <f t="shared" si="121"/>
        <v>-</v>
      </c>
      <c r="CJ66" s="227" t="str">
        <f t="shared" si="122"/>
        <v>-</v>
      </c>
      <c r="CK66" s="227" t="str">
        <f t="shared" si="123"/>
        <v>-</v>
      </c>
      <c r="CL66" s="228" t="str">
        <f t="shared" si="124"/>
        <v>-</v>
      </c>
      <c r="CM66" s="282"/>
      <c r="CN66" s="282"/>
      <c r="CO66" s="226" t="str">
        <f t="shared" si="125"/>
        <v>-</v>
      </c>
      <c r="CP66" s="227" t="str">
        <f t="shared" si="126"/>
        <v>-</v>
      </c>
      <c r="CQ66" s="227" t="str">
        <f t="shared" si="127"/>
        <v>-</v>
      </c>
      <c r="CR66" s="227" t="str">
        <f t="shared" si="128"/>
        <v>-</v>
      </c>
      <c r="CS66" s="227" t="str">
        <f t="shared" si="129"/>
        <v>-</v>
      </c>
      <c r="CT66" s="228" t="str">
        <f t="shared" si="130"/>
        <v>-</v>
      </c>
      <c r="CU66" s="282"/>
      <c r="CV66" s="282"/>
      <c r="CW66" s="292" t="str">
        <f t="shared" si="131"/>
        <v>-</v>
      </c>
      <c r="CX66" s="234" t="str">
        <f t="shared" si="132"/>
        <v>-</v>
      </c>
      <c r="CY66" s="234" t="str">
        <f t="shared" si="133"/>
        <v>-</v>
      </c>
      <c r="CZ66" s="234" t="str">
        <f t="shared" si="134"/>
        <v>-</v>
      </c>
      <c r="DA66" s="234" t="str">
        <f t="shared" si="135"/>
        <v>-</v>
      </c>
      <c r="DB66" s="235" t="str">
        <f t="shared" si="136"/>
        <v>-</v>
      </c>
      <c r="DC66" s="282"/>
      <c r="DD66" s="282"/>
      <c r="DE66" s="226" t="str">
        <f t="shared" si="137"/>
        <v>-</v>
      </c>
      <c r="DF66" s="227" t="str">
        <f t="shared" si="138"/>
        <v>-</v>
      </c>
      <c r="DG66" s="227" t="str">
        <f t="shared" si="139"/>
        <v>-</v>
      </c>
      <c r="DH66" s="227" t="str">
        <f t="shared" si="140"/>
        <v>-</v>
      </c>
      <c r="DI66" s="227" t="str">
        <f t="shared" si="141"/>
        <v>-</v>
      </c>
      <c r="DJ66" s="228" t="str">
        <f t="shared" si="142"/>
        <v>-</v>
      </c>
      <c r="DK66" s="282"/>
      <c r="DL66" s="282"/>
      <c r="DM66" s="226" t="str">
        <f t="shared" si="143"/>
        <v>-</v>
      </c>
      <c r="DN66" s="227" t="str">
        <f t="shared" si="144"/>
        <v>-</v>
      </c>
      <c r="DO66" s="227" t="str">
        <f t="shared" si="145"/>
        <v>-</v>
      </c>
      <c r="DP66" s="227" t="str">
        <f t="shared" si="146"/>
        <v>-</v>
      </c>
      <c r="DQ66" s="227" t="str">
        <f t="shared" si="147"/>
        <v>-</v>
      </c>
      <c r="DR66" s="228" t="str">
        <f t="shared" si="148"/>
        <v>-</v>
      </c>
      <c r="DS66" s="282"/>
      <c r="DT66" s="282"/>
      <c r="DU66" s="226" t="str">
        <f t="shared" si="149"/>
        <v>-</v>
      </c>
      <c r="DV66" s="227" t="str">
        <f t="shared" si="150"/>
        <v>-</v>
      </c>
      <c r="DW66" s="227" t="str">
        <f t="shared" si="151"/>
        <v>-</v>
      </c>
      <c r="DX66" s="227" t="str">
        <f t="shared" si="152"/>
        <v>-</v>
      </c>
      <c r="DY66" s="227" t="str">
        <f t="shared" si="153"/>
        <v>-</v>
      </c>
      <c r="DZ66" s="228" t="str">
        <f t="shared" si="154"/>
        <v>-</v>
      </c>
      <c r="EA66" s="282"/>
      <c r="EB66" s="282"/>
      <c r="EC66" s="226" t="str">
        <f t="shared" si="155"/>
        <v>-</v>
      </c>
      <c r="ED66" s="227" t="str">
        <f t="shared" si="156"/>
        <v>-</v>
      </c>
      <c r="EE66" s="227" t="str">
        <f t="shared" si="157"/>
        <v>-</v>
      </c>
      <c r="EF66" s="227" t="str">
        <f t="shared" si="158"/>
        <v>-</v>
      </c>
      <c r="EG66" s="227" t="str">
        <f t="shared" si="159"/>
        <v>-</v>
      </c>
      <c r="EH66" s="228" t="str">
        <f t="shared" si="160"/>
        <v>-</v>
      </c>
      <c r="EI66" s="282"/>
      <c r="EJ66" s="282"/>
      <c r="EK66" s="226" t="str">
        <f t="shared" si="161"/>
        <v>-</v>
      </c>
      <c r="EL66" s="227" t="str">
        <f t="shared" si="162"/>
        <v>-</v>
      </c>
      <c r="EM66" s="227" t="str">
        <f t="shared" si="163"/>
        <v>-</v>
      </c>
      <c r="EN66" s="227" t="str">
        <f t="shared" si="164"/>
        <v>-</v>
      </c>
      <c r="EO66" s="227" t="str">
        <f t="shared" si="165"/>
        <v>-</v>
      </c>
      <c r="EP66" s="228" t="str">
        <f t="shared" si="166"/>
        <v>-</v>
      </c>
      <c r="EQ66" s="282"/>
      <c r="ER66" s="282"/>
      <c r="ES66" s="226" t="str">
        <f t="shared" si="167"/>
        <v>-</v>
      </c>
      <c r="ET66" s="227" t="str">
        <f t="shared" si="168"/>
        <v>-</v>
      </c>
      <c r="EU66" s="228" t="str">
        <f t="shared" si="169"/>
        <v>-</v>
      </c>
      <c r="EV66" s="282"/>
      <c r="EW66" s="282"/>
      <c r="EX66" s="301" t="str">
        <f t="shared" si="170"/>
        <v>-</v>
      </c>
      <c r="EY66" s="259" t="str">
        <f t="shared" si="171"/>
        <v>-</v>
      </c>
      <c r="EZ66" s="259" t="str">
        <f t="shared" si="172"/>
        <v>-</v>
      </c>
      <c r="FA66" s="259" t="str">
        <f t="shared" si="173"/>
        <v>-</v>
      </c>
      <c r="FB66" s="259" t="str">
        <f t="shared" si="174"/>
        <v>-</v>
      </c>
      <c r="FC66" s="260" t="str">
        <f t="shared" si="175"/>
        <v>-</v>
      </c>
      <c r="FD66" s="282"/>
      <c r="FE66" s="282"/>
      <c r="FF66" s="301" t="str">
        <f t="shared" si="176"/>
        <v>-</v>
      </c>
      <c r="FG66" s="259" t="str">
        <f t="shared" si="177"/>
        <v>-</v>
      </c>
      <c r="FH66" s="259" t="str">
        <f t="shared" si="178"/>
        <v>-</v>
      </c>
      <c r="FI66" s="259" t="str">
        <f t="shared" si="179"/>
        <v>-</v>
      </c>
      <c r="FJ66" s="259" t="str">
        <f t="shared" si="180"/>
        <v>-</v>
      </c>
      <c r="FK66" s="260" t="str">
        <f t="shared" si="181"/>
        <v>-</v>
      </c>
      <c r="FL66" s="282"/>
      <c r="FM66" s="282"/>
      <c r="FN66" s="301" t="str">
        <f t="shared" si="182"/>
        <v>-</v>
      </c>
      <c r="FO66" s="259" t="str">
        <f t="shared" si="183"/>
        <v>-</v>
      </c>
      <c r="FP66" s="259" t="str">
        <f t="shared" si="184"/>
        <v>-</v>
      </c>
      <c r="FQ66" s="259" t="str">
        <f t="shared" si="185"/>
        <v>-</v>
      </c>
      <c r="FR66" s="259" t="str">
        <f t="shared" si="186"/>
        <v>-</v>
      </c>
      <c r="FS66" s="260" t="str">
        <f t="shared" si="187"/>
        <v>-</v>
      </c>
      <c r="FT66" s="282"/>
      <c r="FU66" s="282"/>
      <c r="FV66" s="301" t="str">
        <f t="shared" si="188"/>
        <v>-</v>
      </c>
      <c r="FW66" s="259" t="str">
        <f t="shared" si="189"/>
        <v>-</v>
      </c>
      <c r="FX66" s="259" t="str">
        <f t="shared" si="190"/>
        <v>-</v>
      </c>
      <c r="FY66" s="259" t="str">
        <f t="shared" si="191"/>
        <v>-</v>
      </c>
      <c r="FZ66" s="259" t="str">
        <f t="shared" si="192"/>
        <v>-</v>
      </c>
      <c r="GA66" s="260" t="str">
        <f t="shared" si="193"/>
        <v>-</v>
      </c>
      <c r="GB66" s="282"/>
      <c r="GC66" s="282"/>
      <c r="GD66" s="301" t="str">
        <f t="shared" si="194"/>
        <v>-</v>
      </c>
      <c r="GE66" s="259" t="str">
        <f t="shared" si="195"/>
        <v>-</v>
      </c>
      <c r="GF66" s="259" t="str">
        <f t="shared" si="196"/>
        <v>-</v>
      </c>
      <c r="GG66" s="259" t="str">
        <f t="shared" si="197"/>
        <v>-</v>
      </c>
      <c r="GH66" s="259" t="str">
        <f t="shared" si="198"/>
        <v>-</v>
      </c>
      <c r="GI66" s="260" t="str">
        <f t="shared" si="199"/>
        <v>-</v>
      </c>
      <c r="GJ66" s="282"/>
      <c r="GK66" s="282"/>
      <c r="GL66" s="301" t="str">
        <f t="shared" si="200"/>
        <v>-</v>
      </c>
      <c r="GM66" s="259" t="str">
        <f t="shared" si="201"/>
        <v>-</v>
      </c>
      <c r="GN66" s="259" t="str">
        <f t="shared" si="202"/>
        <v>-</v>
      </c>
      <c r="GO66" s="259" t="str">
        <f t="shared" si="203"/>
        <v>-</v>
      </c>
      <c r="GP66" s="259" t="str">
        <f t="shared" si="204"/>
        <v>-</v>
      </c>
      <c r="GQ66" s="260" t="str">
        <f t="shared" si="205"/>
        <v>-</v>
      </c>
      <c r="GR66" s="282"/>
      <c r="GS66" s="282"/>
      <c r="GT66" s="301" t="str">
        <f t="shared" si="206"/>
        <v>-</v>
      </c>
      <c r="GU66" s="259" t="str">
        <f t="shared" si="207"/>
        <v>-</v>
      </c>
      <c r="GV66" s="259" t="str">
        <f t="shared" si="208"/>
        <v>-</v>
      </c>
      <c r="GW66" s="259" t="str">
        <f t="shared" si="209"/>
        <v>-</v>
      </c>
      <c r="GX66" s="259" t="str">
        <f t="shared" si="210"/>
        <v>-</v>
      </c>
      <c r="GY66" s="260" t="str">
        <f t="shared" si="211"/>
        <v>-</v>
      </c>
      <c r="GZ66" s="282"/>
      <c r="HA66" s="282"/>
      <c r="HB66" s="301" t="str">
        <f t="shared" si="212"/>
        <v>-</v>
      </c>
      <c r="HC66" s="259" t="str">
        <f t="shared" si="213"/>
        <v>-</v>
      </c>
      <c r="HD66" s="259" t="str">
        <f t="shared" si="214"/>
        <v>-</v>
      </c>
      <c r="HE66" s="259" t="str">
        <f t="shared" si="215"/>
        <v>-</v>
      </c>
      <c r="HF66" s="259" t="str">
        <f t="shared" si="216"/>
        <v>-</v>
      </c>
      <c r="HG66" s="260" t="str">
        <f t="shared" si="217"/>
        <v>-</v>
      </c>
      <c r="HH66" s="282"/>
      <c r="HI66" s="282"/>
      <c r="HJ66" s="301" t="str">
        <f t="shared" si="218"/>
        <v>-</v>
      </c>
      <c r="HK66" s="259" t="str">
        <f t="shared" si="219"/>
        <v>-</v>
      </c>
      <c r="HL66" s="260" t="str">
        <f t="shared" si="220"/>
        <v>-</v>
      </c>
      <c r="HM66" s="428" t="str">
        <f t="shared" si="229"/>
        <v>-</v>
      </c>
      <c r="HN66" s="429" t="str">
        <f t="shared" si="229"/>
        <v>-</v>
      </c>
      <c r="HO66" s="429" t="str">
        <f t="shared" si="229"/>
        <v>-</v>
      </c>
      <c r="HP66" s="429" t="str">
        <f t="shared" si="221"/>
        <v>-</v>
      </c>
      <c r="HQ66" s="429" t="str">
        <f t="shared" si="221"/>
        <v>-</v>
      </c>
      <c r="HR66" s="430" t="str">
        <f t="shared" si="221"/>
        <v>-</v>
      </c>
      <c r="HS66" s="450"/>
      <c r="HT66" s="450"/>
      <c r="HU66" s="428" t="str">
        <f t="shared" si="230"/>
        <v>-</v>
      </c>
      <c r="HV66" s="429" t="str">
        <f t="shared" si="230"/>
        <v>-</v>
      </c>
      <c r="HW66" s="429" t="str">
        <f t="shared" si="230"/>
        <v>-</v>
      </c>
      <c r="HX66" s="429" t="str">
        <f t="shared" si="222"/>
        <v>-</v>
      </c>
      <c r="HY66" s="429" t="str">
        <f t="shared" si="222"/>
        <v>-</v>
      </c>
      <c r="HZ66" s="430" t="str">
        <f t="shared" si="222"/>
        <v>-</v>
      </c>
      <c r="IA66" s="450"/>
      <c r="IB66" s="450"/>
      <c r="IC66" s="428" t="str">
        <f t="shared" si="231"/>
        <v>-</v>
      </c>
      <c r="ID66" s="429" t="str">
        <f t="shared" si="231"/>
        <v>-</v>
      </c>
      <c r="IE66" s="429" t="str">
        <f t="shared" si="231"/>
        <v>-</v>
      </c>
      <c r="IF66" s="429" t="str">
        <f t="shared" si="223"/>
        <v>-</v>
      </c>
      <c r="IG66" s="429" t="str">
        <f t="shared" si="223"/>
        <v>-</v>
      </c>
      <c r="IH66" s="430" t="str">
        <f t="shared" si="223"/>
        <v>-</v>
      </c>
      <c r="II66" s="450"/>
      <c r="IJ66" s="450"/>
      <c r="IK66" s="428" t="str">
        <f t="shared" si="232"/>
        <v>-</v>
      </c>
      <c r="IL66" s="429" t="str">
        <f t="shared" si="232"/>
        <v>-</v>
      </c>
      <c r="IM66" s="429" t="str">
        <f t="shared" si="232"/>
        <v>-</v>
      </c>
      <c r="IN66" s="429" t="str">
        <f t="shared" si="224"/>
        <v>-</v>
      </c>
      <c r="IO66" s="429" t="str">
        <f t="shared" si="224"/>
        <v>-</v>
      </c>
      <c r="IP66" s="430" t="str">
        <f t="shared" si="224"/>
        <v>-</v>
      </c>
      <c r="IQ66" s="450"/>
      <c r="IR66" s="450"/>
      <c r="IS66" s="428" t="str">
        <f t="shared" si="233"/>
        <v>-</v>
      </c>
      <c r="IT66" s="429" t="str">
        <f t="shared" si="233"/>
        <v>-</v>
      </c>
      <c r="IU66" s="429" t="str">
        <f t="shared" si="233"/>
        <v>-</v>
      </c>
      <c r="IV66" s="429" t="str">
        <f t="shared" si="225"/>
        <v>-</v>
      </c>
      <c r="IW66" s="429" t="str">
        <f t="shared" si="225"/>
        <v>-</v>
      </c>
      <c r="IX66" s="430" t="str">
        <f t="shared" si="225"/>
        <v>-</v>
      </c>
      <c r="IY66" s="450"/>
      <c r="IZ66" s="450"/>
      <c r="JA66" s="428" t="str">
        <f t="shared" si="234"/>
        <v>-</v>
      </c>
      <c r="JB66" s="429" t="str">
        <f t="shared" si="234"/>
        <v>-</v>
      </c>
      <c r="JC66" s="429" t="str">
        <f t="shared" si="234"/>
        <v>-</v>
      </c>
      <c r="JD66" s="429" t="str">
        <f t="shared" si="226"/>
        <v>-</v>
      </c>
      <c r="JE66" s="429" t="str">
        <f t="shared" si="226"/>
        <v>-</v>
      </c>
      <c r="JF66" s="430" t="str">
        <f t="shared" si="226"/>
        <v>-</v>
      </c>
      <c r="JG66" s="450"/>
      <c r="JH66" s="450"/>
      <c r="JI66" s="428" t="str">
        <f t="shared" si="235"/>
        <v>-</v>
      </c>
      <c r="JJ66" s="429" t="str">
        <f t="shared" si="235"/>
        <v>-</v>
      </c>
      <c r="JK66" s="429" t="str">
        <f t="shared" si="235"/>
        <v>-</v>
      </c>
      <c r="JL66" s="429" t="str">
        <f t="shared" si="227"/>
        <v>-</v>
      </c>
      <c r="JM66" s="429" t="str">
        <f t="shared" si="227"/>
        <v>-</v>
      </c>
      <c r="JN66" s="430" t="str">
        <f t="shared" si="227"/>
        <v>-</v>
      </c>
      <c r="JO66" s="450"/>
      <c r="JP66" s="450"/>
      <c r="JQ66" s="428" t="str">
        <f t="shared" si="236"/>
        <v>-</v>
      </c>
      <c r="JR66" s="429" t="str">
        <f t="shared" si="236"/>
        <v>-</v>
      </c>
      <c r="JS66" s="429" t="str">
        <f t="shared" si="236"/>
        <v>-</v>
      </c>
      <c r="JT66" s="429" t="str">
        <f t="shared" si="228"/>
        <v>-</v>
      </c>
      <c r="JU66" s="429" t="str">
        <f t="shared" si="228"/>
        <v>-</v>
      </c>
      <c r="JV66" s="430" t="str">
        <f t="shared" si="228"/>
        <v>-</v>
      </c>
      <c r="JW66" s="450"/>
      <c r="JX66" s="450"/>
      <c r="JY66" s="428" t="str">
        <f t="shared" si="110"/>
        <v>-</v>
      </c>
      <c r="JZ66" s="429" t="str">
        <f t="shared" si="110"/>
        <v>-</v>
      </c>
      <c r="KA66" s="430" t="str">
        <f t="shared" si="110"/>
        <v>-</v>
      </c>
      <c r="KB66" s="172"/>
      <c r="KC66" s="355" t="str">
        <f>IF(ISBLANK('Tab4-Adol-KABP-2006'!KC66),"",('Tab4-Adol-KABP-2006'!KC66))</f>
        <v/>
      </c>
      <c r="KD66" s="355" t="str">
        <f>IF(ISBLANK('Tab4-Adol-KABP-2006'!KD66),"",('Tab4-Adol-KABP-2006'!KD66))</f>
        <v/>
      </c>
      <c r="KE66" s="355" t="str">
        <f>IF(ISBLANK('Tab4-Adol-KABP-2006'!KE66),"",('Tab4-Adol-KABP-2006'!KE66))</f>
        <v/>
      </c>
      <c r="KF66" s="355" t="str">
        <f>IF(ISBLANK('Tab4-Adol-KABP-2006'!KF66),"",('Tab4-Adol-KABP-2006'!KF66))</f>
        <v/>
      </c>
      <c r="KG66" s="355" t="str">
        <f>IF(ISBLANK('Tab4-Adol-KABP-2006'!KG66),"",('Tab4-Adol-KABP-2006'!KG66))</f>
        <v/>
      </c>
      <c r="KH66" s="355" t="str">
        <f>IF(ISBLANK('Tab4-Adol-KABP-2006'!KH66),"",('Tab4-Adol-KABP-2006'!KH66))</f>
        <v/>
      </c>
      <c r="KI66" s="355" t="str">
        <f>IF(ISBLANK('Tab4-Adol-KABP-2006'!KI66),"",('Tab4-Adol-KABP-2006'!KI66))</f>
        <v/>
      </c>
      <c r="KJ66" s="355" t="str">
        <f>IF(ISBLANK('Tab4-Adol-KABP-2006'!KJ66),"",('Tab4-Adol-KABP-2006'!KJ66))</f>
        <v/>
      </c>
      <c r="KK66" s="355" t="str">
        <f>IF(ISBLANK('Tab4-Adol-KABP-2006'!KK66),"",('Tab4-Adol-KABP-2006'!KK66))</f>
        <v/>
      </c>
      <c r="KL66" s="355" t="str">
        <f>IF(ISBLANK('Tab4-Adol-KABP-2006'!KL66),"",('Tab4-Adol-KABP-2006'!KL66))</f>
        <v/>
      </c>
      <c r="KM66" s="355" t="str">
        <f>IF(ISBLANK('Tab4-Adol-KABP-2006'!KM66),"",('Tab4-Adol-KABP-2006'!KM66))</f>
        <v/>
      </c>
      <c r="KN66" s="355" t="str">
        <f>IF(ISBLANK('Tab4-Adol-KABP-2006'!KN66),"",('Tab4-Adol-KABP-2006'!KN66))</f>
        <v/>
      </c>
      <c r="KO66" s="355" t="str">
        <f>IF(ISBLANK('Tab4-Adol-KABP-2006'!KO66),"",('Tab4-Adol-KABP-2006'!KO66))</f>
        <v/>
      </c>
      <c r="KP66" s="355" t="str">
        <f>IF(ISBLANK('Tab4-Adol-KABP-2006'!KP66),"",('Tab4-Adol-KABP-2006'!KP66))</f>
        <v/>
      </c>
      <c r="KQ66" s="355" t="str">
        <f>IF(ISBLANK('Tab4-Adol-KABP-2006'!KQ66),"",('Tab4-Adol-KABP-2006'!KQ66))</f>
        <v/>
      </c>
      <c r="KR66" s="355" t="str">
        <f>IF(ISBLANK('Tab4-Adol-KABP-2006'!KR66),"",('Tab4-Adol-KABP-2006'!KR66))</f>
        <v/>
      </c>
      <c r="KS66" s="355" t="str">
        <f>IF(ISBLANK('Tab4-Adol-KABP-2006'!KS66),"",('Tab4-Adol-KABP-2006'!KS66))</f>
        <v/>
      </c>
      <c r="KT66" s="355" t="str">
        <f>IF(ISBLANK('Tab4-Adol-KABP-2006'!KT66),"",('Tab4-Adol-KABP-2006'!KT66))</f>
        <v/>
      </c>
      <c r="KU66" s="355" t="str">
        <f>IF(ISBLANK('Tab4-Adol-KABP-2006'!KU66),"",('Tab4-Adol-KABP-2006'!KU66))</f>
        <v/>
      </c>
      <c r="KV66" s="355" t="str">
        <f>IF(ISBLANK('Tab4-Adol-KABP-2006'!KV66),"",('Tab4-Adol-KABP-2006'!KV66))</f>
        <v/>
      </c>
      <c r="KW66" s="355" t="str">
        <f>IF(ISBLANK('Tab4-Adol-KABP-2006'!KW66),"",('Tab4-Adol-KABP-2006'!KW66))</f>
        <v/>
      </c>
      <c r="KX66" s="355" t="str">
        <f>IF(ISBLANK('Tab4-Adol-KABP-2006'!KX66),"",('Tab4-Adol-KABP-2006'!KX66))</f>
        <v/>
      </c>
      <c r="KY66" s="355" t="str">
        <f>IF(ISBLANK('Tab4-Adol-KABP-2006'!KY66),"",('Tab4-Adol-KABP-2006'!KY66))</f>
        <v/>
      </c>
      <c r="KZ66" s="355" t="str">
        <f>IF(ISBLANK('Tab4-Adol-KABP-2006'!KZ66),"",('Tab4-Adol-KABP-2006'!KZ66))</f>
        <v/>
      </c>
      <c r="LA66" s="355" t="str">
        <f>IF(ISBLANK('Tab4-Adol-KABP-2006'!LA66),"",('Tab4-Adol-KABP-2006'!LA66))</f>
        <v/>
      </c>
      <c r="LB66" s="355" t="str">
        <f>IF(ISBLANK('Tab4-Adol-KABP-2006'!LB66),"",('Tab4-Adol-KABP-2006'!LB66))</f>
        <v/>
      </c>
      <c r="LC66" s="355" t="str">
        <f>IF(ISBLANK('Tab4-Adol-KABP-2006'!LC66),"",('Tab4-Adol-KABP-2006'!LC66))</f>
        <v/>
      </c>
      <c r="LD66" s="355" t="str">
        <f>IF(ISBLANK('Tab4-Adol-KABP-2006'!LD66),"",('Tab4-Adol-KABP-2006'!LD66))</f>
        <v/>
      </c>
      <c r="LE66" s="355" t="str">
        <f>IF(ISBLANK('Tab4-Adol-KABP-2006'!LE66),"",('Tab4-Adol-KABP-2006'!LE66))</f>
        <v/>
      </c>
      <c r="LF66" s="355" t="str">
        <f>IF(ISBLANK('Tab4-Adol-KABP-2006'!LF66),"",('Tab4-Adol-KABP-2006'!LF66))</f>
        <v/>
      </c>
      <c r="LG66" s="355" t="str">
        <f>IF(ISBLANK('Tab4-Adol-KABP-2006'!LG66),"",('Tab4-Adol-KABP-2006'!LG66))</f>
        <v/>
      </c>
      <c r="LH66" s="355" t="str">
        <f>IF(ISBLANK('Tab4-Adol-KABP-2006'!LH66),"",('Tab4-Adol-KABP-2006'!LH66))</f>
        <v/>
      </c>
      <c r="LI66" s="355" t="str">
        <f>IF(ISBLANK('Tab4-Adol-KABP-2006'!LI66),"",('Tab4-Adol-KABP-2006'!LI66))</f>
        <v/>
      </c>
      <c r="LJ66" s="355" t="str">
        <f>IF(ISBLANK('Tab4-Adol-KABP-2006'!LJ66),"",('Tab4-Adol-KABP-2006'!LJ66))</f>
        <v/>
      </c>
      <c r="LK66" s="355" t="str">
        <f>IF(ISBLANK('Tab4-Adol-KABP-2006'!LK66),"",('Tab4-Adol-KABP-2006'!LK66))</f>
        <v/>
      </c>
      <c r="LL66" s="355" t="str">
        <f>IF(ISBLANK('Tab4-Adol-KABP-2006'!LL66),"",('Tab4-Adol-KABP-2006'!LL66))</f>
        <v/>
      </c>
      <c r="LM66" s="355" t="str">
        <f>IF(ISBLANK('Tab4-Adol-KABP-2006'!LM66),"",('Tab4-Adol-KABP-2006'!LM66))</f>
        <v/>
      </c>
      <c r="LN66" s="355" t="str">
        <f>IF(ISBLANK('Tab4-Adol-KABP-2006'!LN66),"",('Tab4-Adol-KABP-2006'!LN66))</f>
        <v/>
      </c>
      <c r="LO66" s="355" t="str">
        <f>IF(ISBLANK('Tab4-Adol-KABP-2006'!LO66),"",('Tab4-Adol-KABP-2006'!LO66))</f>
        <v/>
      </c>
      <c r="LP66" s="355" t="str">
        <f>IF(ISBLANK('Tab4-Adol-KABP-2006'!LP66),"",('Tab4-Adol-KABP-2006'!LP66))</f>
        <v/>
      </c>
      <c r="LQ66" s="355" t="str">
        <f>IF(ISBLANK('Tab4-Adol-KABP-2006'!LQ66),"",('Tab4-Adol-KABP-2006'!LQ66))</f>
        <v/>
      </c>
      <c r="LR66" s="355" t="str">
        <f>IF(ISBLANK('Tab4-Adol-KABP-2006'!LR66),"",('Tab4-Adol-KABP-2006'!LR66))</f>
        <v/>
      </c>
      <c r="LS66" s="355" t="str">
        <f>IF(ISBLANK('Tab4-Adol-KABP-2006'!LS66),"",('Tab4-Adol-KABP-2006'!LS66))</f>
        <v/>
      </c>
      <c r="LT66" s="355" t="str">
        <f>IF(ISBLANK('Tab4-Adol-KABP-2006'!LT66),"",('Tab4-Adol-KABP-2006'!LT66))</f>
        <v/>
      </c>
      <c r="LU66" s="355" t="str">
        <f>IF(ISBLANK('Tab4-Adol-KABP-2006'!LU66),"",('Tab4-Adol-KABP-2006'!LU66))</f>
        <v/>
      </c>
      <c r="LV66" s="355" t="str">
        <f>IF(ISBLANK('Tab4-Adol-KABP-2006'!LV66),"",('Tab4-Adol-KABP-2006'!LV66))</f>
        <v/>
      </c>
      <c r="LW66" s="355" t="str">
        <f>IF(ISBLANK('Tab4-Adol-KABP-2006'!LW66),"",('Tab4-Adol-KABP-2006'!LW66))</f>
        <v/>
      </c>
      <c r="LX66" s="355" t="str">
        <f>IF(ISBLANK('Tab4-Adol-KABP-2006'!LX66),"",('Tab4-Adol-KABP-2006'!LX66))</f>
        <v/>
      </c>
      <c r="LY66" s="355" t="str">
        <f>IF(ISBLANK('Tab4-Adol-KABP-2006'!LY66),"",('Tab4-Adol-KABP-2006'!LY66))</f>
        <v/>
      </c>
      <c r="LZ66" s="355" t="str">
        <f>IF(ISBLANK('Tab4-Adol-KABP-2006'!LZ66),"",('Tab4-Adol-KABP-2006'!LZ66))</f>
        <v/>
      </c>
      <c r="MA66" s="355" t="str">
        <f>IF(ISBLANK('Tab4-Adol-KABP-2006'!MA66),"",('Tab4-Adol-KABP-2006'!MA66))</f>
        <v/>
      </c>
    </row>
    <row r="67" spans="1:339" x14ac:dyDescent="0.2">
      <c r="A67" s="310" t="s">
        <v>199</v>
      </c>
      <c r="B67" s="172">
        <v>1</v>
      </c>
      <c r="C67" s="172">
        <v>1</v>
      </c>
      <c r="D67" s="172" t="s">
        <v>315</v>
      </c>
      <c r="E67" s="172">
        <v>1</v>
      </c>
      <c r="F67" s="173"/>
      <c r="G67" s="218" t="s">
        <v>166</v>
      </c>
      <c r="H67" s="348">
        <f>IF(ISBLANK('Tab4-Adol-KABP-2006'!H67), "",('Tab4-Adol-KABP-2006'!H67))</f>
        <v>2012</v>
      </c>
      <c r="I67" s="349">
        <f>IF(ISBLANK('Tab4-Adol-KABP-2006'!I67), "",('Tab4-Adol-KABP-2006'!I67))</f>
        <v>2012</v>
      </c>
      <c r="J67" s="414"/>
      <c r="K67" s="414"/>
      <c r="L67" s="414">
        <f>IF(ISBLANK('Tab4-Adol-KABP-2006'!L67), "",('Tab4-Adol-KABP-2006'!L67))</f>
        <v>25.3</v>
      </c>
      <c r="M67" s="414"/>
      <c r="N67" s="414"/>
      <c r="O67" s="415">
        <f>IF(ISBLANK('Tab4-Adol-KABP-2006'!O67), "",('Tab4-Adol-KABP-2006'!O67))</f>
        <v>23.2</v>
      </c>
      <c r="P67" s="348">
        <f>IF(ISBLANK('Tab4-Adol-KABP-2006'!P67), "",('Tab4-Adol-KABP-2006'!P67))</f>
        <v>2012</v>
      </c>
      <c r="Q67" s="349">
        <f>IF(ISBLANK('Tab4-Adol-KABP-2006'!Q67), "",('Tab4-Adol-KABP-2006'!Q67))</f>
        <v>2012</v>
      </c>
      <c r="R67" s="414"/>
      <c r="S67" s="414"/>
      <c r="T67" s="414">
        <f>IF(ISBLANK('Tab4-Adol-KABP-2006'!T67), "",('Tab4-Adol-KABP-2006'!T67))</f>
        <v>5</v>
      </c>
      <c r="U67" s="414"/>
      <c r="V67" s="414"/>
      <c r="W67" s="415">
        <f>IF(ISBLANK('Tab4-Adol-KABP-2006'!W67), "",('Tab4-Adol-KABP-2006'!W67))</f>
        <v>16.7</v>
      </c>
      <c r="X67" s="348">
        <f>IF(ISBLANK('Tab4-Adol-KABP-2006'!X67), "",('Tab4-Adol-KABP-2006'!X67))</f>
        <v>2012</v>
      </c>
      <c r="Y67" s="349">
        <f>IF(ISBLANK('Tab4-Adol-KABP-2006'!Y67), "",('Tab4-Adol-KABP-2006'!Y67))</f>
        <v>2012</v>
      </c>
      <c r="Z67" s="414"/>
      <c r="AA67" s="414"/>
      <c r="AB67" s="414">
        <f>IF(ISBLANK('Tab4-Adol-KABP-2006'!AB67), "",('Tab4-Adol-KABP-2006'!AB67))</f>
        <v>8.1999999999999993</v>
      </c>
      <c r="AC67" s="414"/>
      <c r="AD67" s="414"/>
      <c r="AE67" s="415">
        <f>IF(ISBLANK('Tab4-Adol-KABP-2006'!AE67), "",('Tab4-Adol-KABP-2006'!AE67))</f>
        <v>37.5</v>
      </c>
      <c r="AF67" s="348" t="str">
        <f>IF(ISBLANK('Tab4-Adol-KABP-2006'!AF67), "",('Tab4-Adol-KABP-2006'!AF67))</f>
        <v/>
      </c>
      <c r="AG67" s="349" t="str">
        <f>IF(ISBLANK('Tab4-Adol-KABP-2006'!AG67), "",('Tab4-Adol-KABP-2006'!AG67))</f>
        <v/>
      </c>
      <c r="AH67" s="414"/>
      <c r="AI67" s="414"/>
      <c r="AJ67" s="414"/>
      <c r="AK67" s="414"/>
      <c r="AL67" s="414"/>
      <c r="AM67" s="415"/>
      <c r="AN67" s="348" t="str">
        <f>IF(ISBLANK('Tab4-Adol-KABP-2006'!AN67), "",('Tab4-Adol-KABP-2006'!AN67))</f>
        <v/>
      </c>
      <c r="AO67" s="349" t="str">
        <f>IF(ISBLANK('Tab4-Adol-KABP-2006'!AO67), "",('Tab4-Adol-KABP-2006'!AO67))</f>
        <v/>
      </c>
      <c r="AP67" s="362"/>
      <c r="AQ67" s="362"/>
      <c r="AR67" s="362"/>
      <c r="AS67" s="362"/>
      <c r="AT67" s="362"/>
      <c r="AU67" s="363"/>
      <c r="AV67" s="348" t="str">
        <f>IF(ISBLANK('Tab4-Adol-KABP-2006'!AV67), "",('Tab4-Adol-KABP-2006'!AV67))</f>
        <v/>
      </c>
      <c r="AW67" s="349" t="str">
        <f>IF(ISBLANK('Tab4-Adol-KABP-2006'!AW67), "",('Tab4-Adol-KABP-2006'!AW67))</f>
        <v/>
      </c>
      <c r="AX67" s="414"/>
      <c r="AY67" s="414"/>
      <c r="AZ67" s="414"/>
      <c r="BA67" s="414"/>
      <c r="BB67" s="414"/>
      <c r="BC67" s="415"/>
      <c r="BD67" s="348" t="str">
        <f>IF(ISBLANK('Tab4-Adol-KABP-2006'!BD67), "",('Tab4-Adol-KABP-2006'!BD67))</f>
        <v/>
      </c>
      <c r="BE67" s="349" t="str">
        <f>IF(ISBLANK('Tab4-Adol-KABP-2006'!BE67), "",('Tab4-Adol-KABP-2006'!BE67))</f>
        <v/>
      </c>
      <c r="BF67" s="414"/>
      <c r="BG67" s="414"/>
      <c r="BH67" s="414"/>
      <c r="BI67" s="414"/>
      <c r="BJ67" s="414"/>
      <c r="BK67" s="415"/>
      <c r="BL67" s="348" t="str">
        <f>IF(ISBLANK('Tab4-Adol-KABP-2006'!BL67), "",('Tab4-Adol-KABP-2006'!BL67))</f>
        <v/>
      </c>
      <c r="BM67" s="349" t="str">
        <f>IF(ISBLANK('Tab4-Adol-KABP-2006'!BM67), "",('Tab4-Adol-KABP-2006'!BM67))</f>
        <v/>
      </c>
      <c r="BN67" s="414"/>
      <c r="BO67" s="414"/>
      <c r="BP67" s="414"/>
      <c r="BQ67" s="414"/>
      <c r="BR67" s="414"/>
      <c r="BS67" s="415"/>
      <c r="BT67" s="348">
        <f>IF(ISBLANK('Tab4-Adol-KABP-2006'!BT67), "",('Tab4-Adol-KABP-2006'!BT67))</f>
        <v>2012</v>
      </c>
      <c r="BU67" s="349">
        <f>IF(ISBLANK('Tab4-Adol-KABP-2006'!BU67), "",('Tab4-Adol-KABP-2006'!BU67))</f>
        <v>2012</v>
      </c>
      <c r="BV67" s="414">
        <f>IF(ISBLANK('Tab4-Adol-KABP-2006'!BV67), "",('Tab4-Adol-KABP-2006'!BV67))</f>
        <v>33.299999999999997</v>
      </c>
      <c r="BW67" s="414">
        <f>IF(ISBLANK('Tab4-Adol-KABP-2006'!BW67), "",('Tab4-Adol-KABP-2006'!BW67))</f>
        <v>46.9</v>
      </c>
      <c r="BX67" s="415">
        <f>IF(ISBLANK('Tab4-Adol-KABP-2006'!BX67), "",('Tab4-Adol-KABP-2006'!BX67))</f>
        <v>39.700000000000003</v>
      </c>
      <c r="BY67" s="216">
        <v>2350555</v>
      </c>
      <c r="BZ67" s="208">
        <v>2522268</v>
      </c>
      <c r="CA67" s="208">
        <v>4872823</v>
      </c>
      <c r="CB67" s="208">
        <v>2331601</v>
      </c>
      <c r="CC67" s="208">
        <v>2490166</v>
      </c>
      <c r="CD67" s="284">
        <v>4821767</v>
      </c>
      <c r="CE67" s="282"/>
      <c r="CF67" s="282"/>
      <c r="CG67" s="226" t="str">
        <f t="shared" si="119"/>
        <v>-</v>
      </c>
      <c r="CH67" s="227" t="str">
        <f t="shared" si="120"/>
        <v>-</v>
      </c>
      <c r="CI67" s="227">
        <f t="shared" si="121"/>
        <v>4872823</v>
      </c>
      <c r="CJ67" s="227" t="str">
        <f t="shared" si="122"/>
        <v>-</v>
      </c>
      <c r="CK67" s="227" t="str">
        <f t="shared" si="123"/>
        <v>-</v>
      </c>
      <c r="CL67" s="228">
        <f t="shared" si="124"/>
        <v>4821767</v>
      </c>
      <c r="CM67" s="282"/>
      <c r="CN67" s="282"/>
      <c r="CO67" s="226" t="str">
        <f t="shared" si="125"/>
        <v>-</v>
      </c>
      <c r="CP67" s="227" t="str">
        <f t="shared" si="126"/>
        <v>-</v>
      </c>
      <c r="CQ67" s="227">
        <f t="shared" si="127"/>
        <v>4872823</v>
      </c>
      <c r="CR67" s="227" t="str">
        <f t="shared" si="128"/>
        <v>-</v>
      </c>
      <c r="CS67" s="227" t="str">
        <f t="shared" si="129"/>
        <v>-</v>
      </c>
      <c r="CT67" s="228">
        <f t="shared" si="130"/>
        <v>4821767</v>
      </c>
      <c r="CU67" s="282"/>
      <c r="CV67" s="282"/>
      <c r="CW67" s="292" t="str">
        <f t="shared" si="131"/>
        <v>-</v>
      </c>
      <c r="CX67" s="234" t="str">
        <f t="shared" si="132"/>
        <v>-</v>
      </c>
      <c r="CY67" s="234">
        <f t="shared" si="133"/>
        <v>4872823</v>
      </c>
      <c r="CZ67" s="234" t="str">
        <f t="shared" si="134"/>
        <v>-</v>
      </c>
      <c r="DA67" s="234" t="str">
        <f t="shared" si="135"/>
        <v>-</v>
      </c>
      <c r="DB67" s="235">
        <f t="shared" si="136"/>
        <v>4821767</v>
      </c>
      <c r="DC67" s="282"/>
      <c r="DD67" s="282"/>
      <c r="DE67" s="226" t="str">
        <f t="shared" si="137"/>
        <v>-</v>
      </c>
      <c r="DF67" s="227" t="str">
        <f t="shared" si="138"/>
        <v>-</v>
      </c>
      <c r="DG67" s="227" t="str">
        <f t="shared" si="139"/>
        <v>-</v>
      </c>
      <c r="DH67" s="227" t="str">
        <f t="shared" si="140"/>
        <v>-</v>
      </c>
      <c r="DI67" s="227" t="str">
        <f t="shared" si="141"/>
        <v>-</v>
      </c>
      <c r="DJ67" s="228" t="str">
        <f t="shared" si="142"/>
        <v>-</v>
      </c>
      <c r="DK67" s="282"/>
      <c r="DL67" s="282"/>
      <c r="DM67" s="226" t="str">
        <f t="shared" si="143"/>
        <v>-</v>
      </c>
      <c r="DN67" s="227" t="str">
        <f t="shared" si="144"/>
        <v>-</v>
      </c>
      <c r="DO67" s="227" t="str">
        <f t="shared" si="145"/>
        <v>-</v>
      </c>
      <c r="DP67" s="227" t="str">
        <f t="shared" si="146"/>
        <v>-</v>
      </c>
      <c r="DQ67" s="227" t="str">
        <f t="shared" si="147"/>
        <v>-</v>
      </c>
      <c r="DR67" s="228" t="str">
        <f t="shared" si="148"/>
        <v>-</v>
      </c>
      <c r="DS67" s="282"/>
      <c r="DT67" s="282"/>
      <c r="DU67" s="226" t="str">
        <f t="shared" si="149"/>
        <v>-</v>
      </c>
      <c r="DV67" s="227" t="str">
        <f t="shared" si="150"/>
        <v>-</v>
      </c>
      <c r="DW67" s="227" t="str">
        <f t="shared" si="151"/>
        <v>-</v>
      </c>
      <c r="DX67" s="227" t="str">
        <f t="shared" si="152"/>
        <v>-</v>
      </c>
      <c r="DY67" s="227" t="str">
        <f t="shared" si="153"/>
        <v>-</v>
      </c>
      <c r="DZ67" s="228" t="str">
        <f t="shared" si="154"/>
        <v>-</v>
      </c>
      <c r="EA67" s="282"/>
      <c r="EB67" s="282"/>
      <c r="EC67" s="226" t="str">
        <f t="shared" si="155"/>
        <v>-</v>
      </c>
      <c r="ED67" s="227" t="str">
        <f t="shared" si="156"/>
        <v>-</v>
      </c>
      <c r="EE67" s="227" t="str">
        <f t="shared" si="157"/>
        <v>-</v>
      </c>
      <c r="EF67" s="227" t="str">
        <f t="shared" si="158"/>
        <v>-</v>
      </c>
      <c r="EG67" s="227" t="str">
        <f t="shared" si="159"/>
        <v>-</v>
      </c>
      <c r="EH67" s="228" t="str">
        <f t="shared" si="160"/>
        <v>-</v>
      </c>
      <c r="EI67" s="282"/>
      <c r="EJ67" s="282"/>
      <c r="EK67" s="226" t="str">
        <f t="shared" si="161"/>
        <v>-</v>
      </c>
      <c r="EL67" s="227" t="str">
        <f t="shared" si="162"/>
        <v>-</v>
      </c>
      <c r="EM67" s="227" t="str">
        <f t="shared" si="163"/>
        <v>-</v>
      </c>
      <c r="EN67" s="227" t="str">
        <f t="shared" si="164"/>
        <v>-</v>
      </c>
      <c r="EO67" s="227" t="str">
        <f t="shared" si="165"/>
        <v>-</v>
      </c>
      <c r="EP67" s="228" t="str">
        <f t="shared" si="166"/>
        <v>-</v>
      </c>
      <c r="EQ67" s="282"/>
      <c r="ER67" s="282"/>
      <c r="ES67" s="226">
        <f t="shared" si="167"/>
        <v>2331601</v>
      </c>
      <c r="ET67" s="227">
        <f t="shared" si="168"/>
        <v>2490166</v>
      </c>
      <c r="EU67" s="228">
        <f t="shared" si="169"/>
        <v>4821767</v>
      </c>
      <c r="EV67" s="282"/>
      <c r="EW67" s="282"/>
      <c r="EX67" s="301" t="str">
        <f t="shared" si="170"/>
        <v>-</v>
      </c>
      <c r="EY67" s="259" t="str">
        <f t="shared" si="171"/>
        <v>-</v>
      </c>
      <c r="EZ67" s="259">
        <f t="shared" si="172"/>
        <v>1232824.219</v>
      </c>
      <c r="FA67" s="259" t="str">
        <f t="shared" si="173"/>
        <v>-</v>
      </c>
      <c r="FB67" s="259" t="str">
        <f t="shared" si="174"/>
        <v>-</v>
      </c>
      <c r="FC67" s="260">
        <f t="shared" si="175"/>
        <v>1118649.9439999999</v>
      </c>
      <c r="FD67" s="282"/>
      <c r="FE67" s="282"/>
      <c r="FF67" s="301" t="str">
        <f t="shared" si="176"/>
        <v>-</v>
      </c>
      <c r="FG67" s="259" t="str">
        <f t="shared" si="177"/>
        <v>-</v>
      </c>
      <c r="FH67" s="259">
        <f t="shared" si="178"/>
        <v>243641.15000000002</v>
      </c>
      <c r="FI67" s="259" t="str">
        <f t="shared" si="179"/>
        <v>-</v>
      </c>
      <c r="FJ67" s="259" t="str">
        <f t="shared" si="180"/>
        <v>-</v>
      </c>
      <c r="FK67" s="260">
        <f t="shared" si="181"/>
        <v>805235.08899999992</v>
      </c>
      <c r="FL67" s="282"/>
      <c r="FM67" s="282"/>
      <c r="FN67" s="301" t="str">
        <f t="shared" si="182"/>
        <v>-</v>
      </c>
      <c r="FO67" s="259" t="str">
        <f t="shared" si="183"/>
        <v>-</v>
      </c>
      <c r="FP67" s="259">
        <f t="shared" si="184"/>
        <v>399571.48599999998</v>
      </c>
      <c r="FQ67" s="259" t="str">
        <f t="shared" si="185"/>
        <v>-</v>
      </c>
      <c r="FR67" s="259" t="str">
        <f t="shared" si="186"/>
        <v>-</v>
      </c>
      <c r="FS67" s="260">
        <f t="shared" si="187"/>
        <v>1808162.625</v>
      </c>
      <c r="FT67" s="282"/>
      <c r="FU67" s="282"/>
      <c r="FV67" s="301" t="str">
        <f t="shared" si="188"/>
        <v>-</v>
      </c>
      <c r="FW67" s="259" t="str">
        <f t="shared" si="189"/>
        <v>-</v>
      </c>
      <c r="FX67" s="259" t="str">
        <f t="shared" si="190"/>
        <v>-</v>
      </c>
      <c r="FY67" s="259" t="str">
        <f t="shared" si="191"/>
        <v>-</v>
      </c>
      <c r="FZ67" s="259" t="str">
        <f t="shared" si="192"/>
        <v>-</v>
      </c>
      <c r="GA67" s="260" t="str">
        <f t="shared" si="193"/>
        <v>-</v>
      </c>
      <c r="GB67" s="282"/>
      <c r="GC67" s="282"/>
      <c r="GD67" s="301" t="str">
        <f t="shared" si="194"/>
        <v>-</v>
      </c>
      <c r="GE67" s="259" t="str">
        <f t="shared" si="195"/>
        <v>-</v>
      </c>
      <c r="GF67" s="259" t="str">
        <f t="shared" si="196"/>
        <v>-</v>
      </c>
      <c r="GG67" s="259" t="str">
        <f t="shared" si="197"/>
        <v>-</v>
      </c>
      <c r="GH67" s="259" t="str">
        <f t="shared" si="198"/>
        <v>-</v>
      </c>
      <c r="GI67" s="260" t="str">
        <f t="shared" si="199"/>
        <v>-</v>
      </c>
      <c r="GJ67" s="282"/>
      <c r="GK67" s="282"/>
      <c r="GL67" s="301" t="str">
        <f t="shared" si="200"/>
        <v>-</v>
      </c>
      <c r="GM67" s="259" t="str">
        <f t="shared" si="201"/>
        <v>-</v>
      </c>
      <c r="GN67" s="259" t="str">
        <f t="shared" si="202"/>
        <v>-</v>
      </c>
      <c r="GO67" s="259" t="str">
        <f t="shared" si="203"/>
        <v>-</v>
      </c>
      <c r="GP67" s="259" t="str">
        <f t="shared" si="204"/>
        <v>-</v>
      </c>
      <c r="GQ67" s="260" t="str">
        <f t="shared" si="205"/>
        <v>-</v>
      </c>
      <c r="GR67" s="282"/>
      <c r="GS67" s="282"/>
      <c r="GT67" s="301" t="str">
        <f t="shared" si="206"/>
        <v>-</v>
      </c>
      <c r="GU67" s="259" t="str">
        <f t="shared" si="207"/>
        <v>-</v>
      </c>
      <c r="GV67" s="259" t="str">
        <f t="shared" si="208"/>
        <v>-</v>
      </c>
      <c r="GW67" s="259" t="str">
        <f t="shared" si="209"/>
        <v>-</v>
      </c>
      <c r="GX67" s="259" t="str">
        <f t="shared" si="210"/>
        <v>-</v>
      </c>
      <c r="GY67" s="260" t="str">
        <f t="shared" si="211"/>
        <v>-</v>
      </c>
      <c r="GZ67" s="282"/>
      <c r="HA67" s="282"/>
      <c r="HB67" s="301" t="str">
        <f t="shared" si="212"/>
        <v>-</v>
      </c>
      <c r="HC67" s="259" t="str">
        <f t="shared" si="213"/>
        <v>-</v>
      </c>
      <c r="HD67" s="259" t="str">
        <f t="shared" si="214"/>
        <v>-</v>
      </c>
      <c r="HE67" s="259" t="str">
        <f t="shared" si="215"/>
        <v>-</v>
      </c>
      <c r="HF67" s="259" t="str">
        <f t="shared" si="216"/>
        <v>-</v>
      </c>
      <c r="HG67" s="260" t="str">
        <f t="shared" si="217"/>
        <v>-</v>
      </c>
      <c r="HH67" s="282"/>
      <c r="HI67" s="282"/>
      <c r="HJ67" s="301">
        <f t="shared" si="218"/>
        <v>776423.13299999991</v>
      </c>
      <c r="HK67" s="259">
        <f t="shared" si="219"/>
        <v>1167887.8539999998</v>
      </c>
      <c r="HL67" s="260">
        <f t="shared" si="220"/>
        <v>1914241.4990000001</v>
      </c>
      <c r="HM67" s="428" t="str">
        <f t="shared" si="229"/>
        <v>-</v>
      </c>
      <c r="HN67" s="429" t="str">
        <f t="shared" si="229"/>
        <v>-</v>
      </c>
      <c r="HO67" s="429">
        <f t="shared" si="229"/>
        <v>1</v>
      </c>
      <c r="HP67" s="429" t="str">
        <f t="shared" si="221"/>
        <v>-</v>
      </c>
      <c r="HQ67" s="429" t="str">
        <f t="shared" si="221"/>
        <v>-</v>
      </c>
      <c r="HR67" s="430">
        <f t="shared" si="221"/>
        <v>1</v>
      </c>
      <c r="HS67" s="450"/>
      <c r="HT67" s="450"/>
      <c r="HU67" s="428" t="str">
        <f t="shared" si="230"/>
        <v>-</v>
      </c>
      <c r="HV67" s="429" t="str">
        <f t="shared" si="230"/>
        <v>-</v>
      </c>
      <c r="HW67" s="429">
        <f t="shared" si="230"/>
        <v>1</v>
      </c>
      <c r="HX67" s="429" t="str">
        <f t="shared" si="222"/>
        <v>-</v>
      </c>
      <c r="HY67" s="429" t="str">
        <f t="shared" si="222"/>
        <v>-</v>
      </c>
      <c r="HZ67" s="430">
        <f t="shared" si="222"/>
        <v>1</v>
      </c>
      <c r="IA67" s="450"/>
      <c r="IB67" s="450"/>
      <c r="IC67" s="428" t="str">
        <f t="shared" si="231"/>
        <v>-</v>
      </c>
      <c r="ID67" s="429" t="str">
        <f t="shared" si="231"/>
        <v>-</v>
      </c>
      <c r="IE67" s="429">
        <f t="shared" si="231"/>
        <v>1</v>
      </c>
      <c r="IF67" s="429" t="str">
        <f t="shared" si="223"/>
        <v>-</v>
      </c>
      <c r="IG67" s="429" t="str">
        <f t="shared" si="223"/>
        <v>-</v>
      </c>
      <c r="IH67" s="430">
        <f t="shared" si="223"/>
        <v>1</v>
      </c>
      <c r="II67" s="450"/>
      <c r="IJ67" s="450"/>
      <c r="IK67" s="428" t="str">
        <f t="shared" si="232"/>
        <v>-</v>
      </c>
      <c r="IL67" s="429" t="str">
        <f t="shared" si="232"/>
        <v>-</v>
      </c>
      <c r="IM67" s="429" t="str">
        <f t="shared" si="232"/>
        <v>-</v>
      </c>
      <c r="IN67" s="429" t="str">
        <f t="shared" si="224"/>
        <v>-</v>
      </c>
      <c r="IO67" s="429" t="str">
        <f t="shared" si="224"/>
        <v>-</v>
      </c>
      <c r="IP67" s="430" t="str">
        <f t="shared" si="224"/>
        <v>-</v>
      </c>
      <c r="IQ67" s="450"/>
      <c r="IR67" s="450"/>
      <c r="IS67" s="428" t="str">
        <f t="shared" si="233"/>
        <v>-</v>
      </c>
      <c r="IT67" s="429" t="str">
        <f t="shared" si="233"/>
        <v>-</v>
      </c>
      <c r="IU67" s="429" t="str">
        <f t="shared" si="233"/>
        <v>-</v>
      </c>
      <c r="IV67" s="429" t="str">
        <f t="shared" si="225"/>
        <v>-</v>
      </c>
      <c r="IW67" s="429" t="str">
        <f t="shared" si="225"/>
        <v>-</v>
      </c>
      <c r="IX67" s="430" t="str">
        <f t="shared" si="225"/>
        <v>-</v>
      </c>
      <c r="IY67" s="450"/>
      <c r="IZ67" s="450"/>
      <c r="JA67" s="428" t="str">
        <f t="shared" si="234"/>
        <v>-</v>
      </c>
      <c r="JB67" s="429" t="str">
        <f t="shared" si="234"/>
        <v>-</v>
      </c>
      <c r="JC67" s="429" t="str">
        <f t="shared" si="234"/>
        <v>-</v>
      </c>
      <c r="JD67" s="429" t="str">
        <f t="shared" si="226"/>
        <v>-</v>
      </c>
      <c r="JE67" s="429" t="str">
        <f t="shared" si="226"/>
        <v>-</v>
      </c>
      <c r="JF67" s="430" t="str">
        <f t="shared" si="226"/>
        <v>-</v>
      </c>
      <c r="JG67" s="450"/>
      <c r="JH67" s="450"/>
      <c r="JI67" s="428" t="str">
        <f t="shared" si="235"/>
        <v>-</v>
      </c>
      <c r="JJ67" s="429" t="str">
        <f t="shared" si="235"/>
        <v>-</v>
      </c>
      <c r="JK67" s="429" t="str">
        <f t="shared" si="235"/>
        <v>-</v>
      </c>
      <c r="JL67" s="429" t="str">
        <f t="shared" si="227"/>
        <v>-</v>
      </c>
      <c r="JM67" s="429" t="str">
        <f t="shared" si="227"/>
        <v>-</v>
      </c>
      <c r="JN67" s="430" t="str">
        <f t="shared" si="227"/>
        <v>-</v>
      </c>
      <c r="JO67" s="450"/>
      <c r="JP67" s="450"/>
      <c r="JQ67" s="428" t="str">
        <f t="shared" si="236"/>
        <v>-</v>
      </c>
      <c r="JR67" s="429" t="str">
        <f t="shared" si="236"/>
        <v>-</v>
      </c>
      <c r="JS67" s="429" t="str">
        <f t="shared" si="236"/>
        <v>-</v>
      </c>
      <c r="JT67" s="429" t="str">
        <f t="shared" si="228"/>
        <v>-</v>
      </c>
      <c r="JU67" s="429" t="str">
        <f t="shared" si="228"/>
        <v>-</v>
      </c>
      <c r="JV67" s="430" t="str">
        <f t="shared" si="228"/>
        <v>-</v>
      </c>
      <c r="JW67" s="450"/>
      <c r="JX67" s="450"/>
      <c r="JY67" s="428">
        <f t="shared" si="110"/>
        <v>1</v>
      </c>
      <c r="JZ67" s="429">
        <f t="shared" si="110"/>
        <v>1</v>
      </c>
      <c r="KA67" s="430">
        <f t="shared" si="110"/>
        <v>1</v>
      </c>
      <c r="KB67" s="172"/>
      <c r="KC67" s="355" t="str">
        <f>IF(ISBLANK('Tab4-Adol-KABP-2006'!KC67),"",('Tab4-Adol-KABP-2006'!KC67))</f>
        <v/>
      </c>
      <c r="KD67" s="355" t="str">
        <f>IF(ISBLANK('Tab4-Adol-KABP-2006'!KD67),"",('Tab4-Adol-KABP-2006'!KD67))</f>
        <v/>
      </c>
      <c r="KE67" s="355" t="str">
        <f>IF(ISBLANK('Tab4-Adol-KABP-2006'!KE67),"",('Tab4-Adol-KABP-2006'!KE67))</f>
        <v/>
      </c>
      <c r="KF67" s="355" t="str">
        <f>IF(ISBLANK('Tab4-Adol-KABP-2006'!KF67),"",('Tab4-Adol-KABP-2006'!KF67))</f>
        <v/>
      </c>
      <c r="KG67" s="355" t="str">
        <f>IF(ISBLANK('Tab4-Adol-KABP-2006'!KG67),"",('Tab4-Adol-KABP-2006'!KG67))</f>
        <v/>
      </c>
      <c r="KH67" s="355" t="str">
        <f>IF(ISBLANK('Tab4-Adol-KABP-2006'!KH67),"",('Tab4-Adol-KABP-2006'!KH67))</f>
        <v/>
      </c>
      <c r="KI67" s="355" t="str">
        <f>IF(ISBLANK('Tab4-Adol-KABP-2006'!KI67),"",('Tab4-Adol-KABP-2006'!KI67))</f>
        <v/>
      </c>
      <c r="KJ67" s="355" t="str">
        <f>IF(ISBLANK('Tab4-Adol-KABP-2006'!KJ67),"",('Tab4-Adol-KABP-2006'!KJ67))</f>
        <v/>
      </c>
      <c r="KK67" s="355" t="str">
        <f>IF(ISBLANK('Tab4-Adol-KABP-2006'!KK67),"",('Tab4-Adol-KABP-2006'!KK67))</f>
        <v/>
      </c>
      <c r="KL67" s="355" t="str">
        <f>IF(ISBLANK('Tab4-Adol-KABP-2006'!KL67),"",('Tab4-Adol-KABP-2006'!KL67))</f>
        <v/>
      </c>
      <c r="KM67" s="355" t="str">
        <f>IF(ISBLANK('Tab4-Adol-KABP-2006'!KM67),"",('Tab4-Adol-KABP-2006'!KM67))</f>
        <v/>
      </c>
      <c r="KN67" s="355" t="str">
        <f>IF(ISBLANK('Tab4-Adol-KABP-2006'!KN67),"",('Tab4-Adol-KABP-2006'!KN67))</f>
        <v/>
      </c>
      <c r="KO67" s="355" t="str">
        <f>IF(ISBLANK('Tab4-Adol-KABP-2006'!KO67),"",('Tab4-Adol-KABP-2006'!KO67))</f>
        <v/>
      </c>
      <c r="KP67" s="355" t="str">
        <f>IF(ISBLANK('Tab4-Adol-KABP-2006'!KP67),"",('Tab4-Adol-KABP-2006'!KP67))</f>
        <v/>
      </c>
      <c r="KQ67" s="355" t="str">
        <f>IF(ISBLANK('Tab4-Adol-KABP-2006'!KQ67),"",('Tab4-Adol-KABP-2006'!KQ67))</f>
        <v/>
      </c>
      <c r="KR67" s="355" t="str">
        <f>IF(ISBLANK('Tab4-Adol-KABP-2006'!KR67),"",('Tab4-Adol-KABP-2006'!KR67))</f>
        <v/>
      </c>
      <c r="KS67" s="355" t="str">
        <f>IF(ISBLANK('Tab4-Adol-KABP-2006'!KS67),"",('Tab4-Adol-KABP-2006'!KS67))</f>
        <v/>
      </c>
      <c r="KT67" s="355" t="str">
        <f>IF(ISBLANK('Tab4-Adol-KABP-2006'!KT67),"",('Tab4-Adol-KABP-2006'!KT67))</f>
        <v/>
      </c>
      <c r="KU67" s="355" t="str">
        <f>IF(ISBLANK('Tab4-Adol-KABP-2006'!KU67),"",('Tab4-Adol-KABP-2006'!KU67))</f>
        <v/>
      </c>
      <c r="KV67" s="355" t="str">
        <f>IF(ISBLANK('Tab4-Adol-KABP-2006'!KV67),"",('Tab4-Adol-KABP-2006'!KV67))</f>
        <v/>
      </c>
      <c r="KW67" s="355" t="str">
        <f>IF(ISBLANK('Tab4-Adol-KABP-2006'!KW67),"",('Tab4-Adol-KABP-2006'!KW67))</f>
        <v/>
      </c>
      <c r="KX67" s="355" t="str">
        <f>IF(ISBLANK('Tab4-Adol-KABP-2006'!KX67),"",('Tab4-Adol-KABP-2006'!KX67))</f>
        <v/>
      </c>
      <c r="KY67" s="355" t="str">
        <f>IF(ISBLANK('Tab4-Adol-KABP-2006'!KY67),"",('Tab4-Adol-KABP-2006'!KY67))</f>
        <v/>
      </c>
      <c r="KZ67" s="355" t="str">
        <f>IF(ISBLANK('Tab4-Adol-KABP-2006'!KZ67),"",('Tab4-Adol-KABP-2006'!KZ67))</f>
        <v/>
      </c>
      <c r="LA67" s="355" t="str">
        <f>IF(ISBLANK('Tab4-Adol-KABP-2006'!LA67),"",('Tab4-Adol-KABP-2006'!LA67))</f>
        <v/>
      </c>
      <c r="LB67" s="355" t="str">
        <f>IF(ISBLANK('Tab4-Adol-KABP-2006'!LB67),"",('Tab4-Adol-KABP-2006'!LB67))</f>
        <v/>
      </c>
      <c r="LC67" s="355" t="str">
        <f>IF(ISBLANK('Tab4-Adol-KABP-2006'!LC67),"",('Tab4-Adol-KABP-2006'!LC67))</f>
        <v/>
      </c>
      <c r="LD67" s="355" t="str">
        <f>IF(ISBLANK('Tab4-Adol-KABP-2006'!LD67),"",('Tab4-Adol-KABP-2006'!LD67))</f>
        <v/>
      </c>
      <c r="LE67" s="355" t="str">
        <f>IF(ISBLANK('Tab4-Adol-KABP-2006'!LE67),"",('Tab4-Adol-KABP-2006'!LE67))</f>
        <v/>
      </c>
      <c r="LF67" s="355" t="str">
        <f>IF(ISBLANK('Tab4-Adol-KABP-2006'!LF67),"",('Tab4-Adol-KABP-2006'!LF67))</f>
        <v/>
      </c>
      <c r="LG67" s="355" t="str">
        <f>IF(ISBLANK('Tab4-Adol-KABP-2006'!LG67),"",('Tab4-Adol-KABP-2006'!LG67))</f>
        <v/>
      </c>
      <c r="LH67" s="355" t="str">
        <f>IF(ISBLANK('Tab4-Adol-KABP-2006'!LH67),"",('Tab4-Adol-KABP-2006'!LH67))</f>
        <v/>
      </c>
      <c r="LI67" s="355" t="str">
        <f>IF(ISBLANK('Tab4-Adol-KABP-2006'!LI67),"",('Tab4-Adol-KABP-2006'!LI67))</f>
        <v/>
      </c>
      <c r="LJ67" s="355" t="str">
        <f>IF(ISBLANK('Tab4-Adol-KABP-2006'!LJ67),"",('Tab4-Adol-KABP-2006'!LJ67))</f>
        <v/>
      </c>
      <c r="LK67" s="355" t="str">
        <f>IF(ISBLANK('Tab4-Adol-KABP-2006'!LK67),"",('Tab4-Adol-KABP-2006'!LK67))</f>
        <v/>
      </c>
      <c r="LL67" s="355" t="str">
        <f>IF(ISBLANK('Tab4-Adol-KABP-2006'!LL67),"",('Tab4-Adol-KABP-2006'!LL67))</f>
        <v/>
      </c>
      <c r="LM67" s="355" t="str">
        <f>IF(ISBLANK('Tab4-Adol-KABP-2006'!LM67),"",('Tab4-Adol-KABP-2006'!LM67))</f>
        <v/>
      </c>
      <c r="LN67" s="355" t="str">
        <f>IF(ISBLANK('Tab4-Adol-KABP-2006'!LN67),"",('Tab4-Adol-KABP-2006'!LN67))</f>
        <v/>
      </c>
      <c r="LO67" s="355" t="str">
        <f>IF(ISBLANK('Tab4-Adol-KABP-2006'!LO67),"",('Tab4-Adol-KABP-2006'!LO67))</f>
        <v/>
      </c>
      <c r="LP67" s="355" t="str">
        <f>IF(ISBLANK('Tab4-Adol-KABP-2006'!LP67),"",('Tab4-Adol-KABP-2006'!LP67))</f>
        <v/>
      </c>
      <c r="LQ67" s="355" t="str">
        <f>IF(ISBLANK('Tab4-Adol-KABP-2006'!LQ67),"",('Tab4-Adol-KABP-2006'!LQ67))</f>
        <v/>
      </c>
      <c r="LR67" s="355" t="str">
        <f>IF(ISBLANK('Tab4-Adol-KABP-2006'!LR67),"",('Tab4-Adol-KABP-2006'!LR67))</f>
        <v/>
      </c>
      <c r="LS67" s="355" t="str">
        <f>IF(ISBLANK('Tab4-Adol-KABP-2006'!LS67),"",('Tab4-Adol-KABP-2006'!LS67))</f>
        <v/>
      </c>
      <c r="LT67" s="355" t="str">
        <f>IF(ISBLANK('Tab4-Adol-KABP-2006'!LT67),"",('Tab4-Adol-KABP-2006'!LT67))</f>
        <v/>
      </c>
      <c r="LU67" s="355" t="str">
        <f>IF(ISBLANK('Tab4-Adol-KABP-2006'!LU67),"",('Tab4-Adol-KABP-2006'!LU67))</f>
        <v/>
      </c>
      <c r="LV67" s="355" t="str">
        <f>IF(ISBLANK('Tab4-Adol-KABP-2006'!LV67),"",('Tab4-Adol-KABP-2006'!LV67))</f>
        <v/>
      </c>
      <c r="LW67" s="355" t="str">
        <f>IF(ISBLANK('Tab4-Adol-KABP-2006'!LW67),"",('Tab4-Adol-KABP-2006'!LW67))</f>
        <v/>
      </c>
      <c r="LX67" s="355" t="str">
        <f>IF(ISBLANK('Tab4-Adol-KABP-2006'!LX67),"",('Tab4-Adol-KABP-2006'!LX67))</f>
        <v/>
      </c>
      <c r="LY67" s="355" t="str">
        <f>IF(ISBLANK('Tab4-Adol-KABP-2006'!LY67),"",('Tab4-Adol-KABP-2006'!LY67))</f>
        <v/>
      </c>
      <c r="LZ67" s="355" t="str">
        <f>IF(ISBLANK('Tab4-Adol-KABP-2006'!LZ67),"",('Tab4-Adol-KABP-2006'!LZ67))</f>
        <v/>
      </c>
      <c r="MA67" s="355" t="str">
        <f>IF(ISBLANK('Tab4-Adol-KABP-2006'!MA67),"",('Tab4-Adol-KABP-2006'!MA67))</f>
        <v/>
      </c>
    </row>
    <row r="68" spans="1:339" x14ac:dyDescent="0.2">
      <c r="A68" s="310" t="s">
        <v>199</v>
      </c>
      <c r="B68" s="172">
        <v>0</v>
      </c>
      <c r="C68" s="172">
        <v>1</v>
      </c>
      <c r="D68" s="172" t="s">
        <v>335</v>
      </c>
      <c r="E68" s="172">
        <v>1</v>
      </c>
      <c r="F68" s="173">
        <v>2</v>
      </c>
      <c r="G68" s="218" t="s">
        <v>245</v>
      </c>
      <c r="H68" s="348">
        <f>IF(ISBLANK('Tab4-Adol-KABP-2006'!H68), "",('Tab4-Adol-KABP-2006'!H68))</f>
        <v>2010</v>
      </c>
      <c r="I68" s="349">
        <f>IF(ISBLANK('Tab4-Adol-KABP-2006'!I68), "",('Tab4-Adol-KABP-2006'!I68))</f>
        <v>2010</v>
      </c>
      <c r="J68" s="414">
        <f>IF(ISBLANK('Tab4-Adol-KABP-2006'!J68), "",('Tab4-Adol-KABP-2006'!J68))</f>
        <v>8.3000000000000007</v>
      </c>
      <c r="K68" s="414">
        <f>IF(ISBLANK('Tab4-Adol-KABP-2006'!K68), "",('Tab4-Adol-KABP-2006'!K68))</f>
        <v>11</v>
      </c>
      <c r="L68" s="414">
        <f>IF(ISBLANK('Tab4-Adol-KABP-2006'!L68), "",('Tab4-Adol-KABP-2006'!L68))</f>
        <v>9.8000000000000007</v>
      </c>
      <c r="M68" s="414"/>
      <c r="N68" s="414"/>
      <c r="O68" s="415"/>
      <c r="P68" s="348">
        <f>IF(ISBLANK('Tab4-Adol-KABP-2006'!P68), "",('Tab4-Adol-KABP-2006'!P68))</f>
        <v>2010</v>
      </c>
      <c r="Q68" s="349">
        <f>IF(ISBLANK('Tab4-Adol-KABP-2006'!Q68), "",('Tab4-Adol-KABP-2006'!Q68))</f>
        <v>2010</v>
      </c>
      <c r="R68" s="414">
        <f>IF(ISBLANK('Tab4-Adol-KABP-2006'!R68), "",('Tab4-Adol-KABP-2006'!R68))</f>
        <v>10.8</v>
      </c>
      <c r="S68" s="414">
        <f>IF(ISBLANK('Tab4-Adol-KABP-2006'!S68), "",('Tab4-Adol-KABP-2006'!S68))</f>
        <v>10.199999999999999</v>
      </c>
      <c r="T68" s="414">
        <f>IF(ISBLANK('Tab4-Adol-KABP-2006'!T68), "",('Tab4-Adol-KABP-2006'!T68))</f>
        <v>10.5</v>
      </c>
      <c r="U68" s="414"/>
      <c r="V68" s="414"/>
      <c r="W68" s="415"/>
      <c r="X68" s="348">
        <f>IF(ISBLANK('Tab4-Adol-KABP-2006'!X68), "",('Tab4-Adol-KABP-2006'!X68))</f>
        <v>2010</v>
      </c>
      <c r="Y68" s="349">
        <f>IF(ISBLANK('Tab4-Adol-KABP-2006'!Y68), "",('Tab4-Adol-KABP-2006'!Y68))</f>
        <v>2010</v>
      </c>
      <c r="Z68" s="414">
        <f>IF(ISBLANK('Tab4-Adol-KABP-2006'!Z68), "",('Tab4-Adol-KABP-2006'!Z68))</f>
        <v>3.5</v>
      </c>
      <c r="AA68" s="414">
        <f>IF(ISBLANK('Tab4-Adol-KABP-2006'!AA68), "",('Tab4-Adol-KABP-2006'!AA68))</f>
        <v>4.3</v>
      </c>
      <c r="AB68" s="414">
        <f>IF(ISBLANK('Tab4-Adol-KABP-2006'!AB68), "",('Tab4-Adol-KABP-2006'!AB68))</f>
        <v>3.9</v>
      </c>
      <c r="AC68" s="414"/>
      <c r="AD68" s="414"/>
      <c r="AE68" s="415"/>
      <c r="AF68" s="348">
        <f>IF(ISBLANK('Tab4-Adol-KABP-2006'!AF68), "",('Tab4-Adol-KABP-2006'!AF68))</f>
        <v>2010</v>
      </c>
      <c r="AG68" s="349">
        <f>IF(ISBLANK('Tab4-Adol-KABP-2006'!AG68), "",('Tab4-Adol-KABP-2006'!AG68))</f>
        <v>2010</v>
      </c>
      <c r="AH68" s="414">
        <f>IF(ISBLANK('Tab4-Adol-KABP-2006'!AH68), "",('Tab4-Adol-KABP-2006'!AH68))</f>
        <v>6.1</v>
      </c>
      <c r="AI68" s="414">
        <f>IF(ISBLANK('Tab4-Adol-KABP-2006'!AI68), "",('Tab4-Adol-KABP-2006'!AI68))</f>
        <v>8.1999999999999993</v>
      </c>
      <c r="AJ68" s="414">
        <f>IF(ISBLANK('Tab4-Adol-KABP-2006'!AJ68), "",('Tab4-Adol-KABP-2006'!AJ68))</f>
        <v>7.3</v>
      </c>
      <c r="AK68" s="414"/>
      <c r="AL68" s="414"/>
      <c r="AM68" s="415"/>
      <c r="AN68" s="348">
        <f>IF(ISBLANK('Tab4-Adol-KABP-2006'!AN68), "",('Tab4-Adol-KABP-2006'!AN68))</f>
        <v>2010</v>
      </c>
      <c r="AO68" s="349">
        <f>IF(ISBLANK('Tab4-Adol-KABP-2006'!AO68), "",('Tab4-Adol-KABP-2006'!AO68))</f>
        <v>2010</v>
      </c>
      <c r="AP68" s="362">
        <f>IF(ISBLANK('Tab4-Adol-KABP-2006'!AP68), "",('Tab4-Adol-KABP-2006'!AP68))</f>
        <v>23.1</v>
      </c>
      <c r="AQ68" s="362">
        <f>IF(ISBLANK('Tab4-Adol-KABP-2006'!AQ68), "",('Tab4-Adol-KABP-2006'!AQ68))</f>
        <v>8.1</v>
      </c>
      <c r="AR68" s="362">
        <f>IF(ISBLANK('Tab4-Adol-KABP-2006'!AR68), "",('Tab4-Adol-KABP-2006'!AR68))</f>
        <v>13.3</v>
      </c>
      <c r="AS68" s="362"/>
      <c r="AT68" s="362"/>
      <c r="AU68" s="363"/>
      <c r="AV68" s="348">
        <f>IF(ISBLANK('Tab4-Adol-KABP-2006'!AV68), "",('Tab4-Adol-KABP-2006'!AV68))</f>
        <v>2010</v>
      </c>
      <c r="AW68" s="349">
        <f>IF(ISBLANK('Tab4-Adol-KABP-2006'!AW68), "",('Tab4-Adol-KABP-2006'!AW68))</f>
        <v>2010</v>
      </c>
      <c r="AX68" s="414">
        <f>IF(ISBLANK('Tab4-Adol-KABP-2006'!AX68), "",('Tab4-Adol-KABP-2006'!AX68))</f>
        <v>1.9</v>
      </c>
      <c r="AY68" s="414">
        <f>IF(ISBLANK('Tab4-Adol-KABP-2006'!AY68), "",('Tab4-Adol-KABP-2006'!AY68))</f>
        <v>4.3</v>
      </c>
      <c r="AZ68" s="414">
        <f>IF(ISBLANK('Tab4-Adol-KABP-2006'!AZ68), "",('Tab4-Adol-KABP-2006'!AZ68))</f>
        <v>2.8</v>
      </c>
      <c r="BA68" s="414"/>
      <c r="BB68" s="414"/>
      <c r="BC68" s="415"/>
      <c r="BD68" s="348" t="str">
        <f>IF(ISBLANK('Tab4-Adol-KABP-2006'!BD68), "",('Tab4-Adol-KABP-2006'!BD68))</f>
        <v/>
      </c>
      <c r="BE68" s="349" t="str">
        <f>IF(ISBLANK('Tab4-Adol-KABP-2006'!BE68), "",('Tab4-Adol-KABP-2006'!BE68))</f>
        <v/>
      </c>
      <c r="BF68" s="414"/>
      <c r="BG68" s="414"/>
      <c r="BH68" s="414"/>
      <c r="BI68" s="414"/>
      <c r="BJ68" s="414"/>
      <c r="BK68" s="415"/>
      <c r="BL68" s="348">
        <f>IF(ISBLANK('Tab4-Adol-KABP-2006'!BL68), "",('Tab4-Adol-KABP-2006'!BL68))</f>
        <v>2010</v>
      </c>
      <c r="BM68" s="349">
        <f>IF(ISBLANK('Tab4-Adol-KABP-2006'!BM68), "",('Tab4-Adol-KABP-2006'!BM68))</f>
        <v>2010</v>
      </c>
      <c r="BN68" s="414">
        <f>IF(ISBLANK('Tab4-Adol-KABP-2006'!BN68), "",('Tab4-Adol-KABP-2006'!BN68))</f>
        <v>3.2</v>
      </c>
      <c r="BO68" s="414">
        <f>IF(ISBLANK('Tab4-Adol-KABP-2006'!BO68), "",('Tab4-Adol-KABP-2006'!BO68))</f>
        <v>6.5</v>
      </c>
      <c r="BP68" s="414">
        <f>IF(ISBLANK('Tab4-Adol-KABP-2006'!BP68), "",('Tab4-Adol-KABP-2006'!BP68))</f>
        <v>5</v>
      </c>
      <c r="BQ68" s="414"/>
      <c r="BR68" s="414"/>
      <c r="BS68" s="415"/>
      <c r="BT68" s="348" t="str">
        <f>IF(ISBLANK('Tab4-Adol-KABP-2006'!BT68), "",('Tab4-Adol-KABP-2006'!BT68))</f>
        <v/>
      </c>
      <c r="BU68" s="349" t="str">
        <f>IF(ISBLANK('Tab4-Adol-KABP-2006'!BU68), "",('Tab4-Adol-KABP-2006'!BU68))</f>
        <v/>
      </c>
      <c r="BV68" s="414"/>
      <c r="BW68" s="414"/>
      <c r="BX68" s="415"/>
      <c r="BY68" s="216">
        <v>640263</v>
      </c>
      <c r="BZ68" s="208">
        <v>553083</v>
      </c>
      <c r="CA68" s="208">
        <v>1193346</v>
      </c>
      <c r="CB68" s="208">
        <v>650238</v>
      </c>
      <c r="CC68" s="208">
        <v>558910</v>
      </c>
      <c r="CD68" s="284">
        <v>1209148</v>
      </c>
      <c r="CE68" s="282"/>
      <c r="CF68" s="282"/>
      <c r="CG68" s="226">
        <f t="shared" si="119"/>
        <v>640263</v>
      </c>
      <c r="CH68" s="227">
        <f t="shared" si="120"/>
        <v>553083</v>
      </c>
      <c r="CI68" s="227">
        <f t="shared" si="121"/>
        <v>1193346</v>
      </c>
      <c r="CJ68" s="227" t="str">
        <f t="shared" si="122"/>
        <v>-</v>
      </c>
      <c r="CK68" s="227" t="str">
        <f t="shared" si="123"/>
        <v>-</v>
      </c>
      <c r="CL68" s="228" t="str">
        <f t="shared" si="124"/>
        <v>-</v>
      </c>
      <c r="CM68" s="282"/>
      <c r="CN68" s="282"/>
      <c r="CO68" s="226">
        <f t="shared" si="125"/>
        <v>640263</v>
      </c>
      <c r="CP68" s="227">
        <f t="shared" si="126"/>
        <v>553083</v>
      </c>
      <c r="CQ68" s="227">
        <f t="shared" si="127"/>
        <v>1193346</v>
      </c>
      <c r="CR68" s="227" t="str">
        <f t="shared" si="128"/>
        <v>-</v>
      </c>
      <c r="CS68" s="227" t="str">
        <f t="shared" si="129"/>
        <v>-</v>
      </c>
      <c r="CT68" s="228" t="str">
        <f t="shared" si="130"/>
        <v>-</v>
      </c>
      <c r="CU68" s="282"/>
      <c r="CV68" s="282"/>
      <c r="CW68" s="292">
        <f t="shared" si="131"/>
        <v>640263</v>
      </c>
      <c r="CX68" s="234">
        <f t="shared" si="132"/>
        <v>553083</v>
      </c>
      <c r="CY68" s="234">
        <f t="shared" si="133"/>
        <v>1193346</v>
      </c>
      <c r="CZ68" s="234" t="str">
        <f t="shared" si="134"/>
        <v>-</v>
      </c>
      <c r="DA68" s="234" t="str">
        <f t="shared" si="135"/>
        <v>-</v>
      </c>
      <c r="DB68" s="235" t="str">
        <f t="shared" si="136"/>
        <v>-</v>
      </c>
      <c r="DC68" s="282"/>
      <c r="DD68" s="282"/>
      <c r="DE68" s="226">
        <f t="shared" si="137"/>
        <v>640263</v>
      </c>
      <c r="DF68" s="227">
        <f t="shared" si="138"/>
        <v>553083</v>
      </c>
      <c r="DG68" s="227">
        <f t="shared" si="139"/>
        <v>1193346</v>
      </c>
      <c r="DH68" s="227" t="str">
        <f t="shared" si="140"/>
        <v>-</v>
      </c>
      <c r="DI68" s="227" t="str">
        <f t="shared" si="141"/>
        <v>-</v>
      </c>
      <c r="DJ68" s="228" t="str">
        <f t="shared" si="142"/>
        <v>-</v>
      </c>
      <c r="DK68" s="282"/>
      <c r="DL68" s="282"/>
      <c r="DM68" s="226">
        <f t="shared" si="143"/>
        <v>640263</v>
      </c>
      <c r="DN68" s="227">
        <f t="shared" si="144"/>
        <v>553083</v>
      </c>
      <c r="DO68" s="227">
        <f t="shared" si="145"/>
        <v>1193346</v>
      </c>
      <c r="DP68" s="227" t="str">
        <f t="shared" si="146"/>
        <v>-</v>
      </c>
      <c r="DQ68" s="227" t="str">
        <f t="shared" si="147"/>
        <v>-</v>
      </c>
      <c r="DR68" s="228" t="str">
        <f t="shared" si="148"/>
        <v>-</v>
      </c>
      <c r="DS68" s="282"/>
      <c r="DT68" s="282"/>
      <c r="DU68" s="226">
        <f t="shared" si="149"/>
        <v>640263</v>
      </c>
      <c r="DV68" s="227">
        <f t="shared" si="150"/>
        <v>553083</v>
      </c>
      <c r="DW68" s="227">
        <f t="shared" si="151"/>
        <v>1193346</v>
      </c>
      <c r="DX68" s="227" t="str">
        <f t="shared" si="152"/>
        <v>-</v>
      </c>
      <c r="DY68" s="227" t="str">
        <f t="shared" si="153"/>
        <v>-</v>
      </c>
      <c r="DZ68" s="228" t="str">
        <f t="shared" si="154"/>
        <v>-</v>
      </c>
      <c r="EA68" s="282"/>
      <c r="EB68" s="282"/>
      <c r="EC68" s="226" t="str">
        <f t="shared" si="155"/>
        <v>-</v>
      </c>
      <c r="ED68" s="227" t="str">
        <f t="shared" si="156"/>
        <v>-</v>
      </c>
      <c r="EE68" s="227" t="str">
        <f t="shared" si="157"/>
        <v>-</v>
      </c>
      <c r="EF68" s="227" t="str">
        <f t="shared" si="158"/>
        <v>-</v>
      </c>
      <c r="EG68" s="227" t="str">
        <f t="shared" si="159"/>
        <v>-</v>
      </c>
      <c r="EH68" s="228" t="str">
        <f t="shared" si="160"/>
        <v>-</v>
      </c>
      <c r="EI68" s="282"/>
      <c r="EJ68" s="282"/>
      <c r="EK68" s="226">
        <f t="shared" si="161"/>
        <v>640263</v>
      </c>
      <c r="EL68" s="227">
        <f t="shared" si="162"/>
        <v>553083</v>
      </c>
      <c r="EM68" s="227">
        <f t="shared" si="163"/>
        <v>1193346</v>
      </c>
      <c r="EN68" s="227" t="str">
        <f t="shared" si="164"/>
        <v>-</v>
      </c>
      <c r="EO68" s="227" t="str">
        <f t="shared" si="165"/>
        <v>-</v>
      </c>
      <c r="EP68" s="228" t="str">
        <f t="shared" si="166"/>
        <v>-</v>
      </c>
      <c r="EQ68" s="282"/>
      <c r="ER68" s="282"/>
      <c r="ES68" s="226" t="str">
        <f t="shared" si="167"/>
        <v>-</v>
      </c>
      <c r="ET68" s="227" t="str">
        <f t="shared" si="168"/>
        <v>-</v>
      </c>
      <c r="EU68" s="228" t="str">
        <f t="shared" si="169"/>
        <v>-</v>
      </c>
      <c r="EV68" s="282"/>
      <c r="EW68" s="282"/>
      <c r="EX68" s="301">
        <f t="shared" si="170"/>
        <v>53141.829000000005</v>
      </c>
      <c r="EY68" s="259">
        <f t="shared" si="171"/>
        <v>60839.13</v>
      </c>
      <c r="EZ68" s="259">
        <f t="shared" si="172"/>
        <v>116947.90800000001</v>
      </c>
      <c r="FA68" s="259" t="str">
        <f t="shared" si="173"/>
        <v>-</v>
      </c>
      <c r="FB68" s="259" t="str">
        <f t="shared" si="174"/>
        <v>-</v>
      </c>
      <c r="FC68" s="260" t="str">
        <f t="shared" si="175"/>
        <v>-</v>
      </c>
      <c r="FD68" s="282"/>
      <c r="FE68" s="282"/>
      <c r="FF68" s="301">
        <f t="shared" si="176"/>
        <v>69148.40400000001</v>
      </c>
      <c r="FG68" s="259">
        <f t="shared" si="177"/>
        <v>56414.465999999993</v>
      </c>
      <c r="FH68" s="259">
        <f t="shared" si="178"/>
        <v>125301.33</v>
      </c>
      <c r="FI68" s="259" t="str">
        <f t="shared" si="179"/>
        <v>-</v>
      </c>
      <c r="FJ68" s="259" t="str">
        <f t="shared" si="180"/>
        <v>-</v>
      </c>
      <c r="FK68" s="260" t="str">
        <f t="shared" si="181"/>
        <v>-</v>
      </c>
      <c r="FL68" s="282"/>
      <c r="FM68" s="282"/>
      <c r="FN68" s="301">
        <f t="shared" si="182"/>
        <v>22409.205000000002</v>
      </c>
      <c r="FO68" s="259">
        <f t="shared" si="183"/>
        <v>23782.569</v>
      </c>
      <c r="FP68" s="259">
        <f t="shared" si="184"/>
        <v>46540.493999999999</v>
      </c>
      <c r="FQ68" s="259" t="str">
        <f t="shared" si="185"/>
        <v>-</v>
      </c>
      <c r="FR68" s="259" t="str">
        <f t="shared" si="186"/>
        <v>-</v>
      </c>
      <c r="FS68" s="260" t="str">
        <f t="shared" si="187"/>
        <v>-</v>
      </c>
      <c r="FT68" s="282"/>
      <c r="FU68" s="282"/>
      <c r="FV68" s="301">
        <f t="shared" si="188"/>
        <v>39056.042999999998</v>
      </c>
      <c r="FW68" s="259">
        <f t="shared" si="189"/>
        <v>45352.805999999997</v>
      </c>
      <c r="FX68" s="259">
        <f t="shared" si="190"/>
        <v>87114.258000000002</v>
      </c>
      <c r="FY68" s="259" t="str">
        <f t="shared" si="191"/>
        <v>-</v>
      </c>
      <c r="FZ68" s="259" t="str">
        <f t="shared" si="192"/>
        <v>-</v>
      </c>
      <c r="GA68" s="260" t="str">
        <f t="shared" si="193"/>
        <v>-</v>
      </c>
      <c r="GB68" s="282"/>
      <c r="GC68" s="282"/>
      <c r="GD68" s="301">
        <f t="shared" si="194"/>
        <v>147900.753</v>
      </c>
      <c r="GE68" s="259">
        <f t="shared" si="195"/>
        <v>44799.722999999998</v>
      </c>
      <c r="GF68" s="259">
        <f t="shared" si="196"/>
        <v>158715.01800000001</v>
      </c>
      <c r="GG68" s="259" t="str">
        <f t="shared" si="197"/>
        <v>-</v>
      </c>
      <c r="GH68" s="259" t="str">
        <f t="shared" si="198"/>
        <v>-</v>
      </c>
      <c r="GI68" s="260" t="str">
        <f t="shared" si="199"/>
        <v>-</v>
      </c>
      <c r="GJ68" s="282"/>
      <c r="GK68" s="282"/>
      <c r="GL68" s="301">
        <f t="shared" si="200"/>
        <v>12164.996999999999</v>
      </c>
      <c r="GM68" s="259">
        <f t="shared" si="201"/>
        <v>23782.569</v>
      </c>
      <c r="GN68" s="259">
        <f t="shared" si="202"/>
        <v>33413.687999999995</v>
      </c>
      <c r="GO68" s="259" t="str">
        <f t="shared" si="203"/>
        <v>-</v>
      </c>
      <c r="GP68" s="259" t="str">
        <f t="shared" si="204"/>
        <v>-</v>
      </c>
      <c r="GQ68" s="260" t="str">
        <f t="shared" si="205"/>
        <v>-</v>
      </c>
      <c r="GR68" s="282"/>
      <c r="GS68" s="282"/>
      <c r="GT68" s="301" t="str">
        <f t="shared" si="206"/>
        <v>-</v>
      </c>
      <c r="GU68" s="259" t="str">
        <f t="shared" si="207"/>
        <v>-</v>
      </c>
      <c r="GV68" s="259" t="str">
        <f t="shared" si="208"/>
        <v>-</v>
      </c>
      <c r="GW68" s="259" t="str">
        <f t="shared" si="209"/>
        <v>-</v>
      </c>
      <c r="GX68" s="259" t="str">
        <f t="shared" si="210"/>
        <v>-</v>
      </c>
      <c r="GY68" s="260" t="str">
        <f t="shared" si="211"/>
        <v>-</v>
      </c>
      <c r="GZ68" s="282"/>
      <c r="HA68" s="282"/>
      <c r="HB68" s="301">
        <f t="shared" si="212"/>
        <v>20488.416000000001</v>
      </c>
      <c r="HC68" s="259">
        <f t="shared" si="213"/>
        <v>35950.395000000004</v>
      </c>
      <c r="HD68" s="259">
        <f t="shared" si="214"/>
        <v>59667.3</v>
      </c>
      <c r="HE68" s="259" t="str">
        <f t="shared" si="215"/>
        <v>-</v>
      </c>
      <c r="HF68" s="259" t="str">
        <f t="shared" si="216"/>
        <v>-</v>
      </c>
      <c r="HG68" s="260" t="str">
        <f t="shared" si="217"/>
        <v>-</v>
      </c>
      <c r="HH68" s="282"/>
      <c r="HI68" s="282"/>
      <c r="HJ68" s="301" t="str">
        <f t="shared" si="218"/>
        <v>-</v>
      </c>
      <c r="HK68" s="259" t="str">
        <f t="shared" si="219"/>
        <v>-</v>
      </c>
      <c r="HL68" s="260" t="str">
        <f t="shared" si="220"/>
        <v>-</v>
      </c>
      <c r="HM68" s="428">
        <f t="shared" si="229"/>
        <v>1</v>
      </c>
      <c r="HN68" s="429">
        <f t="shared" si="229"/>
        <v>1</v>
      </c>
      <c r="HO68" s="429">
        <f t="shared" si="229"/>
        <v>1</v>
      </c>
      <c r="HP68" s="429" t="str">
        <f t="shared" si="221"/>
        <v>-</v>
      </c>
      <c r="HQ68" s="429" t="str">
        <f t="shared" si="221"/>
        <v>-</v>
      </c>
      <c r="HR68" s="430" t="str">
        <f t="shared" si="221"/>
        <v>-</v>
      </c>
      <c r="HS68" s="450"/>
      <c r="HT68" s="450"/>
      <c r="HU68" s="428">
        <f t="shared" si="230"/>
        <v>1</v>
      </c>
      <c r="HV68" s="429">
        <f t="shared" si="230"/>
        <v>1</v>
      </c>
      <c r="HW68" s="429">
        <f t="shared" si="230"/>
        <v>1</v>
      </c>
      <c r="HX68" s="429" t="str">
        <f t="shared" si="222"/>
        <v>-</v>
      </c>
      <c r="HY68" s="429" t="str">
        <f t="shared" si="222"/>
        <v>-</v>
      </c>
      <c r="HZ68" s="430" t="str">
        <f t="shared" si="222"/>
        <v>-</v>
      </c>
      <c r="IA68" s="450"/>
      <c r="IB68" s="450"/>
      <c r="IC68" s="428">
        <f t="shared" si="231"/>
        <v>1</v>
      </c>
      <c r="ID68" s="429">
        <f t="shared" si="231"/>
        <v>1</v>
      </c>
      <c r="IE68" s="429">
        <f t="shared" si="231"/>
        <v>1</v>
      </c>
      <c r="IF68" s="429" t="str">
        <f t="shared" si="223"/>
        <v>-</v>
      </c>
      <c r="IG68" s="429" t="str">
        <f t="shared" si="223"/>
        <v>-</v>
      </c>
      <c r="IH68" s="430" t="str">
        <f t="shared" si="223"/>
        <v>-</v>
      </c>
      <c r="II68" s="450"/>
      <c r="IJ68" s="450"/>
      <c r="IK68" s="428">
        <f t="shared" si="232"/>
        <v>1</v>
      </c>
      <c r="IL68" s="429">
        <f t="shared" si="232"/>
        <v>1</v>
      </c>
      <c r="IM68" s="429">
        <f t="shared" si="232"/>
        <v>1</v>
      </c>
      <c r="IN68" s="429" t="str">
        <f t="shared" si="224"/>
        <v>-</v>
      </c>
      <c r="IO68" s="429" t="str">
        <f t="shared" si="224"/>
        <v>-</v>
      </c>
      <c r="IP68" s="430" t="str">
        <f t="shared" si="224"/>
        <v>-</v>
      </c>
      <c r="IQ68" s="450"/>
      <c r="IR68" s="450"/>
      <c r="IS68" s="428">
        <f t="shared" si="233"/>
        <v>1</v>
      </c>
      <c r="IT68" s="429">
        <f t="shared" si="233"/>
        <v>1</v>
      </c>
      <c r="IU68" s="429">
        <f t="shared" si="233"/>
        <v>1</v>
      </c>
      <c r="IV68" s="429" t="str">
        <f t="shared" si="225"/>
        <v>-</v>
      </c>
      <c r="IW68" s="429" t="str">
        <f t="shared" si="225"/>
        <v>-</v>
      </c>
      <c r="IX68" s="430" t="str">
        <f t="shared" si="225"/>
        <v>-</v>
      </c>
      <c r="IY68" s="450"/>
      <c r="IZ68" s="450"/>
      <c r="JA68" s="428">
        <f t="shared" si="234"/>
        <v>1</v>
      </c>
      <c r="JB68" s="429">
        <f t="shared" si="234"/>
        <v>1</v>
      </c>
      <c r="JC68" s="429">
        <f t="shared" si="234"/>
        <v>1</v>
      </c>
      <c r="JD68" s="429" t="str">
        <f t="shared" si="226"/>
        <v>-</v>
      </c>
      <c r="JE68" s="429" t="str">
        <f t="shared" si="226"/>
        <v>-</v>
      </c>
      <c r="JF68" s="430" t="str">
        <f t="shared" si="226"/>
        <v>-</v>
      </c>
      <c r="JG68" s="450"/>
      <c r="JH68" s="450"/>
      <c r="JI68" s="428" t="str">
        <f t="shared" si="235"/>
        <v>-</v>
      </c>
      <c r="JJ68" s="429" t="str">
        <f t="shared" si="235"/>
        <v>-</v>
      </c>
      <c r="JK68" s="429" t="str">
        <f t="shared" si="235"/>
        <v>-</v>
      </c>
      <c r="JL68" s="429" t="str">
        <f t="shared" si="227"/>
        <v>-</v>
      </c>
      <c r="JM68" s="429" t="str">
        <f t="shared" si="227"/>
        <v>-</v>
      </c>
      <c r="JN68" s="430" t="str">
        <f t="shared" si="227"/>
        <v>-</v>
      </c>
      <c r="JO68" s="450"/>
      <c r="JP68" s="450"/>
      <c r="JQ68" s="428">
        <f t="shared" si="236"/>
        <v>1</v>
      </c>
      <c r="JR68" s="429">
        <f t="shared" si="236"/>
        <v>1</v>
      </c>
      <c r="JS68" s="429">
        <f t="shared" si="236"/>
        <v>1</v>
      </c>
      <c r="JT68" s="429" t="str">
        <f t="shared" si="228"/>
        <v>-</v>
      </c>
      <c r="JU68" s="429" t="str">
        <f t="shared" si="228"/>
        <v>-</v>
      </c>
      <c r="JV68" s="430" t="str">
        <f t="shared" si="228"/>
        <v>-</v>
      </c>
      <c r="JW68" s="450"/>
      <c r="JX68" s="450"/>
      <c r="JY68" s="428" t="str">
        <f t="shared" si="110"/>
        <v>-</v>
      </c>
      <c r="JZ68" s="429" t="str">
        <f t="shared" si="110"/>
        <v>-</v>
      </c>
      <c r="KA68" s="430" t="str">
        <f t="shared" si="110"/>
        <v>-</v>
      </c>
      <c r="KB68" s="172"/>
      <c r="KC68" s="355" t="str">
        <f>IF(ISBLANK('Tab4-Adol-KABP-2006'!KC68),"",('Tab4-Adol-KABP-2006'!KC68))</f>
        <v/>
      </c>
      <c r="KD68" s="355" t="str">
        <f>IF(ISBLANK('Tab4-Adol-KABP-2006'!KD68),"",('Tab4-Adol-KABP-2006'!KD68))</f>
        <v/>
      </c>
      <c r="KE68" s="355" t="str">
        <f>IF(ISBLANK('Tab4-Adol-KABP-2006'!KE68),"",('Tab4-Adol-KABP-2006'!KE68))</f>
        <v/>
      </c>
      <c r="KF68" s="355" t="str">
        <f>IF(ISBLANK('Tab4-Adol-KABP-2006'!KF68),"",('Tab4-Adol-KABP-2006'!KF68))</f>
        <v/>
      </c>
      <c r="KG68" s="355" t="str">
        <f>IF(ISBLANK('Tab4-Adol-KABP-2006'!KG68),"",('Tab4-Adol-KABP-2006'!KG68))</f>
        <v/>
      </c>
      <c r="KH68" s="355" t="str">
        <f>IF(ISBLANK('Tab4-Adol-KABP-2006'!KH68),"",('Tab4-Adol-KABP-2006'!KH68))</f>
        <v/>
      </c>
      <c r="KI68" s="355" t="str">
        <f>IF(ISBLANK('Tab4-Adol-KABP-2006'!KI68),"",('Tab4-Adol-KABP-2006'!KI68))</f>
        <v/>
      </c>
      <c r="KJ68" s="355" t="str">
        <f>IF(ISBLANK('Tab4-Adol-KABP-2006'!KJ68),"",('Tab4-Adol-KABP-2006'!KJ68))</f>
        <v/>
      </c>
      <c r="KK68" s="355" t="str">
        <f>IF(ISBLANK('Tab4-Adol-KABP-2006'!KK68),"",('Tab4-Adol-KABP-2006'!KK68))</f>
        <v/>
      </c>
      <c r="KL68" s="355" t="str">
        <f>IF(ISBLANK('Tab4-Adol-KABP-2006'!KL68),"",('Tab4-Adol-KABP-2006'!KL68))</f>
        <v/>
      </c>
      <c r="KM68" s="355" t="str">
        <f>IF(ISBLANK('Tab4-Adol-KABP-2006'!KM68),"",('Tab4-Adol-KABP-2006'!KM68))</f>
        <v/>
      </c>
      <c r="KN68" s="355" t="str">
        <f>IF(ISBLANK('Tab4-Adol-KABP-2006'!KN68),"",('Tab4-Adol-KABP-2006'!KN68))</f>
        <v/>
      </c>
      <c r="KO68" s="355" t="str">
        <f>IF(ISBLANK('Tab4-Adol-KABP-2006'!KO68),"",('Tab4-Adol-KABP-2006'!KO68))</f>
        <v/>
      </c>
      <c r="KP68" s="355" t="str">
        <f>IF(ISBLANK('Tab4-Adol-KABP-2006'!KP68),"",('Tab4-Adol-KABP-2006'!KP68))</f>
        <v/>
      </c>
      <c r="KQ68" s="355" t="str">
        <f>IF(ISBLANK('Tab4-Adol-KABP-2006'!KQ68),"",('Tab4-Adol-KABP-2006'!KQ68))</f>
        <v/>
      </c>
      <c r="KR68" s="355" t="str">
        <f>IF(ISBLANK('Tab4-Adol-KABP-2006'!KR68),"",('Tab4-Adol-KABP-2006'!KR68))</f>
        <v/>
      </c>
      <c r="KS68" s="355" t="str">
        <f>IF(ISBLANK('Tab4-Adol-KABP-2006'!KS68),"",('Tab4-Adol-KABP-2006'!KS68))</f>
        <v/>
      </c>
      <c r="KT68" s="355" t="str">
        <f>IF(ISBLANK('Tab4-Adol-KABP-2006'!KT68),"",('Tab4-Adol-KABP-2006'!KT68))</f>
        <v/>
      </c>
      <c r="KU68" s="355" t="str">
        <f>IF(ISBLANK('Tab4-Adol-KABP-2006'!KU68),"",('Tab4-Adol-KABP-2006'!KU68))</f>
        <v>Based on small denominators.</v>
      </c>
      <c r="KV68" s="355" t="str">
        <f>IF(ISBLANK('Tab4-Adol-KABP-2006'!KV68),"",('Tab4-Adol-KABP-2006'!KV68))</f>
        <v/>
      </c>
      <c r="KW68" s="355" t="str">
        <f>IF(ISBLANK('Tab4-Adol-KABP-2006'!KW68),"",('Tab4-Adol-KABP-2006'!KW68))</f>
        <v/>
      </c>
      <c r="KX68" s="355" t="str">
        <f>IF(ISBLANK('Tab4-Adol-KABP-2006'!KX68),"",('Tab4-Adol-KABP-2006'!KX68))</f>
        <v/>
      </c>
      <c r="KY68" s="355" t="str">
        <f>IF(ISBLANK('Tab4-Adol-KABP-2006'!KY68),"",('Tab4-Adol-KABP-2006'!KY68))</f>
        <v/>
      </c>
      <c r="KZ68" s="355" t="str">
        <f>IF(ISBLANK('Tab4-Adol-KABP-2006'!KZ68),"",('Tab4-Adol-KABP-2006'!KZ68))</f>
        <v/>
      </c>
      <c r="LA68" s="355" t="str">
        <f>IF(ISBLANK('Tab4-Adol-KABP-2006'!LA68),"",('Tab4-Adol-KABP-2006'!LA68))</f>
        <v/>
      </c>
      <c r="LB68" s="355" t="str">
        <f>IF(ISBLANK('Tab4-Adol-KABP-2006'!LB68),"",('Tab4-Adol-KABP-2006'!LB68))</f>
        <v/>
      </c>
      <c r="LC68" s="355" t="str">
        <f>IF(ISBLANK('Tab4-Adol-KABP-2006'!LC68),"",('Tab4-Adol-KABP-2006'!LC68))</f>
        <v/>
      </c>
      <c r="LD68" s="355" t="str">
        <f>IF(ISBLANK('Tab4-Adol-KABP-2006'!LD68),"",('Tab4-Adol-KABP-2006'!LD68))</f>
        <v/>
      </c>
      <c r="LE68" s="355" t="str">
        <f>IF(ISBLANK('Tab4-Adol-KABP-2006'!LE68),"",('Tab4-Adol-KABP-2006'!LE68))</f>
        <v/>
      </c>
      <c r="LF68" s="355" t="str">
        <f>IF(ISBLANK('Tab4-Adol-KABP-2006'!LF68),"",('Tab4-Adol-KABP-2006'!LF68))</f>
        <v/>
      </c>
      <c r="LG68" s="355" t="str">
        <f>IF(ISBLANK('Tab4-Adol-KABP-2006'!LG68),"",('Tab4-Adol-KABP-2006'!LG68))</f>
        <v/>
      </c>
      <c r="LH68" s="355" t="str">
        <f>IF(ISBLANK('Tab4-Adol-KABP-2006'!LH68),"",('Tab4-Adol-KABP-2006'!LH68))</f>
        <v/>
      </c>
      <c r="LI68" s="355" t="str">
        <f>IF(ISBLANK('Tab4-Adol-KABP-2006'!LI68),"",('Tab4-Adol-KABP-2006'!LI68))</f>
        <v/>
      </c>
      <c r="LJ68" s="355" t="str">
        <f>IF(ISBLANK('Tab4-Adol-KABP-2006'!LJ68),"",('Tab4-Adol-KABP-2006'!LJ68))</f>
        <v/>
      </c>
      <c r="LK68" s="355" t="str">
        <f>IF(ISBLANK('Tab4-Adol-KABP-2006'!LK68),"",('Tab4-Adol-KABP-2006'!LK68))</f>
        <v/>
      </c>
      <c r="LL68" s="355" t="str">
        <f>IF(ISBLANK('Tab4-Adol-KABP-2006'!LL68),"",('Tab4-Adol-KABP-2006'!LL68))</f>
        <v/>
      </c>
      <c r="LM68" s="355" t="str">
        <f>IF(ISBLANK('Tab4-Adol-KABP-2006'!LM68),"",('Tab4-Adol-KABP-2006'!LM68))</f>
        <v/>
      </c>
      <c r="LN68" s="355" t="str">
        <f>IF(ISBLANK('Tab4-Adol-KABP-2006'!LN68),"",('Tab4-Adol-KABP-2006'!LN68))</f>
        <v/>
      </c>
      <c r="LO68" s="355" t="str">
        <f>IF(ISBLANK('Tab4-Adol-KABP-2006'!LO68),"",('Tab4-Adol-KABP-2006'!LO68))</f>
        <v/>
      </c>
      <c r="LP68" s="355" t="str">
        <f>IF(ISBLANK('Tab4-Adol-KABP-2006'!LP68),"",('Tab4-Adol-KABP-2006'!LP68))</f>
        <v/>
      </c>
      <c r="LQ68" s="355" t="str">
        <f>IF(ISBLANK('Tab4-Adol-KABP-2006'!LQ68),"",('Tab4-Adol-KABP-2006'!LQ68))</f>
        <v/>
      </c>
      <c r="LR68" s="355" t="str">
        <f>IF(ISBLANK('Tab4-Adol-KABP-2006'!LR68),"",('Tab4-Adol-KABP-2006'!LR68))</f>
        <v/>
      </c>
      <c r="LS68" s="355" t="str">
        <f>IF(ISBLANK('Tab4-Adol-KABP-2006'!LS68),"",('Tab4-Adol-KABP-2006'!LS68))</f>
        <v/>
      </c>
      <c r="LT68" s="355" t="str">
        <f>IF(ISBLANK('Tab4-Adol-KABP-2006'!LT68),"",('Tab4-Adol-KABP-2006'!LT68))</f>
        <v/>
      </c>
      <c r="LU68" s="355" t="str">
        <f>IF(ISBLANK('Tab4-Adol-KABP-2006'!LU68),"",('Tab4-Adol-KABP-2006'!LU68))</f>
        <v/>
      </c>
      <c r="LV68" s="355" t="str">
        <f>IF(ISBLANK('Tab4-Adol-KABP-2006'!LV68),"",('Tab4-Adol-KABP-2006'!LV68))</f>
        <v/>
      </c>
      <c r="LW68" s="355" t="str">
        <f>IF(ISBLANK('Tab4-Adol-KABP-2006'!LW68),"",('Tab4-Adol-KABP-2006'!LW68))</f>
        <v/>
      </c>
      <c r="LX68" s="355" t="str">
        <f>IF(ISBLANK('Tab4-Adol-KABP-2006'!LX68),"",('Tab4-Adol-KABP-2006'!LX68))</f>
        <v/>
      </c>
      <c r="LY68" s="355" t="str">
        <f>IF(ISBLANK('Tab4-Adol-KABP-2006'!LY68),"",('Tab4-Adol-KABP-2006'!LY68))</f>
        <v/>
      </c>
      <c r="LZ68" s="355" t="str">
        <f>IF(ISBLANK('Tab4-Adol-KABP-2006'!LZ68),"",('Tab4-Adol-KABP-2006'!LZ68))</f>
        <v/>
      </c>
      <c r="MA68" s="355" t="str">
        <f>IF(ISBLANK('Tab4-Adol-KABP-2006'!MA68),"",('Tab4-Adol-KABP-2006'!MA68))</f>
        <v/>
      </c>
    </row>
    <row r="69" spans="1:339" x14ac:dyDescent="0.2">
      <c r="A69" s="310" t="s">
        <v>199</v>
      </c>
      <c r="B69" s="172">
        <v>1</v>
      </c>
      <c r="C69" s="172">
        <v>1</v>
      </c>
      <c r="D69" s="172" t="s">
        <v>335</v>
      </c>
      <c r="E69" s="172">
        <v>1</v>
      </c>
      <c r="F69" s="173"/>
      <c r="G69" s="218" t="s">
        <v>170</v>
      </c>
      <c r="H69" s="348">
        <f>IF(ISBLANK('Tab4-Adol-KABP-2006'!H69), "",('Tab4-Adol-KABP-2006'!H69))</f>
        <v>2010</v>
      </c>
      <c r="I69" s="349">
        <f>IF(ISBLANK('Tab4-Adol-KABP-2006'!I69), "",('Tab4-Adol-KABP-2006'!I69))</f>
        <v>2010</v>
      </c>
      <c r="J69" s="414">
        <f>IF(ISBLANK('Tab4-Adol-KABP-2006'!J69), "",('Tab4-Adol-KABP-2006'!J69))</f>
        <v>56.4</v>
      </c>
      <c r="K69" s="414">
        <f>IF(ISBLANK('Tab4-Adol-KABP-2006'!K69), "",('Tab4-Adol-KABP-2006'!K69))</f>
        <v>60.2</v>
      </c>
      <c r="L69" s="414">
        <f>IF(ISBLANK('Tab4-Adol-KABP-2006'!L69), "",('Tab4-Adol-KABP-2006'!L69))</f>
        <v>58.2</v>
      </c>
      <c r="M69" s="414">
        <f>IF(ISBLANK('Tab4-Adol-KABP-2006'!M69), "",('Tab4-Adol-KABP-2006'!M69))</f>
        <v>52.1</v>
      </c>
      <c r="N69" s="414">
        <f>IF(ISBLANK('Tab4-Adol-KABP-2006'!N69), "",('Tab4-Adol-KABP-2006'!N69))</f>
        <v>55.6</v>
      </c>
      <c r="O69" s="415">
        <f>IF(ISBLANK('Tab4-Adol-KABP-2006'!O69), "",('Tab4-Adol-KABP-2006'!O69))</f>
        <v>53.6</v>
      </c>
      <c r="P69" s="348">
        <f>IF(ISBLANK('Tab4-Adol-KABP-2006'!P69), "",('Tab4-Adol-KABP-2006'!P69))</f>
        <v>2010</v>
      </c>
      <c r="Q69" s="349">
        <f>IF(ISBLANK('Tab4-Adol-KABP-2006'!Q69), "",('Tab4-Adol-KABP-2006'!Q69))</f>
        <v>2010</v>
      </c>
      <c r="R69" s="414">
        <f>IF(ISBLANK('Tab4-Adol-KABP-2006'!R69), "",('Tab4-Adol-KABP-2006'!R69))</f>
        <v>3.2</v>
      </c>
      <c r="S69" s="414">
        <f>IF(ISBLANK('Tab4-Adol-KABP-2006'!S69), "",('Tab4-Adol-KABP-2006'!S69))</f>
        <v>4.5</v>
      </c>
      <c r="T69" s="414">
        <f>IF(ISBLANK('Tab4-Adol-KABP-2006'!T69), "",('Tab4-Adol-KABP-2006'!T69))</f>
        <v>3.8</v>
      </c>
      <c r="U69" s="414">
        <f>IF(ISBLANK('Tab4-Adol-KABP-2006'!U69), "",('Tab4-Adol-KABP-2006'!U69))</f>
        <v>2.2999999999999998</v>
      </c>
      <c r="V69" s="414">
        <f>IF(ISBLANK('Tab4-Adol-KABP-2006'!V69), "",('Tab4-Adol-KABP-2006'!V69))</f>
        <v>3.1</v>
      </c>
      <c r="W69" s="415">
        <f>IF(ISBLANK('Tab4-Adol-KABP-2006'!W69), "",('Tab4-Adol-KABP-2006'!W69))</f>
        <v>2.6</v>
      </c>
      <c r="X69" s="348">
        <f>IF(ISBLANK('Tab4-Adol-KABP-2006'!X69), "",('Tab4-Adol-KABP-2006'!X69))</f>
        <v>2010</v>
      </c>
      <c r="Y69" s="349">
        <f>IF(ISBLANK('Tab4-Adol-KABP-2006'!Y69), "",('Tab4-Adol-KABP-2006'!Y69))</f>
        <v>2010</v>
      </c>
      <c r="Z69" s="414">
        <f>IF(ISBLANK('Tab4-Adol-KABP-2006'!Z69), "",('Tab4-Adol-KABP-2006'!Z69))</f>
        <v>1.1000000000000001</v>
      </c>
      <c r="AA69" s="414">
        <f>IF(ISBLANK('Tab4-Adol-KABP-2006'!AA69), "",('Tab4-Adol-KABP-2006'!AA69))</f>
        <v>4.5</v>
      </c>
      <c r="AB69" s="414">
        <f>IF(ISBLANK('Tab4-Adol-KABP-2006'!AB69), "",('Tab4-Adol-KABP-2006'!AB69))</f>
        <v>2.7</v>
      </c>
      <c r="AC69" s="414">
        <f>IF(ISBLANK('Tab4-Adol-KABP-2006'!AC69), "",('Tab4-Adol-KABP-2006'!AC69))</f>
        <v>2.7</v>
      </c>
      <c r="AD69" s="414">
        <f>IF(ISBLANK('Tab4-Adol-KABP-2006'!AD69), "",('Tab4-Adol-KABP-2006'!AD69))</f>
        <v>16.7</v>
      </c>
      <c r="AE69" s="415">
        <f>IF(ISBLANK('Tab4-Adol-KABP-2006'!AE69), "",('Tab4-Adol-KABP-2006'!AE69))</f>
        <v>8.6</v>
      </c>
      <c r="AF69" s="348">
        <f>IF(ISBLANK('Tab4-Adol-KABP-2006'!AF69), "",('Tab4-Adol-KABP-2006'!AF69))</f>
        <v>2010</v>
      </c>
      <c r="AG69" s="349">
        <f>IF(ISBLANK('Tab4-Adol-KABP-2006'!AG69), "",('Tab4-Adol-KABP-2006'!AG69))</f>
        <v>2010</v>
      </c>
      <c r="AH69" s="414"/>
      <c r="AI69" s="414">
        <f>IF(ISBLANK('Tab4-Adol-KABP-2006'!AI69), "",('Tab4-Adol-KABP-2006'!AI69))</f>
        <v>72.7</v>
      </c>
      <c r="AJ69" s="414">
        <f>IF(ISBLANK('Tab4-Adol-KABP-2006'!AJ69), "",('Tab4-Adol-KABP-2006'!AJ69))</f>
        <v>68.599999999999994</v>
      </c>
      <c r="AK69" s="414">
        <f>IF(ISBLANK('Tab4-Adol-KABP-2006'!AK69), "",('Tab4-Adol-KABP-2006'!AK69))</f>
        <v>92.4</v>
      </c>
      <c r="AL69" s="414">
        <f>IF(ISBLANK('Tab4-Adol-KABP-2006'!AL69), "",('Tab4-Adol-KABP-2006'!AL69))</f>
        <v>82.7</v>
      </c>
      <c r="AM69" s="415">
        <f>IF(ISBLANK('Tab4-Adol-KABP-2006'!AM69), "",('Tab4-Adol-KABP-2006'!AM69))</f>
        <v>84.5</v>
      </c>
      <c r="AN69" s="348">
        <f>IF(ISBLANK('Tab4-Adol-KABP-2006'!AN69), "",('Tab4-Adol-KABP-2006'!AN69))</f>
        <v>2010</v>
      </c>
      <c r="AO69" s="349">
        <f>IF(ISBLANK('Tab4-Adol-KABP-2006'!AO69), "",('Tab4-Adol-KABP-2006'!AO69))</f>
        <v>2010</v>
      </c>
      <c r="AP69" s="362">
        <f>IF(ISBLANK('Tab4-Adol-KABP-2006'!AP69), "",('Tab4-Adol-KABP-2006'!AP69))</f>
        <v>82.9</v>
      </c>
      <c r="AQ69" s="362">
        <f>IF(ISBLANK('Tab4-Adol-KABP-2006'!AQ69), "",('Tab4-Adol-KABP-2006'!AQ69))</f>
        <v>61.1</v>
      </c>
      <c r="AR69" s="362">
        <f>IF(ISBLANK('Tab4-Adol-KABP-2006'!AR69), "",('Tab4-Adol-KABP-2006'!AR69))</f>
        <v>67</v>
      </c>
      <c r="AS69" s="362">
        <f>IF(ISBLANK('Tab4-Adol-KABP-2006'!AS69), "",('Tab4-Adol-KABP-2006'!AS69))</f>
        <v>99.3</v>
      </c>
      <c r="AT69" s="362">
        <f>IF(ISBLANK('Tab4-Adol-KABP-2006'!AT69), "",('Tab4-Adol-KABP-2006'!AT69))</f>
        <v>91.2</v>
      </c>
      <c r="AU69" s="363">
        <f>IF(ISBLANK('Tab4-Adol-KABP-2006'!AU69), "",('Tab4-Adol-KABP-2006'!AU69))</f>
        <v>93.1</v>
      </c>
      <c r="AV69" s="348">
        <f>IF(ISBLANK('Tab4-Adol-KABP-2006'!AV69), "",('Tab4-Adol-KABP-2006'!AV69))</f>
        <v>2010</v>
      </c>
      <c r="AW69" s="349">
        <f>IF(ISBLANK('Tab4-Adol-KABP-2006'!AW69), "",('Tab4-Adol-KABP-2006'!AW69))</f>
        <v>2010</v>
      </c>
      <c r="AX69" s="414">
        <f>IF(ISBLANK('Tab4-Adol-KABP-2006'!AX69), "",('Tab4-Adol-KABP-2006'!AX69))</f>
        <v>66.3</v>
      </c>
      <c r="AY69" s="414">
        <f>IF(ISBLANK('Tab4-Adol-KABP-2006'!AY69), "",('Tab4-Adol-KABP-2006'!AY69))</f>
        <v>76.5</v>
      </c>
      <c r="AZ69" s="414">
        <f>IF(ISBLANK('Tab4-Adol-KABP-2006'!AZ69), "",('Tab4-Adol-KABP-2006'!AZ69))</f>
        <v>73.099999999999994</v>
      </c>
      <c r="BA69" s="414">
        <f>IF(ISBLANK('Tab4-Adol-KABP-2006'!BA69), "",('Tab4-Adol-KABP-2006'!BA69))</f>
        <v>93.6</v>
      </c>
      <c r="BB69" s="414">
        <f>IF(ISBLANK('Tab4-Adol-KABP-2006'!BB69), "",('Tab4-Adol-KABP-2006'!BB69))</f>
        <v>89.6</v>
      </c>
      <c r="BC69" s="415">
        <f>IF(ISBLANK('Tab4-Adol-KABP-2006'!BC69), "",('Tab4-Adol-KABP-2006'!BC69))</f>
        <v>90.6</v>
      </c>
      <c r="BD69" s="348">
        <f>IF(ISBLANK('Tab4-Adol-KABP-2006'!BD69), "",('Tab4-Adol-KABP-2006'!BD69))</f>
        <v>2010</v>
      </c>
      <c r="BE69" s="349">
        <f>IF(ISBLANK('Tab4-Adol-KABP-2006'!BE69), "",('Tab4-Adol-KABP-2006'!BE69))</f>
        <v>2010</v>
      </c>
      <c r="BF69" s="414">
        <f>IF(ISBLANK('Tab4-Adol-KABP-2006'!BF69), "",('Tab4-Adol-KABP-2006'!BF69))</f>
        <v>22.8</v>
      </c>
      <c r="BG69" s="414">
        <f>IF(ISBLANK('Tab4-Adol-KABP-2006'!BG69), "",('Tab4-Adol-KABP-2006'!BG69))</f>
        <v>54.4</v>
      </c>
      <c r="BH69" s="414">
        <f>IF(ISBLANK('Tab4-Adol-KABP-2006'!BH69), "",('Tab4-Adol-KABP-2006'!BH69))</f>
        <v>37</v>
      </c>
      <c r="BI69" s="414">
        <f>IF(ISBLANK('Tab4-Adol-KABP-2006'!BI69), "",('Tab4-Adol-KABP-2006'!BI69))</f>
        <v>18.399999999999999</v>
      </c>
      <c r="BJ69" s="414">
        <f>IF(ISBLANK('Tab4-Adol-KABP-2006'!BJ69), "",('Tab4-Adol-KABP-2006'!BJ69))</f>
        <v>30.4</v>
      </c>
      <c r="BK69" s="415">
        <f>IF(ISBLANK('Tab4-Adol-KABP-2006'!BK69), "",('Tab4-Adol-KABP-2006'!BK69))</f>
        <v>23.4</v>
      </c>
      <c r="BL69" s="348">
        <f>IF(ISBLANK('Tab4-Adol-KABP-2006'!BL69), "",('Tab4-Adol-KABP-2006'!BL69))</f>
        <v>2010</v>
      </c>
      <c r="BM69" s="349">
        <f>IF(ISBLANK('Tab4-Adol-KABP-2006'!BM69), "",('Tab4-Adol-KABP-2006'!BM69))</f>
        <v>2010</v>
      </c>
      <c r="BN69" s="414">
        <f>IF(ISBLANK('Tab4-Adol-KABP-2006'!BN69), "",('Tab4-Adol-KABP-2006'!BN69))</f>
        <v>31.5</v>
      </c>
      <c r="BO69" s="414">
        <f>IF(ISBLANK('Tab4-Adol-KABP-2006'!BO69), "",('Tab4-Adol-KABP-2006'!BO69))</f>
        <v>79.7</v>
      </c>
      <c r="BP69" s="414">
        <f>IF(ISBLANK('Tab4-Adol-KABP-2006'!BP69), "",('Tab4-Adol-KABP-2006'!BP69))</f>
        <v>53.3</v>
      </c>
      <c r="BQ69" s="414">
        <f>IF(ISBLANK('Tab4-Adol-KABP-2006'!BQ69), "",('Tab4-Adol-KABP-2006'!BQ69))</f>
        <v>21.3</v>
      </c>
      <c r="BR69" s="414">
        <f>IF(ISBLANK('Tab4-Adol-KABP-2006'!BR69), "",('Tab4-Adol-KABP-2006'!BR69))</f>
        <v>40.200000000000003</v>
      </c>
      <c r="BS69" s="415">
        <f>IF(ISBLANK('Tab4-Adol-KABP-2006'!BS69), "",('Tab4-Adol-KABP-2006'!BS69))</f>
        <v>29.3</v>
      </c>
      <c r="BT69" s="348">
        <f>IF(ISBLANK('Tab4-Adol-KABP-2006'!BT69), "",('Tab4-Adol-KABP-2006'!BT69))</f>
        <v>2010</v>
      </c>
      <c r="BU69" s="349">
        <f>IF(ISBLANK('Tab4-Adol-KABP-2006'!BU69), "",('Tab4-Adol-KABP-2006'!BU69))</f>
        <v>2010</v>
      </c>
      <c r="BV69" s="414"/>
      <c r="BW69" s="414"/>
      <c r="BX69" s="415">
        <f>IF(ISBLANK('Tab4-Adol-KABP-2006'!BX69), "",('Tab4-Adol-KABP-2006'!BX69))</f>
        <v>18.2</v>
      </c>
      <c r="BY69" s="216">
        <v>74034</v>
      </c>
      <c r="BZ69" s="208">
        <v>74334</v>
      </c>
      <c r="CA69" s="208">
        <v>148368</v>
      </c>
      <c r="CB69" s="208">
        <v>74773</v>
      </c>
      <c r="CC69" s="208">
        <v>75386</v>
      </c>
      <c r="CD69" s="284">
        <v>150159</v>
      </c>
      <c r="CE69" s="282"/>
      <c r="CF69" s="282"/>
      <c r="CG69" s="226">
        <f t="shared" ref="CG69:CG100" si="237">IF(ISBLANK(J69), "-", (BY69))</f>
        <v>74034</v>
      </c>
      <c r="CH69" s="227">
        <f t="shared" ref="CH69:CH100" si="238">IF(ISBLANK(K69), "-", (BZ69))</f>
        <v>74334</v>
      </c>
      <c r="CI69" s="227">
        <f t="shared" ref="CI69:CI100" si="239">IF(ISBLANK(L69), "-", (CA69))</f>
        <v>148368</v>
      </c>
      <c r="CJ69" s="227">
        <f t="shared" ref="CJ69:CJ100" si="240">IF(ISBLANK(M69), "-", (CB69))</f>
        <v>74773</v>
      </c>
      <c r="CK69" s="227">
        <f t="shared" ref="CK69:CK100" si="241">IF(ISBLANK(N69), "-", (CC69))</f>
        <v>75386</v>
      </c>
      <c r="CL69" s="228">
        <f t="shared" ref="CL69:CL100" si="242">IF(ISBLANK(O69), "-", (CD69))</f>
        <v>150159</v>
      </c>
      <c r="CM69" s="282"/>
      <c r="CN69" s="282"/>
      <c r="CO69" s="226">
        <f t="shared" ref="CO69:CO100" si="243">IF(ISBLANK(R69), "-", (BY69))</f>
        <v>74034</v>
      </c>
      <c r="CP69" s="227">
        <f t="shared" ref="CP69:CP100" si="244">IF(ISBLANK(S69), "-", (BZ69))</f>
        <v>74334</v>
      </c>
      <c r="CQ69" s="227">
        <f t="shared" ref="CQ69:CQ100" si="245">IF(ISBLANK(T69), "-", (CA69))</f>
        <v>148368</v>
      </c>
      <c r="CR69" s="227">
        <f t="shared" ref="CR69:CR100" si="246">IF(ISBLANK(U69), "-", (CB69))</f>
        <v>74773</v>
      </c>
      <c r="CS69" s="227">
        <f t="shared" ref="CS69:CS100" si="247">IF(ISBLANK(V69), "-", (CC69))</f>
        <v>75386</v>
      </c>
      <c r="CT69" s="228">
        <f t="shared" ref="CT69:CT100" si="248">IF(ISBLANK(W69), "-", (CD69))</f>
        <v>150159</v>
      </c>
      <c r="CU69" s="282"/>
      <c r="CV69" s="282"/>
      <c r="CW69" s="292">
        <f t="shared" ref="CW69:CW100" si="249">IF(ISBLANK(Z69), "-", (BY69))</f>
        <v>74034</v>
      </c>
      <c r="CX69" s="234">
        <f t="shared" ref="CX69:CX100" si="250">IF(ISBLANK(AA69), "-", (BZ69))</f>
        <v>74334</v>
      </c>
      <c r="CY69" s="234">
        <f t="shared" ref="CY69:CY100" si="251">IF(ISBLANK(AB69), "-", (CA69))</f>
        <v>148368</v>
      </c>
      <c r="CZ69" s="234">
        <f t="shared" ref="CZ69:CZ100" si="252">IF(ISBLANK(AC69), "-", (CB69))</f>
        <v>74773</v>
      </c>
      <c r="DA69" s="234">
        <f t="shared" ref="DA69:DA100" si="253">IF(ISBLANK(AD69), "-", (CC69))</f>
        <v>75386</v>
      </c>
      <c r="DB69" s="235">
        <f t="shared" ref="DB69:DB100" si="254">IF(ISBLANK(AE69), "-", (CD69))</f>
        <v>150159</v>
      </c>
      <c r="DC69" s="282"/>
      <c r="DD69" s="282"/>
      <c r="DE69" s="226" t="str">
        <f t="shared" ref="DE69:DE100" si="255">IF(ISBLANK(AH69), "-", (BY69))</f>
        <v>-</v>
      </c>
      <c r="DF69" s="227">
        <f t="shared" ref="DF69:DF100" si="256">IF(ISBLANK(AI69), "-", (BZ69))</f>
        <v>74334</v>
      </c>
      <c r="DG69" s="227">
        <f t="shared" ref="DG69:DG100" si="257">IF(ISBLANK(AJ69), "-", (CA69))</f>
        <v>148368</v>
      </c>
      <c r="DH69" s="227">
        <f t="shared" ref="DH69:DH100" si="258">IF(ISBLANK(AK69), "-", (CB69))</f>
        <v>74773</v>
      </c>
      <c r="DI69" s="227">
        <f t="shared" ref="DI69:DI100" si="259">IF(ISBLANK(AL69), "-", (CC69))</f>
        <v>75386</v>
      </c>
      <c r="DJ69" s="228">
        <f t="shared" ref="DJ69:DJ100" si="260">IF(ISBLANK(AM69), "-", (CD69))</f>
        <v>150159</v>
      </c>
      <c r="DK69" s="282"/>
      <c r="DL69" s="282"/>
      <c r="DM69" s="226">
        <f t="shared" ref="DM69:DM100" si="261">IF(ISBLANK(AP69), "-", (BY69))</f>
        <v>74034</v>
      </c>
      <c r="DN69" s="227">
        <f t="shared" ref="DN69:DN100" si="262">IF(ISBLANK(AQ69), "-", (BZ69))</f>
        <v>74334</v>
      </c>
      <c r="DO69" s="227">
        <f t="shared" ref="DO69:DO100" si="263">IF(ISBLANK(AR69), "-", (CA69))</f>
        <v>148368</v>
      </c>
      <c r="DP69" s="227">
        <f t="shared" ref="DP69:DP100" si="264">IF(ISBLANK(AS69), "-", (CB69))</f>
        <v>74773</v>
      </c>
      <c r="DQ69" s="227">
        <f t="shared" ref="DQ69:DQ100" si="265">IF(ISBLANK(AT69), "-", (CC69))</f>
        <v>75386</v>
      </c>
      <c r="DR69" s="228">
        <f t="shared" ref="DR69:DR100" si="266">IF(ISBLANK(AU69), "-", (CD69))</f>
        <v>150159</v>
      </c>
      <c r="DS69" s="282"/>
      <c r="DT69" s="282"/>
      <c r="DU69" s="226">
        <f t="shared" ref="DU69:DU100" si="267">IF(ISBLANK(AX69), "-", (BY69))</f>
        <v>74034</v>
      </c>
      <c r="DV69" s="227">
        <f t="shared" ref="DV69:DV100" si="268">IF(ISBLANK(AY69), "-", (BZ69))</f>
        <v>74334</v>
      </c>
      <c r="DW69" s="227">
        <f t="shared" ref="DW69:DW100" si="269">IF(ISBLANK(AZ69), "-", (CA69))</f>
        <v>148368</v>
      </c>
      <c r="DX69" s="227">
        <f t="shared" ref="DX69:DX100" si="270">IF(ISBLANK(BA69), "-", (CB69))</f>
        <v>74773</v>
      </c>
      <c r="DY69" s="227">
        <f t="shared" ref="DY69:DY100" si="271">IF(ISBLANK(BB69), "-", (CC69))</f>
        <v>75386</v>
      </c>
      <c r="DZ69" s="228">
        <f t="shared" ref="DZ69:DZ100" si="272">IF(ISBLANK(BC69), "-", (CD69))</f>
        <v>150159</v>
      </c>
      <c r="EA69" s="282"/>
      <c r="EB69" s="282"/>
      <c r="EC69" s="226">
        <f t="shared" ref="EC69:EC100" si="273">IF(ISBLANK(BF69), "-", (BY69))</f>
        <v>74034</v>
      </c>
      <c r="ED69" s="227">
        <f t="shared" ref="ED69:ED100" si="274">IF(ISBLANK(BG69), "-", (BZ69))</f>
        <v>74334</v>
      </c>
      <c r="EE69" s="227">
        <f t="shared" ref="EE69:EE100" si="275">IF(ISBLANK(BH69), "-", (CA69))</f>
        <v>148368</v>
      </c>
      <c r="EF69" s="227">
        <f t="shared" ref="EF69:EF100" si="276">IF(ISBLANK(BI69), "-", (CB69))</f>
        <v>74773</v>
      </c>
      <c r="EG69" s="227">
        <f t="shared" ref="EG69:EG100" si="277">IF(ISBLANK(BJ69), "-", (CC69))</f>
        <v>75386</v>
      </c>
      <c r="EH69" s="228">
        <f t="shared" ref="EH69:EH100" si="278">IF(ISBLANK(BK69), "-", (CD69))</f>
        <v>150159</v>
      </c>
      <c r="EI69" s="282"/>
      <c r="EJ69" s="282"/>
      <c r="EK69" s="226">
        <f t="shared" ref="EK69:EK100" si="279">IF(ISBLANK(BN69), "-", (BY69))</f>
        <v>74034</v>
      </c>
      <c r="EL69" s="227">
        <f t="shared" ref="EL69:EL100" si="280">IF(ISBLANK(BO69), "-", (BZ69))</f>
        <v>74334</v>
      </c>
      <c r="EM69" s="227">
        <f t="shared" ref="EM69:EM100" si="281">IF(ISBLANK(BP69), "-", (CA69))</f>
        <v>148368</v>
      </c>
      <c r="EN69" s="227">
        <f t="shared" ref="EN69:EN100" si="282">IF(ISBLANK(BQ69), "-", (CB69))</f>
        <v>74773</v>
      </c>
      <c r="EO69" s="227">
        <f t="shared" ref="EO69:EO100" si="283">IF(ISBLANK(BR69), "-", (CC69))</f>
        <v>75386</v>
      </c>
      <c r="EP69" s="228">
        <f t="shared" ref="EP69:EP100" si="284">IF(ISBLANK(BS69), "-", (CD69))</f>
        <v>150159</v>
      </c>
      <c r="EQ69" s="282"/>
      <c r="ER69" s="282"/>
      <c r="ES69" s="226" t="str">
        <f t="shared" ref="ES69:ES100" si="285">IF(ISBLANK(BV69), "-", (CB69))</f>
        <v>-</v>
      </c>
      <c r="ET69" s="227" t="str">
        <f t="shared" ref="ET69:ET100" si="286">IF(ISBLANK(BW69), "-", (CC69))</f>
        <v>-</v>
      </c>
      <c r="EU69" s="228">
        <f t="shared" ref="EU69:EU100" si="287">IF(ISBLANK(BX69), "-", (CD69))</f>
        <v>150159</v>
      </c>
      <c r="EV69" s="282"/>
      <c r="EW69" s="282"/>
      <c r="EX69" s="301">
        <f t="shared" ref="EX69:EX100" si="288">IF(ISBLANK(J69), "-", (J69/100)*(BY69))</f>
        <v>41755.175999999999</v>
      </c>
      <c r="EY69" s="259">
        <f t="shared" ref="EY69:EY100" si="289">IF(ISBLANK(K69), "-", (K69/100)*(BZ69))</f>
        <v>44749.067999999999</v>
      </c>
      <c r="EZ69" s="259">
        <f t="shared" ref="EZ69:EZ100" si="290">IF(ISBLANK(L69), "-", (L69/100)*(CA69))</f>
        <v>86350.176000000007</v>
      </c>
      <c r="FA69" s="259">
        <f t="shared" ref="FA69:FA100" si="291">IF(ISBLANK(M69), "-", (M69/100)*(CB69))</f>
        <v>38956.733</v>
      </c>
      <c r="FB69" s="259">
        <f t="shared" ref="FB69:FB100" si="292">IF(ISBLANK(N69), "-", (N69/100)*(CC69))</f>
        <v>41914.616000000002</v>
      </c>
      <c r="FC69" s="260">
        <f t="shared" ref="FC69:FC100" si="293">IF(ISBLANK(O69), "-", (O69/100)*(CD69))</f>
        <v>80485.224000000002</v>
      </c>
      <c r="FD69" s="282"/>
      <c r="FE69" s="282"/>
      <c r="FF69" s="301">
        <f t="shared" ref="FF69:FF100" si="294">IF(ISBLANK(R69), "-", (R69/100)*(BY69))</f>
        <v>2369.0880000000002</v>
      </c>
      <c r="FG69" s="259">
        <f t="shared" ref="FG69:FG100" si="295">IF(ISBLANK(S69), "-", (S69/100)*(BZ69))</f>
        <v>3345.0299999999997</v>
      </c>
      <c r="FH69" s="259">
        <f t="shared" ref="FH69:FH100" si="296">IF(ISBLANK(T69), "-", (T69/100)*(CA69))</f>
        <v>5637.9839999999995</v>
      </c>
      <c r="FI69" s="259">
        <f t="shared" ref="FI69:FI100" si="297">IF(ISBLANK(U69), "-", (U69/100)*(CB69))</f>
        <v>1719.779</v>
      </c>
      <c r="FJ69" s="259">
        <f t="shared" ref="FJ69:FJ100" si="298">IF(ISBLANK(V69), "-", (V69/100)*(CC69))</f>
        <v>2336.9659999999999</v>
      </c>
      <c r="FK69" s="260">
        <f t="shared" ref="FK69:FK100" si="299">IF(ISBLANK(W69), "-", (W69/100)*(CD69))</f>
        <v>3904.1340000000005</v>
      </c>
      <c r="FL69" s="282"/>
      <c r="FM69" s="282"/>
      <c r="FN69" s="301">
        <f t="shared" ref="FN69:FN100" si="300">IF(ISBLANK(Z69), "-", (Z69/100)*(BY69))</f>
        <v>814.37400000000014</v>
      </c>
      <c r="FO69" s="259">
        <f t="shared" ref="FO69:FO100" si="301">IF(ISBLANK(AA69), "-", (AA69/100)*(BZ69))</f>
        <v>3345.0299999999997</v>
      </c>
      <c r="FP69" s="259">
        <f t="shared" ref="FP69:FP100" si="302">IF(ISBLANK(AB69), "-", (AB69/100)*(CA69))</f>
        <v>4005.9360000000006</v>
      </c>
      <c r="FQ69" s="259">
        <f t="shared" ref="FQ69:FQ100" si="303">IF(ISBLANK(AC69), "-", (AC69/100)*(CB69))</f>
        <v>2018.8710000000003</v>
      </c>
      <c r="FR69" s="259">
        <f t="shared" ref="FR69:FR100" si="304">IF(ISBLANK(AD69), "-", (AD69/100)*(CC69))</f>
        <v>12589.462</v>
      </c>
      <c r="FS69" s="260">
        <f t="shared" ref="FS69:FS100" si="305">IF(ISBLANK(AE69), "-", (AE69/100)*(CD69))</f>
        <v>12913.673999999999</v>
      </c>
      <c r="FT69" s="282"/>
      <c r="FU69" s="282"/>
      <c r="FV69" s="301" t="str">
        <f t="shared" ref="FV69:FV100" si="306">IF(ISBLANK(AH69), "-", (AH69/100)*(BY69))</f>
        <v>-</v>
      </c>
      <c r="FW69" s="259">
        <f t="shared" ref="FW69:FW100" si="307">IF(ISBLANK(AI69), "-", (AI69/100)*(BZ69))</f>
        <v>54040.817999999999</v>
      </c>
      <c r="FX69" s="259">
        <f t="shared" ref="FX69:FX100" si="308">IF(ISBLANK(AJ69), "-", (AJ69/100)*(CA69))</f>
        <v>101780.44799999999</v>
      </c>
      <c r="FY69" s="259">
        <f t="shared" ref="FY69:FY100" si="309">IF(ISBLANK(AK69), "-", (AK69/100)*(CB69))</f>
        <v>69090.252000000008</v>
      </c>
      <c r="FZ69" s="259">
        <f t="shared" ref="FZ69:FZ100" si="310">IF(ISBLANK(AL69), "-", (AL69/100)*(CC69))</f>
        <v>62344.222000000002</v>
      </c>
      <c r="GA69" s="260">
        <f t="shared" ref="GA69:GA100" si="311">IF(ISBLANK(AM69), "-", (AM69/100)*(CD69))</f>
        <v>126884.355</v>
      </c>
      <c r="GB69" s="282"/>
      <c r="GC69" s="282"/>
      <c r="GD69" s="301">
        <f t="shared" ref="GD69:GD100" si="312">IF(ISBLANK(AP69), "-", (AP69/100)*(BY69))</f>
        <v>61374.186000000009</v>
      </c>
      <c r="GE69" s="259">
        <f t="shared" ref="GE69:GE100" si="313">IF(ISBLANK(AQ69), "-", (AQ69/100)*(BZ69))</f>
        <v>45418.074000000001</v>
      </c>
      <c r="GF69" s="259">
        <f t="shared" ref="GF69:GF100" si="314">IF(ISBLANK(AR69), "-", (AR69/100)*(CA69))</f>
        <v>99406.560000000012</v>
      </c>
      <c r="GG69" s="259">
        <f t="shared" ref="GG69:GG100" si="315">IF(ISBLANK(AS69), "-", (AS69/100)*(CB69))</f>
        <v>74249.588999999993</v>
      </c>
      <c r="GH69" s="259">
        <f t="shared" ref="GH69:GH100" si="316">IF(ISBLANK(AT69), "-", (AT69/100)*(CC69))</f>
        <v>68752.032000000007</v>
      </c>
      <c r="GI69" s="260">
        <f t="shared" ref="GI69:GI100" si="317">IF(ISBLANK(AU69), "-", (AU69/100)*(CD69))</f>
        <v>139798.02899999998</v>
      </c>
      <c r="GJ69" s="282"/>
      <c r="GK69" s="282"/>
      <c r="GL69" s="301">
        <f t="shared" ref="GL69:GL100" si="318">IF(ISBLANK(AX69), "-", (AX69/100)*(BY69))</f>
        <v>49084.541999999994</v>
      </c>
      <c r="GM69" s="259">
        <f t="shared" ref="GM69:GM100" si="319">IF(ISBLANK(AY69), "-", (AY69/100)*(BZ69))</f>
        <v>56865.51</v>
      </c>
      <c r="GN69" s="259">
        <f t="shared" ref="GN69:GN100" si="320">IF(ISBLANK(AZ69), "-", (AZ69/100)*(CA69))</f>
        <v>108457.008</v>
      </c>
      <c r="GO69" s="259">
        <f t="shared" ref="GO69:GO100" si="321">IF(ISBLANK(BA69), "-", (BA69/100)*(CB69))</f>
        <v>69987.527999999991</v>
      </c>
      <c r="GP69" s="259">
        <f t="shared" ref="GP69:GP100" si="322">IF(ISBLANK(BB69), "-", (BB69/100)*(CC69))</f>
        <v>67545.856</v>
      </c>
      <c r="GQ69" s="260">
        <f t="shared" ref="GQ69:GQ100" si="323">IF(ISBLANK(BC69), "-", (BC69/100)*(CD69))</f>
        <v>136044.05399999997</v>
      </c>
      <c r="GR69" s="282"/>
      <c r="GS69" s="282"/>
      <c r="GT69" s="301">
        <f t="shared" ref="GT69:GT100" si="324">IF(ISBLANK(BF69), "-", (BF69/100)*(BY69))</f>
        <v>16879.752</v>
      </c>
      <c r="GU69" s="259">
        <f t="shared" ref="GU69:GU100" si="325">IF(ISBLANK(BG69), "-", (BG69/100)*(BZ69))</f>
        <v>40437.696000000004</v>
      </c>
      <c r="GV69" s="259">
        <f t="shared" ref="GV69:GV100" si="326">IF(ISBLANK(BH69), "-", (BH69/100)*(CA69))</f>
        <v>54896.159999999996</v>
      </c>
      <c r="GW69" s="259">
        <f t="shared" ref="GW69:GW100" si="327">IF(ISBLANK(BI69), "-", (BI69/100)*(CB69))</f>
        <v>13758.232</v>
      </c>
      <c r="GX69" s="259">
        <f t="shared" ref="GX69:GX100" si="328">IF(ISBLANK(BJ69), "-", (BJ69/100)*(CC69))</f>
        <v>22917.344000000001</v>
      </c>
      <c r="GY69" s="260">
        <f t="shared" ref="GY69:GY100" si="329">IF(ISBLANK(BK69), "-", (BK69/100)*(CD69))</f>
        <v>35137.205999999998</v>
      </c>
      <c r="GZ69" s="282"/>
      <c r="HA69" s="282"/>
      <c r="HB69" s="301">
        <f t="shared" ref="HB69:HB100" si="330">IF(ISBLANK(BN69), "-", (BN69/100)*(BY69))</f>
        <v>23320.71</v>
      </c>
      <c r="HC69" s="259">
        <f t="shared" ref="HC69:HC100" si="331">IF(ISBLANK(BO69), "-", (BO69/100)*(BZ69))</f>
        <v>59244.198000000004</v>
      </c>
      <c r="HD69" s="259">
        <f t="shared" ref="HD69:HD100" si="332">IF(ISBLANK(BP69), "-", (BP69/100)*(CA69))</f>
        <v>79080.143999999986</v>
      </c>
      <c r="HE69" s="259">
        <f t="shared" ref="HE69:HE100" si="333">IF(ISBLANK(BQ69), "-", (BQ69/100)*(CB69))</f>
        <v>15926.648999999999</v>
      </c>
      <c r="HF69" s="259">
        <f t="shared" ref="HF69:HF100" si="334">IF(ISBLANK(BR69), "-", (BR69/100)*(CC69))</f>
        <v>30305.172000000002</v>
      </c>
      <c r="HG69" s="260">
        <f t="shared" ref="HG69:HG100" si="335">IF(ISBLANK(BS69), "-", (BS69/100)*(CD69))</f>
        <v>43996.587</v>
      </c>
      <c r="HH69" s="282"/>
      <c r="HI69" s="282"/>
      <c r="HJ69" s="301" t="str">
        <f t="shared" ref="HJ69:HJ100" si="336">IF(ISBLANK(BV69), "-", (BV69/100)*(CB69))</f>
        <v>-</v>
      </c>
      <c r="HK69" s="259" t="str">
        <f t="shared" ref="HK69:HK100" si="337">IF(ISBLANK(BW69), "-", (BW69/100)*(CC69))</f>
        <v>-</v>
      </c>
      <c r="HL69" s="260">
        <f t="shared" ref="HL69:HL100" si="338">IF(ISBLANK(BX69), "-", (BX69/100)*(CD69))</f>
        <v>27328.937999999998</v>
      </c>
      <c r="HM69" s="428">
        <f t="shared" si="229"/>
        <v>1</v>
      </c>
      <c r="HN69" s="429">
        <f t="shared" si="229"/>
        <v>1</v>
      </c>
      <c r="HO69" s="429">
        <f t="shared" si="229"/>
        <v>1</v>
      </c>
      <c r="HP69" s="429">
        <f t="shared" si="221"/>
        <v>1</v>
      </c>
      <c r="HQ69" s="429">
        <f t="shared" si="221"/>
        <v>1</v>
      </c>
      <c r="HR69" s="430">
        <f t="shared" si="221"/>
        <v>1</v>
      </c>
      <c r="HS69" s="450"/>
      <c r="HT69" s="450"/>
      <c r="HU69" s="428">
        <f t="shared" si="230"/>
        <v>1</v>
      </c>
      <c r="HV69" s="429">
        <f t="shared" si="230"/>
        <v>1</v>
      </c>
      <c r="HW69" s="429">
        <f t="shared" si="230"/>
        <v>1</v>
      </c>
      <c r="HX69" s="429">
        <f t="shared" si="222"/>
        <v>1</v>
      </c>
      <c r="HY69" s="429">
        <f t="shared" si="222"/>
        <v>1</v>
      </c>
      <c r="HZ69" s="430">
        <f t="shared" si="222"/>
        <v>1</v>
      </c>
      <c r="IA69" s="450"/>
      <c r="IB69" s="450"/>
      <c r="IC69" s="428">
        <f t="shared" si="231"/>
        <v>1</v>
      </c>
      <c r="ID69" s="429">
        <f t="shared" si="231"/>
        <v>1</v>
      </c>
      <c r="IE69" s="429">
        <f t="shared" si="231"/>
        <v>1</v>
      </c>
      <c r="IF69" s="429">
        <f t="shared" si="223"/>
        <v>1</v>
      </c>
      <c r="IG69" s="429">
        <f t="shared" si="223"/>
        <v>1</v>
      </c>
      <c r="IH69" s="430">
        <f t="shared" si="223"/>
        <v>1</v>
      </c>
      <c r="II69" s="450"/>
      <c r="IJ69" s="450"/>
      <c r="IK69" s="428" t="str">
        <f t="shared" si="232"/>
        <v>-</v>
      </c>
      <c r="IL69" s="429">
        <f t="shared" si="232"/>
        <v>1</v>
      </c>
      <c r="IM69" s="429">
        <f t="shared" si="232"/>
        <v>1</v>
      </c>
      <c r="IN69" s="429">
        <f t="shared" si="224"/>
        <v>1</v>
      </c>
      <c r="IO69" s="429">
        <f t="shared" si="224"/>
        <v>1</v>
      </c>
      <c r="IP69" s="430">
        <f t="shared" si="224"/>
        <v>1</v>
      </c>
      <c r="IQ69" s="450"/>
      <c r="IR69" s="450"/>
      <c r="IS69" s="428">
        <f t="shared" si="233"/>
        <v>1</v>
      </c>
      <c r="IT69" s="429">
        <f t="shared" si="233"/>
        <v>1</v>
      </c>
      <c r="IU69" s="429">
        <f t="shared" si="233"/>
        <v>1</v>
      </c>
      <c r="IV69" s="429">
        <f t="shared" si="225"/>
        <v>1</v>
      </c>
      <c r="IW69" s="429">
        <f t="shared" si="225"/>
        <v>1</v>
      </c>
      <c r="IX69" s="430">
        <f t="shared" si="225"/>
        <v>1</v>
      </c>
      <c r="IY69" s="450"/>
      <c r="IZ69" s="450"/>
      <c r="JA69" s="428">
        <f t="shared" si="234"/>
        <v>1</v>
      </c>
      <c r="JB69" s="429">
        <f t="shared" si="234"/>
        <v>1</v>
      </c>
      <c r="JC69" s="429">
        <f t="shared" si="234"/>
        <v>1</v>
      </c>
      <c r="JD69" s="429">
        <f t="shared" si="226"/>
        <v>1</v>
      </c>
      <c r="JE69" s="429">
        <f t="shared" si="226"/>
        <v>1</v>
      </c>
      <c r="JF69" s="430">
        <f t="shared" si="226"/>
        <v>1</v>
      </c>
      <c r="JG69" s="450"/>
      <c r="JH69" s="450"/>
      <c r="JI69" s="428">
        <f t="shared" si="235"/>
        <v>1</v>
      </c>
      <c r="JJ69" s="429">
        <f t="shared" si="235"/>
        <v>1</v>
      </c>
      <c r="JK69" s="429">
        <f t="shared" si="235"/>
        <v>1</v>
      </c>
      <c r="JL69" s="429">
        <f t="shared" si="227"/>
        <v>1</v>
      </c>
      <c r="JM69" s="429">
        <f t="shared" si="227"/>
        <v>1</v>
      </c>
      <c r="JN69" s="430">
        <f t="shared" si="227"/>
        <v>1</v>
      </c>
      <c r="JO69" s="450"/>
      <c r="JP69" s="450"/>
      <c r="JQ69" s="428">
        <f t="shared" si="236"/>
        <v>1</v>
      </c>
      <c r="JR69" s="429">
        <f t="shared" si="236"/>
        <v>1</v>
      </c>
      <c r="JS69" s="429">
        <f t="shared" si="236"/>
        <v>1</v>
      </c>
      <c r="JT69" s="429">
        <f t="shared" si="228"/>
        <v>1</v>
      </c>
      <c r="JU69" s="429">
        <f t="shared" si="228"/>
        <v>1</v>
      </c>
      <c r="JV69" s="430">
        <f t="shared" si="228"/>
        <v>1</v>
      </c>
      <c r="JW69" s="450"/>
      <c r="JX69" s="450"/>
      <c r="JY69" s="428" t="str">
        <f t="shared" si="110"/>
        <v>-</v>
      </c>
      <c r="JZ69" s="429" t="str">
        <f t="shared" si="110"/>
        <v>-</v>
      </c>
      <c r="KA69" s="430">
        <f t="shared" si="110"/>
        <v>1</v>
      </c>
      <c r="KB69" s="172"/>
      <c r="KC69" s="355" t="str">
        <f>IF(ISBLANK('Tab4-Adol-KABP-2006'!KC69),"",('Tab4-Adol-KABP-2006'!KC69))</f>
        <v/>
      </c>
      <c r="KD69" s="355" t="str">
        <f>IF(ISBLANK('Tab4-Adol-KABP-2006'!KD69),"",('Tab4-Adol-KABP-2006'!KD69))</f>
        <v/>
      </c>
      <c r="KE69" s="355" t="str">
        <f>IF(ISBLANK('Tab4-Adol-KABP-2006'!KE69),"",('Tab4-Adol-KABP-2006'!KE69))</f>
        <v/>
      </c>
      <c r="KF69" s="355" t="str">
        <f>IF(ISBLANK('Tab4-Adol-KABP-2006'!KF69),"",('Tab4-Adol-KABP-2006'!KF69))</f>
        <v/>
      </c>
      <c r="KG69" s="355" t="str">
        <f>IF(ISBLANK('Tab4-Adol-KABP-2006'!KG69),"",('Tab4-Adol-KABP-2006'!KG69))</f>
        <v/>
      </c>
      <c r="KH69" s="355" t="str">
        <f>IF(ISBLANK('Tab4-Adol-KABP-2006'!KH69),"",('Tab4-Adol-KABP-2006'!KH69))</f>
        <v/>
      </c>
      <c r="KI69" s="355" t="str">
        <f>IF(ISBLANK('Tab4-Adol-KABP-2006'!KI69),"",('Tab4-Adol-KABP-2006'!KI69))</f>
        <v/>
      </c>
      <c r="KJ69" s="355" t="str">
        <f>IF(ISBLANK('Tab4-Adol-KABP-2006'!KJ69),"",('Tab4-Adol-KABP-2006'!KJ69))</f>
        <v/>
      </c>
      <c r="KK69" s="355" t="str">
        <f>IF(ISBLANK('Tab4-Adol-KABP-2006'!KK69),"",('Tab4-Adol-KABP-2006'!KK69))</f>
        <v/>
      </c>
      <c r="KL69" s="355" t="str">
        <f>IF(ISBLANK('Tab4-Adol-KABP-2006'!KL69),"",('Tab4-Adol-KABP-2006'!KL69))</f>
        <v/>
      </c>
      <c r="KM69" s="355" t="str">
        <f>IF(ISBLANK('Tab4-Adol-KABP-2006'!KM69),"",('Tab4-Adol-KABP-2006'!KM69))</f>
        <v/>
      </c>
      <c r="KN69" s="355" t="str">
        <f>IF(ISBLANK('Tab4-Adol-KABP-2006'!KN69),"",('Tab4-Adol-KABP-2006'!KN69))</f>
        <v/>
      </c>
      <c r="KO69" s="355" t="str">
        <f>IF(ISBLANK('Tab4-Adol-KABP-2006'!KO69),"",('Tab4-Adol-KABP-2006'!KO69))</f>
        <v/>
      </c>
      <c r="KP69" s="355" t="str">
        <f>IF(ISBLANK('Tab4-Adol-KABP-2006'!KP69),"",('Tab4-Adol-KABP-2006'!KP69))</f>
        <v/>
      </c>
      <c r="KQ69" s="355" t="str">
        <f>IF(ISBLANK('Tab4-Adol-KABP-2006'!KQ69),"",('Tab4-Adol-KABP-2006'!KQ69))</f>
        <v/>
      </c>
      <c r="KR69" s="355" t="str">
        <f>IF(ISBLANK('Tab4-Adol-KABP-2006'!KR69),"",('Tab4-Adol-KABP-2006'!KR69))</f>
        <v/>
      </c>
      <c r="KS69" s="355" t="str">
        <f>IF(ISBLANK('Tab4-Adol-KABP-2006'!KS69),"",('Tab4-Adol-KABP-2006'!KS69))</f>
        <v/>
      </c>
      <c r="KT69" s="355" t="str">
        <f>IF(ISBLANK('Tab4-Adol-KABP-2006'!KT69),"",('Tab4-Adol-KABP-2006'!KT69))</f>
        <v/>
      </c>
      <c r="KU69" s="355" t="str">
        <f>IF(ISBLANK('Tab4-Adol-KABP-2006'!KU69),"",('Tab4-Adol-KABP-2006'!KU69))</f>
        <v>less than 25 cases</v>
      </c>
      <c r="KV69" s="355" t="str">
        <f>IF(ISBLANK('Tab4-Adol-KABP-2006'!KV69),"",('Tab4-Adol-KABP-2006'!KV69))</f>
        <v>Based on small denominators.</v>
      </c>
      <c r="KW69" s="355" t="str">
        <f>IF(ISBLANK('Tab4-Adol-KABP-2006'!KW69),"",('Tab4-Adol-KABP-2006'!KW69))</f>
        <v/>
      </c>
      <c r="KX69" s="355" t="str">
        <f>IF(ISBLANK('Tab4-Adol-KABP-2006'!KX69),"",('Tab4-Adol-KABP-2006'!KX69))</f>
        <v>Based on small denominators.</v>
      </c>
      <c r="KY69" s="355" t="str">
        <f>IF(ISBLANK('Tab4-Adol-KABP-2006'!KY69),"",('Tab4-Adol-KABP-2006'!KY69))</f>
        <v/>
      </c>
      <c r="KZ69" s="355" t="str">
        <f>IF(ISBLANK('Tab4-Adol-KABP-2006'!KZ69),"",('Tab4-Adol-KABP-2006'!KZ69))</f>
        <v/>
      </c>
      <c r="LA69" s="355" t="str">
        <f>IF(ISBLANK('Tab4-Adol-KABP-2006'!LA69),"",('Tab4-Adol-KABP-2006'!LA69))</f>
        <v/>
      </c>
      <c r="LB69" s="355" t="str">
        <f>IF(ISBLANK('Tab4-Adol-KABP-2006'!LB69),"",('Tab4-Adol-KABP-2006'!LB69))</f>
        <v/>
      </c>
      <c r="LC69" s="355" t="str">
        <f>IF(ISBLANK('Tab4-Adol-KABP-2006'!LC69),"",('Tab4-Adol-KABP-2006'!LC69))</f>
        <v/>
      </c>
      <c r="LD69" s="355" t="str">
        <f>IF(ISBLANK('Tab4-Adol-KABP-2006'!LD69),"",('Tab4-Adol-KABP-2006'!LD69))</f>
        <v/>
      </c>
      <c r="LE69" s="355" t="str">
        <f>IF(ISBLANK('Tab4-Adol-KABP-2006'!LE69),"",('Tab4-Adol-KABP-2006'!LE69))</f>
        <v/>
      </c>
      <c r="LF69" s="355" t="str">
        <f>IF(ISBLANK('Tab4-Adol-KABP-2006'!LF69),"",('Tab4-Adol-KABP-2006'!LF69))</f>
        <v/>
      </c>
      <c r="LG69" s="355" t="str">
        <f>IF(ISBLANK('Tab4-Adol-KABP-2006'!LG69),"",('Tab4-Adol-KABP-2006'!LG69))</f>
        <v/>
      </c>
      <c r="LH69" s="355" t="str">
        <f>IF(ISBLANK('Tab4-Adol-KABP-2006'!LH69),"",('Tab4-Adol-KABP-2006'!LH69))</f>
        <v/>
      </c>
      <c r="LI69" s="355" t="str">
        <f>IF(ISBLANK('Tab4-Adol-KABP-2006'!LI69),"",('Tab4-Adol-KABP-2006'!LI69))</f>
        <v/>
      </c>
      <c r="LJ69" s="355" t="str">
        <f>IF(ISBLANK('Tab4-Adol-KABP-2006'!LJ69),"",('Tab4-Adol-KABP-2006'!LJ69))</f>
        <v/>
      </c>
      <c r="LK69" s="355" t="str">
        <f>IF(ISBLANK('Tab4-Adol-KABP-2006'!LK69),"",('Tab4-Adol-KABP-2006'!LK69))</f>
        <v/>
      </c>
      <c r="LL69" s="355" t="str">
        <f>IF(ISBLANK('Tab4-Adol-KABP-2006'!LL69),"",('Tab4-Adol-KABP-2006'!LL69))</f>
        <v/>
      </c>
      <c r="LM69" s="355" t="str">
        <f>IF(ISBLANK('Tab4-Adol-KABP-2006'!LM69),"",('Tab4-Adol-KABP-2006'!LM69))</f>
        <v/>
      </c>
      <c r="LN69" s="355" t="str">
        <f>IF(ISBLANK('Tab4-Adol-KABP-2006'!LN69),"",('Tab4-Adol-KABP-2006'!LN69))</f>
        <v/>
      </c>
      <c r="LO69" s="355" t="str">
        <f>IF(ISBLANK('Tab4-Adol-KABP-2006'!LO69),"",('Tab4-Adol-KABP-2006'!LO69))</f>
        <v/>
      </c>
      <c r="LP69" s="355" t="str">
        <f>IF(ISBLANK('Tab4-Adol-KABP-2006'!LP69),"",('Tab4-Adol-KABP-2006'!LP69))</f>
        <v/>
      </c>
      <c r="LQ69" s="355" t="str">
        <f>IF(ISBLANK('Tab4-Adol-KABP-2006'!LQ69),"",('Tab4-Adol-KABP-2006'!LQ69))</f>
        <v/>
      </c>
      <c r="LR69" s="355" t="str">
        <f>IF(ISBLANK('Tab4-Adol-KABP-2006'!LR69),"",('Tab4-Adol-KABP-2006'!LR69))</f>
        <v/>
      </c>
      <c r="LS69" s="355" t="str">
        <f>IF(ISBLANK('Tab4-Adol-KABP-2006'!LS69),"",('Tab4-Adol-KABP-2006'!LS69))</f>
        <v/>
      </c>
      <c r="LT69" s="355" t="str">
        <f>IF(ISBLANK('Tab4-Adol-KABP-2006'!LT69),"",('Tab4-Adol-KABP-2006'!LT69))</f>
        <v/>
      </c>
      <c r="LU69" s="355" t="str">
        <f>IF(ISBLANK('Tab4-Adol-KABP-2006'!LU69),"",('Tab4-Adol-KABP-2006'!LU69))</f>
        <v/>
      </c>
      <c r="LV69" s="355" t="str">
        <f>IF(ISBLANK('Tab4-Adol-KABP-2006'!LV69),"",('Tab4-Adol-KABP-2006'!LV69))</f>
        <v/>
      </c>
      <c r="LW69" s="355" t="str">
        <f>IF(ISBLANK('Tab4-Adol-KABP-2006'!LW69),"",('Tab4-Adol-KABP-2006'!LW69))</f>
        <v/>
      </c>
      <c r="LX69" s="355" t="str">
        <f>IF(ISBLANK('Tab4-Adol-KABP-2006'!LX69),"",('Tab4-Adol-KABP-2006'!LX69))</f>
        <v/>
      </c>
      <c r="LY69" s="355" t="str">
        <f>IF(ISBLANK('Tab4-Adol-KABP-2006'!LY69),"",('Tab4-Adol-KABP-2006'!LY69))</f>
        <v/>
      </c>
      <c r="LZ69" s="355" t="str">
        <f>IF(ISBLANK('Tab4-Adol-KABP-2006'!LZ69),"",('Tab4-Adol-KABP-2006'!LZ69))</f>
        <v/>
      </c>
      <c r="MA69" s="355" t="str">
        <f>IF(ISBLANK('Tab4-Adol-KABP-2006'!MA69),"",('Tab4-Adol-KABP-2006'!MA69))</f>
        <v/>
      </c>
    </row>
    <row r="70" spans="1:339" x14ac:dyDescent="0.2">
      <c r="A70" s="310" t="s">
        <v>199</v>
      </c>
      <c r="B70" s="172">
        <v>1</v>
      </c>
      <c r="C70" s="172">
        <v>1</v>
      </c>
      <c r="D70" s="172" t="s">
        <v>310</v>
      </c>
      <c r="E70" s="172">
        <v>1</v>
      </c>
      <c r="F70" s="173">
        <v>2</v>
      </c>
      <c r="G70" s="218" t="s">
        <v>185</v>
      </c>
      <c r="H70" s="348">
        <f>IF(ISBLANK('Tab4-Adol-KABP-2006'!H70), "",('Tab4-Adol-KABP-2006'!H70))</f>
        <v>2011</v>
      </c>
      <c r="I70" s="349">
        <f>IF(ISBLANK('Tab4-Adol-KABP-2006'!I70), "",('Tab4-Adol-KABP-2006'!I70))</f>
        <v>2011</v>
      </c>
      <c r="J70" s="414">
        <f>IF(ISBLANK('Tab4-Adol-KABP-2006'!J70), "",('Tab4-Adol-KABP-2006'!J70))</f>
        <v>36.299999999999997</v>
      </c>
      <c r="K70" s="414">
        <f>IF(ISBLANK('Tab4-Adol-KABP-2006'!K70), "",('Tab4-Adol-KABP-2006'!K70))</f>
        <v>41.3</v>
      </c>
      <c r="L70" s="414">
        <f>IF(ISBLANK('Tab4-Adol-KABP-2006'!L70), "",('Tab4-Adol-KABP-2006'!L70))</f>
        <v>38.6</v>
      </c>
      <c r="M70" s="414">
        <f>IF(ISBLANK('Tab4-Adol-KABP-2006'!M70), "",('Tab4-Adol-KABP-2006'!M70))</f>
        <v>36.1</v>
      </c>
      <c r="N70" s="414">
        <f>IF(ISBLANK('Tab4-Adol-KABP-2006'!N70), "",('Tab4-Adol-KABP-2006'!N70))</f>
        <v>44</v>
      </c>
      <c r="O70" s="415">
        <f>IF(ISBLANK('Tab4-Adol-KABP-2006'!O70), "",('Tab4-Adol-KABP-2006'!O70))</f>
        <v>39.299999999999997</v>
      </c>
      <c r="P70" s="348">
        <f>IF(ISBLANK('Tab4-Adol-KABP-2006'!P70), "",('Tab4-Adol-KABP-2006'!P70))</f>
        <v>2011</v>
      </c>
      <c r="Q70" s="349">
        <f>IF(ISBLANK('Tab4-Adol-KABP-2006'!Q70), "",('Tab4-Adol-KABP-2006'!Q70))</f>
        <v>2011</v>
      </c>
      <c r="R70" s="414">
        <f>IF(ISBLANK('Tab4-Adol-KABP-2006'!R70), "",('Tab4-Adol-KABP-2006'!R70))</f>
        <v>11.4</v>
      </c>
      <c r="S70" s="414">
        <f>IF(ISBLANK('Tab4-Adol-KABP-2006'!S70), "",('Tab4-Adol-KABP-2006'!S70))</f>
        <v>15</v>
      </c>
      <c r="T70" s="414">
        <f>IF(ISBLANK('Tab4-Adol-KABP-2006'!T70), "",('Tab4-Adol-KABP-2006'!T70))</f>
        <v>13.1</v>
      </c>
      <c r="U70" s="414">
        <f>IF(ISBLANK('Tab4-Adol-KABP-2006'!U70), "",('Tab4-Adol-KABP-2006'!U70))</f>
        <v>12.9</v>
      </c>
      <c r="V70" s="414">
        <f>IF(ISBLANK('Tab4-Adol-KABP-2006'!V70), "",('Tab4-Adol-KABP-2006'!V70))</f>
        <v>10.5</v>
      </c>
      <c r="W70" s="415">
        <f>IF(ISBLANK('Tab4-Adol-KABP-2006'!W70), "",('Tab4-Adol-KABP-2006'!W70))</f>
        <v>11.9</v>
      </c>
      <c r="X70" s="348">
        <f>IF(ISBLANK('Tab4-Adol-KABP-2006'!X70), "",('Tab4-Adol-KABP-2006'!X70))</f>
        <v>2011</v>
      </c>
      <c r="Y70" s="349">
        <f>IF(ISBLANK('Tab4-Adol-KABP-2006'!Y70), "",('Tab4-Adol-KABP-2006'!Y70))</f>
        <v>2011</v>
      </c>
      <c r="Z70" s="414">
        <f>IF(ISBLANK('Tab4-Adol-KABP-2006'!Z70), "",('Tab4-Adol-KABP-2006'!Z70))</f>
        <v>2.2000000000000002</v>
      </c>
      <c r="AA70" s="414">
        <f>IF(ISBLANK('Tab4-Adol-KABP-2006'!AA70), "",('Tab4-Adol-KABP-2006'!AA70))</f>
        <v>4.0999999999999996</v>
      </c>
      <c r="AB70" s="414">
        <f>IF(ISBLANK('Tab4-Adol-KABP-2006'!AB70), "",('Tab4-Adol-KABP-2006'!AB70))</f>
        <v>3.1</v>
      </c>
      <c r="AC70" s="414">
        <f>IF(ISBLANK('Tab4-Adol-KABP-2006'!AC70), "",('Tab4-Adol-KABP-2006'!AC70))</f>
        <v>4.7</v>
      </c>
      <c r="AD70" s="414">
        <f>IF(ISBLANK('Tab4-Adol-KABP-2006'!AD70), "",('Tab4-Adol-KABP-2006'!AD70))</f>
        <v>17.600000000000001</v>
      </c>
      <c r="AE70" s="415">
        <f>IF(ISBLANK('Tab4-Adol-KABP-2006'!AE70), "",('Tab4-Adol-KABP-2006'!AE70))</f>
        <v>9.9</v>
      </c>
      <c r="AF70" s="348">
        <f>IF(ISBLANK('Tab4-Adol-KABP-2006'!AF70), "",('Tab4-Adol-KABP-2006'!AF70))</f>
        <v>2011</v>
      </c>
      <c r="AG70" s="349">
        <f>IF(ISBLANK('Tab4-Adol-KABP-2006'!AG70), "",('Tab4-Adol-KABP-2006'!AG70))</f>
        <v>2011</v>
      </c>
      <c r="AH70" s="414">
        <f>IF(ISBLANK('Tab4-Adol-KABP-2006'!AH70), "",('Tab4-Adol-KABP-2006'!AH70))</f>
        <v>25.5</v>
      </c>
      <c r="AI70" s="414">
        <f>IF(ISBLANK('Tab4-Adol-KABP-2006'!AI70), "",('Tab4-Adol-KABP-2006'!AI70))</f>
        <v>23.4</v>
      </c>
      <c r="AJ70" s="414">
        <f>IF(ISBLANK('Tab4-Adol-KABP-2006'!AJ70), "",('Tab4-Adol-KABP-2006'!AJ70))</f>
        <v>24.2</v>
      </c>
      <c r="AK70" s="414">
        <f>IF(ISBLANK('Tab4-Adol-KABP-2006'!AK70), "",('Tab4-Adol-KABP-2006'!AK70))</f>
        <v>31.7</v>
      </c>
      <c r="AL70" s="414">
        <f>IF(ISBLANK('Tab4-Adol-KABP-2006'!AL70), "",('Tab4-Adol-KABP-2006'!AL70))</f>
        <v>30.3</v>
      </c>
      <c r="AM70" s="415">
        <f>IF(ISBLANK('Tab4-Adol-KABP-2006'!AM70), "",('Tab4-Adol-KABP-2006'!AM70))</f>
        <v>30.7</v>
      </c>
      <c r="AN70" s="348">
        <f>IF(ISBLANK('Tab4-Adol-KABP-2006'!AN70), "",('Tab4-Adol-KABP-2006'!AN70))</f>
        <v>2011</v>
      </c>
      <c r="AO70" s="349">
        <f>IF(ISBLANK('Tab4-Adol-KABP-2006'!AO70), "",('Tab4-Adol-KABP-2006'!AO70))</f>
        <v>2011</v>
      </c>
      <c r="AP70" s="362">
        <f>IF(ISBLANK('Tab4-Adol-KABP-2006'!AP70), "",('Tab4-Adol-KABP-2006'!AP70))</f>
        <v>49.2</v>
      </c>
      <c r="AQ70" s="362">
        <f>IF(ISBLANK('Tab4-Adol-KABP-2006'!AQ70), "",('Tab4-Adol-KABP-2006'!AQ70))</f>
        <v>21.2</v>
      </c>
      <c r="AR70" s="362">
        <f>IF(ISBLANK('Tab4-Adol-KABP-2006'!AR70), "",('Tab4-Adol-KABP-2006'!AR70))</f>
        <v>30.824999999999996</v>
      </c>
      <c r="AS70" s="362">
        <f>IF(ISBLANK('Tab4-Adol-KABP-2006'!AS70), "",('Tab4-Adol-KABP-2006'!AS70))</f>
        <v>92.6</v>
      </c>
      <c r="AT70" s="362">
        <f>IF(ISBLANK('Tab4-Adol-KABP-2006'!AT70), "",('Tab4-Adol-KABP-2006'!AT70))</f>
        <v>60.4</v>
      </c>
      <c r="AU70" s="363">
        <f>IF(ISBLANK('Tab4-Adol-KABP-2006'!AU70), "",('Tab4-Adol-KABP-2006'!AU70))</f>
        <v>70.67343441001978</v>
      </c>
      <c r="AV70" s="348">
        <f>IF(ISBLANK('Tab4-Adol-KABP-2006'!AV70), "",('Tab4-Adol-KABP-2006'!AV70))</f>
        <v>2011</v>
      </c>
      <c r="AW70" s="349">
        <f>IF(ISBLANK('Tab4-Adol-KABP-2006'!AW70), "",('Tab4-Adol-KABP-2006'!AW70))</f>
        <v>2011</v>
      </c>
      <c r="AX70" s="414">
        <f>IF(ISBLANK('Tab4-Adol-KABP-2006'!AX70), "",('Tab4-Adol-KABP-2006'!AX70))</f>
        <v>44.2</v>
      </c>
      <c r="AY70" s="414">
        <f>IF(ISBLANK('Tab4-Adol-KABP-2006'!AY70), "",('Tab4-Adol-KABP-2006'!AY70))</f>
        <v>37.700000000000003</v>
      </c>
      <c r="AZ70" s="414">
        <f>IF(ISBLANK('Tab4-Adol-KABP-2006'!AZ70), "",('Tab4-Adol-KABP-2006'!AZ70))</f>
        <v>41.3</v>
      </c>
      <c r="BA70" s="414">
        <f>IF(ISBLANK('Tab4-Adol-KABP-2006'!BA70), "",('Tab4-Adol-KABP-2006'!BA70))</f>
        <v>38.299999999999997</v>
      </c>
      <c r="BB70" s="414">
        <f>IF(ISBLANK('Tab4-Adol-KABP-2006'!BB70), "",('Tab4-Adol-KABP-2006'!BB70))</f>
        <v>51.9</v>
      </c>
      <c r="BC70" s="415">
        <f>IF(ISBLANK('Tab4-Adol-KABP-2006'!BC70), "",('Tab4-Adol-KABP-2006'!BC70))</f>
        <v>46.2</v>
      </c>
      <c r="BD70" s="348">
        <f>IF(ISBLANK('Tab4-Adol-KABP-2006'!BD70), "",('Tab4-Adol-KABP-2006'!BD70))</f>
        <v>2011</v>
      </c>
      <c r="BE70" s="349">
        <f>IF(ISBLANK('Tab4-Adol-KABP-2006'!BE70), "",('Tab4-Adol-KABP-2006'!BE70))</f>
        <v>2011</v>
      </c>
      <c r="BF70" s="414">
        <f>IF(ISBLANK('Tab4-Adol-KABP-2006'!BF70), "",('Tab4-Adol-KABP-2006'!BF70))</f>
        <v>30.7</v>
      </c>
      <c r="BG70" s="414">
        <f>IF(ISBLANK('Tab4-Adol-KABP-2006'!BG70), "",('Tab4-Adol-KABP-2006'!BG70))</f>
        <v>52</v>
      </c>
      <c r="BH70" s="414">
        <f>IF(ISBLANK('Tab4-Adol-KABP-2006'!BH70), "",('Tab4-Adol-KABP-2006'!BH70))</f>
        <v>40.200000000000003</v>
      </c>
      <c r="BI70" s="414">
        <f>IF(ISBLANK('Tab4-Adol-KABP-2006'!BI70), "",('Tab4-Adol-KABP-2006'!BI70))</f>
        <v>17.399999999999999</v>
      </c>
      <c r="BJ70" s="414">
        <f>IF(ISBLANK('Tab4-Adol-KABP-2006'!BJ70), "",('Tab4-Adol-KABP-2006'!BJ70))</f>
        <v>35.799999999999997</v>
      </c>
      <c r="BK70" s="415">
        <f>IF(ISBLANK('Tab4-Adol-KABP-2006'!BK70), "",('Tab4-Adol-KABP-2006'!BK70))</f>
        <v>24.1</v>
      </c>
      <c r="BL70" s="348">
        <f>IF(ISBLANK('Tab4-Adol-KABP-2006'!BL70), "",('Tab4-Adol-KABP-2006'!BL70))</f>
        <v>2011</v>
      </c>
      <c r="BM70" s="349">
        <f>IF(ISBLANK('Tab4-Adol-KABP-2006'!BM70), "",('Tab4-Adol-KABP-2006'!BM70))</f>
        <v>2011</v>
      </c>
      <c r="BN70" s="414">
        <f>IF(ISBLANK('Tab4-Adol-KABP-2006'!BN70), "",('Tab4-Adol-KABP-2006'!BN70))</f>
        <v>40.799999999999997</v>
      </c>
      <c r="BO70" s="414">
        <f>IF(ISBLANK('Tab4-Adol-KABP-2006'!BO70), "",('Tab4-Adol-KABP-2006'!BO70))</f>
        <v>77.400000000000006</v>
      </c>
      <c r="BP70" s="414">
        <f>IF(ISBLANK('Tab4-Adol-KABP-2006'!BP70), "",('Tab4-Adol-KABP-2006'!BP70))</f>
        <v>57.9</v>
      </c>
      <c r="BQ70" s="414">
        <f>IF(ISBLANK('Tab4-Adol-KABP-2006'!BQ70), "",('Tab4-Adol-KABP-2006'!BQ70))</f>
        <v>20.7</v>
      </c>
      <c r="BR70" s="414">
        <f>IF(ISBLANK('Tab4-Adol-KABP-2006'!BR70), "",('Tab4-Adol-KABP-2006'!BR70))</f>
        <v>46</v>
      </c>
      <c r="BS70" s="415">
        <f>IF(ISBLANK('Tab4-Adol-KABP-2006'!BS70), "",('Tab4-Adol-KABP-2006'!BS70))</f>
        <v>30.9</v>
      </c>
      <c r="BT70" s="348">
        <f>IF(ISBLANK('Tab4-Adol-KABP-2006'!BT70), "",('Tab4-Adol-KABP-2006'!BT70))</f>
        <v>2011</v>
      </c>
      <c r="BU70" s="349">
        <f>IF(ISBLANK('Tab4-Adol-KABP-2006'!BU70), "",('Tab4-Adol-KABP-2006'!BU70))</f>
        <v>2011</v>
      </c>
      <c r="BV70" s="414">
        <f>IF(ISBLANK('Tab4-Adol-KABP-2006'!BV70), "",('Tab4-Adol-KABP-2006'!BV70))</f>
        <v>23.4</v>
      </c>
      <c r="BW70" s="414">
        <f>IF(ISBLANK('Tab4-Adol-KABP-2006'!BW70), "",('Tab4-Adol-KABP-2006'!BW70))</f>
        <v>30.7</v>
      </c>
      <c r="BX70" s="415">
        <f>IF(ISBLANK('Tab4-Adol-KABP-2006'!BX70), "",('Tab4-Adol-KABP-2006'!BX70))</f>
        <v>26.3</v>
      </c>
      <c r="BY70" s="216">
        <v>2147733</v>
      </c>
      <c r="BZ70" s="208">
        <v>1777039</v>
      </c>
      <c r="CA70" s="208">
        <v>3924772</v>
      </c>
      <c r="CB70" s="208">
        <v>2160980</v>
      </c>
      <c r="CC70" s="208">
        <v>1779542</v>
      </c>
      <c r="CD70" s="284">
        <v>3940522</v>
      </c>
      <c r="CE70" s="282"/>
      <c r="CF70" s="282"/>
      <c r="CG70" s="226">
        <f t="shared" si="237"/>
        <v>2147733</v>
      </c>
      <c r="CH70" s="227">
        <f t="shared" si="238"/>
        <v>1777039</v>
      </c>
      <c r="CI70" s="227">
        <f t="shared" si="239"/>
        <v>3924772</v>
      </c>
      <c r="CJ70" s="227">
        <f t="shared" si="240"/>
        <v>2160980</v>
      </c>
      <c r="CK70" s="227">
        <f t="shared" si="241"/>
        <v>1779542</v>
      </c>
      <c r="CL70" s="228">
        <f t="shared" si="242"/>
        <v>3940522</v>
      </c>
      <c r="CM70" s="282"/>
      <c r="CN70" s="282"/>
      <c r="CO70" s="226">
        <f t="shared" si="243"/>
        <v>2147733</v>
      </c>
      <c r="CP70" s="227">
        <f t="shared" si="244"/>
        <v>1777039</v>
      </c>
      <c r="CQ70" s="227">
        <f t="shared" si="245"/>
        <v>3924772</v>
      </c>
      <c r="CR70" s="227">
        <f t="shared" si="246"/>
        <v>2160980</v>
      </c>
      <c r="CS70" s="227">
        <f t="shared" si="247"/>
        <v>1779542</v>
      </c>
      <c r="CT70" s="228">
        <f t="shared" si="248"/>
        <v>3940522</v>
      </c>
      <c r="CU70" s="282"/>
      <c r="CV70" s="282"/>
      <c r="CW70" s="292">
        <f t="shared" si="249"/>
        <v>2147733</v>
      </c>
      <c r="CX70" s="234">
        <f t="shared" si="250"/>
        <v>1777039</v>
      </c>
      <c r="CY70" s="234">
        <f t="shared" si="251"/>
        <v>3924772</v>
      </c>
      <c r="CZ70" s="234">
        <f t="shared" si="252"/>
        <v>2160980</v>
      </c>
      <c r="DA70" s="234">
        <f t="shared" si="253"/>
        <v>1779542</v>
      </c>
      <c r="DB70" s="235">
        <f t="shared" si="254"/>
        <v>3940522</v>
      </c>
      <c r="DC70" s="282"/>
      <c r="DD70" s="282"/>
      <c r="DE70" s="226">
        <f t="shared" si="255"/>
        <v>2147733</v>
      </c>
      <c r="DF70" s="227">
        <f t="shared" si="256"/>
        <v>1777039</v>
      </c>
      <c r="DG70" s="227">
        <f t="shared" si="257"/>
        <v>3924772</v>
      </c>
      <c r="DH70" s="227">
        <f t="shared" si="258"/>
        <v>2160980</v>
      </c>
      <c r="DI70" s="227">
        <f t="shared" si="259"/>
        <v>1779542</v>
      </c>
      <c r="DJ70" s="228">
        <f t="shared" si="260"/>
        <v>3940522</v>
      </c>
      <c r="DK70" s="282"/>
      <c r="DL70" s="282"/>
      <c r="DM70" s="226">
        <f t="shared" si="261"/>
        <v>2147733</v>
      </c>
      <c r="DN70" s="227">
        <f t="shared" si="262"/>
        <v>1777039</v>
      </c>
      <c r="DO70" s="227">
        <f t="shared" si="263"/>
        <v>3924772</v>
      </c>
      <c r="DP70" s="227">
        <f t="shared" si="264"/>
        <v>2160980</v>
      </c>
      <c r="DQ70" s="227">
        <f t="shared" si="265"/>
        <v>1779542</v>
      </c>
      <c r="DR70" s="228">
        <f t="shared" si="266"/>
        <v>3940522</v>
      </c>
      <c r="DS70" s="282"/>
      <c r="DT70" s="282"/>
      <c r="DU70" s="226">
        <f t="shared" si="267"/>
        <v>2147733</v>
      </c>
      <c r="DV70" s="227">
        <f t="shared" si="268"/>
        <v>1777039</v>
      </c>
      <c r="DW70" s="227">
        <f t="shared" si="269"/>
        <v>3924772</v>
      </c>
      <c r="DX70" s="227">
        <f t="shared" si="270"/>
        <v>2160980</v>
      </c>
      <c r="DY70" s="227">
        <f t="shared" si="271"/>
        <v>1779542</v>
      </c>
      <c r="DZ70" s="228">
        <f t="shared" si="272"/>
        <v>3940522</v>
      </c>
      <c r="EA70" s="282"/>
      <c r="EB70" s="282"/>
      <c r="EC70" s="226">
        <f t="shared" si="273"/>
        <v>2147733</v>
      </c>
      <c r="ED70" s="227">
        <f t="shared" si="274"/>
        <v>1777039</v>
      </c>
      <c r="EE70" s="227">
        <f t="shared" si="275"/>
        <v>3924772</v>
      </c>
      <c r="EF70" s="227">
        <f t="shared" si="276"/>
        <v>2160980</v>
      </c>
      <c r="EG70" s="227">
        <f t="shared" si="277"/>
        <v>1779542</v>
      </c>
      <c r="EH70" s="228">
        <f t="shared" si="278"/>
        <v>3940522</v>
      </c>
      <c r="EI70" s="282"/>
      <c r="EJ70" s="282"/>
      <c r="EK70" s="226">
        <f t="shared" si="279"/>
        <v>2147733</v>
      </c>
      <c r="EL70" s="227">
        <f t="shared" si="280"/>
        <v>1777039</v>
      </c>
      <c r="EM70" s="227">
        <f t="shared" si="281"/>
        <v>3924772</v>
      </c>
      <c r="EN70" s="227">
        <f t="shared" si="282"/>
        <v>2160980</v>
      </c>
      <c r="EO70" s="227">
        <f t="shared" si="283"/>
        <v>1779542</v>
      </c>
      <c r="EP70" s="228">
        <f t="shared" si="284"/>
        <v>3940522</v>
      </c>
      <c r="EQ70" s="282"/>
      <c r="ER70" s="282"/>
      <c r="ES70" s="226">
        <f t="shared" si="285"/>
        <v>2160980</v>
      </c>
      <c r="ET70" s="227">
        <f t="shared" si="286"/>
        <v>1779542</v>
      </c>
      <c r="EU70" s="228">
        <f t="shared" si="287"/>
        <v>3940522</v>
      </c>
      <c r="EV70" s="282"/>
      <c r="EW70" s="282"/>
      <c r="EX70" s="301">
        <f t="shared" si="288"/>
        <v>779627.07900000003</v>
      </c>
      <c r="EY70" s="259">
        <f t="shared" si="289"/>
        <v>733917.10699999996</v>
      </c>
      <c r="EZ70" s="259">
        <f t="shared" si="290"/>
        <v>1514961.9920000001</v>
      </c>
      <c r="FA70" s="259">
        <f t="shared" si="291"/>
        <v>780113.78</v>
      </c>
      <c r="FB70" s="259">
        <f t="shared" si="292"/>
        <v>782998.48</v>
      </c>
      <c r="FC70" s="260">
        <f t="shared" si="293"/>
        <v>1548625.1459999999</v>
      </c>
      <c r="FD70" s="282"/>
      <c r="FE70" s="282"/>
      <c r="FF70" s="301">
        <f t="shared" si="294"/>
        <v>244841.56200000001</v>
      </c>
      <c r="FG70" s="259">
        <f t="shared" si="295"/>
        <v>266555.84999999998</v>
      </c>
      <c r="FH70" s="259">
        <f t="shared" si="296"/>
        <v>514145.13200000004</v>
      </c>
      <c r="FI70" s="259">
        <f t="shared" si="297"/>
        <v>278766.42</v>
      </c>
      <c r="FJ70" s="259">
        <f t="shared" si="298"/>
        <v>186851.91</v>
      </c>
      <c r="FK70" s="260">
        <f t="shared" si="299"/>
        <v>468922.11800000002</v>
      </c>
      <c r="FL70" s="282"/>
      <c r="FM70" s="282"/>
      <c r="FN70" s="301">
        <f t="shared" si="300"/>
        <v>47250.126000000004</v>
      </c>
      <c r="FO70" s="259">
        <f t="shared" si="301"/>
        <v>72858.598999999987</v>
      </c>
      <c r="FP70" s="259">
        <f t="shared" si="302"/>
        <v>121667.932</v>
      </c>
      <c r="FQ70" s="259">
        <f t="shared" si="303"/>
        <v>101566.06</v>
      </c>
      <c r="FR70" s="259">
        <f t="shared" si="304"/>
        <v>313199.39200000005</v>
      </c>
      <c r="FS70" s="260">
        <f t="shared" si="305"/>
        <v>390111.67800000001</v>
      </c>
      <c r="FT70" s="282"/>
      <c r="FU70" s="282"/>
      <c r="FV70" s="301">
        <f t="shared" si="306"/>
        <v>547671.91500000004</v>
      </c>
      <c r="FW70" s="259">
        <f t="shared" si="307"/>
        <v>415827.12599999999</v>
      </c>
      <c r="FX70" s="259">
        <f t="shared" si="308"/>
        <v>949794.82400000002</v>
      </c>
      <c r="FY70" s="259">
        <f t="shared" si="309"/>
        <v>685030.66</v>
      </c>
      <c r="FZ70" s="259">
        <f t="shared" si="310"/>
        <v>539201.22600000002</v>
      </c>
      <c r="GA70" s="260">
        <f t="shared" si="311"/>
        <v>1209740.254</v>
      </c>
      <c r="GB70" s="282"/>
      <c r="GC70" s="282"/>
      <c r="GD70" s="301">
        <f t="shared" si="312"/>
        <v>1056684.6360000002</v>
      </c>
      <c r="GE70" s="259">
        <f t="shared" si="313"/>
        <v>376732.26799999998</v>
      </c>
      <c r="GF70" s="259">
        <f t="shared" si="314"/>
        <v>1209810.9689999998</v>
      </c>
      <c r="GG70" s="259">
        <f t="shared" si="315"/>
        <v>2001067.4799999997</v>
      </c>
      <c r="GH70" s="259">
        <f t="shared" si="316"/>
        <v>1074843.368</v>
      </c>
      <c r="GI70" s="260">
        <f t="shared" si="317"/>
        <v>2784902.2310823994</v>
      </c>
      <c r="GJ70" s="282"/>
      <c r="GK70" s="282"/>
      <c r="GL70" s="301">
        <f t="shared" si="318"/>
        <v>949297.98600000003</v>
      </c>
      <c r="GM70" s="259">
        <f t="shared" si="319"/>
        <v>669943.70299999998</v>
      </c>
      <c r="GN70" s="259">
        <f t="shared" si="320"/>
        <v>1620930.8359999999</v>
      </c>
      <c r="GO70" s="259">
        <f t="shared" si="321"/>
        <v>827655.33999999985</v>
      </c>
      <c r="GP70" s="259">
        <f t="shared" si="322"/>
        <v>923582.29800000007</v>
      </c>
      <c r="GQ70" s="260">
        <f t="shared" si="323"/>
        <v>1820521.1640000001</v>
      </c>
      <c r="GR70" s="282"/>
      <c r="GS70" s="282"/>
      <c r="GT70" s="301">
        <f t="shared" si="324"/>
        <v>659354.03099999996</v>
      </c>
      <c r="GU70" s="259">
        <f t="shared" si="325"/>
        <v>924060.28</v>
      </c>
      <c r="GV70" s="259">
        <f t="shared" si="326"/>
        <v>1577758.344</v>
      </c>
      <c r="GW70" s="259">
        <f t="shared" si="327"/>
        <v>376010.51999999996</v>
      </c>
      <c r="GX70" s="259">
        <f t="shared" si="328"/>
        <v>637076.03599999996</v>
      </c>
      <c r="GY70" s="260">
        <f t="shared" si="329"/>
        <v>949665.80200000003</v>
      </c>
      <c r="GZ70" s="282"/>
      <c r="HA70" s="282"/>
      <c r="HB70" s="301">
        <f t="shared" si="330"/>
        <v>876275.0639999999</v>
      </c>
      <c r="HC70" s="259">
        <f t="shared" si="331"/>
        <v>1375428.186</v>
      </c>
      <c r="HD70" s="259">
        <f t="shared" si="332"/>
        <v>2272442.9879999999</v>
      </c>
      <c r="HE70" s="259">
        <f t="shared" si="333"/>
        <v>447322.86</v>
      </c>
      <c r="HF70" s="259">
        <f t="shared" si="334"/>
        <v>818589.32000000007</v>
      </c>
      <c r="HG70" s="260">
        <f t="shared" si="335"/>
        <v>1217621.298</v>
      </c>
      <c r="HH70" s="282"/>
      <c r="HI70" s="282"/>
      <c r="HJ70" s="301">
        <f t="shared" si="336"/>
        <v>505669.31999999995</v>
      </c>
      <c r="HK70" s="259">
        <f t="shared" si="337"/>
        <v>546319.39399999997</v>
      </c>
      <c r="HL70" s="260">
        <f t="shared" si="338"/>
        <v>1036357.2860000001</v>
      </c>
      <c r="HM70" s="428">
        <f t="shared" si="229"/>
        <v>1</v>
      </c>
      <c r="HN70" s="429">
        <f t="shared" si="229"/>
        <v>1</v>
      </c>
      <c r="HO70" s="429">
        <f t="shared" si="229"/>
        <v>1</v>
      </c>
      <c r="HP70" s="429">
        <f t="shared" si="221"/>
        <v>1</v>
      </c>
      <c r="HQ70" s="429">
        <f t="shared" si="221"/>
        <v>1</v>
      </c>
      <c r="HR70" s="430">
        <f t="shared" si="221"/>
        <v>1</v>
      </c>
      <c r="HS70" s="450"/>
      <c r="HT70" s="450"/>
      <c r="HU70" s="428">
        <f t="shared" si="230"/>
        <v>1</v>
      </c>
      <c r="HV70" s="429">
        <f t="shared" si="230"/>
        <v>1</v>
      </c>
      <c r="HW70" s="429">
        <f t="shared" si="230"/>
        <v>1</v>
      </c>
      <c r="HX70" s="429">
        <f t="shared" si="222"/>
        <v>1</v>
      </c>
      <c r="HY70" s="429">
        <f t="shared" si="222"/>
        <v>1</v>
      </c>
      <c r="HZ70" s="430">
        <f t="shared" si="222"/>
        <v>1</v>
      </c>
      <c r="IA70" s="450"/>
      <c r="IB70" s="450"/>
      <c r="IC70" s="428">
        <f t="shared" si="231"/>
        <v>1</v>
      </c>
      <c r="ID70" s="429">
        <f t="shared" si="231"/>
        <v>1</v>
      </c>
      <c r="IE70" s="429">
        <f t="shared" si="231"/>
        <v>1</v>
      </c>
      <c r="IF70" s="429">
        <f t="shared" si="223"/>
        <v>1</v>
      </c>
      <c r="IG70" s="429">
        <f t="shared" si="223"/>
        <v>1</v>
      </c>
      <c r="IH70" s="430">
        <f t="shared" si="223"/>
        <v>1</v>
      </c>
      <c r="II70" s="450"/>
      <c r="IJ70" s="450"/>
      <c r="IK70" s="428">
        <f t="shared" si="232"/>
        <v>1</v>
      </c>
      <c r="IL70" s="429">
        <f t="shared" si="232"/>
        <v>1</v>
      </c>
      <c r="IM70" s="429">
        <f t="shared" si="232"/>
        <v>1</v>
      </c>
      <c r="IN70" s="429">
        <f t="shared" si="224"/>
        <v>1</v>
      </c>
      <c r="IO70" s="429">
        <f t="shared" si="224"/>
        <v>1</v>
      </c>
      <c r="IP70" s="430">
        <f t="shared" si="224"/>
        <v>1</v>
      </c>
      <c r="IQ70" s="450"/>
      <c r="IR70" s="450"/>
      <c r="IS70" s="428">
        <f t="shared" si="233"/>
        <v>1</v>
      </c>
      <c r="IT70" s="429">
        <f t="shared" si="233"/>
        <v>1</v>
      </c>
      <c r="IU70" s="429">
        <f t="shared" si="233"/>
        <v>1</v>
      </c>
      <c r="IV70" s="429">
        <f t="shared" si="225"/>
        <v>1</v>
      </c>
      <c r="IW70" s="429">
        <f t="shared" si="225"/>
        <v>1</v>
      </c>
      <c r="IX70" s="430">
        <f t="shared" si="225"/>
        <v>1</v>
      </c>
      <c r="IY70" s="450"/>
      <c r="IZ70" s="450"/>
      <c r="JA70" s="428">
        <f t="shared" si="234"/>
        <v>1</v>
      </c>
      <c r="JB70" s="429">
        <f t="shared" si="234"/>
        <v>1</v>
      </c>
      <c r="JC70" s="429">
        <f t="shared" si="234"/>
        <v>1</v>
      </c>
      <c r="JD70" s="429">
        <f t="shared" si="226"/>
        <v>1</v>
      </c>
      <c r="JE70" s="429">
        <f t="shared" si="226"/>
        <v>1</v>
      </c>
      <c r="JF70" s="430">
        <f t="shared" si="226"/>
        <v>1</v>
      </c>
      <c r="JG70" s="450"/>
      <c r="JH70" s="450"/>
      <c r="JI70" s="428">
        <f t="shared" si="235"/>
        <v>1</v>
      </c>
      <c r="JJ70" s="429">
        <f t="shared" si="235"/>
        <v>1</v>
      </c>
      <c r="JK70" s="429">
        <f t="shared" si="235"/>
        <v>1</v>
      </c>
      <c r="JL70" s="429">
        <f t="shared" si="227"/>
        <v>1</v>
      </c>
      <c r="JM70" s="429">
        <f t="shared" si="227"/>
        <v>1</v>
      </c>
      <c r="JN70" s="430">
        <f t="shared" si="227"/>
        <v>1</v>
      </c>
      <c r="JO70" s="450"/>
      <c r="JP70" s="450"/>
      <c r="JQ70" s="428">
        <f t="shared" si="236"/>
        <v>1</v>
      </c>
      <c r="JR70" s="429">
        <f t="shared" si="236"/>
        <v>1</v>
      </c>
      <c r="JS70" s="429">
        <f t="shared" si="236"/>
        <v>1</v>
      </c>
      <c r="JT70" s="429">
        <f t="shared" si="228"/>
        <v>1</v>
      </c>
      <c r="JU70" s="429">
        <f t="shared" si="228"/>
        <v>1</v>
      </c>
      <c r="JV70" s="430">
        <f t="shared" si="228"/>
        <v>1</v>
      </c>
      <c r="JW70" s="450"/>
      <c r="JX70" s="450"/>
      <c r="JY70" s="428">
        <f t="shared" ref="JY70:KA133" si="339">IF(ISNUMBER(BV70),1,"-")</f>
        <v>1</v>
      </c>
      <c r="JZ70" s="429">
        <f t="shared" si="339"/>
        <v>1</v>
      </c>
      <c r="KA70" s="430">
        <f t="shared" si="339"/>
        <v>1</v>
      </c>
      <c r="KB70" s="172"/>
      <c r="KC70" s="355" t="str">
        <f>IF(ISBLANK('Tab4-Adol-KABP-2006'!KC70),"",('Tab4-Adol-KABP-2006'!KC70))</f>
        <v/>
      </c>
      <c r="KD70" s="355" t="str">
        <f>IF(ISBLANK('Tab4-Adol-KABP-2006'!KD70),"",('Tab4-Adol-KABP-2006'!KD70))</f>
        <v/>
      </c>
      <c r="KE70" s="355" t="str">
        <f>IF(ISBLANK('Tab4-Adol-KABP-2006'!KE70),"",('Tab4-Adol-KABP-2006'!KE70))</f>
        <v/>
      </c>
      <c r="KF70" s="355" t="str">
        <f>IF(ISBLANK('Tab4-Adol-KABP-2006'!KF70),"",('Tab4-Adol-KABP-2006'!KF70))</f>
        <v/>
      </c>
      <c r="KG70" s="355" t="str">
        <f>IF(ISBLANK('Tab4-Adol-KABP-2006'!KG70),"",('Tab4-Adol-KABP-2006'!KG70))</f>
        <v/>
      </c>
      <c r="KH70" s="355" t="str">
        <f>IF(ISBLANK('Tab4-Adol-KABP-2006'!KH70),"",('Tab4-Adol-KABP-2006'!KH70))</f>
        <v/>
      </c>
      <c r="KI70" s="355" t="str">
        <f>IF(ISBLANK('Tab4-Adol-KABP-2006'!KI70),"",('Tab4-Adol-KABP-2006'!KI70))</f>
        <v/>
      </c>
      <c r="KJ70" s="355" t="str">
        <f>IF(ISBLANK('Tab4-Adol-KABP-2006'!KJ70),"",('Tab4-Adol-KABP-2006'!KJ70))</f>
        <v/>
      </c>
      <c r="KK70" s="355" t="str">
        <f>IF(ISBLANK('Tab4-Adol-KABP-2006'!KK70),"",('Tab4-Adol-KABP-2006'!KK70))</f>
        <v/>
      </c>
      <c r="KL70" s="355" t="str">
        <f>IF(ISBLANK('Tab4-Adol-KABP-2006'!KL70),"",('Tab4-Adol-KABP-2006'!KL70))</f>
        <v/>
      </c>
      <c r="KM70" s="355" t="str">
        <f>IF(ISBLANK('Tab4-Adol-KABP-2006'!KM70),"",('Tab4-Adol-KABP-2006'!KM70))</f>
        <v/>
      </c>
      <c r="KN70" s="355" t="str">
        <f>IF(ISBLANK('Tab4-Adol-KABP-2006'!KN70),"",('Tab4-Adol-KABP-2006'!KN70))</f>
        <v/>
      </c>
      <c r="KO70" s="355" t="str">
        <f>IF(ISBLANK('Tab4-Adol-KABP-2006'!KO70),"",('Tab4-Adol-KABP-2006'!KO70))</f>
        <v/>
      </c>
      <c r="KP70" s="355" t="str">
        <f>IF(ISBLANK('Tab4-Adol-KABP-2006'!KP70),"",('Tab4-Adol-KABP-2006'!KP70))</f>
        <v/>
      </c>
      <c r="KQ70" s="355" t="str">
        <f>IF(ISBLANK('Tab4-Adol-KABP-2006'!KQ70),"",('Tab4-Adol-KABP-2006'!KQ70))</f>
        <v/>
      </c>
      <c r="KR70" s="355" t="str">
        <f>IF(ISBLANK('Tab4-Adol-KABP-2006'!KR70),"",('Tab4-Adol-KABP-2006'!KR70))</f>
        <v/>
      </c>
      <c r="KS70" s="355" t="str">
        <f>IF(ISBLANK('Tab4-Adol-KABP-2006'!KS70),"",('Tab4-Adol-KABP-2006'!KS70))</f>
        <v/>
      </c>
      <c r="KT70" s="355" t="str">
        <f>IF(ISBLANK('Tab4-Adol-KABP-2006'!KT70),"",('Tab4-Adol-KABP-2006'!KT70))</f>
        <v/>
      </c>
      <c r="KU70" s="355" t="str">
        <f>IF(ISBLANK('Tab4-Adol-KABP-2006'!KU70),"",('Tab4-Adol-KABP-2006'!KU70))</f>
        <v/>
      </c>
      <c r="KV70" s="355" t="str">
        <f>IF(ISBLANK('Tab4-Adol-KABP-2006'!KV70),"",('Tab4-Adol-KABP-2006'!KV70))</f>
        <v/>
      </c>
      <c r="KW70" s="355" t="str">
        <f>IF(ISBLANK('Tab4-Adol-KABP-2006'!KW70),"",('Tab4-Adol-KABP-2006'!KW70))</f>
        <v/>
      </c>
      <c r="KX70" s="355" t="str">
        <f>IF(ISBLANK('Tab4-Adol-KABP-2006'!KX70),"",('Tab4-Adol-KABP-2006'!KX70))</f>
        <v/>
      </c>
      <c r="KY70" s="355" t="str">
        <f>IF(ISBLANK('Tab4-Adol-KABP-2006'!KY70),"",('Tab4-Adol-KABP-2006'!KY70))</f>
        <v/>
      </c>
      <c r="KZ70" s="355" t="str">
        <f>IF(ISBLANK('Tab4-Adol-KABP-2006'!KZ70),"",('Tab4-Adol-KABP-2006'!KZ70))</f>
        <v/>
      </c>
      <c r="LA70" s="355" t="str">
        <f>IF(ISBLANK('Tab4-Adol-KABP-2006'!LA70),"",('Tab4-Adol-KABP-2006'!LA70))</f>
        <v/>
      </c>
      <c r="LB70" s="355" t="str">
        <f>IF(ISBLANK('Tab4-Adol-KABP-2006'!LB70),"",('Tab4-Adol-KABP-2006'!LB70))</f>
        <v/>
      </c>
      <c r="LC70" s="355" t="str">
        <f>IF(ISBLANK('Tab4-Adol-KABP-2006'!LC70),"",('Tab4-Adol-KABP-2006'!LC70))</f>
        <v/>
      </c>
      <c r="LD70" s="355" t="str">
        <f>IF(ISBLANK('Tab4-Adol-KABP-2006'!LD70),"",('Tab4-Adol-KABP-2006'!LD70))</f>
        <v/>
      </c>
      <c r="LE70" s="355" t="str">
        <f>IF(ISBLANK('Tab4-Adol-KABP-2006'!LE70),"",('Tab4-Adol-KABP-2006'!LE70))</f>
        <v/>
      </c>
      <c r="LF70" s="355" t="str">
        <f>IF(ISBLANK('Tab4-Adol-KABP-2006'!LF70),"",('Tab4-Adol-KABP-2006'!LF70))</f>
        <v/>
      </c>
      <c r="LG70" s="355" t="str">
        <f>IF(ISBLANK('Tab4-Adol-KABP-2006'!LG70),"",('Tab4-Adol-KABP-2006'!LG70))</f>
        <v/>
      </c>
      <c r="LH70" s="355" t="str">
        <f>IF(ISBLANK('Tab4-Adol-KABP-2006'!LH70),"",('Tab4-Adol-KABP-2006'!LH70))</f>
        <v/>
      </c>
      <c r="LI70" s="355" t="str">
        <f>IF(ISBLANK('Tab4-Adol-KABP-2006'!LI70),"",('Tab4-Adol-KABP-2006'!LI70))</f>
        <v/>
      </c>
      <c r="LJ70" s="355" t="str">
        <f>IF(ISBLANK('Tab4-Adol-KABP-2006'!LJ70),"",('Tab4-Adol-KABP-2006'!LJ70))</f>
        <v/>
      </c>
      <c r="LK70" s="355" t="str">
        <f>IF(ISBLANK('Tab4-Adol-KABP-2006'!LK70),"",('Tab4-Adol-KABP-2006'!LK70))</f>
        <v/>
      </c>
      <c r="LL70" s="355" t="str">
        <f>IF(ISBLANK('Tab4-Adol-KABP-2006'!LL70),"",('Tab4-Adol-KABP-2006'!LL70))</f>
        <v/>
      </c>
      <c r="LM70" s="355" t="str">
        <f>IF(ISBLANK('Tab4-Adol-KABP-2006'!LM70),"",('Tab4-Adol-KABP-2006'!LM70))</f>
        <v/>
      </c>
      <c r="LN70" s="355" t="str">
        <f>IF(ISBLANK('Tab4-Adol-KABP-2006'!LN70),"",('Tab4-Adol-KABP-2006'!LN70))</f>
        <v/>
      </c>
      <c r="LO70" s="355" t="str">
        <f>IF(ISBLANK('Tab4-Adol-KABP-2006'!LO70),"",('Tab4-Adol-KABP-2006'!LO70))</f>
        <v/>
      </c>
      <c r="LP70" s="355" t="str">
        <f>IF(ISBLANK('Tab4-Adol-KABP-2006'!LP70),"",('Tab4-Adol-KABP-2006'!LP70))</f>
        <v/>
      </c>
      <c r="LQ70" s="355" t="str">
        <f>IF(ISBLANK('Tab4-Adol-KABP-2006'!LQ70),"",('Tab4-Adol-KABP-2006'!LQ70))</f>
        <v/>
      </c>
      <c r="LR70" s="355" t="str">
        <f>IF(ISBLANK('Tab4-Adol-KABP-2006'!LR70),"",('Tab4-Adol-KABP-2006'!LR70))</f>
        <v/>
      </c>
      <c r="LS70" s="355" t="str">
        <f>IF(ISBLANK('Tab4-Adol-KABP-2006'!LS70),"",('Tab4-Adol-KABP-2006'!LS70))</f>
        <v/>
      </c>
      <c r="LT70" s="355" t="str">
        <f>IF(ISBLANK('Tab4-Adol-KABP-2006'!LT70),"",('Tab4-Adol-KABP-2006'!LT70))</f>
        <v/>
      </c>
      <c r="LU70" s="355" t="str">
        <f>IF(ISBLANK('Tab4-Adol-KABP-2006'!LU70),"",('Tab4-Adol-KABP-2006'!LU70))</f>
        <v/>
      </c>
      <c r="LV70" s="355" t="str">
        <f>IF(ISBLANK('Tab4-Adol-KABP-2006'!LV70),"",('Tab4-Adol-KABP-2006'!LV70))</f>
        <v/>
      </c>
      <c r="LW70" s="355" t="str">
        <f>IF(ISBLANK('Tab4-Adol-KABP-2006'!LW70),"",('Tab4-Adol-KABP-2006'!LW70))</f>
        <v/>
      </c>
      <c r="LX70" s="355" t="str">
        <f>IF(ISBLANK('Tab4-Adol-KABP-2006'!LX70),"",('Tab4-Adol-KABP-2006'!LX70))</f>
        <v/>
      </c>
      <c r="LY70" s="355" t="str">
        <f>IF(ISBLANK('Tab4-Adol-KABP-2006'!LY70),"",('Tab4-Adol-KABP-2006'!LY70))</f>
        <v/>
      </c>
      <c r="LZ70" s="355" t="str">
        <f>IF(ISBLANK('Tab4-Adol-KABP-2006'!LZ70),"",('Tab4-Adol-KABP-2006'!LZ70))</f>
        <v/>
      </c>
      <c r="MA70" s="355" t="str">
        <f>IF(ISBLANK('Tab4-Adol-KABP-2006'!MA70),"",('Tab4-Adol-KABP-2006'!MA70))</f>
        <v/>
      </c>
    </row>
    <row r="71" spans="1:339" x14ac:dyDescent="0.2">
      <c r="A71" s="310" t="s">
        <v>199</v>
      </c>
      <c r="B71" s="172">
        <v>1</v>
      </c>
      <c r="C71" s="172">
        <v>1</v>
      </c>
      <c r="D71" s="172" t="s">
        <v>310</v>
      </c>
      <c r="E71" s="172">
        <v>1</v>
      </c>
      <c r="F71" s="173">
        <v>2</v>
      </c>
      <c r="G71" s="218" t="s">
        <v>189</v>
      </c>
      <c r="H71" s="348">
        <f>IF(ISBLANK('Tab4-Adol-KABP-2006'!H71), "",('Tab4-Adol-KABP-2006'!H71))</f>
        <v>2012</v>
      </c>
      <c r="I71" s="349" t="str">
        <f>IF(ISBLANK('Tab4-Adol-KABP-2006'!I71), "",('Tab4-Adol-KABP-2006'!I71))</f>
        <v>2011-2012</v>
      </c>
      <c r="J71" s="414">
        <f>IF(ISBLANK('Tab4-Adol-KABP-2006'!J71), "",('Tab4-Adol-KABP-2006'!J71))</f>
        <v>36.799999999999997</v>
      </c>
      <c r="K71" s="414">
        <f>IF(ISBLANK('Tab4-Adol-KABP-2006'!K71), "",('Tab4-Adol-KABP-2006'!K71))</f>
        <v>44.2</v>
      </c>
      <c r="L71" s="414">
        <f>IF(ISBLANK('Tab4-Adol-KABP-2006'!L71), "",('Tab4-Adol-KABP-2006'!L71))</f>
        <v>40.1</v>
      </c>
      <c r="M71" s="414">
        <f>IF(ISBLANK('Tab4-Adol-KABP-2006'!M71), "",('Tab4-Adol-KABP-2006'!M71))</f>
        <v>41.9</v>
      </c>
      <c r="N71" s="414">
        <f>IF(ISBLANK('Tab4-Adol-KABP-2006'!N71), "",('Tab4-Adol-KABP-2006'!N71))</f>
        <v>53</v>
      </c>
      <c r="O71" s="415">
        <f>IF(ISBLANK('Tab4-Adol-KABP-2006'!O71), "",('Tab4-Adol-KABP-2006'!O71))</f>
        <v>46.7</v>
      </c>
      <c r="P71" s="348">
        <f>IF(ISBLANK('Tab4-Adol-KABP-2006'!P71), "",('Tab4-Adol-KABP-2006'!P71))</f>
        <v>2012</v>
      </c>
      <c r="Q71" s="349" t="str">
        <f>IF(ISBLANK('Tab4-Adol-KABP-2006'!Q71), "",('Tab4-Adol-KABP-2006'!Q71))</f>
        <v>2011-2012</v>
      </c>
      <c r="R71" s="414">
        <f>IF(ISBLANK('Tab4-Adol-KABP-2006'!R71), "",('Tab4-Adol-KABP-2006'!R71))</f>
        <v>9.4</v>
      </c>
      <c r="S71" s="414">
        <f>IF(ISBLANK('Tab4-Adol-KABP-2006'!S71), "",('Tab4-Adol-KABP-2006'!S71))</f>
        <v>9.4</v>
      </c>
      <c r="T71" s="414">
        <f>IF(ISBLANK('Tab4-Adol-KABP-2006'!T71), "",('Tab4-Adol-KABP-2006'!T71))</f>
        <v>9.4</v>
      </c>
      <c r="U71" s="414">
        <f>IF(ISBLANK('Tab4-Adol-KABP-2006'!U71), "",('Tab4-Adol-KABP-2006'!U71))</f>
        <v>12</v>
      </c>
      <c r="V71" s="414">
        <f>IF(ISBLANK('Tab4-Adol-KABP-2006'!V71), "",('Tab4-Adol-KABP-2006'!V71))</f>
        <v>7.1</v>
      </c>
      <c r="W71" s="415">
        <f>IF(ISBLANK('Tab4-Adol-KABP-2006'!W71), "",('Tab4-Adol-KABP-2006'!W71))</f>
        <v>9.9</v>
      </c>
      <c r="X71" s="348">
        <f>IF(ISBLANK('Tab4-Adol-KABP-2006'!X71), "",('Tab4-Adol-KABP-2006'!X71))</f>
        <v>2012</v>
      </c>
      <c r="Y71" s="349" t="str">
        <f>IF(ISBLANK('Tab4-Adol-KABP-2006'!Y71), "",('Tab4-Adol-KABP-2006'!Y71))</f>
        <v>2011-2012</v>
      </c>
      <c r="Z71" s="414">
        <f>IF(ISBLANK('Tab4-Adol-KABP-2006'!Z71), "",('Tab4-Adol-KABP-2006'!Z71))</f>
        <v>3</v>
      </c>
      <c r="AA71" s="414">
        <f>IF(ISBLANK('Tab4-Adol-KABP-2006'!AA71), "",('Tab4-Adol-KABP-2006'!AA71))</f>
        <v>4.5999999999999996</v>
      </c>
      <c r="AB71" s="414">
        <f>IF(ISBLANK('Tab4-Adol-KABP-2006'!AB71), "",('Tab4-Adol-KABP-2006'!AB71))</f>
        <v>3.7</v>
      </c>
      <c r="AC71" s="414">
        <f>IF(ISBLANK('Tab4-Adol-KABP-2006'!AC71), "",('Tab4-Adol-KABP-2006'!AC71))</f>
        <v>7.1</v>
      </c>
      <c r="AD71" s="414">
        <f>IF(ISBLANK('Tab4-Adol-KABP-2006'!AD71), "",('Tab4-Adol-KABP-2006'!AD71))</f>
        <v>23</v>
      </c>
      <c r="AE71" s="415">
        <f>IF(ISBLANK('Tab4-Adol-KABP-2006'!AE71), "",('Tab4-Adol-KABP-2006'!AE71))</f>
        <v>13.9</v>
      </c>
      <c r="AF71" s="348">
        <f>IF(ISBLANK('Tab4-Adol-KABP-2006'!AF71), "",('Tab4-Adol-KABP-2006'!AF71))</f>
        <v>2012</v>
      </c>
      <c r="AG71" s="349" t="str">
        <f>IF(ISBLANK('Tab4-Adol-KABP-2006'!AG71), "",('Tab4-Adol-KABP-2006'!AG71))</f>
        <v>2011-2012</v>
      </c>
      <c r="AH71" s="414">
        <f>IF(ISBLANK('Tab4-Adol-KABP-2006'!AH71), "",('Tab4-Adol-KABP-2006'!AH71))</f>
        <v>37.700000000000003</v>
      </c>
      <c r="AI71" s="414">
        <f>IF(ISBLANK('Tab4-Adol-KABP-2006'!AI71), "",('Tab4-Adol-KABP-2006'!AI71))</f>
        <v>30.8</v>
      </c>
      <c r="AJ71" s="414">
        <f>IF(ISBLANK('Tab4-Adol-KABP-2006'!AJ71), "",('Tab4-Adol-KABP-2006'!AJ71))</f>
        <v>33.9</v>
      </c>
      <c r="AK71" s="414">
        <f>IF(ISBLANK('Tab4-Adol-KABP-2006'!AK71), "",('Tab4-Adol-KABP-2006'!AK71))</f>
        <v>45.2</v>
      </c>
      <c r="AL71" s="414">
        <f>IF(ISBLANK('Tab4-Adol-KABP-2006'!AL71), "",('Tab4-Adol-KABP-2006'!AL71))</f>
        <v>38.799999999999997</v>
      </c>
      <c r="AM71" s="415">
        <f>IF(ISBLANK('Tab4-Adol-KABP-2006'!AM71), "",('Tab4-Adol-KABP-2006'!AM71))</f>
        <v>40.6</v>
      </c>
      <c r="AN71" s="348">
        <f>IF(ISBLANK('Tab4-Adol-KABP-2006'!AN71), "",('Tab4-Adol-KABP-2006'!AN71))</f>
        <v>2012</v>
      </c>
      <c r="AO71" s="349" t="str">
        <f>IF(ISBLANK('Tab4-Adol-KABP-2006'!AO71), "",('Tab4-Adol-KABP-2006'!AO71))</f>
        <v>2011-2012</v>
      </c>
      <c r="AP71" s="362">
        <f>IF(ISBLANK('Tab4-Adol-KABP-2006'!AP71), "",('Tab4-Adol-KABP-2006'!AP71))</f>
        <v>49.7</v>
      </c>
      <c r="AQ71" s="362">
        <f>IF(ISBLANK('Tab4-Adol-KABP-2006'!AQ71), "",('Tab4-Adol-KABP-2006'!AQ71))</f>
        <v>28.5</v>
      </c>
      <c r="AR71" s="362">
        <f>IF(ISBLANK('Tab4-Adol-KABP-2006'!AR71), "",('Tab4-Adol-KABP-2006'!AR71))</f>
        <v>36.9</v>
      </c>
      <c r="AS71" s="362">
        <f>IF(ISBLANK('Tab4-Adol-KABP-2006'!AS71), "",('Tab4-Adol-KABP-2006'!AS71))</f>
        <v>95.3</v>
      </c>
      <c r="AT71" s="362">
        <f>IF(ISBLANK('Tab4-Adol-KABP-2006'!AT71), "",('Tab4-Adol-KABP-2006'!AT71))</f>
        <v>74.3</v>
      </c>
      <c r="AU71" s="363">
        <f>IF(ISBLANK('Tab4-Adol-KABP-2006'!AU71), "",('Tab4-Adol-KABP-2006'!AU71))</f>
        <v>81.7</v>
      </c>
      <c r="AV71" s="348">
        <f>IF(ISBLANK('Tab4-Adol-KABP-2006'!AV71), "",('Tab4-Adol-KABP-2006'!AV71))</f>
        <v>2012</v>
      </c>
      <c r="AW71" s="349" t="str">
        <f>IF(ISBLANK('Tab4-Adol-KABP-2006'!AW71), "",('Tab4-Adol-KABP-2006'!AW71))</f>
        <v>2011-2012</v>
      </c>
      <c r="AX71" s="414">
        <f>IF(ISBLANK('Tab4-Adol-KABP-2006'!AX71), "",('Tab4-Adol-KABP-2006'!AX71))</f>
        <v>58</v>
      </c>
      <c r="AY71" s="414">
        <f>IF(ISBLANK('Tab4-Adol-KABP-2006'!AY71), "",('Tab4-Adol-KABP-2006'!AY71))</f>
        <v>50.7</v>
      </c>
      <c r="AZ71" s="414">
        <f>IF(ISBLANK('Tab4-Adol-KABP-2006'!AZ71), "",('Tab4-Adol-KABP-2006'!AZ71))</f>
        <v>54.6</v>
      </c>
      <c r="BA71" s="414">
        <f>IF(ISBLANK('Tab4-Adol-KABP-2006'!BA71), "",('Tab4-Adol-KABP-2006'!BA71))</f>
        <v>50.1</v>
      </c>
      <c r="BB71" s="414">
        <f>IF(ISBLANK('Tab4-Adol-KABP-2006'!BB71), "",('Tab4-Adol-KABP-2006'!BB71))</f>
        <v>63.7</v>
      </c>
      <c r="BC71" s="415">
        <f>IF(ISBLANK('Tab4-Adol-KABP-2006'!BC71), "",('Tab4-Adol-KABP-2006'!BC71))</f>
        <v>58.2</v>
      </c>
      <c r="BD71" s="348">
        <f>IF(ISBLANK('Tab4-Adol-KABP-2006'!BD71), "",('Tab4-Adol-KABP-2006'!BD71))</f>
        <v>2012</v>
      </c>
      <c r="BE71" s="349" t="str">
        <f>IF(ISBLANK('Tab4-Adol-KABP-2006'!BE71), "",('Tab4-Adol-KABP-2006'!BE71))</f>
        <v>2011-2012</v>
      </c>
      <c r="BF71" s="414">
        <f>IF(ISBLANK('Tab4-Adol-KABP-2006'!BF71), "",('Tab4-Adol-KABP-2006'!BF71))</f>
        <v>20.8</v>
      </c>
      <c r="BG71" s="414">
        <f>IF(ISBLANK('Tab4-Adol-KABP-2006'!BG71), "",('Tab4-Adol-KABP-2006'!BG71))</f>
        <v>38.6</v>
      </c>
      <c r="BH71" s="414">
        <f>IF(ISBLANK('Tab4-Adol-KABP-2006'!BH71), "",('Tab4-Adol-KABP-2006'!BH71))</f>
        <v>28.6</v>
      </c>
      <c r="BI71" s="414">
        <f>IF(ISBLANK('Tab4-Adol-KABP-2006'!BI71), "",('Tab4-Adol-KABP-2006'!BI71))</f>
        <v>13.1</v>
      </c>
      <c r="BJ71" s="414">
        <f>IF(ISBLANK('Tab4-Adol-KABP-2006'!BJ71), "",('Tab4-Adol-KABP-2006'!BJ71))</f>
        <v>30.3</v>
      </c>
      <c r="BK71" s="415">
        <f>IF(ISBLANK('Tab4-Adol-KABP-2006'!BK71), "",('Tab4-Adol-KABP-2006'!BK71))</f>
        <v>20.5</v>
      </c>
      <c r="BL71" s="348">
        <f>IF(ISBLANK('Tab4-Adol-KABP-2006'!BL71), "",('Tab4-Adol-KABP-2006'!BL71))</f>
        <v>2012</v>
      </c>
      <c r="BM71" s="349" t="str">
        <f>IF(ISBLANK('Tab4-Adol-KABP-2006'!BM71), "",('Tab4-Adol-KABP-2006'!BM71))</f>
        <v>2011-2012</v>
      </c>
      <c r="BN71" s="414">
        <f>IF(ISBLANK('Tab4-Adol-KABP-2006'!BN71), "",('Tab4-Adol-KABP-2006'!BN71))</f>
        <v>30.9</v>
      </c>
      <c r="BO71" s="414">
        <f>IF(ISBLANK('Tab4-Adol-KABP-2006'!BO71), "",('Tab4-Adol-KABP-2006'!BO71))</f>
        <v>72.599999999999994</v>
      </c>
      <c r="BP71" s="414">
        <f>IF(ISBLANK('Tab4-Adol-KABP-2006'!BP71), "",('Tab4-Adol-KABP-2006'!BP71))</f>
        <v>49.2</v>
      </c>
      <c r="BQ71" s="414">
        <f>IF(ISBLANK('Tab4-Adol-KABP-2006'!BQ71), "",('Tab4-Adol-KABP-2006'!BQ71))</f>
        <v>19.8</v>
      </c>
      <c r="BR71" s="414">
        <f>IF(ISBLANK('Tab4-Adol-KABP-2006'!BR71), "",('Tab4-Adol-KABP-2006'!BR71))</f>
        <v>48.7</v>
      </c>
      <c r="BS71" s="415">
        <f>IF(ISBLANK('Tab4-Adol-KABP-2006'!BS71), "",('Tab4-Adol-KABP-2006'!BS71))</f>
        <v>32.200000000000003</v>
      </c>
      <c r="BT71" s="348">
        <f>IF(ISBLANK('Tab4-Adol-KABP-2006'!BT71), "",('Tab4-Adol-KABP-2006'!BT71))</f>
        <v>2012</v>
      </c>
      <c r="BU71" s="349" t="str">
        <f>IF(ISBLANK('Tab4-Adol-KABP-2006'!BU71), "",('Tab4-Adol-KABP-2006'!BU71))</f>
        <v>2011-2012</v>
      </c>
      <c r="BV71" s="414">
        <f>IF(ISBLANK('Tab4-Adol-KABP-2006'!BV71), "",('Tab4-Adol-KABP-2006'!BV71))</f>
        <v>66.2</v>
      </c>
      <c r="BW71" s="414">
        <f>IF(ISBLANK('Tab4-Adol-KABP-2006'!BW71), "",('Tab4-Adol-KABP-2006'!BW71))</f>
        <v>75.5</v>
      </c>
      <c r="BX71" s="415">
        <f>IF(ISBLANK('Tab4-Adol-KABP-2006'!BX71), "",('Tab4-Adol-KABP-2006'!BX71))</f>
        <v>70.2</v>
      </c>
      <c r="BY71" s="216">
        <v>2613053</v>
      </c>
      <c r="BZ71" s="208">
        <v>2272009</v>
      </c>
      <c r="CA71" s="208">
        <v>4885062</v>
      </c>
      <c r="CB71" s="208">
        <v>2635783</v>
      </c>
      <c r="CC71" s="208">
        <v>2273420</v>
      </c>
      <c r="CD71" s="284">
        <v>4909203</v>
      </c>
      <c r="CE71" s="282"/>
      <c r="CF71" s="282"/>
      <c r="CG71" s="226">
        <f t="shared" si="237"/>
        <v>2613053</v>
      </c>
      <c r="CH71" s="227">
        <f t="shared" si="238"/>
        <v>2272009</v>
      </c>
      <c r="CI71" s="227">
        <f t="shared" si="239"/>
        <v>4885062</v>
      </c>
      <c r="CJ71" s="227">
        <f t="shared" si="240"/>
        <v>2635783</v>
      </c>
      <c r="CK71" s="227">
        <f t="shared" si="241"/>
        <v>2273420</v>
      </c>
      <c r="CL71" s="228">
        <f t="shared" si="242"/>
        <v>4909203</v>
      </c>
      <c r="CM71" s="282"/>
      <c r="CN71" s="282"/>
      <c r="CO71" s="226">
        <f t="shared" si="243"/>
        <v>2613053</v>
      </c>
      <c r="CP71" s="227">
        <f t="shared" si="244"/>
        <v>2272009</v>
      </c>
      <c r="CQ71" s="227">
        <f t="shared" si="245"/>
        <v>4885062</v>
      </c>
      <c r="CR71" s="227">
        <f t="shared" si="246"/>
        <v>2635783</v>
      </c>
      <c r="CS71" s="227">
        <f t="shared" si="247"/>
        <v>2273420</v>
      </c>
      <c r="CT71" s="228">
        <f t="shared" si="248"/>
        <v>4909203</v>
      </c>
      <c r="CU71" s="282"/>
      <c r="CV71" s="282"/>
      <c r="CW71" s="292">
        <f t="shared" si="249"/>
        <v>2613053</v>
      </c>
      <c r="CX71" s="234">
        <f t="shared" si="250"/>
        <v>2272009</v>
      </c>
      <c r="CY71" s="234">
        <f t="shared" si="251"/>
        <v>4885062</v>
      </c>
      <c r="CZ71" s="234">
        <f t="shared" si="252"/>
        <v>2635783</v>
      </c>
      <c r="DA71" s="234">
        <f t="shared" si="253"/>
        <v>2273420</v>
      </c>
      <c r="DB71" s="235">
        <f t="shared" si="254"/>
        <v>4909203</v>
      </c>
      <c r="DC71" s="282"/>
      <c r="DD71" s="282"/>
      <c r="DE71" s="226">
        <f t="shared" si="255"/>
        <v>2613053</v>
      </c>
      <c r="DF71" s="227">
        <f t="shared" si="256"/>
        <v>2272009</v>
      </c>
      <c r="DG71" s="227">
        <f t="shared" si="257"/>
        <v>4885062</v>
      </c>
      <c r="DH71" s="227">
        <f t="shared" si="258"/>
        <v>2635783</v>
      </c>
      <c r="DI71" s="227">
        <f t="shared" si="259"/>
        <v>2273420</v>
      </c>
      <c r="DJ71" s="228">
        <f t="shared" si="260"/>
        <v>4909203</v>
      </c>
      <c r="DK71" s="282"/>
      <c r="DL71" s="282"/>
      <c r="DM71" s="226">
        <f t="shared" si="261"/>
        <v>2613053</v>
      </c>
      <c r="DN71" s="227">
        <f t="shared" si="262"/>
        <v>2272009</v>
      </c>
      <c r="DO71" s="227">
        <f t="shared" si="263"/>
        <v>4885062</v>
      </c>
      <c r="DP71" s="227">
        <f t="shared" si="264"/>
        <v>2635783</v>
      </c>
      <c r="DQ71" s="227">
        <f t="shared" si="265"/>
        <v>2273420</v>
      </c>
      <c r="DR71" s="228">
        <f t="shared" si="266"/>
        <v>4909203</v>
      </c>
      <c r="DS71" s="282"/>
      <c r="DT71" s="282"/>
      <c r="DU71" s="226">
        <f t="shared" si="267"/>
        <v>2613053</v>
      </c>
      <c r="DV71" s="227">
        <f t="shared" si="268"/>
        <v>2272009</v>
      </c>
      <c r="DW71" s="227">
        <f t="shared" si="269"/>
        <v>4885062</v>
      </c>
      <c r="DX71" s="227">
        <f t="shared" si="270"/>
        <v>2635783</v>
      </c>
      <c r="DY71" s="227">
        <f t="shared" si="271"/>
        <v>2273420</v>
      </c>
      <c r="DZ71" s="228">
        <f t="shared" si="272"/>
        <v>4909203</v>
      </c>
      <c r="EA71" s="282"/>
      <c r="EB71" s="282"/>
      <c r="EC71" s="226">
        <f t="shared" si="273"/>
        <v>2613053</v>
      </c>
      <c r="ED71" s="227">
        <f t="shared" si="274"/>
        <v>2272009</v>
      </c>
      <c r="EE71" s="227">
        <f t="shared" si="275"/>
        <v>4885062</v>
      </c>
      <c r="EF71" s="227">
        <f t="shared" si="276"/>
        <v>2635783</v>
      </c>
      <c r="EG71" s="227">
        <f t="shared" si="277"/>
        <v>2273420</v>
      </c>
      <c r="EH71" s="228">
        <f t="shared" si="278"/>
        <v>4909203</v>
      </c>
      <c r="EI71" s="282"/>
      <c r="EJ71" s="282"/>
      <c r="EK71" s="226">
        <f t="shared" si="279"/>
        <v>2613053</v>
      </c>
      <c r="EL71" s="227">
        <f t="shared" si="280"/>
        <v>2272009</v>
      </c>
      <c r="EM71" s="227">
        <f t="shared" si="281"/>
        <v>4885062</v>
      </c>
      <c r="EN71" s="227">
        <f t="shared" si="282"/>
        <v>2635783</v>
      </c>
      <c r="EO71" s="227">
        <f t="shared" si="283"/>
        <v>2273420</v>
      </c>
      <c r="EP71" s="228">
        <f t="shared" si="284"/>
        <v>4909203</v>
      </c>
      <c r="EQ71" s="282"/>
      <c r="ER71" s="282"/>
      <c r="ES71" s="226">
        <f t="shared" si="285"/>
        <v>2635783</v>
      </c>
      <c r="ET71" s="227">
        <f t="shared" si="286"/>
        <v>2273420</v>
      </c>
      <c r="EU71" s="228">
        <f t="shared" si="287"/>
        <v>4909203</v>
      </c>
      <c r="EV71" s="282"/>
      <c r="EW71" s="282"/>
      <c r="EX71" s="301">
        <f t="shared" si="288"/>
        <v>961603.50399999996</v>
      </c>
      <c r="EY71" s="259">
        <f t="shared" si="289"/>
        <v>1004227.978</v>
      </c>
      <c r="EZ71" s="259">
        <f t="shared" si="290"/>
        <v>1958909.8620000002</v>
      </c>
      <c r="FA71" s="259">
        <f t="shared" si="291"/>
        <v>1104393.077</v>
      </c>
      <c r="FB71" s="259">
        <f t="shared" si="292"/>
        <v>1204912.6000000001</v>
      </c>
      <c r="FC71" s="260">
        <f t="shared" si="293"/>
        <v>2292597.801</v>
      </c>
      <c r="FD71" s="282"/>
      <c r="FE71" s="282"/>
      <c r="FF71" s="301">
        <f t="shared" si="294"/>
        <v>245626.98199999999</v>
      </c>
      <c r="FG71" s="259">
        <f t="shared" si="295"/>
        <v>213568.84599999999</v>
      </c>
      <c r="FH71" s="259">
        <f t="shared" si="296"/>
        <v>459195.82799999998</v>
      </c>
      <c r="FI71" s="259">
        <f t="shared" si="297"/>
        <v>316293.95999999996</v>
      </c>
      <c r="FJ71" s="259">
        <f t="shared" si="298"/>
        <v>161412.81999999998</v>
      </c>
      <c r="FK71" s="260">
        <f t="shared" si="299"/>
        <v>486011.09700000001</v>
      </c>
      <c r="FL71" s="282"/>
      <c r="FM71" s="282"/>
      <c r="FN71" s="301">
        <f t="shared" si="300"/>
        <v>78391.59</v>
      </c>
      <c r="FO71" s="259">
        <f t="shared" si="301"/>
        <v>104512.414</v>
      </c>
      <c r="FP71" s="259">
        <f t="shared" si="302"/>
        <v>180747.29400000002</v>
      </c>
      <c r="FQ71" s="259">
        <f t="shared" si="303"/>
        <v>187140.59299999999</v>
      </c>
      <c r="FR71" s="259">
        <f t="shared" si="304"/>
        <v>522886.60000000003</v>
      </c>
      <c r="FS71" s="260">
        <f t="shared" si="305"/>
        <v>682379.21700000006</v>
      </c>
      <c r="FT71" s="282"/>
      <c r="FU71" s="282"/>
      <c r="FV71" s="301">
        <f t="shared" si="306"/>
        <v>985120.98100000003</v>
      </c>
      <c r="FW71" s="259">
        <f t="shared" si="307"/>
        <v>699778.772</v>
      </c>
      <c r="FX71" s="259">
        <f t="shared" si="308"/>
        <v>1656036.0179999999</v>
      </c>
      <c r="FY71" s="259">
        <f t="shared" si="309"/>
        <v>1191373.916</v>
      </c>
      <c r="FZ71" s="259">
        <f t="shared" si="310"/>
        <v>882086.95999999985</v>
      </c>
      <c r="GA71" s="260">
        <f t="shared" si="311"/>
        <v>1993136.4180000001</v>
      </c>
      <c r="GB71" s="282"/>
      <c r="GC71" s="282"/>
      <c r="GD71" s="301">
        <f t="shared" si="312"/>
        <v>1298687.3410000002</v>
      </c>
      <c r="GE71" s="259">
        <f t="shared" si="313"/>
        <v>647522.56499999994</v>
      </c>
      <c r="GF71" s="259">
        <f t="shared" si="314"/>
        <v>1802587.878</v>
      </c>
      <c r="GG71" s="259">
        <f t="shared" si="315"/>
        <v>2511901.199</v>
      </c>
      <c r="GH71" s="259">
        <f t="shared" si="316"/>
        <v>1689151.06</v>
      </c>
      <c r="GI71" s="260">
        <f t="shared" si="317"/>
        <v>4010818.8510000003</v>
      </c>
      <c r="GJ71" s="282"/>
      <c r="GK71" s="282"/>
      <c r="GL71" s="301">
        <f t="shared" si="318"/>
        <v>1515570.74</v>
      </c>
      <c r="GM71" s="259">
        <f t="shared" si="319"/>
        <v>1151908.5630000001</v>
      </c>
      <c r="GN71" s="259">
        <f t="shared" si="320"/>
        <v>2667243.8520000004</v>
      </c>
      <c r="GO71" s="259">
        <f t="shared" si="321"/>
        <v>1320527.2830000001</v>
      </c>
      <c r="GP71" s="259">
        <f t="shared" si="322"/>
        <v>1448168.54</v>
      </c>
      <c r="GQ71" s="260">
        <f t="shared" si="323"/>
        <v>2857156.1460000002</v>
      </c>
      <c r="GR71" s="282"/>
      <c r="GS71" s="282"/>
      <c r="GT71" s="301">
        <f t="shared" si="324"/>
        <v>543515.02400000009</v>
      </c>
      <c r="GU71" s="259">
        <f t="shared" si="325"/>
        <v>876995.47400000005</v>
      </c>
      <c r="GV71" s="259">
        <f t="shared" si="326"/>
        <v>1397127.7320000001</v>
      </c>
      <c r="GW71" s="259">
        <f t="shared" si="327"/>
        <v>345287.57300000003</v>
      </c>
      <c r="GX71" s="259">
        <f t="shared" si="328"/>
        <v>688846.26</v>
      </c>
      <c r="GY71" s="260">
        <f t="shared" si="329"/>
        <v>1006386.615</v>
      </c>
      <c r="GZ71" s="282"/>
      <c r="HA71" s="282"/>
      <c r="HB71" s="301">
        <f t="shared" si="330"/>
        <v>807433.37699999998</v>
      </c>
      <c r="HC71" s="259">
        <f t="shared" si="331"/>
        <v>1649478.534</v>
      </c>
      <c r="HD71" s="259">
        <f t="shared" si="332"/>
        <v>2403450.5040000002</v>
      </c>
      <c r="HE71" s="259">
        <f t="shared" si="333"/>
        <v>521885.03400000004</v>
      </c>
      <c r="HF71" s="259">
        <f t="shared" si="334"/>
        <v>1107155.54</v>
      </c>
      <c r="HG71" s="260">
        <f t="shared" si="335"/>
        <v>1580763.3660000002</v>
      </c>
      <c r="HH71" s="282"/>
      <c r="HI71" s="282"/>
      <c r="HJ71" s="301">
        <f t="shared" si="336"/>
        <v>1744888.3460000001</v>
      </c>
      <c r="HK71" s="259">
        <f t="shared" si="337"/>
        <v>1716432.1</v>
      </c>
      <c r="HL71" s="260">
        <f t="shared" si="338"/>
        <v>3446260.5060000005</v>
      </c>
      <c r="HM71" s="428">
        <f t="shared" si="229"/>
        <v>1</v>
      </c>
      <c r="HN71" s="429">
        <f t="shared" si="229"/>
        <v>1</v>
      </c>
      <c r="HO71" s="429">
        <f t="shared" si="229"/>
        <v>1</v>
      </c>
      <c r="HP71" s="429">
        <f t="shared" si="221"/>
        <v>1</v>
      </c>
      <c r="HQ71" s="429">
        <f t="shared" si="221"/>
        <v>1</v>
      </c>
      <c r="HR71" s="430">
        <f t="shared" si="221"/>
        <v>1</v>
      </c>
      <c r="HS71" s="450"/>
      <c r="HT71" s="450"/>
      <c r="HU71" s="428">
        <f t="shared" si="230"/>
        <v>1</v>
      </c>
      <c r="HV71" s="429">
        <f t="shared" si="230"/>
        <v>1</v>
      </c>
      <c r="HW71" s="429">
        <f t="shared" si="230"/>
        <v>1</v>
      </c>
      <c r="HX71" s="429">
        <f t="shared" si="222"/>
        <v>1</v>
      </c>
      <c r="HY71" s="429">
        <f t="shared" si="222"/>
        <v>1</v>
      </c>
      <c r="HZ71" s="430">
        <f t="shared" si="222"/>
        <v>1</v>
      </c>
      <c r="IA71" s="450"/>
      <c r="IB71" s="450"/>
      <c r="IC71" s="428">
        <f t="shared" si="231"/>
        <v>1</v>
      </c>
      <c r="ID71" s="429">
        <f t="shared" si="231"/>
        <v>1</v>
      </c>
      <c r="IE71" s="429">
        <f t="shared" si="231"/>
        <v>1</v>
      </c>
      <c r="IF71" s="429">
        <f t="shared" si="223"/>
        <v>1</v>
      </c>
      <c r="IG71" s="429">
        <f t="shared" si="223"/>
        <v>1</v>
      </c>
      <c r="IH71" s="430">
        <f t="shared" si="223"/>
        <v>1</v>
      </c>
      <c r="II71" s="450"/>
      <c r="IJ71" s="450"/>
      <c r="IK71" s="428">
        <f t="shared" si="232"/>
        <v>1</v>
      </c>
      <c r="IL71" s="429">
        <f t="shared" si="232"/>
        <v>1</v>
      </c>
      <c r="IM71" s="429">
        <f t="shared" si="232"/>
        <v>1</v>
      </c>
      <c r="IN71" s="429">
        <f t="shared" si="224"/>
        <v>1</v>
      </c>
      <c r="IO71" s="429">
        <f t="shared" si="224"/>
        <v>1</v>
      </c>
      <c r="IP71" s="430">
        <f t="shared" si="224"/>
        <v>1</v>
      </c>
      <c r="IQ71" s="450"/>
      <c r="IR71" s="450"/>
      <c r="IS71" s="428">
        <f t="shared" si="233"/>
        <v>1</v>
      </c>
      <c r="IT71" s="429">
        <f t="shared" si="233"/>
        <v>1</v>
      </c>
      <c r="IU71" s="429">
        <f t="shared" si="233"/>
        <v>1</v>
      </c>
      <c r="IV71" s="429">
        <f t="shared" si="225"/>
        <v>1</v>
      </c>
      <c r="IW71" s="429">
        <f t="shared" si="225"/>
        <v>1</v>
      </c>
      <c r="IX71" s="430">
        <f t="shared" si="225"/>
        <v>1</v>
      </c>
      <c r="IY71" s="450"/>
      <c r="IZ71" s="450"/>
      <c r="JA71" s="428">
        <f t="shared" si="234"/>
        <v>1</v>
      </c>
      <c r="JB71" s="429">
        <f t="shared" si="234"/>
        <v>1</v>
      </c>
      <c r="JC71" s="429">
        <f t="shared" si="234"/>
        <v>1</v>
      </c>
      <c r="JD71" s="429">
        <f t="shared" si="226"/>
        <v>1</v>
      </c>
      <c r="JE71" s="429">
        <f t="shared" si="226"/>
        <v>1</v>
      </c>
      <c r="JF71" s="430">
        <f t="shared" si="226"/>
        <v>1</v>
      </c>
      <c r="JG71" s="450"/>
      <c r="JH71" s="450"/>
      <c r="JI71" s="428">
        <f t="shared" si="235"/>
        <v>1</v>
      </c>
      <c r="JJ71" s="429">
        <f t="shared" si="235"/>
        <v>1</v>
      </c>
      <c r="JK71" s="429">
        <f t="shared" si="235"/>
        <v>1</v>
      </c>
      <c r="JL71" s="429">
        <f t="shared" si="227"/>
        <v>1</v>
      </c>
      <c r="JM71" s="429">
        <f t="shared" si="227"/>
        <v>1</v>
      </c>
      <c r="JN71" s="430">
        <f t="shared" si="227"/>
        <v>1</v>
      </c>
      <c r="JO71" s="450"/>
      <c r="JP71" s="450"/>
      <c r="JQ71" s="428">
        <f t="shared" si="236"/>
        <v>1</v>
      </c>
      <c r="JR71" s="429">
        <f t="shared" si="236"/>
        <v>1</v>
      </c>
      <c r="JS71" s="429">
        <f t="shared" si="236"/>
        <v>1</v>
      </c>
      <c r="JT71" s="429">
        <f t="shared" si="228"/>
        <v>1</v>
      </c>
      <c r="JU71" s="429">
        <f t="shared" si="228"/>
        <v>1</v>
      </c>
      <c r="JV71" s="430">
        <f t="shared" si="228"/>
        <v>1</v>
      </c>
      <c r="JW71" s="450"/>
      <c r="JX71" s="450"/>
      <c r="JY71" s="428">
        <f t="shared" si="339"/>
        <v>1</v>
      </c>
      <c r="JZ71" s="429">
        <f t="shared" si="339"/>
        <v>1</v>
      </c>
      <c r="KA71" s="430">
        <f t="shared" si="339"/>
        <v>1</v>
      </c>
      <c r="KB71" s="172"/>
      <c r="KC71" s="355" t="str">
        <f>IF(ISBLANK('Tab4-Adol-KABP-2006'!KC71),"",('Tab4-Adol-KABP-2006'!KC71))</f>
        <v/>
      </c>
      <c r="KD71" s="355" t="str">
        <f>IF(ISBLANK('Tab4-Adol-KABP-2006'!KD71),"",('Tab4-Adol-KABP-2006'!KD71))</f>
        <v/>
      </c>
      <c r="KE71" s="355" t="str">
        <f>IF(ISBLANK('Tab4-Adol-KABP-2006'!KE71),"",('Tab4-Adol-KABP-2006'!KE71))</f>
        <v/>
      </c>
      <c r="KF71" s="355" t="str">
        <f>IF(ISBLANK('Tab4-Adol-KABP-2006'!KF71),"",('Tab4-Adol-KABP-2006'!KF71))</f>
        <v/>
      </c>
      <c r="KG71" s="355" t="str">
        <f>IF(ISBLANK('Tab4-Adol-KABP-2006'!KG71),"",('Tab4-Adol-KABP-2006'!KG71))</f>
        <v/>
      </c>
      <c r="KH71" s="355" t="str">
        <f>IF(ISBLANK('Tab4-Adol-KABP-2006'!KH71),"",('Tab4-Adol-KABP-2006'!KH71))</f>
        <v/>
      </c>
      <c r="KI71" s="355" t="str">
        <f>IF(ISBLANK('Tab4-Adol-KABP-2006'!KI71),"",('Tab4-Adol-KABP-2006'!KI71))</f>
        <v/>
      </c>
      <c r="KJ71" s="355" t="str">
        <f>IF(ISBLANK('Tab4-Adol-KABP-2006'!KJ71),"",('Tab4-Adol-KABP-2006'!KJ71))</f>
        <v/>
      </c>
      <c r="KK71" s="355" t="str">
        <f>IF(ISBLANK('Tab4-Adol-KABP-2006'!KK71),"",('Tab4-Adol-KABP-2006'!KK71))</f>
        <v/>
      </c>
      <c r="KL71" s="355" t="str">
        <f>IF(ISBLANK('Tab4-Adol-KABP-2006'!KL71),"",('Tab4-Adol-KABP-2006'!KL71))</f>
        <v/>
      </c>
      <c r="KM71" s="355" t="str">
        <f>IF(ISBLANK('Tab4-Adol-KABP-2006'!KM71),"",('Tab4-Adol-KABP-2006'!KM71))</f>
        <v/>
      </c>
      <c r="KN71" s="355" t="str">
        <f>IF(ISBLANK('Tab4-Adol-KABP-2006'!KN71),"",('Tab4-Adol-KABP-2006'!KN71))</f>
        <v/>
      </c>
      <c r="KO71" s="355" t="str">
        <f>IF(ISBLANK('Tab4-Adol-KABP-2006'!KO71),"",('Tab4-Adol-KABP-2006'!KO71))</f>
        <v/>
      </c>
      <c r="KP71" s="355" t="str">
        <f>IF(ISBLANK('Tab4-Adol-KABP-2006'!KP71),"",('Tab4-Adol-KABP-2006'!KP71))</f>
        <v/>
      </c>
      <c r="KQ71" s="355" t="str">
        <f>IF(ISBLANK('Tab4-Adol-KABP-2006'!KQ71),"",('Tab4-Adol-KABP-2006'!KQ71))</f>
        <v/>
      </c>
      <c r="KR71" s="355" t="str">
        <f>IF(ISBLANK('Tab4-Adol-KABP-2006'!KR71),"",('Tab4-Adol-KABP-2006'!KR71))</f>
        <v/>
      </c>
      <c r="KS71" s="355" t="str">
        <f>IF(ISBLANK('Tab4-Adol-KABP-2006'!KS71),"",('Tab4-Adol-KABP-2006'!KS71))</f>
        <v/>
      </c>
      <c r="KT71" s="355" t="str">
        <f>IF(ISBLANK('Tab4-Adol-KABP-2006'!KT71),"",('Tab4-Adol-KABP-2006'!KT71))</f>
        <v/>
      </c>
      <c r="KU71" s="355" t="str">
        <f>IF(ISBLANK('Tab4-Adol-KABP-2006'!KU71),"",('Tab4-Adol-KABP-2006'!KU71))</f>
        <v/>
      </c>
      <c r="KV71" s="355" t="str">
        <f>IF(ISBLANK('Tab4-Adol-KABP-2006'!KV71),"",('Tab4-Adol-KABP-2006'!KV71))</f>
        <v/>
      </c>
      <c r="KW71" s="355" t="str">
        <f>IF(ISBLANK('Tab4-Adol-KABP-2006'!KW71),"",('Tab4-Adol-KABP-2006'!KW71))</f>
        <v/>
      </c>
      <c r="KX71" s="355" t="str">
        <f>IF(ISBLANK('Tab4-Adol-KABP-2006'!KX71),"",('Tab4-Adol-KABP-2006'!KX71))</f>
        <v/>
      </c>
      <c r="KY71" s="355" t="str">
        <f>IF(ISBLANK('Tab4-Adol-KABP-2006'!KY71),"",('Tab4-Adol-KABP-2006'!KY71))</f>
        <v/>
      </c>
      <c r="KZ71" s="355" t="str">
        <f>IF(ISBLANK('Tab4-Adol-KABP-2006'!KZ71),"",('Tab4-Adol-KABP-2006'!KZ71))</f>
        <v/>
      </c>
      <c r="LA71" s="355" t="str">
        <f>IF(ISBLANK('Tab4-Adol-KABP-2006'!LA71),"",('Tab4-Adol-KABP-2006'!LA71))</f>
        <v/>
      </c>
      <c r="LB71" s="355" t="str">
        <f>IF(ISBLANK('Tab4-Adol-KABP-2006'!LB71),"",('Tab4-Adol-KABP-2006'!LB71))</f>
        <v/>
      </c>
      <c r="LC71" s="355" t="str">
        <f>IF(ISBLANK('Tab4-Adol-KABP-2006'!LC71),"",('Tab4-Adol-KABP-2006'!LC71))</f>
        <v/>
      </c>
      <c r="LD71" s="355" t="str">
        <f>IF(ISBLANK('Tab4-Adol-KABP-2006'!LD71),"",('Tab4-Adol-KABP-2006'!LD71))</f>
        <v/>
      </c>
      <c r="LE71" s="355" t="str">
        <f>IF(ISBLANK('Tab4-Adol-KABP-2006'!LE71),"",('Tab4-Adol-KABP-2006'!LE71))</f>
        <v/>
      </c>
      <c r="LF71" s="355" t="str">
        <f>IF(ISBLANK('Tab4-Adol-KABP-2006'!LF71),"",('Tab4-Adol-KABP-2006'!LF71))</f>
        <v/>
      </c>
      <c r="LG71" s="355" t="str">
        <f>IF(ISBLANK('Tab4-Adol-KABP-2006'!LG71),"",('Tab4-Adol-KABP-2006'!LG71))</f>
        <v/>
      </c>
      <c r="LH71" s="355" t="str">
        <f>IF(ISBLANK('Tab4-Adol-KABP-2006'!LH71),"",('Tab4-Adol-KABP-2006'!LH71))</f>
        <v/>
      </c>
      <c r="LI71" s="355" t="str">
        <f>IF(ISBLANK('Tab4-Adol-KABP-2006'!LI71),"",('Tab4-Adol-KABP-2006'!LI71))</f>
        <v/>
      </c>
      <c r="LJ71" s="355" t="str">
        <f>IF(ISBLANK('Tab4-Adol-KABP-2006'!LJ71),"",('Tab4-Adol-KABP-2006'!LJ71))</f>
        <v/>
      </c>
      <c r="LK71" s="355" t="str">
        <f>IF(ISBLANK('Tab4-Adol-KABP-2006'!LK71),"",('Tab4-Adol-KABP-2006'!LK71))</f>
        <v/>
      </c>
      <c r="LL71" s="355" t="str">
        <f>IF(ISBLANK('Tab4-Adol-KABP-2006'!LL71),"",('Tab4-Adol-KABP-2006'!LL71))</f>
        <v/>
      </c>
      <c r="LM71" s="355" t="str">
        <f>IF(ISBLANK('Tab4-Adol-KABP-2006'!LM71),"",('Tab4-Adol-KABP-2006'!LM71))</f>
        <v/>
      </c>
      <c r="LN71" s="355" t="str">
        <f>IF(ISBLANK('Tab4-Adol-KABP-2006'!LN71),"",('Tab4-Adol-KABP-2006'!LN71))</f>
        <v/>
      </c>
      <c r="LO71" s="355" t="str">
        <f>IF(ISBLANK('Tab4-Adol-KABP-2006'!LO71),"",('Tab4-Adol-KABP-2006'!LO71))</f>
        <v/>
      </c>
      <c r="LP71" s="355" t="str">
        <f>IF(ISBLANK('Tab4-Adol-KABP-2006'!LP71),"",('Tab4-Adol-KABP-2006'!LP71))</f>
        <v/>
      </c>
      <c r="LQ71" s="355" t="str">
        <f>IF(ISBLANK('Tab4-Adol-KABP-2006'!LQ71),"",('Tab4-Adol-KABP-2006'!LQ71))</f>
        <v/>
      </c>
      <c r="LR71" s="355" t="str">
        <f>IF(ISBLANK('Tab4-Adol-KABP-2006'!LR71),"",('Tab4-Adol-KABP-2006'!LR71))</f>
        <v/>
      </c>
      <c r="LS71" s="355" t="str">
        <f>IF(ISBLANK('Tab4-Adol-KABP-2006'!LS71),"",('Tab4-Adol-KABP-2006'!LS71))</f>
        <v/>
      </c>
      <c r="LT71" s="355" t="str">
        <f>IF(ISBLANK('Tab4-Adol-KABP-2006'!LT71),"",('Tab4-Adol-KABP-2006'!LT71))</f>
        <v/>
      </c>
      <c r="LU71" s="355" t="str">
        <f>IF(ISBLANK('Tab4-Adol-KABP-2006'!LU71),"",('Tab4-Adol-KABP-2006'!LU71))</f>
        <v/>
      </c>
      <c r="LV71" s="355" t="str">
        <f>IF(ISBLANK('Tab4-Adol-KABP-2006'!LV71),"",('Tab4-Adol-KABP-2006'!LV71))</f>
        <v/>
      </c>
      <c r="LW71" s="355" t="str">
        <f>IF(ISBLANK('Tab4-Adol-KABP-2006'!LW71),"",('Tab4-Adol-KABP-2006'!LW71))</f>
        <v/>
      </c>
      <c r="LX71" s="355" t="str">
        <f>IF(ISBLANK('Tab4-Adol-KABP-2006'!LX71),"",('Tab4-Adol-KABP-2006'!LX71))</f>
        <v/>
      </c>
      <c r="LY71" s="355" t="str">
        <f>IF(ISBLANK('Tab4-Adol-KABP-2006'!LY71),"",('Tab4-Adol-KABP-2006'!LY71))</f>
        <v/>
      </c>
      <c r="LZ71" s="355" t="str">
        <f>IF(ISBLANK('Tab4-Adol-KABP-2006'!LZ71),"",('Tab4-Adol-KABP-2006'!LZ71))</f>
        <v/>
      </c>
      <c r="MA71" s="355" t="str">
        <f>IF(ISBLANK('Tab4-Adol-KABP-2006'!MA71),"",('Tab4-Adol-KABP-2006'!MA71))</f>
        <v/>
      </c>
    </row>
    <row r="72" spans="1:339" x14ac:dyDescent="0.2">
      <c r="A72" s="310" t="s">
        <v>199</v>
      </c>
      <c r="B72" s="172">
        <v>1</v>
      </c>
      <c r="C72" s="172">
        <v>1</v>
      </c>
      <c r="D72" s="172" t="s">
        <v>335</v>
      </c>
      <c r="E72" s="172">
        <v>1</v>
      </c>
      <c r="F72" s="173">
        <v>2</v>
      </c>
      <c r="G72" s="218" t="s">
        <v>197</v>
      </c>
      <c r="H72" s="348">
        <f>IF(ISBLANK('Tab4-Adol-KABP-2006'!H72), "",('Tab4-Adol-KABP-2006'!H72))</f>
        <v>2009</v>
      </c>
      <c r="I72" s="349">
        <f>IF(ISBLANK('Tab4-Adol-KABP-2006'!I72), "",('Tab4-Adol-KABP-2006'!I72))</f>
        <v>2009</v>
      </c>
      <c r="J72" s="414">
        <f>IF(ISBLANK('Tab4-Adol-KABP-2006'!J72), "",('Tab4-Adol-KABP-2006'!J72))</f>
        <v>36.299999999999997</v>
      </c>
      <c r="K72" s="414">
        <f>IF(ISBLANK('Tab4-Adol-KABP-2006'!K72), "",('Tab4-Adol-KABP-2006'!K72))</f>
        <v>39.4</v>
      </c>
      <c r="L72" s="414">
        <f>IF(ISBLANK('Tab4-Adol-KABP-2006'!L72), "",('Tab4-Adol-KABP-2006'!L72))</f>
        <v>37.799999999999997</v>
      </c>
      <c r="M72" s="414">
        <f>IF(ISBLANK('Tab4-Adol-KABP-2006'!M72), "",('Tab4-Adol-KABP-2006'!M72))</f>
        <v>37.5</v>
      </c>
      <c r="N72" s="414">
        <f>IF(ISBLANK('Tab4-Adol-KABP-2006'!N72), "",('Tab4-Adol-KABP-2006'!N72))</f>
        <v>45.4</v>
      </c>
      <c r="O72" s="415">
        <f>IF(ISBLANK('Tab4-Adol-KABP-2006'!O72), "",('Tab4-Adol-KABP-2006'!O72))</f>
        <v>40.700000000000003</v>
      </c>
      <c r="P72" s="348">
        <f>IF(ISBLANK('Tab4-Adol-KABP-2006'!P72), "",('Tab4-Adol-KABP-2006'!P72))</f>
        <v>2009</v>
      </c>
      <c r="Q72" s="349">
        <f>IF(ISBLANK('Tab4-Adol-KABP-2006'!Q72), "",('Tab4-Adol-KABP-2006'!Q72))</f>
        <v>2009</v>
      </c>
      <c r="R72" s="414">
        <f>IF(ISBLANK('Tab4-Adol-KABP-2006'!R72), "",('Tab4-Adol-KABP-2006'!R72))</f>
        <v>7.2</v>
      </c>
      <c r="S72" s="414">
        <f>IF(ISBLANK('Tab4-Adol-KABP-2006'!S72), "",('Tab4-Adol-KABP-2006'!S72))</f>
        <v>6.4</v>
      </c>
      <c r="T72" s="414">
        <f>IF(ISBLANK('Tab4-Adol-KABP-2006'!T72), "",('Tab4-Adol-KABP-2006'!T72))</f>
        <v>6.8</v>
      </c>
      <c r="U72" s="414">
        <f>IF(ISBLANK('Tab4-Adol-KABP-2006'!U72), "",('Tab4-Adol-KABP-2006'!U72))</f>
        <v>9</v>
      </c>
      <c r="V72" s="414">
        <f>IF(ISBLANK('Tab4-Adol-KABP-2006'!V72), "",('Tab4-Adol-KABP-2006'!V72))</f>
        <v>7.1</v>
      </c>
      <c r="W72" s="415">
        <f>IF(ISBLANK('Tab4-Adol-KABP-2006'!W72), "",('Tab4-Adol-KABP-2006'!W72))</f>
        <v>8.1999999999999993</v>
      </c>
      <c r="X72" s="348">
        <f>IF(ISBLANK('Tab4-Adol-KABP-2006'!X72), "",('Tab4-Adol-KABP-2006'!X72))</f>
        <v>2014</v>
      </c>
      <c r="Y72" s="349" t="str">
        <f>IF(ISBLANK('Tab4-Adol-KABP-2006'!Y72), "",('Tab4-Adol-KABP-2006'!Y72))</f>
        <v>2013-2014</v>
      </c>
      <c r="Z72" s="414">
        <f>IF(ISBLANK('Tab4-Adol-KABP-2006'!Z72), "",('Tab4-Adol-KABP-2006'!Z72))</f>
        <v>1.5</v>
      </c>
      <c r="AA72" s="414">
        <f>IF(ISBLANK('Tab4-Adol-KABP-2006'!AA72), "",('Tab4-Adol-KABP-2006'!AA72))</f>
        <v>1.8</v>
      </c>
      <c r="AB72" s="414">
        <f>IF(ISBLANK('Tab4-Adol-KABP-2006'!AB72), "",('Tab4-Adol-KABP-2006'!AB72))</f>
        <v>1.7</v>
      </c>
      <c r="AC72" s="414">
        <f>IF(ISBLANK('Tab4-Adol-KABP-2006'!AC72), "",('Tab4-Adol-KABP-2006'!AC72))</f>
        <v>7.5</v>
      </c>
      <c r="AD72" s="414">
        <f>IF(ISBLANK('Tab4-Adol-KABP-2006'!AD72), "",('Tab4-Adol-KABP-2006'!AD72))</f>
        <v>15.1</v>
      </c>
      <c r="AE72" s="415">
        <f>IF(ISBLANK('Tab4-Adol-KABP-2006'!AE72), "",('Tab4-Adol-KABP-2006'!AE72))</f>
        <v>10.6</v>
      </c>
      <c r="AF72" s="348">
        <f>IF(ISBLANK('Tab4-Adol-KABP-2006'!AF72), "",('Tab4-Adol-KABP-2006'!AF72))</f>
        <v>2014</v>
      </c>
      <c r="AG72" s="349" t="str">
        <f>IF(ISBLANK('Tab4-Adol-KABP-2006'!AG72), "",('Tab4-Adol-KABP-2006'!AG72))</f>
        <v>2013-2014</v>
      </c>
      <c r="AH72" s="414">
        <f>IF(ISBLANK('Tab4-Adol-KABP-2006'!AH72), "",('Tab4-Adol-KABP-2006'!AH72))</f>
        <v>33</v>
      </c>
      <c r="AI72" s="414">
        <f>IF(ISBLANK('Tab4-Adol-KABP-2006'!AI72), "",('Tab4-Adol-KABP-2006'!AI72))</f>
        <v>35</v>
      </c>
      <c r="AJ72" s="414">
        <f>IF(ISBLANK('Tab4-Adol-KABP-2006'!AJ72), "",('Tab4-Adol-KABP-2006'!AJ72))</f>
        <v>34</v>
      </c>
      <c r="AK72" s="414">
        <f>IF(ISBLANK('Tab4-Adol-KABP-2006'!AK72), "",('Tab4-Adol-KABP-2006'!AK72))</f>
        <v>37.700000000000003</v>
      </c>
      <c r="AL72" s="414">
        <f>IF(ISBLANK('Tab4-Adol-KABP-2006'!AL72), "",('Tab4-Adol-KABP-2006'!AL72))</f>
        <v>41.9</v>
      </c>
      <c r="AM72" s="415">
        <f>IF(ISBLANK('Tab4-Adol-KABP-2006'!AM72), "",('Tab4-Adol-KABP-2006'!AM72))</f>
        <v>40.200000000000003</v>
      </c>
      <c r="AN72" s="348">
        <f>IF(ISBLANK('Tab4-Adol-KABP-2006'!AN72), "",('Tab4-Adol-KABP-2006'!AN72))</f>
        <v>2009</v>
      </c>
      <c r="AO72" s="349">
        <f>IF(ISBLANK('Tab4-Adol-KABP-2006'!AO72), "",('Tab4-Adol-KABP-2006'!AO72))</f>
        <v>2009</v>
      </c>
      <c r="AP72" s="362">
        <f>IF(ISBLANK('Tab4-Adol-KABP-2006'!AP72), "",('Tab4-Adol-KABP-2006'!AP72))</f>
        <v>47.9</v>
      </c>
      <c r="AQ72" s="362">
        <f>IF(ISBLANK('Tab4-Adol-KABP-2006'!AQ72), "",('Tab4-Adol-KABP-2006'!AQ72))</f>
        <v>18.600000000000001</v>
      </c>
      <c r="AR72" s="362">
        <f>IF(ISBLANK('Tab4-Adol-KABP-2006'!AR72), "",('Tab4-Adol-KABP-2006'!AR72))</f>
        <v>27.6</v>
      </c>
      <c r="AS72" s="362">
        <f>IF(ISBLANK('Tab4-Adol-KABP-2006'!AS72), "",('Tab4-Adol-KABP-2006'!AS72))</f>
        <v>94.2</v>
      </c>
      <c r="AT72" s="362">
        <f>IF(ISBLANK('Tab4-Adol-KABP-2006'!AT72), "",('Tab4-Adol-KABP-2006'!AT72))</f>
        <v>61.3</v>
      </c>
      <c r="AU72" s="363">
        <f>IF(ISBLANK('Tab4-Adol-KABP-2006'!AU72), "",('Tab4-Adol-KABP-2006'!AU72))</f>
        <v>72.400000000000006</v>
      </c>
      <c r="AV72" s="348">
        <f>IF(ISBLANK('Tab4-Adol-KABP-2006'!AV72), "",('Tab4-Adol-KABP-2006'!AV72))</f>
        <v>2009</v>
      </c>
      <c r="AW72" s="349">
        <f>IF(ISBLANK('Tab4-Adol-KABP-2006'!AW72), "",('Tab4-Adol-KABP-2006'!AW72))</f>
        <v>2009</v>
      </c>
      <c r="AX72" s="414">
        <f>IF(ISBLANK('Tab4-Adol-KABP-2006'!AX72), "",('Tab4-Adol-KABP-2006'!AX72))</f>
        <v>32.799999999999997</v>
      </c>
      <c r="AY72" s="414">
        <f>IF(ISBLANK('Tab4-Adol-KABP-2006'!AY72), "",('Tab4-Adol-KABP-2006'!AY72))</f>
        <v>33.9</v>
      </c>
      <c r="AZ72" s="414">
        <f>IF(ISBLANK('Tab4-Adol-KABP-2006'!AZ72), "",('Tab4-Adol-KABP-2006'!AZ72))</f>
        <v>33.299999999999997</v>
      </c>
      <c r="BA72" s="414">
        <f>IF(ISBLANK('Tab4-Adol-KABP-2006'!BA72), "",('Tab4-Adol-KABP-2006'!BA72))</f>
        <v>30.9</v>
      </c>
      <c r="BB72" s="414">
        <f>IF(ISBLANK('Tab4-Adol-KABP-2006'!BB72), "",('Tab4-Adol-KABP-2006'!BB72))</f>
        <v>44.7</v>
      </c>
      <c r="BC72" s="415">
        <f>IF(ISBLANK('Tab4-Adol-KABP-2006'!BC72), "",('Tab4-Adol-KABP-2006'!BC72))</f>
        <v>38.6</v>
      </c>
      <c r="BD72" s="348">
        <f>IF(ISBLANK('Tab4-Adol-KABP-2006'!BD72), "",('Tab4-Adol-KABP-2006'!BD72))</f>
        <v>2009</v>
      </c>
      <c r="BE72" s="349">
        <f>IF(ISBLANK('Tab4-Adol-KABP-2006'!BE72), "",('Tab4-Adol-KABP-2006'!BE72))</f>
        <v>2009</v>
      </c>
      <c r="BF72" s="414">
        <f>IF(ISBLANK('Tab4-Adol-KABP-2006'!BF72), "",('Tab4-Adol-KABP-2006'!BF72))</f>
        <v>22.3</v>
      </c>
      <c r="BG72" s="414">
        <f>IF(ISBLANK('Tab4-Adol-KABP-2006'!BG72), "",('Tab4-Adol-KABP-2006'!BG72))</f>
        <v>34.1</v>
      </c>
      <c r="BH72" s="414">
        <f>IF(ISBLANK('Tab4-Adol-KABP-2006'!BH72), "",('Tab4-Adol-KABP-2006'!BH72))</f>
        <v>28.1</v>
      </c>
      <c r="BI72" s="414">
        <f>IF(ISBLANK('Tab4-Adol-KABP-2006'!BI72), "",('Tab4-Adol-KABP-2006'!BI72))</f>
        <v>9.6999999999999993</v>
      </c>
      <c r="BJ72" s="414">
        <f>IF(ISBLANK('Tab4-Adol-KABP-2006'!BJ72), "",('Tab4-Adol-KABP-2006'!BJ72))</f>
        <v>18.5</v>
      </c>
      <c r="BK72" s="415">
        <f>IF(ISBLANK('Tab4-Adol-KABP-2006'!BK72), "",('Tab4-Adol-KABP-2006'!BK72))</f>
        <v>13.2</v>
      </c>
      <c r="BL72" s="348">
        <f>IF(ISBLANK('Tab4-Adol-KABP-2006'!BL72), "",('Tab4-Adol-KABP-2006'!BL72))</f>
        <v>2009</v>
      </c>
      <c r="BM72" s="349">
        <f>IF(ISBLANK('Tab4-Adol-KABP-2006'!BM72), "",('Tab4-Adol-KABP-2006'!BM72))</f>
        <v>2009</v>
      </c>
      <c r="BN72" s="414">
        <f>IF(ISBLANK('Tab4-Adol-KABP-2006'!BN72), "",('Tab4-Adol-KABP-2006'!BN72))</f>
        <v>22.3</v>
      </c>
      <c r="BO72" s="414"/>
      <c r="BP72" s="414"/>
      <c r="BQ72" s="414">
        <f>IF(ISBLANK('Tab4-Adol-KABP-2006'!BQ72), "",('Tab4-Adol-KABP-2006'!BQ72))</f>
        <v>9.6999999999999993</v>
      </c>
      <c r="BR72" s="414"/>
      <c r="BS72" s="415"/>
      <c r="BT72" s="348">
        <f>IF(ISBLANK('Tab4-Adol-KABP-2006'!BT72), "",('Tab4-Adol-KABP-2006'!BT72))</f>
        <v>2009</v>
      </c>
      <c r="BU72" s="349">
        <f>IF(ISBLANK('Tab4-Adol-KABP-2006'!BU72), "",('Tab4-Adol-KABP-2006'!BU72))</f>
        <v>2009</v>
      </c>
      <c r="BV72" s="414">
        <f>IF(ISBLANK('Tab4-Adol-KABP-2006'!BV72), "",('Tab4-Adol-KABP-2006'!BV72))</f>
        <v>11.3</v>
      </c>
      <c r="BW72" s="414">
        <f>IF(ISBLANK('Tab4-Adol-KABP-2006'!BW72), "",('Tab4-Adol-KABP-2006'!BW72))</f>
        <v>11.8</v>
      </c>
      <c r="BX72" s="415">
        <f>IF(ISBLANK('Tab4-Adol-KABP-2006'!BX72), "",('Tab4-Adol-KABP-2006'!BX72))</f>
        <v>11.5</v>
      </c>
      <c r="BY72" s="216">
        <v>822344</v>
      </c>
      <c r="BZ72" s="208">
        <v>668668</v>
      </c>
      <c r="CA72" s="208">
        <v>1491012</v>
      </c>
      <c r="CB72" s="208">
        <v>814593</v>
      </c>
      <c r="CC72" s="208">
        <v>660979</v>
      </c>
      <c r="CD72" s="284">
        <v>1475572</v>
      </c>
      <c r="CE72" s="282"/>
      <c r="CF72" s="282"/>
      <c r="CG72" s="226">
        <f t="shared" si="237"/>
        <v>822344</v>
      </c>
      <c r="CH72" s="227">
        <f t="shared" si="238"/>
        <v>668668</v>
      </c>
      <c r="CI72" s="227">
        <f t="shared" si="239"/>
        <v>1491012</v>
      </c>
      <c r="CJ72" s="227">
        <f t="shared" si="240"/>
        <v>814593</v>
      </c>
      <c r="CK72" s="227">
        <f t="shared" si="241"/>
        <v>660979</v>
      </c>
      <c r="CL72" s="228">
        <f t="shared" si="242"/>
        <v>1475572</v>
      </c>
      <c r="CM72" s="282"/>
      <c r="CN72" s="282"/>
      <c r="CO72" s="226">
        <f t="shared" si="243"/>
        <v>822344</v>
      </c>
      <c r="CP72" s="227">
        <f t="shared" si="244"/>
        <v>668668</v>
      </c>
      <c r="CQ72" s="227">
        <f t="shared" si="245"/>
        <v>1491012</v>
      </c>
      <c r="CR72" s="227">
        <f t="shared" si="246"/>
        <v>814593</v>
      </c>
      <c r="CS72" s="227">
        <f t="shared" si="247"/>
        <v>660979</v>
      </c>
      <c r="CT72" s="228">
        <f t="shared" si="248"/>
        <v>1475572</v>
      </c>
      <c r="CU72" s="282"/>
      <c r="CV72" s="282"/>
      <c r="CW72" s="292">
        <f t="shared" si="249"/>
        <v>822344</v>
      </c>
      <c r="CX72" s="234">
        <f t="shared" si="250"/>
        <v>668668</v>
      </c>
      <c r="CY72" s="234">
        <f t="shared" si="251"/>
        <v>1491012</v>
      </c>
      <c r="CZ72" s="234">
        <f t="shared" si="252"/>
        <v>814593</v>
      </c>
      <c r="DA72" s="234">
        <f t="shared" si="253"/>
        <v>660979</v>
      </c>
      <c r="DB72" s="235">
        <f t="shared" si="254"/>
        <v>1475572</v>
      </c>
      <c r="DC72" s="282"/>
      <c r="DD72" s="282"/>
      <c r="DE72" s="226">
        <f t="shared" si="255"/>
        <v>822344</v>
      </c>
      <c r="DF72" s="227">
        <f t="shared" si="256"/>
        <v>668668</v>
      </c>
      <c r="DG72" s="227">
        <f t="shared" si="257"/>
        <v>1491012</v>
      </c>
      <c r="DH72" s="227">
        <f t="shared" si="258"/>
        <v>814593</v>
      </c>
      <c r="DI72" s="227">
        <f t="shared" si="259"/>
        <v>660979</v>
      </c>
      <c r="DJ72" s="228">
        <f t="shared" si="260"/>
        <v>1475572</v>
      </c>
      <c r="DK72" s="282"/>
      <c r="DL72" s="282"/>
      <c r="DM72" s="226">
        <f t="shared" si="261"/>
        <v>822344</v>
      </c>
      <c r="DN72" s="227">
        <f t="shared" si="262"/>
        <v>668668</v>
      </c>
      <c r="DO72" s="227">
        <f t="shared" si="263"/>
        <v>1491012</v>
      </c>
      <c r="DP72" s="227">
        <f t="shared" si="264"/>
        <v>814593</v>
      </c>
      <c r="DQ72" s="227">
        <f t="shared" si="265"/>
        <v>660979</v>
      </c>
      <c r="DR72" s="228">
        <f t="shared" si="266"/>
        <v>1475572</v>
      </c>
      <c r="DS72" s="282"/>
      <c r="DT72" s="282"/>
      <c r="DU72" s="226">
        <f t="shared" si="267"/>
        <v>822344</v>
      </c>
      <c r="DV72" s="227">
        <f t="shared" si="268"/>
        <v>668668</v>
      </c>
      <c r="DW72" s="227">
        <f t="shared" si="269"/>
        <v>1491012</v>
      </c>
      <c r="DX72" s="227">
        <f t="shared" si="270"/>
        <v>814593</v>
      </c>
      <c r="DY72" s="227">
        <f t="shared" si="271"/>
        <v>660979</v>
      </c>
      <c r="DZ72" s="228">
        <f t="shared" si="272"/>
        <v>1475572</v>
      </c>
      <c r="EA72" s="282"/>
      <c r="EB72" s="282"/>
      <c r="EC72" s="226">
        <f t="shared" si="273"/>
        <v>822344</v>
      </c>
      <c r="ED72" s="227">
        <f t="shared" si="274"/>
        <v>668668</v>
      </c>
      <c r="EE72" s="227">
        <f t="shared" si="275"/>
        <v>1491012</v>
      </c>
      <c r="EF72" s="227">
        <f t="shared" si="276"/>
        <v>814593</v>
      </c>
      <c r="EG72" s="227">
        <f t="shared" si="277"/>
        <v>660979</v>
      </c>
      <c r="EH72" s="228">
        <f t="shared" si="278"/>
        <v>1475572</v>
      </c>
      <c r="EI72" s="282"/>
      <c r="EJ72" s="282"/>
      <c r="EK72" s="226">
        <f t="shared" si="279"/>
        <v>822344</v>
      </c>
      <c r="EL72" s="227" t="str">
        <f t="shared" si="280"/>
        <v>-</v>
      </c>
      <c r="EM72" s="227" t="str">
        <f t="shared" si="281"/>
        <v>-</v>
      </c>
      <c r="EN72" s="227">
        <f t="shared" si="282"/>
        <v>814593</v>
      </c>
      <c r="EO72" s="227" t="str">
        <f t="shared" si="283"/>
        <v>-</v>
      </c>
      <c r="EP72" s="228" t="str">
        <f t="shared" si="284"/>
        <v>-</v>
      </c>
      <c r="EQ72" s="282"/>
      <c r="ER72" s="282"/>
      <c r="ES72" s="226">
        <f t="shared" si="285"/>
        <v>814593</v>
      </c>
      <c r="ET72" s="227">
        <f t="shared" si="286"/>
        <v>660979</v>
      </c>
      <c r="EU72" s="228">
        <f t="shared" si="287"/>
        <v>1475572</v>
      </c>
      <c r="EV72" s="282"/>
      <c r="EW72" s="282"/>
      <c r="EX72" s="301">
        <f t="shared" si="288"/>
        <v>298510.87199999997</v>
      </c>
      <c r="EY72" s="259">
        <f t="shared" si="289"/>
        <v>263455.19199999998</v>
      </c>
      <c r="EZ72" s="259">
        <f t="shared" si="290"/>
        <v>563602.53599999996</v>
      </c>
      <c r="FA72" s="259">
        <f t="shared" si="291"/>
        <v>305472.375</v>
      </c>
      <c r="FB72" s="259">
        <f t="shared" si="292"/>
        <v>300084.46599999996</v>
      </c>
      <c r="FC72" s="260">
        <f t="shared" si="293"/>
        <v>600557.804</v>
      </c>
      <c r="FD72" s="282"/>
      <c r="FE72" s="282"/>
      <c r="FF72" s="301">
        <f t="shared" si="294"/>
        <v>59208.768000000004</v>
      </c>
      <c r="FG72" s="259">
        <f t="shared" si="295"/>
        <v>42794.752</v>
      </c>
      <c r="FH72" s="259">
        <f t="shared" si="296"/>
        <v>101388.81600000001</v>
      </c>
      <c r="FI72" s="259">
        <f t="shared" si="297"/>
        <v>73313.37</v>
      </c>
      <c r="FJ72" s="259">
        <f t="shared" si="298"/>
        <v>46929.508999999998</v>
      </c>
      <c r="FK72" s="260">
        <f t="shared" si="299"/>
        <v>120996.90399999998</v>
      </c>
      <c r="FL72" s="282"/>
      <c r="FM72" s="282"/>
      <c r="FN72" s="301">
        <f t="shared" si="300"/>
        <v>12335.16</v>
      </c>
      <c r="FO72" s="259">
        <f t="shared" si="301"/>
        <v>12036.024000000001</v>
      </c>
      <c r="FP72" s="259">
        <f t="shared" si="302"/>
        <v>25347.204000000002</v>
      </c>
      <c r="FQ72" s="259">
        <f t="shared" si="303"/>
        <v>61094.474999999999</v>
      </c>
      <c r="FR72" s="259">
        <f t="shared" si="304"/>
        <v>99807.828999999998</v>
      </c>
      <c r="FS72" s="260">
        <f t="shared" si="305"/>
        <v>156410.63199999998</v>
      </c>
      <c r="FT72" s="282"/>
      <c r="FU72" s="282"/>
      <c r="FV72" s="301">
        <f t="shared" si="306"/>
        <v>271373.52</v>
      </c>
      <c r="FW72" s="259">
        <f t="shared" si="307"/>
        <v>234033.8</v>
      </c>
      <c r="FX72" s="259">
        <f t="shared" si="308"/>
        <v>506944.08</v>
      </c>
      <c r="FY72" s="259">
        <f t="shared" si="309"/>
        <v>307101.56099999999</v>
      </c>
      <c r="FZ72" s="259">
        <f t="shared" si="310"/>
        <v>276950.201</v>
      </c>
      <c r="GA72" s="260">
        <f t="shared" si="311"/>
        <v>593179.94400000002</v>
      </c>
      <c r="GB72" s="282"/>
      <c r="GC72" s="282"/>
      <c r="GD72" s="301">
        <f t="shared" si="312"/>
        <v>393902.77600000001</v>
      </c>
      <c r="GE72" s="259">
        <f t="shared" si="313"/>
        <v>124372.24800000002</v>
      </c>
      <c r="GF72" s="259">
        <f t="shared" si="314"/>
        <v>411519.31200000003</v>
      </c>
      <c r="GG72" s="259">
        <f t="shared" si="315"/>
        <v>767346.60600000003</v>
      </c>
      <c r="GH72" s="259">
        <f t="shared" si="316"/>
        <v>405180.12699999998</v>
      </c>
      <c r="GI72" s="260">
        <f t="shared" si="317"/>
        <v>1068314.128</v>
      </c>
      <c r="GJ72" s="282"/>
      <c r="GK72" s="282"/>
      <c r="GL72" s="301">
        <f t="shared" si="318"/>
        <v>269728.83199999994</v>
      </c>
      <c r="GM72" s="259">
        <f t="shared" si="319"/>
        <v>226678.45199999999</v>
      </c>
      <c r="GN72" s="259">
        <f t="shared" si="320"/>
        <v>496506.99599999993</v>
      </c>
      <c r="GO72" s="259">
        <f t="shared" si="321"/>
        <v>251709.23699999999</v>
      </c>
      <c r="GP72" s="259">
        <f t="shared" si="322"/>
        <v>295457.61300000001</v>
      </c>
      <c r="GQ72" s="260">
        <f t="shared" si="323"/>
        <v>569570.79200000002</v>
      </c>
      <c r="GR72" s="282"/>
      <c r="GS72" s="282"/>
      <c r="GT72" s="301">
        <f t="shared" si="324"/>
        <v>183382.712</v>
      </c>
      <c r="GU72" s="259">
        <f t="shared" si="325"/>
        <v>228015.78800000003</v>
      </c>
      <c r="GV72" s="259">
        <f t="shared" si="326"/>
        <v>418974.37200000003</v>
      </c>
      <c r="GW72" s="259">
        <f t="shared" si="327"/>
        <v>79015.520999999993</v>
      </c>
      <c r="GX72" s="259">
        <f t="shared" si="328"/>
        <v>122281.11500000001</v>
      </c>
      <c r="GY72" s="260">
        <f t="shared" si="329"/>
        <v>194775.50400000002</v>
      </c>
      <c r="GZ72" s="282"/>
      <c r="HA72" s="282"/>
      <c r="HB72" s="301">
        <f t="shared" si="330"/>
        <v>183382.712</v>
      </c>
      <c r="HC72" s="259" t="str">
        <f t="shared" si="331"/>
        <v>-</v>
      </c>
      <c r="HD72" s="259" t="str">
        <f t="shared" si="332"/>
        <v>-</v>
      </c>
      <c r="HE72" s="259">
        <f t="shared" si="333"/>
        <v>79015.520999999993</v>
      </c>
      <c r="HF72" s="259" t="str">
        <f t="shared" si="334"/>
        <v>-</v>
      </c>
      <c r="HG72" s="260" t="str">
        <f t="shared" si="335"/>
        <v>-</v>
      </c>
      <c r="HH72" s="282"/>
      <c r="HI72" s="282"/>
      <c r="HJ72" s="301">
        <f t="shared" si="336"/>
        <v>92049.009000000005</v>
      </c>
      <c r="HK72" s="259">
        <f t="shared" si="337"/>
        <v>77995.522000000012</v>
      </c>
      <c r="HL72" s="260">
        <f t="shared" si="338"/>
        <v>169690.78</v>
      </c>
      <c r="HM72" s="428">
        <f t="shared" si="229"/>
        <v>1</v>
      </c>
      <c r="HN72" s="429">
        <f t="shared" si="229"/>
        <v>1</v>
      </c>
      <c r="HO72" s="429">
        <f t="shared" si="229"/>
        <v>1</v>
      </c>
      <c r="HP72" s="429">
        <f t="shared" si="221"/>
        <v>1</v>
      </c>
      <c r="HQ72" s="429">
        <f t="shared" si="221"/>
        <v>1</v>
      </c>
      <c r="HR72" s="430">
        <f t="shared" si="221"/>
        <v>1</v>
      </c>
      <c r="HS72" s="450"/>
      <c r="HT72" s="450"/>
      <c r="HU72" s="428">
        <f t="shared" si="230"/>
        <v>1</v>
      </c>
      <c r="HV72" s="429">
        <f t="shared" si="230"/>
        <v>1</v>
      </c>
      <c r="HW72" s="429">
        <f t="shared" si="230"/>
        <v>1</v>
      </c>
      <c r="HX72" s="429">
        <f t="shared" si="222"/>
        <v>1</v>
      </c>
      <c r="HY72" s="429">
        <f t="shared" si="222"/>
        <v>1</v>
      </c>
      <c r="HZ72" s="430">
        <f t="shared" si="222"/>
        <v>1</v>
      </c>
      <c r="IA72" s="450"/>
      <c r="IB72" s="450"/>
      <c r="IC72" s="428">
        <f t="shared" si="231"/>
        <v>1</v>
      </c>
      <c r="ID72" s="429">
        <f t="shared" si="231"/>
        <v>1</v>
      </c>
      <c r="IE72" s="429">
        <f t="shared" si="231"/>
        <v>1</v>
      </c>
      <c r="IF72" s="429">
        <f t="shared" si="223"/>
        <v>1</v>
      </c>
      <c r="IG72" s="429">
        <f t="shared" si="223"/>
        <v>1</v>
      </c>
      <c r="IH72" s="430">
        <f t="shared" si="223"/>
        <v>1</v>
      </c>
      <c r="II72" s="450"/>
      <c r="IJ72" s="450"/>
      <c r="IK72" s="428">
        <f t="shared" si="232"/>
        <v>1</v>
      </c>
      <c r="IL72" s="429">
        <f t="shared" si="232"/>
        <v>1</v>
      </c>
      <c r="IM72" s="429">
        <f t="shared" si="232"/>
        <v>1</v>
      </c>
      <c r="IN72" s="429">
        <f t="shared" si="224"/>
        <v>1</v>
      </c>
      <c r="IO72" s="429">
        <f t="shared" si="224"/>
        <v>1</v>
      </c>
      <c r="IP72" s="430">
        <f t="shared" si="224"/>
        <v>1</v>
      </c>
      <c r="IQ72" s="450"/>
      <c r="IR72" s="450"/>
      <c r="IS72" s="428">
        <f t="shared" si="233"/>
        <v>1</v>
      </c>
      <c r="IT72" s="429">
        <f t="shared" si="233"/>
        <v>1</v>
      </c>
      <c r="IU72" s="429">
        <f t="shared" si="233"/>
        <v>1</v>
      </c>
      <c r="IV72" s="429">
        <f t="shared" si="225"/>
        <v>1</v>
      </c>
      <c r="IW72" s="429">
        <f t="shared" si="225"/>
        <v>1</v>
      </c>
      <c r="IX72" s="430">
        <f t="shared" si="225"/>
        <v>1</v>
      </c>
      <c r="IY72" s="450"/>
      <c r="IZ72" s="450"/>
      <c r="JA72" s="428">
        <f t="shared" si="234"/>
        <v>1</v>
      </c>
      <c r="JB72" s="429">
        <f t="shared" si="234"/>
        <v>1</v>
      </c>
      <c r="JC72" s="429">
        <f t="shared" si="234"/>
        <v>1</v>
      </c>
      <c r="JD72" s="429">
        <f t="shared" si="226"/>
        <v>1</v>
      </c>
      <c r="JE72" s="429">
        <f t="shared" si="226"/>
        <v>1</v>
      </c>
      <c r="JF72" s="430">
        <f t="shared" si="226"/>
        <v>1</v>
      </c>
      <c r="JG72" s="450"/>
      <c r="JH72" s="450"/>
      <c r="JI72" s="428">
        <f t="shared" si="235"/>
        <v>1</v>
      </c>
      <c r="JJ72" s="429">
        <f t="shared" si="235"/>
        <v>1</v>
      </c>
      <c r="JK72" s="429">
        <f t="shared" si="235"/>
        <v>1</v>
      </c>
      <c r="JL72" s="429">
        <f t="shared" si="227"/>
        <v>1</v>
      </c>
      <c r="JM72" s="429">
        <f t="shared" si="227"/>
        <v>1</v>
      </c>
      <c r="JN72" s="430">
        <f t="shared" si="227"/>
        <v>1</v>
      </c>
      <c r="JO72" s="450"/>
      <c r="JP72" s="450"/>
      <c r="JQ72" s="428">
        <f t="shared" si="236"/>
        <v>1</v>
      </c>
      <c r="JR72" s="429" t="str">
        <f t="shared" si="236"/>
        <v>-</v>
      </c>
      <c r="JS72" s="429" t="str">
        <f t="shared" si="236"/>
        <v>-</v>
      </c>
      <c r="JT72" s="429">
        <f t="shared" si="228"/>
        <v>1</v>
      </c>
      <c r="JU72" s="429" t="str">
        <f t="shared" si="228"/>
        <v>-</v>
      </c>
      <c r="JV72" s="430" t="str">
        <f t="shared" si="228"/>
        <v>-</v>
      </c>
      <c r="JW72" s="450"/>
      <c r="JX72" s="450"/>
      <c r="JY72" s="428">
        <f t="shared" si="339"/>
        <v>1</v>
      </c>
      <c r="JZ72" s="429">
        <f t="shared" si="339"/>
        <v>1</v>
      </c>
      <c r="KA72" s="430">
        <f t="shared" si="339"/>
        <v>1</v>
      </c>
      <c r="KB72" s="172"/>
      <c r="KC72" s="355" t="str">
        <f>IF(ISBLANK('Tab4-Adol-KABP-2006'!KC72),"",('Tab4-Adol-KABP-2006'!KC72))</f>
        <v/>
      </c>
      <c r="KD72" s="355" t="str">
        <f>IF(ISBLANK('Tab4-Adol-KABP-2006'!KD72),"",('Tab4-Adol-KABP-2006'!KD72))</f>
        <v/>
      </c>
      <c r="KE72" s="355" t="str">
        <f>IF(ISBLANK('Tab4-Adol-KABP-2006'!KE72),"",('Tab4-Adol-KABP-2006'!KE72))</f>
        <v/>
      </c>
      <c r="KF72" s="355" t="str">
        <f>IF(ISBLANK('Tab4-Adol-KABP-2006'!KF72),"",('Tab4-Adol-KABP-2006'!KF72))</f>
        <v/>
      </c>
      <c r="KG72" s="355" t="str">
        <f>IF(ISBLANK('Tab4-Adol-KABP-2006'!KG72),"",('Tab4-Adol-KABP-2006'!KG72))</f>
        <v/>
      </c>
      <c r="KH72" s="355" t="str">
        <f>IF(ISBLANK('Tab4-Adol-KABP-2006'!KH72),"",('Tab4-Adol-KABP-2006'!KH72))</f>
        <v/>
      </c>
      <c r="KI72" s="355" t="str">
        <f>IF(ISBLANK('Tab4-Adol-KABP-2006'!KI72),"",('Tab4-Adol-KABP-2006'!KI72))</f>
        <v/>
      </c>
      <c r="KJ72" s="355" t="str">
        <f>IF(ISBLANK('Tab4-Adol-KABP-2006'!KJ72),"",('Tab4-Adol-KABP-2006'!KJ72))</f>
        <v/>
      </c>
      <c r="KK72" s="355" t="str">
        <f>IF(ISBLANK('Tab4-Adol-KABP-2006'!KK72),"",('Tab4-Adol-KABP-2006'!KK72))</f>
        <v/>
      </c>
      <c r="KL72" s="355" t="str">
        <f>IF(ISBLANK('Tab4-Adol-KABP-2006'!KL72),"",('Tab4-Adol-KABP-2006'!KL72))</f>
        <v/>
      </c>
      <c r="KM72" s="355" t="str">
        <f>IF(ISBLANK('Tab4-Adol-KABP-2006'!KM72),"",('Tab4-Adol-KABP-2006'!KM72))</f>
        <v/>
      </c>
      <c r="KN72" s="355" t="str">
        <f>IF(ISBLANK('Tab4-Adol-KABP-2006'!KN72),"",('Tab4-Adol-KABP-2006'!KN72))</f>
        <v/>
      </c>
      <c r="KO72" s="355" t="str">
        <f>IF(ISBLANK('Tab4-Adol-KABP-2006'!KO72),"",('Tab4-Adol-KABP-2006'!KO72))</f>
        <v/>
      </c>
      <c r="KP72" s="355" t="str">
        <f>IF(ISBLANK('Tab4-Adol-KABP-2006'!KP72),"",('Tab4-Adol-KABP-2006'!KP72))</f>
        <v/>
      </c>
      <c r="KQ72" s="355" t="str">
        <f>IF(ISBLANK('Tab4-Adol-KABP-2006'!KQ72),"",('Tab4-Adol-KABP-2006'!KQ72))</f>
        <v/>
      </c>
      <c r="KR72" s="355" t="str">
        <f>IF(ISBLANK('Tab4-Adol-KABP-2006'!KR72),"",('Tab4-Adol-KABP-2006'!KR72))</f>
        <v/>
      </c>
      <c r="KS72" s="355" t="str">
        <f>IF(ISBLANK('Tab4-Adol-KABP-2006'!KS72),"",('Tab4-Adol-KABP-2006'!KS72))</f>
        <v/>
      </c>
      <c r="KT72" s="355" t="str">
        <f>IF(ISBLANK('Tab4-Adol-KABP-2006'!KT72),"",('Tab4-Adol-KABP-2006'!KT72))</f>
        <v/>
      </c>
      <c r="KU72" s="355" t="str">
        <f>IF(ISBLANK('Tab4-Adol-KABP-2006'!KU72),"",('Tab4-Adol-KABP-2006'!KU72))</f>
        <v>Based on small denominators.</v>
      </c>
      <c r="KV72" s="355" t="str">
        <f>IF(ISBLANK('Tab4-Adol-KABP-2006'!KV72),"",('Tab4-Adol-KABP-2006'!KV72))</f>
        <v/>
      </c>
      <c r="KW72" s="355" t="str">
        <f>IF(ISBLANK('Tab4-Adol-KABP-2006'!KW72),"",('Tab4-Adol-KABP-2006'!KW72))</f>
        <v>Based on small denominators.</v>
      </c>
      <c r="KX72" s="355" t="str">
        <f>IF(ISBLANK('Tab4-Adol-KABP-2006'!KX72),"",('Tab4-Adol-KABP-2006'!KX72))</f>
        <v/>
      </c>
      <c r="KY72" s="355" t="str">
        <f>IF(ISBLANK('Tab4-Adol-KABP-2006'!KY72),"",('Tab4-Adol-KABP-2006'!KY72))</f>
        <v/>
      </c>
      <c r="KZ72" s="355" t="str">
        <f>IF(ISBLANK('Tab4-Adol-KABP-2006'!KZ72),"",('Tab4-Adol-KABP-2006'!KZ72))</f>
        <v/>
      </c>
      <c r="LA72" s="355" t="str">
        <f>IF(ISBLANK('Tab4-Adol-KABP-2006'!LA72),"",('Tab4-Adol-KABP-2006'!LA72))</f>
        <v/>
      </c>
      <c r="LB72" s="355" t="str">
        <f>IF(ISBLANK('Tab4-Adol-KABP-2006'!LB72),"",('Tab4-Adol-KABP-2006'!LB72))</f>
        <v/>
      </c>
      <c r="LC72" s="355" t="str">
        <f>IF(ISBLANK('Tab4-Adol-KABP-2006'!LC72),"",('Tab4-Adol-KABP-2006'!LC72))</f>
        <v/>
      </c>
      <c r="LD72" s="355" t="str">
        <f>IF(ISBLANK('Tab4-Adol-KABP-2006'!LD72),"",('Tab4-Adol-KABP-2006'!LD72))</f>
        <v/>
      </c>
      <c r="LE72" s="355" t="str">
        <f>IF(ISBLANK('Tab4-Adol-KABP-2006'!LE72),"",('Tab4-Adol-KABP-2006'!LE72))</f>
        <v/>
      </c>
      <c r="LF72" s="355" t="str">
        <f>IF(ISBLANK('Tab4-Adol-KABP-2006'!LF72),"",('Tab4-Adol-KABP-2006'!LF72))</f>
        <v/>
      </c>
      <c r="LG72" s="355" t="str">
        <f>IF(ISBLANK('Tab4-Adol-KABP-2006'!LG72),"",('Tab4-Adol-KABP-2006'!LG72))</f>
        <v>Condom use refers to last sex only  not specifically higherrisk sex</v>
      </c>
      <c r="LH72" s="355" t="str">
        <f>IF(ISBLANK('Tab4-Adol-KABP-2006'!LH72),"",('Tab4-Adol-KABP-2006'!LH72))</f>
        <v>Condom use refers to last sex only  not specifically higherrisk sex</v>
      </c>
      <c r="LI72" s="355" t="str">
        <f>IF(ISBLANK('Tab4-Adol-KABP-2006'!LI72),"",('Tab4-Adol-KABP-2006'!LI72))</f>
        <v>Condom use refers to last sex only  not specifically higherrisk sex</v>
      </c>
      <c r="LJ72" s="355" t="str">
        <f>IF(ISBLANK('Tab4-Adol-KABP-2006'!LJ72),"",('Tab4-Adol-KABP-2006'!LJ72))</f>
        <v>Condom use refers to last sex only  not specifically higherrisk sex</v>
      </c>
      <c r="LK72" s="355" t="str">
        <f>IF(ISBLANK('Tab4-Adol-KABP-2006'!LK72),"",('Tab4-Adol-KABP-2006'!LK72))</f>
        <v>Condom use refers to last sex only  not specifically higherrisk sex</v>
      </c>
      <c r="LL72" s="355" t="str">
        <f>IF(ISBLANK('Tab4-Adol-KABP-2006'!LL72),"",('Tab4-Adol-KABP-2006'!LL72))</f>
        <v>Condom use refers to last sex only  not specifically higherrisk sex</v>
      </c>
      <c r="LM72" s="355" t="str">
        <f>IF(ISBLANK('Tab4-Adol-KABP-2006'!LM72),"",('Tab4-Adol-KABP-2006'!LM72))</f>
        <v/>
      </c>
      <c r="LN72" s="355" t="str">
        <f>IF(ISBLANK('Tab4-Adol-KABP-2006'!LN72),"",('Tab4-Adol-KABP-2006'!LN72))</f>
        <v/>
      </c>
      <c r="LO72" s="355" t="str">
        <f>IF(ISBLANK('Tab4-Adol-KABP-2006'!LO72),"",('Tab4-Adol-KABP-2006'!LO72))</f>
        <v/>
      </c>
      <c r="LP72" s="355" t="str">
        <f>IF(ISBLANK('Tab4-Adol-KABP-2006'!LP72),"",('Tab4-Adol-KABP-2006'!LP72))</f>
        <v/>
      </c>
      <c r="LQ72" s="355" t="str">
        <f>IF(ISBLANK('Tab4-Adol-KABP-2006'!LQ72),"",('Tab4-Adol-KABP-2006'!LQ72))</f>
        <v/>
      </c>
      <c r="LR72" s="355" t="str">
        <f>IF(ISBLANK('Tab4-Adol-KABP-2006'!LR72),"",('Tab4-Adol-KABP-2006'!LR72))</f>
        <v/>
      </c>
      <c r="LS72" s="355" t="str">
        <f>IF(ISBLANK('Tab4-Adol-KABP-2006'!LS72),"",('Tab4-Adol-KABP-2006'!LS72))</f>
        <v/>
      </c>
      <c r="LT72" s="355" t="str">
        <f>IF(ISBLANK('Tab4-Adol-KABP-2006'!LT72),"",('Tab4-Adol-KABP-2006'!LT72))</f>
        <v/>
      </c>
      <c r="LU72" s="355" t="str">
        <f>IF(ISBLANK('Tab4-Adol-KABP-2006'!LU72),"",('Tab4-Adol-KABP-2006'!LU72))</f>
        <v/>
      </c>
      <c r="LV72" s="355" t="str">
        <f>IF(ISBLANK('Tab4-Adol-KABP-2006'!LV72),"",('Tab4-Adol-KABP-2006'!LV72))</f>
        <v/>
      </c>
      <c r="LW72" s="355" t="str">
        <f>IF(ISBLANK('Tab4-Adol-KABP-2006'!LW72),"",('Tab4-Adol-KABP-2006'!LW72))</f>
        <v/>
      </c>
      <c r="LX72" s="355" t="str">
        <f>IF(ISBLANK('Tab4-Adol-KABP-2006'!LX72),"",('Tab4-Adol-KABP-2006'!LX72))</f>
        <v/>
      </c>
      <c r="LY72" s="355" t="str">
        <f>IF(ISBLANK('Tab4-Adol-KABP-2006'!LY72),"",('Tab4-Adol-KABP-2006'!LY72))</f>
        <v/>
      </c>
      <c r="LZ72" s="355" t="str">
        <f>IF(ISBLANK('Tab4-Adol-KABP-2006'!LZ72),"",('Tab4-Adol-KABP-2006'!LZ72))</f>
        <v/>
      </c>
      <c r="MA72" s="355" t="str">
        <f>IF(ISBLANK('Tab4-Adol-KABP-2006'!MA72),"",('Tab4-Adol-KABP-2006'!MA72))</f>
        <v/>
      </c>
    </row>
    <row r="73" spans="1:339" x14ac:dyDescent="0.2">
      <c r="A73" s="310" t="s">
        <v>199</v>
      </c>
      <c r="B73" s="172">
        <v>1</v>
      </c>
      <c r="C73" s="172">
        <v>1</v>
      </c>
      <c r="D73" s="172" t="s">
        <v>310</v>
      </c>
      <c r="E73" s="172">
        <v>1</v>
      </c>
      <c r="F73" s="173"/>
      <c r="G73" s="218" t="s">
        <v>198</v>
      </c>
      <c r="H73" s="348">
        <f>IF(ISBLANK('Tab4-Adol-KABP-2006'!H73), "",('Tab4-Adol-KABP-2006'!H73))</f>
        <v>2011</v>
      </c>
      <c r="I73" s="349" t="str">
        <f>IF(ISBLANK('Tab4-Adol-KABP-2006'!I73), "",('Tab4-Adol-KABP-2006'!I73))</f>
        <v>2010-2011</v>
      </c>
      <c r="J73" s="414">
        <f>IF(ISBLANK('Tab4-Adol-KABP-2006'!J73), "",('Tab4-Adol-KABP-2006'!J73))</f>
        <v>46.3</v>
      </c>
      <c r="K73" s="414">
        <f>IF(ISBLANK('Tab4-Adol-KABP-2006'!K73), "",('Tab4-Adol-KABP-2006'!K73))</f>
        <v>57.9</v>
      </c>
      <c r="L73" s="414">
        <f>IF(ISBLANK('Tab4-Adol-KABP-2006'!L73), "",('Tab4-Adol-KABP-2006'!L73))</f>
        <v>51.9</v>
      </c>
      <c r="M73" s="414">
        <f>IF(ISBLANK('Tab4-Adol-KABP-2006'!M73), "",('Tab4-Adol-KABP-2006'!M73))</f>
        <v>41.7</v>
      </c>
      <c r="N73" s="414">
        <f>IF(ISBLANK('Tab4-Adol-KABP-2006'!N73), "",('Tab4-Adol-KABP-2006'!N73))</f>
        <v>53.7</v>
      </c>
      <c r="O73" s="415">
        <f>IF(ISBLANK('Tab4-Adol-KABP-2006'!O73), "",('Tab4-Adol-KABP-2006'!O73))</f>
        <v>47</v>
      </c>
      <c r="P73" s="348">
        <f>IF(ISBLANK('Tab4-Adol-KABP-2006'!P73), "",('Tab4-Adol-KABP-2006'!P73))</f>
        <v>2011</v>
      </c>
      <c r="Q73" s="349" t="str">
        <f>IF(ISBLANK('Tab4-Adol-KABP-2006'!Q73), "",('Tab4-Adol-KABP-2006'!Q73))</f>
        <v>2010-2011</v>
      </c>
      <c r="R73" s="414">
        <f>IF(ISBLANK('Tab4-Adol-KABP-2006'!R73), "",('Tab4-Adol-KABP-2006'!R73))</f>
        <v>3.9</v>
      </c>
      <c r="S73" s="414">
        <f>IF(ISBLANK('Tab4-Adol-KABP-2006'!S73), "",('Tab4-Adol-KABP-2006'!S73))</f>
        <v>3.7</v>
      </c>
      <c r="T73" s="414">
        <f>IF(ISBLANK('Tab4-Adol-KABP-2006'!T73), "",('Tab4-Adol-KABP-2006'!T73))</f>
        <v>3.8</v>
      </c>
      <c r="U73" s="414">
        <f>IF(ISBLANK('Tab4-Adol-KABP-2006'!U73), "",('Tab4-Adol-KABP-2006'!U73))</f>
        <v>3.6</v>
      </c>
      <c r="V73" s="414">
        <f>IF(ISBLANK('Tab4-Adol-KABP-2006'!V73), "",('Tab4-Adol-KABP-2006'!V73))</f>
        <v>4.2</v>
      </c>
      <c r="W73" s="415">
        <f>IF(ISBLANK('Tab4-Adol-KABP-2006'!W73), "",('Tab4-Adol-KABP-2006'!W73))</f>
        <v>3.9</v>
      </c>
      <c r="X73" s="348">
        <f>IF(ISBLANK('Tab4-Adol-KABP-2006'!X73), "",('Tab4-Adol-KABP-2006'!X73))</f>
        <v>2011</v>
      </c>
      <c r="Y73" s="349" t="str">
        <f>IF(ISBLANK('Tab4-Adol-KABP-2006'!Y73), "",('Tab4-Adol-KABP-2006'!Y73))</f>
        <v>2010-2011</v>
      </c>
      <c r="Z73" s="414">
        <f>IF(ISBLANK('Tab4-Adol-KABP-2006'!Z73), "",('Tab4-Adol-KABP-2006'!Z73))</f>
        <v>0.9</v>
      </c>
      <c r="AA73" s="414">
        <f>IF(ISBLANK('Tab4-Adol-KABP-2006'!AA73), "",('Tab4-Adol-KABP-2006'!AA73))</f>
        <v>1.7</v>
      </c>
      <c r="AB73" s="414">
        <f>IF(ISBLANK('Tab4-Adol-KABP-2006'!AB73), "",('Tab4-Adol-KABP-2006'!AB73))</f>
        <v>1.3</v>
      </c>
      <c r="AC73" s="414">
        <f>IF(ISBLANK('Tab4-Adol-KABP-2006'!AC73), "",('Tab4-Adol-KABP-2006'!AC73))</f>
        <v>2.5</v>
      </c>
      <c r="AD73" s="414">
        <f>IF(ISBLANK('Tab4-Adol-KABP-2006'!AD73), "",('Tab4-Adol-KABP-2006'!AD73))</f>
        <v>14.2</v>
      </c>
      <c r="AE73" s="415">
        <f>IF(ISBLANK('Tab4-Adol-KABP-2006'!AE73), "",('Tab4-Adol-KABP-2006'!AE73))</f>
        <v>7.7</v>
      </c>
      <c r="AF73" s="348">
        <f>IF(ISBLANK('Tab4-Adol-KABP-2006'!AF73), "",('Tab4-Adol-KABP-2006'!AF73))</f>
        <v>2011</v>
      </c>
      <c r="AG73" s="349" t="str">
        <f>IF(ISBLANK('Tab4-Adol-KABP-2006'!AG73), "",('Tab4-Adol-KABP-2006'!AG73))</f>
        <v>2010-2011</v>
      </c>
      <c r="AH73" s="414"/>
      <c r="AI73" s="414">
        <f>IF(ISBLANK('Tab4-Adol-KABP-2006'!AI73), "",('Tab4-Adol-KABP-2006'!AI73))</f>
        <v>54</v>
      </c>
      <c r="AJ73" s="414">
        <f>IF(ISBLANK('Tab4-Adol-KABP-2006'!AJ73), "",('Tab4-Adol-KABP-2006'!AJ73))</f>
        <v>38.5</v>
      </c>
      <c r="AK73" s="414">
        <f>IF(ISBLANK('Tab4-Adol-KABP-2006'!AK73), "",('Tab4-Adol-KABP-2006'!AK73))</f>
        <v>66.2</v>
      </c>
      <c r="AL73" s="414">
        <f>IF(ISBLANK('Tab4-Adol-KABP-2006'!AL73), "",('Tab4-Adol-KABP-2006'!AL73))</f>
        <v>47</v>
      </c>
      <c r="AM73" s="415">
        <f>IF(ISBLANK('Tab4-Adol-KABP-2006'!AM73), "",('Tab4-Adol-KABP-2006'!AM73))</f>
        <v>50.5</v>
      </c>
      <c r="AN73" s="348">
        <f>IF(ISBLANK('Tab4-Adol-KABP-2006'!AN73), "",('Tab4-Adol-KABP-2006'!AN73))</f>
        <v>2011</v>
      </c>
      <c r="AO73" s="349" t="str">
        <f>IF(ISBLANK('Tab4-Adol-KABP-2006'!AO73), "",('Tab4-Adol-KABP-2006'!AO73))</f>
        <v>2010-2011</v>
      </c>
      <c r="AP73" s="362">
        <f>IF(ISBLANK('Tab4-Adol-KABP-2006'!AP73), "",('Tab4-Adol-KABP-2006'!AP73))</f>
        <v>22.8</v>
      </c>
      <c r="AQ73" s="362">
        <f>IF(ISBLANK('Tab4-Adol-KABP-2006'!AQ73), "",('Tab4-Adol-KABP-2006'!AQ73))</f>
        <v>13.9</v>
      </c>
      <c r="AR73" s="362">
        <f>IF(ISBLANK('Tab4-Adol-KABP-2006'!AR73), "",('Tab4-Adol-KABP-2006'!AR73))</f>
        <v>16.5</v>
      </c>
      <c r="AS73" s="362">
        <f>IF(ISBLANK('Tab4-Adol-KABP-2006'!AS73), "",('Tab4-Adol-KABP-2006'!AS73))</f>
        <v>95.1</v>
      </c>
      <c r="AT73" s="362">
        <f>IF(ISBLANK('Tab4-Adol-KABP-2006'!AT73), "",('Tab4-Adol-KABP-2006'!AT73))</f>
        <v>66.8</v>
      </c>
      <c r="AU73" s="363">
        <f>IF(ISBLANK('Tab4-Adol-KABP-2006'!AU73), "",('Tab4-Adol-KABP-2006'!AU73))</f>
        <v>74.099999999999994</v>
      </c>
      <c r="AV73" s="348">
        <f>IF(ISBLANK('Tab4-Adol-KABP-2006'!AV73), "",('Tab4-Adol-KABP-2006'!AV73))</f>
        <v>2011</v>
      </c>
      <c r="AW73" s="349" t="str">
        <f>IF(ISBLANK('Tab4-Adol-KABP-2006'!AW73), "",('Tab4-Adol-KABP-2006'!AW73))</f>
        <v>2010-2011</v>
      </c>
      <c r="AX73" s="414">
        <f>IF(ISBLANK('Tab4-Adol-KABP-2006'!AX73), "",('Tab4-Adol-KABP-2006'!AX73))</f>
        <v>38.5</v>
      </c>
      <c r="AY73" s="414">
        <f>IF(ISBLANK('Tab4-Adol-KABP-2006'!AY73), "",('Tab4-Adol-KABP-2006'!AY73))</f>
        <v>54.4</v>
      </c>
      <c r="AZ73" s="414">
        <f>IF(ISBLANK('Tab4-Adol-KABP-2006'!AZ73), "",('Tab4-Adol-KABP-2006'!AZ73))</f>
        <v>48</v>
      </c>
      <c r="BA73" s="414">
        <f>IF(ISBLANK('Tab4-Adol-KABP-2006'!BA73), "",('Tab4-Adol-KABP-2006'!BA73))</f>
        <v>66.099999999999994</v>
      </c>
      <c r="BB73" s="414">
        <f>IF(ISBLANK('Tab4-Adol-KABP-2006'!BB73), "",('Tab4-Adol-KABP-2006'!BB73))</f>
        <v>77.3</v>
      </c>
      <c r="BC73" s="415">
        <f>IF(ISBLANK('Tab4-Adol-KABP-2006'!BC73), "",('Tab4-Adol-KABP-2006'!BC73))</f>
        <v>73.599999999999994</v>
      </c>
      <c r="BD73" s="348">
        <f>IF(ISBLANK('Tab4-Adol-KABP-2006'!BD73), "",('Tab4-Adol-KABP-2006'!BD73))</f>
        <v>2011</v>
      </c>
      <c r="BE73" s="349" t="str">
        <f>IF(ISBLANK('Tab4-Adol-KABP-2006'!BE73), "",('Tab4-Adol-KABP-2006'!BE73))</f>
        <v>2010-2011</v>
      </c>
      <c r="BF73" s="414">
        <f>IF(ISBLANK('Tab4-Adol-KABP-2006'!BF73), "",('Tab4-Adol-KABP-2006'!BF73))</f>
        <v>18.399999999999999</v>
      </c>
      <c r="BG73" s="414">
        <f>IF(ISBLANK('Tab4-Adol-KABP-2006'!BG73), "",('Tab4-Adol-KABP-2006'!BG73))</f>
        <v>42.2</v>
      </c>
      <c r="BH73" s="414">
        <f>IF(ISBLANK('Tab4-Adol-KABP-2006'!BH73), "",('Tab4-Adol-KABP-2006'!BH73))</f>
        <v>30</v>
      </c>
      <c r="BI73" s="414">
        <f>IF(ISBLANK('Tab4-Adol-KABP-2006'!BI73), "",('Tab4-Adol-KABP-2006'!BI73))</f>
        <v>7</v>
      </c>
      <c r="BJ73" s="414">
        <f>IF(ISBLANK('Tab4-Adol-KABP-2006'!BJ73), "",('Tab4-Adol-KABP-2006'!BJ73))</f>
        <v>22.1</v>
      </c>
      <c r="BK73" s="415">
        <f>IF(ISBLANK('Tab4-Adol-KABP-2006'!BK73), "",('Tab4-Adol-KABP-2006'!BK73))</f>
        <v>13.6</v>
      </c>
      <c r="BL73" s="348">
        <f>IF(ISBLANK('Tab4-Adol-KABP-2006'!BL73), "",('Tab4-Adol-KABP-2006'!BL73))</f>
        <v>2011</v>
      </c>
      <c r="BM73" s="349" t="str">
        <f>IF(ISBLANK('Tab4-Adol-KABP-2006'!BM73), "",('Tab4-Adol-KABP-2006'!BM73))</f>
        <v>2010-2011</v>
      </c>
      <c r="BN73" s="414">
        <f>IF(ISBLANK('Tab4-Adol-KABP-2006'!BN73), "",('Tab4-Adol-KABP-2006'!BN73))</f>
        <v>24.7</v>
      </c>
      <c r="BO73" s="414">
        <f>IF(ISBLANK('Tab4-Adol-KABP-2006'!BO73), "",('Tab4-Adol-KABP-2006'!BO73))</f>
        <v>66.3</v>
      </c>
      <c r="BP73" s="414">
        <f>IF(ISBLANK('Tab4-Adol-KABP-2006'!BP73), "",('Tab4-Adol-KABP-2006'!BP73))</f>
        <v>44.9</v>
      </c>
      <c r="BQ73" s="414">
        <f>IF(ISBLANK('Tab4-Adol-KABP-2006'!BQ73), "",('Tab4-Adol-KABP-2006'!BQ73))</f>
        <v>10.3</v>
      </c>
      <c r="BR73" s="414">
        <f>IF(ISBLANK('Tab4-Adol-KABP-2006'!BR73), "",('Tab4-Adol-KABP-2006'!BR73))</f>
        <v>33.9</v>
      </c>
      <c r="BS73" s="415">
        <f>IF(ISBLANK('Tab4-Adol-KABP-2006'!BS73), "",('Tab4-Adol-KABP-2006'!BS73))</f>
        <v>20.8</v>
      </c>
      <c r="BT73" s="348">
        <f>IF(ISBLANK('Tab4-Adol-KABP-2006'!BT73), "",('Tab4-Adol-KABP-2006'!BT73))</f>
        <v>2011</v>
      </c>
      <c r="BU73" s="349" t="str">
        <f>IF(ISBLANK('Tab4-Adol-KABP-2006'!BU73), "",('Tab4-Adol-KABP-2006'!BU73))</f>
        <v>2010-2011</v>
      </c>
      <c r="BV73" s="414">
        <f>IF(ISBLANK('Tab4-Adol-KABP-2006'!BV73), "",('Tab4-Adol-KABP-2006'!BV73))</f>
        <v>5.3</v>
      </c>
      <c r="BW73" s="414">
        <f>IF(ISBLANK('Tab4-Adol-KABP-2006'!BW73), "",('Tab4-Adol-KABP-2006'!BW73))</f>
        <v>8.1</v>
      </c>
      <c r="BX73" s="415">
        <f>IF(ISBLANK('Tab4-Adol-KABP-2006'!BX73), "",('Tab4-Adol-KABP-2006'!BX73))</f>
        <v>6.5</v>
      </c>
      <c r="BY73" s="216">
        <v>832394</v>
      </c>
      <c r="BZ73" s="208">
        <v>817771</v>
      </c>
      <c r="CA73" s="208">
        <v>1650165</v>
      </c>
      <c r="CB73" s="208">
        <v>832463</v>
      </c>
      <c r="CC73" s="208">
        <v>808747</v>
      </c>
      <c r="CD73" s="284">
        <v>1641210</v>
      </c>
      <c r="CE73" s="282"/>
      <c r="CF73" s="282"/>
      <c r="CG73" s="226">
        <f t="shared" si="237"/>
        <v>832394</v>
      </c>
      <c r="CH73" s="227">
        <f t="shared" si="238"/>
        <v>817771</v>
      </c>
      <c r="CI73" s="227">
        <f t="shared" si="239"/>
        <v>1650165</v>
      </c>
      <c r="CJ73" s="227">
        <f t="shared" si="240"/>
        <v>832463</v>
      </c>
      <c r="CK73" s="227">
        <f t="shared" si="241"/>
        <v>808747</v>
      </c>
      <c r="CL73" s="228">
        <f t="shared" si="242"/>
        <v>1641210</v>
      </c>
      <c r="CM73" s="282"/>
      <c r="CN73" s="282"/>
      <c r="CO73" s="226">
        <f t="shared" si="243"/>
        <v>832394</v>
      </c>
      <c r="CP73" s="227">
        <f t="shared" si="244"/>
        <v>817771</v>
      </c>
      <c r="CQ73" s="227">
        <f t="shared" si="245"/>
        <v>1650165</v>
      </c>
      <c r="CR73" s="227">
        <f t="shared" si="246"/>
        <v>832463</v>
      </c>
      <c r="CS73" s="227">
        <f t="shared" si="247"/>
        <v>808747</v>
      </c>
      <c r="CT73" s="228">
        <f t="shared" si="248"/>
        <v>1641210</v>
      </c>
      <c r="CU73" s="282"/>
      <c r="CV73" s="282"/>
      <c r="CW73" s="292">
        <f t="shared" si="249"/>
        <v>832394</v>
      </c>
      <c r="CX73" s="234">
        <f t="shared" si="250"/>
        <v>817771</v>
      </c>
      <c r="CY73" s="234">
        <f t="shared" si="251"/>
        <v>1650165</v>
      </c>
      <c r="CZ73" s="234">
        <f t="shared" si="252"/>
        <v>832463</v>
      </c>
      <c r="DA73" s="234">
        <f t="shared" si="253"/>
        <v>808747</v>
      </c>
      <c r="DB73" s="235">
        <f t="shared" si="254"/>
        <v>1641210</v>
      </c>
      <c r="DC73" s="282"/>
      <c r="DD73" s="282"/>
      <c r="DE73" s="226" t="str">
        <f t="shared" si="255"/>
        <v>-</v>
      </c>
      <c r="DF73" s="227">
        <f t="shared" si="256"/>
        <v>817771</v>
      </c>
      <c r="DG73" s="227">
        <f t="shared" si="257"/>
        <v>1650165</v>
      </c>
      <c r="DH73" s="227">
        <f t="shared" si="258"/>
        <v>832463</v>
      </c>
      <c r="DI73" s="227">
        <f t="shared" si="259"/>
        <v>808747</v>
      </c>
      <c r="DJ73" s="228">
        <f t="shared" si="260"/>
        <v>1641210</v>
      </c>
      <c r="DK73" s="282"/>
      <c r="DL73" s="282"/>
      <c r="DM73" s="226">
        <f t="shared" si="261"/>
        <v>832394</v>
      </c>
      <c r="DN73" s="227">
        <f t="shared" si="262"/>
        <v>817771</v>
      </c>
      <c r="DO73" s="227">
        <f t="shared" si="263"/>
        <v>1650165</v>
      </c>
      <c r="DP73" s="227">
        <f t="shared" si="264"/>
        <v>832463</v>
      </c>
      <c r="DQ73" s="227">
        <f t="shared" si="265"/>
        <v>808747</v>
      </c>
      <c r="DR73" s="228">
        <f t="shared" si="266"/>
        <v>1641210</v>
      </c>
      <c r="DS73" s="282"/>
      <c r="DT73" s="282"/>
      <c r="DU73" s="226">
        <f t="shared" si="267"/>
        <v>832394</v>
      </c>
      <c r="DV73" s="227">
        <f t="shared" si="268"/>
        <v>817771</v>
      </c>
      <c r="DW73" s="227">
        <f t="shared" si="269"/>
        <v>1650165</v>
      </c>
      <c r="DX73" s="227">
        <f t="shared" si="270"/>
        <v>832463</v>
      </c>
      <c r="DY73" s="227">
        <f t="shared" si="271"/>
        <v>808747</v>
      </c>
      <c r="DZ73" s="228">
        <f t="shared" si="272"/>
        <v>1641210</v>
      </c>
      <c r="EA73" s="282"/>
      <c r="EB73" s="282"/>
      <c r="EC73" s="226">
        <f t="shared" si="273"/>
        <v>832394</v>
      </c>
      <c r="ED73" s="227">
        <f t="shared" si="274"/>
        <v>817771</v>
      </c>
      <c r="EE73" s="227">
        <f t="shared" si="275"/>
        <v>1650165</v>
      </c>
      <c r="EF73" s="227">
        <f t="shared" si="276"/>
        <v>832463</v>
      </c>
      <c r="EG73" s="227">
        <f t="shared" si="277"/>
        <v>808747</v>
      </c>
      <c r="EH73" s="228">
        <f t="shared" si="278"/>
        <v>1641210</v>
      </c>
      <c r="EI73" s="282"/>
      <c r="EJ73" s="282"/>
      <c r="EK73" s="226">
        <f t="shared" si="279"/>
        <v>832394</v>
      </c>
      <c r="EL73" s="227">
        <f t="shared" si="280"/>
        <v>817771</v>
      </c>
      <c r="EM73" s="227">
        <f t="shared" si="281"/>
        <v>1650165</v>
      </c>
      <c r="EN73" s="227">
        <f t="shared" si="282"/>
        <v>832463</v>
      </c>
      <c r="EO73" s="227">
        <f t="shared" si="283"/>
        <v>808747</v>
      </c>
      <c r="EP73" s="228">
        <f t="shared" si="284"/>
        <v>1641210</v>
      </c>
      <c r="EQ73" s="282"/>
      <c r="ER73" s="282"/>
      <c r="ES73" s="226">
        <f t="shared" si="285"/>
        <v>832463</v>
      </c>
      <c r="ET73" s="227">
        <f t="shared" si="286"/>
        <v>808747</v>
      </c>
      <c r="EU73" s="228">
        <f t="shared" si="287"/>
        <v>1641210</v>
      </c>
      <c r="EV73" s="282"/>
      <c r="EW73" s="282"/>
      <c r="EX73" s="301">
        <f t="shared" si="288"/>
        <v>385398.42199999996</v>
      </c>
      <c r="EY73" s="259">
        <f t="shared" si="289"/>
        <v>473489.40899999999</v>
      </c>
      <c r="EZ73" s="259">
        <f t="shared" si="290"/>
        <v>856435.63500000001</v>
      </c>
      <c r="FA73" s="259">
        <f t="shared" si="291"/>
        <v>347137.07100000005</v>
      </c>
      <c r="FB73" s="259">
        <f t="shared" si="292"/>
        <v>434297.13900000002</v>
      </c>
      <c r="FC73" s="260">
        <f t="shared" si="293"/>
        <v>771368.7</v>
      </c>
      <c r="FD73" s="282"/>
      <c r="FE73" s="282"/>
      <c r="FF73" s="301">
        <f t="shared" si="294"/>
        <v>32463.365999999998</v>
      </c>
      <c r="FG73" s="259">
        <f t="shared" si="295"/>
        <v>30257.527000000006</v>
      </c>
      <c r="FH73" s="259">
        <f t="shared" si="296"/>
        <v>62706.27</v>
      </c>
      <c r="FI73" s="259">
        <f t="shared" si="297"/>
        <v>29968.668000000005</v>
      </c>
      <c r="FJ73" s="259">
        <f t="shared" si="298"/>
        <v>33967.374000000003</v>
      </c>
      <c r="FK73" s="260">
        <f t="shared" si="299"/>
        <v>64007.19</v>
      </c>
      <c r="FL73" s="282"/>
      <c r="FM73" s="282"/>
      <c r="FN73" s="301">
        <f t="shared" si="300"/>
        <v>7491.5460000000012</v>
      </c>
      <c r="FO73" s="259">
        <f t="shared" si="301"/>
        <v>13902.107000000002</v>
      </c>
      <c r="FP73" s="259">
        <f t="shared" si="302"/>
        <v>21452.145</v>
      </c>
      <c r="FQ73" s="259">
        <f t="shared" si="303"/>
        <v>20811.575000000001</v>
      </c>
      <c r="FR73" s="259">
        <f t="shared" si="304"/>
        <v>114842.07399999999</v>
      </c>
      <c r="FS73" s="260">
        <f t="shared" si="305"/>
        <v>126373.17</v>
      </c>
      <c r="FT73" s="282"/>
      <c r="FU73" s="282"/>
      <c r="FV73" s="301" t="str">
        <f t="shared" si="306"/>
        <v>-</v>
      </c>
      <c r="FW73" s="259">
        <f t="shared" si="307"/>
        <v>441596.34</v>
      </c>
      <c r="FX73" s="259">
        <f t="shared" si="308"/>
        <v>635313.52500000002</v>
      </c>
      <c r="FY73" s="259">
        <f t="shared" si="309"/>
        <v>551090.50600000005</v>
      </c>
      <c r="FZ73" s="259">
        <f t="shared" si="310"/>
        <v>380111.08999999997</v>
      </c>
      <c r="GA73" s="260">
        <f t="shared" si="311"/>
        <v>828811.05</v>
      </c>
      <c r="GB73" s="282"/>
      <c r="GC73" s="282"/>
      <c r="GD73" s="301">
        <f t="shared" si="312"/>
        <v>189785.83199999999</v>
      </c>
      <c r="GE73" s="259">
        <f t="shared" si="313"/>
        <v>113670.16900000001</v>
      </c>
      <c r="GF73" s="259">
        <f t="shared" si="314"/>
        <v>272277.22500000003</v>
      </c>
      <c r="GG73" s="259">
        <f t="shared" si="315"/>
        <v>791672.31299999997</v>
      </c>
      <c r="GH73" s="259">
        <f t="shared" si="316"/>
        <v>540242.99599999993</v>
      </c>
      <c r="GI73" s="260">
        <f t="shared" si="317"/>
        <v>1216136.6100000001</v>
      </c>
      <c r="GJ73" s="282"/>
      <c r="GK73" s="282"/>
      <c r="GL73" s="301">
        <f t="shared" si="318"/>
        <v>320471.69</v>
      </c>
      <c r="GM73" s="259">
        <f t="shared" si="319"/>
        <v>444867.42400000006</v>
      </c>
      <c r="GN73" s="259">
        <f t="shared" si="320"/>
        <v>792079.2</v>
      </c>
      <c r="GO73" s="259">
        <f t="shared" si="321"/>
        <v>550258.04299999995</v>
      </c>
      <c r="GP73" s="259">
        <f t="shared" si="322"/>
        <v>625161.43099999998</v>
      </c>
      <c r="GQ73" s="260">
        <f t="shared" si="323"/>
        <v>1207930.56</v>
      </c>
      <c r="GR73" s="282"/>
      <c r="GS73" s="282"/>
      <c r="GT73" s="301">
        <f t="shared" si="324"/>
        <v>153160.49599999998</v>
      </c>
      <c r="GU73" s="259">
        <f t="shared" si="325"/>
        <v>345099.36200000002</v>
      </c>
      <c r="GV73" s="259">
        <f t="shared" si="326"/>
        <v>495049.5</v>
      </c>
      <c r="GW73" s="259">
        <f t="shared" si="327"/>
        <v>58272.41</v>
      </c>
      <c r="GX73" s="259">
        <f t="shared" si="328"/>
        <v>178733.087</v>
      </c>
      <c r="GY73" s="260">
        <f t="shared" si="329"/>
        <v>223204.56000000003</v>
      </c>
      <c r="GZ73" s="282"/>
      <c r="HA73" s="282"/>
      <c r="HB73" s="301">
        <f t="shared" si="330"/>
        <v>205601.318</v>
      </c>
      <c r="HC73" s="259">
        <f t="shared" si="331"/>
        <v>542182.17299999995</v>
      </c>
      <c r="HD73" s="259">
        <f t="shared" si="332"/>
        <v>740924.08499999996</v>
      </c>
      <c r="HE73" s="259">
        <f t="shared" si="333"/>
        <v>85743.689000000013</v>
      </c>
      <c r="HF73" s="259">
        <f t="shared" si="334"/>
        <v>274165.23299999995</v>
      </c>
      <c r="HG73" s="260">
        <f t="shared" si="335"/>
        <v>341371.68000000005</v>
      </c>
      <c r="HH73" s="282"/>
      <c r="HI73" s="282"/>
      <c r="HJ73" s="301">
        <f t="shared" si="336"/>
        <v>44120.538999999997</v>
      </c>
      <c r="HK73" s="259">
        <f t="shared" si="337"/>
        <v>65508.507000000005</v>
      </c>
      <c r="HL73" s="260">
        <f t="shared" si="338"/>
        <v>106678.65000000001</v>
      </c>
      <c r="HM73" s="428">
        <f t="shared" si="229"/>
        <v>1</v>
      </c>
      <c r="HN73" s="429">
        <f t="shared" si="229"/>
        <v>1</v>
      </c>
      <c r="HO73" s="429">
        <f t="shared" si="229"/>
        <v>1</v>
      </c>
      <c r="HP73" s="429">
        <f t="shared" si="221"/>
        <v>1</v>
      </c>
      <c r="HQ73" s="429">
        <f t="shared" si="221"/>
        <v>1</v>
      </c>
      <c r="HR73" s="430">
        <f t="shared" si="221"/>
        <v>1</v>
      </c>
      <c r="HS73" s="450"/>
      <c r="HT73" s="450"/>
      <c r="HU73" s="428">
        <f t="shared" si="230"/>
        <v>1</v>
      </c>
      <c r="HV73" s="429">
        <f t="shared" si="230"/>
        <v>1</v>
      </c>
      <c r="HW73" s="429">
        <f t="shared" si="230"/>
        <v>1</v>
      </c>
      <c r="HX73" s="429">
        <f t="shared" si="222"/>
        <v>1</v>
      </c>
      <c r="HY73" s="429">
        <f t="shared" si="222"/>
        <v>1</v>
      </c>
      <c r="HZ73" s="430">
        <f t="shared" si="222"/>
        <v>1</v>
      </c>
      <c r="IA73" s="450"/>
      <c r="IB73" s="450"/>
      <c r="IC73" s="428">
        <f t="shared" si="231"/>
        <v>1</v>
      </c>
      <c r="ID73" s="429">
        <f t="shared" si="231"/>
        <v>1</v>
      </c>
      <c r="IE73" s="429">
        <f t="shared" si="231"/>
        <v>1</v>
      </c>
      <c r="IF73" s="429">
        <f t="shared" si="223"/>
        <v>1</v>
      </c>
      <c r="IG73" s="429">
        <f t="shared" si="223"/>
        <v>1</v>
      </c>
      <c r="IH73" s="430">
        <f t="shared" si="223"/>
        <v>1</v>
      </c>
      <c r="II73" s="450"/>
      <c r="IJ73" s="450"/>
      <c r="IK73" s="428" t="str">
        <f t="shared" si="232"/>
        <v>-</v>
      </c>
      <c r="IL73" s="429">
        <f t="shared" si="232"/>
        <v>1</v>
      </c>
      <c r="IM73" s="429">
        <f t="shared" si="232"/>
        <v>1</v>
      </c>
      <c r="IN73" s="429">
        <f t="shared" si="224"/>
        <v>1</v>
      </c>
      <c r="IO73" s="429">
        <f t="shared" si="224"/>
        <v>1</v>
      </c>
      <c r="IP73" s="430">
        <f t="shared" si="224"/>
        <v>1</v>
      </c>
      <c r="IQ73" s="450"/>
      <c r="IR73" s="450"/>
      <c r="IS73" s="428">
        <f t="shared" si="233"/>
        <v>1</v>
      </c>
      <c r="IT73" s="429">
        <f t="shared" si="233"/>
        <v>1</v>
      </c>
      <c r="IU73" s="429">
        <f t="shared" si="233"/>
        <v>1</v>
      </c>
      <c r="IV73" s="429">
        <f t="shared" si="225"/>
        <v>1</v>
      </c>
      <c r="IW73" s="429">
        <f t="shared" si="225"/>
        <v>1</v>
      </c>
      <c r="IX73" s="430">
        <f t="shared" si="225"/>
        <v>1</v>
      </c>
      <c r="IY73" s="450"/>
      <c r="IZ73" s="450"/>
      <c r="JA73" s="428">
        <f t="shared" si="234"/>
        <v>1</v>
      </c>
      <c r="JB73" s="429">
        <f t="shared" si="234"/>
        <v>1</v>
      </c>
      <c r="JC73" s="429">
        <f t="shared" si="234"/>
        <v>1</v>
      </c>
      <c r="JD73" s="429">
        <f t="shared" si="226"/>
        <v>1</v>
      </c>
      <c r="JE73" s="429">
        <f t="shared" si="226"/>
        <v>1</v>
      </c>
      <c r="JF73" s="430">
        <f t="shared" si="226"/>
        <v>1</v>
      </c>
      <c r="JG73" s="450"/>
      <c r="JH73" s="450"/>
      <c r="JI73" s="428">
        <f t="shared" si="235"/>
        <v>1</v>
      </c>
      <c r="JJ73" s="429">
        <f t="shared" si="235"/>
        <v>1</v>
      </c>
      <c r="JK73" s="429">
        <f t="shared" si="235"/>
        <v>1</v>
      </c>
      <c r="JL73" s="429">
        <f t="shared" si="227"/>
        <v>1</v>
      </c>
      <c r="JM73" s="429">
        <f t="shared" si="227"/>
        <v>1</v>
      </c>
      <c r="JN73" s="430">
        <f t="shared" si="227"/>
        <v>1</v>
      </c>
      <c r="JO73" s="450"/>
      <c r="JP73" s="450"/>
      <c r="JQ73" s="428">
        <f t="shared" si="236"/>
        <v>1</v>
      </c>
      <c r="JR73" s="429">
        <f t="shared" si="236"/>
        <v>1</v>
      </c>
      <c r="JS73" s="429">
        <f t="shared" si="236"/>
        <v>1</v>
      </c>
      <c r="JT73" s="429">
        <f t="shared" si="228"/>
        <v>1</v>
      </c>
      <c r="JU73" s="429">
        <f t="shared" si="228"/>
        <v>1</v>
      </c>
      <c r="JV73" s="430">
        <f t="shared" si="228"/>
        <v>1</v>
      </c>
      <c r="JW73" s="450"/>
      <c r="JX73" s="450"/>
      <c r="JY73" s="428">
        <f t="shared" si="339"/>
        <v>1</v>
      </c>
      <c r="JZ73" s="429">
        <f t="shared" si="339"/>
        <v>1</v>
      </c>
      <c r="KA73" s="430">
        <f t="shared" si="339"/>
        <v>1</v>
      </c>
      <c r="KB73" s="172"/>
      <c r="KC73" s="355" t="str">
        <f>IF(ISBLANK('Tab4-Adol-KABP-2006'!KC73),"",('Tab4-Adol-KABP-2006'!KC73))</f>
        <v/>
      </c>
      <c r="KD73" s="355" t="str">
        <f>IF(ISBLANK('Tab4-Adol-KABP-2006'!KD73),"",('Tab4-Adol-KABP-2006'!KD73))</f>
        <v/>
      </c>
      <c r="KE73" s="355" t="str">
        <f>IF(ISBLANK('Tab4-Adol-KABP-2006'!KE73),"",('Tab4-Adol-KABP-2006'!KE73))</f>
        <v/>
      </c>
      <c r="KF73" s="355" t="str">
        <f>IF(ISBLANK('Tab4-Adol-KABP-2006'!KF73),"",('Tab4-Adol-KABP-2006'!KF73))</f>
        <v/>
      </c>
      <c r="KG73" s="355" t="str">
        <f>IF(ISBLANK('Tab4-Adol-KABP-2006'!KG73),"",('Tab4-Adol-KABP-2006'!KG73))</f>
        <v/>
      </c>
      <c r="KH73" s="355" t="str">
        <f>IF(ISBLANK('Tab4-Adol-KABP-2006'!KH73),"",('Tab4-Adol-KABP-2006'!KH73))</f>
        <v/>
      </c>
      <c r="KI73" s="355" t="str">
        <f>IF(ISBLANK('Tab4-Adol-KABP-2006'!KI73),"",('Tab4-Adol-KABP-2006'!KI73))</f>
        <v/>
      </c>
      <c r="KJ73" s="355" t="str">
        <f>IF(ISBLANK('Tab4-Adol-KABP-2006'!KJ73),"",('Tab4-Adol-KABP-2006'!KJ73))</f>
        <v/>
      </c>
      <c r="KK73" s="355" t="str">
        <f>IF(ISBLANK('Tab4-Adol-KABP-2006'!KK73),"",('Tab4-Adol-KABP-2006'!KK73))</f>
        <v/>
      </c>
      <c r="KL73" s="355" t="str">
        <f>IF(ISBLANK('Tab4-Adol-KABP-2006'!KL73),"",('Tab4-Adol-KABP-2006'!KL73))</f>
        <v/>
      </c>
      <c r="KM73" s="355" t="str">
        <f>IF(ISBLANK('Tab4-Adol-KABP-2006'!KM73),"",('Tab4-Adol-KABP-2006'!KM73))</f>
        <v/>
      </c>
      <c r="KN73" s="355" t="str">
        <f>IF(ISBLANK('Tab4-Adol-KABP-2006'!KN73),"",('Tab4-Adol-KABP-2006'!KN73))</f>
        <v/>
      </c>
      <c r="KO73" s="355" t="str">
        <f>IF(ISBLANK('Tab4-Adol-KABP-2006'!KO73),"",('Tab4-Adol-KABP-2006'!KO73))</f>
        <v/>
      </c>
      <c r="KP73" s="355" t="str">
        <f>IF(ISBLANK('Tab4-Adol-KABP-2006'!KP73),"",('Tab4-Adol-KABP-2006'!KP73))</f>
        <v/>
      </c>
      <c r="KQ73" s="355" t="str">
        <f>IF(ISBLANK('Tab4-Adol-KABP-2006'!KQ73),"",('Tab4-Adol-KABP-2006'!KQ73))</f>
        <v/>
      </c>
      <c r="KR73" s="355" t="str">
        <f>IF(ISBLANK('Tab4-Adol-KABP-2006'!KR73),"",('Tab4-Adol-KABP-2006'!KR73))</f>
        <v/>
      </c>
      <c r="KS73" s="355" t="str">
        <f>IF(ISBLANK('Tab4-Adol-KABP-2006'!KS73),"",('Tab4-Adol-KABP-2006'!KS73))</f>
        <v/>
      </c>
      <c r="KT73" s="355" t="str">
        <f>IF(ISBLANK('Tab4-Adol-KABP-2006'!KT73),"",('Tab4-Adol-KABP-2006'!KT73))</f>
        <v/>
      </c>
      <c r="KU73" s="355" t="str">
        <f>IF(ISBLANK('Tab4-Adol-KABP-2006'!KU73),"",('Tab4-Adol-KABP-2006'!KU73))</f>
        <v>less than 25 cases</v>
      </c>
      <c r="KV73" s="355" t="str">
        <f>IF(ISBLANK('Tab4-Adol-KABP-2006'!KV73),"",('Tab4-Adol-KABP-2006'!KV73))</f>
        <v>Based on small denominators.</v>
      </c>
      <c r="KW73" s="355" t="str">
        <f>IF(ISBLANK('Tab4-Adol-KABP-2006'!KW73),"",('Tab4-Adol-KABP-2006'!KW73))</f>
        <v>Based on small denominators.</v>
      </c>
      <c r="KX73" s="355" t="str">
        <f>IF(ISBLANK('Tab4-Adol-KABP-2006'!KX73),"",('Tab4-Adol-KABP-2006'!KX73))</f>
        <v>Based on small denominators.</v>
      </c>
      <c r="KY73" s="355" t="str">
        <f>IF(ISBLANK('Tab4-Adol-KABP-2006'!KY73),"",('Tab4-Adol-KABP-2006'!KY73))</f>
        <v/>
      </c>
      <c r="KZ73" s="355" t="str">
        <f>IF(ISBLANK('Tab4-Adol-KABP-2006'!KZ73),"",('Tab4-Adol-KABP-2006'!KZ73))</f>
        <v/>
      </c>
      <c r="LA73" s="355" t="str">
        <f>IF(ISBLANK('Tab4-Adol-KABP-2006'!LA73),"",('Tab4-Adol-KABP-2006'!LA73))</f>
        <v/>
      </c>
      <c r="LB73" s="355" t="str">
        <f>IF(ISBLANK('Tab4-Adol-KABP-2006'!LB73),"",('Tab4-Adol-KABP-2006'!LB73))</f>
        <v/>
      </c>
      <c r="LC73" s="355" t="str">
        <f>IF(ISBLANK('Tab4-Adol-KABP-2006'!LC73),"",('Tab4-Adol-KABP-2006'!LC73))</f>
        <v/>
      </c>
      <c r="LD73" s="355" t="str">
        <f>IF(ISBLANK('Tab4-Adol-KABP-2006'!LD73),"",('Tab4-Adol-KABP-2006'!LD73))</f>
        <v/>
      </c>
      <c r="LE73" s="355" t="str">
        <f>IF(ISBLANK('Tab4-Adol-KABP-2006'!LE73),"",('Tab4-Adol-KABP-2006'!LE73))</f>
        <v/>
      </c>
      <c r="LF73" s="355" t="str">
        <f>IF(ISBLANK('Tab4-Adol-KABP-2006'!LF73),"",('Tab4-Adol-KABP-2006'!LF73))</f>
        <v/>
      </c>
      <c r="LG73" s="355" t="str">
        <f>IF(ISBLANK('Tab4-Adol-KABP-2006'!LG73),"",('Tab4-Adol-KABP-2006'!LG73))</f>
        <v/>
      </c>
      <c r="LH73" s="355" t="str">
        <f>IF(ISBLANK('Tab4-Adol-KABP-2006'!LH73),"",('Tab4-Adol-KABP-2006'!LH73))</f>
        <v/>
      </c>
      <c r="LI73" s="355" t="str">
        <f>IF(ISBLANK('Tab4-Adol-KABP-2006'!LI73),"",('Tab4-Adol-KABP-2006'!LI73))</f>
        <v/>
      </c>
      <c r="LJ73" s="355" t="str">
        <f>IF(ISBLANK('Tab4-Adol-KABP-2006'!LJ73),"",('Tab4-Adol-KABP-2006'!LJ73))</f>
        <v/>
      </c>
      <c r="LK73" s="355" t="str">
        <f>IF(ISBLANK('Tab4-Adol-KABP-2006'!LK73),"",('Tab4-Adol-KABP-2006'!LK73))</f>
        <v/>
      </c>
      <c r="LL73" s="355" t="str">
        <f>IF(ISBLANK('Tab4-Adol-KABP-2006'!LL73),"",('Tab4-Adol-KABP-2006'!LL73))</f>
        <v/>
      </c>
      <c r="LM73" s="355" t="str">
        <f>IF(ISBLANK('Tab4-Adol-KABP-2006'!LM73),"",('Tab4-Adol-KABP-2006'!LM73))</f>
        <v/>
      </c>
      <c r="LN73" s="355" t="str">
        <f>IF(ISBLANK('Tab4-Adol-KABP-2006'!LN73),"",('Tab4-Adol-KABP-2006'!LN73))</f>
        <v/>
      </c>
      <c r="LO73" s="355" t="str">
        <f>IF(ISBLANK('Tab4-Adol-KABP-2006'!LO73),"",('Tab4-Adol-KABP-2006'!LO73))</f>
        <v/>
      </c>
      <c r="LP73" s="355" t="str">
        <f>IF(ISBLANK('Tab4-Adol-KABP-2006'!LP73),"",('Tab4-Adol-KABP-2006'!LP73))</f>
        <v/>
      </c>
      <c r="LQ73" s="355" t="str">
        <f>IF(ISBLANK('Tab4-Adol-KABP-2006'!LQ73),"",('Tab4-Adol-KABP-2006'!LQ73))</f>
        <v/>
      </c>
      <c r="LR73" s="355" t="str">
        <f>IF(ISBLANK('Tab4-Adol-KABP-2006'!LR73),"",('Tab4-Adol-KABP-2006'!LR73))</f>
        <v/>
      </c>
      <c r="LS73" s="355" t="str">
        <f>IF(ISBLANK('Tab4-Adol-KABP-2006'!LS73),"",('Tab4-Adol-KABP-2006'!LS73))</f>
        <v/>
      </c>
      <c r="LT73" s="355" t="str">
        <f>IF(ISBLANK('Tab4-Adol-KABP-2006'!LT73),"",('Tab4-Adol-KABP-2006'!LT73))</f>
        <v/>
      </c>
      <c r="LU73" s="355" t="str">
        <f>IF(ISBLANK('Tab4-Adol-KABP-2006'!LU73),"",('Tab4-Adol-KABP-2006'!LU73))</f>
        <v/>
      </c>
      <c r="LV73" s="355" t="str">
        <f>IF(ISBLANK('Tab4-Adol-KABP-2006'!LV73),"",('Tab4-Adol-KABP-2006'!LV73))</f>
        <v/>
      </c>
      <c r="LW73" s="355" t="str">
        <f>IF(ISBLANK('Tab4-Adol-KABP-2006'!LW73),"",('Tab4-Adol-KABP-2006'!LW73))</f>
        <v/>
      </c>
      <c r="LX73" s="355" t="str">
        <f>IF(ISBLANK('Tab4-Adol-KABP-2006'!LX73),"",('Tab4-Adol-KABP-2006'!LX73))</f>
        <v/>
      </c>
      <c r="LY73" s="355" t="str">
        <f>IF(ISBLANK('Tab4-Adol-KABP-2006'!LY73),"",('Tab4-Adol-KABP-2006'!LY73))</f>
        <v/>
      </c>
      <c r="LZ73" s="355" t="str">
        <f>IF(ISBLANK('Tab4-Adol-KABP-2006'!LZ73),"",('Tab4-Adol-KABP-2006'!LZ73))</f>
        <v/>
      </c>
      <c r="MA73" s="355" t="str">
        <f>IF(ISBLANK('Tab4-Adol-KABP-2006'!MA73),"",('Tab4-Adol-KABP-2006'!MA73))</f>
        <v/>
      </c>
    </row>
    <row r="74" spans="1:339" x14ac:dyDescent="0.2">
      <c r="A74" s="310" t="s">
        <v>320</v>
      </c>
      <c r="B74" s="172">
        <v>0</v>
      </c>
      <c r="C74" s="172">
        <v>0</v>
      </c>
      <c r="D74" s="172" t="s">
        <v>322</v>
      </c>
      <c r="E74" s="172"/>
      <c r="F74" s="173"/>
      <c r="G74" s="218" t="s">
        <v>8</v>
      </c>
      <c r="H74" s="348" t="str">
        <f>IF(ISBLANK('Tab4-Adol-KABP-2006'!H74), "",('Tab4-Adol-KABP-2006'!H74))</f>
        <v/>
      </c>
      <c r="I74" s="349" t="str">
        <f>IF(ISBLANK('Tab4-Adol-KABP-2006'!I74), "",('Tab4-Adol-KABP-2006'!I74))</f>
        <v/>
      </c>
      <c r="J74" s="414"/>
      <c r="K74" s="414"/>
      <c r="L74" s="414"/>
      <c r="M74" s="414"/>
      <c r="N74" s="414"/>
      <c r="O74" s="415"/>
      <c r="P74" s="348" t="str">
        <f>IF(ISBLANK('Tab4-Adol-KABP-2006'!P74), "",('Tab4-Adol-KABP-2006'!P74))</f>
        <v/>
      </c>
      <c r="Q74" s="349" t="str">
        <f>IF(ISBLANK('Tab4-Adol-KABP-2006'!Q74), "",('Tab4-Adol-KABP-2006'!Q74))</f>
        <v/>
      </c>
      <c r="R74" s="414"/>
      <c r="S74" s="414"/>
      <c r="T74" s="414"/>
      <c r="U74" s="414"/>
      <c r="V74" s="414"/>
      <c r="W74" s="415"/>
      <c r="X74" s="348" t="str">
        <f>IF(ISBLANK('Tab4-Adol-KABP-2006'!X74), "",('Tab4-Adol-KABP-2006'!X74))</f>
        <v/>
      </c>
      <c r="Y74" s="349" t="str">
        <f>IF(ISBLANK('Tab4-Adol-KABP-2006'!Y74), "",('Tab4-Adol-KABP-2006'!Y74))</f>
        <v/>
      </c>
      <c r="Z74" s="414"/>
      <c r="AA74" s="414"/>
      <c r="AB74" s="414"/>
      <c r="AC74" s="414"/>
      <c r="AD74" s="414"/>
      <c r="AE74" s="415"/>
      <c r="AF74" s="348" t="str">
        <f>IF(ISBLANK('Tab4-Adol-KABP-2006'!AF74), "",('Tab4-Adol-KABP-2006'!AF74))</f>
        <v/>
      </c>
      <c r="AG74" s="349" t="str">
        <f>IF(ISBLANK('Tab4-Adol-KABP-2006'!AG74), "",('Tab4-Adol-KABP-2006'!AG74))</f>
        <v/>
      </c>
      <c r="AH74" s="414"/>
      <c r="AI74" s="414"/>
      <c r="AJ74" s="414"/>
      <c r="AK74" s="414"/>
      <c r="AL74" s="414"/>
      <c r="AM74" s="415"/>
      <c r="AN74" s="348" t="str">
        <f>IF(ISBLANK('Tab4-Adol-KABP-2006'!AN74), "",('Tab4-Adol-KABP-2006'!AN74))</f>
        <v/>
      </c>
      <c r="AO74" s="349" t="str">
        <f>IF(ISBLANK('Tab4-Adol-KABP-2006'!AO74), "",('Tab4-Adol-KABP-2006'!AO74))</f>
        <v/>
      </c>
      <c r="AP74" s="362"/>
      <c r="AQ74" s="362"/>
      <c r="AR74" s="362"/>
      <c r="AS74" s="362"/>
      <c r="AT74" s="362"/>
      <c r="AU74" s="363"/>
      <c r="AV74" s="348" t="str">
        <f>IF(ISBLANK('Tab4-Adol-KABP-2006'!AV74), "",('Tab4-Adol-KABP-2006'!AV74))</f>
        <v/>
      </c>
      <c r="AW74" s="349" t="str">
        <f>IF(ISBLANK('Tab4-Adol-KABP-2006'!AW74), "",('Tab4-Adol-KABP-2006'!AW74))</f>
        <v/>
      </c>
      <c r="AX74" s="414"/>
      <c r="AY74" s="414"/>
      <c r="AZ74" s="414"/>
      <c r="BA74" s="414"/>
      <c r="BB74" s="414"/>
      <c r="BC74" s="415"/>
      <c r="BD74" s="348" t="str">
        <f>IF(ISBLANK('Tab4-Adol-KABP-2006'!BD74), "",('Tab4-Adol-KABP-2006'!BD74))</f>
        <v/>
      </c>
      <c r="BE74" s="349" t="str">
        <f>IF(ISBLANK('Tab4-Adol-KABP-2006'!BE74), "",('Tab4-Adol-KABP-2006'!BE74))</f>
        <v/>
      </c>
      <c r="BF74" s="414"/>
      <c r="BG74" s="414"/>
      <c r="BH74" s="414"/>
      <c r="BI74" s="414"/>
      <c r="BJ74" s="414"/>
      <c r="BK74" s="415"/>
      <c r="BL74" s="348" t="str">
        <f>IF(ISBLANK('Tab4-Adol-KABP-2006'!BL74), "",('Tab4-Adol-KABP-2006'!BL74))</f>
        <v/>
      </c>
      <c r="BM74" s="349" t="str">
        <f>IF(ISBLANK('Tab4-Adol-KABP-2006'!BM74), "",('Tab4-Adol-KABP-2006'!BM74))</f>
        <v/>
      </c>
      <c r="BN74" s="414"/>
      <c r="BO74" s="414"/>
      <c r="BP74" s="414"/>
      <c r="BQ74" s="414"/>
      <c r="BR74" s="414"/>
      <c r="BS74" s="415"/>
      <c r="BT74" s="348" t="str">
        <f>IF(ISBLANK('Tab4-Adol-KABP-2006'!BT74), "",('Tab4-Adol-KABP-2006'!BT74))</f>
        <v/>
      </c>
      <c r="BU74" s="349" t="str">
        <f>IF(ISBLANK('Tab4-Adol-KABP-2006'!BU74), "",('Tab4-Adol-KABP-2006'!BU74))</f>
        <v/>
      </c>
      <c r="BV74" s="414"/>
      <c r="BW74" s="414"/>
      <c r="BX74" s="415"/>
      <c r="BY74" s="216"/>
      <c r="BZ74" s="208"/>
      <c r="CA74" s="208"/>
      <c r="CB74" s="208"/>
      <c r="CC74" s="208"/>
      <c r="CD74" s="284"/>
      <c r="CE74" s="282"/>
      <c r="CF74" s="282"/>
      <c r="CG74" s="226" t="str">
        <f t="shared" si="237"/>
        <v>-</v>
      </c>
      <c r="CH74" s="227" t="str">
        <f t="shared" si="238"/>
        <v>-</v>
      </c>
      <c r="CI74" s="227" t="str">
        <f t="shared" si="239"/>
        <v>-</v>
      </c>
      <c r="CJ74" s="227" t="str">
        <f t="shared" si="240"/>
        <v>-</v>
      </c>
      <c r="CK74" s="227" t="str">
        <f t="shared" si="241"/>
        <v>-</v>
      </c>
      <c r="CL74" s="228" t="str">
        <f t="shared" si="242"/>
        <v>-</v>
      </c>
      <c r="CM74" s="282"/>
      <c r="CN74" s="282"/>
      <c r="CO74" s="226" t="str">
        <f t="shared" si="243"/>
        <v>-</v>
      </c>
      <c r="CP74" s="227" t="str">
        <f t="shared" si="244"/>
        <v>-</v>
      </c>
      <c r="CQ74" s="227" t="str">
        <f t="shared" si="245"/>
        <v>-</v>
      </c>
      <c r="CR74" s="227" t="str">
        <f t="shared" si="246"/>
        <v>-</v>
      </c>
      <c r="CS74" s="227" t="str">
        <f t="shared" si="247"/>
        <v>-</v>
      </c>
      <c r="CT74" s="228" t="str">
        <f t="shared" si="248"/>
        <v>-</v>
      </c>
      <c r="CU74" s="282"/>
      <c r="CV74" s="282"/>
      <c r="CW74" s="292" t="str">
        <f t="shared" si="249"/>
        <v>-</v>
      </c>
      <c r="CX74" s="234" t="str">
        <f t="shared" si="250"/>
        <v>-</v>
      </c>
      <c r="CY74" s="234" t="str">
        <f t="shared" si="251"/>
        <v>-</v>
      </c>
      <c r="CZ74" s="234" t="str">
        <f t="shared" si="252"/>
        <v>-</v>
      </c>
      <c r="DA74" s="234" t="str">
        <f t="shared" si="253"/>
        <v>-</v>
      </c>
      <c r="DB74" s="235" t="str">
        <f t="shared" si="254"/>
        <v>-</v>
      </c>
      <c r="DC74" s="282"/>
      <c r="DD74" s="282"/>
      <c r="DE74" s="226" t="str">
        <f t="shared" si="255"/>
        <v>-</v>
      </c>
      <c r="DF74" s="227" t="str">
        <f t="shared" si="256"/>
        <v>-</v>
      </c>
      <c r="DG74" s="227" t="str">
        <f t="shared" si="257"/>
        <v>-</v>
      </c>
      <c r="DH74" s="227" t="str">
        <f t="shared" si="258"/>
        <v>-</v>
      </c>
      <c r="DI74" s="227" t="str">
        <f t="shared" si="259"/>
        <v>-</v>
      </c>
      <c r="DJ74" s="228" t="str">
        <f t="shared" si="260"/>
        <v>-</v>
      </c>
      <c r="DK74" s="282"/>
      <c r="DL74" s="282"/>
      <c r="DM74" s="226" t="str">
        <f t="shared" si="261"/>
        <v>-</v>
      </c>
      <c r="DN74" s="227" t="str">
        <f t="shared" si="262"/>
        <v>-</v>
      </c>
      <c r="DO74" s="227" t="str">
        <f t="shared" si="263"/>
        <v>-</v>
      </c>
      <c r="DP74" s="227" t="str">
        <f t="shared" si="264"/>
        <v>-</v>
      </c>
      <c r="DQ74" s="227" t="str">
        <f t="shared" si="265"/>
        <v>-</v>
      </c>
      <c r="DR74" s="228" t="str">
        <f t="shared" si="266"/>
        <v>-</v>
      </c>
      <c r="DS74" s="282"/>
      <c r="DT74" s="282"/>
      <c r="DU74" s="226" t="str">
        <f t="shared" si="267"/>
        <v>-</v>
      </c>
      <c r="DV74" s="227" t="str">
        <f t="shared" si="268"/>
        <v>-</v>
      </c>
      <c r="DW74" s="227" t="str">
        <f t="shared" si="269"/>
        <v>-</v>
      </c>
      <c r="DX74" s="227" t="str">
        <f t="shared" si="270"/>
        <v>-</v>
      </c>
      <c r="DY74" s="227" t="str">
        <f t="shared" si="271"/>
        <v>-</v>
      </c>
      <c r="DZ74" s="228" t="str">
        <f t="shared" si="272"/>
        <v>-</v>
      </c>
      <c r="EA74" s="282"/>
      <c r="EB74" s="282"/>
      <c r="EC74" s="226" t="str">
        <f t="shared" si="273"/>
        <v>-</v>
      </c>
      <c r="ED74" s="227" t="str">
        <f t="shared" si="274"/>
        <v>-</v>
      </c>
      <c r="EE74" s="227" t="str">
        <f t="shared" si="275"/>
        <v>-</v>
      </c>
      <c r="EF74" s="227" t="str">
        <f t="shared" si="276"/>
        <v>-</v>
      </c>
      <c r="EG74" s="227" t="str">
        <f t="shared" si="277"/>
        <v>-</v>
      </c>
      <c r="EH74" s="228" t="str">
        <f t="shared" si="278"/>
        <v>-</v>
      </c>
      <c r="EI74" s="282"/>
      <c r="EJ74" s="282"/>
      <c r="EK74" s="226" t="str">
        <f t="shared" si="279"/>
        <v>-</v>
      </c>
      <c r="EL74" s="227" t="str">
        <f t="shared" si="280"/>
        <v>-</v>
      </c>
      <c r="EM74" s="227" t="str">
        <f t="shared" si="281"/>
        <v>-</v>
      </c>
      <c r="EN74" s="227" t="str">
        <f t="shared" si="282"/>
        <v>-</v>
      </c>
      <c r="EO74" s="227" t="str">
        <f t="shared" si="283"/>
        <v>-</v>
      </c>
      <c r="EP74" s="228" t="str">
        <f t="shared" si="284"/>
        <v>-</v>
      </c>
      <c r="EQ74" s="282"/>
      <c r="ER74" s="282"/>
      <c r="ES74" s="226" t="str">
        <f t="shared" si="285"/>
        <v>-</v>
      </c>
      <c r="ET74" s="227" t="str">
        <f t="shared" si="286"/>
        <v>-</v>
      </c>
      <c r="EU74" s="228" t="str">
        <f t="shared" si="287"/>
        <v>-</v>
      </c>
      <c r="EV74" s="282"/>
      <c r="EW74" s="282"/>
      <c r="EX74" s="301" t="str">
        <f t="shared" si="288"/>
        <v>-</v>
      </c>
      <c r="EY74" s="259" t="str">
        <f t="shared" si="289"/>
        <v>-</v>
      </c>
      <c r="EZ74" s="259" t="str">
        <f t="shared" si="290"/>
        <v>-</v>
      </c>
      <c r="FA74" s="259" t="str">
        <f t="shared" si="291"/>
        <v>-</v>
      </c>
      <c r="FB74" s="259" t="str">
        <f t="shared" si="292"/>
        <v>-</v>
      </c>
      <c r="FC74" s="260" t="str">
        <f t="shared" si="293"/>
        <v>-</v>
      </c>
      <c r="FD74" s="282"/>
      <c r="FE74" s="282"/>
      <c r="FF74" s="301" t="str">
        <f t="shared" si="294"/>
        <v>-</v>
      </c>
      <c r="FG74" s="259" t="str">
        <f t="shared" si="295"/>
        <v>-</v>
      </c>
      <c r="FH74" s="259" t="str">
        <f t="shared" si="296"/>
        <v>-</v>
      </c>
      <c r="FI74" s="259" t="str">
        <f t="shared" si="297"/>
        <v>-</v>
      </c>
      <c r="FJ74" s="259" t="str">
        <f t="shared" si="298"/>
        <v>-</v>
      </c>
      <c r="FK74" s="260" t="str">
        <f t="shared" si="299"/>
        <v>-</v>
      </c>
      <c r="FL74" s="282"/>
      <c r="FM74" s="282"/>
      <c r="FN74" s="301" t="str">
        <f t="shared" si="300"/>
        <v>-</v>
      </c>
      <c r="FO74" s="259" t="str">
        <f t="shared" si="301"/>
        <v>-</v>
      </c>
      <c r="FP74" s="259" t="str">
        <f t="shared" si="302"/>
        <v>-</v>
      </c>
      <c r="FQ74" s="259" t="str">
        <f t="shared" si="303"/>
        <v>-</v>
      </c>
      <c r="FR74" s="259" t="str">
        <f t="shared" si="304"/>
        <v>-</v>
      </c>
      <c r="FS74" s="260" t="str">
        <f t="shared" si="305"/>
        <v>-</v>
      </c>
      <c r="FT74" s="282"/>
      <c r="FU74" s="282"/>
      <c r="FV74" s="301" t="str">
        <f t="shared" si="306"/>
        <v>-</v>
      </c>
      <c r="FW74" s="259" t="str">
        <f t="shared" si="307"/>
        <v>-</v>
      </c>
      <c r="FX74" s="259" t="str">
        <f t="shared" si="308"/>
        <v>-</v>
      </c>
      <c r="FY74" s="259" t="str">
        <f t="shared" si="309"/>
        <v>-</v>
      </c>
      <c r="FZ74" s="259" t="str">
        <f t="shared" si="310"/>
        <v>-</v>
      </c>
      <c r="GA74" s="260" t="str">
        <f t="shared" si="311"/>
        <v>-</v>
      </c>
      <c r="GB74" s="282"/>
      <c r="GC74" s="282"/>
      <c r="GD74" s="301" t="str">
        <f t="shared" si="312"/>
        <v>-</v>
      </c>
      <c r="GE74" s="259" t="str">
        <f t="shared" si="313"/>
        <v>-</v>
      </c>
      <c r="GF74" s="259" t="str">
        <f t="shared" si="314"/>
        <v>-</v>
      </c>
      <c r="GG74" s="259" t="str">
        <f t="shared" si="315"/>
        <v>-</v>
      </c>
      <c r="GH74" s="259" t="str">
        <f t="shared" si="316"/>
        <v>-</v>
      </c>
      <c r="GI74" s="260" t="str">
        <f t="shared" si="317"/>
        <v>-</v>
      </c>
      <c r="GJ74" s="282"/>
      <c r="GK74" s="282"/>
      <c r="GL74" s="301" t="str">
        <f t="shared" si="318"/>
        <v>-</v>
      </c>
      <c r="GM74" s="259" t="str">
        <f t="shared" si="319"/>
        <v>-</v>
      </c>
      <c r="GN74" s="259" t="str">
        <f t="shared" si="320"/>
        <v>-</v>
      </c>
      <c r="GO74" s="259" t="str">
        <f t="shared" si="321"/>
        <v>-</v>
      </c>
      <c r="GP74" s="259" t="str">
        <f t="shared" si="322"/>
        <v>-</v>
      </c>
      <c r="GQ74" s="260" t="str">
        <f t="shared" si="323"/>
        <v>-</v>
      </c>
      <c r="GR74" s="282"/>
      <c r="GS74" s="282"/>
      <c r="GT74" s="301" t="str">
        <f t="shared" si="324"/>
        <v>-</v>
      </c>
      <c r="GU74" s="259" t="str">
        <f t="shared" si="325"/>
        <v>-</v>
      </c>
      <c r="GV74" s="259" t="str">
        <f t="shared" si="326"/>
        <v>-</v>
      </c>
      <c r="GW74" s="259" t="str">
        <f t="shared" si="327"/>
        <v>-</v>
      </c>
      <c r="GX74" s="259" t="str">
        <f t="shared" si="328"/>
        <v>-</v>
      </c>
      <c r="GY74" s="260" t="str">
        <f t="shared" si="329"/>
        <v>-</v>
      </c>
      <c r="GZ74" s="282"/>
      <c r="HA74" s="282"/>
      <c r="HB74" s="301" t="str">
        <f t="shared" si="330"/>
        <v>-</v>
      </c>
      <c r="HC74" s="259" t="str">
        <f t="shared" si="331"/>
        <v>-</v>
      </c>
      <c r="HD74" s="259" t="str">
        <f t="shared" si="332"/>
        <v>-</v>
      </c>
      <c r="HE74" s="259" t="str">
        <f t="shared" si="333"/>
        <v>-</v>
      </c>
      <c r="HF74" s="259" t="str">
        <f t="shared" si="334"/>
        <v>-</v>
      </c>
      <c r="HG74" s="260" t="str">
        <f t="shared" si="335"/>
        <v>-</v>
      </c>
      <c r="HH74" s="282"/>
      <c r="HI74" s="282"/>
      <c r="HJ74" s="301" t="str">
        <f t="shared" si="336"/>
        <v>-</v>
      </c>
      <c r="HK74" s="259" t="str">
        <f t="shared" si="337"/>
        <v>-</v>
      </c>
      <c r="HL74" s="260" t="str">
        <f t="shared" si="338"/>
        <v>-</v>
      </c>
      <c r="HM74" s="428" t="str">
        <f t="shared" si="229"/>
        <v>-</v>
      </c>
      <c r="HN74" s="429" t="str">
        <f t="shared" si="229"/>
        <v>-</v>
      </c>
      <c r="HO74" s="429" t="str">
        <f t="shared" si="229"/>
        <v>-</v>
      </c>
      <c r="HP74" s="429" t="str">
        <f t="shared" si="221"/>
        <v>-</v>
      </c>
      <c r="HQ74" s="429" t="str">
        <f t="shared" si="221"/>
        <v>-</v>
      </c>
      <c r="HR74" s="430" t="str">
        <f t="shared" si="221"/>
        <v>-</v>
      </c>
      <c r="HS74" s="450"/>
      <c r="HT74" s="450"/>
      <c r="HU74" s="428" t="str">
        <f t="shared" si="230"/>
        <v>-</v>
      </c>
      <c r="HV74" s="429" t="str">
        <f t="shared" si="230"/>
        <v>-</v>
      </c>
      <c r="HW74" s="429" t="str">
        <f t="shared" si="230"/>
        <v>-</v>
      </c>
      <c r="HX74" s="429" t="str">
        <f t="shared" si="222"/>
        <v>-</v>
      </c>
      <c r="HY74" s="429" t="str">
        <f t="shared" si="222"/>
        <v>-</v>
      </c>
      <c r="HZ74" s="430" t="str">
        <f t="shared" si="222"/>
        <v>-</v>
      </c>
      <c r="IA74" s="450"/>
      <c r="IB74" s="450"/>
      <c r="IC74" s="428" t="str">
        <f t="shared" si="231"/>
        <v>-</v>
      </c>
      <c r="ID74" s="429" t="str">
        <f t="shared" si="231"/>
        <v>-</v>
      </c>
      <c r="IE74" s="429" t="str">
        <f t="shared" si="231"/>
        <v>-</v>
      </c>
      <c r="IF74" s="429" t="str">
        <f t="shared" si="223"/>
        <v>-</v>
      </c>
      <c r="IG74" s="429" t="str">
        <f t="shared" si="223"/>
        <v>-</v>
      </c>
      <c r="IH74" s="430" t="str">
        <f t="shared" si="223"/>
        <v>-</v>
      </c>
      <c r="II74" s="450"/>
      <c r="IJ74" s="450"/>
      <c r="IK74" s="428" t="str">
        <f t="shared" si="232"/>
        <v>-</v>
      </c>
      <c r="IL74" s="429" t="str">
        <f t="shared" si="232"/>
        <v>-</v>
      </c>
      <c r="IM74" s="429" t="str">
        <f t="shared" si="232"/>
        <v>-</v>
      </c>
      <c r="IN74" s="429" t="str">
        <f t="shared" si="224"/>
        <v>-</v>
      </c>
      <c r="IO74" s="429" t="str">
        <f t="shared" si="224"/>
        <v>-</v>
      </c>
      <c r="IP74" s="430" t="str">
        <f t="shared" si="224"/>
        <v>-</v>
      </c>
      <c r="IQ74" s="450"/>
      <c r="IR74" s="450"/>
      <c r="IS74" s="428" t="str">
        <f t="shared" si="233"/>
        <v>-</v>
      </c>
      <c r="IT74" s="429" t="str">
        <f t="shared" si="233"/>
        <v>-</v>
      </c>
      <c r="IU74" s="429" t="str">
        <f t="shared" si="233"/>
        <v>-</v>
      </c>
      <c r="IV74" s="429" t="str">
        <f t="shared" si="225"/>
        <v>-</v>
      </c>
      <c r="IW74" s="429" t="str">
        <f t="shared" si="225"/>
        <v>-</v>
      </c>
      <c r="IX74" s="430" t="str">
        <f t="shared" si="225"/>
        <v>-</v>
      </c>
      <c r="IY74" s="450"/>
      <c r="IZ74" s="450"/>
      <c r="JA74" s="428" t="str">
        <f t="shared" si="234"/>
        <v>-</v>
      </c>
      <c r="JB74" s="429" t="str">
        <f t="shared" si="234"/>
        <v>-</v>
      </c>
      <c r="JC74" s="429" t="str">
        <f t="shared" si="234"/>
        <v>-</v>
      </c>
      <c r="JD74" s="429" t="str">
        <f t="shared" si="226"/>
        <v>-</v>
      </c>
      <c r="JE74" s="429" t="str">
        <f t="shared" si="226"/>
        <v>-</v>
      </c>
      <c r="JF74" s="430" t="str">
        <f t="shared" si="226"/>
        <v>-</v>
      </c>
      <c r="JG74" s="450"/>
      <c r="JH74" s="450"/>
      <c r="JI74" s="428" t="str">
        <f t="shared" si="235"/>
        <v>-</v>
      </c>
      <c r="JJ74" s="429" t="str">
        <f t="shared" si="235"/>
        <v>-</v>
      </c>
      <c r="JK74" s="429" t="str">
        <f t="shared" si="235"/>
        <v>-</v>
      </c>
      <c r="JL74" s="429" t="str">
        <f t="shared" si="227"/>
        <v>-</v>
      </c>
      <c r="JM74" s="429" t="str">
        <f t="shared" si="227"/>
        <v>-</v>
      </c>
      <c r="JN74" s="430" t="str">
        <f t="shared" si="227"/>
        <v>-</v>
      </c>
      <c r="JO74" s="450"/>
      <c r="JP74" s="450"/>
      <c r="JQ74" s="428" t="str">
        <f t="shared" si="236"/>
        <v>-</v>
      </c>
      <c r="JR74" s="429" t="str">
        <f t="shared" si="236"/>
        <v>-</v>
      </c>
      <c r="JS74" s="429" t="str">
        <f t="shared" si="236"/>
        <v>-</v>
      </c>
      <c r="JT74" s="429" t="str">
        <f t="shared" si="228"/>
        <v>-</v>
      </c>
      <c r="JU74" s="429" t="str">
        <f t="shared" si="228"/>
        <v>-</v>
      </c>
      <c r="JV74" s="430" t="str">
        <f t="shared" si="228"/>
        <v>-</v>
      </c>
      <c r="JW74" s="450"/>
      <c r="JX74" s="450"/>
      <c r="JY74" s="428" t="str">
        <f t="shared" si="339"/>
        <v>-</v>
      </c>
      <c r="JZ74" s="429" t="str">
        <f t="shared" si="339"/>
        <v>-</v>
      </c>
      <c r="KA74" s="430" t="str">
        <f t="shared" si="339"/>
        <v>-</v>
      </c>
      <c r="KB74" s="172"/>
      <c r="KC74" s="355" t="str">
        <f>IF(ISBLANK('Tab4-Adol-KABP-2006'!KC74),"",('Tab4-Adol-KABP-2006'!KC74))</f>
        <v/>
      </c>
      <c r="KD74" s="355" t="str">
        <f>IF(ISBLANK('Tab4-Adol-KABP-2006'!KD74),"",('Tab4-Adol-KABP-2006'!KD74))</f>
        <v/>
      </c>
      <c r="KE74" s="355" t="str">
        <f>IF(ISBLANK('Tab4-Adol-KABP-2006'!KE74),"",('Tab4-Adol-KABP-2006'!KE74))</f>
        <v/>
      </c>
      <c r="KF74" s="355" t="str">
        <f>IF(ISBLANK('Tab4-Adol-KABP-2006'!KF74),"",('Tab4-Adol-KABP-2006'!KF74))</f>
        <v/>
      </c>
      <c r="KG74" s="355" t="str">
        <f>IF(ISBLANK('Tab4-Adol-KABP-2006'!KG74),"",('Tab4-Adol-KABP-2006'!KG74))</f>
        <v/>
      </c>
      <c r="KH74" s="355" t="str">
        <f>IF(ISBLANK('Tab4-Adol-KABP-2006'!KH74),"",('Tab4-Adol-KABP-2006'!KH74))</f>
        <v/>
      </c>
      <c r="KI74" s="355" t="str">
        <f>IF(ISBLANK('Tab4-Adol-KABP-2006'!KI74),"",('Tab4-Adol-KABP-2006'!KI74))</f>
        <v/>
      </c>
      <c r="KJ74" s="355" t="str">
        <f>IF(ISBLANK('Tab4-Adol-KABP-2006'!KJ74),"",('Tab4-Adol-KABP-2006'!KJ74))</f>
        <v/>
      </c>
      <c r="KK74" s="355" t="str">
        <f>IF(ISBLANK('Tab4-Adol-KABP-2006'!KK74),"",('Tab4-Adol-KABP-2006'!KK74))</f>
        <v/>
      </c>
      <c r="KL74" s="355" t="str">
        <f>IF(ISBLANK('Tab4-Adol-KABP-2006'!KL74),"",('Tab4-Adol-KABP-2006'!KL74))</f>
        <v/>
      </c>
      <c r="KM74" s="355" t="str">
        <f>IF(ISBLANK('Tab4-Adol-KABP-2006'!KM74),"",('Tab4-Adol-KABP-2006'!KM74))</f>
        <v/>
      </c>
      <c r="KN74" s="355" t="str">
        <f>IF(ISBLANK('Tab4-Adol-KABP-2006'!KN74),"",('Tab4-Adol-KABP-2006'!KN74))</f>
        <v/>
      </c>
      <c r="KO74" s="355" t="str">
        <f>IF(ISBLANK('Tab4-Adol-KABP-2006'!KO74),"",('Tab4-Adol-KABP-2006'!KO74))</f>
        <v/>
      </c>
      <c r="KP74" s="355" t="str">
        <f>IF(ISBLANK('Tab4-Adol-KABP-2006'!KP74),"",('Tab4-Adol-KABP-2006'!KP74))</f>
        <v/>
      </c>
      <c r="KQ74" s="355" t="str">
        <f>IF(ISBLANK('Tab4-Adol-KABP-2006'!KQ74),"",('Tab4-Adol-KABP-2006'!KQ74))</f>
        <v/>
      </c>
      <c r="KR74" s="355" t="str">
        <f>IF(ISBLANK('Tab4-Adol-KABP-2006'!KR74),"",('Tab4-Adol-KABP-2006'!KR74))</f>
        <v/>
      </c>
      <c r="KS74" s="355" t="str">
        <f>IF(ISBLANK('Tab4-Adol-KABP-2006'!KS74),"",('Tab4-Adol-KABP-2006'!KS74))</f>
        <v/>
      </c>
      <c r="KT74" s="355" t="str">
        <f>IF(ISBLANK('Tab4-Adol-KABP-2006'!KT74),"",('Tab4-Adol-KABP-2006'!KT74))</f>
        <v/>
      </c>
      <c r="KU74" s="355" t="str">
        <f>IF(ISBLANK('Tab4-Adol-KABP-2006'!KU74),"",('Tab4-Adol-KABP-2006'!KU74))</f>
        <v/>
      </c>
      <c r="KV74" s="355" t="str">
        <f>IF(ISBLANK('Tab4-Adol-KABP-2006'!KV74),"",('Tab4-Adol-KABP-2006'!KV74))</f>
        <v/>
      </c>
      <c r="KW74" s="355" t="str">
        <f>IF(ISBLANK('Tab4-Adol-KABP-2006'!KW74),"",('Tab4-Adol-KABP-2006'!KW74))</f>
        <v/>
      </c>
      <c r="KX74" s="355" t="str">
        <f>IF(ISBLANK('Tab4-Adol-KABP-2006'!KX74),"",('Tab4-Adol-KABP-2006'!KX74))</f>
        <v/>
      </c>
      <c r="KY74" s="355" t="str">
        <f>IF(ISBLANK('Tab4-Adol-KABP-2006'!KY74),"",('Tab4-Adol-KABP-2006'!KY74))</f>
        <v/>
      </c>
      <c r="KZ74" s="355" t="str">
        <f>IF(ISBLANK('Tab4-Adol-KABP-2006'!KZ74),"",('Tab4-Adol-KABP-2006'!KZ74))</f>
        <v/>
      </c>
      <c r="LA74" s="355" t="str">
        <f>IF(ISBLANK('Tab4-Adol-KABP-2006'!LA74),"",('Tab4-Adol-KABP-2006'!LA74))</f>
        <v/>
      </c>
      <c r="LB74" s="355" t="str">
        <f>IF(ISBLANK('Tab4-Adol-KABP-2006'!LB74),"",('Tab4-Adol-KABP-2006'!LB74))</f>
        <v/>
      </c>
      <c r="LC74" s="355" t="str">
        <f>IF(ISBLANK('Tab4-Adol-KABP-2006'!LC74),"",('Tab4-Adol-KABP-2006'!LC74))</f>
        <v/>
      </c>
      <c r="LD74" s="355" t="str">
        <f>IF(ISBLANK('Tab4-Adol-KABP-2006'!LD74),"",('Tab4-Adol-KABP-2006'!LD74))</f>
        <v/>
      </c>
      <c r="LE74" s="355" t="str">
        <f>IF(ISBLANK('Tab4-Adol-KABP-2006'!LE74),"",('Tab4-Adol-KABP-2006'!LE74))</f>
        <v/>
      </c>
      <c r="LF74" s="355" t="str">
        <f>IF(ISBLANK('Tab4-Adol-KABP-2006'!LF74),"",('Tab4-Adol-KABP-2006'!LF74))</f>
        <v/>
      </c>
      <c r="LG74" s="355" t="str">
        <f>IF(ISBLANK('Tab4-Adol-KABP-2006'!LG74),"",('Tab4-Adol-KABP-2006'!LG74))</f>
        <v/>
      </c>
      <c r="LH74" s="355" t="str">
        <f>IF(ISBLANK('Tab4-Adol-KABP-2006'!LH74),"",('Tab4-Adol-KABP-2006'!LH74))</f>
        <v/>
      </c>
      <c r="LI74" s="355" t="str">
        <f>IF(ISBLANK('Tab4-Adol-KABP-2006'!LI74),"",('Tab4-Adol-KABP-2006'!LI74))</f>
        <v/>
      </c>
      <c r="LJ74" s="355" t="str">
        <f>IF(ISBLANK('Tab4-Adol-KABP-2006'!LJ74),"",('Tab4-Adol-KABP-2006'!LJ74))</f>
        <v/>
      </c>
      <c r="LK74" s="355" t="str">
        <f>IF(ISBLANK('Tab4-Adol-KABP-2006'!LK74),"",('Tab4-Adol-KABP-2006'!LK74))</f>
        <v/>
      </c>
      <c r="LL74" s="355" t="str">
        <f>IF(ISBLANK('Tab4-Adol-KABP-2006'!LL74),"",('Tab4-Adol-KABP-2006'!LL74))</f>
        <v/>
      </c>
      <c r="LM74" s="355" t="str">
        <f>IF(ISBLANK('Tab4-Adol-KABP-2006'!LM74),"",('Tab4-Adol-KABP-2006'!LM74))</f>
        <v/>
      </c>
      <c r="LN74" s="355" t="str">
        <f>IF(ISBLANK('Tab4-Adol-KABP-2006'!LN74),"",('Tab4-Adol-KABP-2006'!LN74))</f>
        <v/>
      </c>
      <c r="LO74" s="355" t="str">
        <f>IF(ISBLANK('Tab4-Adol-KABP-2006'!LO74),"",('Tab4-Adol-KABP-2006'!LO74))</f>
        <v/>
      </c>
      <c r="LP74" s="355" t="str">
        <f>IF(ISBLANK('Tab4-Adol-KABP-2006'!LP74),"",('Tab4-Adol-KABP-2006'!LP74))</f>
        <v/>
      </c>
      <c r="LQ74" s="355" t="str">
        <f>IF(ISBLANK('Tab4-Adol-KABP-2006'!LQ74),"",('Tab4-Adol-KABP-2006'!LQ74))</f>
        <v/>
      </c>
      <c r="LR74" s="355" t="str">
        <f>IF(ISBLANK('Tab4-Adol-KABP-2006'!LR74),"",('Tab4-Adol-KABP-2006'!LR74))</f>
        <v/>
      </c>
      <c r="LS74" s="355" t="str">
        <f>IF(ISBLANK('Tab4-Adol-KABP-2006'!LS74),"",('Tab4-Adol-KABP-2006'!LS74))</f>
        <v/>
      </c>
      <c r="LT74" s="355" t="str">
        <f>IF(ISBLANK('Tab4-Adol-KABP-2006'!LT74),"",('Tab4-Adol-KABP-2006'!LT74))</f>
        <v/>
      </c>
      <c r="LU74" s="355" t="str">
        <f>IF(ISBLANK('Tab4-Adol-KABP-2006'!LU74),"",('Tab4-Adol-KABP-2006'!LU74))</f>
        <v/>
      </c>
      <c r="LV74" s="355" t="str">
        <f>IF(ISBLANK('Tab4-Adol-KABP-2006'!LV74),"",('Tab4-Adol-KABP-2006'!LV74))</f>
        <v/>
      </c>
      <c r="LW74" s="355" t="str">
        <f>IF(ISBLANK('Tab4-Adol-KABP-2006'!LW74),"",('Tab4-Adol-KABP-2006'!LW74))</f>
        <v/>
      </c>
      <c r="LX74" s="355" t="str">
        <f>IF(ISBLANK('Tab4-Adol-KABP-2006'!LX74),"",('Tab4-Adol-KABP-2006'!LX74))</f>
        <v/>
      </c>
      <c r="LY74" s="355" t="str">
        <f>IF(ISBLANK('Tab4-Adol-KABP-2006'!LY74),"",('Tab4-Adol-KABP-2006'!LY74))</f>
        <v/>
      </c>
      <c r="LZ74" s="355" t="str">
        <f>IF(ISBLANK('Tab4-Adol-KABP-2006'!LZ74),"",('Tab4-Adol-KABP-2006'!LZ74))</f>
        <v/>
      </c>
      <c r="MA74" s="355" t="str">
        <f>IF(ISBLANK('Tab4-Adol-KABP-2006'!MA74),"",('Tab4-Adol-KABP-2006'!MA74))</f>
        <v/>
      </c>
    </row>
    <row r="75" spans="1:339" x14ac:dyDescent="0.2">
      <c r="A75" s="310" t="s">
        <v>320</v>
      </c>
      <c r="B75" s="172">
        <v>0</v>
      </c>
      <c r="C75" s="172">
        <v>0</v>
      </c>
      <c r="D75" s="172" t="s">
        <v>339</v>
      </c>
      <c r="E75" s="172"/>
      <c r="F75" s="173"/>
      <c r="G75" s="218" t="s">
        <v>13</v>
      </c>
      <c r="H75" s="348" t="str">
        <f>IF(ISBLANK('Tab4-Adol-KABP-2006'!H75), "",('Tab4-Adol-KABP-2006'!H75))</f>
        <v/>
      </c>
      <c r="I75" s="349" t="str">
        <f>IF(ISBLANK('Tab4-Adol-KABP-2006'!I75), "",('Tab4-Adol-KABP-2006'!I75))</f>
        <v/>
      </c>
      <c r="J75" s="414"/>
      <c r="K75" s="414"/>
      <c r="L75" s="414"/>
      <c r="M75" s="414"/>
      <c r="N75" s="414"/>
      <c r="O75" s="415"/>
      <c r="P75" s="348" t="str">
        <f>IF(ISBLANK('Tab4-Adol-KABP-2006'!P75), "",('Tab4-Adol-KABP-2006'!P75))</f>
        <v/>
      </c>
      <c r="Q75" s="349" t="str">
        <f>IF(ISBLANK('Tab4-Adol-KABP-2006'!Q75), "",('Tab4-Adol-KABP-2006'!Q75))</f>
        <v/>
      </c>
      <c r="R75" s="414"/>
      <c r="S75" s="414"/>
      <c r="T75" s="414"/>
      <c r="U75" s="414"/>
      <c r="V75" s="414"/>
      <c r="W75" s="415"/>
      <c r="X75" s="348" t="str">
        <f>IF(ISBLANK('Tab4-Adol-KABP-2006'!X75), "",('Tab4-Adol-KABP-2006'!X75))</f>
        <v/>
      </c>
      <c r="Y75" s="349" t="str">
        <f>IF(ISBLANK('Tab4-Adol-KABP-2006'!Y75), "",('Tab4-Adol-KABP-2006'!Y75))</f>
        <v/>
      </c>
      <c r="Z75" s="414"/>
      <c r="AA75" s="414"/>
      <c r="AB75" s="414"/>
      <c r="AC75" s="414"/>
      <c r="AD75" s="414"/>
      <c r="AE75" s="415"/>
      <c r="AF75" s="348" t="str">
        <f>IF(ISBLANK('Tab4-Adol-KABP-2006'!AF75), "",('Tab4-Adol-KABP-2006'!AF75))</f>
        <v/>
      </c>
      <c r="AG75" s="349" t="str">
        <f>IF(ISBLANK('Tab4-Adol-KABP-2006'!AG75), "",('Tab4-Adol-KABP-2006'!AG75))</f>
        <v/>
      </c>
      <c r="AH75" s="414"/>
      <c r="AI75" s="414"/>
      <c r="AJ75" s="414"/>
      <c r="AK75" s="414"/>
      <c r="AL75" s="414"/>
      <c r="AM75" s="415"/>
      <c r="AN75" s="348" t="str">
        <f>IF(ISBLANK('Tab4-Adol-KABP-2006'!AN75), "",('Tab4-Adol-KABP-2006'!AN75))</f>
        <v/>
      </c>
      <c r="AO75" s="349" t="str">
        <f>IF(ISBLANK('Tab4-Adol-KABP-2006'!AO75), "",('Tab4-Adol-KABP-2006'!AO75))</f>
        <v/>
      </c>
      <c r="AP75" s="362"/>
      <c r="AQ75" s="362"/>
      <c r="AR75" s="362"/>
      <c r="AS75" s="362"/>
      <c r="AT75" s="362"/>
      <c r="AU75" s="363"/>
      <c r="AV75" s="348" t="str">
        <f>IF(ISBLANK('Tab4-Adol-KABP-2006'!AV75), "",('Tab4-Adol-KABP-2006'!AV75))</f>
        <v/>
      </c>
      <c r="AW75" s="349" t="str">
        <f>IF(ISBLANK('Tab4-Adol-KABP-2006'!AW75), "",('Tab4-Adol-KABP-2006'!AW75))</f>
        <v/>
      </c>
      <c r="AX75" s="414"/>
      <c r="AY75" s="414"/>
      <c r="AZ75" s="414"/>
      <c r="BA75" s="414"/>
      <c r="BB75" s="414"/>
      <c r="BC75" s="415"/>
      <c r="BD75" s="348" t="str">
        <f>IF(ISBLANK('Tab4-Adol-KABP-2006'!BD75), "",('Tab4-Adol-KABP-2006'!BD75))</f>
        <v/>
      </c>
      <c r="BE75" s="349" t="str">
        <f>IF(ISBLANK('Tab4-Adol-KABP-2006'!BE75), "",('Tab4-Adol-KABP-2006'!BE75))</f>
        <v/>
      </c>
      <c r="BF75" s="414"/>
      <c r="BG75" s="414"/>
      <c r="BH75" s="414"/>
      <c r="BI75" s="414"/>
      <c r="BJ75" s="414"/>
      <c r="BK75" s="415"/>
      <c r="BL75" s="348" t="str">
        <f>IF(ISBLANK('Tab4-Adol-KABP-2006'!BL75), "",('Tab4-Adol-KABP-2006'!BL75))</f>
        <v/>
      </c>
      <c r="BM75" s="349" t="str">
        <f>IF(ISBLANK('Tab4-Adol-KABP-2006'!BM75), "",('Tab4-Adol-KABP-2006'!BM75))</f>
        <v/>
      </c>
      <c r="BN75" s="414"/>
      <c r="BO75" s="414"/>
      <c r="BP75" s="414"/>
      <c r="BQ75" s="414"/>
      <c r="BR75" s="414"/>
      <c r="BS75" s="415"/>
      <c r="BT75" s="348" t="str">
        <f>IF(ISBLANK('Tab4-Adol-KABP-2006'!BT75), "",('Tab4-Adol-KABP-2006'!BT75))</f>
        <v/>
      </c>
      <c r="BU75" s="349" t="str">
        <f>IF(ISBLANK('Tab4-Adol-KABP-2006'!BU75), "",('Tab4-Adol-KABP-2006'!BU75))</f>
        <v/>
      </c>
      <c r="BV75" s="414"/>
      <c r="BW75" s="414"/>
      <c r="BX75" s="415"/>
      <c r="BY75" s="216">
        <v>736502</v>
      </c>
      <c r="BZ75" s="208">
        <v>791308</v>
      </c>
      <c r="CA75" s="208">
        <v>1527810</v>
      </c>
      <c r="CB75" s="208">
        <v>769740</v>
      </c>
      <c r="CC75" s="208">
        <v>829355</v>
      </c>
      <c r="CD75" s="284">
        <v>1599095</v>
      </c>
      <c r="CE75" s="282"/>
      <c r="CF75" s="282"/>
      <c r="CG75" s="226" t="str">
        <f t="shared" si="237"/>
        <v>-</v>
      </c>
      <c r="CH75" s="227" t="str">
        <f t="shared" si="238"/>
        <v>-</v>
      </c>
      <c r="CI75" s="227" t="str">
        <f t="shared" si="239"/>
        <v>-</v>
      </c>
      <c r="CJ75" s="227" t="str">
        <f t="shared" si="240"/>
        <v>-</v>
      </c>
      <c r="CK75" s="227" t="str">
        <f t="shared" si="241"/>
        <v>-</v>
      </c>
      <c r="CL75" s="228" t="str">
        <f t="shared" si="242"/>
        <v>-</v>
      </c>
      <c r="CM75" s="282"/>
      <c r="CN75" s="282"/>
      <c r="CO75" s="226" t="str">
        <f t="shared" si="243"/>
        <v>-</v>
      </c>
      <c r="CP75" s="227" t="str">
        <f t="shared" si="244"/>
        <v>-</v>
      </c>
      <c r="CQ75" s="227" t="str">
        <f t="shared" si="245"/>
        <v>-</v>
      </c>
      <c r="CR75" s="227" t="str">
        <f t="shared" si="246"/>
        <v>-</v>
      </c>
      <c r="CS75" s="227" t="str">
        <f t="shared" si="247"/>
        <v>-</v>
      </c>
      <c r="CT75" s="228" t="str">
        <f t="shared" si="248"/>
        <v>-</v>
      </c>
      <c r="CU75" s="282"/>
      <c r="CV75" s="282"/>
      <c r="CW75" s="292" t="str">
        <f t="shared" si="249"/>
        <v>-</v>
      </c>
      <c r="CX75" s="234" t="str">
        <f t="shared" si="250"/>
        <v>-</v>
      </c>
      <c r="CY75" s="234" t="str">
        <f t="shared" si="251"/>
        <v>-</v>
      </c>
      <c r="CZ75" s="234" t="str">
        <f t="shared" si="252"/>
        <v>-</v>
      </c>
      <c r="DA75" s="234" t="str">
        <f t="shared" si="253"/>
        <v>-</v>
      </c>
      <c r="DB75" s="235" t="str">
        <f t="shared" si="254"/>
        <v>-</v>
      </c>
      <c r="DC75" s="282"/>
      <c r="DD75" s="282"/>
      <c r="DE75" s="226" t="str">
        <f t="shared" si="255"/>
        <v>-</v>
      </c>
      <c r="DF75" s="227" t="str">
        <f t="shared" si="256"/>
        <v>-</v>
      </c>
      <c r="DG75" s="227" t="str">
        <f t="shared" si="257"/>
        <v>-</v>
      </c>
      <c r="DH75" s="227" t="str">
        <f t="shared" si="258"/>
        <v>-</v>
      </c>
      <c r="DI75" s="227" t="str">
        <f t="shared" si="259"/>
        <v>-</v>
      </c>
      <c r="DJ75" s="228" t="str">
        <f t="shared" si="260"/>
        <v>-</v>
      </c>
      <c r="DK75" s="282"/>
      <c r="DL75" s="282"/>
      <c r="DM75" s="226" t="str">
        <f t="shared" si="261"/>
        <v>-</v>
      </c>
      <c r="DN75" s="227" t="str">
        <f t="shared" si="262"/>
        <v>-</v>
      </c>
      <c r="DO75" s="227" t="str">
        <f t="shared" si="263"/>
        <v>-</v>
      </c>
      <c r="DP75" s="227" t="str">
        <f t="shared" si="264"/>
        <v>-</v>
      </c>
      <c r="DQ75" s="227" t="str">
        <f t="shared" si="265"/>
        <v>-</v>
      </c>
      <c r="DR75" s="228" t="str">
        <f t="shared" si="266"/>
        <v>-</v>
      </c>
      <c r="DS75" s="282"/>
      <c r="DT75" s="282"/>
      <c r="DU75" s="226" t="str">
        <f t="shared" si="267"/>
        <v>-</v>
      </c>
      <c r="DV75" s="227" t="str">
        <f t="shared" si="268"/>
        <v>-</v>
      </c>
      <c r="DW75" s="227" t="str">
        <f t="shared" si="269"/>
        <v>-</v>
      </c>
      <c r="DX75" s="227" t="str">
        <f t="shared" si="270"/>
        <v>-</v>
      </c>
      <c r="DY75" s="227" t="str">
        <f t="shared" si="271"/>
        <v>-</v>
      </c>
      <c r="DZ75" s="228" t="str">
        <f t="shared" si="272"/>
        <v>-</v>
      </c>
      <c r="EA75" s="282"/>
      <c r="EB75" s="282"/>
      <c r="EC75" s="226" t="str">
        <f t="shared" si="273"/>
        <v>-</v>
      </c>
      <c r="ED75" s="227" t="str">
        <f t="shared" si="274"/>
        <v>-</v>
      </c>
      <c r="EE75" s="227" t="str">
        <f t="shared" si="275"/>
        <v>-</v>
      </c>
      <c r="EF75" s="227" t="str">
        <f t="shared" si="276"/>
        <v>-</v>
      </c>
      <c r="EG75" s="227" t="str">
        <f t="shared" si="277"/>
        <v>-</v>
      </c>
      <c r="EH75" s="228" t="str">
        <f t="shared" si="278"/>
        <v>-</v>
      </c>
      <c r="EI75" s="282"/>
      <c r="EJ75" s="282"/>
      <c r="EK75" s="226" t="str">
        <f t="shared" si="279"/>
        <v>-</v>
      </c>
      <c r="EL75" s="227" t="str">
        <f t="shared" si="280"/>
        <v>-</v>
      </c>
      <c r="EM75" s="227" t="str">
        <f t="shared" si="281"/>
        <v>-</v>
      </c>
      <c r="EN75" s="227" t="str">
        <f t="shared" si="282"/>
        <v>-</v>
      </c>
      <c r="EO75" s="227" t="str">
        <f t="shared" si="283"/>
        <v>-</v>
      </c>
      <c r="EP75" s="228" t="str">
        <f t="shared" si="284"/>
        <v>-</v>
      </c>
      <c r="EQ75" s="282"/>
      <c r="ER75" s="282"/>
      <c r="ES75" s="226" t="str">
        <f t="shared" si="285"/>
        <v>-</v>
      </c>
      <c r="ET75" s="227" t="str">
        <f t="shared" si="286"/>
        <v>-</v>
      </c>
      <c r="EU75" s="228" t="str">
        <f t="shared" si="287"/>
        <v>-</v>
      </c>
      <c r="EV75" s="282"/>
      <c r="EW75" s="282"/>
      <c r="EX75" s="301" t="str">
        <f t="shared" si="288"/>
        <v>-</v>
      </c>
      <c r="EY75" s="259" t="str">
        <f t="shared" si="289"/>
        <v>-</v>
      </c>
      <c r="EZ75" s="259" t="str">
        <f t="shared" si="290"/>
        <v>-</v>
      </c>
      <c r="FA75" s="259" t="str">
        <f t="shared" si="291"/>
        <v>-</v>
      </c>
      <c r="FB75" s="259" t="str">
        <f t="shared" si="292"/>
        <v>-</v>
      </c>
      <c r="FC75" s="260" t="str">
        <f t="shared" si="293"/>
        <v>-</v>
      </c>
      <c r="FD75" s="282"/>
      <c r="FE75" s="282"/>
      <c r="FF75" s="301" t="str">
        <f t="shared" si="294"/>
        <v>-</v>
      </c>
      <c r="FG75" s="259" t="str">
        <f t="shared" si="295"/>
        <v>-</v>
      </c>
      <c r="FH75" s="259" t="str">
        <f t="shared" si="296"/>
        <v>-</v>
      </c>
      <c r="FI75" s="259" t="str">
        <f t="shared" si="297"/>
        <v>-</v>
      </c>
      <c r="FJ75" s="259" t="str">
        <f t="shared" si="298"/>
        <v>-</v>
      </c>
      <c r="FK75" s="260" t="str">
        <f t="shared" si="299"/>
        <v>-</v>
      </c>
      <c r="FL75" s="282"/>
      <c r="FM75" s="282"/>
      <c r="FN75" s="301" t="str">
        <f t="shared" si="300"/>
        <v>-</v>
      </c>
      <c r="FO75" s="259" t="str">
        <f t="shared" si="301"/>
        <v>-</v>
      </c>
      <c r="FP75" s="259" t="str">
        <f t="shared" si="302"/>
        <v>-</v>
      </c>
      <c r="FQ75" s="259" t="str">
        <f t="shared" si="303"/>
        <v>-</v>
      </c>
      <c r="FR75" s="259" t="str">
        <f t="shared" si="304"/>
        <v>-</v>
      </c>
      <c r="FS75" s="260" t="str">
        <f t="shared" si="305"/>
        <v>-</v>
      </c>
      <c r="FT75" s="282"/>
      <c r="FU75" s="282"/>
      <c r="FV75" s="301" t="str">
        <f t="shared" si="306"/>
        <v>-</v>
      </c>
      <c r="FW75" s="259" t="str">
        <f t="shared" si="307"/>
        <v>-</v>
      </c>
      <c r="FX75" s="259" t="str">
        <f t="shared" si="308"/>
        <v>-</v>
      </c>
      <c r="FY75" s="259" t="str">
        <f t="shared" si="309"/>
        <v>-</v>
      </c>
      <c r="FZ75" s="259" t="str">
        <f t="shared" si="310"/>
        <v>-</v>
      </c>
      <c r="GA75" s="260" t="str">
        <f t="shared" si="311"/>
        <v>-</v>
      </c>
      <c r="GB75" s="282"/>
      <c r="GC75" s="282"/>
      <c r="GD75" s="301" t="str">
        <f t="shared" si="312"/>
        <v>-</v>
      </c>
      <c r="GE75" s="259" t="str">
        <f t="shared" si="313"/>
        <v>-</v>
      </c>
      <c r="GF75" s="259" t="str">
        <f t="shared" si="314"/>
        <v>-</v>
      </c>
      <c r="GG75" s="259" t="str">
        <f t="shared" si="315"/>
        <v>-</v>
      </c>
      <c r="GH75" s="259" t="str">
        <f t="shared" si="316"/>
        <v>-</v>
      </c>
      <c r="GI75" s="260" t="str">
        <f t="shared" si="317"/>
        <v>-</v>
      </c>
      <c r="GJ75" s="282"/>
      <c r="GK75" s="282"/>
      <c r="GL75" s="301" t="str">
        <f t="shared" si="318"/>
        <v>-</v>
      </c>
      <c r="GM75" s="259" t="str">
        <f t="shared" si="319"/>
        <v>-</v>
      </c>
      <c r="GN75" s="259" t="str">
        <f t="shared" si="320"/>
        <v>-</v>
      </c>
      <c r="GO75" s="259" t="str">
        <f t="shared" si="321"/>
        <v>-</v>
      </c>
      <c r="GP75" s="259" t="str">
        <f t="shared" si="322"/>
        <v>-</v>
      </c>
      <c r="GQ75" s="260" t="str">
        <f t="shared" si="323"/>
        <v>-</v>
      </c>
      <c r="GR75" s="282"/>
      <c r="GS75" s="282"/>
      <c r="GT75" s="301" t="str">
        <f t="shared" si="324"/>
        <v>-</v>
      </c>
      <c r="GU75" s="259" t="str">
        <f t="shared" si="325"/>
        <v>-</v>
      </c>
      <c r="GV75" s="259" t="str">
        <f t="shared" si="326"/>
        <v>-</v>
      </c>
      <c r="GW75" s="259" t="str">
        <f t="shared" si="327"/>
        <v>-</v>
      </c>
      <c r="GX75" s="259" t="str">
        <f t="shared" si="328"/>
        <v>-</v>
      </c>
      <c r="GY75" s="260" t="str">
        <f t="shared" si="329"/>
        <v>-</v>
      </c>
      <c r="GZ75" s="282"/>
      <c r="HA75" s="282"/>
      <c r="HB75" s="301" t="str">
        <f t="shared" si="330"/>
        <v>-</v>
      </c>
      <c r="HC75" s="259" t="str">
        <f t="shared" si="331"/>
        <v>-</v>
      </c>
      <c r="HD75" s="259" t="str">
        <f t="shared" si="332"/>
        <v>-</v>
      </c>
      <c r="HE75" s="259" t="str">
        <f t="shared" si="333"/>
        <v>-</v>
      </c>
      <c r="HF75" s="259" t="str">
        <f t="shared" si="334"/>
        <v>-</v>
      </c>
      <c r="HG75" s="260" t="str">
        <f t="shared" si="335"/>
        <v>-</v>
      </c>
      <c r="HH75" s="282"/>
      <c r="HI75" s="282"/>
      <c r="HJ75" s="301" t="str">
        <f t="shared" si="336"/>
        <v>-</v>
      </c>
      <c r="HK75" s="259" t="str">
        <f t="shared" si="337"/>
        <v>-</v>
      </c>
      <c r="HL75" s="260" t="str">
        <f t="shared" si="338"/>
        <v>-</v>
      </c>
      <c r="HM75" s="428" t="str">
        <f t="shared" si="229"/>
        <v>-</v>
      </c>
      <c r="HN75" s="429" t="str">
        <f t="shared" si="229"/>
        <v>-</v>
      </c>
      <c r="HO75" s="429" t="str">
        <f t="shared" si="229"/>
        <v>-</v>
      </c>
      <c r="HP75" s="429" t="str">
        <f t="shared" si="221"/>
        <v>-</v>
      </c>
      <c r="HQ75" s="429" t="str">
        <f t="shared" si="221"/>
        <v>-</v>
      </c>
      <c r="HR75" s="430" t="str">
        <f t="shared" si="221"/>
        <v>-</v>
      </c>
      <c r="HS75" s="450"/>
      <c r="HT75" s="450"/>
      <c r="HU75" s="428" t="str">
        <f t="shared" si="230"/>
        <v>-</v>
      </c>
      <c r="HV75" s="429" t="str">
        <f t="shared" si="230"/>
        <v>-</v>
      </c>
      <c r="HW75" s="429" t="str">
        <f t="shared" si="230"/>
        <v>-</v>
      </c>
      <c r="HX75" s="429" t="str">
        <f t="shared" si="222"/>
        <v>-</v>
      </c>
      <c r="HY75" s="429" t="str">
        <f t="shared" si="222"/>
        <v>-</v>
      </c>
      <c r="HZ75" s="430" t="str">
        <f t="shared" si="222"/>
        <v>-</v>
      </c>
      <c r="IA75" s="450"/>
      <c r="IB75" s="450"/>
      <c r="IC75" s="428" t="str">
        <f t="shared" si="231"/>
        <v>-</v>
      </c>
      <c r="ID75" s="429" t="str">
        <f t="shared" si="231"/>
        <v>-</v>
      </c>
      <c r="IE75" s="429" t="str">
        <f t="shared" si="231"/>
        <v>-</v>
      </c>
      <c r="IF75" s="429" t="str">
        <f t="shared" si="223"/>
        <v>-</v>
      </c>
      <c r="IG75" s="429" t="str">
        <f t="shared" si="223"/>
        <v>-</v>
      </c>
      <c r="IH75" s="430" t="str">
        <f t="shared" si="223"/>
        <v>-</v>
      </c>
      <c r="II75" s="450"/>
      <c r="IJ75" s="450"/>
      <c r="IK75" s="428" t="str">
        <f t="shared" si="232"/>
        <v>-</v>
      </c>
      <c r="IL75" s="429" t="str">
        <f t="shared" si="232"/>
        <v>-</v>
      </c>
      <c r="IM75" s="429" t="str">
        <f t="shared" si="232"/>
        <v>-</v>
      </c>
      <c r="IN75" s="429" t="str">
        <f t="shared" si="224"/>
        <v>-</v>
      </c>
      <c r="IO75" s="429" t="str">
        <f t="shared" si="224"/>
        <v>-</v>
      </c>
      <c r="IP75" s="430" t="str">
        <f t="shared" si="224"/>
        <v>-</v>
      </c>
      <c r="IQ75" s="450"/>
      <c r="IR75" s="450"/>
      <c r="IS75" s="428" t="str">
        <f t="shared" si="233"/>
        <v>-</v>
      </c>
      <c r="IT75" s="429" t="str">
        <f t="shared" si="233"/>
        <v>-</v>
      </c>
      <c r="IU75" s="429" t="str">
        <f t="shared" si="233"/>
        <v>-</v>
      </c>
      <c r="IV75" s="429" t="str">
        <f t="shared" si="225"/>
        <v>-</v>
      </c>
      <c r="IW75" s="429" t="str">
        <f t="shared" si="225"/>
        <v>-</v>
      </c>
      <c r="IX75" s="430" t="str">
        <f t="shared" si="225"/>
        <v>-</v>
      </c>
      <c r="IY75" s="450"/>
      <c r="IZ75" s="450"/>
      <c r="JA75" s="428" t="str">
        <f t="shared" si="234"/>
        <v>-</v>
      </c>
      <c r="JB75" s="429" t="str">
        <f t="shared" si="234"/>
        <v>-</v>
      </c>
      <c r="JC75" s="429" t="str">
        <f t="shared" si="234"/>
        <v>-</v>
      </c>
      <c r="JD75" s="429" t="str">
        <f t="shared" si="226"/>
        <v>-</v>
      </c>
      <c r="JE75" s="429" t="str">
        <f t="shared" si="226"/>
        <v>-</v>
      </c>
      <c r="JF75" s="430" t="str">
        <f t="shared" si="226"/>
        <v>-</v>
      </c>
      <c r="JG75" s="450"/>
      <c r="JH75" s="450"/>
      <c r="JI75" s="428" t="str">
        <f t="shared" si="235"/>
        <v>-</v>
      </c>
      <c r="JJ75" s="429" t="str">
        <f t="shared" si="235"/>
        <v>-</v>
      </c>
      <c r="JK75" s="429" t="str">
        <f t="shared" si="235"/>
        <v>-</v>
      </c>
      <c r="JL75" s="429" t="str">
        <f t="shared" si="227"/>
        <v>-</v>
      </c>
      <c r="JM75" s="429" t="str">
        <f t="shared" si="227"/>
        <v>-</v>
      </c>
      <c r="JN75" s="430" t="str">
        <f t="shared" si="227"/>
        <v>-</v>
      </c>
      <c r="JO75" s="450"/>
      <c r="JP75" s="450"/>
      <c r="JQ75" s="428" t="str">
        <f t="shared" si="236"/>
        <v>-</v>
      </c>
      <c r="JR75" s="429" t="str">
        <f t="shared" si="236"/>
        <v>-</v>
      </c>
      <c r="JS75" s="429" t="str">
        <f t="shared" si="236"/>
        <v>-</v>
      </c>
      <c r="JT75" s="429" t="str">
        <f t="shared" si="228"/>
        <v>-</v>
      </c>
      <c r="JU75" s="429" t="str">
        <f t="shared" si="228"/>
        <v>-</v>
      </c>
      <c r="JV75" s="430" t="str">
        <f t="shared" si="228"/>
        <v>-</v>
      </c>
      <c r="JW75" s="450"/>
      <c r="JX75" s="450"/>
      <c r="JY75" s="428" t="str">
        <f t="shared" si="339"/>
        <v>-</v>
      </c>
      <c r="JZ75" s="429" t="str">
        <f t="shared" si="339"/>
        <v>-</v>
      </c>
      <c r="KA75" s="430" t="str">
        <f t="shared" si="339"/>
        <v>-</v>
      </c>
      <c r="KB75" s="172"/>
      <c r="KC75" s="355" t="str">
        <f>IF(ISBLANK('Tab4-Adol-KABP-2006'!KC75),"",('Tab4-Adol-KABP-2006'!KC75))</f>
        <v/>
      </c>
      <c r="KD75" s="355" t="str">
        <f>IF(ISBLANK('Tab4-Adol-KABP-2006'!KD75),"",('Tab4-Adol-KABP-2006'!KD75))</f>
        <v/>
      </c>
      <c r="KE75" s="355" t="str">
        <f>IF(ISBLANK('Tab4-Adol-KABP-2006'!KE75),"",('Tab4-Adol-KABP-2006'!KE75))</f>
        <v/>
      </c>
      <c r="KF75" s="355" t="str">
        <f>IF(ISBLANK('Tab4-Adol-KABP-2006'!KF75),"",('Tab4-Adol-KABP-2006'!KF75))</f>
        <v/>
      </c>
      <c r="KG75" s="355" t="str">
        <f>IF(ISBLANK('Tab4-Adol-KABP-2006'!KG75),"",('Tab4-Adol-KABP-2006'!KG75))</f>
        <v/>
      </c>
      <c r="KH75" s="355" t="str">
        <f>IF(ISBLANK('Tab4-Adol-KABP-2006'!KH75),"",('Tab4-Adol-KABP-2006'!KH75))</f>
        <v/>
      </c>
      <c r="KI75" s="355" t="str">
        <f>IF(ISBLANK('Tab4-Adol-KABP-2006'!KI75),"",('Tab4-Adol-KABP-2006'!KI75))</f>
        <v/>
      </c>
      <c r="KJ75" s="355" t="str">
        <f>IF(ISBLANK('Tab4-Adol-KABP-2006'!KJ75),"",('Tab4-Adol-KABP-2006'!KJ75))</f>
        <v/>
      </c>
      <c r="KK75" s="355" t="str">
        <f>IF(ISBLANK('Tab4-Adol-KABP-2006'!KK75),"",('Tab4-Adol-KABP-2006'!KK75))</f>
        <v/>
      </c>
      <c r="KL75" s="355" t="str">
        <f>IF(ISBLANK('Tab4-Adol-KABP-2006'!KL75),"",('Tab4-Adol-KABP-2006'!KL75))</f>
        <v/>
      </c>
      <c r="KM75" s="355" t="str">
        <f>IF(ISBLANK('Tab4-Adol-KABP-2006'!KM75),"",('Tab4-Adol-KABP-2006'!KM75))</f>
        <v/>
      </c>
      <c r="KN75" s="355" t="str">
        <f>IF(ISBLANK('Tab4-Adol-KABP-2006'!KN75),"",('Tab4-Adol-KABP-2006'!KN75))</f>
        <v/>
      </c>
      <c r="KO75" s="355" t="str">
        <f>IF(ISBLANK('Tab4-Adol-KABP-2006'!KO75),"",('Tab4-Adol-KABP-2006'!KO75))</f>
        <v/>
      </c>
      <c r="KP75" s="355" t="str">
        <f>IF(ISBLANK('Tab4-Adol-KABP-2006'!KP75),"",('Tab4-Adol-KABP-2006'!KP75))</f>
        <v/>
      </c>
      <c r="KQ75" s="355" t="str">
        <f>IF(ISBLANK('Tab4-Adol-KABP-2006'!KQ75),"",('Tab4-Adol-KABP-2006'!KQ75))</f>
        <v/>
      </c>
      <c r="KR75" s="355" t="str">
        <f>IF(ISBLANK('Tab4-Adol-KABP-2006'!KR75),"",('Tab4-Adol-KABP-2006'!KR75))</f>
        <v/>
      </c>
      <c r="KS75" s="355" t="str">
        <f>IF(ISBLANK('Tab4-Adol-KABP-2006'!KS75),"",('Tab4-Adol-KABP-2006'!KS75))</f>
        <v/>
      </c>
      <c r="KT75" s="355" t="str">
        <f>IF(ISBLANK('Tab4-Adol-KABP-2006'!KT75),"",('Tab4-Adol-KABP-2006'!KT75))</f>
        <v/>
      </c>
      <c r="KU75" s="355" t="str">
        <f>IF(ISBLANK('Tab4-Adol-KABP-2006'!KU75),"",('Tab4-Adol-KABP-2006'!KU75))</f>
        <v/>
      </c>
      <c r="KV75" s="355" t="str">
        <f>IF(ISBLANK('Tab4-Adol-KABP-2006'!KV75),"",('Tab4-Adol-KABP-2006'!KV75))</f>
        <v/>
      </c>
      <c r="KW75" s="355" t="str">
        <f>IF(ISBLANK('Tab4-Adol-KABP-2006'!KW75),"",('Tab4-Adol-KABP-2006'!KW75))</f>
        <v/>
      </c>
      <c r="KX75" s="355" t="str">
        <f>IF(ISBLANK('Tab4-Adol-KABP-2006'!KX75),"",('Tab4-Adol-KABP-2006'!KX75))</f>
        <v/>
      </c>
      <c r="KY75" s="355" t="str">
        <f>IF(ISBLANK('Tab4-Adol-KABP-2006'!KY75),"",('Tab4-Adol-KABP-2006'!KY75))</f>
        <v/>
      </c>
      <c r="KZ75" s="355" t="str">
        <f>IF(ISBLANK('Tab4-Adol-KABP-2006'!KZ75),"",('Tab4-Adol-KABP-2006'!KZ75))</f>
        <v/>
      </c>
      <c r="LA75" s="355" t="str">
        <f>IF(ISBLANK('Tab4-Adol-KABP-2006'!LA75),"",('Tab4-Adol-KABP-2006'!LA75))</f>
        <v/>
      </c>
      <c r="LB75" s="355" t="str">
        <f>IF(ISBLANK('Tab4-Adol-KABP-2006'!LB75),"",('Tab4-Adol-KABP-2006'!LB75))</f>
        <v/>
      </c>
      <c r="LC75" s="355" t="str">
        <f>IF(ISBLANK('Tab4-Adol-KABP-2006'!LC75),"",('Tab4-Adol-KABP-2006'!LC75))</f>
        <v/>
      </c>
      <c r="LD75" s="355" t="str">
        <f>IF(ISBLANK('Tab4-Adol-KABP-2006'!LD75),"",('Tab4-Adol-KABP-2006'!LD75))</f>
        <v/>
      </c>
      <c r="LE75" s="355" t="str">
        <f>IF(ISBLANK('Tab4-Adol-KABP-2006'!LE75),"",('Tab4-Adol-KABP-2006'!LE75))</f>
        <v/>
      </c>
      <c r="LF75" s="355" t="str">
        <f>IF(ISBLANK('Tab4-Adol-KABP-2006'!LF75),"",('Tab4-Adol-KABP-2006'!LF75))</f>
        <v/>
      </c>
      <c r="LG75" s="355" t="str">
        <f>IF(ISBLANK('Tab4-Adol-KABP-2006'!LG75),"",('Tab4-Adol-KABP-2006'!LG75))</f>
        <v/>
      </c>
      <c r="LH75" s="355" t="str">
        <f>IF(ISBLANK('Tab4-Adol-KABP-2006'!LH75),"",('Tab4-Adol-KABP-2006'!LH75))</f>
        <v/>
      </c>
      <c r="LI75" s="355" t="str">
        <f>IF(ISBLANK('Tab4-Adol-KABP-2006'!LI75),"",('Tab4-Adol-KABP-2006'!LI75))</f>
        <v/>
      </c>
      <c r="LJ75" s="355" t="str">
        <f>IF(ISBLANK('Tab4-Adol-KABP-2006'!LJ75),"",('Tab4-Adol-KABP-2006'!LJ75))</f>
        <v/>
      </c>
      <c r="LK75" s="355" t="str">
        <f>IF(ISBLANK('Tab4-Adol-KABP-2006'!LK75),"",('Tab4-Adol-KABP-2006'!LK75))</f>
        <v/>
      </c>
      <c r="LL75" s="355" t="str">
        <f>IF(ISBLANK('Tab4-Adol-KABP-2006'!LL75),"",('Tab4-Adol-KABP-2006'!LL75))</f>
        <v/>
      </c>
      <c r="LM75" s="355" t="str">
        <f>IF(ISBLANK('Tab4-Adol-KABP-2006'!LM75),"",('Tab4-Adol-KABP-2006'!LM75))</f>
        <v/>
      </c>
      <c r="LN75" s="355" t="str">
        <f>IF(ISBLANK('Tab4-Adol-KABP-2006'!LN75),"",('Tab4-Adol-KABP-2006'!LN75))</f>
        <v/>
      </c>
      <c r="LO75" s="355" t="str">
        <f>IF(ISBLANK('Tab4-Adol-KABP-2006'!LO75),"",('Tab4-Adol-KABP-2006'!LO75))</f>
        <v/>
      </c>
      <c r="LP75" s="355" t="str">
        <f>IF(ISBLANK('Tab4-Adol-KABP-2006'!LP75),"",('Tab4-Adol-KABP-2006'!LP75))</f>
        <v/>
      </c>
      <c r="LQ75" s="355" t="str">
        <f>IF(ISBLANK('Tab4-Adol-KABP-2006'!LQ75),"",('Tab4-Adol-KABP-2006'!LQ75))</f>
        <v/>
      </c>
      <c r="LR75" s="355" t="str">
        <f>IF(ISBLANK('Tab4-Adol-KABP-2006'!LR75),"",('Tab4-Adol-KABP-2006'!LR75))</f>
        <v/>
      </c>
      <c r="LS75" s="355" t="str">
        <f>IF(ISBLANK('Tab4-Adol-KABP-2006'!LS75),"",('Tab4-Adol-KABP-2006'!LS75))</f>
        <v/>
      </c>
      <c r="LT75" s="355" t="str">
        <f>IF(ISBLANK('Tab4-Adol-KABP-2006'!LT75),"",('Tab4-Adol-KABP-2006'!LT75))</f>
        <v/>
      </c>
      <c r="LU75" s="355" t="str">
        <f>IF(ISBLANK('Tab4-Adol-KABP-2006'!LU75),"",('Tab4-Adol-KABP-2006'!LU75))</f>
        <v/>
      </c>
      <c r="LV75" s="355" t="str">
        <f>IF(ISBLANK('Tab4-Adol-KABP-2006'!LV75),"",('Tab4-Adol-KABP-2006'!LV75))</f>
        <v/>
      </c>
      <c r="LW75" s="355" t="str">
        <f>IF(ISBLANK('Tab4-Adol-KABP-2006'!LW75),"",('Tab4-Adol-KABP-2006'!LW75))</f>
        <v/>
      </c>
      <c r="LX75" s="355" t="str">
        <f>IF(ISBLANK('Tab4-Adol-KABP-2006'!LX75),"",('Tab4-Adol-KABP-2006'!LX75))</f>
        <v/>
      </c>
      <c r="LY75" s="355" t="str">
        <f>IF(ISBLANK('Tab4-Adol-KABP-2006'!LY75),"",('Tab4-Adol-KABP-2006'!LY75))</f>
        <v/>
      </c>
      <c r="LZ75" s="355" t="str">
        <f>IF(ISBLANK('Tab4-Adol-KABP-2006'!LZ75),"",('Tab4-Adol-KABP-2006'!LZ75))</f>
        <v/>
      </c>
      <c r="MA75" s="355" t="str">
        <f>IF(ISBLANK('Tab4-Adol-KABP-2006'!MA75),"",('Tab4-Adol-KABP-2006'!MA75))</f>
        <v/>
      </c>
    </row>
    <row r="76" spans="1:339" x14ac:dyDescent="0.2">
      <c r="A76" s="310" t="s">
        <v>320</v>
      </c>
      <c r="B76" s="172">
        <v>0</v>
      </c>
      <c r="C76" s="172">
        <v>0</v>
      </c>
      <c r="D76" s="172" t="s">
        <v>339</v>
      </c>
      <c r="E76" s="172"/>
      <c r="F76" s="173"/>
      <c r="G76" s="218" t="s">
        <v>14</v>
      </c>
      <c r="H76" s="348" t="str">
        <f>IF(ISBLANK('Tab4-Adol-KABP-2006'!H76), "",('Tab4-Adol-KABP-2006'!H76))</f>
        <v/>
      </c>
      <c r="I76" s="349" t="str">
        <f>IF(ISBLANK('Tab4-Adol-KABP-2006'!I76), "",('Tab4-Adol-KABP-2006'!I76))</f>
        <v/>
      </c>
      <c r="J76" s="414"/>
      <c r="K76" s="414"/>
      <c r="L76" s="414"/>
      <c r="M76" s="414"/>
      <c r="N76" s="414"/>
      <c r="O76" s="415"/>
      <c r="P76" s="348" t="str">
        <f>IF(ISBLANK('Tab4-Adol-KABP-2006'!P76), "",('Tab4-Adol-KABP-2006'!P76))</f>
        <v/>
      </c>
      <c r="Q76" s="349" t="str">
        <f>IF(ISBLANK('Tab4-Adol-KABP-2006'!Q76), "",('Tab4-Adol-KABP-2006'!Q76))</f>
        <v/>
      </c>
      <c r="R76" s="414"/>
      <c r="S76" s="414"/>
      <c r="T76" s="414"/>
      <c r="U76" s="414"/>
      <c r="V76" s="414"/>
      <c r="W76" s="415"/>
      <c r="X76" s="348" t="str">
        <f>IF(ISBLANK('Tab4-Adol-KABP-2006'!X76), "",('Tab4-Adol-KABP-2006'!X76))</f>
        <v/>
      </c>
      <c r="Y76" s="349" t="str">
        <f>IF(ISBLANK('Tab4-Adol-KABP-2006'!Y76), "",('Tab4-Adol-KABP-2006'!Y76))</f>
        <v/>
      </c>
      <c r="Z76" s="414"/>
      <c r="AA76" s="414"/>
      <c r="AB76" s="414"/>
      <c r="AC76" s="414"/>
      <c r="AD76" s="414"/>
      <c r="AE76" s="415"/>
      <c r="AF76" s="348" t="str">
        <f>IF(ISBLANK('Tab4-Adol-KABP-2006'!AF76), "",('Tab4-Adol-KABP-2006'!AF76))</f>
        <v/>
      </c>
      <c r="AG76" s="349" t="str">
        <f>IF(ISBLANK('Tab4-Adol-KABP-2006'!AG76), "",('Tab4-Adol-KABP-2006'!AG76))</f>
        <v/>
      </c>
      <c r="AH76" s="414"/>
      <c r="AI76" s="414"/>
      <c r="AJ76" s="414"/>
      <c r="AK76" s="414"/>
      <c r="AL76" s="414"/>
      <c r="AM76" s="415"/>
      <c r="AN76" s="348" t="str">
        <f>IF(ISBLANK('Tab4-Adol-KABP-2006'!AN76), "",('Tab4-Adol-KABP-2006'!AN76))</f>
        <v/>
      </c>
      <c r="AO76" s="349" t="str">
        <f>IF(ISBLANK('Tab4-Adol-KABP-2006'!AO76), "",('Tab4-Adol-KABP-2006'!AO76))</f>
        <v/>
      </c>
      <c r="AP76" s="362"/>
      <c r="AQ76" s="362"/>
      <c r="AR76" s="362"/>
      <c r="AS76" s="362"/>
      <c r="AT76" s="362"/>
      <c r="AU76" s="363"/>
      <c r="AV76" s="348" t="str">
        <f>IF(ISBLANK('Tab4-Adol-KABP-2006'!AV76), "",('Tab4-Adol-KABP-2006'!AV76))</f>
        <v/>
      </c>
      <c r="AW76" s="349" t="str">
        <f>IF(ISBLANK('Tab4-Adol-KABP-2006'!AW76), "",('Tab4-Adol-KABP-2006'!AW76))</f>
        <v/>
      </c>
      <c r="AX76" s="414"/>
      <c r="AY76" s="414"/>
      <c r="AZ76" s="414"/>
      <c r="BA76" s="414"/>
      <c r="BB76" s="414"/>
      <c r="BC76" s="415"/>
      <c r="BD76" s="348" t="str">
        <f>IF(ISBLANK('Tab4-Adol-KABP-2006'!BD76), "",('Tab4-Adol-KABP-2006'!BD76))</f>
        <v/>
      </c>
      <c r="BE76" s="349" t="str">
        <f>IF(ISBLANK('Tab4-Adol-KABP-2006'!BE76), "",('Tab4-Adol-KABP-2006'!BE76))</f>
        <v/>
      </c>
      <c r="BF76" s="414"/>
      <c r="BG76" s="414"/>
      <c r="BH76" s="414"/>
      <c r="BI76" s="414"/>
      <c r="BJ76" s="414"/>
      <c r="BK76" s="415"/>
      <c r="BL76" s="348" t="str">
        <f>IF(ISBLANK('Tab4-Adol-KABP-2006'!BL76), "",('Tab4-Adol-KABP-2006'!BL76))</f>
        <v/>
      </c>
      <c r="BM76" s="349" t="str">
        <f>IF(ISBLANK('Tab4-Adol-KABP-2006'!BM76), "",('Tab4-Adol-KABP-2006'!BM76))</f>
        <v/>
      </c>
      <c r="BN76" s="414"/>
      <c r="BO76" s="414"/>
      <c r="BP76" s="414"/>
      <c r="BQ76" s="414"/>
      <c r="BR76" s="414"/>
      <c r="BS76" s="415"/>
      <c r="BT76" s="348" t="str">
        <f>IF(ISBLANK('Tab4-Adol-KABP-2006'!BT76), "",('Tab4-Adol-KABP-2006'!BT76))</f>
        <v/>
      </c>
      <c r="BU76" s="349" t="str">
        <f>IF(ISBLANK('Tab4-Adol-KABP-2006'!BU76), "",('Tab4-Adol-KABP-2006'!BU76))</f>
        <v/>
      </c>
      <c r="BV76" s="414"/>
      <c r="BW76" s="414"/>
      <c r="BX76" s="415"/>
      <c r="BY76" s="216">
        <v>229510</v>
      </c>
      <c r="BZ76" s="208">
        <v>264653</v>
      </c>
      <c r="CA76" s="208">
        <v>494163</v>
      </c>
      <c r="CB76" s="208">
        <v>239376</v>
      </c>
      <c r="CC76" s="208">
        <v>274579</v>
      </c>
      <c r="CD76" s="284">
        <v>513955</v>
      </c>
      <c r="CE76" s="282"/>
      <c r="CF76" s="282"/>
      <c r="CG76" s="226" t="str">
        <f t="shared" si="237"/>
        <v>-</v>
      </c>
      <c r="CH76" s="227" t="str">
        <f t="shared" si="238"/>
        <v>-</v>
      </c>
      <c r="CI76" s="227" t="str">
        <f t="shared" si="239"/>
        <v>-</v>
      </c>
      <c r="CJ76" s="227" t="str">
        <f t="shared" si="240"/>
        <v>-</v>
      </c>
      <c r="CK76" s="227" t="str">
        <f t="shared" si="241"/>
        <v>-</v>
      </c>
      <c r="CL76" s="228" t="str">
        <f t="shared" si="242"/>
        <v>-</v>
      </c>
      <c r="CM76" s="282"/>
      <c r="CN76" s="282"/>
      <c r="CO76" s="226" t="str">
        <f t="shared" si="243"/>
        <v>-</v>
      </c>
      <c r="CP76" s="227" t="str">
        <f t="shared" si="244"/>
        <v>-</v>
      </c>
      <c r="CQ76" s="227" t="str">
        <f t="shared" si="245"/>
        <v>-</v>
      </c>
      <c r="CR76" s="227" t="str">
        <f t="shared" si="246"/>
        <v>-</v>
      </c>
      <c r="CS76" s="227" t="str">
        <f t="shared" si="247"/>
        <v>-</v>
      </c>
      <c r="CT76" s="228" t="str">
        <f t="shared" si="248"/>
        <v>-</v>
      </c>
      <c r="CU76" s="282"/>
      <c r="CV76" s="282"/>
      <c r="CW76" s="292" t="str">
        <f t="shared" si="249"/>
        <v>-</v>
      </c>
      <c r="CX76" s="234" t="str">
        <f t="shared" si="250"/>
        <v>-</v>
      </c>
      <c r="CY76" s="234" t="str">
        <f t="shared" si="251"/>
        <v>-</v>
      </c>
      <c r="CZ76" s="234" t="str">
        <f t="shared" si="252"/>
        <v>-</v>
      </c>
      <c r="DA76" s="234" t="str">
        <f t="shared" si="253"/>
        <v>-</v>
      </c>
      <c r="DB76" s="235" t="str">
        <f t="shared" si="254"/>
        <v>-</v>
      </c>
      <c r="DC76" s="282"/>
      <c r="DD76" s="282"/>
      <c r="DE76" s="226" t="str">
        <f t="shared" si="255"/>
        <v>-</v>
      </c>
      <c r="DF76" s="227" t="str">
        <f t="shared" si="256"/>
        <v>-</v>
      </c>
      <c r="DG76" s="227" t="str">
        <f t="shared" si="257"/>
        <v>-</v>
      </c>
      <c r="DH76" s="227" t="str">
        <f t="shared" si="258"/>
        <v>-</v>
      </c>
      <c r="DI76" s="227" t="str">
        <f t="shared" si="259"/>
        <v>-</v>
      </c>
      <c r="DJ76" s="228" t="str">
        <f t="shared" si="260"/>
        <v>-</v>
      </c>
      <c r="DK76" s="282"/>
      <c r="DL76" s="282"/>
      <c r="DM76" s="226" t="str">
        <f t="shared" si="261"/>
        <v>-</v>
      </c>
      <c r="DN76" s="227" t="str">
        <f t="shared" si="262"/>
        <v>-</v>
      </c>
      <c r="DO76" s="227" t="str">
        <f t="shared" si="263"/>
        <v>-</v>
      </c>
      <c r="DP76" s="227" t="str">
        <f t="shared" si="264"/>
        <v>-</v>
      </c>
      <c r="DQ76" s="227" t="str">
        <f t="shared" si="265"/>
        <v>-</v>
      </c>
      <c r="DR76" s="228" t="str">
        <f t="shared" si="266"/>
        <v>-</v>
      </c>
      <c r="DS76" s="282"/>
      <c r="DT76" s="282"/>
      <c r="DU76" s="226" t="str">
        <f t="shared" si="267"/>
        <v>-</v>
      </c>
      <c r="DV76" s="227" t="str">
        <f t="shared" si="268"/>
        <v>-</v>
      </c>
      <c r="DW76" s="227" t="str">
        <f t="shared" si="269"/>
        <v>-</v>
      </c>
      <c r="DX76" s="227" t="str">
        <f t="shared" si="270"/>
        <v>-</v>
      </c>
      <c r="DY76" s="227" t="str">
        <f t="shared" si="271"/>
        <v>-</v>
      </c>
      <c r="DZ76" s="228" t="str">
        <f t="shared" si="272"/>
        <v>-</v>
      </c>
      <c r="EA76" s="282"/>
      <c r="EB76" s="282"/>
      <c r="EC76" s="226" t="str">
        <f t="shared" si="273"/>
        <v>-</v>
      </c>
      <c r="ED76" s="227" t="str">
        <f t="shared" si="274"/>
        <v>-</v>
      </c>
      <c r="EE76" s="227" t="str">
        <f t="shared" si="275"/>
        <v>-</v>
      </c>
      <c r="EF76" s="227" t="str">
        <f t="shared" si="276"/>
        <v>-</v>
      </c>
      <c r="EG76" s="227" t="str">
        <f t="shared" si="277"/>
        <v>-</v>
      </c>
      <c r="EH76" s="228" t="str">
        <f t="shared" si="278"/>
        <v>-</v>
      </c>
      <c r="EI76" s="282"/>
      <c r="EJ76" s="282"/>
      <c r="EK76" s="226" t="str">
        <f t="shared" si="279"/>
        <v>-</v>
      </c>
      <c r="EL76" s="227" t="str">
        <f t="shared" si="280"/>
        <v>-</v>
      </c>
      <c r="EM76" s="227" t="str">
        <f t="shared" si="281"/>
        <v>-</v>
      </c>
      <c r="EN76" s="227" t="str">
        <f t="shared" si="282"/>
        <v>-</v>
      </c>
      <c r="EO76" s="227" t="str">
        <f t="shared" si="283"/>
        <v>-</v>
      </c>
      <c r="EP76" s="228" t="str">
        <f t="shared" si="284"/>
        <v>-</v>
      </c>
      <c r="EQ76" s="282"/>
      <c r="ER76" s="282"/>
      <c r="ES76" s="226" t="str">
        <f t="shared" si="285"/>
        <v>-</v>
      </c>
      <c r="ET76" s="227" t="str">
        <f t="shared" si="286"/>
        <v>-</v>
      </c>
      <c r="EU76" s="228" t="str">
        <f t="shared" si="287"/>
        <v>-</v>
      </c>
      <c r="EV76" s="282"/>
      <c r="EW76" s="282"/>
      <c r="EX76" s="301" t="str">
        <f t="shared" si="288"/>
        <v>-</v>
      </c>
      <c r="EY76" s="259" t="str">
        <f t="shared" si="289"/>
        <v>-</v>
      </c>
      <c r="EZ76" s="259" t="str">
        <f t="shared" si="290"/>
        <v>-</v>
      </c>
      <c r="FA76" s="259" t="str">
        <f t="shared" si="291"/>
        <v>-</v>
      </c>
      <c r="FB76" s="259" t="str">
        <f t="shared" si="292"/>
        <v>-</v>
      </c>
      <c r="FC76" s="260" t="str">
        <f t="shared" si="293"/>
        <v>-</v>
      </c>
      <c r="FD76" s="282"/>
      <c r="FE76" s="282"/>
      <c r="FF76" s="301" t="str">
        <f t="shared" si="294"/>
        <v>-</v>
      </c>
      <c r="FG76" s="259" t="str">
        <f t="shared" si="295"/>
        <v>-</v>
      </c>
      <c r="FH76" s="259" t="str">
        <f t="shared" si="296"/>
        <v>-</v>
      </c>
      <c r="FI76" s="259" t="str">
        <f t="shared" si="297"/>
        <v>-</v>
      </c>
      <c r="FJ76" s="259" t="str">
        <f t="shared" si="298"/>
        <v>-</v>
      </c>
      <c r="FK76" s="260" t="str">
        <f t="shared" si="299"/>
        <v>-</v>
      </c>
      <c r="FL76" s="282"/>
      <c r="FM76" s="282"/>
      <c r="FN76" s="301" t="str">
        <f t="shared" si="300"/>
        <v>-</v>
      </c>
      <c r="FO76" s="259" t="str">
        <f t="shared" si="301"/>
        <v>-</v>
      </c>
      <c r="FP76" s="259" t="str">
        <f t="shared" si="302"/>
        <v>-</v>
      </c>
      <c r="FQ76" s="259" t="str">
        <f t="shared" si="303"/>
        <v>-</v>
      </c>
      <c r="FR76" s="259" t="str">
        <f t="shared" si="304"/>
        <v>-</v>
      </c>
      <c r="FS76" s="260" t="str">
        <f t="shared" si="305"/>
        <v>-</v>
      </c>
      <c r="FT76" s="282"/>
      <c r="FU76" s="282"/>
      <c r="FV76" s="301" t="str">
        <f t="shared" si="306"/>
        <v>-</v>
      </c>
      <c r="FW76" s="259" t="str">
        <f t="shared" si="307"/>
        <v>-</v>
      </c>
      <c r="FX76" s="259" t="str">
        <f t="shared" si="308"/>
        <v>-</v>
      </c>
      <c r="FY76" s="259" t="str">
        <f t="shared" si="309"/>
        <v>-</v>
      </c>
      <c r="FZ76" s="259" t="str">
        <f t="shared" si="310"/>
        <v>-</v>
      </c>
      <c r="GA76" s="260" t="str">
        <f t="shared" si="311"/>
        <v>-</v>
      </c>
      <c r="GB76" s="282"/>
      <c r="GC76" s="282"/>
      <c r="GD76" s="301" t="str">
        <f t="shared" si="312"/>
        <v>-</v>
      </c>
      <c r="GE76" s="259" t="str">
        <f t="shared" si="313"/>
        <v>-</v>
      </c>
      <c r="GF76" s="259" t="str">
        <f t="shared" si="314"/>
        <v>-</v>
      </c>
      <c r="GG76" s="259" t="str">
        <f t="shared" si="315"/>
        <v>-</v>
      </c>
      <c r="GH76" s="259" t="str">
        <f t="shared" si="316"/>
        <v>-</v>
      </c>
      <c r="GI76" s="260" t="str">
        <f t="shared" si="317"/>
        <v>-</v>
      </c>
      <c r="GJ76" s="282"/>
      <c r="GK76" s="282"/>
      <c r="GL76" s="301" t="str">
        <f t="shared" si="318"/>
        <v>-</v>
      </c>
      <c r="GM76" s="259" t="str">
        <f t="shared" si="319"/>
        <v>-</v>
      </c>
      <c r="GN76" s="259" t="str">
        <f t="shared" si="320"/>
        <v>-</v>
      </c>
      <c r="GO76" s="259" t="str">
        <f t="shared" si="321"/>
        <v>-</v>
      </c>
      <c r="GP76" s="259" t="str">
        <f t="shared" si="322"/>
        <v>-</v>
      </c>
      <c r="GQ76" s="260" t="str">
        <f t="shared" si="323"/>
        <v>-</v>
      </c>
      <c r="GR76" s="282"/>
      <c r="GS76" s="282"/>
      <c r="GT76" s="301" t="str">
        <f t="shared" si="324"/>
        <v>-</v>
      </c>
      <c r="GU76" s="259" t="str">
        <f t="shared" si="325"/>
        <v>-</v>
      </c>
      <c r="GV76" s="259" t="str">
        <f t="shared" si="326"/>
        <v>-</v>
      </c>
      <c r="GW76" s="259" t="str">
        <f t="shared" si="327"/>
        <v>-</v>
      </c>
      <c r="GX76" s="259" t="str">
        <f t="shared" si="328"/>
        <v>-</v>
      </c>
      <c r="GY76" s="260" t="str">
        <f t="shared" si="329"/>
        <v>-</v>
      </c>
      <c r="GZ76" s="282"/>
      <c r="HA76" s="282"/>
      <c r="HB76" s="301" t="str">
        <f t="shared" si="330"/>
        <v>-</v>
      </c>
      <c r="HC76" s="259" t="str">
        <f t="shared" si="331"/>
        <v>-</v>
      </c>
      <c r="HD76" s="259" t="str">
        <f t="shared" si="332"/>
        <v>-</v>
      </c>
      <c r="HE76" s="259" t="str">
        <f t="shared" si="333"/>
        <v>-</v>
      </c>
      <c r="HF76" s="259" t="str">
        <f t="shared" si="334"/>
        <v>-</v>
      </c>
      <c r="HG76" s="260" t="str">
        <f t="shared" si="335"/>
        <v>-</v>
      </c>
      <c r="HH76" s="282"/>
      <c r="HI76" s="282"/>
      <c r="HJ76" s="301" t="str">
        <f t="shared" si="336"/>
        <v>-</v>
      </c>
      <c r="HK76" s="259" t="str">
        <f t="shared" si="337"/>
        <v>-</v>
      </c>
      <c r="HL76" s="260" t="str">
        <f t="shared" si="338"/>
        <v>-</v>
      </c>
      <c r="HM76" s="428" t="str">
        <f t="shared" si="229"/>
        <v>-</v>
      </c>
      <c r="HN76" s="429" t="str">
        <f t="shared" si="229"/>
        <v>-</v>
      </c>
      <c r="HO76" s="429" t="str">
        <f t="shared" si="229"/>
        <v>-</v>
      </c>
      <c r="HP76" s="429" t="str">
        <f t="shared" si="221"/>
        <v>-</v>
      </c>
      <c r="HQ76" s="429" t="str">
        <f t="shared" si="221"/>
        <v>-</v>
      </c>
      <c r="HR76" s="430" t="str">
        <f t="shared" si="221"/>
        <v>-</v>
      </c>
      <c r="HS76" s="450"/>
      <c r="HT76" s="450"/>
      <c r="HU76" s="428" t="str">
        <f t="shared" si="230"/>
        <v>-</v>
      </c>
      <c r="HV76" s="429" t="str">
        <f t="shared" si="230"/>
        <v>-</v>
      </c>
      <c r="HW76" s="429" t="str">
        <f t="shared" si="230"/>
        <v>-</v>
      </c>
      <c r="HX76" s="429" t="str">
        <f t="shared" si="222"/>
        <v>-</v>
      </c>
      <c r="HY76" s="429" t="str">
        <f t="shared" si="222"/>
        <v>-</v>
      </c>
      <c r="HZ76" s="430" t="str">
        <f t="shared" si="222"/>
        <v>-</v>
      </c>
      <c r="IA76" s="450"/>
      <c r="IB76" s="450"/>
      <c r="IC76" s="428" t="str">
        <f t="shared" si="231"/>
        <v>-</v>
      </c>
      <c r="ID76" s="429" t="str">
        <f t="shared" si="231"/>
        <v>-</v>
      </c>
      <c r="IE76" s="429" t="str">
        <f t="shared" si="231"/>
        <v>-</v>
      </c>
      <c r="IF76" s="429" t="str">
        <f t="shared" si="223"/>
        <v>-</v>
      </c>
      <c r="IG76" s="429" t="str">
        <f t="shared" si="223"/>
        <v>-</v>
      </c>
      <c r="IH76" s="430" t="str">
        <f t="shared" si="223"/>
        <v>-</v>
      </c>
      <c r="II76" s="450"/>
      <c r="IJ76" s="450"/>
      <c r="IK76" s="428" t="str">
        <f t="shared" si="232"/>
        <v>-</v>
      </c>
      <c r="IL76" s="429" t="str">
        <f t="shared" si="232"/>
        <v>-</v>
      </c>
      <c r="IM76" s="429" t="str">
        <f t="shared" si="232"/>
        <v>-</v>
      </c>
      <c r="IN76" s="429" t="str">
        <f t="shared" si="224"/>
        <v>-</v>
      </c>
      <c r="IO76" s="429" t="str">
        <f t="shared" si="224"/>
        <v>-</v>
      </c>
      <c r="IP76" s="430" t="str">
        <f t="shared" si="224"/>
        <v>-</v>
      </c>
      <c r="IQ76" s="450"/>
      <c r="IR76" s="450"/>
      <c r="IS76" s="428" t="str">
        <f t="shared" si="233"/>
        <v>-</v>
      </c>
      <c r="IT76" s="429" t="str">
        <f t="shared" si="233"/>
        <v>-</v>
      </c>
      <c r="IU76" s="429" t="str">
        <f t="shared" si="233"/>
        <v>-</v>
      </c>
      <c r="IV76" s="429" t="str">
        <f t="shared" si="225"/>
        <v>-</v>
      </c>
      <c r="IW76" s="429" t="str">
        <f t="shared" si="225"/>
        <v>-</v>
      </c>
      <c r="IX76" s="430" t="str">
        <f t="shared" si="225"/>
        <v>-</v>
      </c>
      <c r="IY76" s="450"/>
      <c r="IZ76" s="450"/>
      <c r="JA76" s="428" t="str">
        <f t="shared" si="234"/>
        <v>-</v>
      </c>
      <c r="JB76" s="429" t="str">
        <f t="shared" si="234"/>
        <v>-</v>
      </c>
      <c r="JC76" s="429" t="str">
        <f t="shared" si="234"/>
        <v>-</v>
      </c>
      <c r="JD76" s="429" t="str">
        <f t="shared" si="226"/>
        <v>-</v>
      </c>
      <c r="JE76" s="429" t="str">
        <f t="shared" si="226"/>
        <v>-</v>
      </c>
      <c r="JF76" s="430" t="str">
        <f t="shared" si="226"/>
        <v>-</v>
      </c>
      <c r="JG76" s="450"/>
      <c r="JH76" s="450"/>
      <c r="JI76" s="428" t="str">
        <f t="shared" si="235"/>
        <v>-</v>
      </c>
      <c r="JJ76" s="429" t="str">
        <f t="shared" si="235"/>
        <v>-</v>
      </c>
      <c r="JK76" s="429" t="str">
        <f t="shared" si="235"/>
        <v>-</v>
      </c>
      <c r="JL76" s="429" t="str">
        <f t="shared" si="227"/>
        <v>-</v>
      </c>
      <c r="JM76" s="429" t="str">
        <f t="shared" si="227"/>
        <v>-</v>
      </c>
      <c r="JN76" s="430" t="str">
        <f t="shared" si="227"/>
        <v>-</v>
      </c>
      <c r="JO76" s="450"/>
      <c r="JP76" s="450"/>
      <c r="JQ76" s="428" t="str">
        <f t="shared" si="236"/>
        <v>-</v>
      </c>
      <c r="JR76" s="429" t="str">
        <f t="shared" si="236"/>
        <v>-</v>
      </c>
      <c r="JS76" s="429" t="str">
        <f t="shared" si="236"/>
        <v>-</v>
      </c>
      <c r="JT76" s="429" t="str">
        <f t="shared" si="228"/>
        <v>-</v>
      </c>
      <c r="JU76" s="429" t="str">
        <f t="shared" si="228"/>
        <v>-</v>
      </c>
      <c r="JV76" s="430" t="str">
        <f t="shared" si="228"/>
        <v>-</v>
      </c>
      <c r="JW76" s="450"/>
      <c r="JX76" s="450"/>
      <c r="JY76" s="428" t="str">
        <f t="shared" si="339"/>
        <v>-</v>
      </c>
      <c r="JZ76" s="429" t="str">
        <f t="shared" si="339"/>
        <v>-</v>
      </c>
      <c r="KA76" s="430" t="str">
        <f t="shared" si="339"/>
        <v>-</v>
      </c>
      <c r="KB76" s="172"/>
      <c r="KC76" s="355" t="str">
        <f>IF(ISBLANK('Tab4-Adol-KABP-2006'!KC76),"",('Tab4-Adol-KABP-2006'!KC76))</f>
        <v/>
      </c>
      <c r="KD76" s="355" t="str">
        <f>IF(ISBLANK('Tab4-Adol-KABP-2006'!KD76),"",('Tab4-Adol-KABP-2006'!KD76))</f>
        <v/>
      </c>
      <c r="KE76" s="355" t="str">
        <f>IF(ISBLANK('Tab4-Adol-KABP-2006'!KE76),"",('Tab4-Adol-KABP-2006'!KE76))</f>
        <v/>
      </c>
      <c r="KF76" s="355" t="str">
        <f>IF(ISBLANK('Tab4-Adol-KABP-2006'!KF76),"",('Tab4-Adol-KABP-2006'!KF76))</f>
        <v/>
      </c>
      <c r="KG76" s="355" t="str">
        <f>IF(ISBLANK('Tab4-Adol-KABP-2006'!KG76),"",('Tab4-Adol-KABP-2006'!KG76))</f>
        <v/>
      </c>
      <c r="KH76" s="355" t="str">
        <f>IF(ISBLANK('Tab4-Adol-KABP-2006'!KH76),"",('Tab4-Adol-KABP-2006'!KH76))</f>
        <v/>
      </c>
      <c r="KI76" s="355" t="str">
        <f>IF(ISBLANK('Tab4-Adol-KABP-2006'!KI76),"",('Tab4-Adol-KABP-2006'!KI76))</f>
        <v/>
      </c>
      <c r="KJ76" s="355" t="str">
        <f>IF(ISBLANK('Tab4-Adol-KABP-2006'!KJ76),"",('Tab4-Adol-KABP-2006'!KJ76))</f>
        <v/>
      </c>
      <c r="KK76" s="355" t="str">
        <f>IF(ISBLANK('Tab4-Adol-KABP-2006'!KK76),"",('Tab4-Adol-KABP-2006'!KK76))</f>
        <v/>
      </c>
      <c r="KL76" s="355" t="str">
        <f>IF(ISBLANK('Tab4-Adol-KABP-2006'!KL76),"",('Tab4-Adol-KABP-2006'!KL76))</f>
        <v/>
      </c>
      <c r="KM76" s="355" t="str">
        <f>IF(ISBLANK('Tab4-Adol-KABP-2006'!KM76),"",('Tab4-Adol-KABP-2006'!KM76))</f>
        <v/>
      </c>
      <c r="KN76" s="355" t="str">
        <f>IF(ISBLANK('Tab4-Adol-KABP-2006'!KN76),"",('Tab4-Adol-KABP-2006'!KN76))</f>
        <v/>
      </c>
      <c r="KO76" s="355" t="str">
        <f>IF(ISBLANK('Tab4-Adol-KABP-2006'!KO76),"",('Tab4-Adol-KABP-2006'!KO76))</f>
        <v/>
      </c>
      <c r="KP76" s="355" t="str">
        <f>IF(ISBLANK('Tab4-Adol-KABP-2006'!KP76),"",('Tab4-Adol-KABP-2006'!KP76))</f>
        <v/>
      </c>
      <c r="KQ76" s="355" t="str">
        <f>IF(ISBLANK('Tab4-Adol-KABP-2006'!KQ76),"",('Tab4-Adol-KABP-2006'!KQ76))</f>
        <v/>
      </c>
      <c r="KR76" s="355" t="str">
        <f>IF(ISBLANK('Tab4-Adol-KABP-2006'!KR76),"",('Tab4-Adol-KABP-2006'!KR76))</f>
        <v/>
      </c>
      <c r="KS76" s="355" t="str">
        <f>IF(ISBLANK('Tab4-Adol-KABP-2006'!KS76),"",('Tab4-Adol-KABP-2006'!KS76))</f>
        <v/>
      </c>
      <c r="KT76" s="355" t="str">
        <f>IF(ISBLANK('Tab4-Adol-KABP-2006'!KT76),"",('Tab4-Adol-KABP-2006'!KT76))</f>
        <v/>
      </c>
      <c r="KU76" s="355" t="str">
        <f>IF(ISBLANK('Tab4-Adol-KABP-2006'!KU76),"",('Tab4-Adol-KABP-2006'!KU76))</f>
        <v/>
      </c>
      <c r="KV76" s="355" t="str">
        <f>IF(ISBLANK('Tab4-Adol-KABP-2006'!KV76),"",('Tab4-Adol-KABP-2006'!KV76))</f>
        <v/>
      </c>
      <c r="KW76" s="355" t="str">
        <f>IF(ISBLANK('Tab4-Adol-KABP-2006'!KW76),"",('Tab4-Adol-KABP-2006'!KW76))</f>
        <v/>
      </c>
      <c r="KX76" s="355" t="str">
        <f>IF(ISBLANK('Tab4-Adol-KABP-2006'!KX76),"",('Tab4-Adol-KABP-2006'!KX76))</f>
        <v/>
      </c>
      <c r="KY76" s="355" t="str">
        <f>IF(ISBLANK('Tab4-Adol-KABP-2006'!KY76),"",('Tab4-Adol-KABP-2006'!KY76))</f>
        <v/>
      </c>
      <c r="KZ76" s="355" t="str">
        <f>IF(ISBLANK('Tab4-Adol-KABP-2006'!KZ76),"",('Tab4-Adol-KABP-2006'!KZ76))</f>
        <v/>
      </c>
      <c r="LA76" s="355" t="str">
        <f>IF(ISBLANK('Tab4-Adol-KABP-2006'!LA76),"",('Tab4-Adol-KABP-2006'!LA76))</f>
        <v/>
      </c>
      <c r="LB76" s="355" t="str">
        <f>IF(ISBLANK('Tab4-Adol-KABP-2006'!LB76),"",('Tab4-Adol-KABP-2006'!LB76))</f>
        <v/>
      </c>
      <c r="LC76" s="355" t="str">
        <f>IF(ISBLANK('Tab4-Adol-KABP-2006'!LC76),"",('Tab4-Adol-KABP-2006'!LC76))</f>
        <v/>
      </c>
      <c r="LD76" s="355" t="str">
        <f>IF(ISBLANK('Tab4-Adol-KABP-2006'!LD76),"",('Tab4-Adol-KABP-2006'!LD76))</f>
        <v/>
      </c>
      <c r="LE76" s="355" t="str">
        <f>IF(ISBLANK('Tab4-Adol-KABP-2006'!LE76),"",('Tab4-Adol-KABP-2006'!LE76))</f>
        <v/>
      </c>
      <c r="LF76" s="355" t="str">
        <f>IF(ISBLANK('Tab4-Adol-KABP-2006'!LF76),"",('Tab4-Adol-KABP-2006'!LF76))</f>
        <v/>
      </c>
      <c r="LG76" s="355" t="str">
        <f>IF(ISBLANK('Tab4-Adol-KABP-2006'!LG76),"",('Tab4-Adol-KABP-2006'!LG76))</f>
        <v/>
      </c>
      <c r="LH76" s="355" t="str">
        <f>IF(ISBLANK('Tab4-Adol-KABP-2006'!LH76),"",('Tab4-Adol-KABP-2006'!LH76))</f>
        <v/>
      </c>
      <c r="LI76" s="355" t="str">
        <f>IF(ISBLANK('Tab4-Adol-KABP-2006'!LI76),"",('Tab4-Adol-KABP-2006'!LI76))</f>
        <v/>
      </c>
      <c r="LJ76" s="355" t="str">
        <f>IF(ISBLANK('Tab4-Adol-KABP-2006'!LJ76),"",('Tab4-Adol-KABP-2006'!LJ76))</f>
        <v/>
      </c>
      <c r="LK76" s="355" t="str">
        <f>IF(ISBLANK('Tab4-Adol-KABP-2006'!LK76),"",('Tab4-Adol-KABP-2006'!LK76))</f>
        <v/>
      </c>
      <c r="LL76" s="355" t="str">
        <f>IF(ISBLANK('Tab4-Adol-KABP-2006'!LL76),"",('Tab4-Adol-KABP-2006'!LL76))</f>
        <v/>
      </c>
      <c r="LM76" s="355" t="str">
        <f>IF(ISBLANK('Tab4-Adol-KABP-2006'!LM76),"",('Tab4-Adol-KABP-2006'!LM76))</f>
        <v/>
      </c>
      <c r="LN76" s="355" t="str">
        <f>IF(ISBLANK('Tab4-Adol-KABP-2006'!LN76),"",('Tab4-Adol-KABP-2006'!LN76))</f>
        <v/>
      </c>
      <c r="LO76" s="355" t="str">
        <f>IF(ISBLANK('Tab4-Adol-KABP-2006'!LO76),"",('Tab4-Adol-KABP-2006'!LO76))</f>
        <v/>
      </c>
      <c r="LP76" s="355" t="str">
        <f>IF(ISBLANK('Tab4-Adol-KABP-2006'!LP76),"",('Tab4-Adol-KABP-2006'!LP76))</f>
        <v/>
      </c>
      <c r="LQ76" s="355" t="str">
        <f>IF(ISBLANK('Tab4-Adol-KABP-2006'!LQ76),"",('Tab4-Adol-KABP-2006'!LQ76))</f>
        <v/>
      </c>
      <c r="LR76" s="355" t="str">
        <f>IF(ISBLANK('Tab4-Adol-KABP-2006'!LR76),"",('Tab4-Adol-KABP-2006'!LR76))</f>
        <v/>
      </c>
      <c r="LS76" s="355" t="str">
        <f>IF(ISBLANK('Tab4-Adol-KABP-2006'!LS76),"",('Tab4-Adol-KABP-2006'!LS76))</f>
        <v/>
      </c>
      <c r="LT76" s="355" t="str">
        <f>IF(ISBLANK('Tab4-Adol-KABP-2006'!LT76),"",('Tab4-Adol-KABP-2006'!LT76))</f>
        <v/>
      </c>
      <c r="LU76" s="355" t="str">
        <f>IF(ISBLANK('Tab4-Adol-KABP-2006'!LU76),"",('Tab4-Adol-KABP-2006'!LU76))</f>
        <v/>
      </c>
      <c r="LV76" s="355" t="str">
        <f>IF(ISBLANK('Tab4-Adol-KABP-2006'!LV76),"",('Tab4-Adol-KABP-2006'!LV76))</f>
        <v/>
      </c>
      <c r="LW76" s="355" t="str">
        <f>IF(ISBLANK('Tab4-Adol-KABP-2006'!LW76),"",('Tab4-Adol-KABP-2006'!LW76))</f>
        <v/>
      </c>
      <c r="LX76" s="355" t="str">
        <f>IF(ISBLANK('Tab4-Adol-KABP-2006'!LX76),"",('Tab4-Adol-KABP-2006'!LX76))</f>
        <v/>
      </c>
      <c r="LY76" s="355" t="str">
        <f>IF(ISBLANK('Tab4-Adol-KABP-2006'!LY76),"",('Tab4-Adol-KABP-2006'!LY76))</f>
        <v/>
      </c>
      <c r="LZ76" s="355" t="str">
        <f>IF(ISBLANK('Tab4-Adol-KABP-2006'!LZ76),"",('Tab4-Adol-KABP-2006'!LZ76))</f>
        <v/>
      </c>
      <c r="MA76" s="355" t="str">
        <f>IF(ISBLANK('Tab4-Adol-KABP-2006'!MA76),"",('Tab4-Adol-KABP-2006'!MA76))</f>
        <v/>
      </c>
    </row>
    <row r="77" spans="1:339" x14ac:dyDescent="0.2">
      <c r="A77" s="310" t="s">
        <v>320</v>
      </c>
      <c r="B77" s="172">
        <v>0</v>
      </c>
      <c r="C77" s="172">
        <v>0</v>
      </c>
      <c r="D77" s="172" t="s">
        <v>339</v>
      </c>
      <c r="E77" s="172"/>
      <c r="F77" s="173"/>
      <c r="G77" s="218" t="s">
        <v>21</v>
      </c>
      <c r="H77" s="348" t="str">
        <f>IF(ISBLANK('Tab4-Adol-KABP-2006'!H77), "",('Tab4-Adol-KABP-2006'!H77))</f>
        <v/>
      </c>
      <c r="I77" s="349" t="str">
        <f>IF(ISBLANK('Tab4-Adol-KABP-2006'!I77), "",('Tab4-Adol-KABP-2006'!I77))</f>
        <v/>
      </c>
      <c r="J77" s="414"/>
      <c r="K77" s="414"/>
      <c r="L77" s="414"/>
      <c r="M77" s="414"/>
      <c r="N77" s="414"/>
      <c r="O77" s="415"/>
      <c r="P77" s="348" t="str">
        <f>IF(ISBLANK('Tab4-Adol-KABP-2006'!P77), "",('Tab4-Adol-KABP-2006'!P77))</f>
        <v/>
      </c>
      <c r="Q77" s="349" t="str">
        <f>IF(ISBLANK('Tab4-Adol-KABP-2006'!Q77), "",('Tab4-Adol-KABP-2006'!Q77))</f>
        <v/>
      </c>
      <c r="R77" s="414"/>
      <c r="S77" s="414"/>
      <c r="T77" s="414"/>
      <c r="U77" s="414"/>
      <c r="V77" s="414"/>
      <c r="W77" s="415"/>
      <c r="X77" s="348" t="str">
        <f>IF(ISBLANK('Tab4-Adol-KABP-2006'!X77), "",('Tab4-Adol-KABP-2006'!X77))</f>
        <v/>
      </c>
      <c r="Y77" s="349" t="str">
        <f>IF(ISBLANK('Tab4-Adol-KABP-2006'!Y77), "",('Tab4-Adol-KABP-2006'!Y77))</f>
        <v/>
      </c>
      <c r="Z77" s="414"/>
      <c r="AA77" s="414"/>
      <c r="AB77" s="414"/>
      <c r="AC77" s="414"/>
      <c r="AD77" s="414"/>
      <c r="AE77" s="415"/>
      <c r="AF77" s="348" t="str">
        <f>IF(ISBLANK('Tab4-Adol-KABP-2006'!AF77), "",('Tab4-Adol-KABP-2006'!AF77))</f>
        <v/>
      </c>
      <c r="AG77" s="349" t="str">
        <f>IF(ISBLANK('Tab4-Adol-KABP-2006'!AG77), "",('Tab4-Adol-KABP-2006'!AG77))</f>
        <v/>
      </c>
      <c r="AH77" s="414"/>
      <c r="AI77" s="414"/>
      <c r="AJ77" s="414"/>
      <c r="AK77" s="414"/>
      <c r="AL77" s="414"/>
      <c r="AM77" s="415"/>
      <c r="AN77" s="348" t="str">
        <f>IF(ISBLANK('Tab4-Adol-KABP-2006'!AN77), "",('Tab4-Adol-KABP-2006'!AN77))</f>
        <v/>
      </c>
      <c r="AO77" s="349" t="str">
        <f>IF(ISBLANK('Tab4-Adol-KABP-2006'!AO77), "",('Tab4-Adol-KABP-2006'!AO77))</f>
        <v/>
      </c>
      <c r="AP77" s="362"/>
      <c r="AQ77" s="362"/>
      <c r="AR77" s="362"/>
      <c r="AS77" s="362"/>
      <c r="AT77" s="362"/>
      <c r="AU77" s="363"/>
      <c r="AV77" s="348" t="str">
        <f>IF(ISBLANK('Tab4-Adol-KABP-2006'!AV77), "",('Tab4-Adol-KABP-2006'!AV77))</f>
        <v/>
      </c>
      <c r="AW77" s="349" t="str">
        <f>IF(ISBLANK('Tab4-Adol-KABP-2006'!AW77), "",('Tab4-Adol-KABP-2006'!AW77))</f>
        <v/>
      </c>
      <c r="AX77" s="414"/>
      <c r="AY77" s="414"/>
      <c r="AZ77" s="414"/>
      <c r="BA77" s="414"/>
      <c r="BB77" s="414"/>
      <c r="BC77" s="415"/>
      <c r="BD77" s="348" t="str">
        <f>IF(ISBLANK('Tab4-Adol-KABP-2006'!BD77), "",('Tab4-Adol-KABP-2006'!BD77))</f>
        <v/>
      </c>
      <c r="BE77" s="349" t="str">
        <f>IF(ISBLANK('Tab4-Adol-KABP-2006'!BE77), "",('Tab4-Adol-KABP-2006'!BE77))</f>
        <v/>
      </c>
      <c r="BF77" s="414"/>
      <c r="BG77" s="414"/>
      <c r="BH77" s="414"/>
      <c r="BI77" s="414"/>
      <c r="BJ77" s="414"/>
      <c r="BK77" s="415"/>
      <c r="BL77" s="348" t="str">
        <f>IF(ISBLANK('Tab4-Adol-KABP-2006'!BL77), "",('Tab4-Adol-KABP-2006'!BL77))</f>
        <v/>
      </c>
      <c r="BM77" s="349" t="str">
        <f>IF(ISBLANK('Tab4-Adol-KABP-2006'!BM77), "",('Tab4-Adol-KABP-2006'!BM77))</f>
        <v/>
      </c>
      <c r="BN77" s="414"/>
      <c r="BO77" s="414"/>
      <c r="BP77" s="414"/>
      <c r="BQ77" s="414"/>
      <c r="BR77" s="414"/>
      <c r="BS77" s="415"/>
      <c r="BT77" s="348" t="str">
        <f>IF(ISBLANK('Tab4-Adol-KABP-2006'!BT77), "",('Tab4-Adol-KABP-2006'!BT77))</f>
        <v/>
      </c>
      <c r="BU77" s="349" t="str">
        <f>IF(ISBLANK('Tab4-Adol-KABP-2006'!BU77), "",('Tab4-Adol-KABP-2006'!BU77))</f>
        <v/>
      </c>
      <c r="BV77" s="414"/>
      <c r="BW77" s="414"/>
      <c r="BX77" s="415"/>
      <c r="BY77" s="216">
        <v>301873</v>
      </c>
      <c r="BZ77" s="208">
        <v>337241</v>
      </c>
      <c r="CA77" s="208">
        <v>639114</v>
      </c>
      <c r="CB77" s="208">
        <v>313155</v>
      </c>
      <c r="CC77" s="208">
        <v>346540</v>
      </c>
      <c r="CD77" s="284">
        <v>659695</v>
      </c>
      <c r="CE77" s="282"/>
      <c r="CF77" s="282"/>
      <c r="CG77" s="226" t="str">
        <f t="shared" si="237"/>
        <v>-</v>
      </c>
      <c r="CH77" s="227" t="str">
        <f t="shared" si="238"/>
        <v>-</v>
      </c>
      <c r="CI77" s="227" t="str">
        <f t="shared" si="239"/>
        <v>-</v>
      </c>
      <c r="CJ77" s="227" t="str">
        <f t="shared" si="240"/>
        <v>-</v>
      </c>
      <c r="CK77" s="227" t="str">
        <f t="shared" si="241"/>
        <v>-</v>
      </c>
      <c r="CL77" s="228" t="str">
        <f t="shared" si="242"/>
        <v>-</v>
      </c>
      <c r="CM77" s="282"/>
      <c r="CN77" s="282"/>
      <c r="CO77" s="226" t="str">
        <f t="shared" si="243"/>
        <v>-</v>
      </c>
      <c r="CP77" s="227" t="str">
        <f t="shared" si="244"/>
        <v>-</v>
      </c>
      <c r="CQ77" s="227" t="str">
        <f t="shared" si="245"/>
        <v>-</v>
      </c>
      <c r="CR77" s="227" t="str">
        <f t="shared" si="246"/>
        <v>-</v>
      </c>
      <c r="CS77" s="227" t="str">
        <f t="shared" si="247"/>
        <v>-</v>
      </c>
      <c r="CT77" s="228" t="str">
        <f t="shared" si="248"/>
        <v>-</v>
      </c>
      <c r="CU77" s="282"/>
      <c r="CV77" s="282"/>
      <c r="CW77" s="292" t="str">
        <f t="shared" si="249"/>
        <v>-</v>
      </c>
      <c r="CX77" s="234" t="str">
        <f t="shared" si="250"/>
        <v>-</v>
      </c>
      <c r="CY77" s="234" t="str">
        <f t="shared" si="251"/>
        <v>-</v>
      </c>
      <c r="CZ77" s="234" t="str">
        <f t="shared" si="252"/>
        <v>-</v>
      </c>
      <c r="DA77" s="234" t="str">
        <f t="shared" si="253"/>
        <v>-</v>
      </c>
      <c r="DB77" s="235" t="str">
        <f t="shared" si="254"/>
        <v>-</v>
      </c>
      <c r="DC77" s="282"/>
      <c r="DD77" s="282"/>
      <c r="DE77" s="226" t="str">
        <f t="shared" si="255"/>
        <v>-</v>
      </c>
      <c r="DF77" s="227" t="str">
        <f t="shared" si="256"/>
        <v>-</v>
      </c>
      <c r="DG77" s="227" t="str">
        <f t="shared" si="257"/>
        <v>-</v>
      </c>
      <c r="DH77" s="227" t="str">
        <f t="shared" si="258"/>
        <v>-</v>
      </c>
      <c r="DI77" s="227" t="str">
        <f t="shared" si="259"/>
        <v>-</v>
      </c>
      <c r="DJ77" s="228" t="str">
        <f t="shared" si="260"/>
        <v>-</v>
      </c>
      <c r="DK77" s="282"/>
      <c r="DL77" s="282"/>
      <c r="DM77" s="226" t="str">
        <f t="shared" si="261"/>
        <v>-</v>
      </c>
      <c r="DN77" s="227" t="str">
        <f t="shared" si="262"/>
        <v>-</v>
      </c>
      <c r="DO77" s="227" t="str">
        <f t="shared" si="263"/>
        <v>-</v>
      </c>
      <c r="DP77" s="227" t="str">
        <f t="shared" si="264"/>
        <v>-</v>
      </c>
      <c r="DQ77" s="227" t="str">
        <f t="shared" si="265"/>
        <v>-</v>
      </c>
      <c r="DR77" s="228" t="str">
        <f t="shared" si="266"/>
        <v>-</v>
      </c>
      <c r="DS77" s="282"/>
      <c r="DT77" s="282"/>
      <c r="DU77" s="226" t="str">
        <f t="shared" si="267"/>
        <v>-</v>
      </c>
      <c r="DV77" s="227" t="str">
        <f t="shared" si="268"/>
        <v>-</v>
      </c>
      <c r="DW77" s="227" t="str">
        <f t="shared" si="269"/>
        <v>-</v>
      </c>
      <c r="DX77" s="227" t="str">
        <f t="shared" si="270"/>
        <v>-</v>
      </c>
      <c r="DY77" s="227" t="str">
        <f t="shared" si="271"/>
        <v>-</v>
      </c>
      <c r="DZ77" s="228" t="str">
        <f t="shared" si="272"/>
        <v>-</v>
      </c>
      <c r="EA77" s="282"/>
      <c r="EB77" s="282"/>
      <c r="EC77" s="226" t="str">
        <f t="shared" si="273"/>
        <v>-</v>
      </c>
      <c r="ED77" s="227" t="str">
        <f t="shared" si="274"/>
        <v>-</v>
      </c>
      <c r="EE77" s="227" t="str">
        <f t="shared" si="275"/>
        <v>-</v>
      </c>
      <c r="EF77" s="227" t="str">
        <f t="shared" si="276"/>
        <v>-</v>
      </c>
      <c r="EG77" s="227" t="str">
        <f t="shared" si="277"/>
        <v>-</v>
      </c>
      <c r="EH77" s="228" t="str">
        <f t="shared" si="278"/>
        <v>-</v>
      </c>
      <c r="EI77" s="282"/>
      <c r="EJ77" s="282"/>
      <c r="EK77" s="226" t="str">
        <f t="shared" si="279"/>
        <v>-</v>
      </c>
      <c r="EL77" s="227" t="str">
        <f t="shared" si="280"/>
        <v>-</v>
      </c>
      <c r="EM77" s="227" t="str">
        <f t="shared" si="281"/>
        <v>-</v>
      </c>
      <c r="EN77" s="227" t="str">
        <f t="shared" si="282"/>
        <v>-</v>
      </c>
      <c r="EO77" s="227" t="str">
        <f t="shared" si="283"/>
        <v>-</v>
      </c>
      <c r="EP77" s="228" t="str">
        <f t="shared" si="284"/>
        <v>-</v>
      </c>
      <c r="EQ77" s="282"/>
      <c r="ER77" s="282"/>
      <c r="ES77" s="226" t="str">
        <f t="shared" si="285"/>
        <v>-</v>
      </c>
      <c r="ET77" s="227" t="str">
        <f t="shared" si="286"/>
        <v>-</v>
      </c>
      <c r="EU77" s="228" t="str">
        <f t="shared" si="287"/>
        <v>-</v>
      </c>
      <c r="EV77" s="282"/>
      <c r="EW77" s="282"/>
      <c r="EX77" s="301" t="str">
        <f t="shared" si="288"/>
        <v>-</v>
      </c>
      <c r="EY77" s="259" t="str">
        <f t="shared" si="289"/>
        <v>-</v>
      </c>
      <c r="EZ77" s="259" t="str">
        <f t="shared" si="290"/>
        <v>-</v>
      </c>
      <c r="FA77" s="259" t="str">
        <f t="shared" si="291"/>
        <v>-</v>
      </c>
      <c r="FB77" s="259" t="str">
        <f t="shared" si="292"/>
        <v>-</v>
      </c>
      <c r="FC77" s="260" t="str">
        <f t="shared" si="293"/>
        <v>-</v>
      </c>
      <c r="FD77" s="282"/>
      <c r="FE77" s="282"/>
      <c r="FF77" s="301" t="str">
        <f t="shared" si="294"/>
        <v>-</v>
      </c>
      <c r="FG77" s="259" t="str">
        <f t="shared" si="295"/>
        <v>-</v>
      </c>
      <c r="FH77" s="259" t="str">
        <f t="shared" si="296"/>
        <v>-</v>
      </c>
      <c r="FI77" s="259" t="str">
        <f t="shared" si="297"/>
        <v>-</v>
      </c>
      <c r="FJ77" s="259" t="str">
        <f t="shared" si="298"/>
        <v>-</v>
      </c>
      <c r="FK77" s="260" t="str">
        <f t="shared" si="299"/>
        <v>-</v>
      </c>
      <c r="FL77" s="282"/>
      <c r="FM77" s="282"/>
      <c r="FN77" s="301" t="str">
        <f t="shared" si="300"/>
        <v>-</v>
      </c>
      <c r="FO77" s="259" t="str">
        <f t="shared" si="301"/>
        <v>-</v>
      </c>
      <c r="FP77" s="259" t="str">
        <f t="shared" si="302"/>
        <v>-</v>
      </c>
      <c r="FQ77" s="259" t="str">
        <f t="shared" si="303"/>
        <v>-</v>
      </c>
      <c r="FR77" s="259" t="str">
        <f t="shared" si="304"/>
        <v>-</v>
      </c>
      <c r="FS77" s="260" t="str">
        <f t="shared" si="305"/>
        <v>-</v>
      </c>
      <c r="FT77" s="282"/>
      <c r="FU77" s="282"/>
      <c r="FV77" s="301" t="str">
        <f t="shared" si="306"/>
        <v>-</v>
      </c>
      <c r="FW77" s="259" t="str">
        <f t="shared" si="307"/>
        <v>-</v>
      </c>
      <c r="FX77" s="259" t="str">
        <f t="shared" si="308"/>
        <v>-</v>
      </c>
      <c r="FY77" s="259" t="str">
        <f t="shared" si="309"/>
        <v>-</v>
      </c>
      <c r="FZ77" s="259" t="str">
        <f t="shared" si="310"/>
        <v>-</v>
      </c>
      <c r="GA77" s="260" t="str">
        <f t="shared" si="311"/>
        <v>-</v>
      </c>
      <c r="GB77" s="282"/>
      <c r="GC77" s="282"/>
      <c r="GD77" s="301" t="str">
        <f t="shared" si="312"/>
        <v>-</v>
      </c>
      <c r="GE77" s="259" t="str">
        <f t="shared" si="313"/>
        <v>-</v>
      </c>
      <c r="GF77" s="259" t="str">
        <f t="shared" si="314"/>
        <v>-</v>
      </c>
      <c r="GG77" s="259" t="str">
        <f t="shared" si="315"/>
        <v>-</v>
      </c>
      <c r="GH77" s="259" t="str">
        <f t="shared" si="316"/>
        <v>-</v>
      </c>
      <c r="GI77" s="260" t="str">
        <f t="shared" si="317"/>
        <v>-</v>
      </c>
      <c r="GJ77" s="282"/>
      <c r="GK77" s="282"/>
      <c r="GL77" s="301" t="str">
        <f t="shared" si="318"/>
        <v>-</v>
      </c>
      <c r="GM77" s="259" t="str">
        <f t="shared" si="319"/>
        <v>-</v>
      </c>
      <c r="GN77" s="259" t="str">
        <f t="shared" si="320"/>
        <v>-</v>
      </c>
      <c r="GO77" s="259" t="str">
        <f t="shared" si="321"/>
        <v>-</v>
      </c>
      <c r="GP77" s="259" t="str">
        <f t="shared" si="322"/>
        <v>-</v>
      </c>
      <c r="GQ77" s="260" t="str">
        <f t="shared" si="323"/>
        <v>-</v>
      </c>
      <c r="GR77" s="282"/>
      <c r="GS77" s="282"/>
      <c r="GT77" s="301" t="str">
        <f t="shared" si="324"/>
        <v>-</v>
      </c>
      <c r="GU77" s="259" t="str">
        <f t="shared" si="325"/>
        <v>-</v>
      </c>
      <c r="GV77" s="259" t="str">
        <f t="shared" si="326"/>
        <v>-</v>
      </c>
      <c r="GW77" s="259" t="str">
        <f t="shared" si="327"/>
        <v>-</v>
      </c>
      <c r="GX77" s="259" t="str">
        <f t="shared" si="328"/>
        <v>-</v>
      </c>
      <c r="GY77" s="260" t="str">
        <f t="shared" si="329"/>
        <v>-</v>
      </c>
      <c r="GZ77" s="282"/>
      <c r="HA77" s="282"/>
      <c r="HB77" s="301" t="str">
        <f t="shared" si="330"/>
        <v>-</v>
      </c>
      <c r="HC77" s="259" t="str">
        <f t="shared" si="331"/>
        <v>-</v>
      </c>
      <c r="HD77" s="259" t="str">
        <f t="shared" si="332"/>
        <v>-</v>
      </c>
      <c r="HE77" s="259" t="str">
        <f t="shared" si="333"/>
        <v>-</v>
      </c>
      <c r="HF77" s="259" t="str">
        <f t="shared" si="334"/>
        <v>-</v>
      </c>
      <c r="HG77" s="260" t="str">
        <f t="shared" si="335"/>
        <v>-</v>
      </c>
      <c r="HH77" s="282"/>
      <c r="HI77" s="282"/>
      <c r="HJ77" s="301" t="str">
        <f t="shared" si="336"/>
        <v>-</v>
      </c>
      <c r="HK77" s="259" t="str">
        <f t="shared" si="337"/>
        <v>-</v>
      </c>
      <c r="HL77" s="260" t="str">
        <f t="shared" si="338"/>
        <v>-</v>
      </c>
      <c r="HM77" s="428" t="str">
        <f t="shared" si="229"/>
        <v>-</v>
      </c>
      <c r="HN77" s="429" t="str">
        <f t="shared" si="229"/>
        <v>-</v>
      </c>
      <c r="HO77" s="429" t="str">
        <f t="shared" si="229"/>
        <v>-</v>
      </c>
      <c r="HP77" s="429" t="str">
        <f t="shared" si="221"/>
        <v>-</v>
      </c>
      <c r="HQ77" s="429" t="str">
        <f t="shared" si="221"/>
        <v>-</v>
      </c>
      <c r="HR77" s="430" t="str">
        <f t="shared" si="221"/>
        <v>-</v>
      </c>
      <c r="HS77" s="450"/>
      <c r="HT77" s="450"/>
      <c r="HU77" s="428" t="str">
        <f t="shared" si="230"/>
        <v>-</v>
      </c>
      <c r="HV77" s="429" t="str">
        <f t="shared" si="230"/>
        <v>-</v>
      </c>
      <c r="HW77" s="429" t="str">
        <f t="shared" si="230"/>
        <v>-</v>
      </c>
      <c r="HX77" s="429" t="str">
        <f t="shared" si="222"/>
        <v>-</v>
      </c>
      <c r="HY77" s="429" t="str">
        <f t="shared" si="222"/>
        <v>-</v>
      </c>
      <c r="HZ77" s="430" t="str">
        <f t="shared" si="222"/>
        <v>-</v>
      </c>
      <c r="IA77" s="450"/>
      <c r="IB77" s="450"/>
      <c r="IC77" s="428" t="str">
        <f t="shared" si="231"/>
        <v>-</v>
      </c>
      <c r="ID77" s="429" t="str">
        <f t="shared" si="231"/>
        <v>-</v>
      </c>
      <c r="IE77" s="429" t="str">
        <f t="shared" si="231"/>
        <v>-</v>
      </c>
      <c r="IF77" s="429" t="str">
        <f t="shared" si="223"/>
        <v>-</v>
      </c>
      <c r="IG77" s="429" t="str">
        <f t="shared" si="223"/>
        <v>-</v>
      </c>
      <c r="IH77" s="430" t="str">
        <f t="shared" si="223"/>
        <v>-</v>
      </c>
      <c r="II77" s="450"/>
      <c r="IJ77" s="450"/>
      <c r="IK77" s="428" t="str">
        <f t="shared" si="232"/>
        <v>-</v>
      </c>
      <c r="IL77" s="429" t="str">
        <f t="shared" si="232"/>
        <v>-</v>
      </c>
      <c r="IM77" s="429" t="str">
        <f t="shared" si="232"/>
        <v>-</v>
      </c>
      <c r="IN77" s="429" t="str">
        <f t="shared" si="224"/>
        <v>-</v>
      </c>
      <c r="IO77" s="429" t="str">
        <f t="shared" si="224"/>
        <v>-</v>
      </c>
      <c r="IP77" s="430" t="str">
        <f t="shared" si="224"/>
        <v>-</v>
      </c>
      <c r="IQ77" s="450"/>
      <c r="IR77" s="450"/>
      <c r="IS77" s="428" t="str">
        <f t="shared" si="233"/>
        <v>-</v>
      </c>
      <c r="IT77" s="429" t="str">
        <f t="shared" si="233"/>
        <v>-</v>
      </c>
      <c r="IU77" s="429" t="str">
        <f t="shared" si="233"/>
        <v>-</v>
      </c>
      <c r="IV77" s="429" t="str">
        <f t="shared" si="225"/>
        <v>-</v>
      </c>
      <c r="IW77" s="429" t="str">
        <f t="shared" si="225"/>
        <v>-</v>
      </c>
      <c r="IX77" s="430" t="str">
        <f t="shared" si="225"/>
        <v>-</v>
      </c>
      <c r="IY77" s="450"/>
      <c r="IZ77" s="450"/>
      <c r="JA77" s="428" t="str">
        <f t="shared" si="234"/>
        <v>-</v>
      </c>
      <c r="JB77" s="429" t="str">
        <f t="shared" si="234"/>
        <v>-</v>
      </c>
      <c r="JC77" s="429" t="str">
        <f t="shared" si="234"/>
        <v>-</v>
      </c>
      <c r="JD77" s="429" t="str">
        <f t="shared" si="226"/>
        <v>-</v>
      </c>
      <c r="JE77" s="429" t="str">
        <f t="shared" si="226"/>
        <v>-</v>
      </c>
      <c r="JF77" s="430" t="str">
        <f t="shared" si="226"/>
        <v>-</v>
      </c>
      <c r="JG77" s="450"/>
      <c r="JH77" s="450"/>
      <c r="JI77" s="428" t="str">
        <f t="shared" si="235"/>
        <v>-</v>
      </c>
      <c r="JJ77" s="429" t="str">
        <f t="shared" si="235"/>
        <v>-</v>
      </c>
      <c r="JK77" s="429" t="str">
        <f t="shared" si="235"/>
        <v>-</v>
      </c>
      <c r="JL77" s="429" t="str">
        <f t="shared" si="227"/>
        <v>-</v>
      </c>
      <c r="JM77" s="429" t="str">
        <f t="shared" si="227"/>
        <v>-</v>
      </c>
      <c r="JN77" s="430" t="str">
        <f t="shared" si="227"/>
        <v>-</v>
      </c>
      <c r="JO77" s="450"/>
      <c r="JP77" s="450"/>
      <c r="JQ77" s="428" t="str">
        <f t="shared" si="236"/>
        <v>-</v>
      </c>
      <c r="JR77" s="429" t="str">
        <f t="shared" si="236"/>
        <v>-</v>
      </c>
      <c r="JS77" s="429" t="str">
        <f t="shared" si="236"/>
        <v>-</v>
      </c>
      <c r="JT77" s="429" t="str">
        <f t="shared" si="228"/>
        <v>-</v>
      </c>
      <c r="JU77" s="429" t="str">
        <f t="shared" si="228"/>
        <v>-</v>
      </c>
      <c r="JV77" s="430" t="str">
        <f t="shared" si="228"/>
        <v>-</v>
      </c>
      <c r="JW77" s="450"/>
      <c r="JX77" s="450"/>
      <c r="JY77" s="428" t="str">
        <f t="shared" si="339"/>
        <v>-</v>
      </c>
      <c r="JZ77" s="429" t="str">
        <f t="shared" si="339"/>
        <v>-</v>
      </c>
      <c r="KA77" s="430" t="str">
        <f t="shared" si="339"/>
        <v>-</v>
      </c>
      <c r="KB77" s="172"/>
      <c r="KC77" s="355" t="str">
        <f>IF(ISBLANK('Tab4-Adol-KABP-2006'!KC77),"",('Tab4-Adol-KABP-2006'!KC77))</f>
        <v/>
      </c>
      <c r="KD77" s="355" t="str">
        <f>IF(ISBLANK('Tab4-Adol-KABP-2006'!KD77),"",('Tab4-Adol-KABP-2006'!KD77))</f>
        <v/>
      </c>
      <c r="KE77" s="355" t="str">
        <f>IF(ISBLANK('Tab4-Adol-KABP-2006'!KE77),"",('Tab4-Adol-KABP-2006'!KE77))</f>
        <v/>
      </c>
      <c r="KF77" s="355" t="str">
        <f>IF(ISBLANK('Tab4-Adol-KABP-2006'!KF77),"",('Tab4-Adol-KABP-2006'!KF77))</f>
        <v/>
      </c>
      <c r="KG77" s="355" t="str">
        <f>IF(ISBLANK('Tab4-Adol-KABP-2006'!KG77),"",('Tab4-Adol-KABP-2006'!KG77))</f>
        <v/>
      </c>
      <c r="KH77" s="355" t="str">
        <f>IF(ISBLANK('Tab4-Adol-KABP-2006'!KH77),"",('Tab4-Adol-KABP-2006'!KH77))</f>
        <v/>
      </c>
      <c r="KI77" s="355" t="str">
        <f>IF(ISBLANK('Tab4-Adol-KABP-2006'!KI77),"",('Tab4-Adol-KABP-2006'!KI77))</f>
        <v/>
      </c>
      <c r="KJ77" s="355" t="str">
        <f>IF(ISBLANK('Tab4-Adol-KABP-2006'!KJ77),"",('Tab4-Adol-KABP-2006'!KJ77))</f>
        <v/>
      </c>
      <c r="KK77" s="355" t="str">
        <f>IF(ISBLANK('Tab4-Adol-KABP-2006'!KK77),"",('Tab4-Adol-KABP-2006'!KK77))</f>
        <v/>
      </c>
      <c r="KL77" s="355" t="str">
        <f>IF(ISBLANK('Tab4-Adol-KABP-2006'!KL77),"",('Tab4-Adol-KABP-2006'!KL77))</f>
        <v/>
      </c>
      <c r="KM77" s="355" t="str">
        <f>IF(ISBLANK('Tab4-Adol-KABP-2006'!KM77),"",('Tab4-Adol-KABP-2006'!KM77))</f>
        <v/>
      </c>
      <c r="KN77" s="355" t="str">
        <f>IF(ISBLANK('Tab4-Adol-KABP-2006'!KN77),"",('Tab4-Adol-KABP-2006'!KN77))</f>
        <v/>
      </c>
      <c r="KO77" s="355" t="str">
        <f>IF(ISBLANK('Tab4-Adol-KABP-2006'!KO77),"",('Tab4-Adol-KABP-2006'!KO77))</f>
        <v/>
      </c>
      <c r="KP77" s="355" t="str">
        <f>IF(ISBLANK('Tab4-Adol-KABP-2006'!KP77),"",('Tab4-Adol-KABP-2006'!KP77))</f>
        <v/>
      </c>
      <c r="KQ77" s="355" t="str">
        <f>IF(ISBLANK('Tab4-Adol-KABP-2006'!KQ77),"",('Tab4-Adol-KABP-2006'!KQ77))</f>
        <v/>
      </c>
      <c r="KR77" s="355" t="str">
        <f>IF(ISBLANK('Tab4-Adol-KABP-2006'!KR77),"",('Tab4-Adol-KABP-2006'!KR77))</f>
        <v/>
      </c>
      <c r="KS77" s="355" t="str">
        <f>IF(ISBLANK('Tab4-Adol-KABP-2006'!KS77),"",('Tab4-Adol-KABP-2006'!KS77))</f>
        <v/>
      </c>
      <c r="KT77" s="355" t="str">
        <f>IF(ISBLANK('Tab4-Adol-KABP-2006'!KT77),"",('Tab4-Adol-KABP-2006'!KT77))</f>
        <v/>
      </c>
      <c r="KU77" s="355" t="str">
        <f>IF(ISBLANK('Tab4-Adol-KABP-2006'!KU77),"",('Tab4-Adol-KABP-2006'!KU77))</f>
        <v/>
      </c>
      <c r="KV77" s="355" t="str">
        <f>IF(ISBLANK('Tab4-Adol-KABP-2006'!KV77),"",('Tab4-Adol-KABP-2006'!KV77))</f>
        <v/>
      </c>
      <c r="KW77" s="355" t="str">
        <f>IF(ISBLANK('Tab4-Adol-KABP-2006'!KW77),"",('Tab4-Adol-KABP-2006'!KW77))</f>
        <v/>
      </c>
      <c r="KX77" s="355" t="str">
        <f>IF(ISBLANK('Tab4-Adol-KABP-2006'!KX77),"",('Tab4-Adol-KABP-2006'!KX77))</f>
        <v/>
      </c>
      <c r="KY77" s="355" t="str">
        <f>IF(ISBLANK('Tab4-Adol-KABP-2006'!KY77),"",('Tab4-Adol-KABP-2006'!KY77))</f>
        <v/>
      </c>
      <c r="KZ77" s="355" t="str">
        <f>IF(ISBLANK('Tab4-Adol-KABP-2006'!KZ77),"",('Tab4-Adol-KABP-2006'!KZ77))</f>
        <v/>
      </c>
      <c r="LA77" s="355" t="str">
        <f>IF(ISBLANK('Tab4-Adol-KABP-2006'!LA77),"",('Tab4-Adol-KABP-2006'!LA77))</f>
        <v/>
      </c>
      <c r="LB77" s="355" t="str">
        <f>IF(ISBLANK('Tab4-Adol-KABP-2006'!LB77),"",('Tab4-Adol-KABP-2006'!LB77))</f>
        <v/>
      </c>
      <c r="LC77" s="355" t="str">
        <f>IF(ISBLANK('Tab4-Adol-KABP-2006'!LC77),"",('Tab4-Adol-KABP-2006'!LC77))</f>
        <v/>
      </c>
      <c r="LD77" s="355" t="str">
        <f>IF(ISBLANK('Tab4-Adol-KABP-2006'!LD77),"",('Tab4-Adol-KABP-2006'!LD77))</f>
        <v/>
      </c>
      <c r="LE77" s="355" t="str">
        <f>IF(ISBLANK('Tab4-Adol-KABP-2006'!LE77),"",('Tab4-Adol-KABP-2006'!LE77))</f>
        <v/>
      </c>
      <c r="LF77" s="355" t="str">
        <f>IF(ISBLANK('Tab4-Adol-KABP-2006'!LF77),"",('Tab4-Adol-KABP-2006'!LF77))</f>
        <v/>
      </c>
      <c r="LG77" s="355" t="str">
        <f>IF(ISBLANK('Tab4-Adol-KABP-2006'!LG77),"",('Tab4-Adol-KABP-2006'!LG77))</f>
        <v/>
      </c>
      <c r="LH77" s="355" t="str">
        <f>IF(ISBLANK('Tab4-Adol-KABP-2006'!LH77),"",('Tab4-Adol-KABP-2006'!LH77))</f>
        <v/>
      </c>
      <c r="LI77" s="355" t="str">
        <f>IF(ISBLANK('Tab4-Adol-KABP-2006'!LI77),"",('Tab4-Adol-KABP-2006'!LI77))</f>
        <v/>
      </c>
      <c r="LJ77" s="355" t="str">
        <f>IF(ISBLANK('Tab4-Adol-KABP-2006'!LJ77),"",('Tab4-Adol-KABP-2006'!LJ77))</f>
        <v/>
      </c>
      <c r="LK77" s="355" t="str">
        <f>IF(ISBLANK('Tab4-Adol-KABP-2006'!LK77),"",('Tab4-Adol-KABP-2006'!LK77))</f>
        <v/>
      </c>
      <c r="LL77" s="355" t="str">
        <f>IF(ISBLANK('Tab4-Adol-KABP-2006'!LL77),"",('Tab4-Adol-KABP-2006'!LL77))</f>
        <v/>
      </c>
      <c r="LM77" s="355" t="str">
        <f>IF(ISBLANK('Tab4-Adol-KABP-2006'!LM77),"",('Tab4-Adol-KABP-2006'!LM77))</f>
        <v/>
      </c>
      <c r="LN77" s="355" t="str">
        <f>IF(ISBLANK('Tab4-Adol-KABP-2006'!LN77),"",('Tab4-Adol-KABP-2006'!LN77))</f>
        <v/>
      </c>
      <c r="LO77" s="355" t="str">
        <f>IF(ISBLANK('Tab4-Adol-KABP-2006'!LO77),"",('Tab4-Adol-KABP-2006'!LO77))</f>
        <v/>
      </c>
      <c r="LP77" s="355" t="str">
        <f>IF(ISBLANK('Tab4-Adol-KABP-2006'!LP77),"",('Tab4-Adol-KABP-2006'!LP77))</f>
        <v/>
      </c>
      <c r="LQ77" s="355" t="str">
        <f>IF(ISBLANK('Tab4-Adol-KABP-2006'!LQ77),"",('Tab4-Adol-KABP-2006'!LQ77))</f>
        <v/>
      </c>
      <c r="LR77" s="355" t="str">
        <f>IF(ISBLANK('Tab4-Adol-KABP-2006'!LR77),"",('Tab4-Adol-KABP-2006'!LR77))</f>
        <v/>
      </c>
      <c r="LS77" s="355" t="str">
        <f>IF(ISBLANK('Tab4-Adol-KABP-2006'!LS77),"",('Tab4-Adol-KABP-2006'!LS77))</f>
        <v/>
      </c>
      <c r="LT77" s="355" t="str">
        <f>IF(ISBLANK('Tab4-Adol-KABP-2006'!LT77),"",('Tab4-Adol-KABP-2006'!LT77))</f>
        <v/>
      </c>
      <c r="LU77" s="355" t="str">
        <f>IF(ISBLANK('Tab4-Adol-KABP-2006'!LU77),"",('Tab4-Adol-KABP-2006'!LU77))</f>
        <v/>
      </c>
      <c r="LV77" s="355" t="str">
        <f>IF(ISBLANK('Tab4-Adol-KABP-2006'!LV77),"",('Tab4-Adol-KABP-2006'!LV77))</f>
        <v/>
      </c>
      <c r="LW77" s="355" t="str">
        <f>IF(ISBLANK('Tab4-Adol-KABP-2006'!LW77),"",('Tab4-Adol-KABP-2006'!LW77))</f>
        <v/>
      </c>
      <c r="LX77" s="355" t="str">
        <f>IF(ISBLANK('Tab4-Adol-KABP-2006'!LX77),"",('Tab4-Adol-KABP-2006'!LX77))</f>
        <v/>
      </c>
      <c r="LY77" s="355" t="str">
        <f>IF(ISBLANK('Tab4-Adol-KABP-2006'!LY77),"",('Tab4-Adol-KABP-2006'!LY77))</f>
        <v/>
      </c>
      <c r="LZ77" s="355" t="str">
        <f>IF(ISBLANK('Tab4-Adol-KABP-2006'!LZ77),"",('Tab4-Adol-KABP-2006'!LZ77))</f>
        <v/>
      </c>
      <c r="MA77" s="355" t="str">
        <f>IF(ISBLANK('Tab4-Adol-KABP-2006'!MA77),"",('Tab4-Adol-KABP-2006'!MA77))</f>
        <v/>
      </c>
    </row>
    <row r="78" spans="1:339" x14ac:dyDescent="0.2">
      <c r="A78" s="310" t="s">
        <v>320</v>
      </c>
      <c r="B78" s="172">
        <v>0</v>
      </c>
      <c r="C78" s="172">
        <v>0</v>
      </c>
      <c r="D78" s="172" t="s">
        <v>339</v>
      </c>
      <c r="E78" s="172"/>
      <c r="F78" s="173"/>
      <c r="G78" s="218" t="s">
        <v>35</v>
      </c>
      <c r="H78" s="348" t="str">
        <f>IF(ISBLANK('Tab4-Adol-KABP-2006'!H78), "",('Tab4-Adol-KABP-2006'!H78))</f>
        <v/>
      </c>
      <c r="I78" s="349" t="str">
        <f>IF(ISBLANK('Tab4-Adol-KABP-2006'!I78), "",('Tab4-Adol-KABP-2006'!I78))</f>
        <v/>
      </c>
      <c r="J78" s="414"/>
      <c r="K78" s="414"/>
      <c r="L78" s="414"/>
      <c r="M78" s="414"/>
      <c r="N78" s="414"/>
      <c r="O78" s="415"/>
      <c r="P78" s="348" t="str">
        <f>IF(ISBLANK('Tab4-Adol-KABP-2006'!P78), "",('Tab4-Adol-KABP-2006'!P78))</f>
        <v/>
      </c>
      <c r="Q78" s="349" t="str">
        <f>IF(ISBLANK('Tab4-Adol-KABP-2006'!Q78), "",('Tab4-Adol-KABP-2006'!Q78))</f>
        <v/>
      </c>
      <c r="R78" s="414"/>
      <c r="S78" s="414"/>
      <c r="T78" s="414"/>
      <c r="U78" s="414"/>
      <c r="V78" s="414"/>
      <c r="W78" s="415"/>
      <c r="X78" s="348" t="str">
        <f>IF(ISBLANK('Tab4-Adol-KABP-2006'!X78), "",('Tab4-Adol-KABP-2006'!X78))</f>
        <v/>
      </c>
      <c r="Y78" s="349" t="str">
        <f>IF(ISBLANK('Tab4-Adol-KABP-2006'!Y78), "",('Tab4-Adol-KABP-2006'!Y78))</f>
        <v/>
      </c>
      <c r="Z78" s="414"/>
      <c r="AA78" s="414"/>
      <c r="AB78" s="414"/>
      <c r="AC78" s="414"/>
      <c r="AD78" s="414"/>
      <c r="AE78" s="415"/>
      <c r="AF78" s="348" t="str">
        <f>IF(ISBLANK('Tab4-Adol-KABP-2006'!AF78), "",('Tab4-Adol-KABP-2006'!AF78))</f>
        <v/>
      </c>
      <c r="AG78" s="349" t="str">
        <f>IF(ISBLANK('Tab4-Adol-KABP-2006'!AG78), "",('Tab4-Adol-KABP-2006'!AG78))</f>
        <v/>
      </c>
      <c r="AH78" s="414"/>
      <c r="AI78" s="414"/>
      <c r="AJ78" s="414"/>
      <c r="AK78" s="414"/>
      <c r="AL78" s="414"/>
      <c r="AM78" s="415"/>
      <c r="AN78" s="348" t="str">
        <f>IF(ISBLANK('Tab4-Adol-KABP-2006'!AN78), "",('Tab4-Adol-KABP-2006'!AN78))</f>
        <v/>
      </c>
      <c r="AO78" s="349" t="str">
        <f>IF(ISBLANK('Tab4-Adol-KABP-2006'!AO78), "",('Tab4-Adol-KABP-2006'!AO78))</f>
        <v/>
      </c>
      <c r="AP78" s="362"/>
      <c r="AQ78" s="362"/>
      <c r="AR78" s="362"/>
      <c r="AS78" s="362"/>
      <c r="AT78" s="362"/>
      <c r="AU78" s="363"/>
      <c r="AV78" s="348" t="str">
        <f>IF(ISBLANK('Tab4-Adol-KABP-2006'!AV78), "",('Tab4-Adol-KABP-2006'!AV78))</f>
        <v/>
      </c>
      <c r="AW78" s="349" t="str">
        <f>IF(ISBLANK('Tab4-Adol-KABP-2006'!AW78), "",('Tab4-Adol-KABP-2006'!AW78))</f>
        <v/>
      </c>
      <c r="AX78" s="414"/>
      <c r="AY78" s="414"/>
      <c r="AZ78" s="414"/>
      <c r="BA78" s="414"/>
      <c r="BB78" s="414"/>
      <c r="BC78" s="415"/>
      <c r="BD78" s="348" t="str">
        <f>IF(ISBLANK('Tab4-Adol-KABP-2006'!BD78), "",('Tab4-Adol-KABP-2006'!BD78))</f>
        <v/>
      </c>
      <c r="BE78" s="349" t="str">
        <f>IF(ISBLANK('Tab4-Adol-KABP-2006'!BE78), "",('Tab4-Adol-KABP-2006'!BE78))</f>
        <v/>
      </c>
      <c r="BF78" s="414"/>
      <c r="BG78" s="414"/>
      <c r="BH78" s="414"/>
      <c r="BI78" s="414"/>
      <c r="BJ78" s="414"/>
      <c r="BK78" s="415"/>
      <c r="BL78" s="348" t="str">
        <f>IF(ISBLANK('Tab4-Adol-KABP-2006'!BL78), "",('Tab4-Adol-KABP-2006'!BL78))</f>
        <v/>
      </c>
      <c r="BM78" s="349" t="str">
        <f>IF(ISBLANK('Tab4-Adol-KABP-2006'!BM78), "",('Tab4-Adol-KABP-2006'!BM78))</f>
        <v/>
      </c>
      <c r="BN78" s="414"/>
      <c r="BO78" s="414"/>
      <c r="BP78" s="414"/>
      <c r="BQ78" s="414"/>
      <c r="BR78" s="414"/>
      <c r="BS78" s="415"/>
      <c r="BT78" s="348" t="str">
        <f>IF(ISBLANK('Tab4-Adol-KABP-2006'!BT78), "",('Tab4-Adol-KABP-2006'!BT78))</f>
        <v/>
      </c>
      <c r="BU78" s="349" t="str">
        <f>IF(ISBLANK('Tab4-Adol-KABP-2006'!BU78), "",('Tab4-Adol-KABP-2006'!BU78))</f>
        <v/>
      </c>
      <c r="BV78" s="414"/>
      <c r="BW78" s="414"/>
      <c r="BX78" s="415"/>
      <c r="BY78" s="216">
        <v>1024426.9999999999</v>
      </c>
      <c r="BZ78" s="208">
        <v>1165624</v>
      </c>
      <c r="CA78" s="208">
        <v>2190051</v>
      </c>
      <c r="CB78" s="208">
        <v>1069852</v>
      </c>
      <c r="CC78" s="208">
        <v>1213599</v>
      </c>
      <c r="CD78" s="284">
        <v>2283451</v>
      </c>
      <c r="CE78" s="282"/>
      <c r="CF78" s="282"/>
      <c r="CG78" s="226" t="str">
        <f t="shared" si="237"/>
        <v>-</v>
      </c>
      <c r="CH78" s="227" t="str">
        <f t="shared" si="238"/>
        <v>-</v>
      </c>
      <c r="CI78" s="227" t="str">
        <f t="shared" si="239"/>
        <v>-</v>
      </c>
      <c r="CJ78" s="227" t="str">
        <f t="shared" si="240"/>
        <v>-</v>
      </c>
      <c r="CK78" s="227" t="str">
        <f t="shared" si="241"/>
        <v>-</v>
      </c>
      <c r="CL78" s="228" t="str">
        <f t="shared" si="242"/>
        <v>-</v>
      </c>
      <c r="CM78" s="282"/>
      <c r="CN78" s="282"/>
      <c r="CO78" s="226" t="str">
        <f t="shared" si="243"/>
        <v>-</v>
      </c>
      <c r="CP78" s="227" t="str">
        <f t="shared" si="244"/>
        <v>-</v>
      </c>
      <c r="CQ78" s="227" t="str">
        <f t="shared" si="245"/>
        <v>-</v>
      </c>
      <c r="CR78" s="227" t="str">
        <f t="shared" si="246"/>
        <v>-</v>
      </c>
      <c r="CS78" s="227" t="str">
        <f t="shared" si="247"/>
        <v>-</v>
      </c>
      <c r="CT78" s="228" t="str">
        <f t="shared" si="248"/>
        <v>-</v>
      </c>
      <c r="CU78" s="282"/>
      <c r="CV78" s="282"/>
      <c r="CW78" s="292" t="str">
        <f t="shared" si="249"/>
        <v>-</v>
      </c>
      <c r="CX78" s="234" t="str">
        <f t="shared" si="250"/>
        <v>-</v>
      </c>
      <c r="CY78" s="234" t="str">
        <f t="shared" si="251"/>
        <v>-</v>
      </c>
      <c r="CZ78" s="234" t="str">
        <f t="shared" si="252"/>
        <v>-</v>
      </c>
      <c r="DA78" s="234" t="str">
        <f t="shared" si="253"/>
        <v>-</v>
      </c>
      <c r="DB78" s="235" t="str">
        <f t="shared" si="254"/>
        <v>-</v>
      </c>
      <c r="DC78" s="282"/>
      <c r="DD78" s="282"/>
      <c r="DE78" s="226" t="str">
        <f t="shared" si="255"/>
        <v>-</v>
      </c>
      <c r="DF78" s="227" t="str">
        <f t="shared" si="256"/>
        <v>-</v>
      </c>
      <c r="DG78" s="227" t="str">
        <f t="shared" si="257"/>
        <v>-</v>
      </c>
      <c r="DH78" s="227" t="str">
        <f t="shared" si="258"/>
        <v>-</v>
      </c>
      <c r="DI78" s="227" t="str">
        <f t="shared" si="259"/>
        <v>-</v>
      </c>
      <c r="DJ78" s="228" t="str">
        <f t="shared" si="260"/>
        <v>-</v>
      </c>
      <c r="DK78" s="282"/>
      <c r="DL78" s="282"/>
      <c r="DM78" s="226" t="str">
        <f t="shared" si="261"/>
        <v>-</v>
      </c>
      <c r="DN78" s="227" t="str">
        <f t="shared" si="262"/>
        <v>-</v>
      </c>
      <c r="DO78" s="227" t="str">
        <f t="shared" si="263"/>
        <v>-</v>
      </c>
      <c r="DP78" s="227" t="str">
        <f t="shared" si="264"/>
        <v>-</v>
      </c>
      <c r="DQ78" s="227" t="str">
        <f t="shared" si="265"/>
        <v>-</v>
      </c>
      <c r="DR78" s="228" t="str">
        <f t="shared" si="266"/>
        <v>-</v>
      </c>
      <c r="DS78" s="282"/>
      <c r="DT78" s="282"/>
      <c r="DU78" s="226" t="str">
        <f t="shared" si="267"/>
        <v>-</v>
      </c>
      <c r="DV78" s="227" t="str">
        <f t="shared" si="268"/>
        <v>-</v>
      </c>
      <c r="DW78" s="227" t="str">
        <f t="shared" si="269"/>
        <v>-</v>
      </c>
      <c r="DX78" s="227" t="str">
        <f t="shared" si="270"/>
        <v>-</v>
      </c>
      <c r="DY78" s="227" t="str">
        <f t="shared" si="271"/>
        <v>-</v>
      </c>
      <c r="DZ78" s="228" t="str">
        <f t="shared" si="272"/>
        <v>-</v>
      </c>
      <c r="EA78" s="282"/>
      <c r="EB78" s="282"/>
      <c r="EC78" s="226" t="str">
        <f t="shared" si="273"/>
        <v>-</v>
      </c>
      <c r="ED78" s="227" t="str">
        <f t="shared" si="274"/>
        <v>-</v>
      </c>
      <c r="EE78" s="227" t="str">
        <f t="shared" si="275"/>
        <v>-</v>
      </c>
      <c r="EF78" s="227" t="str">
        <f t="shared" si="276"/>
        <v>-</v>
      </c>
      <c r="EG78" s="227" t="str">
        <f t="shared" si="277"/>
        <v>-</v>
      </c>
      <c r="EH78" s="228" t="str">
        <f t="shared" si="278"/>
        <v>-</v>
      </c>
      <c r="EI78" s="282"/>
      <c r="EJ78" s="282"/>
      <c r="EK78" s="226" t="str">
        <f t="shared" si="279"/>
        <v>-</v>
      </c>
      <c r="EL78" s="227" t="str">
        <f t="shared" si="280"/>
        <v>-</v>
      </c>
      <c r="EM78" s="227" t="str">
        <f t="shared" si="281"/>
        <v>-</v>
      </c>
      <c r="EN78" s="227" t="str">
        <f t="shared" si="282"/>
        <v>-</v>
      </c>
      <c r="EO78" s="227" t="str">
        <f t="shared" si="283"/>
        <v>-</v>
      </c>
      <c r="EP78" s="228" t="str">
        <f t="shared" si="284"/>
        <v>-</v>
      </c>
      <c r="EQ78" s="282"/>
      <c r="ER78" s="282"/>
      <c r="ES78" s="226" t="str">
        <f t="shared" si="285"/>
        <v>-</v>
      </c>
      <c r="ET78" s="227" t="str">
        <f t="shared" si="286"/>
        <v>-</v>
      </c>
      <c r="EU78" s="228" t="str">
        <f t="shared" si="287"/>
        <v>-</v>
      </c>
      <c r="EV78" s="282"/>
      <c r="EW78" s="282"/>
      <c r="EX78" s="301" t="str">
        <f t="shared" si="288"/>
        <v>-</v>
      </c>
      <c r="EY78" s="259" t="str">
        <f t="shared" si="289"/>
        <v>-</v>
      </c>
      <c r="EZ78" s="259" t="str">
        <f t="shared" si="290"/>
        <v>-</v>
      </c>
      <c r="FA78" s="259" t="str">
        <f t="shared" si="291"/>
        <v>-</v>
      </c>
      <c r="FB78" s="259" t="str">
        <f t="shared" si="292"/>
        <v>-</v>
      </c>
      <c r="FC78" s="260" t="str">
        <f t="shared" si="293"/>
        <v>-</v>
      </c>
      <c r="FD78" s="282"/>
      <c r="FE78" s="282"/>
      <c r="FF78" s="301" t="str">
        <f t="shared" si="294"/>
        <v>-</v>
      </c>
      <c r="FG78" s="259" t="str">
        <f t="shared" si="295"/>
        <v>-</v>
      </c>
      <c r="FH78" s="259" t="str">
        <f t="shared" si="296"/>
        <v>-</v>
      </c>
      <c r="FI78" s="259" t="str">
        <f t="shared" si="297"/>
        <v>-</v>
      </c>
      <c r="FJ78" s="259" t="str">
        <f t="shared" si="298"/>
        <v>-</v>
      </c>
      <c r="FK78" s="260" t="str">
        <f t="shared" si="299"/>
        <v>-</v>
      </c>
      <c r="FL78" s="282"/>
      <c r="FM78" s="282"/>
      <c r="FN78" s="301" t="str">
        <f t="shared" si="300"/>
        <v>-</v>
      </c>
      <c r="FO78" s="259" t="str">
        <f t="shared" si="301"/>
        <v>-</v>
      </c>
      <c r="FP78" s="259" t="str">
        <f t="shared" si="302"/>
        <v>-</v>
      </c>
      <c r="FQ78" s="259" t="str">
        <f t="shared" si="303"/>
        <v>-</v>
      </c>
      <c r="FR78" s="259" t="str">
        <f t="shared" si="304"/>
        <v>-</v>
      </c>
      <c r="FS78" s="260" t="str">
        <f t="shared" si="305"/>
        <v>-</v>
      </c>
      <c r="FT78" s="282"/>
      <c r="FU78" s="282"/>
      <c r="FV78" s="301" t="str">
        <f t="shared" si="306"/>
        <v>-</v>
      </c>
      <c r="FW78" s="259" t="str">
        <f t="shared" si="307"/>
        <v>-</v>
      </c>
      <c r="FX78" s="259" t="str">
        <f t="shared" si="308"/>
        <v>-</v>
      </c>
      <c r="FY78" s="259" t="str">
        <f t="shared" si="309"/>
        <v>-</v>
      </c>
      <c r="FZ78" s="259" t="str">
        <f t="shared" si="310"/>
        <v>-</v>
      </c>
      <c r="GA78" s="260" t="str">
        <f t="shared" si="311"/>
        <v>-</v>
      </c>
      <c r="GB78" s="282"/>
      <c r="GC78" s="282"/>
      <c r="GD78" s="301" t="str">
        <f t="shared" si="312"/>
        <v>-</v>
      </c>
      <c r="GE78" s="259" t="str">
        <f t="shared" si="313"/>
        <v>-</v>
      </c>
      <c r="GF78" s="259" t="str">
        <f t="shared" si="314"/>
        <v>-</v>
      </c>
      <c r="GG78" s="259" t="str">
        <f t="shared" si="315"/>
        <v>-</v>
      </c>
      <c r="GH78" s="259" t="str">
        <f t="shared" si="316"/>
        <v>-</v>
      </c>
      <c r="GI78" s="260" t="str">
        <f t="shared" si="317"/>
        <v>-</v>
      </c>
      <c r="GJ78" s="282"/>
      <c r="GK78" s="282"/>
      <c r="GL78" s="301" t="str">
        <f t="shared" si="318"/>
        <v>-</v>
      </c>
      <c r="GM78" s="259" t="str">
        <f t="shared" si="319"/>
        <v>-</v>
      </c>
      <c r="GN78" s="259" t="str">
        <f t="shared" si="320"/>
        <v>-</v>
      </c>
      <c r="GO78" s="259" t="str">
        <f t="shared" si="321"/>
        <v>-</v>
      </c>
      <c r="GP78" s="259" t="str">
        <f t="shared" si="322"/>
        <v>-</v>
      </c>
      <c r="GQ78" s="260" t="str">
        <f t="shared" si="323"/>
        <v>-</v>
      </c>
      <c r="GR78" s="282"/>
      <c r="GS78" s="282"/>
      <c r="GT78" s="301" t="str">
        <f t="shared" si="324"/>
        <v>-</v>
      </c>
      <c r="GU78" s="259" t="str">
        <f t="shared" si="325"/>
        <v>-</v>
      </c>
      <c r="GV78" s="259" t="str">
        <f t="shared" si="326"/>
        <v>-</v>
      </c>
      <c r="GW78" s="259" t="str">
        <f t="shared" si="327"/>
        <v>-</v>
      </c>
      <c r="GX78" s="259" t="str">
        <f t="shared" si="328"/>
        <v>-</v>
      </c>
      <c r="GY78" s="260" t="str">
        <f t="shared" si="329"/>
        <v>-</v>
      </c>
      <c r="GZ78" s="282"/>
      <c r="HA78" s="282"/>
      <c r="HB78" s="301" t="str">
        <f t="shared" si="330"/>
        <v>-</v>
      </c>
      <c r="HC78" s="259" t="str">
        <f t="shared" si="331"/>
        <v>-</v>
      </c>
      <c r="HD78" s="259" t="str">
        <f t="shared" si="332"/>
        <v>-</v>
      </c>
      <c r="HE78" s="259" t="str">
        <f t="shared" si="333"/>
        <v>-</v>
      </c>
      <c r="HF78" s="259" t="str">
        <f t="shared" si="334"/>
        <v>-</v>
      </c>
      <c r="HG78" s="260" t="str">
        <f t="shared" si="335"/>
        <v>-</v>
      </c>
      <c r="HH78" s="282"/>
      <c r="HI78" s="282"/>
      <c r="HJ78" s="301" t="str">
        <f t="shared" si="336"/>
        <v>-</v>
      </c>
      <c r="HK78" s="259" t="str">
        <f t="shared" si="337"/>
        <v>-</v>
      </c>
      <c r="HL78" s="260" t="str">
        <f t="shared" si="338"/>
        <v>-</v>
      </c>
      <c r="HM78" s="428" t="str">
        <f t="shared" si="229"/>
        <v>-</v>
      </c>
      <c r="HN78" s="429" t="str">
        <f t="shared" si="229"/>
        <v>-</v>
      </c>
      <c r="HO78" s="429" t="str">
        <f t="shared" si="229"/>
        <v>-</v>
      </c>
      <c r="HP78" s="429" t="str">
        <f t="shared" si="221"/>
        <v>-</v>
      </c>
      <c r="HQ78" s="429" t="str">
        <f t="shared" si="221"/>
        <v>-</v>
      </c>
      <c r="HR78" s="430" t="str">
        <f t="shared" si="221"/>
        <v>-</v>
      </c>
      <c r="HS78" s="450"/>
      <c r="HT78" s="450"/>
      <c r="HU78" s="428" t="str">
        <f t="shared" si="230"/>
        <v>-</v>
      </c>
      <c r="HV78" s="429" t="str">
        <f t="shared" si="230"/>
        <v>-</v>
      </c>
      <c r="HW78" s="429" t="str">
        <f t="shared" si="230"/>
        <v>-</v>
      </c>
      <c r="HX78" s="429" t="str">
        <f t="shared" si="222"/>
        <v>-</v>
      </c>
      <c r="HY78" s="429" t="str">
        <f t="shared" si="222"/>
        <v>-</v>
      </c>
      <c r="HZ78" s="430" t="str">
        <f t="shared" si="222"/>
        <v>-</v>
      </c>
      <c r="IA78" s="450"/>
      <c r="IB78" s="450"/>
      <c r="IC78" s="428" t="str">
        <f t="shared" si="231"/>
        <v>-</v>
      </c>
      <c r="ID78" s="429" t="str">
        <f t="shared" si="231"/>
        <v>-</v>
      </c>
      <c r="IE78" s="429" t="str">
        <f t="shared" si="231"/>
        <v>-</v>
      </c>
      <c r="IF78" s="429" t="str">
        <f t="shared" si="223"/>
        <v>-</v>
      </c>
      <c r="IG78" s="429" t="str">
        <f t="shared" si="223"/>
        <v>-</v>
      </c>
      <c r="IH78" s="430" t="str">
        <f t="shared" si="223"/>
        <v>-</v>
      </c>
      <c r="II78" s="450"/>
      <c r="IJ78" s="450"/>
      <c r="IK78" s="428" t="str">
        <f t="shared" si="232"/>
        <v>-</v>
      </c>
      <c r="IL78" s="429" t="str">
        <f t="shared" si="232"/>
        <v>-</v>
      </c>
      <c r="IM78" s="429" t="str">
        <f t="shared" si="232"/>
        <v>-</v>
      </c>
      <c r="IN78" s="429" t="str">
        <f t="shared" si="224"/>
        <v>-</v>
      </c>
      <c r="IO78" s="429" t="str">
        <f t="shared" si="224"/>
        <v>-</v>
      </c>
      <c r="IP78" s="430" t="str">
        <f t="shared" si="224"/>
        <v>-</v>
      </c>
      <c r="IQ78" s="450"/>
      <c r="IR78" s="450"/>
      <c r="IS78" s="428" t="str">
        <f t="shared" si="233"/>
        <v>-</v>
      </c>
      <c r="IT78" s="429" t="str">
        <f t="shared" si="233"/>
        <v>-</v>
      </c>
      <c r="IU78" s="429" t="str">
        <f t="shared" si="233"/>
        <v>-</v>
      </c>
      <c r="IV78" s="429" t="str">
        <f t="shared" si="225"/>
        <v>-</v>
      </c>
      <c r="IW78" s="429" t="str">
        <f t="shared" si="225"/>
        <v>-</v>
      </c>
      <c r="IX78" s="430" t="str">
        <f t="shared" si="225"/>
        <v>-</v>
      </c>
      <c r="IY78" s="450"/>
      <c r="IZ78" s="450"/>
      <c r="JA78" s="428" t="str">
        <f t="shared" si="234"/>
        <v>-</v>
      </c>
      <c r="JB78" s="429" t="str">
        <f t="shared" si="234"/>
        <v>-</v>
      </c>
      <c r="JC78" s="429" t="str">
        <f t="shared" si="234"/>
        <v>-</v>
      </c>
      <c r="JD78" s="429" t="str">
        <f t="shared" si="226"/>
        <v>-</v>
      </c>
      <c r="JE78" s="429" t="str">
        <f t="shared" si="226"/>
        <v>-</v>
      </c>
      <c r="JF78" s="430" t="str">
        <f t="shared" si="226"/>
        <v>-</v>
      </c>
      <c r="JG78" s="450"/>
      <c r="JH78" s="450"/>
      <c r="JI78" s="428" t="str">
        <f t="shared" si="235"/>
        <v>-</v>
      </c>
      <c r="JJ78" s="429" t="str">
        <f t="shared" si="235"/>
        <v>-</v>
      </c>
      <c r="JK78" s="429" t="str">
        <f t="shared" si="235"/>
        <v>-</v>
      </c>
      <c r="JL78" s="429" t="str">
        <f t="shared" si="227"/>
        <v>-</v>
      </c>
      <c r="JM78" s="429" t="str">
        <f t="shared" si="227"/>
        <v>-</v>
      </c>
      <c r="JN78" s="430" t="str">
        <f t="shared" si="227"/>
        <v>-</v>
      </c>
      <c r="JO78" s="450"/>
      <c r="JP78" s="450"/>
      <c r="JQ78" s="428" t="str">
        <f t="shared" si="236"/>
        <v>-</v>
      </c>
      <c r="JR78" s="429" t="str">
        <f t="shared" si="236"/>
        <v>-</v>
      </c>
      <c r="JS78" s="429" t="str">
        <f t="shared" si="236"/>
        <v>-</v>
      </c>
      <c r="JT78" s="429" t="str">
        <f t="shared" si="228"/>
        <v>-</v>
      </c>
      <c r="JU78" s="429" t="str">
        <f t="shared" si="228"/>
        <v>-</v>
      </c>
      <c r="JV78" s="430" t="str">
        <f t="shared" si="228"/>
        <v>-</v>
      </c>
      <c r="JW78" s="450"/>
      <c r="JX78" s="450"/>
      <c r="JY78" s="428" t="str">
        <f t="shared" si="339"/>
        <v>-</v>
      </c>
      <c r="JZ78" s="429" t="str">
        <f t="shared" si="339"/>
        <v>-</v>
      </c>
      <c r="KA78" s="430" t="str">
        <f t="shared" si="339"/>
        <v>-</v>
      </c>
      <c r="KB78" s="172"/>
      <c r="KC78" s="355" t="str">
        <f>IF(ISBLANK('Tab4-Adol-KABP-2006'!KC78),"",('Tab4-Adol-KABP-2006'!KC78))</f>
        <v/>
      </c>
      <c r="KD78" s="355" t="str">
        <f>IF(ISBLANK('Tab4-Adol-KABP-2006'!KD78),"",('Tab4-Adol-KABP-2006'!KD78))</f>
        <v/>
      </c>
      <c r="KE78" s="355" t="str">
        <f>IF(ISBLANK('Tab4-Adol-KABP-2006'!KE78),"",('Tab4-Adol-KABP-2006'!KE78))</f>
        <v/>
      </c>
      <c r="KF78" s="355" t="str">
        <f>IF(ISBLANK('Tab4-Adol-KABP-2006'!KF78),"",('Tab4-Adol-KABP-2006'!KF78))</f>
        <v/>
      </c>
      <c r="KG78" s="355" t="str">
        <f>IF(ISBLANK('Tab4-Adol-KABP-2006'!KG78),"",('Tab4-Adol-KABP-2006'!KG78))</f>
        <v/>
      </c>
      <c r="KH78" s="355" t="str">
        <f>IF(ISBLANK('Tab4-Adol-KABP-2006'!KH78),"",('Tab4-Adol-KABP-2006'!KH78))</f>
        <v/>
      </c>
      <c r="KI78" s="355" t="str">
        <f>IF(ISBLANK('Tab4-Adol-KABP-2006'!KI78),"",('Tab4-Adol-KABP-2006'!KI78))</f>
        <v/>
      </c>
      <c r="KJ78" s="355" t="str">
        <f>IF(ISBLANK('Tab4-Adol-KABP-2006'!KJ78),"",('Tab4-Adol-KABP-2006'!KJ78))</f>
        <v/>
      </c>
      <c r="KK78" s="355" t="str">
        <f>IF(ISBLANK('Tab4-Adol-KABP-2006'!KK78),"",('Tab4-Adol-KABP-2006'!KK78))</f>
        <v/>
      </c>
      <c r="KL78" s="355" t="str">
        <f>IF(ISBLANK('Tab4-Adol-KABP-2006'!KL78),"",('Tab4-Adol-KABP-2006'!KL78))</f>
        <v/>
      </c>
      <c r="KM78" s="355" t="str">
        <f>IF(ISBLANK('Tab4-Adol-KABP-2006'!KM78),"",('Tab4-Adol-KABP-2006'!KM78))</f>
        <v/>
      </c>
      <c r="KN78" s="355" t="str">
        <f>IF(ISBLANK('Tab4-Adol-KABP-2006'!KN78),"",('Tab4-Adol-KABP-2006'!KN78))</f>
        <v/>
      </c>
      <c r="KO78" s="355" t="str">
        <f>IF(ISBLANK('Tab4-Adol-KABP-2006'!KO78),"",('Tab4-Adol-KABP-2006'!KO78))</f>
        <v/>
      </c>
      <c r="KP78" s="355" t="str">
        <f>IF(ISBLANK('Tab4-Adol-KABP-2006'!KP78),"",('Tab4-Adol-KABP-2006'!KP78))</f>
        <v/>
      </c>
      <c r="KQ78" s="355" t="str">
        <f>IF(ISBLANK('Tab4-Adol-KABP-2006'!KQ78),"",('Tab4-Adol-KABP-2006'!KQ78))</f>
        <v/>
      </c>
      <c r="KR78" s="355" t="str">
        <f>IF(ISBLANK('Tab4-Adol-KABP-2006'!KR78),"",('Tab4-Adol-KABP-2006'!KR78))</f>
        <v/>
      </c>
      <c r="KS78" s="355" t="str">
        <f>IF(ISBLANK('Tab4-Adol-KABP-2006'!KS78),"",('Tab4-Adol-KABP-2006'!KS78))</f>
        <v/>
      </c>
      <c r="KT78" s="355" t="str">
        <f>IF(ISBLANK('Tab4-Adol-KABP-2006'!KT78),"",('Tab4-Adol-KABP-2006'!KT78))</f>
        <v/>
      </c>
      <c r="KU78" s="355" t="str">
        <f>IF(ISBLANK('Tab4-Adol-KABP-2006'!KU78),"",('Tab4-Adol-KABP-2006'!KU78))</f>
        <v/>
      </c>
      <c r="KV78" s="355" t="str">
        <f>IF(ISBLANK('Tab4-Adol-KABP-2006'!KV78),"",('Tab4-Adol-KABP-2006'!KV78))</f>
        <v/>
      </c>
      <c r="KW78" s="355" t="str">
        <f>IF(ISBLANK('Tab4-Adol-KABP-2006'!KW78),"",('Tab4-Adol-KABP-2006'!KW78))</f>
        <v/>
      </c>
      <c r="KX78" s="355" t="str">
        <f>IF(ISBLANK('Tab4-Adol-KABP-2006'!KX78),"",('Tab4-Adol-KABP-2006'!KX78))</f>
        <v/>
      </c>
      <c r="KY78" s="355" t="str">
        <f>IF(ISBLANK('Tab4-Adol-KABP-2006'!KY78),"",('Tab4-Adol-KABP-2006'!KY78))</f>
        <v/>
      </c>
      <c r="KZ78" s="355" t="str">
        <f>IF(ISBLANK('Tab4-Adol-KABP-2006'!KZ78),"",('Tab4-Adol-KABP-2006'!KZ78))</f>
        <v/>
      </c>
      <c r="LA78" s="355" t="str">
        <f>IF(ISBLANK('Tab4-Adol-KABP-2006'!LA78),"",('Tab4-Adol-KABP-2006'!LA78))</f>
        <v/>
      </c>
      <c r="LB78" s="355" t="str">
        <f>IF(ISBLANK('Tab4-Adol-KABP-2006'!LB78),"",('Tab4-Adol-KABP-2006'!LB78))</f>
        <v/>
      </c>
      <c r="LC78" s="355" t="str">
        <f>IF(ISBLANK('Tab4-Adol-KABP-2006'!LC78),"",('Tab4-Adol-KABP-2006'!LC78))</f>
        <v/>
      </c>
      <c r="LD78" s="355" t="str">
        <f>IF(ISBLANK('Tab4-Adol-KABP-2006'!LD78),"",('Tab4-Adol-KABP-2006'!LD78))</f>
        <v/>
      </c>
      <c r="LE78" s="355" t="str">
        <f>IF(ISBLANK('Tab4-Adol-KABP-2006'!LE78),"",('Tab4-Adol-KABP-2006'!LE78))</f>
        <v/>
      </c>
      <c r="LF78" s="355" t="str">
        <f>IF(ISBLANK('Tab4-Adol-KABP-2006'!LF78),"",('Tab4-Adol-KABP-2006'!LF78))</f>
        <v/>
      </c>
      <c r="LG78" s="355" t="str">
        <f>IF(ISBLANK('Tab4-Adol-KABP-2006'!LG78),"",('Tab4-Adol-KABP-2006'!LG78))</f>
        <v/>
      </c>
      <c r="LH78" s="355" t="str">
        <f>IF(ISBLANK('Tab4-Adol-KABP-2006'!LH78),"",('Tab4-Adol-KABP-2006'!LH78))</f>
        <v/>
      </c>
      <c r="LI78" s="355" t="str">
        <f>IF(ISBLANK('Tab4-Adol-KABP-2006'!LI78),"",('Tab4-Adol-KABP-2006'!LI78))</f>
        <v/>
      </c>
      <c r="LJ78" s="355" t="str">
        <f>IF(ISBLANK('Tab4-Adol-KABP-2006'!LJ78),"",('Tab4-Adol-KABP-2006'!LJ78))</f>
        <v/>
      </c>
      <c r="LK78" s="355" t="str">
        <f>IF(ISBLANK('Tab4-Adol-KABP-2006'!LK78),"",('Tab4-Adol-KABP-2006'!LK78))</f>
        <v/>
      </c>
      <c r="LL78" s="355" t="str">
        <f>IF(ISBLANK('Tab4-Adol-KABP-2006'!LL78),"",('Tab4-Adol-KABP-2006'!LL78))</f>
        <v/>
      </c>
      <c r="LM78" s="355" t="str">
        <f>IF(ISBLANK('Tab4-Adol-KABP-2006'!LM78),"",('Tab4-Adol-KABP-2006'!LM78))</f>
        <v/>
      </c>
      <c r="LN78" s="355" t="str">
        <f>IF(ISBLANK('Tab4-Adol-KABP-2006'!LN78),"",('Tab4-Adol-KABP-2006'!LN78))</f>
        <v/>
      </c>
      <c r="LO78" s="355" t="str">
        <f>IF(ISBLANK('Tab4-Adol-KABP-2006'!LO78),"",('Tab4-Adol-KABP-2006'!LO78))</f>
        <v/>
      </c>
      <c r="LP78" s="355" t="str">
        <f>IF(ISBLANK('Tab4-Adol-KABP-2006'!LP78),"",('Tab4-Adol-KABP-2006'!LP78))</f>
        <v/>
      </c>
      <c r="LQ78" s="355" t="str">
        <f>IF(ISBLANK('Tab4-Adol-KABP-2006'!LQ78),"",('Tab4-Adol-KABP-2006'!LQ78))</f>
        <v/>
      </c>
      <c r="LR78" s="355" t="str">
        <f>IF(ISBLANK('Tab4-Adol-KABP-2006'!LR78),"",('Tab4-Adol-KABP-2006'!LR78))</f>
        <v/>
      </c>
      <c r="LS78" s="355" t="str">
        <f>IF(ISBLANK('Tab4-Adol-KABP-2006'!LS78),"",('Tab4-Adol-KABP-2006'!LS78))</f>
        <v/>
      </c>
      <c r="LT78" s="355" t="str">
        <f>IF(ISBLANK('Tab4-Adol-KABP-2006'!LT78),"",('Tab4-Adol-KABP-2006'!LT78))</f>
        <v/>
      </c>
      <c r="LU78" s="355" t="str">
        <f>IF(ISBLANK('Tab4-Adol-KABP-2006'!LU78),"",('Tab4-Adol-KABP-2006'!LU78))</f>
        <v/>
      </c>
      <c r="LV78" s="355" t="str">
        <f>IF(ISBLANK('Tab4-Adol-KABP-2006'!LV78),"",('Tab4-Adol-KABP-2006'!LV78))</f>
        <v/>
      </c>
      <c r="LW78" s="355" t="str">
        <f>IF(ISBLANK('Tab4-Adol-KABP-2006'!LW78),"",('Tab4-Adol-KABP-2006'!LW78))</f>
        <v/>
      </c>
      <c r="LX78" s="355" t="str">
        <f>IF(ISBLANK('Tab4-Adol-KABP-2006'!LX78),"",('Tab4-Adol-KABP-2006'!LX78))</f>
        <v/>
      </c>
      <c r="LY78" s="355" t="str">
        <f>IF(ISBLANK('Tab4-Adol-KABP-2006'!LY78),"",('Tab4-Adol-KABP-2006'!LY78))</f>
        <v/>
      </c>
      <c r="LZ78" s="355" t="str">
        <f>IF(ISBLANK('Tab4-Adol-KABP-2006'!LZ78),"",('Tab4-Adol-KABP-2006'!LZ78))</f>
        <v/>
      </c>
      <c r="MA78" s="355" t="str">
        <f>IF(ISBLANK('Tab4-Adol-KABP-2006'!MA78),"",('Tab4-Adol-KABP-2006'!MA78))</f>
        <v/>
      </c>
    </row>
    <row r="79" spans="1:339" x14ac:dyDescent="0.2">
      <c r="A79" s="310" t="s">
        <v>320</v>
      </c>
      <c r="B79" s="172">
        <v>0</v>
      </c>
      <c r="C79" s="172">
        <v>0</v>
      </c>
      <c r="D79" s="172"/>
      <c r="E79" s="172">
        <v>1</v>
      </c>
      <c r="F79" s="173"/>
      <c r="G79" s="218" t="s">
        <v>43</v>
      </c>
      <c r="H79" s="348" t="str">
        <f>IF(ISBLANK('Tab4-Adol-KABP-2006'!H79), "",('Tab4-Adol-KABP-2006'!H79))</f>
        <v/>
      </c>
      <c r="I79" s="349" t="str">
        <f>IF(ISBLANK('Tab4-Adol-KABP-2006'!I79), "",('Tab4-Adol-KABP-2006'!I79))</f>
        <v/>
      </c>
      <c r="J79" s="414"/>
      <c r="K79" s="414"/>
      <c r="L79" s="414"/>
      <c r="M79" s="414"/>
      <c r="N79" s="414"/>
      <c r="O79" s="415"/>
      <c r="P79" s="348" t="str">
        <f>IF(ISBLANK('Tab4-Adol-KABP-2006'!P79), "",('Tab4-Adol-KABP-2006'!P79))</f>
        <v/>
      </c>
      <c r="Q79" s="349" t="str">
        <f>IF(ISBLANK('Tab4-Adol-KABP-2006'!Q79), "",('Tab4-Adol-KABP-2006'!Q79))</f>
        <v/>
      </c>
      <c r="R79" s="414"/>
      <c r="S79" s="414"/>
      <c r="T79" s="414"/>
      <c r="U79" s="414"/>
      <c r="V79" s="414"/>
      <c r="W79" s="415"/>
      <c r="X79" s="348" t="str">
        <f>IF(ISBLANK('Tab4-Adol-KABP-2006'!X79), "",('Tab4-Adol-KABP-2006'!X79))</f>
        <v/>
      </c>
      <c r="Y79" s="349" t="str">
        <f>IF(ISBLANK('Tab4-Adol-KABP-2006'!Y79), "",('Tab4-Adol-KABP-2006'!Y79))</f>
        <v/>
      </c>
      <c r="Z79" s="414"/>
      <c r="AA79" s="414"/>
      <c r="AB79" s="414"/>
      <c r="AC79" s="414"/>
      <c r="AD79" s="414"/>
      <c r="AE79" s="415"/>
      <c r="AF79" s="348" t="str">
        <f>IF(ISBLANK('Tab4-Adol-KABP-2006'!AF79), "",('Tab4-Adol-KABP-2006'!AF79))</f>
        <v/>
      </c>
      <c r="AG79" s="349" t="str">
        <f>IF(ISBLANK('Tab4-Adol-KABP-2006'!AG79), "",('Tab4-Adol-KABP-2006'!AG79))</f>
        <v/>
      </c>
      <c r="AH79" s="414"/>
      <c r="AI79" s="414"/>
      <c r="AJ79" s="414"/>
      <c r="AK79" s="414"/>
      <c r="AL79" s="414"/>
      <c r="AM79" s="415"/>
      <c r="AN79" s="348" t="str">
        <f>IF(ISBLANK('Tab4-Adol-KABP-2006'!AN79), "",('Tab4-Adol-KABP-2006'!AN79))</f>
        <v/>
      </c>
      <c r="AO79" s="349" t="str">
        <f>IF(ISBLANK('Tab4-Adol-KABP-2006'!AO79), "",('Tab4-Adol-KABP-2006'!AO79))</f>
        <v/>
      </c>
      <c r="AP79" s="362"/>
      <c r="AQ79" s="362"/>
      <c r="AR79" s="362"/>
      <c r="AS79" s="362"/>
      <c r="AT79" s="362"/>
      <c r="AU79" s="363"/>
      <c r="AV79" s="348" t="str">
        <f>IF(ISBLANK('Tab4-Adol-KABP-2006'!AV79), "",('Tab4-Adol-KABP-2006'!AV79))</f>
        <v/>
      </c>
      <c r="AW79" s="349" t="str">
        <f>IF(ISBLANK('Tab4-Adol-KABP-2006'!AW79), "",('Tab4-Adol-KABP-2006'!AW79))</f>
        <v/>
      </c>
      <c r="AX79" s="414"/>
      <c r="AY79" s="414"/>
      <c r="AZ79" s="414"/>
      <c r="BA79" s="414"/>
      <c r="BB79" s="414"/>
      <c r="BC79" s="415"/>
      <c r="BD79" s="348" t="str">
        <f>IF(ISBLANK('Tab4-Adol-KABP-2006'!BD79), "",('Tab4-Adol-KABP-2006'!BD79))</f>
        <v/>
      </c>
      <c r="BE79" s="349" t="str">
        <f>IF(ISBLANK('Tab4-Adol-KABP-2006'!BE79), "",('Tab4-Adol-KABP-2006'!BE79))</f>
        <v/>
      </c>
      <c r="BF79" s="414"/>
      <c r="BG79" s="414"/>
      <c r="BH79" s="414"/>
      <c r="BI79" s="414"/>
      <c r="BJ79" s="414"/>
      <c r="BK79" s="415"/>
      <c r="BL79" s="348" t="str">
        <f>IF(ISBLANK('Tab4-Adol-KABP-2006'!BL79), "",('Tab4-Adol-KABP-2006'!BL79))</f>
        <v/>
      </c>
      <c r="BM79" s="349" t="str">
        <f>IF(ISBLANK('Tab4-Adol-KABP-2006'!BM79), "",('Tab4-Adol-KABP-2006'!BM79))</f>
        <v/>
      </c>
      <c r="BN79" s="414"/>
      <c r="BO79" s="414"/>
      <c r="BP79" s="414"/>
      <c r="BQ79" s="414"/>
      <c r="BR79" s="414"/>
      <c r="BS79" s="415"/>
      <c r="BT79" s="348" t="str">
        <f>IF(ISBLANK('Tab4-Adol-KABP-2006'!BT79), "",('Tab4-Adol-KABP-2006'!BT79))</f>
        <v/>
      </c>
      <c r="BU79" s="349" t="str">
        <f>IF(ISBLANK('Tab4-Adol-KABP-2006'!BU79), "",('Tab4-Adol-KABP-2006'!BU79))</f>
        <v/>
      </c>
      <c r="BV79" s="414"/>
      <c r="BW79" s="414"/>
      <c r="BX79" s="415"/>
      <c r="BY79" s="216"/>
      <c r="BZ79" s="208"/>
      <c r="CA79" s="208"/>
      <c r="CB79" s="208"/>
      <c r="CC79" s="208"/>
      <c r="CD79" s="284"/>
      <c r="CE79" s="282"/>
      <c r="CF79" s="282"/>
      <c r="CG79" s="226" t="str">
        <f t="shared" si="237"/>
        <v>-</v>
      </c>
      <c r="CH79" s="227" t="str">
        <f t="shared" si="238"/>
        <v>-</v>
      </c>
      <c r="CI79" s="227" t="str">
        <f t="shared" si="239"/>
        <v>-</v>
      </c>
      <c r="CJ79" s="227" t="str">
        <f t="shared" si="240"/>
        <v>-</v>
      </c>
      <c r="CK79" s="227" t="str">
        <f t="shared" si="241"/>
        <v>-</v>
      </c>
      <c r="CL79" s="228" t="str">
        <f t="shared" si="242"/>
        <v>-</v>
      </c>
      <c r="CM79" s="282"/>
      <c r="CN79" s="282"/>
      <c r="CO79" s="226" t="str">
        <f t="shared" si="243"/>
        <v>-</v>
      </c>
      <c r="CP79" s="227" t="str">
        <f t="shared" si="244"/>
        <v>-</v>
      </c>
      <c r="CQ79" s="227" t="str">
        <f t="shared" si="245"/>
        <v>-</v>
      </c>
      <c r="CR79" s="227" t="str">
        <f t="shared" si="246"/>
        <v>-</v>
      </c>
      <c r="CS79" s="227" t="str">
        <f t="shared" si="247"/>
        <v>-</v>
      </c>
      <c r="CT79" s="228" t="str">
        <f t="shared" si="248"/>
        <v>-</v>
      </c>
      <c r="CU79" s="282"/>
      <c r="CV79" s="282"/>
      <c r="CW79" s="292" t="str">
        <f t="shared" si="249"/>
        <v>-</v>
      </c>
      <c r="CX79" s="234" t="str">
        <f t="shared" si="250"/>
        <v>-</v>
      </c>
      <c r="CY79" s="234" t="str">
        <f t="shared" si="251"/>
        <v>-</v>
      </c>
      <c r="CZ79" s="234" t="str">
        <f t="shared" si="252"/>
        <v>-</v>
      </c>
      <c r="DA79" s="234" t="str">
        <f t="shared" si="253"/>
        <v>-</v>
      </c>
      <c r="DB79" s="235" t="str">
        <f t="shared" si="254"/>
        <v>-</v>
      </c>
      <c r="DC79" s="282"/>
      <c r="DD79" s="282"/>
      <c r="DE79" s="226" t="str">
        <f t="shared" si="255"/>
        <v>-</v>
      </c>
      <c r="DF79" s="227" t="str">
        <f t="shared" si="256"/>
        <v>-</v>
      </c>
      <c r="DG79" s="227" t="str">
        <f t="shared" si="257"/>
        <v>-</v>
      </c>
      <c r="DH79" s="227" t="str">
        <f t="shared" si="258"/>
        <v>-</v>
      </c>
      <c r="DI79" s="227" t="str">
        <f t="shared" si="259"/>
        <v>-</v>
      </c>
      <c r="DJ79" s="228" t="str">
        <f t="shared" si="260"/>
        <v>-</v>
      </c>
      <c r="DK79" s="282"/>
      <c r="DL79" s="282"/>
      <c r="DM79" s="226" t="str">
        <f t="shared" si="261"/>
        <v>-</v>
      </c>
      <c r="DN79" s="227" t="str">
        <f t="shared" si="262"/>
        <v>-</v>
      </c>
      <c r="DO79" s="227" t="str">
        <f t="shared" si="263"/>
        <v>-</v>
      </c>
      <c r="DP79" s="227" t="str">
        <f t="shared" si="264"/>
        <v>-</v>
      </c>
      <c r="DQ79" s="227" t="str">
        <f t="shared" si="265"/>
        <v>-</v>
      </c>
      <c r="DR79" s="228" t="str">
        <f t="shared" si="266"/>
        <v>-</v>
      </c>
      <c r="DS79" s="282"/>
      <c r="DT79" s="282"/>
      <c r="DU79" s="226" t="str">
        <f t="shared" si="267"/>
        <v>-</v>
      </c>
      <c r="DV79" s="227" t="str">
        <f t="shared" si="268"/>
        <v>-</v>
      </c>
      <c r="DW79" s="227" t="str">
        <f t="shared" si="269"/>
        <v>-</v>
      </c>
      <c r="DX79" s="227" t="str">
        <f t="shared" si="270"/>
        <v>-</v>
      </c>
      <c r="DY79" s="227" t="str">
        <f t="shared" si="271"/>
        <v>-</v>
      </c>
      <c r="DZ79" s="228" t="str">
        <f t="shared" si="272"/>
        <v>-</v>
      </c>
      <c r="EA79" s="282"/>
      <c r="EB79" s="282"/>
      <c r="EC79" s="226" t="str">
        <f t="shared" si="273"/>
        <v>-</v>
      </c>
      <c r="ED79" s="227" t="str">
        <f t="shared" si="274"/>
        <v>-</v>
      </c>
      <c r="EE79" s="227" t="str">
        <f t="shared" si="275"/>
        <v>-</v>
      </c>
      <c r="EF79" s="227" t="str">
        <f t="shared" si="276"/>
        <v>-</v>
      </c>
      <c r="EG79" s="227" t="str">
        <f t="shared" si="277"/>
        <v>-</v>
      </c>
      <c r="EH79" s="228" t="str">
        <f t="shared" si="278"/>
        <v>-</v>
      </c>
      <c r="EI79" s="282"/>
      <c r="EJ79" s="282"/>
      <c r="EK79" s="226" t="str">
        <f t="shared" si="279"/>
        <v>-</v>
      </c>
      <c r="EL79" s="227" t="str">
        <f t="shared" si="280"/>
        <v>-</v>
      </c>
      <c r="EM79" s="227" t="str">
        <f t="shared" si="281"/>
        <v>-</v>
      </c>
      <c r="EN79" s="227" t="str">
        <f t="shared" si="282"/>
        <v>-</v>
      </c>
      <c r="EO79" s="227" t="str">
        <f t="shared" si="283"/>
        <v>-</v>
      </c>
      <c r="EP79" s="228" t="str">
        <f t="shared" si="284"/>
        <v>-</v>
      </c>
      <c r="EQ79" s="282"/>
      <c r="ER79" s="282"/>
      <c r="ES79" s="226" t="str">
        <f t="shared" si="285"/>
        <v>-</v>
      </c>
      <c r="ET79" s="227" t="str">
        <f t="shared" si="286"/>
        <v>-</v>
      </c>
      <c r="EU79" s="228" t="str">
        <f t="shared" si="287"/>
        <v>-</v>
      </c>
      <c r="EV79" s="282"/>
      <c r="EW79" s="282"/>
      <c r="EX79" s="301" t="str">
        <f t="shared" si="288"/>
        <v>-</v>
      </c>
      <c r="EY79" s="259" t="str">
        <f t="shared" si="289"/>
        <v>-</v>
      </c>
      <c r="EZ79" s="259" t="str">
        <f t="shared" si="290"/>
        <v>-</v>
      </c>
      <c r="FA79" s="259" t="str">
        <f t="shared" si="291"/>
        <v>-</v>
      </c>
      <c r="FB79" s="259" t="str">
        <f t="shared" si="292"/>
        <v>-</v>
      </c>
      <c r="FC79" s="260" t="str">
        <f t="shared" si="293"/>
        <v>-</v>
      </c>
      <c r="FD79" s="282"/>
      <c r="FE79" s="282"/>
      <c r="FF79" s="301" t="str">
        <f t="shared" si="294"/>
        <v>-</v>
      </c>
      <c r="FG79" s="259" t="str">
        <f t="shared" si="295"/>
        <v>-</v>
      </c>
      <c r="FH79" s="259" t="str">
        <f t="shared" si="296"/>
        <v>-</v>
      </c>
      <c r="FI79" s="259" t="str">
        <f t="shared" si="297"/>
        <v>-</v>
      </c>
      <c r="FJ79" s="259" t="str">
        <f t="shared" si="298"/>
        <v>-</v>
      </c>
      <c r="FK79" s="260" t="str">
        <f t="shared" si="299"/>
        <v>-</v>
      </c>
      <c r="FL79" s="282"/>
      <c r="FM79" s="282"/>
      <c r="FN79" s="301" t="str">
        <f t="shared" si="300"/>
        <v>-</v>
      </c>
      <c r="FO79" s="259" t="str">
        <f t="shared" si="301"/>
        <v>-</v>
      </c>
      <c r="FP79" s="259" t="str">
        <f t="shared" si="302"/>
        <v>-</v>
      </c>
      <c r="FQ79" s="259" t="str">
        <f t="shared" si="303"/>
        <v>-</v>
      </c>
      <c r="FR79" s="259" t="str">
        <f t="shared" si="304"/>
        <v>-</v>
      </c>
      <c r="FS79" s="260" t="str">
        <f t="shared" si="305"/>
        <v>-</v>
      </c>
      <c r="FT79" s="282"/>
      <c r="FU79" s="282"/>
      <c r="FV79" s="301" t="str">
        <f t="shared" si="306"/>
        <v>-</v>
      </c>
      <c r="FW79" s="259" t="str">
        <f t="shared" si="307"/>
        <v>-</v>
      </c>
      <c r="FX79" s="259" t="str">
        <f t="shared" si="308"/>
        <v>-</v>
      </c>
      <c r="FY79" s="259" t="str">
        <f t="shared" si="309"/>
        <v>-</v>
      </c>
      <c r="FZ79" s="259" t="str">
        <f t="shared" si="310"/>
        <v>-</v>
      </c>
      <c r="GA79" s="260" t="str">
        <f t="shared" si="311"/>
        <v>-</v>
      </c>
      <c r="GB79" s="282"/>
      <c r="GC79" s="282"/>
      <c r="GD79" s="301" t="str">
        <f t="shared" si="312"/>
        <v>-</v>
      </c>
      <c r="GE79" s="259" t="str">
        <f t="shared" si="313"/>
        <v>-</v>
      </c>
      <c r="GF79" s="259" t="str">
        <f t="shared" si="314"/>
        <v>-</v>
      </c>
      <c r="GG79" s="259" t="str">
        <f t="shared" si="315"/>
        <v>-</v>
      </c>
      <c r="GH79" s="259" t="str">
        <f t="shared" si="316"/>
        <v>-</v>
      </c>
      <c r="GI79" s="260" t="str">
        <f t="shared" si="317"/>
        <v>-</v>
      </c>
      <c r="GJ79" s="282"/>
      <c r="GK79" s="282"/>
      <c r="GL79" s="301" t="str">
        <f t="shared" si="318"/>
        <v>-</v>
      </c>
      <c r="GM79" s="259" t="str">
        <f t="shared" si="319"/>
        <v>-</v>
      </c>
      <c r="GN79" s="259" t="str">
        <f t="shared" si="320"/>
        <v>-</v>
      </c>
      <c r="GO79" s="259" t="str">
        <f t="shared" si="321"/>
        <v>-</v>
      </c>
      <c r="GP79" s="259" t="str">
        <f t="shared" si="322"/>
        <v>-</v>
      </c>
      <c r="GQ79" s="260" t="str">
        <f t="shared" si="323"/>
        <v>-</v>
      </c>
      <c r="GR79" s="282"/>
      <c r="GS79" s="282"/>
      <c r="GT79" s="301" t="str">
        <f t="shared" si="324"/>
        <v>-</v>
      </c>
      <c r="GU79" s="259" t="str">
        <f t="shared" si="325"/>
        <v>-</v>
      </c>
      <c r="GV79" s="259" t="str">
        <f t="shared" si="326"/>
        <v>-</v>
      </c>
      <c r="GW79" s="259" t="str">
        <f t="shared" si="327"/>
        <v>-</v>
      </c>
      <c r="GX79" s="259" t="str">
        <f t="shared" si="328"/>
        <v>-</v>
      </c>
      <c r="GY79" s="260" t="str">
        <f t="shared" si="329"/>
        <v>-</v>
      </c>
      <c r="GZ79" s="282"/>
      <c r="HA79" s="282"/>
      <c r="HB79" s="301" t="str">
        <f t="shared" si="330"/>
        <v>-</v>
      </c>
      <c r="HC79" s="259" t="str">
        <f t="shared" si="331"/>
        <v>-</v>
      </c>
      <c r="HD79" s="259" t="str">
        <f t="shared" si="332"/>
        <v>-</v>
      </c>
      <c r="HE79" s="259" t="str">
        <f t="shared" si="333"/>
        <v>-</v>
      </c>
      <c r="HF79" s="259" t="str">
        <f t="shared" si="334"/>
        <v>-</v>
      </c>
      <c r="HG79" s="260" t="str">
        <f t="shared" si="335"/>
        <v>-</v>
      </c>
      <c r="HH79" s="282"/>
      <c r="HI79" s="282"/>
      <c r="HJ79" s="301" t="str">
        <f t="shared" si="336"/>
        <v>-</v>
      </c>
      <c r="HK79" s="259" t="str">
        <f t="shared" si="337"/>
        <v>-</v>
      </c>
      <c r="HL79" s="260" t="str">
        <f t="shared" si="338"/>
        <v>-</v>
      </c>
      <c r="HM79" s="428" t="str">
        <f t="shared" si="229"/>
        <v>-</v>
      </c>
      <c r="HN79" s="429" t="str">
        <f t="shared" si="229"/>
        <v>-</v>
      </c>
      <c r="HO79" s="429" t="str">
        <f t="shared" si="229"/>
        <v>-</v>
      </c>
      <c r="HP79" s="429" t="str">
        <f t="shared" si="221"/>
        <v>-</v>
      </c>
      <c r="HQ79" s="429" t="str">
        <f t="shared" si="221"/>
        <v>-</v>
      </c>
      <c r="HR79" s="430" t="str">
        <f t="shared" si="221"/>
        <v>-</v>
      </c>
      <c r="HS79" s="450"/>
      <c r="HT79" s="450"/>
      <c r="HU79" s="428" t="str">
        <f t="shared" si="230"/>
        <v>-</v>
      </c>
      <c r="HV79" s="429" t="str">
        <f t="shared" si="230"/>
        <v>-</v>
      </c>
      <c r="HW79" s="429" t="str">
        <f t="shared" si="230"/>
        <v>-</v>
      </c>
      <c r="HX79" s="429" t="str">
        <f t="shared" si="222"/>
        <v>-</v>
      </c>
      <c r="HY79" s="429" t="str">
        <f t="shared" si="222"/>
        <v>-</v>
      </c>
      <c r="HZ79" s="430" t="str">
        <f t="shared" si="222"/>
        <v>-</v>
      </c>
      <c r="IA79" s="450"/>
      <c r="IB79" s="450"/>
      <c r="IC79" s="428" t="str">
        <f t="shared" si="231"/>
        <v>-</v>
      </c>
      <c r="ID79" s="429" t="str">
        <f t="shared" si="231"/>
        <v>-</v>
      </c>
      <c r="IE79" s="429" t="str">
        <f t="shared" si="231"/>
        <v>-</v>
      </c>
      <c r="IF79" s="429" t="str">
        <f t="shared" si="223"/>
        <v>-</v>
      </c>
      <c r="IG79" s="429" t="str">
        <f t="shared" si="223"/>
        <v>-</v>
      </c>
      <c r="IH79" s="430" t="str">
        <f t="shared" si="223"/>
        <v>-</v>
      </c>
      <c r="II79" s="450"/>
      <c r="IJ79" s="450"/>
      <c r="IK79" s="428" t="str">
        <f t="shared" si="232"/>
        <v>-</v>
      </c>
      <c r="IL79" s="429" t="str">
        <f t="shared" si="232"/>
        <v>-</v>
      </c>
      <c r="IM79" s="429" t="str">
        <f t="shared" si="232"/>
        <v>-</v>
      </c>
      <c r="IN79" s="429" t="str">
        <f t="shared" si="224"/>
        <v>-</v>
      </c>
      <c r="IO79" s="429" t="str">
        <f t="shared" si="224"/>
        <v>-</v>
      </c>
      <c r="IP79" s="430" t="str">
        <f t="shared" si="224"/>
        <v>-</v>
      </c>
      <c r="IQ79" s="450"/>
      <c r="IR79" s="450"/>
      <c r="IS79" s="428" t="str">
        <f t="shared" si="233"/>
        <v>-</v>
      </c>
      <c r="IT79" s="429" t="str">
        <f t="shared" si="233"/>
        <v>-</v>
      </c>
      <c r="IU79" s="429" t="str">
        <f t="shared" si="233"/>
        <v>-</v>
      </c>
      <c r="IV79" s="429" t="str">
        <f t="shared" si="225"/>
        <v>-</v>
      </c>
      <c r="IW79" s="429" t="str">
        <f t="shared" si="225"/>
        <v>-</v>
      </c>
      <c r="IX79" s="430" t="str">
        <f t="shared" si="225"/>
        <v>-</v>
      </c>
      <c r="IY79" s="450"/>
      <c r="IZ79" s="450"/>
      <c r="JA79" s="428" t="str">
        <f t="shared" si="234"/>
        <v>-</v>
      </c>
      <c r="JB79" s="429" t="str">
        <f t="shared" si="234"/>
        <v>-</v>
      </c>
      <c r="JC79" s="429" t="str">
        <f t="shared" si="234"/>
        <v>-</v>
      </c>
      <c r="JD79" s="429" t="str">
        <f t="shared" si="226"/>
        <v>-</v>
      </c>
      <c r="JE79" s="429" t="str">
        <f t="shared" si="226"/>
        <v>-</v>
      </c>
      <c r="JF79" s="430" t="str">
        <f t="shared" si="226"/>
        <v>-</v>
      </c>
      <c r="JG79" s="450"/>
      <c r="JH79" s="450"/>
      <c r="JI79" s="428" t="str">
        <f t="shared" si="235"/>
        <v>-</v>
      </c>
      <c r="JJ79" s="429" t="str">
        <f t="shared" si="235"/>
        <v>-</v>
      </c>
      <c r="JK79" s="429" t="str">
        <f t="shared" si="235"/>
        <v>-</v>
      </c>
      <c r="JL79" s="429" t="str">
        <f t="shared" si="227"/>
        <v>-</v>
      </c>
      <c r="JM79" s="429" t="str">
        <f t="shared" si="227"/>
        <v>-</v>
      </c>
      <c r="JN79" s="430" t="str">
        <f t="shared" si="227"/>
        <v>-</v>
      </c>
      <c r="JO79" s="450"/>
      <c r="JP79" s="450"/>
      <c r="JQ79" s="428" t="str">
        <f t="shared" si="236"/>
        <v>-</v>
      </c>
      <c r="JR79" s="429" t="str">
        <f t="shared" si="236"/>
        <v>-</v>
      </c>
      <c r="JS79" s="429" t="str">
        <f t="shared" si="236"/>
        <v>-</v>
      </c>
      <c r="JT79" s="429" t="str">
        <f t="shared" si="228"/>
        <v>-</v>
      </c>
      <c r="JU79" s="429" t="str">
        <f t="shared" si="228"/>
        <v>-</v>
      </c>
      <c r="JV79" s="430" t="str">
        <f t="shared" si="228"/>
        <v>-</v>
      </c>
      <c r="JW79" s="450"/>
      <c r="JX79" s="450"/>
      <c r="JY79" s="428" t="str">
        <f t="shared" si="339"/>
        <v>-</v>
      </c>
      <c r="JZ79" s="429" t="str">
        <f t="shared" si="339"/>
        <v>-</v>
      </c>
      <c r="KA79" s="430" t="str">
        <f t="shared" si="339"/>
        <v>-</v>
      </c>
      <c r="KB79" s="172"/>
      <c r="KC79" s="355" t="str">
        <f>IF(ISBLANK('Tab4-Adol-KABP-2006'!KC79),"",('Tab4-Adol-KABP-2006'!KC79))</f>
        <v/>
      </c>
      <c r="KD79" s="355" t="str">
        <f>IF(ISBLANK('Tab4-Adol-KABP-2006'!KD79),"",('Tab4-Adol-KABP-2006'!KD79))</f>
        <v/>
      </c>
      <c r="KE79" s="355" t="str">
        <f>IF(ISBLANK('Tab4-Adol-KABP-2006'!KE79),"",('Tab4-Adol-KABP-2006'!KE79))</f>
        <v/>
      </c>
      <c r="KF79" s="355" t="str">
        <f>IF(ISBLANK('Tab4-Adol-KABP-2006'!KF79),"",('Tab4-Adol-KABP-2006'!KF79))</f>
        <v/>
      </c>
      <c r="KG79" s="355" t="str">
        <f>IF(ISBLANK('Tab4-Adol-KABP-2006'!KG79),"",('Tab4-Adol-KABP-2006'!KG79))</f>
        <v/>
      </c>
      <c r="KH79" s="355" t="str">
        <f>IF(ISBLANK('Tab4-Adol-KABP-2006'!KH79),"",('Tab4-Adol-KABP-2006'!KH79))</f>
        <v/>
      </c>
      <c r="KI79" s="355" t="str">
        <f>IF(ISBLANK('Tab4-Adol-KABP-2006'!KI79),"",('Tab4-Adol-KABP-2006'!KI79))</f>
        <v/>
      </c>
      <c r="KJ79" s="355" t="str">
        <f>IF(ISBLANK('Tab4-Adol-KABP-2006'!KJ79),"",('Tab4-Adol-KABP-2006'!KJ79))</f>
        <v/>
      </c>
      <c r="KK79" s="355" t="str">
        <f>IF(ISBLANK('Tab4-Adol-KABP-2006'!KK79),"",('Tab4-Adol-KABP-2006'!KK79))</f>
        <v/>
      </c>
      <c r="KL79" s="355" t="str">
        <f>IF(ISBLANK('Tab4-Adol-KABP-2006'!KL79),"",('Tab4-Adol-KABP-2006'!KL79))</f>
        <v/>
      </c>
      <c r="KM79" s="355" t="str">
        <f>IF(ISBLANK('Tab4-Adol-KABP-2006'!KM79),"",('Tab4-Adol-KABP-2006'!KM79))</f>
        <v/>
      </c>
      <c r="KN79" s="355" t="str">
        <f>IF(ISBLANK('Tab4-Adol-KABP-2006'!KN79),"",('Tab4-Adol-KABP-2006'!KN79))</f>
        <v/>
      </c>
      <c r="KO79" s="355" t="str">
        <f>IF(ISBLANK('Tab4-Adol-KABP-2006'!KO79),"",('Tab4-Adol-KABP-2006'!KO79))</f>
        <v/>
      </c>
      <c r="KP79" s="355" t="str">
        <f>IF(ISBLANK('Tab4-Adol-KABP-2006'!KP79),"",('Tab4-Adol-KABP-2006'!KP79))</f>
        <v/>
      </c>
      <c r="KQ79" s="355" t="str">
        <f>IF(ISBLANK('Tab4-Adol-KABP-2006'!KQ79),"",('Tab4-Adol-KABP-2006'!KQ79))</f>
        <v/>
      </c>
      <c r="KR79" s="355" t="str">
        <f>IF(ISBLANK('Tab4-Adol-KABP-2006'!KR79),"",('Tab4-Adol-KABP-2006'!KR79))</f>
        <v/>
      </c>
      <c r="KS79" s="355" t="str">
        <f>IF(ISBLANK('Tab4-Adol-KABP-2006'!KS79),"",('Tab4-Adol-KABP-2006'!KS79))</f>
        <v/>
      </c>
      <c r="KT79" s="355" t="str">
        <f>IF(ISBLANK('Tab4-Adol-KABP-2006'!KT79),"",('Tab4-Adol-KABP-2006'!KT79))</f>
        <v/>
      </c>
      <c r="KU79" s="355" t="str">
        <f>IF(ISBLANK('Tab4-Adol-KABP-2006'!KU79),"",('Tab4-Adol-KABP-2006'!KU79))</f>
        <v/>
      </c>
      <c r="KV79" s="355" t="str">
        <f>IF(ISBLANK('Tab4-Adol-KABP-2006'!KV79),"",('Tab4-Adol-KABP-2006'!KV79))</f>
        <v/>
      </c>
      <c r="KW79" s="355" t="str">
        <f>IF(ISBLANK('Tab4-Adol-KABP-2006'!KW79),"",('Tab4-Adol-KABP-2006'!KW79))</f>
        <v/>
      </c>
      <c r="KX79" s="355" t="str">
        <f>IF(ISBLANK('Tab4-Adol-KABP-2006'!KX79),"",('Tab4-Adol-KABP-2006'!KX79))</f>
        <v/>
      </c>
      <c r="KY79" s="355" t="str">
        <f>IF(ISBLANK('Tab4-Adol-KABP-2006'!KY79),"",('Tab4-Adol-KABP-2006'!KY79))</f>
        <v/>
      </c>
      <c r="KZ79" s="355" t="str">
        <f>IF(ISBLANK('Tab4-Adol-KABP-2006'!KZ79),"",('Tab4-Adol-KABP-2006'!KZ79))</f>
        <v/>
      </c>
      <c r="LA79" s="355" t="str">
        <f>IF(ISBLANK('Tab4-Adol-KABP-2006'!LA79),"",('Tab4-Adol-KABP-2006'!LA79))</f>
        <v/>
      </c>
      <c r="LB79" s="355" t="str">
        <f>IF(ISBLANK('Tab4-Adol-KABP-2006'!LB79),"",('Tab4-Adol-KABP-2006'!LB79))</f>
        <v/>
      </c>
      <c r="LC79" s="355" t="str">
        <f>IF(ISBLANK('Tab4-Adol-KABP-2006'!LC79),"",('Tab4-Adol-KABP-2006'!LC79))</f>
        <v/>
      </c>
      <c r="LD79" s="355" t="str">
        <f>IF(ISBLANK('Tab4-Adol-KABP-2006'!LD79),"",('Tab4-Adol-KABP-2006'!LD79))</f>
        <v/>
      </c>
      <c r="LE79" s="355" t="str">
        <f>IF(ISBLANK('Tab4-Adol-KABP-2006'!LE79),"",('Tab4-Adol-KABP-2006'!LE79))</f>
        <v/>
      </c>
      <c r="LF79" s="355" t="str">
        <f>IF(ISBLANK('Tab4-Adol-KABP-2006'!LF79),"",('Tab4-Adol-KABP-2006'!LF79))</f>
        <v/>
      </c>
      <c r="LG79" s="355" t="str">
        <f>IF(ISBLANK('Tab4-Adol-KABP-2006'!LG79),"",('Tab4-Adol-KABP-2006'!LG79))</f>
        <v/>
      </c>
      <c r="LH79" s="355" t="str">
        <f>IF(ISBLANK('Tab4-Adol-KABP-2006'!LH79),"",('Tab4-Adol-KABP-2006'!LH79))</f>
        <v/>
      </c>
      <c r="LI79" s="355" t="str">
        <f>IF(ISBLANK('Tab4-Adol-KABP-2006'!LI79),"",('Tab4-Adol-KABP-2006'!LI79))</f>
        <v/>
      </c>
      <c r="LJ79" s="355" t="str">
        <f>IF(ISBLANK('Tab4-Adol-KABP-2006'!LJ79),"",('Tab4-Adol-KABP-2006'!LJ79))</f>
        <v/>
      </c>
      <c r="LK79" s="355" t="str">
        <f>IF(ISBLANK('Tab4-Adol-KABP-2006'!LK79),"",('Tab4-Adol-KABP-2006'!LK79))</f>
        <v/>
      </c>
      <c r="LL79" s="355" t="str">
        <f>IF(ISBLANK('Tab4-Adol-KABP-2006'!LL79),"",('Tab4-Adol-KABP-2006'!LL79))</f>
        <v/>
      </c>
      <c r="LM79" s="355" t="str">
        <f>IF(ISBLANK('Tab4-Adol-KABP-2006'!LM79),"",('Tab4-Adol-KABP-2006'!LM79))</f>
        <v/>
      </c>
      <c r="LN79" s="355" t="str">
        <f>IF(ISBLANK('Tab4-Adol-KABP-2006'!LN79),"",('Tab4-Adol-KABP-2006'!LN79))</f>
        <v/>
      </c>
      <c r="LO79" s="355" t="str">
        <f>IF(ISBLANK('Tab4-Adol-KABP-2006'!LO79),"",('Tab4-Adol-KABP-2006'!LO79))</f>
        <v/>
      </c>
      <c r="LP79" s="355" t="str">
        <f>IF(ISBLANK('Tab4-Adol-KABP-2006'!LP79),"",('Tab4-Adol-KABP-2006'!LP79))</f>
        <v/>
      </c>
      <c r="LQ79" s="355" t="str">
        <f>IF(ISBLANK('Tab4-Adol-KABP-2006'!LQ79),"",('Tab4-Adol-KABP-2006'!LQ79))</f>
        <v/>
      </c>
      <c r="LR79" s="355" t="str">
        <f>IF(ISBLANK('Tab4-Adol-KABP-2006'!LR79),"",('Tab4-Adol-KABP-2006'!LR79))</f>
        <v/>
      </c>
      <c r="LS79" s="355" t="str">
        <f>IF(ISBLANK('Tab4-Adol-KABP-2006'!LS79),"",('Tab4-Adol-KABP-2006'!LS79))</f>
        <v/>
      </c>
      <c r="LT79" s="355" t="str">
        <f>IF(ISBLANK('Tab4-Adol-KABP-2006'!LT79),"",('Tab4-Adol-KABP-2006'!LT79))</f>
        <v/>
      </c>
      <c r="LU79" s="355" t="str">
        <f>IF(ISBLANK('Tab4-Adol-KABP-2006'!LU79),"",('Tab4-Adol-KABP-2006'!LU79))</f>
        <v/>
      </c>
      <c r="LV79" s="355" t="str">
        <f>IF(ISBLANK('Tab4-Adol-KABP-2006'!LV79),"",('Tab4-Adol-KABP-2006'!LV79))</f>
        <v/>
      </c>
      <c r="LW79" s="355" t="str">
        <f>IF(ISBLANK('Tab4-Adol-KABP-2006'!LW79),"",('Tab4-Adol-KABP-2006'!LW79))</f>
        <v/>
      </c>
      <c r="LX79" s="355" t="str">
        <f>IF(ISBLANK('Tab4-Adol-KABP-2006'!LX79),"",('Tab4-Adol-KABP-2006'!LX79))</f>
        <v/>
      </c>
      <c r="LY79" s="355" t="str">
        <f>IF(ISBLANK('Tab4-Adol-KABP-2006'!LY79),"",('Tab4-Adol-KABP-2006'!LY79))</f>
        <v/>
      </c>
      <c r="LZ79" s="355" t="str">
        <f>IF(ISBLANK('Tab4-Adol-KABP-2006'!LZ79),"",('Tab4-Adol-KABP-2006'!LZ79))</f>
        <v/>
      </c>
      <c r="MA79" s="355" t="str">
        <f>IF(ISBLANK('Tab4-Adol-KABP-2006'!MA79),"",('Tab4-Adol-KABP-2006'!MA79))</f>
        <v/>
      </c>
    </row>
    <row r="80" spans="1:339" x14ac:dyDescent="0.2">
      <c r="A80" s="310" t="s">
        <v>320</v>
      </c>
      <c r="B80" s="172">
        <v>0</v>
      </c>
      <c r="C80" s="172">
        <v>0</v>
      </c>
      <c r="D80" s="172" t="s">
        <v>322</v>
      </c>
      <c r="E80" s="172">
        <v>1</v>
      </c>
      <c r="F80" s="173"/>
      <c r="G80" s="218" t="s">
        <v>48</v>
      </c>
      <c r="H80" s="348" t="str">
        <f>IF(ISBLANK('Tab4-Adol-KABP-2006'!H80), "",('Tab4-Adol-KABP-2006'!H80))</f>
        <v/>
      </c>
      <c r="I80" s="349" t="str">
        <f>IF(ISBLANK('Tab4-Adol-KABP-2006'!I80), "",('Tab4-Adol-KABP-2006'!I80))</f>
        <v/>
      </c>
      <c r="J80" s="414"/>
      <c r="K80" s="414"/>
      <c r="L80" s="414"/>
      <c r="M80" s="414"/>
      <c r="N80" s="414"/>
      <c r="O80" s="415"/>
      <c r="P80" s="348" t="str">
        <f>IF(ISBLANK('Tab4-Adol-KABP-2006'!P80), "",('Tab4-Adol-KABP-2006'!P80))</f>
        <v/>
      </c>
      <c r="Q80" s="349" t="str">
        <f>IF(ISBLANK('Tab4-Adol-KABP-2006'!Q80), "",('Tab4-Adol-KABP-2006'!Q80))</f>
        <v/>
      </c>
      <c r="R80" s="414"/>
      <c r="S80" s="414"/>
      <c r="T80" s="414"/>
      <c r="U80" s="414"/>
      <c r="V80" s="414"/>
      <c r="W80" s="415"/>
      <c r="X80" s="348" t="str">
        <f>IF(ISBLANK('Tab4-Adol-KABP-2006'!X80), "",('Tab4-Adol-KABP-2006'!X80))</f>
        <v/>
      </c>
      <c r="Y80" s="349" t="str">
        <f>IF(ISBLANK('Tab4-Adol-KABP-2006'!Y80), "",('Tab4-Adol-KABP-2006'!Y80))</f>
        <v/>
      </c>
      <c r="Z80" s="414"/>
      <c r="AA80" s="414"/>
      <c r="AB80" s="414"/>
      <c r="AC80" s="414"/>
      <c r="AD80" s="414"/>
      <c r="AE80" s="415"/>
      <c r="AF80" s="348" t="str">
        <f>IF(ISBLANK('Tab4-Adol-KABP-2006'!AF80), "",('Tab4-Adol-KABP-2006'!AF80))</f>
        <v/>
      </c>
      <c r="AG80" s="349" t="str">
        <f>IF(ISBLANK('Tab4-Adol-KABP-2006'!AG80), "",('Tab4-Adol-KABP-2006'!AG80))</f>
        <v/>
      </c>
      <c r="AH80" s="414"/>
      <c r="AI80" s="414"/>
      <c r="AJ80" s="414"/>
      <c r="AK80" s="414"/>
      <c r="AL80" s="414"/>
      <c r="AM80" s="415"/>
      <c r="AN80" s="348" t="str">
        <f>IF(ISBLANK('Tab4-Adol-KABP-2006'!AN80), "",('Tab4-Adol-KABP-2006'!AN80))</f>
        <v/>
      </c>
      <c r="AO80" s="349" t="str">
        <f>IF(ISBLANK('Tab4-Adol-KABP-2006'!AO80), "",('Tab4-Adol-KABP-2006'!AO80))</f>
        <v/>
      </c>
      <c r="AP80" s="362"/>
      <c r="AQ80" s="362"/>
      <c r="AR80" s="362"/>
      <c r="AS80" s="362"/>
      <c r="AT80" s="362"/>
      <c r="AU80" s="363"/>
      <c r="AV80" s="348" t="str">
        <f>IF(ISBLANK('Tab4-Adol-KABP-2006'!AV80), "",('Tab4-Adol-KABP-2006'!AV80))</f>
        <v/>
      </c>
      <c r="AW80" s="349" t="str">
        <f>IF(ISBLANK('Tab4-Adol-KABP-2006'!AW80), "",('Tab4-Adol-KABP-2006'!AW80))</f>
        <v/>
      </c>
      <c r="AX80" s="414"/>
      <c r="AY80" s="414"/>
      <c r="AZ80" s="414"/>
      <c r="BA80" s="414"/>
      <c r="BB80" s="414"/>
      <c r="BC80" s="415"/>
      <c r="BD80" s="348" t="str">
        <f>IF(ISBLANK('Tab4-Adol-KABP-2006'!BD80), "",('Tab4-Adol-KABP-2006'!BD80))</f>
        <v/>
      </c>
      <c r="BE80" s="349" t="str">
        <f>IF(ISBLANK('Tab4-Adol-KABP-2006'!BE80), "",('Tab4-Adol-KABP-2006'!BE80))</f>
        <v/>
      </c>
      <c r="BF80" s="414"/>
      <c r="BG80" s="414"/>
      <c r="BH80" s="414"/>
      <c r="BI80" s="414"/>
      <c r="BJ80" s="414"/>
      <c r="BK80" s="415"/>
      <c r="BL80" s="348" t="str">
        <f>IF(ISBLANK('Tab4-Adol-KABP-2006'!BL80), "",('Tab4-Adol-KABP-2006'!BL80))</f>
        <v/>
      </c>
      <c r="BM80" s="349" t="str">
        <f>IF(ISBLANK('Tab4-Adol-KABP-2006'!BM80), "",('Tab4-Adol-KABP-2006'!BM80))</f>
        <v/>
      </c>
      <c r="BN80" s="414"/>
      <c r="BO80" s="414"/>
      <c r="BP80" s="414"/>
      <c r="BQ80" s="414"/>
      <c r="BR80" s="414"/>
      <c r="BS80" s="415"/>
      <c r="BT80" s="348" t="str">
        <f>IF(ISBLANK('Tab4-Adol-KABP-2006'!BT80), "",('Tab4-Adol-KABP-2006'!BT80))</f>
        <v/>
      </c>
      <c r="BU80" s="349" t="str">
        <f>IF(ISBLANK('Tab4-Adol-KABP-2006'!BU80), "",('Tab4-Adol-KABP-2006'!BU80))</f>
        <v/>
      </c>
      <c r="BV80" s="414"/>
      <c r="BW80" s="414"/>
      <c r="BX80" s="415"/>
      <c r="BY80" s="216">
        <v>37843</v>
      </c>
      <c r="BZ80" s="208">
        <v>46425</v>
      </c>
      <c r="CA80" s="208">
        <v>84268</v>
      </c>
      <c r="CB80" s="208">
        <v>40292</v>
      </c>
      <c r="CC80" s="208">
        <v>51380</v>
      </c>
      <c r="CD80" s="284">
        <v>91672</v>
      </c>
      <c r="CE80" s="282"/>
      <c r="CF80" s="282"/>
      <c r="CG80" s="226" t="str">
        <f t="shared" si="237"/>
        <v>-</v>
      </c>
      <c r="CH80" s="227" t="str">
        <f t="shared" si="238"/>
        <v>-</v>
      </c>
      <c r="CI80" s="227" t="str">
        <f t="shared" si="239"/>
        <v>-</v>
      </c>
      <c r="CJ80" s="227" t="str">
        <f t="shared" si="240"/>
        <v>-</v>
      </c>
      <c r="CK80" s="227" t="str">
        <f t="shared" si="241"/>
        <v>-</v>
      </c>
      <c r="CL80" s="228" t="str">
        <f t="shared" si="242"/>
        <v>-</v>
      </c>
      <c r="CM80" s="282"/>
      <c r="CN80" s="282"/>
      <c r="CO80" s="226" t="str">
        <f t="shared" si="243"/>
        <v>-</v>
      </c>
      <c r="CP80" s="227" t="str">
        <f t="shared" si="244"/>
        <v>-</v>
      </c>
      <c r="CQ80" s="227" t="str">
        <f t="shared" si="245"/>
        <v>-</v>
      </c>
      <c r="CR80" s="227" t="str">
        <f t="shared" si="246"/>
        <v>-</v>
      </c>
      <c r="CS80" s="227" t="str">
        <f t="shared" si="247"/>
        <v>-</v>
      </c>
      <c r="CT80" s="228" t="str">
        <f t="shared" si="248"/>
        <v>-</v>
      </c>
      <c r="CU80" s="282"/>
      <c r="CV80" s="282"/>
      <c r="CW80" s="292" t="str">
        <f t="shared" si="249"/>
        <v>-</v>
      </c>
      <c r="CX80" s="234" t="str">
        <f t="shared" si="250"/>
        <v>-</v>
      </c>
      <c r="CY80" s="234" t="str">
        <f t="shared" si="251"/>
        <v>-</v>
      </c>
      <c r="CZ80" s="234" t="str">
        <f t="shared" si="252"/>
        <v>-</v>
      </c>
      <c r="DA80" s="234" t="str">
        <f t="shared" si="253"/>
        <v>-</v>
      </c>
      <c r="DB80" s="235" t="str">
        <f t="shared" si="254"/>
        <v>-</v>
      </c>
      <c r="DC80" s="282"/>
      <c r="DD80" s="282"/>
      <c r="DE80" s="226" t="str">
        <f t="shared" si="255"/>
        <v>-</v>
      </c>
      <c r="DF80" s="227" t="str">
        <f t="shared" si="256"/>
        <v>-</v>
      </c>
      <c r="DG80" s="227" t="str">
        <f t="shared" si="257"/>
        <v>-</v>
      </c>
      <c r="DH80" s="227" t="str">
        <f t="shared" si="258"/>
        <v>-</v>
      </c>
      <c r="DI80" s="227" t="str">
        <f t="shared" si="259"/>
        <v>-</v>
      </c>
      <c r="DJ80" s="228" t="str">
        <f t="shared" si="260"/>
        <v>-</v>
      </c>
      <c r="DK80" s="282"/>
      <c r="DL80" s="282"/>
      <c r="DM80" s="226" t="str">
        <f t="shared" si="261"/>
        <v>-</v>
      </c>
      <c r="DN80" s="227" t="str">
        <f t="shared" si="262"/>
        <v>-</v>
      </c>
      <c r="DO80" s="227" t="str">
        <f t="shared" si="263"/>
        <v>-</v>
      </c>
      <c r="DP80" s="227" t="str">
        <f t="shared" si="264"/>
        <v>-</v>
      </c>
      <c r="DQ80" s="227" t="str">
        <f t="shared" si="265"/>
        <v>-</v>
      </c>
      <c r="DR80" s="228" t="str">
        <f t="shared" si="266"/>
        <v>-</v>
      </c>
      <c r="DS80" s="282"/>
      <c r="DT80" s="282"/>
      <c r="DU80" s="226" t="str">
        <f t="shared" si="267"/>
        <v>-</v>
      </c>
      <c r="DV80" s="227" t="str">
        <f t="shared" si="268"/>
        <v>-</v>
      </c>
      <c r="DW80" s="227" t="str">
        <f t="shared" si="269"/>
        <v>-</v>
      </c>
      <c r="DX80" s="227" t="str">
        <f t="shared" si="270"/>
        <v>-</v>
      </c>
      <c r="DY80" s="227" t="str">
        <f t="shared" si="271"/>
        <v>-</v>
      </c>
      <c r="DZ80" s="228" t="str">
        <f t="shared" si="272"/>
        <v>-</v>
      </c>
      <c r="EA80" s="282"/>
      <c r="EB80" s="282"/>
      <c r="EC80" s="226" t="str">
        <f t="shared" si="273"/>
        <v>-</v>
      </c>
      <c r="ED80" s="227" t="str">
        <f t="shared" si="274"/>
        <v>-</v>
      </c>
      <c r="EE80" s="227" t="str">
        <f t="shared" si="275"/>
        <v>-</v>
      </c>
      <c r="EF80" s="227" t="str">
        <f t="shared" si="276"/>
        <v>-</v>
      </c>
      <c r="EG80" s="227" t="str">
        <f t="shared" si="277"/>
        <v>-</v>
      </c>
      <c r="EH80" s="228" t="str">
        <f t="shared" si="278"/>
        <v>-</v>
      </c>
      <c r="EI80" s="282"/>
      <c r="EJ80" s="282"/>
      <c r="EK80" s="226" t="str">
        <f t="shared" si="279"/>
        <v>-</v>
      </c>
      <c r="EL80" s="227" t="str">
        <f t="shared" si="280"/>
        <v>-</v>
      </c>
      <c r="EM80" s="227" t="str">
        <f t="shared" si="281"/>
        <v>-</v>
      </c>
      <c r="EN80" s="227" t="str">
        <f t="shared" si="282"/>
        <v>-</v>
      </c>
      <c r="EO80" s="227" t="str">
        <f t="shared" si="283"/>
        <v>-</v>
      </c>
      <c r="EP80" s="228" t="str">
        <f t="shared" si="284"/>
        <v>-</v>
      </c>
      <c r="EQ80" s="282"/>
      <c r="ER80" s="282"/>
      <c r="ES80" s="226" t="str">
        <f t="shared" si="285"/>
        <v>-</v>
      </c>
      <c r="ET80" s="227" t="str">
        <f t="shared" si="286"/>
        <v>-</v>
      </c>
      <c r="EU80" s="228" t="str">
        <f t="shared" si="287"/>
        <v>-</v>
      </c>
      <c r="EV80" s="282"/>
      <c r="EW80" s="282"/>
      <c r="EX80" s="301" t="str">
        <f t="shared" si="288"/>
        <v>-</v>
      </c>
      <c r="EY80" s="259" t="str">
        <f t="shared" si="289"/>
        <v>-</v>
      </c>
      <c r="EZ80" s="259" t="str">
        <f t="shared" si="290"/>
        <v>-</v>
      </c>
      <c r="FA80" s="259" t="str">
        <f t="shared" si="291"/>
        <v>-</v>
      </c>
      <c r="FB80" s="259" t="str">
        <f t="shared" si="292"/>
        <v>-</v>
      </c>
      <c r="FC80" s="260" t="str">
        <f t="shared" si="293"/>
        <v>-</v>
      </c>
      <c r="FD80" s="282"/>
      <c r="FE80" s="282"/>
      <c r="FF80" s="301" t="str">
        <f t="shared" si="294"/>
        <v>-</v>
      </c>
      <c r="FG80" s="259" t="str">
        <f t="shared" si="295"/>
        <v>-</v>
      </c>
      <c r="FH80" s="259" t="str">
        <f t="shared" si="296"/>
        <v>-</v>
      </c>
      <c r="FI80" s="259" t="str">
        <f t="shared" si="297"/>
        <v>-</v>
      </c>
      <c r="FJ80" s="259" t="str">
        <f t="shared" si="298"/>
        <v>-</v>
      </c>
      <c r="FK80" s="260" t="str">
        <f t="shared" si="299"/>
        <v>-</v>
      </c>
      <c r="FL80" s="282"/>
      <c r="FM80" s="282"/>
      <c r="FN80" s="301" t="str">
        <f t="shared" si="300"/>
        <v>-</v>
      </c>
      <c r="FO80" s="259" t="str">
        <f t="shared" si="301"/>
        <v>-</v>
      </c>
      <c r="FP80" s="259" t="str">
        <f t="shared" si="302"/>
        <v>-</v>
      </c>
      <c r="FQ80" s="259" t="str">
        <f t="shared" si="303"/>
        <v>-</v>
      </c>
      <c r="FR80" s="259" t="str">
        <f t="shared" si="304"/>
        <v>-</v>
      </c>
      <c r="FS80" s="260" t="str">
        <f t="shared" si="305"/>
        <v>-</v>
      </c>
      <c r="FT80" s="282"/>
      <c r="FU80" s="282"/>
      <c r="FV80" s="301" t="str">
        <f t="shared" si="306"/>
        <v>-</v>
      </c>
      <c r="FW80" s="259" t="str">
        <f t="shared" si="307"/>
        <v>-</v>
      </c>
      <c r="FX80" s="259" t="str">
        <f t="shared" si="308"/>
        <v>-</v>
      </c>
      <c r="FY80" s="259" t="str">
        <f t="shared" si="309"/>
        <v>-</v>
      </c>
      <c r="FZ80" s="259" t="str">
        <f t="shared" si="310"/>
        <v>-</v>
      </c>
      <c r="GA80" s="260" t="str">
        <f t="shared" si="311"/>
        <v>-</v>
      </c>
      <c r="GB80" s="282"/>
      <c r="GC80" s="282"/>
      <c r="GD80" s="301" t="str">
        <f t="shared" si="312"/>
        <v>-</v>
      </c>
      <c r="GE80" s="259" t="str">
        <f t="shared" si="313"/>
        <v>-</v>
      </c>
      <c r="GF80" s="259" t="str">
        <f t="shared" si="314"/>
        <v>-</v>
      </c>
      <c r="GG80" s="259" t="str">
        <f t="shared" si="315"/>
        <v>-</v>
      </c>
      <c r="GH80" s="259" t="str">
        <f t="shared" si="316"/>
        <v>-</v>
      </c>
      <c r="GI80" s="260" t="str">
        <f t="shared" si="317"/>
        <v>-</v>
      </c>
      <c r="GJ80" s="282"/>
      <c r="GK80" s="282"/>
      <c r="GL80" s="301" t="str">
        <f t="shared" si="318"/>
        <v>-</v>
      </c>
      <c r="GM80" s="259" t="str">
        <f t="shared" si="319"/>
        <v>-</v>
      </c>
      <c r="GN80" s="259" t="str">
        <f t="shared" si="320"/>
        <v>-</v>
      </c>
      <c r="GO80" s="259" t="str">
        <f t="shared" si="321"/>
        <v>-</v>
      </c>
      <c r="GP80" s="259" t="str">
        <f t="shared" si="322"/>
        <v>-</v>
      </c>
      <c r="GQ80" s="260" t="str">
        <f t="shared" si="323"/>
        <v>-</v>
      </c>
      <c r="GR80" s="282"/>
      <c r="GS80" s="282"/>
      <c r="GT80" s="301" t="str">
        <f t="shared" si="324"/>
        <v>-</v>
      </c>
      <c r="GU80" s="259" t="str">
        <f t="shared" si="325"/>
        <v>-</v>
      </c>
      <c r="GV80" s="259" t="str">
        <f t="shared" si="326"/>
        <v>-</v>
      </c>
      <c r="GW80" s="259" t="str">
        <f t="shared" si="327"/>
        <v>-</v>
      </c>
      <c r="GX80" s="259" t="str">
        <f t="shared" si="328"/>
        <v>-</v>
      </c>
      <c r="GY80" s="260" t="str">
        <f t="shared" si="329"/>
        <v>-</v>
      </c>
      <c r="GZ80" s="282"/>
      <c r="HA80" s="282"/>
      <c r="HB80" s="301" t="str">
        <f t="shared" si="330"/>
        <v>-</v>
      </c>
      <c r="HC80" s="259" t="str">
        <f t="shared" si="331"/>
        <v>-</v>
      </c>
      <c r="HD80" s="259" t="str">
        <f t="shared" si="332"/>
        <v>-</v>
      </c>
      <c r="HE80" s="259" t="str">
        <f t="shared" si="333"/>
        <v>-</v>
      </c>
      <c r="HF80" s="259" t="str">
        <f t="shared" si="334"/>
        <v>-</v>
      </c>
      <c r="HG80" s="260" t="str">
        <f t="shared" si="335"/>
        <v>-</v>
      </c>
      <c r="HH80" s="282"/>
      <c r="HI80" s="282"/>
      <c r="HJ80" s="301" t="str">
        <f t="shared" si="336"/>
        <v>-</v>
      </c>
      <c r="HK80" s="259" t="str">
        <f t="shared" si="337"/>
        <v>-</v>
      </c>
      <c r="HL80" s="260" t="str">
        <f t="shared" si="338"/>
        <v>-</v>
      </c>
      <c r="HM80" s="428" t="str">
        <f t="shared" si="229"/>
        <v>-</v>
      </c>
      <c r="HN80" s="429" t="str">
        <f t="shared" si="229"/>
        <v>-</v>
      </c>
      <c r="HO80" s="429" t="str">
        <f t="shared" si="229"/>
        <v>-</v>
      </c>
      <c r="HP80" s="429" t="str">
        <f t="shared" si="221"/>
        <v>-</v>
      </c>
      <c r="HQ80" s="429" t="str">
        <f t="shared" si="221"/>
        <v>-</v>
      </c>
      <c r="HR80" s="430" t="str">
        <f t="shared" si="221"/>
        <v>-</v>
      </c>
      <c r="HS80" s="450"/>
      <c r="HT80" s="450"/>
      <c r="HU80" s="428" t="str">
        <f t="shared" si="230"/>
        <v>-</v>
      </c>
      <c r="HV80" s="429" t="str">
        <f t="shared" si="230"/>
        <v>-</v>
      </c>
      <c r="HW80" s="429" t="str">
        <f t="shared" si="230"/>
        <v>-</v>
      </c>
      <c r="HX80" s="429" t="str">
        <f t="shared" si="222"/>
        <v>-</v>
      </c>
      <c r="HY80" s="429" t="str">
        <f t="shared" si="222"/>
        <v>-</v>
      </c>
      <c r="HZ80" s="430" t="str">
        <f t="shared" si="222"/>
        <v>-</v>
      </c>
      <c r="IA80" s="450"/>
      <c r="IB80" s="450"/>
      <c r="IC80" s="428" t="str">
        <f t="shared" si="231"/>
        <v>-</v>
      </c>
      <c r="ID80" s="429" t="str">
        <f t="shared" si="231"/>
        <v>-</v>
      </c>
      <c r="IE80" s="429" t="str">
        <f t="shared" si="231"/>
        <v>-</v>
      </c>
      <c r="IF80" s="429" t="str">
        <f t="shared" si="223"/>
        <v>-</v>
      </c>
      <c r="IG80" s="429" t="str">
        <f t="shared" si="223"/>
        <v>-</v>
      </c>
      <c r="IH80" s="430" t="str">
        <f t="shared" si="223"/>
        <v>-</v>
      </c>
      <c r="II80" s="450"/>
      <c r="IJ80" s="450"/>
      <c r="IK80" s="428" t="str">
        <f t="shared" si="232"/>
        <v>-</v>
      </c>
      <c r="IL80" s="429" t="str">
        <f t="shared" si="232"/>
        <v>-</v>
      </c>
      <c r="IM80" s="429" t="str">
        <f t="shared" si="232"/>
        <v>-</v>
      </c>
      <c r="IN80" s="429" t="str">
        <f t="shared" si="224"/>
        <v>-</v>
      </c>
      <c r="IO80" s="429" t="str">
        <f t="shared" si="224"/>
        <v>-</v>
      </c>
      <c r="IP80" s="430" t="str">
        <f t="shared" si="224"/>
        <v>-</v>
      </c>
      <c r="IQ80" s="450"/>
      <c r="IR80" s="450"/>
      <c r="IS80" s="428" t="str">
        <f t="shared" si="233"/>
        <v>-</v>
      </c>
      <c r="IT80" s="429" t="str">
        <f t="shared" si="233"/>
        <v>-</v>
      </c>
      <c r="IU80" s="429" t="str">
        <f t="shared" si="233"/>
        <v>-</v>
      </c>
      <c r="IV80" s="429" t="str">
        <f t="shared" si="225"/>
        <v>-</v>
      </c>
      <c r="IW80" s="429" t="str">
        <f t="shared" si="225"/>
        <v>-</v>
      </c>
      <c r="IX80" s="430" t="str">
        <f t="shared" si="225"/>
        <v>-</v>
      </c>
      <c r="IY80" s="450"/>
      <c r="IZ80" s="450"/>
      <c r="JA80" s="428" t="str">
        <f t="shared" si="234"/>
        <v>-</v>
      </c>
      <c r="JB80" s="429" t="str">
        <f t="shared" si="234"/>
        <v>-</v>
      </c>
      <c r="JC80" s="429" t="str">
        <f t="shared" si="234"/>
        <v>-</v>
      </c>
      <c r="JD80" s="429" t="str">
        <f t="shared" si="226"/>
        <v>-</v>
      </c>
      <c r="JE80" s="429" t="str">
        <f t="shared" si="226"/>
        <v>-</v>
      </c>
      <c r="JF80" s="430" t="str">
        <f t="shared" si="226"/>
        <v>-</v>
      </c>
      <c r="JG80" s="450"/>
      <c r="JH80" s="450"/>
      <c r="JI80" s="428" t="str">
        <f t="shared" si="235"/>
        <v>-</v>
      </c>
      <c r="JJ80" s="429" t="str">
        <f t="shared" si="235"/>
        <v>-</v>
      </c>
      <c r="JK80" s="429" t="str">
        <f t="shared" si="235"/>
        <v>-</v>
      </c>
      <c r="JL80" s="429" t="str">
        <f t="shared" si="227"/>
        <v>-</v>
      </c>
      <c r="JM80" s="429" t="str">
        <f t="shared" si="227"/>
        <v>-</v>
      </c>
      <c r="JN80" s="430" t="str">
        <f t="shared" si="227"/>
        <v>-</v>
      </c>
      <c r="JO80" s="450"/>
      <c r="JP80" s="450"/>
      <c r="JQ80" s="428" t="str">
        <f t="shared" si="236"/>
        <v>-</v>
      </c>
      <c r="JR80" s="429" t="str">
        <f t="shared" si="236"/>
        <v>-</v>
      </c>
      <c r="JS80" s="429" t="str">
        <f t="shared" si="236"/>
        <v>-</v>
      </c>
      <c r="JT80" s="429" t="str">
        <f t="shared" si="228"/>
        <v>-</v>
      </c>
      <c r="JU80" s="429" t="str">
        <f t="shared" si="228"/>
        <v>-</v>
      </c>
      <c r="JV80" s="430" t="str">
        <f t="shared" si="228"/>
        <v>-</v>
      </c>
      <c r="JW80" s="450"/>
      <c r="JX80" s="450"/>
      <c r="JY80" s="428" t="str">
        <f t="shared" si="339"/>
        <v>-</v>
      </c>
      <c r="JZ80" s="429" t="str">
        <f t="shared" si="339"/>
        <v>-</v>
      </c>
      <c r="KA80" s="430" t="str">
        <f t="shared" si="339"/>
        <v>-</v>
      </c>
      <c r="KB80" s="172"/>
      <c r="KC80" s="355" t="str">
        <f>IF(ISBLANK('Tab4-Adol-KABP-2006'!KC80),"",('Tab4-Adol-KABP-2006'!KC80))</f>
        <v/>
      </c>
      <c r="KD80" s="355" t="str">
        <f>IF(ISBLANK('Tab4-Adol-KABP-2006'!KD80),"",('Tab4-Adol-KABP-2006'!KD80))</f>
        <v/>
      </c>
      <c r="KE80" s="355" t="str">
        <f>IF(ISBLANK('Tab4-Adol-KABP-2006'!KE80),"",('Tab4-Adol-KABP-2006'!KE80))</f>
        <v/>
      </c>
      <c r="KF80" s="355" t="str">
        <f>IF(ISBLANK('Tab4-Adol-KABP-2006'!KF80),"",('Tab4-Adol-KABP-2006'!KF80))</f>
        <v/>
      </c>
      <c r="KG80" s="355" t="str">
        <f>IF(ISBLANK('Tab4-Adol-KABP-2006'!KG80),"",('Tab4-Adol-KABP-2006'!KG80))</f>
        <v/>
      </c>
      <c r="KH80" s="355" t="str">
        <f>IF(ISBLANK('Tab4-Adol-KABP-2006'!KH80),"",('Tab4-Adol-KABP-2006'!KH80))</f>
        <v/>
      </c>
      <c r="KI80" s="355" t="str">
        <f>IF(ISBLANK('Tab4-Adol-KABP-2006'!KI80),"",('Tab4-Adol-KABP-2006'!KI80))</f>
        <v/>
      </c>
      <c r="KJ80" s="355" t="str">
        <f>IF(ISBLANK('Tab4-Adol-KABP-2006'!KJ80),"",('Tab4-Adol-KABP-2006'!KJ80))</f>
        <v/>
      </c>
      <c r="KK80" s="355" t="str">
        <f>IF(ISBLANK('Tab4-Adol-KABP-2006'!KK80),"",('Tab4-Adol-KABP-2006'!KK80))</f>
        <v/>
      </c>
      <c r="KL80" s="355" t="str">
        <f>IF(ISBLANK('Tab4-Adol-KABP-2006'!KL80),"",('Tab4-Adol-KABP-2006'!KL80))</f>
        <v/>
      </c>
      <c r="KM80" s="355" t="str">
        <f>IF(ISBLANK('Tab4-Adol-KABP-2006'!KM80),"",('Tab4-Adol-KABP-2006'!KM80))</f>
        <v/>
      </c>
      <c r="KN80" s="355" t="str">
        <f>IF(ISBLANK('Tab4-Adol-KABP-2006'!KN80),"",('Tab4-Adol-KABP-2006'!KN80))</f>
        <v/>
      </c>
      <c r="KO80" s="355" t="str">
        <f>IF(ISBLANK('Tab4-Adol-KABP-2006'!KO80),"",('Tab4-Adol-KABP-2006'!KO80))</f>
        <v/>
      </c>
      <c r="KP80" s="355" t="str">
        <f>IF(ISBLANK('Tab4-Adol-KABP-2006'!KP80),"",('Tab4-Adol-KABP-2006'!KP80))</f>
        <v/>
      </c>
      <c r="KQ80" s="355" t="str">
        <f>IF(ISBLANK('Tab4-Adol-KABP-2006'!KQ80),"",('Tab4-Adol-KABP-2006'!KQ80))</f>
        <v/>
      </c>
      <c r="KR80" s="355" t="str">
        <f>IF(ISBLANK('Tab4-Adol-KABP-2006'!KR80),"",('Tab4-Adol-KABP-2006'!KR80))</f>
        <v/>
      </c>
      <c r="KS80" s="355" t="str">
        <f>IF(ISBLANK('Tab4-Adol-KABP-2006'!KS80),"",('Tab4-Adol-KABP-2006'!KS80))</f>
        <v/>
      </c>
      <c r="KT80" s="355" t="str">
        <f>IF(ISBLANK('Tab4-Adol-KABP-2006'!KT80),"",('Tab4-Adol-KABP-2006'!KT80))</f>
        <v/>
      </c>
      <c r="KU80" s="355" t="str">
        <f>IF(ISBLANK('Tab4-Adol-KABP-2006'!KU80),"",('Tab4-Adol-KABP-2006'!KU80))</f>
        <v/>
      </c>
      <c r="KV80" s="355" t="str">
        <f>IF(ISBLANK('Tab4-Adol-KABP-2006'!KV80),"",('Tab4-Adol-KABP-2006'!KV80))</f>
        <v/>
      </c>
      <c r="KW80" s="355" t="str">
        <f>IF(ISBLANK('Tab4-Adol-KABP-2006'!KW80),"",('Tab4-Adol-KABP-2006'!KW80))</f>
        <v/>
      </c>
      <c r="KX80" s="355" t="str">
        <f>IF(ISBLANK('Tab4-Adol-KABP-2006'!KX80),"",('Tab4-Adol-KABP-2006'!KX80))</f>
        <v/>
      </c>
      <c r="KY80" s="355" t="str">
        <f>IF(ISBLANK('Tab4-Adol-KABP-2006'!KY80),"",('Tab4-Adol-KABP-2006'!KY80))</f>
        <v/>
      </c>
      <c r="KZ80" s="355" t="str">
        <f>IF(ISBLANK('Tab4-Adol-KABP-2006'!KZ80),"",('Tab4-Adol-KABP-2006'!KZ80))</f>
        <v/>
      </c>
      <c r="LA80" s="355" t="str">
        <f>IF(ISBLANK('Tab4-Adol-KABP-2006'!LA80),"",('Tab4-Adol-KABP-2006'!LA80))</f>
        <v/>
      </c>
      <c r="LB80" s="355" t="str">
        <f>IF(ISBLANK('Tab4-Adol-KABP-2006'!LB80),"",('Tab4-Adol-KABP-2006'!LB80))</f>
        <v/>
      </c>
      <c r="LC80" s="355" t="str">
        <f>IF(ISBLANK('Tab4-Adol-KABP-2006'!LC80),"",('Tab4-Adol-KABP-2006'!LC80))</f>
        <v/>
      </c>
      <c r="LD80" s="355" t="str">
        <f>IF(ISBLANK('Tab4-Adol-KABP-2006'!LD80),"",('Tab4-Adol-KABP-2006'!LD80))</f>
        <v/>
      </c>
      <c r="LE80" s="355" t="str">
        <f>IF(ISBLANK('Tab4-Adol-KABP-2006'!LE80),"",('Tab4-Adol-KABP-2006'!LE80))</f>
        <v/>
      </c>
      <c r="LF80" s="355" t="str">
        <f>IF(ISBLANK('Tab4-Adol-KABP-2006'!LF80),"",('Tab4-Adol-KABP-2006'!LF80))</f>
        <v/>
      </c>
      <c r="LG80" s="355" t="str">
        <f>IF(ISBLANK('Tab4-Adol-KABP-2006'!LG80),"",('Tab4-Adol-KABP-2006'!LG80))</f>
        <v/>
      </c>
      <c r="LH80" s="355" t="str">
        <f>IF(ISBLANK('Tab4-Adol-KABP-2006'!LH80),"",('Tab4-Adol-KABP-2006'!LH80))</f>
        <v/>
      </c>
      <c r="LI80" s="355" t="str">
        <f>IF(ISBLANK('Tab4-Adol-KABP-2006'!LI80),"",('Tab4-Adol-KABP-2006'!LI80))</f>
        <v/>
      </c>
      <c r="LJ80" s="355" t="str">
        <f>IF(ISBLANK('Tab4-Adol-KABP-2006'!LJ80),"",('Tab4-Adol-KABP-2006'!LJ80))</f>
        <v/>
      </c>
      <c r="LK80" s="355" t="str">
        <f>IF(ISBLANK('Tab4-Adol-KABP-2006'!LK80),"",('Tab4-Adol-KABP-2006'!LK80))</f>
        <v/>
      </c>
      <c r="LL80" s="355" t="str">
        <f>IF(ISBLANK('Tab4-Adol-KABP-2006'!LL80),"",('Tab4-Adol-KABP-2006'!LL80))</f>
        <v/>
      </c>
      <c r="LM80" s="355" t="str">
        <f>IF(ISBLANK('Tab4-Adol-KABP-2006'!LM80),"",('Tab4-Adol-KABP-2006'!LM80))</f>
        <v/>
      </c>
      <c r="LN80" s="355" t="str">
        <f>IF(ISBLANK('Tab4-Adol-KABP-2006'!LN80),"",('Tab4-Adol-KABP-2006'!LN80))</f>
        <v/>
      </c>
      <c r="LO80" s="355" t="str">
        <f>IF(ISBLANK('Tab4-Adol-KABP-2006'!LO80),"",('Tab4-Adol-KABP-2006'!LO80))</f>
        <v/>
      </c>
      <c r="LP80" s="355" t="str">
        <f>IF(ISBLANK('Tab4-Adol-KABP-2006'!LP80),"",('Tab4-Adol-KABP-2006'!LP80))</f>
        <v/>
      </c>
      <c r="LQ80" s="355" t="str">
        <f>IF(ISBLANK('Tab4-Adol-KABP-2006'!LQ80),"",('Tab4-Adol-KABP-2006'!LQ80))</f>
        <v/>
      </c>
      <c r="LR80" s="355" t="str">
        <f>IF(ISBLANK('Tab4-Adol-KABP-2006'!LR80),"",('Tab4-Adol-KABP-2006'!LR80))</f>
        <v/>
      </c>
      <c r="LS80" s="355" t="str">
        <f>IF(ISBLANK('Tab4-Adol-KABP-2006'!LS80),"",('Tab4-Adol-KABP-2006'!LS80))</f>
        <v/>
      </c>
      <c r="LT80" s="355" t="str">
        <f>IF(ISBLANK('Tab4-Adol-KABP-2006'!LT80),"",('Tab4-Adol-KABP-2006'!LT80))</f>
        <v/>
      </c>
      <c r="LU80" s="355" t="str">
        <f>IF(ISBLANK('Tab4-Adol-KABP-2006'!LU80),"",('Tab4-Adol-KABP-2006'!LU80))</f>
        <v/>
      </c>
      <c r="LV80" s="355" t="str">
        <f>IF(ISBLANK('Tab4-Adol-KABP-2006'!LV80),"",('Tab4-Adol-KABP-2006'!LV80))</f>
        <v/>
      </c>
      <c r="LW80" s="355" t="str">
        <f>IF(ISBLANK('Tab4-Adol-KABP-2006'!LW80),"",('Tab4-Adol-KABP-2006'!LW80))</f>
        <v/>
      </c>
      <c r="LX80" s="355" t="str">
        <f>IF(ISBLANK('Tab4-Adol-KABP-2006'!LX80),"",('Tab4-Adol-KABP-2006'!LX80))</f>
        <v/>
      </c>
      <c r="LY80" s="355" t="str">
        <f>IF(ISBLANK('Tab4-Adol-KABP-2006'!LY80),"",('Tab4-Adol-KABP-2006'!LY80))</f>
        <v/>
      </c>
      <c r="LZ80" s="355" t="str">
        <f>IF(ISBLANK('Tab4-Adol-KABP-2006'!LZ80),"",('Tab4-Adol-KABP-2006'!LZ80))</f>
        <v/>
      </c>
      <c r="MA80" s="355" t="str">
        <f>IF(ISBLANK('Tab4-Adol-KABP-2006'!MA80),"",('Tab4-Adol-KABP-2006'!MA80))</f>
        <v/>
      </c>
    </row>
    <row r="81" spans="1:339" x14ac:dyDescent="0.2">
      <c r="A81" s="310" t="s">
        <v>320</v>
      </c>
      <c r="B81" s="172">
        <v>0</v>
      </c>
      <c r="C81" s="172">
        <v>0</v>
      </c>
      <c r="D81" s="172" t="s">
        <v>339</v>
      </c>
      <c r="E81" s="172"/>
      <c r="F81" s="173"/>
      <c r="G81" s="218" t="s">
        <v>49</v>
      </c>
      <c r="H81" s="348" t="str">
        <f>IF(ISBLANK('Tab4-Adol-KABP-2006'!H81), "",('Tab4-Adol-KABP-2006'!H81))</f>
        <v/>
      </c>
      <c r="I81" s="349" t="str">
        <f>IF(ISBLANK('Tab4-Adol-KABP-2006'!I81), "",('Tab4-Adol-KABP-2006'!I81))</f>
        <v/>
      </c>
      <c r="J81" s="414"/>
      <c r="K81" s="414"/>
      <c r="L81" s="414"/>
      <c r="M81" s="414"/>
      <c r="N81" s="414"/>
      <c r="O81" s="415"/>
      <c r="P81" s="348" t="str">
        <f>IF(ISBLANK('Tab4-Adol-KABP-2006'!P81), "",('Tab4-Adol-KABP-2006'!P81))</f>
        <v/>
      </c>
      <c r="Q81" s="349" t="str">
        <f>IF(ISBLANK('Tab4-Adol-KABP-2006'!Q81), "",('Tab4-Adol-KABP-2006'!Q81))</f>
        <v/>
      </c>
      <c r="R81" s="414"/>
      <c r="S81" s="414"/>
      <c r="T81" s="414"/>
      <c r="U81" s="414"/>
      <c r="V81" s="414"/>
      <c r="W81" s="415"/>
      <c r="X81" s="348" t="str">
        <f>IF(ISBLANK('Tab4-Adol-KABP-2006'!X81), "",('Tab4-Adol-KABP-2006'!X81))</f>
        <v/>
      </c>
      <c r="Y81" s="349" t="str">
        <f>IF(ISBLANK('Tab4-Adol-KABP-2006'!Y81), "",('Tab4-Adol-KABP-2006'!Y81))</f>
        <v/>
      </c>
      <c r="Z81" s="414"/>
      <c r="AA81" s="414"/>
      <c r="AB81" s="414"/>
      <c r="AC81" s="414"/>
      <c r="AD81" s="414"/>
      <c r="AE81" s="415"/>
      <c r="AF81" s="348" t="str">
        <f>IF(ISBLANK('Tab4-Adol-KABP-2006'!AF81), "",('Tab4-Adol-KABP-2006'!AF81))</f>
        <v/>
      </c>
      <c r="AG81" s="349" t="str">
        <f>IF(ISBLANK('Tab4-Adol-KABP-2006'!AG81), "",('Tab4-Adol-KABP-2006'!AG81))</f>
        <v/>
      </c>
      <c r="AH81" s="414"/>
      <c r="AI81" s="414"/>
      <c r="AJ81" s="414"/>
      <c r="AK81" s="414"/>
      <c r="AL81" s="414"/>
      <c r="AM81" s="415"/>
      <c r="AN81" s="348" t="str">
        <f>IF(ISBLANK('Tab4-Adol-KABP-2006'!AN81), "",('Tab4-Adol-KABP-2006'!AN81))</f>
        <v/>
      </c>
      <c r="AO81" s="349" t="str">
        <f>IF(ISBLANK('Tab4-Adol-KABP-2006'!AO81), "",('Tab4-Adol-KABP-2006'!AO81))</f>
        <v/>
      </c>
      <c r="AP81" s="362"/>
      <c r="AQ81" s="362"/>
      <c r="AR81" s="362"/>
      <c r="AS81" s="362"/>
      <c r="AT81" s="362"/>
      <c r="AU81" s="363"/>
      <c r="AV81" s="348" t="str">
        <f>IF(ISBLANK('Tab4-Adol-KABP-2006'!AV81), "",('Tab4-Adol-KABP-2006'!AV81))</f>
        <v/>
      </c>
      <c r="AW81" s="349" t="str">
        <f>IF(ISBLANK('Tab4-Adol-KABP-2006'!AW81), "",('Tab4-Adol-KABP-2006'!AW81))</f>
        <v/>
      </c>
      <c r="AX81" s="414"/>
      <c r="AY81" s="414"/>
      <c r="AZ81" s="414"/>
      <c r="BA81" s="414"/>
      <c r="BB81" s="414"/>
      <c r="BC81" s="415"/>
      <c r="BD81" s="348" t="str">
        <f>IF(ISBLANK('Tab4-Adol-KABP-2006'!BD81), "",('Tab4-Adol-KABP-2006'!BD81))</f>
        <v/>
      </c>
      <c r="BE81" s="349" t="str">
        <f>IF(ISBLANK('Tab4-Adol-KABP-2006'!BE81), "",('Tab4-Adol-KABP-2006'!BE81))</f>
        <v/>
      </c>
      <c r="BF81" s="414"/>
      <c r="BG81" s="414"/>
      <c r="BH81" s="414"/>
      <c r="BI81" s="414"/>
      <c r="BJ81" s="414"/>
      <c r="BK81" s="415"/>
      <c r="BL81" s="348" t="str">
        <f>IF(ISBLANK('Tab4-Adol-KABP-2006'!BL81), "",('Tab4-Adol-KABP-2006'!BL81))</f>
        <v/>
      </c>
      <c r="BM81" s="349" t="str">
        <f>IF(ISBLANK('Tab4-Adol-KABP-2006'!BM81), "",('Tab4-Adol-KABP-2006'!BM81))</f>
        <v/>
      </c>
      <c r="BN81" s="414"/>
      <c r="BO81" s="414"/>
      <c r="BP81" s="414"/>
      <c r="BQ81" s="414"/>
      <c r="BR81" s="414"/>
      <c r="BS81" s="415"/>
      <c r="BT81" s="348" t="str">
        <f>IF(ISBLANK('Tab4-Adol-KABP-2006'!BT81), "",('Tab4-Adol-KABP-2006'!BT81))</f>
        <v/>
      </c>
      <c r="BU81" s="349" t="str">
        <f>IF(ISBLANK('Tab4-Adol-KABP-2006'!BU81), "",('Tab4-Adol-KABP-2006'!BU81))</f>
        <v/>
      </c>
      <c r="BV81" s="414"/>
      <c r="BW81" s="414"/>
      <c r="BX81" s="415"/>
      <c r="BY81" s="216">
        <v>237336</v>
      </c>
      <c r="BZ81" s="208">
        <v>326317</v>
      </c>
      <c r="CA81" s="208">
        <v>563653</v>
      </c>
      <c r="CB81" s="208">
        <v>250104</v>
      </c>
      <c r="CC81" s="208">
        <v>345045</v>
      </c>
      <c r="CD81" s="284">
        <v>595149</v>
      </c>
      <c r="CE81" s="282"/>
      <c r="CF81" s="282"/>
      <c r="CG81" s="226" t="str">
        <f t="shared" si="237"/>
        <v>-</v>
      </c>
      <c r="CH81" s="227" t="str">
        <f t="shared" si="238"/>
        <v>-</v>
      </c>
      <c r="CI81" s="227" t="str">
        <f t="shared" si="239"/>
        <v>-</v>
      </c>
      <c r="CJ81" s="227" t="str">
        <f t="shared" si="240"/>
        <v>-</v>
      </c>
      <c r="CK81" s="227" t="str">
        <f t="shared" si="241"/>
        <v>-</v>
      </c>
      <c r="CL81" s="228" t="str">
        <f t="shared" si="242"/>
        <v>-</v>
      </c>
      <c r="CM81" s="282"/>
      <c r="CN81" s="282"/>
      <c r="CO81" s="226" t="str">
        <f t="shared" si="243"/>
        <v>-</v>
      </c>
      <c r="CP81" s="227" t="str">
        <f t="shared" si="244"/>
        <v>-</v>
      </c>
      <c r="CQ81" s="227" t="str">
        <f t="shared" si="245"/>
        <v>-</v>
      </c>
      <c r="CR81" s="227" t="str">
        <f t="shared" si="246"/>
        <v>-</v>
      </c>
      <c r="CS81" s="227" t="str">
        <f t="shared" si="247"/>
        <v>-</v>
      </c>
      <c r="CT81" s="228" t="str">
        <f t="shared" si="248"/>
        <v>-</v>
      </c>
      <c r="CU81" s="282"/>
      <c r="CV81" s="282"/>
      <c r="CW81" s="292" t="str">
        <f t="shared" si="249"/>
        <v>-</v>
      </c>
      <c r="CX81" s="234" t="str">
        <f t="shared" si="250"/>
        <v>-</v>
      </c>
      <c r="CY81" s="234" t="str">
        <f t="shared" si="251"/>
        <v>-</v>
      </c>
      <c r="CZ81" s="234" t="str">
        <f t="shared" si="252"/>
        <v>-</v>
      </c>
      <c r="DA81" s="234" t="str">
        <f t="shared" si="253"/>
        <v>-</v>
      </c>
      <c r="DB81" s="235" t="str">
        <f t="shared" si="254"/>
        <v>-</v>
      </c>
      <c r="DC81" s="282"/>
      <c r="DD81" s="282"/>
      <c r="DE81" s="226" t="str">
        <f t="shared" si="255"/>
        <v>-</v>
      </c>
      <c r="DF81" s="227" t="str">
        <f t="shared" si="256"/>
        <v>-</v>
      </c>
      <c r="DG81" s="227" t="str">
        <f t="shared" si="257"/>
        <v>-</v>
      </c>
      <c r="DH81" s="227" t="str">
        <f t="shared" si="258"/>
        <v>-</v>
      </c>
      <c r="DI81" s="227" t="str">
        <f t="shared" si="259"/>
        <v>-</v>
      </c>
      <c r="DJ81" s="228" t="str">
        <f t="shared" si="260"/>
        <v>-</v>
      </c>
      <c r="DK81" s="282"/>
      <c r="DL81" s="282"/>
      <c r="DM81" s="226" t="str">
        <f t="shared" si="261"/>
        <v>-</v>
      </c>
      <c r="DN81" s="227" t="str">
        <f t="shared" si="262"/>
        <v>-</v>
      </c>
      <c r="DO81" s="227" t="str">
        <f t="shared" si="263"/>
        <v>-</v>
      </c>
      <c r="DP81" s="227" t="str">
        <f t="shared" si="264"/>
        <v>-</v>
      </c>
      <c r="DQ81" s="227" t="str">
        <f t="shared" si="265"/>
        <v>-</v>
      </c>
      <c r="DR81" s="228" t="str">
        <f t="shared" si="266"/>
        <v>-</v>
      </c>
      <c r="DS81" s="282"/>
      <c r="DT81" s="282"/>
      <c r="DU81" s="226" t="str">
        <f t="shared" si="267"/>
        <v>-</v>
      </c>
      <c r="DV81" s="227" t="str">
        <f t="shared" si="268"/>
        <v>-</v>
      </c>
      <c r="DW81" s="227" t="str">
        <f t="shared" si="269"/>
        <v>-</v>
      </c>
      <c r="DX81" s="227" t="str">
        <f t="shared" si="270"/>
        <v>-</v>
      </c>
      <c r="DY81" s="227" t="str">
        <f t="shared" si="271"/>
        <v>-</v>
      </c>
      <c r="DZ81" s="228" t="str">
        <f t="shared" si="272"/>
        <v>-</v>
      </c>
      <c r="EA81" s="282"/>
      <c r="EB81" s="282"/>
      <c r="EC81" s="226" t="str">
        <f t="shared" si="273"/>
        <v>-</v>
      </c>
      <c r="ED81" s="227" t="str">
        <f t="shared" si="274"/>
        <v>-</v>
      </c>
      <c r="EE81" s="227" t="str">
        <f t="shared" si="275"/>
        <v>-</v>
      </c>
      <c r="EF81" s="227" t="str">
        <f t="shared" si="276"/>
        <v>-</v>
      </c>
      <c r="EG81" s="227" t="str">
        <f t="shared" si="277"/>
        <v>-</v>
      </c>
      <c r="EH81" s="228" t="str">
        <f t="shared" si="278"/>
        <v>-</v>
      </c>
      <c r="EI81" s="282"/>
      <c r="EJ81" s="282"/>
      <c r="EK81" s="226" t="str">
        <f t="shared" si="279"/>
        <v>-</v>
      </c>
      <c r="EL81" s="227" t="str">
        <f t="shared" si="280"/>
        <v>-</v>
      </c>
      <c r="EM81" s="227" t="str">
        <f t="shared" si="281"/>
        <v>-</v>
      </c>
      <c r="EN81" s="227" t="str">
        <f t="shared" si="282"/>
        <v>-</v>
      </c>
      <c r="EO81" s="227" t="str">
        <f t="shared" si="283"/>
        <v>-</v>
      </c>
      <c r="EP81" s="228" t="str">
        <f t="shared" si="284"/>
        <v>-</v>
      </c>
      <c r="EQ81" s="282"/>
      <c r="ER81" s="282"/>
      <c r="ES81" s="226" t="str">
        <f t="shared" si="285"/>
        <v>-</v>
      </c>
      <c r="ET81" s="227" t="str">
        <f t="shared" si="286"/>
        <v>-</v>
      </c>
      <c r="EU81" s="228" t="str">
        <f t="shared" si="287"/>
        <v>-</v>
      </c>
      <c r="EV81" s="282"/>
      <c r="EW81" s="282"/>
      <c r="EX81" s="301" t="str">
        <f t="shared" si="288"/>
        <v>-</v>
      </c>
      <c r="EY81" s="259" t="str">
        <f t="shared" si="289"/>
        <v>-</v>
      </c>
      <c r="EZ81" s="259" t="str">
        <f t="shared" si="290"/>
        <v>-</v>
      </c>
      <c r="FA81" s="259" t="str">
        <f t="shared" si="291"/>
        <v>-</v>
      </c>
      <c r="FB81" s="259" t="str">
        <f t="shared" si="292"/>
        <v>-</v>
      </c>
      <c r="FC81" s="260" t="str">
        <f t="shared" si="293"/>
        <v>-</v>
      </c>
      <c r="FD81" s="282"/>
      <c r="FE81" s="282"/>
      <c r="FF81" s="301" t="str">
        <f t="shared" si="294"/>
        <v>-</v>
      </c>
      <c r="FG81" s="259" t="str">
        <f t="shared" si="295"/>
        <v>-</v>
      </c>
      <c r="FH81" s="259" t="str">
        <f t="shared" si="296"/>
        <v>-</v>
      </c>
      <c r="FI81" s="259" t="str">
        <f t="shared" si="297"/>
        <v>-</v>
      </c>
      <c r="FJ81" s="259" t="str">
        <f t="shared" si="298"/>
        <v>-</v>
      </c>
      <c r="FK81" s="260" t="str">
        <f t="shared" si="299"/>
        <v>-</v>
      </c>
      <c r="FL81" s="282"/>
      <c r="FM81" s="282"/>
      <c r="FN81" s="301" t="str">
        <f t="shared" si="300"/>
        <v>-</v>
      </c>
      <c r="FO81" s="259" t="str">
        <f t="shared" si="301"/>
        <v>-</v>
      </c>
      <c r="FP81" s="259" t="str">
        <f t="shared" si="302"/>
        <v>-</v>
      </c>
      <c r="FQ81" s="259" t="str">
        <f t="shared" si="303"/>
        <v>-</v>
      </c>
      <c r="FR81" s="259" t="str">
        <f t="shared" si="304"/>
        <v>-</v>
      </c>
      <c r="FS81" s="260" t="str">
        <f t="shared" si="305"/>
        <v>-</v>
      </c>
      <c r="FT81" s="282"/>
      <c r="FU81" s="282"/>
      <c r="FV81" s="301" t="str">
        <f t="shared" si="306"/>
        <v>-</v>
      </c>
      <c r="FW81" s="259" t="str">
        <f t="shared" si="307"/>
        <v>-</v>
      </c>
      <c r="FX81" s="259" t="str">
        <f t="shared" si="308"/>
        <v>-</v>
      </c>
      <c r="FY81" s="259" t="str">
        <f t="shared" si="309"/>
        <v>-</v>
      </c>
      <c r="FZ81" s="259" t="str">
        <f t="shared" si="310"/>
        <v>-</v>
      </c>
      <c r="GA81" s="260" t="str">
        <f t="shared" si="311"/>
        <v>-</v>
      </c>
      <c r="GB81" s="282"/>
      <c r="GC81" s="282"/>
      <c r="GD81" s="301" t="str">
        <f t="shared" si="312"/>
        <v>-</v>
      </c>
      <c r="GE81" s="259" t="str">
        <f t="shared" si="313"/>
        <v>-</v>
      </c>
      <c r="GF81" s="259" t="str">
        <f t="shared" si="314"/>
        <v>-</v>
      </c>
      <c r="GG81" s="259" t="str">
        <f t="shared" si="315"/>
        <v>-</v>
      </c>
      <c r="GH81" s="259" t="str">
        <f t="shared" si="316"/>
        <v>-</v>
      </c>
      <c r="GI81" s="260" t="str">
        <f t="shared" si="317"/>
        <v>-</v>
      </c>
      <c r="GJ81" s="282"/>
      <c r="GK81" s="282"/>
      <c r="GL81" s="301" t="str">
        <f t="shared" si="318"/>
        <v>-</v>
      </c>
      <c r="GM81" s="259" t="str">
        <f t="shared" si="319"/>
        <v>-</v>
      </c>
      <c r="GN81" s="259" t="str">
        <f t="shared" si="320"/>
        <v>-</v>
      </c>
      <c r="GO81" s="259" t="str">
        <f t="shared" si="321"/>
        <v>-</v>
      </c>
      <c r="GP81" s="259" t="str">
        <f t="shared" si="322"/>
        <v>-</v>
      </c>
      <c r="GQ81" s="260" t="str">
        <f t="shared" si="323"/>
        <v>-</v>
      </c>
      <c r="GR81" s="282"/>
      <c r="GS81" s="282"/>
      <c r="GT81" s="301" t="str">
        <f t="shared" si="324"/>
        <v>-</v>
      </c>
      <c r="GU81" s="259" t="str">
        <f t="shared" si="325"/>
        <v>-</v>
      </c>
      <c r="GV81" s="259" t="str">
        <f t="shared" si="326"/>
        <v>-</v>
      </c>
      <c r="GW81" s="259" t="str">
        <f t="shared" si="327"/>
        <v>-</v>
      </c>
      <c r="GX81" s="259" t="str">
        <f t="shared" si="328"/>
        <v>-</v>
      </c>
      <c r="GY81" s="260" t="str">
        <f t="shared" si="329"/>
        <v>-</v>
      </c>
      <c r="GZ81" s="282"/>
      <c r="HA81" s="282"/>
      <c r="HB81" s="301" t="str">
        <f t="shared" si="330"/>
        <v>-</v>
      </c>
      <c r="HC81" s="259" t="str">
        <f t="shared" si="331"/>
        <v>-</v>
      </c>
      <c r="HD81" s="259" t="str">
        <f t="shared" si="332"/>
        <v>-</v>
      </c>
      <c r="HE81" s="259" t="str">
        <f t="shared" si="333"/>
        <v>-</v>
      </c>
      <c r="HF81" s="259" t="str">
        <f t="shared" si="334"/>
        <v>-</v>
      </c>
      <c r="HG81" s="260" t="str">
        <f t="shared" si="335"/>
        <v>-</v>
      </c>
      <c r="HH81" s="282"/>
      <c r="HI81" s="282"/>
      <c r="HJ81" s="301" t="str">
        <f t="shared" si="336"/>
        <v>-</v>
      </c>
      <c r="HK81" s="259" t="str">
        <f t="shared" si="337"/>
        <v>-</v>
      </c>
      <c r="HL81" s="260" t="str">
        <f t="shared" si="338"/>
        <v>-</v>
      </c>
      <c r="HM81" s="428" t="str">
        <f t="shared" si="229"/>
        <v>-</v>
      </c>
      <c r="HN81" s="429" t="str">
        <f t="shared" si="229"/>
        <v>-</v>
      </c>
      <c r="HO81" s="429" t="str">
        <f t="shared" si="229"/>
        <v>-</v>
      </c>
      <c r="HP81" s="429" t="str">
        <f t="shared" si="221"/>
        <v>-</v>
      </c>
      <c r="HQ81" s="429" t="str">
        <f t="shared" si="221"/>
        <v>-</v>
      </c>
      <c r="HR81" s="430" t="str">
        <f t="shared" si="221"/>
        <v>-</v>
      </c>
      <c r="HS81" s="450"/>
      <c r="HT81" s="450"/>
      <c r="HU81" s="428" t="str">
        <f t="shared" si="230"/>
        <v>-</v>
      </c>
      <c r="HV81" s="429" t="str">
        <f t="shared" si="230"/>
        <v>-</v>
      </c>
      <c r="HW81" s="429" t="str">
        <f t="shared" si="230"/>
        <v>-</v>
      </c>
      <c r="HX81" s="429" t="str">
        <f t="shared" si="222"/>
        <v>-</v>
      </c>
      <c r="HY81" s="429" t="str">
        <f t="shared" si="222"/>
        <v>-</v>
      </c>
      <c r="HZ81" s="430" t="str">
        <f t="shared" si="222"/>
        <v>-</v>
      </c>
      <c r="IA81" s="450"/>
      <c r="IB81" s="450"/>
      <c r="IC81" s="428" t="str">
        <f t="shared" si="231"/>
        <v>-</v>
      </c>
      <c r="ID81" s="429" t="str">
        <f t="shared" si="231"/>
        <v>-</v>
      </c>
      <c r="IE81" s="429" t="str">
        <f t="shared" si="231"/>
        <v>-</v>
      </c>
      <c r="IF81" s="429" t="str">
        <f t="shared" si="223"/>
        <v>-</v>
      </c>
      <c r="IG81" s="429" t="str">
        <f t="shared" si="223"/>
        <v>-</v>
      </c>
      <c r="IH81" s="430" t="str">
        <f t="shared" si="223"/>
        <v>-</v>
      </c>
      <c r="II81" s="450"/>
      <c r="IJ81" s="450"/>
      <c r="IK81" s="428" t="str">
        <f t="shared" si="232"/>
        <v>-</v>
      </c>
      <c r="IL81" s="429" t="str">
        <f t="shared" si="232"/>
        <v>-</v>
      </c>
      <c r="IM81" s="429" t="str">
        <f t="shared" si="232"/>
        <v>-</v>
      </c>
      <c r="IN81" s="429" t="str">
        <f t="shared" si="224"/>
        <v>-</v>
      </c>
      <c r="IO81" s="429" t="str">
        <f t="shared" si="224"/>
        <v>-</v>
      </c>
      <c r="IP81" s="430" t="str">
        <f t="shared" si="224"/>
        <v>-</v>
      </c>
      <c r="IQ81" s="450"/>
      <c r="IR81" s="450"/>
      <c r="IS81" s="428" t="str">
        <f t="shared" si="233"/>
        <v>-</v>
      </c>
      <c r="IT81" s="429" t="str">
        <f t="shared" si="233"/>
        <v>-</v>
      </c>
      <c r="IU81" s="429" t="str">
        <f t="shared" si="233"/>
        <v>-</v>
      </c>
      <c r="IV81" s="429" t="str">
        <f t="shared" si="225"/>
        <v>-</v>
      </c>
      <c r="IW81" s="429" t="str">
        <f t="shared" si="225"/>
        <v>-</v>
      </c>
      <c r="IX81" s="430" t="str">
        <f t="shared" si="225"/>
        <v>-</v>
      </c>
      <c r="IY81" s="450"/>
      <c r="IZ81" s="450"/>
      <c r="JA81" s="428" t="str">
        <f t="shared" si="234"/>
        <v>-</v>
      </c>
      <c r="JB81" s="429" t="str">
        <f t="shared" si="234"/>
        <v>-</v>
      </c>
      <c r="JC81" s="429" t="str">
        <f t="shared" si="234"/>
        <v>-</v>
      </c>
      <c r="JD81" s="429" t="str">
        <f t="shared" si="226"/>
        <v>-</v>
      </c>
      <c r="JE81" s="429" t="str">
        <f t="shared" si="226"/>
        <v>-</v>
      </c>
      <c r="JF81" s="430" t="str">
        <f t="shared" si="226"/>
        <v>-</v>
      </c>
      <c r="JG81" s="450"/>
      <c r="JH81" s="450"/>
      <c r="JI81" s="428" t="str">
        <f t="shared" si="235"/>
        <v>-</v>
      </c>
      <c r="JJ81" s="429" t="str">
        <f t="shared" si="235"/>
        <v>-</v>
      </c>
      <c r="JK81" s="429" t="str">
        <f t="shared" si="235"/>
        <v>-</v>
      </c>
      <c r="JL81" s="429" t="str">
        <f t="shared" si="227"/>
        <v>-</v>
      </c>
      <c r="JM81" s="429" t="str">
        <f t="shared" si="227"/>
        <v>-</v>
      </c>
      <c r="JN81" s="430" t="str">
        <f t="shared" si="227"/>
        <v>-</v>
      </c>
      <c r="JO81" s="450"/>
      <c r="JP81" s="450"/>
      <c r="JQ81" s="428" t="str">
        <f t="shared" si="236"/>
        <v>-</v>
      </c>
      <c r="JR81" s="429" t="str">
        <f t="shared" si="236"/>
        <v>-</v>
      </c>
      <c r="JS81" s="429" t="str">
        <f t="shared" si="236"/>
        <v>-</v>
      </c>
      <c r="JT81" s="429" t="str">
        <f t="shared" si="228"/>
        <v>-</v>
      </c>
      <c r="JU81" s="429" t="str">
        <f t="shared" si="228"/>
        <v>-</v>
      </c>
      <c r="JV81" s="430" t="str">
        <f t="shared" si="228"/>
        <v>-</v>
      </c>
      <c r="JW81" s="450"/>
      <c r="JX81" s="450"/>
      <c r="JY81" s="428" t="str">
        <f t="shared" si="339"/>
        <v>-</v>
      </c>
      <c r="JZ81" s="429" t="str">
        <f t="shared" si="339"/>
        <v>-</v>
      </c>
      <c r="KA81" s="430" t="str">
        <f t="shared" si="339"/>
        <v>-</v>
      </c>
      <c r="KB81" s="172"/>
      <c r="KC81" s="355" t="str">
        <f>IF(ISBLANK('Tab4-Adol-KABP-2006'!KC81),"",('Tab4-Adol-KABP-2006'!KC81))</f>
        <v/>
      </c>
      <c r="KD81" s="355" t="str">
        <f>IF(ISBLANK('Tab4-Adol-KABP-2006'!KD81),"",('Tab4-Adol-KABP-2006'!KD81))</f>
        <v/>
      </c>
      <c r="KE81" s="355" t="str">
        <f>IF(ISBLANK('Tab4-Adol-KABP-2006'!KE81),"",('Tab4-Adol-KABP-2006'!KE81))</f>
        <v/>
      </c>
      <c r="KF81" s="355" t="str">
        <f>IF(ISBLANK('Tab4-Adol-KABP-2006'!KF81),"",('Tab4-Adol-KABP-2006'!KF81))</f>
        <v/>
      </c>
      <c r="KG81" s="355" t="str">
        <f>IF(ISBLANK('Tab4-Adol-KABP-2006'!KG81),"",('Tab4-Adol-KABP-2006'!KG81))</f>
        <v/>
      </c>
      <c r="KH81" s="355" t="str">
        <f>IF(ISBLANK('Tab4-Adol-KABP-2006'!KH81),"",('Tab4-Adol-KABP-2006'!KH81))</f>
        <v/>
      </c>
      <c r="KI81" s="355" t="str">
        <f>IF(ISBLANK('Tab4-Adol-KABP-2006'!KI81),"",('Tab4-Adol-KABP-2006'!KI81))</f>
        <v/>
      </c>
      <c r="KJ81" s="355" t="str">
        <f>IF(ISBLANK('Tab4-Adol-KABP-2006'!KJ81),"",('Tab4-Adol-KABP-2006'!KJ81))</f>
        <v/>
      </c>
      <c r="KK81" s="355" t="str">
        <f>IF(ISBLANK('Tab4-Adol-KABP-2006'!KK81),"",('Tab4-Adol-KABP-2006'!KK81))</f>
        <v/>
      </c>
      <c r="KL81" s="355" t="str">
        <f>IF(ISBLANK('Tab4-Adol-KABP-2006'!KL81),"",('Tab4-Adol-KABP-2006'!KL81))</f>
        <v/>
      </c>
      <c r="KM81" s="355" t="str">
        <f>IF(ISBLANK('Tab4-Adol-KABP-2006'!KM81),"",('Tab4-Adol-KABP-2006'!KM81))</f>
        <v/>
      </c>
      <c r="KN81" s="355" t="str">
        <f>IF(ISBLANK('Tab4-Adol-KABP-2006'!KN81),"",('Tab4-Adol-KABP-2006'!KN81))</f>
        <v/>
      </c>
      <c r="KO81" s="355" t="str">
        <f>IF(ISBLANK('Tab4-Adol-KABP-2006'!KO81),"",('Tab4-Adol-KABP-2006'!KO81))</f>
        <v/>
      </c>
      <c r="KP81" s="355" t="str">
        <f>IF(ISBLANK('Tab4-Adol-KABP-2006'!KP81),"",('Tab4-Adol-KABP-2006'!KP81))</f>
        <v/>
      </c>
      <c r="KQ81" s="355" t="str">
        <f>IF(ISBLANK('Tab4-Adol-KABP-2006'!KQ81),"",('Tab4-Adol-KABP-2006'!KQ81))</f>
        <v/>
      </c>
      <c r="KR81" s="355" t="str">
        <f>IF(ISBLANK('Tab4-Adol-KABP-2006'!KR81),"",('Tab4-Adol-KABP-2006'!KR81))</f>
        <v/>
      </c>
      <c r="KS81" s="355" t="str">
        <f>IF(ISBLANK('Tab4-Adol-KABP-2006'!KS81),"",('Tab4-Adol-KABP-2006'!KS81))</f>
        <v/>
      </c>
      <c r="KT81" s="355" t="str">
        <f>IF(ISBLANK('Tab4-Adol-KABP-2006'!KT81),"",('Tab4-Adol-KABP-2006'!KT81))</f>
        <v/>
      </c>
      <c r="KU81" s="355" t="str">
        <f>IF(ISBLANK('Tab4-Adol-KABP-2006'!KU81),"",('Tab4-Adol-KABP-2006'!KU81))</f>
        <v/>
      </c>
      <c r="KV81" s="355" t="str">
        <f>IF(ISBLANK('Tab4-Adol-KABP-2006'!KV81),"",('Tab4-Adol-KABP-2006'!KV81))</f>
        <v/>
      </c>
      <c r="KW81" s="355" t="str">
        <f>IF(ISBLANK('Tab4-Adol-KABP-2006'!KW81),"",('Tab4-Adol-KABP-2006'!KW81))</f>
        <v/>
      </c>
      <c r="KX81" s="355" t="str">
        <f>IF(ISBLANK('Tab4-Adol-KABP-2006'!KX81),"",('Tab4-Adol-KABP-2006'!KX81))</f>
        <v/>
      </c>
      <c r="KY81" s="355" t="str">
        <f>IF(ISBLANK('Tab4-Adol-KABP-2006'!KY81),"",('Tab4-Adol-KABP-2006'!KY81))</f>
        <v/>
      </c>
      <c r="KZ81" s="355" t="str">
        <f>IF(ISBLANK('Tab4-Adol-KABP-2006'!KZ81),"",('Tab4-Adol-KABP-2006'!KZ81))</f>
        <v/>
      </c>
      <c r="LA81" s="355" t="str">
        <f>IF(ISBLANK('Tab4-Adol-KABP-2006'!LA81),"",('Tab4-Adol-KABP-2006'!LA81))</f>
        <v/>
      </c>
      <c r="LB81" s="355" t="str">
        <f>IF(ISBLANK('Tab4-Adol-KABP-2006'!LB81),"",('Tab4-Adol-KABP-2006'!LB81))</f>
        <v/>
      </c>
      <c r="LC81" s="355" t="str">
        <f>IF(ISBLANK('Tab4-Adol-KABP-2006'!LC81),"",('Tab4-Adol-KABP-2006'!LC81))</f>
        <v/>
      </c>
      <c r="LD81" s="355" t="str">
        <f>IF(ISBLANK('Tab4-Adol-KABP-2006'!LD81),"",('Tab4-Adol-KABP-2006'!LD81))</f>
        <v/>
      </c>
      <c r="LE81" s="355" t="str">
        <f>IF(ISBLANK('Tab4-Adol-KABP-2006'!LE81),"",('Tab4-Adol-KABP-2006'!LE81))</f>
        <v/>
      </c>
      <c r="LF81" s="355" t="str">
        <f>IF(ISBLANK('Tab4-Adol-KABP-2006'!LF81),"",('Tab4-Adol-KABP-2006'!LF81))</f>
        <v/>
      </c>
      <c r="LG81" s="355" t="str">
        <f>IF(ISBLANK('Tab4-Adol-KABP-2006'!LG81),"",('Tab4-Adol-KABP-2006'!LG81))</f>
        <v/>
      </c>
      <c r="LH81" s="355" t="str">
        <f>IF(ISBLANK('Tab4-Adol-KABP-2006'!LH81),"",('Tab4-Adol-KABP-2006'!LH81))</f>
        <v/>
      </c>
      <c r="LI81" s="355" t="str">
        <f>IF(ISBLANK('Tab4-Adol-KABP-2006'!LI81),"",('Tab4-Adol-KABP-2006'!LI81))</f>
        <v/>
      </c>
      <c r="LJ81" s="355" t="str">
        <f>IF(ISBLANK('Tab4-Adol-KABP-2006'!LJ81),"",('Tab4-Adol-KABP-2006'!LJ81))</f>
        <v/>
      </c>
      <c r="LK81" s="355" t="str">
        <f>IF(ISBLANK('Tab4-Adol-KABP-2006'!LK81),"",('Tab4-Adol-KABP-2006'!LK81))</f>
        <v/>
      </c>
      <c r="LL81" s="355" t="str">
        <f>IF(ISBLANK('Tab4-Adol-KABP-2006'!LL81),"",('Tab4-Adol-KABP-2006'!LL81))</f>
        <v/>
      </c>
      <c r="LM81" s="355" t="str">
        <f>IF(ISBLANK('Tab4-Adol-KABP-2006'!LM81),"",('Tab4-Adol-KABP-2006'!LM81))</f>
        <v/>
      </c>
      <c r="LN81" s="355" t="str">
        <f>IF(ISBLANK('Tab4-Adol-KABP-2006'!LN81),"",('Tab4-Adol-KABP-2006'!LN81))</f>
        <v/>
      </c>
      <c r="LO81" s="355" t="str">
        <f>IF(ISBLANK('Tab4-Adol-KABP-2006'!LO81),"",('Tab4-Adol-KABP-2006'!LO81))</f>
        <v/>
      </c>
      <c r="LP81" s="355" t="str">
        <f>IF(ISBLANK('Tab4-Adol-KABP-2006'!LP81),"",('Tab4-Adol-KABP-2006'!LP81))</f>
        <v/>
      </c>
      <c r="LQ81" s="355" t="str">
        <f>IF(ISBLANK('Tab4-Adol-KABP-2006'!LQ81),"",('Tab4-Adol-KABP-2006'!LQ81))</f>
        <v/>
      </c>
      <c r="LR81" s="355" t="str">
        <f>IF(ISBLANK('Tab4-Adol-KABP-2006'!LR81),"",('Tab4-Adol-KABP-2006'!LR81))</f>
        <v/>
      </c>
      <c r="LS81" s="355" t="str">
        <f>IF(ISBLANK('Tab4-Adol-KABP-2006'!LS81),"",('Tab4-Adol-KABP-2006'!LS81))</f>
        <v/>
      </c>
      <c r="LT81" s="355" t="str">
        <f>IF(ISBLANK('Tab4-Adol-KABP-2006'!LT81),"",('Tab4-Adol-KABP-2006'!LT81))</f>
        <v/>
      </c>
      <c r="LU81" s="355" t="str">
        <f>IF(ISBLANK('Tab4-Adol-KABP-2006'!LU81),"",('Tab4-Adol-KABP-2006'!LU81))</f>
        <v/>
      </c>
      <c r="LV81" s="355" t="str">
        <f>IF(ISBLANK('Tab4-Adol-KABP-2006'!LV81),"",('Tab4-Adol-KABP-2006'!LV81))</f>
        <v/>
      </c>
      <c r="LW81" s="355" t="str">
        <f>IF(ISBLANK('Tab4-Adol-KABP-2006'!LW81),"",('Tab4-Adol-KABP-2006'!LW81))</f>
        <v/>
      </c>
      <c r="LX81" s="355" t="str">
        <f>IF(ISBLANK('Tab4-Adol-KABP-2006'!LX81),"",('Tab4-Adol-KABP-2006'!LX81))</f>
        <v/>
      </c>
      <c r="LY81" s="355" t="str">
        <f>IF(ISBLANK('Tab4-Adol-KABP-2006'!LY81),"",('Tab4-Adol-KABP-2006'!LY81))</f>
        <v/>
      </c>
      <c r="LZ81" s="355" t="str">
        <f>IF(ISBLANK('Tab4-Adol-KABP-2006'!LZ81),"",('Tab4-Adol-KABP-2006'!LZ81))</f>
        <v/>
      </c>
      <c r="MA81" s="355" t="str">
        <f>IF(ISBLANK('Tab4-Adol-KABP-2006'!MA81),"",('Tab4-Adol-KABP-2006'!MA81))</f>
        <v/>
      </c>
    </row>
    <row r="82" spans="1:339" x14ac:dyDescent="0.2">
      <c r="A82" s="310" t="s">
        <v>320</v>
      </c>
      <c r="B82" s="172">
        <v>0</v>
      </c>
      <c r="C82" s="172">
        <v>0</v>
      </c>
      <c r="D82" s="172" t="s">
        <v>339</v>
      </c>
      <c r="E82" s="172"/>
      <c r="F82" s="173"/>
      <c r="G82" s="218" t="s">
        <v>52</v>
      </c>
      <c r="H82" s="348" t="str">
        <f>IF(ISBLANK('Tab4-Adol-KABP-2006'!H82), "",('Tab4-Adol-KABP-2006'!H82))</f>
        <v/>
      </c>
      <c r="I82" s="349" t="str">
        <f>IF(ISBLANK('Tab4-Adol-KABP-2006'!I82), "",('Tab4-Adol-KABP-2006'!I82))</f>
        <v/>
      </c>
      <c r="J82" s="414"/>
      <c r="K82" s="414"/>
      <c r="L82" s="414"/>
      <c r="M82" s="414"/>
      <c r="N82" s="414"/>
      <c r="O82" s="415"/>
      <c r="P82" s="348" t="str">
        <f>IF(ISBLANK('Tab4-Adol-KABP-2006'!P82), "",('Tab4-Adol-KABP-2006'!P82))</f>
        <v/>
      </c>
      <c r="Q82" s="349" t="str">
        <f>IF(ISBLANK('Tab4-Adol-KABP-2006'!Q82), "",('Tab4-Adol-KABP-2006'!Q82))</f>
        <v/>
      </c>
      <c r="R82" s="414"/>
      <c r="S82" s="414"/>
      <c r="T82" s="414"/>
      <c r="U82" s="414"/>
      <c r="V82" s="414"/>
      <c r="W82" s="415"/>
      <c r="X82" s="348" t="str">
        <f>IF(ISBLANK('Tab4-Adol-KABP-2006'!X82), "",('Tab4-Adol-KABP-2006'!X82))</f>
        <v/>
      </c>
      <c r="Y82" s="349" t="str">
        <f>IF(ISBLANK('Tab4-Adol-KABP-2006'!Y82), "",('Tab4-Adol-KABP-2006'!Y82))</f>
        <v/>
      </c>
      <c r="Z82" s="414"/>
      <c r="AA82" s="414"/>
      <c r="AB82" s="414"/>
      <c r="AC82" s="414"/>
      <c r="AD82" s="414"/>
      <c r="AE82" s="415"/>
      <c r="AF82" s="348" t="str">
        <f>IF(ISBLANK('Tab4-Adol-KABP-2006'!AF82), "",('Tab4-Adol-KABP-2006'!AF82))</f>
        <v/>
      </c>
      <c r="AG82" s="349" t="str">
        <f>IF(ISBLANK('Tab4-Adol-KABP-2006'!AG82), "",('Tab4-Adol-KABP-2006'!AG82))</f>
        <v/>
      </c>
      <c r="AH82" s="414"/>
      <c r="AI82" s="414"/>
      <c r="AJ82" s="414"/>
      <c r="AK82" s="414"/>
      <c r="AL82" s="414"/>
      <c r="AM82" s="415"/>
      <c r="AN82" s="348" t="str">
        <f>IF(ISBLANK('Tab4-Adol-KABP-2006'!AN82), "",('Tab4-Adol-KABP-2006'!AN82))</f>
        <v/>
      </c>
      <c r="AO82" s="349" t="str">
        <f>IF(ISBLANK('Tab4-Adol-KABP-2006'!AO82), "",('Tab4-Adol-KABP-2006'!AO82))</f>
        <v/>
      </c>
      <c r="AP82" s="362"/>
      <c r="AQ82" s="362"/>
      <c r="AR82" s="362"/>
      <c r="AS82" s="362"/>
      <c r="AT82" s="362"/>
      <c r="AU82" s="363"/>
      <c r="AV82" s="348" t="str">
        <f>IF(ISBLANK('Tab4-Adol-KABP-2006'!AV82), "",('Tab4-Adol-KABP-2006'!AV82))</f>
        <v/>
      </c>
      <c r="AW82" s="349" t="str">
        <f>IF(ISBLANK('Tab4-Adol-KABP-2006'!AW82), "",('Tab4-Adol-KABP-2006'!AW82))</f>
        <v/>
      </c>
      <c r="AX82" s="414"/>
      <c r="AY82" s="414"/>
      <c r="AZ82" s="414"/>
      <c r="BA82" s="414"/>
      <c r="BB82" s="414"/>
      <c r="BC82" s="415"/>
      <c r="BD82" s="348" t="str">
        <f>IF(ISBLANK('Tab4-Adol-KABP-2006'!BD82), "",('Tab4-Adol-KABP-2006'!BD82))</f>
        <v/>
      </c>
      <c r="BE82" s="349" t="str">
        <f>IF(ISBLANK('Tab4-Adol-KABP-2006'!BE82), "",('Tab4-Adol-KABP-2006'!BE82))</f>
        <v/>
      </c>
      <c r="BF82" s="414"/>
      <c r="BG82" s="414"/>
      <c r="BH82" s="414"/>
      <c r="BI82" s="414"/>
      <c r="BJ82" s="414"/>
      <c r="BK82" s="415"/>
      <c r="BL82" s="348" t="str">
        <f>IF(ISBLANK('Tab4-Adol-KABP-2006'!BL82), "",('Tab4-Adol-KABP-2006'!BL82))</f>
        <v/>
      </c>
      <c r="BM82" s="349" t="str">
        <f>IF(ISBLANK('Tab4-Adol-KABP-2006'!BM82), "",('Tab4-Adol-KABP-2006'!BM82))</f>
        <v/>
      </c>
      <c r="BN82" s="414"/>
      <c r="BO82" s="414"/>
      <c r="BP82" s="414"/>
      <c r="BQ82" s="414"/>
      <c r="BR82" s="414"/>
      <c r="BS82" s="415"/>
      <c r="BT82" s="348" t="str">
        <f>IF(ISBLANK('Tab4-Adol-KABP-2006'!BT82), "",('Tab4-Adol-KABP-2006'!BT82))</f>
        <v/>
      </c>
      <c r="BU82" s="349" t="str">
        <f>IF(ISBLANK('Tab4-Adol-KABP-2006'!BU82), "",('Tab4-Adol-KABP-2006'!BU82))</f>
        <v/>
      </c>
      <c r="BV82" s="414"/>
      <c r="BW82" s="414"/>
      <c r="BX82" s="415"/>
      <c r="BY82" s="216">
        <v>172668</v>
      </c>
      <c r="BZ82" s="208">
        <v>177392</v>
      </c>
      <c r="CA82" s="208">
        <v>350060</v>
      </c>
      <c r="CB82" s="208">
        <v>181060</v>
      </c>
      <c r="CC82" s="208">
        <v>184727</v>
      </c>
      <c r="CD82" s="284">
        <v>365787</v>
      </c>
      <c r="CE82" s="282"/>
      <c r="CF82" s="282"/>
      <c r="CG82" s="226" t="str">
        <f t="shared" si="237"/>
        <v>-</v>
      </c>
      <c r="CH82" s="227" t="str">
        <f t="shared" si="238"/>
        <v>-</v>
      </c>
      <c r="CI82" s="227" t="str">
        <f t="shared" si="239"/>
        <v>-</v>
      </c>
      <c r="CJ82" s="227" t="str">
        <f t="shared" si="240"/>
        <v>-</v>
      </c>
      <c r="CK82" s="227" t="str">
        <f t="shared" si="241"/>
        <v>-</v>
      </c>
      <c r="CL82" s="228" t="str">
        <f t="shared" si="242"/>
        <v>-</v>
      </c>
      <c r="CM82" s="282"/>
      <c r="CN82" s="282"/>
      <c r="CO82" s="226" t="str">
        <f t="shared" si="243"/>
        <v>-</v>
      </c>
      <c r="CP82" s="227" t="str">
        <f t="shared" si="244"/>
        <v>-</v>
      </c>
      <c r="CQ82" s="227" t="str">
        <f t="shared" si="245"/>
        <v>-</v>
      </c>
      <c r="CR82" s="227" t="str">
        <f t="shared" si="246"/>
        <v>-</v>
      </c>
      <c r="CS82" s="227" t="str">
        <f t="shared" si="247"/>
        <v>-</v>
      </c>
      <c r="CT82" s="228" t="str">
        <f t="shared" si="248"/>
        <v>-</v>
      </c>
      <c r="CU82" s="282"/>
      <c r="CV82" s="282"/>
      <c r="CW82" s="292" t="str">
        <f t="shared" si="249"/>
        <v>-</v>
      </c>
      <c r="CX82" s="234" t="str">
        <f t="shared" si="250"/>
        <v>-</v>
      </c>
      <c r="CY82" s="234" t="str">
        <f t="shared" si="251"/>
        <v>-</v>
      </c>
      <c r="CZ82" s="234" t="str">
        <f t="shared" si="252"/>
        <v>-</v>
      </c>
      <c r="DA82" s="234" t="str">
        <f t="shared" si="253"/>
        <v>-</v>
      </c>
      <c r="DB82" s="235" t="str">
        <f t="shared" si="254"/>
        <v>-</v>
      </c>
      <c r="DC82" s="282"/>
      <c r="DD82" s="282"/>
      <c r="DE82" s="226" t="str">
        <f t="shared" si="255"/>
        <v>-</v>
      </c>
      <c r="DF82" s="227" t="str">
        <f t="shared" si="256"/>
        <v>-</v>
      </c>
      <c r="DG82" s="227" t="str">
        <f t="shared" si="257"/>
        <v>-</v>
      </c>
      <c r="DH82" s="227" t="str">
        <f t="shared" si="258"/>
        <v>-</v>
      </c>
      <c r="DI82" s="227" t="str">
        <f t="shared" si="259"/>
        <v>-</v>
      </c>
      <c r="DJ82" s="228" t="str">
        <f t="shared" si="260"/>
        <v>-</v>
      </c>
      <c r="DK82" s="282"/>
      <c r="DL82" s="282"/>
      <c r="DM82" s="226" t="str">
        <f t="shared" si="261"/>
        <v>-</v>
      </c>
      <c r="DN82" s="227" t="str">
        <f t="shared" si="262"/>
        <v>-</v>
      </c>
      <c r="DO82" s="227" t="str">
        <f t="shared" si="263"/>
        <v>-</v>
      </c>
      <c r="DP82" s="227" t="str">
        <f t="shared" si="264"/>
        <v>-</v>
      </c>
      <c r="DQ82" s="227" t="str">
        <f t="shared" si="265"/>
        <v>-</v>
      </c>
      <c r="DR82" s="228" t="str">
        <f t="shared" si="266"/>
        <v>-</v>
      </c>
      <c r="DS82" s="282"/>
      <c r="DT82" s="282"/>
      <c r="DU82" s="226" t="str">
        <f t="shared" si="267"/>
        <v>-</v>
      </c>
      <c r="DV82" s="227" t="str">
        <f t="shared" si="268"/>
        <v>-</v>
      </c>
      <c r="DW82" s="227" t="str">
        <f t="shared" si="269"/>
        <v>-</v>
      </c>
      <c r="DX82" s="227" t="str">
        <f t="shared" si="270"/>
        <v>-</v>
      </c>
      <c r="DY82" s="227" t="str">
        <f t="shared" si="271"/>
        <v>-</v>
      </c>
      <c r="DZ82" s="228" t="str">
        <f t="shared" si="272"/>
        <v>-</v>
      </c>
      <c r="EA82" s="282"/>
      <c r="EB82" s="282"/>
      <c r="EC82" s="226" t="str">
        <f t="shared" si="273"/>
        <v>-</v>
      </c>
      <c r="ED82" s="227" t="str">
        <f t="shared" si="274"/>
        <v>-</v>
      </c>
      <c r="EE82" s="227" t="str">
        <f t="shared" si="275"/>
        <v>-</v>
      </c>
      <c r="EF82" s="227" t="str">
        <f t="shared" si="276"/>
        <v>-</v>
      </c>
      <c r="EG82" s="227" t="str">
        <f t="shared" si="277"/>
        <v>-</v>
      </c>
      <c r="EH82" s="228" t="str">
        <f t="shared" si="278"/>
        <v>-</v>
      </c>
      <c r="EI82" s="282"/>
      <c r="EJ82" s="282"/>
      <c r="EK82" s="226" t="str">
        <f t="shared" si="279"/>
        <v>-</v>
      </c>
      <c r="EL82" s="227" t="str">
        <f t="shared" si="280"/>
        <v>-</v>
      </c>
      <c r="EM82" s="227" t="str">
        <f t="shared" si="281"/>
        <v>-</v>
      </c>
      <c r="EN82" s="227" t="str">
        <f t="shared" si="282"/>
        <v>-</v>
      </c>
      <c r="EO82" s="227" t="str">
        <f t="shared" si="283"/>
        <v>-</v>
      </c>
      <c r="EP82" s="228" t="str">
        <f t="shared" si="284"/>
        <v>-</v>
      </c>
      <c r="EQ82" s="282"/>
      <c r="ER82" s="282"/>
      <c r="ES82" s="226" t="str">
        <f t="shared" si="285"/>
        <v>-</v>
      </c>
      <c r="ET82" s="227" t="str">
        <f t="shared" si="286"/>
        <v>-</v>
      </c>
      <c r="EU82" s="228" t="str">
        <f t="shared" si="287"/>
        <v>-</v>
      </c>
      <c r="EV82" s="282"/>
      <c r="EW82" s="282"/>
      <c r="EX82" s="301" t="str">
        <f t="shared" si="288"/>
        <v>-</v>
      </c>
      <c r="EY82" s="259" t="str">
        <f t="shared" si="289"/>
        <v>-</v>
      </c>
      <c r="EZ82" s="259" t="str">
        <f t="shared" si="290"/>
        <v>-</v>
      </c>
      <c r="FA82" s="259" t="str">
        <f t="shared" si="291"/>
        <v>-</v>
      </c>
      <c r="FB82" s="259" t="str">
        <f t="shared" si="292"/>
        <v>-</v>
      </c>
      <c r="FC82" s="260" t="str">
        <f t="shared" si="293"/>
        <v>-</v>
      </c>
      <c r="FD82" s="282"/>
      <c r="FE82" s="282"/>
      <c r="FF82" s="301" t="str">
        <f t="shared" si="294"/>
        <v>-</v>
      </c>
      <c r="FG82" s="259" t="str">
        <f t="shared" si="295"/>
        <v>-</v>
      </c>
      <c r="FH82" s="259" t="str">
        <f t="shared" si="296"/>
        <v>-</v>
      </c>
      <c r="FI82" s="259" t="str">
        <f t="shared" si="297"/>
        <v>-</v>
      </c>
      <c r="FJ82" s="259" t="str">
        <f t="shared" si="298"/>
        <v>-</v>
      </c>
      <c r="FK82" s="260" t="str">
        <f t="shared" si="299"/>
        <v>-</v>
      </c>
      <c r="FL82" s="282"/>
      <c r="FM82" s="282"/>
      <c r="FN82" s="301" t="str">
        <f t="shared" si="300"/>
        <v>-</v>
      </c>
      <c r="FO82" s="259" t="str">
        <f t="shared" si="301"/>
        <v>-</v>
      </c>
      <c r="FP82" s="259" t="str">
        <f t="shared" si="302"/>
        <v>-</v>
      </c>
      <c r="FQ82" s="259" t="str">
        <f t="shared" si="303"/>
        <v>-</v>
      </c>
      <c r="FR82" s="259" t="str">
        <f t="shared" si="304"/>
        <v>-</v>
      </c>
      <c r="FS82" s="260" t="str">
        <f t="shared" si="305"/>
        <v>-</v>
      </c>
      <c r="FT82" s="282"/>
      <c r="FU82" s="282"/>
      <c r="FV82" s="301" t="str">
        <f t="shared" si="306"/>
        <v>-</v>
      </c>
      <c r="FW82" s="259" t="str">
        <f t="shared" si="307"/>
        <v>-</v>
      </c>
      <c r="FX82" s="259" t="str">
        <f t="shared" si="308"/>
        <v>-</v>
      </c>
      <c r="FY82" s="259" t="str">
        <f t="shared" si="309"/>
        <v>-</v>
      </c>
      <c r="FZ82" s="259" t="str">
        <f t="shared" si="310"/>
        <v>-</v>
      </c>
      <c r="GA82" s="260" t="str">
        <f t="shared" si="311"/>
        <v>-</v>
      </c>
      <c r="GB82" s="282"/>
      <c r="GC82" s="282"/>
      <c r="GD82" s="301" t="str">
        <f t="shared" si="312"/>
        <v>-</v>
      </c>
      <c r="GE82" s="259" t="str">
        <f t="shared" si="313"/>
        <v>-</v>
      </c>
      <c r="GF82" s="259" t="str">
        <f t="shared" si="314"/>
        <v>-</v>
      </c>
      <c r="GG82" s="259" t="str">
        <f t="shared" si="315"/>
        <v>-</v>
      </c>
      <c r="GH82" s="259" t="str">
        <f t="shared" si="316"/>
        <v>-</v>
      </c>
      <c r="GI82" s="260" t="str">
        <f t="shared" si="317"/>
        <v>-</v>
      </c>
      <c r="GJ82" s="282"/>
      <c r="GK82" s="282"/>
      <c r="GL82" s="301" t="str">
        <f t="shared" si="318"/>
        <v>-</v>
      </c>
      <c r="GM82" s="259" t="str">
        <f t="shared" si="319"/>
        <v>-</v>
      </c>
      <c r="GN82" s="259" t="str">
        <f t="shared" si="320"/>
        <v>-</v>
      </c>
      <c r="GO82" s="259" t="str">
        <f t="shared" si="321"/>
        <v>-</v>
      </c>
      <c r="GP82" s="259" t="str">
        <f t="shared" si="322"/>
        <v>-</v>
      </c>
      <c r="GQ82" s="260" t="str">
        <f t="shared" si="323"/>
        <v>-</v>
      </c>
      <c r="GR82" s="282"/>
      <c r="GS82" s="282"/>
      <c r="GT82" s="301" t="str">
        <f t="shared" si="324"/>
        <v>-</v>
      </c>
      <c r="GU82" s="259" t="str">
        <f t="shared" si="325"/>
        <v>-</v>
      </c>
      <c r="GV82" s="259" t="str">
        <f t="shared" si="326"/>
        <v>-</v>
      </c>
      <c r="GW82" s="259" t="str">
        <f t="shared" si="327"/>
        <v>-</v>
      </c>
      <c r="GX82" s="259" t="str">
        <f t="shared" si="328"/>
        <v>-</v>
      </c>
      <c r="GY82" s="260" t="str">
        <f t="shared" si="329"/>
        <v>-</v>
      </c>
      <c r="GZ82" s="282"/>
      <c r="HA82" s="282"/>
      <c r="HB82" s="301" t="str">
        <f t="shared" si="330"/>
        <v>-</v>
      </c>
      <c r="HC82" s="259" t="str">
        <f t="shared" si="331"/>
        <v>-</v>
      </c>
      <c r="HD82" s="259" t="str">
        <f t="shared" si="332"/>
        <v>-</v>
      </c>
      <c r="HE82" s="259" t="str">
        <f t="shared" si="333"/>
        <v>-</v>
      </c>
      <c r="HF82" s="259" t="str">
        <f t="shared" si="334"/>
        <v>-</v>
      </c>
      <c r="HG82" s="260" t="str">
        <f t="shared" si="335"/>
        <v>-</v>
      </c>
      <c r="HH82" s="282"/>
      <c r="HI82" s="282"/>
      <c r="HJ82" s="301" t="str">
        <f t="shared" si="336"/>
        <v>-</v>
      </c>
      <c r="HK82" s="259" t="str">
        <f t="shared" si="337"/>
        <v>-</v>
      </c>
      <c r="HL82" s="260" t="str">
        <f t="shared" si="338"/>
        <v>-</v>
      </c>
      <c r="HM82" s="428" t="str">
        <f t="shared" si="229"/>
        <v>-</v>
      </c>
      <c r="HN82" s="429" t="str">
        <f t="shared" si="229"/>
        <v>-</v>
      </c>
      <c r="HO82" s="429" t="str">
        <f t="shared" si="229"/>
        <v>-</v>
      </c>
      <c r="HP82" s="429" t="str">
        <f t="shared" si="221"/>
        <v>-</v>
      </c>
      <c r="HQ82" s="429" t="str">
        <f t="shared" si="221"/>
        <v>-</v>
      </c>
      <c r="HR82" s="430" t="str">
        <f t="shared" si="221"/>
        <v>-</v>
      </c>
      <c r="HS82" s="450"/>
      <c r="HT82" s="450"/>
      <c r="HU82" s="428" t="str">
        <f t="shared" si="230"/>
        <v>-</v>
      </c>
      <c r="HV82" s="429" t="str">
        <f t="shared" si="230"/>
        <v>-</v>
      </c>
      <c r="HW82" s="429" t="str">
        <f t="shared" si="230"/>
        <v>-</v>
      </c>
      <c r="HX82" s="429" t="str">
        <f t="shared" si="222"/>
        <v>-</v>
      </c>
      <c r="HY82" s="429" t="str">
        <f t="shared" si="222"/>
        <v>-</v>
      </c>
      <c r="HZ82" s="430" t="str">
        <f t="shared" si="222"/>
        <v>-</v>
      </c>
      <c r="IA82" s="450"/>
      <c r="IB82" s="450"/>
      <c r="IC82" s="428" t="str">
        <f t="shared" si="231"/>
        <v>-</v>
      </c>
      <c r="ID82" s="429" t="str">
        <f t="shared" si="231"/>
        <v>-</v>
      </c>
      <c r="IE82" s="429" t="str">
        <f t="shared" si="231"/>
        <v>-</v>
      </c>
      <c r="IF82" s="429" t="str">
        <f t="shared" si="223"/>
        <v>-</v>
      </c>
      <c r="IG82" s="429" t="str">
        <f t="shared" si="223"/>
        <v>-</v>
      </c>
      <c r="IH82" s="430" t="str">
        <f t="shared" si="223"/>
        <v>-</v>
      </c>
      <c r="II82" s="450"/>
      <c r="IJ82" s="450"/>
      <c r="IK82" s="428" t="str">
        <f t="shared" si="232"/>
        <v>-</v>
      </c>
      <c r="IL82" s="429" t="str">
        <f t="shared" si="232"/>
        <v>-</v>
      </c>
      <c r="IM82" s="429" t="str">
        <f t="shared" si="232"/>
        <v>-</v>
      </c>
      <c r="IN82" s="429" t="str">
        <f t="shared" si="224"/>
        <v>-</v>
      </c>
      <c r="IO82" s="429" t="str">
        <f t="shared" si="224"/>
        <v>-</v>
      </c>
      <c r="IP82" s="430" t="str">
        <f t="shared" si="224"/>
        <v>-</v>
      </c>
      <c r="IQ82" s="450"/>
      <c r="IR82" s="450"/>
      <c r="IS82" s="428" t="str">
        <f t="shared" si="233"/>
        <v>-</v>
      </c>
      <c r="IT82" s="429" t="str">
        <f t="shared" si="233"/>
        <v>-</v>
      </c>
      <c r="IU82" s="429" t="str">
        <f t="shared" si="233"/>
        <v>-</v>
      </c>
      <c r="IV82" s="429" t="str">
        <f t="shared" si="225"/>
        <v>-</v>
      </c>
      <c r="IW82" s="429" t="str">
        <f t="shared" si="225"/>
        <v>-</v>
      </c>
      <c r="IX82" s="430" t="str">
        <f t="shared" si="225"/>
        <v>-</v>
      </c>
      <c r="IY82" s="450"/>
      <c r="IZ82" s="450"/>
      <c r="JA82" s="428" t="str">
        <f t="shared" si="234"/>
        <v>-</v>
      </c>
      <c r="JB82" s="429" t="str">
        <f t="shared" si="234"/>
        <v>-</v>
      </c>
      <c r="JC82" s="429" t="str">
        <f t="shared" si="234"/>
        <v>-</v>
      </c>
      <c r="JD82" s="429" t="str">
        <f t="shared" si="226"/>
        <v>-</v>
      </c>
      <c r="JE82" s="429" t="str">
        <f t="shared" si="226"/>
        <v>-</v>
      </c>
      <c r="JF82" s="430" t="str">
        <f t="shared" si="226"/>
        <v>-</v>
      </c>
      <c r="JG82" s="450"/>
      <c r="JH82" s="450"/>
      <c r="JI82" s="428" t="str">
        <f t="shared" si="235"/>
        <v>-</v>
      </c>
      <c r="JJ82" s="429" t="str">
        <f t="shared" si="235"/>
        <v>-</v>
      </c>
      <c r="JK82" s="429" t="str">
        <f t="shared" si="235"/>
        <v>-</v>
      </c>
      <c r="JL82" s="429" t="str">
        <f t="shared" si="227"/>
        <v>-</v>
      </c>
      <c r="JM82" s="429" t="str">
        <f t="shared" si="227"/>
        <v>-</v>
      </c>
      <c r="JN82" s="430" t="str">
        <f t="shared" si="227"/>
        <v>-</v>
      </c>
      <c r="JO82" s="450"/>
      <c r="JP82" s="450"/>
      <c r="JQ82" s="428" t="str">
        <f t="shared" si="236"/>
        <v>-</v>
      </c>
      <c r="JR82" s="429" t="str">
        <f t="shared" si="236"/>
        <v>-</v>
      </c>
      <c r="JS82" s="429" t="str">
        <f t="shared" si="236"/>
        <v>-</v>
      </c>
      <c r="JT82" s="429" t="str">
        <f t="shared" si="228"/>
        <v>-</v>
      </c>
      <c r="JU82" s="429" t="str">
        <f t="shared" si="228"/>
        <v>-</v>
      </c>
      <c r="JV82" s="430" t="str">
        <f t="shared" si="228"/>
        <v>-</v>
      </c>
      <c r="JW82" s="450"/>
      <c r="JX82" s="450"/>
      <c r="JY82" s="428" t="str">
        <f t="shared" si="339"/>
        <v>-</v>
      </c>
      <c r="JZ82" s="429" t="str">
        <f t="shared" si="339"/>
        <v>-</v>
      </c>
      <c r="KA82" s="430" t="str">
        <f t="shared" si="339"/>
        <v>-</v>
      </c>
      <c r="KB82" s="172"/>
      <c r="KC82" s="355" t="str">
        <f>IF(ISBLANK('Tab4-Adol-KABP-2006'!KC82),"",('Tab4-Adol-KABP-2006'!KC82))</f>
        <v/>
      </c>
      <c r="KD82" s="355" t="str">
        <f>IF(ISBLANK('Tab4-Adol-KABP-2006'!KD82),"",('Tab4-Adol-KABP-2006'!KD82))</f>
        <v/>
      </c>
      <c r="KE82" s="355" t="str">
        <f>IF(ISBLANK('Tab4-Adol-KABP-2006'!KE82),"",('Tab4-Adol-KABP-2006'!KE82))</f>
        <v/>
      </c>
      <c r="KF82" s="355" t="str">
        <f>IF(ISBLANK('Tab4-Adol-KABP-2006'!KF82),"",('Tab4-Adol-KABP-2006'!KF82))</f>
        <v/>
      </c>
      <c r="KG82" s="355" t="str">
        <f>IF(ISBLANK('Tab4-Adol-KABP-2006'!KG82),"",('Tab4-Adol-KABP-2006'!KG82))</f>
        <v/>
      </c>
      <c r="KH82" s="355" t="str">
        <f>IF(ISBLANK('Tab4-Adol-KABP-2006'!KH82),"",('Tab4-Adol-KABP-2006'!KH82))</f>
        <v/>
      </c>
      <c r="KI82" s="355" t="str">
        <f>IF(ISBLANK('Tab4-Adol-KABP-2006'!KI82),"",('Tab4-Adol-KABP-2006'!KI82))</f>
        <v/>
      </c>
      <c r="KJ82" s="355" t="str">
        <f>IF(ISBLANK('Tab4-Adol-KABP-2006'!KJ82),"",('Tab4-Adol-KABP-2006'!KJ82))</f>
        <v/>
      </c>
      <c r="KK82" s="355" t="str">
        <f>IF(ISBLANK('Tab4-Adol-KABP-2006'!KK82),"",('Tab4-Adol-KABP-2006'!KK82))</f>
        <v/>
      </c>
      <c r="KL82" s="355" t="str">
        <f>IF(ISBLANK('Tab4-Adol-KABP-2006'!KL82),"",('Tab4-Adol-KABP-2006'!KL82))</f>
        <v/>
      </c>
      <c r="KM82" s="355" t="str">
        <f>IF(ISBLANK('Tab4-Adol-KABP-2006'!KM82),"",('Tab4-Adol-KABP-2006'!KM82))</f>
        <v/>
      </c>
      <c r="KN82" s="355" t="str">
        <f>IF(ISBLANK('Tab4-Adol-KABP-2006'!KN82),"",('Tab4-Adol-KABP-2006'!KN82))</f>
        <v/>
      </c>
      <c r="KO82" s="355" t="str">
        <f>IF(ISBLANK('Tab4-Adol-KABP-2006'!KO82),"",('Tab4-Adol-KABP-2006'!KO82))</f>
        <v/>
      </c>
      <c r="KP82" s="355" t="str">
        <f>IF(ISBLANK('Tab4-Adol-KABP-2006'!KP82),"",('Tab4-Adol-KABP-2006'!KP82))</f>
        <v/>
      </c>
      <c r="KQ82" s="355" t="str">
        <f>IF(ISBLANK('Tab4-Adol-KABP-2006'!KQ82),"",('Tab4-Adol-KABP-2006'!KQ82))</f>
        <v/>
      </c>
      <c r="KR82" s="355" t="str">
        <f>IF(ISBLANK('Tab4-Adol-KABP-2006'!KR82),"",('Tab4-Adol-KABP-2006'!KR82))</f>
        <v/>
      </c>
      <c r="KS82" s="355" t="str">
        <f>IF(ISBLANK('Tab4-Adol-KABP-2006'!KS82),"",('Tab4-Adol-KABP-2006'!KS82))</f>
        <v/>
      </c>
      <c r="KT82" s="355" t="str">
        <f>IF(ISBLANK('Tab4-Adol-KABP-2006'!KT82),"",('Tab4-Adol-KABP-2006'!KT82))</f>
        <v/>
      </c>
      <c r="KU82" s="355" t="str">
        <f>IF(ISBLANK('Tab4-Adol-KABP-2006'!KU82),"",('Tab4-Adol-KABP-2006'!KU82))</f>
        <v/>
      </c>
      <c r="KV82" s="355" t="str">
        <f>IF(ISBLANK('Tab4-Adol-KABP-2006'!KV82),"",('Tab4-Adol-KABP-2006'!KV82))</f>
        <v/>
      </c>
      <c r="KW82" s="355" t="str">
        <f>IF(ISBLANK('Tab4-Adol-KABP-2006'!KW82),"",('Tab4-Adol-KABP-2006'!KW82))</f>
        <v/>
      </c>
      <c r="KX82" s="355" t="str">
        <f>IF(ISBLANK('Tab4-Adol-KABP-2006'!KX82),"",('Tab4-Adol-KABP-2006'!KX82))</f>
        <v/>
      </c>
      <c r="KY82" s="355" t="str">
        <f>IF(ISBLANK('Tab4-Adol-KABP-2006'!KY82),"",('Tab4-Adol-KABP-2006'!KY82))</f>
        <v/>
      </c>
      <c r="KZ82" s="355" t="str">
        <f>IF(ISBLANK('Tab4-Adol-KABP-2006'!KZ82),"",('Tab4-Adol-KABP-2006'!KZ82))</f>
        <v/>
      </c>
      <c r="LA82" s="355" t="str">
        <f>IF(ISBLANK('Tab4-Adol-KABP-2006'!LA82),"",('Tab4-Adol-KABP-2006'!LA82))</f>
        <v/>
      </c>
      <c r="LB82" s="355" t="str">
        <f>IF(ISBLANK('Tab4-Adol-KABP-2006'!LB82),"",('Tab4-Adol-KABP-2006'!LB82))</f>
        <v/>
      </c>
      <c r="LC82" s="355" t="str">
        <f>IF(ISBLANK('Tab4-Adol-KABP-2006'!LC82),"",('Tab4-Adol-KABP-2006'!LC82))</f>
        <v/>
      </c>
      <c r="LD82" s="355" t="str">
        <f>IF(ISBLANK('Tab4-Adol-KABP-2006'!LD82),"",('Tab4-Adol-KABP-2006'!LD82))</f>
        <v/>
      </c>
      <c r="LE82" s="355" t="str">
        <f>IF(ISBLANK('Tab4-Adol-KABP-2006'!LE82),"",('Tab4-Adol-KABP-2006'!LE82))</f>
        <v/>
      </c>
      <c r="LF82" s="355" t="str">
        <f>IF(ISBLANK('Tab4-Adol-KABP-2006'!LF82),"",('Tab4-Adol-KABP-2006'!LF82))</f>
        <v/>
      </c>
      <c r="LG82" s="355" t="str">
        <f>IF(ISBLANK('Tab4-Adol-KABP-2006'!LG82),"",('Tab4-Adol-KABP-2006'!LG82))</f>
        <v/>
      </c>
      <c r="LH82" s="355" t="str">
        <f>IF(ISBLANK('Tab4-Adol-KABP-2006'!LH82),"",('Tab4-Adol-KABP-2006'!LH82))</f>
        <v/>
      </c>
      <c r="LI82" s="355" t="str">
        <f>IF(ISBLANK('Tab4-Adol-KABP-2006'!LI82),"",('Tab4-Adol-KABP-2006'!LI82))</f>
        <v/>
      </c>
      <c r="LJ82" s="355" t="str">
        <f>IF(ISBLANK('Tab4-Adol-KABP-2006'!LJ82),"",('Tab4-Adol-KABP-2006'!LJ82))</f>
        <v/>
      </c>
      <c r="LK82" s="355" t="str">
        <f>IF(ISBLANK('Tab4-Adol-KABP-2006'!LK82),"",('Tab4-Adol-KABP-2006'!LK82))</f>
        <v/>
      </c>
      <c r="LL82" s="355" t="str">
        <f>IF(ISBLANK('Tab4-Adol-KABP-2006'!LL82),"",('Tab4-Adol-KABP-2006'!LL82))</f>
        <v/>
      </c>
      <c r="LM82" s="355" t="str">
        <f>IF(ISBLANK('Tab4-Adol-KABP-2006'!LM82),"",('Tab4-Adol-KABP-2006'!LM82))</f>
        <v/>
      </c>
      <c r="LN82" s="355" t="str">
        <f>IF(ISBLANK('Tab4-Adol-KABP-2006'!LN82),"",('Tab4-Adol-KABP-2006'!LN82))</f>
        <v/>
      </c>
      <c r="LO82" s="355" t="str">
        <f>IF(ISBLANK('Tab4-Adol-KABP-2006'!LO82),"",('Tab4-Adol-KABP-2006'!LO82))</f>
        <v/>
      </c>
      <c r="LP82" s="355" t="str">
        <f>IF(ISBLANK('Tab4-Adol-KABP-2006'!LP82),"",('Tab4-Adol-KABP-2006'!LP82))</f>
        <v/>
      </c>
      <c r="LQ82" s="355" t="str">
        <f>IF(ISBLANK('Tab4-Adol-KABP-2006'!LQ82),"",('Tab4-Adol-KABP-2006'!LQ82))</f>
        <v/>
      </c>
      <c r="LR82" s="355" t="str">
        <f>IF(ISBLANK('Tab4-Adol-KABP-2006'!LR82),"",('Tab4-Adol-KABP-2006'!LR82))</f>
        <v/>
      </c>
      <c r="LS82" s="355" t="str">
        <f>IF(ISBLANK('Tab4-Adol-KABP-2006'!LS82),"",('Tab4-Adol-KABP-2006'!LS82))</f>
        <v/>
      </c>
      <c r="LT82" s="355" t="str">
        <f>IF(ISBLANK('Tab4-Adol-KABP-2006'!LT82),"",('Tab4-Adol-KABP-2006'!LT82))</f>
        <v/>
      </c>
      <c r="LU82" s="355" t="str">
        <f>IF(ISBLANK('Tab4-Adol-KABP-2006'!LU82),"",('Tab4-Adol-KABP-2006'!LU82))</f>
        <v/>
      </c>
      <c r="LV82" s="355" t="str">
        <f>IF(ISBLANK('Tab4-Adol-KABP-2006'!LV82),"",('Tab4-Adol-KABP-2006'!LV82))</f>
        <v/>
      </c>
      <c r="LW82" s="355" t="str">
        <f>IF(ISBLANK('Tab4-Adol-KABP-2006'!LW82),"",('Tab4-Adol-KABP-2006'!LW82))</f>
        <v/>
      </c>
      <c r="LX82" s="355" t="str">
        <f>IF(ISBLANK('Tab4-Adol-KABP-2006'!LX82),"",('Tab4-Adol-KABP-2006'!LX82))</f>
        <v/>
      </c>
      <c r="LY82" s="355" t="str">
        <f>IF(ISBLANK('Tab4-Adol-KABP-2006'!LY82),"",('Tab4-Adol-KABP-2006'!LY82))</f>
        <v/>
      </c>
      <c r="LZ82" s="355" t="str">
        <f>IF(ISBLANK('Tab4-Adol-KABP-2006'!LZ82),"",('Tab4-Adol-KABP-2006'!LZ82))</f>
        <v/>
      </c>
      <c r="MA82" s="355" t="str">
        <f>IF(ISBLANK('Tab4-Adol-KABP-2006'!MA82),"",('Tab4-Adol-KABP-2006'!MA82))</f>
        <v/>
      </c>
    </row>
    <row r="83" spans="1:339" x14ac:dyDescent="0.2">
      <c r="A83" s="310" t="s">
        <v>320</v>
      </c>
      <c r="B83" s="172">
        <v>0</v>
      </c>
      <c r="C83" s="172">
        <v>0</v>
      </c>
      <c r="D83" s="172" t="s">
        <v>339</v>
      </c>
      <c r="E83" s="172"/>
      <c r="F83" s="173"/>
      <c r="G83" s="218" t="s">
        <v>61</v>
      </c>
      <c r="H83" s="348" t="str">
        <f>IF(ISBLANK('Tab4-Adol-KABP-2006'!H83), "",('Tab4-Adol-KABP-2006'!H83))</f>
        <v/>
      </c>
      <c r="I83" s="349" t="str">
        <f>IF(ISBLANK('Tab4-Adol-KABP-2006'!I83), "",('Tab4-Adol-KABP-2006'!I83))</f>
        <v/>
      </c>
      <c r="J83" s="414"/>
      <c r="K83" s="414"/>
      <c r="L83" s="414"/>
      <c r="M83" s="414"/>
      <c r="N83" s="414"/>
      <c r="O83" s="415"/>
      <c r="P83" s="348" t="str">
        <f>IF(ISBLANK('Tab4-Adol-KABP-2006'!P83), "",('Tab4-Adol-KABP-2006'!P83))</f>
        <v/>
      </c>
      <c r="Q83" s="349" t="str">
        <f>IF(ISBLANK('Tab4-Adol-KABP-2006'!Q83), "",('Tab4-Adol-KABP-2006'!Q83))</f>
        <v/>
      </c>
      <c r="R83" s="414"/>
      <c r="S83" s="414"/>
      <c r="T83" s="414"/>
      <c r="U83" s="414"/>
      <c r="V83" s="414"/>
      <c r="W83" s="415"/>
      <c r="X83" s="348" t="str">
        <f>IF(ISBLANK('Tab4-Adol-KABP-2006'!X83), "",('Tab4-Adol-KABP-2006'!X83))</f>
        <v/>
      </c>
      <c r="Y83" s="349" t="str">
        <f>IF(ISBLANK('Tab4-Adol-KABP-2006'!Y83), "",('Tab4-Adol-KABP-2006'!Y83))</f>
        <v/>
      </c>
      <c r="Z83" s="414"/>
      <c r="AA83" s="414"/>
      <c r="AB83" s="414"/>
      <c r="AC83" s="414"/>
      <c r="AD83" s="414"/>
      <c r="AE83" s="415"/>
      <c r="AF83" s="348" t="str">
        <f>IF(ISBLANK('Tab4-Adol-KABP-2006'!AF83), "",('Tab4-Adol-KABP-2006'!AF83))</f>
        <v/>
      </c>
      <c r="AG83" s="349" t="str">
        <f>IF(ISBLANK('Tab4-Adol-KABP-2006'!AG83), "",('Tab4-Adol-KABP-2006'!AG83))</f>
        <v/>
      </c>
      <c r="AH83" s="414"/>
      <c r="AI83" s="414"/>
      <c r="AJ83" s="414"/>
      <c r="AK83" s="414"/>
      <c r="AL83" s="414"/>
      <c r="AM83" s="415"/>
      <c r="AN83" s="348" t="str">
        <f>IF(ISBLANK('Tab4-Adol-KABP-2006'!AN83), "",('Tab4-Adol-KABP-2006'!AN83))</f>
        <v/>
      </c>
      <c r="AO83" s="349" t="str">
        <f>IF(ISBLANK('Tab4-Adol-KABP-2006'!AO83), "",('Tab4-Adol-KABP-2006'!AO83))</f>
        <v/>
      </c>
      <c r="AP83" s="362"/>
      <c r="AQ83" s="362"/>
      <c r="AR83" s="362"/>
      <c r="AS83" s="362"/>
      <c r="AT83" s="362"/>
      <c r="AU83" s="363"/>
      <c r="AV83" s="348" t="str">
        <f>IF(ISBLANK('Tab4-Adol-KABP-2006'!AV83), "",('Tab4-Adol-KABP-2006'!AV83))</f>
        <v/>
      </c>
      <c r="AW83" s="349" t="str">
        <f>IF(ISBLANK('Tab4-Adol-KABP-2006'!AW83), "",('Tab4-Adol-KABP-2006'!AW83))</f>
        <v/>
      </c>
      <c r="AX83" s="414"/>
      <c r="AY83" s="414"/>
      <c r="AZ83" s="414"/>
      <c r="BA83" s="414"/>
      <c r="BB83" s="414"/>
      <c r="BC83" s="415"/>
      <c r="BD83" s="348" t="str">
        <f>IF(ISBLANK('Tab4-Adol-KABP-2006'!BD83), "",('Tab4-Adol-KABP-2006'!BD83))</f>
        <v/>
      </c>
      <c r="BE83" s="349" t="str">
        <f>IF(ISBLANK('Tab4-Adol-KABP-2006'!BE83), "",('Tab4-Adol-KABP-2006'!BE83))</f>
        <v/>
      </c>
      <c r="BF83" s="414"/>
      <c r="BG83" s="414"/>
      <c r="BH83" s="414"/>
      <c r="BI83" s="414"/>
      <c r="BJ83" s="414"/>
      <c r="BK83" s="415"/>
      <c r="BL83" s="348" t="str">
        <f>IF(ISBLANK('Tab4-Adol-KABP-2006'!BL83), "",('Tab4-Adol-KABP-2006'!BL83))</f>
        <v/>
      </c>
      <c r="BM83" s="349" t="str">
        <f>IF(ISBLANK('Tab4-Adol-KABP-2006'!BM83), "",('Tab4-Adol-KABP-2006'!BM83))</f>
        <v/>
      </c>
      <c r="BN83" s="414"/>
      <c r="BO83" s="414"/>
      <c r="BP83" s="414"/>
      <c r="BQ83" s="414"/>
      <c r="BR83" s="414"/>
      <c r="BS83" s="415"/>
      <c r="BT83" s="348" t="str">
        <f>IF(ISBLANK('Tab4-Adol-KABP-2006'!BT83), "",('Tab4-Adol-KABP-2006'!BT83))</f>
        <v/>
      </c>
      <c r="BU83" s="349" t="str">
        <f>IF(ISBLANK('Tab4-Adol-KABP-2006'!BU83), "",('Tab4-Adol-KABP-2006'!BU83))</f>
        <v/>
      </c>
      <c r="BV83" s="414"/>
      <c r="BW83" s="414"/>
      <c r="BX83" s="415"/>
      <c r="BY83" s="216">
        <v>30602</v>
      </c>
      <c r="BZ83" s="208">
        <v>38070</v>
      </c>
      <c r="CA83" s="208">
        <v>68672</v>
      </c>
      <c r="CB83" s="208">
        <v>32586</v>
      </c>
      <c r="CC83" s="208">
        <v>39961</v>
      </c>
      <c r="CD83" s="284">
        <v>72547</v>
      </c>
      <c r="CE83" s="282"/>
      <c r="CF83" s="282"/>
      <c r="CG83" s="226" t="str">
        <f t="shared" si="237"/>
        <v>-</v>
      </c>
      <c r="CH83" s="227" t="str">
        <f t="shared" si="238"/>
        <v>-</v>
      </c>
      <c r="CI83" s="227" t="str">
        <f t="shared" si="239"/>
        <v>-</v>
      </c>
      <c r="CJ83" s="227" t="str">
        <f t="shared" si="240"/>
        <v>-</v>
      </c>
      <c r="CK83" s="227" t="str">
        <f t="shared" si="241"/>
        <v>-</v>
      </c>
      <c r="CL83" s="228" t="str">
        <f t="shared" si="242"/>
        <v>-</v>
      </c>
      <c r="CM83" s="282"/>
      <c r="CN83" s="282"/>
      <c r="CO83" s="226" t="str">
        <f t="shared" si="243"/>
        <v>-</v>
      </c>
      <c r="CP83" s="227" t="str">
        <f t="shared" si="244"/>
        <v>-</v>
      </c>
      <c r="CQ83" s="227" t="str">
        <f t="shared" si="245"/>
        <v>-</v>
      </c>
      <c r="CR83" s="227" t="str">
        <f t="shared" si="246"/>
        <v>-</v>
      </c>
      <c r="CS83" s="227" t="str">
        <f t="shared" si="247"/>
        <v>-</v>
      </c>
      <c r="CT83" s="228" t="str">
        <f t="shared" si="248"/>
        <v>-</v>
      </c>
      <c r="CU83" s="282"/>
      <c r="CV83" s="282"/>
      <c r="CW83" s="292" t="str">
        <f t="shared" si="249"/>
        <v>-</v>
      </c>
      <c r="CX83" s="234" t="str">
        <f t="shared" si="250"/>
        <v>-</v>
      </c>
      <c r="CY83" s="234" t="str">
        <f t="shared" si="251"/>
        <v>-</v>
      </c>
      <c r="CZ83" s="234" t="str">
        <f t="shared" si="252"/>
        <v>-</v>
      </c>
      <c r="DA83" s="234" t="str">
        <f t="shared" si="253"/>
        <v>-</v>
      </c>
      <c r="DB83" s="235" t="str">
        <f t="shared" si="254"/>
        <v>-</v>
      </c>
      <c r="DC83" s="282"/>
      <c r="DD83" s="282"/>
      <c r="DE83" s="226" t="str">
        <f t="shared" si="255"/>
        <v>-</v>
      </c>
      <c r="DF83" s="227" t="str">
        <f t="shared" si="256"/>
        <v>-</v>
      </c>
      <c r="DG83" s="227" t="str">
        <f t="shared" si="257"/>
        <v>-</v>
      </c>
      <c r="DH83" s="227" t="str">
        <f t="shared" si="258"/>
        <v>-</v>
      </c>
      <c r="DI83" s="227" t="str">
        <f t="shared" si="259"/>
        <v>-</v>
      </c>
      <c r="DJ83" s="228" t="str">
        <f t="shared" si="260"/>
        <v>-</v>
      </c>
      <c r="DK83" s="282"/>
      <c r="DL83" s="282"/>
      <c r="DM83" s="226" t="str">
        <f t="shared" si="261"/>
        <v>-</v>
      </c>
      <c r="DN83" s="227" t="str">
        <f t="shared" si="262"/>
        <v>-</v>
      </c>
      <c r="DO83" s="227" t="str">
        <f t="shared" si="263"/>
        <v>-</v>
      </c>
      <c r="DP83" s="227" t="str">
        <f t="shared" si="264"/>
        <v>-</v>
      </c>
      <c r="DQ83" s="227" t="str">
        <f t="shared" si="265"/>
        <v>-</v>
      </c>
      <c r="DR83" s="228" t="str">
        <f t="shared" si="266"/>
        <v>-</v>
      </c>
      <c r="DS83" s="282"/>
      <c r="DT83" s="282"/>
      <c r="DU83" s="226" t="str">
        <f t="shared" si="267"/>
        <v>-</v>
      </c>
      <c r="DV83" s="227" t="str">
        <f t="shared" si="268"/>
        <v>-</v>
      </c>
      <c r="DW83" s="227" t="str">
        <f t="shared" si="269"/>
        <v>-</v>
      </c>
      <c r="DX83" s="227" t="str">
        <f t="shared" si="270"/>
        <v>-</v>
      </c>
      <c r="DY83" s="227" t="str">
        <f t="shared" si="271"/>
        <v>-</v>
      </c>
      <c r="DZ83" s="228" t="str">
        <f t="shared" si="272"/>
        <v>-</v>
      </c>
      <c r="EA83" s="282"/>
      <c r="EB83" s="282"/>
      <c r="EC83" s="226" t="str">
        <f t="shared" si="273"/>
        <v>-</v>
      </c>
      <c r="ED83" s="227" t="str">
        <f t="shared" si="274"/>
        <v>-</v>
      </c>
      <c r="EE83" s="227" t="str">
        <f t="shared" si="275"/>
        <v>-</v>
      </c>
      <c r="EF83" s="227" t="str">
        <f t="shared" si="276"/>
        <v>-</v>
      </c>
      <c r="EG83" s="227" t="str">
        <f t="shared" si="277"/>
        <v>-</v>
      </c>
      <c r="EH83" s="228" t="str">
        <f t="shared" si="278"/>
        <v>-</v>
      </c>
      <c r="EI83" s="282"/>
      <c r="EJ83" s="282"/>
      <c r="EK83" s="226" t="str">
        <f t="shared" si="279"/>
        <v>-</v>
      </c>
      <c r="EL83" s="227" t="str">
        <f t="shared" si="280"/>
        <v>-</v>
      </c>
      <c r="EM83" s="227" t="str">
        <f t="shared" si="281"/>
        <v>-</v>
      </c>
      <c r="EN83" s="227" t="str">
        <f t="shared" si="282"/>
        <v>-</v>
      </c>
      <c r="EO83" s="227" t="str">
        <f t="shared" si="283"/>
        <v>-</v>
      </c>
      <c r="EP83" s="228" t="str">
        <f t="shared" si="284"/>
        <v>-</v>
      </c>
      <c r="EQ83" s="282"/>
      <c r="ER83" s="282"/>
      <c r="ES83" s="226" t="str">
        <f t="shared" si="285"/>
        <v>-</v>
      </c>
      <c r="ET83" s="227" t="str">
        <f t="shared" si="286"/>
        <v>-</v>
      </c>
      <c r="EU83" s="228" t="str">
        <f t="shared" si="287"/>
        <v>-</v>
      </c>
      <c r="EV83" s="282"/>
      <c r="EW83" s="282"/>
      <c r="EX83" s="301" t="str">
        <f t="shared" si="288"/>
        <v>-</v>
      </c>
      <c r="EY83" s="259" t="str">
        <f t="shared" si="289"/>
        <v>-</v>
      </c>
      <c r="EZ83" s="259" t="str">
        <f t="shared" si="290"/>
        <v>-</v>
      </c>
      <c r="FA83" s="259" t="str">
        <f t="shared" si="291"/>
        <v>-</v>
      </c>
      <c r="FB83" s="259" t="str">
        <f t="shared" si="292"/>
        <v>-</v>
      </c>
      <c r="FC83" s="260" t="str">
        <f t="shared" si="293"/>
        <v>-</v>
      </c>
      <c r="FD83" s="282"/>
      <c r="FE83" s="282"/>
      <c r="FF83" s="301" t="str">
        <f t="shared" si="294"/>
        <v>-</v>
      </c>
      <c r="FG83" s="259" t="str">
        <f t="shared" si="295"/>
        <v>-</v>
      </c>
      <c r="FH83" s="259" t="str">
        <f t="shared" si="296"/>
        <v>-</v>
      </c>
      <c r="FI83" s="259" t="str">
        <f t="shared" si="297"/>
        <v>-</v>
      </c>
      <c r="FJ83" s="259" t="str">
        <f t="shared" si="298"/>
        <v>-</v>
      </c>
      <c r="FK83" s="260" t="str">
        <f t="shared" si="299"/>
        <v>-</v>
      </c>
      <c r="FL83" s="282"/>
      <c r="FM83" s="282"/>
      <c r="FN83" s="301" t="str">
        <f t="shared" si="300"/>
        <v>-</v>
      </c>
      <c r="FO83" s="259" t="str">
        <f t="shared" si="301"/>
        <v>-</v>
      </c>
      <c r="FP83" s="259" t="str">
        <f t="shared" si="302"/>
        <v>-</v>
      </c>
      <c r="FQ83" s="259" t="str">
        <f t="shared" si="303"/>
        <v>-</v>
      </c>
      <c r="FR83" s="259" t="str">
        <f t="shared" si="304"/>
        <v>-</v>
      </c>
      <c r="FS83" s="260" t="str">
        <f t="shared" si="305"/>
        <v>-</v>
      </c>
      <c r="FT83" s="282"/>
      <c r="FU83" s="282"/>
      <c r="FV83" s="301" t="str">
        <f t="shared" si="306"/>
        <v>-</v>
      </c>
      <c r="FW83" s="259" t="str">
        <f t="shared" si="307"/>
        <v>-</v>
      </c>
      <c r="FX83" s="259" t="str">
        <f t="shared" si="308"/>
        <v>-</v>
      </c>
      <c r="FY83" s="259" t="str">
        <f t="shared" si="309"/>
        <v>-</v>
      </c>
      <c r="FZ83" s="259" t="str">
        <f t="shared" si="310"/>
        <v>-</v>
      </c>
      <c r="GA83" s="260" t="str">
        <f t="shared" si="311"/>
        <v>-</v>
      </c>
      <c r="GB83" s="282"/>
      <c r="GC83" s="282"/>
      <c r="GD83" s="301" t="str">
        <f t="shared" si="312"/>
        <v>-</v>
      </c>
      <c r="GE83" s="259" t="str">
        <f t="shared" si="313"/>
        <v>-</v>
      </c>
      <c r="GF83" s="259" t="str">
        <f t="shared" si="314"/>
        <v>-</v>
      </c>
      <c r="GG83" s="259" t="str">
        <f t="shared" si="315"/>
        <v>-</v>
      </c>
      <c r="GH83" s="259" t="str">
        <f t="shared" si="316"/>
        <v>-</v>
      </c>
      <c r="GI83" s="260" t="str">
        <f t="shared" si="317"/>
        <v>-</v>
      </c>
      <c r="GJ83" s="282"/>
      <c r="GK83" s="282"/>
      <c r="GL83" s="301" t="str">
        <f t="shared" si="318"/>
        <v>-</v>
      </c>
      <c r="GM83" s="259" t="str">
        <f t="shared" si="319"/>
        <v>-</v>
      </c>
      <c r="GN83" s="259" t="str">
        <f t="shared" si="320"/>
        <v>-</v>
      </c>
      <c r="GO83" s="259" t="str">
        <f t="shared" si="321"/>
        <v>-</v>
      </c>
      <c r="GP83" s="259" t="str">
        <f t="shared" si="322"/>
        <v>-</v>
      </c>
      <c r="GQ83" s="260" t="str">
        <f t="shared" si="323"/>
        <v>-</v>
      </c>
      <c r="GR83" s="282"/>
      <c r="GS83" s="282"/>
      <c r="GT83" s="301" t="str">
        <f t="shared" si="324"/>
        <v>-</v>
      </c>
      <c r="GU83" s="259" t="str">
        <f t="shared" si="325"/>
        <v>-</v>
      </c>
      <c r="GV83" s="259" t="str">
        <f t="shared" si="326"/>
        <v>-</v>
      </c>
      <c r="GW83" s="259" t="str">
        <f t="shared" si="327"/>
        <v>-</v>
      </c>
      <c r="GX83" s="259" t="str">
        <f t="shared" si="328"/>
        <v>-</v>
      </c>
      <c r="GY83" s="260" t="str">
        <f t="shared" si="329"/>
        <v>-</v>
      </c>
      <c r="GZ83" s="282"/>
      <c r="HA83" s="282"/>
      <c r="HB83" s="301" t="str">
        <f t="shared" si="330"/>
        <v>-</v>
      </c>
      <c r="HC83" s="259" t="str">
        <f t="shared" si="331"/>
        <v>-</v>
      </c>
      <c r="HD83" s="259" t="str">
        <f t="shared" si="332"/>
        <v>-</v>
      </c>
      <c r="HE83" s="259" t="str">
        <f t="shared" si="333"/>
        <v>-</v>
      </c>
      <c r="HF83" s="259" t="str">
        <f t="shared" si="334"/>
        <v>-</v>
      </c>
      <c r="HG83" s="260" t="str">
        <f t="shared" si="335"/>
        <v>-</v>
      </c>
      <c r="HH83" s="282"/>
      <c r="HI83" s="282"/>
      <c r="HJ83" s="301" t="str">
        <f t="shared" si="336"/>
        <v>-</v>
      </c>
      <c r="HK83" s="259" t="str">
        <f t="shared" si="337"/>
        <v>-</v>
      </c>
      <c r="HL83" s="260" t="str">
        <f t="shared" si="338"/>
        <v>-</v>
      </c>
      <c r="HM83" s="428" t="str">
        <f t="shared" si="229"/>
        <v>-</v>
      </c>
      <c r="HN83" s="429" t="str">
        <f t="shared" si="229"/>
        <v>-</v>
      </c>
      <c r="HO83" s="429" t="str">
        <f t="shared" si="229"/>
        <v>-</v>
      </c>
      <c r="HP83" s="429" t="str">
        <f t="shared" si="221"/>
        <v>-</v>
      </c>
      <c r="HQ83" s="429" t="str">
        <f t="shared" si="221"/>
        <v>-</v>
      </c>
      <c r="HR83" s="430" t="str">
        <f t="shared" si="221"/>
        <v>-</v>
      </c>
      <c r="HS83" s="450"/>
      <c r="HT83" s="450"/>
      <c r="HU83" s="428" t="str">
        <f t="shared" si="230"/>
        <v>-</v>
      </c>
      <c r="HV83" s="429" t="str">
        <f t="shared" si="230"/>
        <v>-</v>
      </c>
      <c r="HW83" s="429" t="str">
        <f t="shared" si="230"/>
        <v>-</v>
      </c>
      <c r="HX83" s="429" t="str">
        <f t="shared" si="222"/>
        <v>-</v>
      </c>
      <c r="HY83" s="429" t="str">
        <f t="shared" si="222"/>
        <v>-</v>
      </c>
      <c r="HZ83" s="430" t="str">
        <f t="shared" si="222"/>
        <v>-</v>
      </c>
      <c r="IA83" s="450"/>
      <c r="IB83" s="450"/>
      <c r="IC83" s="428" t="str">
        <f t="shared" si="231"/>
        <v>-</v>
      </c>
      <c r="ID83" s="429" t="str">
        <f t="shared" si="231"/>
        <v>-</v>
      </c>
      <c r="IE83" s="429" t="str">
        <f t="shared" si="231"/>
        <v>-</v>
      </c>
      <c r="IF83" s="429" t="str">
        <f t="shared" si="223"/>
        <v>-</v>
      </c>
      <c r="IG83" s="429" t="str">
        <f t="shared" si="223"/>
        <v>-</v>
      </c>
      <c r="IH83" s="430" t="str">
        <f t="shared" si="223"/>
        <v>-</v>
      </c>
      <c r="II83" s="450"/>
      <c r="IJ83" s="450"/>
      <c r="IK83" s="428" t="str">
        <f t="shared" si="232"/>
        <v>-</v>
      </c>
      <c r="IL83" s="429" t="str">
        <f t="shared" si="232"/>
        <v>-</v>
      </c>
      <c r="IM83" s="429" t="str">
        <f t="shared" si="232"/>
        <v>-</v>
      </c>
      <c r="IN83" s="429" t="str">
        <f t="shared" si="224"/>
        <v>-</v>
      </c>
      <c r="IO83" s="429" t="str">
        <f t="shared" si="224"/>
        <v>-</v>
      </c>
      <c r="IP83" s="430" t="str">
        <f t="shared" si="224"/>
        <v>-</v>
      </c>
      <c r="IQ83" s="450"/>
      <c r="IR83" s="450"/>
      <c r="IS83" s="428" t="str">
        <f t="shared" si="233"/>
        <v>-</v>
      </c>
      <c r="IT83" s="429" t="str">
        <f t="shared" si="233"/>
        <v>-</v>
      </c>
      <c r="IU83" s="429" t="str">
        <f t="shared" si="233"/>
        <v>-</v>
      </c>
      <c r="IV83" s="429" t="str">
        <f t="shared" si="225"/>
        <v>-</v>
      </c>
      <c r="IW83" s="429" t="str">
        <f t="shared" si="225"/>
        <v>-</v>
      </c>
      <c r="IX83" s="430" t="str">
        <f t="shared" si="225"/>
        <v>-</v>
      </c>
      <c r="IY83" s="450"/>
      <c r="IZ83" s="450"/>
      <c r="JA83" s="428" t="str">
        <f t="shared" si="234"/>
        <v>-</v>
      </c>
      <c r="JB83" s="429" t="str">
        <f t="shared" si="234"/>
        <v>-</v>
      </c>
      <c r="JC83" s="429" t="str">
        <f t="shared" si="234"/>
        <v>-</v>
      </c>
      <c r="JD83" s="429" t="str">
        <f t="shared" si="226"/>
        <v>-</v>
      </c>
      <c r="JE83" s="429" t="str">
        <f t="shared" si="226"/>
        <v>-</v>
      </c>
      <c r="JF83" s="430" t="str">
        <f t="shared" si="226"/>
        <v>-</v>
      </c>
      <c r="JG83" s="450"/>
      <c r="JH83" s="450"/>
      <c r="JI83" s="428" t="str">
        <f t="shared" si="235"/>
        <v>-</v>
      </c>
      <c r="JJ83" s="429" t="str">
        <f t="shared" si="235"/>
        <v>-</v>
      </c>
      <c r="JK83" s="429" t="str">
        <f t="shared" si="235"/>
        <v>-</v>
      </c>
      <c r="JL83" s="429" t="str">
        <f t="shared" si="227"/>
        <v>-</v>
      </c>
      <c r="JM83" s="429" t="str">
        <f t="shared" si="227"/>
        <v>-</v>
      </c>
      <c r="JN83" s="430" t="str">
        <f t="shared" si="227"/>
        <v>-</v>
      </c>
      <c r="JO83" s="450"/>
      <c r="JP83" s="450"/>
      <c r="JQ83" s="428" t="str">
        <f t="shared" si="236"/>
        <v>-</v>
      </c>
      <c r="JR83" s="429" t="str">
        <f t="shared" si="236"/>
        <v>-</v>
      </c>
      <c r="JS83" s="429" t="str">
        <f t="shared" si="236"/>
        <v>-</v>
      </c>
      <c r="JT83" s="429" t="str">
        <f t="shared" si="228"/>
        <v>-</v>
      </c>
      <c r="JU83" s="429" t="str">
        <f t="shared" si="228"/>
        <v>-</v>
      </c>
      <c r="JV83" s="430" t="str">
        <f t="shared" si="228"/>
        <v>-</v>
      </c>
      <c r="JW83" s="450"/>
      <c r="JX83" s="450"/>
      <c r="JY83" s="428" t="str">
        <f t="shared" si="339"/>
        <v>-</v>
      </c>
      <c r="JZ83" s="429" t="str">
        <f t="shared" si="339"/>
        <v>-</v>
      </c>
      <c r="KA83" s="430" t="str">
        <f t="shared" si="339"/>
        <v>-</v>
      </c>
      <c r="KB83" s="172"/>
      <c r="KC83" s="355" t="str">
        <f>IF(ISBLANK('Tab4-Adol-KABP-2006'!KC83),"",('Tab4-Adol-KABP-2006'!KC83))</f>
        <v/>
      </c>
      <c r="KD83" s="355" t="str">
        <f>IF(ISBLANK('Tab4-Adol-KABP-2006'!KD83),"",('Tab4-Adol-KABP-2006'!KD83))</f>
        <v/>
      </c>
      <c r="KE83" s="355" t="str">
        <f>IF(ISBLANK('Tab4-Adol-KABP-2006'!KE83),"",('Tab4-Adol-KABP-2006'!KE83))</f>
        <v/>
      </c>
      <c r="KF83" s="355" t="str">
        <f>IF(ISBLANK('Tab4-Adol-KABP-2006'!KF83),"",('Tab4-Adol-KABP-2006'!KF83))</f>
        <v/>
      </c>
      <c r="KG83" s="355" t="str">
        <f>IF(ISBLANK('Tab4-Adol-KABP-2006'!KG83),"",('Tab4-Adol-KABP-2006'!KG83))</f>
        <v/>
      </c>
      <c r="KH83" s="355" t="str">
        <f>IF(ISBLANK('Tab4-Adol-KABP-2006'!KH83),"",('Tab4-Adol-KABP-2006'!KH83))</f>
        <v/>
      </c>
      <c r="KI83" s="355" t="str">
        <f>IF(ISBLANK('Tab4-Adol-KABP-2006'!KI83),"",('Tab4-Adol-KABP-2006'!KI83))</f>
        <v/>
      </c>
      <c r="KJ83" s="355" t="str">
        <f>IF(ISBLANK('Tab4-Adol-KABP-2006'!KJ83),"",('Tab4-Adol-KABP-2006'!KJ83))</f>
        <v/>
      </c>
      <c r="KK83" s="355" t="str">
        <f>IF(ISBLANK('Tab4-Adol-KABP-2006'!KK83),"",('Tab4-Adol-KABP-2006'!KK83))</f>
        <v/>
      </c>
      <c r="KL83" s="355" t="str">
        <f>IF(ISBLANK('Tab4-Adol-KABP-2006'!KL83),"",('Tab4-Adol-KABP-2006'!KL83))</f>
        <v/>
      </c>
      <c r="KM83" s="355" t="str">
        <f>IF(ISBLANK('Tab4-Adol-KABP-2006'!KM83),"",('Tab4-Adol-KABP-2006'!KM83))</f>
        <v/>
      </c>
      <c r="KN83" s="355" t="str">
        <f>IF(ISBLANK('Tab4-Adol-KABP-2006'!KN83),"",('Tab4-Adol-KABP-2006'!KN83))</f>
        <v/>
      </c>
      <c r="KO83" s="355" t="str">
        <f>IF(ISBLANK('Tab4-Adol-KABP-2006'!KO83),"",('Tab4-Adol-KABP-2006'!KO83))</f>
        <v/>
      </c>
      <c r="KP83" s="355" t="str">
        <f>IF(ISBLANK('Tab4-Adol-KABP-2006'!KP83),"",('Tab4-Adol-KABP-2006'!KP83))</f>
        <v/>
      </c>
      <c r="KQ83" s="355" t="str">
        <f>IF(ISBLANK('Tab4-Adol-KABP-2006'!KQ83),"",('Tab4-Adol-KABP-2006'!KQ83))</f>
        <v/>
      </c>
      <c r="KR83" s="355" t="str">
        <f>IF(ISBLANK('Tab4-Adol-KABP-2006'!KR83),"",('Tab4-Adol-KABP-2006'!KR83))</f>
        <v/>
      </c>
      <c r="KS83" s="355" t="str">
        <f>IF(ISBLANK('Tab4-Adol-KABP-2006'!KS83),"",('Tab4-Adol-KABP-2006'!KS83))</f>
        <v/>
      </c>
      <c r="KT83" s="355" t="str">
        <f>IF(ISBLANK('Tab4-Adol-KABP-2006'!KT83),"",('Tab4-Adol-KABP-2006'!KT83))</f>
        <v/>
      </c>
      <c r="KU83" s="355" t="str">
        <f>IF(ISBLANK('Tab4-Adol-KABP-2006'!KU83),"",('Tab4-Adol-KABP-2006'!KU83))</f>
        <v/>
      </c>
      <c r="KV83" s="355" t="str">
        <f>IF(ISBLANK('Tab4-Adol-KABP-2006'!KV83),"",('Tab4-Adol-KABP-2006'!KV83))</f>
        <v/>
      </c>
      <c r="KW83" s="355" t="str">
        <f>IF(ISBLANK('Tab4-Adol-KABP-2006'!KW83),"",('Tab4-Adol-KABP-2006'!KW83))</f>
        <v/>
      </c>
      <c r="KX83" s="355" t="str">
        <f>IF(ISBLANK('Tab4-Adol-KABP-2006'!KX83),"",('Tab4-Adol-KABP-2006'!KX83))</f>
        <v/>
      </c>
      <c r="KY83" s="355" t="str">
        <f>IF(ISBLANK('Tab4-Adol-KABP-2006'!KY83),"",('Tab4-Adol-KABP-2006'!KY83))</f>
        <v/>
      </c>
      <c r="KZ83" s="355" t="str">
        <f>IF(ISBLANK('Tab4-Adol-KABP-2006'!KZ83),"",('Tab4-Adol-KABP-2006'!KZ83))</f>
        <v/>
      </c>
      <c r="LA83" s="355" t="str">
        <f>IF(ISBLANK('Tab4-Adol-KABP-2006'!LA83),"",('Tab4-Adol-KABP-2006'!LA83))</f>
        <v/>
      </c>
      <c r="LB83" s="355" t="str">
        <f>IF(ISBLANK('Tab4-Adol-KABP-2006'!LB83),"",('Tab4-Adol-KABP-2006'!LB83))</f>
        <v/>
      </c>
      <c r="LC83" s="355" t="str">
        <f>IF(ISBLANK('Tab4-Adol-KABP-2006'!LC83),"",('Tab4-Adol-KABP-2006'!LC83))</f>
        <v/>
      </c>
      <c r="LD83" s="355" t="str">
        <f>IF(ISBLANK('Tab4-Adol-KABP-2006'!LD83),"",('Tab4-Adol-KABP-2006'!LD83))</f>
        <v/>
      </c>
      <c r="LE83" s="355" t="str">
        <f>IF(ISBLANK('Tab4-Adol-KABP-2006'!LE83),"",('Tab4-Adol-KABP-2006'!LE83))</f>
        <v/>
      </c>
      <c r="LF83" s="355" t="str">
        <f>IF(ISBLANK('Tab4-Adol-KABP-2006'!LF83),"",('Tab4-Adol-KABP-2006'!LF83))</f>
        <v/>
      </c>
      <c r="LG83" s="355" t="str">
        <f>IF(ISBLANK('Tab4-Adol-KABP-2006'!LG83),"",('Tab4-Adol-KABP-2006'!LG83))</f>
        <v/>
      </c>
      <c r="LH83" s="355" t="str">
        <f>IF(ISBLANK('Tab4-Adol-KABP-2006'!LH83),"",('Tab4-Adol-KABP-2006'!LH83))</f>
        <v/>
      </c>
      <c r="LI83" s="355" t="str">
        <f>IF(ISBLANK('Tab4-Adol-KABP-2006'!LI83),"",('Tab4-Adol-KABP-2006'!LI83))</f>
        <v/>
      </c>
      <c r="LJ83" s="355" t="str">
        <f>IF(ISBLANK('Tab4-Adol-KABP-2006'!LJ83),"",('Tab4-Adol-KABP-2006'!LJ83))</f>
        <v/>
      </c>
      <c r="LK83" s="355" t="str">
        <f>IF(ISBLANK('Tab4-Adol-KABP-2006'!LK83),"",('Tab4-Adol-KABP-2006'!LK83))</f>
        <v/>
      </c>
      <c r="LL83" s="355" t="str">
        <f>IF(ISBLANK('Tab4-Adol-KABP-2006'!LL83),"",('Tab4-Adol-KABP-2006'!LL83))</f>
        <v/>
      </c>
      <c r="LM83" s="355" t="str">
        <f>IF(ISBLANK('Tab4-Adol-KABP-2006'!LM83),"",('Tab4-Adol-KABP-2006'!LM83))</f>
        <v/>
      </c>
      <c r="LN83" s="355" t="str">
        <f>IF(ISBLANK('Tab4-Adol-KABP-2006'!LN83),"",('Tab4-Adol-KABP-2006'!LN83))</f>
        <v/>
      </c>
      <c r="LO83" s="355" t="str">
        <f>IF(ISBLANK('Tab4-Adol-KABP-2006'!LO83),"",('Tab4-Adol-KABP-2006'!LO83))</f>
        <v/>
      </c>
      <c r="LP83" s="355" t="str">
        <f>IF(ISBLANK('Tab4-Adol-KABP-2006'!LP83),"",('Tab4-Adol-KABP-2006'!LP83))</f>
        <v/>
      </c>
      <c r="LQ83" s="355" t="str">
        <f>IF(ISBLANK('Tab4-Adol-KABP-2006'!LQ83),"",('Tab4-Adol-KABP-2006'!LQ83))</f>
        <v/>
      </c>
      <c r="LR83" s="355" t="str">
        <f>IF(ISBLANK('Tab4-Adol-KABP-2006'!LR83),"",('Tab4-Adol-KABP-2006'!LR83))</f>
        <v/>
      </c>
      <c r="LS83" s="355" t="str">
        <f>IF(ISBLANK('Tab4-Adol-KABP-2006'!LS83),"",('Tab4-Adol-KABP-2006'!LS83))</f>
        <v/>
      </c>
      <c r="LT83" s="355" t="str">
        <f>IF(ISBLANK('Tab4-Adol-KABP-2006'!LT83),"",('Tab4-Adol-KABP-2006'!LT83))</f>
        <v/>
      </c>
      <c r="LU83" s="355" t="str">
        <f>IF(ISBLANK('Tab4-Adol-KABP-2006'!LU83),"",('Tab4-Adol-KABP-2006'!LU83))</f>
        <v/>
      </c>
      <c r="LV83" s="355" t="str">
        <f>IF(ISBLANK('Tab4-Adol-KABP-2006'!LV83),"",('Tab4-Adol-KABP-2006'!LV83))</f>
        <v/>
      </c>
      <c r="LW83" s="355" t="str">
        <f>IF(ISBLANK('Tab4-Adol-KABP-2006'!LW83),"",('Tab4-Adol-KABP-2006'!LW83))</f>
        <v/>
      </c>
      <c r="LX83" s="355" t="str">
        <f>IF(ISBLANK('Tab4-Adol-KABP-2006'!LX83),"",('Tab4-Adol-KABP-2006'!LX83))</f>
        <v/>
      </c>
      <c r="LY83" s="355" t="str">
        <f>IF(ISBLANK('Tab4-Adol-KABP-2006'!LY83),"",('Tab4-Adol-KABP-2006'!LY83))</f>
        <v/>
      </c>
      <c r="LZ83" s="355" t="str">
        <f>IF(ISBLANK('Tab4-Adol-KABP-2006'!LZ83),"",('Tab4-Adol-KABP-2006'!LZ83))</f>
        <v/>
      </c>
      <c r="MA83" s="355" t="str">
        <f>IF(ISBLANK('Tab4-Adol-KABP-2006'!MA83),"",('Tab4-Adol-KABP-2006'!MA83))</f>
        <v/>
      </c>
    </row>
    <row r="84" spans="1:339" x14ac:dyDescent="0.2">
      <c r="A84" s="310" t="s">
        <v>320</v>
      </c>
      <c r="B84" s="172">
        <v>0</v>
      </c>
      <c r="C84" s="172">
        <v>0</v>
      </c>
      <c r="D84" s="172" t="s">
        <v>339</v>
      </c>
      <c r="E84" s="172"/>
      <c r="F84" s="173"/>
      <c r="G84" s="218" t="s">
        <v>64</v>
      </c>
      <c r="H84" s="348" t="str">
        <f>IF(ISBLANK('Tab4-Adol-KABP-2006'!H84), "",('Tab4-Adol-KABP-2006'!H84))</f>
        <v/>
      </c>
      <c r="I84" s="349" t="str">
        <f>IF(ISBLANK('Tab4-Adol-KABP-2006'!I84), "",('Tab4-Adol-KABP-2006'!I84))</f>
        <v/>
      </c>
      <c r="J84" s="414"/>
      <c r="K84" s="414"/>
      <c r="L84" s="414"/>
      <c r="M84" s="414"/>
      <c r="N84" s="414"/>
      <c r="O84" s="415"/>
      <c r="P84" s="348" t="str">
        <f>IF(ISBLANK('Tab4-Adol-KABP-2006'!P84), "",('Tab4-Adol-KABP-2006'!P84))</f>
        <v/>
      </c>
      <c r="Q84" s="349" t="str">
        <f>IF(ISBLANK('Tab4-Adol-KABP-2006'!Q84), "",('Tab4-Adol-KABP-2006'!Q84))</f>
        <v/>
      </c>
      <c r="R84" s="414"/>
      <c r="S84" s="414"/>
      <c r="T84" s="414"/>
      <c r="U84" s="414"/>
      <c r="V84" s="414"/>
      <c r="W84" s="415"/>
      <c r="X84" s="348" t="str">
        <f>IF(ISBLANK('Tab4-Adol-KABP-2006'!X84), "",('Tab4-Adol-KABP-2006'!X84))</f>
        <v/>
      </c>
      <c r="Y84" s="349" t="str">
        <f>IF(ISBLANK('Tab4-Adol-KABP-2006'!Y84), "",('Tab4-Adol-KABP-2006'!Y84))</f>
        <v/>
      </c>
      <c r="Z84" s="414"/>
      <c r="AA84" s="414"/>
      <c r="AB84" s="414"/>
      <c r="AC84" s="414"/>
      <c r="AD84" s="414"/>
      <c r="AE84" s="415"/>
      <c r="AF84" s="348" t="str">
        <f>IF(ISBLANK('Tab4-Adol-KABP-2006'!AF84), "",('Tab4-Adol-KABP-2006'!AF84))</f>
        <v/>
      </c>
      <c r="AG84" s="349" t="str">
        <f>IF(ISBLANK('Tab4-Adol-KABP-2006'!AG84), "",('Tab4-Adol-KABP-2006'!AG84))</f>
        <v/>
      </c>
      <c r="AH84" s="414"/>
      <c r="AI84" s="414"/>
      <c r="AJ84" s="414"/>
      <c r="AK84" s="414"/>
      <c r="AL84" s="414"/>
      <c r="AM84" s="415"/>
      <c r="AN84" s="348" t="str">
        <f>IF(ISBLANK('Tab4-Adol-KABP-2006'!AN84), "",('Tab4-Adol-KABP-2006'!AN84))</f>
        <v/>
      </c>
      <c r="AO84" s="349" t="str">
        <f>IF(ISBLANK('Tab4-Adol-KABP-2006'!AO84), "",('Tab4-Adol-KABP-2006'!AO84))</f>
        <v/>
      </c>
      <c r="AP84" s="362"/>
      <c r="AQ84" s="362"/>
      <c r="AR84" s="362"/>
      <c r="AS84" s="362"/>
      <c r="AT84" s="362"/>
      <c r="AU84" s="363"/>
      <c r="AV84" s="348" t="str">
        <f>IF(ISBLANK('Tab4-Adol-KABP-2006'!AV84), "",('Tab4-Adol-KABP-2006'!AV84))</f>
        <v/>
      </c>
      <c r="AW84" s="349" t="str">
        <f>IF(ISBLANK('Tab4-Adol-KABP-2006'!AW84), "",('Tab4-Adol-KABP-2006'!AW84))</f>
        <v/>
      </c>
      <c r="AX84" s="414"/>
      <c r="AY84" s="414"/>
      <c r="AZ84" s="414"/>
      <c r="BA84" s="414"/>
      <c r="BB84" s="414"/>
      <c r="BC84" s="415"/>
      <c r="BD84" s="348" t="str">
        <f>IF(ISBLANK('Tab4-Adol-KABP-2006'!BD84), "",('Tab4-Adol-KABP-2006'!BD84))</f>
        <v/>
      </c>
      <c r="BE84" s="349" t="str">
        <f>IF(ISBLANK('Tab4-Adol-KABP-2006'!BE84), "",('Tab4-Adol-KABP-2006'!BE84))</f>
        <v/>
      </c>
      <c r="BF84" s="414"/>
      <c r="BG84" s="414"/>
      <c r="BH84" s="414"/>
      <c r="BI84" s="414"/>
      <c r="BJ84" s="414"/>
      <c r="BK84" s="415"/>
      <c r="BL84" s="348" t="str">
        <f>IF(ISBLANK('Tab4-Adol-KABP-2006'!BL84), "",('Tab4-Adol-KABP-2006'!BL84))</f>
        <v/>
      </c>
      <c r="BM84" s="349" t="str">
        <f>IF(ISBLANK('Tab4-Adol-KABP-2006'!BM84), "",('Tab4-Adol-KABP-2006'!BM84))</f>
        <v/>
      </c>
      <c r="BN84" s="414"/>
      <c r="BO84" s="414"/>
      <c r="BP84" s="414"/>
      <c r="BQ84" s="414"/>
      <c r="BR84" s="414"/>
      <c r="BS84" s="415"/>
      <c r="BT84" s="348" t="str">
        <f>IF(ISBLANK('Tab4-Adol-KABP-2006'!BT84), "",('Tab4-Adol-KABP-2006'!BT84))</f>
        <v/>
      </c>
      <c r="BU84" s="349" t="str">
        <f>IF(ISBLANK('Tab4-Adol-KABP-2006'!BU84), "",('Tab4-Adol-KABP-2006'!BU84))</f>
        <v/>
      </c>
      <c r="BV84" s="414"/>
      <c r="BW84" s="414"/>
      <c r="BX84" s="415"/>
      <c r="BY84" s="216">
        <v>152124</v>
      </c>
      <c r="BZ84" s="208">
        <v>166870</v>
      </c>
      <c r="CA84" s="208">
        <v>318994</v>
      </c>
      <c r="CB84" s="208">
        <v>158801</v>
      </c>
      <c r="CC84" s="208">
        <v>174293</v>
      </c>
      <c r="CD84" s="284">
        <v>333094</v>
      </c>
      <c r="CE84" s="282"/>
      <c r="CF84" s="282"/>
      <c r="CG84" s="226" t="str">
        <f t="shared" si="237"/>
        <v>-</v>
      </c>
      <c r="CH84" s="227" t="str">
        <f t="shared" si="238"/>
        <v>-</v>
      </c>
      <c r="CI84" s="227" t="str">
        <f t="shared" si="239"/>
        <v>-</v>
      </c>
      <c r="CJ84" s="227" t="str">
        <f t="shared" si="240"/>
        <v>-</v>
      </c>
      <c r="CK84" s="227" t="str">
        <f t="shared" si="241"/>
        <v>-</v>
      </c>
      <c r="CL84" s="228" t="str">
        <f t="shared" si="242"/>
        <v>-</v>
      </c>
      <c r="CM84" s="282"/>
      <c r="CN84" s="282"/>
      <c r="CO84" s="226" t="str">
        <f t="shared" si="243"/>
        <v>-</v>
      </c>
      <c r="CP84" s="227" t="str">
        <f t="shared" si="244"/>
        <v>-</v>
      </c>
      <c r="CQ84" s="227" t="str">
        <f t="shared" si="245"/>
        <v>-</v>
      </c>
      <c r="CR84" s="227" t="str">
        <f t="shared" si="246"/>
        <v>-</v>
      </c>
      <c r="CS84" s="227" t="str">
        <f t="shared" si="247"/>
        <v>-</v>
      </c>
      <c r="CT84" s="228" t="str">
        <f t="shared" si="248"/>
        <v>-</v>
      </c>
      <c r="CU84" s="282"/>
      <c r="CV84" s="282"/>
      <c r="CW84" s="292" t="str">
        <f t="shared" si="249"/>
        <v>-</v>
      </c>
      <c r="CX84" s="234" t="str">
        <f t="shared" si="250"/>
        <v>-</v>
      </c>
      <c r="CY84" s="234" t="str">
        <f t="shared" si="251"/>
        <v>-</v>
      </c>
      <c r="CZ84" s="234" t="str">
        <f t="shared" si="252"/>
        <v>-</v>
      </c>
      <c r="DA84" s="234" t="str">
        <f t="shared" si="253"/>
        <v>-</v>
      </c>
      <c r="DB84" s="235" t="str">
        <f t="shared" si="254"/>
        <v>-</v>
      </c>
      <c r="DC84" s="282"/>
      <c r="DD84" s="282"/>
      <c r="DE84" s="226" t="str">
        <f t="shared" si="255"/>
        <v>-</v>
      </c>
      <c r="DF84" s="227" t="str">
        <f t="shared" si="256"/>
        <v>-</v>
      </c>
      <c r="DG84" s="227" t="str">
        <f t="shared" si="257"/>
        <v>-</v>
      </c>
      <c r="DH84" s="227" t="str">
        <f t="shared" si="258"/>
        <v>-</v>
      </c>
      <c r="DI84" s="227" t="str">
        <f t="shared" si="259"/>
        <v>-</v>
      </c>
      <c r="DJ84" s="228" t="str">
        <f t="shared" si="260"/>
        <v>-</v>
      </c>
      <c r="DK84" s="282"/>
      <c r="DL84" s="282"/>
      <c r="DM84" s="226" t="str">
        <f t="shared" si="261"/>
        <v>-</v>
      </c>
      <c r="DN84" s="227" t="str">
        <f t="shared" si="262"/>
        <v>-</v>
      </c>
      <c r="DO84" s="227" t="str">
        <f t="shared" si="263"/>
        <v>-</v>
      </c>
      <c r="DP84" s="227" t="str">
        <f t="shared" si="264"/>
        <v>-</v>
      </c>
      <c r="DQ84" s="227" t="str">
        <f t="shared" si="265"/>
        <v>-</v>
      </c>
      <c r="DR84" s="228" t="str">
        <f t="shared" si="266"/>
        <v>-</v>
      </c>
      <c r="DS84" s="282"/>
      <c r="DT84" s="282"/>
      <c r="DU84" s="226" t="str">
        <f t="shared" si="267"/>
        <v>-</v>
      </c>
      <c r="DV84" s="227" t="str">
        <f t="shared" si="268"/>
        <v>-</v>
      </c>
      <c r="DW84" s="227" t="str">
        <f t="shared" si="269"/>
        <v>-</v>
      </c>
      <c r="DX84" s="227" t="str">
        <f t="shared" si="270"/>
        <v>-</v>
      </c>
      <c r="DY84" s="227" t="str">
        <f t="shared" si="271"/>
        <v>-</v>
      </c>
      <c r="DZ84" s="228" t="str">
        <f t="shared" si="272"/>
        <v>-</v>
      </c>
      <c r="EA84" s="282"/>
      <c r="EB84" s="282"/>
      <c r="EC84" s="226" t="str">
        <f t="shared" si="273"/>
        <v>-</v>
      </c>
      <c r="ED84" s="227" t="str">
        <f t="shared" si="274"/>
        <v>-</v>
      </c>
      <c r="EE84" s="227" t="str">
        <f t="shared" si="275"/>
        <v>-</v>
      </c>
      <c r="EF84" s="227" t="str">
        <f t="shared" si="276"/>
        <v>-</v>
      </c>
      <c r="EG84" s="227" t="str">
        <f t="shared" si="277"/>
        <v>-</v>
      </c>
      <c r="EH84" s="228" t="str">
        <f t="shared" si="278"/>
        <v>-</v>
      </c>
      <c r="EI84" s="282"/>
      <c r="EJ84" s="282"/>
      <c r="EK84" s="226" t="str">
        <f t="shared" si="279"/>
        <v>-</v>
      </c>
      <c r="EL84" s="227" t="str">
        <f t="shared" si="280"/>
        <v>-</v>
      </c>
      <c r="EM84" s="227" t="str">
        <f t="shared" si="281"/>
        <v>-</v>
      </c>
      <c r="EN84" s="227" t="str">
        <f t="shared" si="282"/>
        <v>-</v>
      </c>
      <c r="EO84" s="227" t="str">
        <f t="shared" si="283"/>
        <v>-</v>
      </c>
      <c r="EP84" s="228" t="str">
        <f t="shared" si="284"/>
        <v>-</v>
      </c>
      <c r="EQ84" s="282"/>
      <c r="ER84" s="282"/>
      <c r="ES84" s="226" t="str">
        <f t="shared" si="285"/>
        <v>-</v>
      </c>
      <c r="ET84" s="227" t="str">
        <f t="shared" si="286"/>
        <v>-</v>
      </c>
      <c r="EU84" s="228" t="str">
        <f t="shared" si="287"/>
        <v>-</v>
      </c>
      <c r="EV84" s="282"/>
      <c r="EW84" s="282"/>
      <c r="EX84" s="301" t="str">
        <f t="shared" si="288"/>
        <v>-</v>
      </c>
      <c r="EY84" s="259" t="str">
        <f t="shared" si="289"/>
        <v>-</v>
      </c>
      <c r="EZ84" s="259" t="str">
        <f t="shared" si="290"/>
        <v>-</v>
      </c>
      <c r="FA84" s="259" t="str">
        <f t="shared" si="291"/>
        <v>-</v>
      </c>
      <c r="FB84" s="259" t="str">
        <f t="shared" si="292"/>
        <v>-</v>
      </c>
      <c r="FC84" s="260" t="str">
        <f t="shared" si="293"/>
        <v>-</v>
      </c>
      <c r="FD84" s="282"/>
      <c r="FE84" s="282"/>
      <c r="FF84" s="301" t="str">
        <f t="shared" si="294"/>
        <v>-</v>
      </c>
      <c r="FG84" s="259" t="str">
        <f t="shared" si="295"/>
        <v>-</v>
      </c>
      <c r="FH84" s="259" t="str">
        <f t="shared" si="296"/>
        <v>-</v>
      </c>
      <c r="FI84" s="259" t="str">
        <f t="shared" si="297"/>
        <v>-</v>
      </c>
      <c r="FJ84" s="259" t="str">
        <f t="shared" si="298"/>
        <v>-</v>
      </c>
      <c r="FK84" s="260" t="str">
        <f t="shared" si="299"/>
        <v>-</v>
      </c>
      <c r="FL84" s="282"/>
      <c r="FM84" s="282"/>
      <c r="FN84" s="301" t="str">
        <f t="shared" si="300"/>
        <v>-</v>
      </c>
      <c r="FO84" s="259" t="str">
        <f t="shared" si="301"/>
        <v>-</v>
      </c>
      <c r="FP84" s="259" t="str">
        <f t="shared" si="302"/>
        <v>-</v>
      </c>
      <c r="FQ84" s="259" t="str">
        <f t="shared" si="303"/>
        <v>-</v>
      </c>
      <c r="FR84" s="259" t="str">
        <f t="shared" si="304"/>
        <v>-</v>
      </c>
      <c r="FS84" s="260" t="str">
        <f t="shared" si="305"/>
        <v>-</v>
      </c>
      <c r="FT84" s="282"/>
      <c r="FU84" s="282"/>
      <c r="FV84" s="301" t="str">
        <f t="shared" si="306"/>
        <v>-</v>
      </c>
      <c r="FW84" s="259" t="str">
        <f t="shared" si="307"/>
        <v>-</v>
      </c>
      <c r="FX84" s="259" t="str">
        <f t="shared" si="308"/>
        <v>-</v>
      </c>
      <c r="FY84" s="259" t="str">
        <f t="shared" si="309"/>
        <v>-</v>
      </c>
      <c r="FZ84" s="259" t="str">
        <f t="shared" si="310"/>
        <v>-</v>
      </c>
      <c r="GA84" s="260" t="str">
        <f t="shared" si="311"/>
        <v>-</v>
      </c>
      <c r="GB84" s="282"/>
      <c r="GC84" s="282"/>
      <c r="GD84" s="301" t="str">
        <f t="shared" si="312"/>
        <v>-</v>
      </c>
      <c r="GE84" s="259" t="str">
        <f t="shared" si="313"/>
        <v>-</v>
      </c>
      <c r="GF84" s="259" t="str">
        <f t="shared" si="314"/>
        <v>-</v>
      </c>
      <c r="GG84" s="259" t="str">
        <f t="shared" si="315"/>
        <v>-</v>
      </c>
      <c r="GH84" s="259" t="str">
        <f t="shared" si="316"/>
        <v>-</v>
      </c>
      <c r="GI84" s="260" t="str">
        <f t="shared" si="317"/>
        <v>-</v>
      </c>
      <c r="GJ84" s="282"/>
      <c r="GK84" s="282"/>
      <c r="GL84" s="301" t="str">
        <f t="shared" si="318"/>
        <v>-</v>
      </c>
      <c r="GM84" s="259" t="str">
        <f t="shared" si="319"/>
        <v>-</v>
      </c>
      <c r="GN84" s="259" t="str">
        <f t="shared" si="320"/>
        <v>-</v>
      </c>
      <c r="GO84" s="259" t="str">
        <f t="shared" si="321"/>
        <v>-</v>
      </c>
      <c r="GP84" s="259" t="str">
        <f t="shared" si="322"/>
        <v>-</v>
      </c>
      <c r="GQ84" s="260" t="str">
        <f t="shared" si="323"/>
        <v>-</v>
      </c>
      <c r="GR84" s="282"/>
      <c r="GS84" s="282"/>
      <c r="GT84" s="301" t="str">
        <f t="shared" si="324"/>
        <v>-</v>
      </c>
      <c r="GU84" s="259" t="str">
        <f t="shared" si="325"/>
        <v>-</v>
      </c>
      <c r="GV84" s="259" t="str">
        <f t="shared" si="326"/>
        <v>-</v>
      </c>
      <c r="GW84" s="259" t="str">
        <f t="shared" si="327"/>
        <v>-</v>
      </c>
      <c r="GX84" s="259" t="str">
        <f t="shared" si="328"/>
        <v>-</v>
      </c>
      <c r="GY84" s="260" t="str">
        <f t="shared" si="329"/>
        <v>-</v>
      </c>
      <c r="GZ84" s="282"/>
      <c r="HA84" s="282"/>
      <c r="HB84" s="301" t="str">
        <f t="shared" si="330"/>
        <v>-</v>
      </c>
      <c r="HC84" s="259" t="str">
        <f t="shared" si="331"/>
        <v>-</v>
      </c>
      <c r="HD84" s="259" t="str">
        <f t="shared" si="332"/>
        <v>-</v>
      </c>
      <c r="HE84" s="259" t="str">
        <f t="shared" si="333"/>
        <v>-</v>
      </c>
      <c r="HF84" s="259" t="str">
        <f t="shared" si="334"/>
        <v>-</v>
      </c>
      <c r="HG84" s="260" t="str">
        <f t="shared" si="335"/>
        <v>-</v>
      </c>
      <c r="HH84" s="282"/>
      <c r="HI84" s="282"/>
      <c r="HJ84" s="301" t="str">
        <f t="shared" si="336"/>
        <v>-</v>
      </c>
      <c r="HK84" s="259" t="str">
        <f t="shared" si="337"/>
        <v>-</v>
      </c>
      <c r="HL84" s="260" t="str">
        <f t="shared" si="338"/>
        <v>-</v>
      </c>
      <c r="HM84" s="428" t="str">
        <f t="shared" si="229"/>
        <v>-</v>
      </c>
      <c r="HN84" s="429" t="str">
        <f t="shared" si="229"/>
        <v>-</v>
      </c>
      <c r="HO84" s="429" t="str">
        <f t="shared" si="229"/>
        <v>-</v>
      </c>
      <c r="HP84" s="429" t="str">
        <f t="shared" si="221"/>
        <v>-</v>
      </c>
      <c r="HQ84" s="429" t="str">
        <f t="shared" si="221"/>
        <v>-</v>
      </c>
      <c r="HR84" s="430" t="str">
        <f t="shared" si="221"/>
        <v>-</v>
      </c>
      <c r="HS84" s="450"/>
      <c r="HT84" s="450"/>
      <c r="HU84" s="428" t="str">
        <f t="shared" si="230"/>
        <v>-</v>
      </c>
      <c r="HV84" s="429" t="str">
        <f t="shared" si="230"/>
        <v>-</v>
      </c>
      <c r="HW84" s="429" t="str">
        <f t="shared" si="230"/>
        <v>-</v>
      </c>
      <c r="HX84" s="429" t="str">
        <f t="shared" si="222"/>
        <v>-</v>
      </c>
      <c r="HY84" s="429" t="str">
        <f t="shared" si="222"/>
        <v>-</v>
      </c>
      <c r="HZ84" s="430" t="str">
        <f t="shared" si="222"/>
        <v>-</v>
      </c>
      <c r="IA84" s="450"/>
      <c r="IB84" s="450"/>
      <c r="IC84" s="428" t="str">
        <f t="shared" si="231"/>
        <v>-</v>
      </c>
      <c r="ID84" s="429" t="str">
        <f t="shared" si="231"/>
        <v>-</v>
      </c>
      <c r="IE84" s="429" t="str">
        <f t="shared" si="231"/>
        <v>-</v>
      </c>
      <c r="IF84" s="429" t="str">
        <f t="shared" si="223"/>
        <v>-</v>
      </c>
      <c r="IG84" s="429" t="str">
        <f t="shared" si="223"/>
        <v>-</v>
      </c>
      <c r="IH84" s="430" t="str">
        <f t="shared" si="223"/>
        <v>-</v>
      </c>
      <c r="II84" s="450"/>
      <c r="IJ84" s="450"/>
      <c r="IK84" s="428" t="str">
        <f t="shared" si="232"/>
        <v>-</v>
      </c>
      <c r="IL84" s="429" t="str">
        <f t="shared" si="232"/>
        <v>-</v>
      </c>
      <c r="IM84" s="429" t="str">
        <f t="shared" si="232"/>
        <v>-</v>
      </c>
      <c r="IN84" s="429" t="str">
        <f t="shared" si="224"/>
        <v>-</v>
      </c>
      <c r="IO84" s="429" t="str">
        <f t="shared" si="224"/>
        <v>-</v>
      </c>
      <c r="IP84" s="430" t="str">
        <f t="shared" si="224"/>
        <v>-</v>
      </c>
      <c r="IQ84" s="450"/>
      <c r="IR84" s="450"/>
      <c r="IS84" s="428" t="str">
        <f t="shared" si="233"/>
        <v>-</v>
      </c>
      <c r="IT84" s="429" t="str">
        <f t="shared" si="233"/>
        <v>-</v>
      </c>
      <c r="IU84" s="429" t="str">
        <f t="shared" si="233"/>
        <v>-</v>
      </c>
      <c r="IV84" s="429" t="str">
        <f t="shared" si="225"/>
        <v>-</v>
      </c>
      <c r="IW84" s="429" t="str">
        <f t="shared" si="225"/>
        <v>-</v>
      </c>
      <c r="IX84" s="430" t="str">
        <f t="shared" si="225"/>
        <v>-</v>
      </c>
      <c r="IY84" s="450"/>
      <c r="IZ84" s="450"/>
      <c r="JA84" s="428" t="str">
        <f t="shared" si="234"/>
        <v>-</v>
      </c>
      <c r="JB84" s="429" t="str">
        <f t="shared" si="234"/>
        <v>-</v>
      </c>
      <c r="JC84" s="429" t="str">
        <f t="shared" si="234"/>
        <v>-</v>
      </c>
      <c r="JD84" s="429" t="str">
        <f t="shared" si="226"/>
        <v>-</v>
      </c>
      <c r="JE84" s="429" t="str">
        <f t="shared" si="226"/>
        <v>-</v>
      </c>
      <c r="JF84" s="430" t="str">
        <f t="shared" si="226"/>
        <v>-</v>
      </c>
      <c r="JG84" s="450"/>
      <c r="JH84" s="450"/>
      <c r="JI84" s="428" t="str">
        <f t="shared" si="235"/>
        <v>-</v>
      </c>
      <c r="JJ84" s="429" t="str">
        <f t="shared" si="235"/>
        <v>-</v>
      </c>
      <c r="JK84" s="429" t="str">
        <f t="shared" si="235"/>
        <v>-</v>
      </c>
      <c r="JL84" s="429" t="str">
        <f t="shared" si="227"/>
        <v>-</v>
      </c>
      <c r="JM84" s="429" t="str">
        <f t="shared" si="227"/>
        <v>-</v>
      </c>
      <c r="JN84" s="430" t="str">
        <f t="shared" si="227"/>
        <v>-</v>
      </c>
      <c r="JO84" s="450"/>
      <c r="JP84" s="450"/>
      <c r="JQ84" s="428" t="str">
        <f t="shared" si="236"/>
        <v>-</v>
      </c>
      <c r="JR84" s="429" t="str">
        <f t="shared" si="236"/>
        <v>-</v>
      </c>
      <c r="JS84" s="429" t="str">
        <f t="shared" si="236"/>
        <v>-</v>
      </c>
      <c r="JT84" s="429" t="str">
        <f t="shared" si="228"/>
        <v>-</v>
      </c>
      <c r="JU84" s="429" t="str">
        <f t="shared" si="228"/>
        <v>-</v>
      </c>
      <c r="JV84" s="430" t="str">
        <f t="shared" si="228"/>
        <v>-</v>
      </c>
      <c r="JW84" s="450"/>
      <c r="JX84" s="450"/>
      <c r="JY84" s="428" t="str">
        <f t="shared" si="339"/>
        <v>-</v>
      </c>
      <c r="JZ84" s="429" t="str">
        <f t="shared" si="339"/>
        <v>-</v>
      </c>
      <c r="KA84" s="430" t="str">
        <f t="shared" si="339"/>
        <v>-</v>
      </c>
      <c r="KB84" s="172"/>
      <c r="KC84" s="355" t="str">
        <f>IF(ISBLANK('Tab4-Adol-KABP-2006'!KC84),"",('Tab4-Adol-KABP-2006'!KC84))</f>
        <v/>
      </c>
      <c r="KD84" s="355" t="str">
        <f>IF(ISBLANK('Tab4-Adol-KABP-2006'!KD84),"",('Tab4-Adol-KABP-2006'!KD84))</f>
        <v/>
      </c>
      <c r="KE84" s="355" t="str">
        <f>IF(ISBLANK('Tab4-Adol-KABP-2006'!KE84),"",('Tab4-Adol-KABP-2006'!KE84))</f>
        <v/>
      </c>
      <c r="KF84" s="355" t="str">
        <f>IF(ISBLANK('Tab4-Adol-KABP-2006'!KF84),"",('Tab4-Adol-KABP-2006'!KF84))</f>
        <v/>
      </c>
      <c r="KG84" s="355" t="str">
        <f>IF(ISBLANK('Tab4-Adol-KABP-2006'!KG84),"",('Tab4-Adol-KABP-2006'!KG84))</f>
        <v/>
      </c>
      <c r="KH84" s="355" t="str">
        <f>IF(ISBLANK('Tab4-Adol-KABP-2006'!KH84),"",('Tab4-Adol-KABP-2006'!KH84))</f>
        <v/>
      </c>
      <c r="KI84" s="355" t="str">
        <f>IF(ISBLANK('Tab4-Adol-KABP-2006'!KI84),"",('Tab4-Adol-KABP-2006'!KI84))</f>
        <v/>
      </c>
      <c r="KJ84" s="355" t="str">
        <f>IF(ISBLANK('Tab4-Adol-KABP-2006'!KJ84),"",('Tab4-Adol-KABP-2006'!KJ84))</f>
        <v/>
      </c>
      <c r="KK84" s="355" t="str">
        <f>IF(ISBLANK('Tab4-Adol-KABP-2006'!KK84),"",('Tab4-Adol-KABP-2006'!KK84))</f>
        <v/>
      </c>
      <c r="KL84" s="355" t="str">
        <f>IF(ISBLANK('Tab4-Adol-KABP-2006'!KL84),"",('Tab4-Adol-KABP-2006'!KL84))</f>
        <v/>
      </c>
      <c r="KM84" s="355" t="str">
        <f>IF(ISBLANK('Tab4-Adol-KABP-2006'!KM84),"",('Tab4-Adol-KABP-2006'!KM84))</f>
        <v/>
      </c>
      <c r="KN84" s="355" t="str">
        <f>IF(ISBLANK('Tab4-Adol-KABP-2006'!KN84),"",('Tab4-Adol-KABP-2006'!KN84))</f>
        <v/>
      </c>
      <c r="KO84" s="355" t="str">
        <f>IF(ISBLANK('Tab4-Adol-KABP-2006'!KO84),"",('Tab4-Adol-KABP-2006'!KO84))</f>
        <v/>
      </c>
      <c r="KP84" s="355" t="str">
        <f>IF(ISBLANK('Tab4-Adol-KABP-2006'!KP84),"",('Tab4-Adol-KABP-2006'!KP84))</f>
        <v/>
      </c>
      <c r="KQ84" s="355" t="str">
        <f>IF(ISBLANK('Tab4-Adol-KABP-2006'!KQ84),"",('Tab4-Adol-KABP-2006'!KQ84))</f>
        <v/>
      </c>
      <c r="KR84" s="355" t="str">
        <f>IF(ISBLANK('Tab4-Adol-KABP-2006'!KR84),"",('Tab4-Adol-KABP-2006'!KR84))</f>
        <v/>
      </c>
      <c r="KS84" s="355" t="str">
        <f>IF(ISBLANK('Tab4-Adol-KABP-2006'!KS84),"",('Tab4-Adol-KABP-2006'!KS84))</f>
        <v/>
      </c>
      <c r="KT84" s="355" t="str">
        <f>IF(ISBLANK('Tab4-Adol-KABP-2006'!KT84),"",('Tab4-Adol-KABP-2006'!KT84))</f>
        <v/>
      </c>
      <c r="KU84" s="355" t="str">
        <f>IF(ISBLANK('Tab4-Adol-KABP-2006'!KU84),"",('Tab4-Adol-KABP-2006'!KU84))</f>
        <v/>
      </c>
      <c r="KV84" s="355" t="str">
        <f>IF(ISBLANK('Tab4-Adol-KABP-2006'!KV84),"",('Tab4-Adol-KABP-2006'!KV84))</f>
        <v/>
      </c>
      <c r="KW84" s="355" t="str">
        <f>IF(ISBLANK('Tab4-Adol-KABP-2006'!KW84),"",('Tab4-Adol-KABP-2006'!KW84))</f>
        <v/>
      </c>
      <c r="KX84" s="355" t="str">
        <f>IF(ISBLANK('Tab4-Adol-KABP-2006'!KX84),"",('Tab4-Adol-KABP-2006'!KX84))</f>
        <v/>
      </c>
      <c r="KY84" s="355" t="str">
        <f>IF(ISBLANK('Tab4-Adol-KABP-2006'!KY84),"",('Tab4-Adol-KABP-2006'!KY84))</f>
        <v/>
      </c>
      <c r="KZ84" s="355" t="str">
        <f>IF(ISBLANK('Tab4-Adol-KABP-2006'!KZ84),"",('Tab4-Adol-KABP-2006'!KZ84))</f>
        <v/>
      </c>
      <c r="LA84" s="355" t="str">
        <f>IF(ISBLANK('Tab4-Adol-KABP-2006'!LA84),"",('Tab4-Adol-KABP-2006'!LA84))</f>
        <v/>
      </c>
      <c r="LB84" s="355" t="str">
        <f>IF(ISBLANK('Tab4-Adol-KABP-2006'!LB84),"",('Tab4-Adol-KABP-2006'!LB84))</f>
        <v/>
      </c>
      <c r="LC84" s="355" t="str">
        <f>IF(ISBLANK('Tab4-Adol-KABP-2006'!LC84),"",('Tab4-Adol-KABP-2006'!LC84))</f>
        <v/>
      </c>
      <c r="LD84" s="355" t="str">
        <f>IF(ISBLANK('Tab4-Adol-KABP-2006'!LD84),"",('Tab4-Adol-KABP-2006'!LD84))</f>
        <v/>
      </c>
      <c r="LE84" s="355" t="str">
        <f>IF(ISBLANK('Tab4-Adol-KABP-2006'!LE84),"",('Tab4-Adol-KABP-2006'!LE84))</f>
        <v/>
      </c>
      <c r="LF84" s="355" t="str">
        <f>IF(ISBLANK('Tab4-Adol-KABP-2006'!LF84),"",('Tab4-Adol-KABP-2006'!LF84))</f>
        <v/>
      </c>
      <c r="LG84" s="355" t="str">
        <f>IF(ISBLANK('Tab4-Adol-KABP-2006'!LG84),"",('Tab4-Adol-KABP-2006'!LG84))</f>
        <v/>
      </c>
      <c r="LH84" s="355" t="str">
        <f>IF(ISBLANK('Tab4-Adol-KABP-2006'!LH84),"",('Tab4-Adol-KABP-2006'!LH84))</f>
        <v/>
      </c>
      <c r="LI84" s="355" t="str">
        <f>IF(ISBLANK('Tab4-Adol-KABP-2006'!LI84),"",('Tab4-Adol-KABP-2006'!LI84))</f>
        <v/>
      </c>
      <c r="LJ84" s="355" t="str">
        <f>IF(ISBLANK('Tab4-Adol-KABP-2006'!LJ84),"",('Tab4-Adol-KABP-2006'!LJ84))</f>
        <v/>
      </c>
      <c r="LK84" s="355" t="str">
        <f>IF(ISBLANK('Tab4-Adol-KABP-2006'!LK84),"",('Tab4-Adol-KABP-2006'!LK84))</f>
        <v/>
      </c>
      <c r="LL84" s="355" t="str">
        <f>IF(ISBLANK('Tab4-Adol-KABP-2006'!LL84),"",('Tab4-Adol-KABP-2006'!LL84))</f>
        <v/>
      </c>
      <c r="LM84" s="355" t="str">
        <f>IF(ISBLANK('Tab4-Adol-KABP-2006'!LM84),"",('Tab4-Adol-KABP-2006'!LM84))</f>
        <v/>
      </c>
      <c r="LN84" s="355" t="str">
        <f>IF(ISBLANK('Tab4-Adol-KABP-2006'!LN84),"",('Tab4-Adol-KABP-2006'!LN84))</f>
        <v/>
      </c>
      <c r="LO84" s="355" t="str">
        <f>IF(ISBLANK('Tab4-Adol-KABP-2006'!LO84),"",('Tab4-Adol-KABP-2006'!LO84))</f>
        <v/>
      </c>
      <c r="LP84" s="355" t="str">
        <f>IF(ISBLANK('Tab4-Adol-KABP-2006'!LP84),"",('Tab4-Adol-KABP-2006'!LP84))</f>
        <v/>
      </c>
      <c r="LQ84" s="355" t="str">
        <f>IF(ISBLANK('Tab4-Adol-KABP-2006'!LQ84),"",('Tab4-Adol-KABP-2006'!LQ84))</f>
        <v/>
      </c>
      <c r="LR84" s="355" t="str">
        <f>IF(ISBLANK('Tab4-Adol-KABP-2006'!LR84),"",('Tab4-Adol-KABP-2006'!LR84))</f>
        <v/>
      </c>
      <c r="LS84" s="355" t="str">
        <f>IF(ISBLANK('Tab4-Adol-KABP-2006'!LS84),"",('Tab4-Adol-KABP-2006'!LS84))</f>
        <v/>
      </c>
      <c r="LT84" s="355" t="str">
        <f>IF(ISBLANK('Tab4-Adol-KABP-2006'!LT84),"",('Tab4-Adol-KABP-2006'!LT84))</f>
        <v/>
      </c>
      <c r="LU84" s="355" t="str">
        <f>IF(ISBLANK('Tab4-Adol-KABP-2006'!LU84),"",('Tab4-Adol-KABP-2006'!LU84))</f>
        <v/>
      </c>
      <c r="LV84" s="355" t="str">
        <f>IF(ISBLANK('Tab4-Adol-KABP-2006'!LV84),"",('Tab4-Adol-KABP-2006'!LV84))</f>
        <v/>
      </c>
      <c r="LW84" s="355" t="str">
        <f>IF(ISBLANK('Tab4-Adol-KABP-2006'!LW84),"",('Tab4-Adol-KABP-2006'!LW84))</f>
        <v/>
      </c>
      <c r="LX84" s="355" t="str">
        <f>IF(ISBLANK('Tab4-Adol-KABP-2006'!LX84),"",('Tab4-Adol-KABP-2006'!LX84))</f>
        <v/>
      </c>
      <c r="LY84" s="355" t="str">
        <f>IF(ISBLANK('Tab4-Adol-KABP-2006'!LY84),"",('Tab4-Adol-KABP-2006'!LY84))</f>
        <v/>
      </c>
      <c r="LZ84" s="355" t="str">
        <f>IF(ISBLANK('Tab4-Adol-KABP-2006'!LZ84),"",('Tab4-Adol-KABP-2006'!LZ84))</f>
        <v/>
      </c>
      <c r="MA84" s="355" t="str">
        <f>IF(ISBLANK('Tab4-Adol-KABP-2006'!MA84),"",('Tab4-Adol-KABP-2006'!MA84))</f>
        <v/>
      </c>
    </row>
    <row r="85" spans="1:339" x14ac:dyDescent="0.2">
      <c r="A85" s="310" t="s">
        <v>320</v>
      </c>
      <c r="B85" s="172">
        <v>0</v>
      </c>
      <c r="C85" s="172">
        <v>0</v>
      </c>
      <c r="D85" s="172" t="s">
        <v>339</v>
      </c>
      <c r="E85" s="172"/>
      <c r="F85" s="173"/>
      <c r="G85" s="218" t="s">
        <v>65</v>
      </c>
      <c r="H85" s="348" t="str">
        <f>IF(ISBLANK('Tab4-Adol-KABP-2006'!H85), "",('Tab4-Adol-KABP-2006'!H85))</f>
        <v/>
      </c>
      <c r="I85" s="349" t="str">
        <f>IF(ISBLANK('Tab4-Adol-KABP-2006'!I85), "",('Tab4-Adol-KABP-2006'!I85))</f>
        <v/>
      </c>
      <c r="J85" s="414"/>
      <c r="K85" s="414"/>
      <c r="L85" s="414"/>
      <c r="M85" s="414"/>
      <c r="N85" s="414"/>
      <c r="O85" s="415"/>
      <c r="P85" s="348" t="str">
        <f>IF(ISBLANK('Tab4-Adol-KABP-2006'!P85), "",('Tab4-Adol-KABP-2006'!P85))</f>
        <v/>
      </c>
      <c r="Q85" s="349" t="str">
        <f>IF(ISBLANK('Tab4-Adol-KABP-2006'!Q85), "",('Tab4-Adol-KABP-2006'!Q85))</f>
        <v/>
      </c>
      <c r="R85" s="414"/>
      <c r="S85" s="414"/>
      <c r="T85" s="414"/>
      <c r="U85" s="414"/>
      <c r="V85" s="414"/>
      <c r="W85" s="415"/>
      <c r="X85" s="348" t="str">
        <f>IF(ISBLANK('Tab4-Adol-KABP-2006'!X85), "",('Tab4-Adol-KABP-2006'!X85))</f>
        <v/>
      </c>
      <c r="Y85" s="349" t="str">
        <f>IF(ISBLANK('Tab4-Adol-KABP-2006'!Y85), "",('Tab4-Adol-KABP-2006'!Y85))</f>
        <v/>
      </c>
      <c r="Z85" s="414"/>
      <c r="AA85" s="414"/>
      <c r="AB85" s="414"/>
      <c r="AC85" s="414"/>
      <c r="AD85" s="414"/>
      <c r="AE85" s="415"/>
      <c r="AF85" s="348" t="str">
        <f>IF(ISBLANK('Tab4-Adol-KABP-2006'!AF85), "",('Tab4-Adol-KABP-2006'!AF85))</f>
        <v/>
      </c>
      <c r="AG85" s="349" t="str">
        <f>IF(ISBLANK('Tab4-Adol-KABP-2006'!AG85), "",('Tab4-Adol-KABP-2006'!AG85))</f>
        <v/>
      </c>
      <c r="AH85" s="414"/>
      <c r="AI85" s="414"/>
      <c r="AJ85" s="414"/>
      <c r="AK85" s="414"/>
      <c r="AL85" s="414"/>
      <c r="AM85" s="415"/>
      <c r="AN85" s="348" t="str">
        <f>IF(ISBLANK('Tab4-Adol-KABP-2006'!AN85), "",('Tab4-Adol-KABP-2006'!AN85))</f>
        <v/>
      </c>
      <c r="AO85" s="349" t="str">
        <f>IF(ISBLANK('Tab4-Adol-KABP-2006'!AO85), "",('Tab4-Adol-KABP-2006'!AO85))</f>
        <v/>
      </c>
      <c r="AP85" s="362"/>
      <c r="AQ85" s="362"/>
      <c r="AR85" s="362"/>
      <c r="AS85" s="362"/>
      <c r="AT85" s="362"/>
      <c r="AU85" s="363"/>
      <c r="AV85" s="348" t="str">
        <f>IF(ISBLANK('Tab4-Adol-KABP-2006'!AV85), "",('Tab4-Adol-KABP-2006'!AV85))</f>
        <v/>
      </c>
      <c r="AW85" s="349" t="str">
        <f>IF(ISBLANK('Tab4-Adol-KABP-2006'!AW85), "",('Tab4-Adol-KABP-2006'!AW85))</f>
        <v/>
      </c>
      <c r="AX85" s="414"/>
      <c r="AY85" s="414"/>
      <c r="AZ85" s="414"/>
      <c r="BA85" s="414"/>
      <c r="BB85" s="414"/>
      <c r="BC85" s="415"/>
      <c r="BD85" s="348" t="str">
        <f>IF(ISBLANK('Tab4-Adol-KABP-2006'!BD85), "",('Tab4-Adol-KABP-2006'!BD85))</f>
        <v/>
      </c>
      <c r="BE85" s="349" t="str">
        <f>IF(ISBLANK('Tab4-Adol-KABP-2006'!BE85), "",('Tab4-Adol-KABP-2006'!BE85))</f>
        <v/>
      </c>
      <c r="BF85" s="414"/>
      <c r="BG85" s="414"/>
      <c r="BH85" s="414"/>
      <c r="BI85" s="414"/>
      <c r="BJ85" s="414"/>
      <c r="BK85" s="415"/>
      <c r="BL85" s="348" t="str">
        <f>IF(ISBLANK('Tab4-Adol-KABP-2006'!BL85), "",('Tab4-Adol-KABP-2006'!BL85))</f>
        <v/>
      </c>
      <c r="BM85" s="349" t="str">
        <f>IF(ISBLANK('Tab4-Adol-KABP-2006'!BM85), "",('Tab4-Adol-KABP-2006'!BM85))</f>
        <v/>
      </c>
      <c r="BN85" s="414"/>
      <c r="BO85" s="414"/>
      <c r="BP85" s="414"/>
      <c r="BQ85" s="414"/>
      <c r="BR85" s="414"/>
      <c r="BS85" s="415"/>
      <c r="BT85" s="348" t="str">
        <f>IF(ISBLANK('Tab4-Adol-KABP-2006'!BT85), "",('Tab4-Adol-KABP-2006'!BT85))</f>
        <v/>
      </c>
      <c r="BU85" s="349" t="str">
        <f>IF(ISBLANK('Tab4-Adol-KABP-2006'!BU85), "",('Tab4-Adol-KABP-2006'!BU85))</f>
        <v/>
      </c>
      <c r="BV85" s="414"/>
      <c r="BW85" s="414"/>
      <c r="BX85" s="415"/>
      <c r="BY85" s="216">
        <v>1905339</v>
      </c>
      <c r="BZ85" s="208">
        <v>1952075</v>
      </c>
      <c r="CA85" s="208">
        <v>3857414</v>
      </c>
      <c r="CB85" s="208">
        <v>2004199</v>
      </c>
      <c r="CC85" s="208">
        <v>2036070</v>
      </c>
      <c r="CD85" s="284">
        <v>4040269</v>
      </c>
      <c r="CE85" s="282"/>
      <c r="CF85" s="282"/>
      <c r="CG85" s="226" t="str">
        <f t="shared" si="237"/>
        <v>-</v>
      </c>
      <c r="CH85" s="227" t="str">
        <f t="shared" si="238"/>
        <v>-</v>
      </c>
      <c r="CI85" s="227" t="str">
        <f t="shared" si="239"/>
        <v>-</v>
      </c>
      <c r="CJ85" s="227" t="str">
        <f t="shared" si="240"/>
        <v>-</v>
      </c>
      <c r="CK85" s="227" t="str">
        <f t="shared" si="241"/>
        <v>-</v>
      </c>
      <c r="CL85" s="228" t="str">
        <f t="shared" si="242"/>
        <v>-</v>
      </c>
      <c r="CM85" s="282"/>
      <c r="CN85" s="282"/>
      <c r="CO85" s="226" t="str">
        <f t="shared" si="243"/>
        <v>-</v>
      </c>
      <c r="CP85" s="227" t="str">
        <f t="shared" si="244"/>
        <v>-</v>
      </c>
      <c r="CQ85" s="227" t="str">
        <f t="shared" si="245"/>
        <v>-</v>
      </c>
      <c r="CR85" s="227" t="str">
        <f t="shared" si="246"/>
        <v>-</v>
      </c>
      <c r="CS85" s="227" t="str">
        <f t="shared" si="247"/>
        <v>-</v>
      </c>
      <c r="CT85" s="228" t="str">
        <f t="shared" si="248"/>
        <v>-</v>
      </c>
      <c r="CU85" s="282"/>
      <c r="CV85" s="282"/>
      <c r="CW85" s="292" t="str">
        <f t="shared" si="249"/>
        <v>-</v>
      </c>
      <c r="CX85" s="234" t="str">
        <f t="shared" si="250"/>
        <v>-</v>
      </c>
      <c r="CY85" s="234" t="str">
        <f t="shared" si="251"/>
        <v>-</v>
      </c>
      <c r="CZ85" s="234" t="str">
        <f t="shared" si="252"/>
        <v>-</v>
      </c>
      <c r="DA85" s="234" t="str">
        <f t="shared" si="253"/>
        <v>-</v>
      </c>
      <c r="DB85" s="235" t="str">
        <f t="shared" si="254"/>
        <v>-</v>
      </c>
      <c r="DC85" s="282"/>
      <c r="DD85" s="282"/>
      <c r="DE85" s="226" t="str">
        <f t="shared" si="255"/>
        <v>-</v>
      </c>
      <c r="DF85" s="227" t="str">
        <f t="shared" si="256"/>
        <v>-</v>
      </c>
      <c r="DG85" s="227" t="str">
        <f t="shared" si="257"/>
        <v>-</v>
      </c>
      <c r="DH85" s="227" t="str">
        <f t="shared" si="258"/>
        <v>-</v>
      </c>
      <c r="DI85" s="227" t="str">
        <f t="shared" si="259"/>
        <v>-</v>
      </c>
      <c r="DJ85" s="228" t="str">
        <f t="shared" si="260"/>
        <v>-</v>
      </c>
      <c r="DK85" s="282"/>
      <c r="DL85" s="282"/>
      <c r="DM85" s="226" t="str">
        <f t="shared" si="261"/>
        <v>-</v>
      </c>
      <c r="DN85" s="227" t="str">
        <f t="shared" si="262"/>
        <v>-</v>
      </c>
      <c r="DO85" s="227" t="str">
        <f t="shared" si="263"/>
        <v>-</v>
      </c>
      <c r="DP85" s="227" t="str">
        <f t="shared" si="264"/>
        <v>-</v>
      </c>
      <c r="DQ85" s="227" t="str">
        <f t="shared" si="265"/>
        <v>-</v>
      </c>
      <c r="DR85" s="228" t="str">
        <f t="shared" si="266"/>
        <v>-</v>
      </c>
      <c r="DS85" s="282"/>
      <c r="DT85" s="282"/>
      <c r="DU85" s="226" t="str">
        <f t="shared" si="267"/>
        <v>-</v>
      </c>
      <c r="DV85" s="227" t="str">
        <f t="shared" si="268"/>
        <v>-</v>
      </c>
      <c r="DW85" s="227" t="str">
        <f t="shared" si="269"/>
        <v>-</v>
      </c>
      <c r="DX85" s="227" t="str">
        <f t="shared" si="270"/>
        <v>-</v>
      </c>
      <c r="DY85" s="227" t="str">
        <f t="shared" si="271"/>
        <v>-</v>
      </c>
      <c r="DZ85" s="228" t="str">
        <f t="shared" si="272"/>
        <v>-</v>
      </c>
      <c r="EA85" s="282"/>
      <c r="EB85" s="282"/>
      <c r="EC85" s="226" t="str">
        <f t="shared" si="273"/>
        <v>-</v>
      </c>
      <c r="ED85" s="227" t="str">
        <f t="shared" si="274"/>
        <v>-</v>
      </c>
      <c r="EE85" s="227" t="str">
        <f t="shared" si="275"/>
        <v>-</v>
      </c>
      <c r="EF85" s="227" t="str">
        <f t="shared" si="276"/>
        <v>-</v>
      </c>
      <c r="EG85" s="227" t="str">
        <f t="shared" si="277"/>
        <v>-</v>
      </c>
      <c r="EH85" s="228" t="str">
        <f t="shared" si="278"/>
        <v>-</v>
      </c>
      <c r="EI85" s="282"/>
      <c r="EJ85" s="282"/>
      <c r="EK85" s="226" t="str">
        <f t="shared" si="279"/>
        <v>-</v>
      </c>
      <c r="EL85" s="227" t="str">
        <f t="shared" si="280"/>
        <v>-</v>
      </c>
      <c r="EM85" s="227" t="str">
        <f t="shared" si="281"/>
        <v>-</v>
      </c>
      <c r="EN85" s="227" t="str">
        <f t="shared" si="282"/>
        <v>-</v>
      </c>
      <c r="EO85" s="227" t="str">
        <f t="shared" si="283"/>
        <v>-</v>
      </c>
      <c r="EP85" s="228" t="str">
        <f t="shared" si="284"/>
        <v>-</v>
      </c>
      <c r="EQ85" s="282"/>
      <c r="ER85" s="282"/>
      <c r="ES85" s="226" t="str">
        <f t="shared" si="285"/>
        <v>-</v>
      </c>
      <c r="ET85" s="227" t="str">
        <f t="shared" si="286"/>
        <v>-</v>
      </c>
      <c r="EU85" s="228" t="str">
        <f t="shared" si="287"/>
        <v>-</v>
      </c>
      <c r="EV85" s="282"/>
      <c r="EW85" s="282"/>
      <c r="EX85" s="301" t="str">
        <f t="shared" si="288"/>
        <v>-</v>
      </c>
      <c r="EY85" s="259" t="str">
        <f t="shared" si="289"/>
        <v>-</v>
      </c>
      <c r="EZ85" s="259" t="str">
        <f t="shared" si="290"/>
        <v>-</v>
      </c>
      <c r="FA85" s="259" t="str">
        <f t="shared" si="291"/>
        <v>-</v>
      </c>
      <c r="FB85" s="259" t="str">
        <f t="shared" si="292"/>
        <v>-</v>
      </c>
      <c r="FC85" s="260" t="str">
        <f t="shared" si="293"/>
        <v>-</v>
      </c>
      <c r="FD85" s="282"/>
      <c r="FE85" s="282"/>
      <c r="FF85" s="301" t="str">
        <f t="shared" si="294"/>
        <v>-</v>
      </c>
      <c r="FG85" s="259" t="str">
        <f t="shared" si="295"/>
        <v>-</v>
      </c>
      <c r="FH85" s="259" t="str">
        <f t="shared" si="296"/>
        <v>-</v>
      </c>
      <c r="FI85" s="259" t="str">
        <f t="shared" si="297"/>
        <v>-</v>
      </c>
      <c r="FJ85" s="259" t="str">
        <f t="shared" si="298"/>
        <v>-</v>
      </c>
      <c r="FK85" s="260" t="str">
        <f t="shared" si="299"/>
        <v>-</v>
      </c>
      <c r="FL85" s="282"/>
      <c r="FM85" s="282"/>
      <c r="FN85" s="301" t="str">
        <f t="shared" si="300"/>
        <v>-</v>
      </c>
      <c r="FO85" s="259" t="str">
        <f t="shared" si="301"/>
        <v>-</v>
      </c>
      <c r="FP85" s="259" t="str">
        <f t="shared" si="302"/>
        <v>-</v>
      </c>
      <c r="FQ85" s="259" t="str">
        <f t="shared" si="303"/>
        <v>-</v>
      </c>
      <c r="FR85" s="259" t="str">
        <f t="shared" si="304"/>
        <v>-</v>
      </c>
      <c r="FS85" s="260" t="str">
        <f t="shared" si="305"/>
        <v>-</v>
      </c>
      <c r="FT85" s="282"/>
      <c r="FU85" s="282"/>
      <c r="FV85" s="301" t="str">
        <f t="shared" si="306"/>
        <v>-</v>
      </c>
      <c r="FW85" s="259" t="str">
        <f t="shared" si="307"/>
        <v>-</v>
      </c>
      <c r="FX85" s="259" t="str">
        <f t="shared" si="308"/>
        <v>-</v>
      </c>
      <c r="FY85" s="259" t="str">
        <f t="shared" si="309"/>
        <v>-</v>
      </c>
      <c r="FZ85" s="259" t="str">
        <f t="shared" si="310"/>
        <v>-</v>
      </c>
      <c r="GA85" s="260" t="str">
        <f t="shared" si="311"/>
        <v>-</v>
      </c>
      <c r="GB85" s="282"/>
      <c r="GC85" s="282"/>
      <c r="GD85" s="301" t="str">
        <f t="shared" si="312"/>
        <v>-</v>
      </c>
      <c r="GE85" s="259" t="str">
        <f t="shared" si="313"/>
        <v>-</v>
      </c>
      <c r="GF85" s="259" t="str">
        <f t="shared" si="314"/>
        <v>-</v>
      </c>
      <c r="GG85" s="259" t="str">
        <f t="shared" si="315"/>
        <v>-</v>
      </c>
      <c r="GH85" s="259" t="str">
        <f t="shared" si="316"/>
        <v>-</v>
      </c>
      <c r="GI85" s="260" t="str">
        <f t="shared" si="317"/>
        <v>-</v>
      </c>
      <c r="GJ85" s="282"/>
      <c r="GK85" s="282"/>
      <c r="GL85" s="301" t="str">
        <f t="shared" si="318"/>
        <v>-</v>
      </c>
      <c r="GM85" s="259" t="str">
        <f t="shared" si="319"/>
        <v>-</v>
      </c>
      <c r="GN85" s="259" t="str">
        <f t="shared" si="320"/>
        <v>-</v>
      </c>
      <c r="GO85" s="259" t="str">
        <f t="shared" si="321"/>
        <v>-</v>
      </c>
      <c r="GP85" s="259" t="str">
        <f t="shared" si="322"/>
        <v>-</v>
      </c>
      <c r="GQ85" s="260" t="str">
        <f t="shared" si="323"/>
        <v>-</v>
      </c>
      <c r="GR85" s="282"/>
      <c r="GS85" s="282"/>
      <c r="GT85" s="301" t="str">
        <f t="shared" si="324"/>
        <v>-</v>
      </c>
      <c r="GU85" s="259" t="str">
        <f t="shared" si="325"/>
        <v>-</v>
      </c>
      <c r="GV85" s="259" t="str">
        <f t="shared" si="326"/>
        <v>-</v>
      </c>
      <c r="GW85" s="259" t="str">
        <f t="shared" si="327"/>
        <v>-</v>
      </c>
      <c r="GX85" s="259" t="str">
        <f t="shared" si="328"/>
        <v>-</v>
      </c>
      <c r="GY85" s="260" t="str">
        <f t="shared" si="329"/>
        <v>-</v>
      </c>
      <c r="GZ85" s="282"/>
      <c r="HA85" s="282"/>
      <c r="HB85" s="301" t="str">
        <f t="shared" si="330"/>
        <v>-</v>
      </c>
      <c r="HC85" s="259" t="str">
        <f t="shared" si="331"/>
        <v>-</v>
      </c>
      <c r="HD85" s="259" t="str">
        <f t="shared" si="332"/>
        <v>-</v>
      </c>
      <c r="HE85" s="259" t="str">
        <f t="shared" si="333"/>
        <v>-</v>
      </c>
      <c r="HF85" s="259" t="str">
        <f t="shared" si="334"/>
        <v>-</v>
      </c>
      <c r="HG85" s="260" t="str">
        <f t="shared" si="335"/>
        <v>-</v>
      </c>
      <c r="HH85" s="282"/>
      <c r="HI85" s="282"/>
      <c r="HJ85" s="301" t="str">
        <f t="shared" si="336"/>
        <v>-</v>
      </c>
      <c r="HK85" s="259" t="str">
        <f t="shared" si="337"/>
        <v>-</v>
      </c>
      <c r="HL85" s="260" t="str">
        <f t="shared" si="338"/>
        <v>-</v>
      </c>
      <c r="HM85" s="428" t="str">
        <f t="shared" si="229"/>
        <v>-</v>
      </c>
      <c r="HN85" s="429" t="str">
        <f t="shared" si="229"/>
        <v>-</v>
      </c>
      <c r="HO85" s="429" t="str">
        <f t="shared" si="229"/>
        <v>-</v>
      </c>
      <c r="HP85" s="429" t="str">
        <f t="shared" si="221"/>
        <v>-</v>
      </c>
      <c r="HQ85" s="429" t="str">
        <f t="shared" si="221"/>
        <v>-</v>
      </c>
      <c r="HR85" s="430" t="str">
        <f t="shared" si="221"/>
        <v>-</v>
      </c>
      <c r="HS85" s="450"/>
      <c r="HT85" s="450"/>
      <c r="HU85" s="428" t="str">
        <f t="shared" si="230"/>
        <v>-</v>
      </c>
      <c r="HV85" s="429" t="str">
        <f t="shared" si="230"/>
        <v>-</v>
      </c>
      <c r="HW85" s="429" t="str">
        <f t="shared" si="230"/>
        <v>-</v>
      </c>
      <c r="HX85" s="429" t="str">
        <f t="shared" si="222"/>
        <v>-</v>
      </c>
      <c r="HY85" s="429" t="str">
        <f t="shared" si="222"/>
        <v>-</v>
      </c>
      <c r="HZ85" s="430" t="str">
        <f t="shared" si="222"/>
        <v>-</v>
      </c>
      <c r="IA85" s="450"/>
      <c r="IB85" s="450"/>
      <c r="IC85" s="428" t="str">
        <f t="shared" si="231"/>
        <v>-</v>
      </c>
      <c r="ID85" s="429" t="str">
        <f t="shared" si="231"/>
        <v>-</v>
      </c>
      <c r="IE85" s="429" t="str">
        <f t="shared" si="231"/>
        <v>-</v>
      </c>
      <c r="IF85" s="429" t="str">
        <f t="shared" si="223"/>
        <v>-</v>
      </c>
      <c r="IG85" s="429" t="str">
        <f t="shared" si="223"/>
        <v>-</v>
      </c>
      <c r="IH85" s="430" t="str">
        <f t="shared" si="223"/>
        <v>-</v>
      </c>
      <c r="II85" s="450"/>
      <c r="IJ85" s="450"/>
      <c r="IK85" s="428" t="str">
        <f t="shared" si="232"/>
        <v>-</v>
      </c>
      <c r="IL85" s="429" t="str">
        <f t="shared" si="232"/>
        <v>-</v>
      </c>
      <c r="IM85" s="429" t="str">
        <f t="shared" si="232"/>
        <v>-</v>
      </c>
      <c r="IN85" s="429" t="str">
        <f t="shared" si="224"/>
        <v>-</v>
      </c>
      <c r="IO85" s="429" t="str">
        <f t="shared" si="224"/>
        <v>-</v>
      </c>
      <c r="IP85" s="430" t="str">
        <f t="shared" si="224"/>
        <v>-</v>
      </c>
      <c r="IQ85" s="450"/>
      <c r="IR85" s="450"/>
      <c r="IS85" s="428" t="str">
        <f t="shared" si="233"/>
        <v>-</v>
      </c>
      <c r="IT85" s="429" t="str">
        <f t="shared" si="233"/>
        <v>-</v>
      </c>
      <c r="IU85" s="429" t="str">
        <f t="shared" si="233"/>
        <v>-</v>
      </c>
      <c r="IV85" s="429" t="str">
        <f t="shared" si="225"/>
        <v>-</v>
      </c>
      <c r="IW85" s="429" t="str">
        <f t="shared" si="225"/>
        <v>-</v>
      </c>
      <c r="IX85" s="430" t="str">
        <f t="shared" si="225"/>
        <v>-</v>
      </c>
      <c r="IY85" s="450"/>
      <c r="IZ85" s="450"/>
      <c r="JA85" s="428" t="str">
        <f t="shared" si="234"/>
        <v>-</v>
      </c>
      <c r="JB85" s="429" t="str">
        <f t="shared" si="234"/>
        <v>-</v>
      </c>
      <c r="JC85" s="429" t="str">
        <f t="shared" si="234"/>
        <v>-</v>
      </c>
      <c r="JD85" s="429" t="str">
        <f t="shared" si="226"/>
        <v>-</v>
      </c>
      <c r="JE85" s="429" t="str">
        <f t="shared" si="226"/>
        <v>-</v>
      </c>
      <c r="JF85" s="430" t="str">
        <f t="shared" si="226"/>
        <v>-</v>
      </c>
      <c r="JG85" s="450"/>
      <c r="JH85" s="450"/>
      <c r="JI85" s="428" t="str">
        <f t="shared" si="235"/>
        <v>-</v>
      </c>
      <c r="JJ85" s="429" t="str">
        <f t="shared" si="235"/>
        <v>-</v>
      </c>
      <c r="JK85" s="429" t="str">
        <f t="shared" si="235"/>
        <v>-</v>
      </c>
      <c r="JL85" s="429" t="str">
        <f t="shared" si="227"/>
        <v>-</v>
      </c>
      <c r="JM85" s="429" t="str">
        <f t="shared" si="227"/>
        <v>-</v>
      </c>
      <c r="JN85" s="430" t="str">
        <f t="shared" si="227"/>
        <v>-</v>
      </c>
      <c r="JO85" s="450"/>
      <c r="JP85" s="450"/>
      <c r="JQ85" s="428" t="str">
        <f t="shared" si="236"/>
        <v>-</v>
      </c>
      <c r="JR85" s="429" t="str">
        <f t="shared" si="236"/>
        <v>-</v>
      </c>
      <c r="JS85" s="429" t="str">
        <f t="shared" si="236"/>
        <v>-</v>
      </c>
      <c r="JT85" s="429" t="str">
        <f t="shared" si="228"/>
        <v>-</v>
      </c>
      <c r="JU85" s="429" t="str">
        <f t="shared" si="228"/>
        <v>-</v>
      </c>
      <c r="JV85" s="430" t="str">
        <f t="shared" si="228"/>
        <v>-</v>
      </c>
      <c r="JW85" s="450"/>
      <c r="JX85" s="450"/>
      <c r="JY85" s="428" t="str">
        <f t="shared" si="339"/>
        <v>-</v>
      </c>
      <c r="JZ85" s="429" t="str">
        <f t="shared" si="339"/>
        <v>-</v>
      </c>
      <c r="KA85" s="430" t="str">
        <f t="shared" si="339"/>
        <v>-</v>
      </c>
      <c r="KB85" s="172"/>
      <c r="KC85" s="355" t="str">
        <f>IF(ISBLANK('Tab4-Adol-KABP-2006'!KC85),"",('Tab4-Adol-KABP-2006'!KC85))</f>
        <v/>
      </c>
      <c r="KD85" s="355" t="str">
        <f>IF(ISBLANK('Tab4-Adol-KABP-2006'!KD85),"",('Tab4-Adol-KABP-2006'!KD85))</f>
        <v/>
      </c>
      <c r="KE85" s="355" t="str">
        <f>IF(ISBLANK('Tab4-Adol-KABP-2006'!KE85),"",('Tab4-Adol-KABP-2006'!KE85))</f>
        <v/>
      </c>
      <c r="KF85" s="355" t="str">
        <f>IF(ISBLANK('Tab4-Adol-KABP-2006'!KF85),"",('Tab4-Adol-KABP-2006'!KF85))</f>
        <v/>
      </c>
      <c r="KG85" s="355" t="str">
        <f>IF(ISBLANK('Tab4-Adol-KABP-2006'!KG85),"",('Tab4-Adol-KABP-2006'!KG85))</f>
        <v/>
      </c>
      <c r="KH85" s="355" t="str">
        <f>IF(ISBLANK('Tab4-Adol-KABP-2006'!KH85),"",('Tab4-Adol-KABP-2006'!KH85))</f>
        <v/>
      </c>
      <c r="KI85" s="355" t="str">
        <f>IF(ISBLANK('Tab4-Adol-KABP-2006'!KI85),"",('Tab4-Adol-KABP-2006'!KI85))</f>
        <v/>
      </c>
      <c r="KJ85" s="355" t="str">
        <f>IF(ISBLANK('Tab4-Adol-KABP-2006'!KJ85),"",('Tab4-Adol-KABP-2006'!KJ85))</f>
        <v/>
      </c>
      <c r="KK85" s="355" t="str">
        <f>IF(ISBLANK('Tab4-Adol-KABP-2006'!KK85),"",('Tab4-Adol-KABP-2006'!KK85))</f>
        <v/>
      </c>
      <c r="KL85" s="355" t="str">
        <f>IF(ISBLANK('Tab4-Adol-KABP-2006'!KL85),"",('Tab4-Adol-KABP-2006'!KL85))</f>
        <v/>
      </c>
      <c r="KM85" s="355" t="str">
        <f>IF(ISBLANK('Tab4-Adol-KABP-2006'!KM85),"",('Tab4-Adol-KABP-2006'!KM85))</f>
        <v/>
      </c>
      <c r="KN85" s="355" t="str">
        <f>IF(ISBLANK('Tab4-Adol-KABP-2006'!KN85),"",('Tab4-Adol-KABP-2006'!KN85))</f>
        <v/>
      </c>
      <c r="KO85" s="355" t="str">
        <f>IF(ISBLANK('Tab4-Adol-KABP-2006'!KO85),"",('Tab4-Adol-KABP-2006'!KO85))</f>
        <v/>
      </c>
      <c r="KP85" s="355" t="str">
        <f>IF(ISBLANK('Tab4-Adol-KABP-2006'!KP85),"",('Tab4-Adol-KABP-2006'!KP85))</f>
        <v/>
      </c>
      <c r="KQ85" s="355" t="str">
        <f>IF(ISBLANK('Tab4-Adol-KABP-2006'!KQ85),"",('Tab4-Adol-KABP-2006'!KQ85))</f>
        <v/>
      </c>
      <c r="KR85" s="355" t="str">
        <f>IF(ISBLANK('Tab4-Adol-KABP-2006'!KR85),"",('Tab4-Adol-KABP-2006'!KR85))</f>
        <v/>
      </c>
      <c r="KS85" s="355" t="str">
        <f>IF(ISBLANK('Tab4-Adol-KABP-2006'!KS85),"",('Tab4-Adol-KABP-2006'!KS85))</f>
        <v/>
      </c>
      <c r="KT85" s="355" t="str">
        <f>IF(ISBLANK('Tab4-Adol-KABP-2006'!KT85),"",('Tab4-Adol-KABP-2006'!KT85))</f>
        <v/>
      </c>
      <c r="KU85" s="355" t="str">
        <f>IF(ISBLANK('Tab4-Adol-KABP-2006'!KU85),"",('Tab4-Adol-KABP-2006'!KU85))</f>
        <v/>
      </c>
      <c r="KV85" s="355" t="str">
        <f>IF(ISBLANK('Tab4-Adol-KABP-2006'!KV85),"",('Tab4-Adol-KABP-2006'!KV85))</f>
        <v/>
      </c>
      <c r="KW85" s="355" t="str">
        <f>IF(ISBLANK('Tab4-Adol-KABP-2006'!KW85),"",('Tab4-Adol-KABP-2006'!KW85))</f>
        <v/>
      </c>
      <c r="KX85" s="355" t="str">
        <f>IF(ISBLANK('Tab4-Adol-KABP-2006'!KX85),"",('Tab4-Adol-KABP-2006'!KX85))</f>
        <v/>
      </c>
      <c r="KY85" s="355" t="str">
        <f>IF(ISBLANK('Tab4-Adol-KABP-2006'!KY85),"",('Tab4-Adol-KABP-2006'!KY85))</f>
        <v/>
      </c>
      <c r="KZ85" s="355" t="str">
        <f>IF(ISBLANK('Tab4-Adol-KABP-2006'!KZ85),"",('Tab4-Adol-KABP-2006'!KZ85))</f>
        <v/>
      </c>
      <c r="LA85" s="355" t="str">
        <f>IF(ISBLANK('Tab4-Adol-KABP-2006'!LA85),"",('Tab4-Adol-KABP-2006'!LA85))</f>
        <v/>
      </c>
      <c r="LB85" s="355" t="str">
        <f>IF(ISBLANK('Tab4-Adol-KABP-2006'!LB85),"",('Tab4-Adol-KABP-2006'!LB85))</f>
        <v/>
      </c>
      <c r="LC85" s="355" t="str">
        <f>IF(ISBLANK('Tab4-Adol-KABP-2006'!LC85),"",('Tab4-Adol-KABP-2006'!LC85))</f>
        <v/>
      </c>
      <c r="LD85" s="355" t="str">
        <f>IF(ISBLANK('Tab4-Adol-KABP-2006'!LD85),"",('Tab4-Adol-KABP-2006'!LD85))</f>
        <v/>
      </c>
      <c r="LE85" s="355" t="str">
        <f>IF(ISBLANK('Tab4-Adol-KABP-2006'!LE85),"",('Tab4-Adol-KABP-2006'!LE85))</f>
        <v/>
      </c>
      <c r="LF85" s="355" t="str">
        <f>IF(ISBLANK('Tab4-Adol-KABP-2006'!LF85),"",('Tab4-Adol-KABP-2006'!LF85))</f>
        <v/>
      </c>
      <c r="LG85" s="355" t="str">
        <f>IF(ISBLANK('Tab4-Adol-KABP-2006'!LG85),"",('Tab4-Adol-KABP-2006'!LG85))</f>
        <v/>
      </c>
      <c r="LH85" s="355" t="str">
        <f>IF(ISBLANK('Tab4-Adol-KABP-2006'!LH85),"",('Tab4-Adol-KABP-2006'!LH85))</f>
        <v/>
      </c>
      <c r="LI85" s="355" t="str">
        <f>IF(ISBLANK('Tab4-Adol-KABP-2006'!LI85),"",('Tab4-Adol-KABP-2006'!LI85))</f>
        <v/>
      </c>
      <c r="LJ85" s="355" t="str">
        <f>IF(ISBLANK('Tab4-Adol-KABP-2006'!LJ85),"",('Tab4-Adol-KABP-2006'!LJ85))</f>
        <v/>
      </c>
      <c r="LK85" s="355" t="str">
        <f>IF(ISBLANK('Tab4-Adol-KABP-2006'!LK85),"",('Tab4-Adol-KABP-2006'!LK85))</f>
        <v/>
      </c>
      <c r="LL85" s="355" t="str">
        <f>IF(ISBLANK('Tab4-Adol-KABP-2006'!LL85),"",('Tab4-Adol-KABP-2006'!LL85))</f>
        <v/>
      </c>
      <c r="LM85" s="355" t="str">
        <f>IF(ISBLANK('Tab4-Adol-KABP-2006'!LM85),"",('Tab4-Adol-KABP-2006'!LM85))</f>
        <v/>
      </c>
      <c r="LN85" s="355" t="str">
        <f>IF(ISBLANK('Tab4-Adol-KABP-2006'!LN85),"",('Tab4-Adol-KABP-2006'!LN85))</f>
        <v/>
      </c>
      <c r="LO85" s="355" t="str">
        <f>IF(ISBLANK('Tab4-Adol-KABP-2006'!LO85),"",('Tab4-Adol-KABP-2006'!LO85))</f>
        <v/>
      </c>
      <c r="LP85" s="355" t="str">
        <f>IF(ISBLANK('Tab4-Adol-KABP-2006'!LP85),"",('Tab4-Adol-KABP-2006'!LP85))</f>
        <v/>
      </c>
      <c r="LQ85" s="355" t="str">
        <f>IF(ISBLANK('Tab4-Adol-KABP-2006'!LQ85),"",('Tab4-Adol-KABP-2006'!LQ85))</f>
        <v/>
      </c>
      <c r="LR85" s="355" t="str">
        <f>IF(ISBLANK('Tab4-Adol-KABP-2006'!LR85),"",('Tab4-Adol-KABP-2006'!LR85))</f>
        <v/>
      </c>
      <c r="LS85" s="355" t="str">
        <f>IF(ISBLANK('Tab4-Adol-KABP-2006'!LS85),"",('Tab4-Adol-KABP-2006'!LS85))</f>
        <v/>
      </c>
      <c r="LT85" s="355" t="str">
        <f>IF(ISBLANK('Tab4-Adol-KABP-2006'!LT85),"",('Tab4-Adol-KABP-2006'!LT85))</f>
        <v/>
      </c>
      <c r="LU85" s="355" t="str">
        <f>IF(ISBLANK('Tab4-Adol-KABP-2006'!LU85),"",('Tab4-Adol-KABP-2006'!LU85))</f>
        <v/>
      </c>
      <c r="LV85" s="355" t="str">
        <f>IF(ISBLANK('Tab4-Adol-KABP-2006'!LV85),"",('Tab4-Adol-KABP-2006'!LV85))</f>
        <v/>
      </c>
      <c r="LW85" s="355" t="str">
        <f>IF(ISBLANK('Tab4-Adol-KABP-2006'!LW85),"",('Tab4-Adol-KABP-2006'!LW85))</f>
        <v/>
      </c>
      <c r="LX85" s="355" t="str">
        <f>IF(ISBLANK('Tab4-Adol-KABP-2006'!LX85),"",('Tab4-Adol-KABP-2006'!LX85))</f>
        <v/>
      </c>
      <c r="LY85" s="355" t="str">
        <f>IF(ISBLANK('Tab4-Adol-KABP-2006'!LY85),"",('Tab4-Adol-KABP-2006'!LY85))</f>
        <v/>
      </c>
      <c r="LZ85" s="355" t="str">
        <f>IF(ISBLANK('Tab4-Adol-KABP-2006'!LZ85),"",('Tab4-Adol-KABP-2006'!LZ85))</f>
        <v/>
      </c>
      <c r="MA85" s="355" t="str">
        <f>IF(ISBLANK('Tab4-Adol-KABP-2006'!MA85),"",('Tab4-Adol-KABP-2006'!MA85))</f>
        <v/>
      </c>
    </row>
    <row r="86" spans="1:339" x14ac:dyDescent="0.2">
      <c r="A86" s="310" t="s">
        <v>320</v>
      </c>
      <c r="B86" s="172">
        <v>0</v>
      </c>
      <c r="C86" s="172">
        <v>0</v>
      </c>
      <c r="D86" s="172" t="s">
        <v>339</v>
      </c>
      <c r="E86" s="172"/>
      <c r="F86" s="173"/>
      <c r="G86" s="218" t="s">
        <v>69</v>
      </c>
      <c r="H86" s="348" t="str">
        <f>IF(ISBLANK('Tab4-Adol-KABP-2006'!H86), "",('Tab4-Adol-KABP-2006'!H86))</f>
        <v/>
      </c>
      <c r="I86" s="349" t="str">
        <f>IF(ISBLANK('Tab4-Adol-KABP-2006'!I86), "",('Tab4-Adol-KABP-2006'!I86))</f>
        <v/>
      </c>
      <c r="J86" s="414"/>
      <c r="K86" s="414"/>
      <c r="L86" s="414"/>
      <c r="M86" s="414"/>
      <c r="N86" s="414"/>
      <c r="O86" s="415"/>
      <c r="P86" s="348" t="str">
        <f>IF(ISBLANK('Tab4-Adol-KABP-2006'!P86), "",('Tab4-Adol-KABP-2006'!P86))</f>
        <v/>
      </c>
      <c r="Q86" s="349" t="str">
        <f>IF(ISBLANK('Tab4-Adol-KABP-2006'!Q86), "",('Tab4-Adol-KABP-2006'!Q86))</f>
        <v/>
      </c>
      <c r="R86" s="414"/>
      <c r="S86" s="414"/>
      <c r="T86" s="414"/>
      <c r="U86" s="414"/>
      <c r="V86" s="414"/>
      <c r="W86" s="415"/>
      <c r="X86" s="348" t="str">
        <f>IF(ISBLANK('Tab4-Adol-KABP-2006'!X86), "",('Tab4-Adol-KABP-2006'!X86))</f>
        <v/>
      </c>
      <c r="Y86" s="349" t="str">
        <f>IF(ISBLANK('Tab4-Adol-KABP-2006'!Y86), "",('Tab4-Adol-KABP-2006'!Y86))</f>
        <v/>
      </c>
      <c r="Z86" s="414"/>
      <c r="AA86" s="414"/>
      <c r="AB86" s="414"/>
      <c r="AC86" s="414"/>
      <c r="AD86" s="414"/>
      <c r="AE86" s="415"/>
      <c r="AF86" s="348" t="str">
        <f>IF(ISBLANK('Tab4-Adol-KABP-2006'!AF86), "",('Tab4-Adol-KABP-2006'!AF86))</f>
        <v/>
      </c>
      <c r="AG86" s="349" t="str">
        <f>IF(ISBLANK('Tab4-Adol-KABP-2006'!AG86), "",('Tab4-Adol-KABP-2006'!AG86))</f>
        <v/>
      </c>
      <c r="AH86" s="414"/>
      <c r="AI86" s="414"/>
      <c r="AJ86" s="414"/>
      <c r="AK86" s="414"/>
      <c r="AL86" s="414"/>
      <c r="AM86" s="415"/>
      <c r="AN86" s="348" t="str">
        <f>IF(ISBLANK('Tab4-Adol-KABP-2006'!AN86), "",('Tab4-Adol-KABP-2006'!AN86))</f>
        <v/>
      </c>
      <c r="AO86" s="349" t="str">
        <f>IF(ISBLANK('Tab4-Adol-KABP-2006'!AO86), "",('Tab4-Adol-KABP-2006'!AO86))</f>
        <v/>
      </c>
      <c r="AP86" s="362"/>
      <c r="AQ86" s="362"/>
      <c r="AR86" s="362"/>
      <c r="AS86" s="362"/>
      <c r="AT86" s="362"/>
      <c r="AU86" s="363"/>
      <c r="AV86" s="348" t="str">
        <f>IF(ISBLANK('Tab4-Adol-KABP-2006'!AV86), "",('Tab4-Adol-KABP-2006'!AV86))</f>
        <v/>
      </c>
      <c r="AW86" s="349" t="str">
        <f>IF(ISBLANK('Tab4-Adol-KABP-2006'!AW86), "",('Tab4-Adol-KABP-2006'!AW86))</f>
        <v/>
      </c>
      <c r="AX86" s="414"/>
      <c r="AY86" s="414"/>
      <c r="AZ86" s="414"/>
      <c r="BA86" s="414"/>
      <c r="BB86" s="414"/>
      <c r="BC86" s="415"/>
      <c r="BD86" s="348" t="str">
        <f>IF(ISBLANK('Tab4-Adol-KABP-2006'!BD86), "",('Tab4-Adol-KABP-2006'!BD86))</f>
        <v/>
      </c>
      <c r="BE86" s="349" t="str">
        <f>IF(ISBLANK('Tab4-Adol-KABP-2006'!BE86), "",('Tab4-Adol-KABP-2006'!BE86))</f>
        <v/>
      </c>
      <c r="BF86" s="414"/>
      <c r="BG86" s="414"/>
      <c r="BH86" s="414"/>
      <c r="BI86" s="414"/>
      <c r="BJ86" s="414"/>
      <c r="BK86" s="415"/>
      <c r="BL86" s="348" t="str">
        <f>IF(ISBLANK('Tab4-Adol-KABP-2006'!BL86), "",('Tab4-Adol-KABP-2006'!BL86))</f>
        <v/>
      </c>
      <c r="BM86" s="349" t="str">
        <f>IF(ISBLANK('Tab4-Adol-KABP-2006'!BM86), "",('Tab4-Adol-KABP-2006'!BM86))</f>
        <v/>
      </c>
      <c r="BN86" s="414"/>
      <c r="BO86" s="414"/>
      <c r="BP86" s="414"/>
      <c r="BQ86" s="414"/>
      <c r="BR86" s="414"/>
      <c r="BS86" s="415"/>
      <c r="BT86" s="348" t="str">
        <f>IF(ISBLANK('Tab4-Adol-KABP-2006'!BT86), "",('Tab4-Adol-KABP-2006'!BT86))</f>
        <v/>
      </c>
      <c r="BU86" s="349" t="str">
        <f>IF(ISBLANK('Tab4-Adol-KABP-2006'!BU86), "",('Tab4-Adol-KABP-2006'!BU86))</f>
        <v/>
      </c>
      <c r="BV86" s="414"/>
      <c r="BW86" s="414"/>
      <c r="BX86" s="415"/>
      <c r="BY86" s="216">
        <v>1998321</v>
      </c>
      <c r="BZ86" s="208">
        <v>2213315</v>
      </c>
      <c r="CA86" s="208">
        <v>4211636</v>
      </c>
      <c r="CB86" s="208">
        <v>2102138</v>
      </c>
      <c r="CC86" s="208">
        <v>2319379</v>
      </c>
      <c r="CD86" s="284">
        <v>4421517</v>
      </c>
      <c r="CE86" s="282"/>
      <c r="CF86" s="282"/>
      <c r="CG86" s="226" t="str">
        <f t="shared" si="237"/>
        <v>-</v>
      </c>
      <c r="CH86" s="227" t="str">
        <f t="shared" si="238"/>
        <v>-</v>
      </c>
      <c r="CI86" s="227" t="str">
        <f t="shared" si="239"/>
        <v>-</v>
      </c>
      <c r="CJ86" s="227" t="str">
        <f t="shared" si="240"/>
        <v>-</v>
      </c>
      <c r="CK86" s="227" t="str">
        <f t="shared" si="241"/>
        <v>-</v>
      </c>
      <c r="CL86" s="228" t="str">
        <f t="shared" si="242"/>
        <v>-</v>
      </c>
      <c r="CM86" s="282"/>
      <c r="CN86" s="282"/>
      <c r="CO86" s="226" t="str">
        <f t="shared" si="243"/>
        <v>-</v>
      </c>
      <c r="CP86" s="227" t="str">
        <f t="shared" si="244"/>
        <v>-</v>
      </c>
      <c r="CQ86" s="227" t="str">
        <f t="shared" si="245"/>
        <v>-</v>
      </c>
      <c r="CR86" s="227" t="str">
        <f t="shared" si="246"/>
        <v>-</v>
      </c>
      <c r="CS86" s="227" t="str">
        <f t="shared" si="247"/>
        <v>-</v>
      </c>
      <c r="CT86" s="228" t="str">
        <f t="shared" si="248"/>
        <v>-</v>
      </c>
      <c r="CU86" s="282"/>
      <c r="CV86" s="282"/>
      <c r="CW86" s="292" t="str">
        <f t="shared" si="249"/>
        <v>-</v>
      </c>
      <c r="CX86" s="234" t="str">
        <f t="shared" si="250"/>
        <v>-</v>
      </c>
      <c r="CY86" s="234" t="str">
        <f t="shared" si="251"/>
        <v>-</v>
      </c>
      <c r="CZ86" s="234" t="str">
        <f t="shared" si="252"/>
        <v>-</v>
      </c>
      <c r="DA86" s="234" t="str">
        <f t="shared" si="253"/>
        <v>-</v>
      </c>
      <c r="DB86" s="235" t="str">
        <f t="shared" si="254"/>
        <v>-</v>
      </c>
      <c r="DC86" s="282"/>
      <c r="DD86" s="282"/>
      <c r="DE86" s="226" t="str">
        <f t="shared" si="255"/>
        <v>-</v>
      </c>
      <c r="DF86" s="227" t="str">
        <f t="shared" si="256"/>
        <v>-</v>
      </c>
      <c r="DG86" s="227" t="str">
        <f t="shared" si="257"/>
        <v>-</v>
      </c>
      <c r="DH86" s="227" t="str">
        <f t="shared" si="258"/>
        <v>-</v>
      </c>
      <c r="DI86" s="227" t="str">
        <f t="shared" si="259"/>
        <v>-</v>
      </c>
      <c r="DJ86" s="228" t="str">
        <f t="shared" si="260"/>
        <v>-</v>
      </c>
      <c r="DK86" s="282"/>
      <c r="DL86" s="282"/>
      <c r="DM86" s="226" t="str">
        <f t="shared" si="261"/>
        <v>-</v>
      </c>
      <c r="DN86" s="227" t="str">
        <f t="shared" si="262"/>
        <v>-</v>
      </c>
      <c r="DO86" s="227" t="str">
        <f t="shared" si="263"/>
        <v>-</v>
      </c>
      <c r="DP86" s="227" t="str">
        <f t="shared" si="264"/>
        <v>-</v>
      </c>
      <c r="DQ86" s="227" t="str">
        <f t="shared" si="265"/>
        <v>-</v>
      </c>
      <c r="DR86" s="228" t="str">
        <f t="shared" si="266"/>
        <v>-</v>
      </c>
      <c r="DS86" s="282"/>
      <c r="DT86" s="282"/>
      <c r="DU86" s="226" t="str">
        <f t="shared" si="267"/>
        <v>-</v>
      </c>
      <c r="DV86" s="227" t="str">
        <f t="shared" si="268"/>
        <v>-</v>
      </c>
      <c r="DW86" s="227" t="str">
        <f t="shared" si="269"/>
        <v>-</v>
      </c>
      <c r="DX86" s="227" t="str">
        <f t="shared" si="270"/>
        <v>-</v>
      </c>
      <c r="DY86" s="227" t="str">
        <f t="shared" si="271"/>
        <v>-</v>
      </c>
      <c r="DZ86" s="228" t="str">
        <f t="shared" si="272"/>
        <v>-</v>
      </c>
      <c r="EA86" s="282"/>
      <c r="EB86" s="282"/>
      <c r="EC86" s="226" t="str">
        <f t="shared" si="273"/>
        <v>-</v>
      </c>
      <c r="ED86" s="227" t="str">
        <f t="shared" si="274"/>
        <v>-</v>
      </c>
      <c r="EE86" s="227" t="str">
        <f t="shared" si="275"/>
        <v>-</v>
      </c>
      <c r="EF86" s="227" t="str">
        <f t="shared" si="276"/>
        <v>-</v>
      </c>
      <c r="EG86" s="227" t="str">
        <f t="shared" si="277"/>
        <v>-</v>
      </c>
      <c r="EH86" s="228" t="str">
        <f t="shared" si="278"/>
        <v>-</v>
      </c>
      <c r="EI86" s="282"/>
      <c r="EJ86" s="282"/>
      <c r="EK86" s="226" t="str">
        <f t="shared" si="279"/>
        <v>-</v>
      </c>
      <c r="EL86" s="227" t="str">
        <f t="shared" si="280"/>
        <v>-</v>
      </c>
      <c r="EM86" s="227" t="str">
        <f t="shared" si="281"/>
        <v>-</v>
      </c>
      <c r="EN86" s="227" t="str">
        <f t="shared" si="282"/>
        <v>-</v>
      </c>
      <c r="EO86" s="227" t="str">
        <f t="shared" si="283"/>
        <v>-</v>
      </c>
      <c r="EP86" s="228" t="str">
        <f t="shared" si="284"/>
        <v>-</v>
      </c>
      <c r="EQ86" s="282"/>
      <c r="ER86" s="282"/>
      <c r="ES86" s="226" t="str">
        <f t="shared" si="285"/>
        <v>-</v>
      </c>
      <c r="ET86" s="227" t="str">
        <f t="shared" si="286"/>
        <v>-</v>
      </c>
      <c r="EU86" s="228" t="str">
        <f t="shared" si="287"/>
        <v>-</v>
      </c>
      <c r="EV86" s="282"/>
      <c r="EW86" s="282"/>
      <c r="EX86" s="301" t="str">
        <f t="shared" si="288"/>
        <v>-</v>
      </c>
      <c r="EY86" s="259" t="str">
        <f t="shared" si="289"/>
        <v>-</v>
      </c>
      <c r="EZ86" s="259" t="str">
        <f t="shared" si="290"/>
        <v>-</v>
      </c>
      <c r="FA86" s="259" t="str">
        <f t="shared" si="291"/>
        <v>-</v>
      </c>
      <c r="FB86" s="259" t="str">
        <f t="shared" si="292"/>
        <v>-</v>
      </c>
      <c r="FC86" s="260" t="str">
        <f t="shared" si="293"/>
        <v>-</v>
      </c>
      <c r="FD86" s="282"/>
      <c r="FE86" s="282"/>
      <c r="FF86" s="301" t="str">
        <f t="shared" si="294"/>
        <v>-</v>
      </c>
      <c r="FG86" s="259" t="str">
        <f t="shared" si="295"/>
        <v>-</v>
      </c>
      <c r="FH86" s="259" t="str">
        <f t="shared" si="296"/>
        <v>-</v>
      </c>
      <c r="FI86" s="259" t="str">
        <f t="shared" si="297"/>
        <v>-</v>
      </c>
      <c r="FJ86" s="259" t="str">
        <f t="shared" si="298"/>
        <v>-</v>
      </c>
      <c r="FK86" s="260" t="str">
        <f t="shared" si="299"/>
        <v>-</v>
      </c>
      <c r="FL86" s="282"/>
      <c r="FM86" s="282"/>
      <c r="FN86" s="301" t="str">
        <f t="shared" si="300"/>
        <v>-</v>
      </c>
      <c r="FO86" s="259" t="str">
        <f t="shared" si="301"/>
        <v>-</v>
      </c>
      <c r="FP86" s="259" t="str">
        <f t="shared" si="302"/>
        <v>-</v>
      </c>
      <c r="FQ86" s="259" t="str">
        <f t="shared" si="303"/>
        <v>-</v>
      </c>
      <c r="FR86" s="259" t="str">
        <f t="shared" si="304"/>
        <v>-</v>
      </c>
      <c r="FS86" s="260" t="str">
        <f t="shared" si="305"/>
        <v>-</v>
      </c>
      <c r="FT86" s="282"/>
      <c r="FU86" s="282"/>
      <c r="FV86" s="301" t="str">
        <f t="shared" si="306"/>
        <v>-</v>
      </c>
      <c r="FW86" s="259" t="str">
        <f t="shared" si="307"/>
        <v>-</v>
      </c>
      <c r="FX86" s="259" t="str">
        <f t="shared" si="308"/>
        <v>-</v>
      </c>
      <c r="FY86" s="259" t="str">
        <f t="shared" si="309"/>
        <v>-</v>
      </c>
      <c r="FZ86" s="259" t="str">
        <f t="shared" si="310"/>
        <v>-</v>
      </c>
      <c r="GA86" s="260" t="str">
        <f t="shared" si="311"/>
        <v>-</v>
      </c>
      <c r="GB86" s="282"/>
      <c r="GC86" s="282"/>
      <c r="GD86" s="301" t="str">
        <f t="shared" si="312"/>
        <v>-</v>
      </c>
      <c r="GE86" s="259" t="str">
        <f t="shared" si="313"/>
        <v>-</v>
      </c>
      <c r="GF86" s="259" t="str">
        <f t="shared" si="314"/>
        <v>-</v>
      </c>
      <c r="GG86" s="259" t="str">
        <f t="shared" si="315"/>
        <v>-</v>
      </c>
      <c r="GH86" s="259" t="str">
        <f t="shared" si="316"/>
        <v>-</v>
      </c>
      <c r="GI86" s="260" t="str">
        <f t="shared" si="317"/>
        <v>-</v>
      </c>
      <c r="GJ86" s="282"/>
      <c r="GK86" s="282"/>
      <c r="GL86" s="301" t="str">
        <f t="shared" si="318"/>
        <v>-</v>
      </c>
      <c r="GM86" s="259" t="str">
        <f t="shared" si="319"/>
        <v>-</v>
      </c>
      <c r="GN86" s="259" t="str">
        <f t="shared" si="320"/>
        <v>-</v>
      </c>
      <c r="GO86" s="259" t="str">
        <f t="shared" si="321"/>
        <v>-</v>
      </c>
      <c r="GP86" s="259" t="str">
        <f t="shared" si="322"/>
        <v>-</v>
      </c>
      <c r="GQ86" s="260" t="str">
        <f t="shared" si="323"/>
        <v>-</v>
      </c>
      <c r="GR86" s="282"/>
      <c r="GS86" s="282"/>
      <c r="GT86" s="301" t="str">
        <f t="shared" si="324"/>
        <v>-</v>
      </c>
      <c r="GU86" s="259" t="str">
        <f t="shared" si="325"/>
        <v>-</v>
      </c>
      <c r="GV86" s="259" t="str">
        <f t="shared" si="326"/>
        <v>-</v>
      </c>
      <c r="GW86" s="259" t="str">
        <f t="shared" si="327"/>
        <v>-</v>
      </c>
      <c r="GX86" s="259" t="str">
        <f t="shared" si="328"/>
        <v>-</v>
      </c>
      <c r="GY86" s="260" t="str">
        <f t="shared" si="329"/>
        <v>-</v>
      </c>
      <c r="GZ86" s="282"/>
      <c r="HA86" s="282"/>
      <c r="HB86" s="301" t="str">
        <f t="shared" si="330"/>
        <v>-</v>
      </c>
      <c r="HC86" s="259" t="str">
        <f t="shared" si="331"/>
        <v>-</v>
      </c>
      <c r="HD86" s="259" t="str">
        <f t="shared" si="332"/>
        <v>-</v>
      </c>
      <c r="HE86" s="259" t="str">
        <f t="shared" si="333"/>
        <v>-</v>
      </c>
      <c r="HF86" s="259" t="str">
        <f t="shared" si="334"/>
        <v>-</v>
      </c>
      <c r="HG86" s="260" t="str">
        <f t="shared" si="335"/>
        <v>-</v>
      </c>
      <c r="HH86" s="282"/>
      <c r="HI86" s="282"/>
      <c r="HJ86" s="301" t="str">
        <f t="shared" si="336"/>
        <v>-</v>
      </c>
      <c r="HK86" s="259" t="str">
        <f t="shared" si="337"/>
        <v>-</v>
      </c>
      <c r="HL86" s="260" t="str">
        <f t="shared" si="338"/>
        <v>-</v>
      </c>
      <c r="HM86" s="428" t="str">
        <f t="shared" si="229"/>
        <v>-</v>
      </c>
      <c r="HN86" s="429" t="str">
        <f t="shared" si="229"/>
        <v>-</v>
      </c>
      <c r="HO86" s="429" t="str">
        <f t="shared" si="229"/>
        <v>-</v>
      </c>
      <c r="HP86" s="429" t="str">
        <f t="shared" si="221"/>
        <v>-</v>
      </c>
      <c r="HQ86" s="429" t="str">
        <f t="shared" si="221"/>
        <v>-</v>
      </c>
      <c r="HR86" s="430" t="str">
        <f t="shared" si="221"/>
        <v>-</v>
      </c>
      <c r="HS86" s="450"/>
      <c r="HT86" s="450"/>
      <c r="HU86" s="428" t="str">
        <f t="shared" si="230"/>
        <v>-</v>
      </c>
      <c r="HV86" s="429" t="str">
        <f t="shared" si="230"/>
        <v>-</v>
      </c>
      <c r="HW86" s="429" t="str">
        <f t="shared" si="230"/>
        <v>-</v>
      </c>
      <c r="HX86" s="429" t="str">
        <f t="shared" si="222"/>
        <v>-</v>
      </c>
      <c r="HY86" s="429" t="str">
        <f t="shared" si="222"/>
        <v>-</v>
      </c>
      <c r="HZ86" s="430" t="str">
        <f t="shared" si="222"/>
        <v>-</v>
      </c>
      <c r="IA86" s="450"/>
      <c r="IB86" s="450"/>
      <c r="IC86" s="428" t="str">
        <f t="shared" si="231"/>
        <v>-</v>
      </c>
      <c r="ID86" s="429" t="str">
        <f t="shared" si="231"/>
        <v>-</v>
      </c>
      <c r="IE86" s="429" t="str">
        <f t="shared" si="231"/>
        <v>-</v>
      </c>
      <c r="IF86" s="429" t="str">
        <f t="shared" si="223"/>
        <v>-</v>
      </c>
      <c r="IG86" s="429" t="str">
        <f t="shared" si="223"/>
        <v>-</v>
      </c>
      <c r="IH86" s="430" t="str">
        <f t="shared" si="223"/>
        <v>-</v>
      </c>
      <c r="II86" s="450"/>
      <c r="IJ86" s="450"/>
      <c r="IK86" s="428" t="str">
        <f t="shared" si="232"/>
        <v>-</v>
      </c>
      <c r="IL86" s="429" t="str">
        <f t="shared" si="232"/>
        <v>-</v>
      </c>
      <c r="IM86" s="429" t="str">
        <f t="shared" si="232"/>
        <v>-</v>
      </c>
      <c r="IN86" s="429" t="str">
        <f t="shared" si="224"/>
        <v>-</v>
      </c>
      <c r="IO86" s="429" t="str">
        <f t="shared" si="224"/>
        <v>-</v>
      </c>
      <c r="IP86" s="430" t="str">
        <f t="shared" si="224"/>
        <v>-</v>
      </c>
      <c r="IQ86" s="450"/>
      <c r="IR86" s="450"/>
      <c r="IS86" s="428" t="str">
        <f t="shared" si="233"/>
        <v>-</v>
      </c>
      <c r="IT86" s="429" t="str">
        <f t="shared" si="233"/>
        <v>-</v>
      </c>
      <c r="IU86" s="429" t="str">
        <f t="shared" si="233"/>
        <v>-</v>
      </c>
      <c r="IV86" s="429" t="str">
        <f t="shared" si="225"/>
        <v>-</v>
      </c>
      <c r="IW86" s="429" t="str">
        <f t="shared" si="225"/>
        <v>-</v>
      </c>
      <c r="IX86" s="430" t="str">
        <f t="shared" si="225"/>
        <v>-</v>
      </c>
      <c r="IY86" s="450"/>
      <c r="IZ86" s="450"/>
      <c r="JA86" s="428" t="str">
        <f t="shared" si="234"/>
        <v>-</v>
      </c>
      <c r="JB86" s="429" t="str">
        <f t="shared" si="234"/>
        <v>-</v>
      </c>
      <c r="JC86" s="429" t="str">
        <f t="shared" si="234"/>
        <v>-</v>
      </c>
      <c r="JD86" s="429" t="str">
        <f t="shared" si="226"/>
        <v>-</v>
      </c>
      <c r="JE86" s="429" t="str">
        <f t="shared" si="226"/>
        <v>-</v>
      </c>
      <c r="JF86" s="430" t="str">
        <f t="shared" si="226"/>
        <v>-</v>
      </c>
      <c r="JG86" s="450"/>
      <c r="JH86" s="450"/>
      <c r="JI86" s="428" t="str">
        <f t="shared" si="235"/>
        <v>-</v>
      </c>
      <c r="JJ86" s="429" t="str">
        <f t="shared" si="235"/>
        <v>-</v>
      </c>
      <c r="JK86" s="429" t="str">
        <f t="shared" si="235"/>
        <v>-</v>
      </c>
      <c r="JL86" s="429" t="str">
        <f t="shared" si="227"/>
        <v>-</v>
      </c>
      <c r="JM86" s="429" t="str">
        <f t="shared" si="227"/>
        <v>-</v>
      </c>
      <c r="JN86" s="430" t="str">
        <f t="shared" si="227"/>
        <v>-</v>
      </c>
      <c r="JO86" s="450"/>
      <c r="JP86" s="450"/>
      <c r="JQ86" s="428" t="str">
        <f t="shared" si="236"/>
        <v>-</v>
      </c>
      <c r="JR86" s="429" t="str">
        <f t="shared" si="236"/>
        <v>-</v>
      </c>
      <c r="JS86" s="429" t="str">
        <f t="shared" si="236"/>
        <v>-</v>
      </c>
      <c r="JT86" s="429" t="str">
        <f t="shared" si="228"/>
        <v>-</v>
      </c>
      <c r="JU86" s="429" t="str">
        <f t="shared" si="228"/>
        <v>-</v>
      </c>
      <c r="JV86" s="430" t="str">
        <f t="shared" si="228"/>
        <v>-</v>
      </c>
      <c r="JW86" s="450"/>
      <c r="JX86" s="450"/>
      <c r="JY86" s="428" t="str">
        <f t="shared" si="339"/>
        <v>-</v>
      </c>
      <c r="JZ86" s="429" t="str">
        <f t="shared" si="339"/>
        <v>-</v>
      </c>
      <c r="KA86" s="430" t="str">
        <f t="shared" si="339"/>
        <v>-</v>
      </c>
      <c r="KB86" s="172"/>
      <c r="KC86" s="355" t="str">
        <f>IF(ISBLANK('Tab4-Adol-KABP-2006'!KC86),"",('Tab4-Adol-KABP-2006'!KC86))</f>
        <v/>
      </c>
      <c r="KD86" s="355" t="str">
        <f>IF(ISBLANK('Tab4-Adol-KABP-2006'!KD86),"",('Tab4-Adol-KABP-2006'!KD86))</f>
        <v/>
      </c>
      <c r="KE86" s="355" t="str">
        <f>IF(ISBLANK('Tab4-Adol-KABP-2006'!KE86),"",('Tab4-Adol-KABP-2006'!KE86))</f>
        <v/>
      </c>
      <c r="KF86" s="355" t="str">
        <f>IF(ISBLANK('Tab4-Adol-KABP-2006'!KF86),"",('Tab4-Adol-KABP-2006'!KF86))</f>
        <v/>
      </c>
      <c r="KG86" s="355" t="str">
        <f>IF(ISBLANK('Tab4-Adol-KABP-2006'!KG86),"",('Tab4-Adol-KABP-2006'!KG86))</f>
        <v/>
      </c>
      <c r="KH86" s="355" t="str">
        <f>IF(ISBLANK('Tab4-Adol-KABP-2006'!KH86),"",('Tab4-Adol-KABP-2006'!KH86))</f>
        <v/>
      </c>
      <c r="KI86" s="355" t="str">
        <f>IF(ISBLANK('Tab4-Adol-KABP-2006'!KI86),"",('Tab4-Adol-KABP-2006'!KI86))</f>
        <v/>
      </c>
      <c r="KJ86" s="355" t="str">
        <f>IF(ISBLANK('Tab4-Adol-KABP-2006'!KJ86),"",('Tab4-Adol-KABP-2006'!KJ86))</f>
        <v/>
      </c>
      <c r="KK86" s="355" t="str">
        <f>IF(ISBLANK('Tab4-Adol-KABP-2006'!KK86),"",('Tab4-Adol-KABP-2006'!KK86))</f>
        <v/>
      </c>
      <c r="KL86" s="355" t="str">
        <f>IF(ISBLANK('Tab4-Adol-KABP-2006'!KL86),"",('Tab4-Adol-KABP-2006'!KL86))</f>
        <v/>
      </c>
      <c r="KM86" s="355" t="str">
        <f>IF(ISBLANK('Tab4-Adol-KABP-2006'!KM86),"",('Tab4-Adol-KABP-2006'!KM86))</f>
        <v/>
      </c>
      <c r="KN86" s="355" t="str">
        <f>IF(ISBLANK('Tab4-Adol-KABP-2006'!KN86),"",('Tab4-Adol-KABP-2006'!KN86))</f>
        <v/>
      </c>
      <c r="KO86" s="355" t="str">
        <f>IF(ISBLANK('Tab4-Adol-KABP-2006'!KO86),"",('Tab4-Adol-KABP-2006'!KO86))</f>
        <v/>
      </c>
      <c r="KP86" s="355" t="str">
        <f>IF(ISBLANK('Tab4-Adol-KABP-2006'!KP86),"",('Tab4-Adol-KABP-2006'!KP86))</f>
        <v/>
      </c>
      <c r="KQ86" s="355" t="str">
        <f>IF(ISBLANK('Tab4-Adol-KABP-2006'!KQ86),"",('Tab4-Adol-KABP-2006'!KQ86))</f>
        <v/>
      </c>
      <c r="KR86" s="355" t="str">
        <f>IF(ISBLANK('Tab4-Adol-KABP-2006'!KR86),"",('Tab4-Adol-KABP-2006'!KR86))</f>
        <v/>
      </c>
      <c r="KS86" s="355" t="str">
        <f>IF(ISBLANK('Tab4-Adol-KABP-2006'!KS86),"",('Tab4-Adol-KABP-2006'!KS86))</f>
        <v/>
      </c>
      <c r="KT86" s="355" t="str">
        <f>IF(ISBLANK('Tab4-Adol-KABP-2006'!KT86),"",('Tab4-Adol-KABP-2006'!KT86))</f>
        <v/>
      </c>
      <c r="KU86" s="355" t="str">
        <f>IF(ISBLANK('Tab4-Adol-KABP-2006'!KU86),"",('Tab4-Adol-KABP-2006'!KU86))</f>
        <v/>
      </c>
      <c r="KV86" s="355" t="str">
        <f>IF(ISBLANK('Tab4-Adol-KABP-2006'!KV86),"",('Tab4-Adol-KABP-2006'!KV86))</f>
        <v/>
      </c>
      <c r="KW86" s="355" t="str">
        <f>IF(ISBLANK('Tab4-Adol-KABP-2006'!KW86),"",('Tab4-Adol-KABP-2006'!KW86))</f>
        <v/>
      </c>
      <c r="KX86" s="355" t="str">
        <f>IF(ISBLANK('Tab4-Adol-KABP-2006'!KX86),"",('Tab4-Adol-KABP-2006'!KX86))</f>
        <v/>
      </c>
      <c r="KY86" s="355" t="str">
        <f>IF(ISBLANK('Tab4-Adol-KABP-2006'!KY86),"",('Tab4-Adol-KABP-2006'!KY86))</f>
        <v/>
      </c>
      <c r="KZ86" s="355" t="str">
        <f>IF(ISBLANK('Tab4-Adol-KABP-2006'!KZ86),"",('Tab4-Adol-KABP-2006'!KZ86))</f>
        <v/>
      </c>
      <c r="LA86" s="355" t="str">
        <f>IF(ISBLANK('Tab4-Adol-KABP-2006'!LA86),"",('Tab4-Adol-KABP-2006'!LA86))</f>
        <v/>
      </c>
      <c r="LB86" s="355" t="str">
        <f>IF(ISBLANK('Tab4-Adol-KABP-2006'!LB86),"",('Tab4-Adol-KABP-2006'!LB86))</f>
        <v/>
      </c>
      <c r="LC86" s="355" t="str">
        <f>IF(ISBLANK('Tab4-Adol-KABP-2006'!LC86),"",('Tab4-Adol-KABP-2006'!LC86))</f>
        <v/>
      </c>
      <c r="LD86" s="355" t="str">
        <f>IF(ISBLANK('Tab4-Adol-KABP-2006'!LD86),"",('Tab4-Adol-KABP-2006'!LD86))</f>
        <v/>
      </c>
      <c r="LE86" s="355" t="str">
        <f>IF(ISBLANK('Tab4-Adol-KABP-2006'!LE86),"",('Tab4-Adol-KABP-2006'!LE86))</f>
        <v/>
      </c>
      <c r="LF86" s="355" t="str">
        <f>IF(ISBLANK('Tab4-Adol-KABP-2006'!LF86),"",('Tab4-Adol-KABP-2006'!LF86))</f>
        <v/>
      </c>
      <c r="LG86" s="355" t="str">
        <f>IF(ISBLANK('Tab4-Adol-KABP-2006'!LG86),"",('Tab4-Adol-KABP-2006'!LG86))</f>
        <v/>
      </c>
      <c r="LH86" s="355" t="str">
        <f>IF(ISBLANK('Tab4-Adol-KABP-2006'!LH86),"",('Tab4-Adol-KABP-2006'!LH86))</f>
        <v/>
      </c>
      <c r="LI86" s="355" t="str">
        <f>IF(ISBLANK('Tab4-Adol-KABP-2006'!LI86),"",('Tab4-Adol-KABP-2006'!LI86))</f>
        <v/>
      </c>
      <c r="LJ86" s="355" t="str">
        <f>IF(ISBLANK('Tab4-Adol-KABP-2006'!LJ86),"",('Tab4-Adol-KABP-2006'!LJ86))</f>
        <v/>
      </c>
      <c r="LK86" s="355" t="str">
        <f>IF(ISBLANK('Tab4-Adol-KABP-2006'!LK86),"",('Tab4-Adol-KABP-2006'!LK86))</f>
        <v/>
      </c>
      <c r="LL86" s="355" t="str">
        <f>IF(ISBLANK('Tab4-Adol-KABP-2006'!LL86),"",('Tab4-Adol-KABP-2006'!LL86))</f>
        <v/>
      </c>
      <c r="LM86" s="355" t="str">
        <f>IF(ISBLANK('Tab4-Adol-KABP-2006'!LM86),"",('Tab4-Adol-KABP-2006'!LM86))</f>
        <v/>
      </c>
      <c r="LN86" s="355" t="str">
        <f>IF(ISBLANK('Tab4-Adol-KABP-2006'!LN86),"",('Tab4-Adol-KABP-2006'!LN86))</f>
        <v/>
      </c>
      <c r="LO86" s="355" t="str">
        <f>IF(ISBLANK('Tab4-Adol-KABP-2006'!LO86),"",('Tab4-Adol-KABP-2006'!LO86))</f>
        <v/>
      </c>
      <c r="LP86" s="355" t="str">
        <f>IF(ISBLANK('Tab4-Adol-KABP-2006'!LP86),"",('Tab4-Adol-KABP-2006'!LP86))</f>
        <v/>
      </c>
      <c r="LQ86" s="355" t="str">
        <f>IF(ISBLANK('Tab4-Adol-KABP-2006'!LQ86),"",('Tab4-Adol-KABP-2006'!LQ86))</f>
        <v/>
      </c>
      <c r="LR86" s="355" t="str">
        <f>IF(ISBLANK('Tab4-Adol-KABP-2006'!LR86),"",('Tab4-Adol-KABP-2006'!LR86))</f>
        <v/>
      </c>
      <c r="LS86" s="355" t="str">
        <f>IF(ISBLANK('Tab4-Adol-KABP-2006'!LS86),"",('Tab4-Adol-KABP-2006'!LS86))</f>
        <v/>
      </c>
      <c r="LT86" s="355" t="str">
        <f>IF(ISBLANK('Tab4-Adol-KABP-2006'!LT86),"",('Tab4-Adol-KABP-2006'!LT86))</f>
        <v/>
      </c>
      <c r="LU86" s="355" t="str">
        <f>IF(ISBLANK('Tab4-Adol-KABP-2006'!LU86),"",('Tab4-Adol-KABP-2006'!LU86))</f>
        <v/>
      </c>
      <c r="LV86" s="355" t="str">
        <f>IF(ISBLANK('Tab4-Adol-KABP-2006'!LV86),"",('Tab4-Adol-KABP-2006'!LV86))</f>
        <v/>
      </c>
      <c r="LW86" s="355" t="str">
        <f>IF(ISBLANK('Tab4-Adol-KABP-2006'!LW86),"",('Tab4-Adol-KABP-2006'!LW86))</f>
        <v/>
      </c>
      <c r="LX86" s="355" t="str">
        <f>IF(ISBLANK('Tab4-Adol-KABP-2006'!LX86),"",('Tab4-Adol-KABP-2006'!LX86))</f>
        <v/>
      </c>
      <c r="LY86" s="355" t="str">
        <f>IF(ISBLANK('Tab4-Adol-KABP-2006'!LY86),"",('Tab4-Adol-KABP-2006'!LY86))</f>
        <v/>
      </c>
      <c r="LZ86" s="355" t="str">
        <f>IF(ISBLANK('Tab4-Adol-KABP-2006'!LZ86),"",('Tab4-Adol-KABP-2006'!LZ86))</f>
        <v/>
      </c>
      <c r="MA86" s="355" t="str">
        <f>IF(ISBLANK('Tab4-Adol-KABP-2006'!MA86),"",('Tab4-Adol-KABP-2006'!MA86))</f>
        <v/>
      </c>
    </row>
    <row r="87" spans="1:339" x14ac:dyDescent="0.2">
      <c r="A87" s="310" t="s">
        <v>320</v>
      </c>
      <c r="B87" s="172">
        <v>0</v>
      </c>
      <c r="C87" s="172">
        <v>0</v>
      </c>
      <c r="D87" s="172" t="s">
        <v>339</v>
      </c>
      <c r="E87" s="172"/>
      <c r="F87" s="173"/>
      <c r="G87" s="218" t="s">
        <v>71</v>
      </c>
      <c r="H87" s="348" t="str">
        <f>IF(ISBLANK('Tab4-Adol-KABP-2006'!H87), "",('Tab4-Adol-KABP-2006'!H87))</f>
        <v/>
      </c>
      <c r="I87" s="349" t="str">
        <f>IF(ISBLANK('Tab4-Adol-KABP-2006'!I87), "",('Tab4-Adol-KABP-2006'!I87))</f>
        <v/>
      </c>
      <c r="J87" s="414"/>
      <c r="K87" s="414"/>
      <c r="L87" s="414"/>
      <c r="M87" s="414"/>
      <c r="N87" s="414"/>
      <c r="O87" s="415"/>
      <c r="P87" s="348" t="str">
        <f>IF(ISBLANK('Tab4-Adol-KABP-2006'!P87), "",('Tab4-Adol-KABP-2006'!P87))</f>
        <v/>
      </c>
      <c r="Q87" s="349" t="str">
        <f>IF(ISBLANK('Tab4-Adol-KABP-2006'!Q87), "",('Tab4-Adol-KABP-2006'!Q87))</f>
        <v/>
      </c>
      <c r="R87" s="414"/>
      <c r="S87" s="414"/>
      <c r="T87" s="414"/>
      <c r="U87" s="414"/>
      <c r="V87" s="414"/>
      <c r="W87" s="415"/>
      <c r="X87" s="348" t="str">
        <f>IF(ISBLANK('Tab4-Adol-KABP-2006'!X87), "",('Tab4-Adol-KABP-2006'!X87))</f>
        <v/>
      </c>
      <c r="Y87" s="349" t="str">
        <f>IF(ISBLANK('Tab4-Adol-KABP-2006'!Y87), "",('Tab4-Adol-KABP-2006'!Y87))</f>
        <v/>
      </c>
      <c r="Z87" s="414"/>
      <c r="AA87" s="414"/>
      <c r="AB87" s="414"/>
      <c r="AC87" s="414"/>
      <c r="AD87" s="414"/>
      <c r="AE87" s="415"/>
      <c r="AF87" s="348" t="str">
        <f>IF(ISBLANK('Tab4-Adol-KABP-2006'!AF87), "",('Tab4-Adol-KABP-2006'!AF87))</f>
        <v/>
      </c>
      <c r="AG87" s="349" t="str">
        <f>IF(ISBLANK('Tab4-Adol-KABP-2006'!AG87), "",('Tab4-Adol-KABP-2006'!AG87))</f>
        <v/>
      </c>
      <c r="AH87" s="414"/>
      <c r="AI87" s="414"/>
      <c r="AJ87" s="414"/>
      <c r="AK87" s="414"/>
      <c r="AL87" s="414"/>
      <c r="AM87" s="415"/>
      <c r="AN87" s="348" t="str">
        <f>IF(ISBLANK('Tab4-Adol-KABP-2006'!AN87), "",('Tab4-Adol-KABP-2006'!AN87))</f>
        <v/>
      </c>
      <c r="AO87" s="349" t="str">
        <f>IF(ISBLANK('Tab4-Adol-KABP-2006'!AO87), "",('Tab4-Adol-KABP-2006'!AO87))</f>
        <v/>
      </c>
      <c r="AP87" s="362"/>
      <c r="AQ87" s="362"/>
      <c r="AR87" s="362"/>
      <c r="AS87" s="362"/>
      <c r="AT87" s="362"/>
      <c r="AU87" s="363"/>
      <c r="AV87" s="348" t="str">
        <f>IF(ISBLANK('Tab4-Adol-KABP-2006'!AV87), "",('Tab4-Adol-KABP-2006'!AV87))</f>
        <v/>
      </c>
      <c r="AW87" s="349" t="str">
        <f>IF(ISBLANK('Tab4-Adol-KABP-2006'!AW87), "",('Tab4-Adol-KABP-2006'!AW87))</f>
        <v/>
      </c>
      <c r="AX87" s="414"/>
      <c r="AY87" s="414"/>
      <c r="AZ87" s="414"/>
      <c r="BA87" s="414"/>
      <c r="BB87" s="414"/>
      <c r="BC87" s="415"/>
      <c r="BD87" s="348" t="str">
        <f>IF(ISBLANK('Tab4-Adol-KABP-2006'!BD87), "",('Tab4-Adol-KABP-2006'!BD87))</f>
        <v/>
      </c>
      <c r="BE87" s="349" t="str">
        <f>IF(ISBLANK('Tab4-Adol-KABP-2006'!BE87), "",('Tab4-Adol-KABP-2006'!BE87))</f>
        <v/>
      </c>
      <c r="BF87" s="414"/>
      <c r="BG87" s="414"/>
      <c r="BH87" s="414"/>
      <c r="BI87" s="414"/>
      <c r="BJ87" s="414"/>
      <c r="BK87" s="415"/>
      <c r="BL87" s="348" t="str">
        <f>IF(ISBLANK('Tab4-Adol-KABP-2006'!BL87), "",('Tab4-Adol-KABP-2006'!BL87))</f>
        <v/>
      </c>
      <c r="BM87" s="349" t="str">
        <f>IF(ISBLANK('Tab4-Adol-KABP-2006'!BM87), "",('Tab4-Adol-KABP-2006'!BM87))</f>
        <v/>
      </c>
      <c r="BN87" s="414"/>
      <c r="BO87" s="414"/>
      <c r="BP87" s="414"/>
      <c r="BQ87" s="414"/>
      <c r="BR87" s="414"/>
      <c r="BS87" s="415"/>
      <c r="BT87" s="348" t="str">
        <f>IF(ISBLANK('Tab4-Adol-KABP-2006'!BT87), "",('Tab4-Adol-KABP-2006'!BT87))</f>
        <v/>
      </c>
      <c r="BU87" s="349" t="str">
        <f>IF(ISBLANK('Tab4-Adol-KABP-2006'!BU87), "",('Tab4-Adol-KABP-2006'!BU87))</f>
        <v/>
      </c>
      <c r="BV87" s="414"/>
      <c r="BW87" s="414"/>
      <c r="BX87" s="415"/>
      <c r="BY87" s="216">
        <v>259185</v>
      </c>
      <c r="BZ87" s="208">
        <v>274308</v>
      </c>
      <c r="CA87" s="208">
        <v>533493</v>
      </c>
      <c r="CB87" s="208">
        <v>274203</v>
      </c>
      <c r="CC87" s="208">
        <v>290194</v>
      </c>
      <c r="CD87" s="284">
        <v>564397</v>
      </c>
      <c r="CE87" s="282"/>
      <c r="CF87" s="282"/>
      <c r="CG87" s="226" t="str">
        <f t="shared" si="237"/>
        <v>-</v>
      </c>
      <c r="CH87" s="227" t="str">
        <f t="shared" si="238"/>
        <v>-</v>
      </c>
      <c r="CI87" s="227" t="str">
        <f t="shared" si="239"/>
        <v>-</v>
      </c>
      <c r="CJ87" s="227" t="str">
        <f t="shared" si="240"/>
        <v>-</v>
      </c>
      <c r="CK87" s="227" t="str">
        <f t="shared" si="241"/>
        <v>-</v>
      </c>
      <c r="CL87" s="228" t="str">
        <f t="shared" si="242"/>
        <v>-</v>
      </c>
      <c r="CM87" s="282"/>
      <c r="CN87" s="282"/>
      <c r="CO87" s="226" t="str">
        <f t="shared" si="243"/>
        <v>-</v>
      </c>
      <c r="CP87" s="227" t="str">
        <f t="shared" si="244"/>
        <v>-</v>
      </c>
      <c r="CQ87" s="227" t="str">
        <f t="shared" si="245"/>
        <v>-</v>
      </c>
      <c r="CR87" s="227" t="str">
        <f t="shared" si="246"/>
        <v>-</v>
      </c>
      <c r="CS87" s="227" t="str">
        <f t="shared" si="247"/>
        <v>-</v>
      </c>
      <c r="CT87" s="228" t="str">
        <f t="shared" si="248"/>
        <v>-</v>
      </c>
      <c r="CU87" s="282"/>
      <c r="CV87" s="282"/>
      <c r="CW87" s="292" t="str">
        <f t="shared" si="249"/>
        <v>-</v>
      </c>
      <c r="CX87" s="234" t="str">
        <f t="shared" si="250"/>
        <v>-</v>
      </c>
      <c r="CY87" s="234" t="str">
        <f t="shared" si="251"/>
        <v>-</v>
      </c>
      <c r="CZ87" s="234" t="str">
        <f t="shared" si="252"/>
        <v>-</v>
      </c>
      <c r="DA87" s="234" t="str">
        <f t="shared" si="253"/>
        <v>-</v>
      </c>
      <c r="DB87" s="235" t="str">
        <f t="shared" si="254"/>
        <v>-</v>
      </c>
      <c r="DC87" s="282"/>
      <c r="DD87" s="282"/>
      <c r="DE87" s="226" t="str">
        <f t="shared" si="255"/>
        <v>-</v>
      </c>
      <c r="DF87" s="227" t="str">
        <f t="shared" si="256"/>
        <v>-</v>
      </c>
      <c r="DG87" s="227" t="str">
        <f t="shared" si="257"/>
        <v>-</v>
      </c>
      <c r="DH87" s="227" t="str">
        <f t="shared" si="258"/>
        <v>-</v>
      </c>
      <c r="DI87" s="227" t="str">
        <f t="shared" si="259"/>
        <v>-</v>
      </c>
      <c r="DJ87" s="228" t="str">
        <f t="shared" si="260"/>
        <v>-</v>
      </c>
      <c r="DK87" s="282"/>
      <c r="DL87" s="282"/>
      <c r="DM87" s="226" t="str">
        <f t="shared" si="261"/>
        <v>-</v>
      </c>
      <c r="DN87" s="227" t="str">
        <f t="shared" si="262"/>
        <v>-</v>
      </c>
      <c r="DO87" s="227" t="str">
        <f t="shared" si="263"/>
        <v>-</v>
      </c>
      <c r="DP87" s="227" t="str">
        <f t="shared" si="264"/>
        <v>-</v>
      </c>
      <c r="DQ87" s="227" t="str">
        <f t="shared" si="265"/>
        <v>-</v>
      </c>
      <c r="DR87" s="228" t="str">
        <f t="shared" si="266"/>
        <v>-</v>
      </c>
      <c r="DS87" s="282"/>
      <c r="DT87" s="282"/>
      <c r="DU87" s="226" t="str">
        <f t="shared" si="267"/>
        <v>-</v>
      </c>
      <c r="DV87" s="227" t="str">
        <f t="shared" si="268"/>
        <v>-</v>
      </c>
      <c r="DW87" s="227" t="str">
        <f t="shared" si="269"/>
        <v>-</v>
      </c>
      <c r="DX87" s="227" t="str">
        <f t="shared" si="270"/>
        <v>-</v>
      </c>
      <c r="DY87" s="227" t="str">
        <f t="shared" si="271"/>
        <v>-</v>
      </c>
      <c r="DZ87" s="228" t="str">
        <f t="shared" si="272"/>
        <v>-</v>
      </c>
      <c r="EA87" s="282"/>
      <c r="EB87" s="282"/>
      <c r="EC87" s="226" t="str">
        <f t="shared" si="273"/>
        <v>-</v>
      </c>
      <c r="ED87" s="227" t="str">
        <f t="shared" si="274"/>
        <v>-</v>
      </c>
      <c r="EE87" s="227" t="str">
        <f t="shared" si="275"/>
        <v>-</v>
      </c>
      <c r="EF87" s="227" t="str">
        <f t="shared" si="276"/>
        <v>-</v>
      </c>
      <c r="EG87" s="227" t="str">
        <f t="shared" si="277"/>
        <v>-</v>
      </c>
      <c r="EH87" s="228" t="str">
        <f t="shared" si="278"/>
        <v>-</v>
      </c>
      <c r="EI87" s="282"/>
      <c r="EJ87" s="282"/>
      <c r="EK87" s="226" t="str">
        <f t="shared" si="279"/>
        <v>-</v>
      </c>
      <c r="EL87" s="227" t="str">
        <f t="shared" si="280"/>
        <v>-</v>
      </c>
      <c r="EM87" s="227" t="str">
        <f t="shared" si="281"/>
        <v>-</v>
      </c>
      <c r="EN87" s="227" t="str">
        <f t="shared" si="282"/>
        <v>-</v>
      </c>
      <c r="EO87" s="227" t="str">
        <f t="shared" si="283"/>
        <v>-</v>
      </c>
      <c r="EP87" s="228" t="str">
        <f t="shared" si="284"/>
        <v>-</v>
      </c>
      <c r="EQ87" s="282"/>
      <c r="ER87" s="282"/>
      <c r="ES87" s="226" t="str">
        <f t="shared" si="285"/>
        <v>-</v>
      </c>
      <c r="ET87" s="227" t="str">
        <f t="shared" si="286"/>
        <v>-</v>
      </c>
      <c r="EU87" s="228" t="str">
        <f t="shared" si="287"/>
        <v>-</v>
      </c>
      <c r="EV87" s="282"/>
      <c r="EW87" s="282"/>
      <c r="EX87" s="301" t="str">
        <f t="shared" si="288"/>
        <v>-</v>
      </c>
      <c r="EY87" s="259" t="str">
        <f t="shared" si="289"/>
        <v>-</v>
      </c>
      <c r="EZ87" s="259" t="str">
        <f t="shared" si="290"/>
        <v>-</v>
      </c>
      <c r="FA87" s="259" t="str">
        <f t="shared" si="291"/>
        <v>-</v>
      </c>
      <c r="FB87" s="259" t="str">
        <f t="shared" si="292"/>
        <v>-</v>
      </c>
      <c r="FC87" s="260" t="str">
        <f t="shared" si="293"/>
        <v>-</v>
      </c>
      <c r="FD87" s="282"/>
      <c r="FE87" s="282"/>
      <c r="FF87" s="301" t="str">
        <f t="shared" si="294"/>
        <v>-</v>
      </c>
      <c r="FG87" s="259" t="str">
        <f t="shared" si="295"/>
        <v>-</v>
      </c>
      <c r="FH87" s="259" t="str">
        <f t="shared" si="296"/>
        <v>-</v>
      </c>
      <c r="FI87" s="259" t="str">
        <f t="shared" si="297"/>
        <v>-</v>
      </c>
      <c r="FJ87" s="259" t="str">
        <f t="shared" si="298"/>
        <v>-</v>
      </c>
      <c r="FK87" s="260" t="str">
        <f t="shared" si="299"/>
        <v>-</v>
      </c>
      <c r="FL87" s="282"/>
      <c r="FM87" s="282"/>
      <c r="FN87" s="301" t="str">
        <f t="shared" si="300"/>
        <v>-</v>
      </c>
      <c r="FO87" s="259" t="str">
        <f t="shared" si="301"/>
        <v>-</v>
      </c>
      <c r="FP87" s="259" t="str">
        <f t="shared" si="302"/>
        <v>-</v>
      </c>
      <c r="FQ87" s="259" t="str">
        <f t="shared" si="303"/>
        <v>-</v>
      </c>
      <c r="FR87" s="259" t="str">
        <f t="shared" si="304"/>
        <v>-</v>
      </c>
      <c r="FS87" s="260" t="str">
        <f t="shared" si="305"/>
        <v>-</v>
      </c>
      <c r="FT87" s="282"/>
      <c r="FU87" s="282"/>
      <c r="FV87" s="301" t="str">
        <f t="shared" si="306"/>
        <v>-</v>
      </c>
      <c r="FW87" s="259" t="str">
        <f t="shared" si="307"/>
        <v>-</v>
      </c>
      <c r="FX87" s="259" t="str">
        <f t="shared" si="308"/>
        <v>-</v>
      </c>
      <c r="FY87" s="259" t="str">
        <f t="shared" si="309"/>
        <v>-</v>
      </c>
      <c r="FZ87" s="259" t="str">
        <f t="shared" si="310"/>
        <v>-</v>
      </c>
      <c r="GA87" s="260" t="str">
        <f t="shared" si="311"/>
        <v>-</v>
      </c>
      <c r="GB87" s="282"/>
      <c r="GC87" s="282"/>
      <c r="GD87" s="301" t="str">
        <f t="shared" si="312"/>
        <v>-</v>
      </c>
      <c r="GE87" s="259" t="str">
        <f t="shared" si="313"/>
        <v>-</v>
      </c>
      <c r="GF87" s="259" t="str">
        <f t="shared" si="314"/>
        <v>-</v>
      </c>
      <c r="GG87" s="259" t="str">
        <f t="shared" si="315"/>
        <v>-</v>
      </c>
      <c r="GH87" s="259" t="str">
        <f t="shared" si="316"/>
        <v>-</v>
      </c>
      <c r="GI87" s="260" t="str">
        <f t="shared" si="317"/>
        <v>-</v>
      </c>
      <c r="GJ87" s="282"/>
      <c r="GK87" s="282"/>
      <c r="GL87" s="301" t="str">
        <f t="shared" si="318"/>
        <v>-</v>
      </c>
      <c r="GM87" s="259" t="str">
        <f t="shared" si="319"/>
        <v>-</v>
      </c>
      <c r="GN87" s="259" t="str">
        <f t="shared" si="320"/>
        <v>-</v>
      </c>
      <c r="GO87" s="259" t="str">
        <f t="shared" si="321"/>
        <v>-</v>
      </c>
      <c r="GP87" s="259" t="str">
        <f t="shared" si="322"/>
        <v>-</v>
      </c>
      <c r="GQ87" s="260" t="str">
        <f t="shared" si="323"/>
        <v>-</v>
      </c>
      <c r="GR87" s="282"/>
      <c r="GS87" s="282"/>
      <c r="GT87" s="301" t="str">
        <f t="shared" si="324"/>
        <v>-</v>
      </c>
      <c r="GU87" s="259" t="str">
        <f t="shared" si="325"/>
        <v>-</v>
      </c>
      <c r="GV87" s="259" t="str">
        <f t="shared" si="326"/>
        <v>-</v>
      </c>
      <c r="GW87" s="259" t="str">
        <f t="shared" si="327"/>
        <v>-</v>
      </c>
      <c r="GX87" s="259" t="str">
        <f t="shared" si="328"/>
        <v>-</v>
      </c>
      <c r="GY87" s="260" t="str">
        <f t="shared" si="329"/>
        <v>-</v>
      </c>
      <c r="GZ87" s="282"/>
      <c r="HA87" s="282"/>
      <c r="HB87" s="301" t="str">
        <f t="shared" si="330"/>
        <v>-</v>
      </c>
      <c r="HC87" s="259" t="str">
        <f t="shared" si="331"/>
        <v>-</v>
      </c>
      <c r="HD87" s="259" t="str">
        <f t="shared" si="332"/>
        <v>-</v>
      </c>
      <c r="HE87" s="259" t="str">
        <f t="shared" si="333"/>
        <v>-</v>
      </c>
      <c r="HF87" s="259" t="str">
        <f t="shared" si="334"/>
        <v>-</v>
      </c>
      <c r="HG87" s="260" t="str">
        <f t="shared" si="335"/>
        <v>-</v>
      </c>
      <c r="HH87" s="282"/>
      <c r="HI87" s="282"/>
      <c r="HJ87" s="301" t="str">
        <f t="shared" si="336"/>
        <v>-</v>
      </c>
      <c r="HK87" s="259" t="str">
        <f t="shared" si="337"/>
        <v>-</v>
      </c>
      <c r="HL87" s="260" t="str">
        <f t="shared" si="338"/>
        <v>-</v>
      </c>
      <c r="HM87" s="428" t="str">
        <f t="shared" si="229"/>
        <v>-</v>
      </c>
      <c r="HN87" s="429" t="str">
        <f t="shared" si="229"/>
        <v>-</v>
      </c>
      <c r="HO87" s="429" t="str">
        <f t="shared" si="229"/>
        <v>-</v>
      </c>
      <c r="HP87" s="429" t="str">
        <f t="shared" si="221"/>
        <v>-</v>
      </c>
      <c r="HQ87" s="429" t="str">
        <f t="shared" si="221"/>
        <v>-</v>
      </c>
      <c r="HR87" s="430" t="str">
        <f t="shared" si="221"/>
        <v>-</v>
      </c>
      <c r="HS87" s="450"/>
      <c r="HT87" s="450"/>
      <c r="HU87" s="428" t="str">
        <f t="shared" si="230"/>
        <v>-</v>
      </c>
      <c r="HV87" s="429" t="str">
        <f t="shared" si="230"/>
        <v>-</v>
      </c>
      <c r="HW87" s="429" t="str">
        <f t="shared" si="230"/>
        <v>-</v>
      </c>
      <c r="HX87" s="429" t="str">
        <f t="shared" si="222"/>
        <v>-</v>
      </c>
      <c r="HY87" s="429" t="str">
        <f t="shared" si="222"/>
        <v>-</v>
      </c>
      <c r="HZ87" s="430" t="str">
        <f t="shared" si="222"/>
        <v>-</v>
      </c>
      <c r="IA87" s="450"/>
      <c r="IB87" s="450"/>
      <c r="IC87" s="428" t="str">
        <f t="shared" si="231"/>
        <v>-</v>
      </c>
      <c r="ID87" s="429" t="str">
        <f t="shared" si="231"/>
        <v>-</v>
      </c>
      <c r="IE87" s="429" t="str">
        <f t="shared" si="231"/>
        <v>-</v>
      </c>
      <c r="IF87" s="429" t="str">
        <f t="shared" si="223"/>
        <v>-</v>
      </c>
      <c r="IG87" s="429" t="str">
        <f t="shared" si="223"/>
        <v>-</v>
      </c>
      <c r="IH87" s="430" t="str">
        <f t="shared" si="223"/>
        <v>-</v>
      </c>
      <c r="II87" s="450"/>
      <c r="IJ87" s="450"/>
      <c r="IK87" s="428" t="str">
        <f t="shared" si="232"/>
        <v>-</v>
      </c>
      <c r="IL87" s="429" t="str">
        <f t="shared" si="232"/>
        <v>-</v>
      </c>
      <c r="IM87" s="429" t="str">
        <f t="shared" si="232"/>
        <v>-</v>
      </c>
      <c r="IN87" s="429" t="str">
        <f t="shared" si="224"/>
        <v>-</v>
      </c>
      <c r="IO87" s="429" t="str">
        <f t="shared" si="224"/>
        <v>-</v>
      </c>
      <c r="IP87" s="430" t="str">
        <f t="shared" si="224"/>
        <v>-</v>
      </c>
      <c r="IQ87" s="450"/>
      <c r="IR87" s="450"/>
      <c r="IS87" s="428" t="str">
        <f t="shared" si="233"/>
        <v>-</v>
      </c>
      <c r="IT87" s="429" t="str">
        <f t="shared" si="233"/>
        <v>-</v>
      </c>
      <c r="IU87" s="429" t="str">
        <f t="shared" si="233"/>
        <v>-</v>
      </c>
      <c r="IV87" s="429" t="str">
        <f t="shared" si="225"/>
        <v>-</v>
      </c>
      <c r="IW87" s="429" t="str">
        <f t="shared" si="225"/>
        <v>-</v>
      </c>
      <c r="IX87" s="430" t="str">
        <f t="shared" si="225"/>
        <v>-</v>
      </c>
      <c r="IY87" s="450"/>
      <c r="IZ87" s="450"/>
      <c r="JA87" s="428" t="str">
        <f t="shared" si="234"/>
        <v>-</v>
      </c>
      <c r="JB87" s="429" t="str">
        <f t="shared" si="234"/>
        <v>-</v>
      </c>
      <c r="JC87" s="429" t="str">
        <f t="shared" si="234"/>
        <v>-</v>
      </c>
      <c r="JD87" s="429" t="str">
        <f t="shared" si="226"/>
        <v>-</v>
      </c>
      <c r="JE87" s="429" t="str">
        <f t="shared" si="226"/>
        <v>-</v>
      </c>
      <c r="JF87" s="430" t="str">
        <f t="shared" si="226"/>
        <v>-</v>
      </c>
      <c r="JG87" s="450"/>
      <c r="JH87" s="450"/>
      <c r="JI87" s="428" t="str">
        <f t="shared" si="235"/>
        <v>-</v>
      </c>
      <c r="JJ87" s="429" t="str">
        <f t="shared" si="235"/>
        <v>-</v>
      </c>
      <c r="JK87" s="429" t="str">
        <f t="shared" si="235"/>
        <v>-</v>
      </c>
      <c r="JL87" s="429" t="str">
        <f t="shared" si="227"/>
        <v>-</v>
      </c>
      <c r="JM87" s="429" t="str">
        <f t="shared" si="227"/>
        <v>-</v>
      </c>
      <c r="JN87" s="430" t="str">
        <f t="shared" si="227"/>
        <v>-</v>
      </c>
      <c r="JO87" s="450"/>
      <c r="JP87" s="450"/>
      <c r="JQ87" s="428" t="str">
        <f t="shared" si="236"/>
        <v>-</v>
      </c>
      <c r="JR87" s="429" t="str">
        <f t="shared" si="236"/>
        <v>-</v>
      </c>
      <c r="JS87" s="429" t="str">
        <f t="shared" si="236"/>
        <v>-</v>
      </c>
      <c r="JT87" s="429" t="str">
        <f t="shared" si="228"/>
        <v>-</v>
      </c>
      <c r="JU87" s="429" t="str">
        <f t="shared" si="228"/>
        <v>-</v>
      </c>
      <c r="JV87" s="430" t="str">
        <f t="shared" si="228"/>
        <v>-</v>
      </c>
      <c r="JW87" s="450"/>
      <c r="JX87" s="450"/>
      <c r="JY87" s="428" t="str">
        <f t="shared" si="339"/>
        <v>-</v>
      </c>
      <c r="JZ87" s="429" t="str">
        <f t="shared" si="339"/>
        <v>-</v>
      </c>
      <c r="KA87" s="430" t="str">
        <f t="shared" si="339"/>
        <v>-</v>
      </c>
      <c r="KB87" s="172"/>
      <c r="KC87" s="355" t="str">
        <f>IF(ISBLANK('Tab4-Adol-KABP-2006'!KC87),"",('Tab4-Adol-KABP-2006'!KC87))</f>
        <v/>
      </c>
      <c r="KD87" s="355" t="str">
        <f>IF(ISBLANK('Tab4-Adol-KABP-2006'!KD87),"",('Tab4-Adol-KABP-2006'!KD87))</f>
        <v/>
      </c>
      <c r="KE87" s="355" t="str">
        <f>IF(ISBLANK('Tab4-Adol-KABP-2006'!KE87),"",('Tab4-Adol-KABP-2006'!KE87))</f>
        <v/>
      </c>
      <c r="KF87" s="355" t="str">
        <f>IF(ISBLANK('Tab4-Adol-KABP-2006'!KF87),"",('Tab4-Adol-KABP-2006'!KF87))</f>
        <v/>
      </c>
      <c r="KG87" s="355" t="str">
        <f>IF(ISBLANK('Tab4-Adol-KABP-2006'!KG87),"",('Tab4-Adol-KABP-2006'!KG87))</f>
        <v/>
      </c>
      <c r="KH87" s="355" t="str">
        <f>IF(ISBLANK('Tab4-Adol-KABP-2006'!KH87),"",('Tab4-Adol-KABP-2006'!KH87))</f>
        <v/>
      </c>
      <c r="KI87" s="355" t="str">
        <f>IF(ISBLANK('Tab4-Adol-KABP-2006'!KI87),"",('Tab4-Adol-KABP-2006'!KI87))</f>
        <v/>
      </c>
      <c r="KJ87" s="355" t="str">
        <f>IF(ISBLANK('Tab4-Adol-KABP-2006'!KJ87),"",('Tab4-Adol-KABP-2006'!KJ87))</f>
        <v/>
      </c>
      <c r="KK87" s="355" t="str">
        <f>IF(ISBLANK('Tab4-Adol-KABP-2006'!KK87),"",('Tab4-Adol-KABP-2006'!KK87))</f>
        <v/>
      </c>
      <c r="KL87" s="355" t="str">
        <f>IF(ISBLANK('Tab4-Adol-KABP-2006'!KL87),"",('Tab4-Adol-KABP-2006'!KL87))</f>
        <v/>
      </c>
      <c r="KM87" s="355" t="str">
        <f>IF(ISBLANK('Tab4-Adol-KABP-2006'!KM87),"",('Tab4-Adol-KABP-2006'!KM87))</f>
        <v/>
      </c>
      <c r="KN87" s="355" t="str">
        <f>IF(ISBLANK('Tab4-Adol-KABP-2006'!KN87),"",('Tab4-Adol-KABP-2006'!KN87))</f>
        <v/>
      </c>
      <c r="KO87" s="355" t="str">
        <f>IF(ISBLANK('Tab4-Adol-KABP-2006'!KO87),"",('Tab4-Adol-KABP-2006'!KO87))</f>
        <v/>
      </c>
      <c r="KP87" s="355" t="str">
        <f>IF(ISBLANK('Tab4-Adol-KABP-2006'!KP87),"",('Tab4-Adol-KABP-2006'!KP87))</f>
        <v/>
      </c>
      <c r="KQ87" s="355" t="str">
        <f>IF(ISBLANK('Tab4-Adol-KABP-2006'!KQ87),"",('Tab4-Adol-KABP-2006'!KQ87))</f>
        <v/>
      </c>
      <c r="KR87" s="355" t="str">
        <f>IF(ISBLANK('Tab4-Adol-KABP-2006'!KR87),"",('Tab4-Adol-KABP-2006'!KR87))</f>
        <v/>
      </c>
      <c r="KS87" s="355" t="str">
        <f>IF(ISBLANK('Tab4-Adol-KABP-2006'!KS87),"",('Tab4-Adol-KABP-2006'!KS87))</f>
        <v/>
      </c>
      <c r="KT87" s="355" t="str">
        <f>IF(ISBLANK('Tab4-Adol-KABP-2006'!KT87),"",('Tab4-Adol-KABP-2006'!KT87))</f>
        <v/>
      </c>
      <c r="KU87" s="355" t="str">
        <f>IF(ISBLANK('Tab4-Adol-KABP-2006'!KU87),"",('Tab4-Adol-KABP-2006'!KU87))</f>
        <v/>
      </c>
      <c r="KV87" s="355" t="str">
        <f>IF(ISBLANK('Tab4-Adol-KABP-2006'!KV87),"",('Tab4-Adol-KABP-2006'!KV87))</f>
        <v/>
      </c>
      <c r="KW87" s="355" t="str">
        <f>IF(ISBLANK('Tab4-Adol-KABP-2006'!KW87),"",('Tab4-Adol-KABP-2006'!KW87))</f>
        <v/>
      </c>
      <c r="KX87" s="355" t="str">
        <f>IF(ISBLANK('Tab4-Adol-KABP-2006'!KX87),"",('Tab4-Adol-KABP-2006'!KX87))</f>
        <v/>
      </c>
      <c r="KY87" s="355" t="str">
        <f>IF(ISBLANK('Tab4-Adol-KABP-2006'!KY87),"",('Tab4-Adol-KABP-2006'!KY87))</f>
        <v/>
      </c>
      <c r="KZ87" s="355" t="str">
        <f>IF(ISBLANK('Tab4-Adol-KABP-2006'!KZ87),"",('Tab4-Adol-KABP-2006'!KZ87))</f>
        <v/>
      </c>
      <c r="LA87" s="355" t="str">
        <f>IF(ISBLANK('Tab4-Adol-KABP-2006'!LA87),"",('Tab4-Adol-KABP-2006'!LA87))</f>
        <v/>
      </c>
      <c r="LB87" s="355" t="str">
        <f>IF(ISBLANK('Tab4-Adol-KABP-2006'!LB87),"",('Tab4-Adol-KABP-2006'!LB87))</f>
        <v/>
      </c>
      <c r="LC87" s="355" t="str">
        <f>IF(ISBLANK('Tab4-Adol-KABP-2006'!LC87),"",('Tab4-Adol-KABP-2006'!LC87))</f>
        <v/>
      </c>
      <c r="LD87" s="355" t="str">
        <f>IF(ISBLANK('Tab4-Adol-KABP-2006'!LD87),"",('Tab4-Adol-KABP-2006'!LD87))</f>
        <v/>
      </c>
      <c r="LE87" s="355" t="str">
        <f>IF(ISBLANK('Tab4-Adol-KABP-2006'!LE87),"",('Tab4-Adol-KABP-2006'!LE87))</f>
        <v/>
      </c>
      <c r="LF87" s="355" t="str">
        <f>IF(ISBLANK('Tab4-Adol-KABP-2006'!LF87),"",('Tab4-Adol-KABP-2006'!LF87))</f>
        <v/>
      </c>
      <c r="LG87" s="355" t="str">
        <f>IF(ISBLANK('Tab4-Adol-KABP-2006'!LG87),"",('Tab4-Adol-KABP-2006'!LG87))</f>
        <v/>
      </c>
      <c r="LH87" s="355" t="str">
        <f>IF(ISBLANK('Tab4-Adol-KABP-2006'!LH87),"",('Tab4-Adol-KABP-2006'!LH87))</f>
        <v/>
      </c>
      <c r="LI87" s="355" t="str">
        <f>IF(ISBLANK('Tab4-Adol-KABP-2006'!LI87),"",('Tab4-Adol-KABP-2006'!LI87))</f>
        <v/>
      </c>
      <c r="LJ87" s="355" t="str">
        <f>IF(ISBLANK('Tab4-Adol-KABP-2006'!LJ87),"",('Tab4-Adol-KABP-2006'!LJ87))</f>
        <v/>
      </c>
      <c r="LK87" s="355" t="str">
        <f>IF(ISBLANK('Tab4-Adol-KABP-2006'!LK87),"",('Tab4-Adol-KABP-2006'!LK87))</f>
        <v/>
      </c>
      <c r="LL87" s="355" t="str">
        <f>IF(ISBLANK('Tab4-Adol-KABP-2006'!LL87),"",('Tab4-Adol-KABP-2006'!LL87))</f>
        <v/>
      </c>
      <c r="LM87" s="355" t="str">
        <f>IF(ISBLANK('Tab4-Adol-KABP-2006'!LM87),"",('Tab4-Adol-KABP-2006'!LM87))</f>
        <v/>
      </c>
      <c r="LN87" s="355" t="str">
        <f>IF(ISBLANK('Tab4-Adol-KABP-2006'!LN87),"",('Tab4-Adol-KABP-2006'!LN87))</f>
        <v/>
      </c>
      <c r="LO87" s="355" t="str">
        <f>IF(ISBLANK('Tab4-Adol-KABP-2006'!LO87),"",('Tab4-Adol-KABP-2006'!LO87))</f>
        <v/>
      </c>
      <c r="LP87" s="355" t="str">
        <f>IF(ISBLANK('Tab4-Adol-KABP-2006'!LP87),"",('Tab4-Adol-KABP-2006'!LP87))</f>
        <v/>
      </c>
      <c r="LQ87" s="355" t="str">
        <f>IF(ISBLANK('Tab4-Adol-KABP-2006'!LQ87),"",('Tab4-Adol-KABP-2006'!LQ87))</f>
        <v/>
      </c>
      <c r="LR87" s="355" t="str">
        <f>IF(ISBLANK('Tab4-Adol-KABP-2006'!LR87),"",('Tab4-Adol-KABP-2006'!LR87))</f>
        <v/>
      </c>
      <c r="LS87" s="355" t="str">
        <f>IF(ISBLANK('Tab4-Adol-KABP-2006'!LS87),"",('Tab4-Adol-KABP-2006'!LS87))</f>
        <v/>
      </c>
      <c r="LT87" s="355" t="str">
        <f>IF(ISBLANK('Tab4-Adol-KABP-2006'!LT87),"",('Tab4-Adol-KABP-2006'!LT87))</f>
        <v/>
      </c>
      <c r="LU87" s="355" t="str">
        <f>IF(ISBLANK('Tab4-Adol-KABP-2006'!LU87),"",('Tab4-Adol-KABP-2006'!LU87))</f>
        <v/>
      </c>
      <c r="LV87" s="355" t="str">
        <f>IF(ISBLANK('Tab4-Adol-KABP-2006'!LV87),"",('Tab4-Adol-KABP-2006'!LV87))</f>
        <v/>
      </c>
      <c r="LW87" s="355" t="str">
        <f>IF(ISBLANK('Tab4-Adol-KABP-2006'!LW87),"",('Tab4-Adol-KABP-2006'!LW87))</f>
        <v/>
      </c>
      <c r="LX87" s="355" t="str">
        <f>IF(ISBLANK('Tab4-Adol-KABP-2006'!LX87),"",('Tab4-Adol-KABP-2006'!LX87))</f>
        <v/>
      </c>
      <c r="LY87" s="355" t="str">
        <f>IF(ISBLANK('Tab4-Adol-KABP-2006'!LY87),"",('Tab4-Adol-KABP-2006'!LY87))</f>
        <v/>
      </c>
      <c r="LZ87" s="355" t="str">
        <f>IF(ISBLANK('Tab4-Adol-KABP-2006'!LZ87),"",('Tab4-Adol-KABP-2006'!LZ87))</f>
        <v/>
      </c>
      <c r="MA87" s="355" t="str">
        <f>IF(ISBLANK('Tab4-Adol-KABP-2006'!MA87),"",('Tab4-Adol-KABP-2006'!MA87))</f>
        <v/>
      </c>
    </row>
    <row r="88" spans="1:339" x14ac:dyDescent="0.2">
      <c r="A88" s="310" t="s">
        <v>320</v>
      </c>
      <c r="B88" s="172">
        <v>0</v>
      </c>
      <c r="C88" s="172">
        <v>0</v>
      </c>
      <c r="D88" s="172" t="s">
        <v>315</v>
      </c>
      <c r="E88" s="172"/>
      <c r="F88" s="173"/>
      <c r="G88" s="218" t="s">
        <v>80</v>
      </c>
      <c r="H88" s="348" t="str">
        <f>IF(ISBLANK('Tab4-Adol-KABP-2006'!H88), "",('Tab4-Adol-KABP-2006'!H88))</f>
        <v/>
      </c>
      <c r="I88" s="349" t="str">
        <f>IF(ISBLANK('Tab4-Adol-KABP-2006'!I88), "",('Tab4-Adol-KABP-2006'!I88))</f>
        <v/>
      </c>
      <c r="J88" s="414"/>
      <c r="K88" s="414"/>
      <c r="L88" s="414"/>
      <c r="M88" s="414"/>
      <c r="N88" s="414"/>
      <c r="O88" s="415"/>
      <c r="P88" s="348" t="str">
        <f>IF(ISBLANK('Tab4-Adol-KABP-2006'!P88), "",('Tab4-Adol-KABP-2006'!P88))</f>
        <v/>
      </c>
      <c r="Q88" s="349" t="str">
        <f>IF(ISBLANK('Tab4-Adol-KABP-2006'!Q88), "",('Tab4-Adol-KABP-2006'!Q88))</f>
        <v/>
      </c>
      <c r="R88" s="414"/>
      <c r="S88" s="414"/>
      <c r="T88" s="414"/>
      <c r="U88" s="414"/>
      <c r="V88" s="414"/>
      <c r="W88" s="415"/>
      <c r="X88" s="348" t="str">
        <f>IF(ISBLANK('Tab4-Adol-KABP-2006'!X88), "",('Tab4-Adol-KABP-2006'!X88))</f>
        <v/>
      </c>
      <c r="Y88" s="349" t="str">
        <f>IF(ISBLANK('Tab4-Adol-KABP-2006'!Y88), "",('Tab4-Adol-KABP-2006'!Y88))</f>
        <v/>
      </c>
      <c r="Z88" s="414"/>
      <c r="AA88" s="414"/>
      <c r="AB88" s="414"/>
      <c r="AC88" s="414"/>
      <c r="AD88" s="414"/>
      <c r="AE88" s="415"/>
      <c r="AF88" s="348" t="str">
        <f>IF(ISBLANK('Tab4-Adol-KABP-2006'!AF88), "",('Tab4-Adol-KABP-2006'!AF88))</f>
        <v/>
      </c>
      <c r="AG88" s="349" t="str">
        <f>IF(ISBLANK('Tab4-Adol-KABP-2006'!AG88), "",('Tab4-Adol-KABP-2006'!AG88))</f>
        <v/>
      </c>
      <c r="AH88" s="414"/>
      <c r="AI88" s="414"/>
      <c r="AJ88" s="414"/>
      <c r="AK88" s="414"/>
      <c r="AL88" s="414"/>
      <c r="AM88" s="415"/>
      <c r="AN88" s="348" t="str">
        <f>IF(ISBLANK('Tab4-Adol-KABP-2006'!AN88), "",('Tab4-Adol-KABP-2006'!AN88))</f>
        <v/>
      </c>
      <c r="AO88" s="349" t="str">
        <f>IF(ISBLANK('Tab4-Adol-KABP-2006'!AO88), "",('Tab4-Adol-KABP-2006'!AO88))</f>
        <v/>
      </c>
      <c r="AP88" s="362"/>
      <c r="AQ88" s="362"/>
      <c r="AR88" s="362"/>
      <c r="AS88" s="362"/>
      <c r="AT88" s="362"/>
      <c r="AU88" s="363"/>
      <c r="AV88" s="348" t="str">
        <f>IF(ISBLANK('Tab4-Adol-KABP-2006'!AV88), "",('Tab4-Adol-KABP-2006'!AV88))</f>
        <v/>
      </c>
      <c r="AW88" s="349" t="str">
        <f>IF(ISBLANK('Tab4-Adol-KABP-2006'!AW88), "",('Tab4-Adol-KABP-2006'!AW88))</f>
        <v/>
      </c>
      <c r="AX88" s="414"/>
      <c r="AY88" s="414"/>
      <c r="AZ88" s="414"/>
      <c r="BA88" s="414"/>
      <c r="BB88" s="414"/>
      <c r="BC88" s="415"/>
      <c r="BD88" s="348" t="str">
        <f>IF(ISBLANK('Tab4-Adol-KABP-2006'!BD88), "",('Tab4-Adol-KABP-2006'!BD88))</f>
        <v/>
      </c>
      <c r="BE88" s="349" t="str">
        <f>IF(ISBLANK('Tab4-Adol-KABP-2006'!BE88), "",('Tab4-Adol-KABP-2006'!BE88))</f>
        <v/>
      </c>
      <c r="BF88" s="414"/>
      <c r="BG88" s="414"/>
      <c r="BH88" s="414"/>
      <c r="BI88" s="414"/>
      <c r="BJ88" s="414"/>
      <c r="BK88" s="415"/>
      <c r="BL88" s="348" t="str">
        <f>IF(ISBLANK('Tab4-Adol-KABP-2006'!BL88), "",('Tab4-Adol-KABP-2006'!BL88))</f>
        <v/>
      </c>
      <c r="BM88" s="349" t="str">
        <f>IF(ISBLANK('Tab4-Adol-KABP-2006'!BM88), "",('Tab4-Adol-KABP-2006'!BM88))</f>
        <v/>
      </c>
      <c r="BN88" s="414"/>
      <c r="BO88" s="414"/>
      <c r="BP88" s="414"/>
      <c r="BQ88" s="414"/>
      <c r="BR88" s="414"/>
      <c r="BS88" s="415"/>
      <c r="BT88" s="348" t="str">
        <f>IF(ISBLANK('Tab4-Adol-KABP-2006'!BT88), "",('Tab4-Adol-KABP-2006'!BT88))</f>
        <v/>
      </c>
      <c r="BU88" s="349" t="str">
        <f>IF(ISBLANK('Tab4-Adol-KABP-2006'!BU88), "",('Tab4-Adol-KABP-2006'!BU88))</f>
        <v/>
      </c>
      <c r="BV88" s="414"/>
      <c r="BW88" s="414"/>
      <c r="BX88" s="415"/>
      <c r="BY88" s="216">
        <v>253360</v>
      </c>
      <c r="BZ88" s="208">
        <v>307130</v>
      </c>
      <c r="CA88" s="208">
        <v>560490</v>
      </c>
      <c r="CB88" s="208">
        <v>265955</v>
      </c>
      <c r="CC88" s="208">
        <v>319891</v>
      </c>
      <c r="CD88" s="284">
        <v>585846</v>
      </c>
      <c r="CE88" s="282"/>
      <c r="CF88" s="282"/>
      <c r="CG88" s="226" t="str">
        <f t="shared" si="237"/>
        <v>-</v>
      </c>
      <c r="CH88" s="227" t="str">
        <f t="shared" si="238"/>
        <v>-</v>
      </c>
      <c r="CI88" s="227" t="str">
        <f t="shared" si="239"/>
        <v>-</v>
      </c>
      <c r="CJ88" s="227" t="str">
        <f t="shared" si="240"/>
        <v>-</v>
      </c>
      <c r="CK88" s="227" t="str">
        <f t="shared" si="241"/>
        <v>-</v>
      </c>
      <c r="CL88" s="228" t="str">
        <f t="shared" si="242"/>
        <v>-</v>
      </c>
      <c r="CM88" s="282"/>
      <c r="CN88" s="282"/>
      <c r="CO88" s="226" t="str">
        <f t="shared" si="243"/>
        <v>-</v>
      </c>
      <c r="CP88" s="227" t="str">
        <f t="shared" si="244"/>
        <v>-</v>
      </c>
      <c r="CQ88" s="227" t="str">
        <f t="shared" si="245"/>
        <v>-</v>
      </c>
      <c r="CR88" s="227" t="str">
        <f t="shared" si="246"/>
        <v>-</v>
      </c>
      <c r="CS88" s="227" t="str">
        <f t="shared" si="247"/>
        <v>-</v>
      </c>
      <c r="CT88" s="228" t="str">
        <f t="shared" si="248"/>
        <v>-</v>
      </c>
      <c r="CU88" s="282"/>
      <c r="CV88" s="282"/>
      <c r="CW88" s="292" t="str">
        <f t="shared" si="249"/>
        <v>-</v>
      </c>
      <c r="CX88" s="234" t="str">
        <f t="shared" si="250"/>
        <v>-</v>
      </c>
      <c r="CY88" s="234" t="str">
        <f t="shared" si="251"/>
        <v>-</v>
      </c>
      <c r="CZ88" s="234" t="str">
        <f t="shared" si="252"/>
        <v>-</v>
      </c>
      <c r="DA88" s="234" t="str">
        <f t="shared" si="253"/>
        <v>-</v>
      </c>
      <c r="DB88" s="235" t="str">
        <f t="shared" si="254"/>
        <v>-</v>
      </c>
      <c r="DC88" s="282"/>
      <c r="DD88" s="282"/>
      <c r="DE88" s="226" t="str">
        <f t="shared" si="255"/>
        <v>-</v>
      </c>
      <c r="DF88" s="227" t="str">
        <f t="shared" si="256"/>
        <v>-</v>
      </c>
      <c r="DG88" s="227" t="str">
        <f t="shared" si="257"/>
        <v>-</v>
      </c>
      <c r="DH88" s="227" t="str">
        <f t="shared" si="258"/>
        <v>-</v>
      </c>
      <c r="DI88" s="227" t="str">
        <f t="shared" si="259"/>
        <v>-</v>
      </c>
      <c r="DJ88" s="228" t="str">
        <f t="shared" si="260"/>
        <v>-</v>
      </c>
      <c r="DK88" s="282"/>
      <c r="DL88" s="282"/>
      <c r="DM88" s="226" t="str">
        <f t="shared" si="261"/>
        <v>-</v>
      </c>
      <c r="DN88" s="227" t="str">
        <f t="shared" si="262"/>
        <v>-</v>
      </c>
      <c r="DO88" s="227" t="str">
        <f t="shared" si="263"/>
        <v>-</v>
      </c>
      <c r="DP88" s="227" t="str">
        <f t="shared" si="264"/>
        <v>-</v>
      </c>
      <c r="DQ88" s="227" t="str">
        <f t="shared" si="265"/>
        <v>-</v>
      </c>
      <c r="DR88" s="228" t="str">
        <f t="shared" si="266"/>
        <v>-</v>
      </c>
      <c r="DS88" s="282"/>
      <c r="DT88" s="282"/>
      <c r="DU88" s="226" t="str">
        <f t="shared" si="267"/>
        <v>-</v>
      </c>
      <c r="DV88" s="227" t="str">
        <f t="shared" si="268"/>
        <v>-</v>
      </c>
      <c r="DW88" s="227" t="str">
        <f t="shared" si="269"/>
        <v>-</v>
      </c>
      <c r="DX88" s="227" t="str">
        <f t="shared" si="270"/>
        <v>-</v>
      </c>
      <c r="DY88" s="227" t="str">
        <f t="shared" si="271"/>
        <v>-</v>
      </c>
      <c r="DZ88" s="228" t="str">
        <f t="shared" si="272"/>
        <v>-</v>
      </c>
      <c r="EA88" s="282"/>
      <c r="EB88" s="282"/>
      <c r="EC88" s="226" t="str">
        <f t="shared" si="273"/>
        <v>-</v>
      </c>
      <c r="ED88" s="227" t="str">
        <f t="shared" si="274"/>
        <v>-</v>
      </c>
      <c r="EE88" s="227" t="str">
        <f t="shared" si="275"/>
        <v>-</v>
      </c>
      <c r="EF88" s="227" t="str">
        <f t="shared" si="276"/>
        <v>-</v>
      </c>
      <c r="EG88" s="227" t="str">
        <f t="shared" si="277"/>
        <v>-</v>
      </c>
      <c r="EH88" s="228" t="str">
        <f t="shared" si="278"/>
        <v>-</v>
      </c>
      <c r="EI88" s="282"/>
      <c r="EJ88" s="282"/>
      <c r="EK88" s="226" t="str">
        <f t="shared" si="279"/>
        <v>-</v>
      </c>
      <c r="EL88" s="227" t="str">
        <f t="shared" si="280"/>
        <v>-</v>
      </c>
      <c r="EM88" s="227" t="str">
        <f t="shared" si="281"/>
        <v>-</v>
      </c>
      <c r="EN88" s="227" t="str">
        <f t="shared" si="282"/>
        <v>-</v>
      </c>
      <c r="EO88" s="227" t="str">
        <f t="shared" si="283"/>
        <v>-</v>
      </c>
      <c r="EP88" s="228" t="str">
        <f t="shared" si="284"/>
        <v>-</v>
      </c>
      <c r="EQ88" s="282"/>
      <c r="ER88" s="282"/>
      <c r="ES88" s="226" t="str">
        <f t="shared" si="285"/>
        <v>-</v>
      </c>
      <c r="ET88" s="227" t="str">
        <f t="shared" si="286"/>
        <v>-</v>
      </c>
      <c r="EU88" s="228" t="str">
        <f t="shared" si="287"/>
        <v>-</v>
      </c>
      <c r="EV88" s="282"/>
      <c r="EW88" s="282"/>
      <c r="EX88" s="301" t="str">
        <f t="shared" si="288"/>
        <v>-</v>
      </c>
      <c r="EY88" s="259" t="str">
        <f t="shared" si="289"/>
        <v>-</v>
      </c>
      <c r="EZ88" s="259" t="str">
        <f t="shared" si="290"/>
        <v>-</v>
      </c>
      <c r="FA88" s="259" t="str">
        <f t="shared" si="291"/>
        <v>-</v>
      </c>
      <c r="FB88" s="259" t="str">
        <f t="shared" si="292"/>
        <v>-</v>
      </c>
      <c r="FC88" s="260" t="str">
        <f t="shared" si="293"/>
        <v>-</v>
      </c>
      <c r="FD88" s="282"/>
      <c r="FE88" s="282"/>
      <c r="FF88" s="301" t="str">
        <f t="shared" si="294"/>
        <v>-</v>
      </c>
      <c r="FG88" s="259" t="str">
        <f t="shared" si="295"/>
        <v>-</v>
      </c>
      <c r="FH88" s="259" t="str">
        <f t="shared" si="296"/>
        <v>-</v>
      </c>
      <c r="FI88" s="259" t="str">
        <f t="shared" si="297"/>
        <v>-</v>
      </c>
      <c r="FJ88" s="259" t="str">
        <f t="shared" si="298"/>
        <v>-</v>
      </c>
      <c r="FK88" s="260" t="str">
        <f t="shared" si="299"/>
        <v>-</v>
      </c>
      <c r="FL88" s="282"/>
      <c r="FM88" s="282"/>
      <c r="FN88" s="301" t="str">
        <f t="shared" si="300"/>
        <v>-</v>
      </c>
      <c r="FO88" s="259" t="str">
        <f t="shared" si="301"/>
        <v>-</v>
      </c>
      <c r="FP88" s="259" t="str">
        <f t="shared" si="302"/>
        <v>-</v>
      </c>
      <c r="FQ88" s="259" t="str">
        <f t="shared" si="303"/>
        <v>-</v>
      </c>
      <c r="FR88" s="259" t="str">
        <f t="shared" si="304"/>
        <v>-</v>
      </c>
      <c r="FS88" s="260" t="str">
        <f t="shared" si="305"/>
        <v>-</v>
      </c>
      <c r="FT88" s="282"/>
      <c r="FU88" s="282"/>
      <c r="FV88" s="301" t="str">
        <f t="shared" si="306"/>
        <v>-</v>
      </c>
      <c r="FW88" s="259" t="str">
        <f t="shared" si="307"/>
        <v>-</v>
      </c>
      <c r="FX88" s="259" t="str">
        <f t="shared" si="308"/>
        <v>-</v>
      </c>
      <c r="FY88" s="259" t="str">
        <f t="shared" si="309"/>
        <v>-</v>
      </c>
      <c r="FZ88" s="259" t="str">
        <f t="shared" si="310"/>
        <v>-</v>
      </c>
      <c r="GA88" s="260" t="str">
        <f t="shared" si="311"/>
        <v>-</v>
      </c>
      <c r="GB88" s="282"/>
      <c r="GC88" s="282"/>
      <c r="GD88" s="301" t="str">
        <f t="shared" si="312"/>
        <v>-</v>
      </c>
      <c r="GE88" s="259" t="str">
        <f t="shared" si="313"/>
        <v>-</v>
      </c>
      <c r="GF88" s="259" t="str">
        <f t="shared" si="314"/>
        <v>-</v>
      </c>
      <c r="GG88" s="259" t="str">
        <f t="shared" si="315"/>
        <v>-</v>
      </c>
      <c r="GH88" s="259" t="str">
        <f t="shared" si="316"/>
        <v>-</v>
      </c>
      <c r="GI88" s="260" t="str">
        <f t="shared" si="317"/>
        <v>-</v>
      </c>
      <c r="GJ88" s="282"/>
      <c r="GK88" s="282"/>
      <c r="GL88" s="301" t="str">
        <f t="shared" si="318"/>
        <v>-</v>
      </c>
      <c r="GM88" s="259" t="str">
        <f t="shared" si="319"/>
        <v>-</v>
      </c>
      <c r="GN88" s="259" t="str">
        <f t="shared" si="320"/>
        <v>-</v>
      </c>
      <c r="GO88" s="259" t="str">
        <f t="shared" si="321"/>
        <v>-</v>
      </c>
      <c r="GP88" s="259" t="str">
        <f t="shared" si="322"/>
        <v>-</v>
      </c>
      <c r="GQ88" s="260" t="str">
        <f t="shared" si="323"/>
        <v>-</v>
      </c>
      <c r="GR88" s="282"/>
      <c r="GS88" s="282"/>
      <c r="GT88" s="301" t="str">
        <f t="shared" si="324"/>
        <v>-</v>
      </c>
      <c r="GU88" s="259" t="str">
        <f t="shared" si="325"/>
        <v>-</v>
      </c>
      <c r="GV88" s="259" t="str">
        <f t="shared" si="326"/>
        <v>-</v>
      </c>
      <c r="GW88" s="259" t="str">
        <f t="shared" si="327"/>
        <v>-</v>
      </c>
      <c r="GX88" s="259" t="str">
        <f t="shared" si="328"/>
        <v>-</v>
      </c>
      <c r="GY88" s="260" t="str">
        <f t="shared" si="329"/>
        <v>-</v>
      </c>
      <c r="GZ88" s="282"/>
      <c r="HA88" s="282"/>
      <c r="HB88" s="301" t="str">
        <f t="shared" si="330"/>
        <v>-</v>
      </c>
      <c r="HC88" s="259" t="str">
        <f t="shared" si="331"/>
        <v>-</v>
      </c>
      <c r="HD88" s="259" t="str">
        <f t="shared" si="332"/>
        <v>-</v>
      </c>
      <c r="HE88" s="259" t="str">
        <f t="shared" si="333"/>
        <v>-</v>
      </c>
      <c r="HF88" s="259" t="str">
        <f t="shared" si="334"/>
        <v>-</v>
      </c>
      <c r="HG88" s="260" t="str">
        <f t="shared" si="335"/>
        <v>-</v>
      </c>
      <c r="HH88" s="282"/>
      <c r="HI88" s="282"/>
      <c r="HJ88" s="301" t="str">
        <f t="shared" si="336"/>
        <v>-</v>
      </c>
      <c r="HK88" s="259" t="str">
        <f t="shared" si="337"/>
        <v>-</v>
      </c>
      <c r="HL88" s="260" t="str">
        <f t="shared" si="338"/>
        <v>-</v>
      </c>
      <c r="HM88" s="428" t="str">
        <f t="shared" si="229"/>
        <v>-</v>
      </c>
      <c r="HN88" s="429" t="str">
        <f t="shared" si="229"/>
        <v>-</v>
      </c>
      <c r="HO88" s="429" t="str">
        <f t="shared" si="229"/>
        <v>-</v>
      </c>
      <c r="HP88" s="429" t="str">
        <f t="shared" si="221"/>
        <v>-</v>
      </c>
      <c r="HQ88" s="429" t="str">
        <f t="shared" si="221"/>
        <v>-</v>
      </c>
      <c r="HR88" s="430" t="str">
        <f t="shared" si="221"/>
        <v>-</v>
      </c>
      <c r="HS88" s="450"/>
      <c r="HT88" s="450"/>
      <c r="HU88" s="428" t="str">
        <f t="shared" si="230"/>
        <v>-</v>
      </c>
      <c r="HV88" s="429" t="str">
        <f t="shared" si="230"/>
        <v>-</v>
      </c>
      <c r="HW88" s="429" t="str">
        <f t="shared" si="230"/>
        <v>-</v>
      </c>
      <c r="HX88" s="429" t="str">
        <f t="shared" si="222"/>
        <v>-</v>
      </c>
      <c r="HY88" s="429" t="str">
        <f t="shared" si="222"/>
        <v>-</v>
      </c>
      <c r="HZ88" s="430" t="str">
        <f t="shared" si="222"/>
        <v>-</v>
      </c>
      <c r="IA88" s="450"/>
      <c r="IB88" s="450"/>
      <c r="IC88" s="428" t="str">
        <f t="shared" si="231"/>
        <v>-</v>
      </c>
      <c r="ID88" s="429" t="str">
        <f t="shared" si="231"/>
        <v>-</v>
      </c>
      <c r="IE88" s="429" t="str">
        <f t="shared" si="231"/>
        <v>-</v>
      </c>
      <c r="IF88" s="429" t="str">
        <f t="shared" si="223"/>
        <v>-</v>
      </c>
      <c r="IG88" s="429" t="str">
        <f t="shared" si="223"/>
        <v>-</v>
      </c>
      <c r="IH88" s="430" t="str">
        <f t="shared" si="223"/>
        <v>-</v>
      </c>
      <c r="II88" s="450"/>
      <c r="IJ88" s="450"/>
      <c r="IK88" s="428" t="str">
        <f t="shared" si="232"/>
        <v>-</v>
      </c>
      <c r="IL88" s="429" t="str">
        <f t="shared" si="232"/>
        <v>-</v>
      </c>
      <c r="IM88" s="429" t="str">
        <f t="shared" si="232"/>
        <v>-</v>
      </c>
      <c r="IN88" s="429" t="str">
        <f t="shared" si="224"/>
        <v>-</v>
      </c>
      <c r="IO88" s="429" t="str">
        <f t="shared" si="224"/>
        <v>-</v>
      </c>
      <c r="IP88" s="430" t="str">
        <f t="shared" si="224"/>
        <v>-</v>
      </c>
      <c r="IQ88" s="450"/>
      <c r="IR88" s="450"/>
      <c r="IS88" s="428" t="str">
        <f t="shared" si="233"/>
        <v>-</v>
      </c>
      <c r="IT88" s="429" t="str">
        <f t="shared" si="233"/>
        <v>-</v>
      </c>
      <c r="IU88" s="429" t="str">
        <f t="shared" si="233"/>
        <v>-</v>
      </c>
      <c r="IV88" s="429" t="str">
        <f t="shared" si="225"/>
        <v>-</v>
      </c>
      <c r="IW88" s="429" t="str">
        <f t="shared" si="225"/>
        <v>-</v>
      </c>
      <c r="IX88" s="430" t="str">
        <f t="shared" si="225"/>
        <v>-</v>
      </c>
      <c r="IY88" s="450"/>
      <c r="IZ88" s="450"/>
      <c r="JA88" s="428" t="str">
        <f t="shared" si="234"/>
        <v>-</v>
      </c>
      <c r="JB88" s="429" t="str">
        <f t="shared" si="234"/>
        <v>-</v>
      </c>
      <c r="JC88" s="429" t="str">
        <f t="shared" si="234"/>
        <v>-</v>
      </c>
      <c r="JD88" s="429" t="str">
        <f t="shared" si="226"/>
        <v>-</v>
      </c>
      <c r="JE88" s="429" t="str">
        <f t="shared" si="226"/>
        <v>-</v>
      </c>
      <c r="JF88" s="430" t="str">
        <f t="shared" si="226"/>
        <v>-</v>
      </c>
      <c r="JG88" s="450"/>
      <c r="JH88" s="450"/>
      <c r="JI88" s="428" t="str">
        <f t="shared" si="235"/>
        <v>-</v>
      </c>
      <c r="JJ88" s="429" t="str">
        <f t="shared" si="235"/>
        <v>-</v>
      </c>
      <c r="JK88" s="429" t="str">
        <f t="shared" si="235"/>
        <v>-</v>
      </c>
      <c r="JL88" s="429" t="str">
        <f t="shared" si="227"/>
        <v>-</v>
      </c>
      <c r="JM88" s="429" t="str">
        <f t="shared" si="227"/>
        <v>-</v>
      </c>
      <c r="JN88" s="430" t="str">
        <f t="shared" si="227"/>
        <v>-</v>
      </c>
      <c r="JO88" s="450"/>
      <c r="JP88" s="450"/>
      <c r="JQ88" s="428" t="str">
        <f t="shared" si="236"/>
        <v>-</v>
      </c>
      <c r="JR88" s="429" t="str">
        <f t="shared" si="236"/>
        <v>-</v>
      </c>
      <c r="JS88" s="429" t="str">
        <f t="shared" si="236"/>
        <v>-</v>
      </c>
      <c r="JT88" s="429" t="str">
        <f t="shared" si="228"/>
        <v>-</v>
      </c>
      <c r="JU88" s="429" t="str">
        <f t="shared" si="228"/>
        <v>-</v>
      </c>
      <c r="JV88" s="430" t="str">
        <f t="shared" si="228"/>
        <v>-</v>
      </c>
      <c r="JW88" s="450"/>
      <c r="JX88" s="450"/>
      <c r="JY88" s="428" t="str">
        <f t="shared" si="339"/>
        <v>-</v>
      </c>
      <c r="JZ88" s="429" t="str">
        <f t="shared" si="339"/>
        <v>-</v>
      </c>
      <c r="KA88" s="430" t="str">
        <f t="shared" si="339"/>
        <v>-</v>
      </c>
      <c r="KB88" s="172"/>
      <c r="KC88" s="355" t="str">
        <f>IF(ISBLANK('Tab4-Adol-KABP-2006'!KC88),"",('Tab4-Adol-KABP-2006'!KC88))</f>
        <v/>
      </c>
      <c r="KD88" s="355" t="str">
        <f>IF(ISBLANK('Tab4-Adol-KABP-2006'!KD88),"",('Tab4-Adol-KABP-2006'!KD88))</f>
        <v/>
      </c>
      <c r="KE88" s="355" t="str">
        <f>IF(ISBLANK('Tab4-Adol-KABP-2006'!KE88),"",('Tab4-Adol-KABP-2006'!KE88))</f>
        <v/>
      </c>
      <c r="KF88" s="355" t="str">
        <f>IF(ISBLANK('Tab4-Adol-KABP-2006'!KF88),"",('Tab4-Adol-KABP-2006'!KF88))</f>
        <v/>
      </c>
      <c r="KG88" s="355" t="str">
        <f>IF(ISBLANK('Tab4-Adol-KABP-2006'!KG88),"",('Tab4-Adol-KABP-2006'!KG88))</f>
        <v/>
      </c>
      <c r="KH88" s="355" t="str">
        <f>IF(ISBLANK('Tab4-Adol-KABP-2006'!KH88),"",('Tab4-Adol-KABP-2006'!KH88))</f>
        <v/>
      </c>
      <c r="KI88" s="355" t="str">
        <f>IF(ISBLANK('Tab4-Adol-KABP-2006'!KI88),"",('Tab4-Adol-KABP-2006'!KI88))</f>
        <v/>
      </c>
      <c r="KJ88" s="355" t="str">
        <f>IF(ISBLANK('Tab4-Adol-KABP-2006'!KJ88),"",('Tab4-Adol-KABP-2006'!KJ88))</f>
        <v/>
      </c>
      <c r="KK88" s="355" t="str">
        <f>IF(ISBLANK('Tab4-Adol-KABP-2006'!KK88),"",('Tab4-Adol-KABP-2006'!KK88))</f>
        <v/>
      </c>
      <c r="KL88" s="355" t="str">
        <f>IF(ISBLANK('Tab4-Adol-KABP-2006'!KL88),"",('Tab4-Adol-KABP-2006'!KL88))</f>
        <v/>
      </c>
      <c r="KM88" s="355" t="str">
        <f>IF(ISBLANK('Tab4-Adol-KABP-2006'!KM88),"",('Tab4-Adol-KABP-2006'!KM88))</f>
        <v/>
      </c>
      <c r="KN88" s="355" t="str">
        <f>IF(ISBLANK('Tab4-Adol-KABP-2006'!KN88),"",('Tab4-Adol-KABP-2006'!KN88))</f>
        <v/>
      </c>
      <c r="KO88" s="355" t="str">
        <f>IF(ISBLANK('Tab4-Adol-KABP-2006'!KO88),"",('Tab4-Adol-KABP-2006'!KO88))</f>
        <v/>
      </c>
      <c r="KP88" s="355" t="str">
        <f>IF(ISBLANK('Tab4-Adol-KABP-2006'!KP88),"",('Tab4-Adol-KABP-2006'!KP88))</f>
        <v/>
      </c>
      <c r="KQ88" s="355" t="str">
        <f>IF(ISBLANK('Tab4-Adol-KABP-2006'!KQ88),"",('Tab4-Adol-KABP-2006'!KQ88))</f>
        <v/>
      </c>
      <c r="KR88" s="355" t="str">
        <f>IF(ISBLANK('Tab4-Adol-KABP-2006'!KR88),"",('Tab4-Adol-KABP-2006'!KR88))</f>
        <v/>
      </c>
      <c r="KS88" s="355" t="str">
        <f>IF(ISBLANK('Tab4-Adol-KABP-2006'!KS88),"",('Tab4-Adol-KABP-2006'!KS88))</f>
        <v/>
      </c>
      <c r="KT88" s="355" t="str">
        <f>IF(ISBLANK('Tab4-Adol-KABP-2006'!KT88),"",('Tab4-Adol-KABP-2006'!KT88))</f>
        <v/>
      </c>
      <c r="KU88" s="355" t="str">
        <f>IF(ISBLANK('Tab4-Adol-KABP-2006'!KU88),"",('Tab4-Adol-KABP-2006'!KU88))</f>
        <v/>
      </c>
      <c r="KV88" s="355" t="str">
        <f>IF(ISBLANK('Tab4-Adol-KABP-2006'!KV88),"",('Tab4-Adol-KABP-2006'!KV88))</f>
        <v/>
      </c>
      <c r="KW88" s="355" t="str">
        <f>IF(ISBLANK('Tab4-Adol-KABP-2006'!KW88),"",('Tab4-Adol-KABP-2006'!KW88))</f>
        <v/>
      </c>
      <c r="KX88" s="355" t="str">
        <f>IF(ISBLANK('Tab4-Adol-KABP-2006'!KX88),"",('Tab4-Adol-KABP-2006'!KX88))</f>
        <v/>
      </c>
      <c r="KY88" s="355" t="str">
        <f>IF(ISBLANK('Tab4-Adol-KABP-2006'!KY88),"",('Tab4-Adol-KABP-2006'!KY88))</f>
        <v/>
      </c>
      <c r="KZ88" s="355" t="str">
        <f>IF(ISBLANK('Tab4-Adol-KABP-2006'!KZ88),"",('Tab4-Adol-KABP-2006'!KZ88))</f>
        <v/>
      </c>
      <c r="LA88" s="355" t="str">
        <f>IF(ISBLANK('Tab4-Adol-KABP-2006'!LA88),"",('Tab4-Adol-KABP-2006'!LA88))</f>
        <v/>
      </c>
      <c r="LB88" s="355" t="str">
        <f>IF(ISBLANK('Tab4-Adol-KABP-2006'!LB88),"",('Tab4-Adol-KABP-2006'!LB88))</f>
        <v/>
      </c>
      <c r="LC88" s="355" t="str">
        <f>IF(ISBLANK('Tab4-Adol-KABP-2006'!LC88),"",('Tab4-Adol-KABP-2006'!LC88))</f>
        <v/>
      </c>
      <c r="LD88" s="355" t="str">
        <f>IF(ISBLANK('Tab4-Adol-KABP-2006'!LD88),"",('Tab4-Adol-KABP-2006'!LD88))</f>
        <v/>
      </c>
      <c r="LE88" s="355" t="str">
        <f>IF(ISBLANK('Tab4-Adol-KABP-2006'!LE88),"",('Tab4-Adol-KABP-2006'!LE88))</f>
        <v/>
      </c>
      <c r="LF88" s="355" t="str">
        <f>IF(ISBLANK('Tab4-Adol-KABP-2006'!LF88),"",('Tab4-Adol-KABP-2006'!LF88))</f>
        <v/>
      </c>
      <c r="LG88" s="355" t="str">
        <f>IF(ISBLANK('Tab4-Adol-KABP-2006'!LG88),"",('Tab4-Adol-KABP-2006'!LG88))</f>
        <v/>
      </c>
      <c r="LH88" s="355" t="str">
        <f>IF(ISBLANK('Tab4-Adol-KABP-2006'!LH88),"",('Tab4-Adol-KABP-2006'!LH88))</f>
        <v/>
      </c>
      <c r="LI88" s="355" t="str">
        <f>IF(ISBLANK('Tab4-Adol-KABP-2006'!LI88),"",('Tab4-Adol-KABP-2006'!LI88))</f>
        <v/>
      </c>
      <c r="LJ88" s="355" t="str">
        <f>IF(ISBLANK('Tab4-Adol-KABP-2006'!LJ88),"",('Tab4-Adol-KABP-2006'!LJ88))</f>
        <v/>
      </c>
      <c r="LK88" s="355" t="str">
        <f>IF(ISBLANK('Tab4-Adol-KABP-2006'!LK88),"",('Tab4-Adol-KABP-2006'!LK88))</f>
        <v/>
      </c>
      <c r="LL88" s="355" t="str">
        <f>IF(ISBLANK('Tab4-Adol-KABP-2006'!LL88),"",('Tab4-Adol-KABP-2006'!LL88))</f>
        <v/>
      </c>
      <c r="LM88" s="355" t="str">
        <f>IF(ISBLANK('Tab4-Adol-KABP-2006'!LM88),"",('Tab4-Adol-KABP-2006'!LM88))</f>
        <v/>
      </c>
      <c r="LN88" s="355" t="str">
        <f>IF(ISBLANK('Tab4-Adol-KABP-2006'!LN88),"",('Tab4-Adol-KABP-2006'!LN88))</f>
        <v/>
      </c>
      <c r="LO88" s="355" t="str">
        <f>IF(ISBLANK('Tab4-Adol-KABP-2006'!LO88),"",('Tab4-Adol-KABP-2006'!LO88))</f>
        <v/>
      </c>
      <c r="LP88" s="355" t="str">
        <f>IF(ISBLANK('Tab4-Adol-KABP-2006'!LP88),"",('Tab4-Adol-KABP-2006'!LP88))</f>
        <v/>
      </c>
      <c r="LQ88" s="355" t="str">
        <f>IF(ISBLANK('Tab4-Adol-KABP-2006'!LQ88),"",('Tab4-Adol-KABP-2006'!LQ88))</f>
        <v/>
      </c>
      <c r="LR88" s="355" t="str">
        <f>IF(ISBLANK('Tab4-Adol-KABP-2006'!LR88),"",('Tab4-Adol-KABP-2006'!LR88))</f>
        <v/>
      </c>
      <c r="LS88" s="355" t="str">
        <f>IF(ISBLANK('Tab4-Adol-KABP-2006'!LS88),"",('Tab4-Adol-KABP-2006'!LS88))</f>
        <v/>
      </c>
      <c r="LT88" s="355" t="str">
        <f>IF(ISBLANK('Tab4-Adol-KABP-2006'!LT88),"",('Tab4-Adol-KABP-2006'!LT88))</f>
        <v/>
      </c>
      <c r="LU88" s="355" t="str">
        <f>IF(ISBLANK('Tab4-Adol-KABP-2006'!LU88),"",('Tab4-Adol-KABP-2006'!LU88))</f>
        <v/>
      </c>
      <c r="LV88" s="355" t="str">
        <f>IF(ISBLANK('Tab4-Adol-KABP-2006'!LV88),"",('Tab4-Adol-KABP-2006'!LV88))</f>
        <v/>
      </c>
      <c r="LW88" s="355" t="str">
        <f>IF(ISBLANK('Tab4-Adol-KABP-2006'!LW88),"",('Tab4-Adol-KABP-2006'!LW88))</f>
        <v/>
      </c>
      <c r="LX88" s="355" t="str">
        <f>IF(ISBLANK('Tab4-Adol-KABP-2006'!LX88),"",('Tab4-Adol-KABP-2006'!LX88))</f>
        <v/>
      </c>
      <c r="LY88" s="355" t="str">
        <f>IF(ISBLANK('Tab4-Adol-KABP-2006'!LY88),"",('Tab4-Adol-KABP-2006'!LY88))</f>
        <v/>
      </c>
      <c r="LZ88" s="355" t="str">
        <f>IF(ISBLANK('Tab4-Adol-KABP-2006'!LZ88),"",('Tab4-Adol-KABP-2006'!LZ88))</f>
        <v/>
      </c>
      <c r="MA88" s="355" t="str">
        <f>IF(ISBLANK('Tab4-Adol-KABP-2006'!MA88),"",('Tab4-Adol-KABP-2006'!MA88))</f>
        <v/>
      </c>
    </row>
    <row r="89" spans="1:339" x14ac:dyDescent="0.2">
      <c r="A89" s="310" t="s">
        <v>320</v>
      </c>
      <c r="B89" s="172">
        <v>0</v>
      </c>
      <c r="C89" s="172">
        <v>0</v>
      </c>
      <c r="D89" s="172" t="s">
        <v>339</v>
      </c>
      <c r="E89" s="172"/>
      <c r="F89" s="173"/>
      <c r="G89" s="218" t="s">
        <v>81</v>
      </c>
      <c r="H89" s="348" t="str">
        <f>IF(ISBLANK('Tab4-Adol-KABP-2006'!H89), "",('Tab4-Adol-KABP-2006'!H89))</f>
        <v/>
      </c>
      <c r="I89" s="349" t="str">
        <f>IF(ISBLANK('Tab4-Adol-KABP-2006'!I89), "",('Tab4-Adol-KABP-2006'!I89))</f>
        <v/>
      </c>
      <c r="J89" s="414"/>
      <c r="K89" s="414"/>
      <c r="L89" s="414"/>
      <c r="M89" s="414"/>
      <c r="N89" s="414"/>
      <c r="O89" s="415"/>
      <c r="P89" s="348" t="str">
        <f>IF(ISBLANK('Tab4-Adol-KABP-2006'!P89), "",('Tab4-Adol-KABP-2006'!P89))</f>
        <v/>
      </c>
      <c r="Q89" s="349" t="str">
        <f>IF(ISBLANK('Tab4-Adol-KABP-2006'!Q89), "",('Tab4-Adol-KABP-2006'!Q89))</f>
        <v/>
      </c>
      <c r="R89" s="414"/>
      <c r="S89" s="414"/>
      <c r="T89" s="414"/>
      <c r="U89" s="414"/>
      <c r="V89" s="414"/>
      <c r="W89" s="415"/>
      <c r="X89" s="348" t="str">
        <f>IF(ISBLANK('Tab4-Adol-KABP-2006'!X89), "",('Tab4-Adol-KABP-2006'!X89))</f>
        <v/>
      </c>
      <c r="Y89" s="349" t="str">
        <f>IF(ISBLANK('Tab4-Adol-KABP-2006'!Y89), "",('Tab4-Adol-KABP-2006'!Y89))</f>
        <v/>
      </c>
      <c r="Z89" s="414"/>
      <c r="AA89" s="414"/>
      <c r="AB89" s="414"/>
      <c r="AC89" s="414"/>
      <c r="AD89" s="414"/>
      <c r="AE89" s="415"/>
      <c r="AF89" s="348" t="str">
        <f>IF(ISBLANK('Tab4-Adol-KABP-2006'!AF89), "",('Tab4-Adol-KABP-2006'!AF89))</f>
        <v/>
      </c>
      <c r="AG89" s="349" t="str">
        <f>IF(ISBLANK('Tab4-Adol-KABP-2006'!AG89), "",('Tab4-Adol-KABP-2006'!AG89))</f>
        <v/>
      </c>
      <c r="AH89" s="414"/>
      <c r="AI89" s="414"/>
      <c r="AJ89" s="414"/>
      <c r="AK89" s="414"/>
      <c r="AL89" s="414"/>
      <c r="AM89" s="415"/>
      <c r="AN89" s="348" t="str">
        <f>IF(ISBLANK('Tab4-Adol-KABP-2006'!AN89), "",('Tab4-Adol-KABP-2006'!AN89))</f>
        <v/>
      </c>
      <c r="AO89" s="349" t="str">
        <f>IF(ISBLANK('Tab4-Adol-KABP-2006'!AO89), "",('Tab4-Adol-KABP-2006'!AO89))</f>
        <v/>
      </c>
      <c r="AP89" s="362"/>
      <c r="AQ89" s="362"/>
      <c r="AR89" s="362"/>
      <c r="AS89" s="362"/>
      <c r="AT89" s="362"/>
      <c r="AU89" s="363"/>
      <c r="AV89" s="348" t="str">
        <f>IF(ISBLANK('Tab4-Adol-KABP-2006'!AV89), "",('Tab4-Adol-KABP-2006'!AV89))</f>
        <v/>
      </c>
      <c r="AW89" s="349" t="str">
        <f>IF(ISBLANK('Tab4-Adol-KABP-2006'!AW89), "",('Tab4-Adol-KABP-2006'!AW89))</f>
        <v/>
      </c>
      <c r="AX89" s="414"/>
      <c r="AY89" s="414"/>
      <c r="AZ89" s="414"/>
      <c r="BA89" s="414"/>
      <c r="BB89" s="414"/>
      <c r="BC89" s="415"/>
      <c r="BD89" s="348" t="str">
        <f>IF(ISBLANK('Tab4-Adol-KABP-2006'!BD89), "",('Tab4-Adol-KABP-2006'!BD89))</f>
        <v/>
      </c>
      <c r="BE89" s="349" t="str">
        <f>IF(ISBLANK('Tab4-Adol-KABP-2006'!BE89), "",('Tab4-Adol-KABP-2006'!BE89))</f>
        <v/>
      </c>
      <c r="BF89" s="414"/>
      <c r="BG89" s="414"/>
      <c r="BH89" s="414"/>
      <c r="BI89" s="414"/>
      <c r="BJ89" s="414"/>
      <c r="BK89" s="415"/>
      <c r="BL89" s="348" t="str">
        <f>IF(ISBLANK('Tab4-Adol-KABP-2006'!BL89), "",('Tab4-Adol-KABP-2006'!BL89))</f>
        <v/>
      </c>
      <c r="BM89" s="349" t="str">
        <f>IF(ISBLANK('Tab4-Adol-KABP-2006'!BM89), "",('Tab4-Adol-KABP-2006'!BM89))</f>
        <v/>
      </c>
      <c r="BN89" s="414"/>
      <c r="BO89" s="414"/>
      <c r="BP89" s="414"/>
      <c r="BQ89" s="414"/>
      <c r="BR89" s="414"/>
      <c r="BS89" s="415"/>
      <c r="BT89" s="348" t="str">
        <f>IF(ISBLANK('Tab4-Adol-KABP-2006'!BT89), "",('Tab4-Adol-KABP-2006'!BT89))</f>
        <v/>
      </c>
      <c r="BU89" s="349" t="str">
        <f>IF(ISBLANK('Tab4-Adol-KABP-2006'!BU89), "",('Tab4-Adol-KABP-2006'!BU89))</f>
        <v/>
      </c>
      <c r="BV89" s="414"/>
      <c r="BW89" s="414"/>
      <c r="BX89" s="415"/>
      <c r="BY89" s="216">
        <v>11123</v>
      </c>
      <c r="BZ89" s="208">
        <v>11844</v>
      </c>
      <c r="CA89" s="208">
        <v>22967</v>
      </c>
      <c r="CB89" s="208">
        <v>11502</v>
      </c>
      <c r="CC89" s="208">
        <v>12379</v>
      </c>
      <c r="CD89" s="284">
        <v>23881</v>
      </c>
      <c r="CE89" s="282"/>
      <c r="CF89" s="282"/>
      <c r="CG89" s="226" t="str">
        <f t="shared" si="237"/>
        <v>-</v>
      </c>
      <c r="CH89" s="227" t="str">
        <f t="shared" si="238"/>
        <v>-</v>
      </c>
      <c r="CI89" s="227" t="str">
        <f t="shared" si="239"/>
        <v>-</v>
      </c>
      <c r="CJ89" s="227" t="str">
        <f t="shared" si="240"/>
        <v>-</v>
      </c>
      <c r="CK89" s="227" t="str">
        <f t="shared" si="241"/>
        <v>-</v>
      </c>
      <c r="CL89" s="228" t="str">
        <f t="shared" si="242"/>
        <v>-</v>
      </c>
      <c r="CM89" s="282"/>
      <c r="CN89" s="282"/>
      <c r="CO89" s="226" t="str">
        <f t="shared" si="243"/>
        <v>-</v>
      </c>
      <c r="CP89" s="227" t="str">
        <f t="shared" si="244"/>
        <v>-</v>
      </c>
      <c r="CQ89" s="227" t="str">
        <f t="shared" si="245"/>
        <v>-</v>
      </c>
      <c r="CR89" s="227" t="str">
        <f t="shared" si="246"/>
        <v>-</v>
      </c>
      <c r="CS89" s="227" t="str">
        <f t="shared" si="247"/>
        <v>-</v>
      </c>
      <c r="CT89" s="228" t="str">
        <f t="shared" si="248"/>
        <v>-</v>
      </c>
      <c r="CU89" s="282"/>
      <c r="CV89" s="282"/>
      <c r="CW89" s="292" t="str">
        <f t="shared" si="249"/>
        <v>-</v>
      </c>
      <c r="CX89" s="234" t="str">
        <f t="shared" si="250"/>
        <v>-</v>
      </c>
      <c r="CY89" s="234" t="str">
        <f t="shared" si="251"/>
        <v>-</v>
      </c>
      <c r="CZ89" s="234" t="str">
        <f t="shared" si="252"/>
        <v>-</v>
      </c>
      <c r="DA89" s="234" t="str">
        <f t="shared" si="253"/>
        <v>-</v>
      </c>
      <c r="DB89" s="235" t="str">
        <f t="shared" si="254"/>
        <v>-</v>
      </c>
      <c r="DC89" s="282"/>
      <c r="DD89" s="282"/>
      <c r="DE89" s="226" t="str">
        <f t="shared" si="255"/>
        <v>-</v>
      </c>
      <c r="DF89" s="227" t="str">
        <f t="shared" si="256"/>
        <v>-</v>
      </c>
      <c r="DG89" s="227" t="str">
        <f t="shared" si="257"/>
        <v>-</v>
      </c>
      <c r="DH89" s="227" t="str">
        <f t="shared" si="258"/>
        <v>-</v>
      </c>
      <c r="DI89" s="227" t="str">
        <f t="shared" si="259"/>
        <v>-</v>
      </c>
      <c r="DJ89" s="228" t="str">
        <f t="shared" si="260"/>
        <v>-</v>
      </c>
      <c r="DK89" s="282"/>
      <c r="DL89" s="282"/>
      <c r="DM89" s="226" t="str">
        <f t="shared" si="261"/>
        <v>-</v>
      </c>
      <c r="DN89" s="227" t="str">
        <f t="shared" si="262"/>
        <v>-</v>
      </c>
      <c r="DO89" s="227" t="str">
        <f t="shared" si="263"/>
        <v>-</v>
      </c>
      <c r="DP89" s="227" t="str">
        <f t="shared" si="264"/>
        <v>-</v>
      </c>
      <c r="DQ89" s="227" t="str">
        <f t="shared" si="265"/>
        <v>-</v>
      </c>
      <c r="DR89" s="228" t="str">
        <f t="shared" si="266"/>
        <v>-</v>
      </c>
      <c r="DS89" s="282"/>
      <c r="DT89" s="282"/>
      <c r="DU89" s="226" t="str">
        <f t="shared" si="267"/>
        <v>-</v>
      </c>
      <c r="DV89" s="227" t="str">
        <f t="shared" si="268"/>
        <v>-</v>
      </c>
      <c r="DW89" s="227" t="str">
        <f t="shared" si="269"/>
        <v>-</v>
      </c>
      <c r="DX89" s="227" t="str">
        <f t="shared" si="270"/>
        <v>-</v>
      </c>
      <c r="DY89" s="227" t="str">
        <f t="shared" si="271"/>
        <v>-</v>
      </c>
      <c r="DZ89" s="228" t="str">
        <f t="shared" si="272"/>
        <v>-</v>
      </c>
      <c r="EA89" s="282"/>
      <c r="EB89" s="282"/>
      <c r="EC89" s="226" t="str">
        <f t="shared" si="273"/>
        <v>-</v>
      </c>
      <c r="ED89" s="227" t="str">
        <f t="shared" si="274"/>
        <v>-</v>
      </c>
      <c r="EE89" s="227" t="str">
        <f t="shared" si="275"/>
        <v>-</v>
      </c>
      <c r="EF89" s="227" t="str">
        <f t="shared" si="276"/>
        <v>-</v>
      </c>
      <c r="EG89" s="227" t="str">
        <f t="shared" si="277"/>
        <v>-</v>
      </c>
      <c r="EH89" s="228" t="str">
        <f t="shared" si="278"/>
        <v>-</v>
      </c>
      <c r="EI89" s="282"/>
      <c r="EJ89" s="282"/>
      <c r="EK89" s="226" t="str">
        <f t="shared" si="279"/>
        <v>-</v>
      </c>
      <c r="EL89" s="227" t="str">
        <f t="shared" si="280"/>
        <v>-</v>
      </c>
      <c r="EM89" s="227" t="str">
        <f t="shared" si="281"/>
        <v>-</v>
      </c>
      <c r="EN89" s="227" t="str">
        <f t="shared" si="282"/>
        <v>-</v>
      </c>
      <c r="EO89" s="227" t="str">
        <f t="shared" si="283"/>
        <v>-</v>
      </c>
      <c r="EP89" s="228" t="str">
        <f t="shared" si="284"/>
        <v>-</v>
      </c>
      <c r="EQ89" s="282"/>
      <c r="ER89" s="282"/>
      <c r="ES89" s="226" t="str">
        <f t="shared" si="285"/>
        <v>-</v>
      </c>
      <c r="ET89" s="227" t="str">
        <f t="shared" si="286"/>
        <v>-</v>
      </c>
      <c r="EU89" s="228" t="str">
        <f t="shared" si="287"/>
        <v>-</v>
      </c>
      <c r="EV89" s="282"/>
      <c r="EW89" s="282"/>
      <c r="EX89" s="301" t="str">
        <f t="shared" si="288"/>
        <v>-</v>
      </c>
      <c r="EY89" s="259" t="str">
        <f t="shared" si="289"/>
        <v>-</v>
      </c>
      <c r="EZ89" s="259" t="str">
        <f t="shared" si="290"/>
        <v>-</v>
      </c>
      <c r="FA89" s="259" t="str">
        <f t="shared" si="291"/>
        <v>-</v>
      </c>
      <c r="FB89" s="259" t="str">
        <f t="shared" si="292"/>
        <v>-</v>
      </c>
      <c r="FC89" s="260" t="str">
        <f t="shared" si="293"/>
        <v>-</v>
      </c>
      <c r="FD89" s="282"/>
      <c r="FE89" s="282"/>
      <c r="FF89" s="301" t="str">
        <f t="shared" si="294"/>
        <v>-</v>
      </c>
      <c r="FG89" s="259" t="str">
        <f t="shared" si="295"/>
        <v>-</v>
      </c>
      <c r="FH89" s="259" t="str">
        <f t="shared" si="296"/>
        <v>-</v>
      </c>
      <c r="FI89" s="259" t="str">
        <f t="shared" si="297"/>
        <v>-</v>
      </c>
      <c r="FJ89" s="259" t="str">
        <f t="shared" si="298"/>
        <v>-</v>
      </c>
      <c r="FK89" s="260" t="str">
        <f t="shared" si="299"/>
        <v>-</v>
      </c>
      <c r="FL89" s="282"/>
      <c r="FM89" s="282"/>
      <c r="FN89" s="301" t="str">
        <f t="shared" si="300"/>
        <v>-</v>
      </c>
      <c r="FO89" s="259" t="str">
        <f t="shared" si="301"/>
        <v>-</v>
      </c>
      <c r="FP89" s="259" t="str">
        <f t="shared" si="302"/>
        <v>-</v>
      </c>
      <c r="FQ89" s="259" t="str">
        <f t="shared" si="303"/>
        <v>-</v>
      </c>
      <c r="FR89" s="259" t="str">
        <f t="shared" si="304"/>
        <v>-</v>
      </c>
      <c r="FS89" s="260" t="str">
        <f t="shared" si="305"/>
        <v>-</v>
      </c>
      <c r="FT89" s="282"/>
      <c r="FU89" s="282"/>
      <c r="FV89" s="301" t="str">
        <f t="shared" si="306"/>
        <v>-</v>
      </c>
      <c r="FW89" s="259" t="str">
        <f t="shared" si="307"/>
        <v>-</v>
      </c>
      <c r="FX89" s="259" t="str">
        <f t="shared" si="308"/>
        <v>-</v>
      </c>
      <c r="FY89" s="259" t="str">
        <f t="shared" si="309"/>
        <v>-</v>
      </c>
      <c r="FZ89" s="259" t="str">
        <f t="shared" si="310"/>
        <v>-</v>
      </c>
      <c r="GA89" s="260" t="str">
        <f t="shared" si="311"/>
        <v>-</v>
      </c>
      <c r="GB89" s="282"/>
      <c r="GC89" s="282"/>
      <c r="GD89" s="301" t="str">
        <f t="shared" si="312"/>
        <v>-</v>
      </c>
      <c r="GE89" s="259" t="str">
        <f t="shared" si="313"/>
        <v>-</v>
      </c>
      <c r="GF89" s="259" t="str">
        <f t="shared" si="314"/>
        <v>-</v>
      </c>
      <c r="GG89" s="259" t="str">
        <f t="shared" si="315"/>
        <v>-</v>
      </c>
      <c r="GH89" s="259" t="str">
        <f t="shared" si="316"/>
        <v>-</v>
      </c>
      <c r="GI89" s="260" t="str">
        <f t="shared" si="317"/>
        <v>-</v>
      </c>
      <c r="GJ89" s="282"/>
      <c r="GK89" s="282"/>
      <c r="GL89" s="301" t="str">
        <f t="shared" si="318"/>
        <v>-</v>
      </c>
      <c r="GM89" s="259" t="str">
        <f t="shared" si="319"/>
        <v>-</v>
      </c>
      <c r="GN89" s="259" t="str">
        <f t="shared" si="320"/>
        <v>-</v>
      </c>
      <c r="GO89" s="259" t="str">
        <f t="shared" si="321"/>
        <v>-</v>
      </c>
      <c r="GP89" s="259" t="str">
        <f t="shared" si="322"/>
        <v>-</v>
      </c>
      <c r="GQ89" s="260" t="str">
        <f t="shared" si="323"/>
        <v>-</v>
      </c>
      <c r="GR89" s="282"/>
      <c r="GS89" s="282"/>
      <c r="GT89" s="301" t="str">
        <f t="shared" si="324"/>
        <v>-</v>
      </c>
      <c r="GU89" s="259" t="str">
        <f t="shared" si="325"/>
        <v>-</v>
      </c>
      <c r="GV89" s="259" t="str">
        <f t="shared" si="326"/>
        <v>-</v>
      </c>
      <c r="GW89" s="259" t="str">
        <f t="shared" si="327"/>
        <v>-</v>
      </c>
      <c r="GX89" s="259" t="str">
        <f t="shared" si="328"/>
        <v>-</v>
      </c>
      <c r="GY89" s="260" t="str">
        <f t="shared" si="329"/>
        <v>-</v>
      </c>
      <c r="GZ89" s="282"/>
      <c r="HA89" s="282"/>
      <c r="HB89" s="301" t="str">
        <f t="shared" si="330"/>
        <v>-</v>
      </c>
      <c r="HC89" s="259" t="str">
        <f t="shared" si="331"/>
        <v>-</v>
      </c>
      <c r="HD89" s="259" t="str">
        <f t="shared" si="332"/>
        <v>-</v>
      </c>
      <c r="HE89" s="259" t="str">
        <f t="shared" si="333"/>
        <v>-</v>
      </c>
      <c r="HF89" s="259" t="str">
        <f t="shared" si="334"/>
        <v>-</v>
      </c>
      <c r="HG89" s="260" t="str">
        <f t="shared" si="335"/>
        <v>-</v>
      </c>
      <c r="HH89" s="282"/>
      <c r="HI89" s="282"/>
      <c r="HJ89" s="301" t="str">
        <f t="shared" si="336"/>
        <v>-</v>
      </c>
      <c r="HK89" s="259" t="str">
        <f t="shared" si="337"/>
        <v>-</v>
      </c>
      <c r="HL89" s="260" t="str">
        <f t="shared" si="338"/>
        <v>-</v>
      </c>
      <c r="HM89" s="428" t="str">
        <f t="shared" si="229"/>
        <v>-</v>
      </c>
      <c r="HN89" s="429" t="str">
        <f t="shared" si="229"/>
        <v>-</v>
      </c>
      <c r="HO89" s="429" t="str">
        <f t="shared" si="229"/>
        <v>-</v>
      </c>
      <c r="HP89" s="429" t="str">
        <f t="shared" si="221"/>
        <v>-</v>
      </c>
      <c r="HQ89" s="429" t="str">
        <f t="shared" si="221"/>
        <v>-</v>
      </c>
      <c r="HR89" s="430" t="str">
        <f t="shared" si="221"/>
        <v>-</v>
      </c>
      <c r="HS89" s="450"/>
      <c r="HT89" s="450"/>
      <c r="HU89" s="428" t="str">
        <f t="shared" si="230"/>
        <v>-</v>
      </c>
      <c r="HV89" s="429" t="str">
        <f t="shared" si="230"/>
        <v>-</v>
      </c>
      <c r="HW89" s="429" t="str">
        <f t="shared" si="230"/>
        <v>-</v>
      </c>
      <c r="HX89" s="429" t="str">
        <f t="shared" si="222"/>
        <v>-</v>
      </c>
      <c r="HY89" s="429" t="str">
        <f t="shared" si="222"/>
        <v>-</v>
      </c>
      <c r="HZ89" s="430" t="str">
        <f t="shared" si="222"/>
        <v>-</v>
      </c>
      <c r="IA89" s="450"/>
      <c r="IB89" s="450"/>
      <c r="IC89" s="428" t="str">
        <f t="shared" si="231"/>
        <v>-</v>
      </c>
      <c r="ID89" s="429" t="str">
        <f t="shared" si="231"/>
        <v>-</v>
      </c>
      <c r="IE89" s="429" t="str">
        <f t="shared" si="231"/>
        <v>-</v>
      </c>
      <c r="IF89" s="429" t="str">
        <f t="shared" si="223"/>
        <v>-</v>
      </c>
      <c r="IG89" s="429" t="str">
        <f t="shared" si="223"/>
        <v>-</v>
      </c>
      <c r="IH89" s="430" t="str">
        <f t="shared" si="223"/>
        <v>-</v>
      </c>
      <c r="II89" s="450"/>
      <c r="IJ89" s="450"/>
      <c r="IK89" s="428" t="str">
        <f t="shared" si="232"/>
        <v>-</v>
      </c>
      <c r="IL89" s="429" t="str">
        <f t="shared" si="232"/>
        <v>-</v>
      </c>
      <c r="IM89" s="429" t="str">
        <f t="shared" si="232"/>
        <v>-</v>
      </c>
      <c r="IN89" s="429" t="str">
        <f t="shared" si="224"/>
        <v>-</v>
      </c>
      <c r="IO89" s="429" t="str">
        <f t="shared" si="224"/>
        <v>-</v>
      </c>
      <c r="IP89" s="430" t="str">
        <f t="shared" si="224"/>
        <v>-</v>
      </c>
      <c r="IQ89" s="450"/>
      <c r="IR89" s="450"/>
      <c r="IS89" s="428" t="str">
        <f t="shared" si="233"/>
        <v>-</v>
      </c>
      <c r="IT89" s="429" t="str">
        <f t="shared" si="233"/>
        <v>-</v>
      </c>
      <c r="IU89" s="429" t="str">
        <f t="shared" si="233"/>
        <v>-</v>
      </c>
      <c r="IV89" s="429" t="str">
        <f t="shared" si="225"/>
        <v>-</v>
      </c>
      <c r="IW89" s="429" t="str">
        <f t="shared" si="225"/>
        <v>-</v>
      </c>
      <c r="IX89" s="430" t="str">
        <f t="shared" si="225"/>
        <v>-</v>
      </c>
      <c r="IY89" s="450"/>
      <c r="IZ89" s="450"/>
      <c r="JA89" s="428" t="str">
        <f t="shared" si="234"/>
        <v>-</v>
      </c>
      <c r="JB89" s="429" t="str">
        <f t="shared" si="234"/>
        <v>-</v>
      </c>
      <c r="JC89" s="429" t="str">
        <f t="shared" si="234"/>
        <v>-</v>
      </c>
      <c r="JD89" s="429" t="str">
        <f t="shared" si="226"/>
        <v>-</v>
      </c>
      <c r="JE89" s="429" t="str">
        <f t="shared" si="226"/>
        <v>-</v>
      </c>
      <c r="JF89" s="430" t="str">
        <f t="shared" si="226"/>
        <v>-</v>
      </c>
      <c r="JG89" s="450"/>
      <c r="JH89" s="450"/>
      <c r="JI89" s="428" t="str">
        <f t="shared" si="235"/>
        <v>-</v>
      </c>
      <c r="JJ89" s="429" t="str">
        <f t="shared" si="235"/>
        <v>-</v>
      </c>
      <c r="JK89" s="429" t="str">
        <f t="shared" si="235"/>
        <v>-</v>
      </c>
      <c r="JL89" s="429" t="str">
        <f t="shared" si="227"/>
        <v>-</v>
      </c>
      <c r="JM89" s="429" t="str">
        <f t="shared" si="227"/>
        <v>-</v>
      </c>
      <c r="JN89" s="430" t="str">
        <f t="shared" si="227"/>
        <v>-</v>
      </c>
      <c r="JO89" s="450"/>
      <c r="JP89" s="450"/>
      <c r="JQ89" s="428" t="str">
        <f t="shared" si="236"/>
        <v>-</v>
      </c>
      <c r="JR89" s="429" t="str">
        <f t="shared" si="236"/>
        <v>-</v>
      </c>
      <c r="JS89" s="429" t="str">
        <f t="shared" si="236"/>
        <v>-</v>
      </c>
      <c r="JT89" s="429" t="str">
        <f t="shared" si="228"/>
        <v>-</v>
      </c>
      <c r="JU89" s="429" t="str">
        <f t="shared" si="228"/>
        <v>-</v>
      </c>
      <c r="JV89" s="430" t="str">
        <f t="shared" si="228"/>
        <v>-</v>
      </c>
      <c r="JW89" s="450"/>
      <c r="JX89" s="450"/>
      <c r="JY89" s="428" t="str">
        <f t="shared" si="339"/>
        <v>-</v>
      </c>
      <c r="JZ89" s="429" t="str">
        <f t="shared" si="339"/>
        <v>-</v>
      </c>
      <c r="KA89" s="430" t="str">
        <f t="shared" si="339"/>
        <v>-</v>
      </c>
      <c r="KB89" s="172"/>
      <c r="KC89" s="355" t="str">
        <f>IF(ISBLANK('Tab4-Adol-KABP-2006'!KC89),"",('Tab4-Adol-KABP-2006'!KC89))</f>
        <v/>
      </c>
      <c r="KD89" s="355" t="str">
        <f>IF(ISBLANK('Tab4-Adol-KABP-2006'!KD89),"",('Tab4-Adol-KABP-2006'!KD89))</f>
        <v/>
      </c>
      <c r="KE89" s="355" t="str">
        <f>IF(ISBLANK('Tab4-Adol-KABP-2006'!KE89),"",('Tab4-Adol-KABP-2006'!KE89))</f>
        <v/>
      </c>
      <c r="KF89" s="355" t="str">
        <f>IF(ISBLANK('Tab4-Adol-KABP-2006'!KF89),"",('Tab4-Adol-KABP-2006'!KF89))</f>
        <v/>
      </c>
      <c r="KG89" s="355" t="str">
        <f>IF(ISBLANK('Tab4-Adol-KABP-2006'!KG89),"",('Tab4-Adol-KABP-2006'!KG89))</f>
        <v/>
      </c>
      <c r="KH89" s="355" t="str">
        <f>IF(ISBLANK('Tab4-Adol-KABP-2006'!KH89),"",('Tab4-Adol-KABP-2006'!KH89))</f>
        <v/>
      </c>
      <c r="KI89" s="355" t="str">
        <f>IF(ISBLANK('Tab4-Adol-KABP-2006'!KI89),"",('Tab4-Adol-KABP-2006'!KI89))</f>
        <v/>
      </c>
      <c r="KJ89" s="355" t="str">
        <f>IF(ISBLANK('Tab4-Adol-KABP-2006'!KJ89),"",('Tab4-Adol-KABP-2006'!KJ89))</f>
        <v/>
      </c>
      <c r="KK89" s="355" t="str">
        <f>IF(ISBLANK('Tab4-Adol-KABP-2006'!KK89),"",('Tab4-Adol-KABP-2006'!KK89))</f>
        <v/>
      </c>
      <c r="KL89" s="355" t="str">
        <f>IF(ISBLANK('Tab4-Adol-KABP-2006'!KL89),"",('Tab4-Adol-KABP-2006'!KL89))</f>
        <v/>
      </c>
      <c r="KM89" s="355" t="str">
        <f>IF(ISBLANK('Tab4-Adol-KABP-2006'!KM89),"",('Tab4-Adol-KABP-2006'!KM89))</f>
        <v/>
      </c>
      <c r="KN89" s="355" t="str">
        <f>IF(ISBLANK('Tab4-Adol-KABP-2006'!KN89),"",('Tab4-Adol-KABP-2006'!KN89))</f>
        <v/>
      </c>
      <c r="KO89" s="355" t="str">
        <f>IF(ISBLANK('Tab4-Adol-KABP-2006'!KO89),"",('Tab4-Adol-KABP-2006'!KO89))</f>
        <v/>
      </c>
      <c r="KP89" s="355" t="str">
        <f>IF(ISBLANK('Tab4-Adol-KABP-2006'!KP89),"",('Tab4-Adol-KABP-2006'!KP89))</f>
        <v/>
      </c>
      <c r="KQ89" s="355" t="str">
        <f>IF(ISBLANK('Tab4-Adol-KABP-2006'!KQ89),"",('Tab4-Adol-KABP-2006'!KQ89))</f>
        <v/>
      </c>
      <c r="KR89" s="355" t="str">
        <f>IF(ISBLANK('Tab4-Adol-KABP-2006'!KR89),"",('Tab4-Adol-KABP-2006'!KR89))</f>
        <v/>
      </c>
      <c r="KS89" s="355" t="str">
        <f>IF(ISBLANK('Tab4-Adol-KABP-2006'!KS89),"",('Tab4-Adol-KABP-2006'!KS89))</f>
        <v/>
      </c>
      <c r="KT89" s="355" t="str">
        <f>IF(ISBLANK('Tab4-Adol-KABP-2006'!KT89),"",('Tab4-Adol-KABP-2006'!KT89))</f>
        <v/>
      </c>
      <c r="KU89" s="355" t="str">
        <f>IF(ISBLANK('Tab4-Adol-KABP-2006'!KU89),"",('Tab4-Adol-KABP-2006'!KU89))</f>
        <v/>
      </c>
      <c r="KV89" s="355" t="str">
        <f>IF(ISBLANK('Tab4-Adol-KABP-2006'!KV89),"",('Tab4-Adol-KABP-2006'!KV89))</f>
        <v/>
      </c>
      <c r="KW89" s="355" t="str">
        <f>IF(ISBLANK('Tab4-Adol-KABP-2006'!KW89),"",('Tab4-Adol-KABP-2006'!KW89))</f>
        <v/>
      </c>
      <c r="KX89" s="355" t="str">
        <f>IF(ISBLANK('Tab4-Adol-KABP-2006'!KX89),"",('Tab4-Adol-KABP-2006'!KX89))</f>
        <v/>
      </c>
      <c r="KY89" s="355" t="str">
        <f>IF(ISBLANK('Tab4-Adol-KABP-2006'!KY89),"",('Tab4-Adol-KABP-2006'!KY89))</f>
        <v/>
      </c>
      <c r="KZ89" s="355" t="str">
        <f>IF(ISBLANK('Tab4-Adol-KABP-2006'!KZ89),"",('Tab4-Adol-KABP-2006'!KZ89))</f>
        <v/>
      </c>
      <c r="LA89" s="355" t="str">
        <f>IF(ISBLANK('Tab4-Adol-KABP-2006'!LA89),"",('Tab4-Adol-KABP-2006'!LA89))</f>
        <v/>
      </c>
      <c r="LB89" s="355" t="str">
        <f>IF(ISBLANK('Tab4-Adol-KABP-2006'!LB89),"",('Tab4-Adol-KABP-2006'!LB89))</f>
        <v/>
      </c>
      <c r="LC89" s="355" t="str">
        <f>IF(ISBLANK('Tab4-Adol-KABP-2006'!LC89),"",('Tab4-Adol-KABP-2006'!LC89))</f>
        <v/>
      </c>
      <c r="LD89" s="355" t="str">
        <f>IF(ISBLANK('Tab4-Adol-KABP-2006'!LD89),"",('Tab4-Adol-KABP-2006'!LD89))</f>
        <v/>
      </c>
      <c r="LE89" s="355" t="str">
        <f>IF(ISBLANK('Tab4-Adol-KABP-2006'!LE89),"",('Tab4-Adol-KABP-2006'!LE89))</f>
        <v/>
      </c>
      <c r="LF89" s="355" t="str">
        <f>IF(ISBLANK('Tab4-Adol-KABP-2006'!LF89),"",('Tab4-Adol-KABP-2006'!LF89))</f>
        <v/>
      </c>
      <c r="LG89" s="355" t="str">
        <f>IF(ISBLANK('Tab4-Adol-KABP-2006'!LG89),"",('Tab4-Adol-KABP-2006'!LG89))</f>
        <v/>
      </c>
      <c r="LH89" s="355" t="str">
        <f>IF(ISBLANK('Tab4-Adol-KABP-2006'!LH89),"",('Tab4-Adol-KABP-2006'!LH89))</f>
        <v/>
      </c>
      <c r="LI89" s="355" t="str">
        <f>IF(ISBLANK('Tab4-Adol-KABP-2006'!LI89),"",('Tab4-Adol-KABP-2006'!LI89))</f>
        <v/>
      </c>
      <c r="LJ89" s="355" t="str">
        <f>IF(ISBLANK('Tab4-Adol-KABP-2006'!LJ89),"",('Tab4-Adol-KABP-2006'!LJ89))</f>
        <v/>
      </c>
      <c r="LK89" s="355" t="str">
        <f>IF(ISBLANK('Tab4-Adol-KABP-2006'!LK89),"",('Tab4-Adol-KABP-2006'!LK89))</f>
        <v/>
      </c>
      <c r="LL89" s="355" t="str">
        <f>IF(ISBLANK('Tab4-Adol-KABP-2006'!LL89),"",('Tab4-Adol-KABP-2006'!LL89))</f>
        <v/>
      </c>
      <c r="LM89" s="355" t="str">
        <f>IF(ISBLANK('Tab4-Adol-KABP-2006'!LM89),"",('Tab4-Adol-KABP-2006'!LM89))</f>
        <v/>
      </c>
      <c r="LN89" s="355" t="str">
        <f>IF(ISBLANK('Tab4-Adol-KABP-2006'!LN89),"",('Tab4-Adol-KABP-2006'!LN89))</f>
        <v/>
      </c>
      <c r="LO89" s="355" t="str">
        <f>IF(ISBLANK('Tab4-Adol-KABP-2006'!LO89),"",('Tab4-Adol-KABP-2006'!LO89))</f>
        <v/>
      </c>
      <c r="LP89" s="355" t="str">
        <f>IF(ISBLANK('Tab4-Adol-KABP-2006'!LP89),"",('Tab4-Adol-KABP-2006'!LP89))</f>
        <v/>
      </c>
      <c r="LQ89" s="355" t="str">
        <f>IF(ISBLANK('Tab4-Adol-KABP-2006'!LQ89),"",('Tab4-Adol-KABP-2006'!LQ89))</f>
        <v/>
      </c>
      <c r="LR89" s="355" t="str">
        <f>IF(ISBLANK('Tab4-Adol-KABP-2006'!LR89),"",('Tab4-Adol-KABP-2006'!LR89))</f>
        <v/>
      </c>
      <c r="LS89" s="355" t="str">
        <f>IF(ISBLANK('Tab4-Adol-KABP-2006'!LS89),"",('Tab4-Adol-KABP-2006'!LS89))</f>
        <v/>
      </c>
      <c r="LT89" s="355" t="str">
        <f>IF(ISBLANK('Tab4-Adol-KABP-2006'!LT89),"",('Tab4-Adol-KABP-2006'!LT89))</f>
        <v/>
      </c>
      <c r="LU89" s="355" t="str">
        <f>IF(ISBLANK('Tab4-Adol-KABP-2006'!LU89),"",('Tab4-Adol-KABP-2006'!LU89))</f>
        <v/>
      </c>
      <c r="LV89" s="355" t="str">
        <f>IF(ISBLANK('Tab4-Adol-KABP-2006'!LV89),"",('Tab4-Adol-KABP-2006'!LV89))</f>
        <v/>
      </c>
      <c r="LW89" s="355" t="str">
        <f>IF(ISBLANK('Tab4-Adol-KABP-2006'!LW89),"",('Tab4-Adol-KABP-2006'!LW89))</f>
        <v/>
      </c>
      <c r="LX89" s="355" t="str">
        <f>IF(ISBLANK('Tab4-Adol-KABP-2006'!LX89),"",('Tab4-Adol-KABP-2006'!LX89))</f>
        <v/>
      </c>
      <c r="LY89" s="355" t="str">
        <f>IF(ISBLANK('Tab4-Adol-KABP-2006'!LY89),"",('Tab4-Adol-KABP-2006'!LY89))</f>
        <v/>
      </c>
      <c r="LZ89" s="355" t="str">
        <f>IF(ISBLANK('Tab4-Adol-KABP-2006'!LZ89),"",('Tab4-Adol-KABP-2006'!LZ89))</f>
        <v/>
      </c>
      <c r="MA89" s="355" t="str">
        <f>IF(ISBLANK('Tab4-Adol-KABP-2006'!MA89),"",('Tab4-Adol-KABP-2006'!MA89))</f>
        <v/>
      </c>
    </row>
    <row r="90" spans="1:339" x14ac:dyDescent="0.2">
      <c r="A90" s="310" t="s">
        <v>320</v>
      </c>
      <c r="B90" s="172">
        <v>0</v>
      </c>
      <c r="C90" s="172">
        <v>0</v>
      </c>
      <c r="D90" s="172" t="s">
        <v>339</v>
      </c>
      <c r="E90" s="172"/>
      <c r="F90" s="173"/>
      <c r="G90" s="218" t="s">
        <v>86</v>
      </c>
      <c r="H90" s="348" t="str">
        <f>IF(ISBLANK('Tab4-Adol-KABP-2006'!H90), "",('Tab4-Adol-KABP-2006'!H90))</f>
        <v/>
      </c>
      <c r="I90" s="349" t="str">
        <f>IF(ISBLANK('Tab4-Adol-KABP-2006'!I90), "",('Tab4-Adol-KABP-2006'!I90))</f>
        <v/>
      </c>
      <c r="J90" s="414"/>
      <c r="K90" s="414"/>
      <c r="L90" s="414"/>
      <c r="M90" s="414"/>
      <c r="N90" s="414"/>
      <c r="O90" s="415"/>
      <c r="P90" s="348" t="str">
        <f>IF(ISBLANK('Tab4-Adol-KABP-2006'!P90), "",('Tab4-Adol-KABP-2006'!P90))</f>
        <v/>
      </c>
      <c r="Q90" s="349" t="str">
        <f>IF(ISBLANK('Tab4-Adol-KABP-2006'!Q90), "",('Tab4-Adol-KABP-2006'!Q90))</f>
        <v/>
      </c>
      <c r="R90" s="414"/>
      <c r="S90" s="414"/>
      <c r="T90" s="414"/>
      <c r="U90" s="414"/>
      <c r="V90" s="414"/>
      <c r="W90" s="415"/>
      <c r="X90" s="348" t="str">
        <f>IF(ISBLANK('Tab4-Adol-KABP-2006'!X90), "",('Tab4-Adol-KABP-2006'!X90))</f>
        <v/>
      </c>
      <c r="Y90" s="349" t="str">
        <f>IF(ISBLANK('Tab4-Adol-KABP-2006'!Y90), "",('Tab4-Adol-KABP-2006'!Y90))</f>
        <v/>
      </c>
      <c r="Z90" s="414"/>
      <c r="AA90" s="414"/>
      <c r="AB90" s="414"/>
      <c r="AC90" s="414"/>
      <c r="AD90" s="414"/>
      <c r="AE90" s="415"/>
      <c r="AF90" s="348" t="str">
        <f>IF(ISBLANK('Tab4-Adol-KABP-2006'!AF90), "",('Tab4-Adol-KABP-2006'!AF90))</f>
        <v/>
      </c>
      <c r="AG90" s="349" t="str">
        <f>IF(ISBLANK('Tab4-Adol-KABP-2006'!AG90), "",('Tab4-Adol-KABP-2006'!AG90))</f>
        <v/>
      </c>
      <c r="AH90" s="414"/>
      <c r="AI90" s="414"/>
      <c r="AJ90" s="414"/>
      <c r="AK90" s="414"/>
      <c r="AL90" s="414"/>
      <c r="AM90" s="415"/>
      <c r="AN90" s="348" t="str">
        <f>IF(ISBLANK('Tab4-Adol-KABP-2006'!AN90), "",('Tab4-Adol-KABP-2006'!AN90))</f>
        <v/>
      </c>
      <c r="AO90" s="349" t="str">
        <f>IF(ISBLANK('Tab4-Adol-KABP-2006'!AO90), "",('Tab4-Adol-KABP-2006'!AO90))</f>
        <v/>
      </c>
      <c r="AP90" s="362"/>
      <c r="AQ90" s="362"/>
      <c r="AR90" s="362"/>
      <c r="AS90" s="362"/>
      <c r="AT90" s="362"/>
      <c r="AU90" s="363"/>
      <c r="AV90" s="348" t="str">
        <f>IF(ISBLANK('Tab4-Adol-KABP-2006'!AV90), "",('Tab4-Adol-KABP-2006'!AV90))</f>
        <v/>
      </c>
      <c r="AW90" s="349" t="str">
        <f>IF(ISBLANK('Tab4-Adol-KABP-2006'!AW90), "",('Tab4-Adol-KABP-2006'!AW90))</f>
        <v/>
      </c>
      <c r="AX90" s="414"/>
      <c r="AY90" s="414"/>
      <c r="AZ90" s="414"/>
      <c r="BA90" s="414"/>
      <c r="BB90" s="414"/>
      <c r="BC90" s="415"/>
      <c r="BD90" s="348" t="str">
        <f>IF(ISBLANK('Tab4-Adol-KABP-2006'!BD90), "",('Tab4-Adol-KABP-2006'!BD90))</f>
        <v/>
      </c>
      <c r="BE90" s="349" t="str">
        <f>IF(ISBLANK('Tab4-Adol-KABP-2006'!BE90), "",('Tab4-Adol-KABP-2006'!BE90))</f>
        <v/>
      </c>
      <c r="BF90" s="414"/>
      <c r="BG90" s="414"/>
      <c r="BH90" s="414"/>
      <c r="BI90" s="414"/>
      <c r="BJ90" s="414"/>
      <c r="BK90" s="415"/>
      <c r="BL90" s="348" t="str">
        <f>IF(ISBLANK('Tab4-Adol-KABP-2006'!BL90), "",('Tab4-Adol-KABP-2006'!BL90))</f>
        <v/>
      </c>
      <c r="BM90" s="349" t="str">
        <f>IF(ISBLANK('Tab4-Adol-KABP-2006'!BM90), "",('Tab4-Adol-KABP-2006'!BM90))</f>
        <v/>
      </c>
      <c r="BN90" s="414"/>
      <c r="BO90" s="414"/>
      <c r="BP90" s="414"/>
      <c r="BQ90" s="414"/>
      <c r="BR90" s="414"/>
      <c r="BS90" s="415"/>
      <c r="BT90" s="348" t="str">
        <f>IF(ISBLANK('Tab4-Adol-KABP-2006'!BT90), "",('Tab4-Adol-KABP-2006'!BT90))</f>
        <v/>
      </c>
      <c r="BU90" s="349" t="str">
        <f>IF(ISBLANK('Tab4-Adol-KABP-2006'!BU90), "",('Tab4-Adol-KABP-2006'!BU90))</f>
        <v/>
      </c>
      <c r="BV90" s="414"/>
      <c r="BW90" s="414"/>
      <c r="BX90" s="415"/>
      <c r="BY90" s="216">
        <v>142698</v>
      </c>
      <c r="BZ90" s="208">
        <v>138949</v>
      </c>
      <c r="CA90" s="208">
        <v>281647</v>
      </c>
      <c r="CB90" s="208">
        <v>149336</v>
      </c>
      <c r="CC90" s="208">
        <v>141023</v>
      </c>
      <c r="CD90" s="284">
        <v>290359</v>
      </c>
      <c r="CE90" s="282"/>
      <c r="CF90" s="282"/>
      <c r="CG90" s="226" t="str">
        <f t="shared" si="237"/>
        <v>-</v>
      </c>
      <c r="CH90" s="227" t="str">
        <f t="shared" si="238"/>
        <v>-</v>
      </c>
      <c r="CI90" s="227" t="str">
        <f t="shared" si="239"/>
        <v>-</v>
      </c>
      <c r="CJ90" s="227" t="str">
        <f t="shared" si="240"/>
        <v>-</v>
      </c>
      <c r="CK90" s="227" t="str">
        <f t="shared" si="241"/>
        <v>-</v>
      </c>
      <c r="CL90" s="228" t="str">
        <f t="shared" si="242"/>
        <v>-</v>
      </c>
      <c r="CM90" s="282"/>
      <c r="CN90" s="282"/>
      <c r="CO90" s="226" t="str">
        <f t="shared" si="243"/>
        <v>-</v>
      </c>
      <c r="CP90" s="227" t="str">
        <f t="shared" si="244"/>
        <v>-</v>
      </c>
      <c r="CQ90" s="227" t="str">
        <f t="shared" si="245"/>
        <v>-</v>
      </c>
      <c r="CR90" s="227" t="str">
        <f t="shared" si="246"/>
        <v>-</v>
      </c>
      <c r="CS90" s="227" t="str">
        <f t="shared" si="247"/>
        <v>-</v>
      </c>
      <c r="CT90" s="228" t="str">
        <f t="shared" si="248"/>
        <v>-</v>
      </c>
      <c r="CU90" s="282"/>
      <c r="CV90" s="282"/>
      <c r="CW90" s="292" t="str">
        <f t="shared" si="249"/>
        <v>-</v>
      </c>
      <c r="CX90" s="234" t="str">
        <f t="shared" si="250"/>
        <v>-</v>
      </c>
      <c r="CY90" s="234" t="str">
        <f t="shared" si="251"/>
        <v>-</v>
      </c>
      <c r="CZ90" s="234" t="str">
        <f t="shared" si="252"/>
        <v>-</v>
      </c>
      <c r="DA90" s="234" t="str">
        <f t="shared" si="253"/>
        <v>-</v>
      </c>
      <c r="DB90" s="235" t="str">
        <f t="shared" si="254"/>
        <v>-</v>
      </c>
      <c r="DC90" s="282"/>
      <c r="DD90" s="282"/>
      <c r="DE90" s="226" t="str">
        <f t="shared" si="255"/>
        <v>-</v>
      </c>
      <c r="DF90" s="227" t="str">
        <f t="shared" si="256"/>
        <v>-</v>
      </c>
      <c r="DG90" s="227" t="str">
        <f t="shared" si="257"/>
        <v>-</v>
      </c>
      <c r="DH90" s="227" t="str">
        <f t="shared" si="258"/>
        <v>-</v>
      </c>
      <c r="DI90" s="227" t="str">
        <f t="shared" si="259"/>
        <v>-</v>
      </c>
      <c r="DJ90" s="228" t="str">
        <f t="shared" si="260"/>
        <v>-</v>
      </c>
      <c r="DK90" s="282"/>
      <c r="DL90" s="282"/>
      <c r="DM90" s="226" t="str">
        <f t="shared" si="261"/>
        <v>-</v>
      </c>
      <c r="DN90" s="227" t="str">
        <f t="shared" si="262"/>
        <v>-</v>
      </c>
      <c r="DO90" s="227" t="str">
        <f t="shared" si="263"/>
        <v>-</v>
      </c>
      <c r="DP90" s="227" t="str">
        <f t="shared" si="264"/>
        <v>-</v>
      </c>
      <c r="DQ90" s="227" t="str">
        <f t="shared" si="265"/>
        <v>-</v>
      </c>
      <c r="DR90" s="228" t="str">
        <f t="shared" si="266"/>
        <v>-</v>
      </c>
      <c r="DS90" s="282"/>
      <c r="DT90" s="282"/>
      <c r="DU90" s="226" t="str">
        <f t="shared" si="267"/>
        <v>-</v>
      </c>
      <c r="DV90" s="227" t="str">
        <f t="shared" si="268"/>
        <v>-</v>
      </c>
      <c r="DW90" s="227" t="str">
        <f t="shared" si="269"/>
        <v>-</v>
      </c>
      <c r="DX90" s="227" t="str">
        <f t="shared" si="270"/>
        <v>-</v>
      </c>
      <c r="DY90" s="227" t="str">
        <f t="shared" si="271"/>
        <v>-</v>
      </c>
      <c r="DZ90" s="228" t="str">
        <f t="shared" si="272"/>
        <v>-</v>
      </c>
      <c r="EA90" s="282"/>
      <c r="EB90" s="282"/>
      <c r="EC90" s="226" t="str">
        <f t="shared" si="273"/>
        <v>-</v>
      </c>
      <c r="ED90" s="227" t="str">
        <f t="shared" si="274"/>
        <v>-</v>
      </c>
      <c r="EE90" s="227" t="str">
        <f t="shared" si="275"/>
        <v>-</v>
      </c>
      <c r="EF90" s="227" t="str">
        <f t="shared" si="276"/>
        <v>-</v>
      </c>
      <c r="EG90" s="227" t="str">
        <f t="shared" si="277"/>
        <v>-</v>
      </c>
      <c r="EH90" s="228" t="str">
        <f t="shared" si="278"/>
        <v>-</v>
      </c>
      <c r="EI90" s="282"/>
      <c r="EJ90" s="282"/>
      <c r="EK90" s="226" t="str">
        <f t="shared" si="279"/>
        <v>-</v>
      </c>
      <c r="EL90" s="227" t="str">
        <f t="shared" si="280"/>
        <v>-</v>
      </c>
      <c r="EM90" s="227" t="str">
        <f t="shared" si="281"/>
        <v>-</v>
      </c>
      <c r="EN90" s="227" t="str">
        <f t="shared" si="282"/>
        <v>-</v>
      </c>
      <c r="EO90" s="227" t="str">
        <f t="shared" si="283"/>
        <v>-</v>
      </c>
      <c r="EP90" s="228" t="str">
        <f t="shared" si="284"/>
        <v>-</v>
      </c>
      <c r="EQ90" s="282"/>
      <c r="ER90" s="282"/>
      <c r="ES90" s="226" t="str">
        <f t="shared" si="285"/>
        <v>-</v>
      </c>
      <c r="ET90" s="227" t="str">
        <f t="shared" si="286"/>
        <v>-</v>
      </c>
      <c r="EU90" s="228" t="str">
        <f t="shared" si="287"/>
        <v>-</v>
      </c>
      <c r="EV90" s="282"/>
      <c r="EW90" s="282"/>
      <c r="EX90" s="301" t="str">
        <f t="shared" si="288"/>
        <v>-</v>
      </c>
      <c r="EY90" s="259" t="str">
        <f t="shared" si="289"/>
        <v>-</v>
      </c>
      <c r="EZ90" s="259" t="str">
        <f t="shared" si="290"/>
        <v>-</v>
      </c>
      <c r="FA90" s="259" t="str">
        <f t="shared" si="291"/>
        <v>-</v>
      </c>
      <c r="FB90" s="259" t="str">
        <f t="shared" si="292"/>
        <v>-</v>
      </c>
      <c r="FC90" s="260" t="str">
        <f t="shared" si="293"/>
        <v>-</v>
      </c>
      <c r="FD90" s="282"/>
      <c r="FE90" s="282"/>
      <c r="FF90" s="301" t="str">
        <f t="shared" si="294"/>
        <v>-</v>
      </c>
      <c r="FG90" s="259" t="str">
        <f t="shared" si="295"/>
        <v>-</v>
      </c>
      <c r="FH90" s="259" t="str">
        <f t="shared" si="296"/>
        <v>-</v>
      </c>
      <c r="FI90" s="259" t="str">
        <f t="shared" si="297"/>
        <v>-</v>
      </c>
      <c r="FJ90" s="259" t="str">
        <f t="shared" si="298"/>
        <v>-</v>
      </c>
      <c r="FK90" s="260" t="str">
        <f t="shared" si="299"/>
        <v>-</v>
      </c>
      <c r="FL90" s="282"/>
      <c r="FM90" s="282"/>
      <c r="FN90" s="301" t="str">
        <f t="shared" si="300"/>
        <v>-</v>
      </c>
      <c r="FO90" s="259" t="str">
        <f t="shared" si="301"/>
        <v>-</v>
      </c>
      <c r="FP90" s="259" t="str">
        <f t="shared" si="302"/>
        <v>-</v>
      </c>
      <c r="FQ90" s="259" t="str">
        <f t="shared" si="303"/>
        <v>-</v>
      </c>
      <c r="FR90" s="259" t="str">
        <f t="shared" si="304"/>
        <v>-</v>
      </c>
      <c r="FS90" s="260" t="str">
        <f t="shared" si="305"/>
        <v>-</v>
      </c>
      <c r="FT90" s="282"/>
      <c r="FU90" s="282"/>
      <c r="FV90" s="301" t="str">
        <f t="shared" si="306"/>
        <v>-</v>
      </c>
      <c r="FW90" s="259" t="str">
        <f t="shared" si="307"/>
        <v>-</v>
      </c>
      <c r="FX90" s="259" t="str">
        <f t="shared" si="308"/>
        <v>-</v>
      </c>
      <c r="FY90" s="259" t="str">
        <f t="shared" si="309"/>
        <v>-</v>
      </c>
      <c r="FZ90" s="259" t="str">
        <f t="shared" si="310"/>
        <v>-</v>
      </c>
      <c r="GA90" s="260" t="str">
        <f t="shared" si="311"/>
        <v>-</v>
      </c>
      <c r="GB90" s="282"/>
      <c r="GC90" s="282"/>
      <c r="GD90" s="301" t="str">
        <f t="shared" si="312"/>
        <v>-</v>
      </c>
      <c r="GE90" s="259" t="str">
        <f t="shared" si="313"/>
        <v>-</v>
      </c>
      <c r="GF90" s="259" t="str">
        <f t="shared" si="314"/>
        <v>-</v>
      </c>
      <c r="GG90" s="259" t="str">
        <f t="shared" si="315"/>
        <v>-</v>
      </c>
      <c r="GH90" s="259" t="str">
        <f t="shared" si="316"/>
        <v>-</v>
      </c>
      <c r="GI90" s="260" t="str">
        <f t="shared" si="317"/>
        <v>-</v>
      </c>
      <c r="GJ90" s="282"/>
      <c r="GK90" s="282"/>
      <c r="GL90" s="301" t="str">
        <f t="shared" si="318"/>
        <v>-</v>
      </c>
      <c r="GM90" s="259" t="str">
        <f t="shared" si="319"/>
        <v>-</v>
      </c>
      <c r="GN90" s="259" t="str">
        <f t="shared" si="320"/>
        <v>-</v>
      </c>
      <c r="GO90" s="259" t="str">
        <f t="shared" si="321"/>
        <v>-</v>
      </c>
      <c r="GP90" s="259" t="str">
        <f t="shared" si="322"/>
        <v>-</v>
      </c>
      <c r="GQ90" s="260" t="str">
        <f t="shared" si="323"/>
        <v>-</v>
      </c>
      <c r="GR90" s="282"/>
      <c r="GS90" s="282"/>
      <c r="GT90" s="301" t="str">
        <f t="shared" si="324"/>
        <v>-</v>
      </c>
      <c r="GU90" s="259" t="str">
        <f t="shared" si="325"/>
        <v>-</v>
      </c>
      <c r="GV90" s="259" t="str">
        <f t="shared" si="326"/>
        <v>-</v>
      </c>
      <c r="GW90" s="259" t="str">
        <f t="shared" si="327"/>
        <v>-</v>
      </c>
      <c r="GX90" s="259" t="str">
        <f t="shared" si="328"/>
        <v>-</v>
      </c>
      <c r="GY90" s="260" t="str">
        <f t="shared" si="329"/>
        <v>-</v>
      </c>
      <c r="GZ90" s="282"/>
      <c r="HA90" s="282"/>
      <c r="HB90" s="301" t="str">
        <f t="shared" si="330"/>
        <v>-</v>
      </c>
      <c r="HC90" s="259" t="str">
        <f t="shared" si="331"/>
        <v>-</v>
      </c>
      <c r="HD90" s="259" t="str">
        <f t="shared" si="332"/>
        <v>-</v>
      </c>
      <c r="HE90" s="259" t="str">
        <f t="shared" si="333"/>
        <v>-</v>
      </c>
      <c r="HF90" s="259" t="str">
        <f t="shared" si="334"/>
        <v>-</v>
      </c>
      <c r="HG90" s="260" t="str">
        <f t="shared" si="335"/>
        <v>-</v>
      </c>
      <c r="HH90" s="282"/>
      <c r="HI90" s="282"/>
      <c r="HJ90" s="301" t="str">
        <f t="shared" si="336"/>
        <v>-</v>
      </c>
      <c r="HK90" s="259" t="str">
        <f t="shared" si="337"/>
        <v>-</v>
      </c>
      <c r="HL90" s="260" t="str">
        <f t="shared" si="338"/>
        <v>-</v>
      </c>
      <c r="HM90" s="428" t="str">
        <f t="shared" si="229"/>
        <v>-</v>
      </c>
      <c r="HN90" s="429" t="str">
        <f t="shared" si="229"/>
        <v>-</v>
      </c>
      <c r="HO90" s="429" t="str">
        <f t="shared" si="229"/>
        <v>-</v>
      </c>
      <c r="HP90" s="429" t="str">
        <f t="shared" si="221"/>
        <v>-</v>
      </c>
      <c r="HQ90" s="429" t="str">
        <f t="shared" si="221"/>
        <v>-</v>
      </c>
      <c r="HR90" s="430" t="str">
        <f t="shared" si="221"/>
        <v>-</v>
      </c>
      <c r="HS90" s="450"/>
      <c r="HT90" s="450"/>
      <c r="HU90" s="428" t="str">
        <f t="shared" si="230"/>
        <v>-</v>
      </c>
      <c r="HV90" s="429" t="str">
        <f t="shared" si="230"/>
        <v>-</v>
      </c>
      <c r="HW90" s="429" t="str">
        <f t="shared" si="230"/>
        <v>-</v>
      </c>
      <c r="HX90" s="429" t="str">
        <f t="shared" si="222"/>
        <v>-</v>
      </c>
      <c r="HY90" s="429" t="str">
        <f t="shared" si="222"/>
        <v>-</v>
      </c>
      <c r="HZ90" s="430" t="str">
        <f t="shared" si="222"/>
        <v>-</v>
      </c>
      <c r="IA90" s="450"/>
      <c r="IB90" s="450"/>
      <c r="IC90" s="428" t="str">
        <f t="shared" si="231"/>
        <v>-</v>
      </c>
      <c r="ID90" s="429" t="str">
        <f t="shared" si="231"/>
        <v>-</v>
      </c>
      <c r="IE90" s="429" t="str">
        <f t="shared" si="231"/>
        <v>-</v>
      </c>
      <c r="IF90" s="429" t="str">
        <f t="shared" si="223"/>
        <v>-</v>
      </c>
      <c r="IG90" s="429" t="str">
        <f t="shared" si="223"/>
        <v>-</v>
      </c>
      <c r="IH90" s="430" t="str">
        <f t="shared" si="223"/>
        <v>-</v>
      </c>
      <c r="II90" s="450"/>
      <c r="IJ90" s="450"/>
      <c r="IK90" s="428" t="str">
        <f t="shared" si="232"/>
        <v>-</v>
      </c>
      <c r="IL90" s="429" t="str">
        <f t="shared" si="232"/>
        <v>-</v>
      </c>
      <c r="IM90" s="429" t="str">
        <f t="shared" si="232"/>
        <v>-</v>
      </c>
      <c r="IN90" s="429" t="str">
        <f t="shared" si="224"/>
        <v>-</v>
      </c>
      <c r="IO90" s="429" t="str">
        <f t="shared" si="224"/>
        <v>-</v>
      </c>
      <c r="IP90" s="430" t="str">
        <f t="shared" si="224"/>
        <v>-</v>
      </c>
      <c r="IQ90" s="450"/>
      <c r="IR90" s="450"/>
      <c r="IS90" s="428" t="str">
        <f t="shared" si="233"/>
        <v>-</v>
      </c>
      <c r="IT90" s="429" t="str">
        <f t="shared" si="233"/>
        <v>-</v>
      </c>
      <c r="IU90" s="429" t="str">
        <f t="shared" si="233"/>
        <v>-</v>
      </c>
      <c r="IV90" s="429" t="str">
        <f t="shared" si="225"/>
        <v>-</v>
      </c>
      <c r="IW90" s="429" t="str">
        <f t="shared" si="225"/>
        <v>-</v>
      </c>
      <c r="IX90" s="430" t="str">
        <f t="shared" si="225"/>
        <v>-</v>
      </c>
      <c r="IY90" s="450"/>
      <c r="IZ90" s="450"/>
      <c r="JA90" s="428" t="str">
        <f t="shared" si="234"/>
        <v>-</v>
      </c>
      <c r="JB90" s="429" t="str">
        <f t="shared" si="234"/>
        <v>-</v>
      </c>
      <c r="JC90" s="429" t="str">
        <f t="shared" si="234"/>
        <v>-</v>
      </c>
      <c r="JD90" s="429" t="str">
        <f t="shared" si="226"/>
        <v>-</v>
      </c>
      <c r="JE90" s="429" t="str">
        <f t="shared" si="226"/>
        <v>-</v>
      </c>
      <c r="JF90" s="430" t="str">
        <f t="shared" si="226"/>
        <v>-</v>
      </c>
      <c r="JG90" s="450"/>
      <c r="JH90" s="450"/>
      <c r="JI90" s="428" t="str">
        <f t="shared" si="235"/>
        <v>-</v>
      </c>
      <c r="JJ90" s="429" t="str">
        <f t="shared" si="235"/>
        <v>-</v>
      </c>
      <c r="JK90" s="429" t="str">
        <f t="shared" si="235"/>
        <v>-</v>
      </c>
      <c r="JL90" s="429" t="str">
        <f t="shared" si="227"/>
        <v>-</v>
      </c>
      <c r="JM90" s="429" t="str">
        <f t="shared" si="227"/>
        <v>-</v>
      </c>
      <c r="JN90" s="430" t="str">
        <f t="shared" si="227"/>
        <v>-</v>
      </c>
      <c r="JO90" s="450"/>
      <c r="JP90" s="450"/>
      <c r="JQ90" s="428" t="str">
        <f t="shared" si="236"/>
        <v>-</v>
      </c>
      <c r="JR90" s="429" t="str">
        <f t="shared" si="236"/>
        <v>-</v>
      </c>
      <c r="JS90" s="429" t="str">
        <f t="shared" si="236"/>
        <v>-</v>
      </c>
      <c r="JT90" s="429" t="str">
        <f t="shared" si="228"/>
        <v>-</v>
      </c>
      <c r="JU90" s="429" t="str">
        <f t="shared" si="228"/>
        <v>-</v>
      </c>
      <c r="JV90" s="430" t="str">
        <f t="shared" si="228"/>
        <v>-</v>
      </c>
      <c r="JW90" s="450"/>
      <c r="JX90" s="450"/>
      <c r="JY90" s="428" t="str">
        <f t="shared" si="339"/>
        <v>-</v>
      </c>
      <c r="JZ90" s="429" t="str">
        <f t="shared" si="339"/>
        <v>-</v>
      </c>
      <c r="KA90" s="430" t="str">
        <f t="shared" si="339"/>
        <v>-</v>
      </c>
      <c r="KB90" s="172"/>
      <c r="KC90" s="355" t="str">
        <f>IF(ISBLANK('Tab4-Adol-KABP-2006'!KC90),"",('Tab4-Adol-KABP-2006'!KC90))</f>
        <v/>
      </c>
      <c r="KD90" s="355" t="str">
        <f>IF(ISBLANK('Tab4-Adol-KABP-2006'!KD90),"",('Tab4-Adol-KABP-2006'!KD90))</f>
        <v/>
      </c>
      <c r="KE90" s="355" t="str">
        <f>IF(ISBLANK('Tab4-Adol-KABP-2006'!KE90),"",('Tab4-Adol-KABP-2006'!KE90))</f>
        <v/>
      </c>
      <c r="KF90" s="355" t="str">
        <f>IF(ISBLANK('Tab4-Adol-KABP-2006'!KF90),"",('Tab4-Adol-KABP-2006'!KF90))</f>
        <v/>
      </c>
      <c r="KG90" s="355" t="str">
        <f>IF(ISBLANK('Tab4-Adol-KABP-2006'!KG90),"",('Tab4-Adol-KABP-2006'!KG90))</f>
        <v/>
      </c>
      <c r="KH90" s="355" t="str">
        <f>IF(ISBLANK('Tab4-Adol-KABP-2006'!KH90),"",('Tab4-Adol-KABP-2006'!KH90))</f>
        <v/>
      </c>
      <c r="KI90" s="355" t="str">
        <f>IF(ISBLANK('Tab4-Adol-KABP-2006'!KI90),"",('Tab4-Adol-KABP-2006'!KI90))</f>
        <v/>
      </c>
      <c r="KJ90" s="355" t="str">
        <f>IF(ISBLANK('Tab4-Adol-KABP-2006'!KJ90),"",('Tab4-Adol-KABP-2006'!KJ90))</f>
        <v/>
      </c>
      <c r="KK90" s="355" t="str">
        <f>IF(ISBLANK('Tab4-Adol-KABP-2006'!KK90),"",('Tab4-Adol-KABP-2006'!KK90))</f>
        <v/>
      </c>
      <c r="KL90" s="355" t="str">
        <f>IF(ISBLANK('Tab4-Adol-KABP-2006'!KL90),"",('Tab4-Adol-KABP-2006'!KL90))</f>
        <v/>
      </c>
      <c r="KM90" s="355" t="str">
        <f>IF(ISBLANK('Tab4-Adol-KABP-2006'!KM90),"",('Tab4-Adol-KABP-2006'!KM90))</f>
        <v/>
      </c>
      <c r="KN90" s="355" t="str">
        <f>IF(ISBLANK('Tab4-Adol-KABP-2006'!KN90),"",('Tab4-Adol-KABP-2006'!KN90))</f>
        <v/>
      </c>
      <c r="KO90" s="355" t="str">
        <f>IF(ISBLANK('Tab4-Adol-KABP-2006'!KO90),"",('Tab4-Adol-KABP-2006'!KO90))</f>
        <v/>
      </c>
      <c r="KP90" s="355" t="str">
        <f>IF(ISBLANK('Tab4-Adol-KABP-2006'!KP90),"",('Tab4-Adol-KABP-2006'!KP90))</f>
        <v/>
      </c>
      <c r="KQ90" s="355" t="str">
        <f>IF(ISBLANK('Tab4-Adol-KABP-2006'!KQ90),"",('Tab4-Adol-KABP-2006'!KQ90))</f>
        <v/>
      </c>
      <c r="KR90" s="355" t="str">
        <f>IF(ISBLANK('Tab4-Adol-KABP-2006'!KR90),"",('Tab4-Adol-KABP-2006'!KR90))</f>
        <v/>
      </c>
      <c r="KS90" s="355" t="str">
        <f>IF(ISBLANK('Tab4-Adol-KABP-2006'!KS90),"",('Tab4-Adol-KABP-2006'!KS90))</f>
        <v/>
      </c>
      <c r="KT90" s="355" t="str">
        <f>IF(ISBLANK('Tab4-Adol-KABP-2006'!KT90),"",('Tab4-Adol-KABP-2006'!KT90))</f>
        <v/>
      </c>
      <c r="KU90" s="355" t="str">
        <f>IF(ISBLANK('Tab4-Adol-KABP-2006'!KU90),"",('Tab4-Adol-KABP-2006'!KU90))</f>
        <v/>
      </c>
      <c r="KV90" s="355" t="str">
        <f>IF(ISBLANK('Tab4-Adol-KABP-2006'!KV90),"",('Tab4-Adol-KABP-2006'!KV90))</f>
        <v/>
      </c>
      <c r="KW90" s="355" t="str">
        <f>IF(ISBLANK('Tab4-Adol-KABP-2006'!KW90),"",('Tab4-Adol-KABP-2006'!KW90))</f>
        <v/>
      </c>
      <c r="KX90" s="355" t="str">
        <f>IF(ISBLANK('Tab4-Adol-KABP-2006'!KX90),"",('Tab4-Adol-KABP-2006'!KX90))</f>
        <v/>
      </c>
      <c r="KY90" s="355" t="str">
        <f>IF(ISBLANK('Tab4-Adol-KABP-2006'!KY90),"",('Tab4-Adol-KABP-2006'!KY90))</f>
        <v/>
      </c>
      <c r="KZ90" s="355" t="str">
        <f>IF(ISBLANK('Tab4-Adol-KABP-2006'!KZ90),"",('Tab4-Adol-KABP-2006'!KZ90))</f>
        <v/>
      </c>
      <c r="LA90" s="355" t="str">
        <f>IF(ISBLANK('Tab4-Adol-KABP-2006'!LA90),"",('Tab4-Adol-KABP-2006'!LA90))</f>
        <v/>
      </c>
      <c r="LB90" s="355" t="str">
        <f>IF(ISBLANK('Tab4-Adol-KABP-2006'!LB90),"",('Tab4-Adol-KABP-2006'!LB90))</f>
        <v/>
      </c>
      <c r="LC90" s="355" t="str">
        <f>IF(ISBLANK('Tab4-Adol-KABP-2006'!LC90),"",('Tab4-Adol-KABP-2006'!LC90))</f>
        <v/>
      </c>
      <c r="LD90" s="355" t="str">
        <f>IF(ISBLANK('Tab4-Adol-KABP-2006'!LD90),"",('Tab4-Adol-KABP-2006'!LD90))</f>
        <v/>
      </c>
      <c r="LE90" s="355" t="str">
        <f>IF(ISBLANK('Tab4-Adol-KABP-2006'!LE90),"",('Tab4-Adol-KABP-2006'!LE90))</f>
        <v/>
      </c>
      <c r="LF90" s="355" t="str">
        <f>IF(ISBLANK('Tab4-Adol-KABP-2006'!LF90),"",('Tab4-Adol-KABP-2006'!LF90))</f>
        <v/>
      </c>
      <c r="LG90" s="355" t="str">
        <f>IF(ISBLANK('Tab4-Adol-KABP-2006'!LG90),"",('Tab4-Adol-KABP-2006'!LG90))</f>
        <v/>
      </c>
      <c r="LH90" s="355" t="str">
        <f>IF(ISBLANK('Tab4-Adol-KABP-2006'!LH90),"",('Tab4-Adol-KABP-2006'!LH90))</f>
        <v/>
      </c>
      <c r="LI90" s="355" t="str">
        <f>IF(ISBLANK('Tab4-Adol-KABP-2006'!LI90),"",('Tab4-Adol-KABP-2006'!LI90))</f>
        <v/>
      </c>
      <c r="LJ90" s="355" t="str">
        <f>IF(ISBLANK('Tab4-Adol-KABP-2006'!LJ90),"",('Tab4-Adol-KABP-2006'!LJ90))</f>
        <v/>
      </c>
      <c r="LK90" s="355" t="str">
        <f>IF(ISBLANK('Tab4-Adol-KABP-2006'!LK90),"",('Tab4-Adol-KABP-2006'!LK90))</f>
        <v/>
      </c>
      <c r="LL90" s="355" t="str">
        <f>IF(ISBLANK('Tab4-Adol-KABP-2006'!LL90),"",('Tab4-Adol-KABP-2006'!LL90))</f>
        <v/>
      </c>
      <c r="LM90" s="355" t="str">
        <f>IF(ISBLANK('Tab4-Adol-KABP-2006'!LM90),"",('Tab4-Adol-KABP-2006'!LM90))</f>
        <v/>
      </c>
      <c r="LN90" s="355" t="str">
        <f>IF(ISBLANK('Tab4-Adol-KABP-2006'!LN90),"",('Tab4-Adol-KABP-2006'!LN90))</f>
        <v/>
      </c>
      <c r="LO90" s="355" t="str">
        <f>IF(ISBLANK('Tab4-Adol-KABP-2006'!LO90),"",('Tab4-Adol-KABP-2006'!LO90))</f>
        <v/>
      </c>
      <c r="LP90" s="355" t="str">
        <f>IF(ISBLANK('Tab4-Adol-KABP-2006'!LP90),"",('Tab4-Adol-KABP-2006'!LP90))</f>
        <v/>
      </c>
      <c r="LQ90" s="355" t="str">
        <f>IF(ISBLANK('Tab4-Adol-KABP-2006'!LQ90),"",('Tab4-Adol-KABP-2006'!LQ90))</f>
        <v/>
      </c>
      <c r="LR90" s="355" t="str">
        <f>IF(ISBLANK('Tab4-Adol-KABP-2006'!LR90),"",('Tab4-Adol-KABP-2006'!LR90))</f>
        <v/>
      </c>
      <c r="LS90" s="355" t="str">
        <f>IF(ISBLANK('Tab4-Adol-KABP-2006'!LS90),"",('Tab4-Adol-KABP-2006'!LS90))</f>
        <v/>
      </c>
      <c r="LT90" s="355" t="str">
        <f>IF(ISBLANK('Tab4-Adol-KABP-2006'!LT90),"",('Tab4-Adol-KABP-2006'!LT90))</f>
        <v/>
      </c>
      <c r="LU90" s="355" t="str">
        <f>IF(ISBLANK('Tab4-Adol-KABP-2006'!LU90),"",('Tab4-Adol-KABP-2006'!LU90))</f>
        <v/>
      </c>
      <c r="LV90" s="355" t="str">
        <f>IF(ISBLANK('Tab4-Adol-KABP-2006'!LV90),"",('Tab4-Adol-KABP-2006'!LV90))</f>
        <v/>
      </c>
      <c r="LW90" s="355" t="str">
        <f>IF(ISBLANK('Tab4-Adol-KABP-2006'!LW90),"",('Tab4-Adol-KABP-2006'!LW90))</f>
        <v/>
      </c>
      <c r="LX90" s="355" t="str">
        <f>IF(ISBLANK('Tab4-Adol-KABP-2006'!LX90),"",('Tab4-Adol-KABP-2006'!LX90))</f>
        <v/>
      </c>
      <c r="LY90" s="355" t="str">
        <f>IF(ISBLANK('Tab4-Adol-KABP-2006'!LY90),"",('Tab4-Adol-KABP-2006'!LY90))</f>
        <v/>
      </c>
      <c r="LZ90" s="355" t="str">
        <f>IF(ISBLANK('Tab4-Adol-KABP-2006'!LZ90),"",('Tab4-Adol-KABP-2006'!LZ90))</f>
        <v/>
      </c>
      <c r="MA90" s="355" t="str">
        <f>IF(ISBLANK('Tab4-Adol-KABP-2006'!MA90),"",('Tab4-Adol-KABP-2006'!MA90))</f>
        <v/>
      </c>
    </row>
    <row r="91" spans="1:339" x14ac:dyDescent="0.2">
      <c r="A91" s="310" t="s">
        <v>320</v>
      </c>
      <c r="B91" s="172">
        <v>0</v>
      </c>
      <c r="C91" s="172">
        <v>0</v>
      </c>
      <c r="D91" s="172" t="s">
        <v>339</v>
      </c>
      <c r="E91" s="172">
        <v>1</v>
      </c>
      <c r="F91" s="173"/>
      <c r="G91" s="218" t="s">
        <v>87</v>
      </c>
      <c r="H91" s="348" t="str">
        <f>IF(ISBLANK('Tab4-Adol-KABP-2006'!H91), "",('Tab4-Adol-KABP-2006'!H91))</f>
        <v/>
      </c>
      <c r="I91" s="349" t="str">
        <f>IF(ISBLANK('Tab4-Adol-KABP-2006'!I91), "",('Tab4-Adol-KABP-2006'!I91))</f>
        <v/>
      </c>
      <c r="J91" s="414"/>
      <c r="K91" s="414"/>
      <c r="L91" s="414"/>
      <c r="M91" s="414"/>
      <c r="N91" s="414"/>
      <c r="O91" s="415"/>
      <c r="P91" s="348" t="str">
        <f>IF(ISBLANK('Tab4-Adol-KABP-2006'!P91), "",('Tab4-Adol-KABP-2006'!P91))</f>
        <v/>
      </c>
      <c r="Q91" s="349" t="str">
        <f>IF(ISBLANK('Tab4-Adol-KABP-2006'!Q91), "",('Tab4-Adol-KABP-2006'!Q91))</f>
        <v/>
      </c>
      <c r="R91" s="414"/>
      <c r="S91" s="414"/>
      <c r="T91" s="414"/>
      <c r="U91" s="414"/>
      <c r="V91" s="414"/>
      <c r="W91" s="415"/>
      <c r="X91" s="348" t="str">
        <f>IF(ISBLANK('Tab4-Adol-KABP-2006'!X91), "",('Tab4-Adol-KABP-2006'!X91))</f>
        <v/>
      </c>
      <c r="Y91" s="349" t="str">
        <f>IF(ISBLANK('Tab4-Adol-KABP-2006'!Y91), "",('Tab4-Adol-KABP-2006'!Y91))</f>
        <v/>
      </c>
      <c r="Z91" s="414"/>
      <c r="AA91" s="414"/>
      <c r="AB91" s="414"/>
      <c r="AC91" s="414"/>
      <c r="AD91" s="414"/>
      <c r="AE91" s="415"/>
      <c r="AF91" s="348" t="str">
        <f>IF(ISBLANK('Tab4-Adol-KABP-2006'!AF91), "",('Tab4-Adol-KABP-2006'!AF91))</f>
        <v/>
      </c>
      <c r="AG91" s="349" t="str">
        <f>IF(ISBLANK('Tab4-Adol-KABP-2006'!AG91), "",('Tab4-Adol-KABP-2006'!AG91))</f>
        <v/>
      </c>
      <c r="AH91" s="414"/>
      <c r="AI91" s="414"/>
      <c r="AJ91" s="414"/>
      <c r="AK91" s="414"/>
      <c r="AL91" s="414"/>
      <c r="AM91" s="415"/>
      <c r="AN91" s="348" t="str">
        <f>IF(ISBLANK('Tab4-Adol-KABP-2006'!AN91), "",('Tab4-Adol-KABP-2006'!AN91))</f>
        <v/>
      </c>
      <c r="AO91" s="349" t="str">
        <f>IF(ISBLANK('Tab4-Adol-KABP-2006'!AO91), "",('Tab4-Adol-KABP-2006'!AO91))</f>
        <v/>
      </c>
      <c r="AP91" s="362"/>
      <c r="AQ91" s="362"/>
      <c r="AR91" s="362"/>
      <c r="AS91" s="362"/>
      <c r="AT91" s="362"/>
      <c r="AU91" s="363"/>
      <c r="AV91" s="348" t="str">
        <f>IF(ISBLANK('Tab4-Adol-KABP-2006'!AV91), "",('Tab4-Adol-KABP-2006'!AV91))</f>
        <v/>
      </c>
      <c r="AW91" s="349" t="str">
        <f>IF(ISBLANK('Tab4-Adol-KABP-2006'!AW91), "",('Tab4-Adol-KABP-2006'!AW91))</f>
        <v/>
      </c>
      <c r="AX91" s="414"/>
      <c r="AY91" s="414"/>
      <c r="AZ91" s="414"/>
      <c r="BA91" s="414"/>
      <c r="BB91" s="414"/>
      <c r="BC91" s="415"/>
      <c r="BD91" s="348" t="str">
        <f>IF(ISBLANK('Tab4-Adol-KABP-2006'!BD91), "",('Tab4-Adol-KABP-2006'!BD91))</f>
        <v/>
      </c>
      <c r="BE91" s="349" t="str">
        <f>IF(ISBLANK('Tab4-Adol-KABP-2006'!BE91), "",('Tab4-Adol-KABP-2006'!BE91))</f>
        <v/>
      </c>
      <c r="BF91" s="414"/>
      <c r="BG91" s="414"/>
      <c r="BH91" s="414"/>
      <c r="BI91" s="414"/>
      <c r="BJ91" s="414"/>
      <c r="BK91" s="415"/>
      <c r="BL91" s="348" t="str">
        <f>IF(ISBLANK('Tab4-Adol-KABP-2006'!BL91), "",('Tab4-Adol-KABP-2006'!BL91))</f>
        <v/>
      </c>
      <c r="BM91" s="349" t="str">
        <f>IF(ISBLANK('Tab4-Adol-KABP-2006'!BM91), "",('Tab4-Adol-KABP-2006'!BM91))</f>
        <v/>
      </c>
      <c r="BN91" s="414"/>
      <c r="BO91" s="414"/>
      <c r="BP91" s="414"/>
      <c r="BQ91" s="414"/>
      <c r="BR91" s="414"/>
      <c r="BS91" s="415"/>
      <c r="BT91" s="348" t="str">
        <f>IF(ISBLANK('Tab4-Adol-KABP-2006'!BT91), "",('Tab4-Adol-KABP-2006'!BT91))</f>
        <v/>
      </c>
      <c r="BU91" s="349" t="str">
        <f>IF(ISBLANK('Tab4-Adol-KABP-2006'!BU91), "",('Tab4-Adol-KABP-2006'!BU91))</f>
        <v/>
      </c>
      <c r="BV91" s="414"/>
      <c r="BW91" s="414"/>
      <c r="BX91" s="415"/>
      <c r="BY91" s="216">
        <v>291288</v>
      </c>
      <c r="BZ91" s="208">
        <v>275018</v>
      </c>
      <c r="CA91" s="208">
        <v>566306</v>
      </c>
      <c r="CB91" s="208">
        <v>311387</v>
      </c>
      <c r="CC91" s="208">
        <v>285441</v>
      </c>
      <c r="CD91" s="284">
        <v>596828</v>
      </c>
      <c r="CE91" s="282"/>
      <c r="CF91" s="282"/>
      <c r="CG91" s="226" t="str">
        <f t="shared" si="237"/>
        <v>-</v>
      </c>
      <c r="CH91" s="227" t="str">
        <f t="shared" si="238"/>
        <v>-</v>
      </c>
      <c r="CI91" s="227" t="str">
        <f t="shared" si="239"/>
        <v>-</v>
      </c>
      <c r="CJ91" s="227" t="str">
        <f t="shared" si="240"/>
        <v>-</v>
      </c>
      <c r="CK91" s="227" t="str">
        <f t="shared" si="241"/>
        <v>-</v>
      </c>
      <c r="CL91" s="228" t="str">
        <f t="shared" si="242"/>
        <v>-</v>
      </c>
      <c r="CM91" s="282"/>
      <c r="CN91" s="282"/>
      <c r="CO91" s="226" t="str">
        <f t="shared" si="243"/>
        <v>-</v>
      </c>
      <c r="CP91" s="227" t="str">
        <f t="shared" si="244"/>
        <v>-</v>
      </c>
      <c r="CQ91" s="227" t="str">
        <f t="shared" si="245"/>
        <v>-</v>
      </c>
      <c r="CR91" s="227" t="str">
        <f t="shared" si="246"/>
        <v>-</v>
      </c>
      <c r="CS91" s="227" t="str">
        <f t="shared" si="247"/>
        <v>-</v>
      </c>
      <c r="CT91" s="228" t="str">
        <f t="shared" si="248"/>
        <v>-</v>
      </c>
      <c r="CU91" s="282"/>
      <c r="CV91" s="282"/>
      <c r="CW91" s="292" t="str">
        <f t="shared" si="249"/>
        <v>-</v>
      </c>
      <c r="CX91" s="234" t="str">
        <f t="shared" si="250"/>
        <v>-</v>
      </c>
      <c r="CY91" s="234" t="str">
        <f t="shared" si="251"/>
        <v>-</v>
      </c>
      <c r="CZ91" s="234" t="str">
        <f t="shared" si="252"/>
        <v>-</v>
      </c>
      <c r="DA91" s="234" t="str">
        <f t="shared" si="253"/>
        <v>-</v>
      </c>
      <c r="DB91" s="235" t="str">
        <f t="shared" si="254"/>
        <v>-</v>
      </c>
      <c r="DC91" s="282"/>
      <c r="DD91" s="282"/>
      <c r="DE91" s="226" t="str">
        <f t="shared" si="255"/>
        <v>-</v>
      </c>
      <c r="DF91" s="227" t="str">
        <f t="shared" si="256"/>
        <v>-</v>
      </c>
      <c r="DG91" s="227" t="str">
        <f t="shared" si="257"/>
        <v>-</v>
      </c>
      <c r="DH91" s="227" t="str">
        <f t="shared" si="258"/>
        <v>-</v>
      </c>
      <c r="DI91" s="227" t="str">
        <f t="shared" si="259"/>
        <v>-</v>
      </c>
      <c r="DJ91" s="228" t="str">
        <f t="shared" si="260"/>
        <v>-</v>
      </c>
      <c r="DK91" s="282"/>
      <c r="DL91" s="282"/>
      <c r="DM91" s="226" t="str">
        <f t="shared" si="261"/>
        <v>-</v>
      </c>
      <c r="DN91" s="227" t="str">
        <f t="shared" si="262"/>
        <v>-</v>
      </c>
      <c r="DO91" s="227" t="str">
        <f t="shared" si="263"/>
        <v>-</v>
      </c>
      <c r="DP91" s="227" t="str">
        <f t="shared" si="264"/>
        <v>-</v>
      </c>
      <c r="DQ91" s="227" t="str">
        <f t="shared" si="265"/>
        <v>-</v>
      </c>
      <c r="DR91" s="228" t="str">
        <f t="shared" si="266"/>
        <v>-</v>
      </c>
      <c r="DS91" s="282"/>
      <c r="DT91" s="282"/>
      <c r="DU91" s="226" t="str">
        <f t="shared" si="267"/>
        <v>-</v>
      </c>
      <c r="DV91" s="227" t="str">
        <f t="shared" si="268"/>
        <v>-</v>
      </c>
      <c r="DW91" s="227" t="str">
        <f t="shared" si="269"/>
        <v>-</v>
      </c>
      <c r="DX91" s="227" t="str">
        <f t="shared" si="270"/>
        <v>-</v>
      </c>
      <c r="DY91" s="227" t="str">
        <f t="shared" si="271"/>
        <v>-</v>
      </c>
      <c r="DZ91" s="228" t="str">
        <f t="shared" si="272"/>
        <v>-</v>
      </c>
      <c r="EA91" s="282"/>
      <c r="EB91" s="282"/>
      <c r="EC91" s="226" t="str">
        <f t="shared" si="273"/>
        <v>-</v>
      </c>
      <c r="ED91" s="227" t="str">
        <f t="shared" si="274"/>
        <v>-</v>
      </c>
      <c r="EE91" s="227" t="str">
        <f t="shared" si="275"/>
        <v>-</v>
      </c>
      <c r="EF91" s="227" t="str">
        <f t="shared" si="276"/>
        <v>-</v>
      </c>
      <c r="EG91" s="227" t="str">
        <f t="shared" si="277"/>
        <v>-</v>
      </c>
      <c r="EH91" s="228" t="str">
        <f t="shared" si="278"/>
        <v>-</v>
      </c>
      <c r="EI91" s="282"/>
      <c r="EJ91" s="282"/>
      <c r="EK91" s="226" t="str">
        <f t="shared" si="279"/>
        <v>-</v>
      </c>
      <c r="EL91" s="227" t="str">
        <f t="shared" si="280"/>
        <v>-</v>
      </c>
      <c r="EM91" s="227" t="str">
        <f t="shared" si="281"/>
        <v>-</v>
      </c>
      <c r="EN91" s="227" t="str">
        <f t="shared" si="282"/>
        <v>-</v>
      </c>
      <c r="EO91" s="227" t="str">
        <f t="shared" si="283"/>
        <v>-</v>
      </c>
      <c r="EP91" s="228" t="str">
        <f t="shared" si="284"/>
        <v>-</v>
      </c>
      <c r="EQ91" s="282"/>
      <c r="ER91" s="282"/>
      <c r="ES91" s="226" t="str">
        <f t="shared" si="285"/>
        <v>-</v>
      </c>
      <c r="ET91" s="227" t="str">
        <f t="shared" si="286"/>
        <v>-</v>
      </c>
      <c r="EU91" s="228" t="str">
        <f t="shared" si="287"/>
        <v>-</v>
      </c>
      <c r="EV91" s="282"/>
      <c r="EW91" s="282"/>
      <c r="EX91" s="301" t="str">
        <f t="shared" si="288"/>
        <v>-</v>
      </c>
      <c r="EY91" s="259" t="str">
        <f t="shared" si="289"/>
        <v>-</v>
      </c>
      <c r="EZ91" s="259" t="str">
        <f t="shared" si="290"/>
        <v>-</v>
      </c>
      <c r="FA91" s="259" t="str">
        <f t="shared" si="291"/>
        <v>-</v>
      </c>
      <c r="FB91" s="259" t="str">
        <f t="shared" si="292"/>
        <v>-</v>
      </c>
      <c r="FC91" s="260" t="str">
        <f t="shared" si="293"/>
        <v>-</v>
      </c>
      <c r="FD91" s="282"/>
      <c r="FE91" s="282"/>
      <c r="FF91" s="301" t="str">
        <f t="shared" si="294"/>
        <v>-</v>
      </c>
      <c r="FG91" s="259" t="str">
        <f t="shared" si="295"/>
        <v>-</v>
      </c>
      <c r="FH91" s="259" t="str">
        <f t="shared" si="296"/>
        <v>-</v>
      </c>
      <c r="FI91" s="259" t="str">
        <f t="shared" si="297"/>
        <v>-</v>
      </c>
      <c r="FJ91" s="259" t="str">
        <f t="shared" si="298"/>
        <v>-</v>
      </c>
      <c r="FK91" s="260" t="str">
        <f t="shared" si="299"/>
        <v>-</v>
      </c>
      <c r="FL91" s="282"/>
      <c r="FM91" s="282"/>
      <c r="FN91" s="301" t="str">
        <f t="shared" si="300"/>
        <v>-</v>
      </c>
      <c r="FO91" s="259" t="str">
        <f t="shared" si="301"/>
        <v>-</v>
      </c>
      <c r="FP91" s="259" t="str">
        <f t="shared" si="302"/>
        <v>-</v>
      </c>
      <c r="FQ91" s="259" t="str">
        <f t="shared" si="303"/>
        <v>-</v>
      </c>
      <c r="FR91" s="259" t="str">
        <f t="shared" si="304"/>
        <v>-</v>
      </c>
      <c r="FS91" s="260" t="str">
        <f t="shared" si="305"/>
        <v>-</v>
      </c>
      <c r="FT91" s="282"/>
      <c r="FU91" s="282"/>
      <c r="FV91" s="301" t="str">
        <f t="shared" si="306"/>
        <v>-</v>
      </c>
      <c r="FW91" s="259" t="str">
        <f t="shared" si="307"/>
        <v>-</v>
      </c>
      <c r="FX91" s="259" t="str">
        <f t="shared" si="308"/>
        <v>-</v>
      </c>
      <c r="FY91" s="259" t="str">
        <f t="shared" si="309"/>
        <v>-</v>
      </c>
      <c r="FZ91" s="259" t="str">
        <f t="shared" si="310"/>
        <v>-</v>
      </c>
      <c r="GA91" s="260" t="str">
        <f t="shared" si="311"/>
        <v>-</v>
      </c>
      <c r="GB91" s="282"/>
      <c r="GC91" s="282"/>
      <c r="GD91" s="301" t="str">
        <f t="shared" si="312"/>
        <v>-</v>
      </c>
      <c r="GE91" s="259" t="str">
        <f t="shared" si="313"/>
        <v>-</v>
      </c>
      <c r="GF91" s="259" t="str">
        <f t="shared" si="314"/>
        <v>-</v>
      </c>
      <c r="GG91" s="259" t="str">
        <f t="shared" si="315"/>
        <v>-</v>
      </c>
      <c r="GH91" s="259" t="str">
        <f t="shared" si="316"/>
        <v>-</v>
      </c>
      <c r="GI91" s="260" t="str">
        <f t="shared" si="317"/>
        <v>-</v>
      </c>
      <c r="GJ91" s="282"/>
      <c r="GK91" s="282"/>
      <c r="GL91" s="301" t="str">
        <f t="shared" si="318"/>
        <v>-</v>
      </c>
      <c r="GM91" s="259" t="str">
        <f t="shared" si="319"/>
        <v>-</v>
      </c>
      <c r="GN91" s="259" t="str">
        <f t="shared" si="320"/>
        <v>-</v>
      </c>
      <c r="GO91" s="259" t="str">
        <f t="shared" si="321"/>
        <v>-</v>
      </c>
      <c r="GP91" s="259" t="str">
        <f t="shared" si="322"/>
        <v>-</v>
      </c>
      <c r="GQ91" s="260" t="str">
        <f t="shared" si="323"/>
        <v>-</v>
      </c>
      <c r="GR91" s="282"/>
      <c r="GS91" s="282"/>
      <c r="GT91" s="301" t="str">
        <f t="shared" si="324"/>
        <v>-</v>
      </c>
      <c r="GU91" s="259" t="str">
        <f t="shared" si="325"/>
        <v>-</v>
      </c>
      <c r="GV91" s="259" t="str">
        <f t="shared" si="326"/>
        <v>-</v>
      </c>
      <c r="GW91" s="259" t="str">
        <f t="shared" si="327"/>
        <v>-</v>
      </c>
      <c r="GX91" s="259" t="str">
        <f t="shared" si="328"/>
        <v>-</v>
      </c>
      <c r="GY91" s="260" t="str">
        <f t="shared" si="329"/>
        <v>-</v>
      </c>
      <c r="GZ91" s="282"/>
      <c r="HA91" s="282"/>
      <c r="HB91" s="301" t="str">
        <f t="shared" si="330"/>
        <v>-</v>
      </c>
      <c r="HC91" s="259" t="str">
        <f t="shared" si="331"/>
        <v>-</v>
      </c>
      <c r="HD91" s="259" t="str">
        <f t="shared" si="332"/>
        <v>-</v>
      </c>
      <c r="HE91" s="259" t="str">
        <f t="shared" si="333"/>
        <v>-</v>
      </c>
      <c r="HF91" s="259" t="str">
        <f t="shared" si="334"/>
        <v>-</v>
      </c>
      <c r="HG91" s="260" t="str">
        <f t="shared" si="335"/>
        <v>-</v>
      </c>
      <c r="HH91" s="282"/>
      <c r="HI91" s="282"/>
      <c r="HJ91" s="301" t="str">
        <f t="shared" si="336"/>
        <v>-</v>
      </c>
      <c r="HK91" s="259" t="str">
        <f t="shared" si="337"/>
        <v>-</v>
      </c>
      <c r="HL91" s="260" t="str">
        <f t="shared" si="338"/>
        <v>-</v>
      </c>
      <c r="HM91" s="428" t="str">
        <f t="shared" si="229"/>
        <v>-</v>
      </c>
      <c r="HN91" s="429" t="str">
        <f t="shared" si="229"/>
        <v>-</v>
      </c>
      <c r="HO91" s="429" t="str">
        <f t="shared" si="229"/>
        <v>-</v>
      </c>
      <c r="HP91" s="429" t="str">
        <f t="shared" si="221"/>
        <v>-</v>
      </c>
      <c r="HQ91" s="429" t="str">
        <f t="shared" si="221"/>
        <v>-</v>
      </c>
      <c r="HR91" s="430" t="str">
        <f t="shared" si="221"/>
        <v>-</v>
      </c>
      <c r="HS91" s="450"/>
      <c r="HT91" s="450"/>
      <c r="HU91" s="428" t="str">
        <f t="shared" si="230"/>
        <v>-</v>
      </c>
      <c r="HV91" s="429" t="str">
        <f t="shared" si="230"/>
        <v>-</v>
      </c>
      <c r="HW91" s="429" t="str">
        <f t="shared" si="230"/>
        <v>-</v>
      </c>
      <c r="HX91" s="429" t="str">
        <f t="shared" si="222"/>
        <v>-</v>
      </c>
      <c r="HY91" s="429" t="str">
        <f t="shared" si="222"/>
        <v>-</v>
      </c>
      <c r="HZ91" s="430" t="str">
        <f t="shared" si="222"/>
        <v>-</v>
      </c>
      <c r="IA91" s="450"/>
      <c r="IB91" s="450"/>
      <c r="IC91" s="428" t="str">
        <f t="shared" si="231"/>
        <v>-</v>
      </c>
      <c r="ID91" s="429" t="str">
        <f t="shared" si="231"/>
        <v>-</v>
      </c>
      <c r="IE91" s="429" t="str">
        <f t="shared" si="231"/>
        <v>-</v>
      </c>
      <c r="IF91" s="429" t="str">
        <f t="shared" si="223"/>
        <v>-</v>
      </c>
      <c r="IG91" s="429" t="str">
        <f t="shared" si="223"/>
        <v>-</v>
      </c>
      <c r="IH91" s="430" t="str">
        <f t="shared" si="223"/>
        <v>-</v>
      </c>
      <c r="II91" s="450"/>
      <c r="IJ91" s="450"/>
      <c r="IK91" s="428" t="str">
        <f t="shared" si="232"/>
        <v>-</v>
      </c>
      <c r="IL91" s="429" t="str">
        <f t="shared" si="232"/>
        <v>-</v>
      </c>
      <c r="IM91" s="429" t="str">
        <f t="shared" si="232"/>
        <v>-</v>
      </c>
      <c r="IN91" s="429" t="str">
        <f t="shared" si="224"/>
        <v>-</v>
      </c>
      <c r="IO91" s="429" t="str">
        <f t="shared" si="224"/>
        <v>-</v>
      </c>
      <c r="IP91" s="430" t="str">
        <f t="shared" si="224"/>
        <v>-</v>
      </c>
      <c r="IQ91" s="450"/>
      <c r="IR91" s="450"/>
      <c r="IS91" s="428" t="str">
        <f t="shared" si="233"/>
        <v>-</v>
      </c>
      <c r="IT91" s="429" t="str">
        <f t="shared" si="233"/>
        <v>-</v>
      </c>
      <c r="IU91" s="429" t="str">
        <f t="shared" si="233"/>
        <v>-</v>
      </c>
      <c r="IV91" s="429" t="str">
        <f t="shared" si="225"/>
        <v>-</v>
      </c>
      <c r="IW91" s="429" t="str">
        <f t="shared" si="225"/>
        <v>-</v>
      </c>
      <c r="IX91" s="430" t="str">
        <f t="shared" si="225"/>
        <v>-</v>
      </c>
      <c r="IY91" s="450"/>
      <c r="IZ91" s="450"/>
      <c r="JA91" s="428" t="str">
        <f t="shared" si="234"/>
        <v>-</v>
      </c>
      <c r="JB91" s="429" t="str">
        <f t="shared" si="234"/>
        <v>-</v>
      </c>
      <c r="JC91" s="429" t="str">
        <f t="shared" si="234"/>
        <v>-</v>
      </c>
      <c r="JD91" s="429" t="str">
        <f t="shared" si="226"/>
        <v>-</v>
      </c>
      <c r="JE91" s="429" t="str">
        <f t="shared" si="226"/>
        <v>-</v>
      </c>
      <c r="JF91" s="430" t="str">
        <f t="shared" si="226"/>
        <v>-</v>
      </c>
      <c r="JG91" s="450"/>
      <c r="JH91" s="450"/>
      <c r="JI91" s="428" t="str">
        <f t="shared" si="235"/>
        <v>-</v>
      </c>
      <c r="JJ91" s="429" t="str">
        <f t="shared" si="235"/>
        <v>-</v>
      </c>
      <c r="JK91" s="429" t="str">
        <f t="shared" si="235"/>
        <v>-</v>
      </c>
      <c r="JL91" s="429" t="str">
        <f t="shared" si="227"/>
        <v>-</v>
      </c>
      <c r="JM91" s="429" t="str">
        <f t="shared" si="227"/>
        <v>-</v>
      </c>
      <c r="JN91" s="430" t="str">
        <f t="shared" si="227"/>
        <v>-</v>
      </c>
      <c r="JO91" s="450"/>
      <c r="JP91" s="450"/>
      <c r="JQ91" s="428" t="str">
        <f t="shared" si="236"/>
        <v>-</v>
      </c>
      <c r="JR91" s="429" t="str">
        <f t="shared" si="236"/>
        <v>-</v>
      </c>
      <c r="JS91" s="429" t="str">
        <f t="shared" si="236"/>
        <v>-</v>
      </c>
      <c r="JT91" s="429" t="str">
        <f t="shared" si="228"/>
        <v>-</v>
      </c>
      <c r="JU91" s="429" t="str">
        <f t="shared" si="228"/>
        <v>-</v>
      </c>
      <c r="JV91" s="430" t="str">
        <f t="shared" si="228"/>
        <v>-</v>
      </c>
      <c r="JW91" s="450"/>
      <c r="JX91" s="450"/>
      <c r="JY91" s="428" t="str">
        <f t="shared" si="339"/>
        <v>-</v>
      </c>
      <c r="JZ91" s="429" t="str">
        <f t="shared" si="339"/>
        <v>-</v>
      </c>
      <c r="KA91" s="430" t="str">
        <f t="shared" si="339"/>
        <v>-</v>
      </c>
      <c r="KB91" s="172"/>
      <c r="KC91" s="355" t="str">
        <f>IF(ISBLANK('Tab4-Adol-KABP-2006'!KC91),"",('Tab4-Adol-KABP-2006'!KC91))</f>
        <v/>
      </c>
      <c r="KD91" s="355" t="str">
        <f>IF(ISBLANK('Tab4-Adol-KABP-2006'!KD91),"",('Tab4-Adol-KABP-2006'!KD91))</f>
        <v/>
      </c>
      <c r="KE91" s="355" t="str">
        <f>IF(ISBLANK('Tab4-Adol-KABP-2006'!KE91),"",('Tab4-Adol-KABP-2006'!KE91))</f>
        <v/>
      </c>
      <c r="KF91" s="355" t="str">
        <f>IF(ISBLANK('Tab4-Adol-KABP-2006'!KF91),"",('Tab4-Adol-KABP-2006'!KF91))</f>
        <v/>
      </c>
      <c r="KG91" s="355" t="str">
        <f>IF(ISBLANK('Tab4-Adol-KABP-2006'!KG91),"",('Tab4-Adol-KABP-2006'!KG91))</f>
        <v/>
      </c>
      <c r="KH91" s="355" t="str">
        <f>IF(ISBLANK('Tab4-Adol-KABP-2006'!KH91),"",('Tab4-Adol-KABP-2006'!KH91))</f>
        <v/>
      </c>
      <c r="KI91" s="355" t="str">
        <f>IF(ISBLANK('Tab4-Adol-KABP-2006'!KI91),"",('Tab4-Adol-KABP-2006'!KI91))</f>
        <v/>
      </c>
      <c r="KJ91" s="355" t="str">
        <f>IF(ISBLANK('Tab4-Adol-KABP-2006'!KJ91),"",('Tab4-Adol-KABP-2006'!KJ91))</f>
        <v/>
      </c>
      <c r="KK91" s="355" t="str">
        <f>IF(ISBLANK('Tab4-Adol-KABP-2006'!KK91),"",('Tab4-Adol-KABP-2006'!KK91))</f>
        <v/>
      </c>
      <c r="KL91" s="355" t="str">
        <f>IF(ISBLANK('Tab4-Adol-KABP-2006'!KL91),"",('Tab4-Adol-KABP-2006'!KL91))</f>
        <v/>
      </c>
      <c r="KM91" s="355" t="str">
        <f>IF(ISBLANK('Tab4-Adol-KABP-2006'!KM91),"",('Tab4-Adol-KABP-2006'!KM91))</f>
        <v/>
      </c>
      <c r="KN91" s="355" t="str">
        <f>IF(ISBLANK('Tab4-Adol-KABP-2006'!KN91),"",('Tab4-Adol-KABP-2006'!KN91))</f>
        <v/>
      </c>
      <c r="KO91" s="355" t="str">
        <f>IF(ISBLANK('Tab4-Adol-KABP-2006'!KO91),"",('Tab4-Adol-KABP-2006'!KO91))</f>
        <v/>
      </c>
      <c r="KP91" s="355" t="str">
        <f>IF(ISBLANK('Tab4-Adol-KABP-2006'!KP91),"",('Tab4-Adol-KABP-2006'!KP91))</f>
        <v/>
      </c>
      <c r="KQ91" s="355" t="str">
        <f>IF(ISBLANK('Tab4-Adol-KABP-2006'!KQ91),"",('Tab4-Adol-KABP-2006'!KQ91))</f>
        <v/>
      </c>
      <c r="KR91" s="355" t="str">
        <f>IF(ISBLANK('Tab4-Adol-KABP-2006'!KR91),"",('Tab4-Adol-KABP-2006'!KR91))</f>
        <v/>
      </c>
      <c r="KS91" s="355" t="str">
        <f>IF(ISBLANK('Tab4-Adol-KABP-2006'!KS91),"",('Tab4-Adol-KABP-2006'!KS91))</f>
        <v/>
      </c>
      <c r="KT91" s="355" t="str">
        <f>IF(ISBLANK('Tab4-Adol-KABP-2006'!KT91),"",('Tab4-Adol-KABP-2006'!KT91))</f>
        <v/>
      </c>
      <c r="KU91" s="355" t="str">
        <f>IF(ISBLANK('Tab4-Adol-KABP-2006'!KU91),"",('Tab4-Adol-KABP-2006'!KU91))</f>
        <v/>
      </c>
      <c r="KV91" s="355" t="str">
        <f>IF(ISBLANK('Tab4-Adol-KABP-2006'!KV91),"",('Tab4-Adol-KABP-2006'!KV91))</f>
        <v/>
      </c>
      <c r="KW91" s="355" t="str">
        <f>IF(ISBLANK('Tab4-Adol-KABP-2006'!KW91),"",('Tab4-Adol-KABP-2006'!KW91))</f>
        <v/>
      </c>
      <c r="KX91" s="355" t="str">
        <f>IF(ISBLANK('Tab4-Adol-KABP-2006'!KX91),"",('Tab4-Adol-KABP-2006'!KX91))</f>
        <v/>
      </c>
      <c r="KY91" s="355" t="str">
        <f>IF(ISBLANK('Tab4-Adol-KABP-2006'!KY91),"",('Tab4-Adol-KABP-2006'!KY91))</f>
        <v/>
      </c>
      <c r="KZ91" s="355" t="str">
        <f>IF(ISBLANK('Tab4-Adol-KABP-2006'!KZ91),"",('Tab4-Adol-KABP-2006'!KZ91))</f>
        <v/>
      </c>
      <c r="LA91" s="355" t="str">
        <f>IF(ISBLANK('Tab4-Adol-KABP-2006'!LA91),"",('Tab4-Adol-KABP-2006'!LA91))</f>
        <v/>
      </c>
      <c r="LB91" s="355" t="str">
        <f>IF(ISBLANK('Tab4-Adol-KABP-2006'!LB91),"",('Tab4-Adol-KABP-2006'!LB91))</f>
        <v/>
      </c>
      <c r="LC91" s="355" t="str">
        <f>IF(ISBLANK('Tab4-Adol-KABP-2006'!LC91),"",('Tab4-Adol-KABP-2006'!LC91))</f>
        <v/>
      </c>
      <c r="LD91" s="355" t="str">
        <f>IF(ISBLANK('Tab4-Adol-KABP-2006'!LD91),"",('Tab4-Adol-KABP-2006'!LD91))</f>
        <v/>
      </c>
      <c r="LE91" s="355" t="str">
        <f>IF(ISBLANK('Tab4-Adol-KABP-2006'!LE91),"",('Tab4-Adol-KABP-2006'!LE91))</f>
        <v/>
      </c>
      <c r="LF91" s="355" t="str">
        <f>IF(ISBLANK('Tab4-Adol-KABP-2006'!LF91),"",('Tab4-Adol-KABP-2006'!LF91))</f>
        <v/>
      </c>
      <c r="LG91" s="355" t="str">
        <f>IF(ISBLANK('Tab4-Adol-KABP-2006'!LG91),"",('Tab4-Adol-KABP-2006'!LG91))</f>
        <v/>
      </c>
      <c r="LH91" s="355" t="str">
        <f>IF(ISBLANK('Tab4-Adol-KABP-2006'!LH91),"",('Tab4-Adol-KABP-2006'!LH91))</f>
        <v/>
      </c>
      <c r="LI91" s="355" t="str">
        <f>IF(ISBLANK('Tab4-Adol-KABP-2006'!LI91),"",('Tab4-Adol-KABP-2006'!LI91))</f>
        <v/>
      </c>
      <c r="LJ91" s="355" t="str">
        <f>IF(ISBLANK('Tab4-Adol-KABP-2006'!LJ91),"",('Tab4-Adol-KABP-2006'!LJ91))</f>
        <v/>
      </c>
      <c r="LK91" s="355" t="str">
        <f>IF(ISBLANK('Tab4-Adol-KABP-2006'!LK91),"",('Tab4-Adol-KABP-2006'!LK91))</f>
        <v/>
      </c>
      <c r="LL91" s="355" t="str">
        <f>IF(ISBLANK('Tab4-Adol-KABP-2006'!LL91),"",('Tab4-Adol-KABP-2006'!LL91))</f>
        <v/>
      </c>
      <c r="LM91" s="355" t="str">
        <f>IF(ISBLANK('Tab4-Adol-KABP-2006'!LM91),"",('Tab4-Adol-KABP-2006'!LM91))</f>
        <v/>
      </c>
      <c r="LN91" s="355" t="str">
        <f>IF(ISBLANK('Tab4-Adol-KABP-2006'!LN91),"",('Tab4-Adol-KABP-2006'!LN91))</f>
        <v/>
      </c>
      <c r="LO91" s="355" t="str">
        <f>IF(ISBLANK('Tab4-Adol-KABP-2006'!LO91),"",('Tab4-Adol-KABP-2006'!LO91))</f>
        <v/>
      </c>
      <c r="LP91" s="355" t="str">
        <f>IF(ISBLANK('Tab4-Adol-KABP-2006'!LP91),"",('Tab4-Adol-KABP-2006'!LP91))</f>
        <v/>
      </c>
      <c r="LQ91" s="355" t="str">
        <f>IF(ISBLANK('Tab4-Adol-KABP-2006'!LQ91),"",('Tab4-Adol-KABP-2006'!LQ91))</f>
        <v/>
      </c>
      <c r="LR91" s="355" t="str">
        <f>IF(ISBLANK('Tab4-Adol-KABP-2006'!LR91),"",('Tab4-Adol-KABP-2006'!LR91))</f>
        <v/>
      </c>
      <c r="LS91" s="355" t="str">
        <f>IF(ISBLANK('Tab4-Adol-KABP-2006'!LS91),"",('Tab4-Adol-KABP-2006'!LS91))</f>
        <v/>
      </c>
      <c r="LT91" s="355" t="str">
        <f>IF(ISBLANK('Tab4-Adol-KABP-2006'!LT91),"",('Tab4-Adol-KABP-2006'!LT91))</f>
        <v/>
      </c>
      <c r="LU91" s="355" t="str">
        <f>IF(ISBLANK('Tab4-Adol-KABP-2006'!LU91),"",('Tab4-Adol-KABP-2006'!LU91))</f>
        <v/>
      </c>
      <c r="LV91" s="355" t="str">
        <f>IF(ISBLANK('Tab4-Adol-KABP-2006'!LV91),"",('Tab4-Adol-KABP-2006'!LV91))</f>
        <v/>
      </c>
      <c r="LW91" s="355" t="str">
        <f>IF(ISBLANK('Tab4-Adol-KABP-2006'!LW91),"",('Tab4-Adol-KABP-2006'!LW91))</f>
        <v/>
      </c>
      <c r="LX91" s="355" t="str">
        <f>IF(ISBLANK('Tab4-Adol-KABP-2006'!LX91),"",('Tab4-Adol-KABP-2006'!LX91))</f>
        <v/>
      </c>
      <c r="LY91" s="355" t="str">
        <f>IF(ISBLANK('Tab4-Adol-KABP-2006'!LY91),"",('Tab4-Adol-KABP-2006'!LY91))</f>
        <v/>
      </c>
      <c r="LZ91" s="355" t="str">
        <f>IF(ISBLANK('Tab4-Adol-KABP-2006'!LZ91),"",('Tab4-Adol-KABP-2006'!LZ91))</f>
        <v/>
      </c>
      <c r="MA91" s="355" t="str">
        <f>IF(ISBLANK('Tab4-Adol-KABP-2006'!MA91),"",('Tab4-Adol-KABP-2006'!MA91))</f>
        <v/>
      </c>
    </row>
    <row r="92" spans="1:339" x14ac:dyDescent="0.2">
      <c r="A92" s="310" t="s">
        <v>320</v>
      </c>
      <c r="B92" s="172">
        <v>0</v>
      </c>
      <c r="C92" s="172">
        <v>0</v>
      </c>
      <c r="D92" s="172" t="s">
        <v>339</v>
      </c>
      <c r="E92" s="172"/>
      <c r="F92" s="173"/>
      <c r="G92" s="218" t="s">
        <v>88</v>
      </c>
      <c r="H92" s="348" t="str">
        <f>IF(ISBLANK('Tab4-Adol-KABP-2006'!H92), "",('Tab4-Adol-KABP-2006'!H92))</f>
        <v/>
      </c>
      <c r="I92" s="349" t="str">
        <f>IF(ISBLANK('Tab4-Adol-KABP-2006'!I92), "",('Tab4-Adol-KABP-2006'!I92))</f>
        <v/>
      </c>
      <c r="J92" s="414"/>
      <c r="K92" s="414"/>
      <c r="L92" s="414"/>
      <c r="M92" s="414"/>
      <c r="N92" s="414"/>
      <c r="O92" s="415"/>
      <c r="P92" s="348" t="str">
        <f>IF(ISBLANK('Tab4-Adol-KABP-2006'!P92), "",('Tab4-Adol-KABP-2006'!P92))</f>
        <v/>
      </c>
      <c r="Q92" s="349" t="str">
        <f>IF(ISBLANK('Tab4-Adol-KABP-2006'!Q92), "",('Tab4-Adol-KABP-2006'!Q92))</f>
        <v/>
      </c>
      <c r="R92" s="414"/>
      <c r="S92" s="414"/>
      <c r="T92" s="414"/>
      <c r="U92" s="414"/>
      <c r="V92" s="414"/>
      <c r="W92" s="415"/>
      <c r="X92" s="348" t="str">
        <f>IF(ISBLANK('Tab4-Adol-KABP-2006'!X92), "",('Tab4-Adol-KABP-2006'!X92))</f>
        <v/>
      </c>
      <c r="Y92" s="349" t="str">
        <f>IF(ISBLANK('Tab4-Adol-KABP-2006'!Y92), "",('Tab4-Adol-KABP-2006'!Y92))</f>
        <v/>
      </c>
      <c r="Z92" s="414"/>
      <c r="AA92" s="414"/>
      <c r="AB92" s="414"/>
      <c r="AC92" s="414"/>
      <c r="AD92" s="414"/>
      <c r="AE92" s="415"/>
      <c r="AF92" s="348" t="str">
        <f>IF(ISBLANK('Tab4-Adol-KABP-2006'!AF92), "",('Tab4-Adol-KABP-2006'!AF92))</f>
        <v/>
      </c>
      <c r="AG92" s="349" t="str">
        <f>IF(ISBLANK('Tab4-Adol-KABP-2006'!AG92), "",('Tab4-Adol-KABP-2006'!AG92))</f>
        <v/>
      </c>
      <c r="AH92" s="414"/>
      <c r="AI92" s="414"/>
      <c r="AJ92" s="414"/>
      <c r="AK92" s="414"/>
      <c r="AL92" s="414"/>
      <c r="AM92" s="415"/>
      <c r="AN92" s="348" t="str">
        <f>IF(ISBLANK('Tab4-Adol-KABP-2006'!AN92), "",('Tab4-Adol-KABP-2006'!AN92))</f>
        <v/>
      </c>
      <c r="AO92" s="349" t="str">
        <f>IF(ISBLANK('Tab4-Adol-KABP-2006'!AO92), "",('Tab4-Adol-KABP-2006'!AO92))</f>
        <v/>
      </c>
      <c r="AP92" s="362"/>
      <c r="AQ92" s="362"/>
      <c r="AR92" s="362"/>
      <c r="AS92" s="362"/>
      <c r="AT92" s="362"/>
      <c r="AU92" s="363"/>
      <c r="AV92" s="348" t="str">
        <f>IF(ISBLANK('Tab4-Adol-KABP-2006'!AV92), "",('Tab4-Adol-KABP-2006'!AV92))</f>
        <v/>
      </c>
      <c r="AW92" s="349" t="str">
        <f>IF(ISBLANK('Tab4-Adol-KABP-2006'!AW92), "",('Tab4-Adol-KABP-2006'!AW92))</f>
        <v/>
      </c>
      <c r="AX92" s="414"/>
      <c r="AY92" s="414"/>
      <c r="AZ92" s="414"/>
      <c r="BA92" s="414"/>
      <c r="BB92" s="414"/>
      <c r="BC92" s="415"/>
      <c r="BD92" s="348" t="str">
        <f>IF(ISBLANK('Tab4-Adol-KABP-2006'!BD92), "",('Tab4-Adol-KABP-2006'!BD92))</f>
        <v/>
      </c>
      <c r="BE92" s="349" t="str">
        <f>IF(ISBLANK('Tab4-Adol-KABP-2006'!BE92), "",('Tab4-Adol-KABP-2006'!BE92))</f>
        <v/>
      </c>
      <c r="BF92" s="414"/>
      <c r="BG92" s="414"/>
      <c r="BH92" s="414"/>
      <c r="BI92" s="414"/>
      <c r="BJ92" s="414"/>
      <c r="BK92" s="415"/>
      <c r="BL92" s="348" t="str">
        <f>IF(ISBLANK('Tab4-Adol-KABP-2006'!BL92), "",('Tab4-Adol-KABP-2006'!BL92))</f>
        <v/>
      </c>
      <c r="BM92" s="349" t="str">
        <f>IF(ISBLANK('Tab4-Adol-KABP-2006'!BM92), "",('Tab4-Adol-KABP-2006'!BM92))</f>
        <v/>
      </c>
      <c r="BN92" s="414"/>
      <c r="BO92" s="414"/>
      <c r="BP92" s="414"/>
      <c r="BQ92" s="414"/>
      <c r="BR92" s="414"/>
      <c r="BS92" s="415"/>
      <c r="BT92" s="348" t="str">
        <f>IF(ISBLANK('Tab4-Adol-KABP-2006'!BT92), "",('Tab4-Adol-KABP-2006'!BT92))</f>
        <v/>
      </c>
      <c r="BU92" s="349" t="str">
        <f>IF(ISBLANK('Tab4-Adol-KABP-2006'!BU92), "",('Tab4-Adol-KABP-2006'!BU92))</f>
        <v/>
      </c>
      <c r="BV92" s="414"/>
      <c r="BW92" s="414"/>
      <c r="BX92" s="415"/>
      <c r="BY92" s="216">
        <v>1413879</v>
      </c>
      <c r="BZ92" s="208">
        <v>1519632</v>
      </c>
      <c r="CA92" s="208">
        <v>2933511</v>
      </c>
      <c r="CB92" s="208">
        <v>1497473</v>
      </c>
      <c r="CC92" s="208">
        <v>1603070</v>
      </c>
      <c r="CD92" s="284">
        <v>3100543</v>
      </c>
      <c r="CE92" s="282"/>
      <c r="CF92" s="282"/>
      <c r="CG92" s="226" t="str">
        <f t="shared" si="237"/>
        <v>-</v>
      </c>
      <c r="CH92" s="227" t="str">
        <f t="shared" si="238"/>
        <v>-</v>
      </c>
      <c r="CI92" s="227" t="str">
        <f t="shared" si="239"/>
        <v>-</v>
      </c>
      <c r="CJ92" s="227" t="str">
        <f t="shared" si="240"/>
        <v>-</v>
      </c>
      <c r="CK92" s="227" t="str">
        <f t="shared" si="241"/>
        <v>-</v>
      </c>
      <c r="CL92" s="228" t="str">
        <f t="shared" si="242"/>
        <v>-</v>
      </c>
      <c r="CM92" s="282"/>
      <c r="CN92" s="282"/>
      <c r="CO92" s="226" t="str">
        <f t="shared" si="243"/>
        <v>-</v>
      </c>
      <c r="CP92" s="227" t="str">
        <f t="shared" si="244"/>
        <v>-</v>
      </c>
      <c r="CQ92" s="227" t="str">
        <f t="shared" si="245"/>
        <v>-</v>
      </c>
      <c r="CR92" s="227" t="str">
        <f t="shared" si="246"/>
        <v>-</v>
      </c>
      <c r="CS92" s="227" t="str">
        <f t="shared" si="247"/>
        <v>-</v>
      </c>
      <c r="CT92" s="228" t="str">
        <f t="shared" si="248"/>
        <v>-</v>
      </c>
      <c r="CU92" s="282"/>
      <c r="CV92" s="282"/>
      <c r="CW92" s="292" t="str">
        <f t="shared" si="249"/>
        <v>-</v>
      </c>
      <c r="CX92" s="234" t="str">
        <f t="shared" si="250"/>
        <v>-</v>
      </c>
      <c r="CY92" s="234" t="str">
        <f t="shared" si="251"/>
        <v>-</v>
      </c>
      <c r="CZ92" s="234" t="str">
        <f t="shared" si="252"/>
        <v>-</v>
      </c>
      <c r="DA92" s="234" t="str">
        <f t="shared" si="253"/>
        <v>-</v>
      </c>
      <c r="DB92" s="235" t="str">
        <f t="shared" si="254"/>
        <v>-</v>
      </c>
      <c r="DC92" s="282"/>
      <c r="DD92" s="282"/>
      <c r="DE92" s="226" t="str">
        <f t="shared" si="255"/>
        <v>-</v>
      </c>
      <c r="DF92" s="227" t="str">
        <f t="shared" si="256"/>
        <v>-</v>
      </c>
      <c r="DG92" s="227" t="str">
        <f t="shared" si="257"/>
        <v>-</v>
      </c>
      <c r="DH92" s="227" t="str">
        <f t="shared" si="258"/>
        <v>-</v>
      </c>
      <c r="DI92" s="227" t="str">
        <f t="shared" si="259"/>
        <v>-</v>
      </c>
      <c r="DJ92" s="228" t="str">
        <f t="shared" si="260"/>
        <v>-</v>
      </c>
      <c r="DK92" s="282"/>
      <c r="DL92" s="282"/>
      <c r="DM92" s="226" t="str">
        <f t="shared" si="261"/>
        <v>-</v>
      </c>
      <c r="DN92" s="227" t="str">
        <f t="shared" si="262"/>
        <v>-</v>
      </c>
      <c r="DO92" s="227" t="str">
        <f t="shared" si="263"/>
        <v>-</v>
      </c>
      <c r="DP92" s="227" t="str">
        <f t="shared" si="264"/>
        <v>-</v>
      </c>
      <c r="DQ92" s="227" t="str">
        <f t="shared" si="265"/>
        <v>-</v>
      </c>
      <c r="DR92" s="228" t="str">
        <f t="shared" si="266"/>
        <v>-</v>
      </c>
      <c r="DS92" s="282"/>
      <c r="DT92" s="282"/>
      <c r="DU92" s="226" t="str">
        <f t="shared" si="267"/>
        <v>-</v>
      </c>
      <c r="DV92" s="227" t="str">
        <f t="shared" si="268"/>
        <v>-</v>
      </c>
      <c r="DW92" s="227" t="str">
        <f t="shared" si="269"/>
        <v>-</v>
      </c>
      <c r="DX92" s="227" t="str">
        <f t="shared" si="270"/>
        <v>-</v>
      </c>
      <c r="DY92" s="227" t="str">
        <f t="shared" si="271"/>
        <v>-</v>
      </c>
      <c r="DZ92" s="228" t="str">
        <f t="shared" si="272"/>
        <v>-</v>
      </c>
      <c r="EA92" s="282"/>
      <c r="EB92" s="282"/>
      <c r="EC92" s="226" t="str">
        <f t="shared" si="273"/>
        <v>-</v>
      </c>
      <c r="ED92" s="227" t="str">
        <f t="shared" si="274"/>
        <v>-</v>
      </c>
      <c r="EE92" s="227" t="str">
        <f t="shared" si="275"/>
        <v>-</v>
      </c>
      <c r="EF92" s="227" t="str">
        <f t="shared" si="276"/>
        <v>-</v>
      </c>
      <c r="EG92" s="227" t="str">
        <f t="shared" si="277"/>
        <v>-</v>
      </c>
      <c r="EH92" s="228" t="str">
        <f t="shared" si="278"/>
        <v>-</v>
      </c>
      <c r="EI92" s="282"/>
      <c r="EJ92" s="282"/>
      <c r="EK92" s="226" t="str">
        <f t="shared" si="279"/>
        <v>-</v>
      </c>
      <c r="EL92" s="227" t="str">
        <f t="shared" si="280"/>
        <v>-</v>
      </c>
      <c r="EM92" s="227" t="str">
        <f t="shared" si="281"/>
        <v>-</v>
      </c>
      <c r="EN92" s="227" t="str">
        <f t="shared" si="282"/>
        <v>-</v>
      </c>
      <c r="EO92" s="227" t="str">
        <f t="shared" si="283"/>
        <v>-</v>
      </c>
      <c r="EP92" s="228" t="str">
        <f t="shared" si="284"/>
        <v>-</v>
      </c>
      <c r="EQ92" s="282"/>
      <c r="ER92" s="282"/>
      <c r="ES92" s="226" t="str">
        <f t="shared" si="285"/>
        <v>-</v>
      </c>
      <c r="ET92" s="227" t="str">
        <f t="shared" si="286"/>
        <v>-</v>
      </c>
      <c r="EU92" s="228" t="str">
        <f t="shared" si="287"/>
        <v>-</v>
      </c>
      <c r="EV92" s="282"/>
      <c r="EW92" s="282"/>
      <c r="EX92" s="301" t="str">
        <f t="shared" si="288"/>
        <v>-</v>
      </c>
      <c r="EY92" s="259" t="str">
        <f t="shared" si="289"/>
        <v>-</v>
      </c>
      <c r="EZ92" s="259" t="str">
        <f t="shared" si="290"/>
        <v>-</v>
      </c>
      <c r="FA92" s="259" t="str">
        <f t="shared" si="291"/>
        <v>-</v>
      </c>
      <c r="FB92" s="259" t="str">
        <f t="shared" si="292"/>
        <v>-</v>
      </c>
      <c r="FC92" s="260" t="str">
        <f t="shared" si="293"/>
        <v>-</v>
      </c>
      <c r="FD92" s="282"/>
      <c r="FE92" s="282"/>
      <c r="FF92" s="301" t="str">
        <f t="shared" si="294"/>
        <v>-</v>
      </c>
      <c r="FG92" s="259" t="str">
        <f t="shared" si="295"/>
        <v>-</v>
      </c>
      <c r="FH92" s="259" t="str">
        <f t="shared" si="296"/>
        <v>-</v>
      </c>
      <c r="FI92" s="259" t="str">
        <f t="shared" si="297"/>
        <v>-</v>
      </c>
      <c r="FJ92" s="259" t="str">
        <f t="shared" si="298"/>
        <v>-</v>
      </c>
      <c r="FK92" s="260" t="str">
        <f t="shared" si="299"/>
        <v>-</v>
      </c>
      <c r="FL92" s="282"/>
      <c r="FM92" s="282"/>
      <c r="FN92" s="301" t="str">
        <f t="shared" si="300"/>
        <v>-</v>
      </c>
      <c r="FO92" s="259" t="str">
        <f t="shared" si="301"/>
        <v>-</v>
      </c>
      <c r="FP92" s="259" t="str">
        <f t="shared" si="302"/>
        <v>-</v>
      </c>
      <c r="FQ92" s="259" t="str">
        <f t="shared" si="303"/>
        <v>-</v>
      </c>
      <c r="FR92" s="259" t="str">
        <f t="shared" si="304"/>
        <v>-</v>
      </c>
      <c r="FS92" s="260" t="str">
        <f t="shared" si="305"/>
        <v>-</v>
      </c>
      <c r="FT92" s="282"/>
      <c r="FU92" s="282"/>
      <c r="FV92" s="301" t="str">
        <f t="shared" si="306"/>
        <v>-</v>
      </c>
      <c r="FW92" s="259" t="str">
        <f t="shared" si="307"/>
        <v>-</v>
      </c>
      <c r="FX92" s="259" t="str">
        <f t="shared" si="308"/>
        <v>-</v>
      </c>
      <c r="FY92" s="259" t="str">
        <f t="shared" si="309"/>
        <v>-</v>
      </c>
      <c r="FZ92" s="259" t="str">
        <f t="shared" si="310"/>
        <v>-</v>
      </c>
      <c r="GA92" s="260" t="str">
        <f t="shared" si="311"/>
        <v>-</v>
      </c>
      <c r="GB92" s="282"/>
      <c r="GC92" s="282"/>
      <c r="GD92" s="301" t="str">
        <f t="shared" si="312"/>
        <v>-</v>
      </c>
      <c r="GE92" s="259" t="str">
        <f t="shared" si="313"/>
        <v>-</v>
      </c>
      <c r="GF92" s="259" t="str">
        <f t="shared" si="314"/>
        <v>-</v>
      </c>
      <c r="GG92" s="259" t="str">
        <f t="shared" si="315"/>
        <v>-</v>
      </c>
      <c r="GH92" s="259" t="str">
        <f t="shared" si="316"/>
        <v>-</v>
      </c>
      <c r="GI92" s="260" t="str">
        <f t="shared" si="317"/>
        <v>-</v>
      </c>
      <c r="GJ92" s="282"/>
      <c r="GK92" s="282"/>
      <c r="GL92" s="301" t="str">
        <f t="shared" si="318"/>
        <v>-</v>
      </c>
      <c r="GM92" s="259" t="str">
        <f t="shared" si="319"/>
        <v>-</v>
      </c>
      <c r="GN92" s="259" t="str">
        <f t="shared" si="320"/>
        <v>-</v>
      </c>
      <c r="GO92" s="259" t="str">
        <f t="shared" si="321"/>
        <v>-</v>
      </c>
      <c r="GP92" s="259" t="str">
        <f t="shared" si="322"/>
        <v>-</v>
      </c>
      <c r="GQ92" s="260" t="str">
        <f t="shared" si="323"/>
        <v>-</v>
      </c>
      <c r="GR92" s="282"/>
      <c r="GS92" s="282"/>
      <c r="GT92" s="301" t="str">
        <f t="shared" si="324"/>
        <v>-</v>
      </c>
      <c r="GU92" s="259" t="str">
        <f t="shared" si="325"/>
        <v>-</v>
      </c>
      <c r="GV92" s="259" t="str">
        <f t="shared" si="326"/>
        <v>-</v>
      </c>
      <c r="GW92" s="259" t="str">
        <f t="shared" si="327"/>
        <v>-</v>
      </c>
      <c r="GX92" s="259" t="str">
        <f t="shared" si="328"/>
        <v>-</v>
      </c>
      <c r="GY92" s="260" t="str">
        <f t="shared" si="329"/>
        <v>-</v>
      </c>
      <c r="GZ92" s="282"/>
      <c r="HA92" s="282"/>
      <c r="HB92" s="301" t="str">
        <f t="shared" si="330"/>
        <v>-</v>
      </c>
      <c r="HC92" s="259" t="str">
        <f t="shared" si="331"/>
        <v>-</v>
      </c>
      <c r="HD92" s="259" t="str">
        <f t="shared" si="332"/>
        <v>-</v>
      </c>
      <c r="HE92" s="259" t="str">
        <f t="shared" si="333"/>
        <v>-</v>
      </c>
      <c r="HF92" s="259" t="str">
        <f t="shared" si="334"/>
        <v>-</v>
      </c>
      <c r="HG92" s="260" t="str">
        <f t="shared" si="335"/>
        <v>-</v>
      </c>
      <c r="HH92" s="282"/>
      <c r="HI92" s="282"/>
      <c r="HJ92" s="301" t="str">
        <f t="shared" si="336"/>
        <v>-</v>
      </c>
      <c r="HK92" s="259" t="str">
        <f t="shared" si="337"/>
        <v>-</v>
      </c>
      <c r="HL92" s="260" t="str">
        <f t="shared" si="338"/>
        <v>-</v>
      </c>
      <c r="HM92" s="428" t="str">
        <f t="shared" si="229"/>
        <v>-</v>
      </c>
      <c r="HN92" s="429" t="str">
        <f t="shared" si="229"/>
        <v>-</v>
      </c>
      <c r="HO92" s="429" t="str">
        <f t="shared" si="229"/>
        <v>-</v>
      </c>
      <c r="HP92" s="429" t="str">
        <f t="shared" si="221"/>
        <v>-</v>
      </c>
      <c r="HQ92" s="429" t="str">
        <f t="shared" si="221"/>
        <v>-</v>
      </c>
      <c r="HR92" s="430" t="str">
        <f t="shared" si="221"/>
        <v>-</v>
      </c>
      <c r="HS92" s="450"/>
      <c r="HT92" s="450"/>
      <c r="HU92" s="428" t="str">
        <f t="shared" si="230"/>
        <v>-</v>
      </c>
      <c r="HV92" s="429" t="str">
        <f t="shared" si="230"/>
        <v>-</v>
      </c>
      <c r="HW92" s="429" t="str">
        <f t="shared" si="230"/>
        <v>-</v>
      </c>
      <c r="HX92" s="429" t="str">
        <f t="shared" si="222"/>
        <v>-</v>
      </c>
      <c r="HY92" s="429" t="str">
        <f t="shared" si="222"/>
        <v>-</v>
      </c>
      <c r="HZ92" s="430" t="str">
        <f t="shared" si="222"/>
        <v>-</v>
      </c>
      <c r="IA92" s="450"/>
      <c r="IB92" s="450"/>
      <c r="IC92" s="428" t="str">
        <f t="shared" si="231"/>
        <v>-</v>
      </c>
      <c r="ID92" s="429" t="str">
        <f t="shared" si="231"/>
        <v>-</v>
      </c>
      <c r="IE92" s="429" t="str">
        <f t="shared" si="231"/>
        <v>-</v>
      </c>
      <c r="IF92" s="429" t="str">
        <f t="shared" si="223"/>
        <v>-</v>
      </c>
      <c r="IG92" s="429" t="str">
        <f t="shared" si="223"/>
        <v>-</v>
      </c>
      <c r="IH92" s="430" t="str">
        <f t="shared" si="223"/>
        <v>-</v>
      </c>
      <c r="II92" s="450"/>
      <c r="IJ92" s="450"/>
      <c r="IK92" s="428" t="str">
        <f t="shared" si="232"/>
        <v>-</v>
      </c>
      <c r="IL92" s="429" t="str">
        <f t="shared" si="232"/>
        <v>-</v>
      </c>
      <c r="IM92" s="429" t="str">
        <f t="shared" si="232"/>
        <v>-</v>
      </c>
      <c r="IN92" s="429" t="str">
        <f t="shared" si="224"/>
        <v>-</v>
      </c>
      <c r="IO92" s="429" t="str">
        <f t="shared" si="224"/>
        <v>-</v>
      </c>
      <c r="IP92" s="430" t="str">
        <f t="shared" si="224"/>
        <v>-</v>
      </c>
      <c r="IQ92" s="450"/>
      <c r="IR92" s="450"/>
      <c r="IS92" s="428" t="str">
        <f t="shared" si="233"/>
        <v>-</v>
      </c>
      <c r="IT92" s="429" t="str">
        <f t="shared" si="233"/>
        <v>-</v>
      </c>
      <c r="IU92" s="429" t="str">
        <f t="shared" si="233"/>
        <v>-</v>
      </c>
      <c r="IV92" s="429" t="str">
        <f t="shared" si="225"/>
        <v>-</v>
      </c>
      <c r="IW92" s="429" t="str">
        <f t="shared" si="225"/>
        <v>-</v>
      </c>
      <c r="IX92" s="430" t="str">
        <f t="shared" si="225"/>
        <v>-</v>
      </c>
      <c r="IY92" s="450"/>
      <c r="IZ92" s="450"/>
      <c r="JA92" s="428" t="str">
        <f t="shared" si="234"/>
        <v>-</v>
      </c>
      <c r="JB92" s="429" t="str">
        <f t="shared" si="234"/>
        <v>-</v>
      </c>
      <c r="JC92" s="429" t="str">
        <f t="shared" si="234"/>
        <v>-</v>
      </c>
      <c r="JD92" s="429" t="str">
        <f t="shared" si="226"/>
        <v>-</v>
      </c>
      <c r="JE92" s="429" t="str">
        <f t="shared" si="226"/>
        <v>-</v>
      </c>
      <c r="JF92" s="430" t="str">
        <f t="shared" si="226"/>
        <v>-</v>
      </c>
      <c r="JG92" s="450"/>
      <c r="JH92" s="450"/>
      <c r="JI92" s="428" t="str">
        <f t="shared" si="235"/>
        <v>-</v>
      </c>
      <c r="JJ92" s="429" t="str">
        <f t="shared" si="235"/>
        <v>-</v>
      </c>
      <c r="JK92" s="429" t="str">
        <f t="shared" si="235"/>
        <v>-</v>
      </c>
      <c r="JL92" s="429" t="str">
        <f t="shared" si="227"/>
        <v>-</v>
      </c>
      <c r="JM92" s="429" t="str">
        <f t="shared" si="227"/>
        <v>-</v>
      </c>
      <c r="JN92" s="430" t="str">
        <f t="shared" si="227"/>
        <v>-</v>
      </c>
      <c r="JO92" s="450"/>
      <c r="JP92" s="450"/>
      <c r="JQ92" s="428" t="str">
        <f t="shared" si="236"/>
        <v>-</v>
      </c>
      <c r="JR92" s="429" t="str">
        <f t="shared" si="236"/>
        <v>-</v>
      </c>
      <c r="JS92" s="429" t="str">
        <f t="shared" si="236"/>
        <v>-</v>
      </c>
      <c r="JT92" s="429" t="str">
        <f t="shared" si="228"/>
        <v>-</v>
      </c>
      <c r="JU92" s="429" t="str">
        <f t="shared" si="228"/>
        <v>-</v>
      </c>
      <c r="JV92" s="430" t="str">
        <f t="shared" si="228"/>
        <v>-</v>
      </c>
      <c r="JW92" s="450"/>
      <c r="JX92" s="450"/>
      <c r="JY92" s="428" t="str">
        <f t="shared" si="339"/>
        <v>-</v>
      </c>
      <c r="JZ92" s="429" t="str">
        <f t="shared" si="339"/>
        <v>-</v>
      </c>
      <c r="KA92" s="430" t="str">
        <f t="shared" si="339"/>
        <v>-</v>
      </c>
      <c r="KB92" s="172"/>
      <c r="KC92" s="355" t="str">
        <f>IF(ISBLANK('Tab4-Adol-KABP-2006'!KC92),"",('Tab4-Adol-KABP-2006'!KC92))</f>
        <v/>
      </c>
      <c r="KD92" s="355" t="str">
        <f>IF(ISBLANK('Tab4-Adol-KABP-2006'!KD92),"",('Tab4-Adol-KABP-2006'!KD92))</f>
        <v/>
      </c>
      <c r="KE92" s="355" t="str">
        <f>IF(ISBLANK('Tab4-Adol-KABP-2006'!KE92),"",('Tab4-Adol-KABP-2006'!KE92))</f>
        <v/>
      </c>
      <c r="KF92" s="355" t="str">
        <f>IF(ISBLANK('Tab4-Adol-KABP-2006'!KF92),"",('Tab4-Adol-KABP-2006'!KF92))</f>
        <v/>
      </c>
      <c r="KG92" s="355" t="str">
        <f>IF(ISBLANK('Tab4-Adol-KABP-2006'!KG92),"",('Tab4-Adol-KABP-2006'!KG92))</f>
        <v/>
      </c>
      <c r="KH92" s="355" t="str">
        <f>IF(ISBLANK('Tab4-Adol-KABP-2006'!KH92),"",('Tab4-Adol-KABP-2006'!KH92))</f>
        <v/>
      </c>
      <c r="KI92" s="355" t="str">
        <f>IF(ISBLANK('Tab4-Adol-KABP-2006'!KI92),"",('Tab4-Adol-KABP-2006'!KI92))</f>
        <v/>
      </c>
      <c r="KJ92" s="355" t="str">
        <f>IF(ISBLANK('Tab4-Adol-KABP-2006'!KJ92),"",('Tab4-Adol-KABP-2006'!KJ92))</f>
        <v/>
      </c>
      <c r="KK92" s="355" t="str">
        <f>IF(ISBLANK('Tab4-Adol-KABP-2006'!KK92),"",('Tab4-Adol-KABP-2006'!KK92))</f>
        <v/>
      </c>
      <c r="KL92" s="355" t="str">
        <f>IF(ISBLANK('Tab4-Adol-KABP-2006'!KL92),"",('Tab4-Adol-KABP-2006'!KL92))</f>
        <v/>
      </c>
      <c r="KM92" s="355" t="str">
        <f>IF(ISBLANK('Tab4-Adol-KABP-2006'!KM92),"",('Tab4-Adol-KABP-2006'!KM92))</f>
        <v/>
      </c>
      <c r="KN92" s="355" t="str">
        <f>IF(ISBLANK('Tab4-Adol-KABP-2006'!KN92),"",('Tab4-Adol-KABP-2006'!KN92))</f>
        <v/>
      </c>
      <c r="KO92" s="355" t="str">
        <f>IF(ISBLANK('Tab4-Adol-KABP-2006'!KO92),"",('Tab4-Adol-KABP-2006'!KO92))</f>
        <v/>
      </c>
      <c r="KP92" s="355" t="str">
        <f>IF(ISBLANK('Tab4-Adol-KABP-2006'!KP92),"",('Tab4-Adol-KABP-2006'!KP92))</f>
        <v/>
      </c>
      <c r="KQ92" s="355" t="str">
        <f>IF(ISBLANK('Tab4-Adol-KABP-2006'!KQ92),"",('Tab4-Adol-KABP-2006'!KQ92))</f>
        <v/>
      </c>
      <c r="KR92" s="355" t="str">
        <f>IF(ISBLANK('Tab4-Adol-KABP-2006'!KR92),"",('Tab4-Adol-KABP-2006'!KR92))</f>
        <v/>
      </c>
      <c r="KS92" s="355" t="str">
        <f>IF(ISBLANK('Tab4-Adol-KABP-2006'!KS92),"",('Tab4-Adol-KABP-2006'!KS92))</f>
        <v/>
      </c>
      <c r="KT92" s="355" t="str">
        <f>IF(ISBLANK('Tab4-Adol-KABP-2006'!KT92),"",('Tab4-Adol-KABP-2006'!KT92))</f>
        <v/>
      </c>
      <c r="KU92" s="355" t="str">
        <f>IF(ISBLANK('Tab4-Adol-KABP-2006'!KU92),"",('Tab4-Adol-KABP-2006'!KU92))</f>
        <v/>
      </c>
      <c r="KV92" s="355" t="str">
        <f>IF(ISBLANK('Tab4-Adol-KABP-2006'!KV92),"",('Tab4-Adol-KABP-2006'!KV92))</f>
        <v/>
      </c>
      <c r="KW92" s="355" t="str">
        <f>IF(ISBLANK('Tab4-Adol-KABP-2006'!KW92),"",('Tab4-Adol-KABP-2006'!KW92))</f>
        <v/>
      </c>
      <c r="KX92" s="355" t="str">
        <f>IF(ISBLANK('Tab4-Adol-KABP-2006'!KX92),"",('Tab4-Adol-KABP-2006'!KX92))</f>
        <v/>
      </c>
      <c r="KY92" s="355" t="str">
        <f>IF(ISBLANK('Tab4-Adol-KABP-2006'!KY92),"",('Tab4-Adol-KABP-2006'!KY92))</f>
        <v/>
      </c>
      <c r="KZ92" s="355" t="str">
        <f>IF(ISBLANK('Tab4-Adol-KABP-2006'!KZ92),"",('Tab4-Adol-KABP-2006'!KZ92))</f>
        <v/>
      </c>
      <c r="LA92" s="355" t="str">
        <f>IF(ISBLANK('Tab4-Adol-KABP-2006'!LA92),"",('Tab4-Adol-KABP-2006'!LA92))</f>
        <v/>
      </c>
      <c r="LB92" s="355" t="str">
        <f>IF(ISBLANK('Tab4-Adol-KABP-2006'!LB92),"",('Tab4-Adol-KABP-2006'!LB92))</f>
        <v/>
      </c>
      <c r="LC92" s="355" t="str">
        <f>IF(ISBLANK('Tab4-Adol-KABP-2006'!LC92),"",('Tab4-Adol-KABP-2006'!LC92))</f>
        <v/>
      </c>
      <c r="LD92" s="355" t="str">
        <f>IF(ISBLANK('Tab4-Adol-KABP-2006'!LD92),"",('Tab4-Adol-KABP-2006'!LD92))</f>
        <v/>
      </c>
      <c r="LE92" s="355" t="str">
        <f>IF(ISBLANK('Tab4-Adol-KABP-2006'!LE92),"",('Tab4-Adol-KABP-2006'!LE92))</f>
        <v/>
      </c>
      <c r="LF92" s="355" t="str">
        <f>IF(ISBLANK('Tab4-Adol-KABP-2006'!LF92),"",('Tab4-Adol-KABP-2006'!LF92))</f>
        <v/>
      </c>
      <c r="LG92" s="355" t="str">
        <f>IF(ISBLANK('Tab4-Adol-KABP-2006'!LG92),"",('Tab4-Adol-KABP-2006'!LG92))</f>
        <v/>
      </c>
      <c r="LH92" s="355" t="str">
        <f>IF(ISBLANK('Tab4-Adol-KABP-2006'!LH92),"",('Tab4-Adol-KABP-2006'!LH92))</f>
        <v/>
      </c>
      <c r="LI92" s="355" t="str">
        <f>IF(ISBLANK('Tab4-Adol-KABP-2006'!LI92),"",('Tab4-Adol-KABP-2006'!LI92))</f>
        <v/>
      </c>
      <c r="LJ92" s="355" t="str">
        <f>IF(ISBLANK('Tab4-Adol-KABP-2006'!LJ92),"",('Tab4-Adol-KABP-2006'!LJ92))</f>
        <v/>
      </c>
      <c r="LK92" s="355" t="str">
        <f>IF(ISBLANK('Tab4-Adol-KABP-2006'!LK92),"",('Tab4-Adol-KABP-2006'!LK92))</f>
        <v/>
      </c>
      <c r="LL92" s="355" t="str">
        <f>IF(ISBLANK('Tab4-Adol-KABP-2006'!LL92),"",('Tab4-Adol-KABP-2006'!LL92))</f>
        <v/>
      </c>
      <c r="LM92" s="355" t="str">
        <f>IF(ISBLANK('Tab4-Adol-KABP-2006'!LM92),"",('Tab4-Adol-KABP-2006'!LM92))</f>
        <v/>
      </c>
      <c r="LN92" s="355" t="str">
        <f>IF(ISBLANK('Tab4-Adol-KABP-2006'!LN92),"",('Tab4-Adol-KABP-2006'!LN92))</f>
        <v/>
      </c>
      <c r="LO92" s="355" t="str">
        <f>IF(ISBLANK('Tab4-Adol-KABP-2006'!LO92),"",('Tab4-Adol-KABP-2006'!LO92))</f>
        <v/>
      </c>
      <c r="LP92" s="355" t="str">
        <f>IF(ISBLANK('Tab4-Adol-KABP-2006'!LP92),"",('Tab4-Adol-KABP-2006'!LP92))</f>
        <v/>
      </c>
      <c r="LQ92" s="355" t="str">
        <f>IF(ISBLANK('Tab4-Adol-KABP-2006'!LQ92),"",('Tab4-Adol-KABP-2006'!LQ92))</f>
        <v/>
      </c>
      <c r="LR92" s="355" t="str">
        <f>IF(ISBLANK('Tab4-Adol-KABP-2006'!LR92),"",('Tab4-Adol-KABP-2006'!LR92))</f>
        <v/>
      </c>
      <c r="LS92" s="355" t="str">
        <f>IF(ISBLANK('Tab4-Adol-KABP-2006'!LS92),"",('Tab4-Adol-KABP-2006'!LS92))</f>
        <v/>
      </c>
      <c r="LT92" s="355" t="str">
        <f>IF(ISBLANK('Tab4-Adol-KABP-2006'!LT92),"",('Tab4-Adol-KABP-2006'!LT92))</f>
        <v/>
      </c>
      <c r="LU92" s="355" t="str">
        <f>IF(ISBLANK('Tab4-Adol-KABP-2006'!LU92),"",('Tab4-Adol-KABP-2006'!LU92))</f>
        <v/>
      </c>
      <c r="LV92" s="355" t="str">
        <f>IF(ISBLANK('Tab4-Adol-KABP-2006'!LV92),"",('Tab4-Adol-KABP-2006'!LV92))</f>
        <v/>
      </c>
      <c r="LW92" s="355" t="str">
        <f>IF(ISBLANK('Tab4-Adol-KABP-2006'!LW92),"",('Tab4-Adol-KABP-2006'!LW92))</f>
        <v/>
      </c>
      <c r="LX92" s="355" t="str">
        <f>IF(ISBLANK('Tab4-Adol-KABP-2006'!LX92),"",('Tab4-Adol-KABP-2006'!LX92))</f>
        <v/>
      </c>
      <c r="LY92" s="355" t="str">
        <f>IF(ISBLANK('Tab4-Adol-KABP-2006'!LY92),"",('Tab4-Adol-KABP-2006'!LY92))</f>
        <v/>
      </c>
      <c r="LZ92" s="355" t="str">
        <f>IF(ISBLANK('Tab4-Adol-KABP-2006'!LZ92),"",('Tab4-Adol-KABP-2006'!LZ92))</f>
        <v/>
      </c>
      <c r="MA92" s="355" t="str">
        <f>IF(ISBLANK('Tab4-Adol-KABP-2006'!MA92),"",('Tab4-Adol-KABP-2006'!MA92))</f>
        <v/>
      </c>
    </row>
    <row r="93" spans="1:339" x14ac:dyDescent="0.2">
      <c r="A93" s="310" t="s">
        <v>320</v>
      </c>
      <c r="B93" s="172">
        <v>0</v>
      </c>
      <c r="C93" s="172">
        <v>0</v>
      </c>
      <c r="D93" s="172" t="s">
        <v>339</v>
      </c>
      <c r="E93" s="172"/>
      <c r="F93" s="173"/>
      <c r="G93" s="218" t="s">
        <v>90</v>
      </c>
      <c r="H93" s="348" t="str">
        <f>IF(ISBLANK('Tab4-Adol-KABP-2006'!H93), "",('Tab4-Adol-KABP-2006'!H93))</f>
        <v/>
      </c>
      <c r="I93" s="349" t="str">
        <f>IF(ISBLANK('Tab4-Adol-KABP-2006'!I93), "",('Tab4-Adol-KABP-2006'!I93))</f>
        <v/>
      </c>
      <c r="J93" s="414"/>
      <c r="K93" s="414"/>
      <c r="L93" s="414"/>
      <c r="M93" s="414"/>
      <c r="N93" s="414"/>
      <c r="O93" s="415"/>
      <c r="P93" s="348" t="str">
        <f>IF(ISBLANK('Tab4-Adol-KABP-2006'!P93), "",('Tab4-Adol-KABP-2006'!P93))</f>
        <v/>
      </c>
      <c r="Q93" s="349" t="str">
        <f>IF(ISBLANK('Tab4-Adol-KABP-2006'!Q93), "",('Tab4-Adol-KABP-2006'!Q93))</f>
        <v/>
      </c>
      <c r="R93" s="414"/>
      <c r="S93" s="414"/>
      <c r="T93" s="414"/>
      <c r="U93" s="414"/>
      <c r="V93" s="414"/>
      <c r="W93" s="415"/>
      <c r="X93" s="348" t="str">
        <f>IF(ISBLANK('Tab4-Adol-KABP-2006'!X93), "",('Tab4-Adol-KABP-2006'!X93))</f>
        <v/>
      </c>
      <c r="Y93" s="349" t="str">
        <f>IF(ISBLANK('Tab4-Adol-KABP-2006'!Y93), "",('Tab4-Adol-KABP-2006'!Y93))</f>
        <v/>
      </c>
      <c r="Z93" s="414"/>
      <c r="AA93" s="414"/>
      <c r="AB93" s="414"/>
      <c r="AC93" s="414"/>
      <c r="AD93" s="414"/>
      <c r="AE93" s="415"/>
      <c r="AF93" s="348" t="str">
        <f>IF(ISBLANK('Tab4-Adol-KABP-2006'!AF93), "",('Tab4-Adol-KABP-2006'!AF93))</f>
        <v/>
      </c>
      <c r="AG93" s="349" t="str">
        <f>IF(ISBLANK('Tab4-Adol-KABP-2006'!AG93), "",('Tab4-Adol-KABP-2006'!AG93))</f>
        <v/>
      </c>
      <c r="AH93" s="414"/>
      <c r="AI93" s="414"/>
      <c r="AJ93" s="414"/>
      <c r="AK93" s="414"/>
      <c r="AL93" s="414"/>
      <c r="AM93" s="415"/>
      <c r="AN93" s="348" t="str">
        <f>IF(ISBLANK('Tab4-Adol-KABP-2006'!AN93), "",('Tab4-Adol-KABP-2006'!AN93))</f>
        <v/>
      </c>
      <c r="AO93" s="349" t="str">
        <f>IF(ISBLANK('Tab4-Adol-KABP-2006'!AO93), "",('Tab4-Adol-KABP-2006'!AO93))</f>
        <v/>
      </c>
      <c r="AP93" s="362"/>
      <c r="AQ93" s="362"/>
      <c r="AR93" s="362"/>
      <c r="AS93" s="362"/>
      <c r="AT93" s="362"/>
      <c r="AU93" s="363"/>
      <c r="AV93" s="348" t="str">
        <f>IF(ISBLANK('Tab4-Adol-KABP-2006'!AV93), "",('Tab4-Adol-KABP-2006'!AV93))</f>
        <v/>
      </c>
      <c r="AW93" s="349" t="str">
        <f>IF(ISBLANK('Tab4-Adol-KABP-2006'!AW93), "",('Tab4-Adol-KABP-2006'!AW93))</f>
        <v/>
      </c>
      <c r="AX93" s="414"/>
      <c r="AY93" s="414"/>
      <c r="AZ93" s="414"/>
      <c r="BA93" s="414"/>
      <c r="BB93" s="414"/>
      <c r="BC93" s="415"/>
      <c r="BD93" s="348" t="str">
        <f>IF(ISBLANK('Tab4-Adol-KABP-2006'!BD93), "",('Tab4-Adol-KABP-2006'!BD93))</f>
        <v/>
      </c>
      <c r="BE93" s="349" t="str">
        <f>IF(ISBLANK('Tab4-Adol-KABP-2006'!BE93), "",('Tab4-Adol-KABP-2006'!BE93))</f>
        <v/>
      </c>
      <c r="BF93" s="414"/>
      <c r="BG93" s="414"/>
      <c r="BH93" s="414"/>
      <c r="BI93" s="414"/>
      <c r="BJ93" s="414"/>
      <c r="BK93" s="415"/>
      <c r="BL93" s="348" t="str">
        <f>IF(ISBLANK('Tab4-Adol-KABP-2006'!BL93), "",('Tab4-Adol-KABP-2006'!BL93))</f>
        <v/>
      </c>
      <c r="BM93" s="349" t="str">
        <f>IF(ISBLANK('Tab4-Adol-KABP-2006'!BM93), "",('Tab4-Adol-KABP-2006'!BM93))</f>
        <v/>
      </c>
      <c r="BN93" s="414"/>
      <c r="BO93" s="414"/>
      <c r="BP93" s="414"/>
      <c r="BQ93" s="414"/>
      <c r="BR93" s="414"/>
      <c r="BS93" s="415"/>
      <c r="BT93" s="348" t="str">
        <f>IF(ISBLANK('Tab4-Adol-KABP-2006'!BT93), "",('Tab4-Adol-KABP-2006'!BT93))</f>
        <v/>
      </c>
      <c r="BU93" s="349" t="str">
        <f>IF(ISBLANK('Tab4-Adol-KABP-2006'!BU93), "",('Tab4-Adol-KABP-2006'!BU93))</f>
        <v/>
      </c>
      <c r="BV93" s="414"/>
      <c r="BW93" s="414"/>
      <c r="BX93" s="415"/>
      <c r="BY93" s="216">
        <v>2920922</v>
      </c>
      <c r="BZ93" s="208">
        <v>3030060</v>
      </c>
      <c r="CA93" s="208">
        <v>5950982</v>
      </c>
      <c r="CB93" s="208">
        <v>3066762</v>
      </c>
      <c r="CC93" s="208">
        <v>3174834</v>
      </c>
      <c r="CD93" s="284">
        <v>6241596</v>
      </c>
      <c r="CE93" s="282"/>
      <c r="CF93" s="282"/>
      <c r="CG93" s="226" t="str">
        <f t="shared" si="237"/>
        <v>-</v>
      </c>
      <c r="CH93" s="227" t="str">
        <f t="shared" si="238"/>
        <v>-</v>
      </c>
      <c r="CI93" s="227" t="str">
        <f t="shared" si="239"/>
        <v>-</v>
      </c>
      <c r="CJ93" s="227" t="str">
        <f t="shared" si="240"/>
        <v>-</v>
      </c>
      <c r="CK93" s="227" t="str">
        <f t="shared" si="241"/>
        <v>-</v>
      </c>
      <c r="CL93" s="228" t="str">
        <f t="shared" si="242"/>
        <v>-</v>
      </c>
      <c r="CM93" s="282"/>
      <c r="CN93" s="282"/>
      <c r="CO93" s="226" t="str">
        <f t="shared" si="243"/>
        <v>-</v>
      </c>
      <c r="CP93" s="227" t="str">
        <f t="shared" si="244"/>
        <v>-</v>
      </c>
      <c r="CQ93" s="227" t="str">
        <f t="shared" si="245"/>
        <v>-</v>
      </c>
      <c r="CR93" s="227" t="str">
        <f t="shared" si="246"/>
        <v>-</v>
      </c>
      <c r="CS93" s="227" t="str">
        <f t="shared" si="247"/>
        <v>-</v>
      </c>
      <c r="CT93" s="228" t="str">
        <f t="shared" si="248"/>
        <v>-</v>
      </c>
      <c r="CU93" s="282"/>
      <c r="CV93" s="282"/>
      <c r="CW93" s="292" t="str">
        <f t="shared" si="249"/>
        <v>-</v>
      </c>
      <c r="CX93" s="234" t="str">
        <f t="shared" si="250"/>
        <v>-</v>
      </c>
      <c r="CY93" s="234" t="str">
        <f t="shared" si="251"/>
        <v>-</v>
      </c>
      <c r="CZ93" s="234" t="str">
        <f t="shared" si="252"/>
        <v>-</v>
      </c>
      <c r="DA93" s="234" t="str">
        <f t="shared" si="253"/>
        <v>-</v>
      </c>
      <c r="DB93" s="235" t="str">
        <f t="shared" si="254"/>
        <v>-</v>
      </c>
      <c r="DC93" s="282"/>
      <c r="DD93" s="282"/>
      <c r="DE93" s="226" t="str">
        <f t="shared" si="255"/>
        <v>-</v>
      </c>
      <c r="DF93" s="227" t="str">
        <f t="shared" si="256"/>
        <v>-</v>
      </c>
      <c r="DG93" s="227" t="str">
        <f t="shared" si="257"/>
        <v>-</v>
      </c>
      <c r="DH93" s="227" t="str">
        <f t="shared" si="258"/>
        <v>-</v>
      </c>
      <c r="DI93" s="227" t="str">
        <f t="shared" si="259"/>
        <v>-</v>
      </c>
      <c r="DJ93" s="228" t="str">
        <f t="shared" si="260"/>
        <v>-</v>
      </c>
      <c r="DK93" s="282"/>
      <c r="DL93" s="282"/>
      <c r="DM93" s="226" t="str">
        <f t="shared" si="261"/>
        <v>-</v>
      </c>
      <c r="DN93" s="227" t="str">
        <f t="shared" si="262"/>
        <v>-</v>
      </c>
      <c r="DO93" s="227" t="str">
        <f t="shared" si="263"/>
        <v>-</v>
      </c>
      <c r="DP93" s="227" t="str">
        <f t="shared" si="264"/>
        <v>-</v>
      </c>
      <c r="DQ93" s="227" t="str">
        <f t="shared" si="265"/>
        <v>-</v>
      </c>
      <c r="DR93" s="228" t="str">
        <f t="shared" si="266"/>
        <v>-</v>
      </c>
      <c r="DS93" s="282"/>
      <c r="DT93" s="282"/>
      <c r="DU93" s="226" t="str">
        <f t="shared" si="267"/>
        <v>-</v>
      </c>
      <c r="DV93" s="227" t="str">
        <f t="shared" si="268"/>
        <v>-</v>
      </c>
      <c r="DW93" s="227" t="str">
        <f t="shared" si="269"/>
        <v>-</v>
      </c>
      <c r="DX93" s="227" t="str">
        <f t="shared" si="270"/>
        <v>-</v>
      </c>
      <c r="DY93" s="227" t="str">
        <f t="shared" si="271"/>
        <v>-</v>
      </c>
      <c r="DZ93" s="228" t="str">
        <f t="shared" si="272"/>
        <v>-</v>
      </c>
      <c r="EA93" s="282"/>
      <c r="EB93" s="282"/>
      <c r="EC93" s="226" t="str">
        <f t="shared" si="273"/>
        <v>-</v>
      </c>
      <c r="ED93" s="227" t="str">
        <f t="shared" si="274"/>
        <v>-</v>
      </c>
      <c r="EE93" s="227" t="str">
        <f t="shared" si="275"/>
        <v>-</v>
      </c>
      <c r="EF93" s="227" t="str">
        <f t="shared" si="276"/>
        <v>-</v>
      </c>
      <c r="EG93" s="227" t="str">
        <f t="shared" si="277"/>
        <v>-</v>
      </c>
      <c r="EH93" s="228" t="str">
        <f t="shared" si="278"/>
        <v>-</v>
      </c>
      <c r="EI93" s="282"/>
      <c r="EJ93" s="282"/>
      <c r="EK93" s="226" t="str">
        <f t="shared" si="279"/>
        <v>-</v>
      </c>
      <c r="EL93" s="227" t="str">
        <f t="shared" si="280"/>
        <v>-</v>
      </c>
      <c r="EM93" s="227" t="str">
        <f t="shared" si="281"/>
        <v>-</v>
      </c>
      <c r="EN93" s="227" t="str">
        <f t="shared" si="282"/>
        <v>-</v>
      </c>
      <c r="EO93" s="227" t="str">
        <f t="shared" si="283"/>
        <v>-</v>
      </c>
      <c r="EP93" s="228" t="str">
        <f t="shared" si="284"/>
        <v>-</v>
      </c>
      <c r="EQ93" s="282"/>
      <c r="ER93" s="282"/>
      <c r="ES93" s="226" t="str">
        <f t="shared" si="285"/>
        <v>-</v>
      </c>
      <c r="ET93" s="227" t="str">
        <f t="shared" si="286"/>
        <v>-</v>
      </c>
      <c r="EU93" s="228" t="str">
        <f t="shared" si="287"/>
        <v>-</v>
      </c>
      <c r="EV93" s="282"/>
      <c r="EW93" s="282"/>
      <c r="EX93" s="301" t="str">
        <f t="shared" si="288"/>
        <v>-</v>
      </c>
      <c r="EY93" s="259" t="str">
        <f t="shared" si="289"/>
        <v>-</v>
      </c>
      <c r="EZ93" s="259" t="str">
        <f t="shared" si="290"/>
        <v>-</v>
      </c>
      <c r="FA93" s="259" t="str">
        <f t="shared" si="291"/>
        <v>-</v>
      </c>
      <c r="FB93" s="259" t="str">
        <f t="shared" si="292"/>
        <v>-</v>
      </c>
      <c r="FC93" s="260" t="str">
        <f t="shared" si="293"/>
        <v>-</v>
      </c>
      <c r="FD93" s="282"/>
      <c r="FE93" s="282"/>
      <c r="FF93" s="301" t="str">
        <f t="shared" si="294"/>
        <v>-</v>
      </c>
      <c r="FG93" s="259" t="str">
        <f t="shared" si="295"/>
        <v>-</v>
      </c>
      <c r="FH93" s="259" t="str">
        <f t="shared" si="296"/>
        <v>-</v>
      </c>
      <c r="FI93" s="259" t="str">
        <f t="shared" si="297"/>
        <v>-</v>
      </c>
      <c r="FJ93" s="259" t="str">
        <f t="shared" si="298"/>
        <v>-</v>
      </c>
      <c r="FK93" s="260" t="str">
        <f t="shared" si="299"/>
        <v>-</v>
      </c>
      <c r="FL93" s="282"/>
      <c r="FM93" s="282"/>
      <c r="FN93" s="301" t="str">
        <f t="shared" si="300"/>
        <v>-</v>
      </c>
      <c r="FO93" s="259" t="str">
        <f t="shared" si="301"/>
        <v>-</v>
      </c>
      <c r="FP93" s="259" t="str">
        <f t="shared" si="302"/>
        <v>-</v>
      </c>
      <c r="FQ93" s="259" t="str">
        <f t="shared" si="303"/>
        <v>-</v>
      </c>
      <c r="FR93" s="259" t="str">
        <f t="shared" si="304"/>
        <v>-</v>
      </c>
      <c r="FS93" s="260" t="str">
        <f t="shared" si="305"/>
        <v>-</v>
      </c>
      <c r="FT93" s="282"/>
      <c r="FU93" s="282"/>
      <c r="FV93" s="301" t="str">
        <f t="shared" si="306"/>
        <v>-</v>
      </c>
      <c r="FW93" s="259" t="str">
        <f t="shared" si="307"/>
        <v>-</v>
      </c>
      <c r="FX93" s="259" t="str">
        <f t="shared" si="308"/>
        <v>-</v>
      </c>
      <c r="FY93" s="259" t="str">
        <f t="shared" si="309"/>
        <v>-</v>
      </c>
      <c r="FZ93" s="259" t="str">
        <f t="shared" si="310"/>
        <v>-</v>
      </c>
      <c r="GA93" s="260" t="str">
        <f t="shared" si="311"/>
        <v>-</v>
      </c>
      <c r="GB93" s="282"/>
      <c r="GC93" s="282"/>
      <c r="GD93" s="301" t="str">
        <f t="shared" si="312"/>
        <v>-</v>
      </c>
      <c r="GE93" s="259" t="str">
        <f t="shared" si="313"/>
        <v>-</v>
      </c>
      <c r="GF93" s="259" t="str">
        <f t="shared" si="314"/>
        <v>-</v>
      </c>
      <c r="GG93" s="259" t="str">
        <f t="shared" si="315"/>
        <v>-</v>
      </c>
      <c r="GH93" s="259" t="str">
        <f t="shared" si="316"/>
        <v>-</v>
      </c>
      <c r="GI93" s="260" t="str">
        <f t="shared" si="317"/>
        <v>-</v>
      </c>
      <c r="GJ93" s="282"/>
      <c r="GK93" s="282"/>
      <c r="GL93" s="301" t="str">
        <f t="shared" si="318"/>
        <v>-</v>
      </c>
      <c r="GM93" s="259" t="str">
        <f t="shared" si="319"/>
        <v>-</v>
      </c>
      <c r="GN93" s="259" t="str">
        <f t="shared" si="320"/>
        <v>-</v>
      </c>
      <c r="GO93" s="259" t="str">
        <f t="shared" si="321"/>
        <v>-</v>
      </c>
      <c r="GP93" s="259" t="str">
        <f t="shared" si="322"/>
        <v>-</v>
      </c>
      <c r="GQ93" s="260" t="str">
        <f t="shared" si="323"/>
        <v>-</v>
      </c>
      <c r="GR93" s="282"/>
      <c r="GS93" s="282"/>
      <c r="GT93" s="301" t="str">
        <f t="shared" si="324"/>
        <v>-</v>
      </c>
      <c r="GU93" s="259" t="str">
        <f t="shared" si="325"/>
        <v>-</v>
      </c>
      <c r="GV93" s="259" t="str">
        <f t="shared" si="326"/>
        <v>-</v>
      </c>
      <c r="GW93" s="259" t="str">
        <f t="shared" si="327"/>
        <v>-</v>
      </c>
      <c r="GX93" s="259" t="str">
        <f t="shared" si="328"/>
        <v>-</v>
      </c>
      <c r="GY93" s="260" t="str">
        <f t="shared" si="329"/>
        <v>-</v>
      </c>
      <c r="GZ93" s="282"/>
      <c r="HA93" s="282"/>
      <c r="HB93" s="301" t="str">
        <f t="shared" si="330"/>
        <v>-</v>
      </c>
      <c r="HC93" s="259" t="str">
        <f t="shared" si="331"/>
        <v>-</v>
      </c>
      <c r="HD93" s="259" t="str">
        <f t="shared" si="332"/>
        <v>-</v>
      </c>
      <c r="HE93" s="259" t="str">
        <f t="shared" si="333"/>
        <v>-</v>
      </c>
      <c r="HF93" s="259" t="str">
        <f t="shared" si="334"/>
        <v>-</v>
      </c>
      <c r="HG93" s="260" t="str">
        <f t="shared" si="335"/>
        <v>-</v>
      </c>
      <c r="HH93" s="282"/>
      <c r="HI93" s="282"/>
      <c r="HJ93" s="301" t="str">
        <f t="shared" si="336"/>
        <v>-</v>
      </c>
      <c r="HK93" s="259" t="str">
        <f t="shared" si="337"/>
        <v>-</v>
      </c>
      <c r="HL93" s="260" t="str">
        <f t="shared" si="338"/>
        <v>-</v>
      </c>
      <c r="HM93" s="428" t="str">
        <f t="shared" si="229"/>
        <v>-</v>
      </c>
      <c r="HN93" s="429" t="str">
        <f t="shared" si="229"/>
        <v>-</v>
      </c>
      <c r="HO93" s="429" t="str">
        <f t="shared" si="229"/>
        <v>-</v>
      </c>
      <c r="HP93" s="429" t="str">
        <f t="shared" si="221"/>
        <v>-</v>
      </c>
      <c r="HQ93" s="429" t="str">
        <f t="shared" si="221"/>
        <v>-</v>
      </c>
      <c r="HR93" s="430" t="str">
        <f t="shared" si="221"/>
        <v>-</v>
      </c>
      <c r="HS93" s="450"/>
      <c r="HT93" s="450"/>
      <c r="HU93" s="428" t="str">
        <f t="shared" si="230"/>
        <v>-</v>
      </c>
      <c r="HV93" s="429" t="str">
        <f t="shared" si="230"/>
        <v>-</v>
      </c>
      <c r="HW93" s="429" t="str">
        <f t="shared" si="230"/>
        <v>-</v>
      </c>
      <c r="HX93" s="429" t="str">
        <f t="shared" si="222"/>
        <v>-</v>
      </c>
      <c r="HY93" s="429" t="str">
        <f t="shared" si="222"/>
        <v>-</v>
      </c>
      <c r="HZ93" s="430" t="str">
        <f t="shared" si="222"/>
        <v>-</v>
      </c>
      <c r="IA93" s="450"/>
      <c r="IB93" s="450"/>
      <c r="IC93" s="428" t="str">
        <f t="shared" si="231"/>
        <v>-</v>
      </c>
      <c r="ID93" s="429" t="str">
        <f t="shared" si="231"/>
        <v>-</v>
      </c>
      <c r="IE93" s="429" t="str">
        <f t="shared" si="231"/>
        <v>-</v>
      </c>
      <c r="IF93" s="429" t="str">
        <f t="shared" si="223"/>
        <v>-</v>
      </c>
      <c r="IG93" s="429" t="str">
        <f t="shared" si="223"/>
        <v>-</v>
      </c>
      <c r="IH93" s="430" t="str">
        <f t="shared" si="223"/>
        <v>-</v>
      </c>
      <c r="II93" s="450"/>
      <c r="IJ93" s="450"/>
      <c r="IK93" s="428" t="str">
        <f t="shared" si="232"/>
        <v>-</v>
      </c>
      <c r="IL93" s="429" t="str">
        <f t="shared" si="232"/>
        <v>-</v>
      </c>
      <c r="IM93" s="429" t="str">
        <f t="shared" si="232"/>
        <v>-</v>
      </c>
      <c r="IN93" s="429" t="str">
        <f t="shared" si="224"/>
        <v>-</v>
      </c>
      <c r="IO93" s="429" t="str">
        <f t="shared" si="224"/>
        <v>-</v>
      </c>
      <c r="IP93" s="430" t="str">
        <f t="shared" si="224"/>
        <v>-</v>
      </c>
      <c r="IQ93" s="450"/>
      <c r="IR93" s="450"/>
      <c r="IS93" s="428" t="str">
        <f t="shared" si="233"/>
        <v>-</v>
      </c>
      <c r="IT93" s="429" t="str">
        <f t="shared" si="233"/>
        <v>-</v>
      </c>
      <c r="IU93" s="429" t="str">
        <f t="shared" si="233"/>
        <v>-</v>
      </c>
      <c r="IV93" s="429" t="str">
        <f t="shared" si="225"/>
        <v>-</v>
      </c>
      <c r="IW93" s="429" t="str">
        <f t="shared" si="225"/>
        <v>-</v>
      </c>
      <c r="IX93" s="430" t="str">
        <f t="shared" si="225"/>
        <v>-</v>
      </c>
      <c r="IY93" s="450"/>
      <c r="IZ93" s="450"/>
      <c r="JA93" s="428" t="str">
        <f t="shared" si="234"/>
        <v>-</v>
      </c>
      <c r="JB93" s="429" t="str">
        <f t="shared" si="234"/>
        <v>-</v>
      </c>
      <c r="JC93" s="429" t="str">
        <f t="shared" si="234"/>
        <v>-</v>
      </c>
      <c r="JD93" s="429" t="str">
        <f t="shared" si="226"/>
        <v>-</v>
      </c>
      <c r="JE93" s="429" t="str">
        <f t="shared" si="226"/>
        <v>-</v>
      </c>
      <c r="JF93" s="430" t="str">
        <f t="shared" si="226"/>
        <v>-</v>
      </c>
      <c r="JG93" s="450"/>
      <c r="JH93" s="450"/>
      <c r="JI93" s="428" t="str">
        <f t="shared" si="235"/>
        <v>-</v>
      </c>
      <c r="JJ93" s="429" t="str">
        <f t="shared" si="235"/>
        <v>-</v>
      </c>
      <c r="JK93" s="429" t="str">
        <f t="shared" si="235"/>
        <v>-</v>
      </c>
      <c r="JL93" s="429" t="str">
        <f t="shared" si="227"/>
        <v>-</v>
      </c>
      <c r="JM93" s="429" t="str">
        <f t="shared" si="227"/>
        <v>-</v>
      </c>
      <c r="JN93" s="430" t="str">
        <f t="shared" si="227"/>
        <v>-</v>
      </c>
      <c r="JO93" s="450"/>
      <c r="JP93" s="450"/>
      <c r="JQ93" s="428" t="str">
        <f t="shared" si="236"/>
        <v>-</v>
      </c>
      <c r="JR93" s="429" t="str">
        <f t="shared" si="236"/>
        <v>-</v>
      </c>
      <c r="JS93" s="429" t="str">
        <f t="shared" si="236"/>
        <v>-</v>
      </c>
      <c r="JT93" s="429" t="str">
        <f t="shared" si="228"/>
        <v>-</v>
      </c>
      <c r="JU93" s="429" t="str">
        <f t="shared" si="228"/>
        <v>-</v>
      </c>
      <c r="JV93" s="430" t="str">
        <f t="shared" si="228"/>
        <v>-</v>
      </c>
      <c r="JW93" s="450"/>
      <c r="JX93" s="450"/>
      <c r="JY93" s="428" t="str">
        <f t="shared" si="339"/>
        <v>-</v>
      </c>
      <c r="JZ93" s="429" t="str">
        <f t="shared" si="339"/>
        <v>-</v>
      </c>
      <c r="KA93" s="430" t="str">
        <f t="shared" si="339"/>
        <v>-</v>
      </c>
      <c r="KB93" s="172"/>
      <c r="KC93" s="355" t="str">
        <f>IF(ISBLANK('Tab4-Adol-KABP-2006'!KC93),"",('Tab4-Adol-KABP-2006'!KC93))</f>
        <v/>
      </c>
      <c r="KD93" s="355" t="str">
        <f>IF(ISBLANK('Tab4-Adol-KABP-2006'!KD93),"",('Tab4-Adol-KABP-2006'!KD93))</f>
        <v/>
      </c>
      <c r="KE93" s="355" t="str">
        <f>IF(ISBLANK('Tab4-Adol-KABP-2006'!KE93),"",('Tab4-Adol-KABP-2006'!KE93))</f>
        <v/>
      </c>
      <c r="KF93" s="355" t="str">
        <f>IF(ISBLANK('Tab4-Adol-KABP-2006'!KF93),"",('Tab4-Adol-KABP-2006'!KF93))</f>
        <v/>
      </c>
      <c r="KG93" s="355" t="str">
        <f>IF(ISBLANK('Tab4-Adol-KABP-2006'!KG93),"",('Tab4-Adol-KABP-2006'!KG93))</f>
        <v/>
      </c>
      <c r="KH93" s="355" t="str">
        <f>IF(ISBLANK('Tab4-Adol-KABP-2006'!KH93),"",('Tab4-Adol-KABP-2006'!KH93))</f>
        <v/>
      </c>
      <c r="KI93" s="355" t="str">
        <f>IF(ISBLANK('Tab4-Adol-KABP-2006'!KI93),"",('Tab4-Adol-KABP-2006'!KI93))</f>
        <v/>
      </c>
      <c r="KJ93" s="355" t="str">
        <f>IF(ISBLANK('Tab4-Adol-KABP-2006'!KJ93),"",('Tab4-Adol-KABP-2006'!KJ93))</f>
        <v/>
      </c>
      <c r="KK93" s="355" t="str">
        <f>IF(ISBLANK('Tab4-Adol-KABP-2006'!KK93),"",('Tab4-Adol-KABP-2006'!KK93))</f>
        <v/>
      </c>
      <c r="KL93" s="355" t="str">
        <f>IF(ISBLANK('Tab4-Adol-KABP-2006'!KL93),"",('Tab4-Adol-KABP-2006'!KL93))</f>
        <v/>
      </c>
      <c r="KM93" s="355" t="str">
        <f>IF(ISBLANK('Tab4-Adol-KABP-2006'!KM93),"",('Tab4-Adol-KABP-2006'!KM93))</f>
        <v/>
      </c>
      <c r="KN93" s="355" t="str">
        <f>IF(ISBLANK('Tab4-Adol-KABP-2006'!KN93),"",('Tab4-Adol-KABP-2006'!KN93))</f>
        <v/>
      </c>
      <c r="KO93" s="355" t="str">
        <f>IF(ISBLANK('Tab4-Adol-KABP-2006'!KO93),"",('Tab4-Adol-KABP-2006'!KO93))</f>
        <v/>
      </c>
      <c r="KP93" s="355" t="str">
        <f>IF(ISBLANK('Tab4-Adol-KABP-2006'!KP93),"",('Tab4-Adol-KABP-2006'!KP93))</f>
        <v/>
      </c>
      <c r="KQ93" s="355" t="str">
        <f>IF(ISBLANK('Tab4-Adol-KABP-2006'!KQ93),"",('Tab4-Adol-KABP-2006'!KQ93))</f>
        <v/>
      </c>
      <c r="KR93" s="355" t="str">
        <f>IF(ISBLANK('Tab4-Adol-KABP-2006'!KR93),"",('Tab4-Adol-KABP-2006'!KR93))</f>
        <v/>
      </c>
      <c r="KS93" s="355" t="str">
        <f>IF(ISBLANK('Tab4-Adol-KABP-2006'!KS93),"",('Tab4-Adol-KABP-2006'!KS93))</f>
        <v/>
      </c>
      <c r="KT93" s="355" t="str">
        <f>IF(ISBLANK('Tab4-Adol-KABP-2006'!KT93),"",('Tab4-Adol-KABP-2006'!KT93))</f>
        <v/>
      </c>
      <c r="KU93" s="355" t="str">
        <f>IF(ISBLANK('Tab4-Adol-KABP-2006'!KU93),"",('Tab4-Adol-KABP-2006'!KU93))</f>
        <v/>
      </c>
      <c r="KV93" s="355" t="str">
        <f>IF(ISBLANK('Tab4-Adol-KABP-2006'!KV93),"",('Tab4-Adol-KABP-2006'!KV93))</f>
        <v/>
      </c>
      <c r="KW93" s="355" t="str">
        <f>IF(ISBLANK('Tab4-Adol-KABP-2006'!KW93),"",('Tab4-Adol-KABP-2006'!KW93))</f>
        <v/>
      </c>
      <c r="KX93" s="355" t="str">
        <f>IF(ISBLANK('Tab4-Adol-KABP-2006'!KX93),"",('Tab4-Adol-KABP-2006'!KX93))</f>
        <v/>
      </c>
      <c r="KY93" s="355" t="str">
        <f>IF(ISBLANK('Tab4-Adol-KABP-2006'!KY93),"",('Tab4-Adol-KABP-2006'!KY93))</f>
        <v/>
      </c>
      <c r="KZ93" s="355" t="str">
        <f>IF(ISBLANK('Tab4-Adol-KABP-2006'!KZ93),"",('Tab4-Adol-KABP-2006'!KZ93))</f>
        <v/>
      </c>
      <c r="LA93" s="355" t="str">
        <f>IF(ISBLANK('Tab4-Adol-KABP-2006'!LA93),"",('Tab4-Adol-KABP-2006'!LA93))</f>
        <v/>
      </c>
      <c r="LB93" s="355" t="str">
        <f>IF(ISBLANK('Tab4-Adol-KABP-2006'!LB93),"",('Tab4-Adol-KABP-2006'!LB93))</f>
        <v/>
      </c>
      <c r="LC93" s="355" t="str">
        <f>IF(ISBLANK('Tab4-Adol-KABP-2006'!LC93),"",('Tab4-Adol-KABP-2006'!LC93))</f>
        <v/>
      </c>
      <c r="LD93" s="355" t="str">
        <f>IF(ISBLANK('Tab4-Adol-KABP-2006'!LD93),"",('Tab4-Adol-KABP-2006'!LD93))</f>
        <v/>
      </c>
      <c r="LE93" s="355" t="str">
        <f>IF(ISBLANK('Tab4-Adol-KABP-2006'!LE93),"",('Tab4-Adol-KABP-2006'!LE93))</f>
        <v/>
      </c>
      <c r="LF93" s="355" t="str">
        <f>IF(ISBLANK('Tab4-Adol-KABP-2006'!LF93),"",('Tab4-Adol-KABP-2006'!LF93))</f>
        <v/>
      </c>
      <c r="LG93" s="355" t="str">
        <f>IF(ISBLANK('Tab4-Adol-KABP-2006'!LG93),"",('Tab4-Adol-KABP-2006'!LG93))</f>
        <v/>
      </c>
      <c r="LH93" s="355" t="str">
        <f>IF(ISBLANK('Tab4-Adol-KABP-2006'!LH93),"",('Tab4-Adol-KABP-2006'!LH93))</f>
        <v/>
      </c>
      <c r="LI93" s="355" t="str">
        <f>IF(ISBLANK('Tab4-Adol-KABP-2006'!LI93),"",('Tab4-Adol-KABP-2006'!LI93))</f>
        <v/>
      </c>
      <c r="LJ93" s="355" t="str">
        <f>IF(ISBLANK('Tab4-Adol-KABP-2006'!LJ93),"",('Tab4-Adol-KABP-2006'!LJ93))</f>
        <v/>
      </c>
      <c r="LK93" s="355" t="str">
        <f>IF(ISBLANK('Tab4-Adol-KABP-2006'!LK93),"",('Tab4-Adol-KABP-2006'!LK93))</f>
        <v/>
      </c>
      <c r="LL93" s="355" t="str">
        <f>IF(ISBLANK('Tab4-Adol-KABP-2006'!LL93),"",('Tab4-Adol-KABP-2006'!LL93))</f>
        <v/>
      </c>
      <c r="LM93" s="355" t="str">
        <f>IF(ISBLANK('Tab4-Adol-KABP-2006'!LM93),"",('Tab4-Adol-KABP-2006'!LM93))</f>
        <v/>
      </c>
      <c r="LN93" s="355" t="str">
        <f>IF(ISBLANK('Tab4-Adol-KABP-2006'!LN93),"",('Tab4-Adol-KABP-2006'!LN93))</f>
        <v/>
      </c>
      <c r="LO93" s="355" t="str">
        <f>IF(ISBLANK('Tab4-Adol-KABP-2006'!LO93),"",('Tab4-Adol-KABP-2006'!LO93))</f>
        <v/>
      </c>
      <c r="LP93" s="355" t="str">
        <f>IF(ISBLANK('Tab4-Adol-KABP-2006'!LP93),"",('Tab4-Adol-KABP-2006'!LP93))</f>
        <v/>
      </c>
      <c r="LQ93" s="355" t="str">
        <f>IF(ISBLANK('Tab4-Adol-KABP-2006'!LQ93),"",('Tab4-Adol-KABP-2006'!LQ93))</f>
        <v/>
      </c>
      <c r="LR93" s="355" t="str">
        <f>IF(ISBLANK('Tab4-Adol-KABP-2006'!LR93),"",('Tab4-Adol-KABP-2006'!LR93))</f>
        <v/>
      </c>
      <c r="LS93" s="355" t="str">
        <f>IF(ISBLANK('Tab4-Adol-KABP-2006'!LS93),"",('Tab4-Adol-KABP-2006'!LS93))</f>
        <v/>
      </c>
      <c r="LT93" s="355" t="str">
        <f>IF(ISBLANK('Tab4-Adol-KABP-2006'!LT93),"",('Tab4-Adol-KABP-2006'!LT93))</f>
        <v/>
      </c>
      <c r="LU93" s="355" t="str">
        <f>IF(ISBLANK('Tab4-Adol-KABP-2006'!LU93),"",('Tab4-Adol-KABP-2006'!LU93))</f>
        <v/>
      </c>
      <c r="LV93" s="355" t="str">
        <f>IF(ISBLANK('Tab4-Adol-KABP-2006'!LV93),"",('Tab4-Adol-KABP-2006'!LV93))</f>
        <v/>
      </c>
      <c r="LW93" s="355" t="str">
        <f>IF(ISBLANK('Tab4-Adol-KABP-2006'!LW93),"",('Tab4-Adol-KABP-2006'!LW93))</f>
        <v/>
      </c>
      <c r="LX93" s="355" t="str">
        <f>IF(ISBLANK('Tab4-Adol-KABP-2006'!LX93),"",('Tab4-Adol-KABP-2006'!LX93))</f>
        <v/>
      </c>
      <c r="LY93" s="355" t="str">
        <f>IF(ISBLANK('Tab4-Adol-KABP-2006'!LY93),"",('Tab4-Adol-KABP-2006'!LY93))</f>
        <v/>
      </c>
      <c r="LZ93" s="355" t="str">
        <f>IF(ISBLANK('Tab4-Adol-KABP-2006'!LZ93),"",('Tab4-Adol-KABP-2006'!LZ93))</f>
        <v/>
      </c>
      <c r="MA93" s="355" t="str">
        <f>IF(ISBLANK('Tab4-Adol-KABP-2006'!MA93),"",('Tab4-Adol-KABP-2006'!MA93))</f>
        <v/>
      </c>
    </row>
    <row r="94" spans="1:339" x14ac:dyDescent="0.2">
      <c r="A94" s="310" t="s">
        <v>320</v>
      </c>
      <c r="B94" s="172">
        <v>0</v>
      </c>
      <c r="C94" s="172">
        <v>0</v>
      </c>
      <c r="D94" s="172" t="s">
        <v>322</v>
      </c>
      <c r="E94" s="172"/>
      <c r="F94" s="173"/>
      <c r="G94" s="218" t="s">
        <v>98</v>
      </c>
      <c r="H94" s="348" t="str">
        <f>IF(ISBLANK('Tab4-Adol-KABP-2006'!H94), "",('Tab4-Adol-KABP-2006'!H94))</f>
        <v/>
      </c>
      <c r="I94" s="349" t="str">
        <f>IF(ISBLANK('Tab4-Adol-KABP-2006'!I94), "",('Tab4-Adol-KABP-2006'!I94))</f>
        <v/>
      </c>
      <c r="J94" s="414"/>
      <c r="K94" s="414"/>
      <c r="L94" s="414"/>
      <c r="M94" s="414"/>
      <c r="N94" s="414"/>
      <c r="O94" s="415"/>
      <c r="P94" s="348" t="str">
        <f>IF(ISBLANK('Tab4-Adol-KABP-2006'!P94), "",('Tab4-Adol-KABP-2006'!P94))</f>
        <v/>
      </c>
      <c r="Q94" s="349" t="str">
        <f>IF(ISBLANK('Tab4-Adol-KABP-2006'!Q94), "",('Tab4-Adol-KABP-2006'!Q94))</f>
        <v/>
      </c>
      <c r="R94" s="414"/>
      <c r="S94" s="414"/>
      <c r="T94" s="414"/>
      <c r="U94" s="414"/>
      <c r="V94" s="414"/>
      <c r="W94" s="415"/>
      <c r="X94" s="348" t="str">
        <f>IF(ISBLANK('Tab4-Adol-KABP-2006'!X94), "",('Tab4-Adol-KABP-2006'!X94))</f>
        <v/>
      </c>
      <c r="Y94" s="349" t="str">
        <f>IF(ISBLANK('Tab4-Adol-KABP-2006'!Y94), "",('Tab4-Adol-KABP-2006'!Y94))</f>
        <v/>
      </c>
      <c r="Z94" s="414"/>
      <c r="AA94" s="414"/>
      <c r="AB94" s="414"/>
      <c r="AC94" s="414"/>
      <c r="AD94" s="414"/>
      <c r="AE94" s="415"/>
      <c r="AF94" s="348" t="str">
        <f>IF(ISBLANK('Tab4-Adol-KABP-2006'!AF94), "",('Tab4-Adol-KABP-2006'!AF94))</f>
        <v/>
      </c>
      <c r="AG94" s="349" t="str">
        <f>IF(ISBLANK('Tab4-Adol-KABP-2006'!AG94), "",('Tab4-Adol-KABP-2006'!AG94))</f>
        <v/>
      </c>
      <c r="AH94" s="414"/>
      <c r="AI94" s="414"/>
      <c r="AJ94" s="414"/>
      <c r="AK94" s="414"/>
      <c r="AL94" s="414"/>
      <c r="AM94" s="415"/>
      <c r="AN94" s="348" t="str">
        <f>IF(ISBLANK('Tab4-Adol-KABP-2006'!AN94), "",('Tab4-Adol-KABP-2006'!AN94))</f>
        <v/>
      </c>
      <c r="AO94" s="349" t="str">
        <f>IF(ISBLANK('Tab4-Adol-KABP-2006'!AO94), "",('Tab4-Adol-KABP-2006'!AO94))</f>
        <v/>
      </c>
      <c r="AP94" s="362"/>
      <c r="AQ94" s="362"/>
      <c r="AR94" s="362"/>
      <c r="AS94" s="362"/>
      <c r="AT94" s="362"/>
      <c r="AU94" s="363"/>
      <c r="AV94" s="348" t="str">
        <f>IF(ISBLANK('Tab4-Adol-KABP-2006'!AV94), "",('Tab4-Adol-KABP-2006'!AV94))</f>
        <v/>
      </c>
      <c r="AW94" s="349" t="str">
        <f>IF(ISBLANK('Tab4-Adol-KABP-2006'!AW94), "",('Tab4-Adol-KABP-2006'!AW94))</f>
        <v/>
      </c>
      <c r="AX94" s="414"/>
      <c r="AY94" s="414"/>
      <c r="AZ94" s="414"/>
      <c r="BA94" s="414"/>
      <c r="BB94" s="414"/>
      <c r="BC94" s="415"/>
      <c r="BD94" s="348" t="str">
        <f>IF(ISBLANK('Tab4-Adol-KABP-2006'!BD94), "",('Tab4-Adol-KABP-2006'!BD94))</f>
        <v/>
      </c>
      <c r="BE94" s="349" t="str">
        <f>IF(ISBLANK('Tab4-Adol-KABP-2006'!BE94), "",('Tab4-Adol-KABP-2006'!BE94))</f>
        <v/>
      </c>
      <c r="BF94" s="414"/>
      <c r="BG94" s="414"/>
      <c r="BH94" s="414"/>
      <c r="BI94" s="414"/>
      <c r="BJ94" s="414"/>
      <c r="BK94" s="415"/>
      <c r="BL94" s="348" t="str">
        <f>IF(ISBLANK('Tab4-Adol-KABP-2006'!BL94), "",('Tab4-Adol-KABP-2006'!BL94))</f>
        <v/>
      </c>
      <c r="BM94" s="349" t="str">
        <f>IF(ISBLANK('Tab4-Adol-KABP-2006'!BM94), "",('Tab4-Adol-KABP-2006'!BM94))</f>
        <v/>
      </c>
      <c r="BN94" s="414"/>
      <c r="BO94" s="414"/>
      <c r="BP94" s="414"/>
      <c r="BQ94" s="414"/>
      <c r="BR94" s="414"/>
      <c r="BS94" s="415"/>
      <c r="BT94" s="348" t="str">
        <f>IF(ISBLANK('Tab4-Adol-KABP-2006'!BT94), "",('Tab4-Adol-KABP-2006'!BT94))</f>
        <v/>
      </c>
      <c r="BU94" s="349" t="str">
        <f>IF(ISBLANK('Tab4-Adol-KABP-2006'!BU94), "",('Tab4-Adol-KABP-2006'!BU94))</f>
        <v/>
      </c>
      <c r="BV94" s="414"/>
      <c r="BW94" s="414"/>
      <c r="BX94" s="415"/>
      <c r="BY94" s="216">
        <v>45996</v>
      </c>
      <c r="BZ94" s="208">
        <v>66097</v>
      </c>
      <c r="CA94" s="208">
        <v>112093</v>
      </c>
      <c r="CB94" s="208">
        <v>48417</v>
      </c>
      <c r="CC94" s="208">
        <v>68631</v>
      </c>
      <c r="CD94" s="284">
        <v>117048</v>
      </c>
      <c r="CE94" s="282"/>
      <c r="CF94" s="282"/>
      <c r="CG94" s="226" t="str">
        <f t="shared" si="237"/>
        <v>-</v>
      </c>
      <c r="CH94" s="227" t="str">
        <f t="shared" si="238"/>
        <v>-</v>
      </c>
      <c r="CI94" s="227" t="str">
        <f t="shared" si="239"/>
        <v>-</v>
      </c>
      <c r="CJ94" s="227" t="str">
        <f t="shared" si="240"/>
        <v>-</v>
      </c>
      <c r="CK94" s="227" t="str">
        <f t="shared" si="241"/>
        <v>-</v>
      </c>
      <c r="CL94" s="228" t="str">
        <f t="shared" si="242"/>
        <v>-</v>
      </c>
      <c r="CM94" s="282"/>
      <c r="CN94" s="282"/>
      <c r="CO94" s="226" t="str">
        <f t="shared" si="243"/>
        <v>-</v>
      </c>
      <c r="CP94" s="227" t="str">
        <f t="shared" si="244"/>
        <v>-</v>
      </c>
      <c r="CQ94" s="227" t="str">
        <f t="shared" si="245"/>
        <v>-</v>
      </c>
      <c r="CR94" s="227" t="str">
        <f t="shared" si="246"/>
        <v>-</v>
      </c>
      <c r="CS94" s="227" t="str">
        <f t="shared" si="247"/>
        <v>-</v>
      </c>
      <c r="CT94" s="228" t="str">
        <f t="shared" si="248"/>
        <v>-</v>
      </c>
      <c r="CU94" s="282"/>
      <c r="CV94" s="282"/>
      <c r="CW94" s="292" t="str">
        <f t="shared" si="249"/>
        <v>-</v>
      </c>
      <c r="CX94" s="234" t="str">
        <f t="shared" si="250"/>
        <v>-</v>
      </c>
      <c r="CY94" s="234" t="str">
        <f t="shared" si="251"/>
        <v>-</v>
      </c>
      <c r="CZ94" s="234" t="str">
        <f t="shared" si="252"/>
        <v>-</v>
      </c>
      <c r="DA94" s="234" t="str">
        <f t="shared" si="253"/>
        <v>-</v>
      </c>
      <c r="DB94" s="235" t="str">
        <f t="shared" si="254"/>
        <v>-</v>
      </c>
      <c r="DC94" s="282"/>
      <c r="DD94" s="282"/>
      <c r="DE94" s="226" t="str">
        <f t="shared" si="255"/>
        <v>-</v>
      </c>
      <c r="DF94" s="227" t="str">
        <f t="shared" si="256"/>
        <v>-</v>
      </c>
      <c r="DG94" s="227" t="str">
        <f t="shared" si="257"/>
        <v>-</v>
      </c>
      <c r="DH94" s="227" t="str">
        <f t="shared" si="258"/>
        <v>-</v>
      </c>
      <c r="DI94" s="227" t="str">
        <f t="shared" si="259"/>
        <v>-</v>
      </c>
      <c r="DJ94" s="228" t="str">
        <f t="shared" si="260"/>
        <v>-</v>
      </c>
      <c r="DK94" s="282"/>
      <c r="DL94" s="282"/>
      <c r="DM94" s="226" t="str">
        <f t="shared" si="261"/>
        <v>-</v>
      </c>
      <c r="DN94" s="227" t="str">
        <f t="shared" si="262"/>
        <v>-</v>
      </c>
      <c r="DO94" s="227" t="str">
        <f t="shared" si="263"/>
        <v>-</v>
      </c>
      <c r="DP94" s="227" t="str">
        <f t="shared" si="264"/>
        <v>-</v>
      </c>
      <c r="DQ94" s="227" t="str">
        <f t="shared" si="265"/>
        <v>-</v>
      </c>
      <c r="DR94" s="228" t="str">
        <f t="shared" si="266"/>
        <v>-</v>
      </c>
      <c r="DS94" s="282"/>
      <c r="DT94" s="282"/>
      <c r="DU94" s="226" t="str">
        <f t="shared" si="267"/>
        <v>-</v>
      </c>
      <c r="DV94" s="227" t="str">
        <f t="shared" si="268"/>
        <v>-</v>
      </c>
      <c r="DW94" s="227" t="str">
        <f t="shared" si="269"/>
        <v>-</v>
      </c>
      <c r="DX94" s="227" t="str">
        <f t="shared" si="270"/>
        <v>-</v>
      </c>
      <c r="DY94" s="227" t="str">
        <f t="shared" si="271"/>
        <v>-</v>
      </c>
      <c r="DZ94" s="228" t="str">
        <f t="shared" si="272"/>
        <v>-</v>
      </c>
      <c r="EA94" s="282"/>
      <c r="EB94" s="282"/>
      <c r="EC94" s="226" t="str">
        <f t="shared" si="273"/>
        <v>-</v>
      </c>
      <c r="ED94" s="227" t="str">
        <f t="shared" si="274"/>
        <v>-</v>
      </c>
      <c r="EE94" s="227" t="str">
        <f t="shared" si="275"/>
        <v>-</v>
      </c>
      <c r="EF94" s="227" t="str">
        <f t="shared" si="276"/>
        <v>-</v>
      </c>
      <c r="EG94" s="227" t="str">
        <f t="shared" si="277"/>
        <v>-</v>
      </c>
      <c r="EH94" s="228" t="str">
        <f t="shared" si="278"/>
        <v>-</v>
      </c>
      <c r="EI94" s="282"/>
      <c r="EJ94" s="282"/>
      <c r="EK94" s="226" t="str">
        <f t="shared" si="279"/>
        <v>-</v>
      </c>
      <c r="EL94" s="227" t="str">
        <f t="shared" si="280"/>
        <v>-</v>
      </c>
      <c r="EM94" s="227" t="str">
        <f t="shared" si="281"/>
        <v>-</v>
      </c>
      <c r="EN94" s="227" t="str">
        <f t="shared" si="282"/>
        <v>-</v>
      </c>
      <c r="EO94" s="227" t="str">
        <f t="shared" si="283"/>
        <v>-</v>
      </c>
      <c r="EP94" s="228" t="str">
        <f t="shared" si="284"/>
        <v>-</v>
      </c>
      <c r="EQ94" s="282"/>
      <c r="ER94" s="282"/>
      <c r="ES94" s="226" t="str">
        <f t="shared" si="285"/>
        <v>-</v>
      </c>
      <c r="ET94" s="227" t="str">
        <f t="shared" si="286"/>
        <v>-</v>
      </c>
      <c r="EU94" s="228" t="str">
        <f t="shared" si="287"/>
        <v>-</v>
      </c>
      <c r="EV94" s="282"/>
      <c r="EW94" s="282"/>
      <c r="EX94" s="301" t="str">
        <f t="shared" si="288"/>
        <v>-</v>
      </c>
      <c r="EY94" s="259" t="str">
        <f t="shared" si="289"/>
        <v>-</v>
      </c>
      <c r="EZ94" s="259" t="str">
        <f t="shared" si="290"/>
        <v>-</v>
      </c>
      <c r="FA94" s="259" t="str">
        <f t="shared" si="291"/>
        <v>-</v>
      </c>
      <c r="FB94" s="259" t="str">
        <f t="shared" si="292"/>
        <v>-</v>
      </c>
      <c r="FC94" s="260" t="str">
        <f t="shared" si="293"/>
        <v>-</v>
      </c>
      <c r="FD94" s="282"/>
      <c r="FE94" s="282"/>
      <c r="FF94" s="301" t="str">
        <f t="shared" si="294"/>
        <v>-</v>
      </c>
      <c r="FG94" s="259" t="str">
        <f t="shared" si="295"/>
        <v>-</v>
      </c>
      <c r="FH94" s="259" t="str">
        <f t="shared" si="296"/>
        <v>-</v>
      </c>
      <c r="FI94" s="259" t="str">
        <f t="shared" si="297"/>
        <v>-</v>
      </c>
      <c r="FJ94" s="259" t="str">
        <f t="shared" si="298"/>
        <v>-</v>
      </c>
      <c r="FK94" s="260" t="str">
        <f t="shared" si="299"/>
        <v>-</v>
      </c>
      <c r="FL94" s="282"/>
      <c r="FM94" s="282"/>
      <c r="FN94" s="301" t="str">
        <f t="shared" si="300"/>
        <v>-</v>
      </c>
      <c r="FO94" s="259" t="str">
        <f t="shared" si="301"/>
        <v>-</v>
      </c>
      <c r="FP94" s="259" t="str">
        <f t="shared" si="302"/>
        <v>-</v>
      </c>
      <c r="FQ94" s="259" t="str">
        <f t="shared" si="303"/>
        <v>-</v>
      </c>
      <c r="FR94" s="259" t="str">
        <f t="shared" si="304"/>
        <v>-</v>
      </c>
      <c r="FS94" s="260" t="str">
        <f t="shared" si="305"/>
        <v>-</v>
      </c>
      <c r="FT94" s="282"/>
      <c r="FU94" s="282"/>
      <c r="FV94" s="301" t="str">
        <f t="shared" si="306"/>
        <v>-</v>
      </c>
      <c r="FW94" s="259" t="str">
        <f t="shared" si="307"/>
        <v>-</v>
      </c>
      <c r="FX94" s="259" t="str">
        <f t="shared" si="308"/>
        <v>-</v>
      </c>
      <c r="FY94" s="259" t="str">
        <f t="shared" si="309"/>
        <v>-</v>
      </c>
      <c r="FZ94" s="259" t="str">
        <f t="shared" si="310"/>
        <v>-</v>
      </c>
      <c r="GA94" s="260" t="str">
        <f t="shared" si="311"/>
        <v>-</v>
      </c>
      <c r="GB94" s="282"/>
      <c r="GC94" s="282"/>
      <c r="GD94" s="301" t="str">
        <f t="shared" si="312"/>
        <v>-</v>
      </c>
      <c r="GE94" s="259" t="str">
        <f t="shared" si="313"/>
        <v>-</v>
      </c>
      <c r="GF94" s="259" t="str">
        <f t="shared" si="314"/>
        <v>-</v>
      </c>
      <c r="GG94" s="259" t="str">
        <f t="shared" si="315"/>
        <v>-</v>
      </c>
      <c r="GH94" s="259" t="str">
        <f t="shared" si="316"/>
        <v>-</v>
      </c>
      <c r="GI94" s="260" t="str">
        <f t="shared" si="317"/>
        <v>-</v>
      </c>
      <c r="GJ94" s="282"/>
      <c r="GK94" s="282"/>
      <c r="GL94" s="301" t="str">
        <f t="shared" si="318"/>
        <v>-</v>
      </c>
      <c r="GM94" s="259" t="str">
        <f t="shared" si="319"/>
        <v>-</v>
      </c>
      <c r="GN94" s="259" t="str">
        <f t="shared" si="320"/>
        <v>-</v>
      </c>
      <c r="GO94" s="259" t="str">
        <f t="shared" si="321"/>
        <v>-</v>
      </c>
      <c r="GP94" s="259" t="str">
        <f t="shared" si="322"/>
        <v>-</v>
      </c>
      <c r="GQ94" s="260" t="str">
        <f t="shared" si="323"/>
        <v>-</v>
      </c>
      <c r="GR94" s="282"/>
      <c r="GS94" s="282"/>
      <c r="GT94" s="301" t="str">
        <f t="shared" si="324"/>
        <v>-</v>
      </c>
      <c r="GU94" s="259" t="str">
        <f t="shared" si="325"/>
        <v>-</v>
      </c>
      <c r="GV94" s="259" t="str">
        <f t="shared" si="326"/>
        <v>-</v>
      </c>
      <c r="GW94" s="259" t="str">
        <f t="shared" si="327"/>
        <v>-</v>
      </c>
      <c r="GX94" s="259" t="str">
        <f t="shared" si="328"/>
        <v>-</v>
      </c>
      <c r="GY94" s="260" t="str">
        <f t="shared" si="329"/>
        <v>-</v>
      </c>
      <c r="GZ94" s="282"/>
      <c r="HA94" s="282"/>
      <c r="HB94" s="301" t="str">
        <f t="shared" si="330"/>
        <v>-</v>
      </c>
      <c r="HC94" s="259" t="str">
        <f t="shared" si="331"/>
        <v>-</v>
      </c>
      <c r="HD94" s="259" t="str">
        <f t="shared" si="332"/>
        <v>-</v>
      </c>
      <c r="HE94" s="259" t="str">
        <f t="shared" si="333"/>
        <v>-</v>
      </c>
      <c r="HF94" s="259" t="str">
        <f t="shared" si="334"/>
        <v>-</v>
      </c>
      <c r="HG94" s="260" t="str">
        <f t="shared" si="335"/>
        <v>-</v>
      </c>
      <c r="HH94" s="282"/>
      <c r="HI94" s="282"/>
      <c r="HJ94" s="301" t="str">
        <f t="shared" si="336"/>
        <v>-</v>
      </c>
      <c r="HK94" s="259" t="str">
        <f t="shared" si="337"/>
        <v>-</v>
      </c>
      <c r="HL94" s="260" t="str">
        <f t="shared" si="338"/>
        <v>-</v>
      </c>
      <c r="HM94" s="428" t="str">
        <f t="shared" si="229"/>
        <v>-</v>
      </c>
      <c r="HN94" s="429" t="str">
        <f t="shared" si="229"/>
        <v>-</v>
      </c>
      <c r="HO94" s="429" t="str">
        <f t="shared" si="229"/>
        <v>-</v>
      </c>
      <c r="HP94" s="429" t="str">
        <f t="shared" si="221"/>
        <v>-</v>
      </c>
      <c r="HQ94" s="429" t="str">
        <f t="shared" si="221"/>
        <v>-</v>
      </c>
      <c r="HR94" s="430" t="str">
        <f t="shared" si="221"/>
        <v>-</v>
      </c>
      <c r="HS94" s="450"/>
      <c r="HT94" s="450"/>
      <c r="HU94" s="428" t="str">
        <f t="shared" si="230"/>
        <v>-</v>
      </c>
      <c r="HV94" s="429" t="str">
        <f t="shared" si="230"/>
        <v>-</v>
      </c>
      <c r="HW94" s="429" t="str">
        <f t="shared" si="230"/>
        <v>-</v>
      </c>
      <c r="HX94" s="429" t="str">
        <f t="shared" si="222"/>
        <v>-</v>
      </c>
      <c r="HY94" s="429" t="str">
        <f t="shared" si="222"/>
        <v>-</v>
      </c>
      <c r="HZ94" s="430" t="str">
        <f t="shared" si="222"/>
        <v>-</v>
      </c>
      <c r="IA94" s="450"/>
      <c r="IB94" s="450"/>
      <c r="IC94" s="428" t="str">
        <f t="shared" si="231"/>
        <v>-</v>
      </c>
      <c r="ID94" s="429" t="str">
        <f t="shared" si="231"/>
        <v>-</v>
      </c>
      <c r="IE94" s="429" t="str">
        <f t="shared" si="231"/>
        <v>-</v>
      </c>
      <c r="IF94" s="429" t="str">
        <f t="shared" si="223"/>
        <v>-</v>
      </c>
      <c r="IG94" s="429" t="str">
        <f t="shared" si="223"/>
        <v>-</v>
      </c>
      <c r="IH94" s="430" t="str">
        <f t="shared" si="223"/>
        <v>-</v>
      </c>
      <c r="II94" s="450"/>
      <c r="IJ94" s="450"/>
      <c r="IK94" s="428" t="str">
        <f t="shared" si="232"/>
        <v>-</v>
      </c>
      <c r="IL94" s="429" t="str">
        <f t="shared" si="232"/>
        <v>-</v>
      </c>
      <c r="IM94" s="429" t="str">
        <f t="shared" si="232"/>
        <v>-</v>
      </c>
      <c r="IN94" s="429" t="str">
        <f t="shared" si="224"/>
        <v>-</v>
      </c>
      <c r="IO94" s="429" t="str">
        <f t="shared" si="224"/>
        <v>-</v>
      </c>
      <c r="IP94" s="430" t="str">
        <f t="shared" si="224"/>
        <v>-</v>
      </c>
      <c r="IQ94" s="450"/>
      <c r="IR94" s="450"/>
      <c r="IS94" s="428" t="str">
        <f t="shared" si="233"/>
        <v>-</v>
      </c>
      <c r="IT94" s="429" t="str">
        <f t="shared" si="233"/>
        <v>-</v>
      </c>
      <c r="IU94" s="429" t="str">
        <f t="shared" si="233"/>
        <v>-</v>
      </c>
      <c r="IV94" s="429" t="str">
        <f t="shared" si="225"/>
        <v>-</v>
      </c>
      <c r="IW94" s="429" t="str">
        <f t="shared" si="225"/>
        <v>-</v>
      </c>
      <c r="IX94" s="430" t="str">
        <f t="shared" si="225"/>
        <v>-</v>
      </c>
      <c r="IY94" s="450"/>
      <c r="IZ94" s="450"/>
      <c r="JA94" s="428" t="str">
        <f t="shared" si="234"/>
        <v>-</v>
      </c>
      <c r="JB94" s="429" t="str">
        <f t="shared" si="234"/>
        <v>-</v>
      </c>
      <c r="JC94" s="429" t="str">
        <f t="shared" si="234"/>
        <v>-</v>
      </c>
      <c r="JD94" s="429" t="str">
        <f t="shared" si="226"/>
        <v>-</v>
      </c>
      <c r="JE94" s="429" t="str">
        <f t="shared" si="226"/>
        <v>-</v>
      </c>
      <c r="JF94" s="430" t="str">
        <f t="shared" si="226"/>
        <v>-</v>
      </c>
      <c r="JG94" s="450"/>
      <c r="JH94" s="450"/>
      <c r="JI94" s="428" t="str">
        <f t="shared" si="235"/>
        <v>-</v>
      </c>
      <c r="JJ94" s="429" t="str">
        <f t="shared" si="235"/>
        <v>-</v>
      </c>
      <c r="JK94" s="429" t="str">
        <f t="shared" si="235"/>
        <v>-</v>
      </c>
      <c r="JL94" s="429" t="str">
        <f t="shared" si="227"/>
        <v>-</v>
      </c>
      <c r="JM94" s="429" t="str">
        <f t="shared" si="227"/>
        <v>-</v>
      </c>
      <c r="JN94" s="430" t="str">
        <f t="shared" si="227"/>
        <v>-</v>
      </c>
      <c r="JO94" s="450"/>
      <c r="JP94" s="450"/>
      <c r="JQ94" s="428" t="str">
        <f t="shared" si="236"/>
        <v>-</v>
      </c>
      <c r="JR94" s="429" t="str">
        <f t="shared" si="236"/>
        <v>-</v>
      </c>
      <c r="JS94" s="429" t="str">
        <f t="shared" si="236"/>
        <v>-</v>
      </c>
      <c r="JT94" s="429" t="str">
        <f t="shared" si="228"/>
        <v>-</v>
      </c>
      <c r="JU94" s="429" t="str">
        <f t="shared" si="228"/>
        <v>-</v>
      </c>
      <c r="JV94" s="430" t="str">
        <f t="shared" si="228"/>
        <v>-</v>
      </c>
      <c r="JW94" s="450"/>
      <c r="JX94" s="450"/>
      <c r="JY94" s="428" t="str">
        <f t="shared" si="339"/>
        <v>-</v>
      </c>
      <c r="JZ94" s="429" t="str">
        <f t="shared" si="339"/>
        <v>-</v>
      </c>
      <c r="KA94" s="430" t="str">
        <f t="shared" si="339"/>
        <v>-</v>
      </c>
      <c r="KB94" s="172"/>
      <c r="KC94" s="355" t="str">
        <f>IF(ISBLANK('Tab4-Adol-KABP-2006'!KC94),"",('Tab4-Adol-KABP-2006'!KC94))</f>
        <v/>
      </c>
      <c r="KD94" s="355" t="str">
        <f>IF(ISBLANK('Tab4-Adol-KABP-2006'!KD94),"",('Tab4-Adol-KABP-2006'!KD94))</f>
        <v/>
      </c>
      <c r="KE94" s="355" t="str">
        <f>IF(ISBLANK('Tab4-Adol-KABP-2006'!KE94),"",('Tab4-Adol-KABP-2006'!KE94))</f>
        <v/>
      </c>
      <c r="KF94" s="355" t="str">
        <f>IF(ISBLANK('Tab4-Adol-KABP-2006'!KF94),"",('Tab4-Adol-KABP-2006'!KF94))</f>
        <v/>
      </c>
      <c r="KG94" s="355" t="str">
        <f>IF(ISBLANK('Tab4-Adol-KABP-2006'!KG94),"",('Tab4-Adol-KABP-2006'!KG94))</f>
        <v/>
      </c>
      <c r="KH94" s="355" t="str">
        <f>IF(ISBLANK('Tab4-Adol-KABP-2006'!KH94),"",('Tab4-Adol-KABP-2006'!KH94))</f>
        <v/>
      </c>
      <c r="KI94" s="355" t="str">
        <f>IF(ISBLANK('Tab4-Adol-KABP-2006'!KI94),"",('Tab4-Adol-KABP-2006'!KI94))</f>
        <v/>
      </c>
      <c r="KJ94" s="355" t="str">
        <f>IF(ISBLANK('Tab4-Adol-KABP-2006'!KJ94),"",('Tab4-Adol-KABP-2006'!KJ94))</f>
        <v/>
      </c>
      <c r="KK94" s="355" t="str">
        <f>IF(ISBLANK('Tab4-Adol-KABP-2006'!KK94),"",('Tab4-Adol-KABP-2006'!KK94))</f>
        <v/>
      </c>
      <c r="KL94" s="355" t="str">
        <f>IF(ISBLANK('Tab4-Adol-KABP-2006'!KL94),"",('Tab4-Adol-KABP-2006'!KL94))</f>
        <v/>
      </c>
      <c r="KM94" s="355" t="str">
        <f>IF(ISBLANK('Tab4-Adol-KABP-2006'!KM94),"",('Tab4-Adol-KABP-2006'!KM94))</f>
        <v/>
      </c>
      <c r="KN94" s="355" t="str">
        <f>IF(ISBLANK('Tab4-Adol-KABP-2006'!KN94),"",('Tab4-Adol-KABP-2006'!KN94))</f>
        <v/>
      </c>
      <c r="KO94" s="355" t="str">
        <f>IF(ISBLANK('Tab4-Adol-KABP-2006'!KO94),"",('Tab4-Adol-KABP-2006'!KO94))</f>
        <v/>
      </c>
      <c r="KP94" s="355" t="str">
        <f>IF(ISBLANK('Tab4-Adol-KABP-2006'!KP94),"",('Tab4-Adol-KABP-2006'!KP94))</f>
        <v/>
      </c>
      <c r="KQ94" s="355" t="str">
        <f>IF(ISBLANK('Tab4-Adol-KABP-2006'!KQ94),"",('Tab4-Adol-KABP-2006'!KQ94))</f>
        <v/>
      </c>
      <c r="KR94" s="355" t="str">
        <f>IF(ISBLANK('Tab4-Adol-KABP-2006'!KR94),"",('Tab4-Adol-KABP-2006'!KR94))</f>
        <v/>
      </c>
      <c r="KS94" s="355" t="str">
        <f>IF(ISBLANK('Tab4-Adol-KABP-2006'!KS94),"",('Tab4-Adol-KABP-2006'!KS94))</f>
        <v/>
      </c>
      <c r="KT94" s="355" t="str">
        <f>IF(ISBLANK('Tab4-Adol-KABP-2006'!KT94),"",('Tab4-Adol-KABP-2006'!KT94))</f>
        <v/>
      </c>
      <c r="KU94" s="355" t="str">
        <f>IF(ISBLANK('Tab4-Adol-KABP-2006'!KU94),"",('Tab4-Adol-KABP-2006'!KU94))</f>
        <v/>
      </c>
      <c r="KV94" s="355" t="str">
        <f>IF(ISBLANK('Tab4-Adol-KABP-2006'!KV94),"",('Tab4-Adol-KABP-2006'!KV94))</f>
        <v/>
      </c>
      <c r="KW94" s="355" t="str">
        <f>IF(ISBLANK('Tab4-Adol-KABP-2006'!KW94),"",('Tab4-Adol-KABP-2006'!KW94))</f>
        <v/>
      </c>
      <c r="KX94" s="355" t="str">
        <f>IF(ISBLANK('Tab4-Adol-KABP-2006'!KX94),"",('Tab4-Adol-KABP-2006'!KX94))</f>
        <v/>
      </c>
      <c r="KY94" s="355" t="str">
        <f>IF(ISBLANK('Tab4-Adol-KABP-2006'!KY94),"",('Tab4-Adol-KABP-2006'!KY94))</f>
        <v/>
      </c>
      <c r="KZ94" s="355" t="str">
        <f>IF(ISBLANK('Tab4-Adol-KABP-2006'!KZ94),"",('Tab4-Adol-KABP-2006'!KZ94))</f>
        <v/>
      </c>
      <c r="LA94" s="355" t="str">
        <f>IF(ISBLANK('Tab4-Adol-KABP-2006'!LA94),"",('Tab4-Adol-KABP-2006'!LA94))</f>
        <v/>
      </c>
      <c r="LB94" s="355" t="str">
        <f>IF(ISBLANK('Tab4-Adol-KABP-2006'!LB94),"",('Tab4-Adol-KABP-2006'!LB94))</f>
        <v/>
      </c>
      <c r="LC94" s="355" t="str">
        <f>IF(ISBLANK('Tab4-Adol-KABP-2006'!LC94),"",('Tab4-Adol-KABP-2006'!LC94))</f>
        <v/>
      </c>
      <c r="LD94" s="355" t="str">
        <f>IF(ISBLANK('Tab4-Adol-KABP-2006'!LD94),"",('Tab4-Adol-KABP-2006'!LD94))</f>
        <v/>
      </c>
      <c r="LE94" s="355" t="str">
        <f>IF(ISBLANK('Tab4-Adol-KABP-2006'!LE94),"",('Tab4-Adol-KABP-2006'!LE94))</f>
        <v/>
      </c>
      <c r="LF94" s="355" t="str">
        <f>IF(ISBLANK('Tab4-Adol-KABP-2006'!LF94),"",('Tab4-Adol-KABP-2006'!LF94))</f>
        <v/>
      </c>
      <c r="LG94" s="355" t="str">
        <f>IF(ISBLANK('Tab4-Adol-KABP-2006'!LG94),"",('Tab4-Adol-KABP-2006'!LG94))</f>
        <v/>
      </c>
      <c r="LH94" s="355" t="str">
        <f>IF(ISBLANK('Tab4-Adol-KABP-2006'!LH94),"",('Tab4-Adol-KABP-2006'!LH94))</f>
        <v/>
      </c>
      <c r="LI94" s="355" t="str">
        <f>IF(ISBLANK('Tab4-Adol-KABP-2006'!LI94),"",('Tab4-Adol-KABP-2006'!LI94))</f>
        <v/>
      </c>
      <c r="LJ94" s="355" t="str">
        <f>IF(ISBLANK('Tab4-Adol-KABP-2006'!LJ94),"",('Tab4-Adol-KABP-2006'!LJ94))</f>
        <v/>
      </c>
      <c r="LK94" s="355" t="str">
        <f>IF(ISBLANK('Tab4-Adol-KABP-2006'!LK94),"",('Tab4-Adol-KABP-2006'!LK94))</f>
        <v/>
      </c>
      <c r="LL94" s="355" t="str">
        <f>IF(ISBLANK('Tab4-Adol-KABP-2006'!LL94),"",('Tab4-Adol-KABP-2006'!LL94))</f>
        <v/>
      </c>
      <c r="LM94" s="355" t="str">
        <f>IF(ISBLANK('Tab4-Adol-KABP-2006'!LM94),"",('Tab4-Adol-KABP-2006'!LM94))</f>
        <v/>
      </c>
      <c r="LN94" s="355" t="str">
        <f>IF(ISBLANK('Tab4-Adol-KABP-2006'!LN94),"",('Tab4-Adol-KABP-2006'!LN94))</f>
        <v/>
      </c>
      <c r="LO94" s="355" t="str">
        <f>IF(ISBLANK('Tab4-Adol-KABP-2006'!LO94),"",('Tab4-Adol-KABP-2006'!LO94))</f>
        <v/>
      </c>
      <c r="LP94" s="355" t="str">
        <f>IF(ISBLANK('Tab4-Adol-KABP-2006'!LP94),"",('Tab4-Adol-KABP-2006'!LP94))</f>
        <v/>
      </c>
      <c r="LQ94" s="355" t="str">
        <f>IF(ISBLANK('Tab4-Adol-KABP-2006'!LQ94),"",('Tab4-Adol-KABP-2006'!LQ94))</f>
        <v/>
      </c>
      <c r="LR94" s="355" t="str">
        <f>IF(ISBLANK('Tab4-Adol-KABP-2006'!LR94),"",('Tab4-Adol-KABP-2006'!LR94))</f>
        <v/>
      </c>
      <c r="LS94" s="355" t="str">
        <f>IF(ISBLANK('Tab4-Adol-KABP-2006'!LS94),"",('Tab4-Adol-KABP-2006'!LS94))</f>
        <v/>
      </c>
      <c r="LT94" s="355" t="str">
        <f>IF(ISBLANK('Tab4-Adol-KABP-2006'!LT94),"",('Tab4-Adol-KABP-2006'!LT94))</f>
        <v/>
      </c>
      <c r="LU94" s="355" t="str">
        <f>IF(ISBLANK('Tab4-Adol-KABP-2006'!LU94),"",('Tab4-Adol-KABP-2006'!LU94))</f>
        <v/>
      </c>
      <c r="LV94" s="355" t="str">
        <f>IF(ISBLANK('Tab4-Adol-KABP-2006'!LV94),"",('Tab4-Adol-KABP-2006'!LV94))</f>
        <v/>
      </c>
      <c r="LW94" s="355" t="str">
        <f>IF(ISBLANK('Tab4-Adol-KABP-2006'!LW94),"",('Tab4-Adol-KABP-2006'!LW94))</f>
        <v/>
      </c>
      <c r="LX94" s="355" t="str">
        <f>IF(ISBLANK('Tab4-Adol-KABP-2006'!LX94),"",('Tab4-Adol-KABP-2006'!LX94))</f>
        <v/>
      </c>
      <c r="LY94" s="355" t="str">
        <f>IF(ISBLANK('Tab4-Adol-KABP-2006'!LY94),"",('Tab4-Adol-KABP-2006'!LY94))</f>
        <v/>
      </c>
      <c r="LZ94" s="355" t="str">
        <f>IF(ISBLANK('Tab4-Adol-KABP-2006'!LZ94),"",('Tab4-Adol-KABP-2006'!LZ94))</f>
        <v/>
      </c>
      <c r="MA94" s="355" t="str">
        <f>IF(ISBLANK('Tab4-Adol-KABP-2006'!MA94),"",('Tab4-Adol-KABP-2006'!MA94))</f>
        <v/>
      </c>
    </row>
    <row r="95" spans="1:339" x14ac:dyDescent="0.2">
      <c r="A95" s="310" t="s">
        <v>320</v>
      </c>
      <c r="B95" s="172">
        <v>0</v>
      </c>
      <c r="C95" s="172">
        <v>0</v>
      </c>
      <c r="D95" s="172" t="s">
        <v>322</v>
      </c>
      <c r="E95" s="172"/>
      <c r="F95" s="173"/>
      <c r="G95" s="218" t="s">
        <v>103</v>
      </c>
      <c r="H95" s="348" t="str">
        <f>IF(ISBLANK('Tab4-Adol-KABP-2006'!H95), "",('Tab4-Adol-KABP-2006'!H95))</f>
        <v/>
      </c>
      <c r="I95" s="349" t="str">
        <f>IF(ISBLANK('Tab4-Adol-KABP-2006'!I95), "",('Tab4-Adol-KABP-2006'!I95))</f>
        <v/>
      </c>
      <c r="J95" s="414"/>
      <c r="K95" s="414"/>
      <c r="L95" s="414"/>
      <c r="M95" s="414"/>
      <c r="N95" s="414"/>
      <c r="O95" s="415"/>
      <c r="P95" s="348" t="str">
        <f>IF(ISBLANK('Tab4-Adol-KABP-2006'!P95), "",('Tab4-Adol-KABP-2006'!P95))</f>
        <v/>
      </c>
      <c r="Q95" s="349" t="str">
        <f>IF(ISBLANK('Tab4-Adol-KABP-2006'!Q95), "",('Tab4-Adol-KABP-2006'!Q95))</f>
        <v/>
      </c>
      <c r="R95" s="414"/>
      <c r="S95" s="414"/>
      <c r="T95" s="414"/>
      <c r="U95" s="414"/>
      <c r="V95" s="414"/>
      <c r="W95" s="415"/>
      <c r="X95" s="348" t="str">
        <f>IF(ISBLANK('Tab4-Adol-KABP-2006'!X95), "",('Tab4-Adol-KABP-2006'!X95))</f>
        <v/>
      </c>
      <c r="Y95" s="349" t="str">
        <f>IF(ISBLANK('Tab4-Adol-KABP-2006'!Y95), "",('Tab4-Adol-KABP-2006'!Y95))</f>
        <v/>
      </c>
      <c r="Z95" s="414"/>
      <c r="AA95" s="414"/>
      <c r="AB95" s="414"/>
      <c r="AC95" s="414"/>
      <c r="AD95" s="414"/>
      <c r="AE95" s="415"/>
      <c r="AF95" s="348" t="str">
        <f>IF(ISBLANK('Tab4-Adol-KABP-2006'!AF95), "",('Tab4-Adol-KABP-2006'!AF95))</f>
        <v/>
      </c>
      <c r="AG95" s="349" t="str">
        <f>IF(ISBLANK('Tab4-Adol-KABP-2006'!AG95), "",('Tab4-Adol-KABP-2006'!AG95))</f>
        <v/>
      </c>
      <c r="AH95" s="414"/>
      <c r="AI95" s="414"/>
      <c r="AJ95" s="414"/>
      <c r="AK95" s="414"/>
      <c r="AL95" s="414"/>
      <c r="AM95" s="415"/>
      <c r="AN95" s="348" t="str">
        <f>IF(ISBLANK('Tab4-Adol-KABP-2006'!AN95), "",('Tab4-Adol-KABP-2006'!AN95))</f>
        <v/>
      </c>
      <c r="AO95" s="349" t="str">
        <f>IF(ISBLANK('Tab4-Adol-KABP-2006'!AO95), "",('Tab4-Adol-KABP-2006'!AO95))</f>
        <v/>
      </c>
      <c r="AP95" s="362"/>
      <c r="AQ95" s="362"/>
      <c r="AR95" s="362"/>
      <c r="AS95" s="362"/>
      <c r="AT95" s="362"/>
      <c r="AU95" s="363"/>
      <c r="AV95" s="348" t="str">
        <f>IF(ISBLANK('Tab4-Adol-KABP-2006'!AV95), "",('Tab4-Adol-KABP-2006'!AV95))</f>
        <v/>
      </c>
      <c r="AW95" s="349" t="str">
        <f>IF(ISBLANK('Tab4-Adol-KABP-2006'!AW95), "",('Tab4-Adol-KABP-2006'!AW95))</f>
        <v/>
      </c>
      <c r="AX95" s="414"/>
      <c r="AY95" s="414"/>
      <c r="AZ95" s="414"/>
      <c r="BA95" s="414"/>
      <c r="BB95" s="414"/>
      <c r="BC95" s="415"/>
      <c r="BD95" s="348" t="str">
        <f>IF(ISBLANK('Tab4-Adol-KABP-2006'!BD95), "",('Tab4-Adol-KABP-2006'!BD95))</f>
        <v/>
      </c>
      <c r="BE95" s="349" t="str">
        <f>IF(ISBLANK('Tab4-Adol-KABP-2006'!BE95), "",('Tab4-Adol-KABP-2006'!BE95))</f>
        <v/>
      </c>
      <c r="BF95" s="414"/>
      <c r="BG95" s="414"/>
      <c r="BH95" s="414"/>
      <c r="BI95" s="414"/>
      <c r="BJ95" s="414"/>
      <c r="BK95" s="415"/>
      <c r="BL95" s="348" t="str">
        <f>IF(ISBLANK('Tab4-Adol-KABP-2006'!BL95), "",('Tab4-Adol-KABP-2006'!BL95))</f>
        <v/>
      </c>
      <c r="BM95" s="349" t="str">
        <f>IF(ISBLANK('Tab4-Adol-KABP-2006'!BM95), "",('Tab4-Adol-KABP-2006'!BM95))</f>
        <v/>
      </c>
      <c r="BN95" s="414"/>
      <c r="BO95" s="414"/>
      <c r="BP95" s="414"/>
      <c r="BQ95" s="414"/>
      <c r="BR95" s="414"/>
      <c r="BS95" s="415"/>
      <c r="BT95" s="348" t="str">
        <f>IF(ISBLANK('Tab4-Adol-KABP-2006'!BT95), "",('Tab4-Adol-KABP-2006'!BT95))</f>
        <v/>
      </c>
      <c r="BU95" s="349" t="str">
        <f>IF(ISBLANK('Tab4-Adol-KABP-2006'!BU95), "",('Tab4-Adol-KABP-2006'!BU95))</f>
        <v/>
      </c>
      <c r="BV95" s="414"/>
      <c r="BW95" s="414"/>
      <c r="BX95" s="415"/>
      <c r="BY95" s="216"/>
      <c r="BZ95" s="208"/>
      <c r="CA95" s="208"/>
      <c r="CB95" s="208"/>
      <c r="CC95" s="208"/>
      <c r="CD95" s="284"/>
      <c r="CE95" s="282"/>
      <c r="CF95" s="282"/>
      <c r="CG95" s="226" t="str">
        <f t="shared" si="237"/>
        <v>-</v>
      </c>
      <c r="CH95" s="227" t="str">
        <f t="shared" si="238"/>
        <v>-</v>
      </c>
      <c r="CI95" s="227" t="str">
        <f t="shared" si="239"/>
        <v>-</v>
      </c>
      <c r="CJ95" s="227" t="str">
        <f t="shared" si="240"/>
        <v>-</v>
      </c>
      <c r="CK95" s="227" t="str">
        <f t="shared" si="241"/>
        <v>-</v>
      </c>
      <c r="CL95" s="228" t="str">
        <f t="shared" si="242"/>
        <v>-</v>
      </c>
      <c r="CM95" s="282"/>
      <c r="CN95" s="282"/>
      <c r="CO95" s="226" t="str">
        <f t="shared" si="243"/>
        <v>-</v>
      </c>
      <c r="CP95" s="227" t="str">
        <f t="shared" si="244"/>
        <v>-</v>
      </c>
      <c r="CQ95" s="227" t="str">
        <f t="shared" si="245"/>
        <v>-</v>
      </c>
      <c r="CR95" s="227" t="str">
        <f t="shared" si="246"/>
        <v>-</v>
      </c>
      <c r="CS95" s="227" t="str">
        <f t="shared" si="247"/>
        <v>-</v>
      </c>
      <c r="CT95" s="228" t="str">
        <f t="shared" si="248"/>
        <v>-</v>
      </c>
      <c r="CU95" s="282"/>
      <c r="CV95" s="282"/>
      <c r="CW95" s="292" t="str">
        <f t="shared" si="249"/>
        <v>-</v>
      </c>
      <c r="CX95" s="234" t="str">
        <f t="shared" si="250"/>
        <v>-</v>
      </c>
      <c r="CY95" s="234" t="str">
        <f t="shared" si="251"/>
        <v>-</v>
      </c>
      <c r="CZ95" s="234" t="str">
        <f t="shared" si="252"/>
        <v>-</v>
      </c>
      <c r="DA95" s="234" t="str">
        <f t="shared" si="253"/>
        <v>-</v>
      </c>
      <c r="DB95" s="235" t="str">
        <f t="shared" si="254"/>
        <v>-</v>
      </c>
      <c r="DC95" s="282"/>
      <c r="DD95" s="282"/>
      <c r="DE95" s="226" t="str">
        <f t="shared" si="255"/>
        <v>-</v>
      </c>
      <c r="DF95" s="227" t="str">
        <f t="shared" si="256"/>
        <v>-</v>
      </c>
      <c r="DG95" s="227" t="str">
        <f t="shared" si="257"/>
        <v>-</v>
      </c>
      <c r="DH95" s="227" t="str">
        <f t="shared" si="258"/>
        <v>-</v>
      </c>
      <c r="DI95" s="227" t="str">
        <f t="shared" si="259"/>
        <v>-</v>
      </c>
      <c r="DJ95" s="228" t="str">
        <f t="shared" si="260"/>
        <v>-</v>
      </c>
      <c r="DK95" s="282"/>
      <c r="DL95" s="282"/>
      <c r="DM95" s="226" t="str">
        <f t="shared" si="261"/>
        <v>-</v>
      </c>
      <c r="DN95" s="227" t="str">
        <f t="shared" si="262"/>
        <v>-</v>
      </c>
      <c r="DO95" s="227" t="str">
        <f t="shared" si="263"/>
        <v>-</v>
      </c>
      <c r="DP95" s="227" t="str">
        <f t="shared" si="264"/>
        <v>-</v>
      </c>
      <c r="DQ95" s="227" t="str">
        <f t="shared" si="265"/>
        <v>-</v>
      </c>
      <c r="DR95" s="228" t="str">
        <f t="shared" si="266"/>
        <v>-</v>
      </c>
      <c r="DS95" s="282"/>
      <c r="DT95" s="282"/>
      <c r="DU95" s="226" t="str">
        <f t="shared" si="267"/>
        <v>-</v>
      </c>
      <c r="DV95" s="227" t="str">
        <f t="shared" si="268"/>
        <v>-</v>
      </c>
      <c r="DW95" s="227" t="str">
        <f t="shared" si="269"/>
        <v>-</v>
      </c>
      <c r="DX95" s="227" t="str">
        <f t="shared" si="270"/>
        <v>-</v>
      </c>
      <c r="DY95" s="227" t="str">
        <f t="shared" si="271"/>
        <v>-</v>
      </c>
      <c r="DZ95" s="228" t="str">
        <f t="shared" si="272"/>
        <v>-</v>
      </c>
      <c r="EA95" s="282"/>
      <c r="EB95" s="282"/>
      <c r="EC95" s="226" t="str">
        <f t="shared" si="273"/>
        <v>-</v>
      </c>
      <c r="ED95" s="227" t="str">
        <f t="shared" si="274"/>
        <v>-</v>
      </c>
      <c r="EE95" s="227" t="str">
        <f t="shared" si="275"/>
        <v>-</v>
      </c>
      <c r="EF95" s="227" t="str">
        <f t="shared" si="276"/>
        <v>-</v>
      </c>
      <c r="EG95" s="227" t="str">
        <f t="shared" si="277"/>
        <v>-</v>
      </c>
      <c r="EH95" s="228" t="str">
        <f t="shared" si="278"/>
        <v>-</v>
      </c>
      <c r="EI95" s="282"/>
      <c r="EJ95" s="282"/>
      <c r="EK95" s="226" t="str">
        <f t="shared" si="279"/>
        <v>-</v>
      </c>
      <c r="EL95" s="227" t="str">
        <f t="shared" si="280"/>
        <v>-</v>
      </c>
      <c r="EM95" s="227" t="str">
        <f t="shared" si="281"/>
        <v>-</v>
      </c>
      <c r="EN95" s="227" t="str">
        <f t="shared" si="282"/>
        <v>-</v>
      </c>
      <c r="EO95" s="227" t="str">
        <f t="shared" si="283"/>
        <v>-</v>
      </c>
      <c r="EP95" s="228" t="str">
        <f t="shared" si="284"/>
        <v>-</v>
      </c>
      <c r="EQ95" s="282"/>
      <c r="ER95" s="282"/>
      <c r="ES95" s="226" t="str">
        <f t="shared" si="285"/>
        <v>-</v>
      </c>
      <c r="ET95" s="227" t="str">
        <f t="shared" si="286"/>
        <v>-</v>
      </c>
      <c r="EU95" s="228" t="str">
        <f t="shared" si="287"/>
        <v>-</v>
      </c>
      <c r="EV95" s="282"/>
      <c r="EW95" s="282"/>
      <c r="EX95" s="301" t="str">
        <f t="shared" si="288"/>
        <v>-</v>
      </c>
      <c r="EY95" s="259" t="str">
        <f t="shared" si="289"/>
        <v>-</v>
      </c>
      <c r="EZ95" s="259" t="str">
        <f t="shared" si="290"/>
        <v>-</v>
      </c>
      <c r="FA95" s="259" t="str">
        <f t="shared" si="291"/>
        <v>-</v>
      </c>
      <c r="FB95" s="259" t="str">
        <f t="shared" si="292"/>
        <v>-</v>
      </c>
      <c r="FC95" s="260" t="str">
        <f t="shared" si="293"/>
        <v>-</v>
      </c>
      <c r="FD95" s="282"/>
      <c r="FE95" s="282"/>
      <c r="FF95" s="301" t="str">
        <f t="shared" si="294"/>
        <v>-</v>
      </c>
      <c r="FG95" s="259" t="str">
        <f t="shared" si="295"/>
        <v>-</v>
      </c>
      <c r="FH95" s="259" t="str">
        <f t="shared" si="296"/>
        <v>-</v>
      </c>
      <c r="FI95" s="259" t="str">
        <f t="shared" si="297"/>
        <v>-</v>
      </c>
      <c r="FJ95" s="259" t="str">
        <f t="shared" si="298"/>
        <v>-</v>
      </c>
      <c r="FK95" s="260" t="str">
        <f t="shared" si="299"/>
        <v>-</v>
      </c>
      <c r="FL95" s="282"/>
      <c r="FM95" s="282"/>
      <c r="FN95" s="301" t="str">
        <f t="shared" si="300"/>
        <v>-</v>
      </c>
      <c r="FO95" s="259" t="str">
        <f t="shared" si="301"/>
        <v>-</v>
      </c>
      <c r="FP95" s="259" t="str">
        <f t="shared" si="302"/>
        <v>-</v>
      </c>
      <c r="FQ95" s="259" t="str">
        <f t="shared" si="303"/>
        <v>-</v>
      </c>
      <c r="FR95" s="259" t="str">
        <f t="shared" si="304"/>
        <v>-</v>
      </c>
      <c r="FS95" s="260" t="str">
        <f t="shared" si="305"/>
        <v>-</v>
      </c>
      <c r="FT95" s="282"/>
      <c r="FU95" s="282"/>
      <c r="FV95" s="301" t="str">
        <f t="shared" si="306"/>
        <v>-</v>
      </c>
      <c r="FW95" s="259" t="str">
        <f t="shared" si="307"/>
        <v>-</v>
      </c>
      <c r="FX95" s="259" t="str">
        <f t="shared" si="308"/>
        <v>-</v>
      </c>
      <c r="FY95" s="259" t="str">
        <f t="shared" si="309"/>
        <v>-</v>
      </c>
      <c r="FZ95" s="259" t="str">
        <f t="shared" si="310"/>
        <v>-</v>
      </c>
      <c r="GA95" s="260" t="str">
        <f t="shared" si="311"/>
        <v>-</v>
      </c>
      <c r="GB95" s="282"/>
      <c r="GC95" s="282"/>
      <c r="GD95" s="301" t="str">
        <f t="shared" si="312"/>
        <v>-</v>
      </c>
      <c r="GE95" s="259" t="str">
        <f t="shared" si="313"/>
        <v>-</v>
      </c>
      <c r="GF95" s="259" t="str">
        <f t="shared" si="314"/>
        <v>-</v>
      </c>
      <c r="GG95" s="259" t="str">
        <f t="shared" si="315"/>
        <v>-</v>
      </c>
      <c r="GH95" s="259" t="str">
        <f t="shared" si="316"/>
        <v>-</v>
      </c>
      <c r="GI95" s="260" t="str">
        <f t="shared" si="317"/>
        <v>-</v>
      </c>
      <c r="GJ95" s="282"/>
      <c r="GK95" s="282"/>
      <c r="GL95" s="301" t="str">
        <f t="shared" si="318"/>
        <v>-</v>
      </c>
      <c r="GM95" s="259" t="str">
        <f t="shared" si="319"/>
        <v>-</v>
      </c>
      <c r="GN95" s="259" t="str">
        <f t="shared" si="320"/>
        <v>-</v>
      </c>
      <c r="GO95" s="259" t="str">
        <f t="shared" si="321"/>
        <v>-</v>
      </c>
      <c r="GP95" s="259" t="str">
        <f t="shared" si="322"/>
        <v>-</v>
      </c>
      <c r="GQ95" s="260" t="str">
        <f t="shared" si="323"/>
        <v>-</v>
      </c>
      <c r="GR95" s="282"/>
      <c r="GS95" s="282"/>
      <c r="GT95" s="301" t="str">
        <f t="shared" si="324"/>
        <v>-</v>
      </c>
      <c r="GU95" s="259" t="str">
        <f t="shared" si="325"/>
        <v>-</v>
      </c>
      <c r="GV95" s="259" t="str">
        <f t="shared" si="326"/>
        <v>-</v>
      </c>
      <c r="GW95" s="259" t="str">
        <f t="shared" si="327"/>
        <v>-</v>
      </c>
      <c r="GX95" s="259" t="str">
        <f t="shared" si="328"/>
        <v>-</v>
      </c>
      <c r="GY95" s="260" t="str">
        <f t="shared" si="329"/>
        <v>-</v>
      </c>
      <c r="GZ95" s="282"/>
      <c r="HA95" s="282"/>
      <c r="HB95" s="301" t="str">
        <f t="shared" si="330"/>
        <v>-</v>
      </c>
      <c r="HC95" s="259" t="str">
        <f t="shared" si="331"/>
        <v>-</v>
      </c>
      <c r="HD95" s="259" t="str">
        <f t="shared" si="332"/>
        <v>-</v>
      </c>
      <c r="HE95" s="259" t="str">
        <f t="shared" si="333"/>
        <v>-</v>
      </c>
      <c r="HF95" s="259" t="str">
        <f t="shared" si="334"/>
        <v>-</v>
      </c>
      <c r="HG95" s="260" t="str">
        <f t="shared" si="335"/>
        <v>-</v>
      </c>
      <c r="HH95" s="282"/>
      <c r="HI95" s="282"/>
      <c r="HJ95" s="301" t="str">
        <f t="shared" si="336"/>
        <v>-</v>
      </c>
      <c r="HK95" s="259" t="str">
        <f t="shared" si="337"/>
        <v>-</v>
      </c>
      <c r="HL95" s="260" t="str">
        <f t="shared" si="338"/>
        <v>-</v>
      </c>
      <c r="HM95" s="428" t="str">
        <f t="shared" si="229"/>
        <v>-</v>
      </c>
      <c r="HN95" s="429" t="str">
        <f t="shared" si="229"/>
        <v>-</v>
      </c>
      <c r="HO95" s="429" t="str">
        <f t="shared" si="229"/>
        <v>-</v>
      </c>
      <c r="HP95" s="429" t="str">
        <f t="shared" si="221"/>
        <v>-</v>
      </c>
      <c r="HQ95" s="429" t="str">
        <f t="shared" si="221"/>
        <v>-</v>
      </c>
      <c r="HR95" s="430" t="str">
        <f t="shared" si="221"/>
        <v>-</v>
      </c>
      <c r="HS95" s="450"/>
      <c r="HT95" s="450"/>
      <c r="HU95" s="428" t="str">
        <f t="shared" si="230"/>
        <v>-</v>
      </c>
      <c r="HV95" s="429" t="str">
        <f t="shared" si="230"/>
        <v>-</v>
      </c>
      <c r="HW95" s="429" t="str">
        <f t="shared" si="230"/>
        <v>-</v>
      </c>
      <c r="HX95" s="429" t="str">
        <f t="shared" si="222"/>
        <v>-</v>
      </c>
      <c r="HY95" s="429" t="str">
        <f t="shared" si="222"/>
        <v>-</v>
      </c>
      <c r="HZ95" s="430" t="str">
        <f t="shared" si="222"/>
        <v>-</v>
      </c>
      <c r="IA95" s="450"/>
      <c r="IB95" s="450"/>
      <c r="IC95" s="428" t="str">
        <f t="shared" si="231"/>
        <v>-</v>
      </c>
      <c r="ID95" s="429" t="str">
        <f t="shared" si="231"/>
        <v>-</v>
      </c>
      <c r="IE95" s="429" t="str">
        <f t="shared" si="231"/>
        <v>-</v>
      </c>
      <c r="IF95" s="429" t="str">
        <f t="shared" si="223"/>
        <v>-</v>
      </c>
      <c r="IG95" s="429" t="str">
        <f t="shared" si="223"/>
        <v>-</v>
      </c>
      <c r="IH95" s="430" t="str">
        <f t="shared" si="223"/>
        <v>-</v>
      </c>
      <c r="II95" s="450"/>
      <c r="IJ95" s="450"/>
      <c r="IK95" s="428" t="str">
        <f t="shared" si="232"/>
        <v>-</v>
      </c>
      <c r="IL95" s="429" t="str">
        <f t="shared" si="232"/>
        <v>-</v>
      </c>
      <c r="IM95" s="429" t="str">
        <f t="shared" si="232"/>
        <v>-</v>
      </c>
      <c r="IN95" s="429" t="str">
        <f t="shared" si="224"/>
        <v>-</v>
      </c>
      <c r="IO95" s="429" t="str">
        <f t="shared" si="224"/>
        <v>-</v>
      </c>
      <c r="IP95" s="430" t="str">
        <f t="shared" si="224"/>
        <v>-</v>
      </c>
      <c r="IQ95" s="450"/>
      <c r="IR95" s="450"/>
      <c r="IS95" s="428" t="str">
        <f t="shared" si="233"/>
        <v>-</v>
      </c>
      <c r="IT95" s="429" t="str">
        <f t="shared" si="233"/>
        <v>-</v>
      </c>
      <c r="IU95" s="429" t="str">
        <f t="shared" si="233"/>
        <v>-</v>
      </c>
      <c r="IV95" s="429" t="str">
        <f t="shared" si="225"/>
        <v>-</v>
      </c>
      <c r="IW95" s="429" t="str">
        <f t="shared" si="225"/>
        <v>-</v>
      </c>
      <c r="IX95" s="430" t="str">
        <f t="shared" si="225"/>
        <v>-</v>
      </c>
      <c r="IY95" s="450"/>
      <c r="IZ95" s="450"/>
      <c r="JA95" s="428" t="str">
        <f t="shared" si="234"/>
        <v>-</v>
      </c>
      <c r="JB95" s="429" t="str">
        <f t="shared" si="234"/>
        <v>-</v>
      </c>
      <c r="JC95" s="429" t="str">
        <f t="shared" si="234"/>
        <v>-</v>
      </c>
      <c r="JD95" s="429" t="str">
        <f t="shared" si="226"/>
        <v>-</v>
      </c>
      <c r="JE95" s="429" t="str">
        <f t="shared" si="226"/>
        <v>-</v>
      </c>
      <c r="JF95" s="430" t="str">
        <f t="shared" si="226"/>
        <v>-</v>
      </c>
      <c r="JG95" s="450"/>
      <c r="JH95" s="450"/>
      <c r="JI95" s="428" t="str">
        <f t="shared" si="235"/>
        <v>-</v>
      </c>
      <c r="JJ95" s="429" t="str">
        <f t="shared" si="235"/>
        <v>-</v>
      </c>
      <c r="JK95" s="429" t="str">
        <f t="shared" si="235"/>
        <v>-</v>
      </c>
      <c r="JL95" s="429" t="str">
        <f t="shared" si="227"/>
        <v>-</v>
      </c>
      <c r="JM95" s="429" t="str">
        <f t="shared" si="227"/>
        <v>-</v>
      </c>
      <c r="JN95" s="430" t="str">
        <f t="shared" si="227"/>
        <v>-</v>
      </c>
      <c r="JO95" s="450"/>
      <c r="JP95" s="450"/>
      <c r="JQ95" s="428" t="str">
        <f t="shared" si="236"/>
        <v>-</v>
      </c>
      <c r="JR95" s="429" t="str">
        <f t="shared" si="236"/>
        <v>-</v>
      </c>
      <c r="JS95" s="429" t="str">
        <f t="shared" si="236"/>
        <v>-</v>
      </c>
      <c r="JT95" s="429" t="str">
        <f t="shared" si="228"/>
        <v>-</v>
      </c>
      <c r="JU95" s="429" t="str">
        <f t="shared" si="228"/>
        <v>-</v>
      </c>
      <c r="JV95" s="430" t="str">
        <f t="shared" si="228"/>
        <v>-</v>
      </c>
      <c r="JW95" s="450"/>
      <c r="JX95" s="450"/>
      <c r="JY95" s="428" t="str">
        <f t="shared" si="339"/>
        <v>-</v>
      </c>
      <c r="JZ95" s="429" t="str">
        <f t="shared" si="339"/>
        <v>-</v>
      </c>
      <c r="KA95" s="430" t="str">
        <f t="shared" si="339"/>
        <v>-</v>
      </c>
      <c r="KB95" s="172"/>
      <c r="KC95" s="355" t="str">
        <f>IF(ISBLANK('Tab4-Adol-KABP-2006'!KC95),"",('Tab4-Adol-KABP-2006'!KC95))</f>
        <v/>
      </c>
      <c r="KD95" s="355" t="str">
        <f>IF(ISBLANK('Tab4-Adol-KABP-2006'!KD95),"",('Tab4-Adol-KABP-2006'!KD95))</f>
        <v/>
      </c>
      <c r="KE95" s="355" t="str">
        <f>IF(ISBLANK('Tab4-Adol-KABP-2006'!KE95),"",('Tab4-Adol-KABP-2006'!KE95))</f>
        <v/>
      </c>
      <c r="KF95" s="355" t="str">
        <f>IF(ISBLANK('Tab4-Adol-KABP-2006'!KF95),"",('Tab4-Adol-KABP-2006'!KF95))</f>
        <v/>
      </c>
      <c r="KG95" s="355" t="str">
        <f>IF(ISBLANK('Tab4-Adol-KABP-2006'!KG95),"",('Tab4-Adol-KABP-2006'!KG95))</f>
        <v/>
      </c>
      <c r="KH95" s="355" t="str">
        <f>IF(ISBLANK('Tab4-Adol-KABP-2006'!KH95),"",('Tab4-Adol-KABP-2006'!KH95))</f>
        <v/>
      </c>
      <c r="KI95" s="355" t="str">
        <f>IF(ISBLANK('Tab4-Adol-KABP-2006'!KI95),"",('Tab4-Adol-KABP-2006'!KI95))</f>
        <v/>
      </c>
      <c r="KJ95" s="355" t="str">
        <f>IF(ISBLANK('Tab4-Adol-KABP-2006'!KJ95),"",('Tab4-Adol-KABP-2006'!KJ95))</f>
        <v/>
      </c>
      <c r="KK95" s="355" t="str">
        <f>IF(ISBLANK('Tab4-Adol-KABP-2006'!KK95),"",('Tab4-Adol-KABP-2006'!KK95))</f>
        <v/>
      </c>
      <c r="KL95" s="355" t="str">
        <f>IF(ISBLANK('Tab4-Adol-KABP-2006'!KL95),"",('Tab4-Adol-KABP-2006'!KL95))</f>
        <v/>
      </c>
      <c r="KM95" s="355" t="str">
        <f>IF(ISBLANK('Tab4-Adol-KABP-2006'!KM95),"",('Tab4-Adol-KABP-2006'!KM95))</f>
        <v/>
      </c>
      <c r="KN95" s="355" t="str">
        <f>IF(ISBLANK('Tab4-Adol-KABP-2006'!KN95),"",('Tab4-Adol-KABP-2006'!KN95))</f>
        <v/>
      </c>
      <c r="KO95" s="355" t="str">
        <f>IF(ISBLANK('Tab4-Adol-KABP-2006'!KO95),"",('Tab4-Adol-KABP-2006'!KO95))</f>
        <v/>
      </c>
      <c r="KP95" s="355" t="str">
        <f>IF(ISBLANK('Tab4-Adol-KABP-2006'!KP95),"",('Tab4-Adol-KABP-2006'!KP95))</f>
        <v/>
      </c>
      <c r="KQ95" s="355" t="str">
        <f>IF(ISBLANK('Tab4-Adol-KABP-2006'!KQ95),"",('Tab4-Adol-KABP-2006'!KQ95))</f>
        <v/>
      </c>
      <c r="KR95" s="355" t="str">
        <f>IF(ISBLANK('Tab4-Adol-KABP-2006'!KR95),"",('Tab4-Adol-KABP-2006'!KR95))</f>
        <v/>
      </c>
      <c r="KS95" s="355" t="str">
        <f>IF(ISBLANK('Tab4-Adol-KABP-2006'!KS95),"",('Tab4-Adol-KABP-2006'!KS95))</f>
        <v/>
      </c>
      <c r="KT95" s="355" t="str">
        <f>IF(ISBLANK('Tab4-Adol-KABP-2006'!KT95),"",('Tab4-Adol-KABP-2006'!KT95))</f>
        <v/>
      </c>
      <c r="KU95" s="355" t="str">
        <f>IF(ISBLANK('Tab4-Adol-KABP-2006'!KU95),"",('Tab4-Adol-KABP-2006'!KU95))</f>
        <v/>
      </c>
      <c r="KV95" s="355" t="str">
        <f>IF(ISBLANK('Tab4-Adol-KABP-2006'!KV95),"",('Tab4-Adol-KABP-2006'!KV95))</f>
        <v/>
      </c>
      <c r="KW95" s="355" t="str">
        <f>IF(ISBLANK('Tab4-Adol-KABP-2006'!KW95),"",('Tab4-Adol-KABP-2006'!KW95))</f>
        <v/>
      </c>
      <c r="KX95" s="355" t="str">
        <f>IF(ISBLANK('Tab4-Adol-KABP-2006'!KX95),"",('Tab4-Adol-KABP-2006'!KX95))</f>
        <v/>
      </c>
      <c r="KY95" s="355" t="str">
        <f>IF(ISBLANK('Tab4-Adol-KABP-2006'!KY95),"",('Tab4-Adol-KABP-2006'!KY95))</f>
        <v/>
      </c>
      <c r="KZ95" s="355" t="str">
        <f>IF(ISBLANK('Tab4-Adol-KABP-2006'!KZ95),"",('Tab4-Adol-KABP-2006'!KZ95))</f>
        <v/>
      </c>
      <c r="LA95" s="355" t="str">
        <f>IF(ISBLANK('Tab4-Adol-KABP-2006'!LA95),"",('Tab4-Adol-KABP-2006'!LA95))</f>
        <v/>
      </c>
      <c r="LB95" s="355" t="str">
        <f>IF(ISBLANK('Tab4-Adol-KABP-2006'!LB95),"",('Tab4-Adol-KABP-2006'!LB95))</f>
        <v/>
      </c>
      <c r="LC95" s="355" t="str">
        <f>IF(ISBLANK('Tab4-Adol-KABP-2006'!LC95),"",('Tab4-Adol-KABP-2006'!LC95))</f>
        <v/>
      </c>
      <c r="LD95" s="355" t="str">
        <f>IF(ISBLANK('Tab4-Adol-KABP-2006'!LD95),"",('Tab4-Adol-KABP-2006'!LD95))</f>
        <v/>
      </c>
      <c r="LE95" s="355" t="str">
        <f>IF(ISBLANK('Tab4-Adol-KABP-2006'!LE95),"",('Tab4-Adol-KABP-2006'!LE95))</f>
        <v/>
      </c>
      <c r="LF95" s="355" t="str">
        <f>IF(ISBLANK('Tab4-Adol-KABP-2006'!LF95),"",('Tab4-Adol-KABP-2006'!LF95))</f>
        <v/>
      </c>
      <c r="LG95" s="355" t="str">
        <f>IF(ISBLANK('Tab4-Adol-KABP-2006'!LG95),"",('Tab4-Adol-KABP-2006'!LG95))</f>
        <v/>
      </c>
      <c r="LH95" s="355" t="str">
        <f>IF(ISBLANK('Tab4-Adol-KABP-2006'!LH95),"",('Tab4-Adol-KABP-2006'!LH95))</f>
        <v/>
      </c>
      <c r="LI95" s="355" t="str">
        <f>IF(ISBLANK('Tab4-Adol-KABP-2006'!LI95),"",('Tab4-Adol-KABP-2006'!LI95))</f>
        <v/>
      </c>
      <c r="LJ95" s="355" t="str">
        <f>IF(ISBLANK('Tab4-Adol-KABP-2006'!LJ95),"",('Tab4-Adol-KABP-2006'!LJ95))</f>
        <v/>
      </c>
      <c r="LK95" s="355" t="str">
        <f>IF(ISBLANK('Tab4-Adol-KABP-2006'!LK95),"",('Tab4-Adol-KABP-2006'!LK95))</f>
        <v/>
      </c>
      <c r="LL95" s="355" t="str">
        <f>IF(ISBLANK('Tab4-Adol-KABP-2006'!LL95),"",('Tab4-Adol-KABP-2006'!LL95))</f>
        <v/>
      </c>
      <c r="LM95" s="355" t="str">
        <f>IF(ISBLANK('Tab4-Adol-KABP-2006'!LM95),"",('Tab4-Adol-KABP-2006'!LM95))</f>
        <v/>
      </c>
      <c r="LN95" s="355" t="str">
        <f>IF(ISBLANK('Tab4-Adol-KABP-2006'!LN95),"",('Tab4-Adol-KABP-2006'!LN95))</f>
        <v/>
      </c>
      <c r="LO95" s="355" t="str">
        <f>IF(ISBLANK('Tab4-Adol-KABP-2006'!LO95),"",('Tab4-Adol-KABP-2006'!LO95))</f>
        <v/>
      </c>
      <c r="LP95" s="355" t="str">
        <f>IF(ISBLANK('Tab4-Adol-KABP-2006'!LP95),"",('Tab4-Adol-KABP-2006'!LP95))</f>
        <v/>
      </c>
      <c r="LQ95" s="355" t="str">
        <f>IF(ISBLANK('Tab4-Adol-KABP-2006'!LQ95),"",('Tab4-Adol-KABP-2006'!LQ95))</f>
        <v/>
      </c>
      <c r="LR95" s="355" t="str">
        <f>IF(ISBLANK('Tab4-Adol-KABP-2006'!LR95),"",('Tab4-Adol-KABP-2006'!LR95))</f>
        <v/>
      </c>
      <c r="LS95" s="355" t="str">
        <f>IF(ISBLANK('Tab4-Adol-KABP-2006'!LS95),"",('Tab4-Adol-KABP-2006'!LS95))</f>
        <v/>
      </c>
      <c r="LT95" s="355" t="str">
        <f>IF(ISBLANK('Tab4-Adol-KABP-2006'!LT95),"",('Tab4-Adol-KABP-2006'!LT95))</f>
        <v/>
      </c>
      <c r="LU95" s="355" t="str">
        <f>IF(ISBLANK('Tab4-Adol-KABP-2006'!LU95),"",('Tab4-Adol-KABP-2006'!LU95))</f>
        <v/>
      </c>
      <c r="LV95" s="355" t="str">
        <f>IF(ISBLANK('Tab4-Adol-KABP-2006'!LV95),"",('Tab4-Adol-KABP-2006'!LV95))</f>
        <v/>
      </c>
      <c r="LW95" s="355" t="str">
        <f>IF(ISBLANK('Tab4-Adol-KABP-2006'!LW95),"",('Tab4-Adol-KABP-2006'!LW95))</f>
        <v/>
      </c>
      <c r="LX95" s="355" t="str">
        <f>IF(ISBLANK('Tab4-Adol-KABP-2006'!LX95),"",('Tab4-Adol-KABP-2006'!LX95))</f>
        <v/>
      </c>
      <c r="LY95" s="355" t="str">
        <f>IF(ISBLANK('Tab4-Adol-KABP-2006'!LY95),"",('Tab4-Adol-KABP-2006'!LY95))</f>
        <v/>
      </c>
      <c r="LZ95" s="355" t="str">
        <f>IF(ISBLANK('Tab4-Adol-KABP-2006'!LZ95),"",('Tab4-Adol-KABP-2006'!LZ95))</f>
        <v/>
      </c>
      <c r="MA95" s="355" t="str">
        <f>IF(ISBLANK('Tab4-Adol-KABP-2006'!MA95),"",('Tab4-Adol-KABP-2006'!MA95))</f>
        <v/>
      </c>
    </row>
    <row r="96" spans="1:339" x14ac:dyDescent="0.2">
      <c r="A96" s="310" t="s">
        <v>320</v>
      </c>
      <c r="B96" s="172">
        <v>0</v>
      </c>
      <c r="C96" s="172">
        <v>0</v>
      </c>
      <c r="D96" s="172" t="s">
        <v>322</v>
      </c>
      <c r="E96" s="172"/>
      <c r="F96" s="173"/>
      <c r="G96" s="218" t="s">
        <v>104</v>
      </c>
      <c r="H96" s="348" t="str">
        <f>IF(ISBLANK('Tab4-Adol-KABP-2006'!H96), "",('Tab4-Adol-KABP-2006'!H96))</f>
        <v/>
      </c>
      <c r="I96" s="349" t="str">
        <f>IF(ISBLANK('Tab4-Adol-KABP-2006'!I96), "",('Tab4-Adol-KABP-2006'!I96))</f>
        <v/>
      </c>
      <c r="J96" s="414"/>
      <c r="K96" s="414"/>
      <c r="L96" s="414"/>
      <c r="M96" s="414"/>
      <c r="N96" s="414"/>
      <c r="O96" s="415"/>
      <c r="P96" s="348" t="str">
        <f>IF(ISBLANK('Tab4-Adol-KABP-2006'!P96), "",('Tab4-Adol-KABP-2006'!P96))</f>
        <v/>
      </c>
      <c r="Q96" s="349" t="str">
        <f>IF(ISBLANK('Tab4-Adol-KABP-2006'!Q96), "",('Tab4-Adol-KABP-2006'!Q96))</f>
        <v/>
      </c>
      <c r="R96" s="414"/>
      <c r="S96" s="414"/>
      <c r="T96" s="414"/>
      <c r="U96" s="414"/>
      <c r="V96" s="414"/>
      <c r="W96" s="415"/>
      <c r="X96" s="348" t="str">
        <f>IF(ISBLANK('Tab4-Adol-KABP-2006'!X96), "",('Tab4-Adol-KABP-2006'!X96))</f>
        <v/>
      </c>
      <c r="Y96" s="349" t="str">
        <f>IF(ISBLANK('Tab4-Adol-KABP-2006'!Y96), "",('Tab4-Adol-KABP-2006'!Y96))</f>
        <v/>
      </c>
      <c r="Z96" s="414"/>
      <c r="AA96" s="414"/>
      <c r="AB96" s="414"/>
      <c r="AC96" s="414"/>
      <c r="AD96" s="414"/>
      <c r="AE96" s="415"/>
      <c r="AF96" s="348" t="str">
        <f>IF(ISBLANK('Tab4-Adol-KABP-2006'!AF96), "",('Tab4-Adol-KABP-2006'!AF96))</f>
        <v/>
      </c>
      <c r="AG96" s="349" t="str">
        <f>IF(ISBLANK('Tab4-Adol-KABP-2006'!AG96), "",('Tab4-Adol-KABP-2006'!AG96))</f>
        <v/>
      </c>
      <c r="AH96" s="414"/>
      <c r="AI96" s="414"/>
      <c r="AJ96" s="414"/>
      <c r="AK96" s="414"/>
      <c r="AL96" s="414"/>
      <c r="AM96" s="415"/>
      <c r="AN96" s="348" t="str">
        <f>IF(ISBLANK('Tab4-Adol-KABP-2006'!AN96), "",('Tab4-Adol-KABP-2006'!AN96))</f>
        <v/>
      </c>
      <c r="AO96" s="349" t="str">
        <f>IF(ISBLANK('Tab4-Adol-KABP-2006'!AO96), "",('Tab4-Adol-KABP-2006'!AO96))</f>
        <v/>
      </c>
      <c r="AP96" s="362"/>
      <c r="AQ96" s="362"/>
      <c r="AR96" s="362"/>
      <c r="AS96" s="362"/>
      <c r="AT96" s="362"/>
      <c r="AU96" s="363"/>
      <c r="AV96" s="348" t="str">
        <f>IF(ISBLANK('Tab4-Adol-KABP-2006'!AV96), "",('Tab4-Adol-KABP-2006'!AV96))</f>
        <v/>
      </c>
      <c r="AW96" s="349" t="str">
        <f>IF(ISBLANK('Tab4-Adol-KABP-2006'!AW96), "",('Tab4-Adol-KABP-2006'!AW96))</f>
        <v/>
      </c>
      <c r="AX96" s="414"/>
      <c r="AY96" s="414"/>
      <c r="AZ96" s="414"/>
      <c r="BA96" s="414"/>
      <c r="BB96" s="414"/>
      <c r="BC96" s="415"/>
      <c r="BD96" s="348" t="str">
        <f>IF(ISBLANK('Tab4-Adol-KABP-2006'!BD96), "",('Tab4-Adol-KABP-2006'!BD96))</f>
        <v/>
      </c>
      <c r="BE96" s="349" t="str">
        <f>IF(ISBLANK('Tab4-Adol-KABP-2006'!BE96), "",('Tab4-Adol-KABP-2006'!BE96))</f>
        <v/>
      </c>
      <c r="BF96" s="414"/>
      <c r="BG96" s="414"/>
      <c r="BH96" s="414"/>
      <c r="BI96" s="414"/>
      <c r="BJ96" s="414"/>
      <c r="BK96" s="415"/>
      <c r="BL96" s="348" t="str">
        <f>IF(ISBLANK('Tab4-Adol-KABP-2006'!BL96), "",('Tab4-Adol-KABP-2006'!BL96))</f>
        <v/>
      </c>
      <c r="BM96" s="349" t="str">
        <f>IF(ISBLANK('Tab4-Adol-KABP-2006'!BM96), "",('Tab4-Adol-KABP-2006'!BM96))</f>
        <v/>
      </c>
      <c r="BN96" s="414"/>
      <c r="BO96" s="414"/>
      <c r="BP96" s="414"/>
      <c r="BQ96" s="414"/>
      <c r="BR96" s="414"/>
      <c r="BS96" s="415"/>
      <c r="BT96" s="348" t="str">
        <f>IF(ISBLANK('Tab4-Adol-KABP-2006'!BT96), "",('Tab4-Adol-KABP-2006'!BT96))</f>
        <v/>
      </c>
      <c r="BU96" s="349" t="str">
        <f>IF(ISBLANK('Tab4-Adol-KABP-2006'!BU96), "",('Tab4-Adol-KABP-2006'!BU96))</f>
        <v/>
      </c>
      <c r="BV96" s="414"/>
      <c r="BW96" s="414"/>
      <c r="BX96" s="415"/>
      <c r="BY96" s="216">
        <v>84505</v>
      </c>
      <c r="BZ96" s="208">
        <v>107469</v>
      </c>
      <c r="CA96" s="208">
        <v>191974</v>
      </c>
      <c r="CB96" s="208">
        <v>88519</v>
      </c>
      <c r="CC96" s="208">
        <v>111512</v>
      </c>
      <c r="CD96" s="284">
        <v>200031</v>
      </c>
      <c r="CE96" s="282"/>
      <c r="CF96" s="282"/>
      <c r="CG96" s="226" t="str">
        <f t="shared" si="237"/>
        <v>-</v>
      </c>
      <c r="CH96" s="227" t="str">
        <f t="shared" si="238"/>
        <v>-</v>
      </c>
      <c r="CI96" s="227" t="str">
        <f t="shared" si="239"/>
        <v>-</v>
      </c>
      <c r="CJ96" s="227" t="str">
        <f t="shared" si="240"/>
        <v>-</v>
      </c>
      <c r="CK96" s="227" t="str">
        <f t="shared" si="241"/>
        <v>-</v>
      </c>
      <c r="CL96" s="228" t="str">
        <f t="shared" si="242"/>
        <v>-</v>
      </c>
      <c r="CM96" s="282"/>
      <c r="CN96" s="282"/>
      <c r="CO96" s="226" t="str">
        <f t="shared" si="243"/>
        <v>-</v>
      </c>
      <c r="CP96" s="227" t="str">
        <f t="shared" si="244"/>
        <v>-</v>
      </c>
      <c r="CQ96" s="227" t="str">
        <f t="shared" si="245"/>
        <v>-</v>
      </c>
      <c r="CR96" s="227" t="str">
        <f t="shared" si="246"/>
        <v>-</v>
      </c>
      <c r="CS96" s="227" t="str">
        <f t="shared" si="247"/>
        <v>-</v>
      </c>
      <c r="CT96" s="228" t="str">
        <f t="shared" si="248"/>
        <v>-</v>
      </c>
      <c r="CU96" s="282"/>
      <c r="CV96" s="282"/>
      <c r="CW96" s="292" t="str">
        <f t="shared" si="249"/>
        <v>-</v>
      </c>
      <c r="CX96" s="234" t="str">
        <f t="shared" si="250"/>
        <v>-</v>
      </c>
      <c r="CY96" s="234" t="str">
        <f t="shared" si="251"/>
        <v>-</v>
      </c>
      <c r="CZ96" s="234" t="str">
        <f t="shared" si="252"/>
        <v>-</v>
      </c>
      <c r="DA96" s="234" t="str">
        <f t="shared" si="253"/>
        <v>-</v>
      </c>
      <c r="DB96" s="235" t="str">
        <f t="shared" si="254"/>
        <v>-</v>
      </c>
      <c r="DC96" s="282"/>
      <c r="DD96" s="282"/>
      <c r="DE96" s="226" t="str">
        <f t="shared" si="255"/>
        <v>-</v>
      </c>
      <c r="DF96" s="227" t="str">
        <f t="shared" si="256"/>
        <v>-</v>
      </c>
      <c r="DG96" s="227" t="str">
        <f t="shared" si="257"/>
        <v>-</v>
      </c>
      <c r="DH96" s="227" t="str">
        <f t="shared" si="258"/>
        <v>-</v>
      </c>
      <c r="DI96" s="227" t="str">
        <f t="shared" si="259"/>
        <v>-</v>
      </c>
      <c r="DJ96" s="228" t="str">
        <f t="shared" si="260"/>
        <v>-</v>
      </c>
      <c r="DK96" s="282"/>
      <c r="DL96" s="282"/>
      <c r="DM96" s="226" t="str">
        <f t="shared" si="261"/>
        <v>-</v>
      </c>
      <c r="DN96" s="227" t="str">
        <f t="shared" si="262"/>
        <v>-</v>
      </c>
      <c r="DO96" s="227" t="str">
        <f t="shared" si="263"/>
        <v>-</v>
      </c>
      <c r="DP96" s="227" t="str">
        <f t="shared" si="264"/>
        <v>-</v>
      </c>
      <c r="DQ96" s="227" t="str">
        <f t="shared" si="265"/>
        <v>-</v>
      </c>
      <c r="DR96" s="228" t="str">
        <f t="shared" si="266"/>
        <v>-</v>
      </c>
      <c r="DS96" s="282"/>
      <c r="DT96" s="282"/>
      <c r="DU96" s="226" t="str">
        <f t="shared" si="267"/>
        <v>-</v>
      </c>
      <c r="DV96" s="227" t="str">
        <f t="shared" si="268"/>
        <v>-</v>
      </c>
      <c r="DW96" s="227" t="str">
        <f t="shared" si="269"/>
        <v>-</v>
      </c>
      <c r="DX96" s="227" t="str">
        <f t="shared" si="270"/>
        <v>-</v>
      </c>
      <c r="DY96" s="227" t="str">
        <f t="shared" si="271"/>
        <v>-</v>
      </c>
      <c r="DZ96" s="228" t="str">
        <f t="shared" si="272"/>
        <v>-</v>
      </c>
      <c r="EA96" s="282"/>
      <c r="EB96" s="282"/>
      <c r="EC96" s="226" t="str">
        <f t="shared" si="273"/>
        <v>-</v>
      </c>
      <c r="ED96" s="227" t="str">
        <f t="shared" si="274"/>
        <v>-</v>
      </c>
      <c r="EE96" s="227" t="str">
        <f t="shared" si="275"/>
        <v>-</v>
      </c>
      <c r="EF96" s="227" t="str">
        <f t="shared" si="276"/>
        <v>-</v>
      </c>
      <c r="EG96" s="227" t="str">
        <f t="shared" si="277"/>
        <v>-</v>
      </c>
      <c r="EH96" s="228" t="str">
        <f t="shared" si="278"/>
        <v>-</v>
      </c>
      <c r="EI96" s="282"/>
      <c r="EJ96" s="282"/>
      <c r="EK96" s="226" t="str">
        <f t="shared" si="279"/>
        <v>-</v>
      </c>
      <c r="EL96" s="227" t="str">
        <f t="shared" si="280"/>
        <v>-</v>
      </c>
      <c r="EM96" s="227" t="str">
        <f t="shared" si="281"/>
        <v>-</v>
      </c>
      <c r="EN96" s="227" t="str">
        <f t="shared" si="282"/>
        <v>-</v>
      </c>
      <c r="EO96" s="227" t="str">
        <f t="shared" si="283"/>
        <v>-</v>
      </c>
      <c r="EP96" s="228" t="str">
        <f t="shared" si="284"/>
        <v>-</v>
      </c>
      <c r="EQ96" s="282"/>
      <c r="ER96" s="282"/>
      <c r="ES96" s="226" t="str">
        <f t="shared" si="285"/>
        <v>-</v>
      </c>
      <c r="ET96" s="227" t="str">
        <f t="shared" si="286"/>
        <v>-</v>
      </c>
      <c r="EU96" s="228" t="str">
        <f t="shared" si="287"/>
        <v>-</v>
      </c>
      <c r="EV96" s="282"/>
      <c r="EW96" s="282"/>
      <c r="EX96" s="301" t="str">
        <f t="shared" si="288"/>
        <v>-</v>
      </c>
      <c r="EY96" s="259" t="str">
        <f t="shared" si="289"/>
        <v>-</v>
      </c>
      <c r="EZ96" s="259" t="str">
        <f t="shared" si="290"/>
        <v>-</v>
      </c>
      <c r="FA96" s="259" t="str">
        <f t="shared" si="291"/>
        <v>-</v>
      </c>
      <c r="FB96" s="259" t="str">
        <f t="shared" si="292"/>
        <v>-</v>
      </c>
      <c r="FC96" s="260" t="str">
        <f t="shared" si="293"/>
        <v>-</v>
      </c>
      <c r="FD96" s="282"/>
      <c r="FE96" s="282"/>
      <c r="FF96" s="301" t="str">
        <f t="shared" si="294"/>
        <v>-</v>
      </c>
      <c r="FG96" s="259" t="str">
        <f t="shared" si="295"/>
        <v>-</v>
      </c>
      <c r="FH96" s="259" t="str">
        <f t="shared" si="296"/>
        <v>-</v>
      </c>
      <c r="FI96" s="259" t="str">
        <f t="shared" si="297"/>
        <v>-</v>
      </c>
      <c r="FJ96" s="259" t="str">
        <f t="shared" si="298"/>
        <v>-</v>
      </c>
      <c r="FK96" s="260" t="str">
        <f t="shared" si="299"/>
        <v>-</v>
      </c>
      <c r="FL96" s="282"/>
      <c r="FM96" s="282"/>
      <c r="FN96" s="301" t="str">
        <f t="shared" si="300"/>
        <v>-</v>
      </c>
      <c r="FO96" s="259" t="str">
        <f t="shared" si="301"/>
        <v>-</v>
      </c>
      <c r="FP96" s="259" t="str">
        <f t="shared" si="302"/>
        <v>-</v>
      </c>
      <c r="FQ96" s="259" t="str">
        <f t="shared" si="303"/>
        <v>-</v>
      </c>
      <c r="FR96" s="259" t="str">
        <f t="shared" si="304"/>
        <v>-</v>
      </c>
      <c r="FS96" s="260" t="str">
        <f t="shared" si="305"/>
        <v>-</v>
      </c>
      <c r="FT96" s="282"/>
      <c r="FU96" s="282"/>
      <c r="FV96" s="301" t="str">
        <f t="shared" si="306"/>
        <v>-</v>
      </c>
      <c r="FW96" s="259" t="str">
        <f t="shared" si="307"/>
        <v>-</v>
      </c>
      <c r="FX96" s="259" t="str">
        <f t="shared" si="308"/>
        <v>-</v>
      </c>
      <c r="FY96" s="259" t="str">
        <f t="shared" si="309"/>
        <v>-</v>
      </c>
      <c r="FZ96" s="259" t="str">
        <f t="shared" si="310"/>
        <v>-</v>
      </c>
      <c r="GA96" s="260" t="str">
        <f t="shared" si="311"/>
        <v>-</v>
      </c>
      <c r="GB96" s="282"/>
      <c r="GC96" s="282"/>
      <c r="GD96" s="301" t="str">
        <f t="shared" si="312"/>
        <v>-</v>
      </c>
      <c r="GE96" s="259" t="str">
        <f t="shared" si="313"/>
        <v>-</v>
      </c>
      <c r="GF96" s="259" t="str">
        <f t="shared" si="314"/>
        <v>-</v>
      </c>
      <c r="GG96" s="259" t="str">
        <f t="shared" si="315"/>
        <v>-</v>
      </c>
      <c r="GH96" s="259" t="str">
        <f t="shared" si="316"/>
        <v>-</v>
      </c>
      <c r="GI96" s="260" t="str">
        <f t="shared" si="317"/>
        <v>-</v>
      </c>
      <c r="GJ96" s="282"/>
      <c r="GK96" s="282"/>
      <c r="GL96" s="301" t="str">
        <f t="shared" si="318"/>
        <v>-</v>
      </c>
      <c r="GM96" s="259" t="str">
        <f t="shared" si="319"/>
        <v>-</v>
      </c>
      <c r="GN96" s="259" t="str">
        <f t="shared" si="320"/>
        <v>-</v>
      </c>
      <c r="GO96" s="259" t="str">
        <f t="shared" si="321"/>
        <v>-</v>
      </c>
      <c r="GP96" s="259" t="str">
        <f t="shared" si="322"/>
        <v>-</v>
      </c>
      <c r="GQ96" s="260" t="str">
        <f t="shared" si="323"/>
        <v>-</v>
      </c>
      <c r="GR96" s="282"/>
      <c r="GS96" s="282"/>
      <c r="GT96" s="301" t="str">
        <f t="shared" si="324"/>
        <v>-</v>
      </c>
      <c r="GU96" s="259" t="str">
        <f t="shared" si="325"/>
        <v>-</v>
      </c>
      <c r="GV96" s="259" t="str">
        <f t="shared" si="326"/>
        <v>-</v>
      </c>
      <c r="GW96" s="259" t="str">
        <f t="shared" si="327"/>
        <v>-</v>
      </c>
      <c r="GX96" s="259" t="str">
        <f t="shared" si="328"/>
        <v>-</v>
      </c>
      <c r="GY96" s="260" t="str">
        <f t="shared" si="329"/>
        <v>-</v>
      </c>
      <c r="GZ96" s="282"/>
      <c r="HA96" s="282"/>
      <c r="HB96" s="301" t="str">
        <f t="shared" si="330"/>
        <v>-</v>
      </c>
      <c r="HC96" s="259" t="str">
        <f t="shared" si="331"/>
        <v>-</v>
      </c>
      <c r="HD96" s="259" t="str">
        <f t="shared" si="332"/>
        <v>-</v>
      </c>
      <c r="HE96" s="259" t="str">
        <f t="shared" si="333"/>
        <v>-</v>
      </c>
      <c r="HF96" s="259" t="str">
        <f t="shared" si="334"/>
        <v>-</v>
      </c>
      <c r="HG96" s="260" t="str">
        <f t="shared" si="335"/>
        <v>-</v>
      </c>
      <c r="HH96" s="282"/>
      <c r="HI96" s="282"/>
      <c r="HJ96" s="301" t="str">
        <f t="shared" si="336"/>
        <v>-</v>
      </c>
      <c r="HK96" s="259" t="str">
        <f t="shared" si="337"/>
        <v>-</v>
      </c>
      <c r="HL96" s="260" t="str">
        <f t="shared" si="338"/>
        <v>-</v>
      </c>
      <c r="HM96" s="428" t="str">
        <f t="shared" si="229"/>
        <v>-</v>
      </c>
      <c r="HN96" s="429" t="str">
        <f t="shared" si="229"/>
        <v>-</v>
      </c>
      <c r="HO96" s="429" t="str">
        <f t="shared" si="229"/>
        <v>-</v>
      </c>
      <c r="HP96" s="429" t="str">
        <f t="shared" si="221"/>
        <v>-</v>
      </c>
      <c r="HQ96" s="429" t="str">
        <f t="shared" si="221"/>
        <v>-</v>
      </c>
      <c r="HR96" s="430" t="str">
        <f t="shared" si="221"/>
        <v>-</v>
      </c>
      <c r="HS96" s="450"/>
      <c r="HT96" s="450"/>
      <c r="HU96" s="428" t="str">
        <f t="shared" si="230"/>
        <v>-</v>
      </c>
      <c r="HV96" s="429" t="str">
        <f t="shared" si="230"/>
        <v>-</v>
      </c>
      <c r="HW96" s="429" t="str">
        <f t="shared" si="230"/>
        <v>-</v>
      </c>
      <c r="HX96" s="429" t="str">
        <f t="shared" si="222"/>
        <v>-</v>
      </c>
      <c r="HY96" s="429" t="str">
        <f t="shared" si="222"/>
        <v>-</v>
      </c>
      <c r="HZ96" s="430" t="str">
        <f t="shared" si="222"/>
        <v>-</v>
      </c>
      <c r="IA96" s="450"/>
      <c r="IB96" s="450"/>
      <c r="IC96" s="428" t="str">
        <f t="shared" si="231"/>
        <v>-</v>
      </c>
      <c r="ID96" s="429" t="str">
        <f t="shared" si="231"/>
        <v>-</v>
      </c>
      <c r="IE96" s="429" t="str">
        <f t="shared" si="231"/>
        <v>-</v>
      </c>
      <c r="IF96" s="429" t="str">
        <f t="shared" si="223"/>
        <v>-</v>
      </c>
      <c r="IG96" s="429" t="str">
        <f t="shared" si="223"/>
        <v>-</v>
      </c>
      <c r="IH96" s="430" t="str">
        <f t="shared" si="223"/>
        <v>-</v>
      </c>
      <c r="II96" s="450"/>
      <c r="IJ96" s="450"/>
      <c r="IK96" s="428" t="str">
        <f t="shared" si="232"/>
        <v>-</v>
      </c>
      <c r="IL96" s="429" t="str">
        <f t="shared" si="232"/>
        <v>-</v>
      </c>
      <c r="IM96" s="429" t="str">
        <f t="shared" si="232"/>
        <v>-</v>
      </c>
      <c r="IN96" s="429" t="str">
        <f t="shared" si="224"/>
        <v>-</v>
      </c>
      <c r="IO96" s="429" t="str">
        <f t="shared" si="224"/>
        <v>-</v>
      </c>
      <c r="IP96" s="430" t="str">
        <f t="shared" si="224"/>
        <v>-</v>
      </c>
      <c r="IQ96" s="450"/>
      <c r="IR96" s="450"/>
      <c r="IS96" s="428" t="str">
        <f t="shared" si="233"/>
        <v>-</v>
      </c>
      <c r="IT96" s="429" t="str">
        <f t="shared" si="233"/>
        <v>-</v>
      </c>
      <c r="IU96" s="429" t="str">
        <f t="shared" si="233"/>
        <v>-</v>
      </c>
      <c r="IV96" s="429" t="str">
        <f t="shared" si="225"/>
        <v>-</v>
      </c>
      <c r="IW96" s="429" t="str">
        <f t="shared" si="225"/>
        <v>-</v>
      </c>
      <c r="IX96" s="430" t="str">
        <f t="shared" si="225"/>
        <v>-</v>
      </c>
      <c r="IY96" s="450"/>
      <c r="IZ96" s="450"/>
      <c r="JA96" s="428" t="str">
        <f t="shared" si="234"/>
        <v>-</v>
      </c>
      <c r="JB96" s="429" t="str">
        <f t="shared" si="234"/>
        <v>-</v>
      </c>
      <c r="JC96" s="429" t="str">
        <f t="shared" si="234"/>
        <v>-</v>
      </c>
      <c r="JD96" s="429" t="str">
        <f t="shared" si="226"/>
        <v>-</v>
      </c>
      <c r="JE96" s="429" t="str">
        <f t="shared" si="226"/>
        <v>-</v>
      </c>
      <c r="JF96" s="430" t="str">
        <f t="shared" si="226"/>
        <v>-</v>
      </c>
      <c r="JG96" s="450"/>
      <c r="JH96" s="450"/>
      <c r="JI96" s="428" t="str">
        <f t="shared" si="235"/>
        <v>-</v>
      </c>
      <c r="JJ96" s="429" t="str">
        <f t="shared" si="235"/>
        <v>-</v>
      </c>
      <c r="JK96" s="429" t="str">
        <f t="shared" si="235"/>
        <v>-</v>
      </c>
      <c r="JL96" s="429" t="str">
        <f t="shared" si="227"/>
        <v>-</v>
      </c>
      <c r="JM96" s="429" t="str">
        <f t="shared" si="227"/>
        <v>-</v>
      </c>
      <c r="JN96" s="430" t="str">
        <f t="shared" si="227"/>
        <v>-</v>
      </c>
      <c r="JO96" s="450"/>
      <c r="JP96" s="450"/>
      <c r="JQ96" s="428" t="str">
        <f t="shared" si="236"/>
        <v>-</v>
      </c>
      <c r="JR96" s="429" t="str">
        <f t="shared" si="236"/>
        <v>-</v>
      </c>
      <c r="JS96" s="429" t="str">
        <f t="shared" si="236"/>
        <v>-</v>
      </c>
      <c r="JT96" s="429" t="str">
        <f t="shared" si="228"/>
        <v>-</v>
      </c>
      <c r="JU96" s="429" t="str">
        <f t="shared" si="228"/>
        <v>-</v>
      </c>
      <c r="JV96" s="430" t="str">
        <f t="shared" si="228"/>
        <v>-</v>
      </c>
      <c r="JW96" s="450"/>
      <c r="JX96" s="450"/>
      <c r="JY96" s="428" t="str">
        <f t="shared" si="339"/>
        <v>-</v>
      </c>
      <c r="JZ96" s="429" t="str">
        <f t="shared" si="339"/>
        <v>-</v>
      </c>
      <c r="KA96" s="430" t="str">
        <f t="shared" si="339"/>
        <v>-</v>
      </c>
      <c r="KB96" s="172"/>
      <c r="KC96" s="355" t="str">
        <f>IF(ISBLANK('Tab4-Adol-KABP-2006'!KC96),"",('Tab4-Adol-KABP-2006'!KC96))</f>
        <v/>
      </c>
      <c r="KD96" s="355" t="str">
        <f>IF(ISBLANK('Tab4-Adol-KABP-2006'!KD96),"",('Tab4-Adol-KABP-2006'!KD96))</f>
        <v/>
      </c>
      <c r="KE96" s="355" t="str">
        <f>IF(ISBLANK('Tab4-Adol-KABP-2006'!KE96),"",('Tab4-Adol-KABP-2006'!KE96))</f>
        <v/>
      </c>
      <c r="KF96" s="355" t="str">
        <f>IF(ISBLANK('Tab4-Adol-KABP-2006'!KF96),"",('Tab4-Adol-KABP-2006'!KF96))</f>
        <v/>
      </c>
      <c r="KG96" s="355" t="str">
        <f>IF(ISBLANK('Tab4-Adol-KABP-2006'!KG96),"",('Tab4-Adol-KABP-2006'!KG96))</f>
        <v/>
      </c>
      <c r="KH96" s="355" t="str">
        <f>IF(ISBLANK('Tab4-Adol-KABP-2006'!KH96),"",('Tab4-Adol-KABP-2006'!KH96))</f>
        <v/>
      </c>
      <c r="KI96" s="355" t="str">
        <f>IF(ISBLANK('Tab4-Adol-KABP-2006'!KI96),"",('Tab4-Adol-KABP-2006'!KI96))</f>
        <v/>
      </c>
      <c r="KJ96" s="355" t="str">
        <f>IF(ISBLANK('Tab4-Adol-KABP-2006'!KJ96),"",('Tab4-Adol-KABP-2006'!KJ96))</f>
        <v/>
      </c>
      <c r="KK96" s="355" t="str">
        <f>IF(ISBLANK('Tab4-Adol-KABP-2006'!KK96),"",('Tab4-Adol-KABP-2006'!KK96))</f>
        <v/>
      </c>
      <c r="KL96" s="355" t="str">
        <f>IF(ISBLANK('Tab4-Adol-KABP-2006'!KL96),"",('Tab4-Adol-KABP-2006'!KL96))</f>
        <v/>
      </c>
      <c r="KM96" s="355" t="str">
        <f>IF(ISBLANK('Tab4-Adol-KABP-2006'!KM96),"",('Tab4-Adol-KABP-2006'!KM96))</f>
        <v/>
      </c>
      <c r="KN96" s="355" t="str">
        <f>IF(ISBLANK('Tab4-Adol-KABP-2006'!KN96),"",('Tab4-Adol-KABP-2006'!KN96))</f>
        <v/>
      </c>
      <c r="KO96" s="355" t="str">
        <f>IF(ISBLANK('Tab4-Adol-KABP-2006'!KO96),"",('Tab4-Adol-KABP-2006'!KO96))</f>
        <v/>
      </c>
      <c r="KP96" s="355" t="str">
        <f>IF(ISBLANK('Tab4-Adol-KABP-2006'!KP96),"",('Tab4-Adol-KABP-2006'!KP96))</f>
        <v/>
      </c>
      <c r="KQ96" s="355" t="str">
        <f>IF(ISBLANK('Tab4-Adol-KABP-2006'!KQ96),"",('Tab4-Adol-KABP-2006'!KQ96))</f>
        <v/>
      </c>
      <c r="KR96" s="355" t="str">
        <f>IF(ISBLANK('Tab4-Adol-KABP-2006'!KR96),"",('Tab4-Adol-KABP-2006'!KR96))</f>
        <v/>
      </c>
      <c r="KS96" s="355" t="str">
        <f>IF(ISBLANK('Tab4-Adol-KABP-2006'!KS96),"",('Tab4-Adol-KABP-2006'!KS96))</f>
        <v/>
      </c>
      <c r="KT96" s="355" t="str">
        <f>IF(ISBLANK('Tab4-Adol-KABP-2006'!KT96),"",('Tab4-Adol-KABP-2006'!KT96))</f>
        <v/>
      </c>
      <c r="KU96" s="355" t="str">
        <f>IF(ISBLANK('Tab4-Adol-KABP-2006'!KU96),"",('Tab4-Adol-KABP-2006'!KU96))</f>
        <v/>
      </c>
      <c r="KV96" s="355" t="str">
        <f>IF(ISBLANK('Tab4-Adol-KABP-2006'!KV96),"",('Tab4-Adol-KABP-2006'!KV96))</f>
        <v/>
      </c>
      <c r="KW96" s="355" t="str">
        <f>IF(ISBLANK('Tab4-Adol-KABP-2006'!KW96),"",('Tab4-Adol-KABP-2006'!KW96))</f>
        <v/>
      </c>
      <c r="KX96" s="355" t="str">
        <f>IF(ISBLANK('Tab4-Adol-KABP-2006'!KX96),"",('Tab4-Adol-KABP-2006'!KX96))</f>
        <v/>
      </c>
      <c r="KY96" s="355" t="str">
        <f>IF(ISBLANK('Tab4-Adol-KABP-2006'!KY96),"",('Tab4-Adol-KABP-2006'!KY96))</f>
        <v/>
      </c>
      <c r="KZ96" s="355" t="str">
        <f>IF(ISBLANK('Tab4-Adol-KABP-2006'!KZ96),"",('Tab4-Adol-KABP-2006'!KZ96))</f>
        <v/>
      </c>
      <c r="LA96" s="355" t="str">
        <f>IF(ISBLANK('Tab4-Adol-KABP-2006'!LA96),"",('Tab4-Adol-KABP-2006'!LA96))</f>
        <v/>
      </c>
      <c r="LB96" s="355" t="str">
        <f>IF(ISBLANK('Tab4-Adol-KABP-2006'!LB96),"",('Tab4-Adol-KABP-2006'!LB96))</f>
        <v/>
      </c>
      <c r="LC96" s="355" t="str">
        <f>IF(ISBLANK('Tab4-Adol-KABP-2006'!LC96),"",('Tab4-Adol-KABP-2006'!LC96))</f>
        <v/>
      </c>
      <c r="LD96" s="355" t="str">
        <f>IF(ISBLANK('Tab4-Adol-KABP-2006'!LD96),"",('Tab4-Adol-KABP-2006'!LD96))</f>
        <v/>
      </c>
      <c r="LE96" s="355" t="str">
        <f>IF(ISBLANK('Tab4-Adol-KABP-2006'!LE96),"",('Tab4-Adol-KABP-2006'!LE96))</f>
        <v/>
      </c>
      <c r="LF96" s="355" t="str">
        <f>IF(ISBLANK('Tab4-Adol-KABP-2006'!LF96),"",('Tab4-Adol-KABP-2006'!LF96))</f>
        <v/>
      </c>
      <c r="LG96" s="355" t="str">
        <f>IF(ISBLANK('Tab4-Adol-KABP-2006'!LG96),"",('Tab4-Adol-KABP-2006'!LG96))</f>
        <v/>
      </c>
      <c r="LH96" s="355" t="str">
        <f>IF(ISBLANK('Tab4-Adol-KABP-2006'!LH96),"",('Tab4-Adol-KABP-2006'!LH96))</f>
        <v/>
      </c>
      <c r="LI96" s="355" t="str">
        <f>IF(ISBLANK('Tab4-Adol-KABP-2006'!LI96),"",('Tab4-Adol-KABP-2006'!LI96))</f>
        <v/>
      </c>
      <c r="LJ96" s="355" t="str">
        <f>IF(ISBLANK('Tab4-Adol-KABP-2006'!LJ96),"",('Tab4-Adol-KABP-2006'!LJ96))</f>
        <v/>
      </c>
      <c r="LK96" s="355" t="str">
        <f>IF(ISBLANK('Tab4-Adol-KABP-2006'!LK96),"",('Tab4-Adol-KABP-2006'!LK96))</f>
        <v/>
      </c>
      <c r="LL96" s="355" t="str">
        <f>IF(ISBLANK('Tab4-Adol-KABP-2006'!LL96),"",('Tab4-Adol-KABP-2006'!LL96))</f>
        <v/>
      </c>
      <c r="LM96" s="355" t="str">
        <f>IF(ISBLANK('Tab4-Adol-KABP-2006'!LM96),"",('Tab4-Adol-KABP-2006'!LM96))</f>
        <v/>
      </c>
      <c r="LN96" s="355" t="str">
        <f>IF(ISBLANK('Tab4-Adol-KABP-2006'!LN96),"",('Tab4-Adol-KABP-2006'!LN96))</f>
        <v/>
      </c>
      <c r="LO96" s="355" t="str">
        <f>IF(ISBLANK('Tab4-Adol-KABP-2006'!LO96),"",('Tab4-Adol-KABP-2006'!LO96))</f>
        <v/>
      </c>
      <c r="LP96" s="355" t="str">
        <f>IF(ISBLANK('Tab4-Adol-KABP-2006'!LP96),"",('Tab4-Adol-KABP-2006'!LP96))</f>
        <v/>
      </c>
      <c r="LQ96" s="355" t="str">
        <f>IF(ISBLANK('Tab4-Adol-KABP-2006'!LQ96),"",('Tab4-Adol-KABP-2006'!LQ96))</f>
        <v/>
      </c>
      <c r="LR96" s="355" t="str">
        <f>IF(ISBLANK('Tab4-Adol-KABP-2006'!LR96),"",('Tab4-Adol-KABP-2006'!LR96))</f>
        <v/>
      </c>
      <c r="LS96" s="355" t="str">
        <f>IF(ISBLANK('Tab4-Adol-KABP-2006'!LS96),"",('Tab4-Adol-KABP-2006'!LS96))</f>
        <v/>
      </c>
      <c r="LT96" s="355" t="str">
        <f>IF(ISBLANK('Tab4-Adol-KABP-2006'!LT96),"",('Tab4-Adol-KABP-2006'!LT96))</f>
        <v/>
      </c>
      <c r="LU96" s="355" t="str">
        <f>IF(ISBLANK('Tab4-Adol-KABP-2006'!LU96),"",('Tab4-Adol-KABP-2006'!LU96))</f>
        <v/>
      </c>
      <c r="LV96" s="355" t="str">
        <f>IF(ISBLANK('Tab4-Adol-KABP-2006'!LV96),"",('Tab4-Adol-KABP-2006'!LV96))</f>
        <v/>
      </c>
      <c r="LW96" s="355" t="str">
        <f>IF(ISBLANK('Tab4-Adol-KABP-2006'!LW96),"",('Tab4-Adol-KABP-2006'!LW96))</f>
        <v/>
      </c>
      <c r="LX96" s="355" t="str">
        <f>IF(ISBLANK('Tab4-Adol-KABP-2006'!LX96),"",('Tab4-Adol-KABP-2006'!LX96))</f>
        <v/>
      </c>
      <c r="LY96" s="355" t="str">
        <f>IF(ISBLANK('Tab4-Adol-KABP-2006'!LY96),"",('Tab4-Adol-KABP-2006'!LY96))</f>
        <v/>
      </c>
      <c r="LZ96" s="355" t="str">
        <f>IF(ISBLANK('Tab4-Adol-KABP-2006'!LZ96),"",('Tab4-Adol-KABP-2006'!LZ96))</f>
        <v/>
      </c>
      <c r="MA96" s="355" t="str">
        <f>IF(ISBLANK('Tab4-Adol-KABP-2006'!MA96),"",('Tab4-Adol-KABP-2006'!MA96))</f>
        <v/>
      </c>
    </row>
    <row r="97" spans="1:339" x14ac:dyDescent="0.2">
      <c r="A97" s="310" t="s">
        <v>320</v>
      </c>
      <c r="B97" s="172">
        <v>0</v>
      </c>
      <c r="C97" s="172">
        <v>0</v>
      </c>
      <c r="D97" s="172" t="s">
        <v>339</v>
      </c>
      <c r="E97" s="172"/>
      <c r="F97" s="173"/>
      <c r="G97" s="218" t="s">
        <v>105</v>
      </c>
      <c r="H97" s="348" t="str">
        <f>IF(ISBLANK('Tab4-Adol-KABP-2006'!H97), "",('Tab4-Adol-KABP-2006'!H97))</f>
        <v/>
      </c>
      <c r="I97" s="349" t="str">
        <f>IF(ISBLANK('Tab4-Adol-KABP-2006'!I97), "",('Tab4-Adol-KABP-2006'!I97))</f>
        <v/>
      </c>
      <c r="J97" s="414"/>
      <c r="K97" s="414"/>
      <c r="L97" s="414"/>
      <c r="M97" s="414"/>
      <c r="N97" s="414"/>
      <c r="O97" s="415"/>
      <c r="P97" s="348" t="str">
        <f>IF(ISBLANK('Tab4-Adol-KABP-2006'!P97), "",('Tab4-Adol-KABP-2006'!P97))</f>
        <v/>
      </c>
      <c r="Q97" s="349" t="str">
        <f>IF(ISBLANK('Tab4-Adol-KABP-2006'!Q97), "",('Tab4-Adol-KABP-2006'!Q97))</f>
        <v/>
      </c>
      <c r="R97" s="414"/>
      <c r="S97" s="414"/>
      <c r="T97" s="414"/>
      <c r="U97" s="414"/>
      <c r="V97" s="414"/>
      <c r="W97" s="415"/>
      <c r="X97" s="348" t="str">
        <f>IF(ISBLANK('Tab4-Adol-KABP-2006'!X97), "",('Tab4-Adol-KABP-2006'!X97))</f>
        <v/>
      </c>
      <c r="Y97" s="349" t="str">
        <f>IF(ISBLANK('Tab4-Adol-KABP-2006'!Y97), "",('Tab4-Adol-KABP-2006'!Y97))</f>
        <v/>
      </c>
      <c r="Z97" s="414"/>
      <c r="AA97" s="414"/>
      <c r="AB97" s="414"/>
      <c r="AC97" s="414"/>
      <c r="AD97" s="414"/>
      <c r="AE97" s="415"/>
      <c r="AF97" s="348" t="str">
        <f>IF(ISBLANK('Tab4-Adol-KABP-2006'!AF97), "",('Tab4-Adol-KABP-2006'!AF97))</f>
        <v/>
      </c>
      <c r="AG97" s="349" t="str">
        <f>IF(ISBLANK('Tab4-Adol-KABP-2006'!AG97), "",('Tab4-Adol-KABP-2006'!AG97))</f>
        <v/>
      </c>
      <c r="AH97" s="414"/>
      <c r="AI97" s="414"/>
      <c r="AJ97" s="414"/>
      <c r="AK97" s="414"/>
      <c r="AL97" s="414"/>
      <c r="AM97" s="415"/>
      <c r="AN97" s="348" t="str">
        <f>IF(ISBLANK('Tab4-Adol-KABP-2006'!AN97), "",('Tab4-Adol-KABP-2006'!AN97))</f>
        <v/>
      </c>
      <c r="AO97" s="349" t="str">
        <f>IF(ISBLANK('Tab4-Adol-KABP-2006'!AO97), "",('Tab4-Adol-KABP-2006'!AO97))</f>
        <v/>
      </c>
      <c r="AP97" s="362"/>
      <c r="AQ97" s="362"/>
      <c r="AR97" s="362"/>
      <c r="AS97" s="362"/>
      <c r="AT97" s="362"/>
      <c r="AU97" s="363"/>
      <c r="AV97" s="348" t="str">
        <f>IF(ISBLANK('Tab4-Adol-KABP-2006'!AV97), "",('Tab4-Adol-KABP-2006'!AV97))</f>
        <v/>
      </c>
      <c r="AW97" s="349" t="str">
        <f>IF(ISBLANK('Tab4-Adol-KABP-2006'!AW97), "",('Tab4-Adol-KABP-2006'!AW97))</f>
        <v/>
      </c>
      <c r="AX97" s="414"/>
      <c r="AY97" s="414"/>
      <c r="AZ97" s="414"/>
      <c r="BA97" s="414"/>
      <c r="BB97" s="414"/>
      <c r="BC97" s="415"/>
      <c r="BD97" s="348" t="str">
        <f>IF(ISBLANK('Tab4-Adol-KABP-2006'!BD97), "",('Tab4-Adol-KABP-2006'!BD97))</f>
        <v/>
      </c>
      <c r="BE97" s="349" t="str">
        <f>IF(ISBLANK('Tab4-Adol-KABP-2006'!BE97), "",('Tab4-Adol-KABP-2006'!BE97))</f>
        <v/>
      </c>
      <c r="BF97" s="414"/>
      <c r="BG97" s="414"/>
      <c r="BH97" s="414"/>
      <c r="BI97" s="414"/>
      <c r="BJ97" s="414"/>
      <c r="BK97" s="415"/>
      <c r="BL97" s="348" t="str">
        <f>IF(ISBLANK('Tab4-Adol-KABP-2006'!BL97), "",('Tab4-Adol-KABP-2006'!BL97))</f>
        <v/>
      </c>
      <c r="BM97" s="349" t="str">
        <f>IF(ISBLANK('Tab4-Adol-KABP-2006'!BM97), "",('Tab4-Adol-KABP-2006'!BM97))</f>
        <v/>
      </c>
      <c r="BN97" s="414"/>
      <c r="BO97" s="414"/>
      <c r="BP97" s="414"/>
      <c r="BQ97" s="414"/>
      <c r="BR97" s="414"/>
      <c r="BS97" s="415"/>
      <c r="BT97" s="348" t="str">
        <f>IF(ISBLANK('Tab4-Adol-KABP-2006'!BT97), "",('Tab4-Adol-KABP-2006'!BT97))</f>
        <v/>
      </c>
      <c r="BU97" s="349" t="str">
        <f>IF(ISBLANK('Tab4-Adol-KABP-2006'!BU97), "",('Tab4-Adol-KABP-2006'!BU97))</f>
        <v/>
      </c>
      <c r="BV97" s="414"/>
      <c r="BW97" s="414"/>
      <c r="BX97" s="415"/>
      <c r="BY97" s="216">
        <v>16367</v>
      </c>
      <c r="BZ97" s="208">
        <v>16708</v>
      </c>
      <c r="CA97" s="208">
        <v>33075</v>
      </c>
      <c r="CB97" s="208">
        <v>17206</v>
      </c>
      <c r="CC97" s="208">
        <v>17462</v>
      </c>
      <c r="CD97" s="284">
        <v>34668</v>
      </c>
      <c r="CE97" s="282"/>
      <c r="CF97" s="282"/>
      <c r="CG97" s="226" t="str">
        <f t="shared" si="237"/>
        <v>-</v>
      </c>
      <c r="CH97" s="227" t="str">
        <f t="shared" si="238"/>
        <v>-</v>
      </c>
      <c r="CI97" s="227" t="str">
        <f t="shared" si="239"/>
        <v>-</v>
      </c>
      <c r="CJ97" s="227" t="str">
        <f t="shared" si="240"/>
        <v>-</v>
      </c>
      <c r="CK97" s="227" t="str">
        <f t="shared" si="241"/>
        <v>-</v>
      </c>
      <c r="CL97" s="228" t="str">
        <f t="shared" si="242"/>
        <v>-</v>
      </c>
      <c r="CM97" s="282"/>
      <c r="CN97" s="282"/>
      <c r="CO97" s="226" t="str">
        <f t="shared" si="243"/>
        <v>-</v>
      </c>
      <c r="CP97" s="227" t="str">
        <f t="shared" si="244"/>
        <v>-</v>
      </c>
      <c r="CQ97" s="227" t="str">
        <f t="shared" si="245"/>
        <v>-</v>
      </c>
      <c r="CR97" s="227" t="str">
        <f t="shared" si="246"/>
        <v>-</v>
      </c>
      <c r="CS97" s="227" t="str">
        <f t="shared" si="247"/>
        <v>-</v>
      </c>
      <c r="CT97" s="228" t="str">
        <f t="shared" si="248"/>
        <v>-</v>
      </c>
      <c r="CU97" s="282"/>
      <c r="CV97" s="282"/>
      <c r="CW97" s="292" t="str">
        <f t="shared" si="249"/>
        <v>-</v>
      </c>
      <c r="CX97" s="234" t="str">
        <f t="shared" si="250"/>
        <v>-</v>
      </c>
      <c r="CY97" s="234" t="str">
        <f t="shared" si="251"/>
        <v>-</v>
      </c>
      <c r="CZ97" s="234" t="str">
        <f t="shared" si="252"/>
        <v>-</v>
      </c>
      <c r="DA97" s="234" t="str">
        <f t="shared" si="253"/>
        <v>-</v>
      </c>
      <c r="DB97" s="235" t="str">
        <f t="shared" si="254"/>
        <v>-</v>
      </c>
      <c r="DC97" s="282"/>
      <c r="DD97" s="282"/>
      <c r="DE97" s="226" t="str">
        <f t="shared" si="255"/>
        <v>-</v>
      </c>
      <c r="DF97" s="227" t="str">
        <f t="shared" si="256"/>
        <v>-</v>
      </c>
      <c r="DG97" s="227" t="str">
        <f t="shared" si="257"/>
        <v>-</v>
      </c>
      <c r="DH97" s="227" t="str">
        <f t="shared" si="258"/>
        <v>-</v>
      </c>
      <c r="DI97" s="227" t="str">
        <f t="shared" si="259"/>
        <v>-</v>
      </c>
      <c r="DJ97" s="228" t="str">
        <f t="shared" si="260"/>
        <v>-</v>
      </c>
      <c r="DK97" s="282"/>
      <c r="DL97" s="282"/>
      <c r="DM97" s="226" t="str">
        <f t="shared" si="261"/>
        <v>-</v>
      </c>
      <c r="DN97" s="227" t="str">
        <f t="shared" si="262"/>
        <v>-</v>
      </c>
      <c r="DO97" s="227" t="str">
        <f t="shared" si="263"/>
        <v>-</v>
      </c>
      <c r="DP97" s="227" t="str">
        <f t="shared" si="264"/>
        <v>-</v>
      </c>
      <c r="DQ97" s="227" t="str">
        <f t="shared" si="265"/>
        <v>-</v>
      </c>
      <c r="DR97" s="228" t="str">
        <f t="shared" si="266"/>
        <v>-</v>
      </c>
      <c r="DS97" s="282"/>
      <c r="DT97" s="282"/>
      <c r="DU97" s="226" t="str">
        <f t="shared" si="267"/>
        <v>-</v>
      </c>
      <c r="DV97" s="227" t="str">
        <f t="shared" si="268"/>
        <v>-</v>
      </c>
      <c r="DW97" s="227" t="str">
        <f t="shared" si="269"/>
        <v>-</v>
      </c>
      <c r="DX97" s="227" t="str">
        <f t="shared" si="270"/>
        <v>-</v>
      </c>
      <c r="DY97" s="227" t="str">
        <f t="shared" si="271"/>
        <v>-</v>
      </c>
      <c r="DZ97" s="228" t="str">
        <f t="shared" si="272"/>
        <v>-</v>
      </c>
      <c r="EA97" s="282"/>
      <c r="EB97" s="282"/>
      <c r="EC97" s="226" t="str">
        <f t="shared" si="273"/>
        <v>-</v>
      </c>
      <c r="ED97" s="227" t="str">
        <f t="shared" si="274"/>
        <v>-</v>
      </c>
      <c r="EE97" s="227" t="str">
        <f t="shared" si="275"/>
        <v>-</v>
      </c>
      <c r="EF97" s="227" t="str">
        <f t="shared" si="276"/>
        <v>-</v>
      </c>
      <c r="EG97" s="227" t="str">
        <f t="shared" si="277"/>
        <v>-</v>
      </c>
      <c r="EH97" s="228" t="str">
        <f t="shared" si="278"/>
        <v>-</v>
      </c>
      <c r="EI97" s="282"/>
      <c r="EJ97" s="282"/>
      <c r="EK97" s="226" t="str">
        <f t="shared" si="279"/>
        <v>-</v>
      </c>
      <c r="EL97" s="227" t="str">
        <f t="shared" si="280"/>
        <v>-</v>
      </c>
      <c r="EM97" s="227" t="str">
        <f t="shared" si="281"/>
        <v>-</v>
      </c>
      <c r="EN97" s="227" t="str">
        <f t="shared" si="282"/>
        <v>-</v>
      </c>
      <c r="EO97" s="227" t="str">
        <f t="shared" si="283"/>
        <v>-</v>
      </c>
      <c r="EP97" s="228" t="str">
        <f t="shared" si="284"/>
        <v>-</v>
      </c>
      <c r="EQ97" s="282"/>
      <c r="ER97" s="282"/>
      <c r="ES97" s="226" t="str">
        <f t="shared" si="285"/>
        <v>-</v>
      </c>
      <c r="ET97" s="227" t="str">
        <f t="shared" si="286"/>
        <v>-</v>
      </c>
      <c r="EU97" s="228" t="str">
        <f t="shared" si="287"/>
        <v>-</v>
      </c>
      <c r="EV97" s="282"/>
      <c r="EW97" s="282"/>
      <c r="EX97" s="301" t="str">
        <f t="shared" si="288"/>
        <v>-</v>
      </c>
      <c r="EY97" s="259" t="str">
        <f t="shared" si="289"/>
        <v>-</v>
      </c>
      <c r="EZ97" s="259" t="str">
        <f t="shared" si="290"/>
        <v>-</v>
      </c>
      <c r="FA97" s="259" t="str">
        <f t="shared" si="291"/>
        <v>-</v>
      </c>
      <c r="FB97" s="259" t="str">
        <f t="shared" si="292"/>
        <v>-</v>
      </c>
      <c r="FC97" s="260" t="str">
        <f t="shared" si="293"/>
        <v>-</v>
      </c>
      <c r="FD97" s="282"/>
      <c r="FE97" s="282"/>
      <c r="FF97" s="301" t="str">
        <f t="shared" si="294"/>
        <v>-</v>
      </c>
      <c r="FG97" s="259" t="str">
        <f t="shared" si="295"/>
        <v>-</v>
      </c>
      <c r="FH97" s="259" t="str">
        <f t="shared" si="296"/>
        <v>-</v>
      </c>
      <c r="FI97" s="259" t="str">
        <f t="shared" si="297"/>
        <v>-</v>
      </c>
      <c r="FJ97" s="259" t="str">
        <f t="shared" si="298"/>
        <v>-</v>
      </c>
      <c r="FK97" s="260" t="str">
        <f t="shared" si="299"/>
        <v>-</v>
      </c>
      <c r="FL97" s="282"/>
      <c r="FM97" s="282"/>
      <c r="FN97" s="301" t="str">
        <f t="shared" si="300"/>
        <v>-</v>
      </c>
      <c r="FO97" s="259" t="str">
        <f t="shared" si="301"/>
        <v>-</v>
      </c>
      <c r="FP97" s="259" t="str">
        <f t="shared" si="302"/>
        <v>-</v>
      </c>
      <c r="FQ97" s="259" t="str">
        <f t="shared" si="303"/>
        <v>-</v>
      </c>
      <c r="FR97" s="259" t="str">
        <f t="shared" si="304"/>
        <v>-</v>
      </c>
      <c r="FS97" s="260" t="str">
        <f t="shared" si="305"/>
        <v>-</v>
      </c>
      <c r="FT97" s="282"/>
      <c r="FU97" s="282"/>
      <c r="FV97" s="301" t="str">
        <f t="shared" si="306"/>
        <v>-</v>
      </c>
      <c r="FW97" s="259" t="str">
        <f t="shared" si="307"/>
        <v>-</v>
      </c>
      <c r="FX97" s="259" t="str">
        <f t="shared" si="308"/>
        <v>-</v>
      </c>
      <c r="FY97" s="259" t="str">
        <f t="shared" si="309"/>
        <v>-</v>
      </c>
      <c r="FZ97" s="259" t="str">
        <f t="shared" si="310"/>
        <v>-</v>
      </c>
      <c r="GA97" s="260" t="str">
        <f t="shared" si="311"/>
        <v>-</v>
      </c>
      <c r="GB97" s="282"/>
      <c r="GC97" s="282"/>
      <c r="GD97" s="301" t="str">
        <f t="shared" si="312"/>
        <v>-</v>
      </c>
      <c r="GE97" s="259" t="str">
        <f t="shared" si="313"/>
        <v>-</v>
      </c>
      <c r="GF97" s="259" t="str">
        <f t="shared" si="314"/>
        <v>-</v>
      </c>
      <c r="GG97" s="259" t="str">
        <f t="shared" si="315"/>
        <v>-</v>
      </c>
      <c r="GH97" s="259" t="str">
        <f t="shared" si="316"/>
        <v>-</v>
      </c>
      <c r="GI97" s="260" t="str">
        <f t="shared" si="317"/>
        <v>-</v>
      </c>
      <c r="GJ97" s="282"/>
      <c r="GK97" s="282"/>
      <c r="GL97" s="301" t="str">
        <f t="shared" si="318"/>
        <v>-</v>
      </c>
      <c r="GM97" s="259" t="str">
        <f t="shared" si="319"/>
        <v>-</v>
      </c>
      <c r="GN97" s="259" t="str">
        <f t="shared" si="320"/>
        <v>-</v>
      </c>
      <c r="GO97" s="259" t="str">
        <f t="shared" si="321"/>
        <v>-</v>
      </c>
      <c r="GP97" s="259" t="str">
        <f t="shared" si="322"/>
        <v>-</v>
      </c>
      <c r="GQ97" s="260" t="str">
        <f t="shared" si="323"/>
        <v>-</v>
      </c>
      <c r="GR97" s="282"/>
      <c r="GS97" s="282"/>
      <c r="GT97" s="301" t="str">
        <f t="shared" si="324"/>
        <v>-</v>
      </c>
      <c r="GU97" s="259" t="str">
        <f t="shared" si="325"/>
        <v>-</v>
      </c>
      <c r="GV97" s="259" t="str">
        <f t="shared" si="326"/>
        <v>-</v>
      </c>
      <c r="GW97" s="259" t="str">
        <f t="shared" si="327"/>
        <v>-</v>
      </c>
      <c r="GX97" s="259" t="str">
        <f t="shared" si="328"/>
        <v>-</v>
      </c>
      <c r="GY97" s="260" t="str">
        <f t="shared" si="329"/>
        <v>-</v>
      </c>
      <c r="GZ97" s="282"/>
      <c r="HA97" s="282"/>
      <c r="HB97" s="301" t="str">
        <f t="shared" si="330"/>
        <v>-</v>
      </c>
      <c r="HC97" s="259" t="str">
        <f t="shared" si="331"/>
        <v>-</v>
      </c>
      <c r="HD97" s="259" t="str">
        <f t="shared" si="332"/>
        <v>-</v>
      </c>
      <c r="HE97" s="259" t="str">
        <f t="shared" si="333"/>
        <v>-</v>
      </c>
      <c r="HF97" s="259" t="str">
        <f t="shared" si="334"/>
        <v>-</v>
      </c>
      <c r="HG97" s="260" t="str">
        <f t="shared" si="335"/>
        <v>-</v>
      </c>
      <c r="HH97" s="282"/>
      <c r="HI97" s="282"/>
      <c r="HJ97" s="301" t="str">
        <f t="shared" si="336"/>
        <v>-</v>
      </c>
      <c r="HK97" s="259" t="str">
        <f t="shared" si="337"/>
        <v>-</v>
      </c>
      <c r="HL97" s="260" t="str">
        <f t="shared" si="338"/>
        <v>-</v>
      </c>
      <c r="HM97" s="428" t="str">
        <f t="shared" si="229"/>
        <v>-</v>
      </c>
      <c r="HN97" s="429" t="str">
        <f t="shared" si="229"/>
        <v>-</v>
      </c>
      <c r="HO97" s="429" t="str">
        <f t="shared" si="229"/>
        <v>-</v>
      </c>
      <c r="HP97" s="429" t="str">
        <f t="shared" si="221"/>
        <v>-</v>
      </c>
      <c r="HQ97" s="429" t="str">
        <f t="shared" si="221"/>
        <v>-</v>
      </c>
      <c r="HR97" s="430" t="str">
        <f t="shared" si="221"/>
        <v>-</v>
      </c>
      <c r="HS97" s="450"/>
      <c r="HT97" s="450"/>
      <c r="HU97" s="428" t="str">
        <f t="shared" si="230"/>
        <v>-</v>
      </c>
      <c r="HV97" s="429" t="str">
        <f t="shared" si="230"/>
        <v>-</v>
      </c>
      <c r="HW97" s="429" t="str">
        <f t="shared" si="230"/>
        <v>-</v>
      </c>
      <c r="HX97" s="429" t="str">
        <f t="shared" si="222"/>
        <v>-</v>
      </c>
      <c r="HY97" s="429" t="str">
        <f t="shared" si="222"/>
        <v>-</v>
      </c>
      <c r="HZ97" s="430" t="str">
        <f t="shared" si="222"/>
        <v>-</v>
      </c>
      <c r="IA97" s="450"/>
      <c r="IB97" s="450"/>
      <c r="IC97" s="428" t="str">
        <f t="shared" si="231"/>
        <v>-</v>
      </c>
      <c r="ID97" s="429" t="str">
        <f t="shared" si="231"/>
        <v>-</v>
      </c>
      <c r="IE97" s="429" t="str">
        <f t="shared" si="231"/>
        <v>-</v>
      </c>
      <c r="IF97" s="429" t="str">
        <f t="shared" si="223"/>
        <v>-</v>
      </c>
      <c r="IG97" s="429" t="str">
        <f t="shared" si="223"/>
        <v>-</v>
      </c>
      <c r="IH97" s="430" t="str">
        <f t="shared" si="223"/>
        <v>-</v>
      </c>
      <c r="II97" s="450"/>
      <c r="IJ97" s="450"/>
      <c r="IK97" s="428" t="str">
        <f t="shared" si="232"/>
        <v>-</v>
      </c>
      <c r="IL97" s="429" t="str">
        <f t="shared" si="232"/>
        <v>-</v>
      </c>
      <c r="IM97" s="429" t="str">
        <f t="shared" si="232"/>
        <v>-</v>
      </c>
      <c r="IN97" s="429" t="str">
        <f t="shared" si="224"/>
        <v>-</v>
      </c>
      <c r="IO97" s="429" t="str">
        <f t="shared" si="224"/>
        <v>-</v>
      </c>
      <c r="IP97" s="430" t="str">
        <f t="shared" si="224"/>
        <v>-</v>
      </c>
      <c r="IQ97" s="450"/>
      <c r="IR97" s="450"/>
      <c r="IS97" s="428" t="str">
        <f t="shared" si="233"/>
        <v>-</v>
      </c>
      <c r="IT97" s="429" t="str">
        <f t="shared" si="233"/>
        <v>-</v>
      </c>
      <c r="IU97" s="429" t="str">
        <f t="shared" si="233"/>
        <v>-</v>
      </c>
      <c r="IV97" s="429" t="str">
        <f t="shared" si="225"/>
        <v>-</v>
      </c>
      <c r="IW97" s="429" t="str">
        <f t="shared" si="225"/>
        <v>-</v>
      </c>
      <c r="IX97" s="430" t="str">
        <f t="shared" si="225"/>
        <v>-</v>
      </c>
      <c r="IY97" s="450"/>
      <c r="IZ97" s="450"/>
      <c r="JA97" s="428" t="str">
        <f t="shared" si="234"/>
        <v>-</v>
      </c>
      <c r="JB97" s="429" t="str">
        <f t="shared" si="234"/>
        <v>-</v>
      </c>
      <c r="JC97" s="429" t="str">
        <f t="shared" si="234"/>
        <v>-</v>
      </c>
      <c r="JD97" s="429" t="str">
        <f t="shared" si="226"/>
        <v>-</v>
      </c>
      <c r="JE97" s="429" t="str">
        <f t="shared" si="226"/>
        <v>-</v>
      </c>
      <c r="JF97" s="430" t="str">
        <f t="shared" si="226"/>
        <v>-</v>
      </c>
      <c r="JG97" s="450"/>
      <c r="JH97" s="450"/>
      <c r="JI97" s="428" t="str">
        <f t="shared" si="235"/>
        <v>-</v>
      </c>
      <c r="JJ97" s="429" t="str">
        <f t="shared" si="235"/>
        <v>-</v>
      </c>
      <c r="JK97" s="429" t="str">
        <f t="shared" si="235"/>
        <v>-</v>
      </c>
      <c r="JL97" s="429" t="str">
        <f t="shared" si="227"/>
        <v>-</v>
      </c>
      <c r="JM97" s="429" t="str">
        <f t="shared" si="227"/>
        <v>-</v>
      </c>
      <c r="JN97" s="430" t="str">
        <f t="shared" si="227"/>
        <v>-</v>
      </c>
      <c r="JO97" s="450"/>
      <c r="JP97" s="450"/>
      <c r="JQ97" s="428" t="str">
        <f t="shared" si="236"/>
        <v>-</v>
      </c>
      <c r="JR97" s="429" t="str">
        <f t="shared" si="236"/>
        <v>-</v>
      </c>
      <c r="JS97" s="429" t="str">
        <f t="shared" si="236"/>
        <v>-</v>
      </c>
      <c r="JT97" s="429" t="str">
        <f t="shared" si="228"/>
        <v>-</v>
      </c>
      <c r="JU97" s="429" t="str">
        <f t="shared" si="228"/>
        <v>-</v>
      </c>
      <c r="JV97" s="430" t="str">
        <f t="shared" si="228"/>
        <v>-</v>
      </c>
      <c r="JW97" s="450"/>
      <c r="JX97" s="450"/>
      <c r="JY97" s="428" t="str">
        <f t="shared" si="339"/>
        <v>-</v>
      </c>
      <c r="JZ97" s="429" t="str">
        <f t="shared" si="339"/>
        <v>-</v>
      </c>
      <c r="KA97" s="430" t="str">
        <f t="shared" si="339"/>
        <v>-</v>
      </c>
      <c r="KB97" s="172"/>
      <c r="KC97" s="355" t="str">
        <f>IF(ISBLANK('Tab4-Adol-KABP-2006'!KC97),"",('Tab4-Adol-KABP-2006'!KC97))</f>
        <v/>
      </c>
      <c r="KD97" s="355" t="str">
        <f>IF(ISBLANK('Tab4-Adol-KABP-2006'!KD97),"",('Tab4-Adol-KABP-2006'!KD97))</f>
        <v/>
      </c>
      <c r="KE97" s="355" t="str">
        <f>IF(ISBLANK('Tab4-Adol-KABP-2006'!KE97),"",('Tab4-Adol-KABP-2006'!KE97))</f>
        <v/>
      </c>
      <c r="KF97" s="355" t="str">
        <f>IF(ISBLANK('Tab4-Adol-KABP-2006'!KF97),"",('Tab4-Adol-KABP-2006'!KF97))</f>
        <v/>
      </c>
      <c r="KG97" s="355" t="str">
        <f>IF(ISBLANK('Tab4-Adol-KABP-2006'!KG97),"",('Tab4-Adol-KABP-2006'!KG97))</f>
        <v/>
      </c>
      <c r="KH97" s="355" t="str">
        <f>IF(ISBLANK('Tab4-Adol-KABP-2006'!KH97),"",('Tab4-Adol-KABP-2006'!KH97))</f>
        <v/>
      </c>
      <c r="KI97" s="355" t="str">
        <f>IF(ISBLANK('Tab4-Adol-KABP-2006'!KI97),"",('Tab4-Adol-KABP-2006'!KI97))</f>
        <v/>
      </c>
      <c r="KJ97" s="355" t="str">
        <f>IF(ISBLANK('Tab4-Adol-KABP-2006'!KJ97),"",('Tab4-Adol-KABP-2006'!KJ97))</f>
        <v/>
      </c>
      <c r="KK97" s="355" t="str">
        <f>IF(ISBLANK('Tab4-Adol-KABP-2006'!KK97),"",('Tab4-Adol-KABP-2006'!KK97))</f>
        <v/>
      </c>
      <c r="KL97" s="355" t="str">
        <f>IF(ISBLANK('Tab4-Adol-KABP-2006'!KL97),"",('Tab4-Adol-KABP-2006'!KL97))</f>
        <v/>
      </c>
      <c r="KM97" s="355" t="str">
        <f>IF(ISBLANK('Tab4-Adol-KABP-2006'!KM97),"",('Tab4-Adol-KABP-2006'!KM97))</f>
        <v/>
      </c>
      <c r="KN97" s="355" t="str">
        <f>IF(ISBLANK('Tab4-Adol-KABP-2006'!KN97),"",('Tab4-Adol-KABP-2006'!KN97))</f>
        <v/>
      </c>
      <c r="KO97" s="355" t="str">
        <f>IF(ISBLANK('Tab4-Adol-KABP-2006'!KO97),"",('Tab4-Adol-KABP-2006'!KO97))</f>
        <v/>
      </c>
      <c r="KP97" s="355" t="str">
        <f>IF(ISBLANK('Tab4-Adol-KABP-2006'!KP97),"",('Tab4-Adol-KABP-2006'!KP97))</f>
        <v/>
      </c>
      <c r="KQ97" s="355" t="str">
        <f>IF(ISBLANK('Tab4-Adol-KABP-2006'!KQ97),"",('Tab4-Adol-KABP-2006'!KQ97))</f>
        <v/>
      </c>
      <c r="KR97" s="355" t="str">
        <f>IF(ISBLANK('Tab4-Adol-KABP-2006'!KR97),"",('Tab4-Adol-KABP-2006'!KR97))</f>
        <v/>
      </c>
      <c r="KS97" s="355" t="str">
        <f>IF(ISBLANK('Tab4-Adol-KABP-2006'!KS97),"",('Tab4-Adol-KABP-2006'!KS97))</f>
        <v/>
      </c>
      <c r="KT97" s="355" t="str">
        <f>IF(ISBLANK('Tab4-Adol-KABP-2006'!KT97),"",('Tab4-Adol-KABP-2006'!KT97))</f>
        <v/>
      </c>
      <c r="KU97" s="355" t="str">
        <f>IF(ISBLANK('Tab4-Adol-KABP-2006'!KU97),"",('Tab4-Adol-KABP-2006'!KU97))</f>
        <v/>
      </c>
      <c r="KV97" s="355" t="str">
        <f>IF(ISBLANK('Tab4-Adol-KABP-2006'!KV97),"",('Tab4-Adol-KABP-2006'!KV97))</f>
        <v/>
      </c>
      <c r="KW97" s="355" t="str">
        <f>IF(ISBLANK('Tab4-Adol-KABP-2006'!KW97),"",('Tab4-Adol-KABP-2006'!KW97))</f>
        <v/>
      </c>
      <c r="KX97" s="355" t="str">
        <f>IF(ISBLANK('Tab4-Adol-KABP-2006'!KX97),"",('Tab4-Adol-KABP-2006'!KX97))</f>
        <v/>
      </c>
      <c r="KY97" s="355" t="str">
        <f>IF(ISBLANK('Tab4-Adol-KABP-2006'!KY97),"",('Tab4-Adol-KABP-2006'!KY97))</f>
        <v/>
      </c>
      <c r="KZ97" s="355" t="str">
        <f>IF(ISBLANK('Tab4-Adol-KABP-2006'!KZ97),"",('Tab4-Adol-KABP-2006'!KZ97))</f>
        <v/>
      </c>
      <c r="LA97" s="355" t="str">
        <f>IF(ISBLANK('Tab4-Adol-KABP-2006'!LA97),"",('Tab4-Adol-KABP-2006'!LA97))</f>
        <v/>
      </c>
      <c r="LB97" s="355" t="str">
        <f>IF(ISBLANK('Tab4-Adol-KABP-2006'!LB97),"",('Tab4-Adol-KABP-2006'!LB97))</f>
        <v/>
      </c>
      <c r="LC97" s="355" t="str">
        <f>IF(ISBLANK('Tab4-Adol-KABP-2006'!LC97),"",('Tab4-Adol-KABP-2006'!LC97))</f>
        <v/>
      </c>
      <c r="LD97" s="355" t="str">
        <f>IF(ISBLANK('Tab4-Adol-KABP-2006'!LD97),"",('Tab4-Adol-KABP-2006'!LD97))</f>
        <v/>
      </c>
      <c r="LE97" s="355" t="str">
        <f>IF(ISBLANK('Tab4-Adol-KABP-2006'!LE97),"",('Tab4-Adol-KABP-2006'!LE97))</f>
        <v/>
      </c>
      <c r="LF97" s="355" t="str">
        <f>IF(ISBLANK('Tab4-Adol-KABP-2006'!LF97),"",('Tab4-Adol-KABP-2006'!LF97))</f>
        <v/>
      </c>
      <c r="LG97" s="355" t="str">
        <f>IF(ISBLANK('Tab4-Adol-KABP-2006'!LG97),"",('Tab4-Adol-KABP-2006'!LG97))</f>
        <v/>
      </c>
      <c r="LH97" s="355" t="str">
        <f>IF(ISBLANK('Tab4-Adol-KABP-2006'!LH97),"",('Tab4-Adol-KABP-2006'!LH97))</f>
        <v/>
      </c>
      <c r="LI97" s="355" t="str">
        <f>IF(ISBLANK('Tab4-Adol-KABP-2006'!LI97),"",('Tab4-Adol-KABP-2006'!LI97))</f>
        <v/>
      </c>
      <c r="LJ97" s="355" t="str">
        <f>IF(ISBLANK('Tab4-Adol-KABP-2006'!LJ97),"",('Tab4-Adol-KABP-2006'!LJ97))</f>
        <v/>
      </c>
      <c r="LK97" s="355" t="str">
        <f>IF(ISBLANK('Tab4-Adol-KABP-2006'!LK97),"",('Tab4-Adol-KABP-2006'!LK97))</f>
        <v/>
      </c>
      <c r="LL97" s="355" t="str">
        <f>IF(ISBLANK('Tab4-Adol-KABP-2006'!LL97),"",('Tab4-Adol-KABP-2006'!LL97))</f>
        <v/>
      </c>
      <c r="LM97" s="355" t="str">
        <f>IF(ISBLANK('Tab4-Adol-KABP-2006'!LM97),"",('Tab4-Adol-KABP-2006'!LM97))</f>
        <v/>
      </c>
      <c r="LN97" s="355" t="str">
        <f>IF(ISBLANK('Tab4-Adol-KABP-2006'!LN97),"",('Tab4-Adol-KABP-2006'!LN97))</f>
        <v/>
      </c>
      <c r="LO97" s="355" t="str">
        <f>IF(ISBLANK('Tab4-Adol-KABP-2006'!LO97),"",('Tab4-Adol-KABP-2006'!LO97))</f>
        <v/>
      </c>
      <c r="LP97" s="355" t="str">
        <f>IF(ISBLANK('Tab4-Adol-KABP-2006'!LP97),"",('Tab4-Adol-KABP-2006'!LP97))</f>
        <v/>
      </c>
      <c r="LQ97" s="355" t="str">
        <f>IF(ISBLANK('Tab4-Adol-KABP-2006'!LQ97),"",('Tab4-Adol-KABP-2006'!LQ97))</f>
        <v/>
      </c>
      <c r="LR97" s="355" t="str">
        <f>IF(ISBLANK('Tab4-Adol-KABP-2006'!LR97),"",('Tab4-Adol-KABP-2006'!LR97))</f>
        <v/>
      </c>
      <c r="LS97" s="355" t="str">
        <f>IF(ISBLANK('Tab4-Adol-KABP-2006'!LS97),"",('Tab4-Adol-KABP-2006'!LS97))</f>
        <v/>
      </c>
      <c r="LT97" s="355" t="str">
        <f>IF(ISBLANK('Tab4-Adol-KABP-2006'!LT97),"",('Tab4-Adol-KABP-2006'!LT97))</f>
        <v/>
      </c>
      <c r="LU97" s="355" t="str">
        <f>IF(ISBLANK('Tab4-Adol-KABP-2006'!LU97),"",('Tab4-Adol-KABP-2006'!LU97))</f>
        <v/>
      </c>
      <c r="LV97" s="355" t="str">
        <f>IF(ISBLANK('Tab4-Adol-KABP-2006'!LV97),"",('Tab4-Adol-KABP-2006'!LV97))</f>
        <v/>
      </c>
      <c r="LW97" s="355" t="str">
        <f>IF(ISBLANK('Tab4-Adol-KABP-2006'!LW97),"",('Tab4-Adol-KABP-2006'!LW97))</f>
        <v/>
      </c>
      <c r="LX97" s="355" t="str">
        <f>IF(ISBLANK('Tab4-Adol-KABP-2006'!LX97),"",('Tab4-Adol-KABP-2006'!LX97))</f>
        <v/>
      </c>
      <c r="LY97" s="355" t="str">
        <f>IF(ISBLANK('Tab4-Adol-KABP-2006'!LY97),"",('Tab4-Adol-KABP-2006'!LY97))</f>
        <v/>
      </c>
      <c r="LZ97" s="355" t="str">
        <f>IF(ISBLANK('Tab4-Adol-KABP-2006'!LZ97),"",('Tab4-Adol-KABP-2006'!LZ97))</f>
        <v/>
      </c>
      <c r="MA97" s="355" t="str">
        <f>IF(ISBLANK('Tab4-Adol-KABP-2006'!MA97),"",('Tab4-Adol-KABP-2006'!MA97))</f>
        <v/>
      </c>
    </row>
    <row r="98" spans="1:339" x14ac:dyDescent="0.2">
      <c r="A98" s="310" t="s">
        <v>320</v>
      </c>
      <c r="B98" s="172">
        <v>0</v>
      </c>
      <c r="C98" s="172">
        <v>0</v>
      </c>
      <c r="D98" s="172" t="s">
        <v>322</v>
      </c>
      <c r="E98" s="172"/>
      <c r="F98" s="173"/>
      <c r="G98" s="218" t="s">
        <v>111</v>
      </c>
      <c r="H98" s="348" t="str">
        <f>IF(ISBLANK('Tab4-Adol-KABP-2006'!H98), "",('Tab4-Adol-KABP-2006'!H98))</f>
        <v/>
      </c>
      <c r="I98" s="349" t="str">
        <f>IF(ISBLANK('Tab4-Adol-KABP-2006'!I98), "",('Tab4-Adol-KABP-2006'!I98))</f>
        <v/>
      </c>
      <c r="J98" s="414"/>
      <c r="K98" s="414"/>
      <c r="L98" s="414"/>
      <c r="M98" s="414"/>
      <c r="N98" s="414"/>
      <c r="O98" s="415"/>
      <c r="P98" s="348" t="str">
        <f>IF(ISBLANK('Tab4-Adol-KABP-2006'!P98), "",('Tab4-Adol-KABP-2006'!P98))</f>
        <v/>
      </c>
      <c r="Q98" s="349" t="str">
        <f>IF(ISBLANK('Tab4-Adol-KABP-2006'!Q98), "",('Tab4-Adol-KABP-2006'!Q98))</f>
        <v/>
      </c>
      <c r="R98" s="414"/>
      <c r="S98" s="414"/>
      <c r="T98" s="414"/>
      <c r="U98" s="414"/>
      <c r="V98" s="414"/>
      <c r="W98" s="415"/>
      <c r="X98" s="348" t="str">
        <f>IF(ISBLANK('Tab4-Adol-KABP-2006'!X98), "",('Tab4-Adol-KABP-2006'!X98))</f>
        <v/>
      </c>
      <c r="Y98" s="349" t="str">
        <f>IF(ISBLANK('Tab4-Adol-KABP-2006'!Y98), "",('Tab4-Adol-KABP-2006'!Y98))</f>
        <v/>
      </c>
      <c r="Z98" s="414"/>
      <c r="AA98" s="414"/>
      <c r="AB98" s="414"/>
      <c r="AC98" s="414"/>
      <c r="AD98" s="414"/>
      <c r="AE98" s="415"/>
      <c r="AF98" s="348" t="str">
        <f>IF(ISBLANK('Tab4-Adol-KABP-2006'!AF98), "",('Tab4-Adol-KABP-2006'!AF98))</f>
        <v/>
      </c>
      <c r="AG98" s="349" t="str">
        <f>IF(ISBLANK('Tab4-Adol-KABP-2006'!AG98), "",('Tab4-Adol-KABP-2006'!AG98))</f>
        <v/>
      </c>
      <c r="AH98" s="414"/>
      <c r="AI98" s="414"/>
      <c r="AJ98" s="414"/>
      <c r="AK98" s="414"/>
      <c r="AL98" s="414"/>
      <c r="AM98" s="415"/>
      <c r="AN98" s="348" t="str">
        <f>IF(ISBLANK('Tab4-Adol-KABP-2006'!AN98), "",('Tab4-Adol-KABP-2006'!AN98))</f>
        <v/>
      </c>
      <c r="AO98" s="349" t="str">
        <f>IF(ISBLANK('Tab4-Adol-KABP-2006'!AO98), "",('Tab4-Adol-KABP-2006'!AO98))</f>
        <v/>
      </c>
      <c r="AP98" s="362"/>
      <c r="AQ98" s="362"/>
      <c r="AR98" s="362"/>
      <c r="AS98" s="362"/>
      <c r="AT98" s="362"/>
      <c r="AU98" s="363"/>
      <c r="AV98" s="348" t="str">
        <f>IF(ISBLANK('Tab4-Adol-KABP-2006'!AV98), "",('Tab4-Adol-KABP-2006'!AV98))</f>
        <v/>
      </c>
      <c r="AW98" s="349" t="str">
        <f>IF(ISBLANK('Tab4-Adol-KABP-2006'!AW98), "",('Tab4-Adol-KABP-2006'!AW98))</f>
        <v/>
      </c>
      <c r="AX98" s="414"/>
      <c r="AY98" s="414"/>
      <c r="AZ98" s="414"/>
      <c r="BA98" s="414"/>
      <c r="BB98" s="414"/>
      <c r="BC98" s="415"/>
      <c r="BD98" s="348" t="str">
        <f>IF(ISBLANK('Tab4-Adol-KABP-2006'!BD98), "",('Tab4-Adol-KABP-2006'!BD98))</f>
        <v/>
      </c>
      <c r="BE98" s="349" t="str">
        <f>IF(ISBLANK('Tab4-Adol-KABP-2006'!BE98), "",('Tab4-Adol-KABP-2006'!BE98))</f>
        <v/>
      </c>
      <c r="BF98" s="414"/>
      <c r="BG98" s="414"/>
      <c r="BH98" s="414"/>
      <c r="BI98" s="414"/>
      <c r="BJ98" s="414"/>
      <c r="BK98" s="415"/>
      <c r="BL98" s="348" t="str">
        <f>IF(ISBLANK('Tab4-Adol-KABP-2006'!BL98), "",('Tab4-Adol-KABP-2006'!BL98))</f>
        <v/>
      </c>
      <c r="BM98" s="349" t="str">
        <f>IF(ISBLANK('Tab4-Adol-KABP-2006'!BM98), "",('Tab4-Adol-KABP-2006'!BM98))</f>
        <v/>
      </c>
      <c r="BN98" s="414"/>
      <c r="BO98" s="414"/>
      <c r="BP98" s="414"/>
      <c r="BQ98" s="414"/>
      <c r="BR98" s="414"/>
      <c r="BS98" s="415"/>
      <c r="BT98" s="348" t="str">
        <f>IF(ISBLANK('Tab4-Adol-KABP-2006'!BT98), "",('Tab4-Adol-KABP-2006'!BT98))</f>
        <v/>
      </c>
      <c r="BU98" s="349" t="str">
        <f>IF(ISBLANK('Tab4-Adol-KABP-2006'!BU98), "",('Tab4-Adol-KABP-2006'!BU98))</f>
        <v/>
      </c>
      <c r="BV98" s="414"/>
      <c r="BW98" s="414"/>
      <c r="BX98" s="415"/>
      <c r="BY98" s="216">
        <v>12587</v>
      </c>
      <c r="BZ98" s="208">
        <v>13954</v>
      </c>
      <c r="CA98" s="208">
        <v>26541</v>
      </c>
      <c r="CB98" s="208">
        <v>13639</v>
      </c>
      <c r="CC98" s="208">
        <v>14610</v>
      </c>
      <c r="CD98" s="284">
        <v>28249</v>
      </c>
      <c r="CE98" s="282"/>
      <c r="CF98" s="282"/>
      <c r="CG98" s="226" t="str">
        <f t="shared" si="237"/>
        <v>-</v>
      </c>
      <c r="CH98" s="227" t="str">
        <f t="shared" si="238"/>
        <v>-</v>
      </c>
      <c r="CI98" s="227" t="str">
        <f t="shared" si="239"/>
        <v>-</v>
      </c>
      <c r="CJ98" s="227" t="str">
        <f t="shared" si="240"/>
        <v>-</v>
      </c>
      <c r="CK98" s="227" t="str">
        <f t="shared" si="241"/>
        <v>-</v>
      </c>
      <c r="CL98" s="228" t="str">
        <f t="shared" si="242"/>
        <v>-</v>
      </c>
      <c r="CM98" s="282"/>
      <c r="CN98" s="282"/>
      <c r="CO98" s="226" t="str">
        <f t="shared" si="243"/>
        <v>-</v>
      </c>
      <c r="CP98" s="227" t="str">
        <f t="shared" si="244"/>
        <v>-</v>
      </c>
      <c r="CQ98" s="227" t="str">
        <f t="shared" si="245"/>
        <v>-</v>
      </c>
      <c r="CR98" s="227" t="str">
        <f t="shared" si="246"/>
        <v>-</v>
      </c>
      <c r="CS98" s="227" t="str">
        <f t="shared" si="247"/>
        <v>-</v>
      </c>
      <c r="CT98" s="228" t="str">
        <f t="shared" si="248"/>
        <v>-</v>
      </c>
      <c r="CU98" s="282"/>
      <c r="CV98" s="282"/>
      <c r="CW98" s="292" t="str">
        <f t="shared" si="249"/>
        <v>-</v>
      </c>
      <c r="CX98" s="234" t="str">
        <f t="shared" si="250"/>
        <v>-</v>
      </c>
      <c r="CY98" s="234" t="str">
        <f t="shared" si="251"/>
        <v>-</v>
      </c>
      <c r="CZ98" s="234" t="str">
        <f t="shared" si="252"/>
        <v>-</v>
      </c>
      <c r="DA98" s="234" t="str">
        <f t="shared" si="253"/>
        <v>-</v>
      </c>
      <c r="DB98" s="235" t="str">
        <f t="shared" si="254"/>
        <v>-</v>
      </c>
      <c r="DC98" s="282"/>
      <c r="DD98" s="282"/>
      <c r="DE98" s="226" t="str">
        <f t="shared" si="255"/>
        <v>-</v>
      </c>
      <c r="DF98" s="227" t="str">
        <f t="shared" si="256"/>
        <v>-</v>
      </c>
      <c r="DG98" s="227" t="str">
        <f t="shared" si="257"/>
        <v>-</v>
      </c>
      <c r="DH98" s="227" t="str">
        <f t="shared" si="258"/>
        <v>-</v>
      </c>
      <c r="DI98" s="227" t="str">
        <f t="shared" si="259"/>
        <v>-</v>
      </c>
      <c r="DJ98" s="228" t="str">
        <f t="shared" si="260"/>
        <v>-</v>
      </c>
      <c r="DK98" s="282"/>
      <c r="DL98" s="282"/>
      <c r="DM98" s="226" t="str">
        <f t="shared" si="261"/>
        <v>-</v>
      </c>
      <c r="DN98" s="227" t="str">
        <f t="shared" si="262"/>
        <v>-</v>
      </c>
      <c r="DO98" s="227" t="str">
        <f t="shared" si="263"/>
        <v>-</v>
      </c>
      <c r="DP98" s="227" t="str">
        <f t="shared" si="264"/>
        <v>-</v>
      </c>
      <c r="DQ98" s="227" t="str">
        <f t="shared" si="265"/>
        <v>-</v>
      </c>
      <c r="DR98" s="228" t="str">
        <f t="shared" si="266"/>
        <v>-</v>
      </c>
      <c r="DS98" s="282"/>
      <c r="DT98" s="282"/>
      <c r="DU98" s="226" t="str">
        <f t="shared" si="267"/>
        <v>-</v>
      </c>
      <c r="DV98" s="227" t="str">
        <f t="shared" si="268"/>
        <v>-</v>
      </c>
      <c r="DW98" s="227" t="str">
        <f t="shared" si="269"/>
        <v>-</v>
      </c>
      <c r="DX98" s="227" t="str">
        <f t="shared" si="270"/>
        <v>-</v>
      </c>
      <c r="DY98" s="227" t="str">
        <f t="shared" si="271"/>
        <v>-</v>
      </c>
      <c r="DZ98" s="228" t="str">
        <f t="shared" si="272"/>
        <v>-</v>
      </c>
      <c r="EA98" s="282"/>
      <c r="EB98" s="282"/>
      <c r="EC98" s="226" t="str">
        <f t="shared" si="273"/>
        <v>-</v>
      </c>
      <c r="ED98" s="227" t="str">
        <f t="shared" si="274"/>
        <v>-</v>
      </c>
      <c r="EE98" s="227" t="str">
        <f t="shared" si="275"/>
        <v>-</v>
      </c>
      <c r="EF98" s="227" t="str">
        <f t="shared" si="276"/>
        <v>-</v>
      </c>
      <c r="EG98" s="227" t="str">
        <f t="shared" si="277"/>
        <v>-</v>
      </c>
      <c r="EH98" s="228" t="str">
        <f t="shared" si="278"/>
        <v>-</v>
      </c>
      <c r="EI98" s="282"/>
      <c r="EJ98" s="282"/>
      <c r="EK98" s="226" t="str">
        <f t="shared" si="279"/>
        <v>-</v>
      </c>
      <c r="EL98" s="227" t="str">
        <f t="shared" si="280"/>
        <v>-</v>
      </c>
      <c r="EM98" s="227" t="str">
        <f t="shared" si="281"/>
        <v>-</v>
      </c>
      <c r="EN98" s="227" t="str">
        <f t="shared" si="282"/>
        <v>-</v>
      </c>
      <c r="EO98" s="227" t="str">
        <f t="shared" si="283"/>
        <v>-</v>
      </c>
      <c r="EP98" s="228" t="str">
        <f t="shared" si="284"/>
        <v>-</v>
      </c>
      <c r="EQ98" s="282"/>
      <c r="ER98" s="282"/>
      <c r="ES98" s="226" t="str">
        <f t="shared" si="285"/>
        <v>-</v>
      </c>
      <c r="ET98" s="227" t="str">
        <f t="shared" si="286"/>
        <v>-</v>
      </c>
      <c r="EU98" s="228" t="str">
        <f t="shared" si="287"/>
        <v>-</v>
      </c>
      <c r="EV98" s="282"/>
      <c r="EW98" s="282"/>
      <c r="EX98" s="301" t="str">
        <f t="shared" si="288"/>
        <v>-</v>
      </c>
      <c r="EY98" s="259" t="str">
        <f t="shared" si="289"/>
        <v>-</v>
      </c>
      <c r="EZ98" s="259" t="str">
        <f t="shared" si="290"/>
        <v>-</v>
      </c>
      <c r="FA98" s="259" t="str">
        <f t="shared" si="291"/>
        <v>-</v>
      </c>
      <c r="FB98" s="259" t="str">
        <f t="shared" si="292"/>
        <v>-</v>
      </c>
      <c r="FC98" s="260" t="str">
        <f t="shared" si="293"/>
        <v>-</v>
      </c>
      <c r="FD98" s="282"/>
      <c r="FE98" s="282"/>
      <c r="FF98" s="301" t="str">
        <f t="shared" si="294"/>
        <v>-</v>
      </c>
      <c r="FG98" s="259" t="str">
        <f t="shared" si="295"/>
        <v>-</v>
      </c>
      <c r="FH98" s="259" t="str">
        <f t="shared" si="296"/>
        <v>-</v>
      </c>
      <c r="FI98" s="259" t="str">
        <f t="shared" si="297"/>
        <v>-</v>
      </c>
      <c r="FJ98" s="259" t="str">
        <f t="shared" si="298"/>
        <v>-</v>
      </c>
      <c r="FK98" s="260" t="str">
        <f t="shared" si="299"/>
        <v>-</v>
      </c>
      <c r="FL98" s="282"/>
      <c r="FM98" s="282"/>
      <c r="FN98" s="301" t="str">
        <f t="shared" si="300"/>
        <v>-</v>
      </c>
      <c r="FO98" s="259" t="str">
        <f t="shared" si="301"/>
        <v>-</v>
      </c>
      <c r="FP98" s="259" t="str">
        <f t="shared" si="302"/>
        <v>-</v>
      </c>
      <c r="FQ98" s="259" t="str">
        <f t="shared" si="303"/>
        <v>-</v>
      </c>
      <c r="FR98" s="259" t="str">
        <f t="shared" si="304"/>
        <v>-</v>
      </c>
      <c r="FS98" s="260" t="str">
        <f t="shared" si="305"/>
        <v>-</v>
      </c>
      <c r="FT98" s="282"/>
      <c r="FU98" s="282"/>
      <c r="FV98" s="301" t="str">
        <f t="shared" si="306"/>
        <v>-</v>
      </c>
      <c r="FW98" s="259" t="str">
        <f t="shared" si="307"/>
        <v>-</v>
      </c>
      <c r="FX98" s="259" t="str">
        <f t="shared" si="308"/>
        <v>-</v>
      </c>
      <c r="FY98" s="259" t="str">
        <f t="shared" si="309"/>
        <v>-</v>
      </c>
      <c r="FZ98" s="259" t="str">
        <f t="shared" si="310"/>
        <v>-</v>
      </c>
      <c r="GA98" s="260" t="str">
        <f t="shared" si="311"/>
        <v>-</v>
      </c>
      <c r="GB98" s="282"/>
      <c r="GC98" s="282"/>
      <c r="GD98" s="301" t="str">
        <f t="shared" si="312"/>
        <v>-</v>
      </c>
      <c r="GE98" s="259" t="str">
        <f t="shared" si="313"/>
        <v>-</v>
      </c>
      <c r="GF98" s="259" t="str">
        <f t="shared" si="314"/>
        <v>-</v>
      </c>
      <c r="GG98" s="259" t="str">
        <f t="shared" si="315"/>
        <v>-</v>
      </c>
      <c r="GH98" s="259" t="str">
        <f t="shared" si="316"/>
        <v>-</v>
      </c>
      <c r="GI98" s="260" t="str">
        <f t="shared" si="317"/>
        <v>-</v>
      </c>
      <c r="GJ98" s="282"/>
      <c r="GK98" s="282"/>
      <c r="GL98" s="301" t="str">
        <f t="shared" si="318"/>
        <v>-</v>
      </c>
      <c r="GM98" s="259" t="str">
        <f t="shared" si="319"/>
        <v>-</v>
      </c>
      <c r="GN98" s="259" t="str">
        <f t="shared" si="320"/>
        <v>-</v>
      </c>
      <c r="GO98" s="259" t="str">
        <f t="shared" si="321"/>
        <v>-</v>
      </c>
      <c r="GP98" s="259" t="str">
        <f t="shared" si="322"/>
        <v>-</v>
      </c>
      <c r="GQ98" s="260" t="str">
        <f t="shared" si="323"/>
        <v>-</v>
      </c>
      <c r="GR98" s="282"/>
      <c r="GS98" s="282"/>
      <c r="GT98" s="301" t="str">
        <f t="shared" si="324"/>
        <v>-</v>
      </c>
      <c r="GU98" s="259" t="str">
        <f t="shared" si="325"/>
        <v>-</v>
      </c>
      <c r="GV98" s="259" t="str">
        <f t="shared" si="326"/>
        <v>-</v>
      </c>
      <c r="GW98" s="259" t="str">
        <f t="shared" si="327"/>
        <v>-</v>
      </c>
      <c r="GX98" s="259" t="str">
        <f t="shared" si="328"/>
        <v>-</v>
      </c>
      <c r="GY98" s="260" t="str">
        <f t="shared" si="329"/>
        <v>-</v>
      </c>
      <c r="GZ98" s="282"/>
      <c r="HA98" s="282"/>
      <c r="HB98" s="301" t="str">
        <f t="shared" si="330"/>
        <v>-</v>
      </c>
      <c r="HC98" s="259" t="str">
        <f t="shared" si="331"/>
        <v>-</v>
      </c>
      <c r="HD98" s="259" t="str">
        <f t="shared" si="332"/>
        <v>-</v>
      </c>
      <c r="HE98" s="259" t="str">
        <f t="shared" si="333"/>
        <v>-</v>
      </c>
      <c r="HF98" s="259" t="str">
        <f t="shared" si="334"/>
        <v>-</v>
      </c>
      <c r="HG98" s="260" t="str">
        <f t="shared" si="335"/>
        <v>-</v>
      </c>
      <c r="HH98" s="282"/>
      <c r="HI98" s="282"/>
      <c r="HJ98" s="301" t="str">
        <f t="shared" si="336"/>
        <v>-</v>
      </c>
      <c r="HK98" s="259" t="str">
        <f t="shared" si="337"/>
        <v>-</v>
      </c>
      <c r="HL98" s="260" t="str">
        <f t="shared" si="338"/>
        <v>-</v>
      </c>
      <c r="HM98" s="428" t="str">
        <f t="shared" si="229"/>
        <v>-</v>
      </c>
      <c r="HN98" s="429" t="str">
        <f t="shared" si="229"/>
        <v>-</v>
      </c>
      <c r="HO98" s="429" t="str">
        <f t="shared" si="229"/>
        <v>-</v>
      </c>
      <c r="HP98" s="429" t="str">
        <f t="shared" si="221"/>
        <v>-</v>
      </c>
      <c r="HQ98" s="429" t="str">
        <f t="shared" si="221"/>
        <v>-</v>
      </c>
      <c r="HR98" s="430" t="str">
        <f t="shared" si="221"/>
        <v>-</v>
      </c>
      <c r="HS98" s="450"/>
      <c r="HT98" s="450"/>
      <c r="HU98" s="428" t="str">
        <f t="shared" si="230"/>
        <v>-</v>
      </c>
      <c r="HV98" s="429" t="str">
        <f t="shared" si="230"/>
        <v>-</v>
      </c>
      <c r="HW98" s="429" t="str">
        <f t="shared" si="230"/>
        <v>-</v>
      </c>
      <c r="HX98" s="429" t="str">
        <f t="shared" si="222"/>
        <v>-</v>
      </c>
      <c r="HY98" s="429" t="str">
        <f t="shared" si="222"/>
        <v>-</v>
      </c>
      <c r="HZ98" s="430" t="str">
        <f t="shared" si="222"/>
        <v>-</v>
      </c>
      <c r="IA98" s="450"/>
      <c r="IB98" s="450"/>
      <c r="IC98" s="428" t="str">
        <f t="shared" si="231"/>
        <v>-</v>
      </c>
      <c r="ID98" s="429" t="str">
        <f t="shared" si="231"/>
        <v>-</v>
      </c>
      <c r="IE98" s="429" t="str">
        <f t="shared" si="231"/>
        <v>-</v>
      </c>
      <c r="IF98" s="429" t="str">
        <f t="shared" si="223"/>
        <v>-</v>
      </c>
      <c r="IG98" s="429" t="str">
        <f t="shared" si="223"/>
        <v>-</v>
      </c>
      <c r="IH98" s="430" t="str">
        <f t="shared" si="223"/>
        <v>-</v>
      </c>
      <c r="II98" s="450"/>
      <c r="IJ98" s="450"/>
      <c r="IK98" s="428" t="str">
        <f t="shared" si="232"/>
        <v>-</v>
      </c>
      <c r="IL98" s="429" t="str">
        <f t="shared" si="232"/>
        <v>-</v>
      </c>
      <c r="IM98" s="429" t="str">
        <f t="shared" si="232"/>
        <v>-</v>
      </c>
      <c r="IN98" s="429" t="str">
        <f t="shared" si="224"/>
        <v>-</v>
      </c>
      <c r="IO98" s="429" t="str">
        <f t="shared" si="224"/>
        <v>-</v>
      </c>
      <c r="IP98" s="430" t="str">
        <f t="shared" si="224"/>
        <v>-</v>
      </c>
      <c r="IQ98" s="450"/>
      <c r="IR98" s="450"/>
      <c r="IS98" s="428" t="str">
        <f t="shared" si="233"/>
        <v>-</v>
      </c>
      <c r="IT98" s="429" t="str">
        <f t="shared" si="233"/>
        <v>-</v>
      </c>
      <c r="IU98" s="429" t="str">
        <f t="shared" si="233"/>
        <v>-</v>
      </c>
      <c r="IV98" s="429" t="str">
        <f t="shared" si="225"/>
        <v>-</v>
      </c>
      <c r="IW98" s="429" t="str">
        <f t="shared" si="225"/>
        <v>-</v>
      </c>
      <c r="IX98" s="430" t="str">
        <f t="shared" si="225"/>
        <v>-</v>
      </c>
      <c r="IY98" s="450"/>
      <c r="IZ98" s="450"/>
      <c r="JA98" s="428" t="str">
        <f t="shared" si="234"/>
        <v>-</v>
      </c>
      <c r="JB98" s="429" t="str">
        <f t="shared" si="234"/>
        <v>-</v>
      </c>
      <c r="JC98" s="429" t="str">
        <f t="shared" si="234"/>
        <v>-</v>
      </c>
      <c r="JD98" s="429" t="str">
        <f t="shared" si="226"/>
        <v>-</v>
      </c>
      <c r="JE98" s="429" t="str">
        <f t="shared" si="226"/>
        <v>-</v>
      </c>
      <c r="JF98" s="430" t="str">
        <f t="shared" si="226"/>
        <v>-</v>
      </c>
      <c r="JG98" s="450"/>
      <c r="JH98" s="450"/>
      <c r="JI98" s="428" t="str">
        <f t="shared" si="235"/>
        <v>-</v>
      </c>
      <c r="JJ98" s="429" t="str">
        <f t="shared" si="235"/>
        <v>-</v>
      </c>
      <c r="JK98" s="429" t="str">
        <f t="shared" si="235"/>
        <v>-</v>
      </c>
      <c r="JL98" s="429" t="str">
        <f t="shared" si="227"/>
        <v>-</v>
      </c>
      <c r="JM98" s="429" t="str">
        <f t="shared" si="227"/>
        <v>-</v>
      </c>
      <c r="JN98" s="430" t="str">
        <f t="shared" si="227"/>
        <v>-</v>
      </c>
      <c r="JO98" s="450"/>
      <c r="JP98" s="450"/>
      <c r="JQ98" s="428" t="str">
        <f t="shared" si="236"/>
        <v>-</v>
      </c>
      <c r="JR98" s="429" t="str">
        <f t="shared" si="236"/>
        <v>-</v>
      </c>
      <c r="JS98" s="429" t="str">
        <f t="shared" si="236"/>
        <v>-</v>
      </c>
      <c r="JT98" s="429" t="str">
        <f t="shared" si="228"/>
        <v>-</v>
      </c>
      <c r="JU98" s="429" t="str">
        <f t="shared" si="228"/>
        <v>-</v>
      </c>
      <c r="JV98" s="430" t="str">
        <f t="shared" si="228"/>
        <v>-</v>
      </c>
      <c r="JW98" s="450"/>
      <c r="JX98" s="450"/>
      <c r="JY98" s="428" t="str">
        <f t="shared" si="339"/>
        <v>-</v>
      </c>
      <c r="JZ98" s="429" t="str">
        <f t="shared" si="339"/>
        <v>-</v>
      </c>
      <c r="KA98" s="430" t="str">
        <f t="shared" si="339"/>
        <v>-</v>
      </c>
      <c r="KB98" s="172"/>
      <c r="KC98" s="355" t="str">
        <f>IF(ISBLANK('Tab4-Adol-KABP-2006'!KC98),"",('Tab4-Adol-KABP-2006'!KC98))</f>
        <v/>
      </c>
      <c r="KD98" s="355" t="str">
        <f>IF(ISBLANK('Tab4-Adol-KABP-2006'!KD98),"",('Tab4-Adol-KABP-2006'!KD98))</f>
        <v/>
      </c>
      <c r="KE98" s="355" t="str">
        <f>IF(ISBLANK('Tab4-Adol-KABP-2006'!KE98),"",('Tab4-Adol-KABP-2006'!KE98))</f>
        <v/>
      </c>
      <c r="KF98" s="355" t="str">
        <f>IF(ISBLANK('Tab4-Adol-KABP-2006'!KF98),"",('Tab4-Adol-KABP-2006'!KF98))</f>
        <v/>
      </c>
      <c r="KG98" s="355" t="str">
        <f>IF(ISBLANK('Tab4-Adol-KABP-2006'!KG98),"",('Tab4-Adol-KABP-2006'!KG98))</f>
        <v/>
      </c>
      <c r="KH98" s="355" t="str">
        <f>IF(ISBLANK('Tab4-Adol-KABP-2006'!KH98),"",('Tab4-Adol-KABP-2006'!KH98))</f>
        <v/>
      </c>
      <c r="KI98" s="355" t="str">
        <f>IF(ISBLANK('Tab4-Adol-KABP-2006'!KI98),"",('Tab4-Adol-KABP-2006'!KI98))</f>
        <v/>
      </c>
      <c r="KJ98" s="355" t="str">
        <f>IF(ISBLANK('Tab4-Adol-KABP-2006'!KJ98),"",('Tab4-Adol-KABP-2006'!KJ98))</f>
        <v/>
      </c>
      <c r="KK98" s="355" t="str">
        <f>IF(ISBLANK('Tab4-Adol-KABP-2006'!KK98),"",('Tab4-Adol-KABP-2006'!KK98))</f>
        <v/>
      </c>
      <c r="KL98" s="355" t="str">
        <f>IF(ISBLANK('Tab4-Adol-KABP-2006'!KL98),"",('Tab4-Adol-KABP-2006'!KL98))</f>
        <v/>
      </c>
      <c r="KM98" s="355" t="str">
        <f>IF(ISBLANK('Tab4-Adol-KABP-2006'!KM98),"",('Tab4-Adol-KABP-2006'!KM98))</f>
        <v/>
      </c>
      <c r="KN98" s="355" t="str">
        <f>IF(ISBLANK('Tab4-Adol-KABP-2006'!KN98),"",('Tab4-Adol-KABP-2006'!KN98))</f>
        <v/>
      </c>
      <c r="KO98" s="355" t="str">
        <f>IF(ISBLANK('Tab4-Adol-KABP-2006'!KO98),"",('Tab4-Adol-KABP-2006'!KO98))</f>
        <v/>
      </c>
      <c r="KP98" s="355" t="str">
        <f>IF(ISBLANK('Tab4-Adol-KABP-2006'!KP98),"",('Tab4-Adol-KABP-2006'!KP98))</f>
        <v/>
      </c>
      <c r="KQ98" s="355" t="str">
        <f>IF(ISBLANK('Tab4-Adol-KABP-2006'!KQ98),"",('Tab4-Adol-KABP-2006'!KQ98))</f>
        <v/>
      </c>
      <c r="KR98" s="355" t="str">
        <f>IF(ISBLANK('Tab4-Adol-KABP-2006'!KR98),"",('Tab4-Adol-KABP-2006'!KR98))</f>
        <v/>
      </c>
      <c r="KS98" s="355" t="str">
        <f>IF(ISBLANK('Tab4-Adol-KABP-2006'!KS98),"",('Tab4-Adol-KABP-2006'!KS98))</f>
        <v/>
      </c>
      <c r="KT98" s="355" t="str">
        <f>IF(ISBLANK('Tab4-Adol-KABP-2006'!KT98),"",('Tab4-Adol-KABP-2006'!KT98))</f>
        <v/>
      </c>
      <c r="KU98" s="355" t="str">
        <f>IF(ISBLANK('Tab4-Adol-KABP-2006'!KU98),"",('Tab4-Adol-KABP-2006'!KU98))</f>
        <v/>
      </c>
      <c r="KV98" s="355" t="str">
        <f>IF(ISBLANK('Tab4-Adol-KABP-2006'!KV98),"",('Tab4-Adol-KABP-2006'!KV98))</f>
        <v/>
      </c>
      <c r="KW98" s="355" t="str">
        <f>IF(ISBLANK('Tab4-Adol-KABP-2006'!KW98),"",('Tab4-Adol-KABP-2006'!KW98))</f>
        <v/>
      </c>
      <c r="KX98" s="355" t="str">
        <f>IF(ISBLANK('Tab4-Adol-KABP-2006'!KX98),"",('Tab4-Adol-KABP-2006'!KX98))</f>
        <v/>
      </c>
      <c r="KY98" s="355" t="str">
        <f>IF(ISBLANK('Tab4-Adol-KABP-2006'!KY98),"",('Tab4-Adol-KABP-2006'!KY98))</f>
        <v/>
      </c>
      <c r="KZ98" s="355" t="str">
        <f>IF(ISBLANK('Tab4-Adol-KABP-2006'!KZ98),"",('Tab4-Adol-KABP-2006'!KZ98))</f>
        <v/>
      </c>
      <c r="LA98" s="355" t="str">
        <f>IF(ISBLANK('Tab4-Adol-KABP-2006'!LA98),"",('Tab4-Adol-KABP-2006'!LA98))</f>
        <v/>
      </c>
      <c r="LB98" s="355" t="str">
        <f>IF(ISBLANK('Tab4-Adol-KABP-2006'!LB98),"",('Tab4-Adol-KABP-2006'!LB98))</f>
        <v/>
      </c>
      <c r="LC98" s="355" t="str">
        <f>IF(ISBLANK('Tab4-Adol-KABP-2006'!LC98),"",('Tab4-Adol-KABP-2006'!LC98))</f>
        <v/>
      </c>
      <c r="LD98" s="355" t="str">
        <f>IF(ISBLANK('Tab4-Adol-KABP-2006'!LD98),"",('Tab4-Adol-KABP-2006'!LD98))</f>
        <v/>
      </c>
      <c r="LE98" s="355" t="str">
        <f>IF(ISBLANK('Tab4-Adol-KABP-2006'!LE98),"",('Tab4-Adol-KABP-2006'!LE98))</f>
        <v/>
      </c>
      <c r="LF98" s="355" t="str">
        <f>IF(ISBLANK('Tab4-Adol-KABP-2006'!LF98),"",('Tab4-Adol-KABP-2006'!LF98))</f>
        <v/>
      </c>
      <c r="LG98" s="355" t="str">
        <f>IF(ISBLANK('Tab4-Adol-KABP-2006'!LG98),"",('Tab4-Adol-KABP-2006'!LG98))</f>
        <v/>
      </c>
      <c r="LH98" s="355" t="str">
        <f>IF(ISBLANK('Tab4-Adol-KABP-2006'!LH98),"",('Tab4-Adol-KABP-2006'!LH98))</f>
        <v/>
      </c>
      <c r="LI98" s="355" t="str">
        <f>IF(ISBLANK('Tab4-Adol-KABP-2006'!LI98),"",('Tab4-Adol-KABP-2006'!LI98))</f>
        <v/>
      </c>
      <c r="LJ98" s="355" t="str">
        <f>IF(ISBLANK('Tab4-Adol-KABP-2006'!LJ98),"",('Tab4-Adol-KABP-2006'!LJ98))</f>
        <v/>
      </c>
      <c r="LK98" s="355" t="str">
        <f>IF(ISBLANK('Tab4-Adol-KABP-2006'!LK98),"",('Tab4-Adol-KABP-2006'!LK98))</f>
        <v/>
      </c>
      <c r="LL98" s="355" t="str">
        <f>IF(ISBLANK('Tab4-Adol-KABP-2006'!LL98),"",('Tab4-Adol-KABP-2006'!LL98))</f>
        <v/>
      </c>
      <c r="LM98" s="355" t="str">
        <f>IF(ISBLANK('Tab4-Adol-KABP-2006'!LM98),"",('Tab4-Adol-KABP-2006'!LM98))</f>
        <v/>
      </c>
      <c r="LN98" s="355" t="str">
        <f>IF(ISBLANK('Tab4-Adol-KABP-2006'!LN98),"",('Tab4-Adol-KABP-2006'!LN98))</f>
        <v/>
      </c>
      <c r="LO98" s="355" t="str">
        <f>IF(ISBLANK('Tab4-Adol-KABP-2006'!LO98),"",('Tab4-Adol-KABP-2006'!LO98))</f>
        <v/>
      </c>
      <c r="LP98" s="355" t="str">
        <f>IF(ISBLANK('Tab4-Adol-KABP-2006'!LP98),"",('Tab4-Adol-KABP-2006'!LP98))</f>
        <v/>
      </c>
      <c r="LQ98" s="355" t="str">
        <f>IF(ISBLANK('Tab4-Adol-KABP-2006'!LQ98),"",('Tab4-Adol-KABP-2006'!LQ98))</f>
        <v/>
      </c>
      <c r="LR98" s="355" t="str">
        <f>IF(ISBLANK('Tab4-Adol-KABP-2006'!LR98),"",('Tab4-Adol-KABP-2006'!LR98))</f>
        <v/>
      </c>
      <c r="LS98" s="355" t="str">
        <f>IF(ISBLANK('Tab4-Adol-KABP-2006'!LS98),"",('Tab4-Adol-KABP-2006'!LS98))</f>
        <v/>
      </c>
      <c r="LT98" s="355" t="str">
        <f>IF(ISBLANK('Tab4-Adol-KABP-2006'!LT98),"",('Tab4-Adol-KABP-2006'!LT98))</f>
        <v/>
      </c>
      <c r="LU98" s="355" t="str">
        <f>IF(ISBLANK('Tab4-Adol-KABP-2006'!LU98),"",('Tab4-Adol-KABP-2006'!LU98))</f>
        <v/>
      </c>
      <c r="LV98" s="355" t="str">
        <f>IF(ISBLANK('Tab4-Adol-KABP-2006'!LV98),"",('Tab4-Adol-KABP-2006'!LV98))</f>
        <v/>
      </c>
      <c r="LW98" s="355" t="str">
        <f>IF(ISBLANK('Tab4-Adol-KABP-2006'!LW98),"",('Tab4-Adol-KABP-2006'!LW98))</f>
        <v/>
      </c>
      <c r="LX98" s="355" t="str">
        <f>IF(ISBLANK('Tab4-Adol-KABP-2006'!LX98),"",('Tab4-Adol-KABP-2006'!LX98))</f>
        <v/>
      </c>
      <c r="LY98" s="355" t="str">
        <f>IF(ISBLANK('Tab4-Adol-KABP-2006'!LY98),"",('Tab4-Adol-KABP-2006'!LY98))</f>
        <v/>
      </c>
      <c r="LZ98" s="355" t="str">
        <f>IF(ISBLANK('Tab4-Adol-KABP-2006'!LZ98),"",('Tab4-Adol-KABP-2006'!LZ98))</f>
        <v/>
      </c>
      <c r="MA98" s="355" t="str">
        <f>IF(ISBLANK('Tab4-Adol-KABP-2006'!MA98),"",('Tab4-Adol-KABP-2006'!MA98))</f>
        <v/>
      </c>
    </row>
    <row r="99" spans="1:339" x14ac:dyDescent="0.2">
      <c r="A99" s="310" t="s">
        <v>320</v>
      </c>
      <c r="B99" s="172">
        <v>0</v>
      </c>
      <c r="C99" s="172">
        <v>0</v>
      </c>
      <c r="D99" s="172" t="s">
        <v>322</v>
      </c>
      <c r="E99" s="172"/>
      <c r="F99" s="173"/>
      <c r="G99" s="218" t="s">
        <v>117</v>
      </c>
      <c r="H99" s="348" t="str">
        <f>IF(ISBLANK('Tab4-Adol-KABP-2006'!H99), "",('Tab4-Adol-KABP-2006'!H99))</f>
        <v/>
      </c>
      <c r="I99" s="349" t="str">
        <f>IF(ISBLANK('Tab4-Adol-KABP-2006'!I99), "",('Tab4-Adol-KABP-2006'!I99))</f>
        <v/>
      </c>
      <c r="J99" s="414"/>
      <c r="K99" s="414"/>
      <c r="L99" s="414"/>
      <c r="M99" s="414"/>
      <c r="N99" s="414"/>
      <c r="O99" s="415"/>
      <c r="P99" s="348" t="str">
        <f>IF(ISBLANK('Tab4-Adol-KABP-2006'!P99), "",('Tab4-Adol-KABP-2006'!P99))</f>
        <v/>
      </c>
      <c r="Q99" s="349" t="str">
        <f>IF(ISBLANK('Tab4-Adol-KABP-2006'!Q99), "",('Tab4-Adol-KABP-2006'!Q99))</f>
        <v/>
      </c>
      <c r="R99" s="414"/>
      <c r="S99" s="414"/>
      <c r="T99" s="414"/>
      <c r="U99" s="414"/>
      <c r="V99" s="414"/>
      <c r="W99" s="415"/>
      <c r="X99" s="348" t="str">
        <f>IF(ISBLANK('Tab4-Adol-KABP-2006'!X99), "",('Tab4-Adol-KABP-2006'!X99))</f>
        <v/>
      </c>
      <c r="Y99" s="349" t="str">
        <f>IF(ISBLANK('Tab4-Adol-KABP-2006'!Y99), "",('Tab4-Adol-KABP-2006'!Y99))</f>
        <v/>
      </c>
      <c r="Z99" s="414"/>
      <c r="AA99" s="414"/>
      <c r="AB99" s="414"/>
      <c r="AC99" s="414"/>
      <c r="AD99" s="414"/>
      <c r="AE99" s="415"/>
      <c r="AF99" s="348" t="str">
        <f>IF(ISBLANK('Tab4-Adol-KABP-2006'!AF99), "",('Tab4-Adol-KABP-2006'!AF99))</f>
        <v/>
      </c>
      <c r="AG99" s="349" t="str">
        <f>IF(ISBLANK('Tab4-Adol-KABP-2006'!AG99), "",('Tab4-Adol-KABP-2006'!AG99))</f>
        <v/>
      </c>
      <c r="AH99" s="414"/>
      <c r="AI99" s="414"/>
      <c r="AJ99" s="414"/>
      <c r="AK99" s="414"/>
      <c r="AL99" s="414"/>
      <c r="AM99" s="415"/>
      <c r="AN99" s="348" t="str">
        <f>IF(ISBLANK('Tab4-Adol-KABP-2006'!AN99), "",('Tab4-Adol-KABP-2006'!AN99))</f>
        <v/>
      </c>
      <c r="AO99" s="349" t="str">
        <f>IF(ISBLANK('Tab4-Adol-KABP-2006'!AO99), "",('Tab4-Adol-KABP-2006'!AO99))</f>
        <v/>
      </c>
      <c r="AP99" s="362"/>
      <c r="AQ99" s="362"/>
      <c r="AR99" s="362"/>
      <c r="AS99" s="362"/>
      <c r="AT99" s="362"/>
      <c r="AU99" s="363"/>
      <c r="AV99" s="348" t="str">
        <f>IF(ISBLANK('Tab4-Adol-KABP-2006'!AV99), "",('Tab4-Adol-KABP-2006'!AV99))</f>
        <v/>
      </c>
      <c r="AW99" s="349" t="str">
        <f>IF(ISBLANK('Tab4-Adol-KABP-2006'!AW99), "",('Tab4-Adol-KABP-2006'!AW99))</f>
        <v/>
      </c>
      <c r="AX99" s="414"/>
      <c r="AY99" s="414"/>
      <c r="AZ99" s="414"/>
      <c r="BA99" s="414"/>
      <c r="BB99" s="414"/>
      <c r="BC99" s="415"/>
      <c r="BD99" s="348" t="str">
        <f>IF(ISBLANK('Tab4-Adol-KABP-2006'!BD99), "",('Tab4-Adol-KABP-2006'!BD99))</f>
        <v/>
      </c>
      <c r="BE99" s="349" t="str">
        <f>IF(ISBLANK('Tab4-Adol-KABP-2006'!BE99), "",('Tab4-Adol-KABP-2006'!BE99))</f>
        <v/>
      </c>
      <c r="BF99" s="414"/>
      <c r="BG99" s="414"/>
      <c r="BH99" s="414"/>
      <c r="BI99" s="414"/>
      <c r="BJ99" s="414"/>
      <c r="BK99" s="415"/>
      <c r="BL99" s="348" t="str">
        <f>IF(ISBLANK('Tab4-Adol-KABP-2006'!BL99), "",('Tab4-Adol-KABP-2006'!BL99))</f>
        <v/>
      </c>
      <c r="BM99" s="349" t="str">
        <f>IF(ISBLANK('Tab4-Adol-KABP-2006'!BM99), "",('Tab4-Adol-KABP-2006'!BM99))</f>
        <v/>
      </c>
      <c r="BN99" s="414"/>
      <c r="BO99" s="414"/>
      <c r="BP99" s="414"/>
      <c r="BQ99" s="414"/>
      <c r="BR99" s="414"/>
      <c r="BS99" s="415"/>
      <c r="BT99" s="348" t="str">
        <f>IF(ISBLANK('Tab4-Adol-KABP-2006'!BT99), "",('Tab4-Adol-KABP-2006'!BT99))</f>
        <v/>
      </c>
      <c r="BU99" s="349" t="str">
        <f>IF(ISBLANK('Tab4-Adol-KABP-2006'!BU99), "",('Tab4-Adol-KABP-2006'!BU99))</f>
        <v/>
      </c>
      <c r="BV99" s="414"/>
      <c r="BW99" s="414"/>
      <c r="BX99" s="415"/>
      <c r="BY99" s="216"/>
      <c r="BZ99" s="208"/>
      <c r="CA99" s="208"/>
      <c r="CB99" s="208"/>
      <c r="CC99" s="208"/>
      <c r="CD99" s="284"/>
      <c r="CE99" s="282"/>
      <c r="CF99" s="282"/>
      <c r="CG99" s="226" t="str">
        <f t="shared" si="237"/>
        <v>-</v>
      </c>
      <c r="CH99" s="227" t="str">
        <f t="shared" si="238"/>
        <v>-</v>
      </c>
      <c r="CI99" s="227" t="str">
        <f t="shared" si="239"/>
        <v>-</v>
      </c>
      <c r="CJ99" s="227" t="str">
        <f t="shared" si="240"/>
        <v>-</v>
      </c>
      <c r="CK99" s="227" t="str">
        <f t="shared" si="241"/>
        <v>-</v>
      </c>
      <c r="CL99" s="228" t="str">
        <f t="shared" si="242"/>
        <v>-</v>
      </c>
      <c r="CM99" s="282"/>
      <c r="CN99" s="282"/>
      <c r="CO99" s="226" t="str">
        <f t="shared" si="243"/>
        <v>-</v>
      </c>
      <c r="CP99" s="227" t="str">
        <f t="shared" si="244"/>
        <v>-</v>
      </c>
      <c r="CQ99" s="227" t="str">
        <f t="shared" si="245"/>
        <v>-</v>
      </c>
      <c r="CR99" s="227" t="str">
        <f t="shared" si="246"/>
        <v>-</v>
      </c>
      <c r="CS99" s="227" t="str">
        <f t="shared" si="247"/>
        <v>-</v>
      </c>
      <c r="CT99" s="228" t="str">
        <f t="shared" si="248"/>
        <v>-</v>
      </c>
      <c r="CU99" s="282"/>
      <c r="CV99" s="282"/>
      <c r="CW99" s="292" t="str">
        <f t="shared" si="249"/>
        <v>-</v>
      </c>
      <c r="CX99" s="234" t="str">
        <f t="shared" si="250"/>
        <v>-</v>
      </c>
      <c r="CY99" s="234" t="str">
        <f t="shared" si="251"/>
        <v>-</v>
      </c>
      <c r="CZ99" s="234" t="str">
        <f t="shared" si="252"/>
        <v>-</v>
      </c>
      <c r="DA99" s="234" t="str">
        <f t="shared" si="253"/>
        <v>-</v>
      </c>
      <c r="DB99" s="235" t="str">
        <f t="shared" si="254"/>
        <v>-</v>
      </c>
      <c r="DC99" s="282"/>
      <c r="DD99" s="282"/>
      <c r="DE99" s="226" t="str">
        <f t="shared" si="255"/>
        <v>-</v>
      </c>
      <c r="DF99" s="227" t="str">
        <f t="shared" si="256"/>
        <v>-</v>
      </c>
      <c r="DG99" s="227" t="str">
        <f t="shared" si="257"/>
        <v>-</v>
      </c>
      <c r="DH99" s="227" t="str">
        <f t="shared" si="258"/>
        <v>-</v>
      </c>
      <c r="DI99" s="227" t="str">
        <f t="shared" si="259"/>
        <v>-</v>
      </c>
      <c r="DJ99" s="228" t="str">
        <f t="shared" si="260"/>
        <v>-</v>
      </c>
      <c r="DK99" s="282"/>
      <c r="DL99" s="282"/>
      <c r="DM99" s="226" t="str">
        <f t="shared" si="261"/>
        <v>-</v>
      </c>
      <c r="DN99" s="227" t="str">
        <f t="shared" si="262"/>
        <v>-</v>
      </c>
      <c r="DO99" s="227" t="str">
        <f t="shared" si="263"/>
        <v>-</v>
      </c>
      <c r="DP99" s="227" t="str">
        <f t="shared" si="264"/>
        <v>-</v>
      </c>
      <c r="DQ99" s="227" t="str">
        <f t="shared" si="265"/>
        <v>-</v>
      </c>
      <c r="DR99" s="228" t="str">
        <f t="shared" si="266"/>
        <v>-</v>
      </c>
      <c r="DS99" s="282"/>
      <c r="DT99" s="282"/>
      <c r="DU99" s="226" t="str">
        <f t="shared" si="267"/>
        <v>-</v>
      </c>
      <c r="DV99" s="227" t="str">
        <f t="shared" si="268"/>
        <v>-</v>
      </c>
      <c r="DW99" s="227" t="str">
        <f t="shared" si="269"/>
        <v>-</v>
      </c>
      <c r="DX99" s="227" t="str">
        <f t="shared" si="270"/>
        <v>-</v>
      </c>
      <c r="DY99" s="227" t="str">
        <f t="shared" si="271"/>
        <v>-</v>
      </c>
      <c r="DZ99" s="228" t="str">
        <f t="shared" si="272"/>
        <v>-</v>
      </c>
      <c r="EA99" s="282"/>
      <c r="EB99" s="282"/>
      <c r="EC99" s="226" t="str">
        <f t="shared" si="273"/>
        <v>-</v>
      </c>
      <c r="ED99" s="227" t="str">
        <f t="shared" si="274"/>
        <v>-</v>
      </c>
      <c r="EE99" s="227" t="str">
        <f t="shared" si="275"/>
        <v>-</v>
      </c>
      <c r="EF99" s="227" t="str">
        <f t="shared" si="276"/>
        <v>-</v>
      </c>
      <c r="EG99" s="227" t="str">
        <f t="shared" si="277"/>
        <v>-</v>
      </c>
      <c r="EH99" s="228" t="str">
        <f t="shared" si="278"/>
        <v>-</v>
      </c>
      <c r="EI99" s="282"/>
      <c r="EJ99" s="282"/>
      <c r="EK99" s="226" t="str">
        <f t="shared" si="279"/>
        <v>-</v>
      </c>
      <c r="EL99" s="227" t="str">
        <f t="shared" si="280"/>
        <v>-</v>
      </c>
      <c r="EM99" s="227" t="str">
        <f t="shared" si="281"/>
        <v>-</v>
      </c>
      <c r="EN99" s="227" t="str">
        <f t="shared" si="282"/>
        <v>-</v>
      </c>
      <c r="EO99" s="227" t="str">
        <f t="shared" si="283"/>
        <v>-</v>
      </c>
      <c r="EP99" s="228" t="str">
        <f t="shared" si="284"/>
        <v>-</v>
      </c>
      <c r="EQ99" s="282"/>
      <c r="ER99" s="282"/>
      <c r="ES99" s="226" t="str">
        <f t="shared" si="285"/>
        <v>-</v>
      </c>
      <c r="ET99" s="227" t="str">
        <f t="shared" si="286"/>
        <v>-</v>
      </c>
      <c r="EU99" s="228" t="str">
        <f t="shared" si="287"/>
        <v>-</v>
      </c>
      <c r="EV99" s="282"/>
      <c r="EW99" s="282"/>
      <c r="EX99" s="301" t="str">
        <f t="shared" si="288"/>
        <v>-</v>
      </c>
      <c r="EY99" s="259" t="str">
        <f t="shared" si="289"/>
        <v>-</v>
      </c>
      <c r="EZ99" s="259" t="str">
        <f t="shared" si="290"/>
        <v>-</v>
      </c>
      <c r="FA99" s="259" t="str">
        <f t="shared" si="291"/>
        <v>-</v>
      </c>
      <c r="FB99" s="259" t="str">
        <f t="shared" si="292"/>
        <v>-</v>
      </c>
      <c r="FC99" s="260" t="str">
        <f t="shared" si="293"/>
        <v>-</v>
      </c>
      <c r="FD99" s="282"/>
      <c r="FE99" s="282"/>
      <c r="FF99" s="301" t="str">
        <f t="shared" si="294"/>
        <v>-</v>
      </c>
      <c r="FG99" s="259" t="str">
        <f t="shared" si="295"/>
        <v>-</v>
      </c>
      <c r="FH99" s="259" t="str">
        <f t="shared" si="296"/>
        <v>-</v>
      </c>
      <c r="FI99" s="259" t="str">
        <f t="shared" si="297"/>
        <v>-</v>
      </c>
      <c r="FJ99" s="259" t="str">
        <f t="shared" si="298"/>
        <v>-</v>
      </c>
      <c r="FK99" s="260" t="str">
        <f t="shared" si="299"/>
        <v>-</v>
      </c>
      <c r="FL99" s="282"/>
      <c r="FM99" s="282"/>
      <c r="FN99" s="301" t="str">
        <f t="shared" si="300"/>
        <v>-</v>
      </c>
      <c r="FO99" s="259" t="str">
        <f t="shared" si="301"/>
        <v>-</v>
      </c>
      <c r="FP99" s="259" t="str">
        <f t="shared" si="302"/>
        <v>-</v>
      </c>
      <c r="FQ99" s="259" t="str">
        <f t="shared" si="303"/>
        <v>-</v>
      </c>
      <c r="FR99" s="259" t="str">
        <f t="shared" si="304"/>
        <v>-</v>
      </c>
      <c r="FS99" s="260" t="str">
        <f t="shared" si="305"/>
        <v>-</v>
      </c>
      <c r="FT99" s="282"/>
      <c r="FU99" s="282"/>
      <c r="FV99" s="301" t="str">
        <f t="shared" si="306"/>
        <v>-</v>
      </c>
      <c r="FW99" s="259" t="str">
        <f t="shared" si="307"/>
        <v>-</v>
      </c>
      <c r="FX99" s="259" t="str">
        <f t="shared" si="308"/>
        <v>-</v>
      </c>
      <c r="FY99" s="259" t="str">
        <f t="shared" si="309"/>
        <v>-</v>
      </c>
      <c r="FZ99" s="259" t="str">
        <f t="shared" si="310"/>
        <v>-</v>
      </c>
      <c r="GA99" s="260" t="str">
        <f t="shared" si="311"/>
        <v>-</v>
      </c>
      <c r="GB99" s="282"/>
      <c r="GC99" s="282"/>
      <c r="GD99" s="301" t="str">
        <f t="shared" si="312"/>
        <v>-</v>
      </c>
      <c r="GE99" s="259" t="str">
        <f t="shared" si="313"/>
        <v>-</v>
      </c>
      <c r="GF99" s="259" t="str">
        <f t="shared" si="314"/>
        <v>-</v>
      </c>
      <c r="GG99" s="259" t="str">
        <f t="shared" si="315"/>
        <v>-</v>
      </c>
      <c r="GH99" s="259" t="str">
        <f t="shared" si="316"/>
        <v>-</v>
      </c>
      <c r="GI99" s="260" t="str">
        <f t="shared" si="317"/>
        <v>-</v>
      </c>
      <c r="GJ99" s="282"/>
      <c r="GK99" s="282"/>
      <c r="GL99" s="301" t="str">
        <f t="shared" si="318"/>
        <v>-</v>
      </c>
      <c r="GM99" s="259" t="str">
        <f t="shared" si="319"/>
        <v>-</v>
      </c>
      <c r="GN99" s="259" t="str">
        <f t="shared" si="320"/>
        <v>-</v>
      </c>
      <c r="GO99" s="259" t="str">
        <f t="shared" si="321"/>
        <v>-</v>
      </c>
      <c r="GP99" s="259" t="str">
        <f t="shared" si="322"/>
        <v>-</v>
      </c>
      <c r="GQ99" s="260" t="str">
        <f t="shared" si="323"/>
        <v>-</v>
      </c>
      <c r="GR99" s="282"/>
      <c r="GS99" s="282"/>
      <c r="GT99" s="301" t="str">
        <f t="shared" si="324"/>
        <v>-</v>
      </c>
      <c r="GU99" s="259" t="str">
        <f t="shared" si="325"/>
        <v>-</v>
      </c>
      <c r="GV99" s="259" t="str">
        <f t="shared" si="326"/>
        <v>-</v>
      </c>
      <c r="GW99" s="259" t="str">
        <f t="shared" si="327"/>
        <v>-</v>
      </c>
      <c r="GX99" s="259" t="str">
        <f t="shared" si="328"/>
        <v>-</v>
      </c>
      <c r="GY99" s="260" t="str">
        <f t="shared" si="329"/>
        <v>-</v>
      </c>
      <c r="GZ99" s="282"/>
      <c r="HA99" s="282"/>
      <c r="HB99" s="301" t="str">
        <f t="shared" si="330"/>
        <v>-</v>
      </c>
      <c r="HC99" s="259" t="str">
        <f t="shared" si="331"/>
        <v>-</v>
      </c>
      <c r="HD99" s="259" t="str">
        <f t="shared" si="332"/>
        <v>-</v>
      </c>
      <c r="HE99" s="259" t="str">
        <f t="shared" si="333"/>
        <v>-</v>
      </c>
      <c r="HF99" s="259" t="str">
        <f t="shared" si="334"/>
        <v>-</v>
      </c>
      <c r="HG99" s="260" t="str">
        <f t="shared" si="335"/>
        <v>-</v>
      </c>
      <c r="HH99" s="282"/>
      <c r="HI99" s="282"/>
      <c r="HJ99" s="301" t="str">
        <f t="shared" si="336"/>
        <v>-</v>
      </c>
      <c r="HK99" s="259" t="str">
        <f t="shared" si="337"/>
        <v>-</v>
      </c>
      <c r="HL99" s="260" t="str">
        <f t="shared" si="338"/>
        <v>-</v>
      </c>
      <c r="HM99" s="428" t="str">
        <f t="shared" si="229"/>
        <v>-</v>
      </c>
      <c r="HN99" s="429" t="str">
        <f t="shared" si="229"/>
        <v>-</v>
      </c>
      <c r="HO99" s="429" t="str">
        <f t="shared" si="229"/>
        <v>-</v>
      </c>
      <c r="HP99" s="429" t="str">
        <f t="shared" si="221"/>
        <v>-</v>
      </c>
      <c r="HQ99" s="429" t="str">
        <f t="shared" si="221"/>
        <v>-</v>
      </c>
      <c r="HR99" s="430" t="str">
        <f t="shared" si="221"/>
        <v>-</v>
      </c>
      <c r="HS99" s="450"/>
      <c r="HT99" s="450"/>
      <c r="HU99" s="428" t="str">
        <f t="shared" si="230"/>
        <v>-</v>
      </c>
      <c r="HV99" s="429" t="str">
        <f t="shared" si="230"/>
        <v>-</v>
      </c>
      <c r="HW99" s="429" t="str">
        <f t="shared" si="230"/>
        <v>-</v>
      </c>
      <c r="HX99" s="429" t="str">
        <f t="shared" si="222"/>
        <v>-</v>
      </c>
      <c r="HY99" s="429" t="str">
        <f t="shared" si="222"/>
        <v>-</v>
      </c>
      <c r="HZ99" s="430" t="str">
        <f t="shared" si="222"/>
        <v>-</v>
      </c>
      <c r="IA99" s="450"/>
      <c r="IB99" s="450"/>
      <c r="IC99" s="428" t="str">
        <f t="shared" si="231"/>
        <v>-</v>
      </c>
      <c r="ID99" s="429" t="str">
        <f t="shared" si="231"/>
        <v>-</v>
      </c>
      <c r="IE99" s="429" t="str">
        <f t="shared" si="231"/>
        <v>-</v>
      </c>
      <c r="IF99" s="429" t="str">
        <f t="shared" si="223"/>
        <v>-</v>
      </c>
      <c r="IG99" s="429" t="str">
        <f t="shared" si="223"/>
        <v>-</v>
      </c>
      <c r="IH99" s="430" t="str">
        <f t="shared" si="223"/>
        <v>-</v>
      </c>
      <c r="II99" s="450"/>
      <c r="IJ99" s="450"/>
      <c r="IK99" s="428" t="str">
        <f t="shared" si="232"/>
        <v>-</v>
      </c>
      <c r="IL99" s="429" t="str">
        <f t="shared" si="232"/>
        <v>-</v>
      </c>
      <c r="IM99" s="429" t="str">
        <f t="shared" si="232"/>
        <v>-</v>
      </c>
      <c r="IN99" s="429" t="str">
        <f t="shared" si="224"/>
        <v>-</v>
      </c>
      <c r="IO99" s="429" t="str">
        <f t="shared" si="224"/>
        <v>-</v>
      </c>
      <c r="IP99" s="430" t="str">
        <f t="shared" si="224"/>
        <v>-</v>
      </c>
      <c r="IQ99" s="450"/>
      <c r="IR99" s="450"/>
      <c r="IS99" s="428" t="str">
        <f t="shared" si="233"/>
        <v>-</v>
      </c>
      <c r="IT99" s="429" t="str">
        <f t="shared" si="233"/>
        <v>-</v>
      </c>
      <c r="IU99" s="429" t="str">
        <f t="shared" si="233"/>
        <v>-</v>
      </c>
      <c r="IV99" s="429" t="str">
        <f t="shared" si="225"/>
        <v>-</v>
      </c>
      <c r="IW99" s="429" t="str">
        <f t="shared" si="225"/>
        <v>-</v>
      </c>
      <c r="IX99" s="430" t="str">
        <f t="shared" si="225"/>
        <v>-</v>
      </c>
      <c r="IY99" s="450"/>
      <c r="IZ99" s="450"/>
      <c r="JA99" s="428" t="str">
        <f t="shared" si="234"/>
        <v>-</v>
      </c>
      <c r="JB99" s="429" t="str">
        <f t="shared" si="234"/>
        <v>-</v>
      </c>
      <c r="JC99" s="429" t="str">
        <f t="shared" si="234"/>
        <v>-</v>
      </c>
      <c r="JD99" s="429" t="str">
        <f t="shared" si="226"/>
        <v>-</v>
      </c>
      <c r="JE99" s="429" t="str">
        <f t="shared" si="226"/>
        <v>-</v>
      </c>
      <c r="JF99" s="430" t="str">
        <f t="shared" si="226"/>
        <v>-</v>
      </c>
      <c r="JG99" s="450"/>
      <c r="JH99" s="450"/>
      <c r="JI99" s="428" t="str">
        <f t="shared" si="235"/>
        <v>-</v>
      </c>
      <c r="JJ99" s="429" t="str">
        <f t="shared" si="235"/>
        <v>-</v>
      </c>
      <c r="JK99" s="429" t="str">
        <f t="shared" si="235"/>
        <v>-</v>
      </c>
      <c r="JL99" s="429" t="str">
        <f t="shared" si="227"/>
        <v>-</v>
      </c>
      <c r="JM99" s="429" t="str">
        <f t="shared" si="227"/>
        <v>-</v>
      </c>
      <c r="JN99" s="430" t="str">
        <f t="shared" si="227"/>
        <v>-</v>
      </c>
      <c r="JO99" s="450"/>
      <c r="JP99" s="450"/>
      <c r="JQ99" s="428" t="str">
        <f t="shared" si="236"/>
        <v>-</v>
      </c>
      <c r="JR99" s="429" t="str">
        <f t="shared" si="236"/>
        <v>-</v>
      </c>
      <c r="JS99" s="429" t="str">
        <f t="shared" si="236"/>
        <v>-</v>
      </c>
      <c r="JT99" s="429" t="str">
        <f t="shared" si="228"/>
        <v>-</v>
      </c>
      <c r="JU99" s="429" t="str">
        <f t="shared" si="228"/>
        <v>-</v>
      </c>
      <c r="JV99" s="430" t="str">
        <f t="shared" si="228"/>
        <v>-</v>
      </c>
      <c r="JW99" s="450"/>
      <c r="JX99" s="450"/>
      <c r="JY99" s="428" t="str">
        <f t="shared" si="339"/>
        <v>-</v>
      </c>
      <c r="JZ99" s="429" t="str">
        <f t="shared" si="339"/>
        <v>-</v>
      </c>
      <c r="KA99" s="430" t="str">
        <f t="shared" si="339"/>
        <v>-</v>
      </c>
      <c r="KB99" s="172"/>
      <c r="KC99" s="355" t="str">
        <f>IF(ISBLANK('Tab4-Adol-KABP-2006'!KC99),"",('Tab4-Adol-KABP-2006'!KC99))</f>
        <v/>
      </c>
      <c r="KD99" s="355" t="str">
        <f>IF(ISBLANK('Tab4-Adol-KABP-2006'!KD99),"",('Tab4-Adol-KABP-2006'!KD99))</f>
        <v/>
      </c>
      <c r="KE99" s="355" t="str">
        <f>IF(ISBLANK('Tab4-Adol-KABP-2006'!KE99),"",('Tab4-Adol-KABP-2006'!KE99))</f>
        <v/>
      </c>
      <c r="KF99" s="355" t="str">
        <f>IF(ISBLANK('Tab4-Adol-KABP-2006'!KF99),"",('Tab4-Adol-KABP-2006'!KF99))</f>
        <v/>
      </c>
      <c r="KG99" s="355" t="str">
        <f>IF(ISBLANK('Tab4-Adol-KABP-2006'!KG99),"",('Tab4-Adol-KABP-2006'!KG99))</f>
        <v/>
      </c>
      <c r="KH99" s="355" t="str">
        <f>IF(ISBLANK('Tab4-Adol-KABP-2006'!KH99),"",('Tab4-Adol-KABP-2006'!KH99))</f>
        <v/>
      </c>
      <c r="KI99" s="355" t="str">
        <f>IF(ISBLANK('Tab4-Adol-KABP-2006'!KI99),"",('Tab4-Adol-KABP-2006'!KI99))</f>
        <v/>
      </c>
      <c r="KJ99" s="355" t="str">
        <f>IF(ISBLANK('Tab4-Adol-KABP-2006'!KJ99),"",('Tab4-Adol-KABP-2006'!KJ99))</f>
        <v/>
      </c>
      <c r="KK99" s="355" t="str">
        <f>IF(ISBLANK('Tab4-Adol-KABP-2006'!KK99),"",('Tab4-Adol-KABP-2006'!KK99))</f>
        <v/>
      </c>
      <c r="KL99" s="355" t="str">
        <f>IF(ISBLANK('Tab4-Adol-KABP-2006'!KL99),"",('Tab4-Adol-KABP-2006'!KL99))</f>
        <v/>
      </c>
      <c r="KM99" s="355" t="str">
        <f>IF(ISBLANK('Tab4-Adol-KABP-2006'!KM99),"",('Tab4-Adol-KABP-2006'!KM99))</f>
        <v/>
      </c>
      <c r="KN99" s="355" t="str">
        <f>IF(ISBLANK('Tab4-Adol-KABP-2006'!KN99),"",('Tab4-Adol-KABP-2006'!KN99))</f>
        <v/>
      </c>
      <c r="KO99" s="355" t="str">
        <f>IF(ISBLANK('Tab4-Adol-KABP-2006'!KO99),"",('Tab4-Adol-KABP-2006'!KO99))</f>
        <v/>
      </c>
      <c r="KP99" s="355" t="str">
        <f>IF(ISBLANK('Tab4-Adol-KABP-2006'!KP99),"",('Tab4-Adol-KABP-2006'!KP99))</f>
        <v/>
      </c>
      <c r="KQ99" s="355" t="str">
        <f>IF(ISBLANK('Tab4-Adol-KABP-2006'!KQ99),"",('Tab4-Adol-KABP-2006'!KQ99))</f>
        <v/>
      </c>
      <c r="KR99" s="355" t="str">
        <f>IF(ISBLANK('Tab4-Adol-KABP-2006'!KR99),"",('Tab4-Adol-KABP-2006'!KR99))</f>
        <v/>
      </c>
      <c r="KS99" s="355" t="str">
        <f>IF(ISBLANK('Tab4-Adol-KABP-2006'!KS99),"",('Tab4-Adol-KABP-2006'!KS99))</f>
        <v/>
      </c>
      <c r="KT99" s="355" t="str">
        <f>IF(ISBLANK('Tab4-Adol-KABP-2006'!KT99),"",('Tab4-Adol-KABP-2006'!KT99))</f>
        <v/>
      </c>
      <c r="KU99" s="355" t="str">
        <f>IF(ISBLANK('Tab4-Adol-KABP-2006'!KU99),"",('Tab4-Adol-KABP-2006'!KU99))</f>
        <v/>
      </c>
      <c r="KV99" s="355" t="str">
        <f>IF(ISBLANK('Tab4-Adol-KABP-2006'!KV99),"",('Tab4-Adol-KABP-2006'!KV99))</f>
        <v/>
      </c>
      <c r="KW99" s="355" t="str">
        <f>IF(ISBLANK('Tab4-Adol-KABP-2006'!KW99),"",('Tab4-Adol-KABP-2006'!KW99))</f>
        <v/>
      </c>
      <c r="KX99" s="355" t="str">
        <f>IF(ISBLANK('Tab4-Adol-KABP-2006'!KX99),"",('Tab4-Adol-KABP-2006'!KX99))</f>
        <v/>
      </c>
      <c r="KY99" s="355" t="str">
        <f>IF(ISBLANK('Tab4-Adol-KABP-2006'!KY99),"",('Tab4-Adol-KABP-2006'!KY99))</f>
        <v/>
      </c>
      <c r="KZ99" s="355" t="str">
        <f>IF(ISBLANK('Tab4-Adol-KABP-2006'!KZ99),"",('Tab4-Adol-KABP-2006'!KZ99))</f>
        <v/>
      </c>
      <c r="LA99" s="355" t="str">
        <f>IF(ISBLANK('Tab4-Adol-KABP-2006'!LA99),"",('Tab4-Adol-KABP-2006'!LA99))</f>
        <v/>
      </c>
      <c r="LB99" s="355" t="str">
        <f>IF(ISBLANK('Tab4-Adol-KABP-2006'!LB99),"",('Tab4-Adol-KABP-2006'!LB99))</f>
        <v/>
      </c>
      <c r="LC99" s="355" t="str">
        <f>IF(ISBLANK('Tab4-Adol-KABP-2006'!LC99),"",('Tab4-Adol-KABP-2006'!LC99))</f>
        <v/>
      </c>
      <c r="LD99" s="355" t="str">
        <f>IF(ISBLANK('Tab4-Adol-KABP-2006'!LD99),"",('Tab4-Adol-KABP-2006'!LD99))</f>
        <v/>
      </c>
      <c r="LE99" s="355" t="str">
        <f>IF(ISBLANK('Tab4-Adol-KABP-2006'!LE99),"",('Tab4-Adol-KABP-2006'!LE99))</f>
        <v/>
      </c>
      <c r="LF99" s="355" t="str">
        <f>IF(ISBLANK('Tab4-Adol-KABP-2006'!LF99),"",('Tab4-Adol-KABP-2006'!LF99))</f>
        <v/>
      </c>
      <c r="LG99" s="355" t="str">
        <f>IF(ISBLANK('Tab4-Adol-KABP-2006'!LG99),"",('Tab4-Adol-KABP-2006'!LG99))</f>
        <v/>
      </c>
      <c r="LH99" s="355" t="str">
        <f>IF(ISBLANK('Tab4-Adol-KABP-2006'!LH99),"",('Tab4-Adol-KABP-2006'!LH99))</f>
        <v/>
      </c>
      <c r="LI99" s="355" t="str">
        <f>IF(ISBLANK('Tab4-Adol-KABP-2006'!LI99),"",('Tab4-Adol-KABP-2006'!LI99))</f>
        <v/>
      </c>
      <c r="LJ99" s="355" t="str">
        <f>IF(ISBLANK('Tab4-Adol-KABP-2006'!LJ99),"",('Tab4-Adol-KABP-2006'!LJ99))</f>
        <v/>
      </c>
      <c r="LK99" s="355" t="str">
        <f>IF(ISBLANK('Tab4-Adol-KABP-2006'!LK99),"",('Tab4-Adol-KABP-2006'!LK99))</f>
        <v/>
      </c>
      <c r="LL99" s="355" t="str">
        <f>IF(ISBLANK('Tab4-Adol-KABP-2006'!LL99),"",('Tab4-Adol-KABP-2006'!LL99))</f>
        <v/>
      </c>
      <c r="LM99" s="355" t="str">
        <f>IF(ISBLANK('Tab4-Adol-KABP-2006'!LM99),"",('Tab4-Adol-KABP-2006'!LM99))</f>
        <v/>
      </c>
      <c r="LN99" s="355" t="str">
        <f>IF(ISBLANK('Tab4-Adol-KABP-2006'!LN99),"",('Tab4-Adol-KABP-2006'!LN99))</f>
        <v/>
      </c>
      <c r="LO99" s="355" t="str">
        <f>IF(ISBLANK('Tab4-Adol-KABP-2006'!LO99),"",('Tab4-Adol-KABP-2006'!LO99))</f>
        <v/>
      </c>
      <c r="LP99" s="355" t="str">
        <f>IF(ISBLANK('Tab4-Adol-KABP-2006'!LP99),"",('Tab4-Adol-KABP-2006'!LP99))</f>
        <v/>
      </c>
      <c r="LQ99" s="355" t="str">
        <f>IF(ISBLANK('Tab4-Adol-KABP-2006'!LQ99),"",('Tab4-Adol-KABP-2006'!LQ99))</f>
        <v/>
      </c>
      <c r="LR99" s="355" t="str">
        <f>IF(ISBLANK('Tab4-Adol-KABP-2006'!LR99),"",('Tab4-Adol-KABP-2006'!LR99))</f>
        <v/>
      </c>
      <c r="LS99" s="355" t="str">
        <f>IF(ISBLANK('Tab4-Adol-KABP-2006'!LS99),"",('Tab4-Adol-KABP-2006'!LS99))</f>
        <v/>
      </c>
      <c r="LT99" s="355" t="str">
        <f>IF(ISBLANK('Tab4-Adol-KABP-2006'!LT99),"",('Tab4-Adol-KABP-2006'!LT99))</f>
        <v/>
      </c>
      <c r="LU99" s="355" t="str">
        <f>IF(ISBLANK('Tab4-Adol-KABP-2006'!LU99),"",('Tab4-Adol-KABP-2006'!LU99))</f>
        <v/>
      </c>
      <c r="LV99" s="355" t="str">
        <f>IF(ISBLANK('Tab4-Adol-KABP-2006'!LV99),"",('Tab4-Adol-KABP-2006'!LV99))</f>
        <v/>
      </c>
      <c r="LW99" s="355" t="str">
        <f>IF(ISBLANK('Tab4-Adol-KABP-2006'!LW99),"",('Tab4-Adol-KABP-2006'!LW99))</f>
        <v/>
      </c>
      <c r="LX99" s="355" t="str">
        <f>IF(ISBLANK('Tab4-Adol-KABP-2006'!LX99),"",('Tab4-Adol-KABP-2006'!LX99))</f>
        <v/>
      </c>
      <c r="LY99" s="355" t="str">
        <f>IF(ISBLANK('Tab4-Adol-KABP-2006'!LY99),"",('Tab4-Adol-KABP-2006'!LY99))</f>
        <v/>
      </c>
      <c r="LZ99" s="355" t="str">
        <f>IF(ISBLANK('Tab4-Adol-KABP-2006'!LZ99),"",('Tab4-Adol-KABP-2006'!LZ99))</f>
        <v/>
      </c>
      <c r="MA99" s="355" t="str">
        <f>IF(ISBLANK('Tab4-Adol-KABP-2006'!MA99),"",('Tab4-Adol-KABP-2006'!MA99))</f>
        <v/>
      </c>
    </row>
    <row r="100" spans="1:339" x14ac:dyDescent="0.2">
      <c r="A100" s="310" t="s">
        <v>320</v>
      </c>
      <c r="B100" s="172">
        <v>0</v>
      </c>
      <c r="C100" s="172">
        <v>0</v>
      </c>
      <c r="D100" s="172" t="s">
        <v>339</v>
      </c>
      <c r="E100" s="172"/>
      <c r="F100" s="173"/>
      <c r="G100" s="218" t="s">
        <v>126</v>
      </c>
      <c r="H100" s="348" t="str">
        <f>IF(ISBLANK('Tab4-Adol-KABP-2006'!H100), "",('Tab4-Adol-KABP-2006'!H100))</f>
        <v/>
      </c>
      <c r="I100" s="349" t="str">
        <f>IF(ISBLANK('Tab4-Adol-KABP-2006'!I100), "",('Tab4-Adol-KABP-2006'!I100))</f>
        <v/>
      </c>
      <c r="J100" s="414"/>
      <c r="K100" s="414"/>
      <c r="L100" s="414"/>
      <c r="M100" s="414"/>
      <c r="N100" s="414"/>
      <c r="O100" s="415"/>
      <c r="P100" s="348" t="str">
        <f>IF(ISBLANK('Tab4-Adol-KABP-2006'!P100), "",('Tab4-Adol-KABP-2006'!P100))</f>
        <v/>
      </c>
      <c r="Q100" s="349" t="str">
        <f>IF(ISBLANK('Tab4-Adol-KABP-2006'!Q100), "",('Tab4-Adol-KABP-2006'!Q100))</f>
        <v/>
      </c>
      <c r="R100" s="414"/>
      <c r="S100" s="414"/>
      <c r="T100" s="414"/>
      <c r="U100" s="414"/>
      <c r="V100" s="414"/>
      <c r="W100" s="415"/>
      <c r="X100" s="348" t="str">
        <f>IF(ISBLANK('Tab4-Adol-KABP-2006'!X100), "",('Tab4-Adol-KABP-2006'!X100))</f>
        <v/>
      </c>
      <c r="Y100" s="349" t="str">
        <f>IF(ISBLANK('Tab4-Adol-KABP-2006'!Y100), "",('Tab4-Adol-KABP-2006'!Y100))</f>
        <v/>
      </c>
      <c r="Z100" s="414"/>
      <c r="AA100" s="414"/>
      <c r="AB100" s="414"/>
      <c r="AC100" s="414"/>
      <c r="AD100" s="414"/>
      <c r="AE100" s="415"/>
      <c r="AF100" s="348" t="str">
        <f>IF(ISBLANK('Tab4-Adol-KABP-2006'!AF100), "",('Tab4-Adol-KABP-2006'!AF100))</f>
        <v/>
      </c>
      <c r="AG100" s="349" t="str">
        <f>IF(ISBLANK('Tab4-Adol-KABP-2006'!AG100), "",('Tab4-Adol-KABP-2006'!AG100))</f>
        <v/>
      </c>
      <c r="AH100" s="414"/>
      <c r="AI100" s="414"/>
      <c r="AJ100" s="414"/>
      <c r="AK100" s="414"/>
      <c r="AL100" s="414"/>
      <c r="AM100" s="415"/>
      <c r="AN100" s="348" t="str">
        <f>IF(ISBLANK('Tab4-Adol-KABP-2006'!AN100), "",('Tab4-Adol-KABP-2006'!AN100))</f>
        <v/>
      </c>
      <c r="AO100" s="349" t="str">
        <f>IF(ISBLANK('Tab4-Adol-KABP-2006'!AO100), "",('Tab4-Adol-KABP-2006'!AO100))</f>
        <v/>
      </c>
      <c r="AP100" s="362"/>
      <c r="AQ100" s="362"/>
      <c r="AR100" s="362"/>
      <c r="AS100" s="362"/>
      <c r="AT100" s="362"/>
      <c r="AU100" s="363"/>
      <c r="AV100" s="348" t="str">
        <f>IF(ISBLANK('Tab4-Adol-KABP-2006'!AV100), "",('Tab4-Adol-KABP-2006'!AV100))</f>
        <v/>
      </c>
      <c r="AW100" s="349" t="str">
        <f>IF(ISBLANK('Tab4-Adol-KABP-2006'!AW100), "",('Tab4-Adol-KABP-2006'!AW100))</f>
        <v/>
      </c>
      <c r="AX100" s="414"/>
      <c r="AY100" s="414"/>
      <c r="AZ100" s="414"/>
      <c r="BA100" s="414"/>
      <c r="BB100" s="414"/>
      <c r="BC100" s="415"/>
      <c r="BD100" s="348" t="str">
        <f>IF(ISBLANK('Tab4-Adol-KABP-2006'!BD100), "",('Tab4-Adol-KABP-2006'!BD100))</f>
        <v/>
      </c>
      <c r="BE100" s="349" t="str">
        <f>IF(ISBLANK('Tab4-Adol-KABP-2006'!BE100), "",('Tab4-Adol-KABP-2006'!BE100))</f>
        <v/>
      </c>
      <c r="BF100" s="414"/>
      <c r="BG100" s="414"/>
      <c r="BH100" s="414"/>
      <c r="BI100" s="414"/>
      <c r="BJ100" s="414"/>
      <c r="BK100" s="415"/>
      <c r="BL100" s="348" t="str">
        <f>IF(ISBLANK('Tab4-Adol-KABP-2006'!BL100), "",('Tab4-Adol-KABP-2006'!BL100))</f>
        <v/>
      </c>
      <c r="BM100" s="349" t="str">
        <f>IF(ISBLANK('Tab4-Adol-KABP-2006'!BM100), "",('Tab4-Adol-KABP-2006'!BM100))</f>
        <v/>
      </c>
      <c r="BN100" s="414"/>
      <c r="BO100" s="414"/>
      <c r="BP100" s="414"/>
      <c r="BQ100" s="414"/>
      <c r="BR100" s="414"/>
      <c r="BS100" s="415"/>
      <c r="BT100" s="348" t="str">
        <f>IF(ISBLANK('Tab4-Adol-KABP-2006'!BT100), "",('Tab4-Adol-KABP-2006'!BT100))</f>
        <v/>
      </c>
      <c r="BU100" s="349" t="str">
        <f>IF(ISBLANK('Tab4-Adol-KABP-2006'!BU100), "",('Tab4-Adol-KABP-2006'!BU100))</f>
        <v/>
      </c>
      <c r="BV100" s="414"/>
      <c r="BW100" s="414"/>
      <c r="BX100" s="415"/>
      <c r="BY100" s="216">
        <v>484891</v>
      </c>
      <c r="BZ100" s="208">
        <v>505340</v>
      </c>
      <c r="CA100" s="208">
        <v>990231</v>
      </c>
      <c r="CB100" s="208">
        <v>510460</v>
      </c>
      <c r="CC100" s="208">
        <v>526478</v>
      </c>
      <c r="CD100" s="284">
        <v>1036938</v>
      </c>
      <c r="CE100" s="282"/>
      <c r="CF100" s="282"/>
      <c r="CG100" s="226" t="str">
        <f t="shared" si="237"/>
        <v>-</v>
      </c>
      <c r="CH100" s="227" t="str">
        <f t="shared" si="238"/>
        <v>-</v>
      </c>
      <c r="CI100" s="227" t="str">
        <f t="shared" si="239"/>
        <v>-</v>
      </c>
      <c r="CJ100" s="227" t="str">
        <f t="shared" si="240"/>
        <v>-</v>
      </c>
      <c r="CK100" s="227" t="str">
        <f t="shared" si="241"/>
        <v>-</v>
      </c>
      <c r="CL100" s="228" t="str">
        <f t="shared" si="242"/>
        <v>-</v>
      </c>
      <c r="CM100" s="282"/>
      <c r="CN100" s="282"/>
      <c r="CO100" s="226" t="str">
        <f t="shared" si="243"/>
        <v>-</v>
      </c>
      <c r="CP100" s="227" t="str">
        <f t="shared" si="244"/>
        <v>-</v>
      </c>
      <c r="CQ100" s="227" t="str">
        <f t="shared" si="245"/>
        <v>-</v>
      </c>
      <c r="CR100" s="227" t="str">
        <f t="shared" si="246"/>
        <v>-</v>
      </c>
      <c r="CS100" s="227" t="str">
        <f t="shared" si="247"/>
        <v>-</v>
      </c>
      <c r="CT100" s="228" t="str">
        <f t="shared" si="248"/>
        <v>-</v>
      </c>
      <c r="CU100" s="282"/>
      <c r="CV100" s="282"/>
      <c r="CW100" s="292" t="str">
        <f t="shared" si="249"/>
        <v>-</v>
      </c>
      <c r="CX100" s="234" t="str">
        <f t="shared" si="250"/>
        <v>-</v>
      </c>
      <c r="CY100" s="234" t="str">
        <f t="shared" si="251"/>
        <v>-</v>
      </c>
      <c r="CZ100" s="234" t="str">
        <f t="shared" si="252"/>
        <v>-</v>
      </c>
      <c r="DA100" s="234" t="str">
        <f t="shared" si="253"/>
        <v>-</v>
      </c>
      <c r="DB100" s="235" t="str">
        <f t="shared" si="254"/>
        <v>-</v>
      </c>
      <c r="DC100" s="282"/>
      <c r="DD100" s="282"/>
      <c r="DE100" s="226" t="str">
        <f t="shared" si="255"/>
        <v>-</v>
      </c>
      <c r="DF100" s="227" t="str">
        <f t="shared" si="256"/>
        <v>-</v>
      </c>
      <c r="DG100" s="227" t="str">
        <f t="shared" si="257"/>
        <v>-</v>
      </c>
      <c r="DH100" s="227" t="str">
        <f t="shared" si="258"/>
        <v>-</v>
      </c>
      <c r="DI100" s="227" t="str">
        <f t="shared" si="259"/>
        <v>-</v>
      </c>
      <c r="DJ100" s="228" t="str">
        <f t="shared" si="260"/>
        <v>-</v>
      </c>
      <c r="DK100" s="282"/>
      <c r="DL100" s="282"/>
      <c r="DM100" s="226" t="str">
        <f t="shared" si="261"/>
        <v>-</v>
      </c>
      <c r="DN100" s="227" t="str">
        <f t="shared" si="262"/>
        <v>-</v>
      </c>
      <c r="DO100" s="227" t="str">
        <f t="shared" si="263"/>
        <v>-</v>
      </c>
      <c r="DP100" s="227" t="str">
        <f t="shared" si="264"/>
        <v>-</v>
      </c>
      <c r="DQ100" s="227" t="str">
        <f t="shared" si="265"/>
        <v>-</v>
      </c>
      <c r="DR100" s="228" t="str">
        <f t="shared" si="266"/>
        <v>-</v>
      </c>
      <c r="DS100" s="282"/>
      <c r="DT100" s="282"/>
      <c r="DU100" s="226" t="str">
        <f t="shared" si="267"/>
        <v>-</v>
      </c>
      <c r="DV100" s="227" t="str">
        <f t="shared" si="268"/>
        <v>-</v>
      </c>
      <c r="DW100" s="227" t="str">
        <f t="shared" si="269"/>
        <v>-</v>
      </c>
      <c r="DX100" s="227" t="str">
        <f t="shared" si="270"/>
        <v>-</v>
      </c>
      <c r="DY100" s="227" t="str">
        <f t="shared" si="271"/>
        <v>-</v>
      </c>
      <c r="DZ100" s="228" t="str">
        <f t="shared" si="272"/>
        <v>-</v>
      </c>
      <c r="EA100" s="282"/>
      <c r="EB100" s="282"/>
      <c r="EC100" s="226" t="str">
        <f t="shared" si="273"/>
        <v>-</v>
      </c>
      <c r="ED100" s="227" t="str">
        <f t="shared" si="274"/>
        <v>-</v>
      </c>
      <c r="EE100" s="227" t="str">
        <f t="shared" si="275"/>
        <v>-</v>
      </c>
      <c r="EF100" s="227" t="str">
        <f t="shared" si="276"/>
        <v>-</v>
      </c>
      <c r="EG100" s="227" t="str">
        <f t="shared" si="277"/>
        <v>-</v>
      </c>
      <c r="EH100" s="228" t="str">
        <f t="shared" si="278"/>
        <v>-</v>
      </c>
      <c r="EI100" s="282"/>
      <c r="EJ100" s="282"/>
      <c r="EK100" s="226" t="str">
        <f t="shared" si="279"/>
        <v>-</v>
      </c>
      <c r="EL100" s="227" t="str">
        <f t="shared" si="280"/>
        <v>-</v>
      </c>
      <c r="EM100" s="227" t="str">
        <f t="shared" si="281"/>
        <v>-</v>
      </c>
      <c r="EN100" s="227" t="str">
        <f t="shared" si="282"/>
        <v>-</v>
      </c>
      <c r="EO100" s="227" t="str">
        <f t="shared" si="283"/>
        <v>-</v>
      </c>
      <c r="EP100" s="228" t="str">
        <f t="shared" si="284"/>
        <v>-</v>
      </c>
      <c r="EQ100" s="282"/>
      <c r="ER100" s="282"/>
      <c r="ES100" s="226" t="str">
        <f t="shared" si="285"/>
        <v>-</v>
      </c>
      <c r="ET100" s="227" t="str">
        <f t="shared" si="286"/>
        <v>-</v>
      </c>
      <c r="EU100" s="228" t="str">
        <f t="shared" si="287"/>
        <v>-</v>
      </c>
      <c r="EV100" s="282"/>
      <c r="EW100" s="282"/>
      <c r="EX100" s="301" t="str">
        <f t="shared" si="288"/>
        <v>-</v>
      </c>
      <c r="EY100" s="259" t="str">
        <f t="shared" si="289"/>
        <v>-</v>
      </c>
      <c r="EZ100" s="259" t="str">
        <f t="shared" si="290"/>
        <v>-</v>
      </c>
      <c r="FA100" s="259" t="str">
        <f t="shared" si="291"/>
        <v>-</v>
      </c>
      <c r="FB100" s="259" t="str">
        <f t="shared" si="292"/>
        <v>-</v>
      </c>
      <c r="FC100" s="260" t="str">
        <f t="shared" si="293"/>
        <v>-</v>
      </c>
      <c r="FD100" s="282"/>
      <c r="FE100" s="282"/>
      <c r="FF100" s="301" t="str">
        <f t="shared" si="294"/>
        <v>-</v>
      </c>
      <c r="FG100" s="259" t="str">
        <f t="shared" si="295"/>
        <v>-</v>
      </c>
      <c r="FH100" s="259" t="str">
        <f t="shared" si="296"/>
        <v>-</v>
      </c>
      <c r="FI100" s="259" t="str">
        <f t="shared" si="297"/>
        <v>-</v>
      </c>
      <c r="FJ100" s="259" t="str">
        <f t="shared" si="298"/>
        <v>-</v>
      </c>
      <c r="FK100" s="260" t="str">
        <f t="shared" si="299"/>
        <v>-</v>
      </c>
      <c r="FL100" s="282"/>
      <c r="FM100" s="282"/>
      <c r="FN100" s="301" t="str">
        <f t="shared" si="300"/>
        <v>-</v>
      </c>
      <c r="FO100" s="259" t="str">
        <f t="shared" si="301"/>
        <v>-</v>
      </c>
      <c r="FP100" s="259" t="str">
        <f t="shared" si="302"/>
        <v>-</v>
      </c>
      <c r="FQ100" s="259" t="str">
        <f t="shared" si="303"/>
        <v>-</v>
      </c>
      <c r="FR100" s="259" t="str">
        <f t="shared" si="304"/>
        <v>-</v>
      </c>
      <c r="FS100" s="260" t="str">
        <f t="shared" si="305"/>
        <v>-</v>
      </c>
      <c r="FT100" s="282"/>
      <c r="FU100" s="282"/>
      <c r="FV100" s="301" t="str">
        <f t="shared" si="306"/>
        <v>-</v>
      </c>
      <c r="FW100" s="259" t="str">
        <f t="shared" si="307"/>
        <v>-</v>
      </c>
      <c r="FX100" s="259" t="str">
        <f t="shared" si="308"/>
        <v>-</v>
      </c>
      <c r="FY100" s="259" t="str">
        <f t="shared" si="309"/>
        <v>-</v>
      </c>
      <c r="FZ100" s="259" t="str">
        <f t="shared" si="310"/>
        <v>-</v>
      </c>
      <c r="GA100" s="260" t="str">
        <f t="shared" si="311"/>
        <v>-</v>
      </c>
      <c r="GB100" s="282"/>
      <c r="GC100" s="282"/>
      <c r="GD100" s="301" t="str">
        <f t="shared" si="312"/>
        <v>-</v>
      </c>
      <c r="GE100" s="259" t="str">
        <f t="shared" si="313"/>
        <v>-</v>
      </c>
      <c r="GF100" s="259" t="str">
        <f t="shared" si="314"/>
        <v>-</v>
      </c>
      <c r="GG100" s="259" t="str">
        <f t="shared" si="315"/>
        <v>-</v>
      </c>
      <c r="GH100" s="259" t="str">
        <f t="shared" si="316"/>
        <v>-</v>
      </c>
      <c r="GI100" s="260" t="str">
        <f t="shared" si="317"/>
        <v>-</v>
      </c>
      <c r="GJ100" s="282"/>
      <c r="GK100" s="282"/>
      <c r="GL100" s="301" t="str">
        <f t="shared" si="318"/>
        <v>-</v>
      </c>
      <c r="GM100" s="259" t="str">
        <f t="shared" si="319"/>
        <v>-</v>
      </c>
      <c r="GN100" s="259" t="str">
        <f t="shared" si="320"/>
        <v>-</v>
      </c>
      <c r="GO100" s="259" t="str">
        <f t="shared" si="321"/>
        <v>-</v>
      </c>
      <c r="GP100" s="259" t="str">
        <f t="shared" si="322"/>
        <v>-</v>
      </c>
      <c r="GQ100" s="260" t="str">
        <f t="shared" si="323"/>
        <v>-</v>
      </c>
      <c r="GR100" s="282"/>
      <c r="GS100" s="282"/>
      <c r="GT100" s="301" t="str">
        <f t="shared" si="324"/>
        <v>-</v>
      </c>
      <c r="GU100" s="259" t="str">
        <f t="shared" si="325"/>
        <v>-</v>
      </c>
      <c r="GV100" s="259" t="str">
        <f t="shared" si="326"/>
        <v>-</v>
      </c>
      <c r="GW100" s="259" t="str">
        <f t="shared" si="327"/>
        <v>-</v>
      </c>
      <c r="GX100" s="259" t="str">
        <f t="shared" si="328"/>
        <v>-</v>
      </c>
      <c r="GY100" s="260" t="str">
        <f t="shared" si="329"/>
        <v>-</v>
      </c>
      <c r="GZ100" s="282"/>
      <c r="HA100" s="282"/>
      <c r="HB100" s="301" t="str">
        <f t="shared" si="330"/>
        <v>-</v>
      </c>
      <c r="HC100" s="259" t="str">
        <f t="shared" si="331"/>
        <v>-</v>
      </c>
      <c r="HD100" s="259" t="str">
        <f t="shared" si="332"/>
        <v>-</v>
      </c>
      <c r="HE100" s="259" t="str">
        <f t="shared" si="333"/>
        <v>-</v>
      </c>
      <c r="HF100" s="259" t="str">
        <f t="shared" si="334"/>
        <v>-</v>
      </c>
      <c r="HG100" s="260" t="str">
        <f t="shared" si="335"/>
        <v>-</v>
      </c>
      <c r="HH100" s="282"/>
      <c r="HI100" s="282"/>
      <c r="HJ100" s="301" t="str">
        <f t="shared" si="336"/>
        <v>-</v>
      </c>
      <c r="HK100" s="259" t="str">
        <f t="shared" si="337"/>
        <v>-</v>
      </c>
      <c r="HL100" s="260" t="str">
        <f t="shared" si="338"/>
        <v>-</v>
      </c>
      <c r="HM100" s="428" t="str">
        <f t="shared" si="229"/>
        <v>-</v>
      </c>
      <c r="HN100" s="429" t="str">
        <f t="shared" si="229"/>
        <v>-</v>
      </c>
      <c r="HO100" s="429" t="str">
        <f t="shared" si="229"/>
        <v>-</v>
      </c>
      <c r="HP100" s="429" t="str">
        <f t="shared" si="221"/>
        <v>-</v>
      </c>
      <c r="HQ100" s="429" t="str">
        <f t="shared" si="221"/>
        <v>-</v>
      </c>
      <c r="HR100" s="430" t="str">
        <f t="shared" si="221"/>
        <v>-</v>
      </c>
      <c r="HS100" s="450"/>
      <c r="HT100" s="450"/>
      <c r="HU100" s="428" t="str">
        <f t="shared" si="230"/>
        <v>-</v>
      </c>
      <c r="HV100" s="429" t="str">
        <f t="shared" si="230"/>
        <v>-</v>
      </c>
      <c r="HW100" s="429" t="str">
        <f t="shared" si="230"/>
        <v>-</v>
      </c>
      <c r="HX100" s="429" t="str">
        <f t="shared" si="222"/>
        <v>-</v>
      </c>
      <c r="HY100" s="429" t="str">
        <f t="shared" si="222"/>
        <v>-</v>
      </c>
      <c r="HZ100" s="430" t="str">
        <f t="shared" si="222"/>
        <v>-</v>
      </c>
      <c r="IA100" s="450"/>
      <c r="IB100" s="450"/>
      <c r="IC100" s="428" t="str">
        <f t="shared" si="231"/>
        <v>-</v>
      </c>
      <c r="ID100" s="429" t="str">
        <f t="shared" si="231"/>
        <v>-</v>
      </c>
      <c r="IE100" s="429" t="str">
        <f t="shared" si="231"/>
        <v>-</v>
      </c>
      <c r="IF100" s="429" t="str">
        <f t="shared" si="223"/>
        <v>-</v>
      </c>
      <c r="IG100" s="429" t="str">
        <f t="shared" si="223"/>
        <v>-</v>
      </c>
      <c r="IH100" s="430" t="str">
        <f t="shared" si="223"/>
        <v>-</v>
      </c>
      <c r="II100" s="450"/>
      <c r="IJ100" s="450"/>
      <c r="IK100" s="428" t="str">
        <f t="shared" si="232"/>
        <v>-</v>
      </c>
      <c r="IL100" s="429" t="str">
        <f t="shared" si="232"/>
        <v>-</v>
      </c>
      <c r="IM100" s="429" t="str">
        <f t="shared" si="232"/>
        <v>-</v>
      </c>
      <c r="IN100" s="429" t="str">
        <f t="shared" si="224"/>
        <v>-</v>
      </c>
      <c r="IO100" s="429" t="str">
        <f t="shared" si="224"/>
        <v>-</v>
      </c>
      <c r="IP100" s="430" t="str">
        <f t="shared" si="224"/>
        <v>-</v>
      </c>
      <c r="IQ100" s="450"/>
      <c r="IR100" s="450"/>
      <c r="IS100" s="428" t="str">
        <f t="shared" si="233"/>
        <v>-</v>
      </c>
      <c r="IT100" s="429" t="str">
        <f t="shared" si="233"/>
        <v>-</v>
      </c>
      <c r="IU100" s="429" t="str">
        <f t="shared" si="233"/>
        <v>-</v>
      </c>
      <c r="IV100" s="429" t="str">
        <f t="shared" si="225"/>
        <v>-</v>
      </c>
      <c r="IW100" s="429" t="str">
        <f t="shared" si="225"/>
        <v>-</v>
      </c>
      <c r="IX100" s="430" t="str">
        <f t="shared" si="225"/>
        <v>-</v>
      </c>
      <c r="IY100" s="450"/>
      <c r="IZ100" s="450"/>
      <c r="JA100" s="428" t="str">
        <f t="shared" si="234"/>
        <v>-</v>
      </c>
      <c r="JB100" s="429" t="str">
        <f t="shared" si="234"/>
        <v>-</v>
      </c>
      <c r="JC100" s="429" t="str">
        <f t="shared" si="234"/>
        <v>-</v>
      </c>
      <c r="JD100" s="429" t="str">
        <f t="shared" si="226"/>
        <v>-</v>
      </c>
      <c r="JE100" s="429" t="str">
        <f t="shared" si="226"/>
        <v>-</v>
      </c>
      <c r="JF100" s="430" t="str">
        <f t="shared" si="226"/>
        <v>-</v>
      </c>
      <c r="JG100" s="450"/>
      <c r="JH100" s="450"/>
      <c r="JI100" s="428" t="str">
        <f t="shared" si="235"/>
        <v>-</v>
      </c>
      <c r="JJ100" s="429" t="str">
        <f t="shared" si="235"/>
        <v>-</v>
      </c>
      <c r="JK100" s="429" t="str">
        <f t="shared" si="235"/>
        <v>-</v>
      </c>
      <c r="JL100" s="429" t="str">
        <f t="shared" si="227"/>
        <v>-</v>
      </c>
      <c r="JM100" s="429" t="str">
        <f t="shared" si="227"/>
        <v>-</v>
      </c>
      <c r="JN100" s="430" t="str">
        <f t="shared" si="227"/>
        <v>-</v>
      </c>
      <c r="JO100" s="450"/>
      <c r="JP100" s="450"/>
      <c r="JQ100" s="428" t="str">
        <f t="shared" si="236"/>
        <v>-</v>
      </c>
      <c r="JR100" s="429" t="str">
        <f t="shared" si="236"/>
        <v>-</v>
      </c>
      <c r="JS100" s="429" t="str">
        <f t="shared" si="236"/>
        <v>-</v>
      </c>
      <c r="JT100" s="429" t="str">
        <f t="shared" si="228"/>
        <v>-</v>
      </c>
      <c r="JU100" s="429" t="str">
        <f t="shared" si="228"/>
        <v>-</v>
      </c>
      <c r="JV100" s="430" t="str">
        <f t="shared" si="228"/>
        <v>-</v>
      </c>
      <c r="JW100" s="450"/>
      <c r="JX100" s="450"/>
      <c r="JY100" s="428" t="str">
        <f t="shared" si="339"/>
        <v>-</v>
      </c>
      <c r="JZ100" s="429" t="str">
        <f t="shared" si="339"/>
        <v>-</v>
      </c>
      <c r="KA100" s="430" t="str">
        <f t="shared" si="339"/>
        <v>-</v>
      </c>
      <c r="KB100" s="172"/>
      <c r="KC100" s="355" t="str">
        <f>IF(ISBLANK('Tab4-Adol-KABP-2006'!KC100),"",('Tab4-Adol-KABP-2006'!KC100))</f>
        <v/>
      </c>
      <c r="KD100" s="355" t="str">
        <f>IF(ISBLANK('Tab4-Adol-KABP-2006'!KD100),"",('Tab4-Adol-KABP-2006'!KD100))</f>
        <v/>
      </c>
      <c r="KE100" s="355" t="str">
        <f>IF(ISBLANK('Tab4-Adol-KABP-2006'!KE100),"",('Tab4-Adol-KABP-2006'!KE100))</f>
        <v/>
      </c>
      <c r="KF100" s="355" t="str">
        <f>IF(ISBLANK('Tab4-Adol-KABP-2006'!KF100),"",('Tab4-Adol-KABP-2006'!KF100))</f>
        <v/>
      </c>
      <c r="KG100" s="355" t="str">
        <f>IF(ISBLANK('Tab4-Adol-KABP-2006'!KG100),"",('Tab4-Adol-KABP-2006'!KG100))</f>
        <v/>
      </c>
      <c r="KH100" s="355" t="str">
        <f>IF(ISBLANK('Tab4-Adol-KABP-2006'!KH100),"",('Tab4-Adol-KABP-2006'!KH100))</f>
        <v/>
      </c>
      <c r="KI100" s="355" t="str">
        <f>IF(ISBLANK('Tab4-Adol-KABP-2006'!KI100),"",('Tab4-Adol-KABP-2006'!KI100))</f>
        <v/>
      </c>
      <c r="KJ100" s="355" t="str">
        <f>IF(ISBLANK('Tab4-Adol-KABP-2006'!KJ100),"",('Tab4-Adol-KABP-2006'!KJ100))</f>
        <v/>
      </c>
      <c r="KK100" s="355" t="str">
        <f>IF(ISBLANK('Tab4-Adol-KABP-2006'!KK100),"",('Tab4-Adol-KABP-2006'!KK100))</f>
        <v/>
      </c>
      <c r="KL100" s="355" t="str">
        <f>IF(ISBLANK('Tab4-Adol-KABP-2006'!KL100),"",('Tab4-Adol-KABP-2006'!KL100))</f>
        <v/>
      </c>
      <c r="KM100" s="355" t="str">
        <f>IF(ISBLANK('Tab4-Adol-KABP-2006'!KM100),"",('Tab4-Adol-KABP-2006'!KM100))</f>
        <v/>
      </c>
      <c r="KN100" s="355" t="str">
        <f>IF(ISBLANK('Tab4-Adol-KABP-2006'!KN100),"",('Tab4-Adol-KABP-2006'!KN100))</f>
        <v/>
      </c>
      <c r="KO100" s="355" t="str">
        <f>IF(ISBLANK('Tab4-Adol-KABP-2006'!KO100),"",('Tab4-Adol-KABP-2006'!KO100))</f>
        <v/>
      </c>
      <c r="KP100" s="355" t="str">
        <f>IF(ISBLANK('Tab4-Adol-KABP-2006'!KP100),"",('Tab4-Adol-KABP-2006'!KP100))</f>
        <v/>
      </c>
      <c r="KQ100" s="355" t="str">
        <f>IF(ISBLANK('Tab4-Adol-KABP-2006'!KQ100),"",('Tab4-Adol-KABP-2006'!KQ100))</f>
        <v/>
      </c>
      <c r="KR100" s="355" t="str">
        <f>IF(ISBLANK('Tab4-Adol-KABP-2006'!KR100),"",('Tab4-Adol-KABP-2006'!KR100))</f>
        <v/>
      </c>
      <c r="KS100" s="355" t="str">
        <f>IF(ISBLANK('Tab4-Adol-KABP-2006'!KS100),"",('Tab4-Adol-KABP-2006'!KS100))</f>
        <v/>
      </c>
      <c r="KT100" s="355" t="str">
        <f>IF(ISBLANK('Tab4-Adol-KABP-2006'!KT100),"",('Tab4-Adol-KABP-2006'!KT100))</f>
        <v/>
      </c>
      <c r="KU100" s="355" t="str">
        <f>IF(ISBLANK('Tab4-Adol-KABP-2006'!KU100),"",('Tab4-Adol-KABP-2006'!KU100))</f>
        <v/>
      </c>
      <c r="KV100" s="355" t="str">
        <f>IF(ISBLANK('Tab4-Adol-KABP-2006'!KV100),"",('Tab4-Adol-KABP-2006'!KV100))</f>
        <v/>
      </c>
      <c r="KW100" s="355" t="str">
        <f>IF(ISBLANK('Tab4-Adol-KABP-2006'!KW100),"",('Tab4-Adol-KABP-2006'!KW100))</f>
        <v/>
      </c>
      <c r="KX100" s="355" t="str">
        <f>IF(ISBLANK('Tab4-Adol-KABP-2006'!KX100),"",('Tab4-Adol-KABP-2006'!KX100))</f>
        <v/>
      </c>
      <c r="KY100" s="355" t="str">
        <f>IF(ISBLANK('Tab4-Adol-KABP-2006'!KY100),"",('Tab4-Adol-KABP-2006'!KY100))</f>
        <v/>
      </c>
      <c r="KZ100" s="355" t="str">
        <f>IF(ISBLANK('Tab4-Adol-KABP-2006'!KZ100),"",('Tab4-Adol-KABP-2006'!KZ100))</f>
        <v/>
      </c>
      <c r="LA100" s="355" t="str">
        <f>IF(ISBLANK('Tab4-Adol-KABP-2006'!LA100),"",('Tab4-Adol-KABP-2006'!LA100))</f>
        <v/>
      </c>
      <c r="LB100" s="355" t="str">
        <f>IF(ISBLANK('Tab4-Adol-KABP-2006'!LB100),"",('Tab4-Adol-KABP-2006'!LB100))</f>
        <v/>
      </c>
      <c r="LC100" s="355" t="str">
        <f>IF(ISBLANK('Tab4-Adol-KABP-2006'!LC100),"",('Tab4-Adol-KABP-2006'!LC100))</f>
        <v/>
      </c>
      <c r="LD100" s="355" t="str">
        <f>IF(ISBLANK('Tab4-Adol-KABP-2006'!LD100),"",('Tab4-Adol-KABP-2006'!LD100))</f>
        <v/>
      </c>
      <c r="LE100" s="355" t="str">
        <f>IF(ISBLANK('Tab4-Adol-KABP-2006'!LE100),"",('Tab4-Adol-KABP-2006'!LE100))</f>
        <v/>
      </c>
      <c r="LF100" s="355" t="str">
        <f>IF(ISBLANK('Tab4-Adol-KABP-2006'!LF100),"",('Tab4-Adol-KABP-2006'!LF100))</f>
        <v/>
      </c>
      <c r="LG100" s="355" t="str">
        <f>IF(ISBLANK('Tab4-Adol-KABP-2006'!LG100),"",('Tab4-Adol-KABP-2006'!LG100))</f>
        <v/>
      </c>
      <c r="LH100" s="355" t="str">
        <f>IF(ISBLANK('Tab4-Adol-KABP-2006'!LH100),"",('Tab4-Adol-KABP-2006'!LH100))</f>
        <v/>
      </c>
      <c r="LI100" s="355" t="str">
        <f>IF(ISBLANK('Tab4-Adol-KABP-2006'!LI100),"",('Tab4-Adol-KABP-2006'!LI100))</f>
        <v/>
      </c>
      <c r="LJ100" s="355" t="str">
        <f>IF(ISBLANK('Tab4-Adol-KABP-2006'!LJ100),"",('Tab4-Adol-KABP-2006'!LJ100))</f>
        <v/>
      </c>
      <c r="LK100" s="355" t="str">
        <f>IF(ISBLANK('Tab4-Adol-KABP-2006'!LK100),"",('Tab4-Adol-KABP-2006'!LK100))</f>
        <v/>
      </c>
      <c r="LL100" s="355" t="str">
        <f>IF(ISBLANK('Tab4-Adol-KABP-2006'!LL100),"",('Tab4-Adol-KABP-2006'!LL100))</f>
        <v/>
      </c>
      <c r="LM100" s="355" t="str">
        <f>IF(ISBLANK('Tab4-Adol-KABP-2006'!LM100),"",('Tab4-Adol-KABP-2006'!LM100))</f>
        <v/>
      </c>
      <c r="LN100" s="355" t="str">
        <f>IF(ISBLANK('Tab4-Adol-KABP-2006'!LN100),"",('Tab4-Adol-KABP-2006'!LN100))</f>
        <v/>
      </c>
      <c r="LO100" s="355" t="str">
        <f>IF(ISBLANK('Tab4-Adol-KABP-2006'!LO100),"",('Tab4-Adol-KABP-2006'!LO100))</f>
        <v/>
      </c>
      <c r="LP100" s="355" t="str">
        <f>IF(ISBLANK('Tab4-Adol-KABP-2006'!LP100),"",('Tab4-Adol-KABP-2006'!LP100))</f>
        <v/>
      </c>
      <c r="LQ100" s="355" t="str">
        <f>IF(ISBLANK('Tab4-Adol-KABP-2006'!LQ100),"",('Tab4-Adol-KABP-2006'!LQ100))</f>
        <v/>
      </c>
      <c r="LR100" s="355" t="str">
        <f>IF(ISBLANK('Tab4-Adol-KABP-2006'!LR100),"",('Tab4-Adol-KABP-2006'!LR100))</f>
        <v/>
      </c>
      <c r="LS100" s="355" t="str">
        <f>IF(ISBLANK('Tab4-Adol-KABP-2006'!LS100),"",('Tab4-Adol-KABP-2006'!LS100))</f>
        <v/>
      </c>
      <c r="LT100" s="355" t="str">
        <f>IF(ISBLANK('Tab4-Adol-KABP-2006'!LT100),"",('Tab4-Adol-KABP-2006'!LT100))</f>
        <v/>
      </c>
      <c r="LU100" s="355" t="str">
        <f>IF(ISBLANK('Tab4-Adol-KABP-2006'!LU100),"",('Tab4-Adol-KABP-2006'!LU100))</f>
        <v/>
      </c>
      <c r="LV100" s="355" t="str">
        <f>IF(ISBLANK('Tab4-Adol-KABP-2006'!LV100),"",('Tab4-Adol-KABP-2006'!LV100))</f>
        <v/>
      </c>
      <c r="LW100" s="355" t="str">
        <f>IF(ISBLANK('Tab4-Adol-KABP-2006'!LW100),"",('Tab4-Adol-KABP-2006'!LW100))</f>
        <v/>
      </c>
      <c r="LX100" s="355" t="str">
        <f>IF(ISBLANK('Tab4-Adol-KABP-2006'!LX100),"",('Tab4-Adol-KABP-2006'!LX100))</f>
        <v/>
      </c>
      <c r="LY100" s="355" t="str">
        <f>IF(ISBLANK('Tab4-Adol-KABP-2006'!LY100),"",('Tab4-Adol-KABP-2006'!LY100))</f>
        <v/>
      </c>
      <c r="LZ100" s="355" t="str">
        <f>IF(ISBLANK('Tab4-Adol-KABP-2006'!LZ100),"",('Tab4-Adol-KABP-2006'!LZ100))</f>
        <v/>
      </c>
      <c r="MA100" s="355" t="str">
        <f>IF(ISBLANK('Tab4-Adol-KABP-2006'!MA100),"",('Tab4-Adol-KABP-2006'!MA100))</f>
        <v/>
      </c>
    </row>
    <row r="101" spans="1:339" x14ac:dyDescent="0.2">
      <c r="A101" s="310" t="s">
        <v>320</v>
      </c>
      <c r="B101" s="172">
        <v>0</v>
      </c>
      <c r="C101" s="172">
        <v>0</v>
      </c>
      <c r="D101" s="172" t="s">
        <v>339</v>
      </c>
      <c r="E101" s="172"/>
      <c r="F101" s="173"/>
      <c r="G101" s="218" t="s">
        <v>127</v>
      </c>
      <c r="H101" s="348" t="str">
        <f>IF(ISBLANK('Tab4-Adol-KABP-2006'!H101), "",('Tab4-Adol-KABP-2006'!H101))</f>
        <v/>
      </c>
      <c r="I101" s="349" t="str">
        <f>IF(ISBLANK('Tab4-Adol-KABP-2006'!I101), "",('Tab4-Adol-KABP-2006'!I101))</f>
        <v/>
      </c>
      <c r="J101" s="414"/>
      <c r="K101" s="414"/>
      <c r="L101" s="414"/>
      <c r="M101" s="414"/>
      <c r="N101" s="414"/>
      <c r="O101" s="415"/>
      <c r="P101" s="348" t="str">
        <f>IF(ISBLANK('Tab4-Adol-KABP-2006'!P101), "",('Tab4-Adol-KABP-2006'!P101))</f>
        <v/>
      </c>
      <c r="Q101" s="349" t="str">
        <f>IF(ISBLANK('Tab4-Adol-KABP-2006'!Q101), "",('Tab4-Adol-KABP-2006'!Q101))</f>
        <v/>
      </c>
      <c r="R101" s="414"/>
      <c r="S101" s="414"/>
      <c r="T101" s="414"/>
      <c r="U101" s="414"/>
      <c r="V101" s="414"/>
      <c r="W101" s="415"/>
      <c r="X101" s="348" t="str">
        <f>IF(ISBLANK('Tab4-Adol-KABP-2006'!X101), "",('Tab4-Adol-KABP-2006'!X101))</f>
        <v/>
      </c>
      <c r="Y101" s="349" t="str">
        <f>IF(ISBLANK('Tab4-Adol-KABP-2006'!Y101), "",('Tab4-Adol-KABP-2006'!Y101))</f>
        <v/>
      </c>
      <c r="Z101" s="414"/>
      <c r="AA101" s="414"/>
      <c r="AB101" s="414"/>
      <c r="AC101" s="414"/>
      <c r="AD101" s="414"/>
      <c r="AE101" s="415"/>
      <c r="AF101" s="348" t="str">
        <f>IF(ISBLANK('Tab4-Adol-KABP-2006'!AF101), "",('Tab4-Adol-KABP-2006'!AF101))</f>
        <v/>
      </c>
      <c r="AG101" s="349" t="str">
        <f>IF(ISBLANK('Tab4-Adol-KABP-2006'!AG101), "",('Tab4-Adol-KABP-2006'!AG101))</f>
        <v/>
      </c>
      <c r="AH101" s="414"/>
      <c r="AI101" s="414"/>
      <c r="AJ101" s="414"/>
      <c r="AK101" s="414"/>
      <c r="AL101" s="414"/>
      <c r="AM101" s="415"/>
      <c r="AN101" s="348" t="str">
        <f>IF(ISBLANK('Tab4-Adol-KABP-2006'!AN101), "",('Tab4-Adol-KABP-2006'!AN101))</f>
        <v/>
      </c>
      <c r="AO101" s="349" t="str">
        <f>IF(ISBLANK('Tab4-Adol-KABP-2006'!AO101), "",('Tab4-Adol-KABP-2006'!AO101))</f>
        <v/>
      </c>
      <c r="AP101" s="362"/>
      <c r="AQ101" s="362"/>
      <c r="AR101" s="362"/>
      <c r="AS101" s="362"/>
      <c r="AT101" s="362"/>
      <c r="AU101" s="363"/>
      <c r="AV101" s="348" t="str">
        <f>IF(ISBLANK('Tab4-Adol-KABP-2006'!AV101), "",('Tab4-Adol-KABP-2006'!AV101))</f>
        <v/>
      </c>
      <c r="AW101" s="349" t="str">
        <f>IF(ISBLANK('Tab4-Adol-KABP-2006'!AW101), "",('Tab4-Adol-KABP-2006'!AW101))</f>
        <v/>
      </c>
      <c r="AX101" s="414"/>
      <c r="AY101" s="414"/>
      <c r="AZ101" s="414"/>
      <c r="BA101" s="414"/>
      <c r="BB101" s="414"/>
      <c r="BC101" s="415"/>
      <c r="BD101" s="348" t="str">
        <f>IF(ISBLANK('Tab4-Adol-KABP-2006'!BD101), "",('Tab4-Adol-KABP-2006'!BD101))</f>
        <v/>
      </c>
      <c r="BE101" s="349" t="str">
        <f>IF(ISBLANK('Tab4-Adol-KABP-2006'!BE101), "",('Tab4-Adol-KABP-2006'!BE101))</f>
        <v/>
      </c>
      <c r="BF101" s="414"/>
      <c r="BG101" s="414"/>
      <c r="BH101" s="414"/>
      <c r="BI101" s="414"/>
      <c r="BJ101" s="414"/>
      <c r="BK101" s="415"/>
      <c r="BL101" s="348" t="str">
        <f>IF(ISBLANK('Tab4-Adol-KABP-2006'!BL101), "",('Tab4-Adol-KABP-2006'!BL101))</f>
        <v/>
      </c>
      <c r="BM101" s="349" t="str">
        <f>IF(ISBLANK('Tab4-Adol-KABP-2006'!BM101), "",('Tab4-Adol-KABP-2006'!BM101))</f>
        <v/>
      </c>
      <c r="BN101" s="414"/>
      <c r="BO101" s="414"/>
      <c r="BP101" s="414"/>
      <c r="BQ101" s="414"/>
      <c r="BR101" s="414"/>
      <c r="BS101" s="415"/>
      <c r="BT101" s="348" t="str">
        <f>IF(ISBLANK('Tab4-Adol-KABP-2006'!BT101), "",('Tab4-Adol-KABP-2006'!BT101))</f>
        <v/>
      </c>
      <c r="BU101" s="349" t="str">
        <f>IF(ISBLANK('Tab4-Adol-KABP-2006'!BU101), "",('Tab4-Adol-KABP-2006'!BU101))</f>
        <v/>
      </c>
      <c r="BV101" s="414"/>
      <c r="BW101" s="414"/>
      <c r="BX101" s="415"/>
      <c r="BY101" s="216">
        <v>149986</v>
      </c>
      <c r="BZ101" s="208">
        <v>160382</v>
      </c>
      <c r="CA101" s="208">
        <v>310368</v>
      </c>
      <c r="CB101" s="208">
        <v>156397</v>
      </c>
      <c r="CC101" s="208">
        <v>166962</v>
      </c>
      <c r="CD101" s="284">
        <v>323359</v>
      </c>
      <c r="CE101" s="282"/>
      <c r="CF101" s="282"/>
      <c r="CG101" s="226" t="str">
        <f t="shared" ref="CG101:CG132" si="340">IF(ISBLANK(J101), "-", (BY101))</f>
        <v>-</v>
      </c>
      <c r="CH101" s="227" t="str">
        <f t="shared" ref="CH101:CH132" si="341">IF(ISBLANK(K101), "-", (BZ101))</f>
        <v>-</v>
      </c>
      <c r="CI101" s="227" t="str">
        <f t="shared" ref="CI101:CI132" si="342">IF(ISBLANK(L101), "-", (CA101))</f>
        <v>-</v>
      </c>
      <c r="CJ101" s="227" t="str">
        <f t="shared" ref="CJ101:CJ132" si="343">IF(ISBLANK(M101), "-", (CB101))</f>
        <v>-</v>
      </c>
      <c r="CK101" s="227" t="str">
        <f t="shared" ref="CK101:CK132" si="344">IF(ISBLANK(N101), "-", (CC101))</f>
        <v>-</v>
      </c>
      <c r="CL101" s="228" t="str">
        <f t="shared" ref="CL101:CL132" si="345">IF(ISBLANK(O101), "-", (CD101))</f>
        <v>-</v>
      </c>
      <c r="CM101" s="282"/>
      <c r="CN101" s="282"/>
      <c r="CO101" s="226" t="str">
        <f t="shared" ref="CO101:CO132" si="346">IF(ISBLANK(R101), "-", (BY101))</f>
        <v>-</v>
      </c>
      <c r="CP101" s="227" t="str">
        <f t="shared" ref="CP101:CP132" si="347">IF(ISBLANK(S101), "-", (BZ101))</f>
        <v>-</v>
      </c>
      <c r="CQ101" s="227" t="str">
        <f t="shared" ref="CQ101:CQ132" si="348">IF(ISBLANK(T101), "-", (CA101))</f>
        <v>-</v>
      </c>
      <c r="CR101" s="227" t="str">
        <f t="shared" ref="CR101:CR132" si="349">IF(ISBLANK(U101), "-", (CB101))</f>
        <v>-</v>
      </c>
      <c r="CS101" s="227" t="str">
        <f t="shared" ref="CS101:CS132" si="350">IF(ISBLANK(V101), "-", (CC101))</f>
        <v>-</v>
      </c>
      <c r="CT101" s="228" t="str">
        <f t="shared" ref="CT101:CT132" si="351">IF(ISBLANK(W101), "-", (CD101))</f>
        <v>-</v>
      </c>
      <c r="CU101" s="282"/>
      <c r="CV101" s="282"/>
      <c r="CW101" s="292" t="str">
        <f t="shared" ref="CW101:CW132" si="352">IF(ISBLANK(Z101), "-", (BY101))</f>
        <v>-</v>
      </c>
      <c r="CX101" s="234" t="str">
        <f t="shared" ref="CX101:CX132" si="353">IF(ISBLANK(AA101), "-", (BZ101))</f>
        <v>-</v>
      </c>
      <c r="CY101" s="234" t="str">
        <f t="shared" ref="CY101:CY132" si="354">IF(ISBLANK(AB101), "-", (CA101))</f>
        <v>-</v>
      </c>
      <c r="CZ101" s="234" t="str">
        <f t="shared" ref="CZ101:CZ132" si="355">IF(ISBLANK(AC101), "-", (CB101))</f>
        <v>-</v>
      </c>
      <c r="DA101" s="234" t="str">
        <f t="shared" ref="DA101:DA132" si="356">IF(ISBLANK(AD101), "-", (CC101))</f>
        <v>-</v>
      </c>
      <c r="DB101" s="235" t="str">
        <f t="shared" ref="DB101:DB132" si="357">IF(ISBLANK(AE101), "-", (CD101))</f>
        <v>-</v>
      </c>
      <c r="DC101" s="282"/>
      <c r="DD101" s="282"/>
      <c r="DE101" s="226" t="str">
        <f t="shared" ref="DE101:DE132" si="358">IF(ISBLANK(AH101), "-", (BY101))</f>
        <v>-</v>
      </c>
      <c r="DF101" s="227" t="str">
        <f t="shared" ref="DF101:DF132" si="359">IF(ISBLANK(AI101), "-", (BZ101))</f>
        <v>-</v>
      </c>
      <c r="DG101" s="227" t="str">
        <f t="shared" ref="DG101:DG132" si="360">IF(ISBLANK(AJ101), "-", (CA101))</f>
        <v>-</v>
      </c>
      <c r="DH101" s="227" t="str">
        <f t="shared" ref="DH101:DH132" si="361">IF(ISBLANK(AK101), "-", (CB101))</f>
        <v>-</v>
      </c>
      <c r="DI101" s="227" t="str">
        <f t="shared" ref="DI101:DI132" si="362">IF(ISBLANK(AL101), "-", (CC101))</f>
        <v>-</v>
      </c>
      <c r="DJ101" s="228" t="str">
        <f t="shared" ref="DJ101:DJ132" si="363">IF(ISBLANK(AM101), "-", (CD101))</f>
        <v>-</v>
      </c>
      <c r="DK101" s="282"/>
      <c r="DL101" s="282"/>
      <c r="DM101" s="226" t="str">
        <f t="shared" ref="DM101:DM132" si="364">IF(ISBLANK(AP101), "-", (BY101))</f>
        <v>-</v>
      </c>
      <c r="DN101" s="227" t="str">
        <f t="shared" ref="DN101:DN132" si="365">IF(ISBLANK(AQ101), "-", (BZ101))</f>
        <v>-</v>
      </c>
      <c r="DO101" s="227" t="str">
        <f t="shared" ref="DO101:DO132" si="366">IF(ISBLANK(AR101), "-", (CA101))</f>
        <v>-</v>
      </c>
      <c r="DP101" s="227" t="str">
        <f t="shared" ref="DP101:DP132" si="367">IF(ISBLANK(AS101), "-", (CB101))</f>
        <v>-</v>
      </c>
      <c r="DQ101" s="227" t="str">
        <f t="shared" ref="DQ101:DQ132" si="368">IF(ISBLANK(AT101), "-", (CC101))</f>
        <v>-</v>
      </c>
      <c r="DR101" s="228" t="str">
        <f t="shared" ref="DR101:DR132" si="369">IF(ISBLANK(AU101), "-", (CD101))</f>
        <v>-</v>
      </c>
      <c r="DS101" s="282"/>
      <c r="DT101" s="282"/>
      <c r="DU101" s="226" t="str">
        <f t="shared" ref="DU101:DU132" si="370">IF(ISBLANK(AX101), "-", (BY101))</f>
        <v>-</v>
      </c>
      <c r="DV101" s="227" t="str">
        <f t="shared" ref="DV101:DV132" si="371">IF(ISBLANK(AY101), "-", (BZ101))</f>
        <v>-</v>
      </c>
      <c r="DW101" s="227" t="str">
        <f t="shared" ref="DW101:DW132" si="372">IF(ISBLANK(AZ101), "-", (CA101))</f>
        <v>-</v>
      </c>
      <c r="DX101" s="227" t="str">
        <f t="shared" ref="DX101:DX132" si="373">IF(ISBLANK(BA101), "-", (CB101))</f>
        <v>-</v>
      </c>
      <c r="DY101" s="227" t="str">
        <f t="shared" ref="DY101:DY132" si="374">IF(ISBLANK(BB101), "-", (CC101))</f>
        <v>-</v>
      </c>
      <c r="DZ101" s="228" t="str">
        <f t="shared" ref="DZ101:DZ132" si="375">IF(ISBLANK(BC101), "-", (CD101))</f>
        <v>-</v>
      </c>
      <c r="EA101" s="282"/>
      <c r="EB101" s="282"/>
      <c r="EC101" s="226" t="str">
        <f t="shared" ref="EC101:EC132" si="376">IF(ISBLANK(BF101), "-", (BY101))</f>
        <v>-</v>
      </c>
      <c r="ED101" s="227" t="str">
        <f t="shared" ref="ED101:ED132" si="377">IF(ISBLANK(BG101), "-", (BZ101))</f>
        <v>-</v>
      </c>
      <c r="EE101" s="227" t="str">
        <f t="shared" ref="EE101:EE132" si="378">IF(ISBLANK(BH101), "-", (CA101))</f>
        <v>-</v>
      </c>
      <c r="EF101" s="227" t="str">
        <f t="shared" ref="EF101:EF132" si="379">IF(ISBLANK(BI101), "-", (CB101))</f>
        <v>-</v>
      </c>
      <c r="EG101" s="227" t="str">
        <f t="shared" ref="EG101:EG132" si="380">IF(ISBLANK(BJ101), "-", (CC101))</f>
        <v>-</v>
      </c>
      <c r="EH101" s="228" t="str">
        <f t="shared" ref="EH101:EH132" si="381">IF(ISBLANK(BK101), "-", (CD101))</f>
        <v>-</v>
      </c>
      <c r="EI101" s="282"/>
      <c r="EJ101" s="282"/>
      <c r="EK101" s="226" t="str">
        <f t="shared" ref="EK101:EK132" si="382">IF(ISBLANK(BN101), "-", (BY101))</f>
        <v>-</v>
      </c>
      <c r="EL101" s="227" t="str">
        <f t="shared" ref="EL101:EL132" si="383">IF(ISBLANK(BO101), "-", (BZ101))</f>
        <v>-</v>
      </c>
      <c r="EM101" s="227" t="str">
        <f t="shared" ref="EM101:EM132" si="384">IF(ISBLANK(BP101), "-", (CA101))</f>
        <v>-</v>
      </c>
      <c r="EN101" s="227" t="str">
        <f t="shared" ref="EN101:EN132" si="385">IF(ISBLANK(BQ101), "-", (CB101))</f>
        <v>-</v>
      </c>
      <c r="EO101" s="227" t="str">
        <f t="shared" ref="EO101:EO132" si="386">IF(ISBLANK(BR101), "-", (CC101))</f>
        <v>-</v>
      </c>
      <c r="EP101" s="228" t="str">
        <f t="shared" ref="EP101:EP132" si="387">IF(ISBLANK(BS101), "-", (CD101))</f>
        <v>-</v>
      </c>
      <c r="EQ101" s="282"/>
      <c r="ER101" s="282"/>
      <c r="ES101" s="226" t="str">
        <f t="shared" ref="ES101:ES132" si="388">IF(ISBLANK(BV101), "-", (CB101))</f>
        <v>-</v>
      </c>
      <c r="ET101" s="227" t="str">
        <f t="shared" ref="ET101:ET132" si="389">IF(ISBLANK(BW101), "-", (CC101))</f>
        <v>-</v>
      </c>
      <c r="EU101" s="228" t="str">
        <f t="shared" ref="EU101:EU132" si="390">IF(ISBLANK(BX101), "-", (CD101))</f>
        <v>-</v>
      </c>
      <c r="EV101" s="282"/>
      <c r="EW101" s="282"/>
      <c r="EX101" s="301" t="str">
        <f t="shared" ref="EX101:EX132" si="391">IF(ISBLANK(J101), "-", (J101/100)*(BY101))</f>
        <v>-</v>
      </c>
      <c r="EY101" s="259" t="str">
        <f t="shared" ref="EY101:EY132" si="392">IF(ISBLANK(K101), "-", (K101/100)*(BZ101))</f>
        <v>-</v>
      </c>
      <c r="EZ101" s="259" t="str">
        <f t="shared" ref="EZ101:EZ132" si="393">IF(ISBLANK(L101), "-", (L101/100)*(CA101))</f>
        <v>-</v>
      </c>
      <c r="FA101" s="259" t="str">
        <f t="shared" ref="FA101:FA132" si="394">IF(ISBLANK(M101), "-", (M101/100)*(CB101))</f>
        <v>-</v>
      </c>
      <c r="FB101" s="259" t="str">
        <f t="shared" ref="FB101:FB132" si="395">IF(ISBLANK(N101), "-", (N101/100)*(CC101))</f>
        <v>-</v>
      </c>
      <c r="FC101" s="260" t="str">
        <f t="shared" ref="FC101:FC132" si="396">IF(ISBLANK(O101), "-", (O101/100)*(CD101))</f>
        <v>-</v>
      </c>
      <c r="FD101" s="282"/>
      <c r="FE101" s="282"/>
      <c r="FF101" s="301" t="str">
        <f t="shared" ref="FF101:FF132" si="397">IF(ISBLANK(R101), "-", (R101/100)*(BY101))</f>
        <v>-</v>
      </c>
      <c r="FG101" s="259" t="str">
        <f t="shared" ref="FG101:FG132" si="398">IF(ISBLANK(S101), "-", (S101/100)*(BZ101))</f>
        <v>-</v>
      </c>
      <c r="FH101" s="259" t="str">
        <f t="shared" ref="FH101:FH132" si="399">IF(ISBLANK(T101), "-", (T101/100)*(CA101))</f>
        <v>-</v>
      </c>
      <c r="FI101" s="259" t="str">
        <f t="shared" ref="FI101:FI132" si="400">IF(ISBLANK(U101), "-", (U101/100)*(CB101))</f>
        <v>-</v>
      </c>
      <c r="FJ101" s="259" t="str">
        <f t="shared" ref="FJ101:FJ132" si="401">IF(ISBLANK(V101), "-", (V101/100)*(CC101))</f>
        <v>-</v>
      </c>
      <c r="FK101" s="260" t="str">
        <f t="shared" ref="FK101:FK132" si="402">IF(ISBLANK(W101), "-", (W101/100)*(CD101))</f>
        <v>-</v>
      </c>
      <c r="FL101" s="282"/>
      <c r="FM101" s="282"/>
      <c r="FN101" s="301" t="str">
        <f t="shared" ref="FN101:FN132" si="403">IF(ISBLANK(Z101), "-", (Z101/100)*(BY101))</f>
        <v>-</v>
      </c>
      <c r="FO101" s="259" t="str">
        <f t="shared" ref="FO101:FO132" si="404">IF(ISBLANK(AA101), "-", (AA101/100)*(BZ101))</f>
        <v>-</v>
      </c>
      <c r="FP101" s="259" t="str">
        <f t="shared" ref="FP101:FP132" si="405">IF(ISBLANK(AB101), "-", (AB101/100)*(CA101))</f>
        <v>-</v>
      </c>
      <c r="FQ101" s="259" t="str">
        <f t="shared" ref="FQ101:FQ132" si="406">IF(ISBLANK(AC101), "-", (AC101/100)*(CB101))</f>
        <v>-</v>
      </c>
      <c r="FR101" s="259" t="str">
        <f t="shared" ref="FR101:FR132" si="407">IF(ISBLANK(AD101), "-", (AD101/100)*(CC101))</f>
        <v>-</v>
      </c>
      <c r="FS101" s="260" t="str">
        <f t="shared" ref="FS101:FS132" si="408">IF(ISBLANK(AE101), "-", (AE101/100)*(CD101))</f>
        <v>-</v>
      </c>
      <c r="FT101" s="282"/>
      <c r="FU101" s="282"/>
      <c r="FV101" s="301" t="str">
        <f t="shared" ref="FV101:FV132" si="409">IF(ISBLANK(AH101), "-", (AH101/100)*(BY101))</f>
        <v>-</v>
      </c>
      <c r="FW101" s="259" t="str">
        <f t="shared" ref="FW101:FW132" si="410">IF(ISBLANK(AI101), "-", (AI101/100)*(BZ101))</f>
        <v>-</v>
      </c>
      <c r="FX101" s="259" t="str">
        <f t="shared" ref="FX101:FX132" si="411">IF(ISBLANK(AJ101), "-", (AJ101/100)*(CA101))</f>
        <v>-</v>
      </c>
      <c r="FY101" s="259" t="str">
        <f t="shared" ref="FY101:FY132" si="412">IF(ISBLANK(AK101), "-", (AK101/100)*(CB101))</f>
        <v>-</v>
      </c>
      <c r="FZ101" s="259" t="str">
        <f t="shared" ref="FZ101:FZ132" si="413">IF(ISBLANK(AL101), "-", (AL101/100)*(CC101))</f>
        <v>-</v>
      </c>
      <c r="GA101" s="260" t="str">
        <f t="shared" ref="GA101:GA132" si="414">IF(ISBLANK(AM101), "-", (AM101/100)*(CD101))</f>
        <v>-</v>
      </c>
      <c r="GB101" s="282"/>
      <c r="GC101" s="282"/>
      <c r="GD101" s="301" t="str">
        <f t="shared" ref="GD101:GD132" si="415">IF(ISBLANK(AP101), "-", (AP101/100)*(BY101))</f>
        <v>-</v>
      </c>
      <c r="GE101" s="259" t="str">
        <f t="shared" ref="GE101:GE132" si="416">IF(ISBLANK(AQ101), "-", (AQ101/100)*(BZ101))</f>
        <v>-</v>
      </c>
      <c r="GF101" s="259" t="str">
        <f t="shared" ref="GF101:GF132" si="417">IF(ISBLANK(AR101), "-", (AR101/100)*(CA101))</f>
        <v>-</v>
      </c>
      <c r="GG101" s="259" t="str">
        <f t="shared" ref="GG101:GG132" si="418">IF(ISBLANK(AS101), "-", (AS101/100)*(CB101))</f>
        <v>-</v>
      </c>
      <c r="GH101" s="259" t="str">
        <f t="shared" ref="GH101:GH132" si="419">IF(ISBLANK(AT101), "-", (AT101/100)*(CC101))</f>
        <v>-</v>
      </c>
      <c r="GI101" s="260" t="str">
        <f t="shared" ref="GI101:GI132" si="420">IF(ISBLANK(AU101), "-", (AU101/100)*(CD101))</f>
        <v>-</v>
      </c>
      <c r="GJ101" s="282"/>
      <c r="GK101" s="282"/>
      <c r="GL101" s="301" t="str">
        <f t="shared" ref="GL101:GL132" si="421">IF(ISBLANK(AX101), "-", (AX101/100)*(BY101))</f>
        <v>-</v>
      </c>
      <c r="GM101" s="259" t="str">
        <f t="shared" ref="GM101:GM132" si="422">IF(ISBLANK(AY101), "-", (AY101/100)*(BZ101))</f>
        <v>-</v>
      </c>
      <c r="GN101" s="259" t="str">
        <f t="shared" ref="GN101:GN132" si="423">IF(ISBLANK(AZ101), "-", (AZ101/100)*(CA101))</f>
        <v>-</v>
      </c>
      <c r="GO101" s="259" t="str">
        <f t="shared" ref="GO101:GO132" si="424">IF(ISBLANK(BA101), "-", (BA101/100)*(CB101))</f>
        <v>-</v>
      </c>
      <c r="GP101" s="259" t="str">
        <f t="shared" ref="GP101:GP132" si="425">IF(ISBLANK(BB101), "-", (BB101/100)*(CC101))</f>
        <v>-</v>
      </c>
      <c r="GQ101" s="260" t="str">
        <f t="shared" ref="GQ101:GQ132" si="426">IF(ISBLANK(BC101), "-", (BC101/100)*(CD101))</f>
        <v>-</v>
      </c>
      <c r="GR101" s="282"/>
      <c r="GS101" s="282"/>
      <c r="GT101" s="301" t="str">
        <f t="shared" ref="GT101:GT132" si="427">IF(ISBLANK(BF101), "-", (BF101/100)*(BY101))</f>
        <v>-</v>
      </c>
      <c r="GU101" s="259" t="str">
        <f t="shared" ref="GU101:GU132" si="428">IF(ISBLANK(BG101), "-", (BG101/100)*(BZ101))</f>
        <v>-</v>
      </c>
      <c r="GV101" s="259" t="str">
        <f t="shared" ref="GV101:GV132" si="429">IF(ISBLANK(BH101), "-", (BH101/100)*(CA101))</f>
        <v>-</v>
      </c>
      <c r="GW101" s="259" t="str">
        <f t="shared" ref="GW101:GW132" si="430">IF(ISBLANK(BI101), "-", (BI101/100)*(CB101))</f>
        <v>-</v>
      </c>
      <c r="GX101" s="259" t="str">
        <f t="shared" ref="GX101:GX132" si="431">IF(ISBLANK(BJ101), "-", (BJ101/100)*(CC101))</f>
        <v>-</v>
      </c>
      <c r="GY101" s="260" t="str">
        <f t="shared" ref="GY101:GY132" si="432">IF(ISBLANK(BK101), "-", (BK101/100)*(CD101))</f>
        <v>-</v>
      </c>
      <c r="GZ101" s="282"/>
      <c r="HA101" s="282"/>
      <c r="HB101" s="301" t="str">
        <f t="shared" ref="HB101:HB132" si="433">IF(ISBLANK(BN101), "-", (BN101/100)*(BY101))</f>
        <v>-</v>
      </c>
      <c r="HC101" s="259" t="str">
        <f t="shared" ref="HC101:HC132" si="434">IF(ISBLANK(BO101), "-", (BO101/100)*(BZ101))</f>
        <v>-</v>
      </c>
      <c r="HD101" s="259" t="str">
        <f t="shared" ref="HD101:HD132" si="435">IF(ISBLANK(BP101), "-", (BP101/100)*(CA101))</f>
        <v>-</v>
      </c>
      <c r="HE101" s="259" t="str">
        <f t="shared" ref="HE101:HE132" si="436">IF(ISBLANK(BQ101), "-", (BQ101/100)*(CB101))</f>
        <v>-</v>
      </c>
      <c r="HF101" s="259" t="str">
        <f t="shared" ref="HF101:HF132" si="437">IF(ISBLANK(BR101), "-", (BR101/100)*(CC101))</f>
        <v>-</v>
      </c>
      <c r="HG101" s="260" t="str">
        <f t="shared" ref="HG101:HG132" si="438">IF(ISBLANK(BS101), "-", (BS101/100)*(CD101))</f>
        <v>-</v>
      </c>
      <c r="HH101" s="282"/>
      <c r="HI101" s="282"/>
      <c r="HJ101" s="301" t="str">
        <f t="shared" ref="HJ101:HJ132" si="439">IF(ISBLANK(BV101), "-", (BV101/100)*(CB101))</f>
        <v>-</v>
      </c>
      <c r="HK101" s="259" t="str">
        <f t="shared" ref="HK101:HK132" si="440">IF(ISBLANK(BW101), "-", (BW101/100)*(CC101))</f>
        <v>-</v>
      </c>
      <c r="HL101" s="260" t="str">
        <f t="shared" ref="HL101:HL132" si="441">IF(ISBLANK(BX101), "-", (BX101/100)*(CD101))</f>
        <v>-</v>
      </c>
      <c r="HM101" s="428" t="str">
        <f t="shared" si="229"/>
        <v>-</v>
      </c>
      <c r="HN101" s="429" t="str">
        <f t="shared" si="229"/>
        <v>-</v>
      </c>
      <c r="HO101" s="429" t="str">
        <f t="shared" si="229"/>
        <v>-</v>
      </c>
      <c r="HP101" s="429" t="str">
        <f t="shared" si="221"/>
        <v>-</v>
      </c>
      <c r="HQ101" s="429" t="str">
        <f t="shared" si="221"/>
        <v>-</v>
      </c>
      <c r="HR101" s="430" t="str">
        <f t="shared" si="221"/>
        <v>-</v>
      </c>
      <c r="HS101" s="450"/>
      <c r="HT101" s="450"/>
      <c r="HU101" s="428" t="str">
        <f t="shared" si="230"/>
        <v>-</v>
      </c>
      <c r="HV101" s="429" t="str">
        <f t="shared" si="230"/>
        <v>-</v>
      </c>
      <c r="HW101" s="429" t="str">
        <f t="shared" si="230"/>
        <v>-</v>
      </c>
      <c r="HX101" s="429" t="str">
        <f t="shared" si="222"/>
        <v>-</v>
      </c>
      <c r="HY101" s="429" t="str">
        <f t="shared" si="222"/>
        <v>-</v>
      </c>
      <c r="HZ101" s="430" t="str">
        <f t="shared" si="222"/>
        <v>-</v>
      </c>
      <c r="IA101" s="450"/>
      <c r="IB101" s="450"/>
      <c r="IC101" s="428" t="str">
        <f t="shared" si="231"/>
        <v>-</v>
      </c>
      <c r="ID101" s="429" t="str">
        <f t="shared" si="231"/>
        <v>-</v>
      </c>
      <c r="IE101" s="429" t="str">
        <f t="shared" si="231"/>
        <v>-</v>
      </c>
      <c r="IF101" s="429" t="str">
        <f t="shared" si="223"/>
        <v>-</v>
      </c>
      <c r="IG101" s="429" t="str">
        <f t="shared" si="223"/>
        <v>-</v>
      </c>
      <c r="IH101" s="430" t="str">
        <f t="shared" si="223"/>
        <v>-</v>
      </c>
      <c r="II101" s="450"/>
      <c r="IJ101" s="450"/>
      <c r="IK101" s="428" t="str">
        <f t="shared" si="232"/>
        <v>-</v>
      </c>
      <c r="IL101" s="429" t="str">
        <f t="shared" si="232"/>
        <v>-</v>
      </c>
      <c r="IM101" s="429" t="str">
        <f t="shared" si="232"/>
        <v>-</v>
      </c>
      <c r="IN101" s="429" t="str">
        <f t="shared" si="224"/>
        <v>-</v>
      </c>
      <c r="IO101" s="429" t="str">
        <f t="shared" si="224"/>
        <v>-</v>
      </c>
      <c r="IP101" s="430" t="str">
        <f t="shared" si="224"/>
        <v>-</v>
      </c>
      <c r="IQ101" s="450"/>
      <c r="IR101" s="450"/>
      <c r="IS101" s="428" t="str">
        <f t="shared" si="233"/>
        <v>-</v>
      </c>
      <c r="IT101" s="429" t="str">
        <f t="shared" si="233"/>
        <v>-</v>
      </c>
      <c r="IU101" s="429" t="str">
        <f t="shared" si="233"/>
        <v>-</v>
      </c>
      <c r="IV101" s="429" t="str">
        <f t="shared" si="225"/>
        <v>-</v>
      </c>
      <c r="IW101" s="429" t="str">
        <f t="shared" si="225"/>
        <v>-</v>
      </c>
      <c r="IX101" s="430" t="str">
        <f t="shared" si="225"/>
        <v>-</v>
      </c>
      <c r="IY101" s="450"/>
      <c r="IZ101" s="450"/>
      <c r="JA101" s="428" t="str">
        <f t="shared" si="234"/>
        <v>-</v>
      </c>
      <c r="JB101" s="429" t="str">
        <f t="shared" si="234"/>
        <v>-</v>
      </c>
      <c r="JC101" s="429" t="str">
        <f t="shared" si="234"/>
        <v>-</v>
      </c>
      <c r="JD101" s="429" t="str">
        <f t="shared" si="226"/>
        <v>-</v>
      </c>
      <c r="JE101" s="429" t="str">
        <f t="shared" si="226"/>
        <v>-</v>
      </c>
      <c r="JF101" s="430" t="str">
        <f t="shared" si="226"/>
        <v>-</v>
      </c>
      <c r="JG101" s="450"/>
      <c r="JH101" s="450"/>
      <c r="JI101" s="428" t="str">
        <f t="shared" si="235"/>
        <v>-</v>
      </c>
      <c r="JJ101" s="429" t="str">
        <f t="shared" si="235"/>
        <v>-</v>
      </c>
      <c r="JK101" s="429" t="str">
        <f t="shared" si="235"/>
        <v>-</v>
      </c>
      <c r="JL101" s="429" t="str">
        <f t="shared" si="227"/>
        <v>-</v>
      </c>
      <c r="JM101" s="429" t="str">
        <f t="shared" si="227"/>
        <v>-</v>
      </c>
      <c r="JN101" s="430" t="str">
        <f t="shared" si="227"/>
        <v>-</v>
      </c>
      <c r="JO101" s="450"/>
      <c r="JP101" s="450"/>
      <c r="JQ101" s="428" t="str">
        <f t="shared" si="236"/>
        <v>-</v>
      </c>
      <c r="JR101" s="429" t="str">
        <f t="shared" si="236"/>
        <v>-</v>
      </c>
      <c r="JS101" s="429" t="str">
        <f t="shared" si="236"/>
        <v>-</v>
      </c>
      <c r="JT101" s="429" t="str">
        <f t="shared" si="228"/>
        <v>-</v>
      </c>
      <c r="JU101" s="429" t="str">
        <f t="shared" si="228"/>
        <v>-</v>
      </c>
      <c r="JV101" s="430" t="str">
        <f t="shared" si="228"/>
        <v>-</v>
      </c>
      <c r="JW101" s="450"/>
      <c r="JX101" s="450"/>
      <c r="JY101" s="428" t="str">
        <f t="shared" si="339"/>
        <v>-</v>
      </c>
      <c r="JZ101" s="429" t="str">
        <f t="shared" si="339"/>
        <v>-</v>
      </c>
      <c r="KA101" s="430" t="str">
        <f t="shared" si="339"/>
        <v>-</v>
      </c>
      <c r="KB101" s="172"/>
      <c r="KC101" s="355" t="str">
        <f>IF(ISBLANK('Tab4-Adol-KABP-2006'!KC101),"",('Tab4-Adol-KABP-2006'!KC101))</f>
        <v/>
      </c>
      <c r="KD101" s="355" t="str">
        <f>IF(ISBLANK('Tab4-Adol-KABP-2006'!KD101),"",('Tab4-Adol-KABP-2006'!KD101))</f>
        <v/>
      </c>
      <c r="KE101" s="355" t="str">
        <f>IF(ISBLANK('Tab4-Adol-KABP-2006'!KE101),"",('Tab4-Adol-KABP-2006'!KE101))</f>
        <v/>
      </c>
      <c r="KF101" s="355" t="str">
        <f>IF(ISBLANK('Tab4-Adol-KABP-2006'!KF101),"",('Tab4-Adol-KABP-2006'!KF101))</f>
        <v/>
      </c>
      <c r="KG101" s="355" t="str">
        <f>IF(ISBLANK('Tab4-Adol-KABP-2006'!KG101),"",('Tab4-Adol-KABP-2006'!KG101))</f>
        <v/>
      </c>
      <c r="KH101" s="355" t="str">
        <f>IF(ISBLANK('Tab4-Adol-KABP-2006'!KH101),"",('Tab4-Adol-KABP-2006'!KH101))</f>
        <v/>
      </c>
      <c r="KI101" s="355" t="str">
        <f>IF(ISBLANK('Tab4-Adol-KABP-2006'!KI101),"",('Tab4-Adol-KABP-2006'!KI101))</f>
        <v/>
      </c>
      <c r="KJ101" s="355" t="str">
        <f>IF(ISBLANK('Tab4-Adol-KABP-2006'!KJ101),"",('Tab4-Adol-KABP-2006'!KJ101))</f>
        <v/>
      </c>
      <c r="KK101" s="355" t="str">
        <f>IF(ISBLANK('Tab4-Adol-KABP-2006'!KK101),"",('Tab4-Adol-KABP-2006'!KK101))</f>
        <v/>
      </c>
      <c r="KL101" s="355" t="str">
        <f>IF(ISBLANK('Tab4-Adol-KABP-2006'!KL101),"",('Tab4-Adol-KABP-2006'!KL101))</f>
        <v/>
      </c>
      <c r="KM101" s="355" t="str">
        <f>IF(ISBLANK('Tab4-Adol-KABP-2006'!KM101),"",('Tab4-Adol-KABP-2006'!KM101))</f>
        <v/>
      </c>
      <c r="KN101" s="355" t="str">
        <f>IF(ISBLANK('Tab4-Adol-KABP-2006'!KN101),"",('Tab4-Adol-KABP-2006'!KN101))</f>
        <v/>
      </c>
      <c r="KO101" s="355" t="str">
        <f>IF(ISBLANK('Tab4-Adol-KABP-2006'!KO101),"",('Tab4-Adol-KABP-2006'!KO101))</f>
        <v/>
      </c>
      <c r="KP101" s="355" t="str">
        <f>IF(ISBLANK('Tab4-Adol-KABP-2006'!KP101),"",('Tab4-Adol-KABP-2006'!KP101))</f>
        <v/>
      </c>
      <c r="KQ101" s="355" t="str">
        <f>IF(ISBLANK('Tab4-Adol-KABP-2006'!KQ101),"",('Tab4-Adol-KABP-2006'!KQ101))</f>
        <v/>
      </c>
      <c r="KR101" s="355" t="str">
        <f>IF(ISBLANK('Tab4-Adol-KABP-2006'!KR101),"",('Tab4-Adol-KABP-2006'!KR101))</f>
        <v/>
      </c>
      <c r="KS101" s="355" t="str">
        <f>IF(ISBLANK('Tab4-Adol-KABP-2006'!KS101),"",('Tab4-Adol-KABP-2006'!KS101))</f>
        <v/>
      </c>
      <c r="KT101" s="355" t="str">
        <f>IF(ISBLANK('Tab4-Adol-KABP-2006'!KT101),"",('Tab4-Adol-KABP-2006'!KT101))</f>
        <v/>
      </c>
      <c r="KU101" s="355" t="str">
        <f>IF(ISBLANK('Tab4-Adol-KABP-2006'!KU101),"",('Tab4-Adol-KABP-2006'!KU101))</f>
        <v/>
      </c>
      <c r="KV101" s="355" t="str">
        <f>IF(ISBLANK('Tab4-Adol-KABP-2006'!KV101),"",('Tab4-Adol-KABP-2006'!KV101))</f>
        <v/>
      </c>
      <c r="KW101" s="355" t="str">
        <f>IF(ISBLANK('Tab4-Adol-KABP-2006'!KW101),"",('Tab4-Adol-KABP-2006'!KW101))</f>
        <v/>
      </c>
      <c r="KX101" s="355" t="str">
        <f>IF(ISBLANK('Tab4-Adol-KABP-2006'!KX101),"",('Tab4-Adol-KABP-2006'!KX101))</f>
        <v/>
      </c>
      <c r="KY101" s="355" t="str">
        <f>IF(ISBLANK('Tab4-Adol-KABP-2006'!KY101),"",('Tab4-Adol-KABP-2006'!KY101))</f>
        <v/>
      </c>
      <c r="KZ101" s="355" t="str">
        <f>IF(ISBLANK('Tab4-Adol-KABP-2006'!KZ101),"",('Tab4-Adol-KABP-2006'!KZ101))</f>
        <v/>
      </c>
      <c r="LA101" s="355" t="str">
        <f>IF(ISBLANK('Tab4-Adol-KABP-2006'!LA101),"",('Tab4-Adol-KABP-2006'!LA101))</f>
        <v/>
      </c>
      <c r="LB101" s="355" t="str">
        <f>IF(ISBLANK('Tab4-Adol-KABP-2006'!LB101),"",('Tab4-Adol-KABP-2006'!LB101))</f>
        <v/>
      </c>
      <c r="LC101" s="355" t="str">
        <f>IF(ISBLANK('Tab4-Adol-KABP-2006'!LC101),"",('Tab4-Adol-KABP-2006'!LC101))</f>
        <v/>
      </c>
      <c r="LD101" s="355" t="str">
        <f>IF(ISBLANK('Tab4-Adol-KABP-2006'!LD101),"",('Tab4-Adol-KABP-2006'!LD101))</f>
        <v/>
      </c>
      <c r="LE101" s="355" t="str">
        <f>IF(ISBLANK('Tab4-Adol-KABP-2006'!LE101),"",('Tab4-Adol-KABP-2006'!LE101))</f>
        <v/>
      </c>
      <c r="LF101" s="355" t="str">
        <f>IF(ISBLANK('Tab4-Adol-KABP-2006'!LF101),"",('Tab4-Adol-KABP-2006'!LF101))</f>
        <v/>
      </c>
      <c r="LG101" s="355" t="str">
        <f>IF(ISBLANK('Tab4-Adol-KABP-2006'!LG101),"",('Tab4-Adol-KABP-2006'!LG101))</f>
        <v/>
      </c>
      <c r="LH101" s="355" t="str">
        <f>IF(ISBLANK('Tab4-Adol-KABP-2006'!LH101),"",('Tab4-Adol-KABP-2006'!LH101))</f>
        <v/>
      </c>
      <c r="LI101" s="355" t="str">
        <f>IF(ISBLANK('Tab4-Adol-KABP-2006'!LI101),"",('Tab4-Adol-KABP-2006'!LI101))</f>
        <v/>
      </c>
      <c r="LJ101" s="355" t="str">
        <f>IF(ISBLANK('Tab4-Adol-KABP-2006'!LJ101),"",('Tab4-Adol-KABP-2006'!LJ101))</f>
        <v/>
      </c>
      <c r="LK101" s="355" t="str">
        <f>IF(ISBLANK('Tab4-Adol-KABP-2006'!LK101),"",('Tab4-Adol-KABP-2006'!LK101))</f>
        <v/>
      </c>
      <c r="LL101" s="355" t="str">
        <f>IF(ISBLANK('Tab4-Adol-KABP-2006'!LL101),"",('Tab4-Adol-KABP-2006'!LL101))</f>
        <v/>
      </c>
      <c r="LM101" s="355" t="str">
        <f>IF(ISBLANK('Tab4-Adol-KABP-2006'!LM101),"",('Tab4-Adol-KABP-2006'!LM101))</f>
        <v/>
      </c>
      <c r="LN101" s="355" t="str">
        <f>IF(ISBLANK('Tab4-Adol-KABP-2006'!LN101),"",('Tab4-Adol-KABP-2006'!LN101))</f>
        <v/>
      </c>
      <c r="LO101" s="355" t="str">
        <f>IF(ISBLANK('Tab4-Adol-KABP-2006'!LO101),"",('Tab4-Adol-KABP-2006'!LO101))</f>
        <v/>
      </c>
      <c r="LP101" s="355" t="str">
        <f>IF(ISBLANK('Tab4-Adol-KABP-2006'!LP101),"",('Tab4-Adol-KABP-2006'!LP101))</f>
        <v/>
      </c>
      <c r="LQ101" s="355" t="str">
        <f>IF(ISBLANK('Tab4-Adol-KABP-2006'!LQ101),"",('Tab4-Adol-KABP-2006'!LQ101))</f>
        <v/>
      </c>
      <c r="LR101" s="355" t="str">
        <f>IF(ISBLANK('Tab4-Adol-KABP-2006'!LR101),"",('Tab4-Adol-KABP-2006'!LR101))</f>
        <v/>
      </c>
      <c r="LS101" s="355" t="str">
        <f>IF(ISBLANK('Tab4-Adol-KABP-2006'!LS101),"",('Tab4-Adol-KABP-2006'!LS101))</f>
        <v/>
      </c>
      <c r="LT101" s="355" t="str">
        <f>IF(ISBLANK('Tab4-Adol-KABP-2006'!LT101),"",('Tab4-Adol-KABP-2006'!LT101))</f>
        <v/>
      </c>
      <c r="LU101" s="355" t="str">
        <f>IF(ISBLANK('Tab4-Adol-KABP-2006'!LU101),"",('Tab4-Adol-KABP-2006'!LU101))</f>
        <v/>
      </c>
      <c r="LV101" s="355" t="str">
        <f>IF(ISBLANK('Tab4-Adol-KABP-2006'!LV101),"",('Tab4-Adol-KABP-2006'!LV101))</f>
        <v/>
      </c>
      <c r="LW101" s="355" t="str">
        <f>IF(ISBLANK('Tab4-Adol-KABP-2006'!LW101),"",('Tab4-Adol-KABP-2006'!LW101))</f>
        <v/>
      </c>
      <c r="LX101" s="355" t="str">
        <f>IF(ISBLANK('Tab4-Adol-KABP-2006'!LX101),"",('Tab4-Adol-KABP-2006'!LX101))</f>
        <v/>
      </c>
      <c r="LY101" s="355" t="str">
        <f>IF(ISBLANK('Tab4-Adol-KABP-2006'!LY101),"",('Tab4-Adol-KABP-2006'!LY101))</f>
        <v/>
      </c>
      <c r="LZ101" s="355" t="str">
        <f>IF(ISBLANK('Tab4-Adol-KABP-2006'!LZ101),"",('Tab4-Adol-KABP-2006'!LZ101))</f>
        <v/>
      </c>
      <c r="MA101" s="355" t="str">
        <f>IF(ISBLANK('Tab4-Adol-KABP-2006'!MA101),"",('Tab4-Adol-KABP-2006'!MA101))</f>
        <v/>
      </c>
    </row>
    <row r="102" spans="1:339" x14ac:dyDescent="0.2">
      <c r="A102" s="310" t="s">
        <v>320</v>
      </c>
      <c r="B102" s="172">
        <v>0</v>
      </c>
      <c r="C102" s="172">
        <v>0</v>
      </c>
      <c r="D102" s="172"/>
      <c r="E102" s="172">
        <v>1</v>
      </c>
      <c r="F102" s="173"/>
      <c r="G102" s="218" t="s">
        <v>131</v>
      </c>
      <c r="H102" s="348" t="str">
        <f>IF(ISBLANK('Tab4-Adol-KABP-2006'!H102), "",('Tab4-Adol-KABP-2006'!H102))</f>
        <v/>
      </c>
      <c r="I102" s="349" t="str">
        <f>IF(ISBLANK('Tab4-Adol-KABP-2006'!I102), "",('Tab4-Adol-KABP-2006'!I102))</f>
        <v/>
      </c>
      <c r="J102" s="414"/>
      <c r="K102" s="414"/>
      <c r="L102" s="414"/>
      <c r="M102" s="414"/>
      <c r="N102" s="414"/>
      <c r="O102" s="415"/>
      <c r="P102" s="348" t="str">
        <f>IF(ISBLANK('Tab4-Adol-KABP-2006'!P102), "",('Tab4-Adol-KABP-2006'!P102))</f>
        <v/>
      </c>
      <c r="Q102" s="349" t="str">
        <f>IF(ISBLANK('Tab4-Adol-KABP-2006'!Q102), "",('Tab4-Adol-KABP-2006'!Q102))</f>
        <v/>
      </c>
      <c r="R102" s="414"/>
      <c r="S102" s="414"/>
      <c r="T102" s="414"/>
      <c r="U102" s="414"/>
      <c r="V102" s="414"/>
      <c r="W102" s="415"/>
      <c r="X102" s="348" t="str">
        <f>IF(ISBLANK('Tab4-Adol-KABP-2006'!X102), "",('Tab4-Adol-KABP-2006'!X102))</f>
        <v/>
      </c>
      <c r="Y102" s="349" t="str">
        <f>IF(ISBLANK('Tab4-Adol-KABP-2006'!Y102), "",('Tab4-Adol-KABP-2006'!Y102))</f>
        <v/>
      </c>
      <c r="Z102" s="414"/>
      <c r="AA102" s="414"/>
      <c r="AB102" s="414"/>
      <c r="AC102" s="414"/>
      <c r="AD102" s="414"/>
      <c r="AE102" s="415"/>
      <c r="AF102" s="348" t="str">
        <f>IF(ISBLANK('Tab4-Adol-KABP-2006'!AF102), "",('Tab4-Adol-KABP-2006'!AF102))</f>
        <v/>
      </c>
      <c r="AG102" s="349" t="str">
        <f>IF(ISBLANK('Tab4-Adol-KABP-2006'!AG102), "",('Tab4-Adol-KABP-2006'!AG102))</f>
        <v/>
      </c>
      <c r="AH102" s="414"/>
      <c r="AI102" s="414"/>
      <c r="AJ102" s="414"/>
      <c r="AK102" s="414"/>
      <c r="AL102" s="414"/>
      <c r="AM102" s="415"/>
      <c r="AN102" s="348" t="str">
        <f>IF(ISBLANK('Tab4-Adol-KABP-2006'!AN102), "",('Tab4-Adol-KABP-2006'!AN102))</f>
        <v/>
      </c>
      <c r="AO102" s="349" t="str">
        <f>IF(ISBLANK('Tab4-Adol-KABP-2006'!AO102), "",('Tab4-Adol-KABP-2006'!AO102))</f>
        <v/>
      </c>
      <c r="AP102" s="362"/>
      <c r="AQ102" s="362"/>
      <c r="AR102" s="362"/>
      <c r="AS102" s="362"/>
      <c r="AT102" s="362"/>
      <c r="AU102" s="363"/>
      <c r="AV102" s="348" t="str">
        <f>IF(ISBLANK('Tab4-Adol-KABP-2006'!AV102), "",('Tab4-Adol-KABP-2006'!AV102))</f>
        <v/>
      </c>
      <c r="AW102" s="349" t="str">
        <f>IF(ISBLANK('Tab4-Adol-KABP-2006'!AW102), "",('Tab4-Adol-KABP-2006'!AW102))</f>
        <v/>
      </c>
      <c r="AX102" s="414"/>
      <c r="AY102" s="414"/>
      <c r="AZ102" s="414"/>
      <c r="BA102" s="414"/>
      <c r="BB102" s="414"/>
      <c r="BC102" s="415"/>
      <c r="BD102" s="348" t="str">
        <f>IF(ISBLANK('Tab4-Adol-KABP-2006'!BD102), "",('Tab4-Adol-KABP-2006'!BD102))</f>
        <v/>
      </c>
      <c r="BE102" s="349" t="str">
        <f>IF(ISBLANK('Tab4-Adol-KABP-2006'!BE102), "",('Tab4-Adol-KABP-2006'!BE102))</f>
        <v/>
      </c>
      <c r="BF102" s="414"/>
      <c r="BG102" s="414"/>
      <c r="BH102" s="414"/>
      <c r="BI102" s="414"/>
      <c r="BJ102" s="414"/>
      <c r="BK102" s="415"/>
      <c r="BL102" s="348" t="str">
        <f>IF(ISBLANK('Tab4-Adol-KABP-2006'!BL102), "",('Tab4-Adol-KABP-2006'!BL102))</f>
        <v/>
      </c>
      <c r="BM102" s="349" t="str">
        <f>IF(ISBLANK('Tab4-Adol-KABP-2006'!BM102), "",('Tab4-Adol-KABP-2006'!BM102))</f>
        <v/>
      </c>
      <c r="BN102" s="414"/>
      <c r="BO102" s="414"/>
      <c r="BP102" s="414"/>
      <c r="BQ102" s="414"/>
      <c r="BR102" s="414"/>
      <c r="BS102" s="415"/>
      <c r="BT102" s="348" t="str">
        <f>IF(ISBLANK('Tab4-Adol-KABP-2006'!BT102), "",('Tab4-Adol-KABP-2006'!BT102))</f>
        <v/>
      </c>
      <c r="BU102" s="349" t="str">
        <f>IF(ISBLANK('Tab4-Adol-KABP-2006'!BU102), "",('Tab4-Adol-KABP-2006'!BU102))</f>
        <v/>
      </c>
      <c r="BV102" s="414"/>
      <c r="BW102" s="414"/>
      <c r="BX102" s="415"/>
      <c r="BY102" s="216"/>
      <c r="BZ102" s="208"/>
      <c r="CA102" s="208"/>
      <c r="CB102" s="208"/>
      <c r="CC102" s="208"/>
      <c r="CD102" s="284"/>
      <c r="CE102" s="282"/>
      <c r="CF102" s="282"/>
      <c r="CG102" s="226" t="str">
        <f t="shared" si="340"/>
        <v>-</v>
      </c>
      <c r="CH102" s="227" t="str">
        <f t="shared" si="341"/>
        <v>-</v>
      </c>
      <c r="CI102" s="227" t="str">
        <f t="shared" si="342"/>
        <v>-</v>
      </c>
      <c r="CJ102" s="227" t="str">
        <f t="shared" si="343"/>
        <v>-</v>
      </c>
      <c r="CK102" s="227" t="str">
        <f t="shared" si="344"/>
        <v>-</v>
      </c>
      <c r="CL102" s="228" t="str">
        <f t="shared" si="345"/>
        <v>-</v>
      </c>
      <c r="CM102" s="282"/>
      <c r="CN102" s="282"/>
      <c r="CO102" s="226" t="str">
        <f t="shared" si="346"/>
        <v>-</v>
      </c>
      <c r="CP102" s="227" t="str">
        <f t="shared" si="347"/>
        <v>-</v>
      </c>
      <c r="CQ102" s="227" t="str">
        <f t="shared" si="348"/>
        <v>-</v>
      </c>
      <c r="CR102" s="227" t="str">
        <f t="shared" si="349"/>
        <v>-</v>
      </c>
      <c r="CS102" s="227" t="str">
        <f t="shared" si="350"/>
        <v>-</v>
      </c>
      <c r="CT102" s="228" t="str">
        <f t="shared" si="351"/>
        <v>-</v>
      </c>
      <c r="CU102" s="282"/>
      <c r="CV102" s="282"/>
      <c r="CW102" s="292" t="str">
        <f t="shared" si="352"/>
        <v>-</v>
      </c>
      <c r="CX102" s="234" t="str">
        <f t="shared" si="353"/>
        <v>-</v>
      </c>
      <c r="CY102" s="234" t="str">
        <f t="shared" si="354"/>
        <v>-</v>
      </c>
      <c r="CZ102" s="234" t="str">
        <f t="shared" si="355"/>
        <v>-</v>
      </c>
      <c r="DA102" s="234" t="str">
        <f t="shared" si="356"/>
        <v>-</v>
      </c>
      <c r="DB102" s="235" t="str">
        <f t="shared" si="357"/>
        <v>-</v>
      </c>
      <c r="DC102" s="282"/>
      <c r="DD102" s="282"/>
      <c r="DE102" s="226" t="str">
        <f t="shared" si="358"/>
        <v>-</v>
      </c>
      <c r="DF102" s="227" t="str">
        <f t="shared" si="359"/>
        <v>-</v>
      </c>
      <c r="DG102" s="227" t="str">
        <f t="shared" si="360"/>
        <v>-</v>
      </c>
      <c r="DH102" s="227" t="str">
        <f t="shared" si="361"/>
        <v>-</v>
      </c>
      <c r="DI102" s="227" t="str">
        <f t="shared" si="362"/>
        <v>-</v>
      </c>
      <c r="DJ102" s="228" t="str">
        <f t="shared" si="363"/>
        <v>-</v>
      </c>
      <c r="DK102" s="282"/>
      <c r="DL102" s="282"/>
      <c r="DM102" s="226" t="str">
        <f t="shared" si="364"/>
        <v>-</v>
      </c>
      <c r="DN102" s="227" t="str">
        <f t="shared" si="365"/>
        <v>-</v>
      </c>
      <c r="DO102" s="227" t="str">
        <f t="shared" si="366"/>
        <v>-</v>
      </c>
      <c r="DP102" s="227" t="str">
        <f t="shared" si="367"/>
        <v>-</v>
      </c>
      <c r="DQ102" s="227" t="str">
        <f t="shared" si="368"/>
        <v>-</v>
      </c>
      <c r="DR102" s="228" t="str">
        <f t="shared" si="369"/>
        <v>-</v>
      </c>
      <c r="DS102" s="282"/>
      <c r="DT102" s="282"/>
      <c r="DU102" s="226" t="str">
        <f t="shared" si="370"/>
        <v>-</v>
      </c>
      <c r="DV102" s="227" t="str">
        <f t="shared" si="371"/>
        <v>-</v>
      </c>
      <c r="DW102" s="227" t="str">
        <f t="shared" si="372"/>
        <v>-</v>
      </c>
      <c r="DX102" s="227" t="str">
        <f t="shared" si="373"/>
        <v>-</v>
      </c>
      <c r="DY102" s="227" t="str">
        <f t="shared" si="374"/>
        <v>-</v>
      </c>
      <c r="DZ102" s="228" t="str">
        <f t="shared" si="375"/>
        <v>-</v>
      </c>
      <c r="EA102" s="282"/>
      <c r="EB102" s="282"/>
      <c r="EC102" s="226" t="str">
        <f t="shared" si="376"/>
        <v>-</v>
      </c>
      <c r="ED102" s="227" t="str">
        <f t="shared" si="377"/>
        <v>-</v>
      </c>
      <c r="EE102" s="227" t="str">
        <f t="shared" si="378"/>
        <v>-</v>
      </c>
      <c r="EF102" s="227" t="str">
        <f t="shared" si="379"/>
        <v>-</v>
      </c>
      <c r="EG102" s="227" t="str">
        <f t="shared" si="380"/>
        <v>-</v>
      </c>
      <c r="EH102" s="228" t="str">
        <f t="shared" si="381"/>
        <v>-</v>
      </c>
      <c r="EI102" s="282"/>
      <c r="EJ102" s="282"/>
      <c r="EK102" s="226" t="str">
        <f t="shared" si="382"/>
        <v>-</v>
      </c>
      <c r="EL102" s="227" t="str">
        <f t="shared" si="383"/>
        <v>-</v>
      </c>
      <c r="EM102" s="227" t="str">
        <f t="shared" si="384"/>
        <v>-</v>
      </c>
      <c r="EN102" s="227" t="str">
        <f t="shared" si="385"/>
        <v>-</v>
      </c>
      <c r="EO102" s="227" t="str">
        <f t="shared" si="386"/>
        <v>-</v>
      </c>
      <c r="EP102" s="228" t="str">
        <f t="shared" si="387"/>
        <v>-</v>
      </c>
      <c r="EQ102" s="282"/>
      <c r="ER102" s="282"/>
      <c r="ES102" s="226" t="str">
        <f t="shared" si="388"/>
        <v>-</v>
      </c>
      <c r="ET102" s="227" t="str">
        <f t="shared" si="389"/>
        <v>-</v>
      </c>
      <c r="EU102" s="228" t="str">
        <f t="shared" si="390"/>
        <v>-</v>
      </c>
      <c r="EV102" s="282"/>
      <c r="EW102" s="282"/>
      <c r="EX102" s="301" t="str">
        <f t="shared" si="391"/>
        <v>-</v>
      </c>
      <c r="EY102" s="259" t="str">
        <f t="shared" si="392"/>
        <v>-</v>
      </c>
      <c r="EZ102" s="259" t="str">
        <f t="shared" si="393"/>
        <v>-</v>
      </c>
      <c r="FA102" s="259" t="str">
        <f t="shared" si="394"/>
        <v>-</v>
      </c>
      <c r="FB102" s="259" t="str">
        <f t="shared" si="395"/>
        <v>-</v>
      </c>
      <c r="FC102" s="260" t="str">
        <f t="shared" si="396"/>
        <v>-</v>
      </c>
      <c r="FD102" s="282"/>
      <c r="FE102" s="282"/>
      <c r="FF102" s="301" t="str">
        <f t="shared" si="397"/>
        <v>-</v>
      </c>
      <c r="FG102" s="259" t="str">
        <f t="shared" si="398"/>
        <v>-</v>
      </c>
      <c r="FH102" s="259" t="str">
        <f t="shared" si="399"/>
        <v>-</v>
      </c>
      <c r="FI102" s="259" t="str">
        <f t="shared" si="400"/>
        <v>-</v>
      </c>
      <c r="FJ102" s="259" t="str">
        <f t="shared" si="401"/>
        <v>-</v>
      </c>
      <c r="FK102" s="260" t="str">
        <f t="shared" si="402"/>
        <v>-</v>
      </c>
      <c r="FL102" s="282"/>
      <c r="FM102" s="282"/>
      <c r="FN102" s="301" t="str">
        <f t="shared" si="403"/>
        <v>-</v>
      </c>
      <c r="FO102" s="259" t="str">
        <f t="shared" si="404"/>
        <v>-</v>
      </c>
      <c r="FP102" s="259" t="str">
        <f t="shared" si="405"/>
        <v>-</v>
      </c>
      <c r="FQ102" s="259" t="str">
        <f t="shared" si="406"/>
        <v>-</v>
      </c>
      <c r="FR102" s="259" t="str">
        <f t="shared" si="407"/>
        <v>-</v>
      </c>
      <c r="FS102" s="260" t="str">
        <f t="shared" si="408"/>
        <v>-</v>
      </c>
      <c r="FT102" s="282"/>
      <c r="FU102" s="282"/>
      <c r="FV102" s="301" t="str">
        <f t="shared" si="409"/>
        <v>-</v>
      </c>
      <c r="FW102" s="259" t="str">
        <f t="shared" si="410"/>
        <v>-</v>
      </c>
      <c r="FX102" s="259" t="str">
        <f t="shared" si="411"/>
        <v>-</v>
      </c>
      <c r="FY102" s="259" t="str">
        <f t="shared" si="412"/>
        <v>-</v>
      </c>
      <c r="FZ102" s="259" t="str">
        <f t="shared" si="413"/>
        <v>-</v>
      </c>
      <c r="GA102" s="260" t="str">
        <f t="shared" si="414"/>
        <v>-</v>
      </c>
      <c r="GB102" s="282"/>
      <c r="GC102" s="282"/>
      <c r="GD102" s="301" t="str">
        <f t="shared" si="415"/>
        <v>-</v>
      </c>
      <c r="GE102" s="259" t="str">
        <f t="shared" si="416"/>
        <v>-</v>
      </c>
      <c r="GF102" s="259" t="str">
        <f t="shared" si="417"/>
        <v>-</v>
      </c>
      <c r="GG102" s="259" t="str">
        <f t="shared" si="418"/>
        <v>-</v>
      </c>
      <c r="GH102" s="259" t="str">
        <f t="shared" si="419"/>
        <v>-</v>
      </c>
      <c r="GI102" s="260" t="str">
        <f t="shared" si="420"/>
        <v>-</v>
      </c>
      <c r="GJ102" s="282"/>
      <c r="GK102" s="282"/>
      <c r="GL102" s="301" t="str">
        <f t="shared" si="421"/>
        <v>-</v>
      </c>
      <c r="GM102" s="259" t="str">
        <f t="shared" si="422"/>
        <v>-</v>
      </c>
      <c r="GN102" s="259" t="str">
        <f t="shared" si="423"/>
        <v>-</v>
      </c>
      <c r="GO102" s="259" t="str">
        <f t="shared" si="424"/>
        <v>-</v>
      </c>
      <c r="GP102" s="259" t="str">
        <f t="shared" si="425"/>
        <v>-</v>
      </c>
      <c r="GQ102" s="260" t="str">
        <f t="shared" si="426"/>
        <v>-</v>
      </c>
      <c r="GR102" s="282"/>
      <c r="GS102" s="282"/>
      <c r="GT102" s="301" t="str">
        <f t="shared" si="427"/>
        <v>-</v>
      </c>
      <c r="GU102" s="259" t="str">
        <f t="shared" si="428"/>
        <v>-</v>
      </c>
      <c r="GV102" s="259" t="str">
        <f t="shared" si="429"/>
        <v>-</v>
      </c>
      <c r="GW102" s="259" t="str">
        <f t="shared" si="430"/>
        <v>-</v>
      </c>
      <c r="GX102" s="259" t="str">
        <f t="shared" si="431"/>
        <v>-</v>
      </c>
      <c r="GY102" s="260" t="str">
        <f t="shared" si="432"/>
        <v>-</v>
      </c>
      <c r="GZ102" s="282"/>
      <c r="HA102" s="282"/>
      <c r="HB102" s="301" t="str">
        <f t="shared" si="433"/>
        <v>-</v>
      </c>
      <c r="HC102" s="259" t="str">
        <f t="shared" si="434"/>
        <v>-</v>
      </c>
      <c r="HD102" s="259" t="str">
        <f t="shared" si="435"/>
        <v>-</v>
      </c>
      <c r="HE102" s="259" t="str">
        <f t="shared" si="436"/>
        <v>-</v>
      </c>
      <c r="HF102" s="259" t="str">
        <f t="shared" si="437"/>
        <v>-</v>
      </c>
      <c r="HG102" s="260" t="str">
        <f t="shared" si="438"/>
        <v>-</v>
      </c>
      <c r="HH102" s="282"/>
      <c r="HI102" s="282"/>
      <c r="HJ102" s="301" t="str">
        <f t="shared" si="439"/>
        <v>-</v>
      </c>
      <c r="HK102" s="259" t="str">
        <f t="shared" si="440"/>
        <v>-</v>
      </c>
      <c r="HL102" s="260" t="str">
        <f t="shared" si="441"/>
        <v>-</v>
      </c>
      <c r="HM102" s="428" t="str">
        <f t="shared" si="229"/>
        <v>-</v>
      </c>
      <c r="HN102" s="429" t="str">
        <f t="shared" si="229"/>
        <v>-</v>
      </c>
      <c r="HO102" s="429" t="str">
        <f t="shared" si="229"/>
        <v>-</v>
      </c>
      <c r="HP102" s="429" t="str">
        <f t="shared" si="221"/>
        <v>-</v>
      </c>
      <c r="HQ102" s="429" t="str">
        <f t="shared" si="221"/>
        <v>-</v>
      </c>
      <c r="HR102" s="430" t="str">
        <f t="shared" si="221"/>
        <v>-</v>
      </c>
      <c r="HS102" s="450"/>
      <c r="HT102" s="450"/>
      <c r="HU102" s="428" t="str">
        <f t="shared" si="230"/>
        <v>-</v>
      </c>
      <c r="HV102" s="429" t="str">
        <f t="shared" si="230"/>
        <v>-</v>
      </c>
      <c r="HW102" s="429" t="str">
        <f t="shared" si="230"/>
        <v>-</v>
      </c>
      <c r="HX102" s="429" t="str">
        <f t="shared" si="222"/>
        <v>-</v>
      </c>
      <c r="HY102" s="429" t="str">
        <f t="shared" si="222"/>
        <v>-</v>
      </c>
      <c r="HZ102" s="430" t="str">
        <f t="shared" si="222"/>
        <v>-</v>
      </c>
      <c r="IA102" s="450"/>
      <c r="IB102" s="450"/>
      <c r="IC102" s="428" t="str">
        <f t="shared" si="231"/>
        <v>-</v>
      </c>
      <c r="ID102" s="429" t="str">
        <f t="shared" si="231"/>
        <v>-</v>
      </c>
      <c r="IE102" s="429" t="str">
        <f t="shared" si="231"/>
        <v>-</v>
      </c>
      <c r="IF102" s="429" t="str">
        <f t="shared" si="223"/>
        <v>-</v>
      </c>
      <c r="IG102" s="429" t="str">
        <f t="shared" si="223"/>
        <v>-</v>
      </c>
      <c r="IH102" s="430" t="str">
        <f t="shared" si="223"/>
        <v>-</v>
      </c>
      <c r="II102" s="450"/>
      <c r="IJ102" s="450"/>
      <c r="IK102" s="428" t="str">
        <f t="shared" si="232"/>
        <v>-</v>
      </c>
      <c r="IL102" s="429" t="str">
        <f t="shared" si="232"/>
        <v>-</v>
      </c>
      <c r="IM102" s="429" t="str">
        <f t="shared" si="232"/>
        <v>-</v>
      </c>
      <c r="IN102" s="429" t="str">
        <f t="shared" si="224"/>
        <v>-</v>
      </c>
      <c r="IO102" s="429" t="str">
        <f t="shared" si="224"/>
        <v>-</v>
      </c>
      <c r="IP102" s="430" t="str">
        <f t="shared" si="224"/>
        <v>-</v>
      </c>
      <c r="IQ102" s="450"/>
      <c r="IR102" s="450"/>
      <c r="IS102" s="428" t="str">
        <f t="shared" si="233"/>
        <v>-</v>
      </c>
      <c r="IT102" s="429" t="str">
        <f t="shared" si="233"/>
        <v>-</v>
      </c>
      <c r="IU102" s="429" t="str">
        <f t="shared" si="233"/>
        <v>-</v>
      </c>
      <c r="IV102" s="429" t="str">
        <f t="shared" si="225"/>
        <v>-</v>
      </c>
      <c r="IW102" s="429" t="str">
        <f t="shared" si="225"/>
        <v>-</v>
      </c>
      <c r="IX102" s="430" t="str">
        <f t="shared" si="225"/>
        <v>-</v>
      </c>
      <c r="IY102" s="450"/>
      <c r="IZ102" s="450"/>
      <c r="JA102" s="428" t="str">
        <f t="shared" si="234"/>
        <v>-</v>
      </c>
      <c r="JB102" s="429" t="str">
        <f t="shared" si="234"/>
        <v>-</v>
      </c>
      <c r="JC102" s="429" t="str">
        <f t="shared" si="234"/>
        <v>-</v>
      </c>
      <c r="JD102" s="429" t="str">
        <f t="shared" si="226"/>
        <v>-</v>
      </c>
      <c r="JE102" s="429" t="str">
        <f t="shared" si="226"/>
        <v>-</v>
      </c>
      <c r="JF102" s="430" t="str">
        <f t="shared" si="226"/>
        <v>-</v>
      </c>
      <c r="JG102" s="450"/>
      <c r="JH102" s="450"/>
      <c r="JI102" s="428" t="str">
        <f t="shared" si="235"/>
        <v>-</v>
      </c>
      <c r="JJ102" s="429" t="str">
        <f t="shared" si="235"/>
        <v>-</v>
      </c>
      <c r="JK102" s="429" t="str">
        <f t="shared" si="235"/>
        <v>-</v>
      </c>
      <c r="JL102" s="429" t="str">
        <f t="shared" si="227"/>
        <v>-</v>
      </c>
      <c r="JM102" s="429" t="str">
        <f t="shared" si="227"/>
        <v>-</v>
      </c>
      <c r="JN102" s="430" t="str">
        <f t="shared" si="227"/>
        <v>-</v>
      </c>
      <c r="JO102" s="450"/>
      <c r="JP102" s="450"/>
      <c r="JQ102" s="428" t="str">
        <f t="shared" si="236"/>
        <v>-</v>
      </c>
      <c r="JR102" s="429" t="str">
        <f t="shared" si="236"/>
        <v>-</v>
      </c>
      <c r="JS102" s="429" t="str">
        <f t="shared" si="236"/>
        <v>-</v>
      </c>
      <c r="JT102" s="429" t="str">
        <f t="shared" si="228"/>
        <v>-</v>
      </c>
      <c r="JU102" s="429" t="str">
        <f t="shared" si="228"/>
        <v>-</v>
      </c>
      <c r="JV102" s="430" t="str">
        <f t="shared" si="228"/>
        <v>-</v>
      </c>
      <c r="JW102" s="450"/>
      <c r="JX102" s="450"/>
      <c r="JY102" s="428" t="str">
        <f t="shared" si="339"/>
        <v>-</v>
      </c>
      <c r="JZ102" s="429" t="str">
        <f t="shared" si="339"/>
        <v>-</v>
      </c>
      <c r="KA102" s="430" t="str">
        <f t="shared" si="339"/>
        <v>-</v>
      </c>
      <c r="KB102" s="172"/>
      <c r="KC102" s="355" t="str">
        <f>IF(ISBLANK('Tab4-Adol-KABP-2006'!KC102),"",('Tab4-Adol-KABP-2006'!KC102))</f>
        <v/>
      </c>
      <c r="KD102" s="355" t="str">
        <f>IF(ISBLANK('Tab4-Adol-KABP-2006'!KD102),"",('Tab4-Adol-KABP-2006'!KD102))</f>
        <v/>
      </c>
      <c r="KE102" s="355" t="str">
        <f>IF(ISBLANK('Tab4-Adol-KABP-2006'!KE102),"",('Tab4-Adol-KABP-2006'!KE102))</f>
        <v/>
      </c>
      <c r="KF102" s="355" t="str">
        <f>IF(ISBLANK('Tab4-Adol-KABP-2006'!KF102),"",('Tab4-Adol-KABP-2006'!KF102))</f>
        <v/>
      </c>
      <c r="KG102" s="355" t="str">
        <f>IF(ISBLANK('Tab4-Adol-KABP-2006'!KG102),"",('Tab4-Adol-KABP-2006'!KG102))</f>
        <v/>
      </c>
      <c r="KH102" s="355" t="str">
        <f>IF(ISBLANK('Tab4-Adol-KABP-2006'!KH102),"",('Tab4-Adol-KABP-2006'!KH102))</f>
        <v/>
      </c>
      <c r="KI102" s="355" t="str">
        <f>IF(ISBLANK('Tab4-Adol-KABP-2006'!KI102),"",('Tab4-Adol-KABP-2006'!KI102))</f>
        <v/>
      </c>
      <c r="KJ102" s="355" t="str">
        <f>IF(ISBLANK('Tab4-Adol-KABP-2006'!KJ102),"",('Tab4-Adol-KABP-2006'!KJ102))</f>
        <v/>
      </c>
      <c r="KK102" s="355" t="str">
        <f>IF(ISBLANK('Tab4-Adol-KABP-2006'!KK102),"",('Tab4-Adol-KABP-2006'!KK102))</f>
        <v/>
      </c>
      <c r="KL102" s="355" t="str">
        <f>IF(ISBLANK('Tab4-Adol-KABP-2006'!KL102),"",('Tab4-Adol-KABP-2006'!KL102))</f>
        <v/>
      </c>
      <c r="KM102" s="355" t="str">
        <f>IF(ISBLANK('Tab4-Adol-KABP-2006'!KM102),"",('Tab4-Adol-KABP-2006'!KM102))</f>
        <v/>
      </c>
      <c r="KN102" s="355" t="str">
        <f>IF(ISBLANK('Tab4-Adol-KABP-2006'!KN102),"",('Tab4-Adol-KABP-2006'!KN102))</f>
        <v/>
      </c>
      <c r="KO102" s="355" t="str">
        <f>IF(ISBLANK('Tab4-Adol-KABP-2006'!KO102),"",('Tab4-Adol-KABP-2006'!KO102))</f>
        <v/>
      </c>
      <c r="KP102" s="355" t="str">
        <f>IF(ISBLANK('Tab4-Adol-KABP-2006'!KP102),"",('Tab4-Adol-KABP-2006'!KP102))</f>
        <v/>
      </c>
      <c r="KQ102" s="355" t="str">
        <f>IF(ISBLANK('Tab4-Adol-KABP-2006'!KQ102),"",('Tab4-Adol-KABP-2006'!KQ102))</f>
        <v/>
      </c>
      <c r="KR102" s="355" t="str">
        <f>IF(ISBLANK('Tab4-Adol-KABP-2006'!KR102),"",('Tab4-Adol-KABP-2006'!KR102))</f>
        <v/>
      </c>
      <c r="KS102" s="355" t="str">
        <f>IF(ISBLANK('Tab4-Adol-KABP-2006'!KS102),"",('Tab4-Adol-KABP-2006'!KS102))</f>
        <v/>
      </c>
      <c r="KT102" s="355" t="str">
        <f>IF(ISBLANK('Tab4-Adol-KABP-2006'!KT102),"",('Tab4-Adol-KABP-2006'!KT102))</f>
        <v/>
      </c>
      <c r="KU102" s="355" t="str">
        <f>IF(ISBLANK('Tab4-Adol-KABP-2006'!KU102),"",('Tab4-Adol-KABP-2006'!KU102))</f>
        <v/>
      </c>
      <c r="KV102" s="355" t="str">
        <f>IF(ISBLANK('Tab4-Adol-KABP-2006'!KV102),"",('Tab4-Adol-KABP-2006'!KV102))</f>
        <v/>
      </c>
      <c r="KW102" s="355" t="str">
        <f>IF(ISBLANK('Tab4-Adol-KABP-2006'!KW102),"",('Tab4-Adol-KABP-2006'!KW102))</f>
        <v/>
      </c>
      <c r="KX102" s="355" t="str">
        <f>IF(ISBLANK('Tab4-Adol-KABP-2006'!KX102),"",('Tab4-Adol-KABP-2006'!KX102))</f>
        <v/>
      </c>
      <c r="KY102" s="355" t="str">
        <f>IF(ISBLANK('Tab4-Adol-KABP-2006'!KY102),"",('Tab4-Adol-KABP-2006'!KY102))</f>
        <v/>
      </c>
      <c r="KZ102" s="355" t="str">
        <f>IF(ISBLANK('Tab4-Adol-KABP-2006'!KZ102),"",('Tab4-Adol-KABP-2006'!KZ102))</f>
        <v/>
      </c>
      <c r="LA102" s="355" t="str">
        <f>IF(ISBLANK('Tab4-Adol-KABP-2006'!LA102),"",('Tab4-Adol-KABP-2006'!LA102))</f>
        <v/>
      </c>
      <c r="LB102" s="355" t="str">
        <f>IF(ISBLANK('Tab4-Adol-KABP-2006'!LB102),"",('Tab4-Adol-KABP-2006'!LB102))</f>
        <v/>
      </c>
      <c r="LC102" s="355" t="str">
        <f>IF(ISBLANK('Tab4-Adol-KABP-2006'!LC102),"",('Tab4-Adol-KABP-2006'!LC102))</f>
        <v/>
      </c>
      <c r="LD102" s="355" t="str">
        <f>IF(ISBLANK('Tab4-Adol-KABP-2006'!LD102),"",('Tab4-Adol-KABP-2006'!LD102))</f>
        <v/>
      </c>
      <c r="LE102" s="355" t="str">
        <f>IF(ISBLANK('Tab4-Adol-KABP-2006'!LE102),"",('Tab4-Adol-KABP-2006'!LE102))</f>
        <v/>
      </c>
      <c r="LF102" s="355" t="str">
        <f>IF(ISBLANK('Tab4-Adol-KABP-2006'!LF102),"",('Tab4-Adol-KABP-2006'!LF102))</f>
        <v/>
      </c>
      <c r="LG102" s="355" t="str">
        <f>IF(ISBLANK('Tab4-Adol-KABP-2006'!LG102),"",('Tab4-Adol-KABP-2006'!LG102))</f>
        <v/>
      </c>
      <c r="LH102" s="355" t="str">
        <f>IF(ISBLANK('Tab4-Adol-KABP-2006'!LH102),"",('Tab4-Adol-KABP-2006'!LH102))</f>
        <v/>
      </c>
      <c r="LI102" s="355" t="str">
        <f>IF(ISBLANK('Tab4-Adol-KABP-2006'!LI102),"",('Tab4-Adol-KABP-2006'!LI102))</f>
        <v/>
      </c>
      <c r="LJ102" s="355" t="str">
        <f>IF(ISBLANK('Tab4-Adol-KABP-2006'!LJ102),"",('Tab4-Adol-KABP-2006'!LJ102))</f>
        <v/>
      </c>
      <c r="LK102" s="355" t="str">
        <f>IF(ISBLANK('Tab4-Adol-KABP-2006'!LK102),"",('Tab4-Adol-KABP-2006'!LK102))</f>
        <v/>
      </c>
      <c r="LL102" s="355" t="str">
        <f>IF(ISBLANK('Tab4-Adol-KABP-2006'!LL102),"",('Tab4-Adol-KABP-2006'!LL102))</f>
        <v/>
      </c>
      <c r="LM102" s="355" t="str">
        <f>IF(ISBLANK('Tab4-Adol-KABP-2006'!LM102),"",('Tab4-Adol-KABP-2006'!LM102))</f>
        <v/>
      </c>
      <c r="LN102" s="355" t="str">
        <f>IF(ISBLANK('Tab4-Adol-KABP-2006'!LN102),"",('Tab4-Adol-KABP-2006'!LN102))</f>
        <v/>
      </c>
      <c r="LO102" s="355" t="str">
        <f>IF(ISBLANK('Tab4-Adol-KABP-2006'!LO102),"",('Tab4-Adol-KABP-2006'!LO102))</f>
        <v/>
      </c>
      <c r="LP102" s="355" t="str">
        <f>IF(ISBLANK('Tab4-Adol-KABP-2006'!LP102),"",('Tab4-Adol-KABP-2006'!LP102))</f>
        <v/>
      </c>
      <c r="LQ102" s="355" t="str">
        <f>IF(ISBLANK('Tab4-Adol-KABP-2006'!LQ102),"",('Tab4-Adol-KABP-2006'!LQ102))</f>
        <v/>
      </c>
      <c r="LR102" s="355" t="str">
        <f>IF(ISBLANK('Tab4-Adol-KABP-2006'!LR102),"",('Tab4-Adol-KABP-2006'!LR102))</f>
        <v/>
      </c>
      <c r="LS102" s="355" t="str">
        <f>IF(ISBLANK('Tab4-Adol-KABP-2006'!LS102),"",('Tab4-Adol-KABP-2006'!LS102))</f>
        <v/>
      </c>
      <c r="LT102" s="355" t="str">
        <f>IF(ISBLANK('Tab4-Adol-KABP-2006'!LT102),"",('Tab4-Adol-KABP-2006'!LT102))</f>
        <v/>
      </c>
      <c r="LU102" s="355" t="str">
        <f>IF(ISBLANK('Tab4-Adol-KABP-2006'!LU102),"",('Tab4-Adol-KABP-2006'!LU102))</f>
        <v/>
      </c>
      <c r="LV102" s="355" t="str">
        <f>IF(ISBLANK('Tab4-Adol-KABP-2006'!LV102),"",('Tab4-Adol-KABP-2006'!LV102))</f>
        <v/>
      </c>
      <c r="LW102" s="355" t="str">
        <f>IF(ISBLANK('Tab4-Adol-KABP-2006'!LW102),"",('Tab4-Adol-KABP-2006'!LW102))</f>
        <v/>
      </c>
      <c r="LX102" s="355" t="str">
        <f>IF(ISBLANK('Tab4-Adol-KABP-2006'!LX102),"",('Tab4-Adol-KABP-2006'!LX102))</f>
        <v/>
      </c>
      <c r="LY102" s="355" t="str">
        <f>IF(ISBLANK('Tab4-Adol-KABP-2006'!LY102),"",('Tab4-Adol-KABP-2006'!LY102))</f>
        <v/>
      </c>
      <c r="LZ102" s="355" t="str">
        <f>IF(ISBLANK('Tab4-Adol-KABP-2006'!LZ102),"",('Tab4-Adol-KABP-2006'!LZ102))</f>
        <v/>
      </c>
      <c r="MA102" s="355" t="str">
        <f>IF(ISBLANK('Tab4-Adol-KABP-2006'!MA102),"",('Tab4-Adol-KABP-2006'!MA102))</f>
        <v/>
      </c>
    </row>
    <row r="103" spans="1:339" x14ac:dyDescent="0.2">
      <c r="A103" s="310" t="s">
        <v>320</v>
      </c>
      <c r="B103" s="172">
        <v>0</v>
      </c>
      <c r="C103" s="172">
        <v>0</v>
      </c>
      <c r="D103" s="172" t="s">
        <v>339</v>
      </c>
      <c r="E103" s="172"/>
      <c r="F103" s="173"/>
      <c r="G103" s="218" t="s">
        <v>132</v>
      </c>
      <c r="H103" s="348" t="str">
        <f>IF(ISBLANK('Tab4-Adol-KABP-2006'!H103), "",('Tab4-Adol-KABP-2006'!H103))</f>
        <v/>
      </c>
      <c r="I103" s="349" t="str">
        <f>IF(ISBLANK('Tab4-Adol-KABP-2006'!I103), "",('Tab4-Adol-KABP-2006'!I103))</f>
        <v/>
      </c>
      <c r="J103" s="414"/>
      <c r="K103" s="414"/>
      <c r="L103" s="414"/>
      <c r="M103" s="414"/>
      <c r="N103" s="414"/>
      <c r="O103" s="415"/>
      <c r="P103" s="348" t="str">
        <f>IF(ISBLANK('Tab4-Adol-KABP-2006'!P103), "",('Tab4-Adol-KABP-2006'!P103))</f>
        <v/>
      </c>
      <c r="Q103" s="349" t="str">
        <f>IF(ISBLANK('Tab4-Adol-KABP-2006'!Q103), "",('Tab4-Adol-KABP-2006'!Q103))</f>
        <v/>
      </c>
      <c r="R103" s="414"/>
      <c r="S103" s="414"/>
      <c r="T103" s="414"/>
      <c r="U103" s="414"/>
      <c r="V103" s="414"/>
      <c r="W103" s="415"/>
      <c r="X103" s="348" t="str">
        <f>IF(ISBLANK('Tab4-Adol-KABP-2006'!X103), "",('Tab4-Adol-KABP-2006'!X103))</f>
        <v/>
      </c>
      <c r="Y103" s="349" t="str">
        <f>IF(ISBLANK('Tab4-Adol-KABP-2006'!Y103), "",('Tab4-Adol-KABP-2006'!Y103))</f>
        <v/>
      </c>
      <c r="Z103" s="414"/>
      <c r="AA103" s="414"/>
      <c r="AB103" s="414"/>
      <c r="AC103" s="414"/>
      <c r="AD103" s="414"/>
      <c r="AE103" s="415"/>
      <c r="AF103" s="348" t="str">
        <f>IF(ISBLANK('Tab4-Adol-KABP-2006'!AF103), "",('Tab4-Adol-KABP-2006'!AF103))</f>
        <v/>
      </c>
      <c r="AG103" s="349" t="str">
        <f>IF(ISBLANK('Tab4-Adol-KABP-2006'!AG103), "",('Tab4-Adol-KABP-2006'!AG103))</f>
        <v/>
      </c>
      <c r="AH103" s="414"/>
      <c r="AI103" s="414"/>
      <c r="AJ103" s="414"/>
      <c r="AK103" s="414"/>
      <c r="AL103" s="414"/>
      <c r="AM103" s="415"/>
      <c r="AN103" s="348" t="str">
        <f>IF(ISBLANK('Tab4-Adol-KABP-2006'!AN103), "",('Tab4-Adol-KABP-2006'!AN103))</f>
        <v/>
      </c>
      <c r="AO103" s="349" t="str">
        <f>IF(ISBLANK('Tab4-Adol-KABP-2006'!AO103), "",('Tab4-Adol-KABP-2006'!AO103))</f>
        <v/>
      </c>
      <c r="AP103" s="362"/>
      <c r="AQ103" s="362"/>
      <c r="AR103" s="362"/>
      <c r="AS103" s="362"/>
      <c r="AT103" s="362"/>
      <c r="AU103" s="363"/>
      <c r="AV103" s="348" t="str">
        <f>IF(ISBLANK('Tab4-Adol-KABP-2006'!AV103), "",('Tab4-Adol-KABP-2006'!AV103))</f>
        <v/>
      </c>
      <c r="AW103" s="349" t="str">
        <f>IF(ISBLANK('Tab4-Adol-KABP-2006'!AW103), "",('Tab4-Adol-KABP-2006'!AW103))</f>
        <v/>
      </c>
      <c r="AX103" s="414"/>
      <c r="AY103" s="414"/>
      <c r="AZ103" s="414"/>
      <c r="BA103" s="414"/>
      <c r="BB103" s="414"/>
      <c r="BC103" s="415"/>
      <c r="BD103" s="348" t="str">
        <f>IF(ISBLANK('Tab4-Adol-KABP-2006'!BD103), "",('Tab4-Adol-KABP-2006'!BD103))</f>
        <v/>
      </c>
      <c r="BE103" s="349" t="str">
        <f>IF(ISBLANK('Tab4-Adol-KABP-2006'!BE103), "",('Tab4-Adol-KABP-2006'!BE103))</f>
        <v/>
      </c>
      <c r="BF103" s="414"/>
      <c r="BG103" s="414"/>
      <c r="BH103" s="414"/>
      <c r="BI103" s="414"/>
      <c r="BJ103" s="414"/>
      <c r="BK103" s="415"/>
      <c r="BL103" s="348" t="str">
        <f>IF(ISBLANK('Tab4-Adol-KABP-2006'!BL103), "",('Tab4-Adol-KABP-2006'!BL103))</f>
        <v/>
      </c>
      <c r="BM103" s="349" t="str">
        <f>IF(ISBLANK('Tab4-Adol-KABP-2006'!BM103), "",('Tab4-Adol-KABP-2006'!BM103))</f>
        <v/>
      </c>
      <c r="BN103" s="414"/>
      <c r="BO103" s="414"/>
      <c r="BP103" s="414"/>
      <c r="BQ103" s="414"/>
      <c r="BR103" s="414"/>
      <c r="BS103" s="415"/>
      <c r="BT103" s="348" t="str">
        <f>IF(ISBLANK('Tab4-Adol-KABP-2006'!BT103), "",('Tab4-Adol-KABP-2006'!BT103))</f>
        <v/>
      </c>
      <c r="BU103" s="349" t="str">
        <f>IF(ISBLANK('Tab4-Adol-KABP-2006'!BU103), "",('Tab4-Adol-KABP-2006'!BU103))</f>
        <v/>
      </c>
      <c r="BV103" s="414"/>
      <c r="BW103" s="414"/>
      <c r="BX103" s="415"/>
      <c r="BY103" s="216">
        <v>160377</v>
      </c>
      <c r="BZ103" s="208">
        <v>164253</v>
      </c>
      <c r="CA103" s="208">
        <v>324630</v>
      </c>
      <c r="CB103" s="208">
        <v>168911</v>
      </c>
      <c r="CC103" s="208">
        <v>172285</v>
      </c>
      <c r="CD103" s="284">
        <v>341196</v>
      </c>
      <c r="CE103" s="282"/>
      <c r="CF103" s="282"/>
      <c r="CG103" s="226" t="str">
        <f t="shared" si="340"/>
        <v>-</v>
      </c>
      <c r="CH103" s="227" t="str">
        <f t="shared" si="341"/>
        <v>-</v>
      </c>
      <c r="CI103" s="227" t="str">
        <f t="shared" si="342"/>
        <v>-</v>
      </c>
      <c r="CJ103" s="227" t="str">
        <f t="shared" si="343"/>
        <v>-</v>
      </c>
      <c r="CK103" s="227" t="str">
        <f t="shared" si="344"/>
        <v>-</v>
      </c>
      <c r="CL103" s="228" t="str">
        <f t="shared" si="345"/>
        <v>-</v>
      </c>
      <c r="CM103" s="282"/>
      <c r="CN103" s="282"/>
      <c r="CO103" s="226" t="str">
        <f t="shared" si="346"/>
        <v>-</v>
      </c>
      <c r="CP103" s="227" t="str">
        <f t="shared" si="347"/>
        <v>-</v>
      </c>
      <c r="CQ103" s="227" t="str">
        <f t="shared" si="348"/>
        <v>-</v>
      </c>
      <c r="CR103" s="227" t="str">
        <f t="shared" si="349"/>
        <v>-</v>
      </c>
      <c r="CS103" s="227" t="str">
        <f t="shared" si="350"/>
        <v>-</v>
      </c>
      <c r="CT103" s="228" t="str">
        <f t="shared" si="351"/>
        <v>-</v>
      </c>
      <c r="CU103" s="282"/>
      <c r="CV103" s="282"/>
      <c r="CW103" s="292" t="str">
        <f t="shared" si="352"/>
        <v>-</v>
      </c>
      <c r="CX103" s="234" t="str">
        <f t="shared" si="353"/>
        <v>-</v>
      </c>
      <c r="CY103" s="234" t="str">
        <f t="shared" si="354"/>
        <v>-</v>
      </c>
      <c r="CZ103" s="234" t="str">
        <f t="shared" si="355"/>
        <v>-</v>
      </c>
      <c r="DA103" s="234" t="str">
        <f t="shared" si="356"/>
        <v>-</v>
      </c>
      <c r="DB103" s="235" t="str">
        <f t="shared" si="357"/>
        <v>-</v>
      </c>
      <c r="DC103" s="282"/>
      <c r="DD103" s="282"/>
      <c r="DE103" s="226" t="str">
        <f t="shared" si="358"/>
        <v>-</v>
      </c>
      <c r="DF103" s="227" t="str">
        <f t="shared" si="359"/>
        <v>-</v>
      </c>
      <c r="DG103" s="227" t="str">
        <f t="shared" si="360"/>
        <v>-</v>
      </c>
      <c r="DH103" s="227" t="str">
        <f t="shared" si="361"/>
        <v>-</v>
      </c>
      <c r="DI103" s="227" t="str">
        <f t="shared" si="362"/>
        <v>-</v>
      </c>
      <c r="DJ103" s="228" t="str">
        <f t="shared" si="363"/>
        <v>-</v>
      </c>
      <c r="DK103" s="282"/>
      <c r="DL103" s="282"/>
      <c r="DM103" s="226" t="str">
        <f t="shared" si="364"/>
        <v>-</v>
      </c>
      <c r="DN103" s="227" t="str">
        <f t="shared" si="365"/>
        <v>-</v>
      </c>
      <c r="DO103" s="227" t="str">
        <f t="shared" si="366"/>
        <v>-</v>
      </c>
      <c r="DP103" s="227" t="str">
        <f t="shared" si="367"/>
        <v>-</v>
      </c>
      <c r="DQ103" s="227" t="str">
        <f t="shared" si="368"/>
        <v>-</v>
      </c>
      <c r="DR103" s="228" t="str">
        <f t="shared" si="369"/>
        <v>-</v>
      </c>
      <c r="DS103" s="282"/>
      <c r="DT103" s="282"/>
      <c r="DU103" s="226" t="str">
        <f t="shared" si="370"/>
        <v>-</v>
      </c>
      <c r="DV103" s="227" t="str">
        <f t="shared" si="371"/>
        <v>-</v>
      </c>
      <c r="DW103" s="227" t="str">
        <f t="shared" si="372"/>
        <v>-</v>
      </c>
      <c r="DX103" s="227" t="str">
        <f t="shared" si="373"/>
        <v>-</v>
      </c>
      <c r="DY103" s="227" t="str">
        <f t="shared" si="374"/>
        <v>-</v>
      </c>
      <c r="DZ103" s="228" t="str">
        <f t="shared" si="375"/>
        <v>-</v>
      </c>
      <c r="EA103" s="282"/>
      <c r="EB103" s="282"/>
      <c r="EC103" s="226" t="str">
        <f t="shared" si="376"/>
        <v>-</v>
      </c>
      <c r="ED103" s="227" t="str">
        <f t="shared" si="377"/>
        <v>-</v>
      </c>
      <c r="EE103" s="227" t="str">
        <f t="shared" si="378"/>
        <v>-</v>
      </c>
      <c r="EF103" s="227" t="str">
        <f t="shared" si="379"/>
        <v>-</v>
      </c>
      <c r="EG103" s="227" t="str">
        <f t="shared" si="380"/>
        <v>-</v>
      </c>
      <c r="EH103" s="228" t="str">
        <f t="shared" si="381"/>
        <v>-</v>
      </c>
      <c r="EI103" s="282"/>
      <c r="EJ103" s="282"/>
      <c r="EK103" s="226" t="str">
        <f t="shared" si="382"/>
        <v>-</v>
      </c>
      <c r="EL103" s="227" t="str">
        <f t="shared" si="383"/>
        <v>-</v>
      </c>
      <c r="EM103" s="227" t="str">
        <f t="shared" si="384"/>
        <v>-</v>
      </c>
      <c r="EN103" s="227" t="str">
        <f t="shared" si="385"/>
        <v>-</v>
      </c>
      <c r="EO103" s="227" t="str">
        <f t="shared" si="386"/>
        <v>-</v>
      </c>
      <c r="EP103" s="228" t="str">
        <f t="shared" si="387"/>
        <v>-</v>
      </c>
      <c r="EQ103" s="282"/>
      <c r="ER103" s="282"/>
      <c r="ES103" s="226" t="str">
        <f t="shared" si="388"/>
        <v>-</v>
      </c>
      <c r="ET103" s="227" t="str">
        <f t="shared" si="389"/>
        <v>-</v>
      </c>
      <c r="EU103" s="228" t="str">
        <f t="shared" si="390"/>
        <v>-</v>
      </c>
      <c r="EV103" s="282"/>
      <c r="EW103" s="282"/>
      <c r="EX103" s="301" t="str">
        <f t="shared" si="391"/>
        <v>-</v>
      </c>
      <c r="EY103" s="259" t="str">
        <f t="shared" si="392"/>
        <v>-</v>
      </c>
      <c r="EZ103" s="259" t="str">
        <f t="shared" si="393"/>
        <v>-</v>
      </c>
      <c r="FA103" s="259" t="str">
        <f t="shared" si="394"/>
        <v>-</v>
      </c>
      <c r="FB103" s="259" t="str">
        <f t="shared" si="395"/>
        <v>-</v>
      </c>
      <c r="FC103" s="260" t="str">
        <f t="shared" si="396"/>
        <v>-</v>
      </c>
      <c r="FD103" s="282"/>
      <c r="FE103" s="282"/>
      <c r="FF103" s="301" t="str">
        <f t="shared" si="397"/>
        <v>-</v>
      </c>
      <c r="FG103" s="259" t="str">
        <f t="shared" si="398"/>
        <v>-</v>
      </c>
      <c r="FH103" s="259" t="str">
        <f t="shared" si="399"/>
        <v>-</v>
      </c>
      <c r="FI103" s="259" t="str">
        <f t="shared" si="400"/>
        <v>-</v>
      </c>
      <c r="FJ103" s="259" t="str">
        <f t="shared" si="401"/>
        <v>-</v>
      </c>
      <c r="FK103" s="260" t="str">
        <f t="shared" si="402"/>
        <v>-</v>
      </c>
      <c r="FL103" s="282"/>
      <c r="FM103" s="282"/>
      <c r="FN103" s="301" t="str">
        <f t="shared" si="403"/>
        <v>-</v>
      </c>
      <c r="FO103" s="259" t="str">
        <f t="shared" si="404"/>
        <v>-</v>
      </c>
      <c r="FP103" s="259" t="str">
        <f t="shared" si="405"/>
        <v>-</v>
      </c>
      <c r="FQ103" s="259" t="str">
        <f t="shared" si="406"/>
        <v>-</v>
      </c>
      <c r="FR103" s="259" t="str">
        <f t="shared" si="407"/>
        <v>-</v>
      </c>
      <c r="FS103" s="260" t="str">
        <f t="shared" si="408"/>
        <v>-</v>
      </c>
      <c r="FT103" s="282"/>
      <c r="FU103" s="282"/>
      <c r="FV103" s="301" t="str">
        <f t="shared" si="409"/>
        <v>-</v>
      </c>
      <c r="FW103" s="259" t="str">
        <f t="shared" si="410"/>
        <v>-</v>
      </c>
      <c r="FX103" s="259" t="str">
        <f t="shared" si="411"/>
        <v>-</v>
      </c>
      <c r="FY103" s="259" t="str">
        <f t="shared" si="412"/>
        <v>-</v>
      </c>
      <c r="FZ103" s="259" t="str">
        <f t="shared" si="413"/>
        <v>-</v>
      </c>
      <c r="GA103" s="260" t="str">
        <f t="shared" si="414"/>
        <v>-</v>
      </c>
      <c r="GB103" s="282"/>
      <c r="GC103" s="282"/>
      <c r="GD103" s="301" t="str">
        <f t="shared" si="415"/>
        <v>-</v>
      </c>
      <c r="GE103" s="259" t="str">
        <f t="shared" si="416"/>
        <v>-</v>
      </c>
      <c r="GF103" s="259" t="str">
        <f t="shared" si="417"/>
        <v>-</v>
      </c>
      <c r="GG103" s="259" t="str">
        <f t="shared" si="418"/>
        <v>-</v>
      </c>
      <c r="GH103" s="259" t="str">
        <f t="shared" si="419"/>
        <v>-</v>
      </c>
      <c r="GI103" s="260" t="str">
        <f t="shared" si="420"/>
        <v>-</v>
      </c>
      <c r="GJ103" s="282"/>
      <c r="GK103" s="282"/>
      <c r="GL103" s="301" t="str">
        <f t="shared" si="421"/>
        <v>-</v>
      </c>
      <c r="GM103" s="259" t="str">
        <f t="shared" si="422"/>
        <v>-</v>
      </c>
      <c r="GN103" s="259" t="str">
        <f t="shared" si="423"/>
        <v>-</v>
      </c>
      <c r="GO103" s="259" t="str">
        <f t="shared" si="424"/>
        <v>-</v>
      </c>
      <c r="GP103" s="259" t="str">
        <f t="shared" si="425"/>
        <v>-</v>
      </c>
      <c r="GQ103" s="260" t="str">
        <f t="shared" si="426"/>
        <v>-</v>
      </c>
      <c r="GR103" s="282"/>
      <c r="GS103" s="282"/>
      <c r="GT103" s="301" t="str">
        <f t="shared" si="427"/>
        <v>-</v>
      </c>
      <c r="GU103" s="259" t="str">
        <f t="shared" si="428"/>
        <v>-</v>
      </c>
      <c r="GV103" s="259" t="str">
        <f t="shared" si="429"/>
        <v>-</v>
      </c>
      <c r="GW103" s="259" t="str">
        <f t="shared" si="430"/>
        <v>-</v>
      </c>
      <c r="GX103" s="259" t="str">
        <f t="shared" si="431"/>
        <v>-</v>
      </c>
      <c r="GY103" s="260" t="str">
        <f t="shared" si="432"/>
        <v>-</v>
      </c>
      <c r="GZ103" s="282"/>
      <c r="HA103" s="282"/>
      <c r="HB103" s="301" t="str">
        <f t="shared" si="433"/>
        <v>-</v>
      </c>
      <c r="HC103" s="259" t="str">
        <f t="shared" si="434"/>
        <v>-</v>
      </c>
      <c r="HD103" s="259" t="str">
        <f t="shared" si="435"/>
        <v>-</v>
      </c>
      <c r="HE103" s="259" t="str">
        <f t="shared" si="436"/>
        <v>-</v>
      </c>
      <c r="HF103" s="259" t="str">
        <f t="shared" si="437"/>
        <v>-</v>
      </c>
      <c r="HG103" s="260" t="str">
        <f t="shared" si="438"/>
        <v>-</v>
      </c>
      <c r="HH103" s="282"/>
      <c r="HI103" s="282"/>
      <c r="HJ103" s="301" t="str">
        <f t="shared" si="439"/>
        <v>-</v>
      </c>
      <c r="HK103" s="259" t="str">
        <f t="shared" si="440"/>
        <v>-</v>
      </c>
      <c r="HL103" s="260" t="str">
        <f t="shared" si="441"/>
        <v>-</v>
      </c>
      <c r="HM103" s="428" t="str">
        <f t="shared" si="229"/>
        <v>-</v>
      </c>
      <c r="HN103" s="429" t="str">
        <f t="shared" si="229"/>
        <v>-</v>
      </c>
      <c r="HO103" s="429" t="str">
        <f t="shared" si="229"/>
        <v>-</v>
      </c>
      <c r="HP103" s="429" t="str">
        <f t="shared" si="221"/>
        <v>-</v>
      </c>
      <c r="HQ103" s="429" t="str">
        <f t="shared" si="221"/>
        <v>-</v>
      </c>
      <c r="HR103" s="430" t="str">
        <f t="shared" si="221"/>
        <v>-</v>
      </c>
      <c r="HS103" s="450"/>
      <c r="HT103" s="450"/>
      <c r="HU103" s="428" t="str">
        <f t="shared" si="230"/>
        <v>-</v>
      </c>
      <c r="HV103" s="429" t="str">
        <f t="shared" si="230"/>
        <v>-</v>
      </c>
      <c r="HW103" s="429" t="str">
        <f t="shared" si="230"/>
        <v>-</v>
      </c>
      <c r="HX103" s="429" t="str">
        <f t="shared" si="222"/>
        <v>-</v>
      </c>
      <c r="HY103" s="429" t="str">
        <f t="shared" si="222"/>
        <v>-</v>
      </c>
      <c r="HZ103" s="430" t="str">
        <f t="shared" si="222"/>
        <v>-</v>
      </c>
      <c r="IA103" s="450"/>
      <c r="IB103" s="450"/>
      <c r="IC103" s="428" t="str">
        <f t="shared" si="231"/>
        <v>-</v>
      </c>
      <c r="ID103" s="429" t="str">
        <f t="shared" si="231"/>
        <v>-</v>
      </c>
      <c r="IE103" s="429" t="str">
        <f t="shared" si="231"/>
        <v>-</v>
      </c>
      <c r="IF103" s="429" t="str">
        <f t="shared" si="223"/>
        <v>-</v>
      </c>
      <c r="IG103" s="429" t="str">
        <f t="shared" si="223"/>
        <v>-</v>
      </c>
      <c r="IH103" s="430" t="str">
        <f t="shared" si="223"/>
        <v>-</v>
      </c>
      <c r="II103" s="450"/>
      <c r="IJ103" s="450"/>
      <c r="IK103" s="428" t="str">
        <f t="shared" si="232"/>
        <v>-</v>
      </c>
      <c r="IL103" s="429" t="str">
        <f t="shared" si="232"/>
        <v>-</v>
      </c>
      <c r="IM103" s="429" t="str">
        <f t="shared" si="232"/>
        <v>-</v>
      </c>
      <c r="IN103" s="429" t="str">
        <f t="shared" si="224"/>
        <v>-</v>
      </c>
      <c r="IO103" s="429" t="str">
        <f t="shared" si="224"/>
        <v>-</v>
      </c>
      <c r="IP103" s="430" t="str">
        <f t="shared" si="224"/>
        <v>-</v>
      </c>
      <c r="IQ103" s="450"/>
      <c r="IR103" s="450"/>
      <c r="IS103" s="428" t="str">
        <f t="shared" si="233"/>
        <v>-</v>
      </c>
      <c r="IT103" s="429" t="str">
        <f t="shared" si="233"/>
        <v>-</v>
      </c>
      <c r="IU103" s="429" t="str">
        <f t="shared" si="233"/>
        <v>-</v>
      </c>
      <c r="IV103" s="429" t="str">
        <f t="shared" si="225"/>
        <v>-</v>
      </c>
      <c r="IW103" s="429" t="str">
        <f t="shared" si="225"/>
        <v>-</v>
      </c>
      <c r="IX103" s="430" t="str">
        <f t="shared" si="225"/>
        <v>-</v>
      </c>
      <c r="IY103" s="450"/>
      <c r="IZ103" s="450"/>
      <c r="JA103" s="428" t="str">
        <f t="shared" si="234"/>
        <v>-</v>
      </c>
      <c r="JB103" s="429" t="str">
        <f t="shared" si="234"/>
        <v>-</v>
      </c>
      <c r="JC103" s="429" t="str">
        <f t="shared" si="234"/>
        <v>-</v>
      </c>
      <c r="JD103" s="429" t="str">
        <f t="shared" si="226"/>
        <v>-</v>
      </c>
      <c r="JE103" s="429" t="str">
        <f t="shared" si="226"/>
        <v>-</v>
      </c>
      <c r="JF103" s="430" t="str">
        <f t="shared" si="226"/>
        <v>-</v>
      </c>
      <c r="JG103" s="450"/>
      <c r="JH103" s="450"/>
      <c r="JI103" s="428" t="str">
        <f t="shared" si="235"/>
        <v>-</v>
      </c>
      <c r="JJ103" s="429" t="str">
        <f t="shared" si="235"/>
        <v>-</v>
      </c>
      <c r="JK103" s="429" t="str">
        <f t="shared" si="235"/>
        <v>-</v>
      </c>
      <c r="JL103" s="429" t="str">
        <f t="shared" si="227"/>
        <v>-</v>
      </c>
      <c r="JM103" s="429" t="str">
        <f t="shared" si="227"/>
        <v>-</v>
      </c>
      <c r="JN103" s="430" t="str">
        <f t="shared" si="227"/>
        <v>-</v>
      </c>
      <c r="JO103" s="450"/>
      <c r="JP103" s="450"/>
      <c r="JQ103" s="428" t="str">
        <f t="shared" si="236"/>
        <v>-</v>
      </c>
      <c r="JR103" s="429" t="str">
        <f t="shared" si="236"/>
        <v>-</v>
      </c>
      <c r="JS103" s="429" t="str">
        <f t="shared" si="236"/>
        <v>-</v>
      </c>
      <c r="JT103" s="429" t="str">
        <f t="shared" si="228"/>
        <v>-</v>
      </c>
      <c r="JU103" s="429" t="str">
        <f t="shared" si="228"/>
        <v>-</v>
      </c>
      <c r="JV103" s="430" t="str">
        <f t="shared" si="228"/>
        <v>-</v>
      </c>
      <c r="JW103" s="450"/>
      <c r="JX103" s="450"/>
      <c r="JY103" s="428" t="str">
        <f t="shared" si="339"/>
        <v>-</v>
      </c>
      <c r="JZ103" s="429" t="str">
        <f t="shared" si="339"/>
        <v>-</v>
      </c>
      <c r="KA103" s="430" t="str">
        <f t="shared" si="339"/>
        <v>-</v>
      </c>
      <c r="KB103" s="172"/>
      <c r="KC103" s="355" t="str">
        <f>IF(ISBLANK('Tab4-Adol-KABP-2006'!KC103),"",('Tab4-Adol-KABP-2006'!KC103))</f>
        <v/>
      </c>
      <c r="KD103" s="355" t="str">
        <f>IF(ISBLANK('Tab4-Adol-KABP-2006'!KD103),"",('Tab4-Adol-KABP-2006'!KD103))</f>
        <v/>
      </c>
      <c r="KE103" s="355" t="str">
        <f>IF(ISBLANK('Tab4-Adol-KABP-2006'!KE103),"",('Tab4-Adol-KABP-2006'!KE103))</f>
        <v/>
      </c>
      <c r="KF103" s="355" t="str">
        <f>IF(ISBLANK('Tab4-Adol-KABP-2006'!KF103),"",('Tab4-Adol-KABP-2006'!KF103))</f>
        <v/>
      </c>
      <c r="KG103" s="355" t="str">
        <f>IF(ISBLANK('Tab4-Adol-KABP-2006'!KG103),"",('Tab4-Adol-KABP-2006'!KG103))</f>
        <v/>
      </c>
      <c r="KH103" s="355" t="str">
        <f>IF(ISBLANK('Tab4-Adol-KABP-2006'!KH103),"",('Tab4-Adol-KABP-2006'!KH103))</f>
        <v/>
      </c>
      <c r="KI103" s="355" t="str">
        <f>IF(ISBLANK('Tab4-Adol-KABP-2006'!KI103),"",('Tab4-Adol-KABP-2006'!KI103))</f>
        <v/>
      </c>
      <c r="KJ103" s="355" t="str">
        <f>IF(ISBLANK('Tab4-Adol-KABP-2006'!KJ103),"",('Tab4-Adol-KABP-2006'!KJ103))</f>
        <v/>
      </c>
      <c r="KK103" s="355" t="str">
        <f>IF(ISBLANK('Tab4-Adol-KABP-2006'!KK103),"",('Tab4-Adol-KABP-2006'!KK103))</f>
        <v/>
      </c>
      <c r="KL103" s="355" t="str">
        <f>IF(ISBLANK('Tab4-Adol-KABP-2006'!KL103),"",('Tab4-Adol-KABP-2006'!KL103))</f>
        <v/>
      </c>
      <c r="KM103" s="355" t="str">
        <f>IF(ISBLANK('Tab4-Adol-KABP-2006'!KM103),"",('Tab4-Adol-KABP-2006'!KM103))</f>
        <v/>
      </c>
      <c r="KN103" s="355" t="str">
        <f>IF(ISBLANK('Tab4-Adol-KABP-2006'!KN103),"",('Tab4-Adol-KABP-2006'!KN103))</f>
        <v/>
      </c>
      <c r="KO103" s="355" t="str">
        <f>IF(ISBLANK('Tab4-Adol-KABP-2006'!KO103),"",('Tab4-Adol-KABP-2006'!KO103))</f>
        <v/>
      </c>
      <c r="KP103" s="355" t="str">
        <f>IF(ISBLANK('Tab4-Adol-KABP-2006'!KP103),"",('Tab4-Adol-KABP-2006'!KP103))</f>
        <v/>
      </c>
      <c r="KQ103" s="355" t="str">
        <f>IF(ISBLANK('Tab4-Adol-KABP-2006'!KQ103),"",('Tab4-Adol-KABP-2006'!KQ103))</f>
        <v/>
      </c>
      <c r="KR103" s="355" t="str">
        <f>IF(ISBLANK('Tab4-Adol-KABP-2006'!KR103),"",('Tab4-Adol-KABP-2006'!KR103))</f>
        <v/>
      </c>
      <c r="KS103" s="355" t="str">
        <f>IF(ISBLANK('Tab4-Adol-KABP-2006'!KS103),"",('Tab4-Adol-KABP-2006'!KS103))</f>
        <v/>
      </c>
      <c r="KT103" s="355" t="str">
        <f>IF(ISBLANK('Tab4-Adol-KABP-2006'!KT103),"",('Tab4-Adol-KABP-2006'!KT103))</f>
        <v/>
      </c>
      <c r="KU103" s="355" t="str">
        <f>IF(ISBLANK('Tab4-Adol-KABP-2006'!KU103),"",('Tab4-Adol-KABP-2006'!KU103))</f>
        <v/>
      </c>
      <c r="KV103" s="355" t="str">
        <f>IF(ISBLANK('Tab4-Adol-KABP-2006'!KV103),"",('Tab4-Adol-KABP-2006'!KV103))</f>
        <v/>
      </c>
      <c r="KW103" s="355" t="str">
        <f>IF(ISBLANK('Tab4-Adol-KABP-2006'!KW103),"",('Tab4-Adol-KABP-2006'!KW103))</f>
        <v/>
      </c>
      <c r="KX103" s="355" t="str">
        <f>IF(ISBLANK('Tab4-Adol-KABP-2006'!KX103),"",('Tab4-Adol-KABP-2006'!KX103))</f>
        <v/>
      </c>
      <c r="KY103" s="355" t="str">
        <f>IF(ISBLANK('Tab4-Adol-KABP-2006'!KY103),"",('Tab4-Adol-KABP-2006'!KY103))</f>
        <v/>
      </c>
      <c r="KZ103" s="355" t="str">
        <f>IF(ISBLANK('Tab4-Adol-KABP-2006'!KZ103),"",('Tab4-Adol-KABP-2006'!KZ103))</f>
        <v/>
      </c>
      <c r="LA103" s="355" t="str">
        <f>IF(ISBLANK('Tab4-Adol-KABP-2006'!LA103),"",('Tab4-Adol-KABP-2006'!LA103))</f>
        <v/>
      </c>
      <c r="LB103" s="355" t="str">
        <f>IF(ISBLANK('Tab4-Adol-KABP-2006'!LB103),"",('Tab4-Adol-KABP-2006'!LB103))</f>
        <v/>
      </c>
      <c r="LC103" s="355" t="str">
        <f>IF(ISBLANK('Tab4-Adol-KABP-2006'!LC103),"",('Tab4-Adol-KABP-2006'!LC103))</f>
        <v/>
      </c>
      <c r="LD103" s="355" t="str">
        <f>IF(ISBLANK('Tab4-Adol-KABP-2006'!LD103),"",('Tab4-Adol-KABP-2006'!LD103))</f>
        <v/>
      </c>
      <c r="LE103" s="355" t="str">
        <f>IF(ISBLANK('Tab4-Adol-KABP-2006'!LE103),"",('Tab4-Adol-KABP-2006'!LE103))</f>
        <v/>
      </c>
      <c r="LF103" s="355" t="str">
        <f>IF(ISBLANK('Tab4-Adol-KABP-2006'!LF103),"",('Tab4-Adol-KABP-2006'!LF103))</f>
        <v/>
      </c>
      <c r="LG103" s="355" t="str">
        <f>IF(ISBLANK('Tab4-Adol-KABP-2006'!LG103),"",('Tab4-Adol-KABP-2006'!LG103))</f>
        <v/>
      </c>
      <c r="LH103" s="355" t="str">
        <f>IF(ISBLANK('Tab4-Adol-KABP-2006'!LH103),"",('Tab4-Adol-KABP-2006'!LH103))</f>
        <v/>
      </c>
      <c r="LI103" s="355" t="str">
        <f>IF(ISBLANK('Tab4-Adol-KABP-2006'!LI103),"",('Tab4-Adol-KABP-2006'!LI103))</f>
        <v/>
      </c>
      <c r="LJ103" s="355" t="str">
        <f>IF(ISBLANK('Tab4-Adol-KABP-2006'!LJ103),"",('Tab4-Adol-KABP-2006'!LJ103))</f>
        <v/>
      </c>
      <c r="LK103" s="355" t="str">
        <f>IF(ISBLANK('Tab4-Adol-KABP-2006'!LK103),"",('Tab4-Adol-KABP-2006'!LK103))</f>
        <v/>
      </c>
      <c r="LL103" s="355" t="str">
        <f>IF(ISBLANK('Tab4-Adol-KABP-2006'!LL103),"",('Tab4-Adol-KABP-2006'!LL103))</f>
        <v/>
      </c>
      <c r="LM103" s="355" t="str">
        <f>IF(ISBLANK('Tab4-Adol-KABP-2006'!LM103),"",('Tab4-Adol-KABP-2006'!LM103))</f>
        <v/>
      </c>
      <c r="LN103" s="355" t="str">
        <f>IF(ISBLANK('Tab4-Adol-KABP-2006'!LN103),"",('Tab4-Adol-KABP-2006'!LN103))</f>
        <v/>
      </c>
      <c r="LO103" s="355" t="str">
        <f>IF(ISBLANK('Tab4-Adol-KABP-2006'!LO103),"",('Tab4-Adol-KABP-2006'!LO103))</f>
        <v/>
      </c>
      <c r="LP103" s="355" t="str">
        <f>IF(ISBLANK('Tab4-Adol-KABP-2006'!LP103),"",('Tab4-Adol-KABP-2006'!LP103))</f>
        <v/>
      </c>
      <c r="LQ103" s="355" t="str">
        <f>IF(ISBLANK('Tab4-Adol-KABP-2006'!LQ103),"",('Tab4-Adol-KABP-2006'!LQ103))</f>
        <v/>
      </c>
      <c r="LR103" s="355" t="str">
        <f>IF(ISBLANK('Tab4-Adol-KABP-2006'!LR103),"",('Tab4-Adol-KABP-2006'!LR103))</f>
        <v/>
      </c>
      <c r="LS103" s="355" t="str">
        <f>IF(ISBLANK('Tab4-Adol-KABP-2006'!LS103),"",('Tab4-Adol-KABP-2006'!LS103))</f>
        <v/>
      </c>
      <c r="LT103" s="355" t="str">
        <f>IF(ISBLANK('Tab4-Adol-KABP-2006'!LT103),"",('Tab4-Adol-KABP-2006'!LT103))</f>
        <v/>
      </c>
      <c r="LU103" s="355" t="str">
        <f>IF(ISBLANK('Tab4-Adol-KABP-2006'!LU103),"",('Tab4-Adol-KABP-2006'!LU103))</f>
        <v/>
      </c>
      <c r="LV103" s="355" t="str">
        <f>IF(ISBLANK('Tab4-Adol-KABP-2006'!LV103),"",('Tab4-Adol-KABP-2006'!LV103))</f>
        <v/>
      </c>
      <c r="LW103" s="355" t="str">
        <f>IF(ISBLANK('Tab4-Adol-KABP-2006'!LW103),"",('Tab4-Adol-KABP-2006'!LW103))</f>
        <v/>
      </c>
      <c r="LX103" s="355" t="str">
        <f>IF(ISBLANK('Tab4-Adol-KABP-2006'!LX103),"",('Tab4-Adol-KABP-2006'!LX103))</f>
        <v/>
      </c>
      <c r="LY103" s="355" t="str">
        <f>IF(ISBLANK('Tab4-Adol-KABP-2006'!LY103),"",('Tab4-Adol-KABP-2006'!LY103))</f>
        <v/>
      </c>
      <c r="LZ103" s="355" t="str">
        <f>IF(ISBLANK('Tab4-Adol-KABP-2006'!LZ103),"",('Tab4-Adol-KABP-2006'!LZ103))</f>
        <v/>
      </c>
      <c r="MA103" s="355" t="str">
        <f>IF(ISBLANK('Tab4-Adol-KABP-2006'!MA103),"",('Tab4-Adol-KABP-2006'!MA103))</f>
        <v/>
      </c>
    </row>
    <row r="104" spans="1:339" x14ac:dyDescent="0.2">
      <c r="A104" s="310" t="s">
        <v>320</v>
      </c>
      <c r="B104" s="172">
        <v>0</v>
      </c>
      <c r="C104" s="172">
        <v>0</v>
      </c>
      <c r="D104" s="172" t="s">
        <v>335</v>
      </c>
      <c r="E104" s="172">
        <v>1</v>
      </c>
      <c r="F104" s="173"/>
      <c r="G104" s="218" t="s">
        <v>136</v>
      </c>
      <c r="H104" s="348">
        <f>IF(ISBLANK('Tab4-Adol-KABP-2006'!H104), "",('Tab4-Adol-KABP-2006'!H104))</f>
        <v>2010</v>
      </c>
      <c r="I104" s="349">
        <f>IF(ISBLANK('Tab4-Adol-KABP-2006'!I104), "",('Tab4-Adol-KABP-2006'!I104))</f>
        <v>2010</v>
      </c>
      <c r="J104" s="414">
        <f>IF(ISBLANK('Tab4-Adol-KABP-2006'!J104), "",('Tab4-Adol-KABP-2006'!J104))</f>
        <v>5.0999999999999996</v>
      </c>
      <c r="K104" s="414">
        <f>IF(ISBLANK('Tab4-Adol-KABP-2006'!K104), "",('Tab4-Adol-KABP-2006'!K104))</f>
        <v>9.6999999999999993</v>
      </c>
      <c r="L104" s="414">
        <f>IF(ISBLANK('Tab4-Adol-KABP-2006'!L104), "",('Tab4-Adol-KABP-2006'!L104))</f>
        <v>7.2</v>
      </c>
      <c r="M104" s="414"/>
      <c r="N104" s="414"/>
      <c r="O104" s="415"/>
      <c r="P104" s="348" t="str">
        <f>IF(ISBLANK('Tab4-Adol-KABP-2006'!P104), "",('Tab4-Adol-KABP-2006'!P104))</f>
        <v/>
      </c>
      <c r="Q104" s="349" t="str">
        <f>IF(ISBLANK('Tab4-Adol-KABP-2006'!Q104), "",('Tab4-Adol-KABP-2006'!Q104))</f>
        <v/>
      </c>
      <c r="R104" s="414"/>
      <c r="S104" s="414"/>
      <c r="T104" s="414"/>
      <c r="U104" s="414"/>
      <c r="V104" s="414"/>
      <c r="W104" s="415"/>
      <c r="X104" s="348" t="str">
        <f>IF(ISBLANK('Tab4-Adol-KABP-2006'!X104), "",('Tab4-Adol-KABP-2006'!X104))</f>
        <v/>
      </c>
      <c r="Y104" s="349" t="str">
        <f>IF(ISBLANK('Tab4-Adol-KABP-2006'!Y104), "",('Tab4-Adol-KABP-2006'!Y104))</f>
        <v/>
      </c>
      <c r="Z104" s="414"/>
      <c r="AA104" s="414"/>
      <c r="AB104" s="414"/>
      <c r="AC104" s="414"/>
      <c r="AD104" s="414"/>
      <c r="AE104" s="415"/>
      <c r="AF104" s="348" t="str">
        <f>IF(ISBLANK('Tab4-Adol-KABP-2006'!AF104), "",('Tab4-Adol-KABP-2006'!AF104))</f>
        <v/>
      </c>
      <c r="AG104" s="349" t="str">
        <f>IF(ISBLANK('Tab4-Adol-KABP-2006'!AG104), "",('Tab4-Adol-KABP-2006'!AG104))</f>
        <v/>
      </c>
      <c r="AH104" s="414"/>
      <c r="AI104" s="414"/>
      <c r="AJ104" s="414"/>
      <c r="AK104" s="414"/>
      <c r="AL104" s="414"/>
      <c r="AM104" s="415"/>
      <c r="AN104" s="348" t="str">
        <f>IF(ISBLANK('Tab4-Adol-KABP-2006'!AN104), "",('Tab4-Adol-KABP-2006'!AN104))</f>
        <v/>
      </c>
      <c r="AO104" s="349" t="str">
        <f>IF(ISBLANK('Tab4-Adol-KABP-2006'!AO104), "",('Tab4-Adol-KABP-2006'!AO104))</f>
        <v/>
      </c>
      <c r="AP104" s="362"/>
      <c r="AQ104" s="362"/>
      <c r="AR104" s="362"/>
      <c r="AS104" s="362"/>
      <c r="AT104" s="362"/>
      <c r="AU104" s="363"/>
      <c r="AV104" s="348" t="str">
        <f>IF(ISBLANK('Tab4-Adol-KABP-2006'!AV104), "",('Tab4-Adol-KABP-2006'!AV104))</f>
        <v/>
      </c>
      <c r="AW104" s="349" t="str">
        <f>IF(ISBLANK('Tab4-Adol-KABP-2006'!AW104), "",('Tab4-Adol-KABP-2006'!AW104))</f>
        <v/>
      </c>
      <c r="AX104" s="414"/>
      <c r="AY104" s="414"/>
      <c r="AZ104" s="414"/>
      <c r="BA104" s="414"/>
      <c r="BB104" s="414"/>
      <c r="BC104" s="415"/>
      <c r="BD104" s="348" t="str">
        <f>IF(ISBLANK('Tab4-Adol-KABP-2006'!BD104), "",('Tab4-Adol-KABP-2006'!BD104))</f>
        <v/>
      </c>
      <c r="BE104" s="349" t="str">
        <f>IF(ISBLANK('Tab4-Adol-KABP-2006'!BE104), "",('Tab4-Adol-KABP-2006'!BE104))</f>
        <v/>
      </c>
      <c r="BF104" s="414"/>
      <c r="BG104" s="414"/>
      <c r="BH104" s="414"/>
      <c r="BI104" s="414"/>
      <c r="BJ104" s="414"/>
      <c r="BK104" s="415"/>
      <c r="BL104" s="348" t="str">
        <f>IF(ISBLANK('Tab4-Adol-KABP-2006'!BL104), "",('Tab4-Adol-KABP-2006'!BL104))</f>
        <v/>
      </c>
      <c r="BM104" s="349" t="str">
        <f>IF(ISBLANK('Tab4-Adol-KABP-2006'!BM104), "",('Tab4-Adol-KABP-2006'!BM104))</f>
        <v/>
      </c>
      <c r="BN104" s="414"/>
      <c r="BO104" s="414"/>
      <c r="BP104" s="414"/>
      <c r="BQ104" s="414"/>
      <c r="BR104" s="414"/>
      <c r="BS104" s="415"/>
      <c r="BT104" s="348" t="str">
        <f>IF(ISBLANK('Tab4-Adol-KABP-2006'!BT104), "",('Tab4-Adol-KABP-2006'!BT104))</f>
        <v/>
      </c>
      <c r="BU104" s="349" t="str">
        <f>IF(ISBLANK('Tab4-Adol-KABP-2006'!BU104), "",('Tab4-Adol-KABP-2006'!BU104))</f>
        <v/>
      </c>
      <c r="BV104" s="414"/>
      <c r="BW104" s="414"/>
      <c r="BX104" s="415"/>
      <c r="BY104" s="216">
        <v>257607.00000000003</v>
      </c>
      <c r="BZ104" s="208">
        <v>227698</v>
      </c>
      <c r="CA104" s="208">
        <v>485305</v>
      </c>
      <c r="CB104" s="208">
        <v>268592</v>
      </c>
      <c r="CC104" s="208">
        <v>236665</v>
      </c>
      <c r="CD104" s="284">
        <v>505257</v>
      </c>
      <c r="CE104" s="282"/>
      <c r="CF104" s="282"/>
      <c r="CG104" s="226">
        <f t="shared" si="340"/>
        <v>257607.00000000003</v>
      </c>
      <c r="CH104" s="227">
        <f t="shared" si="341"/>
        <v>227698</v>
      </c>
      <c r="CI104" s="227">
        <f t="shared" si="342"/>
        <v>485305</v>
      </c>
      <c r="CJ104" s="227" t="str">
        <f t="shared" si="343"/>
        <v>-</v>
      </c>
      <c r="CK104" s="227" t="str">
        <f t="shared" si="344"/>
        <v>-</v>
      </c>
      <c r="CL104" s="228" t="str">
        <f t="shared" si="345"/>
        <v>-</v>
      </c>
      <c r="CM104" s="282"/>
      <c r="CN104" s="282"/>
      <c r="CO104" s="226" t="str">
        <f t="shared" si="346"/>
        <v>-</v>
      </c>
      <c r="CP104" s="227" t="str">
        <f t="shared" si="347"/>
        <v>-</v>
      </c>
      <c r="CQ104" s="227" t="str">
        <f t="shared" si="348"/>
        <v>-</v>
      </c>
      <c r="CR104" s="227" t="str">
        <f t="shared" si="349"/>
        <v>-</v>
      </c>
      <c r="CS104" s="227" t="str">
        <f t="shared" si="350"/>
        <v>-</v>
      </c>
      <c r="CT104" s="228" t="str">
        <f t="shared" si="351"/>
        <v>-</v>
      </c>
      <c r="CU104" s="282"/>
      <c r="CV104" s="282"/>
      <c r="CW104" s="292" t="str">
        <f t="shared" si="352"/>
        <v>-</v>
      </c>
      <c r="CX104" s="234" t="str">
        <f t="shared" si="353"/>
        <v>-</v>
      </c>
      <c r="CY104" s="234" t="str">
        <f t="shared" si="354"/>
        <v>-</v>
      </c>
      <c r="CZ104" s="234" t="str">
        <f t="shared" si="355"/>
        <v>-</v>
      </c>
      <c r="DA104" s="234" t="str">
        <f t="shared" si="356"/>
        <v>-</v>
      </c>
      <c r="DB104" s="235" t="str">
        <f t="shared" si="357"/>
        <v>-</v>
      </c>
      <c r="DC104" s="282"/>
      <c r="DD104" s="282"/>
      <c r="DE104" s="226" t="str">
        <f t="shared" si="358"/>
        <v>-</v>
      </c>
      <c r="DF104" s="227" t="str">
        <f t="shared" si="359"/>
        <v>-</v>
      </c>
      <c r="DG104" s="227" t="str">
        <f t="shared" si="360"/>
        <v>-</v>
      </c>
      <c r="DH104" s="227" t="str">
        <f t="shared" si="361"/>
        <v>-</v>
      </c>
      <c r="DI104" s="227" t="str">
        <f t="shared" si="362"/>
        <v>-</v>
      </c>
      <c r="DJ104" s="228" t="str">
        <f t="shared" si="363"/>
        <v>-</v>
      </c>
      <c r="DK104" s="282"/>
      <c r="DL104" s="282"/>
      <c r="DM104" s="226" t="str">
        <f t="shared" si="364"/>
        <v>-</v>
      </c>
      <c r="DN104" s="227" t="str">
        <f t="shared" si="365"/>
        <v>-</v>
      </c>
      <c r="DO104" s="227" t="str">
        <f t="shared" si="366"/>
        <v>-</v>
      </c>
      <c r="DP104" s="227" t="str">
        <f t="shared" si="367"/>
        <v>-</v>
      </c>
      <c r="DQ104" s="227" t="str">
        <f t="shared" si="368"/>
        <v>-</v>
      </c>
      <c r="DR104" s="228" t="str">
        <f t="shared" si="369"/>
        <v>-</v>
      </c>
      <c r="DS104" s="282"/>
      <c r="DT104" s="282"/>
      <c r="DU104" s="226" t="str">
        <f t="shared" si="370"/>
        <v>-</v>
      </c>
      <c r="DV104" s="227" t="str">
        <f t="shared" si="371"/>
        <v>-</v>
      </c>
      <c r="DW104" s="227" t="str">
        <f t="shared" si="372"/>
        <v>-</v>
      </c>
      <c r="DX104" s="227" t="str">
        <f t="shared" si="373"/>
        <v>-</v>
      </c>
      <c r="DY104" s="227" t="str">
        <f t="shared" si="374"/>
        <v>-</v>
      </c>
      <c r="DZ104" s="228" t="str">
        <f t="shared" si="375"/>
        <v>-</v>
      </c>
      <c r="EA104" s="282"/>
      <c r="EB104" s="282"/>
      <c r="EC104" s="226" t="str">
        <f t="shared" si="376"/>
        <v>-</v>
      </c>
      <c r="ED104" s="227" t="str">
        <f t="shared" si="377"/>
        <v>-</v>
      </c>
      <c r="EE104" s="227" t="str">
        <f t="shared" si="378"/>
        <v>-</v>
      </c>
      <c r="EF104" s="227" t="str">
        <f t="shared" si="379"/>
        <v>-</v>
      </c>
      <c r="EG104" s="227" t="str">
        <f t="shared" si="380"/>
        <v>-</v>
      </c>
      <c r="EH104" s="228" t="str">
        <f t="shared" si="381"/>
        <v>-</v>
      </c>
      <c r="EI104" s="282"/>
      <c r="EJ104" s="282"/>
      <c r="EK104" s="226" t="str">
        <f t="shared" si="382"/>
        <v>-</v>
      </c>
      <c r="EL104" s="227" t="str">
        <f t="shared" si="383"/>
        <v>-</v>
      </c>
      <c r="EM104" s="227" t="str">
        <f t="shared" si="384"/>
        <v>-</v>
      </c>
      <c r="EN104" s="227" t="str">
        <f t="shared" si="385"/>
        <v>-</v>
      </c>
      <c r="EO104" s="227" t="str">
        <f t="shared" si="386"/>
        <v>-</v>
      </c>
      <c r="EP104" s="228" t="str">
        <f t="shared" si="387"/>
        <v>-</v>
      </c>
      <c r="EQ104" s="282"/>
      <c r="ER104" s="282"/>
      <c r="ES104" s="226" t="str">
        <f t="shared" si="388"/>
        <v>-</v>
      </c>
      <c r="ET104" s="227" t="str">
        <f t="shared" si="389"/>
        <v>-</v>
      </c>
      <c r="EU104" s="228" t="str">
        <f t="shared" si="390"/>
        <v>-</v>
      </c>
      <c r="EV104" s="282"/>
      <c r="EW104" s="282"/>
      <c r="EX104" s="301">
        <f t="shared" si="391"/>
        <v>13137.957</v>
      </c>
      <c r="EY104" s="259">
        <f t="shared" si="392"/>
        <v>22086.705999999998</v>
      </c>
      <c r="EZ104" s="259">
        <f t="shared" si="393"/>
        <v>34941.960000000006</v>
      </c>
      <c r="FA104" s="259" t="str">
        <f t="shared" si="394"/>
        <v>-</v>
      </c>
      <c r="FB104" s="259" t="str">
        <f t="shared" si="395"/>
        <v>-</v>
      </c>
      <c r="FC104" s="260" t="str">
        <f t="shared" si="396"/>
        <v>-</v>
      </c>
      <c r="FD104" s="282"/>
      <c r="FE104" s="282"/>
      <c r="FF104" s="301" t="str">
        <f t="shared" si="397"/>
        <v>-</v>
      </c>
      <c r="FG104" s="259" t="str">
        <f t="shared" si="398"/>
        <v>-</v>
      </c>
      <c r="FH104" s="259" t="str">
        <f t="shared" si="399"/>
        <v>-</v>
      </c>
      <c r="FI104" s="259" t="str">
        <f t="shared" si="400"/>
        <v>-</v>
      </c>
      <c r="FJ104" s="259" t="str">
        <f t="shared" si="401"/>
        <v>-</v>
      </c>
      <c r="FK104" s="260" t="str">
        <f t="shared" si="402"/>
        <v>-</v>
      </c>
      <c r="FL104" s="282"/>
      <c r="FM104" s="282"/>
      <c r="FN104" s="301" t="str">
        <f t="shared" si="403"/>
        <v>-</v>
      </c>
      <c r="FO104" s="259" t="str">
        <f t="shared" si="404"/>
        <v>-</v>
      </c>
      <c r="FP104" s="259" t="str">
        <f t="shared" si="405"/>
        <v>-</v>
      </c>
      <c r="FQ104" s="259" t="str">
        <f t="shared" si="406"/>
        <v>-</v>
      </c>
      <c r="FR104" s="259" t="str">
        <f t="shared" si="407"/>
        <v>-</v>
      </c>
      <c r="FS104" s="260" t="str">
        <f t="shared" si="408"/>
        <v>-</v>
      </c>
      <c r="FT104" s="282"/>
      <c r="FU104" s="282"/>
      <c r="FV104" s="301" t="str">
        <f t="shared" si="409"/>
        <v>-</v>
      </c>
      <c r="FW104" s="259" t="str">
        <f t="shared" si="410"/>
        <v>-</v>
      </c>
      <c r="FX104" s="259" t="str">
        <f t="shared" si="411"/>
        <v>-</v>
      </c>
      <c r="FY104" s="259" t="str">
        <f t="shared" si="412"/>
        <v>-</v>
      </c>
      <c r="FZ104" s="259" t="str">
        <f t="shared" si="413"/>
        <v>-</v>
      </c>
      <c r="GA104" s="260" t="str">
        <f t="shared" si="414"/>
        <v>-</v>
      </c>
      <c r="GB104" s="282"/>
      <c r="GC104" s="282"/>
      <c r="GD104" s="301" t="str">
        <f t="shared" si="415"/>
        <v>-</v>
      </c>
      <c r="GE104" s="259" t="str">
        <f t="shared" si="416"/>
        <v>-</v>
      </c>
      <c r="GF104" s="259" t="str">
        <f t="shared" si="417"/>
        <v>-</v>
      </c>
      <c r="GG104" s="259" t="str">
        <f t="shared" si="418"/>
        <v>-</v>
      </c>
      <c r="GH104" s="259" t="str">
        <f t="shared" si="419"/>
        <v>-</v>
      </c>
      <c r="GI104" s="260" t="str">
        <f t="shared" si="420"/>
        <v>-</v>
      </c>
      <c r="GJ104" s="282"/>
      <c r="GK104" s="282"/>
      <c r="GL104" s="301" t="str">
        <f t="shared" si="421"/>
        <v>-</v>
      </c>
      <c r="GM104" s="259" t="str">
        <f t="shared" si="422"/>
        <v>-</v>
      </c>
      <c r="GN104" s="259" t="str">
        <f t="shared" si="423"/>
        <v>-</v>
      </c>
      <c r="GO104" s="259" t="str">
        <f t="shared" si="424"/>
        <v>-</v>
      </c>
      <c r="GP104" s="259" t="str">
        <f t="shared" si="425"/>
        <v>-</v>
      </c>
      <c r="GQ104" s="260" t="str">
        <f t="shared" si="426"/>
        <v>-</v>
      </c>
      <c r="GR104" s="282"/>
      <c r="GS104" s="282"/>
      <c r="GT104" s="301" t="str">
        <f t="shared" si="427"/>
        <v>-</v>
      </c>
      <c r="GU104" s="259" t="str">
        <f t="shared" si="428"/>
        <v>-</v>
      </c>
      <c r="GV104" s="259" t="str">
        <f t="shared" si="429"/>
        <v>-</v>
      </c>
      <c r="GW104" s="259" t="str">
        <f t="shared" si="430"/>
        <v>-</v>
      </c>
      <c r="GX104" s="259" t="str">
        <f t="shared" si="431"/>
        <v>-</v>
      </c>
      <c r="GY104" s="260" t="str">
        <f t="shared" si="432"/>
        <v>-</v>
      </c>
      <c r="GZ104" s="282"/>
      <c r="HA104" s="282"/>
      <c r="HB104" s="301" t="str">
        <f t="shared" si="433"/>
        <v>-</v>
      </c>
      <c r="HC104" s="259" t="str">
        <f t="shared" si="434"/>
        <v>-</v>
      </c>
      <c r="HD104" s="259" t="str">
        <f t="shared" si="435"/>
        <v>-</v>
      </c>
      <c r="HE104" s="259" t="str">
        <f t="shared" si="436"/>
        <v>-</v>
      </c>
      <c r="HF104" s="259" t="str">
        <f t="shared" si="437"/>
        <v>-</v>
      </c>
      <c r="HG104" s="260" t="str">
        <f t="shared" si="438"/>
        <v>-</v>
      </c>
      <c r="HH104" s="282"/>
      <c r="HI104" s="282"/>
      <c r="HJ104" s="301" t="str">
        <f t="shared" si="439"/>
        <v>-</v>
      </c>
      <c r="HK104" s="259" t="str">
        <f t="shared" si="440"/>
        <v>-</v>
      </c>
      <c r="HL104" s="260" t="str">
        <f t="shared" si="441"/>
        <v>-</v>
      </c>
      <c r="HM104" s="428">
        <f t="shared" si="229"/>
        <v>1</v>
      </c>
      <c r="HN104" s="429">
        <f t="shared" si="229"/>
        <v>1</v>
      </c>
      <c r="HO104" s="429">
        <f t="shared" si="229"/>
        <v>1</v>
      </c>
      <c r="HP104" s="429" t="str">
        <f t="shared" si="221"/>
        <v>-</v>
      </c>
      <c r="HQ104" s="429" t="str">
        <f t="shared" si="221"/>
        <v>-</v>
      </c>
      <c r="HR104" s="430" t="str">
        <f t="shared" si="221"/>
        <v>-</v>
      </c>
      <c r="HS104" s="450"/>
      <c r="HT104" s="450"/>
      <c r="HU104" s="428" t="str">
        <f t="shared" si="230"/>
        <v>-</v>
      </c>
      <c r="HV104" s="429" t="str">
        <f t="shared" si="230"/>
        <v>-</v>
      </c>
      <c r="HW104" s="429" t="str">
        <f t="shared" si="230"/>
        <v>-</v>
      </c>
      <c r="HX104" s="429" t="str">
        <f t="shared" si="222"/>
        <v>-</v>
      </c>
      <c r="HY104" s="429" t="str">
        <f t="shared" si="222"/>
        <v>-</v>
      </c>
      <c r="HZ104" s="430" t="str">
        <f t="shared" si="222"/>
        <v>-</v>
      </c>
      <c r="IA104" s="450"/>
      <c r="IB104" s="450"/>
      <c r="IC104" s="428" t="str">
        <f t="shared" si="231"/>
        <v>-</v>
      </c>
      <c r="ID104" s="429" t="str">
        <f t="shared" si="231"/>
        <v>-</v>
      </c>
      <c r="IE104" s="429" t="str">
        <f t="shared" si="231"/>
        <v>-</v>
      </c>
      <c r="IF104" s="429" t="str">
        <f t="shared" si="223"/>
        <v>-</v>
      </c>
      <c r="IG104" s="429" t="str">
        <f t="shared" si="223"/>
        <v>-</v>
      </c>
      <c r="IH104" s="430" t="str">
        <f t="shared" si="223"/>
        <v>-</v>
      </c>
      <c r="II104" s="450"/>
      <c r="IJ104" s="450"/>
      <c r="IK104" s="428" t="str">
        <f t="shared" si="232"/>
        <v>-</v>
      </c>
      <c r="IL104" s="429" t="str">
        <f t="shared" si="232"/>
        <v>-</v>
      </c>
      <c r="IM104" s="429" t="str">
        <f t="shared" si="232"/>
        <v>-</v>
      </c>
      <c r="IN104" s="429" t="str">
        <f t="shared" si="224"/>
        <v>-</v>
      </c>
      <c r="IO104" s="429" t="str">
        <f t="shared" si="224"/>
        <v>-</v>
      </c>
      <c r="IP104" s="430" t="str">
        <f t="shared" si="224"/>
        <v>-</v>
      </c>
      <c r="IQ104" s="450"/>
      <c r="IR104" s="450"/>
      <c r="IS104" s="428" t="str">
        <f t="shared" si="233"/>
        <v>-</v>
      </c>
      <c r="IT104" s="429" t="str">
        <f t="shared" si="233"/>
        <v>-</v>
      </c>
      <c r="IU104" s="429" t="str">
        <f t="shared" si="233"/>
        <v>-</v>
      </c>
      <c r="IV104" s="429" t="str">
        <f t="shared" si="225"/>
        <v>-</v>
      </c>
      <c r="IW104" s="429" t="str">
        <f t="shared" si="225"/>
        <v>-</v>
      </c>
      <c r="IX104" s="430" t="str">
        <f t="shared" si="225"/>
        <v>-</v>
      </c>
      <c r="IY104" s="450"/>
      <c r="IZ104" s="450"/>
      <c r="JA104" s="428" t="str">
        <f t="shared" si="234"/>
        <v>-</v>
      </c>
      <c r="JB104" s="429" t="str">
        <f t="shared" si="234"/>
        <v>-</v>
      </c>
      <c r="JC104" s="429" t="str">
        <f t="shared" si="234"/>
        <v>-</v>
      </c>
      <c r="JD104" s="429" t="str">
        <f t="shared" si="226"/>
        <v>-</v>
      </c>
      <c r="JE104" s="429" t="str">
        <f t="shared" si="226"/>
        <v>-</v>
      </c>
      <c r="JF104" s="430" t="str">
        <f t="shared" si="226"/>
        <v>-</v>
      </c>
      <c r="JG104" s="450"/>
      <c r="JH104" s="450"/>
      <c r="JI104" s="428" t="str">
        <f t="shared" si="235"/>
        <v>-</v>
      </c>
      <c r="JJ104" s="429" t="str">
        <f t="shared" si="235"/>
        <v>-</v>
      </c>
      <c r="JK104" s="429" t="str">
        <f t="shared" si="235"/>
        <v>-</v>
      </c>
      <c r="JL104" s="429" t="str">
        <f t="shared" si="227"/>
        <v>-</v>
      </c>
      <c r="JM104" s="429" t="str">
        <f t="shared" si="227"/>
        <v>-</v>
      </c>
      <c r="JN104" s="430" t="str">
        <f t="shared" si="227"/>
        <v>-</v>
      </c>
      <c r="JO104" s="450"/>
      <c r="JP104" s="450"/>
      <c r="JQ104" s="428" t="str">
        <f t="shared" si="236"/>
        <v>-</v>
      </c>
      <c r="JR104" s="429" t="str">
        <f t="shared" si="236"/>
        <v>-</v>
      </c>
      <c r="JS104" s="429" t="str">
        <f t="shared" si="236"/>
        <v>-</v>
      </c>
      <c r="JT104" s="429" t="str">
        <f t="shared" si="228"/>
        <v>-</v>
      </c>
      <c r="JU104" s="429" t="str">
        <f t="shared" si="228"/>
        <v>-</v>
      </c>
      <c r="JV104" s="430" t="str">
        <f t="shared" si="228"/>
        <v>-</v>
      </c>
      <c r="JW104" s="450"/>
      <c r="JX104" s="450"/>
      <c r="JY104" s="428" t="str">
        <f t="shared" si="339"/>
        <v>-</v>
      </c>
      <c r="JZ104" s="429" t="str">
        <f t="shared" si="339"/>
        <v>-</v>
      </c>
      <c r="KA104" s="430" t="str">
        <f t="shared" si="339"/>
        <v>-</v>
      </c>
      <c r="KB104" s="172"/>
      <c r="KC104" s="355" t="str">
        <f>IF(ISBLANK('Tab4-Adol-KABP-2006'!KC104),"",('Tab4-Adol-KABP-2006'!KC104))</f>
        <v/>
      </c>
      <c r="KD104" s="355" t="str">
        <f>IF(ISBLANK('Tab4-Adol-KABP-2006'!KD104),"",('Tab4-Adol-KABP-2006'!KD104))</f>
        <v/>
      </c>
      <c r="KE104" s="355" t="str">
        <f>IF(ISBLANK('Tab4-Adol-KABP-2006'!KE104),"",('Tab4-Adol-KABP-2006'!KE104))</f>
        <v/>
      </c>
      <c r="KF104" s="355" t="str">
        <f>IF(ISBLANK('Tab4-Adol-KABP-2006'!KF104),"",('Tab4-Adol-KABP-2006'!KF104))</f>
        <v/>
      </c>
      <c r="KG104" s="355" t="str">
        <f>IF(ISBLANK('Tab4-Adol-KABP-2006'!KG104),"",('Tab4-Adol-KABP-2006'!KG104))</f>
        <v/>
      </c>
      <c r="KH104" s="355" t="str">
        <f>IF(ISBLANK('Tab4-Adol-KABP-2006'!KH104),"",('Tab4-Adol-KABP-2006'!KH104))</f>
        <v/>
      </c>
      <c r="KI104" s="355" t="str">
        <f>IF(ISBLANK('Tab4-Adol-KABP-2006'!KI104),"",('Tab4-Adol-KABP-2006'!KI104))</f>
        <v/>
      </c>
      <c r="KJ104" s="355" t="str">
        <f>IF(ISBLANK('Tab4-Adol-KABP-2006'!KJ104),"",('Tab4-Adol-KABP-2006'!KJ104))</f>
        <v/>
      </c>
      <c r="KK104" s="355" t="str">
        <f>IF(ISBLANK('Tab4-Adol-KABP-2006'!KK104),"",('Tab4-Adol-KABP-2006'!KK104))</f>
        <v/>
      </c>
      <c r="KL104" s="355" t="str">
        <f>IF(ISBLANK('Tab4-Adol-KABP-2006'!KL104),"",('Tab4-Adol-KABP-2006'!KL104))</f>
        <v/>
      </c>
      <c r="KM104" s="355" t="str">
        <f>IF(ISBLANK('Tab4-Adol-KABP-2006'!KM104),"",('Tab4-Adol-KABP-2006'!KM104))</f>
        <v/>
      </c>
      <c r="KN104" s="355" t="str">
        <f>IF(ISBLANK('Tab4-Adol-KABP-2006'!KN104),"",('Tab4-Adol-KABP-2006'!KN104))</f>
        <v/>
      </c>
      <c r="KO104" s="355" t="str">
        <f>IF(ISBLANK('Tab4-Adol-KABP-2006'!KO104),"",('Tab4-Adol-KABP-2006'!KO104))</f>
        <v/>
      </c>
      <c r="KP104" s="355" t="str">
        <f>IF(ISBLANK('Tab4-Adol-KABP-2006'!KP104),"",('Tab4-Adol-KABP-2006'!KP104))</f>
        <v/>
      </c>
      <c r="KQ104" s="355" t="str">
        <f>IF(ISBLANK('Tab4-Adol-KABP-2006'!KQ104),"",('Tab4-Adol-KABP-2006'!KQ104))</f>
        <v/>
      </c>
      <c r="KR104" s="355" t="str">
        <f>IF(ISBLANK('Tab4-Adol-KABP-2006'!KR104),"",('Tab4-Adol-KABP-2006'!KR104))</f>
        <v/>
      </c>
      <c r="KS104" s="355" t="str">
        <f>IF(ISBLANK('Tab4-Adol-KABP-2006'!KS104),"",('Tab4-Adol-KABP-2006'!KS104))</f>
        <v/>
      </c>
      <c r="KT104" s="355" t="str">
        <f>IF(ISBLANK('Tab4-Adol-KABP-2006'!KT104),"",('Tab4-Adol-KABP-2006'!KT104))</f>
        <v/>
      </c>
      <c r="KU104" s="355" t="str">
        <f>IF(ISBLANK('Tab4-Adol-KABP-2006'!KU104),"",('Tab4-Adol-KABP-2006'!KU104))</f>
        <v/>
      </c>
      <c r="KV104" s="355" t="str">
        <f>IF(ISBLANK('Tab4-Adol-KABP-2006'!KV104),"",('Tab4-Adol-KABP-2006'!KV104))</f>
        <v/>
      </c>
      <c r="KW104" s="355" t="str">
        <f>IF(ISBLANK('Tab4-Adol-KABP-2006'!KW104),"",('Tab4-Adol-KABP-2006'!KW104))</f>
        <v/>
      </c>
      <c r="KX104" s="355" t="str">
        <f>IF(ISBLANK('Tab4-Adol-KABP-2006'!KX104),"",('Tab4-Adol-KABP-2006'!KX104))</f>
        <v/>
      </c>
      <c r="KY104" s="355" t="str">
        <f>IF(ISBLANK('Tab4-Adol-KABP-2006'!KY104),"",('Tab4-Adol-KABP-2006'!KY104))</f>
        <v/>
      </c>
      <c r="KZ104" s="355" t="str">
        <f>IF(ISBLANK('Tab4-Adol-KABP-2006'!KZ104),"",('Tab4-Adol-KABP-2006'!KZ104))</f>
        <v/>
      </c>
      <c r="LA104" s="355" t="str">
        <f>IF(ISBLANK('Tab4-Adol-KABP-2006'!LA104),"",('Tab4-Adol-KABP-2006'!LA104))</f>
        <v/>
      </c>
      <c r="LB104" s="355" t="str">
        <f>IF(ISBLANK('Tab4-Adol-KABP-2006'!LB104),"",('Tab4-Adol-KABP-2006'!LB104))</f>
        <v/>
      </c>
      <c r="LC104" s="355" t="str">
        <f>IF(ISBLANK('Tab4-Adol-KABP-2006'!LC104),"",('Tab4-Adol-KABP-2006'!LC104))</f>
        <v/>
      </c>
      <c r="LD104" s="355" t="str">
        <f>IF(ISBLANK('Tab4-Adol-KABP-2006'!LD104),"",('Tab4-Adol-KABP-2006'!LD104))</f>
        <v/>
      </c>
      <c r="LE104" s="355" t="str">
        <f>IF(ISBLANK('Tab4-Adol-KABP-2006'!LE104),"",('Tab4-Adol-KABP-2006'!LE104))</f>
        <v/>
      </c>
      <c r="LF104" s="355" t="str">
        <f>IF(ISBLANK('Tab4-Adol-KABP-2006'!LF104),"",('Tab4-Adol-KABP-2006'!LF104))</f>
        <v/>
      </c>
      <c r="LG104" s="355" t="str">
        <f>IF(ISBLANK('Tab4-Adol-KABP-2006'!LG104),"",('Tab4-Adol-KABP-2006'!LG104))</f>
        <v/>
      </c>
      <c r="LH104" s="355" t="str">
        <f>IF(ISBLANK('Tab4-Adol-KABP-2006'!LH104),"",('Tab4-Adol-KABP-2006'!LH104))</f>
        <v/>
      </c>
      <c r="LI104" s="355" t="str">
        <f>IF(ISBLANK('Tab4-Adol-KABP-2006'!LI104),"",('Tab4-Adol-KABP-2006'!LI104))</f>
        <v/>
      </c>
      <c r="LJ104" s="355" t="str">
        <f>IF(ISBLANK('Tab4-Adol-KABP-2006'!LJ104),"",('Tab4-Adol-KABP-2006'!LJ104))</f>
        <v/>
      </c>
      <c r="LK104" s="355" t="str">
        <f>IF(ISBLANK('Tab4-Adol-KABP-2006'!LK104),"",('Tab4-Adol-KABP-2006'!LK104))</f>
        <v/>
      </c>
      <c r="LL104" s="355" t="str">
        <f>IF(ISBLANK('Tab4-Adol-KABP-2006'!LL104),"",('Tab4-Adol-KABP-2006'!LL104))</f>
        <v/>
      </c>
      <c r="LM104" s="355" t="str">
        <f>IF(ISBLANK('Tab4-Adol-KABP-2006'!LM104),"",('Tab4-Adol-KABP-2006'!LM104))</f>
        <v/>
      </c>
      <c r="LN104" s="355" t="str">
        <f>IF(ISBLANK('Tab4-Adol-KABP-2006'!LN104),"",('Tab4-Adol-KABP-2006'!LN104))</f>
        <v/>
      </c>
      <c r="LO104" s="355" t="str">
        <f>IF(ISBLANK('Tab4-Adol-KABP-2006'!LO104),"",('Tab4-Adol-KABP-2006'!LO104))</f>
        <v/>
      </c>
      <c r="LP104" s="355" t="str">
        <f>IF(ISBLANK('Tab4-Adol-KABP-2006'!LP104),"",('Tab4-Adol-KABP-2006'!LP104))</f>
        <v/>
      </c>
      <c r="LQ104" s="355" t="str">
        <f>IF(ISBLANK('Tab4-Adol-KABP-2006'!LQ104),"",('Tab4-Adol-KABP-2006'!LQ104))</f>
        <v/>
      </c>
      <c r="LR104" s="355" t="str">
        <f>IF(ISBLANK('Tab4-Adol-KABP-2006'!LR104),"",('Tab4-Adol-KABP-2006'!LR104))</f>
        <v/>
      </c>
      <c r="LS104" s="355" t="str">
        <f>IF(ISBLANK('Tab4-Adol-KABP-2006'!LS104),"",('Tab4-Adol-KABP-2006'!LS104))</f>
        <v/>
      </c>
      <c r="LT104" s="355" t="str">
        <f>IF(ISBLANK('Tab4-Adol-KABP-2006'!LT104),"",('Tab4-Adol-KABP-2006'!LT104))</f>
        <v/>
      </c>
      <c r="LU104" s="355" t="str">
        <f>IF(ISBLANK('Tab4-Adol-KABP-2006'!LU104),"",('Tab4-Adol-KABP-2006'!LU104))</f>
        <v/>
      </c>
      <c r="LV104" s="355" t="str">
        <f>IF(ISBLANK('Tab4-Adol-KABP-2006'!LV104),"",('Tab4-Adol-KABP-2006'!LV104))</f>
        <v/>
      </c>
      <c r="LW104" s="355" t="str">
        <f>IF(ISBLANK('Tab4-Adol-KABP-2006'!LW104),"",('Tab4-Adol-KABP-2006'!LW104))</f>
        <v/>
      </c>
      <c r="LX104" s="355" t="str">
        <f>IF(ISBLANK('Tab4-Adol-KABP-2006'!LX104),"",('Tab4-Adol-KABP-2006'!LX104))</f>
        <v/>
      </c>
      <c r="LY104" s="355" t="str">
        <f>IF(ISBLANK('Tab4-Adol-KABP-2006'!LY104),"",('Tab4-Adol-KABP-2006'!LY104))</f>
        <v/>
      </c>
      <c r="LZ104" s="355" t="str">
        <f>IF(ISBLANK('Tab4-Adol-KABP-2006'!LZ104),"",('Tab4-Adol-KABP-2006'!LZ104))</f>
        <v/>
      </c>
      <c r="MA104" s="355" t="str">
        <f>IF(ISBLANK('Tab4-Adol-KABP-2006'!MA104),"",('Tab4-Adol-KABP-2006'!MA104))</f>
        <v/>
      </c>
    </row>
    <row r="105" spans="1:339" x14ac:dyDescent="0.2">
      <c r="A105" s="310" t="s">
        <v>320</v>
      </c>
      <c r="B105" s="172">
        <v>0</v>
      </c>
      <c r="C105" s="172">
        <v>0</v>
      </c>
      <c r="D105" s="172" t="s">
        <v>339</v>
      </c>
      <c r="E105" s="172"/>
      <c r="F105" s="173"/>
      <c r="G105" s="218" t="s">
        <v>142</v>
      </c>
      <c r="H105" s="348" t="str">
        <f>IF(ISBLANK('Tab4-Adol-KABP-2006'!H105), "",('Tab4-Adol-KABP-2006'!H105))</f>
        <v/>
      </c>
      <c r="I105" s="349" t="str">
        <f>IF(ISBLANK('Tab4-Adol-KABP-2006'!I105), "",('Tab4-Adol-KABP-2006'!I105))</f>
        <v/>
      </c>
      <c r="J105" s="414"/>
      <c r="K105" s="414"/>
      <c r="L105" s="414"/>
      <c r="M105" s="414"/>
      <c r="N105" s="414"/>
      <c r="O105" s="415"/>
      <c r="P105" s="348" t="str">
        <f>IF(ISBLANK('Tab4-Adol-KABP-2006'!P105), "",('Tab4-Adol-KABP-2006'!P105))</f>
        <v/>
      </c>
      <c r="Q105" s="349" t="str">
        <f>IF(ISBLANK('Tab4-Adol-KABP-2006'!Q105), "",('Tab4-Adol-KABP-2006'!Q105))</f>
        <v/>
      </c>
      <c r="R105" s="414"/>
      <c r="S105" s="414"/>
      <c r="T105" s="414"/>
      <c r="U105" s="414"/>
      <c r="V105" s="414"/>
      <c r="W105" s="415"/>
      <c r="X105" s="348" t="str">
        <f>IF(ISBLANK('Tab4-Adol-KABP-2006'!X105), "",('Tab4-Adol-KABP-2006'!X105))</f>
        <v/>
      </c>
      <c r="Y105" s="349" t="str">
        <f>IF(ISBLANK('Tab4-Adol-KABP-2006'!Y105), "",('Tab4-Adol-KABP-2006'!Y105))</f>
        <v/>
      </c>
      <c r="Z105" s="414"/>
      <c r="AA105" s="414"/>
      <c r="AB105" s="414"/>
      <c r="AC105" s="414"/>
      <c r="AD105" s="414"/>
      <c r="AE105" s="415"/>
      <c r="AF105" s="348" t="str">
        <f>IF(ISBLANK('Tab4-Adol-KABP-2006'!AF105), "",('Tab4-Adol-KABP-2006'!AF105))</f>
        <v/>
      </c>
      <c r="AG105" s="349" t="str">
        <f>IF(ISBLANK('Tab4-Adol-KABP-2006'!AG105), "",('Tab4-Adol-KABP-2006'!AG105))</f>
        <v/>
      </c>
      <c r="AH105" s="414"/>
      <c r="AI105" s="414"/>
      <c r="AJ105" s="414"/>
      <c r="AK105" s="414"/>
      <c r="AL105" s="414"/>
      <c r="AM105" s="415"/>
      <c r="AN105" s="348" t="str">
        <f>IF(ISBLANK('Tab4-Adol-KABP-2006'!AN105), "",('Tab4-Adol-KABP-2006'!AN105))</f>
        <v/>
      </c>
      <c r="AO105" s="349" t="str">
        <f>IF(ISBLANK('Tab4-Adol-KABP-2006'!AO105), "",('Tab4-Adol-KABP-2006'!AO105))</f>
        <v/>
      </c>
      <c r="AP105" s="362"/>
      <c r="AQ105" s="362"/>
      <c r="AR105" s="362"/>
      <c r="AS105" s="362"/>
      <c r="AT105" s="362"/>
      <c r="AU105" s="363"/>
      <c r="AV105" s="348" t="str">
        <f>IF(ISBLANK('Tab4-Adol-KABP-2006'!AV105), "",('Tab4-Adol-KABP-2006'!AV105))</f>
        <v/>
      </c>
      <c r="AW105" s="349" t="str">
        <f>IF(ISBLANK('Tab4-Adol-KABP-2006'!AW105), "",('Tab4-Adol-KABP-2006'!AW105))</f>
        <v/>
      </c>
      <c r="AX105" s="414"/>
      <c r="AY105" s="414"/>
      <c r="AZ105" s="414"/>
      <c r="BA105" s="414"/>
      <c r="BB105" s="414"/>
      <c r="BC105" s="415"/>
      <c r="BD105" s="348" t="str">
        <f>IF(ISBLANK('Tab4-Adol-KABP-2006'!BD105), "",('Tab4-Adol-KABP-2006'!BD105))</f>
        <v/>
      </c>
      <c r="BE105" s="349" t="str">
        <f>IF(ISBLANK('Tab4-Adol-KABP-2006'!BE105), "",('Tab4-Adol-KABP-2006'!BE105))</f>
        <v/>
      </c>
      <c r="BF105" s="414"/>
      <c r="BG105" s="414"/>
      <c r="BH105" s="414"/>
      <c r="BI105" s="414"/>
      <c r="BJ105" s="414"/>
      <c r="BK105" s="415"/>
      <c r="BL105" s="348" t="str">
        <f>IF(ISBLANK('Tab4-Adol-KABP-2006'!BL105), "",('Tab4-Adol-KABP-2006'!BL105))</f>
        <v/>
      </c>
      <c r="BM105" s="349" t="str">
        <f>IF(ISBLANK('Tab4-Adol-KABP-2006'!BM105), "",('Tab4-Adol-KABP-2006'!BM105))</f>
        <v/>
      </c>
      <c r="BN105" s="414"/>
      <c r="BO105" s="414"/>
      <c r="BP105" s="414"/>
      <c r="BQ105" s="414"/>
      <c r="BR105" s="414"/>
      <c r="BS105" s="415"/>
      <c r="BT105" s="348" t="str">
        <f>IF(ISBLANK('Tab4-Adol-KABP-2006'!BT105), "",('Tab4-Adol-KABP-2006'!BT105))</f>
        <v/>
      </c>
      <c r="BU105" s="349" t="str">
        <f>IF(ISBLANK('Tab4-Adol-KABP-2006'!BU105), "",('Tab4-Adol-KABP-2006'!BU105))</f>
        <v/>
      </c>
      <c r="BV105" s="414"/>
      <c r="BW105" s="414"/>
      <c r="BX105" s="415"/>
      <c r="BY105" s="216">
        <v>1012782</v>
      </c>
      <c r="BZ105" s="208">
        <v>1258527</v>
      </c>
      <c r="CA105" s="208">
        <v>2271309</v>
      </c>
      <c r="CB105" s="208">
        <v>1061852</v>
      </c>
      <c r="CC105" s="208">
        <v>1309140</v>
      </c>
      <c r="CD105" s="284">
        <v>2370992</v>
      </c>
      <c r="CE105" s="282"/>
      <c r="CF105" s="282"/>
      <c r="CG105" s="226" t="str">
        <f t="shared" si="340"/>
        <v>-</v>
      </c>
      <c r="CH105" s="227" t="str">
        <f t="shared" si="341"/>
        <v>-</v>
      </c>
      <c r="CI105" s="227" t="str">
        <f t="shared" si="342"/>
        <v>-</v>
      </c>
      <c r="CJ105" s="227" t="str">
        <f t="shared" si="343"/>
        <v>-</v>
      </c>
      <c r="CK105" s="227" t="str">
        <f t="shared" si="344"/>
        <v>-</v>
      </c>
      <c r="CL105" s="228" t="str">
        <f t="shared" si="345"/>
        <v>-</v>
      </c>
      <c r="CM105" s="282"/>
      <c r="CN105" s="282"/>
      <c r="CO105" s="226" t="str">
        <f t="shared" si="346"/>
        <v>-</v>
      </c>
      <c r="CP105" s="227" t="str">
        <f t="shared" si="347"/>
        <v>-</v>
      </c>
      <c r="CQ105" s="227" t="str">
        <f t="shared" si="348"/>
        <v>-</v>
      </c>
      <c r="CR105" s="227" t="str">
        <f t="shared" si="349"/>
        <v>-</v>
      </c>
      <c r="CS105" s="227" t="str">
        <f t="shared" si="350"/>
        <v>-</v>
      </c>
      <c r="CT105" s="228" t="str">
        <f t="shared" si="351"/>
        <v>-</v>
      </c>
      <c r="CU105" s="282"/>
      <c r="CV105" s="282"/>
      <c r="CW105" s="292" t="str">
        <f t="shared" si="352"/>
        <v>-</v>
      </c>
      <c r="CX105" s="234" t="str">
        <f t="shared" si="353"/>
        <v>-</v>
      </c>
      <c r="CY105" s="234" t="str">
        <f t="shared" si="354"/>
        <v>-</v>
      </c>
      <c r="CZ105" s="234" t="str">
        <f t="shared" si="355"/>
        <v>-</v>
      </c>
      <c r="DA105" s="234" t="str">
        <f t="shared" si="356"/>
        <v>-</v>
      </c>
      <c r="DB105" s="235" t="str">
        <f t="shared" si="357"/>
        <v>-</v>
      </c>
      <c r="DC105" s="282"/>
      <c r="DD105" s="282"/>
      <c r="DE105" s="226" t="str">
        <f t="shared" si="358"/>
        <v>-</v>
      </c>
      <c r="DF105" s="227" t="str">
        <f t="shared" si="359"/>
        <v>-</v>
      </c>
      <c r="DG105" s="227" t="str">
        <f t="shared" si="360"/>
        <v>-</v>
      </c>
      <c r="DH105" s="227" t="str">
        <f t="shared" si="361"/>
        <v>-</v>
      </c>
      <c r="DI105" s="227" t="str">
        <f t="shared" si="362"/>
        <v>-</v>
      </c>
      <c r="DJ105" s="228" t="str">
        <f t="shared" si="363"/>
        <v>-</v>
      </c>
      <c r="DK105" s="282"/>
      <c r="DL105" s="282"/>
      <c r="DM105" s="226" t="str">
        <f t="shared" si="364"/>
        <v>-</v>
      </c>
      <c r="DN105" s="227" t="str">
        <f t="shared" si="365"/>
        <v>-</v>
      </c>
      <c r="DO105" s="227" t="str">
        <f t="shared" si="366"/>
        <v>-</v>
      </c>
      <c r="DP105" s="227" t="str">
        <f t="shared" si="367"/>
        <v>-</v>
      </c>
      <c r="DQ105" s="227" t="str">
        <f t="shared" si="368"/>
        <v>-</v>
      </c>
      <c r="DR105" s="228" t="str">
        <f t="shared" si="369"/>
        <v>-</v>
      </c>
      <c r="DS105" s="282"/>
      <c r="DT105" s="282"/>
      <c r="DU105" s="226" t="str">
        <f t="shared" si="370"/>
        <v>-</v>
      </c>
      <c r="DV105" s="227" t="str">
        <f t="shared" si="371"/>
        <v>-</v>
      </c>
      <c r="DW105" s="227" t="str">
        <f t="shared" si="372"/>
        <v>-</v>
      </c>
      <c r="DX105" s="227" t="str">
        <f t="shared" si="373"/>
        <v>-</v>
      </c>
      <c r="DY105" s="227" t="str">
        <f t="shared" si="374"/>
        <v>-</v>
      </c>
      <c r="DZ105" s="228" t="str">
        <f t="shared" si="375"/>
        <v>-</v>
      </c>
      <c r="EA105" s="282"/>
      <c r="EB105" s="282"/>
      <c r="EC105" s="226" t="str">
        <f t="shared" si="376"/>
        <v>-</v>
      </c>
      <c r="ED105" s="227" t="str">
        <f t="shared" si="377"/>
        <v>-</v>
      </c>
      <c r="EE105" s="227" t="str">
        <f t="shared" si="378"/>
        <v>-</v>
      </c>
      <c r="EF105" s="227" t="str">
        <f t="shared" si="379"/>
        <v>-</v>
      </c>
      <c r="EG105" s="227" t="str">
        <f t="shared" si="380"/>
        <v>-</v>
      </c>
      <c r="EH105" s="228" t="str">
        <f t="shared" si="381"/>
        <v>-</v>
      </c>
      <c r="EI105" s="282"/>
      <c r="EJ105" s="282"/>
      <c r="EK105" s="226" t="str">
        <f t="shared" si="382"/>
        <v>-</v>
      </c>
      <c r="EL105" s="227" t="str">
        <f t="shared" si="383"/>
        <v>-</v>
      </c>
      <c r="EM105" s="227" t="str">
        <f t="shared" si="384"/>
        <v>-</v>
      </c>
      <c r="EN105" s="227" t="str">
        <f t="shared" si="385"/>
        <v>-</v>
      </c>
      <c r="EO105" s="227" t="str">
        <f t="shared" si="386"/>
        <v>-</v>
      </c>
      <c r="EP105" s="228" t="str">
        <f t="shared" si="387"/>
        <v>-</v>
      </c>
      <c r="EQ105" s="282"/>
      <c r="ER105" s="282"/>
      <c r="ES105" s="226" t="str">
        <f t="shared" si="388"/>
        <v>-</v>
      </c>
      <c r="ET105" s="227" t="str">
        <f t="shared" si="389"/>
        <v>-</v>
      </c>
      <c r="EU105" s="228" t="str">
        <f t="shared" si="390"/>
        <v>-</v>
      </c>
      <c r="EV105" s="282"/>
      <c r="EW105" s="282"/>
      <c r="EX105" s="301" t="str">
        <f t="shared" si="391"/>
        <v>-</v>
      </c>
      <c r="EY105" s="259" t="str">
        <f t="shared" si="392"/>
        <v>-</v>
      </c>
      <c r="EZ105" s="259" t="str">
        <f t="shared" si="393"/>
        <v>-</v>
      </c>
      <c r="FA105" s="259" t="str">
        <f t="shared" si="394"/>
        <v>-</v>
      </c>
      <c r="FB105" s="259" t="str">
        <f t="shared" si="395"/>
        <v>-</v>
      </c>
      <c r="FC105" s="260" t="str">
        <f t="shared" si="396"/>
        <v>-</v>
      </c>
      <c r="FD105" s="282"/>
      <c r="FE105" s="282"/>
      <c r="FF105" s="301" t="str">
        <f t="shared" si="397"/>
        <v>-</v>
      </c>
      <c r="FG105" s="259" t="str">
        <f t="shared" si="398"/>
        <v>-</v>
      </c>
      <c r="FH105" s="259" t="str">
        <f t="shared" si="399"/>
        <v>-</v>
      </c>
      <c r="FI105" s="259" t="str">
        <f t="shared" si="400"/>
        <v>-</v>
      </c>
      <c r="FJ105" s="259" t="str">
        <f t="shared" si="401"/>
        <v>-</v>
      </c>
      <c r="FK105" s="260" t="str">
        <f t="shared" si="402"/>
        <v>-</v>
      </c>
      <c r="FL105" s="282"/>
      <c r="FM105" s="282"/>
      <c r="FN105" s="301" t="str">
        <f t="shared" si="403"/>
        <v>-</v>
      </c>
      <c r="FO105" s="259" t="str">
        <f t="shared" si="404"/>
        <v>-</v>
      </c>
      <c r="FP105" s="259" t="str">
        <f t="shared" si="405"/>
        <v>-</v>
      </c>
      <c r="FQ105" s="259" t="str">
        <f t="shared" si="406"/>
        <v>-</v>
      </c>
      <c r="FR105" s="259" t="str">
        <f t="shared" si="407"/>
        <v>-</v>
      </c>
      <c r="FS105" s="260" t="str">
        <f t="shared" si="408"/>
        <v>-</v>
      </c>
      <c r="FT105" s="282"/>
      <c r="FU105" s="282"/>
      <c r="FV105" s="301" t="str">
        <f t="shared" si="409"/>
        <v>-</v>
      </c>
      <c r="FW105" s="259" t="str">
        <f t="shared" si="410"/>
        <v>-</v>
      </c>
      <c r="FX105" s="259" t="str">
        <f t="shared" si="411"/>
        <v>-</v>
      </c>
      <c r="FY105" s="259" t="str">
        <f t="shared" si="412"/>
        <v>-</v>
      </c>
      <c r="FZ105" s="259" t="str">
        <f t="shared" si="413"/>
        <v>-</v>
      </c>
      <c r="GA105" s="260" t="str">
        <f t="shared" si="414"/>
        <v>-</v>
      </c>
      <c r="GB105" s="282"/>
      <c r="GC105" s="282"/>
      <c r="GD105" s="301" t="str">
        <f t="shared" si="415"/>
        <v>-</v>
      </c>
      <c r="GE105" s="259" t="str">
        <f t="shared" si="416"/>
        <v>-</v>
      </c>
      <c r="GF105" s="259" t="str">
        <f t="shared" si="417"/>
        <v>-</v>
      </c>
      <c r="GG105" s="259" t="str">
        <f t="shared" si="418"/>
        <v>-</v>
      </c>
      <c r="GH105" s="259" t="str">
        <f t="shared" si="419"/>
        <v>-</v>
      </c>
      <c r="GI105" s="260" t="str">
        <f t="shared" si="420"/>
        <v>-</v>
      </c>
      <c r="GJ105" s="282"/>
      <c r="GK105" s="282"/>
      <c r="GL105" s="301" t="str">
        <f t="shared" si="421"/>
        <v>-</v>
      </c>
      <c r="GM105" s="259" t="str">
        <f t="shared" si="422"/>
        <v>-</v>
      </c>
      <c r="GN105" s="259" t="str">
        <f t="shared" si="423"/>
        <v>-</v>
      </c>
      <c r="GO105" s="259" t="str">
        <f t="shared" si="424"/>
        <v>-</v>
      </c>
      <c r="GP105" s="259" t="str">
        <f t="shared" si="425"/>
        <v>-</v>
      </c>
      <c r="GQ105" s="260" t="str">
        <f t="shared" si="426"/>
        <v>-</v>
      </c>
      <c r="GR105" s="282"/>
      <c r="GS105" s="282"/>
      <c r="GT105" s="301" t="str">
        <f t="shared" si="427"/>
        <v>-</v>
      </c>
      <c r="GU105" s="259" t="str">
        <f t="shared" si="428"/>
        <v>-</v>
      </c>
      <c r="GV105" s="259" t="str">
        <f t="shared" si="429"/>
        <v>-</v>
      </c>
      <c r="GW105" s="259" t="str">
        <f t="shared" si="430"/>
        <v>-</v>
      </c>
      <c r="GX105" s="259" t="str">
        <f t="shared" si="431"/>
        <v>-</v>
      </c>
      <c r="GY105" s="260" t="str">
        <f t="shared" si="432"/>
        <v>-</v>
      </c>
      <c r="GZ105" s="282"/>
      <c r="HA105" s="282"/>
      <c r="HB105" s="301" t="str">
        <f t="shared" si="433"/>
        <v>-</v>
      </c>
      <c r="HC105" s="259" t="str">
        <f t="shared" si="434"/>
        <v>-</v>
      </c>
      <c r="HD105" s="259" t="str">
        <f t="shared" si="435"/>
        <v>-</v>
      </c>
      <c r="HE105" s="259" t="str">
        <f t="shared" si="436"/>
        <v>-</v>
      </c>
      <c r="HF105" s="259" t="str">
        <f t="shared" si="437"/>
        <v>-</v>
      </c>
      <c r="HG105" s="260" t="str">
        <f t="shared" si="438"/>
        <v>-</v>
      </c>
      <c r="HH105" s="282"/>
      <c r="HI105" s="282"/>
      <c r="HJ105" s="301" t="str">
        <f t="shared" si="439"/>
        <v>-</v>
      </c>
      <c r="HK105" s="259" t="str">
        <f t="shared" si="440"/>
        <v>-</v>
      </c>
      <c r="HL105" s="260" t="str">
        <f t="shared" si="441"/>
        <v>-</v>
      </c>
      <c r="HM105" s="428" t="str">
        <f t="shared" si="229"/>
        <v>-</v>
      </c>
      <c r="HN105" s="429" t="str">
        <f t="shared" si="229"/>
        <v>-</v>
      </c>
      <c r="HO105" s="429" t="str">
        <f t="shared" si="229"/>
        <v>-</v>
      </c>
      <c r="HP105" s="429" t="str">
        <f t="shared" si="221"/>
        <v>-</v>
      </c>
      <c r="HQ105" s="429" t="str">
        <f t="shared" si="221"/>
        <v>-</v>
      </c>
      <c r="HR105" s="430" t="str">
        <f t="shared" si="221"/>
        <v>-</v>
      </c>
      <c r="HS105" s="450"/>
      <c r="HT105" s="450"/>
      <c r="HU105" s="428" t="str">
        <f t="shared" si="230"/>
        <v>-</v>
      </c>
      <c r="HV105" s="429" t="str">
        <f t="shared" si="230"/>
        <v>-</v>
      </c>
      <c r="HW105" s="429" t="str">
        <f t="shared" si="230"/>
        <v>-</v>
      </c>
      <c r="HX105" s="429" t="str">
        <f t="shared" si="222"/>
        <v>-</v>
      </c>
      <c r="HY105" s="429" t="str">
        <f t="shared" si="222"/>
        <v>-</v>
      </c>
      <c r="HZ105" s="430" t="str">
        <f t="shared" si="222"/>
        <v>-</v>
      </c>
      <c r="IA105" s="450"/>
      <c r="IB105" s="450"/>
      <c r="IC105" s="428" t="str">
        <f t="shared" si="231"/>
        <v>-</v>
      </c>
      <c r="ID105" s="429" t="str">
        <f t="shared" si="231"/>
        <v>-</v>
      </c>
      <c r="IE105" s="429" t="str">
        <f t="shared" si="231"/>
        <v>-</v>
      </c>
      <c r="IF105" s="429" t="str">
        <f t="shared" si="223"/>
        <v>-</v>
      </c>
      <c r="IG105" s="429" t="str">
        <f t="shared" si="223"/>
        <v>-</v>
      </c>
      <c r="IH105" s="430" t="str">
        <f t="shared" si="223"/>
        <v>-</v>
      </c>
      <c r="II105" s="450"/>
      <c r="IJ105" s="450"/>
      <c r="IK105" s="428" t="str">
        <f t="shared" si="232"/>
        <v>-</v>
      </c>
      <c r="IL105" s="429" t="str">
        <f t="shared" si="232"/>
        <v>-</v>
      </c>
      <c r="IM105" s="429" t="str">
        <f t="shared" si="232"/>
        <v>-</v>
      </c>
      <c r="IN105" s="429" t="str">
        <f t="shared" si="224"/>
        <v>-</v>
      </c>
      <c r="IO105" s="429" t="str">
        <f t="shared" si="224"/>
        <v>-</v>
      </c>
      <c r="IP105" s="430" t="str">
        <f t="shared" si="224"/>
        <v>-</v>
      </c>
      <c r="IQ105" s="450"/>
      <c r="IR105" s="450"/>
      <c r="IS105" s="428" t="str">
        <f t="shared" si="233"/>
        <v>-</v>
      </c>
      <c r="IT105" s="429" t="str">
        <f t="shared" si="233"/>
        <v>-</v>
      </c>
      <c r="IU105" s="429" t="str">
        <f t="shared" si="233"/>
        <v>-</v>
      </c>
      <c r="IV105" s="429" t="str">
        <f t="shared" si="225"/>
        <v>-</v>
      </c>
      <c r="IW105" s="429" t="str">
        <f t="shared" si="225"/>
        <v>-</v>
      </c>
      <c r="IX105" s="430" t="str">
        <f t="shared" si="225"/>
        <v>-</v>
      </c>
      <c r="IY105" s="450"/>
      <c r="IZ105" s="450"/>
      <c r="JA105" s="428" t="str">
        <f t="shared" si="234"/>
        <v>-</v>
      </c>
      <c r="JB105" s="429" t="str">
        <f t="shared" si="234"/>
        <v>-</v>
      </c>
      <c r="JC105" s="429" t="str">
        <f t="shared" si="234"/>
        <v>-</v>
      </c>
      <c r="JD105" s="429" t="str">
        <f t="shared" si="226"/>
        <v>-</v>
      </c>
      <c r="JE105" s="429" t="str">
        <f t="shared" si="226"/>
        <v>-</v>
      </c>
      <c r="JF105" s="430" t="str">
        <f t="shared" si="226"/>
        <v>-</v>
      </c>
      <c r="JG105" s="450"/>
      <c r="JH105" s="450"/>
      <c r="JI105" s="428" t="str">
        <f t="shared" si="235"/>
        <v>-</v>
      </c>
      <c r="JJ105" s="429" t="str">
        <f t="shared" si="235"/>
        <v>-</v>
      </c>
      <c r="JK105" s="429" t="str">
        <f t="shared" si="235"/>
        <v>-</v>
      </c>
      <c r="JL105" s="429" t="str">
        <f t="shared" si="227"/>
        <v>-</v>
      </c>
      <c r="JM105" s="429" t="str">
        <f t="shared" si="227"/>
        <v>-</v>
      </c>
      <c r="JN105" s="430" t="str">
        <f t="shared" si="227"/>
        <v>-</v>
      </c>
      <c r="JO105" s="450"/>
      <c r="JP105" s="450"/>
      <c r="JQ105" s="428" t="str">
        <f t="shared" si="236"/>
        <v>-</v>
      </c>
      <c r="JR105" s="429" t="str">
        <f t="shared" si="236"/>
        <v>-</v>
      </c>
      <c r="JS105" s="429" t="str">
        <f t="shared" si="236"/>
        <v>-</v>
      </c>
      <c r="JT105" s="429" t="str">
        <f t="shared" si="228"/>
        <v>-</v>
      </c>
      <c r="JU105" s="429" t="str">
        <f t="shared" si="228"/>
        <v>-</v>
      </c>
      <c r="JV105" s="430" t="str">
        <f t="shared" si="228"/>
        <v>-</v>
      </c>
      <c r="JW105" s="450"/>
      <c r="JX105" s="450"/>
      <c r="JY105" s="428" t="str">
        <f t="shared" si="339"/>
        <v>-</v>
      </c>
      <c r="JZ105" s="429" t="str">
        <f t="shared" si="339"/>
        <v>-</v>
      </c>
      <c r="KA105" s="430" t="str">
        <f t="shared" si="339"/>
        <v>-</v>
      </c>
      <c r="KB105" s="172"/>
      <c r="KC105" s="355" t="str">
        <f>IF(ISBLANK('Tab4-Adol-KABP-2006'!KC105),"",('Tab4-Adol-KABP-2006'!KC105))</f>
        <v/>
      </c>
      <c r="KD105" s="355" t="str">
        <f>IF(ISBLANK('Tab4-Adol-KABP-2006'!KD105),"",('Tab4-Adol-KABP-2006'!KD105))</f>
        <v/>
      </c>
      <c r="KE105" s="355" t="str">
        <f>IF(ISBLANK('Tab4-Adol-KABP-2006'!KE105),"",('Tab4-Adol-KABP-2006'!KE105))</f>
        <v/>
      </c>
      <c r="KF105" s="355" t="str">
        <f>IF(ISBLANK('Tab4-Adol-KABP-2006'!KF105),"",('Tab4-Adol-KABP-2006'!KF105))</f>
        <v/>
      </c>
      <c r="KG105" s="355" t="str">
        <f>IF(ISBLANK('Tab4-Adol-KABP-2006'!KG105),"",('Tab4-Adol-KABP-2006'!KG105))</f>
        <v/>
      </c>
      <c r="KH105" s="355" t="str">
        <f>IF(ISBLANK('Tab4-Adol-KABP-2006'!KH105),"",('Tab4-Adol-KABP-2006'!KH105))</f>
        <v/>
      </c>
      <c r="KI105" s="355" t="str">
        <f>IF(ISBLANK('Tab4-Adol-KABP-2006'!KI105),"",('Tab4-Adol-KABP-2006'!KI105))</f>
        <v/>
      </c>
      <c r="KJ105" s="355" t="str">
        <f>IF(ISBLANK('Tab4-Adol-KABP-2006'!KJ105),"",('Tab4-Adol-KABP-2006'!KJ105))</f>
        <v/>
      </c>
      <c r="KK105" s="355" t="str">
        <f>IF(ISBLANK('Tab4-Adol-KABP-2006'!KK105),"",('Tab4-Adol-KABP-2006'!KK105))</f>
        <v/>
      </c>
      <c r="KL105" s="355" t="str">
        <f>IF(ISBLANK('Tab4-Adol-KABP-2006'!KL105),"",('Tab4-Adol-KABP-2006'!KL105))</f>
        <v/>
      </c>
      <c r="KM105" s="355" t="str">
        <f>IF(ISBLANK('Tab4-Adol-KABP-2006'!KM105),"",('Tab4-Adol-KABP-2006'!KM105))</f>
        <v/>
      </c>
      <c r="KN105" s="355" t="str">
        <f>IF(ISBLANK('Tab4-Adol-KABP-2006'!KN105),"",('Tab4-Adol-KABP-2006'!KN105))</f>
        <v/>
      </c>
      <c r="KO105" s="355" t="str">
        <f>IF(ISBLANK('Tab4-Adol-KABP-2006'!KO105),"",('Tab4-Adol-KABP-2006'!KO105))</f>
        <v/>
      </c>
      <c r="KP105" s="355" t="str">
        <f>IF(ISBLANK('Tab4-Adol-KABP-2006'!KP105),"",('Tab4-Adol-KABP-2006'!KP105))</f>
        <v/>
      </c>
      <c r="KQ105" s="355" t="str">
        <f>IF(ISBLANK('Tab4-Adol-KABP-2006'!KQ105),"",('Tab4-Adol-KABP-2006'!KQ105))</f>
        <v/>
      </c>
      <c r="KR105" s="355" t="str">
        <f>IF(ISBLANK('Tab4-Adol-KABP-2006'!KR105),"",('Tab4-Adol-KABP-2006'!KR105))</f>
        <v/>
      </c>
      <c r="KS105" s="355" t="str">
        <f>IF(ISBLANK('Tab4-Adol-KABP-2006'!KS105),"",('Tab4-Adol-KABP-2006'!KS105))</f>
        <v/>
      </c>
      <c r="KT105" s="355" t="str">
        <f>IF(ISBLANK('Tab4-Adol-KABP-2006'!KT105),"",('Tab4-Adol-KABP-2006'!KT105))</f>
        <v/>
      </c>
      <c r="KU105" s="355" t="str">
        <f>IF(ISBLANK('Tab4-Adol-KABP-2006'!KU105),"",('Tab4-Adol-KABP-2006'!KU105))</f>
        <v/>
      </c>
      <c r="KV105" s="355" t="str">
        <f>IF(ISBLANK('Tab4-Adol-KABP-2006'!KV105),"",('Tab4-Adol-KABP-2006'!KV105))</f>
        <v/>
      </c>
      <c r="KW105" s="355" t="str">
        <f>IF(ISBLANK('Tab4-Adol-KABP-2006'!KW105),"",('Tab4-Adol-KABP-2006'!KW105))</f>
        <v/>
      </c>
      <c r="KX105" s="355" t="str">
        <f>IF(ISBLANK('Tab4-Adol-KABP-2006'!KX105),"",('Tab4-Adol-KABP-2006'!KX105))</f>
        <v/>
      </c>
      <c r="KY105" s="355" t="str">
        <f>IF(ISBLANK('Tab4-Adol-KABP-2006'!KY105),"",('Tab4-Adol-KABP-2006'!KY105))</f>
        <v/>
      </c>
      <c r="KZ105" s="355" t="str">
        <f>IF(ISBLANK('Tab4-Adol-KABP-2006'!KZ105),"",('Tab4-Adol-KABP-2006'!KZ105))</f>
        <v/>
      </c>
      <c r="LA105" s="355" t="str">
        <f>IF(ISBLANK('Tab4-Adol-KABP-2006'!LA105),"",('Tab4-Adol-KABP-2006'!LA105))</f>
        <v/>
      </c>
      <c r="LB105" s="355" t="str">
        <f>IF(ISBLANK('Tab4-Adol-KABP-2006'!LB105),"",('Tab4-Adol-KABP-2006'!LB105))</f>
        <v/>
      </c>
      <c r="LC105" s="355" t="str">
        <f>IF(ISBLANK('Tab4-Adol-KABP-2006'!LC105),"",('Tab4-Adol-KABP-2006'!LC105))</f>
        <v/>
      </c>
      <c r="LD105" s="355" t="str">
        <f>IF(ISBLANK('Tab4-Adol-KABP-2006'!LD105),"",('Tab4-Adol-KABP-2006'!LD105))</f>
        <v/>
      </c>
      <c r="LE105" s="355" t="str">
        <f>IF(ISBLANK('Tab4-Adol-KABP-2006'!LE105),"",('Tab4-Adol-KABP-2006'!LE105))</f>
        <v/>
      </c>
      <c r="LF105" s="355" t="str">
        <f>IF(ISBLANK('Tab4-Adol-KABP-2006'!LF105),"",('Tab4-Adol-KABP-2006'!LF105))</f>
        <v/>
      </c>
      <c r="LG105" s="355" t="str">
        <f>IF(ISBLANK('Tab4-Adol-KABP-2006'!LG105),"",('Tab4-Adol-KABP-2006'!LG105))</f>
        <v/>
      </c>
      <c r="LH105" s="355" t="str">
        <f>IF(ISBLANK('Tab4-Adol-KABP-2006'!LH105),"",('Tab4-Adol-KABP-2006'!LH105))</f>
        <v/>
      </c>
      <c r="LI105" s="355" t="str">
        <f>IF(ISBLANK('Tab4-Adol-KABP-2006'!LI105),"",('Tab4-Adol-KABP-2006'!LI105))</f>
        <v/>
      </c>
      <c r="LJ105" s="355" t="str">
        <f>IF(ISBLANK('Tab4-Adol-KABP-2006'!LJ105),"",('Tab4-Adol-KABP-2006'!LJ105))</f>
        <v/>
      </c>
      <c r="LK105" s="355" t="str">
        <f>IF(ISBLANK('Tab4-Adol-KABP-2006'!LK105),"",('Tab4-Adol-KABP-2006'!LK105))</f>
        <v/>
      </c>
      <c r="LL105" s="355" t="str">
        <f>IF(ISBLANK('Tab4-Adol-KABP-2006'!LL105),"",('Tab4-Adol-KABP-2006'!LL105))</f>
        <v/>
      </c>
      <c r="LM105" s="355" t="str">
        <f>IF(ISBLANK('Tab4-Adol-KABP-2006'!LM105),"",('Tab4-Adol-KABP-2006'!LM105))</f>
        <v/>
      </c>
      <c r="LN105" s="355" t="str">
        <f>IF(ISBLANK('Tab4-Adol-KABP-2006'!LN105),"",('Tab4-Adol-KABP-2006'!LN105))</f>
        <v/>
      </c>
      <c r="LO105" s="355" t="str">
        <f>IF(ISBLANK('Tab4-Adol-KABP-2006'!LO105),"",('Tab4-Adol-KABP-2006'!LO105))</f>
        <v/>
      </c>
      <c r="LP105" s="355" t="str">
        <f>IF(ISBLANK('Tab4-Adol-KABP-2006'!LP105),"",('Tab4-Adol-KABP-2006'!LP105))</f>
        <v/>
      </c>
      <c r="LQ105" s="355" t="str">
        <f>IF(ISBLANK('Tab4-Adol-KABP-2006'!LQ105),"",('Tab4-Adol-KABP-2006'!LQ105))</f>
        <v/>
      </c>
      <c r="LR105" s="355" t="str">
        <f>IF(ISBLANK('Tab4-Adol-KABP-2006'!LR105),"",('Tab4-Adol-KABP-2006'!LR105))</f>
        <v/>
      </c>
      <c r="LS105" s="355" t="str">
        <f>IF(ISBLANK('Tab4-Adol-KABP-2006'!LS105),"",('Tab4-Adol-KABP-2006'!LS105))</f>
        <v/>
      </c>
      <c r="LT105" s="355" t="str">
        <f>IF(ISBLANK('Tab4-Adol-KABP-2006'!LT105),"",('Tab4-Adol-KABP-2006'!LT105))</f>
        <v/>
      </c>
      <c r="LU105" s="355" t="str">
        <f>IF(ISBLANK('Tab4-Adol-KABP-2006'!LU105),"",('Tab4-Adol-KABP-2006'!LU105))</f>
        <v/>
      </c>
      <c r="LV105" s="355" t="str">
        <f>IF(ISBLANK('Tab4-Adol-KABP-2006'!LV105),"",('Tab4-Adol-KABP-2006'!LV105))</f>
        <v/>
      </c>
      <c r="LW105" s="355" t="str">
        <f>IF(ISBLANK('Tab4-Adol-KABP-2006'!LW105),"",('Tab4-Adol-KABP-2006'!LW105))</f>
        <v/>
      </c>
      <c r="LX105" s="355" t="str">
        <f>IF(ISBLANK('Tab4-Adol-KABP-2006'!LX105),"",('Tab4-Adol-KABP-2006'!LX105))</f>
        <v/>
      </c>
      <c r="LY105" s="355" t="str">
        <f>IF(ISBLANK('Tab4-Adol-KABP-2006'!LY105),"",('Tab4-Adol-KABP-2006'!LY105))</f>
        <v/>
      </c>
      <c r="LZ105" s="355" t="str">
        <f>IF(ISBLANK('Tab4-Adol-KABP-2006'!LZ105),"",('Tab4-Adol-KABP-2006'!LZ105))</f>
        <v/>
      </c>
      <c r="MA105" s="355" t="str">
        <f>IF(ISBLANK('Tab4-Adol-KABP-2006'!MA105),"",('Tab4-Adol-KABP-2006'!MA105))</f>
        <v/>
      </c>
    </row>
    <row r="106" spans="1:339" x14ac:dyDescent="0.2">
      <c r="A106" s="310" t="s">
        <v>320</v>
      </c>
      <c r="B106" s="172">
        <v>0</v>
      </c>
      <c r="C106" s="172">
        <v>0</v>
      </c>
      <c r="D106" s="172" t="s">
        <v>339</v>
      </c>
      <c r="E106" s="172"/>
      <c r="F106" s="173"/>
      <c r="G106" s="218" t="s">
        <v>143</v>
      </c>
      <c r="H106" s="348" t="str">
        <f>IF(ISBLANK('Tab4-Adol-KABP-2006'!H106), "",('Tab4-Adol-KABP-2006'!H106))</f>
        <v/>
      </c>
      <c r="I106" s="349" t="str">
        <f>IF(ISBLANK('Tab4-Adol-KABP-2006'!I106), "",('Tab4-Adol-KABP-2006'!I106))</f>
        <v/>
      </c>
      <c r="J106" s="414"/>
      <c r="K106" s="414"/>
      <c r="L106" s="414"/>
      <c r="M106" s="414"/>
      <c r="N106" s="414"/>
      <c r="O106" s="415"/>
      <c r="P106" s="348" t="str">
        <f>IF(ISBLANK('Tab4-Adol-KABP-2006'!P106), "",('Tab4-Adol-KABP-2006'!P106))</f>
        <v/>
      </c>
      <c r="Q106" s="349" t="str">
        <f>IF(ISBLANK('Tab4-Adol-KABP-2006'!Q106), "",('Tab4-Adol-KABP-2006'!Q106))</f>
        <v/>
      </c>
      <c r="R106" s="414"/>
      <c r="S106" s="414"/>
      <c r="T106" s="414"/>
      <c r="U106" s="414"/>
      <c r="V106" s="414"/>
      <c r="W106" s="415"/>
      <c r="X106" s="348" t="str">
        <f>IF(ISBLANK('Tab4-Adol-KABP-2006'!X106), "",('Tab4-Adol-KABP-2006'!X106))</f>
        <v/>
      </c>
      <c r="Y106" s="349" t="str">
        <f>IF(ISBLANK('Tab4-Adol-KABP-2006'!Y106), "",('Tab4-Adol-KABP-2006'!Y106))</f>
        <v/>
      </c>
      <c r="Z106" s="414"/>
      <c r="AA106" s="414"/>
      <c r="AB106" s="414"/>
      <c r="AC106" s="414"/>
      <c r="AD106" s="414"/>
      <c r="AE106" s="415"/>
      <c r="AF106" s="348" t="str">
        <f>IF(ISBLANK('Tab4-Adol-KABP-2006'!AF106), "",('Tab4-Adol-KABP-2006'!AF106))</f>
        <v/>
      </c>
      <c r="AG106" s="349" t="str">
        <f>IF(ISBLANK('Tab4-Adol-KABP-2006'!AG106), "",('Tab4-Adol-KABP-2006'!AG106))</f>
        <v/>
      </c>
      <c r="AH106" s="414"/>
      <c r="AI106" s="414"/>
      <c r="AJ106" s="414"/>
      <c r="AK106" s="414"/>
      <c r="AL106" s="414"/>
      <c r="AM106" s="415"/>
      <c r="AN106" s="348" t="str">
        <f>IF(ISBLANK('Tab4-Adol-KABP-2006'!AN106), "",('Tab4-Adol-KABP-2006'!AN106))</f>
        <v/>
      </c>
      <c r="AO106" s="349" t="str">
        <f>IF(ISBLANK('Tab4-Adol-KABP-2006'!AO106), "",('Tab4-Adol-KABP-2006'!AO106))</f>
        <v/>
      </c>
      <c r="AP106" s="362"/>
      <c r="AQ106" s="362"/>
      <c r="AR106" s="362"/>
      <c r="AS106" s="362"/>
      <c r="AT106" s="362"/>
      <c r="AU106" s="363"/>
      <c r="AV106" s="348" t="str">
        <f>IF(ISBLANK('Tab4-Adol-KABP-2006'!AV106), "",('Tab4-Adol-KABP-2006'!AV106))</f>
        <v/>
      </c>
      <c r="AW106" s="349" t="str">
        <f>IF(ISBLANK('Tab4-Adol-KABP-2006'!AW106), "",('Tab4-Adol-KABP-2006'!AW106))</f>
        <v/>
      </c>
      <c r="AX106" s="414"/>
      <c r="AY106" s="414"/>
      <c r="AZ106" s="414"/>
      <c r="BA106" s="414"/>
      <c r="BB106" s="414"/>
      <c r="BC106" s="415"/>
      <c r="BD106" s="348" t="str">
        <f>IF(ISBLANK('Tab4-Adol-KABP-2006'!BD106), "",('Tab4-Adol-KABP-2006'!BD106))</f>
        <v/>
      </c>
      <c r="BE106" s="349" t="str">
        <f>IF(ISBLANK('Tab4-Adol-KABP-2006'!BE106), "",('Tab4-Adol-KABP-2006'!BE106))</f>
        <v/>
      </c>
      <c r="BF106" s="414"/>
      <c r="BG106" s="414"/>
      <c r="BH106" s="414"/>
      <c r="BI106" s="414"/>
      <c r="BJ106" s="414"/>
      <c r="BK106" s="415"/>
      <c r="BL106" s="348" t="str">
        <f>IF(ISBLANK('Tab4-Adol-KABP-2006'!BL106), "",('Tab4-Adol-KABP-2006'!BL106))</f>
        <v/>
      </c>
      <c r="BM106" s="349" t="str">
        <f>IF(ISBLANK('Tab4-Adol-KABP-2006'!BM106), "",('Tab4-Adol-KABP-2006'!BM106))</f>
        <v/>
      </c>
      <c r="BN106" s="414"/>
      <c r="BO106" s="414"/>
      <c r="BP106" s="414"/>
      <c r="BQ106" s="414"/>
      <c r="BR106" s="414"/>
      <c r="BS106" s="415"/>
      <c r="BT106" s="348" t="str">
        <f>IF(ISBLANK('Tab4-Adol-KABP-2006'!BT106), "",('Tab4-Adol-KABP-2006'!BT106))</f>
        <v/>
      </c>
      <c r="BU106" s="349" t="str">
        <f>IF(ISBLANK('Tab4-Adol-KABP-2006'!BU106), "",('Tab4-Adol-KABP-2006'!BU106))</f>
        <v/>
      </c>
      <c r="BV106" s="414"/>
      <c r="BW106" s="414"/>
      <c r="BX106" s="415"/>
      <c r="BY106" s="216">
        <v>265701</v>
      </c>
      <c r="BZ106" s="208">
        <v>276617</v>
      </c>
      <c r="CA106" s="208">
        <v>542318</v>
      </c>
      <c r="CB106" s="208">
        <v>276240</v>
      </c>
      <c r="CC106" s="208">
        <v>287509</v>
      </c>
      <c r="CD106" s="284">
        <v>563749</v>
      </c>
      <c r="CE106" s="282"/>
      <c r="CF106" s="282"/>
      <c r="CG106" s="226" t="str">
        <f t="shared" si="340"/>
        <v>-</v>
      </c>
      <c r="CH106" s="227" t="str">
        <f t="shared" si="341"/>
        <v>-</v>
      </c>
      <c r="CI106" s="227" t="str">
        <f t="shared" si="342"/>
        <v>-</v>
      </c>
      <c r="CJ106" s="227" t="str">
        <f t="shared" si="343"/>
        <v>-</v>
      </c>
      <c r="CK106" s="227" t="str">
        <f t="shared" si="344"/>
        <v>-</v>
      </c>
      <c r="CL106" s="228" t="str">
        <f t="shared" si="345"/>
        <v>-</v>
      </c>
      <c r="CM106" s="282"/>
      <c r="CN106" s="282"/>
      <c r="CO106" s="226" t="str">
        <f t="shared" si="346"/>
        <v>-</v>
      </c>
      <c r="CP106" s="227" t="str">
        <f t="shared" si="347"/>
        <v>-</v>
      </c>
      <c r="CQ106" s="227" t="str">
        <f t="shared" si="348"/>
        <v>-</v>
      </c>
      <c r="CR106" s="227" t="str">
        <f t="shared" si="349"/>
        <v>-</v>
      </c>
      <c r="CS106" s="227" t="str">
        <f t="shared" si="350"/>
        <v>-</v>
      </c>
      <c r="CT106" s="228" t="str">
        <f t="shared" si="351"/>
        <v>-</v>
      </c>
      <c r="CU106" s="282"/>
      <c r="CV106" s="282"/>
      <c r="CW106" s="292" t="str">
        <f t="shared" si="352"/>
        <v>-</v>
      </c>
      <c r="CX106" s="234" t="str">
        <f t="shared" si="353"/>
        <v>-</v>
      </c>
      <c r="CY106" s="234" t="str">
        <f t="shared" si="354"/>
        <v>-</v>
      </c>
      <c r="CZ106" s="234" t="str">
        <f t="shared" si="355"/>
        <v>-</v>
      </c>
      <c r="DA106" s="234" t="str">
        <f t="shared" si="356"/>
        <v>-</v>
      </c>
      <c r="DB106" s="235" t="str">
        <f t="shared" si="357"/>
        <v>-</v>
      </c>
      <c r="DC106" s="282"/>
      <c r="DD106" s="282"/>
      <c r="DE106" s="226" t="str">
        <f t="shared" si="358"/>
        <v>-</v>
      </c>
      <c r="DF106" s="227" t="str">
        <f t="shared" si="359"/>
        <v>-</v>
      </c>
      <c r="DG106" s="227" t="str">
        <f t="shared" si="360"/>
        <v>-</v>
      </c>
      <c r="DH106" s="227" t="str">
        <f t="shared" si="361"/>
        <v>-</v>
      </c>
      <c r="DI106" s="227" t="str">
        <f t="shared" si="362"/>
        <v>-</v>
      </c>
      <c r="DJ106" s="228" t="str">
        <f t="shared" si="363"/>
        <v>-</v>
      </c>
      <c r="DK106" s="282"/>
      <c r="DL106" s="282"/>
      <c r="DM106" s="226" t="str">
        <f t="shared" si="364"/>
        <v>-</v>
      </c>
      <c r="DN106" s="227" t="str">
        <f t="shared" si="365"/>
        <v>-</v>
      </c>
      <c r="DO106" s="227" t="str">
        <f t="shared" si="366"/>
        <v>-</v>
      </c>
      <c r="DP106" s="227" t="str">
        <f t="shared" si="367"/>
        <v>-</v>
      </c>
      <c r="DQ106" s="227" t="str">
        <f t="shared" si="368"/>
        <v>-</v>
      </c>
      <c r="DR106" s="228" t="str">
        <f t="shared" si="369"/>
        <v>-</v>
      </c>
      <c r="DS106" s="282"/>
      <c r="DT106" s="282"/>
      <c r="DU106" s="226" t="str">
        <f t="shared" si="370"/>
        <v>-</v>
      </c>
      <c r="DV106" s="227" t="str">
        <f t="shared" si="371"/>
        <v>-</v>
      </c>
      <c r="DW106" s="227" t="str">
        <f t="shared" si="372"/>
        <v>-</v>
      </c>
      <c r="DX106" s="227" t="str">
        <f t="shared" si="373"/>
        <v>-</v>
      </c>
      <c r="DY106" s="227" t="str">
        <f t="shared" si="374"/>
        <v>-</v>
      </c>
      <c r="DZ106" s="228" t="str">
        <f t="shared" si="375"/>
        <v>-</v>
      </c>
      <c r="EA106" s="282"/>
      <c r="EB106" s="282"/>
      <c r="EC106" s="226" t="str">
        <f t="shared" si="376"/>
        <v>-</v>
      </c>
      <c r="ED106" s="227" t="str">
        <f t="shared" si="377"/>
        <v>-</v>
      </c>
      <c r="EE106" s="227" t="str">
        <f t="shared" si="378"/>
        <v>-</v>
      </c>
      <c r="EF106" s="227" t="str">
        <f t="shared" si="379"/>
        <v>-</v>
      </c>
      <c r="EG106" s="227" t="str">
        <f t="shared" si="380"/>
        <v>-</v>
      </c>
      <c r="EH106" s="228" t="str">
        <f t="shared" si="381"/>
        <v>-</v>
      </c>
      <c r="EI106" s="282"/>
      <c r="EJ106" s="282"/>
      <c r="EK106" s="226" t="str">
        <f t="shared" si="382"/>
        <v>-</v>
      </c>
      <c r="EL106" s="227" t="str">
        <f t="shared" si="383"/>
        <v>-</v>
      </c>
      <c r="EM106" s="227" t="str">
        <f t="shared" si="384"/>
        <v>-</v>
      </c>
      <c r="EN106" s="227" t="str">
        <f t="shared" si="385"/>
        <v>-</v>
      </c>
      <c r="EO106" s="227" t="str">
        <f t="shared" si="386"/>
        <v>-</v>
      </c>
      <c r="EP106" s="228" t="str">
        <f t="shared" si="387"/>
        <v>-</v>
      </c>
      <c r="EQ106" s="282"/>
      <c r="ER106" s="282"/>
      <c r="ES106" s="226" t="str">
        <f t="shared" si="388"/>
        <v>-</v>
      </c>
      <c r="ET106" s="227" t="str">
        <f t="shared" si="389"/>
        <v>-</v>
      </c>
      <c r="EU106" s="228" t="str">
        <f t="shared" si="390"/>
        <v>-</v>
      </c>
      <c r="EV106" s="282"/>
      <c r="EW106" s="282"/>
      <c r="EX106" s="301" t="str">
        <f t="shared" si="391"/>
        <v>-</v>
      </c>
      <c r="EY106" s="259" t="str">
        <f t="shared" si="392"/>
        <v>-</v>
      </c>
      <c r="EZ106" s="259" t="str">
        <f t="shared" si="393"/>
        <v>-</v>
      </c>
      <c r="FA106" s="259" t="str">
        <f t="shared" si="394"/>
        <v>-</v>
      </c>
      <c r="FB106" s="259" t="str">
        <f t="shared" si="395"/>
        <v>-</v>
      </c>
      <c r="FC106" s="260" t="str">
        <f t="shared" si="396"/>
        <v>-</v>
      </c>
      <c r="FD106" s="282"/>
      <c r="FE106" s="282"/>
      <c r="FF106" s="301" t="str">
        <f t="shared" si="397"/>
        <v>-</v>
      </c>
      <c r="FG106" s="259" t="str">
        <f t="shared" si="398"/>
        <v>-</v>
      </c>
      <c r="FH106" s="259" t="str">
        <f t="shared" si="399"/>
        <v>-</v>
      </c>
      <c r="FI106" s="259" t="str">
        <f t="shared" si="400"/>
        <v>-</v>
      </c>
      <c r="FJ106" s="259" t="str">
        <f t="shared" si="401"/>
        <v>-</v>
      </c>
      <c r="FK106" s="260" t="str">
        <f t="shared" si="402"/>
        <v>-</v>
      </c>
      <c r="FL106" s="282"/>
      <c r="FM106" s="282"/>
      <c r="FN106" s="301" t="str">
        <f t="shared" si="403"/>
        <v>-</v>
      </c>
      <c r="FO106" s="259" t="str">
        <f t="shared" si="404"/>
        <v>-</v>
      </c>
      <c r="FP106" s="259" t="str">
        <f t="shared" si="405"/>
        <v>-</v>
      </c>
      <c r="FQ106" s="259" t="str">
        <f t="shared" si="406"/>
        <v>-</v>
      </c>
      <c r="FR106" s="259" t="str">
        <f t="shared" si="407"/>
        <v>-</v>
      </c>
      <c r="FS106" s="260" t="str">
        <f t="shared" si="408"/>
        <v>-</v>
      </c>
      <c r="FT106" s="282"/>
      <c r="FU106" s="282"/>
      <c r="FV106" s="301" t="str">
        <f t="shared" si="409"/>
        <v>-</v>
      </c>
      <c r="FW106" s="259" t="str">
        <f t="shared" si="410"/>
        <v>-</v>
      </c>
      <c r="FX106" s="259" t="str">
        <f t="shared" si="411"/>
        <v>-</v>
      </c>
      <c r="FY106" s="259" t="str">
        <f t="shared" si="412"/>
        <v>-</v>
      </c>
      <c r="FZ106" s="259" t="str">
        <f t="shared" si="413"/>
        <v>-</v>
      </c>
      <c r="GA106" s="260" t="str">
        <f t="shared" si="414"/>
        <v>-</v>
      </c>
      <c r="GB106" s="282"/>
      <c r="GC106" s="282"/>
      <c r="GD106" s="301" t="str">
        <f t="shared" si="415"/>
        <v>-</v>
      </c>
      <c r="GE106" s="259" t="str">
        <f t="shared" si="416"/>
        <v>-</v>
      </c>
      <c r="GF106" s="259" t="str">
        <f t="shared" si="417"/>
        <v>-</v>
      </c>
      <c r="GG106" s="259" t="str">
        <f t="shared" si="418"/>
        <v>-</v>
      </c>
      <c r="GH106" s="259" t="str">
        <f t="shared" si="419"/>
        <v>-</v>
      </c>
      <c r="GI106" s="260" t="str">
        <f t="shared" si="420"/>
        <v>-</v>
      </c>
      <c r="GJ106" s="282"/>
      <c r="GK106" s="282"/>
      <c r="GL106" s="301" t="str">
        <f t="shared" si="421"/>
        <v>-</v>
      </c>
      <c r="GM106" s="259" t="str">
        <f t="shared" si="422"/>
        <v>-</v>
      </c>
      <c r="GN106" s="259" t="str">
        <f t="shared" si="423"/>
        <v>-</v>
      </c>
      <c r="GO106" s="259" t="str">
        <f t="shared" si="424"/>
        <v>-</v>
      </c>
      <c r="GP106" s="259" t="str">
        <f t="shared" si="425"/>
        <v>-</v>
      </c>
      <c r="GQ106" s="260" t="str">
        <f t="shared" si="426"/>
        <v>-</v>
      </c>
      <c r="GR106" s="282"/>
      <c r="GS106" s="282"/>
      <c r="GT106" s="301" t="str">
        <f t="shared" si="427"/>
        <v>-</v>
      </c>
      <c r="GU106" s="259" t="str">
        <f t="shared" si="428"/>
        <v>-</v>
      </c>
      <c r="GV106" s="259" t="str">
        <f t="shared" si="429"/>
        <v>-</v>
      </c>
      <c r="GW106" s="259" t="str">
        <f t="shared" si="430"/>
        <v>-</v>
      </c>
      <c r="GX106" s="259" t="str">
        <f t="shared" si="431"/>
        <v>-</v>
      </c>
      <c r="GY106" s="260" t="str">
        <f t="shared" si="432"/>
        <v>-</v>
      </c>
      <c r="GZ106" s="282"/>
      <c r="HA106" s="282"/>
      <c r="HB106" s="301" t="str">
        <f t="shared" si="433"/>
        <v>-</v>
      </c>
      <c r="HC106" s="259" t="str">
        <f t="shared" si="434"/>
        <v>-</v>
      </c>
      <c r="HD106" s="259" t="str">
        <f t="shared" si="435"/>
        <v>-</v>
      </c>
      <c r="HE106" s="259" t="str">
        <f t="shared" si="436"/>
        <v>-</v>
      </c>
      <c r="HF106" s="259" t="str">
        <f t="shared" si="437"/>
        <v>-</v>
      </c>
      <c r="HG106" s="260" t="str">
        <f t="shared" si="438"/>
        <v>-</v>
      </c>
      <c r="HH106" s="282"/>
      <c r="HI106" s="282"/>
      <c r="HJ106" s="301" t="str">
        <f t="shared" si="439"/>
        <v>-</v>
      </c>
      <c r="HK106" s="259" t="str">
        <f t="shared" si="440"/>
        <v>-</v>
      </c>
      <c r="HL106" s="260" t="str">
        <f t="shared" si="441"/>
        <v>-</v>
      </c>
      <c r="HM106" s="428" t="str">
        <f t="shared" si="229"/>
        <v>-</v>
      </c>
      <c r="HN106" s="429" t="str">
        <f t="shared" si="229"/>
        <v>-</v>
      </c>
      <c r="HO106" s="429" t="str">
        <f t="shared" si="229"/>
        <v>-</v>
      </c>
      <c r="HP106" s="429" t="str">
        <f t="shared" si="221"/>
        <v>-</v>
      </c>
      <c r="HQ106" s="429" t="str">
        <f t="shared" si="221"/>
        <v>-</v>
      </c>
      <c r="HR106" s="430" t="str">
        <f t="shared" si="221"/>
        <v>-</v>
      </c>
      <c r="HS106" s="450"/>
      <c r="HT106" s="450"/>
      <c r="HU106" s="428" t="str">
        <f t="shared" si="230"/>
        <v>-</v>
      </c>
      <c r="HV106" s="429" t="str">
        <f t="shared" si="230"/>
        <v>-</v>
      </c>
      <c r="HW106" s="429" t="str">
        <f t="shared" si="230"/>
        <v>-</v>
      </c>
      <c r="HX106" s="429" t="str">
        <f t="shared" si="222"/>
        <v>-</v>
      </c>
      <c r="HY106" s="429" t="str">
        <f t="shared" si="222"/>
        <v>-</v>
      </c>
      <c r="HZ106" s="430" t="str">
        <f t="shared" si="222"/>
        <v>-</v>
      </c>
      <c r="IA106" s="450"/>
      <c r="IB106" s="450"/>
      <c r="IC106" s="428" t="str">
        <f t="shared" si="231"/>
        <v>-</v>
      </c>
      <c r="ID106" s="429" t="str">
        <f t="shared" si="231"/>
        <v>-</v>
      </c>
      <c r="IE106" s="429" t="str">
        <f t="shared" si="231"/>
        <v>-</v>
      </c>
      <c r="IF106" s="429" t="str">
        <f t="shared" si="223"/>
        <v>-</v>
      </c>
      <c r="IG106" s="429" t="str">
        <f t="shared" si="223"/>
        <v>-</v>
      </c>
      <c r="IH106" s="430" t="str">
        <f t="shared" si="223"/>
        <v>-</v>
      </c>
      <c r="II106" s="450"/>
      <c r="IJ106" s="450"/>
      <c r="IK106" s="428" t="str">
        <f t="shared" si="232"/>
        <v>-</v>
      </c>
      <c r="IL106" s="429" t="str">
        <f t="shared" si="232"/>
        <v>-</v>
      </c>
      <c r="IM106" s="429" t="str">
        <f t="shared" si="232"/>
        <v>-</v>
      </c>
      <c r="IN106" s="429" t="str">
        <f t="shared" si="224"/>
        <v>-</v>
      </c>
      <c r="IO106" s="429" t="str">
        <f t="shared" si="224"/>
        <v>-</v>
      </c>
      <c r="IP106" s="430" t="str">
        <f t="shared" si="224"/>
        <v>-</v>
      </c>
      <c r="IQ106" s="450"/>
      <c r="IR106" s="450"/>
      <c r="IS106" s="428" t="str">
        <f t="shared" si="233"/>
        <v>-</v>
      </c>
      <c r="IT106" s="429" t="str">
        <f t="shared" si="233"/>
        <v>-</v>
      </c>
      <c r="IU106" s="429" t="str">
        <f t="shared" si="233"/>
        <v>-</v>
      </c>
      <c r="IV106" s="429" t="str">
        <f t="shared" si="225"/>
        <v>-</v>
      </c>
      <c r="IW106" s="429" t="str">
        <f t="shared" si="225"/>
        <v>-</v>
      </c>
      <c r="IX106" s="430" t="str">
        <f t="shared" si="225"/>
        <v>-</v>
      </c>
      <c r="IY106" s="450"/>
      <c r="IZ106" s="450"/>
      <c r="JA106" s="428" t="str">
        <f t="shared" si="234"/>
        <v>-</v>
      </c>
      <c r="JB106" s="429" t="str">
        <f t="shared" si="234"/>
        <v>-</v>
      </c>
      <c r="JC106" s="429" t="str">
        <f t="shared" si="234"/>
        <v>-</v>
      </c>
      <c r="JD106" s="429" t="str">
        <f t="shared" si="226"/>
        <v>-</v>
      </c>
      <c r="JE106" s="429" t="str">
        <f t="shared" si="226"/>
        <v>-</v>
      </c>
      <c r="JF106" s="430" t="str">
        <f t="shared" si="226"/>
        <v>-</v>
      </c>
      <c r="JG106" s="450"/>
      <c r="JH106" s="450"/>
      <c r="JI106" s="428" t="str">
        <f t="shared" si="235"/>
        <v>-</v>
      </c>
      <c r="JJ106" s="429" t="str">
        <f t="shared" si="235"/>
        <v>-</v>
      </c>
      <c r="JK106" s="429" t="str">
        <f t="shared" si="235"/>
        <v>-</v>
      </c>
      <c r="JL106" s="429" t="str">
        <f t="shared" si="227"/>
        <v>-</v>
      </c>
      <c r="JM106" s="429" t="str">
        <f t="shared" si="227"/>
        <v>-</v>
      </c>
      <c r="JN106" s="430" t="str">
        <f t="shared" si="227"/>
        <v>-</v>
      </c>
      <c r="JO106" s="450"/>
      <c r="JP106" s="450"/>
      <c r="JQ106" s="428" t="str">
        <f t="shared" si="236"/>
        <v>-</v>
      </c>
      <c r="JR106" s="429" t="str">
        <f t="shared" si="236"/>
        <v>-</v>
      </c>
      <c r="JS106" s="429" t="str">
        <f t="shared" si="236"/>
        <v>-</v>
      </c>
      <c r="JT106" s="429" t="str">
        <f t="shared" si="228"/>
        <v>-</v>
      </c>
      <c r="JU106" s="429" t="str">
        <f t="shared" si="228"/>
        <v>-</v>
      </c>
      <c r="JV106" s="430" t="str">
        <f t="shared" si="228"/>
        <v>-</v>
      </c>
      <c r="JW106" s="450"/>
      <c r="JX106" s="450"/>
      <c r="JY106" s="428" t="str">
        <f t="shared" si="339"/>
        <v>-</v>
      </c>
      <c r="JZ106" s="429" t="str">
        <f t="shared" si="339"/>
        <v>-</v>
      </c>
      <c r="KA106" s="430" t="str">
        <f t="shared" si="339"/>
        <v>-</v>
      </c>
      <c r="KB106" s="172"/>
      <c r="KC106" s="355" t="str">
        <f>IF(ISBLANK('Tab4-Adol-KABP-2006'!KC106),"",('Tab4-Adol-KABP-2006'!KC106))</f>
        <v/>
      </c>
      <c r="KD106" s="355" t="str">
        <f>IF(ISBLANK('Tab4-Adol-KABP-2006'!KD106),"",('Tab4-Adol-KABP-2006'!KD106))</f>
        <v/>
      </c>
      <c r="KE106" s="355" t="str">
        <f>IF(ISBLANK('Tab4-Adol-KABP-2006'!KE106),"",('Tab4-Adol-KABP-2006'!KE106))</f>
        <v/>
      </c>
      <c r="KF106" s="355" t="str">
        <f>IF(ISBLANK('Tab4-Adol-KABP-2006'!KF106),"",('Tab4-Adol-KABP-2006'!KF106))</f>
        <v/>
      </c>
      <c r="KG106" s="355" t="str">
        <f>IF(ISBLANK('Tab4-Adol-KABP-2006'!KG106),"",('Tab4-Adol-KABP-2006'!KG106))</f>
        <v/>
      </c>
      <c r="KH106" s="355" t="str">
        <f>IF(ISBLANK('Tab4-Adol-KABP-2006'!KH106),"",('Tab4-Adol-KABP-2006'!KH106))</f>
        <v/>
      </c>
      <c r="KI106" s="355" t="str">
        <f>IF(ISBLANK('Tab4-Adol-KABP-2006'!KI106),"",('Tab4-Adol-KABP-2006'!KI106))</f>
        <v/>
      </c>
      <c r="KJ106" s="355" t="str">
        <f>IF(ISBLANK('Tab4-Adol-KABP-2006'!KJ106),"",('Tab4-Adol-KABP-2006'!KJ106))</f>
        <v/>
      </c>
      <c r="KK106" s="355" t="str">
        <f>IF(ISBLANK('Tab4-Adol-KABP-2006'!KK106),"",('Tab4-Adol-KABP-2006'!KK106))</f>
        <v/>
      </c>
      <c r="KL106" s="355" t="str">
        <f>IF(ISBLANK('Tab4-Adol-KABP-2006'!KL106),"",('Tab4-Adol-KABP-2006'!KL106))</f>
        <v/>
      </c>
      <c r="KM106" s="355" t="str">
        <f>IF(ISBLANK('Tab4-Adol-KABP-2006'!KM106),"",('Tab4-Adol-KABP-2006'!KM106))</f>
        <v/>
      </c>
      <c r="KN106" s="355" t="str">
        <f>IF(ISBLANK('Tab4-Adol-KABP-2006'!KN106),"",('Tab4-Adol-KABP-2006'!KN106))</f>
        <v/>
      </c>
      <c r="KO106" s="355" t="str">
        <f>IF(ISBLANK('Tab4-Adol-KABP-2006'!KO106),"",('Tab4-Adol-KABP-2006'!KO106))</f>
        <v/>
      </c>
      <c r="KP106" s="355" t="str">
        <f>IF(ISBLANK('Tab4-Adol-KABP-2006'!KP106),"",('Tab4-Adol-KABP-2006'!KP106))</f>
        <v/>
      </c>
      <c r="KQ106" s="355" t="str">
        <f>IF(ISBLANK('Tab4-Adol-KABP-2006'!KQ106),"",('Tab4-Adol-KABP-2006'!KQ106))</f>
        <v/>
      </c>
      <c r="KR106" s="355" t="str">
        <f>IF(ISBLANK('Tab4-Adol-KABP-2006'!KR106),"",('Tab4-Adol-KABP-2006'!KR106))</f>
        <v/>
      </c>
      <c r="KS106" s="355" t="str">
        <f>IF(ISBLANK('Tab4-Adol-KABP-2006'!KS106),"",('Tab4-Adol-KABP-2006'!KS106))</f>
        <v/>
      </c>
      <c r="KT106" s="355" t="str">
        <f>IF(ISBLANK('Tab4-Adol-KABP-2006'!KT106),"",('Tab4-Adol-KABP-2006'!KT106))</f>
        <v/>
      </c>
      <c r="KU106" s="355" t="str">
        <f>IF(ISBLANK('Tab4-Adol-KABP-2006'!KU106),"",('Tab4-Adol-KABP-2006'!KU106))</f>
        <v/>
      </c>
      <c r="KV106" s="355" t="str">
        <f>IF(ISBLANK('Tab4-Adol-KABP-2006'!KV106),"",('Tab4-Adol-KABP-2006'!KV106))</f>
        <v/>
      </c>
      <c r="KW106" s="355" t="str">
        <f>IF(ISBLANK('Tab4-Adol-KABP-2006'!KW106),"",('Tab4-Adol-KABP-2006'!KW106))</f>
        <v/>
      </c>
      <c r="KX106" s="355" t="str">
        <f>IF(ISBLANK('Tab4-Adol-KABP-2006'!KX106),"",('Tab4-Adol-KABP-2006'!KX106))</f>
        <v/>
      </c>
      <c r="KY106" s="355" t="str">
        <f>IF(ISBLANK('Tab4-Adol-KABP-2006'!KY106),"",('Tab4-Adol-KABP-2006'!KY106))</f>
        <v/>
      </c>
      <c r="KZ106" s="355" t="str">
        <f>IF(ISBLANK('Tab4-Adol-KABP-2006'!KZ106),"",('Tab4-Adol-KABP-2006'!KZ106))</f>
        <v/>
      </c>
      <c r="LA106" s="355" t="str">
        <f>IF(ISBLANK('Tab4-Adol-KABP-2006'!LA106),"",('Tab4-Adol-KABP-2006'!LA106))</f>
        <v/>
      </c>
      <c r="LB106" s="355" t="str">
        <f>IF(ISBLANK('Tab4-Adol-KABP-2006'!LB106),"",('Tab4-Adol-KABP-2006'!LB106))</f>
        <v/>
      </c>
      <c r="LC106" s="355" t="str">
        <f>IF(ISBLANK('Tab4-Adol-KABP-2006'!LC106),"",('Tab4-Adol-KABP-2006'!LC106))</f>
        <v/>
      </c>
      <c r="LD106" s="355" t="str">
        <f>IF(ISBLANK('Tab4-Adol-KABP-2006'!LD106),"",('Tab4-Adol-KABP-2006'!LD106))</f>
        <v/>
      </c>
      <c r="LE106" s="355" t="str">
        <f>IF(ISBLANK('Tab4-Adol-KABP-2006'!LE106),"",('Tab4-Adol-KABP-2006'!LE106))</f>
        <v/>
      </c>
      <c r="LF106" s="355" t="str">
        <f>IF(ISBLANK('Tab4-Adol-KABP-2006'!LF106),"",('Tab4-Adol-KABP-2006'!LF106))</f>
        <v/>
      </c>
      <c r="LG106" s="355" t="str">
        <f>IF(ISBLANK('Tab4-Adol-KABP-2006'!LG106),"",('Tab4-Adol-KABP-2006'!LG106))</f>
        <v/>
      </c>
      <c r="LH106" s="355" t="str">
        <f>IF(ISBLANK('Tab4-Adol-KABP-2006'!LH106),"",('Tab4-Adol-KABP-2006'!LH106))</f>
        <v/>
      </c>
      <c r="LI106" s="355" t="str">
        <f>IF(ISBLANK('Tab4-Adol-KABP-2006'!LI106),"",('Tab4-Adol-KABP-2006'!LI106))</f>
        <v/>
      </c>
      <c r="LJ106" s="355" t="str">
        <f>IF(ISBLANK('Tab4-Adol-KABP-2006'!LJ106),"",('Tab4-Adol-KABP-2006'!LJ106))</f>
        <v/>
      </c>
      <c r="LK106" s="355" t="str">
        <f>IF(ISBLANK('Tab4-Adol-KABP-2006'!LK106),"",('Tab4-Adol-KABP-2006'!LK106))</f>
        <v/>
      </c>
      <c r="LL106" s="355" t="str">
        <f>IF(ISBLANK('Tab4-Adol-KABP-2006'!LL106),"",('Tab4-Adol-KABP-2006'!LL106))</f>
        <v/>
      </c>
      <c r="LM106" s="355" t="str">
        <f>IF(ISBLANK('Tab4-Adol-KABP-2006'!LM106),"",('Tab4-Adol-KABP-2006'!LM106))</f>
        <v/>
      </c>
      <c r="LN106" s="355" t="str">
        <f>IF(ISBLANK('Tab4-Adol-KABP-2006'!LN106),"",('Tab4-Adol-KABP-2006'!LN106))</f>
        <v/>
      </c>
      <c r="LO106" s="355" t="str">
        <f>IF(ISBLANK('Tab4-Adol-KABP-2006'!LO106),"",('Tab4-Adol-KABP-2006'!LO106))</f>
        <v/>
      </c>
      <c r="LP106" s="355" t="str">
        <f>IF(ISBLANK('Tab4-Adol-KABP-2006'!LP106),"",('Tab4-Adol-KABP-2006'!LP106))</f>
        <v/>
      </c>
      <c r="LQ106" s="355" t="str">
        <f>IF(ISBLANK('Tab4-Adol-KABP-2006'!LQ106),"",('Tab4-Adol-KABP-2006'!LQ106))</f>
        <v/>
      </c>
      <c r="LR106" s="355" t="str">
        <f>IF(ISBLANK('Tab4-Adol-KABP-2006'!LR106),"",('Tab4-Adol-KABP-2006'!LR106))</f>
        <v/>
      </c>
      <c r="LS106" s="355" t="str">
        <f>IF(ISBLANK('Tab4-Adol-KABP-2006'!LS106),"",('Tab4-Adol-KABP-2006'!LS106))</f>
        <v/>
      </c>
      <c r="LT106" s="355" t="str">
        <f>IF(ISBLANK('Tab4-Adol-KABP-2006'!LT106),"",('Tab4-Adol-KABP-2006'!LT106))</f>
        <v/>
      </c>
      <c r="LU106" s="355" t="str">
        <f>IF(ISBLANK('Tab4-Adol-KABP-2006'!LU106),"",('Tab4-Adol-KABP-2006'!LU106))</f>
        <v/>
      </c>
      <c r="LV106" s="355" t="str">
        <f>IF(ISBLANK('Tab4-Adol-KABP-2006'!LV106),"",('Tab4-Adol-KABP-2006'!LV106))</f>
        <v/>
      </c>
      <c r="LW106" s="355" t="str">
        <f>IF(ISBLANK('Tab4-Adol-KABP-2006'!LW106),"",('Tab4-Adol-KABP-2006'!LW106))</f>
        <v/>
      </c>
      <c r="LX106" s="355" t="str">
        <f>IF(ISBLANK('Tab4-Adol-KABP-2006'!LX106),"",('Tab4-Adol-KABP-2006'!LX106))</f>
        <v/>
      </c>
      <c r="LY106" s="355" t="str">
        <f>IF(ISBLANK('Tab4-Adol-KABP-2006'!LY106),"",('Tab4-Adol-KABP-2006'!LY106))</f>
        <v/>
      </c>
      <c r="LZ106" s="355" t="str">
        <f>IF(ISBLANK('Tab4-Adol-KABP-2006'!LZ106),"",('Tab4-Adol-KABP-2006'!LZ106))</f>
        <v/>
      </c>
      <c r="MA106" s="355" t="str">
        <f>IF(ISBLANK('Tab4-Adol-KABP-2006'!MA106),"",('Tab4-Adol-KABP-2006'!MA106))</f>
        <v/>
      </c>
    </row>
    <row r="107" spans="1:339" x14ac:dyDescent="0.2">
      <c r="A107" s="310" t="s">
        <v>320</v>
      </c>
      <c r="B107" s="172">
        <v>0</v>
      </c>
      <c r="C107" s="172">
        <v>0</v>
      </c>
      <c r="D107" s="172" t="s">
        <v>322</v>
      </c>
      <c r="E107" s="172"/>
      <c r="F107" s="173"/>
      <c r="G107" s="218" t="s">
        <v>154</v>
      </c>
      <c r="H107" s="348" t="str">
        <f>IF(ISBLANK('Tab4-Adol-KABP-2006'!H107), "",('Tab4-Adol-KABP-2006'!H107))</f>
        <v/>
      </c>
      <c r="I107" s="349" t="str">
        <f>IF(ISBLANK('Tab4-Adol-KABP-2006'!I107), "",('Tab4-Adol-KABP-2006'!I107))</f>
        <v/>
      </c>
      <c r="J107" s="414"/>
      <c r="K107" s="414"/>
      <c r="L107" s="414"/>
      <c r="M107" s="414"/>
      <c r="N107" s="414"/>
      <c r="O107" s="415"/>
      <c r="P107" s="348" t="str">
        <f>IF(ISBLANK('Tab4-Adol-KABP-2006'!P107), "",('Tab4-Adol-KABP-2006'!P107))</f>
        <v/>
      </c>
      <c r="Q107" s="349" t="str">
        <f>IF(ISBLANK('Tab4-Adol-KABP-2006'!Q107), "",('Tab4-Adol-KABP-2006'!Q107))</f>
        <v/>
      </c>
      <c r="R107" s="414"/>
      <c r="S107" s="414"/>
      <c r="T107" s="414"/>
      <c r="U107" s="414"/>
      <c r="V107" s="414"/>
      <c r="W107" s="415"/>
      <c r="X107" s="348" t="str">
        <f>IF(ISBLANK('Tab4-Adol-KABP-2006'!X107), "",('Tab4-Adol-KABP-2006'!X107))</f>
        <v/>
      </c>
      <c r="Y107" s="349" t="str">
        <f>IF(ISBLANK('Tab4-Adol-KABP-2006'!Y107), "",('Tab4-Adol-KABP-2006'!Y107))</f>
        <v/>
      </c>
      <c r="Z107" s="414"/>
      <c r="AA107" s="414"/>
      <c r="AB107" s="414"/>
      <c r="AC107" s="414"/>
      <c r="AD107" s="414"/>
      <c r="AE107" s="415"/>
      <c r="AF107" s="348" t="str">
        <f>IF(ISBLANK('Tab4-Adol-KABP-2006'!AF107), "",('Tab4-Adol-KABP-2006'!AF107))</f>
        <v/>
      </c>
      <c r="AG107" s="349" t="str">
        <f>IF(ISBLANK('Tab4-Adol-KABP-2006'!AG107), "",('Tab4-Adol-KABP-2006'!AG107))</f>
        <v/>
      </c>
      <c r="AH107" s="414"/>
      <c r="AI107" s="414"/>
      <c r="AJ107" s="414"/>
      <c r="AK107" s="414"/>
      <c r="AL107" s="414"/>
      <c r="AM107" s="415"/>
      <c r="AN107" s="348" t="str">
        <f>IF(ISBLANK('Tab4-Adol-KABP-2006'!AN107), "",('Tab4-Adol-KABP-2006'!AN107))</f>
        <v/>
      </c>
      <c r="AO107" s="349" t="str">
        <f>IF(ISBLANK('Tab4-Adol-KABP-2006'!AO107), "",('Tab4-Adol-KABP-2006'!AO107))</f>
        <v/>
      </c>
      <c r="AP107" s="362"/>
      <c r="AQ107" s="362"/>
      <c r="AR107" s="362"/>
      <c r="AS107" s="362"/>
      <c r="AT107" s="362"/>
      <c r="AU107" s="363"/>
      <c r="AV107" s="348" t="str">
        <f>IF(ISBLANK('Tab4-Adol-KABP-2006'!AV107), "",('Tab4-Adol-KABP-2006'!AV107))</f>
        <v/>
      </c>
      <c r="AW107" s="349" t="str">
        <f>IF(ISBLANK('Tab4-Adol-KABP-2006'!AW107), "",('Tab4-Adol-KABP-2006'!AW107))</f>
        <v/>
      </c>
      <c r="AX107" s="414"/>
      <c r="AY107" s="414"/>
      <c r="AZ107" s="414"/>
      <c r="BA107" s="414"/>
      <c r="BB107" s="414"/>
      <c r="BC107" s="415"/>
      <c r="BD107" s="348" t="str">
        <f>IF(ISBLANK('Tab4-Adol-KABP-2006'!BD107), "",('Tab4-Adol-KABP-2006'!BD107))</f>
        <v/>
      </c>
      <c r="BE107" s="349" t="str">
        <f>IF(ISBLANK('Tab4-Adol-KABP-2006'!BE107), "",('Tab4-Adol-KABP-2006'!BE107))</f>
        <v/>
      </c>
      <c r="BF107" s="414"/>
      <c r="BG107" s="414"/>
      <c r="BH107" s="414"/>
      <c r="BI107" s="414"/>
      <c r="BJ107" s="414"/>
      <c r="BK107" s="415"/>
      <c r="BL107" s="348" t="str">
        <f>IF(ISBLANK('Tab4-Adol-KABP-2006'!BL107), "",('Tab4-Adol-KABP-2006'!BL107))</f>
        <v/>
      </c>
      <c r="BM107" s="349" t="str">
        <f>IF(ISBLANK('Tab4-Adol-KABP-2006'!BM107), "",('Tab4-Adol-KABP-2006'!BM107))</f>
        <v/>
      </c>
      <c r="BN107" s="414"/>
      <c r="BO107" s="414"/>
      <c r="BP107" s="414"/>
      <c r="BQ107" s="414"/>
      <c r="BR107" s="414"/>
      <c r="BS107" s="415"/>
      <c r="BT107" s="348" t="str">
        <f>IF(ISBLANK('Tab4-Adol-KABP-2006'!BT107), "",('Tab4-Adol-KABP-2006'!BT107))</f>
        <v/>
      </c>
      <c r="BU107" s="349" t="str">
        <f>IF(ISBLANK('Tab4-Adol-KABP-2006'!BU107), "",('Tab4-Adol-KABP-2006'!BU107))</f>
        <v/>
      </c>
      <c r="BV107" s="414"/>
      <c r="BW107" s="414"/>
      <c r="BX107" s="415"/>
      <c r="BY107" s="216"/>
      <c r="BZ107" s="208"/>
      <c r="CA107" s="208"/>
      <c r="CB107" s="208"/>
      <c r="CC107" s="208"/>
      <c r="CD107" s="284"/>
      <c r="CE107" s="282"/>
      <c r="CF107" s="282"/>
      <c r="CG107" s="226" t="str">
        <f t="shared" si="340"/>
        <v>-</v>
      </c>
      <c r="CH107" s="227" t="str">
        <f t="shared" si="341"/>
        <v>-</v>
      </c>
      <c r="CI107" s="227" t="str">
        <f t="shared" si="342"/>
        <v>-</v>
      </c>
      <c r="CJ107" s="227" t="str">
        <f t="shared" si="343"/>
        <v>-</v>
      </c>
      <c r="CK107" s="227" t="str">
        <f t="shared" si="344"/>
        <v>-</v>
      </c>
      <c r="CL107" s="228" t="str">
        <f t="shared" si="345"/>
        <v>-</v>
      </c>
      <c r="CM107" s="282"/>
      <c r="CN107" s="282"/>
      <c r="CO107" s="226" t="str">
        <f t="shared" si="346"/>
        <v>-</v>
      </c>
      <c r="CP107" s="227" t="str">
        <f t="shared" si="347"/>
        <v>-</v>
      </c>
      <c r="CQ107" s="227" t="str">
        <f t="shared" si="348"/>
        <v>-</v>
      </c>
      <c r="CR107" s="227" t="str">
        <f t="shared" si="349"/>
        <v>-</v>
      </c>
      <c r="CS107" s="227" t="str">
        <f t="shared" si="350"/>
        <v>-</v>
      </c>
      <c r="CT107" s="228" t="str">
        <f t="shared" si="351"/>
        <v>-</v>
      </c>
      <c r="CU107" s="282"/>
      <c r="CV107" s="282"/>
      <c r="CW107" s="292" t="str">
        <f t="shared" si="352"/>
        <v>-</v>
      </c>
      <c r="CX107" s="234" t="str">
        <f t="shared" si="353"/>
        <v>-</v>
      </c>
      <c r="CY107" s="234" t="str">
        <f t="shared" si="354"/>
        <v>-</v>
      </c>
      <c r="CZ107" s="234" t="str">
        <f t="shared" si="355"/>
        <v>-</v>
      </c>
      <c r="DA107" s="234" t="str">
        <f t="shared" si="356"/>
        <v>-</v>
      </c>
      <c r="DB107" s="235" t="str">
        <f t="shared" si="357"/>
        <v>-</v>
      </c>
      <c r="DC107" s="282"/>
      <c r="DD107" s="282"/>
      <c r="DE107" s="226" t="str">
        <f t="shared" si="358"/>
        <v>-</v>
      </c>
      <c r="DF107" s="227" t="str">
        <f t="shared" si="359"/>
        <v>-</v>
      </c>
      <c r="DG107" s="227" t="str">
        <f t="shared" si="360"/>
        <v>-</v>
      </c>
      <c r="DH107" s="227" t="str">
        <f t="shared" si="361"/>
        <v>-</v>
      </c>
      <c r="DI107" s="227" t="str">
        <f t="shared" si="362"/>
        <v>-</v>
      </c>
      <c r="DJ107" s="228" t="str">
        <f t="shared" si="363"/>
        <v>-</v>
      </c>
      <c r="DK107" s="282"/>
      <c r="DL107" s="282"/>
      <c r="DM107" s="226" t="str">
        <f t="shared" si="364"/>
        <v>-</v>
      </c>
      <c r="DN107" s="227" t="str">
        <f t="shared" si="365"/>
        <v>-</v>
      </c>
      <c r="DO107" s="227" t="str">
        <f t="shared" si="366"/>
        <v>-</v>
      </c>
      <c r="DP107" s="227" t="str">
        <f t="shared" si="367"/>
        <v>-</v>
      </c>
      <c r="DQ107" s="227" t="str">
        <f t="shared" si="368"/>
        <v>-</v>
      </c>
      <c r="DR107" s="228" t="str">
        <f t="shared" si="369"/>
        <v>-</v>
      </c>
      <c r="DS107" s="282"/>
      <c r="DT107" s="282"/>
      <c r="DU107" s="226" t="str">
        <f t="shared" si="370"/>
        <v>-</v>
      </c>
      <c r="DV107" s="227" t="str">
        <f t="shared" si="371"/>
        <v>-</v>
      </c>
      <c r="DW107" s="227" t="str">
        <f t="shared" si="372"/>
        <v>-</v>
      </c>
      <c r="DX107" s="227" t="str">
        <f t="shared" si="373"/>
        <v>-</v>
      </c>
      <c r="DY107" s="227" t="str">
        <f t="shared" si="374"/>
        <v>-</v>
      </c>
      <c r="DZ107" s="228" t="str">
        <f t="shared" si="375"/>
        <v>-</v>
      </c>
      <c r="EA107" s="282"/>
      <c r="EB107" s="282"/>
      <c r="EC107" s="226" t="str">
        <f t="shared" si="376"/>
        <v>-</v>
      </c>
      <c r="ED107" s="227" t="str">
        <f t="shared" si="377"/>
        <v>-</v>
      </c>
      <c r="EE107" s="227" t="str">
        <f t="shared" si="378"/>
        <v>-</v>
      </c>
      <c r="EF107" s="227" t="str">
        <f t="shared" si="379"/>
        <v>-</v>
      </c>
      <c r="EG107" s="227" t="str">
        <f t="shared" si="380"/>
        <v>-</v>
      </c>
      <c r="EH107" s="228" t="str">
        <f t="shared" si="381"/>
        <v>-</v>
      </c>
      <c r="EI107" s="282"/>
      <c r="EJ107" s="282"/>
      <c r="EK107" s="226" t="str">
        <f t="shared" si="382"/>
        <v>-</v>
      </c>
      <c r="EL107" s="227" t="str">
        <f t="shared" si="383"/>
        <v>-</v>
      </c>
      <c r="EM107" s="227" t="str">
        <f t="shared" si="384"/>
        <v>-</v>
      </c>
      <c r="EN107" s="227" t="str">
        <f t="shared" si="385"/>
        <v>-</v>
      </c>
      <c r="EO107" s="227" t="str">
        <f t="shared" si="386"/>
        <v>-</v>
      </c>
      <c r="EP107" s="228" t="str">
        <f t="shared" si="387"/>
        <v>-</v>
      </c>
      <c r="EQ107" s="282"/>
      <c r="ER107" s="282"/>
      <c r="ES107" s="226" t="str">
        <f t="shared" si="388"/>
        <v>-</v>
      </c>
      <c r="ET107" s="227" t="str">
        <f t="shared" si="389"/>
        <v>-</v>
      </c>
      <c r="EU107" s="228" t="str">
        <f t="shared" si="390"/>
        <v>-</v>
      </c>
      <c r="EV107" s="282"/>
      <c r="EW107" s="282"/>
      <c r="EX107" s="301" t="str">
        <f t="shared" si="391"/>
        <v>-</v>
      </c>
      <c r="EY107" s="259" t="str">
        <f t="shared" si="392"/>
        <v>-</v>
      </c>
      <c r="EZ107" s="259" t="str">
        <f t="shared" si="393"/>
        <v>-</v>
      </c>
      <c r="FA107" s="259" t="str">
        <f t="shared" si="394"/>
        <v>-</v>
      </c>
      <c r="FB107" s="259" t="str">
        <f t="shared" si="395"/>
        <v>-</v>
      </c>
      <c r="FC107" s="260" t="str">
        <f t="shared" si="396"/>
        <v>-</v>
      </c>
      <c r="FD107" s="282"/>
      <c r="FE107" s="282"/>
      <c r="FF107" s="301" t="str">
        <f t="shared" si="397"/>
        <v>-</v>
      </c>
      <c r="FG107" s="259" t="str">
        <f t="shared" si="398"/>
        <v>-</v>
      </c>
      <c r="FH107" s="259" t="str">
        <f t="shared" si="399"/>
        <v>-</v>
      </c>
      <c r="FI107" s="259" t="str">
        <f t="shared" si="400"/>
        <v>-</v>
      </c>
      <c r="FJ107" s="259" t="str">
        <f t="shared" si="401"/>
        <v>-</v>
      </c>
      <c r="FK107" s="260" t="str">
        <f t="shared" si="402"/>
        <v>-</v>
      </c>
      <c r="FL107" s="282"/>
      <c r="FM107" s="282"/>
      <c r="FN107" s="301" t="str">
        <f t="shared" si="403"/>
        <v>-</v>
      </c>
      <c r="FO107" s="259" t="str">
        <f t="shared" si="404"/>
        <v>-</v>
      </c>
      <c r="FP107" s="259" t="str">
        <f t="shared" si="405"/>
        <v>-</v>
      </c>
      <c r="FQ107" s="259" t="str">
        <f t="shared" si="406"/>
        <v>-</v>
      </c>
      <c r="FR107" s="259" t="str">
        <f t="shared" si="407"/>
        <v>-</v>
      </c>
      <c r="FS107" s="260" t="str">
        <f t="shared" si="408"/>
        <v>-</v>
      </c>
      <c r="FT107" s="282"/>
      <c r="FU107" s="282"/>
      <c r="FV107" s="301" t="str">
        <f t="shared" si="409"/>
        <v>-</v>
      </c>
      <c r="FW107" s="259" t="str">
        <f t="shared" si="410"/>
        <v>-</v>
      </c>
      <c r="FX107" s="259" t="str">
        <f t="shared" si="411"/>
        <v>-</v>
      </c>
      <c r="FY107" s="259" t="str">
        <f t="shared" si="412"/>
        <v>-</v>
      </c>
      <c r="FZ107" s="259" t="str">
        <f t="shared" si="413"/>
        <v>-</v>
      </c>
      <c r="GA107" s="260" t="str">
        <f t="shared" si="414"/>
        <v>-</v>
      </c>
      <c r="GB107" s="282"/>
      <c r="GC107" s="282"/>
      <c r="GD107" s="301" t="str">
        <f t="shared" si="415"/>
        <v>-</v>
      </c>
      <c r="GE107" s="259" t="str">
        <f t="shared" si="416"/>
        <v>-</v>
      </c>
      <c r="GF107" s="259" t="str">
        <f t="shared" si="417"/>
        <v>-</v>
      </c>
      <c r="GG107" s="259" t="str">
        <f t="shared" si="418"/>
        <v>-</v>
      </c>
      <c r="GH107" s="259" t="str">
        <f t="shared" si="419"/>
        <v>-</v>
      </c>
      <c r="GI107" s="260" t="str">
        <f t="shared" si="420"/>
        <v>-</v>
      </c>
      <c r="GJ107" s="282"/>
      <c r="GK107" s="282"/>
      <c r="GL107" s="301" t="str">
        <f t="shared" si="421"/>
        <v>-</v>
      </c>
      <c r="GM107" s="259" t="str">
        <f t="shared" si="422"/>
        <v>-</v>
      </c>
      <c r="GN107" s="259" t="str">
        <f t="shared" si="423"/>
        <v>-</v>
      </c>
      <c r="GO107" s="259" t="str">
        <f t="shared" si="424"/>
        <v>-</v>
      </c>
      <c r="GP107" s="259" t="str">
        <f t="shared" si="425"/>
        <v>-</v>
      </c>
      <c r="GQ107" s="260" t="str">
        <f t="shared" si="426"/>
        <v>-</v>
      </c>
      <c r="GR107" s="282"/>
      <c r="GS107" s="282"/>
      <c r="GT107" s="301" t="str">
        <f t="shared" si="427"/>
        <v>-</v>
      </c>
      <c r="GU107" s="259" t="str">
        <f t="shared" si="428"/>
        <v>-</v>
      </c>
      <c r="GV107" s="259" t="str">
        <f t="shared" si="429"/>
        <v>-</v>
      </c>
      <c r="GW107" s="259" t="str">
        <f t="shared" si="430"/>
        <v>-</v>
      </c>
      <c r="GX107" s="259" t="str">
        <f t="shared" si="431"/>
        <v>-</v>
      </c>
      <c r="GY107" s="260" t="str">
        <f t="shared" si="432"/>
        <v>-</v>
      </c>
      <c r="GZ107" s="282"/>
      <c r="HA107" s="282"/>
      <c r="HB107" s="301" t="str">
        <f t="shared" si="433"/>
        <v>-</v>
      </c>
      <c r="HC107" s="259" t="str">
        <f t="shared" si="434"/>
        <v>-</v>
      </c>
      <c r="HD107" s="259" t="str">
        <f t="shared" si="435"/>
        <v>-</v>
      </c>
      <c r="HE107" s="259" t="str">
        <f t="shared" si="436"/>
        <v>-</v>
      </c>
      <c r="HF107" s="259" t="str">
        <f t="shared" si="437"/>
        <v>-</v>
      </c>
      <c r="HG107" s="260" t="str">
        <f t="shared" si="438"/>
        <v>-</v>
      </c>
      <c r="HH107" s="282"/>
      <c r="HI107" s="282"/>
      <c r="HJ107" s="301" t="str">
        <f t="shared" si="439"/>
        <v>-</v>
      </c>
      <c r="HK107" s="259" t="str">
        <f t="shared" si="440"/>
        <v>-</v>
      </c>
      <c r="HL107" s="260" t="str">
        <f t="shared" si="441"/>
        <v>-</v>
      </c>
      <c r="HM107" s="428" t="str">
        <f t="shared" si="229"/>
        <v>-</v>
      </c>
      <c r="HN107" s="429" t="str">
        <f t="shared" si="229"/>
        <v>-</v>
      </c>
      <c r="HO107" s="429" t="str">
        <f t="shared" si="229"/>
        <v>-</v>
      </c>
      <c r="HP107" s="429" t="str">
        <f t="shared" si="221"/>
        <v>-</v>
      </c>
      <c r="HQ107" s="429" t="str">
        <f t="shared" si="221"/>
        <v>-</v>
      </c>
      <c r="HR107" s="430" t="str">
        <f t="shared" si="221"/>
        <v>-</v>
      </c>
      <c r="HS107" s="450"/>
      <c r="HT107" s="450"/>
      <c r="HU107" s="428" t="str">
        <f t="shared" si="230"/>
        <v>-</v>
      </c>
      <c r="HV107" s="429" t="str">
        <f t="shared" si="230"/>
        <v>-</v>
      </c>
      <c r="HW107" s="429" t="str">
        <f t="shared" si="230"/>
        <v>-</v>
      </c>
      <c r="HX107" s="429" t="str">
        <f t="shared" si="222"/>
        <v>-</v>
      </c>
      <c r="HY107" s="429" t="str">
        <f t="shared" si="222"/>
        <v>-</v>
      </c>
      <c r="HZ107" s="430" t="str">
        <f t="shared" si="222"/>
        <v>-</v>
      </c>
      <c r="IA107" s="450"/>
      <c r="IB107" s="450"/>
      <c r="IC107" s="428" t="str">
        <f t="shared" si="231"/>
        <v>-</v>
      </c>
      <c r="ID107" s="429" t="str">
        <f t="shared" si="231"/>
        <v>-</v>
      </c>
      <c r="IE107" s="429" t="str">
        <f t="shared" si="231"/>
        <v>-</v>
      </c>
      <c r="IF107" s="429" t="str">
        <f t="shared" si="223"/>
        <v>-</v>
      </c>
      <c r="IG107" s="429" t="str">
        <f t="shared" si="223"/>
        <v>-</v>
      </c>
      <c r="IH107" s="430" t="str">
        <f t="shared" si="223"/>
        <v>-</v>
      </c>
      <c r="II107" s="450"/>
      <c r="IJ107" s="450"/>
      <c r="IK107" s="428" t="str">
        <f t="shared" si="232"/>
        <v>-</v>
      </c>
      <c r="IL107" s="429" t="str">
        <f t="shared" si="232"/>
        <v>-</v>
      </c>
      <c r="IM107" s="429" t="str">
        <f t="shared" si="232"/>
        <v>-</v>
      </c>
      <c r="IN107" s="429" t="str">
        <f t="shared" si="224"/>
        <v>-</v>
      </c>
      <c r="IO107" s="429" t="str">
        <f t="shared" si="224"/>
        <v>-</v>
      </c>
      <c r="IP107" s="430" t="str">
        <f t="shared" si="224"/>
        <v>-</v>
      </c>
      <c r="IQ107" s="450"/>
      <c r="IR107" s="450"/>
      <c r="IS107" s="428" t="str">
        <f t="shared" si="233"/>
        <v>-</v>
      </c>
      <c r="IT107" s="429" t="str">
        <f t="shared" si="233"/>
        <v>-</v>
      </c>
      <c r="IU107" s="429" t="str">
        <f t="shared" si="233"/>
        <v>-</v>
      </c>
      <c r="IV107" s="429" t="str">
        <f t="shared" si="225"/>
        <v>-</v>
      </c>
      <c r="IW107" s="429" t="str">
        <f t="shared" si="225"/>
        <v>-</v>
      </c>
      <c r="IX107" s="430" t="str">
        <f t="shared" si="225"/>
        <v>-</v>
      </c>
      <c r="IY107" s="450"/>
      <c r="IZ107" s="450"/>
      <c r="JA107" s="428" t="str">
        <f t="shared" si="234"/>
        <v>-</v>
      </c>
      <c r="JB107" s="429" t="str">
        <f t="shared" si="234"/>
        <v>-</v>
      </c>
      <c r="JC107" s="429" t="str">
        <f t="shared" si="234"/>
        <v>-</v>
      </c>
      <c r="JD107" s="429" t="str">
        <f t="shared" si="226"/>
        <v>-</v>
      </c>
      <c r="JE107" s="429" t="str">
        <f t="shared" si="226"/>
        <v>-</v>
      </c>
      <c r="JF107" s="430" t="str">
        <f t="shared" si="226"/>
        <v>-</v>
      </c>
      <c r="JG107" s="450"/>
      <c r="JH107" s="450"/>
      <c r="JI107" s="428" t="str">
        <f t="shared" si="235"/>
        <v>-</v>
      </c>
      <c r="JJ107" s="429" t="str">
        <f t="shared" si="235"/>
        <v>-</v>
      </c>
      <c r="JK107" s="429" t="str">
        <f t="shared" si="235"/>
        <v>-</v>
      </c>
      <c r="JL107" s="429" t="str">
        <f t="shared" si="227"/>
        <v>-</v>
      </c>
      <c r="JM107" s="429" t="str">
        <f t="shared" si="227"/>
        <v>-</v>
      </c>
      <c r="JN107" s="430" t="str">
        <f t="shared" si="227"/>
        <v>-</v>
      </c>
      <c r="JO107" s="450"/>
      <c r="JP107" s="450"/>
      <c r="JQ107" s="428" t="str">
        <f t="shared" si="236"/>
        <v>-</v>
      </c>
      <c r="JR107" s="429" t="str">
        <f t="shared" si="236"/>
        <v>-</v>
      </c>
      <c r="JS107" s="429" t="str">
        <f t="shared" si="236"/>
        <v>-</v>
      </c>
      <c r="JT107" s="429" t="str">
        <f t="shared" si="228"/>
        <v>-</v>
      </c>
      <c r="JU107" s="429" t="str">
        <f t="shared" si="228"/>
        <v>-</v>
      </c>
      <c r="JV107" s="430" t="str">
        <f t="shared" si="228"/>
        <v>-</v>
      </c>
      <c r="JW107" s="450"/>
      <c r="JX107" s="450"/>
      <c r="JY107" s="428" t="str">
        <f t="shared" si="339"/>
        <v>-</v>
      </c>
      <c r="JZ107" s="429" t="str">
        <f t="shared" si="339"/>
        <v>-</v>
      </c>
      <c r="KA107" s="430" t="str">
        <f t="shared" si="339"/>
        <v>-</v>
      </c>
      <c r="KB107" s="172"/>
      <c r="KC107" s="355" t="str">
        <f>IF(ISBLANK('Tab4-Adol-KABP-2006'!KC107),"",('Tab4-Adol-KABP-2006'!KC107))</f>
        <v/>
      </c>
      <c r="KD107" s="355" t="str">
        <f>IF(ISBLANK('Tab4-Adol-KABP-2006'!KD107),"",('Tab4-Adol-KABP-2006'!KD107))</f>
        <v/>
      </c>
      <c r="KE107" s="355" t="str">
        <f>IF(ISBLANK('Tab4-Adol-KABP-2006'!KE107),"",('Tab4-Adol-KABP-2006'!KE107))</f>
        <v/>
      </c>
      <c r="KF107" s="355" t="str">
        <f>IF(ISBLANK('Tab4-Adol-KABP-2006'!KF107),"",('Tab4-Adol-KABP-2006'!KF107))</f>
        <v/>
      </c>
      <c r="KG107" s="355" t="str">
        <f>IF(ISBLANK('Tab4-Adol-KABP-2006'!KG107),"",('Tab4-Adol-KABP-2006'!KG107))</f>
        <v/>
      </c>
      <c r="KH107" s="355" t="str">
        <f>IF(ISBLANK('Tab4-Adol-KABP-2006'!KH107),"",('Tab4-Adol-KABP-2006'!KH107))</f>
        <v/>
      </c>
      <c r="KI107" s="355" t="str">
        <f>IF(ISBLANK('Tab4-Adol-KABP-2006'!KI107),"",('Tab4-Adol-KABP-2006'!KI107))</f>
        <v/>
      </c>
      <c r="KJ107" s="355" t="str">
        <f>IF(ISBLANK('Tab4-Adol-KABP-2006'!KJ107),"",('Tab4-Adol-KABP-2006'!KJ107))</f>
        <v/>
      </c>
      <c r="KK107" s="355" t="str">
        <f>IF(ISBLANK('Tab4-Adol-KABP-2006'!KK107),"",('Tab4-Adol-KABP-2006'!KK107))</f>
        <v/>
      </c>
      <c r="KL107" s="355" t="str">
        <f>IF(ISBLANK('Tab4-Adol-KABP-2006'!KL107),"",('Tab4-Adol-KABP-2006'!KL107))</f>
        <v/>
      </c>
      <c r="KM107" s="355" t="str">
        <f>IF(ISBLANK('Tab4-Adol-KABP-2006'!KM107),"",('Tab4-Adol-KABP-2006'!KM107))</f>
        <v/>
      </c>
      <c r="KN107" s="355" t="str">
        <f>IF(ISBLANK('Tab4-Adol-KABP-2006'!KN107),"",('Tab4-Adol-KABP-2006'!KN107))</f>
        <v/>
      </c>
      <c r="KO107" s="355" t="str">
        <f>IF(ISBLANK('Tab4-Adol-KABP-2006'!KO107),"",('Tab4-Adol-KABP-2006'!KO107))</f>
        <v/>
      </c>
      <c r="KP107" s="355" t="str">
        <f>IF(ISBLANK('Tab4-Adol-KABP-2006'!KP107),"",('Tab4-Adol-KABP-2006'!KP107))</f>
        <v/>
      </c>
      <c r="KQ107" s="355" t="str">
        <f>IF(ISBLANK('Tab4-Adol-KABP-2006'!KQ107),"",('Tab4-Adol-KABP-2006'!KQ107))</f>
        <v/>
      </c>
      <c r="KR107" s="355" t="str">
        <f>IF(ISBLANK('Tab4-Adol-KABP-2006'!KR107),"",('Tab4-Adol-KABP-2006'!KR107))</f>
        <v/>
      </c>
      <c r="KS107" s="355" t="str">
        <f>IF(ISBLANK('Tab4-Adol-KABP-2006'!KS107),"",('Tab4-Adol-KABP-2006'!KS107))</f>
        <v/>
      </c>
      <c r="KT107" s="355" t="str">
        <f>IF(ISBLANK('Tab4-Adol-KABP-2006'!KT107),"",('Tab4-Adol-KABP-2006'!KT107))</f>
        <v/>
      </c>
      <c r="KU107" s="355" t="str">
        <f>IF(ISBLANK('Tab4-Adol-KABP-2006'!KU107),"",('Tab4-Adol-KABP-2006'!KU107))</f>
        <v/>
      </c>
      <c r="KV107" s="355" t="str">
        <f>IF(ISBLANK('Tab4-Adol-KABP-2006'!KV107),"",('Tab4-Adol-KABP-2006'!KV107))</f>
        <v/>
      </c>
      <c r="KW107" s="355" t="str">
        <f>IF(ISBLANK('Tab4-Adol-KABP-2006'!KW107),"",('Tab4-Adol-KABP-2006'!KW107))</f>
        <v/>
      </c>
      <c r="KX107" s="355" t="str">
        <f>IF(ISBLANK('Tab4-Adol-KABP-2006'!KX107),"",('Tab4-Adol-KABP-2006'!KX107))</f>
        <v/>
      </c>
      <c r="KY107" s="355" t="str">
        <f>IF(ISBLANK('Tab4-Adol-KABP-2006'!KY107),"",('Tab4-Adol-KABP-2006'!KY107))</f>
        <v/>
      </c>
      <c r="KZ107" s="355" t="str">
        <f>IF(ISBLANK('Tab4-Adol-KABP-2006'!KZ107),"",('Tab4-Adol-KABP-2006'!KZ107))</f>
        <v/>
      </c>
      <c r="LA107" s="355" t="str">
        <f>IF(ISBLANK('Tab4-Adol-KABP-2006'!LA107),"",('Tab4-Adol-KABP-2006'!LA107))</f>
        <v/>
      </c>
      <c r="LB107" s="355" t="str">
        <f>IF(ISBLANK('Tab4-Adol-KABP-2006'!LB107),"",('Tab4-Adol-KABP-2006'!LB107))</f>
        <v/>
      </c>
      <c r="LC107" s="355" t="str">
        <f>IF(ISBLANK('Tab4-Adol-KABP-2006'!LC107),"",('Tab4-Adol-KABP-2006'!LC107))</f>
        <v/>
      </c>
      <c r="LD107" s="355" t="str">
        <f>IF(ISBLANK('Tab4-Adol-KABP-2006'!LD107),"",('Tab4-Adol-KABP-2006'!LD107))</f>
        <v/>
      </c>
      <c r="LE107" s="355" t="str">
        <f>IF(ISBLANK('Tab4-Adol-KABP-2006'!LE107),"",('Tab4-Adol-KABP-2006'!LE107))</f>
        <v/>
      </c>
      <c r="LF107" s="355" t="str">
        <f>IF(ISBLANK('Tab4-Adol-KABP-2006'!LF107),"",('Tab4-Adol-KABP-2006'!LF107))</f>
        <v/>
      </c>
      <c r="LG107" s="355" t="str">
        <f>IF(ISBLANK('Tab4-Adol-KABP-2006'!LG107),"",('Tab4-Adol-KABP-2006'!LG107))</f>
        <v/>
      </c>
      <c r="LH107" s="355" t="str">
        <f>IF(ISBLANK('Tab4-Adol-KABP-2006'!LH107),"",('Tab4-Adol-KABP-2006'!LH107))</f>
        <v/>
      </c>
      <c r="LI107" s="355" t="str">
        <f>IF(ISBLANK('Tab4-Adol-KABP-2006'!LI107),"",('Tab4-Adol-KABP-2006'!LI107))</f>
        <v/>
      </c>
      <c r="LJ107" s="355" t="str">
        <f>IF(ISBLANK('Tab4-Adol-KABP-2006'!LJ107),"",('Tab4-Adol-KABP-2006'!LJ107))</f>
        <v/>
      </c>
      <c r="LK107" s="355" t="str">
        <f>IF(ISBLANK('Tab4-Adol-KABP-2006'!LK107),"",('Tab4-Adol-KABP-2006'!LK107))</f>
        <v/>
      </c>
      <c r="LL107" s="355" t="str">
        <f>IF(ISBLANK('Tab4-Adol-KABP-2006'!LL107),"",('Tab4-Adol-KABP-2006'!LL107))</f>
        <v/>
      </c>
      <c r="LM107" s="355" t="str">
        <f>IF(ISBLANK('Tab4-Adol-KABP-2006'!LM107),"",('Tab4-Adol-KABP-2006'!LM107))</f>
        <v/>
      </c>
      <c r="LN107" s="355" t="str">
        <f>IF(ISBLANK('Tab4-Adol-KABP-2006'!LN107),"",('Tab4-Adol-KABP-2006'!LN107))</f>
        <v/>
      </c>
      <c r="LO107" s="355" t="str">
        <f>IF(ISBLANK('Tab4-Adol-KABP-2006'!LO107),"",('Tab4-Adol-KABP-2006'!LO107))</f>
        <v/>
      </c>
      <c r="LP107" s="355" t="str">
        <f>IF(ISBLANK('Tab4-Adol-KABP-2006'!LP107),"",('Tab4-Adol-KABP-2006'!LP107))</f>
        <v/>
      </c>
      <c r="LQ107" s="355" t="str">
        <f>IF(ISBLANK('Tab4-Adol-KABP-2006'!LQ107),"",('Tab4-Adol-KABP-2006'!LQ107))</f>
        <v/>
      </c>
      <c r="LR107" s="355" t="str">
        <f>IF(ISBLANK('Tab4-Adol-KABP-2006'!LR107),"",('Tab4-Adol-KABP-2006'!LR107))</f>
        <v/>
      </c>
      <c r="LS107" s="355" t="str">
        <f>IF(ISBLANK('Tab4-Adol-KABP-2006'!LS107),"",('Tab4-Adol-KABP-2006'!LS107))</f>
        <v/>
      </c>
      <c r="LT107" s="355" t="str">
        <f>IF(ISBLANK('Tab4-Adol-KABP-2006'!LT107),"",('Tab4-Adol-KABP-2006'!LT107))</f>
        <v/>
      </c>
      <c r="LU107" s="355" t="str">
        <f>IF(ISBLANK('Tab4-Adol-KABP-2006'!LU107),"",('Tab4-Adol-KABP-2006'!LU107))</f>
        <v/>
      </c>
      <c r="LV107" s="355" t="str">
        <f>IF(ISBLANK('Tab4-Adol-KABP-2006'!LV107),"",('Tab4-Adol-KABP-2006'!LV107))</f>
        <v/>
      </c>
      <c r="LW107" s="355" t="str">
        <f>IF(ISBLANK('Tab4-Adol-KABP-2006'!LW107),"",('Tab4-Adol-KABP-2006'!LW107))</f>
        <v/>
      </c>
      <c r="LX107" s="355" t="str">
        <f>IF(ISBLANK('Tab4-Adol-KABP-2006'!LX107),"",('Tab4-Adol-KABP-2006'!LX107))</f>
        <v/>
      </c>
      <c r="LY107" s="355" t="str">
        <f>IF(ISBLANK('Tab4-Adol-KABP-2006'!LY107),"",('Tab4-Adol-KABP-2006'!LY107))</f>
        <v/>
      </c>
      <c r="LZ107" s="355" t="str">
        <f>IF(ISBLANK('Tab4-Adol-KABP-2006'!LZ107),"",('Tab4-Adol-KABP-2006'!LZ107))</f>
        <v/>
      </c>
      <c r="MA107" s="355" t="str">
        <f>IF(ISBLANK('Tab4-Adol-KABP-2006'!MA107),"",('Tab4-Adol-KABP-2006'!MA107))</f>
        <v/>
      </c>
    </row>
    <row r="108" spans="1:339" x14ac:dyDescent="0.2">
      <c r="A108" s="310" t="s">
        <v>320</v>
      </c>
      <c r="B108" s="172">
        <v>0</v>
      </c>
      <c r="C108" s="172">
        <v>0</v>
      </c>
      <c r="D108" s="172" t="s">
        <v>339</v>
      </c>
      <c r="E108" s="172"/>
      <c r="F108" s="173"/>
      <c r="G108" s="218" t="s">
        <v>162</v>
      </c>
      <c r="H108" s="348" t="str">
        <f>IF(ISBLANK('Tab4-Adol-KABP-2006'!H108), "",('Tab4-Adol-KABP-2006'!H108))</f>
        <v/>
      </c>
      <c r="I108" s="349" t="str">
        <f>IF(ISBLANK('Tab4-Adol-KABP-2006'!I108), "",('Tab4-Adol-KABP-2006'!I108))</f>
        <v/>
      </c>
      <c r="J108" s="414"/>
      <c r="K108" s="414"/>
      <c r="L108" s="414"/>
      <c r="M108" s="414"/>
      <c r="N108" s="414"/>
      <c r="O108" s="415"/>
      <c r="P108" s="348" t="str">
        <f>IF(ISBLANK('Tab4-Adol-KABP-2006'!P108), "",('Tab4-Adol-KABP-2006'!P108))</f>
        <v/>
      </c>
      <c r="Q108" s="349" t="str">
        <f>IF(ISBLANK('Tab4-Adol-KABP-2006'!Q108), "",('Tab4-Adol-KABP-2006'!Q108))</f>
        <v/>
      </c>
      <c r="R108" s="414"/>
      <c r="S108" s="414"/>
      <c r="T108" s="414"/>
      <c r="U108" s="414"/>
      <c r="V108" s="414"/>
      <c r="W108" s="415"/>
      <c r="X108" s="348" t="str">
        <f>IF(ISBLANK('Tab4-Adol-KABP-2006'!X108), "",('Tab4-Adol-KABP-2006'!X108))</f>
        <v/>
      </c>
      <c r="Y108" s="349" t="str">
        <f>IF(ISBLANK('Tab4-Adol-KABP-2006'!Y108), "",('Tab4-Adol-KABP-2006'!Y108))</f>
        <v/>
      </c>
      <c r="Z108" s="414"/>
      <c r="AA108" s="414"/>
      <c r="AB108" s="414"/>
      <c r="AC108" s="414"/>
      <c r="AD108" s="414"/>
      <c r="AE108" s="415"/>
      <c r="AF108" s="348" t="str">
        <f>IF(ISBLANK('Tab4-Adol-KABP-2006'!AF108), "",('Tab4-Adol-KABP-2006'!AF108))</f>
        <v/>
      </c>
      <c r="AG108" s="349" t="str">
        <f>IF(ISBLANK('Tab4-Adol-KABP-2006'!AG108), "",('Tab4-Adol-KABP-2006'!AG108))</f>
        <v/>
      </c>
      <c r="AH108" s="414"/>
      <c r="AI108" s="414"/>
      <c r="AJ108" s="414"/>
      <c r="AK108" s="414"/>
      <c r="AL108" s="414"/>
      <c r="AM108" s="415"/>
      <c r="AN108" s="348" t="str">
        <f>IF(ISBLANK('Tab4-Adol-KABP-2006'!AN108), "",('Tab4-Adol-KABP-2006'!AN108))</f>
        <v/>
      </c>
      <c r="AO108" s="349" t="str">
        <f>IF(ISBLANK('Tab4-Adol-KABP-2006'!AO108), "",('Tab4-Adol-KABP-2006'!AO108))</f>
        <v/>
      </c>
      <c r="AP108" s="362"/>
      <c r="AQ108" s="362"/>
      <c r="AR108" s="362"/>
      <c r="AS108" s="362"/>
      <c r="AT108" s="362"/>
      <c r="AU108" s="363"/>
      <c r="AV108" s="348" t="str">
        <f>IF(ISBLANK('Tab4-Adol-KABP-2006'!AV108), "",('Tab4-Adol-KABP-2006'!AV108))</f>
        <v/>
      </c>
      <c r="AW108" s="349" t="str">
        <f>IF(ISBLANK('Tab4-Adol-KABP-2006'!AW108), "",('Tab4-Adol-KABP-2006'!AW108))</f>
        <v/>
      </c>
      <c r="AX108" s="414"/>
      <c r="AY108" s="414"/>
      <c r="AZ108" s="414"/>
      <c r="BA108" s="414"/>
      <c r="BB108" s="414"/>
      <c r="BC108" s="415"/>
      <c r="BD108" s="348" t="str">
        <f>IF(ISBLANK('Tab4-Adol-KABP-2006'!BD108), "",('Tab4-Adol-KABP-2006'!BD108))</f>
        <v/>
      </c>
      <c r="BE108" s="349" t="str">
        <f>IF(ISBLANK('Tab4-Adol-KABP-2006'!BE108), "",('Tab4-Adol-KABP-2006'!BE108))</f>
        <v/>
      </c>
      <c r="BF108" s="414"/>
      <c r="BG108" s="414"/>
      <c r="BH108" s="414"/>
      <c r="BI108" s="414"/>
      <c r="BJ108" s="414"/>
      <c r="BK108" s="415"/>
      <c r="BL108" s="348" t="str">
        <f>IF(ISBLANK('Tab4-Adol-KABP-2006'!BL108), "",('Tab4-Adol-KABP-2006'!BL108))</f>
        <v/>
      </c>
      <c r="BM108" s="349" t="str">
        <f>IF(ISBLANK('Tab4-Adol-KABP-2006'!BM108), "",('Tab4-Adol-KABP-2006'!BM108))</f>
        <v/>
      </c>
      <c r="BN108" s="414"/>
      <c r="BO108" s="414"/>
      <c r="BP108" s="414"/>
      <c r="BQ108" s="414"/>
      <c r="BR108" s="414"/>
      <c r="BS108" s="415"/>
      <c r="BT108" s="348" t="str">
        <f>IF(ISBLANK('Tab4-Adol-KABP-2006'!BT108), "",('Tab4-Adol-KABP-2006'!BT108))</f>
        <v/>
      </c>
      <c r="BU108" s="349" t="str">
        <f>IF(ISBLANK('Tab4-Adol-KABP-2006'!BU108), "",('Tab4-Adol-KABP-2006'!BU108))</f>
        <v/>
      </c>
      <c r="BV108" s="414"/>
      <c r="BW108" s="414"/>
      <c r="BX108" s="415"/>
      <c r="BY108" s="216">
        <v>144285</v>
      </c>
      <c r="BZ108" s="208">
        <v>185020</v>
      </c>
      <c r="CA108" s="208">
        <v>329305</v>
      </c>
      <c r="CB108" s="208">
        <v>151771</v>
      </c>
      <c r="CC108" s="208">
        <v>193625</v>
      </c>
      <c r="CD108" s="284">
        <v>345396</v>
      </c>
      <c r="CE108" s="282"/>
      <c r="CF108" s="282"/>
      <c r="CG108" s="226" t="str">
        <f t="shared" si="340"/>
        <v>-</v>
      </c>
      <c r="CH108" s="227" t="str">
        <f t="shared" si="341"/>
        <v>-</v>
      </c>
      <c r="CI108" s="227" t="str">
        <f t="shared" si="342"/>
        <v>-</v>
      </c>
      <c r="CJ108" s="227" t="str">
        <f t="shared" si="343"/>
        <v>-</v>
      </c>
      <c r="CK108" s="227" t="str">
        <f t="shared" si="344"/>
        <v>-</v>
      </c>
      <c r="CL108" s="228" t="str">
        <f t="shared" si="345"/>
        <v>-</v>
      </c>
      <c r="CM108" s="282"/>
      <c r="CN108" s="282"/>
      <c r="CO108" s="226" t="str">
        <f t="shared" si="346"/>
        <v>-</v>
      </c>
      <c r="CP108" s="227" t="str">
        <f t="shared" si="347"/>
        <v>-</v>
      </c>
      <c r="CQ108" s="227" t="str">
        <f t="shared" si="348"/>
        <v>-</v>
      </c>
      <c r="CR108" s="227" t="str">
        <f t="shared" si="349"/>
        <v>-</v>
      </c>
      <c r="CS108" s="227" t="str">
        <f t="shared" si="350"/>
        <v>-</v>
      </c>
      <c r="CT108" s="228" t="str">
        <f t="shared" si="351"/>
        <v>-</v>
      </c>
      <c r="CU108" s="282"/>
      <c r="CV108" s="282"/>
      <c r="CW108" s="292" t="str">
        <f t="shared" si="352"/>
        <v>-</v>
      </c>
      <c r="CX108" s="234" t="str">
        <f t="shared" si="353"/>
        <v>-</v>
      </c>
      <c r="CY108" s="234" t="str">
        <f t="shared" si="354"/>
        <v>-</v>
      </c>
      <c r="CZ108" s="234" t="str">
        <f t="shared" si="355"/>
        <v>-</v>
      </c>
      <c r="DA108" s="234" t="str">
        <f t="shared" si="356"/>
        <v>-</v>
      </c>
      <c r="DB108" s="235" t="str">
        <f t="shared" si="357"/>
        <v>-</v>
      </c>
      <c r="DC108" s="282"/>
      <c r="DD108" s="282"/>
      <c r="DE108" s="226" t="str">
        <f t="shared" si="358"/>
        <v>-</v>
      </c>
      <c r="DF108" s="227" t="str">
        <f t="shared" si="359"/>
        <v>-</v>
      </c>
      <c r="DG108" s="227" t="str">
        <f t="shared" si="360"/>
        <v>-</v>
      </c>
      <c r="DH108" s="227" t="str">
        <f t="shared" si="361"/>
        <v>-</v>
      </c>
      <c r="DI108" s="227" t="str">
        <f t="shared" si="362"/>
        <v>-</v>
      </c>
      <c r="DJ108" s="228" t="str">
        <f t="shared" si="363"/>
        <v>-</v>
      </c>
      <c r="DK108" s="282"/>
      <c r="DL108" s="282"/>
      <c r="DM108" s="226" t="str">
        <f t="shared" si="364"/>
        <v>-</v>
      </c>
      <c r="DN108" s="227" t="str">
        <f t="shared" si="365"/>
        <v>-</v>
      </c>
      <c r="DO108" s="227" t="str">
        <f t="shared" si="366"/>
        <v>-</v>
      </c>
      <c r="DP108" s="227" t="str">
        <f t="shared" si="367"/>
        <v>-</v>
      </c>
      <c r="DQ108" s="227" t="str">
        <f t="shared" si="368"/>
        <v>-</v>
      </c>
      <c r="DR108" s="228" t="str">
        <f t="shared" si="369"/>
        <v>-</v>
      </c>
      <c r="DS108" s="282"/>
      <c r="DT108" s="282"/>
      <c r="DU108" s="226" t="str">
        <f t="shared" si="370"/>
        <v>-</v>
      </c>
      <c r="DV108" s="227" t="str">
        <f t="shared" si="371"/>
        <v>-</v>
      </c>
      <c r="DW108" s="227" t="str">
        <f t="shared" si="372"/>
        <v>-</v>
      </c>
      <c r="DX108" s="227" t="str">
        <f t="shared" si="373"/>
        <v>-</v>
      </c>
      <c r="DY108" s="227" t="str">
        <f t="shared" si="374"/>
        <v>-</v>
      </c>
      <c r="DZ108" s="228" t="str">
        <f t="shared" si="375"/>
        <v>-</v>
      </c>
      <c r="EA108" s="282"/>
      <c r="EB108" s="282"/>
      <c r="EC108" s="226" t="str">
        <f t="shared" si="376"/>
        <v>-</v>
      </c>
      <c r="ED108" s="227" t="str">
        <f t="shared" si="377"/>
        <v>-</v>
      </c>
      <c r="EE108" s="227" t="str">
        <f t="shared" si="378"/>
        <v>-</v>
      </c>
      <c r="EF108" s="227" t="str">
        <f t="shared" si="379"/>
        <v>-</v>
      </c>
      <c r="EG108" s="227" t="str">
        <f t="shared" si="380"/>
        <v>-</v>
      </c>
      <c r="EH108" s="228" t="str">
        <f t="shared" si="381"/>
        <v>-</v>
      </c>
      <c r="EI108" s="282"/>
      <c r="EJ108" s="282"/>
      <c r="EK108" s="226" t="str">
        <f t="shared" si="382"/>
        <v>-</v>
      </c>
      <c r="EL108" s="227" t="str">
        <f t="shared" si="383"/>
        <v>-</v>
      </c>
      <c r="EM108" s="227" t="str">
        <f t="shared" si="384"/>
        <v>-</v>
      </c>
      <c r="EN108" s="227" t="str">
        <f t="shared" si="385"/>
        <v>-</v>
      </c>
      <c r="EO108" s="227" t="str">
        <f t="shared" si="386"/>
        <v>-</v>
      </c>
      <c r="EP108" s="228" t="str">
        <f t="shared" si="387"/>
        <v>-</v>
      </c>
      <c r="EQ108" s="282"/>
      <c r="ER108" s="282"/>
      <c r="ES108" s="226" t="str">
        <f t="shared" si="388"/>
        <v>-</v>
      </c>
      <c r="ET108" s="227" t="str">
        <f t="shared" si="389"/>
        <v>-</v>
      </c>
      <c r="EU108" s="228" t="str">
        <f t="shared" si="390"/>
        <v>-</v>
      </c>
      <c r="EV108" s="282"/>
      <c r="EW108" s="282"/>
      <c r="EX108" s="301" t="str">
        <f t="shared" si="391"/>
        <v>-</v>
      </c>
      <c r="EY108" s="259" t="str">
        <f t="shared" si="392"/>
        <v>-</v>
      </c>
      <c r="EZ108" s="259" t="str">
        <f t="shared" si="393"/>
        <v>-</v>
      </c>
      <c r="FA108" s="259" t="str">
        <f t="shared" si="394"/>
        <v>-</v>
      </c>
      <c r="FB108" s="259" t="str">
        <f t="shared" si="395"/>
        <v>-</v>
      </c>
      <c r="FC108" s="260" t="str">
        <f t="shared" si="396"/>
        <v>-</v>
      </c>
      <c r="FD108" s="282"/>
      <c r="FE108" s="282"/>
      <c r="FF108" s="301" t="str">
        <f t="shared" si="397"/>
        <v>-</v>
      </c>
      <c r="FG108" s="259" t="str">
        <f t="shared" si="398"/>
        <v>-</v>
      </c>
      <c r="FH108" s="259" t="str">
        <f t="shared" si="399"/>
        <v>-</v>
      </c>
      <c r="FI108" s="259" t="str">
        <f t="shared" si="400"/>
        <v>-</v>
      </c>
      <c r="FJ108" s="259" t="str">
        <f t="shared" si="401"/>
        <v>-</v>
      </c>
      <c r="FK108" s="260" t="str">
        <f t="shared" si="402"/>
        <v>-</v>
      </c>
      <c r="FL108" s="282"/>
      <c r="FM108" s="282"/>
      <c r="FN108" s="301" t="str">
        <f t="shared" si="403"/>
        <v>-</v>
      </c>
      <c r="FO108" s="259" t="str">
        <f t="shared" si="404"/>
        <v>-</v>
      </c>
      <c r="FP108" s="259" t="str">
        <f t="shared" si="405"/>
        <v>-</v>
      </c>
      <c r="FQ108" s="259" t="str">
        <f t="shared" si="406"/>
        <v>-</v>
      </c>
      <c r="FR108" s="259" t="str">
        <f t="shared" si="407"/>
        <v>-</v>
      </c>
      <c r="FS108" s="260" t="str">
        <f t="shared" si="408"/>
        <v>-</v>
      </c>
      <c r="FT108" s="282"/>
      <c r="FU108" s="282"/>
      <c r="FV108" s="301" t="str">
        <f t="shared" si="409"/>
        <v>-</v>
      </c>
      <c r="FW108" s="259" t="str">
        <f t="shared" si="410"/>
        <v>-</v>
      </c>
      <c r="FX108" s="259" t="str">
        <f t="shared" si="411"/>
        <v>-</v>
      </c>
      <c r="FY108" s="259" t="str">
        <f t="shared" si="412"/>
        <v>-</v>
      </c>
      <c r="FZ108" s="259" t="str">
        <f t="shared" si="413"/>
        <v>-</v>
      </c>
      <c r="GA108" s="260" t="str">
        <f t="shared" si="414"/>
        <v>-</v>
      </c>
      <c r="GB108" s="282"/>
      <c r="GC108" s="282"/>
      <c r="GD108" s="301" t="str">
        <f t="shared" si="415"/>
        <v>-</v>
      </c>
      <c r="GE108" s="259" t="str">
        <f t="shared" si="416"/>
        <v>-</v>
      </c>
      <c r="GF108" s="259" t="str">
        <f t="shared" si="417"/>
        <v>-</v>
      </c>
      <c r="GG108" s="259" t="str">
        <f t="shared" si="418"/>
        <v>-</v>
      </c>
      <c r="GH108" s="259" t="str">
        <f t="shared" si="419"/>
        <v>-</v>
      </c>
      <c r="GI108" s="260" t="str">
        <f t="shared" si="420"/>
        <v>-</v>
      </c>
      <c r="GJ108" s="282"/>
      <c r="GK108" s="282"/>
      <c r="GL108" s="301" t="str">
        <f t="shared" si="421"/>
        <v>-</v>
      </c>
      <c r="GM108" s="259" t="str">
        <f t="shared" si="422"/>
        <v>-</v>
      </c>
      <c r="GN108" s="259" t="str">
        <f t="shared" si="423"/>
        <v>-</v>
      </c>
      <c r="GO108" s="259" t="str">
        <f t="shared" si="424"/>
        <v>-</v>
      </c>
      <c r="GP108" s="259" t="str">
        <f t="shared" si="425"/>
        <v>-</v>
      </c>
      <c r="GQ108" s="260" t="str">
        <f t="shared" si="426"/>
        <v>-</v>
      </c>
      <c r="GR108" s="282"/>
      <c r="GS108" s="282"/>
      <c r="GT108" s="301" t="str">
        <f t="shared" si="427"/>
        <v>-</v>
      </c>
      <c r="GU108" s="259" t="str">
        <f t="shared" si="428"/>
        <v>-</v>
      </c>
      <c r="GV108" s="259" t="str">
        <f t="shared" si="429"/>
        <v>-</v>
      </c>
      <c r="GW108" s="259" t="str">
        <f t="shared" si="430"/>
        <v>-</v>
      </c>
      <c r="GX108" s="259" t="str">
        <f t="shared" si="431"/>
        <v>-</v>
      </c>
      <c r="GY108" s="260" t="str">
        <f t="shared" si="432"/>
        <v>-</v>
      </c>
      <c r="GZ108" s="282"/>
      <c r="HA108" s="282"/>
      <c r="HB108" s="301" t="str">
        <f t="shared" si="433"/>
        <v>-</v>
      </c>
      <c r="HC108" s="259" t="str">
        <f t="shared" si="434"/>
        <v>-</v>
      </c>
      <c r="HD108" s="259" t="str">
        <f t="shared" si="435"/>
        <v>-</v>
      </c>
      <c r="HE108" s="259" t="str">
        <f t="shared" si="436"/>
        <v>-</v>
      </c>
      <c r="HF108" s="259" t="str">
        <f t="shared" si="437"/>
        <v>-</v>
      </c>
      <c r="HG108" s="260" t="str">
        <f t="shared" si="438"/>
        <v>-</v>
      </c>
      <c r="HH108" s="282"/>
      <c r="HI108" s="282"/>
      <c r="HJ108" s="301" t="str">
        <f t="shared" si="439"/>
        <v>-</v>
      </c>
      <c r="HK108" s="259" t="str">
        <f t="shared" si="440"/>
        <v>-</v>
      </c>
      <c r="HL108" s="260" t="str">
        <f t="shared" si="441"/>
        <v>-</v>
      </c>
      <c r="HM108" s="428" t="str">
        <f t="shared" si="229"/>
        <v>-</v>
      </c>
      <c r="HN108" s="429" t="str">
        <f t="shared" si="229"/>
        <v>-</v>
      </c>
      <c r="HO108" s="429" t="str">
        <f t="shared" si="229"/>
        <v>-</v>
      </c>
      <c r="HP108" s="429" t="str">
        <f t="shared" si="221"/>
        <v>-</v>
      </c>
      <c r="HQ108" s="429" t="str">
        <f t="shared" si="221"/>
        <v>-</v>
      </c>
      <c r="HR108" s="430" t="str">
        <f t="shared" si="221"/>
        <v>-</v>
      </c>
      <c r="HS108" s="450"/>
      <c r="HT108" s="450"/>
      <c r="HU108" s="428" t="str">
        <f t="shared" si="230"/>
        <v>-</v>
      </c>
      <c r="HV108" s="429" t="str">
        <f t="shared" si="230"/>
        <v>-</v>
      </c>
      <c r="HW108" s="429" t="str">
        <f t="shared" si="230"/>
        <v>-</v>
      </c>
      <c r="HX108" s="429" t="str">
        <f t="shared" si="222"/>
        <v>-</v>
      </c>
      <c r="HY108" s="429" t="str">
        <f t="shared" si="222"/>
        <v>-</v>
      </c>
      <c r="HZ108" s="430" t="str">
        <f t="shared" si="222"/>
        <v>-</v>
      </c>
      <c r="IA108" s="450"/>
      <c r="IB108" s="450"/>
      <c r="IC108" s="428" t="str">
        <f t="shared" si="231"/>
        <v>-</v>
      </c>
      <c r="ID108" s="429" t="str">
        <f t="shared" si="231"/>
        <v>-</v>
      </c>
      <c r="IE108" s="429" t="str">
        <f t="shared" si="231"/>
        <v>-</v>
      </c>
      <c r="IF108" s="429" t="str">
        <f t="shared" si="223"/>
        <v>-</v>
      </c>
      <c r="IG108" s="429" t="str">
        <f t="shared" si="223"/>
        <v>-</v>
      </c>
      <c r="IH108" s="430" t="str">
        <f t="shared" si="223"/>
        <v>-</v>
      </c>
      <c r="II108" s="450"/>
      <c r="IJ108" s="450"/>
      <c r="IK108" s="428" t="str">
        <f t="shared" si="232"/>
        <v>-</v>
      </c>
      <c r="IL108" s="429" t="str">
        <f t="shared" si="232"/>
        <v>-</v>
      </c>
      <c r="IM108" s="429" t="str">
        <f t="shared" si="232"/>
        <v>-</v>
      </c>
      <c r="IN108" s="429" t="str">
        <f t="shared" si="224"/>
        <v>-</v>
      </c>
      <c r="IO108" s="429" t="str">
        <f t="shared" si="224"/>
        <v>-</v>
      </c>
      <c r="IP108" s="430" t="str">
        <f t="shared" si="224"/>
        <v>-</v>
      </c>
      <c r="IQ108" s="450"/>
      <c r="IR108" s="450"/>
      <c r="IS108" s="428" t="str">
        <f t="shared" si="233"/>
        <v>-</v>
      </c>
      <c r="IT108" s="429" t="str">
        <f t="shared" si="233"/>
        <v>-</v>
      </c>
      <c r="IU108" s="429" t="str">
        <f t="shared" si="233"/>
        <v>-</v>
      </c>
      <c r="IV108" s="429" t="str">
        <f t="shared" si="225"/>
        <v>-</v>
      </c>
      <c r="IW108" s="429" t="str">
        <f t="shared" si="225"/>
        <v>-</v>
      </c>
      <c r="IX108" s="430" t="str">
        <f t="shared" si="225"/>
        <v>-</v>
      </c>
      <c r="IY108" s="450"/>
      <c r="IZ108" s="450"/>
      <c r="JA108" s="428" t="str">
        <f t="shared" si="234"/>
        <v>-</v>
      </c>
      <c r="JB108" s="429" t="str">
        <f t="shared" si="234"/>
        <v>-</v>
      </c>
      <c r="JC108" s="429" t="str">
        <f t="shared" si="234"/>
        <v>-</v>
      </c>
      <c r="JD108" s="429" t="str">
        <f t="shared" si="226"/>
        <v>-</v>
      </c>
      <c r="JE108" s="429" t="str">
        <f t="shared" si="226"/>
        <v>-</v>
      </c>
      <c r="JF108" s="430" t="str">
        <f t="shared" si="226"/>
        <v>-</v>
      </c>
      <c r="JG108" s="450"/>
      <c r="JH108" s="450"/>
      <c r="JI108" s="428" t="str">
        <f t="shared" si="235"/>
        <v>-</v>
      </c>
      <c r="JJ108" s="429" t="str">
        <f t="shared" si="235"/>
        <v>-</v>
      </c>
      <c r="JK108" s="429" t="str">
        <f t="shared" si="235"/>
        <v>-</v>
      </c>
      <c r="JL108" s="429" t="str">
        <f t="shared" si="227"/>
        <v>-</v>
      </c>
      <c r="JM108" s="429" t="str">
        <f t="shared" si="227"/>
        <v>-</v>
      </c>
      <c r="JN108" s="430" t="str">
        <f t="shared" si="227"/>
        <v>-</v>
      </c>
      <c r="JO108" s="450"/>
      <c r="JP108" s="450"/>
      <c r="JQ108" s="428" t="str">
        <f t="shared" si="236"/>
        <v>-</v>
      </c>
      <c r="JR108" s="429" t="str">
        <f t="shared" si="236"/>
        <v>-</v>
      </c>
      <c r="JS108" s="429" t="str">
        <f t="shared" si="236"/>
        <v>-</v>
      </c>
      <c r="JT108" s="429" t="str">
        <f t="shared" si="228"/>
        <v>-</v>
      </c>
      <c r="JU108" s="429" t="str">
        <f t="shared" si="228"/>
        <v>-</v>
      </c>
      <c r="JV108" s="430" t="str">
        <f t="shared" si="228"/>
        <v>-</v>
      </c>
      <c r="JW108" s="450"/>
      <c r="JX108" s="450"/>
      <c r="JY108" s="428" t="str">
        <f t="shared" si="339"/>
        <v>-</v>
      </c>
      <c r="JZ108" s="429" t="str">
        <f t="shared" si="339"/>
        <v>-</v>
      </c>
      <c r="KA108" s="430" t="str">
        <f t="shared" si="339"/>
        <v>-</v>
      </c>
      <c r="KB108" s="172"/>
      <c r="KC108" s="355" t="str">
        <f>IF(ISBLANK('Tab4-Adol-KABP-2006'!KC108),"",('Tab4-Adol-KABP-2006'!KC108))</f>
        <v/>
      </c>
      <c r="KD108" s="355" t="str">
        <f>IF(ISBLANK('Tab4-Adol-KABP-2006'!KD108),"",('Tab4-Adol-KABP-2006'!KD108))</f>
        <v/>
      </c>
      <c r="KE108" s="355" t="str">
        <f>IF(ISBLANK('Tab4-Adol-KABP-2006'!KE108),"",('Tab4-Adol-KABP-2006'!KE108))</f>
        <v/>
      </c>
      <c r="KF108" s="355" t="str">
        <f>IF(ISBLANK('Tab4-Adol-KABP-2006'!KF108),"",('Tab4-Adol-KABP-2006'!KF108))</f>
        <v/>
      </c>
      <c r="KG108" s="355" t="str">
        <f>IF(ISBLANK('Tab4-Adol-KABP-2006'!KG108),"",('Tab4-Adol-KABP-2006'!KG108))</f>
        <v/>
      </c>
      <c r="KH108" s="355" t="str">
        <f>IF(ISBLANK('Tab4-Adol-KABP-2006'!KH108),"",('Tab4-Adol-KABP-2006'!KH108))</f>
        <v/>
      </c>
      <c r="KI108" s="355" t="str">
        <f>IF(ISBLANK('Tab4-Adol-KABP-2006'!KI108),"",('Tab4-Adol-KABP-2006'!KI108))</f>
        <v/>
      </c>
      <c r="KJ108" s="355" t="str">
        <f>IF(ISBLANK('Tab4-Adol-KABP-2006'!KJ108),"",('Tab4-Adol-KABP-2006'!KJ108))</f>
        <v/>
      </c>
      <c r="KK108" s="355" t="str">
        <f>IF(ISBLANK('Tab4-Adol-KABP-2006'!KK108),"",('Tab4-Adol-KABP-2006'!KK108))</f>
        <v/>
      </c>
      <c r="KL108" s="355" t="str">
        <f>IF(ISBLANK('Tab4-Adol-KABP-2006'!KL108),"",('Tab4-Adol-KABP-2006'!KL108))</f>
        <v/>
      </c>
      <c r="KM108" s="355" t="str">
        <f>IF(ISBLANK('Tab4-Adol-KABP-2006'!KM108),"",('Tab4-Adol-KABP-2006'!KM108))</f>
        <v/>
      </c>
      <c r="KN108" s="355" t="str">
        <f>IF(ISBLANK('Tab4-Adol-KABP-2006'!KN108),"",('Tab4-Adol-KABP-2006'!KN108))</f>
        <v/>
      </c>
      <c r="KO108" s="355" t="str">
        <f>IF(ISBLANK('Tab4-Adol-KABP-2006'!KO108),"",('Tab4-Adol-KABP-2006'!KO108))</f>
        <v/>
      </c>
      <c r="KP108" s="355" t="str">
        <f>IF(ISBLANK('Tab4-Adol-KABP-2006'!KP108),"",('Tab4-Adol-KABP-2006'!KP108))</f>
        <v/>
      </c>
      <c r="KQ108" s="355" t="str">
        <f>IF(ISBLANK('Tab4-Adol-KABP-2006'!KQ108),"",('Tab4-Adol-KABP-2006'!KQ108))</f>
        <v/>
      </c>
      <c r="KR108" s="355" t="str">
        <f>IF(ISBLANK('Tab4-Adol-KABP-2006'!KR108),"",('Tab4-Adol-KABP-2006'!KR108))</f>
        <v/>
      </c>
      <c r="KS108" s="355" t="str">
        <f>IF(ISBLANK('Tab4-Adol-KABP-2006'!KS108),"",('Tab4-Adol-KABP-2006'!KS108))</f>
        <v/>
      </c>
      <c r="KT108" s="355" t="str">
        <f>IF(ISBLANK('Tab4-Adol-KABP-2006'!KT108),"",('Tab4-Adol-KABP-2006'!KT108))</f>
        <v/>
      </c>
      <c r="KU108" s="355" t="str">
        <f>IF(ISBLANK('Tab4-Adol-KABP-2006'!KU108),"",('Tab4-Adol-KABP-2006'!KU108))</f>
        <v/>
      </c>
      <c r="KV108" s="355" t="str">
        <f>IF(ISBLANK('Tab4-Adol-KABP-2006'!KV108),"",('Tab4-Adol-KABP-2006'!KV108))</f>
        <v/>
      </c>
      <c r="KW108" s="355" t="str">
        <f>IF(ISBLANK('Tab4-Adol-KABP-2006'!KW108),"",('Tab4-Adol-KABP-2006'!KW108))</f>
        <v/>
      </c>
      <c r="KX108" s="355" t="str">
        <f>IF(ISBLANK('Tab4-Adol-KABP-2006'!KX108),"",('Tab4-Adol-KABP-2006'!KX108))</f>
        <v/>
      </c>
      <c r="KY108" s="355" t="str">
        <f>IF(ISBLANK('Tab4-Adol-KABP-2006'!KY108),"",('Tab4-Adol-KABP-2006'!KY108))</f>
        <v/>
      </c>
      <c r="KZ108" s="355" t="str">
        <f>IF(ISBLANK('Tab4-Adol-KABP-2006'!KZ108),"",('Tab4-Adol-KABP-2006'!KZ108))</f>
        <v/>
      </c>
      <c r="LA108" s="355" t="str">
        <f>IF(ISBLANK('Tab4-Adol-KABP-2006'!LA108),"",('Tab4-Adol-KABP-2006'!LA108))</f>
        <v/>
      </c>
      <c r="LB108" s="355" t="str">
        <f>IF(ISBLANK('Tab4-Adol-KABP-2006'!LB108),"",('Tab4-Adol-KABP-2006'!LB108))</f>
        <v/>
      </c>
      <c r="LC108" s="355" t="str">
        <f>IF(ISBLANK('Tab4-Adol-KABP-2006'!LC108),"",('Tab4-Adol-KABP-2006'!LC108))</f>
        <v/>
      </c>
      <c r="LD108" s="355" t="str">
        <f>IF(ISBLANK('Tab4-Adol-KABP-2006'!LD108),"",('Tab4-Adol-KABP-2006'!LD108))</f>
        <v/>
      </c>
      <c r="LE108" s="355" t="str">
        <f>IF(ISBLANK('Tab4-Adol-KABP-2006'!LE108),"",('Tab4-Adol-KABP-2006'!LE108))</f>
        <v/>
      </c>
      <c r="LF108" s="355" t="str">
        <f>IF(ISBLANK('Tab4-Adol-KABP-2006'!LF108),"",('Tab4-Adol-KABP-2006'!LF108))</f>
        <v/>
      </c>
      <c r="LG108" s="355" t="str">
        <f>IF(ISBLANK('Tab4-Adol-KABP-2006'!LG108),"",('Tab4-Adol-KABP-2006'!LG108))</f>
        <v/>
      </c>
      <c r="LH108" s="355" t="str">
        <f>IF(ISBLANK('Tab4-Adol-KABP-2006'!LH108),"",('Tab4-Adol-KABP-2006'!LH108))</f>
        <v/>
      </c>
      <c r="LI108" s="355" t="str">
        <f>IF(ISBLANK('Tab4-Adol-KABP-2006'!LI108),"",('Tab4-Adol-KABP-2006'!LI108))</f>
        <v/>
      </c>
      <c r="LJ108" s="355" t="str">
        <f>IF(ISBLANK('Tab4-Adol-KABP-2006'!LJ108),"",('Tab4-Adol-KABP-2006'!LJ108))</f>
        <v/>
      </c>
      <c r="LK108" s="355" t="str">
        <f>IF(ISBLANK('Tab4-Adol-KABP-2006'!LK108),"",('Tab4-Adol-KABP-2006'!LK108))</f>
        <v/>
      </c>
      <c r="LL108" s="355" t="str">
        <f>IF(ISBLANK('Tab4-Adol-KABP-2006'!LL108),"",('Tab4-Adol-KABP-2006'!LL108))</f>
        <v/>
      </c>
      <c r="LM108" s="355" t="str">
        <f>IF(ISBLANK('Tab4-Adol-KABP-2006'!LM108),"",('Tab4-Adol-KABP-2006'!LM108))</f>
        <v/>
      </c>
      <c r="LN108" s="355" t="str">
        <f>IF(ISBLANK('Tab4-Adol-KABP-2006'!LN108),"",('Tab4-Adol-KABP-2006'!LN108))</f>
        <v/>
      </c>
      <c r="LO108" s="355" t="str">
        <f>IF(ISBLANK('Tab4-Adol-KABP-2006'!LO108),"",('Tab4-Adol-KABP-2006'!LO108))</f>
        <v/>
      </c>
      <c r="LP108" s="355" t="str">
        <f>IF(ISBLANK('Tab4-Adol-KABP-2006'!LP108),"",('Tab4-Adol-KABP-2006'!LP108))</f>
        <v/>
      </c>
      <c r="LQ108" s="355" t="str">
        <f>IF(ISBLANK('Tab4-Adol-KABP-2006'!LQ108),"",('Tab4-Adol-KABP-2006'!LQ108))</f>
        <v/>
      </c>
      <c r="LR108" s="355" t="str">
        <f>IF(ISBLANK('Tab4-Adol-KABP-2006'!LR108),"",('Tab4-Adol-KABP-2006'!LR108))</f>
        <v/>
      </c>
      <c r="LS108" s="355" t="str">
        <f>IF(ISBLANK('Tab4-Adol-KABP-2006'!LS108),"",('Tab4-Adol-KABP-2006'!LS108))</f>
        <v/>
      </c>
      <c r="LT108" s="355" t="str">
        <f>IF(ISBLANK('Tab4-Adol-KABP-2006'!LT108),"",('Tab4-Adol-KABP-2006'!LT108))</f>
        <v/>
      </c>
      <c r="LU108" s="355" t="str">
        <f>IF(ISBLANK('Tab4-Adol-KABP-2006'!LU108),"",('Tab4-Adol-KABP-2006'!LU108))</f>
        <v/>
      </c>
      <c r="LV108" s="355" t="str">
        <f>IF(ISBLANK('Tab4-Adol-KABP-2006'!LV108),"",('Tab4-Adol-KABP-2006'!LV108))</f>
        <v/>
      </c>
      <c r="LW108" s="355" t="str">
        <f>IF(ISBLANK('Tab4-Adol-KABP-2006'!LW108),"",('Tab4-Adol-KABP-2006'!LW108))</f>
        <v/>
      </c>
      <c r="LX108" s="355" t="str">
        <f>IF(ISBLANK('Tab4-Adol-KABP-2006'!LX108),"",('Tab4-Adol-KABP-2006'!LX108))</f>
        <v/>
      </c>
      <c r="LY108" s="355" t="str">
        <f>IF(ISBLANK('Tab4-Adol-KABP-2006'!LY108),"",('Tab4-Adol-KABP-2006'!LY108))</f>
        <v/>
      </c>
      <c r="LZ108" s="355" t="str">
        <f>IF(ISBLANK('Tab4-Adol-KABP-2006'!LZ108),"",('Tab4-Adol-KABP-2006'!LZ108))</f>
        <v/>
      </c>
      <c r="MA108" s="355" t="str">
        <f>IF(ISBLANK('Tab4-Adol-KABP-2006'!MA108),"",('Tab4-Adol-KABP-2006'!MA108))</f>
        <v/>
      </c>
    </row>
    <row r="109" spans="1:339" x14ac:dyDescent="0.2">
      <c r="A109" s="310" t="s">
        <v>320</v>
      </c>
      <c r="B109" s="172">
        <v>0</v>
      </c>
      <c r="C109" s="172">
        <v>0</v>
      </c>
      <c r="D109" s="172" t="s">
        <v>339</v>
      </c>
      <c r="E109" s="172"/>
      <c r="F109" s="173"/>
      <c r="G109" s="218" t="s">
        <v>163</v>
      </c>
      <c r="H109" s="348" t="str">
        <f>IF(ISBLANK('Tab4-Adol-KABP-2006'!H109), "",('Tab4-Adol-KABP-2006'!H109))</f>
        <v/>
      </c>
      <c r="I109" s="349" t="str">
        <f>IF(ISBLANK('Tab4-Adol-KABP-2006'!I109), "",('Tab4-Adol-KABP-2006'!I109))</f>
        <v/>
      </c>
      <c r="J109" s="414"/>
      <c r="K109" s="414"/>
      <c r="L109" s="414"/>
      <c r="M109" s="414"/>
      <c r="N109" s="414"/>
      <c r="O109" s="415"/>
      <c r="P109" s="348" t="str">
        <f>IF(ISBLANK('Tab4-Adol-KABP-2006'!P109), "",('Tab4-Adol-KABP-2006'!P109))</f>
        <v/>
      </c>
      <c r="Q109" s="349" t="str">
        <f>IF(ISBLANK('Tab4-Adol-KABP-2006'!Q109), "",('Tab4-Adol-KABP-2006'!Q109))</f>
        <v/>
      </c>
      <c r="R109" s="414"/>
      <c r="S109" s="414"/>
      <c r="T109" s="414"/>
      <c r="U109" s="414"/>
      <c r="V109" s="414"/>
      <c r="W109" s="415"/>
      <c r="X109" s="348" t="str">
        <f>IF(ISBLANK('Tab4-Adol-KABP-2006'!X109), "",('Tab4-Adol-KABP-2006'!X109))</f>
        <v/>
      </c>
      <c r="Y109" s="349" t="str">
        <f>IF(ISBLANK('Tab4-Adol-KABP-2006'!Y109), "",('Tab4-Adol-KABP-2006'!Y109))</f>
        <v/>
      </c>
      <c r="Z109" s="414"/>
      <c r="AA109" s="414"/>
      <c r="AB109" s="414"/>
      <c r="AC109" s="414"/>
      <c r="AD109" s="414"/>
      <c r="AE109" s="415"/>
      <c r="AF109" s="348" t="str">
        <f>IF(ISBLANK('Tab4-Adol-KABP-2006'!AF109), "",('Tab4-Adol-KABP-2006'!AF109))</f>
        <v/>
      </c>
      <c r="AG109" s="349" t="str">
        <f>IF(ISBLANK('Tab4-Adol-KABP-2006'!AG109), "",('Tab4-Adol-KABP-2006'!AG109))</f>
        <v/>
      </c>
      <c r="AH109" s="414"/>
      <c r="AI109" s="414"/>
      <c r="AJ109" s="414"/>
      <c r="AK109" s="414"/>
      <c r="AL109" s="414"/>
      <c r="AM109" s="415"/>
      <c r="AN109" s="348" t="str">
        <f>IF(ISBLANK('Tab4-Adol-KABP-2006'!AN109), "",('Tab4-Adol-KABP-2006'!AN109))</f>
        <v/>
      </c>
      <c r="AO109" s="349" t="str">
        <f>IF(ISBLANK('Tab4-Adol-KABP-2006'!AO109), "",('Tab4-Adol-KABP-2006'!AO109))</f>
        <v/>
      </c>
      <c r="AP109" s="362"/>
      <c r="AQ109" s="362"/>
      <c r="AR109" s="362"/>
      <c r="AS109" s="362"/>
      <c r="AT109" s="362"/>
      <c r="AU109" s="363"/>
      <c r="AV109" s="348" t="str">
        <f>IF(ISBLANK('Tab4-Adol-KABP-2006'!AV109), "",('Tab4-Adol-KABP-2006'!AV109))</f>
        <v/>
      </c>
      <c r="AW109" s="349" t="str">
        <f>IF(ISBLANK('Tab4-Adol-KABP-2006'!AW109), "",('Tab4-Adol-KABP-2006'!AW109))</f>
        <v/>
      </c>
      <c r="AX109" s="414"/>
      <c r="AY109" s="414"/>
      <c r="AZ109" s="414"/>
      <c r="BA109" s="414"/>
      <c r="BB109" s="414"/>
      <c r="BC109" s="415"/>
      <c r="BD109" s="348" t="str">
        <f>IF(ISBLANK('Tab4-Adol-KABP-2006'!BD109), "",('Tab4-Adol-KABP-2006'!BD109))</f>
        <v/>
      </c>
      <c r="BE109" s="349" t="str">
        <f>IF(ISBLANK('Tab4-Adol-KABP-2006'!BE109), "",('Tab4-Adol-KABP-2006'!BE109))</f>
        <v/>
      </c>
      <c r="BF109" s="414"/>
      <c r="BG109" s="414"/>
      <c r="BH109" s="414"/>
      <c r="BI109" s="414"/>
      <c r="BJ109" s="414"/>
      <c r="BK109" s="415"/>
      <c r="BL109" s="348" t="str">
        <f>IF(ISBLANK('Tab4-Adol-KABP-2006'!BL109), "",('Tab4-Adol-KABP-2006'!BL109))</f>
        <v/>
      </c>
      <c r="BM109" s="349" t="str">
        <f>IF(ISBLANK('Tab4-Adol-KABP-2006'!BM109), "",('Tab4-Adol-KABP-2006'!BM109))</f>
        <v/>
      </c>
      <c r="BN109" s="414"/>
      <c r="BO109" s="414"/>
      <c r="BP109" s="414"/>
      <c r="BQ109" s="414"/>
      <c r="BR109" s="414"/>
      <c r="BS109" s="415"/>
      <c r="BT109" s="348" t="str">
        <f>IF(ISBLANK('Tab4-Adol-KABP-2006'!BT109), "",('Tab4-Adol-KABP-2006'!BT109))</f>
        <v/>
      </c>
      <c r="BU109" s="349" t="str">
        <f>IF(ISBLANK('Tab4-Adol-KABP-2006'!BU109), "",('Tab4-Adol-KABP-2006'!BU109))</f>
        <v/>
      </c>
      <c r="BV109" s="414"/>
      <c r="BW109" s="414"/>
      <c r="BX109" s="415"/>
      <c r="BY109" s="216">
        <v>46834</v>
      </c>
      <c r="BZ109" s="208">
        <v>54217</v>
      </c>
      <c r="CA109" s="208">
        <v>101051</v>
      </c>
      <c r="CB109" s="208">
        <v>49584</v>
      </c>
      <c r="CC109" s="208">
        <v>57744</v>
      </c>
      <c r="CD109" s="284">
        <v>107328</v>
      </c>
      <c r="CE109" s="282"/>
      <c r="CF109" s="282"/>
      <c r="CG109" s="226" t="str">
        <f t="shared" si="340"/>
        <v>-</v>
      </c>
      <c r="CH109" s="227" t="str">
        <f t="shared" si="341"/>
        <v>-</v>
      </c>
      <c r="CI109" s="227" t="str">
        <f t="shared" si="342"/>
        <v>-</v>
      </c>
      <c r="CJ109" s="227" t="str">
        <f t="shared" si="343"/>
        <v>-</v>
      </c>
      <c r="CK109" s="227" t="str">
        <f t="shared" si="344"/>
        <v>-</v>
      </c>
      <c r="CL109" s="228" t="str">
        <f t="shared" si="345"/>
        <v>-</v>
      </c>
      <c r="CM109" s="282"/>
      <c r="CN109" s="282"/>
      <c r="CO109" s="226" t="str">
        <f t="shared" si="346"/>
        <v>-</v>
      </c>
      <c r="CP109" s="227" t="str">
        <f t="shared" si="347"/>
        <v>-</v>
      </c>
      <c r="CQ109" s="227" t="str">
        <f t="shared" si="348"/>
        <v>-</v>
      </c>
      <c r="CR109" s="227" t="str">
        <f t="shared" si="349"/>
        <v>-</v>
      </c>
      <c r="CS109" s="227" t="str">
        <f t="shared" si="350"/>
        <v>-</v>
      </c>
      <c r="CT109" s="228" t="str">
        <f t="shared" si="351"/>
        <v>-</v>
      </c>
      <c r="CU109" s="282"/>
      <c r="CV109" s="282"/>
      <c r="CW109" s="292" t="str">
        <f t="shared" si="352"/>
        <v>-</v>
      </c>
      <c r="CX109" s="234" t="str">
        <f t="shared" si="353"/>
        <v>-</v>
      </c>
      <c r="CY109" s="234" t="str">
        <f t="shared" si="354"/>
        <v>-</v>
      </c>
      <c r="CZ109" s="234" t="str">
        <f t="shared" si="355"/>
        <v>-</v>
      </c>
      <c r="DA109" s="234" t="str">
        <f t="shared" si="356"/>
        <v>-</v>
      </c>
      <c r="DB109" s="235" t="str">
        <f t="shared" si="357"/>
        <v>-</v>
      </c>
      <c r="DC109" s="282"/>
      <c r="DD109" s="282"/>
      <c r="DE109" s="226" t="str">
        <f t="shared" si="358"/>
        <v>-</v>
      </c>
      <c r="DF109" s="227" t="str">
        <f t="shared" si="359"/>
        <v>-</v>
      </c>
      <c r="DG109" s="227" t="str">
        <f t="shared" si="360"/>
        <v>-</v>
      </c>
      <c r="DH109" s="227" t="str">
        <f t="shared" si="361"/>
        <v>-</v>
      </c>
      <c r="DI109" s="227" t="str">
        <f t="shared" si="362"/>
        <v>-</v>
      </c>
      <c r="DJ109" s="228" t="str">
        <f t="shared" si="363"/>
        <v>-</v>
      </c>
      <c r="DK109" s="282"/>
      <c r="DL109" s="282"/>
      <c r="DM109" s="226" t="str">
        <f t="shared" si="364"/>
        <v>-</v>
      </c>
      <c r="DN109" s="227" t="str">
        <f t="shared" si="365"/>
        <v>-</v>
      </c>
      <c r="DO109" s="227" t="str">
        <f t="shared" si="366"/>
        <v>-</v>
      </c>
      <c r="DP109" s="227" t="str">
        <f t="shared" si="367"/>
        <v>-</v>
      </c>
      <c r="DQ109" s="227" t="str">
        <f t="shared" si="368"/>
        <v>-</v>
      </c>
      <c r="DR109" s="228" t="str">
        <f t="shared" si="369"/>
        <v>-</v>
      </c>
      <c r="DS109" s="282"/>
      <c r="DT109" s="282"/>
      <c r="DU109" s="226" t="str">
        <f t="shared" si="370"/>
        <v>-</v>
      </c>
      <c r="DV109" s="227" t="str">
        <f t="shared" si="371"/>
        <v>-</v>
      </c>
      <c r="DW109" s="227" t="str">
        <f t="shared" si="372"/>
        <v>-</v>
      </c>
      <c r="DX109" s="227" t="str">
        <f t="shared" si="373"/>
        <v>-</v>
      </c>
      <c r="DY109" s="227" t="str">
        <f t="shared" si="374"/>
        <v>-</v>
      </c>
      <c r="DZ109" s="228" t="str">
        <f t="shared" si="375"/>
        <v>-</v>
      </c>
      <c r="EA109" s="282"/>
      <c r="EB109" s="282"/>
      <c r="EC109" s="226" t="str">
        <f t="shared" si="376"/>
        <v>-</v>
      </c>
      <c r="ED109" s="227" t="str">
        <f t="shared" si="377"/>
        <v>-</v>
      </c>
      <c r="EE109" s="227" t="str">
        <f t="shared" si="378"/>
        <v>-</v>
      </c>
      <c r="EF109" s="227" t="str">
        <f t="shared" si="379"/>
        <v>-</v>
      </c>
      <c r="EG109" s="227" t="str">
        <f t="shared" si="380"/>
        <v>-</v>
      </c>
      <c r="EH109" s="228" t="str">
        <f t="shared" si="381"/>
        <v>-</v>
      </c>
      <c r="EI109" s="282"/>
      <c r="EJ109" s="282"/>
      <c r="EK109" s="226" t="str">
        <f t="shared" si="382"/>
        <v>-</v>
      </c>
      <c r="EL109" s="227" t="str">
        <f t="shared" si="383"/>
        <v>-</v>
      </c>
      <c r="EM109" s="227" t="str">
        <f t="shared" si="384"/>
        <v>-</v>
      </c>
      <c r="EN109" s="227" t="str">
        <f t="shared" si="385"/>
        <v>-</v>
      </c>
      <c r="EO109" s="227" t="str">
        <f t="shared" si="386"/>
        <v>-</v>
      </c>
      <c r="EP109" s="228" t="str">
        <f t="shared" si="387"/>
        <v>-</v>
      </c>
      <c r="EQ109" s="282"/>
      <c r="ER109" s="282"/>
      <c r="ES109" s="226" t="str">
        <f t="shared" si="388"/>
        <v>-</v>
      </c>
      <c r="ET109" s="227" t="str">
        <f t="shared" si="389"/>
        <v>-</v>
      </c>
      <c r="EU109" s="228" t="str">
        <f t="shared" si="390"/>
        <v>-</v>
      </c>
      <c r="EV109" s="282"/>
      <c r="EW109" s="282"/>
      <c r="EX109" s="301" t="str">
        <f t="shared" si="391"/>
        <v>-</v>
      </c>
      <c r="EY109" s="259" t="str">
        <f t="shared" si="392"/>
        <v>-</v>
      </c>
      <c r="EZ109" s="259" t="str">
        <f t="shared" si="393"/>
        <v>-</v>
      </c>
      <c r="FA109" s="259" t="str">
        <f t="shared" si="394"/>
        <v>-</v>
      </c>
      <c r="FB109" s="259" t="str">
        <f t="shared" si="395"/>
        <v>-</v>
      </c>
      <c r="FC109" s="260" t="str">
        <f t="shared" si="396"/>
        <v>-</v>
      </c>
      <c r="FD109" s="282"/>
      <c r="FE109" s="282"/>
      <c r="FF109" s="301" t="str">
        <f t="shared" si="397"/>
        <v>-</v>
      </c>
      <c r="FG109" s="259" t="str">
        <f t="shared" si="398"/>
        <v>-</v>
      </c>
      <c r="FH109" s="259" t="str">
        <f t="shared" si="399"/>
        <v>-</v>
      </c>
      <c r="FI109" s="259" t="str">
        <f t="shared" si="400"/>
        <v>-</v>
      </c>
      <c r="FJ109" s="259" t="str">
        <f t="shared" si="401"/>
        <v>-</v>
      </c>
      <c r="FK109" s="260" t="str">
        <f t="shared" si="402"/>
        <v>-</v>
      </c>
      <c r="FL109" s="282"/>
      <c r="FM109" s="282"/>
      <c r="FN109" s="301" t="str">
        <f t="shared" si="403"/>
        <v>-</v>
      </c>
      <c r="FO109" s="259" t="str">
        <f t="shared" si="404"/>
        <v>-</v>
      </c>
      <c r="FP109" s="259" t="str">
        <f t="shared" si="405"/>
        <v>-</v>
      </c>
      <c r="FQ109" s="259" t="str">
        <f t="shared" si="406"/>
        <v>-</v>
      </c>
      <c r="FR109" s="259" t="str">
        <f t="shared" si="407"/>
        <v>-</v>
      </c>
      <c r="FS109" s="260" t="str">
        <f t="shared" si="408"/>
        <v>-</v>
      </c>
      <c r="FT109" s="282"/>
      <c r="FU109" s="282"/>
      <c r="FV109" s="301" t="str">
        <f t="shared" si="409"/>
        <v>-</v>
      </c>
      <c r="FW109" s="259" t="str">
        <f t="shared" si="410"/>
        <v>-</v>
      </c>
      <c r="FX109" s="259" t="str">
        <f t="shared" si="411"/>
        <v>-</v>
      </c>
      <c r="FY109" s="259" t="str">
        <f t="shared" si="412"/>
        <v>-</v>
      </c>
      <c r="FZ109" s="259" t="str">
        <f t="shared" si="413"/>
        <v>-</v>
      </c>
      <c r="GA109" s="260" t="str">
        <f t="shared" si="414"/>
        <v>-</v>
      </c>
      <c r="GB109" s="282"/>
      <c r="GC109" s="282"/>
      <c r="GD109" s="301" t="str">
        <f t="shared" si="415"/>
        <v>-</v>
      </c>
      <c r="GE109" s="259" t="str">
        <f t="shared" si="416"/>
        <v>-</v>
      </c>
      <c r="GF109" s="259" t="str">
        <f t="shared" si="417"/>
        <v>-</v>
      </c>
      <c r="GG109" s="259" t="str">
        <f t="shared" si="418"/>
        <v>-</v>
      </c>
      <c r="GH109" s="259" t="str">
        <f t="shared" si="419"/>
        <v>-</v>
      </c>
      <c r="GI109" s="260" t="str">
        <f t="shared" si="420"/>
        <v>-</v>
      </c>
      <c r="GJ109" s="282"/>
      <c r="GK109" s="282"/>
      <c r="GL109" s="301" t="str">
        <f t="shared" si="421"/>
        <v>-</v>
      </c>
      <c r="GM109" s="259" t="str">
        <f t="shared" si="422"/>
        <v>-</v>
      </c>
      <c r="GN109" s="259" t="str">
        <f t="shared" si="423"/>
        <v>-</v>
      </c>
      <c r="GO109" s="259" t="str">
        <f t="shared" si="424"/>
        <v>-</v>
      </c>
      <c r="GP109" s="259" t="str">
        <f t="shared" si="425"/>
        <v>-</v>
      </c>
      <c r="GQ109" s="260" t="str">
        <f t="shared" si="426"/>
        <v>-</v>
      </c>
      <c r="GR109" s="282"/>
      <c r="GS109" s="282"/>
      <c r="GT109" s="301" t="str">
        <f t="shared" si="427"/>
        <v>-</v>
      </c>
      <c r="GU109" s="259" t="str">
        <f t="shared" si="428"/>
        <v>-</v>
      </c>
      <c r="GV109" s="259" t="str">
        <f t="shared" si="429"/>
        <v>-</v>
      </c>
      <c r="GW109" s="259" t="str">
        <f t="shared" si="430"/>
        <v>-</v>
      </c>
      <c r="GX109" s="259" t="str">
        <f t="shared" si="431"/>
        <v>-</v>
      </c>
      <c r="GY109" s="260" t="str">
        <f t="shared" si="432"/>
        <v>-</v>
      </c>
      <c r="GZ109" s="282"/>
      <c r="HA109" s="282"/>
      <c r="HB109" s="301" t="str">
        <f t="shared" si="433"/>
        <v>-</v>
      </c>
      <c r="HC109" s="259" t="str">
        <f t="shared" si="434"/>
        <v>-</v>
      </c>
      <c r="HD109" s="259" t="str">
        <f t="shared" si="435"/>
        <v>-</v>
      </c>
      <c r="HE109" s="259" t="str">
        <f t="shared" si="436"/>
        <v>-</v>
      </c>
      <c r="HF109" s="259" t="str">
        <f t="shared" si="437"/>
        <v>-</v>
      </c>
      <c r="HG109" s="260" t="str">
        <f t="shared" si="438"/>
        <v>-</v>
      </c>
      <c r="HH109" s="282"/>
      <c r="HI109" s="282"/>
      <c r="HJ109" s="301" t="str">
        <f t="shared" si="439"/>
        <v>-</v>
      </c>
      <c r="HK109" s="259" t="str">
        <f t="shared" si="440"/>
        <v>-</v>
      </c>
      <c r="HL109" s="260" t="str">
        <f t="shared" si="441"/>
        <v>-</v>
      </c>
      <c r="HM109" s="428" t="str">
        <f t="shared" si="229"/>
        <v>-</v>
      </c>
      <c r="HN109" s="429" t="str">
        <f t="shared" si="229"/>
        <v>-</v>
      </c>
      <c r="HO109" s="429" t="str">
        <f t="shared" si="229"/>
        <v>-</v>
      </c>
      <c r="HP109" s="429" t="str">
        <f t="shared" si="221"/>
        <v>-</v>
      </c>
      <c r="HQ109" s="429" t="str">
        <f t="shared" si="221"/>
        <v>-</v>
      </c>
      <c r="HR109" s="430" t="str">
        <f t="shared" si="221"/>
        <v>-</v>
      </c>
      <c r="HS109" s="450"/>
      <c r="HT109" s="450"/>
      <c r="HU109" s="428" t="str">
        <f t="shared" si="230"/>
        <v>-</v>
      </c>
      <c r="HV109" s="429" t="str">
        <f t="shared" si="230"/>
        <v>-</v>
      </c>
      <c r="HW109" s="429" t="str">
        <f t="shared" si="230"/>
        <v>-</v>
      </c>
      <c r="HX109" s="429" t="str">
        <f t="shared" si="222"/>
        <v>-</v>
      </c>
      <c r="HY109" s="429" t="str">
        <f t="shared" si="222"/>
        <v>-</v>
      </c>
      <c r="HZ109" s="430" t="str">
        <f t="shared" si="222"/>
        <v>-</v>
      </c>
      <c r="IA109" s="450"/>
      <c r="IB109" s="450"/>
      <c r="IC109" s="428" t="str">
        <f t="shared" si="231"/>
        <v>-</v>
      </c>
      <c r="ID109" s="429" t="str">
        <f t="shared" si="231"/>
        <v>-</v>
      </c>
      <c r="IE109" s="429" t="str">
        <f t="shared" si="231"/>
        <v>-</v>
      </c>
      <c r="IF109" s="429" t="str">
        <f t="shared" si="223"/>
        <v>-</v>
      </c>
      <c r="IG109" s="429" t="str">
        <f t="shared" si="223"/>
        <v>-</v>
      </c>
      <c r="IH109" s="430" t="str">
        <f t="shared" si="223"/>
        <v>-</v>
      </c>
      <c r="II109" s="450"/>
      <c r="IJ109" s="450"/>
      <c r="IK109" s="428" t="str">
        <f t="shared" si="232"/>
        <v>-</v>
      </c>
      <c r="IL109" s="429" t="str">
        <f t="shared" si="232"/>
        <v>-</v>
      </c>
      <c r="IM109" s="429" t="str">
        <f t="shared" si="232"/>
        <v>-</v>
      </c>
      <c r="IN109" s="429" t="str">
        <f t="shared" si="224"/>
        <v>-</v>
      </c>
      <c r="IO109" s="429" t="str">
        <f t="shared" si="224"/>
        <v>-</v>
      </c>
      <c r="IP109" s="430" t="str">
        <f t="shared" si="224"/>
        <v>-</v>
      </c>
      <c r="IQ109" s="450"/>
      <c r="IR109" s="450"/>
      <c r="IS109" s="428" t="str">
        <f t="shared" si="233"/>
        <v>-</v>
      </c>
      <c r="IT109" s="429" t="str">
        <f t="shared" si="233"/>
        <v>-</v>
      </c>
      <c r="IU109" s="429" t="str">
        <f t="shared" si="233"/>
        <v>-</v>
      </c>
      <c r="IV109" s="429" t="str">
        <f t="shared" si="225"/>
        <v>-</v>
      </c>
      <c r="IW109" s="429" t="str">
        <f t="shared" si="225"/>
        <v>-</v>
      </c>
      <c r="IX109" s="430" t="str">
        <f t="shared" si="225"/>
        <v>-</v>
      </c>
      <c r="IY109" s="450"/>
      <c r="IZ109" s="450"/>
      <c r="JA109" s="428" t="str">
        <f t="shared" si="234"/>
        <v>-</v>
      </c>
      <c r="JB109" s="429" t="str">
        <f t="shared" si="234"/>
        <v>-</v>
      </c>
      <c r="JC109" s="429" t="str">
        <f t="shared" si="234"/>
        <v>-</v>
      </c>
      <c r="JD109" s="429" t="str">
        <f t="shared" si="226"/>
        <v>-</v>
      </c>
      <c r="JE109" s="429" t="str">
        <f t="shared" si="226"/>
        <v>-</v>
      </c>
      <c r="JF109" s="430" t="str">
        <f t="shared" si="226"/>
        <v>-</v>
      </c>
      <c r="JG109" s="450"/>
      <c r="JH109" s="450"/>
      <c r="JI109" s="428" t="str">
        <f t="shared" si="235"/>
        <v>-</v>
      </c>
      <c r="JJ109" s="429" t="str">
        <f t="shared" si="235"/>
        <v>-</v>
      </c>
      <c r="JK109" s="429" t="str">
        <f t="shared" si="235"/>
        <v>-</v>
      </c>
      <c r="JL109" s="429" t="str">
        <f t="shared" si="227"/>
        <v>-</v>
      </c>
      <c r="JM109" s="429" t="str">
        <f t="shared" si="227"/>
        <v>-</v>
      </c>
      <c r="JN109" s="430" t="str">
        <f t="shared" si="227"/>
        <v>-</v>
      </c>
      <c r="JO109" s="450"/>
      <c r="JP109" s="450"/>
      <c r="JQ109" s="428" t="str">
        <f t="shared" si="236"/>
        <v>-</v>
      </c>
      <c r="JR109" s="429" t="str">
        <f t="shared" si="236"/>
        <v>-</v>
      </c>
      <c r="JS109" s="429" t="str">
        <f t="shared" si="236"/>
        <v>-</v>
      </c>
      <c r="JT109" s="429" t="str">
        <f t="shared" si="228"/>
        <v>-</v>
      </c>
      <c r="JU109" s="429" t="str">
        <f t="shared" si="228"/>
        <v>-</v>
      </c>
      <c r="JV109" s="430" t="str">
        <f t="shared" si="228"/>
        <v>-</v>
      </c>
      <c r="JW109" s="450"/>
      <c r="JX109" s="450"/>
      <c r="JY109" s="428" t="str">
        <f t="shared" si="339"/>
        <v>-</v>
      </c>
      <c r="JZ109" s="429" t="str">
        <f t="shared" si="339"/>
        <v>-</v>
      </c>
      <c r="KA109" s="430" t="str">
        <f t="shared" si="339"/>
        <v>-</v>
      </c>
      <c r="KB109" s="172"/>
      <c r="KC109" s="355" t="str">
        <f>IF(ISBLANK('Tab4-Adol-KABP-2006'!KC109),"",('Tab4-Adol-KABP-2006'!KC109))</f>
        <v/>
      </c>
      <c r="KD109" s="355" t="str">
        <f>IF(ISBLANK('Tab4-Adol-KABP-2006'!KD109),"",('Tab4-Adol-KABP-2006'!KD109))</f>
        <v/>
      </c>
      <c r="KE109" s="355" t="str">
        <f>IF(ISBLANK('Tab4-Adol-KABP-2006'!KE109),"",('Tab4-Adol-KABP-2006'!KE109))</f>
        <v/>
      </c>
      <c r="KF109" s="355" t="str">
        <f>IF(ISBLANK('Tab4-Adol-KABP-2006'!KF109),"",('Tab4-Adol-KABP-2006'!KF109))</f>
        <v/>
      </c>
      <c r="KG109" s="355" t="str">
        <f>IF(ISBLANK('Tab4-Adol-KABP-2006'!KG109),"",('Tab4-Adol-KABP-2006'!KG109))</f>
        <v/>
      </c>
      <c r="KH109" s="355" t="str">
        <f>IF(ISBLANK('Tab4-Adol-KABP-2006'!KH109),"",('Tab4-Adol-KABP-2006'!KH109))</f>
        <v/>
      </c>
      <c r="KI109" s="355" t="str">
        <f>IF(ISBLANK('Tab4-Adol-KABP-2006'!KI109),"",('Tab4-Adol-KABP-2006'!KI109))</f>
        <v/>
      </c>
      <c r="KJ109" s="355" t="str">
        <f>IF(ISBLANK('Tab4-Adol-KABP-2006'!KJ109),"",('Tab4-Adol-KABP-2006'!KJ109))</f>
        <v/>
      </c>
      <c r="KK109" s="355" t="str">
        <f>IF(ISBLANK('Tab4-Adol-KABP-2006'!KK109),"",('Tab4-Adol-KABP-2006'!KK109))</f>
        <v/>
      </c>
      <c r="KL109" s="355" t="str">
        <f>IF(ISBLANK('Tab4-Adol-KABP-2006'!KL109),"",('Tab4-Adol-KABP-2006'!KL109))</f>
        <v/>
      </c>
      <c r="KM109" s="355" t="str">
        <f>IF(ISBLANK('Tab4-Adol-KABP-2006'!KM109),"",('Tab4-Adol-KABP-2006'!KM109))</f>
        <v/>
      </c>
      <c r="KN109" s="355" t="str">
        <f>IF(ISBLANK('Tab4-Adol-KABP-2006'!KN109),"",('Tab4-Adol-KABP-2006'!KN109))</f>
        <v/>
      </c>
      <c r="KO109" s="355" t="str">
        <f>IF(ISBLANK('Tab4-Adol-KABP-2006'!KO109),"",('Tab4-Adol-KABP-2006'!KO109))</f>
        <v/>
      </c>
      <c r="KP109" s="355" t="str">
        <f>IF(ISBLANK('Tab4-Adol-KABP-2006'!KP109),"",('Tab4-Adol-KABP-2006'!KP109))</f>
        <v/>
      </c>
      <c r="KQ109" s="355" t="str">
        <f>IF(ISBLANK('Tab4-Adol-KABP-2006'!KQ109),"",('Tab4-Adol-KABP-2006'!KQ109))</f>
        <v/>
      </c>
      <c r="KR109" s="355" t="str">
        <f>IF(ISBLANK('Tab4-Adol-KABP-2006'!KR109),"",('Tab4-Adol-KABP-2006'!KR109))</f>
        <v/>
      </c>
      <c r="KS109" s="355" t="str">
        <f>IF(ISBLANK('Tab4-Adol-KABP-2006'!KS109),"",('Tab4-Adol-KABP-2006'!KS109))</f>
        <v/>
      </c>
      <c r="KT109" s="355" t="str">
        <f>IF(ISBLANK('Tab4-Adol-KABP-2006'!KT109),"",('Tab4-Adol-KABP-2006'!KT109))</f>
        <v/>
      </c>
      <c r="KU109" s="355" t="str">
        <f>IF(ISBLANK('Tab4-Adol-KABP-2006'!KU109),"",('Tab4-Adol-KABP-2006'!KU109))</f>
        <v/>
      </c>
      <c r="KV109" s="355" t="str">
        <f>IF(ISBLANK('Tab4-Adol-KABP-2006'!KV109),"",('Tab4-Adol-KABP-2006'!KV109))</f>
        <v/>
      </c>
      <c r="KW109" s="355" t="str">
        <f>IF(ISBLANK('Tab4-Adol-KABP-2006'!KW109),"",('Tab4-Adol-KABP-2006'!KW109))</f>
        <v/>
      </c>
      <c r="KX109" s="355" t="str">
        <f>IF(ISBLANK('Tab4-Adol-KABP-2006'!KX109),"",('Tab4-Adol-KABP-2006'!KX109))</f>
        <v/>
      </c>
      <c r="KY109" s="355" t="str">
        <f>IF(ISBLANK('Tab4-Adol-KABP-2006'!KY109),"",('Tab4-Adol-KABP-2006'!KY109))</f>
        <v/>
      </c>
      <c r="KZ109" s="355" t="str">
        <f>IF(ISBLANK('Tab4-Adol-KABP-2006'!KZ109),"",('Tab4-Adol-KABP-2006'!KZ109))</f>
        <v/>
      </c>
      <c r="LA109" s="355" t="str">
        <f>IF(ISBLANK('Tab4-Adol-KABP-2006'!LA109),"",('Tab4-Adol-KABP-2006'!LA109))</f>
        <v/>
      </c>
      <c r="LB109" s="355" t="str">
        <f>IF(ISBLANK('Tab4-Adol-KABP-2006'!LB109),"",('Tab4-Adol-KABP-2006'!LB109))</f>
        <v/>
      </c>
      <c r="LC109" s="355" t="str">
        <f>IF(ISBLANK('Tab4-Adol-KABP-2006'!LC109),"",('Tab4-Adol-KABP-2006'!LC109))</f>
        <v/>
      </c>
      <c r="LD109" s="355" t="str">
        <f>IF(ISBLANK('Tab4-Adol-KABP-2006'!LD109),"",('Tab4-Adol-KABP-2006'!LD109))</f>
        <v/>
      </c>
      <c r="LE109" s="355" t="str">
        <f>IF(ISBLANK('Tab4-Adol-KABP-2006'!LE109),"",('Tab4-Adol-KABP-2006'!LE109))</f>
        <v/>
      </c>
      <c r="LF109" s="355" t="str">
        <f>IF(ISBLANK('Tab4-Adol-KABP-2006'!LF109),"",('Tab4-Adol-KABP-2006'!LF109))</f>
        <v/>
      </c>
      <c r="LG109" s="355" t="str">
        <f>IF(ISBLANK('Tab4-Adol-KABP-2006'!LG109),"",('Tab4-Adol-KABP-2006'!LG109))</f>
        <v/>
      </c>
      <c r="LH109" s="355" t="str">
        <f>IF(ISBLANK('Tab4-Adol-KABP-2006'!LH109),"",('Tab4-Adol-KABP-2006'!LH109))</f>
        <v/>
      </c>
      <c r="LI109" s="355" t="str">
        <f>IF(ISBLANK('Tab4-Adol-KABP-2006'!LI109),"",('Tab4-Adol-KABP-2006'!LI109))</f>
        <v/>
      </c>
      <c r="LJ109" s="355" t="str">
        <f>IF(ISBLANK('Tab4-Adol-KABP-2006'!LJ109),"",('Tab4-Adol-KABP-2006'!LJ109))</f>
        <v/>
      </c>
      <c r="LK109" s="355" t="str">
        <f>IF(ISBLANK('Tab4-Adol-KABP-2006'!LK109),"",('Tab4-Adol-KABP-2006'!LK109))</f>
        <v/>
      </c>
      <c r="LL109" s="355" t="str">
        <f>IF(ISBLANK('Tab4-Adol-KABP-2006'!LL109),"",('Tab4-Adol-KABP-2006'!LL109))</f>
        <v/>
      </c>
      <c r="LM109" s="355" t="str">
        <f>IF(ISBLANK('Tab4-Adol-KABP-2006'!LM109),"",('Tab4-Adol-KABP-2006'!LM109))</f>
        <v/>
      </c>
      <c r="LN109" s="355" t="str">
        <f>IF(ISBLANK('Tab4-Adol-KABP-2006'!LN109),"",('Tab4-Adol-KABP-2006'!LN109))</f>
        <v/>
      </c>
      <c r="LO109" s="355" t="str">
        <f>IF(ISBLANK('Tab4-Adol-KABP-2006'!LO109),"",('Tab4-Adol-KABP-2006'!LO109))</f>
        <v/>
      </c>
      <c r="LP109" s="355" t="str">
        <f>IF(ISBLANK('Tab4-Adol-KABP-2006'!LP109),"",('Tab4-Adol-KABP-2006'!LP109))</f>
        <v/>
      </c>
      <c r="LQ109" s="355" t="str">
        <f>IF(ISBLANK('Tab4-Adol-KABP-2006'!LQ109),"",('Tab4-Adol-KABP-2006'!LQ109))</f>
        <v/>
      </c>
      <c r="LR109" s="355" t="str">
        <f>IF(ISBLANK('Tab4-Adol-KABP-2006'!LR109),"",('Tab4-Adol-KABP-2006'!LR109))</f>
        <v/>
      </c>
      <c r="LS109" s="355" t="str">
        <f>IF(ISBLANK('Tab4-Adol-KABP-2006'!LS109),"",('Tab4-Adol-KABP-2006'!LS109))</f>
        <v/>
      </c>
      <c r="LT109" s="355" t="str">
        <f>IF(ISBLANK('Tab4-Adol-KABP-2006'!LT109),"",('Tab4-Adol-KABP-2006'!LT109))</f>
        <v/>
      </c>
      <c r="LU109" s="355" t="str">
        <f>IF(ISBLANK('Tab4-Adol-KABP-2006'!LU109),"",('Tab4-Adol-KABP-2006'!LU109))</f>
        <v/>
      </c>
      <c r="LV109" s="355" t="str">
        <f>IF(ISBLANK('Tab4-Adol-KABP-2006'!LV109),"",('Tab4-Adol-KABP-2006'!LV109))</f>
        <v/>
      </c>
      <c r="LW109" s="355" t="str">
        <f>IF(ISBLANK('Tab4-Adol-KABP-2006'!LW109),"",('Tab4-Adol-KABP-2006'!LW109))</f>
        <v/>
      </c>
      <c r="LX109" s="355" t="str">
        <f>IF(ISBLANK('Tab4-Adol-KABP-2006'!LX109),"",('Tab4-Adol-KABP-2006'!LX109))</f>
        <v/>
      </c>
      <c r="LY109" s="355" t="str">
        <f>IF(ISBLANK('Tab4-Adol-KABP-2006'!LY109),"",('Tab4-Adol-KABP-2006'!LY109))</f>
        <v/>
      </c>
      <c r="LZ109" s="355" t="str">
        <f>IF(ISBLANK('Tab4-Adol-KABP-2006'!LZ109),"",('Tab4-Adol-KABP-2006'!LZ109))</f>
        <v/>
      </c>
      <c r="MA109" s="355" t="str">
        <f>IF(ISBLANK('Tab4-Adol-KABP-2006'!MA109),"",('Tab4-Adol-KABP-2006'!MA109))</f>
        <v/>
      </c>
    </row>
    <row r="110" spans="1:339" x14ac:dyDescent="0.2">
      <c r="A110" s="310" t="s">
        <v>320</v>
      </c>
      <c r="B110" s="172">
        <v>0</v>
      </c>
      <c r="C110" s="172">
        <v>0</v>
      </c>
      <c r="D110" s="172" t="s">
        <v>339</v>
      </c>
      <c r="E110" s="172"/>
      <c r="F110" s="173"/>
      <c r="G110" s="218" t="s">
        <v>167</v>
      </c>
      <c r="H110" s="348" t="str">
        <f>IF(ISBLANK('Tab4-Adol-KABP-2006'!H110), "",('Tab4-Adol-KABP-2006'!H110))</f>
        <v/>
      </c>
      <c r="I110" s="349" t="str">
        <f>IF(ISBLANK('Tab4-Adol-KABP-2006'!I110), "",('Tab4-Adol-KABP-2006'!I110))</f>
        <v/>
      </c>
      <c r="J110" s="414"/>
      <c r="K110" s="414"/>
      <c r="L110" s="414"/>
      <c r="M110" s="414"/>
      <c r="N110" s="414"/>
      <c r="O110" s="415"/>
      <c r="P110" s="348" t="str">
        <f>IF(ISBLANK('Tab4-Adol-KABP-2006'!P110), "",('Tab4-Adol-KABP-2006'!P110))</f>
        <v/>
      </c>
      <c r="Q110" s="349" t="str">
        <f>IF(ISBLANK('Tab4-Adol-KABP-2006'!Q110), "",('Tab4-Adol-KABP-2006'!Q110))</f>
        <v/>
      </c>
      <c r="R110" s="414"/>
      <c r="S110" s="414"/>
      <c r="T110" s="414"/>
      <c r="U110" s="414"/>
      <c r="V110" s="414"/>
      <c r="W110" s="415"/>
      <c r="X110" s="348" t="str">
        <f>IF(ISBLANK('Tab4-Adol-KABP-2006'!X110), "",('Tab4-Adol-KABP-2006'!X110))</f>
        <v/>
      </c>
      <c r="Y110" s="349" t="str">
        <f>IF(ISBLANK('Tab4-Adol-KABP-2006'!Y110), "",('Tab4-Adol-KABP-2006'!Y110))</f>
        <v/>
      </c>
      <c r="Z110" s="414"/>
      <c r="AA110" s="414"/>
      <c r="AB110" s="414"/>
      <c r="AC110" s="414"/>
      <c r="AD110" s="414"/>
      <c r="AE110" s="415"/>
      <c r="AF110" s="348" t="str">
        <f>IF(ISBLANK('Tab4-Adol-KABP-2006'!AF110), "",('Tab4-Adol-KABP-2006'!AF110))</f>
        <v/>
      </c>
      <c r="AG110" s="349" t="str">
        <f>IF(ISBLANK('Tab4-Adol-KABP-2006'!AG110), "",('Tab4-Adol-KABP-2006'!AG110))</f>
        <v/>
      </c>
      <c r="AH110" s="414"/>
      <c r="AI110" s="414"/>
      <c r="AJ110" s="414"/>
      <c r="AK110" s="414"/>
      <c r="AL110" s="414"/>
      <c r="AM110" s="415"/>
      <c r="AN110" s="348" t="str">
        <f>IF(ISBLANK('Tab4-Adol-KABP-2006'!AN110), "",('Tab4-Adol-KABP-2006'!AN110))</f>
        <v/>
      </c>
      <c r="AO110" s="349" t="str">
        <f>IF(ISBLANK('Tab4-Adol-KABP-2006'!AO110), "",('Tab4-Adol-KABP-2006'!AO110))</f>
        <v/>
      </c>
      <c r="AP110" s="362"/>
      <c r="AQ110" s="362"/>
      <c r="AR110" s="362"/>
      <c r="AS110" s="362"/>
      <c r="AT110" s="362"/>
      <c r="AU110" s="363"/>
      <c r="AV110" s="348" t="str">
        <f>IF(ISBLANK('Tab4-Adol-KABP-2006'!AV110), "",('Tab4-Adol-KABP-2006'!AV110))</f>
        <v/>
      </c>
      <c r="AW110" s="349" t="str">
        <f>IF(ISBLANK('Tab4-Adol-KABP-2006'!AW110), "",('Tab4-Adol-KABP-2006'!AW110))</f>
        <v/>
      </c>
      <c r="AX110" s="414"/>
      <c r="AY110" s="414"/>
      <c r="AZ110" s="414"/>
      <c r="BA110" s="414"/>
      <c r="BB110" s="414"/>
      <c r="BC110" s="415"/>
      <c r="BD110" s="348" t="str">
        <f>IF(ISBLANK('Tab4-Adol-KABP-2006'!BD110), "",('Tab4-Adol-KABP-2006'!BD110))</f>
        <v/>
      </c>
      <c r="BE110" s="349" t="str">
        <f>IF(ISBLANK('Tab4-Adol-KABP-2006'!BE110), "",('Tab4-Adol-KABP-2006'!BE110))</f>
        <v/>
      </c>
      <c r="BF110" s="414"/>
      <c r="BG110" s="414"/>
      <c r="BH110" s="414"/>
      <c r="BI110" s="414"/>
      <c r="BJ110" s="414"/>
      <c r="BK110" s="415"/>
      <c r="BL110" s="348" t="str">
        <f>IF(ISBLANK('Tab4-Adol-KABP-2006'!BL110), "",('Tab4-Adol-KABP-2006'!BL110))</f>
        <v/>
      </c>
      <c r="BM110" s="349" t="str">
        <f>IF(ISBLANK('Tab4-Adol-KABP-2006'!BM110), "",('Tab4-Adol-KABP-2006'!BM110))</f>
        <v/>
      </c>
      <c r="BN110" s="414"/>
      <c r="BO110" s="414"/>
      <c r="BP110" s="414"/>
      <c r="BQ110" s="414"/>
      <c r="BR110" s="414"/>
      <c r="BS110" s="415"/>
      <c r="BT110" s="348" t="str">
        <f>IF(ISBLANK('Tab4-Adol-KABP-2006'!BT110), "",('Tab4-Adol-KABP-2006'!BT110))</f>
        <v/>
      </c>
      <c r="BU110" s="349" t="str">
        <f>IF(ISBLANK('Tab4-Adol-KABP-2006'!BU110), "",('Tab4-Adol-KABP-2006'!BU110))</f>
        <v/>
      </c>
      <c r="BV110" s="414"/>
      <c r="BW110" s="414"/>
      <c r="BX110" s="415"/>
      <c r="BY110" s="216">
        <v>1024810</v>
      </c>
      <c r="BZ110" s="208">
        <v>1127997</v>
      </c>
      <c r="CA110" s="208">
        <v>2152807</v>
      </c>
      <c r="CB110" s="208">
        <v>1084924</v>
      </c>
      <c r="CC110" s="208">
        <v>1195186</v>
      </c>
      <c r="CD110" s="284">
        <v>2280110</v>
      </c>
      <c r="CE110" s="282"/>
      <c r="CF110" s="282"/>
      <c r="CG110" s="226" t="str">
        <f t="shared" si="340"/>
        <v>-</v>
      </c>
      <c r="CH110" s="227" t="str">
        <f t="shared" si="341"/>
        <v>-</v>
      </c>
      <c r="CI110" s="227" t="str">
        <f t="shared" si="342"/>
        <v>-</v>
      </c>
      <c r="CJ110" s="227" t="str">
        <f t="shared" si="343"/>
        <v>-</v>
      </c>
      <c r="CK110" s="227" t="str">
        <f t="shared" si="344"/>
        <v>-</v>
      </c>
      <c r="CL110" s="228" t="str">
        <f t="shared" si="345"/>
        <v>-</v>
      </c>
      <c r="CM110" s="282"/>
      <c r="CN110" s="282"/>
      <c r="CO110" s="226" t="str">
        <f t="shared" si="346"/>
        <v>-</v>
      </c>
      <c r="CP110" s="227" t="str">
        <f t="shared" si="347"/>
        <v>-</v>
      </c>
      <c r="CQ110" s="227" t="str">
        <f t="shared" si="348"/>
        <v>-</v>
      </c>
      <c r="CR110" s="227" t="str">
        <f t="shared" si="349"/>
        <v>-</v>
      </c>
      <c r="CS110" s="227" t="str">
        <f t="shared" si="350"/>
        <v>-</v>
      </c>
      <c r="CT110" s="228" t="str">
        <f t="shared" si="351"/>
        <v>-</v>
      </c>
      <c r="CU110" s="282"/>
      <c r="CV110" s="282"/>
      <c r="CW110" s="292" t="str">
        <f t="shared" si="352"/>
        <v>-</v>
      </c>
      <c r="CX110" s="234" t="str">
        <f t="shared" si="353"/>
        <v>-</v>
      </c>
      <c r="CY110" s="234" t="str">
        <f t="shared" si="354"/>
        <v>-</v>
      </c>
      <c r="CZ110" s="234" t="str">
        <f t="shared" si="355"/>
        <v>-</v>
      </c>
      <c r="DA110" s="234" t="str">
        <f t="shared" si="356"/>
        <v>-</v>
      </c>
      <c r="DB110" s="235" t="str">
        <f t="shared" si="357"/>
        <v>-</v>
      </c>
      <c r="DC110" s="282"/>
      <c r="DD110" s="282"/>
      <c r="DE110" s="226" t="str">
        <f t="shared" si="358"/>
        <v>-</v>
      </c>
      <c r="DF110" s="227" t="str">
        <f t="shared" si="359"/>
        <v>-</v>
      </c>
      <c r="DG110" s="227" t="str">
        <f t="shared" si="360"/>
        <v>-</v>
      </c>
      <c r="DH110" s="227" t="str">
        <f t="shared" si="361"/>
        <v>-</v>
      </c>
      <c r="DI110" s="227" t="str">
        <f t="shared" si="362"/>
        <v>-</v>
      </c>
      <c r="DJ110" s="228" t="str">
        <f t="shared" si="363"/>
        <v>-</v>
      </c>
      <c r="DK110" s="282"/>
      <c r="DL110" s="282"/>
      <c r="DM110" s="226" t="str">
        <f t="shared" si="364"/>
        <v>-</v>
      </c>
      <c r="DN110" s="227" t="str">
        <f t="shared" si="365"/>
        <v>-</v>
      </c>
      <c r="DO110" s="227" t="str">
        <f t="shared" si="366"/>
        <v>-</v>
      </c>
      <c r="DP110" s="227" t="str">
        <f t="shared" si="367"/>
        <v>-</v>
      </c>
      <c r="DQ110" s="227" t="str">
        <f t="shared" si="368"/>
        <v>-</v>
      </c>
      <c r="DR110" s="228" t="str">
        <f t="shared" si="369"/>
        <v>-</v>
      </c>
      <c r="DS110" s="282"/>
      <c r="DT110" s="282"/>
      <c r="DU110" s="226" t="str">
        <f t="shared" si="370"/>
        <v>-</v>
      </c>
      <c r="DV110" s="227" t="str">
        <f t="shared" si="371"/>
        <v>-</v>
      </c>
      <c r="DW110" s="227" t="str">
        <f t="shared" si="372"/>
        <v>-</v>
      </c>
      <c r="DX110" s="227" t="str">
        <f t="shared" si="373"/>
        <v>-</v>
      </c>
      <c r="DY110" s="227" t="str">
        <f t="shared" si="374"/>
        <v>-</v>
      </c>
      <c r="DZ110" s="228" t="str">
        <f t="shared" si="375"/>
        <v>-</v>
      </c>
      <c r="EA110" s="282"/>
      <c r="EB110" s="282"/>
      <c r="EC110" s="226" t="str">
        <f t="shared" si="376"/>
        <v>-</v>
      </c>
      <c r="ED110" s="227" t="str">
        <f t="shared" si="377"/>
        <v>-</v>
      </c>
      <c r="EE110" s="227" t="str">
        <f t="shared" si="378"/>
        <v>-</v>
      </c>
      <c r="EF110" s="227" t="str">
        <f t="shared" si="379"/>
        <v>-</v>
      </c>
      <c r="EG110" s="227" t="str">
        <f t="shared" si="380"/>
        <v>-</v>
      </c>
      <c r="EH110" s="228" t="str">
        <f t="shared" si="381"/>
        <v>-</v>
      </c>
      <c r="EI110" s="282"/>
      <c r="EJ110" s="282"/>
      <c r="EK110" s="226" t="str">
        <f t="shared" si="382"/>
        <v>-</v>
      </c>
      <c r="EL110" s="227" t="str">
        <f t="shared" si="383"/>
        <v>-</v>
      </c>
      <c r="EM110" s="227" t="str">
        <f t="shared" si="384"/>
        <v>-</v>
      </c>
      <c r="EN110" s="227" t="str">
        <f t="shared" si="385"/>
        <v>-</v>
      </c>
      <c r="EO110" s="227" t="str">
        <f t="shared" si="386"/>
        <v>-</v>
      </c>
      <c r="EP110" s="228" t="str">
        <f t="shared" si="387"/>
        <v>-</v>
      </c>
      <c r="EQ110" s="282"/>
      <c r="ER110" s="282"/>
      <c r="ES110" s="226" t="str">
        <f t="shared" si="388"/>
        <v>-</v>
      </c>
      <c r="ET110" s="227" t="str">
        <f t="shared" si="389"/>
        <v>-</v>
      </c>
      <c r="EU110" s="228" t="str">
        <f t="shared" si="390"/>
        <v>-</v>
      </c>
      <c r="EV110" s="282"/>
      <c r="EW110" s="282"/>
      <c r="EX110" s="301" t="str">
        <f t="shared" si="391"/>
        <v>-</v>
      </c>
      <c r="EY110" s="259" t="str">
        <f t="shared" si="392"/>
        <v>-</v>
      </c>
      <c r="EZ110" s="259" t="str">
        <f t="shared" si="393"/>
        <v>-</v>
      </c>
      <c r="FA110" s="259" t="str">
        <f t="shared" si="394"/>
        <v>-</v>
      </c>
      <c r="FB110" s="259" t="str">
        <f t="shared" si="395"/>
        <v>-</v>
      </c>
      <c r="FC110" s="260" t="str">
        <f t="shared" si="396"/>
        <v>-</v>
      </c>
      <c r="FD110" s="282"/>
      <c r="FE110" s="282"/>
      <c r="FF110" s="301" t="str">
        <f t="shared" si="397"/>
        <v>-</v>
      </c>
      <c r="FG110" s="259" t="str">
        <f t="shared" si="398"/>
        <v>-</v>
      </c>
      <c r="FH110" s="259" t="str">
        <f t="shared" si="399"/>
        <v>-</v>
      </c>
      <c r="FI110" s="259" t="str">
        <f t="shared" si="400"/>
        <v>-</v>
      </c>
      <c r="FJ110" s="259" t="str">
        <f t="shared" si="401"/>
        <v>-</v>
      </c>
      <c r="FK110" s="260" t="str">
        <f t="shared" si="402"/>
        <v>-</v>
      </c>
      <c r="FL110" s="282"/>
      <c r="FM110" s="282"/>
      <c r="FN110" s="301" t="str">
        <f t="shared" si="403"/>
        <v>-</v>
      </c>
      <c r="FO110" s="259" t="str">
        <f t="shared" si="404"/>
        <v>-</v>
      </c>
      <c r="FP110" s="259" t="str">
        <f t="shared" si="405"/>
        <v>-</v>
      </c>
      <c r="FQ110" s="259" t="str">
        <f t="shared" si="406"/>
        <v>-</v>
      </c>
      <c r="FR110" s="259" t="str">
        <f t="shared" si="407"/>
        <v>-</v>
      </c>
      <c r="FS110" s="260" t="str">
        <f t="shared" si="408"/>
        <v>-</v>
      </c>
      <c r="FT110" s="282"/>
      <c r="FU110" s="282"/>
      <c r="FV110" s="301" t="str">
        <f t="shared" si="409"/>
        <v>-</v>
      </c>
      <c r="FW110" s="259" t="str">
        <f t="shared" si="410"/>
        <v>-</v>
      </c>
      <c r="FX110" s="259" t="str">
        <f t="shared" si="411"/>
        <v>-</v>
      </c>
      <c r="FY110" s="259" t="str">
        <f t="shared" si="412"/>
        <v>-</v>
      </c>
      <c r="FZ110" s="259" t="str">
        <f t="shared" si="413"/>
        <v>-</v>
      </c>
      <c r="GA110" s="260" t="str">
        <f t="shared" si="414"/>
        <v>-</v>
      </c>
      <c r="GB110" s="282"/>
      <c r="GC110" s="282"/>
      <c r="GD110" s="301" t="str">
        <f t="shared" si="415"/>
        <v>-</v>
      </c>
      <c r="GE110" s="259" t="str">
        <f t="shared" si="416"/>
        <v>-</v>
      </c>
      <c r="GF110" s="259" t="str">
        <f t="shared" si="417"/>
        <v>-</v>
      </c>
      <c r="GG110" s="259" t="str">
        <f t="shared" si="418"/>
        <v>-</v>
      </c>
      <c r="GH110" s="259" t="str">
        <f t="shared" si="419"/>
        <v>-</v>
      </c>
      <c r="GI110" s="260" t="str">
        <f t="shared" si="420"/>
        <v>-</v>
      </c>
      <c r="GJ110" s="282"/>
      <c r="GK110" s="282"/>
      <c r="GL110" s="301" t="str">
        <f t="shared" si="421"/>
        <v>-</v>
      </c>
      <c r="GM110" s="259" t="str">
        <f t="shared" si="422"/>
        <v>-</v>
      </c>
      <c r="GN110" s="259" t="str">
        <f t="shared" si="423"/>
        <v>-</v>
      </c>
      <c r="GO110" s="259" t="str">
        <f t="shared" si="424"/>
        <v>-</v>
      </c>
      <c r="GP110" s="259" t="str">
        <f t="shared" si="425"/>
        <v>-</v>
      </c>
      <c r="GQ110" s="260" t="str">
        <f t="shared" si="426"/>
        <v>-</v>
      </c>
      <c r="GR110" s="282"/>
      <c r="GS110" s="282"/>
      <c r="GT110" s="301" t="str">
        <f t="shared" si="427"/>
        <v>-</v>
      </c>
      <c r="GU110" s="259" t="str">
        <f t="shared" si="428"/>
        <v>-</v>
      </c>
      <c r="GV110" s="259" t="str">
        <f t="shared" si="429"/>
        <v>-</v>
      </c>
      <c r="GW110" s="259" t="str">
        <f t="shared" si="430"/>
        <v>-</v>
      </c>
      <c r="GX110" s="259" t="str">
        <f t="shared" si="431"/>
        <v>-</v>
      </c>
      <c r="GY110" s="260" t="str">
        <f t="shared" si="432"/>
        <v>-</v>
      </c>
      <c r="GZ110" s="282"/>
      <c r="HA110" s="282"/>
      <c r="HB110" s="301" t="str">
        <f t="shared" si="433"/>
        <v>-</v>
      </c>
      <c r="HC110" s="259" t="str">
        <f t="shared" si="434"/>
        <v>-</v>
      </c>
      <c r="HD110" s="259" t="str">
        <f t="shared" si="435"/>
        <v>-</v>
      </c>
      <c r="HE110" s="259" t="str">
        <f t="shared" si="436"/>
        <v>-</v>
      </c>
      <c r="HF110" s="259" t="str">
        <f t="shared" si="437"/>
        <v>-</v>
      </c>
      <c r="HG110" s="260" t="str">
        <f t="shared" si="438"/>
        <v>-</v>
      </c>
      <c r="HH110" s="282"/>
      <c r="HI110" s="282"/>
      <c r="HJ110" s="301" t="str">
        <f t="shared" si="439"/>
        <v>-</v>
      </c>
      <c r="HK110" s="259" t="str">
        <f t="shared" si="440"/>
        <v>-</v>
      </c>
      <c r="HL110" s="260" t="str">
        <f t="shared" si="441"/>
        <v>-</v>
      </c>
      <c r="HM110" s="428" t="str">
        <f t="shared" si="229"/>
        <v>-</v>
      </c>
      <c r="HN110" s="429" t="str">
        <f t="shared" si="229"/>
        <v>-</v>
      </c>
      <c r="HO110" s="429" t="str">
        <f t="shared" si="229"/>
        <v>-</v>
      </c>
      <c r="HP110" s="429" t="str">
        <f t="shared" si="221"/>
        <v>-</v>
      </c>
      <c r="HQ110" s="429" t="str">
        <f t="shared" si="221"/>
        <v>-</v>
      </c>
      <c r="HR110" s="430" t="str">
        <f t="shared" si="221"/>
        <v>-</v>
      </c>
      <c r="HS110" s="450"/>
      <c r="HT110" s="450"/>
      <c r="HU110" s="428" t="str">
        <f t="shared" si="230"/>
        <v>-</v>
      </c>
      <c r="HV110" s="429" t="str">
        <f t="shared" si="230"/>
        <v>-</v>
      </c>
      <c r="HW110" s="429" t="str">
        <f t="shared" si="230"/>
        <v>-</v>
      </c>
      <c r="HX110" s="429" t="str">
        <f t="shared" si="222"/>
        <v>-</v>
      </c>
      <c r="HY110" s="429" t="str">
        <f t="shared" si="222"/>
        <v>-</v>
      </c>
      <c r="HZ110" s="430" t="str">
        <f t="shared" si="222"/>
        <v>-</v>
      </c>
      <c r="IA110" s="450"/>
      <c r="IB110" s="450"/>
      <c r="IC110" s="428" t="str">
        <f t="shared" si="231"/>
        <v>-</v>
      </c>
      <c r="ID110" s="429" t="str">
        <f t="shared" si="231"/>
        <v>-</v>
      </c>
      <c r="IE110" s="429" t="str">
        <f t="shared" si="231"/>
        <v>-</v>
      </c>
      <c r="IF110" s="429" t="str">
        <f t="shared" si="223"/>
        <v>-</v>
      </c>
      <c r="IG110" s="429" t="str">
        <f t="shared" si="223"/>
        <v>-</v>
      </c>
      <c r="IH110" s="430" t="str">
        <f t="shared" si="223"/>
        <v>-</v>
      </c>
      <c r="II110" s="450"/>
      <c r="IJ110" s="450"/>
      <c r="IK110" s="428" t="str">
        <f t="shared" si="232"/>
        <v>-</v>
      </c>
      <c r="IL110" s="429" t="str">
        <f t="shared" si="232"/>
        <v>-</v>
      </c>
      <c r="IM110" s="429" t="str">
        <f t="shared" si="232"/>
        <v>-</v>
      </c>
      <c r="IN110" s="429" t="str">
        <f t="shared" si="224"/>
        <v>-</v>
      </c>
      <c r="IO110" s="429" t="str">
        <f t="shared" si="224"/>
        <v>-</v>
      </c>
      <c r="IP110" s="430" t="str">
        <f t="shared" si="224"/>
        <v>-</v>
      </c>
      <c r="IQ110" s="450"/>
      <c r="IR110" s="450"/>
      <c r="IS110" s="428" t="str">
        <f t="shared" si="233"/>
        <v>-</v>
      </c>
      <c r="IT110" s="429" t="str">
        <f t="shared" si="233"/>
        <v>-</v>
      </c>
      <c r="IU110" s="429" t="str">
        <f t="shared" si="233"/>
        <v>-</v>
      </c>
      <c r="IV110" s="429" t="str">
        <f t="shared" si="225"/>
        <v>-</v>
      </c>
      <c r="IW110" s="429" t="str">
        <f t="shared" si="225"/>
        <v>-</v>
      </c>
      <c r="IX110" s="430" t="str">
        <f t="shared" si="225"/>
        <v>-</v>
      </c>
      <c r="IY110" s="450"/>
      <c r="IZ110" s="450"/>
      <c r="JA110" s="428" t="str">
        <f t="shared" si="234"/>
        <v>-</v>
      </c>
      <c r="JB110" s="429" t="str">
        <f t="shared" si="234"/>
        <v>-</v>
      </c>
      <c r="JC110" s="429" t="str">
        <f t="shared" si="234"/>
        <v>-</v>
      </c>
      <c r="JD110" s="429" t="str">
        <f t="shared" si="226"/>
        <v>-</v>
      </c>
      <c r="JE110" s="429" t="str">
        <f t="shared" si="226"/>
        <v>-</v>
      </c>
      <c r="JF110" s="430" t="str">
        <f t="shared" si="226"/>
        <v>-</v>
      </c>
      <c r="JG110" s="450"/>
      <c r="JH110" s="450"/>
      <c r="JI110" s="428" t="str">
        <f t="shared" si="235"/>
        <v>-</v>
      </c>
      <c r="JJ110" s="429" t="str">
        <f t="shared" si="235"/>
        <v>-</v>
      </c>
      <c r="JK110" s="429" t="str">
        <f t="shared" si="235"/>
        <v>-</v>
      </c>
      <c r="JL110" s="429" t="str">
        <f t="shared" si="227"/>
        <v>-</v>
      </c>
      <c r="JM110" s="429" t="str">
        <f t="shared" si="227"/>
        <v>-</v>
      </c>
      <c r="JN110" s="430" t="str">
        <f t="shared" si="227"/>
        <v>-</v>
      </c>
      <c r="JO110" s="450"/>
      <c r="JP110" s="450"/>
      <c r="JQ110" s="428" t="str">
        <f t="shared" si="236"/>
        <v>-</v>
      </c>
      <c r="JR110" s="429" t="str">
        <f t="shared" si="236"/>
        <v>-</v>
      </c>
      <c r="JS110" s="429" t="str">
        <f t="shared" si="236"/>
        <v>-</v>
      </c>
      <c r="JT110" s="429" t="str">
        <f t="shared" si="228"/>
        <v>-</v>
      </c>
      <c r="JU110" s="429" t="str">
        <f t="shared" si="228"/>
        <v>-</v>
      </c>
      <c r="JV110" s="430" t="str">
        <f t="shared" si="228"/>
        <v>-</v>
      </c>
      <c r="JW110" s="450"/>
      <c r="JX110" s="450"/>
      <c r="JY110" s="428" t="str">
        <f t="shared" si="339"/>
        <v>-</v>
      </c>
      <c r="JZ110" s="429" t="str">
        <f t="shared" si="339"/>
        <v>-</v>
      </c>
      <c r="KA110" s="430" t="str">
        <f t="shared" si="339"/>
        <v>-</v>
      </c>
      <c r="KB110" s="172"/>
      <c r="KC110" s="355" t="str">
        <f>IF(ISBLANK('Tab4-Adol-KABP-2006'!KC110),"",('Tab4-Adol-KABP-2006'!KC110))</f>
        <v/>
      </c>
      <c r="KD110" s="355" t="str">
        <f>IF(ISBLANK('Tab4-Adol-KABP-2006'!KD110),"",('Tab4-Adol-KABP-2006'!KD110))</f>
        <v/>
      </c>
      <c r="KE110" s="355" t="str">
        <f>IF(ISBLANK('Tab4-Adol-KABP-2006'!KE110),"",('Tab4-Adol-KABP-2006'!KE110))</f>
        <v/>
      </c>
      <c r="KF110" s="355" t="str">
        <f>IF(ISBLANK('Tab4-Adol-KABP-2006'!KF110),"",('Tab4-Adol-KABP-2006'!KF110))</f>
        <v/>
      </c>
      <c r="KG110" s="355" t="str">
        <f>IF(ISBLANK('Tab4-Adol-KABP-2006'!KG110),"",('Tab4-Adol-KABP-2006'!KG110))</f>
        <v/>
      </c>
      <c r="KH110" s="355" t="str">
        <f>IF(ISBLANK('Tab4-Adol-KABP-2006'!KH110),"",('Tab4-Adol-KABP-2006'!KH110))</f>
        <v/>
      </c>
      <c r="KI110" s="355" t="str">
        <f>IF(ISBLANK('Tab4-Adol-KABP-2006'!KI110),"",('Tab4-Adol-KABP-2006'!KI110))</f>
        <v/>
      </c>
      <c r="KJ110" s="355" t="str">
        <f>IF(ISBLANK('Tab4-Adol-KABP-2006'!KJ110),"",('Tab4-Adol-KABP-2006'!KJ110))</f>
        <v/>
      </c>
      <c r="KK110" s="355" t="str">
        <f>IF(ISBLANK('Tab4-Adol-KABP-2006'!KK110),"",('Tab4-Adol-KABP-2006'!KK110))</f>
        <v/>
      </c>
      <c r="KL110" s="355" t="str">
        <f>IF(ISBLANK('Tab4-Adol-KABP-2006'!KL110),"",('Tab4-Adol-KABP-2006'!KL110))</f>
        <v/>
      </c>
      <c r="KM110" s="355" t="str">
        <f>IF(ISBLANK('Tab4-Adol-KABP-2006'!KM110),"",('Tab4-Adol-KABP-2006'!KM110))</f>
        <v/>
      </c>
      <c r="KN110" s="355" t="str">
        <f>IF(ISBLANK('Tab4-Adol-KABP-2006'!KN110),"",('Tab4-Adol-KABP-2006'!KN110))</f>
        <v/>
      </c>
      <c r="KO110" s="355" t="str">
        <f>IF(ISBLANK('Tab4-Adol-KABP-2006'!KO110),"",('Tab4-Adol-KABP-2006'!KO110))</f>
        <v/>
      </c>
      <c r="KP110" s="355" t="str">
        <f>IF(ISBLANK('Tab4-Adol-KABP-2006'!KP110),"",('Tab4-Adol-KABP-2006'!KP110))</f>
        <v/>
      </c>
      <c r="KQ110" s="355" t="str">
        <f>IF(ISBLANK('Tab4-Adol-KABP-2006'!KQ110),"",('Tab4-Adol-KABP-2006'!KQ110))</f>
        <v/>
      </c>
      <c r="KR110" s="355" t="str">
        <f>IF(ISBLANK('Tab4-Adol-KABP-2006'!KR110),"",('Tab4-Adol-KABP-2006'!KR110))</f>
        <v/>
      </c>
      <c r="KS110" s="355" t="str">
        <f>IF(ISBLANK('Tab4-Adol-KABP-2006'!KS110),"",('Tab4-Adol-KABP-2006'!KS110))</f>
        <v/>
      </c>
      <c r="KT110" s="355" t="str">
        <f>IF(ISBLANK('Tab4-Adol-KABP-2006'!KT110),"",('Tab4-Adol-KABP-2006'!KT110))</f>
        <v/>
      </c>
      <c r="KU110" s="355" t="str">
        <f>IF(ISBLANK('Tab4-Adol-KABP-2006'!KU110),"",('Tab4-Adol-KABP-2006'!KU110))</f>
        <v/>
      </c>
      <c r="KV110" s="355" t="str">
        <f>IF(ISBLANK('Tab4-Adol-KABP-2006'!KV110),"",('Tab4-Adol-KABP-2006'!KV110))</f>
        <v/>
      </c>
      <c r="KW110" s="355" t="str">
        <f>IF(ISBLANK('Tab4-Adol-KABP-2006'!KW110),"",('Tab4-Adol-KABP-2006'!KW110))</f>
        <v/>
      </c>
      <c r="KX110" s="355" t="str">
        <f>IF(ISBLANK('Tab4-Adol-KABP-2006'!KX110),"",('Tab4-Adol-KABP-2006'!KX110))</f>
        <v/>
      </c>
      <c r="KY110" s="355" t="str">
        <f>IF(ISBLANK('Tab4-Adol-KABP-2006'!KY110),"",('Tab4-Adol-KABP-2006'!KY110))</f>
        <v/>
      </c>
      <c r="KZ110" s="355" t="str">
        <f>IF(ISBLANK('Tab4-Adol-KABP-2006'!KZ110),"",('Tab4-Adol-KABP-2006'!KZ110))</f>
        <v/>
      </c>
      <c r="LA110" s="355" t="str">
        <f>IF(ISBLANK('Tab4-Adol-KABP-2006'!LA110),"",('Tab4-Adol-KABP-2006'!LA110))</f>
        <v/>
      </c>
      <c r="LB110" s="355" t="str">
        <f>IF(ISBLANK('Tab4-Adol-KABP-2006'!LB110),"",('Tab4-Adol-KABP-2006'!LB110))</f>
        <v/>
      </c>
      <c r="LC110" s="355" t="str">
        <f>IF(ISBLANK('Tab4-Adol-KABP-2006'!LC110),"",('Tab4-Adol-KABP-2006'!LC110))</f>
        <v/>
      </c>
      <c r="LD110" s="355" t="str">
        <f>IF(ISBLANK('Tab4-Adol-KABP-2006'!LD110),"",('Tab4-Adol-KABP-2006'!LD110))</f>
        <v/>
      </c>
      <c r="LE110" s="355" t="str">
        <f>IF(ISBLANK('Tab4-Adol-KABP-2006'!LE110),"",('Tab4-Adol-KABP-2006'!LE110))</f>
        <v/>
      </c>
      <c r="LF110" s="355" t="str">
        <f>IF(ISBLANK('Tab4-Adol-KABP-2006'!LF110),"",('Tab4-Adol-KABP-2006'!LF110))</f>
        <v/>
      </c>
      <c r="LG110" s="355" t="str">
        <f>IF(ISBLANK('Tab4-Adol-KABP-2006'!LG110),"",('Tab4-Adol-KABP-2006'!LG110))</f>
        <v/>
      </c>
      <c r="LH110" s="355" t="str">
        <f>IF(ISBLANK('Tab4-Adol-KABP-2006'!LH110),"",('Tab4-Adol-KABP-2006'!LH110))</f>
        <v/>
      </c>
      <c r="LI110" s="355" t="str">
        <f>IF(ISBLANK('Tab4-Adol-KABP-2006'!LI110),"",('Tab4-Adol-KABP-2006'!LI110))</f>
        <v/>
      </c>
      <c r="LJ110" s="355" t="str">
        <f>IF(ISBLANK('Tab4-Adol-KABP-2006'!LJ110),"",('Tab4-Adol-KABP-2006'!LJ110))</f>
        <v/>
      </c>
      <c r="LK110" s="355" t="str">
        <f>IF(ISBLANK('Tab4-Adol-KABP-2006'!LK110),"",('Tab4-Adol-KABP-2006'!LK110))</f>
        <v/>
      </c>
      <c r="LL110" s="355" t="str">
        <f>IF(ISBLANK('Tab4-Adol-KABP-2006'!LL110),"",('Tab4-Adol-KABP-2006'!LL110))</f>
        <v/>
      </c>
      <c r="LM110" s="355" t="str">
        <f>IF(ISBLANK('Tab4-Adol-KABP-2006'!LM110),"",('Tab4-Adol-KABP-2006'!LM110))</f>
        <v/>
      </c>
      <c r="LN110" s="355" t="str">
        <f>IF(ISBLANK('Tab4-Adol-KABP-2006'!LN110),"",('Tab4-Adol-KABP-2006'!LN110))</f>
        <v/>
      </c>
      <c r="LO110" s="355" t="str">
        <f>IF(ISBLANK('Tab4-Adol-KABP-2006'!LO110),"",('Tab4-Adol-KABP-2006'!LO110))</f>
        <v/>
      </c>
      <c r="LP110" s="355" t="str">
        <f>IF(ISBLANK('Tab4-Adol-KABP-2006'!LP110),"",('Tab4-Adol-KABP-2006'!LP110))</f>
        <v/>
      </c>
      <c r="LQ110" s="355" t="str">
        <f>IF(ISBLANK('Tab4-Adol-KABP-2006'!LQ110),"",('Tab4-Adol-KABP-2006'!LQ110))</f>
        <v/>
      </c>
      <c r="LR110" s="355" t="str">
        <f>IF(ISBLANK('Tab4-Adol-KABP-2006'!LR110),"",('Tab4-Adol-KABP-2006'!LR110))</f>
        <v/>
      </c>
      <c r="LS110" s="355" t="str">
        <f>IF(ISBLANK('Tab4-Adol-KABP-2006'!LS110),"",('Tab4-Adol-KABP-2006'!LS110))</f>
        <v/>
      </c>
      <c r="LT110" s="355" t="str">
        <f>IF(ISBLANK('Tab4-Adol-KABP-2006'!LT110),"",('Tab4-Adol-KABP-2006'!LT110))</f>
        <v/>
      </c>
      <c r="LU110" s="355" t="str">
        <f>IF(ISBLANK('Tab4-Adol-KABP-2006'!LU110),"",('Tab4-Adol-KABP-2006'!LU110))</f>
        <v/>
      </c>
      <c r="LV110" s="355" t="str">
        <f>IF(ISBLANK('Tab4-Adol-KABP-2006'!LV110),"",('Tab4-Adol-KABP-2006'!LV110))</f>
        <v/>
      </c>
      <c r="LW110" s="355" t="str">
        <f>IF(ISBLANK('Tab4-Adol-KABP-2006'!LW110),"",('Tab4-Adol-KABP-2006'!LW110))</f>
        <v/>
      </c>
      <c r="LX110" s="355" t="str">
        <f>IF(ISBLANK('Tab4-Adol-KABP-2006'!LX110),"",('Tab4-Adol-KABP-2006'!LX110))</f>
        <v/>
      </c>
      <c r="LY110" s="355" t="str">
        <f>IF(ISBLANK('Tab4-Adol-KABP-2006'!LY110),"",('Tab4-Adol-KABP-2006'!LY110))</f>
        <v/>
      </c>
      <c r="LZ110" s="355" t="str">
        <f>IF(ISBLANK('Tab4-Adol-KABP-2006'!LZ110),"",('Tab4-Adol-KABP-2006'!LZ110))</f>
        <v/>
      </c>
      <c r="MA110" s="355" t="str">
        <f>IF(ISBLANK('Tab4-Adol-KABP-2006'!MA110),"",('Tab4-Adol-KABP-2006'!MA110))</f>
        <v/>
      </c>
    </row>
    <row r="111" spans="1:339" x14ac:dyDescent="0.2">
      <c r="A111" s="310" t="s">
        <v>320</v>
      </c>
      <c r="B111" s="172">
        <v>0</v>
      </c>
      <c r="C111" s="172">
        <v>0</v>
      </c>
      <c r="D111" s="172" t="s">
        <v>339</v>
      </c>
      <c r="E111" s="172"/>
      <c r="F111" s="173"/>
      <c r="G111" s="218" t="s">
        <v>171</v>
      </c>
      <c r="H111" s="348" t="str">
        <f>IF(ISBLANK('Tab4-Adol-KABP-2006'!H111), "",('Tab4-Adol-KABP-2006'!H111))</f>
        <v/>
      </c>
      <c r="I111" s="349" t="str">
        <f>IF(ISBLANK('Tab4-Adol-KABP-2006'!I111), "",('Tab4-Adol-KABP-2006'!I111))</f>
        <v/>
      </c>
      <c r="J111" s="414"/>
      <c r="K111" s="414"/>
      <c r="L111" s="414"/>
      <c r="M111" s="414"/>
      <c r="N111" s="414"/>
      <c r="O111" s="415"/>
      <c r="P111" s="348" t="str">
        <f>IF(ISBLANK('Tab4-Adol-KABP-2006'!P111), "",('Tab4-Adol-KABP-2006'!P111))</f>
        <v/>
      </c>
      <c r="Q111" s="349" t="str">
        <f>IF(ISBLANK('Tab4-Adol-KABP-2006'!Q111), "",('Tab4-Adol-KABP-2006'!Q111))</f>
        <v/>
      </c>
      <c r="R111" s="414"/>
      <c r="S111" s="414"/>
      <c r="T111" s="414"/>
      <c r="U111" s="414"/>
      <c r="V111" s="414"/>
      <c r="W111" s="415"/>
      <c r="X111" s="348" t="str">
        <f>IF(ISBLANK('Tab4-Adol-KABP-2006'!X111), "",('Tab4-Adol-KABP-2006'!X111))</f>
        <v/>
      </c>
      <c r="Y111" s="349" t="str">
        <f>IF(ISBLANK('Tab4-Adol-KABP-2006'!Y111), "",('Tab4-Adol-KABP-2006'!Y111))</f>
        <v/>
      </c>
      <c r="Z111" s="414"/>
      <c r="AA111" s="414"/>
      <c r="AB111" s="414"/>
      <c r="AC111" s="414"/>
      <c r="AD111" s="414"/>
      <c r="AE111" s="415"/>
      <c r="AF111" s="348" t="str">
        <f>IF(ISBLANK('Tab4-Adol-KABP-2006'!AF111), "",('Tab4-Adol-KABP-2006'!AF111))</f>
        <v/>
      </c>
      <c r="AG111" s="349" t="str">
        <f>IF(ISBLANK('Tab4-Adol-KABP-2006'!AG111), "",('Tab4-Adol-KABP-2006'!AG111))</f>
        <v/>
      </c>
      <c r="AH111" s="414"/>
      <c r="AI111" s="414"/>
      <c r="AJ111" s="414"/>
      <c r="AK111" s="414"/>
      <c r="AL111" s="414"/>
      <c r="AM111" s="415"/>
      <c r="AN111" s="348" t="str">
        <f>IF(ISBLANK('Tab4-Adol-KABP-2006'!AN111), "",('Tab4-Adol-KABP-2006'!AN111))</f>
        <v/>
      </c>
      <c r="AO111" s="349" t="str">
        <f>IF(ISBLANK('Tab4-Adol-KABP-2006'!AO111), "",('Tab4-Adol-KABP-2006'!AO111))</f>
        <v/>
      </c>
      <c r="AP111" s="362"/>
      <c r="AQ111" s="362"/>
      <c r="AR111" s="362"/>
      <c r="AS111" s="362"/>
      <c r="AT111" s="362"/>
      <c r="AU111" s="363"/>
      <c r="AV111" s="348" t="str">
        <f>IF(ISBLANK('Tab4-Adol-KABP-2006'!AV111), "",('Tab4-Adol-KABP-2006'!AV111))</f>
        <v/>
      </c>
      <c r="AW111" s="349" t="str">
        <f>IF(ISBLANK('Tab4-Adol-KABP-2006'!AW111), "",('Tab4-Adol-KABP-2006'!AW111))</f>
        <v/>
      </c>
      <c r="AX111" s="414"/>
      <c r="AY111" s="414"/>
      <c r="AZ111" s="414"/>
      <c r="BA111" s="414"/>
      <c r="BB111" s="414"/>
      <c r="BC111" s="415"/>
      <c r="BD111" s="348" t="str">
        <f>IF(ISBLANK('Tab4-Adol-KABP-2006'!BD111), "",('Tab4-Adol-KABP-2006'!BD111))</f>
        <v/>
      </c>
      <c r="BE111" s="349" t="str">
        <f>IF(ISBLANK('Tab4-Adol-KABP-2006'!BE111), "",('Tab4-Adol-KABP-2006'!BE111))</f>
        <v/>
      </c>
      <c r="BF111" s="414"/>
      <c r="BG111" s="414"/>
      <c r="BH111" s="414"/>
      <c r="BI111" s="414"/>
      <c r="BJ111" s="414"/>
      <c r="BK111" s="415"/>
      <c r="BL111" s="348" t="str">
        <f>IF(ISBLANK('Tab4-Adol-KABP-2006'!BL111), "",('Tab4-Adol-KABP-2006'!BL111))</f>
        <v/>
      </c>
      <c r="BM111" s="349" t="str">
        <f>IF(ISBLANK('Tab4-Adol-KABP-2006'!BM111), "",('Tab4-Adol-KABP-2006'!BM111))</f>
        <v/>
      </c>
      <c r="BN111" s="414"/>
      <c r="BO111" s="414"/>
      <c r="BP111" s="414"/>
      <c r="BQ111" s="414"/>
      <c r="BR111" s="414"/>
      <c r="BS111" s="415"/>
      <c r="BT111" s="348" t="str">
        <f>IF(ISBLANK('Tab4-Adol-KABP-2006'!BT111), "",('Tab4-Adol-KABP-2006'!BT111))</f>
        <v/>
      </c>
      <c r="BU111" s="349" t="str">
        <f>IF(ISBLANK('Tab4-Adol-KABP-2006'!BU111), "",('Tab4-Adol-KABP-2006'!BU111))</f>
        <v/>
      </c>
      <c r="BV111" s="414"/>
      <c r="BW111" s="414"/>
      <c r="BX111" s="415"/>
      <c r="BY111" s="216">
        <v>259410.00000000003</v>
      </c>
      <c r="BZ111" s="208">
        <v>330533</v>
      </c>
      <c r="CA111" s="208">
        <v>589943</v>
      </c>
      <c r="CB111" s="208">
        <v>272249</v>
      </c>
      <c r="CC111" s="208">
        <v>346713</v>
      </c>
      <c r="CD111" s="284">
        <v>618962</v>
      </c>
      <c r="CE111" s="282"/>
      <c r="CF111" s="282"/>
      <c r="CG111" s="226" t="str">
        <f t="shared" si="340"/>
        <v>-</v>
      </c>
      <c r="CH111" s="227" t="str">
        <f t="shared" si="341"/>
        <v>-</v>
      </c>
      <c r="CI111" s="227" t="str">
        <f t="shared" si="342"/>
        <v>-</v>
      </c>
      <c r="CJ111" s="227" t="str">
        <f t="shared" si="343"/>
        <v>-</v>
      </c>
      <c r="CK111" s="227" t="str">
        <f t="shared" si="344"/>
        <v>-</v>
      </c>
      <c r="CL111" s="228" t="str">
        <f t="shared" si="345"/>
        <v>-</v>
      </c>
      <c r="CM111" s="282"/>
      <c r="CN111" s="282"/>
      <c r="CO111" s="226" t="str">
        <f t="shared" si="346"/>
        <v>-</v>
      </c>
      <c r="CP111" s="227" t="str">
        <f t="shared" si="347"/>
        <v>-</v>
      </c>
      <c r="CQ111" s="227" t="str">
        <f t="shared" si="348"/>
        <v>-</v>
      </c>
      <c r="CR111" s="227" t="str">
        <f t="shared" si="349"/>
        <v>-</v>
      </c>
      <c r="CS111" s="227" t="str">
        <f t="shared" si="350"/>
        <v>-</v>
      </c>
      <c r="CT111" s="228" t="str">
        <f t="shared" si="351"/>
        <v>-</v>
      </c>
      <c r="CU111" s="282"/>
      <c r="CV111" s="282"/>
      <c r="CW111" s="292" t="str">
        <f t="shared" si="352"/>
        <v>-</v>
      </c>
      <c r="CX111" s="234" t="str">
        <f t="shared" si="353"/>
        <v>-</v>
      </c>
      <c r="CY111" s="234" t="str">
        <f t="shared" si="354"/>
        <v>-</v>
      </c>
      <c r="CZ111" s="234" t="str">
        <f t="shared" si="355"/>
        <v>-</v>
      </c>
      <c r="DA111" s="234" t="str">
        <f t="shared" si="356"/>
        <v>-</v>
      </c>
      <c r="DB111" s="235" t="str">
        <f t="shared" si="357"/>
        <v>-</v>
      </c>
      <c r="DC111" s="282"/>
      <c r="DD111" s="282"/>
      <c r="DE111" s="226" t="str">
        <f t="shared" si="358"/>
        <v>-</v>
      </c>
      <c r="DF111" s="227" t="str">
        <f t="shared" si="359"/>
        <v>-</v>
      </c>
      <c r="DG111" s="227" t="str">
        <f t="shared" si="360"/>
        <v>-</v>
      </c>
      <c r="DH111" s="227" t="str">
        <f t="shared" si="361"/>
        <v>-</v>
      </c>
      <c r="DI111" s="227" t="str">
        <f t="shared" si="362"/>
        <v>-</v>
      </c>
      <c r="DJ111" s="228" t="str">
        <f t="shared" si="363"/>
        <v>-</v>
      </c>
      <c r="DK111" s="282"/>
      <c r="DL111" s="282"/>
      <c r="DM111" s="226" t="str">
        <f t="shared" si="364"/>
        <v>-</v>
      </c>
      <c r="DN111" s="227" t="str">
        <f t="shared" si="365"/>
        <v>-</v>
      </c>
      <c r="DO111" s="227" t="str">
        <f t="shared" si="366"/>
        <v>-</v>
      </c>
      <c r="DP111" s="227" t="str">
        <f t="shared" si="367"/>
        <v>-</v>
      </c>
      <c r="DQ111" s="227" t="str">
        <f t="shared" si="368"/>
        <v>-</v>
      </c>
      <c r="DR111" s="228" t="str">
        <f t="shared" si="369"/>
        <v>-</v>
      </c>
      <c r="DS111" s="282"/>
      <c r="DT111" s="282"/>
      <c r="DU111" s="226" t="str">
        <f t="shared" si="370"/>
        <v>-</v>
      </c>
      <c r="DV111" s="227" t="str">
        <f t="shared" si="371"/>
        <v>-</v>
      </c>
      <c r="DW111" s="227" t="str">
        <f t="shared" si="372"/>
        <v>-</v>
      </c>
      <c r="DX111" s="227" t="str">
        <f t="shared" si="373"/>
        <v>-</v>
      </c>
      <c r="DY111" s="227" t="str">
        <f t="shared" si="374"/>
        <v>-</v>
      </c>
      <c r="DZ111" s="228" t="str">
        <f t="shared" si="375"/>
        <v>-</v>
      </c>
      <c r="EA111" s="282"/>
      <c r="EB111" s="282"/>
      <c r="EC111" s="226" t="str">
        <f t="shared" si="376"/>
        <v>-</v>
      </c>
      <c r="ED111" s="227" t="str">
        <f t="shared" si="377"/>
        <v>-</v>
      </c>
      <c r="EE111" s="227" t="str">
        <f t="shared" si="378"/>
        <v>-</v>
      </c>
      <c r="EF111" s="227" t="str">
        <f t="shared" si="379"/>
        <v>-</v>
      </c>
      <c r="EG111" s="227" t="str">
        <f t="shared" si="380"/>
        <v>-</v>
      </c>
      <c r="EH111" s="228" t="str">
        <f t="shared" si="381"/>
        <v>-</v>
      </c>
      <c r="EI111" s="282"/>
      <c r="EJ111" s="282"/>
      <c r="EK111" s="226" t="str">
        <f t="shared" si="382"/>
        <v>-</v>
      </c>
      <c r="EL111" s="227" t="str">
        <f t="shared" si="383"/>
        <v>-</v>
      </c>
      <c r="EM111" s="227" t="str">
        <f t="shared" si="384"/>
        <v>-</v>
      </c>
      <c r="EN111" s="227" t="str">
        <f t="shared" si="385"/>
        <v>-</v>
      </c>
      <c r="EO111" s="227" t="str">
        <f t="shared" si="386"/>
        <v>-</v>
      </c>
      <c r="EP111" s="228" t="str">
        <f t="shared" si="387"/>
        <v>-</v>
      </c>
      <c r="EQ111" s="282"/>
      <c r="ER111" s="282"/>
      <c r="ES111" s="226" t="str">
        <f t="shared" si="388"/>
        <v>-</v>
      </c>
      <c r="ET111" s="227" t="str">
        <f t="shared" si="389"/>
        <v>-</v>
      </c>
      <c r="EU111" s="228" t="str">
        <f t="shared" si="390"/>
        <v>-</v>
      </c>
      <c r="EV111" s="282"/>
      <c r="EW111" s="282"/>
      <c r="EX111" s="301" t="str">
        <f t="shared" si="391"/>
        <v>-</v>
      </c>
      <c r="EY111" s="259" t="str">
        <f t="shared" si="392"/>
        <v>-</v>
      </c>
      <c r="EZ111" s="259" t="str">
        <f t="shared" si="393"/>
        <v>-</v>
      </c>
      <c r="FA111" s="259" t="str">
        <f t="shared" si="394"/>
        <v>-</v>
      </c>
      <c r="FB111" s="259" t="str">
        <f t="shared" si="395"/>
        <v>-</v>
      </c>
      <c r="FC111" s="260" t="str">
        <f t="shared" si="396"/>
        <v>-</v>
      </c>
      <c r="FD111" s="282"/>
      <c r="FE111" s="282"/>
      <c r="FF111" s="301" t="str">
        <f t="shared" si="397"/>
        <v>-</v>
      </c>
      <c r="FG111" s="259" t="str">
        <f t="shared" si="398"/>
        <v>-</v>
      </c>
      <c r="FH111" s="259" t="str">
        <f t="shared" si="399"/>
        <v>-</v>
      </c>
      <c r="FI111" s="259" t="str">
        <f t="shared" si="400"/>
        <v>-</v>
      </c>
      <c r="FJ111" s="259" t="str">
        <f t="shared" si="401"/>
        <v>-</v>
      </c>
      <c r="FK111" s="260" t="str">
        <f t="shared" si="402"/>
        <v>-</v>
      </c>
      <c r="FL111" s="282"/>
      <c r="FM111" s="282"/>
      <c r="FN111" s="301" t="str">
        <f t="shared" si="403"/>
        <v>-</v>
      </c>
      <c r="FO111" s="259" t="str">
        <f t="shared" si="404"/>
        <v>-</v>
      </c>
      <c r="FP111" s="259" t="str">
        <f t="shared" si="405"/>
        <v>-</v>
      </c>
      <c r="FQ111" s="259" t="str">
        <f t="shared" si="406"/>
        <v>-</v>
      </c>
      <c r="FR111" s="259" t="str">
        <f t="shared" si="407"/>
        <v>-</v>
      </c>
      <c r="FS111" s="260" t="str">
        <f t="shared" si="408"/>
        <v>-</v>
      </c>
      <c r="FT111" s="282"/>
      <c r="FU111" s="282"/>
      <c r="FV111" s="301" t="str">
        <f t="shared" si="409"/>
        <v>-</v>
      </c>
      <c r="FW111" s="259" t="str">
        <f t="shared" si="410"/>
        <v>-</v>
      </c>
      <c r="FX111" s="259" t="str">
        <f t="shared" si="411"/>
        <v>-</v>
      </c>
      <c r="FY111" s="259" t="str">
        <f t="shared" si="412"/>
        <v>-</v>
      </c>
      <c r="FZ111" s="259" t="str">
        <f t="shared" si="413"/>
        <v>-</v>
      </c>
      <c r="GA111" s="260" t="str">
        <f t="shared" si="414"/>
        <v>-</v>
      </c>
      <c r="GB111" s="282"/>
      <c r="GC111" s="282"/>
      <c r="GD111" s="301" t="str">
        <f t="shared" si="415"/>
        <v>-</v>
      </c>
      <c r="GE111" s="259" t="str">
        <f t="shared" si="416"/>
        <v>-</v>
      </c>
      <c r="GF111" s="259" t="str">
        <f t="shared" si="417"/>
        <v>-</v>
      </c>
      <c r="GG111" s="259" t="str">
        <f t="shared" si="418"/>
        <v>-</v>
      </c>
      <c r="GH111" s="259" t="str">
        <f t="shared" si="419"/>
        <v>-</v>
      </c>
      <c r="GI111" s="260" t="str">
        <f t="shared" si="420"/>
        <v>-</v>
      </c>
      <c r="GJ111" s="282"/>
      <c r="GK111" s="282"/>
      <c r="GL111" s="301" t="str">
        <f t="shared" si="421"/>
        <v>-</v>
      </c>
      <c r="GM111" s="259" t="str">
        <f t="shared" si="422"/>
        <v>-</v>
      </c>
      <c r="GN111" s="259" t="str">
        <f t="shared" si="423"/>
        <v>-</v>
      </c>
      <c r="GO111" s="259" t="str">
        <f t="shared" si="424"/>
        <v>-</v>
      </c>
      <c r="GP111" s="259" t="str">
        <f t="shared" si="425"/>
        <v>-</v>
      </c>
      <c r="GQ111" s="260" t="str">
        <f t="shared" si="426"/>
        <v>-</v>
      </c>
      <c r="GR111" s="282"/>
      <c r="GS111" s="282"/>
      <c r="GT111" s="301" t="str">
        <f t="shared" si="427"/>
        <v>-</v>
      </c>
      <c r="GU111" s="259" t="str">
        <f t="shared" si="428"/>
        <v>-</v>
      </c>
      <c r="GV111" s="259" t="str">
        <f t="shared" si="429"/>
        <v>-</v>
      </c>
      <c r="GW111" s="259" t="str">
        <f t="shared" si="430"/>
        <v>-</v>
      </c>
      <c r="GX111" s="259" t="str">
        <f t="shared" si="431"/>
        <v>-</v>
      </c>
      <c r="GY111" s="260" t="str">
        <f t="shared" si="432"/>
        <v>-</v>
      </c>
      <c r="GZ111" s="282"/>
      <c r="HA111" s="282"/>
      <c r="HB111" s="301" t="str">
        <f t="shared" si="433"/>
        <v>-</v>
      </c>
      <c r="HC111" s="259" t="str">
        <f t="shared" si="434"/>
        <v>-</v>
      </c>
      <c r="HD111" s="259" t="str">
        <f t="shared" si="435"/>
        <v>-</v>
      </c>
      <c r="HE111" s="259" t="str">
        <f t="shared" si="436"/>
        <v>-</v>
      </c>
      <c r="HF111" s="259" t="str">
        <f t="shared" si="437"/>
        <v>-</v>
      </c>
      <c r="HG111" s="260" t="str">
        <f t="shared" si="438"/>
        <v>-</v>
      </c>
      <c r="HH111" s="282"/>
      <c r="HI111" s="282"/>
      <c r="HJ111" s="301" t="str">
        <f t="shared" si="439"/>
        <v>-</v>
      </c>
      <c r="HK111" s="259" t="str">
        <f t="shared" si="440"/>
        <v>-</v>
      </c>
      <c r="HL111" s="260" t="str">
        <f t="shared" si="441"/>
        <v>-</v>
      </c>
      <c r="HM111" s="428" t="str">
        <f t="shared" si="229"/>
        <v>-</v>
      </c>
      <c r="HN111" s="429" t="str">
        <f t="shared" si="229"/>
        <v>-</v>
      </c>
      <c r="HO111" s="429" t="str">
        <f t="shared" si="229"/>
        <v>-</v>
      </c>
      <c r="HP111" s="429" t="str">
        <f t="shared" si="221"/>
        <v>-</v>
      </c>
      <c r="HQ111" s="429" t="str">
        <f t="shared" si="221"/>
        <v>-</v>
      </c>
      <c r="HR111" s="430" t="str">
        <f t="shared" si="221"/>
        <v>-</v>
      </c>
      <c r="HS111" s="450"/>
      <c r="HT111" s="450"/>
      <c r="HU111" s="428" t="str">
        <f t="shared" si="230"/>
        <v>-</v>
      </c>
      <c r="HV111" s="429" t="str">
        <f t="shared" si="230"/>
        <v>-</v>
      </c>
      <c r="HW111" s="429" t="str">
        <f t="shared" si="230"/>
        <v>-</v>
      </c>
      <c r="HX111" s="429" t="str">
        <f t="shared" si="222"/>
        <v>-</v>
      </c>
      <c r="HY111" s="429" t="str">
        <f t="shared" si="222"/>
        <v>-</v>
      </c>
      <c r="HZ111" s="430" t="str">
        <f t="shared" si="222"/>
        <v>-</v>
      </c>
      <c r="IA111" s="450"/>
      <c r="IB111" s="450"/>
      <c r="IC111" s="428" t="str">
        <f t="shared" si="231"/>
        <v>-</v>
      </c>
      <c r="ID111" s="429" t="str">
        <f t="shared" si="231"/>
        <v>-</v>
      </c>
      <c r="IE111" s="429" t="str">
        <f t="shared" si="231"/>
        <v>-</v>
      </c>
      <c r="IF111" s="429" t="str">
        <f t="shared" si="223"/>
        <v>-</v>
      </c>
      <c r="IG111" s="429" t="str">
        <f t="shared" si="223"/>
        <v>-</v>
      </c>
      <c r="IH111" s="430" t="str">
        <f t="shared" si="223"/>
        <v>-</v>
      </c>
      <c r="II111" s="450"/>
      <c r="IJ111" s="450"/>
      <c r="IK111" s="428" t="str">
        <f t="shared" si="232"/>
        <v>-</v>
      </c>
      <c r="IL111" s="429" t="str">
        <f t="shared" si="232"/>
        <v>-</v>
      </c>
      <c r="IM111" s="429" t="str">
        <f t="shared" si="232"/>
        <v>-</v>
      </c>
      <c r="IN111" s="429" t="str">
        <f t="shared" si="224"/>
        <v>-</v>
      </c>
      <c r="IO111" s="429" t="str">
        <f t="shared" si="224"/>
        <v>-</v>
      </c>
      <c r="IP111" s="430" t="str">
        <f t="shared" si="224"/>
        <v>-</v>
      </c>
      <c r="IQ111" s="450"/>
      <c r="IR111" s="450"/>
      <c r="IS111" s="428" t="str">
        <f t="shared" si="233"/>
        <v>-</v>
      </c>
      <c r="IT111" s="429" t="str">
        <f t="shared" si="233"/>
        <v>-</v>
      </c>
      <c r="IU111" s="429" t="str">
        <f t="shared" si="233"/>
        <v>-</v>
      </c>
      <c r="IV111" s="429" t="str">
        <f t="shared" si="225"/>
        <v>-</v>
      </c>
      <c r="IW111" s="429" t="str">
        <f t="shared" si="225"/>
        <v>-</v>
      </c>
      <c r="IX111" s="430" t="str">
        <f t="shared" si="225"/>
        <v>-</v>
      </c>
      <c r="IY111" s="450"/>
      <c r="IZ111" s="450"/>
      <c r="JA111" s="428" t="str">
        <f t="shared" si="234"/>
        <v>-</v>
      </c>
      <c r="JB111" s="429" t="str">
        <f t="shared" si="234"/>
        <v>-</v>
      </c>
      <c r="JC111" s="429" t="str">
        <f t="shared" si="234"/>
        <v>-</v>
      </c>
      <c r="JD111" s="429" t="str">
        <f t="shared" si="226"/>
        <v>-</v>
      </c>
      <c r="JE111" s="429" t="str">
        <f t="shared" si="226"/>
        <v>-</v>
      </c>
      <c r="JF111" s="430" t="str">
        <f t="shared" si="226"/>
        <v>-</v>
      </c>
      <c r="JG111" s="450"/>
      <c r="JH111" s="450"/>
      <c r="JI111" s="428" t="str">
        <f t="shared" si="235"/>
        <v>-</v>
      </c>
      <c r="JJ111" s="429" t="str">
        <f t="shared" si="235"/>
        <v>-</v>
      </c>
      <c r="JK111" s="429" t="str">
        <f t="shared" si="235"/>
        <v>-</v>
      </c>
      <c r="JL111" s="429" t="str">
        <f t="shared" si="227"/>
        <v>-</v>
      </c>
      <c r="JM111" s="429" t="str">
        <f t="shared" si="227"/>
        <v>-</v>
      </c>
      <c r="JN111" s="430" t="str">
        <f t="shared" si="227"/>
        <v>-</v>
      </c>
      <c r="JO111" s="450"/>
      <c r="JP111" s="450"/>
      <c r="JQ111" s="428" t="str">
        <f t="shared" si="236"/>
        <v>-</v>
      </c>
      <c r="JR111" s="429" t="str">
        <f t="shared" si="236"/>
        <v>-</v>
      </c>
      <c r="JS111" s="429" t="str">
        <f t="shared" si="236"/>
        <v>-</v>
      </c>
      <c r="JT111" s="429" t="str">
        <f t="shared" si="228"/>
        <v>-</v>
      </c>
      <c r="JU111" s="429" t="str">
        <f t="shared" si="228"/>
        <v>-</v>
      </c>
      <c r="JV111" s="430" t="str">
        <f t="shared" si="228"/>
        <v>-</v>
      </c>
      <c r="JW111" s="450"/>
      <c r="JX111" s="450"/>
      <c r="JY111" s="428" t="str">
        <f t="shared" si="339"/>
        <v>-</v>
      </c>
      <c r="JZ111" s="429" t="str">
        <f t="shared" si="339"/>
        <v>-</v>
      </c>
      <c r="KA111" s="430" t="str">
        <f t="shared" si="339"/>
        <v>-</v>
      </c>
      <c r="KB111" s="172"/>
      <c r="KC111" s="355" t="str">
        <f>IF(ISBLANK('Tab4-Adol-KABP-2006'!KC111),"",('Tab4-Adol-KABP-2006'!KC111))</f>
        <v/>
      </c>
      <c r="KD111" s="355" t="str">
        <f>IF(ISBLANK('Tab4-Adol-KABP-2006'!KD111),"",('Tab4-Adol-KABP-2006'!KD111))</f>
        <v/>
      </c>
      <c r="KE111" s="355" t="str">
        <f>IF(ISBLANK('Tab4-Adol-KABP-2006'!KE111),"",('Tab4-Adol-KABP-2006'!KE111))</f>
        <v/>
      </c>
      <c r="KF111" s="355" t="str">
        <f>IF(ISBLANK('Tab4-Adol-KABP-2006'!KF111),"",('Tab4-Adol-KABP-2006'!KF111))</f>
        <v/>
      </c>
      <c r="KG111" s="355" t="str">
        <f>IF(ISBLANK('Tab4-Adol-KABP-2006'!KG111),"",('Tab4-Adol-KABP-2006'!KG111))</f>
        <v/>
      </c>
      <c r="KH111" s="355" t="str">
        <f>IF(ISBLANK('Tab4-Adol-KABP-2006'!KH111),"",('Tab4-Adol-KABP-2006'!KH111))</f>
        <v/>
      </c>
      <c r="KI111" s="355" t="str">
        <f>IF(ISBLANK('Tab4-Adol-KABP-2006'!KI111),"",('Tab4-Adol-KABP-2006'!KI111))</f>
        <v/>
      </c>
      <c r="KJ111" s="355" t="str">
        <f>IF(ISBLANK('Tab4-Adol-KABP-2006'!KJ111),"",('Tab4-Adol-KABP-2006'!KJ111))</f>
        <v/>
      </c>
      <c r="KK111" s="355" t="str">
        <f>IF(ISBLANK('Tab4-Adol-KABP-2006'!KK111),"",('Tab4-Adol-KABP-2006'!KK111))</f>
        <v/>
      </c>
      <c r="KL111" s="355" t="str">
        <f>IF(ISBLANK('Tab4-Adol-KABP-2006'!KL111),"",('Tab4-Adol-KABP-2006'!KL111))</f>
        <v/>
      </c>
      <c r="KM111" s="355" t="str">
        <f>IF(ISBLANK('Tab4-Adol-KABP-2006'!KM111),"",('Tab4-Adol-KABP-2006'!KM111))</f>
        <v/>
      </c>
      <c r="KN111" s="355" t="str">
        <f>IF(ISBLANK('Tab4-Adol-KABP-2006'!KN111),"",('Tab4-Adol-KABP-2006'!KN111))</f>
        <v/>
      </c>
      <c r="KO111" s="355" t="str">
        <f>IF(ISBLANK('Tab4-Adol-KABP-2006'!KO111),"",('Tab4-Adol-KABP-2006'!KO111))</f>
        <v/>
      </c>
      <c r="KP111" s="355" t="str">
        <f>IF(ISBLANK('Tab4-Adol-KABP-2006'!KP111),"",('Tab4-Adol-KABP-2006'!KP111))</f>
        <v/>
      </c>
      <c r="KQ111" s="355" t="str">
        <f>IF(ISBLANK('Tab4-Adol-KABP-2006'!KQ111),"",('Tab4-Adol-KABP-2006'!KQ111))</f>
        <v/>
      </c>
      <c r="KR111" s="355" t="str">
        <f>IF(ISBLANK('Tab4-Adol-KABP-2006'!KR111),"",('Tab4-Adol-KABP-2006'!KR111))</f>
        <v/>
      </c>
      <c r="KS111" s="355" t="str">
        <f>IF(ISBLANK('Tab4-Adol-KABP-2006'!KS111),"",('Tab4-Adol-KABP-2006'!KS111))</f>
        <v/>
      </c>
      <c r="KT111" s="355" t="str">
        <f>IF(ISBLANK('Tab4-Adol-KABP-2006'!KT111),"",('Tab4-Adol-KABP-2006'!KT111))</f>
        <v/>
      </c>
      <c r="KU111" s="355" t="str">
        <f>IF(ISBLANK('Tab4-Adol-KABP-2006'!KU111),"",('Tab4-Adol-KABP-2006'!KU111))</f>
        <v/>
      </c>
      <c r="KV111" s="355" t="str">
        <f>IF(ISBLANK('Tab4-Adol-KABP-2006'!KV111),"",('Tab4-Adol-KABP-2006'!KV111))</f>
        <v/>
      </c>
      <c r="KW111" s="355" t="str">
        <f>IF(ISBLANK('Tab4-Adol-KABP-2006'!KW111),"",('Tab4-Adol-KABP-2006'!KW111))</f>
        <v/>
      </c>
      <c r="KX111" s="355" t="str">
        <f>IF(ISBLANK('Tab4-Adol-KABP-2006'!KX111),"",('Tab4-Adol-KABP-2006'!KX111))</f>
        <v/>
      </c>
      <c r="KY111" s="355" t="str">
        <f>IF(ISBLANK('Tab4-Adol-KABP-2006'!KY111),"",('Tab4-Adol-KABP-2006'!KY111))</f>
        <v/>
      </c>
      <c r="KZ111" s="355" t="str">
        <f>IF(ISBLANK('Tab4-Adol-KABP-2006'!KZ111),"",('Tab4-Adol-KABP-2006'!KZ111))</f>
        <v/>
      </c>
      <c r="LA111" s="355" t="str">
        <f>IF(ISBLANK('Tab4-Adol-KABP-2006'!LA111),"",('Tab4-Adol-KABP-2006'!LA111))</f>
        <v/>
      </c>
      <c r="LB111" s="355" t="str">
        <f>IF(ISBLANK('Tab4-Adol-KABP-2006'!LB111),"",('Tab4-Adol-KABP-2006'!LB111))</f>
        <v/>
      </c>
      <c r="LC111" s="355" t="str">
        <f>IF(ISBLANK('Tab4-Adol-KABP-2006'!LC111),"",('Tab4-Adol-KABP-2006'!LC111))</f>
        <v/>
      </c>
      <c r="LD111" s="355" t="str">
        <f>IF(ISBLANK('Tab4-Adol-KABP-2006'!LD111),"",('Tab4-Adol-KABP-2006'!LD111))</f>
        <v/>
      </c>
      <c r="LE111" s="355" t="str">
        <f>IF(ISBLANK('Tab4-Adol-KABP-2006'!LE111),"",('Tab4-Adol-KABP-2006'!LE111))</f>
        <v/>
      </c>
      <c r="LF111" s="355" t="str">
        <f>IF(ISBLANK('Tab4-Adol-KABP-2006'!LF111),"",('Tab4-Adol-KABP-2006'!LF111))</f>
        <v/>
      </c>
      <c r="LG111" s="355" t="str">
        <f>IF(ISBLANK('Tab4-Adol-KABP-2006'!LG111),"",('Tab4-Adol-KABP-2006'!LG111))</f>
        <v/>
      </c>
      <c r="LH111" s="355" t="str">
        <f>IF(ISBLANK('Tab4-Adol-KABP-2006'!LH111),"",('Tab4-Adol-KABP-2006'!LH111))</f>
        <v/>
      </c>
      <c r="LI111" s="355" t="str">
        <f>IF(ISBLANK('Tab4-Adol-KABP-2006'!LI111),"",('Tab4-Adol-KABP-2006'!LI111))</f>
        <v/>
      </c>
      <c r="LJ111" s="355" t="str">
        <f>IF(ISBLANK('Tab4-Adol-KABP-2006'!LJ111),"",('Tab4-Adol-KABP-2006'!LJ111))</f>
        <v/>
      </c>
      <c r="LK111" s="355" t="str">
        <f>IF(ISBLANK('Tab4-Adol-KABP-2006'!LK111),"",('Tab4-Adol-KABP-2006'!LK111))</f>
        <v/>
      </c>
      <c r="LL111" s="355" t="str">
        <f>IF(ISBLANK('Tab4-Adol-KABP-2006'!LL111),"",('Tab4-Adol-KABP-2006'!LL111))</f>
        <v/>
      </c>
      <c r="LM111" s="355" t="str">
        <f>IF(ISBLANK('Tab4-Adol-KABP-2006'!LM111),"",('Tab4-Adol-KABP-2006'!LM111))</f>
        <v/>
      </c>
      <c r="LN111" s="355" t="str">
        <f>IF(ISBLANK('Tab4-Adol-KABP-2006'!LN111),"",('Tab4-Adol-KABP-2006'!LN111))</f>
        <v/>
      </c>
      <c r="LO111" s="355" t="str">
        <f>IF(ISBLANK('Tab4-Adol-KABP-2006'!LO111),"",('Tab4-Adol-KABP-2006'!LO111))</f>
        <v/>
      </c>
      <c r="LP111" s="355" t="str">
        <f>IF(ISBLANK('Tab4-Adol-KABP-2006'!LP111),"",('Tab4-Adol-KABP-2006'!LP111))</f>
        <v/>
      </c>
      <c r="LQ111" s="355" t="str">
        <f>IF(ISBLANK('Tab4-Adol-KABP-2006'!LQ111),"",('Tab4-Adol-KABP-2006'!LQ111))</f>
        <v/>
      </c>
      <c r="LR111" s="355" t="str">
        <f>IF(ISBLANK('Tab4-Adol-KABP-2006'!LR111),"",('Tab4-Adol-KABP-2006'!LR111))</f>
        <v/>
      </c>
      <c r="LS111" s="355" t="str">
        <f>IF(ISBLANK('Tab4-Adol-KABP-2006'!LS111),"",('Tab4-Adol-KABP-2006'!LS111))</f>
        <v/>
      </c>
      <c r="LT111" s="355" t="str">
        <f>IF(ISBLANK('Tab4-Adol-KABP-2006'!LT111),"",('Tab4-Adol-KABP-2006'!LT111))</f>
        <v/>
      </c>
      <c r="LU111" s="355" t="str">
        <f>IF(ISBLANK('Tab4-Adol-KABP-2006'!LU111),"",('Tab4-Adol-KABP-2006'!LU111))</f>
        <v/>
      </c>
      <c r="LV111" s="355" t="str">
        <f>IF(ISBLANK('Tab4-Adol-KABP-2006'!LV111),"",('Tab4-Adol-KABP-2006'!LV111))</f>
        <v/>
      </c>
      <c r="LW111" s="355" t="str">
        <f>IF(ISBLANK('Tab4-Adol-KABP-2006'!LW111),"",('Tab4-Adol-KABP-2006'!LW111))</f>
        <v/>
      </c>
      <c r="LX111" s="355" t="str">
        <f>IF(ISBLANK('Tab4-Adol-KABP-2006'!LX111),"",('Tab4-Adol-KABP-2006'!LX111))</f>
        <v/>
      </c>
      <c r="LY111" s="355" t="str">
        <f>IF(ISBLANK('Tab4-Adol-KABP-2006'!LY111),"",('Tab4-Adol-KABP-2006'!LY111))</f>
        <v/>
      </c>
      <c r="LZ111" s="355" t="str">
        <f>IF(ISBLANK('Tab4-Adol-KABP-2006'!LZ111),"",('Tab4-Adol-KABP-2006'!LZ111))</f>
        <v/>
      </c>
      <c r="MA111" s="355" t="str">
        <f>IF(ISBLANK('Tab4-Adol-KABP-2006'!MA111),"",('Tab4-Adol-KABP-2006'!MA111))</f>
        <v/>
      </c>
    </row>
    <row r="112" spans="1:339" x14ac:dyDescent="0.2">
      <c r="A112" s="310" t="s">
        <v>320</v>
      </c>
      <c r="B112" s="172">
        <v>0</v>
      </c>
      <c r="C112" s="172">
        <v>0</v>
      </c>
      <c r="D112" s="172" t="s">
        <v>339</v>
      </c>
      <c r="E112" s="172"/>
      <c r="F112" s="173"/>
      <c r="G112" s="218" t="s">
        <v>172</v>
      </c>
      <c r="H112" s="348" t="str">
        <f>IF(ISBLANK('Tab4-Adol-KABP-2006'!H112), "",('Tab4-Adol-KABP-2006'!H112))</f>
        <v/>
      </c>
      <c r="I112" s="349" t="str">
        <f>IF(ISBLANK('Tab4-Adol-KABP-2006'!I112), "",('Tab4-Adol-KABP-2006'!I112))</f>
        <v/>
      </c>
      <c r="J112" s="414"/>
      <c r="K112" s="414"/>
      <c r="L112" s="414"/>
      <c r="M112" s="414"/>
      <c r="N112" s="414"/>
      <c r="O112" s="415"/>
      <c r="P112" s="348" t="str">
        <f>IF(ISBLANK('Tab4-Adol-KABP-2006'!P112), "",('Tab4-Adol-KABP-2006'!P112))</f>
        <v/>
      </c>
      <c r="Q112" s="349" t="str">
        <f>IF(ISBLANK('Tab4-Adol-KABP-2006'!Q112), "",('Tab4-Adol-KABP-2006'!Q112))</f>
        <v/>
      </c>
      <c r="R112" s="414"/>
      <c r="S112" s="414"/>
      <c r="T112" s="414"/>
      <c r="U112" s="414"/>
      <c r="V112" s="414"/>
      <c r="W112" s="415"/>
      <c r="X112" s="348" t="str">
        <f>IF(ISBLANK('Tab4-Adol-KABP-2006'!X112), "",('Tab4-Adol-KABP-2006'!X112))</f>
        <v/>
      </c>
      <c r="Y112" s="349" t="str">
        <f>IF(ISBLANK('Tab4-Adol-KABP-2006'!Y112), "",('Tab4-Adol-KABP-2006'!Y112))</f>
        <v/>
      </c>
      <c r="Z112" s="414"/>
      <c r="AA112" s="414"/>
      <c r="AB112" s="414"/>
      <c r="AC112" s="414"/>
      <c r="AD112" s="414"/>
      <c r="AE112" s="415"/>
      <c r="AF112" s="348" t="str">
        <f>IF(ISBLANK('Tab4-Adol-KABP-2006'!AF112), "",('Tab4-Adol-KABP-2006'!AF112))</f>
        <v/>
      </c>
      <c r="AG112" s="349" t="str">
        <f>IF(ISBLANK('Tab4-Adol-KABP-2006'!AG112), "",('Tab4-Adol-KABP-2006'!AG112))</f>
        <v/>
      </c>
      <c r="AH112" s="414"/>
      <c r="AI112" s="414"/>
      <c r="AJ112" s="414"/>
      <c r="AK112" s="414"/>
      <c r="AL112" s="414"/>
      <c r="AM112" s="415"/>
      <c r="AN112" s="348" t="str">
        <f>IF(ISBLANK('Tab4-Adol-KABP-2006'!AN112), "",('Tab4-Adol-KABP-2006'!AN112))</f>
        <v/>
      </c>
      <c r="AO112" s="349" t="str">
        <f>IF(ISBLANK('Tab4-Adol-KABP-2006'!AO112), "",('Tab4-Adol-KABP-2006'!AO112))</f>
        <v/>
      </c>
      <c r="AP112" s="362"/>
      <c r="AQ112" s="362"/>
      <c r="AR112" s="362"/>
      <c r="AS112" s="362"/>
      <c r="AT112" s="362"/>
      <c r="AU112" s="363"/>
      <c r="AV112" s="348" t="str">
        <f>IF(ISBLANK('Tab4-Adol-KABP-2006'!AV112), "",('Tab4-Adol-KABP-2006'!AV112))</f>
        <v/>
      </c>
      <c r="AW112" s="349" t="str">
        <f>IF(ISBLANK('Tab4-Adol-KABP-2006'!AW112), "",('Tab4-Adol-KABP-2006'!AW112))</f>
        <v/>
      </c>
      <c r="AX112" s="414"/>
      <c r="AY112" s="414"/>
      <c r="AZ112" s="414"/>
      <c r="BA112" s="414"/>
      <c r="BB112" s="414"/>
      <c r="BC112" s="415"/>
      <c r="BD112" s="348" t="str">
        <f>IF(ISBLANK('Tab4-Adol-KABP-2006'!BD112), "",('Tab4-Adol-KABP-2006'!BD112))</f>
        <v/>
      </c>
      <c r="BE112" s="349" t="str">
        <f>IF(ISBLANK('Tab4-Adol-KABP-2006'!BE112), "",('Tab4-Adol-KABP-2006'!BE112))</f>
        <v/>
      </c>
      <c r="BF112" s="414"/>
      <c r="BG112" s="414"/>
      <c r="BH112" s="414"/>
      <c r="BI112" s="414"/>
      <c r="BJ112" s="414"/>
      <c r="BK112" s="415"/>
      <c r="BL112" s="348" t="str">
        <f>IF(ISBLANK('Tab4-Adol-KABP-2006'!BL112), "",('Tab4-Adol-KABP-2006'!BL112))</f>
        <v/>
      </c>
      <c r="BM112" s="349" t="str">
        <f>IF(ISBLANK('Tab4-Adol-KABP-2006'!BM112), "",('Tab4-Adol-KABP-2006'!BM112))</f>
        <v/>
      </c>
      <c r="BN112" s="414"/>
      <c r="BO112" s="414"/>
      <c r="BP112" s="414"/>
      <c r="BQ112" s="414"/>
      <c r="BR112" s="414"/>
      <c r="BS112" s="415"/>
      <c r="BT112" s="348" t="str">
        <f>IF(ISBLANK('Tab4-Adol-KABP-2006'!BT112), "",('Tab4-Adol-KABP-2006'!BT112))</f>
        <v/>
      </c>
      <c r="BU112" s="349" t="str">
        <f>IF(ISBLANK('Tab4-Adol-KABP-2006'!BU112), "",('Tab4-Adol-KABP-2006'!BU112))</f>
        <v/>
      </c>
      <c r="BV112" s="414"/>
      <c r="BW112" s="414"/>
      <c r="BX112" s="415"/>
      <c r="BY112" s="216">
        <v>216513</v>
      </c>
      <c r="BZ112" s="208">
        <v>249187</v>
      </c>
      <c r="CA112" s="208">
        <v>465700</v>
      </c>
      <c r="CB112" s="208">
        <v>229113</v>
      </c>
      <c r="CC112" s="208">
        <v>251116</v>
      </c>
      <c r="CD112" s="284">
        <v>480229</v>
      </c>
      <c r="CE112" s="282"/>
      <c r="CF112" s="282"/>
      <c r="CG112" s="226" t="str">
        <f t="shared" si="340"/>
        <v>-</v>
      </c>
      <c r="CH112" s="227" t="str">
        <f t="shared" si="341"/>
        <v>-</v>
      </c>
      <c r="CI112" s="227" t="str">
        <f t="shared" si="342"/>
        <v>-</v>
      </c>
      <c r="CJ112" s="227" t="str">
        <f t="shared" si="343"/>
        <v>-</v>
      </c>
      <c r="CK112" s="227" t="str">
        <f t="shared" si="344"/>
        <v>-</v>
      </c>
      <c r="CL112" s="228" t="str">
        <f t="shared" si="345"/>
        <v>-</v>
      </c>
      <c r="CM112" s="282"/>
      <c r="CN112" s="282"/>
      <c r="CO112" s="226" t="str">
        <f t="shared" si="346"/>
        <v>-</v>
      </c>
      <c r="CP112" s="227" t="str">
        <f t="shared" si="347"/>
        <v>-</v>
      </c>
      <c r="CQ112" s="227" t="str">
        <f t="shared" si="348"/>
        <v>-</v>
      </c>
      <c r="CR112" s="227" t="str">
        <f t="shared" si="349"/>
        <v>-</v>
      </c>
      <c r="CS112" s="227" t="str">
        <f t="shared" si="350"/>
        <v>-</v>
      </c>
      <c r="CT112" s="228" t="str">
        <f t="shared" si="351"/>
        <v>-</v>
      </c>
      <c r="CU112" s="282"/>
      <c r="CV112" s="282"/>
      <c r="CW112" s="292" t="str">
        <f t="shared" si="352"/>
        <v>-</v>
      </c>
      <c r="CX112" s="234" t="str">
        <f t="shared" si="353"/>
        <v>-</v>
      </c>
      <c r="CY112" s="234" t="str">
        <f t="shared" si="354"/>
        <v>-</v>
      </c>
      <c r="CZ112" s="234" t="str">
        <f t="shared" si="355"/>
        <v>-</v>
      </c>
      <c r="DA112" s="234" t="str">
        <f t="shared" si="356"/>
        <v>-</v>
      </c>
      <c r="DB112" s="235" t="str">
        <f t="shared" si="357"/>
        <v>-</v>
      </c>
      <c r="DC112" s="282"/>
      <c r="DD112" s="282"/>
      <c r="DE112" s="226" t="str">
        <f t="shared" si="358"/>
        <v>-</v>
      </c>
      <c r="DF112" s="227" t="str">
        <f t="shared" si="359"/>
        <v>-</v>
      </c>
      <c r="DG112" s="227" t="str">
        <f t="shared" si="360"/>
        <v>-</v>
      </c>
      <c r="DH112" s="227" t="str">
        <f t="shared" si="361"/>
        <v>-</v>
      </c>
      <c r="DI112" s="227" t="str">
        <f t="shared" si="362"/>
        <v>-</v>
      </c>
      <c r="DJ112" s="228" t="str">
        <f t="shared" si="363"/>
        <v>-</v>
      </c>
      <c r="DK112" s="282"/>
      <c r="DL112" s="282"/>
      <c r="DM112" s="226" t="str">
        <f t="shared" si="364"/>
        <v>-</v>
      </c>
      <c r="DN112" s="227" t="str">
        <f t="shared" si="365"/>
        <v>-</v>
      </c>
      <c r="DO112" s="227" t="str">
        <f t="shared" si="366"/>
        <v>-</v>
      </c>
      <c r="DP112" s="227" t="str">
        <f t="shared" si="367"/>
        <v>-</v>
      </c>
      <c r="DQ112" s="227" t="str">
        <f t="shared" si="368"/>
        <v>-</v>
      </c>
      <c r="DR112" s="228" t="str">
        <f t="shared" si="369"/>
        <v>-</v>
      </c>
      <c r="DS112" s="282"/>
      <c r="DT112" s="282"/>
      <c r="DU112" s="226" t="str">
        <f t="shared" si="370"/>
        <v>-</v>
      </c>
      <c r="DV112" s="227" t="str">
        <f t="shared" si="371"/>
        <v>-</v>
      </c>
      <c r="DW112" s="227" t="str">
        <f t="shared" si="372"/>
        <v>-</v>
      </c>
      <c r="DX112" s="227" t="str">
        <f t="shared" si="373"/>
        <v>-</v>
      </c>
      <c r="DY112" s="227" t="str">
        <f t="shared" si="374"/>
        <v>-</v>
      </c>
      <c r="DZ112" s="228" t="str">
        <f t="shared" si="375"/>
        <v>-</v>
      </c>
      <c r="EA112" s="282"/>
      <c r="EB112" s="282"/>
      <c r="EC112" s="226" t="str">
        <f t="shared" si="376"/>
        <v>-</v>
      </c>
      <c r="ED112" s="227" t="str">
        <f t="shared" si="377"/>
        <v>-</v>
      </c>
      <c r="EE112" s="227" t="str">
        <f t="shared" si="378"/>
        <v>-</v>
      </c>
      <c r="EF112" s="227" t="str">
        <f t="shared" si="379"/>
        <v>-</v>
      </c>
      <c r="EG112" s="227" t="str">
        <f t="shared" si="380"/>
        <v>-</v>
      </c>
      <c r="EH112" s="228" t="str">
        <f t="shared" si="381"/>
        <v>-</v>
      </c>
      <c r="EI112" s="282"/>
      <c r="EJ112" s="282"/>
      <c r="EK112" s="226" t="str">
        <f t="shared" si="382"/>
        <v>-</v>
      </c>
      <c r="EL112" s="227" t="str">
        <f t="shared" si="383"/>
        <v>-</v>
      </c>
      <c r="EM112" s="227" t="str">
        <f t="shared" si="384"/>
        <v>-</v>
      </c>
      <c r="EN112" s="227" t="str">
        <f t="shared" si="385"/>
        <v>-</v>
      </c>
      <c r="EO112" s="227" t="str">
        <f t="shared" si="386"/>
        <v>-</v>
      </c>
      <c r="EP112" s="228" t="str">
        <f t="shared" si="387"/>
        <v>-</v>
      </c>
      <c r="EQ112" s="282"/>
      <c r="ER112" s="282"/>
      <c r="ES112" s="226" t="str">
        <f t="shared" si="388"/>
        <v>-</v>
      </c>
      <c r="ET112" s="227" t="str">
        <f t="shared" si="389"/>
        <v>-</v>
      </c>
      <c r="EU112" s="228" t="str">
        <f t="shared" si="390"/>
        <v>-</v>
      </c>
      <c r="EV112" s="282"/>
      <c r="EW112" s="282"/>
      <c r="EX112" s="301" t="str">
        <f t="shared" si="391"/>
        <v>-</v>
      </c>
      <c r="EY112" s="259" t="str">
        <f t="shared" si="392"/>
        <v>-</v>
      </c>
      <c r="EZ112" s="259" t="str">
        <f t="shared" si="393"/>
        <v>-</v>
      </c>
      <c r="FA112" s="259" t="str">
        <f t="shared" si="394"/>
        <v>-</v>
      </c>
      <c r="FB112" s="259" t="str">
        <f t="shared" si="395"/>
        <v>-</v>
      </c>
      <c r="FC112" s="260" t="str">
        <f t="shared" si="396"/>
        <v>-</v>
      </c>
      <c r="FD112" s="282"/>
      <c r="FE112" s="282"/>
      <c r="FF112" s="301" t="str">
        <f t="shared" si="397"/>
        <v>-</v>
      </c>
      <c r="FG112" s="259" t="str">
        <f t="shared" si="398"/>
        <v>-</v>
      </c>
      <c r="FH112" s="259" t="str">
        <f t="shared" si="399"/>
        <v>-</v>
      </c>
      <c r="FI112" s="259" t="str">
        <f t="shared" si="400"/>
        <v>-</v>
      </c>
      <c r="FJ112" s="259" t="str">
        <f t="shared" si="401"/>
        <v>-</v>
      </c>
      <c r="FK112" s="260" t="str">
        <f t="shared" si="402"/>
        <v>-</v>
      </c>
      <c r="FL112" s="282"/>
      <c r="FM112" s="282"/>
      <c r="FN112" s="301" t="str">
        <f t="shared" si="403"/>
        <v>-</v>
      </c>
      <c r="FO112" s="259" t="str">
        <f t="shared" si="404"/>
        <v>-</v>
      </c>
      <c r="FP112" s="259" t="str">
        <f t="shared" si="405"/>
        <v>-</v>
      </c>
      <c r="FQ112" s="259" t="str">
        <f t="shared" si="406"/>
        <v>-</v>
      </c>
      <c r="FR112" s="259" t="str">
        <f t="shared" si="407"/>
        <v>-</v>
      </c>
      <c r="FS112" s="260" t="str">
        <f t="shared" si="408"/>
        <v>-</v>
      </c>
      <c r="FT112" s="282"/>
      <c r="FU112" s="282"/>
      <c r="FV112" s="301" t="str">
        <f t="shared" si="409"/>
        <v>-</v>
      </c>
      <c r="FW112" s="259" t="str">
        <f t="shared" si="410"/>
        <v>-</v>
      </c>
      <c r="FX112" s="259" t="str">
        <f t="shared" si="411"/>
        <v>-</v>
      </c>
      <c r="FY112" s="259" t="str">
        <f t="shared" si="412"/>
        <v>-</v>
      </c>
      <c r="FZ112" s="259" t="str">
        <f t="shared" si="413"/>
        <v>-</v>
      </c>
      <c r="GA112" s="260" t="str">
        <f t="shared" si="414"/>
        <v>-</v>
      </c>
      <c r="GB112" s="282"/>
      <c r="GC112" s="282"/>
      <c r="GD112" s="301" t="str">
        <f t="shared" si="415"/>
        <v>-</v>
      </c>
      <c r="GE112" s="259" t="str">
        <f t="shared" si="416"/>
        <v>-</v>
      </c>
      <c r="GF112" s="259" t="str">
        <f t="shared" si="417"/>
        <v>-</v>
      </c>
      <c r="GG112" s="259" t="str">
        <f t="shared" si="418"/>
        <v>-</v>
      </c>
      <c r="GH112" s="259" t="str">
        <f t="shared" si="419"/>
        <v>-</v>
      </c>
      <c r="GI112" s="260" t="str">
        <f t="shared" si="420"/>
        <v>-</v>
      </c>
      <c r="GJ112" s="282"/>
      <c r="GK112" s="282"/>
      <c r="GL112" s="301" t="str">
        <f t="shared" si="421"/>
        <v>-</v>
      </c>
      <c r="GM112" s="259" t="str">
        <f t="shared" si="422"/>
        <v>-</v>
      </c>
      <c r="GN112" s="259" t="str">
        <f t="shared" si="423"/>
        <v>-</v>
      </c>
      <c r="GO112" s="259" t="str">
        <f t="shared" si="424"/>
        <v>-</v>
      </c>
      <c r="GP112" s="259" t="str">
        <f t="shared" si="425"/>
        <v>-</v>
      </c>
      <c r="GQ112" s="260" t="str">
        <f t="shared" si="426"/>
        <v>-</v>
      </c>
      <c r="GR112" s="282"/>
      <c r="GS112" s="282"/>
      <c r="GT112" s="301" t="str">
        <f t="shared" si="427"/>
        <v>-</v>
      </c>
      <c r="GU112" s="259" t="str">
        <f t="shared" si="428"/>
        <v>-</v>
      </c>
      <c r="GV112" s="259" t="str">
        <f t="shared" si="429"/>
        <v>-</v>
      </c>
      <c r="GW112" s="259" t="str">
        <f t="shared" si="430"/>
        <v>-</v>
      </c>
      <c r="GX112" s="259" t="str">
        <f t="shared" si="431"/>
        <v>-</v>
      </c>
      <c r="GY112" s="260" t="str">
        <f t="shared" si="432"/>
        <v>-</v>
      </c>
      <c r="GZ112" s="282"/>
      <c r="HA112" s="282"/>
      <c r="HB112" s="301" t="str">
        <f t="shared" si="433"/>
        <v>-</v>
      </c>
      <c r="HC112" s="259" t="str">
        <f t="shared" si="434"/>
        <v>-</v>
      </c>
      <c r="HD112" s="259" t="str">
        <f t="shared" si="435"/>
        <v>-</v>
      </c>
      <c r="HE112" s="259" t="str">
        <f t="shared" si="436"/>
        <v>-</v>
      </c>
      <c r="HF112" s="259" t="str">
        <f t="shared" si="437"/>
        <v>-</v>
      </c>
      <c r="HG112" s="260" t="str">
        <f t="shared" si="438"/>
        <v>-</v>
      </c>
      <c r="HH112" s="282"/>
      <c r="HI112" s="282"/>
      <c r="HJ112" s="301" t="str">
        <f t="shared" si="439"/>
        <v>-</v>
      </c>
      <c r="HK112" s="259" t="str">
        <f t="shared" si="440"/>
        <v>-</v>
      </c>
      <c r="HL112" s="260" t="str">
        <f t="shared" si="441"/>
        <v>-</v>
      </c>
      <c r="HM112" s="428" t="str">
        <f t="shared" si="229"/>
        <v>-</v>
      </c>
      <c r="HN112" s="429" t="str">
        <f t="shared" si="229"/>
        <v>-</v>
      </c>
      <c r="HO112" s="429" t="str">
        <f t="shared" si="229"/>
        <v>-</v>
      </c>
      <c r="HP112" s="429" t="str">
        <f t="shared" si="221"/>
        <v>-</v>
      </c>
      <c r="HQ112" s="429" t="str">
        <f t="shared" si="221"/>
        <v>-</v>
      </c>
      <c r="HR112" s="430" t="str">
        <f t="shared" si="221"/>
        <v>-</v>
      </c>
      <c r="HS112" s="450"/>
      <c r="HT112" s="450"/>
      <c r="HU112" s="428" t="str">
        <f t="shared" si="230"/>
        <v>-</v>
      </c>
      <c r="HV112" s="429" t="str">
        <f t="shared" si="230"/>
        <v>-</v>
      </c>
      <c r="HW112" s="429" t="str">
        <f t="shared" si="230"/>
        <v>-</v>
      </c>
      <c r="HX112" s="429" t="str">
        <f t="shared" si="222"/>
        <v>-</v>
      </c>
      <c r="HY112" s="429" t="str">
        <f t="shared" si="222"/>
        <v>-</v>
      </c>
      <c r="HZ112" s="430" t="str">
        <f t="shared" si="222"/>
        <v>-</v>
      </c>
      <c r="IA112" s="450"/>
      <c r="IB112" s="450"/>
      <c r="IC112" s="428" t="str">
        <f t="shared" si="231"/>
        <v>-</v>
      </c>
      <c r="ID112" s="429" t="str">
        <f t="shared" si="231"/>
        <v>-</v>
      </c>
      <c r="IE112" s="429" t="str">
        <f t="shared" si="231"/>
        <v>-</v>
      </c>
      <c r="IF112" s="429" t="str">
        <f t="shared" si="223"/>
        <v>-</v>
      </c>
      <c r="IG112" s="429" t="str">
        <f t="shared" si="223"/>
        <v>-</v>
      </c>
      <c r="IH112" s="430" t="str">
        <f t="shared" si="223"/>
        <v>-</v>
      </c>
      <c r="II112" s="450"/>
      <c r="IJ112" s="450"/>
      <c r="IK112" s="428" t="str">
        <f t="shared" si="232"/>
        <v>-</v>
      </c>
      <c r="IL112" s="429" t="str">
        <f t="shared" si="232"/>
        <v>-</v>
      </c>
      <c r="IM112" s="429" t="str">
        <f t="shared" si="232"/>
        <v>-</v>
      </c>
      <c r="IN112" s="429" t="str">
        <f t="shared" si="224"/>
        <v>-</v>
      </c>
      <c r="IO112" s="429" t="str">
        <f t="shared" si="224"/>
        <v>-</v>
      </c>
      <c r="IP112" s="430" t="str">
        <f t="shared" si="224"/>
        <v>-</v>
      </c>
      <c r="IQ112" s="450"/>
      <c r="IR112" s="450"/>
      <c r="IS112" s="428" t="str">
        <f t="shared" si="233"/>
        <v>-</v>
      </c>
      <c r="IT112" s="429" t="str">
        <f t="shared" si="233"/>
        <v>-</v>
      </c>
      <c r="IU112" s="429" t="str">
        <f t="shared" si="233"/>
        <v>-</v>
      </c>
      <c r="IV112" s="429" t="str">
        <f t="shared" si="225"/>
        <v>-</v>
      </c>
      <c r="IW112" s="429" t="str">
        <f t="shared" si="225"/>
        <v>-</v>
      </c>
      <c r="IX112" s="430" t="str">
        <f t="shared" si="225"/>
        <v>-</v>
      </c>
      <c r="IY112" s="450"/>
      <c r="IZ112" s="450"/>
      <c r="JA112" s="428" t="str">
        <f t="shared" si="234"/>
        <v>-</v>
      </c>
      <c r="JB112" s="429" t="str">
        <f t="shared" si="234"/>
        <v>-</v>
      </c>
      <c r="JC112" s="429" t="str">
        <f t="shared" si="234"/>
        <v>-</v>
      </c>
      <c r="JD112" s="429" t="str">
        <f t="shared" si="226"/>
        <v>-</v>
      </c>
      <c r="JE112" s="429" t="str">
        <f t="shared" si="226"/>
        <v>-</v>
      </c>
      <c r="JF112" s="430" t="str">
        <f t="shared" si="226"/>
        <v>-</v>
      </c>
      <c r="JG112" s="450"/>
      <c r="JH112" s="450"/>
      <c r="JI112" s="428" t="str">
        <f t="shared" si="235"/>
        <v>-</v>
      </c>
      <c r="JJ112" s="429" t="str">
        <f t="shared" si="235"/>
        <v>-</v>
      </c>
      <c r="JK112" s="429" t="str">
        <f t="shared" si="235"/>
        <v>-</v>
      </c>
      <c r="JL112" s="429" t="str">
        <f t="shared" si="227"/>
        <v>-</v>
      </c>
      <c r="JM112" s="429" t="str">
        <f t="shared" si="227"/>
        <v>-</v>
      </c>
      <c r="JN112" s="430" t="str">
        <f t="shared" si="227"/>
        <v>-</v>
      </c>
      <c r="JO112" s="450"/>
      <c r="JP112" s="450"/>
      <c r="JQ112" s="428" t="str">
        <f t="shared" si="236"/>
        <v>-</v>
      </c>
      <c r="JR112" s="429" t="str">
        <f t="shared" si="236"/>
        <v>-</v>
      </c>
      <c r="JS112" s="429" t="str">
        <f t="shared" si="236"/>
        <v>-</v>
      </c>
      <c r="JT112" s="429" t="str">
        <f t="shared" si="228"/>
        <v>-</v>
      </c>
      <c r="JU112" s="429" t="str">
        <f t="shared" si="228"/>
        <v>-</v>
      </c>
      <c r="JV112" s="430" t="str">
        <f t="shared" si="228"/>
        <v>-</v>
      </c>
      <c r="JW112" s="450"/>
      <c r="JX112" s="450"/>
      <c r="JY112" s="428" t="str">
        <f t="shared" si="339"/>
        <v>-</v>
      </c>
      <c r="JZ112" s="429" t="str">
        <f t="shared" si="339"/>
        <v>-</v>
      </c>
      <c r="KA112" s="430" t="str">
        <f t="shared" si="339"/>
        <v>-</v>
      </c>
      <c r="KB112" s="172"/>
      <c r="KC112" s="355" t="str">
        <f>IF(ISBLANK('Tab4-Adol-KABP-2006'!KC112),"",('Tab4-Adol-KABP-2006'!KC112))</f>
        <v/>
      </c>
      <c r="KD112" s="355" t="str">
        <f>IF(ISBLANK('Tab4-Adol-KABP-2006'!KD112),"",('Tab4-Adol-KABP-2006'!KD112))</f>
        <v/>
      </c>
      <c r="KE112" s="355" t="str">
        <f>IF(ISBLANK('Tab4-Adol-KABP-2006'!KE112),"",('Tab4-Adol-KABP-2006'!KE112))</f>
        <v/>
      </c>
      <c r="KF112" s="355" t="str">
        <f>IF(ISBLANK('Tab4-Adol-KABP-2006'!KF112),"",('Tab4-Adol-KABP-2006'!KF112))</f>
        <v/>
      </c>
      <c r="KG112" s="355" t="str">
        <f>IF(ISBLANK('Tab4-Adol-KABP-2006'!KG112),"",('Tab4-Adol-KABP-2006'!KG112))</f>
        <v/>
      </c>
      <c r="KH112" s="355" t="str">
        <f>IF(ISBLANK('Tab4-Adol-KABP-2006'!KH112),"",('Tab4-Adol-KABP-2006'!KH112))</f>
        <v/>
      </c>
      <c r="KI112" s="355" t="str">
        <f>IF(ISBLANK('Tab4-Adol-KABP-2006'!KI112),"",('Tab4-Adol-KABP-2006'!KI112))</f>
        <v/>
      </c>
      <c r="KJ112" s="355" t="str">
        <f>IF(ISBLANK('Tab4-Adol-KABP-2006'!KJ112),"",('Tab4-Adol-KABP-2006'!KJ112))</f>
        <v/>
      </c>
      <c r="KK112" s="355" t="str">
        <f>IF(ISBLANK('Tab4-Adol-KABP-2006'!KK112),"",('Tab4-Adol-KABP-2006'!KK112))</f>
        <v/>
      </c>
      <c r="KL112" s="355" t="str">
        <f>IF(ISBLANK('Tab4-Adol-KABP-2006'!KL112),"",('Tab4-Adol-KABP-2006'!KL112))</f>
        <v/>
      </c>
      <c r="KM112" s="355" t="str">
        <f>IF(ISBLANK('Tab4-Adol-KABP-2006'!KM112),"",('Tab4-Adol-KABP-2006'!KM112))</f>
        <v/>
      </c>
      <c r="KN112" s="355" t="str">
        <f>IF(ISBLANK('Tab4-Adol-KABP-2006'!KN112),"",('Tab4-Adol-KABP-2006'!KN112))</f>
        <v/>
      </c>
      <c r="KO112" s="355" t="str">
        <f>IF(ISBLANK('Tab4-Adol-KABP-2006'!KO112),"",('Tab4-Adol-KABP-2006'!KO112))</f>
        <v/>
      </c>
      <c r="KP112" s="355" t="str">
        <f>IF(ISBLANK('Tab4-Adol-KABP-2006'!KP112),"",('Tab4-Adol-KABP-2006'!KP112))</f>
        <v/>
      </c>
      <c r="KQ112" s="355" t="str">
        <f>IF(ISBLANK('Tab4-Adol-KABP-2006'!KQ112),"",('Tab4-Adol-KABP-2006'!KQ112))</f>
        <v/>
      </c>
      <c r="KR112" s="355" t="str">
        <f>IF(ISBLANK('Tab4-Adol-KABP-2006'!KR112),"",('Tab4-Adol-KABP-2006'!KR112))</f>
        <v/>
      </c>
      <c r="KS112" s="355" t="str">
        <f>IF(ISBLANK('Tab4-Adol-KABP-2006'!KS112),"",('Tab4-Adol-KABP-2006'!KS112))</f>
        <v/>
      </c>
      <c r="KT112" s="355" t="str">
        <f>IF(ISBLANK('Tab4-Adol-KABP-2006'!KT112),"",('Tab4-Adol-KABP-2006'!KT112))</f>
        <v/>
      </c>
      <c r="KU112" s="355" t="str">
        <f>IF(ISBLANK('Tab4-Adol-KABP-2006'!KU112),"",('Tab4-Adol-KABP-2006'!KU112))</f>
        <v/>
      </c>
      <c r="KV112" s="355" t="str">
        <f>IF(ISBLANK('Tab4-Adol-KABP-2006'!KV112),"",('Tab4-Adol-KABP-2006'!KV112))</f>
        <v/>
      </c>
      <c r="KW112" s="355" t="str">
        <f>IF(ISBLANK('Tab4-Adol-KABP-2006'!KW112),"",('Tab4-Adol-KABP-2006'!KW112))</f>
        <v/>
      </c>
      <c r="KX112" s="355" t="str">
        <f>IF(ISBLANK('Tab4-Adol-KABP-2006'!KX112),"",('Tab4-Adol-KABP-2006'!KX112))</f>
        <v/>
      </c>
      <c r="KY112" s="355" t="str">
        <f>IF(ISBLANK('Tab4-Adol-KABP-2006'!KY112),"",('Tab4-Adol-KABP-2006'!KY112))</f>
        <v/>
      </c>
      <c r="KZ112" s="355" t="str">
        <f>IF(ISBLANK('Tab4-Adol-KABP-2006'!KZ112),"",('Tab4-Adol-KABP-2006'!KZ112))</f>
        <v/>
      </c>
      <c r="LA112" s="355" t="str">
        <f>IF(ISBLANK('Tab4-Adol-KABP-2006'!LA112),"",('Tab4-Adol-KABP-2006'!LA112))</f>
        <v/>
      </c>
      <c r="LB112" s="355" t="str">
        <f>IF(ISBLANK('Tab4-Adol-KABP-2006'!LB112),"",('Tab4-Adol-KABP-2006'!LB112))</f>
        <v/>
      </c>
      <c r="LC112" s="355" t="str">
        <f>IF(ISBLANK('Tab4-Adol-KABP-2006'!LC112),"",('Tab4-Adol-KABP-2006'!LC112))</f>
        <v/>
      </c>
      <c r="LD112" s="355" t="str">
        <f>IF(ISBLANK('Tab4-Adol-KABP-2006'!LD112),"",('Tab4-Adol-KABP-2006'!LD112))</f>
        <v/>
      </c>
      <c r="LE112" s="355" t="str">
        <f>IF(ISBLANK('Tab4-Adol-KABP-2006'!LE112),"",('Tab4-Adol-KABP-2006'!LE112))</f>
        <v/>
      </c>
      <c r="LF112" s="355" t="str">
        <f>IF(ISBLANK('Tab4-Adol-KABP-2006'!LF112),"",('Tab4-Adol-KABP-2006'!LF112))</f>
        <v/>
      </c>
      <c r="LG112" s="355" t="str">
        <f>IF(ISBLANK('Tab4-Adol-KABP-2006'!LG112),"",('Tab4-Adol-KABP-2006'!LG112))</f>
        <v/>
      </c>
      <c r="LH112" s="355" t="str">
        <f>IF(ISBLANK('Tab4-Adol-KABP-2006'!LH112),"",('Tab4-Adol-KABP-2006'!LH112))</f>
        <v/>
      </c>
      <c r="LI112" s="355" t="str">
        <f>IF(ISBLANK('Tab4-Adol-KABP-2006'!LI112),"",('Tab4-Adol-KABP-2006'!LI112))</f>
        <v/>
      </c>
      <c r="LJ112" s="355" t="str">
        <f>IF(ISBLANK('Tab4-Adol-KABP-2006'!LJ112),"",('Tab4-Adol-KABP-2006'!LJ112))</f>
        <v/>
      </c>
      <c r="LK112" s="355" t="str">
        <f>IF(ISBLANK('Tab4-Adol-KABP-2006'!LK112),"",('Tab4-Adol-KABP-2006'!LK112))</f>
        <v/>
      </c>
      <c r="LL112" s="355" t="str">
        <f>IF(ISBLANK('Tab4-Adol-KABP-2006'!LL112),"",('Tab4-Adol-KABP-2006'!LL112))</f>
        <v/>
      </c>
      <c r="LM112" s="355" t="str">
        <f>IF(ISBLANK('Tab4-Adol-KABP-2006'!LM112),"",('Tab4-Adol-KABP-2006'!LM112))</f>
        <v/>
      </c>
      <c r="LN112" s="355" t="str">
        <f>IF(ISBLANK('Tab4-Adol-KABP-2006'!LN112),"",('Tab4-Adol-KABP-2006'!LN112))</f>
        <v/>
      </c>
      <c r="LO112" s="355" t="str">
        <f>IF(ISBLANK('Tab4-Adol-KABP-2006'!LO112),"",('Tab4-Adol-KABP-2006'!LO112))</f>
        <v/>
      </c>
      <c r="LP112" s="355" t="str">
        <f>IF(ISBLANK('Tab4-Adol-KABP-2006'!LP112),"",('Tab4-Adol-KABP-2006'!LP112))</f>
        <v/>
      </c>
      <c r="LQ112" s="355" t="str">
        <f>IF(ISBLANK('Tab4-Adol-KABP-2006'!LQ112),"",('Tab4-Adol-KABP-2006'!LQ112))</f>
        <v/>
      </c>
      <c r="LR112" s="355" t="str">
        <f>IF(ISBLANK('Tab4-Adol-KABP-2006'!LR112),"",('Tab4-Adol-KABP-2006'!LR112))</f>
        <v/>
      </c>
      <c r="LS112" s="355" t="str">
        <f>IF(ISBLANK('Tab4-Adol-KABP-2006'!LS112),"",('Tab4-Adol-KABP-2006'!LS112))</f>
        <v/>
      </c>
      <c r="LT112" s="355" t="str">
        <f>IF(ISBLANK('Tab4-Adol-KABP-2006'!LT112),"",('Tab4-Adol-KABP-2006'!LT112))</f>
        <v/>
      </c>
      <c r="LU112" s="355" t="str">
        <f>IF(ISBLANK('Tab4-Adol-KABP-2006'!LU112),"",('Tab4-Adol-KABP-2006'!LU112))</f>
        <v/>
      </c>
      <c r="LV112" s="355" t="str">
        <f>IF(ISBLANK('Tab4-Adol-KABP-2006'!LV112),"",('Tab4-Adol-KABP-2006'!LV112))</f>
        <v/>
      </c>
      <c r="LW112" s="355" t="str">
        <f>IF(ISBLANK('Tab4-Adol-KABP-2006'!LW112),"",('Tab4-Adol-KABP-2006'!LW112))</f>
        <v/>
      </c>
      <c r="LX112" s="355" t="str">
        <f>IF(ISBLANK('Tab4-Adol-KABP-2006'!LX112),"",('Tab4-Adol-KABP-2006'!LX112))</f>
        <v/>
      </c>
      <c r="LY112" s="355" t="str">
        <f>IF(ISBLANK('Tab4-Adol-KABP-2006'!LY112),"",('Tab4-Adol-KABP-2006'!LY112))</f>
        <v/>
      </c>
      <c r="LZ112" s="355" t="str">
        <f>IF(ISBLANK('Tab4-Adol-KABP-2006'!LZ112),"",('Tab4-Adol-KABP-2006'!LZ112))</f>
        <v/>
      </c>
      <c r="MA112" s="355" t="str">
        <f>IF(ISBLANK('Tab4-Adol-KABP-2006'!MA112),"",('Tab4-Adol-KABP-2006'!MA112))</f>
        <v/>
      </c>
    </row>
    <row r="113" spans="1:339" x14ac:dyDescent="0.2">
      <c r="A113" s="310" t="s">
        <v>320</v>
      </c>
      <c r="B113" s="172">
        <v>0</v>
      </c>
      <c r="C113" s="172">
        <v>0</v>
      </c>
      <c r="D113" s="172" t="s">
        <v>339</v>
      </c>
      <c r="E113" s="172"/>
      <c r="F113" s="173"/>
      <c r="G113" s="218" t="s">
        <v>188</v>
      </c>
      <c r="H113" s="348" t="str">
        <f>IF(ISBLANK('Tab4-Adol-KABP-2006'!H113), "",('Tab4-Adol-KABP-2006'!H113))</f>
        <v/>
      </c>
      <c r="I113" s="349" t="str">
        <f>IF(ISBLANK('Tab4-Adol-KABP-2006'!I113), "",('Tab4-Adol-KABP-2006'!I113))</f>
        <v/>
      </c>
      <c r="J113" s="414"/>
      <c r="K113" s="414"/>
      <c r="L113" s="414"/>
      <c r="M113" s="414"/>
      <c r="N113" s="414"/>
      <c r="O113" s="415"/>
      <c r="P113" s="348" t="str">
        <f>IF(ISBLANK('Tab4-Adol-KABP-2006'!P113), "",('Tab4-Adol-KABP-2006'!P113))</f>
        <v/>
      </c>
      <c r="Q113" s="349" t="str">
        <f>IF(ISBLANK('Tab4-Adol-KABP-2006'!Q113), "",('Tab4-Adol-KABP-2006'!Q113))</f>
        <v/>
      </c>
      <c r="R113" s="414"/>
      <c r="S113" s="414"/>
      <c r="T113" s="414"/>
      <c r="U113" s="414"/>
      <c r="V113" s="414"/>
      <c r="W113" s="415"/>
      <c r="X113" s="348" t="str">
        <f>IF(ISBLANK('Tab4-Adol-KABP-2006'!X113), "",('Tab4-Adol-KABP-2006'!X113))</f>
        <v/>
      </c>
      <c r="Y113" s="349" t="str">
        <f>IF(ISBLANK('Tab4-Adol-KABP-2006'!Y113), "",('Tab4-Adol-KABP-2006'!Y113))</f>
        <v/>
      </c>
      <c r="Z113" s="414"/>
      <c r="AA113" s="414"/>
      <c r="AB113" s="414"/>
      <c r="AC113" s="414"/>
      <c r="AD113" s="414"/>
      <c r="AE113" s="415"/>
      <c r="AF113" s="348" t="str">
        <f>IF(ISBLANK('Tab4-Adol-KABP-2006'!AF113), "",('Tab4-Adol-KABP-2006'!AF113))</f>
        <v/>
      </c>
      <c r="AG113" s="349" t="str">
        <f>IF(ISBLANK('Tab4-Adol-KABP-2006'!AG113), "",('Tab4-Adol-KABP-2006'!AG113))</f>
        <v/>
      </c>
      <c r="AH113" s="414"/>
      <c r="AI113" s="414"/>
      <c r="AJ113" s="414"/>
      <c r="AK113" s="414"/>
      <c r="AL113" s="414"/>
      <c r="AM113" s="415"/>
      <c r="AN113" s="348" t="str">
        <f>IF(ISBLANK('Tab4-Adol-KABP-2006'!AN113), "",('Tab4-Adol-KABP-2006'!AN113))</f>
        <v/>
      </c>
      <c r="AO113" s="349" t="str">
        <f>IF(ISBLANK('Tab4-Adol-KABP-2006'!AO113), "",('Tab4-Adol-KABP-2006'!AO113))</f>
        <v/>
      </c>
      <c r="AP113" s="362"/>
      <c r="AQ113" s="362"/>
      <c r="AR113" s="362"/>
      <c r="AS113" s="362"/>
      <c r="AT113" s="362"/>
      <c r="AU113" s="363"/>
      <c r="AV113" s="348" t="str">
        <f>IF(ISBLANK('Tab4-Adol-KABP-2006'!AV113), "",('Tab4-Adol-KABP-2006'!AV113))</f>
        <v/>
      </c>
      <c r="AW113" s="349" t="str">
        <f>IF(ISBLANK('Tab4-Adol-KABP-2006'!AW113), "",('Tab4-Adol-KABP-2006'!AW113))</f>
        <v/>
      </c>
      <c r="AX113" s="414"/>
      <c r="AY113" s="414"/>
      <c r="AZ113" s="414"/>
      <c r="BA113" s="414"/>
      <c r="BB113" s="414"/>
      <c r="BC113" s="415"/>
      <c r="BD113" s="348" t="str">
        <f>IF(ISBLANK('Tab4-Adol-KABP-2006'!BD113), "",('Tab4-Adol-KABP-2006'!BD113))</f>
        <v/>
      </c>
      <c r="BE113" s="349" t="str">
        <f>IF(ISBLANK('Tab4-Adol-KABP-2006'!BE113), "",('Tab4-Adol-KABP-2006'!BE113))</f>
        <v/>
      </c>
      <c r="BF113" s="414"/>
      <c r="BG113" s="414"/>
      <c r="BH113" s="414"/>
      <c r="BI113" s="414"/>
      <c r="BJ113" s="414"/>
      <c r="BK113" s="415"/>
      <c r="BL113" s="348" t="str">
        <f>IF(ISBLANK('Tab4-Adol-KABP-2006'!BL113), "",('Tab4-Adol-KABP-2006'!BL113))</f>
        <v/>
      </c>
      <c r="BM113" s="349" t="str">
        <f>IF(ISBLANK('Tab4-Adol-KABP-2006'!BM113), "",('Tab4-Adol-KABP-2006'!BM113))</f>
        <v/>
      </c>
      <c r="BN113" s="414"/>
      <c r="BO113" s="414"/>
      <c r="BP113" s="414"/>
      <c r="BQ113" s="414"/>
      <c r="BR113" s="414"/>
      <c r="BS113" s="415"/>
      <c r="BT113" s="348" t="str">
        <f>IF(ISBLANK('Tab4-Adol-KABP-2006'!BT113), "",('Tab4-Adol-KABP-2006'!BT113))</f>
        <v/>
      </c>
      <c r="BU113" s="349" t="str">
        <f>IF(ISBLANK('Tab4-Adol-KABP-2006'!BU113), "",('Tab4-Adol-KABP-2006'!BU113))</f>
        <v/>
      </c>
      <c r="BV113" s="414"/>
      <c r="BW113" s="414"/>
      <c r="BX113" s="415"/>
      <c r="BY113" s="216">
        <v>1802108</v>
      </c>
      <c r="BZ113" s="208">
        <v>1979787</v>
      </c>
      <c r="CA113" s="208">
        <v>3781895</v>
      </c>
      <c r="CB113" s="208">
        <v>1887098</v>
      </c>
      <c r="CC113" s="208">
        <v>2085972.0000000002</v>
      </c>
      <c r="CD113" s="284">
        <v>3973070</v>
      </c>
      <c r="CE113" s="282"/>
      <c r="CF113" s="282"/>
      <c r="CG113" s="226" t="str">
        <f t="shared" si="340"/>
        <v>-</v>
      </c>
      <c r="CH113" s="227" t="str">
        <f t="shared" si="341"/>
        <v>-</v>
      </c>
      <c r="CI113" s="227" t="str">
        <f t="shared" si="342"/>
        <v>-</v>
      </c>
      <c r="CJ113" s="227" t="str">
        <f t="shared" si="343"/>
        <v>-</v>
      </c>
      <c r="CK113" s="227" t="str">
        <f t="shared" si="344"/>
        <v>-</v>
      </c>
      <c r="CL113" s="228" t="str">
        <f t="shared" si="345"/>
        <v>-</v>
      </c>
      <c r="CM113" s="282"/>
      <c r="CN113" s="282"/>
      <c r="CO113" s="226" t="str">
        <f t="shared" si="346"/>
        <v>-</v>
      </c>
      <c r="CP113" s="227" t="str">
        <f t="shared" si="347"/>
        <v>-</v>
      </c>
      <c r="CQ113" s="227" t="str">
        <f t="shared" si="348"/>
        <v>-</v>
      </c>
      <c r="CR113" s="227" t="str">
        <f t="shared" si="349"/>
        <v>-</v>
      </c>
      <c r="CS113" s="227" t="str">
        <f t="shared" si="350"/>
        <v>-</v>
      </c>
      <c r="CT113" s="228" t="str">
        <f t="shared" si="351"/>
        <v>-</v>
      </c>
      <c r="CU113" s="282"/>
      <c r="CV113" s="282"/>
      <c r="CW113" s="292" t="str">
        <f t="shared" si="352"/>
        <v>-</v>
      </c>
      <c r="CX113" s="234" t="str">
        <f t="shared" si="353"/>
        <v>-</v>
      </c>
      <c r="CY113" s="234" t="str">
        <f t="shared" si="354"/>
        <v>-</v>
      </c>
      <c r="CZ113" s="234" t="str">
        <f t="shared" si="355"/>
        <v>-</v>
      </c>
      <c r="DA113" s="234" t="str">
        <f t="shared" si="356"/>
        <v>-</v>
      </c>
      <c r="DB113" s="235" t="str">
        <f t="shared" si="357"/>
        <v>-</v>
      </c>
      <c r="DC113" s="282"/>
      <c r="DD113" s="282"/>
      <c r="DE113" s="226" t="str">
        <f t="shared" si="358"/>
        <v>-</v>
      </c>
      <c r="DF113" s="227" t="str">
        <f t="shared" si="359"/>
        <v>-</v>
      </c>
      <c r="DG113" s="227" t="str">
        <f t="shared" si="360"/>
        <v>-</v>
      </c>
      <c r="DH113" s="227" t="str">
        <f t="shared" si="361"/>
        <v>-</v>
      </c>
      <c r="DI113" s="227" t="str">
        <f t="shared" si="362"/>
        <v>-</v>
      </c>
      <c r="DJ113" s="228" t="str">
        <f t="shared" si="363"/>
        <v>-</v>
      </c>
      <c r="DK113" s="282"/>
      <c r="DL113" s="282"/>
      <c r="DM113" s="226" t="str">
        <f t="shared" si="364"/>
        <v>-</v>
      </c>
      <c r="DN113" s="227" t="str">
        <f t="shared" si="365"/>
        <v>-</v>
      </c>
      <c r="DO113" s="227" t="str">
        <f t="shared" si="366"/>
        <v>-</v>
      </c>
      <c r="DP113" s="227" t="str">
        <f t="shared" si="367"/>
        <v>-</v>
      </c>
      <c r="DQ113" s="227" t="str">
        <f t="shared" si="368"/>
        <v>-</v>
      </c>
      <c r="DR113" s="228" t="str">
        <f t="shared" si="369"/>
        <v>-</v>
      </c>
      <c r="DS113" s="282"/>
      <c r="DT113" s="282"/>
      <c r="DU113" s="226" t="str">
        <f t="shared" si="370"/>
        <v>-</v>
      </c>
      <c r="DV113" s="227" t="str">
        <f t="shared" si="371"/>
        <v>-</v>
      </c>
      <c r="DW113" s="227" t="str">
        <f t="shared" si="372"/>
        <v>-</v>
      </c>
      <c r="DX113" s="227" t="str">
        <f t="shared" si="373"/>
        <v>-</v>
      </c>
      <c r="DY113" s="227" t="str">
        <f t="shared" si="374"/>
        <v>-</v>
      </c>
      <c r="DZ113" s="228" t="str">
        <f t="shared" si="375"/>
        <v>-</v>
      </c>
      <c r="EA113" s="282"/>
      <c r="EB113" s="282"/>
      <c r="EC113" s="226" t="str">
        <f t="shared" si="376"/>
        <v>-</v>
      </c>
      <c r="ED113" s="227" t="str">
        <f t="shared" si="377"/>
        <v>-</v>
      </c>
      <c r="EE113" s="227" t="str">
        <f t="shared" si="378"/>
        <v>-</v>
      </c>
      <c r="EF113" s="227" t="str">
        <f t="shared" si="379"/>
        <v>-</v>
      </c>
      <c r="EG113" s="227" t="str">
        <f t="shared" si="380"/>
        <v>-</v>
      </c>
      <c r="EH113" s="228" t="str">
        <f t="shared" si="381"/>
        <v>-</v>
      </c>
      <c r="EI113" s="282"/>
      <c r="EJ113" s="282"/>
      <c r="EK113" s="226" t="str">
        <f t="shared" si="382"/>
        <v>-</v>
      </c>
      <c r="EL113" s="227" t="str">
        <f t="shared" si="383"/>
        <v>-</v>
      </c>
      <c r="EM113" s="227" t="str">
        <f t="shared" si="384"/>
        <v>-</v>
      </c>
      <c r="EN113" s="227" t="str">
        <f t="shared" si="385"/>
        <v>-</v>
      </c>
      <c r="EO113" s="227" t="str">
        <f t="shared" si="386"/>
        <v>-</v>
      </c>
      <c r="EP113" s="228" t="str">
        <f t="shared" si="387"/>
        <v>-</v>
      </c>
      <c r="EQ113" s="282"/>
      <c r="ER113" s="282"/>
      <c r="ES113" s="226" t="str">
        <f t="shared" si="388"/>
        <v>-</v>
      </c>
      <c r="ET113" s="227" t="str">
        <f t="shared" si="389"/>
        <v>-</v>
      </c>
      <c r="EU113" s="228" t="str">
        <f t="shared" si="390"/>
        <v>-</v>
      </c>
      <c r="EV113" s="282"/>
      <c r="EW113" s="282"/>
      <c r="EX113" s="301" t="str">
        <f t="shared" si="391"/>
        <v>-</v>
      </c>
      <c r="EY113" s="259" t="str">
        <f t="shared" si="392"/>
        <v>-</v>
      </c>
      <c r="EZ113" s="259" t="str">
        <f t="shared" si="393"/>
        <v>-</v>
      </c>
      <c r="FA113" s="259" t="str">
        <f t="shared" si="394"/>
        <v>-</v>
      </c>
      <c r="FB113" s="259" t="str">
        <f t="shared" si="395"/>
        <v>-</v>
      </c>
      <c r="FC113" s="260" t="str">
        <f t="shared" si="396"/>
        <v>-</v>
      </c>
      <c r="FD113" s="282"/>
      <c r="FE113" s="282"/>
      <c r="FF113" s="301" t="str">
        <f t="shared" si="397"/>
        <v>-</v>
      </c>
      <c r="FG113" s="259" t="str">
        <f t="shared" si="398"/>
        <v>-</v>
      </c>
      <c r="FH113" s="259" t="str">
        <f t="shared" si="399"/>
        <v>-</v>
      </c>
      <c r="FI113" s="259" t="str">
        <f t="shared" si="400"/>
        <v>-</v>
      </c>
      <c r="FJ113" s="259" t="str">
        <f t="shared" si="401"/>
        <v>-</v>
      </c>
      <c r="FK113" s="260" t="str">
        <f t="shared" si="402"/>
        <v>-</v>
      </c>
      <c r="FL113" s="282"/>
      <c r="FM113" s="282"/>
      <c r="FN113" s="301" t="str">
        <f t="shared" si="403"/>
        <v>-</v>
      </c>
      <c r="FO113" s="259" t="str">
        <f t="shared" si="404"/>
        <v>-</v>
      </c>
      <c r="FP113" s="259" t="str">
        <f t="shared" si="405"/>
        <v>-</v>
      </c>
      <c r="FQ113" s="259" t="str">
        <f t="shared" si="406"/>
        <v>-</v>
      </c>
      <c r="FR113" s="259" t="str">
        <f t="shared" si="407"/>
        <v>-</v>
      </c>
      <c r="FS113" s="260" t="str">
        <f t="shared" si="408"/>
        <v>-</v>
      </c>
      <c r="FT113" s="282"/>
      <c r="FU113" s="282"/>
      <c r="FV113" s="301" t="str">
        <f t="shared" si="409"/>
        <v>-</v>
      </c>
      <c r="FW113" s="259" t="str">
        <f t="shared" si="410"/>
        <v>-</v>
      </c>
      <c r="FX113" s="259" t="str">
        <f t="shared" si="411"/>
        <v>-</v>
      </c>
      <c r="FY113" s="259" t="str">
        <f t="shared" si="412"/>
        <v>-</v>
      </c>
      <c r="FZ113" s="259" t="str">
        <f t="shared" si="413"/>
        <v>-</v>
      </c>
      <c r="GA113" s="260" t="str">
        <f t="shared" si="414"/>
        <v>-</v>
      </c>
      <c r="GB113" s="282"/>
      <c r="GC113" s="282"/>
      <c r="GD113" s="301" t="str">
        <f t="shared" si="415"/>
        <v>-</v>
      </c>
      <c r="GE113" s="259" t="str">
        <f t="shared" si="416"/>
        <v>-</v>
      </c>
      <c r="GF113" s="259" t="str">
        <f t="shared" si="417"/>
        <v>-</v>
      </c>
      <c r="GG113" s="259" t="str">
        <f t="shared" si="418"/>
        <v>-</v>
      </c>
      <c r="GH113" s="259" t="str">
        <f t="shared" si="419"/>
        <v>-</v>
      </c>
      <c r="GI113" s="260" t="str">
        <f t="shared" si="420"/>
        <v>-</v>
      </c>
      <c r="GJ113" s="282"/>
      <c r="GK113" s="282"/>
      <c r="GL113" s="301" t="str">
        <f t="shared" si="421"/>
        <v>-</v>
      </c>
      <c r="GM113" s="259" t="str">
        <f t="shared" si="422"/>
        <v>-</v>
      </c>
      <c r="GN113" s="259" t="str">
        <f t="shared" si="423"/>
        <v>-</v>
      </c>
      <c r="GO113" s="259" t="str">
        <f t="shared" si="424"/>
        <v>-</v>
      </c>
      <c r="GP113" s="259" t="str">
        <f t="shared" si="425"/>
        <v>-</v>
      </c>
      <c r="GQ113" s="260" t="str">
        <f t="shared" si="426"/>
        <v>-</v>
      </c>
      <c r="GR113" s="282"/>
      <c r="GS113" s="282"/>
      <c r="GT113" s="301" t="str">
        <f t="shared" si="427"/>
        <v>-</v>
      </c>
      <c r="GU113" s="259" t="str">
        <f t="shared" si="428"/>
        <v>-</v>
      </c>
      <c r="GV113" s="259" t="str">
        <f t="shared" si="429"/>
        <v>-</v>
      </c>
      <c r="GW113" s="259" t="str">
        <f t="shared" si="430"/>
        <v>-</v>
      </c>
      <c r="GX113" s="259" t="str">
        <f t="shared" si="431"/>
        <v>-</v>
      </c>
      <c r="GY113" s="260" t="str">
        <f t="shared" si="432"/>
        <v>-</v>
      </c>
      <c r="GZ113" s="282"/>
      <c r="HA113" s="282"/>
      <c r="HB113" s="301" t="str">
        <f t="shared" si="433"/>
        <v>-</v>
      </c>
      <c r="HC113" s="259" t="str">
        <f t="shared" si="434"/>
        <v>-</v>
      </c>
      <c r="HD113" s="259" t="str">
        <f t="shared" si="435"/>
        <v>-</v>
      </c>
      <c r="HE113" s="259" t="str">
        <f t="shared" si="436"/>
        <v>-</v>
      </c>
      <c r="HF113" s="259" t="str">
        <f t="shared" si="437"/>
        <v>-</v>
      </c>
      <c r="HG113" s="260" t="str">
        <f t="shared" si="438"/>
        <v>-</v>
      </c>
      <c r="HH113" s="282"/>
      <c r="HI113" s="282"/>
      <c r="HJ113" s="301" t="str">
        <f t="shared" si="439"/>
        <v>-</v>
      </c>
      <c r="HK113" s="259" t="str">
        <f t="shared" si="440"/>
        <v>-</v>
      </c>
      <c r="HL113" s="260" t="str">
        <f t="shared" si="441"/>
        <v>-</v>
      </c>
      <c r="HM113" s="428" t="str">
        <f t="shared" si="229"/>
        <v>-</v>
      </c>
      <c r="HN113" s="429" t="str">
        <f t="shared" si="229"/>
        <v>-</v>
      </c>
      <c r="HO113" s="429" t="str">
        <f t="shared" si="229"/>
        <v>-</v>
      </c>
      <c r="HP113" s="429" t="str">
        <f t="shared" si="221"/>
        <v>-</v>
      </c>
      <c r="HQ113" s="429" t="str">
        <f t="shared" si="221"/>
        <v>-</v>
      </c>
      <c r="HR113" s="430" t="str">
        <f t="shared" si="221"/>
        <v>-</v>
      </c>
      <c r="HS113" s="450"/>
      <c r="HT113" s="450"/>
      <c r="HU113" s="428" t="str">
        <f t="shared" si="230"/>
        <v>-</v>
      </c>
      <c r="HV113" s="429" t="str">
        <f t="shared" si="230"/>
        <v>-</v>
      </c>
      <c r="HW113" s="429" t="str">
        <f t="shared" si="230"/>
        <v>-</v>
      </c>
      <c r="HX113" s="429" t="str">
        <f t="shared" si="222"/>
        <v>-</v>
      </c>
      <c r="HY113" s="429" t="str">
        <f t="shared" si="222"/>
        <v>-</v>
      </c>
      <c r="HZ113" s="430" t="str">
        <f t="shared" si="222"/>
        <v>-</v>
      </c>
      <c r="IA113" s="450"/>
      <c r="IB113" s="450"/>
      <c r="IC113" s="428" t="str">
        <f t="shared" si="231"/>
        <v>-</v>
      </c>
      <c r="ID113" s="429" t="str">
        <f t="shared" si="231"/>
        <v>-</v>
      </c>
      <c r="IE113" s="429" t="str">
        <f t="shared" si="231"/>
        <v>-</v>
      </c>
      <c r="IF113" s="429" t="str">
        <f t="shared" si="223"/>
        <v>-</v>
      </c>
      <c r="IG113" s="429" t="str">
        <f t="shared" si="223"/>
        <v>-</v>
      </c>
      <c r="IH113" s="430" t="str">
        <f t="shared" si="223"/>
        <v>-</v>
      </c>
      <c r="II113" s="450"/>
      <c r="IJ113" s="450"/>
      <c r="IK113" s="428" t="str">
        <f t="shared" si="232"/>
        <v>-</v>
      </c>
      <c r="IL113" s="429" t="str">
        <f t="shared" si="232"/>
        <v>-</v>
      </c>
      <c r="IM113" s="429" t="str">
        <f t="shared" si="232"/>
        <v>-</v>
      </c>
      <c r="IN113" s="429" t="str">
        <f t="shared" si="224"/>
        <v>-</v>
      </c>
      <c r="IO113" s="429" t="str">
        <f t="shared" si="224"/>
        <v>-</v>
      </c>
      <c r="IP113" s="430" t="str">
        <f t="shared" si="224"/>
        <v>-</v>
      </c>
      <c r="IQ113" s="450"/>
      <c r="IR113" s="450"/>
      <c r="IS113" s="428" t="str">
        <f t="shared" si="233"/>
        <v>-</v>
      </c>
      <c r="IT113" s="429" t="str">
        <f t="shared" si="233"/>
        <v>-</v>
      </c>
      <c r="IU113" s="429" t="str">
        <f t="shared" si="233"/>
        <v>-</v>
      </c>
      <c r="IV113" s="429" t="str">
        <f t="shared" si="225"/>
        <v>-</v>
      </c>
      <c r="IW113" s="429" t="str">
        <f t="shared" si="225"/>
        <v>-</v>
      </c>
      <c r="IX113" s="430" t="str">
        <f t="shared" si="225"/>
        <v>-</v>
      </c>
      <c r="IY113" s="450"/>
      <c r="IZ113" s="450"/>
      <c r="JA113" s="428" t="str">
        <f t="shared" si="234"/>
        <v>-</v>
      </c>
      <c r="JB113" s="429" t="str">
        <f t="shared" si="234"/>
        <v>-</v>
      </c>
      <c r="JC113" s="429" t="str">
        <f t="shared" si="234"/>
        <v>-</v>
      </c>
      <c r="JD113" s="429" t="str">
        <f t="shared" si="226"/>
        <v>-</v>
      </c>
      <c r="JE113" s="429" t="str">
        <f t="shared" si="226"/>
        <v>-</v>
      </c>
      <c r="JF113" s="430" t="str">
        <f t="shared" si="226"/>
        <v>-</v>
      </c>
      <c r="JG113" s="450"/>
      <c r="JH113" s="450"/>
      <c r="JI113" s="428" t="str">
        <f t="shared" si="235"/>
        <v>-</v>
      </c>
      <c r="JJ113" s="429" t="str">
        <f t="shared" si="235"/>
        <v>-</v>
      </c>
      <c r="JK113" s="429" t="str">
        <f t="shared" si="235"/>
        <v>-</v>
      </c>
      <c r="JL113" s="429" t="str">
        <f t="shared" si="227"/>
        <v>-</v>
      </c>
      <c r="JM113" s="429" t="str">
        <f t="shared" si="227"/>
        <v>-</v>
      </c>
      <c r="JN113" s="430" t="str">
        <f t="shared" si="227"/>
        <v>-</v>
      </c>
      <c r="JO113" s="450"/>
      <c r="JP113" s="450"/>
      <c r="JQ113" s="428" t="str">
        <f t="shared" si="236"/>
        <v>-</v>
      </c>
      <c r="JR113" s="429" t="str">
        <f t="shared" si="236"/>
        <v>-</v>
      </c>
      <c r="JS113" s="429" t="str">
        <f t="shared" si="236"/>
        <v>-</v>
      </c>
      <c r="JT113" s="429" t="str">
        <f t="shared" si="228"/>
        <v>-</v>
      </c>
      <c r="JU113" s="429" t="str">
        <f t="shared" si="228"/>
        <v>-</v>
      </c>
      <c r="JV113" s="430" t="str">
        <f t="shared" si="228"/>
        <v>-</v>
      </c>
      <c r="JW113" s="450"/>
      <c r="JX113" s="450"/>
      <c r="JY113" s="428" t="str">
        <f t="shared" si="339"/>
        <v>-</v>
      </c>
      <c r="JZ113" s="429" t="str">
        <f t="shared" si="339"/>
        <v>-</v>
      </c>
      <c r="KA113" s="430" t="str">
        <f t="shared" si="339"/>
        <v>-</v>
      </c>
      <c r="KB113" s="172"/>
      <c r="KC113" s="355" t="str">
        <f>IF(ISBLANK('Tab4-Adol-KABP-2006'!KC113),"",('Tab4-Adol-KABP-2006'!KC113))</f>
        <v/>
      </c>
      <c r="KD113" s="355" t="str">
        <f>IF(ISBLANK('Tab4-Adol-KABP-2006'!KD113),"",('Tab4-Adol-KABP-2006'!KD113))</f>
        <v/>
      </c>
      <c r="KE113" s="355" t="str">
        <f>IF(ISBLANK('Tab4-Adol-KABP-2006'!KE113),"",('Tab4-Adol-KABP-2006'!KE113))</f>
        <v/>
      </c>
      <c r="KF113" s="355" t="str">
        <f>IF(ISBLANK('Tab4-Adol-KABP-2006'!KF113),"",('Tab4-Adol-KABP-2006'!KF113))</f>
        <v/>
      </c>
      <c r="KG113" s="355" t="str">
        <f>IF(ISBLANK('Tab4-Adol-KABP-2006'!KG113),"",('Tab4-Adol-KABP-2006'!KG113))</f>
        <v/>
      </c>
      <c r="KH113" s="355" t="str">
        <f>IF(ISBLANK('Tab4-Adol-KABP-2006'!KH113),"",('Tab4-Adol-KABP-2006'!KH113))</f>
        <v/>
      </c>
      <c r="KI113" s="355" t="str">
        <f>IF(ISBLANK('Tab4-Adol-KABP-2006'!KI113),"",('Tab4-Adol-KABP-2006'!KI113))</f>
        <v/>
      </c>
      <c r="KJ113" s="355" t="str">
        <f>IF(ISBLANK('Tab4-Adol-KABP-2006'!KJ113),"",('Tab4-Adol-KABP-2006'!KJ113))</f>
        <v/>
      </c>
      <c r="KK113" s="355" t="str">
        <f>IF(ISBLANK('Tab4-Adol-KABP-2006'!KK113),"",('Tab4-Adol-KABP-2006'!KK113))</f>
        <v/>
      </c>
      <c r="KL113" s="355" t="str">
        <f>IF(ISBLANK('Tab4-Adol-KABP-2006'!KL113),"",('Tab4-Adol-KABP-2006'!KL113))</f>
        <v/>
      </c>
      <c r="KM113" s="355" t="str">
        <f>IF(ISBLANK('Tab4-Adol-KABP-2006'!KM113),"",('Tab4-Adol-KABP-2006'!KM113))</f>
        <v/>
      </c>
      <c r="KN113" s="355" t="str">
        <f>IF(ISBLANK('Tab4-Adol-KABP-2006'!KN113),"",('Tab4-Adol-KABP-2006'!KN113))</f>
        <v/>
      </c>
      <c r="KO113" s="355" t="str">
        <f>IF(ISBLANK('Tab4-Adol-KABP-2006'!KO113),"",('Tab4-Adol-KABP-2006'!KO113))</f>
        <v/>
      </c>
      <c r="KP113" s="355" t="str">
        <f>IF(ISBLANK('Tab4-Adol-KABP-2006'!KP113),"",('Tab4-Adol-KABP-2006'!KP113))</f>
        <v/>
      </c>
      <c r="KQ113" s="355" t="str">
        <f>IF(ISBLANK('Tab4-Adol-KABP-2006'!KQ113),"",('Tab4-Adol-KABP-2006'!KQ113))</f>
        <v/>
      </c>
      <c r="KR113" s="355" t="str">
        <f>IF(ISBLANK('Tab4-Adol-KABP-2006'!KR113),"",('Tab4-Adol-KABP-2006'!KR113))</f>
        <v/>
      </c>
      <c r="KS113" s="355" t="str">
        <f>IF(ISBLANK('Tab4-Adol-KABP-2006'!KS113),"",('Tab4-Adol-KABP-2006'!KS113))</f>
        <v/>
      </c>
      <c r="KT113" s="355" t="str">
        <f>IF(ISBLANK('Tab4-Adol-KABP-2006'!KT113),"",('Tab4-Adol-KABP-2006'!KT113))</f>
        <v/>
      </c>
      <c r="KU113" s="355" t="str">
        <f>IF(ISBLANK('Tab4-Adol-KABP-2006'!KU113),"",('Tab4-Adol-KABP-2006'!KU113))</f>
        <v/>
      </c>
      <c r="KV113" s="355" t="str">
        <f>IF(ISBLANK('Tab4-Adol-KABP-2006'!KV113),"",('Tab4-Adol-KABP-2006'!KV113))</f>
        <v/>
      </c>
      <c r="KW113" s="355" t="str">
        <f>IF(ISBLANK('Tab4-Adol-KABP-2006'!KW113),"",('Tab4-Adol-KABP-2006'!KW113))</f>
        <v/>
      </c>
      <c r="KX113" s="355" t="str">
        <f>IF(ISBLANK('Tab4-Adol-KABP-2006'!KX113),"",('Tab4-Adol-KABP-2006'!KX113))</f>
        <v/>
      </c>
      <c r="KY113" s="355" t="str">
        <f>IF(ISBLANK('Tab4-Adol-KABP-2006'!KY113),"",('Tab4-Adol-KABP-2006'!KY113))</f>
        <v/>
      </c>
      <c r="KZ113" s="355" t="str">
        <f>IF(ISBLANK('Tab4-Adol-KABP-2006'!KZ113),"",('Tab4-Adol-KABP-2006'!KZ113))</f>
        <v/>
      </c>
      <c r="LA113" s="355" t="str">
        <f>IF(ISBLANK('Tab4-Adol-KABP-2006'!LA113),"",('Tab4-Adol-KABP-2006'!LA113))</f>
        <v/>
      </c>
      <c r="LB113" s="355" t="str">
        <f>IF(ISBLANK('Tab4-Adol-KABP-2006'!LB113),"",('Tab4-Adol-KABP-2006'!LB113))</f>
        <v/>
      </c>
      <c r="LC113" s="355" t="str">
        <f>IF(ISBLANK('Tab4-Adol-KABP-2006'!LC113),"",('Tab4-Adol-KABP-2006'!LC113))</f>
        <v/>
      </c>
      <c r="LD113" s="355" t="str">
        <f>IF(ISBLANK('Tab4-Adol-KABP-2006'!LD113),"",('Tab4-Adol-KABP-2006'!LD113))</f>
        <v/>
      </c>
      <c r="LE113" s="355" t="str">
        <f>IF(ISBLANK('Tab4-Adol-KABP-2006'!LE113),"",('Tab4-Adol-KABP-2006'!LE113))</f>
        <v/>
      </c>
      <c r="LF113" s="355" t="str">
        <f>IF(ISBLANK('Tab4-Adol-KABP-2006'!LF113),"",('Tab4-Adol-KABP-2006'!LF113))</f>
        <v/>
      </c>
      <c r="LG113" s="355" t="str">
        <f>IF(ISBLANK('Tab4-Adol-KABP-2006'!LG113),"",('Tab4-Adol-KABP-2006'!LG113))</f>
        <v/>
      </c>
      <c r="LH113" s="355" t="str">
        <f>IF(ISBLANK('Tab4-Adol-KABP-2006'!LH113),"",('Tab4-Adol-KABP-2006'!LH113))</f>
        <v/>
      </c>
      <c r="LI113" s="355" t="str">
        <f>IF(ISBLANK('Tab4-Adol-KABP-2006'!LI113),"",('Tab4-Adol-KABP-2006'!LI113))</f>
        <v/>
      </c>
      <c r="LJ113" s="355" t="str">
        <f>IF(ISBLANK('Tab4-Adol-KABP-2006'!LJ113),"",('Tab4-Adol-KABP-2006'!LJ113))</f>
        <v/>
      </c>
      <c r="LK113" s="355" t="str">
        <f>IF(ISBLANK('Tab4-Adol-KABP-2006'!LK113),"",('Tab4-Adol-KABP-2006'!LK113))</f>
        <v/>
      </c>
      <c r="LL113" s="355" t="str">
        <f>IF(ISBLANK('Tab4-Adol-KABP-2006'!LL113),"",('Tab4-Adol-KABP-2006'!LL113))</f>
        <v/>
      </c>
      <c r="LM113" s="355" t="str">
        <f>IF(ISBLANK('Tab4-Adol-KABP-2006'!LM113),"",('Tab4-Adol-KABP-2006'!LM113))</f>
        <v/>
      </c>
      <c r="LN113" s="355" t="str">
        <f>IF(ISBLANK('Tab4-Adol-KABP-2006'!LN113),"",('Tab4-Adol-KABP-2006'!LN113))</f>
        <v/>
      </c>
      <c r="LO113" s="355" t="str">
        <f>IF(ISBLANK('Tab4-Adol-KABP-2006'!LO113),"",('Tab4-Adol-KABP-2006'!LO113))</f>
        <v/>
      </c>
      <c r="LP113" s="355" t="str">
        <f>IF(ISBLANK('Tab4-Adol-KABP-2006'!LP113),"",('Tab4-Adol-KABP-2006'!LP113))</f>
        <v/>
      </c>
      <c r="LQ113" s="355" t="str">
        <f>IF(ISBLANK('Tab4-Adol-KABP-2006'!LQ113),"",('Tab4-Adol-KABP-2006'!LQ113))</f>
        <v/>
      </c>
      <c r="LR113" s="355" t="str">
        <f>IF(ISBLANK('Tab4-Adol-KABP-2006'!LR113),"",('Tab4-Adol-KABP-2006'!LR113))</f>
        <v/>
      </c>
      <c r="LS113" s="355" t="str">
        <f>IF(ISBLANK('Tab4-Adol-KABP-2006'!LS113),"",('Tab4-Adol-KABP-2006'!LS113))</f>
        <v/>
      </c>
      <c r="LT113" s="355" t="str">
        <f>IF(ISBLANK('Tab4-Adol-KABP-2006'!LT113),"",('Tab4-Adol-KABP-2006'!LT113))</f>
        <v/>
      </c>
      <c r="LU113" s="355" t="str">
        <f>IF(ISBLANK('Tab4-Adol-KABP-2006'!LU113),"",('Tab4-Adol-KABP-2006'!LU113))</f>
        <v/>
      </c>
      <c r="LV113" s="355" t="str">
        <f>IF(ISBLANK('Tab4-Adol-KABP-2006'!LV113),"",('Tab4-Adol-KABP-2006'!LV113))</f>
        <v/>
      </c>
      <c r="LW113" s="355" t="str">
        <f>IF(ISBLANK('Tab4-Adol-KABP-2006'!LW113),"",('Tab4-Adol-KABP-2006'!LW113))</f>
        <v/>
      </c>
      <c r="LX113" s="355" t="str">
        <f>IF(ISBLANK('Tab4-Adol-KABP-2006'!LX113),"",('Tab4-Adol-KABP-2006'!LX113))</f>
        <v/>
      </c>
      <c r="LY113" s="355" t="str">
        <f>IF(ISBLANK('Tab4-Adol-KABP-2006'!LY113),"",('Tab4-Adol-KABP-2006'!LY113))</f>
        <v/>
      </c>
      <c r="LZ113" s="355" t="str">
        <f>IF(ISBLANK('Tab4-Adol-KABP-2006'!LZ113),"",('Tab4-Adol-KABP-2006'!LZ113))</f>
        <v/>
      </c>
      <c r="MA113" s="355" t="str">
        <f>IF(ISBLANK('Tab4-Adol-KABP-2006'!MA113),"",('Tab4-Adol-KABP-2006'!MA113))</f>
        <v/>
      </c>
    </row>
    <row r="114" spans="1:339" x14ac:dyDescent="0.2">
      <c r="A114" s="310" t="s">
        <v>320</v>
      </c>
      <c r="B114" s="172">
        <v>0</v>
      </c>
      <c r="C114" s="172">
        <v>0</v>
      </c>
      <c r="D114" s="172" t="s">
        <v>339</v>
      </c>
      <c r="E114" s="172"/>
      <c r="F114" s="173"/>
      <c r="G114" s="218" t="s">
        <v>190</v>
      </c>
      <c r="H114" s="348" t="str">
        <f>IF(ISBLANK('Tab4-Adol-KABP-2006'!H114), "",('Tab4-Adol-KABP-2006'!H114))</f>
        <v/>
      </c>
      <c r="I114" s="349" t="str">
        <f>IF(ISBLANK('Tab4-Adol-KABP-2006'!I114), "",('Tab4-Adol-KABP-2006'!I114))</f>
        <v/>
      </c>
      <c r="J114" s="414"/>
      <c r="K114" s="414"/>
      <c r="L114" s="414"/>
      <c r="M114" s="414"/>
      <c r="N114" s="414"/>
      <c r="O114" s="415"/>
      <c r="P114" s="348" t="str">
        <f>IF(ISBLANK('Tab4-Adol-KABP-2006'!P114), "",('Tab4-Adol-KABP-2006'!P114))</f>
        <v/>
      </c>
      <c r="Q114" s="349" t="str">
        <f>IF(ISBLANK('Tab4-Adol-KABP-2006'!Q114), "",('Tab4-Adol-KABP-2006'!Q114))</f>
        <v/>
      </c>
      <c r="R114" s="414"/>
      <c r="S114" s="414"/>
      <c r="T114" s="414"/>
      <c r="U114" s="414"/>
      <c r="V114" s="414"/>
      <c r="W114" s="415"/>
      <c r="X114" s="348" t="str">
        <f>IF(ISBLANK('Tab4-Adol-KABP-2006'!X114), "",('Tab4-Adol-KABP-2006'!X114))</f>
        <v/>
      </c>
      <c r="Y114" s="349" t="str">
        <f>IF(ISBLANK('Tab4-Adol-KABP-2006'!Y114), "",('Tab4-Adol-KABP-2006'!Y114))</f>
        <v/>
      </c>
      <c r="Z114" s="414"/>
      <c r="AA114" s="414"/>
      <c r="AB114" s="414"/>
      <c r="AC114" s="414"/>
      <c r="AD114" s="414"/>
      <c r="AE114" s="415"/>
      <c r="AF114" s="348" t="str">
        <f>IF(ISBLANK('Tab4-Adol-KABP-2006'!AF114), "",('Tab4-Adol-KABP-2006'!AF114))</f>
        <v/>
      </c>
      <c r="AG114" s="349" t="str">
        <f>IF(ISBLANK('Tab4-Adol-KABP-2006'!AG114), "",('Tab4-Adol-KABP-2006'!AG114))</f>
        <v/>
      </c>
      <c r="AH114" s="414"/>
      <c r="AI114" s="414"/>
      <c r="AJ114" s="414"/>
      <c r="AK114" s="414"/>
      <c r="AL114" s="414"/>
      <c r="AM114" s="415"/>
      <c r="AN114" s="348" t="str">
        <f>IF(ISBLANK('Tab4-Adol-KABP-2006'!AN114), "",('Tab4-Adol-KABP-2006'!AN114))</f>
        <v/>
      </c>
      <c r="AO114" s="349" t="str">
        <f>IF(ISBLANK('Tab4-Adol-KABP-2006'!AO114), "",('Tab4-Adol-KABP-2006'!AO114))</f>
        <v/>
      </c>
      <c r="AP114" s="362"/>
      <c r="AQ114" s="362"/>
      <c r="AR114" s="362"/>
      <c r="AS114" s="362"/>
      <c r="AT114" s="362"/>
      <c r="AU114" s="363"/>
      <c r="AV114" s="348" t="str">
        <f>IF(ISBLANK('Tab4-Adol-KABP-2006'!AV114), "",('Tab4-Adol-KABP-2006'!AV114))</f>
        <v/>
      </c>
      <c r="AW114" s="349" t="str">
        <f>IF(ISBLANK('Tab4-Adol-KABP-2006'!AW114), "",('Tab4-Adol-KABP-2006'!AW114))</f>
        <v/>
      </c>
      <c r="AX114" s="414"/>
      <c r="AY114" s="414"/>
      <c r="AZ114" s="414"/>
      <c r="BA114" s="414"/>
      <c r="BB114" s="414"/>
      <c r="BC114" s="415"/>
      <c r="BD114" s="348" t="str">
        <f>IF(ISBLANK('Tab4-Adol-KABP-2006'!BD114), "",('Tab4-Adol-KABP-2006'!BD114))</f>
        <v/>
      </c>
      <c r="BE114" s="349" t="str">
        <f>IF(ISBLANK('Tab4-Adol-KABP-2006'!BE114), "",('Tab4-Adol-KABP-2006'!BE114))</f>
        <v/>
      </c>
      <c r="BF114" s="414"/>
      <c r="BG114" s="414"/>
      <c r="BH114" s="414"/>
      <c r="BI114" s="414"/>
      <c r="BJ114" s="414"/>
      <c r="BK114" s="415"/>
      <c r="BL114" s="348" t="str">
        <f>IF(ISBLANK('Tab4-Adol-KABP-2006'!BL114), "",('Tab4-Adol-KABP-2006'!BL114))</f>
        <v/>
      </c>
      <c r="BM114" s="349" t="str">
        <f>IF(ISBLANK('Tab4-Adol-KABP-2006'!BM114), "",('Tab4-Adol-KABP-2006'!BM114))</f>
        <v/>
      </c>
      <c r="BN114" s="414"/>
      <c r="BO114" s="414"/>
      <c r="BP114" s="414"/>
      <c r="BQ114" s="414"/>
      <c r="BR114" s="414"/>
      <c r="BS114" s="415"/>
      <c r="BT114" s="348" t="str">
        <f>IF(ISBLANK('Tab4-Adol-KABP-2006'!BT114), "",('Tab4-Adol-KABP-2006'!BT114))</f>
        <v/>
      </c>
      <c r="BU114" s="349" t="str">
        <f>IF(ISBLANK('Tab4-Adol-KABP-2006'!BU114), "",('Tab4-Adol-KABP-2006'!BU114))</f>
        <v/>
      </c>
      <c r="BV114" s="414"/>
      <c r="BW114" s="414"/>
      <c r="BX114" s="415"/>
      <c r="BY114" s="216">
        <v>10598196</v>
      </c>
      <c r="BZ114" s="208">
        <v>11055384</v>
      </c>
      <c r="CA114" s="208">
        <v>21653580</v>
      </c>
      <c r="CB114" s="208">
        <v>11075702</v>
      </c>
      <c r="CC114" s="208">
        <v>11562276</v>
      </c>
      <c r="CD114" s="284">
        <v>22637978</v>
      </c>
      <c r="CE114" s="282"/>
      <c r="CF114" s="282"/>
      <c r="CG114" s="226" t="str">
        <f t="shared" si="340"/>
        <v>-</v>
      </c>
      <c r="CH114" s="227" t="str">
        <f t="shared" si="341"/>
        <v>-</v>
      </c>
      <c r="CI114" s="227" t="str">
        <f t="shared" si="342"/>
        <v>-</v>
      </c>
      <c r="CJ114" s="227" t="str">
        <f t="shared" si="343"/>
        <v>-</v>
      </c>
      <c r="CK114" s="227" t="str">
        <f t="shared" si="344"/>
        <v>-</v>
      </c>
      <c r="CL114" s="228" t="str">
        <f t="shared" si="345"/>
        <v>-</v>
      </c>
      <c r="CM114" s="282"/>
      <c r="CN114" s="282"/>
      <c r="CO114" s="226" t="str">
        <f t="shared" si="346"/>
        <v>-</v>
      </c>
      <c r="CP114" s="227" t="str">
        <f t="shared" si="347"/>
        <v>-</v>
      </c>
      <c r="CQ114" s="227" t="str">
        <f t="shared" si="348"/>
        <v>-</v>
      </c>
      <c r="CR114" s="227" t="str">
        <f t="shared" si="349"/>
        <v>-</v>
      </c>
      <c r="CS114" s="227" t="str">
        <f t="shared" si="350"/>
        <v>-</v>
      </c>
      <c r="CT114" s="228" t="str">
        <f t="shared" si="351"/>
        <v>-</v>
      </c>
      <c r="CU114" s="282"/>
      <c r="CV114" s="282"/>
      <c r="CW114" s="292" t="str">
        <f t="shared" si="352"/>
        <v>-</v>
      </c>
      <c r="CX114" s="234" t="str">
        <f t="shared" si="353"/>
        <v>-</v>
      </c>
      <c r="CY114" s="234" t="str">
        <f t="shared" si="354"/>
        <v>-</v>
      </c>
      <c r="CZ114" s="234" t="str">
        <f t="shared" si="355"/>
        <v>-</v>
      </c>
      <c r="DA114" s="234" t="str">
        <f t="shared" si="356"/>
        <v>-</v>
      </c>
      <c r="DB114" s="235" t="str">
        <f t="shared" si="357"/>
        <v>-</v>
      </c>
      <c r="DC114" s="282"/>
      <c r="DD114" s="282"/>
      <c r="DE114" s="226" t="str">
        <f t="shared" si="358"/>
        <v>-</v>
      </c>
      <c r="DF114" s="227" t="str">
        <f t="shared" si="359"/>
        <v>-</v>
      </c>
      <c r="DG114" s="227" t="str">
        <f t="shared" si="360"/>
        <v>-</v>
      </c>
      <c r="DH114" s="227" t="str">
        <f t="shared" si="361"/>
        <v>-</v>
      </c>
      <c r="DI114" s="227" t="str">
        <f t="shared" si="362"/>
        <v>-</v>
      </c>
      <c r="DJ114" s="228" t="str">
        <f t="shared" si="363"/>
        <v>-</v>
      </c>
      <c r="DK114" s="282"/>
      <c r="DL114" s="282"/>
      <c r="DM114" s="226" t="str">
        <f t="shared" si="364"/>
        <v>-</v>
      </c>
      <c r="DN114" s="227" t="str">
        <f t="shared" si="365"/>
        <v>-</v>
      </c>
      <c r="DO114" s="227" t="str">
        <f t="shared" si="366"/>
        <v>-</v>
      </c>
      <c r="DP114" s="227" t="str">
        <f t="shared" si="367"/>
        <v>-</v>
      </c>
      <c r="DQ114" s="227" t="str">
        <f t="shared" si="368"/>
        <v>-</v>
      </c>
      <c r="DR114" s="228" t="str">
        <f t="shared" si="369"/>
        <v>-</v>
      </c>
      <c r="DS114" s="282"/>
      <c r="DT114" s="282"/>
      <c r="DU114" s="226" t="str">
        <f t="shared" si="370"/>
        <v>-</v>
      </c>
      <c r="DV114" s="227" t="str">
        <f t="shared" si="371"/>
        <v>-</v>
      </c>
      <c r="DW114" s="227" t="str">
        <f t="shared" si="372"/>
        <v>-</v>
      </c>
      <c r="DX114" s="227" t="str">
        <f t="shared" si="373"/>
        <v>-</v>
      </c>
      <c r="DY114" s="227" t="str">
        <f t="shared" si="374"/>
        <v>-</v>
      </c>
      <c r="DZ114" s="228" t="str">
        <f t="shared" si="375"/>
        <v>-</v>
      </c>
      <c r="EA114" s="282"/>
      <c r="EB114" s="282"/>
      <c r="EC114" s="226" t="str">
        <f t="shared" si="376"/>
        <v>-</v>
      </c>
      <c r="ED114" s="227" t="str">
        <f t="shared" si="377"/>
        <v>-</v>
      </c>
      <c r="EE114" s="227" t="str">
        <f t="shared" si="378"/>
        <v>-</v>
      </c>
      <c r="EF114" s="227" t="str">
        <f t="shared" si="379"/>
        <v>-</v>
      </c>
      <c r="EG114" s="227" t="str">
        <f t="shared" si="380"/>
        <v>-</v>
      </c>
      <c r="EH114" s="228" t="str">
        <f t="shared" si="381"/>
        <v>-</v>
      </c>
      <c r="EI114" s="282"/>
      <c r="EJ114" s="282"/>
      <c r="EK114" s="226" t="str">
        <f t="shared" si="382"/>
        <v>-</v>
      </c>
      <c r="EL114" s="227" t="str">
        <f t="shared" si="383"/>
        <v>-</v>
      </c>
      <c r="EM114" s="227" t="str">
        <f t="shared" si="384"/>
        <v>-</v>
      </c>
      <c r="EN114" s="227" t="str">
        <f t="shared" si="385"/>
        <v>-</v>
      </c>
      <c r="EO114" s="227" t="str">
        <f t="shared" si="386"/>
        <v>-</v>
      </c>
      <c r="EP114" s="228" t="str">
        <f t="shared" si="387"/>
        <v>-</v>
      </c>
      <c r="EQ114" s="282"/>
      <c r="ER114" s="282"/>
      <c r="ES114" s="226" t="str">
        <f t="shared" si="388"/>
        <v>-</v>
      </c>
      <c r="ET114" s="227" t="str">
        <f t="shared" si="389"/>
        <v>-</v>
      </c>
      <c r="EU114" s="228" t="str">
        <f t="shared" si="390"/>
        <v>-</v>
      </c>
      <c r="EV114" s="282"/>
      <c r="EW114" s="282"/>
      <c r="EX114" s="301" t="str">
        <f t="shared" si="391"/>
        <v>-</v>
      </c>
      <c r="EY114" s="259" t="str">
        <f t="shared" si="392"/>
        <v>-</v>
      </c>
      <c r="EZ114" s="259" t="str">
        <f t="shared" si="393"/>
        <v>-</v>
      </c>
      <c r="FA114" s="259" t="str">
        <f t="shared" si="394"/>
        <v>-</v>
      </c>
      <c r="FB114" s="259" t="str">
        <f t="shared" si="395"/>
        <v>-</v>
      </c>
      <c r="FC114" s="260" t="str">
        <f t="shared" si="396"/>
        <v>-</v>
      </c>
      <c r="FD114" s="282"/>
      <c r="FE114" s="282"/>
      <c r="FF114" s="301" t="str">
        <f t="shared" si="397"/>
        <v>-</v>
      </c>
      <c r="FG114" s="259" t="str">
        <f t="shared" si="398"/>
        <v>-</v>
      </c>
      <c r="FH114" s="259" t="str">
        <f t="shared" si="399"/>
        <v>-</v>
      </c>
      <c r="FI114" s="259" t="str">
        <f t="shared" si="400"/>
        <v>-</v>
      </c>
      <c r="FJ114" s="259" t="str">
        <f t="shared" si="401"/>
        <v>-</v>
      </c>
      <c r="FK114" s="260" t="str">
        <f t="shared" si="402"/>
        <v>-</v>
      </c>
      <c r="FL114" s="282"/>
      <c r="FM114" s="282"/>
      <c r="FN114" s="301" t="str">
        <f t="shared" si="403"/>
        <v>-</v>
      </c>
      <c r="FO114" s="259" t="str">
        <f t="shared" si="404"/>
        <v>-</v>
      </c>
      <c r="FP114" s="259" t="str">
        <f t="shared" si="405"/>
        <v>-</v>
      </c>
      <c r="FQ114" s="259" t="str">
        <f t="shared" si="406"/>
        <v>-</v>
      </c>
      <c r="FR114" s="259" t="str">
        <f t="shared" si="407"/>
        <v>-</v>
      </c>
      <c r="FS114" s="260" t="str">
        <f t="shared" si="408"/>
        <v>-</v>
      </c>
      <c r="FT114" s="282"/>
      <c r="FU114" s="282"/>
      <c r="FV114" s="301" t="str">
        <f t="shared" si="409"/>
        <v>-</v>
      </c>
      <c r="FW114" s="259" t="str">
        <f t="shared" si="410"/>
        <v>-</v>
      </c>
      <c r="FX114" s="259" t="str">
        <f t="shared" si="411"/>
        <v>-</v>
      </c>
      <c r="FY114" s="259" t="str">
        <f t="shared" si="412"/>
        <v>-</v>
      </c>
      <c r="FZ114" s="259" t="str">
        <f t="shared" si="413"/>
        <v>-</v>
      </c>
      <c r="GA114" s="260" t="str">
        <f t="shared" si="414"/>
        <v>-</v>
      </c>
      <c r="GB114" s="282"/>
      <c r="GC114" s="282"/>
      <c r="GD114" s="301" t="str">
        <f t="shared" si="415"/>
        <v>-</v>
      </c>
      <c r="GE114" s="259" t="str">
        <f t="shared" si="416"/>
        <v>-</v>
      </c>
      <c r="GF114" s="259" t="str">
        <f t="shared" si="417"/>
        <v>-</v>
      </c>
      <c r="GG114" s="259" t="str">
        <f t="shared" si="418"/>
        <v>-</v>
      </c>
      <c r="GH114" s="259" t="str">
        <f t="shared" si="419"/>
        <v>-</v>
      </c>
      <c r="GI114" s="260" t="str">
        <f t="shared" si="420"/>
        <v>-</v>
      </c>
      <c r="GJ114" s="282"/>
      <c r="GK114" s="282"/>
      <c r="GL114" s="301" t="str">
        <f t="shared" si="421"/>
        <v>-</v>
      </c>
      <c r="GM114" s="259" t="str">
        <f t="shared" si="422"/>
        <v>-</v>
      </c>
      <c r="GN114" s="259" t="str">
        <f t="shared" si="423"/>
        <v>-</v>
      </c>
      <c r="GO114" s="259" t="str">
        <f t="shared" si="424"/>
        <v>-</v>
      </c>
      <c r="GP114" s="259" t="str">
        <f t="shared" si="425"/>
        <v>-</v>
      </c>
      <c r="GQ114" s="260" t="str">
        <f t="shared" si="426"/>
        <v>-</v>
      </c>
      <c r="GR114" s="282"/>
      <c r="GS114" s="282"/>
      <c r="GT114" s="301" t="str">
        <f t="shared" si="427"/>
        <v>-</v>
      </c>
      <c r="GU114" s="259" t="str">
        <f t="shared" si="428"/>
        <v>-</v>
      </c>
      <c r="GV114" s="259" t="str">
        <f t="shared" si="429"/>
        <v>-</v>
      </c>
      <c r="GW114" s="259" t="str">
        <f t="shared" si="430"/>
        <v>-</v>
      </c>
      <c r="GX114" s="259" t="str">
        <f t="shared" si="431"/>
        <v>-</v>
      </c>
      <c r="GY114" s="260" t="str">
        <f t="shared" si="432"/>
        <v>-</v>
      </c>
      <c r="GZ114" s="282"/>
      <c r="HA114" s="282"/>
      <c r="HB114" s="301" t="str">
        <f t="shared" si="433"/>
        <v>-</v>
      </c>
      <c r="HC114" s="259" t="str">
        <f t="shared" si="434"/>
        <v>-</v>
      </c>
      <c r="HD114" s="259" t="str">
        <f t="shared" si="435"/>
        <v>-</v>
      </c>
      <c r="HE114" s="259" t="str">
        <f t="shared" si="436"/>
        <v>-</v>
      </c>
      <c r="HF114" s="259" t="str">
        <f t="shared" si="437"/>
        <v>-</v>
      </c>
      <c r="HG114" s="260" t="str">
        <f t="shared" si="438"/>
        <v>-</v>
      </c>
      <c r="HH114" s="282"/>
      <c r="HI114" s="282"/>
      <c r="HJ114" s="301" t="str">
        <f t="shared" si="439"/>
        <v>-</v>
      </c>
      <c r="HK114" s="259" t="str">
        <f t="shared" si="440"/>
        <v>-</v>
      </c>
      <c r="HL114" s="260" t="str">
        <f t="shared" si="441"/>
        <v>-</v>
      </c>
      <c r="HM114" s="428" t="str">
        <f t="shared" si="229"/>
        <v>-</v>
      </c>
      <c r="HN114" s="429" t="str">
        <f t="shared" si="229"/>
        <v>-</v>
      </c>
      <c r="HO114" s="429" t="str">
        <f t="shared" si="229"/>
        <v>-</v>
      </c>
      <c r="HP114" s="429" t="str">
        <f t="shared" si="221"/>
        <v>-</v>
      </c>
      <c r="HQ114" s="429" t="str">
        <f t="shared" si="221"/>
        <v>-</v>
      </c>
      <c r="HR114" s="430" t="str">
        <f t="shared" si="221"/>
        <v>-</v>
      </c>
      <c r="HS114" s="450"/>
      <c r="HT114" s="450"/>
      <c r="HU114" s="428" t="str">
        <f t="shared" si="230"/>
        <v>-</v>
      </c>
      <c r="HV114" s="429" t="str">
        <f t="shared" si="230"/>
        <v>-</v>
      </c>
      <c r="HW114" s="429" t="str">
        <f t="shared" si="230"/>
        <v>-</v>
      </c>
      <c r="HX114" s="429" t="str">
        <f t="shared" si="222"/>
        <v>-</v>
      </c>
      <c r="HY114" s="429" t="str">
        <f t="shared" si="222"/>
        <v>-</v>
      </c>
      <c r="HZ114" s="430" t="str">
        <f t="shared" si="222"/>
        <v>-</v>
      </c>
      <c r="IA114" s="450"/>
      <c r="IB114" s="450"/>
      <c r="IC114" s="428" t="str">
        <f t="shared" si="231"/>
        <v>-</v>
      </c>
      <c r="ID114" s="429" t="str">
        <f t="shared" si="231"/>
        <v>-</v>
      </c>
      <c r="IE114" s="429" t="str">
        <f t="shared" si="231"/>
        <v>-</v>
      </c>
      <c r="IF114" s="429" t="str">
        <f t="shared" si="223"/>
        <v>-</v>
      </c>
      <c r="IG114" s="429" t="str">
        <f t="shared" si="223"/>
        <v>-</v>
      </c>
      <c r="IH114" s="430" t="str">
        <f t="shared" si="223"/>
        <v>-</v>
      </c>
      <c r="II114" s="450"/>
      <c r="IJ114" s="450"/>
      <c r="IK114" s="428" t="str">
        <f t="shared" si="232"/>
        <v>-</v>
      </c>
      <c r="IL114" s="429" t="str">
        <f t="shared" si="232"/>
        <v>-</v>
      </c>
      <c r="IM114" s="429" t="str">
        <f t="shared" si="232"/>
        <v>-</v>
      </c>
      <c r="IN114" s="429" t="str">
        <f t="shared" si="224"/>
        <v>-</v>
      </c>
      <c r="IO114" s="429" t="str">
        <f t="shared" si="224"/>
        <v>-</v>
      </c>
      <c r="IP114" s="430" t="str">
        <f t="shared" si="224"/>
        <v>-</v>
      </c>
      <c r="IQ114" s="450"/>
      <c r="IR114" s="450"/>
      <c r="IS114" s="428" t="str">
        <f t="shared" si="233"/>
        <v>-</v>
      </c>
      <c r="IT114" s="429" t="str">
        <f t="shared" si="233"/>
        <v>-</v>
      </c>
      <c r="IU114" s="429" t="str">
        <f t="shared" si="233"/>
        <v>-</v>
      </c>
      <c r="IV114" s="429" t="str">
        <f t="shared" si="225"/>
        <v>-</v>
      </c>
      <c r="IW114" s="429" t="str">
        <f t="shared" si="225"/>
        <v>-</v>
      </c>
      <c r="IX114" s="430" t="str">
        <f t="shared" si="225"/>
        <v>-</v>
      </c>
      <c r="IY114" s="450"/>
      <c r="IZ114" s="450"/>
      <c r="JA114" s="428" t="str">
        <f t="shared" si="234"/>
        <v>-</v>
      </c>
      <c r="JB114" s="429" t="str">
        <f t="shared" si="234"/>
        <v>-</v>
      </c>
      <c r="JC114" s="429" t="str">
        <f t="shared" si="234"/>
        <v>-</v>
      </c>
      <c r="JD114" s="429" t="str">
        <f t="shared" si="226"/>
        <v>-</v>
      </c>
      <c r="JE114" s="429" t="str">
        <f t="shared" si="226"/>
        <v>-</v>
      </c>
      <c r="JF114" s="430" t="str">
        <f t="shared" si="226"/>
        <v>-</v>
      </c>
      <c r="JG114" s="450"/>
      <c r="JH114" s="450"/>
      <c r="JI114" s="428" t="str">
        <f t="shared" si="235"/>
        <v>-</v>
      </c>
      <c r="JJ114" s="429" t="str">
        <f t="shared" si="235"/>
        <v>-</v>
      </c>
      <c r="JK114" s="429" t="str">
        <f t="shared" si="235"/>
        <v>-</v>
      </c>
      <c r="JL114" s="429" t="str">
        <f t="shared" si="227"/>
        <v>-</v>
      </c>
      <c r="JM114" s="429" t="str">
        <f t="shared" si="227"/>
        <v>-</v>
      </c>
      <c r="JN114" s="430" t="str">
        <f t="shared" si="227"/>
        <v>-</v>
      </c>
      <c r="JO114" s="450"/>
      <c r="JP114" s="450"/>
      <c r="JQ114" s="428" t="str">
        <f t="shared" si="236"/>
        <v>-</v>
      </c>
      <c r="JR114" s="429" t="str">
        <f t="shared" si="236"/>
        <v>-</v>
      </c>
      <c r="JS114" s="429" t="str">
        <f t="shared" si="236"/>
        <v>-</v>
      </c>
      <c r="JT114" s="429" t="str">
        <f t="shared" si="228"/>
        <v>-</v>
      </c>
      <c r="JU114" s="429" t="str">
        <f t="shared" si="228"/>
        <v>-</v>
      </c>
      <c r="JV114" s="430" t="str">
        <f t="shared" si="228"/>
        <v>-</v>
      </c>
      <c r="JW114" s="450"/>
      <c r="JX114" s="450"/>
      <c r="JY114" s="428" t="str">
        <f t="shared" si="339"/>
        <v>-</v>
      </c>
      <c r="JZ114" s="429" t="str">
        <f t="shared" si="339"/>
        <v>-</v>
      </c>
      <c r="KA114" s="430" t="str">
        <f t="shared" si="339"/>
        <v>-</v>
      </c>
      <c r="KB114" s="172"/>
      <c r="KC114" s="355" t="str">
        <f>IF(ISBLANK('Tab4-Adol-KABP-2006'!KC114),"",('Tab4-Adol-KABP-2006'!KC114))</f>
        <v/>
      </c>
      <c r="KD114" s="355" t="str">
        <f>IF(ISBLANK('Tab4-Adol-KABP-2006'!KD114),"",('Tab4-Adol-KABP-2006'!KD114))</f>
        <v/>
      </c>
      <c r="KE114" s="355" t="str">
        <f>IF(ISBLANK('Tab4-Adol-KABP-2006'!KE114),"",('Tab4-Adol-KABP-2006'!KE114))</f>
        <v/>
      </c>
      <c r="KF114" s="355" t="str">
        <f>IF(ISBLANK('Tab4-Adol-KABP-2006'!KF114),"",('Tab4-Adol-KABP-2006'!KF114))</f>
        <v/>
      </c>
      <c r="KG114" s="355" t="str">
        <f>IF(ISBLANK('Tab4-Adol-KABP-2006'!KG114),"",('Tab4-Adol-KABP-2006'!KG114))</f>
        <v/>
      </c>
      <c r="KH114" s="355" t="str">
        <f>IF(ISBLANK('Tab4-Adol-KABP-2006'!KH114),"",('Tab4-Adol-KABP-2006'!KH114))</f>
        <v/>
      </c>
      <c r="KI114" s="355" t="str">
        <f>IF(ISBLANK('Tab4-Adol-KABP-2006'!KI114),"",('Tab4-Adol-KABP-2006'!KI114))</f>
        <v/>
      </c>
      <c r="KJ114" s="355" t="str">
        <f>IF(ISBLANK('Tab4-Adol-KABP-2006'!KJ114),"",('Tab4-Adol-KABP-2006'!KJ114))</f>
        <v/>
      </c>
      <c r="KK114" s="355" t="str">
        <f>IF(ISBLANK('Tab4-Adol-KABP-2006'!KK114),"",('Tab4-Adol-KABP-2006'!KK114))</f>
        <v/>
      </c>
      <c r="KL114" s="355" t="str">
        <f>IF(ISBLANK('Tab4-Adol-KABP-2006'!KL114),"",('Tab4-Adol-KABP-2006'!KL114))</f>
        <v/>
      </c>
      <c r="KM114" s="355" t="str">
        <f>IF(ISBLANK('Tab4-Adol-KABP-2006'!KM114),"",('Tab4-Adol-KABP-2006'!KM114))</f>
        <v/>
      </c>
      <c r="KN114" s="355" t="str">
        <f>IF(ISBLANK('Tab4-Adol-KABP-2006'!KN114),"",('Tab4-Adol-KABP-2006'!KN114))</f>
        <v/>
      </c>
      <c r="KO114" s="355" t="str">
        <f>IF(ISBLANK('Tab4-Adol-KABP-2006'!KO114),"",('Tab4-Adol-KABP-2006'!KO114))</f>
        <v/>
      </c>
      <c r="KP114" s="355" t="str">
        <f>IF(ISBLANK('Tab4-Adol-KABP-2006'!KP114),"",('Tab4-Adol-KABP-2006'!KP114))</f>
        <v/>
      </c>
      <c r="KQ114" s="355" t="str">
        <f>IF(ISBLANK('Tab4-Adol-KABP-2006'!KQ114),"",('Tab4-Adol-KABP-2006'!KQ114))</f>
        <v/>
      </c>
      <c r="KR114" s="355" t="str">
        <f>IF(ISBLANK('Tab4-Adol-KABP-2006'!KR114),"",('Tab4-Adol-KABP-2006'!KR114))</f>
        <v/>
      </c>
      <c r="KS114" s="355" t="str">
        <f>IF(ISBLANK('Tab4-Adol-KABP-2006'!KS114),"",('Tab4-Adol-KABP-2006'!KS114))</f>
        <v/>
      </c>
      <c r="KT114" s="355" t="str">
        <f>IF(ISBLANK('Tab4-Adol-KABP-2006'!KT114),"",('Tab4-Adol-KABP-2006'!KT114))</f>
        <v/>
      </c>
      <c r="KU114" s="355" t="str">
        <f>IF(ISBLANK('Tab4-Adol-KABP-2006'!KU114),"",('Tab4-Adol-KABP-2006'!KU114))</f>
        <v/>
      </c>
      <c r="KV114" s="355" t="str">
        <f>IF(ISBLANK('Tab4-Adol-KABP-2006'!KV114),"",('Tab4-Adol-KABP-2006'!KV114))</f>
        <v/>
      </c>
      <c r="KW114" s="355" t="str">
        <f>IF(ISBLANK('Tab4-Adol-KABP-2006'!KW114),"",('Tab4-Adol-KABP-2006'!KW114))</f>
        <v/>
      </c>
      <c r="KX114" s="355" t="str">
        <f>IF(ISBLANK('Tab4-Adol-KABP-2006'!KX114),"",('Tab4-Adol-KABP-2006'!KX114))</f>
        <v/>
      </c>
      <c r="KY114" s="355" t="str">
        <f>IF(ISBLANK('Tab4-Adol-KABP-2006'!KY114),"",('Tab4-Adol-KABP-2006'!KY114))</f>
        <v/>
      </c>
      <c r="KZ114" s="355" t="str">
        <f>IF(ISBLANK('Tab4-Adol-KABP-2006'!KZ114),"",('Tab4-Adol-KABP-2006'!KZ114))</f>
        <v/>
      </c>
      <c r="LA114" s="355" t="str">
        <f>IF(ISBLANK('Tab4-Adol-KABP-2006'!LA114),"",('Tab4-Adol-KABP-2006'!LA114))</f>
        <v/>
      </c>
      <c r="LB114" s="355" t="str">
        <f>IF(ISBLANK('Tab4-Adol-KABP-2006'!LB114),"",('Tab4-Adol-KABP-2006'!LB114))</f>
        <v/>
      </c>
      <c r="LC114" s="355" t="str">
        <f>IF(ISBLANK('Tab4-Adol-KABP-2006'!LC114),"",('Tab4-Adol-KABP-2006'!LC114))</f>
        <v/>
      </c>
      <c r="LD114" s="355" t="str">
        <f>IF(ISBLANK('Tab4-Adol-KABP-2006'!LD114),"",('Tab4-Adol-KABP-2006'!LD114))</f>
        <v/>
      </c>
      <c r="LE114" s="355" t="str">
        <f>IF(ISBLANK('Tab4-Adol-KABP-2006'!LE114),"",('Tab4-Adol-KABP-2006'!LE114))</f>
        <v/>
      </c>
      <c r="LF114" s="355" t="str">
        <f>IF(ISBLANK('Tab4-Adol-KABP-2006'!LF114),"",('Tab4-Adol-KABP-2006'!LF114))</f>
        <v/>
      </c>
      <c r="LG114" s="355" t="str">
        <f>IF(ISBLANK('Tab4-Adol-KABP-2006'!LG114),"",('Tab4-Adol-KABP-2006'!LG114))</f>
        <v/>
      </c>
      <c r="LH114" s="355" t="str">
        <f>IF(ISBLANK('Tab4-Adol-KABP-2006'!LH114),"",('Tab4-Adol-KABP-2006'!LH114))</f>
        <v/>
      </c>
      <c r="LI114" s="355" t="str">
        <f>IF(ISBLANK('Tab4-Adol-KABP-2006'!LI114),"",('Tab4-Adol-KABP-2006'!LI114))</f>
        <v/>
      </c>
      <c r="LJ114" s="355" t="str">
        <f>IF(ISBLANK('Tab4-Adol-KABP-2006'!LJ114),"",('Tab4-Adol-KABP-2006'!LJ114))</f>
        <v/>
      </c>
      <c r="LK114" s="355" t="str">
        <f>IF(ISBLANK('Tab4-Adol-KABP-2006'!LK114),"",('Tab4-Adol-KABP-2006'!LK114))</f>
        <v/>
      </c>
      <c r="LL114" s="355" t="str">
        <f>IF(ISBLANK('Tab4-Adol-KABP-2006'!LL114),"",('Tab4-Adol-KABP-2006'!LL114))</f>
        <v/>
      </c>
      <c r="LM114" s="355" t="str">
        <f>IF(ISBLANK('Tab4-Adol-KABP-2006'!LM114),"",('Tab4-Adol-KABP-2006'!LM114))</f>
        <v/>
      </c>
      <c r="LN114" s="355" t="str">
        <f>IF(ISBLANK('Tab4-Adol-KABP-2006'!LN114),"",('Tab4-Adol-KABP-2006'!LN114))</f>
        <v/>
      </c>
      <c r="LO114" s="355" t="str">
        <f>IF(ISBLANK('Tab4-Adol-KABP-2006'!LO114),"",('Tab4-Adol-KABP-2006'!LO114))</f>
        <v/>
      </c>
      <c r="LP114" s="355" t="str">
        <f>IF(ISBLANK('Tab4-Adol-KABP-2006'!LP114),"",('Tab4-Adol-KABP-2006'!LP114))</f>
        <v/>
      </c>
      <c r="LQ114" s="355" t="str">
        <f>IF(ISBLANK('Tab4-Adol-KABP-2006'!LQ114),"",('Tab4-Adol-KABP-2006'!LQ114))</f>
        <v/>
      </c>
      <c r="LR114" s="355" t="str">
        <f>IF(ISBLANK('Tab4-Adol-KABP-2006'!LR114),"",('Tab4-Adol-KABP-2006'!LR114))</f>
        <v/>
      </c>
      <c r="LS114" s="355" t="str">
        <f>IF(ISBLANK('Tab4-Adol-KABP-2006'!LS114),"",('Tab4-Adol-KABP-2006'!LS114))</f>
        <v/>
      </c>
      <c r="LT114" s="355" t="str">
        <f>IF(ISBLANK('Tab4-Adol-KABP-2006'!LT114),"",('Tab4-Adol-KABP-2006'!LT114))</f>
        <v/>
      </c>
      <c r="LU114" s="355" t="str">
        <f>IF(ISBLANK('Tab4-Adol-KABP-2006'!LU114),"",('Tab4-Adol-KABP-2006'!LU114))</f>
        <v/>
      </c>
      <c r="LV114" s="355" t="str">
        <f>IF(ISBLANK('Tab4-Adol-KABP-2006'!LV114),"",('Tab4-Adol-KABP-2006'!LV114))</f>
        <v/>
      </c>
      <c r="LW114" s="355" t="str">
        <f>IF(ISBLANK('Tab4-Adol-KABP-2006'!LW114),"",('Tab4-Adol-KABP-2006'!LW114))</f>
        <v/>
      </c>
      <c r="LX114" s="355" t="str">
        <f>IF(ISBLANK('Tab4-Adol-KABP-2006'!LX114),"",('Tab4-Adol-KABP-2006'!LX114))</f>
        <v/>
      </c>
      <c r="LY114" s="355" t="str">
        <f>IF(ISBLANK('Tab4-Adol-KABP-2006'!LY114),"",('Tab4-Adol-KABP-2006'!LY114))</f>
        <v/>
      </c>
      <c r="LZ114" s="355" t="str">
        <f>IF(ISBLANK('Tab4-Adol-KABP-2006'!LZ114),"",('Tab4-Adol-KABP-2006'!LZ114))</f>
        <v/>
      </c>
      <c r="MA114" s="355" t="str">
        <f>IF(ISBLANK('Tab4-Adol-KABP-2006'!MA114),"",('Tab4-Adol-KABP-2006'!MA114))</f>
        <v/>
      </c>
    </row>
    <row r="115" spans="1:339" x14ac:dyDescent="0.2">
      <c r="A115" s="310" t="s">
        <v>326</v>
      </c>
      <c r="B115" s="172">
        <v>0</v>
      </c>
      <c r="C115" s="172">
        <v>0</v>
      </c>
      <c r="D115" s="172" t="s">
        <v>322</v>
      </c>
      <c r="E115" s="172">
        <v>1</v>
      </c>
      <c r="F115" s="173"/>
      <c r="G115" s="218" t="s">
        <v>10</v>
      </c>
      <c r="H115" s="348">
        <f>IF(ISBLANK('Tab4-Adol-KABP-2006'!H115), "",('Tab4-Adol-KABP-2006'!H115))</f>
        <v>2010</v>
      </c>
      <c r="I115" s="349">
        <f>IF(ISBLANK('Tab4-Adol-KABP-2006'!I115), "",('Tab4-Adol-KABP-2006'!I115))</f>
        <v>2010</v>
      </c>
      <c r="J115" s="414">
        <f>IF(ISBLANK('Tab4-Adol-KABP-2006'!J115), "",('Tab4-Adol-KABP-2006'!J115))</f>
        <v>40.200000000000003</v>
      </c>
      <c r="K115" s="414">
        <f>IF(ISBLANK('Tab4-Adol-KABP-2006'!K115), "",('Tab4-Adol-KABP-2006'!K115))</f>
        <v>53</v>
      </c>
      <c r="L115" s="414">
        <f>IF(ISBLANK('Tab4-Adol-KABP-2006'!L115), "",('Tab4-Adol-KABP-2006'!L115))</f>
        <v>45.7</v>
      </c>
      <c r="M115" s="414">
        <f>IF(ISBLANK('Tab4-Adol-KABP-2006'!M115), "",('Tab4-Adol-KABP-2006'!M115))</f>
        <v>55.1</v>
      </c>
      <c r="N115" s="414">
        <f>IF(ISBLANK('Tab4-Adol-KABP-2006'!N115), "",('Tab4-Adol-KABP-2006'!N115))</f>
        <v>49.2</v>
      </c>
      <c r="O115" s="415">
        <f>IF(ISBLANK('Tab4-Adol-KABP-2006'!O115), "",('Tab4-Adol-KABP-2006'!O115))</f>
        <v>53.1</v>
      </c>
      <c r="P115" s="348">
        <f>IF(ISBLANK('Tab4-Adol-KABP-2006'!P115), "",('Tab4-Adol-KABP-2006'!P115))</f>
        <v>2010</v>
      </c>
      <c r="Q115" s="349">
        <f>IF(ISBLANK('Tab4-Adol-KABP-2006'!Q115), "",('Tab4-Adol-KABP-2006'!Q115))</f>
        <v>2010</v>
      </c>
      <c r="R115" s="414">
        <f>IF(ISBLANK('Tab4-Adol-KABP-2006'!R115), "",('Tab4-Adol-KABP-2006'!R115))</f>
        <v>12.7</v>
      </c>
      <c r="S115" s="414">
        <f>IF(ISBLANK('Tab4-Adol-KABP-2006'!S115), "",('Tab4-Adol-KABP-2006'!S115))</f>
        <v>12</v>
      </c>
      <c r="T115" s="414">
        <f>IF(ISBLANK('Tab4-Adol-KABP-2006'!T115), "",('Tab4-Adol-KABP-2006'!T115))</f>
        <v>11.8</v>
      </c>
      <c r="U115" s="414">
        <f>IF(ISBLANK('Tab4-Adol-KABP-2006'!U115), "",('Tab4-Adol-KABP-2006'!U115))</f>
        <v>27.5</v>
      </c>
      <c r="V115" s="414">
        <f>IF(ISBLANK('Tab4-Adol-KABP-2006'!V115), "",('Tab4-Adol-KABP-2006'!V115))</f>
        <v>30.5</v>
      </c>
      <c r="W115" s="415">
        <f>IF(ISBLANK('Tab4-Adol-KABP-2006'!W115), "",('Tab4-Adol-KABP-2006'!W115))</f>
        <v>29.7</v>
      </c>
      <c r="X115" s="348">
        <f>IF(ISBLANK('Tab4-Adol-KABP-2006'!X115), "",('Tab4-Adol-KABP-2006'!X115))</f>
        <v>2010</v>
      </c>
      <c r="Y115" s="349">
        <f>IF(ISBLANK('Tab4-Adol-KABP-2006'!Y115), "",('Tab4-Adol-KABP-2006'!Y115))</f>
        <v>2010</v>
      </c>
      <c r="Z115" s="414">
        <f>IF(ISBLANK('Tab4-Adol-KABP-2006'!Z115), "",('Tab4-Adol-KABP-2006'!Z115))</f>
        <v>20.5</v>
      </c>
      <c r="AA115" s="414">
        <f>IF(ISBLANK('Tab4-Adol-KABP-2006'!AA115), "",('Tab4-Adol-KABP-2006'!AA115))</f>
        <v>6.1</v>
      </c>
      <c r="AB115" s="414"/>
      <c r="AC115" s="414">
        <f>IF(ISBLANK('Tab4-Adol-KABP-2006'!AC115), "",('Tab4-Adol-KABP-2006'!AC115))</f>
        <v>15.9</v>
      </c>
      <c r="AD115" s="414">
        <f>IF(ISBLANK('Tab4-Adol-KABP-2006'!AD115), "",('Tab4-Adol-KABP-2006'!AD115))</f>
        <v>33.9</v>
      </c>
      <c r="AE115" s="415"/>
      <c r="AF115" s="348">
        <f>IF(ISBLANK('Tab4-Adol-KABP-2006'!AF115), "",('Tab4-Adol-KABP-2006'!AF115))</f>
        <v>2010</v>
      </c>
      <c r="AG115" s="349">
        <f>IF(ISBLANK('Tab4-Adol-KABP-2006'!AG115), "",('Tab4-Adol-KABP-2006'!AG115))</f>
        <v>2010</v>
      </c>
      <c r="AH115" s="414">
        <f>IF(ISBLANK('Tab4-Adol-KABP-2006'!AH115), "",('Tab4-Adol-KABP-2006'!AH115))</f>
        <v>53.8</v>
      </c>
      <c r="AI115" s="414">
        <f>IF(ISBLANK('Tab4-Adol-KABP-2006'!AI115), "",('Tab4-Adol-KABP-2006'!AI115))</f>
        <v>82.4</v>
      </c>
      <c r="AJ115" s="414"/>
      <c r="AK115" s="414">
        <f>IF(ISBLANK('Tab4-Adol-KABP-2006'!AK115), "",('Tab4-Adol-KABP-2006'!AK115))</f>
        <v>100</v>
      </c>
      <c r="AL115" s="414">
        <f>IF(ISBLANK('Tab4-Adol-KABP-2006'!AL115), "",('Tab4-Adol-KABP-2006'!AL115))</f>
        <v>60</v>
      </c>
      <c r="AM115" s="415"/>
      <c r="AN115" s="348" t="str">
        <f>IF(ISBLANK('Tab4-Adol-KABP-2006'!AN115), "",('Tab4-Adol-KABP-2006'!AN115))</f>
        <v/>
      </c>
      <c r="AO115" s="349" t="str">
        <f>IF(ISBLANK('Tab4-Adol-KABP-2006'!AO115), "",('Tab4-Adol-KABP-2006'!AO115))</f>
        <v/>
      </c>
      <c r="AP115" s="362"/>
      <c r="AQ115" s="362"/>
      <c r="AR115" s="362"/>
      <c r="AS115" s="362"/>
      <c r="AT115" s="362"/>
      <c r="AU115" s="363"/>
      <c r="AV115" s="348" t="str">
        <f>IF(ISBLANK('Tab4-Adol-KABP-2006'!AV115), "",('Tab4-Adol-KABP-2006'!AV115))</f>
        <v/>
      </c>
      <c r="AW115" s="349" t="str">
        <f>IF(ISBLANK('Tab4-Adol-KABP-2006'!AW115), "",('Tab4-Adol-KABP-2006'!AW115))</f>
        <v/>
      </c>
      <c r="AX115" s="414"/>
      <c r="AY115" s="414"/>
      <c r="AZ115" s="414"/>
      <c r="BA115" s="414"/>
      <c r="BB115" s="414"/>
      <c r="BC115" s="415"/>
      <c r="BD115" s="348" t="str">
        <f>IF(ISBLANK('Tab4-Adol-KABP-2006'!BD115), "",('Tab4-Adol-KABP-2006'!BD115))</f>
        <v/>
      </c>
      <c r="BE115" s="349" t="str">
        <f>IF(ISBLANK('Tab4-Adol-KABP-2006'!BE115), "",('Tab4-Adol-KABP-2006'!BE115))</f>
        <v/>
      </c>
      <c r="BF115" s="414"/>
      <c r="BG115" s="414"/>
      <c r="BH115" s="414"/>
      <c r="BI115" s="414"/>
      <c r="BJ115" s="414"/>
      <c r="BK115" s="415"/>
      <c r="BL115" s="348" t="str">
        <f>IF(ISBLANK('Tab4-Adol-KABP-2006'!BL115), "",('Tab4-Adol-KABP-2006'!BL115))</f>
        <v/>
      </c>
      <c r="BM115" s="349" t="str">
        <f>IF(ISBLANK('Tab4-Adol-KABP-2006'!BM115), "",('Tab4-Adol-KABP-2006'!BM115))</f>
        <v/>
      </c>
      <c r="BN115" s="414"/>
      <c r="BO115" s="414"/>
      <c r="BP115" s="414"/>
      <c r="BQ115" s="414"/>
      <c r="BR115" s="414"/>
      <c r="BS115" s="415"/>
      <c r="BT115" s="348" t="str">
        <f>IF(ISBLANK('Tab4-Adol-KABP-2006'!BT115), "",('Tab4-Adol-KABP-2006'!BT115))</f>
        <v/>
      </c>
      <c r="BU115" s="349" t="str">
        <f>IF(ISBLANK('Tab4-Adol-KABP-2006'!BU115), "",('Tab4-Adol-KABP-2006'!BU115))</f>
        <v/>
      </c>
      <c r="BV115" s="414"/>
      <c r="BW115" s="414"/>
      <c r="BX115" s="415"/>
      <c r="BY115" s="216">
        <v>3966</v>
      </c>
      <c r="BZ115" s="208">
        <v>3982</v>
      </c>
      <c r="CA115" s="208">
        <v>7948</v>
      </c>
      <c r="CB115" s="208">
        <v>3983</v>
      </c>
      <c r="CC115" s="208">
        <v>3631</v>
      </c>
      <c r="CD115" s="284">
        <v>7614</v>
      </c>
      <c r="CE115" s="282"/>
      <c r="CF115" s="282"/>
      <c r="CG115" s="226">
        <f t="shared" si="340"/>
        <v>3966</v>
      </c>
      <c r="CH115" s="227">
        <f t="shared" si="341"/>
        <v>3982</v>
      </c>
      <c r="CI115" s="227">
        <f t="shared" si="342"/>
        <v>7948</v>
      </c>
      <c r="CJ115" s="227">
        <f t="shared" si="343"/>
        <v>3983</v>
      </c>
      <c r="CK115" s="227">
        <f t="shared" si="344"/>
        <v>3631</v>
      </c>
      <c r="CL115" s="228">
        <f t="shared" si="345"/>
        <v>7614</v>
      </c>
      <c r="CM115" s="282"/>
      <c r="CN115" s="282"/>
      <c r="CO115" s="226">
        <f t="shared" si="346"/>
        <v>3966</v>
      </c>
      <c r="CP115" s="227">
        <f t="shared" si="347"/>
        <v>3982</v>
      </c>
      <c r="CQ115" s="227">
        <f t="shared" si="348"/>
        <v>7948</v>
      </c>
      <c r="CR115" s="227">
        <f t="shared" si="349"/>
        <v>3983</v>
      </c>
      <c r="CS115" s="227">
        <f t="shared" si="350"/>
        <v>3631</v>
      </c>
      <c r="CT115" s="228">
        <f t="shared" si="351"/>
        <v>7614</v>
      </c>
      <c r="CU115" s="282"/>
      <c r="CV115" s="282"/>
      <c r="CW115" s="292">
        <f t="shared" si="352"/>
        <v>3966</v>
      </c>
      <c r="CX115" s="234">
        <f t="shared" si="353"/>
        <v>3982</v>
      </c>
      <c r="CY115" s="234" t="str">
        <f t="shared" si="354"/>
        <v>-</v>
      </c>
      <c r="CZ115" s="234">
        <f t="shared" si="355"/>
        <v>3983</v>
      </c>
      <c r="DA115" s="234">
        <f t="shared" si="356"/>
        <v>3631</v>
      </c>
      <c r="DB115" s="235" t="str">
        <f t="shared" si="357"/>
        <v>-</v>
      </c>
      <c r="DC115" s="282"/>
      <c r="DD115" s="282"/>
      <c r="DE115" s="226">
        <f t="shared" si="358"/>
        <v>3966</v>
      </c>
      <c r="DF115" s="227">
        <f t="shared" si="359"/>
        <v>3982</v>
      </c>
      <c r="DG115" s="227" t="str">
        <f t="shared" si="360"/>
        <v>-</v>
      </c>
      <c r="DH115" s="227">
        <f t="shared" si="361"/>
        <v>3983</v>
      </c>
      <c r="DI115" s="227">
        <f t="shared" si="362"/>
        <v>3631</v>
      </c>
      <c r="DJ115" s="228" t="str">
        <f t="shared" si="363"/>
        <v>-</v>
      </c>
      <c r="DK115" s="282"/>
      <c r="DL115" s="282"/>
      <c r="DM115" s="226" t="str">
        <f t="shared" si="364"/>
        <v>-</v>
      </c>
      <c r="DN115" s="227" t="str">
        <f t="shared" si="365"/>
        <v>-</v>
      </c>
      <c r="DO115" s="227" t="str">
        <f t="shared" si="366"/>
        <v>-</v>
      </c>
      <c r="DP115" s="227" t="str">
        <f t="shared" si="367"/>
        <v>-</v>
      </c>
      <c r="DQ115" s="227" t="str">
        <f t="shared" si="368"/>
        <v>-</v>
      </c>
      <c r="DR115" s="228" t="str">
        <f t="shared" si="369"/>
        <v>-</v>
      </c>
      <c r="DS115" s="282"/>
      <c r="DT115" s="282"/>
      <c r="DU115" s="226" t="str">
        <f t="shared" si="370"/>
        <v>-</v>
      </c>
      <c r="DV115" s="227" t="str">
        <f t="shared" si="371"/>
        <v>-</v>
      </c>
      <c r="DW115" s="227" t="str">
        <f t="shared" si="372"/>
        <v>-</v>
      </c>
      <c r="DX115" s="227" t="str">
        <f t="shared" si="373"/>
        <v>-</v>
      </c>
      <c r="DY115" s="227" t="str">
        <f t="shared" si="374"/>
        <v>-</v>
      </c>
      <c r="DZ115" s="228" t="str">
        <f t="shared" si="375"/>
        <v>-</v>
      </c>
      <c r="EA115" s="282"/>
      <c r="EB115" s="282"/>
      <c r="EC115" s="226" t="str">
        <f t="shared" si="376"/>
        <v>-</v>
      </c>
      <c r="ED115" s="227" t="str">
        <f t="shared" si="377"/>
        <v>-</v>
      </c>
      <c r="EE115" s="227" t="str">
        <f t="shared" si="378"/>
        <v>-</v>
      </c>
      <c r="EF115" s="227" t="str">
        <f t="shared" si="379"/>
        <v>-</v>
      </c>
      <c r="EG115" s="227" t="str">
        <f t="shared" si="380"/>
        <v>-</v>
      </c>
      <c r="EH115" s="228" t="str">
        <f t="shared" si="381"/>
        <v>-</v>
      </c>
      <c r="EI115" s="282"/>
      <c r="EJ115" s="282"/>
      <c r="EK115" s="226" t="str">
        <f t="shared" si="382"/>
        <v>-</v>
      </c>
      <c r="EL115" s="227" t="str">
        <f t="shared" si="383"/>
        <v>-</v>
      </c>
      <c r="EM115" s="227" t="str">
        <f t="shared" si="384"/>
        <v>-</v>
      </c>
      <c r="EN115" s="227" t="str">
        <f t="shared" si="385"/>
        <v>-</v>
      </c>
      <c r="EO115" s="227" t="str">
        <f t="shared" si="386"/>
        <v>-</v>
      </c>
      <c r="EP115" s="228" t="str">
        <f t="shared" si="387"/>
        <v>-</v>
      </c>
      <c r="EQ115" s="282"/>
      <c r="ER115" s="282"/>
      <c r="ES115" s="226" t="str">
        <f t="shared" si="388"/>
        <v>-</v>
      </c>
      <c r="ET115" s="227" t="str">
        <f t="shared" si="389"/>
        <v>-</v>
      </c>
      <c r="EU115" s="228" t="str">
        <f t="shared" si="390"/>
        <v>-</v>
      </c>
      <c r="EV115" s="282"/>
      <c r="EW115" s="282"/>
      <c r="EX115" s="301">
        <f t="shared" si="391"/>
        <v>1594.3320000000001</v>
      </c>
      <c r="EY115" s="259">
        <f t="shared" si="392"/>
        <v>2110.46</v>
      </c>
      <c r="EZ115" s="259">
        <f t="shared" si="393"/>
        <v>3632.2360000000003</v>
      </c>
      <c r="FA115" s="259">
        <f t="shared" si="394"/>
        <v>2194.6330000000003</v>
      </c>
      <c r="FB115" s="259">
        <f t="shared" si="395"/>
        <v>1786.4520000000002</v>
      </c>
      <c r="FC115" s="260">
        <f t="shared" si="396"/>
        <v>4043.0340000000001</v>
      </c>
      <c r="FD115" s="282"/>
      <c r="FE115" s="282"/>
      <c r="FF115" s="301">
        <f t="shared" si="397"/>
        <v>503.68200000000002</v>
      </c>
      <c r="FG115" s="259">
        <f t="shared" si="398"/>
        <v>477.84</v>
      </c>
      <c r="FH115" s="259">
        <f t="shared" si="399"/>
        <v>937.86400000000003</v>
      </c>
      <c r="FI115" s="259">
        <f t="shared" si="400"/>
        <v>1095.325</v>
      </c>
      <c r="FJ115" s="259">
        <f t="shared" si="401"/>
        <v>1107.4549999999999</v>
      </c>
      <c r="FK115" s="260">
        <f t="shared" si="402"/>
        <v>2261.3579999999997</v>
      </c>
      <c r="FL115" s="282"/>
      <c r="FM115" s="282"/>
      <c r="FN115" s="301">
        <f t="shared" si="403"/>
        <v>813.03</v>
      </c>
      <c r="FO115" s="259">
        <f t="shared" si="404"/>
        <v>242.90199999999999</v>
      </c>
      <c r="FP115" s="259" t="str">
        <f t="shared" si="405"/>
        <v>-</v>
      </c>
      <c r="FQ115" s="259">
        <f t="shared" si="406"/>
        <v>633.29700000000003</v>
      </c>
      <c r="FR115" s="259">
        <f t="shared" si="407"/>
        <v>1230.9089999999999</v>
      </c>
      <c r="FS115" s="260" t="str">
        <f t="shared" si="408"/>
        <v>-</v>
      </c>
      <c r="FT115" s="282"/>
      <c r="FU115" s="282"/>
      <c r="FV115" s="301">
        <f t="shared" si="409"/>
        <v>2133.7079999999996</v>
      </c>
      <c r="FW115" s="259">
        <f t="shared" si="410"/>
        <v>3281.1680000000001</v>
      </c>
      <c r="FX115" s="259" t="str">
        <f t="shared" si="411"/>
        <v>-</v>
      </c>
      <c r="FY115" s="259">
        <f t="shared" si="412"/>
        <v>3983</v>
      </c>
      <c r="FZ115" s="259">
        <f t="shared" si="413"/>
        <v>2178.6</v>
      </c>
      <c r="GA115" s="260" t="str">
        <f t="shared" si="414"/>
        <v>-</v>
      </c>
      <c r="GB115" s="282"/>
      <c r="GC115" s="282"/>
      <c r="GD115" s="301" t="str">
        <f t="shared" si="415"/>
        <v>-</v>
      </c>
      <c r="GE115" s="259" t="str">
        <f t="shared" si="416"/>
        <v>-</v>
      </c>
      <c r="GF115" s="259" t="str">
        <f t="shared" si="417"/>
        <v>-</v>
      </c>
      <c r="GG115" s="259" t="str">
        <f t="shared" si="418"/>
        <v>-</v>
      </c>
      <c r="GH115" s="259" t="str">
        <f t="shared" si="419"/>
        <v>-</v>
      </c>
      <c r="GI115" s="260" t="str">
        <f t="shared" si="420"/>
        <v>-</v>
      </c>
      <c r="GJ115" s="282"/>
      <c r="GK115" s="282"/>
      <c r="GL115" s="301" t="str">
        <f t="shared" si="421"/>
        <v>-</v>
      </c>
      <c r="GM115" s="259" t="str">
        <f t="shared" si="422"/>
        <v>-</v>
      </c>
      <c r="GN115" s="259" t="str">
        <f t="shared" si="423"/>
        <v>-</v>
      </c>
      <c r="GO115" s="259" t="str">
        <f t="shared" si="424"/>
        <v>-</v>
      </c>
      <c r="GP115" s="259" t="str">
        <f t="shared" si="425"/>
        <v>-</v>
      </c>
      <c r="GQ115" s="260" t="str">
        <f t="shared" si="426"/>
        <v>-</v>
      </c>
      <c r="GR115" s="282"/>
      <c r="GS115" s="282"/>
      <c r="GT115" s="301" t="str">
        <f t="shared" si="427"/>
        <v>-</v>
      </c>
      <c r="GU115" s="259" t="str">
        <f t="shared" si="428"/>
        <v>-</v>
      </c>
      <c r="GV115" s="259" t="str">
        <f t="shared" si="429"/>
        <v>-</v>
      </c>
      <c r="GW115" s="259" t="str">
        <f t="shared" si="430"/>
        <v>-</v>
      </c>
      <c r="GX115" s="259" t="str">
        <f t="shared" si="431"/>
        <v>-</v>
      </c>
      <c r="GY115" s="260" t="str">
        <f t="shared" si="432"/>
        <v>-</v>
      </c>
      <c r="GZ115" s="282"/>
      <c r="HA115" s="282"/>
      <c r="HB115" s="301" t="str">
        <f t="shared" si="433"/>
        <v>-</v>
      </c>
      <c r="HC115" s="259" t="str">
        <f t="shared" si="434"/>
        <v>-</v>
      </c>
      <c r="HD115" s="259" t="str">
        <f t="shared" si="435"/>
        <v>-</v>
      </c>
      <c r="HE115" s="259" t="str">
        <f t="shared" si="436"/>
        <v>-</v>
      </c>
      <c r="HF115" s="259" t="str">
        <f t="shared" si="437"/>
        <v>-</v>
      </c>
      <c r="HG115" s="260" t="str">
        <f t="shared" si="438"/>
        <v>-</v>
      </c>
      <c r="HH115" s="282"/>
      <c r="HI115" s="282"/>
      <c r="HJ115" s="301" t="str">
        <f t="shared" si="439"/>
        <v>-</v>
      </c>
      <c r="HK115" s="259" t="str">
        <f t="shared" si="440"/>
        <v>-</v>
      </c>
      <c r="HL115" s="260" t="str">
        <f t="shared" si="441"/>
        <v>-</v>
      </c>
      <c r="HM115" s="428">
        <f t="shared" si="229"/>
        <v>1</v>
      </c>
      <c r="HN115" s="429">
        <f t="shared" si="229"/>
        <v>1</v>
      </c>
      <c r="HO115" s="429">
        <f t="shared" si="229"/>
        <v>1</v>
      </c>
      <c r="HP115" s="429">
        <f t="shared" si="221"/>
        <v>1</v>
      </c>
      <c r="HQ115" s="429">
        <f t="shared" si="221"/>
        <v>1</v>
      </c>
      <c r="HR115" s="430">
        <f t="shared" si="221"/>
        <v>1</v>
      </c>
      <c r="HS115" s="450"/>
      <c r="HT115" s="450"/>
      <c r="HU115" s="428">
        <f t="shared" si="230"/>
        <v>1</v>
      </c>
      <c r="HV115" s="429">
        <f t="shared" si="230"/>
        <v>1</v>
      </c>
      <c r="HW115" s="429">
        <f t="shared" si="230"/>
        <v>1</v>
      </c>
      <c r="HX115" s="429">
        <f t="shared" si="222"/>
        <v>1</v>
      </c>
      <c r="HY115" s="429">
        <f t="shared" si="222"/>
        <v>1</v>
      </c>
      <c r="HZ115" s="430">
        <f t="shared" si="222"/>
        <v>1</v>
      </c>
      <c r="IA115" s="450"/>
      <c r="IB115" s="450"/>
      <c r="IC115" s="428">
        <f t="shared" si="231"/>
        <v>1</v>
      </c>
      <c r="ID115" s="429">
        <f t="shared" si="231"/>
        <v>1</v>
      </c>
      <c r="IE115" s="429" t="str">
        <f t="shared" si="231"/>
        <v>-</v>
      </c>
      <c r="IF115" s="429">
        <f t="shared" si="223"/>
        <v>1</v>
      </c>
      <c r="IG115" s="429">
        <f t="shared" si="223"/>
        <v>1</v>
      </c>
      <c r="IH115" s="430" t="str">
        <f t="shared" si="223"/>
        <v>-</v>
      </c>
      <c r="II115" s="450"/>
      <c r="IJ115" s="450"/>
      <c r="IK115" s="428">
        <f t="shared" si="232"/>
        <v>1</v>
      </c>
      <c r="IL115" s="429">
        <f t="shared" si="232"/>
        <v>1</v>
      </c>
      <c r="IM115" s="429" t="str">
        <f t="shared" si="232"/>
        <v>-</v>
      </c>
      <c r="IN115" s="429">
        <f t="shared" si="224"/>
        <v>1</v>
      </c>
      <c r="IO115" s="429">
        <f t="shared" si="224"/>
        <v>1</v>
      </c>
      <c r="IP115" s="430" t="str">
        <f t="shared" si="224"/>
        <v>-</v>
      </c>
      <c r="IQ115" s="450"/>
      <c r="IR115" s="450"/>
      <c r="IS115" s="428" t="str">
        <f t="shared" si="233"/>
        <v>-</v>
      </c>
      <c r="IT115" s="429" t="str">
        <f t="shared" si="233"/>
        <v>-</v>
      </c>
      <c r="IU115" s="429" t="str">
        <f t="shared" si="233"/>
        <v>-</v>
      </c>
      <c r="IV115" s="429" t="str">
        <f t="shared" si="225"/>
        <v>-</v>
      </c>
      <c r="IW115" s="429" t="str">
        <f t="shared" si="225"/>
        <v>-</v>
      </c>
      <c r="IX115" s="430" t="str">
        <f t="shared" si="225"/>
        <v>-</v>
      </c>
      <c r="IY115" s="450"/>
      <c r="IZ115" s="450"/>
      <c r="JA115" s="428" t="str">
        <f t="shared" si="234"/>
        <v>-</v>
      </c>
      <c r="JB115" s="429" t="str">
        <f t="shared" si="234"/>
        <v>-</v>
      </c>
      <c r="JC115" s="429" t="str">
        <f t="shared" si="234"/>
        <v>-</v>
      </c>
      <c r="JD115" s="429" t="str">
        <f t="shared" si="226"/>
        <v>-</v>
      </c>
      <c r="JE115" s="429" t="str">
        <f t="shared" si="226"/>
        <v>-</v>
      </c>
      <c r="JF115" s="430" t="str">
        <f t="shared" si="226"/>
        <v>-</v>
      </c>
      <c r="JG115" s="450"/>
      <c r="JH115" s="450"/>
      <c r="JI115" s="428" t="str">
        <f t="shared" si="235"/>
        <v>-</v>
      </c>
      <c r="JJ115" s="429" t="str">
        <f t="shared" si="235"/>
        <v>-</v>
      </c>
      <c r="JK115" s="429" t="str">
        <f t="shared" si="235"/>
        <v>-</v>
      </c>
      <c r="JL115" s="429" t="str">
        <f t="shared" si="227"/>
        <v>-</v>
      </c>
      <c r="JM115" s="429" t="str">
        <f t="shared" si="227"/>
        <v>-</v>
      </c>
      <c r="JN115" s="430" t="str">
        <f t="shared" si="227"/>
        <v>-</v>
      </c>
      <c r="JO115" s="450"/>
      <c r="JP115" s="450"/>
      <c r="JQ115" s="428" t="str">
        <f t="shared" si="236"/>
        <v>-</v>
      </c>
      <c r="JR115" s="429" t="str">
        <f t="shared" si="236"/>
        <v>-</v>
      </c>
      <c r="JS115" s="429" t="str">
        <f t="shared" si="236"/>
        <v>-</v>
      </c>
      <c r="JT115" s="429" t="str">
        <f t="shared" si="228"/>
        <v>-</v>
      </c>
      <c r="JU115" s="429" t="str">
        <f t="shared" si="228"/>
        <v>-</v>
      </c>
      <c r="JV115" s="430" t="str">
        <f t="shared" si="228"/>
        <v>-</v>
      </c>
      <c r="JW115" s="450"/>
      <c r="JX115" s="450"/>
      <c r="JY115" s="428" t="str">
        <f t="shared" si="339"/>
        <v>-</v>
      </c>
      <c r="JZ115" s="429" t="str">
        <f t="shared" si="339"/>
        <v>-</v>
      </c>
      <c r="KA115" s="430" t="str">
        <f t="shared" si="339"/>
        <v>-</v>
      </c>
      <c r="KB115" s="172"/>
      <c r="KC115" s="355" t="str">
        <f>IF(ISBLANK('Tab4-Adol-KABP-2006'!KC115),"",('Tab4-Adol-KABP-2006'!KC115))</f>
        <v/>
      </c>
      <c r="KD115" s="355" t="str">
        <f>IF(ISBLANK('Tab4-Adol-KABP-2006'!KD115),"",('Tab4-Adol-KABP-2006'!KD115))</f>
        <v/>
      </c>
      <c r="KE115" s="355" t="str">
        <f>IF(ISBLANK('Tab4-Adol-KABP-2006'!KE115),"",('Tab4-Adol-KABP-2006'!KE115))</f>
        <v/>
      </c>
      <c r="KF115" s="355" t="str">
        <f>IF(ISBLANK('Tab4-Adol-KABP-2006'!KF115),"",('Tab4-Adol-KABP-2006'!KF115))</f>
        <v/>
      </c>
      <c r="KG115" s="355" t="str">
        <f>IF(ISBLANK('Tab4-Adol-KABP-2006'!KG115),"",('Tab4-Adol-KABP-2006'!KG115))</f>
        <v/>
      </c>
      <c r="KH115" s="355" t="str">
        <f>IF(ISBLANK('Tab4-Adol-KABP-2006'!KH115),"",('Tab4-Adol-KABP-2006'!KH115))</f>
        <v/>
      </c>
      <c r="KI115" s="355" t="str">
        <f>IF(ISBLANK('Tab4-Adol-KABP-2006'!KI115),"",('Tab4-Adol-KABP-2006'!KI115))</f>
        <v/>
      </c>
      <c r="KJ115" s="355" t="str">
        <f>IF(ISBLANK('Tab4-Adol-KABP-2006'!KJ115),"",('Tab4-Adol-KABP-2006'!KJ115))</f>
        <v/>
      </c>
      <c r="KK115" s="355" t="str">
        <f>IF(ISBLANK('Tab4-Adol-KABP-2006'!KK115),"",('Tab4-Adol-KABP-2006'!KK115))</f>
        <v/>
      </c>
      <c r="KL115" s="355" t="str">
        <f>IF(ISBLANK('Tab4-Adol-KABP-2006'!KL115),"",('Tab4-Adol-KABP-2006'!KL115))</f>
        <v/>
      </c>
      <c r="KM115" s="355" t="str">
        <f>IF(ISBLANK('Tab4-Adol-KABP-2006'!KM115),"",('Tab4-Adol-KABP-2006'!KM115))</f>
        <v/>
      </c>
      <c r="KN115" s="355" t="str">
        <f>IF(ISBLANK('Tab4-Adol-KABP-2006'!KN115),"",('Tab4-Adol-KABP-2006'!KN115))</f>
        <v/>
      </c>
      <c r="KO115" s="355" t="str">
        <f>IF(ISBLANK('Tab4-Adol-KABP-2006'!KO115),"",('Tab4-Adol-KABP-2006'!KO115))</f>
        <v/>
      </c>
      <c r="KP115" s="355" t="str">
        <f>IF(ISBLANK('Tab4-Adol-KABP-2006'!KP115),"",('Tab4-Adol-KABP-2006'!KP115))</f>
        <v/>
      </c>
      <c r="KQ115" s="355" t="str">
        <f>IF(ISBLANK('Tab4-Adol-KABP-2006'!KQ115),"",('Tab4-Adol-KABP-2006'!KQ115))</f>
        <v/>
      </c>
      <c r="KR115" s="355" t="str">
        <f>IF(ISBLANK('Tab4-Adol-KABP-2006'!KR115),"",('Tab4-Adol-KABP-2006'!KR115))</f>
        <v/>
      </c>
      <c r="KS115" s="355" t="str">
        <f>IF(ISBLANK('Tab4-Adol-KABP-2006'!KS115),"",('Tab4-Adol-KABP-2006'!KS115))</f>
        <v/>
      </c>
      <c r="KT115" s="355" t="str">
        <f>IF(ISBLANK('Tab4-Adol-KABP-2006'!KT115),"",('Tab4-Adol-KABP-2006'!KT115))</f>
        <v/>
      </c>
      <c r="KU115" s="355" t="str">
        <f>IF(ISBLANK('Tab4-Adol-KABP-2006'!KU115),"",('Tab4-Adol-KABP-2006'!KU115))</f>
        <v/>
      </c>
      <c r="KV115" s="355" t="str">
        <f>IF(ISBLANK('Tab4-Adol-KABP-2006'!KV115),"",('Tab4-Adol-KABP-2006'!KV115))</f>
        <v/>
      </c>
      <c r="KW115" s="355" t="str">
        <f>IF(ISBLANK('Tab4-Adol-KABP-2006'!KW115),"",('Tab4-Adol-KABP-2006'!KW115))</f>
        <v/>
      </c>
      <c r="KX115" s="355" t="str">
        <f>IF(ISBLANK('Tab4-Adol-KABP-2006'!KX115),"",('Tab4-Adol-KABP-2006'!KX115))</f>
        <v/>
      </c>
      <c r="KY115" s="355" t="str">
        <f>IF(ISBLANK('Tab4-Adol-KABP-2006'!KY115),"",('Tab4-Adol-KABP-2006'!KY115))</f>
        <v/>
      </c>
      <c r="KZ115" s="355" t="str">
        <f>IF(ISBLANK('Tab4-Adol-KABP-2006'!KZ115),"",('Tab4-Adol-KABP-2006'!KZ115))</f>
        <v/>
      </c>
      <c r="LA115" s="355" t="str">
        <f>IF(ISBLANK('Tab4-Adol-KABP-2006'!LA115),"",('Tab4-Adol-KABP-2006'!LA115))</f>
        <v/>
      </c>
      <c r="LB115" s="355" t="str">
        <f>IF(ISBLANK('Tab4-Adol-KABP-2006'!LB115),"",('Tab4-Adol-KABP-2006'!LB115))</f>
        <v/>
      </c>
      <c r="LC115" s="355" t="str">
        <f>IF(ISBLANK('Tab4-Adol-KABP-2006'!LC115),"",('Tab4-Adol-KABP-2006'!LC115))</f>
        <v/>
      </c>
      <c r="LD115" s="355" t="str">
        <f>IF(ISBLANK('Tab4-Adol-KABP-2006'!LD115),"",('Tab4-Adol-KABP-2006'!LD115))</f>
        <v/>
      </c>
      <c r="LE115" s="355" t="str">
        <f>IF(ISBLANK('Tab4-Adol-KABP-2006'!LE115),"",('Tab4-Adol-KABP-2006'!LE115))</f>
        <v/>
      </c>
      <c r="LF115" s="355" t="str">
        <f>IF(ISBLANK('Tab4-Adol-KABP-2006'!LF115),"",('Tab4-Adol-KABP-2006'!LF115))</f>
        <v/>
      </c>
      <c r="LG115" s="355" t="str">
        <f>IF(ISBLANK('Tab4-Adol-KABP-2006'!LG115),"",('Tab4-Adol-KABP-2006'!LG115))</f>
        <v/>
      </c>
      <c r="LH115" s="355" t="str">
        <f>IF(ISBLANK('Tab4-Adol-KABP-2006'!LH115),"",('Tab4-Adol-KABP-2006'!LH115))</f>
        <v/>
      </c>
      <c r="LI115" s="355" t="str">
        <f>IF(ISBLANK('Tab4-Adol-KABP-2006'!LI115),"",('Tab4-Adol-KABP-2006'!LI115))</f>
        <v/>
      </c>
      <c r="LJ115" s="355" t="str">
        <f>IF(ISBLANK('Tab4-Adol-KABP-2006'!LJ115),"",('Tab4-Adol-KABP-2006'!LJ115))</f>
        <v/>
      </c>
      <c r="LK115" s="355" t="str">
        <f>IF(ISBLANK('Tab4-Adol-KABP-2006'!LK115),"",('Tab4-Adol-KABP-2006'!LK115))</f>
        <v/>
      </c>
      <c r="LL115" s="355" t="str">
        <f>IF(ISBLANK('Tab4-Adol-KABP-2006'!LL115),"",('Tab4-Adol-KABP-2006'!LL115))</f>
        <v/>
      </c>
      <c r="LM115" s="355" t="str">
        <f>IF(ISBLANK('Tab4-Adol-KABP-2006'!LM115),"",('Tab4-Adol-KABP-2006'!LM115))</f>
        <v/>
      </c>
      <c r="LN115" s="355" t="str">
        <f>IF(ISBLANK('Tab4-Adol-KABP-2006'!LN115),"",('Tab4-Adol-KABP-2006'!LN115))</f>
        <v/>
      </c>
      <c r="LO115" s="355" t="str">
        <f>IF(ISBLANK('Tab4-Adol-KABP-2006'!LO115),"",('Tab4-Adol-KABP-2006'!LO115))</f>
        <v/>
      </c>
      <c r="LP115" s="355" t="str">
        <f>IF(ISBLANK('Tab4-Adol-KABP-2006'!LP115),"",('Tab4-Adol-KABP-2006'!LP115))</f>
        <v/>
      </c>
      <c r="LQ115" s="355" t="str">
        <f>IF(ISBLANK('Tab4-Adol-KABP-2006'!LQ115),"",('Tab4-Adol-KABP-2006'!LQ115))</f>
        <v/>
      </c>
      <c r="LR115" s="355" t="str">
        <f>IF(ISBLANK('Tab4-Adol-KABP-2006'!LR115),"",('Tab4-Adol-KABP-2006'!LR115))</f>
        <v/>
      </c>
      <c r="LS115" s="355" t="str">
        <f>IF(ISBLANK('Tab4-Adol-KABP-2006'!LS115),"",('Tab4-Adol-KABP-2006'!LS115))</f>
        <v/>
      </c>
      <c r="LT115" s="355" t="str">
        <f>IF(ISBLANK('Tab4-Adol-KABP-2006'!LT115),"",('Tab4-Adol-KABP-2006'!LT115))</f>
        <v/>
      </c>
      <c r="LU115" s="355" t="str">
        <f>IF(ISBLANK('Tab4-Adol-KABP-2006'!LU115),"",('Tab4-Adol-KABP-2006'!LU115))</f>
        <v/>
      </c>
      <c r="LV115" s="355" t="str">
        <f>IF(ISBLANK('Tab4-Adol-KABP-2006'!LV115),"",('Tab4-Adol-KABP-2006'!LV115))</f>
        <v/>
      </c>
      <c r="LW115" s="355" t="str">
        <f>IF(ISBLANK('Tab4-Adol-KABP-2006'!LW115),"",('Tab4-Adol-KABP-2006'!LW115))</f>
        <v/>
      </c>
      <c r="LX115" s="355" t="str">
        <f>IF(ISBLANK('Tab4-Adol-KABP-2006'!LX115),"",('Tab4-Adol-KABP-2006'!LX115))</f>
        <v/>
      </c>
      <c r="LY115" s="355" t="str">
        <f>IF(ISBLANK('Tab4-Adol-KABP-2006'!LY115),"",('Tab4-Adol-KABP-2006'!LY115))</f>
        <v/>
      </c>
      <c r="LZ115" s="355" t="str">
        <f>IF(ISBLANK('Tab4-Adol-KABP-2006'!LZ115),"",('Tab4-Adol-KABP-2006'!LZ115))</f>
        <v/>
      </c>
      <c r="MA115" s="355" t="str">
        <f>IF(ISBLANK('Tab4-Adol-KABP-2006'!MA115),"",('Tab4-Adol-KABP-2006'!MA115))</f>
        <v/>
      </c>
    </row>
    <row r="116" spans="1:339" x14ac:dyDescent="0.2">
      <c r="A116" s="310" t="s">
        <v>326</v>
      </c>
      <c r="B116" s="172">
        <v>0</v>
      </c>
      <c r="C116" s="172">
        <v>0</v>
      </c>
      <c r="D116" s="172" t="s">
        <v>315</v>
      </c>
      <c r="E116" s="172">
        <v>1</v>
      </c>
      <c r="F116" s="173"/>
      <c r="G116" s="218" t="s">
        <v>11</v>
      </c>
      <c r="H116" s="348">
        <f>IF(ISBLANK('Tab4-Adol-KABP-2006'!H116), "",('Tab4-Adol-KABP-2006'!H116))</f>
        <v>2012</v>
      </c>
      <c r="I116" s="349" t="str">
        <f>IF(ISBLANK('Tab4-Adol-KABP-2006'!I116), "",('Tab4-Adol-KABP-2006'!I116))</f>
        <v>2011-2012</v>
      </c>
      <c r="J116" s="414">
        <f>IF(ISBLANK('Tab4-Adol-KABP-2006'!J116), "",('Tab4-Adol-KABP-2006'!J116))</f>
        <v>35.700000000000003</v>
      </c>
      <c r="K116" s="414">
        <f>IF(ISBLANK('Tab4-Adol-KABP-2006'!K116), "",('Tab4-Adol-KABP-2006'!K116))</f>
        <v>45.5</v>
      </c>
      <c r="L116" s="414">
        <f>IF(ISBLANK('Tab4-Adol-KABP-2006'!L116), "",('Tab4-Adol-KABP-2006'!L116))</f>
        <v>40.299999999999997</v>
      </c>
      <c r="M116" s="414"/>
      <c r="N116" s="414"/>
      <c r="O116" s="415"/>
      <c r="P116" s="348" t="str">
        <f>IF(ISBLANK('Tab4-Adol-KABP-2006'!P116), "",('Tab4-Adol-KABP-2006'!P116))</f>
        <v/>
      </c>
      <c r="Q116" s="349" t="str">
        <f>IF(ISBLANK('Tab4-Adol-KABP-2006'!Q116), "",('Tab4-Adol-KABP-2006'!Q116))</f>
        <v/>
      </c>
      <c r="R116" s="414"/>
      <c r="S116" s="414"/>
      <c r="T116" s="414"/>
      <c r="U116" s="414"/>
      <c r="V116" s="414"/>
      <c r="W116" s="415"/>
      <c r="X116" s="348" t="str">
        <f>IF(ISBLANK('Tab4-Adol-KABP-2006'!X116), "",('Tab4-Adol-KABP-2006'!X116))</f>
        <v/>
      </c>
      <c r="Y116" s="349" t="str">
        <f>IF(ISBLANK('Tab4-Adol-KABP-2006'!Y116), "",('Tab4-Adol-KABP-2006'!Y116))</f>
        <v/>
      </c>
      <c r="Z116" s="414"/>
      <c r="AA116" s="414"/>
      <c r="AB116" s="414"/>
      <c r="AC116" s="414"/>
      <c r="AD116" s="414"/>
      <c r="AE116" s="415"/>
      <c r="AF116" s="348" t="str">
        <f>IF(ISBLANK('Tab4-Adol-KABP-2006'!AF116), "",('Tab4-Adol-KABP-2006'!AF116))</f>
        <v/>
      </c>
      <c r="AG116" s="349" t="str">
        <f>IF(ISBLANK('Tab4-Adol-KABP-2006'!AG116), "",('Tab4-Adol-KABP-2006'!AG116))</f>
        <v/>
      </c>
      <c r="AH116" s="414"/>
      <c r="AI116" s="414"/>
      <c r="AJ116" s="414"/>
      <c r="AK116" s="414"/>
      <c r="AL116" s="414"/>
      <c r="AM116" s="415"/>
      <c r="AN116" s="348" t="str">
        <f>IF(ISBLANK('Tab4-Adol-KABP-2006'!AN116), "",('Tab4-Adol-KABP-2006'!AN116))</f>
        <v/>
      </c>
      <c r="AO116" s="349" t="str">
        <f>IF(ISBLANK('Tab4-Adol-KABP-2006'!AO116), "",('Tab4-Adol-KABP-2006'!AO116))</f>
        <v/>
      </c>
      <c r="AP116" s="362"/>
      <c r="AQ116" s="362"/>
      <c r="AR116" s="362"/>
      <c r="AS116" s="362"/>
      <c r="AT116" s="362"/>
      <c r="AU116" s="363"/>
      <c r="AV116" s="348" t="str">
        <f>IF(ISBLANK('Tab4-Adol-KABP-2006'!AV116), "",('Tab4-Adol-KABP-2006'!AV116))</f>
        <v/>
      </c>
      <c r="AW116" s="349" t="str">
        <f>IF(ISBLANK('Tab4-Adol-KABP-2006'!AW116), "",('Tab4-Adol-KABP-2006'!AW116))</f>
        <v/>
      </c>
      <c r="AX116" s="414"/>
      <c r="AY116" s="414"/>
      <c r="AZ116" s="414"/>
      <c r="BA116" s="414"/>
      <c r="BB116" s="414"/>
      <c r="BC116" s="415"/>
      <c r="BD116" s="348" t="str">
        <f>IF(ISBLANK('Tab4-Adol-KABP-2006'!BD116), "",('Tab4-Adol-KABP-2006'!BD116))</f>
        <v/>
      </c>
      <c r="BE116" s="349" t="str">
        <f>IF(ISBLANK('Tab4-Adol-KABP-2006'!BE116), "",('Tab4-Adol-KABP-2006'!BE116))</f>
        <v/>
      </c>
      <c r="BF116" s="414"/>
      <c r="BG116" s="414"/>
      <c r="BH116" s="414"/>
      <c r="BI116" s="414"/>
      <c r="BJ116" s="414"/>
      <c r="BK116" s="415"/>
      <c r="BL116" s="348" t="str">
        <f>IF(ISBLANK('Tab4-Adol-KABP-2006'!BL116), "",('Tab4-Adol-KABP-2006'!BL116))</f>
        <v/>
      </c>
      <c r="BM116" s="349" t="str">
        <f>IF(ISBLANK('Tab4-Adol-KABP-2006'!BM116), "",('Tab4-Adol-KABP-2006'!BM116))</f>
        <v/>
      </c>
      <c r="BN116" s="414"/>
      <c r="BO116" s="414"/>
      <c r="BP116" s="414"/>
      <c r="BQ116" s="414"/>
      <c r="BR116" s="414"/>
      <c r="BS116" s="415"/>
      <c r="BT116" s="348" t="str">
        <f>IF(ISBLANK('Tab4-Adol-KABP-2006'!BT116), "",('Tab4-Adol-KABP-2006'!BT116))</f>
        <v/>
      </c>
      <c r="BU116" s="349" t="str">
        <f>IF(ISBLANK('Tab4-Adol-KABP-2006'!BU116), "",('Tab4-Adol-KABP-2006'!BU116))</f>
        <v/>
      </c>
      <c r="BV116" s="414"/>
      <c r="BW116" s="414"/>
      <c r="BX116" s="415"/>
      <c r="BY116" s="216">
        <v>1663279</v>
      </c>
      <c r="BZ116" s="208">
        <v>1668867</v>
      </c>
      <c r="CA116" s="208">
        <v>3332146</v>
      </c>
      <c r="CB116" s="208">
        <v>1717587</v>
      </c>
      <c r="CC116" s="208">
        <v>1716564</v>
      </c>
      <c r="CD116" s="284">
        <v>3434151</v>
      </c>
      <c r="CE116" s="282"/>
      <c r="CF116" s="282"/>
      <c r="CG116" s="226">
        <f t="shared" si="340"/>
        <v>1663279</v>
      </c>
      <c r="CH116" s="227">
        <f t="shared" si="341"/>
        <v>1668867</v>
      </c>
      <c r="CI116" s="227">
        <f t="shared" si="342"/>
        <v>3332146</v>
      </c>
      <c r="CJ116" s="227" t="str">
        <f t="shared" si="343"/>
        <v>-</v>
      </c>
      <c r="CK116" s="227" t="str">
        <f t="shared" si="344"/>
        <v>-</v>
      </c>
      <c r="CL116" s="228" t="str">
        <f t="shared" si="345"/>
        <v>-</v>
      </c>
      <c r="CM116" s="282"/>
      <c r="CN116" s="282"/>
      <c r="CO116" s="226" t="str">
        <f t="shared" si="346"/>
        <v>-</v>
      </c>
      <c r="CP116" s="227" t="str">
        <f t="shared" si="347"/>
        <v>-</v>
      </c>
      <c r="CQ116" s="227" t="str">
        <f t="shared" si="348"/>
        <v>-</v>
      </c>
      <c r="CR116" s="227" t="str">
        <f t="shared" si="349"/>
        <v>-</v>
      </c>
      <c r="CS116" s="227" t="str">
        <f t="shared" si="350"/>
        <v>-</v>
      </c>
      <c r="CT116" s="228" t="str">
        <f t="shared" si="351"/>
        <v>-</v>
      </c>
      <c r="CU116" s="282"/>
      <c r="CV116" s="282"/>
      <c r="CW116" s="292" t="str">
        <f t="shared" si="352"/>
        <v>-</v>
      </c>
      <c r="CX116" s="234" t="str">
        <f t="shared" si="353"/>
        <v>-</v>
      </c>
      <c r="CY116" s="234" t="str">
        <f t="shared" si="354"/>
        <v>-</v>
      </c>
      <c r="CZ116" s="234" t="str">
        <f t="shared" si="355"/>
        <v>-</v>
      </c>
      <c r="DA116" s="234" t="str">
        <f t="shared" si="356"/>
        <v>-</v>
      </c>
      <c r="DB116" s="235" t="str">
        <f t="shared" si="357"/>
        <v>-</v>
      </c>
      <c r="DC116" s="282"/>
      <c r="DD116" s="282"/>
      <c r="DE116" s="226" t="str">
        <f t="shared" si="358"/>
        <v>-</v>
      </c>
      <c r="DF116" s="227" t="str">
        <f t="shared" si="359"/>
        <v>-</v>
      </c>
      <c r="DG116" s="227" t="str">
        <f t="shared" si="360"/>
        <v>-</v>
      </c>
      <c r="DH116" s="227" t="str">
        <f t="shared" si="361"/>
        <v>-</v>
      </c>
      <c r="DI116" s="227" t="str">
        <f t="shared" si="362"/>
        <v>-</v>
      </c>
      <c r="DJ116" s="228" t="str">
        <f t="shared" si="363"/>
        <v>-</v>
      </c>
      <c r="DK116" s="282"/>
      <c r="DL116" s="282"/>
      <c r="DM116" s="226" t="str">
        <f t="shared" si="364"/>
        <v>-</v>
      </c>
      <c r="DN116" s="227" t="str">
        <f t="shared" si="365"/>
        <v>-</v>
      </c>
      <c r="DO116" s="227" t="str">
        <f t="shared" si="366"/>
        <v>-</v>
      </c>
      <c r="DP116" s="227" t="str">
        <f t="shared" si="367"/>
        <v>-</v>
      </c>
      <c r="DQ116" s="227" t="str">
        <f t="shared" si="368"/>
        <v>-</v>
      </c>
      <c r="DR116" s="228" t="str">
        <f t="shared" si="369"/>
        <v>-</v>
      </c>
      <c r="DS116" s="282"/>
      <c r="DT116" s="282"/>
      <c r="DU116" s="226" t="str">
        <f t="shared" si="370"/>
        <v>-</v>
      </c>
      <c r="DV116" s="227" t="str">
        <f t="shared" si="371"/>
        <v>-</v>
      </c>
      <c r="DW116" s="227" t="str">
        <f t="shared" si="372"/>
        <v>-</v>
      </c>
      <c r="DX116" s="227" t="str">
        <f t="shared" si="373"/>
        <v>-</v>
      </c>
      <c r="DY116" s="227" t="str">
        <f t="shared" si="374"/>
        <v>-</v>
      </c>
      <c r="DZ116" s="228" t="str">
        <f t="shared" si="375"/>
        <v>-</v>
      </c>
      <c r="EA116" s="282"/>
      <c r="EB116" s="282"/>
      <c r="EC116" s="226" t="str">
        <f t="shared" si="376"/>
        <v>-</v>
      </c>
      <c r="ED116" s="227" t="str">
        <f t="shared" si="377"/>
        <v>-</v>
      </c>
      <c r="EE116" s="227" t="str">
        <f t="shared" si="378"/>
        <v>-</v>
      </c>
      <c r="EF116" s="227" t="str">
        <f t="shared" si="379"/>
        <v>-</v>
      </c>
      <c r="EG116" s="227" t="str">
        <f t="shared" si="380"/>
        <v>-</v>
      </c>
      <c r="EH116" s="228" t="str">
        <f t="shared" si="381"/>
        <v>-</v>
      </c>
      <c r="EI116" s="282"/>
      <c r="EJ116" s="282"/>
      <c r="EK116" s="226" t="str">
        <f t="shared" si="382"/>
        <v>-</v>
      </c>
      <c r="EL116" s="227" t="str">
        <f t="shared" si="383"/>
        <v>-</v>
      </c>
      <c r="EM116" s="227" t="str">
        <f t="shared" si="384"/>
        <v>-</v>
      </c>
      <c r="EN116" s="227" t="str">
        <f t="shared" si="385"/>
        <v>-</v>
      </c>
      <c r="EO116" s="227" t="str">
        <f t="shared" si="386"/>
        <v>-</v>
      </c>
      <c r="EP116" s="228" t="str">
        <f t="shared" si="387"/>
        <v>-</v>
      </c>
      <c r="EQ116" s="282"/>
      <c r="ER116" s="282"/>
      <c r="ES116" s="226" t="str">
        <f t="shared" si="388"/>
        <v>-</v>
      </c>
      <c r="ET116" s="227" t="str">
        <f t="shared" si="389"/>
        <v>-</v>
      </c>
      <c r="EU116" s="228" t="str">
        <f t="shared" si="390"/>
        <v>-</v>
      </c>
      <c r="EV116" s="282"/>
      <c r="EW116" s="282"/>
      <c r="EX116" s="301">
        <f t="shared" si="391"/>
        <v>593790.60300000012</v>
      </c>
      <c r="EY116" s="259">
        <f t="shared" si="392"/>
        <v>759334.48499999999</v>
      </c>
      <c r="EZ116" s="259">
        <f t="shared" si="393"/>
        <v>1342854.838</v>
      </c>
      <c r="FA116" s="259" t="str">
        <f t="shared" si="394"/>
        <v>-</v>
      </c>
      <c r="FB116" s="259" t="str">
        <f t="shared" si="395"/>
        <v>-</v>
      </c>
      <c r="FC116" s="260" t="str">
        <f t="shared" si="396"/>
        <v>-</v>
      </c>
      <c r="FD116" s="282"/>
      <c r="FE116" s="282"/>
      <c r="FF116" s="301" t="str">
        <f t="shared" si="397"/>
        <v>-</v>
      </c>
      <c r="FG116" s="259" t="str">
        <f t="shared" si="398"/>
        <v>-</v>
      </c>
      <c r="FH116" s="259" t="str">
        <f t="shared" si="399"/>
        <v>-</v>
      </c>
      <c r="FI116" s="259" t="str">
        <f t="shared" si="400"/>
        <v>-</v>
      </c>
      <c r="FJ116" s="259" t="str">
        <f t="shared" si="401"/>
        <v>-</v>
      </c>
      <c r="FK116" s="260" t="str">
        <f t="shared" si="402"/>
        <v>-</v>
      </c>
      <c r="FL116" s="282"/>
      <c r="FM116" s="282"/>
      <c r="FN116" s="301" t="str">
        <f t="shared" si="403"/>
        <v>-</v>
      </c>
      <c r="FO116" s="259" t="str">
        <f t="shared" si="404"/>
        <v>-</v>
      </c>
      <c r="FP116" s="259" t="str">
        <f t="shared" si="405"/>
        <v>-</v>
      </c>
      <c r="FQ116" s="259" t="str">
        <f t="shared" si="406"/>
        <v>-</v>
      </c>
      <c r="FR116" s="259" t="str">
        <f t="shared" si="407"/>
        <v>-</v>
      </c>
      <c r="FS116" s="260" t="str">
        <f t="shared" si="408"/>
        <v>-</v>
      </c>
      <c r="FT116" s="282"/>
      <c r="FU116" s="282"/>
      <c r="FV116" s="301" t="str">
        <f t="shared" si="409"/>
        <v>-</v>
      </c>
      <c r="FW116" s="259" t="str">
        <f t="shared" si="410"/>
        <v>-</v>
      </c>
      <c r="FX116" s="259" t="str">
        <f t="shared" si="411"/>
        <v>-</v>
      </c>
      <c r="FY116" s="259" t="str">
        <f t="shared" si="412"/>
        <v>-</v>
      </c>
      <c r="FZ116" s="259" t="str">
        <f t="shared" si="413"/>
        <v>-</v>
      </c>
      <c r="GA116" s="260" t="str">
        <f t="shared" si="414"/>
        <v>-</v>
      </c>
      <c r="GB116" s="282"/>
      <c r="GC116" s="282"/>
      <c r="GD116" s="301" t="str">
        <f t="shared" si="415"/>
        <v>-</v>
      </c>
      <c r="GE116" s="259" t="str">
        <f t="shared" si="416"/>
        <v>-</v>
      </c>
      <c r="GF116" s="259" t="str">
        <f t="shared" si="417"/>
        <v>-</v>
      </c>
      <c r="GG116" s="259" t="str">
        <f t="shared" si="418"/>
        <v>-</v>
      </c>
      <c r="GH116" s="259" t="str">
        <f t="shared" si="419"/>
        <v>-</v>
      </c>
      <c r="GI116" s="260" t="str">
        <f t="shared" si="420"/>
        <v>-</v>
      </c>
      <c r="GJ116" s="282"/>
      <c r="GK116" s="282"/>
      <c r="GL116" s="301" t="str">
        <f t="shared" si="421"/>
        <v>-</v>
      </c>
      <c r="GM116" s="259" t="str">
        <f t="shared" si="422"/>
        <v>-</v>
      </c>
      <c r="GN116" s="259" t="str">
        <f t="shared" si="423"/>
        <v>-</v>
      </c>
      <c r="GO116" s="259" t="str">
        <f t="shared" si="424"/>
        <v>-</v>
      </c>
      <c r="GP116" s="259" t="str">
        <f t="shared" si="425"/>
        <v>-</v>
      </c>
      <c r="GQ116" s="260" t="str">
        <f t="shared" si="426"/>
        <v>-</v>
      </c>
      <c r="GR116" s="282"/>
      <c r="GS116" s="282"/>
      <c r="GT116" s="301" t="str">
        <f t="shared" si="427"/>
        <v>-</v>
      </c>
      <c r="GU116" s="259" t="str">
        <f t="shared" si="428"/>
        <v>-</v>
      </c>
      <c r="GV116" s="259" t="str">
        <f t="shared" si="429"/>
        <v>-</v>
      </c>
      <c r="GW116" s="259" t="str">
        <f t="shared" si="430"/>
        <v>-</v>
      </c>
      <c r="GX116" s="259" t="str">
        <f t="shared" si="431"/>
        <v>-</v>
      </c>
      <c r="GY116" s="260" t="str">
        <f t="shared" si="432"/>
        <v>-</v>
      </c>
      <c r="GZ116" s="282"/>
      <c r="HA116" s="282"/>
      <c r="HB116" s="301" t="str">
        <f t="shared" si="433"/>
        <v>-</v>
      </c>
      <c r="HC116" s="259" t="str">
        <f t="shared" si="434"/>
        <v>-</v>
      </c>
      <c r="HD116" s="259" t="str">
        <f t="shared" si="435"/>
        <v>-</v>
      </c>
      <c r="HE116" s="259" t="str">
        <f t="shared" si="436"/>
        <v>-</v>
      </c>
      <c r="HF116" s="259" t="str">
        <f t="shared" si="437"/>
        <v>-</v>
      </c>
      <c r="HG116" s="260" t="str">
        <f t="shared" si="438"/>
        <v>-</v>
      </c>
      <c r="HH116" s="282"/>
      <c r="HI116" s="282"/>
      <c r="HJ116" s="301" t="str">
        <f t="shared" si="439"/>
        <v>-</v>
      </c>
      <c r="HK116" s="259" t="str">
        <f t="shared" si="440"/>
        <v>-</v>
      </c>
      <c r="HL116" s="260" t="str">
        <f t="shared" si="441"/>
        <v>-</v>
      </c>
      <c r="HM116" s="428">
        <f t="shared" si="229"/>
        <v>1</v>
      </c>
      <c r="HN116" s="429">
        <f t="shared" si="229"/>
        <v>1</v>
      </c>
      <c r="HO116" s="429">
        <f t="shared" si="229"/>
        <v>1</v>
      </c>
      <c r="HP116" s="429" t="str">
        <f t="shared" si="221"/>
        <v>-</v>
      </c>
      <c r="HQ116" s="429" t="str">
        <f t="shared" si="221"/>
        <v>-</v>
      </c>
      <c r="HR116" s="430" t="str">
        <f t="shared" si="221"/>
        <v>-</v>
      </c>
      <c r="HS116" s="450"/>
      <c r="HT116" s="450"/>
      <c r="HU116" s="428" t="str">
        <f t="shared" si="230"/>
        <v>-</v>
      </c>
      <c r="HV116" s="429" t="str">
        <f t="shared" si="230"/>
        <v>-</v>
      </c>
      <c r="HW116" s="429" t="str">
        <f t="shared" si="230"/>
        <v>-</v>
      </c>
      <c r="HX116" s="429" t="str">
        <f t="shared" si="222"/>
        <v>-</v>
      </c>
      <c r="HY116" s="429" t="str">
        <f t="shared" si="222"/>
        <v>-</v>
      </c>
      <c r="HZ116" s="430" t="str">
        <f t="shared" si="222"/>
        <v>-</v>
      </c>
      <c r="IA116" s="450"/>
      <c r="IB116" s="450"/>
      <c r="IC116" s="428" t="str">
        <f t="shared" si="231"/>
        <v>-</v>
      </c>
      <c r="ID116" s="429" t="str">
        <f t="shared" si="231"/>
        <v>-</v>
      </c>
      <c r="IE116" s="429" t="str">
        <f t="shared" si="231"/>
        <v>-</v>
      </c>
      <c r="IF116" s="429" t="str">
        <f t="shared" si="223"/>
        <v>-</v>
      </c>
      <c r="IG116" s="429" t="str">
        <f t="shared" si="223"/>
        <v>-</v>
      </c>
      <c r="IH116" s="430" t="str">
        <f t="shared" si="223"/>
        <v>-</v>
      </c>
      <c r="II116" s="450"/>
      <c r="IJ116" s="450"/>
      <c r="IK116" s="428" t="str">
        <f t="shared" si="232"/>
        <v>-</v>
      </c>
      <c r="IL116" s="429" t="str">
        <f t="shared" si="232"/>
        <v>-</v>
      </c>
      <c r="IM116" s="429" t="str">
        <f t="shared" si="232"/>
        <v>-</v>
      </c>
      <c r="IN116" s="429" t="str">
        <f t="shared" si="224"/>
        <v>-</v>
      </c>
      <c r="IO116" s="429" t="str">
        <f t="shared" si="224"/>
        <v>-</v>
      </c>
      <c r="IP116" s="430" t="str">
        <f t="shared" si="224"/>
        <v>-</v>
      </c>
      <c r="IQ116" s="450"/>
      <c r="IR116" s="450"/>
      <c r="IS116" s="428" t="str">
        <f t="shared" si="233"/>
        <v>-</v>
      </c>
      <c r="IT116" s="429" t="str">
        <f t="shared" si="233"/>
        <v>-</v>
      </c>
      <c r="IU116" s="429" t="str">
        <f t="shared" si="233"/>
        <v>-</v>
      </c>
      <c r="IV116" s="429" t="str">
        <f t="shared" si="225"/>
        <v>-</v>
      </c>
      <c r="IW116" s="429" t="str">
        <f t="shared" si="225"/>
        <v>-</v>
      </c>
      <c r="IX116" s="430" t="str">
        <f t="shared" si="225"/>
        <v>-</v>
      </c>
      <c r="IY116" s="450"/>
      <c r="IZ116" s="450"/>
      <c r="JA116" s="428" t="str">
        <f t="shared" si="234"/>
        <v>-</v>
      </c>
      <c r="JB116" s="429" t="str">
        <f t="shared" si="234"/>
        <v>-</v>
      </c>
      <c r="JC116" s="429" t="str">
        <f t="shared" si="234"/>
        <v>-</v>
      </c>
      <c r="JD116" s="429" t="str">
        <f t="shared" si="226"/>
        <v>-</v>
      </c>
      <c r="JE116" s="429" t="str">
        <f t="shared" si="226"/>
        <v>-</v>
      </c>
      <c r="JF116" s="430" t="str">
        <f t="shared" si="226"/>
        <v>-</v>
      </c>
      <c r="JG116" s="450"/>
      <c r="JH116" s="450"/>
      <c r="JI116" s="428" t="str">
        <f t="shared" si="235"/>
        <v>-</v>
      </c>
      <c r="JJ116" s="429" t="str">
        <f t="shared" si="235"/>
        <v>-</v>
      </c>
      <c r="JK116" s="429" t="str">
        <f t="shared" si="235"/>
        <v>-</v>
      </c>
      <c r="JL116" s="429" t="str">
        <f t="shared" si="227"/>
        <v>-</v>
      </c>
      <c r="JM116" s="429" t="str">
        <f t="shared" si="227"/>
        <v>-</v>
      </c>
      <c r="JN116" s="430" t="str">
        <f t="shared" si="227"/>
        <v>-</v>
      </c>
      <c r="JO116" s="450"/>
      <c r="JP116" s="450"/>
      <c r="JQ116" s="428" t="str">
        <f t="shared" si="236"/>
        <v>-</v>
      </c>
      <c r="JR116" s="429" t="str">
        <f t="shared" si="236"/>
        <v>-</v>
      </c>
      <c r="JS116" s="429" t="str">
        <f t="shared" si="236"/>
        <v>-</v>
      </c>
      <c r="JT116" s="429" t="str">
        <f t="shared" si="228"/>
        <v>-</v>
      </c>
      <c r="JU116" s="429" t="str">
        <f t="shared" si="228"/>
        <v>-</v>
      </c>
      <c r="JV116" s="430" t="str">
        <f t="shared" si="228"/>
        <v>-</v>
      </c>
      <c r="JW116" s="450"/>
      <c r="JX116" s="450"/>
      <c r="JY116" s="428" t="str">
        <f t="shared" si="339"/>
        <v>-</v>
      </c>
      <c r="JZ116" s="429" t="str">
        <f t="shared" si="339"/>
        <v>-</v>
      </c>
      <c r="KA116" s="430" t="str">
        <f t="shared" si="339"/>
        <v>-</v>
      </c>
      <c r="KB116" s="172"/>
      <c r="KC116" s="355" t="str">
        <f>IF(ISBLANK('Tab4-Adol-KABP-2006'!KC116),"",('Tab4-Adol-KABP-2006'!KC116))</f>
        <v/>
      </c>
      <c r="KD116" s="355" t="str">
        <f>IF(ISBLANK('Tab4-Adol-KABP-2006'!KD116),"",('Tab4-Adol-KABP-2006'!KD116))</f>
        <v/>
      </c>
      <c r="KE116" s="355" t="str">
        <f>IF(ISBLANK('Tab4-Adol-KABP-2006'!KE116),"",('Tab4-Adol-KABP-2006'!KE116))</f>
        <v/>
      </c>
      <c r="KF116" s="355" t="str">
        <f>IF(ISBLANK('Tab4-Adol-KABP-2006'!KF116),"",('Tab4-Adol-KABP-2006'!KF116))</f>
        <v/>
      </c>
      <c r="KG116" s="355" t="str">
        <f>IF(ISBLANK('Tab4-Adol-KABP-2006'!KG116),"",('Tab4-Adol-KABP-2006'!KG116))</f>
        <v/>
      </c>
      <c r="KH116" s="355" t="str">
        <f>IF(ISBLANK('Tab4-Adol-KABP-2006'!KH116),"",('Tab4-Adol-KABP-2006'!KH116))</f>
        <v/>
      </c>
      <c r="KI116" s="355" t="str">
        <f>IF(ISBLANK('Tab4-Adol-KABP-2006'!KI116),"",('Tab4-Adol-KABP-2006'!KI116))</f>
        <v/>
      </c>
      <c r="KJ116" s="355" t="str">
        <f>IF(ISBLANK('Tab4-Adol-KABP-2006'!KJ116),"",('Tab4-Adol-KABP-2006'!KJ116))</f>
        <v/>
      </c>
      <c r="KK116" s="355" t="str">
        <f>IF(ISBLANK('Tab4-Adol-KABP-2006'!KK116),"",('Tab4-Adol-KABP-2006'!KK116))</f>
        <v/>
      </c>
      <c r="KL116" s="355" t="str">
        <f>IF(ISBLANK('Tab4-Adol-KABP-2006'!KL116),"",('Tab4-Adol-KABP-2006'!KL116))</f>
        <v/>
      </c>
      <c r="KM116" s="355" t="str">
        <f>IF(ISBLANK('Tab4-Adol-KABP-2006'!KM116),"",('Tab4-Adol-KABP-2006'!KM116))</f>
        <v/>
      </c>
      <c r="KN116" s="355" t="str">
        <f>IF(ISBLANK('Tab4-Adol-KABP-2006'!KN116),"",('Tab4-Adol-KABP-2006'!KN116))</f>
        <v/>
      </c>
      <c r="KO116" s="355" t="str">
        <f>IF(ISBLANK('Tab4-Adol-KABP-2006'!KO116),"",('Tab4-Adol-KABP-2006'!KO116))</f>
        <v/>
      </c>
      <c r="KP116" s="355" t="str">
        <f>IF(ISBLANK('Tab4-Adol-KABP-2006'!KP116),"",('Tab4-Adol-KABP-2006'!KP116))</f>
        <v/>
      </c>
      <c r="KQ116" s="355" t="str">
        <f>IF(ISBLANK('Tab4-Adol-KABP-2006'!KQ116),"",('Tab4-Adol-KABP-2006'!KQ116))</f>
        <v/>
      </c>
      <c r="KR116" s="355" t="str">
        <f>IF(ISBLANK('Tab4-Adol-KABP-2006'!KR116),"",('Tab4-Adol-KABP-2006'!KR116))</f>
        <v/>
      </c>
      <c r="KS116" s="355" t="str">
        <f>IF(ISBLANK('Tab4-Adol-KABP-2006'!KS116),"",('Tab4-Adol-KABP-2006'!KS116))</f>
        <v/>
      </c>
      <c r="KT116" s="355" t="str">
        <f>IF(ISBLANK('Tab4-Adol-KABP-2006'!KT116),"",('Tab4-Adol-KABP-2006'!KT116))</f>
        <v/>
      </c>
      <c r="KU116" s="355" t="str">
        <f>IF(ISBLANK('Tab4-Adol-KABP-2006'!KU116),"",('Tab4-Adol-KABP-2006'!KU116))</f>
        <v/>
      </c>
      <c r="KV116" s="355" t="str">
        <f>IF(ISBLANK('Tab4-Adol-KABP-2006'!KV116),"",('Tab4-Adol-KABP-2006'!KV116))</f>
        <v/>
      </c>
      <c r="KW116" s="355" t="str">
        <f>IF(ISBLANK('Tab4-Adol-KABP-2006'!KW116),"",('Tab4-Adol-KABP-2006'!KW116))</f>
        <v/>
      </c>
      <c r="KX116" s="355" t="str">
        <f>IF(ISBLANK('Tab4-Adol-KABP-2006'!KX116),"",('Tab4-Adol-KABP-2006'!KX116))</f>
        <v/>
      </c>
      <c r="KY116" s="355" t="str">
        <f>IF(ISBLANK('Tab4-Adol-KABP-2006'!KY116),"",('Tab4-Adol-KABP-2006'!KY116))</f>
        <v/>
      </c>
      <c r="KZ116" s="355" t="str">
        <f>IF(ISBLANK('Tab4-Adol-KABP-2006'!KZ116),"",('Tab4-Adol-KABP-2006'!KZ116))</f>
        <v/>
      </c>
      <c r="LA116" s="355" t="str">
        <f>IF(ISBLANK('Tab4-Adol-KABP-2006'!LA116),"",('Tab4-Adol-KABP-2006'!LA116))</f>
        <v/>
      </c>
      <c r="LB116" s="355" t="str">
        <f>IF(ISBLANK('Tab4-Adol-KABP-2006'!LB116),"",('Tab4-Adol-KABP-2006'!LB116))</f>
        <v/>
      </c>
      <c r="LC116" s="355" t="str">
        <f>IF(ISBLANK('Tab4-Adol-KABP-2006'!LC116),"",('Tab4-Adol-KABP-2006'!LC116))</f>
        <v/>
      </c>
      <c r="LD116" s="355" t="str">
        <f>IF(ISBLANK('Tab4-Adol-KABP-2006'!LD116),"",('Tab4-Adol-KABP-2006'!LD116))</f>
        <v/>
      </c>
      <c r="LE116" s="355" t="str">
        <f>IF(ISBLANK('Tab4-Adol-KABP-2006'!LE116),"",('Tab4-Adol-KABP-2006'!LE116))</f>
        <v/>
      </c>
      <c r="LF116" s="355" t="str">
        <f>IF(ISBLANK('Tab4-Adol-KABP-2006'!LF116),"",('Tab4-Adol-KABP-2006'!LF116))</f>
        <v/>
      </c>
      <c r="LG116" s="355" t="str">
        <f>IF(ISBLANK('Tab4-Adol-KABP-2006'!LG116),"",('Tab4-Adol-KABP-2006'!LG116))</f>
        <v/>
      </c>
      <c r="LH116" s="355" t="str">
        <f>IF(ISBLANK('Tab4-Adol-KABP-2006'!LH116),"",('Tab4-Adol-KABP-2006'!LH116))</f>
        <v/>
      </c>
      <c r="LI116" s="355" t="str">
        <f>IF(ISBLANK('Tab4-Adol-KABP-2006'!LI116),"",('Tab4-Adol-KABP-2006'!LI116))</f>
        <v/>
      </c>
      <c r="LJ116" s="355" t="str">
        <f>IF(ISBLANK('Tab4-Adol-KABP-2006'!LJ116),"",('Tab4-Adol-KABP-2006'!LJ116))</f>
        <v/>
      </c>
      <c r="LK116" s="355" t="str">
        <f>IF(ISBLANK('Tab4-Adol-KABP-2006'!LK116),"",('Tab4-Adol-KABP-2006'!LK116))</f>
        <v/>
      </c>
      <c r="LL116" s="355" t="str">
        <f>IF(ISBLANK('Tab4-Adol-KABP-2006'!LL116),"",('Tab4-Adol-KABP-2006'!LL116))</f>
        <v/>
      </c>
      <c r="LM116" s="355" t="str">
        <f>IF(ISBLANK('Tab4-Adol-KABP-2006'!LM116),"",('Tab4-Adol-KABP-2006'!LM116))</f>
        <v/>
      </c>
      <c r="LN116" s="355" t="str">
        <f>IF(ISBLANK('Tab4-Adol-KABP-2006'!LN116),"",('Tab4-Adol-KABP-2006'!LN116))</f>
        <v/>
      </c>
      <c r="LO116" s="355" t="str">
        <f>IF(ISBLANK('Tab4-Adol-KABP-2006'!LO116),"",('Tab4-Adol-KABP-2006'!LO116))</f>
        <v/>
      </c>
      <c r="LP116" s="355" t="str">
        <f>IF(ISBLANK('Tab4-Adol-KABP-2006'!LP116),"",('Tab4-Adol-KABP-2006'!LP116))</f>
        <v/>
      </c>
      <c r="LQ116" s="355" t="str">
        <f>IF(ISBLANK('Tab4-Adol-KABP-2006'!LQ116),"",('Tab4-Adol-KABP-2006'!LQ116))</f>
        <v/>
      </c>
      <c r="LR116" s="355" t="str">
        <f>IF(ISBLANK('Tab4-Adol-KABP-2006'!LR116),"",('Tab4-Adol-KABP-2006'!LR116))</f>
        <v/>
      </c>
      <c r="LS116" s="355" t="str">
        <f>IF(ISBLANK('Tab4-Adol-KABP-2006'!LS116),"",('Tab4-Adol-KABP-2006'!LS116))</f>
        <v/>
      </c>
      <c r="LT116" s="355" t="str">
        <f>IF(ISBLANK('Tab4-Adol-KABP-2006'!LT116),"",('Tab4-Adol-KABP-2006'!LT116))</f>
        <v/>
      </c>
      <c r="LU116" s="355" t="str">
        <f>IF(ISBLANK('Tab4-Adol-KABP-2006'!LU116),"",('Tab4-Adol-KABP-2006'!LU116))</f>
        <v/>
      </c>
      <c r="LV116" s="355" t="str">
        <f>IF(ISBLANK('Tab4-Adol-KABP-2006'!LV116),"",('Tab4-Adol-KABP-2006'!LV116))</f>
        <v/>
      </c>
      <c r="LW116" s="355" t="str">
        <f>IF(ISBLANK('Tab4-Adol-KABP-2006'!LW116),"",('Tab4-Adol-KABP-2006'!LW116))</f>
        <v/>
      </c>
      <c r="LX116" s="355" t="str">
        <f>IF(ISBLANK('Tab4-Adol-KABP-2006'!LX116),"",('Tab4-Adol-KABP-2006'!LX116))</f>
        <v/>
      </c>
      <c r="LY116" s="355" t="str">
        <f>IF(ISBLANK('Tab4-Adol-KABP-2006'!LY116),"",('Tab4-Adol-KABP-2006'!LY116))</f>
        <v/>
      </c>
      <c r="LZ116" s="355" t="str">
        <f>IF(ISBLANK('Tab4-Adol-KABP-2006'!LZ116),"",('Tab4-Adol-KABP-2006'!LZ116))</f>
        <v/>
      </c>
      <c r="MA116" s="355" t="str">
        <f>IF(ISBLANK('Tab4-Adol-KABP-2006'!MA116),"",('Tab4-Adol-KABP-2006'!MA116))</f>
        <v/>
      </c>
    </row>
    <row r="117" spans="1:339" x14ac:dyDescent="0.2">
      <c r="A117" s="310" t="s">
        <v>326</v>
      </c>
      <c r="B117" s="172">
        <v>0</v>
      </c>
      <c r="C117" s="172">
        <v>0</v>
      </c>
      <c r="D117" s="172" t="s">
        <v>322</v>
      </c>
      <c r="E117" s="172">
        <v>1</v>
      </c>
      <c r="F117" s="173"/>
      <c r="G117" s="218" t="s">
        <v>16</v>
      </c>
      <c r="H117" s="348" t="str">
        <f>IF(ISBLANK('Tab4-Adol-KABP-2006'!H117), "",('Tab4-Adol-KABP-2006'!H117))</f>
        <v/>
      </c>
      <c r="I117" s="349" t="str">
        <f>IF(ISBLANK('Tab4-Adol-KABP-2006'!I117), "",('Tab4-Adol-KABP-2006'!I117))</f>
        <v/>
      </c>
      <c r="J117" s="414"/>
      <c r="K117" s="414"/>
      <c r="L117" s="414"/>
      <c r="M117" s="414"/>
      <c r="N117" s="414"/>
      <c r="O117" s="415"/>
      <c r="P117" s="348" t="str">
        <f>IF(ISBLANK('Tab4-Adol-KABP-2006'!P117), "",('Tab4-Adol-KABP-2006'!P117))</f>
        <v/>
      </c>
      <c r="Q117" s="349" t="str">
        <f>IF(ISBLANK('Tab4-Adol-KABP-2006'!Q117), "",('Tab4-Adol-KABP-2006'!Q117))</f>
        <v/>
      </c>
      <c r="R117" s="414"/>
      <c r="S117" s="414"/>
      <c r="T117" s="414"/>
      <c r="U117" s="414"/>
      <c r="V117" s="414"/>
      <c r="W117" s="415"/>
      <c r="X117" s="348" t="str">
        <f>IF(ISBLANK('Tab4-Adol-KABP-2006'!X117), "",('Tab4-Adol-KABP-2006'!X117))</f>
        <v/>
      </c>
      <c r="Y117" s="349" t="str">
        <f>IF(ISBLANK('Tab4-Adol-KABP-2006'!Y117), "",('Tab4-Adol-KABP-2006'!Y117))</f>
        <v/>
      </c>
      <c r="Z117" s="414"/>
      <c r="AA117" s="414"/>
      <c r="AB117" s="414"/>
      <c r="AC117" s="414"/>
      <c r="AD117" s="414"/>
      <c r="AE117" s="415"/>
      <c r="AF117" s="348" t="str">
        <f>IF(ISBLANK('Tab4-Adol-KABP-2006'!AF117), "",('Tab4-Adol-KABP-2006'!AF117))</f>
        <v/>
      </c>
      <c r="AG117" s="349" t="str">
        <f>IF(ISBLANK('Tab4-Adol-KABP-2006'!AG117), "",('Tab4-Adol-KABP-2006'!AG117))</f>
        <v/>
      </c>
      <c r="AH117" s="414"/>
      <c r="AI117" s="414"/>
      <c r="AJ117" s="414"/>
      <c r="AK117" s="414"/>
      <c r="AL117" s="414"/>
      <c r="AM117" s="415"/>
      <c r="AN117" s="348" t="str">
        <f>IF(ISBLANK('Tab4-Adol-KABP-2006'!AN117), "",('Tab4-Adol-KABP-2006'!AN117))</f>
        <v/>
      </c>
      <c r="AO117" s="349" t="str">
        <f>IF(ISBLANK('Tab4-Adol-KABP-2006'!AO117), "",('Tab4-Adol-KABP-2006'!AO117))</f>
        <v/>
      </c>
      <c r="AP117" s="362"/>
      <c r="AQ117" s="362"/>
      <c r="AR117" s="362"/>
      <c r="AS117" s="362"/>
      <c r="AT117" s="362"/>
      <c r="AU117" s="363"/>
      <c r="AV117" s="348" t="str">
        <f>IF(ISBLANK('Tab4-Adol-KABP-2006'!AV117), "",('Tab4-Adol-KABP-2006'!AV117))</f>
        <v/>
      </c>
      <c r="AW117" s="349" t="str">
        <f>IF(ISBLANK('Tab4-Adol-KABP-2006'!AW117), "",('Tab4-Adol-KABP-2006'!AW117))</f>
        <v/>
      </c>
      <c r="AX117" s="414"/>
      <c r="AY117" s="414"/>
      <c r="AZ117" s="414"/>
      <c r="BA117" s="414"/>
      <c r="BB117" s="414"/>
      <c r="BC117" s="415"/>
      <c r="BD117" s="348" t="str">
        <f>IF(ISBLANK('Tab4-Adol-KABP-2006'!BD117), "",('Tab4-Adol-KABP-2006'!BD117))</f>
        <v/>
      </c>
      <c r="BE117" s="349" t="str">
        <f>IF(ISBLANK('Tab4-Adol-KABP-2006'!BE117), "",('Tab4-Adol-KABP-2006'!BE117))</f>
        <v/>
      </c>
      <c r="BF117" s="414"/>
      <c r="BG117" s="414"/>
      <c r="BH117" s="414"/>
      <c r="BI117" s="414"/>
      <c r="BJ117" s="414"/>
      <c r="BK117" s="415"/>
      <c r="BL117" s="348" t="str">
        <f>IF(ISBLANK('Tab4-Adol-KABP-2006'!BL117), "",('Tab4-Adol-KABP-2006'!BL117))</f>
        <v/>
      </c>
      <c r="BM117" s="349" t="str">
        <f>IF(ISBLANK('Tab4-Adol-KABP-2006'!BM117), "",('Tab4-Adol-KABP-2006'!BM117))</f>
        <v/>
      </c>
      <c r="BN117" s="414"/>
      <c r="BO117" s="414"/>
      <c r="BP117" s="414"/>
      <c r="BQ117" s="414"/>
      <c r="BR117" s="414"/>
      <c r="BS117" s="415"/>
      <c r="BT117" s="348" t="str">
        <f>IF(ISBLANK('Tab4-Adol-KABP-2006'!BT117), "",('Tab4-Adol-KABP-2006'!BT117))</f>
        <v/>
      </c>
      <c r="BU117" s="349" t="str">
        <f>IF(ISBLANK('Tab4-Adol-KABP-2006'!BU117), "",('Tab4-Adol-KABP-2006'!BU117))</f>
        <v/>
      </c>
      <c r="BV117" s="414"/>
      <c r="BW117" s="414"/>
      <c r="BX117" s="415"/>
      <c r="BY117" s="216">
        <v>15508</v>
      </c>
      <c r="BZ117" s="208">
        <v>16934</v>
      </c>
      <c r="CA117" s="208">
        <v>32442</v>
      </c>
      <c r="CB117" s="208">
        <v>15817</v>
      </c>
      <c r="CC117" s="208">
        <v>17055</v>
      </c>
      <c r="CD117" s="284">
        <v>32872</v>
      </c>
      <c r="CE117" s="282"/>
      <c r="CF117" s="282"/>
      <c r="CG117" s="226" t="str">
        <f t="shared" si="340"/>
        <v>-</v>
      </c>
      <c r="CH117" s="227" t="str">
        <f t="shared" si="341"/>
        <v>-</v>
      </c>
      <c r="CI117" s="227" t="str">
        <f t="shared" si="342"/>
        <v>-</v>
      </c>
      <c r="CJ117" s="227" t="str">
        <f t="shared" si="343"/>
        <v>-</v>
      </c>
      <c r="CK117" s="227" t="str">
        <f t="shared" si="344"/>
        <v>-</v>
      </c>
      <c r="CL117" s="228" t="str">
        <f t="shared" si="345"/>
        <v>-</v>
      </c>
      <c r="CM117" s="282"/>
      <c r="CN117" s="282"/>
      <c r="CO117" s="226" t="str">
        <f t="shared" si="346"/>
        <v>-</v>
      </c>
      <c r="CP117" s="227" t="str">
        <f t="shared" si="347"/>
        <v>-</v>
      </c>
      <c r="CQ117" s="227" t="str">
        <f t="shared" si="348"/>
        <v>-</v>
      </c>
      <c r="CR117" s="227" t="str">
        <f t="shared" si="349"/>
        <v>-</v>
      </c>
      <c r="CS117" s="227" t="str">
        <f t="shared" si="350"/>
        <v>-</v>
      </c>
      <c r="CT117" s="228" t="str">
        <f t="shared" si="351"/>
        <v>-</v>
      </c>
      <c r="CU117" s="282"/>
      <c r="CV117" s="282"/>
      <c r="CW117" s="292" t="str">
        <f t="shared" si="352"/>
        <v>-</v>
      </c>
      <c r="CX117" s="234" t="str">
        <f t="shared" si="353"/>
        <v>-</v>
      </c>
      <c r="CY117" s="234" t="str">
        <f t="shared" si="354"/>
        <v>-</v>
      </c>
      <c r="CZ117" s="234" t="str">
        <f t="shared" si="355"/>
        <v>-</v>
      </c>
      <c r="DA117" s="234" t="str">
        <f t="shared" si="356"/>
        <v>-</v>
      </c>
      <c r="DB117" s="235" t="str">
        <f t="shared" si="357"/>
        <v>-</v>
      </c>
      <c r="DC117" s="282"/>
      <c r="DD117" s="282"/>
      <c r="DE117" s="226" t="str">
        <f t="shared" si="358"/>
        <v>-</v>
      </c>
      <c r="DF117" s="227" t="str">
        <f t="shared" si="359"/>
        <v>-</v>
      </c>
      <c r="DG117" s="227" t="str">
        <f t="shared" si="360"/>
        <v>-</v>
      </c>
      <c r="DH117" s="227" t="str">
        <f t="shared" si="361"/>
        <v>-</v>
      </c>
      <c r="DI117" s="227" t="str">
        <f t="shared" si="362"/>
        <v>-</v>
      </c>
      <c r="DJ117" s="228" t="str">
        <f t="shared" si="363"/>
        <v>-</v>
      </c>
      <c r="DK117" s="282"/>
      <c r="DL117" s="282"/>
      <c r="DM117" s="226" t="str">
        <f t="shared" si="364"/>
        <v>-</v>
      </c>
      <c r="DN117" s="227" t="str">
        <f t="shared" si="365"/>
        <v>-</v>
      </c>
      <c r="DO117" s="227" t="str">
        <f t="shared" si="366"/>
        <v>-</v>
      </c>
      <c r="DP117" s="227" t="str">
        <f t="shared" si="367"/>
        <v>-</v>
      </c>
      <c r="DQ117" s="227" t="str">
        <f t="shared" si="368"/>
        <v>-</v>
      </c>
      <c r="DR117" s="228" t="str">
        <f t="shared" si="369"/>
        <v>-</v>
      </c>
      <c r="DS117" s="282"/>
      <c r="DT117" s="282"/>
      <c r="DU117" s="226" t="str">
        <f t="shared" si="370"/>
        <v>-</v>
      </c>
      <c r="DV117" s="227" t="str">
        <f t="shared" si="371"/>
        <v>-</v>
      </c>
      <c r="DW117" s="227" t="str">
        <f t="shared" si="372"/>
        <v>-</v>
      </c>
      <c r="DX117" s="227" t="str">
        <f t="shared" si="373"/>
        <v>-</v>
      </c>
      <c r="DY117" s="227" t="str">
        <f t="shared" si="374"/>
        <v>-</v>
      </c>
      <c r="DZ117" s="228" t="str">
        <f t="shared" si="375"/>
        <v>-</v>
      </c>
      <c r="EA117" s="282"/>
      <c r="EB117" s="282"/>
      <c r="EC117" s="226" t="str">
        <f t="shared" si="376"/>
        <v>-</v>
      </c>
      <c r="ED117" s="227" t="str">
        <f t="shared" si="377"/>
        <v>-</v>
      </c>
      <c r="EE117" s="227" t="str">
        <f t="shared" si="378"/>
        <v>-</v>
      </c>
      <c r="EF117" s="227" t="str">
        <f t="shared" si="379"/>
        <v>-</v>
      </c>
      <c r="EG117" s="227" t="str">
        <f t="shared" si="380"/>
        <v>-</v>
      </c>
      <c r="EH117" s="228" t="str">
        <f t="shared" si="381"/>
        <v>-</v>
      </c>
      <c r="EI117" s="282"/>
      <c r="EJ117" s="282"/>
      <c r="EK117" s="226" t="str">
        <f t="shared" si="382"/>
        <v>-</v>
      </c>
      <c r="EL117" s="227" t="str">
        <f t="shared" si="383"/>
        <v>-</v>
      </c>
      <c r="EM117" s="227" t="str">
        <f t="shared" si="384"/>
        <v>-</v>
      </c>
      <c r="EN117" s="227" t="str">
        <f t="shared" si="385"/>
        <v>-</v>
      </c>
      <c r="EO117" s="227" t="str">
        <f t="shared" si="386"/>
        <v>-</v>
      </c>
      <c r="EP117" s="228" t="str">
        <f t="shared" si="387"/>
        <v>-</v>
      </c>
      <c r="EQ117" s="282"/>
      <c r="ER117" s="282"/>
      <c r="ES117" s="226" t="str">
        <f t="shared" si="388"/>
        <v>-</v>
      </c>
      <c r="ET117" s="227" t="str">
        <f t="shared" si="389"/>
        <v>-</v>
      </c>
      <c r="EU117" s="228" t="str">
        <f t="shared" si="390"/>
        <v>-</v>
      </c>
      <c r="EV117" s="282"/>
      <c r="EW117" s="282"/>
      <c r="EX117" s="301" t="str">
        <f t="shared" si="391"/>
        <v>-</v>
      </c>
      <c r="EY117" s="259" t="str">
        <f t="shared" si="392"/>
        <v>-</v>
      </c>
      <c r="EZ117" s="259" t="str">
        <f t="shared" si="393"/>
        <v>-</v>
      </c>
      <c r="FA117" s="259" t="str">
        <f t="shared" si="394"/>
        <v>-</v>
      </c>
      <c r="FB117" s="259" t="str">
        <f t="shared" si="395"/>
        <v>-</v>
      </c>
      <c r="FC117" s="260" t="str">
        <f t="shared" si="396"/>
        <v>-</v>
      </c>
      <c r="FD117" s="282"/>
      <c r="FE117" s="282"/>
      <c r="FF117" s="301" t="str">
        <f t="shared" si="397"/>
        <v>-</v>
      </c>
      <c r="FG117" s="259" t="str">
        <f t="shared" si="398"/>
        <v>-</v>
      </c>
      <c r="FH117" s="259" t="str">
        <f t="shared" si="399"/>
        <v>-</v>
      </c>
      <c r="FI117" s="259" t="str">
        <f t="shared" si="400"/>
        <v>-</v>
      </c>
      <c r="FJ117" s="259" t="str">
        <f t="shared" si="401"/>
        <v>-</v>
      </c>
      <c r="FK117" s="260" t="str">
        <f t="shared" si="402"/>
        <v>-</v>
      </c>
      <c r="FL117" s="282"/>
      <c r="FM117" s="282"/>
      <c r="FN117" s="301" t="str">
        <f t="shared" si="403"/>
        <v>-</v>
      </c>
      <c r="FO117" s="259" t="str">
        <f t="shared" si="404"/>
        <v>-</v>
      </c>
      <c r="FP117" s="259" t="str">
        <f t="shared" si="405"/>
        <v>-</v>
      </c>
      <c r="FQ117" s="259" t="str">
        <f t="shared" si="406"/>
        <v>-</v>
      </c>
      <c r="FR117" s="259" t="str">
        <f t="shared" si="407"/>
        <v>-</v>
      </c>
      <c r="FS117" s="260" t="str">
        <f t="shared" si="408"/>
        <v>-</v>
      </c>
      <c r="FT117" s="282"/>
      <c r="FU117" s="282"/>
      <c r="FV117" s="301" t="str">
        <f t="shared" si="409"/>
        <v>-</v>
      </c>
      <c r="FW117" s="259" t="str">
        <f t="shared" si="410"/>
        <v>-</v>
      </c>
      <c r="FX117" s="259" t="str">
        <f t="shared" si="411"/>
        <v>-</v>
      </c>
      <c r="FY117" s="259" t="str">
        <f t="shared" si="412"/>
        <v>-</v>
      </c>
      <c r="FZ117" s="259" t="str">
        <f t="shared" si="413"/>
        <v>-</v>
      </c>
      <c r="GA117" s="260" t="str">
        <f t="shared" si="414"/>
        <v>-</v>
      </c>
      <c r="GB117" s="282"/>
      <c r="GC117" s="282"/>
      <c r="GD117" s="301" t="str">
        <f t="shared" si="415"/>
        <v>-</v>
      </c>
      <c r="GE117" s="259" t="str">
        <f t="shared" si="416"/>
        <v>-</v>
      </c>
      <c r="GF117" s="259" t="str">
        <f t="shared" si="417"/>
        <v>-</v>
      </c>
      <c r="GG117" s="259" t="str">
        <f t="shared" si="418"/>
        <v>-</v>
      </c>
      <c r="GH117" s="259" t="str">
        <f t="shared" si="419"/>
        <v>-</v>
      </c>
      <c r="GI117" s="260" t="str">
        <f t="shared" si="420"/>
        <v>-</v>
      </c>
      <c r="GJ117" s="282"/>
      <c r="GK117" s="282"/>
      <c r="GL117" s="301" t="str">
        <f t="shared" si="421"/>
        <v>-</v>
      </c>
      <c r="GM117" s="259" t="str">
        <f t="shared" si="422"/>
        <v>-</v>
      </c>
      <c r="GN117" s="259" t="str">
        <f t="shared" si="423"/>
        <v>-</v>
      </c>
      <c r="GO117" s="259" t="str">
        <f t="shared" si="424"/>
        <v>-</v>
      </c>
      <c r="GP117" s="259" t="str">
        <f t="shared" si="425"/>
        <v>-</v>
      </c>
      <c r="GQ117" s="260" t="str">
        <f t="shared" si="426"/>
        <v>-</v>
      </c>
      <c r="GR117" s="282"/>
      <c r="GS117" s="282"/>
      <c r="GT117" s="301" t="str">
        <f t="shared" si="427"/>
        <v>-</v>
      </c>
      <c r="GU117" s="259" t="str">
        <f t="shared" si="428"/>
        <v>-</v>
      </c>
      <c r="GV117" s="259" t="str">
        <f t="shared" si="429"/>
        <v>-</v>
      </c>
      <c r="GW117" s="259" t="str">
        <f t="shared" si="430"/>
        <v>-</v>
      </c>
      <c r="GX117" s="259" t="str">
        <f t="shared" si="431"/>
        <v>-</v>
      </c>
      <c r="GY117" s="260" t="str">
        <f t="shared" si="432"/>
        <v>-</v>
      </c>
      <c r="GZ117" s="282"/>
      <c r="HA117" s="282"/>
      <c r="HB117" s="301" t="str">
        <f t="shared" si="433"/>
        <v>-</v>
      </c>
      <c r="HC117" s="259" t="str">
        <f t="shared" si="434"/>
        <v>-</v>
      </c>
      <c r="HD117" s="259" t="str">
        <f t="shared" si="435"/>
        <v>-</v>
      </c>
      <c r="HE117" s="259" t="str">
        <f t="shared" si="436"/>
        <v>-</v>
      </c>
      <c r="HF117" s="259" t="str">
        <f t="shared" si="437"/>
        <v>-</v>
      </c>
      <c r="HG117" s="260" t="str">
        <f t="shared" si="438"/>
        <v>-</v>
      </c>
      <c r="HH117" s="282"/>
      <c r="HI117" s="282"/>
      <c r="HJ117" s="301" t="str">
        <f t="shared" si="439"/>
        <v>-</v>
      </c>
      <c r="HK117" s="259" t="str">
        <f t="shared" si="440"/>
        <v>-</v>
      </c>
      <c r="HL117" s="260" t="str">
        <f t="shared" si="441"/>
        <v>-</v>
      </c>
      <c r="HM117" s="428" t="str">
        <f t="shared" si="229"/>
        <v>-</v>
      </c>
      <c r="HN117" s="429" t="str">
        <f t="shared" si="229"/>
        <v>-</v>
      </c>
      <c r="HO117" s="429" t="str">
        <f t="shared" si="229"/>
        <v>-</v>
      </c>
      <c r="HP117" s="429" t="str">
        <f t="shared" si="221"/>
        <v>-</v>
      </c>
      <c r="HQ117" s="429" t="str">
        <f t="shared" si="221"/>
        <v>-</v>
      </c>
      <c r="HR117" s="430" t="str">
        <f t="shared" si="221"/>
        <v>-</v>
      </c>
      <c r="HS117" s="450"/>
      <c r="HT117" s="450"/>
      <c r="HU117" s="428" t="str">
        <f t="shared" si="230"/>
        <v>-</v>
      </c>
      <c r="HV117" s="429" t="str">
        <f t="shared" si="230"/>
        <v>-</v>
      </c>
      <c r="HW117" s="429" t="str">
        <f t="shared" si="230"/>
        <v>-</v>
      </c>
      <c r="HX117" s="429" t="str">
        <f t="shared" si="222"/>
        <v>-</v>
      </c>
      <c r="HY117" s="429" t="str">
        <f t="shared" si="222"/>
        <v>-</v>
      </c>
      <c r="HZ117" s="430" t="str">
        <f t="shared" si="222"/>
        <v>-</v>
      </c>
      <c r="IA117" s="450"/>
      <c r="IB117" s="450"/>
      <c r="IC117" s="428" t="str">
        <f t="shared" si="231"/>
        <v>-</v>
      </c>
      <c r="ID117" s="429" t="str">
        <f t="shared" si="231"/>
        <v>-</v>
      </c>
      <c r="IE117" s="429" t="str">
        <f t="shared" si="231"/>
        <v>-</v>
      </c>
      <c r="IF117" s="429" t="str">
        <f t="shared" si="223"/>
        <v>-</v>
      </c>
      <c r="IG117" s="429" t="str">
        <f t="shared" si="223"/>
        <v>-</v>
      </c>
      <c r="IH117" s="430" t="str">
        <f t="shared" si="223"/>
        <v>-</v>
      </c>
      <c r="II117" s="450"/>
      <c r="IJ117" s="450"/>
      <c r="IK117" s="428" t="str">
        <f t="shared" si="232"/>
        <v>-</v>
      </c>
      <c r="IL117" s="429" t="str">
        <f t="shared" si="232"/>
        <v>-</v>
      </c>
      <c r="IM117" s="429" t="str">
        <f t="shared" si="232"/>
        <v>-</v>
      </c>
      <c r="IN117" s="429" t="str">
        <f t="shared" si="224"/>
        <v>-</v>
      </c>
      <c r="IO117" s="429" t="str">
        <f t="shared" si="224"/>
        <v>-</v>
      </c>
      <c r="IP117" s="430" t="str">
        <f t="shared" si="224"/>
        <v>-</v>
      </c>
      <c r="IQ117" s="450"/>
      <c r="IR117" s="450"/>
      <c r="IS117" s="428" t="str">
        <f t="shared" si="233"/>
        <v>-</v>
      </c>
      <c r="IT117" s="429" t="str">
        <f t="shared" si="233"/>
        <v>-</v>
      </c>
      <c r="IU117" s="429" t="str">
        <f t="shared" si="233"/>
        <v>-</v>
      </c>
      <c r="IV117" s="429" t="str">
        <f t="shared" si="225"/>
        <v>-</v>
      </c>
      <c r="IW117" s="429" t="str">
        <f t="shared" si="225"/>
        <v>-</v>
      </c>
      <c r="IX117" s="430" t="str">
        <f t="shared" si="225"/>
        <v>-</v>
      </c>
      <c r="IY117" s="450"/>
      <c r="IZ117" s="450"/>
      <c r="JA117" s="428" t="str">
        <f t="shared" si="234"/>
        <v>-</v>
      </c>
      <c r="JB117" s="429" t="str">
        <f t="shared" si="234"/>
        <v>-</v>
      </c>
      <c r="JC117" s="429" t="str">
        <f t="shared" si="234"/>
        <v>-</v>
      </c>
      <c r="JD117" s="429" t="str">
        <f t="shared" si="226"/>
        <v>-</v>
      </c>
      <c r="JE117" s="429" t="str">
        <f t="shared" si="226"/>
        <v>-</v>
      </c>
      <c r="JF117" s="430" t="str">
        <f t="shared" si="226"/>
        <v>-</v>
      </c>
      <c r="JG117" s="450"/>
      <c r="JH117" s="450"/>
      <c r="JI117" s="428" t="str">
        <f t="shared" si="235"/>
        <v>-</v>
      </c>
      <c r="JJ117" s="429" t="str">
        <f t="shared" si="235"/>
        <v>-</v>
      </c>
      <c r="JK117" s="429" t="str">
        <f t="shared" si="235"/>
        <v>-</v>
      </c>
      <c r="JL117" s="429" t="str">
        <f t="shared" si="227"/>
        <v>-</v>
      </c>
      <c r="JM117" s="429" t="str">
        <f t="shared" si="227"/>
        <v>-</v>
      </c>
      <c r="JN117" s="430" t="str">
        <f t="shared" si="227"/>
        <v>-</v>
      </c>
      <c r="JO117" s="450"/>
      <c r="JP117" s="450"/>
      <c r="JQ117" s="428" t="str">
        <f t="shared" si="236"/>
        <v>-</v>
      </c>
      <c r="JR117" s="429" t="str">
        <f t="shared" si="236"/>
        <v>-</v>
      </c>
      <c r="JS117" s="429" t="str">
        <f t="shared" si="236"/>
        <v>-</v>
      </c>
      <c r="JT117" s="429" t="str">
        <f t="shared" si="228"/>
        <v>-</v>
      </c>
      <c r="JU117" s="429" t="str">
        <f t="shared" si="228"/>
        <v>-</v>
      </c>
      <c r="JV117" s="430" t="str">
        <f t="shared" si="228"/>
        <v>-</v>
      </c>
      <c r="JW117" s="450"/>
      <c r="JX117" s="450"/>
      <c r="JY117" s="428" t="str">
        <f t="shared" si="339"/>
        <v>-</v>
      </c>
      <c r="JZ117" s="429" t="str">
        <f t="shared" si="339"/>
        <v>-</v>
      </c>
      <c r="KA117" s="430" t="str">
        <f t="shared" si="339"/>
        <v>-</v>
      </c>
      <c r="KB117" s="172"/>
      <c r="KC117" s="355" t="str">
        <f>IF(ISBLANK('Tab4-Adol-KABP-2006'!KC117),"",('Tab4-Adol-KABP-2006'!KC117))</f>
        <v/>
      </c>
      <c r="KD117" s="355" t="str">
        <f>IF(ISBLANK('Tab4-Adol-KABP-2006'!KD117),"",('Tab4-Adol-KABP-2006'!KD117))</f>
        <v/>
      </c>
      <c r="KE117" s="355" t="str">
        <f>IF(ISBLANK('Tab4-Adol-KABP-2006'!KE117),"",('Tab4-Adol-KABP-2006'!KE117))</f>
        <v/>
      </c>
      <c r="KF117" s="355" t="str">
        <f>IF(ISBLANK('Tab4-Adol-KABP-2006'!KF117),"",('Tab4-Adol-KABP-2006'!KF117))</f>
        <v/>
      </c>
      <c r="KG117" s="355" t="str">
        <f>IF(ISBLANK('Tab4-Adol-KABP-2006'!KG117),"",('Tab4-Adol-KABP-2006'!KG117))</f>
        <v/>
      </c>
      <c r="KH117" s="355" t="str">
        <f>IF(ISBLANK('Tab4-Adol-KABP-2006'!KH117),"",('Tab4-Adol-KABP-2006'!KH117))</f>
        <v/>
      </c>
      <c r="KI117" s="355" t="str">
        <f>IF(ISBLANK('Tab4-Adol-KABP-2006'!KI117),"",('Tab4-Adol-KABP-2006'!KI117))</f>
        <v/>
      </c>
      <c r="KJ117" s="355" t="str">
        <f>IF(ISBLANK('Tab4-Adol-KABP-2006'!KJ117),"",('Tab4-Adol-KABP-2006'!KJ117))</f>
        <v/>
      </c>
      <c r="KK117" s="355" t="str">
        <f>IF(ISBLANK('Tab4-Adol-KABP-2006'!KK117),"",('Tab4-Adol-KABP-2006'!KK117))</f>
        <v/>
      </c>
      <c r="KL117" s="355" t="str">
        <f>IF(ISBLANK('Tab4-Adol-KABP-2006'!KL117),"",('Tab4-Adol-KABP-2006'!KL117))</f>
        <v/>
      </c>
      <c r="KM117" s="355" t="str">
        <f>IF(ISBLANK('Tab4-Adol-KABP-2006'!KM117),"",('Tab4-Adol-KABP-2006'!KM117))</f>
        <v/>
      </c>
      <c r="KN117" s="355" t="str">
        <f>IF(ISBLANK('Tab4-Adol-KABP-2006'!KN117),"",('Tab4-Adol-KABP-2006'!KN117))</f>
        <v/>
      </c>
      <c r="KO117" s="355" t="str">
        <f>IF(ISBLANK('Tab4-Adol-KABP-2006'!KO117),"",('Tab4-Adol-KABP-2006'!KO117))</f>
        <v/>
      </c>
      <c r="KP117" s="355" t="str">
        <f>IF(ISBLANK('Tab4-Adol-KABP-2006'!KP117),"",('Tab4-Adol-KABP-2006'!KP117))</f>
        <v/>
      </c>
      <c r="KQ117" s="355" t="str">
        <f>IF(ISBLANK('Tab4-Adol-KABP-2006'!KQ117),"",('Tab4-Adol-KABP-2006'!KQ117))</f>
        <v/>
      </c>
      <c r="KR117" s="355" t="str">
        <f>IF(ISBLANK('Tab4-Adol-KABP-2006'!KR117),"",('Tab4-Adol-KABP-2006'!KR117))</f>
        <v/>
      </c>
      <c r="KS117" s="355" t="str">
        <f>IF(ISBLANK('Tab4-Adol-KABP-2006'!KS117),"",('Tab4-Adol-KABP-2006'!KS117))</f>
        <v/>
      </c>
      <c r="KT117" s="355" t="str">
        <f>IF(ISBLANK('Tab4-Adol-KABP-2006'!KT117),"",('Tab4-Adol-KABP-2006'!KT117))</f>
        <v/>
      </c>
      <c r="KU117" s="355" t="str">
        <f>IF(ISBLANK('Tab4-Adol-KABP-2006'!KU117),"",('Tab4-Adol-KABP-2006'!KU117))</f>
        <v/>
      </c>
      <c r="KV117" s="355" t="str">
        <f>IF(ISBLANK('Tab4-Adol-KABP-2006'!KV117),"",('Tab4-Adol-KABP-2006'!KV117))</f>
        <v/>
      </c>
      <c r="KW117" s="355" t="str">
        <f>IF(ISBLANK('Tab4-Adol-KABP-2006'!KW117),"",('Tab4-Adol-KABP-2006'!KW117))</f>
        <v/>
      </c>
      <c r="KX117" s="355" t="str">
        <f>IF(ISBLANK('Tab4-Adol-KABP-2006'!KX117),"",('Tab4-Adol-KABP-2006'!KX117))</f>
        <v/>
      </c>
      <c r="KY117" s="355" t="str">
        <f>IF(ISBLANK('Tab4-Adol-KABP-2006'!KY117),"",('Tab4-Adol-KABP-2006'!KY117))</f>
        <v/>
      </c>
      <c r="KZ117" s="355" t="str">
        <f>IF(ISBLANK('Tab4-Adol-KABP-2006'!KZ117),"",('Tab4-Adol-KABP-2006'!KZ117))</f>
        <v/>
      </c>
      <c r="LA117" s="355" t="str">
        <f>IF(ISBLANK('Tab4-Adol-KABP-2006'!LA117),"",('Tab4-Adol-KABP-2006'!LA117))</f>
        <v/>
      </c>
      <c r="LB117" s="355" t="str">
        <f>IF(ISBLANK('Tab4-Adol-KABP-2006'!LB117),"",('Tab4-Adol-KABP-2006'!LB117))</f>
        <v/>
      </c>
      <c r="LC117" s="355" t="str">
        <f>IF(ISBLANK('Tab4-Adol-KABP-2006'!LC117),"",('Tab4-Adol-KABP-2006'!LC117))</f>
        <v/>
      </c>
      <c r="LD117" s="355" t="str">
        <f>IF(ISBLANK('Tab4-Adol-KABP-2006'!LD117),"",('Tab4-Adol-KABP-2006'!LD117))</f>
        <v/>
      </c>
      <c r="LE117" s="355" t="str">
        <f>IF(ISBLANK('Tab4-Adol-KABP-2006'!LE117),"",('Tab4-Adol-KABP-2006'!LE117))</f>
        <v/>
      </c>
      <c r="LF117" s="355" t="str">
        <f>IF(ISBLANK('Tab4-Adol-KABP-2006'!LF117),"",('Tab4-Adol-KABP-2006'!LF117))</f>
        <v/>
      </c>
      <c r="LG117" s="355" t="str">
        <f>IF(ISBLANK('Tab4-Adol-KABP-2006'!LG117),"",('Tab4-Adol-KABP-2006'!LG117))</f>
        <v/>
      </c>
      <c r="LH117" s="355" t="str">
        <f>IF(ISBLANK('Tab4-Adol-KABP-2006'!LH117),"",('Tab4-Adol-KABP-2006'!LH117))</f>
        <v/>
      </c>
      <c r="LI117" s="355" t="str">
        <f>IF(ISBLANK('Tab4-Adol-KABP-2006'!LI117),"",('Tab4-Adol-KABP-2006'!LI117))</f>
        <v/>
      </c>
      <c r="LJ117" s="355" t="str">
        <f>IF(ISBLANK('Tab4-Adol-KABP-2006'!LJ117),"",('Tab4-Adol-KABP-2006'!LJ117))</f>
        <v/>
      </c>
      <c r="LK117" s="355" t="str">
        <f>IF(ISBLANK('Tab4-Adol-KABP-2006'!LK117),"",('Tab4-Adol-KABP-2006'!LK117))</f>
        <v/>
      </c>
      <c r="LL117" s="355" t="str">
        <f>IF(ISBLANK('Tab4-Adol-KABP-2006'!LL117),"",('Tab4-Adol-KABP-2006'!LL117))</f>
        <v/>
      </c>
      <c r="LM117" s="355" t="str">
        <f>IF(ISBLANK('Tab4-Adol-KABP-2006'!LM117),"",('Tab4-Adol-KABP-2006'!LM117))</f>
        <v/>
      </c>
      <c r="LN117" s="355" t="str">
        <f>IF(ISBLANK('Tab4-Adol-KABP-2006'!LN117),"",('Tab4-Adol-KABP-2006'!LN117))</f>
        <v/>
      </c>
      <c r="LO117" s="355" t="str">
        <f>IF(ISBLANK('Tab4-Adol-KABP-2006'!LO117),"",('Tab4-Adol-KABP-2006'!LO117))</f>
        <v/>
      </c>
      <c r="LP117" s="355" t="str">
        <f>IF(ISBLANK('Tab4-Adol-KABP-2006'!LP117),"",('Tab4-Adol-KABP-2006'!LP117))</f>
        <v/>
      </c>
      <c r="LQ117" s="355" t="str">
        <f>IF(ISBLANK('Tab4-Adol-KABP-2006'!LQ117),"",('Tab4-Adol-KABP-2006'!LQ117))</f>
        <v/>
      </c>
      <c r="LR117" s="355" t="str">
        <f>IF(ISBLANK('Tab4-Adol-KABP-2006'!LR117),"",('Tab4-Adol-KABP-2006'!LR117))</f>
        <v/>
      </c>
      <c r="LS117" s="355" t="str">
        <f>IF(ISBLANK('Tab4-Adol-KABP-2006'!LS117),"",('Tab4-Adol-KABP-2006'!LS117))</f>
        <v/>
      </c>
      <c r="LT117" s="355" t="str">
        <f>IF(ISBLANK('Tab4-Adol-KABP-2006'!LT117),"",('Tab4-Adol-KABP-2006'!LT117))</f>
        <v/>
      </c>
      <c r="LU117" s="355" t="str">
        <f>IF(ISBLANK('Tab4-Adol-KABP-2006'!LU117),"",('Tab4-Adol-KABP-2006'!LU117))</f>
        <v/>
      </c>
      <c r="LV117" s="355" t="str">
        <f>IF(ISBLANK('Tab4-Adol-KABP-2006'!LV117),"",('Tab4-Adol-KABP-2006'!LV117))</f>
        <v/>
      </c>
      <c r="LW117" s="355" t="str">
        <f>IF(ISBLANK('Tab4-Adol-KABP-2006'!LW117),"",('Tab4-Adol-KABP-2006'!LW117))</f>
        <v/>
      </c>
      <c r="LX117" s="355" t="str">
        <f>IF(ISBLANK('Tab4-Adol-KABP-2006'!LX117),"",('Tab4-Adol-KABP-2006'!LX117))</f>
        <v/>
      </c>
      <c r="LY117" s="355" t="str">
        <f>IF(ISBLANK('Tab4-Adol-KABP-2006'!LY117),"",('Tab4-Adol-KABP-2006'!LY117))</f>
        <v/>
      </c>
      <c r="LZ117" s="355" t="str">
        <f>IF(ISBLANK('Tab4-Adol-KABP-2006'!LZ117),"",('Tab4-Adol-KABP-2006'!LZ117))</f>
        <v/>
      </c>
      <c r="MA117" s="355" t="str">
        <f>IF(ISBLANK('Tab4-Adol-KABP-2006'!MA117),"",('Tab4-Adol-KABP-2006'!MA117))</f>
        <v/>
      </c>
    </row>
    <row r="118" spans="1:339" x14ac:dyDescent="0.2">
      <c r="A118" s="310" t="s">
        <v>326</v>
      </c>
      <c r="B118" s="172">
        <v>0</v>
      </c>
      <c r="C118" s="172">
        <v>0</v>
      </c>
      <c r="D118" s="172" t="s">
        <v>322</v>
      </c>
      <c r="E118" s="172">
        <v>1</v>
      </c>
      <c r="F118" s="173"/>
      <c r="G118" s="218" t="s">
        <v>19</v>
      </c>
      <c r="H118" s="348">
        <f>IF(ISBLANK('Tab4-Adol-KABP-2006'!H118), "",('Tab4-Adol-KABP-2006'!H118))</f>
        <v>2012</v>
      </c>
      <c r="I118" s="349">
        <f>IF(ISBLANK('Tab4-Adol-KABP-2006'!I118), "",('Tab4-Adol-KABP-2006'!I118))</f>
        <v>2012</v>
      </c>
      <c r="J118" s="414">
        <f>IF(ISBLANK('Tab4-Adol-KABP-2006'!J118), "",('Tab4-Adol-KABP-2006'!J118))</f>
        <v>65.599999999999994</v>
      </c>
      <c r="K118" s="414">
        <f>IF(ISBLANK('Tab4-Adol-KABP-2006'!K118), "",('Tab4-Adol-KABP-2006'!K118))</f>
        <v>69.5</v>
      </c>
      <c r="L118" s="414">
        <f>IF(ISBLANK('Tab4-Adol-KABP-2006'!L118), "",('Tab4-Adol-KABP-2006'!L118))</f>
        <v>67.5</v>
      </c>
      <c r="M118" s="414"/>
      <c r="N118" s="414"/>
      <c r="O118" s="415"/>
      <c r="P118" s="348">
        <f>IF(ISBLANK('Tab4-Adol-KABP-2006'!P118), "",('Tab4-Adol-KABP-2006'!P118))</f>
        <v>2012</v>
      </c>
      <c r="Q118" s="349">
        <f>IF(ISBLANK('Tab4-Adol-KABP-2006'!Q118), "",('Tab4-Adol-KABP-2006'!Q118))</f>
        <v>2012</v>
      </c>
      <c r="R118" s="414">
        <f>IF(ISBLANK('Tab4-Adol-KABP-2006'!R118), "",('Tab4-Adol-KABP-2006'!R118))</f>
        <v>8.6999999999999993</v>
      </c>
      <c r="S118" s="414">
        <f>IF(ISBLANK('Tab4-Adol-KABP-2006'!S118), "",('Tab4-Adol-KABP-2006'!S118))</f>
        <v>10.199999999999999</v>
      </c>
      <c r="T118" s="414">
        <f>IF(ISBLANK('Tab4-Adol-KABP-2006'!T118), "",('Tab4-Adol-KABP-2006'!T118))</f>
        <v>9.4</v>
      </c>
      <c r="U118" s="414"/>
      <c r="V118" s="414"/>
      <c r="W118" s="415"/>
      <c r="X118" s="348">
        <f>IF(ISBLANK('Tab4-Adol-KABP-2006'!X118), "",('Tab4-Adol-KABP-2006'!X118))</f>
        <v>2012</v>
      </c>
      <c r="Y118" s="349">
        <f>IF(ISBLANK('Tab4-Adol-KABP-2006'!Y118), "",('Tab4-Adol-KABP-2006'!Y118))</f>
        <v>2012</v>
      </c>
      <c r="Z118" s="414">
        <f>IF(ISBLANK('Tab4-Adol-KABP-2006'!Z118), "",('Tab4-Adol-KABP-2006'!Z118))</f>
        <v>0.3</v>
      </c>
      <c r="AA118" s="414">
        <f>IF(ISBLANK('Tab4-Adol-KABP-2006'!AA118), "",('Tab4-Adol-KABP-2006'!AA118))</f>
        <v>5.9</v>
      </c>
      <c r="AB118" s="414">
        <f>IF(ISBLANK('Tab4-Adol-KABP-2006'!AB118), "",('Tab4-Adol-KABP-2006'!AB118))</f>
        <v>3</v>
      </c>
      <c r="AC118" s="414"/>
      <c r="AD118" s="414"/>
      <c r="AE118" s="415"/>
      <c r="AF118" s="348" t="str">
        <f>IF(ISBLANK('Tab4-Adol-KABP-2006'!AF118), "",('Tab4-Adol-KABP-2006'!AF118))</f>
        <v/>
      </c>
      <c r="AG118" s="349" t="str">
        <f>IF(ISBLANK('Tab4-Adol-KABP-2006'!AG118), "",('Tab4-Adol-KABP-2006'!AG118))</f>
        <v/>
      </c>
      <c r="AH118" s="414"/>
      <c r="AI118" s="414"/>
      <c r="AJ118" s="414"/>
      <c r="AK118" s="414"/>
      <c r="AL118" s="414"/>
      <c r="AM118" s="415"/>
      <c r="AN118" s="348" t="str">
        <f>IF(ISBLANK('Tab4-Adol-KABP-2006'!AN118), "",('Tab4-Adol-KABP-2006'!AN118))</f>
        <v/>
      </c>
      <c r="AO118" s="349" t="str">
        <f>IF(ISBLANK('Tab4-Adol-KABP-2006'!AO118), "",('Tab4-Adol-KABP-2006'!AO118))</f>
        <v/>
      </c>
      <c r="AP118" s="362"/>
      <c r="AQ118" s="362"/>
      <c r="AR118" s="362"/>
      <c r="AS118" s="362"/>
      <c r="AT118" s="362"/>
      <c r="AU118" s="363"/>
      <c r="AV118" s="348" t="str">
        <f>IF(ISBLANK('Tab4-Adol-KABP-2006'!AV118), "",('Tab4-Adol-KABP-2006'!AV118))</f>
        <v/>
      </c>
      <c r="AW118" s="349" t="str">
        <f>IF(ISBLANK('Tab4-Adol-KABP-2006'!AW118), "",('Tab4-Adol-KABP-2006'!AW118))</f>
        <v/>
      </c>
      <c r="AX118" s="414"/>
      <c r="AY118" s="414"/>
      <c r="AZ118" s="414"/>
      <c r="BA118" s="414"/>
      <c r="BB118" s="414"/>
      <c r="BC118" s="415"/>
      <c r="BD118" s="348">
        <f>IF(ISBLANK('Tab4-Adol-KABP-2006'!BD118), "",('Tab4-Adol-KABP-2006'!BD118))</f>
        <v>2012</v>
      </c>
      <c r="BE118" s="349">
        <f>IF(ISBLANK('Tab4-Adol-KABP-2006'!BE118), "",('Tab4-Adol-KABP-2006'!BE118))</f>
        <v>2012</v>
      </c>
      <c r="BF118" s="414">
        <f>IF(ISBLANK('Tab4-Adol-KABP-2006'!BF118), "",('Tab4-Adol-KABP-2006'!BF118))</f>
        <v>9.6999999999999993</v>
      </c>
      <c r="BG118" s="414">
        <f>IF(ISBLANK('Tab4-Adol-KABP-2006'!BG118), "",('Tab4-Adol-KABP-2006'!BG118))</f>
        <v>38.5</v>
      </c>
      <c r="BH118" s="414">
        <f>IF(ISBLANK('Tab4-Adol-KABP-2006'!BH118), "",('Tab4-Adol-KABP-2006'!BH118))</f>
        <v>23.9</v>
      </c>
      <c r="BI118" s="414"/>
      <c r="BJ118" s="414"/>
      <c r="BK118" s="415"/>
      <c r="BL118" s="348" t="str">
        <f>IF(ISBLANK('Tab4-Adol-KABP-2006'!BL118), "",('Tab4-Adol-KABP-2006'!BL118))</f>
        <v/>
      </c>
      <c r="BM118" s="349" t="str">
        <f>IF(ISBLANK('Tab4-Adol-KABP-2006'!BM118), "",('Tab4-Adol-KABP-2006'!BM118))</f>
        <v/>
      </c>
      <c r="BN118" s="414"/>
      <c r="BO118" s="414"/>
      <c r="BP118" s="414"/>
      <c r="BQ118" s="414"/>
      <c r="BR118" s="414"/>
      <c r="BS118" s="415"/>
      <c r="BT118" s="348" t="str">
        <f>IF(ISBLANK('Tab4-Adol-KABP-2006'!BT118), "",('Tab4-Adol-KABP-2006'!BT118))</f>
        <v/>
      </c>
      <c r="BU118" s="349" t="str">
        <f>IF(ISBLANK('Tab4-Adol-KABP-2006'!BU118), "",('Tab4-Adol-KABP-2006'!BU118))</f>
        <v/>
      </c>
      <c r="BV118" s="414"/>
      <c r="BW118" s="414"/>
      <c r="BX118" s="415"/>
      <c r="BY118" s="216">
        <v>8994</v>
      </c>
      <c r="BZ118" s="208">
        <v>9885</v>
      </c>
      <c r="CA118" s="208">
        <v>18879</v>
      </c>
      <c r="CB118" s="208">
        <v>9987</v>
      </c>
      <c r="CC118" s="208">
        <v>10781</v>
      </c>
      <c r="CD118" s="284">
        <v>20768</v>
      </c>
      <c r="CE118" s="282"/>
      <c r="CF118" s="282"/>
      <c r="CG118" s="226">
        <f t="shared" si="340"/>
        <v>8994</v>
      </c>
      <c r="CH118" s="227">
        <f t="shared" si="341"/>
        <v>9885</v>
      </c>
      <c r="CI118" s="227">
        <f t="shared" si="342"/>
        <v>18879</v>
      </c>
      <c r="CJ118" s="227" t="str">
        <f t="shared" si="343"/>
        <v>-</v>
      </c>
      <c r="CK118" s="227" t="str">
        <f t="shared" si="344"/>
        <v>-</v>
      </c>
      <c r="CL118" s="228" t="str">
        <f t="shared" si="345"/>
        <v>-</v>
      </c>
      <c r="CM118" s="282"/>
      <c r="CN118" s="282"/>
      <c r="CO118" s="226">
        <f t="shared" si="346"/>
        <v>8994</v>
      </c>
      <c r="CP118" s="227">
        <f t="shared" si="347"/>
        <v>9885</v>
      </c>
      <c r="CQ118" s="227">
        <f t="shared" si="348"/>
        <v>18879</v>
      </c>
      <c r="CR118" s="227" t="str">
        <f t="shared" si="349"/>
        <v>-</v>
      </c>
      <c r="CS118" s="227" t="str">
        <f t="shared" si="350"/>
        <v>-</v>
      </c>
      <c r="CT118" s="228" t="str">
        <f t="shared" si="351"/>
        <v>-</v>
      </c>
      <c r="CU118" s="282"/>
      <c r="CV118" s="282"/>
      <c r="CW118" s="292">
        <f t="shared" si="352"/>
        <v>8994</v>
      </c>
      <c r="CX118" s="234">
        <f t="shared" si="353"/>
        <v>9885</v>
      </c>
      <c r="CY118" s="234">
        <f t="shared" si="354"/>
        <v>18879</v>
      </c>
      <c r="CZ118" s="234" t="str">
        <f t="shared" si="355"/>
        <v>-</v>
      </c>
      <c r="DA118" s="234" t="str">
        <f t="shared" si="356"/>
        <v>-</v>
      </c>
      <c r="DB118" s="235" t="str">
        <f t="shared" si="357"/>
        <v>-</v>
      </c>
      <c r="DC118" s="282"/>
      <c r="DD118" s="282"/>
      <c r="DE118" s="226" t="str">
        <f t="shared" si="358"/>
        <v>-</v>
      </c>
      <c r="DF118" s="227" t="str">
        <f t="shared" si="359"/>
        <v>-</v>
      </c>
      <c r="DG118" s="227" t="str">
        <f t="shared" si="360"/>
        <v>-</v>
      </c>
      <c r="DH118" s="227" t="str">
        <f t="shared" si="361"/>
        <v>-</v>
      </c>
      <c r="DI118" s="227" t="str">
        <f t="shared" si="362"/>
        <v>-</v>
      </c>
      <c r="DJ118" s="228" t="str">
        <f t="shared" si="363"/>
        <v>-</v>
      </c>
      <c r="DK118" s="282"/>
      <c r="DL118" s="282"/>
      <c r="DM118" s="226" t="str">
        <f t="shared" si="364"/>
        <v>-</v>
      </c>
      <c r="DN118" s="227" t="str">
        <f t="shared" si="365"/>
        <v>-</v>
      </c>
      <c r="DO118" s="227" t="str">
        <f t="shared" si="366"/>
        <v>-</v>
      </c>
      <c r="DP118" s="227" t="str">
        <f t="shared" si="367"/>
        <v>-</v>
      </c>
      <c r="DQ118" s="227" t="str">
        <f t="shared" si="368"/>
        <v>-</v>
      </c>
      <c r="DR118" s="228" t="str">
        <f t="shared" si="369"/>
        <v>-</v>
      </c>
      <c r="DS118" s="282"/>
      <c r="DT118" s="282"/>
      <c r="DU118" s="226" t="str">
        <f t="shared" si="370"/>
        <v>-</v>
      </c>
      <c r="DV118" s="227" t="str">
        <f t="shared" si="371"/>
        <v>-</v>
      </c>
      <c r="DW118" s="227" t="str">
        <f t="shared" si="372"/>
        <v>-</v>
      </c>
      <c r="DX118" s="227" t="str">
        <f t="shared" si="373"/>
        <v>-</v>
      </c>
      <c r="DY118" s="227" t="str">
        <f t="shared" si="374"/>
        <v>-</v>
      </c>
      <c r="DZ118" s="228" t="str">
        <f t="shared" si="375"/>
        <v>-</v>
      </c>
      <c r="EA118" s="282"/>
      <c r="EB118" s="282"/>
      <c r="EC118" s="226">
        <f t="shared" si="376"/>
        <v>8994</v>
      </c>
      <c r="ED118" s="227">
        <f t="shared" si="377"/>
        <v>9885</v>
      </c>
      <c r="EE118" s="227">
        <f t="shared" si="378"/>
        <v>18879</v>
      </c>
      <c r="EF118" s="227" t="str">
        <f t="shared" si="379"/>
        <v>-</v>
      </c>
      <c r="EG118" s="227" t="str">
        <f t="shared" si="380"/>
        <v>-</v>
      </c>
      <c r="EH118" s="228" t="str">
        <f t="shared" si="381"/>
        <v>-</v>
      </c>
      <c r="EI118" s="282"/>
      <c r="EJ118" s="282"/>
      <c r="EK118" s="226" t="str">
        <f t="shared" si="382"/>
        <v>-</v>
      </c>
      <c r="EL118" s="227" t="str">
        <f t="shared" si="383"/>
        <v>-</v>
      </c>
      <c r="EM118" s="227" t="str">
        <f t="shared" si="384"/>
        <v>-</v>
      </c>
      <c r="EN118" s="227" t="str">
        <f t="shared" si="385"/>
        <v>-</v>
      </c>
      <c r="EO118" s="227" t="str">
        <f t="shared" si="386"/>
        <v>-</v>
      </c>
      <c r="EP118" s="228" t="str">
        <f t="shared" si="387"/>
        <v>-</v>
      </c>
      <c r="EQ118" s="282"/>
      <c r="ER118" s="282"/>
      <c r="ES118" s="226" t="str">
        <f t="shared" si="388"/>
        <v>-</v>
      </c>
      <c r="ET118" s="227" t="str">
        <f t="shared" si="389"/>
        <v>-</v>
      </c>
      <c r="EU118" s="228" t="str">
        <f t="shared" si="390"/>
        <v>-</v>
      </c>
      <c r="EV118" s="282"/>
      <c r="EW118" s="282"/>
      <c r="EX118" s="301">
        <f t="shared" si="391"/>
        <v>5900.0639999999994</v>
      </c>
      <c r="EY118" s="259">
        <f t="shared" si="392"/>
        <v>6870.0749999999998</v>
      </c>
      <c r="EZ118" s="259">
        <f t="shared" si="393"/>
        <v>12743.325000000001</v>
      </c>
      <c r="FA118" s="259" t="str">
        <f t="shared" si="394"/>
        <v>-</v>
      </c>
      <c r="FB118" s="259" t="str">
        <f t="shared" si="395"/>
        <v>-</v>
      </c>
      <c r="FC118" s="260" t="str">
        <f t="shared" si="396"/>
        <v>-</v>
      </c>
      <c r="FD118" s="282"/>
      <c r="FE118" s="282"/>
      <c r="FF118" s="301">
        <f t="shared" si="397"/>
        <v>782.47799999999995</v>
      </c>
      <c r="FG118" s="259">
        <f t="shared" si="398"/>
        <v>1008.27</v>
      </c>
      <c r="FH118" s="259">
        <f t="shared" si="399"/>
        <v>1774.626</v>
      </c>
      <c r="FI118" s="259" t="str">
        <f t="shared" si="400"/>
        <v>-</v>
      </c>
      <c r="FJ118" s="259" t="str">
        <f t="shared" si="401"/>
        <v>-</v>
      </c>
      <c r="FK118" s="260" t="str">
        <f t="shared" si="402"/>
        <v>-</v>
      </c>
      <c r="FL118" s="282"/>
      <c r="FM118" s="282"/>
      <c r="FN118" s="301">
        <f t="shared" si="403"/>
        <v>26.981999999999999</v>
      </c>
      <c r="FO118" s="259">
        <f t="shared" si="404"/>
        <v>583.21500000000003</v>
      </c>
      <c r="FP118" s="259">
        <f t="shared" si="405"/>
        <v>566.37</v>
      </c>
      <c r="FQ118" s="259" t="str">
        <f t="shared" si="406"/>
        <v>-</v>
      </c>
      <c r="FR118" s="259" t="str">
        <f t="shared" si="407"/>
        <v>-</v>
      </c>
      <c r="FS118" s="260" t="str">
        <f t="shared" si="408"/>
        <v>-</v>
      </c>
      <c r="FT118" s="282"/>
      <c r="FU118" s="282"/>
      <c r="FV118" s="301" t="str">
        <f t="shared" si="409"/>
        <v>-</v>
      </c>
      <c r="FW118" s="259" t="str">
        <f t="shared" si="410"/>
        <v>-</v>
      </c>
      <c r="FX118" s="259" t="str">
        <f t="shared" si="411"/>
        <v>-</v>
      </c>
      <c r="FY118" s="259" t="str">
        <f t="shared" si="412"/>
        <v>-</v>
      </c>
      <c r="FZ118" s="259" t="str">
        <f t="shared" si="413"/>
        <v>-</v>
      </c>
      <c r="GA118" s="260" t="str">
        <f t="shared" si="414"/>
        <v>-</v>
      </c>
      <c r="GB118" s="282"/>
      <c r="GC118" s="282"/>
      <c r="GD118" s="301" t="str">
        <f t="shared" si="415"/>
        <v>-</v>
      </c>
      <c r="GE118" s="259" t="str">
        <f t="shared" si="416"/>
        <v>-</v>
      </c>
      <c r="GF118" s="259" t="str">
        <f t="shared" si="417"/>
        <v>-</v>
      </c>
      <c r="GG118" s="259" t="str">
        <f t="shared" si="418"/>
        <v>-</v>
      </c>
      <c r="GH118" s="259" t="str">
        <f t="shared" si="419"/>
        <v>-</v>
      </c>
      <c r="GI118" s="260" t="str">
        <f t="shared" si="420"/>
        <v>-</v>
      </c>
      <c r="GJ118" s="282"/>
      <c r="GK118" s="282"/>
      <c r="GL118" s="301" t="str">
        <f t="shared" si="421"/>
        <v>-</v>
      </c>
      <c r="GM118" s="259" t="str">
        <f t="shared" si="422"/>
        <v>-</v>
      </c>
      <c r="GN118" s="259" t="str">
        <f t="shared" si="423"/>
        <v>-</v>
      </c>
      <c r="GO118" s="259" t="str">
        <f t="shared" si="424"/>
        <v>-</v>
      </c>
      <c r="GP118" s="259" t="str">
        <f t="shared" si="425"/>
        <v>-</v>
      </c>
      <c r="GQ118" s="260" t="str">
        <f t="shared" si="426"/>
        <v>-</v>
      </c>
      <c r="GR118" s="282"/>
      <c r="GS118" s="282"/>
      <c r="GT118" s="301">
        <f t="shared" si="427"/>
        <v>872.41799999999989</v>
      </c>
      <c r="GU118" s="259">
        <f t="shared" si="428"/>
        <v>3805.7249999999999</v>
      </c>
      <c r="GV118" s="259">
        <f t="shared" si="429"/>
        <v>4512.0810000000001</v>
      </c>
      <c r="GW118" s="259" t="str">
        <f t="shared" si="430"/>
        <v>-</v>
      </c>
      <c r="GX118" s="259" t="str">
        <f t="shared" si="431"/>
        <v>-</v>
      </c>
      <c r="GY118" s="260" t="str">
        <f t="shared" si="432"/>
        <v>-</v>
      </c>
      <c r="GZ118" s="282"/>
      <c r="HA118" s="282"/>
      <c r="HB118" s="301" t="str">
        <f t="shared" si="433"/>
        <v>-</v>
      </c>
      <c r="HC118" s="259" t="str">
        <f t="shared" si="434"/>
        <v>-</v>
      </c>
      <c r="HD118" s="259" t="str">
        <f t="shared" si="435"/>
        <v>-</v>
      </c>
      <c r="HE118" s="259" t="str">
        <f t="shared" si="436"/>
        <v>-</v>
      </c>
      <c r="HF118" s="259" t="str">
        <f t="shared" si="437"/>
        <v>-</v>
      </c>
      <c r="HG118" s="260" t="str">
        <f t="shared" si="438"/>
        <v>-</v>
      </c>
      <c r="HH118" s="282"/>
      <c r="HI118" s="282"/>
      <c r="HJ118" s="301" t="str">
        <f t="shared" si="439"/>
        <v>-</v>
      </c>
      <c r="HK118" s="259" t="str">
        <f t="shared" si="440"/>
        <v>-</v>
      </c>
      <c r="HL118" s="260" t="str">
        <f t="shared" si="441"/>
        <v>-</v>
      </c>
      <c r="HM118" s="428">
        <f t="shared" si="229"/>
        <v>1</v>
      </c>
      <c r="HN118" s="429">
        <f t="shared" si="229"/>
        <v>1</v>
      </c>
      <c r="HO118" s="429">
        <f t="shared" si="229"/>
        <v>1</v>
      </c>
      <c r="HP118" s="429" t="str">
        <f t="shared" si="221"/>
        <v>-</v>
      </c>
      <c r="HQ118" s="429" t="str">
        <f t="shared" si="221"/>
        <v>-</v>
      </c>
      <c r="HR118" s="430" t="str">
        <f t="shared" si="221"/>
        <v>-</v>
      </c>
      <c r="HS118" s="450"/>
      <c r="HT118" s="450"/>
      <c r="HU118" s="428">
        <f t="shared" si="230"/>
        <v>1</v>
      </c>
      <c r="HV118" s="429">
        <f t="shared" si="230"/>
        <v>1</v>
      </c>
      <c r="HW118" s="429">
        <f t="shared" si="230"/>
        <v>1</v>
      </c>
      <c r="HX118" s="429" t="str">
        <f t="shared" si="222"/>
        <v>-</v>
      </c>
      <c r="HY118" s="429" t="str">
        <f t="shared" si="222"/>
        <v>-</v>
      </c>
      <c r="HZ118" s="430" t="str">
        <f t="shared" si="222"/>
        <v>-</v>
      </c>
      <c r="IA118" s="450"/>
      <c r="IB118" s="450"/>
      <c r="IC118" s="428">
        <f t="shared" si="231"/>
        <v>1</v>
      </c>
      <c r="ID118" s="429">
        <f t="shared" si="231"/>
        <v>1</v>
      </c>
      <c r="IE118" s="429">
        <f t="shared" si="231"/>
        <v>1</v>
      </c>
      <c r="IF118" s="429" t="str">
        <f t="shared" si="223"/>
        <v>-</v>
      </c>
      <c r="IG118" s="429" t="str">
        <f t="shared" si="223"/>
        <v>-</v>
      </c>
      <c r="IH118" s="430" t="str">
        <f t="shared" si="223"/>
        <v>-</v>
      </c>
      <c r="II118" s="450"/>
      <c r="IJ118" s="450"/>
      <c r="IK118" s="428" t="str">
        <f t="shared" si="232"/>
        <v>-</v>
      </c>
      <c r="IL118" s="429" t="str">
        <f t="shared" si="232"/>
        <v>-</v>
      </c>
      <c r="IM118" s="429" t="str">
        <f t="shared" si="232"/>
        <v>-</v>
      </c>
      <c r="IN118" s="429" t="str">
        <f t="shared" si="224"/>
        <v>-</v>
      </c>
      <c r="IO118" s="429" t="str">
        <f t="shared" si="224"/>
        <v>-</v>
      </c>
      <c r="IP118" s="430" t="str">
        <f t="shared" si="224"/>
        <v>-</v>
      </c>
      <c r="IQ118" s="450"/>
      <c r="IR118" s="450"/>
      <c r="IS118" s="428" t="str">
        <f t="shared" si="233"/>
        <v>-</v>
      </c>
      <c r="IT118" s="429" t="str">
        <f t="shared" si="233"/>
        <v>-</v>
      </c>
      <c r="IU118" s="429" t="str">
        <f t="shared" si="233"/>
        <v>-</v>
      </c>
      <c r="IV118" s="429" t="str">
        <f t="shared" si="225"/>
        <v>-</v>
      </c>
      <c r="IW118" s="429" t="str">
        <f t="shared" si="225"/>
        <v>-</v>
      </c>
      <c r="IX118" s="430" t="str">
        <f t="shared" si="225"/>
        <v>-</v>
      </c>
      <c r="IY118" s="450"/>
      <c r="IZ118" s="450"/>
      <c r="JA118" s="428" t="str">
        <f t="shared" si="234"/>
        <v>-</v>
      </c>
      <c r="JB118" s="429" t="str">
        <f t="shared" si="234"/>
        <v>-</v>
      </c>
      <c r="JC118" s="429" t="str">
        <f t="shared" si="234"/>
        <v>-</v>
      </c>
      <c r="JD118" s="429" t="str">
        <f t="shared" si="226"/>
        <v>-</v>
      </c>
      <c r="JE118" s="429" t="str">
        <f t="shared" si="226"/>
        <v>-</v>
      </c>
      <c r="JF118" s="430" t="str">
        <f t="shared" si="226"/>
        <v>-</v>
      </c>
      <c r="JG118" s="450"/>
      <c r="JH118" s="450"/>
      <c r="JI118" s="428">
        <f t="shared" si="235"/>
        <v>1</v>
      </c>
      <c r="JJ118" s="429">
        <f t="shared" si="235"/>
        <v>1</v>
      </c>
      <c r="JK118" s="429">
        <f t="shared" si="235"/>
        <v>1</v>
      </c>
      <c r="JL118" s="429" t="str">
        <f t="shared" si="227"/>
        <v>-</v>
      </c>
      <c r="JM118" s="429" t="str">
        <f t="shared" si="227"/>
        <v>-</v>
      </c>
      <c r="JN118" s="430" t="str">
        <f t="shared" si="227"/>
        <v>-</v>
      </c>
      <c r="JO118" s="450"/>
      <c r="JP118" s="450"/>
      <c r="JQ118" s="428" t="str">
        <f t="shared" si="236"/>
        <v>-</v>
      </c>
      <c r="JR118" s="429" t="str">
        <f t="shared" si="236"/>
        <v>-</v>
      </c>
      <c r="JS118" s="429" t="str">
        <f t="shared" si="236"/>
        <v>-</v>
      </c>
      <c r="JT118" s="429" t="str">
        <f t="shared" si="228"/>
        <v>-</v>
      </c>
      <c r="JU118" s="429" t="str">
        <f t="shared" si="228"/>
        <v>-</v>
      </c>
      <c r="JV118" s="430" t="str">
        <f t="shared" si="228"/>
        <v>-</v>
      </c>
      <c r="JW118" s="450"/>
      <c r="JX118" s="450"/>
      <c r="JY118" s="428" t="str">
        <f t="shared" si="339"/>
        <v>-</v>
      </c>
      <c r="JZ118" s="429" t="str">
        <f t="shared" si="339"/>
        <v>-</v>
      </c>
      <c r="KA118" s="430" t="str">
        <f t="shared" si="339"/>
        <v>-</v>
      </c>
      <c r="KB118" s="172"/>
      <c r="KC118" s="355" t="str">
        <f>IF(ISBLANK('Tab4-Adol-KABP-2006'!KC118),"",('Tab4-Adol-KABP-2006'!KC118))</f>
        <v/>
      </c>
      <c r="KD118" s="355" t="str">
        <f>IF(ISBLANK('Tab4-Adol-KABP-2006'!KD118),"",('Tab4-Adol-KABP-2006'!KD118))</f>
        <v/>
      </c>
      <c r="KE118" s="355" t="str">
        <f>IF(ISBLANK('Tab4-Adol-KABP-2006'!KE118),"",('Tab4-Adol-KABP-2006'!KE118))</f>
        <v/>
      </c>
      <c r="KF118" s="355" t="str">
        <f>IF(ISBLANK('Tab4-Adol-KABP-2006'!KF118),"",('Tab4-Adol-KABP-2006'!KF118))</f>
        <v/>
      </c>
      <c r="KG118" s="355" t="str">
        <f>IF(ISBLANK('Tab4-Adol-KABP-2006'!KG118),"",('Tab4-Adol-KABP-2006'!KG118))</f>
        <v/>
      </c>
      <c r="KH118" s="355" t="str">
        <f>IF(ISBLANK('Tab4-Adol-KABP-2006'!KH118),"",('Tab4-Adol-KABP-2006'!KH118))</f>
        <v/>
      </c>
      <c r="KI118" s="355" t="str">
        <f>IF(ISBLANK('Tab4-Adol-KABP-2006'!KI118),"",('Tab4-Adol-KABP-2006'!KI118))</f>
        <v/>
      </c>
      <c r="KJ118" s="355" t="str">
        <f>IF(ISBLANK('Tab4-Adol-KABP-2006'!KJ118),"",('Tab4-Adol-KABP-2006'!KJ118))</f>
        <v/>
      </c>
      <c r="KK118" s="355" t="str">
        <f>IF(ISBLANK('Tab4-Adol-KABP-2006'!KK118),"",('Tab4-Adol-KABP-2006'!KK118))</f>
        <v/>
      </c>
      <c r="KL118" s="355" t="str">
        <f>IF(ISBLANK('Tab4-Adol-KABP-2006'!KL118),"",('Tab4-Adol-KABP-2006'!KL118))</f>
        <v/>
      </c>
      <c r="KM118" s="355" t="str">
        <f>IF(ISBLANK('Tab4-Adol-KABP-2006'!KM118),"",('Tab4-Adol-KABP-2006'!KM118))</f>
        <v/>
      </c>
      <c r="KN118" s="355" t="str">
        <f>IF(ISBLANK('Tab4-Adol-KABP-2006'!KN118),"",('Tab4-Adol-KABP-2006'!KN118))</f>
        <v/>
      </c>
      <c r="KO118" s="355" t="str">
        <f>IF(ISBLANK('Tab4-Adol-KABP-2006'!KO118),"",('Tab4-Adol-KABP-2006'!KO118))</f>
        <v/>
      </c>
      <c r="KP118" s="355" t="str">
        <f>IF(ISBLANK('Tab4-Adol-KABP-2006'!KP118),"",('Tab4-Adol-KABP-2006'!KP118))</f>
        <v/>
      </c>
      <c r="KQ118" s="355" t="str">
        <f>IF(ISBLANK('Tab4-Adol-KABP-2006'!KQ118),"",('Tab4-Adol-KABP-2006'!KQ118))</f>
        <v/>
      </c>
      <c r="KR118" s="355" t="str">
        <f>IF(ISBLANK('Tab4-Adol-KABP-2006'!KR118),"",('Tab4-Adol-KABP-2006'!KR118))</f>
        <v/>
      </c>
      <c r="KS118" s="355" t="str">
        <f>IF(ISBLANK('Tab4-Adol-KABP-2006'!KS118),"",('Tab4-Adol-KABP-2006'!KS118))</f>
        <v/>
      </c>
      <c r="KT118" s="355" t="str">
        <f>IF(ISBLANK('Tab4-Adol-KABP-2006'!KT118),"",('Tab4-Adol-KABP-2006'!KT118))</f>
        <v/>
      </c>
      <c r="KU118" s="355" t="str">
        <f>IF(ISBLANK('Tab4-Adol-KABP-2006'!KU118),"",('Tab4-Adol-KABP-2006'!KU118))</f>
        <v/>
      </c>
      <c r="KV118" s="355" t="str">
        <f>IF(ISBLANK('Tab4-Adol-KABP-2006'!KV118),"",('Tab4-Adol-KABP-2006'!KV118))</f>
        <v/>
      </c>
      <c r="KW118" s="355" t="str">
        <f>IF(ISBLANK('Tab4-Adol-KABP-2006'!KW118),"",('Tab4-Adol-KABP-2006'!KW118))</f>
        <v/>
      </c>
      <c r="KX118" s="355" t="str">
        <f>IF(ISBLANK('Tab4-Adol-KABP-2006'!KX118),"",('Tab4-Adol-KABP-2006'!KX118))</f>
        <v/>
      </c>
      <c r="KY118" s="355" t="str">
        <f>IF(ISBLANK('Tab4-Adol-KABP-2006'!KY118),"",('Tab4-Adol-KABP-2006'!KY118))</f>
        <v/>
      </c>
      <c r="KZ118" s="355" t="str">
        <f>IF(ISBLANK('Tab4-Adol-KABP-2006'!KZ118),"",('Tab4-Adol-KABP-2006'!KZ118))</f>
        <v/>
      </c>
      <c r="LA118" s="355" t="str">
        <f>IF(ISBLANK('Tab4-Adol-KABP-2006'!LA118),"",('Tab4-Adol-KABP-2006'!LA118))</f>
        <v/>
      </c>
      <c r="LB118" s="355" t="str">
        <f>IF(ISBLANK('Tab4-Adol-KABP-2006'!LB118),"",('Tab4-Adol-KABP-2006'!LB118))</f>
        <v/>
      </c>
      <c r="LC118" s="355" t="str">
        <f>IF(ISBLANK('Tab4-Adol-KABP-2006'!LC118),"",('Tab4-Adol-KABP-2006'!LC118))</f>
        <v/>
      </c>
      <c r="LD118" s="355" t="str">
        <f>IF(ISBLANK('Tab4-Adol-KABP-2006'!LD118),"",('Tab4-Adol-KABP-2006'!LD118))</f>
        <v/>
      </c>
      <c r="LE118" s="355" t="str">
        <f>IF(ISBLANK('Tab4-Adol-KABP-2006'!LE118),"",('Tab4-Adol-KABP-2006'!LE118))</f>
        <v/>
      </c>
      <c r="LF118" s="355" t="str">
        <f>IF(ISBLANK('Tab4-Adol-KABP-2006'!LF118),"",('Tab4-Adol-KABP-2006'!LF118))</f>
        <v/>
      </c>
      <c r="LG118" s="355" t="str">
        <f>IF(ISBLANK('Tab4-Adol-KABP-2006'!LG118),"",('Tab4-Adol-KABP-2006'!LG118))</f>
        <v/>
      </c>
      <c r="LH118" s="355" t="str">
        <f>IF(ISBLANK('Tab4-Adol-KABP-2006'!LH118),"",('Tab4-Adol-KABP-2006'!LH118))</f>
        <v/>
      </c>
      <c r="LI118" s="355" t="str">
        <f>IF(ISBLANK('Tab4-Adol-KABP-2006'!LI118),"",('Tab4-Adol-KABP-2006'!LI118))</f>
        <v/>
      </c>
      <c r="LJ118" s="355" t="str">
        <f>IF(ISBLANK('Tab4-Adol-KABP-2006'!LJ118),"",('Tab4-Adol-KABP-2006'!LJ118))</f>
        <v/>
      </c>
      <c r="LK118" s="355" t="str">
        <f>IF(ISBLANK('Tab4-Adol-KABP-2006'!LK118),"",('Tab4-Adol-KABP-2006'!LK118))</f>
        <v/>
      </c>
      <c r="LL118" s="355" t="str">
        <f>IF(ISBLANK('Tab4-Adol-KABP-2006'!LL118),"",('Tab4-Adol-KABP-2006'!LL118))</f>
        <v/>
      </c>
      <c r="LM118" s="355" t="str">
        <f>IF(ISBLANK('Tab4-Adol-KABP-2006'!LM118),"",('Tab4-Adol-KABP-2006'!LM118))</f>
        <v/>
      </c>
      <c r="LN118" s="355" t="str">
        <f>IF(ISBLANK('Tab4-Adol-KABP-2006'!LN118),"",('Tab4-Adol-KABP-2006'!LN118))</f>
        <v/>
      </c>
      <c r="LO118" s="355" t="str">
        <f>IF(ISBLANK('Tab4-Adol-KABP-2006'!LO118),"",('Tab4-Adol-KABP-2006'!LO118))</f>
        <v/>
      </c>
      <c r="LP118" s="355" t="str">
        <f>IF(ISBLANK('Tab4-Adol-KABP-2006'!LP118),"",('Tab4-Adol-KABP-2006'!LP118))</f>
        <v/>
      </c>
      <c r="LQ118" s="355" t="str">
        <f>IF(ISBLANK('Tab4-Adol-KABP-2006'!LQ118),"",('Tab4-Adol-KABP-2006'!LQ118))</f>
        <v/>
      </c>
      <c r="LR118" s="355" t="str">
        <f>IF(ISBLANK('Tab4-Adol-KABP-2006'!LR118),"",('Tab4-Adol-KABP-2006'!LR118))</f>
        <v/>
      </c>
      <c r="LS118" s="355" t="str">
        <f>IF(ISBLANK('Tab4-Adol-KABP-2006'!LS118),"",('Tab4-Adol-KABP-2006'!LS118))</f>
        <v/>
      </c>
      <c r="LT118" s="355" t="str">
        <f>IF(ISBLANK('Tab4-Adol-KABP-2006'!LT118),"",('Tab4-Adol-KABP-2006'!LT118))</f>
        <v/>
      </c>
      <c r="LU118" s="355" t="str">
        <f>IF(ISBLANK('Tab4-Adol-KABP-2006'!LU118),"",('Tab4-Adol-KABP-2006'!LU118))</f>
        <v/>
      </c>
      <c r="LV118" s="355" t="str">
        <f>IF(ISBLANK('Tab4-Adol-KABP-2006'!LV118),"",('Tab4-Adol-KABP-2006'!LV118))</f>
        <v/>
      </c>
      <c r="LW118" s="355" t="str">
        <f>IF(ISBLANK('Tab4-Adol-KABP-2006'!LW118),"",('Tab4-Adol-KABP-2006'!LW118))</f>
        <v/>
      </c>
      <c r="LX118" s="355" t="str">
        <f>IF(ISBLANK('Tab4-Adol-KABP-2006'!LX118),"",('Tab4-Adol-KABP-2006'!LX118))</f>
        <v/>
      </c>
      <c r="LY118" s="355" t="str">
        <f>IF(ISBLANK('Tab4-Adol-KABP-2006'!LY118),"",('Tab4-Adol-KABP-2006'!LY118))</f>
        <v/>
      </c>
      <c r="LZ118" s="355" t="str">
        <f>IF(ISBLANK('Tab4-Adol-KABP-2006'!LZ118),"",('Tab4-Adol-KABP-2006'!LZ118))</f>
        <v/>
      </c>
      <c r="MA118" s="355" t="str">
        <f>IF(ISBLANK('Tab4-Adol-KABP-2006'!MA118),"",('Tab4-Adol-KABP-2006'!MA118))</f>
        <v/>
      </c>
    </row>
    <row r="119" spans="1:339" x14ac:dyDescent="0.2">
      <c r="A119" s="310" t="s">
        <v>326</v>
      </c>
      <c r="B119" s="172">
        <v>0</v>
      </c>
      <c r="C119" s="172">
        <v>0</v>
      </c>
      <c r="D119" s="172" t="s">
        <v>315</v>
      </c>
      <c r="E119" s="172">
        <v>1</v>
      </c>
      <c r="F119" s="173"/>
      <c r="G119" s="218" t="s">
        <v>22</v>
      </c>
      <c r="H119" s="348">
        <f>IF(ISBLANK('Tab4-Adol-KABP-2006'!H119), "",('Tab4-Adol-KABP-2006'!H119))</f>
        <v>2011</v>
      </c>
      <c r="I119" s="349">
        <f>IF(ISBLANK('Tab4-Adol-KABP-2006'!I119), "",('Tab4-Adol-KABP-2006'!I119))</f>
        <v>2011</v>
      </c>
      <c r="J119" s="414">
        <f>IF(ISBLANK('Tab4-Adol-KABP-2006'!J119), "",('Tab4-Adol-KABP-2006'!J119))</f>
        <v>39.1</v>
      </c>
      <c r="K119" s="414">
        <f>IF(ISBLANK('Tab4-Adol-KABP-2006'!K119), "",('Tab4-Adol-KABP-2006'!K119))</f>
        <v>47.3</v>
      </c>
      <c r="L119" s="414">
        <f>IF(ISBLANK('Tab4-Adol-KABP-2006'!L119), "",('Tab4-Adol-KABP-2006'!L119))</f>
        <v>42.9</v>
      </c>
      <c r="M119" s="414"/>
      <c r="N119" s="414"/>
      <c r="O119" s="415"/>
      <c r="P119" s="348">
        <f>IF(ISBLANK('Tab4-Adol-KABP-2006'!P119), "",('Tab4-Adol-KABP-2006'!P119))</f>
        <v>2011</v>
      </c>
      <c r="Q119" s="349">
        <f>IF(ISBLANK('Tab4-Adol-KABP-2006'!Q119), "",('Tab4-Adol-KABP-2006'!Q119))</f>
        <v>2011</v>
      </c>
      <c r="R119" s="414">
        <f>IF(ISBLANK('Tab4-Adol-KABP-2006'!R119), "",('Tab4-Adol-KABP-2006'!R119))</f>
        <v>4.0999999999999996</v>
      </c>
      <c r="S119" s="414">
        <f>IF(ISBLANK('Tab4-Adol-KABP-2006'!S119), "",('Tab4-Adol-KABP-2006'!S119))</f>
        <v>6.7</v>
      </c>
      <c r="T119" s="414">
        <f>IF(ISBLANK('Tab4-Adol-KABP-2006'!T119), "",('Tab4-Adol-KABP-2006'!T119))</f>
        <v>5.3</v>
      </c>
      <c r="U119" s="414"/>
      <c r="V119" s="414"/>
      <c r="W119" s="415"/>
      <c r="X119" s="348">
        <f>IF(ISBLANK('Tab4-Adol-KABP-2006'!X119), "",('Tab4-Adol-KABP-2006'!X119))</f>
        <v>2011</v>
      </c>
      <c r="Y119" s="349">
        <f>IF(ISBLANK('Tab4-Adol-KABP-2006'!Y119), "",('Tab4-Adol-KABP-2006'!Y119))</f>
        <v>2011</v>
      </c>
      <c r="Z119" s="414">
        <f>IF(ISBLANK('Tab4-Adol-KABP-2006'!Z119), "",('Tab4-Adol-KABP-2006'!Z119))</f>
        <v>1.4</v>
      </c>
      <c r="AA119" s="414">
        <f>IF(ISBLANK('Tab4-Adol-KABP-2006'!AA119), "",('Tab4-Adol-KABP-2006'!AA119))</f>
        <v>5</v>
      </c>
      <c r="AB119" s="414">
        <f>IF(ISBLANK('Tab4-Adol-KABP-2006'!AB119), "",('Tab4-Adol-KABP-2006'!AB119))</f>
        <v>3.1</v>
      </c>
      <c r="AC119" s="414"/>
      <c r="AD119" s="414"/>
      <c r="AE119" s="415"/>
      <c r="AF119" s="348">
        <f>IF(ISBLANK('Tab4-Adol-KABP-2006'!AF119), "",('Tab4-Adol-KABP-2006'!AF119))</f>
        <v>2011</v>
      </c>
      <c r="AG119" s="349">
        <f>IF(ISBLANK('Tab4-Adol-KABP-2006'!AG119), "",('Tab4-Adol-KABP-2006'!AG119))</f>
        <v>2006</v>
      </c>
      <c r="AH119" s="414"/>
      <c r="AI119" s="414"/>
      <c r="AJ119" s="414"/>
      <c r="AK119" s="414"/>
      <c r="AL119" s="414"/>
      <c r="AM119" s="415"/>
      <c r="AN119" s="348">
        <f>IF(ISBLANK('Tab4-Adol-KABP-2006'!AN119), "",('Tab4-Adol-KABP-2006'!AN119))</f>
        <v>2011</v>
      </c>
      <c r="AO119" s="349">
        <f>IF(ISBLANK('Tab4-Adol-KABP-2006'!AO119), "",('Tab4-Adol-KABP-2006'!AO119))</f>
        <v>2011</v>
      </c>
      <c r="AP119" s="362">
        <f>IF(ISBLANK('Tab4-Adol-KABP-2006'!AP119), "",('Tab4-Adol-KABP-2006'!AP119))</f>
        <v>50.3</v>
      </c>
      <c r="AQ119" s="362">
        <f>IF(ISBLANK('Tab4-Adol-KABP-2006'!AQ119), "",('Tab4-Adol-KABP-2006'!AQ119))</f>
        <v>37.5</v>
      </c>
      <c r="AR119" s="362">
        <f>IF(ISBLANK('Tab4-Adol-KABP-2006'!AR119), "",('Tab4-Adol-KABP-2006'!AR119))</f>
        <v>41.6</v>
      </c>
      <c r="AS119" s="362"/>
      <c r="AT119" s="362"/>
      <c r="AU119" s="363"/>
      <c r="AV119" s="348">
        <f>IF(ISBLANK('Tab4-Adol-KABP-2006'!AV119), "",('Tab4-Adol-KABP-2006'!AV119))</f>
        <v>2011</v>
      </c>
      <c r="AW119" s="349">
        <f>IF(ISBLANK('Tab4-Adol-KABP-2006'!AW119), "",('Tab4-Adol-KABP-2006'!AW119))</f>
        <v>2011</v>
      </c>
      <c r="AX119" s="414">
        <f>IF(ISBLANK('Tab4-Adol-KABP-2006'!AX119), "",('Tab4-Adol-KABP-2006'!AX119))</f>
        <v>68.900000000000006</v>
      </c>
      <c r="AY119" s="414">
        <f>IF(ISBLANK('Tab4-Adol-KABP-2006'!AY119), "",('Tab4-Adol-KABP-2006'!AY119))</f>
        <v>61.9</v>
      </c>
      <c r="AZ119" s="414">
        <f>IF(ISBLANK('Tab4-Adol-KABP-2006'!AZ119), "",('Tab4-Adol-KABP-2006'!AZ119))</f>
        <v>64.599999999999994</v>
      </c>
      <c r="BA119" s="414"/>
      <c r="BB119" s="414"/>
      <c r="BC119" s="415"/>
      <c r="BD119" s="348">
        <f>IF(ISBLANK('Tab4-Adol-KABP-2006'!BD119), "",('Tab4-Adol-KABP-2006'!BD119))</f>
        <v>2011</v>
      </c>
      <c r="BE119" s="349">
        <f>IF(ISBLANK('Tab4-Adol-KABP-2006'!BE119), "",('Tab4-Adol-KABP-2006'!BE119))</f>
        <v>2011</v>
      </c>
      <c r="BF119" s="414">
        <f>IF(ISBLANK('Tab4-Adol-KABP-2006'!BF119), "",('Tab4-Adol-KABP-2006'!BF119))</f>
        <v>13.7</v>
      </c>
      <c r="BG119" s="414">
        <f>IF(ISBLANK('Tab4-Adol-KABP-2006'!BG119), "",('Tab4-Adol-KABP-2006'!BG119))</f>
        <v>38.5</v>
      </c>
      <c r="BH119" s="414">
        <f>IF(ISBLANK('Tab4-Adol-KABP-2006'!BH119), "",('Tab4-Adol-KABP-2006'!BH119))</f>
        <v>25.1</v>
      </c>
      <c r="BI119" s="414"/>
      <c r="BJ119" s="414"/>
      <c r="BK119" s="415"/>
      <c r="BL119" s="348">
        <f>IF(ISBLANK('Tab4-Adol-KABP-2006'!BL119), "",('Tab4-Adol-KABP-2006'!BL119))</f>
        <v>2011</v>
      </c>
      <c r="BM119" s="349">
        <f>IF(ISBLANK('Tab4-Adol-KABP-2006'!BM119), "",('Tab4-Adol-KABP-2006'!BM119))</f>
        <v>2011</v>
      </c>
      <c r="BN119" s="414">
        <f>IF(ISBLANK('Tab4-Adol-KABP-2006'!BN119), "",('Tab4-Adol-KABP-2006'!BN119))</f>
        <v>22.6</v>
      </c>
      <c r="BO119" s="414">
        <f>IF(ISBLANK('Tab4-Adol-KABP-2006'!BO119), "",('Tab4-Adol-KABP-2006'!BO119))</f>
        <v>62.8</v>
      </c>
      <c r="BP119" s="414">
        <f>IF(ISBLANK('Tab4-Adol-KABP-2006'!BP119), "",('Tab4-Adol-KABP-2006'!BP119))</f>
        <v>41.1</v>
      </c>
      <c r="BQ119" s="414"/>
      <c r="BR119" s="414"/>
      <c r="BS119" s="415"/>
      <c r="BT119" s="348" t="str">
        <f>IF(ISBLANK('Tab4-Adol-KABP-2006'!BT119), "",('Tab4-Adol-KABP-2006'!BT119))</f>
        <v/>
      </c>
      <c r="BU119" s="349" t="str">
        <f>IF(ISBLANK('Tab4-Adol-KABP-2006'!BU119), "",('Tab4-Adol-KABP-2006'!BU119))</f>
        <v/>
      </c>
      <c r="BV119" s="414"/>
      <c r="BW119" s="414"/>
      <c r="BX119" s="415"/>
      <c r="BY119" s="216">
        <v>17352</v>
      </c>
      <c r="BZ119" s="208">
        <v>15940</v>
      </c>
      <c r="CA119" s="208">
        <v>33292</v>
      </c>
      <c r="CB119" s="208">
        <v>17741</v>
      </c>
      <c r="CC119" s="208">
        <v>16239</v>
      </c>
      <c r="CD119" s="284">
        <v>33980</v>
      </c>
      <c r="CE119" s="282"/>
      <c r="CF119" s="282"/>
      <c r="CG119" s="226">
        <f t="shared" si="340"/>
        <v>17352</v>
      </c>
      <c r="CH119" s="227">
        <f t="shared" si="341"/>
        <v>15940</v>
      </c>
      <c r="CI119" s="227">
        <f t="shared" si="342"/>
        <v>33292</v>
      </c>
      <c r="CJ119" s="227" t="str">
        <f t="shared" si="343"/>
        <v>-</v>
      </c>
      <c r="CK119" s="227" t="str">
        <f t="shared" si="344"/>
        <v>-</v>
      </c>
      <c r="CL119" s="228" t="str">
        <f t="shared" si="345"/>
        <v>-</v>
      </c>
      <c r="CM119" s="282"/>
      <c r="CN119" s="282"/>
      <c r="CO119" s="226">
        <f t="shared" si="346"/>
        <v>17352</v>
      </c>
      <c r="CP119" s="227">
        <f t="shared" si="347"/>
        <v>15940</v>
      </c>
      <c r="CQ119" s="227">
        <f t="shared" si="348"/>
        <v>33292</v>
      </c>
      <c r="CR119" s="227" t="str">
        <f t="shared" si="349"/>
        <v>-</v>
      </c>
      <c r="CS119" s="227" t="str">
        <f t="shared" si="350"/>
        <v>-</v>
      </c>
      <c r="CT119" s="228" t="str">
        <f t="shared" si="351"/>
        <v>-</v>
      </c>
      <c r="CU119" s="282"/>
      <c r="CV119" s="282"/>
      <c r="CW119" s="292">
        <f t="shared" si="352"/>
        <v>17352</v>
      </c>
      <c r="CX119" s="234">
        <f t="shared" si="353"/>
        <v>15940</v>
      </c>
      <c r="CY119" s="234">
        <f t="shared" si="354"/>
        <v>33292</v>
      </c>
      <c r="CZ119" s="234" t="str">
        <f t="shared" si="355"/>
        <v>-</v>
      </c>
      <c r="DA119" s="234" t="str">
        <f t="shared" si="356"/>
        <v>-</v>
      </c>
      <c r="DB119" s="235" t="str">
        <f t="shared" si="357"/>
        <v>-</v>
      </c>
      <c r="DC119" s="282"/>
      <c r="DD119" s="282"/>
      <c r="DE119" s="226" t="str">
        <f t="shared" si="358"/>
        <v>-</v>
      </c>
      <c r="DF119" s="227" t="str">
        <f t="shared" si="359"/>
        <v>-</v>
      </c>
      <c r="DG119" s="227" t="str">
        <f t="shared" si="360"/>
        <v>-</v>
      </c>
      <c r="DH119" s="227" t="str">
        <f t="shared" si="361"/>
        <v>-</v>
      </c>
      <c r="DI119" s="227" t="str">
        <f t="shared" si="362"/>
        <v>-</v>
      </c>
      <c r="DJ119" s="228" t="str">
        <f t="shared" si="363"/>
        <v>-</v>
      </c>
      <c r="DK119" s="282"/>
      <c r="DL119" s="282"/>
      <c r="DM119" s="226">
        <f t="shared" si="364"/>
        <v>17352</v>
      </c>
      <c r="DN119" s="227">
        <f t="shared" si="365"/>
        <v>15940</v>
      </c>
      <c r="DO119" s="227">
        <f t="shared" si="366"/>
        <v>33292</v>
      </c>
      <c r="DP119" s="227" t="str">
        <f t="shared" si="367"/>
        <v>-</v>
      </c>
      <c r="DQ119" s="227" t="str">
        <f t="shared" si="368"/>
        <v>-</v>
      </c>
      <c r="DR119" s="228" t="str">
        <f t="shared" si="369"/>
        <v>-</v>
      </c>
      <c r="DS119" s="282"/>
      <c r="DT119" s="282"/>
      <c r="DU119" s="226">
        <f t="shared" si="370"/>
        <v>17352</v>
      </c>
      <c r="DV119" s="227">
        <f t="shared" si="371"/>
        <v>15940</v>
      </c>
      <c r="DW119" s="227">
        <f t="shared" si="372"/>
        <v>33292</v>
      </c>
      <c r="DX119" s="227" t="str">
        <f t="shared" si="373"/>
        <v>-</v>
      </c>
      <c r="DY119" s="227" t="str">
        <f t="shared" si="374"/>
        <v>-</v>
      </c>
      <c r="DZ119" s="228" t="str">
        <f t="shared" si="375"/>
        <v>-</v>
      </c>
      <c r="EA119" s="282"/>
      <c r="EB119" s="282"/>
      <c r="EC119" s="226">
        <f t="shared" si="376"/>
        <v>17352</v>
      </c>
      <c r="ED119" s="227">
        <f t="shared" si="377"/>
        <v>15940</v>
      </c>
      <c r="EE119" s="227">
        <f t="shared" si="378"/>
        <v>33292</v>
      </c>
      <c r="EF119" s="227" t="str">
        <f t="shared" si="379"/>
        <v>-</v>
      </c>
      <c r="EG119" s="227" t="str">
        <f t="shared" si="380"/>
        <v>-</v>
      </c>
      <c r="EH119" s="228" t="str">
        <f t="shared" si="381"/>
        <v>-</v>
      </c>
      <c r="EI119" s="282"/>
      <c r="EJ119" s="282"/>
      <c r="EK119" s="226">
        <f t="shared" si="382"/>
        <v>17352</v>
      </c>
      <c r="EL119" s="227">
        <f t="shared" si="383"/>
        <v>15940</v>
      </c>
      <c r="EM119" s="227">
        <f t="shared" si="384"/>
        <v>33292</v>
      </c>
      <c r="EN119" s="227" t="str">
        <f t="shared" si="385"/>
        <v>-</v>
      </c>
      <c r="EO119" s="227" t="str">
        <f t="shared" si="386"/>
        <v>-</v>
      </c>
      <c r="EP119" s="228" t="str">
        <f t="shared" si="387"/>
        <v>-</v>
      </c>
      <c r="EQ119" s="282"/>
      <c r="ER119" s="282"/>
      <c r="ES119" s="226" t="str">
        <f t="shared" si="388"/>
        <v>-</v>
      </c>
      <c r="ET119" s="227" t="str">
        <f t="shared" si="389"/>
        <v>-</v>
      </c>
      <c r="EU119" s="228" t="str">
        <f t="shared" si="390"/>
        <v>-</v>
      </c>
      <c r="EV119" s="282"/>
      <c r="EW119" s="282"/>
      <c r="EX119" s="301">
        <f t="shared" si="391"/>
        <v>6784.6320000000005</v>
      </c>
      <c r="EY119" s="259">
        <f t="shared" si="392"/>
        <v>7539.62</v>
      </c>
      <c r="EZ119" s="259">
        <f t="shared" si="393"/>
        <v>14282.268</v>
      </c>
      <c r="FA119" s="259" t="str">
        <f t="shared" si="394"/>
        <v>-</v>
      </c>
      <c r="FB119" s="259" t="str">
        <f t="shared" si="395"/>
        <v>-</v>
      </c>
      <c r="FC119" s="260" t="str">
        <f t="shared" si="396"/>
        <v>-</v>
      </c>
      <c r="FD119" s="282"/>
      <c r="FE119" s="282"/>
      <c r="FF119" s="301">
        <f t="shared" si="397"/>
        <v>711.4319999999999</v>
      </c>
      <c r="FG119" s="259">
        <f t="shared" si="398"/>
        <v>1067.98</v>
      </c>
      <c r="FH119" s="259">
        <f t="shared" si="399"/>
        <v>1764.4759999999999</v>
      </c>
      <c r="FI119" s="259" t="str">
        <f t="shared" si="400"/>
        <v>-</v>
      </c>
      <c r="FJ119" s="259" t="str">
        <f t="shared" si="401"/>
        <v>-</v>
      </c>
      <c r="FK119" s="260" t="str">
        <f t="shared" si="402"/>
        <v>-</v>
      </c>
      <c r="FL119" s="282"/>
      <c r="FM119" s="282"/>
      <c r="FN119" s="301">
        <f t="shared" si="403"/>
        <v>242.92799999999997</v>
      </c>
      <c r="FO119" s="259">
        <f t="shared" si="404"/>
        <v>797</v>
      </c>
      <c r="FP119" s="259">
        <f t="shared" si="405"/>
        <v>1032.0519999999999</v>
      </c>
      <c r="FQ119" s="259" t="str">
        <f t="shared" si="406"/>
        <v>-</v>
      </c>
      <c r="FR119" s="259" t="str">
        <f t="shared" si="407"/>
        <v>-</v>
      </c>
      <c r="FS119" s="260" t="str">
        <f t="shared" si="408"/>
        <v>-</v>
      </c>
      <c r="FT119" s="282"/>
      <c r="FU119" s="282"/>
      <c r="FV119" s="301" t="str">
        <f t="shared" si="409"/>
        <v>-</v>
      </c>
      <c r="FW119" s="259" t="str">
        <f t="shared" si="410"/>
        <v>-</v>
      </c>
      <c r="FX119" s="259" t="str">
        <f t="shared" si="411"/>
        <v>-</v>
      </c>
      <c r="FY119" s="259" t="str">
        <f t="shared" si="412"/>
        <v>-</v>
      </c>
      <c r="FZ119" s="259" t="str">
        <f t="shared" si="413"/>
        <v>-</v>
      </c>
      <c r="GA119" s="260" t="str">
        <f t="shared" si="414"/>
        <v>-</v>
      </c>
      <c r="GB119" s="282"/>
      <c r="GC119" s="282"/>
      <c r="GD119" s="301">
        <f t="shared" si="415"/>
        <v>8728.0560000000005</v>
      </c>
      <c r="GE119" s="259">
        <f t="shared" si="416"/>
        <v>5977.5</v>
      </c>
      <c r="GF119" s="259">
        <f t="shared" si="417"/>
        <v>13849.472000000002</v>
      </c>
      <c r="GG119" s="259" t="str">
        <f t="shared" si="418"/>
        <v>-</v>
      </c>
      <c r="GH119" s="259" t="str">
        <f t="shared" si="419"/>
        <v>-</v>
      </c>
      <c r="GI119" s="260" t="str">
        <f t="shared" si="420"/>
        <v>-</v>
      </c>
      <c r="GJ119" s="282"/>
      <c r="GK119" s="282"/>
      <c r="GL119" s="301">
        <f t="shared" si="421"/>
        <v>11955.528</v>
      </c>
      <c r="GM119" s="259">
        <f t="shared" si="422"/>
        <v>9866.86</v>
      </c>
      <c r="GN119" s="259">
        <f t="shared" si="423"/>
        <v>21506.631999999998</v>
      </c>
      <c r="GO119" s="259" t="str">
        <f t="shared" si="424"/>
        <v>-</v>
      </c>
      <c r="GP119" s="259" t="str">
        <f t="shared" si="425"/>
        <v>-</v>
      </c>
      <c r="GQ119" s="260" t="str">
        <f t="shared" si="426"/>
        <v>-</v>
      </c>
      <c r="GR119" s="282"/>
      <c r="GS119" s="282"/>
      <c r="GT119" s="301">
        <f t="shared" si="427"/>
        <v>2377.2239999999997</v>
      </c>
      <c r="GU119" s="259">
        <f t="shared" si="428"/>
        <v>6136.9000000000005</v>
      </c>
      <c r="GV119" s="259">
        <f t="shared" si="429"/>
        <v>8356.2919999999995</v>
      </c>
      <c r="GW119" s="259" t="str">
        <f t="shared" si="430"/>
        <v>-</v>
      </c>
      <c r="GX119" s="259" t="str">
        <f t="shared" si="431"/>
        <v>-</v>
      </c>
      <c r="GY119" s="260" t="str">
        <f t="shared" si="432"/>
        <v>-</v>
      </c>
      <c r="GZ119" s="282"/>
      <c r="HA119" s="282"/>
      <c r="HB119" s="301">
        <f t="shared" si="433"/>
        <v>3921.5520000000001</v>
      </c>
      <c r="HC119" s="259">
        <f t="shared" si="434"/>
        <v>10010.32</v>
      </c>
      <c r="HD119" s="259">
        <f t="shared" si="435"/>
        <v>13683.012000000001</v>
      </c>
      <c r="HE119" s="259" t="str">
        <f t="shared" si="436"/>
        <v>-</v>
      </c>
      <c r="HF119" s="259" t="str">
        <f t="shared" si="437"/>
        <v>-</v>
      </c>
      <c r="HG119" s="260" t="str">
        <f t="shared" si="438"/>
        <v>-</v>
      </c>
      <c r="HH119" s="282"/>
      <c r="HI119" s="282"/>
      <c r="HJ119" s="301" t="str">
        <f t="shared" si="439"/>
        <v>-</v>
      </c>
      <c r="HK119" s="259" t="str">
        <f t="shared" si="440"/>
        <v>-</v>
      </c>
      <c r="HL119" s="260" t="str">
        <f t="shared" si="441"/>
        <v>-</v>
      </c>
      <c r="HM119" s="428">
        <f t="shared" si="229"/>
        <v>1</v>
      </c>
      <c r="HN119" s="429">
        <f t="shared" si="229"/>
        <v>1</v>
      </c>
      <c r="HO119" s="429">
        <f t="shared" si="229"/>
        <v>1</v>
      </c>
      <c r="HP119" s="429" t="str">
        <f t="shared" si="221"/>
        <v>-</v>
      </c>
      <c r="HQ119" s="429" t="str">
        <f t="shared" si="221"/>
        <v>-</v>
      </c>
      <c r="HR119" s="430" t="str">
        <f t="shared" si="221"/>
        <v>-</v>
      </c>
      <c r="HS119" s="450"/>
      <c r="HT119" s="450"/>
      <c r="HU119" s="428">
        <f t="shared" si="230"/>
        <v>1</v>
      </c>
      <c r="HV119" s="429">
        <f t="shared" si="230"/>
        <v>1</v>
      </c>
      <c r="HW119" s="429">
        <f t="shared" si="230"/>
        <v>1</v>
      </c>
      <c r="HX119" s="429" t="str">
        <f t="shared" si="222"/>
        <v>-</v>
      </c>
      <c r="HY119" s="429" t="str">
        <f t="shared" si="222"/>
        <v>-</v>
      </c>
      <c r="HZ119" s="430" t="str">
        <f t="shared" si="222"/>
        <v>-</v>
      </c>
      <c r="IA119" s="450"/>
      <c r="IB119" s="450"/>
      <c r="IC119" s="428">
        <f t="shared" si="231"/>
        <v>1</v>
      </c>
      <c r="ID119" s="429">
        <f t="shared" si="231"/>
        <v>1</v>
      </c>
      <c r="IE119" s="429">
        <f t="shared" si="231"/>
        <v>1</v>
      </c>
      <c r="IF119" s="429" t="str">
        <f t="shared" si="223"/>
        <v>-</v>
      </c>
      <c r="IG119" s="429" t="str">
        <f t="shared" si="223"/>
        <v>-</v>
      </c>
      <c r="IH119" s="430" t="str">
        <f t="shared" si="223"/>
        <v>-</v>
      </c>
      <c r="II119" s="450"/>
      <c r="IJ119" s="450"/>
      <c r="IK119" s="428" t="str">
        <f t="shared" si="232"/>
        <v>-</v>
      </c>
      <c r="IL119" s="429" t="str">
        <f t="shared" si="232"/>
        <v>-</v>
      </c>
      <c r="IM119" s="429" t="str">
        <f t="shared" si="232"/>
        <v>-</v>
      </c>
      <c r="IN119" s="429" t="str">
        <f t="shared" si="224"/>
        <v>-</v>
      </c>
      <c r="IO119" s="429" t="str">
        <f t="shared" si="224"/>
        <v>-</v>
      </c>
      <c r="IP119" s="430" t="str">
        <f t="shared" si="224"/>
        <v>-</v>
      </c>
      <c r="IQ119" s="450"/>
      <c r="IR119" s="450"/>
      <c r="IS119" s="428">
        <f t="shared" si="233"/>
        <v>1</v>
      </c>
      <c r="IT119" s="429">
        <f t="shared" si="233"/>
        <v>1</v>
      </c>
      <c r="IU119" s="429">
        <f t="shared" si="233"/>
        <v>1</v>
      </c>
      <c r="IV119" s="429" t="str">
        <f t="shared" si="225"/>
        <v>-</v>
      </c>
      <c r="IW119" s="429" t="str">
        <f t="shared" si="225"/>
        <v>-</v>
      </c>
      <c r="IX119" s="430" t="str">
        <f t="shared" si="225"/>
        <v>-</v>
      </c>
      <c r="IY119" s="450"/>
      <c r="IZ119" s="450"/>
      <c r="JA119" s="428">
        <f t="shared" si="234"/>
        <v>1</v>
      </c>
      <c r="JB119" s="429">
        <f t="shared" si="234"/>
        <v>1</v>
      </c>
      <c r="JC119" s="429">
        <f t="shared" si="234"/>
        <v>1</v>
      </c>
      <c r="JD119" s="429" t="str">
        <f t="shared" si="226"/>
        <v>-</v>
      </c>
      <c r="JE119" s="429" t="str">
        <f t="shared" si="226"/>
        <v>-</v>
      </c>
      <c r="JF119" s="430" t="str">
        <f t="shared" si="226"/>
        <v>-</v>
      </c>
      <c r="JG119" s="450"/>
      <c r="JH119" s="450"/>
      <c r="JI119" s="428">
        <f t="shared" si="235"/>
        <v>1</v>
      </c>
      <c r="JJ119" s="429">
        <f t="shared" si="235"/>
        <v>1</v>
      </c>
      <c r="JK119" s="429">
        <f t="shared" si="235"/>
        <v>1</v>
      </c>
      <c r="JL119" s="429" t="str">
        <f t="shared" si="227"/>
        <v>-</v>
      </c>
      <c r="JM119" s="429" t="str">
        <f t="shared" si="227"/>
        <v>-</v>
      </c>
      <c r="JN119" s="430" t="str">
        <f t="shared" si="227"/>
        <v>-</v>
      </c>
      <c r="JO119" s="450"/>
      <c r="JP119" s="450"/>
      <c r="JQ119" s="428">
        <f t="shared" si="236"/>
        <v>1</v>
      </c>
      <c r="JR119" s="429">
        <f t="shared" si="236"/>
        <v>1</v>
      </c>
      <c r="JS119" s="429">
        <f t="shared" si="236"/>
        <v>1</v>
      </c>
      <c r="JT119" s="429" t="str">
        <f t="shared" si="228"/>
        <v>-</v>
      </c>
      <c r="JU119" s="429" t="str">
        <f t="shared" si="228"/>
        <v>-</v>
      </c>
      <c r="JV119" s="430" t="str">
        <f t="shared" si="228"/>
        <v>-</v>
      </c>
      <c r="JW119" s="450"/>
      <c r="JX119" s="450"/>
      <c r="JY119" s="428" t="str">
        <f t="shared" si="339"/>
        <v>-</v>
      </c>
      <c r="JZ119" s="429" t="str">
        <f t="shared" si="339"/>
        <v>-</v>
      </c>
      <c r="KA119" s="430" t="str">
        <f t="shared" si="339"/>
        <v>-</v>
      </c>
      <c r="KB119" s="172"/>
      <c r="KC119" s="355" t="str">
        <f>IF(ISBLANK('Tab4-Adol-KABP-2006'!KC119),"",('Tab4-Adol-KABP-2006'!KC119))</f>
        <v/>
      </c>
      <c r="KD119" s="355" t="str">
        <f>IF(ISBLANK('Tab4-Adol-KABP-2006'!KD119),"",('Tab4-Adol-KABP-2006'!KD119))</f>
        <v/>
      </c>
      <c r="KE119" s="355" t="str">
        <f>IF(ISBLANK('Tab4-Adol-KABP-2006'!KE119),"",('Tab4-Adol-KABP-2006'!KE119))</f>
        <v/>
      </c>
      <c r="KF119" s="355" t="str">
        <f>IF(ISBLANK('Tab4-Adol-KABP-2006'!KF119),"",('Tab4-Adol-KABP-2006'!KF119))</f>
        <v/>
      </c>
      <c r="KG119" s="355" t="str">
        <f>IF(ISBLANK('Tab4-Adol-KABP-2006'!KG119),"",('Tab4-Adol-KABP-2006'!KG119))</f>
        <v/>
      </c>
      <c r="KH119" s="355" t="str">
        <f>IF(ISBLANK('Tab4-Adol-KABP-2006'!KH119),"",('Tab4-Adol-KABP-2006'!KH119))</f>
        <v/>
      </c>
      <c r="KI119" s="355" t="str">
        <f>IF(ISBLANK('Tab4-Adol-KABP-2006'!KI119),"",('Tab4-Adol-KABP-2006'!KI119))</f>
        <v/>
      </c>
      <c r="KJ119" s="355" t="str">
        <f>IF(ISBLANK('Tab4-Adol-KABP-2006'!KJ119),"",('Tab4-Adol-KABP-2006'!KJ119))</f>
        <v/>
      </c>
      <c r="KK119" s="355" t="str">
        <f>IF(ISBLANK('Tab4-Adol-KABP-2006'!KK119),"",('Tab4-Adol-KABP-2006'!KK119))</f>
        <v/>
      </c>
      <c r="KL119" s="355" t="str">
        <f>IF(ISBLANK('Tab4-Adol-KABP-2006'!KL119),"",('Tab4-Adol-KABP-2006'!KL119))</f>
        <v/>
      </c>
      <c r="KM119" s="355" t="str">
        <f>IF(ISBLANK('Tab4-Adol-KABP-2006'!KM119),"",('Tab4-Adol-KABP-2006'!KM119))</f>
        <v/>
      </c>
      <c r="KN119" s="355" t="str">
        <f>IF(ISBLANK('Tab4-Adol-KABP-2006'!KN119),"",('Tab4-Adol-KABP-2006'!KN119))</f>
        <v/>
      </c>
      <c r="KO119" s="355" t="str">
        <f>IF(ISBLANK('Tab4-Adol-KABP-2006'!KO119),"",('Tab4-Adol-KABP-2006'!KO119))</f>
        <v/>
      </c>
      <c r="KP119" s="355" t="str">
        <f>IF(ISBLANK('Tab4-Adol-KABP-2006'!KP119),"",('Tab4-Adol-KABP-2006'!KP119))</f>
        <v/>
      </c>
      <c r="KQ119" s="355" t="str">
        <f>IF(ISBLANK('Tab4-Adol-KABP-2006'!KQ119),"",('Tab4-Adol-KABP-2006'!KQ119))</f>
        <v/>
      </c>
      <c r="KR119" s="355" t="str">
        <f>IF(ISBLANK('Tab4-Adol-KABP-2006'!KR119),"",('Tab4-Adol-KABP-2006'!KR119))</f>
        <v/>
      </c>
      <c r="KS119" s="355" t="str">
        <f>IF(ISBLANK('Tab4-Adol-KABP-2006'!KS119),"",('Tab4-Adol-KABP-2006'!KS119))</f>
        <v/>
      </c>
      <c r="KT119" s="355" t="str">
        <f>IF(ISBLANK('Tab4-Adol-KABP-2006'!KT119),"",('Tab4-Adol-KABP-2006'!KT119))</f>
        <v/>
      </c>
      <c r="KU119" s="355" t="str">
        <f>IF(ISBLANK('Tab4-Adol-KABP-2006'!KU119),"",('Tab4-Adol-KABP-2006'!KU119))</f>
        <v>less than 25 cases</v>
      </c>
      <c r="KV119" s="355" t="str">
        <f>IF(ISBLANK('Tab4-Adol-KABP-2006'!KV119),"",('Tab4-Adol-KABP-2006'!KV119))</f>
        <v>Based on small denominators</v>
      </c>
      <c r="KW119" s="355" t="str">
        <f>IF(ISBLANK('Tab4-Adol-KABP-2006'!KW119),"",('Tab4-Adol-KABP-2006'!KW119))</f>
        <v>Based on small denominators</v>
      </c>
      <c r="KX119" s="355" t="str">
        <f>IF(ISBLANK('Tab4-Adol-KABP-2006'!KX119),"",('Tab4-Adol-KABP-2006'!KX119))</f>
        <v/>
      </c>
      <c r="KY119" s="355" t="str">
        <f>IF(ISBLANK('Tab4-Adol-KABP-2006'!KY119),"",('Tab4-Adol-KABP-2006'!KY119))</f>
        <v/>
      </c>
      <c r="KZ119" s="355" t="str">
        <f>IF(ISBLANK('Tab4-Adol-KABP-2006'!KZ119),"",('Tab4-Adol-KABP-2006'!KZ119))</f>
        <v/>
      </c>
      <c r="LA119" s="355" t="str">
        <f>IF(ISBLANK('Tab4-Adol-KABP-2006'!LA119),"",('Tab4-Adol-KABP-2006'!LA119))</f>
        <v/>
      </c>
      <c r="LB119" s="355" t="str">
        <f>IF(ISBLANK('Tab4-Adol-KABP-2006'!LB119),"",('Tab4-Adol-KABP-2006'!LB119))</f>
        <v/>
      </c>
      <c r="LC119" s="355" t="str">
        <f>IF(ISBLANK('Tab4-Adol-KABP-2006'!LC119),"",('Tab4-Adol-KABP-2006'!LC119))</f>
        <v/>
      </c>
      <c r="LD119" s="355" t="str">
        <f>IF(ISBLANK('Tab4-Adol-KABP-2006'!LD119),"",('Tab4-Adol-KABP-2006'!LD119))</f>
        <v/>
      </c>
      <c r="LE119" s="355" t="str">
        <f>IF(ISBLANK('Tab4-Adol-KABP-2006'!LE119),"",('Tab4-Adol-KABP-2006'!LE119))</f>
        <v/>
      </c>
      <c r="LF119" s="355" t="str">
        <f>IF(ISBLANK('Tab4-Adol-KABP-2006'!LF119),"",('Tab4-Adol-KABP-2006'!LF119))</f>
        <v/>
      </c>
      <c r="LG119" s="355" t="str">
        <f>IF(ISBLANK('Tab4-Adol-KABP-2006'!LG119),"",('Tab4-Adol-KABP-2006'!LG119))</f>
        <v/>
      </c>
      <c r="LH119" s="355" t="str">
        <f>IF(ISBLANK('Tab4-Adol-KABP-2006'!LH119),"",('Tab4-Adol-KABP-2006'!LH119))</f>
        <v/>
      </c>
      <c r="LI119" s="355" t="str">
        <f>IF(ISBLANK('Tab4-Adol-KABP-2006'!LI119),"",('Tab4-Adol-KABP-2006'!LI119))</f>
        <v/>
      </c>
      <c r="LJ119" s="355" t="str">
        <f>IF(ISBLANK('Tab4-Adol-KABP-2006'!LJ119),"",('Tab4-Adol-KABP-2006'!LJ119))</f>
        <v/>
      </c>
      <c r="LK119" s="355" t="str">
        <f>IF(ISBLANK('Tab4-Adol-KABP-2006'!LK119),"",('Tab4-Adol-KABP-2006'!LK119))</f>
        <v/>
      </c>
      <c r="LL119" s="355" t="str">
        <f>IF(ISBLANK('Tab4-Adol-KABP-2006'!LL119),"",('Tab4-Adol-KABP-2006'!LL119))</f>
        <v/>
      </c>
      <c r="LM119" s="355" t="str">
        <f>IF(ISBLANK('Tab4-Adol-KABP-2006'!LM119),"",('Tab4-Adol-KABP-2006'!LM119))</f>
        <v/>
      </c>
      <c r="LN119" s="355" t="str">
        <f>IF(ISBLANK('Tab4-Adol-KABP-2006'!LN119),"",('Tab4-Adol-KABP-2006'!LN119))</f>
        <v/>
      </c>
      <c r="LO119" s="355" t="str">
        <f>IF(ISBLANK('Tab4-Adol-KABP-2006'!LO119),"",('Tab4-Adol-KABP-2006'!LO119))</f>
        <v/>
      </c>
      <c r="LP119" s="355" t="str">
        <f>IF(ISBLANK('Tab4-Adol-KABP-2006'!LP119),"",('Tab4-Adol-KABP-2006'!LP119))</f>
        <v/>
      </c>
      <c r="LQ119" s="355" t="str">
        <f>IF(ISBLANK('Tab4-Adol-KABP-2006'!LQ119),"",('Tab4-Adol-KABP-2006'!LQ119))</f>
        <v/>
      </c>
      <c r="LR119" s="355" t="str">
        <f>IF(ISBLANK('Tab4-Adol-KABP-2006'!LR119),"",('Tab4-Adol-KABP-2006'!LR119))</f>
        <v/>
      </c>
      <c r="LS119" s="355" t="str">
        <f>IF(ISBLANK('Tab4-Adol-KABP-2006'!LS119),"",('Tab4-Adol-KABP-2006'!LS119))</f>
        <v/>
      </c>
      <c r="LT119" s="355" t="str">
        <f>IF(ISBLANK('Tab4-Adol-KABP-2006'!LT119),"",('Tab4-Adol-KABP-2006'!LT119))</f>
        <v/>
      </c>
      <c r="LU119" s="355" t="str">
        <f>IF(ISBLANK('Tab4-Adol-KABP-2006'!LU119),"",('Tab4-Adol-KABP-2006'!LU119))</f>
        <v/>
      </c>
      <c r="LV119" s="355" t="str">
        <f>IF(ISBLANK('Tab4-Adol-KABP-2006'!LV119),"",('Tab4-Adol-KABP-2006'!LV119))</f>
        <v/>
      </c>
      <c r="LW119" s="355" t="str">
        <f>IF(ISBLANK('Tab4-Adol-KABP-2006'!LW119),"",('Tab4-Adol-KABP-2006'!LW119))</f>
        <v/>
      </c>
      <c r="LX119" s="355" t="str">
        <f>IF(ISBLANK('Tab4-Adol-KABP-2006'!LX119),"",('Tab4-Adol-KABP-2006'!LX119))</f>
        <v/>
      </c>
      <c r="LY119" s="355" t="str">
        <f>IF(ISBLANK('Tab4-Adol-KABP-2006'!LY119),"",('Tab4-Adol-KABP-2006'!LY119))</f>
        <v/>
      </c>
      <c r="LZ119" s="355" t="str">
        <f>IF(ISBLANK('Tab4-Adol-KABP-2006'!LZ119),"",('Tab4-Adol-KABP-2006'!LZ119))</f>
        <v/>
      </c>
      <c r="MA119" s="355" t="str">
        <f>IF(ISBLANK('Tab4-Adol-KABP-2006'!MA119),"",('Tab4-Adol-KABP-2006'!MA119))</f>
        <v/>
      </c>
    </row>
    <row r="120" spans="1:339" x14ac:dyDescent="0.2">
      <c r="A120" s="310" t="s">
        <v>326</v>
      </c>
      <c r="B120" s="172">
        <v>0</v>
      </c>
      <c r="C120" s="172">
        <v>0</v>
      </c>
      <c r="D120" s="172" t="s">
        <v>335</v>
      </c>
      <c r="E120" s="172">
        <v>1</v>
      </c>
      <c r="F120" s="173"/>
      <c r="G120" s="218" t="s">
        <v>25</v>
      </c>
      <c r="H120" s="348">
        <f>IF(ISBLANK('Tab4-Adol-KABP-2006'!H120), "",('Tab4-Adol-KABP-2006'!H120))</f>
        <v>2008</v>
      </c>
      <c r="I120" s="349">
        <f>IF(ISBLANK('Tab4-Adol-KABP-2006'!I120), "",('Tab4-Adol-KABP-2006'!I120))</f>
        <v>2008</v>
      </c>
      <c r="J120" s="414"/>
      <c r="K120" s="414"/>
      <c r="L120" s="414"/>
      <c r="M120" s="414"/>
      <c r="N120" s="414"/>
      <c r="O120" s="415"/>
      <c r="P120" s="348">
        <f>IF(ISBLANK('Tab4-Adol-KABP-2006'!P120), "",('Tab4-Adol-KABP-2006'!P120))</f>
        <v>2008</v>
      </c>
      <c r="Q120" s="349">
        <f>IF(ISBLANK('Tab4-Adol-KABP-2006'!Q120), "",('Tab4-Adol-KABP-2006'!Q120))</f>
        <v>2008</v>
      </c>
      <c r="R120" s="414"/>
      <c r="S120" s="414"/>
      <c r="T120" s="414"/>
      <c r="U120" s="414"/>
      <c r="V120" s="414"/>
      <c r="W120" s="415"/>
      <c r="X120" s="348">
        <f>IF(ISBLANK('Tab4-Adol-KABP-2006'!X120), "",('Tab4-Adol-KABP-2006'!X120))</f>
        <v>2008</v>
      </c>
      <c r="Y120" s="349">
        <f>IF(ISBLANK('Tab4-Adol-KABP-2006'!Y120), "",('Tab4-Adol-KABP-2006'!Y120))</f>
        <v>2008</v>
      </c>
      <c r="Z120" s="414"/>
      <c r="AA120" s="414"/>
      <c r="AB120" s="414"/>
      <c r="AC120" s="414"/>
      <c r="AD120" s="414"/>
      <c r="AE120" s="415"/>
      <c r="AF120" s="348">
        <f>IF(ISBLANK('Tab4-Adol-KABP-2006'!AF120), "",('Tab4-Adol-KABP-2006'!AF120))</f>
        <v>2008</v>
      </c>
      <c r="AG120" s="349">
        <f>IF(ISBLANK('Tab4-Adol-KABP-2006'!AG120), "",('Tab4-Adol-KABP-2006'!AG120))</f>
        <v>2008</v>
      </c>
      <c r="AH120" s="414"/>
      <c r="AI120" s="414"/>
      <c r="AJ120" s="414"/>
      <c r="AK120" s="414"/>
      <c r="AL120" s="414"/>
      <c r="AM120" s="415"/>
      <c r="AN120" s="348">
        <f>IF(ISBLANK('Tab4-Adol-KABP-2006'!AN120), "",('Tab4-Adol-KABP-2006'!AN120))</f>
        <v>2008</v>
      </c>
      <c r="AO120" s="349">
        <f>IF(ISBLANK('Tab4-Adol-KABP-2006'!AO120), "",('Tab4-Adol-KABP-2006'!AO120))</f>
        <v>2008</v>
      </c>
      <c r="AP120" s="362"/>
      <c r="AQ120" s="362"/>
      <c r="AR120" s="362"/>
      <c r="AS120" s="362"/>
      <c r="AT120" s="362"/>
      <c r="AU120" s="363"/>
      <c r="AV120" s="348">
        <f>IF(ISBLANK('Tab4-Adol-KABP-2006'!AV120), "",('Tab4-Adol-KABP-2006'!AV120))</f>
        <v>2008</v>
      </c>
      <c r="AW120" s="349">
        <f>IF(ISBLANK('Tab4-Adol-KABP-2006'!AW120), "",('Tab4-Adol-KABP-2006'!AW120))</f>
        <v>2008</v>
      </c>
      <c r="AX120" s="414"/>
      <c r="AY120" s="414"/>
      <c r="AZ120" s="414"/>
      <c r="BA120" s="414"/>
      <c r="BB120" s="414"/>
      <c r="BC120" s="415"/>
      <c r="BD120" s="348">
        <f>IF(ISBLANK('Tab4-Adol-KABP-2006'!BD120), "",('Tab4-Adol-KABP-2006'!BD120))</f>
        <v>2008</v>
      </c>
      <c r="BE120" s="349">
        <f>IF(ISBLANK('Tab4-Adol-KABP-2006'!BE120), "",('Tab4-Adol-KABP-2006'!BE120))</f>
        <v>2008</v>
      </c>
      <c r="BF120" s="414"/>
      <c r="BG120" s="414"/>
      <c r="BH120" s="414"/>
      <c r="BI120" s="414"/>
      <c r="BJ120" s="414"/>
      <c r="BK120" s="415"/>
      <c r="BL120" s="348">
        <f>IF(ISBLANK('Tab4-Adol-KABP-2006'!BL120), "",('Tab4-Adol-KABP-2006'!BL120))</f>
        <v>2008</v>
      </c>
      <c r="BM120" s="349">
        <f>IF(ISBLANK('Tab4-Adol-KABP-2006'!BM120), "",('Tab4-Adol-KABP-2006'!BM120))</f>
        <v>2008</v>
      </c>
      <c r="BN120" s="414"/>
      <c r="BO120" s="414"/>
      <c r="BP120" s="414"/>
      <c r="BQ120" s="414"/>
      <c r="BR120" s="414"/>
      <c r="BS120" s="415"/>
      <c r="BT120" s="348" t="str">
        <f>IF(ISBLANK('Tab4-Adol-KABP-2006'!BT120), "",('Tab4-Adol-KABP-2006'!BT120))</f>
        <v/>
      </c>
      <c r="BU120" s="349" t="str">
        <f>IF(ISBLANK('Tab4-Adol-KABP-2006'!BU120), "",('Tab4-Adol-KABP-2006'!BU120))</f>
        <v/>
      </c>
      <c r="BV120" s="414"/>
      <c r="BW120" s="414"/>
      <c r="BX120" s="415"/>
      <c r="BY120" s="216">
        <v>556312</v>
      </c>
      <c r="BZ120" s="208">
        <v>517160.99999999994</v>
      </c>
      <c r="CA120" s="208">
        <v>1073473</v>
      </c>
      <c r="CB120" s="208">
        <v>578161</v>
      </c>
      <c r="CC120" s="208">
        <v>534613</v>
      </c>
      <c r="CD120" s="284">
        <v>1112774</v>
      </c>
      <c r="CE120" s="282"/>
      <c r="CF120" s="282"/>
      <c r="CG120" s="226" t="str">
        <f t="shared" si="340"/>
        <v>-</v>
      </c>
      <c r="CH120" s="227" t="str">
        <f t="shared" si="341"/>
        <v>-</v>
      </c>
      <c r="CI120" s="227" t="str">
        <f t="shared" si="342"/>
        <v>-</v>
      </c>
      <c r="CJ120" s="227" t="str">
        <f t="shared" si="343"/>
        <v>-</v>
      </c>
      <c r="CK120" s="227" t="str">
        <f t="shared" si="344"/>
        <v>-</v>
      </c>
      <c r="CL120" s="228" t="str">
        <f t="shared" si="345"/>
        <v>-</v>
      </c>
      <c r="CM120" s="282"/>
      <c r="CN120" s="282"/>
      <c r="CO120" s="226" t="str">
        <f t="shared" si="346"/>
        <v>-</v>
      </c>
      <c r="CP120" s="227" t="str">
        <f t="shared" si="347"/>
        <v>-</v>
      </c>
      <c r="CQ120" s="227" t="str">
        <f t="shared" si="348"/>
        <v>-</v>
      </c>
      <c r="CR120" s="227" t="str">
        <f t="shared" si="349"/>
        <v>-</v>
      </c>
      <c r="CS120" s="227" t="str">
        <f t="shared" si="350"/>
        <v>-</v>
      </c>
      <c r="CT120" s="228" t="str">
        <f t="shared" si="351"/>
        <v>-</v>
      </c>
      <c r="CU120" s="282"/>
      <c r="CV120" s="282"/>
      <c r="CW120" s="292" t="str">
        <f t="shared" si="352"/>
        <v>-</v>
      </c>
      <c r="CX120" s="234" t="str">
        <f t="shared" si="353"/>
        <v>-</v>
      </c>
      <c r="CY120" s="234" t="str">
        <f t="shared" si="354"/>
        <v>-</v>
      </c>
      <c r="CZ120" s="234" t="str">
        <f t="shared" si="355"/>
        <v>-</v>
      </c>
      <c r="DA120" s="234" t="str">
        <f t="shared" si="356"/>
        <v>-</v>
      </c>
      <c r="DB120" s="235" t="str">
        <f t="shared" si="357"/>
        <v>-</v>
      </c>
      <c r="DC120" s="282"/>
      <c r="DD120" s="282"/>
      <c r="DE120" s="226" t="str">
        <f t="shared" si="358"/>
        <v>-</v>
      </c>
      <c r="DF120" s="227" t="str">
        <f t="shared" si="359"/>
        <v>-</v>
      </c>
      <c r="DG120" s="227" t="str">
        <f t="shared" si="360"/>
        <v>-</v>
      </c>
      <c r="DH120" s="227" t="str">
        <f t="shared" si="361"/>
        <v>-</v>
      </c>
      <c r="DI120" s="227" t="str">
        <f t="shared" si="362"/>
        <v>-</v>
      </c>
      <c r="DJ120" s="228" t="str">
        <f t="shared" si="363"/>
        <v>-</v>
      </c>
      <c r="DK120" s="282"/>
      <c r="DL120" s="282"/>
      <c r="DM120" s="226" t="str">
        <f t="shared" si="364"/>
        <v>-</v>
      </c>
      <c r="DN120" s="227" t="str">
        <f t="shared" si="365"/>
        <v>-</v>
      </c>
      <c r="DO120" s="227" t="str">
        <f t="shared" si="366"/>
        <v>-</v>
      </c>
      <c r="DP120" s="227" t="str">
        <f t="shared" si="367"/>
        <v>-</v>
      </c>
      <c r="DQ120" s="227" t="str">
        <f t="shared" si="368"/>
        <v>-</v>
      </c>
      <c r="DR120" s="228" t="str">
        <f t="shared" si="369"/>
        <v>-</v>
      </c>
      <c r="DS120" s="282"/>
      <c r="DT120" s="282"/>
      <c r="DU120" s="226" t="str">
        <f t="shared" si="370"/>
        <v>-</v>
      </c>
      <c r="DV120" s="227" t="str">
        <f t="shared" si="371"/>
        <v>-</v>
      </c>
      <c r="DW120" s="227" t="str">
        <f t="shared" si="372"/>
        <v>-</v>
      </c>
      <c r="DX120" s="227" t="str">
        <f t="shared" si="373"/>
        <v>-</v>
      </c>
      <c r="DY120" s="227" t="str">
        <f t="shared" si="374"/>
        <v>-</v>
      </c>
      <c r="DZ120" s="228" t="str">
        <f t="shared" si="375"/>
        <v>-</v>
      </c>
      <c r="EA120" s="282"/>
      <c r="EB120" s="282"/>
      <c r="EC120" s="226" t="str">
        <f t="shared" si="376"/>
        <v>-</v>
      </c>
      <c r="ED120" s="227" t="str">
        <f t="shared" si="377"/>
        <v>-</v>
      </c>
      <c r="EE120" s="227" t="str">
        <f t="shared" si="378"/>
        <v>-</v>
      </c>
      <c r="EF120" s="227" t="str">
        <f t="shared" si="379"/>
        <v>-</v>
      </c>
      <c r="EG120" s="227" t="str">
        <f t="shared" si="380"/>
        <v>-</v>
      </c>
      <c r="EH120" s="228" t="str">
        <f t="shared" si="381"/>
        <v>-</v>
      </c>
      <c r="EI120" s="282"/>
      <c r="EJ120" s="282"/>
      <c r="EK120" s="226" t="str">
        <f t="shared" si="382"/>
        <v>-</v>
      </c>
      <c r="EL120" s="227" t="str">
        <f t="shared" si="383"/>
        <v>-</v>
      </c>
      <c r="EM120" s="227" t="str">
        <f t="shared" si="384"/>
        <v>-</v>
      </c>
      <c r="EN120" s="227" t="str">
        <f t="shared" si="385"/>
        <v>-</v>
      </c>
      <c r="EO120" s="227" t="str">
        <f t="shared" si="386"/>
        <v>-</v>
      </c>
      <c r="EP120" s="228" t="str">
        <f t="shared" si="387"/>
        <v>-</v>
      </c>
      <c r="EQ120" s="282"/>
      <c r="ER120" s="282"/>
      <c r="ES120" s="226" t="str">
        <f t="shared" si="388"/>
        <v>-</v>
      </c>
      <c r="ET120" s="227" t="str">
        <f t="shared" si="389"/>
        <v>-</v>
      </c>
      <c r="EU120" s="228" t="str">
        <f t="shared" si="390"/>
        <v>-</v>
      </c>
      <c r="EV120" s="282"/>
      <c r="EW120" s="282"/>
      <c r="EX120" s="301" t="str">
        <f t="shared" si="391"/>
        <v>-</v>
      </c>
      <c r="EY120" s="259" t="str">
        <f t="shared" si="392"/>
        <v>-</v>
      </c>
      <c r="EZ120" s="259" t="str">
        <f t="shared" si="393"/>
        <v>-</v>
      </c>
      <c r="FA120" s="259" t="str">
        <f t="shared" si="394"/>
        <v>-</v>
      </c>
      <c r="FB120" s="259" t="str">
        <f t="shared" si="395"/>
        <v>-</v>
      </c>
      <c r="FC120" s="260" t="str">
        <f t="shared" si="396"/>
        <v>-</v>
      </c>
      <c r="FD120" s="282"/>
      <c r="FE120" s="282"/>
      <c r="FF120" s="301" t="str">
        <f t="shared" si="397"/>
        <v>-</v>
      </c>
      <c r="FG120" s="259" t="str">
        <f t="shared" si="398"/>
        <v>-</v>
      </c>
      <c r="FH120" s="259" t="str">
        <f t="shared" si="399"/>
        <v>-</v>
      </c>
      <c r="FI120" s="259" t="str">
        <f t="shared" si="400"/>
        <v>-</v>
      </c>
      <c r="FJ120" s="259" t="str">
        <f t="shared" si="401"/>
        <v>-</v>
      </c>
      <c r="FK120" s="260" t="str">
        <f t="shared" si="402"/>
        <v>-</v>
      </c>
      <c r="FL120" s="282"/>
      <c r="FM120" s="282"/>
      <c r="FN120" s="301" t="str">
        <f t="shared" si="403"/>
        <v>-</v>
      </c>
      <c r="FO120" s="259" t="str">
        <f t="shared" si="404"/>
        <v>-</v>
      </c>
      <c r="FP120" s="259" t="str">
        <f t="shared" si="405"/>
        <v>-</v>
      </c>
      <c r="FQ120" s="259" t="str">
        <f t="shared" si="406"/>
        <v>-</v>
      </c>
      <c r="FR120" s="259" t="str">
        <f t="shared" si="407"/>
        <v>-</v>
      </c>
      <c r="FS120" s="260" t="str">
        <f t="shared" si="408"/>
        <v>-</v>
      </c>
      <c r="FT120" s="282"/>
      <c r="FU120" s="282"/>
      <c r="FV120" s="301" t="str">
        <f t="shared" si="409"/>
        <v>-</v>
      </c>
      <c r="FW120" s="259" t="str">
        <f t="shared" si="410"/>
        <v>-</v>
      </c>
      <c r="FX120" s="259" t="str">
        <f t="shared" si="411"/>
        <v>-</v>
      </c>
      <c r="FY120" s="259" t="str">
        <f t="shared" si="412"/>
        <v>-</v>
      </c>
      <c r="FZ120" s="259" t="str">
        <f t="shared" si="413"/>
        <v>-</v>
      </c>
      <c r="GA120" s="260" t="str">
        <f t="shared" si="414"/>
        <v>-</v>
      </c>
      <c r="GB120" s="282"/>
      <c r="GC120" s="282"/>
      <c r="GD120" s="301" t="str">
        <f t="shared" si="415"/>
        <v>-</v>
      </c>
      <c r="GE120" s="259" t="str">
        <f t="shared" si="416"/>
        <v>-</v>
      </c>
      <c r="GF120" s="259" t="str">
        <f t="shared" si="417"/>
        <v>-</v>
      </c>
      <c r="GG120" s="259" t="str">
        <f t="shared" si="418"/>
        <v>-</v>
      </c>
      <c r="GH120" s="259" t="str">
        <f t="shared" si="419"/>
        <v>-</v>
      </c>
      <c r="GI120" s="260" t="str">
        <f t="shared" si="420"/>
        <v>-</v>
      </c>
      <c r="GJ120" s="282"/>
      <c r="GK120" s="282"/>
      <c r="GL120" s="301" t="str">
        <f t="shared" si="421"/>
        <v>-</v>
      </c>
      <c r="GM120" s="259" t="str">
        <f t="shared" si="422"/>
        <v>-</v>
      </c>
      <c r="GN120" s="259" t="str">
        <f t="shared" si="423"/>
        <v>-</v>
      </c>
      <c r="GO120" s="259" t="str">
        <f t="shared" si="424"/>
        <v>-</v>
      </c>
      <c r="GP120" s="259" t="str">
        <f t="shared" si="425"/>
        <v>-</v>
      </c>
      <c r="GQ120" s="260" t="str">
        <f t="shared" si="426"/>
        <v>-</v>
      </c>
      <c r="GR120" s="282"/>
      <c r="GS120" s="282"/>
      <c r="GT120" s="301" t="str">
        <f t="shared" si="427"/>
        <v>-</v>
      </c>
      <c r="GU120" s="259" t="str">
        <f t="shared" si="428"/>
        <v>-</v>
      </c>
      <c r="GV120" s="259" t="str">
        <f t="shared" si="429"/>
        <v>-</v>
      </c>
      <c r="GW120" s="259" t="str">
        <f t="shared" si="430"/>
        <v>-</v>
      </c>
      <c r="GX120" s="259" t="str">
        <f t="shared" si="431"/>
        <v>-</v>
      </c>
      <c r="GY120" s="260" t="str">
        <f t="shared" si="432"/>
        <v>-</v>
      </c>
      <c r="GZ120" s="282"/>
      <c r="HA120" s="282"/>
      <c r="HB120" s="301" t="str">
        <f t="shared" si="433"/>
        <v>-</v>
      </c>
      <c r="HC120" s="259" t="str">
        <f t="shared" si="434"/>
        <v>-</v>
      </c>
      <c r="HD120" s="259" t="str">
        <f t="shared" si="435"/>
        <v>-</v>
      </c>
      <c r="HE120" s="259" t="str">
        <f t="shared" si="436"/>
        <v>-</v>
      </c>
      <c r="HF120" s="259" t="str">
        <f t="shared" si="437"/>
        <v>-</v>
      </c>
      <c r="HG120" s="260" t="str">
        <f t="shared" si="438"/>
        <v>-</v>
      </c>
      <c r="HH120" s="282"/>
      <c r="HI120" s="282"/>
      <c r="HJ120" s="301" t="str">
        <f t="shared" si="439"/>
        <v>-</v>
      </c>
      <c r="HK120" s="259" t="str">
        <f t="shared" si="440"/>
        <v>-</v>
      </c>
      <c r="HL120" s="260" t="str">
        <f t="shared" si="441"/>
        <v>-</v>
      </c>
      <c r="HM120" s="428" t="str">
        <f t="shared" si="229"/>
        <v>-</v>
      </c>
      <c r="HN120" s="429" t="str">
        <f t="shared" si="229"/>
        <v>-</v>
      </c>
      <c r="HO120" s="429" t="str">
        <f t="shared" si="229"/>
        <v>-</v>
      </c>
      <c r="HP120" s="429" t="str">
        <f t="shared" si="221"/>
        <v>-</v>
      </c>
      <c r="HQ120" s="429" t="str">
        <f t="shared" si="221"/>
        <v>-</v>
      </c>
      <c r="HR120" s="430" t="str">
        <f t="shared" si="221"/>
        <v>-</v>
      </c>
      <c r="HS120" s="450"/>
      <c r="HT120" s="450"/>
      <c r="HU120" s="428" t="str">
        <f t="shared" si="230"/>
        <v>-</v>
      </c>
      <c r="HV120" s="429" t="str">
        <f t="shared" si="230"/>
        <v>-</v>
      </c>
      <c r="HW120" s="429" t="str">
        <f t="shared" si="230"/>
        <v>-</v>
      </c>
      <c r="HX120" s="429" t="str">
        <f t="shared" si="222"/>
        <v>-</v>
      </c>
      <c r="HY120" s="429" t="str">
        <f t="shared" si="222"/>
        <v>-</v>
      </c>
      <c r="HZ120" s="430" t="str">
        <f t="shared" si="222"/>
        <v>-</v>
      </c>
      <c r="IA120" s="450"/>
      <c r="IB120" s="450"/>
      <c r="IC120" s="428" t="str">
        <f t="shared" si="231"/>
        <v>-</v>
      </c>
      <c r="ID120" s="429" t="str">
        <f t="shared" si="231"/>
        <v>-</v>
      </c>
      <c r="IE120" s="429" t="str">
        <f t="shared" si="231"/>
        <v>-</v>
      </c>
      <c r="IF120" s="429" t="str">
        <f t="shared" si="223"/>
        <v>-</v>
      </c>
      <c r="IG120" s="429" t="str">
        <f t="shared" si="223"/>
        <v>-</v>
      </c>
      <c r="IH120" s="430" t="str">
        <f t="shared" si="223"/>
        <v>-</v>
      </c>
      <c r="II120" s="450"/>
      <c r="IJ120" s="450"/>
      <c r="IK120" s="428" t="str">
        <f t="shared" si="232"/>
        <v>-</v>
      </c>
      <c r="IL120" s="429" t="str">
        <f t="shared" si="232"/>
        <v>-</v>
      </c>
      <c r="IM120" s="429" t="str">
        <f t="shared" si="232"/>
        <v>-</v>
      </c>
      <c r="IN120" s="429" t="str">
        <f t="shared" si="224"/>
        <v>-</v>
      </c>
      <c r="IO120" s="429" t="str">
        <f t="shared" si="224"/>
        <v>-</v>
      </c>
      <c r="IP120" s="430" t="str">
        <f t="shared" si="224"/>
        <v>-</v>
      </c>
      <c r="IQ120" s="450"/>
      <c r="IR120" s="450"/>
      <c r="IS120" s="428" t="str">
        <f t="shared" si="233"/>
        <v>-</v>
      </c>
      <c r="IT120" s="429" t="str">
        <f t="shared" si="233"/>
        <v>-</v>
      </c>
      <c r="IU120" s="429" t="str">
        <f t="shared" si="233"/>
        <v>-</v>
      </c>
      <c r="IV120" s="429" t="str">
        <f t="shared" si="225"/>
        <v>-</v>
      </c>
      <c r="IW120" s="429" t="str">
        <f t="shared" si="225"/>
        <v>-</v>
      </c>
      <c r="IX120" s="430" t="str">
        <f t="shared" si="225"/>
        <v>-</v>
      </c>
      <c r="IY120" s="450"/>
      <c r="IZ120" s="450"/>
      <c r="JA120" s="428" t="str">
        <f t="shared" si="234"/>
        <v>-</v>
      </c>
      <c r="JB120" s="429" t="str">
        <f t="shared" si="234"/>
        <v>-</v>
      </c>
      <c r="JC120" s="429" t="str">
        <f t="shared" si="234"/>
        <v>-</v>
      </c>
      <c r="JD120" s="429" t="str">
        <f t="shared" si="226"/>
        <v>-</v>
      </c>
      <c r="JE120" s="429" t="str">
        <f t="shared" si="226"/>
        <v>-</v>
      </c>
      <c r="JF120" s="430" t="str">
        <f t="shared" si="226"/>
        <v>-</v>
      </c>
      <c r="JG120" s="450"/>
      <c r="JH120" s="450"/>
      <c r="JI120" s="428" t="str">
        <f t="shared" si="235"/>
        <v>-</v>
      </c>
      <c r="JJ120" s="429" t="str">
        <f t="shared" si="235"/>
        <v>-</v>
      </c>
      <c r="JK120" s="429" t="str">
        <f t="shared" si="235"/>
        <v>-</v>
      </c>
      <c r="JL120" s="429" t="str">
        <f t="shared" si="227"/>
        <v>-</v>
      </c>
      <c r="JM120" s="429" t="str">
        <f t="shared" si="227"/>
        <v>-</v>
      </c>
      <c r="JN120" s="430" t="str">
        <f t="shared" si="227"/>
        <v>-</v>
      </c>
      <c r="JO120" s="450"/>
      <c r="JP120" s="450"/>
      <c r="JQ120" s="428" t="str">
        <f t="shared" si="236"/>
        <v>-</v>
      </c>
      <c r="JR120" s="429" t="str">
        <f t="shared" si="236"/>
        <v>-</v>
      </c>
      <c r="JS120" s="429" t="str">
        <f t="shared" si="236"/>
        <v>-</v>
      </c>
      <c r="JT120" s="429" t="str">
        <f t="shared" si="228"/>
        <v>-</v>
      </c>
      <c r="JU120" s="429" t="str">
        <f t="shared" si="228"/>
        <v>-</v>
      </c>
      <c r="JV120" s="430" t="str">
        <f t="shared" si="228"/>
        <v>-</v>
      </c>
      <c r="JW120" s="450"/>
      <c r="JX120" s="450"/>
      <c r="JY120" s="428" t="str">
        <f t="shared" si="339"/>
        <v>-</v>
      </c>
      <c r="JZ120" s="429" t="str">
        <f t="shared" si="339"/>
        <v>-</v>
      </c>
      <c r="KA120" s="430" t="str">
        <f t="shared" si="339"/>
        <v>-</v>
      </c>
      <c r="KB120" s="172"/>
      <c r="KC120" s="355" t="str">
        <f>IF(ISBLANK('Tab4-Adol-KABP-2006'!KC120),"",('Tab4-Adol-KABP-2006'!KC120))</f>
        <v/>
      </c>
      <c r="KD120" s="355" t="str">
        <f>IF(ISBLANK('Tab4-Adol-KABP-2006'!KD120),"",('Tab4-Adol-KABP-2006'!KD120))</f>
        <v/>
      </c>
      <c r="KE120" s="355" t="str">
        <f>IF(ISBLANK('Tab4-Adol-KABP-2006'!KE120),"",('Tab4-Adol-KABP-2006'!KE120))</f>
        <v/>
      </c>
      <c r="KF120" s="355" t="str">
        <f>IF(ISBLANK('Tab4-Adol-KABP-2006'!KF120),"",('Tab4-Adol-KABP-2006'!KF120))</f>
        <v/>
      </c>
      <c r="KG120" s="355" t="str">
        <f>IF(ISBLANK('Tab4-Adol-KABP-2006'!KG120),"",('Tab4-Adol-KABP-2006'!KG120))</f>
        <v/>
      </c>
      <c r="KH120" s="355" t="str">
        <f>IF(ISBLANK('Tab4-Adol-KABP-2006'!KH120),"",('Tab4-Adol-KABP-2006'!KH120))</f>
        <v/>
      </c>
      <c r="KI120" s="355" t="str">
        <f>IF(ISBLANK('Tab4-Adol-KABP-2006'!KI120),"",('Tab4-Adol-KABP-2006'!KI120))</f>
        <v/>
      </c>
      <c r="KJ120" s="355" t="str">
        <f>IF(ISBLANK('Tab4-Adol-KABP-2006'!KJ120),"",('Tab4-Adol-KABP-2006'!KJ120))</f>
        <v/>
      </c>
      <c r="KK120" s="355" t="str">
        <f>IF(ISBLANK('Tab4-Adol-KABP-2006'!KK120),"",('Tab4-Adol-KABP-2006'!KK120))</f>
        <v/>
      </c>
      <c r="KL120" s="355" t="str">
        <f>IF(ISBLANK('Tab4-Adol-KABP-2006'!KL120),"",('Tab4-Adol-KABP-2006'!KL120))</f>
        <v/>
      </c>
      <c r="KM120" s="355" t="str">
        <f>IF(ISBLANK('Tab4-Adol-KABP-2006'!KM120),"",('Tab4-Adol-KABP-2006'!KM120))</f>
        <v/>
      </c>
      <c r="KN120" s="355" t="str">
        <f>IF(ISBLANK('Tab4-Adol-KABP-2006'!KN120),"",('Tab4-Adol-KABP-2006'!KN120))</f>
        <v/>
      </c>
      <c r="KO120" s="355" t="str">
        <f>IF(ISBLANK('Tab4-Adol-KABP-2006'!KO120),"",('Tab4-Adol-KABP-2006'!KO120))</f>
        <v/>
      </c>
      <c r="KP120" s="355" t="str">
        <f>IF(ISBLANK('Tab4-Adol-KABP-2006'!KP120),"",('Tab4-Adol-KABP-2006'!KP120))</f>
        <v/>
      </c>
      <c r="KQ120" s="355" t="str">
        <f>IF(ISBLANK('Tab4-Adol-KABP-2006'!KQ120),"",('Tab4-Adol-KABP-2006'!KQ120))</f>
        <v/>
      </c>
      <c r="KR120" s="355" t="str">
        <f>IF(ISBLANK('Tab4-Adol-KABP-2006'!KR120),"",('Tab4-Adol-KABP-2006'!KR120))</f>
        <v/>
      </c>
      <c r="KS120" s="355" t="str">
        <f>IF(ISBLANK('Tab4-Adol-KABP-2006'!KS120),"",('Tab4-Adol-KABP-2006'!KS120))</f>
        <v/>
      </c>
      <c r="KT120" s="355" t="str">
        <f>IF(ISBLANK('Tab4-Adol-KABP-2006'!KT120),"",('Tab4-Adol-KABP-2006'!KT120))</f>
        <v/>
      </c>
      <c r="KU120" s="355" t="str">
        <f>IF(ISBLANK('Tab4-Adol-KABP-2006'!KU120),"",('Tab4-Adol-KABP-2006'!KU120))</f>
        <v/>
      </c>
      <c r="KV120" s="355" t="str">
        <f>IF(ISBLANK('Tab4-Adol-KABP-2006'!KV120),"",('Tab4-Adol-KABP-2006'!KV120))</f>
        <v/>
      </c>
      <c r="KW120" s="355" t="str">
        <f>IF(ISBLANK('Tab4-Adol-KABP-2006'!KW120),"",('Tab4-Adol-KABP-2006'!KW120))</f>
        <v/>
      </c>
      <c r="KX120" s="355" t="str">
        <f>IF(ISBLANK('Tab4-Adol-KABP-2006'!KX120),"",('Tab4-Adol-KABP-2006'!KX120))</f>
        <v/>
      </c>
      <c r="KY120" s="355" t="str">
        <f>IF(ISBLANK('Tab4-Adol-KABP-2006'!KY120),"",('Tab4-Adol-KABP-2006'!KY120))</f>
        <v/>
      </c>
      <c r="KZ120" s="355" t="str">
        <f>IF(ISBLANK('Tab4-Adol-KABP-2006'!KZ120),"",('Tab4-Adol-KABP-2006'!KZ120))</f>
        <v/>
      </c>
      <c r="LA120" s="355" t="str">
        <f>IF(ISBLANK('Tab4-Adol-KABP-2006'!LA120),"",('Tab4-Adol-KABP-2006'!LA120))</f>
        <v/>
      </c>
      <c r="LB120" s="355" t="str">
        <f>IF(ISBLANK('Tab4-Adol-KABP-2006'!LB120),"",('Tab4-Adol-KABP-2006'!LB120))</f>
        <v/>
      </c>
      <c r="LC120" s="355" t="str">
        <f>IF(ISBLANK('Tab4-Adol-KABP-2006'!LC120),"",('Tab4-Adol-KABP-2006'!LC120))</f>
        <v/>
      </c>
      <c r="LD120" s="355" t="str">
        <f>IF(ISBLANK('Tab4-Adol-KABP-2006'!LD120),"",('Tab4-Adol-KABP-2006'!LD120))</f>
        <v/>
      </c>
      <c r="LE120" s="355" t="str">
        <f>IF(ISBLANK('Tab4-Adol-KABP-2006'!LE120),"",('Tab4-Adol-KABP-2006'!LE120))</f>
        <v/>
      </c>
      <c r="LF120" s="355" t="str">
        <f>IF(ISBLANK('Tab4-Adol-KABP-2006'!LF120),"",('Tab4-Adol-KABP-2006'!LF120))</f>
        <v/>
      </c>
      <c r="LG120" s="355" t="str">
        <f>IF(ISBLANK('Tab4-Adol-KABP-2006'!LG120),"",('Tab4-Adol-KABP-2006'!LG120))</f>
        <v/>
      </c>
      <c r="LH120" s="355" t="str">
        <f>IF(ISBLANK('Tab4-Adol-KABP-2006'!LH120),"",('Tab4-Adol-KABP-2006'!LH120))</f>
        <v/>
      </c>
      <c r="LI120" s="355" t="str">
        <f>IF(ISBLANK('Tab4-Adol-KABP-2006'!LI120),"",('Tab4-Adol-KABP-2006'!LI120))</f>
        <v/>
      </c>
      <c r="LJ120" s="355" t="str">
        <f>IF(ISBLANK('Tab4-Adol-KABP-2006'!LJ120),"",('Tab4-Adol-KABP-2006'!LJ120))</f>
        <v/>
      </c>
      <c r="LK120" s="355" t="str">
        <f>IF(ISBLANK('Tab4-Adol-KABP-2006'!LK120),"",('Tab4-Adol-KABP-2006'!LK120))</f>
        <v/>
      </c>
      <c r="LL120" s="355" t="str">
        <f>IF(ISBLANK('Tab4-Adol-KABP-2006'!LL120),"",('Tab4-Adol-KABP-2006'!LL120))</f>
        <v/>
      </c>
      <c r="LM120" s="355" t="str">
        <f>IF(ISBLANK('Tab4-Adol-KABP-2006'!LM120),"",('Tab4-Adol-KABP-2006'!LM120))</f>
        <v/>
      </c>
      <c r="LN120" s="355" t="str">
        <f>IF(ISBLANK('Tab4-Adol-KABP-2006'!LN120),"",('Tab4-Adol-KABP-2006'!LN120))</f>
        <v/>
      </c>
      <c r="LO120" s="355" t="str">
        <f>IF(ISBLANK('Tab4-Adol-KABP-2006'!LO120),"",('Tab4-Adol-KABP-2006'!LO120))</f>
        <v/>
      </c>
      <c r="LP120" s="355" t="str">
        <f>IF(ISBLANK('Tab4-Adol-KABP-2006'!LP120),"",('Tab4-Adol-KABP-2006'!LP120))</f>
        <v/>
      </c>
      <c r="LQ120" s="355" t="str">
        <f>IF(ISBLANK('Tab4-Adol-KABP-2006'!LQ120),"",('Tab4-Adol-KABP-2006'!LQ120))</f>
        <v/>
      </c>
      <c r="LR120" s="355" t="str">
        <f>IF(ISBLANK('Tab4-Adol-KABP-2006'!LR120),"",('Tab4-Adol-KABP-2006'!LR120))</f>
        <v/>
      </c>
      <c r="LS120" s="355" t="str">
        <f>IF(ISBLANK('Tab4-Adol-KABP-2006'!LS120),"",('Tab4-Adol-KABP-2006'!LS120))</f>
        <v/>
      </c>
      <c r="LT120" s="355" t="str">
        <f>IF(ISBLANK('Tab4-Adol-KABP-2006'!LT120),"",('Tab4-Adol-KABP-2006'!LT120))</f>
        <v/>
      </c>
      <c r="LU120" s="355" t="str">
        <f>IF(ISBLANK('Tab4-Adol-KABP-2006'!LU120),"",('Tab4-Adol-KABP-2006'!LU120))</f>
        <v/>
      </c>
      <c r="LV120" s="355" t="str">
        <f>IF(ISBLANK('Tab4-Adol-KABP-2006'!LV120),"",('Tab4-Adol-KABP-2006'!LV120))</f>
        <v/>
      </c>
      <c r="LW120" s="355" t="str">
        <f>IF(ISBLANK('Tab4-Adol-KABP-2006'!LW120),"",('Tab4-Adol-KABP-2006'!LW120))</f>
        <v/>
      </c>
      <c r="LX120" s="355" t="str">
        <f>IF(ISBLANK('Tab4-Adol-KABP-2006'!LX120),"",('Tab4-Adol-KABP-2006'!LX120))</f>
        <v/>
      </c>
      <c r="LY120" s="355" t="str">
        <f>IF(ISBLANK('Tab4-Adol-KABP-2006'!LY120),"",('Tab4-Adol-KABP-2006'!LY120))</f>
        <v/>
      </c>
      <c r="LZ120" s="355" t="str">
        <f>IF(ISBLANK('Tab4-Adol-KABP-2006'!LZ120),"",('Tab4-Adol-KABP-2006'!LZ120))</f>
        <v/>
      </c>
      <c r="MA120" s="355" t="str">
        <f>IF(ISBLANK('Tab4-Adol-KABP-2006'!MA120),"",('Tab4-Adol-KABP-2006'!MA120))</f>
        <v/>
      </c>
    </row>
    <row r="121" spans="1:339" x14ac:dyDescent="0.2">
      <c r="A121" s="310" t="s">
        <v>326</v>
      </c>
      <c r="B121" s="172">
        <v>1</v>
      </c>
      <c r="C121" s="172">
        <v>0</v>
      </c>
      <c r="D121" s="172" t="s">
        <v>315</v>
      </c>
      <c r="E121" s="172">
        <v>1</v>
      </c>
      <c r="F121" s="173"/>
      <c r="G121" s="218" t="s">
        <v>28</v>
      </c>
      <c r="H121" s="348" t="str">
        <f>IF(ISBLANK('Tab4-Adol-KABP-2006'!H121), "",('Tab4-Adol-KABP-2006'!H121))</f>
        <v/>
      </c>
      <c r="I121" s="349" t="str">
        <f>IF(ISBLANK('Tab4-Adol-KABP-2006'!I121), "",('Tab4-Adol-KABP-2006'!I121))</f>
        <v/>
      </c>
      <c r="J121" s="414"/>
      <c r="K121" s="414"/>
      <c r="L121" s="414"/>
      <c r="M121" s="414"/>
      <c r="N121" s="414"/>
      <c r="O121" s="415"/>
      <c r="P121" s="348">
        <f>IF(ISBLANK('Tab4-Adol-KABP-2006'!P121), "",('Tab4-Adol-KABP-2006'!P121))</f>
        <v>2006</v>
      </c>
      <c r="Q121" s="349">
        <f>IF(ISBLANK('Tab4-Adol-KABP-2006'!Q121), "",('Tab4-Adol-KABP-2006'!Q121))</f>
        <v>2006</v>
      </c>
      <c r="R121" s="414"/>
      <c r="S121" s="414"/>
      <c r="T121" s="414"/>
      <c r="U121" s="414"/>
      <c r="V121" s="414"/>
      <c r="W121" s="415"/>
      <c r="X121" s="348" t="str">
        <f>IF(ISBLANK('Tab4-Adol-KABP-2006'!X121), "",('Tab4-Adol-KABP-2006'!X121))</f>
        <v/>
      </c>
      <c r="Y121" s="349" t="str">
        <f>IF(ISBLANK('Tab4-Adol-KABP-2006'!Y121), "",('Tab4-Adol-KABP-2006'!Y121))</f>
        <v/>
      </c>
      <c r="Z121" s="414"/>
      <c r="AA121" s="414"/>
      <c r="AB121" s="414"/>
      <c r="AC121" s="414"/>
      <c r="AD121" s="414"/>
      <c r="AE121" s="415"/>
      <c r="AF121" s="348" t="str">
        <f>IF(ISBLANK('Tab4-Adol-KABP-2006'!AF121), "",('Tab4-Adol-KABP-2006'!AF121))</f>
        <v/>
      </c>
      <c r="AG121" s="349" t="str">
        <f>IF(ISBLANK('Tab4-Adol-KABP-2006'!AG121), "",('Tab4-Adol-KABP-2006'!AG121))</f>
        <v/>
      </c>
      <c r="AH121" s="414"/>
      <c r="AI121" s="414"/>
      <c r="AJ121" s="414"/>
      <c r="AK121" s="414"/>
      <c r="AL121" s="414"/>
      <c r="AM121" s="415"/>
      <c r="AN121" s="348" t="str">
        <f>IF(ISBLANK('Tab4-Adol-KABP-2006'!AN121), "",('Tab4-Adol-KABP-2006'!AN121))</f>
        <v/>
      </c>
      <c r="AO121" s="349" t="str">
        <f>IF(ISBLANK('Tab4-Adol-KABP-2006'!AO121), "",('Tab4-Adol-KABP-2006'!AO121))</f>
        <v/>
      </c>
      <c r="AP121" s="362"/>
      <c r="AQ121" s="362"/>
      <c r="AR121" s="362"/>
      <c r="AS121" s="362"/>
      <c r="AT121" s="362"/>
      <c r="AU121" s="363"/>
      <c r="AV121" s="348" t="str">
        <f>IF(ISBLANK('Tab4-Adol-KABP-2006'!AV121), "",('Tab4-Adol-KABP-2006'!AV121))</f>
        <v/>
      </c>
      <c r="AW121" s="349" t="str">
        <f>IF(ISBLANK('Tab4-Adol-KABP-2006'!AW121), "",('Tab4-Adol-KABP-2006'!AW121))</f>
        <v/>
      </c>
      <c r="AX121" s="414"/>
      <c r="AY121" s="414"/>
      <c r="AZ121" s="414"/>
      <c r="BA121" s="414"/>
      <c r="BB121" s="414"/>
      <c r="BC121" s="415"/>
      <c r="BD121" s="348" t="str">
        <f>IF(ISBLANK('Tab4-Adol-KABP-2006'!BD121), "",('Tab4-Adol-KABP-2006'!BD121))</f>
        <v/>
      </c>
      <c r="BE121" s="349" t="str">
        <f>IF(ISBLANK('Tab4-Adol-KABP-2006'!BE121), "",('Tab4-Adol-KABP-2006'!BE121))</f>
        <v/>
      </c>
      <c r="BF121" s="414"/>
      <c r="BG121" s="414"/>
      <c r="BH121" s="414"/>
      <c r="BI121" s="414"/>
      <c r="BJ121" s="414"/>
      <c r="BK121" s="415"/>
      <c r="BL121" s="348" t="str">
        <f>IF(ISBLANK('Tab4-Adol-KABP-2006'!BL121), "",('Tab4-Adol-KABP-2006'!BL121))</f>
        <v/>
      </c>
      <c r="BM121" s="349" t="str">
        <f>IF(ISBLANK('Tab4-Adol-KABP-2006'!BM121), "",('Tab4-Adol-KABP-2006'!BM121))</f>
        <v/>
      </c>
      <c r="BN121" s="414"/>
      <c r="BO121" s="414"/>
      <c r="BP121" s="414"/>
      <c r="BQ121" s="414"/>
      <c r="BR121" s="414"/>
      <c r="BS121" s="415"/>
      <c r="BT121" s="348" t="str">
        <f>IF(ISBLANK('Tab4-Adol-KABP-2006'!BT121), "",('Tab4-Adol-KABP-2006'!BT121))</f>
        <v/>
      </c>
      <c r="BU121" s="349" t="str">
        <f>IF(ISBLANK('Tab4-Adol-KABP-2006'!BU121), "",('Tab4-Adol-KABP-2006'!BU121))</f>
        <v/>
      </c>
      <c r="BV121" s="414"/>
      <c r="BW121" s="414"/>
      <c r="BX121" s="415"/>
      <c r="BY121" s="216">
        <v>8405913</v>
      </c>
      <c r="BZ121" s="208">
        <v>8106136</v>
      </c>
      <c r="CA121" s="208">
        <v>16512049</v>
      </c>
      <c r="CB121" s="208">
        <v>8692533</v>
      </c>
      <c r="CC121" s="208">
        <v>8279679</v>
      </c>
      <c r="CD121" s="284">
        <v>16972212</v>
      </c>
      <c r="CE121" s="282"/>
      <c r="CF121" s="282"/>
      <c r="CG121" s="226" t="str">
        <f t="shared" si="340"/>
        <v>-</v>
      </c>
      <c r="CH121" s="227" t="str">
        <f t="shared" si="341"/>
        <v>-</v>
      </c>
      <c r="CI121" s="227" t="str">
        <f t="shared" si="342"/>
        <v>-</v>
      </c>
      <c r="CJ121" s="227" t="str">
        <f t="shared" si="343"/>
        <v>-</v>
      </c>
      <c r="CK121" s="227" t="str">
        <f t="shared" si="344"/>
        <v>-</v>
      </c>
      <c r="CL121" s="228" t="str">
        <f t="shared" si="345"/>
        <v>-</v>
      </c>
      <c r="CM121" s="282"/>
      <c r="CN121" s="282"/>
      <c r="CO121" s="226" t="str">
        <f t="shared" si="346"/>
        <v>-</v>
      </c>
      <c r="CP121" s="227" t="str">
        <f t="shared" si="347"/>
        <v>-</v>
      </c>
      <c r="CQ121" s="227" t="str">
        <f t="shared" si="348"/>
        <v>-</v>
      </c>
      <c r="CR121" s="227" t="str">
        <f t="shared" si="349"/>
        <v>-</v>
      </c>
      <c r="CS121" s="227" t="str">
        <f t="shared" si="350"/>
        <v>-</v>
      </c>
      <c r="CT121" s="228" t="str">
        <f t="shared" si="351"/>
        <v>-</v>
      </c>
      <c r="CU121" s="282"/>
      <c r="CV121" s="282"/>
      <c r="CW121" s="292" t="str">
        <f t="shared" si="352"/>
        <v>-</v>
      </c>
      <c r="CX121" s="234" t="str">
        <f t="shared" si="353"/>
        <v>-</v>
      </c>
      <c r="CY121" s="234" t="str">
        <f t="shared" si="354"/>
        <v>-</v>
      </c>
      <c r="CZ121" s="234" t="str">
        <f t="shared" si="355"/>
        <v>-</v>
      </c>
      <c r="DA121" s="234" t="str">
        <f t="shared" si="356"/>
        <v>-</v>
      </c>
      <c r="DB121" s="235" t="str">
        <f t="shared" si="357"/>
        <v>-</v>
      </c>
      <c r="DC121" s="282"/>
      <c r="DD121" s="282"/>
      <c r="DE121" s="226" t="str">
        <f t="shared" si="358"/>
        <v>-</v>
      </c>
      <c r="DF121" s="227" t="str">
        <f t="shared" si="359"/>
        <v>-</v>
      </c>
      <c r="DG121" s="227" t="str">
        <f t="shared" si="360"/>
        <v>-</v>
      </c>
      <c r="DH121" s="227" t="str">
        <f t="shared" si="361"/>
        <v>-</v>
      </c>
      <c r="DI121" s="227" t="str">
        <f t="shared" si="362"/>
        <v>-</v>
      </c>
      <c r="DJ121" s="228" t="str">
        <f t="shared" si="363"/>
        <v>-</v>
      </c>
      <c r="DK121" s="282"/>
      <c r="DL121" s="282"/>
      <c r="DM121" s="226" t="str">
        <f t="shared" si="364"/>
        <v>-</v>
      </c>
      <c r="DN121" s="227" t="str">
        <f t="shared" si="365"/>
        <v>-</v>
      </c>
      <c r="DO121" s="227" t="str">
        <f t="shared" si="366"/>
        <v>-</v>
      </c>
      <c r="DP121" s="227" t="str">
        <f t="shared" si="367"/>
        <v>-</v>
      </c>
      <c r="DQ121" s="227" t="str">
        <f t="shared" si="368"/>
        <v>-</v>
      </c>
      <c r="DR121" s="228" t="str">
        <f t="shared" si="369"/>
        <v>-</v>
      </c>
      <c r="DS121" s="282"/>
      <c r="DT121" s="282"/>
      <c r="DU121" s="226" t="str">
        <f t="shared" si="370"/>
        <v>-</v>
      </c>
      <c r="DV121" s="227" t="str">
        <f t="shared" si="371"/>
        <v>-</v>
      </c>
      <c r="DW121" s="227" t="str">
        <f t="shared" si="372"/>
        <v>-</v>
      </c>
      <c r="DX121" s="227" t="str">
        <f t="shared" si="373"/>
        <v>-</v>
      </c>
      <c r="DY121" s="227" t="str">
        <f t="shared" si="374"/>
        <v>-</v>
      </c>
      <c r="DZ121" s="228" t="str">
        <f t="shared" si="375"/>
        <v>-</v>
      </c>
      <c r="EA121" s="282"/>
      <c r="EB121" s="282"/>
      <c r="EC121" s="226" t="str">
        <f t="shared" si="376"/>
        <v>-</v>
      </c>
      <c r="ED121" s="227" t="str">
        <f t="shared" si="377"/>
        <v>-</v>
      </c>
      <c r="EE121" s="227" t="str">
        <f t="shared" si="378"/>
        <v>-</v>
      </c>
      <c r="EF121" s="227" t="str">
        <f t="shared" si="379"/>
        <v>-</v>
      </c>
      <c r="EG121" s="227" t="str">
        <f t="shared" si="380"/>
        <v>-</v>
      </c>
      <c r="EH121" s="228" t="str">
        <f t="shared" si="381"/>
        <v>-</v>
      </c>
      <c r="EI121" s="282"/>
      <c r="EJ121" s="282"/>
      <c r="EK121" s="226" t="str">
        <f t="shared" si="382"/>
        <v>-</v>
      </c>
      <c r="EL121" s="227" t="str">
        <f t="shared" si="383"/>
        <v>-</v>
      </c>
      <c r="EM121" s="227" t="str">
        <f t="shared" si="384"/>
        <v>-</v>
      </c>
      <c r="EN121" s="227" t="str">
        <f t="shared" si="385"/>
        <v>-</v>
      </c>
      <c r="EO121" s="227" t="str">
        <f t="shared" si="386"/>
        <v>-</v>
      </c>
      <c r="EP121" s="228" t="str">
        <f t="shared" si="387"/>
        <v>-</v>
      </c>
      <c r="EQ121" s="282"/>
      <c r="ER121" s="282"/>
      <c r="ES121" s="226" t="str">
        <f t="shared" si="388"/>
        <v>-</v>
      </c>
      <c r="ET121" s="227" t="str">
        <f t="shared" si="389"/>
        <v>-</v>
      </c>
      <c r="EU121" s="228" t="str">
        <f t="shared" si="390"/>
        <v>-</v>
      </c>
      <c r="EV121" s="282"/>
      <c r="EW121" s="282"/>
      <c r="EX121" s="301" t="str">
        <f t="shared" si="391"/>
        <v>-</v>
      </c>
      <c r="EY121" s="259" t="str">
        <f t="shared" si="392"/>
        <v>-</v>
      </c>
      <c r="EZ121" s="259" t="str">
        <f t="shared" si="393"/>
        <v>-</v>
      </c>
      <c r="FA121" s="259" t="str">
        <f t="shared" si="394"/>
        <v>-</v>
      </c>
      <c r="FB121" s="259" t="str">
        <f t="shared" si="395"/>
        <v>-</v>
      </c>
      <c r="FC121" s="260" t="str">
        <f t="shared" si="396"/>
        <v>-</v>
      </c>
      <c r="FD121" s="282"/>
      <c r="FE121" s="282"/>
      <c r="FF121" s="301" t="str">
        <f t="shared" si="397"/>
        <v>-</v>
      </c>
      <c r="FG121" s="259" t="str">
        <f t="shared" si="398"/>
        <v>-</v>
      </c>
      <c r="FH121" s="259" t="str">
        <f t="shared" si="399"/>
        <v>-</v>
      </c>
      <c r="FI121" s="259" t="str">
        <f t="shared" si="400"/>
        <v>-</v>
      </c>
      <c r="FJ121" s="259" t="str">
        <f t="shared" si="401"/>
        <v>-</v>
      </c>
      <c r="FK121" s="260" t="str">
        <f t="shared" si="402"/>
        <v>-</v>
      </c>
      <c r="FL121" s="282"/>
      <c r="FM121" s="282"/>
      <c r="FN121" s="301" t="str">
        <f t="shared" si="403"/>
        <v>-</v>
      </c>
      <c r="FO121" s="259" t="str">
        <f t="shared" si="404"/>
        <v>-</v>
      </c>
      <c r="FP121" s="259" t="str">
        <f t="shared" si="405"/>
        <v>-</v>
      </c>
      <c r="FQ121" s="259" t="str">
        <f t="shared" si="406"/>
        <v>-</v>
      </c>
      <c r="FR121" s="259" t="str">
        <f t="shared" si="407"/>
        <v>-</v>
      </c>
      <c r="FS121" s="260" t="str">
        <f t="shared" si="408"/>
        <v>-</v>
      </c>
      <c r="FT121" s="282"/>
      <c r="FU121" s="282"/>
      <c r="FV121" s="301" t="str">
        <f t="shared" si="409"/>
        <v>-</v>
      </c>
      <c r="FW121" s="259" t="str">
        <f t="shared" si="410"/>
        <v>-</v>
      </c>
      <c r="FX121" s="259" t="str">
        <f t="shared" si="411"/>
        <v>-</v>
      </c>
      <c r="FY121" s="259" t="str">
        <f t="shared" si="412"/>
        <v>-</v>
      </c>
      <c r="FZ121" s="259" t="str">
        <f t="shared" si="413"/>
        <v>-</v>
      </c>
      <c r="GA121" s="260" t="str">
        <f t="shared" si="414"/>
        <v>-</v>
      </c>
      <c r="GB121" s="282"/>
      <c r="GC121" s="282"/>
      <c r="GD121" s="301" t="str">
        <f t="shared" si="415"/>
        <v>-</v>
      </c>
      <c r="GE121" s="259" t="str">
        <f t="shared" si="416"/>
        <v>-</v>
      </c>
      <c r="GF121" s="259" t="str">
        <f t="shared" si="417"/>
        <v>-</v>
      </c>
      <c r="GG121" s="259" t="str">
        <f t="shared" si="418"/>
        <v>-</v>
      </c>
      <c r="GH121" s="259" t="str">
        <f t="shared" si="419"/>
        <v>-</v>
      </c>
      <c r="GI121" s="260" t="str">
        <f t="shared" si="420"/>
        <v>-</v>
      </c>
      <c r="GJ121" s="282"/>
      <c r="GK121" s="282"/>
      <c r="GL121" s="301" t="str">
        <f t="shared" si="421"/>
        <v>-</v>
      </c>
      <c r="GM121" s="259" t="str">
        <f t="shared" si="422"/>
        <v>-</v>
      </c>
      <c r="GN121" s="259" t="str">
        <f t="shared" si="423"/>
        <v>-</v>
      </c>
      <c r="GO121" s="259" t="str">
        <f t="shared" si="424"/>
        <v>-</v>
      </c>
      <c r="GP121" s="259" t="str">
        <f t="shared" si="425"/>
        <v>-</v>
      </c>
      <c r="GQ121" s="260" t="str">
        <f t="shared" si="426"/>
        <v>-</v>
      </c>
      <c r="GR121" s="282"/>
      <c r="GS121" s="282"/>
      <c r="GT121" s="301" t="str">
        <f t="shared" si="427"/>
        <v>-</v>
      </c>
      <c r="GU121" s="259" t="str">
        <f t="shared" si="428"/>
        <v>-</v>
      </c>
      <c r="GV121" s="259" t="str">
        <f t="shared" si="429"/>
        <v>-</v>
      </c>
      <c r="GW121" s="259" t="str">
        <f t="shared" si="430"/>
        <v>-</v>
      </c>
      <c r="GX121" s="259" t="str">
        <f t="shared" si="431"/>
        <v>-</v>
      </c>
      <c r="GY121" s="260" t="str">
        <f t="shared" si="432"/>
        <v>-</v>
      </c>
      <c r="GZ121" s="282"/>
      <c r="HA121" s="282"/>
      <c r="HB121" s="301" t="str">
        <f t="shared" si="433"/>
        <v>-</v>
      </c>
      <c r="HC121" s="259" t="str">
        <f t="shared" si="434"/>
        <v>-</v>
      </c>
      <c r="HD121" s="259" t="str">
        <f t="shared" si="435"/>
        <v>-</v>
      </c>
      <c r="HE121" s="259" t="str">
        <f t="shared" si="436"/>
        <v>-</v>
      </c>
      <c r="HF121" s="259" t="str">
        <f t="shared" si="437"/>
        <v>-</v>
      </c>
      <c r="HG121" s="260" t="str">
        <f t="shared" si="438"/>
        <v>-</v>
      </c>
      <c r="HH121" s="282"/>
      <c r="HI121" s="282"/>
      <c r="HJ121" s="301" t="str">
        <f t="shared" si="439"/>
        <v>-</v>
      </c>
      <c r="HK121" s="259" t="str">
        <f t="shared" si="440"/>
        <v>-</v>
      </c>
      <c r="HL121" s="260" t="str">
        <f t="shared" si="441"/>
        <v>-</v>
      </c>
      <c r="HM121" s="428" t="str">
        <f t="shared" si="229"/>
        <v>-</v>
      </c>
      <c r="HN121" s="429" t="str">
        <f t="shared" si="229"/>
        <v>-</v>
      </c>
      <c r="HO121" s="429" t="str">
        <f t="shared" si="229"/>
        <v>-</v>
      </c>
      <c r="HP121" s="429" t="str">
        <f t="shared" si="221"/>
        <v>-</v>
      </c>
      <c r="HQ121" s="429" t="str">
        <f t="shared" si="221"/>
        <v>-</v>
      </c>
      <c r="HR121" s="430" t="str">
        <f t="shared" si="221"/>
        <v>-</v>
      </c>
      <c r="HS121" s="450"/>
      <c r="HT121" s="450"/>
      <c r="HU121" s="428" t="str">
        <f t="shared" si="230"/>
        <v>-</v>
      </c>
      <c r="HV121" s="429" t="str">
        <f t="shared" si="230"/>
        <v>-</v>
      </c>
      <c r="HW121" s="429" t="str">
        <f t="shared" si="230"/>
        <v>-</v>
      </c>
      <c r="HX121" s="429" t="str">
        <f t="shared" si="222"/>
        <v>-</v>
      </c>
      <c r="HY121" s="429" t="str">
        <f t="shared" si="222"/>
        <v>-</v>
      </c>
      <c r="HZ121" s="430" t="str">
        <f t="shared" si="222"/>
        <v>-</v>
      </c>
      <c r="IA121" s="450"/>
      <c r="IB121" s="450"/>
      <c r="IC121" s="428" t="str">
        <f t="shared" si="231"/>
        <v>-</v>
      </c>
      <c r="ID121" s="429" t="str">
        <f t="shared" si="231"/>
        <v>-</v>
      </c>
      <c r="IE121" s="429" t="str">
        <f t="shared" si="231"/>
        <v>-</v>
      </c>
      <c r="IF121" s="429" t="str">
        <f t="shared" si="223"/>
        <v>-</v>
      </c>
      <c r="IG121" s="429" t="str">
        <f t="shared" si="223"/>
        <v>-</v>
      </c>
      <c r="IH121" s="430" t="str">
        <f t="shared" si="223"/>
        <v>-</v>
      </c>
      <c r="II121" s="450"/>
      <c r="IJ121" s="450"/>
      <c r="IK121" s="428" t="str">
        <f t="shared" si="232"/>
        <v>-</v>
      </c>
      <c r="IL121" s="429" t="str">
        <f t="shared" si="232"/>
        <v>-</v>
      </c>
      <c r="IM121" s="429" t="str">
        <f t="shared" si="232"/>
        <v>-</v>
      </c>
      <c r="IN121" s="429" t="str">
        <f t="shared" si="224"/>
        <v>-</v>
      </c>
      <c r="IO121" s="429" t="str">
        <f t="shared" si="224"/>
        <v>-</v>
      </c>
      <c r="IP121" s="430" t="str">
        <f t="shared" si="224"/>
        <v>-</v>
      </c>
      <c r="IQ121" s="450"/>
      <c r="IR121" s="450"/>
      <c r="IS121" s="428" t="str">
        <f t="shared" si="233"/>
        <v>-</v>
      </c>
      <c r="IT121" s="429" t="str">
        <f t="shared" si="233"/>
        <v>-</v>
      </c>
      <c r="IU121" s="429" t="str">
        <f t="shared" si="233"/>
        <v>-</v>
      </c>
      <c r="IV121" s="429" t="str">
        <f t="shared" si="225"/>
        <v>-</v>
      </c>
      <c r="IW121" s="429" t="str">
        <f t="shared" si="225"/>
        <v>-</v>
      </c>
      <c r="IX121" s="430" t="str">
        <f t="shared" si="225"/>
        <v>-</v>
      </c>
      <c r="IY121" s="450"/>
      <c r="IZ121" s="450"/>
      <c r="JA121" s="428" t="str">
        <f t="shared" si="234"/>
        <v>-</v>
      </c>
      <c r="JB121" s="429" t="str">
        <f t="shared" si="234"/>
        <v>-</v>
      </c>
      <c r="JC121" s="429" t="str">
        <f t="shared" si="234"/>
        <v>-</v>
      </c>
      <c r="JD121" s="429" t="str">
        <f t="shared" si="226"/>
        <v>-</v>
      </c>
      <c r="JE121" s="429" t="str">
        <f t="shared" si="226"/>
        <v>-</v>
      </c>
      <c r="JF121" s="430" t="str">
        <f t="shared" si="226"/>
        <v>-</v>
      </c>
      <c r="JG121" s="450"/>
      <c r="JH121" s="450"/>
      <c r="JI121" s="428" t="str">
        <f t="shared" si="235"/>
        <v>-</v>
      </c>
      <c r="JJ121" s="429" t="str">
        <f t="shared" si="235"/>
        <v>-</v>
      </c>
      <c r="JK121" s="429" t="str">
        <f t="shared" si="235"/>
        <v>-</v>
      </c>
      <c r="JL121" s="429" t="str">
        <f t="shared" si="227"/>
        <v>-</v>
      </c>
      <c r="JM121" s="429" t="str">
        <f t="shared" si="227"/>
        <v>-</v>
      </c>
      <c r="JN121" s="430" t="str">
        <f t="shared" si="227"/>
        <v>-</v>
      </c>
      <c r="JO121" s="450"/>
      <c r="JP121" s="450"/>
      <c r="JQ121" s="428" t="str">
        <f t="shared" si="236"/>
        <v>-</v>
      </c>
      <c r="JR121" s="429" t="str">
        <f t="shared" si="236"/>
        <v>-</v>
      </c>
      <c r="JS121" s="429" t="str">
        <f t="shared" si="236"/>
        <v>-</v>
      </c>
      <c r="JT121" s="429" t="str">
        <f t="shared" si="228"/>
        <v>-</v>
      </c>
      <c r="JU121" s="429" t="str">
        <f t="shared" si="228"/>
        <v>-</v>
      </c>
      <c r="JV121" s="430" t="str">
        <f t="shared" si="228"/>
        <v>-</v>
      </c>
      <c r="JW121" s="450"/>
      <c r="JX121" s="450"/>
      <c r="JY121" s="428" t="str">
        <f t="shared" si="339"/>
        <v>-</v>
      </c>
      <c r="JZ121" s="429" t="str">
        <f t="shared" si="339"/>
        <v>-</v>
      </c>
      <c r="KA121" s="430" t="str">
        <f t="shared" si="339"/>
        <v>-</v>
      </c>
      <c r="KB121" s="172"/>
      <c r="KC121" s="355" t="str">
        <f>IF(ISBLANK('Tab4-Adol-KABP-2006'!KC121),"",('Tab4-Adol-KABP-2006'!KC121))</f>
        <v/>
      </c>
      <c r="KD121" s="355" t="str">
        <f>IF(ISBLANK('Tab4-Adol-KABP-2006'!KD121),"",('Tab4-Adol-KABP-2006'!KD121))</f>
        <v/>
      </c>
      <c r="KE121" s="355" t="str">
        <f>IF(ISBLANK('Tab4-Adol-KABP-2006'!KE121),"",('Tab4-Adol-KABP-2006'!KE121))</f>
        <v/>
      </c>
      <c r="KF121" s="355" t="str">
        <f>IF(ISBLANK('Tab4-Adol-KABP-2006'!KF121),"",('Tab4-Adol-KABP-2006'!KF121))</f>
        <v/>
      </c>
      <c r="KG121" s="355" t="str">
        <f>IF(ISBLANK('Tab4-Adol-KABP-2006'!KG121),"",('Tab4-Adol-KABP-2006'!KG121))</f>
        <v/>
      </c>
      <c r="KH121" s="355" t="str">
        <f>IF(ISBLANK('Tab4-Adol-KABP-2006'!KH121),"",('Tab4-Adol-KABP-2006'!KH121))</f>
        <v/>
      </c>
      <c r="KI121" s="355" t="str">
        <f>IF(ISBLANK('Tab4-Adol-KABP-2006'!KI121),"",('Tab4-Adol-KABP-2006'!KI121))</f>
        <v/>
      </c>
      <c r="KJ121" s="355" t="str">
        <f>IF(ISBLANK('Tab4-Adol-KABP-2006'!KJ121),"",('Tab4-Adol-KABP-2006'!KJ121))</f>
        <v/>
      </c>
      <c r="KK121" s="355" t="str">
        <f>IF(ISBLANK('Tab4-Adol-KABP-2006'!KK121),"",('Tab4-Adol-KABP-2006'!KK121))</f>
        <v/>
      </c>
      <c r="KL121" s="355" t="str">
        <f>IF(ISBLANK('Tab4-Adol-KABP-2006'!KL121),"",('Tab4-Adol-KABP-2006'!KL121))</f>
        <v/>
      </c>
      <c r="KM121" s="355" t="str">
        <f>IF(ISBLANK('Tab4-Adol-KABP-2006'!KM121),"",('Tab4-Adol-KABP-2006'!KM121))</f>
        <v/>
      </c>
      <c r="KN121" s="355" t="str">
        <f>IF(ISBLANK('Tab4-Adol-KABP-2006'!KN121),"",('Tab4-Adol-KABP-2006'!KN121))</f>
        <v/>
      </c>
      <c r="KO121" s="355" t="str">
        <f>IF(ISBLANK('Tab4-Adol-KABP-2006'!KO121),"",('Tab4-Adol-KABP-2006'!KO121))</f>
        <v/>
      </c>
      <c r="KP121" s="355" t="str">
        <f>IF(ISBLANK('Tab4-Adol-KABP-2006'!KP121),"",('Tab4-Adol-KABP-2006'!KP121))</f>
        <v/>
      </c>
      <c r="KQ121" s="355" t="str">
        <f>IF(ISBLANK('Tab4-Adol-KABP-2006'!KQ121),"",('Tab4-Adol-KABP-2006'!KQ121))</f>
        <v/>
      </c>
      <c r="KR121" s="355" t="str">
        <f>IF(ISBLANK('Tab4-Adol-KABP-2006'!KR121),"",('Tab4-Adol-KABP-2006'!KR121))</f>
        <v/>
      </c>
      <c r="KS121" s="355" t="str">
        <f>IF(ISBLANK('Tab4-Adol-KABP-2006'!KS121),"",('Tab4-Adol-KABP-2006'!KS121))</f>
        <v/>
      </c>
      <c r="KT121" s="355" t="str">
        <f>IF(ISBLANK('Tab4-Adol-KABP-2006'!KT121),"",('Tab4-Adol-KABP-2006'!KT121))</f>
        <v/>
      </c>
      <c r="KU121" s="355" t="str">
        <f>IF(ISBLANK('Tab4-Adol-KABP-2006'!KU121),"",('Tab4-Adol-KABP-2006'!KU121))</f>
        <v/>
      </c>
      <c r="KV121" s="355" t="str">
        <f>IF(ISBLANK('Tab4-Adol-KABP-2006'!KV121),"",('Tab4-Adol-KABP-2006'!KV121))</f>
        <v/>
      </c>
      <c r="KW121" s="355" t="str">
        <f>IF(ISBLANK('Tab4-Adol-KABP-2006'!KW121),"",('Tab4-Adol-KABP-2006'!KW121))</f>
        <v/>
      </c>
      <c r="KX121" s="355" t="str">
        <f>IF(ISBLANK('Tab4-Adol-KABP-2006'!KX121),"",('Tab4-Adol-KABP-2006'!KX121))</f>
        <v/>
      </c>
      <c r="KY121" s="355" t="str">
        <f>IF(ISBLANK('Tab4-Adol-KABP-2006'!KY121),"",('Tab4-Adol-KABP-2006'!KY121))</f>
        <v/>
      </c>
      <c r="KZ121" s="355" t="str">
        <f>IF(ISBLANK('Tab4-Adol-KABP-2006'!KZ121),"",('Tab4-Adol-KABP-2006'!KZ121))</f>
        <v/>
      </c>
      <c r="LA121" s="355" t="str">
        <f>IF(ISBLANK('Tab4-Adol-KABP-2006'!LA121),"",('Tab4-Adol-KABP-2006'!LA121))</f>
        <v/>
      </c>
      <c r="LB121" s="355" t="str">
        <f>IF(ISBLANK('Tab4-Adol-KABP-2006'!LB121),"",('Tab4-Adol-KABP-2006'!LB121))</f>
        <v/>
      </c>
      <c r="LC121" s="355" t="str">
        <f>IF(ISBLANK('Tab4-Adol-KABP-2006'!LC121),"",('Tab4-Adol-KABP-2006'!LC121))</f>
        <v/>
      </c>
      <c r="LD121" s="355" t="str">
        <f>IF(ISBLANK('Tab4-Adol-KABP-2006'!LD121),"",('Tab4-Adol-KABP-2006'!LD121))</f>
        <v/>
      </c>
      <c r="LE121" s="355" t="str">
        <f>IF(ISBLANK('Tab4-Adol-KABP-2006'!LE121),"",('Tab4-Adol-KABP-2006'!LE121))</f>
        <v/>
      </c>
      <c r="LF121" s="355" t="str">
        <f>IF(ISBLANK('Tab4-Adol-KABP-2006'!LF121),"",('Tab4-Adol-KABP-2006'!LF121))</f>
        <v/>
      </c>
      <c r="LG121" s="355" t="str">
        <f>IF(ISBLANK('Tab4-Adol-KABP-2006'!LG121),"",('Tab4-Adol-KABP-2006'!LG121))</f>
        <v/>
      </c>
      <c r="LH121" s="355" t="str">
        <f>IF(ISBLANK('Tab4-Adol-KABP-2006'!LH121),"",('Tab4-Adol-KABP-2006'!LH121))</f>
        <v/>
      </c>
      <c r="LI121" s="355" t="str">
        <f>IF(ISBLANK('Tab4-Adol-KABP-2006'!LI121),"",('Tab4-Adol-KABP-2006'!LI121))</f>
        <v/>
      </c>
      <c r="LJ121" s="355" t="str">
        <f>IF(ISBLANK('Tab4-Adol-KABP-2006'!LJ121),"",('Tab4-Adol-KABP-2006'!LJ121))</f>
        <v/>
      </c>
      <c r="LK121" s="355" t="str">
        <f>IF(ISBLANK('Tab4-Adol-KABP-2006'!LK121),"",('Tab4-Adol-KABP-2006'!LK121))</f>
        <v/>
      </c>
      <c r="LL121" s="355" t="str">
        <f>IF(ISBLANK('Tab4-Adol-KABP-2006'!LL121),"",('Tab4-Adol-KABP-2006'!LL121))</f>
        <v/>
      </c>
      <c r="LM121" s="355" t="str">
        <f>IF(ISBLANK('Tab4-Adol-KABP-2006'!LM121),"",('Tab4-Adol-KABP-2006'!LM121))</f>
        <v/>
      </c>
      <c r="LN121" s="355" t="str">
        <f>IF(ISBLANK('Tab4-Adol-KABP-2006'!LN121),"",('Tab4-Adol-KABP-2006'!LN121))</f>
        <v/>
      </c>
      <c r="LO121" s="355" t="str">
        <f>IF(ISBLANK('Tab4-Adol-KABP-2006'!LO121),"",('Tab4-Adol-KABP-2006'!LO121))</f>
        <v/>
      </c>
      <c r="LP121" s="355" t="str">
        <f>IF(ISBLANK('Tab4-Adol-KABP-2006'!LP121),"",('Tab4-Adol-KABP-2006'!LP121))</f>
        <v/>
      </c>
      <c r="LQ121" s="355" t="str">
        <f>IF(ISBLANK('Tab4-Adol-KABP-2006'!LQ121),"",('Tab4-Adol-KABP-2006'!LQ121))</f>
        <v/>
      </c>
      <c r="LR121" s="355" t="str">
        <f>IF(ISBLANK('Tab4-Adol-KABP-2006'!LR121),"",('Tab4-Adol-KABP-2006'!LR121))</f>
        <v/>
      </c>
      <c r="LS121" s="355" t="str">
        <f>IF(ISBLANK('Tab4-Adol-KABP-2006'!LS121),"",('Tab4-Adol-KABP-2006'!LS121))</f>
        <v/>
      </c>
      <c r="LT121" s="355" t="str">
        <f>IF(ISBLANK('Tab4-Adol-KABP-2006'!LT121),"",('Tab4-Adol-KABP-2006'!LT121))</f>
        <v/>
      </c>
      <c r="LU121" s="355" t="str">
        <f>IF(ISBLANK('Tab4-Adol-KABP-2006'!LU121),"",('Tab4-Adol-KABP-2006'!LU121))</f>
        <v/>
      </c>
      <c r="LV121" s="355" t="str">
        <f>IF(ISBLANK('Tab4-Adol-KABP-2006'!LV121),"",('Tab4-Adol-KABP-2006'!LV121))</f>
        <v/>
      </c>
      <c r="LW121" s="355" t="str">
        <f>IF(ISBLANK('Tab4-Adol-KABP-2006'!LW121),"",('Tab4-Adol-KABP-2006'!LW121))</f>
        <v/>
      </c>
      <c r="LX121" s="355" t="str">
        <f>IF(ISBLANK('Tab4-Adol-KABP-2006'!LX121),"",('Tab4-Adol-KABP-2006'!LX121))</f>
        <v/>
      </c>
      <c r="LY121" s="355" t="str">
        <f>IF(ISBLANK('Tab4-Adol-KABP-2006'!LY121),"",('Tab4-Adol-KABP-2006'!LY121))</f>
        <v/>
      </c>
      <c r="LZ121" s="355" t="str">
        <f>IF(ISBLANK('Tab4-Adol-KABP-2006'!LZ121),"",('Tab4-Adol-KABP-2006'!LZ121))</f>
        <v/>
      </c>
      <c r="MA121" s="355" t="str">
        <f>IF(ISBLANK('Tab4-Adol-KABP-2006'!MA121),"",('Tab4-Adol-KABP-2006'!MA121))</f>
        <v/>
      </c>
    </row>
    <row r="122" spans="1:339" x14ac:dyDescent="0.2">
      <c r="A122" s="310" t="s">
        <v>326</v>
      </c>
      <c r="B122" s="172">
        <v>0</v>
      </c>
      <c r="C122" s="172">
        <v>0</v>
      </c>
      <c r="D122" s="172" t="s">
        <v>339</v>
      </c>
      <c r="E122" s="172">
        <v>1</v>
      </c>
      <c r="F122" s="173"/>
      <c r="G122" s="218" t="s">
        <v>38</v>
      </c>
      <c r="H122" s="348" t="str">
        <f>IF(ISBLANK('Tab4-Adol-KABP-2006'!H122), "",('Tab4-Adol-KABP-2006'!H122))</f>
        <v/>
      </c>
      <c r="I122" s="349" t="str">
        <f>IF(ISBLANK('Tab4-Adol-KABP-2006'!I122), "",('Tab4-Adol-KABP-2006'!I122))</f>
        <v/>
      </c>
      <c r="J122" s="414"/>
      <c r="K122" s="414"/>
      <c r="L122" s="414"/>
      <c r="M122" s="414"/>
      <c r="N122" s="414"/>
      <c r="O122" s="415"/>
      <c r="P122" s="348" t="str">
        <f>IF(ISBLANK('Tab4-Adol-KABP-2006'!P122), "",('Tab4-Adol-KABP-2006'!P122))</f>
        <v/>
      </c>
      <c r="Q122" s="349" t="str">
        <f>IF(ISBLANK('Tab4-Adol-KABP-2006'!Q122), "",('Tab4-Adol-KABP-2006'!Q122))</f>
        <v/>
      </c>
      <c r="R122" s="414"/>
      <c r="S122" s="414"/>
      <c r="T122" s="414"/>
      <c r="U122" s="414"/>
      <c r="V122" s="414"/>
      <c r="W122" s="415"/>
      <c r="X122" s="348" t="str">
        <f>IF(ISBLANK('Tab4-Adol-KABP-2006'!X122), "",('Tab4-Adol-KABP-2006'!X122))</f>
        <v/>
      </c>
      <c r="Y122" s="349" t="str">
        <f>IF(ISBLANK('Tab4-Adol-KABP-2006'!Y122), "",('Tab4-Adol-KABP-2006'!Y122))</f>
        <v/>
      </c>
      <c r="Z122" s="414"/>
      <c r="AA122" s="414"/>
      <c r="AB122" s="414"/>
      <c r="AC122" s="414"/>
      <c r="AD122" s="414"/>
      <c r="AE122" s="415"/>
      <c r="AF122" s="348" t="str">
        <f>IF(ISBLANK('Tab4-Adol-KABP-2006'!AF122), "",('Tab4-Adol-KABP-2006'!AF122))</f>
        <v/>
      </c>
      <c r="AG122" s="349" t="str">
        <f>IF(ISBLANK('Tab4-Adol-KABP-2006'!AG122), "",('Tab4-Adol-KABP-2006'!AG122))</f>
        <v/>
      </c>
      <c r="AH122" s="414"/>
      <c r="AI122" s="414"/>
      <c r="AJ122" s="414"/>
      <c r="AK122" s="414"/>
      <c r="AL122" s="414"/>
      <c r="AM122" s="415"/>
      <c r="AN122" s="348" t="str">
        <f>IF(ISBLANK('Tab4-Adol-KABP-2006'!AN122), "",('Tab4-Adol-KABP-2006'!AN122))</f>
        <v/>
      </c>
      <c r="AO122" s="349" t="str">
        <f>IF(ISBLANK('Tab4-Adol-KABP-2006'!AO122), "",('Tab4-Adol-KABP-2006'!AO122))</f>
        <v/>
      </c>
      <c r="AP122" s="362"/>
      <c r="AQ122" s="362"/>
      <c r="AR122" s="362"/>
      <c r="AS122" s="362"/>
      <c r="AT122" s="362"/>
      <c r="AU122" s="363"/>
      <c r="AV122" s="348" t="str">
        <f>IF(ISBLANK('Tab4-Adol-KABP-2006'!AV122), "",('Tab4-Adol-KABP-2006'!AV122))</f>
        <v/>
      </c>
      <c r="AW122" s="349" t="str">
        <f>IF(ISBLANK('Tab4-Adol-KABP-2006'!AW122), "",('Tab4-Adol-KABP-2006'!AW122))</f>
        <v/>
      </c>
      <c r="AX122" s="414"/>
      <c r="AY122" s="414"/>
      <c r="AZ122" s="414"/>
      <c r="BA122" s="414"/>
      <c r="BB122" s="414"/>
      <c r="BC122" s="415"/>
      <c r="BD122" s="348" t="str">
        <f>IF(ISBLANK('Tab4-Adol-KABP-2006'!BD122), "",('Tab4-Adol-KABP-2006'!BD122))</f>
        <v/>
      </c>
      <c r="BE122" s="349" t="str">
        <f>IF(ISBLANK('Tab4-Adol-KABP-2006'!BE122), "",('Tab4-Adol-KABP-2006'!BE122))</f>
        <v/>
      </c>
      <c r="BF122" s="414"/>
      <c r="BG122" s="414"/>
      <c r="BH122" s="414"/>
      <c r="BI122" s="414"/>
      <c r="BJ122" s="414"/>
      <c r="BK122" s="415"/>
      <c r="BL122" s="348" t="str">
        <f>IF(ISBLANK('Tab4-Adol-KABP-2006'!BL122), "",('Tab4-Adol-KABP-2006'!BL122))</f>
        <v/>
      </c>
      <c r="BM122" s="349" t="str">
        <f>IF(ISBLANK('Tab4-Adol-KABP-2006'!BM122), "",('Tab4-Adol-KABP-2006'!BM122))</f>
        <v/>
      </c>
      <c r="BN122" s="414"/>
      <c r="BO122" s="414"/>
      <c r="BP122" s="414"/>
      <c r="BQ122" s="414"/>
      <c r="BR122" s="414"/>
      <c r="BS122" s="415"/>
      <c r="BT122" s="348" t="str">
        <f>IF(ISBLANK('Tab4-Adol-KABP-2006'!BT122), "",('Tab4-Adol-KABP-2006'!BT122))</f>
        <v/>
      </c>
      <c r="BU122" s="349" t="str">
        <f>IF(ISBLANK('Tab4-Adol-KABP-2006'!BU122), "",('Tab4-Adol-KABP-2006'!BU122))</f>
        <v/>
      </c>
      <c r="BV122" s="414"/>
      <c r="BW122" s="414"/>
      <c r="BX122" s="415"/>
      <c r="BY122" s="216">
        <v>671063</v>
      </c>
      <c r="BZ122" s="208">
        <v>739989</v>
      </c>
      <c r="CA122" s="208">
        <v>1411052</v>
      </c>
      <c r="CB122" s="208">
        <v>694447</v>
      </c>
      <c r="CC122" s="208">
        <v>762700</v>
      </c>
      <c r="CD122" s="284">
        <v>1457147</v>
      </c>
      <c r="CE122" s="282"/>
      <c r="CF122" s="282"/>
      <c r="CG122" s="226" t="str">
        <f t="shared" si="340"/>
        <v>-</v>
      </c>
      <c r="CH122" s="227" t="str">
        <f t="shared" si="341"/>
        <v>-</v>
      </c>
      <c r="CI122" s="227" t="str">
        <f t="shared" si="342"/>
        <v>-</v>
      </c>
      <c r="CJ122" s="227" t="str">
        <f t="shared" si="343"/>
        <v>-</v>
      </c>
      <c r="CK122" s="227" t="str">
        <f t="shared" si="344"/>
        <v>-</v>
      </c>
      <c r="CL122" s="228" t="str">
        <f t="shared" si="345"/>
        <v>-</v>
      </c>
      <c r="CM122" s="282"/>
      <c r="CN122" s="282"/>
      <c r="CO122" s="226" t="str">
        <f t="shared" si="346"/>
        <v>-</v>
      </c>
      <c r="CP122" s="227" t="str">
        <f t="shared" si="347"/>
        <v>-</v>
      </c>
      <c r="CQ122" s="227" t="str">
        <f t="shared" si="348"/>
        <v>-</v>
      </c>
      <c r="CR122" s="227" t="str">
        <f t="shared" si="349"/>
        <v>-</v>
      </c>
      <c r="CS122" s="227" t="str">
        <f t="shared" si="350"/>
        <v>-</v>
      </c>
      <c r="CT122" s="228" t="str">
        <f t="shared" si="351"/>
        <v>-</v>
      </c>
      <c r="CU122" s="282"/>
      <c r="CV122" s="282"/>
      <c r="CW122" s="292" t="str">
        <f t="shared" si="352"/>
        <v>-</v>
      </c>
      <c r="CX122" s="234" t="str">
        <f t="shared" si="353"/>
        <v>-</v>
      </c>
      <c r="CY122" s="234" t="str">
        <f t="shared" si="354"/>
        <v>-</v>
      </c>
      <c r="CZ122" s="234" t="str">
        <f t="shared" si="355"/>
        <v>-</v>
      </c>
      <c r="DA122" s="234" t="str">
        <f t="shared" si="356"/>
        <v>-</v>
      </c>
      <c r="DB122" s="235" t="str">
        <f t="shared" si="357"/>
        <v>-</v>
      </c>
      <c r="DC122" s="282"/>
      <c r="DD122" s="282"/>
      <c r="DE122" s="226" t="str">
        <f t="shared" si="358"/>
        <v>-</v>
      </c>
      <c r="DF122" s="227" t="str">
        <f t="shared" si="359"/>
        <v>-</v>
      </c>
      <c r="DG122" s="227" t="str">
        <f t="shared" si="360"/>
        <v>-</v>
      </c>
      <c r="DH122" s="227" t="str">
        <f t="shared" si="361"/>
        <v>-</v>
      </c>
      <c r="DI122" s="227" t="str">
        <f t="shared" si="362"/>
        <v>-</v>
      </c>
      <c r="DJ122" s="228" t="str">
        <f t="shared" si="363"/>
        <v>-</v>
      </c>
      <c r="DK122" s="282"/>
      <c r="DL122" s="282"/>
      <c r="DM122" s="226" t="str">
        <f t="shared" si="364"/>
        <v>-</v>
      </c>
      <c r="DN122" s="227" t="str">
        <f t="shared" si="365"/>
        <v>-</v>
      </c>
      <c r="DO122" s="227" t="str">
        <f t="shared" si="366"/>
        <v>-</v>
      </c>
      <c r="DP122" s="227" t="str">
        <f t="shared" si="367"/>
        <v>-</v>
      </c>
      <c r="DQ122" s="227" t="str">
        <f t="shared" si="368"/>
        <v>-</v>
      </c>
      <c r="DR122" s="228" t="str">
        <f t="shared" si="369"/>
        <v>-</v>
      </c>
      <c r="DS122" s="282"/>
      <c r="DT122" s="282"/>
      <c r="DU122" s="226" t="str">
        <f t="shared" si="370"/>
        <v>-</v>
      </c>
      <c r="DV122" s="227" t="str">
        <f t="shared" si="371"/>
        <v>-</v>
      </c>
      <c r="DW122" s="227" t="str">
        <f t="shared" si="372"/>
        <v>-</v>
      </c>
      <c r="DX122" s="227" t="str">
        <f t="shared" si="373"/>
        <v>-</v>
      </c>
      <c r="DY122" s="227" t="str">
        <f t="shared" si="374"/>
        <v>-</v>
      </c>
      <c r="DZ122" s="228" t="str">
        <f t="shared" si="375"/>
        <v>-</v>
      </c>
      <c r="EA122" s="282"/>
      <c r="EB122" s="282"/>
      <c r="EC122" s="226" t="str">
        <f t="shared" si="376"/>
        <v>-</v>
      </c>
      <c r="ED122" s="227" t="str">
        <f t="shared" si="377"/>
        <v>-</v>
      </c>
      <c r="EE122" s="227" t="str">
        <f t="shared" si="378"/>
        <v>-</v>
      </c>
      <c r="EF122" s="227" t="str">
        <f t="shared" si="379"/>
        <v>-</v>
      </c>
      <c r="EG122" s="227" t="str">
        <f t="shared" si="380"/>
        <v>-</v>
      </c>
      <c r="EH122" s="228" t="str">
        <f t="shared" si="381"/>
        <v>-</v>
      </c>
      <c r="EI122" s="282"/>
      <c r="EJ122" s="282"/>
      <c r="EK122" s="226" t="str">
        <f t="shared" si="382"/>
        <v>-</v>
      </c>
      <c r="EL122" s="227" t="str">
        <f t="shared" si="383"/>
        <v>-</v>
      </c>
      <c r="EM122" s="227" t="str">
        <f t="shared" si="384"/>
        <v>-</v>
      </c>
      <c r="EN122" s="227" t="str">
        <f t="shared" si="385"/>
        <v>-</v>
      </c>
      <c r="EO122" s="227" t="str">
        <f t="shared" si="386"/>
        <v>-</v>
      </c>
      <c r="EP122" s="228" t="str">
        <f t="shared" si="387"/>
        <v>-</v>
      </c>
      <c r="EQ122" s="282"/>
      <c r="ER122" s="282"/>
      <c r="ES122" s="226" t="str">
        <f t="shared" si="388"/>
        <v>-</v>
      </c>
      <c r="ET122" s="227" t="str">
        <f t="shared" si="389"/>
        <v>-</v>
      </c>
      <c r="EU122" s="228" t="str">
        <f t="shared" si="390"/>
        <v>-</v>
      </c>
      <c r="EV122" s="282"/>
      <c r="EW122" s="282"/>
      <c r="EX122" s="301" t="str">
        <f t="shared" si="391"/>
        <v>-</v>
      </c>
      <c r="EY122" s="259" t="str">
        <f t="shared" si="392"/>
        <v>-</v>
      </c>
      <c r="EZ122" s="259" t="str">
        <f t="shared" si="393"/>
        <v>-</v>
      </c>
      <c r="FA122" s="259" t="str">
        <f t="shared" si="394"/>
        <v>-</v>
      </c>
      <c r="FB122" s="259" t="str">
        <f t="shared" si="395"/>
        <v>-</v>
      </c>
      <c r="FC122" s="260" t="str">
        <f t="shared" si="396"/>
        <v>-</v>
      </c>
      <c r="FD122" s="282"/>
      <c r="FE122" s="282"/>
      <c r="FF122" s="301" t="str">
        <f t="shared" si="397"/>
        <v>-</v>
      </c>
      <c r="FG122" s="259" t="str">
        <f t="shared" si="398"/>
        <v>-</v>
      </c>
      <c r="FH122" s="259" t="str">
        <f t="shared" si="399"/>
        <v>-</v>
      </c>
      <c r="FI122" s="259" t="str">
        <f t="shared" si="400"/>
        <v>-</v>
      </c>
      <c r="FJ122" s="259" t="str">
        <f t="shared" si="401"/>
        <v>-</v>
      </c>
      <c r="FK122" s="260" t="str">
        <f t="shared" si="402"/>
        <v>-</v>
      </c>
      <c r="FL122" s="282"/>
      <c r="FM122" s="282"/>
      <c r="FN122" s="301" t="str">
        <f t="shared" si="403"/>
        <v>-</v>
      </c>
      <c r="FO122" s="259" t="str">
        <f t="shared" si="404"/>
        <v>-</v>
      </c>
      <c r="FP122" s="259" t="str">
        <f t="shared" si="405"/>
        <v>-</v>
      </c>
      <c r="FQ122" s="259" t="str">
        <f t="shared" si="406"/>
        <v>-</v>
      </c>
      <c r="FR122" s="259" t="str">
        <f t="shared" si="407"/>
        <v>-</v>
      </c>
      <c r="FS122" s="260" t="str">
        <f t="shared" si="408"/>
        <v>-</v>
      </c>
      <c r="FT122" s="282"/>
      <c r="FU122" s="282"/>
      <c r="FV122" s="301" t="str">
        <f t="shared" si="409"/>
        <v>-</v>
      </c>
      <c r="FW122" s="259" t="str">
        <f t="shared" si="410"/>
        <v>-</v>
      </c>
      <c r="FX122" s="259" t="str">
        <f t="shared" si="411"/>
        <v>-</v>
      </c>
      <c r="FY122" s="259" t="str">
        <f t="shared" si="412"/>
        <v>-</v>
      </c>
      <c r="FZ122" s="259" t="str">
        <f t="shared" si="413"/>
        <v>-</v>
      </c>
      <c r="GA122" s="260" t="str">
        <f t="shared" si="414"/>
        <v>-</v>
      </c>
      <c r="GB122" s="282"/>
      <c r="GC122" s="282"/>
      <c r="GD122" s="301" t="str">
        <f t="shared" si="415"/>
        <v>-</v>
      </c>
      <c r="GE122" s="259" t="str">
        <f t="shared" si="416"/>
        <v>-</v>
      </c>
      <c r="GF122" s="259" t="str">
        <f t="shared" si="417"/>
        <v>-</v>
      </c>
      <c r="GG122" s="259" t="str">
        <f t="shared" si="418"/>
        <v>-</v>
      </c>
      <c r="GH122" s="259" t="str">
        <f t="shared" si="419"/>
        <v>-</v>
      </c>
      <c r="GI122" s="260" t="str">
        <f t="shared" si="420"/>
        <v>-</v>
      </c>
      <c r="GJ122" s="282"/>
      <c r="GK122" s="282"/>
      <c r="GL122" s="301" t="str">
        <f t="shared" si="421"/>
        <v>-</v>
      </c>
      <c r="GM122" s="259" t="str">
        <f t="shared" si="422"/>
        <v>-</v>
      </c>
      <c r="GN122" s="259" t="str">
        <f t="shared" si="423"/>
        <v>-</v>
      </c>
      <c r="GO122" s="259" t="str">
        <f t="shared" si="424"/>
        <v>-</v>
      </c>
      <c r="GP122" s="259" t="str">
        <f t="shared" si="425"/>
        <v>-</v>
      </c>
      <c r="GQ122" s="260" t="str">
        <f t="shared" si="426"/>
        <v>-</v>
      </c>
      <c r="GR122" s="282"/>
      <c r="GS122" s="282"/>
      <c r="GT122" s="301" t="str">
        <f t="shared" si="427"/>
        <v>-</v>
      </c>
      <c r="GU122" s="259" t="str">
        <f t="shared" si="428"/>
        <v>-</v>
      </c>
      <c r="GV122" s="259" t="str">
        <f t="shared" si="429"/>
        <v>-</v>
      </c>
      <c r="GW122" s="259" t="str">
        <f t="shared" si="430"/>
        <v>-</v>
      </c>
      <c r="GX122" s="259" t="str">
        <f t="shared" si="431"/>
        <v>-</v>
      </c>
      <c r="GY122" s="260" t="str">
        <f t="shared" si="432"/>
        <v>-</v>
      </c>
      <c r="GZ122" s="282"/>
      <c r="HA122" s="282"/>
      <c r="HB122" s="301" t="str">
        <f t="shared" si="433"/>
        <v>-</v>
      </c>
      <c r="HC122" s="259" t="str">
        <f t="shared" si="434"/>
        <v>-</v>
      </c>
      <c r="HD122" s="259" t="str">
        <f t="shared" si="435"/>
        <v>-</v>
      </c>
      <c r="HE122" s="259" t="str">
        <f t="shared" si="436"/>
        <v>-</v>
      </c>
      <c r="HF122" s="259" t="str">
        <f t="shared" si="437"/>
        <v>-</v>
      </c>
      <c r="HG122" s="260" t="str">
        <f t="shared" si="438"/>
        <v>-</v>
      </c>
      <c r="HH122" s="282"/>
      <c r="HI122" s="282"/>
      <c r="HJ122" s="301" t="str">
        <f t="shared" si="439"/>
        <v>-</v>
      </c>
      <c r="HK122" s="259" t="str">
        <f t="shared" si="440"/>
        <v>-</v>
      </c>
      <c r="HL122" s="260" t="str">
        <f t="shared" si="441"/>
        <v>-</v>
      </c>
      <c r="HM122" s="428" t="str">
        <f t="shared" si="229"/>
        <v>-</v>
      </c>
      <c r="HN122" s="429" t="str">
        <f t="shared" si="229"/>
        <v>-</v>
      </c>
      <c r="HO122" s="429" t="str">
        <f t="shared" si="229"/>
        <v>-</v>
      </c>
      <c r="HP122" s="429" t="str">
        <f t="shared" si="221"/>
        <v>-</v>
      </c>
      <c r="HQ122" s="429" t="str">
        <f t="shared" si="221"/>
        <v>-</v>
      </c>
      <c r="HR122" s="430" t="str">
        <f t="shared" si="221"/>
        <v>-</v>
      </c>
      <c r="HS122" s="450"/>
      <c r="HT122" s="450"/>
      <c r="HU122" s="428" t="str">
        <f t="shared" si="230"/>
        <v>-</v>
      </c>
      <c r="HV122" s="429" t="str">
        <f t="shared" si="230"/>
        <v>-</v>
      </c>
      <c r="HW122" s="429" t="str">
        <f t="shared" si="230"/>
        <v>-</v>
      </c>
      <c r="HX122" s="429" t="str">
        <f t="shared" si="222"/>
        <v>-</v>
      </c>
      <c r="HY122" s="429" t="str">
        <f t="shared" si="222"/>
        <v>-</v>
      </c>
      <c r="HZ122" s="430" t="str">
        <f t="shared" si="222"/>
        <v>-</v>
      </c>
      <c r="IA122" s="450"/>
      <c r="IB122" s="450"/>
      <c r="IC122" s="428" t="str">
        <f t="shared" si="231"/>
        <v>-</v>
      </c>
      <c r="ID122" s="429" t="str">
        <f t="shared" si="231"/>
        <v>-</v>
      </c>
      <c r="IE122" s="429" t="str">
        <f t="shared" si="231"/>
        <v>-</v>
      </c>
      <c r="IF122" s="429" t="str">
        <f t="shared" si="223"/>
        <v>-</v>
      </c>
      <c r="IG122" s="429" t="str">
        <f t="shared" si="223"/>
        <v>-</v>
      </c>
      <c r="IH122" s="430" t="str">
        <f t="shared" si="223"/>
        <v>-</v>
      </c>
      <c r="II122" s="450"/>
      <c r="IJ122" s="450"/>
      <c r="IK122" s="428" t="str">
        <f t="shared" si="232"/>
        <v>-</v>
      </c>
      <c r="IL122" s="429" t="str">
        <f t="shared" si="232"/>
        <v>-</v>
      </c>
      <c r="IM122" s="429" t="str">
        <f t="shared" si="232"/>
        <v>-</v>
      </c>
      <c r="IN122" s="429" t="str">
        <f t="shared" si="224"/>
        <v>-</v>
      </c>
      <c r="IO122" s="429" t="str">
        <f t="shared" si="224"/>
        <v>-</v>
      </c>
      <c r="IP122" s="430" t="str">
        <f t="shared" si="224"/>
        <v>-</v>
      </c>
      <c r="IQ122" s="450"/>
      <c r="IR122" s="450"/>
      <c r="IS122" s="428" t="str">
        <f t="shared" si="233"/>
        <v>-</v>
      </c>
      <c r="IT122" s="429" t="str">
        <f t="shared" si="233"/>
        <v>-</v>
      </c>
      <c r="IU122" s="429" t="str">
        <f t="shared" si="233"/>
        <v>-</v>
      </c>
      <c r="IV122" s="429" t="str">
        <f t="shared" si="225"/>
        <v>-</v>
      </c>
      <c r="IW122" s="429" t="str">
        <f t="shared" si="225"/>
        <v>-</v>
      </c>
      <c r="IX122" s="430" t="str">
        <f t="shared" si="225"/>
        <v>-</v>
      </c>
      <c r="IY122" s="450"/>
      <c r="IZ122" s="450"/>
      <c r="JA122" s="428" t="str">
        <f t="shared" si="234"/>
        <v>-</v>
      </c>
      <c r="JB122" s="429" t="str">
        <f t="shared" si="234"/>
        <v>-</v>
      </c>
      <c r="JC122" s="429" t="str">
        <f t="shared" si="234"/>
        <v>-</v>
      </c>
      <c r="JD122" s="429" t="str">
        <f t="shared" si="226"/>
        <v>-</v>
      </c>
      <c r="JE122" s="429" t="str">
        <f t="shared" si="226"/>
        <v>-</v>
      </c>
      <c r="JF122" s="430" t="str">
        <f t="shared" si="226"/>
        <v>-</v>
      </c>
      <c r="JG122" s="450"/>
      <c r="JH122" s="450"/>
      <c r="JI122" s="428" t="str">
        <f t="shared" si="235"/>
        <v>-</v>
      </c>
      <c r="JJ122" s="429" t="str">
        <f t="shared" si="235"/>
        <v>-</v>
      </c>
      <c r="JK122" s="429" t="str">
        <f t="shared" si="235"/>
        <v>-</v>
      </c>
      <c r="JL122" s="429" t="str">
        <f t="shared" si="227"/>
        <v>-</v>
      </c>
      <c r="JM122" s="429" t="str">
        <f t="shared" si="227"/>
        <v>-</v>
      </c>
      <c r="JN122" s="430" t="str">
        <f t="shared" si="227"/>
        <v>-</v>
      </c>
      <c r="JO122" s="450"/>
      <c r="JP122" s="450"/>
      <c r="JQ122" s="428" t="str">
        <f t="shared" si="236"/>
        <v>-</v>
      </c>
      <c r="JR122" s="429" t="str">
        <f t="shared" si="236"/>
        <v>-</v>
      </c>
      <c r="JS122" s="429" t="str">
        <f t="shared" si="236"/>
        <v>-</v>
      </c>
      <c r="JT122" s="429" t="str">
        <f t="shared" si="228"/>
        <v>-</v>
      </c>
      <c r="JU122" s="429" t="str">
        <f t="shared" si="228"/>
        <v>-</v>
      </c>
      <c r="JV122" s="430" t="str">
        <f t="shared" si="228"/>
        <v>-</v>
      </c>
      <c r="JW122" s="450"/>
      <c r="JX122" s="450"/>
      <c r="JY122" s="428" t="str">
        <f t="shared" si="339"/>
        <v>-</v>
      </c>
      <c r="JZ122" s="429" t="str">
        <f t="shared" si="339"/>
        <v>-</v>
      </c>
      <c r="KA122" s="430" t="str">
        <f t="shared" si="339"/>
        <v>-</v>
      </c>
      <c r="KB122" s="172"/>
      <c r="KC122" s="355" t="str">
        <f>IF(ISBLANK('Tab4-Adol-KABP-2006'!KC122),"",('Tab4-Adol-KABP-2006'!KC122))</f>
        <v/>
      </c>
      <c r="KD122" s="355" t="str">
        <f>IF(ISBLANK('Tab4-Adol-KABP-2006'!KD122),"",('Tab4-Adol-KABP-2006'!KD122))</f>
        <v/>
      </c>
      <c r="KE122" s="355" t="str">
        <f>IF(ISBLANK('Tab4-Adol-KABP-2006'!KE122),"",('Tab4-Adol-KABP-2006'!KE122))</f>
        <v/>
      </c>
      <c r="KF122" s="355" t="str">
        <f>IF(ISBLANK('Tab4-Adol-KABP-2006'!KF122),"",('Tab4-Adol-KABP-2006'!KF122))</f>
        <v/>
      </c>
      <c r="KG122" s="355" t="str">
        <f>IF(ISBLANK('Tab4-Adol-KABP-2006'!KG122),"",('Tab4-Adol-KABP-2006'!KG122))</f>
        <v/>
      </c>
      <c r="KH122" s="355" t="str">
        <f>IF(ISBLANK('Tab4-Adol-KABP-2006'!KH122),"",('Tab4-Adol-KABP-2006'!KH122))</f>
        <v/>
      </c>
      <c r="KI122" s="355" t="str">
        <f>IF(ISBLANK('Tab4-Adol-KABP-2006'!KI122),"",('Tab4-Adol-KABP-2006'!KI122))</f>
        <v/>
      </c>
      <c r="KJ122" s="355" t="str">
        <f>IF(ISBLANK('Tab4-Adol-KABP-2006'!KJ122),"",('Tab4-Adol-KABP-2006'!KJ122))</f>
        <v/>
      </c>
      <c r="KK122" s="355" t="str">
        <f>IF(ISBLANK('Tab4-Adol-KABP-2006'!KK122),"",('Tab4-Adol-KABP-2006'!KK122))</f>
        <v/>
      </c>
      <c r="KL122" s="355" t="str">
        <f>IF(ISBLANK('Tab4-Adol-KABP-2006'!KL122),"",('Tab4-Adol-KABP-2006'!KL122))</f>
        <v/>
      </c>
      <c r="KM122" s="355" t="str">
        <f>IF(ISBLANK('Tab4-Adol-KABP-2006'!KM122),"",('Tab4-Adol-KABP-2006'!KM122))</f>
        <v/>
      </c>
      <c r="KN122" s="355" t="str">
        <f>IF(ISBLANK('Tab4-Adol-KABP-2006'!KN122),"",('Tab4-Adol-KABP-2006'!KN122))</f>
        <v/>
      </c>
      <c r="KO122" s="355" t="str">
        <f>IF(ISBLANK('Tab4-Adol-KABP-2006'!KO122),"",('Tab4-Adol-KABP-2006'!KO122))</f>
        <v/>
      </c>
      <c r="KP122" s="355" t="str">
        <f>IF(ISBLANK('Tab4-Adol-KABP-2006'!KP122),"",('Tab4-Adol-KABP-2006'!KP122))</f>
        <v/>
      </c>
      <c r="KQ122" s="355" t="str">
        <f>IF(ISBLANK('Tab4-Adol-KABP-2006'!KQ122),"",('Tab4-Adol-KABP-2006'!KQ122))</f>
        <v/>
      </c>
      <c r="KR122" s="355" t="str">
        <f>IF(ISBLANK('Tab4-Adol-KABP-2006'!KR122),"",('Tab4-Adol-KABP-2006'!KR122))</f>
        <v/>
      </c>
      <c r="KS122" s="355" t="str">
        <f>IF(ISBLANK('Tab4-Adol-KABP-2006'!KS122),"",('Tab4-Adol-KABP-2006'!KS122))</f>
        <v/>
      </c>
      <c r="KT122" s="355" t="str">
        <f>IF(ISBLANK('Tab4-Adol-KABP-2006'!KT122),"",('Tab4-Adol-KABP-2006'!KT122))</f>
        <v/>
      </c>
      <c r="KU122" s="355" t="str">
        <f>IF(ISBLANK('Tab4-Adol-KABP-2006'!KU122),"",('Tab4-Adol-KABP-2006'!KU122))</f>
        <v/>
      </c>
      <c r="KV122" s="355" t="str">
        <f>IF(ISBLANK('Tab4-Adol-KABP-2006'!KV122),"",('Tab4-Adol-KABP-2006'!KV122))</f>
        <v/>
      </c>
      <c r="KW122" s="355" t="str">
        <f>IF(ISBLANK('Tab4-Adol-KABP-2006'!KW122),"",('Tab4-Adol-KABP-2006'!KW122))</f>
        <v/>
      </c>
      <c r="KX122" s="355" t="str">
        <f>IF(ISBLANK('Tab4-Adol-KABP-2006'!KX122),"",('Tab4-Adol-KABP-2006'!KX122))</f>
        <v/>
      </c>
      <c r="KY122" s="355" t="str">
        <f>IF(ISBLANK('Tab4-Adol-KABP-2006'!KY122),"",('Tab4-Adol-KABP-2006'!KY122))</f>
        <v/>
      </c>
      <c r="KZ122" s="355" t="str">
        <f>IF(ISBLANK('Tab4-Adol-KABP-2006'!KZ122),"",('Tab4-Adol-KABP-2006'!KZ122))</f>
        <v/>
      </c>
      <c r="LA122" s="355" t="str">
        <f>IF(ISBLANK('Tab4-Adol-KABP-2006'!LA122),"",('Tab4-Adol-KABP-2006'!LA122))</f>
        <v/>
      </c>
      <c r="LB122" s="355" t="str">
        <f>IF(ISBLANK('Tab4-Adol-KABP-2006'!LB122),"",('Tab4-Adol-KABP-2006'!LB122))</f>
        <v/>
      </c>
      <c r="LC122" s="355" t="str">
        <f>IF(ISBLANK('Tab4-Adol-KABP-2006'!LC122),"",('Tab4-Adol-KABP-2006'!LC122))</f>
        <v/>
      </c>
      <c r="LD122" s="355" t="str">
        <f>IF(ISBLANK('Tab4-Adol-KABP-2006'!LD122),"",('Tab4-Adol-KABP-2006'!LD122))</f>
        <v/>
      </c>
      <c r="LE122" s="355" t="str">
        <f>IF(ISBLANK('Tab4-Adol-KABP-2006'!LE122),"",('Tab4-Adol-KABP-2006'!LE122))</f>
        <v/>
      </c>
      <c r="LF122" s="355" t="str">
        <f>IF(ISBLANK('Tab4-Adol-KABP-2006'!LF122),"",('Tab4-Adol-KABP-2006'!LF122))</f>
        <v/>
      </c>
      <c r="LG122" s="355" t="str">
        <f>IF(ISBLANK('Tab4-Adol-KABP-2006'!LG122),"",('Tab4-Adol-KABP-2006'!LG122))</f>
        <v/>
      </c>
      <c r="LH122" s="355" t="str">
        <f>IF(ISBLANK('Tab4-Adol-KABP-2006'!LH122),"",('Tab4-Adol-KABP-2006'!LH122))</f>
        <v/>
      </c>
      <c r="LI122" s="355" t="str">
        <f>IF(ISBLANK('Tab4-Adol-KABP-2006'!LI122),"",('Tab4-Adol-KABP-2006'!LI122))</f>
        <v/>
      </c>
      <c r="LJ122" s="355" t="str">
        <f>IF(ISBLANK('Tab4-Adol-KABP-2006'!LJ122),"",('Tab4-Adol-KABP-2006'!LJ122))</f>
        <v/>
      </c>
      <c r="LK122" s="355" t="str">
        <f>IF(ISBLANK('Tab4-Adol-KABP-2006'!LK122),"",('Tab4-Adol-KABP-2006'!LK122))</f>
        <v/>
      </c>
      <c r="LL122" s="355" t="str">
        <f>IF(ISBLANK('Tab4-Adol-KABP-2006'!LL122),"",('Tab4-Adol-KABP-2006'!LL122))</f>
        <v/>
      </c>
      <c r="LM122" s="355" t="str">
        <f>IF(ISBLANK('Tab4-Adol-KABP-2006'!LM122),"",('Tab4-Adol-KABP-2006'!LM122))</f>
        <v/>
      </c>
      <c r="LN122" s="355" t="str">
        <f>IF(ISBLANK('Tab4-Adol-KABP-2006'!LN122),"",('Tab4-Adol-KABP-2006'!LN122))</f>
        <v/>
      </c>
      <c r="LO122" s="355" t="str">
        <f>IF(ISBLANK('Tab4-Adol-KABP-2006'!LO122),"",('Tab4-Adol-KABP-2006'!LO122))</f>
        <v/>
      </c>
      <c r="LP122" s="355" t="str">
        <f>IF(ISBLANK('Tab4-Adol-KABP-2006'!LP122),"",('Tab4-Adol-KABP-2006'!LP122))</f>
        <v/>
      </c>
      <c r="LQ122" s="355" t="str">
        <f>IF(ISBLANK('Tab4-Adol-KABP-2006'!LQ122),"",('Tab4-Adol-KABP-2006'!LQ122))</f>
        <v/>
      </c>
      <c r="LR122" s="355" t="str">
        <f>IF(ISBLANK('Tab4-Adol-KABP-2006'!LR122),"",('Tab4-Adol-KABP-2006'!LR122))</f>
        <v/>
      </c>
      <c r="LS122" s="355" t="str">
        <f>IF(ISBLANK('Tab4-Adol-KABP-2006'!LS122),"",('Tab4-Adol-KABP-2006'!LS122))</f>
        <v/>
      </c>
      <c r="LT122" s="355" t="str">
        <f>IF(ISBLANK('Tab4-Adol-KABP-2006'!LT122),"",('Tab4-Adol-KABP-2006'!LT122))</f>
        <v/>
      </c>
      <c r="LU122" s="355" t="str">
        <f>IF(ISBLANK('Tab4-Adol-KABP-2006'!LU122),"",('Tab4-Adol-KABP-2006'!LU122))</f>
        <v/>
      </c>
      <c r="LV122" s="355" t="str">
        <f>IF(ISBLANK('Tab4-Adol-KABP-2006'!LV122),"",('Tab4-Adol-KABP-2006'!LV122))</f>
        <v/>
      </c>
      <c r="LW122" s="355" t="str">
        <f>IF(ISBLANK('Tab4-Adol-KABP-2006'!LW122),"",('Tab4-Adol-KABP-2006'!LW122))</f>
        <v/>
      </c>
      <c r="LX122" s="355" t="str">
        <f>IF(ISBLANK('Tab4-Adol-KABP-2006'!LX122),"",('Tab4-Adol-KABP-2006'!LX122))</f>
        <v/>
      </c>
      <c r="LY122" s="355" t="str">
        <f>IF(ISBLANK('Tab4-Adol-KABP-2006'!LY122),"",('Tab4-Adol-KABP-2006'!LY122))</f>
        <v/>
      </c>
      <c r="LZ122" s="355" t="str">
        <f>IF(ISBLANK('Tab4-Adol-KABP-2006'!LZ122),"",('Tab4-Adol-KABP-2006'!LZ122))</f>
        <v/>
      </c>
      <c r="MA122" s="355" t="str">
        <f>IF(ISBLANK('Tab4-Adol-KABP-2006'!MA122),"",('Tab4-Adol-KABP-2006'!MA122))</f>
        <v/>
      </c>
    </row>
    <row r="123" spans="1:339" x14ac:dyDescent="0.2">
      <c r="A123" s="310" t="s">
        <v>326</v>
      </c>
      <c r="B123" s="172">
        <v>0</v>
      </c>
      <c r="C123" s="172">
        <v>0</v>
      </c>
      <c r="D123" s="172" t="s">
        <v>315</v>
      </c>
      <c r="E123" s="172">
        <v>1</v>
      </c>
      <c r="F123" s="173"/>
      <c r="G123" s="218" t="s">
        <v>40</v>
      </c>
      <c r="H123" s="348">
        <f>IF(ISBLANK('Tab4-Adol-KABP-2006'!H123), "",('Tab4-Adol-KABP-2006'!H123))</f>
        <v>2010</v>
      </c>
      <c r="I123" s="349">
        <f>IF(ISBLANK('Tab4-Adol-KABP-2006'!I123), "",('Tab4-Adol-KABP-2006'!I123))</f>
        <v>2010</v>
      </c>
      <c r="J123" s="414">
        <f>IF(ISBLANK('Tab4-Adol-KABP-2006'!J123), "",('Tab4-Adol-KABP-2006'!J123))</f>
        <v>20.5</v>
      </c>
      <c r="K123" s="414">
        <f>IF(ISBLANK('Tab4-Adol-KABP-2006'!K123), "",('Tab4-Adol-KABP-2006'!K123))</f>
        <v>28.3</v>
      </c>
      <c r="L123" s="414">
        <f>IF(ISBLANK('Tab4-Adol-KABP-2006'!L123), "",('Tab4-Adol-KABP-2006'!L123))</f>
        <v>24.1</v>
      </c>
      <c r="M123" s="414"/>
      <c r="N123" s="414"/>
      <c r="O123" s="415"/>
      <c r="P123" s="348">
        <f>IF(ISBLANK('Tab4-Adol-KABP-2006'!P123), "",('Tab4-Adol-KABP-2006'!P123))</f>
        <v>2010</v>
      </c>
      <c r="Q123" s="349">
        <f>IF(ISBLANK('Tab4-Adol-KABP-2006'!Q123), "",('Tab4-Adol-KABP-2006'!Q123))</f>
        <v>2010</v>
      </c>
      <c r="R123" s="414">
        <f>IF(ISBLANK('Tab4-Adol-KABP-2006'!R123), "",('Tab4-Adol-KABP-2006'!R123))</f>
        <v>13.5</v>
      </c>
      <c r="S123" s="414">
        <f>IF(ISBLANK('Tab4-Adol-KABP-2006'!S123), "",('Tab4-Adol-KABP-2006'!S123))</f>
        <v>13.8</v>
      </c>
      <c r="T123" s="414">
        <f>IF(ISBLANK('Tab4-Adol-KABP-2006'!T123), "",('Tab4-Adol-KABP-2006'!T123))</f>
        <v>13.6</v>
      </c>
      <c r="U123" s="414"/>
      <c r="V123" s="414"/>
      <c r="W123" s="415"/>
      <c r="X123" s="348">
        <f>IF(ISBLANK('Tab4-Adol-KABP-2006'!X123), "",('Tab4-Adol-KABP-2006'!X123))</f>
        <v>2010</v>
      </c>
      <c r="Y123" s="349">
        <f>IF(ISBLANK('Tab4-Adol-KABP-2006'!Y123), "",('Tab4-Adol-KABP-2006'!Y123))</f>
        <v>2010</v>
      </c>
      <c r="Z123" s="414">
        <f>IF(ISBLANK('Tab4-Adol-KABP-2006'!Z123), "",('Tab4-Adol-KABP-2006'!Z123))</f>
        <v>4.9000000000000004</v>
      </c>
      <c r="AA123" s="414">
        <f>IF(ISBLANK('Tab4-Adol-KABP-2006'!AA123), "",('Tab4-Adol-KABP-2006'!AA123))</f>
        <v>6.8</v>
      </c>
      <c r="AB123" s="414">
        <f>IF(ISBLANK('Tab4-Adol-KABP-2006'!AB123), "",('Tab4-Adol-KABP-2006'!AB123))</f>
        <v>5.8</v>
      </c>
      <c r="AC123" s="414"/>
      <c r="AD123" s="414"/>
      <c r="AE123" s="415"/>
      <c r="AF123" s="348">
        <f>IF(ISBLANK('Tab4-Adol-KABP-2006'!AF123), "",('Tab4-Adol-KABP-2006'!AF123))</f>
        <v>2010</v>
      </c>
      <c r="AG123" s="349">
        <f>IF(ISBLANK('Tab4-Adol-KABP-2006'!AG123), "",('Tab4-Adol-KABP-2006'!AG123))</f>
        <v>2010</v>
      </c>
      <c r="AH123" s="414">
        <f>IF(ISBLANK('Tab4-Adol-KABP-2006'!AH123), "",('Tab4-Adol-KABP-2006'!AH123))</f>
        <v>44.5</v>
      </c>
      <c r="AI123" s="414">
        <f>IF(ISBLANK('Tab4-Adol-KABP-2006'!AI123), "",('Tab4-Adol-KABP-2006'!AI123))</f>
        <v>34</v>
      </c>
      <c r="AJ123" s="414">
        <f>IF(ISBLANK('Tab4-Adol-KABP-2006'!AJ123), "",('Tab4-Adol-KABP-2006'!AJ123))</f>
        <v>38.799999999999997</v>
      </c>
      <c r="AK123" s="414"/>
      <c r="AL123" s="414"/>
      <c r="AM123" s="415"/>
      <c r="AN123" s="348">
        <f>IF(ISBLANK('Tab4-Adol-KABP-2006'!AN123), "",('Tab4-Adol-KABP-2006'!AN123))</f>
        <v>2010</v>
      </c>
      <c r="AO123" s="349">
        <f>IF(ISBLANK('Tab4-Adol-KABP-2006'!AO123), "",('Tab4-Adol-KABP-2006'!AO123))</f>
        <v>2010</v>
      </c>
      <c r="AP123" s="362">
        <f>IF(ISBLANK('Tab4-Adol-KABP-2006'!AP123), "",('Tab4-Adol-KABP-2006'!AP123))</f>
        <v>65.599999999999994</v>
      </c>
      <c r="AQ123" s="362">
        <f>IF(ISBLANK('Tab4-Adol-KABP-2006'!AQ123), "",('Tab4-Adol-KABP-2006'!AQ123))</f>
        <v>46.7</v>
      </c>
      <c r="AR123" s="362">
        <f>IF(ISBLANK('Tab4-Adol-KABP-2006'!AR123), "",('Tab4-Adol-KABP-2006'!AR123))</f>
        <v>54</v>
      </c>
      <c r="AS123" s="362"/>
      <c r="AT123" s="362"/>
      <c r="AU123" s="363"/>
      <c r="AV123" s="348">
        <f>IF(ISBLANK('Tab4-Adol-KABP-2006'!AV123), "",('Tab4-Adol-KABP-2006'!AV123))</f>
        <v>2010</v>
      </c>
      <c r="AW123" s="349">
        <f>IF(ISBLANK('Tab4-Adol-KABP-2006'!AW123), "",('Tab4-Adol-KABP-2006'!AW123))</f>
        <v>2010</v>
      </c>
      <c r="AX123" s="414">
        <f>IF(ISBLANK('Tab4-Adol-KABP-2006'!AX123), "",('Tab4-Adol-KABP-2006'!AX123))</f>
        <v>49.9</v>
      </c>
      <c r="AY123" s="414">
        <f>IF(ISBLANK('Tab4-Adol-KABP-2006'!AY123), "",('Tab4-Adol-KABP-2006'!AY123))</f>
        <v>41.4</v>
      </c>
      <c r="AZ123" s="414">
        <f>IF(ISBLANK('Tab4-Adol-KABP-2006'!AZ123), "",('Tab4-Adol-KABP-2006'!AZ123))</f>
        <v>45.4</v>
      </c>
      <c r="BA123" s="414"/>
      <c r="BB123" s="414"/>
      <c r="BC123" s="415"/>
      <c r="BD123" s="348">
        <f>IF(ISBLANK('Tab4-Adol-KABP-2006'!BD123), "",('Tab4-Adol-KABP-2006'!BD123))</f>
        <v>2010</v>
      </c>
      <c r="BE123" s="349">
        <f>IF(ISBLANK('Tab4-Adol-KABP-2006'!BE123), "",('Tab4-Adol-KABP-2006'!BE123))</f>
        <v>2010</v>
      </c>
      <c r="BF123" s="414">
        <f>IF(ISBLANK('Tab4-Adol-KABP-2006'!BF123), "",('Tab4-Adol-KABP-2006'!BF123))</f>
        <v>8.1</v>
      </c>
      <c r="BG123" s="414">
        <f>IF(ISBLANK('Tab4-Adol-KABP-2006'!BG123), "",('Tab4-Adol-KABP-2006'!BG123))</f>
        <v>15.1</v>
      </c>
      <c r="BH123" s="414">
        <f>IF(ISBLANK('Tab4-Adol-KABP-2006'!BH123), "",('Tab4-Adol-KABP-2006'!BH123))</f>
        <v>11.3</v>
      </c>
      <c r="BI123" s="414"/>
      <c r="BJ123" s="414"/>
      <c r="BK123" s="415"/>
      <c r="BL123" s="348">
        <f>IF(ISBLANK('Tab4-Adol-KABP-2006'!BL123), "",('Tab4-Adol-KABP-2006'!BL123))</f>
        <v>2010</v>
      </c>
      <c r="BM123" s="349">
        <f>IF(ISBLANK('Tab4-Adol-KABP-2006'!BM123), "",('Tab4-Adol-KABP-2006'!BM123))</f>
        <v>2010</v>
      </c>
      <c r="BN123" s="414">
        <f>IF(ISBLANK('Tab4-Adol-KABP-2006'!BN123), "",('Tab4-Adol-KABP-2006'!BN123))</f>
        <v>18</v>
      </c>
      <c r="BO123" s="414">
        <f>IF(ISBLANK('Tab4-Adol-KABP-2006'!BO123), "",('Tab4-Adol-KABP-2006'!BO123))</f>
        <v>50.5</v>
      </c>
      <c r="BP123" s="414">
        <f>IF(ISBLANK('Tab4-Adol-KABP-2006'!BP123), "",('Tab4-Adol-KABP-2006'!BP123))</f>
        <v>32.9</v>
      </c>
      <c r="BQ123" s="414"/>
      <c r="BR123" s="414"/>
      <c r="BS123" s="415"/>
      <c r="BT123" s="348" t="str">
        <f>IF(ISBLANK('Tab4-Adol-KABP-2006'!BT123), "",('Tab4-Adol-KABP-2006'!BT123))</f>
        <v/>
      </c>
      <c r="BU123" s="349" t="str">
        <f>IF(ISBLANK('Tab4-Adol-KABP-2006'!BU123), "",('Tab4-Adol-KABP-2006'!BU123))</f>
        <v/>
      </c>
      <c r="BV123" s="414"/>
      <c r="BW123" s="414"/>
      <c r="BX123" s="415"/>
      <c r="BY123" s="216">
        <v>2154535</v>
      </c>
      <c r="BZ123" s="208">
        <v>2122805</v>
      </c>
      <c r="CA123" s="208">
        <v>4277340</v>
      </c>
      <c r="CB123" s="208">
        <v>2232645</v>
      </c>
      <c r="CC123" s="208">
        <v>2162404</v>
      </c>
      <c r="CD123" s="284">
        <v>4395049</v>
      </c>
      <c r="CE123" s="282"/>
      <c r="CF123" s="282"/>
      <c r="CG123" s="226">
        <f t="shared" si="340"/>
        <v>2154535</v>
      </c>
      <c r="CH123" s="227">
        <f t="shared" si="341"/>
        <v>2122805</v>
      </c>
      <c r="CI123" s="227">
        <f t="shared" si="342"/>
        <v>4277340</v>
      </c>
      <c r="CJ123" s="227" t="str">
        <f t="shared" si="343"/>
        <v>-</v>
      </c>
      <c r="CK123" s="227" t="str">
        <f t="shared" si="344"/>
        <v>-</v>
      </c>
      <c r="CL123" s="228" t="str">
        <f t="shared" si="345"/>
        <v>-</v>
      </c>
      <c r="CM123" s="282"/>
      <c r="CN123" s="282"/>
      <c r="CO123" s="226">
        <f t="shared" si="346"/>
        <v>2154535</v>
      </c>
      <c r="CP123" s="227">
        <f t="shared" si="347"/>
        <v>2122805</v>
      </c>
      <c r="CQ123" s="227">
        <f t="shared" si="348"/>
        <v>4277340</v>
      </c>
      <c r="CR123" s="227" t="str">
        <f t="shared" si="349"/>
        <v>-</v>
      </c>
      <c r="CS123" s="227" t="str">
        <f t="shared" si="350"/>
        <v>-</v>
      </c>
      <c r="CT123" s="228" t="str">
        <f t="shared" si="351"/>
        <v>-</v>
      </c>
      <c r="CU123" s="282"/>
      <c r="CV123" s="282"/>
      <c r="CW123" s="292">
        <f t="shared" si="352"/>
        <v>2154535</v>
      </c>
      <c r="CX123" s="234">
        <f t="shared" si="353"/>
        <v>2122805</v>
      </c>
      <c r="CY123" s="234">
        <f t="shared" si="354"/>
        <v>4277340</v>
      </c>
      <c r="CZ123" s="234" t="str">
        <f t="shared" si="355"/>
        <v>-</v>
      </c>
      <c r="DA123" s="234" t="str">
        <f t="shared" si="356"/>
        <v>-</v>
      </c>
      <c r="DB123" s="235" t="str">
        <f t="shared" si="357"/>
        <v>-</v>
      </c>
      <c r="DC123" s="282"/>
      <c r="DD123" s="282"/>
      <c r="DE123" s="226">
        <f t="shared" si="358"/>
        <v>2154535</v>
      </c>
      <c r="DF123" s="227">
        <f t="shared" si="359"/>
        <v>2122805</v>
      </c>
      <c r="DG123" s="227">
        <f t="shared" si="360"/>
        <v>4277340</v>
      </c>
      <c r="DH123" s="227" t="str">
        <f t="shared" si="361"/>
        <v>-</v>
      </c>
      <c r="DI123" s="227" t="str">
        <f t="shared" si="362"/>
        <v>-</v>
      </c>
      <c r="DJ123" s="228" t="str">
        <f t="shared" si="363"/>
        <v>-</v>
      </c>
      <c r="DK123" s="282"/>
      <c r="DL123" s="282"/>
      <c r="DM123" s="226">
        <f t="shared" si="364"/>
        <v>2154535</v>
      </c>
      <c r="DN123" s="227">
        <f t="shared" si="365"/>
        <v>2122805</v>
      </c>
      <c r="DO123" s="227">
        <f t="shared" si="366"/>
        <v>4277340</v>
      </c>
      <c r="DP123" s="227" t="str">
        <f t="shared" si="367"/>
        <v>-</v>
      </c>
      <c r="DQ123" s="227" t="str">
        <f t="shared" si="368"/>
        <v>-</v>
      </c>
      <c r="DR123" s="228" t="str">
        <f t="shared" si="369"/>
        <v>-</v>
      </c>
      <c r="DS123" s="282"/>
      <c r="DT123" s="282"/>
      <c r="DU123" s="226">
        <f t="shared" si="370"/>
        <v>2154535</v>
      </c>
      <c r="DV123" s="227">
        <f t="shared" si="371"/>
        <v>2122805</v>
      </c>
      <c r="DW123" s="227">
        <f t="shared" si="372"/>
        <v>4277340</v>
      </c>
      <c r="DX123" s="227" t="str">
        <f t="shared" si="373"/>
        <v>-</v>
      </c>
      <c r="DY123" s="227" t="str">
        <f t="shared" si="374"/>
        <v>-</v>
      </c>
      <c r="DZ123" s="228" t="str">
        <f t="shared" si="375"/>
        <v>-</v>
      </c>
      <c r="EA123" s="282"/>
      <c r="EB123" s="282"/>
      <c r="EC123" s="226">
        <f t="shared" si="376"/>
        <v>2154535</v>
      </c>
      <c r="ED123" s="227">
        <f t="shared" si="377"/>
        <v>2122805</v>
      </c>
      <c r="EE123" s="227">
        <f t="shared" si="378"/>
        <v>4277340</v>
      </c>
      <c r="EF123" s="227" t="str">
        <f t="shared" si="379"/>
        <v>-</v>
      </c>
      <c r="EG123" s="227" t="str">
        <f t="shared" si="380"/>
        <v>-</v>
      </c>
      <c r="EH123" s="228" t="str">
        <f t="shared" si="381"/>
        <v>-</v>
      </c>
      <c r="EI123" s="282"/>
      <c r="EJ123" s="282"/>
      <c r="EK123" s="226">
        <f t="shared" si="382"/>
        <v>2154535</v>
      </c>
      <c r="EL123" s="227">
        <f t="shared" si="383"/>
        <v>2122805</v>
      </c>
      <c r="EM123" s="227">
        <f t="shared" si="384"/>
        <v>4277340</v>
      </c>
      <c r="EN123" s="227" t="str">
        <f t="shared" si="385"/>
        <v>-</v>
      </c>
      <c r="EO123" s="227" t="str">
        <f t="shared" si="386"/>
        <v>-</v>
      </c>
      <c r="EP123" s="228" t="str">
        <f t="shared" si="387"/>
        <v>-</v>
      </c>
      <c r="EQ123" s="282"/>
      <c r="ER123" s="282"/>
      <c r="ES123" s="226" t="str">
        <f t="shared" si="388"/>
        <v>-</v>
      </c>
      <c r="ET123" s="227" t="str">
        <f t="shared" si="389"/>
        <v>-</v>
      </c>
      <c r="EU123" s="228" t="str">
        <f t="shared" si="390"/>
        <v>-</v>
      </c>
      <c r="EV123" s="282"/>
      <c r="EW123" s="282"/>
      <c r="EX123" s="301">
        <f t="shared" si="391"/>
        <v>441679.67499999999</v>
      </c>
      <c r="EY123" s="259">
        <f t="shared" si="392"/>
        <v>600753.81500000006</v>
      </c>
      <c r="EZ123" s="259">
        <f t="shared" si="393"/>
        <v>1030838.9400000001</v>
      </c>
      <c r="FA123" s="259" t="str">
        <f t="shared" si="394"/>
        <v>-</v>
      </c>
      <c r="FB123" s="259" t="str">
        <f t="shared" si="395"/>
        <v>-</v>
      </c>
      <c r="FC123" s="260" t="str">
        <f t="shared" si="396"/>
        <v>-</v>
      </c>
      <c r="FD123" s="282"/>
      <c r="FE123" s="282"/>
      <c r="FF123" s="301">
        <f t="shared" si="397"/>
        <v>290862.22500000003</v>
      </c>
      <c r="FG123" s="259">
        <f t="shared" si="398"/>
        <v>292947.09000000003</v>
      </c>
      <c r="FH123" s="259">
        <f t="shared" si="399"/>
        <v>581718.24</v>
      </c>
      <c r="FI123" s="259" t="str">
        <f t="shared" si="400"/>
        <v>-</v>
      </c>
      <c r="FJ123" s="259" t="str">
        <f t="shared" si="401"/>
        <v>-</v>
      </c>
      <c r="FK123" s="260" t="str">
        <f t="shared" si="402"/>
        <v>-</v>
      </c>
      <c r="FL123" s="282"/>
      <c r="FM123" s="282"/>
      <c r="FN123" s="301">
        <f t="shared" si="403"/>
        <v>105572.21500000001</v>
      </c>
      <c r="FO123" s="259">
        <f t="shared" si="404"/>
        <v>144350.74000000002</v>
      </c>
      <c r="FP123" s="259">
        <f t="shared" si="405"/>
        <v>248085.71999999997</v>
      </c>
      <c r="FQ123" s="259" t="str">
        <f t="shared" si="406"/>
        <v>-</v>
      </c>
      <c r="FR123" s="259" t="str">
        <f t="shared" si="407"/>
        <v>-</v>
      </c>
      <c r="FS123" s="260" t="str">
        <f t="shared" si="408"/>
        <v>-</v>
      </c>
      <c r="FT123" s="282"/>
      <c r="FU123" s="282"/>
      <c r="FV123" s="301">
        <f t="shared" si="409"/>
        <v>958768.07500000007</v>
      </c>
      <c r="FW123" s="259">
        <f t="shared" si="410"/>
        <v>721753.70000000007</v>
      </c>
      <c r="FX123" s="259">
        <f t="shared" si="411"/>
        <v>1659607.92</v>
      </c>
      <c r="FY123" s="259" t="str">
        <f t="shared" si="412"/>
        <v>-</v>
      </c>
      <c r="FZ123" s="259" t="str">
        <f t="shared" si="413"/>
        <v>-</v>
      </c>
      <c r="GA123" s="260" t="str">
        <f t="shared" si="414"/>
        <v>-</v>
      </c>
      <c r="GB123" s="282"/>
      <c r="GC123" s="282"/>
      <c r="GD123" s="301">
        <f t="shared" si="415"/>
        <v>1413374.9599999997</v>
      </c>
      <c r="GE123" s="259">
        <f t="shared" si="416"/>
        <v>991349.93500000006</v>
      </c>
      <c r="GF123" s="259">
        <f t="shared" si="417"/>
        <v>2309763.6</v>
      </c>
      <c r="GG123" s="259" t="str">
        <f t="shared" si="418"/>
        <v>-</v>
      </c>
      <c r="GH123" s="259" t="str">
        <f t="shared" si="419"/>
        <v>-</v>
      </c>
      <c r="GI123" s="260" t="str">
        <f t="shared" si="420"/>
        <v>-</v>
      </c>
      <c r="GJ123" s="282"/>
      <c r="GK123" s="282"/>
      <c r="GL123" s="301">
        <f t="shared" si="421"/>
        <v>1075112.9650000001</v>
      </c>
      <c r="GM123" s="259">
        <f t="shared" si="422"/>
        <v>878841.2699999999</v>
      </c>
      <c r="GN123" s="259">
        <f t="shared" si="423"/>
        <v>1941912.3599999999</v>
      </c>
      <c r="GO123" s="259" t="str">
        <f t="shared" si="424"/>
        <v>-</v>
      </c>
      <c r="GP123" s="259" t="str">
        <f t="shared" si="425"/>
        <v>-</v>
      </c>
      <c r="GQ123" s="260" t="str">
        <f t="shared" si="426"/>
        <v>-</v>
      </c>
      <c r="GR123" s="282"/>
      <c r="GS123" s="282"/>
      <c r="GT123" s="301">
        <f t="shared" si="427"/>
        <v>174517.33499999999</v>
      </c>
      <c r="GU123" s="259">
        <f t="shared" si="428"/>
        <v>320543.55499999999</v>
      </c>
      <c r="GV123" s="259">
        <f t="shared" si="429"/>
        <v>483339.42000000004</v>
      </c>
      <c r="GW123" s="259" t="str">
        <f t="shared" si="430"/>
        <v>-</v>
      </c>
      <c r="GX123" s="259" t="str">
        <f t="shared" si="431"/>
        <v>-</v>
      </c>
      <c r="GY123" s="260" t="str">
        <f t="shared" si="432"/>
        <v>-</v>
      </c>
      <c r="GZ123" s="282"/>
      <c r="HA123" s="282"/>
      <c r="HB123" s="301">
        <f t="shared" si="433"/>
        <v>387816.3</v>
      </c>
      <c r="HC123" s="259">
        <f t="shared" si="434"/>
        <v>1072016.5249999999</v>
      </c>
      <c r="HD123" s="259">
        <f t="shared" si="435"/>
        <v>1407244.8599999999</v>
      </c>
      <c r="HE123" s="259" t="str">
        <f t="shared" si="436"/>
        <v>-</v>
      </c>
      <c r="HF123" s="259" t="str">
        <f t="shared" si="437"/>
        <v>-</v>
      </c>
      <c r="HG123" s="260" t="str">
        <f t="shared" si="438"/>
        <v>-</v>
      </c>
      <c r="HH123" s="282"/>
      <c r="HI123" s="282"/>
      <c r="HJ123" s="301" t="str">
        <f t="shared" si="439"/>
        <v>-</v>
      </c>
      <c r="HK123" s="259" t="str">
        <f t="shared" si="440"/>
        <v>-</v>
      </c>
      <c r="HL123" s="260" t="str">
        <f t="shared" si="441"/>
        <v>-</v>
      </c>
      <c r="HM123" s="428">
        <f t="shared" si="229"/>
        <v>1</v>
      </c>
      <c r="HN123" s="429">
        <f t="shared" si="229"/>
        <v>1</v>
      </c>
      <c r="HO123" s="429">
        <f t="shared" si="229"/>
        <v>1</v>
      </c>
      <c r="HP123" s="429" t="str">
        <f t="shared" si="221"/>
        <v>-</v>
      </c>
      <c r="HQ123" s="429" t="str">
        <f t="shared" si="221"/>
        <v>-</v>
      </c>
      <c r="HR123" s="430" t="str">
        <f t="shared" si="221"/>
        <v>-</v>
      </c>
      <c r="HS123" s="450"/>
      <c r="HT123" s="450"/>
      <c r="HU123" s="428">
        <f t="shared" si="230"/>
        <v>1</v>
      </c>
      <c r="HV123" s="429">
        <f t="shared" si="230"/>
        <v>1</v>
      </c>
      <c r="HW123" s="429">
        <f t="shared" si="230"/>
        <v>1</v>
      </c>
      <c r="HX123" s="429" t="str">
        <f t="shared" si="222"/>
        <v>-</v>
      </c>
      <c r="HY123" s="429" t="str">
        <f t="shared" si="222"/>
        <v>-</v>
      </c>
      <c r="HZ123" s="430" t="str">
        <f t="shared" si="222"/>
        <v>-</v>
      </c>
      <c r="IA123" s="450"/>
      <c r="IB123" s="450"/>
      <c r="IC123" s="428">
        <f t="shared" si="231"/>
        <v>1</v>
      </c>
      <c r="ID123" s="429">
        <f t="shared" si="231"/>
        <v>1</v>
      </c>
      <c r="IE123" s="429">
        <f t="shared" si="231"/>
        <v>1</v>
      </c>
      <c r="IF123" s="429" t="str">
        <f t="shared" si="223"/>
        <v>-</v>
      </c>
      <c r="IG123" s="429" t="str">
        <f t="shared" si="223"/>
        <v>-</v>
      </c>
      <c r="IH123" s="430" t="str">
        <f t="shared" si="223"/>
        <v>-</v>
      </c>
      <c r="II123" s="450"/>
      <c r="IJ123" s="450"/>
      <c r="IK123" s="428">
        <f t="shared" si="232"/>
        <v>1</v>
      </c>
      <c r="IL123" s="429">
        <f t="shared" si="232"/>
        <v>1</v>
      </c>
      <c r="IM123" s="429">
        <f t="shared" si="232"/>
        <v>1</v>
      </c>
      <c r="IN123" s="429" t="str">
        <f t="shared" si="224"/>
        <v>-</v>
      </c>
      <c r="IO123" s="429" t="str">
        <f t="shared" si="224"/>
        <v>-</v>
      </c>
      <c r="IP123" s="430" t="str">
        <f t="shared" si="224"/>
        <v>-</v>
      </c>
      <c r="IQ123" s="450"/>
      <c r="IR123" s="450"/>
      <c r="IS123" s="428">
        <f t="shared" si="233"/>
        <v>1</v>
      </c>
      <c r="IT123" s="429">
        <f t="shared" si="233"/>
        <v>1</v>
      </c>
      <c r="IU123" s="429">
        <f t="shared" si="233"/>
        <v>1</v>
      </c>
      <c r="IV123" s="429" t="str">
        <f t="shared" si="225"/>
        <v>-</v>
      </c>
      <c r="IW123" s="429" t="str">
        <f t="shared" si="225"/>
        <v>-</v>
      </c>
      <c r="IX123" s="430" t="str">
        <f t="shared" si="225"/>
        <v>-</v>
      </c>
      <c r="IY123" s="450"/>
      <c r="IZ123" s="450"/>
      <c r="JA123" s="428">
        <f t="shared" si="234"/>
        <v>1</v>
      </c>
      <c r="JB123" s="429">
        <f t="shared" si="234"/>
        <v>1</v>
      </c>
      <c r="JC123" s="429">
        <f t="shared" si="234"/>
        <v>1</v>
      </c>
      <c r="JD123" s="429" t="str">
        <f t="shared" si="226"/>
        <v>-</v>
      </c>
      <c r="JE123" s="429" t="str">
        <f t="shared" si="226"/>
        <v>-</v>
      </c>
      <c r="JF123" s="430" t="str">
        <f t="shared" si="226"/>
        <v>-</v>
      </c>
      <c r="JG123" s="450"/>
      <c r="JH123" s="450"/>
      <c r="JI123" s="428">
        <f t="shared" si="235"/>
        <v>1</v>
      </c>
      <c r="JJ123" s="429">
        <f t="shared" si="235"/>
        <v>1</v>
      </c>
      <c r="JK123" s="429">
        <f t="shared" si="235"/>
        <v>1</v>
      </c>
      <c r="JL123" s="429" t="str">
        <f t="shared" si="227"/>
        <v>-</v>
      </c>
      <c r="JM123" s="429" t="str">
        <f t="shared" si="227"/>
        <v>-</v>
      </c>
      <c r="JN123" s="430" t="str">
        <f t="shared" si="227"/>
        <v>-</v>
      </c>
      <c r="JO123" s="450"/>
      <c r="JP123" s="450"/>
      <c r="JQ123" s="428">
        <f t="shared" si="236"/>
        <v>1</v>
      </c>
      <c r="JR123" s="429">
        <f t="shared" si="236"/>
        <v>1</v>
      </c>
      <c r="JS123" s="429">
        <f t="shared" si="236"/>
        <v>1</v>
      </c>
      <c r="JT123" s="429" t="str">
        <f t="shared" si="228"/>
        <v>-</v>
      </c>
      <c r="JU123" s="429" t="str">
        <f t="shared" si="228"/>
        <v>-</v>
      </c>
      <c r="JV123" s="430" t="str">
        <f t="shared" si="228"/>
        <v>-</v>
      </c>
      <c r="JW123" s="450"/>
      <c r="JX123" s="450"/>
      <c r="JY123" s="428" t="str">
        <f t="shared" si="339"/>
        <v>-</v>
      </c>
      <c r="JZ123" s="429" t="str">
        <f t="shared" si="339"/>
        <v>-</v>
      </c>
      <c r="KA123" s="430" t="str">
        <f t="shared" si="339"/>
        <v>-</v>
      </c>
      <c r="KB123" s="172"/>
      <c r="KC123" s="355" t="str">
        <f>IF(ISBLANK('Tab4-Adol-KABP-2006'!KC123),"",('Tab4-Adol-KABP-2006'!KC123))</f>
        <v/>
      </c>
      <c r="KD123" s="355" t="str">
        <f>IF(ISBLANK('Tab4-Adol-KABP-2006'!KD123),"",('Tab4-Adol-KABP-2006'!KD123))</f>
        <v/>
      </c>
      <c r="KE123" s="355" t="str">
        <f>IF(ISBLANK('Tab4-Adol-KABP-2006'!KE123),"",('Tab4-Adol-KABP-2006'!KE123))</f>
        <v/>
      </c>
      <c r="KF123" s="355" t="str">
        <f>IF(ISBLANK('Tab4-Adol-KABP-2006'!KF123),"",('Tab4-Adol-KABP-2006'!KF123))</f>
        <v/>
      </c>
      <c r="KG123" s="355" t="str">
        <f>IF(ISBLANK('Tab4-Adol-KABP-2006'!KG123),"",('Tab4-Adol-KABP-2006'!KG123))</f>
        <v/>
      </c>
      <c r="KH123" s="355" t="str">
        <f>IF(ISBLANK('Tab4-Adol-KABP-2006'!KH123),"",('Tab4-Adol-KABP-2006'!KH123))</f>
        <v/>
      </c>
      <c r="KI123" s="355" t="str">
        <f>IF(ISBLANK('Tab4-Adol-KABP-2006'!KI123),"",('Tab4-Adol-KABP-2006'!KI123))</f>
        <v/>
      </c>
      <c r="KJ123" s="355" t="str">
        <f>IF(ISBLANK('Tab4-Adol-KABP-2006'!KJ123),"",('Tab4-Adol-KABP-2006'!KJ123))</f>
        <v/>
      </c>
      <c r="KK123" s="355" t="str">
        <f>IF(ISBLANK('Tab4-Adol-KABP-2006'!KK123),"",('Tab4-Adol-KABP-2006'!KK123))</f>
        <v/>
      </c>
      <c r="KL123" s="355" t="str">
        <f>IF(ISBLANK('Tab4-Adol-KABP-2006'!KL123),"",('Tab4-Adol-KABP-2006'!KL123))</f>
        <v/>
      </c>
      <c r="KM123" s="355" t="str">
        <f>IF(ISBLANK('Tab4-Adol-KABP-2006'!KM123),"",('Tab4-Adol-KABP-2006'!KM123))</f>
        <v/>
      </c>
      <c r="KN123" s="355" t="str">
        <f>IF(ISBLANK('Tab4-Adol-KABP-2006'!KN123),"",('Tab4-Adol-KABP-2006'!KN123))</f>
        <v/>
      </c>
      <c r="KO123" s="355" t="str">
        <f>IF(ISBLANK('Tab4-Adol-KABP-2006'!KO123),"",('Tab4-Adol-KABP-2006'!KO123))</f>
        <v/>
      </c>
      <c r="KP123" s="355" t="str">
        <f>IF(ISBLANK('Tab4-Adol-KABP-2006'!KP123),"",('Tab4-Adol-KABP-2006'!KP123))</f>
        <v/>
      </c>
      <c r="KQ123" s="355" t="str">
        <f>IF(ISBLANK('Tab4-Adol-KABP-2006'!KQ123),"",('Tab4-Adol-KABP-2006'!KQ123))</f>
        <v/>
      </c>
      <c r="KR123" s="355" t="str">
        <f>IF(ISBLANK('Tab4-Adol-KABP-2006'!KR123),"",('Tab4-Adol-KABP-2006'!KR123))</f>
        <v/>
      </c>
      <c r="KS123" s="355" t="str">
        <f>IF(ISBLANK('Tab4-Adol-KABP-2006'!KS123),"",('Tab4-Adol-KABP-2006'!KS123))</f>
        <v/>
      </c>
      <c r="KT123" s="355" t="str">
        <f>IF(ISBLANK('Tab4-Adol-KABP-2006'!KT123),"",('Tab4-Adol-KABP-2006'!KT123))</f>
        <v/>
      </c>
      <c r="KU123" s="355" t="str">
        <f>IF(ISBLANK('Tab4-Adol-KABP-2006'!KU123),"",('Tab4-Adol-KABP-2006'!KU123))</f>
        <v/>
      </c>
      <c r="KV123" s="355" t="str">
        <f>IF(ISBLANK('Tab4-Adol-KABP-2006'!KV123),"",('Tab4-Adol-KABP-2006'!KV123))</f>
        <v/>
      </c>
      <c r="KW123" s="355" t="str">
        <f>IF(ISBLANK('Tab4-Adol-KABP-2006'!KW123),"",('Tab4-Adol-KABP-2006'!KW123))</f>
        <v/>
      </c>
      <c r="KX123" s="355" t="str">
        <f>IF(ISBLANK('Tab4-Adol-KABP-2006'!KX123),"",('Tab4-Adol-KABP-2006'!KX123))</f>
        <v/>
      </c>
      <c r="KY123" s="355" t="str">
        <f>IF(ISBLANK('Tab4-Adol-KABP-2006'!KY123),"",('Tab4-Adol-KABP-2006'!KY123))</f>
        <v/>
      </c>
      <c r="KZ123" s="355" t="str">
        <f>IF(ISBLANK('Tab4-Adol-KABP-2006'!KZ123),"",('Tab4-Adol-KABP-2006'!KZ123))</f>
        <v/>
      </c>
      <c r="LA123" s="355" t="str">
        <f>IF(ISBLANK('Tab4-Adol-KABP-2006'!LA123),"",('Tab4-Adol-KABP-2006'!LA123))</f>
        <v>uses sexuallyactive youth instead of all youth</v>
      </c>
      <c r="LB123" s="355" t="str">
        <f>IF(ISBLANK('Tab4-Adol-KABP-2006'!LB123),"",('Tab4-Adol-KABP-2006'!LB123))</f>
        <v>uses sexuallyactive youth instead of all youth</v>
      </c>
      <c r="LC123" s="355" t="str">
        <f>IF(ISBLANK('Tab4-Adol-KABP-2006'!LC123),"",('Tab4-Adol-KABP-2006'!LC123))</f>
        <v>uses sexuallyactive youth instead of all youth</v>
      </c>
      <c r="LD123" s="355" t="str">
        <f>IF(ISBLANK('Tab4-Adol-KABP-2006'!LD123),"",('Tab4-Adol-KABP-2006'!LD123))</f>
        <v/>
      </c>
      <c r="LE123" s="355" t="str">
        <f>IF(ISBLANK('Tab4-Adol-KABP-2006'!LE123),"",('Tab4-Adol-KABP-2006'!LE123))</f>
        <v/>
      </c>
      <c r="LF123" s="355" t="str">
        <f>IF(ISBLANK('Tab4-Adol-KABP-2006'!LF123),"",('Tab4-Adol-KABP-2006'!LF123))</f>
        <v/>
      </c>
      <c r="LG123" s="355" t="str">
        <f>IF(ISBLANK('Tab4-Adol-KABP-2006'!LG123),"",('Tab4-Adol-KABP-2006'!LG123))</f>
        <v/>
      </c>
      <c r="LH123" s="355" t="str">
        <f>IF(ISBLANK('Tab4-Adol-KABP-2006'!LH123),"",('Tab4-Adol-KABP-2006'!LH123))</f>
        <v/>
      </c>
      <c r="LI123" s="355" t="str">
        <f>IF(ISBLANK('Tab4-Adol-KABP-2006'!LI123),"",('Tab4-Adol-KABP-2006'!LI123))</f>
        <v/>
      </c>
      <c r="LJ123" s="355" t="str">
        <f>IF(ISBLANK('Tab4-Adol-KABP-2006'!LJ123),"",('Tab4-Adol-KABP-2006'!LJ123))</f>
        <v/>
      </c>
      <c r="LK123" s="355" t="str">
        <f>IF(ISBLANK('Tab4-Adol-KABP-2006'!LK123),"",('Tab4-Adol-KABP-2006'!LK123))</f>
        <v/>
      </c>
      <c r="LL123" s="355" t="str">
        <f>IF(ISBLANK('Tab4-Adol-KABP-2006'!LL123),"",('Tab4-Adol-KABP-2006'!LL123))</f>
        <v/>
      </c>
      <c r="LM123" s="355" t="str">
        <f>IF(ISBLANK('Tab4-Adol-KABP-2006'!LM123),"",('Tab4-Adol-KABP-2006'!LM123))</f>
        <v/>
      </c>
      <c r="LN123" s="355" t="str">
        <f>IF(ISBLANK('Tab4-Adol-KABP-2006'!LN123),"",('Tab4-Adol-KABP-2006'!LN123))</f>
        <v/>
      </c>
      <c r="LO123" s="355" t="str">
        <f>IF(ISBLANK('Tab4-Adol-KABP-2006'!LO123),"",('Tab4-Adol-KABP-2006'!LO123))</f>
        <v/>
      </c>
      <c r="LP123" s="355" t="str">
        <f>IF(ISBLANK('Tab4-Adol-KABP-2006'!LP123),"",('Tab4-Adol-KABP-2006'!LP123))</f>
        <v/>
      </c>
      <c r="LQ123" s="355" t="str">
        <f>IF(ISBLANK('Tab4-Adol-KABP-2006'!LQ123),"",('Tab4-Adol-KABP-2006'!LQ123))</f>
        <v/>
      </c>
      <c r="LR123" s="355" t="str">
        <f>IF(ISBLANK('Tab4-Adol-KABP-2006'!LR123),"",('Tab4-Adol-KABP-2006'!LR123))</f>
        <v/>
      </c>
      <c r="LS123" s="355" t="str">
        <f>IF(ISBLANK('Tab4-Adol-KABP-2006'!LS123),"",('Tab4-Adol-KABP-2006'!LS123))</f>
        <v/>
      </c>
      <c r="LT123" s="355" t="str">
        <f>IF(ISBLANK('Tab4-Adol-KABP-2006'!LT123),"",('Tab4-Adol-KABP-2006'!LT123))</f>
        <v/>
      </c>
      <c r="LU123" s="355" t="str">
        <f>IF(ISBLANK('Tab4-Adol-KABP-2006'!LU123),"",('Tab4-Adol-KABP-2006'!LU123))</f>
        <v/>
      </c>
      <c r="LV123" s="355" t="str">
        <f>IF(ISBLANK('Tab4-Adol-KABP-2006'!LV123),"",('Tab4-Adol-KABP-2006'!LV123))</f>
        <v/>
      </c>
      <c r="LW123" s="355" t="str">
        <f>IF(ISBLANK('Tab4-Adol-KABP-2006'!LW123),"",('Tab4-Adol-KABP-2006'!LW123))</f>
        <v/>
      </c>
      <c r="LX123" s="355" t="str">
        <f>IF(ISBLANK('Tab4-Adol-KABP-2006'!LX123),"",('Tab4-Adol-KABP-2006'!LX123))</f>
        <v/>
      </c>
      <c r="LY123" s="355" t="str">
        <f>IF(ISBLANK('Tab4-Adol-KABP-2006'!LY123),"",('Tab4-Adol-KABP-2006'!LY123))</f>
        <v/>
      </c>
      <c r="LZ123" s="355" t="str">
        <f>IF(ISBLANK('Tab4-Adol-KABP-2006'!LZ123),"",('Tab4-Adol-KABP-2006'!LZ123))</f>
        <v/>
      </c>
      <c r="MA123" s="355" t="str">
        <f>IF(ISBLANK('Tab4-Adol-KABP-2006'!MA123),"",('Tab4-Adol-KABP-2006'!MA123))</f>
        <v/>
      </c>
    </row>
    <row r="124" spans="1:339" x14ac:dyDescent="0.2">
      <c r="A124" s="310" t="s">
        <v>326</v>
      </c>
      <c r="B124" s="172">
        <v>0</v>
      </c>
      <c r="C124" s="172">
        <v>0</v>
      </c>
      <c r="D124" s="172" t="s">
        <v>315</v>
      </c>
      <c r="E124" s="172">
        <v>1</v>
      </c>
      <c r="F124" s="173"/>
      <c r="G124" s="218" t="s">
        <v>44</v>
      </c>
      <c r="H124" s="348">
        <f>IF(ISBLANK('Tab4-Adol-KABP-2006'!H124), "",('Tab4-Adol-KABP-2006'!H124))</f>
        <v>2011</v>
      </c>
      <c r="I124" s="349">
        <f>IF(ISBLANK('Tab4-Adol-KABP-2006'!I124), "",('Tab4-Adol-KABP-2006'!I124))</f>
        <v>2011</v>
      </c>
      <c r="J124" s="414">
        <f>IF(ISBLANK('Tab4-Adol-KABP-2006'!J124), "",('Tab4-Adol-KABP-2006'!J124))</f>
        <v>29.1</v>
      </c>
      <c r="K124" s="414">
        <f>IF(ISBLANK('Tab4-Adol-KABP-2006'!K124), "",('Tab4-Adol-KABP-2006'!K124))</f>
        <v>37</v>
      </c>
      <c r="L124" s="414">
        <f>IF(ISBLANK('Tab4-Adol-KABP-2006'!L124), "",('Tab4-Adol-KABP-2006'!L124))</f>
        <v>33.1</v>
      </c>
      <c r="M124" s="414"/>
      <c r="N124" s="414"/>
      <c r="O124" s="415"/>
      <c r="P124" s="348">
        <f>IF(ISBLANK('Tab4-Adol-KABP-2006'!P124), "",('Tab4-Adol-KABP-2006'!P124))</f>
        <v>2011</v>
      </c>
      <c r="Q124" s="349">
        <f>IF(ISBLANK('Tab4-Adol-KABP-2006'!Q124), "",('Tab4-Adol-KABP-2006'!Q124))</f>
        <v>2011</v>
      </c>
      <c r="R124" s="414">
        <f>IF(ISBLANK('Tab4-Adol-KABP-2006'!R124), "",('Tab4-Adol-KABP-2006'!R124))</f>
        <v>12.2</v>
      </c>
      <c r="S124" s="414">
        <f>IF(ISBLANK('Tab4-Adol-KABP-2006'!S124), "",('Tab4-Adol-KABP-2006'!S124))</f>
        <v>12.3</v>
      </c>
      <c r="T124" s="414">
        <f>IF(ISBLANK('Tab4-Adol-KABP-2006'!T124), "",('Tab4-Adol-KABP-2006'!T124))</f>
        <v>12.3</v>
      </c>
      <c r="U124" s="414"/>
      <c r="V124" s="414"/>
      <c r="W124" s="415"/>
      <c r="X124" s="348">
        <f>IF(ISBLANK('Tab4-Adol-KABP-2006'!X124), "",('Tab4-Adol-KABP-2006'!X124))</f>
        <v>2011</v>
      </c>
      <c r="Y124" s="349">
        <f>IF(ISBLANK('Tab4-Adol-KABP-2006'!Y124), "",('Tab4-Adol-KABP-2006'!Y124))</f>
        <v>2011</v>
      </c>
      <c r="Z124" s="414">
        <f>IF(ISBLANK('Tab4-Adol-KABP-2006'!Z124), "",('Tab4-Adol-KABP-2006'!Z124))</f>
        <v>4.4000000000000004</v>
      </c>
      <c r="AA124" s="414">
        <f>IF(ISBLANK('Tab4-Adol-KABP-2006'!AA124), "",('Tab4-Adol-KABP-2006'!AA124))</f>
        <v>5.7</v>
      </c>
      <c r="AB124" s="414">
        <f>IF(ISBLANK('Tab4-Adol-KABP-2006'!AB124), "",('Tab4-Adol-KABP-2006'!AB124))</f>
        <v>5.0999999999999996</v>
      </c>
      <c r="AC124" s="414"/>
      <c r="AD124" s="414"/>
      <c r="AE124" s="415"/>
      <c r="AF124" s="348">
        <f>IF(ISBLANK('Tab4-Adol-KABP-2006'!AF124), "",('Tab4-Adol-KABP-2006'!AF124))</f>
        <v>2011</v>
      </c>
      <c r="AG124" s="349">
        <f>IF(ISBLANK('Tab4-Adol-KABP-2006'!AG124), "",('Tab4-Adol-KABP-2006'!AG124))</f>
        <v>2011</v>
      </c>
      <c r="AH124" s="414">
        <f>IF(ISBLANK('Tab4-Adol-KABP-2006'!AH124), "",('Tab4-Adol-KABP-2006'!AH124))</f>
        <v>58.6</v>
      </c>
      <c r="AI124" s="414">
        <f>IF(ISBLANK('Tab4-Adol-KABP-2006'!AI124), "",('Tab4-Adol-KABP-2006'!AI124))</f>
        <v>51.9</v>
      </c>
      <c r="AJ124" s="414">
        <f>IF(ISBLANK('Tab4-Adol-KABP-2006'!AJ124), "",('Tab4-Adol-KABP-2006'!AJ124))</f>
        <v>54.8</v>
      </c>
      <c r="AK124" s="414"/>
      <c r="AL124" s="414"/>
      <c r="AM124" s="415"/>
      <c r="AN124" s="348">
        <f>IF(ISBLANK('Tab4-Adol-KABP-2006'!AN124), "",('Tab4-Adol-KABP-2006'!AN124))</f>
        <v>2011</v>
      </c>
      <c r="AO124" s="349">
        <f>IF(ISBLANK('Tab4-Adol-KABP-2006'!AO124), "",('Tab4-Adol-KABP-2006'!AO124))</f>
        <v>2011</v>
      </c>
      <c r="AP124" s="362">
        <f>IF(ISBLANK('Tab4-Adol-KABP-2006'!AP124), "",('Tab4-Adol-KABP-2006'!AP124))</f>
        <v>66.400000000000006</v>
      </c>
      <c r="AQ124" s="362">
        <f>IF(ISBLANK('Tab4-Adol-KABP-2006'!AQ124), "",('Tab4-Adol-KABP-2006'!AQ124))</f>
        <v>47.8</v>
      </c>
      <c r="AR124" s="362">
        <f>IF(ISBLANK('Tab4-Adol-KABP-2006'!AR124), "",('Tab4-Adol-KABP-2006'!AR124))</f>
        <v>54.2</v>
      </c>
      <c r="AS124" s="362"/>
      <c r="AT124" s="362"/>
      <c r="AU124" s="363"/>
      <c r="AV124" s="348">
        <f>IF(ISBLANK('Tab4-Adol-KABP-2006'!AV124), "",('Tab4-Adol-KABP-2006'!AV124))</f>
        <v>2011</v>
      </c>
      <c r="AW124" s="349">
        <f>IF(ISBLANK('Tab4-Adol-KABP-2006'!AW124), "",('Tab4-Adol-KABP-2006'!AW124))</f>
        <v>2011</v>
      </c>
      <c r="AX124" s="414">
        <f>IF(ISBLANK('Tab4-Adol-KABP-2006'!AX124), "",('Tab4-Adol-KABP-2006'!AX124))</f>
        <v>56.2</v>
      </c>
      <c r="AY124" s="414">
        <f>IF(ISBLANK('Tab4-Adol-KABP-2006'!AY124), "",('Tab4-Adol-KABP-2006'!AY124))</f>
        <v>44.4</v>
      </c>
      <c r="AZ124" s="414">
        <f>IF(ISBLANK('Tab4-Adol-KABP-2006'!AZ124), "",('Tab4-Adol-KABP-2006'!AZ124))</f>
        <v>49.4</v>
      </c>
      <c r="BA124" s="414"/>
      <c r="BB124" s="414"/>
      <c r="BC124" s="415"/>
      <c r="BD124" s="348">
        <f>IF(ISBLANK('Tab4-Adol-KABP-2006'!BD124), "",('Tab4-Adol-KABP-2006'!BD124))</f>
        <v>2011</v>
      </c>
      <c r="BE124" s="349">
        <f>IF(ISBLANK('Tab4-Adol-KABP-2006'!BE124), "",('Tab4-Adol-KABP-2006'!BE124))</f>
        <v>2011</v>
      </c>
      <c r="BF124" s="414">
        <f>IF(ISBLANK('Tab4-Adol-KABP-2006'!BF124), "",('Tab4-Adol-KABP-2006'!BF124))</f>
        <v>9.4</v>
      </c>
      <c r="BG124" s="414">
        <f>IF(ISBLANK('Tab4-Adol-KABP-2006'!BG124), "",('Tab4-Adol-KABP-2006'!BG124))</f>
        <v>18</v>
      </c>
      <c r="BH124" s="414">
        <f>IF(ISBLANK('Tab4-Adol-KABP-2006'!BH124), "",('Tab4-Adol-KABP-2006'!BH124))</f>
        <v>13.8</v>
      </c>
      <c r="BI124" s="414"/>
      <c r="BJ124" s="414"/>
      <c r="BK124" s="415"/>
      <c r="BL124" s="348">
        <f>IF(ISBLANK('Tab4-Adol-KABP-2006'!BL124), "",('Tab4-Adol-KABP-2006'!BL124))</f>
        <v>2011</v>
      </c>
      <c r="BM124" s="349">
        <f>IF(ISBLANK('Tab4-Adol-KABP-2006'!BM124), "",('Tab4-Adol-KABP-2006'!BM124))</f>
        <v>2011</v>
      </c>
      <c r="BN124" s="414">
        <f>IF(ISBLANK('Tab4-Adol-KABP-2006'!BN124), "",('Tab4-Adol-KABP-2006'!BN124))</f>
        <v>14.2</v>
      </c>
      <c r="BO124" s="414">
        <f>IF(ISBLANK('Tab4-Adol-KABP-2006'!BO124), "",('Tab4-Adol-KABP-2006'!BO124))</f>
        <v>43.7</v>
      </c>
      <c r="BP124" s="414">
        <f>IF(ISBLANK('Tab4-Adol-KABP-2006'!BP124), "",('Tab4-Adol-KABP-2006'!BP124))</f>
        <v>29.2</v>
      </c>
      <c r="BQ124" s="414"/>
      <c r="BR124" s="414"/>
      <c r="BS124" s="415"/>
      <c r="BT124" s="348" t="str">
        <f>IF(ISBLANK('Tab4-Adol-KABP-2006'!BT124), "",('Tab4-Adol-KABP-2006'!BT124))</f>
        <v/>
      </c>
      <c r="BU124" s="349" t="str">
        <f>IF(ISBLANK('Tab4-Adol-KABP-2006'!BU124), "",('Tab4-Adol-KABP-2006'!BU124))</f>
        <v/>
      </c>
      <c r="BV124" s="414"/>
      <c r="BW124" s="414"/>
      <c r="BX124" s="415"/>
      <c r="BY124" s="216">
        <v>203896</v>
      </c>
      <c r="BZ124" s="208">
        <v>215774</v>
      </c>
      <c r="CA124" s="208">
        <v>419670</v>
      </c>
      <c r="CB124" s="208">
        <v>215956</v>
      </c>
      <c r="CC124" s="208">
        <v>228839</v>
      </c>
      <c r="CD124" s="284">
        <v>444795</v>
      </c>
      <c r="CE124" s="282"/>
      <c r="CF124" s="282"/>
      <c r="CG124" s="226">
        <f t="shared" si="340"/>
        <v>203896</v>
      </c>
      <c r="CH124" s="227">
        <f t="shared" si="341"/>
        <v>215774</v>
      </c>
      <c r="CI124" s="227">
        <f t="shared" si="342"/>
        <v>419670</v>
      </c>
      <c r="CJ124" s="227" t="str">
        <f t="shared" si="343"/>
        <v>-</v>
      </c>
      <c r="CK124" s="227" t="str">
        <f t="shared" si="344"/>
        <v>-</v>
      </c>
      <c r="CL124" s="228" t="str">
        <f t="shared" si="345"/>
        <v>-</v>
      </c>
      <c r="CM124" s="282"/>
      <c r="CN124" s="282"/>
      <c r="CO124" s="226">
        <f t="shared" si="346"/>
        <v>203896</v>
      </c>
      <c r="CP124" s="227">
        <f t="shared" si="347"/>
        <v>215774</v>
      </c>
      <c r="CQ124" s="227">
        <f t="shared" si="348"/>
        <v>419670</v>
      </c>
      <c r="CR124" s="227" t="str">
        <f t="shared" si="349"/>
        <v>-</v>
      </c>
      <c r="CS124" s="227" t="str">
        <f t="shared" si="350"/>
        <v>-</v>
      </c>
      <c r="CT124" s="228" t="str">
        <f t="shared" si="351"/>
        <v>-</v>
      </c>
      <c r="CU124" s="282"/>
      <c r="CV124" s="282"/>
      <c r="CW124" s="292">
        <f t="shared" si="352"/>
        <v>203896</v>
      </c>
      <c r="CX124" s="234">
        <f t="shared" si="353"/>
        <v>215774</v>
      </c>
      <c r="CY124" s="234">
        <f t="shared" si="354"/>
        <v>419670</v>
      </c>
      <c r="CZ124" s="234" t="str">
        <f t="shared" si="355"/>
        <v>-</v>
      </c>
      <c r="DA124" s="234" t="str">
        <f t="shared" si="356"/>
        <v>-</v>
      </c>
      <c r="DB124" s="235" t="str">
        <f t="shared" si="357"/>
        <v>-</v>
      </c>
      <c r="DC124" s="282"/>
      <c r="DD124" s="282"/>
      <c r="DE124" s="226">
        <f t="shared" si="358"/>
        <v>203896</v>
      </c>
      <c r="DF124" s="227">
        <f t="shared" si="359"/>
        <v>215774</v>
      </c>
      <c r="DG124" s="227">
        <f t="shared" si="360"/>
        <v>419670</v>
      </c>
      <c r="DH124" s="227" t="str">
        <f t="shared" si="361"/>
        <v>-</v>
      </c>
      <c r="DI124" s="227" t="str">
        <f t="shared" si="362"/>
        <v>-</v>
      </c>
      <c r="DJ124" s="228" t="str">
        <f t="shared" si="363"/>
        <v>-</v>
      </c>
      <c r="DK124" s="282"/>
      <c r="DL124" s="282"/>
      <c r="DM124" s="226">
        <f t="shared" si="364"/>
        <v>203896</v>
      </c>
      <c r="DN124" s="227">
        <f t="shared" si="365"/>
        <v>215774</v>
      </c>
      <c r="DO124" s="227">
        <f t="shared" si="366"/>
        <v>419670</v>
      </c>
      <c r="DP124" s="227" t="str">
        <f t="shared" si="367"/>
        <v>-</v>
      </c>
      <c r="DQ124" s="227" t="str">
        <f t="shared" si="368"/>
        <v>-</v>
      </c>
      <c r="DR124" s="228" t="str">
        <f t="shared" si="369"/>
        <v>-</v>
      </c>
      <c r="DS124" s="282"/>
      <c r="DT124" s="282"/>
      <c r="DU124" s="226">
        <f t="shared" si="370"/>
        <v>203896</v>
      </c>
      <c r="DV124" s="227">
        <f t="shared" si="371"/>
        <v>215774</v>
      </c>
      <c r="DW124" s="227">
        <f t="shared" si="372"/>
        <v>419670</v>
      </c>
      <c r="DX124" s="227" t="str">
        <f t="shared" si="373"/>
        <v>-</v>
      </c>
      <c r="DY124" s="227" t="str">
        <f t="shared" si="374"/>
        <v>-</v>
      </c>
      <c r="DZ124" s="228" t="str">
        <f t="shared" si="375"/>
        <v>-</v>
      </c>
      <c r="EA124" s="282"/>
      <c r="EB124" s="282"/>
      <c r="EC124" s="226">
        <f t="shared" si="376"/>
        <v>203896</v>
      </c>
      <c r="ED124" s="227">
        <f t="shared" si="377"/>
        <v>215774</v>
      </c>
      <c r="EE124" s="227">
        <f t="shared" si="378"/>
        <v>419670</v>
      </c>
      <c r="EF124" s="227" t="str">
        <f t="shared" si="379"/>
        <v>-</v>
      </c>
      <c r="EG124" s="227" t="str">
        <f t="shared" si="380"/>
        <v>-</v>
      </c>
      <c r="EH124" s="228" t="str">
        <f t="shared" si="381"/>
        <v>-</v>
      </c>
      <c r="EI124" s="282"/>
      <c r="EJ124" s="282"/>
      <c r="EK124" s="226">
        <f t="shared" si="382"/>
        <v>203896</v>
      </c>
      <c r="EL124" s="227">
        <f t="shared" si="383"/>
        <v>215774</v>
      </c>
      <c r="EM124" s="227">
        <f t="shared" si="384"/>
        <v>419670</v>
      </c>
      <c r="EN124" s="227" t="str">
        <f t="shared" si="385"/>
        <v>-</v>
      </c>
      <c r="EO124" s="227" t="str">
        <f t="shared" si="386"/>
        <v>-</v>
      </c>
      <c r="EP124" s="228" t="str">
        <f t="shared" si="387"/>
        <v>-</v>
      </c>
      <c r="EQ124" s="282"/>
      <c r="ER124" s="282"/>
      <c r="ES124" s="226" t="str">
        <f t="shared" si="388"/>
        <v>-</v>
      </c>
      <c r="ET124" s="227" t="str">
        <f t="shared" si="389"/>
        <v>-</v>
      </c>
      <c r="EU124" s="228" t="str">
        <f t="shared" si="390"/>
        <v>-</v>
      </c>
      <c r="EV124" s="282"/>
      <c r="EW124" s="282"/>
      <c r="EX124" s="301">
        <f t="shared" si="391"/>
        <v>59333.736000000004</v>
      </c>
      <c r="EY124" s="259">
        <f t="shared" si="392"/>
        <v>79836.38</v>
      </c>
      <c r="EZ124" s="259">
        <f t="shared" si="393"/>
        <v>138910.77000000002</v>
      </c>
      <c r="FA124" s="259" t="str">
        <f t="shared" si="394"/>
        <v>-</v>
      </c>
      <c r="FB124" s="259" t="str">
        <f t="shared" si="395"/>
        <v>-</v>
      </c>
      <c r="FC124" s="260" t="str">
        <f t="shared" si="396"/>
        <v>-</v>
      </c>
      <c r="FD124" s="282"/>
      <c r="FE124" s="282"/>
      <c r="FF124" s="301">
        <f t="shared" si="397"/>
        <v>24875.311999999998</v>
      </c>
      <c r="FG124" s="259">
        <f t="shared" si="398"/>
        <v>26540.202000000001</v>
      </c>
      <c r="FH124" s="259">
        <f t="shared" si="399"/>
        <v>51619.41</v>
      </c>
      <c r="FI124" s="259" t="str">
        <f t="shared" si="400"/>
        <v>-</v>
      </c>
      <c r="FJ124" s="259" t="str">
        <f t="shared" si="401"/>
        <v>-</v>
      </c>
      <c r="FK124" s="260" t="str">
        <f t="shared" si="402"/>
        <v>-</v>
      </c>
      <c r="FL124" s="282"/>
      <c r="FM124" s="282"/>
      <c r="FN124" s="301">
        <f t="shared" si="403"/>
        <v>8971.4240000000009</v>
      </c>
      <c r="FO124" s="259">
        <f t="shared" si="404"/>
        <v>12299.118</v>
      </c>
      <c r="FP124" s="259">
        <f t="shared" si="405"/>
        <v>21403.17</v>
      </c>
      <c r="FQ124" s="259" t="str">
        <f t="shared" si="406"/>
        <v>-</v>
      </c>
      <c r="FR124" s="259" t="str">
        <f t="shared" si="407"/>
        <v>-</v>
      </c>
      <c r="FS124" s="260" t="str">
        <f t="shared" si="408"/>
        <v>-</v>
      </c>
      <c r="FT124" s="282"/>
      <c r="FU124" s="282"/>
      <c r="FV124" s="301">
        <f t="shared" si="409"/>
        <v>119483.056</v>
      </c>
      <c r="FW124" s="259">
        <f t="shared" si="410"/>
        <v>111986.70600000001</v>
      </c>
      <c r="FX124" s="259">
        <f t="shared" si="411"/>
        <v>229979.15999999997</v>
      </c>
      <c r="FY124" s="259" t="str">
        <f t="shared" si="412"/>
        <v>-</v>
      </c>
      <c r="FZ124" s="259" t="str">
        <f t="shared" si="413"/>
        <v>-</v>
      </c>
      <c r="GA124" s="260" t="str">
        <f t="shared" si="414"/>
        <v>-</v>
      </c>
      <c r="GB124" s="282"/>
      <c r="GC124" s="282"/>
      <c r="GD124" s="301">
        <f t="shared" si="415"/>
        <v>135386.94400000002</v>
      </c>
      <c r="GE124" s="259">
        <f t="shared" si="416"/>
        <v>103139.97199999999</v>
      </c>
      <c r="GF124" s="259">
        <f t="shared" si="417"/>
        <v>227461.14</v>
      </c>
      <c r="GG124" s="259" t="str">
        <f t="shared" si="418"/>
        <v>-</v>
      </c>
      <c r="GH124" s="259" t="str">
        <f t="shared" si="419"/>
        <v>-</v>
      </c>
      <c r="GI124" s="260" t="str">
        <f t="shared" si="420"/>
        <v>-</v>
      </c>
      <c r="GJ124" s="282"/>
      <c r="GK124" s="282"/>
      <c r="GL124" s="301">
        <f t="shared" si="421"/>
        <v>114589.55200000001</v>
      </c>
      <c r="GM124" s="259">
        <f t="shared" si="422"/>
        <v>95803.656000000003</v>
      </c>
      <c r="GN124" s="259">
        <f t="shared" si="423"/>
        <v>207316.98</v>
      </c>
      <c r="GO124" s="259" t="str">
        <f t="shared" si="424"/>
        <v>-</v>
      </c>
      <c r="GP124" s="259" t="str">
        <f t="shared" si="425"/>
        <v>-</v>
      </c>
      <c r="GQ124" s="260" t="str">
        <f t="shared" si="426"/>
        <v>-</v>
      </c>
      <c r="GR124" s="282"/>
      <c r="GS124" s="282"/>
      <c r="GT124" s="301">
        <f t="shared" si="427"/>
        <v>19166.223999999998</v>
      </c>
      <c r="GU124" s="259">
        <f t="shared" si="428"/>
        <v>38839.32</v>
      </c>
      <c r="GV124" s="259">
        <f t="shared" si="429"/>
        <v>57914.460000000006</v>
      </c>
      <c r="GW124" s="259" t="str">
        <f t="shared" si="430"/>
        <v>-</v>
      </c>
      <c r="GX124" s="259" t="str">
        <f t="shared" si="431"/>
        <v>-</v>
      </c>
      <c r="GY124" s="260" t="str">
        <f t="shared" si="432"/>
        <v>-</v>
      </c>
      <c r="GZ124" s="282"/>
      <c r="HA124" s="282"/>
      <c r="HB124" s="301">
        <f t="shared" si="433"/>
        <v>28953.231999999996</v>
      </c>
      <c r="HC124" s="259">
        <f t="shared" si="434"/>
        <v>94293.238000000012</v>
      </c>
      <c r="HD124" s="259">
        <f t="shared" si="435"/>
        <v>122543.64</v>
      </c>
      <c r="HE124" s="259" t="str">
        <f t="shared" si="436"/>
        <v>-</v>
      </c>
      <c r="HF124" s="259" t="str">
        <f t="shared" si="437"/>
        <v>-</v>
      </c>
      <c r="HG124" s="260" t="str">
        <f t="shared" si="438"/>
        <v>-</v>
      </c>
      <c r="HH124" s="282"/>
      <c r="HI124" s="282"/>
      <c r="HJ124" s="301" t="str">
        <f t="shared" si="439"/>
        <v>-</v>
      </c>
      <c r="HK124" s="259" t="str">
        <f t="shared" si="440"/>
        <v>-</v>
      </c>
      <c r="HL124" s="260" t="str">
        <f t="shared" si="441"/>
        <v>-</v>
      </c>
      <c r="HM124" s="428">
        <f t="shared" si="229"/>
        <v>1</v>
      </c>
      <c r="HN124" s="429">
        <f t="shared" si="229"/>
        <v>1</v>
      </c>
      <c r="HO124" s="429">
        <f t="shared" si="229"/>
        <v>1</v>
      </c>
      <c r="HP124" s="429" t="str">
        <f t="shared" si="221"/>
        <v>-</v>
      </c>
      <c r="HQ124" s="429" t="str">
        <f t="shared" si="221"/>
        <v>-</v>
      </c>
      <c r="HR124" s="430" t="str">
        <f t="shared" si="221"/>
        <v>-</v>
      </c>
      <c r="HS124" s="450"/>
      <c r="HT124" s="450"/>
      <c r="HU124" s="428">
        <f t="shared" si="230"/>
        <v>1</v>
      </c>
      <c r="HV124" s="429">
        <f t="shared" si="230"/>
        <v>1</v>
      </c>
      <c r="HW124" s="429">
        <f t="shared" si="230"/>
        <v>1</v>
      </c>
      <c r="HX124" s="429" t="str">
        <f t="shared" si="222"/>
        <v>-</v>
      </c>
      <c r="HY124" s="429" t="str">
        <f t="shared" si="222"/>
        <v>-</v>
      </c>
      <c r="HZ124" s="430" t="str">
        <f t="shared" si="222"/>
        <v>-</v>
      </c>
      <c r="IA124" s="450"/>
      <c r="IB124" s="450"/>
      <c r="IC124" s="428">
        <f t="shared" si="231"/>
        <v>1</v>
      </c>
      <c r="ID124" s="429">
        <f t="shared" si="231"/>
        <v>1</v>
      </c>
      <c r="IE124" s="429">
        <f t="shared" si="231"/>
        <v>1</v>
      </c>
      <c r="IF124" s="429" t="str">
        <f t="shared" si="223"/>
        <v>-</v>
      </c>
      <c r="IG124" s="429" t="str">
        <f t="shared" si="223"/>
        <v>-</v>
      </c>
      <c r="IH124" s="430" t="str">
        <f t="shared" si="223"/>
        <v>-</v>
      </c>
      <c r="II124" s="450"/>
      <c r="IJ124" s="450"/>
      <c r="IK124" s="428">
        <f t="shared" si="232"/>
        <v>1</v>
      </c>
      <c r="IL124" s="429">
        <f t="shared" si="232"/>
        <v>1</v>
      </c>
      <c r="IM124" s="429">
        <f t="shared" si="232"/>
        <v>1</v>
      </c>
      <c r="IN124" s="429" t="str">
        <f t="shared" si="224"/>
        <v>-</v>
      </c>
      <c r="IO124" s="429" t="str">
        <f t="shared" si="224"/>
        <v>-</v>
      </c>
      <c r="IP124" s="430" t="str">
        <f t="shared" si="224"/>
        <v>-</v>
      </c>
      <c r="IQ124" s="450"/>
      <c r="IR124" s="450"/>
      <c r="IS124" s="428">
        <f t="shared" si="233"/>
        <v>1</v>
      </c>
      <c r="IT124" s="429">
        <f t="shared" si="233"/>
        <v>1</v>
      </c>
      <c r="IU124" s="429">
        <f t="shared" si="233"/>
        <v>1</v>
      </c>
      <c r="IV124" s="429" t="str">
        <f t="shared" si="225"/>
        <v>-</v>
      </c>
      <c r="IW124" s="429" t="str">
        <f t="shared" si="225"/>
        <v>-</v>
      </c>
      <c r="IX124" s="430" t="str">
        <f t="shared" si="225"/>
        <v>-</v>
      </c>
      <c r="IY124" s="450"/>
      <c r="IZ124" s="450"/>
      <c r="JA124" s="428">
        <f t="shared" si="234"/>
        <v>1</v>
      </c>
      <c r="JB124" s="429">
        <f t="shared" si="234"/>
        <v>1</v>
      </c>
      <c r="JC124" s="429">
        <f t="shared" si="234"/>
        <v>1</v>
      </c>
      <c r="JD124" s="429" t="str">
        <f t="shared" si="226"/>
        <v>-</v>
      </c>
      <c r="JE124" s="429" t="str">
        <f t="shared" si="226"/>
        <v>-</v>
      </c>
      <c r="JF124" s="430" t="str">
        <f t="shared" si="226"/>
        <v>-</v>
      </c>
      <c r="JG124" s="450"/>
      <c r="JH124" s="450"/>
      <c r="JI124" s="428">
        <f t="shared" si="235"/>
        <v>1</v>
      </c>
      <c r="JJ124" s="429">
        <f t="shared" si="235"/>
        <v>1</v>
      </c>
      <c r="JK124" s="429">
        <f t="shared" si="235"/>
        <v>1</v>
      </c>
      <c r="JL124" s="429" t="str">
        <f t="shared" si="227"/>
        <v>-</v>
      </c>
      <c r="JM124" s="429" t="str">
        <f t="shared" si="227"/>
        <v>-</v>
      </c>
      <c r="JN124" s="430" t="str">
        <f t="shared" si="227"/>
        <v>-</v>
      </c>
      <c r="JO124" s="450"/>
      <c r="JP124" s="450"/>
      <c r="JQ124" s="428">
        <f t="shared" si="236"/>
        <v>1</v>
      </c>
      <c r="JR124" s="429">
        <f t="shared" si="236"/>
        <v>1</v>
      </c>
      <c r="JS124" s="429">
        <f t="shared" si="236"/>
        <v>1</v>
      </c>
      <c r="JT124" s="429" t="str">
        <f t="shared" si="228"/>
        <v>-</v>
      </c>
      <c r="JU124" s="429" t="str">
        <f t="shared" si="228"/>
        <v>-</v>
      </c>
      <c r="JV124" s="430" t="str">
        <f t="shared" si="228"/>
        <v>-</v>
      </c>
      <c r="JW124" s="450"/>
      <c r="JX124" s="450"/>
      <c r="JY124" s="428" t="str">
        <f t="shared" si="339"/>
        <v>-</v>
      </c>
      <c r="JZ124" s="429" t="str">
        <f t="shared" si="339"/>
        <v>-</v>
      </c>
      <c r="KA124" s="430" t="str">
        <f t="shared" si="339"/>
        <v>-</v>
      </c>
      <c r="KB124" s="172"/>
      <c r="KC124" s="355" t="str">
        <f>IF(ISBLANK('Tab4-Adol-KABP-2006'!KC124),"",('Tab4-Adol-KABP-2006'!KC124))</f>
        <v/>
      </c>
      <c r="KD124" s="355" t="str">
        <f>IF(ISBLANK('Tab4-Adol-KABP-2006'!KD124),"",('Tab4-Adol-KABP-2006'!KD124))</f>
        <v/>
      </c>
      <c r="KE124" s="355" t="str">
        <f>IF(ISBLANK('Tab4-Adol-KABP-2006'!KE124),"",('Tab4-Adol-KABP-2006'!KE124))</f>
        <v/>
      </c>
      <c r="KF124" s="355" t="str">
        <f>IF(ISBLANK('Tab4-Adol-KABP-2006'!KF124),"",('Tab4-Adol-KABP-2006'!KF124))</f>
        <v/>
      </c>
      <c r="KG124" s="355" t="str">
        <f>IF(ISBLANK('Tab4-Adol-KABP-2006'!KG124),"",('Tab4-Adol-KABP-2006'!KG124))</f>
        <v/>
      </c>
      <c r="KH124" s="355" t="str">
        <f>IF(ISBLANK('Tab4-Adol-KABP-2006'!KH124),"",('Tab4-Adol-KABP-2006'!KH124))</f>
        <v/>
      </c>
      <c r="KI124" s="355" t="str">
        <f>IF(ISBLANK('Tab4-Adol-KABP-2006'!KI124),"",('Tab4-Adol-KABP-2006'!KI124))</f>
        <v/>
      </c>
      <c r="KJ124" s="355" t="str">
        <f>IF(ISBLANK('Tab4-Adol-KABP-2006'!KJ124),"",('Tab4-Adol-KABP-2006'!KJ124))</f>
        <v/>
      </c>
      <c r="KK124" s="355" t="str">
        <f>IF(ISBLANK('Tab4-Adol-KABP-2006'!KK124),"",('Tab4-Adol-KABP-2006'!KK124))</f>
        <v/>
      </c>
      <c r="KL124" s="355" t="str">
        <f>IF(ISBLANK('Tab4-Adol-KABP-2006'!KL124),"",('Tab4-Adol-KABP-2006'!KL124))</f>
        <v/>
      </c>
      <c r="KM124" s="355" t="str">
        <f>IF(ISBLANK('Tab4-Adol-KABP-2006'!KM124),"",('Tab4-Adol-KABP-2006'!KM124))</f>
        <v/>
      </c>
      <c r="KN124" s="355" t="str">
        <f>IF(ISBLANK('Tab4-Adol-KABP-2006'!KN124),"",('Tab4-Adol-KABP-2006'!KN124))</f>
        <v/>
      </c>
      <c r="KO124" s="355" t="str">
        <f>IF(ISBLANK('Tab4-Adol-KABP-2006'!KO124),"",('Tab4-Adol-KABP-2006'!KO124))</f>
        <v/>
      </c>
      <c r="KP124" s="355" t="str">
        <f>IF(ISBLANK('Tab4-Adol-KABP-2006'!KP124),"",('Tab4-Adol-KABP-2006'!KP124))</f>
        <v/>
      </c>
      <c r="KQ124" s="355" t="str">
        <f>IF(ISBLANK('Tab4-Adol-KABP-2006'!KQ124),"",('Tab4-Adol-KABP-2006'!KQ124))</f>
        <v/>
      </c>
      <c r="KR124" s="355" t="str">
        <f>IF(ISBLANK('Tab4-Adol-KABP-2006'!KR124),"",('Tab4-Adol-KABP-2006'!KR124))</f>
        <v/>
      </c>
      <c r="KS124" s="355" t="str">
        <f>IF(ISBLANK('Tab4-Adol-KABP-2006'!KS124),"",('Tab4-Adol-KABP-2006'!KS124))</f>
        <v/>
      </c>
      <c r="KT124" s="355" t="str">
        <f>IF(ISBLANK('Tab4-Adol-KABP-2006'!KT124),"",('Tab4-Adol-KABP-2006'!KT124))</f>
        <v/>
      </c>
      <c r="KU124" s="355" t="str">
        <f>IF(ISBLANK('Tab4-Adol-KABP-2006'!KU124),"",('Tab4-Adol-KABP-2006'!KU124))</f>
        <v>Based on small denominators</v>
      </c>
      <c r="KV124" s="355" t="str">
        <f>IF(ISBLANK('Tab4-Adol-KABP-2006'!KV124),"",('Tab4-Adol-KABP-2006'!KV124))</f>
        <v>Based on small denominators</v>
      </c>
      <c r="KW124" s="355" t="str">
        <f>IF(ISBLANK('Tab4-Adol-KABP-2006'!KW124),"",('Tab4-Adol-KABP-2006'!KW124))</f>
        <v/>
      </c>
      <c r="KX124" s="355" t="str">
        <f>IF(ISBLANK('Tab4-Adol-KABP-2006'!KX124),"",('Tab4-Adol-KABP-2006'!KX124))</f>
        <v/>
      </c>
      <c r="KY124" s="355" t="str">
        <f>IF(ISBLANK('Tab4-Adol-KABP-2006'!KY124),"",('Tab4-Adol-KABP-2006'!KY124))</f>
        <v/>
      </c>
      <c r="KZ124" s="355" t="str">
        <f>IF(ISBLANK('Tab4-Adol-KABP-2006'!KZ124),"",('Tab4-Adol-KABP-2006'!KZ124))</f>
        <v/>
      </c>
      <c r="LA124" s="355" t="str">
        <f>IF(ISBLANK('Tab4-Adol-KABP-2006'!LA124),"",('Tab4-Adol-KABP-2006'!LA124))</f>
        <v/>
      </c>
      <c r="LB124" s="355" t="str">
        <f>IF(ISBLANK('Tab4-Adol-KABP-2006'!LB124),"",('Tab4-Adol-KABP-2006'!LB124))</f>
        <v/>
      </c>
      <c r="LC124" s="355" t="str">
        <f>IF(ISBLANK('Tab4-Adol-KABP-2006'!LC124),"",('Tab4-Adol-KABP-2006'!LC124))</f>
        <v/>
      </c>
      <c r="LD124" s="355" t="str">
        <f>IF(ISBLANK('Tab4-Adol-KABP-2006'!LD124),"",('Tab4-Adol-KABP-2006'!LD124))</f>
        <v/>
      </c>
      <c r="LE124" s="355" t="str">
        <f>IF(ISBLANK('Tab4-Adol-KABP-2006'!LE124),"",('Tab4-Adol-KABP-2006'!LE124))</f>
        <v/>
      </c>
      <c r="LF124" s="355" t="str">
        <f>IF(ISBLANK('Tab4-Adol-KABP-2006'!LF124),"",('Tab4-Adol-KABP-2006'!LF124))</f>
        <v/>
      </c>
      <c r="LG124" s="355" t="str">
        <f>IF(ISBLANK('Tab4-Adol-KABP-2006'!LG124),"",('Tab4-Adol-KABP-2006'!LG124))</f>
        <v/>
      </c>
      <c r="LH124" s="355" t="str">
        <f>IF(ISBLANK('Tab4-Adol-KABP-2006'!LH124),"",('Tab4-Adol-KABP-2006'!LH124))</f>
        <v/>
      </c>
      <c r="LI124" s="355" t="str">
        <f>IF(ISBLANK('Tab4-Adol-KABP-2006'!LI124),"",('Tab4-Adol-KABP-2006'!LI124))</f>
        <v/>
      </c>
      <c r="LJ124" s="355" t="str">
        <f>IF(ISBLANK('Tab4-Adol-KABP-2006'!LJ124),"",('Tab4-Adol-KABP-2006'!LJ124))</f>
        <v/>
      </c>
      <c r="LK124" s="355" t="str">
        <f>IF(ISBLANK('Tab4-Adol-KABP-2006'!LK124),"",('Tab4-Adol-KABP-2006'!LK124))</f>
        <v/>
      </c>
      <c r="LL124" s="355" t="str">
        <f>IF(ISBLANK('Tab4-Adol-KABP-2006'!LL124),"",('Tab4-Adol-KABP-2006'!LL124))</f>
        <v/>
      </c>
      <c r="LM124" s="355" t="str">
        <f>IF(ISBLANK('Tab4-Adol-KABP-2006'!LM124),"",('Tab4-Adol-KABP-2006'!LM124))</f>
        <v/>
      </c>
      <c r="LN124" s="355" t="str">
        <f>IF(ISBLANK('Tab4-Adol-KABP-2006'!LN124),"",('Tab4-Adol-KABP-2006'!LN124))</f>
        <v/>
      </c>
      <c r="LO124" s="355" t="str">
        <f>IF(ISBLANK('Tab4-Adol-KABP-2006'!LO124),"",('Tab4-Adol-KABP-2006'!LO124))</f>
        <v/>
      </c>
      <c r="LP124" s="355" t="str">
        <f>IF(ISBLANK('Tab4-Adol-KABP-2006'!LP124),"",('Tab4-Adol-KABP-2006'!LP124))</f>
        <v/>
      </c>
      <c r="LQ124" s="355" t="str">
        <f>IF(ISBLANK('Tab4-Adol-KABP-2006'!LQ124),"",('Tab4-Adol-KABP-2006'!LQ124))</f>
        <v/>
      </c>
      <c r="LR124" s="355" t="str">
        <f>IF(ISBLANK('Tab4-Adol-KABP-2006'!LR124),"",('Tab4-Adol-KABP-2006'!LR124))</f>
        <v/>
      </c>
      <c r="LS124" s="355" t="str">
        <f>IF(ISBLANK('Tab4-Adol-KABP-2006'!LS124),"",('Tab4-Adol-KABP-2006'!LS124))</f>
        <v/>
      </c>
      <c r="LT124" s="355" t="str">
        <f>IF(ISBLANK('Tab4-Adol-KABP-2006'!LT124),"",('Tab4-Adol-KABP-2006'!LT124))</f>
        <v/>
      </c>
      <c r="LU124" s="355" t="str">
        <f>IF(ISBLANK('Tab4-Adol-KABP-2006'!LU124),"",('Tab4-Adol-KABP-2006'!LU124))</f>
        <v/>
      </c>
      <c r="LV124" s="355" t="str">
        <f>IF(ISBLANK('Tab4-Adol-KABP-2006'!LV124),"",('Tab4-Adol-KABP-2006'!LV124))</f>
        <v/>
      </c>
      <c r="LW124" s="355" t="str">
        <f>IF(ISBLANK('Tab4-Adol-KABP-2006'!LW124),"",('Tab4-Adol-KABP-2006'!LW124))</f>
        <v/>
      </c>
      <c r="LX124" s="355" t="str">
        <f>IF(ISBLANK('Tab4-Adol-KABP-2006'!LX124),"",('Tab4-Adol-KABP-2006'!LX124))</f>
        <v/>
      </c>
      <c r="LY124" s="355" t="str">
        <f>IF(ISBLANK('Tab4-Adol-KABP-2006'!LY124),"",('Tab4-Adol-KABP-2006'!LY124))</f>
        <v/>
      </c>
      <c r="LZ124" s="355" t="str">
        <f>IF(ISBLANK('Tab4-Adol-KABP-2006'!LZ124),"",('Tab4-Adol-KABP-2006'!LZ124))</f>
        <v/>
      </c>
      <c r="MA124" s="355" t="str">
        <f>IF(ISBLANK('Tab4-Adol-KABP-2006'!MA124),"",('Tab4-Adol-KABP-2006'!MA124))</f>
        <v/>
      </c>
    </row>
    <row r="125" spans="1:339" x14ac:dyDescent="0.2">
      <c r="A125" s="310" t="s">
        <v>326</v>
      </c>
      <c r="B125" s="172">
        <v>0</v>
      </c>
      <c r="C125" s="172">
        <v>0</v>
      </c>
      <c r="D125" s="172" t="s">
        <v>315</v>
      </c>
      <c r="E125" s="172">
        <v>1</v>
      </c>
      <c r="F125" s="173"/>
      <c r="G125" s="218" t="s">
        <v>47</v>
      </c>
      <c r="H125" s="348">
        <f>IF(ISBLANK('Tab4-Adol-KABP-2006'!H125), "",('Tab4-Adol-KABP-2006'!H125))</f>
        <v>2010</v>
      </c>
      <c r="I125" s="349">
        <f>IF(ISBLANK('Tab4-Adol-KABP-2006'!I125), "",('Tab4-Adol-KABP-2006'!I125))</f>
        <v>2010</v>
      </c>
      <c r="J125" s="414">
        <f>IF(ISBLANK('Tab4-Adol-KABP-2006'!J125), "",('Tab4-Adol-KABP-2006'!J125))</f>
        <v>53.7</v>
      </c>
      <c r="K125" s="414">
        <f>IF(ISBLANK('Tab4-Adol-KABP-2006'!K125), "",('Tab4-Adol-KABP-2006'!K125))</f>
        <v>53.3</v>
      </c>
      <c r="L125" s="414">
        <f>IF(ISBLANK('Tab4-Adol-KABP-2006'!L125), "",('Tab4-Adol-KABP-2006'!L125))</f>
        <v>53.5</v>
      </c>
      <c r="M125" s="414"/>
      <c r="N125" s="414"/>
      <c r="O125" s="415"/>
      <c r="P125" s="348">
        <f>IF(ISBLANK('Tab4-Adol-KABP-2006'!P125), "",('Tab4-Adol-KABP-2006'!P125))</f>
        <v>2010</v>
      </c>
      <c r="Q125" s="349">
        <f>IF(ISBLANK('Tab4-Adol-KABP-2006'!Q125), "",('Tab4-Adol-KABP-2006'!Q125))</f>
        <v>2010</v>
      </c>
      <c r="R125" s="414">
        <f>IF(ISBLANK('Tab4-Adol-KABP-2006'!R125), "",('Tab4-Adol-KABP-2006'!R125))</f>
        <v>11.7</v>
      </c>
      <c r="S125" s="414">
        <f>IF(ISBLANK('Tab4-Adol-KABP-2006'!S125), "",('Tab4-Adol-KABP-2006'!S125))</f>
        <v>13.9</v>
      </c>
      <c r="T125" s="414">
        <f>IF(ISBLANK('Tab4-Adol-KABP-2006'!T125), "",('Tab4-Adol-KABP-2006'!T125))</f>
        <v>12.9</v>
      </c>
      <c r="U125" s="414"/>
      <c r="V125" s="414"/>
      <c r="W125" s="415"/>
      <c r="X125" s="348">
        <f>IF(ISBLANK('Tab4-Adol-KABP-2006'!X125), "",('Tab4-Adol-KABP-2006'!X125))</f>
        <v>2010</v>
      </c>
      <c r="Y125" s="349">
        <f>IF(ISBLANK('Tab4-Adol-KABP-2006'!Y125), "",('Tab4-Adol-KABP-2006'!Y125))</f>
        <v>2010</v>
      </c>
      <c r="Z125" s="414">
        <f>IF(ISBLANK('Tab4-Adol-KABP-2006'!Z125), "",('Tab4-Adol-KABP-2006'!Z125))</f>
        <v>7.3</v>
      </c>
      <c r="AA125" s="414">
        <f>IF(ISBLANK('Tab4-Adol-KABP-2006'!AA125), "",('Tab4-Adol-KABP-2006'!AA125))</f>
        <v>5.5</v>
      </c>
      <c r="AB125" s="414">
        <f>IF(ISBLANK('Tab4-Adol-KABP-2006'!AB125), "",('Tab4-Adol-KABP-2006'!AB125))</f>
        <v>6.3</v>
      </c>
      <c r="AC125" s="414"/>
      <c r="AD125" s="414"/>
      <c r="AE125" s="415"/>
      <c r="AF125" s="348">
        <f>IF(ISBLANK('Tab4-Adol-KABP-2006'!AF125), "",('Tab4-Adol-KABP-2006'!AF125))</f>
        <v>2010</v>
      </c>
      <c r="AG125" s="349">
        <f>IF(ISBLANK('Tab4-Adol-KABP-2006'!AG125), "",('Tab4-Adol-KABP-2006'!AG125))</f>
        <v>2010</v>
      </c>
      <c r="AH125" s="414">
        <f>IF(ISBLANK('Tab4-Adol-KABP-2006'!AH125), "",('Tab4-Adol-KABP-2006'!AH125))</f>
        <v>63.8</v>
      </c>
      <c r="AI125" s="414">
        <f>IF(ISBLANK('Tab4-Adol-KABP-2006'!AI125), "",('Tab4-Adol-KABP-2006'!AI125))</f>
        <v>69.400000000000006</v>
      </c>
      <c r="AJ125" s="414">
        <f>IF(ISBLANK('Tab4-Adol-KABP-2006'!AJ125), "",('Tab4-Adol-KABP-2006'!AJ125))</f>
        <v>66.400000000000006</v>
      </c>
      <c r="AK125" s="414"/>
      <c r="AL125" s="414"/>
      <c r="AM125" s="415"/>
      <c r="AN125" s="348">
        <f>IF(ISBLANK('Tab4-Adol-KABP-2006'!AN125), "",('Tab4-Adol-KABP-2006'!AN125))</f>
        <v>2010</v>
      </c>
      <c r="AO125" s="349">
        <f>IF(ISBLANK('Tab4-Adol-KABP-2006'!AO125), "",('Tab4-Adol-KABP-2006'!AO125))</f>
        <v>2010</v>
      </c>
      <c r="AP125" s="362">
        <f>IF(ISBLANK('Tab4-Adol-KABP-2006'!AP125), "",('Tab4-Adol-KABP-2006'!AP125))</f>
        <v>49.1</v>
      </c>
      <c r="AQ125" s="362">
        <f>IF(ISBLANK('Tab4-Adol-KABP-2006'!AQ125), "",('Tab4-Adol-KABP-2006'!AQ125))</f>
        <v>35.5</v>
      </c>
      <c r="AR125" s="362">
        <f>IF(ISBLANK('Tab4-Adol-KABP-2006'!AR125), "",('Tab4-Adol-KABP-2006'!AR125))</f>
        <v>41.8</v>
      </c>
      <c r="AS125" s="362"/>
      <c r="AT125" s="362"/>
      <c r="AU125" s="363"/>
      <c r="AV125" s="348">
        <f>IF(ISBLANK('Tab4-Adol-KABP-2006'!AV125), "",('Tab4-Adol-KABP-2006'!AV125))</f>
        <v>2010</v>
      </c>
      <c r="AW125" s="349">
        <f>IF(ISBLANK('Tab4-Adol-KABP-2006'!AW125), "",('Tab4-Adol-KABP-2006'!AW125))</f>
        <v>2010</v>
      </c>
      <c r="AX125" s="414">
        <f>IF(ISBLANK('Tab4-Adol-KABP-2006'!AX125), "",('Tab4-Adol-KABP-2006'!AX125))</f>
        <v>74.5</v>
      </c>
      <c r="AY125" s="414">
        <f>IF(ISBLANK('Tab4-Adol-KABP-2006'!AY125), "",('Tab4-Adol-KABP-2006'!AY125))</f>
        <v>65.599999999999994</v>
      </c>
      <c r="AZ125" s="414">
        <f>IF(ISBLANK('Tab4-Adol-KABP-2006'!AZ125), "",('Tab4-Adol-KABP-2006'!AZ125))</f>
        <v>70.5</v>
      </c>
      <c r="BA125" s="414"/>
      <c r="BB125" s="414"/>
      <c r="BC125" s="415"/>
      <c r="BD125" s="348">
        <f>IF(ISBLANK('Tab4-Adol-KABP-2006'!BD125), "",('Tab4-Adol-KABP-2006'!BD125))</f>
        <v>2011</v>
      </c>
      <c r="BE125" s="349" t="str">
        <f>IF(ISBLANK('Tab4-Adol-KABP-2006'!BE125), "",('Tab4-Adol-KABP-2006'!BE125))</f>
        <v>2010-2011</v>
      </c>
      <c r="BF125" s="414">
        <f>IF(ISBLANK('Tab4-Adol-KABP-2006'!BF125), "",('Tab4-Adol-KABP-2006'!BF125))</f>
        <v>19.399999999999999</v>
      </c>
      <c r="BG125" s="414">
        <f>IF(ISBLANK('Tab4-Adol-KABP-2006'!BG125), "",('Tab4-Adol-KABP-2006'!BG125))</f>
        <v>39.200000000000003</v>
      </c>
      <c r="BH125" s="414">
        <f>IF(ISBLANK('Tab4-Adol-KABP-2006'!BH125), "",('Tab4-Adol-KABP-2006'!BH125))</f>
        <v>29.9</v>
      </c>
      <c r="BI125" s="414"/>
      <c r="BJ125" s="414"/>
      <c r="BK125" s="415"/>
      <c r="BL125" s="348">
        <f>IF(ISBLANK('Tab4-Adol-KABP-2006'!BL125), "",('Tab4-Adol-KABP-2006'!BL125))</f>
        <v>2011</v>
      </c>
      <c r="BM125" s="349" t="str">
        <f>IF(ISBLANK('Tab4-Adol-KABP-2006'!BM125), "",('Tab4-Adol-KABP-2006'!BM125))</f>
        <v>2010-2011</v>
      </c>
      <c r="BN125" s="414">
        <f>IF(ISBLANK('Tab4-Adol-KABP-2006'!BN125), "",('Tab4-Adol-KABP-2006'!BN125))</f>
        <v>29.3</v>
      </c>
      <c r="BO125" s="414">
        <f>IF(ISBLANK('Tab4-Adol-KABP-2006'!BO125), "",('Tab4-Adol-KABP-2006'!BO125))</f>
        <v>68</v>
      </c>
      <c r="BP125" s="414">
        <f>IF(ISBLANK('Tab4-Adol-KABP-2006'!BP125), "",('Tab4-Adol-KABP-2006'!BP125))</f>
        <v>49.9</v>
      </c>
      <c r="BQ125" s="414"/>
      <c r="BR125" s="414"/>
      <c r="BS125" s="415"/>
      <c r="BT125" s="348" t="str">
        <f>IF(ISBLANK('Tab4-Adol-KABP-2006'!BT125), "",('Tab4-Adol-KABP-2006'!BT125))</f>
        <v/>
      </c>
      <c r="BU125" s="349" t="str">
        <f>IF(ISBLANK('Tab4-Adol-KABP-2006'!BU125), "",('Tab4-Adol-KABP-2006'!BU125))</f>
        <v/>
      </c>
      <c r="BV125" s="414"/>
      <c r="BW125" s="414"/>
      <c r="BX125" s="415"/>
      <c r="BY125" s="216">
        <v>345603</v>
      </c>
      <c r="BZ125" s="208">
        <v>375787</v>
      </c>
      <c r="CA125" s="208">
        <v>721390</v>
      </c>
      <c r="CB125" s="208">
        <v>363866</v>
      </c>
      <c r="CC125" s="208">
        <v>396397</v>
      </c>
      <c r="CD125" s="284">
        <v>760263</v>
      </c>
      <c r="CE125" s="282"/>
      <c r="CF125" s="282"/>
      <c r="CG125" s="226">
        <f t="shared" si="340"/>
        <v>345603</v>
      </c>
      <c r="CH125" s="227">
        <f t="shared" si="341"/>
        <v>375787</v>
      </c>
      <c r="CI125" s="227">
        <f t="shared" si="342"/>
        <v>721390</v>
      </c>
      <c r="CJ125" s="227" t="str">
        <f t="shared" si="343"/>
        <v>-</v>
      </c>
      <c r="CK125" s="227" t="str">
        <f t="shared" si="344"/>
        <v>-</v>
      </c>
      <c r="CL125" s="228" t="str">
        <f t="shared" si="345"/>
        <v>-</v>
      </c>
      <c r="CM125" s="282"/>
      <c r="CN125" s="282"/>
      <c r="CO125" s="226">
        <f t="shared" si="346"/>
        <v>345603</v>
      </c>
      <c r="CP125" s="227">
        <f t="shared" si="347"/>
        <v>375787</v>
      </c>
      <c r="CQ125" s="227">
        <f t="shared" si="348"/>
        <v>721390</v>
      </c>
      <c r="CR125" s="227" t="str">
        <f t="shared" si="349"/>
        <v>-</v>
      </c>
      <c r="CS125" s="227" t="str">
        <f t="shared" si="350"/>
        <v>-</v>
      </c>
      <c r="CT125" s="228" t="str">
        <f t="shared" si="351"/>
        <v>-</v>
      </c>
      <c r="CU125" s="282"/>
      <c r="CV125" s="282"/>
      <c r="CW125" s="292">
        <f t="shared" si="352"/>
        <v>345603</v>
      </c>
      <c r="CX125" s="234">
        <f t="shared" si="353"/>
        <v>375787</v>
      </c>
      <c r="CY125" s="234">
        <f t="shared" si="354"/>
        <v>721390</v>
      </c>
      <c r="CZ125" s="234" t="str">
        <f t="shared" si="355"/>
        <v>-</v>
      </c>
      <c r="DA125" s="234" t="str">
        <f t="shared" si="356"/>
        <v>-</v>
      </c>
      <c r="DB125" s="235" t="str">
        <f t="shared" si="357"/>
        <v>-</v>
      </c>
      <c r="DC125" s="282"/>
      <c r="DD125" s="282"/>
      <c r="DE125" s="226">
        <f t="shared" si="358"/>
        <v>345603</v>
      </c>
      <c r="DF125" s="227">
        <f t="shared" si="359"/>
        <v>375787</v>
      </c>
      <c r="DG125" s="227">
        <f t="shared" si="360"/>
        <v>721390</v>
      </c>
      <c r="DH125" s="227" t="str">
        <f t="shared" si="361"/>
        <v>-</v>
      </c>
      <c r="DI125" s="227" t="str">
        <f t="shared" si="362"/>
        <v>-</v>
      </c>
      <c r="DJ125" s="228" t="str">
        <f t="shared" si="363"/>
        <v>-</v>
      </c>
      <c r="DK125" s="282"/>
      <c r="DL125" s="282"/>
      <c r="DM125" s="226">
        <f t="shared" si="364"/>
        <v>345603</v>
      </c>
      <c r="DN125" s="227">
        <f t="shared" si="365"/>
        <v>375787</v>
      </c>
      <c r="DO125" s="227">
        <f t="shared" si="366"/>
        <v>721390</v>
      </c>
      <c r="DP125" s="227" t="str">
        <f t="shared" si="367"/>
        <v>-</v>
      </c>
      <c r="DQ125" s="227" t="str">
        <f t="shared" si="368"/>
        <v>-</v>
      </c>
      <c r="DR125" s="228" t="str">
        <f t="shared" si="369"/>
        <v>-</v>
      </c>
      <c r="DS125" s="282"/>
      <c r="DT125" s="282"/>
      <c r="DU125" s="226">
        <f t="shared" si="370"/>
        <v>345603</v>
      </c>
      <c r="DV125" s="227">
        <f t="shared" si="371"/>
        <v>375787</v>
      </c>
      <c r="DW125" s="227">
        <f t="shared" si="372"/>
        <v>721390</v>
      </c>
      <c r="DX125" s="227" t="str">
        <f t="shared" si="373"/>
        <v>-</v>
      </c>
      <c r="DY125" s="227" t="str">
        <f t="shared" si="374"/>
        <v>-</v>
      </c>
      <c r="DZ125" s="228" t="str">
        <f t="shared" si="375"/>
        <v>-</v>
      </c>
      <c r="EA125" s="282"/>
      <c r="EB125" s="282"/>
      <c r="EC125" s="226">
        <f t="shared" si="376"/>
        <v>345603</v>
      </c>
      <c r="ED125" s="227">
        <f t="shared" si="377"/>
        <v>375787</v>
      </c>
      <c r="EE125" s="227">
        <f t="shared" si="378"/>
        <v>721390</v>
      </c>
      <c r="EF125" s="227" t="str">
        <f t="shared" si="379"/>
        <v>-</v>
      </c>
      <c r="EG125" s="227" t="str">
        <f t="shared" si="380"/>
        <v>-</v>
      </c>
      <c r="EH125" s="228" t="str">
        <f t="shared" si="381"/>
        <v>-</v>
      </c>
      <c r="EI125" s="282"/>
      <c r="EJ125" s="282"/>
      <c r="EK125" s="226">
        <f t="shared" si="382"/>
        <v>345603</v>
      </c>
      <c r="EL125" s="227">
        <f t="shared" si="383"/>
        <v>375787</v>
      </c>
      <c r="EM125" s="227">
        <f t="shared" si="384"/>
        <v>721390</v>
      </c>
      <c r="EN125" s="227" t="str">
        <f t="shared" si="385"/>
        <v>-</v>
      </c>
      <c r="EO125" s="227" t="str">
        <f t="shared" si="386"/>
        <v>-</v>
      </c>
      <c r="EP125" s="228" t="str">
        <f t="shared" si="387"/>
        <v>-</v>
      </c>
      <c r="EQ125" s="282"/>
      <c r="ER125" s="282"/>
      <c r="ES125" s="226" t="str">
        <f t="shared" si="388"/>
        <v>-</v>
      </c>
      <c r="ET125" s="227" t="str">
        <f t="shared" si="389"/>
        <v>-</v>
      </c>
      <c r="EU125" s="228" t="str">
        <f t="shared" si="390"/>
        <v>-</v>
      </c>
      <c r="EV125" s="282"/>
      <c r="EW125" s="282"/>
      <c r="EX125" s="301">
        <f t="shared" si="391"/>
        <v>185588.81100000002</v>
      </c>
      <c r="EY125" s="259">
        <f t="shared" si="392"/>
        <v>200294.47099999996</v>
      </c>
      <c r="EZ125" s="259">
        <f t="shared" si="393"/>
        <v>385943.65</v>
      </c>
      <c r="FA125" s="259" t="str">
        <f t="shared" si="394"/>
        <v>-</v>
      </c>
      <c r="FB125" s="259" t="str">
        <f t="shared" si="395"/>
        <v>-</v>
      </c>
      <c r="FC125" s="260" t="str">
        <f t="shared" si="396"/>
        <v>-</v>
      </c>
      <c r="FD125" s="282"/>
      <c r="FE125" s="282"/>
      <c r="FF125" s="301">
        <f t="shared" si="397"/>
        <v>40435.550999999999</v>
      </c>
      <c r="FG125" s="259">
        <f t="shared" si="398"/>
        <v>52234.393000000004</v>
      </c>
      <c r="FH125" s="259">
        <f t="shared" si="399"/>
        <v>93059.31</v>
      </c>
      <c r="FI125" s="259" t="str">
        <f t="shared" si="400"/>
        <v>-</v>
      </c>
      <c r="FJ125" s="259" t="str">
        <f t="shared" si="401"/>
        <v>-</v>
      </c>
      <c r="FK125" s="260" t="str">
        <f t="shared" si="402"/>
        <v>-</v>
      </c>
      <c r="FL125" s="282"/>
      <c r="FM125" s="282"/>
      <c r="FN125" s="301">
        <f t="shared" si="403"/>
        <v>25229.019</v>
      </c>
      <c r="FO125" s="259">
        <f t="shared" si="404"/>
        <v>20668.285</v>
      </c>
      <c r="FP125" s="259">
        <f t="shared" si="405"/>
        <v>45447.57</v>
      </c>
      <c r="FQ125" s="259" t="str">
        <f t="shared" si="406"/>
        <v>-</v>
      </c>
      <c r="FR125" s="259" t="str">
        <f t="shared" si="407"/>
        <v>-</v>
      </c>
      <c r="FS125" s="260" t="str">
        <f t="shared" si="408"/>
        <v>-</v>
      </c>
      <c r="FT125" s="282"/>
      <c r="FU125" s="282"/>
      <c r="FV125" s="301">
        <f t="shared" si="409"/>
        <v>220494.71400000001</v>
      </c>
      <c r="FW125" s="259">
        <f t="shared" si="410"/>
        <v>260796.17800000001</v>
      </c>
      <c r="FX125" s="259">
        <f t="shared" si="411"/>
        <v>479002.96</v>
      </c>
      <c r="FY125" s="259" t="str">
        <f t="shared" si="412"/>
        <v>-</v>
      </c>
      <c r="FZ125" s="259" t="str">
        <f t="shared" si="413"/>
        <v>-</v>
      </c>
      <c r="GA125" s="260" t="str">
        <f t="shared" si="414"/>
        <v>-</v>
      </c>
      <c r="GB125" s="282"/>
      <c r="GC125" s="282"/>
      <c r="GD125" s="301">
        <f t="shared" si="415"/>
        <v>169691.073</v>
      </c>
      <c r="GE125" s="259">
        <f t="shared" si="416"/>
        <v>133404.38499999998</v>
      </c>
      <c r="GF125" s="259">
        <f t="shared" si="417"/>
        <v>301541.01999999996</v>
      </c>
      <c r="GG125" s="259" t="str">
        <f t="shared" si="418"/>
        <v>-</v>
      </c>
      <c r="GH125" s="259" t="str">
        <f t="shared" si="419"/>
        <v>-</v>
      </c>
      <c r="GI125" s="260" t="str">
        <f t="shared" si="420"/>
        <v>-</v>
      </c>
      <c r="GJ125" s="282"/>
      <c r="GK125" s="282"/>
      <c r="GL125" s="301">
        <f t="shared" si="421"/>
        <v>257474.23499999999</v>
      </c>
      <c r="GM125" s="259">
        <f t="shared" si="422"/>
        <v>246516.27199999997</v>
      </c>
      <c r="GN125" s="259">
        <f t="shared" si="423"/>
        <v>508579.94999999995</v>
      </c>
      <c r="GO125" s="259" t="str">
        <f t="shared" si="424"/>
        <v>-</v>
      </c>
      <c r="GP125" s="259" t="str">
        <f t="shared" si="425"/>
        <v>-</v>
      </c>
      <c r="GQ125" s="260" t="str">
        <f t="shared" si="426"/>
        <v>-</v>
      </c>
      <c r="GR125" s="282"/>
      <c r="GS125" s="282"/>
      <c r="GT125" s="301">
        <f t="shared" si="427"/>
        <v>67046.981999999989</v>
      </c>
      <c r="GU125" s="259">
        <f t="shared" si="428"/>
        <v>147308.50400000002</v>
      </c>
      <c r="GV125" s="259">
        <f t="shared" si="429"/>
        <v>215695.61</v>
      </c>
      <c r="GW125" s="259" t="str">
        <f t="shared" si="430"/>
        <v>-</v>
      </c>
      <c r="GX125" s="259" t="str">
        <f t="shared" si="431"/>
        <v>-</v>
      </c>
      <c r="GY125" s="260" t="str">
        <f t="shared" si="432"/>
        <v>-</v>
      </c>
      <c r="GZ125" s="282"/>
      <c r="HA125" s="282"/>
      <c r="HB125" s="301">
        <f t="shared" si="433"/>
        <v>101261.67899999999</v>
      </c>
      <c r="HC125" s="259">
        <f t="shared" si="434"/>
        <v>255535.16000000003</v>
      </c>
      <c r="HD125" s="259">
        <f t="shared" si="435"/>
        <v>359973.61</v>
      </c>
      <c r="HE125" s="259" t="str">
        <f t="shared" si="436"/>
        <v>-</v>
      </c>
      <c r="HF125" s="259" t="str">
        <f t="shared" si="437"/>
        <v>-</v>
      </c>
      <c r="HG125" s="260" t="str">
        <f t="shared" si="438"/>
        <v>-</v>
      </c>
      <c r="HH125" s="282"/>
      <c r="HI125" s="282"/>
      <c r="HJ125" s="301" t="str">
        <f t="shared" si="439"/>
        <v>-</v>
      </c>
      <c r="HK125" s="259" t="str">
        <f t="shared" si="440"/>
        <v>-</v>
      </c>
      <c r="HL125" s="260" t="str">
        <f t="shared" si="441"/>
        <v>-</v>
      </c>
      <c r="HM125" s="428">
        <f t="shared" si="229"/>
        <v>1</v>
      </c>
      <c r="HN125" s="429">
        <f t="shared" si="229"/>
        <v>1</v>
      </c>
      <c r="HO125" s="429">
        <f t="shared" si="229"/>
        <v>1</v>
      </c>
      <c r="HP125" s="429" t="str">
        <f t="shared" si="221"/>
        <v>-</v>
      </c>
      <c r="HQ125" s="429" t="str">
        <f t="shared" si="221"/>
        <v>-</v>
      </c>
      <c r="HR125" s="430" t="str">
        <f t="shared" si="221"/>
        <v>-</v>
      </c>
      <c r="HS125" s="450"/>
      <c r="HT125" s="450"/>
      <c r="HU125" s="428">
        <f t="shared" si="230"/>
        <v>1</v>
      </c>
      <c r="HV125" s="429">
        <f t="shared" si="230"/>
        <v>1</v>
      </c>
      <c r="HW125" s="429">
        <f t="shared" si="230"/>
        <v>1</v>
      </c>
      <c r="HX125" s="429" t="str">
        <f t="shared" si="222"/>
        <v>-</v>
      </c>
      <c r="HY125" s="429" t="str">
        <f t="shared" si="222"/>
        <v>-</v>
      </c>
      <c r="HZ125" s="430" t="str">
        <f t="shared" si="222"/>
        <v>-</v>
      </c>
      <c r="IA125" s="450"/>
      <c r="IB125" s="450"/>
      <c r="IC125" s="428">
        <f t="shared" si="231"/>
        <v>1</v>
      </c>
      <c r="ID125" s="429">
        <f t="shared" si="231"/>
        <v>1</v>
      </c>
      <c r="IE125" s="429">
        <f t="shared" si="231"/>
        <v>1</v>
      </c>
      <c r="IF125" s="429" t="str">
        <f t="shared" si="223"/>
        <v>-</v>
      </c>
      <c r="IG125" s="429" t="str">
        <f t="shared" si="223"/>
        <v>-</v>
      </c>
      <c r="IH125" s="430" t="str">
        <f t="shared" si="223"/>
        <v>-</v>
      </c>
      <c r="II125" s="450"/>
      <c r="IJ125" s="450"/>
      <c r="IK125" s="428">
        <f t="shared" si="232"/>
        <v>1</v>
      </c>
      <c r="IL125" s="429">
        <f t="shared" si="232"/>
        <v>1</v>
      </c>
      <c r="IM125" s="429">
        <f t="shared" si="232"/>
        <v>1</v>
      </c>
      <c r="IN125" s="429" t="str">
        <f t="shared" si="224"/>
        <v>-</v>
      </c>
      <c r="IO125" s="429" t="str">
        <f t="shared" si="224"/>
        <v>-</v>
      </c>
      <c r="IP125" s="430" t="str">
        <f t="shared" si="224"/>
        <v>-</v>
      </c>
      <c r="IQ125" s="450"/>
      <c r="IR125" s="450"/>
      <c r="IS125" s="428">
        <f t="shared" si="233"/>
        <v>1</v>
      </c>
      <c r="IT125" s="429">
        <f t="shared" si="233"/>
        <v>1</v>
      </c>
      <c r="IU125" s="429">
        <f t="shared" si="233"/>
        <v>1</v>
      </c>
      <c r="IV125" s="429" t="str">
        <f t="shared" si="225"/>
        <v>-</v>
      </c>
      <c r="IW125" s="429" t="str">
        <f t="shared" si="225"/>
        <v>-</v>
      </c>
      <c r="IX125" s="430" t="str">
        <f t="shared" si="225"/>
        <v>-</v>
      </c>
      <c r="IY125" s="450"/>
      <c r="IZ125" s="450"/>
      <c r="JA125" s="428">
        <f t="shared" si="234"/>
        <v>1</v>
      </c>
      <c r="JB125" s="429">
        <f t="shared" si="234"/>
        <v>1</v>
      </c>
      <c r="JC125" s="429">
        <f t="shared" si="234"/>
        <v>1</v>
      </c>
      <c r="JD125" s="429" t="str">
        <f t="shared" si="226"/>
        <v>-</v>
      </c>
      <c r="JE125" s="429" t="str">
        <f t="shared" si="226"/>
        <v>-</v>
      </c>
      <c r="JF125" s="430" t="str">
        <f t="shared" si="226"/>
        <v>-</v>
      </c>
      <c r="JG125" s="450"/>
      <c r="JH125" s="450"/>
      <c r="JI125" s="428">
        <f t="shared" si="235"/>
        <v>1</v>
      </c>
      <c r="JJ125" s="429">
        <f t="shared" si="235"/>
        <v>1</v>
      </c>
      <c r="JK125" s="429">
        <f t="shared" si="235"/>
        <v>1</v>
      </c>
      <c r="JL125" s="429" t="str">
        <f t="shared" si="227"/>
        <v>-</v>
      </c>
      <c r="JM125" s="429" t="str">
        <f t="shared" si="227"/>
        <v>-</v>
      </c>
      <c r="JN125" s="430" t="str">
        <f t="shared" si="227"/>
        <v>-</v>
      </c>
      <c r="JO125" s="450"/>
      <c r="JP125" s="450"/>
      <c r="JQ125" s="428">
        <f t="shared" si="236"/>
        <v>1</v>
      </c>
      <c r="JR125" s="429">
        <f t="shared" si="236"/>
        <v>1</v>
      </c>
      <c r="JS125" s="429">
        <f t="shared" si="236"/>
        <v>1</v>
      </c>
      <c r="JT125" s="429" t="str">
        <f t="shared" si="228"/>
        <v>-</v>
      </c>
      <c r="JU125" s="429" t="str">
        <f t="shared" si="228"/>
        <v>-</v>
      </c>
      <c r="JV125" s="430" t="str">
        <f t="shared" si="228"/>
        <v>-</v>
      </c>
      <c r="JW125" s="450"/>
      <c r="JX125" s="450"/>
      <c r="JY125" s="428" t="str">
        <f t="shared" si="339"/>
        <v>-</v>
      </c>
      <c r="JZ125" s="429" t="str">
        <f t="shared" si="339"/>
        <v>-</v>
      </c>
      <c r="KA125" s="430" t="str">
        <f t="shared" si="339"/>
        <v>-</v>
      </c>
      <c r="KB125" s="172"/>
      <c r="KC125" s="355" t="str">
        <f>IF(ISBLANK('Tab4-Adol-KABP-2006'!KC125),"",('Tab4-Adol-KABP-2006'!KC125))</f>
        <v/>
      </c>
      <c r="KD125" s="355" t="str">
        <f>IF(ISBLANK('Tab4-Adol-KABP-2006'!KD125),"",('Tab4-Adol-KABP-2006'!KD125))</f>
        <v/>
      </c>
      <c r="KE125" s="355" t="str">
        <f>IF(ISBLANK('Tab4-Adol-KABP-2006'!KE125),"",('Tab4-Adol-KABP-2006'!KE125))</f>
        <v/>
      </c>
      <c r="KF125" s="355" t="str">
        <f>IF(ISBLANK('Tab4-Adol-KABP-2006'!KF125),"",('Tab4-Adol-KABP-2006'!KF125))</f>
        <v/>
      </c>
      <c r="KG125" s="355" t="str">
        <f>IF(ISBLANK('Tab4-Adol-KABP-2006'!KG125),"",('Tab4-Adol-KABP-2006'!KG125))</f>
        <v/>
      </c>
      <c r="KH125" s="355" t="str">
        <f>IF(ISBLANK('Tab4-Adol-KABP-2006'!KH125),"",('Tab4-Adol-KABP-2006'!KH125))</f>
        <v/>
      </c>
      <c r="KI125" s="355" t="str">
        <f>IF(ISBLANK('Tab4-Adol-KABP-2006'!KI125),"",('Tab4-Adol-KABP-2006'!KI125))</f>
        <v/>
      </c>
      <c r="KJ125" s="355" t="str">
        <f>IF(ISBLANK('Tab4-Adol-KABP-2006'!KJ125),"",('Tab4-Adol-KABP-2006'!KJ125))</f>
        <v/>
      </c>
      <c r="KK125" s="355" t="str">
        <f>IF(ISBLANK('Tab4-Adol-KABP-2006'!KK125),"",('Tab4-Adol-KABP-2006'!KK125))</f>
        <v/>
      </c>
      <c r="KL125" s="355" t="str">
        <f>IF(ISBLANK('Tab4-Adol-KABP-2006'!KL125),"",('Tab4-Adol-KABP-2006'!KL125))</f>
        <v/>
      </c>
      <c r="KM125" s="355" t="str">
        <f>IF(ISBLANK('Tab4-Adol-KABP-2006'!KM125),"",('Tab4-Adol-KABP-2006'!KM125))</f>
        <v/>
      </c>
      <c r="KN125" s="355" t="str">
        <f>IF(ISBLANK('Tab4-Adol-KABP-2006'!KN125),"",('Tab4-Adol-KABP-2006'!KN125))</f>
        <v/>
      </c>
      <c r="KO125" s="355" t="str">
        <f>IF(ISBLANK('Tab4-Adol-KABP-2006'!KO125),"",('Tab4-Adol-KABP-2006'!KO125))</f>
        <v/>
      </c>
      <c r="KP125" s="355" t="str">
        <f>IF(ISBLANK('Tab4-Adol-KABP-2006'!KP125),"",('Tab4-Adol-KABP-2006'!KP125))</f>
        <v/>
      </c>
      <c r="KQ125" s="355" t="str">
        <f>IF(ISBLANK('Tab4-Adol-KABP-2006'!KQ125),"",('Tab4-Adol-KABP-2006'!KQ125))</f>
        <v/>
      </c>
      <c r="KR125" s="355" t="str">
        <f>IF(ISBLANK('Tab4-Adol-KABP-2006'!KR125),"",('Tab4-Adol-KABP-2006'!KR125))</f>
        <v/>
      </c>
      <c r="KS125" s="355" t="str">
        <f>IF(ISBLANK('Tab4-Adol-KABP-2006'!KS125),"",('Tab4-Adol-KABP-2006'!KS125))</f>
        <v/>
      </c>
      <c r="KT125" s="355" t="str">
        <f>IF(ISBLANK('Tab4-Adol-KABP-2006'!KT125),"",('Tab4-Adol-KABP-2006'!KT125))</f>
        <v/>
      </c>
      <c r="KU125" s="355" t="str">
        <f>IF(ISBLANK('Tab4-Adol-KABP-2006'!KU125),"",('Tab4-Adol-KABP-2006'!KU125))</f>
        <v/>
      </c>
      <c r="KV125" s="355" t="str">
        <f>IF(ISBLANK('Tab4-Adol-KABP-2006'!KV125),"",('Tab4-Adol-KABP-2006'!KV125))</f>
        <v/>
      </c>
      <c r="KW125" s="355" t="str">
        <f>IF(ISBLANK('Tab4-Adol-KABP-2006'!KW125),"",('Tab4-Adol-KABP-2006'!KW125))</f>
        <v/>
      </c>
      <c r="KX125" s="355" t="str">
        <f>IF(ISBLANK('Tab4-Adol-KABP-2006'!KX125),"",('Tab4-Adol-KABP-2006'!KX125))</f>
        <v/>
      </c>
      <c r="KY125" s="355" t="str">
        <f>IF(ISBLANK('Tab4-Adol-KABP-2006'!KY125),"",('Tab4-Adol-KABP-2006'!KY125))</f>
        <v/>
      </c>
      <c r="KZ125" s="355" t="str">
        <f>IF(ISBLANK('Tab4-Adol-KABP-2006'!KZ125),"",('Tab4-Adol-KABP-2006'!KZ125))</f>
        <v/>
      </c>
      <c r="LA125" s="355" t="str">
        <f>IF(ISBLANK('Tab4-Adol-KABP-2006'!LA125),"",('Tab4-Adol-KABP-2006'!LA125))</f>
        <v/>
      </c>
      <c r="LB125" s="355" t="str">
        <f>IF(ISBLANK('Tab4-Adol-KABP-2006'!LB125),"",('Tab4-Adol-KABP-2006'!LB125))</f>
        <v/>
      </c>
      <c r="LC125" s="355" t="str">
        <f>IF(ISBLANK('Tab4-Adol-KABP-2006'!LC125),"",('Tab4-Adol-KABP-2006'!LC125))</f>
        <v/>
      </c>
      <c r="LD125" s="355" t="str">
        <f>IF(ISBLANK('Tab4-Adol-KABP-2006'!LD125),"",('Tab4-Adol-KABP-2006'!LD125))</f>
        <v/>
      </c>
      <c r="LE125" s="355" t="str">
        <f>IF(ISBLANK('Tab4-Adol-KABP-2006'!LE125),"",('Tab4-Adol-KABP-2006'!LE125))</f>
        <v/>
      </c>
      <c r="LF125" s="355" t="str">
        <f>IF(ISBLANK('Tab4-Adol-KABP-2006'!LF125),"",('Tab4-Adol-KABP-2006'!LF125))</f>
        <v/>
      </c>
      <c r="LG125" s="355" t="str">
        <f>IF(ISBLANK('Tab4-Adol-KABP-2006'!LG125),"",('Tab4-Adol-KABP-2006'!LG125))</f>
        <v/>
      </c>
      <c r="LH125" s="355" t="str">
        <f>IF(ISBLANK('Tab4-Adol-KABP-2006'!LH125),"",('Tab4-Adol-KABP-2006'!LH125))</f>
        <v/>
      </c>
      <c r="LI125" s="355" t="str">
        <f>IF(ISBLANK('Tab4-Adol-KABP-2006'!LI125),"",('Tab4-Adol-KABP-2006'!LI125))</f>
        <v/>
      </c>
      <c r="LJ125" s="355" t="str">
        <f>IF(ISBLANK('Tab4-Adol-KABP-2006'!LJ125),"",('Tab4-Adol-KABP-2006'!LJ125))</f>
        <v/>
      </c>
      <c r="LK125" s="355" t="str">
        <f>IF(ISBLANK('Tab4-Adol-KABP-2006'!LK125),"",('Tab4-Adol-KABP-2006'!LK125))</f>
        <v/>
      </c>
      <c r="LL125" s="355" t="str">
        <f>IF(ISBLANK('Tab4-Adol-KABP-2006'!LL125),"",('Tab4-Adol-KABP-2006'!LL125))</f>
        <v/>
      </c>
      <c r="LM125" s="355" t="str">
        <f>IF(ISBLANK('Tab4-Adol-KABP-2006'!LM125),"",('Tab4-Adol-KABP-2006'!LM125))</f>
        <v/>
      </c>
      <c r="LN125" s="355" t="str">
        <f>IF(ISBLANK('Tab4-Adol-KABP-2006'!LN125),"",('Tab4-Adol-KABP-2006'!LN125))</f>
        <v/>
      </c>
      <c r="LO125" s="355" t="str">
        <f>IF(ISBLANK('Tab4-Adol-KABP-2006'!LO125),"",('Tab4-Adol-KABP-2006'!LO125))</f>
        <v/>
      </c>
      <c r="LP125" s="355" t="str">
        <f>IF(ISBLANK('Tab4-Adol-KABP-2006'!LP125),"",('Tab4-Adol-KABP-2006'!LP125))</f>
        <v/>
      </c>
      <c r="LQ125" s="355" t="str">
        <f>IF(ISBLANK('Tab4-Adol-KABP-2006'!LQ125),"",('Tab4-Adol-KABP-2006'!LQ125))</f>
        <v/>
      </c>
      <c r="LR125" s="355" t="str">
        <f>IF(ISBLANK('Tab4-Adol-KABP-2006'!LR125),"",('Tab4-Adol-KABP-2006'!LR125))</f>
        <v/>
      </c>
      <c r="LS125" s="355" t="str">
        <f>IF(ISBLANK('Tab4-Adol-KABP-2006'!LS125),"",('Tab4-Adol-KABP-2006'!LS125))</f>
        <v/>
      </c>
      <c r="LT125" s="355" t="str">
        <f>IF(ISBLANK('Tab4-Adol-KABP-2006'!LT125),"",('Tab4-Adol-KABP-2006'!LT125))</f>
        <v/>
      </c>
      <c r="LU125" s="355" t="str">
        <f>IF(ISBLANK('Tab4-Adol-KABP-2006'!LU125),"",('Tab4-Adol-KABP-2006'!LU125))</f>
        <v/>
      </c>
      <c r="LV125" s="355" t="str">
        <f>IF(ISBLANK('Tab4-Adol-KABP-2006'!LV125),"",('Tab4-Adol-KABP-2006'!LV125))</f>
        <v/>
      </c>
      <c r="LW125" s="355" t="str">
        <f>IF(ISBLANK('Tab4-Adol-KABP-2006'!LW125),"",('Tab4-Adol-KABP-2006'!LW125))</f>
        <v/>
      </c>
      <c r="LX125" s="355" t="str">
        <f>IF(ISBLANK('Tab4-Adol-KABP-2006'!LX125),"",('Tab4-Adol-KABP-2006'!LX125))</f>
        <v/>
      </c>
      <c r="LY125" s="355" t="str">
        <f>IF(ISBLANK('Tab4-Adol-KABP-2006'!LY125),"",('Tab4-Adol-KABP-2006'!LY125))</f>
        <v/>
      </c>
      <c r="LZ125" s="355" t="str">
        <f>IF(ISBLANK('Tab4-Adol-KABP-2006'!LZ125),"",('Tab4-Adol-KABP-2006'!LZ125))</f>
        <v/>
      </c>
      <c r="MA125" s="355" t="str">
        <f>IF(ISBLANK('Tab4-Adol-KABP-2006'!MA125),"",('Tab4-Adol-KABP-2006'!MA125))</f>
        <v/>
      </c>
    </row>
    <row r="126" spans="1:339" x14ac:dyDescent="0.2">
      <c r="A126" s="310" t="s">
        <v>326</v>
      </c>
      <c r="B126" s="172">
        <v>0</v>
      </c>
      <c r="C126" s="172">
        <v>0</v>
      </c>
      <c r="D126" s="172" t="s">
        <v>315</v>
      </c>
      <c r="E126" s="172">
        <v>1</v>
      </c>
      <c r="F126" s="173"/>
      <c r="G126" s="218" t="s">
        <v>54</v>
      </c>
      <c r="H126" s="348">
        <f>IF(ISBLANK('Tab4-Adol-KABP-2006'!H126), "",('Tab4-Adol-KABP-2006'!H126))</f>
        <v>2010</v>
      </c>
      <c r="I126" s="349">
        <f>IF(ISBLANK('Tab4-Adol-KABP-2006'!I126), "",('Tab4-Adol-KABP-2006'!I126))</f>
        <v>2010</v>
      </c>
      <c r="J126" s="414">
        <f>IF(ISBLANK('Tab4-Adol-KABP-2006'!J126), "",('Tab4-Adol-KABP-2006'!J126))</f>
        <v>49.2</v>
      </c>
      <c r="K126" s="414">
        <f>IF(ISBLANK('Tab4-Adol-KABP-2006'!K126), "",('Tab4-Adol-KABP-2006'!K126))</f>
        <v>64</v>
      </c>
      <c r="L126" s="414">
        <f>IF(ISBLANK('Tab4-Adol-KABP-2006'!L126), "",('Tab4-Adol-KABP-2006'!L126))</f>
        <v>56.2</v>
      </c>
      <c r="M126" s="414">
        <f>IF(ISBLANK('Tab4-Adol-KABP-2006'!M126), "",('Tab4-Adol-KABP-2006'!M126))</f>
        <v>39.299999999999997</v>
      </c>
      <c r="N126" s="414">
        <f>IF(ISBLANK('Tab4-Adol-KABP-2006'!N126), "",('Tab4-Adol-KABP-2006'!N126))</f>
        <v>61.7</v>
      </c>
      <c r="O126" s="415">
        <f>IF(ISBLANK('Tab4-Adol-KABP-2006'!O126), "",('Tab4-Adol-KABP-2006'!O126))</f>
        <v>47.8</v>
      </c>
      <c r="P126" s="348">
        <f>IF(ISBLANK('Tab4-Adol-KABP-2006'!P126), "",('Tab4-Adol-KABP-2006'!P126))</f>
        <v>2010</v>
      </c>
      <c r="Q126" s="349">
        <f>IF(ISBLANK('Tab4-Adol-KABP-2006'!Q126), "",('Tab4-Adol-KABP-2006'!Q126))</f>
        <v>2010</v>
      </c>
      <c r="R126" s="414">
        <f>IF(ISBLANK('Tab4-Adol-KABP-2006'!R126), "",('Tab4-Adol-KABP-2006'!R126))</f>
        <v>8.1999999999999993</v>
      </c>
      <c r="S126" s="414">
        <f>IF(ISBLANK('Tab4-Adol-KABP-2006'!S126), "",('Tab4-Adol-KABP-2006'!S126))</f>
        <v>8.1</v>
      </c>
      <c r="T126" s="414">
        <f>IF(ISBLANK('Tab4-Adol-KABP-2006'!T126), "",('Tab4-Adol-KABP-2006'!T126))</f>
        <v>7.7</v>
      </c>
      <c r="U126" s="414">
        <f>IF(ISBLANK('Tab4-Adol-KABP-2006'!U126), "",('Tab4-Adol-KABP-2006'!U126))</f>
        <v>30.3</v>
      </c>
      <c r="V126" s="414">
        <f>IF(ISBLANK('Tab4-Adol-KABP-2006'!V126), "",('Tab4-Adol-KABP-2006'!V126))</f>
        <v>23.4</v>
      </c>
      <c r="W126" s="415">
        <f>IF(ISBLANK('Tab4-Adol-KABP-2006'!W126), "",('Tab4-Adol-KABP-2006'!W126))</f>
        <v>28.7</v>
      </c>
      <c r="X126" s="348">
        <f>IF(ISBLANK('Tab4-Adol-KABP-2006'!X126), "",('Tab4-Adol-KABP-2006'!X126))</f>
        <v>2010</v>
      </c>
      <c r="Y126" s="349">
        <f>IF(ISBLANK('Tab4-Adol-KABP-2006'!Y126), "",('Tab4-Adol-KABP-2006'!Y126))</f>
        <v>2010</v>
      </c>
      <c r="Z126" s="414">
        <f>IF(ISBLANK('Tab4-Adol-KABP-2006'!Z126), "",('Tab4-Adol-KABP-2006'!Z126))</f>
        <v>11.5</v>
      </c>
      <c r="AA126" s="414">
        <f>IF(ISBLANK('Tab4-Adol-KABP-2006'!AA126), "",('Tab4-Adol-KABP-2006'!AA126))</f>
        <v>9.9</v>
      </c>
      <c r="AB126" s="414"/>
      <c r="AC126" s="414">
        <f>IF(ISBLANK('Tab4-Adol-KABP-2006'!AC126), "",('Tab4-Adol-KABP-2006'!AC126))</f>
        <v>38.200000000000003</v>
      </c>
      <c r="AD126" s="414">
        <f>IF(ISBLANK('Tab4-Adol-KABP-2006'!AD126), "",('Tab4-Adol-KABP-2006'!AD126))</f>
        <v>29.8</v>
      </c>
      <c r="AE126" s="415"/>
      <c r="AF126" s="348">
        <f>IF(ISBLANK('Tab4-Adol-KABP-2006'!AF126), "",('Tab4-Adol-KABP-2006'!AF126))</f>
        <v>2010</v>
      </c>
      <c r="AG126" s="349">
        <f>IF(ISBLANK('Tab4-Adol-KABP-2006'!AG126), "",('Tab4-Adol-KABP-2006'!AG126))</f>
        <v>2010</v>
      </c>
      <c r="AH126" s="414">
        <f>IF(ISBLANK('Tab4-Adol-KABP-2006'!AH126), "",('Tab4-Adol-KABP-2006'!AH126))</f>
        <v>85.7</v>
      </c>
      <c r="AI126" s="414">
        <f>IF(ISBLANK('Tab4-Adol-KABP-2006'!AI126), "",('Tab4-Adol-KABP-2006'!AI126))</f>
        <v>36.4</v>
      </c>
      <c r="AJ126" s="414"/>
      <c r="AK126" s="414">
        <f>IF(ISBLANK('Tab4-Adol-KABP-2006'!AK126), "",('Tab4-Adol-KABP-2006'!AK126))</f>
        <v>73.5</v>
      </c>
      <c r="AL126" s="414">
        <f>IF(ISBLANK('Tab4-Adol-KABP-2006'!AL126), "",('Tab4-Adol-KABP-2006'!AL126))</f>
        <v>64.3</v>
      </c>
      <c r="AM126" s="415"/>
      <c r="AN126" s="348" t="str">
        <f>IF(ISBLANK('Tab4-Adol-KABP-2006'!AN126), "",('Tab4-Adol-KABP-2006'!AN126))</f>
        <v/>
      </c>
      <c r="AO126" s="349" t="str">
        <f>IF(ISBLANK('Tab4-Adol-KABP-2006'!AO126), "",('Tab4-Adol-KABP-2006'!AO126))</f>
        <v/>
      </c>
      <c r="AP126" s="362"/>
      <c r="AQ126" s="362"/>
      <c r="AR126" s="362"/>
      <c r="AS126" s="362"/>
      <c r="AT126" s="362"/>
      <c r="AU126" s="363"/>
      <c r="AV126" s="348" t="str">
        <f>IF(ISBLANK('Tab4-Adol-KABP-2006'!AV126), "",('Tab4-Adol-KABP-2006'!AV126))</f>
        <v/>
      </c>
      <c r="AW126" s="349" t="str">
        <f>IF(ISBLANK('Tab4-Adol-KABP-2006'!AW126), "",('Tab4-Adol-KABP-2006'!AW126))</f>
        <v/>
      </c>
      <c r="AX126" s="414"/>
      <c r="AY126" s="414"/>
      <c r="AZ126" s="414"/>
      <c r="BA126" s="414"/>
      <c r="BB126" s="414"/>
      <c r="BC126" s="415"/>
      <c r="BD126" s="348" t="str">
        <f>IF(ISBLANK('Tab4-Adol-KABP-2006'!BD126), "",('Tab4-Adol-KABP-2006'!BD126))</f>
        <v/>
      </c>
      <c r="BE126" s="349" t="str">
        <f>IF(ISBLANK('Tab4-Adol-KABP-2006'!BE126), "",('Tab4-Adol-KABP-2006'!BE126))</f>
        <v/>
      </c>
      <c r="BF126" s="414"/>
      <c r="BG126" s="414"/>
      <c r="BH126" s="414"/>
      <c r="BI126" s="414"/>
      <c r="BJ126" s="414"/>
      <c r="BK126" s="415"/>
      <c r="BL126" s="348" t="str">
        <f>IF(ISBLANK('Tab4-Adol-KABP-2006'!BL126), "",('Tab4-Adol-KABP-2006'!BL126))</f>
        <v/>
      </c>
      <c r="BM126" s="349" t="str">
        <f>IF(ISBLANK('Tab4-Adol-KABP-2006'!BM126), "",('Tab4-Adol-KABP-2006'!BM126))</f>
        <v/>
      </c>
      <c r="BN126" s="414"/>
      <c r="BO126" s="414"/>
      <c r="BP126" s="414"/>
      <c r="BQ126" s="414"/>
      <c r="BR126" s="414"/>
      <c r="BS126" s="415"/>
      <c r="BT126" s="348" t="str">
        <f>IF(ISBLANK('Tab4-Adol-KABP-2006'!BT126), "",('Tab4-Adol-KABP-2006'!BT126))</f>
        <v/>
      </c>
      <c r="BU126" s="349" t="str">
        <f>IF(ISBLANK('Tab4-Adol-KABP-2006'!BU126), "",('Tab4-Adol-KABP-2006'!BU126))</f>
        <v/>
      </c>
      <c r="BV126" s="414"/>
      <c r="BW126" s="414"/>
      <c r="BX126" s="415"/>
      <c r="BY126" s="216"/>
      <c r="BZ126" s="208"/>
      <c r="CA126" s="208"/>
      <c r="CB126" s="208"/>
      <c r="CC126" s="208"/>
      <c r="CD126" s="284"/>
      <c r="CE126" s="282"/>
      <c r="CF126" s="282"/>
      <c r="CG126" s="226">
        <f t="shared" si="340"/>
        <v>0</v>
      </c>
      <c r="CH126" s="227">
        <f t="shared" si="341"/>
        <v>0</v>
      </c>
      <c r="CI126" s="227">
        <f t="shared" si="342"/>
        <v>0</v>
      </c>
      <c r="CJ126" s="227">
        <f t="shared" si="343"/>
        <v>0</v>
      </c>
      <c r="CK126" s="227">
        <f t="shared" si="344"/>
        <v>0</v>
      </c>
      <c r="CL126" s="228">
        <f t="shared" si="345"/>
        <v>0</v>
      </c>
      <c r="CM126" s="282"/>
      <c r="CN126" s="282"/>
      <c r="CO126" s="226">
        <f t="shared" si="346"/>
        <v>0</v>
      </c>
      <c r="CP126" s="227">
        <f t="shared" si="347"/>
        <v>0</v>
      </c>
      <c r="CQ126" s="227">
        <f t="shared" si="348"/>
        <v>0</v>
      </c>
      <c r="CR126" s="227">
        <f t="shared" si="349"/>
        <v>0</v>
      </c>
      <c r="CS126" s="227">
        <f t="shared" si="350"/>
        <v>0</v>
      </c>
      <c r="CT126" s="228">
        <f t="shared" si="351"/>
        <v>0</v>
      </c>
      <c r="CU126" s="282"/>
      <c r="CV126" s="282"/>
      <c r="CW126" s="292">
        <f t="shared" si="352"/>
        <v>0</v>
      </c>
      <c r="CX126" s="234">
        <f t="shared" si="353"/>
        <v>0</v>
      </c>
      <c r="CY126" s="234" t="str">
        <f t="shared" si="354"/>
        <v>-</v>
      </c>
      <c r="CZ126" s="234">
        <f t="shared" si="355"/>
        <v>0</v>
      </c>
      <c r="DA126" s="234">
        <f t="shared" si="356"/>
        <v>0</v>
      </c>
      <c r="DB126" s="235" t="str">
        <f t="shared" si="357"/>
        <v>-</v>
      </c>
      <c r="DC126" s="282"/>
      <c r="DD126" s="282"/>
      <c r="DE126" s="226">
        <f t="shared" si="358"/>
        <v>0</v>
      </c>
      <c r="DF126" s="227">
        <f t="shared" si="359"/>
        <v>0</v>
      </c>
      <c r="DG126" s="227" t="str">
        <f t="shared" si="360"/>
        <v>-</v>
      </c>
      <c r="DH126" s="227">
        <f t="shared" si="361"/>
        <v>0</v>
      </c>
      <c r="DI126" s="227">
        <f t="shared" si="362"/>
        <v>0</v>
      </c>
      <c r="DJ126" s="228" t="str">
        <f t="shared" si="363"/>
        <v>-</v>
      </c>
      <c r="DK126" s="282"/>
      <c r="DL126" s="282"/>
      <c r="DM126" s="226" t="str">
        <f t="shared" si="364"/>
        <v>-</v>
      </c>
      <c r="DN126" s="227" t="str">
        <f t="shared" si="365"/>
        <v>-</v>
      </c>
      <c r="DO126" s="227" t="str">
        <f t="shared" si="366"/>
        <v>-</v>
      </c>
      <c r="DP126" s="227" t="str">
        <f t="shared" si="367"/>
        <v>-</v>
      </c>
      <c r="DQ126" s="227" t="str">
        <f t="shared" si="368"/>
        <v>-</v>
      </c>
      <c r="DR126" s="228" t="str">
        <f t="shared" si="369"/>
        <v>-</v>
      </c>
      <c r="DS126" s="282"/>
      <c r="DT126" s="282"/>
      <c r="DU126" s="226" t="str">
        <f t="shared" si="370"/>
        <v>-</v>
      </c>
      <c r="DV126" s="227" t="str">
        <f t="shared" si="371"/>
        <v>-</v>
      </c>
      <c r="DW126" s="227" t="str">
        <f t="shared" si="372"/>
        <v>-</v>
      </c>
      <c r="DX126" s="227" t="str">
        <f t="shared" si="373"/>
        <v>-</v>
      </c>
      <c r="DY126" s="227" t="str">
        <f t="shared" si="374"/>
        <v>-</v>
      </c>
      <c r="DZ126" s="228" t="str">
        <f t="shared" si="375"/>
        <v>-</v>
      </c>
      <c r="EA126" s="282"/>
      <c r="EB126" s="282"/>
      <c r="EC126" s="226" t="str">
        <f t="shared" si="376"/>
        <v>-</v>
      </c>
      <c r="ED126" s="227" t="str">
        <f t="shared" si="377"/>
        <v>-</v>
      </c>
      <c r="EE126" s="227" t="str">
        <f t="shared" si="378"/>
        <v>-</v>
      </c>
      <c r="EF126" s="227" t="str">
        <f t="shared" si="379"/>
        <v>-</v>
      </c>
      <c r="EG126" s="227" t="str">
        <f t="shared" si="380"/>
        <v>-</v>
      </c>
      <c r="EH126" s="228" t="str">
        <f t="shared" si="381"/>
        <v>-</v>
      </c>
      <c r="EI126" s="282"/>
      <c r="EJ126" s="282"/>
      <c r="EK126" s="226" t="str">
        <f t="shared" si="382"/>
        <v>-</v>
      </c>
      <c r="EL126" s="227" t="str">
        <f t="shared" si="383"/>
        <v>-</v>
      </c>
      <c r="EM126" s="227" t="str">
        <f t="shared" si="384"/>
        <v>-</v>
      </c>
      <c r="EN126" s="227" t="str">
        <f t="shared" si="385"/>
        <v>-</v>
      </c>
      <c r="EO126" s="227" t="str">
        <f t="shared" si="386"/>
        <v>-</v>
      </c>
      <c r="EP126" s="228" t="str">
        <f t="shared" si="387"/>
        <v>-</v>
      </c>
      <c r="EQ126" s="282"/>
      <c r="ER126" s="282"/>
      <c r="ES126" s="226" t="str">
        <f t="shared" si="388"/>
        <v>-</v>
      </c>
      <c r="ET126" s="227" t="str">
        <f t="shared" si="389"/>
        <v>-</v>
      </c>
      <c r="EU126" s="228" t="str">
        <f t="shared" si="390"/>
        <v>-</v>
      </c>
      <c r="EV126" s="282"/>
      <c r="EW126" s="282"/>
      <c r="EX126" s="301">
        <f t="shared" si="391"/>
        <v>0</v>
      </c>
      <c r="EY126" s="259">
        <f t="shared" si="392"/>
        <v>0</v>
      </c>
      <c r="EZ126" s="259">
        <f t="shared" si="393"/>
        <v>0</v>
      </c>
      <c r="FA126" s="259">
        <f t="shared" si="394"/>
        <v>0</v>
      </c>
      <c r="FB126" s="259">
        <f t="shared" si="395"/>
        <v>0</v>
      </c>
      <c r="FC126" s="260">
        <f t="shared" si="396"/>
        <v>0</v>
      </c>
      <c r="FD126" s="282"/>
      <c r="FE126" s="282"/>
      <c r="FF126" s="301">
        <f t="shared" si="397"/>
        <v>0</v>
      </c>
      <c r="FG126" s="259">
        <f t="shared" si="398"/>
        <v>0</v>
      </c>
      <c r="FH126" s="259">
        <f t="shared" si="399"/>
        <v>0</v>
      </c>
      <c r="FI126" s="259">
        <f t="shared" si="400"/>
        <v>0</v>
      </c>
      <c r="FJ126" s="259">
        <f t="shared" si="401"/>
        <v>0</v>
      </c>
      <c r="FK126" s="260">
        <f t="shared" si="402"/>
        <v>0</v>
      </c>
      <c r="FL126" s="282"/>
      <c r="FM126" s="282"/>
      <c r="FN126" s="301">
        <f t="shared" si="403"/>
        <v>0</v>
      </c>
      <c r="FO126" s="259">
        <f t="shared" si="404"/>
        <v>0</v>
      </c>
      <c r="FP126" s="259" t="str">
        <f t="shared" si="405"/>
        <v>-</v>
      </c>
      <c r="FQ126" s="259">
        <f t="shared" si="406"/>
        <v>0</v>
      </c>
      <c r="FR126" s="259">
        <f t="shared" si="407"/>
        <v>0</v>
      </c>
      <c r="FS126" s="260" t="str">
        <f t="shared" si="408"/>
        <v>-</v>
      </c>
      <c r="FT126" s="282"/>
      <c r="FU126" s="282"/>
      <c r="FV126" s="301">
        <f t="shared" si="409"/>
        <v>0</v>
      </c>
      <c r="FW126" s="259">
        <f t="shared" si="410"/>
        <v>0</v>
      </c>
      <c r="FX126" s="259" t="str">
        <f t="shared" si="411"/>
        <v>-</v>
      </c>
      <c r="FY126" s="259">
        <f t="shared" si="412"/>
        <v>0</v>
      </c>
      <c r="FZ126" s="259">
        <f t="shared" si="413"/>
        <v>0</v>
      </c>
      <c r="GA126" s="260" t="str">
        <f t="shared" si="414"/>
        <v>-</v>
      </c>
      <c r="GB126" s="282"/>
      <c r="GC126" s="282"/>
      <c r="GD126" s="301" t="str">
        <f t="shared" si="415"/>
        <v>-</v>
      </c>
      <c r="GE126" s="259" t="str">
        <f t="shared" si="416"/>
        <v>-</v>
      </c>
      <c r="GF126" s="259" t="str">
        <f t="shared" si="417"/>
        <v>-</v>
      </c>
      <c r="GG126" s="259" t="str">
        <f t="shared" si="418"/>
        <v>-</v>
      </c>
      <c r="GH126" s="259" t="str">
        <f t="shared" si="419"/>
        <v>-</v>
      </c>
      <c r="GI126" s="260" t="str">
        <f t="shared" si="420"/>
        <v>-</v>
      </c>
      <c r="GJ126" s="282"/>
      <c r="GK126" s="282"/>
      <c r="GL126" s="301" t="str">
        <f t="shared" si="421"/>
        <v>-</v>
      </c>
      <c r="GM126" s="259" t="str">
        <f t="shared" si="422"/>
        <v>-</v>
      </c>
      <c r="GN126" s="259" t="str">
        <f t="shared" si="423"/>
        <v>-</v>
      </c>
      <c r="GO126" s="259" t="str">
        <f t="shared" si="424"/>
        <v>-</v>
      </c>
      <c r="GP126" s="259" t="str">
        <f t="shared" si="425"/>
        <v>-</v>
      </c>
      <c r="GQ126" s="260" t="str">
        <f t="shared" si="426"/>
        <v>-</v>
      </c>
      <c r="GR126" s="282"/>
      <c r="GS126" s="282"/>
      <c r="GT126" s="301" t="str">
        <f t="shared" si="427"/>
        <v>-</v>
      </c>
      <c r="GU126" s="259" t="str">
        <f t="shared" si="428"/>
        <v>-</v>
      </c>
      <c r="GV126" s="259" t="str">
        <f t="shared" si="429"/>
        <v>-</v>
      </c>
      <c r="GW126" s="259" t="str">
        <f t="shared" si="430"/>
        <v>-</v>
      </c>
      <c r="GX126" s="259" t="str">
        <f t="shared" si="431"/>
        <v>-</v>
      </c>
      <c r="GY126" s="260" t="str">
        <f t="shared" si="432"/>
        <v>-</v>
      </c>
      <c r="GZ126" s="282"/>
      <c r="HA126" s="282"/>
      <c r="HB126" s="301" t="str">
        <f t="shared" si="433"/>
        <v>-</v>
      </c>
      <c r="HC126" s="259" t="str">
        <f t="shared" si="434"/>
        <v>-</v>
      </c>
      <c r="HD126" s="259" t="str">
        <f t="shared" si="435"/>
        <v>-</v>
      </c>
      <c r="HE126" s="259" t="str">
        <f t="shared" si="436"/>
        <v>-</v>
      </c>
      <c r="HF126" s="259" t="str">
        <f t="shared" si="437"/>
        <v>-</v>
      </c>
      <c r="HG126" s="260" t="str">
        <f t="shared" si="438"/>
        <v>-</v>
      </c>
      <c r="HH126" s="282"/>
      <c r="HI126" s="282"/>
      <c r="HJ126" s="301" t="str">
        <f t="shared" si="439"/>
        <v>-</v>
      </c>
      <c r="HK126" s="259" t="str">
        <f t="shared" si="440"/>
        <v>-</v>
      </c>
      <c r="HL126" s="260" t="str">
        <f t="shared" si="441"/>
        <v>-</v>
      </c>
      <c r="HM126" s="428">
        <f t="shared" si="229"/>
        <v>1</v>
      </c>
      <c r="HN126" s="429">
        <f t="shared" si="229"/>
        <v>1</v>
      </c>
      <c r="HO126" s="429">
        <f t="shared" si="229"/>
        <v>1</v>
      </c>
      <c r="HP126" s="429">
        <f t="shared" si="221"/>
        <v>1</v>
      </c>
      <c r="HQ126" s="429">
        <f t="shared" si="221"/>
        <v>1</v>
      </c>
      <c r="HR126" s="430">
        <f t="shared" si="221"/>
        <v>1</v>
      </c>
      <c r="HS126" s="450"/>
      <c r="HT126" s="450"/>
      <c r="HU126" s="428">
        <f t="shared" si="230"/>
        <v>1</v>
      </c>
      <c r="HV126" s="429">
        <f t="shared" si="230"/>
        <v>1</v>
      </c>
      <c r="HW126" s="429">
        <f t="shared" si="230"/>
        <v>1</v>
      </c>
      <c r="HX126" s="429">
        <f t="shared" si="222"/>
        <v>1</v>
      </c>
      <c r="HY126" s="429">
        <f t="shared" si="222"/>
        <v>1</v>
      </c>
      <c r="HZ126" s="430">
        <f t="shared" si="222"/>
        <v>1</v>
      </c>
      <c r="IA126" s="450"/>
      <c r="IB126" s="450"/>
      <c r="IC126" s="428">
        <f t="shared" si="231"/>
        <v>1</v>
      </c>
      <c r="ID126" s="429">
        <f t="shared" si="231"/>
        <v>1</v>
      </c>
      <c r="IE126" s="429" t="str">
        <f t="shared" si="231"/>
        <v>-</v>
      </c>
      <c r="IF126" s="429">
        <f t="shared" si="223"/>
        <v>1</v>
      </c>
      <c r="IG126" s="429">
        <f t="shared" si="223"/>
        <v>1</v>
      </c>
      <c r="IH126" s="430" t="str">
        <f t="shared" si="223"/>
        <v>-</v>
      </c>
      <c r="II126" s="450"/>
      <c r="IJ126" s="450"/>
      <c r="IK126" s="428">
        <f t="shared" si="232"/>
        <v>1</v>
      </c>
      <c r="IL126" s="429">
        <f t="shared" si="232"/>
        <v>1</v>
      </c>
      <c r="IM126" s="429" t="str">
        <f t="shared" si="232"/>
        <v>-</v>
      </c>
      <c r="IN126" s="429">
        <f t="shared" si="224"/>
        <v>1</v>
      </c>
      <c r="IO126" s="429">
        <f t="shared" si="224"/>
        <v>1</v>
      </c>
      <c r="IP126" s="430" t="str">
        <f t="shared" si="224"/>
        <v>-</v>
      </c>
      <c r="IQ126" s="450"/>
      <c r="IR126" s="450"/>
      <c r="IS126" s="428" t="str">
        <f t="shared" si="233"/>
        <v>-</v>
      </c>
      <c r="IT126" s="429" t="str">
        <f t="shared" si="233"/>
        <v>-</v>
      </c>
      <c r="IU126" s="429" t="str">
        <f t="shared" si="233"/>
        <v>-</v>
      </c>
      <c r="IV126" s="429" t="str">
        <f t="shared" si="225"/>
        <v>-</v>
      </c>
      <c r="IW126" s="429" t="str">
        <f t="shared" si="225"/>
        <v>-</v>
      </c>
      <c r="IX126" s="430" t="str">
        <f t="shared" si="225"/>
        <v>-</v>
      </c>
      <c r="IY126" s="450"/>
      <c r="IZ126" s="450"/>
      <c r="JA126" s="428" t="str">
        <f t="shared" si="234"/>
        <v>-</v>
      </c>
      <c r="JB126" s="429" t="str">
        <f t="shared" si="234"/>
        <v>-</v>
      </c>
      <c r="JC126" s="429" t="str">
        <f t="shared" si="234"/>
        <v>-</v>
      </c>
      <c r="JD126" s="429" t="str">
        <f t="shared" si="226"/>
        <v>-</v>
      </c>
      <c r="JE126" s="429" t="str">
        <f t="shared" si="226"/>
        <v>-</v>
      </c>
      <c r="JF126" s="430" t="str">
        <f t="shared" si="226"/>
        <v>-</v>
      </c>
      <c r="JG126" s="450"/>
      <c r="JH126" s="450"/>
      <c r="JI126" s="428" t="str">
        <f t="shared" si="235"/>
        <v>-</v>
      </c>
      <c r="JJ126" s="429" t="str">
        <f t="shared" si="235"/>
        <v>-</v>
      </c>
      <c r="JK126" s="429" t="str">
        <f t="shared" si="235"/>
        <v>-</v>
      </c>
      <c r="JL126" s="429" t="str">
        <f t="shared" si="227"/>
        <v>-</v>
      </c>
      <c r="JM126" s="429" t="str">
        <f t="shared" si="227"/>
        <v>-</v>
      </c>
      <c r="JN126" s="430" t="str">
        <f t="shared" si="227"/>
        <v>-</v>
      </c>
      <c r="JO126" s="450"/>
      <c r="JP126" s="450"/>
      <c r="JQ126" s="428" t="str">
        <f t="shared" si="236"/>
        <v>-</v>
      </c>
      <c r="JR126" s="429" t="str">
        <f t="shared" si="236"/>
        <v>-</v>
      </c>
      <c r="JS126" s="429" t="str">
        <f t="shared" si="236"/>
        <v>-</v>
      </c>
      <c r="JT126" s="429" t="str">
        <f t="shared" si="228"/>
        <v>-</v>
      </c>
      <c r="JU126" s="429" t="str">
        <f t="shared" si="228"/>
        <v>-</v>
      </c>
      <c r="JV126" s="430" t="str">
        <f t="shared" si="228"/>
        <v>-</v>
      </c>
      <c r="JW126" s="450"/>
      <c r="JX126" s="450"/>
      <c r="JY126" s="428" t="str">
        <f t="shared" si="339"/>
        <v>-</v>
      </c>
      <c r="JZ126" s="429" t="str">
        <f t="shared" si="339"/>
        <v>-</v>
      </c>
      <c r="KA126" s="430" t="str">
        <f t="shared" si="339"/>
        <v>-</v>
      </c>
      <c r="KB126" s="172"/>
      <c r="KC126" s="355" t="str">
        <f>IF(ISBLANK('Tab4-Adol-KABP-2006'!KC126),"",('Tab4-Adol-KABP-2006'!KC126))</f>
        <v/>
      </c>
      <c r="KD126" s="355" t="str">
        <f>IF(ISBLANK('Tab4-Adol-KABP-2006'!KD126),"",('Tab4-Adol-KABP-2006'!KD126))</f>
        <v/>
      </c>
      <c r="KE126" s="355" t="str">
        <f>IF(ISBLANK('Tab4-Adol-KABP-2006'!KE126),"",('Tab4-Adol-KABP-2006'!KE126))</f>
        <v/>
      </c>
      <c r="KF126" s="355" t="str">
        <f>IF(ISBLANK('Tab4-Adol-KABP-2006'!KF126),"",('Tab4-Adol-KABP-2006'!KF126))</f>
        <v/>
      </c>
      <c r="KG126" s="355" t="str">
        <f>IF(ISBLANK('Tab4-Adol-KABP-2006'!KG126),"",('Tab4-Adol-KABP-2006'!KG126))</f>
        <v/>
      </c>
      <c r="KH126" s="355" t="str">
        <f>IF(ISBLANK('Tab4-Adol-KABP-2006'!KH126),"",('Tab4-Adol-KABP-2006'!KH126))</f>
        <v/>
      </c>
      <c r="KI126" s="355" t="str">
        <f>IF(ISBLANK('Tab4-Adol-KABP-2006'!KI126),"",('Tab4-Adol-KABP-2006'!KI126))</f>
        <v/>
      </c>
      <c r="KJ126" s="355" t="str">
        <f>IF(ISBLANK('Tab4-Adol-KABP-2006'!KJ126),"",('Tab4-Adol-KABP-2006'!KJ126))</f>
        <v/>
      </c>
      <c r="KK126" s="355" t="str">
        <f>IF(ISBLANK('Tab4-Adol-KABP-2006'!KK126),"",('Tab4-Adol-KABP-2006'!KK126))</f>
        <v/>
      </c>
      <c r="KL126" s="355" t="str">
        <f>IF(ISBLANK('Tab4-Adol-KABP-2006'!KL126),"",('Tab4-Adol-KABP-2006'!KL126))</f>
        <v/>
      </c>
      <c r="KM126" s="355" t="str">
        <f>IF(ISBLANK('Tab4-Adol-KABP-2006'!KM126),"",('Tab4-Adol-KABP-2006'!KM126))</f>
        <v/>
      </c>
      <c r="KN126" s="355" t="str">
        <f>IF(ISBLANK('Tab4-Adol-KABP-2006'!KN126),"",('Tab4-Adol-KABP-2006'!KN126))</f>
        <v/>
      </c>
      <c r="KO126" s="355" t="str">
        <f>IF(ISBLANK('Tab4-Adol-KABP-2006'!KO126),"",('Tab4-Adol-KABP-2006'!KO126))</f>
        <v/>
      </c>
      <c r="KP126" s="355" t="str">
        <f>IF(ISBLANK('Tab4-Adol-KABP-2006'!KP126),"",('Tab4-Adol-KABP-2006'!KP126))</f>
        <v/>
      </c>
      <c r="KQ126" s="355" t="str">
        <f>IF(ISBLANK('Tab4-Adol-KABP-2006'!KQ126),"",('Tab4-Adol-KABP-2006'!KQ126))</f>
        <v/>
      </c>
      <c r="KR126" s="355" t="str">
        <f>IF(ISBLANK('Tab4-Adol-KABP-2006'!KR126),"",('Tab4-Adol-KABP-2006'!KR126))</f>
        <v/>
      </c>
      <c r="KS126" s="355" t="str">
        <f>IF(ISBLANK('Tab4-Adol-KABP-2006'!KS126),"",('Tab4-Adol-KABP-2006'!KS126))</f>
        <v/>
      </c>
      <c r="KT126" s="355" t="str">
        <f>IF(ISBLANK('Tab4-Adol-KABP-2006'!KT126),"",('Tab4-Adol-KABP-2006'!KT126))</f>
        <v/>
      </c>
      <c r="KU126" s="355" t="str">
        <f>IF(ISBLANK('Tab4-Adol-KABP-2006'!KU126),"",('Tab4-Adol-KABP-2006'!KU126))</f>
        <v/>
      </c>
      <c r="KV126" s="355" t="str">
        <f>IF(ISBLANK('Tab4-Adol-KABP-2006'!KV126),"",('Tab4-Adol-KABP-2006'!KV126))</f>
        <v/>
      </c>
      <c r="KW126" s="355" t="str">
        <f>IF(ISBLANK('Tab4-Adol-KABP-2006'!KW126),"",('Tab4-Adol-KABP-2006'!KW126))</f>
        <v/>
      </c>
      <c r="KX126" s="355" t="str">
        <f>IF(ISBLANK('Tab4-Adol-KABP-2006'!KX126),"",('Tab4-Adol-KABP-2006'!KX126))</f>
        <v/>
      </c>
      <c r="KY126" s="355" t="str">
        <f>IF(ISBLANK('Tab4-Adol-KABP-2006'!KY126),"",('Tab4-Adol-KABP-2006'!KY126))</f>
        <v/>
      </c>
      <c r="KZ126" s="355" t="str">
        <f>IF(ISBLANK('Tab4-Adol-KABP-2006'!KZ126),"",('Tab4-Adol-KABP-2006'!KZ126))</f>
        <v/>
      </c>
      <c r="LA126" s="355" t="str">
        <f>IF(ISBLANK('Tab4-Adol-KABP-2006'!LA126),"",('Tab4-Adol-KABP-2006'!LA126))</f>
        <v/>
      </c>
      <c r="LB126" s="355" t="str">
        <f>IF(ISBLANK('Tab4-Adol-KABP-2006'!LB126),"",('Tab4-Adol-KABP-2006'!LB126))</f>
        <v/>
      </c>
      <c r="LC126" s="355" t="str">
        <f>IF(ISBLANK('Tab4-Adol-KABP-2006'!LC126),"",('Tab4-Adol-KABP-2006'!LC126))</f>
        <v/>
      </c>
      <c r="LD126" s="355" t="str">
        <f>IF(ISBLANK('Tab4-Adol-KABP-2006'!LD126),"",('Tab4-Adol-KABP-2006'!LD126))</f>
        <v/>
      </c>
      <c r="LE126" s="355" t="str">
        <f>IF(ISBLANK('Tab4-Adol-KABP-2006'!LE126),"",('Tab4-Adol-KABP-2006'!LE126))</f>
        <v/>
      </c>
      <c r="LF126" s="355" t="str">
        <f>IF(ISBLANK('Tab4-Adol-KABP-2006'!LF126),"",('Tab4-Adol-KABP-2006'!LF126))</f>
        <v/>
      </c>
      <c r="LG126" s="355" t="str">
        <f>IF(ISBLANK('Tab4-Adol-KABP-2006'!LG126),"",('Tab4-Adol-KABP-2006'!LG126))</f>
        <v/>
      </c>
      <c r="LH126" s="355" t="str">
        <f>IF(ISBLANK('Tab4-Adol-KABP-2006'!LH126),"",('Tab4-Adol-KABP-2006'!LH126))</f>
        <v/>
      </c>
      <c r="LI126" s="355" t="str">
        <f>IF(ISBLANK('Tab4-Adol-KABP-2006'!LI126),"",('Tab4-Adol-KABP-2006'!LI126))</f>
        <v/>
      </c>
      <c r="LJ126" s="355" t="str">
        <f>IF(ISBLANK('Tab4-Adol-KABP-2006'!LJ126),"",('Tab4-Adol-KABP-2006'!LJ126))</f>
        <v/>
      </c>
      <c r="LK126" s="355" t="str">
        <f>IF(ISBLANK('Tab4-Adol-KABP-2006'!LK126),"",('Tab4-Adol-KABP-2006'!LK126))</f>
        <v/>
      </c>
      <c r="LL126" s="355" t="str">
        <f>IF(ISBLANK('Tab4-Adol-KABP-2006'!LL126),"",('Tab4-Adol-KABP-2006'!LL126))</f>
        <v/>
      </c>
      <c r="LM126" s="355" t="str">
        <f>IF(ISBLANK('Tab4-Adol-KABP-2006'!LM126),"",('Tab4-Adol-KABP-2006'!LM126))</f>
        <v/>
      </c>
      <c r="LN126" s="355" t="str">
        <f>IF(ISBLANK('Tab4-Adol-KABP-2006'!LN126),"",('Tab4-Adol-KABP-2006'!LN126))</f>
        <v/>
      </c>
      <c r="LO126" s="355" t="str">
        <f>IF(ISBLANK('Tab4-Adol-KABP-2006'!LO126),"",('Tab4-Adol-KABP-2006'!LO126))</f>
        <v/>
      </c>
      <c r="LP126" s="355" t="str">
        <f>IF(ISBLANK('Tab4-Adol-KABP-2006'!LP126),"",('Tab4-Adol-KABP-2006'!LP126))</f>
        <v/>
      </c>
      <c r="LQ126" s="355" t="str">
        <f>IF(ISBLANK('Tab4-Adol-KABP-2006'!LQ126),"",('Tab4-Adol-KABP-2006'!LQ126))</f>
        <v/>
      </c>
      <c r="LR126" s="355" t="str">
        <f>IF(ISBLANK('Tab4-Adol-KABP-2006'!LR126),"",('Tab4-Adol-KABP-2006'!LR126))</f>
        <v/>
      </c>
      <c r="LS126" s="355" t="str">
        <f>IF(ISBLANK('Tab4-Adol-KABP-2006'!LS126),"",('Tab4-Adol-KABP-2006'!LS126))</f>
        <v/>
      </c>
      <c r="LT126" s="355" t="str">
        <f>IF(ISBLANK('Tab4-Adol-KABP-2006'!LT126),"",('Tab4-Adol-KABP-2006'!LT126))</f>
        <v/>
      </c>
      <c r="LU126" s="355" t="str">
        <f>IF(ISBLANK('Tab4-Adol-KABP-2006'!LU126),"",('Tab4-Adol-KABP-2006'!LU126))</f>
        <v/>
      </c>
      <c r="LV126" s="355" t="str">
        <f>IF(ISBLANK('Tab4-Adol-KABP-2006'!LV126),"",('Tab4-Adol-KABP-2006'!LV126))</f>
        <v/>
      </c>
      <c r="LW126" s="355" t="str">
        <f>IF(ISBLANK('Tab4-Adol-KABP-2006'!LW126),"",('Tab4-Adol-KABP-2006'!LW126))</f>
        <v/>
      </c>
      <c r="LX126" s="355" t="str">
        <f>IF(ISBLANK('Tab4-Adol-KABP-2006'!LX126),"",('Tab4-Adol-KABP-2006'!LX126))</f>
        <v/>
      </c>
      <c r="LY126" s="355" t="str">
        <f>IF(ISBLANK('Tab4-Adol-KABP-2006'!LY126),"",('Tab4-Adol-KABP-2006'!LY126))</f>
        <v/>
      </c>
      <c r="LZ126" s="355" t="str">
        <f>IF(ISBLANK('Tab4-Adol-KABP-2006'!LZ126),"",('Tab4-Adol-KABP-2006'!LZ126))</f>
        <v/>
      </c>
      <c r="MA126" s="355" t="str">
        <f>IF(ISBLANK('Tab4-Adol-KABP-2006'!MA126),"",('Tab4-Adol-KABP-2006'!MA126))</f>
        <v/>
      </c>
    </row>
    <row r="127" spans="1:339" x14ac:dyDescent="0.2">
      <c r="A127" s="310" t="s">
        <v>326</v>
      </c>
      <c r="B127" s="172">
        <v>0</v>
      </c>
      <c r="C127" s="172">
        <v>0</v>
      </c>
      <c r="D127" s="172" t="s">
        <v>315</v>
      </c>
      <c r="E127" s="172">
        <v>1</v>
      </c>
      <c r="F127" s="173"/>
      <c r="G127" s="218" t="s">
        <v>55</v>
      </c>
      <c r="H127" s="787">
        <f>IF(ISBLANK('Tab4-Adol-KABP-2006'!H127), "",('Tab4-Adol-KABP-2006'!H127))</f>
        <v>2013</v>
      </c>
      <c r="I127" s="788">
        <f>IF(ISBLANK('Tab4-Adol-KABP-2006'!I127), "",('Tab4-Adol-KABP-2006'!I127))</f>
        <v>2013</v>
      </c>
      <c r="J127" s="789">
        <f>IF(ISBLANK('Tab4-Adol-KABP-2006'!J127), "",('Tab4-Adol-KABP-2006'!J127))</f>
        <v>39.4</v>
      </c>
      <c r="K127" s="789">
        <f>IF(ISBLANK('Tab4-Adol-KABP-2006'!K127), "",('Tab4-Adol-KABP-2006'!K127))</f>
        <v>50.3</v>
      </c>
      <c r="L127" s="789">
        <f>IF(ISBLANK('Tab4-Adol-KABP-2006'!L127), "",('Tab4-Adol-KABP-2006'!L127))</f>
        <v>44.6</v>
      </c>
      <c r="M127" s="789">
        <f>IF(ISBLANK('Tab4-Adol-KABP-2006'!M127), "",('Tab4-Adol-KABP-2006'!M127))</f>
        <v>39.200000000000003</v>
      </c>
      <c r="N127" s="789">
        <f>IF(ISBLANK('Tab4-Adol-KABP-2006'!N127), "",('Tab4-Adol-KABP-2006'!N127))</f>
        <v>43.1</v>
      </c>
      <c r="O127" s="790">
        <f>IF(ISBLANK('Tab4-Adol-KABP-2006'!O127), "",('Tab4-Adol-KABP-2006'!O127))</f>
        <v>41</v>
      </c>
      <c r="P127" s="787">
        <f>IF(ISBLANK('Tab4-Adol-KABP-2006'!P127), "",('Tab4-Adol-KABP-2006'!P127))</f>
        <v>2013</v>
      </c>
      <c r="Q127" s="788">
        <f>IF(ISBLANK('Tab4-Adol-KABP-2006'!Q127), "",('Tab4-Adol-KABP-2006'!Q127))</f>
        <v>2013</v>
      </c>
      <c r="R127" s="789">
        <f>IF(ISBLANK('Tab4-Adol-KABP-2006'!R127), "",('Tab4-Adol-KABP-2006'!R127))</f>
        <v>16.8</v>
      </c>
      <c r="S127" s="789">
        <f>IF(ISBLANK('Tab4-Adol-KABP-2006'!S127), "",('Tab4-Adol-KABP-2006'!S127))</f>
        <v>16</v>
      </c>
      <c r="T127" s="789">
        <f>IF(ISBLANK('Tab4-Adol-KABP-2006'!T127), "",('Tab4-Adol-KABP-2006'!T127))</f>
        <v>16.399999999999999</v>
      </c>
      <c r="U127" s="789">
        <f>IF(ISBLANK('Tab4-Adol-KABP-2006'!U127), "",('Tab4-Adol-KABP-2006'!U127))</f>
        <v>28.3</v>
      </c>
      <c r="V127" s="789">
        <f>IF(ISBLANK('Tab4-Adol-KABP-2006'!V127), "",('Tab4-Adol-KABP-2006'!V127))</f>
        <v>30.2</v>
      </c>
      <c r="W127" s="790">
        <f>IF(ISBLANK('Tab4-Adol-KABP-2006'!W127), "",('Tab4-Adol-KABP-2006'!W127))</f>
        <v>29.2</v>
      </c>
      <c r="X127" s="787">
        <f>IF(ISBLANK('Tab4-Adol-KABP-2006'!X127), "",('Tab4-Adol-KABP-2006'!X127))</f>
        <v>2013</v>
      </c>
      <c r="Y127" s="788">
        <f>IF(ISBLANK('Tab4-Adol-KABP-2006'!Y127), "",('Tab4-Adol-KABP-2006'!Y127))</f>
        <v>2013</v>
      </c>
      <c r="Z127" s="789">
        <f>IF(ISBLANK('Tab4-Adol-KABP-2006'!Z127), "",('Tab4-Adol-KABP-2006'!Z127))</f>
        <v>6.3</v>
      </c>
      <c r="AA127" s="789">
        <f>IF(ISBLANK('Tab4-Adol-KABP-2006'!AA127), "",('Tab4-Adol-KABP-2006'!AA127))</f>
        <v>7.8</v>
      </c>
      <c r="AB127" s="789">
        <f>IF(ISBLANK('Tab4-Adol-KABP-2006'!AB127), "",('Tab4-Adol-KABP-2006'!AB127))</f>
        <v>7</v>
      </c>
      <c r="AC127" s="789">
        <f>IF(ISBLANK('Tab4-Adol-KABP-2006'!AC127), "",('Tab4-Adol-KABP-2006'!AC127))</f>
        <v>18.899999999999999</v>
      </c>
      <c r="AD127" s="789">
        <f>IF(ISBLANK('Tab4-Adol-KABP-2006'!AD127), "",('Tab4-Adol-KABP-2006'!AD127))</f>
        <v>38.700000000000003</v>
      </c>
      <c r="AE127" s="790">
        <f>IF(ISBLANK('Tab4-Adol-KABP-2006'!AE127), "",('Tab4-Adol-KABP-2006'!AE127))</f>
        <v>28.3</v>
      </c>
      <c r="AF127" s="787">
        <f>IF(ISBLANK('Tab4-Adol-KABP-2006'!AF127), "",('Tab4-Adol-KABP-2006'!AF127))</f>
        <v>2013</v>
      </c>
      <c r="AG127" s="788">
        <f>IF(ISBLANK('Tab4-Adol-KABP-2006'!AG127), "",('Tab4-Adol-KABP-2006'!AG127))</f>
        <v>2013</v>
      </c>
      <c r="AH127" s="789">
        <f>IF(ISBLANK('Tab4-Adol-KABP-2006'!AH127), "",('Tab4-Adol-KABP-2006'!AH127))</f>
        <v>40.299999999999997</v>
      </c>
      <c r="AI127" s="789">
        <f>IF(ISBLANK('Tab4-Adol-KABP-2006'!AI127), "",('Tab4-Adol-KABP-2006'!AI127))</f>
        <v>39.299999999999997</v>
      </c>
      <c r="AJ127" s="789">
        <f>IF(ISBLANK('Tab4-Adol-KABP-2006'!AJ127), "",('Tab4-Adol-KABP-2006'!AJ127))</f>
        <v>39.700000000000003</v>
      </c>
      <c r="AK127" s="789">
        <f>IF(ISBLANK('Tab4-Adol-KABP-2006'!AK127), "",('Tab4-Adol-KABP-2006'!AK127))</f>
        <v>67.400000000000006</v>
      </c>
      <c r="AL127" s="789">
        <f>IF(ISBLANK('Tab4-Adol-KABP-2006'!AL127), "",('Tab4-Adol-KABP-2006'!AL127))</f>
        <v>51.4</v>
      </c>
      <c r="AM127" s="790">
        <f>IF(ISBLANK('Tab4-Adol-KABP-2006'!AM127), "",('Tab4-Adol-KABP-2006'!AM127))</f>
        <v>57</v>
      </c>
      <c r="AN127" s="787">
        <f>IF(ISBLANK('Tab4-Adol-KABP-2006'!AN127), "",('Tab4-Adol-KABP-2006'!AN127))</f>
        <v>2013</v>
      </c>
      <c r="AO127" s="788">
        <f>IF(ISBLANK('Tab4-Adol-KABP-2006'!AO127), "",('Tab4-Adol-KABP-2006'!AO127))</f>
        <v>2013</v>
      </c>
      <c r="AP127" s="789">
        <f>IF(ISBLANK('Tab4-Adol-KABP-2006'!AP127), "",('Tab4-Adol-KABP-2006'!AP127))</f>
        <v>51.8</v>
      </c>
      <c r="AQ127" s="789">
        <f>IF(ISBLANK('Tab4-Adol-KABP-2006'!AQ127), "",('Tab4-Adol-KABP-2006'!AQ127))</f>
        <v>39.5</v>
      </c>
      <c r="AR127" s="789">
        <f>IF(ISBLANK('Tab4-Adol-KABP-2006'!AR127), "",('Tab4-Adol-KABP-2006'!AR127))</f>
        <v>44.1</v>
      </c>
      <c r="AS127" s="789">
        <f>IF(ISBLANK('Tab4-Adol-KABP-2006'!AS127), "",('Tab4-Adol-KABP-2006'!AS127))</f>
        <v>94.9</v>
      </c>
      <c r="AT127" s="789">
        <f>IF(ISBLANK('Tab4-Adol-KABP-2006'!AT127), "",('Tab4-Adol-KABP-2006'!AT127))</f>
        <v>80.2</v>
      </c>
      <c r="AU127" s="790">
        <f>IF(ISBLANK('Tab4-Adol-KABP-2006'!AU127), "",('Tab4-Adol-KABP-2006'!AU127))</f>
        <v>85.9</v>
      </c>
      <c r="AV127" s="787">
        <f>IF(ISBLANK('Tab4-Adol-KABP-2006'!AV127), "",('Tab4-Adol-KABP-2006'!AV127))</f>
        <v>2013</v>
      </c>
      <c r="AW127" s="788">
        <f>IF(ISBLANK('Tab4-Adol-KABP-2006'!AW127), "",('Tab4-Adol-KABP-2006'!AW127))</f>
        <v>2013</v>
      </c>
      <c r="AX127" s="789">
        <f>IF(ISBLANK('Tab4-Adol-KABP-2006'!AX127), "",('Tab4-Adol-KABP-2006'!AX127))</f>
        <v>48.5</v>
      </c>
      <c r="AY127" s="789">
        <f>IF(ISBLANK('Tab4-Adol-KABP-2006'!AY127), "",('Tab4-Adol-KABP-2006'!AY127))</f>
        <v>48.5</v>
      </c>
      <c r="AZ127" s="789">
        <f>IF(ISBLANK('Tab4-Adol-KABP-2006'!AZ127), "",('Tab4-Adol-KABP-2006'!AZ127))</f>
        <v>48.5</v>
      </c>
      <c r="BA127" s="789">
        <f>IF(ISBLANK('Tab4-Adol-KABP-2006'!BA127), "",('Tab4-Adol-KABP-2006'!BA127))</f>
        <v>75.900000000000006</v>
      </c>
      <c r="BB127" s="789">
        <f>IF(ISBLANK('Tab4-Adol-KABP-2006'!BB127), "",('Tab4-Adol-KABP-2006'!BB127))</f>
        <v>70.900000000000006</v>
      </c>
      <c r="BC127" s="790">
        <f>IF(ISBLANK('Tab4-Adol-KABP-2006'!BC127), "",('Tab4-Adol-KABP-2006'!BC127))</f>
        <v>73.099999999999994</v>
      </c>
      <c r="BD127" s="787">
        <f>IF(ISBLANK('Tab4-Adol-KABP-2006'!BD127), "",('Tab4-Adol-KABP-2006'!BD127))</f>
        <v>2013</v>
      </c>
      <c r="BE127" s="788">
        <f>IF(ISBLANK('Tab4-Adol-KABP-2006'!BE127), "",('Tab4-Adol-KABP-2006'!BE127))</f>
        <v>2013</v>
      </c>
      <c r="BF127" s="789">
        <f>IF(ISBLANK('Tab4-Adol-KABP-2006'!BF127), "",('Tab4-Adol-KABP-2006'!BF127))</f>
        <v>11.6</v>
      </c>
      <c r="BG127" s="789">
        <f>IF(ISBLANK('Tab4-Adol-KABP-2006'!BG127), "",('Tab4-Adol-KABP-2006'!BG127))</f>
        <v>21.6</v>
      </c>
      <c r="BH127" s="789">
        <f>IF(ISBLANK('Tab4-Adol-KABP-2006'!BH127), "",('Tab4-Adol-KABP-2006'!BH127))</f>
        <v>16.3</v>
      </c>
      <c r="BI127" s="789">
        <f>IF(ISBLANK('Tab4-Adol-KABP-2006'!BI127), "",('Tab4-Adol-KABP-2006'!BI127))</f>
        <v>5.3</v>
      </c>
      <c r="BJ127" s="789">
        <f>IF(ISBLANK('Tab4-Adol-KABP-2006'!BJ127), "",('Tab4-Adol-KABP-2006'!BJ127))</f>
        <v>15.4</v>
      </c>
      <c r="BK127" s="790">
        <f>IF(ISBLANK('Tab4-Adol-KABP-2006'!BK127), "",('Tab4-Adol-KABP-2006'!BK127))</f>
        <v>10.1</v>
      </c>
      <c r="BL127" s="787">
        <f>IF(ISBLANK('Tab4-Adol-KABP-2006'!BL127), "",('Tab4-Adol-KABP-2006'!BL127))</f>
        <v>2013</v>
      </c>
      <c r="BM127" s="788">
        <f>IF(ISBLANK('Tab4-Adol-KABP-2006'!BM127), "",('Tab4-Adol-KABP-2006'!BM127))</f>
        <v>2013</v>
      </c>
      <c r="BN127" s="789">
        <f>IF(ISBLANK('Tab4-Adol-KABP-2006'!BN127), "",('Tab4-Adol-KABP-2006'!BN127))</f>
        <v>21.2</v>
      </c>
      <c r="BO127" s="789">
        <f>IF(ISBLANK('Tab4-Adol-KABP-2006'!BO127), "",('Tab4-Adol-KABP-2006'!BO127))</f>
        <v>59.4</v>
      </c>
      <c r="BP127" s="789">
        <f>IF(ISBLANK('Tab4-Adol-KABP-2006'!BP127), "",('Tab4-Adol-KABP-2006'!BP127))</f>
        <v>39.299999999999997</v>
      </c>
      <c r="BQ127" s="789">
        <f>IF(ISBLANK('Tab4-Adol-KABP-2006'!BQ127), "",('Tab4-Adol-KABP-2006'!BQ127))</f>
        <v>9.4</v>
      </c>
      <c r="BR127" s="789">
        <f>IF(ISBLANK('Tab4-Adol-KABP-2006'!BR127), "",('Tab4-Adol-KABP-2006'!BR127))</f>
        <v>31.4</v>
      </c>
      <c r="BS127" s="790">
        <f>IF(ISBLANK('Tab4-Adol-KABP-2006'!BS127), "",('Tab4-Adol-KABP-2006'!BS127))</f>
        <v>19.8</v>
      </c>
      <c r="BT127" s="787">
        <f>IF(ISBLANK('Tab4-Adol-KABP-2006'!BT127), "",('Tab4-Adol-KABP-2006'!BT127))</f>
        <v>2013</v>
      </c>
      <c r="BU127" s="788">
        <f>IF(ISBLANK('Tab4-Adol-KABP-2006'!BU127), "",('Tab4-Adol-KABP-2006'!BU127))</f>
        <v>2013</v>
      </c>
      <c r="BV127" s="789">
        <f>IF(ISBLANK('Tab4-Adol-KABP-2006'!BV127), "",('Tab4-Adol-KABP-2006'!BV127))</f>
        <v>10.9</v>
      </c>
      <c r="BW127" s="789">
        <f>IF(ISBLANK('Tab4-Adol-KABP-2006'!BW127), "",('Tab4-Adol-KABP-2006'!BW127))</f>
        <v>11.5</v>
      </c>
      <c r="BX127" s="789">
        <f>IF(ISBLANK('Tab4-Adol-KABP-2006'!BX127), "",('Tab4-Adol-KABP-2006'!BX127))</f>
        <v>11.2</v>
      </c>
      <c r="BY127" s="216">
        <v>484359</v>
      </c>
      <c r="BZ127" s="208">
        <v>470880</v>
      </c>
      <c r="CA127" s="208">
        <v>955239</v>
      </c>
      <c r="CB127" s="208">
        <v>493567</v>
      </c>
      <c r="CC127" s="208">
        <v>475871</v>
      </c>
      <c r="CD127" s="284">
        <v>969438</v>
      </c>
      <c r="CE127" s="282"/>
      <c r="CF127" s="282"/>
      <c r="CG127" s="226">
        <f t="shared" si="340"/>
        <v>484359</v>
      </c>
      <c r="CH127" s="227">
        <f t="shared" si="341"/>
        <v>470880</v>
      </c>
      <c r="CI127" s="227">
        <f t="shared" si="342"/>
        <v>955239</v>
      </c>
      <c r="CJ127" s="227">
        <f t="shared" si="343"/>
        <v>493567</v>
      </c>
      <c r="CK127" s="227">
        <f t="shared" si="344"/>
        <v>475871</v>
      </c>
      <c r="CL127" s="228">
        <f t="shared" si="345"/>
        <v>969438</v>
      </c>
      <c r="CM127" s="282"/>
      <c r="CN127" s="282"/>
      <c r="CO127" s="226">
        <f t="shared" si="346"/>
        <v>484359</v>
      </c>
      <c r="CP127" s="227">
        <f t="shared" si="347"/>
        <v>470880</v>
      </c>
      <c r="CQ127" s="227">
        <f t="shared" si="348"/>
        <v>955239</v>
      </c>
      <c r="CR127" s="227">
        <f t="shared" si="349"/>
        <v>493567</v>
      </c>
      <c r="CS127" s="227">
        <f t="shared" si="350"/>
        <v>475871</v>
      </c>
      <c r="CT127" s="228">
        <f t="shared" si="351"/>
        <v>969438</v>
      </c>
      <c r="CU127" s="282"/>
      <c r="CV127" s="282"/>
      <c r="CW127" s="292">
        <f t="shared" si="352"/>
        <v>484359</v>
      </c>
      <c r="CX127" s="234">
        <f t="shared" si="353"/>
        <v>470880</v>
      </c>
      <c r="CY127" s="234">
        <f t="shared" si="354"/>
        <v>955239</v>
      </c>
      <c r="CZ127" s="234">
        <f t="shared" si="355"/>
        <v>493567</v>
      </c>
      <c r="DA127" s="234">
        <f t="shared" si="356"/>
        <v>475871</v>
      </c>
      <c r="DB127" s="235">
        <f t="shared" si="357"/>
        <v>969438</v>
      </c>
      <c r="DC127" s="282"/>
      <c r="DD127" s="282"/>
      <c r="DE127" s="226">
        <f t="shared" si="358"/>
        <v>484359</v>
      </c>
      <c r="DF127" s="227">
        <f t="shared" si="359"/>
        <v>470880</v>
      </c>
      <c r="DG127" s="227">
        <f t="shared" si="360"/>
        <v>955239</v>
      </c>
      <c r="DH127" s="227">
        <f t="shared" si="361"/>
        <v>493567</v>
      </c>
      <c r="DI127" s="227">
        <f t="shared" si="362"/>
        <v>475871</v>
      </c>
      <c r="DJ127" s="228">
        <f t="shared" si="363"/>
        <v>969438</v>
      </c>
      <c r="DK127" s="282"/>
      <c r="DL127" s="282"/>
      <c r="DM127" s="226">
        <f t="shared" si="364"/>
        <v>484359</v>
      </c>
      <c r="DN127" s="227">
        <f t="shared" si="365"/>
        <v>470880</v>
      </c>
      <c r="DO127" s="227">
        <f t="shared" si="366"/>
        <v>955239</v>
      </c>
      <c r="DP127" s="227">
        <f t="shared" si="367"/>
        <v>493567</v>
      </c>
      <c r="DQ127" s="227">
        <f t="shared" si="368"/>
        <v>475871</v>
      </c>
      <c r="DR127" s="228">
        <f t="shared" si="369"/>
        <v>969438</v>
      </c>
      <c r="DS127" s="282"/>
      <c r="DT127" s="282"/>
      <c r="DU127" s="226">
        <f t="shared" si="370"/>
        <v>484359</v>
      </c>
      <c r="DV127" s="227">
        <f t="shared" si="371"/>
        <v>470880</v>
      </c>
      <c r="DW127" s="227">
        <f t="shared" si="372"/>
        <v>955239</v>
      </c>
      <c r="DX127" s="227">
        <f t="shared" si="373"/>
        <v>493567</v>
      </c>
      <c r="DY127" s="227">
        <f t="shared" si="374"/>
        <v>475871</v>
      </c>
      <c r="DZ127" s="228">
        <f t="shared" si="375"/>
        <v>969438</v>
      </c>
      <c r="EA127" s="282"/>
      <c r="EB127" s="282"/>
      <c r="EC127" s="226">
        <f t="shared" si="376"/>
        <v>484359</v>
      </c>
      <c r="ED127" s="227">
        <f t="shared" si="377"/>
        <v>470880</v>
      </c>
      <c r="EE127" s="227">
        <f t="shared" si="378"/>
        <v>955239</v>
      </c>
      <c r="EF127" s="227">
        <f t="shared" si="379"/>
        <v>493567</v>
      </c>
      <c r="EG127" s="227">
        <f t="shared" si="380"/>
        <v>475871</v>
      </c>
      <c r="EH127" s="228">
        <f t="shared" si="381"/>
        <v>969438</v>
      </c>
      <c r="EI127" s="282"/>
      <c r="EJ127" s="282"/>
      <c r="EK127" s="226">
        <f t="shared" si="382"/>
        <v>484359</v>
      </c>
      <c r="EL127" s="227">
        <f t="shared" si="383"/>
        <v>470880</v>
      </c>
      <c r="EM127" s="227">
        <f t="shared" si="384"/>
        <v>955239</v>
      </c>
      <c r="EN127" s="227">
        <f t="shared" si="385"/>
        <v>493567</v>
      </c>
      <c r="EO127" s="227">
        <f t="shared" si="386"/>
        <v>475871</v>
      </c>
      <c r="EP127" s="228">
        <f t="shared" si="387"/>
        <v>969438</v>
      </c>
      <c r="EQ127" s="282"/>
      <c r="ER127" s="282"/>
      <c r="ES127" s="226">
        <f t="shared" si="388"/>
        <v>493567</v>
      </c>
      <c r="ET127" s="227">
        <f t="shared" si="389"/>
        <v>475871</v>
      </c>
      <c r="EU127" s="228">
        <f t="shared" si="390"/>
        <v>969438</v>
      </c>
      <c r="EV127" s="282"/>
      <c r="EW127" s="282"/>
      <c r="EX127" s="301">
        <f t="shared" si="391"/>
        <v>190837.44599999997</v>
      </c>
      <c r="EY127" s="259">
        <f t="shared" si="392"/>
        <v>236852.64</v>
      </c>
      <c r="EZ127" s="259">
        <f t="shared" si="393"/>
        <v>426036.59399999998</v>
      </c>
      <c r="FA127" s="259">
        <f t="shared" si="394"/>
        <v>193478.264</v>
      </c>
      <c r="FB127" s="259">
        <f t="shared" si="395"/>
        <v>205100.40099999998</v>
      </c>
      <c r="FC127" s="260">
        <f t="shared" si="396"/>
        <v>397469.57999999996</v>
      </c>
      <c r="FD127" s="282"/>
      <c r="FE127" s="282"/>
      <c r="FF127" s="301">
        <f t="shared" si="397"/>
        <v>81372.312000000005</v>
      </c>
      <c r="FG127" s="259">
        <f t="shared" si="398"/>
        <v>75340.800000000003</v>
      </c>
      <c r="FH127" s="259">
        <f t="shared" si="399"/>
        <v>156659.19599999997</v>
      </c>
      <c r="FI127" s="259">
        <f t="shared" si="400"/>
        <v>139679.46100000001</v>
      </c>
      <c r="FJ127" s="259">
        <f t="shared" si="401"/>
        <v>143713.04199999999</v>
      </c>
      <c r="FK127" s="260">
        <f t="shared" si="402"/>
        <v>283075.89600000001</v>
      </c>
      <c r="FL127" s="282"/>
      <c r="FM127" s="282"/>
      <c r="FN127" s="301">
        <f t="shared" si="403"/>
        <v>30514.617000000002</v>
      </c>
      <c r="FO127" s="259">
        <f t="shared" si="404"/>
        <v>36728.639999999999</v>
      </c>
      <c r="FP127" s="259">
        <f t="shared" si="405"/>
        <v>66866.73000000001</v>
      </c>
      <c r="FQ127" s="259">
        <f t="shared" si="406"/>
        <v>93284.162999999986</v>
      </c>
      <c r="FR127" s="259">
        <f t="shared" si="407"/>
        <v>184162.07700000002</v>
      </c>
      <c r="FS127" s="260">
        <f t="shared" si="408"/>
        <v>274350.95400000003</v>
      </c>
      <c r="FT127" s="282"/>
      <c r="FU127" s="282"/>
      <c r="FV127" s="301">
        <f t="shared" si="409"/>
        <v>195196.677</v>
      </c>
      <c r="FW127" s="259">
        <f t="shared" si="410"/>
        <v>185055.83999999997</v>
      </c>
      <c r="FX127" s="259">
        <f t="shared" si="411"/>
        <v>379229.88300000003</v>
      </c>
      <c r="FY127" s="259">
        <f t="shared" si="412"/>
        <v>332664.158</v>
      </c>
      <c r="FZ127" s="259">
        <f t="shared" si="413"/>
        <v>244597.69400000002</v>
      </c>
      <c r="GA127" s="260">
        <f t="shared" si="414"/>
        <v>552579.65999999992</v>
      </c>
      <c r="GB127" s="282"/>
      <c r="GC127" s="282"/>
      <c r="GD127" s="301">
        <f t="shared" si="415"/>
        <v>250897.962</v>
      </c>
      <c r="GE127" s="259">
        <f t="shared" si="416"/>
        <v>185997.6</v>
      </c>
      <c r="GF127" s="259">
        <f t="shared" si="417"/>
        <v>421260.39899999998</v>
      </c>
      <c r="GG127" s="259">
        <f t="shared" si="418"/>
        <v>468395.08300000004</v>
      </c>
      <c r="GH127" s="259">
        <f t="shared" si="419"/>
        <v>381648.54200000002</v>
      </c>
      <c r="GI127" s="260">
        <f t="shared" si="420"/>
        <v>832747.24200000009</v>
      </c>
      <c r="GJ127" s="282"/>
      <c r="GK127" s="282"/>
      <c r="GL127" s="301">
        <f t="shared" si="421"/>
        <v>234914.11499999999</v>
      </c>
      <c r="GM127" s="259">
        <f t="shared" si="422"/>
        <v>228376.8</v>
      </c>
      <c r="GN127" s="259">
        <f t="shared" si="423"/>
        <v>463290.91499999998</v>
      </c>
      <c r="GO127" s="259">
        <f t="shared" si="424"/>
        <v>374617.353</v>
      </c>
      <c r="GP127" s="259">
        <f t="shared" si="425"/>
        <v>337392.53900000005</v>
      </c>
      <c r="GQ127" s="260">
        <f t="shared" si="426"/>
        <v>708659.17799999996</v>
      </c>
      <c r="GR127" s="282"/>
      <c r="GS127" s="282"/>
      <c r="GT127" s="301">
        <f t="shared" si="427"/>
        <v>56185.643999999993</v>
      </c>
      <c r="GU127" s="259">
        <f t="shared" si="428"/>
        <v>101710.08000000002</v>
      </c>
      <c r="GV127" s="259">
        <f t="shared" si="429"/>
        <v>155703.95699999999</v>
      </c>
      <c r="GW127" s="259">
        <f t="shared" si="430"/>
        <v>26159.050999999999</v>
      </c>
      <c r="GX127" s="259">
        <f t="shared" si="431"/>
        <v>73284.134000000005</v>
      </c>
      <c r="GY127" s="260">
        <f t="shared" si="432"/>
        <v>97913.237999999998</v>
      </c>
      <c r="GZ127" s="282"/>
      <c r="HA127" s="282"/>
      <c r="HB127" s="301">
        <f t="shared" si="433"/>
        <v>102684.10799999999</v>
      </c>
      <c r="HC127" s="259">
        <f t="shared" si="434"/>
        <v>279702.71999999997</v>
      </c>
      <c r="HD127" s="259">
        <f t="shared" si="435"/>
        <v>375408.92699999997</v>
      </c>
      <c r="HE127" s="259">
        <f t="shared" si="436"/>
        <v>46395.298000000003</v>
      </c>
      <c r="HF127" s="259">
        <f t="shared" si="437"/>
        <v>149423.49400000001</v>
      </c>
      <c r="HG127" s="260">
        <f t="shared" si="438"/>
        <v>191948.72400000002</v>
      </c>
      <c r="HH127" s="282"/>
      <c r="HI127" s="282"/>
      <c r="HJ127" s="301">
        <f t="shared" si="439"/>
        <v>53798.803</v>
      </c>
      <c r="HK127" s="259">
        <f t="shared" si="440"/>
        <v>54725.165000000001</v>
      </c>
      <c r="HL127" s="260">
        <f t="shared" si="441"/>
        <v>108577.05599999998</v>
      </c>
      <c r="HM127" s="428">
        <f t="shared" si="229"/>
        <v>1</v>
      </c>
      <c r="HN127" s="429">
        <f t="shared" si="229"/>
        <v>1</v>
      </c>
      <c r="HO127" s="429">
        <f t="shared" si="229"/>
        <v>1</v>
      </c>
      <c r="HP127" s="429">
        <f t="shared" si="229"/>
        <v>1</v>
      </c>
      <c r="HQ127" s="429">
        <f t="shared" si="229"/>
        <v>1</v>
      </c>
      <c r="HR127" s="430">
        <f t="shared" si="229"/>
        <v>1</v>
      </c>
      <c r="HS127" s="450"/>
      <c r="HT127" s="450"/>
      <c r="HU127" s="428">
        <f t="shared" si="230"/>
        <v>1</v>
      </c>
      <c r="HV127" s="429">
        <f t="shared" si="230"/>
        <v>1</v>
      </c>
      <c r="HW127" s="429">
        <f t="shared" si="230"/>
        <v>1</v>
      </c>
      <c r="HX127" s="429">
        <f t="shared" si="230"/>
        <v>1</v>
      </c>
      <c r="HY127" s="429">
        <f t="shared" si="230"/>
        <v>1</v>
      </c>
      <c r="HZ127" s="430">
        <f t="shared" si="230"/>
        <v>1</v>
      </c>
      <c r="IA127" s="450"/>
      <c r="IB127" s="450"/>
      <c r="IC127" s="428">
        <f t="shared" si="231"/>
        <v>1</v>
      </c>
      <c r="ID127" s="429">
        <f t="shared" si="231"/>
        <v>1</v>
      </c>
      <c r="IE127" s="429">
        <f t="shared" si="231"/>
        <v>1</v>
      </c>
      <c r="IF127" s="429">
        <f t="shared" si="231"/>
        <v>1</v>
      </c>
      <c r="IG127" s="429">
        <f t="shared" si="231"/>
        <v>1</v>
      </c>
      <c r="IH127" s="430">
        <f t="shared" si="231"/>
        <v>1</v>
      </c>
      <c r="II127" s="450"/>
      <c r="IJ127" s="450"/>
      <c r="IK127" s="428">
        <f t="shared" si="232"/>
        <v>1</v>
      </c>
      <c r="IL127" s="429">
        <f t="shared" si="232"/>
        <v>1</v>
      </c>
      <c r="IM127" s="429">
        <f t="shared" si="232"/>
        <v>1</v>
      </c>
      <c r="IN127" s="429">
        <f t="shared" si="232"/>
        <v>1</v>
      </c>
      <c r="IO127" s="429">
        <f t="shared" si="232"/>
        <v>1</v>
      </c>
      <c r="IP127" s="430">
        <f t="shared" si="232"/>
        <v>1</v>
      </c>
      <c r="IQ127" s="450"/>
      <c r="IR127" s="450"/>
      <c r="IS127" s="428">
        <f t="shared" si="233"/>
        <v>1</v>
      </c>
      <c r="IT127" s="429">
        <f t="shared" si="233"/>
        <v>1</v>
      </c>
      <c r="IU127" s="429">
        <f t="shared" si="233"/>
        <v>1</v>
      </c>
      <c r="IV127" s="429">
        <f t="shared" si="233"/>
        <v>1</v>
      </c>
      <c r="IW127" s="429">
        <f t="shared" si="233"/>
        <v>1</v>
      </c>
      <c r="IX127" s="430">
        <f t="shared" si="233"/>
        <v>1</v>
      </c>
      <c r="IY127" s="450"/>
      <c r="IZ127" s="450"/>
      <c r="JA127" s="428">
        <f t="shared" si="234"/>
        <v>1</v>
      </c>
      <c r="JB127" s="429">
        <f t="shared" si="234"/>
        <v>1</v>
      </c>
      <c r="JC127" s="429">
        <f t="shared" si="234"/>
        <v>1</v>
      </c>
      <c r="JD127" s="429">
        <f t="shared" si="234"/>
        <v>1</v>
      </c>
      <c r="JE127" s="429">
        <f t="shared" si="234"/>
        <v>1</v>
      </c>
      <c r="JF127" s="430">
        <f t="shared" si="234"/>
        <v>1</v>
      </c>
      <c r="JG127" s="450"/>
      <c r="JH127" s="450"/>
      <c r="JI127" s="428">
        <f t="shared" si="235"/>
        <v>1</v>
      </c>
      <c r="JJ127" s="429">
        <f t="shared" si="235"/>
        <v>1</v>
      </c>
      <c r="JK127" s="429">
        <f t="shared" si="235"/>
        <v>1</v>
      </c>
      <c r="JL127" s="429">
        <f t="shared" si="235"/>
        <v>1</v>
      </c>
      <c r="JM127" s="429">
        <f t="shared" si="235"/>
        <v>1</v>
      </c>
      <c r="JN127" s="430">
        <f t="shared" si="235"/>
        <v>1</v>
      </c>
      <c r="JO127" s="450"/>
      <c r="JP127" s="450"/>
      <c r="JQ127" s="428">
        <f t="shared" si="236"/>
        <v>1</v>
      </c>
      <c r="JR127" s="429">
        <f t="shared" si="236"/>
        <v>1</v>
      </c>
      <c r="JS127" s="429">
        <f t="shared" si="236"/>
        <v>1</v>
      </c>
      <c r="JT127" s="429">
        <f t="shared" si="236"/>
        <v>1</v>
      </c>
      <c r="JU127" s="429">
        <f t="shared" si="236"/>
        <v>1</v>
      </c>
      <c r="JV127" s="430">
        <f t="shared" si="236"/>
        <v>1</v>
      </c>
      <c r="JW127" s="450"/>
      <c r="JX127" s="450"/>
      <c r="JY127" s="428">
        <f t="shared" si="339"/>
        <v>1</v>
      </c>
      <c r="JZ127" s="429">
        <f t="shared" si="339"/>
        <v>1</v>
      </c>
      <c r="KA127" s="430">
        <f t="shared" si="339"/>
        <v>1</v>
      </c>
      <c r="KB127" s="172"/>
      <c r="KC127" s="355" t="str">
        <f>IF(ISBLANK('Tab4-Adol-KABP-2006'!KC127),"",('Tab4-Adol-KABP-2006'!KC127))</f>
        <v/>
      </c>
      <c r="KD127" s="355" t="str">
        <f>IF(ISBLANK('Tab4-Adol-KABP-2006'!KD127),"",('Tab4-Adol-KABP-2006'!KD127))</f>
        <v/>
      </c>
      <c r="KE127" s="355" t="str">
        <f>IF(ISBLANK('Tab4-Adol-KABP-2006'!KE127),"",('Tab4-Adol-KABP-2006'!KE127))</f>
        <v/>
      </c>
      <c r="KF127" s="355" t="str">
        <f>IF(ISBLANK('Tab4-Adol-KABP-2006'!KF127),"",('Tab4-Adol-KABP-2006'!KF127))</f>
        <v/>
      </c>
      <c r="KG127" s="355" t="str">
        <f>IF(ISBLANK('Tab4-Adol-KABP-2006'!KG127),"",('Tab4-Adol-KABP-2006'!KG127))</f>
        <v/>
      </c>
      <c r="KH127" s="355" t="str">
        <f>IF(ISBLANK('Tab4-Adol-KABP-2006'!KH127),"",('Tab4-Adol-KABP-2006'!KH127))</f>
        <v/>
      </c>
      <c r="KI127" s="355" t="str">
        <f>IF(ISBLANK('Tab4-Adol-KABP-2006'!KI127),"",('Tab4-Adol-KABP-2006'!KI127))</f>
        <v/>
      </c>
      <c r="KJ127" s="355" t="str">
        <f>IF(ISBLANK('Tab4-Adol-KABP-2006'!KJ127),"",('Tab4-Adol-KABP-2006'!KJ127))</f>
        <v/>
      </c>
      <c r="KK127" s="355" t="str">
        <f>IF(ISBLANK('Tab4-Adol-KABP-2006'!KK127),"",('Tab4-Adol-KABP-2006'!KK127))</f>
        <v/>
      </c>
      <c r="KL127" s="355" t="str">
        <f>IF(ISBLANK('Tab4-Adol-KABP-2006'!KL127),"",('Tab4-Adol-KABP-2006'!KL127))</f>
        <v/>
      </c>
      <c r="KM127" s="355" t="str">
        <f>IF(ISBLANK('Tab4-Adol-KABP-2006'!KM127),"",('Tab4-Adol-KABP-2006'!KM127))</f>
        <v/>
      </c>
      <c r="KN127" s="355" t="str">
        <f>IF(ISBLANK('Tab4-Adol-KABP-2006'!KN127),"",('Tab4-Adol-KABP-2006'!KN127))</f>
        <v/>
      </c>
      <c r="KO127" s="355" t="str">
        <f>IF(ISBLANK('Tab4-Adol-KABP-2006'!KO127),"",('Tab4-Adol-KABP-2006'!KO127))</f>
        <v/>
      </c>
      <c r="KP127" s="355" t="str">
        <f>IF(ISBLANK('Tab4-Adol-KABP-2006'!KP127),"",('Tab4-Adol-KABP-2006'!KP127))</f>
        <v/>
      </c>
      <c r="KQ127" s="355" t="str">
        <f>IF(ISBLANK('Tab4-Adol-KABP-2006'!KQ127),"",('Tab4-Adol-KABP-2006'!KQ127))</f>
        <v/>
      </c>
      <c r="KR127" s="355" t="str">
        <f>IF(ISBLANK('Tab4-Adol-KABP-2006'!KR127),"",('Tab4-Adol-KABP-2006'!KR127))</f>
        <v/>
      </c>
      <c r="KS127" s="355" t="str">
        <f>IF(ISBLANK('Tab4-Adol-KABP-2006'!KS127),"",('Tab4-Adol-KABP-2006'!KS127))</f>
        <v/>
      </c>
      <c r="KT127" s="355" t="str">
        <f>IF(ISBLANK('Tab4-Adol-KABP-2006'!KT127),"",('Tab4-Adol-KABP-2006'!KT127))</f>
        <v/>
      </c>
      <c r="KU127" s="355" t="str">
        <f>IF(ISBLANK('Tab4-Adol-KABP-2006'!KU127),"",('Tab4-Adol-KABP-2006'!KU127))</f>
        <v/>
      </c>
      <c r="KV127" s="355" t="str">
        <f>IF(ISBLANK('Tab4-Adol-KABP-2006'!KV127),"",('Tab4-Adol-KABP-2006'!KV127))</f>
        <v/>
      </c>
      <c r="KW127" s="355" t="str">
        <f>IF(ISBLANK('Tab4-Adol-KABP-2006'!KW127),"",('Tab4-Adol-KABP-2006'!KW127))</f>
        <v/>
      </c>
      <c r="KX127" s="355" t="str">
        <f>IF(ISBLANK('Tab4-Adol-KABP-2006'!KX127),"",('Tab4-Adol-KABP-2006'!KX127))</f>
        <v/>
      </c>
      <c r="KY127" s="355" t="str">
        <f>IF(ISBLANK('Tab4-Adol-KABP-2006'!KY127),"",('Tab4-Adol-KABP-2006'!KY127))</f>
        <v/>
      </c>
      <c r="KZ127" s="355" t="str">
        <f>IF(ISBLANK('Tab4-Adol-KABP-2006'!KZ127),"",('Tab4-Adol-KABP-2006'!KZ127))</f>
        <v/>
      </c>
      <c r="LA127" s="355" t="str">
        <f>IF(ISBLANK('Tab4-Adol-KABP-2006'!LA127),"",('Tab4-Adol-KABP-2006'!LA127))</f>
        <v/>
      </c>
      <c r="LB127" s="355" t="str">
        <f>IF(ISBLANK('Tab4-Adol-KABP-2006'!LB127),"",('Tab4-Adol-KABP-2006'!LB127))</f>
        <v/>
      </c>
      <c r="LC127" s="355" t="str">
        <f>IF(ISBLANK('Tab4-Adol-KABP-2006'!LC127),"",('Tab4-Adol-KABP-2006'!LC127))</f>
        <v/>
      </c>
      <c r="LD127" s="355" t="str">
        <f>IF(ISBLANK('Tab4-Adol-KABP-2006'!LD127),"",('Tab4-Adol-KABP-2006'!LD127))</f>
        <v/>
      </c>
      <c r="LE127" s="355" t="str">
        <f>IF(ISBLANK('Tab4-Adol-KABP-2006'!LE127),"",('Tab4-Adol-KABP-2006'!LE127))</f>
        <v/>
      </c>
      <c r="LF127" s="355" t="str">
        <f>IF(ISBLANK('Tab4-Adol-KABP-2006'!LF127),"",('Tab4-Adol-KABP-2006'!LF127))</f>
        <v/>
      </c>
      <c r="LG127" s="355" t="str">
        <f>IF(ISBLANK('Tab4-Adol-KABP-2006'!LG127),"",('Tab4-Adol-KABP-2006'!LG127))</f>
        <v/>
      </c>
      <c r="LH127" s="355" t="str">
        <f>IF(ISBLANK('Tab4-Adol-KABP-2006'!LH127),"",('Tab4-Adol-KABP-2006'!LH127))</f>
        <v/>
      </c>
      <c r="LI127" s="355" t="str">
        <f>IF(ISBLANK('Tab4-Adol-KABP-2006'!LI127),"",('Tab4-Adol-KABP-2006'!LI127))</f>
        <v/>
      </c>
      <c r="LJ127" s="355" t="str">
        <f>IF(ISBLANK('Tab4-Adol-KABP-2006'!LJ127),"",('Tab4-Adol-KABP-2006'!LJ127))</f>
        <v/>
      </c>
      <c r="LK127" s="355" t="str">
        <f>IF(ISBLANK('Tab4-Adol-KABP-2006'!LK127),"",('Tab4-Adol-KABP-2006'!LK127))</f>
        <v/>
      </c>
      <c r="LL127" s="355" t="str">
        <f>IF(ISBLANK('Tab4-Adol-KABP-2006'!LL127),"",('Tab4-Adol-KABP-2006'!LL127))</f>
        <v/>
      </c>
      <c r="LM127" s="355" t="str">
        <f>IF(ISBLANK('Tab4-Adol-KABP-2006'!LM127),"",('Tab4-Adol-KABP-2006'!LM127))</f>
        <v>Survey falls outside of indicated time period</v>
      </c>
      <c r="LN127" s="355" t="str">
        <f>IF(ISBLANK('Tab4-Adol-KABP-2006'!LN127),"",('Tab4-Adol-KABP-2006'!LN127))</f>
        <v>Survey falls outside of indicated time period</v>
      </c>
      <c r="LO127" s="355" t="str">
        <f>IF(ISBLANK('Tab4-Adol-KABP-2006'!LO127),"",('Tab4-Adol-KABP-2006'!LO127))</f>
        <v>Survey falls outside of indicated time period</v>
      </c>
      <c r="LP127" s="355" t="str">
        <f>IF(ISBLANK('Tab4-Adol-KABP-2006'!LP127),"",('Tab4-Adol-KABP-2006'!LP127))</f>
        <v>Survey falls outside of indicated time period</v>
      </c>
      <c r="LQ127" s="355" t="str">
        <f>IF(ISBLANK('Tab4-Adol-KABP-2006'!LQ127),"",('Tab4-Adol-KABP-2006'!LQ127))</f>
        <v>Survey falls outside of indicated time period</v>
      </c>
      <c r="LR127" s="355" t="str">
        <f>IF(ISBLANK('Tab4-Adol-KABP-2006'!LR127),"",('Tab4-Adol-KABP-2006'!LR127))</f>
        <v>Survey falls outside of indicated time period</v>
      </c>
      <c r="LS127" s="355" t="str">
        <f>IF(ISBLANK('Tab4-Adol-KABP-2006'!LS127),"",('Tab4-Adol-KABP-2006'!LS127))</f>
        <v/>
      </c>
      <c r="LT127" s="355" t="str">
        <f>IF(ISBLANK('Tab4-Adol-KABP-2006'!LT127),"",('Tab4-Adol-KABP-2006'!LT127))</f>
        <v/>
      </c>
      <c r="LU127" s="355" t="str">
        <f>IF(ISBLANK('Tab4-Adol-KABP-2006'!LU127),"",('Tab4-Adol-KABP-2006'!LU127))</f>
        <v/>
      </c>
      <c r="LV127" s="355" t="str">
        <f>IF(ISBLANK('Tab4-Adol-KABP-2006'!LV127),"",('Tab4-Adol-KABP-2006'!LV127))</f>
        <v/>
      </c>
      <c r="LW127" s="355" t="str">
        <f>IF(ISBLANK('Tab4-Adol-KABP-2006'!LW127),"",('Tab4-Adol-KABP-2006'!LW127))</f>
        <v/>
      </c>
      <c r="LX127" s="355" t="str">
        <f>IF(ISBLANK('Tab4-Adol-KABP-2006'!LX127),"",('Tab4-Adol-KABP-2006'!LX127))</f>
        <v/>
      </c>
      <c r="LY127" s="355" t="str">
        <f>IF(ISBLANK('Tab4-Adol-KABP-2006'!LY127),"",('Tab4-Adol-KABP-2006'!LY127))</f>
        <v/>
      </c>
      <c r="LZ127" s="355" t="str">
        <f>IF(ISBLANK('Tab4-Adol-KABP-2006'!LZ127),"",('Tab4-Adol-KABP-2006'!LZ127))</f>
        <v/>
      </c>
      <c r="MA127" s="355" t="str">
        <f>IF(ISBLANK('Tab4-Adol-KABP-2006'!MA127),"",('Tab4-Adol-KABP-2006'!MA127))</f>
        <v/>
      </c>
    </row>
    <row r="128" spans="1:339" x14ac:dyDescent="0.2">
      <c r="A128" s="310" t="s">
        <v>326</v>
      </c>
      <c r="B128" s="172">
        <v>0</v>
      </c>
      <c r="C128" s="172">
        <v>0</v>
      </c>
      <c r="D128" s="172" t="s">
        <v>315</v>
      </c>
      <c r="E128" s="172">
        <v>1</v>
      </c>
      <c r="F128" s="173"/>
      <c r="G128" s="218" t="s">
        <v>56</v>
      </c>
      <c r="H128" s="348" t="str">
        <f>IF(ISBLANK('Tab4-Adol-KABP-2006'!H128), "",('Tab4-Adol-KABP-2006'!H128))</f>
        <v/>
      </c>
      <c r="I128" s="349" t="str">
        <f>IF(ISBLANK('Tab4-Adol-KABP-2006'!I128), "",('Tab4-Adol-KABP-2006'!I128))</f>
        <v/>
      </c>
      <c r="J128" s="414"/>
      <c r="K128" s="414"/>
      <c r="L128" s="414"/>
      <c r="M128" s="414"/>
      <c r="N128" s="414"/>
      <c r="O128" s="415"/>
      <c r="P128" s="348" t="str">
        <f>IF(ISBLANK('Tab4-Adol-KABP-2006'!P128), "",('Tab4-Adol-KABP-2006'!P128))</f>
        <v/>
      </c>
      <c r="Q128" s="349" t="str">
        <f>IF(ISBLANK('Tab4-Adol-KABP-2006'!Q128), "",('Tab4-Adol-KABP-2006'!Q128))</f>
        <v/>
      </c>
      <c r="R128" s="414"/>
      <c r="S128" s="414"/>
      <c r="T128" s="414"/>
      <c r="U128" s="414"/>
      <c r="V128" s="414"/>
      <c r="W128" s="415"/>
      <c r="X128" s="348" t="str">
        <f>IF(ISBLANK('Tab4-Adol-KABP-2006'!X128), "",('Tab4-Adol-KABP-2006'!X128))</f>
        <v/>
      </c>
      <c r="Y128" s="349" t="str">
        <f>IF(ISBLANK('Tab4-Adol-KABP-2006'!Y128), "",('Tab4-Adol-KABP-2006'!Y128))</f>
        <v/>
      </c>
      <c r="Z128" s="414"/>
      <c r="AA128" s="414"/>
      <c r="AB128" s="414"/>
      <c r="AC128" s="414"/>
      <c r="AD128" s="414"/>
      <c r="AE128" s="415"/>
      <c r="AF128" s="348" t="str">
        <f>IF(ISBLANK('Tab4-Adol-KABP-2006'!AF128), "",('Tab4-Adol-KABP-2006'!AF128))</f>
        <v/>
      </c>
      <c r="AG128" s="349" t="str">
        <f>IF(ISBLANK('Tab4-Adol-KABP-2006'!AG128), "",('Tab4-Adol-KABP-2006'!AG128))</f>
        <v/>
      </c>
      <c r="AH128" s="414"/>
      <c r="AI128" s="414"/>
      <c r="AJ128" s="414"/>
      <c r="AK128" s="414"/>
      <c r="AL128" s="414"/>
      <c r="AM128" s="415"/>
      <c r="AN128" s="348" t="str">
        <f>IF(ISBLANK('Tab4-Adol-KABP-2006'!AN128), "",('Tab4-Adol-KABP-2006'!AN128))</f>
        <v/>
      </c>
      <c r="AO128" s="349" t="str">
        <f>IF(ISBLANK('Tab4-Adol-KABP-2006'!AO128), "",('Tab4-Adol-KABP-2006'!AO128))</f>
        <v/>
      </c>
      <c r="AP128" s="362"/>
      <c r="AQ128" s="362"/>
      <c r="AR128" s="362"/>
      <c r="AS128" s="362"/>
      <c r="AT128" s="362"/>
      <c r="AU128" s="363"/>
      <c r="AV128" s="348" t="str">
        <f>IF(ISBLANK('Tab4-Adol-KABP-2006'!AV128), "",('Tab4-Adol-KABP-2006'!AV128))</f>
        <v/>
      </c>
      <c r="AW128" s="349" t="str">
        <f>IF(ISBLANK('Tab4-Adol-KABP-2006'!AW128), "",('Tab4-Adol-KABP-2006'!AW128))</f>
        <v/>
      </c>
      <c r="AX128" s="414"/>
      <c r="AY128" s="414"/>
      <c r="AZ128" s="414"/>
      <c r="BA128" s="414"/>
      <c r="BB128" s="414"/>
      <c r="BC128" s="415"/>
      <c r="BD128" s="348" t="str">
        <f>IF(ISBLANK('Tab4-Adol-KABP-2006'!BD128), "",('Tab4-Adol-KABP-2006'!BD128))</f>
        <v/>
      </c>
      <c r="BE128" s="349" t="str">
        <f>IF(ISBLANK('Tab4-Adol-KABP-2006'!BE128), "",('Tab4-Adol-KABP-2006'!BE128))</f>
        <v/>
      </c>
      <c r="BF128" s="414"/>
      <c r="BG128" s="414"/>
      <c r="BH128" s="414"/>
      <c r="BI128" s="414"/>
      <c r="BJ128" s="414"/>
      <c r="BK128" s="415"/>
      <c r="BL128" s="348" t="str">
        <f>IF(ISBLANK('Tab4-Adol-KABP-2006'!BL128), "",('Tab4-Adol-KABP-2006'!BL128))</f>
        <v/>
      </c>
      <c r="BM128" s="349" t="str">
        <f>IF(ISBLANK('Tab4-Adol-KABP-2006'!BM128), "",('Tab4-Adol-KABP-2006'!BM128))</f>
        <v/>
      </c>
      <c r="BN128" s="414"/>
      <c r="BO128" s="414"/>
      <c r="BP128" s="414"/>
      <c r="BQ128" s="414"/>
      <c r="BR128" s="414"/>
      <c r="BS128" s="415"/>
      <c r="BT128" s="348" t="str">
        <f>IF(ISBLANK('Tab4-Adol-KABP-2006'!BT128), "",('Tab4-Adol-KABP-2006'!BT128))</f>
        <v/>
      </c>
      <c r="BU128" s="349" t="str">
        <f>IF(ISBLANK('Tab4-Adol-KABP-2006'!BU128), "",('Tab4-Adol-KABP-2006'!BU128))</f>
        <v/>
      </c>
      <c r="BV128" s="414"/>
      <c r="BW128" s="414"/>
      <c r="BX128" s="415"/>
      <c r="BY128" s="216">
        <v>722840</v>
      </c>
      <c r="BZ128" s="208">
        <v>695543</v>
      </c>
      <c r="CA128" s="208">
        <v>1418383</v>
      </c>
      <c r="CB128" s="208">
        <v>748517</v>
      </c>
      <c r="CC128" s="208">
        <v>713668</v>
      </c>
      <c r="CD128" s="284">
        <v>1462185</v>
      </c>
      <c r="CE128" s="282"/>
      <c r="CF128" s="282"/>
      <c r="CG128" s="226" t="str">
        <f t="shared" si="340"/>
        <v>-</v>
      </c>
      <c r="CH128" s="227" t="str">
        <f t="shared" si="341"/>
        <v>-</v>
      </c>
      <c r="CI128" s="227" t="str">
        <f t="shared" si="342"/>
        <v>-</v>
      </c>
      <c r="CJ128" s="227" t="str">
        <f t="shared" si="343"/>
        <v>-</v>
      </c>
      <c r="CK128" s="227" t="str">
        <f t="shared" si="344"/>
        <v>-</v>
      </c>
      <c r="CL128" s="228" t="str">
        <f t="shared" si="345"/>
        <v>-</v>
      </c>
      <c r="CM128" s="282"/>
      <c r="CN128" s="282"/>
      <c r="CO128" s="226" t="str">
        <f t="shared" si="346"/>
        <v>-</v>
      </c>
      <c r="CP128" s="227" t="str">
        <f t="shared" si="347"/>
        <v>-</v>
      </c>
      <c r="CQ128" s="227" t="str">
        <f t="shared" si="348"/>
        <v>-</v>
      </c>
      <c r="CR128" s="227" t="str">
        <f t="shared" si="349"/>
        <v>-</v>
      </c>
      <c r="CS128" s="227" t="str">
        <f t="shared" si="350"/>
        <v>-</v>
      </c>
      <c r="CT128" s="228" t="str">
        <f t="shared" si="351"/>
        <v>-</v>
      </c>
      <c r="CU128" s="282"/>
      <c r="CV128" s="282"/>
      <c r="CW128" s="292" t="str">
        <f t="shared" si="352"/>
        <v>-</v>
      </c>
      <c r="CX128" s="234" t="str">
        <f t="shared" si="353"/>
        <v>-</v>
      </c>
      <c r="CY128" s="234" t="str">
        <f t="shared" si="354"/>
        <v>-</v>
      </c>
      <c r="CZ128" s="234" t="str">
        <f t="shared" si="355"/>
        <v>-</v>
      </c>
      <c r="DA128" s="234" t="str">
        <f t="shared" si="356"/>
        <v>-</v>
      </c>
      <c r="DB128" s="235" t="str">
        <f t="shared" si="357"/>
        <v>-</v>
      </c>
      <c r="DC128" s="282"/>
      <c r="DD128" s="282"/>
      <c r="DE128" s="226" t="str">
        <f t="shared" si="358"/>
        <v>-</v>
      </c>
      <c r="DF128" s="227" t="str">
        <f t="shared" si="359"/>
        <v>-</v>
      </c>
      <c r="DG128" s="227" t="str">
        <f t="shared" si="360"/>
        <v>-</v>
      </c>
      <c r="DH128" s="227" t="str">
        <f t="shared" si="361"/>
        <v>-</v>
      </c>
      <c r="DI128" s="227" t="str">
        <f t="shared" si="362"/>
        <v>-</v>
      </c>
      <c r="DJ128" s="228" t="str">
        <f t="shared" si="363"/>
        <v>-</v>
      </c>
      <c r="DK128" s="282"/>
      <c r="DL128" s="282"/>
      <c r="DM128" s="226" t="str">
        <f t="shared" si="364"/>
        <v>-</v>
      </c>
      <c r="DN128" s="227" t="str">
        <f t="shared" si="365"/>
        <v>-</v>
      </c>
      <c r="DO128" s="227" t="str">
        <f t="shared" si="366"/>
        <v>-</v>
      </c>
      <c r="DP128" s="227" t="str">
        <f t="shared" si="367"/>
        <v>-</v>
      </c>
      <c r="DQ128" s="227" t="str">
        <f t="shared" si="368"/>
        <v>-</v>
      </c>
      <c r="DR128" s="228" t="str">
        <f t="shared" si="369"/>
        <v>-</v>
      </c>
      <c r="DS128" s="282"/>
      <c r="DT128" s="282"/>
      <c r="DU128" s="226" t="str">
        <f t="shared" si="370"/>
        <v>-</v>
      </c>
      <c r="DV128" s="227" t="str">
        <f t="shared" si="371"/>
        <v>-</v>
      </c>
      <c r="DW128" s="227" t="str">
        <f t="shared" si="372"/>
        <v>-</v>
      </c>
      <c r="DX128" s="227" t="str">
        <f t="shared" si="373"/>
        <v>-</v>
      </c>
      <c r="DY128" s="227" t="str">
        <f t="shared" si="374"/>
        <v>-</v>
      </c>
      <c r="DZ128" s="228" t="str">
        <f t="shared" si="375"/>
        <v>-</v>
      </c>
      <c r="EA128" s="282"/>
      <c r="EB128" s="282"/>
      <c r="EC128" s="226" t="str">
        <f t="shared" si="376"/>
        <v>-</v>
      </c>
      <c r="ED128" s="227" t="str">
        <f t="shared" si="377"/>
        <v>-</v>
      </c>
      <c r="EE128" s="227" t="str">
        <f t="shared" si="378"/>
        <v>-</v>
      </c>
      <c r="EF128" s="227" t="str">
        <f t="shared" si="379"/>
        <v>-</v>
      </c>
      <c r="EG128" s="227" t="str">
        <f t="shared" si="380"/>
        <v>-</v>
      </c>
      <c r="EH128" s="228" t="str">
        <f t="shared" si="381"/>
        <v>-</v>
      </c>
      <c r="EI128" s="282"/>
      <c r="EJ128" s="282"/>
      <c r="EK128" s="226" t="str">
        <f t="shared" si="382"/>
        <v>-</v>
      </c>
      <c r="EL128" s="227" t="str">
        <f t="shared" si="383"/>
        <v>-</v>
      </c>
      <c r="EM128" s="227" t="str">
        <f t="shared" si="384"/>
        <v>-</v>
      </c>
      <c r="EN128" s="227" t="str">
        <f t="shared" si="385"/>
        <v>-</v>
      </c>
      <c r="EO128" s="227" t="str">
        <f t="shared" si="386"/>
        <v>-</v>
      </c>
      <c r="EP128" s="228" t="str">
        <f t="shared" si="387"/>
        <v>-</v>
      </c>
      <c r="EQ128" s="282"/>
      <c r="ER128" s="282"/>
      <c r="ES128" s="226" t="str">
        <f t="shared" si="388"/>
        <v>-</v>
      </c>
      <c r="ET128" s="227" t="str">
        <f t="shared" si="389"/>
        <v>-</v>
      </c>
      <c r="EU128" s="228" t="str">
        <f t="shared" si="390"/>
        <v>-</v>
      </c>
      <c r="EV128" s="282"/>
      <c r="EW128" s="282"/>
      <c r="EX128" s="301" t="str">
        <f t="shared" si="391"/>
        <v>-</v>
      </c>
      <c r="EY128" s="259" t="str">
        <f t="shared" si="392"/>
        <v>-</v>
      </c>
      <c r="EZ128" s="259" t="str">
        <f t="shared" si="393"/>
        <v>-</v>
      </c>
      <c r="FA128" s="259" t="str">
        <f t="shared" si="394"/>
        <v>-</v>
      </c>
      <c r="FB128" s="259" t="str">
        <f t="shared" si="395"/>
        <v>-</v>
      </c>
      <c r="FC128" s="260" t="str">
        <f t="shared" si="396"/>
        <v>-</v>
      </c>
      <c r="FD128" s="282"/>
      <c r="FE128" s="282"/>
      <c r="FF128" s="301" t="str">
        <f t="shared" si="397"/>
        <v>-</v>
      </c>
      <c r="FG128" s="259" t="str">
        <f t="shared" si="398"/>
        <v>-</v>
      </c>
      <c r="FH128" s="259" t="str">
        <f t="shared" si="399"/>
        <v>-</v>
      </c>
      <c r="FI128" s="259" t="str">
        <f t="shared" si="400"/>
        <v>-</v>
      </c>
      <c r="FJ128" s="259" t="str">
        <f t="shared" si="401"/>
        <v>-</v>
      </c>
      <c r="FK128" s="260" t="str">
        <f t="shared" si="402"/>
        <v>-</v>
      </c>
      <c r="FL128" s="282"/>
      <c r="FM128" s="282"/>
      <c r="FN128" s="301" t="str">
        <f t="shared" si="403"/>
        <v>-</v>
      </c>
      <c r="FO128" s="259" t="str">
        <f t="shared" si="404"/>
        <v>-</v>
      </c>
      <c r="FP128" s="259" t="str">
        <f t="shared" si="405"/>
        <v>-</v>
      </c>
      <c r="FQ128" s="259" t="str">
        <f t="shared" si="406"/>
        <v>-</v>
      </c>
      <c r="FR128" s="259" t="str">
        <f t="shared" si="407"/>
        <v>-</v>
      </c>
      <c r="FS128" s="260" t="str">
        <f t="shared" si="408"/>
        <v>-</v>
      </c>
      <c r="FT128" s="282"/>
      <c r="FU128" s="282"/>
      <c r="FV128" s="301" t="str">
        <f t="shared" si="409"/>
        <v>-</v>
      </c>
      <c r="FW128" s="259" t="str">
        <f t="shared" si="410"/>
        <v>-</v>
      </c>
      <c r="FX128" s="259" t="str">
        <f t="shared" si="411"/>
        <v>-</v>
      </c>
      <c r="FY128" s="259" t="str">
        <f t="shared" si="412"/>
        <v>-</v>
      </c>
      <c r="FZ128" s="259" t="str">
        <f t="shared" si="413"/>
        <v>-</v>
      </c>
      <c r="GA128" s="260" t="str">
        <f t="shared" si="414"/>
        <v>-</v>
      </c>
      <c r="GB128" s="282"/>
      <c r="GC128" s="282"/>
      <c r="GD128" s="301" t="str">
        <f t="shared" si="415"/>
        <v>-</v>
      </c>
      <c r="GE128" s="259" t="str">
        <f t="shared" si="416"/>
        <v>-</v>
      </c>
      <c r="GF128" s="259" t="str">
        <f t="shared" si="417"/>
        <v>-</v>
      </c>
      <c r="GG128" s="259" t="str">
        <f t="shared" si="418"/>
        <v>-</v>
      </c>
      <c r="GH128" s="259" t="str">
        <f t="shared" si="419"/>
        <v>-</v>
      </c>
      <c r="GI128" s="260" t="str">
        <f t="shared" si="420"/>
        <v>-</v>
      </c>
      <c r="GJ128" s="282"/>
      <c r="GK128" s="282"/>
      <c r="GL128" s="301" t="str">
        <f t="shared" si="421"/>
        <v>-</v>
      </c>
      <c r="GM128" s="259" t="str">
        <f t="shared" si="422"/>
        <v>-</v>
      </c>
      <c r="GN128" s="259" t="str">
        <f t="shared" si="423"/>
        <v>-</v>
      </c>
      <c r="GO128" s="259" t="str">
        <f t="shared" si="424"/>
        <v>-</v>
      </c>
      <c r="GP128" s="259" t="str">
        <f t="shared" si="425"/>
        <v>-</v>
      </c>
      <c r="GQ128" s="260" t="str">
        <f t="shared" si="426"/>
        <v>-</v>
      </c>
      <c r="GR128" s="282"/>
      <c r="GS128" s="282"/>
      <c r="GT128" s="301" t="str">
        <f t="shared" si="427"/>
        <v>-</v>
      </c>
      <c r="GU128" s="259" t="str">
        <f t="shared" si="428"/>
        <v>-</v>
      </c>
      <c r="GV128" s="259" t="str">
        <f t="shared" si="429"/>
        <v>-</v>
      </c>
      <c r="GW128" s="259" t="str">
        <f t="shared" si="430"/>
        <v>-</v>
      </c>
      <c r="GX128" s="259" t="str">
        <f t="shared" si="431"/>
        <v>-</v>
      </c>
      <c r="GY128" s="260" t="str">
        <f t="shared" si="432"/>
        <v>-</v>
      </c>
      <c r="GZ128" s="282"/>
      <c r="HA128" s="282"/>
      <c r="HB128" s="301" t="str">
        <f t="shared" si="433"/>
        <v>-</v>
      </c>
      <c r="HC128" s="259" t="str">
        <f t="shared" si="434"/>
        <v>-</v>
      </c>
      <c r="HD128" s="259" t="str">
        <f t="shared" si="435"/>
        <v>-</v>
      </c>
      <c r="HE128" s="259" t="str">
        <f t="shared" si="436"/>
        <v>-</v>
      </c>
      <c r="HF128" s="259" t="str">
        <f t="shared" si="437"/>
        <v>-</v>
      </c>
      <c r="HG128" s="260" t="str">
        <f t="shared" si="438"/>
        <v>-</v>
      </c>
      <c r="HH128" s="282"/>
      <c r="HI128" s="282"/>
      <c r="HJ128" s="301" t="str">
        <f t="shared" si="439"/>
        <v>-</v>
      </c>
      <c r="HK128" s="259" t="str">
        <f t="shared" si="440"/>
        <v>-</v>
      </c>
      <c r="HL128" s="260" t="str">
        <f t="shared" si="441"/>
        <v>-</v>
      </c>
      <c r="HM128" s="428" t="str">
        <f t="shared" ref="HM128:HR170" si="442">IF(ISNUMBER(J128),1,"-")</f>
        <v>-</v>
      </c>
      <c r="HN128" s="429" t="str">
        <f t="shared" si="442"/>
        <v>-</v>
      </c>
      <c r="HO128" s="429" t="str">
        <f t="shared" si="442"/>
        <v>-</v>
      </c>
      <c r="HP128" s="429" t="str">
        <f t="shared" si="442"/>
        <v>-</v>
      </c>
      <c r="HQ128" s="429" t="str">
        <f t="shared" si="442"/>
        <v>-</v>
      </c>
      <c r="HR128" s="430" t="str">
        <f t="shared" si="442"/>
        <v>-</v>
      </c>
      <c r="HS128" s="450"/>
      <c r="HT128" s="450"/>
      <c r="HU128" s="428" t="str">
        <f t="shared" ref="HU128:HZ170" si="443">IF(ISNUMBER(R128),1,"-")</f>
        <v>-</v>
      </c>
      <c r="HV128" s="429" t="str">
        <f t="shared" si="443"/>
        <v>-</v>
      </c>
      <c r="HW128" s="429" t="str">
        <f t="shared" si="443"/>
        <v>-</v>
      </c>
      <c r="HX128" s="429" t="str">
        <f t="shared" si="443"/>
        <v>-</v>
      </c>
      <c r="HY128" s="429" t="str">
        <f t="shared" si="443"/>
        <v>-</v>
      </c>
      <c r="HZ128" s="430" t="str">
        <f t="shared" si="443"/>
        <v>-</v>
      </c>
      <c r="IA128" s="450"/>
      <c r="IB128" s="450"/>
      <c r="IC128" s="428" t="str">
        <f t="shared" ref="IC128:IH170" si="444">IF(ISNUMBER(Z128),1,"-")</f>
        <v>-</v>
      </c>
      <c r="ID128" s="429" t="str">
        <f t="shared" si="444"/>
        <v>-</v>
      </c>
      <c r="IE128" s="429" t="str">
        <f t="shared" si="444"/>
        <v>-</v>
      </c>
      <c r="IF128" s="429" t="str">
        <f t="shared" si="444"/>
        <v>-</v>
      </c>
      <c r="IG128" s="429" t="str">
        <f t="shared" si="444"/>
        <v>-</v>
      </c>
      <c r="IH128" s="430" t="str">
        <f t="shared" si="444"/>
        <v>-</v>
      </c>
      <c r="II128" s="450"/>
      <c r="IJ128" s="450"/>
      <c r="IK128" s="428" t="str">
        <f t="shared" ref="IK128:IP170" si="445">IF(ISNUMBER(AH128),1,"-")</f>
        <v>-</v>
      </c>
      <c r="IL128" s="429" t="str">
        <f t="shared" si="445"/>
        <v>-</v>
      </c>
      <c r="IM128" s="429" t="str">
        <f t="shared" si="445"/>
        <v>-</v>
      </c>
      <c r="IN128" s="429" t="str">
        <f t="shared" si="445"/>
        <v>-</v>
      </c>
      <c r="IO128" s="429" t="str">
        <f t="shared" si="445"/>
        <v>-</v>
      </c>
      <c r="IP128" s="430" t="str">
        <f t="shared" si="445"/>
        <v>-</v>
      </c>
      <c r="IQ128" s="450"/>
      <c r="IR128" s="450"/>
      <c r="IS128" s="428" t="str">
        <f t="shared" ref="IS128:IX170" si="446">IF(ISNUMBER(AP128),1,"-")</f>
        <v>-</v>
      </c>
      <c r="IT128" s="429" t="str">
        <f t="shared" si="446"/>
        <v>-</v>
      </c>
      <c r="IU128" s="429" t="str">
        <f t="shared" si="446"/>
        <v>-</v>
      </c>
      <c r="IV128" s="429" t="str">
        <f t="shared" si="446"/>
        <v>-</v>
      </c>
      <c r="IW128" s="429" t="str">
        <f t="shared" si="446"/>
        <v>-</v>
      </c>
      <c r="IX128" s="430" t="str">
        <f t="shared" si="446"/>
        <v>-</v>
      </c>
      <c r="IY128" s="450"/>
      <c r="IZ128" s="450"/>
      <c r="JA128" s="428" t="str">
        <f t="shared" ref="JA128:JF170" si="447">IF(ISNUMBER(AX128),1,"-")</f>
        <v>-</v>
      </c>
      <c r="JB128" s="429" t="str">
        <f t="shared" si="447"/>
        <v>-</v>
      </c>
      <c r="JC128" s="429" t="str">
        <f t="shared" si="447"/>
        <v>-</v>
      </c>
      <c r="JD128" s="429" t="str">
        <f t="shared" si="447"/>
        <v>-</v>
      </c>
      <c r="JE128" s="429" t="str">
        <f t="shared" si="447"/>
        <v>-</v>
      </c>
      <c r="JF128" s="430" t="str">
        <f t="shared" si="447"/>
        <v>-</v>
      </c>
      <c r="JG128" s="450"/>
      <c r="JH128" s="450"/>
      <c r="JI128" s="428" t="str">
        <f t="shared" ref="JI128:JN170" si="448">IF(ISNUMBER(BF128),1,"-")</f>
        <v>-</v>
      </c>
      <c r="JJ128" s="429" t="str">
        <f t="shared" si="448"/>
        <v>-</v>
      </c>
      <c r="JK128" s="429" t="str">
        <f t="shared" si="448"/>
        <v>-</v>
      </c>
      <c r="JL128" s="429" t="str">
        <f t="shared" si="448"/>
        <v>-</v>
      </c>
      <c r="JM128" s="429" t="str">
        <f t="shared" si="448"/>
        <v>-</v>
      </c>
      <c r="JN128" s="430" t="str">
        <f t="shared" si="448"/>
        <v>-</v>
      </c>
      <c r="JO128" s="450"/>
      <c r="JP128" s="450"/>
      <c r="JQ128" s="428" t="str">
        <f t="shared" ref="JQ128:JV170" si="449">IF(ISNUMBER(BN128),1,"-")</f>
        <v>-</v>
      </c>
      <c r="JR128" s="429" t="str">
        <f t="shared" si="449"/>
        <v>-</v>
      </c>
      <c r="JS128" s="429" t="str">
        <f t="shared" si="449"/>
        <v>-</v>
      </c>
      <c r="JT128" s="429" t="str">
        <f t="shared" si="449"/>
        <v>-</v>
      </c>
      <c r="JU128" s="429" t="str">
        <f t="shared" si="449"/>
        <v>-</v>
      </c>
      <c r="JV128" s="430" t="str">
        <f t="shared" si="449"/>
        <v>-</v>
      </c>
      <c r="JW128" s="450"/>
      <c r="JX128" s="450"/>
      <c r="JY128" s="428" t="str">
        <f t="shared" si="339"/>
        <v>-</v>
      </c>
      <c r="JZ128" s="429" t="str">
        <f t="shared" si="339"/>
        <v>-</v>
      </c>
      <c r="KA128" s="430" t="str">
        <f t="shared" si="339"/>
        <v>-</v>
      </c>
      <c r="KB128" s="172"/>
      <c r="KC128" s="355" t="str">
        <f>IF(ISBLANK('Tab4-Adol-KABP-2006'!KC128),"",('Tab4-Adol-KABP-2006'!KC128))</f>
        <v/>
      </c>
      <c r="KD128" s="355" t="str">
        <f>IF(ISBLANK('Tab4-Adol-KABP-2006'!KD128),"",('Tab4-Adol-KABP-2006'!KD128))</f>
        <v/>
      </c>
      <c r="KE128" s="355" t="str">
        <f>IF(ISBLANK('Tab4-Adol-KABP-2006'!KE128),"",('Tab4-Adol-KABP-2006'!KE128))</f>
        <v/>
      </c>
      <c r="KF128" s="355" t="str">
        <f>IF(ISBLANK('Tab4-Adol-KABP-2006'!KF128),"",('Tab4-Adol-KABP-2006'!KF128))</f>
        <v/>
      </c>
      <c r="KG128" s="355" t="str">
        <f>IF(ISBLANK('Tab4-Adol-KABP-2006'!KG128),"",('Tab4-Adol-KABP-2006'!KG128))</f>
        <v/>
      </c>
      <c r="KH128" s="355" t="str">
        <f>IF(ISBLANK('Tab4-Adol-KABP-2006'!KH128),"",('Tab4-Adol-KABP-2006'!KH128))</f>
        <v/>
      </c>
      <c r="KI128" s="355" t="str">
        <f>IF(ISBLANK('Tab4-Adol-KABP-2006'!KI128),"",('Tab4-Adol-KABP-2006'!KI128))</f>
        <v/>
      </c>
      <c r="KJ128" s="355" t="str">
        <f>IF(ISBLANK('Tab4-Adol-KABP-2006'!KJ128),"",('Tab4-Adol-KABP-2006'!KJ128))</f>
        <v/>
      </c>
      <c r="KK128" s="355" t="str">
        <f>IF(ISBLANK('Tab4-Adol-KABP-2006'!KK128),"",('Tab4-Adol-KABP-2006'!KK128))</f>
        <v/>
      </c>
      <c r="KL128" s="355" t="str">
        <f>IF(ISBLANK('Tab4-Adol-KABP-2006'!KL128),"",('Tab4-Adol-KABP-2006'!KL128))</f>
        <v/>
      </c>
      <c r="KM128" s="355" t="str">
        <f>IF(ISBLANK('Tab4-Adol-KABP-2006'!KM128),"",('Tab4-Adol-KABP-2006'!KM128))</f>
        <v/>
      </c>
      <c r="KN128" s="355" t="str">
        <f>IF(ISBLANK('Tab4-Adol-KABP-2006'!KN128),"",('Tab4-Adol-KABP-2006'!KN128))</f>
        <v/>
      </c>
      <c r="KO128" s="355" t="str">
        <f>IF(ISBLANK('Tab4-Adol-KABP-2006'!KO128),"",('Tab4-Adol-KABP-2006'!KO128))</f>
        <v/>
      </c>
      <c r="KP128" s="355" t="str">
        <f>IF(ISBLANK('Tab4-Adol-KABP-2006'!KP128),"",('Tab4-Adol-KABP-2006'!KP128))</f>
        <v/>
      </c>
      <c r="KQ128" s="355" t="str">
        <f>IF(ISBLANK('Tab4-Adol-KABP-2006'!KQ128),"",('Tab4-Adol-KABP-2006'!KQ128))</f>
        <v/>
      </c>
      <c r="KR128" s="355" t="str">
        <f>IF(ISBLANK('Tab4-Adol-KABP-2006'!KR128),"",('Tab4-Adol-KABP-2006'!KR128))</f>
        <v/>
      </c>
      <c r="KS128" s="355" t="str">
        <f>IF(ISBLANK('Tab4-Adol-KABP-2006'!KS128),"",('Tab4-Adol-KABP-2006'!KS128))</f>
        <v/>
      </c>
      <c r="KT128" s="355" t="str">
        <f>IF(ISBLANK('Tab4-Adol-KABP-2006'!KT128),"",('Tab4-Adol-KABP-2006'!KT128))</f>
        <v/>
      </c>
      <c r="KU128" s="355" t="str">
        <f>IF(ISBLANK('Tab4-Adol-KABP-2006'!KU128),"",('Tab4-Adol-KABP-2006'!KU128))</f>
        <v/>
      </c>
      <c r="KV128" s="355" t="str">
        <f>IF(ISBLANK('Tab4-Adol-KABP-2006'!KV128),"",('Tab4-Adol-KABP-2006'!KV128))</f>
        <v/>
      </c>
      <c r="KW128" s="355" t="str">
        <f>IF(ISBLANK('Tab4-Adol-KABP-2006'!KW128),"",('Tab4-Adol-KABP-2006'!KW128))</f>
        <v/>
      </c>
      <c r="KX128" s="355" t="str">
        <f>IF(ISBLANK('Tab4-Adol-KABP-2006'!KX128),"",('Tab4-Adol-KABP-2006'!KX128))</f>
        <v/>
      </c>
      <c r="KY128" s="355" t="str">
        <f>IF(ISBLANK('Tab4-Adol-KABP-2006'!KY128),"",('Tab4-Adol-KABP-2006'!KY128))</f>
        <v/>
      </c>
      <c r="KZ128" s="355" t="str">
        <f>IF(ISBLANK('Tab4-Adol-KABP-2006'!KZ128),"",('Tab4-Adol-KABP-2006'!KZ128))</f>
        <v/>
      </c>
      <c r="LA128" s="355" t="str">
        <f>IF(ISBLANK('Tab4-Adol-KABP-2006'!LA128),"",('Tab4-Adol-KABP-2006'!LA128))</f>
        <v/>
      </c>
      <c r="LB128" s="355" t="str">
        <f>IF(ISBLANK('Tab4-Adol-KABP-2006'!LB128),"",('Tab4-Adol-KABP-2006'!LB128))</f>
        <v/>
      </c>
      <c r="LC128" s="355" t="str">
        <f>IF(ISBLANK('Tab4-Adol-KABP-2006'!LC128),"",('Tab4-Adol-KABP-2006'!LC128))</f>
        <v/>
      </c>
      <c r="LD128" s="355" t="str">
        <f>IF(ISBLANK('Tab4-Adol-KABP-2006'!LD128),"",('Tab4-Adol-KABP-2006'!LD128))</f>
        <v/>
      </c>
      <c r="LE128" s="355" t="str">
        <f>IF(ISBLANK('Tab4-Adol-KABP-2006'!LE128),"",('Tab4-Adol-KABP-2006'!LE128))</f>
        <v/>
      </c>
      <c r="LF128" s="355" t="str">
        <f>IF(ISBLANK('Tab4-Adol-KABP-2006'!LF128),"",('Tab4-Adol-KABP-2006'!LF128))</f>
        <v/>
      </c>
      <c r="LG128" s="355" t="str">
        <f>IF(ISBLANK('Tab4-Adol-KABP-2006'!LG128),"",('Tab4-Adol-KABP-2006'!LG128))</f>
        <v/>
      </c>
      <c r="LH128" s="355" t="str">
        <f>IF(ISBLANK('Tab4-Adol-KABP-2006'!LH128),"",('Tab4-Adol-KABP-2006'!LH128))</f>
        <v/>
      </c>
      <c r="LI128" s="355" t="str">
        <f>IF(ISBLANK('Tab4-Adol-KABP-2006'!LI128),"",('Tab4-Adol-KABP-2006'!LI128))</f>
        <v/>
      </c>
      <c r="LJ128" s="355" t="str">
        <f>IF(ISBLANK('Tab4-Adol-KABP-2006'!LJ128),"",('Tab4-Adol-KABP-2006'!LJ128))</f>
        <v/>
      </c>
      <c r="LK128" s="355" t="str">
        <f>IF(ISBLANK('Tab4-Adol-KABP-2006'!LK128),"",('Tab4-Adol-KABP-2006'!LK128))</f>
        <v/>
      </c>
      <c r="LL128" s="355" t="str">
        <f>IF(ISBLANK('Tab4-Adol-KABP-2006'!LL128),"",('Tab4-Adol-KABP-2006'!LL128))</f>
        <v/>
      </c>
      <c r="LM128" s="355" t="str">
        <f>IF(ISBLANK('Tab4-Adol-KABP-2006'!LM128),"",('Tab4-Adol-KABP-2006'!LM128))</f>
        <v/>
      </c>
      <c r="LN128" s="355" t="str">
        <f>IF(ISBLANK('Tab4-Adol-KABP-2006'!LN128),"",('Tab4-Adol-KABP-2006'!LN128))</f>
        <v/>
      </c>
      <c r="LO128" s="355" t="str">
        <f>IF(ISBLANK('Tab4-Adol-KABP-2006'!LO128),"",('Tab4-Adol-KABP-2006'!LO128))</f>
        <v/>
      </c>
      <c r="LP128" s="355" t="str">
        <f>IF(ISBLANK('Tab4-Adol-KABP-2006'!LP128),"",('Tab4-Adol-KABP-2006'!LP128))</f>
        <v/>
      </c>
      <c r="LQ128" s="355" t="str">
        <f>IF(ISBLANK('Tab4-Adol-KABP-2006'!LQ128),"",('Tab4-Adol-KABP-2006'!LQ128))</f>
        <v/>
      </c>
      <c r="LR128" s="355" t="str">
        <f>IF(ISBLANK('Tab4-Adol-KABP-2006'!LR128),"",('Tab4-Adol-KABP-2006'!LR128))</f>
        <v/>
      </c>
      <c r="LS128" s="355" t="str">
        <f>IF(ISBLANK('Tab4-Adol-KABP-2006'!LS128),"",('Tab4-Adol-KABP-2006'!LS128))</f>
        <v/>
      </c>
      <c r="LT128" s="355" t="str">
        <f>IF(ISBLANK('Tab4-Adol-KABP-2006'!LT128),"",('Tab4-Adol-KABP-2006'!LT128))</f>
        <v/>
      </c>
      <c r="LU128" s="355" t="str">
        <f>IF(ISBLANK('Tab4-Adol-KABP-2006'!LU128),"",('Tab4-Adol-KABP-2006'!LU128))</f>
        <v/>
      </c>
      <c r="LV128" s="355" t="str">
        <f>IF(ISBLANK('Tab4-Adol-KABP-2006'!LV128),"",('Tab4-Adol-KABP-2006'!LV128))</f>
        <v/>
      </c>
      <c r="LW128" s="355" t="str">
        <f>IF(ISBLANK('Tab4-Adol-KABP-2006'!LW128),"",('Tab4-Adol-KABP-2006'!LW128))</f>
        <v/>
      </c>
      <c r="LX128" s="355" t="str">
        <f>IF(ISBLANK('Tab4-Adol-KABP-2006'!LX128),"",('Tab4-Adol-KABP-2006'!LX128))</f>
        <v/>
      </c>
      <c r="LY128" s="355" t="str">
        <f>IF(ISBLANK('Tab4-Adol-KABP-2006'!LY128),"",('Tab4-Adol-KABP-2006'!LY128))</f>
        <v/>
      </c>
      <c r="LZ128" s="355" t="str">
        <f>IF(ISBLANK('Tab4-Adol-KABP-2006'!LZ128),"",('Tab4-Adol-KABP-2006'!LZ128))</f>
        <v/>
      </c>
      <c r="MA128" s="355" t="str">
        <f>IF(ISBLANK('Tab4-Adol-KABP-2006'!MA128),"",('Tab4-Adol-KABP-2006'!MA128))</f>
        <v/>
      </c>
    </row>
    <row r="129" spans="1:339" x14ac:dyDescent="0.2">
      <c r="A129" s="310" t="s">
        <v>326</v>
      </c>
      <c r="B129" s="172">
        <v>0</v>
      </c>
      <c r="C129" s="172">
        <v>0</v>
      </c>
      <c r="D129" s="172" t="s">
        <v>335</v>
      </c>
      <c r="E129" s="172">
        <v>1</v>
      </c>
      <c r="F129" s="173"/>
      <c r="G129" s="218" t="s">
        <v>58</v>
      </c>
      <c r="H129" s="348">
        <f>IF(ISBLANK('Tab4-Adol-KABP-2006'!H129), "",('Tab4-Adol-KABP-2006'!H129))</f>
        <v>2008</v>
      </c>
      <c r="I129" s="349">
        <f>IF(ISBLANK('Tab4-Adol-KABP-2006'!I129), "",('Tab4-Adol-KABP-2006'!I129))</f>
        <v>2008</v>
      </c>
      <c r="J129" s="414"/>
      <c r="K129" s="414"/>
      <c r="L129" s="414"/>
      <c r="M129" s="414"/>
      <c r="N129" s="414"/>
      <c r="O129" s="415"/>
      <c r="P129" s="348">
        <f>IF(ISBLANK('Tab4-Adol-KABP-2006'!P129), "",('Tab4-Adol-KABP-2006'!P129))</f>
        <v>2008</v>
      </c>
      <c r="Q129" s="349">
        <f>IF(ISBLANK('Tab4-Adol-KABP-2006'!Q129), "",('Tab4-Adol-KABP-2006'!Q129))</f>
        <v>2008</v>
      </c>
      <c r="R129" s="414"/>
      <c r="S129" s="414"/>
      <c r="T129" s="414"/>
      <c r="U129" s="414"/>
      <c r="V129" s="414"/>
      <c r="W129" s="415"/>
      <c r="X129" s="348" t="str">
        <f>IF(ISBLANK('Tab4-Adol-KABP-2006'!X129), "",('Tab4-Adol-KABP-2006'!X129))</f>
        <v/>
      </c>
      <c r="Y129" s="349" t="str">
        <f>IF(ISBLANK('Tab4-Adol-KABP-2006'!Y129), "",('Tab4-Adol-KABP-2006'!Y129))</f>
        <v/>
      </c>
      <c r="Z129" s="414"/>
      <c r="AA129" s="414"/>
      <c r="AB129" s="414"/>
      <c r="AC129" s="414"/>
      <c r="AD129" s="414"/>
      <c r="AE129" s="415"/>
      <c r="AF129" s="348" t="str">
        <f>IF(ISBLANK('Tab4-Adol-KABP-2006'!AF129), "",('Tab4-Adol-KABP-2006'!AF129))</f>
        <v/>
      </c>
      <c r="AG129" s="349" t="str">
        <f>IF(ISBLANK('Tab4-Adol-KABP-2006'!AG129), "",('Tab4-Adol-KABP-2006'!AG129))</f>
        <v/>
      </c>
      <c r="AH129" s="414"/>
      <c r="AI129" s="414"/>
      <c r="AJ129" s="414"/>
      <c r="AK129" s="414"/>
      <c r="AL129" s="414"/>
      <c r="AM129" s="415"/>
      <c r="AN129" s="348" t="str">
        <f>IF(ISBLANK('Tab4-Adol-KABP-2006'!AN129), "",('Tab4-Adol-KABP-2006'!AN129))</f>
        <v/>
      </c>
      <c r="AO129" s="349" t="str">
        <f>IF(ISBLANK('Tab4-Adol-KABP-2006'!AO129), "",('Tab4-Adol-KABP-2006'!AO129))</f>
        <v/>
      </c>
      <c r="AP129" s="362"/>
      <c r="AQ129" s="362"/>
      <c r="AR129" s="362"/>
      <c r="AS129" s="362"/>
      <c r="AT129" s="362"/>
      <c r="AU129" s="363"/>
      <c r="AV129" s="348" t="str">
        <f>IF(ISBLANK('Tab4-Adol-KABP-2006'!AV129), "",('Tab4-Adol-KABP-2006'!AV129))</f>
        <v/>
      </c>
      <c r="AW129" s="349" t="str">
        <f>IF(ISBLANK('Tab4-Adol-KABP-2006'!AW129), "",('Tab4-Adol-KABP-2006'!AW129))</f>
        <v/>
      </c>
      <c r="AX129" s="414"/>
      <c r="AY129" s="414"/>
      <c r="AZ129" s="414"/>
      <c r="BA129" s="414"/>
      <c r="BB129" s="414"/>
      <c r="BC129" s="415"/>
      <c r="BD129" s="348" t="str">
        <f>IF(ISBLANK('Tab4-Adol-KABP-2006'!BD129), "",('Tab4-Adol-KABP-2006'!BD129))</f>
        <v/>
      </c>
      <c r="BE129" s="349" t="str">
        <f>IF(ISBLANK('Tab4-Adol-KABP-2006'!BE129), "",('Tab4-Adol-KABP-2006'!BE129))</f>
        <v/>
      </c>
      <c r="BF129" s="414"/>
      <c r="BG129" s="414"/>
      <c r="BH129" s="414"/>
      <c r="BI129" s="414"/>
      <c r="BJ129" s="414"/>
      <c r="BK129" s="415"/>
      <c r="BL129" s="348" t="str">
        <f>IF(ISBLANK('Tab4-Adol-KABP-2006'!BL129), "",('Tab4-Adol-KABP-2006'!BL129))</f>
        <v/>
      </c>
      <c r="BM129" s="349" t="str">
        <f>IF(ISBLANK('Tab4-Adol-KABP-2006'!BM129), "",('Tab4-Adol-KABP-2006'!BM129))</f>
        <v/>
      </c>
      <c r="BN129" s="414"/>
      <c r="BO129" s="414"/>
      <c r="BP129" s="414"/>
      <c r="BQ129" s="414"/>
      <c r="BR129" s="414"/>
      <c r="BS129" s="415"/>
      <c r="BT129" s="348" t="str">
        <f>IF(ISBLANK('Tab4-Adol-KABP-2006'!BT129), "",('Tab4-Adol-KABP-2006'!BT129))</f>
        <v/>
      </c>
      <c r="BU129" s="349" t="str">
        <f>IF(ISBLANK('Tab4-Adol-KABP-2006'!BU129), "",('Tab4-Adol-KABP-2006'!BU129))</f>
        <v/>
      </c>
      <c r="BV129" s="414"/>
      <c r="BW129" s="414"/>
      <c r="BX129" s="415"/>
      <c r="BY129" s="216">
        <v>359684</v>
      </c>
      <c r="BZ129" s="208">
        <v>338232</v>
      </c>
      <c r="CA129" s="208">
        <v>697916</v>
      </c>
      <c r="CB129" s="208">
        <v>369269</v>
      </c>
      <c r="CC129" s="208">
        <v>331825</v>
      </c>
      <c r="CD129" s="284">
        <v>701094</v>
      </c>
      <c r="CE129" s="282"/>
      <c r="CF129" s="282"/>
      <c r="CG129" s="226" t="str">
        <f t="shared" si="340"/>
        <v>-</v>
      </c>
      <c r="CH129" s="227" t="str">
        <f t="shared" si="341"/>
        <v>-</v>
      </c>
      <c r="CI129" s="227" t="str">
        <f t="shared" si="342"/>
        <v>-</v>
      </c>
      <c r="CJ129" s="227" t="str">
        <f t="shared" si="343"/>
        <v>-</v>
      </c>
      <c r="CK129" s="227" t="str">
        <f t="shared" si="344"/>
        <v>-</v>
      </c>
      <c r="CL129" s="228" t="str">
        <f t="shared" si="345"/>
        <v>-</v>
      </c>
      <c r="CM129" s="282"/>
      <c r="CN129" s="282"/>
      <c r="CO129" s="226" t="str">
        <f t="shared" si="346"/>
        <v>-</v>
      </c>
      <c r="CP129" s="227" t="str">
        <f t="shared" si="347"/>
        <v>-</v>
      </c>
      <c r="CQ129" s="227" t="str">
        <f t="shared" si="348"/>
        <v>-</v>
      </c>
      <c r="CR129" s="227" t="str">
        <f t="shared" si="349"/>
        <v>-</v>
      </c>
      <c r="CS129" s="227" t="str">
        <f t="shared" si="350"/>
        <v>-</v>
      </c>
      <c r="CT129" s="228" t="str">
        <f t="shared" si="351"/>
        <v>-</v>
      </c>
      <c r="CU129" s="282"/>
      <c r="CV129" s="282"/>
      <c r="CW129" s="292" t="str">
        <f t="shared" si="352"/>
        <v>-</v>
      </c>
      <c r="CX129" s="234" t="str">
        <f t="shared" si="353"/>
        <v>-</v>
      </c>
      <c r="CY129" s="234" t="str">
        <f t="shared" si="354"/>
        <v>-</v>
      </c>
      <c r="CZ129" s="234" t="str">
        <f t="shared" si="355"/>
        <v>-</v>
      </c>
      <c r="DA129" s="234" t="str">
        <f t="shared" si="356"/>
        <v>-</v>
      </c>
      <c r="DB129" s="235" t="str">
        <f t="shared" si="357"/>
        <v>-</v>
      </c>
      <c r="DC129" s="282"/>
      <c r="DD129" s="282"/>
      <c r="DE129" s="226" t="str">
        <f t="shared" si="358"/>
        <v>-</v>
      </c>
      <c r="DF129" s="227" t="str">
        <f t="shared" si="359"/>
        <v>-</v>
      </c>
      <c r="DG129" s="227" t="str">
        <f t="shared" si="360"/>
        <v>-</v>
      </c>
      <c r="DH129" s="227" t="str">
        <f t="shared" si="361"/>
        <v>-</v>
      </c>
      <c r="DI129" s="227" t="str">
        <f t="shared" si="362"/>
        <v>-</v>
      </c>
      <c r="DJ129" s="228" t="str">
        <f t="shared" si="363"/>
        <v>-</v>
      </c>
      <c r="DK129" s="282"/>
      <c r="DL129" s="282"/>
      <c r="DM129" s="226" t="str">
        <f t="shared" si="364"/>
        <v>-</v>
      </c>
      <c r="DN129" s="227" t="str">
        <f t="shared" si="365"/>
        <v>-</v>
      </c>
      <c r="DO129" s="227" t="str">
        <f t="shared" si="366"/>
        <v>-</v>
      </c>
      <c r="DP129" s="227" t="str">
        <f t="shared" si="367"/>
        <v>-</v>
      </c>
      <c r="DQ129" s="227" t="str">
        <f t="shared" si="368"/>
        <v>-</v>
      </c>
      <c r="DR129" s="228" t="str">
        <f t="shared" si="369"/>
        <v>-</v>
      </c>
      <c r="DS129" s="282"/>
      <c r="DT129" s="282"/>
      <c r="DU129" s="226" t="str">
        <f t="shared" si="370"/>
        <v>-</v>
      </c>
      <c r="DV129" s="227" t="str">
        <f t="shared" si="371"/>
        <v>-</v>
      </c>
      <c r="DW129" s="227" t="str">
        <f t="shared" si="372"/>
        <v>-</v>
      </c>
      <c r="DX129" s="227" t="str">
        <f t="shared" si="373"/>
        <v>-</v>
      </c>
      <c r="DY129" s="227" t="str">
        <f t="shared" si="374"/>
        <v>-</v>
      </c>
      <c r="DZ129" s="228" t="str">
        <f t="shared" si="375"/>
        <v>-</v>
      </c>
      <c r="EA129" s="282"/>
      <c r="EB129" s="282"/>
      <c r="EC129" s="226" t="str">
        <f t="shared" si="376"/>
        <v>-</v>
      </c>
      <c r="ED129" s="227" t="str">
        <f t="shared" si="377"/>
        <v>-</v>
      </c>
      <c r="EE129" s="227" t="str">
        <f t="shared" si="378"/>
        <v>-</v>
      </c>
      <c r="EF129" s="227" t="str">
        <f t="shared" si="379"/>
        <v>-</v>
      </c>
      <c r="EG129" s="227" t="str">
        <f t="shared" si="380"/>
        <v>-</v>
      </c>
      <c r="EH129" s="228" t="str">
        <f t="shared" si="381"/>
        <v>-</v>
      </c>
      <c r="EI129" s="282"/>
      <c r="EJ129" s="282"/>
      <c r="EK129" s="226" t="str">
        <f t="shared" si="382"/>
        <v>-</v>
      </c>
      <c r="EL129" s="227" t="str">
        <f t="shared" si="383"/>
        <v>-</v>
      </c>
      <c r="EM129" s="227" t="str">
        <f t="shared" si="384"/>
        <v>-</v>
      </c>
      <c r="EN129" s="227" t="str">
        <f t="shared" si="385"/>
        <v>-</v>
      </c>
      <c r="EO129" s="227" t="str">
        <f t="shared" si="386"/>
        <v>-</v>
      </c>
      <c r="EP129" s="228" t="str">
        <f t="shared" si="387"/>
        <v>-</v>
      </c>
      <c r="EQ129" s="282"/>
      <c r="ER129" s="282"/>
      <c r="ES129" s="226" t="str">
        <f t="shared" si="388"/>
        <v>-</v>
      </c>
      <c r="ET129" s="227" t="str">
        <f t="shared" si="389"/>
        <v>-</v>
      </c>
      <c r="EU129" s="228" t="str">
        <f t="shared" si="390"/>
        <v>-</v>
      </c>
      <c r="EV129" s="282"/>
      <c r="EW129" s="282"/>
      <c r="EX129" s="301" t="str">
        <f t="shared" si="391"/>
        <v>-</v>
      </c>
      <c r="EY129" s="259" t="str">
        <f t="shared" si="392"/>
        <v>-</v>
      </c>
      <c r="EZ129" s="259" t="str">
        <f t="shared" si="393"/>
        <v>-</v>
      </c>
      <c r="FA129" s="259" t="str">
        <f t="shared" si="394"/>
        <v>-</v>
      </c>
      <c r="FB129" s="259" t="str">
        <f t="shared" si="395"/>
        <v>-</v>
      </c>
      <c r="FC129" s="260" t="str">
        <f t="shared" si="396"/>
        <v>-</v>
      </c>
      <c r="FD129" s="282"/>
      <c r="FE129" s="282"/>
      <c r="FF129" s="301" t="str">
        <f t="shared" si="397"/>
        <v>-</v>
      </c>
      <c r="FG129" s="259" t="str">
        <f t="shared" si="398"/>
        <v>-</v>
      </c>
      <c r="FH129" s="259" t="str">
        <f t="shared" si="399"/>
        <v>-</v>
      </c>
      <c r="FI129" s="259" t="str">
        <f t="shared" si="400"/>
        <v>-</v>
      </c>
      <c r="FJ129" s="259" t="str">
        <f t="shared" si="401"/>
        <v>-</v>
      </c>
      <c r="FK129" s="260" t="str">
        <f t="shared" si="402"/>
        <v>-</v>
      </c>
      <c r="FL129" s="282"/>
      <c r="FM129" s="282"/>
      <c r="FN129" s="301" t="str">
        <f t="shared" si="403"/>
        <v>-</v>
      </c>
      <c r="FO129" s="259" t="str">
        <f t="shared" si="404"/>
        <v>-</v>
      </c>
      <c r="FP129" s="259" t="str">
        <f t="shared" si="405"/>
        <v>-</v>
      </c>
      <c r="FQ129" s="259" t="str">
        <f t="shared" si="406"/>
        <v>-</v>
      </c>
      <c r="FR129" s="259" t="str">
        <f t="shared" si="407"/>
        <v>-</v>
      </c>
      <c r="FS129" s="260" t="str">
        <f t="shared" si="408"/>
        <v>-</v>
      </c>
      <c r="FT129" s="282"/>
      <c r="FU129" s="282"/>
      <c r="FV129" s="301" t="str">
        <f t="shared" si="409"/>
        <v>-</v>
      </c>
      <c r="FW129" s="259" t="str">
        <f t="shared" si="410"/>
        <v>-</v>
      </c>
      <c r="FX129" s="259" t="str">
        <f t="shared" si="411"/>
        <v>-</v>
      </c>
      <c r="FY129" s="259" t="str">
        <f t="shared" si="412"/>
        <v>-</v>
      </c>
      <c r="FZ129" s="259" t="str">
        <f t="shared" si="413"/>
        <v>-</v>
      </c>
      <c r="GA129" s="260" t="str">
        <f t="shared" si="414"/>
        <v>-</v>
      </c>
      <c r="GB129" s="282"/>
      <c r="GC129" s="282"/>
      <c r="GD129" s="301" t="str">
        <f t="shared" si="415"/>
        <v>-</v>
      </c>
      <c r="GE129" s="259" t="str">
        <f t="shared" si="416"/>
        <v>-</v>
      </c>
      <c r="GF129" s="259" t="str">
        <f t="shared" si="417"/>
        <v>-</v>
      </c>
      <c r="GG129" s="259" t="str">
        <f t="shared" si="418"/>
        <v>-</v>
      </c>
      <c r="GH129" s="259" t="str">
        <f t="shared" si="419"/>
        <v>-</v>
      </c>
      <c r="GI129" s="260" t="str">
        <f t="shared" si="420"/>
        <v>-</v>
      </c>
      <c r="GJ129" s="282"/>
      <c r="GK129" s="282"/>
      <c r="GL129" s="301" t="str">
        <f t="shared" si="421"/>
        <v>-</v>
      </c>
      <c r="GM129" s="259" t="str">
        <f t="shared" si="422"/>
        <v>-</v>
      </c>
      <c r="GN129" s="259" t="str">
        <f t="shared" si="423"/>
        <v>-</v>
      </c>
      <c r="GO129" s="259" t="str">
        <f t="shared" si="424"/>
        <v>-</v>
      </c>
      <c r="GP129" s="259" t="str">
        <f t="shared" si="425"/>
        <v>-</v>
      </c>
      <c r="GQ129" s="260" t="str">
        <f t="shared" si="426"/>
        <v>-</v>
      </c>
      <c r="GR129" s="282"/>
      <c r="GS129" s="282"/>
      <c r="GT129" s="301" t="str">
        <f t="shared" si="427"/>
        <v>-</v>
      </c>
      <c r="GU129" s="259" t="str">
        <f t="shared" si="428"/>
        <v>-</v>
      </c>
      <c r="GV129" s="259" t="str">
        <f t="shared" si="429"/>
        <v>-</v>
      </c>
      <c r="GW129" s="259" t="str">
        <f t="shared" si="430"/>
        <v>-</v>
      </c>
      <c r="GX129" s="259" t="str">
        <f t="shared" si="431"/>
        <v>-</v>
      </c>
      <c r="GY129" s="260" t="str">
        <f t="shared" si="432"/>
        <v>-</v>
      </c>
      <c r="GZ129" s="282"/>
      <c r="HA129" s="282"/>
      <c r="HB129" s="301" t="str">
        <f t="shared" si="433"/>
        <v>-</v>
      </c>
      <c r="HC129" s="259" t="str">
        <f t="shared" si="434"/>
        <v>-</v>
      </c>
      <c r="HD129" s="259" t="str">
        <f t="shared" si="435"/>
        <v>-</v>
      </c>
      <c r="HE129" s="259" t="str">
        <f t="shared" si="436"/>
        <v>-</v>
      </c>
      <c r="HF129" s="259" t="str">
        <f t="shared" si="437"/>
        <v>-</v>
      </c>
      <c r="HG129" s="260" t="str">
        <f t="shared" si="438"/>
        <v>-</v>
      </c>
      <c r="HH129" s="282"/>
      <c r="HI129" s="282"/>
      <c r="HJ129" s="301" t="str">
        <f t="shared" si="439"/>
        <v>-</v>
      </c>
      <c r="HK129" s="259" t="str">
        <f t="shared" si="440"/>
        <v>-</v>
      </c>
      <c r="HL129" s="260" t="str">
        <f t="shared" si="441"/>
        <v>-</v>
      </c>
      <c r="HM129" s="428" t="str">
        <f t="shared" si="442"/>
        <v>-</v>
      </c>
      <c r="HN129" s="429" t="str">
        <f t="shared" si="442"/>
        <v>-</v>
      </c>
      <c r="HO129" s="429" t="str">
        <f t="shared" si="442"/>
        <v>-</v>
      </c>
      <c r="HP129" s="429" t="str">
        <f t="shared" si="442"/>
        <v>-</v>
      </c>
      <c r="HQ129" s="429" t="str">
        <f t="shared" si="442"/>
        <v>-</v>
      </c>
      <c r="HR129" s="430" t="str">
        <f t="shared" si="442"/>
        <v>-</v>
      </c>
      <c r="HS129" s="450"/>
      <c r="HT129" s="450"/>
      <c r="HU129" s="428" t="str">
        <f t="shared" si="443"/>
        <v>-</v>
      </c>
      <c r="HV129" s="429" t="str">
        <f t="shared" si="443"/>
        <v>-</v>
      </c>
      <c r="HW129" s="429" t="str">
        <f t="shared" si="443"/>
        <v>-</v>
      </c>
      <c r="HX129" s="429" t="str">
        <f t="shared" si="443"/>
        <v>-</v>
      </c>
      <c r="HY129" s="429" t="str">
        <f t="shared" si="443"/>
        <v>-</v>
      </c>
      <c r="HZ129" s="430" t="str">
        <f t="shared" si="443"/>
        <v>-</v>
      </c>
      <c r="IA129" s="450"/>
      <c r="IB129" s="450"/>
      <c r="IC129" s="428" t="str">
        <f t="shared" si="444"/>
        <v>-</v>
      </c>
      <c r="ID129" s="429" t="str">
        <f t="shared" si="444"/>
        <v>-</v>
      </c>
      <c r="IE129" s="429" t="str">
        <f t="shared" si="444"/>
        <v>-</v>
      </c>
      <c r="IF129" s="429" t="str">
        <f t="shared" si="444"/>
        <v>-</v>
      </c>
      <c r="IG129" s="429" t="str">
        <f t="shared" si="444"/>
        <v>-</v>
      </c>
      <c r="IH129" s="430" t="str">
        <f t="shared" si="444"/>
        <v>-</v>
      </c>
      <c r="II129" s="450"/>
      <c r="IJ129" s="450"/>
      <c r="IK129" s="428" t="str">
        <f t="shared" si="445"/>
        <v>-</v>
      </c>
      <c r="IL129" s="429" t="str">
        <f t="shared" si="445"/>
        <v>-</v>
      </c>
      <c r="IM129" s="429" t="str">
        <f t="shared" si="445"/>
        <v>-</v>
      </c>
      <c r="IN129" s="429" t="str">
        <f t="shared" si="445"/>
        <v>-</v>
      </c>
      <c r="IO129" s="429" t="str">
        <f t="shared" si="445"/>
        <v>-</v>
      </c>
      <c r="IP129" s="430" t="str">
        <f t="shared" si="445"/>
        <v>-</v>
      </c>
      <c r="IQ129" s="450"/>
      <c r="IR129" s="450"/>
      <c r="IS129" s="428" t="str">
        <f t="shared" si="446"/>
        <v>-</v>
      </c>
      <c r="IT129" s="429" t="str">
        <f t="shared" si="446"/>
        <v>-</v>
      </c>
      <c r="IU129" s="429" t="str">
        <f t="shared" si="446"/>
        <v>-</v>
      </c>
      <c r="IV129" s="429" t="str">
        <f t="shared" si="446"/>
        <v>-</v>
      </c>
      <c r="IW129" s="429" t="str">
        <f t="shared" si="446"/>
        <v>-</v>
      </c>
      <c r="IX129" s="430" t="str">
        <f t="shared" si="446"/>
        <v>-</v>
      </c>
      <c r="IY129" s="450"/>
      <c r="IZ129" s="450"/>
      <c r="JA129" s="428" t="str">
        <f t="shared" si="447"/>
        <v>-</v>
      </c>
      <c r="JB129" s="429" t="str">
        <f t="shared" si="447"/>
        <v>-</v>
      </c>
      <c r="JC129" s="429" t="str">
        <f t="shared" si="447"/>
        <v>-</v>
      </c>
      <c r="JD129" s="429" t="str">
        <f t="shared" si="447"/>
        <v>-</v>
      </c>
      <c r="JE129" s="429" t="str">
        <f t="shared" si="447"/>
        <v>-</v>
      </c>
      <c r="JF129" s="430" t="str">
        <f t="shared" si="447"/>
        <v>-</v>
      </c>
      <c r="JG129" s="450"/>
      <c r="JH129" s="450"/>
      <c r="JI129" s="428" t="str">
        <f t="shared" si="448"/>
        <v>-</v>
      </c>
      <c r="JJ129" s="429" t="str">
        <f t="shared" si="448"/>
        <v>-</v>
      </c>
      <c r="JK129" s="429" t="str">
        <f t="shared" si="448"/>
        <v>-</v>
      </c>
      <c r="JL129" s="429" t="str">
        <f t="shared" si="448"/>
        <v>-</v>
      </c>
      <c r="JM129" s="429" t="str">
        <f t="shared" si="448"/>
        <v>-</v>
      </c>
      <c r="JN129" s="430" t="str">
        <f t="shared" si="448"/>
        <v>-</v>
      </c>
      <c r="JO129" s="450"/>
      <c r="JP129" s="450"/>
      <c r="JQ129" s="428" t="str">
        <f t="shared" si="449"/>
        <v>-</v>
      </c>
      <c r="JR129" s="429" t="str">
        <f t="shared" si="449"/>
        <v>-</v>
      </c>
      <c r="JS129" s="429" t="str">
        <f t="shared" si="449"/>
        <v>-</v>
      </c>
      <c r="JT129" s="429" t="str">
        <f t="shared" si="449"/>
        <v>-</v>
      </c>
      <c r="JU129" s="429" t="str">
        <f t="shared" si="449"/>
        <v>-</v>
      </c>
      <c r="JV129" s="430" t="str">
        <f t="shared" si="449"/>
        <v>-</v>
      </c>
      <c r="JW129" s="450"/>
      <c r="JX129" s="450"/>
      <c r="JY129" s="428" t="str">
        <f t="shared" si="339"/>
        <v>-</v>
      </c>
      <c r="JZ129" s="429" t="str">
        <f t="shared" si="339"/>
        <v>-</v>
      </c>
      <c r="KA129" s="430" t="str">
        <f t="shared" si="339"/>
        <v>-</v>
      </c>
      <c r="KB129" s="172"/>
      <c r="KC129" s="355" t="str">
        <f>IF(ISBLANK('Tab4-Adol-KABP-2006'!KC129),"",('Tab4-Adol-KABP-2006'!KC129))</f>
        <v/>
      </c>
      <c r="KD129" s="355" t="str">
        <f>IF(ISBLANK('Tab4-Adol-KABP-2006'!KD129),"",('Tab4-Adol-KABP-2006'!KD129))</f>
        <v/>
      </c>
      <c r="KE129" s="355" t="str">
        <f>IF(ISBLANK('Tab4-Adol-KABP-2006'!KE129),"",('Tab4-Adol-KABP-2006'!KE129))</f>
        <v/>
      </c>
      <c r="KF129" s="355" t="str">
        <f>IF(ISBLANK('Tab4-Adol-KABP-2006'!KF129),"",('Tab4-Adol-KABP-2006'!KF129))</f>
        <v/>
      </c>
      <c r="KG129" s="355" t="str">
        <f>IF(ISBLANK('Tab4-Adol-KABP-2006'!KG129),"",('Tab4-Adol-KABP-2006'!KG129))</f>
        <v/>
      </c>
      <c r="KH129" s="355" t="str">
        <f>IF(ISBLANK('Tab4-Adol-KABP-2006'!KH129),"",('Tab4-Adol-KABP-2006'!KH129))</f>
        <v/>
      </c>
      <c r="KI129" s="355" t="str">
        <f>IF(ISBLANK('Tab4-Adol-KABP-2006'!KI129),"",('Tab4-Adol-KABP-2006'!KI129))</f>
        <v/>
      </c>
      <c r="KJ129" s="355" t="str">
        <f>IF(ISBLANK('Tab4-Adol-KABP-2006'!KJ129),"",('Tab4-Adol-KABP-2006'!KJ129))</f>
        <v/>
      </c>
      <c r="KK129" s="355" t="str">
        <f>IF(ISBLANK('Tab4-Adol-KABP-2006'!KK129),"",('Tab4-Adol-KABP-2006'!KK129))</f>
        <v/>
      </c>
      <c r="KL129" s="355" t="str">
        <f>IF(ISBLANK('Tab4-Adol-KABP-2006'!KL129),"",('Tab4-Adol-KABP-2006'!KL129))</f>
        <v/>
      </c>
      <c r="KM129" s="355" t="str">
        <f>IF(ISBLANK('Tab4-Adol-KABP-2006'!KM129),"",('Tab4-Adol-KABP-2006'!KM129))</f>
        <v/>
      </c>
      <c r="KN129" s="355" t="str">
        <f>IF(ISBLANK('Tab4-Adol-KABP-2006'!KN129),"",('Tab4-Adol-KABP-2006'!KN129))</f>
        <v/>
      </c>
      <c r="KO129" s="355" t="str">
        <f>IF(ISBLANK('Tab4-Adol-KABP-2006'!KO129),"",('Tab4-Adol-KABP-2006'!KO129))</f>
        <v/>
      </c>
      <c r="KP129" s="355" t="str">
        <f>IF(ISBLANK('Tab4-Adol-KABP-2006'!KP129),"",('Tab4-Adol-KABP-2006'!KP129))</f>
        <v/>
      </c>
      <c r="KQ129" s="355" t="str">
        <f>IF(ISBLANK('Tab4-Adol-KABP-2006'!KQ129),"",('Tab4-Adol-KABP-2006'!KQ129))</f>
        <v/>
      </c>
      <c r="KR129" s="355" t="str">
        <f>IF(ISBLANK('Tab4-Adol-KABP-2006'!KR129),"",('Tab4-Adol-KABP-2006'!KR129))</f>
        <v/>
      </c>
      <c r="KS129" s="355" t="str">
        <f>IF(ISBLANK('Tab4-Adol-KABP-2006'!KS129),"",('Tab4-Adol-KABP-2006'!KS129))</f>
        <v/>
      </c>
      <c r="KT129" s="355" t="str">
        <f>IF(ISBLANK('Tab4-Adol-KABP-2006'!KT129),"",('Tab4-Adol-KABP-2006'!KT129))</f>
        <v/>
      </c>
      <c r="KU129" s="355" t="str">
        <f>IF(ISBLANK('Tab4-Adol-KABP-2006'!KU129),"",('Tab4-Adol-KABP-2006'!KU129))</f>
        <v/>
      </c>
      <c r="KV129" s="355" t="str">
        <f>IF(ISBLANK('Tab4-Adol-KABP-2006'!KV129),"",('Tab4-Adol-KABP-2006'!KV129))</f>
        <v/>
      </c>
      <c r="KW129" s="355" t="str">
        <f>IF(ISBLANK('Tab4-Adol-KABP-2006'!KW129),"",('Tab4-Adol-KABP-2006'!KW129))</f>
        <v/>
      </c>
      <c r="KX129" s="355" t="str">
        <f>IF(ISBLANK('Tab4-Adol-KABP-2006'!KX129),"",('Tab4-Adol-KABP-2006'!KX129))</f>
        <v/>
      </c>
      <c r="KY129" s="355" t="str">
        <f>IF(ISBLANK('Tab4-Adol-KABP-2006'!KY129),"",('Tab4-Adol-KABP-2006'!KY129))</f>
        <v/>
      </c>
      <c r="KZ129" s="355" t="str">
        <f>IF(ISBLANK('Tab4-Adol-KABP-2006'!KZ129),"",('Tab4-Adol-KABP-2006'!KZ129))</f>
        <v/>
      </c>
      <c r="LA129" s="355" t="str">
        <f>IF(ISBLANK('Tab4-Adol-KABP-2006'!LA129),"",('Tab4-Adol-KABP-2006'!LA129))</f>
        <v/>
      </c>
      <c r="LB129" s="355" t="str">
        <f>IF(ISBLANK('Tab4-Adol-KABP-2006'!LB129),"",('Tab4-Adol-KABP-2006'!LB129))</f>
        <v/>
      </c>
      <c r="LC129" s="355" t="str">
        <f>IF(ISBLANK('Tab4-Adol-KABP-2006'!LC129),"",('Tab4-Adol-KABP-2006'!LC129))</f>
        <v/>
      </c>
      <c r="LD129" s="355" t="str">
        <f>IF(ISBLANK('Tab4-Adol-KABP-2006'!LD129),"",('Tab4-Adol-KABP-2006'!LD129))</f>
        <v/>
      </c>
      <c r="LE129" s="355" t="str">
        <f>IF(ISBLANK('Tab4-Adol-KABP-2006'!LE129),"",('Tab4-Adol-KABP-2006'!LE129))</f>
        <v/>
      </c>
      <c r="LF129" s="355" t="str">
        <f>IF(ISBLANK('Tab4-Adol-KABP-2006'!LF129),"",('Tab4-Adol-KABP-2006'!LF129))</f>
        <v/>
      </c>
      <c r="LG129" s="355" t="str">
        <f>IF(ISBLANK('Tab4-Adol-KABP-2006'!LG129),"",('Tab4-Adol-KABP-2006'!LG129))</f>
        <v/>
      </c>
      <c r="LH129" s="355" t="str">
        <f>IF(ISBLANK('Tab4-Adol-KABP-2006'!LH129),"",('Tab4-Adol-KABP-2006'!LH129))</f>
        <v/>
      </c>
      <c r="LI129" s="355" t="str">
        <f>IF(ISBLANK('Tab4-Adol-KABP-2006'!LI129),"",('Tab4-Adol-KABP-2006'!LI129))</f>
        <v/>
      </c>
      <c r="LJ129" s="355" t="str">
        <f>IF(ISBLANK('Tab4-Adol-KABP-2006'!LJ129),"",('Tab4-Adol-KABP-2006'!LJ129))</f>
        <v/>
      </c>
      <c r="LK129" s="355" t="str">
        <f>IF(ISBLANK('Tab4-Adol-KABP-2006'!LK129),"",('Tab4-Adol-KABP-2006'!LK129))</f>
        <v/>
      </c>
      <c r="LL129" s="355" t="str">
        <f>IF(ISBLANK('Tab4-Adol-KABP-2006'!LL129),"",('Tab4-Adol-KABP-2006'!LL129))</f>
        <v/>
      </c>
      <c r="LM129" s="355" t="str">
        <f>IF(ISBLANK('Tab4-Adol-KABP-2006'!LM129),"",('Tab4-Adol-KABP-2006'!LM129))</f>
        <v/>
      </c>
      <c r="LN129" s="355" t="str">
        <f>IF(ISBLANK('Tab4-Adol-KABP-2006'!LN129),"",('Tab4-Adol-KABP-2006'!LN129))</f>
        <v/>
      </c>
      <c r="LO129" s="355" t="str">
        <f>IF(ISBLANK('Tab4-Adol-KABP-2006'!LO129),"",('Tab4-Adol-KABP-2006'!LO129))</f>
        <v/>
      </c>
      <c r="LP129" s="355" t="str">
        <f>IF(ISBLANK('Tab4-Adol-KABP-2006'!LP129),"",('Tab4-Adol-KABP-2006'!LP129))</f>
        <v/>
      </c>
      <c r="LQ129" s="355" t="str">
        <f>IF(ISBLANK('Tab4-Adol-KABP-2006'!LQ129),"",('Tab4-Adol-KABP-2006'!LQ129))</f>
        <v/>
      </c>
      <c r="LR129" s="355" t="str">
        <f>IF(ISBLANK('Tab4-Adol-KABP-2006'!LR129),"",('Tab4-Adol-KABP-2006'!LR129))</f>
        <v/>
      </c>
      <c r="LS129" s="355" t="str">
        <f>IF(ISBLANK('Tab4-Adol-KABP-2006'!LS129),"",('Tab4-Adol-KABP-2006'!LS129))</f>
        <v/>
      </c>
      <c r="LT129" s="355" t="str">
        <f>IF(ISBLANK('Tab4-Adol-KABP-2006'!LT129),"",('Tab4-Adol-KABP-2006'!LT129))</f>
        <v/>
      </c>
      <c r="LU129" s="355" t="str">
        <f>IF(ISBLANK('Tab4-Adol-KABP-2006'!LU129),"",('Tab4-Adol-KABP-2006'!LU129))</f>
        <v/>
      </c>
      <c r="LV129" s="355" t="str">
        <f>IF(ISBLANK('Tab4-Adol-KABP-2006'!LV129),"",('Tab4-Adol-KABP-2006'!LV129))</f>
        <v/>
      </c>
      <c r="LW129" s="355" t="str">
        <f>IF(ISBLANK('Tab4-Adol-KABP-2006'!LW129),"",('Tab4-Adol-KABP-2006'!LW129))</f>
        <v/>
      </c>
      <c r="LX129" s="355" t="str">
        <f>IF(ISBLANK('Tab4-Adol-KABP-2006'!LX129),"",('Tab4-Adol-KABP-2006'!LX129))</f>
        <v/>
      </c>
      <c r="LY129" s="355" t="str">
        <f>IF(ISBLANK('Tab4-Adol-KABP-2006'!LY129),"",('Tab4-Adol-KABP-2006'!LY129))</f>
        <v/>
      </c>
      <c r="LZ129" s="355" t="str">
        <f>IF(ISBLANK('Tab4-Adol-KABP-2006'!LZ129),"",('Tab4-Adol-KABP-2006'!LZ129))</f>
        <v/>
      </c>
      <c r="MA129" s="355" t="str">
        <f>IF(ISBLANK('Tab4-Adol-KABP-2006'!MA129),"",('Tab4-Adol-KABP-2006'!MA129))</f>
        <v/>
      </c>
    </row>
    <row r="130" spans="1:339" x14ac:dyDescent="0.2">
      <c r="A130" s="310" t="s">
        <v>326</v>
      </c>
      <c r="B130" s="172">
        <v>0</v>
      </c>
      <c r="C130" s="172">
        <v>0</v>
      </c>
      <c r="D130" s="172" t="s">
        <v>315</v>
      </c>
      <c r="E130" s="172">
        <v>1</v>
      </c>
      <c r="F130" s="173"/>
      <c r="G130" s="218" t="s">
        <v>72</v>
      </c>
      <c r="H130" s="348">
        <f>IF(ISBLANK('Tab4-Adol-KABP-2006'!H130), "",('Tab4-Adol-KABP-2006'!H130))</f>
        <v>2010</v>
      </c>
      <c r="I130" s="349">
        <f>IF(ISBLANK('Tab4-Adol-KABP-2006'!I130), "",('Tab4-Adol-KABP-2006'!I130))</f>
        <v>2010</v>
      </c>
      <c r="J130" s="414">
        <f>IF(ISBLANK('Tab4-Adol-KABP-2006'!J130), "",('Tab4-Adol-KABP-2006'!J130))</f>
        <v>58.5</v>
      </c>
      <c r="K130" s="414">
        <f>IF(ISBLANK('Tab4-Adol-KABP-2006'!K130), "",('Tab4-Adol-KABP-2006'!K130))</f>
        <v>70.2</v>
      </c>
      <c r="L130" s="414">
        <f>IF(ISBLANK('Tab4-Adol-KABP-2006'!L130), "",('Tab4-Adol-KABP-2006'!L130))</f>
        <v>64.8</v>
      </c>
      <c r="M130" s="414">
        <f>IF(ISBLANK('Tab4-Adol-KABP-2006'!M130), "",('Tab4-Adol-KABP-2006'!M130))</f>
        <v>66.7</v>
      </c>
      <c r="N130" s="414">
        <f>IF(ISBLANK('Tab4-Adol-KABP-2006'!N130), "",('Tab4-Adol-KABP-2006'!N130))</f>
        <v>54.5</v>
      </c>
      <c r="O130" s="415">
        <f>IF(ISBLANK('Tab4-Adol-KABP-2006'!O130), "",('Tab4-Adol-KABP-2006'!O130))</f>
        <v>59.8</v>
      </c>
      <c r="P130" s="348">
        <f>IF(ISBLANK('Tab4-Adol-KABP-2006'!P130), "",('Tab4-Adol-KABP-2006'!P130))</f>
        <v>2010</v>
      </c>
      <c r="Q130" s="349">
        <f>IF(ISBLANK('Tab4-Adol-KABP-2006'!Q130), "",('Tab4-Adol-KABP-2006'!Q130))</f>
        <v>2010</v>
      </c>
      <c r="R130" s="414">
        <f>IF(ISBLANK('Tab4-Adol-KABP-2006'!R130), "",('Tab4-Adol-KABP-2006'!R130))</f>
        <v>12.2</v>
      </c>
      <c r="S130" s="414">
        <f>IF(ISBLANK('Tab4-Adol-KABP-2006'!S130), "",('Tab4-Adol-KABP-2006'!S130))</f>
        <v>11.7</v>
      </c>
      <c r="T130" s="414">
        <f>IF(ISBLANK('Tab4-Adol-KABP-2006'!T130), "",('Tab4-Adol-KABP-2006'!T130))</f>
        <v>11.9</v>
      </c>
      <c r="U130" s="414">
        <f>IF(ISBLANK('Tab4-Adol-KABP-2006'!U130), "",('Tab4-Adol-KABP-2006'!U130))</f>
        <v>33.299999999999997</v>
      </c>
      <c r="V130" s="414">
        <f>IF(ISBLANK('Tab4-Adol-KABP-2006'!V130), "",('Tab4-Adol-KABP-2006'!V130))</f>
        <v>37.9</v>
      </c>
      <c r="W130" s="415">
        <f>IF(ISBLANK('Tab4-Adol-KABP-2006'!W130), "",('Tab4-Adol-KABP-2006'!W130))</f>
        <v>35.9</v>
      </c>
      <c r="X130" s="348">
        <f>IF(ISBLANK('Tab4-Adol-KABP-2006'!X130), "",('Tab4-Adol-KABP-2006'!X130))</f>
        <v>2010</v>
      </c>
      <c r="Y130" s="349">
        <f>IF(ISBLANK('Tab4-Adol-KABP-2006'!Y130), "",('Tab4-Adol-KABP-2006'!Y130))</f>
        <v>2010</v>
      </c>
      <c r="Z130" s="414">
        <f>IF(ISBLANK('Tab4-Adol-KABP-2006'!Z130), "",('Tab4-Adol-KABP-2006'!Z130))</f>
        <v>15.9</v>
      </c>
      <c r="AA130" s="414">
        <f>IF(ISBLANK('Tab4-Adol-KABP-2006'!AA130), "",('Tab4-Adol-KABP-2006'!AA130))</f>
        <v>18.100000000000001</v>
      </c>
      <c r="AB130" s="414"/>
      <c r="AC130" s="414">
        <f>IF(ISBLANK('Tab4-Adol-KABP-2006'!AC130), "",('Tab4-Adol-KABP-2006'!AC130))</f>
        <v>19.600000000000001</v>
      </c>
      <c r="AD130" s="414">
        <f>IF(ISBLANK('Tab4-Adol-KABP-2006'!AD130), "",('Tab4-Adol-KABP-2006'!AD130))</f>
        <v>39.4</v>
      </c>
      <c r="AE130" s="415"/>
      <c r="AF130" s="348">
        <f>IF(ISBLANK('Tab4-Adol-KABP-2006'!AF130), "",('Tab4-Adol-KABP-2006'!AF130))</f>
        <v>2010</v>
      </c>
      <c r="AG130" s="349">
        <f>IF(ISBLANK('Tab4-Adol-KABP-2006'!AG130), "",('Tab4-Adol-KABP-2006'!AG130))</f>
        <v>2010</v>
      </c>
      <c r="AH130" s="414">
        <f>IF(ISBLANK('Tab4-Adol-KABP-2006'!AH130), "",('Tab4-Adol-KABP-2006'!AH130))</f>
        <v>92.3</v>
      </c>
      <c r="AI130" s="414">
        <f>IF(ISBLANK('Tab4-Adol-KABP-2006'!AI130), "",('Tab4-Adol-KABP-2006'!AI130))</f>
        <v>76.5</v>
      </c>
      <c r="AJ130" s="414"/>
      <c r="AK130" s="414">
        <f>IF(ISBLANK('Tab4-Adol-KABP-2006'!AK130), "",('Tab4-Adol-KABP-2006'!AK130))</f>
        <v>80</v>
      </c>
      <c r="AL130" s="414">
        <f>IF(ISBLANK('Tab4-Adol-KABP-2006'!AL130), "",('Tab4-Adol-KABP-2006'!AL130))</f>
        <v>76.900000000000006</v>
      </c>
      <c r="AM130" s="415"/>
      <c r="AN130" s="348" t="str">
        <f>IF(ISBLANK('Tab4-Adol-KABP-2006'!AN130), "",('Tab4-Adol-KABP-2006'!AN130))</f>
        <v/>
      </c>
      <c r="AO130" s="349" t="str">
        <f>IF(ISBLANK('Tab4-Adol-KABP-2006'!AO130), "",('Tab4-Adol-KABP-2006'!AO130))</f>
        <v/>
      </c>
      <c r="AP130" s="362"/>
      <c r="AQ130" s="362"/>
      <c r="AR130" s="362"/>
      <c r="AS130" s="362"/>
      <c r="AT130" s="362"/>
      <c r="AU130" s="363"/>
      <c r="AV130" s="348" t="str">
        <f>IF(ISBLANK('Tab4-Adol-KABP-2006'!AV130), "",('Tab4-Adol-KABP-2006'!AV130))</f>
        <v/>
      </c>
      <c r="AW130" s="349" t="str">
        <f>IF(ISBLANK('Tab4-Adol-KABP-2006'!AW130), "",('Tab4-Adol-KABP-2006'!AW130))</f>
        <v/>
      </c>
      <c r="AX130" s="414"/>
      <c r="AY130" s="414"/>
      <c r="AZ130" s="414"/>
      <c r="BA130" s="414"/>
      <c r="BB130" s="414"/>
      <c r="BC130" s="415"/>
      <c r="BD130" s="348" t="str">
        <f>IF(ISBLANK('Tab4-Adol-KABP-2006'!BD130), "",('Tab4-Adol-KABP-2006'!BD130))</f>
        <v/>
      </c>
      <c r="BE130" s="349" t="str">
        <f>IF(ISBLANK('Tab4-Adol-KABP-2006'!BE130), "",('Tab4-Adol-KABP-2006'!BE130))</f>
        <v/>
      </c>
      <c r="BF130" s="414"/>
      <c r="BG130" s="414"/>
      <c r="BH130" s="414"/>
      <c r="BI130" s="414"/>
      <c r="BJ130" s="414"/>
      <c r="BK130" s="415"/>
      <c r="BL130" s="348" t="str">
        <f>IF(ISBLANK('Tab4-Adol-KABP-2006'!BL130), "",('Tab4-Adol-KABP-2006'!BL130))</f>
        <v/>
      </c>
      <c r="BM130" s="349" t="str">
        <f>IF(ISBLANK('Tab4-Adol-KABP-2006'!BM130), "",('Tab4-Adol-KABP-2006'!BM130))</f>
        <v/>
      </c>
      <c r="BN130" s="414"/>
      <c r="BO130" s="414"/>
      <c r="BP130" s="414"/>
      <c r="BQ130" s="414"/>
      <c r="BR130" s="414"/>
      <c r="BS130" s="415"/>
      <c r="BT130" s="348" t="str">
        <f>IF(ISBLANK('Tab4-Adol-KABP-2006'!BT130), "",('Tab4-Adol-KABP-2006'!BT130))</f>
        <v/>
      </c>
      <c r="BU130" s="349" t="str">
        <f>IF(ISBLANK('Tab4-Adol-KABP-2006'!BU130), "",('Tab4-Adol-KABP-2006'!BU130))</f>
        <v/>
      </c>
      <c r="BV130" s="414"/>
      <c r="BW130" s="414"/>
      <c r="BX130" s="415"/>
      <c r="BY130" s="216">
        <v>4907</v>
      </c>
      <c r="BZ130" s="208">
        <v>5339</v>
      </c>
      <c r="CA130" s="208">
        <v>10246</v>
      </c>
      <c r="CB130" s="208">
        <v>5075</v>
      </c>
      <c r="CC130" s="208">
        <v>5431</v>
      </c>
      <c r="CD130" s="284">
        <v>10506</v>
      </c>
      <c r="CE130" s="282"/>
      <c r="CF130" s="282"/>
      <c r="CG130" s="226">
        <f t="shared" si="340"/>
        <v>4907</v>
      </c>
      <c r="CH130" s="227">
        <f t="shared" si="341"/>
        <v>5339</v>
      </c>
      <c r="CI130" s="227">
        <f t="shared" si="342"/>
        <v>10246</v>
      </c>
      <c r="CJ130" s="227">
        <f t="shared" si="343"/>
        <v>5075</v>
      </c>
      <c r="CK130" s="227">
        <f t="shared" si="344"/>
        <v>5431</v>
      </c>
      <c r="CL130" s="228">
        <f t="shared" si="345"/>
        <v>10506</v>
      </c>
      <c r="CM130" s="282"/>
      <c r="CN130" s="282"/>
      <c r="CO130" s="226">
        <f t="shared" si="346"/>
        <v>4907</v>
      </c>
      <c r="CP130" s="227">
        <f t="shared" si="347"/>
        <v>5339</v>
      </c>
      <c r="CQ130" s="227">
        <f t="shared" si="348"/>
        <v>10246</v>
      </c>
      <c r="CR130" s="227">
        <f t="shared" si="349"/>
        <v>5075</v>
      </c>
      <c r="CS130" s="227">
        <f t="shared" si="350"/>
        <v>5431</v>
      </c>
      <c r="CT130" s="228">
        <f t="shared" si="351"/>
        <v>10506</v>
      </c>
      <c r="CU130" s="282"/>
      <c r="CV130" s="282"/>
      <c r="CW130" s="292">
        <f t="shared" si="352"/>
        <v>4907</v>
      </c>
      <c r="CX130" s="234">
        <f t="shared" si="353"/>
        <v>5339</v>
      </c>
      <c r="CY130" s="234" t="str">
        <f t="shared" si="354"/>
        <v>-</v>
      </c>
      <c r="CZ130" s="234">
        <f t="shared" si="355"/>
        <v>5075</v>
      </c>
      <c r="DA130" s="234">
        <f t="shared" si="356"/>
        <v>5431</v>
      </c>
      <c r="DB130" s="235" t="str">
        <f t="shared" si="357"/>
        <v>-</v>
      </c>
      <c r="DC130" s="282"/>
      <c r="DD130" s="282"/>
      <c r="DE130" s="226">
        <f t="shared" si="358"/>
        <v>4907</v>
      </c>
      <c r="DF130" s="227">
        <f t="shared" si="359"/>
        <v>5339</v>
      </c>
      <c r="DG130" s="227" t="str">
        <f t="shared" si="360"/>
        <v>-</v>
      </c>
      <c r="DH130" s="227">
        <f t="shared" si="361"/>
        <v>5075</v>
      </c>
      <c r="DI130" s="227">
        <f t="shared" si="362"/>
        <v>5431</v>
      </c>
      <c r="DJ130" s="228" t="str">
        <f t="shared" si="363"/>
        <v>-</v>
      </c>
      <c r="DK130" s="282"/>
      <c r="DL130" s="282"/>
      <c r="DM130" s="226" t="str">
        <f t="shared" si="364"/>
        <v>-</v>
      </c>
      <c r="DN130" s="227" t="str">
        <f t="shared" si="365"/>
        <v>-</v>
      </c>
      <c r="DO130" s="227" t="str">
        <f t="shared" si="366"/>
        <v>-</v>
      </c>
      <c r="DP130" s="227" t="str">
        <f t="shared" si="367"/>
        <v>-</v>
      </c>
      <c r="DQ130" s="227" t="str">
        <f t="shared" si="368"/>
        <v>-</v>
      </c>
      <c r="DR130" s="228" t="str">
        <f t="shared" si="369"/>
        <v>-</v>
      </c>
      <c r="DS130" s="282"/>
      <c r="DT130" s="282"/>
      <c r="DU130" s="226" t="str">
        <f t="shared" si="370"/>
        <v>-</v>
      </c>
      <c r="DV130" s="227" t="str">
        <f t="shared" si="371"/>
        <v>-</v>
      </c>
      <c r="DW130" s="227" t="str">
        <f t="shared" si="372"/>
        <v>-</v>
      </c>
      <c r="DX130" s="227" t="str">
        <f t="shared" si="373"/>
        <v>-</v>
      </c>
      <c r="DY130" s="227" t="str">
        <f t="shared" si="374"/>
        <v>-</v>
      </c>
      <c r="DZ130" s="228" t="str">
        <f t="shared" si="375"/>
        <v>-</v>
      </c>
      <c r="EA130" s="282"/>
      <c r="EB130" s="282"/>
      <c r="EC130" s="226" t="str">
        <f t="shared" si="376"/>
        <v>-</v>
      </c>
      <c r="ED130" s="227" t="str">
        <f t="shared" si="377"/>
        <v>-</v>
      </c>
      <c r="EE130" s="227" t="str">
        <f t="shared" si="378"/>
        <v>-</v>
      </c>
      <c r="EF130" s="227" t="str">
        <f t="shared" si="379"/>
        <v>-</v>
      </c>
      <c r="EG130" s="227" t="str">
        <f t="shared" si="380"/>
        <v>-</v>
      </c>
      <c r="EH130" s="228" t="str">
        <f t="shared" si="381"/>
        <v>-</v>
      </c>
      <c r="EI130" s="282"/>
      <c r="EJ130" s="282"/>
      <c r="EK130" s="226" t="str">
        <f t="shared" si="382"/>
        <v>-</v>
      </c>
      <c r="EL130" s="227" t="str">
        <f t="shared" si="383"/>
        <v>-</v>
      </c>
      <c r="EM130" s="227" t="str">
        <f t="shared" si="384"/>
        <v>-</v>
      </c>
      <c r="EN130" s="227" t="str">
        <f t="shared" si="385"/>
        <v>-</v>
      </c>
      <c r="EO130" s="227" t="str">
        <f t="shared" si="386"/>
        <v>-</v>
      </c>
      <c r="EP130" s="228" t="str">
        <f t="shared" si="387"/>
        <v>-</v>
      </c>
      <c r="EQ130" s="282"/>
      <c r="ER130" s="282"/>
      <c r="ES130" s="226" t="str">
        <f t="shared" si="388"/>
        <v>-</v>
      </c>
      <c r="ET130" s="227" t="str">
        <f t="shared" si="389"/>
        <v>-</v>
      </c>
      <c r="EU130" s="228" t="str">
        <f t="shared" si="390"/>
        <v>-</v>
      </c>
      <c r="EV130" s="282"/>
      <c r="EW130" s="282"/>
      <c r="EX130" s="301">
        <f t="shared" si="391"/>
        <v>2870.5949999999998</v>
      </c>
      <c r="EY130" s="259">
        <f t="shared" si="392"/>
        <v>3747.9780000000005</v>
      </c>
      <c r="EZ130" s="259">
        <f t="shared" si="393"/>
        <v>6639.4080000000004</v>
      </c>
      <c r="FA130" s="259">
        <f t="shared" si="394"/>
        <v>3385.0250000000001</v>
      </c>
      <c r="FB130" s="259">
        <f t="shared" si="395"/>
        <v>2959.8950000000004</v>
      </c>
      <c r="FC130" s="260">
        <f t="shared" si="396"/>
        <v>6282.5879999999997</v>
      </c>
      <c r="FD130" s="282"/>
      <c r="FE130" s="282"/>
      <c r="FF130" s="301">
        <f t="shared" si="397"/>
        <v>598.654</v>
      </c>
      <c r="FG130" s="259">
        <f t="shared" si="398"/>
        <v>624.66300000000001</v>
      </c>
      <c r="FH130" s="259">
        <f t="shared" si="399"/>
        <v>1219.2740000000001</v>
      </c>
      <c r="FI130" s="259">
        <f t="shared" si="400"/>
        <v>1689.9749999999999</v>
      </c>
      <c r="FJ130" s="259">
        <f t="shared" si="401"/>
        <v>2058.3490000000002</v>
      </c>
      <c r="FK130" s="260">
        <f t="shared" si="402"/>
        <v>3771.654</v>
      </c>
      <c r="FL130" s="282"/>
      <c r="FM130" s="282"/>
      <c r="FN130" s="301">
        <f t="shared" si="403"/>
        <v>780.21299999999997</v>
      </c>
      <c r="FO130" s="259">
        <f t="shared" si="404"/>
        <v>966.35900000000015</v>
      </c>
      <c r="FP130" s="259" t="str">
        <f t="shared" si="405"/>
        <v>-</v>
      </c>
      <c r="FQ130" s="259">
        <f t="shared" si="406"/>
        <v>994.7</v>
      </c>
      <c r="FR130" s="259">
        <f t="shared" si="407"/>
        <v>2139.8139999999999</v>
      </c>
      <c r="FS130" s="260" t="str">
        <f t="shared" si="408"/>
        <v>-</v>
      </c>
      <c r="FT130" s="282"/>
      <c r="FU130" s="282"/>
      <c r="FV130" s="301">
        <f t="shared" si="409"/>
        <v>4529.1610000000001</v>
      </c>
      <c r="FW130" s="259">
        <f t="shared" si="410"/>
        <v>4084.335</v>
      </c>
      <c r="FX130" s="259" t="str">
        <f t="shared" si="411"/>
        <v>-</v>
      </c>
      <c r="FY130" s="259">
        <f t="shared" si="412"/>
        <v>4060</v>
      </c>
      <c r="FZ130" s="259">
        <f t="shared" si="413"/>
        <v>4176.4390000000003</v>
      </c>
      <c r="GA130" s="260" t="str">
        <f t="shared" si="414"/>
        <v>-</v>
      </c>
      <c r="GB130" s="282"/>
      <c r="GC130" s="282"/>
      <c r="GD130" s="301" t="str">
        <f t="shared" si="415"/>
        <v>-</v>
      </c>
      <c r="GE130" s="259" t="str">
        <f t="shared" si="416"/>
        <v>-</v>
      </c>
      <c r="GF130" s="259" t="str">
        <f t="shared" si="417"/>
        <v>-</v>
      </c>
      <c r="GG130" s="259" t="str">
        <f t="shared" si="418"/>
        <v>-</v>
      </c>
      <c r="GH130" s="259" t="str">
        <f t="shared" si="419"/>
        <v>-</v>
      </c>
      <c r="GI130" s="260" t="str">
        <f t="shared" si="420"/>
        <v>-</v>
      </c>
      <c r="GJ130" s="282"/>
      <c r="GK130" s="282"/>
      <c r="GL130" s="301" t="str">
        <f t="shared" si="421"/>
        <v>-</v>
      </c>
      <c r="GM130" s="259" t="str">
        <f t="shared" si="422"/>
        <v>-</v>
      </c>
      <c r="GN130" s="259" t="str">
        <f t="shared" si="423"/>
        <v>-</v>
      </c>
      <c r="GO130" s="259" t="str">
        <f t="shared" si="424"/>
        <v>-</v>
      </c>
      <c r="GP130" s="259" t="str">
        <f t="shared" si="425"/>
        <v>-</v>
      </c>
      <c r="GQ130" s="260" t="str">
        <f t="shared" si="426"/>
        <v>-</v>
      </c>
      <c r="GR130" s="282"/>
      <c r="GS130" s="282"/>
      <c r="GT130" s="301" t="str">
        <f t="shared" si="427"/>
        <v>-</v>
      </c>
      <c r="GU130" s="259" t="str">
        <f t="shared" si="428"/>
        <v>-</v>
      </c>
      <c r="GV130" s="259" t="str">
        <f t="shared" si="429"/>
        <v>-</v>
      </c>
      <c r="GW130" s="259" t="str">
        <f t="shared" si="430"/>
        <v>-</v>
      </c>
      <c r="GX130" s="259" t="str">
        <f t="shared" si="431"/>
        <v>-</v>
      </c>
      <c r="GY130" s="260" t="str">
        <f t="shared" si="432"/>
        <v>-</v>
      </c>
      <c r="GZ130" s="282"/>
      <c r="HA130" s="282"/>
      <c r="HB130" s="301" t="str">
        <f t="shared" si="433"/>
        <v>-</v>
      </c>
      <c r="HC130" s="259" t="str">
        <f t="shared" si="434"/>
        <v>-</v>
      </c>
      <c r="HD130" s="259" t="str">
        <f t="shared" si="435"/>
        <v>-</v>
      </c>
      <c r="HE130" s="259" t="str">
        <f t="shared" si="436"/>
        <v>-</v>
      </c>
      <c r="HF130" s="259" t="str">
        <f t="shared" si="437"/>
        <v>-</v>
      </c>
      <c r="HG130" s="260" t="str">
        <f t="shared" si="438"/>
        <v>-</v>
      </c>
      <c r="HH130" s="282"/>
      <c r="HI130" s="282"/>
      <c r="HJ130" s="301" t="str">
        <f t="shared" si="439"/>
        <v>-</v>
      </c>
      <c r="HK130" s="259" t="str">
        <f t="shared" si="440"/>
        <v>-</v>
      </c>
      <c r="HL130" s="260" t="str">
        <f t="shared" si="441"/>
        <v>-</v>
      </c>
      <c r="HM130" s="428">
        <f t="shared" si="442"/>
        <v>1</v>
      </c>
      <c r="HN130" s="429">
        <f t="shared" si="442"/>
        <v>1</v>
      </c>
      <c r="HO130" s="429">
        <f t="shared" si="442"/>
        <v>1</v>
      </c>
      <c r="HP130" s="429">
        <f t="shared" si="442"/>
        <v>1</v>
      </c>
      <c r="HQ130" s="429">
        <f t="shared" si="442"/>
        <v>1</v>
      </c>
      <c r="HR130" s="430">
        <f t="shared" si="442"/>
        <v>1</v>
      </c>
      <c r="HS130" s="450"/>
      <c r="HT130" s="450"/>
      <c r="HU130" s="428">
        <f t="shared" si="443"/>
        <v>1</v>
      </c>
      <c r="HV130" s="429">
        <f t="shared" si="443"/>
        <v>1</v>
      </c>
      <c r="HW130" s="429">
        <f t="shared" si="443"/>
        <v>1</v>
      </c>
      <c r="HX130" s="429">
        <f t="shared" si="443"/>
        <v>1</v>
      </c>
      <c r="HY130" s="429">
        <f t="shared" si="443"/>
        <v>1</v>
      </c>
      <c r="HZ130" s="430">
        <f t="shared" si="443"/>
        <v>1</v>
      </c>
      <c r="IA130" s="450"/>
      <c r="IB130" s="450"/>
      <c r="IC130" s="428">
        <f t="shared" si="444"/>
        <v>1</v>
      </c>
      <c r="ID130" s="429">
        <f t="shared" si="444"/>
        <v>1</v>
      </c>
      <c r="IE130" s="429" t="str">
        <f t="shared" si="444"/>
        <v>-</v>
      </c>
      <c r="IF130" s="429">
        <f t="shared" si="444"/>
        <v>1</v>
      </c>
      <c r="IG130" s="429">
        <f t="shared" si="444"/>
        <v>1</v>
      </c>
      <c r="IH130" s="430" t="str">
        <f t="shared" si="444"/>
        <v>-</v>
      </c>
      <c r="II130" s="450"/>
      <c r="IJ130" s="450"/>
      <c r="IK130" s="428">
        <f t="shared" si="445"/>
        <v>1</v>
      </c>
      <c r="IL130" s="429">
        <f t="shared" si="445"/>
        <v>1</v>
      </c>
      <c r="IM130" s="429" t="str">
        <f t="shared" si="445"/>
        <v>-</v>
      </c>
      <c r="IN130" s="429">
        <f t="shared" si="445"/>
        <v>1</v>
      </c>
      <c r="IO130" s="429">
        <f t="shared" si="445"/>
        <v>1</v>
      </c>
      <c r="IP130" s="430" t="str">
        <f t="shared" si="445"/>
        <v>-</v>
      </c>
      <c r="IQ130" s="450"/>
      <c r="IR130" s="450"/>
      <c r="IS130" s="428" t="str">
        <f t="shared" si="446"/>
        <v>-</v>
      </c>
      <c r="IT130" s="429" t="str">
        <f t="shared" si="446"/>
        <v>-</v>
      </c>
      <c r="IU130" s="429" t="str">
        <f t="shared" si="446"/>
        <v>-</v>
      </c>
      <c r="IV130" s="429" t="str">
        <f t="shared" si="446"/>
        <v>-</v>
      </c>
      <c r="IW130" s="429" t="str">
        <f t="shared" si="446"/>
        <v>-</v>
      </c>
      <c r="IX130" s="430" t="str">
        <f t="shared" si="446"/>
        <v>-</v>
      </c>
      <c r="IY130" s="450"/>
      <c r="IZ130" s="450"/>
      <c r="JA130" s="428" t="str">
        <f t="shared" si="447"/>
        <v>-</v>
      </c>
      <c r="JB130" s="429" t="str">
        <f t="shared" si="447"/>
        <v>-</v>
      </c>
      <c r="JC130" s="429" t="str">
        <f t="shared" si="447"/>
        <v>-</v>
      </c>
      <c r="JD130" s="429" t="str">
        <f t="shared" si="447"/>
        <v>-</v>
      </c>
      <c r="JE130" s="429" t="str">
        <f t="shared" si="447"/>
        <v>-</v>
      </c>
      <c r="JF130" s="430" t="str">
        <f t="shared" si="447"/>
        <v>-</v>
      </c>
      <c r="JG130" s="450"/>
      <c r="JH130" s="450"/>
      <c r="JI130" s="428" t="str">
        <f t="shared" si="448"/>
        <v>-</v>
      </c>
      <c r="JJ130" s="429" t="str">
        <f t="shared" si="448"/>
        <v>-</v>
      </c>
      <c r="JK130" s="429" t="str">
        <f t="shared" si="448"/>
        <v>-</v>
      </c>
      <c r="JL130" s="429" t="str">
        <f t="shared" si="448"/>
        <v>-</v>
      </c>
      <c r="JM130" s="429" t="str">
        <f t="shared" si="448"/>
        <v>-</v>
      </c>
      <c r="JN130" s="430" t="str">
        <f t="shared" si="448"/>
        <v>-</v>
      </c>
      <c r="JO130" s="450"/>
      <c r="JP130" s="450"/>
      <c r="JQ130" s="428" t="str">
        <f t="shared" si="449"/>
        <v>-</v>
      </c>
      <c r="JR130" s="429" t="str">
        <f t="shared" si="449"/>
        <v>-</v>
      </c>
      <c r="JS130" s="429" t="str">
        <f t="shared" si="449"/>
        <v>-</v>
      </c>
      <c r="JT130" s="429" t="str">
        <f t="shared" si="449"/>
        <v>-</v>
      </c>
      <c r="JU130" s="429" t="str">
        <f t="shared" si="449"/>
        <v>-</v>
      </c>
      <c r="JV130" s="430" t="str">
        <f t="shared" si="449"/>
        <v>-</v>
      </c>
      <c r="JW130" s="450"/>
      <c r="JX130" s="450"/>
      <c r="JY130" s="428" t="str">
        <f t="shared" si="339"/>
        <v>-</v>
      </c>
      <c r="JZ130" s="429" t="str">
        <f t="shared" si="339"/>
        <v>-</v>
      </c>
      <c r="KA130" s="430" t="str">
        <f t="shared" si="339"/>
        <v>-</v>
      </c>
      <c r="KB130" s="172"/>
      <c r="KC130" s="355" t="str">
        <f>IF(ISBLANK('Tab4-Adol-KABP-2006'!KC130),"",('Tab4-Adol-KABP-2006'!KC130))</f>
        <v/>
      </c>
      <c r="KD130" s="355" t="str">
        <f>IF(ISBLANK('Tab4-Adol-KABP-2006'!KD130),"",('Tab4-Adol-KABP-2006'!KD130))</f>
        <v/>
      </c>
      <c r="KE130" s="355" t="str">
        <f>IF(ISBLANK('Tab4-Adol-KABP-2006'!KE130),"",('Tab4-Adol-KABP-2006'!KE130))</f>
        <v/>
      </c>
      <c r="KF130" s="355" t="str">
        <f>IF(ISBLANK('Tab4-Adol-KABP-2006'!KF130),"",('Tab4-Adol-KABP-2006'!KF130))</f>
        <v/>
      </c>
      <c r="KG130" s="355" t="str">
        <f>IF(ISBLANK('Tab4-Adol-KABP-2006'!KG130),"",('Tab4-Adol-KABP-2006'!KG130))</f>
        <v/>
      </c>
      <c r="KH130" s="355" t="str">
        <f>IF(ISBLANK('Tab4-Adol-KABP-2006'!KH130),"",('Tab4-Adol-KABP-2006'!KH130))</f>
        <v/>
      </c>
      <c r="KI130" s="355" t="str">
        <f>IF(ISBLANK('Tab4-Adol-KABP-2006'!KI130),"",('Tab4-Adol-KABP-2006'!KI130))</f>
        <v/>
      </c>
      <c r="KJ130" s="355" t="str">
        <f>IF(ISBLANK('Tab4-Adol-KABP-2006'!KJ130),"",('Tab4-Adol-KABP-2006'!KJ130))</f>
        <v/>
      </c>
      <c r="KK130" s="355" t="str">
        <f>IF(ISBLANK('Tab4-Adol-KABP-2006'!KK130),"",('Tab4-Adol-KABP-2006'!KK130))</f>
        <v/>
      </c>
      <c r="KL130" s="355" t="str">
        <f>IF(ISBLANK('Tab4-Adol-KABP-2006'!KL130),"",('Tab4-Adol-KABP-2006'!KL130))</f>
        <v/>
      </c>
      <c r="KM130" s="355" t="str">
        <f>IF(ISBLANK('Tab4-Adol-KABP-2006'!KM130),"",('Tab4-Adol-KABP-2006'!KM130))</f>
        <v/>
      </c>
      <c r="KN130" s="355" t="str">
        <f>IF(ISBLANK('Tab4-Adol-KABP-2006'!KN130),"",('Tab4-Adol-KABP-2006'!KN130))</f>
        <v/>
      </c>
      <c r="KO130" s="355" t="str">
        <f>IF(ISBLANK('Tab4-Adol-KABP-2006'!KO130),"",('Tab4-Adol-KABP-2006'!KO130))</f>
        <v/>
      </c>
      <c r="KP130" s="355" t="str">
        <f>IF(ISBLANK('Tab4-Adol-KABP-2006'!KP130),"",('Tab4-Adol-KABP-2006'!KP130))</f>
        <v/>
      </c>
      <c r="KQ130" s="355" t="str">
        <f>IF(ISBLANK('Tab4-Adol-KABP-2006'!KQ130),"",('Tab4-Adol-KABP-2006'!KQ130))</f>
        <v/>
      </c>
      <c r="KR130" s="355" t="str">
        <f>IF(ISBLANK('Tab4-Adol-KABP-2006'!KR130),"",('Tab4-Adol-KABP-2006'!KR130))</f>
        <v/>
      </c>
      <c r="KS130" s="355" t="str">
        <f>IF(ISBLANK('Tab4-Adol-KABP-2006'!KS130),"",('Tab4-Adol-KABP-2006'!KS130))</f>
        <v/>
      </c>
      <c r="KT130" s="355" t="str">
        <f>IF(ISBLANK('Tab4-Adol-KABP-2006'!KT130),"",('Tab4-Adol-KABP-2006'!KT130))</f>
        <v/>
      </c>
      <c r="KU130" s="355" t="str">
        <f>IF(ISBLANK('Tab4-Adol-KABP-2006'!KU130),"",('Tab4-Adol-KABP-2006'!KU130))</f>
        <v/>
      </c>
      <c r="KV130" s="355" t="str">
        <f>IF(ISBLANK('Tab4-Adol-KABP-2006'!KV130),"",('Tab4-Adol-KABP-2006'!KV130))</f>
        <v/>
      </c>
      <c r="KW130" s="355" t="str">
        <f>IF(ISBLANK('Tab4-Adol-KABP-2006'!KW130),"",('Tab4-Adol-KABP-2006'!KW130))</f>
        <v/>
      </c>
      <c r="KX130" s="355" t="str">
        <f>IF(ISBLANK('Tab4-Adol-KABP-2006'!KX130),"",('Tab4-Adol-KABP-2006'!KX130))</f>
        <v/>
      </c>
      <c r="KY130" s="355" t="str">
        <f>IF(ISBLANK('Tab4-Adol-KABP-2006'!KY130),"",('Tab4-Adol-KABP-2006'!KY130))</f>
        <v/>
      </c>
      <c r="KZ130" s="355" t="str">
        <f>IF(ISBLANK('Tab4-Adol-KABP-2006'!KZ130),"",('Tab4-Adol-KABP-2006'!KZ130))</f>
        <v/>
      </c>
      <c r="LA130" s="355" t="str">
        <f>IF(ISBLANK('Tab4-Adol-KABP-2006'!LA130),"",('Tab4-Adol-KABP-2006'!LA130))</f>
        <v/>
      </c>
      <c r="LB130" s="355" t="str">
        <f>IF(ISBLANK('Tab4-Adol-KABP-2006'!LB130),"",('Tab4-Adol-KABP-2006'!LB130))</f>
        <v/>
      </c>
      <c r="LC130" s="355" t="str">
        <f>IF(ISBLANK('Tab4-Adol-KABP-2006'!LC130),"",('Tab4-Adol-KABP-2006'!LC130))</f>
        <v/>
      </c>
      <c r="LD130" s="355" t="str">
        <f>IF(ISBLANK('Tab4-Adol-KABP-2006'!LD130),"",('Tab4-Adol-KABP-2006'!LD130))</f>
        <v/>
      </c>
      <c r="LE130" s="355" t="str">
        <f>IF(ISBLANK('Tab4-Adol-KABP-2006'!LE130),"",('Tab4-Adol-KABP-2006'!LE130))</f>
        <v/>
      </c>
      <c r="LF130" s="355" t="str">
        <f>IF(ISBLANK('Tab4-Adol-KABP-2006'!LF130),"",('Tab4-Adol-KABP-2006'!LF130))</f>
        <v/>
      </c>
      <c r="LG130" s="355" t="str">
        <f>IF(ISBLANK('Tab4-Adol-KABP-2006'!LG130),"",('Tab4-Adol-KABP-2006'!LG130))</f>
        <v/>
      </c>
      <c r="LH130" s="355" t="str">
        <f>IF(ISBLANK('Tab4-Adol-KABP-2006'!LH130),"",('Tab4-Adol-KABP-2006'!LH130))</f>
        <v/>
      </c>
      <c r="LI130" s="355" t="str">
        <f>IF(ISBLANK('Tab4-Adol-KABP-2006'!LI130),"",('Tab4-Adol-KABP-2006'!LI130))</f>
        <v/>
      </c>
      <c r="LJ130" s="355" t="str">
        <f>IF(ISBLANK('Tab4-Adol-KABP-2006'!LJ130),"",('Tab4-Adol-KABP-2006'!LJ130))</f>
        <v/>
      </c>
      <c r="LK130" s="355" t="str">
        <f>IF(ISBLANK('Tab4-Adol-KABP-2006'!LK130),"",('Tab4-Adol-KABP-2006'!LK130))</f>
        <v/>
      </c>
      <c r="LL130" s="355" t="str">
        <f>IF(ISBLANK('Tab4-Adol-KABP-2006'!LL130),"",('Tab4-Adol-KABP-2006'!LL130))</f>
        <v/>
      </c>
      <c r="LM130" s="355" t="str">
        <f>IF(ISBLANK('Tab4-Adol-KABP-2006'!LM130),"",('Tab4-Adol-KABP-2006'!LM130))</f>
        <v/>
      </c>
      <c r="LN130" s="355" t="str">
        <f>IF(ISBLANK('Tab4-Adol-KABP-2006'!LN130),"",('Tab4-Adol-KABP-2006'!LN130))</f>
        <v/>
      </c>
      <c r="LO130" s="355" t="str">
        <f>IF(ISBLANK('Tab4-Adol-KABP-2006'!LO130),"",('Tab4-Adol-KABP-2006'!LO130))</f>
        <v/>
      </c>
      <c r="LP130" s="355" t="str">
        <f>IF(ISBLANK('Tab4-Adol-KABP-2006'!LP130),"",('Tab4-Adol-KABP-2006'!LP130))</f>
        <v/>
      </c>
      <c r="LQ130" s="355" t="str">
        <f>IF(ISBLANK('Tab4-Adol-KABP-2006'!LQ130),"",('Tab4-Adol-KABP-2006'!LQ130))</f>
        <v/>
      </c>
      <c r="LR130" s="355" t="str">
        <f>IF(ISBLANK('Tab4-Adol-KABP-2006'!LR130),"",('Tab4-Adol-KABP-2006'!LR130))</f>
        <v/>
      </c>
      <c r="LS130" s="355" t="str">
        <f>IF(ISBLANK('Tab4-Adol-KABP-2006'!LS130),"",('Tab4-Adol-KABP-2006'!LS130))</f>
        <v/>
      </c>
      <c r="LT130" s="355" t="str">
        <f>IF(ISBLANK('Tab4-Adol-KABP-2006'!LT130),"",('Tab4-Adol-KABP-2006'!LT130))</f>
        <v/>
      </c>
      <c r="LU130" s="355" t="str">
        <f>IF(ISBLANK('Tab4-Adol-KABP-2006'!LU130),"",('Tab4-Adol-KABP-2006'!LU130))</f>
        <v/>
      </c>
      <c r="LV130" s="355" t="str">
        <f>IF(ISBLANK('Tab4-Adol-KABP-2006'!LV130),"",('Tab4-Adol-KABP-2006'!LV130))</f>
        <v/>
      </c>
      <c r="LW130" s="355" t="str">
        <f>IF(ISBLANK('Tab4-Adol-KABP-2006'!LW130),"",('Tab4-Adol-KABP-2006'!LW130))</f>
        <v/>
      </c>
      <c r="LX130" s="355" t="str">
        <f>IF(ISBLANK('Tab4-Adol-KABP-2006'!LX130),"",('Tab4-Adol-KABP-2006'!LX130))</f>
        <v/>
      </c>
      <c r="LY130" s="355" t="str">
        <f>IF(ISBLANK('Tab4-Adol-KABP-2006'!LY130),"",('Tab4-Adol-KABP-2006'!LY130))</f>
        <v/>
      </c>
      <c r="LZ130" s="355" t="str">
        <f>IF(ISBLANK('Tab4-Adol-KABP-2006'!LZ130),"",('Tab4-Adol-KABP-2006'!LZ130))</f>
        <v/>
      </c>
      <c r="MA130" s="355" t="str">
        <f>IF(ISBLANK('Tab4-Adol-KABP-2006'!MA130),"",('Tab4-Adol-KABP-2006'!MA130))</f>
        <v/>
      </c>
    </row>
    <row r="131" spans="1:339" x14ac:dyDescent="0.2">
      <c r="A131" s="310" t="s">
        <v>326</v>
      </c>
      <c r="B131" s="172">
        <v>0</v>
      </c>
      <c r="C131" s="172">
        <v>0</v>
      </c>
      <c r="D131" s="172" t="s">
        <v>335</v>
      </c>
      <c r="E131" s="172">
        <v>1</v>
      </c>
      <c r="F131" s="173"/>
      <c r="G131" s="218" t="s">
        <v>73</v>
      </c>
      <c r="H131" s="348">
        <f>IF(ISBLANK('Tab4-Adol-KABP-2006'!H131), "",('Tab4-Adol-KABP-2006'!H131))</f>
        <v>2009</v>
      </c>
      <c r="I131" s="349" t="str">
        <f>IF(ISBLANK('Tab4-Adol-KABP-2006'!I131), "",('Tab4-Adol-KABP-2006'!I131))</f>
        <v>2008-2009</v>
      </c>
      <c r="J131" s="414">
        <f>IF(ISBLANK('Tab4-Adol-KABP-2006'!J131), "",('Tab4-Adol-KABP-2006'!J131))</f>
        <v>20.3</v>
      </c>
      <c r="K131" s="414">
        <f>IF(ISBLANK('Tab4-Adol-KABP-2006'!K131), "",('Tab4-Adol-KABP-2006'!K131))</f>
        <v>23.8</v>
      </c>
      <c r="L131" s="414">
        <f>IF(ISBLANK('Tab4-Adol-KABP-2006'!L131), "",('Tab4-Adol-KABP-2006'!L131))</f>
        <v>21.8</v>
      </c>
      <c r="M131" s="414">
        <f>IF(ISBLANK('Tab4-Adol-KABP-2006'!M131), "",('Tab4-Adol-KABP-2006'!M131))</f>
        <v>23.97</v>
      </c>
      <c r="N131" s="414">
        <f>IF(ISBLANK('Tab4-Adol-KABP-2006'!N131), "",('Tab4-Adol-KABP-2006'!N131))</f>
        <v>25.17</v>
      </c>
      <c r="O131" s="415">
        <f>IF(ISBLANK('Tab4-Adol-KABP-2006'!O131), "",('Tab4-Adol-KABP-2006'!O131))</f>
        <v>24.4</v>
      </c>
      <c r="P131" s="348">
        <f>IF(ISBLANK('Tab4-Adol-KABP-2006'!P131), "",('Tab4-Adol-KABP-2006'!P131))</f>
        <v>2009</v>
      </c>
      <c r="Q131" s="349" t="str">
        <f>IF(ISBLANK('Tab4-Adol-KABP-2006'!Q131), "",('Tab4-Adol-KABP-2006'!Q131))</f>
        <v>2008-2009</v>
      </c>
      <c r="R131" s="414">
        <f>IF(ISBLANK('Tab4-Adol-KABP-2006'!R131), "",('Tab4-Adol-KABP-2006'!R131))</f>
        <v>7.1</v>
      </c>
      <c r="S131" s="414">
        <f>IF(ISBLANK('Tab4-Adol-KABP-2006'!S131), "",('Tab4-Adol-KABP-2006'!S131))</f>
        <v>9.9</v>
      </c>
      <c r="T131" s="414">
        <f>IF(ISBLANK('Tab4-Adol-KABP-2006'!T131), "",('Tab4-Adol-KABP-2006'!T131))</f>
        <v>8.3000000000000007</v>
      </c>
      <c r="U131" s="414">
        <f>IF(ISBLANK('Tab4-Adol-KABP-2006'!U131), "",('Tab4-Adol-KABP-2006'!U131))</f>
        <v>13.97</v>
      </c>
      <c r="V131" s="414">
        <f>IF(ISBLANK('Tab4-Adol-KABP-2006'!V131), "",('Tab4-Adol-KABP-2006'!V131))</f>
        <v>20.84</v>
      </c>
      <c r="W131" s="415">
        <f>IF(ISBLANK('Tab4-Adol-KABP-2006'!W131), "",('Tab4-Adol-KABP-2006'!W131))</f>
        <v>16.47</v>
      </c>
      <c r="X131" s="348">
        <f>IF(ISBLANK('Tab4-Adol-KABP-2006'!X131), "",('Tab4-Adol-KABP-2006'!X131))</f>
        <v>2009</v>
      </c>
      <c r="Y131" s="349" t="str">
        <f>IF(ISBLANK('Tab4-Adol-KABP-2006'!Y131), "",('Tab4-Adol-KABP-2006'!Y131))</f>
        <v>2008-2009</v>
      </c>
      <c r="Z131" s="414">
        <f>IF(ISBLANK('Tab4-Adol-KABP-2006'!Z131), "",('Tab4-Adol-KABP-2006'!Z131))</f>
        <v>0.57999999999999996</v>
      </c>
      <c r="AA131" s="414">
        <f>IF(ISBLANK('Tab4-Adol-KABP-2006'!AA131), "",('Tab4-Adol-KABP-2006'!AA131))</f>
        <v>0.7</v>
      </c>
      <c r="AB131" s="414">
        <f>IF(ISBLANK('Tab4-Adol-KABP-2006'!AB131), "",('Tab4-Adol-KABP-2006'!AB131))</f>
        <v>0.6</v>
      </c>
      <c r="AC131" s="414">
        <f>IF(ISBLANK('Tab4-Adol-KABP-2006'!AC131), "",('Tab4-Adol-KABP-2006'!AC131))</f>
        <v>12.96</v>
      </c>
      <c r="AD131" s="414">
        <f>IF(ISBLANK('Tab4-Adol-KABP-2006'!AD131), "",('Tab4-Adol-KABP-2006'!AD131))</f>
        <v>18</v>
      </c>
      <c r="AE131" s="415">
        <f>IF(ISBLANK('Tab4-Adol-KABP-2006'!AE131), "",('Tab4-Adol-KABP-2006'!AE131))</f>
        <v>14.8</v>
      </c>
      <c r="AF131" s="348">
        <f>IF(ISBLANK('Tab4-Adol-KABP-2006'!AF131), "",('Tab4-Adol-KABP-2006'!AF131))</f>
        <v>2009</v>
      </c>
      <c r="AG131" s="349" t="str">
        <f>IF(ISBLANK('Tab4-Adol-KABP-2006'!AG131), "",('Tab4-Adol-KABP-2006'!AG131))</f>
        <v>2008-2009</v>
      </c>
      <c r="AH131" s="414"/>
      <c r="AI131" s="414"/>
      <c r="AJ131" s="414">
        <f>IF(ISBLANK('Tab4-Adol-KABP-2006'!AJ131), "",('Tab4-Adol-KABP-2006'!AJ131))</f>
        <v>27.27</v>
      </c>
      <c r="AK131" s="414">
        <f>IF(ISBLANK('Tab4-Adol-KABP-2006'!AK131), "",('Tab4-Adol-KABP-2006'!AK131))</f>
        <v>78.88</v>
      </c>
      <c r="AL131" s="414">
        <f>IF(ISBLANK('Tab4-Adol-KABP-2006'!AL131), "",('Tab4-Adol-KABP-2006'!AL131))</f>
        <v>68.48</v>
      </c>
      <c r="AM131" s="415">
        <f>IF(ISBLANK('Tab4-Adol-KABP-2006'!AM131), "",('Tab4-Adol-KABP-2006'!AM131))</f>
        <v>74.3</v>
      </c>
      <c r="AN131" s="348" t="str">
        <f>IF(ISBLANK('Tab4-Adol-KABP-2006'!AN131), "",('Tab4-Adol-KABP-2006'!AN131))</f>
        <v/>
      </c>
      <c r="AO131" s="349" t="str">
        <f>IF(ISBLANK('Tab4-Adol-KABP-2006'!AO131), "",('Tab4-Adol-KABP-2006'!AO131))</f>
        <v/>
      </c>
      <c r="AP131" s="362"/>
      <c r="AQ131" s="362"/>
      <c r="AR131" s="362"/>
      <c r="AS131" s="362"/>
      <c r="AT131" s="362"/>
      <c r="AU131" s="363"/>
      <c r="AV131" s="348" t="str">
        <f>IF(ISBLANK('Tab4-Adol-KABP-2006'!AV131), "",('Tab4-Adol-KABP-2006'!AV131))</f>
        <v/>
      </c>
      <c r="AW131" s="349" t="str">
        <f>IF(ISBLANK('Tab4-Adol-KABP-2006'!AW131), "",('Tab4-Adol-KABP-2006'!AW131))</f>
        <v/>
      </c>
      <c r="AX131" s="414"/>
      <c r="AY131" s="414"/>
      <c r="AZ131" s="414"/>
      <c r="BA131" s="414"/>
      <c r="BB131" s="414"/>
      <c r="BC131" s="415"/>
      <c r="BD131" s="348" t="str">
        <f>IF(ISBLANK('Tab4-Adol-KABP-2006'!BD131), "",('Tab4-Adol-KABP-2006'!BD131))</f>
        <v/>
      </c>
      <c r="BE131" s="349" t="str">
        <f>IF(ISBLANK('Tab4-Adol-KABP-2006'!BE131), "",('Tab4-Adol-KABP-2006'!BE131))</f>
        <v/>
      </c>
      <c r="BF131" s="414"/>
      <c r="BG131" s="414"/>
      <c r="BH131" s="414"/>
      <c r="BI131" s="414"/>
      <c r="BJ131" s="414"/>
      <c r="BK131" s="415"/>
      <c r="BL131" s="348" t="str">
        <f>IF(ISBLANK('Tab4-Adol-KABP-2006'!BL131), "",('Tab4-Adol-KABP-2006'!BL131))</f>
        <v/>
      </c>
      <c r="BM131" s="349" t="str">
        <f>IF(ISBLANK('Tab4-Adol-KABP-2006'!BM131), "",('Tab4-Adol-KABP-2006'!BM131))</f>
        <v/>
      </c>
      <c r="BN131" s="414"/>
      <c r="BO131" s="414"/>
      <c r="BP131" s="414"/>
      <c r="BQ131" s="414"/>
      <c r="BR131" s="414"/>
      <c r="BS131" s="415"/>
      <c r="BT131" s="348" t="str">
        <f>IF(ISBLANK('Tab4-Adol-KABP-2006'!BT131), "",('Tab4-Adol-KABP-2006'!BT131))</f>
        <v/>
      </c>
      <c r="BU131" s="349" t="str">
        <f>IF(ISBLANK('Tab4-Adol-KABP-2006'!BU131), "",('Tab4-Adol-KABP-2006'!BU131))</f>
        <v/>
      </c>
      <c r="BV131" s="414"/>
      <c r="BW131" s="414"/>
      <c r="BX131" s="415"/>
      <c r="BY131" s="216">
        <v>866046</v>
      </c>
      <c r="BZ131" s="208">
        <v>762695</v>
      </c>
      <c r="CA131" s="208">
        <v>1628741</v>
      </c>
      <c r="CB131" s="208">
        <v>872861</v>
      </c>
      <c r="CC131" s="208">
        <v>746267</v>
      </c>
      <c r="CD131" s="284">
        <v>1619128</v>
      </c>
      <c r="CE131" s="282"/>
      <c r="CF131" s="282"/>
      <c r="CG131" s="226">
        <f t="shared" si="340"/>
        <v>866046</v>
      </c>
      <c r="CH131" s="227">
        <f t="shared" si="341"/>
        <v>762695</v>
      </c>
      <c r="CI131" s="227">
        <f t="shared" si="342"/>
        <v>1628741</v>
      </c>
      <c r="CJ131" s="227">
        <f t="shared" si="343"/>
        <v>872861</v>
      </c>
      <c r="CK131" s="227">
        <f t="shared" si="344"/>
        <v>746267</v>
      </c>
      <c r="CL131" s="228">
        <f t="shared" si="345"/>
        <v>1619128</v>
      </c>
      <c r="CM131" s="282"/>
      <c r="CN131" s="282"/>
      <c r="CO131" s="226">
        <f t="shared" si="346"/>
        <v>866046</v>
      </c>
      <c r="CP131" s="227">
        <f t="shared" si="347"/>
        <v>762695</v>
      </c>
      <c r="CQ131" s="227">
        <f t="shared" si="348"/>
        <v>1628741</v>
      </c>
      <c r="CR131" s="227">
        <f t="shared" si="349"/>
        <v>872861</v>
      </c>
      <c r="CS131" s="227">
        <f t="shared" si="350"/>
        <v>746267</v>
      </c>
      <c r="CT131" s="228">
        <f t="shared" si="351"/>
        <v>1619128</v>
      </c>
      <c r="CU131" s="282"/>
      <c r="CV131" s="282"/>
      <c r="CW131" s="292">
        <f t="shared" si="352"/>
        <v>866046</v>
      </c>
      <c r="CX131" s="234">
        <f t="shared" si="353"/>
        <v>762695</v>
      </c>
      <c r="CY131" s="234">
        <f t="shared" si="354"/>
        <v>1628741</v>
      </c>
      <c r="CZ131" s="234">
        <f t="shared" si="355"/>
        <v>872861</v>
      </c>
      <c r="DA131" s="234">
        <f t="shared" si="356"/>
        <v>746267</v>
      </c>
      <c r="DB131" s="235">
        <f t="shared" si="357"/>
        <v>1619128</v>
      </c>
      <c r="DC131" s="282"/>
      <c r="DD131" s="282"/>
      <c r="DE131" s="226" t="str">
        <f t="shared" si="358"/>
        <v>-</v>
      </c>
      <c r="DF131" s="227" t="str">
        <f t="shared" si="359"/>
        <v>-</v>
      </c>
      <c r="DG131" s="227">
        <f t="shared" si="360"/>
        <v>1628741</v>
      </c>
      <c r="DH131" s="227">
        <f t="shared" si="361"/>
        <v>872861</v>
      </c>
      <c r="DI131" s="227">
        <f t="shared" si="362"/>
        <v>746267</v>
      </c>
      <c r="DJ131" s="228">
        <f t="shared" si="363"/>
        <v>1619128</v>
      </c>
      <c r="DK131" s="282"/>
      <c r="DL131" s="282"/>
      <c r="DM131" s="226" t="str">
        <f t="shared" si="364"/>
        <v>-</v>
      </c>
      <c r="DN131" s="227" t="str">
        <f t="shared" si="365"/>
        <v>-</v>
      </c>
      <c r="DO131" s="227" t="str">
        <f t="shared" si="366"/>
        <v>-</v>
      </c>
      <c r="DP131" s="227" t="str">
        <f t="shared" si="367"/>
        <v>-</v>
      </c>
      <c r="DQ131" s="227" t="str">
        <f t="shared" si="368"/>
        <v>-</v>
      </c>
      <c r="DR131" s="228" t="str">
        <f t="shared" si="369"/>
        <v>-</v>
      </c>
      <c r="DS131" s="282"/>
      <c r="DT131" s="282"/>
      <c r="DU131" s="226" t="str">
        <f t="shared" si="370"/>
        <v>-</v>
      </c>
      <c r="DV131" s="227" t="str">
        <f t="shared" si="371"/>
        <v>-</v>
      </c>
      <c r="DW131" s="227" t="str">
        <f t="shared" si="372"/>
        <v>-</v>
      </c>
      <c r="DX131" s="227" t="str">
        <f t="shared" si="373"/>
        <v>-</v>
      </c>
      <c r="DY131" s="227" t="str">
        <f t="shared" si="374"/>
        <v>-</v>
      </c>
      <c r="DZ131" s="228" t="str">
        <f t="shared" si="375"/>
        <v>-</v>
      </c>
      <c r="EA131" s="282"/>
      <c r="EB131" s="282"/>
      <c r="EC131" s="226" t="str">
        <f t="shared" si="376"/>
        <v>-</v>
      </c>
      <c r="ED131" s="227" t="str">
        <f t="shared" si="377"/>
        <v>-</v>
      </c>
      <c r="EE131" s="227" t="str">
        <f t="shared" si="378"/>
        <v>-</v>
      </c>
      <c r="EF131" s="227" t="str">
        <f t="shared" si="379"/>
        <v>-</v>
      </c>
      <c r="EG131" s="227" t="str">
        <f t="shared" si="380"/>
        <v>-</v>
      </c>
      <c r="EH131" s="228" t="str">
        <f t="shared" si="381"/>
        <v>-</v>
      </c>
      <c r="EI131" s="282"/>
      <c r="EJ131" s="282"/>
      <c r="EK131" s="226" t="str">
        <f t="shared" si="382"/>
        <v>-</v>
      </c>
      <c r="EL131" s="227" t="str">
        <f t="shared" si="383"/>
        <v>-</v>
      </c>
      <c r="EM131" s="227" t="str">
        <f t="shared" si="384"/>
        <v>-</v>
      </c>
      <c r="EN131" s="227" t="str">
        <f t="shared" si="385"/>
        <v>-</v>
      </c>
      <c r="EO131" s="227" t="str">
        <f t="shared" si="386"/>
        <v>-</v>
      </c>
      <c r="EP131" s="228" t="str">
        <f t="shared" si="387"/>
        <v>-</v>
      </c>
      <c r="EQ131" s="282"/>
      <c r="ER131" s="282"/>
      <c r="ES131" s="226" t="str">
        <f t="shared" si="388"/>
        <v>-</v>
      </c>
      <c r="ET131" s="227" t="str">
        <f t="shared" si="389"/>
        <v>-</v>
      </c>
      <c r="EU131" s="228" t="str">
        <f t="shared" si="390"/>
        <v>-</v>
      </c>
      <c r="EV131" s="282"/>
      <c r="EW131" s="282"/>
      <c r="EX131" s="301">
        <f t="shared" si="391"/>
        <v>175807.33800000002</v>
      </c>
      <c r="EY131" s="259">
        <f t="shared" si="392"/>
        <v>181521.41</v>
      </c>
      <c r="EZ131" s="259">
        <f t="shared" si="393"/>
        <v>355065.538</v>
      </c>
      <c r="FA131" s="259">
        <f t="shared" si="394"/>
        <v>209224.78169999999</v>
      </c>
      <c r="FB131" s="259">
        <f t="shared" si="395"/>
        <v>187835.40390000003</v>
      </c>
      <c r="FC131" s="260">
        <f t="shared" si="396"/>
        <v>395067.23200000002</v>
      </c>
      <c r="FD131" s="282"/>
      <c r="FE131" s="282"/>
      <c r="FF131" s="301">
        <f t="shared" si="397"/>
        <v>61489.265999999996</v>
      </c>
      <c r="FG131" s="259">
        <f t="shared" si="398"/>
        <v>75506.805000000008</v>
      </c>
      <c r="FH131" s="259">
        <f t="shared" si="399"/>
        <v>135185.503</v>
      </c>
      <c r="FI131" s="259">
        <f t="shared" si="400"/>
        <v>121938.68170000002</v>
      </c>
      <c r="FJ131" s="259">
        <f t="shared" si="401"/>
        <v>155522.0428</v>
      </c>
      <c r="FK131" s="260">
        <f t="shared" si="402"/>
        <v>266670.38159999996</v>
      </c>
      <c r="FL131" s="282"/>
      <c r="FM131" s="282"/>
      <c r="FN131" s="301">
        <f t="shared" si="403"/>
        <v>5023.0667999999996</v>
      </c>
      <c r="FO131" s="259">
        <f t="shared" si="404"/>
        <v>5338.8649999999998</v>
      </c>
      <c r="FP131" s="259">
        <f t="shared" si="405"/>
        <v>9772.4459999999999</v>
      </c>
      <c r="FQ131" s="259">
        <f t="shared" si="406"/>
        <v>113122.78560000002</v>
      </c>
      <c r="FR131" s="259">
        <f t="shared" si="407"/>
        <v>134328.06</v>
      </c>
      <c r="FS131" s="260">
        <f t="shared" si="408"/>
        <v>239630.94400000005</v>
      </c>
      <c r="FT131" s="282"/>
      <c r="FU131" s="282"/>
      <c r="FV131" s="301" t="str">
        <f t="shared" si="409"/>
        <v>-</v>
      </c>
      <c r="FW131" s="259" t="str">
        <f t="shared" si="410"/>
        <v>-</v>
      </c>
      <c r="FX131" s="259">
        <f t="shared" si="411"/>
        <v>444157.67070000002</v>
      </c>
      <c r="FY131" s="259">
        <f t="shared" si="412"/>
        <v>688512.75679999997</v>
      </c>
      <c r="FZ131" s="259">
        <f t="shared" si="413"/>
        <v>511043.64160000003</v>
      </c>
      <c r="GA131" s="260">
        <f t="shared" si="414"/>
        <v>1203012.1040000001</v>
      </c>
      <c r="GB131" s="282"/>
      <c r="GC131" s="282"/>
      <c r="GD131" s="301" t="str">
        <f t="shared" si="415"/>
        <v>-</v>
      </c>
      <c r="GE131" s="259" t="str">
        <f t="shared" si="416"/>
        <v>-</v>
      </c>
      <c r="GF131" s="259" t="str">
        <f t="shared" si="417"/>
        <v>-</v>
      </c>
      <c r="GG131" s="259" t="str">
        <f t="shared" si="418"/>
        <v>-</v>
      </c>
      <c r="GH131" s="259" t="str">
        <f t="shared" si="419"/>
        <v>-</v>
      </c>
      <c r="GI131" s="260" t="str">
        <f t="shared" si="420"/>
        <v>-</v>
      </c>
      <c r="GJ131" s="282"/>
      <c r="GK131" s="282"/>
      <c r="GL131" s="301" t="str">
        <f t="shared" si="421"/>
        <v>-</v>
      </c>
      <c r="GM131" s="259" t="str">
        <f t="shared" si="422"/>
        <v>-</v>
      </c>
      <c r="GN131" s="259" t="str">
        <f t="shared" si="423"/>
        <v>-</v>
      </c>
      <c r="GO131" s="259" t="str">
        <f t="shared" si="424"/>
        <v>-</v>
      </c>
      <c r="GP131" s="259" t="str">
        <f t="shared" si="425"/>
        <v>-</v>
      </c>
      <c r="GQ131" s="260" t="str">
        <f t="shared" si="426"/>
        <v>-</v>
      </c>
      <c r="GR131" s="282"/>
      <c r="GS131" s="282"/>
      <c r="GT131" s="301" t="str">
        <f t="shared" si="427"/>
        <v>-</v>
      </c>
      <c r="GU131" s="259" t="str">
        <f t="shared" si="428"/>
        <v>-</v>
      </c>
      <c r="GV131" s="259" t="str">
        <f t="shared" si="429"/>
        <v>-</v>
      </c>
      <c r="GW131" s="259" t="str">
        <f t="shared" si="430"/>
        <v>-</v>
      </c>
      <c r="GX131" s="259" t="str">
        <f t="shared" si="431"/>
        <v>-</v>
      </c>
      <c r="GY131" s="260" t="str">
        <f t="shared" si="432"/>
        <v>-</v>
      </c>
      <c r="GZ131" s="282"/>
      <c r="HA131" s="282"/>
      <c r="HB131" s="301" t="str">
        <f t="shared" si="433"/>
        <v>-</v>
      </c>
      <c r="HC131" s="259" t="str">
        <f t="shared" si="434"/>
        <v>-</v>
      </c>
      <c r="HD131" s="259" t="str">
        <f t="shared" si="435"/>
        <v>-</v>
      </c>
      <c r="HE131" s="259" t="str">
        <f t="shared" si="436"/>
        <v>-</v>
      </c>
      <c r="HF131" s="259" t="str">
        <f t="shared" si="437"/>
        <v>-</v>
      </c>
      <c r="HG131" s="260" t="str">
        <f t="shared" si="438"/>
        <v>-</v>
      </c>
      <c r="HH131" s="282"/>
      <c r="HI131" s="282"/>
      <c r="HJ131" s="301" t="str">
        <f t="shared" si="439"/>
        <v>-</v>
      </c>
      <c r="HK131" s="259" t="str">
        <f t="shared" si="440"/>
        <v>-</v>
      </c>
      <c r="HL131" s="260" t="str">
        <f t="shared" si="441"/>
        <v>-</v>
      </c>
      <c r="HM131" s="428">
        <f t="shared" si="442"/>
        <v>1</v>
      </c>
      <c r="HN131" s="429">
        <f t="shared" si="442"/>
        <v>1</v>
      </c>
      <c r="HO131" s="429">
        <f t="shared" si="442"/>
        <v>1</v>
      </c>
      <c r="HP131" s="429">
        <f t="shared" si="442"/>
        <v>1</v>
      </c>
      <c r="HQ131" s="429">
        <f t="shared" si="442"/>
        <v>1</v>
      </c>
      <c r="HR131" s="430">
        <f t="shared" si="442"/>
        <v>1</v>
      </c>
      <c r="HS131" s="450"/>
      <c r="HT131" s="450"/>
      <c r="HU131" s="428">
        <f t="shared" si="443"/>
        <v>1</v>
      </c>
      <c r="HV131" s="429">
        <f t="shared" si="443"/>
        <v>1</v>
      </c>
      <c r="HW131" s="429">
        <f t="shared" si="443"/>
        <v>1</v>
      </c>
      <c r="HX131" s="429">
        <f t="shared" si="443"/>
        <v>1</v>
      </c>
      <c r="HY131" s="429">
        <f t="shared" si="443"/>
        <v>1</v>
      </c>
      <c r="HZ131" s="430">
        <f t="shared" si="443"/>
        <v>1</v>
      </c>
      <c r="IA131" s="450"/>
      <c r="IB131" s="450"/>
      <c r="IC131" s="428">
        <f t="shared" si="444"/>
        <v>1</v>
      </c>
      <c r="ID131" s="429">
        <f t="shared" si="444"/>
        <v>1</v>
      </c>
      <c r="IE131" s="429">
        <f t="shared" si="444"/>
        <v>1</v>
      </c>
      <c r="IF131" s="429">
        <f t="shared" si="444"/>
        <v>1</v>
      </c>
      <c r="IG131" s="429">
        <f t="shared" si="444"/>
        <v>1</v>
      </c>
      <c r="IH131" s="430">
        <f t="shared" si="444"/>
        <v>1</v>
      </c>
      <c r="II131" s="450"/>
      <c r="IJ131" s="450"/>
      <c r="IK131" s="428" t="str">
        <f t="shared" si="445"/>
        <v>-</v>
      </c>
      <c r="IL131" s="429" t="str">
        <f t="shared" si="445"/>
        <v>-</v>
      </c>
      <c r="IM131" s="429">
        <f t="shared" si="445"/>
        <v>1</v>
      </c>
      <c r="IN131" s="429">
        <f t="shared" si="445"/>
        <v>1</v>
      </c>
      <c r="IO131" s="429">
        <f t="shared" si="445"/>
        <v>1</v>
      </c>
      <c r="IP131" s="430">
        <f t="shared" si="445"/>
        <v>1</v>
      </c>
      <c r="IQ131" s="450"/>
      <c r="IR131" s="450"/>
      <c r="IS131" s="428" t="str">
        <f t="shared" si="446"/>
        <v>-</v>
      </c>
      <c r="IT131" s="429" t="str">
        <f t="shared" si="446"/>
        <v>-</v>
      </c>
      <c r="IU131" s="429" t="str">
        <f t="shared" si="446"/>
        <v>-</v>
      </c>
      <c r="IV131" s="429" t="str">
        <f t="shared" si="446"/>
        <v>-</v>
      </c>
      <c r="IW131" s="429" t="str">
        <f t="shared" si="446"/>
        <v>-</v>
      </c>
      <c r="IX131" s="430" t="str">
        <f t="shared" si="446"/>
        <v>-</v>
      </c>
      <c r="IY131" s="450"/>
      <c r="IZ131" s="450"/>
      <c r="JA131" s="428" t="str">
        <f t="shared" si="447"/>
        <v>-</v>
      </c>
      <c r="JB131" s="429" t="str">
        <f t="shared" si="447"/>
        <v>-</v>
      </c>
      <c r="JC131" s="429" t="str">
        <f t="shared" si="447"/>
        <v>-</v>
      </c>
      <c r="JD131" s="429" t="str">
        <f t="shared" si="447"/>
        <v>-</v>
      </c>
      <c r="JE131" s="429" t="str">
        <f t="shared" si="447"/>
        <v>-</v>
      </c>
      <c r="JF131" s="430" t="str">
        <f t="shared" si="447"/>
        <v>-</v>
      </c>
      <c r="JG131" s="450"/>
      <c r="JH131" s="450"/>
      <c r="JI131" s="428" t="str">
        <f t="shared" si="448"/>
        <v>-</v>
      </c>
      <c r="JJ131" s="429" t="str">
        <f t="shared" si="448"/>
        <v>-</v>
      </c>
      <c r="JK131" s="429" t="str">
        <f t="shared" si="448"/>
        <v>-</v>
      </c>
      <c r="JL131" s="429" t="str">
        <f t="shared" si="448"/>
        <v>-</v>
      </c>
      <c r="JM131" s="429" t="str">
        <f t="shared" si="448"/>
        <v>-</v>
      </c>
      <c r="JN131" s="430" t="str">
        <f t="shared" si="448"/>
        <v>-</v>
      </c>
      <c r="JO131" s="450"/>
      <c r="JP131" s="450"/>
      <c r="JQ131" s="428" t="str">
        <f t="shared" si="449"/>
        <v>-</v>
      </c>
      <c r="JR131" s="429" t="str">
        <f t="shared" si="449"/>
        <v>-</v>
      </c>
      <c r="JS131" s="429" t="str">
        <f t="shared" si="449"/>
        <v>-</v>
      </c>
      <c r="JT131" s="429" t="str">
        <f t="shared" si="449"/>
        <v>-</v>
      </c>
      <c r="JU131" s="429" t="str">
        <f t="shared" si="449"/>
        <v>-</v>
      </c>
      <c r="JV131" s="430" t="str">
        <f t="shared" si="449"/>
        <v>-</v>
      </c>
      <c r="JW131" s="450"/>
      <c r="JX131" s="450"/>
      <c r="JY131" s="428" t="str">
        <f t="shared" si="339"/>
        <v>-</v>
      </c>
      <c r="JZ131" s="429" t="str">
        <f t="shared" si="339"/>
        <v>-</v>
      </c>
      <c r="KA131" s="430" t="str">
        <f t="shared" si="339"/>
        <v>-</v>
      </c>
      <c r="KB131" s="172"/>
      <c r="KC131" s="355" t="str">
        <f>IF(ISBLANK('Tab4-Adol-KABP-2006'!KC131),"",('Tab4-Adol-KABP-2006'!KC131))</f>
        <v/>
      </c>
      <c r="KD131" s="355" t="str">
        <f>IF(ISBLANK('Tab4-Adol-KABP-2006'!KD131),"",('Tab4-Adol-KABP-2006'!KD131))</f>
        <v/>
      </c>
      <c r="KE131" s="355" t="str">
        <f>IF(ISBLANK('Tab4-Adol-KABP-2006'!KE131),"",('Tab4-Adol-KABP-2006'!KE131))</f>
        <v/>
      </c>
      <c r="KF131" s="355" t="str">
        <f>IF(ISBLANK('Tab4-Adol-KABP-2006'!KF131),"",('Tab4-Adol-KABP-2006'!KF131))</f>
        <v/>
      </c>
      <c r="KG131" s="355" t="str">
        <f>IF(ISBLANK('Tab4-Adol-KABP-2006'!KG131),"",('Tab4-Adol-KABP-2006'!KG131))</f>
        <v/>
      </c>
      <c r="KH131" s="355" t="str">
        <f>IF(ISBLANK('Tab4-Adol-KABP-2006'!KH131),"",('Tab4-Adol-KABP-2006'!KH131))</f>
        <v/>
      </c>
      <c r="KI131" s="355" t="str">
        <f>IF(ISBLANK('Tab4-Adol-KABP-2006'!KI131),"",('Tab4-Adol-KABP-2006'!KI131))</f>
        <v/>
      </c>
      <c r="KJ131" s="355" t="str">
        <f>IF(ISBLANK('Tab4-Adol-KABP-2006'!KJ131),"",('Tab4-Adol-KABP-2006'!KJ131))</f>
        <v/>
      </c>
      <c r="KK131" s="355" t="str">
        <f>IF(ISBLANK('Tab4-Adol-KABP-2006'!KK131),"",('Tab4-Adol-KABP-2006'!KK131))</f>
        <v/>
      </c>
      <c r="KL131" s="355" t="str">
        <f>IF(ISBLANK('Tab4-Adol-KABP-2006'!KL131),"",('Tab4-Adol-KABP-2006'!KL131))</f>
        <v/>
      </c>
      <c r="KM131" s="355" t="str">
        <f>IF(ISBLANK('Tab4-Adol-KABP-2006'!KM131),"",('Tab4-Adol-KABP-2006'!KM131))</f>
        <v/>
      </c>
      <c r="KN131" s="355" t="str">
        <f>IF(ISBLANK('Tab4-Adol-KABP-2006'!KN131),"",('Tab4-Adol-KABP-2006'!KN131))</f>
        <v/>
      </c>
      <c r="KO131" s="355" t="str">
        <f>IF(ISBLANK('Tab4-Adol-KABP-2006'!KO131),"",('Tab4-Adol-KABP-2006'!KO131))</f>
        <v/>
      </c>
      <c r="KP131" s="355" t="str">
        <f>IF(ISBLANK('Tab4-Adol-KABP-2006'!KP131),"",('Tab4-Adol-KABP-2006'!KP131))</f>
        <v/>
      </c>
      <c r="KQ131" s="355" t="str">
        <f>IF(ISBLANK('Tab4-Adol-KABP-2006'!KQ131),"",('Tab4-Adol-KABP-2006'!KQ131))</f>
        <v/>
      </c>
      <c r="KR131" s="355" t="str">
        <f>IF(ISBLANK('Tab4-Adol-KABP-2006'!KR131),"",('Tab4-Adol-KABP-2006'!KR131))</f>
        <v/>
      </c>
      <c r="KS131" s="355" t="str">
        <f>IF(ISBLANK('Tab4-Adol-KABP-2006'!KS131),"",('Tab4-Adol-KABP-2006'!KS131))</f>
        <v/>
      </c>
      <c r="KT131" s="355" t="str">
        <f>IF(ISBLANK('Tab4-Adol-KABP-2006'!KT131),"",('Tab4-Adol-KABP-2006'!KT131))</f>
        <v/>
      </c>
      <c r="KU131" s="355" t="str">
        <f>IF(ISBLANK('Tab4-Adol-KABP-2006'!KU131),"",('Tab4-Adol-KABP-2006'!KU131))</f>
        <v/>
      </c>
      <c r="KV131" s="355" t="str">
        <f>IF(ISBLANK('Tab4-Adol-KABP-2006'!KV131),"",('Tab4-Adol-KABP-2006'!KV131))</f>
        <v/>
      </c>
      <c r="KW131" s="355" t="str">
        <f>IF(ISBLANK('Tab4-Adol-KABP-2006'!KW131),"",('Tab4-Adol-KABP-2006'!KW131))</f>
        <v>Based on small denominators</v>
      </c>
      <c r="KX131" s="355" t="str">
        <f>IF(ISBLANK('Tab4-Adol-KABP-2006'!KX131),"",('Tab4-Adol-KABP-2006'!KX131))</f>
        <v/>
      </c>
      <c r="KY131" s="355" t="str">
        <f>IF(ISBLANK('Tab4-Adol-KABP-2006'!KY131),"",('Tab4-Adol-KABP-2006'!KY131))</f>
        <v/>
      </c>
      <c r="KZ131" s="355" t="str">
        <f>IF(ISBLANK('Tab4-Adol-KABP-2006'!KZ131),"",('Tab4-Adol-KABP-2006'!KZ131))</f>
        <v/>
      </c>
      <c r="LA131" s="355" t="str">
        <f>IF(ISBLANK('Tab4-Adol-KABP-2006'!LA131),"",('Tab4-Adol-KABP-2006'!LA131))</f>
        <v/>
      </c>
      <c r="LB131" s="355" t="str">
        <f>IF(ISBLANK('Tab4-Adol-KABP-2006'!LB131),"",('Tab4-Adol-KABP-2006'!LB131))</f>
        <v/>
      </c>
      <c r="LC131" s="355" t="str">
        <f>IF(ISBLANK('Tab4-Adol-KABP-2006'!LC131),"",('Tab4-Adol-KABP-2006'!LC131))</f>
        <v/>
      </c>
      <c r="LD131" s="355" t="str">
        <f>IF(ISBLANK('Tab4-Adol-KABP-2006'!LD131),"",('Tab4-Adol-KABP-2006'!LD131))</f>
        <v/>
      </c>
      <c r="LE131" s="355" t="str">
        <f>IF(ISBLANK('Tab4-Adol-KABP-2006'!LE131),"",('Tab4-Adol-KABP-2006'!LE131))</f>
        <v/>
      </c>
      <c r="LF131" s="355" t="str">
        <f>IF(ISBLANK('Tab4-Adol-KABP-2006'!LF131),"",('Tab4-Adol-KABP-2006'!LF131))</f>
        <v/>
      </c>
      <c r="LG131" s="355" t="str">
        <f>IF(ISBLANK('Tab4-Adol-KABP-2006'!LG131),"",('Tab4-Adol-KABP-2006'!LG131))</f>
        <v/>
      </c>
      <c r="LH131" s="355" t="str">
        <f>IF(ISBLANK('Tab4-Adol-KABP-2006'!LH131),"",('Tab4-Adol-KABP-2006'!LH131))</f>
        <v/>
      </c>
      <c r="LI131" s="355" t="str">
        <f>IF(ISBLANK('Tab4-Adol-KABP-2006'!LI131),"",('Tab4-Adol-KABP-2006'!LI131))</f>
        <v/>
      </c>
      <c r="LJ131" s="355" t="str">
        <f>IF(ISBLANK('Tab4-Adol-KABP-2006'!LJ131),"",('Tab4-Adol-KABP-2006'!LJ131))</f>
        <v/>
      </c>
      <c r="LK131" s="355" t="str">
        <f>IF(ISBLANK('Tab4-Adol-KABP-2006'!LK131),"",('Tab4-Adol-KABP-2006'!LK131))</f>
        <v/>
      </c>
      <c r="LL131" s="355" t="str">
        <f>IF(ISBLANK('Tab4-Adol-KABP-2006'!LL131),"",('Tab4-Adol-KABP-2006'!LL131))</f>
        <v/>
      </c>
      <c r="LM131" s="355" t="str">
        <f>IF(ISBLANK('Tab4-Adol-KABP-2006'!LM131),"",('Tab4-Adol-KABP-2006'!LM131))</f>
        <v/>
      </c>
      <c r="LN131" s="355" t="str">
        <f>IF(ISBLANK('Tab4-Adol-KABP-2006'!LN131),"",('Tab4-Adol-KABP-2006'!LN131))</f>
        <v/>
      </c>
      <c r="LO131" s="355" t="str">
        <f>IF(ISBLANK('Tab4-Adol-KABP-2006'!LO131),"",('Tab4-Adol-KABP-2006'!LO131))</f>
        <v/>
      </c>
      <c r="LP131" s="355" t="str">
        <f>IF(ISBLANK('Tab4-Adol-KABP-2006'!LP131),"",('Tab4-Adol-KABP-2006'!LP131))</f>
        <v/>
      </c>
      <c r="LQ131" s="355" t="str">
        <f>IF(ISBLANK('Tab4-Adol-KABP-2006'!LQ131),"",('Tab4-Adol-KABP-2006'!LQ131))</f>
        <v/>
      </c>
      <c r="LR131" s="355" t="str">
        <f>IF(ISBLANK('Tab4-Adol-KABP-2006'!LR131),"",('Tab4-Adol-KABP-2006'!LR131))</f>
        <v/>
      </c>
      <c r="LS131" s="355" t="str">
        <f>IF(ISBLANK('Tab4-Adol-KABP-2006'!LS131),"",('Tab4-Adol-KABP-2006'!LS131))</f>
        <v/>
      </c>
      <c r="LT131" s="355" t="str">
        <f>IF(ISBLANK('Tab4-Adol-KABP-2006'!LT131),"",('Tab4-Adol-KABP-2006'!LT131))</f>
        <v/>
      </c>
      <c r="LU131" s="355" t="str">
        <f>IF(ISBLANK('Tab4-Adol-KABP-2006'!LU131),"",('Tab4-Adol-KABP-2006'!LU131))</f>
        <v/>
      </c>
      <c r="LV131" s="355" t="str">
        <f>IF(ISBLANK('Tab4-Adol-KABP-2006'!LV131),"",('Tab4-Adol-KABP-2006'!LV131))</f>
        <v/>
      </c>
      <c r="LW131" s="355" t="str">
        <f>IF(ISBLANK('Tab4-Adol-KABP-2006'!LW131),"",('Tab4-Adol-KABP-2006'!LW131))</f>
        <v/>
      </c>
      <c r="LX131" s="355" t="str">
        <f>IF(ISBLANK('Tab4-Adol-KABP-2006'!LX131),"",('Tab4-Adol-KABP-2006'!LX131))</f>
        <v/>
      </c>
      <c r="LY131" s="355" t="str">
        <f>IF(ISBLANK('Tab4-Adol-KABP-2006'!LY131),"",('Tab4-Adol-KABP-2006'!LY131))</f>
        <v/>
      </c>
      <c r="LZ131" s="355" t="str">
        <f>IF(ISBLANK('Tab4-Adol-KABP-2006'!LZ131),"",('Tab4-Adol-KABP-2006'!LZ131))</f>
        <v/>
      </c>
      <c r="MA131" s="355" t="str">
        <f>IF(ISBLANK('Tab4-Adol-KABP-2006'!MA131),"",('Tab4-Adol-KABP-2006'!MA131))</f>
        <v/>
      </c>
    </row>
    <row r="132" spans="1:339" x14ac:dyDescent="0.2">
      <c r="A132" s="310" t="s">
        <v>326</v>
      </c>
      <c r="B132" s="172">
        <v>0</v>
      </c>
      <c r="C132" s="172">
        <v>0</v>
      </c>
      <c r="D132" s="172" t="s">
        <v>335</v>
      </c>
      <c r="E132" s="172">
        <v>1</v>
      </c>
      <c r="F132" s="173"/>
      <c r="G132" s="218" t="s">
        <v>76</v>
      </c>
      <c r="H132" s="348">
        <f>IF(ISBLANK('Tab4-Adol-KABP-2006'!H132), "",('Tab4-Adol-KABP-2006'!H132))</f>
        <v>2009</v>
      </c>
      <c r="I132" s="349">
        <f>IF(ISBLANK('Tab4-Adol-KABP-2006'!I132), "",('Tab4-Adol-KABP-2006'!I132))</f>
        <v>2009</v>
      </c>
      <c r="J132" s="414">
        <f>IF(ISBLANK('Tab4-Adol-KABP-2006'!J132), "",('Tab4-Adol-KABP-2006'!J132))</f>
        <v>53.1</v>
      </c>
      <c r="K132" s="414">
        <f>IF(ISBLANK('Tab4-Adol-KABP-2006'!K132), "",('Tab4-Adol-KABP-2006'!K132))</f>
        <v>55.4</v>
      </c>
      <c r="L132" s="414">
        <f>IF(ISBLANK('Tab4-Adol-KABP-2006'!L132), "",('Tab4-Adol-KABP-2006'!L132))</f>
        <v>54.1</v>
      </c>
      <c r="M132" s="414">
        <f>IF(ISBLANK('Tab4-Adol-KABP-2006'!M132), "",('Tab4-Adol-KABP-2006'!M132))</f>
        <v>44.5</v>
      </c>
      <c r="N132" s="414">
        <f>IF(ISBLANK('Tab4-Adol-KABP-2006'!N132), "",('Tab4-Adol-KABP-2006'!N132))</f>
        <v>49.4</v>
      </c>
      <c r="O132" s="415">
        <f>IF(ISBLANK('Tab4-Adol-KABP-2006'!O132), "",('Tab4-Adol-KABP-2006'!O132))</f>
        <v>46.6</v>
      </c>
      <c r="P132" s="348">
        <f>IF(ISBLANK('Tab4-Adol-KABP-2006'!P132), "",('Tab4-Adol-KABP-2006'!P132))</f>
        <v>2009</v>
      </c>
      <c r="Q132" s="349">
        <f>IF(ISBLANK('Tab4-Adol-KABP-2006'!Q132), "",('Tab4-Adol-KABP-2006'!Q132))</f>
        <v>2009</v>
      </c>
      <c r="R132" s="414">
        <f>IF(ISBLANK('Tab4-Adol-KABP-2006'!R132), "",('Tab4-Adol-KABP-2006'!R132))</f>
        <v>10.3</v>
      </c>
      <c r="S132" s="414">
        <f>IF(ISBLANK('Tab4-Adol-KABP-2006'!S132), "",('Tab4-Adol-KABP-2006'!S132))</f>
        <v>9.8000000000000007</v>
      </c>
      <c r="T132" s="414">
        <f>IF(ISBLANK('Tab4-Adol-KABP-2006'!T132), "",('Tab4-Adol-KABP-2006'!T132))</f>
        <v>10.1</v>
      </c>
      <c r="U132" s="414">
        <f>IF(ISBLANK('Tab4-Adol-KABP-2006'!U132), "",('Tab4-Adol-KABP-2006'!U132))</f>
        <v>15.7</v>
      </c>
      <c r="V132" s="414">
        <f>IF(ISBLANK('Tab4-Adol-KABP-2006'!V132), "",('Tab4-Adol-KABP-2006'!V132))</f>
        <v>23.2</v>
      </c>
      <c r="W132" s="415">
        <f>IF(ISBLANK('Tab4-Adol-KABP-2006'!W132), "",('Tab4-Adol-KABP-2006'!W132))</f>
        <v>18.899999999999999</v>
      </c>
      <c r="X132" s="348">
        <f>IF(ISBLANK('Tab4-Adol-KABP-2006'!X132), "",('Tab4-Adol-KABP-2006'!X132))</f>
        <v>2009</v>
      </c>
      <c r="Y132" s="349">
        <f>IF(ISBLANK('Tab4-Adol-KABP-2006'!Y132), "",('Tab4-Adol-KABP-2006'!Y132))</f>
        <v>2009</v>
      </c>
      <c r="Z132" s="414">
        <f>IF(ISBLANK('Tab4-Adol-KABP-2006'!Z132), "",('Tab4-Adol-KABP-2006'!Z132))</f>
        <v>1.1000000000000001</v>
      </c>
      <c r="AA132" s="414">
        <f>IF(ISBLANK('Tab4-Adol-KABP-2006'!AA132), "",('Tab4-Adol-KABP-2006'!AA132))</f>
        <v>1.5</v>
      </c>
      <c r="AB132" s="414">
        <f>IF(ISBLANK('Tab4-Adol-KABP-2006'!AB132), "",('Tab4-Adol-KABP-2006'!AB132))</f>
        <v>1.3</v>
      </c>
      <c r="AC132" s="414">
        <f>IF(ISBLANK('Tab4-Adol-KABP-2006'!AC132), "",('Tab4-Adol-KABP-2006'!AC132))</f>
        <v>8</v>
      </c>
      <c r="AD132" s="414">
        <f>IF(ISBLANK('Tab4-Adol-KABP-2006'!AD132), "",('Tab4-Adol-KABP-2006'!AD132))</f>
        <v>18.399999999999999</v>
      </c>
      <c r="AE132" s="415">
        <f>IF(ISBLANK('Tab4-Adol-KABP-2006'!AE132), "",('Tab4-Adol-KABP-2006'!AE132))</f>
        <v>12.4</v>
      </c>
      <c r="AF132" s="348">
        <f>IF(ISBLANK('Tab4-Adol-KABP-2006'!AF132), "",('Tab4-Adol-KABP-2006'!AF132))</f>
        <v>2009</v>
      </c>
      <c r="AG132" s="349">
        <f>IF(ISBLANK('Tab4-Adol-KABP-2006'!AG132), "",('Tab4-Adol-KABP-2006'!AG132))</f>
        <v>2009</v>
      </c>
      <c r="AH132" s="414"/>
      <c r="AI132" s="414"/>
      <c r="AJ132" s="414" t="str">
        <f>IF(ISBLANK('Tab4-Adol-KABP-2006'!AJ132), "",('Tab4-Adol-KABP-2006'!AJ132))</f>
        <v/>
      </c>
      <c r="AK132" s="414">
        <f>IF(ISBLANK('Tab4-Adol-KABP-2006'!AK132), "",('Tab4-Adol-KABP-2006'!AK132))</f>
        <v>85.8</v>
      </c>
      <c r="AL132" s="414">
        <f>IF(ISBLANK('Tab4-Adol-KABP-2006'!AL132), "",('Tab4-Adol-KABP-2006'!AL132))</f>
        <v>70.400000000000006</v>
      </c>
      <c r="AM132" s="415">
        <f>IF(ISBLANK('Tab4-Adol-KABP-2006'!AM132), "",('Tab4-Adol-KABP-2006'!AM132))</f>
        <v>76.099999999999994</v>
      </c>
      <c r="AN132" s="348">
        <f>IF(ISBLANK('Tab4-Adol-KABP-2006'!AN132), "",('Tab4-Adol-KABP-2006'!AN132))</f>
        <v>2009</v>
      </c>
      <c r="AO132" s="349">
        <f>IF(ISBLANK('Tab4-Adol-KABP-2006'!AO132), "",('Tab4-Adol-KABP-2006'!AO132))</f>
        <v>2009</v>
      </c>
      <c r="AP132" s="362">
        <f>IF(ISBLANK('Tab4-Adol-KABP-2006'!AP132), "",('Tab4-Adol-KABP-2006'!AP132))</f>
        <v>52.1</v>
      </c>
      <c r="AQ132" s="362">
        <f>IF(ISBLANK('Tab4-Adol-KABP-2006'!AQ132), "",('Tab4-Adol-KABP-2006'!AQ132))</f>
        <v>36.9</v>
      </c>
      <c r="AR132" s="362">
        <f>IF(ISBLANK('Tab4-Adol-KABP-2006'!AR132), "",('Tab4-Adol-KABP-2006'!AR132))</f>
        <v>42.4</v>
      </c>
      <c r="AS132" s="362">
        <f>IF(ISBLANK('Tab4-Adol-KABP-2006'!AS132), "",('Tab4-Adol-KABP-2006'!AS132))</f>
        <v>96.7</v>
      </c>
      <c r="AT132" s="362">
        <f>IF(ISBLANK('Tab4-Adol-KABP-2006'!AT132), "",('Tab4-Adol-KABP-2006'!AT132))</f>
        <v>70.599999999999994</v>
      </c>
      <c r="AU132" s="363">
        <f>IF(ISBLANK('Tab4-Adol-KABP-2006'!AU132), "",('Tab4-Adol-KABP-2006'!AU132))</f>
        <v>79.5</v>
      </c>
      <c r="AV132" s="348">
        <f>IF(ISBLANK('Tab4-Adol-KABP-2006'!AV132), "",('Tab4-Adol-KABP-2006'!AV132))</f>
        <v>2009</v>
      </c>
      <c r="AW132" s="349">
        <f>IF(ISBLANK('Tab4-Adol-KABP-2006'!AW132), "",('Tab4-Adol-KABP-2006'!AW132))</f>
        <v>2009</v>
      </c>
      <c r="AX132" s="414">
        <f>IF(ISBLANK('Tab4-Adol-KABP-2006'!AX132), "",('Tab4-Adol-KABP-2006'!AX132))</f>
        <v>58.9</v>
      </c>
      <c r="AY132" s="414">
        <f>IF(ISBLANK('Tab4-Adol-KABP-2006'!AY132), "",('Tab4-Adol-KABP-2006'!AY132))</f>
        <v>53.3</v>
      </c>
      <c r="AZ132" s="414">
        <f>IF(ISBLANK('Tab4-Adol-KABP-2006'!AZ132), "",('Tab4-Adol-KABP-2006'!AZ132))</f>
        <v>55.8</v>
      </c>
      <c r="BA132" s="414">
        <f>IF(ISBLANK('Tab4-Adol-KABP-2006'!BA132), "",('Tab4-Adol-KABP-2006'!BA132))</f>
        <v>85.2</v>
      </c>
      <c r="BB132" s="414">
        <f>IF(ISBLANK('Tab4-Adol-KABP-2006'!BB132), "",('Tab4-Adol-KABP-2006'!BB132))</f>
        <v>73.3</v>
      </c>
      <c r="BC132" s="415">
        <f>IF(ISBLANK('Tab4-Adol-KABP-2006'!BC132), "",('Tab4-Adol-KABP-2006'!BC132))</f>
        <v>78.2</v>
      </c>
      <c r="BD132" s="348">
        <f>IF(ISBLANK('Tab4-Adol-KABP-2006'!BD132), "",('Tab4-Adol-KABP-2006'!BD132))</f>
        <v>2009</v>
      </c>
      <c r="BE132" s="349">
        <f>IF(ISBLANK('Tab4-Adol-KABP-2006'!BE132), "",('Tab4-Adol-KABP-2006'!BE132))</f>
        <v>2009</v>
      </c>
      <c r="BF132" s="414">
        <f>IF(ISBLANK('Tab4-Adol-KABP-2006'!BF132), "",('Tab4-Adol-KABP-2006'!BF132))</f>
        <v>21.9</v>
      </c>
      <c r="BG132" s="414">
        <f>IF(ISBLANK('Tab4-Adol-KABP-2006'!BG132), "",('Tab4-Adol-KABP-2006'!BG132))</f>
        <v>39.299999999999997</v>
      </c>
      <c r="BH132" s="414">
        <f>IF(ISBLANK('Tab4-Adol-KABP-2006'!BH132), "",('Tab4-Adol-KABP-2006'!BH132))</f>
        <v>29.4</v>
      </c>
      <c r="BI132" s="414">
        <f>IF(ISBLANK('Tab4-Adol-KABP-2006'!BI132), "",('Tab4-Adol-KABP-2006'!BI132))</f>
        <v>13.5</v>
      </c>
      <c r="BJ132" s="414">
        <f>IF(ISBLANK('Tab4-Adol-KABP-2006'!BJ132), "",('Tab4-Adol-KABP-2006'!BJ132))</f>
        <v>23.6</v>
      </c>
      <c r="BK132" s="415">
        <f>IF(ISBLANK('Tab4-Adol-KABP-2006'!BK132), "",('Tab4-Adol-KABP-2006'!BK132))</f>
        <v>17.8</v>
      </c>
      <c r="BL132" s="348">
        <f>IF(ISBLANK('Tab4-Adol-KABP-2006'!BL132), "",('Tab4-Adol-KABP-2006'!BL132))</f>
        <v>2009</v>
      </c>
      <c r="BM132" s="349">
        <f>IF(ISBLANK('Tab4-Adol-KABP-2006'!BM132), "",('Tab4-Adol-KABP-2006'!BM132))</f>
        <v>2009</v>
      </c>
      <c r="BN132" s="414"/>
      <c r="BO132" s="414"/>
      <c r="BP132" s="414">
        <f>IF(ISBLANK('Tab4-Adol-KABP-2006'!BP132), "",('Tab4-Adol-KABP-2006'!BP132))</f>
        <v>43.7</v>
      </c>
      <c r="BQ132" s="414"/>
      <c r="BR132" s="414"/>
      <c r="BS132" s="415">
        <f>IF(ISBLANK('Tab4-Adol-KABP-2006'!BS132), "",('Tab4-Adol-KABP-2006'!BS132))</f>
        <v>25.1</v>
      </c>
      <c r="BT132" s="348" t="str">
        <f>IF(ISBLANK('Tab4-Adol-KABP-2006'!BT132), "",('Tab4-Adol-KABP-2006'!BT132))</f>
        <v/>
      </c>
      <c r="BU132" s="349" t="str">
        <f>IF(ISBLANK('Tab4-Adol-KABP-2006'!BU132), "",('Tab4-Adol-KABP-2006'!BU132))</f>
        <v/>
      </c>
      <c r="BV132" s="414"/>
      <c r="BW132" s="414"/>
      <c r="BX132" s="415"/>
      <c r="BY132" s="216">
        <v>38429</v>
      </c>
      <c r="BZ132" s="208">
        <v>31338</v>
      </c>
      <c r="CA132" s="208">
        <v>69767</v>
      </c>
      <c r="CB132" s="208">
        <v>44297</v>
      </c>
      <c r="CC132" s="208">
        <v>33165</v>
      </c>
      <c r="CD132" s="284">
        <v>77462</v>
      </c>
      <c r="CE132" s="282"/>
      <c r="CF132" s="282"/>
      <c r="CG132" s="226">
        <f t="shared" si="340"/>
        <v>38429</v>
      </c>
      <c r="CH132" s="227">
        <f t="shared" si="341"/>
        <v>31338</v>
      </c>
      <c r="CI132" s="227">
        <f t="shared" si="342"/>
        <v>69767</v>
      </c>
      <c r="CJ132" s="227">
        <f t="shared" si="343"/>
        <v>44297</v>
      </c>
      <c r="CK132" s="227">
        <f t="shared" si="344"/>
        <v>33165</v>
      </c>
      <c r="CL132" s="228">
        <f t="shared" si="345"/>
        <v>77462</v>
      </c>
      <c r="CM132" s="282"/>
      <c r="CN132" s="282"/>
      <c r="CO132" s="226">
        <f t="shared" si="346"/>
        <v>38429</v>
      </c>
      <c r="CP132" s="227">
        <f t="shared" si="347"/>
        <v>31338</v>
      </c>
      <c r="CQ132" s="227">
        <f t="shared" si="348"/>
        <v>69767</v>
      </c>
      <c r="CR132" s="227">
        <f t="shared" si="349"/>
        <v>44297</v>
      </c>
      <c r="CS132" s="227">
        <f t="shared" si="350"/>
        <v>33165</v>
      </c>
      <c r="CT132" s="228">
        <f t="shared" si="351"/>
        <v>77462</v>
      </c>
      <c r="CU132" s="282"/>
      <c r="CV132" s="282"/>
      <c r="CW132" s="292">
        <f t="shared" si="352"/>
        <v>38429</v>
      </c>
      <c r="CX132" s="234">
        <f t="shared" si="353"/>
        <v>31338</v>
      </c>
      <c r="CY132" s="234">
        <f t="shared" si="354"/>
        <v>69767</v>
      </c>
      <c r="CZ132" s="234">
        <f t="shared" si="355"/>
        <v>44297</v>
      </c>
      <c r="DA132" s="234">
        <f t="shared" si="356"/>
        <v>33165</v>
      </c>
      <c r="DB132" s="235">
        <f t="shared" si="357"/>
        <v>77462</v>
      </c>
      <c r="DC132" s="282"/>
      <c r="DD132" s="282"/>
      <c r="DE132" s="226" t="str">
        <f t="shared" si="358"/>
        <v>-</v>
      </c>
      <c r="DF132" s="227" t="str">
        <f t="shared" si="359"/>
        <v>-</v>
      </c>
      <c r="DG132" s="227">
        <f t="shared" si="360"/>
        <v>69767</v>
      </c>
      <c r="DH132" s="227">
        <f t="shared" si="361"/>
        <v>44297</v>
      </c>
      <c r="DI132" s="227">
        <f t="shared" si="362"/>
        <v>33165</v>
      </c>
      <c r="DJ132" s="228">
        <f t="shared" si="363"/>
        <v>77462</v>
      </c>
      <c r="DK132" s="282"/>
      <c r="DL132" s="282"/>
      <c r="DM132" s="226">
        <f t="shared" si="364"/>
        <v>38429</v>
      </c>
      <c r="DN132" s="227">
        <f t="shared" si="365"/>
        <v>31338</v>
      </c>
      <c r="DO132" s="227">
        <f t="shared" si="366"/>
        <v>69767</v>
      </c>
      <c r="DP132" s="227">
        <f t="shared" si="367"/>
        <v>44297</v>
      </c>
      <c r="DQ132" s="227">
        <f t="shared" si="368"/>
        <v>33165</v>
      </c>
      <c r="DR132" s="228">
        <f t="shared" si="369"/>
        <v>77462</v>
      </c>
      <c r="DS132" s="282"/>
      <c r="DT132" s="282"/>
      <c r="DU132" s="226">
        <f t="shared" si="370"/>
        <v>38429</v>
      </c>
      <c r="DV132" s="227">
        <f t="shared" si="371"/>
        <v>31338</v>
      </c>
      <c r="DW132" s="227">
        <f t="shared" si="372"/>
        <v>69767</v>
      </c>
      <c r="DX132" s="227">
        <f t="shared" si="373"/>
        <v>44297</v>
      </c>
      <c r="DY132" s="227">
        <f t="shared" si="374"/>
        <v>33165</v>
      </c>
      <c r="DZ132" s="228">
        <f t="shared" si="375"/>
        <v>77462</v>
      </c>
      <c r="EA132" s="282"/>
      <c r="EB132" s="282"/>
      <c r="EC132" s="226">
        <f t="shared" si="376"/>
        <v>38429</v>
      </c>
      <c r="ED132" s="227">
        <f t="shared" si="377"/>
        <v>31338</v>
      </c>
      <c r="EE132" s="227">
        <f t="shared" si="378"/>
        <v>69767</v>
      </c>
      <c r="EF132" s="227">
        <f t="shared" si="379"/>
        <v>44297</v>
      </c>
      <c r="EG132" s="227">
        <f t="shared" si="380"/>
        <v>33165</v>
      </c>
      <c r="EH132" s="228">
        <f t="shared" si="381"/>
        <v>77462</v>
      </c>
      <c r="EI132" s="282"/>
      <c r="EJ132" s="282"/>
      <c r="EK132" s="226" t="str">
        <f t="shared" si="382"/>
        <v>-</v>
      </c>
      <c r="EL132" s="227" t="str">
        <f t="shared" si="383"/>
        <v>-</v>
      </c>
      <c r="EM132" s="227">
        <f t="shared" si="384"/>
        <v>69767</v>
      </c>
      <c r="EN132" s="227" t="str">
        <f t="shared" si="385"/>
        <v>-</v>
      </c>
      <c r="EO132" s="227" t="str">
        <f t="shared" si="386"/>
        <v>-</v>
      </c>
      <c r="EP132" s="228">
        <f t="shared" si="387"/>
        <v>77462</v>
      </c>
      <c r="EQ132" s="282"/>
      <c r="ER132" s="282"/>
      <c r="ES132" s="226" t="str">
        <f t="shared" si="388"/>
        <v>-</v>
      </c>
      <c r="ET132" s="227" t="str">
        <f t="shared" si="389"/>
        <v>-</v>
      </c>
      <c r="EU132" s="228" t="str">
        <f t="shared" si="390"/>
        <v>-</v>
      </c>
      <c r="EV132" s="282"/>
      <c r="EW132" s="282"/>
      <c r="EX132" s="301">
        <f t="shared" si="391"/>
        <v>20405.799000000003</v>
      </c>
      <c r="EY132" s="259">
        <f t="shared" si="392"/>
        <v>17361.251999999997</v>
      </c>
      <c r="EZ132" s="259">
        <f t="shared" si="393"/>
        <v>37743.947</v>
      </c>
      <c r="FA132" s="259">
        <f t="shared" si="394"/>
        <v>19712.165000000001</v>
      </c>
      <c r="FB132" s="259">
        <f t="shared" si="395"/>
        <v>16383.51</v>
      </c>
      <c r="FC132" s="260">
        <f t="shared" si="396"/>
        <v>36097.292000000001</v>
      </c>
      <c r="FD132" s="282"/>
      <c r="FE132" s="282"/>
      <c r="FF132" s="301">
        <f t="shared" si="397"/>
        <v>3958.1870000000004</v>
      </c>
      <c r="FG132" s="259">
        <f t="shared" si="398"/>
        <v>3071.1240000000003</v>
      </c>
      <c r="FH132" s="259">
        <f t="shared" si="399"/>
        <v>7046.4669999999996</v>
      </c>
      <c r="FI132" s="259">
        <f t="shared" si="400"/>
        <v>6954.6289999999999</v>
      </c>
      <c r="FJ132" s="259">
        <f t="shared" si="401"/>
        <v>7694.28</v>
      </c>
      <c r="FK132" s="260">
        <f t="shared" si="402"/>
        <v>14640.317999999997</v>
      </c>
      <c r="FL132" s="282"/>
      <c r="FM132" s="282"/>
      <c r="FN132" s="301">
        <f t="shared" si="403"/>
        <v>422.71900000000005</v>
      </c>
      <c r="FO132" s="259">
        <f t="shared" si="404"/>
        <v>470.07</v>
      </c>
      <c r="FP132" s="259">
        <f t="shared" si="405"/>
        <v>906.97100000000012</v>
      </c>
      <c r="FQ132" s="259">
        <f t="shared" si="406"/>
        <v>3543.76</v>
      </c>
      <c r="FR132" s="259">
        <f t="shared" si="407"/>
        <v>6102.36</v>
      </c>
      <c r="FS132" s="260">
        <f t="shared" si="408"/>
        <v>9605.2880000000005</v>
      </c>
      <c r="FT132" s="282"/>
      <c r="FU132" s="282"/>
      <c r="FV132" s="301" t="str">
        <f t="shared" si="409"/>
        <v>-</v>
      </c>
      <c r="FW132" s="259" t="str">
        <f t="shared" si="410"/>
        <v>-</v>
      </c>
      <c r="FX132" s="259" t="e">
        <f t="shared" si="411"/>
        <v>#VALUE!</v>
      </c>
      <c r="FY132" s="259">
        <f t="shared" si="412"/>
        <v>38006.826000000001</v>
      </c>
      <c r="FZ132" s="259">
        <f t="shared" si="413"/>
        <v>23348.160000000003</v>
      </c>
      <c r="GA132" s="260">
        <f t="shared" si="414"/>
        <v>58948.581999999995</v>
      </c>
      <c r="GB132" s="282"/>
      <c r="GC132" s="282"/>
      <c r="GD132" s="301">
        <f t="shared" si="415"/>
        <v>20021.509000000002</v>
      </c>
      <c r="GE132" s="259">
        <f t="shared" si="416"/>
        <v>11563.722</v>
      </c>
      <c r="GF132" s="259">
        <f t="shared" si="417"/>
        <v>29581.207999999999</v>
      </c>
      <c r="GG132" s="259">
        <f t="shared" si="418"/>
        <v>42835.199000000001</v>
      </c>
      <c r="GH132" s="259">
        <f t="shared" si="419"/>
        <v>23414.489999999998</v>
      </c>
      <c r="GI132" s="260">
        <f t="shared" si="420"/>
        <v>61582.29</v>
      </c>
      <c r="GJ132" s="282"/>
      <c r="GK132" s="282"/>
      <c r="GL132" s="301">
        <f t="shared" si="421"/>
        <v>22634.681</v>
      </c>
      <c r="GM132" s="259">
        <f t="shared" si="422"/>
        <v>16703.153999999999</v>
      </c>
      <c r="GN132" s="259">
        <f t="shared" si="423"/>
        <v>38929.985999999997</v>
      </c>
      <c r="GO132" s="259">
        <f t="shared" si="424"/>
        <v>37741.044000000002</v>
      </c>
      <c r="GP132" s="259">
        <f t="shared" si="425"/>
        <v>24309.945</v>
      </c>
      <c r="GQ132" s="260">
        <f t="shared" si="426"/>
        <v>60575.284</v>
      </c>
      <c r="GR132" s="282"/>
      <c r="GS132" s="282"/>
      <c r="GT132" s="301">
        <f t="shared" si="427"/>
        <v>8415.9509999999991</v>
      </c>
      <c r="GU132" s="259">
        <f t="shared" si="428"/>
        <v>12315.833999999999</v>
      </c>
      <c r="GV132" s="259">
        <f t="shared" si="429"/>
        <v>20511.498</v>
      </c>
      <c r="GW132" s="259">
        <f t="shared" si="430"/>
        <v>5980.0950000000003</v>
      </c>
      <c r="GX132" s="259">
        <f t="shared" si="431"/>
        <v>7826.9400000000005</v>
      </c>
      <c r="GY132" s="260">
        <f t="shared" si="432"/>
        <v>13788.236000000001</v>
      </c>
      <c r="GZ132" s="282"/>
      <c r="HA132" s="282"/>
      <c r="HB132" s="301" t="str">
        <f t="shared" si="433"/>
        <v>-</v>
      </c>
      <c r="HC132" s="259" t="str">
        <f t="shared" si="434"/>
        <v>-</v>
      </c>
      <c r="HD132" s="259">
        <f t="shared" si="435"/>
        <v>30488.179000000004</v>
      </c>
      <c r="HE132" s="259" t="str">
        <f t="shared" si="436"/>
        <v>-</v>
      </c>
      <c r="HF132" s="259" t="str">
        <f t="shared" si="437"/>
        <v>-</v>
      </c>
      <c r="HG132" s="260">
        <f t="shared" si="438"/>
        <v>19442.962</v>
      </c>
      <c r="HH132" s="282"/>
      <c r="HI132" s="282"/>
      <c r="HJ132" s="301" t="str">
        <f t="shared" si="439"/>
        <v>-</v>
      </c>
      <c r="HK132" s="259" t="str">
        <f t="shared" si="440"/>
        <v>-</v>
      </c>
      <c r="HL132" s="260" t="str">
        <f t="shared" si="441"/>
        <v>-</v>
      </c>
      <c r="HM132" s="428">
        <f t="shared" si="442"/>
        <v>1</v>
      </c>
      <c r="HN132" s="429">
        <f t="shared" si="442"/>
        <v>1</v>
      </c>
      <c r="HO132" s="429">
        <f t="shared" si="442"/>
        <v>1</v>
      </c>
      <c r="HP132" s="429">
        <f t="shared" si="442"/>
        <v>1</v>
      </c>
      <c r="HQ132" s="429">
        <f t="shared" si="442"/>
        <v>1</v>
      </c>
      <c r="HR132" s="430">
        <f t="shared" si="442"/>
        <v>1</v>
      </c>
      <c r="HS132" s="450"/>
      <c r="HT132" s="450"/>
      <c r="HU132" s="428">
        <f t="shared" si="443"/>
        <v>1</v>
      </c>
      <c r="HV132" s="429">
        <f t="shared" si="443"/>
        <v>1</v>
      </c>
      <c r="HW132" s="429">
        <f t="shared" si="443"/>
        <v>1</v>
      </c>
      <c r="HX132" s="429">
        <f t="shared" si="443"/>
        <v>1</v>
      </c>
      <c r="HY132" s="429">
        <f t="shared" si="443"/>
        <v>1</v>
      </c>
      <c r="HZ132" s="430">
        <f t="shared" si="443"/>
        <v>1</v>
      </c>
      <c r="IA132" s="450"/>
      <c r="IB132" s="450"/>
      <c r="IC132" s="428">
        <f t="shared" si="444"/>
        <v>1</v>
      </c>
      <c r="ID132" s="429">
        <f t="shared" si="444"/>
        <v>1</v>
      </c>
      <c r="IE132" s="429">
        <f t="shared" si="444"/>
        <v>1</v>
      </c>
      <c r="IF132" s="429">
        <f t="shared" si="444"/>
        <v>1</v>
      </c>
      <c r="IG132" s="429">
        <f t="shared" si="444"/>
        <v>1</v>
      </c>
      <c r="IH132" s="430">
        <f t="shared" si="444"/>
        <v>1</v>
      </c>
      <c r="II132" s="450"/>
      <c r="IJ132" s="450"/>
      <c r="IK132" s="428" t="str">
        <f t="shared" si="445"/>
        <v>-</v>
      </c>
      <c r="IL132" s="429" t="str">
        <f t="shared" si="445"/>
        <v>-</v>
      </c>
      <c r="IM132" s="429" t="str">
        <f t="shared" si="445"/>
        <v>-</v>
      </c>
      <c r="IN132" s="429">
        <f t="shared" si="445"/>
        <v>1</v>
      </c>
      <c r="IO132" s="429">
        <f t="shared" si="445"/>
        <v>1</v>
      </c>
      <c r="IP132" s="430">
        <f t="shared" si="445"/>
        <v>1</v>
      </c>
      <c r="IQ132" s="450"/>
      <c r="IR132" s="450"/>
      <c r="IS132" s="428">
        <f t="shared" si="446"/>
        <v>1</v>
      </c>
      <c r="IT132" s="429">
        <f t="shared" si="446"/>
        <v>1</v>
      </c>
      <c r="IU132" s="429">
        <f t="shared" si="446"/>
        <v>1</v>
      </c>
      <c r="IV132" s="429">
        <f t="shared" si="446"/>
        <v>1</v>
      </c>
      <c r="IW132" s="429">
        <f t="shared" si="446"/>
        <v>1</v>
      </c>
      <c r="IX132" s="430">
        <f t="shared" si="446"/>
        <v>1</v>
      </c>
      <c r="IY132" s="450"/>
      <c r="IZ132" s="450"/>
      <c r="JA132" s="428">
        <f t="shared" si="447"/>
        <v>1</v>
      </c>
      <c r="JB132" s="429">
        <f t="shared" si="447"/>
        <v>1</v>
      </c>
      <c r="JC132" s="429">
        <f t="shared" si="447"/>
        <v>1</v>
      </c>
      <c r="JD132" s="429">
        <f t="shared" si="447"/>
        <v>1</v>
      </c>
      <c r="JE132" s="429">
        <f t="shared" si="447"/>
        <v>1</v>
      </c>
      <c r="JF132" s="430">
        <f t="shared" si="447"/>
        <v>1</v>
      </c>
      <c r="JG132" s="450"/>
      <c r="JH132" s="450"/>
      <c r="JI132" s="428">
        <f t="shared" si="448"/>
        <v>1</v>
      </c>
      <c r="JJ132" s="429">
        <f t="shared" si="448"/>
        <v>1</v>
      </c>
      <c r="JK132" s="429">
        <f t="shared" si="448"/>
        <v>1</v>
      </c>
      <c r="JL132" s="429">
        <f t="shared" si="448"/>
        <v>1</v>
      </c>
      <c r="JM132" s="429">
        <f t="shared" si="448"/>
        <v>1</v>
      </c>
      <c r="JN132" s="430">
        <f t="shared" si="448"/>
        <v>1</v>
      </c>
      <c r="JO132" s="450"/>
      <c r="JP132" s="450"/>
      <c r="JQ132" s="428" t="str">
        <f t="shared" si="449"/>
        <v>-</v>
      </c>
      <c r="JR132" s="429" t="str">
        <f t="shared" si="449"/>
        <v>-</v>
      </c>
      <c r="JS132" s="429">
        <f t="shared" si="449"/>
        <v>1</v>
      </c>
      <c r="JT132" s="429" t="str">
        <f t="shared" si="449"/>
        <v>-</v>
      </c>
      <c r="JU132" s="429" t="str">
        <f t="shared" si="449"/>
        <v>-</v>
      </c>
      <c r="JV132" s="430">
        <f t="shared" si="449"/>
        <v>1</v>
      </c>
      <c r="JW132" s="450"/>
      <c r="JX132" s="450"/>
      <c r="JY132" s="428" t="str">
        <f t="shared" si="339"/>
        <v>-</v>
      </c>
      <c r="JZ132" s="429" t="str">
        <f t="shared" si="339"/>
        <v>-</v>
      </c>
      <c r="KA132" s="430" t="str">
        <f t="shared" si="339"/>
        <v>-</v>
      </c>
      <c r="KB132" s="172"/>
      <c r="KC132" s="355" t="str">
        <f>IF(ISBLANK('Tab4-Adol-KABP-2006'!KC132),"",('Tab4-Adol-KABP-2006'!KC132))</f>
        <v/>
      </c>
      <c r="KD132" s="355" t="str">
        <f>IF(ISBLANK('Tab4-Adol-KABP-2006'!KD132),"",('Tab4-Adol-KABP-2006'!KD132))</f>
        <v/>
      </c>
      <c r="KE132" s="355" t="str">
        <f>IF(ISBLANK('Tab4-Adol-KABP-2006'!KE132),"",('Tab4-Adol-KABP-2006'!KE132))</f>
        <v/>
      </c>
      <c r="KF132" s="355" t="str">
        <f>IF(ISBLANK('Tab4-Adol-KABP-2006'!KF132),"",('Tab4-Adol-KABP-2006'!KF132))</f>
        <v/>
      </c>
      <c r="KG132" s="355" t="str">
        <f>IF(ISBLANK('Tab4-Adol-KABP-2006'!KG132),"",('Tab4-Adol-KABP-2006'!KG132))</f>
        <v/>
      </c>
      <c r="KH132" s="355" t="str">
        <f>IF(ISBLANK('Tab4-Adol-KABP-2006'!KH132),"",('Tab4-Adol-KABP-2006'!KH132))</f>
        <v/>
      </c>
      <c r="KI132" s="355" t="str">
        <f>IF(ISBLANK('Tab4-Adol-KABP-2006'!KI132),"",('Tab4-Adol-KABP-2006'!KI132))</f>
        <v/>
      </c>
      <c r="KJ132" s="355" t="str">
        <f>IF(ISBLANK('Tab4-Adol-KABP-2006'!KJ132),"",('Tab4-Adol-KABP-2006'!KJ132))</f>
        <v/>
      </c>
      <c r="KK132" s="355" t="str">
        <f>IF(ISBLANK('Tab4-Adol-KABP-2006'!KK132),"",('Tab4-Adol-KABP-2006'!KK132))</f>
        <v/>
      </c>
      <c r="KL132" s="355" t="str">
        <f>IF(ISBLANK('Tab4-Adol-KABP-2006'!KL132),"",('Tab4-Adol-KABP-2006'!KL132))</f>
        <v/>
      </c>
      <c r="KM132" s="355" t="str">
        <f>IF(ISBLANK('Tab4-Adol-KABP-2006'!KM132),"",('Tab4-Adol-KABP-2006'!KM132))</f>
        <v/>
      </c>
      <c r="KN132" s="355" t="str">
        <f>IF(ISBLANK('Tab4-Adol-KABP-2006'!KN132),"",('Tab4-Adol-KABP-2006'!KN132))</f>
        <v/>
      </c>
      <c r="KO132" s="355" t="str">
        <f>IF(ISBLANK('Tab4-Adol-KABP-2006'!KO132),"",('Tab4-Adol-KABP-2006'!KO132))</f>
        <v/>
      </c>
      <c r="KP132" s="355" t="str">
        <f>IF(ISBLANK('Tab4-Adol-KABP-2006'!KP132),"",('Tab4-Adol-KABP-2006'!KP132))</f>
        <v/>
      </c>
      <c r="KQ132" s="355" t="str">
        <f>IF(ISBLANK('Tab4-Adol-KABP-2006'!KQ132),"",('Tab4-Adol-KABP-2006'!KQ132))</f>
        <v/>
      </c>
      <c r="KR132" s="355" t="str">
        <f>IF(ISBLANK('Tab4-Adol-KABP-2006'!KR132),"",('Tab4-Adol-KABP-2006'!KR132))</f>
        <v/>
      </c>
      <c r="KS132" s="355" t="str">
        <f>IF(ISBLANK('Tab4-Adol-KABP-2006'!KS132),"",('Tab4-Adol-KABP-2006'!KS132))</f>
        <v/>
      </c>
      <c r="KT132" s="355" t="str">
        <f>IF(ISBLANK('Tab4-Adol-KABP-2006'!KT132),"",('Tab4-Adol-KABP-2006'!KT132))</f>
        <v/>
      </c>
      <c r="KU132" s="355" t="str">
        <f>IF(ISBLANK('Tab4-Adol-KABP-2006'!KU132),"",('Tab4-Adol-KABP-2006'!KU132))</f>
        <v/>
      </c>
      <c r="KV132" s="355" t="str">
        <f>IF(ISBLANK('Tab4-Adol-KABP-2006'!KV132),"",('Tab4-Adol-KABP-2006'!KV132))</f>
        <v/>
      </c>
      <c r="KW132" s="355" t="str">
        <f>IF(ISBLANK('Tab4-Adol-KABP-2006'!KW132),"",('Tab4-Adol-KABP-2006'!KW132))</f>
        <v/>
      </c>
      <c r="KX132" s="355" t="str">
        <f>IF(ISBLANK('Tab4-Adol-KABP-2006'!KX132),"",('Tab4-Adol-KABP-2006'!KX132))</f>
        <v/>
      </c>
      <c r="KY132" s="355" t="str">
        <f>IF(ISBLANK('Tab4-Adol-KABP-2006'!KY132),"",('Tab4-Adol-KABP-2006'!KY132))</f>
        <v/>
      </c>
      <c r="KZ132" s="355" t="str">
        <f>IF(ISBLANK('Tab4-Adol-KABP-2006'!KZ132),"",('Tab4-Adol-KABP-2006'!KZ132))</f>
        <v/>
      </c>
      <c r="LA132" s="355" t="str">
        <f>IF(ISBLANK('Tab4-Adol-KABP-2006'!LA132),"",('Tab4-Adol-KABP-2006'!LA132))</f>
        <v/>
      </c>
      <c r="LB132" s="355" t="str">
        <f>IF(ISBLANK('Tab4-Adol-KABP-2006'!LB132),"",('Tab4-Adol-KABP-2006'!LB132))</f>
        <v/>
      </c>
      <c r="LC132" s="355" t="str">
        <f>IF(ISBLANK('Tab4-Adol-KABP-2006'!LC132),"",('Tab4-Adol-KABP-2006'!LC132))</f>
        <v/>
      </c>
      <c r="LD132" s="355" t="str">
        <f>IF(ISBLANK('Tab4-Adol-KABP-2006'!LD132),"",('Tab4-Adol-KABP-2006'!LD132))</f>
        <v/>
      </c>
      <c r="LE132" s="355" t="str">
        <f>IF(ISBLANK('Tab4-Adol-KABP-2006'!LE132),"",('Tab4-Adol-KABP-2006'!LE132))</f>
        <v/>
      </c>
      <c r="LF132" s="355" t="str">
        <f>IF(ISBLANK('Tab4-Adol-KABP-2006'!LF132),"",('Tab4-Adol-KABP-2006'!LF132))</f>
        <v/>
      </c>
      <c r="LG132" s="355" t="str">
        <f>IF(ISBLANK('Tab4-Adol-KABP-2006'!LG132),"",('Tab4-Adol-KABP-2006'!LG132))</f>
        <v/>
      </c>
      <c r="LH132" s="355" t="str">
        <f>IF(ISBLANK('Tab4-Adol-KABP-2006'!LH132),"",('Tab4-Adol-KABP-2006'!LH132))</f>
        <v/>
      </c>
      <c r="LI132" s="355" t="str">
        <f>IF(ISBLANK('Tab4-Adol-KABP-2006'!LI132),"",('Tab4-Adol-KABP-2006'!LI132))</f>
        <v/>
      </c>
      <c r="LJ132" s="355" t="str">
        <f>IF(ISBLANK('Tab4-Adol-KABP-2006'!LJ132),"",('Tab4-Adol-KABP-2006'!LJ132))</f>
        <v/>
      </c>
      <c r="LK132" s="355" t="str">
        <f>IF(ISBLANK('Tab4-Adol-KABP-2006'!LK132),"",('Tab4-Adol-KABP-2006'!LK132))</f>
        <v/>
      </c>
      <c r="LL132" s="355" t="str">
        <f>IF(ISBLANK('Tab4-Adol-KABP-2006'!LL132),"",('Tab4-Adol-KABP-2006'!LL132))</f>
        <v/>
      </c>
      <c r="LM132" s="355" t="str">
        <f>IF(ISBLANK('Tab4-Adol-KABP-2006'!LM132),"",('Tab4-Adol-KABP-2006'!LM132))</f>
        <v/>
      </c>
      <c r="LN132" s="355" t="str">
        <f>IF(ISBLANK('Tab4-Adol-KABP-2006'!LN132),"",('Tab4-Adol-KABP-2006'!LN132))</f>
        <v/>
      </c>
      <c r="LO132" s="355" t="str">
        <f>IF(ISBLANK('Tab4-Adol-KABP-2006'!LO132),"",('Tab4-Adol-KABP-2006'!LO132))</f>
        <v/>
      </c>
      <c r="LP132" s="355" t="str">
        <f>IF(ISBLANK('Tab4-Adol-KABP-2006'!LP132),"",('Tab4-Adol-KABP-2006'!LP132))</f>
        <v/>
      </c>
      <c r="LQ132" s="355" t="str">
        <f>IF(ISBLANK('Tab4-Adol-KABP-2006'!LQ132),"",('Tab4-Adol-KABP-2006'!LQ132))</f>
        <v/>
      </c>
      <c r="LR132" s="355" t="str">
        <f>IF(ISBLANK('Tab4-Adol-KABP-2006'!LR132),"",('Tab4-Adol-KABP-2006'!LR132))</f>
        <v/>
      </c>
      <c r="LS132" s="355" t="str">
        <f>IF(ISBLANK('Tab4-Adol-KABP-2006'!LS132),"",('Tab4-Adol-KABP-2006'!LS132))</f>
        <v/>
      </c>
      <c r="LT132" s="355" t="str">
        <f>IF(ISBLANK('Tab4-Adol-KABP-2006'!LT132),"",('Tab4-Adol-KABP-2006'!LT132))</f>
        <v/>
      </c>
      <c r="LU132" s="355" t="str">
        <f>IF(ISBLANK('Tab4-Adol-KABP-2006'!LU132),"",('Tab4-Adol-KABP-2006'!LU132))</f>
        <v/>
      </c>
      <c r="LV132" s="355" t="str">
        <f>IF(ISBLANK('Tab4-Adol-KABP-2006'!LV132),"",('Tab4-Adol-KABP-2006'!LV132))</f>
        <v/>
      </c>
      <c r="LW132" s="355" t="str">
        <f>IF(ISBLANK('Tab4-Adol-KABP-2006'!LW132),"",('Tab4-Adol-KABP-2006'!LW132))</f>
        <v/>
      </c>
      <c r="LX132" s="355" t="str">
        <f>IF(ISBLANK('Tab4-Adol-KABP-2006'!LX132),"",('Tab4-Adol-KABP-2006'!LX132))</f>
        <v/>
      </c>
      <c r="LY132" s="355" t="str">
        <f>IF(ISBLANK('Tab4-Adol-KABP-2006'!LY132),"",('Tab4-Adol-KABP-2006'!LY132))</f>
        <v/>
      </c>
      <c r="LZ132" s="355" t="str">
        <f>IF(ISBLANK('Tab4-Adol-KABP-2006'!LZ132),"",('Tab4-Adol-KABP-2006'!LZ132))</f>
        <v/>
      </c>
      <c r="MA132" s="355" t="str">
        <f>IF(ISBLANK('Tab4-Adol-KABP-2006'!MA132),"",('Tab4-Adol-KABP-2006'!MA132))</f>
        <v/>
      </c>
    </row>
    <row r="133" spans="1:339" x14ac:dyDescent="0.2">
      <c r="A133" s="310" t="s">
        <v>326</v>
      </c>
      <c r="B133" s="172">
        <v>1</v>
      </c>
      <c r="C133" s="172">
        <v>0</v>
      </c>
      <c r="D133" s="172" t="s">
        <v>310</v>
      </c>
      <c r="E133" s="172">
        <v>1</v>
      </c>
      <c r="F133" s="173">
        <v>2</v>
      </c>
      <c r="G133" s="218" t="s">
        <v>77</v>
      </c>
      <c r="H133" s="348">
        <f>IF(ISBLANK('Tab4-Adol-KABP-2006'!H133), "",('Tab4-Adol-KABP-2006'!H133))</f>
        <v>2012</v>
      </c>
      <c r="I133" s="349">
        <f>IF(ISBLANK('Tab4-Adol-KABP-2006'!I133), "",('Tab4-Adol-KABP-2006'!I133))</f>
        <v>2012</v>
      </c>
      <c r="J133" s="414">
        <f>IF(ISBLANK('Tab4-Adol-KABP-2006'!J133), "",('Tab4-Adol-KABP-2006'!J133))</f>
        <v>31.7</v>
      </c>
      <c r="K133" s="414">
        <f>IF(ISBLANK('Tab4-Adol-KABP-2006'!K133), "",('Tab4-Adol-KABP-2006'!K133))</f>
        <v>38</v>
      </c>
      <c r="L133" s="414">
        <f>IF(ISBLANK('Tab4-Adol-KABP-2006'!L133), "",('Tab4-Adol-KABP-2006'!L133))</f>
        <v>34.6</v>
      </c>
      <c r="M133" s="414">
        <f>IF(ISBLANK('Tab4-Adol-KABP-2006'!M133), "",('Tab4-Adol-KABP-2006'!M133))</f>
        <v>25.4</v>
      </c>
      <c r="N133" s="414">
        <f>IF(ISBLANK('Tab4-Adol-KABP-2006'!N133), "",('Tab4-Adol-KABP-2006'!N133))</f>
        <v>30.4</v>
      </c>
      <c r="O133" s="415">
        <f>IF(ISBLANK('Tab4-Adol-KABP-2006'!O133), "",('Tab4-Adol-KABP-2006'!O133))</f>
        <v>27.6</v>
      </c>
      <c r="P133" s="348">
        <f>IF(ISBLANK('Tab4-Adol-KABP-2006'!P133), "",('Tab4-Adol-KABP-2006'!P133))</f>
        <v>2012</v>
      </c>
      <c r="Q133" s="349">
        <f>IF(ISBLANK('Tab4-Adol-KABP-2006'!Q133), "",('Tab4-Adol-KABP-2006'!Q133))</f>
        <v>2012</v>
      </c>
      <c r="R133" s="414">
        <f>IF(ISBLANK('Tab4-Adol-KABP-2006'!R133), "",('Tab4-Adol-KABP-2006'!R133))</f>
        <v>14</v>
      </c>
      <c r="S133" s="414">
        <f>IF(ISBLANK('Tab4-Adol-KABP-2006'!S133), "",('Tab4-Adol-KABP-2006'!S133))</f>
        <v>12.7</v>
      </c>
      <c r="T133" s="414">
        <f>IF(ISBLANK('Tab4-Adol-KABP-2006'!T133), "",('Tab4-Adol-KABP-2006'!T133))</f>
        <v>13.4</v>
      </c>
      <c r="U133" s="414">
        <f>IF(ISBLANK('Tab4-Adol-KABP-2006'!U133), "",('Tab4-Adol-KABP-2006'!U133))</f>
        <v>35.700000000000003</v>
      </c>
      <c r="V133" s="414">
        <f>IF(ISBLANK('Tab4-Adol-KABP-2006'!V133), "",('Tab4-Adol-KABP-2006'!V133))</f>
        <v>35.299999999999997</v>
      </c>
      <c r="W133" s="415">
        <f>IF(ISBLANK('Tab4-Adol-KABP-2006'!W133), "",('Tab4-Adol-KABP-2006'!W133))</f>
        <v>35.5</v>
      </c>
      <c r="X133" s="348">
        <f>IF(ISBLANK('Tab4-Adol-KABP-2006'!X133), "",('Tab4-Adol-KABP-2006'!X133))</f>
        <v>2012</v>
      </c>
      <c r="Y133" s="349">
        <f>IF(ISBLANK('Tab4-Adol-KABP-2006'!Y133), "",('Tab4-Adol-KABP-2006'!Y133))</f>
        <v>2012</v>
      </c>
      <c r="Z133" s="414">
        <f>IF(ISBLANK('Tab4-Adol-KABP-2006'!Z133), "",('Tab4-Adol-KABP-2006'!Z133))</f>
        <v>1.6</v>
      </c>
      <c r="AA133" s="414">
        <f>IF(ISBLANK('Tab4-Adol-KABP-2006'!AA133), "",('Tab4-Adol-KABP-2006'!AA133))</f>
        <v>3.7</v>
      </c>
      <c r="AB133" s="414">
        <f>IF(ISBLANK('Tab4-Adol-KABP-2006'!AB133), "",('Tab4-Adol-KABP-2006'!AB133))</f>
        <v>2.6</v>
      </c>
      <c r="AC133" s="414">
        <f>IF(ISBLANK('Tab4-Adol-KABP-2006'!AC133), "",('Tab4-Adol-KABP-2006'!AC133))</f>
        <v>14.2</v>
      </c>
      <c r="AD133" s="414">
        <f>IF(ISBLANK('Tab4-Adol-KABP-2006'!AD133), "",('Tab4-Adol-KABP-2006'!AD133))</f>
        <v>31</v>
      </c>
      <c r="AE133" s="415">
        <f>IF(ISBLANK('Tab4-Adol-KABP-2006'!AE133), "",('Tab4-Adol-KABP-2006'!AE133))</f>
        <v>21.6</v>
      </c>
      <c r="AF133" s="348">
        <f>IF(ISBLANK('Tab4-Adol-KABP-2006'!AF133), "",('Tab4-Adol-KABP-2006'!AF133))</f>
        <v>2012</v>
      </c>
      <c r="AG133" s="349">
        <f>IF(ISBLANK('Tab4-Adol-KABP-2006'!AG133), "",('Tab4-Adol-KABP-2006'!AG133))</f>
        <v>2012</v>
      </c>
      <c r="AH133" s="414">
        <f>IF(ISBLANK('Tab4-Adol-KABP-2006'!AH133), "",('Tab4-Adol-KABP-2006'!AH133))</f>
        <v>41.9</v>
      </c>
      <c r="AI133" s="414">
        <f>IF(ISBLANK('Tab4-Adol-KABP-2006'!AI133), "",('Tab4-Adol-KABP-2006'!AI133))</f>
        <v>56.7</v>
      </c>
      <c r="AJ133" s="414">
        <f>IF(ISBLANK('Tab4-Adol-KABP-2006'!AJ133), "",('Tab4-Adol-KABP-2006'!AJ133))</f>
        <v>51.6</v>
      </c>
      <c r="AK133" s="414">
        <f>IF(ISBLANK('Tab4-Adol-KABP-2006'!AK133), "",('Tab4-Adol-KABP-2006'!AK133))</f>
        <v>58</v>
      </c>
      <c r="AL133" s="414">
        <f>IF(ISBLANK('Tab4-Adol-KABP-2006'!AL133), "",('Tab4-Adol-KABP-2006'!AL133))</f>
        <v>64</v>
      </c>
      <c r="AM133" s="415">
        <f>IF(ISBLANK('Tab4-Adol-KABP-2006'!AM133), "",('Tab4-Adol-KABP-2006'!AM133))</f>
        <v>61.8</v>
      </c>
      <c r="AN133" s="348">
        <f>IF(ISBLANK('Tab4-Adol-KABP-2006'!AN133), "",('Tab4-Adol-KABP-2006'!AN133))</f>
        <v>2012</v>
      </c>
      <c r="AO133" s="349">
        <f>IF(ISBLANK('Tab4-Adol-KABP-2006'!AO133), "",('Tab4-Adol-KABP-2006'!AO133))</f>
        <v>2012</v>
      </c>
      <c r="AP133" s="362">
        <f>IF(ISBLANK('Tab4-Adol-KABP-2006'!AP133), "",('Tab4-Adol-KABP-2006'!AP133))</f>
        <v>68.2</v>
      </c>
      <c r="AQ133" s="362">
        <f>IF(ISBLANK('Tab4-Adol-KABP-2006'!AQ133), "",('Tab4-Adol-KABP-2006'!AQ133))</f>
        <v>44.3</v>
      </c>
      <c r="AR133" s="362">
        <f>IF(ISBLANK('Tab4-Adol-KABP-2006'!AR133), "",('Tab4-Adol-KABP-2006'!AR133))</f>
        <v>52.8</v>
      </c>
      <c r="AS133" s="362">
        <f>IF(ISBLANK('Tab4-Adol-KABP-2006'!AS133), "",('Tab4-Adol-KABP-2006'!AS133))</f>
        <v>98</v>
      </c>
      <c r="AT133" s="362">
        <f>IF(ISBLANK('Tab4-Adol-KABP-2006'!AT133), "",('Tab4-Adol-KABP-2006'!AT133))</f>
        <v>89.2</v>
      </c>
      <c r="AU133" s="363">
        <f>IF(ISBLANK('Tab4-Adol-KABP-2006'!AU133), "",('Tab4-Adol-KABP-2006'!AU133))</f>
        <v>92.9</v>
      </c>
      <c r="AV133" s="348">
        <f>IF(ISBLANK('Tab4-Adol-KABP-2006'!AV133), "",('Tab4-Adol-KABP-2006'!AV133))</f>
        <v>2012</v>
      </c>
      <c r="AW133" s="349">
        <f>IF(ISBLANK('Tab4-Adol-KABP-2006'!AW133), "",('Tab4-Adol-KABP-2006'!AW133))</f>
        <v>2012</v>
      </c>
      <c r="AX133" s="414">
        <f>IF(ISBLANK('Tab4-Adol-KABP-2006'!AX133), "",('Tab4-Adol-KABP-2006'!AX133))</f>
        <v>57.8</v>
      </c>
      <c r="AY133" s="414">
        <f>IF(ISBLANK('Tab4-Adol-KABP-2006'!AY133), "",('Tab4-Adol-KABP-2006'!AY133))</f>
        <v>53.6</v>
      </c>
      <c r="AZ133" s="414">
        <f>IF(ISBLANK('Tab4-Adol-KABP-2006'!AZ133), "",('Tab4-Adol-KABP-2006'!AZ133))</f>
        <v>55.5</v>
      </c>
      <c r="BA133" s="414">
        <f>IF(ISBLANK('Tab4-Adol-KABP-2006'!BA133), "",('Tab4-Adol-KABP-2006'!BA133))</f>
        <v>60</v>
      </c>
      <c r="BB133" s="414">
        <f>IF(ISBLANK('Tab4-Adol-KABP-2006'!BB133), "",('Tab4-Adol-KABP-2006'!BB133))</f>
        <v>71.5</v>
      </c>
      <c r="BC133" s="415">
        <f>IF(ISBLANK('Tab4-Adol-KABP-2006'!BC133), "",('Tab4-Adol-KABP-2006'!BC133))</f>
        <v>66.400000000000006</v>
      </c>
      <c r="BD133" s="348">
        <f>IF(ISBLANK('Tab4-Adol-KABP-2006'!BD133), "",('Tab4-Adol-KABP-2006'!BD133))</f>
        <v>2012</v>
      </c>
      <c r="BE133" s="349">
        <f>IF(ISBLANK('Tab4-Adol-KABP-2006'!BE133), "",('Tab4-Adol-KABP-2006'!BE133))</f>
        <v>2012</v>
      </c>
      <c r="BF133" s="414">
        <f>IF(ISBLANK('Tab4-Adol-KABP-2006'!BF133), "",('Tab4-Adol-KABP-2006'!BF133))</f>
        <v>9.3000000000000007</v>
      </c>
      <c r="BG133" s="414">
        <f>IF(ISBLANK('Tab4-Adol-KABP-2006'!BG133), "",('Tab4-Adol-KABP-2006'!BG133))</f>
        <v>26.9</v>
      </c>
      <c r="BH133" s="414">
        <f>IF(ISBLANK('Tab4-Adol-KABP-2006'!BH133), "",('Tab4-Adol-KABP-2006'!BH133))</f>
        <v>17.399999999999999</v>
      </c>
      <c r="BI133" s="414">
        <f>IF(ISBLANK('Tab4-Adol-KABP-2006'!BI133), "",('Tab4-Adol-KABP-2006'!BI133))</f>
        <v>4.3</v>
      </c>
      <c r="BJ133" s="414">
        <f>IF(ISBLANK('Tab4-Adol-KABP-2006'!BJ133), "",('Tab4-Adol-KABP-2006'!BJ133))</f>
        <v>15.7</v>
      </c>
      <c r="BK133" s="415">
        <f>IF(ISBLANK('Tab4-Adol-KABP-2006'!BK133), "",('Tab4-Adol-KABP-2006'!BK133))</f>
        <v>9.3000000000000007</v>
      </c>
      <c r="BL133" s="348">
        <f>IF(ISBLANK('Tab4-Adol-KABP-2006'!BL133), "",('Tab4-Adol-KABP-2006'!BL133))</f>
        <v>2012</v>
      </c>
      <c r="BM133" s="349">
        <f>IF(ISBLANK('Tab4-Adol-KABP-2006'!BM133), "",('Tab4-Adol-KABP-2006'!BM133))</f>
        <v>2012</v>
      </c>
      <c r="BN133" s="414">
        <f>IF(ISBLANK('Tab4-Adol-KABP-2006'!BN133), "",('Tab4-Adol-KABP-2006'!BN133))</f>
        <v>17.600000000000001</v>
      </c>
      <c r="BO133" s="414">
        <f>IF(ISBLANK('Tab4-Adol-KABP-2006'!BO133), "",('Tab4-Adol-KABP-2006'!BO133))</f>
        <v>54.4</v>
      </c>
      <c r="BP133" s="414">
        <f>IF(ISBLANK('Tab4-Adol-KABP-2006'!BP133), "",('Tab4-Adol-KABP-2006'!BP133))</f>
        <v>34.5</v>
      </c>
      <c r="BQ133" s="414">
        <f>IF(ISBLANK('Tab4-Adol-KABP-2006'!BQ133), "",('Tab4-Adol-KABP-2006'!BQ133))</f>
        <v>7.2</v>
      </c>
      <c r="BR133" s="414">
        <f>IF(ISBLANK('Tab4-Adol-KABP-2006'!BR133), "",('Tab4-Adol-KABP-2006'!BR133))</f>
        <v>28.2</v>
      </c>
      <c r="BS133" s="415">
        <f>IF(ISBLANK('Tab4-Adol-KABP-2006'!BS133), "",('Tab4-Adol-KABP-2006'!BS133))</f>
        <v>16.399999999999999</v>
      </c>
      <c r="BT133" s="348" t="str">
        <f>IF(ISBLANK('Tab4-Adol-KABP-2006'!BT133), "",('Tab4-Adol-KABP-2006'!BT133))</f>
        <v/>
      </c>
      <c r="BU133" s="349" t="str">
        <f>IF(ISBLANK('Tab4-Adol-KABP-2006'!BU133), "",('Tab4-Adol-KABP-2006'!BU133))</f>
        <v/>
      </c>
      <c r="BV133" s="414"/>
      <c r="BW133" s="414"/>
      <c r="BX133" s="415"/>
      <c r="BY133" s="216">
        <v>550654</v>
      </c>
      <c r="BZ133" s="208">
        <v>515414.99999999994</v>
      </c>
      <c r="CA133" s="208">
        <v>1066069</v>
      </c>
      <c r="CB133" s="208">
        <v>558120</v>
      </c>
      <c r="CC133" s="208">
        <v>504353</v>
      </c>
      <c r="CD133" s="284">
        <v>1062473</v>
      </c>
      <c r="CE133" s="282"/>
      <c r="CF133" s="282"/>
      <c r="CG133" s="226">
        <f t="shared" ref="CG133:CG164" si="450">IF(ISBLANK(J133), "-", (BY133))</f>
        <v>550654</v>
      </c>
      <c r="CH133" s="227">
        <f t="shared" ref="CH133:CH164" si="451">IF(ISBLANK(K133), "-", (BZ133))</f>
        <v>515414.99999999994</v>
      </c>
      <c r="CI133" s="227">
        <f t="shared" ref="CI133:CI164" si="452">IF(ISBLANK(L133), "-", (CA133))</f>
        <v>1066069</v>
      </c>
      <c r="CJ133" s="227">
        <f t="shared" ref="CJ133:CJ164" si="453">IF(ISBLANK(M133), "-", (CB133))</f>
        <v>558120</v>
      </c>
      <c r="CK133" s="227">
        <f t="shared" ref="CK133:CK164" si="454">IF(ISBLANK(N133), "-", (CC133))</f>
        <v>504353</v>
      </c>
      <c r="CL133" s="228">
        <f t="shared" ref="CL133:CL164" si="455">IF(ISBLANK(O133), "-", (CD133))</f>
        <v>1062473</v>
      </c>
      <c r="CM133" s="282"/>
      <c r="CN133" s="282"/>
      <c r="CO133" s="226">
        <f t="shared" ref="CO133:CO164" si="456">IF(ISBLANK(R133), "-", (BY133))</f>
        <v>550654</v>
      </c>
      <c r="CP133" s="227">
        <f t="shared" ref="CP133:CP164" si="457">IF(ISBLANK(S133), "-", (BZ133))</f>
        <v>515414.99999999994</v>
      </c>
      <c r="CQ133" s="227">
        <f t="shared" ref="CQ133:CQ164" si="458">IF(ISBLANK(T133), "-", (CA133))</f>
        <v>1066069</v>
      </c>
      <c r="CR133" s="227">
        <f t="shared" ref="CR133:CR164" si="459">IF(ISBLANK(U133), "-", (CB133))</f>
        <v>558120</v>
      </c>
      <c r="CS133" s="227">
        <f t="shared" ref="CS133:CS164" si="460">IF(ISBLANK(V133), "-", (CC133))</f>
        <v>504353</v>
      </c>
      <c r="CT133" s="228">
        <f t="shared" ref="CT133:CT164" si="461">IF(ISBLANK(W133), "-", (CD133))</f>
        <v>1062473</v>
      </c>
      <c r="CU133" s="282"/>
      <c r="CV133" s="282"/>
      <c r="CW133" s="292">
        <f t="shared" ref="CW133:CW164" si="462">IF(ISBLANK(Z133), "-", (BY133))</f>
        <v>550654</v>
      </c>
      <c r="CX133" s="234">
        <f t="shared" ref="CX133:CX164" si="463">IF(ISBLANK(AA133), "-", (BZ133))</f>
        <v>515414.99999999994</v>
      </c>
      <c r="CY133" s="234">
        <f t="shared" ref="CY133:CY164" si="464">IF(ISBLANK(AB133), "-", (CA133))</f>
        <v>1066069</v>
      </c>
      <c r="CZ133" s="234">
        <f t="shared" ref="CZ133:CZ164" si="465">IF(ISBLANK(AC133), "-", (CB133))</f>
        <v>558120</v>
      </c>
      <c r="DA133" s="234">
        <f t="shared" ref="DA133:DA164" si="466">IF(ISBLANK(AD133), "-", (CC133))</f>
        <v>504353</v>
      </c>
      <c r="DB133" s="235">
        <f t="shared" ref="DB133:DB164" si="467">IF(ISBLANK(AE133), "-", (CD133))</f>
        <v>1062473</v>
      </c>
      <c r="DC133" s="282"/>
      <c r="DD133" s="282"/>
      <c r="DE133" s="226">
        <f t="shared" ref="DE133:DE164" si="468">IF(ISBLANK(AH133), "-", (BY133))</f>
        <v>550654</v>
      </c>
      <c r="DF133" s="227">
        <f t="shared" ref="DF133:DF164" si="469">IF(ISBLANK(AI133), "-", (BZ133))</f>
        <v>515414.99999999994</v>
      </c>
      <c r="DG133" s="227">
        <f t="shared" ref="DG133:DG164" si="470">IF(ISBLANK(AJ133), "-", (CA133))</f>
        <v>1066069</v>
      </c>
      <c r="DH133" s="227">
        <f t="shared" ref="DH133:DH164" si="471">IF(ISBLANK(AK133), "-", (CB133))</f>
        <v>558120</v>
      </c>
      <c r="DI133" s="227">
        <f t="shared" ref="DI133:DI164" si="472">IF(ISBLANK(AL133), "-", (CC133))</f>
        <v>504353</v>
      </c>
      <c r="DJ133" s="228">
        <f t="shared" ref="DJ133:DJ164" si="473">IF(ISBLANK(AM133), "-", (CD133))</f>
        <v>1062473</v>
      </c>
      <c r="DK133" s="282"/>
      <c r="DL133" s="282"/>
      <c r="DM133" s="226">
        <f t="shared" ref="DM133:DM164" si="474">IF(ISBLANK(AP133), "-", (BY133))</f>
        <v>550654</v>
      </c>
      <c r="DN133" s="227">
        <f t="shared" ref="DN133:DN164" si="475">IF(ISBLANK(AQ133), "-", (BZ133))</f>
        <v>515414.99999999994</v>
      </c>
      <c r="DO133" s="227">
        <f t="shared" ref="DO133:DO164" si="476">IF(ISBLANK(AR133), "-", (CA133))</f>
        <v>1066069</v>
      </c>
      <c r="DP133" s="227">
        <f t="shared" ref="DP133:DP164" si="477">IF(ISBLANK(AS133), "-", (CB133))</f>
        <v>558120</v>
      </c>
      <c r="DQ133" s="227">
        <f t="shared" ref="DQ133:DQ164" si="478">IF(ISBLANK(AT133), "-", (CC133))</f>
        <v>504353</v>
      </c>
      <c r="DR133" s="228">
        <f t="shared" ref="DR133:DR164" si="479">IF(ISBLANK(AU133), "-", (CD133))</f>
        <v>1062473</v>
      </c>
      <c r="DS133" s="282"/>
      <c r="DT133" s="282"/>
      <c r="DU133" s="226">
        <f t="shared" ref="DU133:DU164" si="480">IF(ISBLANK(AX133), "-", (BY133))</f>
        <v>550654</v>
      </c>
      <c r="DV133" s="227">
        <f t="shared" ref="DV133:DV164" si="481">IF(ISBLANK(AY133), "-", (BZ133))</f>
        <v>515414.99999999994</v>
      </c>
      <c r="DW133" s="227">
        <f t="shared" ref="DW133:DW164" si="482">IF(ISBLANK(AZ133), "-", (CA133))</f>
        <v>1066069</v>
      </c>
      <c r="DX133" s="227">
        <f t="shared" ref="DX133:DX164" si="483">IF(ISBLANK(BA133), "-", (CB133))</f>
        <v>558120</v>
      </c>
      <c r="DY133" s="227">
        <f t="shared" ref="DY133:DY164" si="484">IF(ISBLANK(BB133), "-", (CC133))</f>
        <v>504353</v>
      </c>
      <c r="DZ133" s="228">
        <f t="shared" ref="DZ133:DZ164" si="485">IF(ISBLANK(BC133), "-", (CD133))</f>
        <v>1062473</v>
      </c>
      <c r="EA133" s="282"/>
      <c r="EB133" s="282"/>
      <c r="EC133" s="226">
        <f t="shared" ref="EC133:EC164" si="486">IF(ISBLANK(BF133), "-", (BY133))</f>
        <v>550654</v>
      </c>
      <c r="ED133" s="227">
        <f t="shared" ref="ED133:ED164" si="487">IF(ISBLANK(BG133), "-", (BZ133))</f>
        <v>515414.99999999994</v>
      </c>
      <c r="EE133" s="227">
        <f t="shared" ref="EE133:EE164" si="488">IF(ISBLANK(BH133), "-", (CA133))</f>
        <v>1066069</v>
      </c>
      <c r="EF133" s="227">
        <f t="shared" ref="EF133:EF164" si="489">IF(ISBLANK(BI133), "-", (CB133))</f>
        <v>558120</v>
      </c>
      <c r="EG133" s="227">
        <f t="shared" ref="EG133:EG164" si="490">IF(ISBLANK(BJ133), "-", (CC133))</f>
        <v>504353</v>
      </c>
      <c r="EH133" s="228">
        <f t="shared" ref="EH133:EH164" si="491">IF(ISBLANK(BK133), "-", (CD133))</f>
        <v>1062473</v>
      </c>
      <c r="EI133" s="282"/>
      <c r="EJ133" s="282"/>
      <c r="EK133" s="226">
        <f t="shared" ref="EK133:EK164" si="492">IF(ISBLANK(BN133), "-", (BY133))</f>
        <v>550654</v>
      </c>
      <c r="EL133" s="227">
        <f t="shared" ref="EL133:EL164" si="493">IF(ISBLANK(BO133), "-", (BZ133))</f>
        <v>515414.99999999994</v>
      </c>
      <c r="EM133" s="227">
        <f t="shared" ref="EM133:EM164" si="494">IF(ISBLANK(BP133), "-", (CA133))</f>
        <v>1066069</v>
      </c>
      <c r="EN133" s="227">
        <f t="shared" ref="EN133:EN164" si="495">IF(ISBLANK(BQ133), "-", (CB133))</f>
        <v>558120</v>
      </c>
      <c r="EO133" s="227">
        <f t="shared" ref="EO133:EO164" si="496">IF(ISBLANK(BR133), "-", (CC133))</f>
        <v>504353</v>
      </c>
      <c r="EP133" s="228">
        <f t="shared" ref="EP133:EP164" si="497">IF(ISBLANK(BS133), "-", (CD133))</f>
        <v>1062473</v>
      </c>
      <c r="EQ133" s="282"/>
      <c r="ER133" s="282"/>
      <c r="ES133" s="226" t="str">
        <f t="shared" ref="ES133:ES164" si="498">IF(ISBLANK(BV133), "-", (CB133))</f>
        <v>-</v>
      </c>
      <c r="ET133" s="227" t="str">
        <f t="shared" ref="ET133:ET164" si="499">IF(ISBLANK(BW133), "-", (CC133))</f>
        <v>-</v>
      </c>
      <c r="EU133" s="228" t="str">
        <f t="shared" ref="EU133:EU164" si="500">IF(ISBLANK(BX133), "-", (CD133))</f>
        <v>-</v>
      </c>
      <c r="EV133" s="282"/>
      <c r="EW133" s="282"/>
      <c r="EX133" s="301">
        <f t="shared" ref="EX133:EX164" si="501">IF(ISBLANK(J133), "-", (J133/100)*(BY133))</f>
        <v>174557.318</v>
      </c>
      <c r="EY133" s="259">
        <f t="shared" ref="EY133:EY164" si="502">IF(ISBLANK(K133), "-", (K133/100)*(BZ133))</f>
        <v>195857.69999999998</v>
      </c>
      <c r="EZ133" s="259">
        <f t="shared" ref="EZ133:EZ164" si="503">IF(ISBLANK(L133), "-", (L133/100)*(CA133))</f>
        <v>368859.87400000001</v>
      </c>
      <c r="FA133" s="259">
        <f t="shared" ref="FA133:FA164" si="504">IF(ISBLANK(M133), "-", (M133/100)*(CB133))</f>
        <v>141762.48000000001</v>
      </c>
      <c r="FB133" s="259">
        <f t="shared" ref="FB133:FB164" si="505">IF(ISBLANK(N133), "-", (N133/100)*(CC133))</f>
        <v>153323.31200000001</v>
      </c>
      <c r="FC133" s="260">
        <f t="shared" ref="FC133:FC164" si="506">IF(ISBLANK(O133), "-", (O133/100)*(CD133))</f>
        <v>293242.54800000001</v>
      </c>
      <c r="FD133" s="282"/>
      <c r="FE133" s="282"/>
      <c r="FF133" s="301">
        <f t="shared" ref="FF133:FF164" si="507">IF(ISBLANK(R133), "-", (R133/100)*(BY133))</f>
        <v>77091.560000000012</v>
      </c>
      <c r="FG133" s="259">
        <f t="shared" ref="FG133:FG164" si="508">IF(ISBLANK(S133), "-", (S133/100)*(BZ133))</f>
        <v>65457.704999999994</v>
      </c>
      <c r="FH133" s="259">
        <f t="shared" ref="FH133:FH164" si="509">IF(ISBLANK(T133), "-", (T133/100)*(CA133))</f>
        <v>142853.24600000001</v>
      </c>
      <c r="FI133" s="259">
        <f t="shared" ref="FI133:FI164" si="510">IF(ISBLANK(U133), "-", (U133/100)*(CB133))</f>
        <v>199248.84000000003</v>
      </c>
      <c r="FJ133" s="259">
        <f t="shared" ref="FJ133:FJ164" si="511">IF(ISBLANK(V133), "-", (V133/100)*(CC133))</f>
        <v>178036.609</v>
      </c>
      <c r="FK133" s="260">
        <f t="shared" ref="FK133:FK164" si="512">IF(ISBLANK(W133), "-", (W133/100)*(CD133))</f>
        <v>377177.91499999998</v>
      </c>
      <c r="FL133" s="282"/>
      <c r="FM133" s="282"/>
      <c r="FN133" s="301">
        <f t="shared" ref="FN133:FN164" si="513">IF(ISBLANK(Z133), "-", (Z133/100)*(BY133))</f>
        <v>8810.4639999999999</v>
      </c>
      <c r="FO133" s="259">
        <f t="shared" ref="FO133:FO164" si="514">IF(ISBLANK(AA133), "-", (AA133/100)*(BZ133))</f>
        <v>19070.355</v>
      </c>
      <c r="FP133" s="259">
        <f t="shared" ref="FP133:FP164" si="515">IF(ISBLANK(AB133), "-", (AB133/100)*(CA133))</f>
        <v>27717.794000000002</v>
      </c>
      <c r="FQ133" s="259">
        <f t="shared" ref="FQ133:FQ164" si="516">IF(ISBLANK(AC133), "-", (AC133/100)*(CB133))</f>
        <v>79253.039999999994</v>
      </c>
      <c r="FR133" s="259">
        <f t="shared" ref="FR133:FR164" si="517">IF(ISBLANK(AD133), "-", (AD133/100)*(CC133))</f>
        <v>156349.43</v>
      </c>
      <c r="FS133" s="260">
        <f t="shared" ref="FS133:FS164" si="518">IF(ISBLANK(AE133), "-", (AE133/100)*(CD133))</f>
        <v>229494.16800000003</v>
      </c>
      <c r="FT133" s="282"/>
      <c r="FU133" s="282"/>
      <c r="FV133" s="301">
        <f t="shared" ref="FV133:FV164" si="519">IF(ISBLANK(AH133), "-", (AH133/100)*(BY133))</f>
        <v>230724.02599999998</v>
      </c>
      <c r="FW133" s="259">
        <f t="shared" ref="FW133:FW164" si="520">IF(ISBLANK(AI133), "-", (AI133/100)*(BZ133))</f>
        <v>292240.30499999999</v>
      </c>
      <c r="FX133" s="259">
        <f t="shared" ref="FX133:FX164" si="521">IF(ISBLANK(AJ133), "-", (AJ133/100)*(CA133))</f>
        <v>550091.60400000005</v>
      </c>
      <c r="FY133" s="259">
        <f t="shared" ref="FY133:FY164" si="522">IF(ISBLANK(AK133), "-", (AK133/100)*(CB133))</f>
        <v>323709.59999999998</v>
      </c>
      <c r="FZ133" s="259">
        <f t="shared" ref="FZ133:FZ164" si="523">IF(ISBLANK(AL133), "-", (AL133/100)*(CC133))</f>
        <v>322785.91999999998</v>
      </c>
      <c r="GA133" s="260">
        <f t="shared" ref="GA133:GA164" si="524">IF(ISBLANK(AM133), "-", (AM133/100)*(CD133))</f>
        <v>656608.31400000001</v>
      </c>
      <c r="GB133" s="282"/>
      <c r="GC133" s="282"/>
      <c r="GD133" s="301">
        <f t="shared" ref="GD133:GD164" si="525">IF(ISBLANK(AP133), "-", (AP133/100)*(BY133))</f>
        <v>375546.02800000005</v>
      </c>
      <c r="GE133" s="259">
        <f t="shared" ref="GE133:GE164" si="526">IF(ISBLANK(AQ133), "-", (AQ133/100)*(BZ133))</f>
        <v>228328.84499999994</v>
      </c>
      <c r="GF133" s="259">
        <f t="shared" ref="GF133:GF164" si="527">IF(ISBLANK(AR133), "-", (AR133/100)*(CA133))</f>
        <v>562884.43200000003</v>
      </c>
      <c r="GG133" s="259">
        <f t="shared" ref="GG133:GG164" si="528">IF(ISBLANK(AS133), "-", (AS133/100)*(CB133))</f>
        <v>546957.6</v>
      </c>
      <c r="GH133" s="259">
        <f t="shared" ref="GH133:GH164" si="529">IF(ISBLANK(AT133), "-", (AT133/100)*(CC133))</f>
        <v>449882.87599999999</v>
      </c>
      <c r="GI133" s="260">
        <f t="shared" ref="GI133:GI164" si="530">IF(ISBLANK(AU133), "-", (AU133/100)*(CD133))</f>
        <v>987037.41700000002</v>
      </c>
      <c r="GJ133" s="282"/>
      <c r="GK133" s="282"/>
      <c r="GL133" s="301">
        <f t="shared" ref="GL133:GL164" si="531">IF(ISBLANK(AX133), "-", (AX133/100)*(BY133))</f>
        <v>318278.01199999999</v>
      </c>
      <c r="GM133" s="259">
        <f t="shared" ref="GM133:GM164" si="532">IF(ISBLANK(AY133), "-", (AY133/100)*(BZ133))</f>
        <v>276262.44</v>
      </c>
      <c r="GN133" s="259">
        <f t="shared" ref="GN133:GN164" si="533">IF(ISBLANK(AZ133), "-", (AZ133/100)*(CA133))</f>
        <v>591668.29500000004</v>
      </c>
      <c r="GO133" s="259">
        <f t="shared" ref="GO133:GO164" si="534">IF(ISBLANK(BA133), "-", (BA133/100)*(CB133))</f>
        <v>334872</v>
      </c>
      <c r="GP133" s="259">
        <f t="shared" ref="GP133:GP164" si="535">IF(ISBLANK(BB133), "-", (BB133/100)*(CC133))</f>
        <v>360612.39499999996</v>
      </c>
      <c r="GQ133" s="260">
        <f t="shared" ref="GQ133:GQ164" si="536">IF(ISBLANK(BC133), "-", (BC133/100)*(CD133))</f>
        <v>705482.07200000004</v>
      </c>
      <c r="GR133" s="282"/>
      <c r="GS133" s="282"/>
      <c r="GT133" s="301">
        <f t="shared" ref="GT133:GT164" si="537">IF(ISBLANK(BF133), "-", (BF133/100)*(BY133))</f>
        <v>51210.822000000007</v>
      </c>
      <c r="GU133" s="259">
        <f t="shared" ref="GU133:GU164" si="538">IF(ISBLANK(BG133), "-", (BG133/100)*(BZ133))</f>
        <v>138646.63499999995</v>
      </c>
      <c r="GV133" s="259">
        <f t="shared" ref="GV133:GV164" si="539">IF(ISBLANK(BH133), "-", (BH133/100)*(CA133))</f>
        <v>185496.00599999999</v>
      </c>
      <c r="GW133" s="259">
        <f t="shared" ref="GW133:GW164" si="540">IF(ISBLANK(BI133), "-", (BI133/100)*(CB133))</f>
        <v>23999.16</v>
      </c>
      <c r="GX133" s="259">
        <f t="shared" ref="GX133:GX164" si="541">IF(ISBLANK(BJ133), "-", (BJ133/100)*(CC133))</f>
        <v>79183.421000000002</v>
      </c>
      <c r="GY133" s="260">
        <f t="shared" ref="GY133:GY164" si="542">IF(ISBLANK(BK133), "-", (BK133/100)*(CD133))</f>
        <v>98809.989000000016</v>
      </c>
      <c r="GZ133" s="282"/>
      <c r="HA133" s="282"/>
      <c r="HB133" s="301">
        <f t="shared" ref="HB133:HB164" si="543">IF(ISBLANK(BN133), "-", (BN133/100)*(BY133))</f>
        <v>96915.104000000007</v>
      </c>
      <c r="HC133" s="259">
        <f t="shared" ref="HC133:HC164" si="544">IF(ISBLANK(BO133), "-", (BO133/100)*(BZ133))</f>
        <v>280385.76</v>
      </c>
      <c r="HD133" s="259">
        <f t="shared" ref="HD133:HD164" si="545">IF(ISBLANK(BP133), "-", (BP133/100)*(CA133))</f>
        <v>367793.80499999999</v>
      </c>
      <c r="HE133" s="259">
        <f t="shared" ref="HE133:HE164" si="546">IF(ISBLANK(BQ133), "-", (BQ133/100)*(CB133))</f>
        <v>40184.640000000007</v>
      </c>
      <c r="HF133" s="259">
        <f t="shared" ref="HF133:HF164" si="547">IF(ISBLANK(BR133), "-", (BR133/100)*(CC133))</f>
        <v>142227.54599999997</v>
      </c>
      <c r="HG133" s="260">
        <f t="shared" ref="HG133:HG164" si="548">IF(ISBLANK(BS133), "-", (BS133/100)*(CD133))</f>
        <v>174245.57199999999</v>
      </c>
      <c r="HH133" s="282"/>
      <c r="HI133" s="282"/>
      <c r="HJ133" s="301" t="str">
        <f t="shared" ref="HJ133:HJ164" si="549">IF(ISBLANK(BV133), "-", (BV133/100)*(CB133))</f>
        <v>-</v>
      </c>
      <c r="HK133" s="259" t="str">
        <f t="shared" ref="HK133:HK164" si="550">IF(ISBLANK(BW133), "-", (BW133/100)*(CC133))</f>
        <v>-</v>
      </c>
      <c r="HL133" s="260" t="str">
        <f t="shared" ref="HL133:HL164" si="551">IF(ISBLANK(BX133), "-", (BX133/100)*(CD133))</f>
        <v>-</v>
      </c>
      <c r="HM133" s="428">
        <f t="shared" si="442"/>
        <v>1</v>
      </c>
      <c r="HN133" s="429">
        <f t="shared" si="442"/>
        <v>1</v>
      </c>
      <c r="HO133" s="429">
        <f t="shared" si="442"/>
        <v>1</v>
      </c>
      <c r="HP133" s="429">
        <f t="shared" si="442"/>
        <v>1</v>
      </c>
      <c r="HQ133" s="429">
        <f t="shared" si="442"/>
        <v>1</v>
      </c>
      <c r="HR133" s="430">
        <f t="shared" si="442"/>
        <v>1</v>
      </c>
      <c r="HS133" s="450"/>
      <c r="HT133" s="450"/>
      <c r="HU133" s="428">
        <f t="shared" si="443"/>
        <v>1</v>
      </c>
      <c r="HV133" s="429">
        <f t="shared" si="443"/>
        <v>1</v>
      </c>
      <c r="HW133" s="429">
        <f t="shared" si="443"/>
        <v>1</v>
      </c>
      <c r="HX133" s="429">
        <f t="shared" si="443"/>
        <v>1</v>
      </c>
      <c r="HY133" s="429">
        <f t="shared" si="443"/>
        <v>1</v>
      </c>
      <c r="HZ133" s="430">
        <f t="shared" si="443"/>
        <v>1</v>
      </c>
      <c r="IA133" s="450"/>
      <c r="IB133" s="450"/>
      <c r="IC133" s="428">
        <f t="shared" si="444"/>
        <v>1</v>
      </c>
      <c r="ID133" s="429">
        <f t="shared" si="444"/>
        <v>1</v>
      </c>
      <c r="IE133" s="429">
        <f t="shared" si="444"/>
        <v>1</v>
      </c>
      <c r="IF133" s="429">
        <f t="shared" si="444"/>
        <v>1</v>
      </c>
      <c r="IG133" s="429">
        <f t="shared" si="444"/>
        <v>1</v>
      </c>
      <c r="IH133" s="430">
        <f t="shared" si="444"/>
        <v>1</v>
      </c>
      <c r="II133" s="450"/>
      <c r="IJ133" s="450"/>
      <c r="IK133" s="428">
        <f t="shared" si="445"/>
        <v>1</v>
      </c>
      <c r="IL133" s="429">
        <f t="shared" si="445"/>
        <v>1</v>
      </c>
      <c r="IM133" s="429">
        <f t="shared" si="445"/>
        <v>1</v>
      </c>
      <c r="IN133" s="429">
        <f t="shared" si="445"/>
        <v>1</v>
      </c>
      <c r="IO133" s="429">
        <f t="shared" si="445"/>
        <v>1</v>
      </c>
      <c r="IP133" s="430">
        <f t="shared" si="445"/>
        <v>1</v>
      </c>
      <c r="IQ133" s="450"/>
      <c r="IR133" s="450"/>
      <c r="IS133" s="428">
        <f t="shared" si="446"/>
        <v>1</v>
      </c>
      <c r="IT133" s="429">
        <f t="shared" si="446"/>
        <v>1</v>
      </c>
      <c r="IU133" s="429">
        <f t="shared" si="446"/>
        <v>1</v>
      </c>
      <c r="IV133" s="429">
        <f t="shared" si="446"/>
        <v>1</v>
      </c>
      <c r="IW133" s="429">
        <f t="shared" si="446"/>
        <v>1</v>
      </c>
      <c r="IX133" s="430">
        <f t="shared" si="446"/>
        <v>1</v>
      </c>
      <c r="IY133" s="450"/>
      <c r="IZ133" s="450"/>
      <c r="JA133" s="428">
        <f t="shared" si="447"/>
        <v>1</v>
      </c>
      <c r="JB133" s="429">
        <f t="shared" si="447"/>
        <v>1</v>
      </c>
      <c r="JC133" s="429">
        <f t="shared" si="447"/>
        <v>1</v>
      </c>
      <c r="JD133" s="429">
        <f t="shared" si="447"/>
        <v>1</v>
      </c>
      <c r="JE133" s="429">
        <f t="shared" si="447"/>
        <v>1</v>
      </c>
      <c r="JF133" s="430">
        <f t="shared" si="447"/>
        <v>1</v>
      </c>
      <c r="JG133" s="450"/>
      <c r="JH133" s="450"/>
      <c r="JI133" s="428">
        <f t="shared" si="448"/>
        <v>1</v>
      </c>
      <c r="JJ133" s="429">
        <f t="shared" si="448"/>
        <v>1</v>
      </c>
      <c r="JK133" s="429">
        <f t="shared" si="448"/>
        <v>1</v>
      </c>
      <c r="JL133" s="429">
        <f t="shared" si="448"/>
        <v>1</v>
      </c>
      <c r="JM133" s="429">
        <f t="shared" si="448"/>
        <v>1</v>
      </c>
      <c r="JN133" s="430">
        <f t="shared" si="448"/>
        <v>1</v>
      </c>
      <c r="JO133" s="450"/>
      <c r="JP133" s="450"/>
      <c r="JQ133" s="428">
        <f t="shared" si="449"/>
        <v>1</v>
      </c>
      <c r="JR133" s="429">
        <f t="shared" si="449"/>
        <v>1</v>
      </c>
      <c r="JS133" s="429">
        <f t="shared" si="449"/>
        <v>1</v>
      </c>
      <c r="JT133" s="429">
        <f t="shared" si="449"/>
        <v>1</v>
      </c>
      <c r="JU133" s="429">
        <f t="shared" si="449"/>
        <v>1</v>
      </c>
      <c r="JV133" s="430">
        <f t="shared" si="449"/>
        <v>1</v>
      </c>
      <c r="JW133" s="450"/>
      <c r="JX133" s="450"/>
      <c r="JY133" s="428" t="str">
        <f t="shared" si="339"/>
        <v>-</v>
      </c>
      <c r="JZ133" s="429" t="str">
        <f t="shared" si="339"/>
        <v>-</v>
      </c>
      <c r="KA133" s="430" t="str">
        <f t="shared" si="339"/>
        <v>-</v>
      </c>
      <c r="KB133" s="172"/>
      <c r="KC133" s="355" t="str">
        <f>IF(ISBLANK('Tab4-Adol-KABP-2006'!KC133),"",('Tab4-Adol-KABP-2006'!KC133))</f>
        <v/>
      </c>
      <c r="KD133" s="355" t="str">
        <f>IF(ISBLANK('Tab4-Adol-KABP-2006'!KD133),"",('Tab4-Adol-KABP-2006'!KD133))</f>
        <v/>
      </c>
      <c r="KE133" s="355" t="str">
        <f>IF(ISBLANK('Tab4-Adol-KABP-2006'!KE133),"",('Tab4-Adol-KABP-2006'!KE133))</f>
        <v/>
      </c>
      <c r="KF133" s="355" t="str">
        <f>IF(ISBLANK('Tab4-Adol-KABP-2006'!KF133),"",('Tab4-Adol-KABP-2006'!KF133))</f>
        <v/>
      </c>
      <c r="KG133" s="355" t="str">
        <f>IF(ISBLANK('Tab4-Adol-KABP-2006'!KG133),"",('Tab4-Adol-KABP-2006'!KG133))</f>
        <v/>
      </c>
      <c r="KH133" s="355" t="str">
        <f>IF(ISBLANK('Tab4-Adol-KABP-2006'!KH133),"",('Tab4-Adol-KABP-2006'!KH133))</f>
        <v/>
      </c>
      <c r="KI133" s="355" t="str">
        <f>IF(ISBLANK('Tab4-Adol-KABP-2006'!KI133),"",('Tab4-Adol-KABP-2006'!KI133))</f>
        <v/>
      </c>
      <c r="KJ133" s="355" t="str">
        <f>IF(ISBLANK('Tab4-Adol-KABP-2006'!KJ133),"",('Tab4-Adol-KABP-2006'!KJ133))</f>
        <v/>
      </c>
      <c r="KK133" s="355" t="str">
        <f>IF(ISBLANK('Tab4-Adol-KABP-2006'!KK133),"",('Tab4-Adol-KABP-2006'!KK133))</f>
        <v/>
      </c>
      <c r="KL133" s="355" t="str">
        <f>IF(ISBLANK('Tab4-Adol-KABP-2006'!KL133),"",('Tab4-Adol-KABP-2006'!KL133))</f>
        <v/>
      </c>
      <c r="KM133" s="355" t="str">
        <f>IF(ISBLANK('Tab4-Adol-KABP-2006'!KM133),"",('Tab4-Adol-KABP-2006'!KM133))</f>
        <v/>
      </c>
      <c r="KN133" s="355" t="str">
        <f>IF(ISBLANK('Tab4-Adol-KABP-2006'!KN133),"",('Tab4-Adol-KABP-2006'!KN133))</f>
        <v/>
      </c>
      <c r="KO133" s="355" t="str">
        <f>IF(ISBLANK('Tab4-Adol-KABP-2006'!KO133),"",('Tab4-Adol-KABP-2006'!KO133))</f>
        <v/>
      </c>
      <c r="KP133" s="355" t="str">
        <f>IF(ISBLANK('Tab4-Adol-KABP-2006'!KP133),"",('Tab4-Adol-KABP-2006'!KP133))</f>
        <v/>
      </c>
      <c r="KQ133" s="355" t="str">
        <f>IF(ISBLANK('Tab4-Adol-KABP-2006'!KQ133),"",('Tab4-Adol-KABP-2006'!KQ133))</f>
        <v/>
      </c>
      <c r="KR133" s="355" t="str">
        <f>IF(ISBLANK('Tab4-Adol-KABP-2006'!KR133),"",('Tab4-Adol-KABP-2006'!KR133))</f>
        <v/>
      </c>
      <c r="KS133" s="355" t="str">
        <f>IF(ISBLANK('Tab4-Adol-KABP-2006'!KS133),"",('Tab4-Adol-KABP-2006'!KS133))</f>
        <v/>
      </c>
      <c r="KT133" s="355" t="str">
        <f>IF(ISBLANK('Tab4-Adol-KABP-2006'!KT133),"",('Tab4-Adol-KABP-2006'!KT133))</f>
        <v/>
      </c>
      <c r="KU133" s="355" t="str">
        <f>IF(ISBLANK('Tab4-Adol-KABP-2006'!KU133),"",('Tab4-Adol-KABP-2006'!KU133))</f>
        <v/>
      </c>
      <c r="KV133" s="355" t="str">
        <f>IF(ISBLANK('Tab4-Adol-KABP-2006'!KV133),"",('Tab4-Adol-KABP-2006'!KV133))</f>
        <v/>
      </c>
      <c r="KW133" s="355" t="str">
        <f>IF(ISBLANK('Tab4-Adol-KABP-2006'!KW133),"",('Tab4-Adol-KABP-2006'!KW133))</f>
        <v/>
      </c>
      <c r="KX133" s="355" t="str">
        <f>IF(ISBLANK('Tab4-Adol-KABP-2006'!KX133),"",('Tab4-Adol-KABP-2006'!KX133))</f>
        <v/>
      </c>
      <c r="KY133" s="355" t="str">
        <f>IF(ISBLANK('Tab4-Adol-KABP-2006'!KY133),"",('Tab4-Adol-KABP-2006'!KY133))</f>
        <v/>
      </c>
      <c r="KZ133" s="355" t="str">
        <f>IF(ISBLANK('Tab4-Adol-KABP-2006'!KZ133),"",('Tab4-Adol-KABP-2006'!KZ133))</f>
        <v/>
      </c>
      <c r="LA133" s="355" t="str">
        <f>IF(ISBLANK('Tab4-Adol-KABP-2006'!LA133),"",('Tab4-Adol-KABP-2006'!LA133))</f>
        <v/>
      </c>
      <c r="LB133" s="355" t="str">
        <f>IF(ISBLANK('Tab4-Adol-KABP-2006'!LB133),"",('Tab4-Adol-KABP-2006'!LB133))</f>
        <v/>
      </c>
      <c r="LC133" s="355" t="str">
        <f>IF(ISBLANK('Tab4-Adol-KABP-2006'!LC133),"",('Tab4-Adol-KABP-2006'!LC133))</f>
        <v/>
      </c>
      <c r="LD133" s="355" t="str">
        <f>IF(ISBLANK('Tab4-Adol-KABP-2006'!LD133),"",('Tab4-Adol-KABP-2006'!LD133))</f>
        <v/>
      </c>
      <c r="LE133" s="355" t="str">
        <f>IF(ISBLANK('Tab4-Adol-KABP-2006'!LE133),"",('Tab4-Adol-KABP-2006'!LE133))</f>
        <v/>
      </c>
      <c r="LF133" s="355" t="str">
        <f>IF(ISBLANK('Tab4-Adol-KABP-2006'!LF133),"",('Tab4-Adol-KABP-2006'!LF133))</f>
        <v/>
      </c>
      <c r="LG133" s="355" t="str">
        <f>IF(ISBLANK('Tab4-Adol-KABP-2006'!LG133),"",('Tab4-Adol-KABP-2006'!LG133))</f>
        <v/>
      </c>
      <c r="LH133" s="355" t="str">
        <f>IF(ISBLANK('Tab4-Adol-KABP-2006'!LH133),"",('Tab4-Adol-KABP-2006'!LH133))</f>
        <v/>
      </c>
      <c r="LI133" s="355" t="str">
        <f>IF(ISBLANK('Tab4-Adol-KABP-2006'!LI133),"",('Tab4-Adol-KABP-2006'!LI133))</f>
        <v/>
      </c>
      <c r="LJ133" s="355" t="str">
        <f>IF(ISBLANK('Tab4-Adol-KABP-2006'!LJ133),"",('Tab4-Adol-KABP-2006'!LJ133))</f>
        <v/>
      </c>
      <c r="LK133" s="355" t="str">
        <f>IF(ISBLANK('Tab4-Adol-KABP-2006'!LK133),"",('Tab4-Adol-KABP-2006'!LK133))</f>
        <v/>
      </c>
      <c r="LL133" s="355" t="str">
        <f>IF(ISBLANK('Tab4-Adol-KABP-2006'!LL133),"",('Tab4-Adol-KABP-2006'!LL133))</f>
        <v/>
      </c>
      <c r="LM133" s="355" t="str">
        <f>IF(ISBLANK('Tab4-Adol-KABP-2006'!LM133),"",('Tab4-Adol-KABP-2006'!LM133))</f>
        <v/>
      </c>
      <c r="LN133" s="355" t="str">
        <f>IF(ISBLANK('Tab4-Adol-KABP-2006'!LN133),"",('Tab4-Adol-KABP-2006'!LN133))</f>
        <v/>
      </c>
      <c r="LO133" s="355" t="str">
        <f>IF(ISBLANK('Tab4-Adol-KABP-2006'!LO133),"",('Tab4-Adol-KABP-2006'!LO133))</f>
        <v/>
      </c>
      <c r="LP133" s="355" t="str">
        <f>IF(ISBLANK('Tab4-Adol-KABP-2006'!LP133),"",('Tab4-Adol-KABP-2006'!LP133))</f>
        <v/>
      </c>
      <c r="LQ133" s="355" t="str">
        <f>IF(ISBLANK('Tab4-Adol-KABP-2006'!LQ133),"",('Tab4-Adol-KABP-2006'!LQ133))</f>
        <v/>
      </c>
      <c r="LR133" s="355" t="str">
        <f>IF(ISBLANK('Tab4-Adol-KABP-2006'!LR133),"",('Tab4-Adol-KABP-2006'!LR133))</f>
        <v/>
      </c>
      <c r="LS133" s="355" t="str">
        <f>IF(ISBLANK('Tab4-Adol-KABP-2006'!LS133),"",('Tab4-Adol-KABP-2006'!LS133))</f>
        <v/>
      </c>
      <c r="LT133" s="355" t="str">
        <f>IF(ISBLANK('Tab4-Adol-KABP-2006'!LT133),"",('Tab4-Adol-KABP-2006'!LT133))</f>
        <v/>
      </c>
      <c r="LU133" s="355" t="str">
        <f>IF(ISBLANK('Tab4-Adol-KABP-2006'!LU133),"",('Tab4-Adol-KABP-2006'!LU133))</f>
        <v/>
      </c>
      <c r="LV133" s="355" t="str">
        <f>IF(ISBLANK('Tab4-Adol-KABP-2006'!LV133),"",('Tab4-Adol-KABP-2006'!LV133))</f>
        <v/>
      </c>
      <c r="LW133" s="355" t="str">
        <f>IF(ISBLANK('Tab4-Adol-KABP-2006'!LW133),"",('Tab4-Adol-KABP-2006'!LW133))</f>
        <v/>
      </c>
      <c r="LX133" s="355" t="str">
        <f>IF(ISBLANK('Tab4-Adol-KABP-2006'!LX133),"",('Tab4-Adol-KABP-2006'!LX133))</f>
        <v/>
      </c>
      <c r="LY133" s="355" t="str">
        <f>IF(ISBLANK('Tab4-Adol-KABP-2006'!LY133),"",('Tab4-Adol-KABP-2006'!LY133))</f>
        <v/>
      </c>
      <c r="LZ133" s="355" t="str">
        <f>IF(ISBLANK('Tab4-Adol-KABP-2006'!LZ133),"",('Tab4-Adol-KABP-2006'!LZ133))</f>
        <v/>
      </c>
      <c r="MA133" s="355" t="str">
        <f>IF(ISBLANK('Tab4-Adol-KABP-2006'!MA133),"",('Tab4-Adol-KABP-2006'!MA133))</f>
        <v/>
      </c>
    </row>
    <row r="134" spans="1:339" x14ac:dyDescent="0.2">
      <c r="A134" s="310" t="s">
        <v>326</v>
      </c>
      <c r="B134" s="172">
        <v>0</v>
      </c>
      <c r="C134" s="172">
        <v>0</v>
      </c>
      <c r="D134" s="172" t="s">
        <v>335</v>
      </c>
      <c r="E134" s="172">
        <v>1</v>
      </c>
      <c r="F134" s="173"/>
      <c r="G134" s="218" t="s">
        <v>79</v>
      </c>
      <c r="H134" s="348">
        <f>IF(ISBLANK('Tab4-Adol-KABP-2006'!H134), "",('Tab4-Adol-KABP-2006'!H134))</f>
        <v>2012</v>
      </c>
      <c r="I134" s="349" t="str">
        <f>IF(ISBLANK('Tab4-Adol-KABP-2006'!I134), "",('Tab4-Adol-KABP-2006'!I134))</f>
        <v>2011-2012</v>
      </c>
      <c r="J134" s="414">
        <f>IF(ISBLANK('Tab4-Adol-KABP-2006'!J134), "",('Tab4-Adol-KABP-2006'!J134))</f>
        <v>29.2</v>
      </c>
      <c r="K134" s="414">
        <f>IF(ISBLANK('Tab4-Adol-KABP-2006'!K134), "",('Tab4-Adol-KABP-2006'!K134))</f>
        <v>37.9</v>
      </c>
      <c r="L134" s="414">
        <f>IF(ISBLANK('Tab4-Adol-KABP-2006'!L134), "",('Tab4-Adol-KABP-2006'!L134))</f>
        <v>33.1</v>
      </c>
      <c r="M134" s="414">
        <f>IF(ISBLANK('Tab4-Adol-KABP-2006'!M134), "",('Tab4-Adol-KABP-2006'!M134))</f>
        <v>32.6</v>
      </c>
      <c r="N134" s="414">
        <f>IF(ISBLANK('Tab4-Adol-KABP-2006'!N134), "",('Tab4-Adol-KABP-2006'!N134))</f>
        <v>37.299999999999997</v>
      </c>
      <c r="O134" s="415">
        <f>IF(ISBLANK('Tab4-Adol-KABP-2006'!O134), "",('Tab4-Adol-KABP-2006'!O134))</f>
        <v>34.700000000000003</v>
      </c>
      <c r="P134" s="348">
        <f>IF(ISBLANK('Tab4-Adol-KABP-2006'!P134), "",('Tab4-Adol-KABP-2006'!P134))</f>
        <v>2012</v>
      </c>
      <c r="Q134" s="349" t="str">
        <f>IF(ISBLANK('Tab4-Adol-KABP-2006'!Q134), "",('Tab4-Adol-KABP-2006'!Q134))</f>
        <v>2011-2012</v>
      </c>
      <c r="R134" s="414">
        <f>IF(ISBLANK('Tab4-Adol-KABP-2006'!R134), "",('Tab4-Adol-KABP-2006'!R134))</f>
        <v>12.1</v>
      </c>
      <c r="S134" s="414">
        <f>IF(ISBLANK('Tab4-Adol-KABP-2006'!S134), "",('Tab4-Adol-KABP-2006'!S134))</f>
        <v>10.1</v>
      </c>
      <c r="T134" s="414">
        <f>IF(ISBLANK('Tab4-Adol-KABP-2006'!T134), "",('Tab4-Adol-KABP-2006'!T134))</f>
        <v>11.2</v>
      </c>
      <c r="U134" s="414">
        <f>IF(ISBLANK('Tab4-Adol-KABP-2006'!U134), "",('Tab4-Adol-KABP-2006'!U134))</f>
        <v>23.6</v>
      </c>
      <c r="V134" s="414">
        <f>IF(ISBLANK('Tab4-Adol-KABP-2006'!V134), "",('Tab4-Adol-KABP-2006'!V134))</f>
        <v>25.9</v>
      </c>
      <c r="W134" s="415">
        <f>IF(ISBLANK('Tab4-Adol-KABP-2006'!W134), "",('Tab4-Adol-KABP-2006'!W134))</f>
        <v>24.7</v>
      </c>
      <c r="X134" s="348">
        <f>IF(ISBLANK('Tab4-Adol-KABP-2006'!X134), "",('Tab4-Adol-KABP-2006'!X134))</f>
        <v>2012</v>
      </c>
      <c r="Y134" s="349" t="str">
        <f>IF(ISBLANK('Tab4-Adol-KABP-2006'!Y134), "",('Tab4-Adol-KABP-2006'!Y134))</f>
        <v>2011-2012</v>
      </c>
      <c r="Z134" s="414">
        <f>IF(ISBLANK('Tab4-Adol-KABP-2006'!Z134), "",('Tab4-Adol-KABP-2006'!Z134))</f>
        <v>1.5</v>
      </c>
      <c r="AA134" s="414">
        <f>IF(ISBLANK('Tab4-Adol-KABP-2006'!AA134), "",('Tab4-Adol-KABP-2006'!AA134))</f>
        <v>2.1</v>
      </c>
      <c r="AB134" s="414">
        <f>IF(ISBLANK('Tab4-Adol-KABP-2006'!AB134), "",('Tab4-Adol-KABP-2006'!AB134))</f>
        <v>1.8</v>
      </c>
      <c r="AC134" s="414">
        <f>IF(ISBLANK('Tab4-Adol-KABP-2006'!AC134), "",('Tab4-Adol-KABP-2006'!AC134))</f>
        <v>15.5</v>
      </c>
      <c r="AD134" s="414">
        <f>IF(ISBLANK('Tab4-Adol-KABP-2006'!AD134), "",('Tab4-Adol-KABP-2006'!AD134))</f>
        <v>24.9</v>
      </c>
      <c r="AE134" s="415">
        <f>IF(ISBLANK('Tab4-Adol-KABP-2006'!AE134), "",('Tab4-Adol-KABP-2006'!AE134))</f>
        <v>19.8</v>
      </c>
      <c r="AF134" s="348">
        <f>IF(ISBLANK('Tab4-Adol-KABP-2006'!AF134), "",('Tab4-Adol-KABP-2006'!AF134))</f>
        <v>2012</v>
      </c>
      <c r="AG134" s="349" t="str">
        <f>IF(ISBLANK('Tab4-Adol-KABP-2006'!AG134), "",('Tab4-Adol-KABP-2006'!AG134))</f>
        <v>2011-2012</v>
      </c>
      <c r="AH134" s="414">
        <f>IF(ISBLANK('Tab4-Adol-KABP-2006'!AH134), "",('Tab4-Adol-KABP-2006'!AH134))</f>
        <v>38.9</v>
      </c>
      <c r="AI134" s="414">
        <f>IF(ISBLANK('Tab4-Adol-KABP-2006'!AI134), "",('Tab4-Adol-KABP-2006'!AI134))</f>
        <v>37.200000000000003</v>
      </c>
      <c r="AJ134" s="414">
        <f>IF(ISBLANK('Tab4-Adol-KABP-2006'!AJ134), "",('Tab4-Adol-KABP-2006'!AJ134))</f>
        <v>38</v>
      </c>
      <c r="AK134" s="414">
        <f>IF(ISBLANK('Tab4-Adol-KABP-2006'!AK134), "",('Tab4-Adol-KABP-2006'!AK134))</f>
        <v>72.599999999999994</v>
      </c>
      <c r="AL134" s="414">
        <f>IF(ISBLANK('Tab4-Adol-KABP-2006'!AL134), "",('Tab4-Adol-KABP-2006'!AL134))</f>
        <v>48.8</v>
      </c>
      <c r="AM134" s="415">
        <f>IF(ISBLANK('Tab4-Adol-KABP-2006'!AM134), "",('Tab4-Adol-KABP-2006'!AM134))</f>
        <v>59</v>
      </c>
      <c r="AN134" s="348">
        <f>IF(ISBLANK('Tab4-Adol-KABP-2006'!AN134), "",('Tab4-Adol-KABP-2006'!AN134))</f>
        <v>2012</v>
      </c>
      <c r="AO134" s="349" t="str">
        <f>IF(ISBLANK('Tab4-Adol-KABP-2006'!AO134), "",('Tab4-Adol-KABP-2006'!AO134))</f>
        <v>2011-2012</v>
      </c>
      <c r="AP134" s="362">
        <f>IF(ISBLANK('Tab4-Adol-KABP-2006'!AP134), "",('Tab4-Adol-KABP-2006'!AP134))</f>
        <v>30.6</v>
      </c>
      <c r="AQ134" s="362">
        <f>IF(ISBLANK('Tab4-Adol-KABP-2006'!AQ134), "",('Tab4-Adol-KABP-2006'!AQ134))</f>
        <v>22.3</v>
      </c>
      <c r="AR134" s="362">
        <f>IF(ISBLANK('Tab4-Adol-KABP-2006'!AR134), "",('Tab4-Adol-KABP-2006'!AR134))</f>
        <v>25.5</v>
      </c>
      <c r="AS134" s="362">
        <f>IF(ISBLANK('Tab4-Adol-KABP-2006'!AS134), "",('Tab4-Adol-KABP-2006'!AS134))</f>
        <v>93.3</v>
      </c>
      <c r="AT134" s="362">
        <f>IF(ISBLANK('Tab4-Adol-KABP-2006'!AT134), "",('Tab4-Adol-KABP-2006'!AT134))</f>
        <v>64.7</v>
      </c>
      <c r="AU134" s="363">
        <f>IF(ISBLANK('Tab4-Adol-KABP-2006'!AU134), "",('Tab4-Adol-KABP-2006'!AU134))</f>
        <v>76.3</v>
      </c>
      <c r="AV134" s="348">
        <f>IF(ISBLANK('Tab4-Adol-KABP-2006'!AV134), "",('Tab4-Adol-KABP-2006'!AV134))</f>
        <v>2012</v>
      </c>
      <c r="AW134" s="349" t="str">
        <f>IF(ISBLANK('Tab4-Adol-KABP-2006'!AW134), "",('Tab4-Adol-KABP-2006'!AW134))</f>
        <v>2011-2012</v>
      </c>
      <c r="AX134" s="414">
        <f>IF(ISBLANK('Tab4-Adol-KABP-2006'!AX134), "",('Tab4-Adol-KABP-2006'!AX134))</f>
        <v>37.299999999999997</v>
      </c>
      <c r="AY134" s="414">
        <f>IF(ISBLANK('Tab4-Adol-KABP-2006'!AY134), "",('Tab4-Adol-KABP-2006'!AY134))</f>
        <v>35.700000000000003</v>
      </c>
      <c r="AZ134" s="414">
        <f>IF(ISBLANK('Tab4-Adol-KABP-2006'!AZ134), "",('Tab4-Adol-KABP-2006'!AZ134))</f>
        <v>36.4</v>
      </c>
      <c r="BA134" s="414">
        <f>IF(ISBLANK('Tab4-Adol-KABP-2006'!BA134), "",('Tab4-Adol-KABP-2006'!BA134))</f>
        <v>73.599999999999994</v>
      </c>
      <c r="BB134" s="414">
        <f>IF(ISBLANK('Tab4-Adol-KABP-2006'!BB134), "",('Tab4-Adol-KABP-2006'!BB134))</f>
        <v>60.7</v>
      </c>
      <c r="BC134" s="415">
        <f>IF(ISBLANK('Tab4-Adol-KABP-2006'!BC134), "",('Tab4-Adol-KABP-2006'!BC134))</f>
        <v>67.099999999999994</v>
      </c>
      <c r="BD134" s="348">
        <f>IF(ISBLANK('Tab4-Adol-KABP-2006'!BD134), "",('Tab4-Adol-KABP-2006'!BD134))</f>
        <v>2012</v>
      </c>
      <c r="BE134" s="349" t="str">
        <f>IF(ISBLANK('Tab4-Adol-KABP-2006'!BE134), "",('Tab4-Adol-KABP-2006'!BE134))</f>
        <v>2011-2012</v>
      </c>
      <c r="BF134" s="414">
        <f>IF(ISBLANK('Tab4-Adol-KABP-2006'!BF134), "",('Tab4-Adol-KABP-2006'!BF134))</f>
        <v>9.6</v>
      </c>
      <c r="BG134" s="414">
        <f>IF(ISBLANK('Tab4-Adol-KABP-2006'!BG134), "",('Tab4-Adol-KABP-2006'!BG134))</f>
        <v>17.100000000000001</v>
      </c>
      <c r="BH134" s="414">
        <f>IF(ISBLANK('Tab4-Adol-KABP-2006'!BH134), "",('Tab4-Adol-KABP-2006'!BH134))</f>
        <v>13</v>
      </c>
      <c r="BI134" s="414">
        <f>IF(ISBLANK('Tab4-Adol-KABP-2006'!BI134), "",('Tab4-Adol-KABP-2006'!BI134))</f>
        <v>2.8</v>
      </c>
      <c r="BJ134" s="414">
        <f>IF(ISBLANK('Tab4-Adol-KABP-2006'!BJ134), "",('Tab4-Adol-KABP-2006'!BJ134))</f>
        <v>12.8</v>
      </c>
      <c r="BK134" s="415">
        <f>IF(ISBLANK('Tab4-Adol-KABP-2006'!BK134), "",('Tab4-Adol-KABP-2006'!BK134))</f>
        <v>7.3</v>
      </c>
      <c r="BL134" s="348">
        <f>IF(ISBLANK('Tab4-Adol-KABP-2006'!BL134), "",('Tab4-Adol-KABP-2006'!BL134))</f>
        <v>2012</v>
      </c>
      <c r="BM134" s="349" t="str">
        <f>IF(ISBLANK('Tab4-Adol-KABP-2006'!BM134), "",('Tab4-Adol-KABP-2006'!BM134))</f>
        <v>2011-2012</v>
      </c>
      <c r="BN134" s="414">
        <f>IF(ISBLANK('Tab4-Adol-KABP-2006'!BN134), "",('Tab4-Adol-KABP-2006'!BN134))</f>
        <v>19.899999999999999</v>
      </c>
      <c r="BO134" s="414">
        <f>IF(ISBLANK('Tab4-Adol-KABP-2006'!BO134), "",('Tab4-Adol-KABP-2006'!BO134))</f>
        <v>54.9</v>
      </c>
      <c r="BP134" s="414">
        <f>IF(ISBLANK('Tab4-Adol-KABP-2006'!BP134), "",('Tab4-Adol-KABP-2006'!BP134))</f>
        <v>35.6</v>
      </c>
      <c r="BQ134" s="414">
        <f>IF(ISBLANK('Tab4-Adol-KABP-2006'!BQ134), "",('Tab4-Adol-KABP-2006'!BQ134))</f>
        <v>4.3</v>
      </c>
      <c r="BR134" s="414">
        <f>IF(ISBLANK('Tab4-Adol-KABP-2006'!BR134), "",('Tab4-Adol-KABP-2006'!BR134))</f>
        <v>30.4</v>
      </c>
      <c r="BS134" s="415">
        <f>IF(ISBLANK('Tab4-Adol-KABP-2006'!BS134), "",('Tab4-Adol-KABP-2006'!BS134))</f>
        <v>16.2</v>
      </c>
      <c r="BT134" s="348" t="str">
        <f>IF(ISBLANK('Tab4-Adol-KABP-2006'!BT134), "",('Tab4-Adol-KABP-2006'!BT134))</f>
        <v/>
      </c>
      <c r="BU134" s="349" t="str">
        <f>IF(ISBLANK('Tab4-Adol-KABP-2006'!BU134), "",('Tab4-Adol-KABP-2006'!BU134))</f>
        <v/>
      </c>
      <c r="BV134" s="414"/>
      <c r="BW134" s="414"/>
      <c r="BX134" s="415"/>
      <c r="BY134" s="216">
        <v>438762</v>
      </c>
      <c r="BZ134" s="208">
        <v>413621</v>
      </c>
      <c r="CA134" s="208">
        <v>852383</v>
      </c>
      <c r="CB134" s="208">
        <v>454528</v>
      </c>
      <c r="CC134" s="208">
        <v>422993</v>
      </c>
      <c r="CD134" s="284">
        <v>877521</v>
      </c>
      <c r="CE134" s="282"/>
      <c r="CF134" s="282"/>
      <c r="CG134" s="226">
        <f t="shared" si="450"/>
        <v>438762</v>
      </c>
      <c r="CH134" s="227">
        <f t="shared" si="451"/>
        <v>413621</v>
      </c>
      <c r="CI134" s="227">
        <f t="shared" si="452"/>
        <v>852383</v>
      </c>
      <c r="CJ134" s="227">
        <f t="shared" si="453"/>
        <v>454528</v>
      </c>
      <c r="CK134" s="227">
        <f t="shared" si="454"/>
        <v>422993</v>
      </c>
      <c r="CL134" s="228">
        <f t="shared" si="455"/>
        <v>877521</v>
      </c>
      <c r="CM134" s="282"/>
      <c r="CN134" s="282"/>
      <c r="CO134" s="226">
        <f t="shared" si="456"/>
        <v>438762</v>
      </c>
      <c r="CP134" s="227">
        <f t="shared" si="457"/>
        <v>413621</v>
      </c>
      <c r="CQ134" s="227">
        <f t="shared" si="458"/>
        <v>852383</v>
      </c>
      <c r="CR134" s="227">
        <f t="shared" si="459"/>
        <v>454528</v>
      </c>
      <c r="CS134" s="227">
        <f t="shared" si="460"/>
        <v>422993</v>
      </c>
      <c r="CT134" s="228">
        <f t="shared" si="461"/>
        <v>877521</v>
      </c>
      <c r="CU134" s="282"/>
      <c r="CV134" s="282"/>
      <c r="CW134" s="292">
        <f t="shared" si="462"/>
        <v>438762</v>
      </c>
      <c r="CX134" s="234">
        <f t="shared" si="463"/>
        <v>413621</v>
      </c>
      <c r="CY134" s="234">
        <f t="shared" si="464"/>
        <v>852383</v>
      </c>
      <c r="CZ134" s="234">
        <f t="shared" si="465"/>
        <v>454528</v>
      </c>
      <c r="DA134" s="234">
        <f t="shared" si="466"/>
        <v>422993</v>
      </c>
      <c r="DB134" s="235">
        <f t="shared" si="467"/>
        <v>877521</v>
      </c>
      <c r="DC134" s="282"/>
      <c r="DD134" s="282"/>
      <c r="DE134" s="226">
        <f t="shared" si="468"/>
        <v>438762</v>
      </c>
      <c r="DF134" s="227">
        <f t="shared" si="469"/>
        <v>413621</v>
      </c>
      <c r="DG134" s="227">
        <f t="shared" si="470"/>
        <v>852383</v>
      </c>
      <c r="DH134" s="227">
        <f t="shared" si="471"/>
        <v>454528</v>
      </c>
      <c r="DI134" s="227">
        <f t="shared" si="472"/>
        <v>422993</v>
      </c>
      <c r="DJ134" s="228">
        <f t="shared" si="473"/>
        <v>877521</v>
      </c>
      <c r="DK134" s="282"/>
      <c r="DL134" s="282"/>
      <c r="DM134" s="226">
        <f t="shared" si="474"/>
        <v>438762</v>
      </c>
      <c r="DN134" s="227">
        <f t="shared" si="475"/>
        <v>413621</v>
      </c>
      <c r="DO134" s="227">
        <f t="shared" si="476"/>
        <v>852383</v>
      </c>
      <c r="DP134" s="227">
        <f t="shared" si="477"/>
        <v>454528</v>
      </c>
      <c r="DQ134" s="227">
        <f t="shared" si="478"/>
        <v>422993</v>
      </c>
      <c r="DR134" s="228">
        <f t="shared" si="479"/>
        <v>877521</v>
      </c>
      <c r="DS134" s="282"/>
      <c r="DT134" s="282"/>
      <c r="DU134" s="226">
        <f t="shared" si="480"/>
        <v>438762</v>
      </c>
      <c r="DV134" s="227">
        <f t="shared" si="481"/>
        <v>413621</v>
      </c>
      <c r="DW134" s="227">
        <f t="shared" si="482"/>
        <v>852383</v>
      </c>
      <c r="DX134" s="227">
        <f t="shared" si="483"/>
        <v>454528</v>
      </c>
      <c r="DY134" s="227">
        <f t="shared" si="484"/>
        <v>422993</v>
      </c>
      <c r="DZ134" s="228">
        <f t="shared" si="485"/>
        <v>877521</v>
      </c>
      <c r="EA134" s="282"/>
      <c r="EB134" s="282"/>
      <c r="EC134" s="226">
        <f t="shared" si="486"/>
        <v>438762</v>
      </c>
      <c r="ED134" s="227">
        <f t="shared" si="487"/>
        <v>413621</v>
      </c>
      <c r="EE134" s="227">
        <f t="shared" si="488"/>
        <v>852383</v>
      </c>
      <c r="EF134" s="227">
        <f t="shared" si="489"/>
        <v>454528</v>
      </c>
      <c r="EG134" s="227">
        <f t="shared" si="490"/>
        <v>422993</v>
      </c>
      <c r="EH134" s="228">
        <f t="shared" si="491"/>
        <v>877521</v>
      </c>
      <c r="EI134" s="282"/>
      <c r="EJ134" s="282"/>
      <c r="EK134" s="226">
        <f t="shared" si="492"/>
        <v>438762</v>
      </c>
      <c r="EL134" s="227">
        <f t="shared" si="493"/>
        <v>413621</v>
      </c>
      <c r="EM134" s="227">
        <f t="shared" si="494"/>
        <v>852383</v>
      </c>
      <c r="EN134" s="227">
        <f t="shared" si="495"/>
        <v>454528</v>
      </c>
      <c r="EO134" s="227">
        <f t="shared" si="496"/>
        <v>422993</v>
      </c>
      <c r="EP134" s="228">
        <f t="shared" si="497"/>
        <v>877521</v>
      </c>
      <c r="EQ134" s="282"/>
      <c r="ER134" s="282"/>
      <c r="ES134" s="226" t="str">
        <f t="shared" si="498"/>
        <v>-</v>
      </c>
      <c r="ET134" s="227" t="str">
        <f t="shared" si="499"/>
        <v>-</v>
      </c>
      <c r="EU134" s="228" t="str">
        <f t="shared" si="500"/>
        <v>-</v>
      </c>
      <c r="EV134" s="282"/>
      <c r="EW134" s="282"/>
      <c r="EX134" s="301">
        <f t="shared" si="501"/>
        <v>128118.50399999999</v>
      </c>
      <c r="EY134" s="259">
        <f t="shared" si="502"/>
        <v>156762.359</v>
      </c>
      <c r="EZ134" s="259">
        <f t="shared" si="503"/>
        <v>282138.77299999999</v>
      </c>
      <c r="FA134" s="259">
        <f t="shared" si="504"/>
        <v>148176.128</v>
      </c>
      <c r="FB134" s="259">
        <f t="shared" si="505"/>
        <v>157776.389</v>
      </c>
      <c r="FC134" s="260">
        <f t="shared" si="506"/>
        <v>304499.78700000001</v>
      </c>
      <c r="FD134" s="282"/>
      <c r="FE134" s="282"/>
      <c r="FF134" s="301">
        <f t="shared" si="507"/>
        <v>53090.201999999997</v>
      </c>
      <c r="FG134" s="259">
        <f t="shared" si="508"/>
        <v>41775.720999999998</v>
      </c>
      <c r="FH134" s="259">
        <f t="shared" si="509"/>
        <v>95466.895999999993</v>
      </c>
      <c r="FI134" s="259">
        <f t="shared" si="510"/>
        <v>107268.60800000001</v>
      </c>
      <c r="FJ134" s="259">
        <f t="shared" si="511"/>
        <v>109555.18700000001</v>
      </c>
      <c r="FK134" s="260">
        <f t="shared" si="512"/>
        <v>216747.68700000001</v>
      </c>
      <c r="FL134" s="282"/>
      <c r="FM134" s="282"/>
      <c r="FN134" s="301">
        <f t="shared" si="513"/>
        <v>6581.4299999999994</v>
      </c>
      <c r="FO134" s="259">
        <f t="shared" si="514"/>
        <v>8686.0410000000011</v>
      </c>
      <c r="FP134" s="259">
        <f t="shared" si="515"/>
        <v>15342.894000000002</v>
      </c>
      <c r="FQ134" s="259">
        <f t="shared" si="516"/>
        <v>70451.839999999997</v>
      </c>
      <c r="FR134" s="259">
        <f t="shared" si="517"/>
        <v>105325.257</v>
      </c>
      <c r="FS134" s="260">
        <f t="shared" si="518"/>
        <v>173749.158</v>
      </c>
      <c r="FT134" s="282"/>
      <c r="FU134" s="282"/>
      <c r="FV134" s="301">
        <f t="shared" si="519"/>
        <v>170678.41800000001</v>
      </c>
      <c r="FW134" s="259">
        <f t="shared" si="520"/>
        <v>153867.01200000002</v>
      </c>
      <c r="FX134" s="259">
        <f t="shared" si="521"/>
        <v>323905.53999999998</v>
      </c>
      <c r="FY134" s="259">
        <f t="shared" si="522"/>
        <v>329987.32799999998</v>
      </c>
      <c r="FZ134" s="259">
        <f t="shared" si="523"/>
        <v>206420.584</v>
      </c>
      <c r="GA134" s="260">
        <f t="shared" si="524"/>
        <v>517737.38999999996</v>
      </c>
      <c r="GB134" s="282"/>
      <c r="GC134" s="282"/>
      <c r="GD134" s="301">
        <f t="shared" si="525"/>
        <v>134261.17199999999</v>
      </c>
      <c r="GE134" s="259">
        <f t="shared" si="526"/>
        <v>92237.483000000007</v>
      </c>
      <c r="GF134" s="259">
        <f t="shared" si="527"/>
        <v>217357.66500000001</v>
      </c>
      <c r="GG134" s="259">
        <f t="shared" si="528"/>
        <v>424074.62399999995</v>
      </c>
      <c r="GH134" s="259">
        <f t="shared" si="529"/>
        <v>273676.47100000002</v>
      </c>
      <c r="GI134" s="260">
        <f t="shared" si="530"/>
        <v>669548.52300000004</v>
      </c>
      <c r="GJ134" s="282"/>
      <c r="GK134" s="282"/>
      <c r="GL134" s="301">
        <f t="shared" si="531"/>
        <v>163658.226</v>
      </c>
      <c r="GM134" s="259">
        <f t="shared" si="532"/>
        <v>147662.69700000001</v>
      </c>
      <c r="GN134" s="259">
        <f t="shared" si="533"/>
        <v>310267.41200000001</v>
      </c>
      <c r="GO134" s="259">
        <f t="shared" si="534"/>
        <v>334532.60800000001</v>
      </c>
      <c r="GP134" s="259">
        <f t="shared" si="535"/>
        <v>256756.75099999999</v>
      </c>
      <c r="GQ134" s="260">
        <f t="shared" si="536"/>
        <v>588816.5909999999</v>
      </c>
      <c r="GR134" s="282"/>
      <c r="GS134" s="282"/>
      <c r="GT134" s="301">
        <f t="shared" si="537"/>
        <v>42121.152000000002</v>
      </c>
      <c r="GU134" s="259">
        <f t="shared" si="538"/>
        <v>70729.191000000006</v>
      </c>
      <c r="GV134" s="259">
        <f t="shared" si="539"/>
        <v>110809.79000000001</v>
      </c>
      <c r="GW134" s="259">
        <f t="shared" si="540"/>
        <v>12726.783999999998</v>
      </c>
      <c r="GX134" s="259">
        <f t="shared" si="541"/>
        <v>54143.103999999999</v>
      </c>
      <c r="GY134" s="260">
        <f t="shared" si="542"/>
        <v>64059.032999999996</v>
      </c>
      <c r="GZ134" s="282"/>
      <c r="HA134" s="282"/>
      <c r="HB134" s="301">
        <f t="shared" si="543"/>
        <v>87313.637999999992</v>
      </c>
      <c r="HC134" s="259">
        <f t="shared" si="544"/>
        <v>227077.92899999997</v>
      </c>
      <c r="HD134" s="259">
        <f t="shared" si="545"/>
        <v>303448.34800000006</v>
      </c>
      <c r="HE134" s="259">
        <f t="shared" si="546"/>
        <v>19544.703999999998</v>
      </c>
      <c r="HF134" s="259">
        <f t="shared" si="547"/>
        <v>128589.872</v>
      </c>
      <c r="HG134" s="260">
        <f t="shared" si="548"/>
        <v>142158.402</v>
      </c>
      <c r="HH134" s="282"/>
      <c r="HI134" s="282"/>
      <c r="HJ134" s="301" t="str">
        <f t="shared" si="549"/>
        <v>-</v>
      </c>
      <c r="HK134" s="259" t="str">
        <f t="shared" si="550"/>
        <v>-</v>
      </c>
      <c r="HL134" s="260" t="str">
        <f t="shared" si="551"/>
        <v>-</v>
      </c>
      <c r="HM134" s="428">
        <f t="shared" si="442"/>
        <v>1</v>
      </c>
      <c r="HN134" s="429">
        <f t="shared" si="442"/>
        <v>1</v>
      </c>
      <c r="HO134" s="429">
        <f t="shared" si="442"/>
        <v>1</v>
      </c>
      <c r="HP134" s="429">
        <f t="shared" si="442"/>
        <v>1</v>
      </c>
      <c r="HQ134" s="429">
        <f t="shared" si="442"/>
        <v>1</v>
      </c>
      <c r="HR134" s="430">
        <f t="shared" si="442"/>
        <v>1</v>
      </c>
      <c r="HS134" s="450"/>
      <c r="HT134" s="450"/>
      <c r="HU134" s="428">
        <f t="shared" si="443"/>
        <v>1</v>
      </c>
      <c r="HV134" s="429">
        <f t="shared" si="443"/>
        <v>1</v>
      </c>
      <c r="HW134" s="429">
        <f t="shared" si="443"/>
        <v>1</v>
      </c>
      <c r="HX134" s="429">
        <f t="shared" si="443"/>
        <v>1</v>
      </c>
      <c r="HY134" s="429">
        <f t="shared" si="443"/>
        <v>1</v>
      </c>
      <c r="HZ134" s="430">
        <f t="shared" si="443"/>
        <v>1</v>
      </c>
      <c r="IA134" s="450"/>
      <c r="IB134" s="450"/>
      <c r="IC134" s="428">
        <f t="shared" si="444"/>
        <v>1</v>
      </c>
      <c r="ID134" s="429">
        <f t="shared" si="444"/>
        <v>1</v>
      </c>
      <c r="IE134" s="429">
        <f t="shared" si="444"/>
        <v>1</v>
      </c>
      <c r="IF134" s="429">
        <f t="shared" si="444"/>
        <v>1</v>
      </c>
      <c r="IG134" s="429">
        <f t="shared" si="444"/>
        <v>1</v>
      </c>
      <c r="IH134" s="430">
        <f t="shared" si="444"/>
        <v>1</v>
      </c>
      <c r="II134" s="450"/>
      <c r="IJ134" s="450"/>
      <c r="IK134" s="428">
        <f t="shared" si="445"/>
        <v>1</v>
      </c>
      <c r="IL134" s="429">
        <f t="shared" si="445"/>
        <v>1</v>
      </c>
      <c r="IM134" s="429">
        <f t="shared" si="445"/>
        <v>1</v>
      </c>
      <c r="IN134" s="429">
        <f t="shared" si="445"/>
        <v>1</v>
      </c>
      <c r="IO134" s="429">
        <f t="shared" si="445"/>
        <v>1</v>
      </c>
      <c r="IP134" s="430">
        <f t="shared" si="445"/>
        <v>1</v>
      </c>
      <c r="IQ134" s="450"/>
      <c r="IR134" s="450"/>
      <c r="IS134" s="428">
        <f t="shared" si="446"/>
        <v>1</v>
      </c>
      <c r="IT134" s="429">
        <f t="shared" si="446"/>
        <v>1</v>
      </c>
      <c r="IU134" s="429">
        <f t="shared" si="446"/>
        <v>1</v>
      </c>
      <c r="IV134" s="429">
        <f t="shared" si="446"/>
        <v>1</v>
      </c>
      <c r="IW134" s="429">
        <f t="shared" si="446"/>
        <v>1</v>
      </c>
      <c r="IX134" s="430">
        <f t="shared" si="446"/>
        <v>1</v>
      </c>
      <c r="IY134" s="450"/>
      <c r="IZ134" s="450"/>
      <c r="JA134" s="428">
        <f t="shared" si="447"/>
        <v>1</v>
      </c>
      <c r="JB134" s="429">
        <f t="shared" si="447"/>
        <v>1</v>
      </c>
      <c r="JC134" s="429">
        <f t="shared" si="447"/>
        <v>1</v>
      </c>
      <c r="JD134" s="429">
        <f t="shared" si="447"/>
        <v>1</v>
      </c>
      <c r="JE134" s="429">
        <f t="shared" si="447"/>
        <v>1</v>
      </c>
      <c r="JF134" s="430">
        <f t="shared" si="447"/>
        <v>1</v>
      </c>
      <c r="JG134" s="450"/>
      <c r="JH134" s="450"/>
      <c r="JI134" s="428">
        <f t="shared" si="448"/>
        <v>1</v>
      </c>
      <c r="JJ134" s="429">
        <f t="shared" si="448"/>
        <v>1</v>
      </c>
      <c r="JK134" s="429">
        <f t="shared" si="448"/>
        <v>1</v>
      </c>
      <c r="JL134" s="429">
        <f t="shared" si="448"/>
        <v>1</v>
      </c>
      <c r="JM134" s="429">
        <f t="shared" si="448"/>
        <v>1</v>
      </c>
      <c r="JN134" s="430">
        <f t="shared" si="448"/>
        <v>1</v>
      </c>
      <c r="JO134" s="450"/>
      <c r="JP134" s="450"/>
      <c r="JQ134" s="428">
        <f t="shared" si="449"/>
        <v>1</v>
      </c>
      <c r="JR134" s="429">
        <f t="shared" si="449"/>
        <v>1</v>
      </c>
      <c r="JS134" s="429">
        <f t="shared" si="449"/>
        <v>1</v>
      </c>
      <c r="JT134" s="429">
        <f t="shared" si="449"/>
        <v>1</v>
      </c>
      <c r="JU134" s="429">
        <f t="shared" si="449"/>
        <v>1</v>
      </c>
      <c r="JV134" s="430">
        <f t="shared" si="449"/>
        <v>1</v>
      </c>
      <c r="JW134" s="450"/>
      <c r="JX134" s="450"/>
      <c r="JY134" s="428" t="str">
        <f t="shared" ref="JY134:KA197" si="552">IF(ISNUMBER(BV134),1,"-")</f>
        <v>-</v>
      </c>
      <c r="JZ134" s="429" t="str">
        <f t="shared" si="552"/>
        <v>-</v>
      </c>
      <c r="KA134" s="430" t="str">
        <f t="shared" si="552"/>
        <v>-</v>
      </c>
      <c r="KB134" s="172"/>
      <c r="KC134" s="355" t="str">
        <f>IF(ISBLANK('Tab4-Adol-KABP-2006'!KC134),"",('Tab4-Adol-KABP-2006'!KC134))</f>
        <v/>
      </c>
      <c r="KD134" s="355" t="str">
        <f>IF(ISBLANK('Tab4-Adol-KABP-2006'!KD134),"",('Tab4-Adol-KABP-2006'!KD134))</f>
        <v/>
      </c>
      <c r="KE134" s="355" t="str">
        <f>IF(ISBLANK('Tab4-Adol-KABP-2006'!KE134),"",('Tab4-Adol-KABP-2006'!KE134))</f>
        <v/>
      </c>
      <c r="KF134" s="355" t="str">
        <f>IF(ISBLANK('Tab4-Adol-KABP-2006'!KF134),"",('Tab4-Adol-KABP-2006'!KF134))</f>
        <v/>
      </c>
      <c r="KG134" s="355" t="str">
        <f>IF(ISBLANK('Tab4-Adol-KABP-2006'!KG134),"",('Tab4-Adol-KABP-2006'!KG134))</f>
        <v/>
      </c>
      <c r="KH134" s="355" t="str">
        <f>IF(ISBLANK('Tab4-Adol-KABP-2006'!KH134),"",('Tab4-Adol-KABP-2006'!KH134))</f>
        <v/>
      </c>
      <c r="KI134" s="355" t="str">
        <f>IF(ISBLANK('Tab4-Adol-KABP-2006'!KI134),"",('Tab4-Adol-KABP-2006'!KI134))</f>
        <v/>
      </c>
      <c r="KJ134" s="355" t="str">
        <f>IF(ISBLANK('Tab4-Adol-KABP-2006'!KJ134),"",('Tab4-Adol-KABP-2006'!KJ134))</f>
        <v/>
      </c>
      <c r="KK134" s="355" t="str">
        <f>IF(ISBLANK('Tab4-Adol-KABP-2006'!KK134),"",('Tab4-Adol-KABP-2006'!KK134))</f>
        <v/>
      </c>
      <c r="KL134" s="355" t="str">
        <f>IF(ISBLANK('Tab4-Adol-KABP-2006'!KL134),"",('Tab4-Adol-KABP-2006'!KL134))</f>
        <v/>
      </c>
      <c r="KM134" s="355" t="str">
        <f>IF(ISBLANK('Tab4-Adol-KABP-2006'!KM134),"",('Tab4-Adol-KABP-2006'!KM134))</f>
        <v/>
      </c>
      <c r="KN134" s="355" t="str">
        <f>IF(ISBLANK('Tab4-Adol-KABP-2006'!KN134),"",('Tab4-Adol-KABP-2006'!KN134))</f>
        <v/>
      </c>
      <c r="KO134" s="355" t="str">
        <f>IF(ISBLANK('Tab4-Adol-KABP-2006'!KO134),"",('Tab4-Adol-KABP-2006'!KO134))</f>
        <v/>
      </c>
      <c r="KP134" s="355" t="str">
        <f>IF(ISBLANK('Tab4-Adol-KABP-2006'!KP134),"",('Tab4-Adol-KABP-2006'!KP134))</f>
        <v/>
      </c>
      <c r="KQ134" s="355" t="str">
        <f>IF(ISBLANK('Tab4-Adol-KABP-2006'!KQ134),"",('Tab4-Adol-KABP-2006'!KQ134))</f>
        <v/>
      </c>
      <c r="KR134" s="355" t="str">
        <f>IF(ISBLANK('Tab4-Adol-KABP-2006'!KR134),"",('Tab4-Adol-KABP-2006'!KR134))</f>
        <v/>
      </c>
      <c r="KS134" s="355" t="str">
        <f>IF(ISBLANK('Tab4-Adol-KABP-2006'!KS134),"",('Tab4-Adol-KABP-2006'!KS134))</f>
        <v/>
      </c>
      <c r="KT134" s="355" t="str">
        <f>IF(ISBLANK('Tab4-Adol-KABP-2006'!KT134),"",('Tab4-Adol-KABP-2006'!KT134))</f>
        <v/>
      </c>
      <c r="KU134" s="355" t="str">
        <f>IF(ISBLANK('Tab4-Adol-KABP-2006'!KU134),"",('Tab4-Adol-KABP-2006'!KU134))</f>
        <v/>
      </c>
      <c r="KV134" s="355" t="str">
        <f>IF(ISBLANK('Tab4-Adol-KABP-2006'!KV134),"",('Tab4-Adol-KABP-2006'!KV134))</f>
        <v/>
      </c>
      <c r="KW134" s="355" t="str">
        <f>IF(ISBLANK('Tab4-Adol-KABP-2006'!KW134),"",('Tab4-Adol-KABP-2006'!KW134))</f>
        <v/>
      </c>
      <c r="KX134" s="355" t="str">
        <f>IF(ISBLANK('Tab4-Adol-KABP-2006'!KX134),"",('Tab4-Adol-KABP-2006'!KX134))</f>
        <v/>
      </c>
      <c r="KY134" s="355" t="str">
        <f>IF(ISBLANK('Tab4-Adol-KABP-2006'!KY134),"",('Tab4-Adol-KABP-2006'!KY134))</f>
        <v/>
      </c>
      <c r="KZ134" s="355" t="str">
        <f>IF(ISBLANK('Tab4-Adol-KABP-2006'!KZ134),"",('Tab4-Adol-KABP-2006'!KZ134))</f>
        <v/>
      </c>
      <c r="LA134" s="355" t="str">
        <f>IF(ISBLANK('Tab4-Adol-KABP-2006'!LA134),"",('Tab4-Adol-KABP-2006'!LA134))</f>
        <v/>
      </c>
      <c r="LB134" s="355" t="str">
        <f>IF(ISBLANK('Tab4-Adol-KABP-2006'!LB134),"",('Tab4-Adol-KABP-2006'!LB134))</f>
        <v/>
      </c>
      <c r="LC134" s="355" t="str">
        <f>IF(ISBLANK('Tab4-Adol-KABP-2006'!LC134),"",('Tab4-Adol-KABP-2006'!LC134))</f>
        <v/>
      </c>
      <c r="LD134" s="355" t="str">
        <f>IF(ISBLANK('Tab4-Adol-KABP-2006'!LD134),"",('Tab4-Adol-KABP-2006'!LD134))</f>
        <v/>
      </c>
      <c r="LE134" s="355" t="str">
        <f>IF(ISBLANK('Tab4-Adol-KABP-2006'!LE134),"",('Tab4-Adol-KABP-2006'!LE134))</f>
        <v/>
      </c>
      <c r="LF134" s="355" t="str">
        <f>IF(ISBLANK('Tab4-Adol-KABP-2006'!LF134),"",('Tab4-Adol-KABP-2006'!LF134))</f>
        <v/>
      </c>
      <c r="LG134" s="355" t="str">
        <f>IF(ISBLANK('Tab4-Adol-KABP-2006'!LG134),"",('Tab4-Adol-KABP-2006'!LG134))</f>
        <v/>
      </c>
      <c r="LH134" s="355" t="str">
        <f>IF(ISBLANK('Tab4-Adol-KABP-2006'!LH134),"",('Tab4-Adol-KABP-2006'!LH134))</f>
        <v/>
      </c>
      <c r="LI134" s="355" t="str">
        <f>IF(ISBLANK('Tab4-Adol-KABP-2006'!LI134),"",('Tab4-Adol-KABP-2006'!LI134))</f>
        <v/>
      </c>
      <c r="LJ134" s="355" t="str">
        <f>IF(ISBLANK('Tab4-Adol-KABP-2006'!LJ134),"",('Tab4-Adol-KABP-2006'!LJ134))</f>
        <v/>
      </c>
      <c r="LK134" s="355" t="str">
        <f>IF(ISBLANK('Tab4-Adol-KABP-2006'!LK134),"",('Tab4-Adol-KABP-2006'!LK134))</f>
        <v/>
      </c>
      <c r="LL134" s="355" t="str">
        <f>IF(ISBLANK('Tab4-Adol-KABP-2006'!LL134),"",('Tab4-Adol-KABP-2006'!LL134))</f>
        <v/>
      </c>
      <c r="LM134" s="355" t="str">
        <f>IF(ISBLANK('Tab4-Adol-KABP-2006'!LM134),"",('Tab4-Adol-KABP-2006'!LM134))</f>
        <v/>
      </c>
      <c r="LN134" s="355" t="str">
        <f>IF(ISBLANK('Tab4-Adol-KABP-2006'!LN134),"",('Tab4-Adol-KABP-2006'!LN134))</f>
        <v/>
      </c>
      <c r="LO134" s="355" t="str">
        <f>IF(ISBLANK('Tab4-Adol-KABP-2006'!LO134),"",('Tab4-Adol-KABP-2006'!LO134))</f>
        <v/>
      </c>
      <c r="LP134" s="355" t="str">
        <f>IF(ISBLANK('Tab4-Adol-KABP-2006'!LP134),"",('Tab4-Adol-KABP-2006'!LP134))</f>
        <v/>
      </c>
      <c r="LQ134" s="355" t="str">
        <f>IF(ISBLANK('Tab4-Adol-KABP-2006'!LQ134),"",('Tab4-Adol-KABP-2006'!LQ134))</f>
        <v/>
      </c>
      <c r="LR134" s="355" t="str">
        <f>IF(ISBLANK('Tab4-Adol-KABP-2006'!LR134),"",('Tab4-Adol-KABP-2006'!LR134))</f>
        <v/>
      </c>
      <c r="LS134" s="355" t="str">
        <f>IF(ISBLANK('Tab4-Adol-KABP-2006'!LS134),"",('Tab4-Adol-KABP-2006'!LS134))</f>
        <v/>
      </c>
      <c r="LT134" s="355" t="str">
        <f>IF(ISBLANK('Tab4-Adol-KABP-2006'!LT134),"",('Tab4-Adol-KABP-2006'!LT134))</f>
        <v/>
      </c>
      <c r="LU134" s="355" t="str">
        <f>IF(ISBLANK('Tab4-Adol-KABP-2006'!LU134),"",('Tab4-Adol-KABP-2006'!LU134))</f>
        <v/>
      </c>
      <c r="LV134" s="355" t="str">
        <f>IF(ISBLANK('Tab4-Adol-KABP-2006'!LV134),"",('Tab4-Adol-KABP-2006'!LV134))</f>
        <v/>
      </c>
      <c r="LW134" s="355" t="str">
        <f>IF(ISBLANK('Tab4-Adol-KABP-2006'!LW134),"",('Tab4-Adol-KABP-2006'!LW134))</f>
        <v/>
      </c>
      <c r="LX134" s="355" t="str">
        <f>IF(ISBLANK('Tab4-Adol-KABP-2006'!LX134),"",('Tab4-Adol-KABP-2006'!LX134))</f>
        <v/>
      </c>
      <c r="LY134" s="355" t="str">
        <f>IF(ISBLANK('Tab4-Adol-KABP-2006'!LY134),"",('Tab4-Adol-KABP-2006'!LY134))</f>
        <v/>
      </c>
      <c r="LZ134" s="355" t="str">
        <f>IF(ISBLANK('Tab4-Adol-KABP-2006'!LZ134),"",('Tab4-Adol-KABP-2006'!LZ134))</f>
        <v/>
      </c>
      <c r="MA134" s="355" t="str">
        <f>IF(ISBLANK('Tab4-Adol-KABP-2006'!MA134),"",('Tab4-Adol-KABP-2006'!MA134))</f>
        <v/>
      </c>
    </row>
    <row r="135" spans="1:339" x14ac:dyDescent="0.2">
      <c r="A135" s="310" t="s">
        <v>326</v>
      </c>
      <c r="B135" s="172">
        <v>0</v>
      </c>
      <c r="C135" s="172">
        <v>0</v>
      </c>
      <c r="D135" s="172" t="s">
        <v>315</v>
      </c>
      <c r="E135" s="172">
        <v>1</v>
      </c>
      <c r="F135" s="173"/>
      <c r="G135" s="218" t="s">
        <v>89</v>
      </c>
      <c r="H135" s="348">
        <f>IF(ISBLANK('Tab4-Adol-KABP-2006'!H135), "",('Tab4-Adol-KABP-2006'!H135))</f>
        <v>2012</v>
      </c>
      <c r="I135" s="349">
        <f>IF(ISBLANK('Tab4-Adol-KABP-2006'!I135), "",('Tab4-Adol-KABP-2006'!I135))</f>
        <v>2012</v>
      </c>
      <c r="J135" s="414">
        <f>IF(ISBLANK('Tab4-Adol-KABP-2006'!J135), "",('Tab4-Adol-KABP-2006'!J135))</f>
        <v>39.1</v>
      </c>
      <c r="K135" s="414">
        <f>IF(ISBLANK('Tab4-Adol-KABP-2006'!K135), "",('Tab4-Adol-KABP-2006'!K135))</f>
        <v>46.8</v>
      </c>
      <c r="L135" s="414">
        <f>IF(ISBLANK('Tab4-Adol-KABP-2006'!L135), "",('Tab4-Adol-KABP-2006'!L135))</f>
        <v>42.8</v>
      </c>
      <c r="M135" s="414">
        <f>IF(ISBLANK('Tab4-Adol-KABP-2006'!M135), "",('Tab4-Adol-KABP-2006'!M135))</f>
        <v>33.700000000000003</v>
      </c>
      <c r="N135" s="414">
        <f>IF(ISBLANK('Tab4-Adol-KABP-2006'!N135), "",('Tab4-Adol-KABP-2006'!N135))</f>
        <v>38.4</v>
      </c>
      <c r="O135" s="415">
        <f>IF(ISBLANK('Tab4-Adol-KABP-2006'!O135), "",('Tab4-Adol-KABP-2006'!O135))</f>
        <v>35.6</v>
      </c>
      <c r="P135" s="348">
        <f>IF(ISBLANK('Tab4-Adol-KABP-2006'!P135), "",('Tab4-Adol-KABP-2006'!P135))</f>
        <v>2012</v>
      </c>
      <c r="Q135" s="349">
        <f>IF(ISBLANK('Tab4-Adol-KABP-2006'!Q135), "",('Tab4-Adol-KABP-2006'!Q135))</f>
        <v>2012</v>
      </c>
      <c r="R135" s="414">
        <f>IF(ISBLANK('Tab4-Adol-KABP-2006'!R135), "",('Tab4-Adol-KABP-2006'!R135))</f>
        <v>16.3</v>
      </c>
      <c r="S135" s="414">
        <f>IF(ISBLANK('Tab4-Adol-KABP-2006'!S135), "",('Tab4-Adol-KABP-2006'!S135))</f>
        <v>8.5</v>
      </c>
      <c r="T135" s="414">
        <f>IF(ISBLANK('Tab4-Adol-KABP-2006'!T135), "",('Tab4-Adol-KABP-2006'!T135))</f>
        <v>12.5</v>
      </c>
      <c r="U135" s="414">
        <f>IF(ISBLANK('Tab4-Adol-KABP-2006'!U135), "",('Tab4-Adol-KABP-2006'!U135))</f>
        <v>48.9</v>
      </c>
      <c r="V135" s="414">
        <f>IF(ISBLANK('Tab4-Adol-KABP-2006'!V135), "",('Tab4-Adol-KABP-2006'!V135))</f>
        <v>49.2</v>
      </c>
      <c r="W135" s="415">
        <f>IF(ISBLANK('Tab4-Adol-KABP-2006'!W135), "",('Tab4-Adol-KABP-2006'!W135))</f>
        <v>49</v>
      </c>
      <c r="X135" s="348">
        <f>IF(ISBLANK('Tab4-Adol-KABP-2006'!X135), "",('Tab4-Adol-KABP-2006'!X135))</f>
        <v>2012</v>
      </c>
      <c r="Y135" s="349">
        <f>IF(ISBLANK('Tab4-Adol-KABP-2006'!Y135), "",('Tab4-Adol-KABP-2006'!Y135))</f>
        <v>2012</v>
      </c>
      <c r="Z135" s="414">
        <f>IF(ISBLANK('Tab4-Adol-KABP-2006'!Z135), "",('Tab4-Adol-KABP-2006'!Z135))</f>
        <v>15.81</v>
      </c>
      <c r="AA135" s="414">
        <f>IF(ISBLANK('Tab4-Adol-KABP-2006'!AA135), "",('Tab4-Adol-KABP-2006'!AA135))</f>
        <v>22.39</v>
      </c>
      <c r="AB135" s="414">
        <f>IF(ISBLANK('Tab4-Adol-KABP-2006'!AB135), "",('Tab4-Adol-KABP-2006'!AB135))</f>
        <v>19</v>
      </c>
      <c r="AC135" s="414">
        <f>IF(ISBLANK('Tab4-Adol-KABP-2006'!AC135), "",('Tab4-Adol-KABP-2006'!AC135))</f>
        <v>38.89</v>
      </c>
      <c r="AD135" s="414">
        <f>IF(ISBLANK('Tab4-Adol-KABP-2006'!AD135), "",('Tab4-Adol-KABP-2006'!AD135))</f>
        <v>60</v>
      </c>
      <c r="AE135" s="415">
        <f>IF(ISBLANK('Tab4-Adol-KABP-2006'!AE135), "",('Tab4-Adol-KABP-2006'!AE135))</f>
        <v>47.5</v>
      </c>
      <c r="AF135" s="348">
        <f>IF(ISBLANK('Tab4-Adol-KABP-2006'!AF135), "",('Tab4-Adol-KABP-2006'!AF135))</f>
        <v>2012</v>
      </c>
      <c r="AG135" s="349">
        <f>IF(ISBLANK('Tab4-Adol-KABP-2006'!AG135), "",('Tab4-Adol-KABP-2006'!AG135))</f>
        <v>2012</v>
      </c>
      <c r="AH135" s="414">
        <f>IF(ISBLANK('Tab4-Adol-KABP-2006'!AH135), "",('Tab4-Adol-KABP-2006'!AH135))</f>
        <v>55.9</v>
      </c>
      <c r="AI135" s="414">
        <f>IF(ISBLANK('Tab4-Adol-KABP-2006'!AI135), "",('Tab4-Adol-KABP-2006'!AI135))</f>
        <v>44.4</v>
      </c>
      <c r="AJ135" s="414">
        <f>IF(ISBLANK('Tab4-Adol-KABP-2006'!AJ135), "",('Tab4-Adol-KABP-2006'!AJ135))</f>
        <v>49.4</v>
      </c>
      <c r="AK135" s="414">
        <f>IF(ISBLANK('Tab4-Adol-KABP-2006'!AK135), "",('Tab4-Adol-KABP-2006'!AK135))</f>
        <v>75.239999999999995</v>
      </c>
      <c r="AL135" s="414">
        <f>IF(ISBLANK('Tab4-Adol-KABP-2006'!AL135), "",('Tab4-Adol-KABP-2006'!AL135))</f>
        <v>75.680000000000007</v>
      </c>
      <c r="AM135" s="415">
        <f>IF(ISBLANK('Tab4-Adol-KABP-2006'!AM135), "",('Tab4-Adol-KABP-2006'!AM135))</f>
        <v>75.5</v>
      </c>
      <c r="AN135" s="348">
        <f>IF(ISBLANK('Tab4-Adol-KABP-2006'!AN135), "",('Tab4-Adol-KABP-2006'!AN135))</f>
        <v>2012</v>
      </c>
      <c r="AO135" s="349">
        <f>IF(ISBLANK('Tab4-Adol-KABP-2006'!AO135), "",('Tab4-Adol-KABP-2006'!AO135))</f>
        <v>2012</v>
      </c>
      <c r="AP135" s="362">
        <f>IF(ISBLANK('Tab4-Adol-KABP-2006'!AP135), "",('Tab4-Adol-KABP-2006'!AP135))</f>
        <v>7.4</v>
      </c>
      <c r="AQ135" s="362">
        <f>IF(ISBLANK('Tab4-Adol-KABP-2006'!AQ135), "",('Tab4-Adol-KABP-2006'!AQ135))</f>
        <v>9.5</v>
      </c>
      <c r="AR135" s="362">
        <f>IF(ISBLANK('Tab4-Adol-KABP-2006'!AR135), "",('Tab4-Adol-KABP-2006'!AR135))</f>
        <v>8.4</v>
      </c>
      <c r="AS135" s="362">
        <f>IF(ISBLANK('Tab4-Adol-KABP-2006'!AS135), "",('Tab4-Adol-KABP-2006'!AS135))</f>
        <v>30.4</v>
      </c>
      <c r="AT135" s="362">
        <f>IF(ISBLANK('Tab4-Adol-KABP-2006'!AT135), "",('Tab4-Adol-KABP-2006'!AT135))</f>
        <v>41.6</v>
      </c>
      <c r="AU135" s="363">
        <f>IF(ISBLANK('Tab4-Adol-KABP-2006'!AU135), "",('Tab4-Adol-KABP-2006'!AU135))</f>
        <v>34.9</v>
      </c>
      <c r="AV135" s="348">
        <f>IF(ISBLANK('Tab4-Adol-KABP-2006'!AV135), "",('Tab4-Adol-KABP-2006'!AV135))</f>
        <v>2012</v>
      </c>
      <c r="AW135" s="349">
        <f>IF(ISBLANK('Tab4-Adol-KABP-2006'!AW135), "",('Tab4-Adol-KABP-2006'!AW135))</f>
        <v>2012</v>
      </c>
      <c r="AX135" s="414"/>
      <c r="AY135" s="414"/>
      <c r="AZ135" s="414">
        <f>IF(ISBLANK('Tab4-Adol-KABP-2006'!AZ135), "",('Tab4-Adol-KABP-2006'!AZ135))</f>
        <v>57.1</v>
      </c>
      <c r="BA135" s="414">
        <f>IF(ISBLANK('Tab4-Adol-KABP-2006'!BA135), "",('Tab4-Adol-KABP-2006'!BA135))</f>
        <v>82.9</v>
      </c>
      <c r="BB135" s="414">
        <f>IF(ISBLANK('Tab4-Adol-KABP-2006'!BB135), "",('Tab4-Adol-KABP-2006'!BB135))</f>
        <v>75.3</v>
      </c>
      <c r="BC135" s="415">
        <f>IF(ISBLANK('Tab4-Adol-KABP-2006'!BC135), "",('Tab4-Adol-KABP-2006'!BC135))</f>
        <v>79.2</v>
      </c>
      <c r="BD135" s="348">
        <f>IF(ISBLANK('Tab4-Adol-KABP-2006'!BD135), "",('Tab4-Adol-KABP-2006'!BD135))</f>
        <v>2012</v>
      </c>
      <c r="BE135" s="349">
        <f>IF(ISBLANK('Tab4-Adol-KABP-2006'!BE135), "",('Tab4-Adol-KABP-2006'!BE135))</f>
        <v>2012</v>
      </c>
      <c r="BF135" s="414">
        <f>IF(ISBLANK('Tab4-Adol-KABP-2006'!BF135), "",('Tab4-Adol-KABP-2006'!BF135))</f>
        <v>34.700000000000003</v>
      </c>
      <c r="BG135" s="414">
        <f>IF(ISBLANK('Tab4-Adol-KABP-2006'!BG135), "",('Tab4-Adol-KABP-2006'!BG135))</f>
        <v>74.599999999999994</v>
      </c>
      <c r="BH135" s="414">
        <f>IF(ISBLANK('Tab4-Adol-KABP-2006'!BH135), "",('Tab4-Adol-KABP-2006'!BH135))</f>
        <v>68.7</v>
      </c>
      <c r="BI135" s="414">
        <f>IF(ISBLANK('Tab4-Adol-KABP-2006'!BI135), "",('Tab4-Adol-KABP-2006'!BI135))</f>
        <v>20</v>
      </c>
      <c r="BJ135" s="414">
        <f>IF(ISBLANK('Tab4-Adol-KABP-2006'!BJ135), "",('Tab4-Adol-KABP-2006'!BJ135))</f>
        <v>43.8</v>
      </c>
      <c r="BK135" s="415">
        <f>IF(ISBLANK('Tab4-Adol-KABP-2006'!BK135), "",('Tab4-Adol-KABP-2006'!BK135))</f>
        <v>49.4</v>
      </c>
      <c r="BL135" s="348" t="str">
        <f>IF(ISBLANK('Tab4-Adol-KABP-2006'!BL135), "",('Tab4-Adol-KABP-2006'!BL135))</f>
        <v/>
      </c>
      <c r="BM135" s="349" t="str">
        <f>IF(ISBLANK('Tab4-Adol-KABP-2006'!BM135), "",('Tab4-Adol-KABP-2006'!BM135))</f>
        <v/>
      </c>
      <c r="BN135" s="414"/>
      <c r="BO135" s="414"/>
      <c r="BP135" s="414"/>
      <c r="BQ135" s="414"/>
      <c r="BR135" s="414"/>
      <c r="BS135" s="415"/>
      <c r="BT135" s="348">
        <f>IF(ISBLANK('Tab4-Adol-KABP-2006'!BT135), "",('Tab4-Adol-KABP-2006'!BT135))</f>
        <v>2012</v>
      </c>
      <c r="BU135" s="349">
        <f>IF(ISBLANK('Tab4-Adol-KABP-2006'!BU135), "",('Tab4-Adol-KABP-2006'!BU135))</f>
        <v>2012</v>
      </c>
      <c r="BV135" s="414"/>
      <c r="BW135" s="414"/>
      <c r="BX135" s="415">
        <f>IF(ISBLANK('Tab4-Adol-KABP-2006'!BX135), "",('Tab4-Adol-KABP-2006'!BX135))</f>
        <v>23.3</v>
      </c>
      <c r="BY135" s="216">
        <v>143850</v>
      </c>
      <c r="BZ135" s="208">
        <v>119394</v>
      </c>
      <c r="CA135" s="208">
        <v>263244</v>
      </c>
      <c r="CB135" s="208">
        <v>146392</v>
      </c>
      <c r="CC135" s="208">
        <v>124818</v>
      </c>
      <c r="CD135" s="284">
        <v>271210</v>
      </c>
      <c r="CE135" s="282"/>
      <c r="CF135" s="282"/>
      <c r="CG135" s="226">
        <f t="shared" si="450"/>
        <v>143850</v>
      </c>
      <c r="CH135" s="227">
        <f t="shared" si="451"/>
        <v>119394</v>
      </c>
      <c r="CI135" s="227">
        <f t="shared" si="452"/>
        <v>263244</v>
      </c>
      <c r="CJ135" s="227">
        <f t="shared" si="453"/>
        <v>146392</v>
      </c>
      <c r="CK135" s="227">
        <f t="shared" si="454"/>
        <v>124818</v>
      </c>
      <c r="CL135" s="228">
        <f t="shared" si="455"/>
        <v>271210</v>
      </c>
      <c r="CM135" s="282"/>
      <c r="CN135" s="282"/>
      <c r="CO135" s="226">
        <f t="shared" si="456"/>
        <v>143850</v>
      </c>
      <c r="CP135" s="227">
        <f t="shared" si="457"/>
        <v>119394</v>
      </c>
      <c r="CQ135" s="227">
        <f t="shared" si="458"/>
        <v>263244</v>
      </c>
      <c r="CR135" s="227">
        <f t="shared" si="459"/>
        <v>146392</v>
      </c>
      <c r="CS135" s="227">
        <f t="shared" si="460"/>
        <v>124818</v>
      </c>
      <c r="CT135" s="228">
        <f t="shared" si="461"/>
        <v>271210</v>
      </c>
      <c r="CU135" s="282"/>
      <c r="CV135" s="282"/>
      <c r="CW135" s="292">
        <f t="shared" si="462"/>
        <v>143850</v>
      </c>
      <c r="CX135" s="234">
        <f t="shared" si="463"/>
        <v>119394</v>
      </c>
      <c r="CY135" s="234">
        <f t="shared" si="464"/>
        <v>263244</v>
      </c>
      <c r="CZ135" s="234">
        <f t="shared" si="465"/>
        <v>146392</v>
      </c>
      <c r="DA135" s="234">
        <f t="shared" si="466"/>
        <v>124818</v>
      </c>
      <c r="DB135" s="235">
        <f t="shared" si="467"/>
        <v>271210</v>
      </c>
      <c r="DC135" s="282"/>
      <c r="DD135" s="282"/>
      <c r="DE135" s="226">
        <f t="shared" si="468"/>
        <v>143850</v>
      </c>
      <c r="DF135" s="227">
        <f t="shared" si="469"/>
        <v>119394</v>
      </c>
      <c r="DG135" s="227">
        <f t="shared" si="470"/>
        <v>263244</v>
      </c>
      <c r="DH135" s="227">
        <f t="shared" si="471"/>
        <v>146392</v>
      </c>
      <c r="DI135" s="227">
        <f t="shared" si="472"/>
        <v>124818</v>
      </c>
      <c r="DJ135" s="228">
        <f t="shared" si="473"/>
        <v>271210</v>
      </c>
      <c r="DK135" s="282"/>
      <c r="DL135" s="282"/>
      <c r="DM135" s="226">
        <f t="shared" si="474"/>
        <v>143850</v>
      </c>
      <c r="DN135" s="227">
        <f t="shared" si="475"/>
        <v>119394</v>
      </c>
      <c r="DO135" s="227">
        <f t="shared" si="476"/>
        <v>263244</v>
      </c>
      <c r="DP135" s="227">
        <f t="shared" si="477"/>
        <v>146392</v>
      </c>
      <c r="DQ135" s="227">
        <f t="shared" si="478"/>
        <v>124818</v>
      </c>
      <c r="DR135" s="228">
        <f t="shared" si="479"/>
        <v>271210</v>
      </c>
      <c r="DS135" s="282"/>
      <c r="DT135" s="282"/>
      <c r="DU135" s="226" t="str">
        <f t="shared" si="480"/>
        <v>-</v>
      </c>
      <c r="DV135" s="227" t="str">
        <f t="shared" si="481"/>
        <v>-</v>
      </c>
      <c r="DW135" s="227">
        <f t="shared" si="482"/>
        <v>263244</v>
      </c>
      <c r="DX135" s="227">
        <f t="shared" si="483"/>
        <v>146392</v>
      </c>
      <c r="DY135" s="227">
        <f t="shared" si="484"/>
        <v>124818</v>
      </c>
      <c r="DZ135" s="228">
        <f t="shared" si="485"/>
        <v>271210</v>
      </c>
      <c r="EA135" s="282"/>
      <c r="EB135" s="282"/>
      <c r="EC135" s="226">
        <f t="shared" si="486"/>
        <v>143850</v>
      </c>
      <c r="ED135" s="227">
        <f t="shared" si="487"/>
        <v>119394</v>
      </c>
      <c r="EE135" s="227">
        <f t="shared" si="488"/>
        <v>263244</v>
      </c>
      <c r="EF135" s="227">
        <f t="shared" si="489"/>
        <v>146392</v>
      </c>
      <c r="EG135" s="227">
        <f t="shared" si="490"/>
        <v>124818</v>
      </c>
      <c r="EH135" s="228">
        <f t="shared" si="491"/>
        <v>271210</v>
      </c>
      <c r="EI135" s="282"/>
      <c r="EJ135" s="282"/>
      <c r="EK135" s="226" t="str">
        <f t="shared" si="492"/>
        <v>-</v>
      </c>
      <c r="EL135" s="227" t="str">
        <f t="shared" si="493"/>
        <v>-</v>
      </c>
      <c r="EM135" s="227" t="str">
        <f t="shared" si="494"/>
        <v>-</v>
      </c>
      <c r="EN135" s="227" t="str">
        <f t="shared" si="495"/>
        <v>-</v>
      </c>
      <c r="EO135" s="227" t="str">
        <f t="shared" si="496"/>
        <v>-</v>
      </c>
      <c r="EP135" s="228" t="str">
        <f t="shared" si="497"/>
        <v>-</v>
      </c>
      <c r="EQ135" s="282"/>
      <c r="ER135" s="282"/>
      <c r="ES135" s="226" t="str">
        <f t="shared" si="498"/>
        <v>-</v>
      </c>
      <c r="ET135" s="227" t="str">
        <f t="shared" si="499"/>
        <v>-</v>
      </c>
      <c r="EU135" s="228">
        <f t="shared" si="500"/>
        <v>271210</v>
      </c>
      <c r="EV135" s="282"/>
      <c r="EW135" s="282"/>
      <c r="EX135" s="301">
        <f t="shared" si="501"/>
        <v>56245.35</v>
      </c>
      <c r="EY135" s="259">
        <f t="shared" si="502"/>
        <v>55876.392</v>
      </c>
      <c r="EZ135" s="259">
        <f t="shared" si="503"/>
        <v>112668.432</v>
      </c>
      <c r="FA135" s="259">
        <f t="shared" si="504"/>
        <v>49334.104000000007</v>
      </c>
      <c r="FB135" s="259">
        <f t="shared" si="505"/>
        <v>47930.112000000001</v>
      </c>
      <c r="FC135" s="260">
        <f t="shared" si="506"/>
        <v>96550.760000000009</v>
      </c>
      <c r="FD135" s="282"/>
      <c r="FE135" s="282"/>
      <c r="FF135" s="301">
        <f t="shared" si="507"/>
        <v>23447.55</v>
      </c>
      <c r="FG135" s="259">
        <f t="shared" si="508"/>
        <v>10148.490000000002</v>
      </c>
      <c r="FH135" s="259">
        <f t="shared" si="509"/>
        <v>32905.5</v>
      </c>
      <c r="FI135" s="259">
        <f t="shared" si="510"/>
        <v>71585.687999999995</v>
      </c>
      <c r="FJ135" s="259">
        <f t="shared" si="511"/>
        <v>61410.456000000006</v>
      </c>
      <c r="FK135" s="260">
        <f t="shared" si="512"/>
        <v>132892.9</v>
      </c>
      <c r="FL135" s="282"/>
      <c r="FM135" s="282"/>
      <c r="FN135" s="301">
        <f t="shared" si="513"/>
        <v>22742.685000000001</v>
      </c>
      <c r="FO135" s="259">
        <f t="shared" si="514"/>
        <v>26732.316600000002</v>
      </c>
      <c r="FP135" s="259">
        <f t="shared" si="515"/>
        <v>50016.36</v>
      </c>
      <c r="FQ135" s="259">
        <f t="shared" si="516"/>
        <v>56931.848800000007</v>
      </c>
      <c r="FR135" s="259">
        <f t="shared" si="517"/>
        <v>74890.8</v>
      </c>
      <c r="FS135" s="260">
        <f t="shared" si="518"/>
        <v>128824.75</v>
      </c>
      <c r="FT135" s="282"/>
      <c r="FU135" s="282"/>
      <c r="FV135" s="301">
        <f t="shared" si="519"/>
        <v>80412.149999999994</v>
      </c>
      <c r="FW135" s="259">
        <f t="shared" si="520"/>
        <v>53010.936000000002</v>
      </c>
      <c r="FX135" s="259">
        <f t="shared" si="521"/>
        <v>130042.53599999999</v>
      </c>
      <c r="FY135" s="259">
        <f t="shared" si="522"/>
        <v>110145.34079999999</v>
      </c>
      <c r="FZ135" s="259">
        <f t="shared" si="523"/>
        <v>94462.262400000007</v>
      </c>
      <c r="GA135" s="260">
        <f t="shared" si="524"/>
        <v>204763.55</v>
      </c>
      <c r="GB135" s="282"/>
      <c r="GC135" s="282"/>
      <c r="GD135" s="301">
        <f t="shared" si="525"/>
        <v>10644.900000000001</v>
      </c>
      <c r="GE135" s="259">
        <f t="shared" si="526"/>
        <v>11342.43</v>
      </c>
      <c r="GF135" s="259">
        <f t="shared" si="527"/>
        <v>22112.496000000003</v>
      </c>
      <c r="GG135" s="259">
        <f t="shared" si="528"/>
        <v>44503.167999999998</v>
      </c>
      <c r="GH135" s="259">
        <f t="shared" si="529"/>
        <v>51924.288000000008</v>
      </c>
      <c r="GI135" s="260">
        <f t="shared" si="530"/>
        <v>94652.29</v>
      </c>
      <c r="GJ135" s="282"/>
      <c r="GK135" s="282"/>
      <c r="GL135" s="301" t="str">
        <f t="shared" si="531"/>
        <v>-</v>
      </c>
      <c r="GM135" s="259" t="str">
        <f t="shared" si="532"/>
        <v>-</v>
      </c>
      <c r="GN135" s="259">
        <f t="shared" si="533"/>
        <v>150312.32400000002</v>
      </c>
      <c r="GO135" s="259">
        <f t="shared" si="534"/>
        <v>121358.96800000001</v>
      </c>
      <c r="GP135" s="259">
        <f t="shared" si="535"/>
        <v>93987.953999999998</v>
      </c>
      <c r="GQ135" s="260">
        <f t="shared" si="536"/>
        <v>214798.32</v>
      </c>
      <c r="GR135" s="282"/>
      <c r="GS135" s="282"/>
      <c r="GT135" s="301">
        <f t="shared" si="537"/>
        <v>49915.950000000004</v>
      </c>
      <c r="GU135" s="259">
        <f t="shared" si="538"/>
        <v>89067.923999999999</v>
      </c>
      <c r="GV135" s="259">
        <f t="shared" si="539"/>
        <v>180848.62800000003</v>
      </c>
      <c r="GW135" s="259">
        <f t="shared" si="540"/>
        <v>29278.400000000001</v>
      </c>
      <c r="GX135" s="259">
        <f t="shared" si="541"/>
        <v>54670.283999999992</v>
      </c>
      <c r="GY135" s="260">
        <f t="shared" si="542"/>
        <v>133977.74</v>
      </c>
      <c r="GZ135" s="282"/>
      <c r="HA135" s="282"/>
      <c r="HB135" s="301" t="str">
        <f t="shared" si="543"/>
        <v>-</v>
      </c>
      <c r="HC135" s="259" t="str">
        <f t="shared" si="544"/>
        <v>-</v>
      </c>
      <c r="HD135" s="259" t="str">
        <f t="shared" si="545"/>
        <v>-</v>
      </c>
      <c r="HE135" s="259" t="str">
        <f t="shared" si="546"/>
        <v>-</v>
      </c>
      <c r="HF135" s="259" t="str">
        <f t="shared" si="547"/>
        <v>-</v>
      </c>
      <c r="HG135" s="260" t="str">
        <f t="shared" si="548"/>
        <v>-</v>
      </c>
      <c r="HH135" s="282"/>
      <c r="HI135" s="282"/>
      <c r="HJ135" s="301" t="str">
        <f t="shared" si="549"/>
        <v>-</v>
      </c>
      <c r="HK135" s="259" t="str">
        <f t="shared" si="550"/>
        <v>-</v>
      </c>
      <c r="HL135" s="260">
        <f t="shared" si="551"/>
        <v>63191.93</v>
      </c>
      <c r="HM135" s="428">
        <f t="shared" si="442"/>
        <v>1</v>
      </c>
      <c r="HN135" s="429">
        <f t="shared" si="442"/>
        <v>1</v>
      </c>
      <c r="HO135" s="429">
        <f t="shared" si="442"/>
        <v>1</v>
      </c>
      <c r="HP135" s="429">
        <f t="shared" si="442"/>
        <v>1</v>
      </c>
      <c r="HQ135" s="429">
        <f t="shared" si="442"/>
        <v>1</v>
      </c>
      <c r="HR135" s="430">
        <f t="shared" si="442"/>
        <v>1</v>
      </c>
      <c r="HS135" s="450"/>
      <c r="HT135" s="450"/>
      <c r="HU135" s="428">
        <f t="shared" si="443"/>
        <v>1</v>
      </c>
      <c r="HV135" s="429">
        <f t="shared" si="443"/>
        <v>1</v>
      </c>
      <c r="HW135" s="429">
        <f t="shared" si="443"/>
        <v>1</v>
      </c>
      <c r="HX135" s="429">
        <f t="shared" si="443"/>
        <v>1</v>
      </c>
      <c r="HY135" s="429">
        <f t="shared" si="443"/>
        <v>1</v>
      </c>
      <c r="HZ135" s="430">
        <f t="shared" si="443"/>
        <v>1</v>
      </c>
      <c r="IA135" s="450"/>
      <c r="IB135" s="450"/>
      <c r="IC135" s="428">
        <f t="shared" si="444"/>
        <v>1</v>
      </c>
      <c r="ID135" s="429">
        <f t="shared" si="444"/>
        <v>1</v>
      </c>
      <c r="IE135" s="429">
        <f t="shared" si="444"/>
        <v>1</v>
      </c>
      <c r="IF135" s="429">
        <f t="shared" si="444"/>
        <v>1</v>
      </c>
      <c r="IG135" s="429">
        <f t="shared" si="444"/>
        <v>1</v>
      </c>
      <c r="IH135" s="430">
        <f t="shared" si="444"/>
        <v>1</v>
      </c>
      <c r="II135" s="450"/>
      <c r="IJ135" s="450"/>
      <c r="IK135" s="428">
        <f t="shared" si="445"/>
        <v>1</v>
      </c>
      <c r="IL135" s="429">
        <f t="shared" si="445"/>
        <v>1</v>
      </c>
      <c r="IM135" s="429">
        <f t="shared" si="445"/>
        <v>1</v>
      </c>
      <c r="IN135" s="429">
        <f t="shared" si="445"/>
        <v>1</v>
      </c>
      <c r="IO135" s="429">
        <f t="shared" si="445"/>
        <v>1</v>
      </c>
      <c r="IP135" s="430">
        <f t="shared" si="445"/>
        <v>1</v>
      </c>
      <c r="IQ135" s="450"/>
      <c r="IR135" s="450"/>
      <c r="IS135" s="428">
        <f t="shared" si="446"/>
        <v>1</v>
      </c>
      <c r="IT135" s="429">
        <f t="shared" si="446"/>
        <v>1</v>
      </c>
      <c r="IU135" s="429">
        <f t="shared" si="446"/>
        <v>1</v>
      </c>
      <c r="IV135" s="429">
        <f t="shared" si="446"/>
        <v>1</v>
      </c>
      <c r="IW135" s="429">
        <f t="shared" si="446"/>
        <v>1</v>
      </c>
      <c r="IX135" s="430">
        <f t="shared" si="446"/>
        <v>1</v>
      </c>
      <c r="IY135" s="450"/>
      <c r="IZ135" s="450"/>
      <c r="JA135" s="428" t="str">
        <f t="shared" si="447"/>
        <v>-</v>
      </c>
      <c r="JB135" s="429" t="str">
        <f t="shared" si="447"/>
        <v>-</v>
      </c>
      <c r="JC135" s="429">
        <f t="shared" si="447"/>
        <v>1</v>
      </c>
      <c r="JD135" s="429">
        <f t="shared" si="447"/>
        <v>1</v>
      </c>
      <c r="JE135" s="429">
        <f t="shared" si="447"/>
        <v>1</v>
      </c>
      <c r="JF135" s="430">
        <f t="shared" si="447"/>
        <v>1</v>
      </c>
      <c r="JG135" s="450"/>
      <c r="JH135" s="450"/>
      <c r="JI135" s="428">
        <f t="shared" si="448"/>
        <v>1</v>
      </c>
      <c r="JJ135" s="429">
        <f t="shared" si="448"/>
        <v>1</v>
      </c>
      <c r="JK135" s="429">
        <f t="shared" si="448"/>
        <v>1</v>
      </c>
      <c r="JL135" s="429">
        <f t="shared" si="448"/>
        <v>1</v>
      </c>
      <c r="JM135" s="429">
        <f t="shared" si="448"/>
        <v>1</v>
      </c>
      <c r="JN135" s="430">
        <f t="shared" si="448"/>
        <v>1</v>
      </c>
      <c r="JO135" s="450"/>
      <c r="JP135" s="450"/>
      <c r="JQ135" s="428" t="str">
        <f t="shared" si="449"/>
        <v>-</v>
      </c>
      <c r="JR135" s="429" t="str">
        <f t="shared" si="449"/>
        <v>-</v>
      </c>
      <c r="JS135" s="429" t="str">
        <f t="shared" si="449"/>
        <v>-</v>
      </c>
      <c r="JT135" s="429" t="str">
        <f t="shared" si="449"/>
        <v>-</v>
      </c>
      <c r="JU135" s="429" t="str">
        <f t="shared" si="449"/>
        <v>-</v>
      </c>
      <c r="JV135" s="430" t="str">
        <f t="shared" si="449"/>
        <v>-</v>
      </c>
      <c r="JW135" s="450"/>
      <c r="JX135" s="450"/>
      <c r="JY135" s="428" t="str">
        <f t="shared" si="552"/>
        <v>-</v>
      </c>
      <c r="JZ135" s="429" t="str">
        <f t="shared" si="552"/>
        <v>-</v>
      </c>
      <c r="KA135" s="430">
        <f t="shared" si="552"/>
        <v>1</v>
      </c>
      <c r="KB135" s="172"/>
      <c r="KC135" s="355" t="str">
        <f>IF(ISBLANK('Tab4-Adol-KABP-2006'!KC135),"",('Tab4-Adol-KABP-2006'!KC135))</f>
        <v>Missing one component of comprehensive knowledge "transmission by supernatural forces"</v>
      </c>
      <c r="KD135" s="355" t="str">
        <f>IF(ISBLANK('Tab4-Adol-KABP-2006'!KD135),"",('Tab4-Adol-KABP-2006'!KD135))</f>
        <v>Missing one component of comprehensive knowledge "transmission by supernatural forces"</v>
      </c>
      <c r="KE135" s="355" t="str">
        <f>IF(ISBLANK('Tab4-Adol-KABP-2006'!KE135),"",('Tab4-Adol-KABP-2006'!KE135))</f>
        <v>Missing one component of comprehensive knowledge "transmission by supernatural forces"</v>
      </c>
      <c r="KF135" s="355" t="str">
        <f>IF(ISBLANK('Tab4-Adol-KABP-2006'!KF135),"",('Tab4-Adol-KABP-2006'!KF135))</f>
        <v>Missing one component of comprehensive knowledge "transmission by supernatural forces"</v>
      </c>
      <c r="KG135" s="355" t="str">
        <f>IF(ISBLANK('Tab4-Adol-KABP-2006'!KG135),"",('Tab4-Adol-KABP-2006'!KG135))</f>
        <v>Missing one component of comprehensive knowledge "transmission by supernatural forces"</v>
      </c>
      <c r="KH135" s="355" t="str">
        <f>IF(ISBLANK('Tab4-Adol-KABP-2006'!KH135),"",('Tab4-Adol-KABP-2006'!KH135))</f>
        <v>Missing one component of comprehensive knowledge "transmission by supernatural forces"</v>
      </c>
      <c r="KI135" s="355" t="str">
        <f>IF(ISBLANK('Tab4-Adol-KABP-2006'!KI135),"",('Tab4-Adol-KABP-2006'!KI135))</f>
        <v/>
      </c>
      <c r="KJ135" s="355" t="str">
        <f>IF(ISBLANK('Tab4-Adol-KABP-2006'!KJ135),"",('Tab4-Adol-KABP-2006'!KJ135))</f>
        <v/>
      </c>
      <c r="KK135" s="355" t="str">
        <f>IF(ISBLANK('Tab4-Adol-KABP-2006'!KK135),"",('Tab4-Adol-KABP-2006'!KK135))</f>
        <v/>
      </c>
      <c r="KL135" s="355" t="str">
        <f>IF(ISBLANK('Tab4-Adol-KABP-2006'!KL135),"",('Tab4-Adol-KABP-2006'!KL135))</f>
        <v/>
      </c>
      <c r="KM135" s="355" t="str">
        <f>IF(ISBLANK('Tab4-Adol-KABP-2006'!KM135),"",('Tab4-Adol-KABP-2006'!KM135))</f>
        <v/>
      </c>
      <c r="KN135" s="355" t="str">
        <f>IF(ISBLANK('Tab4-Adol-KABP-2006'!KN135),"",('Tab4-Adol-KABP-2006'!KN135))</f>
        <v/>
      </c>
      <c r="KO135" s="355" t="str">
        <f>IF(ISBLANK('Tab4-Adol-KABP-2006'!KO135),"",('Tab4-Adol-KABP-2006'!KO135))</f>
        <v/>
      </c>
      <c r="KP135" s="355" t="str">
        <f>IF(ISBLANK('Tab4-Adol-KABP-2006'!KP135),"",('Tab4-Adol-KABP-2006'!KP135))</f>
        <v/>
      </c>
      <c r="KQ135" s="355" t="str">
        <f>IF(ISBLANK('Tab4-Adol-KABP-2006'!KQ135),"",('Tab4-Adol-KABP-2006'!KQ135))</f>
        <v/>
      </c>
      <c r="KR135" s="355" t="str">
        <f>IF(ISBLANK('Tab4-Adol-KABP-2006'!KR135),"",('Tab4-Adol-KABP-2006'!KR135))</f>
        <v/>
      </c>
      <c r="KS135" s="355" t="str">
        <f>IF(ISBLANK('Tab4-Adol-KABP-2006'!KS135),"",('Tab4-Adol-KABP-2006'!KS135))</f>
        <v/>
      </c>
      <c r="KT135" s="355" t="str">
        <f>IF(ISBLANK('Tab4-Adol-KABP-2006'!KT135),"",('Tab4-Adol-KABP-2006'!KT135))</f>
        <v/>
      </c>
      <c r="KU135" s="355" t="str">
        <f>IF(ISBLANK('Tab4-Adol-KABP-2006'!KU135),"",('Tab4-Adol-KABP-2006'!KU135))</f>
        <v>Based on small denominators</v>
      </c>
      <c r="KV135" s="355" t="str">
        <f>IF(ISBLANK('Tab4-Adol-KABP-2006'!KV135),"",('Tab4-Adol-KABP-2006'!KV135))</f>
        <v>Based on small denominators</v>
      </c>
      <c r="KW135" s="355" t="str">
        <f>IF(ISBLANK('Tab4-Adol-KABP-2006'!KW135),"",('Tab4-Adol-KABP-2006'!KW135))</f>
        <v/>
      </c>
      <c r="KX135" s="355" t="str">
        <f>IF(ISBLANK('Tab4-Adol-KABP-2006'!KX135),"",('Tab4-Adol-KABP-2006'!KX135))</f>
        <v/>
      </c>
      <c r="KY135" s="355" t="str">
        <f>IF(ISBLANK('Tab4-Adol-KABP-2006'!KY135),"",('Tab4-Adol-KABP-2006'!KY135))</f>
        <v/>
      </c>
      <c r="KZ135" s="355" t="str">
        <f>IF(ISBLANK('Tab4-Adol-KABP-2006'!KZ135),"",('Tab4-Adol-KABP-2006'!KZ135))</f>
        <v/>
      </c>
      <c r="LA135" s="355" t="str">
        <f>IF(ISBLANK('Tab4-Adol-KABP-2006'!LA135),"",('Tab4-Adol-KABP-2006'!LA135))</f>
        <v/>
      </c>
      <c r="LB135" s="355" t="str">
        <f>IF(ISBLANK('Tab4-Adol-KABP-2006'!LB135),"",('Tab4-Adol-KABP-2006'!LB135))</f>
        <v/>
      </c>
      <c r="LC135" s="355" t="str">
        <f>IF(ISBLANK('Tab4-Adol-KABP-2006'!LC135),"",('Tab4-Adol-KABP-2006'!LC135))</f>
        <v/>
      </c>
      <c r="LD135" s="355" t="str">
        <f>IF(ISBLANK('Tab4-Adol-KABP-2006'!LD135),"",('Tab4-Adol-KABP-2006'!LD135))</f>
        <v/>
      </c>
      <c r="LE135" s="355" t="str">
        <f>IF(ISBLANK('Tab4-Adol-KABP-2006'!LE135),"",('Tab4-Adol-KABP-2006'!LE135))</f>
        <v/>
      </c>
      <c r="LF135" s="355" t="str">
        <f>IF(ISBLANK('Tab4-Adol-KABP-2006'!LF135),"",('Tab4-Adol-KABP-2006'!LF135))</f>
        <v/>
      </c>
      <c r="LG135" s="355" t="str">
        <f>IF(ISBLANK('Tab4-Adol-KABP-2006'!LG135),"",('Tab4-Adol-KABP-2006'!LG135))</f>
        <v>less than 25 cases</v>
      </c>
      <c r="LH135" s="355" t="str">
        <f>IF(ISBLANK('Tab4-Adol-KABP-2006'!LH135),"",('Tab4-Adol-KABP-2006'!LH135))</f>
        <v>less than 25 cases</v>
      </c>
      <c r="LI135" s="355" t="str">
        <f>IF(ISBLANK('Tab4-Adol-KABP-2006'!LI135),"",('Tab4-Adol-KABP-2006'!LI135))</f>
        <v>Based on small denominators</v>
      </c>
      <c r="LJ135" s="355" t="str">
        <f>IF(ISBLANK('Tab4-Adol-KABP-2006'!LJ135),"",('Tab4-Adol-KABP-2006'!LJ135))</f>
        <v/>
      </c>
      <c r="LK135" s="355" t="str">
        <f>IF(ISBLANK('Tab4-Adol-KABP-2006'!LK135),"",('Tab4-Adol-KABP-2006'!LK135))</f>
        <v/>
      </c>
      <c r="LL135" s="355" t="str">
        <f>IF(ISBLANK('Tab4-Adol-KABP-2006'!LL135),"",('Tab4-Adol-KABP-2006'!LL135))</f>
        <v/>
      </c>
      <c r="LM135" s="355" t="str">
        <f>IF(ISBLANK('Tab4-Adol-KABP-2006'!LM135),"",('Tab4-Adol-KABP-2006'!LM135))</f>
        <v/>
      </c>
      <c r="LN135" s="355" t="str">
        <f>IF(ISBLANK('Tab4-Adol-KABP-2006'!LN135),"",('Tab4-Adol-KABP-2006'!LN135))</f>
        <v/>
      </c>
      <c r="LO135" s="355" t="str">
        <f>IF(ISBLANK('Tab4-Adol-KABP-2006'!LO135),"",('Tab4-Adol-KABP-2006'!LO135))</f>
        <v/>
      </c>
      <c r="LP135" s="355" t="str">
        <f>IF(ISBLANK('Tab4-Adol-KABP-2006'!LP135),"",('Tab4-Adol-KABP-2006'!LP135))</f>
        <v/>
      </c>
      <c r="LQ135" s="355" t="str">
        <f>IF(ISBLANK('Tab4-Adol-KABP-2006'!LQ135),"",('Tab4-Adol-KABP-2006'!LQ135))</f>
        <v/>
      </c>
      <c r="LR135" s="355" t="str">
        <f>IF(ISBLANK('Tab4-Adol-KABP-2006'!LR135),"",('Tab4-Adol-KABP-2006'!LR135))</f>
        <v/>
      </c>
      <c r="LS135" s="355" t="str">
        <f>IF(ISBLANK('Tab4-Adol-KABP-2006'!LS135),"",('Tab4-Adol-KABP-2006'!LS135))</f>
        <v/>
      </c>
      <c r="LT135" s="355" t="str">
        <f>IF(ISBLANK('Tab4-Adol-KABP-2006'!LT135),"",('Tab4-Adol-KABP-2006'!LT135))</f>
        <v/>
      </c>
      <c r="LU135" s="355" t="str">
        <f>IF(ISBLANK('Tab4-Adol-KABP-2006'!LU135),"",('Tab4-Adol-KABP-2006'!LU135))</f>
        <v/>
      </c>
      <c r="LV135" s="355" t="str">
        <f>IF(ISBLANK('Tab4-Adol-KABP-2006'!LV135),"",('Tab4-Adol-KABP-2006'!LV135))</f>
        <v/>
      </c>
      <c r="LW135" s="355" t="str">
        <f>IF(ISBLANK('Tab4-Adol-KABP-2006'!LW135),"",('Tab4-Adol-KABP-2006'!LW135))</f>
        <v/>
      </c>
      <c r="LX135" s="355" t="str">
        <f>IF(ISBLANK('Tab4-Adol-KABP-2006'!LX135),"",('Tab4-Adol-KABP-2006'!LX135))</f>
        <v/>
      </c>
      <c r="LY135" s="355" t="str">
        <f>IF(ISBLANK('Tab4-Adol-KABP-2006'!LY135),"",('Tab4-Adol-KABP-2006'!LY135))</f>
        <v/>
      </c>
      <c r="LZ135" s="355" t="str">
        <f>IF(ISBLANK('Tab4-Adol-KABP-2006'!LZ135),"",('Tab4-Adol-KABP-2006'!LZ135))</f>
        <v/>
      </c>
      <c r="MA135" s="355" t="str">
        <f>IF(ISBLANK('Tab4-Adol-KABP-2006'!MA135),"",('Tab4-Adol-KABP-2006'!MA135))</f>
        <v/>
      </c>
    </row>
    <row r="136" spans="1:339" x14ac:dyDescent="0.2">
      <c r="A136" s="310" t="s">
        <v>326</v>
      </c>
      <c r="B136" s="172">
        <v>0</v>
      </c>
      <c r="C136" s="172">
        <v>0</v>
      </c>
      <c r="D136" s="172" t="s">
        <v>315</v>
      </c>
      <c r="E136" s="172">
        <v>1</v>
      </c>
      <c r="F136" s="173"/>
      <c r="G136" s="218" t="s">
        <v>115</v>
      </c>
      <c r="H136" s="348" t="str">
        <f>IF(ISBLANK('Tab4-Adol-KABP-2006'!H136), "",('Tab4-Adol-KABP-2006'!H136))</f>
        <v/>
      </c>
      <c r="I136" s="349" t="str">
        <f>IF(ISBLANK('Tab4-Adol-KABP-2006'!I136), "",('Tab4-Adol-KABP-2006'!I136))</f>
        <v/>
      </c>
      <c r="J136" s="414"/>
      <c r="K136" s="414"/>
      <c r="L136" s="414"/>
      <c r="M136" s="414"/>
      <c r="N136" s="414"/>
      <c r="O136" s="415"/>
      <c r="P136" s="348">
        <f>IF(ISBLANK('Tab4-Adol-KABP-2006'!P136), "",('Tab4-Adol-KABP-2006'!P136))</f>
        <v>2009</v>
      </c>
      <c r="Q136" s="349">
        <f>IF(ISBLANK('Tab4-Adol-KABP-2006'!Q136), "",('Tab4-Adol-KABP-2006'!Q136))</f>
        <v>2009</v>
      </c>
      <c r="R136" s="414">
        <f>IF(ISBLANK('Tab4-Adol-KABP-2006'!R136), "",('Tab4-Adol-KABP-2006'!R136))</f>
        <v>4.1500000000000004</v>
      </c>
      <c r="S136" s="414">
        <f>IF(ISBLANK('Tab4-Adol-KABP-2006'!S136), "",('Tab4-Adol-KABP-2006'!S136))</f>
        <v>4.3899999999999997</v>
      </c>
      <c r="T136" s="414">
        <f>IF(ISBLANK('Tab4-Adol-KABP-2006'!T136), "",('Tab4-Adol-KABP-2006'!T136))</f>
        <v>4.3</v>
      </c>
      <c r="U136" s="414"/>
      <c r="V136" s="414"/>
      <c r="W136" s="415"/>
      <c r="X136" s="348" t="str">
        <f>IF(ISBLANK('Tab4-Adol-KABP-2006'!X136), "",('Tab4-Adol-KABP-2006'!X136))</f>
        <v/>
      </c>
      <c r="Y136" s="349" t="str">
        <f>IF(ISBLANK('Tab4-Adol-KABP-2006'!Y136), "",('Tab4-Adol-KABP-2006'!Y136))</f>
        <v/>
      </c>
      <c r="Z136" s="414"/>
      <c r="AA136" s="414"/>
      <c r="AB136" s="414"/>
      <c r="AC136" s="414"/>
      <c r="AD136" s="414"/>
      <c r="AE136" s="415"/>
      <c r="AF136" s="348" t="str">
        <f>IF(ISBLANK('Tab4-Adol-KABP-2006'!AF136), "",('Tab4-Adol-KABP-2006'!AF136))</f>
        <v/>
      </c>
      <c r="AG136" s="349" t="str">
        <f>IF(ISBLANK('Tab4-Adol-KABP-2006'!AG136), "",('Tab4-Adol-KABP-2006'!AG136))</f>
        <v/>
      </c>
      <c r="AH136" s="414"/>
      <c r="AI136" s="414"/>
      <c r="AJ136" s="414"/>
      <c r="AK136" s="414"/>
      <c r="AL136" s="414"/>
      <c r="AM136" s="415"/>
      <c r="AN136" s="348" t="str">
        <f>IF(ISBLANK('Tab4-Adol-KABP-2006'!AN136), "",('Tab4-Adol-KABP-2006'!AN136))</f>
        <v/>
      </c>
      <c r="AO136" s="349" t="str">
        <f>IF(ISBLANK('Tab4-Adol-KABP-2006'!AO136), "",('Tab4-Adol-KABP-2006'!AO136))</f>
        <v/>
      </c>
      <c r="AP136" s="362"/>
      <c r="AQ136" s="362"/>
      <c r="AR136" s="362"/>
      <c r="AS136" s="362"/>
      <c r="AT136" s="362"/>
      <c r="AU136" s="363"/>
      <c r="AV136" s="348" t="str">
        <f>IF(ISBLANK('Tab4-Adol-KABP-2006'!AV136), "",('Tab4-Adol-KABP-2006'!AV136))</f>
        <v/>
      </c>
      <c r="AW136" s="349" t="str">
        <f>IF(ISBLANK('Tab4-Adol-KABP-2006'!AW136), "",('Tab4-Adol-KABP-2006'!AW136))</f>
        <v/>
      </c>
      <c r="AX136" s="414"/>
      <c r="AY136" s="414"/>
      <c r="AZ136" s="414"/>
      <c r="BA136" s="414"/>
      <c r="BB136" s="414"/>
      <c r="BC136" s="415"/>
      <c r="BD136" s="348" t="str">
        <f>IF(ISBLANK('Tab4-Adol-KABP-2006'!BD136), "",('Tab4-Adol-KABP-2006'!BD136))</f>
        <v/>
      </c>
      <c r="BE136" s="349" t="str">
        <f>IF(ISBLANK('Tab4-Adol-KABP-2006'!BE136), "",('Tab4-Adol-KABP-2006'!BE136))</f>
        <v/>
      </c>
      <c r="BF136" s="414"/>
      <c r="BG136" s="414"/>
      <c r="BH136" s="414"/>
      <c r="BI136" s="414"/>
      <c r="BJ136" s="414"/>
      <c r="BK136" s="415"/>
      <c r="BL136" s="348" t="str">
        <f>IF(ISBLANK('Tab4-Adol-KABP-2006'!BL136), "",('Tab4-Adol-KABP-2006'!BL136))</f>
        <v/>
      </c>
      <c r="BM136" s="349" t="str">
        <f>IF(ISBLANK('Tab4-Adol-KABP-2006'!BM136), "",('Tab4-Adol-KABP-2006'!BM136))</f>
        <v/>
      </c>
      <c r="BN136" s="414"/>
      <c r="BO136" s="414"/>
      <c r="BP136" s="414"/>
      <c r="BQ136" s="414"/>
      <c r="BR136" s="414"/>
      <c r="BS136" s="415"/>
      <c r="BT136" s="348" t="str">
        <f>IF(ISBLANK('Tab4-Adol-KABP-2006'!BT136), "",('Tab4-Adol-KABP-2006'!BT136))</f>
        <v/>
      </c>
      <c r="BU136" s="349" t="str">
        <f>IF(ISBLANK('Tab4-Adol-KABP-2006'!BU136), "",('Tab4-Adol-KABP-2006'!BU136))</f>
        <v/>
      </c>
      <c r="BV136" s="414"/>
      <c r="BW136" s="414"/>
      <c r="BX136" s="415"/>
      <c r="BY136" s="216">
        <v>5778010</v>
      </c>
      <c r="BZ136" s="208">
        <v>5531308</v>
      </c>
      <c r="CA136" s="208">
        <v>11309318</v>
      </c>
      <c r="CB136" s="208">
        <v>6002998</v>
      </c>
      <c r="CC136" s="208">
        <v>5398376</v>
      </c>
      <c r="CD136" s="284">
        <v>11401374</v>
      </c>
      <c r="CE136" s="282"/>
      <c r="CF136" s="282"/>
      <c r="CG136" s="226" t="str">
        <f t="shared" si="450"/>
        <v>-</v>
      </c>
      <c r="CH136" s="227" t="str">
        <f t="shared" si="451"/>
        <v>-</v>
      </c>
      <c r="CI136" s="227" t="str">
        <f t="shared" si="452"/>
        <v>-</v>
      </c>
      <c r="CJ136" s="227" t="str">
        <f t="shared" si="453"/>
        <v>-</v>
      </c>
      <c r="CK136" s="227" t="str">
        <f t="shared" si="454"/>
        <v>-</v>
      </c>
      <c r="CL136" s="228" t="str">
        <f t="shared" si="455"/>
        <v>-</v>
      </c>
      <c r="CM136" s="282"/>
      <c r="CN136" s="282"/>
      <c r="CO136" s="226">
        <f t="shared" si="456"/>
        <v>5778010</v>
      </c>
      <c r="CP136" s="227">
        <f t="shared" si="457"/>
        <v>5531308</v>
      </c>
      <c r="CQ136" s="227">
        <f t="shared" si="458"/>
        <v>11309318</v>
      </c>
      <c r="CR136" s="227" t="str">
        <f t="shared" si="459"/>
        <v>-</v>
      </c>
      <c r="CS136" s="227" t="str">
        <f t="shared" si="460"/>
        <v>-</v>
      </c>
      <c r="CT136" s="228" t="str">
        <f t="shared" si="461"/>
        <v>-</v>
      </c>
      <c r="CU136" s="282"/>
      <c r="CV136" s="282"/>
      <c r="CW136" s="292" t="str">
        <f t="shared" si="462"/>
        <v>-</v>
      </c>
      <c r="CX136" s="234" t="str">
        <f t="shared" si="463"/>
        <v>-</v>
      </c>
      <c r="CY136" s="234" t="str">
        <f t="shared" si="464"/>
        <v>-</v>
      </c>
      <c r="CZ136" s="234" t="str">
        <f t="shared" si="465"/>
        <v>-</v>
      </c>
      <c r="DA136" s="234" t="str">
        <f t="shared" si="466"/>
        <v>-</v>
      </c>
      <c r="DB136" s="235" t="str">
        <f t="shared" si="467"/>
        <v>-</v>
      </c>
      <c r="DC136" s="282"/>
      <c r="DD136" s="282"/>
      <c r="DE136" s="226" t="str">
        <f t="shared" si="468"/>
        <v>-</v>
      </c>
      <c r="DF136" s="227" t="str">
        <f t="shared" si="469"/>
        <v>-</v>
      </c>
      <c r="DG136" s="227" t="str">
        <f t="shared" si="470"/>
        <v>-</v>
      </c>
      <c r="DH136" s="227" t="str">
        <f t="shared" si="471"/>
        <v>-</v>
      </c>
      <c r="DI136" s="227" t="str">
        <f t="shared" si="472"/>
        <v>-</v>
      </c>
      <c r="DJ136" s="228" t="str">
        <f t="shared" si="473"/>
        <v>-</v>
      </c>
      <c r="DK136" s="282"/>
      <c r="DL136" s="282"/>
      <c r="DM136" s="226" t="str">
        <f t="shared" si="474"/>
        <v>-</v>
      </c>
      <c r="DN136" s="227" t="str">
        <f t="shared" si="475"/>
        <v>-</v>
      </c>
      <c r="DO136" s="227" t="str">
        <f t="shared" si="476"/>
        <v>-</v>
      </c>
      <c r="DP136" s="227" t="str">
        <f t="shared" si="477"/>
        <v>-</v>
      </c>
      <c r="DQ136" s="227" t="str">
        <f t="shared" si="478"/>
        <v>-</v>
      </c>
      <c r="DR136" s="228" t="str">
        <f t="shared" si="479"/>
        <v>-</v>
      </c>
      <c r="DS136" s="282"/>
      <c r="DT136" s="282"/>
      <c r="DU136" s="226" t="str">
        <f t="shared" si="480"/>
        <v>-</v>
      </c>
      <c r="DV136" s="227" t="str">
        <f t="shared" si="481"/>
        <v>-</v>
      </c>
      <c r="DW136" s="227" t="str">
        <f t="shared" si="482"/>
        <v>-</v>
      </c>
      <c r="DX136" s="227" t="str">
        <f t="shared" si="483"/>
        <v>-</v>
      </c>
      <c r="DY136" s="227" t="str">
        <f t="shared" si="484"/>
        <v>-</v>
      </c>
      <c r="DZ136" s="228" t="str">
        <f t="shared" si="485"/>
        <v>-</v>
      </c>
      <c r="EA136" s="282"/>
      <c r="EB136" s="282"/>
      <c r="EC136" s="226" t="str">
        <f t="shared" si="486"/>
        <v>-</v>
      </c>
      <c r="ED136" s="227" t="str">
        <f t="shared" si="487"/>
        <v>-</v>
      </c>
      <c r="EE136" s="227" t="str">
        <f t="shared" si="488"/>
        <v>-</v>
      </c>
      <c r="EF136" s="227" t="str">
        <f t="shared" si="489"/>
        <v>-</v>
      </c>
      <c r="EG136" s="227" t="str">
        <f t="shared" si="490"/>
        <v>-</v>
      </c>
      <c r="EH136" s="228" t="str">
        <f t="shared" si="491"/>
        <v>-</v>
      </c>
      <c r="EI136" s="282"/>
      <c r="EJ136" s="282"/>
      <c r="EK136" s="226" t="str">
        <f t="shared" si="492"/>
        <v>-</v>
      </c>
      <c r="EL136" s="227" t="str">
        <f t="shared" si="493"/>
        <v>-</v>
      </c>
      <c r="EM136" s="227" t="str">
        <f t="shared" si="494"/>
        <v>-</v>
      </c>
      <c r="EN136" s="227" t="str">
        <f t="shared" si="495"/>
        <v>-</v>
      </c>
      <c r="EO136" s="227" t="str">
        <f t="shared" si="496"/>
        <v>-</v>
      </c>
      <c r="EP136" s="228" t="str">
        <f t="shared" si="497"/>
        <v>-</v>
      </c>
      <c r="EQ136" s="282"/>
      <c r="ER136" s="282"/>
      <c r="ES136" s="226" t="str">
        <f t="shared" si="498"/>
        <v>-</v>
      </c>
      <c r="ET136" s="227" t="str">
        <f t="shared" si="499"/>
        <v>-</v>
      </c>
      <c r="EU136" s="228" t="str">
        <f t="shared" si="500"/>
        <v>-</v>
      </c>
      <c r="EV136" s="282"/>
      <c r="EW136" s="282"/>
      <c r="EX136" s="301" t="str">
        <f t="shared" si="501"/>
        <v>-</v>
      </c>
      <c r="EY136" s="259" t="str">
        <f t="shared" si="502"/>
        <v>-</v>
      </c>
      <c r="EZ136" s="259" t="str">
        <f t="shared" si="503"/>
        <v>-</v>
      </c>
      <c r="FA136" s="259" t="str">
        <f t="shared" si="504"/>
        <v>-</v>
      </c>
      <c r="FB136" s="259" t="str">
        <f t="shared" si="505"/>
        <v>-</v>
      </c>
      <c r="FC136" s="260" t="str">
        <f t="shared" si="506"/>
        <v>-</v>
      </c>
      <c r="FD136" s="282"/>
      <c r="FE136" s="282"/>
      <c r="FF136" s="301">
        <f t="shared" si="507"/>
        <v>239787.41500000001</v>
      </c>
      <c r="FG136" s="259">
        <f t="shared" si="508"/>
        <v>242824.42119999998</v>
      </c>
      <c r="FH136" s="259">
        <f t="shared" si="509"/>
        <v>486300.67399999994</v>
      </c>
      <c r="FI136" s="259" t="str">
        <f t="shared" si="510"/>
        <v>-</v>
      </c>
      <c r="FJ136" s="259" t="str">
        <f t="shared" si="511"/>
        <v>-</v>
      </c>
      <c r="FK136" s="260" t="str">
        <f t="shared" si="512"/>
        <v>-</v>
      </c>
      <c r="FL136" s="282"/>
      <c r="FM136" s="282"/>
      <c r="FN136" s="301" t="str">
        <f t="shared" si="513"/>
        <v>-</v>
      </c>
      <c r="FO136" s="259" t="str">
        <f t="shared" si="514"/>
        <v>-</v>
      </c>
      <c r="FP136" s="259" t="str">
        <f t="shared" si="515"/>
        <v>-</v>
      </c>
      <c r="FQ136" s="259" t="str">
        <f t="shared" si="516"/>
        <v>-</v>
      </c>
      <c r="FR136" s="259" t="str">
        <f t="shared" si="517"/>
        <v>-</v>
      </c>
      <c r="FS136" s="260" t="str">
        <f t="shared" si="518"/>
        <v>-</v>
      </c>
      <c r="FT136" s="282"/>
      <c r="FU136" s="282"/>
      <c r="FV136" s="301" t="str">
        <f t="shared" si="519"/>
        <v>-</v>
      </c>
      <c r="FW136" s="259" t="str">
        <f t="shared" si="520"/>
        <v>-</v>
      </c>
      <c r="FX136" s="259" t="str">
        <f t="shared" si="521"/>
        <v>-</v>
      </c>
      <c r="FY136" s="259" t="str">
        <f t="shared" si="522"/>
        <v>-</v>
      </c>
      <c r="FZ136" s="259" t="str">
        <f t="shared" si="523"/>
        <v>-</v>
      </c>
      <c r="GA136" s="260" t="str">
        <f t="shared" si="524"/>
        <v>-</v>
      </c>
      <c r="GB136" s="282"/>
      <c r="GC136" s="282"/>
      <c r="GD136" s="301" t="str">
        <f t="shared" si="525"/>
        <v>-</v>
      </c>
      <c r="GE136" s="259" t="str">
        <f t="shared" si="526"/>
        <v>-</v>
      </c>
      <c r="GF136" s="259" t="str">
        <f t="shared" si="527"/>
        <v>-</v>
      </c>
      <c r="GG136" s="259" t="str">
        <f t="shared" si="528"/>
        <v>-</v>
      </c>
      <c r="GH136" s="259" t="str">
        <f t="shared" si="529"/>
        <v>-</v>
      </c>
      <c r="GI136" s="260" t="str">
        <f t="shared" si="530"/>
        <v>-</v>
      </c>
      <c r="GJ136" s="282"/>
      <c r="GK136" s="282"/>
      <c r="GL136" s="301" t="str">
        <f t="shared" si="531"/>
        <v>-</v>
      </c>
      <c r="GM136" s="259" t="str">
        <f t="shared" si="532"/>
        <v>-</v>
      </c>
      <c r="GN136" s="259" t="str">
        <f t="shared" si="533"/>
        <v>-</v>
      </c>
      <c r="GO136" s="259" t="str">
        <f t="shared" si="534"/>
        <v>-</v>
      </c>
      <c r="GP136" s="259" t="str">
        <f t="shared" si="535"/>
        <v>-</v>
      </c>
      <c r="GQ136" s="260" t="str">
        <f t="shared" si="536"/>
        <v>-</v>
      </c>
      <c r="GR136" s="282"/>
      <c r="GS136" s="282"/>
      <c r="GT136" s="301" t="str">
        <f t="shared" si="537"/>
        <v>-</v>
      </c>
      <c r="GU136" s="259" t="str">
        <f t="shared" si="538"/>
        <v>-</v>
      </c>
      <c r="GV136" s="259" t="str">
        <f t="shared" si="539"/>
        <v>-</v>
      </c>
      <c r="GW136" s="259" t="str">
        <f t="shared" si="540"/>
        <v>-</v>
      </c>
      <c r="GX136" s="259" t="str">
        <f t="shared" si="541"/>
        <v>-</v>
      </c>
      <c r="GY136" s="260" t="str">
        <f t="shared" si="542"/>
        <v>-</v>
      </c>
      <c r="GZ136" s="282"/>
      <c r="HA136" s="282"/>
      <c r="HB136" s="301" t="str">
        <f t="shared" si="543"/>
        <v>-</v>
      </c>
      <c r="HC136" s="259" t="str">
        <f t="shared" si="544"/>
        <v>-</v>
      </c>
      <c r="HD136" s="259" t="str">
        <f t="shared" si="545"/>
        <v>-</v>
      </c>
      <c r="HE136" s="259" t="str">
        <f t="shared" si="546"/>
        <v>-</v>
      </c>
      <c r="HF136" s="259" t="str">
        <f t="shared" si="547"/>
        <v>-</v>
      </c>
      <c r="HG136" s="260" t="str">
        <f t="shared" si="548"/>
        <v>-</v>
      </c>
      <c r="HH136" s="282"/>
      <c r="HI136" s="282"/>
      <c r="HJ136" s="301" t="str">
        <f t="shared" si="549"/>
        <v>-</v>
      </c>
      <c r="HK136" s="259" t="str">
        <f t="shared" si="550"/>
        <v>-</v>
      </c>
      <c r="HL136" s="260" t="str">
        <f t="shared" si="551"/>
        <v>-</v>
      </c>
      <c r="HM136" s="428" t="str">
        <f t="shared" si="442"/>
        <v>-</v>
      </c>
      <c r="HN136" s="429" t="str">
        <f t="shared" si="442"/>
        <v>-</v>
      </c>
      <c r="HO136" s="429" t="str">
        <f t="shared" si="442"/>
        <v>-</v>
      </c>
      <c r="HP136" s="429" t="str">
        <f t="shared" si="442"/>
        <v>-</v>
      </c>
      <c r="HQ136" s="429" t="str">
        <f t="shared" si="442"/>
        <v>-</v>
      </c>
      <c r="HR136" s="430" t="str">
        <f t="shared" si="442"/>
        <v>-</v>
      </c>
      <c r="HS136" s="450"/>
      <c r="HT136" s="450"/>
      <c r="HU136" s="428">
        <f t="shared" si="443"/>
        <v>1</v>
      </c>
      <c r="HV136" s="429">
        <f t="shared" si="443"/>
        <v>1</v>
      </c>
      <c r="HW136" s="429">
        <f t="shared" si="443"/>
        <v>1</v>
      </c>
      <c r="HX136" s="429" t="str">
        <f t="shared" si="443"/>
        <v>-</v>
      </c>
      <c r="HY136" s="429" t="str">
        <f t="shared" si="443"/>
        <v>-</v>
      </c>
      <c r="HZ136" s="430" t="str">
        <f t="shared" si="443"/>
        <v>-</v>
      </c>
      <c r="IA136" s="450"/>
      <c r="IB136" s="450"/>
      <c r="IC136" s="428" t="str">
        <f t="shared" si="444"/>
        <v>-</v>
      </c>
      <c r="ID136" s="429" t="str">
        <f t="shared" si="444"/>
        <v>-</v>
      </c>
      <c r="IE136" s="429" t="str">
        <f t="shared" si="444"/>
        <v>-</v>
      </c>
      <c r="IF136" s="429" t="str">
        <f t="shared" si="444"/>
        <v>-</v>
      </c>
      <c r="IG136" s="429" t="str">
        <f t="shared" si="444"/>
        <v>-</v>
      </c>
      <c r="IH136" s="430" t="str">
        <f t="shared" si="444"/>
        <v>-</v>
      </c>
      <c r="II136" s="450"/>
      <c r="IJ136" s="450"/>
      <c r="IK136" s="428" t="str">
        <f t="shared" si="445"/>
        <v>-</v>
      </c>
      <c r="IL136" s="429" t="str">
        <f t="shared" si="445"/>
        <v>-</v>
      </c>
      <c r="IM136" s="429" t="str">
        <f t="shared" si="445"/>
        <v>-</v>
      </c>
      <c r="IN136" s="429" t="str">
        <f t="shared" si="445"/>
        <v>-</v>
      </c>
      <c r="IO136" s="429" t="str">
        <f t="shared" si="445"/>
        <v>-</v>
      </c>
      <c r="IP136" s="430" t="str">
        <f t="shared" si="445"/>
        <v>-</v>
      </c>
      <c r="IQ136" s="450"/>
      <c r="IR136" s="450"/>
      <c r="IS136" s="428" t="str">
        <f t="shared" si="446"/>
        <v>-</v>
      </c>
      <c r="IT136" s="429" t="str">
        <f t="shared" si="446"/>
        <v>-</v>
      </c>
      <c r="IU136" s="429" t="str">
        <f t="shared" si="446"/>
        <v>-</v>
      </c>
      <c r="IV136" s="429" t="str">
        <f t="shared" si="446"/>
        <v>-</v>
      </c>
      <c r="IW136" s="429" t="str">
        <f t="shared" si="446"/>
        <v>-</v>
      </c>
      <c r="IX136" s="430" t="str">
        <f t="shared" si="446"/>
        <v>-</v>
      </c>
      <c r="IY136" s="450"/>
      <c r="IZ136" s="450"/>
      <c r="JA136" s="428" t="str">
        <f t="shared" si="447"/>
        <v>-</v>
      </c>
      <c r="JB136" s="429" t="str">
        <f t="shared" si="447"/>
        <v>-</v>
      </c>
      <c r="JC136" s="429" t="str">
        <f t="shared" si="447"/>
        <v>-</v>
      </c>
      <c r="JD136" s="429" t="str">
        <f t="shared" si="447"/>
        <v>-</v>
      </c>
      <c r="JE136" s="429" t="str">
        <f t="shared" si="447"/>
        <v>-</v>
      </c>
      <c r="JF136" s="430" t="str">
        <f t="shared" si="447"/>
        <v>-</v>
      </c>
      <c r="JG136" s="450"/>
      <c r="JH136" s="450"/>
      <c r="JI136" s="428" t="str">
        <f t="shared" si="448"/>
        <v>-</v>
      </c>
      <c r="JJ136" s="429" t="str">
        <f t="shared" si="448"/>
        <v>-</v>
      </c>
      <c r="JK136" s="429" t="str">
        <f t="shared" si="448"/>
        <v>-</v>
      </c>
      <c r="JL136" s="429" t="str">
        <f t="shared" si="448"/>
        <v>-</v>
      </c>
      <c r="JM136" s="429" t="str">
        <f t="shared" si="448"/>
        <v>-</v>
      </c>
      <c r="JN136" s="430" t="str">
        <f t="shared" si="448"/>
        <v>-</v>
      </c>
      <c r="JO136" s="450"/>
      <c r="JP136" s="450"/>
      <c r="JQ136" s="428" t="str">
        <f t="shared" si="449"/>
        <v>-</v>
      </c>
      <c r="JR136" s="429" t="str">
        <f t="shared" si="449"/>
        <v>-</v>
      </c>
      <c r="JS136" s="429" t="str">
        <f t="shared" si="449"/>
        <v>-</v>
      </c>
      <c r="JT136" s="429" t="str">
        <f t="shared" si="449"/>
        <v>-</v>
      </c>
      <c r="JU136" s="429" t="str">
        <f t="shared" si="449"/>
        <v>-</v>
      </c>
      <c r="JV136" s="430" t="str">
        <f t="shared" si="449"/>
        <v>-</v>
      </c>
      <c r="JW136" s="450"/>
      <c r="JX136" s="450"/>
      <c r="JY136" s="428" t="str">
        <f t="shared" si="552"/>
        <v>-</v>
      </c>
      <c r="JZ136" s="429" t="str">
        <f t="shared" si="552"/>
        <v>-</v>
      </c>
      <c r="KA136" s="430" t="str">
        <f t="shared" si="552"/>
        <v>-</v>
      </c>
      <c r="KB136" s="172"/>
      <c r="KC136" s="355" t="str">
        <f>IF(ISBLANK('Tab4-Adol-KABP-2006'!KC136),"",('Tab4-Adol-KABP-2006'!KC136))</f>
        <v/>
      </c>
      <c r="KD136" s="355" t="str">
        <f>IF(ISBLANK('Tab4-Adol-KABP-2006'!KD136),"",('Tab4-Adol-KABP-2006'!KD136))</f>
        <v/>
      </c>
      <c r="KE136" s="355" t="str">
        <f>IF(ISBLANK('Tab4-Adol-KABP-2006'!KE136),"",('Tab4-Adol-KABP-2006'!KE136))</f>
        <v/>
      </c>
      <c r="KF136" s="355" t="str">
        <f>IF(ISBLANK('Tab4-Adol-KABP-2006'!KF136),"",('Tab4-Adol-KABP-2006'!KF136))</f>
        <v/>
      </c>
      <c r="KG136" s="355" t="str">
        <f>IF(ISBLANK('Tab4-Adol-KABP-2006'!KG136),"",('Tab4-Adol-KABP-2006'!KG136))</f>
        <v/>
      </c>
      <c r="KH136" s="355" t="str">
        <f>IF(ISBLANK('Tab4-Adol-KABP-2006'!KH136),"",('Tab4-Adol-KABP-2006'!KH136))</f>
        <v/>
      </c>
      <c r="KI136" s="355" t="str">
        <f>IF(ISBLANK('Tab4-Adol-KABP-2006'!KI136),"",('Tab4-Adol-KABP-2006'!KI136))</f>
        <v>Survey does not account for non-response\</v>
      </c>
      <c r="KJ136" s="355" t="str">
        <f>IF(ISBLANK('Tab4-Adol-KABP-2006'!KJ136),"",('Tab4-Adol-KABP-2006'!KJ136))</f>
        <v>Survey does not account for non-response\</v>
      </c>
      <c r="KK136" s="355" t="str">
        <f>IF(ISBLANK('Tab4-Adol-KABP-2006'!KK136),"",('Tab4-Adol-KABP-2006'!KK136))</f>
        <v>Survey does not account for non-response\</v>
      </c>
      <c r="KL136" s="355" t="str">
        <f>IF(ISBLANK('Tab4-Adol-KABP-2006'!KL136),"",('Tab4-Adol-KABP-2006'!KL136))</f>
        <v/>
      </c>
      <c r="KM136" s="355" t="str">
        <f>IF(ISBLANK('Tab4-Adol-KABP-2006'!KM136),"",('Tab4-Adol-KABP-2006'!KM136))</f>
        <v/>
      </c>
      <c r="KN136" s="355" t="str">
        <f>IF(ISBLANK('Tab4-Adol-KABP-2006'!KN136),"",('Tab4-Adol-KABP-2006'!KN136))</f>
        <v/>
      </c>
      <c r="KO136" s="355" t="str">
        <f>IF(ISBLANK('Tab4-Adol-KABP-2006'!KO136),"",('Tab4-Adol-KABP-2006'!KO136))</f>
        <v/>
      </c>
      <c r="KP136" s="355" t="str">
        <f>IF(ISBLANK('Tab4-Adol-KABP-2006'!KP136),"",('Tab4-Adol-KABP-2006'!KP136))</f>
        <v/>
      </c>
      <c r="KQ136" s="355" t="str">
        <f>IF(ISBLANK('Tab4-Adol-KABP-2006'!KQ136),"",('Tab4-Adol-KABP-2006'!KQ136))</f>
        <v/>
      </c>
      <c r="KR136" s="355" t="str">
        <f>IF(ISBLANK('Tab4-Adol-KABP-2006'!KR136),"",('Tab4-Adol-KABP-2006'!KR136))</f>
        <v/>
      </c>
      <c r="KS136" s="355" t="str">
        <f>IF(ISBLANK('Tab4-Adol-KABP-2006'!KS136),"",('Tab4-Adol-KABP-2006'!KS136))</f>
        <v/>
      </c>
      <c r="KT136" s="355" t="str">
        <f>IF(ISBLANK('Tab4-Adol-KABP-2006'!KT136),"",('Tab4-Adol-KABP-2006'!KT136))</f>
        <v/>
      </c>
      <c r="KU136" s="355" t="str">
        <f>IF(ISBLANK('Tab4-Adol-KABP-2006'!KU136),"",('Tab4-Adol-KABP-2006'!KU136))</f>
        <v/>
      </c>
      <c r="KV136" s="355" t="str">
        <f>IF(ISBLANK('Tab4-Adol-KABP-2006'!KV136),"",('Tab4-Adol-KABP-2006'!KV136))</f>
        <v/>
      </c>
      <c r="KW136" s="355" t="str">
        <f>IF(ISBLANK('Tab4-Adol-KABP-2006'!KW136),"",('Tab4-Adol-KABP-2006'!KW136))</f>
        <v/>
      </c>
      <c r="KX136" s="355" t="str">
        <f>IF(ISBLANK('Tab4-Adol-KABP-2006'!KX136),"",('Tab4-Adol-KABP-2006'!KX136))</f>
        <v/>
      </c>
      <c r="KY136" s="355" t="str">
        <f>IF(ISBLANK('Tab4-Adol-KABP-2006'!KY136),"",('Tab4-Adol-KABP-2006'!KY136))</f>
        <v/>
      </c>
      <c r="KZ136" s="355" t="str">
        <f>IF(ISBLANK('Tab4-Adol-KABP-2006'!KZ136),"",('Tab4-Adol-KABP-2006'!KZ136))</f>
        <v/>
      </c>
      <c r="LA136" s="355" t="str">
        <f>IF(ISBLANK('Tab4-Adol-KABP-2006'!LA136),"",('Tab4-Adol-KABP-2006'!LA136))</f>
        <v/>
      </c>
      <c r="LB136" s="355" t="str">
        <f>IF(ISBLANK('Tab4-Adol-KABP-2006'!LB136),"",('Tab4-Adol-KABP-2006'!LB136))</f>
        <v/>
      </c>
      <c r="LC136" s="355" t="str">
        <f>IF(ISBLANK('Tab4-Adol-KABP-2006'!LC136),"",('Tab4-Adol-KABP-2006'!LC136))</f>
        <v/>
      </c>
      <c r="LD136" s="355" t="str">
        <f>IF(ISBLANK('Tab4-Adol-KABP-2006'!LD136),"",('Tab4-Adol-KABP-2006'!LD136))</f>
        <v/>
      </c>
      <c r="LE136" s="355" t="str">
        <f>IF(ISBLANK('Tab4-Adol-KABP-2006'!LE136),"",('Tab4-Adol-KABP-2006'!LE136))</f>
        <v/>
      </c>
      <c r="LF136" s="355" t="str">
        <f>IF(ISBLANK('Tab4-Adol-KABP-2006'!LF136),"",('Tab4-Adol-KABP-2006'!LF136))</f>
        <v/>
      </c>
      <c r="LG136" s="355" t="str">
        <f>IF(ISBLANK('Tab4-Adol-KABP-2006'!LG136),"",('Tab4-Adol-KABP-2006'!LG136))</f>
        <v/>
      </c>
      <c r="LH136" s="355" t="str">
        <f>IF(ISBLANK('Tab4-Adol-KABP-2006'!LH136),"",('Tab4-Adol-KABP-2006'!LH136))</f>
        <v/>
      </c>
      <c r="LI136" s="355" t="str">
        <f>IF(ISBLANK('Tab4-Adol-KABP-2006'!LI136),"",('Tab4-Adol-KABP-2006'!LI136))</f>
        <v/>
      </c>
      <c r="LJ136" s="355" t="str">
        <f>IF(ISBLANK('Tab4-Adol-KABP-2006'!LJ136),"",('Tab4-Adol-KABP-2006'!LJ136))</f>
        <v/>
      </c>
      <c r="LK136" s="355" t="str">
        <f>IF(ISBLANK('Tab4-Adol-KABP-2006'!LK136),"",('Tab4-Adol-KABP-2006'!LK136))</f>
        <v/>
      </c>
      <c r="LL136" s="355" t="str">
        <f>IF(ISBLANK('Tab4-Adol-KABP-2006'!LL136),"",('Tab4-Adol-KABP-2006'!LL136))</f>
        <v/>
      </c>
      <c r="LM136" s="355" t="str">
        <f>IF(ISBLANK('Tab4-Adol-KABP-2006'!LM136),"",('Tab4-Adol-KABP-2006'!LM136))</f>
        <v/>
      </c>
      <c r="LN136" s="355" t="str">
        <f>IF(ISBLANK('Tab4-Adol-KABP-2006'!LN136),"",('Tab4-Adol-KABP-2006'!LN136))</f>
        <v/>
      </c>
      <c r="LO136" s="355" t="str">
        <f>IF(ISBLANK('Tab4-Adol-KABP-2006'!LO136),"",('Tab4-Adol-KABP-2006'!LO136))</f>
        <v/>
      </c>
      <c r="LP136" s="355" t="str">
        <f>IF(ISBLANK('Tab4-Adol-KABP-2006'!LP136),"",('Tab4-Adol-KABP-2006'!LP136))</f>
        <v/>
      </c>
      <c r="LQ136" s="355" t="str">
        <f>IF(ISBLANK('Tab4-Adol-KABP-2006'!LQ136),"",('Tab4-Adol-KABP-2006'!LQ136))</f>
        <v/>
      </c>
      <c r="LR136" s="355" t="str">
        <f>IF(ISBLANK('Tab4-Adol-KABP-2006'!LR136),"",('Tab4-Adol-KABP-2006'!LR136))</f>
        <v/>
      </c>
      <c r="LS136" s="355" t="str">
        <f>IF(ISBLANK('Tab4-Adol-KABP-2006'!LS136),"",('Tab4-Adol-KABP-2006'!LS136))</f>
        <v/>
      </c>
      <c r="LT136" s="355" t="str">
        <f>IF(ISBLANK('Tab4-Adol-KABP-2006'!LT136),"",('Tab4-Adol-KABP-2006'!LT136))</f>
        <v/>
      </c>
      <c r="LU136" s="355" t="str">
        <f>IF(ISBLANK('Tab4-Adol-KABP-2006'!LU136),"",('Tab4-Adol-KABP-2006'!LU136))</f>
        <v/>
      </c>
      <c r="LV136" s="355" t="str">
        <f>IF(ISBLANK('Tab4-Adol-KABP-2006'!LV136),"",('Tab4-Adol-KABP-2006'!LV136))</f>
        <v/>
      </c>
      <c r="LW136" s="355" t="str">
        <f>IF(ISBLANK('Tab4-Adol-KABP-2006'!LW136),"",('Tab4-Adol-KABP-2006'!LW136))</f>
        <v/>
      </c>
      <c r="LX136" s="355" t="str">
        <f>IF(ISBLANK('Tab4-Adol-KABP-2006'!LX136),"",('Tab4-Adol-KABP-2006'!LX136))</f>
        <v/>
      </c>
      <c r="LY136" s="355" t="str">
        <f>IF(ISBLANK('Tab4-Adol-KABP-2006'!LY136),"",('Tab4-Adol-KABP-2006'!LY136))</f>
        <v/>
      </c>
      <c r="LZ136" s="355" t="str">
        <f>IF(ISBLANK('Tab4-Adol-KABP-2006'!LZ136),"",('Tab4-Adol-KABP-2006'!LZ136))</f>
        <v/>
      </c>
      <c r="MA136" s="355" t="str">
        <f>IF(ISBLANK('Tab4-Adol-KABP-2006'!MA136),"",('Tab4-Adol-KABP-2006'!MA136))</f>
        <v/>
      </c>
    </row>
    <row r="137" spans="1:339" x14ac:dyDescent="0.2">
      <c r="A137" s="310" t="s">
        <v>326</v>
      </c>
      <c r="B137" s="172">
        <v>0</v>
      </c>
      <c r="C137" s="172">
        <v>0</v>
      </c>
      <c r="D137" s="172" t="s">
        <v>335</v>
      </c>
      <c r="E137" s="172">
        <v>1</v>
      </c>
      <c r="F137" s="173"/>
      <c r="G137" s="218" t="s">
        <v>128</v>
      </c>
      <c r="H137" s="348" t="str">
        <f>IF(ISBLANK('Tab4-Adol-KABP-2006'!H137), "",('Tab4-Adol-KABP-2006'!H137))</f>
        <v/>
      </c>
      <c r="I137" s="349" t="str">
        <f>IF(ISBLANK('Tab4-Adol-KABP-2006'!I137), "",('Tab4-Adol-KABP-2006'!I137))</f>
        <v/>
      </c>
      <c r="J137" s="414"/>
      <c r="K137" s="414"/>
      <c r="L137" s="414"/>
      <c r="M137" s="414"/>
      <c r="N137" s="414"/>
      <c r="O137" s="415"/>
      <c r="P137" s="348">
        <f>IF(ISBLANK('Tab4-Adol-KABP-2006'!P137), "",('Tab4-Adol-KABP-2006'!P137))</f>
        <v>2007</v>
      </c>
      <c r="Q137" s="349" t="str">
        <f>IF(ISBLANK('Tab4-Adol-KABP-2006'!Q137), "",('Tab4-Adol-KABP-2006'!Q137))</f>
        <v>2006-2007</v>
      </c>
      <c r="R137" s="414"/>
      <c r="S137" s="414"/>
      <c r="T137" s="414"/>
      <c r="U137" s="414"/>
      <c r="V137" s="414"/>
      <c r="W137" s="415"/>
      <c r="X137" s="348" t="str">
        <f>IF(ISBLANK('Tab4-Adol-KABP-2006'!X137), "",('Tab4-Adol-KABP-2006'!X137))</f>
        <v/>
      </c>
      <c r="Y137" s="349" t="str">
        <f>IF(ISBLANK('Tab4-Adol-KABP-2006'!Y137), "",('Tab4-Adol-KABP-2006'!Y137))</f>
        <v/>
      </c>
      <c r="Z137" s="414"/>
      <c r="AA137" s="414"/>
      <c r="AB137" s="414"/>
      <c r="AC137" s="414"/>
      <c r="AD137" s="414"/>
      <c r="AE137" s="415"/>
      <c r="AF137" s="348" t="str">
        <f>IF(ISBLANK('Tab4-Adol-KABP-2006'!AF137), "",('Tab4-Adol-KABP-2006'!AF137))</f>
        <v/>
      </c>
      <c r="AG137" s="349" t="str">
        <f>IF(ISBLANK('Tab4-Adol-KABP-2006'!AG137), "",('Tab4-Adol-KABP-2006'!AG137))</f>
        <v/>
      </c>
      <c r="AH137" s="414"/>
      <c r="AI137" s="414"/>
      <c r="AJ137" s="414"/>
      <c r="AK137" s="414"/>
      <c r="AL137" s="414"/>
      <c r="AM137" s="415"/>
      <c r="AN137" s="348" t="str">
        <f>IF(ISBLANK('Tab4-Adol-KABP-2006'!AN137), "",('Tab4-Adol-KABP-2006'!AN137))</f>
        <v/>
      </c>
      <c r="AO137" s="349" t="str">
        <f>IF(ISBLANK('Tab4-Adol-KABP-2006'!AO137), "",('Tab4-Adol-KABP-2006'!AO137))</f>
        <v/>
      </c>
      <c r="AP137" s="362"/>
      <c r="AQ137" s="362"/>
      <c r="AR137" s="362"/>
      <c r="AS137" s="362"/>
      <c r="AT137" s="362"/>
      <c r="AU137" s="363"/>
      <c r="AV137" s="348" t="str">
        <f>IF(ISBLANK('Tab4-Adol-KABP-2006'!AV137), "",('Tab4-Adol-KABP-2006'!AV137))</f>
        <v/>
      </c>
      <c r="AW137" s="349" t="str">
        <f>IF(ISBLANK('Tab4-Adol-KABP-2006'!AW137), "",('Tab4-Adol-KABP-2006'!AW137))</f>
        <v/>
      </c>
      <c r="AX137" s="414"/>
      <c r="AY137" s="414"/>
      <c r="AZ137" s="414"/>
      <c r="BA137" s="414"/>
      <c r="BB137" s="414"/>
      <c r="BC137" s="415"/>
      <c r="BD137" s="348" t="str">
        <f>IF(ISBLANK('Tab4-Adol-KABP-2006'!BD137), "",('Tab4-Adol-KABP-2006'!BD137))</f>
        <v/>
      </c>
      <c r="BE137" s="349" t="str">
        <f>IF(ISBLANK('Tab4-Adol-KABP-2006'!BE137), "",('Tab4-Adol-KABP-2006'!BE137))</f>
        <v/>
      </c>
      <c r="BF137" s="414"/>
      <c r="BG137" s="414"/>
      <c r="BH137" s="414"/>
      <c r="BI137" s="414"/>
      <c r="BJ137" s="414"/>
      <c r="BK137" s="415"/>
      <c r="BL137" s="348" t="str">
        <f>IF(ISBLANK('Tab4-Adol-KABP-2006'!BL137), "",('Tab4-Adol-KABP-2006'!BL137))</f>
        <v/>
      </c>
      <c r="BM137" s="349" t="str">
        <f>IF(ISBLANK('Tab4-Adol-KABP-2006'!BM137), "",('Tab4-Adol-KABP-2006'!BM137))</f>
        <v/>
      </c>
      <c r="BN137" s="414"/>
      <c r="BO137" s="414"/>
      <c r="BP137" s="414"/>
      <c r="BQ137" s="414"/>
      <c r="BR137" s="414"/>
      <c r="BS137" s="415"/>
      <c r="BT137" s="348" t="str">
        <f>IF(ISBLANK('Tab4-Adol-KABP-2006'!BT137), "",('Tab4-Adol-KABP-2006'!BT137))</f>
        <v/>
      </c>
      <c r="BU137" s="349" t="str">
        <f>IF(ISBLANK('Tab4-Adol-KABP-2006'!BU137), "",('Tab4-Adol-KABP-2006'!BU137))</f>
        <v/>
      </c>
      <c r="BV137" s="414"/>
      <c r="BW137" s="414"/>
      <c r="BX137" s="415"/>
      <c r="BY137" s="216">
        <v>323915</v>
      </c>
      <c r="BZ137" s="208">
        <v>316556</v>
      </c>
      <c r="CA137" s="208">
        <v>640471</v>
      </c>
      <c r="CB137" s="208">
        <v>330682</v>
      </c>
      <c r="CC137" s="208">
        <v>314243</v>
      </c>
      <c r="CD137" s="284">
        <v>644925</v>
      </c>
      <c r="CE137" s="282"/>
      <c r="CF137" s="282"/>
      <c r="CG137" s="226" t="str">
        <f t="shared" si="450"/>
        <v>-</v>
      </c>
      <c r="CH137" s="227" t="str">
        <f t="shared" si="451"/>
        <v>-</v>
      </c>
      <c r="CI137" s="227" t="str">
        <f t="shared" si="452"/>
        <v>-</v>
      </c>
      <c r="CJ137" s="227" t="str">
        <f t="shared" si="453"/>
        <v>-</v>
      </c>
      <c r="CK137" s="227" t="str">
        <f t="shared" si="454"/>
        <v>-</v>
      </c>
      <c r="CL137" s="228" t="str">
        <f t="shared" si="455"/>
        <v>-</v>
      </c>
      <c r="CM137" s="282"/>
      <c r="CN137" s="282"/>
      <c r="CO137" s="226" t="str">
        <f t="shared" si="456"/>
        <v>-</v>
      </c>
      <c r="CP137" s="227" t="str">
        <f t="shared" si="457"/>
        <v>-</v>
      </c>
      <c r="CQ137" s="227" t="str">
        <f t="shared" si="458"/>
        <v>-</v>
      </c>
      <c r="CR137" s="227" t="str">
        <f t="shared" si="459"/>
        <v>-</v>
      </c>
      <c r="CS137" s="227" t="str">
        <f t="shared" si="460"/>
        <v>-</v>
      </c>
      <c r="CT137" s="228" t="str">
        <f t="shared" si="461"/>
        <v>-</v>
      </c>
      <c r="CU137" s="282"/>
      <c r="CV137" s="282"/>
      <c r="CW137" s="292" t="str">
        <f t="shared" si="462"/>
        <v>-</v>
      </c>
      <c r="CX137" s="234" t="str">
        <f t="shared" si="463"/>
        <v>-</v>
      </c>
      <c r="CY137" s="234" t="str">
        <f t="shared" si="464"/>
        <v>-</v>
      </c>
      <c r="CZ137" s="234" t="str">
        <f t="shared" si="465"/>
        <v>-</v>
      </c>
      <c r="DA137" s="234" t="str">
        <f t="shared" si="466"/>
        <v>-</v>
      </c>
      <c r="DB137" s="235" t="str">
        <f t="shared" si="467"/>
        <v>-</v>
      </c>
      <c r="DC137" s="282"/>
      <c r="DD137" s="282"/>
      <c r="DE137" s="226" t="str">
        <f t="shared" si="468"/>
        <v>-</v>
      </c>
      <c r="DF137" s="227" t="str">
        <f t="shared" si="469"/>
        <v>-</v>
      </c>
      <c r="DG137" s="227" t="str">
        <f t="shared" si="470"/>
        <v>-</v>
      </c>
      <c r="DH137" s="227" t="str">
        <f t="shared" si="471"/>
        <v>-</v>
      </c>
      <c r="DI137" s="227" t="str">
        <f t="shared" si="472"/>
        <v>-</v>
      </c>
      <c r="DJ137" s="228" t="str">
        <f t="shared" si="473"/>
        <v>-</v>
      </c>
      <c r="DK137" s="282"/>
      <c r="DL137" s="282"/>
      <c r="DM137" s="226" t="str">
        <f t="shared" si="474"/>
        <v>-</v>
      </c>
      <c r="DN137" s="227" t="str">
        <f t="shared" si="475"/>
        <v>-</v>
      </c>
      <c r="DO137" s="227" t="str">
        <f t="shared" si="476"/>
        <v>-</v>
      </c>
      <c r="DP137" s="227" t="str">
        <f t="shared" si="477"/>
        <v>-</v>
      </c>
      <c r="DQ137" s="227" t="str">
        <f t="shared" si="478"/>
        <v>-</v>
      </c>
      <c r="DR137" s="228" t="str">
        <f t="shared" si="479"/>
        <v>-</v>
      </c>
      <c r="DS137" s="282"/>
      <c r="DT137" s="282"/>
      <c r="DU137" s="226" t="str">
        <f t="shared" si="480"/>
        <v>-</v>
      </c>
      <c r="DV137" s="227" t="str">
        <f t="shared" si="481"/>
        <v>-</v>
      </c>
      <c r="DW137" s="227" t="str">
        <f t="shared" si="482"/>
        <v>-</v>
      </c>
      <c r="DX137" s="227" t="str">
        <f t="shared" si="483"/>
        <v>-</v>
      </c>
      <c r="DY137" s="227" t="str">
        <f t="shared" si="484"/>
        <v>-</v>
      </c>
      <c r="DZ137" s="228" t="str">
        <f t="shared" si="485"/>
        <v>-</v>
      </c>
      <c r="EA137" s="282"/>
      <c r="EB137" s="282"/>
      <c r="EC137" s="226" t="str">
        <f t="shared" si="486"/>
        <v>-</v>
      </c>
      <c r="ED137" s="227" t="str">
        <f t="shared" si="487"/>
        <v>-</v>
      </c>
      <c r="EE137" s="227" t="str">
        <f t="shared" si="488"/>
        <v>-</v>
      </c>
      <c r="EF137" s="227" t="str">
        <f t="shared" si="489"/>
        <v>-</v>
      </c>
      <c r="EG137" s="227" t="str">
        <f t="shared" si="490"/>
        <v>-</v>
      </c>
      <c r="EH137" s="228" t="str">
        <f t="shared" si="491"/>
        <v>-</v>
      </c>
      <c r="EI137" s="282"/>
      <c r="EJ137" s="282"/>
      <c r="EK137" s="226" t="str">
        <f t="shared" si="492"/>
        <v>-</v>
      </c>
      <c r="EL137" s="227" t="str">
        <f t="shared" si="493"/>
        <v>-</v>
      </c>
      <c r="EM137" s="227" t="str">
        <f t="shared" si="494"/>
        <v>-</v>
      </c>
      <c r="EN137" s="227" t="str">
        <f t="shared" si="495"/>
        <v>-</v>
      </c>
      <c r="EO137" s="227" t="str">
        <f t="shared" si="496"/>
        <v>-</v>
      </c>
      <c r="EP137" s="228" t="str">
        <f t="shared" si="497"/>
        <v>-</v>
      </c>
      <c r="EQ137" s="282"/>
      <c r="ER137" s="282"/>
      <c r="ES137" s="226" t="str">
        <f t="shared" si="498"/>
        <v>-</v>
      </c>
      <c r="ET137" s="227" t="str">
        <f t="shared" si="499"/>
        <v>-</v>
      </c>
      <c r="EU137" s="228" t="str">
        <f t="shared" si="500"/>
        <v>-</v>
      </c>
      <c r="EV137" s="282"/>
      <c r="EW137" s="282"/>
      <c r="EX137" s="301" t="str">
        <f t="shared" si="501"/>
        <v>-</v>
      </c>
      <c r="EY137" s="259" t="str">
        <f t="shared" si="502"/>
        <v>-</v>
      </c>
      <c r="EZ137" s="259" t="str">
        <f t="shared" si="503"/>
        <v>-</v>
      </c>
      <c r="FA137" s="259" t="str">
        <f t="shared" si="504"/>
        <v>-</v>
      </c>
      <c r="FB137" s="259" t="str">
        <f t="shared" si="505"/>
        <v>-</v>
      </c>
      <c r="FC137" s="260" t="str">
        <f t="shared" si="506"/>
        <v>-</v>
      </c>
      <c r="FD137" s="282"/>
      <c r="FE137" s="282"/>
      <c r="FF137" s="301" t="str">
        <f t="shared" si="507"/>
        <v>-</v>
      </c>
      <c r="FG137" s="259" t="str">
        <f t="shared" si="508"/>
        <v>-</v>
      </c>
      <c r="FH137" s="259" t="str">
        <f t="shared" si="509"/>
        <v>-</v>
      </c>
      <c r="FI137" s="259" t="str">
        <f t="shared" si="510"/>
        <v>-</v>
      </c>
      <c r="FJ137" s="259" t="str">
        <f t="shared" si="511"/>
        <v>-</v>
      </c>
      <c r="FK137" s="260" t="str">
        <f t="shared" si="512"/>
        <v>-</v>
      </c>
      <c r="FL137" s="282"/>
      <c r="FM137" s="282"/>
      <c r="FN137" s="301" t="str">
        <f t="shared" si="513"/>
        <v>-</v>
      </c>
      <c r="FO137" s="259" t="str">
        <f t="shared" si="514"/>
        <v>-</v>
      </c>
      <c r="FP137" s="259" t="str">
        <f t="shared" si="515"/>
        <v>-</v>
      </c>
      <c r="FQ137" s="259" t="str">
        <f t="shared" si="516"/>
        <v>-</v>
      </c>
      <c r="FR137" s="259" t="str">
        <f t="shared" si="517"/>
        <v>-</v>
      </c>
      <c r="FS137" s="260" t="str">
        <f t="shared" si="518"/>
        <v>-</v>
      </c>
      <c r="FT137" s="282"/>
      <c r="FU137" s="282"/>
      <c r="FV137" s="301" t="str">
        <f t="shared" si="519"/>
        <v>-</v>
      </c>
      <c r="FW137" s="259" t="str">
        <f t="shared" si="520"/>
        <v>-</v>
      </c>
      <c r="FX137" s="259" t="str">
        <f t="shared" si="521"/>
        <v>-</v>
      </c>
      <c r="FY137" s="259" t="str">
        <f t="shared" si="522"/>
        <v>-</v>
      </c>
      <c r="FZ137" s="259" t="str">
        <f t="shared" si="523"/>
        <v>-</v>
      </c>
      <c r="GA137" s="260" t="str">
        <f t="shared" si="524"/>
        <v>-</v>
      </c>
      <c r="GB137" s="282"/>
      <c r="GC137" s="282"/>
      <c r="GD137" s="301" t="str">
        <f t="shared" si="525"/>
        <v>-</v>
      </c>
      <c r="GE137" s="259" t="str">
        <f t="shared" si="526"/>
        <v>-</v>
      </c>
      <c r="GF137" s="259" t="str">
        <f t="shared" si="527"/>
        <v>-</v>
      </c>
      <c r="GG137" s="259" t="str">
        <f t="shared" si="528"/>
        <v>-</v>
      </c>
      <c r="GH137" s="259" t="str">
        <f t="shared" si="529"/>
        <v>-</v>
      </c>
      <c r="GI137" s="260" t="str">
        <f t="shared" si="530"/>
        <v>-</v>
      </c>
      <c r="GJ137" s="282"/>
      <c r="GK137" s="282"/>
      <c r="GL137" s="301" t="str">
        <f t="shared" si="531"/>
        <v>-</v>
      </c>
      <c r="GM137" s="259" t="str">
        <f t="shared" si="532"/>
        <v>-</v>
      </c>
      <c r="GN137" s="259" t="str">
        <f t="shared" si="533"/>
        <v>-</v>
      </c>
      <c r="GO137" s="259" t="str">
        <f t="shared" si="534"/>
        <v>-</v>
      </c>
      <c r="GP137" s="259" t="str">
        <f t="shared" si="535"/>
        <v>-</v>
      </c>
      <c r="GQ137" s="260" t="str">
        <f t="shared" si="536"/>
        <v>-</v>
      </c>
      <c r="GR137" s="282"/>
      <c r="GS137" s="282"/>
      <c r="GT137" s="301" t="str">
        <f t="shared" si="537"/>
        <v>-</v>
      </c>
      <c r="GU137" s="259" t="str">
        <f t="shared" si="538"/>
        <v>-</v>
      </c>
      <c r="GV137" s="259" t="str">
        <f t="shared" si="539"/>
        <v>-</v>
      </c>
      <c r="GW137" s="259" t="str">
        <f t="shared" si="540"/>
        <v>-</v>
      </c>
      <c r="GX137" s="259" t="str">
        <f t="shared" si="541"/>
        <v>-</v>
      </c>
      <c r="GY137" s="260" t="str">
        <f t="shared" si="542"/>
        <v>-</v>
      </c>
      <c r="GZ137" s="282"/>
      <c r="HA137" s="282"/>
      <c r="HB137" s="301" t="str">
        <f t="shared" si="543"/>
        <v>-</v>
      </c>
      <c r="HC137" s="259" t="str">
        <f t="shared" si="544"/>
        <v>-</v>
      </c>
      <c r="HD137" s="259" t="str">
        <f t="shared" si="545"/>
        <v>-</v>
      </c>
      <c r="HE137" s="259" t="str">
        <f t="shared" si="546"/>
        <v>-</v>
      </c>
      <c r="HF137" s="259" t="str">
        <f t="shared" si="547"/>
        <v>-</v>
      </c>
      <c r="HG137" s="260" t="str">
        <f t="shared" si="548"/>
        <v>-</v>
      </c>
      <c r="HH137" s="282"/>
      <c r="HI137" s="282"/>
      <c r="HJ137" s="301" t="str">
        <f t="shared" si="549"/>
        <v>-</v>
      </c>
      <c r="HK137" s="259" t="str">
        <f t="shared" si="550"/>
        <v>-</v>
      </c>
      <c r="HL137" s="260" t="str">
        <f t="shared" si="551"/>
        <v>-</v>
      </c>
      <c r="HM137" s="428" t="str">
        <f t="shared" si="442"/>
        <v>-</v>
      </c>
      <c r="HN137" s="429" t="str">
        <f t="shared" si="442"/>
        <v>-</v>
      </c>
      <c r="HO137" s="429" t="str">
        <f t="shared" si="442"/>
        <v>-</v>
      </c>
      <c r="HP137" s="429" t="str">
        <f t="shared" si="442"/>
        <v>-</v>
      </c>
      <c r="HQ137" s="429" t="str">
        <f t="shared" si="442"/>
        <v>-</v>
      </c>
      <c r="HR137" s="430" t="str">
        <f t="shared" si="442"/>
        <v>-</v>
      </c>
      <c r="HS137" s="450"/>
      <c r="HT137" s="450"/>
      <c r="HU137" s="428" t="str">
        <f t="shared" si="443"/>
        <v>-</v>
      </c>
      <c r="HV137" s="429" t="str">
        <f t="shared" si="443"/>
        <v>-</v>
      </c>
      <c r="HW137" s="429" t="str">
        <f t="shared" si="443"/>
        <v>-</v>
      </c>
      <c r="HX137" s="429" t="str">
        <f t="shared" si="443"/>
        <v>-</v>
      </c>
      <c r="HY137" s="429" t="str">
        <f t="shared" si="443"/>
        <v>-</v>
      </c>
      <c r="HZ137" s="430" t="str">
        <f t="shared" si="443"/>
        <v>-</v>
      </c>
      <c r="IA137" s="450"/>
      <c r="IB137" s="450"/>
      <c r="IC137" s="428" t="str">
        <f t="shared" si="444"/>
        <v>-</v>
      </c>
      <c r="ID137" s="429" t="str">
        <f t="shared" si="444"/>
        <v>-</v>
      </c>
      <c r="IE137" s="429" t="str">
        <f t="shared" si="444"/>
        <v>-</v>
      </c>
      <c r="IF137" s="429" t="str">
        <f t="shared" si="444"/>
        <v>-</v>
      </c>
      <c r="IG137" s="429" t="str">
        <f t="shared" si="444"/>
        <v>-</v>
      </c>
      <c r="IH137" s="430" t="str">
        <f t="shared" si="444"/>
        <v>-</v>
      </c>
      <c r="II137" s="450"/>
      <c r="IJ137" s="450"/>
      <c r="IK137" s="428" t="str">
        <f t="shared" si="445"/>
        <v>-</v>
      </c>
      <c r="IL137" s="429" t="str">
        <f t="shared" si="445"/>
        <v>-</v>
      </c>
      <c r="IM137" s="429" t="str">
        <f t="shared" si="445"/>
        <v>-</v>
      </c>
      <c r="IN137" s="429" t="str">
        <f t="shared" si="445"/>
        <v>-</v>
      </c>
      <c r="IO137" s="429" t="str">
        <f t="shared" si="445"/>
        <v>-</v>
      </c>
      <c r="IP137" s="430" t="str">
        <f t="shared" si="445"/>
        <v>-</v>
      </c>
      <c r="IQ137" s="450"/>
      <c r="IR137" s="450"/>
      <c r="IS137" s="428" t="str">
        <f t="shared" si="446"/>
        <v>-</v>
      </c>
      <c r="IT137" s="429" t="str">
        <f t="shared" si="446"/>
        <v>-</v>
      </c>
      <c r="IU137" s="429" t="str">
        <f t="shared" si="446"/>
        <v>-</v>
      </c>
      <c r="IV137" s="429" t="str">
        <f t="shared" si="446"/>
        <v>-</v>
      </c>
      <c r="IW137" s="429" t="str">
        <f t="shared" si="446"/>
        <v>-</v>
      </c>
      <c r="IX137" s="430" t="str">
        <f t="shared" si="446"/>
        <v>-</v>
      </c>
      <c r="IY137" s="450"/>
      <c r="IZ137" s="450"/>
      <c r="JA137" s="428" t="str">
        <f t="shared" si="447"/>
        <v>-</v>
      </c>
      <c r="JB137" s="429" t="str">
        <f t="shared" si="447"/>
        <v>-</v>
      </c>
      <c r="JC137" s="429" t="str">
        <f t="shared" si="447"/>
        <v>-</v>
      </c>
      <c r="JD137" s="429" t="str">
        <f t="shared" si="447"/>
        <v>-</v>
      </c>
      <c r="JE137" s="429" t="str">
        <f t="shared" si="447"/>
        <v>-</v>
      </c>
      <c r="JF137" s="430" t="str">
        <f t="shared" si="447"/>
        <v>-</v>
      </c>
      <c r="JG137" s="450"/>
      <c r="JH137" s="450"/>
      <c r="JI137" s="428" t="str">
        <f t="shared" si="448"/>
        <v>-</v>
      </c>
      <c r="JJ137" s="429" t="str">
        <f t="shared" si="448"/>
        <v>-</v>
      </c>
      <c r="JK137" s="429" t="str">
        <f t="shared" si="448"/>
        <v>-</v>
      </c>
      <c r="JL137" s="429" t="str">
        <f t="shared" si="448"/>
        <v>-</v>
      </c>
      <c r="JM137" s="429" t="str">
        <f t="shared" si="448"/>
        <v>-</v>
      </c>
      <c r="JN137" s="430" t="str">
        <f t="shared" si="448"/>
        <v>-</v>
      </c>
      <c r="JO137" s="450"/>
      <c r="JP137" s="450"/>
      <c r="JQ137" s="428" t="str">
        <f t="shared" si="449"/>
        <v>-</v>
      </c>
      <c r="JR137" s="429" t="str">
        <f t="shared" si="449"/>
        <v>-</v>
      </c>
      <c r="JS137" s="429" t="str">
        <f t="shared" si="449"/>
        <v>-</v>
      </c>
      <c r="JT137" s="429" t="str">
        <f t="shared" si="449"/>
        <v>-</v>
      </c>
      <c r="JU137" s="429" t="str">
        <f t="shared" si="449"/>
        <v>-</v>
      </c>
      <c r="JV137" s="430" t="str">
        <f t="shared" si="449"/>
        <v>-</v>
      </c>
      <c r="JW137" s="450"/>
      <c r="JX137" s="450"/>
      <c r="JY137" s="428" t="str">
        <f t="shared" si="552"/>
        <v>-</v>
      </c>
      <c r="JZ137" s="429" t="str">
        <f t="shared" si="552"/>
        <v>-</v>
      </c>
      <c r="KA137" s="430" t="str">
        <f t="shared" si="552"/>
        <v>-</v>
      </c>
      <c r="KB137" s="172"/>
      <c r="KC137" s="355" t="str">
        <f>IF(ISBLANK('Tab4-Adol-KABP-2006'!KC137),"",('Tab4-Adol-KABP-2006'!KC137))</f>
        <v/>
      </c>
      <c r="KD137" s="355" t="str">
        <f>IF(ISBLANK('Tab4-Adol-KABP-2006'!KD137),"",('Tab4-Adol-KABP-2006'!KD137))</f>
        <v/>
      </c>
      <c r="KE137" s="355" t="str">
        <f>IF(ISBLANK('Tab4-Adol-KABP-2006'!KE137),"",('Tab4-Adol-KABP-2006'!KE137))</f>
        <v/>
      </c>
      <c r="KF137" s="355" t="str">
        <f>IF(ISBLANK('Tab4-Adol-KABP-2006'!KF137),"",('Tab4-Adol-KABP-2006'!KF137))</f>
        <v/>
      </c>
      <c r="KG137" s="355" t="str">
        <f>IF(ISBLANK('Tab4-Adol-KABP-2006'!KG137),"",('Tab4-Adol-KABP-2006'!KG137))</f>
        <v/>
      </c>
      <c r="KH137" s="355" t="str">
        <f>IF(ISBLANK('Tab4-Adol-KABP-2006'!KH137),"",('Tab4-Adol-KABP-2006'!KH137))</f>
        <v/>
      </c>
      <c r="KI137" s="355" t="str">
        <f>IF(ISBLANK('Tab4-Adol-KABP-2006'!KI137),"",('Tab4-Adol-KABP-2006'!KI137))</f>
        <v/>
      </c>
      <c r="KJ137" s="355" t="str">
        <f>IF(ISBLANK('Tab4-Adol-KABP-2006'!KJ137),"",('Tab4-Adol-KABP-2006'!KJ137))</f>
        <v/>
      </c>
      <c r="KK137" s="355" t="str">
        <f>IF(ISBLANK('Tab4-Adol-KABP-2006'!KK137),"",('Tab4-Adol-KABP-2006'!KK137))</f>
        <v/>
      </c>
      <c r="KL137" s="355" t="str">
        <f>IF(ISBLANK('Tab4-Adol-KABP-2006'!KL137),"",('Tab4-Adol-KABP-2006'!KL137))</f>
        <v/>
      </c>
      <c r="KM137" s="355" t="str">
        <f>IF(ISBLANK('Tab4-Adol-KABP-2006'!KM137),"",('Tab4-Adol-KABP-2006'!KM137))</f>
        <v/>
      </c>
      <c r="KN137" s="355" t="str">
        <f>IF(ISBLANK('Tab4-Adol-KABP-2006'!KN137),"",('Tab4-Adol-KABP-2006'!KN137))</f>
        <v/>
      </c>
      <c r="KO137" s="355" t="str">
        <f>IF(ISBLANK('Tab4-Adol-KABP-2006'!KO137),"",('Tab4-Adol-KABP-2006'!KO137))</f>
        <v/>
      </c>
      <c r="KP137" s="355" t="str">
        <f>IF(ISBLANK('Tab4-Adol-KABP-2006'!KP137),"",('Tab4-Adol-KABP-2006'!KP137))</f>
        <v/>
      </c>
      <c r="KQ137" s="355" t="str">
        <f>IF(ISBLANK('Tab4-Adol-KABP-2006'!KQ137),"",('Tab4-Adol-KABP-2006'!KQ137))</f>
        <v/>
      </c>
      <c r="KR137" s="355" t="str">
        <f>IF(ISBLANK('Tab4-Adol-KABP-2006'!KR137),"",('Tab4-Adol-KABP-2006'!KR137))</f>
        <v/>
      </c>
      <c r="KS137" s="355" t="str">
        <f>IF(ISBLANK('Tab4-Adol-KABP-2006'!KS137),"",('Tab4-Adol-KABP-2006'!KS137))</f>
        <v/>
      </c>
      <c r="KT137" s="355" t="str">
        <f>IF(ISBLANK('Tab4-Adol-KABP-2006'!KT137),"",('Tab4-Adol-KABP-2006'!KT137))</f>
        <v/>
      </c>
      <c r="KU137" s="355" t="str">
        <f>IF(ISBLANK('Tab4-Adol-KABP-2006'!KU137),"",('Tab4-Adol-KABP-2006'!KU137))</f>
        <v/>
      </c>
      <c r="KV137" s="355" t="str">
        <f>IF(ISBLANK('Tab4-Adol-KABP-2006'!KV137),"",('Tab4-Adol-KABP-2006'!KV137))</f>
        <v/>
      </c>
      <c r="KW137" s="355" t="str">
        <f>IF(ISBLANK('Tab4-Adol-KABP-2006'!KW137),"",('Tab4-Adol-KABP-2006'!KW137))</f>
        <v/>
      </c>
      <c r="KX137" s="355" t="str">
        <f>IF(ISBLANK('Tab4-Adol-KABP-2006'!KX137),"",('Tab4-Adol-KABP-2006'!KX137))</f>
        <v/>
      </c>
      <c r="KY137" s="355" t="str">
        <f>IF(ISBLANK('Tab4-Adol-KABP-2006'!KY137),"",('Tab4-Adol-KABP-2006'!KY137))</f>
        <v/>
      </c>
      <c r="KZ137" s="355" t="str">
        <f>IF(ISBLANK('Tab4-Adol-KABP-2006'!KZ137),"",('Tab4-Adol-KABP-2006'!KZ137))</f>
        <v/>
      </c>
      <c r="LA137" s="355" t="str">
        <f>IF(ISBLANK('Tab4-Adol-KABP-2006'!LA137),"",('Tab4-Adol-KABP-2006'!LA137))</f>
        <v/>
      </c>
      <c r="LB137" s="355" t="str">
        <f>IF(ISBLANK('Tab4-Adol-KABP-2006'!LB137),"",('Tab4-Adol-KABP-2006'!LB137))</f>
        <v/>
      </c>
      <c r="LC137" s="355" t="str">
        <f>IF(ISBLANK('Tab4-Adol-KABP-2006'!LC137),"",('Tab4-Adol-KABP-2006'!LC137))</f>
        <v/>
      </c>
      <c r="LD137" s="355" t="str">
        <f>IF(ISBLANK('Tab4-Adol-KABP-2006'!LD137),"",('Tab4-Adol-KABP-2006'!LD137))</f>
        <v/>
      </c>
      <c r="LE137" s="355" t="str">
        <f>IF(ISBLANK('Tab4-Adol-KABP-2006'!LE137),"",('Tab4-Adol-KABP-2006'!LE137))</f>
        <v/>
      </c>
      <c r="LF137" s="355" t="str">
        <f>IF(ISBLANK('Tab4-Adol-KABP-2006'!LF137),"",('Tab4-Adol-KABP-2006'!LF137))</f>
        <v/>
      </c>
      <c r="LG137" s="355" t="str">
        <f>IF(ISBLANK('Tab4-Adol-KABP-2006'!LG137),"",('Tab4-Adol-KABP-2006'!LG137))</f>
        <v/>
      </c>
      <c r="LH137" s="355" t="str">
        <f>IF(ISBLANK('Tab4-Adol-KABP-2006'!LH137),"",('Tab4-Adol-KABP-2006'!LH137))</f>
        <v/>
      </c>
      <c r="LI137" s="355" t="str">
        <f>IF(ISBLANK('Tab4-Adol-KABP-2006'!LI137),"",('Tab4-Adol-KABP-2006'!LI137))</f>
        <v/>
      </c>
      <c r="LJ137" s="355" t="str">
        <f>IF(ISBLANK('Tab4-Adol-KABP-2006'!LJ137),"",('Tab4-Adol-KABP-2006'!LJ137))</f>
        <v/>
      </c>
      <c r="LK137" s="355" t="str">
        <f>IF(ISBLANK('Tab4-Adol-KABP-2006'!LK137),"",('Tab4-Adol-KABP-2006'!LK137))</f>
        <v/>
      </c>
      <c r="LL137" s="355" t="str">
        <f>IF(ISBLANK('Tab4-Adol-KABP-2006'!LL137),"",('Tab4-Adol-KABP-2006'!LL137))</f>
        <v/>
      </c>
      <c r="LM137" s="355" t="str">
        <f>IF(ISBLANK('Tab4-Adol-KABP-2006'!LM137),"",('Tab4-Adol-KABP-2006'!LM137))</f>
        <v/>
      </c>
      <c r="LN137" s="355" t="str">
        <f>IF(ISBLANK('Tab4-Adol-KABP-2006'!LN137),"",('Tab4-Adol-KABP-2006'!LN137))</f>
        <v/>
      </c>
      <c r="LO137" s="355" t="str">
        <f>IF(ISBLANK('Tab4-Adol-KABP-2006'!LO137),"",('Tab4-Adol-KABP-2006'!LO137))</f>
        <v/>
      </c>
      <c r="LP137" s="355" t="str">
        <f>IF(ISBLANK('Tab4-Adol-KABP-2006'!LP137),"",('Tab4-Adol-KABP-2006'!LP137))</f>
        <v/>
      </c>
      <c r="LQ137" s="355" t="str">
        <f>IF(ISBLANK('Tab4-Adol-KABP-2006'!LQ137),"",('Tab4-Adol-KABP-2006'!LQ137))</f>
        <v/>
      </c>
      <c r="LR137" s="355" t="str">
        <f>IF(ISBLANK('Tab4-Adol-KABP-2006'!LR137),"",('Tab4-Adol-KABP-2006'!LR137))</f>
        <v/>
      </c>
      <c r="LS137" s="355" t="str">
        <f>IF(ISBLANK('Tab4-Adol-KABP-2006'!LS137),"",('Tab4-Adol-KABP-2006'!LS137))</f>
        <v/>
      </c>
      <c r="LT137" s="355" t="str">
        <f>IF(ISBLANK('Tab4-Adol-KABP-2006'!LT137),"",('Tab4-Adol-KABP-2006'!LT137))</f>
        <v/>
      </c>
      <c r="LU137" s="355" t="str">
        <f>IF(ISBLANK('Tab4-Adol-KABP-2006'!LU137),"",('Tab4-Adol-KABP-2006'!LU137))</f>
        <v/>
      </c>
      <c r="LV137" s="355" t="str">
        <f>IF(ISBLANK('Tab4-Adol-KABP-2006'!LV137),"",('Tab4-Adol-KABP-2006'!LV137))</f>
        <v/>
      </c>
      <c r="LW137" s="355" t="str">
        <f>IF(ISBLANK('Tab4-Adol-KABP-2006'!LW137),"",('Tab4-Adol-KABP-2006'!LW137))</f>
        <v/>
      </c>
      <c r="LX137" s="355" t="str">
        <f>IF(ISBLANK('Tab4-Adol-KABP-2006'!LX137),"",('Tab4-Adol-KABP-2006'!LX137))</f>
        <v/>
      </c>
      <c r="LY137" s="355" t="str">
        <f>IF(ISBLANK('Tab4-Adol-KABP-2006'!LY137),"",('Tab4-Adol-KABP-2006'!LY137))</f>
        <v/>
      </c>
      <c r="LZ137" s="355" t="str">
        <f>IF(ISBLANK('Tab4-Adol-KABP-2006'!LZ137),"",('Tab4-Adol-KABP-2006'!LZ137))</f>
        <v/>
      </c>
      <c r="MA137" s="355" t="str">
        <f>IF(ISBLANK('Tab4-Adol-KABP-2006'!MA137),"",('Tab4-Adol-KABP-2006'!MA137))</f>
        <v/>
      </c>
    </row>
    <row r="138" spans="1:339" x14ac:dyDescent="0.2">
      <c r="A138" s="310" t="s">
        <v>326</v>
      </c>
      <c r="B138" s="172">
        <v>0</v>
      </c>
      <c r="C138" s="172">
        <v>0</v>
      </c>
      <c r="D138" s="172" t="s">
        <v>315</v>
      </c>
      <c r="E138" s="172">
        <v>1</v>
      </c>
      <c r="F138" s="173"/>
      <c r="G138" s="218" t="s">
        <v>137</v>
      </c>
      <c r="H138" s="348" t="str">
        <f>IF(ISBLANK('Tab4-Adol-KABP-2006'!H138), "",('Tab4-Adol-KABP-2006'!H138))</f>
        <v/>
      </c>
      <c r="I138" s="349" t="str">
        <f>IF(ISBLANK('Tab4-Adol-KABP-2006'!I138), "",('Tab4-Adol-KABP-2006'!I138))</f>
        <v/>
      </c>
      <c r="J138" s="414"/>
      <c r="K138" s="414"/>
      <c r="L138" s="414"/>
      <c r="M138" s="414"/>
      <c r="N138" s="414"/>
      <c r="O138" s="415"/>
      <c r="P138" s="348" t="str">
        <f>IF(ISBLANK('Tab4-Adol-KABP-2006'!P138), "",('Tab4-Adol-KABP-2006'!P138))</f>
        <v/>
      </c>
      <c r="Q138" s="349" t="str">
        <f>IF(ISBLANK('Tab4-Adol-KABP-2006'!Q138), "",('Tab4-Adol-KABP-2006'!Q138))</f>
        <v/>
      </c>
      <c r="R138" s="414"/>
      <c r="S138" s="414"/>
      <c r="T138" s="414"/>
      <c r="U138" s="414"/>
      <c r="V138" s="414"/>
      <c r="W138" s="415"/>
      <c r="X138" s="348" t="str">
        <f>IF(ISBLANK('Tab4-Adol-KABP-2006'!X138), "",('Tab4-Adol-KABP-2006'!X138))</f>
        <v/>
      </c>
      <c r="Y138" s="349" t="str">
        <f>IF(ISBLANK('Tab4-Adol-KABP-2006'!Y138), "",('Tab4-Adol-KABP-2006'!Y138))</f>
        <v/>
      </c>
      <c r="Z138" s="414"/>
      <c r="AA138" s="414"/>
      <c r="AB138" s="414"/>
      <c r="AC138" s="414"/>
      <c r="AD138" s="414"/>
      <c r="AE138" s="415"/>
      <c r="AF138" s="348" t="str">
        <f>IF(ISBLANK('Tab4-Adol-KABP-2006'!AF138), "",('Tab4-Adol-KABP-2006'!AF138))</f>
        <v/>
      </c>
      <c r="AG138" s="349" t="str">
        <f>IF(ISBLANK('Tab4-Adol-KABP-2006'!AG138), "",('Tab4-Adol-KABP-2006'!AG138))</f>
        <v/>
      </c>
      <c r="AH138" s="414"/>
      <c r="AI138" s="414"/>
      <c r="AJ138" s="414"/>
      <c r="AK138" s="414"/>
      <c r="AL138" s="414"/>
      <c r="AM138" s="415"/>
      <c r="AN138" s="348" t="str">
        <f>IF(ISBLANK('Tab4-Adol-KABP-2006'!AN138), "",('Tab4-Adol-KABP-2006'!AN138))</f>
        <v/>
      </c>
      <c r="AO138" s="349" t="str">
        <f>IF(ISBLANK('Tab4-Adol-KABP-2006'!AO138), "",('Tab4-Adol-KABP-2006'!AO138))</f>
        <v/>
      </c>
      <c r="AP138" s="362"/>
      <c r="AQ138" s="362"/>
      <c r="AR138" s="362"/>
      <c r="AS138" s="362"/>
      <c r="AT138" s="362"/>
      <c r="AU138" s="363"/>
      <c r="AV138" s="348" t="str">
        <f>IF(ISBLANK('Tab4-Adol-KABP-2006'!AV138), "",('Tab4-Adol-KABP-2006'!AV138))</f>
        <v/>
      </c>
      <c r="AW138" s="349" t="str">
        <f>IF(ISBLANK('Tab4-Adol-KABP-2006'!AW138), "",('Tab4-Adol-KABP-2006'!AW138))</f>
        <v/>
      </c>
      <c r="AX138" s="414"/>
      <c r="AY138" s="414"/>
      <c r="AZ138" s="414"/>
      <c r="BA138" s="414"/>
      <c r="BB138" s="414"/>
      <c r="BC138" s="415"/>
      <c r="BD138" s="348" t="str">
        <f>IF(ISBLANK('Tab4-Adol-KABP-2006'!BD138), "",('Tab4-Adol-KABP-2006'!BD138))</f>
        <v/>
      </c>
      <c r="BE138" s="349" t="str">
        <f>IF(ISBLANK('Tab4-Adol-KABP-2006'!BE138), "",('Tab4-Adol-KABP-2006'!BE138))</f>
        <v/>
      </c>
      <c r="BF138" s="414"/>
      <c r="BG138" s="414"/>
      <c r="BH138" s="414"/>
      <c r="BI138" s="414"/>
      <c r="BJ138" s="414"/>
      <c r="BK138" s="415"/>
      <c r="BL138" s="348" t="str">
        <f>IF(ISBLANK('Tab4-Adol-KABP-2006'!BL138), "",('Tab4-Adol-KABP-2006'!BL138))</f>
        <v/>
      </c>
      <c r="BM138" s="349" t="str">
        <f>IF(ISBLANK('Tab4-Adol-KABP-2006'!BM138), "",('Tab4-Adol-KABP-2006'!BM138))</f>
        <v/>
      </c>
      <c r="BN138" s="414"/>
      <c r="BO138" s="414"/>
      <c r="BP138" s="414"/>
      <c r="BQ138" s="414"/>
      <c r="BR138" s="414"/>
      <c r="BS138" s="415"/>
      <c r="BT138" s="348" t="str">
        <f>IF(ISBLANK('Tab4-Adol-KABP-2006'!BT138), "",('Tab4-Adol-KABP-2006'!BT138))</f>
        <v/>
      </c>
      <c r="BU138" s="349" t="str">
        <f>IF(ISBLANK('Tab4-Adol-KABP-2006'!BU138), "",('Tab4-Adol-KABP-2006'!BU138))</f>
        <v/>
      </c>
      <c r="BV138" s="414"/>
      <c r="BW138" s="414"/>
      <c r="BX138" s="415"/>
      <c r="BY138" s="216">
        <v>169257</v>
      </c>
      <c r="BZ138" s="208">
        <v>158552</v>
      </c>
      <c r="CA138" s="208">
        <v>327809</v>
      </c>
      <c r="CB138" s="208">
        <v>176017</v>
      </c>
      <c r="CC138" s="208">
        <v>164806</v>
      </c>
      <c r="CD138" s="284">
        <v>340823</v>
      </c>
      <c r="CE138" s="282"/>
      <c r="CF138" s="282"/>
      <c r="CG138" s="226" t="str">
        <f t="shared" si="450"/>
        <v>-</v>
      </c>
      <c r="CH138" s="227" t="str">
        <f t="shared" si="451"/>
        <v>-</v>
      </c>
      <c r="CI138" s="227" t="str">
        <f t="shared" si="452"/>
        <v>-</v>
      </c>
      <c r="CJ138" s="227" t="str">
        <f t="shared" si="453"/>
        <v>-</v>
      </c>
      <c r="CK138" s="227" t="str">
        <f t="shared" si="454"/>
        <v>-</v>
      </c>
      <c r="CL138" s="228" t="str">
        <f t="shared" si="455"/>
        <v>-</v>
      </c>
      <c r="CM138" s="282"/>
      <c r="CN138" s="282"/>
      <c r="CO138" s="226" t="str">
        <f t="shared" si="456"/>
        <v>-</v>
      </c>
      <c r="CP138" s="227" t="str">
        <f t="shared" si="457"/>
        <v>-</v>
      </c>
      <c r="CQ138" s="227" t="str">
        <f t="shared" si="458"/>
        <v>-</v>
      </c>
      <c r="CR138" s="227" t="str">
        <f t="shared" si="459"/>
        <v>-</v>
      </c>
      <c r="CS138" s="227" t="str">
        <f t="shared" si="460"/>
        <v>-</v>
      </c>
      <c r="CT138" s="228" t="str">
        <f t="shared" si="461"/>
        <v>-</v>
      </c>
      <c r="CU138" s="282"/>
      <c r="CV138" s="282"/>
      <c r="CW138" s="292" t="str">
        <f t="shared" si="462"/>
        <v>-</v>
      </c>
      <c r="CX138" s="234" t="str">
        <f t="shared" si="463"/>
        <v>-</v>
      </c>
      <c r="CY138" s="234" t="str">
        <f t="shared" si="464"/>
        <v>-</v>
      </c>
      <c r="CZ138" s="234" t="str">
        <f t="shared" si="465"/>
        <v>-</v>
      </c>
      <c r="DA138" s="234" t="str">
        <f t="shared" si="466"/>
        <v>-</v>
      </c>
      <c r="DB138" s="235" t="str">
        <f t="shared" si="467"/>
        <v>-</v>
      </c>
      <c r="DC138" s="282"/>
      <c r="DD138" s="282"/>
      <c r="DE138" s="226" t="str">
        <f t="shared" si="468"/>
        <v>-</v>
      </c>
      <c r="DF138" s="227" t="str">
        <f t="shared" si="469"/>
        <v>-</v>
      </c>
      <c r="DG138" s="227" t="str">
        <f t="shared" si="470"/>
        <v>-</v>
      </c>
      <c r="DH138" s="227" t="str">
        <f t="shared" si="471"/>
        <v>-</v>
      </c>
      <c r="DI138" s="227" t="str">
        <f t="shared" si="472"/>
        <v>-</v>
      </c>
      <c r="DJ138" s="228" t="str">
        <f t="shared" si="473"/>
        <v>-</v>
      </c>
      <c r="DK138" s="282"/>
      <c r="DL138" s="282"/>
      <c r="DM138" s="226" t="str">
        <f t="shared" si="474"/>
        <v>-</v>
      </c>
      <c r="DN138" s="227" t="str">
        <f t="shared" si="475"/>
        <v>-</v>
      </c>
      <c r="DO138" s="227" t="str">
        <f t="shared" si="476"/>
        <v>-</v>
      </c>
      <c r="DP138" s="227" t="str">
        <f t="shared" si="477"/>
        <v>-</v>
      </c>
      <c r="DQ138" s="227" t="str">
        <f t="shared" si="478"/>
        <v>-</v>
      </c>
      <c r="DR138" s="228" t="str">
        <f t="shared" si="479"/>
        <v>-</v>
      </c>
      <c r="DS138" s="282"/>
      <c r="DT138" s="282"/>
      <c r="DU138" s="226" t="str">
        <f t="shared" si="480"/>
        <v>-</v>
      </c>
      <c r="DV138" s="227" t="str">
        <f t="shared" si="481"/>
        <v>-</v>
      </c>
      <c r="DW138" s="227" t="str">
        <f t="shared" si="482"/>
        <v>-</v>
      </c>
      <c r="DX138" s="227" t="str">
        <f t="shared" si="483"/>
        <v>-</v>
      </c>
      <c r="DY138" s="227" t="str">
        <f t="shared" si="484"/>
        <v>-</v>
      </c>
      <c r="DZ138" s="228" t="str">
        <f t="shared" si="485"/>
        <v>-</v>
      </c>
      <c r="EA138" s="282"/>
      <c r="EB138" s="282"/>
      <c r="EC138" s="226" t="str">
        <f t="shared" si="486"/>
        <v>-</v>
      </c>
      <c r="ED138" s="227" t="str">
        <f t="shared" si="487"/>
        <v>-</v>
      </c>
      <c r="EE138" s="227" t="str">
        <f t="shared" si="488"/>
        <v>-</v>
      </c>
      <c r="EF138" s="227" t="str">
        <f t="shared" si="489"/>
        <v>-</v>
      </c>
      <c r="EG138" s="227" t="str">
        <f t="shared" si="490"/>
        <v>-</v>
      </c>
      <c r="EH138" s="228" t="str">
        <f t="shared" si="491"/>
        <v>-</v>
      </c>
      <c r="EI138" s="282"/>
      <c r="EJ138" s="282"/>
      <c r="EK138" s="226" t="str">
        <f t="shared" si="492"/>
        <v>-</v>
      </c>
      <c r="EL138" s="227" t="str">
        <f t="shared" si="493"/>
        <v>-</v>
      </c>
      <c r="EM138" s="227" t="str">
        <f t="shared" si="494"/>
        <v>-</v>
      </c>
      <c r="EN138" s="227" t="str">
        <f t="shared" si="495"/>
        <v>-</v>
      </c>
      <c r="EO138" s="227" t="str">
        <f t="shared" si="496"/>
        <v>-</v>
      </c>
      <c r="EP138" s="228" t="str">
        <f t="shared" si="497"/>
        <v>-</v>
      </c>
      <c r="EQ138" s="282"/>
      <c r="ER138" s="282"/>
      <c r="ES138" s="226" t="str">
        <f t="shared" si="498"/>
        <v>-</v>
      </c>
      <c r="ET138" s="227" t="str">
        <f t="shared" si="499"/>
        <v>-</v>
      </c>
      <c r="EU138" s="228" t="str">
        <f t="shared" si="500"/>
        <v>-</v>
      </c>
      <c r="EV138" s="282"/>
      <c r="EW138" s="282"/>
      <c r="EX138" s="301" t="str">
        <f t="shared" si="501"/>
        <v>-</v>
      </c>
      <c r="EY138" s="259" t="str">
        <f t="shared" si="502"/>
        <v>-</v>
      </c>
      <c r="EZ138" s="259" t="str">
        <f t="shared" si="503"/>
        <v>-</v>
      </c>
      <c r="FA138" s="259" t="str">
        <f t="shared" si="504"/>
        <v>-</v>
      </c>
      <c r="FB138" s="259" t="str">
        <f t="shared" si="505"/>
        <v>-</v>
      </c>
      <c r="FC138" s="260" t="str">
        <f t="shared" si="506"/>
        <v>-</v>
      </c>
      <c r="FD138" s="282"/>
      <c r="FE138" s="282"/>
      <c r="FF138" s="301" t="str">
        <f t="shared" si="507"/>
        <v>-</v>
      </c>
      <c r="FG138" s="259" t="str">
        <f t="shared" si="508"/>
        <v>-</v>
      </c>
      <c r="FH138" s="259" t="str">
        <f t="shared" si="509"/>
        <v>-</v>
      </c>
      <c r="FI138" s="259" t="str">
        <f t="shared" si="510"/>
        <v>-</v>
      </c>
      <c r="FJ138" s="259" t="str">
        <f t="shared" si="511"/>
        <v>-</v>
      </c>
      <c r="FK138" s="260" t="str">
        <f t="shared" si="512"/>
        <v>-</v>
      </c>
      <c r="FL138" s="282"/>
      <c r="FM138" s="282"/>
      <c r="FN138" s="301" t="str">
        <f t="shared" si="513"/>
        <v>-</v>
      </c>
      <c r="FO138" s="259" t="str">
        <f t="shared" si="514"/>
        <v>-</v>
      </c>
      <c r="FP138" s="259" t="str">
        <f t="shared" si="515"/>
        <v>-</v>
      </c>
      <c r="FQ138" s="259" t="str">
        <f t="shared" si="516"/>
        <v>-</v>
      </c>
      <c r="FR138" s="259" t="str">
        <f t="shared" si="517"/>
        <v>-</v>
      </c>
      <c r="FS138" s="260" t="str">
        <f t="shared" si="518"/>
        <v>-</v>
      </c>
      <c r="FT138" s="282"/>
      <c r="FU138" s="282"/>
      <c r="FV138" s="301" t="str">
        <f t="shared" si="519"/>
        <v>-</v>
      </c>
      <c r="FW138" s="259" t="str">
        <f t="shared" si="520"/>
        <v>-</v>
      </c>
      <c r="FX138" s="259" t="str">
        <f t="shared" si="521"/>
        <v>-</v>
      </c>
      <c r="FY138" s="259" t="str">
        <f t="shared" si="522"/>
        <v>-</v>
      </c>
      <c r="FZ138" s="259" t="str">
        <f t="shared" si="523"/>
        <v>-</v>
      </c>
      <c r="GA138" s="260" t="str">
        <f t="shared" si="524"/>
        <v>-</v>
      </c>
      <c r="GB138" s="282"/>
      <c r="GC138" s="282"/>
      <c r="GD138" s="301" t="str">
        <f t="shared" si="525"/>
        <v>-</v>
      </c>
      <c r="GE138" s="259" t="str">
        <f t="shared" si="526"/>
        <v>-</v>
      </c>
      <c r="GF138" s="259" t="str">
        <f t="shared" si="527"/>
        <v>-</v>
      </c>
      <c r="GG138" s="259" t="str">
        <f t="shared" si="528"/>
        <v>-</v>
      </c>
      <c r="GH138" s="259" t="str">
        <f t="shared" si="529"/>
        <v>-</v>
      </c>
      <c r="GI138" s="260" t="str">
        <f t="shared" si="530"/>
        <v>-</v>
      </c>
      <c r="GJ138" s="282"/>
      <c r="GK138" s="282"/>
      <c r="GL138" s="301" t="str">
        <f t="shared" si="531"/>
        <v>-</v>
      </c>
      <c r="GM138" s="259" t="str">
        <f t="shared" si="532"/>
        <v>-</v>
      </c>
      <c r="GN138" s="259" t="str">
        <f t="shared" si="533"/>
        <v>-</v>
      </c>
      <c r="GO138" s="259" t="str">
        <f t="shared" si="534"/>
        <v>-</v>
      </c>
      <c r="GP138" s="259" t="str">
        <f t="shared" si="535"/>
        <v>-</v>
      </c>
      <c r="GQ138" s="260" t="str">
        <f t="shared" si="536"/>
        <v>-</v>
      </c>
      <c r="GR138" s="282"/>
      <c r="GS138" s="282"/>
      <c r="GT138" s="301" t="str">
        <f t="shared" si="537"/>
        <v>-</v>
      </c>
      <c r="GU138" s="259" t="str">
        <f t="shared" si="538"/>
        <v>-</v>
      </c>
      <c r="GV138" s="259" t="str">
        <f t="shared" si="539"/>
        <v>-</v>
      </c>
      <c r="GW138" s="259" t="str">
        <f t="shared" si="540"/>
        <v>-</v>
      </c>
      <c r="GX138" s="259" t="str">
        <f t="shared" si="541"/>
        <v>-</v>
      </c>
      <c r="GY138" s="260" t="str">
        <f t="shared" si="542"/>
        <v>-</v>
      </c>
      <c r="GZ138" s="282"/>
      <c r="HA138" s="282"/>
      <c r="HB138" s="301" t="str">
        <f t="shared" si="543"/>
        <v>-</v>
      </c>
      <c r="HC138" s="259" t="str">
        <f t="shared" si="544"/>
        <v>-</v>
      </c>
      <c r="HD138" s="259" t="str">
        <f t="shared" si="545"/>
        <v>-</v>
      </c>
      <c r="HE138" s="259" t="str">
        <f t="shared" si="546"/>
        <v>-</v>
      </c>
      <c r="HF138" s="259" t="str">
        <f t="shared" si="547"/>
        <v>-</v>
      </c>
      <c r="HG138" s="260" t="str">
        <f t="shared" si="548"/>
        <v>-</v>
      </c>
      <c r="HH138" s="282"/>
      <c r="HI138" s="282"/>
      <c r="HJ138" s="301" t="str">
        <f t="shared" si="549"/>
        <v>-</v>
      </c>
      <c r="HK138" s="259" t="str">
        <f t="shared" si="550"/>
        <v>-</v>
      </c>
      <c r="HL138" s="260" t="str">
        <f t="shared" si="551"/>
        <v>-</v>
      </c>
      <c r="HM138" s="428" t="str">
        <f t="shared" si="442"/>
        <v>-</v>
      </c>
      <c r="HN138" s="429" t="str">
        <f t="shared" si="442"/>
        <v>-</v>
      </c>
      <c r="HO138" s="429" t="str">
        <f t="shared" si="442"/>
        <v>-</v>
      </c>
      <c r="HP138" s="429" t="str">
        <f t="shared" si="442"/>
        <v>-</v>
      </c>
      <c r="HQ138" s="429" t="str">
        <f t="shared" si="442"/>
        <v>-</v>
      </c>
      <c r="HR138" s="430" t="str">
        <f t="shared" si="442"/>
        <v>-</v>
      </c>
      <c r="HS138" s="450"/>
      <c r="HT138" s="450"/>
      <c r="HU138" s="428" t="str">
        <f t="shared" si="443"/>
        <v>-</v>
      </c>
      <c r="HV138" s="429" t="str">
        <f t="shared" si="443"/>
        <v>-</v>
      </c>
      <c r="HW138" s="429" t="str">
        <f t="shared" si="443"/>
        <v>-</v>
      </c>
      <c r="HX138" s="429" t="str">
        <f t="shared" si="443"/>
        <v>-</v>
      </c>
      <c r="HY138" s="429" t="str">
        <f t="shared" si="443"/>
        <v>-</v>
      </c>
      <c r="HZ138" s="430" t="str">
        <f t="shared" si="443"/>
        <v>-</v>
      </c>
      <c r="IA138" s="450"/>
      <c r="IB138" s="450"/>
      <c r="IC138" s="428" t="str">
        <f t="shared" si="444"/>
        <v>-</v>
      </c>
      <c r="ID138" s="429" t="str">
        <f t="shared" si="444"/>
        <v>-</v>
      </c>
      <c r="IE138" s="429" t="str">
        <f t="shared" si="444"/>
        <v>-</v>
      </c>
      <c r="IF138" s="429" t="str">
        <f t="shared" si="444"/>
        <v>-</v>
      </c>
      <c r="IG138" s="429" t="str">
        <f t="shared" si="444"/>
        <v>-</v>
      </c>
      <c r="IH138" s="430" t="str">
        <f t="shared" si="444"/>
        <v>-</v>
      </c>
      <c r="II138" s="450"/>
      <c r="IJ138" s="450"/>
      <c r="IK138" s="428" t="str">
        <f t="shared" si="445"/>
        <v>-</v>
      </c>
      <c r="IL138" s="429" t="str">
        <f t="shared" si="445"/>
        <v>-</v>
      </c>
      <c r="IM138" s="429" t="str">
        <f t="shared" si="445"/>
        <v>-</v>
      </c>
      <c r="IN138" s="429" t="str">
        <f t="shared" si="445"/>
        <v>-</v>
      </c>
      <c r="IO138" s="429" t="str">
        <f t="shared" si="445"/>
        <v>-</v>
      </c>
      <c r="IP138" s="430" t="str">
        <f t="shared" si="445"/>
        <v>-</v>
      </c>
      <c r="IQ138" s="450"/>
      <c r="IR138" s="450"/>
      <c r="IS138" s="428" t="str">
        <f t="shared" si="446"/>
        <v>-</v>
      </c>
      <c r="IT138" s="429" t="str">
        <f t="shared" si="446"/>
        <v>-</v>
      </c>
      <c r="IU138" s="429" t="str">
        <f t="shared" si="446"/>
        <v>-</v>
      </c>
      <c r="IV138" s="429" t="str">
        <f t="shared" si="446"/>
        <v>-</v>
      </c>
      <c r="IW138" s="429" t="str">
        <f t="shared" si="446"/>
        <v>-</v>
      </c>
      <c r="IX138" s="430" t="str">
        <f t="shared" si="446"/>
        <v>-</v>
      </c>
      <c r="IY138" s="450"/>
      <c r="IZ138" s="450"/>
      <c r="JA138" s="428" t="str">
        <f t="shared" si="447"/>
        <v>-</v>
      </c>
      <c r="JB138" s="429" t="str">
        <f t="shared" si="447"/>
        <v>-</v>
      </c>
      <c r="JC138" s="429" t="str">
        <f t="shared" si="447"/>
        <v>-</v>
      </c>
      <c r="JD138" s="429" t="str">
        <f t="shared" si="447"/>
        <v>-</v>
      </c>
      <c r="JE138" s="429" t="str">
        <f t="shared" si="447"/>
        <v>-</v>
      </c>
      <c r="JF138" s="430" t="str">
        <f t="shared" si="447"/>
        <v>-</v>
      </c>
      <c r="JG138" s="450"/>
      <c r="JH138" s="450"/>
      <c r="JI138" s="428" t="str">
        <f t="shared" si="448"/>
        <v>-</v>
      </c>
      <c r="JJ138" s="429" t="str">
        <f t="shared" si="448"/>
        <v>-</v>
      </c>
      <c r="JK138" s="429" t="str">
        <f t="shared" si="448"/>
        <v>-</v>
      </c>
      <c r="JL138" s="429" t="str">
        <f t="shared" si="448"/>
        <v>-</v>
      </c>
      <c r="JM138" s="429" t="str">
        <f t="shared" si="448"/>
        <v>-</v>
      </c>
      <c r="JN138" s="430" t="str">
        <f t="shared" si="448"/>
        <v>-</v>
      </c>
      <c r="JO138" s="450"/>
      <c r="JP138" s="450"/>
      <c r="JQ138" s="428" t="str">
        <f t="shared" si="449"/>
        <v>-</v>
      </c>
      <c r="JR138" s="429" t="str">
        <f t="shared" si="449"/>
        <v>-</v>
      </c>
      <c r="JS138" s="429" t="str">
        <f t="shared" si="449"/>
        <v>-</v>
      </c>
      <c r="JT138" s="429" t="str">
        <f t="shared" si="449"/>
        <v>-</v>
      </c>
      <c r="JU138" s="429" t="str">
        <f t="shared" si="449"/>
        <v>-</v>
      </c>
      <c r="JV138" s="430" t="str">
        <f t="shared" si="449"/>
        <v>-</v>
      </c>
      <c r="JW138" s="450"/>
      <c r="JX138" s="450"/>
      <c r="JY138" s="428" t="str">
        <f t="shared" si="552"/>
        <v>-</v>
      </c>
      <c r="JZ138" s="429" t="str">
        <f t="shared" si="552"/>
        <v>-</v>
      </c>
      <c r="KA138" s="430" t="str">
        <f t="shared" si="552"/>
        <v>-</v>
      </c>
      <c r="KB138" s="172"/>
      <c r="KC138" s="355" t="str">
        <f>IF(ISBLANK('Tab4-Adol-KABP-2006'!KC138),"",('Tab4-Adol-KABP-2006'!KC138))</f>
        <v/>
      </c>
      <c r="KD138" s="355" t="str">
        <f>IF(ISBLANK('Tab4-Adol-KABP-2006'!KD138),"",('Tab4-Adol-KABP-2006'!KD138))</f>
        <v/>
      </c>
      <c r="KE138" s="355" t="str">
        <f>IF(ISBLANK('Tab4-Adol-KABP-2006'!KE138),"",('Tab4-Adol-KABP-2006'!KE138))</f>
        <v/>
      </c>
      <c r="KF138" s="355" t="str">
        <f>IF(ISBLANK('Tab4-Adol-KABP-2006'!KF138),"",('Tab4-Adol-KABP-2006'!KF138))</f>
        <v/>
      </c>
      <c r="KG138" s="355" t="str">
        <f>IF(ISBLANK('Tab4-Adol-KABP-2006'!KG138),"",('Tab4-Adol-KABP-2006'!KG138))</f>
        <v/>
      </c>
      <c r="KH138" s="355" t="str">
        <f>IF(ISBLANK('Tab4-Adol-KABP-2006'!KH138),"",('Tab4-Adol-KABP-2006'!KH138))</f>
        <v/>
      </c>
      <c r="KI138" s="355" t="str">
        <f>IF(ISBLANK('Tab4-Adol-KABP-2006'!KI138),"",('Tab4-Adol-KABP-2006'!KI138))</f>
        <v/>
      </c>
      <c r="KJ138" s="355" t="str">
        <f>IF(ISBLANK('Tab4-Adol-KABP-2006'!KJ138),"",('Tab4-Adol-KABP-2006'!KJ138))</f>
        <v/>
      </c>
      <c r="KK138" s="355" t="str">
        <f>IF(ISBLANK('Tab4-Adol-KABP-2006'!KK138),"",('Tab4-Adol-KABP-2006'!KK138))</f>
        <v/>
      </c>
      <c r="KL138" s="355" t="str">
        <f>IF(ISBLANK('Tab4-Adol-KABP-2006'!KL138),"",('Tab4-Adol-KABP-2006'!KL138))</f>
        <v/>
      </c>
      <c r="KM138" s="355" t="str">
        <f>IF(ISBLANK('Tab4-Adol-KABP-2006'!KM138),"",('Tab4-Adol-KABP-2006'!KM138))</f>
        <v/>
      </c>
      <c r="KN138" s="355" t="str">
        <f>IF(ISBLANK('Tab4-Adol-KABP-2006'!KN138),"",('Tab4-Adol-KABP-2006'!KN138))</f>
        <v/>
      </c>
      <c r="KO138" s="355" t="str">
        <f>IF(ISBLANK('Tab4-Adol-KABP-2006'!KO138),"",('Tab4-Adol-KABP-2006'!KO138))</f>
        <v/>
      </c>
      <c r="KP138" s="355" t="str">
        <f>IF(ISBLANK('Tab4-Adol-KABP-2006'!KP138),"",('Tab4-Adol-KABP-2006'!KP138))</f>
        <v/>
      </c>
      <c r="KQ138" s="355" t="str">
        <f>IF(ISBLANK('Tab4-Adol-KABP-2006'!KQ138),"",('Tab4-Adol-KABP-2006'!KQ138))</f>
        <v/>
      </c>
      <c r="KR138" s="355" t="str">
        <f>IF(ISBLANK('Tab4-Adol-KABP-2006'!KR138),"",('Tab4-Adol-KABP-2006'!KR138))</f>
        <v/>
      </c>
      <c r="KS138" s="355" t="str">
        <f>IF(ISBLANK('Tab4-Adol-KABP-2006'!KS138),"",('Tab4-Adol-KABP-2006'!KS138))</f>
        <v/>
      </c>
      <c r="KT138" s="355" t="str">
        <f>IF(ISBLANK('Tab4-Adol-KABP-2006'!KT138),"",('Tab4-Adol-KABP-2006'!KT138))</f>
        <v/>
      </c>
      <c r="KU138" s="355" t="str">
        <f>IF(ISBLANK('Tab4-Adol-KABP-2006'!KU138),"",('Tab4-Adol-KABP-2006'!KU138))</f>
        <v/>
      </c>
      <c r="KV138" s="355" t="str">
        <f>IF(ISBLANK('Tab4-Adol-KABP-2006'!KV138),"",('Tab4-Adol-KABP-2006'!KV138))</f>
        <v/>
      </c>
      <c r="KW138" s="355" t="str">
        <f>IF(ISBLANK('Tab4-Adol-KABP-2006'!KW138),"",('Tab4-Adol-KABP-2006'!KW138))</f>
        <v/>
      </c>
      <c r="KX138" s="355" t="str">
        <f>IF(ISBLANK('Tab4-Adol-KABP-2006'!KX138),"",('Tab4-Adol-KABP-2006'!KX138))</f>
        <v/>
      </c>
      <c r="KY138" s="355" t="str">
        <f>IF(ISBLANK('Tab4-Adol-KABP-2006'!KY138),"",('Tab4-Adol-KABP-2006'!KY138))</f>
        <v/>
      </c>
      <c r="KZ138" s="355" t="str">
        <f>IF(ISBLANK('Tab4-Adol-KABP-2006'!KZ138),"",('Tab4-Adol-KABP-2006'!KZ138))</f>
        <v/>
      </c>
      <c r="LA138" s="355" t="str">
        <f>IF(ISBLANK('Tab4-Adol-KABP-2006'!LA138),"",('Tab4-Adol-KABP-2006'!LA138))</f>
        <v/>
      </c>
      <c r="LB138" s="355" t="str">
        <f>IF(ISBLANK('Tab4-Adol-KABP-2006'!LB138),"",('Tab4-Adol-KABP-2006'!LB138))</f>
        <v/>
      </c>
      <c r="LC138" s="355" t="str">
        <f>IF(ISBLANK('Tab4-Adol-KABP-2006'!LC138),"",('Tab4-Adol-KABP-2006'!LC138))</f>
        <v/>
      </c>
      <c r="LD138" s="355" t="str">
        <f>IF(ISBLANK('Tab4-Adol-KABP-2006'!LD138),"",('Tab4-Adol-KABP-2006'!LD138))</f>
        <v/>
      </c>
      <c r="LE138" s="355" t="str">
        <f>IF(ISBLANK('Tab4-Adol-KABP-2006'!LE138),"",('Tab4-Adol-KABP-2006'!LE138))</f>
        <v/>
      </c>
      <c r="LF138" s="355" t="str">
        <f>IF(ISBLANK('Tab4-Adol-KABP-2006'!LF138),"",('Tab4-Adol-KABP-2006'!LF138))</f>
        <v/>
      </c>
      <c r="LG138" s="355" t="str">
        <f>IF(ISBLANK('Tab4-Adol-KABP-2006'!LG138),"",('Tab4-Adol-KABP-2006'!LG138))</f>
        <v/>
      </c>
      <c r="LH138" s="355" t="str">
        <f>IF(ISBLANK('Tab4-Adol-KABP-2006'!LH138),"",('Tab4-Adol-KABP-2006'!LH138))</f>
        <v/>
      </c>
      <c r="LI138" s="355" t="str">
        <f>IF(ISBLANK('Tab4-Adol-KABP-2006'!LI138),"",('Tab4-Adol-KABP-2006'!LI138))</f>
        <v/>
      </c>
      <c r="LJ138" s="355" t="str">
        <f>IF(ISBLANK('Tab4-Adol-KABP-2006'!LJ138),"",('Tab4-Adol-KABP-2006'!LJ138))</f>
        <v/>
      </c>
      <c r="LK138" s="355" t="str">
        <f>IF(ISBLANK('Tab4-Adol-KABP-2006'!LK138),"",('Tab4-Adol-KABP-2006'!LK138))</f>
        <v/>
      </c>
      <c r="LL138" s="355" t="str">
        <f>IF(ISBLANK('Tab4-Adol-KABP-2006'!LL138),"",('Tab4-Adol-KABP-2006'!LL138))</f>
        <v/>
      </c>
      <c r="LM138" s="355" t="str">
        <f>IF(ISBLANK('Tab4-Adol-KABP-2006'!LM138),"",('Tab4-Adol-KABP-2006'!LM138))</f>
        <v/>
      </c>
      <c r="LN138" s="355" t="str">
        <f>IF(ISBLANK('Tab4-Adol-KABP-2006'!LN138),"",('Tab4-Adol-KABP-2006'!LN138))</f>
        <v/>
      </c>
      <c r="LO138" s="355" t="str">
        <f>IF(ISBLANK('Tab4-Adol-KABP-2006'!LO138),"",('Tab4-Adol-KABP-2006'!LO138))</f>
        <v/>
      </c>
      <c r="LP138" s="355" t="str">
        <f>IF(ISBLANK('Tab4-Adol-KABP-2006'!LP138),"",('Tab4-Adol-KABP-2006'!LP138))</f>
        <v/>
      </c>
      <c r="LQ138" s="355" t="str">
        <f>IF(ISBLANK('Tab4-Adol-KABP-2006'!LQ138),"",('Tab4-Adol-KABP-2006'!LQ138))</f>
        <v/>
      </c>
      <c r="LR138" s="355" t="str">
        <f>IF(ISBLANK('Tab4-Adol-KABP-2006'!LR138),"",('Tab4-Adol-KABP-2006'!LR138))</f>
        <v/>
      </c>
      <c r="LS138" s="355" t="str">
        <f>IF(ISBLANK('Tab4-Adol-KABP-2006'!LS138),"",('Tab4-Adol-KABP-2006'!LS138))</f>
        <v/>
      </c>
      <c r="LT138" s="355" t="str">
        <f>IF(ISBLANK('Tab4-Adol-KABP-2006'!LT138),"",('Tab4-Adol-KABP-2006'!LT138))</f>
        <v/>
      </c>
      <c r="LU138" s="355" t="str">
        <f>IF(ISBLANK('Tab4-Adol-KABP-2006'!LU138),"",('Tab4-Adol-KABP-2006'!LU138))</f>
        <v/>
      </c>
      <c r="LV138" s="355" t="str">
        <f>IF(ISBLANK('Tab4-Adol-KABP-2006'!LV138),"",('Tab4-Adol-KABP-2006'!LV138))</f>
        <v/>
      </c>
      <c r="LW138" s="355" t="str">
        <f>IF(ISBLANK('Tab4-Adol-KABP-2006'!LW138),"",('Tab4-Adol-KABP-2006'!LW138))</f>
        <v/>
      </c>
      <c r="LX138" s="355" t="str">
        <f>IF(ISBLANK('Tab4-Adol-KABP-2006'!LX138),"",('Tab4-Adol-KABP-2006'!LX138))</f>
        <v/>
      </c>
      <c r="LY138" s="355" t="str">
        <f>IF(ISBLANK('Tab4-Adol-KABP-2006'!LY138),"",('Tab4-Adol-KABP-2006'!LY138))</f>
        <v/>
      </c>
      <c r="LZ138" s="355" t="str">
        <f>IF(ISBLANK('Tab4-Adol-KABP-2006'!LZ138),"",('Tab4-Adol-KABP-2006'!LZ138))</f>
        <v/>
      </c>
      <c r="MA138" s="355" t="str">
        <f>IF(ISBLANK('Tab4-Adol-KABP-2006'!MA138),"",('Tab4-Adol-KABP-2006'!MA138))</f>
        <v/>
      </c>
    </row>
    <row r="139" spans="1:339" x14ac:dyDescent="0.2">
      <c r="A139" s="310" t="s">
        <v>326</v>
      </c>
      <c r="B139" s="172">
        <v>0</v>
      </c>
      <c r="C139" s="172">
        <v>0</v>
      </c>
      <c r="D139" s="172" t="s">
        <v>335</v>
      </c>
      <c r="E139" s="172">
        <v>1</v>
      </c>
      <c r="F139" s="173"/>
      <c r="G139" s="218" t="s">
        <v>139</v>
      </c>
      <c r="H139" s="348" t="str">
        <f>IF(ISBLANK('Tab4-Adol-KABP-2006'!H139), "",('Tab4-Adol-KABP-2006'!H139))</f>
        <v/>
      </c>
      <c r="I139" s="349" t="str">
        <f>IF(ISBLANK('Tab4-Adol-KABP-2006'!I139), "",('Tab4-Adol-KABP-2006'!I139))</f>
        <v/>
      </c>
      <c r="J139" s="414"/>
      <c r="K139" s="414"/>
      <c r="L139" s="414"/>
      <c r="M139" s="414"/>
      <c r="N139" s="414"/>
      <c r="O139" s="415"/>
      <c r="P139" s="348">
        <f>IF(ISBLANK('Tab4-Adol-KABP-2006'!P139), "",('Tab4-Adol-KABP-2006'!P139))</f>
        <v>2008</v>
      </c>
      <c r="Q139" s="349">
        <f>IF(ISBLANK('Tab4-Adol-KABP-2006'!Q139), "",('Tab4-Adol-KABP-2006'!Q139))</f>
        <v>2008</v>
      </c>
      <c r="R139" s="414"/>
      <c r="S139" s="414"/>
      <c r="T139" s="414"/>
      <c r="U139" s="414"/>
      <c r="V139" s="414"/>
      <c r="W139" s="415"/>
      <c r="X139" s="348">
        <f>IF(ISBLANK('Tab4-Adol-KABP-2006'!X139), "",('Tab4-Adol-KABP-2006'!X139))</f>
        <v>2008</v>
      </c>
      <c r="Y139" s="349">
        <f>IF(ISBLANK('Tab4-Adol-KABP-2006'!Y139), "",('Tab4-Adol-KABP-2006'!Y139))</f>
        <v>2008</v>
      </c>
      <c r="Z139" s="414"/>
      <c r="AA139" s="414"/>
      <c r="AB139" s="414"/>
      <c r="AC139" s="414"/>
      <c r="AD139" s="414"/>
      <c r="AE139" s="415"/>
      <c r="AF139" s="348">
        <f>IF(ISBLANK('Tab4-Adol-KABP-2006'!AF139), "",('Tab4-Adol-KABP-2006'!AF139))</f>
        <v>2008</v>
      </c>
      <c r="AG139" s="349">
        <f>IF(ISBLANK('Tab4-Adol-KABP-2006'!AG139), "",('Tab4-Adol-KABP-2006'!AG139))</f>
        <v>2008</v>
      </c>
      <c r="AH139" s="414"/>
      <c r="AI139" s="414"/>
      <c r="AJ139" s="414"/>
      <c r="AK139" s="414"/>
      <c r="AL139" s="414"/>
      <c r="AM139" s="415"/>
      <c r="AN139" s="348" t="str">
        <f>IF(ISBLANK('Tab4-Adol-KABP-2006'!AN139), "",('Tab4-Adol-KABP-2006'!AN139))</f>
        <v/>
      </c>
      <c r="AO139" s="349" t="str">
        <f>IF(ISBLANK('Tab4-Adol-KABP-2006'!AO139), "",('Tab4-Adol-KABP-2006'!AO139))</f>
        <v/>
      </c>
      <c r="AP139" s="362"/>
      <c r="AQ139" s="362"/>
      <c r="AR139" s="362"/>
      <c r="AS139" s="362"/>
      <c r="AT139" s="362"/>
      <c r="AU139" s="363"/>
      <c r="AV139" s="348" t="str">
        <f>IF(ISBLANK('Tab4-Adol-KABP-2006'!AV139), "",('Tab4-Adol-KABP-2006'!AV139))</f>
        <v/>
      </c>
      <c r="AW139" s="349" t="str">
        <f>IF(ISBLANK('Tab4-Adol-KABP-2006'!AW139), "",('Tab4-Adol-KABP-2006'!AW139))</f>
        <v/>
      </c>
      <c r="AX139" s="414"/>
      <c r="AY139" s="414"/>
      <c r="AZ139" s="414"/>
      <c r="BA139" s="414"/>
      <c r="BB139" s="414"/>
      <c r="BC139" s="415"/>
      <c r="BD139" s="348" t="str">
        <f>IF(ISBLANK('Tab4-Adol-KABP-2006'!BD139), "",('Tab4-Adol-KABP-2006'!BD139))</f>
        <v/>
      </c>
      <c r="BE139" s="349" t="str">
        <f>IF(ISBLANK('Tab4-Adol-KABP-2006'!BE139), "",('Tab4-Adol-KABP-2006'!BE139))</f>
        <v/>
      </c>
      <c r="BF139" s="414"/>
      <c r="BG139" s="414"/>
      <c r="BH139" s="414"/>
      <c r="BI139" s="414"/>
      <c r="BJ139" s="414"/>
      <c r="BK139" s="415"/>
      <c r="BL139" s="348" t="str">
        <f>IF(ISBLANK('Tab4-Adol-KABP-2006'!BL139), "",('Tab4-Adol-KABP-2006'!BL139))</f>
        <v/>
      </c>
      <c r="BM139" s="349" t="str">
        <f>IF(ISBLANK('Tab4-Adol-KABP-2006'!BM139), "",('Tab4-Adol-KABP-2006'!BM139))</f>
        <v/>
      </c>
      <c r="BN139" s="414"/>
      <c r="BO139" s="414"/>
      <c r="BP139" s="414"/>
      <c r="BQ139" s="414"/>
      <c r="BR139" s="414"/>
      <c r="BS139" s="415"/>
      <c r="BT139" s="348" t="str">
        <f>IF(ISBLANK('Tab4-Adol-KABP-2006'!BT139), "",('Tab4-Adol-KABP-2006'!BT139))</f>
        <v/>
      </c>
      <c r="BU139" s="349" t="str">
        <f>IF(ISBLANK('Tab4-Adol-KABP-2006'!BU139), "",('Tab4-Adol-KABP-2006'!BU139))</f>
        <v/>
      </c>
      <c r="BV139" s="414"/>
      <c r="BW139" s="414"/>
      <c r="BX139" s="415"/>
      <c r="BY139" s="216">
        <v>341191</v>
      </c>
      <c r="BZ139" s="208">
        <v>326296</v>
      </c>
      <c r="CA139" s="208">
        <v>667487</v>
      </c>
      <c r="CB139" s="208">
        <v>352116</v>
      </c>
      <c r="CC139" s="208">
        <v>334357</v>
      </c>
      <c r="CD139" s="284">
        <v>686473</v>
      </c>
      <c r="CE139" s="282"/>
      <c r="CF139" s="282"/>
      <c r="CG139" s="226" t="str">
        <f t="shared" si="450"/>
        <v>-</v>
      </c>
      <c r="CH139" s="227" t="str">
        <f t="shared" si="451"/>
        <v>-</v>
      </c>
      <c r="CI139" s="227" t="str">
        <f t="shared" si="452"/>
        <v>-</v>
      </c>
      <c r="CJ139" s="227" t="str">
        <f t="shared" si="453"/>
        <v>-</v>
      </c>
      <c r="CK139" s="227" t="str">
        <f t="shared" si="454"/>
        <v>-</v>
      </c>
      <c r="CL139" s="228" t="str">
        <f t="shared" si="455"/>
        <v>-</v>
      </c>
      <c r="CM139" s="282"/>
      <c r="CN139" s="282"/>
      <c r="CO139" s="226" t="str">
        <f t="shared" si="456"/>
        <v>-</v>
      </c>
      <c r="CP139" s="227" t="str">
        <f t="shared" si="457"/>
        <v>-</v>
      </c>
      <c r="CQ139" s="227" t="str">
        <f t="shared" si="458"/>
        <v>-</v>
      </c>
      <c r="CR139" s="227" t="str">
        <f t="shared" si="459"/>
        <v>-</v>
      </c>
      <c r="CS139" s="227" t="str">
        <f t="shared" si="460"/>
        <v>-</v>
      </c>
      <c r="CT139" s="228" t="str">
        <f t="shared" si="461"/>
        <v>-</v>
      </c>
      <c r="CU139" s="282"/>
      <c r="CV139" s="282"/>
      <c r="CW139" s="292" t="str">
        <f t="shared" si="462"/>
        <v>-</v>
      </c>
      <c r="CX139" s="234" t="str">
        <f t="shared" si="463"/>
        <v>-</v>
      </c>
      <c r="CY139" s="234" t="str">
        <f t="shared" si="464"/>
        <v>-</v>
      </c>
      <c r="CZ139" s="234" t="str">
        <f t="shared" si="465"/>
        <v>-</v>
      </c>
      <c r="DA139" s="234" t="str">
        <f t="shared" si="466"/>
        <v>-</v>
      </c>
      <c r="DB139" s="235" t="str">
        <f t="shared" si="467"/>
        <v>-</v>
      </c>
      <c r="DC139" s="282"/>
      <c r="DD139" s="282"/>
      <c r="DE139" s="226" t="str">
        <f t="shared" si="468"/>
        <v>-</v>
      </c>
      <c r="DF139" s="227" t="str">
        <f t="shared" si="469"/>
        <v>-</v>
      </c>
      <c r="DG139" s="227" t="str">
        <f t="shared" si="470"/>
        <v>-</v>
      </c>
      <c r="DH139" s="227" t="str">
        <f t="shared" si="471"/>
        <v>-</v>
      </c>
      <c r="DI139" s="227" t="str">
        <f t="shared" si="472"/>
        <v>-</v>
      </c>
      <c r="DJ139" s="228" t="str">
        <f t="shared" si="473"/>
        <v>-</v>
      </c>
      <c r="DK139" s="282"/>
      <c r="DL139" s="282"/>
      <c r="DM139" s="226" t="str">
        <f t="shared" si="474"/>
        <v>-</v>
      </c>
      <c r="DN139" s="227" t="str">
        <f t="shared" si="475"/>
        <v>-</v>
      </c>
      <c r="DO139" s="227" t="str">
        <f t="shared" si="476"/>
        <v>-</v>
      </c>
      <c r="DP139" s="227" t="str">
        <f t="shared" si="477"/>
        <v>-</v>
      </c>
      <c r="DQ139" s="227" t="str">
        <f t="shared" si="478"/>
        <v>-</v>
      </c>
      <c r="DR139" s="228" t="str">
        <f t="shared" si="479"/>
        <v>-</v>
      </c>
      <c r="DS139" s="282"/>
      <c r="DT139" s="282"/>
      <c r="DU139" s="226" t="str">
        <f t="shared" si="480"/>
        <v>-</v>
      </c>
      <c r="DV139" s="227" t="str">
        <f t="shared" si="481"/>
        <v>-</v>
      </c>
      <c r="DW139" s="227" t="str">
        <f t="shared" si="482"/>
        <v>-</v>
      </c>
      <c r="DX139" s="227" t="str">
        <f t="shared" si="483"/>
        <v>-</v>
      </c>
      <c r="DY139" s="227" t="str">
        <f t="shared" si="484"/>
        <v>-</v>
      </c>
      <c r="DZ139" s="228" t="str">
        <f t="shared" si="485"/>
        <v>-</v>
      </c>
      <c r="EA139" s="282"/>
      <c r="EB139" s="282"/>
      <c r="EC139" s="226" t="str">
        <f t="shared" si="486"/>
        <v>-</v>
      </c>
      <c r="ED139" s="227" t="str">
        <f t="shared" si="487"/>
        <v>-</v>
      </c>
      <c r="EE139" s="227" t="str">
        <f t="shared" si="488"/>
        <v>-</v>
      </c>
      <c r="EF139" s="227" t="str">
        <f t="shared" si="489"/>
        <v>-</v>
      </c>
      <c r="EG139" s="227" t="str">
        <f t="shared" si="490"/>
        <v>-</v>
      </c>
      <c r="EH139" s="228" t="str">
        <f t="shared" si="491"/>
        <v>-</v>
      </c>
      <c r="EI139" s="282"/>
      <c r="EJ139" s="282"/>
      <c r="EK139" s="226" t="str">
        <f t="shared" si="492"/>
        <v>-</v>
      </c>
      <c r="EL139" s="227" t="str">
        <f t="shared" si="493"/>
        <v>-</v>
      </c>
      <c r="EM139" s="227" t="str">
        <f t="shared" si="494"/>
        <v>-</v>
      </c>
      <c r="EN139" s="227" t="str">
        <f t="shared" si="495"/>
        <v>-</v>
      </c>
      <c r="EO139" s="227" t="str">
        <f t="shared" si="496"/>
        <v>-</v>
      </c>
      <c r="EP139" s="228" t="str">
        <f t="shared" si="497"/>
        <v>-</v>
      </c>
      <c r="EQ139" s="282"/>
      <c r="ER139" s="282"/>
      <c r="ES139" s="226" t="str">
        <f t="shared" si="498"/>
        <v>-</v>
      </c>
      <c r="ET139" s="227" t="str">
        <f t="shared" si="499"/>
        <v>-</v>
      </c>
      <c r="EU139" s="228" t="str">
        <f t="shared" si="500"/>
        <v>-</v>
      </c>
      <c r="EV139" s="282"/>
      <c r="EW139" s="282"/>
      <c r="EX139" s="301" t="str">
        <f t="shared" si="501"/>
        <v>-</v>
      </c>
      <c r="EY139" s="259" t="str">
        <f t="shared" si="502"/>
        <v>-</v>
      </c>
      <c r="EZ139" s="259" t="str">
        <f t="shared" si="503"/>
        <v>-</v>
      </c>
      <c r="FA139" s="259" t="str">
        <f t="shared" si="504"/>
        <v>-</v>
      </c>
      <c r="FB139" s="259" t="str">
        <f t="shared" si="505"/>
        <v>-</v>
      </c>
      <c r="FC139" s="260" t="str">
        <f t="shared" si="506"/>
        <v>-</v>
      </c>
      <c r="FD139" s="282"/>
      <c r="FE139" s="282"/>
      <c r="FF139" s="301" t="str">
        <f t="shared" si="507"/>
        <v>-</v>
      </c>
      <c r="FG139" s="259" t="str">
        <f t="shared" si="508"/>
        <v>-</v>
      </c>
      <c r="FH139" s="259" t="str">
        <f t="shared" si="509"/>
        <v>-</v>
      </c>
      <c r="FI139" s="259" t="str">
        <f t="shared" si="510"/>
        <v>-</v>
      </c>
      <c r="FJ139" s="259" t="str">
        <f t="shared" si="511"/>
        <v>-</v>
      </c>
      <c r="FK139" s="260" t="str">
        <f t="shared" si="512"/>
        <v>-</v>
      </c>
      <c r="FL139" s="282"/>
      <c r="FM139" s="282"/>
      <c r="FN139" s="301" t="str">
        <f t="shared" si="513"/>
        <v>-</v>
      </c>
      <c r="FO139" s="259" t="str">
        <f t="shared" si="514"/>
        <v>-</v>
      </c>
      <c r="FP139" s="259" t="str">
        <f t="shared" si="515"/>
        <v>-</v>
      </c>
      <c r="FQ139" s="259" t="str">
        <f t="shared" si="516"/>
        <v>-</v>
      </c>
      <c r="FR139" s="259" t="str">
        <f t="shared" si="517"/>
        <v>-</v>
      </c>
      <c r="FS139" s="260" t="str">
        <f t="shared" si="518"/>
        <v>-</v>
      </c>
      <c r="FT139" s="282"/>
      <c r="FU139" s="282"/>
      <c r="FV139" s="301" t="str">
        <f t="shared" si="519"/>
        <v>-</v>
      </c>
      <c r="FW139" s="259" t="str">
        <f t="shared" si="520"/>
        <v>-</v>
      </c>
      <c r="FX139" s="259" t="str">
        <f t="shared" si="521"/>
        <v>-</v>
      </c>
      <c r="FY139" s="259" t="str">
        <f t="shared" si="522"/>
        <v>-</v>
      </c>
      <c r="FZ139" s="259" t="str">
        <f t="shared" si="523"/>
        <v>-</v>
      </c>
      <c r="GA139" s="260" t="str">
        <f t="shared" si="524"/>
        <v>-</v>
      </c>
      <c r="GB139" s="282"/>
      <c r="GC139" s="282"/>
      <c r="GD139" s="301" t="str">
        <f t="shared" si="525"/>
        <v>-</v>
      </c>
      <c r="GE139" s="259" t="str">
        <f t="shared" si="526"/>
        <v>-</v>
      </c>
      <c r="GF139" s="259" t="str">
        <f t="shared" si="527"/>
        <v>-</v>
      </c>
      <c r="GG139" s="259" t="str">
        <f t="shared" si="528"/>
        <v>-</v>
      </c>
      <c r="GH139" s="259" t="str">
        <f t="shared" si="529"/>
        <v>-</v>
      </c>
      <c r="GI139" s="260" t="str">
        <f t="shared" si="530"/>
        <v>-</v>
      </c>
      <c r="GJ139" s="282"/>
      <c r="GK139" s="282"/>
      <c r="GL139" s="301" t="str">
        <f t="shared" si="531"/>
        <v>-</v>
      </c>
      <c r="GM139" s="259" t="str">
        <f t="shared" si="532"/>
        <v>-</v>
      </c>
      <c r="GN139" s="259" t="str">
        <f t="shared" si="533"/>
        <v>-</v>
      </c>
      <c r="GO139" s="259" t="str">
        <f t="shared" si="534"/>
        <v>-</v>
      </c>
      <c r="GP139" s="259" t="str">
        <f t="shared" si="535"/>
        <v>-</v>
      </c>
      <c r="GQ139" s="260" t="str">
        <f t="shared" si="536"/>
        <v>-</v>
      </c>
      <c r="GR139" s="282"/>
      <c r="GS139" s="282"/>
      <c r="GT139" s="301" t="str">
        <f t="shared" si="537"/>
        <v>-</v>
      </c>
      <c r="GU139" s="259" t="str">
        <f t="shared" si="538"/>
        <v>-</v>
      </c>
      <c r="GV139" s="259" t="str">
        <f t="shared" si="539"/>
        <v>-</v>
      </c>
      <c r="GW139" s="259" t="str">
        <f t="shared" si="540"/>
        <v>-</v>
      </c>
      <c r="GX139" s="259" t="str">
        <f t="shared" si="541"/>
        <v>-</v>
      </c>
      <c r="GY139" s="260" t="str">
        <f t="shared" si="542"/>
        <v>-</v>
      </c>
      <c r="GZ139" s="282"/>
      <c r="HA139" s="282"/>
      <c r="HB139" s="301" t="str">
        <f t="shared" si="543"/>
        <v>-</v>
      </c>
      <c r="HC139" s="259" t="str">
        <f t="shared" si="544"/>
        <v>-</v>
      </c>
      <c r="HD139" s="259" t="str">
        <f t="shared" si="545"/>
        <v>-</v>
      </c>
      <c r="HE139" s="259" t="str">
        <f t="shared" si="546"/>
        <v>-</v>
      </c>
      <c r="HF139" s="259" t="str">
        <f t="shared" si="547"/>
        <v>-</v>
      </c>
      <c r="HG139" s="260" t="str">
        <f t="shared" si="548"/>
        <v>-</v>
      </c>
      <c r="HH139" s="282"/>
      <c r="HI139" s="282"/>
      <c r="HJ139" s="301" t="str">
        <f t="shared" si="549"/>
        <v>-</v>
      </c>
      <c r="HK139" s="259" t="str">
        <f t="shared" si="550"/>
        <v>-</v>
      </c>
      <c r="HL139" s="260" t="str">
        <f t="shared" si="551"/>
        <v>-</v>
      </c>
      <c r="HM139" s="428" t="str">
        <f t="shared" si="442"/>
        <v>-</v>
      </c>
      <c r="HN139" s="429" t="str">
        <f t="shared" si="442"/>
        <v>-</v>
      </c>
      <c r="HO139" s="429" t="str">
        <f t="shared" si="442"/>
        <v>-</v>
      </c>
      <c r="HP139" s="429" t="str">
        <f t="shared" si="442"/>
        <v>-</v>
      </c>
      <c r="HQ139" s="429" t="str">
        <f t="shared" si="442"/>
        <v>-</v>
      </c>
      <c r="HR139" s="430" t="str">
        <f t="shared" si="442"/>
        <v>-</v>
      </c>
      <c r="HS139" s="450"/>
      <c r="HT139" s="450"/>
      <c r="HU139" s="428" t="str">
        <f t="shared" si="443"/>
        <v>-</v>
      </c>
      <c r="HV139" s="429" t="str">
        <f t="shared" si="443"/>
        <v>-</v>
      </c>
      <c r="HW139" s="429" t="str">
        <f t="shared" si="443"/>
        <v>-</v>
      </c>
      <c r="HX139" s="429" t="str">
        <f t="shared" si="443"/>
        <v>-</v>
      </c>
      <c r="HY139" s="429" t="str">
        <f t="shared" si="443"/>
        <v>-</v>
      </c>
      <c r="HZ139" s="430" t="str">
        <f t="shared" si="443"/>
        <v>-</v>
      </c>
      <c r="IA139" s="450"/>
      <c r="IB139" s="450"/>
      <c r="IC139" s="428" t="str">
        <f t="shared" si="444"/>
        <v>-</v>
      </c>
      <c r="ID139" s="429" t="str">
        <f t="shared" si="444"/>
        <v>-</v>
      </c>
      <c r="IE139" s="429" t="str">
        <f t="shared" si="444"/>
        <v>-</v>
      </c>
      <c r="IF139" s="429" t="str">
        <f t="shared" si="444"/>
        <v>-</v>
      </c>
      <c r="IG139" s="429" t="str">
        <f t="shared" si="444"/>
        <v>-</v>
      </c>
      <c r="IH139" s="430" t="str">
        <f t="shared" si="444"/>
        <v>-</v>
      </c>
      <c r="II139" s="450"/>
      <c r="IJ139" s="450"/>
      <c r="IK139" s="428" t="str">
        <f t="shared" si="445"/>
        <v>-</v>
      </c>
      <c r="IL139" s="429" t="str">
        <f t="shared" si="445"/>
        <v>-</v>
      </c>
      <c r="IM139" s="429" t="str">
        <f t="shared" si="445"/>
        <v>-</v>
      </c>
      <c r="IN139" s="429" t="str">
        <f t="shared" si="445"/>
        <v>-</v>
      </c>
      <c r="IO139" s="429" t="str">
        <f t="shared" si="445"/>
        <v>-</v>
      </c>
      <c r="IP139" s="430" t="str">
        <f t="shared" si="445"/>
        <v>-</v>
      </c>
      <c r="IQ139" s="450"/>
      <c r="IR139" s="450"/>
      <c r="IS139" s="428" t="str">
        <f t="shared" si="446"/>
        <v>-</v>
      </c>
      <c r="IT139" s="429" t="str">
        <f t="shared" si="446"/>
        <v>-</v>
      </c>
      <c r="IU139" s="429" t="str">
        <f t="shared" si="446"/>
        <v>-</v>
      </c>
      <c r="IV139" s="429" t="str">
        <f t="shared" si="446"/>
        <v>-</v>
      </c>
      <c r="IW139" s="429" t="str">
        <f t="shared" si="446"/>
        <v>-</v>
      </c>
      <c r="IX139" s="430" t="str">
        <f t="shared" si="446"/>
        <v>-</v>
      </c>
      <c r="IY139" s="450"/>
      <c r="IZ139" s="450"/>
      <c r="JA139" s="428" t="str">
        <f t="shared" si="447"/>
        <v>-</v>
      </c>
      <c r="JB139" s="429" t="str">
        <f t="shared" si="447"/>
        <v>-</v>
      </c>
      <c r="JC139" s="429" t="str">
        <f t="shared" si="447"/>
        <v>-</v>
      </c>
      <c r="JD139" s="429" t="str">
        <f t="shared" si="447"/>
        <v>-</v>
      </c>
      <c r="JE139" s="429" t="str">
        <f t="shared" si="447"/>
        <v>-</v>
      </c>
      <c r="JF139" s="430" t="str">
        <f t="shared" si="447"/>
        <v>-</v>
      </c>
      <c r="JG139" s="450"/>
      <c r="JH139" s="450"/>
      <c r="JI139" s="428" t="str">
        <f t="shared" si="448"/>
        <v>-</v>
      </c>
      <c r="JJ139" s="429" t="str">
        <f t="shared" si="448"/>
        <v>-</v>
      </c>
      <c r="JK139" s="429" t="str">
        <f t="shared" si="448"/>
        <v>-</v>
      </c>
      <c r="JL139" s="429" t="str">
        <f t="shared" si="448"/>
        <v>-</v>
      </c>
      <c r="JM139" s="429" t="str">
        <f t="shared" si="448"/>
        <v>-</v>
      </c>
      <c r="JN139" s="430" t="str">
        <f t="shared" si="448"/>
        <v>-</v>
      </c>
      <c r="JO139" s="450"/>
      <c r="JP139" s="450"/>
      <c r="JQ139" s="428" t="str">
        <f t="shared" si="449"/>
        <v>-</v>
      </c>
      <c r="JR139" s="429" t="str">
        <f t="shared" si="449"/>
        <v>-</v>
      </c>
      <c r="JS139" s="429" t="str">
        <f t="shared" si="449"/>
        <v>-</v>
      </c>
      <c r="JT139" s="429" t="str">
        <f t="shared" si="449"/>
        <v>-</v>
      </c>
      <c r="JU139" s="429" t="str">
        <f t="shared" si="449"/>
        <v>-</v>
      </c>
      <c r="JV139" s="430" t="str">
        <f t="shared" si="449"/>
        <v>-</v>
      </c>
      <c r="JW139" s="450"/>
      <c r="JX139" s="450"/>
      <c r="JY139" s="428" t="str">
        <f t="shared" si="552"/>
        <v>-</v>
      </c>
      <c r="JZ139" s="429" t="str">
        <f t="shared" si="552"/>
        <v>-</v>
      </c>
      <c r="KA139" s="430" t="str">
        <f t="shared" si="552"/>
        <v>-</v>
      </c>
      <c r="KB139" s="172"/>
      <c r="KC139" s="355" t="str">
        <f>IF(ISBLANK('Tab4-Adol-KABP-2006'!KC139),"",('Tab4-Adol-KABP-2006'!KC139))</f>
        <v/>
      </c>
      <c r="KD139" s="355" t="str">
        <f>IF(ISBLANK('Tab4-Adol-KABP-2006'!KD139),"",('Tab4-Adol-KABP-2006'!KD139))</f>
        <v/>
      </c>
      <c r="KE139" s="355" t="str">
        <f>IF(ISBLANK('Tab4-Adol-KABP-2006'!KE139),"",('Tab4-Adol-KABP-2006'!KE139))</f>
        <v/>
      </c>
      <c r="KF139" s="355" t="str">
        <f>IF(ISBLANK('Tab4-Adol-KABP-2006'!KF139),"",('Tab4-Adol-KABP-2006'!KF139))</f>
        <v/>
      </c>
      <c r="KG139" s="355" t="str">
        <f>IF(ISBLANK('Tab4-Adol-KABP-2006'!KG139),"",('Tab4-Adol-KABP-2006'!KG139))</f>
        <v/>
      </c>
      <c r="KH139" s="355" t="str">
        <f>IF(ISBLANK('Tab4-Adol-KABP-2006'!KH139),"",('Tab4-Adol-KABP-2006'!KH139))</f>
        <v/>
      </c>
      <c r="KI139" s="355" t="str">
        <f>IF(ISBLANK('Tab4-Adol-KABP-2006'!KI139),"",('Tab4-Adol-KABP-2006'!KI139))</f>
        <v/>
      </c>
      <c r="KJ139" s="355" t="str">
        <f>IF(ISBLANK('Tab4-Adol-KABP-2006'!KJ139),"",('Tab4-Adol-KABP-2006'!KJ139))</f>
        <v/>
      </c>
      <c r="KK139" s="355" t="str">
        <f>IF(ISBLANK('Tab4-Adol-KABP-2006'!KK139),"",('Tab4-Adol-KABP-2006'!KK139))</f>
        <v/>
      </c>
      <c r="KL139" s="355" t="str">
        <f>IF(ISBLANK('Tab4-Adol-KABP-2006'!KL139),"",('Tab4-Adol-KABP-2006'!KL139))</f>
        <v/>
      </c>
      <c r="KM139" s="355" t="str">
        <f>IF(ISBLANK('Tab4-Adol-KABP-2006'!KM139),"",('Tab4-Adol-KABP-2006'!KM139))</f>
        <v/>
      </c>
      <c r="KN139" s="355" t="str">
        <f>IF(ISBLANK('Tab4-Adol-KABP-2006'!KN139),"",('Tab4-Adol-KABP-2006'!KN139))</f>
        <v/>
      </c>
      <c r="KO139" s="355" t="str">
        <f>IF(ISBLANK('Tab4-Adol-KABP-2006'!KO139),"",('Tab4-Adol-KABP-2006'!KO139))</f>
        <v/>
      </c>
      <c r="KP139" s="355" t="str">
        <f>IF(ISBLANK('Tab4-Adol-KABP-2006'!KP139),"",('Tab4-Adol-KABP-2006'!KP139))</f>
        <v/>
      </c>
      <c r="KQ139" s="355" t="str">
        <f>IF(ISBLANK('Tab4-Adol-KABP-2006'!KQ139),"",('Tab4-Adol-KABP-2006'!KQ139))</f>
        <v/>
      </c>
      <c r="KR139" s="355" t="str">
        <f>IF(ISBLANK('Tab4-Adol-KABP-2006'!KR139),"",('Tab4-Adol-KABP-2006'!KR139))</f>
        <v/>
      </c>
      <c r="KS139" s="355" t="str">
        <f>IF(ISBLANK('Tab4-Adol-KABP-2006'!KS139),"",('Tab4-Adol-KABP-2006'!KS139))</f>
        <v/>
      </c>
      <c r="KT139" s="355" t="str">
        <f>IF(ISBLANK('Tab4-Adol-KABP-2006'!KT139),"",('Tab4-Adol-KABP-2006'!KT139))</f>
        <v/>
      </c>
      <c r="KU139" s="355" t="str">
        <f>IF(ISBLANK('Tab4-Adol-KABP-2006'!KU139),"",('Tab4-Adol-KABP-2006'!KU139))</f>
        <v/>
      </c>
      <c r="KV139" s="355" t="str">
        <f>IF(ISBLANK('Tab4-Adol-KABP-2006'!KV139),"",('Tab4-Adol-KABP-2006'!KV139))</f>
        <v/>
      </c>
      <c r="KW139" s="355" t="str">
        <f>IF(ISBLANK('Tab4-Adol-KABP-2006'!KW139),"",('Tab4-Adol-KABP-2006'!KW139))</f>
        <v/>
      </c>
      <c r="KX139" s="355" t="str">
        <f>IF(ISBLANK('Tab4-Adol-KABP-2006'!KX139),"",('Tab4-Adol-KABP-2006'!KX139))</f>
        <v/>
      </c>
      <c r="KY139" s="355" t="str">
        <f>IF(ISBLANK('Tab4-Adol-KABP-2006'!KY139),"",('Tab4-Adol-KABP-2006'!KY139))</f>
        <v/>
      </c>
      <c r="KZ139" s="355" t="str">
        <f>IF(ISBLANK('Tab4-Adol-KABP-2006'!KZ139),"",('Tab4-Adol-KABP-2006'!KZ139))</f>
        <v/>
      </c>
      <c r="LA139" s="355" t="str">
        <f>IF(ISBLANK('Tab4-Adol-KABP-2006'!LA139),"",('Tab4-Adol-KABP-2006'!LA139))</f>
        <v/>
      </c>
      <c r="LB139" s="355" t="str">
        <f>IF(ISBLANK('Tab4-Adol-KABP-2006'!LB139),"",('Tab4-Adol-KABP-2006'!LB139))</f>
        <v/>
      </c>
      <c r="LC139" s="355" t="str">
        <f>IF(ISBLANK('Tab4-Adol-KABP-2006'!LC139),"",('Tab4-Adol-KABP-2006'!LC139))</f>
        <v/>
      </c>
      <c r="LD139" s="355" t="str">
        <f>IF(ISBLANK('Tab4-Adol-KABP-2006'!LD139),"",('Tab4-Adol-KABP-2006'!LD139))</f>
        <v/>
      </c>
      <c r="LE139" s="355" t="str">
        <f>IF(ISBLANK('Tab4-Adol-KABP-2006'!LE139),"",('Tab4-Adol-KABP-2006'!LE139))</f>
        <v/>
      </c>
      <c r="LF139" s="355" t="str">
        <f>IF(ISBLANK('Tab4-Adol-KABP-2006'!LF139),"",('Tab4-Adol-KABP-2006'!LF139))</f>
        <v/>
      </c>
      <c r="LG139" s="355" t="str">
        <f>IF(ISBLANK('Tab4-Adol-KABP-2006'!LG139),"",('Tab4-Adol-KABP-2006'!LG139))</f>
        <v/>
      </c>
      <c r="LH139" s="355" t="str">
        <f>IF(ISBLANK('Tab4-Adol-KABP-2006'!LH139),"",('Tab4-Adol-KABP-2006'!LH139))</f>
        <v/>
      </c>
      <c r="LI139" s="355" t="str">
        <f>IF(ISBLANK('Tab4-Adol-KABP-2006'!LI139),"",('Tab4-Adol-KABP-2006'!LI139))</f>
        <v/>
      </c>
      <c r="LJ139" s="355" t="str">
        <f>IF(ISBLANK('Tab4-Adol-KABP-2006'!LJ139),"",('Tab4-Adol-KABP-2006'!LJ139))</f>
        <v/>
      </c>
      <c r="LK139" s="355" t="str">
        <f>IF(ISBLANK('Tab4-Adol-KABP-2006'!LK139),"",('Tab4-Adol-KABP-2006'!LK139))</f>
        <v/>
      </c>
      <c r="LL139" s="355" t="str">
        <f>IF(ISBLANK('Tab4-Adol-KABP-2006'!LL139),"",('Tab4-Adol-KABP-2006'!LL139))</f>
        <v/>
      </c>
      <c r="LM139" s="355" t="str">
        <f>IF(ISBLANK('Tab4-Adol-KABP-2006'!LM139),"",('Tab4-Adol-KABP-2006'!LM139))</f>
        <v/>
      </c>
      <c r="LN139" s="355" t="str">
        <f>IF(ISBLANK('Tab4-Adol-KABP-2006'!LN139),"",('Tab4-Adol-KABP-2006'!LN139))</f>
        <v/>
      </c>
      <c r="LO139" s="355" t="str">
        <f>IF(ISBLANK('Tab4-Adol-KABP-2006'!LO139),"",('Tab4-Adol-KABP-2006'!LO139))</f>
        <v/>
      </c>
      <c r="LP139" s="355" t="str">
        <f>IF(ISBLANK('Tab4-Adol-KABP-2006'!LP139),"",('Tab4-Adol-KABP-2006'!LP139))</f>
        <v/>
      </c>
      <c r="LQ139" s="355" t="str">
        <f>IF(ISBLANK('Tab4-Adol-KABP-2006'!LQ139),"",('Tab4-Adol-KABP-2006'!LQ139))</f>
        <v/>
      </c>
      <c r="LR139" s="355" t="str">
        <f>IF(ISBLANK('Tab4-Adol-KABP-2006'!LR139),"",('Tab4-Adol-KABP-2006'!LR139))</f>
        <v/>
      </c>
      <c r="LS139" s="355" t="str">
        <f>IF(ISBLANK('Tab4-Adol-KABP-2006'!LS139),"",('Tab4-Adol-KABP-2006'!LS139))</f>
        <v/>
      </c>
      <c r="LT139" s="355" t="str">
        <f>IF(ISBLANK('Tab4-Adol-KABP-2006'!LT139),"",('Tab4-Adol-KABP-2006'!LT139))</f>
        <v/>
      </c>
      <c r="LU139" s="355" t="str">
        <f>IF(ISBLANK('Tab4-Adol-KABP-2006'!LU139),"",('Tab4-Adol-KABP-2006'!LU139))</f>
        <v/>
      </c>
      <c r="LV139" s="355" t="str">
        <f>IF(ISBLANK('Tab4-Adol-KABP-2006'!LV139),"",('Tab4-Adol-KABP-2006'!LV139))</f>
        <v/>
      </c>
      <c r="LW139" s="355" t="str">
        <f>IF(ISBLANK('Tab4-Adol-KABP-2006'!LW139),"",('Tab4-Adol-KABP-2006'!LW139))</f>
        <v/>
      </c>
      <c r="LX139" s="355" t="str">
        <f>IF(ISBLANK('Tab4-Adol-KABP-2006'!LX139),"",('Tab4-Adol-KABP-2006'!LX139))</f>
        <v/>
      </c>
      <c r="LY139" s="355" t="str">
        <f>IF(ISBLANK('Tab4-Adol-KABP-2006'!LY139),"",('Tab4-Adol-KABP-2006'!LY139))</f>
        <v/>
      </c>
      <c r="LZ139" s="355" t="str">
        <f>IF(ISBLANK('Tab4-Adol-KABP-2006'!LZ139),"",('Tab4-Adol-KABP-2006'!LZ139))</f>
        <v/>
      </c>
      <c r="MA139" s="355" t="str">
        <f>IF(ISBLANK('Tab4-Adol-KABP-2006'!MA139),"",('Tab4-Adol-KABP-2006'!MA139))</f>
        <v/>
      </c>
    </row>
    <row r="140" spans="1:339" x14ac:dyDescent="0.2">
      <c r="A140" s="310" t="s">
        <v>326</v>
      </c>
      <c r="B140" s="172">
        <v>0</v>
      </c>
      <c r="C140" s="172">
        <v>0</v>
      </c>
      <c r="D140" s="172" t="s">
        <v>315</v>
      </c>
      <c r="E140" s="172">
        <v>1</v>
      </c>
      <c r="F140" s="173"/>
      <c r="G140" s="218" t="s">
        <v>140</v>
      </c>
      <c r="H140" s="348">
        <f>IF(ISBLANK('Tab4-Adol-KABP-2006'!H140), "",('Tab4-Adol-KABP-2006'!H140))</f>
        <v>2009</v>
      </c>
      <c r="I140" s="349">
        <f>IF(ISBLANK('Tab4-Adol-KABP-2006'!I140), "",('Tab4-Adol-KABP-2006'!I140))</f>
        <v>2009</v>
      </c>
      <c r="J140" s="414">
        <f>IF(ISBLANK('Tab4-Adol-KABP-2006'!J140), "",('Tab4-Adol-KABP-2006'!J140))</f>
        <v>20.8</v>
      </c>
      <c r="K140" s="414">
        <f>IF(ISBLANK('Tab4-Adol-KABP-2006'!K140), "",('Tab4-Adol-KABP-2006'!K140))</f>
        <v>23.3</v>
      </c>
      <c r="L140" s="414">
        <f>IF(ISBLANK('Tab4-Adol-KABP-2006'!L140), "",('Tab4-Adol-KABP-2006'!L140))</f>
        <v>22</v>
      </c>
      <c r="M140" s="414"/>
      <c r="N140" s="414"/>
      <c r="O140" s="415"/>
      <c r="P140" s="348">
        <f>IF(ISBLANK('Tab4-Adol-KABP-2006'!P140), "",('Tab4-Adol-KABP-2006'!P140))</f>
        <v>2012</v>
      </c>
      <c r="Q140" s="349">
        <f>IF(ISBLANK('Tab4-Adol-KABP-2006'!Q140), "",('Tab4-Adol-KABP-2006'!Q140))</f>
        <v>2012</v>
      </c>
      <c r="R140" s="414">
        <f>IF(ISBLANK('Tab4-Adol-KABP-2006'!R140), "",('Tab4-Adol-KABP-2006'!R140))</f>
        <v>6</v>
      </c>
      <c r="S140" s="414">
        <f>IF(ISBLANK('Tab4-Adol-KABP-2006'!S140), "",('Tab4-Adol-KABP-2006'!S140))</f>
        <v>7.4</v>
      </c>
      <c r="T140" s="414">
        <f>IF(ISBLANK('Tab4-Adol-KABP-2006'!T140), "",('Tab4-Adol-KABP-2006'!T140))</f>
        <v>6.6</v>
      </c>
      <c r="U140" s="414"/>
      <c r="V140" s="414"/>
      <c r="W140" s="415"/>
      <c r="X140" s="348">
        <f>IF(ISBLANK('Tab4-Adol-KABP-2006'!X140), "",('Tab4-Adol-KABP-2006'!X140))</f>
        <v>2012</v>
      </c>
      <c r="Y140" s="349">
        <f>IF(ISBLANK('Tab4-Adol-KABP-2006'!Y140), "",('Tab4-Adol-KABP-2006'!Y140))</f>
        <v>2012</v>
      </c>
      <c r="Z140" s="414">
        <f>IF(ISBLANK('Tab4-Adol-KABP-2006'!Z140), "",('Tab4-Adol-KABP-2006'!Z140))</f>
        <v>1.7</v>
      </c>
      <c r="AA140" s="414">
        <f>IF(ISBLANK('Tab4-Adol-KABP-2006'!AA140), "",('Tab4-Adol-KABP-2006'!AA140))</f>
        <v>2.8</v>
      </c>
      <c r="AB140" s="414">
        <f>IF(ISBLANK('Tab4-Adol-KABP-2006'!AB140), "",('Tab4-Adol-KABP-2006'!AB140))</f>
        <v>2.2000000000000002</v>
      </c>
      <c r="AC140" s="414"/>
      <c r="AD140" s="414"/>
      <c r="AE140" s="415"/>
      <c r="AF140" s="348">
        <f>IF(ISBLANK('Tab4-Adol-KABP-2006'!AF140), "",('Tab4-Adol-KABP-2006'!AF140))</f>
        <v>2012</v>
      </c>
      <c r="AG140" s="349">
        <f>IF(ISBLANK('Tab4-Adol-KABP-2006'!AG140), "",('Tab4-Adol-KABP-2006'!AG140))</f>
        <v>2012</v>
      </c>
      <c r="AH140" s="414">
        <f>IF(ISBLANK('Tab4-Adol-KABP-2006'!AH140), "",('Tab4-Adol-KABP-2006'!AH140))</f>
        <v>19.7</v>
      </c>
      <c r="AI140" s="414"/>
      <c r="AJ140" s="414">
        <f>IF(ISBLANK('Tab4-Adol-KABP-2006'!AJ140), "",('Tab4-Adol-KABP-2006'!AJ140))</f>
        <v>33.9</v>
      </c>
      <c r="AK140" s="414"/>
      <c r="AL140" s="414"/>
      <c r="AM140" s="415"/>
      <c r="AN140" s="348">
        <f>IF(ISBLANK('Tab4-Adol-KABP-2006'!AN140), "",('Tab4-Adol-KABP-2006'!AN140))</f>
        <v>2012</v>
      </c>
      <c r="AO140" s="349">
        <f>IF(ISBLANK('Tab4-Adol-KABP-2006'!AO140), "",('Tab4-Adol-KABP-2006'!AO140))</f>
        <v>2012</v>
      </c>
      <c r="AP140" s="362">
        <f>IF(ISBLANK('Tab4-Adol-KABP-2006'!AP140), "",('Tab4-Adol-KABP-2006'!AP140))</f>
        <v>7.9</v>
      </c>
      <c r="AQ140" s="362">
        <f>IF(ISBLANK('Tab4-Adol-KABP-2006'!AQ140), "",('Tab4-Adol-KABP-2006'!AQ140))</f>
        <v>9</v>
      </c>
      <c r="AR140" s="362">
        <f>IF(ISBLANK('Tab4-Adol-KABP-2006'!AR140), "",('Tab4-Adol-KABP-2006'!AR140))</f>
        <v>8.6</v>
      </c>
      <c r="AS140" s="362"/>
      <c r="AT140" s="362"/>
      <c r="AU140" s="363"/>
      <c r="AV140" s="348">
        <f>IF(ISBLANK('Tab4-Adol-KABP-2006'!AV140), "",('Tab4-Adol-KABP-2006'!AV140))</f>
        <v>2012</v>
      </c>
      <c r="AW140" s="349">
        <f>IF(ISBLANK('Tab4-Adol-KABP-2006'!AW140), "",('Tab4-Adol-KABP-2006'!AW140))</f>
        <v>2012</v>
      </c>
      <c r="AX140" s="414">
        <f>IF(ISBLANK('Tab4-Adol-KABP-2006'!AX140), "",('Tab4-Adol-KABP-2006'!AX140))</f>
        <v>32.200000000000003</v>
      </c>
      <c r="AY140" s="414">
        <f>IF(ISBLANK('Tab4-Adol-KABP-2006'!AY140), "",('Tab4-Adol-KABP-2006'!AY140))</f>
        <v>31.4</v>
      </c>
      <c r="AZ140" s="414">
        <f>IF(ISBLANK('Tab4-Adol-KABP-2006'!AZ140), "",('Tab4-Adol-KABP-2006'!AZ140))</f>
        <v>31.6</v>
      </c>
      <c r="BA140" s="414"/>
      <c r="BB140" s="414"/>
      <c r="BC140" s="415"/>
      <c r="BD140" s="348" t="str">
        <f>IF(ISBLANK('Tab4-Adol-KABP-2006'!BD140), "",('Tab4-Adol-KABP-2006'!BD140))</f>
        <v/>
      </c>
      <c r="BE140" s="349" t="str">
        <f>IF(ISBLANK('Tab4-Adol-KABP-2006'!BE140), "",('Tab4-Adol-KABP-2006'!BE140))</f>
        <v/>
      </c>
      <c r="BF140" s="414"/>
      <c r="BG140" s="414"/>
      <c r="BH140" s="414"/>
      <c r="BI140" s="414"/>
      <c r="BJ140" s="414"/>
      <c r="BK140" s="415"/>
      <c r="BL140" s="348" t="str">
        <f>IF(ISBLANK('Tab4-Adol-KABP-2006'!BL140), "",('Tab4-Adol-KABP-2006'!BL140))</f>
        <v/>
      </c>
      <c r="BM140" s="349" t="str">
        <f>IF(ISBLANK('Tab4-Adol-KABP-2006'!BM140), "",('Tab4-Adol-KABP-2006'!BM140))</f>
        <v/>
      </c>
      <c r="BN140" s="414"/>
      <c r="BO140" s="414"/>
      <c r="BP140" s="414"/>
      <c r="BQ140" s="414"/>
      <c r="BR140" s="414"/>
      <c r="BS140" s="415"/>
      <c r="BT140" s="348" t="str">
        <f>IF(ISBLANK('Tab4-Adol-KABP-2006'!BT140), "",('Tab4-Adol-KABP-2006'!BT140))</f>
        <v/>
      </c>
      <c r="BU140" s="349" t="str">
        <f>IF(ISBLANK('Tab4-Adol-KABP-2006'!BU140), "",('Tab4-Adol-KABP-2006'!BU140))</f>
        <v/>
      </c>
      <c r="BV140" s="414"/>
      <c r="BW140" s="414"/>
      <c r="BX140" s="415"/>
      <c r="BY140" s="216">
        <v>1425676</v>
      </c>
      <c r="BZ140" s="208">
        <v>1391882</v>
      </c>
      <c r="CA140" s="208">
        <v>2817558</v>
      </c>
      <c r="CB140" s="208">
        <v>1472402</v>
      </c>
      <c r="CC140" s="208">
        <v>1429220</v>
      </c>
      <c r="CD140" s="284">
        <v>2901622</v>
      </c>
      <c r="CE140" s="282"/>
      <c r="CF140" s="282"/>
      <c r="CG140" s="226">
        <f t="shared" si="450"/>
        <v>1425676</v>
      </c>
      <c r="CH140" s="227">
        <f t="shared" si="451"/>
        <v>1391882</v>
      </c>
      <c r="CI140" s="227">
        <f t="shared" si="452"/>
        <v>2817558</v>
      </c>
      <c r="CJ140" s="227" t="str">
        <f t="shared" si="453"/>
        <v>-</v>
      </c>
      <c r="CK140" s="227" t="str">
        <f t="shared" si="454"/>
        <v>-</v>
      </c>
      <c r="CL140" s="228" t="str">
        <f t="shared" si="455"/>
        <v>-</v>
      </c>
      <c r="CM140" s="282"/>
      <c r="CN140" s="282"/>
      <c r="CO140" s="226">
        <f t="shared" si="456"/>
        <v>1425676</v>
      </c>
      <c r="CP140" s="227">
        <f t="shared" si="457"/>
        <v>1391882</v>
      </c>
      <c r="CQ140" s="227">
        <f t="shared" si="458"/>
        <v>2817558</v>
      </c>
      <c r="CR140" s="227" t="str">
        <f t="shared" si="459"/>
        <v>-</v>
      </c>
      <c r="CS140" s="227" t="str">
        <f t="shared" si="460"/>
        <v>-</v>
      </c>
      <c r="CT140" s="228" t="str">
        <f t="shared" si="461"/>
        <v>-</v>
      </c>
      <c r="CU140" s="282"/>
      <c r="CV140" s="282"/>
      <c r="CW140" s="292">
        <f t="shared" si="462"/>
        <v>1425676</v>
      </c>
      <c r="CX140" s="234">
        <f t="shared" si="463"/>
        <v>1391882</v>
      </c>
      <c r="CY140" s="234">
        <f t="shared" si="464"/>
        <v>2817558</v>
      </c>
      <c r="CZ140" s="234" t="str">
        <f t="shared" si="465"/>
        <v>-</v>
      </c>
      <c r="DA140" s="234" t="str">
        <f t="shared" si="466"/>
        <v>-</v>
      </c>
      <c r="DB140" s="235" t="str">
        <f t="shared" si="467"/>
        <v>-</v>
      </c>
      <c r="DC140" s="282"/>
      <c r="DD140" s="282"/>
      <c r="DE140" s="226">
        <f t="shared" si="468"/>
        <v>1425676</v>
      </c>
      <c r="DF140" s="227" t="str">
        <f t="shared" si="469"/>
        <v>-</v>
      </c>
      <c r="DG140" s="227">
        <f t="shared" si="470"/>
        <v>2817558</v>
      </c>
      <c r="DH140" s="227" t="str">
        <f t="shared" si="471"/>
        <v>-</v>
      </c>
      <c r="DI140" s="227" t="str">
        <f t="shared" si="472"/>
        <v>-</v>
      </c>
      <c r="DJ140" s="228" t="str">
        <f t="shared" si="473"/>
        <v>-</v>
      </c>
      <c r="DK140" s="282"/>
      <c r="DL140" s="282"/>
      <c r="DM140" s="226">
        <f t="shared" si="474"/>
        <v>1425676</v>
      </c>
      <c r="DN140" s="227">
        <f t="shared" si="475"/>
        <v>1391882</v>
      </c>
      <c r="DO140" s="227">
        <f t="shared" si="476"/>
        <v>2817558</v>
      </c>
      <c r="DP140" s="227" t="str">
        <f t="shared" si="477"/>
        <v>-</v>
      </c>
      <c r="DQ140" s="227" t="str">
        <f t="shared" si="478"/>
        <v>-</v>
      </c>
      <c r="DR140" s="228" t="str">
        <f t="shared" si="479"/>
        <v>-</v>
      </c>
      <c r="DS140" s="282"/>
      <c r="DT140" s="282"/>
      <c r="DU140" s="226">
        <f t="shared" si="480"/>
        <v>1425676</v>
      </c>
      <c r="DV140" s="227">
        <f t="shared" si="481"/>
        <v>1391882</v>
      </c>
      <c r="DW140" s="227">
        <f t="shared" si="482"/>
        <v>2817558</v>
      </c>
      <c r="DX140" s="227" t="str">
        <f t="shared" si="483"/>
        <v>-</v>
      </c>
      <c r="DY140" s="227" t="str">
        <f t="shared" si="484"/>
        <v>-</v>
      </c>
      <c r="DZ140" s="228" t="str">
        <f t="shared" si="485"/>
        <v>-</v>
      </c>
      <c r="EA140" s="282"/>
      <c r="EB140" s="282"/>
      <c r="EC140" s="226" t="str">
        <f t="shared" si="486"/>
        <v>-</v>
      </c>
      <c r="ED140" s="227" t="str">
        <f t="shared" si="487"/>
        <v>-</v>
      </c>
      <c r="EE140" s="227" t="str">
        <f t="shared" si="488"/>
        <v>-</v>
      </c>
      <c r="EF140" s="227" t="str">
        <f t="shared" si="489"/>
        <v>-</v>
      </c>
      <c r="EG140" s="227" t="str">
        <f t="shared" si="490"/>
        <v>-</v>
      </c>
      <c r="EH140" s="228" t="str">
        <f t="shared" si="491"/>
        <v>-</v>
      </c>
      <c r="EI140" s="282"/>
      <c r="EJ140" s="282"/>
      <c r="EK140" s="226" t="str">
        <f t="shared" si="492"/>
        <v>-</v>
      </c>
      <c r="EL140" s="227" t="str">
        <f t="shared" si="493"/>
        <v>-</v>
      </c>
      <c r="EM140" s="227" t="str">
        <f t="shared" si="494"/>
        <v>-</v>
      </c>
      <c r="EN140" s="227" t="str">
        <f t="shared" si="495"/>
        <v>-</v>
      </c>
      <c r="EO140" s="227" t="str">
        <f t="shared" si="496"/>
        <v>-</v>
      </c>
      <c r="EP140" s="228" t="str">
        <f t="shared" si="497"/>
        <v>-</v>
      </c>
      <c r="EQ140" s="282"/>
      <c r="ER140" s="282"/>
      <c r="ES140" s="226" t="str">
        <f t="shared" si="498"/>
        <v>-</v>
      </c>
      <c r="ET140" s="227" t="str">
        <f t="shared" si="499"/>
        <v>-</v>
      </c>
      <c r="EU140" s="228" t="str">
        <f t="shared" si="500"/>
        <v>-</v>
      </c>
      <c r="EV140" s="282"/>
      <c r="EW140" s="282"/>
      <c r="EX140" s="301">
        <f t="shared" si="501"/>
        <v>296540.60800000001</v>
      </c>
      <c r="EY140" s="259">
        <f t="shared" si="502"/>
        <v>324308.50599999999</v>
      </c>
      <c r="EZ140" s="259">
        <f t="shared" si="503"/>
        <v>619862.76</v>
      </c>
      <c r="FA140" s="259" t="str">
        <f t="shared" si="504"/>
        <v>-</v>
      </c>
      <c r="FB140" s="259" t="str">
        <f t="shared" si="505"/>
        <v>-</v>
      </c>
      <c r="FC140" s="260" t="str">
        <f t="shared" si="506"/>
        <v>-</v>
      </c>
      <c r="FD140" s="282"/>
      <c r="FE140" s="282"/>
      <c r="FF140" s="301">
        <f t="shared" si="507"/>
        <v>85540.56</v>
      </c>
      <c r="FG140" s="259">
        <f t="shared" si="508"/>
        <v>102999.26800000001</v>
      </c>
      <c r="FH140" s="259">
        <f t="shared" si="509"/>
        <v>185958.82800000001</v>
      </c>
      <c r="FI140" s="259" t="str">
        <f t="shared" si="510"/>
        <v>-</v>
      </c>
      <c r="FJ140" s="259" t="str">
        <f t="shared" si="511"/>
        <v>-</v>
      </c>
      <c r="FK140" s="260" t="str">
        <f t="shared" si="512"/>
        <v>-</v>
      </c>
      <c r="FL140" s="282"/>
      <c r="FM140" s="282"/>
      <c r="FN140" s="301">
        <f t="shared" si="513"/>
        <v>24236.492000000002</v>
      </c>
      <c r="FO140" s="259">
        <f t="shared" si="514"/>
        <v>38972.695999999996</v>
      </c>
      <c r="FP140" s="259">
        <f t="shared" si="515"/>
        <v>61986.276000000005</v>
      </c>
      <c r="FQ140" s="259" t="str">
        <f t="shared" si="516"/>
        <v>-</v>
      </c>
      <c r="FR140" s="259" t="str">
        <f t="shared" si="517"/>
        <v>-</v>
      </c>
      <c r="FS140" s="260" t="str">
        <f t="shared" si="518"/>
        <v>-</v>
      </c>
      <c r="FT140" s="282"/>
      <c r="FU140" s="282"/>
      <c r="FV140" s="301">
        <f t="shared" si="519"/>
        <v>280858.17199999996</v>
      </c>
      <c r="FW140" s="259" t="str">
        <f t="shared" si="520"/>
        <v>-</v>
      </c>
      <c r="FX140" s="259">
        <f t="shared" si="521"/>
        <v>955152.16199999989</v>
      </c>
      <c r="FY140" s="259" t="str">
        <f t="shared" si="522"/>
        <v>-</v>
      </c>
      <c r="FZ140" s="259" t="str">
        <f t="shared" si="523"/>
        <v>-</v>
      </c>
      <c r="GA140" s="260" t="str">
        <f t="shared" si="524"/>
        <v>-</v>
      </c>
      <c r="GB140" s="282"/>
      <c r="GC140" s="282"/>
      <c r="GD140" s="301">
        <f t="shared" si="525"/>
        <v>112628.40399999999</v>
      </c>
      <c r="GE140" s="259">
        <f t="shared" si="526"/>
        <v>125269.37999999999</v>
      </c>
      <c r="GF140" s="259">
        <f t="shared" si="527"/>
        <v>242309.98799999998</v>
      </c>
      <c r="GG140" s="259" t="str">
        <f t="shared" si="528"/>
        <v>-</v>
      </c>
      <c r="GH140" s="259" t="str">
        <f t="shared" si="529"/>
        <v>-</v>
      </c>
      <c r="GI140" s="260" t="str">
        <f t="shared" si="530"/>
        <v>-</v>
      </c>
      <c r="GJ140" s="282"/>
      <c r="GK140" s="282"/>
      <c r="GL140" s="301">
        <f t="shared" si="531"/>
        <v>459067.67200000002</v>
      </c>
      <c r="GM140" s="259">
        <f t="shared" si="532"/>
        <v>437050.94799999997</v>
      </c>
      <c r="GN140" s="259">
        <f t="shared" si="533"/>
        <v>890348.32799999998</v>
      </c>
      <c r="GO140" s="259" t="str">
        <f t="shared" si="534"/>
        <v>-</v>
      </c>
      <c r="GP140" s="259" t="str">
        <f t="shared" si="535"/>
        <v>-</v>
      </c>
      <c r="GQ140" s="260" t="str">
        <f t="shared" si="536"/>
        <v>-</v>
      </c>
      <c r="GR140" s="282"/>
      <c r="GS140" s="282"/>
      <c r="GT140" s="301" t="str">
        <f t="shared" si="537"/>
        <v>-</v>
      </c>
      <c r="GU140" s="259" t="str">
        <f t="shared" si="538"/>
        <v>-</v>
      </c>
      <c r="GV140" s="259" t="str">
        <f t="shared" si="539"/>
        <v>-</v>
      </c>
      <c r="GW140" s="259" t="str">
        <f t="shared" si="540"/>
        <v>-</v>
      </c>
      <c r="GX140" s="259" t="str">
        <f t="shared" si="541"/>
        <v>-</v>
      </c>
      <c r="GY140" s="260" t="str">
        <f t="shared" si="542"/>
        <v>-</v>
      </c>
      <c r="GZ140" s="282"/>
      <c r="HA140" s="282"/>
      <c r="HB140" s="301" t="str">
        <f t="shared" si="543"/>
        <v>-</v>
      </c>
      <c r="HC140" s="259" t="str">
        <f t="shared" si="544"/>
        <v>-</v>
      </c>
      <c r="HD140" s="259" t="str">
        <f t="shared" si="545"/>
        <v>-</v>
      </c>
      <c r="HE140" s="259" t="str">
        <f t="shared" si="546"/>
        <v>-</v>
      </c>
      <c r="HF140" s="259" t="str">
        <f t="shared" si="547"/>
        <v>-</v>
      </c>
      <c r="HG140" s="260" t="str">
        <f t="shared" si="548"/>
        <v>-</v>
      </c>
      <c r="HH140" s="282"/>
      <c r="HI140" s="282"/>
      <c r="HJ140" s="301" t="str">
        <f t="shared" si="549"/>
        <v>-</v>
      </c>
      <c r="HK140" s="259" t="str">
        <f t="shared" si="550"/>
        <v>-</v>
      </c>
      <c r="HL140" s="260" t="str">
        <f t="shared" si="551"/>
        <v>-</v>
      </c>
      <c r="HM140" s="428">
        <f t="shared" si="442"/>
        <v>1</v>
      </c>
      <c r="HN140" s="429">
        <f t="shared" si="442"/>
        <v>1</v>
      </c>
      <c r="HO140" s="429">
        <f t="shared" si="442"/>
        <v>1</v>
      </c>
      <c r="HP140" s="429" t="str">
        <f t="shared" si="442"/>
        <v>-</v>
      </c>
      <c r="HQ140" s="429" t="str">
        <f t="shared" si="442"/>
        <v>-</v>
      </c>
      <c r="HR140" s="430" t="str">
        <f t="shared" si="442"/>
        <v>-</v>
      </c>
      <c r="HS140" s="450"/>
      <c r="HT140" s="450"/>
      <c r="HU140" s="428">
        <f t="shared" si="443"/>
        <v>1</v>
      </c>
      <c r="HV140" s="429">
        <f t="shared" si="443"/>
        <v>1</v>
      </c>
      <c r="HW140" s="429">
        <f t="shared" si="443"/>
        <v>1</v>
      </c>
      <c r="HX140" s="429" t="str">
        <f t="shared" si="443"/>
        <v>-</v>
      </c>
      <c r="HY140" s="429" t="str">
        <f t="shared" si="443"/>
        <v>-</v>
      </c>
      <c r="HZ140" s="430" t="str">
        <f t="shared" si="443"/>
        <v>-</v>
      </c>
      <c r="IA140" s="450"/>
      <c r="IB140" s="450"/>
      <c r="IC140" s="428">
        <f t="shared" si="444"/>
        <v>1</v>
      </c>
      <c r="ID140" s="429">
        <f t="shared" si="444"/>
        <v>1</v>
      </c>
      <c r="IE140" s="429">
        <f t="shared" si="444"/>
        <v>1</v>
      </c>
      <c r="IF140" s="429" t="str">
        <f t="shared" si="444"/>
        <v>-</v>
      </c>
      <c r="IG140" s="429" t="str">
        <f t="shared" si="444"/>
        <v>-</v>
      </c>
      <c r="IH140" s="430" t="str">
        <f t="shared" si="444"/>
        <v>-</v>
      </c>
      <c r="II140" s="450"/>
      <c r="IJ140" s="450"/>
      <c r="IK140" s="428">
        <f t="shared" si="445"/>
        <v>1</v>
      </c>
      <c r="IL140" s="429" t="str">
        <f t="shared" si="445"/>
        <v>-</v>
      </c>
      <c r="IM140" s="429">
        <f t="shared" si="445"/>
        <v>1</v>
      </c>
      <c r="IN140" s="429" t="str">
        <f t="shared" si="445"/>
        <v>-</v>
      </c>
      <c r="IO140" s="429" t="str">
        <f t="shared" si="445"/>
        <v>-</v>
      </c>
      <c r="IP140" s="430" t="str">
        <f t="shared" si="445"/>
        <v>-</v>
      </c>
      <c r="IQ140" s="450"/>
      <c r="IR140" s="450"/>
      <c r="IS140" s="428">
        <f t="shared" si="446"/>
        <v>1</v>
      </c>
      <c r="IT140" s="429">
        <f t="shared" si="446"/>
        <v>1</v>
      </c>
      <c r="IU140" s="429">
        <f t="shared" si="446"/>
        <v>1</v>
      </c>
      <c r="IV140" s="429" t="str">
        <f t="shared" si="446"/>
        <v>-</v>
      </c>
      <c r="IW140" s="429" t="str">
        <f t="shared" si="446"/>
        <v>-</v>
      </c>
      <c r="IX140" s="430" t="str">
        <f t="shared" si="446"/>
        <v>-</v>
      </c>
      <c r="IY140" s="450"/>
      <c r="IZ140" s="450"/>
      <c r="JA140" s="428">
        <f t="shared" si="447"/>
        <v>1</v>
      </c>
      <c r="JB140" s="429">
        <f t="shared" si="447"/>
        <v>1</v>
      </c>
      <c r="JC140" s="429">
        <f t="shared" si="447"/>
        <v>1</v>
      </c>
      <c r="JD140" s="429" t="str">
        <f t="shared" si="447"/>
        <v>-</v>
      </c>
      <c r="JE140" s="429" t="str">
        <f t="shared" si="447"/>
        <v>-</v>
      </c>
      <c r="JF140" s="430" t="str">
        <f t="shared" si="447"/>
        <v>-</v>
      </c>
      <c r="JG140" s="450"/>
      <c r="JH140" s="450"/>
      <c r="JI140" s="428" t="str">
        <f t="shared" si="448"/>
        <v>-</v>
      </c>
      <c r="JJ140" s="429" t="str">
        <f t="shared" si="448"/>
        <v>-</v>
      </c>
      <c r="JK140" s="429" t="str">
        <f t="shared" si="448"/>
        <v>-</v>
      </c>
      <c r="JL140" s="429" t="str">
        <f t="shared" si="448"/>
        <v>-</v>
      </c>
      <c r="JM140" s="429" t="str">
        <f t="shared" si="448"/>
        <v>-</v>
      </c>
      <c r="JN140" s="430" t="str">
        <f t="shared" si="448"/>
        <v>-</v>
      </c>
      <c r="JO140" s="450"/>
      <c r="JP140" s="450"/>
      <c r="JQ140" s="428" t="str">
        <f t="shared" si="449"/>
        <v>-</v>
      </c>
      <c r="JR140" s="429" t="str">
        <f t="shared" si="449"/>
        <v>-</v>
      </c>
      <c r="JS140" s="429" t="str">
        <f t="shared" si="449"/>
        <v>-</v>
      </c>
      <c r="JT140" s="429" t="str">
        <f t="shared" si="449"/>
        <v>-</v>
      </c>
      <c r="JU140" s="429" t="str">
        <f t="shared" si="449"/>
        <v>-</v>
      </c>
      <c r="JV140" s="430" t="str">
        <f t="shared" si="449"/>
        <v>-</v>
      </c>
      <c r="JW140" s="450"/>
      <c r="JX140" s="450"/>
      <c r="JY140" s="428" t="str">
        <f t="shared" si="552"/>
        <v>-</v>
      </c>
      <c r="JZ140" s="429" t="str">
        <f t="shared" si="552"/>
        <v>-</v>
      </c>
      <c r="KA140" s="430" t="str">
        <f t="shared" si="552"/>
        <v>-</v>
      </c>
      <c r="KB140" s="172"/>
      <c r="KC140" s="355" t="str">
        <f>IF(ISBLANK('Tab4-Adol-KABP-2006'!KC140),"",('Tab4-Adol-KABP-2006'!KC140))</f>
        <v/>
      </c>
      <c r="KD140" s="355" t="str">
        <f>IF(ISBLANK('Tab4-Adol-KABP-2006'!KD140),"",('Tab4-Adol-KABP-2006'!KD140))</f>
        <v/>
      </c>
      <c r="KE140" s="355" t="str">
        <f>IF(ISBLANK('Tab4-Adol-KABP-2006'!KE140),"",('Tab4-Adol-KABP-2006'!KE140))</f>
        <v/>
      </c>
      <c r="KF140" s="355" t="str">
        <f>IF(ISBLANK('Tab4-Adol-KABP-2006'!KF140),"",('Tab4-Adol-KABP-2006'!KF140))</f>
        <v/>
      </c>
      <c r="KG140" s="355" t="str">
        <f>IF(ISBLANK('Tab4-Adol-KABP-2006'!KG140),"",('Tab4-Adol-KABP-2006'!KG140))</f>
        <v/>
      </c>
      <c r="KH140" s="355" t="str">
        <f>IF(ISBLANK('Tab4-Adol-KABP-2006'!KH140),"",('Tab4-Adol-KABP-2006'!KH140))</f>
        <v/>
      </c>
      <c r="KI140" s="355" t="str">
        <f>IF(ISBLANK('Tab4-Adol-KABP-2006'!KI140),"",('Tab4-Adol-KABP-2006'!KI140))</f>
        <v/>
      </c>
      <c r="KJ140" s="355" t="str">
        <f>IF(ISBLANK('Tab4-Adol-KABP-2006'!KJ140),"",('Tab4-Adol-KABP-2006'!KJ140))</f>
        <v/>
      </c>
      <c r="KK140" s="355" t="str">
        <f>IF(ISBLANK('Tab4-Adol-KABP-2006'!KK140),"",('Tab4-Adol-KABP-2006'!KK140))</f>
        <v/>
      </c>
      <c r="KL140" s="355" t="str">
        <f>IF(ISBLANK('Tab4-Adol-KABP-2006'!KL140),"",('Tab4-Adol-KABP-2006'!KL140))</f>
        <v/>
      </c>
      <c r="KM140" s="355" t="str">
        <f>IF(ISBLANK('Tab4-Adol-KABP-2006'!KM140),"",('Tab4-Adol-KABP-2006'!KM140))</f>
        <v/>
      </c>
      <c r="KN140" s="355" t="str">
        <f>IF(ISBLANK('Tab4-Adol-KABP-2006'!KN140),"",('Tab4-Adol-KABP-2006'!KN140))</f>
        <v/>
      </c>
      <c r="KO140" s="355" t="str">
        <f>IF(ISBLANK('Tab4-Adol-KABP-2006'!KO140),"",('Tab4-Adol-KABP-2006'!KO140))</f>
        <v/>
      </c>
      <c r="KP140" s="355" t="str">
        <f>IF(ISBLANK('Tab4-Adol-KABP-2006'!KP140),"",('Tab4-Adol-KABP-2006'!KP140))</f>
        <v/>
      </c>
      <c r="KQ140" s="355" t="str">
        <f>IF(ISBLANK('Tab4-Adol-KABP-2006'!KQ140),"",('Tab4-Adol-KABP-2006'!KQ140))</f>
        <v/>
      </c>
      <c r="KR140" s="355" t="str">
        <f>IF(ISBLANK('Tab4-Adol-KABP-2006'!KR140),"",('Tab4-Adol-KABP-2006'!KR140))</f>
        <v/>
      </c>
      <c r="KS140" s="355" t="str">
        <f>IF(ISBLANK('Tab4-Adol-KABP-2006'!KS140),"",('Tab4-Adol-KABP-2006'!KS140))</f>
        <v/>
      </c>
      <c r="KT140" s="355" t="str">
        <f>IF(ISBLANK('Tab4-Adol-KABP-2006'!KT140),"",('Tab4-Adol-KABP-2006'!KT140))</f>
        <v/>
      </c>
      <c r="KU140" s="355">
        <f>IF(ISBLANK('Tab4-Adol-KABP-2006'!KU140),"",('Tab4-Adol-KABP-2006'!KU140))</f>
        <v>44.6</v>
      </c>
      <c r="KV140" s="355" t="str">
        <f>IF(ISBLANK('Tab4-Adol-KABP-2006'!KV140),"",('Tab4-Adol-KABP-2006'!KV140))</f>
        <v/>
      </c>
      <c r="KW140" s="355" t="str">
        <f>IF(ISBLANK('Tab4-Adol-KABP-2006'!KW140),"",('Tab4-Adol-KABP-2006'!KW140))</f>
        <v/>
      </c>
      <c r="KX140" s="355" t="str">
        <f>IF(ISBLANK('Tab4-Adol-KABP-2006'!KX140),"",('Tab4-Adol-KABP-2006'!KX140))</f>
        <v/>
      </c>
      <c r="KY140" s="355" t="str">
        <f>IF(ISBLANK('Tab4-Adol-KABP-2006'!KY140),"",('Tab4-Adol-KABP-2006'!KY140))</f>
        <v/>
      </c>
      <c r="KZ140" s="355" t="str">
        <f>IF(ISBLANK('Tab4-Adol-KABP-2006'!KZ140),"",('Tab4-Adol-KABP-2006'!KZ140))</f>
        <v/>
      </c>
      <c r="LA140" s="355" t="str">
        <f>IF(ISBLANK('Tab4-Adol-KABP-2006'!LA140),"",('Tab4-Adol-KABP-2006'!LA140))</f>
        <v/>
      </c>
      <c r="LB140" s="355" t="str">
        <f>IF(ISBLANK('Tab4-Adol-KABP-2006'!LB140),"",('Tab4-Adol-KABP-2006'!LB140))</f>
        <v/>
      </c>
      <c r="LC140" s="355" t="str">
        <f>IF(ISBLANK('Tab4-Adol-KABP-2006'!LC140),"",('Tab4-Adol-KABP-2006'!LC140))</f>
        <v/>
      </c>
      <c r="LD140" s="355" t="str">
        <f>IF(ISBLANK('Tab4-Adol-KABP-2006'!LD140),"",('Tab4-Adol-KABP-2006'!LD140))</f>
        <v/>
      </c>
      <c r="LE140" s="355" t="str">
        <f>IF(ISBLANK('Tab4-Adol-KABP-2006'!LE140),"",('Tab4-Adol-KABP-2006'!LE140))</f>
        <v/>
      </c>
      <c r="LF140" s="355" t="str">
        <f>IF(ISBLANK('Tab4-Adol-KABP-2006'!LF140),"",('Tab4-Adol-KABP-2006'!LF140))</f>
        <v/>
      </c>
      <c r="LG140" s="355" t="str">
        <f>IF(ISBLANK('Tab4-Adol-KABP-2006'!LG140),"",('Tab4-Adol-KABP-2006'!LG140))</f>
        <v/>
      </c>
      <c r="LH140" s="355" t="str">
        <f>IF(ISBLANK('Tab4-Adol-KABP-2006'!LH140),"",('Tab4-Adol-KABP-2006'!LH140))</f>
        <v/>
      </c>
      <c r="LI140" s="355" t="str">
        <f>IF(ISBLANK('Tab4-Adol-KABP-2006'!LI140),"",('Tab4-Adol-KABP-2006'!LI140))</f>
        <v/>
      </c>
      <c r="LJ140" s="355" t="str">
        <f>IF(ISBLANK('Tab4-Adol-KABP-2006'!LJ140),"",('Tab4-Adol-KABP-2006'!LJ140))</f>
        <v/>
      </c>
      <c r="LK140" s="355" t="str">
        <f>IF(ISBLANK('Tab4-Adol-KABP-2006'!LK140),"",('Tab4-Adol-KABP-2006'!LK140))</f>
        <v/>
      </c>
      <c r="LL140" s="355" t="str">
        <f>IF(ISBLANK('Tab4-Adol-KABP-2006'!LL140),"",('Tab4-Adol-KABP-2006'!LL140))</f>
        <v/>
      </c>
      <c r="LM140" s="355" t="str">
        <f>IF(ISBLANK('Tab4-Adol-KABP-2006'!LM140),"",('Tab4-Adol-KABP-2006'!LM140))</f>
        <v/>
      </c>
      <c r="LN140" s="355" t="str">
        <f>IF(ISBLANK('Tab4-Adol-KABP-2006'!LN140),"",('Tab4-Adol-KABP-2006'!LN140))</f>
        <v/>
      </c>
      <c r="LO140" s="355" t="str">
        <f>IF(ISBLANK('Tab4-Adol-KABP-2006'!LO140),"",('Tab4-Adol-KABP-2006'!LO140))</f>
        <v/>
      </c>
      <c r="LP140" s="355" t="str">
        <f>IF(ISBLANK('Tab4-Adol-KABP-2006'!LP140),"",('Tab4-Adol-KABP-2006'!LP140))</f>
        <v/>
      </c>
      <c r="LQ140" s="355" t="str">
        <f>IF(ISBLANK('Tab4-Adol-KABP-2006'!LQ140),"",('Tab4-Adol-KABP-2006'!LQ140))</f>
        <v/>
      </c>
      <c r="LR140" s="355" t="str">
        <f>IF(ISBLANK('Tab4-Adol-KABP-2006'!LR140),"",('Tab4-Adol-KABP-2006'!LR140))</f>
        <v/>
      </c>
      <c r="LS140" s="355" t="str">
        <f>IF(ISBLANK('Tab4-Adol-KABP-2006'!LS140),"",('Tab4-Adol-KABP-2006'!LS140))</f>
        <v/>
      </c>
      <c r="LT140" s="355" t="str">
        <f>IF(ISBLANK('Tab4-Adol-KABP-2006'!LT140),"",('Tab4-Adol-KABP-2006'!LT140))</f>
        <v/>
      </c>
      <c r="LU140" s="355" t="str">
        <f>IF(ISBLANK('Tab4-Adol-KABP-2006'!LU140),"",('Tab4-Adol-KABP-2006'!LU140))</f>
        <v/>
      </c>
      <c r="LV140" s="355" t="str">
        <f>IF(ISBLANK('Tab4-Adol-KABP-2006'!LV140),"",('Tab4-Adol-KABP-2006'!LV140))</f>
        <v/>
      </c>
      <c r="LW140" s="355" t="str">
        <f>IF(ISBLANK('Tab4-Adol-KABP-2006'!LW140),"",('Tab4-Adol-KABP-2006'!LW140))</f>
        <v/>
      </c>
      <c r="LX140" s="355" t="str">
        <f>IF(ISBLANK('Tab4-Adol-KABP-2006'!LX140),"",('Tab4-Adol-KABP-2006'!LX140))</f>
        <v/>
      </c>
      <c r="LY140" s="355" t="str">
        <f>IF(ISBLANK('Tab4-Adol-KABP-2006'!LY140),"",('Tab4-Adol-KABP-2006'!LY140))</f>
        <v/>
      </c>
      <c r="LZ140" s="355" t="str">
        <f>IF(ISBLANK('Tab4-Adol-KABP-2006'!LZ140),"",('Tab4-Adol-KABP-2006'!LZ140))</f>
        <v/>
      </c>
      <c r="MA140" s="355" t="str">
        <f>IF(ISBLANK('Tab4-Adol-KABP-2006'!MA140),"",('Tab4-Adol-KABP-2006'!MA140))</f>
        <v/>
      </c>
    </row>
    <row r="141" spans="1:339" x14ac:dyDescent="0.2">
      <c r="A141" s="310" t="s">
        <v>326</v>
      </c>
      <c r="B141" s="172">
        <v>0</v>
      </c>
      <c r="C141" s="172">
        <v>0</v>
      </c>
      <c r="D141" s="172" t="s">
        <v>322</v>
      </c>
      <c r="E141" s="172">
        <v>1</v>
      </c>
      <c r="F141" s="173"/>
      <c r="G141" s="218" t="s">
        <v>150</v>
      </c>
      <c r="H141" s="348">
        <f>IF(ISBLANK('Tab4-Adol-KABP-2006'!H141), "",('Tab4-Adol-KABP-2006'!H141))</f>
        <v>2010</v>
      </c>
      <c r="I141" s="349">
        <f>IF(ISBLANK('Tab4-Adol-KABP-2006'!I141), "",('Tab4-Adol-KABP-2006'!I141))</f>
        <v>2010</v>
      </c>
      <c r="J141" s="414">
        <f>IF(ISBLANK('Tab4-Adol-KABP-2006'!J141), "",('Tab4-Adol-KABP-2006'!J141))</f>
        <v>54.4</v>
      </c>
      <c r="K141" s="414">
        <f>IF(ISBLANK('Tab4-Adol-KABP-2006'!K141), "",('Tab4-Adol-KABP-2006'!K141))</f>
        <v>51.2</v>
      </c>
      <c r="L141" s="414">
        <f>IF(ISBLANK('Tab4-Adol-KABP-2006'!L141), "",('Tab4-Adol-KABP-2006'!L141))</f>
        <v>52.6</v>
      </c>
      <c r="M141" s="414">
        <f>IF(ISBLANK('Tab4-Adol-KABP-2006'!M141), "",('Tab4-Adol-KABP-2006'!M141))</f>
        <v>55.2</v>
      </c>
      <c r="N141" s="414">
        <f>IF(ISBLANK('Tab4-Adol-KABP-2006'!N141), "",('Tab4-Adol-KABP-2006'!N141))</f>
        <v>43.5</v>
      </c>
      <c r="O141" s="415">
        <f>IF(ISBLANK('Tab4-Adol-KABP-2006'!O141), "",('Tab4-Adol-KABP-2006'!O141))</f>
        <v>50</v>
      </c>
      <c r="P141" s="348">
        <f>IF(ISBLANK('Tab4-Adol-KABP-2006'!P141), "",('Tab4-Adol-KABP-2006'!P141))</f>
        <v>2010</v>
      </c>
      <c r="Q141" s="349">
        <f>IF(ISBLANK('Tab4-Adol-KABP-2006'!Q141), "",('Tab4-Adol-KABP-2006'!Q141))</f>
        <v>2010</v>
      </c>
      <c r="R141" s="414">
        <f>IF(ISBLANK('Tab4-Adol-KABP-2006'!R141), "",('Tab4-Adol-KABP-2006'!R141))</f>
        <v>3.5</v>
      </c>
      <c r="S141" s="414">
        <f>IF(ISBLANK('Tab4-Adol-KABP-2006'!S141), "",('Tab4-Adol-KABP-2006'!S141))</f>
        <v>9.8000000000000007</v>
      </c>
      <c r="T141" s="414">
        <f>IF(ISBLANK('Tab4-Adol-KABP-2006'!T141), "",('Tab4-Adol-KABP-2006'!T141))</f>
        <v>7.2</v>
      </c>
      <c r="U141" s="414">
        <f>IF(ISBLANK('Tab4-Adol-KABP-2006'!U141), "",('Tab4-Adol-KABP-2006'!U141))</f>
        <v>17.2</v>
      </c>
      <c r="V141" s="414">
        <f>IF(ISBLANK('Tab4-Adol-KABP-2006'!V141), "",('Tab4-Adol-KABP-2006'!V141))</f>
        <v>26.1</v>
      </c>
      <c r="W141" s="415">
        <f>IF(ISBLANK('Tab4-Adol-KABP-2006'!W141), "",('Tab4-Adol-KABP-2006'!W141))</f>
        <v>21.2</v>
      </c>
      <c r="X141" s="348">
        <f>IF(ISBLANK('Tab4-Adol-KABP-2006'!X141), "",('Tab4-Adol-KABP-2006'!X141))</f>
        <v>2010</v>
      </c>
      <c r="Y141" s="349">
        <f>IF(ISBLANK('Tab4-Adol-KABP-2006'!Y141), "",('Tab4-Adol-KABP-2006'!Y141))</f>
        <v>2010</v>
      </c>
      <c r="Z141" s="414">
        <f>IF(ISBLANK('Tab4-Adol-KABP-2006'!Z141), "",('Tab4-Adol-KABP-2006'!Z141))</f>
        <v>3.5</v>
      </c>
      <c r="AA141" s="414">
        <f>IF(ISBLANK('Tab4-Adol-KABP-2006'!AA141), "",('Tab4-Adol-KABP-2006'!AA141))</f>
        <v>17.100000000000001</v>
      </c>
      <c r="AB141" s="414"/>
      <c r="AC141" s="414">
        <f>IF(ISBLANK('Tab4-Adol-KABP-2006'!AC141), "",('Tab4-Adol-KABP-2006'!AC141))</f>
        <v>22.4</v>
      </c>
      <c r="AD141" s="414">
        <f>IF(ISBLANK('Tab4-Adol-KABP-2006'!AD141), "",('Tab4-Adol-KABP-2006'!AD141))</f>
        <v>28.3</v>
      </c>
      <c r="AE141" s="415"/>
      <c r="AF141" s="348">
        <f>IF(ISBLANK('Tab4-Adol-KABP-2006'!AF141), "",('Tab4-Adol-KABP-2006'!AF141))</f>
        <v>2010</v>
      </c>
      <c r="AG141" s="349">
        <f>IF(ISBLANK('Tab4-Adol-KABP-2006'!AG141), "",('Tab4-Adol-KABP-2006'!AG141))</f>
        <v>2010</v>
      </c>
      <c r="AH141" s="414">
        <f>IF(ISBLANK('Tab4-Adol-KABP-2006'!AH141), "",('Tab4-Adol-KABP-2006'!AH141))</f>
        <v>50</v>
      </c>
      <c r="AI141" s="414">
        <f>IF(ISBLANK('Tab4-Adol-KABP-2006'!AI141), "",('Tab4-Adol-KABP-2006'!AI141))</f>
        <v>57.1</v>
      </c>
      <c r="AJ141" s="414"/>
      <c r="AK141" s="414">
        <f>IF(ISBLANK('Tab4-Adol-KABP-2006'!AK141), "",('Tab4-Adol-KABP-2006'!AK141))</f>
        <v>53.8</v>
      </c>
      <c r="AL141" s="414">
        <f>IF(ISBLANK('Tab4-Adol-KABP-2006'!AL141), "",('Tab4-Adol-KABP-2006'!AL141))</f>
        <v>53.8</v>
      </c>
      <c r="AM141" s="415"/>
      <c r="AN141" s="348" t="str">
        <f>IF(ISBLANK('Tab4-Adol-KABP-2006'!AN141), "",('Tab4-Adol-KABP-2006'!AN141))</f>
        <v/>
      </c>
      <c r="AO141" s="349" t="str">
        <f>IF(ISBLANK('Tab4-Adol-KABP-2006'!AO141), "",('Tab4-Adol-KABP-2006'!AO141))</f>
        <v/>
      </c>
      <c r="AP141" s="362"/>
      <c r="AQ141" s="362"/>
      <c r="AR141" s="362"/>
      <c r="AS141" s="362"/>
      <c r="AT141" s="362"/>
      <c r="AU141" s="363"/>
      <c r="AV141" s="348" t="str">
        <f>IF(ISBLANK('Tab4-Adol-KABP-2006'!AV141), "",('Tab4-Adol-KABP-2006'!AV141))</f>
        <v/>
      </c>
      <c r="AW141" s="349" t="str">
        <f>IF(ISBLANK('Tab4-Adol-KABP-2006'!AW141), "",('Tab4-Adol-KABP-2006'!AW141))</f>
        <v/>
      </c>
      <c r="AX141" s="414"/>
      <c r="AY141" s="414"/>
      <c r="AZ141" s="414"/>
      <c r="BA141" s="414"/>
      <c r="BB141" s="414"/>
      <c r="BC141" s="415"/>
      <c r="BD141" s="348" t="str">
        <f>IF(ISBLANK('Tab4-Adol-KABP-2006'!BD141), "",('Tab4-Adol-KABP-2006'!BD141))</f>
        <v/>
      </c>
      <c r="BE141" s="349" t="str">
        <f>IF(ISBLANK('Tab4-Adol-KABP-2006'!BE141), "",('Tab4-Adol-KABP-2006'!BE141))</f>
        <v/>
      </c>
      <c r="BF141" s="414"/>
      <c r="BG141" s="414"/>
      <c r="BH141" s="414"/>
      <c r="BI141" s="414"/>
      <c r="BJ141" s="414"/>
      <c r="BK141" s="415"/>
      <c r="BL141" s="348" t="str">
        <f>IF(ISBLANK('Tab4-Adol-KABP-2006'!BL141), "",('Tab4-Adol-KABP-2006'!BL141))</f>
        <v/>
      </c>
      <c r="BM141" s="349" t="str">
        <f>IF(ISBLANK('Tab4-Adol-KABP-2006'!BM141), "",('Tab4-Adol-KABP-2006'!BM141))</f>
        <v/>
      </c>
      <c r="BN141" s="414"/>
      <c r="BO141" s="414"/>
      <c r="BP141" s="414"/>
      <c r="BQ141" s="414"/>
      <c r="BR141" s="414"/>
      <c r="BS141" s="415"/>
      <c r="BT141" s="348" t="str">
        <f>IF(ISBLANK('Tab4-Adol-KABP-2006'!BT141), "",('Tab4-Adol-KABP-2006'!BT141))</f>
        <v/>
      </c>
      <c r="BU141" s="349" t="str">
        <f>IF(ISBLANK('Tab4-Adol-KABP-2006'!BU141), "",('Tab4-Adol-KABP-2006'!BU141))</f>
        <v/>
      </c>
      <c r="BV141" s="414"/>
      <c r="BW141" s="414"/>
      <c r="BX141" s="415"/>
      <c r="BY141" s="216"/>
      <c r="BZ141" s="208"/>
      <c r="CA141" s="208"/>
      <c r="CB141" s="208"/>
      <c r="CC141" s="208"/>
      <c r="CD141" s="284"/>
      <c r="CE141" s="282"/>
      <c r="CF141" s="282"/>
      <c r="CG141" s="226">
        <f t="shared" si="450"/>
        <v>0</v>
      </c>
      <c r="CH141" s="227">
        <f t="shared" si="451"/>
        <v>0</v>
      </c>
      <c r="CI141" s="227">
        <f t="shared" si="452"/>
        <v>0</v>
      </c>
      <c r="CJ141" s="227">
        <f t="shared" si="453"/>
        <v>0</v>
      </c>
      <c r="CK141" s="227">
        <f t="shared" si="454"/>
        <v>0</v>
      </c>
      <c r="CL141" s="228">
        <f t="shared" si="455"/>
        <v>0</v>
      </c>
      <c r="CM141" s="282"/>
      <c r="CN141" s="282"/>
      <c r="CO141" s="226">
        <f t="shared" si="456"/>
        <v>0</v>
      </c>
      <c r="CP141" s="227">
        <f t="shared" si="457"/>
        <v>0</v>
      </c>
      <c r="CQ141" s="227">
        <f t="shared" si="458"/>
        <v>0</v>
      </c>
      <c r="CR141" s="227">
        <f t="shared" si="459"/>
        <v>0</v>
      </c>
      <c r="CS141" s="227">
        <f t="shared" si="460"/>
        <v>0</v>
      </c>
      <c r="CT141" s="228">
        <f t="shared" si="461"/>
        <v>0</v>
      </c>
      <c r="CU141" s="282"/>
      <c r="CV141" s="282"/>
      <c r="CW141" s="292">
        <f t="shared" si="462"/>
        <v>0</v>
      </c>
      <c r="CX141" s="234">
        <f t="shared" si="463"/>
        <v>0</v>
      </c>
      <c r="CY141" s="234" t="str">
        <f t="shared" si="464"/>
        <v>-</v>
      </c>
      <c r="CZ141" s="234">
        <f t="shared" si="465"/>
        <v>0</v>
      </c>
      <c r="DA141" s="234">
        <f t="shared" si="466"/>
        <v>0</v>
      </c>
      <c r="DB141" s="235" t="str">
        <f t="shared" si="467"/>
        <v>-</v>
      </c>
      <c r="DC141" s="282"/>
      <c r="DD141" s="282"/>
      <c r="DE141" s="226">
        <f t="shared" si="468"/>
        <v>0</v>
      </c>
      <c r="DF141" s="227">
        <f t="shared" si="469"/>
        <v>0</v>
      </c>
      <c r="DG141" s="227" t="str">
        <f t="shared" si="470"/>
        <v>-</v>
      </c>
      <c r="DH141" s="227">
        <f t="shared" si="471"/>
        <v>0</v>
      </c>
      <c r="DI141" s="227">
        <f t="shared" si="472"/>
        <v>0</v>
      </c>
      <c r="DJ141" s="228" t="str">
        <f t="shared" si="473"/>
        <v>-</v>
      </c>
      <c r="DK141" s="282"/>
      <c r="DL141" s="282"/>
      <c r="DM141" s="226" t="str">
        <f t="shared" si="474"/>
        <v>-</v>
      </c>
      <c r="DN141" s="227" t="str">
        <f t="shared" si="475"/>
        <v>-</v>
      </c>
      <c r="DO141" s="227" t="str">
        <f t="shared" si="476"/>
        <v>-</v>
      </c>
      <c r="DP141" s="227" t="str">
        <f t="shared" si="477"/>
        <v>-</v>
      </c>
      <c r="DQ141" s="227" t="str">
        <f t="shared" si="478"/>
        <v>-</v>
      </c>
      <c r="DR141" s="228" t="str">
        <f t="shared" si="479"/>
        <v>-</v>
      </c>
      <c r="DS141" s="282"/>
      <c r="DT141" s="282"/>
      <c r="DU141" s="226" t="str">
        <f t="shared" si="480"/>
        <v>-</v>
      </c>
      <c r="DV141" s="227" t="str">
        <f t="shared" si="481"/>
        <v>-</v>
      </c>
      <c r="DW141" s="227" t="str">
        <f t="shared" si="482"/>
        <v>-</v>
      </c>
      <c r="DX141" s="227" t="str">
        <f t="shared" si="483"/>
        <v>-</v>
      </c>
      <c r="DY141" s="227" t="str">
        <f t="shared" si="484"/>
        <v>-</v>
      </c>
      <c r="DZ141" s="228" t="str">
        <f t="shared" si="485"/>
        <v>-</v>
      </c>
      <c r="EA141" s="282"/>
      <c r="EB141" s="282"/>
      <c r="EC141" s="226" t="str">
        <f t="shared" si="486"/>
        <v>-</v>
      </c>
      <c r="ED141" s="227" t="str">
        <f t="shared" si="487"/>
        <v>-</v>
      </c>
      <c r="EE141" s="227" t="str">
        <f t="shared" si="488"/>
        <v>-</v>
      </c>
      <c r="EF141" s="227" t="str">
        <f t="shared" si="489"/>
        <v>-</v>
      </c>
      <c r="EG141" s="227" t="str">
        <f t="shared" si="490"/>
        <v>-</v>
      </c>
      <c r="EH141" s="228" t="str">
        <f t="shared" si="491"/>
        <v>-</v>
      </c>
      <c r="EI141" s="282"/>
      <c r="EJ141" s="282"/>
      <c r="EK141" s="226" t="str">
        <f t="shared" si="492"/>
        <v>-</v>
      </c>
      <c r="EL141" s="227" t="str">
        <f t="shared" si="493"/>
        <v>-</v>
      </c>
      <c r="EM141" s="227" t="str">
        <f t="shared" si="494"/>
        <v>-</v>
      </c>
      <c r="EN141" s="227" t="str">
        <f t="shared" si="495"/>
        <v>-</v>
      </c>
      <c r="EO141" s="227" t="str">
        <f t="shared" si="496"/>
        <v>-</v>
      </c>
      <c r="EP141" s="228" t="str">
        <f t="shared" si="497"/>
        <v>-</v>
      </c>
      <c r="EQ141" s="282"/>
      <c r="ER141" s="282"/>
      <c r="ES141" s="226" t="str">
        <f t="shared" si="498"/>
        <v>-</v>
      </c>
      <c r="ET141" s="227" t="str">
        <f t="shared" si="499"/>
        <v>-</v>
      </c>
      <c r="EU141" s="228" t="str">
        <f t="shared" si="500"/>
        <v>-</v>
      </c>
      <c r="EV141" s="282"/>
      <c r="EW141" s="282"/>
      <c r="EX141" s="301">
        <f t="shared" si="501"/>
        <v>0</v>
      </c>
      <c r="EY141" s="259">
        <f t="shared" si="502"/>
        <v>0</v>
      </c>
      <c r="EZ141" s="259">
        <f t="shared" si="503"/>
        <v>0</v>
      </c>
      <c r="FA141" s="259">
        <f t="shared" si="504"/>
        <v>0</v>
      </c>
      <c r="FB141" s="259">
        <f t="shared" si="505"/>
        <v>0</v>
      </c>
      <c r="FC141" s="260">
        <f t="shared" si="506"/>
        <v>0</v>
      </c>
      <c r="FD141" s="282"/>
      <c r="FE141" s="282"/>
      <c r="FF141" s="301">
        <f t="shared" si="507"/>
        <v>0</v>
      </c>
      <c r="FG141" s="259">
        <f t="shared" si="508"/>
        <v>0</v>
      </c>
      <c r="FH141" s="259">
        <f t="shared" si="509"/>
        <v>0</v>
      </c>
      <c r="FI141" s="259">
        <f t="shared" si="510"/>
        <v>0</v>
      </c>
      <c r="FJ141" s="259">
        <f t="shared" si="511"/>
        <v>0</v>
      </c>
      <c r="FK141" s="260">
        <f t="shared" si="512"/>
        <v>0</v>
      </c>
      <c r="FL141" s="282"/>
      <c r="FM141" s="282"/>
      <c r="FN141" s="301">
        <f t="shared" si="513"/>
        <v>0</v>
      </c>
      <c r="FO141" s="259">
        <f t="shared" si="514"/>
        <v>0</v>
      </c>
      <c r="FP141" s="259" t="str">
        <f t="shared" si="515"/>
        <v>-</v>
      </c>
      <c r="FQ141" s="259">
        <f t="shared" si="516"/>
        <v>0</v>
      </c>
      <c r="FR141" s="259">
        <f t="shared" si="517"/>
        <v>0</v>
      </c>
      <c r="FS141" s="260" t="str">
        <f t="shared" si="518"/>
        <v>-</v>
      </c>
      <c r="FT141" s="282"/>
      <c r="FU141" s="282"/>
      <c r="FV141" s="301">
        <f t="shared" si="519"/>
        <v>0</v>
      </c>
      <c r="FW141" s="259">
        <f t="shared" si="520"/>
        <v>0</v>
      </c>
      <c r="FX141" s="259" t="str">
        <f t="shared" si="521"/>
        <v>-</v>
      </c>
      <c r="FY141" s="259">
        <f t="shared" si="522"/>
        <v>0</v>
      </c>
      <c r="FZ141" s="259">
        <f t="shared" si="523"/>
        <v>0</v>
      </c>
      <c r="GA141" s="260" t="str">
        <f t="shared" si="524"/>
        <v>-</v>
      </c>
      <c r="GB141" s="282"/>
      <c r="GC141" s="282"/>
      <c r="GD141" s="301" t="str">
        <f t="shared" si="525"/>
        <v>-</v>
      </c>
      <c r="GE141" s="259" t="str">
        <f t="shared" si="526"/>
        <v>-</v>
      </c>
      <c r="GF141" s="259" t="str">
        <f t="shared" si="527"/>
        <v>-</v>
      </c>
      <c r="GG141" s="259" t="str">
        <f t="shared" si="528"/>
        <v>-</v>
      </c>
      <c r="GH141" s="259" t="str">
        <f t="shared" si="529"/>
        <v>-</v>
      </c>
      <c r="GI141" s="260" t="str">
        <f t="shared" si="530"/>
        <v>-</v>
      </c>
      <c r="GJ141" s="282"/>
      <c r="GK141" s="282"/>
      <c r="GL141" s="301" t="str">
        <f t="shared" si="531"/>
        <v>-</v>
      </c>
      <c r="GM141" s="259" t="str">
        <f t="shared" si="532"/>
        <v>-</v>
      </c>
      <c r="GN141" s="259" t="str">
        <f t="shared" si="533"/>
        <v>-</v>
      </c>
      <c r="GO141" s="259" t="str">
        <f t="shared" si="534"/>
        <v>-</v>
      </c>
      <c r="GP141" s="259" t="str">
        <f t="shared" si="535"/>
        <v>-</v>
      </c>
      <c r="GQ141" s="260" t="str">
        <f t="shared" si="536"/>
        <v>-</v>
      </c>
      <c r="GR141" s="282"/>
      <c r="GS141" s="282"/>
      <c r="GT141" s="301" t="str">
        <f t="shared" si="537"/>
        <v>-</v>
      </c>
      <c r="GU141" s="259" t="str">
        <f t="shared" si="538"/>
        <v>-</v>
      </c>
      <c r="GV141" s="259" t="str">
        <f t="shared" si="539"/>
        <v>-</v>
      </c>
      <c r="GW141" s="259" t="str">
        <f t="shared" si="540"/>
        <v>-</v>
      </c>
      <c r="GX141" s="259" t="str">
        <f t="shared" si="541"/>
        <v>-</v>
      </c>
      <c r="GY141" s="260" t="str">
        <f t="shared" si="542"/>
        <v>-</v>
      </c>
      <c r="GZ141" s="282"/>
      <c r="HA141" s="282"/>
      <c r="HB141" s="301" t="str">
        <f t="shared" si="543"/>
        <v>-</v>
      </c>
      <c r="HC141" s="259" t="str">
        <f t="shared" si="544"/>
        <v>-</v>
      </c>
      <c r="HD141" s="259" t="str">
        <f t="shared" si="545"/>
        <v>-</v>
      </c>
      <c r="HE141" s="259" t="str">
        <f t="shared" si="546"/>
        <v>-</v>
      </c>
      <c r="HF141" s="259" t="str">
        <f t="shared" si="547"/>
        <v>-</v>
      </c>
      <c r="HG141" s="260" t="str">
        <f t="shared" si="548"/>
        <v>-</v>
      </c>
      <c r="HH141" s="282"/>
      <c r="HI141" s="282"/>
      <c r="HJ141" s="301" t="str">
        <f t="shared" si="549"/>
        <v>-</v>
      </c>
      <c r="HK141" s="259" t="str">
        <f t="shared" si="550"/>
        <v>-</v>
      </c>
      <c r="HL141" s="260" t="str">
        <f t="shared" si="551"/>
        <v>-</v>
      </c>
      <c r="HM141" s="428">
        <f t="shared" si="442"/>
        <v>1</v>
      </c>
      <c r="HN141" s="429">
        <f t="shared" si="442"/>
        <v>1</v>
      </c>
      <c r="HO141" s="429">
        <f t="shared" si="442"/>
        <v>1</v>
      </c>
      <c r="HP141" s="429">
        <f t="shared" si="442"/>
        <v>1</v>
      </c>
      <c r="HQ141" s="429">
        <f t="shared" si="442"/>
        <v>1</v>
      </c>
      <c r="HR141" s="430">
        <f t="shared" si="442"/>
        <v>1</v>
      </c>
      <c r="HS141" s="450"/>
      <c r="HT141" s="450"/>
      <c r="HU141" s="428">
        <f t="shared" si="443"/>
        <v>1</v>
      </c>
      <c r="HV141" s="429">
        <f t="shared" si="443"/>
        <v>1</v>
      </c>
      <c r="HW141" s="429">
        <f t="shared" si="443"/>
        <v>1</v>
      </c>
      <c r="HX141" s="429">
        <f t="shared" si="443"/>
        <v>1</v>
      </c>
      <c r="HY141" s="429">
        <f t="shared" si="443"/>
        <v>1</v>
      </c>
      <c r="HZ141" s="430">
        <f t="shared" si="443"/>
        <v>1</v>
      </c>
      <c r="IA141" s="450"/>
      <c r="IB141" s="450"/>
      <c r="IC141" s="428">
        <f t="shared" si="444"/>
        <v>1</v>
      </c>
      <c r="ID141" s="429">
        <f t="shared" si="444"/>
        <v>1</v>
      </c>
      <c r="IE141" s="429" t="str">
        <f t="shared" si="444"/>
        <v>-</v>
      </c>
      <c r="IF141" s="429">
        <f t="shared" si="444"/>
        <v>1</v>
      </c>
      <c r="IG141" s="429">
        <f t="shared" si="444"/>
        <v>1</v>
      </c>
      <c r="IH141" s="430" t="str">
        <f t="shared" si="444"/>
        <v>-</v>
      </c>
      <c r="II141" s="450"/>
      <c r="IJ141" s="450"/>
      <c r="IK141" s="428">
        <f t="shared" si="445"/>
        <v>1</v>
      </c>
      <c r="IL141" s="429">
        <f t="shared" si="445"/>
        <v>1</v>
      </c>
      <c r="IM141" s="429" t="str">
        <f t="shared" si="445"/>
        <v>-</v>
      </c>
      <c r="IN141" s="429">
        <f t="shared" si="445"/>
        <v>1</v>
      </c>
      <c r="IO141" s="429">
        <f t="shared" si="445"/>
        <v>1</v>
      </c>
      <c r="IP141" s="430" t="str">
        <f t="shared" si="445"/>
        <v>-</v>
      </c>
      <c r="IQ141" s="450"/>
      <c r="IR141" s="450"/>
      <c r="IS141" s="428" t="str">
        <f t="shared" si="446"/>
        <v>-</v>
      </c>
      <c r="IT141" s="429" t="str">
        <f t="shared" si="446"/>
        <v>-</v>
      </c>
      <c r="IU141" s="429" t="str">
        <f t="shared" si="446"/>
        <v>-</v>
      </c>
      <c r="IV141" s="429" t="str">
        <f t="shared" si="446"/>
        <v>-</v>
      </c>
      <c r="IW141" s="429" t="str">
        <f t="shared" si="446"/>
        <v>-</v>
      </c>
      <c r="IX141" s="430" t="str">
        <f t="shared" si="446"/>
        <v>-</v>
      </c>
      <c r="IY141" s="450"/>
      <c r="IZ141" s="450"/>
      <c r="JA141" s="428" t="str">
        <f t="shared" si="447"/>
        <v>-</v>
      </c>
      <c r="JB141" s="429" t="str">
        <f t="shared" si="447"/>
        <v>-</v>
      </c>
      <c r="JC141" s="429" t="str">
        <f t="shared" si="447"/>
        <v>-</v>
      </c>
      <c r="JD141" s="429" t="str">
        <f t="shared" si="447"/>
        <v>-</v>
      </c>
      <c r="JE141" s="429" t="str">
        <f t="shared" si="447"/>
        <v>-</v>
      </c>
      <c r="JF141" s="430" t="str">
        <f t="shared" si="447"/>
        <v>-</v>
      </c>
      <c r="JG141" s="450"/>
      <c r="JH141" s="450"/>
      <c r="JI141" s="428" t="str">
        <f t="shared" si="448"/>
        <v>-</v>
      </c>
      <c r="JJ141" s="429" t="str">
        <f t="shared" si="448"/>
        <v>-</v>
      </c>
      <c r="JK141" s="429" t="str">
        <f t="shared" si="448"/>
        <v>-</v>
      </c>
      <c r="JL141" s="429" t="str">
        <f t="shared" si="448"/>
        <v>-</v>
      </c>
      <c r="JM141" s="429" t="str">
        <f t="shared" si="448"/>
        <v>-</v>
      </c>
      <c r="JN141" s="430" t="str">
        <f t="shared" si="448"/>
        <v>-</v>
      </c>
      <c r="JO141" s="450"/>
      <c r="JP141" s="450"/>
      <c r="JQ141" s="428" t="str">
        <f t="shared" si="449"/>
        <v>-</v>
      </c>
      <c r="JR141" s="429" t="str">
        <f t="shared" si="449"/>
        <v>-</v>
      </c>
      <c r="JS141" s="429" t="str">
        <f t="shared" si="449"/>
        <v>-</v>
      </c>
      <c r="JT141" s="429" t="str">
        <f t="shared" si="449"/>
        <v>-</v>
      </c>
      <c r="JU141" s="429" t="str">
        <f t="shared" si="449"/>
        <v>-</v>
      </c>
      <c r="JV141" s="430" t="str">
        <f t="shared" si="449"/>
        <v>-</v>
      </c>
      <c r="JW141" s="450"/>
      <c r="JX141" s="450"/>
      <c r="JY141" s="428" t="str">
        <f t="shared" si="552"/>
        <v>-</v>
      </c>
      <c r="JZ141" s="429" t="str">
        <f t="shared" si="552"/>
        <v>-</v>
      </c>
      <c r="KA141" s="430" t="str">
        <f t="shared" si="552"/>
        <v>-</v>
      </c>
      <c r="KB141" s="172"/>
      <c r="KC141" s="355" t="str">
        <f>IF(ISBLANK('Tab4-Adol-KABP-2006'!KC141),"",('Tab4-Adol-KABP-2006'!KC141))</f>
        <v/>
      </c>
      <c r="KD141" s="355" t="str">
        <f>IF(ISBLANK('Tab4-Adol-KABP-2006'!KD141),"",('Tab4-Adol-KABP-2006'!KD141))</f>
        <v/>
      </c>
      <c r="KE141" s="355" t="str">
        <f>IF(ISBLANK('Tab4-Adol-KABP-2006'!KE141),"",('Tab4-Adol-KABP-2006'!KE141))</f>
        <v/>
      </c>
      <c r="KF141" s="355" t="str">
        <f>IF(ISBLANK('Tab4-Adol-KABP-2006'!KF141),"",('Tab4-Adol-KABP-2006'!KF141))</f>
        <v/>
      </c>
      <c r="KG141" s="355" t="str">
        <f>IF(ISBLANK('Tab4-Adol-KABP-2006'!KG141),"",('Tab4-Adol-KABP-2006'!KG141))</f>
        <v/>
      </c>
      <c r="KH141" s="355" t="str">
        <f>IF(ISBLANK('Tab4-Adol-KABP-2006'!KH141),"",('Tab4-Adol-KABP-2006'!KH141))</f>
        <v/>
      </c>
      <c r="KI141" s="355" t="str">
        <f>IF(ISBLANK('Tab4-Adol-KABP-2006'!KI141),"",('Tab4-Adol-KABP-2006'!KI141))</f>
        <v/>
      </c>
      <c r="KJ141" s="355" t="str">
        <f>IF(ISBLANK('Tab4-Adol-KABP-2006'!KJ141),"",('Tab4-Adol-KABP-2006'!KJ141))</f>
        <v/>
      </c>
      <c r="KK141" s="355" t="str">
        <f>IF(ISBLANK('Tab4-Adol-KABP-2006'!KK141),"",('Tab4-Adol-KABP-2006'!KK141))</f>
        <v/>
      </c>
      <c r="KL141" s="355" t="str">
        <f>IF(ISBLANK('Tab4-Adol-KABP-2006'!KL141),"",('Tab4-Adol-KABP-2006'!KL141))</f>
        <v/>
      </c>
      <c r="KM141" s="355" t="str">
        <f>IF(ISBLANK('Tab4-Adol-KABP-2006'!KM141),"",('Tab4-Adol-KABP-2006'!KM141))</f>
        <v/>
      </c>
      <c r="KN141" s="355" t="str">
        <f>IF(ISBLANK('Tab4-Adol-KABP-2006'!KN141),"",('Tab4-Adol-KABP-2006'!KN141))</f>
        <v/>
      </c>
      <c r="KO141" s="355" t="str">
        <f>IF(ISBLANK('Tab4-Adol-KABP-2006'!KO141),"",('Tab4-Adol-KABP-2006'!KO141))</f>
        <v/>
      </c>
      <c r="KP141" s="355" t="str">
        <f>IF(ISBLANK('Tab4-Adol-KABP-2006'!KP141),"",('Tab4-Adol-KABP-2006'!KP141))</f>
        <v/>
      </c>
      <c r="KQ141" s="355" t="str">
        <f>IF(ISBLANK('Tab4-Adol-KABP-2006'!KQ141),"",('Tab4-Adol-KABP-2006'!KQ141))</f>
        <v/>
      </c>
      <c r="KR141" s="355" t="str">
        <f>IF(ISBLANK('Tab4-Adol-KABP-2006'!KR141),"",('Tab4-Adol-KABP-2006'!KR141))</f>
        <v/>
      </c>
      <c r="KS141" s="355" t="str">
        <f>IF(ISBLANK('Tab4-Adol-KABP-2006'!KS141),"",('Tab4-Adol-KABP-2006'!KS141))</f>
        <v/>
      </c>
      <c r="KT141" s="355" t="str">
        <f>IF(ISBLANK('Tab4-Adol-KABP-2006'!KT141),"",('Tab4-Adol-KABP-2006'!KT141))</f>
        <v/>
      </c>
      <c r="KU141" s="355" t="str">
        <f>IF(ISBLANK('Tab4-Adol-KABP-2006'!KU141),"",('Tab4-Adol-KABP-2006'!KU141))</f>
        <v/>
      </c>
      <c r="KV141" s="355" t="str">
        <f>IF(ISBLANK('Tab4-Adol-KABP-2006'!KV141),"",('Tab4-Adol-KABP-2006'!KV141))</f>
        <v/>
      </c>
      <c r="KW141" s="355" t="str">
        <f>IF(ISBLANK('Tab4-Adol-KABP-2006'!KW141),"",('Tab4-Adol-KABP-2006'!KW141))</f>
        <v/>
      </c>
      <c r="KX141" s="355" t="str">
        <f>IF(ISBLANK('Tab4-Adol-KABP-2006'!KX141),"",('Tab4-Adol-KABP-2006'!KX141))</f>
        <v/>
      </c>
      <c r="KY141" s="355" t="str">
        <f>IF(ISBLANK('Tab4-Adol-KABP-2006'!KY141),"",('Tab4-Adol-KABP-2006'!KY141))</f>
        <v/>
      </c>
      <c r="KZ141" s="355" t="str">
        <f>IF(ISBLANK('Tab4-Adol-KABP-2006'!KZ141),"",('Tab4-Adol-KABP-2006'!KZ141))</f>
        <v/>
      </c>
      <c r="LA141" s="355" t="str">
        <f>IF(ISBLANK('Tab4-Adol-KABP-2006'!LA141),"",('Tab4-Adol-KABP-2006'!LA141))</f>
        <v/>
      </c>
      <c r="LB141" s="355" t="str">
        <f>IF(ISBLANK('Tab4-Adol-KABP-2006'!LB141),"",('Tab4-Adol-KABP-2006'!LB141))</f>
        <v/>
      </c>
      <c r="LC141" s="355" t="str">
        <f>IF(ISBLANK('Tab4-Adol-KABP-2006'!LC141),"",('Tab4-Adol-KABP-2006'!LC141))</f>
        <v/>
      </c>
      <c r="LD141" s="355" t="str">
        <f>IF(ISBLANK('Tab4-Adol-KABP-2006'!LD141),"",('Tab4-Adol-KABP-2006'!LD141))</f>
        <v/>
      </c>
      <c r="LE141" s="355" t="str">
        <f>IF(ISBLANK('Tab4-Adol-KABP-2006'!LE141),"",('Tab4-Adol-KABP-2006'!LE141))</f>
        <v/>
      </c>
      <c r="LF141" s="355" t="str">
        <f>IF(ISBLANK('Tab4-Adol-KABP-2006'!LF141),"",('Tab4-Adol-KABP-2006'!LF141))</f>
        <v/>
      </c>
      <c r="LG141" s="355" t="str">
        <f>IF(ISBLANK('Tab4-Adol-KABP-2006'!LG141),"",('Tab4-Adol-KABP-2006'!LG141))</f>
        <v/>
      </c>
      <c r="LH141" s="355" t="str">
        <f>IF(ISBLANK('Tab4-Adol-KABP-2006'!LH141),"",('Tab4-Adol-KABP-2006'!LH141))</f>
        <v/>
      </c>
      <c r="LI141" s="355" t="str">
        <f>IF(ISBLANK('Tab4-Adol-KABP-2006'!LI141),"",('Tab4-Adol-KABP-2006'!LI141))</f>
        <v/>
      </c>
      <c r="LJ141" s="355" t="str">
        <f>IF(ISBLANK('Tab4-Adol-KABP-2006'!LJ141),"",('Tab4-Adol-KABP-2006'!LJ141))</f>
        <v/>
      </c>
      <c r="LK141" s="355" t="str">
        <f>IF(ISBLANK('Tab4-Adol-KABP-2006'!LK141),"",('Tab4-Adol-KABP-2006'!LK141))</f>
        <v/>
      </c>
      <c r="LL141" s="355" t="str">
        <f>IF(ISBLANK('Tab4-Adol-KABP-2006'!LL141),"",('Tab4-Adol-KABP-2006'!LL141))</f>
        <v/>
      </c>
      <c r="LM141" s="355" t="str">
        <f>IF(ISBLANK('Tab4-Adol-KABP-2006'!LM141),"",('Tab4-Adol-KABP-2006'!LM141))</f>
        <v/>
      </c>
      <c r="LN141" s="355" t="str">
        <f>IF(ISBLANK('Tab4-Adol-KABP-2006'!LN141),"",('Tab4-Adol-KABP-2006'!LN141))</f>
        <v/>
      </c>
      <c r="LO141" s="355" t="str">
        <f>IF(ISBLANK('Tab4-Adol-KABP-2006'!LO141),"",('Tab4-Adol-KABP-2006'!LO141))</f>
        <v/>
      </c>
      <c r="LP141" s="355" t="str">
        <f>IF(ISBLANK('Tab4-Adol-KABP-2006'!LP141),"",('Tab4-Adol-KABP-2006'!LP141))</f>
        <v/>
      </c>
      <c r="LQ141" s="355" t="str">
        <f>IF(ISBLANK('Tab4-Adol-KABP-2006'!LQ141),"",('Tab4-Adol-KABP-2006'!LQ141))</f>
        <v/>
      </c>
      <c r="LR141" s="355" t="str">
        <f>IF(ISBLANK('Tab4-Adol-KABP-2006'!LR141),"",('Tab4-Adol-KABP-2006'!LR141))</f>
        <v/>
      </c>
      <c r="LS141" s="355" t="str">
        <f>IF(ISBLANK('Tab4-Adol-KABP-2006'!LS141),"",('Tab4-Adol-KABP-2006'!LS141))</f>
        <v/>
      </c>
      <c r="LT141" s="355" t="str">
        <f>IF(ISBLANK('Tab4-Adol-KABP-2006'!LT141),"",('Tab4-Adol-KABP-2006'!LT141))</f>
        <v/>
      </c>
      <c r="LU141" s="355" t="str">
        <f>IF(ISBLANK('Tab4-Adol-KABP-2006'!LU141),"",('Tab4-Adol-KABP-2006'!LU141))</f>
        <v/>
      </c>
      <c r="LV141" s="355" t="str">
        <f>IF(ISBLANK('Tab4-Adol-KABP-2006'!LV141),"",('Tab4-Adol-KABP-2006'!LV141))</f>
        <v/>
      </c>
      <c r="LW141" s="355" t="str">
        <f>IF(ISBLANK('Tab4-Adol-KABP-2006'!LW141),"",('Tab4-Adol-KABP-2006'!LW141))</f>
        <v/>
      </c>
      <c r="LX141" s="355" t="str">
        <f>IF(ISBLANK('Tab4-Adol-KABP-2006'!LX141),"",('Tab4-Adol-KABP-2006'!LX141))</f>
        <v/>
      </c>
      <c r="LY141" s="355" t="str">
        <f>IF(ISBLANK('Tab4-Adol-KABP-2006'!LY141),"",('Tab4-Adol-KABP-2006'!LY141))</f>
        <v/>
      </c>
      <c r="LZ141" s="355" t="str">
        <f>IF(ISBLANK('Tab4-Adol-KABP-2006'!LZ141),"",('Tab4-Adol-KABP-2006'!LZ141))</f>
        <v/>
      </c>
      <c r="MA141" s="355" t="str">
        <f>IF(ISBLANK('Tab4-Adol-KABP-2006'!MA141),"",('Tab4-Adol-KABP-2006'!MA141))</f>
        <v/>
      </c>
    </row>
    <row r="142" spans="1:339" x14ac:dyDescent="0.2">
      <c r="A142" s="310" t="s">
        <v>326</v>
      </c>
      <c r="B142" s="172">
        <v>0</v>
      </c>
      <c r="C142" s="172">
        <v>0</v>
      </c>
      <c r="D142" s="172" t="s">
        <v>315</v>
      </c>
      <c r="E142" s="172">
        <v>1</v>
      </c>
      <c r="F142" s="173"/>
      <c r="G142" s="218" t="s">
        <v>151</v>
      </c>
      <c r="H142" s="348">
        <f>IF(ISBLANK('Tab4-Adol-KABP-2006'!H142), "",('Tab4-Adol-KABP-2006'!H142))</f>
        <v>2012</v>
      </c>
      <c r="I142" s="349">
        <f>IF(ISBLANK('Tab4-Adol-KABP-2006'!I142), "",('Tab4-Adol-KABP-2006'!I142))</f>
        <v>2012</v>
      </c>
      <c r="J142" s="414">
        <f>IF(ISBLANK('Tab4-Adol-KABP-2006'!J142), "",('Tab4-Adol-KABP-2006'!J142))</f>
        <v>57.7</v>
      </c>
      <c r="K142" s="414">
        <f>IF(ISBLANK('Tab4-Adol-KABP-2006'!K142), "",('Tab4-Adol-KABP-2006'!K142))</f>
        <v>67.099999999999994</v>
      </c>
      <c r="L142" s="414">
        <f>IF(ISBLANK('Tab4-Adol-KABP-2006'!L142), "",('Tab4-Adol-KABP-2006'!L142))</f>
        <v>62.2</v>
      </c>
      <c r="M142" s="414"/>
      <c r="N142" s="414"/>
      <c r="O142" s="415"/>
      <c r="P142" s="348">
        <f>IF(ISBLANK('Tab4-Adol-KABP-2006'!P142), "",('Tab4-Adol-KABP-2006'!P142))</f>
        <v>2012</v>
      </c>
      <c r="Q142" s="349">
        <f>IF(ISBLANK('Tab4-Adol-KABP-2006'!Q142), "",('Tab4-Adol-KABP-2006'!Q142))</f>
        <v>2012</v>
      </c>
      <c r="R142" s="414">
        <f>IF(ISBLANK('Tab4-Adol-KABP-2006'!R142), "",('Tab4-Adol-KABP-2006'!R142))</f>
        <v>5.3</v>
      </c>
      <c r="S142" s="414">
        <f>IF(ISBLANK('Tab4-Adol-KABP-2006'!S142), "",('Tab4-Adol-KABP-2006'!S142))</f>
        <v>6.3</v>
      </c>
      <c r="T142" s="414">
        <f>IF(ISBLANK('Tab4-Adol-KABP-2006'!T142), "",('Tab4-Adol-KABP-2006'!T142))</f>
        <v>5.8</v>
      </c>
      <c r="U142" s="414"/>
      <c r="V142" s="414"/>
      <c r="W142" s="415"/>
      <c r="X142" s="348">
        <f>IF(ISBLANK('Tab4-Adol-KABP-2006'!X142), "",('Tab4-Adol-KABP-2006'!X142))</f>
        <v>2012</v>
      </c>
      <c r="Y142" s="349">
        <f>IF(ISBLANK('Tab4-Adol-KABP-2006'!Y142), "",('Tab4-Adol-KABP-2006'!Y142))</f>
        <v>2012</v>
      </c>
      <c r="Z142" s="414">
        <f>IF(ISBLANK('Tab4-Adol-KABP-2006'!Z142), "",('Tab4-Adol-KABP-2006'!Z142))</f>
        <v>5.9</v>
      </c>
      <c r="AA142" s="414">
        <f>IF(ISBLANK('Tab4-Adol-KABP-2006'!AA142), "",('Tab4-Adol-KABP-2006'!AA142))</f>
        <v>10.4</v>
      </c>
      <c r="AB142" s="414">
        <f>IF(ISBLANK('Tab4-Adol-KABP-2006'!AB142), "",('Tab4-Adol-KABP-2006'!AB142))</f>
        <v>8</v>
      </c>
      <c r="AC142" s="414"/>
      <c r="AD142" s="414"/>
      <c r="AE142" s="415"/>
      <c r="AF142" s="348">
        <f>IF(ISBLANK('Tab4-Adol-KABP-2006'!AF142), "",('Tab4-Adol-KABP-2006'!AF142))</f>
        <v>2012</v>
      </c>
      <c r="AG142" s="349">
        <f>IF(ISBLANK('Tab4-Adol-KABP-2006'!AG142), "",('Tab4-Adol-KABP-2006'!AG142))</f>
        <v>2012</v>
      </c>
      <c r="AH142" s="414"/>
      <c r="AI142" s="414"/>
      <c r="AJ142" s="414">
        <f>IF(ISBLANK('Tab4-Adol-KABP-2006'!AJ142), "",('Tab4-Adol-KABP-2006'!AJ142))</f>
        <v>42.2</v>
      </c>
      <c r="AK142" s="414"/>
      <c r="AL142" s="414"/>
      <c r="AM142" s="415"/>
      <c r="AN142" s="348">
        <f>IF(ISBLANK('Tab4-Adol-KABP-2006'!AN142), "",('Tab4-Adol-KABP-2006'!AN142))</f>
        <v>2012</v>
      </c>
      <c r="AO142" s="349">
        <f>IF(ISBLANK('Tab4-Adol-KABP-2006'!AO142), "",('Tab4-Adol-KABP-2006'!AO142))</f>
        <v>2012</v>
      </c>
      <c r="AP142" s="362">
        <f>IF(ISBLANK('Tab4-Adol-KABP-2006'!AP142), "",('Tab4-Adol-KABP-2006'!AP142))</f>
        <v>68.2</v>
      </c>
      <c r="AQ142" s="362">
        <f>IF(ISBLANK('Tab4-Adol-KABP-2006'!AQ142), "",('Tab4-Adol-KABP-2006'!AQ142))</f>
        <v>45.7</v>
      </c>
      <c r="AR142" s="362">
        <f>IF(ISBLANK('Tab4-Adol-KABP-2006'!AR142), "",('Tab4-Adol-KABP-2006'!AR142))</f>
        <v>53.2</v>
      </c>
      <c r="AS142" s="362"/>
      <c r="AT142" s="362"/>
      <c r="AU142" s="363"/>
      <c r="AV142" s="348">
        <f>IF(ISBLANK('Tab4-Adol-KABP-2006'!AV142), "",('Tab4-Adol-KABP-2006'!AV142))</f>
        <v>2012</v>
      </c>
      <c r="AW142" s="349">
        <f>IF(ISBLANK('Tab4-Adol-KABP-2006'!AW142), "",('Tab4-Adol-KABP-2006'!AW142))</f>
        <v>2012</v>
      </c>
      <c r="AX142" s="414">
        <f>IF(ISBLANK('Tab4-Adol-KABP-2006'!AX142), "",('Tab4-Adol-KABP-2006'!AX142))</f>
        <v>82.3</v>
      </c>
      <c r="AY142" s="414">
        <f>IF(ISBLANK('Tab4-Adol-KABP-2006'!AY142), "",('Tab4-Adol-KABP-2006'!AY142))</f>
        <v>61.3</v>
      </c>
      <c r="AZ142" s="414">
        <f>IF(ISBLANK('Tab4-Adol-KABP-2006'!AZ142), "",('Tab4-Adol-KABP-2006'!AZ142))</f>
        <v>70.3</v>
      </c>
      <c r="BA142" s="414"/>
      <c r="BB142" s="414"/>
      <c r="BC142" s="415"/>
      <c r="BD142" s="348">
        <f>IF(ISBLANK('Tab4-Adol-KABP-2006'!BD142), "",('Tab4-Adol-KABP-2006'!BD142))</f>
        <v>2012</v>
      </c>
      <c r="BE142" s="349">
        <f>IF(ISBLANK('Tab4-Adol-KABP-2006'!BE142), "",('Tab4-Adol-KABP-2006'!BE142))</f>
        <v>2012</v>
      </c>
      <c r="BF142" s="414">
        <f>IF(ISBLANK('Tab4-Adol-KABP-2006'!BF142), "",('Tab4-Adol-KABP-2006'!BF142))</f>
        <v>11.9</v>
      </c>
      <c r="BG142" s="414">
        <f>IF(ISBLANK('Tab4-Adol-KABP-2006'!BG142), "",('Tab4-Adol-KABP-2006'!BG142))</f>
        <v>33.799999999999997</v>
      </c>
      <c r="BH142" s="414">
        <f>IF(ISBLANK('Tab4-Adol-KABP-2006'!BH142), "",('Tab4-Adol-KABP-2006'!BH142))</f>
        <v>22.3</v>
      </c>
      <c r="BI142" s="414"/>
      <c r="BJ142" s="414"/>
      <c r="BK142" s="415"/>
      <c r="BL142" s="348">
        <f>IF(ISBLANK('Tab4-Adol-KABP-2006'!BL142), "",('Tab4-Adol-KABP-2006'!BL142))</f>
        <v>2012</v>
      </c>
      <c r="BM142" s="349">
        <f>IF(ISBLANK('Tab4-Adol-KABP-2006'!BM142), "",('Tab4-Adol-KABP-2006'!BM142))</f>
        <v>2012</v>
      </c>
      <c r="BN142" s="414">
        <f>IF(ISBLANK('Tab4-Adol-KABP-2006'!BN142), "",('Tab4-Adol-KABP-2006'!BN142))</f>
        <v>17.100000000000001</v>
      </c>
      <c r="BO142" s="414">
        <f>IF(ISBLANK('Tab4-Adol-KABP-2006'!BO142), "",('Tab4-Adol-KABP-2006'!BO142))</f>
        <v>69.400000000000006</v>
      </c>
      <c r="BP142" s="414">
        <f>IF(ISBLANK('Tab4-Adol-KABP-2006'!BP142), "",('Tab4-Adol-KABP-2006'!BP142))</f>
        <v>41.8</v>
      </c>
      <c r="BQ142" s="414"/>
      <c r="BR142" s="414"/>
      <c r="BS142" s="415"/>
      <c r="BT142" s="348" t="str">
        <f>IF(ISBLANK('Tab4-Adol-KABP-2006'!BT142), "",('Tab4-Adol-KABP-2006'!BT142))</f>
        <v/>
      </c>
      <c r="BU142" s="349" t="str">
        <f>IF(ISBLANK('Tab4-Adol-KABP-2006'!BU142), "",('Tab4-Adol-KABP-2006'!BU142))</f>
        <v/>
      </c>
      <c r="BV142" s="414"/>
      <c r="BW142" s="414"/>
      <c r="BX142" s="415"/>
      <c r="BY142" s="216">
        <v>8068</v>
      </c>
      <c r="BZ142" s="208">
        <v>8034.0000000000009</v>
      </c>
      <c r="CA142" s="208">
        <v>16102</v>
      </c>
      <c r="CB142" s="208">
        <v>8087</v>
      </c>
      <c r="CC142" s="208">
        <v>8080</v>
      </c>
      <c r="CD142" s="284">
        <v>16167</v>
      </c>
      <c r="CE142" s="282"/>
      <c r="CF142" s="282"/>
      <c r="CG142" s="226">
        <f t="shared" si="450"/>
        <v>8068</v>
      </c>
      <c r="CH142" s="227">
        <f t="shared" si="451"/>
        <v>8034.0000000000009</v>
      </c>
      <c r="CI142" s="227">
        <f t="shared" si="452"/>
        <v>16102</v>
      </c>
      <c r="CJ142" s="227" t="str">
        <f t="shared" si="453"/>
        <v>-</v>
      </c>
      <c r="CK142" s="227" t="str">
        <f t="shared" si="454"/>
        <v>-</v>
      </c>
      <c r="CL142" s="228" t="str">
        <f t="shared" si="455"/>
        <v>-</v>
      </c>
      <c r="CM142" s="282"/>
      <c r="CN142" s="282"/>
      <c r="CO142" s="226">
        <f t="shared" si="456"/>
        <v>8068</v>
      </c>
      <c r="CP142" s="227">
        <f t="shared" si="457"/>
        <v>8034.0000000000009</v>
      </c>
      <c r="CQ142" s="227">
        <f t="shared" si="458"/>
        <v>16102</v>
      </c>
      <c r="CR142" s="227" t="str">
        <f t="shared" si="459"/>
        <v>-</v>
      </c>
      <c r="CS142" s="227" t="str">
        <f t="shared" si="460"/>
        <v>-</v>
      </c>
      <c r="CT142" s="228" t="str">
        <f t="shared" si="461"/>
        <v>-</v>
      </c>
      <c r="CU142" s="282"/>
      <c r="CV142" s="282"/>
      <c r="CW142" s="292">
        <f t="shared" si="462"/>
        <v>8068</v>
      </c>
      <c r="CX142" s="234">
        <f t="shared" si="463"/>
        <v>8034.0000000000009</v>
      </c>
      <c r="CY142" s="234">
        <f t="shared" si="464"/>
        <v>16102</v>
      </c>
      <c r="CZ142" s="234" t="str">
        <f t="shared" si="465"/>
        <v>-</v>
      </c>
      <c r="DA142" s="234" t="str">
        <f t="shared" si="466"/>
        <v>-</v>
      </c>
      <c r="DB142" s="235" t="str">
        <f t="shared" si="467"/>
        <v>-</v>
      </c>
      <c r="DC142" s="282"/>
      <c r="DD142" s="282"/>
      <c r="DE142" s="226" t="str">
        <f t="shared" si="468"/>
        <v>-</v>
      </c>
      <c r="DF142" s="227" t="str">
        <f t="shared" si="469"/>
        <v>-</v>
      </c>
      <c r="DG142" s="227">
        <f t="shared" si="470"/>
        <v>16102</v>
      </c>
      <c r="DH142" s="227" t="str">
        <f t="shared" si="471"/>
        <v>-</v>
      </c>
      <c r="DI142" s="227" t="str">
        <f t="shared" si="472"/>
        <v>-</v>
      </c>
      <c r="DJ142" s="228" t="str">
        <f t="shared" si="473"/>
        <v>-</v>
      </c>
      <c r="DK142" s="282"/>
      <c r="DL142" s="282"/>
      <c r="DM142" s="226">
        <f t="shared" si="474"/>
        <v>8068</v>
      </c>
      <c r="DN142" s="227">
        <f t="shared" si="475"/>
        <v>8034.0000000000009</v>
      </c>
      <c r="DO142" s="227">
        <f t="shared" si="476"/>
        <v>16102</v>
      </c>
      <c r="DP142" s="227" t="str">
        <f t="shared" si="477"/>
        <v>-</v>
      </c>
      <c r="DQ142" s="227" t="str">
        <f t="shared" si="478"/>
        <v>-</v>
      </c>
      <c r="DR142" s="228" t="str">
        <f t="shared" si="479"/>
        <v>-</v>
      </c>
      <c r="DS142" s="282"/>
      <c r="DT142" s="282"/>
      <c r="DU142" s="226">
        <f t="shared" si="480"/>
        <v>8068</v>
      </c>
      <c r="DV142" s="227">
        <f t="shared" si="481"/>
        <v>8034.0000000000009</v>
      </c>
      <c r="DW142" s="227">
        <f t="shared" si="482"/>
        <v>16102</v>
      </c>
      <c r="DX142" s="227" t="str">
        <f t="shared" si="483"/>
        <v>-</v>
      </c>
      <c r="DY142" s="227" t="str">
        <f t="shared" si="484"/>
        <v>-</v>
      </c>
      <c r="DZ142" s="228" t="str">
        <f t="shared" si="485"/>
        <v>-</v>
      </c>
      <c r="EA142" s="282"/>
      <c r="EB142" s="282"/>
      <c r="EC142" s="226">
        <f t="shared" si="486"/>
        <v>8068</v>
      </c>
      <c r="ED142" s="227">
        <f t="shared" si="487"/>
        <v>8034.0000000000009</v>
      </c>
      <c r="EE142" s="227">
        <f t="shared" si="488"/>
        <v>16102</v>
      </c>
      <c r="EF142" s="227" t="str">
        <f t="shared" si="489"/>
        <v>-</v>
      </c>
      <c r="EG142" s="227" t="str">
        <f t="shared" si="490"/>
        <v>-</v>
      </c>
      <c r="EH142" s="228" t="str">
        <f t="shared" si="491"/>
        <v>-</v>
      </c>
      <c r="EI142" s="282"/>
      <c r="EJ142" s="282"/>
      <c r="EK142" s="226">
        <f t="shared" si="492"/>
        <v>8068</v>
      </c>
      <c r="EL142" s="227">
        <f t="shared" si="493"/>
        <v>8034.0000000000009</v>
      </c>
      <c r="EM142" s="227">
        <f t="shared" si="494"/>
        <v>16102</v>
      </c>
      <c r="EN142" s="227" t="str">
        <f t="shared" si="495"/>
        <v>-</v>
      </c>
      <c r="EO142" s="227" t="str">
        <f t="shared" si="496"/>
        <v>-</v>
      </c>
      <c r="EP142" s="228" t="str">
        <f t="shared" si="497"/>
        <v>-</v>
      </c>
      <c r="EQ142" s="282"/>
      <c r="ER142" s="282"/>
      <c r="ES142" s="226" t="str">
        <f t="shared" si="498"/>
        <v>-</v>
      </c>
      <c r="ET142" s="227" t="str">
        <f t="shared" si="499"/>
        <v>-</v>
      </c>
      <c r="EU142" s="228" t="str">
        <f t="shared" si="500"/>
        <v>-</v>
      </c>
      <c r="EV142" s="282"/>
      <c r="EW142" s="282"/>
      <c r="EX142" s="301">
        <f t="shared" si="501"/>
        <v>4655.2360000000008</v>
      </c>
      <c r="EY142" s="259">
        <f t="shared" si="502"/>
        <v>5390.8140000000003</v>
      </c>
      <c r="EZ142" s="259">
        <f t="shared" si="503"/>
        <v>10015.444</v>
      </c>
      <c r="FA142" s="259" t="str">
        <f t="shared" si="504"/>
        <v>-</v>
      </c>
      <c r="FB142" s="259" t="str">
        <f t="shared" si="505"/>
        <v>-</v>
      </c>
      <c r="FC142" s="260" t="str">
        <f t="shared" si="506"/>
        <v>-</v>
      </c>
      <c r="FD142" s="282"/>
      <c r="FE142" s="282"/>
      <c r="FF142" s="301">
        <f t="shared" si="507"/>
        <v>427.60399999999998</v>
      </c>
      <c r="FG142" s="259">
        <f t="shared" si="508"/>
        <v>506.14200000000005</v>
      </c>
      <c r="FH142" s="259">
        <f t="shared" si="509"/>
        <v>933.91599999999994</v>
      </c>
      <c r="FI142" s="259" t="str">
        <f t="shared" si="510"/>
        <v>-</v>
      </c>
      <c r="FJ142" s="259" t="str">
        <f t="shared" si="511"/>
        <v>-</v>
      </c>
      <c r="FK142" s="260" t="str">
        <f t="shared" si="512"/>
        <v>-</v>
      </c>
      <c r="FL142" s="282"/>
      <c r="FM142" s="282"/>
      <c r="FN142" s="301">
        <f t="shared" si="513"/>
        <v>476.01200000000006</v>
      </c>
      <c r="FO142" s="259">
        <f t="shared" si="514"/>
        <v>835.53600000000017</v>
      </c>
      <c r="FP142" s="259">
        <f t="shared" si="515"/>
        <v>1288.1600000000001</v>
      </c>
      <c r="FQ142" s="259" t="str">
        <f t="shared" si="516"/>
        <v>-</v>
      </c>
      <c r="FR142" s="259" t="str">
        <f t="shared" si="517"/>
        <v>-</v>
      </c>
      <c r="FS142" s="260" t="str">
        <f t="shared" si="518"/>
        <v>-</v>
      </c>
      <c r="FT142" s="282"/>
      <c r="FU142" s="282"/>
      <c r="FV142" s="301" t="str">
        <f t="shared" si="519"/>
        <v>-</v>
      </c>
      <c r="FW142" s="259" t="str">
        <f t="shared" si="520"/>
        <v>-</v>
      </c>
      <c r="FX142" s="259">
        <f t="shared" si="521"/>
        <v>6795.0440000000008</v>
      </c>
      <c r="FY142" s="259" t="str">
        <f t="shared" si="522"/>
        <v>-</v>
      </c>
      <c r="FZ142" s="259" t="str">
        <f t="shared" si="523"/>
        <v>-</v>
      </c>
      <c r="GA142" s="260" t="str">
        <f t="shared" si="524"/>
        <v>-</v>
      </c>
      <c r="GB142" s="282"/>
      <c r="GC142" s="282"/>
      <c r="GD142" s="301">
        <f t="shared" si="525"/>
        <v>5502.3760000000002</v>
      </c>
      <c r="GE142" s="259">
        <f t="shared" si="526"/>
        <v>3671.5380000000005</v>
      </c>
      <c r="GF142" s="259">
        <f t="shared" si="527"/>
        <v>8566.264000000001</v>
      </c>
      <c r="GG142" s="259" t="str">
        <f t="shared" si="528"/>
        <v>-</v>
      </c>
      <c r="GH142" s="259" t="str">
        <f t="shared" si="529"/>
        <v>-</v>
      </c>
      <c r="GI142" s="260" t="str">
        <f t="shared" si="530"/>
        <v>-</v>
      </c>
      <c r="GJ142" s="282"/>
      <c r="GK142" s="282"/>
      <c r="GL142" s="301">
        <f t="shared" si="531"/>
        <v>6639.9639999999999</v>
      </c>
      <c r="GM142" s="259">
        <f t="shared" si="532"/>
        <v>4924.8420000000006</v>
      </c>
      <c r="GN142" s="259">
        <f t="shared" si="533"/>
        <v>11319.706</v>
      </c>
      <c r="GO142" s="259" t="str">
        <f t="shared" si="534"/>
        <v>-</v>
      </c>
      <c r="GP142" s="259" t="str">
        <f t="shared" si="535"/>
        <v>-</v>
      </c>
      <c r="GQ142" s="260" t="str">
        <f t="shared" si="536"/>
        <v>-</v>
      </c>
      <c r="GR142" s="282"/>
      <c r="GS142" s="282"/>
      <c r="GT142" s="301">
        <f t="shared" si="537"/>
        <v>960.0920000000001</v>
      </c>
      <c r="GU142" s="259">
        <f t="shared" si="538"/>
        <v>2715.4920000000002</v>
      </c>
      <c r="GV142" s="259">
        <f t="shared" si="539"/>
        <v>3590.7460000000001</v>
      </c>
      <c r="GW142" s="259" t="str">
        <f t="shared" si="540"/>
        <v>-</v>
      </c>
      <c r="GX142" s="259" t="str">
        <f t="shared" si="541"/>
        <v>-</v>
      </c>
      <c r="GY142" s="260" t="str">
        <f t="shared" si="542"/>
        <v>-</v>
      </c>
      <c r="GZ142" s="282"/>
      <c r="HA142" s="282"/>
      <c r="HB142" s="301">
        <f t="shared" si="543"/>
        <v>1379.6280000000002</v>
      </c>
      <c r="HC142" s="259">
        <f t="shared" si="544"/>
        <v>5575.5960000000014</v>
      </c>
      <c r="HD142" s="259">
        <f t="shared" si="545"/>
        <v>6730.6359999999995</v>
      </c>
      <c r="HE142" s="259" t="str">
        <f t="shared" si="546"/>
        <v>-</v>
      </c>
      <c r="HF142" s="259" t="str">
        <f t="shared" si="547"/>
        <v>-</v>
      </c>
      <c r="HG142" s="260" t="str">
        <f t="shared" si="548"/>
        <v>-</v>
      </c>
      <c r="HH142" s="282"/>
      <c r="HI142" s="282"/>
      <c r="HJ142" s="301" t="str">
        <f t="shared" si="549"/>
        <v>-</v>
      </c>
      <c r="HK142" s="259" t="str">
        <f t="shared" si="550"/>
        <v>-</v>
      </c>
      <c r="HL142" s="260" t="str">
        <f t="shared" si="551"/>
        <v>-</v>
      </c>
      <c r="HM142" s="428">
        <f t="shared" si="442"/>
        <v>1</v>
      </c>
      <c r="HN142" s="429">
        <f t="shared" si="442"/>
        <v>1</v>
      </c>
      <c r="HO142" s="429">
        <f t="shared" si="442"/>
        <v>1</v>
      </c>
      <c r="HP142" s="429" t="str">
        <f t="shared" si="442"/>
        <v>-</v>
      </c>
      <c r="HQ142" s="429" t="str">
        <f t="shared" si="442"/>
        <v>-</v>
      </c>
      <c r="HR142" s="430" t="str">
        <f t="shared" si="442"/>
        <v>-</v>
      </c>
      <c r="HS142" s="450"/>
      <c r="HT142" s="450"/>
      <c r="HU142" s="428">
        <f t="shared" si="443"/>
        <v>1</v>
      </c>
      <c r="HV142" s="429">
        <f t="shared" si="443"/>
        <v>1</v>
      </c>
      <c r="HW142" s="429">
        <f t="shared" si="443"/>
        <v>1</v>
      </c>
      <c r="HX142" s="429" t="str">
        <f t="shared" si="443"/>
        <v>-</v>
      </c>
      <c r="HY142" s="429" t="str">
        <f t="shared" si="443"/>
        <v>-</v>
      </c>
      <c r="HZ142" s="430" t="str">
        <f t="shared" si="443"/>
        <v>-</v>
      </c>
      <c r="IA142" s="450"/>
      <c r="IB142" s="450"/>
      <c r="IC142" s="428">
        <f t="shared" si="444"/>
        <v>1</v>
      </c>
      <c r="ID142" s="429">
        <f t="shared" si="444"/>
        <v>1</v>
      </c>
      <c r="IE142" s="429">
        <f t="shared" si="444"/>
        <v>1</v>
      </c>
      <c r="IF142" s="429" t="str">
        <f t="shared" si="444"/>
        <v>-</v>
      </c>
      <c r="IG142" s="429" t="str">
        <f t="shared" si="444"/>
        <v>-</v>
      </c>
      <c r="IH142" s="430" t="str">
        <f t="shared" si="444"/>
        <v>-</v>
      </c>
      <c r="II142" s="450"/>
      <c r="IJ142" s="450"/>
      <c r="IK142" s="428" t="str">
        <f t="shared" si="445"/>
        <v>-</v>
      </c>
      <c r="IL142" s="429" t="str">
        <f t="shared" si="445"/>
        <v>-</v>
      </c>
      <c r="IM142" s="429">
        <f t="shared" si="445"/>
        <v>1</v>
      </c>
      <c r="IN142" s="429" t="str">
        <f t="shared" si="445"/>
        <v>-</v>
      </c>
      <c r="IO142" s="429" t="str">
        <f t="shared" si="445"/>
        <v>-</v>
      </c>
      <c r="IP142" s="430" t="str">
        <f t="shared" si="445"/>
        <v>-</v>
      </c>
      <c r="IQ142" s="450"/>
      <c r="IR142" s="450"/>
      <c r="IS142" s="428">
        <f t="shared" si="446"/>
        <v>1</v>
      </c>
      <c r="IT142" s="429">
        <f t="shared" si="446"/>
        <v>1</v>
      </c>
      <c r="IU142" s="429">
        <f t="shared" si="446"/>
        <v>1</v>
      </c>
      <c r="IV142" s="429" t="str">
        <f t="shared" si="446"/>
        <v>-</v>
      </c>
      <c r="IW142" s="429" t="str">
        <f t="shared" si="446"/>
        <v>-</v>
      </c>
      <c r="IX142" s="430" t="str">
        <f t="shared" si="446"/>
        <v>-</v>
      </c>
      <c r="IY142" s="450"/>
      <c r="IZ142" s="450"/>
      <c r="JA142" s="428">
        <f t="shared" si="447"/>
        <v>1</v>
      </c>
      <c r="JB142" s="429">
        <f t="shared" si="447"/>
        <v>1</v>
      </c>
      <c r="JC142" s="429">
        <f t="shared" si="447"/>
        <v>1</v>
      </c>
      <c r="JD142" s="429" t="str">
        <f t="shared" si="447"/>
        <v>-</v>
      </c>
      <c r="JE142" s="429" t="str">
        <f t="shared" si="447"/>
        <v>-</v>
      </c>
      <c r="JF142" s="430" t="str">
        <f t="shared" si="447"/>
        <v>-</v>
      </c>
      <c r="JG142" s="450"/>
      <c r="JH142" s="450"/>
      <c r="JI142" s="428">
        <f t="shared" si="448"/>
        <v>1</v>
      </c>
      <c r="JJ142" s="429">
        <f t="shared" si="448"/>
        <v>1</v>
      </c>
      <c r="JK142" s="429">
        <f t="shared" si="448"/>
        <v>1</v>
      </c>
      <c r="JL142" s="429" t="str">
        <f t="shared" si="448"/>
        <v>-</v>
      </c>
      <c r="JM142" s="429" t="str">
        <f t="shared" si="448"/>
        <v>-</v>
      </c>
      <c r="JN142" s="430" t="str">
        <f t="shared" si="448"/>
        <v>-</v>
      </c>
      <c r="JO142" s="450"/>
      <c r="JP142" s="450"/>
      <c r="JQ142" s="428">
        <f t="shared" si="449"/>
        <v>1</v>
      </c>
      <c r="JR142" s="429">
        <f t="shared" si="449"/>
        <v>1</v>
      </c>
      <c r="JS142" s="429">
        <f t="shared" si="449"/>
        <v>1</v>
      </c>
      <c r="JT142" s="429" t="str">
        <f t="shared" si="449"/>
        <v>-</v>
      </c>
      <c r="JU142" s="429" t="str">
        <f t="shared" si="449"/>
        <v>-</v>
      </c>
      <c r="JV142" s="430" t="str">
        <f t="shared" si="449"/>
        <v>-</v>
      </c>
      <c r="JW142" s="450"/>
      <c r="JX142" s="450"/>
      <c r="JY142" s="428" t="str">
        <f t="shared" si="552"/>
        <v>-</v>
      </c>
      <c r="JZ142" s="429" t="str">
        <f t="shared" si="552"/>
        <v>-</v>
      </c>
      <c r="KA142" s="430" t="str">
        <f t="shared" si="552"/>
        <v>-</v>
      </c>
      <c r="KB142" s="172"/>
      <c r="KC142" s="355" t="str">
        <f>IF(ISBLANK('Tab4-Adol-KABP-2006'!KC142),"",('Tab4-Adol-KABP-2006'!KC142))</f>
        <v/>
      </c>
      <c r="KD142" s="355" t="str">
        <f>IF(ISBLANK('Tab4-Adol-KABP-2006'!KD142),"",('Tab4-Adol-KABP-2006'!KD142))</f>
        <v/>
      </c>
      <c r="KE142" s="355" t="str">
        <f>IF(ISBLANK('Tab4-Adol-KABP-2006'!KE142),"",('Tab4-Adol-KABP-2006'!KE142))</f>
        <v/>
      </c>
      <c r="KF142" s="355" t="str">
        <f>IF(ISBLANK('Tab4-Adol-KABP-2006'!KF142),"",('Tab4-Adol-KABP-2006'!KF142))</f>
        <v/>
      </c>
      <c r="KG142" s="355" t="str">
        <f>IF(ISBLANK('Tab4-Adol-KABP-2006'!KG142),"",('Tab4-Adol-KABP-2006'!KG142))</f>
        <v/>
      </c>
      <c r="KH142" s="355" t="str">
        <f>IF(ISBLANK('Tab4-Adol-KABP-2006'!KH142),"",('Tab4-Adol-KABP-2006'!KH142))</f>
        <v/>
      </c>
      <c r="KI142" s="355" t="str">
        <f>IF(ISBLANK('Tab4-Adol-KABP-2006'!KI142),"",('Tab4-Adol-KABP-2006'!KI142))</f>
        <v/>
      </c>
      <c r="KJ142" s="355" t="str">
        <f>IF(ISBLANK('Tab4-Adol-KABP-2006'!KJ142),"",('Tab4-Adol-KABP-2006'!KJ142))</f>
        <v/>
      </c>
      <c r="KK142" s="355" t="str">
        <f>IF(ISBLANK('Tab4-Adol-KABP-2006'!KK142),"",('Tab4-Adol-KABP-2006'!KK142))</f>
        <v/>
      </c>
      <c r="KL142" s="355" t="str">
        <f>IF(ISBLANK('Tab4-Adol-KABP-2006'!KL142),"",('Tab4-Adol-KABP-2006'!KL142))</f>
        <v/>
      </c>
      <c r="KM142" s="355" t="str">
        <f>IF(ISBLANK('Tab4-Adol-KABP-2006'!KM142),"",('Tab4-Adol-KABP-2006'!KM142))</f>
        <v/>
      </c>
      <c r="KN142" s="355" t="str">
        <f>IF(ISBLANK('Tab4-Adol-KABP-2006'!KN142),"",('Tab4-Adol-KABP-2006'!KN142))</f>
        <v/>
      </c>
      <c r="KO142" s="355" t="str">
        <f>IF(ISBLANK('Tab4-Adol-KABP-2006'!KO142),"",('Tab4-Adol-KABP-2006'!KO142))</f>
        <v/>
      </c>
      <c r="KP142" s="355" t="str">
        <f>IF(ISBLANK('Tab4-Adol-KABP-2006'!KP142),"",('Tab4-Adol-KABP-2006'!KP142))</f>
        <v/>
      </c>
      <c r="KQ142" s="355" t="str">
        <f>IF(ISBLANK('Tab4-Adol-KABP-2006'!KQ142),"",('Tab4-Adol-KABP-2006'!KQ142))</f>
        <v/>
      </c>
      <c r="KR142" s="355" t="str">
        <f>IF(ISBLANK('Tab4-Adol-KABP-2006'!KR142),"",('Tab4-Adol-KABP-2006'!KR142))</f>
        <v/>
      </c>
      <c r="KS142" s="355" t="str">
        <f>IF(ISBLANK('Tab4-Adol-KABP-2006'!KS142),"",('Tab4-Adol-KABP-2006'!KS142))</f>
        <v/>
      </c>
      <c r="KT142" s="355" t="str">
        <f>IF(ISBLANK('Tab4-Adol-KABP-2006'!KT142),"",('Tab4-Adol-KABP-2006'!KT142))</f>
        <v/>
      </c>
      <c r="KU142" s="355" t="str">
        <f>IF(ISBLANK('Tab4-Adol-KABP-2006'!KU142),"",('Tab4-Adol-KABP-2006'!KU142))</f>
        <v/>
      </c>
      <c r="KV142" s="355" t="str">
        <f>IF(ISBLANK('Tab4-Adol-KABP-2006'!KV142),"",('Tab4-Adol-KABP-2006'!KV142))</f>
        <v/>
      </c>
      <c r="KW142" s="355" t="str">
        <f>IF(ISBLANK('Tab4-Adol-KABP-2006'!KW142),"",('Tab4-Adol-KABP-2006'!KW142))</f>
        <v>Based on small denominators.</v>
      </c>
      <c r="KX142" s="355" t="str">
        <f>IF(ISBLANK('Tab4-Adol-KABP-2006'!KX142),"",('Tab4-Adol-KABP-2006'!KX142))</f>
        <v/>
      </c>
      <c r="KY142" s="355" t="str">
        <f>IF(ISBLANK('Tab4-Adol-KABP-2006'!KY142),"",('Tab4-Adol-KABP-2006'!KY142))</f>
        <v/>
      </c>
      <c r="KZ142" s="355" t="str">
        <f>IF(ISBLANK('Tab4-Adol-KABP-2006'!KZ142),"",('Tab4-Adol-KABP-2006'!KZ142))</f>
        <v/>
      </c>
      <c r="LA142" s="355" t="str">
        <f>IF(ISBLANK('Tab4-Adol-KABP-2006'!LA142),"",('Tab4-Adol-KABP-2006'!LA142))</f>
        <v/>
      </c>
      <c r="LB142" s="355" t="str">
        <f>IF(ISBLANK('Tab4-Adol-KABP-2006'!LB142),"",('Tab4-Adol-KABP-2006'!LB142))</f>
        <v/>
      </c>
      <c r="LC142" s="355" t="str">
        <f>IF(ISBLANK('Tab4-Adol-KABP-2006'!LC142),"",('Tab4-Adol-KABP-2006'!LC142))</f>
        <v/>
      </c>
      <c r="LD142" s="355" t="str">
        <f>IF(ISBLANK('Tab4-Adol-KABP-2006'!LD142),"",('Tab4-Adol-KABP-2006'!LD142))</f>
        <v/>
      </c>
      <c r="LE142" s="355" t="str">
        <f>IF(ISBLANK('Tab4-Adol-KABP-2006'!LE142),"",('Tab4-Adol-KABP-2006'!LE142))</f>
        <v/>
      </c>
      <c r="LF142" s="355" t="str">
        <f>IF(ISBLANK('Tab4-Adol-KABP-2006'!LF142),"",('Tab4-Adol-KABP-2006'!LF142))</f>
        <v/>
      </c>
      <c r="LG142" s="355" t="str">
        <f>IF(ISBLANK('Tab4-Adol-KABP-2006'!LG142),"",('Tab4-Adol-KABP-2006'!LG142))</f>
        <v/>
      </c>
      <c r="LH142" s="355" t="str">
        <f>IF(ISBLANK('Tab4-Adol-KABP-2006'!LH142),"",('Tab4-Adol-KABP-2006'!LH142))</f>
        <v/>
      </c>
      <c r="LI142" s="355" t="str">
        <f>IF(ISBLANK('Tab4-Adol-KABP-2006'!LI142),"",('Tab4-Adol-KABP-2006'!LI142))</f>
        <v/>
      </c>
      <c r="LJ142" s="355" t="str">
        <f>IF(ISBLANK('Tab4-Adol-KABP-2006'!LJ142),"",('Tab4-Adol-KABP-2006'!LJ142))</f>
        <v/>
      </c>
      <c r="LK142" s="355" t="str">
        <f>IF(ISBLANK('Tab4-Adol-KABP-2006'!LK142),"",('Tab4-Adol-KABP-2006'!LK142))</f>
        <v/>
      </c>
      <c r="LL142" s="355" t="str">
        <f>IF(ISBLANK('Tab4-Adol-KABP-2006'!LL142),"",('Tab4-Adol-KABP-2006'!LL142))</f>
        <v/>
      </c>
      <c r="LM142" s="355" t="str">
        <f>IF(ISBLANK('Tab4-Adol-KABP-2006'!LM142),"",('Tab4-Adol-KABP-2006'!LM142))</f>
        <v/>
      </c>
      <c r="LN142" s="355" t="str">
        <f>IF(ISBLANK('Tab4-Adol-KABP-2006'!LN142),"",('Tab4-Adol-KABP-2006'!LN142))</f>
        <v/>
      </c>
      <c r="LO142" s="355" t="str">
        <f>IF(ISBLANK('Tab4-Adol-KABP-2006'!LO142),"",('Tab4-Adol-KABP-2006'!LO142))</f>
        <v/>
      </c>
      <c r="LP142" s="355" t="str">
        <f>IF(ISBLANK('Tab4-Adol-KABP-2006'!LP142),"",('Tab4-Adol-KABP-2006'!LP142))</f>
        <v/>
      </c>
      <c r="LQ142" s="355" t="str">
        <f>IF(ISBLANK('Tab4-Adol-KABP-2006'!LQ142),"",('Tab4-Adol-KABP-2006'!LQ142))</f>
        <v/>
      </c>
      <c r="LR142" s="355" t="str">
        <f>IF(ISBLANK('Tab4-Adol-KABP-2006'!LR142),"",('Tab4-Adol-KABP-2006'!LR142))</f>
        <v/>
      </c>
      <c r="LS142" s="355" t="str">
        <f>IF(ISBLANK('Tab4-Adol-KABP-2006'!LS142),"",('Tab4-Adol-KABP-2006'!LS142))</f>
        <v/>
      </c>
      <c r="LT142" s="355" t="str">
        <f>IF(ISBLANK('Tab4-Adol-KABP-2006'!LT142),"",('Tab4-Adol-KABP-2006'!LT142))</f>
        <v/>
      </c>
      <c r="LU142" s="355" t="str">
        <f>IF(ISBLANK('Tab4-Adol-KABP-2006'!LU142),"",('Tab4-Adol-KABP-2006'!LU142))</f>
        <v/>
      </c>
      <c r="LV142" s="355" t="str">
        <f>IF(ISBLANK('Tab4-Adol-KABP-2006'!LV142),"",('Tab4-Adol-KABP-2006'!LV142))</f>
        <v/>
      </c>
      <c r="LW142" s="355" t="str">
        <f>IF(ISBLANK('Tab4-Adol-KABP-2006'!LW142),"",('Tab4-Adol-KABP-2006'!LW142))</f>
        <v/>
      </c>
      <c r="LX142" s="355" t="str">
        <f>IF(ISBLANK('Tab4-Adol-KABP-2006'!LX142),"",('Tab4-Adol-KABP-2006'!LX142))</f>
        <v/>
      </c>
      <c r="LY142" s="355" t="str">
        <f>IF(ISBLANK('Tab4-Adol-KABP-2006'!LY142),"",('Tab4-Adol-KABP-2006'!LY142))</f>
        <v/>
      </c>
      <c r="LZ142" s="355" t="str">
        <f>IF(ISBLANK('Tab4-Adol-KABP-2006'!LZ142),"",('Tab4-Adol-KABP-2006'!LZ142))</f>
        <v/>
      </c>
      <c r="MA142" s="355" t="str">
        <f>IF(ISBLANK('Tab4-Adol-KABP-2006'!MA142),"",('Tab4-Adol-KABP-2006'!MA142))</f>
        <v/>
      </c>
    </row>
    <row r="143" spans="1:339" x14ac:dyDescent="0.2">
      <c r="A143" s="310" t="s">
        <v>326</v>
      </c>
      <c r="B143" s="172">
        <v>0</v>
      </c>
      <c r="C143" s="172">
        <v>0</v>
      </c>
      <c r="D143" s="172" t="s">
        <v>315</v>
      </c>
      <c r="E143" s="172">
        <v>1</v>
      </c>
      <c r="F143" s="173"/>
      <c r="G143" s="218" t="s">
        <v>152</v>
      </c>
      <c r="H143" s="348" t="str">
        <f>IF(ISBLANK('Tab4-Adol-KABP-2006'!H143), "",('Tab4-Adol-KABP-2006'!H143))</f>
        <v/>
      </c>
      <c r="I143" s="349" t="str">
        <f>IF(ISBLANK('Tab4-Adol-KABP-2006'!I143), "",('Tab4-Adol-KABP-2006'!I143))</f>
        <v/>
      </c>
      <c r="J143" s="414"/>
      <c r="K143" s="414"/>
      <c r="L143" s="414"/>
      <c r="M143" s="414"/>
      <c r="N143" s="414"/>
      <c r="O143" s="415"/>
      <c r="P143" s="348" t="str">
        <f>IF(ISBLANK('Tab4-Adol-KABP-2006'!P143), "",('Tab4-Adol-KABP-2006'!P143))</f>
        <v/>
      </c>
      <c r="Q143" s="349" t="str">
        <f>IF(ISBLANK('Tab4-Adol-KABP-2006'!Q143), "",('Tab4-Adol-KABP-2006'!Q143))</f>
        <v/>
      </c>
      <c r="R143" s="414"/>
      <c r="S143" s="414"/>
      <c r="T143" s="414"/>
      <c r="U143" s="414"/>
      <c r="V143" s="414"/>
      <c r="W143" s="415"/>
      <c r="X143" s="348" t="str">
        <f>IF(ISBLANK('Tab4-Adol-KABP-2006'!X143), "",('Tab4-Adol-KABP-2006'!X143))</f>
        <v/>
      </c>
      <c r="Y143" s="349" t="str">
        <f>IF(ISBLANK('Tab4-Adol-KABP-2006'!Y143), "",('Tab4-Adol-KABP-2006'!Y143))</f>
        <v/>
      </c>
      <c r="Z143" s="414"/>
      <c r="AA143" s="414"/>
      <c r="AB143" s="414"/>
      <c r="AC143" s="414"/>
      <c r="AD143" s="414"/>
      <c r="AE143" s="415"/>
      <c r="AF143" s="348" t="str">
        <f>IF(ISBLANK('Tab4-Adol-KABP-2006'!AF143), "",('Tab4-Adol-KABP-2006'!AF143))</f>
        <v/>
      </c>
      <c r="AG143" s="349" t="str">
        <f>IF(ISBLANK('Tab4-Adol-KABP-2006'!AG143), "",('Tab4-Adol-KABP-2006'!AG143))</f>
        <v/>
      </c>
      <c r="AH143" s="414"/>
      <c r="AI143" s="414"/>
      <c r="AJ143" s="414"/>
      <c r="AK143" s="414"/>
      <c r="AL143" s="414"/>
      <c r="AM143" s="415"/>
      <c r="AN143" s="348" t="str">
        <f>IF(ISBLANK('Tab4-Adol-KABP-2006'!AN143), "",('Tab4-Adol-KABP-2006'!AN143))</f>
        <v/>
      </c>
      <c r="AO143" s="349" t="str">
        <f>IF(ISBLANK('Tab4-Adol-KABP-2006'!AO143), "",('Tab4-Adol-KABP-2006'!AO143))</f>
        <v/>
      </c>
      <c r="AP143" s="362"/>
      <c r="AQ143" s="362"/>
      <c r="AR143" s="362"/>
      <c r="AS143" s="362"/>
      <c r="AT143" s="362"/>
      <c r="AU143" s="363"/>
      <c r="AV143" s="348" t="str">
        <f>IF(ISBLANK('Tab4-Adol-KABP-2006'!AV143), "",('Tab4-Adol-KABP-2006'!AV143))</f>
        <v/>
      </c>
      <c r="AW143" s="349" t="str">
        <f>IF(ISBLANK('Tab4-Adol-KABP-2006'!AW143), "",('Tab4-Adol-KABP-2006'!AW143))</f>
        <v/>
      </c>
      <c r="AX143" s="414"/>
      <c r="AY143" s="414"/>
      <c r="AZ143" s="414"/>
      <c r="BA143" s="414"/>
      <c r="BB143" s="414"/>
      <c r="BC143" s="415"/>
      <c r="BD143" s="348" t="str">
        <f>IF(ISBLANK('Tab4-Adol-KABP-2006'!BD143), "",('Tab4-Adol-KABP-2006'!BD143))</f>
        <v/>
      </c>
      <c r="BE143" s="349" t="str">
        <f>IF(ISBLANK('Tab4-Adol-KABP-2006'!BE143), "",('Tab4-Adol-KABP-2006'!BE143))</f>
        <v/>
      </c>
      <c r="BF143" s="414"/>
      <c r="BG143" s="414"/>
      <c r="BH143" s="414"/>
      <c r="BI143" s="414"/>
      <c r="BJ143" s="414"/>
      <c r="BK143" s="415"/>
      <c r="BL143" s="348" t="str">
        <f>IF(ISBLANK('Tab4-Adol-KABP-2006'!BL143), "",('Tab4-Adol-KABP-2006'!BL143))</f>
        <v/>
      </c>
      <c r="BM143" s="349" t="str">
        <f>IF(ISBLANK('Tab4-Adol-KABP-2006'!BM143), "",('Tab4-Adol-KABP-2006'!BM143))</f>
        <v/>
      </c>
      <c r="BN143" s="414"/>
      <c r="BO143" s="414"/>
      <c r="BP143" s="414"/>
      <c r="BQ143" s="414"/>
      <c r="BR143" s="414"/>
      <c r="BS143" s="415"/>
      <c r="BT143" s="348" t="str">
        <f>IF(ISBLANK('Tab4-Adol-KABP-2006'!BT143), "",('Tab4-Adol-KABP-2006'!BT143))</f>
        <v/>
      </c>
      <c r="BU143" s="349" t="str">
        <f>IF(ISBLANK('Tab4-Adol-KABP-2006'!BU143), "",('Tab4-Adol-KABP-2006'!BU143))</f>
        <v/>
      </c>
      <c r="BV143" s="414"/>
      <c r="BW143" s="414"/>
      <c r="BX143" s="415"/>
      <c r="BY143" s="216">
        <v>4921</v>
      </c>
      <c r="BZ143" s="208">
        <v>4737</v>
      </c>
      <c r="CA143" s="208">
        <v>9658</v>
      </c>
      <c r="CB143" s="208">
        <v>5049</v>
      </c>
      <c r="CC143" s="208">
        <v>4862</v>
      </c>
      <c r="CD143" s="284">
        <v>9911</v>
      </c>
      <c r="CE143" s="282"/>
      <c r="CF143" s="282"/>
      <c r="CG143" s="226" t="str">
        <f t="shared" si="450"/>
        <v>-</v>
      </c>
      <c r="CH143" s="227" t="str">
        <f t="shared" si="451"/>
        <v>-</v>
      </c>
      <c r="CI143" s="227" t="str">
        <f t="shared" si="452"/>
        <v>-</v>
      </c>
      <c r="CJ143" s="227" t="str">
        <f t="shared" si="453"/>
        <v>-</v>
      </c>
      <c r="CK143" s="227" t="str">
        <f t="shared" si="454"/>
        <v>-</v>
      </c>
      <c r="CL143" s="228" t="str">
        <f t="shared" si="455"/>
        <v>-</v>
      </c>
      <c r="CM143" s="282"/>
      <c r="CN143" s="282"/>
      <c r="CO143" s="226" t="str">
        <f t="shared" si="456"/>
        <v>-</v>
      </c>
      <c r="CP143" s="227" t="str">
        <f t="shared" si="457"/>
        <v>-</v>
      </c>
      <c r="CQ143" s="227" t="str">
        <f t="shared" si="458"/>
        <v>-</v>
      </c>
      <c r="CR143" s="227" t="str">
        <f t="shared" si="459"/>
        <v>-</v>
      </c>
      <c r="CS143" s="227" t="str">
        <f t="shared" si="460"/>
        <v>-</v>
      </c>
      <c r="CT143" s="228" t="str">
        <f t="shared" si="461"/>
        <v>-</v>
      </c>
      <c r="CU143" s="282"/>
      <c r="CV143" s="282"/>
      <c r="CW143" s="292" t="str">
        <f t="shared" si="462"/>
        <v>-</v>
      </c>
      <c r="CX143" s="234" t="str">
        <f t="shared" si="463"/>
        <v>-</v>
      </c>
      <c r="CY143" s="234" t="str">
        <f t="shared" si="464"/>
        <v>-</v>
      </c>
      <c r="CZ143" s="234" t="str">
        <f t="shared" si="465"/>
        <v>-</v>
      </c>
      <c r="DA143" s="234" t="str">
        <f t="shared" si="466"/>
        <v>-</v>
      </c>
      <c r="DB143" s="235" t="str">
        <f t="shared" si="467"/>
        <v>-</v>
      </c>
      <c r="DC143" s="282"/>
      <c r="DD143" s="282"/>
      <c r="DE143" s="226" t="str">
        <f t="shared" si="468"/>
        <v>-</v>
      </c>
      <c r="DF143" s="227" t="str">
        <f t="shared" si="469"/>
        <v>-</v>
      </c>
      <c r="DG143" s="227" t="str">
        <f t="shared" si="470"/>
        <v>-</v>
      </c>
      <c r="DH143" s="227" t="str">
        <f t="shared" si="471"/>
        <v>-</v>
      </c>
      <c r="DI143" s="227" t="str">
        <f t="shared" si="472"/>
        <v>-</v>
      </c>
      <c r="DJ143" s="228" t="str">
        <f t="shared" si="473"/>
        <v>-</v>
      </c>
      <c r="DK143" s="282"/>
      <c r="DL143" s="282"/>
      <c r="DM143" s="226" t="str">
        <f t="shared" si="474"/>
        <v>-</v>
      </c>
      <c r="DN143" s="227" t="str">
        <f t="shared" si="475"/>
        <v>-</v>
      </c>
      <c r="DO143" s="227" t="str">
        <f t="shared" si="476"/>
        <v>-</v>
      </c>
      <c r="DP143" s="227" t="str">
        <f t="shared" si="477"/>
        <v>-</v>
      </c>
      <c r="DQ143" s="227" t="str">
        <f t="shared" si="478"/>
        <v>-</v>
      </c>
      <c r="DR143" s="228" t="str">
        <f t="shared" si="479"/>
        <v>-</v>
      </c>
      <c r="DS143" s="282"/>
      <c r="DT143" s="282"/>
      <c r="DU143" s="226" t="str">
        <f t="shared" si="480"/>
        <v>-</v>
      </c>
      <c r="DV143" s="227" t="str">
        <f t="shared" si="481"/>
        <v>-</v>
      </c>
      <c r="DW143" s="227" t="str">
        <f t="shared" si="482"/>
        <v>-</v>
      </c>
      <c r="DX143" s="227" t="str">
        <f t="shared" si="483"/>
        <v>-</v>
      </c>
      <c r="DY143" s="227" t="str">
        <f t="shared" si="484"/>
        <v>-</v>
      </c>
      <c r="DZ143" s="228" t="str">
        <f t="shared" si="485"/>
        <v>-</v>
      </c>
      <c r="EA143" s="282"/>
      <c r="EB143" s="282"/>
      <c r="EC143" s="226" t="str">
        <f t="shared" si="486"/>
        <v>-</v>
      </c>
      <c r="ED143" s="227" t="str">
        <f t="shared" si="487"/>
        <v>-</v>
      </c>
      <c r="EE143" s="227" t="str">
        <f t="shared" si="488"/>
        <v>-</v>
      </c>
      <c r="EF143" s="227" t="str">
        <f t="shared" si="489"/>
        <v>-</v>
      </c>
      <c r="EG143" s="227" t="str">
        <f t="shared" si="490"/>
        <v>-</v>
      </c>
      <c r="EH143" s="228" t="str">
        <f t="shared" si="491"/>
        <v>-</v>
      </c>
      <c r="EI143" s="282"/>
      <c r="EJ143" s="282"/>
      <c r="EK143" s="226" t="str">
        <f t="shared" si="492"/>
        <v>-</v>
      </c>
      <c r="EL143" s="227" t="str">
        <f t="shared" si="493"/>
        <v>-</v>
      </c>
      <c r="EM143" s="227" t="str">
        <f t="shared" si="494"/>
        <v>-</v>
      </c>
      <c r="EN143" s="227" t="str">
        <f t="shared" si="495"/>
        <v>-</v>
      </c>
      <c r="EO143" s="227" t="str">
        <f t="shared" si="496"/>
        <v>-</v>
      </c>
      <c r="EP143" s="228" t="str">
        <f t="shared" si="497"/>
        <v>-</v>
      </c>
      <c r="EQ143" s="282"/>
      <c r="ER143" s="282"/>
      <c r="ES143" s="226" t="str">
        <f t="shared" si="498"/>
        <v>-</v>
      </c>
      <c r="ET143" s="227" t="str">
        <f t="shared" si="499"/>
        <v>-</v>
      </c>
      <c r="EU143" s="228" t="str">
        <f t="shared" si="500"/>
        <v>-</v>
      </c>
      <c r="EV143" s="282"/>
      <c r="EW143" s="282"/>
      <c r="EX143" s="301" t="str">
        <f t="shared" si="501"/>
        <v>-</v>
      </c>
      <c r="EY143" s="259" t="str">
        <f t="shared" si="502"/>
        <v>-</v>
      </c>
      <c r="EZ143" s="259" t="str">
        <f t="shared" si="503"/>
        <v>-</v>
      </c>
      <c r="FA143" s="259" t="str">
        <f t="shared" si="504"/>
        <v>-</v>
      </c>
      <c r="FB143" s="259" t="str">
        <f t="shared" si="505"/>
        <v>-</v>
      </c>
      <c r="FC143" s="260" t="str">
        <f t="shared" si="506"/>
        <v>-</v>
      </c>
      <c r="FD143" s="282"/>
      <c r="FE143" s="282"/>
      <c r="FF143" s="301" t="str">
        <f t="shared" si="507"/>
        <v>-</v>
      </c>
      <c r="FG143" s="259" t="str">
        <f t="shared" si="508"/>
        <v>-</v>
      </c>
      <c r="FH143" s="259" t="str">
        <f t="shared" si="509"/>
        <v>-</v>
      </c>
      <c r="FI143" s="259" t="str">
        <f t="shared" si="510"/>
        <v>-</v>
      </c>
      <c r="FJ143" s="259" t="str">
        <f t="shared" si="511"/>
        <v>-</v>
      </c>
      <c r="FK143" s="260" t="str">
        <f t="shared" si="512"/>
        <v>-</v>
      </c>
      <c r="FL143" s="282"/>
      <c r="FM143" s="282"/>
      <c r="FN143" s="301" t="str">
        <f t="shared" si="513"/>
        <v>-</v>
      </c>
      <c r="FO143" s="259" t="str">
        <f t="shared" si="514"/>
        <v>-</v>
      </c>
      <c r="FP143" s="259" t="str">
        <f t="shared" si="515"/>
        <v>-</v>
      </c>
      <c r="FQ143" s="259" t="str">
        <f t="shared" si="516"/>
        <v>-</v>
      </c>
      <c r="FR143" s="259" t="str">
        <f t="shared" si="517"/>
        <v>-</v>
      </c>
      <c r="FS143" s="260" t="str">
        <f t="shared" si="518"/>
        <v>-</v>
      </c>
      <c r="FT143" s="282"/>
      <c r="FU143" s="282"/>
      <c r="FV143" s="301" t="str">
        <f t="shared" si="519"/>
        <v>-</v>
      </c>
      <c r="FW143" s="259" t="str">
        <f t="shared" si="520"/>
        <v>-</v>
      </c>
      <c r="FX143" s="259" t="str">
        <f t="shared" si="521"/>
        <v>-</v>
      </c>
      <c r="FY143" s="259" t="str">
        <f t="shared" si="522"/>
        <v>-</v>
      </c>
      <c r="FZ143" s="259" t="str">
        <f t="shared" si="523"/>
        <v>-</v>
      </c>
      <c r="GA143" s="260" t="str">
        <f t="shared" si="524"/>
        <v>-</v>
      </c>
      <c r="GB143" s="282"/>
      <c r="GC143" s="282"/>
      <c r="GD143" s="301" t="str">
        <f t="shared" si="525"/>
        <v>-</v>
      </c>
      <c r="GE143" s="259" t="str">
        <f t="shared" si="526"/>
        <v>-</v>
      </c>
      <c r="GF143" s="259" t="str">
        <f t="shared" si="527"/>
        <v>-</v>
      </c>
      <c r="GG143" s="259" t="str">
        <f t="shared" si="528"/>
        <v>-</v>
      </c>
      <c r="GH143" s="259" t="str">
        <f t="shared" si="529"/>
        <v>-</v>
      </c>
      <c r="GI143" s="260" t="str">
        <f t="shared" si="530"/>
        <v>-</v>
      </c>
      <c r="GJ143" s="282"/>
      <c r="GK143" s="282"/>
      <c r="GL143" s="301" t="str">
        <f t="shared" si="531"/>
        <v>-</v>
      </c>
      <c r="GM143" s="259" t="str">
        <f t="shared" si="532"/>
        <v>-</v>
      </c>
      <c r="GN143" s="259" t="str">
        <f t="shared" si="533"/>
        <v>-</v>
      </c>
      <c r="GO143" s="259" t="str">
        <f t="shared" si="534"/>
        <v>-</v>
      </c>
      <c r="GP143" s="259" t="str">
        <f t="shared" si="535"/>
        <v>-</v>
      </c>
      <c r="GQ143" s="260" t="str">
        <f t="shared" si="536"/>
        <v>-</v>
      </c>
      <c r="GR143" s="282"/>
      <c r="GS143" s="282"/>
      <c r="GT143" s="301" t="str">
        <f t="shared" si="537"/>
        <v>-</v>
      </c>
      <c r="GU143" s="259" t="str">
        <f t="shared" si="538"/>
        <v>-</v>
      </c>
      <c r="GV143" s="259" t="str">
        <f t="shared" si="539"/>
        <v>-</v>
      </c>
      <c r="GW143" s="259" t="str">
        <f t="shared" si="540"/>
        <v>-</v>
      </c>
      <c r="GX143" s="259" t="str">
        <f t="shared" si="541"/>
        <v>-</v>
      </c>
      <c r="GY143" s="260" t="str">
        <f t="shared" si="542"/>
        <v>-</v>
      </c>
      <c r="GZ143" s="282"/>
      <c r="HA143" s="282"/>
      <c r="HB143" s="301" t="str">
        <f t="shared" si="543"/>
        <v>-</v>
      </c>
      <c r="HC143" s="259" t="str">
        <f t="shared" si="544"/>
        <v>-</v>
      </c>
      <c r="HD143" s="259" t="str">
        <f t="shared" si="545"/>
        <v>-</v>
      </c>
      <c r="HE143" s="259" t="str">
        <f t="shared" si="546"/>
        <v>-</v>
      </c>
      <c r="HF143" s="259" t="str">
        <f t="shared" si="547"/>
        <v>-</v>
      </c>
      <c r="HG143" s="260" t="str">
        <f t="shared" si="548"/>
        <v>-</v>
      </c>
      <c r="HH143" s="282"/>
      <c r="HI143" s="282"/>
      <c r="HJ143" s="301" t="str">
        <f t="shared" si="549"/>
        <v>-</v>
      </c>
      <c r="HK143" s="259" t="str">
        <f t="shared" si="550"/>
        <v>-</v>
      </c>
      <c r="HL143" s="260" t="str">
        <f t="shared" si="551"/>
        <v>-</v>
      </c>
      <c r="HM143" s="428" t="str">
        <f t="shared" si="442"/>
        <v>-</v>
      </c>
      <c r="HN143" s="429" t="str">
        <f t="shared" si="442"/>
        <v>-</v>
      </c>
      <c r="HO143" s="429" t="str">
        <f t="shared" si="442"/>
        <v>-</v>
      </c>
      <c r="HP143" s="429" t="str">
        <f t="shared" si="442"/>
        <v>-</v>
      </c>
      <c r="HQ143" s="429" t="str">
        <f t="shared" si="442"/>
        <v>-</v>
      </c>
      <c r="HR143" s="430" t="str">
        <f t="shared" si="442"/>
        <v>-</v>
      </c>
      <c r="HS143" s="450"/>
      <c r="HT143" s="450"/>
      <c r="HU143" s="428" t="str">
        <f t="shared" si="443"/>
        <v>-</v>
      </c>
      <c r="HV143" s="429" t="str">
        <f t="shared" si="443"/>
        <v>-</v>
      </c>
      <c r="HW143" s="429" t="str">
        <f t="shared" si="443"/>
        <v>-</v>
      </c>
      <c r="HX143" s="429" t="str">
        <f t="shared" si="443"/>
        <v>-</v>
      </c>
      <c r="HY143" s="429" t="str">
        <f t="shared" si="443"/>
        <v>-</v>
      </c>
      <c r="HZ143" s="430" t="str">
        <f t="shared" si="443"/>
        <v>-</v>
      </c>
      <c r="IA143" s="450"/>
      <c r="IB143" s="450"/>
      <c r="IC143" s="428" t="str">
        <f t="shared" si="444"/>
        <v>-</v>
      </c>
      <c r="ID143" s="429" t="str">
        <f t="shared" si="444"/>
        <v>-</v>
      </c>
      <c r="IE143" s="429" t="str">
        <f t="shared" si="444"/>
        <v>-</v>
      </c>
      <c r="IF143" s="429" t="str">
        <f t="shared" si="444"/>
        <v>-</v>
      </c>
      <c r="IG143" s="429" t="str">
        <f t="shared" si="444"/>
        <v>-</v>
      </c>
      <c r="IH143" s="430" t="str">
        <f t="shared" si="444"/>
        <v>-</v>
      </c>
      <c r="II143" s="450"/>
      <c r="IJ143" s="450"/>
      <c r="IK143" s="428" t="str">
        <f t="shared" si="445"/>
        <v>-</v>
      </c>
      <c r="IL143" s="429" t="str">
        <f t="shared" si="445"/>
        <v>-</v>
      </c>
      <c r="IM143" s="429" t="str">
        <f t="shared" si="445"/>
        <v>-</v>
      </c>
      <c r="IN143" s="429" t="str">
        <f t="shared" si="445"/>
        <v>-</v>
      </c>
      <c r="IO143" s="429" t="str">
        <f t="shared" si="445"/>
        <v>-</v>
      </c>
      <c r="IP143" s="430" t="str">
        <f t="shared" si="445"/>
        <v>-</v>
      </c>
      <c r="IQ143" s="450"/>
      <c r="IR143" s="450"/>
      <c r="IS143" s="428" t="str">
        <f t="shared" si="446"/>
        <v>-</v>
      </c>
      <c r="IT143" s="429" t="str">
        <f t="shared" si="446"/>
        <v>-</v>
      </c>
      <c r="IU143" s="429" t="str">
        <f t="shared" si="446"/>
        <v>-</v>
      </c>
      <c r="IV143" s="429" t="str">
        <f t="shared" si="446"/>
        <v>-</v>
      </c>
      <c r="IW143" s="429" t="str">
        <f t="shared" si="446"/>
        <v>-</v>
      </c>
      <c r="IX143" s="430" t="str">
        <f t="shared" si="446"/>
        <v>-</v>
      </c>
      <c r="IY143" s="450"/>
      <c r="IZ143" s="450"/>
      <c r="JA143" s="428" t="str">
        <f t="shared" si="447"/>
        <v>-</v>
      </c>
      <c r="JB143" s="429" t="str">
        <f t="shared" si="447"/>
        <v>-</v>
      </c>
      <c r="JC143" s="429" t="str">
        <f t="shared" si="447"/>
        <v>-</v>
      </c>
      <c r="JD143" s="429" t="str">
        <f t="shared" si="447"/>
        <v>-</v>
      </c>
      <c r="JE143" s="429" t="str">
        <f t="shared" si="447"/>
        <v>-</v>
      </c>
      <c r="JF143" s="430" t="str">
        <f t="shared" si="447"/>
        <v>-</v>
      </c>
      <c r="JG143" s="450"/>
      <c r="JH143" s="450"/>
      <c r="JI143" s="428" t="str">
        <f t="shared" si="448"/>
        <v>-</v>
      </c>
      <c r="JJ143" s="429" t="str">
        <f t="shared" si="448"/>
        <v>-</v>
      </c>
      <c r="JK143" s="429" t="str">
        <f t="shared" si="448"/>
        <v>-</v>
      </c>
      <c r="JL143" s="429" t="str">
        <f t="shared" si="448"/>
        <v>-</v>
      </c>
      <c r="JM143" s="429" t="str">
        <f t="shared" si="448"/>
        <v>-</v>
      </c>
      <c r="JN143" s="430" t="str">
        <f t="shared" si="448"/>
        <v>-</v>
      </c>
      <c r="JO143" s="450"/>
      <c r="JP143" s="450"/>
      <c r="JQ143" s="428" t="str">
        <f t="shared" si="449"/>
        <v>-</v>
      </c>
      <c r="JR143" s="429" t="str">
        <f t="shared" si="449"/>
        <v>-</v>
      </c>
      <c r="JS143" s="429" t="str">
        <f t="shared" si="449"/>
        <v>-</v>
      </c>
      <c r="JT143" s="429" t="str">
        <f t="shared" si="449"/>
        <v>-</v>
      </c>
      <c r="JU143" s="429" t="str">
        <f t="shared" si="449"/>
        <v>-</v>
      </c>
      <c r="JV143" s="430" t="str">
        <f t="shared" si="449"/>
        <v>-</v>
      </c>
      <c r="JW143" s="450"/>
      <c r="JX143" s="450"/>
      <c r="JY143" s="428" t="str">
        <f t="shared" si="552"/>
        <v>-</v>
      </c>
      <c r="JZ143" s="429" t="str">
        <f t="shared" si="552"/>
        <v>-</v>
      </c>
      <c r="KA143" s="430" t="str">
        <f t="shared" si="552"/>
        <v>-</v>
      </c>
      <c r="KB143" s="172"/>
      <c r="KC143" s="355" t="str">
        <f>IF(ISBLANK('Tab4-Adol-KABP-2006'!KC143),"",('Tab4-Adol-KABP-2006'!KC143))</f>
        <v/>
      </c>
      <c r="KD143" s="355" t="str">
        <f>IF(ISBLANK('Tab4-Adol-KABP-2006'!KD143),"",('Tab4-Adol-KABP-2006'!KD143))</f>
        <v/>
      </c>
      <c r="KE143" s="355" t="str">
        <f>IF(ISBLANK('Tab4-Adol-KABP-2006'!KE143),"",('Tab4-Adol-KABP-2006'!KE143))</f>
        <v/>
      </c>
      <c r="KF143" s="355" t="str">
        <f>IF(ISBLANK('Tab4-Adol-KABP-2006'!KF143),"",('Tab4-Adol-KABP-2006'!KF143))</f>
        <v/>
      </c>
      <c r="KG143" s="355" t="str">
        <f>IF(ISBLANK('Tab4-Adol-KABP-2006'!KG143),"",('Tab4-Adol-KABP-2006'!KG143))</f>
        <v/>
      </c>
      <c r="KH143" s="355" t="str">
        <f>IF(ISBLANK('Tab4-Adol-KABP-2006'!KH143),"",('Tab4-Adol-KABP-2006'!KH143))</f>
        <v/>
      </c>
      <c r="KI143" s="355" t="str">
        <f>IF(ISBLANK('Tab4-Adol-KABP-2006'!KI143),"",('Tab4-Adol-KABP-2006'!KI143))</f>
        <v/>
      </c>
      <c r="KJ143" s="355" t="str">
        <f>IF(ISBLANK('Tab4-Adol-KABP-2006'!KJ143),"",('Tab4-Adol-KABP-2006'!KJ143))</f>
        <v/>
      </c>
      <c r="KK143" s="355" t="str">
        <f>IF(ISBLANK('Tab4-Adol-KABP-2006'!KK143),"",('Tab4-Adol-KABP-2006'!KK143))</f>
        <v/>
      </c>
      <c r="KL143" s="355" t="str">
        <f>IF(ISBLANK('Tab4-Adol-KABP-2006'!KL143),"",('Tab4-Adol-KABP-2006'!KL143))</f>
        <v/>
      </c>
      <c r="KM143" s="355" t="str">
        <f>IF(ISBLANK('Tab4-Adol-KABP-2006'!KM143),"",('Tab4-Adol-KABP-2006'!KM143))</f>
        <v/>
      </c>
      <c r="KN143" s="355" t="str">
        <f>IF(ISBLANK('Tab4-Adol-KABP-2006'!KN143),"",('Tab4-Adol-KABP-2006'!KN143))</f>
        <v/>
      </c>
      <c r="KO143" s="355" t="str">
        <f>IF(ISBLANK('Tab4-Adol-KABP-2006'!KO143),"",('Tab4-Adol-KABP-2006'!KO143))</f>
        <v/>
      </c>
      <c r="KP143" s="355" t="str">
        <f>IF(ISBLANK('Tab4-Adol-KABP-2006'!KP143),"",('Tab4-Adol-KABP-2006'!KP143))</f>
        <v/>
      </c>
      <c r="KQ143" s="355" t="str">
        <f>IF(ISBLANK('Tab4-Adol-KABP-2006'!KQ143),"",('Tab4-Adol-KABP-2006'!KQ143))</f>
        <v/>
      </c>
      <c r="KR143" s="355" t="str">
        <f>IF(ISBLANK('Tab4-Adol-KABP-2006'!KR143),"",('Tab4-Adol-KABP-2006'!KR143))</f>
        <v/>
      </c>
      <c r="KS143" s="355" t="str">
        <f>IF(ISBLANK('Tab4-Adol-KABP-2006'!KS143),"",('Tab4-Adol-KABP-2006'!KS143))</f>
        <v/>
      </c>
      <c r="KT143" s="355" t="str">
        <f>IF(ISBLANK('Tab4-Adol-KABP-2006'!KT143),"",('Tab4-Adol-KABP-2006'!KT143))</f>
        <v/>
      </c>
      <c r="KU143" s="355" t="str">
        <f>IF(ISBLANK('Tab4-Adol-KABP-2006'!KU143),"",('Tab4-Adol-KABP-2006'!KU143))</f>
        <v/>
      </c>
      <c r="KV143" s="355" t="str">
        <f>IF(ISBLANK('Tab4-Adol-KABP-2006'!KV143),"",('Tab4-Adol-KABP-2006'!KV143))</f>
        <v/>
      </c>
      <c r="KW143" s="355" t="str">
        <f>IF(ISBLANK('Tab4-Adol-KABP-2006'!KW143),"",('Tab4-Adol-KABP-2006'!KW143))</f>
        <v/>
      </c>
      <c r="KX143" s="355" t="str">
        <f>IF(ISBLANK('Tab4-Adol-KABP-2006'!KX143),"",('Tab4-Adol-KABP-2006'!KX143))</f>
        <v/>
      </c>
      <c r="KY143" s="355" t="str">
        <f>IF(ISBLANK('Tab4-Adol-KABP-2006'!KY143),"",('Tab4-Adol-KABP-2006'!KY143))</f>
        <v/>
      </c>
      <c r="KZ143" s="355" t="str">
        <f>IF(ISBLANK('Tab4-Adol-KABP-2006'!KZ143),"",('Tab4-Adol-KABP-2006'!KZ143))</f>
        <v/>
      </c>
      <c r="LA143" s="355" t="str">
        <f>IF(ISBLANK('Tab4-Adol-KABP-2006'!LA143),"",('Tab4-Adol-KABP-2006'!LA143))</f>
        <v/>
      </c>
      <c r="LB143" s="355" t="str">
        <f>IF(ISBLANK('Tab4-Adol-KABP-2006'!LB143),"",('Tab4-Adol-KABP-2006'!LB143))</f>
        <v/>
      </c>
      <c r="LC143" s="355" t="str">
        <f>IF(ISBLANK('Tab4-Adol-KABP-2006'!LC143),"",('Tab4-Adol-KABP-2006'!LC143))</f>
        <v/>
      </c>
      <c r="LD143" s="355" t="str">
        <f>IF(ISBLANK('Tab4-Adol-KABP-2006'!LD143),"",('Tab4-Adol-KABP-2006'!LD143))</f>
        <v/>
      </c>
      <c r="LE143" s="355" t="str">
        <f>IF(ISBLANK('Tab4-Adol-KABP-2006'!LE143),"",('Tab4-Adol-KABP-2006'!LE143))</f>
        <v/>
      </c>
      <c r="LF143" s="355" t="str">
        <f>IF(ISBLANK('Tab4-Adol-KABP-2006'!LF143),"",('Tab4-Adol-KABP-2006'!LF143))</f>
        <v/>
      </c>
      <c r="LG143" s="355" t="str">
        <f>IF(ISBLANK('Tab4-Adol-KABP-2006'!LG143),"",('Tab4-Adol-KABP-2006'!LG143))</f>
        <v/>
      </c>
      <c r="LH143" s="355" t="str">
        <f>IF(ISBLANK('Tab4-Adol-KABP-2006'!LH143),"",('Tab4-Adol-KABP-2006'!LH143))</f>
        <v/>
      </c>
      <c r="LI143" s="355" t="str">
        <f>IF(ISBLANK('Tab4-Adol-KABP-2006'!LI143),"",('Tab4-Adol-KABP-2006'!LI143))</f>
        <v/>
      </c>
      <c r="LJ143" s="355" t="str">
        <f>IF(ISBLANK('Tab4-Adol-KABP-2006'!LJ143),"",('Tab4-Adol-KABP-2006'!LJ143))</f>
        <v/>
      </c>
      <c r="LK143" s="355" t="str">
        <f>IF(ISBLANK('Tab4-Adol-KABP-2006'!LK143),"",('Tab4-Adol-KABP-2006'!LK143))</f>
        <v/>
      </c>
      <c r="LL143" s="355" t="str">
        <f>IF(ISBLANK('Tab4-Adol-KABP-2006'!LL143),"",('Tab4-Adol-KABP-2006'!LL143))</f>
        <v/>
      </c>
      <c r="LM143" s="355" t="str">
        <f>IF(ISBLANK('Tab4-Adol-KABP-2006'!LM143),"",('Tab4-Adol-KABP-2006'!LM143))</f>
        <v/>
      </c>
      <c r="LN143" s="355" t="str">
        <f>IF(ISBLANK('Tab4-Adol-KABP-2006'!LN143),"",('Tab4-Adol-KABP-2006'!LN143))</f>
        <v/>
      </c>
      <c r="LO143" s="355" t="str">
        <f>IF(ISBLANK('Tab4-Adol-KABP-2006'!LO143),"",('Tab4-Adol-KABP-2006'!LO143))</f>
        <v/>
      </c>
      <c r="LP143" s="355" t="str">
        <f>IF(ISBLANK('Tab4-Adol-KABP-2006'!LP143),"",('Tab4-Adol-KABP-2006'!LP143))</f>
        <v/>
      </c>
      <c r="LQ143" s="355" t="str">
        <f>IF(ISBLANK('Tab4-Adol-KABP-2006'!LQ143),"",('Tab4-Adol-KABP-2006'!LQ143))</f>
        <v/>
      </c>
      <c r="LR143" s="355" t="str">
        <f>IF(ISBLANK('Tab4-Adol-KABP-2006'!LR143),"",('Tab4-Adol-KABP-2006'!LR143))</f>
        <v/>
      </c>
      <c r="LS143" s="355" t="str">
        <f>IF(ISBLANK('Tab4-Adol-KABP-2006'!LS143),"",('Tab4-Adol-KABP-2006'!LS143))</f>
        <v/>
      </c>
      <c r="LT143" s="355" t="str">
        <f>IF(ISBLANK('Tab4-Adol-KABP-2006'!LT143),"",('Tab4-Adol-KABP-2006'!LT143))</f>
        <v/>
      </c>
      <c r="LU143" s="355" t="str">
        <f>IF(ISBLANK('Tab4-Adol-KABP-2006'!LU143),"",('Tab4-Adol-KABP-2006'!LU143))</f>
        <v/>
      </c>
      <c r="LV143" s="355" t="str">
        <f>IF(ISBLANK('Tab4-Adol-KABP-2006'!LV143),"",('Tab4-Adol-KABP-2006'!LV143))</f>
        <v/>
      </c>
      <c r="LW143" s="355" t="str">
        <f>IF(ISBLANK('Tab4-Adol-KABP-2006'!LW143),"",('Tab4-Adol-KABP-2006'!LW143))</f>
        <v/>
      </c>
      <c r="LX143" s="355" t="str">
        <f>IF(ISBLANK('Tab4-Adol-KABP-2006'!LX143),"",('Tab4-Adol-KABP-2006'!LX143))</f>
        <v/>
      </c>
      <c r="LY143" s="355" t="str">
        <f>IF(ISBLANK('Tab4-Adol-KABP-2006'!LY143),"",('Tab4-Adol-KABP-2006'!LY143))</f>
        <v/>
      </c>
      <c r="LZ143" s="355" t="str">
        <f>IF(ISBLANK('Tab4-Adol-KABP-2006'!LZ143),"",('Tab4-Adol-KABP-2006'!LZ143))</f>
        <v/>
      </c>
      <c r="MA143" s="355" t="str">
        <f>IF(ISBLANK('Tab4-Adol-KABP-2006'!MA143),"",('Tab4-Adol-KABP-2006'!MA143))</f>
        <v/>
      </c>
    </row>
    <row r="144" spans="1:339" x14ac:dyDescent="0.2">
      <c r="A144" s="310" t="s">
        <v>326</v>
      </c>
      <c r="B144" s="172">
        <v>0</v>
      </c>
      <c r="C144" s="172">
        <v>0</v>
      </c>
      <c r="D144" s="172" t="s">
        <v>315</v>
      </c>
      <c r="E144" s="172">
        <v>1</v>
      </c>
      <c r="F144" s="173"/>
      <c r="G144" s="218" t="s">
        <v>169</v>
      </c>
      <c r="H144" s="348">
        <f>IF(ISBLANK('Tab4-Adol-KABP-2006'!H144), "",('Tab4-Adol-KABP-2006'!H144))</f>
        <v>2010</v>
      </c>
      <c r="I144" s="349">
        <f>IF(ISBLANK('Tab4-Adol-KABP-2006'!I144), "",('Tab4-Adol-KABP-2006'!I144))</f>
        <v>2010</v>
      </c>
      <c r="J144" s="414">
        <f>IF(ISBLANK('Tab4-Adol-KABP-2006'!J144), "",('Tab4-Adol-KABP-2006'!J144))</f>
        <v>40.299999999999997</v>
      </c>
      <c r="K144" s="414">
        <f>IF(ISBLANK('Tab4-Adol-KABP-2006'!K144), "",('Tab4-Adol-KABP-2006'!K144))</f>
        <v>43.7</v>
      </c>
      <c r="L144" s="414">
        <f>IF(ISBLANK('Tab4-Adol-KABP-2006'!L144), "",('Tab4-Adol-KABP-2006'!L144))</f>
        <v>41.9</v>
      </c>
      <c r="M144" s="414"/>
      <c r="N144" s="414"/>
      <c r="O144" s="415"/>
      <c r="P144" s="348">
        <f>IF(ISBLANK('Tab4-Adol-KABP-2006'!P144), "",('Tab4-Adol-KABP-2006'!P144))</f>
        <v>2010</v>
      </c>
      <c r="Q144" s="349">
        <f>IF(ISBLANK('Tab4-Adol-KABP-2006'!Q144), "",('Tab4-Adol-KABP-2006'!Q144))</f>
        <v>2010</v>
      </c>
      <c r="R144" s="414">
        <f>IF(ISBLANK('Tab4-Adol-KABP-2006'!R144), "",('Tab4-Adol-KABP-2006'!R144))</f>
        <v>10.1</v>
      </c>
      <c r="S144" s="414">
        <f>IF(ISBLANK('Tab4-Adol-KABP-2006'!S144), "",('Tab4-Adol-KABP-2006'!S144))</f>
        <v>9</v>
      </c>
      <c r="T144" s="414">
        <f>IF(ISBLANK('Tab4-Adol-KABP-2006'!T144), "",('Tab4-Adol-KABP-2006'!T144))</f>
        <v>9.6</v>
      </c>
      <c r="U144" s="414"/>
      <c r="V144" s="414"/>
      <c r="W144" s="415"/>
      <c r="X144" s="348">
        <f>IF(ISBLANK('Tab4-Adol-KABP-2006'!X144), "",('Tab4-Adol-KABP-2006'!X144))</f>
        <v>2010</v>
      </c>
      <c r="Y144" s="349">
        <f>IF(ISBLANK('Tab4-Adol-KABP-2006'!Y144), "",('Tab4-Adol-KABP-2006'!Y144))</f>
        <v>2010</v>
      </c>
      <c r="Z144" s="414">
        <f>IF(ISBLANK('Tab4-Adol-KABP-2006'!Z144), "",('Tab4-Adol-KABP-2006'!Z144))</f>
        <v>1.8</v>
      </c>
      <c r="AA144" s="414">
        <f>IF(ISBLANK('Tab4-Adol-KABP-2006'!AA144), "",('Tab4-Adol-KABP-2006'!AA144))</f>
        <v>4.3</v>
      </c>
      <c r="AB144" s="414">
        <f>IF(ISBLANK('Tab4-Adol-KABP-2006'!AB144), "",('Tab4-Adol-KABP-2006'!AB144))</f>
        <v>3</v>
      </c>
      <c r="AC144" s="414"/>
      <c r="AD144" s="414"/>
      <c r="AE144" s="415"/>
      <c r="AF144" s="348">
        <f>IF(ISBLANK('Tab4-Adol-KABP-2006'!AF144), "",('Tab4-Adol-KABP-2006'!AF144))</f>
        <v>2010</v>
      </c>
      <c r="AG144" s="349">
        <f>IF(ISBLANK('Tab4-Adol-KABP-2006'!AG144), "",('Tab4-Adol-KABP-2006'!AG144))</f>
        <v>2010</v>
      </c>
      <c r="AH144" s="414"/>
      <c r="AI144" s="414">
        <f>IF(ISBLANK('Tab4-Adol-KABP-2006'!AI144), "",('Tab4-Adol-KABP-2006'!AI144))</f>
        <v>31.3</v>
      </c>
      <c r="AJ144" s="414">
        <f>IF(ISBLANK('Tab4-Adol-KABP-2006'!AJ144), "",('Tab4-Adol-KABP-2006'!AJ144))</f>
        <v>39.299999999999997</v>
      </c>
      <c r="AK144" s="414"/>
      <c r="AL144" s="414"/>
      <c r="AM144" s="415"/>
      <c r="AN144" s="348">
        <f>IF(ISBLANK('Tab4-Adol-KABP-2006'!AN144), "",('Tab4-Adol-KABP-2006'!AN144))</f>
        <v>2010</v>
      </c>
      <c r="AO144" s="349">
        <f>IF(ISBLANK('Tab4-Adol-KABP-2006'!AO144), "",('Tab4-Adol-KABP-2006'!AO144))</f>
        <v>2010</v>
      </c>
      <c r="AP144" s="362">
        <f>IF(ISBLANK('Tab4-Adol-KABP-2006'!AP144), "",('Tab4-Adol-KABP-2006'!AP144))</f>
        <v>70.5</v>
      </c>
      <c r="AQ144" s="362">
        <f>IF(ISBLANK('Tab4-Adol-KABP-2006'!AQ144), "",('Tab4-Adol-KABP-2006'!AQ144))</f>
        <v>52.4</v>
      </c>
      <c r="AR144" s="362">
        <f>IF(ISBLANK('Tab4-Adol-KABP-2006'!AR144), "",('Tab4-Adol-KABP-2006'!AR144))</f>
        <v>58.8</v>
      </c>
      <c r="AS144" s="362"/>
      <c r="AT144" s="362"/>
      <c r="AU144" s="363"/>
      <c r="AV144" s="348">
        <f>IF(ISBLANK('Tab4-Adol-KABP-2006'!AV144), "",('Tab4-Adol-KABP-2006'!AV144))</f>
        <v>2011</v>
      </c>
      <c r="AW144" s="349">
        <f>IF(ISBLANK('Tab4-Adol-KABP-2006'!AW144), "",('Tab4-Adol-KABP-2006'!AW144))</f>
        <v>2011</v>
      </c>
      <c r="AX144" s="414">
        <f>IF(ISBLANK('Tab4-Adol-KABP-2006'!AX144), "",('Tab4-Adol-KABP-2006'!AX144))</f>
        <v>57.3</v>
      </c>
      <c r="AY144" s="414">
        <f>IF(ISBLANK('Tab4-Adol-KABP-2006'!AY144), "",('Tab4-Adol-KABP-2006'!AY144))</f>
        <v>54.2</v>
      </c>
      <c r="AZ144" s="414">
        <f>IF(ISBLANK('Tab4-Adol-KABP-2006'!AZ144), "",('Tab4-Adol-KABP-2006'!AZ144))</f>
        <v>55.5</v>
      </c>
      <c r="BA144" s="414"/>
      <c r="BB144" s="414"/>
      <c r="BC144" s="415"/>
      <c r="BD144" s="348">
        <f>IF(ISBLANK('Tab4-Adol-KABP-2006'!BD144), "",('Tab4-Adol-KABP-2006'!BD144))</f>
        <v>2010</v>
      </c>
      <c r="BE144" s="349">
        <f>IF(ISBLANK('Tab4-Adol-KABP-2006'!BE144), "",('Tab4-Adol-KABP-2006'!BE144))</f>
        <v>2010</v>
      </c>
      <c r="BF144" s="414">
        <f>IF(ISBLANK('Tab4-Adol-KABP-2006'!BF144), "",('Tab4-Adol-KABP-2006'!BF144))</f>
        <v>11.4</v>
      </c>
      <c r="BG144" s="414">
        <f>IF(ISBLANK('Tab4-Adol-KABP-2006'!BG144), "",('Tab4-Adol-KABP-2006'!BG144))</f>
        <v>30.3</v>
      </c>
      <c r="BH144" s="414">
        <f>IF(ISBLANK('Tab4-Adol-KABP-2006'!BH144), "",('Tab4-Adol-KABP-2006'!BH144))</f>
        <v>20.5</v>
      </c>
      <c r="BI144" s="414"/>
      <c r="BJ144" s="414"/>
      <c r="BK144" s="415"/>
      <c r="BL144" s="348">
        <f>IF(ISBLANK('Tab4-Adol-KABP-2006'!BL144), "",('Tab4-Adol-KABP-2006'!BL144))</f>
        <v>2010</v>
      </c>
      <c r="BM144" s="349">
        <f>IF(ISBLANK('Tab4-Adol-KABP-2006'!BM144), "",('Tab4-Adol-KABP-2006'!BM144))</f>
        <v>2010</v>
      </c>
      <c r="BN144" s="414">
        <f>IF(ISBLANK('Tab4-Adol-KABP-2006'!BN144), "",('Tab4-Adol-KABP-2006'!BN144))</f>
        <v>19.2</v>
      </c>
      <c r="BO144" s="414">
        <f>IF(ISBLANK('Tab4-Adol-KABP-2006'!BO144), "",('Tab4-Adol-KABP-2006'!BO144))</f>
        <v>58.1</v>
      </c>
      <c r="BP144" s="414">
        <f>IF(ISBLANK('Tab4-Adol-KABP-2006'!BP144), "",('Tab4-Adol-KABP-2006'!BP144))</f>
        <v>37.700000000000003</v>
      </c>
      <c r="BQ144" s="414"/>
      <c r="BR144" s="414"/>
      <c r="BS144" s="415"/>
      <c r="BT144" s="348" t="str">
        <f>IF(ISBLANK('Tab4-Adol-KABP-2006'!BT144), "",('Tab4-Adol-KABP-2006'!BT144))</f>
        <v/>
      </c>
      <c r="BU144" s="349" t="str">
        <f>IF(ISBLANK('Tab4-Adol-KABP-2006'!BU144), "",('Tab4-Adol-KABP-2006'!BU144))</f>
        <v/>
      </c>
      <c r="BV144" s="414"/>
      <c r="BW144" s="414"/>
      <c r="BX144" s="415"/>
      <c r="BY144" s="216">
        <v>23960</v>
      </c>
      <c r="BZ144" s="208">
        <v>21064</v>
      </c>
      <c r="CA144" s="208">
        <v>45024</v>
      </c>
      <c r="CB144" s="208">
        <v>24596</v>
      </c>
      <c r="CC144" s="208">
        <v>21578</v>
      </c>
      <c r="CD144" s="284">
        <v>46174</v>
      </c>
      <c r="CE144" s="282"/>
      <c r="CF144" s="282"/>
      <c r="CG144" s="226">
        <f t="shared" si="450"/>
        <v>23960</v>
      </c>
      <c r="CH144" s="227">
        <f t="shared" si="451"/>
        <v>21064</v>
      </c>
      <c r="CI144" s="227">
        <f t="shared" si="452"/>
        <v>45024</v>
      </c>
      <c r="CJ144" s="227" t="str">
        <f t="shared" si="453"/>
        <v>-</v>
      </c>
      <c r="CK144" s="227" t="str">
        <f t="shared" si="454"/>
        <v>-</v>
      </c>
      <c r="CL144" s="228" t="str">
        <f t="shared" si="455"/>
        <v>-</v>
      </c>
      <c r="CM144" s="282"/>
      <c r="CN144" s="282"/>
      <c r="CO144" s="226">
        <f t="shared" si="456"/>
        <v>23960</v>
      </c>
      <c r="CP144" s="227">
        <f t="shared" si="457"/>
        <v>21064</v>
      </c>
      <c r="CQ144" s="227">
        <f t="shared" si="458"/>
        <v>45024</v>
      </c>
      <c r="CR144" s="227" t="str">
        <f t="shared" si="459"/>
        <v>-</v>
      </c>
      <c r="CS144" s="227" t="str">
        <f t="shared" si="460"/>
        <v>-</v>
      </c>
      <c r="CT144" s="228" t="str">
        <f t="shared" si="461"/>
        <v>-</v>
      </c>
      <c r="CU144" s="282"/>
      <c r="CV144" s="282"/>
      <c r="CW144" s="292">
        <f t="shared" si="462"/>
        <v>23960</v>
      </c>
      <c r="CX144" s="234">
        <f t="shared" si="463"/>
        <v>21064</v>
      </c>
      <c r="CY144" s="234">
        <f t="shared" si="464"/>
        <v>45024</v>
      </c>
      <c r="CZ144" s="234" t="str">
        <f t="shared" si="465"/>
        <v>-</v>
      </c>
      <c r="DA144" s="234" t="str">
        <f t="shared" si="466"/>
        <v>-</v>
      </c>
      <c r="DB144" s="235" t="str">
        <f t="shared" si="467"/>
        <v>-</v>
      </c>
      <c r="DC144" s="282"/>
      <c r="DD144" s="282"/>
      <c r="DE144" s="226" t="str">
        <f t="shared" si="468"/>
        <v>-</v>
      </c>
      <c r="DF144" s="227">
        <f t="shared" si="469"/>
        <v>21064</v>
      </c>
      <c r="DG144" s="227">
        <f t="shared" si="470"/>
        <v>45024</v>
      </c>
      <c r="DH144" s="227" t="str">
        <f t="shared" si="471"/>
        <v>-</v>
      </c>
      <c r="DI144" s="227" t="str">
        <f t="shared" si="472"/>
        <v>-</v>
      </c>
      <c r="DJ144" s="228" t="str">
        <f t="shared" si="473"/>
        <v>-</v>
      </c>
      <c r="DK144" s="282"/>
      <c r="DL144" s="282"/>
      <c r="DM144" s="226">
        <f t="shared" si="474"/>
        <v>23960</v>
      </c>
      <c r="DN144" s="227">
        <f t="shared" si="475"/>
        <v>21064</v>
      </c>
      <c r="DO144" s="227">
        <f t="shared" si="476"/>
        <v>45024</v>
      </c>
      <c r="DP144" s="227" t="str">
        <f t="shared" si="477"/>
        <v>-</v>
      </c>
      <c r="DQ144" s="227" t="str">
        <f t="shared" si="478"/>
        <v>-</v>
      </c>
      <c r="DR144" s="228" t="str">
        <f t="shared" si="479"/>
        <v>-</v>
      </c>
      <c r="DS144" s="282"/>
      <c r="DT144" s="282"/>
      <c r="DU144" s="226">
        <f t="shared" si="480"/>
        <v>23960</v>
      </c>
      <c r="DV144" s="227">
        <f t="shared" si="481"/>
        <v>21064</v>
      </c>
      <c r="DW144" s="227">
        <f t="shared" si="482"/>
        <v>45024</v>
      </c>
      <c r="DX144" s="227" t="str">
        <f t="shared" si="483"/>
        <v>-</v>
      </c>
      <c r="DY144" s="227" t="str">
        <f t="shared" si="484"/>
        <v>-</v>
      </c>
      <c r="DZ144" s="228" t="str">
        <f t="shared" si="485"/>
        <v>-</v>
      </c>
      <c r="EA144" s="282"/>
      <c r="EB144" s="282"/>
      <c r="EC144" s="226">
        <f t="shared" si="486"/>
        <v>23960</v>
      </c>
      <c r="ED144" s="227">
        <f t="shared" si="487"/>
        <v>21064</v>
      </c>
      <c r="EE144" s="227">
        <f t="shared" si="488"/>
        <v>45024</v>
      </c>
      <c r="EF144" s="227" t="str">
        <f t="shared" si="489"/>
        <v>-</v>
      </c>
      <c r="EG144" s="227" t="str">
        <f t="shared" si="490"/>
        <v>-</v>
      </c>
      <c r="EH144" s="228" t="str">
        <f t="shared" si="491"/>
        <v>-</v>
      </c>
      <c r="EI144" s="282"/>
      <c r="EJ144" s="282"/>
      <c r="EK144" s="226">
        <f t="shared" si="492"/>
        <v>23960</v>
      </c>
      <c r="EL144" s="227">
        <f t="shared" si="493"/>
        <v>21064</v>
      </c>
      <c r="EM144" s="227">
        <f t="shared" si="494"/>
        <v>45024</v>
      </c>
      <c r="EN144" s="227" t="str">
        <f t="shared" si="495"/>
        <v>-</v>
      </c>
      <c r="EO144" s="227" t="str">
        <f t="shared" si="496"/>
        <v>-</v>
      </c>
      <c r="EP144" s="228" t="str">
        <f t="shared" si="497"/>
        <v>-</v>
      </c>
      <c r="EQ144" s="282"/>
      <c r="ER144" s="282"/>
      <c r="ES144" s="226" t="str">
        <f t="shared" si="498"/>
        <v>-</v>
      </c>
      <c r="ET144" s="227" t="str">
        <f t="shared" si="499"/>
        <v>-</v>
      </c>
      <c r="EU144" s="228" t="str">
        <f t="shared" si="500"/>
        <v>-</v>
      </c>
      <c r="EV144" s="282"/>
      <c r="EW144" s="282"/>
      <c r="EX144" s="301">
        <f t="shared" si="501"/>
        <v>9655.8799999999992</v>
      </c>
      <c r="EY144" s="259">
        <f t="shared" si="502"/>
        <v>9204.9680000000008</v>
      </c>
      <c r="EZ144" s="259">
        <f t="shared" si="503"/>
        <v>18865.056</v>
      </c>
      <c r="FA144" s="259" t="str">
        <f t="shared" si="504"/>
        <v>-</v>
      </c>
      <c r="FB144" s="259" t="str">
        <f t="shared" si="505"/>
        <v>-</v>
      </c>
      <c r="FC144" s="260" t="str">
        <f t="shared" si="506"/>
        <v>-</v>
      </c>
      <c r="FD144" s="282"/>
      <c r="FE144" s="282"/>
      <c r="FF144" s="301">
        <f t="shared" si="507"/>
        <v>2419.96</v>
      </c>
      <c r="FG144" s="259">
        <f t="shared" si="508"/>
        <v>1895.76</v>
      </c>
      <c r="FH144" s="259">
        <f t="shared" si="509"/>
        <v>4322.3040000000001</v>
      </c>
      <c r="FI144" s="259" t="str">
        <f t="shared" si="510"/>
        <v>-</v>
      </c>
      <c r="FJ144" s="259" t="str">
        <f t="shared" si="511"/>
        <v>-</v>
      </c>
      <c r="FK144" s="260" t="str">
        <f t="shared" si="512"/>
        <v>-</v>
      </c>
      <c r="FL144" s="282"/>
      <c r="FM144" s="282"/>
      <c r="FN144" s="301">
        <f t="shared" si="513"/>
        <v>431.28000000000003</v>
      </c>
      <c r="FO144" s="259">
        <f t="shared" si="514"/>
        <v>905.75199999999995</v>
      </c>
      <c r="FP144" s="259">
        <f t="shared" si="515"/>
        <v>1350.72</v>
      </c>
      <c r="FQ144" s="259" t="str">
        <f t="shared" si="516"/>
        <v>-</v>
      </c>
      <c r="FR144" s="259" t="str">
        <f t="shared" si="517"/>
        <v>-</v>
      </c>
      <c r="FS144" s="260" t="str">
        <f t="shared" si="518"/>
        <v>-</v>
      </c>
      <c r="FT144" s="282"/>
      <c r="FU144" s="282"/>
      <c r="FV144" s="301" t="str">
        <f t="shared" si="519"/>
        <v>-</v>
      </c>
      <c r="FW144" s="259">
        <f t="shared" si="520"/>
        <v>6593.0320000000002</v>
      </c>
      <c r="FX144" s="259">
        <f t="shared" si="521"/>
        <v>17694.431999999997</v>
      </c>
      <c r="FY144" s="259" t="str">
        <f t="shared" si="522"/>
        <v>-</v>
      </c>
      <c r="FZ144" s="259" t="str">
        <f t="shared" si="523"/>
        <v>-</v>
      </c>
      <c r="GA144" s="260" t="str">
        <f t="shared" si="524"/>
        <v>-</v>
      </c>
      <c r="GB144" s="282"/>
      <c r="GC144" s="282"/>
      <c r="GD144" s="301">
        <f t="shared" si="525"/>
        <v>16891.8</v>
      </c>
      <c r="GE144" s="259">
        <f t="shared" si="526"/>
        <v>11037.536</v>
      </c>
      <c r="GF144" s="259">
        <f t="shared" si="527"/>
        <v>26474.111999999997</v>
      </c>
      <c r="GG144" s="259" t="str">
        <f t="shared" si="528"/>
        <v>-</v>
      </c>
      <c r="GH144" s="259" t="str">
        <f t="shared" si="529"/>
        <v>-</v>
      </c>
      <c r="GI144" s="260" t="str">
        <f t="shared" si="530"/>
        <v>-</v>
      </c>
      <c r="GJ144" s="282"/>
      <c r="GK144" s="282"/>
      <c r="GL144" s="301">
        <f t="shared" si="531"/>
        <v>13729.079999999998</v>
      </c>
      <c r="GM144" s="259">
        <f t="shared" si="532"/>
        <v>11416.688</v>
      </c>
      <c r="GN144" s="259">
        <f t="shared" si="533"/>
        <v>24988.320000000003</v>
      </c>
      <c r="GO144" s="259" t="str">
        <f t="shared" si="534"/>
        <v>-</v>
      </c>
      <c r="GP144" s="259" t="str">
        <f t="shared" si="535"/>
        <v>-</v>
      </c>
      <c r="GQ144" s="260" t="str">
        <f t="shared" si="536"/>
        <v>-</v>
      </c>
      <c r="GR144" s="282"/>
      <c r="GS144" s="282"/>
      <c r="GT144" s="301">
        <f t="shared" si="537"/>
        <v>2731.44</v>
      </c>
      <c r="GU144" s="259">
        <f t="shared" si="538"/>
        <v>6382.3919999999998</v>
      </c>
      <c r="GV144" s="259">
        <f t="shared" si="539"/>
        <v>9229.92</v>
      </c>
      <c r="GW144" s="259" t="str">
        <f t="shared" si="540"/>
        <v>-</v>
      </c>
      <c r="GX144" s="259" t="str">
        <f t="shared" si="541"/>
        <v>-</v>
      </c>
      <c r="GY144" s="260" t="str">
        <f t="shared" si="542"/>
        <v>-</v>
      </c>
      <c r="GZ144" s="282"/>
      <c r="HA144" s="282"/>
      <c r="HB144" s="301">
        <f t="shared" si="543"/>
        <v>4600.32</v>
      </c>
      <c r="HC144" s="259">
        <f t="shared" si="544"/>
        <v>12238.183999999999</v>
      </c>
      <c r="HD144" s="259">
        <f t="shared" si="545"/>
        <v>16974.047999999999</v>
      </c>
      <c r="HE144" s="259" t="str">
        <f t="shared" si="546"/>
        <v>-</v>
      </c>
      <c r="HF144" s="259" t="str">
        <f t="shared" si="547"/>
        <v>-</v>
      </c>
      <c r="HG144" s="260" t="str">
        <f t="shared" si="548"/>
        <v>-</v>
      </c>
      <c r="HH144" s="282"/>
      <c r="HI144" s="282"/>
      <c r="HJ144" s="301" t="str">
        <f t="shared" si="549"/>
        <v>-</v>
      </c>
      <c r="HK144" s="259" t="str">
        <f t="shared" si="550"/>
        <v>-</v>
      </c>
      <c r="HL144" s="260" t="str">
        <f t="shared" si="551"/>
        <v>-</v>
      </c>
      <c r="HM144" s="428">
        <f t="shared" si="442"/>
        <v>1</v>
      </c>
      <c r="HN144" s="429">
        <f t="shared" si="442"/>
        <v>1</v>
      </c>
      <c r="HO144" s="429">
        <f t="shared" si="442"/>
        <v>1</v>
      </c>
      <c r="HP144" s="429" t="str">
        <f t="shared" si="442"/>
        <v>-</v>
      </c>
      <c r="HQ144" s="429" t="str">
        <f t="shared" si="442"/>
        <v>-</v>
      </c>
      <c r="HR144" s="430" t="str">
        <f t="shared" si="442"/>
        <v>-</v>
      </c>
      <c r="HS144" s="450"/>
      <c r="HT144" s="450"/>
      <c r="HU144" s="428">
        <f t="shared" si="443"/>
        <v>1</v>
      </c>
      <c r="HV144" s="429">
        <f t="shared" si="443"/>
        <v>1</v>
      </c>
      <c r="HW144" s="429">
        <f t="shared" si="443"/>
        <v>1</v>
      </c>
      <c r="HX144" s="429" t="str">
        <f t="shared" si="443"/>
        <v>-</v>
      </c>
      <c r="HY144" s="429" t="str">
        <f t="shared" si="443"/>
        <v>-</v>
      </c>
      <c r="HZ144" s="430" t="str">
        <f t="shared" si="443"/>
        <v>-</v>
      </c>
      <c r="IA144" s="450"/>
      <c r="IB144" s="450"/>
      <c r="IC144" s="428">
        <f t="shared" si="444"/>
        <v>1</v>
      </c>
      <c r="ID144" s="429">
        <f t="shared" si="444"/>
        <v>1</v>
      </c>
      <c r="IE144" s="429">
        <f t="shared" si="444"/>
        <v>1</v>
      </c>
      <c r="IF144" s="429" t="str">
        <f t="shared" si="444"/>
        <v>-</v>
      </c>
      <c r="IG144" s="429" t="str">
        <f t="shared" si="444"/>
        <v>-</v>
      </c>
      <c r="IH144" s="430" t="str">
        <f t="shared" si="444"/>
        <v>-</v>
      </c>
      <c r="II144" s="450"/>
      <c r="IJ144" s="450"/>
      <c r="IK144" s="428" t="str">
        <f t="shared" si="445"/>
        <v>-</v>
      </c>
      <c r="IL144" s="429">
        <f t="shared" si="445"/>
        <v>1</v>
      </c>
      <c r="IM144" s="429">
        <f t="shared" si="445"/>
        <v>1</v>
      </c>
      <c r="IN144" s="429" t="str">
        <f t="shared" si="445"/>
        <v>-</v>
      </c>
      <c r="IO144" s="429" t="str">
        <f t="shared" si="445"/>
        <v>-</v>
      </c>
      <c r="IP144" s="430" t="str">
        <f t="shared" si="445"/>
        <v>-</v>
      </c>
      <c r="IQ144" s="450"/>
      <c r="IR144" s="450"/>
      <c r="IS144" s="428">
        <f t="shared" si="446"/>
        <v>1</v>
      </c>
      <c r="IT144" s="429">
        <f t="shared" si="446"/>
        <v>1</v>
      </c>
      <c r="IU144" s="429">
        <f t="shared" si="446"/>
        <v>1</v>
      </c>
      <c r="IV144" s="429" t="str">
        <f t="shared" si="446"/>
        <v>-</v>
      </c>
      <c r="IW144" s="429" t="str">
        <f t="shared" si="446"/>
        <v>-</v>
      </c>
      <c r="IX144" s="430" t="str">
        <f t="shared" si="446"/>
        <v>-</v>
      </c>
      <c r="IY144" s="450"/>
      <c r="IZ144" s="450"/>
      <c r="JA144" s="428">
        <f t="shared" si="447"/>
        <v>1</v>
      </c>
      <c r="JB144" s="429">
        <f t="shared" si="447"/>
        <v>1</v>
      </c>
      <c r="JC144" s="429">
        <f t="shared" si="447"/>
        <v>1</v>
      </c>
      <c r="JD144" s="429" t="str">
        <f t="shared" si="447"/>
        <v>-</v>
      </c>
      <c r="JE144" s="429" t="str">
        <f t="shared" si="447"/>
        <v>-</v>
      </c>
      <c r="JF144" s="430" t="str">
        <f t="shared" si="447"/>
        <v>-</v>
      </c>
      <c r="JG144" s="450"/>
      <c r="JH144" s="450"/>
      <c r="JI144" s="428">
        <f t="shared" si="448"/>
        <v>1</v>
      </c>
      <c r="JJ144" s="429">
        <f t="shared" si="448"/>
        <v>1</v>
      </c>
      <c r="JK144" s="429">
        <f t="shared" si="448"/>
        <v>1</v>
      </c>
      <c r="JL144" s="429" t="str">
        <f t="shared" si="448"/>
        <v>-</v>
      </c>
      <c r="JM144" s="429" t="str">
        <f t="shared" si="448"/>
        <v>-</v>
      </c>
      <c r="JN144" s="430" t="str">
        <f t="shared" si="448"/>
        <v>-</v>
      </c>
      <c r="JO144" s="450"/>
      <c r="JP144" s="450"/>
      <c r="JQ144" s="428">
        <f t="shared" si="449"/>
        <v>1</v>
      </c>
      <c r="JR144" s="429">
        <f t="shared" si="449"/>
        <v>1</v>
      </c>
      <c r="JS144" s="429">
        <f t="shared" si="449"/>
        <v>1</v>
      </c>
      <c r="JT144" s="429" t="str">
        <f t="shared" si="449"/>
        <v>-</v>
      </c>
      <c r="JU144" s="429" t="str">
        <f t="shared" si="449"/>
        <v>-</v>
      </c>
      <c r="JV144" s="430" t="str">
        <f t="shared" si="449"/>
        <v>-</v>
      </c>
      <c r="JW144" s="450"/>
      <c r="JX144" s="450"/>
      <c r="JY144" s="428" t="str">
        <f t="shared" si="552"/>
        <v>-</v>
      </c>
      <c r="JZ144" s="429" t="str">
        <f t="shared" si="552"/>
        <v>-</v>
      </c>
      <c r="KA144" s="430" t="str">
        <f t="shared" si="552"/>
        <v>-</v>
      </c>
      <c r="KB144" s="172"/>
      <c r="KC144" s="355" t="str">
        <f>IF(ISBLANK('Tab4-Adol-KABP-2006'!KC144),"",('Tab4-Adol-KABP-2006'!KC144))</f>
        <v/>
      </c>
      <c r="KD144" s="355" t="str">
        <f>IF(ISBLANK('Tab4-Adol-KABP-2006'!KD144),"",('Tab4-Adol-KABP-2006'!KD144))</f>
        <v/>
      </c>
      <c r="KE144" s="355" t="str">
        <f>IF(ISBLANK('Tab4-Adol-KABP-2006'!KE144),"",('Tab4-Adol-KABP-2006'!KE144))</f>
        <v/>
      </c>
      <c r="KF144" s="355" t="str">
        <f>IF(ISBLANK('Tab4-Adol-KABP-2006'!KF144),"",('Tab4-Adol-KABP-2006'!KF144))</f>
        <v/>
      </c>
      <c r="KG144" s="355" t="str">
        <f>IF(ISBLANK('Tab4-Adol-KABP-2006'!KG144),"",('Tab4-Adol-KABP-2006'!KG144))</f>
        <v/>
      </c>
      <c r="KH144" s="355" t="str">
        <f>IF(ISBLANK('Tab4-Adol-KABP-2006'!KH144),"",('Tab4-Adol-KABP-2006'!KH144))</f>
        <v/>
      </c>
      <c r="KI144" s="355" t="str">
        <f>IF(ISBLANK('Tab4-Adol-KABP-2006'!KI144),"",('Tab4-Adol-KABP-2006'!KI144))</f>
        <v/>
      </c>
      <c r="KJ144" s="355" t="str">
        <f>IF(ISBLANK('Tab4-Adol-KABP-2006'!KJ144),"",('Tab4-Adol-KABP-2006'!KJ144))</f>
        <v/>
      </c>
      <c r="KK144" s="355" t="str">
        <f>IF(ISBLANK('Tab4-Adol-KABP-2006'!KK144),"",('Tab4-Adol-KABP-2006'!KK144))</f>
        <v/>
      </c>
      <c r="KL144" s="355" t="str">
        <f>IF(ISBLANK('Tab4-Adol-KABP-2006'!KL144),"",('Tab4-Adol-KABP-2006'!KL144))</f>
        <v/>
      </c>
      <c r="KM144" s="355" t="str">
        <f>IF(ISBLANK('Tab4-Adol-KABP-2006'!KM144),"",('Tab4-Adol-KABP-2006'!KM144))</f>
        <v/>
      </c>
      <c r="KN144" s="355" t="str">
        <f>IF(ISBLANK('Tab4-Adol-KABP-2006'!KN144),"",('Tab4-Adol-KABP-2006'!KN144))</f>
        <v/>
      </c>
      <c r="KO144" s="355" t="str">
        <f>IF(ISBLANK('Tab4-Adol-KABP-2006'!KO144),"",('Tab4-Adol-KABP-2006'!KO144))</f>
        <v/>
      </c>
      <c r="KP144" s="355" t="str">
        <f>IF(ISBLANK('Tab4-Adol-KABP-2006'!KP144),"",('Tab4-Adol-KABP-2006'!KP144))</f>
        <v/>
      </c>
      <c r="KQ144" s="355" t="str">
        <f>IF(ISBLANK('Tab4-Adol-KABP-2006'!KQ144),"",('Tab4-Adol-KABP-2006'!KQ144))</f>
        <v/>
      </c>
      <c r="KR144" s="355" t="str">
        <f>IF(ISBLANK('Tab4-Adol-KABP-2006'!KR144),"",('Tab4-Adol-KABP-2006'!KR144))</f>
        <v/>
      </c>
      <c r="KS144" s="355" t="str">
        <f>IF(ISBLANK('Tab4-Adol-KABP-2006'!KS144),"",('Tab4-Adol-KABP-2006'!KS144))</f>
        <v/>
      </c>
      <c r="KT144" s="355" t="str">
        <f>IF(ISBLANK('Tab4-Adol-KABP-2006'!KT144),"",('Tab4-Adol-KABP-2006'!KT144))</f>
        <v/>
      </c>
      <c r="KU144" s="355" t="str">
        <f>IF(ISBLANK('Tab4-Adol-KABP-2006'!KU144),"",('Tab4-Adol-KABP-2006'!KU144))</f>
        <v>less than 25 cases</v>
      </c>
      <c r="KV144" s="355" t="str">
        <f>IF(ISBLANK('Tab4-Adol-KABP-2006'!KV144),"",('Tab4-Adol-KABP-2006'!KV144))</f>
        <v>Based on small denominators.</v>
      </c>
      <c r="KW144" s="355" t="str">
        <f>IF(ISBLANK('Tab4-Adol-KABP-2006'!KW144),"",('Tab4-Adol-KABP-2006'!KW144))</f>
        <v/>
      </c>
      <c r="KX144" s="355" t="str">
        <f>IF(ISBLANK('Tab4-Adol-KABP-2006'!KX144),"",('Tab4-Adol-KABP-2006'!KX144))</f>
        <v/>
      </c>
      <c r="KY144" s="355" t="str">
        <f>IF(ISBLANK('Tab4-Adol-KABP-2006'!KY144),"",('Tab4-Adol-KABP-2006'!KY144))</f>
        <v/>
      </c>
      <c r="KZ144" s="355" t="str">
        <f>IF(ISBLANK('Tab4-Adol-KABP-2006'!KZ144),"",('Tab4-Adol-KABP-2006'!KZ144))</f>
        <v/>
      </c>
      <c r="LA144" s="355" t="str">
        <f>IF(ISBLANK('Tab4-Adol-KABP-2006'!LA144),"",('Tab4-Adol-KABP-2006'!LA144))</f>
        <v/>
      </c>
      <c r="LB144" s="355" t="str">
        <f>IF(ISBLANK('Tab4-Adol-KABP-2006'!LB144),"",('Tab4-Adol-KABP-2006'!LB144))</f>
        <v/>
      </c>
      <c r="LC144" s="355" t="str">
        <f>IF(ISBLANK('Tab4-Adol-KABP-2006'!LC144),"",('Tab4-Adol-KABP-2006'!LC144))</f>
        <v/>
      </c>
      <c r="LD144" s="355" t="str">
        <f>IF(ISBLANK('Tab4-Adol-KABP-2006'!LD144),"",('Tab4-Adol-KABP-2006'!LD144))</f>
        <v/>
      </c>
      <c r="LE144" s="355" t="str">
        <f>IF(ISBLANK('Tab4-Adol-KABP-2006'!LE144),"",('Tab4-Adol-KABP-2006'!LE144))</f>
        <v/>
      </c>
      <c r="LF144" s="355" t="str">
        <f>IF(ISBLANK('Tab4-Adol-KABP-2006'!LF144),"",('Tab4-Adol-KABP-2006'!LF144))</f>
        <v/>
      </c>
      <c r="LG144" s="355" t="str">
        <f>IF(ISBLANK('Tab4-Adol-KABP-2006'!LG144),"",('Tab4-Adol-KABP-2006'!LG144))</f>
        <v/>
      </c>
      <c r="LH144" s="355" t="str">
        <f>IF(ISBLANK('Tab4-Adol-KABP-2006'!LH144),"",('Tab4-Adol-KABP-2006'!LH144))</f>
        <v/>
      </c>
      <c r="LI144" s="355" t="str">
        <f>IF(ISBLANK('Tab4-Adol-KABP-2006'!LI144),"",('Tab4-Adol-KABP-2006'!LI144))</f>
        <v/>
      </c>
      <c r="LJ144" s="355" t="str">
        <f>IF(ISBLANK('Tab4-Adol-KABP-2006'!LJ144),"",('Tab4-Adol-KABP-2006'!LJ144))</f>
        <v/>
      </c>
      <c r="LK144" s="355" t="str">
        <f>IF(ISBLANK('Tab4-Adol-KABP-2006'!LK144),"",('Tab4-Adol-KABP-2006'!LK144))</f>
        <v/>
      </c>
      <c r="LL144" s="355" t="str">
        <f>IF(ISBLANK('Tab4-Adol-KABP-2006'!LL144),"",('Tab4-Adol-KABP-2006'!LL144))</f>
        <v/>
      </c>
      <c r="LM144" s="355" t="str">
        <f>IF(ISBLANK('Tab4-Adol-KABP-2006'!LM144),"",('Tab4-Adol-KABP-2006'!LM144))</f>
        <v/>
      </c>
      <c r="LN144" s="355" t="str">
        <f>IF(ISBLANK('Tab4-Adol-KABP-2006'!LN144),"",('Tab4-Adol-KABP-2006'!LN144))</f>
        <v/>
      </c>
      <c r="LO144" s="355" t="str">
        <f>IF(ISBLANK('Tab4-Adol-KABP-2006'!LO144),"",('Tab4-Adol-KABP-2006'!LO144))</f>
        <v/>
      </c>
      <c r="LP144" s="355" t="str">
        <f>IF(ISBLANK('Tab4-Adol-KABP-2006'!LP144),"",('Tab4-Adol-KABP-2006'!LP144))</f>
        <v/>
      </c>
      <c r="LQ144" s="355" t="str">
        <f>IF(ISBLANK('Tab4-Adol-KABP-2006'!LQ144),"",('Tab4-Adol-KABP-2006'!LQ144))</f>
        <v/>
      </c>
      <c r="LR144" s="355" t="str">
        <f>IF(ISBLANK('Tab4-Adol-KABP-2006'!LR144),"",('Tab4-Adol-KABP-2006'!LR144))</f>
        <v/>
      </c>
      <c r="LS144" s="355" t="str">
        <f>IF(ISBLANK('Tab4-Adol-KABP-2006'!LS144),"",('Tab4-Adol-KABP-2006'!LS144))</f>
        <v/>
      </c>
      <c r="LT144" s="355" t="str">
        <f>IF(ISBLANK('Tab4-Adol-KABP-2006'!LT144),"",('Tab4-Adol-KABP-2006'!LT144))</f>
        <v/>
      </c>
      <c r="LU144" s="355" t="str">
        <f>IF(ISBLANK('Tab4-Adol-KABP-2006'!LU144),"",('Tab4-Adol-KABP-2006'!LU144))</f>
        <v/>
      </c>
      <c r="LV144" s="355" t="str">
        <f>IF(ISBLANK('Tab4-Adol-KABP-2006'!LV144),"",('Tab4-Adol-KABP-2006'!LV144))</f>
        <v/>
      </c>
      <c r="LW144" s="355" t="str">
        <f>IF(ISBLANK('Tab4-Adol-KABP-2006'!LW144),"",('Tab4-Adol-KABP-2006'!LW144))</f>
        <v/>
      </c>
      <c r="LX144" s="355" t="str">
        <f>IF(ISBLANK('Tab4-Adol-KABP-2006'!LX144),"",('Tab4-Adol-KABP-2006'!LX144))</f>
        <v/>
      </c>
      <c r="LY144" s="355" t="str">
        <f>IF(ISBLANK('Tab4-Adol-KABP-2006'!LY144),"",('Tab4-Adol-KABP-2006'!LY144))</f>
        <v/>
      </c>
      <c r="LZ144" s="355" t="str">
        <f>IF(ISBLANK('Tab4-Adol-KABP-2006'!LZ144),"",('Tab4-Adol-KABP-2006'!LZ144))</f>
        <v/>
      </c>
      <c r="MA144" s="355" t="str">
        <f>IF(ISBLANK('Tab4-Adol-KABP-2006'!MA144),"",('Tab4-Adol-KABP-2006'!MA144))</f>
        <v/>
      </c>
    </row>
    <row r="145" spans="1:339" x14ac:dyDescent="0.2">
      <c r="A145" s="310" t="s">
        <v>326</v>
      </c>
      <c r="B145" s="172">
        <v>0</v>
      </c>
      <c r="C145" s="172">
        <v>0</v>
      </c>
      <c r="D145" s="172" t="s">
        <v>322</v>
      </c>
      <c r="E145" s="172">
        <v>1</v>
      </c>
      <c r="F145" s="173"/>
      <c r="G145" s="218" t="s">
        <v>180</v>
      </c>
      <c r="H145" s="348">
        <f>IF(ISBLANK('Tab4-Adol-KABP-2006'!H145), "",('Tab4-Adol-KABP-2006'!H145))</f>
        <v>2006</v>
      </c>
      <c r="I145" s="349">
        <f>IF(ISBLANK('Tab4-Adol-KABP-2006'!I145), "",('Tab4-Adol-KABP-2006'!I145))</f>
        <v>2006</v>
      </c>
      <c r="J145" s="414"/>
      <c r="K145" s="414"/>
      <c r="L145" s="414"/>
      <c r="M145" s="414"/>
      <c r="N145" s="414"/>
      <c r="O145" s="415"/>
      <c r="P145" s="348">
        <f>IF(ISBLANK('Tab4-Adol-KABP-2006'!P145), "",('Tab4-Adol-KABP-2006'!P145))</f>
        <v>2006</v>
      </c>
      <c r="Q145" s="349">
        <f>IF(ISBLANK('Tab4-Adol-KABP-2006'!Q145), "",('Tab4-Adol-KABP-2006'!Q145))</f>
        <v>2006</v>
      </c>
      <c r="R145" s="414"/>
      <c r="S145" s="414"/>
      <c r="T145" s="414"/>
      <c r="U145" s="414"/>
      <c r="V145" s="414"/>
      <c r="W145" s="415"/>
      <c r="X145" s="348">
        <f>IF(ISBLANK('Tab4-Adol-KABP-2006'!X145), "",('Tab4-Adol-KABP-2006'!X145))</f>
        <v>2006</v>
      </c>
      <c r="Y145" s="349">
        <f>IF(ISBLANK('Tab4-Adol-KABP-2006'!Y145), "",('Tab4-Adol-KABP-2006'!Y145))</f>
        <v>2006</v>
      </c>
      <c r="Z145" s="414"/>
      <c r="AA145" s="414"/>
      <c r="AB145" s="414"/>
      <c r="AC145" s="414"/>
      <c r="AD145" s="414"/>
      <c r="AE145" s="415"/>
      <c r="AF145" s="348">
        <f>IF(ISBLANK('Tab4-Adol-KABP-2006'!AF145), "",('Tab4-Adol-KABP-2006'!AF145))</f>
        <v>2006</v>
      </c>
      <c r="AG145" s="349">
        <f>IF(ISBLANK('Tab4-Adol-KABP-2006'!AG145), "",('Tab4-Adol-KABP-2006'!AG145))</f>
        <v>2006</v>
      </c>
      <c r="AH145" s="414"/>
      <c r="AI145" s="414"/>
      <c r="AJ145" s="414"/>
      <c r="AK145" s="414"/>
      <c r="AL145" s="414"/>
      <c r="AM145" s="415"/>
      <c r="AN145" s="348">
        <f>IF(ISBLANK('Tab4-Adol-KABP-2006'!AN145), "",('Tab4-Adol-KABP-2006'!AN145))</f>
        <v>2006</v>
      </c>
      <c r="AO145" s="349">
        <f>IF(ISBLANK('Tab4-Adol-KABP-2006'!AO145), "",('Tab4-Adol-KABP-2006'!AO145))</f>
        <v>2006</v>
      </c>
      <c r="AP145" s="362"/>
      <c r="AQ145" s="362"/>
      <c r="AR145" s="362"/>
      <c r="AS145" s="362"/>
      <c r="AT145" s="362"/>
      <c r="AU145" s="363"/>
      <c r="AV145" s="348">
        <f>IF(ISBLANK('Tab4-Adol-KABP-2006'!AV145), "",('Tab4-Adol-KABP-2006'!AV145))</f>
        <v>2006</v>
      </c>
      <c r="AW145" s="349">
        <f>IF(ISBLANK('Tab4-Adol-KABP-2006'!AW145), "",('Tab4-Adol-KABP-2006'!AW145))</f>
        <v>2006</v>
      </c>
      <c r="AX145" s="414"/>
      <c r="AY145" s="414"/>
      <c r="AZ145" s="414"/>
      <c r="BA145" s="414"/>
      <c r="BB145" s="414"/>
      <c r="BC145" s="415"/>
      <c r="BD145" s="348" t="str">
        <f>IF(ISBLANK('Tab4-Adol-KABP-2006'!BD145), "",('Tab4-Adol-KABP-2006'!BD145))</f>
        <v/>
      </c>
      <c r="BE145" s="349" t="str">
        <f>IF(ISBLANK('Tab4-Adol-KABP-2006'!BE145), "",('Tab4-Adol-KABP-2006'!BE145))</f>
        <v/>
      </c>
      <c r="BF145" s="414"/>
      <c r="BG145" s="414"/>
      <c r="BH145" s="414"/>
      <c r="BI145" s="414"/>
      <c r="BJ145" s="414"/>
      <c r="BK145" s="415"/>
      <c r="BL145" s="348">
        <f>IF(ISBLANK('Tab4-Adol-KABP-2006'!BL145), "",('Tab4-Adol-KABP-2006'!BL145))</f>
        <v>2006</v>
      </c>
      <c r="BM145" s="349">
        <f>IF(ISBLANK('Tab4-Adol-KABP-2006'!BM145), "",('Tab4-Adol-KABP-2006'!BM145))</f>
        <v>2006</v>
      </c>
      <c r="BN145" s="414"/>
      <c r="BO145" s="414"/>
      <c r="BP145" s="414"/>
      <c r="BQ145" s="414"/>
      <c r="BR145" s="414"/>
      <c r="BS145" s="415"/>
      <c r="BT145" s="348" t="str">
        <f>IF(ISBLANK('Tab4-Adol-KABP-2006'!BT145), "",('Tab4-Adol-KABP-2006'!BT145))</f>
        <v/>
      </c>
      <c r="BU145" s="349" t="str">
        <f>IF(ISBLANK('Tab4-Adol-KABP-2006'!BU145), "",('Tab4-Adol-KABP-2006'!BU145))</f>
        <v/>
      </c>
      <c r="BV145" s="414"/>
      <c r="BW145" s="414"/>
      <c r="BX145" s="415"/>
      <c r="BY145" s="216">
        <v>42512</v>
      </c>
      <c r="BZ145" s="208">
        <v>47723</v>
      </c>
      <c r="CA145" s="208">
        <v>90235</v>
      </c>
      <c r="CB145" s="208">
        <v>43515</v>
      </c>
      <c r="CC145" s="208">
        <v>48607</v>
      </c>
      <c r="CD145" s="284">
        <v>92122</v>
      </c>
      <c r="CE145" s="282"/>
      <c r="CF145" s="282"/>
      <c r="CG145" s="226" t="str">
        <f t="shared" si="450"/>
        <v>-</v>
      </c>
      <c r="CH145" s="227" t="str">
        <f t="shared" si="451"/>
        <v>-</v>
      </c>
      <c r="CI145" s="227" t="str">
        <f t="shared" si="452"/>
        <v>-</v>
      </c>
      <c r="CJ145" s="227" t="str">
        <f t="shared" si="453"/>
        <v>-</v>
      </c>
      <c r="CK145" s="227" t="str">
        <f t="shared" si="454"/>
        <v>-</v>
      </c>
      <c r="CL145" s="228" t="str">
        <f t="shared" si="455"/>
        <v>-</v>
      </c>
      <c r="CM145" s="282"/>
      <c r="CN145" s="282"/>
      <c r="CO145" s="226" t="str">
        <f t="shared" si="456"/>
        <v>-</v>
      </c>
      <c r="CP145" s="227" t="str">
        <f t="shared" si="457"/>
        <v>-</v>
      </c>
      <c r="CQ145" s="227" t="str">
        <f t="shared" si="458"/>
        <v>-</v>
      </c>
      <c r="CR145" s="227" t="str">
        <f t="shared" si="459"/>
        <v>-</v>
      </c>
      <c r="CS145" s="227" t="str">
        <f t="shared" si="460"/>
        <v>-</v>
      </c>
      <c r="CT145" s="228" t="str">
        <f t="shared" si="461"/>
        <v>-</v>
      </c>
      <c r="CU145" s="282"/>
      <c r="CV145" s="282"/>
      <c r="CW145" s="292" t="str">
        <f t="shared" si="462"/>
        <v>-</v>
      </c>
      <c r="CX145" s="234" t="str">
        <f t="shared" si="463"/>
        <v>-</v>
      </c>
      <c r="CY145" s="234" t="str">
        <f t="shared" si="464"/>
        <v>-</v>
      </c>
      <c r="CZ145" s="234" t="str">
        <f t="shared" si="465"/>
        <v>-</v>
      </c>
      <c r="DA145" s="234" t="str">
        <f t="shared" si="466"/>
        <v>-</v>
      </c>
      <c r="DB145" s="235" t="str">
        <f t="shared" si="467"/>
        <v>-</v>
      </c>
      <c r="DC145" s="282"/>
      <c r="DD145" s="282"/>
      <c r="DE145" s="226" t="str">
        <f t="shared" si="468"/>
        <v>-</v>
      </c>
      <c r="DF145" s="227" t="str">
        <f t="shared" si="469"/>
        <v>-</v>
      </c>
      <c r="DG145" s="227" t="str">
        <f t="shared" si="470"/>
        <v>-</v>
      </c>
      <c r="DH145" s="227" t="str">
        <f t="shared" si="471"/>
        <v>-</v>
      </c>
      <c r="DI145" s="227" t="str">
        <f t="shared" si="472"/>
        <v>-</v>
      </c>
      <c r="DJ145" s="228" t="str">
        <f t="shared" si="473"/>
        <v>-</v>
      </c>
      <c r="DK145" s="282"/>
      <c r="DL145" s="282"/>
      <c r="DM145" s="226" t="str">
        <f t="shared" si="474"/>
        <v>-</v>
      </c>
      <c r="DN145" s="227" t="str">
        <f t="shared" si="475"/>
        <v>-</v>
      </c>
      <c r="DO145" s="227" t="str">
        <f t="shared" si="476"/>
        <v>-</v>
      </c>
      <c r="DP145" s="227" t="str">
        <f t="shared" si="477"/>
        <v>-</v>
      </c>
      <c r="DQ145" s="227" t="str">
        <f t="shared" si="478"/>
        <v>-</v>
      </c>
      <c r="DR145" s="228" t="str">
        <f t="shared" si="479"/>
        <v>-</v>
      </c>
      <c r="DS145" s="282"/>
      <c r="DT145" s="282"/>
      <c r="DU145" s="226" t="str">
        <f t="shared" si="480"/>
        <v>-</v>
      </c>
      <c r="DV145" s="227" t="str">
        <f t="shared" si="481"/>
        <v>-</v>
      </c>
      <c r="DW145" s="227" t="str">
        <f t="shared" si="482"/>
        <v>-</v>
      </c>
      <c r="DX145" s="227" t="str">
        <f t="shared" si="483"/>
        <v>-</v>
      </c>
      <c r="DY145" s="227" t="str">
        <f t="shared" si="484"/>
        <v>-</v>
      </c>
      <c r="DZ145" s="228" t="str">
        <f t="shared" si="485"/>
        <v>-</v>
      </c>
      <c r="EA145" s="282"/>
      <c r="EB145" s="282"/>
      <c r="EC145" s="226" t="str">
        <f t="shared" si="486"/>
        <v>-</v>
      </c>
      <c r="ED145" s="227" t="str">
        <f t="shared" si="487"/>
        <v>-</v>
      </c>
      <c r="EE145" s="227" t="str">
        <f t="shared" si="488"/>
        <v>-</v>
      </c>
      <c r="EF145" s="227" t="str">
        <f t="shared" si="489"/>
        <v>-</v>
      </c>
      <c r="EG145" s="227" t="str">
        <f t="shared" si="490"/>
        <v>-</v>
      </c>
      <c r="EH145" s="228" t="str">
        <f t="shared" si="491"/>
        <v>-</v>
      </c>
      <c r="EI145" s="282"/>
      <c r="EJ145" s="282"/>
      <c r="EK145" s="226" t="str">
        <f t="shared" si="492"/>
        <v>-</v>
      </c>
      <c r="EL145" s="227" t="str">
        <f t="shared" si="493"/>
        <v>-</v>
      </c>
      <c r="EM145" s="227" t="str">
        <f t="shared" si="494"/>
        <v>-</v>
      </c>
      <c r="EN145" s="227" t="str">
        <f t="shared" si="495"/>
        <v>-</v>
      </c>
      <c r="EO145" s="227" t="str">
        <f t="shared" si="496"/>
        <v>-</v>
      </c>
      <c r="EP145" s="228" t="str">
        <f t="shared" si="497"/>
        <v>-</v>
      </c>
      <c r="EQ145" s="282"/>
      <c r="ER145" s="282"/>
      <c r="ES145" s="226" t="str">
        <f t="shared" si="498"/>
        <v>-</v>
      </c>
      <c r="ET145" s="227" t="str">
        <f t="shared" si="499"/>
        <v>-</v>
      </c>
      <c r="EU145" s="228" t="str">
        <f t="shared" si="500"/>
        <v>-</v>
      </c>
      <c r="EV145" s="282"/>
      <c r="EW145" s="282"/>
      <c r="EX145" s="301" t="str">
        <f t="shared" si="501"/>
        <v>-</v>
      </c>
      <c r="EY145" s="259" t="str">
        <f t="shared" si="502"/>
        <v>-</v>
      </c>
      <c r="EZ145" s="259" t="str">
        <f t="shared" si="503"/>
        <v>-</v>
      </c>
      <c r="FA145" s="259" t="str">
        <f t="shared" si="504"/>
        <v>-</v>
      </c>
      <c r="FB145" s="259" t="str">
        <f t="shared" si="505"/>
        <v>-</v>
      </c>
      <c r="FC145" s="260" t="str">
        <f t="shared" si="506"/>
        <v>-</v>
      </c>
      <c r="FD145" s="282"/>
      <c r="FE145" s="282"/>
      <c r="FF145" s="301" t="str">
        <f t="shared" si="507"/>
        <v>-</v>
      </c>
      <c r="FG145" s="259" t="str">
        <f t="shared" si="508"/>
        <v>-</v>
      </c>
      <c r="FH145" s="259" t="str">
        <f t="shared" si="509"/>
        <v>-</v>
      </c>
      <c r="FI145" s="259" t="str">
        <f t="shared" si="510"/>
        <v>-</v>
      </c>
      <c r="FJ145" s="259" t="str">
        <f t="shared" si="511"/>
        <v>-</v>
      </c>
      <c r="FK145" s="260" t="str">
        <f t="shared" si="512"/>
        <v>-</v>
      </c>
      <c r="FL145" s="282"/>
      <c r="FM145" s="282"/>
      <c r="FN145" s="301" t="str">
        <f t="shared" si="513"/>
        <v>-</v>
      </c>
      <c r="FO145" s="259" t="str">
        <f t="shared" si="514"/>
        <v>-</v>
      </c>
      <c r="FP145" s="259" t="str">
        <f t="shared" si="515"/>
        <v>-</v>
      </c>
      <c r="FQ145" s="259" t="str">
        <f t="shared" si="516"/>
        <v>-</v>
      </c>
      <c r="FR145" s="259" t="str">
        <f t="shared" si="517"/>
        <v>-</v>
      </c>
      <c r="FS145" s="260" t="str">
        <f t="shared" si="518"/>
        <v>-</v>
      </c>
      <c r="FT145" s="282"/>
      <c r="FU145" s="282"/>
      <c r="FV145" s="301" t="str">
        <f t="shared" si="519"/>
        <v>-</v>
      </c>
      <c r="FW145" s="259" t="str">
        <f t="shared" si="520"/>
        <v>-</v>
      </c>
      <c r="FX145" s="259" t="str">
        <f t="shared" si="521"/>
        <v>-</v>
      </c>
      <c r="FY145" s="259" t="str">
        <f t="shared" si="522"/>
        <v>-</v>
      </c>
      <c r="FZ145" s="259" t="str">
        <f t="shared" si="523"/>
        <v>-</v>
      </c>
      <c r="GA145" s="260" t="str">
        <f t="shared" si="524"/>
        <v>-</v>
      </c>
      <c r="GB145" s="282"/>
      <c r="GC145" s="282"/>
      <c r="GD145" s="301" t="str">
        <f t="shared" si="525"/>
        <v>-</v>
      </c>
      <c r="GE145" s="259" t="str">
        <f t="shared" si="526"/>
        <v>-</v>
      </c>
      <c r="GF145" s="259" t="str">
        <f t="shared" si="527"/>
        <v>-</v>
      </c>
      <c r="GG145" s="259" t="str">
        <f t="shared" si="528"/>
        <v>-</v>
      </c>
      <c r="GH145" s="259" t="str">
        <f t="shared" si="529"/>
        <v>-</v>
      </c>
      <c r="GI145" s="260" t="str">
        <f t="shared" si="530"/>
        <v>-</v>
      </c>
      <c r="GJ145" s="282"/>
      <c r="GK145" s="282"/>
      <c r="GL145" s="301" t="str">
        <f t="shared" si="531"/>
        <v>-</v>
      </c>
      <c r="GM145" s="259" t="str">
        <f t="shared" si="532"/>
        <v>-</v>
      </c>
      <c r="GN145" s="259" t="str">
        <f t="shared" si="533"/>
        <v>-</v>
      </c>
      <c r="GO145" s="259" t="str">
        <f t="shared" si="534"/>
        <v>-</v>
      </c>
      <c r="GP145" s="259" t="str">
        <f t="shared" si="535"/>
        <v>-</v>
      </c>
      <c r="GQ145" s="260" t="str">
        <f t="shared" si="536"/>
        <v>-</v>
      </c>
      <c r="GR145" s="282"/>
      <c r="GS145" s="282"/>
      <c r="GT145" s="301" t="str">
        <f t="shared" si="537"/>
        <v>-</v>
      </c>
      <c r="GU145" s="259" t="str">
        <f t="shared" si="538"/>
        <v>-</v>
      </c>
      <c r="GV145" s="259" t="str">
        <f t="shared" si="539"/>
        <v>-</v>
      </c>
      <c r="GW145" s="259" t="str">
        <f t="shared" si="540"/>
        <v>-</v>
      </c>
      <c r="GX145" s="259" t="str">
        <f t="shared" si="541"/>
        <v>-</v>
      </c>
      <c r="GY145" s="260" t="str">
        <f t="shared" si="542"/>
        <v>-</v>
      </c>
      <c r="GZ145" s="282"/>
      <c r="HA145" s="282"/>
      <c r="HB145" s="301" t="str">
        <f t="shared" si="543"/>
        <v>-</v>
      </c>
      <c r="HC145" s="259" t="str">
        <f t="shared" si="544"/>
        <v>-</v>
      </c>
      <c r="HD145" s="259" t="str">
        <f t="shared" si="545"/>
        <v>-</v>
      </c>
      <c r="HE145" s="259" t="str">
        <f t="shared" si="546"/>
        <v>-</v>
      </c>
      <c r="HF145" s="259" t="str">
        <f t="shared" si="547"/>
        <v>-</v>
      </c>
      <c r="HG145" s="260" t="str">
        <f t="shared" si="548"/>
        <v>-</v>
      </c>
      <c r="HH145" s="282"/>
      <c r="HI145" s="282"/>
      <c r="HJ145" s="301" t="str">
        <f t="shared" si="549"/>
        <v>-</v>
      </c>
      <c r="HK145" s="259" t="str">
        <f t="shared" si="550"/>
        <v>-</v>
      </c>
      <c r="HL145" s="260" t="str">
        <f t="shared" si="551"/>
        <v>-</v>
      </c>
      <c r="HM145" s="428" t="str">
        <f t="shared" si="442"/>
        <v>-</v>
      </c>
      <c r="HN145" s="429" t="str">
        <f t="shared" si="442"/>
        <v>-</v>
      </c>
      <c r="HO145" s="429" t="str">
        <f t="shared" si="442"/>
        <v>-</v>
      </c>
      <c r="HP145" s="429" t="str">
        <f t="shared" si="442"/>
        <v>-</v>
      </c>
      <c r="HQ145" s="429" t="str">
        <f t="shared" si="442"/>
        <v>-</v>
      </c>
      <c r="HR145" s="430" t="str">
        <f t="shared" si="442"/>
        <v>-</v>
      </c>
      <c r="HS145" s="450"/>
      <c r="HT145" s="450"/>
      <c r="HU145" s="428" t="str">
        <f t="shared" si="443"/>
        <v>-</v>
      </c>
      <c r="HV145" s="429" t="str">
        <f t="shared" si="443"/>
        <v>-</v>
      </c>
      <c r="HW145" s="429" t="str">
        <f t="shared" si="443"/>
        <v>-</v>
      </c>
      <c r="HX145" s="429" t="str">
        <f t="shared" si="443"/>
        <v>-</v>
      </c>
      <c r="HY145" s="429" t="str">
        <f t="shared" si="443"/>
        <v>-</v>
      </c>
      <c r="HZ145" s="430" t="str">
        <f t="shared" si="443"/>
        <v>-</v>
      </c>
      <c r="IA145" s="450"/>
      <c r="IB145" s="450"/>
      <c r="IC145" s="428" t="str">
        <f t="shared" si="444"/>
        <v>-</v>
      </c>
      <c r="ID145" s="429" t="str">
        <f t="shared" si="444"/>
        <v>-</v>
      </c>
      <c r="IE145" s="429" t="str">
        <f t="shared" si="444"/>
        <v>-</v>
      </c>
      <c r="IF145" s="429" t="str">
        <f t="shared" si="444"/>
        <v>-</v>
      </c>
      <c r="IG145" s="429" t="str">
        <f t="shared" si="444"/>
        <v>-</v>
      </c>
      <c r="IH145" s="430" t="str">
        <f t="shared" si="444"/>
        <v>-</v>
      </c>
      <c r="II145" s="450"/>
      <c r="IJ145" s="450"/>
      <c r="IK145" s="428" t="str">
        <f t="shared" si="445"/>
        <v>-</v>
      </c>
      <c r="IL145" s="429" t="str">
        <f t="shared" si="445"/>
        <v>-</v>
      </c>
      <c r="IM145" s="429" t="str">
        <f t="shared" si="445"/>
        <v>-</v>
      </c>
      <c r="IN145" s="429" t="str">
        <f t="shared" si="445"/>
        <v>-</v>
      </c>
      <c r="IO145" s="429" t="str">
        <f t="shared" si="445"/>
        <v>-</v>
      </c>
      <c r="IP145" s="430" t="str">
        <f t="shared" si="445"/>
        <v>-</v>
      </c>
      <c r="IQ145" s="450"/>
      <c r="IR145" s="450"/>
      <c r="IS145" s="428" t="str">
        <f t="shared" si="446"/>
        <v>-</v>
      </c>
      <c r="IT145" s="429" t="str">
        <f t="shared" si="446"/>
        <v>-</v>
      </c>
      <c r="IU145" s="429" t="str">
        <f t="shared" si="446"/>
        <v>-</v>
      </c>
      <c r="IV145" s="429" t="str">
        <f t="shared" si="446"/>
        <v>-</v>
      </c>
      <c r="IW145" s="429" t="str">
        <f t="shared" si="446"/>
        <v>-</v>
      </c>
      <c r="IX145" s="430" t="str">
        <f t="shared" si="446"/>
        <v>-</v>
      </c>
      <c r="IY145" s="450"/>
      <c r="IZ145" s="450"/>
      <c r="JA145" s="428" t="str">
        <f t="shared" si="447"/>
        <v>-</v>
      </c>
      <c r="JB145" s="429" t="str">
        <f t="shared" si="447"/>
        <v>-</v>
      </c>
      <c r="JC145" s="429" t="str">
        <f t="shared" si="447"/>
        <v>-</v>
      </c>
      <c r="JD145" s="429" t="str">
        <f t="shared" si="447"/>
        <v>-</v>
      </c>
      <c r="JE145" s="429" t="str">
        <f t="shared" si="447"/>
        <v>-</v>
      </c>
      <c r="JF145" s="430" t="str">
        <f t="shared" si="447"/>
        <v>-</v>
      </c>
      <c r="JG145" s="450"/>
      <c r="JH145" s="450"/>
      <c r="JI145" s="428" t="str">
        <f t="shared" si="448"/>
        <v>-</v>
      </c>
      <c r="JJ145" s="429" t="str">
        <f t="shared" si="448"/>
        <v>-</v>
      </c>
      <c r="JK145" s="429" t="str">
        <f t="shared" si="448"/>
        <v>-</v>
      </c>
      <c r="JL145" s="429" t="str">
        <f t="shared" si="448"/>
        <v>-</v>
      </c>
      <c r="JM145" s="429" t="str">
        <f t="shared" si="448"/>
        <v>-</v>
      </c>
      <c r="JN145" s="430" t="str">
        <f t="shared" si="448"/>
        <v>-</v>
      </c>
      <c r="JO145" s="450"/>
      <c r="JP145" s="450"/>
      <c r="JQ145" s="428" t="str">
        <f t="shared" si="449"/>
        <v>-</v>
      </c>
      <c r="JR145" s="429" t="str">
        <f t="shared" si="449"/>
        <v>-</v>
      </c>
      <c r="JS145" s="429" t="str">
        <f t="shared" si="449"/>
        <v>-</v>
      </c>
      <c r="JT145" s="429" t="str">
        <f t="shared" si="449"/>
        <v>-</v>
      </c>
      <c r="JU145" s="429" t="str">
        <f t="shared" si="449"/>
        <v>-</v>
      </c>
      <c r="JV145" s="430" t="str">
        <f t="shared" si="449"/>
        <v>-</v>
      </c>
      <c r="JW145" s="450"/>
      <c r="JX145" s="450"/>
      <c r="JY145" s="428" t="str">
        <f t="shared" si="552"/>
        <v>-</v>
      </c>
      <c r="JZ145" s="429" t="str">
        <f t="shared" si="552"/>
        <v>-</v>
      </c>
      <c r="KA145" s="430" t="str">
        <f t="shared" si="552"/>
        <v>-</v>
      </c>
      <c r="KB145" s="172"/>
      <c r="KC145" s="355" t="str">
        <f>IF(ISBLANK('Tab4-Adol-KABP-2006'!KC145),"",('Tab4-Adol-KABP-2006'!KC145))</f>
        <v/>
      </c>
      <c r="KD145" s="355" t="str">
        <f>IF(ISBLANK('Tab4-Adol-KABP-2006'!KD145),"",('Tab4-Adol-KABP-2006'!KD145))</f>
        <v/>
      </c>
      <c r="KE145" s="355" t="str">
        <f>IF(ISBLANK('Tab4-Adol-KABP-2006'!KE145),"",('Tab4-Adol-KABP-2006'!KE145))</f>
        <v/>
      </c>
      <c r="KF145" s="355" t="str">
        <f>IF(ISBLANK('Tab4-Adol-KABP-2006'!KF145),"",('Tab4-Adol-KABP-2006'!KF145))</f>
        <v/>
      </c>
      <c r="KG145" s="355" t="str">
        <f>IF(ISBLANK('Tab4-Adol-KABP-2006'!KG145),"",('Tab4-Adol-KABP-2006'!KG145))</f>
        <v/>
      </c>
      <c r="KH145" s="355" t="str">
        <f>IF(ISBLANK('Tab4-Adol-KABP-2006'!KH145),"",('Tab4-Adol-KABP-2006'!KH145))</f>
        <v/>
      </c>
      <c r="KI145" s="355" t="str">
        <f>IF(ISBLANK('Tab4-Adol-KABP-2006'!KI145),"",('Tab4-Adol-KABP-2006'!KI145))</f>
        <v/>
      </c>
      <c r="KJ145" s="355" t="str">
        <f>IF(ISBLANK('Tab4-Adol-KABP-2006'!KJ145),"",('Tab4-Adol-KABP-2006'!KJ145))</f>
        <v/>
      </c>
      <c r="KK145" s="355" t="str">
        <f>IF(ISBLANK('Tab4-Adol-KABP-2006'!KK145),"",('Tab4-Adol-KABP-2006'!KK145))</f>
        <v/>
      </c>
      <c r="KL145" s="355" t="str">
        <f>IF(ISBLANK('Tab4-Adol-KABP-2006'!KL145),"",('Tab4-Adol-KABP-2006'!KL145))</f>
        <v/>
      </c>
      <c r="KM145" s="355" t="str">
        <f>IF(ISBLANK('Tab4-Adol-KABP-2006'!KM145),"",('Tab4-Adol-KABP-2006'!KM145))</f>
        <v/>
      </c>
      <c r="KN145" s="355" t="str">
        <f>IF(ISBLANK('Tab4-Adol-KABP-2006'!KN145),"",('Tab4-Adol-KABP-2006'!KN145))</f>
        <v/>
      </c>
      <c r="KO145" s="355" t="str">
        <f>IF(ISBLANK('Tab4-Adol-KABP-2006'!KO145),"",('Tab4-Adol-KABP-2006'!KO145))</f>
        <v/>
      </c>
      <c r="KP145" s="355" t="str">
        <f>IF(ISBLANK('Tab4-Adol-KABP-2006'!KP145),"",('Tab4-Adol-KABP-2006'!KP145))</f>
        <v/>
      </c>
      <c r="KQ145" s="355" t="str">
        <f>IF(ISBLANK('Tab4-Adol-KABP-2006'!KQ145),"",('Tab4-Adol-KABP-2006'!KQ145))</f>
        <v/>
      </c>
      <c r="KR145" s="355" t="str">
        <f>IF(ISBLANK('Tab4-Adol-KABP-2006'!KR145),"",('Tab4-Adol-KABP-2006'!KR145))</f>
        <v/>
      </c>
      <c r="KS145" s="355" t="str">
        <f>IF(ISBLANK('Tab4-Adol-KABP-2006'!KS145),"",('Tab4-Adol-KABP-2006'!KS145))</f>
        <v/>
      </c>
      <c r="KT145" s="355" t="str">
        <f>IF(ISBLANK('Tab4-Adol-KABP-2006'!KT145),"",('Tab4-Adol-KABP-2006'!KT145))</f>
        <v/>
      </c>
      <c r="KU145" s="355" t="str">
        <f>IF(ISBLANK('Tab4-Adol-KABP-2006'!KU145),"",('Tab4-Adol-KABP-2006'!KU145))</f>
        <v/>
      </c>
      <c r="KV145" s="355" t="str">
        <f>IF(ISBLANK('Tab4-Adol-KABP-2006'!KV145),"",('Tab4-Adol-KABP-2006'!KV145))</f>
        <v>Based on small denominators.</v>
      </c>
      <c r="KW145" s="355" t="str">
        <f>IF(ISBLANK('Tab4-Adol-KABP-2006'!KW145),"",('Tab4-Adol-KABP-2006'!KW145))</f>
        <v/>
      </c>
      <c r="KX145" s="355" t="str">
        <f>IF(ISBLANK('Tab4-Adol-KABP-2006'!KX145),"",('Tab4-Adol-KABP-2006'!KX145))</f>
        <v/>
      </c>
      <c r="KY145" s="355" t="str">
        <f>IF(ISBLANK('Tab4-Adol-KABP-2006'!KY145),"",('Tab4-Adol-KABP-2006'!KY145))</f>
        <v/>
      </c>
      <c r="KZ145" s="355" t="str">
        <f>IF(ISBLANK('Tab4-Adol-KABP-2006'!KZ145),"",('Tab4-Adol-KABP-2006'!KZ145))</f>
        <v/>
      </c>
      <c r="LA145" s="355" t="str">
        <f>IF(ISBLANK('Tab4-Adol-KABP-2006'!LA145),"",('Tab4-Adol-KABP-2006'!LA145))</f>
        <v/>
      </c>
      <c r="LB145" s="355" t="str">
        <f>IF(ISBLANK('Tab4-Adol-KABP-2006'!LB145),"",('Tab4-Adol-KABP-2006'!LB145))</f>
        <v/>
      </c>
      <c r="LC145" s="355" t="str">
        <f>IF(ISBLANK('Tab4-Adol-KABP-2006'!LC145),"",('Tab4-Adol-KABP-2006'!LC145))</f>
        <v/>
      </c>
      <c r="LD145" s="355" t="str">
        <f>IF(ISBLANK('Tab4-Adol-KABP-2006'!LD145),"",('Tab4-Adol-KABP-2006'!LD145))</f>
        <v/>
      </c>
      <c r="LE145" s="355" t="str">
        <f>IF(ISBLANK('Tab4-Adol-KABP-2006'!LE145),"",('Tab4-Adol-KABP-2006'!LE145))</f>
        <v/>
      </c>
      <c r="LF145" s="355" t="str">
        <f>IF(ISBLANK('Tab4-Adol-KABP-2006'!LF145),"",('Tab4-Adol-KABP-2006'!LF145))</f>
        <v/>
      </c>
      <c r="LG145" s="355" t="str">
        <f>IF(ISBLANK('Tab4-Adol-KABP-2006'!LG145),"",('Tab4-Adol-KABP-2006'!LG145))</f>
        <v/>
      </c>
      <c r="LH145" s="355" t="str">
        <f>IF(ISBLANK('Tab4-Adol-KABP-2006'!LH145),"",('Tab4-Adol-KABP-2006'!LH145))</f>
        <v/>
      </c>
      <c r="LI145" s="355" t="str">
        <f>IF(ISBLANK('Tab4-Adol-KABP-2006'!LI145),"",('Tab4-Adol-KABP-2006'!LI145))</f>
        <v/>
      </c>
      <c r="LJ145" s="355" t="str">
        <f>IF(ISBLANK('Tab4-Adol-KABP-2006'!LJ145),"",('Tab4-Adol-KABP-2006'!LJ145))</f>
        <v/>
      </c>
      <c r="LK145" s="355" t="str">
        <f>IF(ISBLANK('Tab4-Adol-KABP-2006'!LK145),"",('Tab4-Adol-KABP-2006'!LK145))</f>
        <v/>
      </c>
      <c r="LL145" s="355" t="str">
        <f>IF(ISBLANK('Tab4-Adol-KABP-2006'!LL145),"",('Tab4-Adol-KABP-2006'!LL145))</f>
        <v/>
      </c>
      <c r="LM145" s="355" t="str">
        <f>IF(ISBLANK('Tab4-Adol-KABP-2006'!LM145),"",('Tab4-Adol-KABP-2006'!LM145))</f>
        <v/>
      </c>
      <c r="LN145" s="355" t="str">
        <f>IF(ISBLANK('Tab4-Adol-KABP-2006'!LN145),"",('Tab4-Adol-KABP-2006'!LN145))</f>
        <v/>
      </c>
      <c r="LO145" s="355" t="str">
        <f>IF(ISBLANK('Tab4-Adol-KABP-2006'!LO145),"",('Tab4-Adol-KABP-2006'!LO145))</f>
        <v/>
      </c>
      <c r="LP145" s="355" t="str">
        <f>IF(ISBLANK('Tab4-Adol-KABP-2006'!LP145),"",('Tab4-Adol-KABP-2006'!LP145))</f>
        <v/>
      </c>
      <c r="LQ145" s="355" t="str">
        <f>IF(ISBLANK('Tab4-Adol-KABP-2006'!LQ145),"",('Tab4-Adol-KABP-2006'!LQ145))</f>
        <v/>
      </c>
      <c r="LR145" s="355" t="str">
        <f>IF(ISBLANK('Tab4-Adol-KABP-2006'!LR145),"",('Tab4-Adol-KABP-2006'!LR145))</f>
        <v/>
      </c>
      <c r="LS145" s="355" t="str">
        <f>IF(ISBLANK('Tab4-Adol-KABP-2006'!LS145),"",('Tab4-Adol-KABP-2006'!LS145))</f>
        <v/>
      </c>
      <c r="LT145" s="355" t="str">
        <f>IF(ISBLANK('Tab4-Adol-KABP-2006'!LT145),"",('Tab4-Adol-KABP-2006'!LT145))</f>
        <v/>
      </c>
      <c r="LU145" s="355" t="str">
        <f>IF(ISBLANK('Tab4-Adol-KABP-2006'!LU145),"",('Tab4-Adol-KABP-2006'!LU145))</f>
        <v/>
      </c>
      <c r="LV145" s="355" t="str">
        <f>IF(ISBLANK('Tab4-Adol-KABP-2006'!LV145),"",('Tab4-Adol-KABP-2006'!LV145))</f>
        <v/>
      </c>
      <c r="LW145" s="355" t="str">
        <f>IF(ISBLANK('Tab4-Adol-KABP-2006'!LW145),"",('Tab4-Adol-KABP-2006'!LW145))</f>
        <v/>
      </c>
      <c r="LX145" s="355" t="str">
        <f>IF(ISBLANK('Tab4-Adol-KABP-2006'!LX145),"",('Tab4-Adol-KABP-2006'!LX145))</f>
        <v/>
      </c>
      <c r="LY145" s="355" t="str">
        <f>IF(ISBLANK('Tab4-Adol-KABP-2006'!LY145),"",('Tab4-Adol-KABP-2006'!LY145))</f>
        <v/>
      </c>
      <c r="LZ145" s="355" t="str">
        <f>IF(ISBLANK('Tab4-Adol-KABP-2006'!LZ145),"",('Tab4-Adol-KABP-2006'!LZ145))</f>
        <v/>
      </c>
      <c r="MA145" s="355" t="str">
        <f>IF(ISBLANK('Tab4-Adol-KABP-2006'!MA145),"",('Tab4-Adol-KABP-2006'!MA145))</f>
        <v/>
      </c>
    </row>
    <row r="146" spans="1:339" x14ac:dyDescent="0.2">
      <c r="A146" s="310" t="s">
        <v>326</v>
      </c>
      <c r="B146" s="172">
        <v>0</v>
      </c>
      <c r="C146" s="172">
        <v>0</v>
      </c>
      <c r="D146" s="172" t="s">
        <v>322</v>
      </c>
      <c r="E146" s="172">
        <v>1</v>
      </c>
      <c r="F146" s="173"/>
      <c r="G146" s="218" t="s">
        <v>191</v>
      </c>
      <c r="H146" s="348" t="str">
        <f>IF(ISBLANK('Tab4-Adol-KABP-2006'!H146), "",('Tab4-Adol-KABP-2006'!H146))</f>
        <v/>
      </c>
      <c r="I146" s="349" t="str">
        <f>IF(ISBLANK('Tab4-Adol-KABP-2006'!I146), "",('Tab4-Adol-KABP-2006'!I146))</f>
        <v/>
      </c>
      <c r="J146" s="414"/>
      <c r="K146" s="414"/>
      <c r="L146" s="414"/>
      <c r="M146" s="414"/>
      <c r="N146" s="414"/>
      <c r="O146" s="415"/>
      <c r="P146" s="348" t="str">
        <f>IF(ISBLANK('Tab4-Adol-KABP-2006'!P146), "",('Tab4-Adol-KABP-2006'!P146))</f>
        <v/>
      </c>
      <c r="Q146" s="349" t="str">
        <f>IF(ISBLANK('Tab4-Adol-KABP-2006'!Q146), "",('Tab4-Adol-KABP-2006'!Q146))</f>
        <v/>
      </c>
      <c r="R146" s="414"/>
      <c r="S146" s="414"/>
      <c r="T146" s="414"/>
      <c r="U146" s="414"/>
      <c r="V146" s="414"/>
      <c r="W146" s="415"/>
      <c r="X146" s="348" t="str">
        <f>IF(ISBLANK('Tab4-Adol-KABP-2006'!X146), "",('Tab4-Adol-KABP-2006'!X146))</f>
        <v/>
      </c>
      <c r="Y146" s="349" t="str">
        <f>IF(ISBLANK('Tab4-Adol-KABP-2006'!Y146), "",('Tab4-Adol-KABP-2006'!Y146))</f>
        <v/>
      </c>
      <c r="Z146" s="414"/>
      <c r="AA146" s="414"/>
      <c r="AB146" s="414"/>
      <c r="AC146" s="414"/>
      <c r="AD146" s="414"/>
      <c r="AE146" s="415"/>
      <c r="AF146" s="348" t="str">
        <f>IF(ISBLANK('Tab4-Adol-KABP-2006'!AF146), "",('Tab4-Adol-KABP-2006'!AF146))</f>
        <v/>
      </c>
      <c r="AG146" s="349" t="str">
        <f>IF(ISBLANK('Tab4-Adol-KABP-2006'!AG146), "",('Tab4-Adol-KABP-2006'!AG146))</f>
        <v/>
      </c>
      <c r="AH146" s="414"/>
      <c r="AI146" s="414"/>
      <c r="AJ146" s="414"/>
      <c r="AK146" s="414"/>
      <c r="AL146" s="414"/>
      <c r="AM146" s="415"/>
      <c r="AN146" s="348" t="str">
        <f>IF(ISBLANK('Tab4-Adol-KABP-2006'!AN146), "",('Tab4-Adol-KABP-2006'!AN146))</f>
        <v/>
      </c>
      <c r="AO146" s="349" t="str">
        <f>IF(ISBLANK('Tab4-Adol-KABP-2006'!AO146), "",('Tab4-Adol-KABP-2006'!AO146))</f>
        <v/>
      </c>
      <c r="AP146" s="362"/>
      <c r="AQ146" s="362"/>
      <c r="AR146" s="362"/>
      <c r="AS146" s="362"/>
      <c r="AT146" s="362"/>
      <c r="AU146" s="363"/>
      <c r="AV146" s="348" t="str">
        <f>IF(ISBLANK('Tab4-Adol-KABP-2006'!AV146), "",('Tab4-Adol-KABP-2006'!AV146))</f>
        <v/>
      </c>
      <c r="AW146" s="349" t="str">
        <f>IF(ISBLANK('Tab4-Adol-KABP-2006'!AW146), "",('Tab4-Adol-KABP-2006'!AW146))</f>
        <v/>
      </c>
      <c r="AX146" s="414"/>
      <c r="AY146" s="414"/>
      <c r="AZ146" s="414"/>
      <c r="BA146" s="414"/>
      <c r="BB146" s="414"/>
      <c r="BC146" s="415"/>
      <c r="BD146" s="348" t="str">
        <f>IF(ISBLANK('Tab4-Adol-KABP-2006'!BD146), "",('Tab4-Adol-KABP-2006'!BD146))</f>
        <v/>
      </c>
      <c r="BE146" s="349" t="str">
        <f>IF(ISBLANK('Tab4-Adol-KABP-2006'!BE146), "",('Tab4-Adol-KABP-2006'!BE146))</f>
        <v/>
      </c>
      <c r="BF146" s="414"/>
      <c r="BG146" s="414"/>
      <c r="BH146" s="414"/>
      <c r="BI146" s="414"/>
      <c r="BJ146" s="414"/>
      <c r="BK146" s="415"/>
      <c r="BL146" s="348" t="str">
        <f>IF(ISBLANK('Tab4-Adol-KABP-2006'!BL146), "",('Tab4-Adol-KABP-2006'!BL146))</f>
        <v/>
      </c>
      <c r="BM146" s="349" t="str">
        <f>IF(ISBLANK('Tab4-Adol-KABP-2006'!BM146), "",('Tab4-Adol-KABP-2006'!BM146))</f>
        <v/>
      </c>
      <c r="BN146" s="414"/>
      <c r="BO146" s="414"/>
      <c r="BP146" s="414"/>
      <c r="BQ146" s="414"/>
      <c r="BR146" s="414"/>
      <c r="BS146" s="415"/>
      <c r="BT146" s="348" t="str">
        <f>IF(ISBLANK('Tab4-Adol-KABP-2006'!BT146), "",('Tab4-Adol-KABP-2006'!BT146))</f>
        <v/>
      </c>
      <c r="BU146" s="349" t="str">
        <f>IF(ISBLANK('Tab4-Adol-KABP-2006'!BU146), "",('Tab4-Adol-KABP-2006'!BU146))</f>
        <v/>
      </c>
      <c r="BV146" s="414"/>
      <c r="BW146" s="414"/>
      <c r="BX146" s="415"/>
      <c r="BY146" s="216">
        <v>127823</v>
      </c>
      <c r="BZ146" s="208">
        <v>127939</v>
      </c>
      <c r="CA146" s="208">
        <v>255762</v>
      </c>
      <c r="CB146" s="208">
        <v>132727</v>
      </c>
      <c r="CC146" s="208">
        <v>132642</v>
      </c>
      <c r="CD146" s="284">
        <v>265369</v>
      </c>
      <c r="CE146" s="282"/>
      <c r="CF146" s="282"/>
      <c r="CG146" s="226" t="str">
        <f t="shared" si="450"/>
        <v>-</v>
      </c>
      <c r="CH146" s="227" t="str">
        <f t="shared" si="451"/>
        <v>-</v>
      </c>
      <c r="CI146" s="227" t="str">
        <f t="shared" si="452"/>
        <v>-</v>
      </c>
      <c r="CJ146" s="227" t="str">
        <f t="shared" si="453"/>
        <v>-</v>
      </c>
      <c r="CK146" s="227" t="str">
        <f t="shared" si="454"/>
        <v>-</v>
      </c>
      <c r="CL146" s="228" t="str">
        <f t="shared" si="455"/>
        <v>-</v>
      </c>
      <c r="CM146" s="282"/>
      <c r="CN146" s="282"/>
      <c r="CO146" s="226" t="str">
        <f t="shared" si="456"/>
        <v>-</v>
      </c>
      <c r="CP146" s="227" t="str">
        <f t="shared" si="457"/>
        <v>-</v>
      </c>
      <c r="CQ146" s="227" t="str">
        <f t="shared" si="458"/>
        <v>-</v>
      </c>
      <c r="CR146" s="227" t="str">
        <f t="shared" si="459"/>
        <v>-</v>
      </c>
      <c r="CS146" s="227" t="str">
        <f t="shared" si="460"/>
        <v>-</v>
      </c>
      <c r="CT146" s="228" t="str">
        <f t="shared" si="461"/>
        <v>-</v>
      </c>
      <c r="CU146" s="282"/>
      <c r="CV146" s="282"/>
      <c r="CW146" s="292" t="str">
        <f t="shared" si="462"/>
        <v>-</v>
      </c>
      <c r="CX146" s="234" t="str">
        <f t="shared" si="463"/>
        <v>-</v>
      </c>
      <c r="CY146" s="234" t="str">
        <f t="shared" si="464"/>
        <v>-</v>
      </c>
      <c r="CZ146" s="234" t="str">
        <f t="shared" si="465"/>
        <v>-</v>
      </c>
      <c r="DA146" s="234" t="str">
        <f t="shared" si="466"/>
        <v>-</v>
      </c>
      <c r="DB146" s="235" t="str">
        <f t="shared" si="467"/>
        <v>-</v>
      </c>
      <c r="DC146" s="282"/>
      <c r="DD146" s="282"/>
      <c r="DE146" s="226" t="str">
        <f t="shared" si="468"/>
        <v>-</v>
      </c>
      <c r="DF146" s="227" t="str">
        <f t="shared" si="469"/>
        <v>-</v>
      </c>
      <c r="DG146" s="227" t="str">
        <f t="shared" si="470"/>
        <v>-</v>
      </c>
      <c r="DH146" s="227" t="str">
        <f t="shared" si="471"/>
        <v>-</v>
      </c>
      <c r="DI146" s="227" t="str">
        <f t="shared" si="472"/>
        <v>-</v>
      </c>
      <c r="DJ146" s="228" t="str">
        <f t="shared" si="473"/>
        <v>-</v>
      </c>
      <c r="DK146" s="282"/>
      <c r="DL146" s="282"/>
      <c r="DM146" s="226" t="str">
        <f t="shared" si="474"/>
        <v>-</v>
      </c>
      <c r="DN146" s="227" t="str">
        <f t="shared" si="475"/>
        <v>-</v>
      </c>
      <c r="DO146" s="227" t="str">
        <f t="shared" si="476"/>
        <v>-</v>
      </c>
      <c r="DP146" s="227" t="str">
        <f t="shared" si="477"/>
        <v>-</v>
      </c>
      <c r="DQ146" s="227" t="str">
        <f t="shared" si="478"/>
        <v>-</v>
      </c>
      <c r="DR146" s="228" t="str">
        <f t="shared" si="479"/>
        <v>-</v>
      </c>
      <c r="DS146" s="282"/>
      <c r="DT146" s="282"/>
      <c r="DU146" s="226" t="str">
        <f t="shared" si="480"/>
        <v>-</v>
      </c>
      <c r="DV146" s="227" t="str">
        <f t="shared" si="481"/>
        <v>-</v>
      </c>
      <c r="DW146" s="227" t="str">
        <f t="shared" si="482"/>
        <v>-</v>
      </c>
      <c r="DX146" s="227" t="str">
        <f t="shared" si="483"/>
        <v>-</v>
      </c>
      <c r="DY146" s="227" t="str">
        <f t="shared" si="484"/>
        <v>-</v>
      </c>
      <c r="DZ146" s="228" t="str">
        <f t="shared" si="485"/>
        <v>-</v>
      </c>
      <c r="EA146" s="282"/>
      <c r="EB146" s="282"/>
      <c r="EC146" s="226" t="str">
        <f t="shared" si="486"/>
        <v>-</v>
      </c>
      <c r="ED146" s="227" t="str">
        <f t="shared" si="487"/>
        <v>-</v>
      </c>
      <c r="EE146" s="227" t="str">
        <f t="shared" si="488"/>
        <v>-</v>
      </c>
      <c r="EF146" s="227" t="str">
        <f t="shared" si="489"/>
        <v>-</v>
      </c>
      <c r="EG146" s="227" t="str">
        <f t="shared" si="490"/>
        <v>-</v>
      </c>
      <c r="EH146" s="228" t="str">
        <f t="shared" si="491"/>
        <v>-</v>
      </c>
      <c r="EI146" s="282"/>
      <c r="EJ146" s="282"/>
      <c r="EK146" s="226" t="str">
        <f t="shared" si="492"/>
        <v>-</v>
      </c>
      <c r="EL146" s="227" t="str">
        <f t="shared" si="493"/>
        <v>-</v>
      </c>
      <c r="EM146" s="227" t="str">
        <f t="shared" si="494"/>
        <v>-</v>
      </c>
      <c r="EN146" s="227" t="str">
        <f t="shared" si="495"/>
        <v>-</v>
      </c>
      <c r="EO146" s="227" t="str">
        <f t="shared" si="496"/>
        <v>-</v>
      </c>
      <c r="EP146" s="228" t="str">
        <f t="shared" si="497"/>
        <v>-</v>
      </c>
      <c r="EQ146" s="282"/>
      <c r="ER146" s="282"/>
      <c r="ES146" s="226" t="str">
        <f t="shared" si="498"/>
        <v>-</v>
      </c>
      <c r="ET146" s="227" t="str">
        <f t="shared" si="499"/>
        <v>-</v>
      </c>
      <c r="EU146" s="228" t="str">
        <f t="shared" si="500"/>
        <v>-</v>
      </c>
      <c r="EV146" s="282"/>
      <c r="EW146" s="282"/>
      <c r="EX146" s="301" t="str">
        <f t="shared" si="501"/>
        <v>-</v>
      </c>
      <c r="EY146" s="259" t="str">
        <f t="shared" si="502"/>
        <v>-</v>
      </c>
      <c r="EZ146" s="259" t="str">
        <f t="shared" si="503"/>
        <v>-</v>
      </c>
      <c r="FA146" s="259" t="str">
        <f t="shared" si="504"/>
        <v>-</v>
      </c>
      <c r="FB146" s="259" t="str">
        <f t="shared" si="505"/>
        <v>-</v>
      </c>
      <c r="FC146" s="260" t="str">
        <f t="shared" si="506"/>
        <v>-</v>
      </c>
      <c r="FD146" s="282"/>
      <c r="FE146" s="282"/>
      <c r="FF146" s="301" t="str">
        <f t="shared" si="507"/>
        <v>-</v>
      </c>
      <c r="FG146" s="259" t="str">
        <f t="shared" si="508"/>
        <v>-</v>
      </c>
      <c r="FH146" s="259" t="str">
        <f t="shared" si="509"/>
        <v>-</v>
      </c>
      <c r="FI146" s="259" t="str">
        <f t="shared" si="510"/>
        <v>-</v>
      </c>
      <c r="FJ146" s="259" t="str">
        <f t="shared" si="511"/>
        <v>-</v>
      </c>
      <c r="FK146" s="260" t="str">
        <f t="shared" si="512"/>
        <v>-</v>
      </c>
      <c r="FL146" s="282"/>
      <c r="FM146" s="282"/>
      <c r="FN146" s="301" t="str">
        <f t="shared" si="513"/>
        <v>-</v>
      </c>
      <c r="FO146" s="259" t="str">
        <f t="shared" si="514"/>
        <v>-</v>
      </c>
      <c r="FP146" s="259" t="str">
        <f t="shared" si="515"/>
        <v>-</v>
      </c>
      <c r="FQ146" s="259" t="str">
        <f t="shared" si="516"/>
        <v>-</v>
      </c>
      <c r="FR146" s="259" t="str">
        <f t="shared" si="517"/>
        <v>-</v>
      </c>
      <c r="FS146" s="260" t="str">
        <f t="shared" si="518"/>
        <v>-</v>
      </c>
      <c r="FT146" s="282"/>
      <c r="FU146" s="282"/>
      <c r="FV146" s="301" t="str">
        <f t="shared" si="519"/>
        <v>-</v>
      </c>
      <c r="FW146" s="259" t="str">
        <f t="shared" si="520"/>
        <v>-</v>
      </c>
      <c r="FX146" s="259" t="str">
        <f t="shared" si="521"/>
        <v>-</v>
      </c>
      <c r="FY146" s="259" t="str">
        <f t="shared" si="522"/>
        <v>-</v>
      </c>
      <c r="FZ146" s="259" t="str">
        <f t="shared" si="523"/>
        <v>-</v>
      </c>
      <c r="GA146" s="260" t="str">
        <f t="shared" si="524"/>
        <v>-</v>
      </c>
      <c r="GB146" s="282"/>
      <c r="GC146" s="282"/>
      <c r="GD146" s="301" t="str">
        <f t="shared" si="525"/>
        <v>-</v>
      </c>
      <c r="GE146" s="259" t="str">
        <f t="shared" si="526"/>
        <v>-</v>
      </c>
      <c r="GF146" s="259" t="str">
        <f t="shared" si="527"/>
        <v>-</v>
      </c>
      <c r="GG146" s="259" t="str">
        <f t="shared" si="528"/>
        <v>-</v>
      </c>
      <c r="GH146" s="259" t="str">
        <f t="shared" si="529"/>
        <v>-</v>
      </c>
      <c r="GI146" s="260" t="str">
        <f t="shared" si="530"/>
        <v>-</v>
      </c>
      <c r="GJ146" s="282"/>
      <c r="GK146" s="282"/>
      <c r="GL146" s="301" t="str">
        <f t="shared" si="531"/>
        <v>-</v>
      </c>
      <c r="GM146" s="259" t="str">
        <f t="shared" si="532"/>
        <v>-</v>
      </c>
      <c r="GN146" s="259" t="str">
        <f t="shared" si="533"/>
        <v>-</v>
      </c>
      <c r="GO146" s="259" t="str">
        <f t="shared" si="534"/>
        <v>-</v>
      </c>
      <c r="GP146" s="259" t="str">
        <f t="shared" si="535"/>
        <v>-</v>
      </c>
      <c r="GQ146" s="260" t="str">
        <f t="shared" si="536"/>
        <v>-</v>
      </c>
      <c r="GR146" s="282"/>
      <c r="GS146" s="282"/>
      <c r="GT146" s="301" t="str">
        <f t="shared" si="537"/>
        <v>-</v>
      </c>
      <c r="GU146" s="259" t="str">
        <f t="shared" si="538"/>
        <v>-</v>
      </c>
      <c r="GV146" s="259" t="str">
        <f t="shared" si="539"/>
        <v>-</v>
      </c>
      <c r="GW146" s="259" t="str">
        <f t="shared" si="540"/>
        <v>-</v>
      </c>
      <c r="GX146" s="259" t="str">
        <f t="shared" si="541"/>
        <v>-</v>
      </c>
      <c r="GY146" s="260" t="str">
        <f t="shared" si="542"/>
        <v>-</v>
      </c>
      <c r="GZ146" s="282"/>
      <c r="HA146" s="282"/>
      <c r="HB146" s="301" t="str">
        <f t="shared" si="543"/>
        <v>-</v>
      </c>
      <c r="HC146" s="259" t="str">
        <f t="shared" si="544"/>
        <v>-</v>
      </c>
      <c r="HD146" s="259" t="str">
        <f t="shared" si="545"/>
        <v>-</v>
      </c>
      <c r="HE146" s="259" t="str">
        <f t="shared" si="546"/>
        <v>-</v>
      </c>
      <c r="HF146" s="259" t="str">
        <f t="shared" si="547"/>
        <v>-</v>
      </c>
      <c r="HG146" s="260" t="str">
        <f t="shared" si="548"/>
        <v>-</v>
      </c>
      <c r="HH146" s="282"/>
      <c r="HI146" s="282"/>
      <c r="HJ146" s="301" t="str">
        <f t="shared" si="549"/>
        <v>-</v>
      </c>
      <c r="HK146" s="259" t="str">
        <f t="shared" si="550"/>
        <v>-</v>
      </c>
      <c r="HL146" s="260" t="str">
        <f t="shared" si="551"/>
        <v>-</v>
      </c>
      <c r="HM146" s="428" t="str">
        <f t="shared" si="442"/>
        <v>-</v>
      </c>
      <c r="HN146" s="429" t="str">
        <f t="shared" si="442"/>
        <v>-</v>
      </c>
      <c r="HO146" s="429" t="str">
        <f t="shared" si="442"/>
        <v>-</v>
      </c>
      <c r="HP146" s="429" t="str">
        <f t="shared" si="442"/>
        <v>-</v>
      </c>
      <c r="HQ146" s="429" t="str">
        <f t="shared" si="442"/>
        <v>-</v>
      </c>
      <c r="HR146" s="430" t="str">
        <f t="shared" si="442"/>
        <v>-</v>
      </c>
      <c r="HS146" s="450"/>
      <c r="HT146" s="450"/>
      <c r="HU146" s="428" t="str">
        <f t="shared" si="443"/>
        <v>-</v>
      </c>
      <c r="HV146" s="429" t="str">
        <f t="shared" si="443"/>
        <v>-</v>
      </c>
      <c r="HW146" s="429" t="str">
        <f t="shared" si="443"/>
        <v>-</v>
      </c>
      <c r="HX146" s="429" t="str">
        <f t="shared" si="443"/>
        <v>-</v>
      </c>
      <c r="HY146" s="429" t="str">
        <f t="shared" si="443"/>
        <v>-</v>
      </c>
      <c r="HZ146" s="430" t="str">
        <f t="shared" si="443"/>
        <v>-</v>
      </c>
      <c r="IA146" s="450"/>
      <c r="IB146" s="450"/>
      <c r="IC146" s="428" t="str">
        <f t="shared" si="444"/>
        <v>-</v>
      </c>
      <c r="ID146" s="429" t="str">
        <f t="shared" si="444"/>
        <v>-</v>
      </c>
      <c r="IE146" s="429" t="str">
        <f t="shared" si="444"/>
        <v>-</v>
      </c>
      <c r="IF146" s="429" t="str">
        <f t="shared" si="444"/>
        <v>-</v>
      </c>
      <c r="IG146" s="429" t="str">
        <f t="shared" si="444"/>
        <v>-</v>
      </c>
      <c r="IH146" s="430" t="str">
        <f t="shared" si="444"/>
        <v>-</v>
      </c>
      <c r="II146" s="450"/>
      <c r="IJ146" s="450"/>
      <c r="IK146" s="428" t="str">
        <f t="shared" si="445"/>
        <v>-</v>
      </c>
      <c r="IL146" s="429" t="str">
        <f t="shared" si="445"/>
        <v>-</v>
      </c>
      <c r="IM146" s="429" t="str">
        <f t="shared" si="445"/>
        <v>-</v>
      </c>
      <c r="IN146" s="429" t="str">
        <f t="shared" si="445"/>
        <v>-</v>
      </c>
      <c r="IO146" s="429" t="str">
        <f t="shared" si="445"/>
        <v>-</v>
      </c>
      <c r="IP146" s="430" t="str">
        <f t="shared" si="445"/>
        <v>-</v>
      </c>
      <c r="IQ146" s="450"/>
      <c r="IR146" s="450"/>
      <c r="IS146" s="428" t="str">
        <f t="shared" si="446"/>
        <v>-</v>
      </c>
      <c r="IT146" s="429" t="str">
        <f t="shared" si="446"/>
        <v>-</v>
      </c>
      <c r="IU146" s="429" t="str">
        <f t="shared" si="446"/>
        <v>-</v>
      </c>
      <c r="IV146" s="429" t="str">
        <f t="shared" si="446"/>
        <v>-</v>
      </c>
      <c r="IW146" s="429" t="str">
        <f t="shared" si="446"/>
        <v>-</v>
      </c>
      <c r="IX146" s="430" t="str">
        <f t="shared" si="446"/>
        <v>-</v>
      </c>
      <c r="IY146" s="450"/>
      <c r="IZ146" s="450"/>
      <c r="JA146" s="428" t="str">
        <f t="shared" si="447"/>
        <v>-</v>
      </c>
      <c r="JB146" s="429" t="str">
        <f t="shared" si="447"/>
        <v>-</v>
      </c>
      <c r="JC146" s="429" t="str">
        <f t="shared" si="447"/>
        <v>-</v>
      </c>
      <c r="JD146" s="429" t="str">
        <f t="shared" si="447"/>
        <v>-</v>
      </c>
      <c r="JE146" s="429" t="str">
        <f t="shared" si="447"/>
        <v>-</v>
      </c>
      <c r="JF146" s="430" t="str">
        <f t="shared" si="447"/>
        <v>-</v>
      </c>
      <c r="JG146" s="450"/>
      <c r="JH146" s="450"/>
      <c r="JI146" s="428" t="str">
        <f t="shared" si="448"/>
        <v>-</v>
      </c>
      <c r="JJ146" s="429" t="str">
        <f t="shared" si="448"/>
        <v>-</v>
      </c>
      <c r="JK146" s="429" t="str">
        <f t="shared" si="448"/>
        <v>-</v>
      </c>
      <c r="JL146" s="429" t="str">
        <f t="shared" si="448"/>
        <v>-</v>
      </c>
      <c r="JM146" s="429" t="str">
        <f t="shared" si="448"/>
        <v>-</v>
      </c>
      <c r="JN146" s="430" t="str">
        <f t="shared" si="448"/>
        <v>-</v>
      </c>
      <c r="JO146" s="450"/>
      <c r="JP146" s="450"/>
      <c r="JQ146" s="428" t="str">
        <f t="shared" si="449"/>
        <v>-</v>
      </c>
      <c r="JR146" s="429" t="str">
        <f t="shared" si="449"/>
        <v>-</v>
      </c>
      <c r="JS146" s="429" t="str">
        <f t="shared" si="449"/>
        <v>-</v>
      </c>
      <c r="JT146" s="429" t="str">
        <f t="shared" si="449"/>
        <v>-</v>
      </c>
      <c r="JU146" s="429" t="str">
        <f t="shared" si="449"/>
        <v>-</v>
      </c>
      <c r="JV146" s="430" t="str">
        <f t="shared" si="449"/>
        <v>-</v>
      </c>
      <c r="JW146" s="450"/>
      <c r="JX146" s="450"/>
      <c r="JY146" s="428" t="str">
        <f t="shared" si="552"/>
        <v>-</v>
      </c>
      <c r="JZ146" s="429" t="str">
        <f t="shared" si="552"/>
        <v>-</v>
      </c>
      <c r="KA146" s="430" t="str">
        <f t="shared" si="552"/>
        <v>-</v>
      </c>
      <c r="KB146" s="172"/>
      <c r="KC146" s="355" t="str">
        <f>IF(ISBLANK('Tab4-Adol-KABP-2006'!KC146),"",('Tab4-Adol-KABP-2006'!KC146))</f>
        <v/>
      </c>
      <c r="KD146" s="355" t="str">
        <f>IF(ISBLANK('Tab4-Adol-KABP-2006'!KD146),"",('Tab4-Adol-KABP-2006'!KD146))</f>
        <v/>
      </c>
      <c r="KE146" s="355" t="str">
        <f>IF(ISBLANK('Tab4-Adol-KABP-2006'!KE146),"",('Tab4-Adol-KABP-2006'!KE146))</f>
        <v/>
      </c>
      <c r="KF146" s="355" t="str">
        <f>IF(ISBLANK('Tab4-Adol-KABP-2006'!KF146),"",('Tab4-Adol-KABP-2006'!KF146))</f>
        <v/>
      </c>
      <c r="KG146" s="355" t="str">
        <f>IF(ISBLANK('Tab4-Adol-KABP-2006'!KG146),"",('Tab4-Adol-KABP-2006'!KG146))</f>
        <v/>
      </c>
      <c r="KH146" s="355" t="str">
        <f>IF(ISBLANK('Tab4-Adol-KABP-2006'!KH146),"",('Tab4-Adol-KABP-2006'!KH146))</f>
        <v/>
      </c>
      <c r="KI146" s="355" t="str">
        <f>IF(ISBLANK('Tab4-Adol-KABP-2006'!KI146),"",('Tab4-Adol-KABP-2006'!KI146))</f>
        <v/>
      </c>
      <c r="KJ146" s="355" t="str">
        <f>IF(ISBLANK('Tab4-Adol-KABP-2006'!KJ146),"",('Tab4-Adol-KABP-2006'!KJ146))</f>
        <v/>
      </c>
      <c r="KK146" s="355" t="str">
        <f>IF(ISBLANK('Tab4-Adol-KABP-2006'!KK146),"",('Tab4-Adol-KABP-2006'!KK146))</f>
        <v/>
      </c>
      <c r="KL146" s="355" t="str">
        <f>IF(ISBLANK('Tab4-Adol-KABP-2006'!KL146),"",('Tab4-Adol-KABP-2006'!KL146))</f>
        <v/>
      </c>
      <c r="KM146" s="355" t="str">
        <f>IF(ISBLANK('Tab4-Adol-KABP-2006'!KM146),"",('Tab4-Adol-KABP-2006'!KM146))</f>
        <v/>
      </c>
      <c r="KN146" s="355" t="str">
        <f>IF(ISBLANK('Tab4-Adol-KABP-2006'!KN146),"",('Tab4-Adol-KABP-2006'!KN146))</f>
        <v/>
      </c>
      <c r="KO146" s="355" t="str">
        <f>IF(ISBLANK('Tab4-Adol-KABP-2006'!KO146),"",('Tab4-Adol-KABP-2006'!KO146))</f>
        <v/>
      </c>
      <c r="KP146" s="355" t="str">
        <f>IF(ISBLANK('Tab4-Adol-KABP-2006'!KP146),"",('Tab4-Adol-KABP-2006'!KP146))</f>
        <v/>
      </c>
      <c r="KQ146" s="355" t="str">
        <f>IF(ISBLANK('Tab4-Adol-KABP-2006'!KQ146),"",('Tab4-Adol-KABP-2006'!KQ146))</f>
        <v/>
      </c>
      <c r="KR146" s="355" t="str">
        <f>IF(ISBLANK('Tab4-Adol-KABP-2006'!KR146),"",('Tab4-Adol-KABP-2006'!KR146))</f>
        <v/>
      </c>
      <c r="KS146" s="355" t="str">
        <f>IF(ISBLANK('Tab4-Adol-KABP-2006'!KS146),"",('Tab4-Adol-KABP-2006'!KS146))</f>
        <v/>
      </c>
      <c r="KT146" s="355" t="str">
        <f>IF(ISBLANK('Tab4-Adol-KABP-2006'!KT146),"",('Tab4-Adol-KABP-2006'!KT146))</f>
        <v/>
      </c>
      <c r="KU146" s="355" t="str">
        <f>IF(ISBLANK('Tab4-Adol-KABP-2006'!KU146),"",('Tab4-Adol-KABP-2006'!KU146))</f>
        <v/>
      </c>
      <c r="KV146" s="355" t="str">
        <f>IF(ISBLANK('Tab4-Adol-KABP-2006'!KV146),"",('Tab4-Adol-KABP-2006'!KV146))</f>
        <v/>
      </c>
      <c r="KW146" s="355" t="str">
        <f>IF(ISBLANK('Tab4-Adol-KABP-2006'!KW146),"",('Tab4-Adol-KABP-2006'!KW146))</f>
        <v/>
      </c>
      <c r="KX146" s="355" t="str">
        <f>IF(ISBLANK('Tab4-Adol-KABP-2006'!KX146),"",('Tab4-Adol-KABP-2006'!KX146))</f>
        <v/>
      </c>
      <c r="KY146" s="355" t="str">
        <f>IF(ISBLANK('Tab4-Adol-KABP-2006'!KY146),"",('Tab4-Adol-KABP-2006'!KY146))</f>
        <v/>
      </c>
      <c r="KZ146" s="355" t="str">
        <f>IF(ISBLANK('Tab4-Adol-KABP-2006'!KZ146),"",('Tab4-Adol-KABP-2006'!KZ146))</f>
        <v/>
      </c>
      <c r="LA146" s="355" t="str">
        <f>IF(ISBLANK('Tab4-Adol-KABP-2006'!LA146),"",('Tab4-Adol-KABP-2006'!LA146))</f>
        <v/>
      </c>
      <c r="LB146" s="355" t="str">
        <f>IF(ISBLANK('Tab4-Adol-KABP-2006'!LB146),"",('Tab4-Adol-KABP-2006'!LB146))</f>
        <v/>
      </c>
      <c r="LC146" s="355" t="str">
        <f>IF(ISBLANK('Tab4-Adol-KABP-2006'!LC146),"",('Tab4-Adol-KABP-2006'!LC146))</f>
        <v/>
      </c>
      <c r="LD146" s="355" t="str">
        <f>IF(ISBLANK('Tab4-Adol-KABP-2006'!LD146),"",('Tab4-Adol-KABP-2006'!LD146))</f>
        <v/>
      </c>
      <c r="LE146" s="355" t="str">
        <f>IF(ISBLANK('Tab4-Adol-KABP-2006'!LE146),"",('Tab4-Adol-KABP-2006'!LE146))</f>
        <v/>
      </c>
      <c r="LF146" s="355" t="str">
        <f>IF(ISBLANK('Tab4-Adol-KABP-2006'!LF146),"",('Tab4-Adol-KABP-2006'!LF146))</f>
        <v/>
      </c>
      <c r="LG146" s="355" t="str">
        <f>IF(ISBLANK('Tab4-Adol-KABP-2006'!LG146),"",('Tab4-Adol-KABP-2006'!LG146))</f>
        <v/>
      </c>
      <c r="LH146" s="355" t="str">
        <f>IF(ISBLANK('Tab4-Adol-KABP-2006'!LH146),"",('Tab4-Adol-KABP-2006'!LH146))</f>
        <v/>
      </c>
      <c r="LI146" s="355" t="str">
        <f>IF(ISBLANK('Tab4-Adol-KABP-2006'!LI146),"",('Tab4-Adol-KABP-2006'!LI146))</f>
        <v/>
      </c>
      <c r="LJ146" s="355" t="str">
        <f>IF(ISBLANK('Tab4-Adol-KABP-2006'!LJ146),"",('Tab4-Adol-KABP-2006'!LJ146))</f>
        <v/>
      </c>
      <c r="LK146" s="355" t="str">
        <f>IF(ISBLANK('Tab4-Adol-KABP-2006'!LK146),"",('Tab4-Adol-KABP-2006'!LK146))</f>
        <v/>
      </c>
      <c r="LL146" s="355" t="str">
        <f>IF(ISBLANK('Tab4-Adol-KABP-2006'!LL146),"",('Tab4-Adol-KABP-2006'!LL146))</f>
        <v/>
      </c>
      <c r="LM146" s="355" t="str">
        <f>IF(ISBLANK('Tab4-Adol-KABP-2006'!LM146),"",('Tab4-Adol-KABP-2006'!LM146))</f>
        <v/>
      </c>
      <c r="LN146" s="355" t="str">
        <f>IF(ISBLANK('Tab4-Adol-KABP-2006'!LN146),"",('Tab4-Adol-KABP-2006'!LN146))</f>
        <v/>
      </c>
      <c r="LO146" s="355" t="str">
        <f>IF(ISBLANK('Tab4-Adol-KABP-2006'!LO146),"",('Tab4-Adol-KABP-2006'!LO146))</f>
        <v/>
      </c>
      <c r="LP146" s="355" t="str">
        <f>IF(ISBLANK('Tab4-Adol-KABP-2006'!LP146),"",('Tab4-Adol-KABP-2006'!LP146))</f>
        <v/>
      </c>
      <c r="LQ146" s="355" t="str">
        <f>IF(ISBLANK('Tab4-Adol-KABP-2006'!LQ146),"",('Tab4-Adol-KABP-2006'!LQ146))</f>
        <v/>
      </c>
      <c r="LR146" s="355" t="str">
        <f>IF(ISBLANK('Tab4-Adol-KABP-2006'!LR146),"",('Tab4-Adol-KABP-2006'!LR146))</f>
        <v/>
      </c>
      <c r="LS146" s="355" t="str">
        <f>IF(ISBLANK('Tab4-Adol-KABP-2006'!LS146),"",('Tab4-Adol-KABP-2006'!LS146))</f>
        <v/>
      </c>
      <c r="LT146" s="355" t="str">
        <f>IF(ISBLANK('Tab4-Adol-KABP-2006'!LT146),"",('Tab4-Adol-KABP-2006'!LT146))</f>
        <v/>
      </c>
      <c r="LU146" s="355" t="str">
        <f>IF(ISBLANK('Tab4-Adol-KABP-2006'!LU146),"",('Tab4-Adol-KABP-2006'!LU146))</f>
        <v/>
      </c>
      <c r="LV146" s="355" t="str">
        <f>IF(ISBLANK('Tab4-Adol-KABP-2006'!LV146),"",('Tab4-Adol-KABP-2006'!LV146))</f>
        <v/>
      </c>
      <c r="LW146" s="355" t="str">
        <f>IF(ISBLANK('Tab4-Adol-KABP-2006'!LW146),"",('Tab4-Adol-KABP-2006'!LW146))</f>
        <v/>
      </c>
      <c r="LX146" s="355" t="str">
        <f>IF(ISBLANK('Tab4-Adol-KABP-2006'!LX146),"",('Tab4-Adol-KABP-2006'!LX146))</f>
        <v/>
      </c>
      <c r="LY146" s="355" t="str">
        <f>IF(ISBLANK('Tab4-Adol-KABP-2006'!LY146),"",('Tab4-Adol-KABP-2006'!LY146))</f>
        <v/>
      </c>
      <c r="LZ146" s="355" t="str">
        <f>IF(ISBLANK('Tab4-Adol-KABP-2006'!LZ146),"",('Tab4-Adol-KABP-2006'!LZ146))</f>
        <v/>
      </c>
      <c r="MA146" s="355" t="str">
        <f>IF(ISBLANK('Tab4-Adol-KABP-2006'!MA146),"",('Tab4-Adol-KABP-2006'!MA146))</f>
        <v/>
      </c>
    </row>
    <row r="147" spans="1:339" x14ac:dyDescent="0.2">
      <c r="A147" s="310" t="s">
        <v>326</v>
      </c>
      <c r="B147" s="172">
        <v>0</v>
      </c>
      <c r="C147" s="172">
        <v>0</v>
      </c>
      <c r="D147" s="172" t="s">
        <v>315</v>
      </c>
      <c r="E147" s="172">
        <v>1</v>
      </c>
      <c r="F147" s="173"/>
      <c r="G147" s="218" t="s">
        <v>194</v>
      </c>
      <c r="H147" s="348" t="str">
        <f>IF(ISBLANK('Tab4-Adol-KABP-2006'!H147), "",('Tab4-Adol-KABP-2006'!H147))</f>
        <v/>
      </c>
      <c r="I147" s="349" t="str">
        <f>IF(ISBLANK('Tab4-Adol-KABP-2006'!I147), "",('Tab4-Adol-KABP-2006'!I147))</f>
        <v/>
      </c>
      <c r="J147" s="414"/>
      <c r="K147" s="414"/>
      <c r="L147" s="414"/>
      <c r="M147" s="414"/>
      <c r="N147" s="414"/>
      <c r="O147" s="415"/>
      <c r="P147" s="348" t="str">
        <f>IF(ISBLANK('Tab4-Adol-KABP-2006'!P147), "",('Tab4-Adol-KABP-2006'!P147))</f>
        <v/>
      </c>
      <c r="Q147" s="349" t="str">
        <f>IF(ISBLANK('Tab4-Adol-KABP-2006'!Q147), "",('Tab4-Adol-KABP-2006'!Q147))</f>
        <v/>
      </c>
      <c r="R147" s="414"/>
      <c r="S147" s="414"/>
      <c r="T147" s="414"/>
      <c r="U147" s="414"/>
      <c r="V147" s="414"/>
      <c r="W147" s="415"/>
      <c r="X147" s="348" t="str">
        <f>IF(ISBLANK('Tab4-Adol-KABP-2006'!X147), "",('Tab4-Adol-KABP-2006'!X147))</f>
        <v/>
      </c>
      <c r="Y147" s="349" t="str">
        <f>IF(ISBLANK('Tab4-Adol-KABP-2006'!Y147), "",('Tab4-Adol-KABP-2006'!Y147))</f>
        <v/>
      </c>
      <c r="Z147" s="414"/>
      <c r="AA147" s="414"/>
      <c r="AB147" s="414"/>
      <c r="AC147" s="414"/>
      <c r="AD147" s="414"/>
      <c r="AE147" s="415"/>
      <c r="AF147" s="348" t="str">
        <f>IF(ISBLANK('Tab4-Adol-KABP-2006'!AF147), "",('Tab4-Adol-KABP-2006'!AF147))</f>
        <v/>
      </c>
      <c r="AG147" s="349" t="str">
        <f>IF(ISBLANK('Tab4-Adol-KABP-2006'!AG147), "",('Tab4-Adol-KABP-2006'!AG147))</f>
        <v/>
      </c>
      <c r="AH147" s="414"/>
      <c r="AI147" s="414"/>
      <c r="AJ147" s="414"/>
      <c r="AK147" s="414"/>
      <c r="AL147" s="414"/>
      <c r="AM147" s="415"/>
      <c r="AN147" s="348" t="str">
        <f>IF(ISBLANK('Tab4-Adol-KABP-2006'!AN147), "",('Tab4-Adol-KABP-2006'!AN147))</f>
        <v/>
      </c>
      <c r="AO147" s="349" t="str">
        <f>IF(ISBLANK('Tab4-Adol-KABP-2006'!AO147), "",('Tab4-Adol-KABP-2006'!AO147))</f>
        <v/>
      </c>
      <c r="AP147" s="362"/>
      <c r="AQ147" s="362"/>
      <c r="AR147" s="362"/>
      <c r="AS147" s="362"/>
      <c r="AT147" s="362"/>
      <c r="AU147" s="363"/>
      <c r="AV147" s="348" t="str">
        <f>IF(ISBLANK('Tab4-Adol-KABP-2006'!AV147), "",('Tab4-Adol-KABP-2006'!AV147))</f>
        <v/>
      </c>
      <c r="AW147" s="349" t="str">
        <f>IF(ISBLANK('Tab4-Adol-KABP-2006'!AW147), "",('Tab4-Adol-KABP-2006'!AW147))</f>
        <v/>
      </c>
      <c r="AX147" s="414"/>
      <c r="AY147" s="414"/>
      <c r="AZ147" s="414"/>
      <c r="BA147" s="414"/>
      <c r="BB147" s="414"/>
      <c r="BC147" s="415"/>
      <c r="BD147" s="348" t="str">
        <f>IF(ISBLANK('Tab4-Adol-KABP-2006'!BD147), "",('Tab4-Adol-KABP-2006'!BD147))</f>
        <v/>
      </c>
      <c r="BE147" s="349" t="str">
        <f>IF(ISBLANK('Tab4-Adol-KABP-2006'!BE147), "",('Tab4-Adol-KABP-2006'!BE147))</f>
        <v/>
      </c>
      <c r="BF147" s="414"/>
      <c r="BG147" s="414"/>
      <c r="BH147" s="414"/>
      <c r="BI147" s="414"/>
      <c r="BJ147" s="414"/>
      <c r="BK147" s="415"/>
      <c r="BL147" s="348" t="str">
        <f>IF(ISBLANK('Tab4-Adol-KABP-2006'!BL147), "",('Tab4-Adol-KABP-2006'!BL147))</f>
        <v/>
      </c>
      <c r="BM147" s="349" t="str">
        <f>IF(ISBLANK('Tab4-Adol-KABP-2006'!BM147), "",('Tab4-Adol-KABP-2006'!BM147))</f>
        <v/>
      </c>
      <c r="BN147" s="414"/>
      <c r="BO147" s="414"/>
      <c r="BP147" s="414"/>
      <c r="BQ147" s="414"/>
      <c r="BR147" s="414"/>
      <c r="BS147" s="415"/>
      <c r="BT147" s="348" t="str">
        <f>IF(ISBLANK('Tab4-Adol-KABP-2006'!BT147), "",('Tab4-Adol-KABP-2006'!BT147))</f>
        <v/>
      </c>
      <c r="BU147" s="349" t="str">
        <f>IF(ISBLANK('Tab4-Adol-KABP-2006'!BU147), "",('Tab4-Adol-KABP-2006'!BU147))</f>
        <v/>
      </c>
      <c r="BV147" s="414"/>
      <c r="BW147" s="414"/>
      <c r="BX147" s="415"/>
      <c r="BY147" s="216">
        <v>1349701</v>
      </c>
      <c r="BZ147" s="208">
        <v>1337398</v>
      </c>
      <c r="CA147" s="208">
        <v>2687099</v>
      </c>
      <c r="CB147" s="208">
        <v>1404117</v>
      </c>
      <c r="CC147" s="208">
        <v>1376196</v>
      </c>
      <c r="CD147" s="284">
        <v>2780313</v>
      </c>
      <c r="CE147" s="282"/>
      <c r="CF147" s="282"/>
      <c r="CG147" s="226" t="str">
        <f t="shared" si="450"/>
        <v>-</v>
      </c>
      <c r="CH147" s="227" t="str">
        <f t="shared" si="451"/>
        <v>-</v>
      </c>
      <c r="CI147" s="227" t="str">
        <f t="shared" si="452"/>
        <v>-</v>
      </c>
      <c r="CJ147" s="227" t="str">
        <f t="shared" si="453"/>
        <v>-</v>
      </c>
      <c r="CK147" s="227" t="str">
        <f t="shared" si="454"/>
        <v>-</v>
      </c>
      <c r="CL147" s="228" t="str">
        <f t="shared" si="455"/>
        <v>-</v>
      </c>
      <c r="CM147" s="282"/>
      <c r="CN147" s="282"/>
      <c r="CO147" s="226" t="str">
        <f t="shared" si="456"/>
        <v>-</v>
      </c>
      <c r="CP147" s="227" t="str">
        <f t="shared" si="457"/>
        <v>-</v>
      </c>
      <c r="CQ147" s="227" t="str">
        <f t="shared" si="458"/>
        <v>-</v>
      </c>
      <c r="CR147" s="227" t="str">
        <f t="shared" si="459"/>
        <v>-</v>
      </c>
      <c r="CS147" s="227" t="str">
        <f t="shared" si="460"/>
        <v>-</v>
      </c>
      <c r="CT147" s="228" t="str">
        <f t="shared" si="461"/>
        <v>-</v>
      </c>
      <c r="CU147" s="282"/>
      <c r="CV147" s="282"/>
      <c r="CW147" s="292" t="str">
        <f t="shared" si="462"/>
        <v>-</v>
      </c>
      <c r="CX147" s="234" t="str">
        <f t="shared" si="463"/>
        <v>-</v>
      </c>
      <c r="CY147" s="234" t="str">
        <f t="shared" si="464"/>
        <v>-</v>
      </c>
      <c r="CZ147" s="234" t="str">
        <f t="shared" si="465"/>
        <v>-</v>
      </c>
      <c r="DA147" s="234" t="str">
        <f t="shared" si="466"/>
        <v>-</v>
      </c>
      <c r="DB147" s="235" t="str">
        <f t="shared" si="467"/>
        <v>-</v>
      </c>
      <c r="DC147" s="282"/>
      <c r="DD147" s="282"/>
      <c r="DE147" s="226" t="str">
        <f t="shared" si="468"/>
        <v>-</v>
      </c>
      <c r="DF147" s="227" t="str">
        <f t="shared" si="469"/>
        <v>-</v>
      </c>
      <c r="DG147" s="227" t="str">
        <f t="shared" si="470"/>
        <v>-</v>
      </c>
      <c r="DH147" s="227" t="str">
        <f t="shared" si="471"/>
        <v>-</v>
      </c>
      <c r="DI147" s="227" t="str">
        <f t="shared" si="472"/>
        <v>-</v>
      </c>
      <c r="DJ147" s="228" t="str">
        <f t="shared" si="473"/>
        <v>-</v>
      </c>
      <c r="DK147" s="282"/>
      <c r="DL147" s="282"/>
      <c r="DM147" s="226" t="str">
        <f t="shared" si="474"/>
        <v>-</v>
      </c>
      <c r="DN147" s="227" t="str">
        <f t="shared" si="475"/>
        <v>-</v>
      </c>
      <c r="DO147" s="227" t="str">
        <f t="shared" si="476"/>
        <v>-</v>
      </c>
      <c r="DP147" s="227" t="str">
        <f t="shared" si="477"/>
        <v>-</v>
      </c>
      <c r="DQ147" s="227" t="str">
        <f t="shared" si="478"/>
        <v>-</v>
      </c>
      <c r="DR147" s="228" t="str">
        <f t="shared" si="479"/>
        <v>-</v>
      </c>
      <c r="DS147" s="282"/>
      <c r="DT147" s="282"/>
      <c r="DU147" s="226" t="str">
        <f t="shared" si="480"/>
        <v>-</v>
      </c>
      <c r="DV147" s="227" t="str">
        <f t="shared" si="481"/>
        <v>-</v>
      </c>
      <c r="DW147" s="227" t="str">
        <f t="shared" si="482"/>
        <v>-</v>
      </c>
      <c r="DX147" s="227" t="str">
        <f t="shared" si="483"/>
        <v>-</v>
      </c>
      <c r="DY147" s="227" t="str">
        <f t="shared" si="484"/>
        <v>-</v>
      </c>
      <c r="DZ147" s="228" t="str">
        <f t="shared" si="485"/>
        <v>-</v>
      </c>
      <c r="EA147" s="282"/>
      <c r="EB147" s="282"/>
      <c r="EC147" s="226" t="str">
        <f t="shared" si="486"/>
        <v>-</v>
      </c>
      <c r="ED147" s="227" t="str">
        <f t="shared" si="487"/>
        <v>-</v>
      </c>
      <c r="EE147" s="227" t="str">
        <f t="shared" si="488"/>
        <v>-</v>
      </c>
      <c r="EF147" s="227" t="str">
        <f t="shared" si="489"/>
        <v>-</v>
      </c>
      <c r="EG147" s="227" t="str">
        <f t="shared" si="490"/>
        <v>-</v>
      </c>
      <c r="EH147" s="228" t="str">
        <f t="shared" si="491"/>
        <v>-</v>
      </c>
      <c r="EI147" s="282"/>
      <c r="EJ147" s="282"/>
      <c r="EK147" s="226" t="str">
        <f t="shared" si="492"/>
        <v>-</v>
      </c>
      <c r="EL147" s="227" t="str">
        <f t="shared" si="493"/>
        <v>-</v>
      </c>
      <c r="EM147" s="227" t="str">
        <f t="shared" si="494"/>
        <v>-</v>
      </c>
      <c r="EN147" s="227" t="str">
        <f t="shared" si="495"/>
        <v>-</v>
      </c>
      <c r="EO147" s="227" t="str">
        <f t="shared" si="496"/>
        <v>-</v>
      </c>
      <c r="EP147" s="228" t="str">
        <f t="shared" si="497"/>
        <v>-</v>
      </c>
      <c r="EQ147" s="282"/>
      <c r="ER147" s="282"/>
      <c r="ES147" s="226" t="str">
        <f t="shared" si="498"/>
        <v>-</v>
      </c>
      <c r="ET147" s="227" t="str">
        <f t="shared" si="499"/>
        <v>-</v>
      </c>
      <c r="EU147" s="228" t="str">
        <f t="shared" si="500"/>
        <v>-</v>
      </c>
      <c r="EV147" s="282"/>
      <c r="EW147" s="282"/>
      <c r="EX147" s="301" t="str">
        <f t="shared" si="501"/>
        <v>-</v>
      </c>
      <c r="EY147" s="259" t="str">
        <f t="shared" si="502"/>
        <v>-</v>
      </c>
      <c r="EZ147" s="259" t="str">
        <f t="shared" si="503"/>
        <v>-</v>
      </c>
      <c r="FA147" s="259" t="str">
        <f t="shared" si="504"/>
        <v>-</v>
      </c>
      <c r="FB147" s="259" t="str">
        <f t="shared" si="505"/>
        <v>-</v>
      </c>
      <c r="FC147" s="260" t="str">
        <f t="shared" si="506"/>
        <v>-</v>
      </c>
      <c r="FD147" s="282"/>
      <c r="FE147" s="282"/>
      <c r="FF147" s="301" t="str">
        <f t="shared" si="507"/>
        <v>-</v>
      </c>
      <c r="FG147" s="259" t="str">
        <f t="shared" si="508"/>
        <v>-</v>
      </c>
      <c r="FH147" s="259" t="str">
        <f t="shared" si="509"/>
        <v>-</v>
      </c>
      <c r="FI147" s="259" t="str">
        <f t="shared" si="510"/>
        <v>-</v>
      </c>
      <c r="FJ147" s="259" t="str">
        <f t="shared" si="511"/>
        <v>-</v>
      </c>
      <c r="FK147" s="260" t="str">
        <f t="shared" si="512"/>
        <v>-</v>
      </c>
      <c r="FL147" s="282"/>
      <c r="FM147" s="282"/>
      <c r="FN147" s="301" t="str">
        <f t="shared" si="513"/>
        <v>-</v>
      </c>
      <c r="FO147" s="259" t="str">
        <f t="shared" si="514"/>
        <v>-</v>
      </c>
      <c r="FP147" s="259" t="str">
        <f t="shared" si="515"/>
        <v>-</v>
      </c>
      <c r="FQ147" s="259" t="str">
        <f t="shared" si="516"/>
        <v>-</v>
      </c>
      <c r="FR147" s="259" t="str">
        <f t="shared" si="517"/>
        <v>-</v>
      </c>
      <c r="FS147" s="260" t="str">
        <f t="shared" si="518"/>
        <v>-</v>
      </c>
      <c r="FT147" s="282"/>
      <c r="FU147" s="282"/>
      <c r="FV147" s="301" t="str">
        <f t="shared" si="519"/>
        <v>-</v>
      </c>
      <c r="FW147" s="259" t="str">
        <f t="shared" si="520"/>
        <v>-</v>
      </c>
      <c r="FX147" s="259" t="str">
        <f t="shared" si="521"/>
        <v>-</v>
      </c>
      <c r="FY147" s="259" t="str">
        <f t="shared" si="522"/>
        <v>-</v>
      </c>
      <c r="FZ147" s="259" t="str">
        <f t="shared" si="523"/>
        <v>-</v>
      </c>
      <c r="GA147" s="260" t="str">
        <f t="shared" si="524"/>
        <v>-</v>
      </c>
      <c r="GB147" s="282"/>
      <c r="GC147" s="282"/>
      <c r="GD147" s="301" t="str">
        <f t="shared" si="525"/>
        <v>-</v>
      </c>
      <c r="GE147" s="259" t="str">
        <f t="shared" si="526"/>
        <v>-</v>
      </c>
      <c r="GF147" s="259" t="str">
        <f t="shared" si="527"/>
        <v>-</v>
      </c>
      <c r="GG147" s="259" t="str">
        <f t="shared" si="528"/>
        <v>-</v>
      </c>
      <c r="GH147" s="259" t="str">
        <f t="shared" si="529"/>
        <v>-</v>
      </c>
      <c r="GI147" s="260" t="str">
        <f t="shared" si="530"/>
        <v>-</v>
      </c>
      <c r="GJ147" s="282"/>
      <c r="GK147" s="282"/>
      <c r="GL147" s="301" t="str">
        <f t="shared" si="531"/>
        <v>-</v>
      </c>
      <c r="GM147" s="259" t="str">
        <f t="shared" si="532"/>
        <v>-</v>
      </c>
      <c r="GN147" s="259" t="str">
        <f t="shared" si="533"/>
        <v>-</v>
      </c>
      <c r="GO147" s="259" t="str">
        <f t="shared" si="534"/>
        <v>-</v>
      </c>
      <c r="GP147" s="259" t="str">
        <f t="shared" si="535"/>
        <v>-</v>
      </c>
      <c r="GQ147" s="260" t="str">
        <f t="shared" si="536"/>
        <v>-</v>
      </c>
      <c r="GR147" s="282"/>
      <c r="GS147" s="282"/>
      <c r="GT147" s="301" t="str">
        <f t="shared" si="537"/>
        <v>-</v>
      </c>
      <c r="GU147" s="259" t="str">
        <f t="shared" si="538"/>
        <v>-</v>
      </c>
      <c r="GV147" s="259" t="str">
        <f t="shared" si="539"/>
        <v>-</v>
      </c>
      <c r="GW147" s="259" t="str">
        <f t="shared" si="540"/>
        <v>-</v>
      </c>
      <c r="GX147" s="259" t="str">
        <f t="shared" si="541"/>
        <v>-</v>
      </c>
      <c r="GY147" s="260" t="str">
        <f t="shared" si="542"/>
        <v>-</v>
      </c>
      <c r="GZ147" s="282"/>
      <c r="HA147" s="282"/>
      <c r="HB147" s="301" t="str">
        <f t="shared" si="543"/>
        <v>-</v>
      </c>
      <c r="HC147" s="259" t="str">
        <f t="shared" si="544"/>
        <v>-</v>
      </c>
      <c r="HD147" s="259" t="str">
        <f t="shared" si="545"/>
        <v>-</v>
      </c>
      <c r="HE147" s="259" t="str">
        <f t="shared" si="546"/>
        <v>-</v>
      </c>
      <c r="HF147" s="259" t="str">
        <f t="shared" si="547"/>
        <v>-</v>
      </c>
      <c r="HG147" s="260" t="str">
        <f t="shared" si="548"/>
        <v>-</v>
      </c>
      <c r="HH147" s="282"/>
      <c r="HI147" s="282"/>
      <c r="HJ147" s="301" t="str">
        <f t="shared" si="549"/>
        <v>-</v>
      </c>
      <c r="HK147" s="259" t="str">
        <f t="shared" si="550"/>
        <v>-</v>
      </c>
      <c r="HL147" s="260" t="str">
        <f t="shared" si="551"/>
        <v>-</v>
      </c>
      <c r="HM147" s="428" t="str">
        <f t="shared" si="442"/>
        <v>-</v>
      </c>
      <c r="HN147" s="429" t="str">
        <f t="shared" si="442"/>
        <v>-</v>
      </c>
      <c r="HO147" s="429" t="str">
        <f t="shared" si="442"/>
        <v>-</v>
      </c>
      <c r="HP147" s="429" t="str">
        <f t="shared" si="442"/>
        <v>-</v>
      </c>
      <c r="HQ147" s="429" t="str">
        <f t="shared" si="442"/>
        <v>-</v>
      </c>
      <c r="HR147" s="430" t="str">
        <f t="shared" si="442"/>
        <v>-</v>
      </c>
      <c r="HS147" s="450"/>
      <c r="HT147" s="450"/>
      <c r="HU147" s="428" t="str">
        <f t="shared" si="443"/>
        <v>-</v>
      </c>
      <c r="HV147" s="429" t="str">
        <f t="shared" si="443"/>
        <v>-</v>
      </c>
      <c r="HW147" s="429" t="str">
        <f t="shared" si="443"/>
        <v>-</v>
      </c>
      <c r="HX147" s="429" t="str">
        <f t="shared" si="443"/>
        <v>-</v>
      </c>
      <c r="HY147" s="429" t="str">
        <f t="shared" si="443"/>
        <v>-</v>
      </c>
      <c r="HZ147" s="430" t="str">
        <f t="shared" si="443"/>
        <v>-</v>
      </c>
      <c r="IA147" s="450"/>
      <c r="IB147" s="450"/>
      <c r="IC147" s="428" t="str">
        <f t="shared" si="444"/>
        <v>-</v>
      </c>
      <c r="ID147" s="429" t="str">
        <f t="shared" si="444"/>
        <v>-</v>
      </c>
      <c r="IE147" s="429" t="str">
        <f t="shared" si="444"/>
        <v>-</v>
      </c>
      <c r="IF147" s="429" t="str">
        <f t="shared" si="444"/>
        <v>-</v>
      </c>
      <c r="IG147" s="429" t="str">
        <f t="shared" si="444"/>
        <v>-</v>
      </c>
      <c r="IH147" s="430" t="str">
        <f t="shared" si="444"/>
        <v>-</v>
      </c>
      <c r="II147" s="450"/>
      <c r="IJ147" s="450"/>
      <c r="IK147" s="428" t="str">
        <f t="shared" si="445"/>
        <v>-</v>
      </c>
      <c r="IL147" s="429" t="str">
        <f t="shared" si="445"/>
        <v>-</v>
      </c>
      <c r="IM147" s="429" t="str">
        <f t="shared" si="445"/>
        <v>-</v>
      </c>
      <c r="IN147" s="429" t="str">
        <f t="shared" si="445"/>
        <v>-</v>
      </c>
      <c r="IO147" s="429" t="str">
        <f t="shared" si="445"/>
        <v>-</v>
      </c>
      <c r="IP147" s="430" t="str">
        <f t="shared" si="445"/>
        <v>-</v>
      </c>
      <c r="IQ147" s="450"/>
      <c r="IR147" s="450"/>
      <c r="IS147" s="428" t="str">
        <f t="shared" si="446"/>
        <v>-</v>
      </c>
      <c r="IT147" s="429" t="str">
        <f t="shared" si="446"/>
        <v>-</v>
      </c>
      <c r="IU147" s="429" t="str">
        <f t="shared" si="446"/>
        <v>-</v>
      </c>
      <c r="IV147" s="429" t="str">
        <f t="shared" si="446"/>
        <v>-</v>
      </c>
      <c r="IW147" s="429" t="str">
        <f t="shared" si="446"/>
        <v>-</v>
      </c>
      <c r="IX147" s="430" t="str">
        <f t="shared" si="446"/>
        <v>-</v>
      </c>
      <c r="IY147" s="450"/>
      <c r="IZ147" s="450"/>
      <c r="JA147" s="428" t="str">
        <f t="shared" si="447"/>
        <v>-</v>
      </c>
      <c r="JB147" s="429" t="str">
        <f t="shared" si="447"/>
        <v>-</v>
      </c>
      <c r="JC147" s="429" t="str">
        <f t="shared" si="447"/>
        <v>-</v>
      </c>
      <c r="JD147" s="429" t="str">
        <f t="shared" si="447"/>
        <v>-</v>
      </c>
      <c r="JE147" s="429" t="str">
        <f t="shared" si="447"/>
        <v>-</v>
      </c>
      <c r="JF147" s="430" t="str">
        <f t="shared" si="447"/>
        <v>-</v>
      </c>
      <c r="JG147" s="450"/>
      <c r="JH147" s="450"/>
      <c r="JI147" s="428" t="str">
        <f t="shared" si="448"/>
        <v>-</v>
      </c>
      <c r="JJ147" s="429" t="str">
        <f t="shared" si="448"/>
        <v>-</v>
      </c>
      <c r="JK147" s="429" t="str">
        <f t="shared" si="448"/>
        <v>-</v>
      </c>
      <c r="JL147" s="429" t="str">
        <f t="shared" si="448"/>
        <v>-</v>
      </c>
      <c r="JM147" s="429" t="str">
        <f t="shared" si="448"/>
        <v>-</v>
      </c>
      <c r="JN147" s="430" t="str">
        <f t="shared" si="448"/>
        <v>-</v>
      </c>
      <c r="JO147" s="450"/>
      <c r="JP147" s="450"/>
      <c r="JQ147" s="428" t="str">
        <f t="shared" si="449"/>
        <v>-</v>
      </c>
      <c r="JR147" s="429" t="str">
        <f t="shared" si="449"/>
        <v>-</v>
      </c>
      <c r="JS147" s="429" t="str">
        <f t="shared" si="449"/>
        <v>-</v>
      </c>
      <c r="JT147" s="429" t="str">
        <f t="shared" si="449"/>
        <v>-</v>
      </c>
      <c r="JU147" s="429" t="str">
        <f t="shared" si="449"/>
        <v>-</v>
      </c>
      <c r="JV147" s="430" t="str">
        <f t="shared" si="449"/>
        <v>-</v>
      </c>
      <c r="JW147" s="450"/>
      <c r="JX147" s="450"/>
      <c r="JY147" s="428" t="str">
        <f t="shared" si="552"/>
        <v>-</v>
      </c>
      <c r="JZ147" s="429" t="str">
        <f t="shared" si="552"/>
        <v>-</v>
      </c>
      <c r="KA147" s="430" t="str">
        <f t="shared" si="552"/>
        <v>-</v>
      </c>
      <c r="KB147" s="172"/>
      <c r="KC147" s="355" t="str">
        <f>IF(ISBLANK('Tab4-Adol-KABP-2006'!KC147),"",('Tab4-Adol-KABP-2006'!KC147))</f>
        <v/>
      </c>
      <c r="KD147" s="355" t="str">
        <f>IF(ISBLANK('Tab4-Adol-KABP-2006'!KD147),"",('Tab4-Adol-KABP-2006'!KD147))</f>
        <v/>
      </c>
      <c r="KE147" s="355" t="str">
        <f>IF(ISBLANK('Tab4-Adol-KABP-2006'!KE147),"",('Tab4-Adol-KABP-2006'!KE147))</f>
        <v/>
      </c>
      <c r="KF147" s="355" t="str">
        <f>IF(ISBLANK('Tab4-Adol-KABP-2006'!KF147),"",('Tab4-Adol-KABP-2006'!KF147))</f>
        <v/>
      </c>
      <c r="KG147" s="355" t="str">
        <f>IF(ISBLANK('Tab4-Adol-KABP-2006'!KG147),"",('Tab4-Adol-KABP-2006'!KG147))</f>
        <v/>
      </c>
      <c r="KH147" s="355" t="str">
        <f>IF(ISBLANK('Tab4-Adol-KABP-2006'!KH147),"",('Tab4-Adol-KABP-2006'!KH147))</f>
        <v/>
      </c>
      <c r="KI147" s="355" t="str">
        <f>IF(ISBLANK('Tab4-Adol-KABP-2006'!KI147),"",('Tab4-Adol-KABP-2006'!KI147))</f>
        <v/>
      </c>
      <c r="KJ147" s="355" t="str">
        <f>IF(ISBLANK('Tab4-Adol-KABP-2006'!KJ147),"",('Tab4-Adol-KABP-2006'!KJ147))</f>
        <v/>
      </c>
      <c r="KK147" s="355" t="str">
        <f>IF(ISBLANK('Tab4-Adol-KABP-2006'!KK147),"",('Tab4-Adol-KABP-2006'!KK147))</f>
        <v/>
      </c>
      <c r="KL147" s="355" t="str">
        <f>IF(ISBLANK('Tab4-Adol-KABP-2006'!KL147),"",('Tab4-Adol-KABP-2006'!KL147))</f>
        <v/>
      </c>
      <c r="KM147" s="355" t="str">
        <f>IF(ISBLANK('Tab4-Adol-KABP-2006'!KM147),"",('Tab4-Adol-KABP-2006'!KM147))</f>
        <v/>
      </c>
      <c r="KN147" s="355" t="str">
        <f>IF(ISBLANK('Tab4-Adol-KABP-2006'!KN147),"",('Tab4-Adol-KABP-2006'!KN147))</f>
        <v/>
      </c>
      <c r="KO147" s="355" t="str">
        <f>IF(ISBLANK('Tab4-Adol-KABP-2006'!KO147),"",('Tab4-Adol-KABP-2006'!KO147))</f>
        <v/>
      </c>
      <c r="KP147" s="355" t="str">
        <f>IF(ISBLANK('Tab4-Adol-KABP-2006'!KP147),"",('Tab4-Adol-KABP-2006'!KP147))</f>
        <v/>
      </c>
      <c r="KQ147" s="355" t="str">
        <f>IF(ISBLANK('Tab4-Adol-KABP-2006'!KQ147),"",('Tab4-Adol-KABP-2006'!KQ147))</f>
        <v/>
      </c>
      <c r="KR147" s="355" t="str">
        <f>IF(ISBLANK('Tab4-Adol-KABP-2006'!KR147),"",('Tab4-Adol-KABP-2006'!KR147))</f>
        <v/>
      </c>
      <c r="KS147" s="355" t="str">
        <f>IF(ISBLANK('Tab4-Adol-KABP-2006'!KS147),"",('Tab4-Adol-KABP-2006'!KS147))</f>
        <v/>
      </c>
      <c r="KT147" s="355" t="str">
        <f>IF(ISBLANK('Tab4-Adol-KABP-2006'!KT147),"",('Tab4-Adol-KABP-2006'!KT147))</f>
        <v/>
      </c>
      <c r="KU147" s="355" t="str">
        <f>IF(ISBLANK('Tab4-Adol-KABP-2006'!KU147),"",('Tab4-Adol-KABP-2006'!KU147))</f>
        <v/>
      </c>
      <c r="KV147" s="355" t="str">
        <f>IF(ISBLANK('Tab4-Adol-KABP-2006'!KV147),"",('Tab4-Adol-KABP-2006'!KV147))</f>
        <v/>
      </c>
      <c r="KW147" s="355" t="str">
        <f>IF(ISBLANK('Tab4-Adol-KABP-2006'!KW147),"",('Tab4-Adol-KABP-2006'!KW147))</f>
        <v/>
      </c>
      <c r="KX147" s="355" t="str">
        <f>IF(ISBLANK('Tab4-Adol-KABP-2006'!KX147),"",('Tab4-Adol-KABP-2006'!KX147))</f>
        <v/>
      </c>
      <c r="KY147" s="355" t="str">
        <f>IF(ISBLANK('Tab4-Adol-KABP-2006'!KY147),"",('Tab4-Adol-KABP-2006'!KY147))</f>
        <v/>
      </c>
      <c r="KZ147" s="355" t="str">
        <f>IF(ISBLANK('Tab4-Adol-KABP-2006'!KZ147),"",('Tab4-Adol-KABP-2006'!KZ147))</f>
        <v/>
      </c>
      <c r="LA147" s="355" t="str">
        <f>IF(ISBLANK('Tab4-Adol-KABP-2006'!LA147),"",('Tab4-Adol-KABP-2006'!LA147))</f>
        <v/>
      </c>
      <c r="LB147" s="355" t="str">
        <f>IF(ISBLANK('Tab4-Adol-KABP-2006'!LB147),"",('Tab4-Adol-KABP-2006'!LB147))</f>
        <v/>
      </c>
      <c r="LC147" s="355" t="str">
        <f>IF(ISBLANK('Tab4-Adol-KABP-2006'!LC147),"",('Tab4-Adol-KABP-2006'!LC147))</f>
        <v/>
      </c>
      <c r="LD147" s="355" t="str">
        <f>IF(ISBLANK('Tab4-Adol-KABP-2006'!LD147),"",('Tab4-Adol-KABP-2006'!LD147))</f>
        <v/>
      </c>
      <c r="LE147" s="355" t="str">
        <f>IF(ISBLANK('Tab4-Adol-KABP-2006'!LE147),"",('Tab4-Adol-KABP-2006'!LE147))</f>
        <v/>
      </c>
      <c r="LF147" s="355" t="str">
        <f>IF(ISBLANK('Tab4-Adol-KABP-2006'!LF147),"",('Tab4-Adol-KABP-2006'!LF147))</f>
        <v/>
      </c>
      <c r="LG147" s="355" t="str">
        <f>IF(ISBLANK('Tab4-Adol-KABP-2006'!LG147),"",('Tab4-Adol-KABP-2006'!LG147))</f>
        <v/>
      </c>
      <c r="LH147" s="355" t="str">
        <f>IF(ISBLANK('Tab4-Adol-KABP-2006'!LH147),"",('Tab4-Adol-KABP-2006'!LH147))</f>
        <v/>
      </c>
      <c r="LI147" s="355" t="str">
        <f>IF(ISBLANK('Tab4-Adol-KABP-2006'!LI147),"",('Tab4-Adol-KABP-2006'!LI147))</f>
        <v/>
      </c>
      <c r="LJ147" s="355" t="str">
        <f>IF(ISBLANK('Tab4-Adol-KABP-2006'!LJ147),"",('Tab4-Adol-KABP-2006'!LJ147))</f>
        <v/>
      </c>
      <c r="LK147" s="355" t="str">
        <f>IF(ISBLANK('Tab4-Adol-KABP-2006'!LK147),"",('Tab4-Adol-KABP-2006'!LK147))</f>
        <v/>
      </c>
      <c r="LL147" s="355" t="str">
        <f>IF(ISBLANK('Tab4-Adol-KABP-2006'!LL147),"",('Tab4-Adol-KABP-2006'!LL147))</f>
        <v/>
      </c>
      <c r="LM147" s="355" t="str">
        <f>IF(ISBLANK('Tab4-Adol-KABP-2006'!LM147),"",('Tab4-Adol-KABP-2006'!LM147))</f>
        <v/>
      </c>
      <c r="LN147" s="355" t="str">
        <f>IF(ISBLANK('Tab4-Adol-KABP-2006'!LN147),"",('Tab4-Adol-KABP-2006'!LN147))</f>
        <v/>
      </c>
      <c r="LO147" s="355" t="str">
        <f>IF(ISBLANK('Tab4-Adol-KABP-2006'!LO147),"",('Tab4-Adol-KABP-2006'!LO147))</f>
        <v/>
      </c>
      <c r="LP147" s="355" t="str">
        <f>IF(ISBLANK('Tab4-Adol-KABP-2006'!LP147),"",('Tab4-Adol-KABP-2006'!LP147))</f>
        <v/>
      </c>
      <c r="LQ147" s="355" t="str">
        <f>IF(ISBLANK('Tab4-Adol-KABP-2006'!LQ147),"",('Tab4-Adol-KABP-2006'!LQ147))</f>
        <v/>
      </c>
      <c r="LR147" s="355" t="str">
        <f>IF(ISBLANK('Tab4-Adol-KABP-2006'!LR147),"",('Tab4-Adol-KABP-2006'!LR147))</f>
        <v/>
      </c>
      <c r="LS147" s="355" t="str">
        <f>IF(ISBLANK('Tab4-Adol-KABP-2006'!LS147),"",('Tab4-Adol-KABP-2006'!LS147))</f>
        <v/>
      </c>
      <c r="LT147" s="355" t="str">
        <f>IF(ISBLANK('Tab4-Adol-KABP-2006'!LT147),"",('Tab4-Adol-KABP-2006'!LT147))</f>
        <v/>
      </c>
      <c r="LU147" s="355" t="str">
        <f>IF(ISBLANK('Tab4-Adol-KABP-2006'!LU147),"",('Tab4-Adol-KABP-2006'!LU147))</f>
        <v/>
      </c>
      <c r="LV147" s="355" t="str">
        <f>IF(ISBLANK('Tab4-Adol-KABP-2006'!LV147),"",('Tab4-Adol-KABP-2006'!LV147))</f>
        <v/>
      </c>
      <c r="LW147" s="355" t="str">
        <f>IF(ISBLANK('Tab4-Adol-KABP-2006'!LW147),"",('Tab4-Adol-KABP-2006'!LW147))</f>
        <v/>
      </c>
      <c r="LX147" s="355" t="str">
        <f>IF(ISBLANK('Tab4-Adol-KABP-2006'!LX147),"",('Tab4-Adol-KABP-2006'!LX147))</f>
        <v/>
      </c>
      <c r="LY147" s="355" t="str">
        <f>IF(ISBLANK('Tab4-Adol-KABP-2006'!LY147),"",('Tab4-Adol-KABP-2006'!LY147))</f>
        <v/>
      </c>
      <c r="LZ147" s="355" t="str">
        <f>IF(ISBLANK('Tab4-Adol-KABP-2006'!LZ147),"",('Tab4-Adol-KABP-2006'!LZ147))</f>
        <v/>
      </c>
      <c r="MA147" s="355" t="str">
        <f>IF(ISBLANK('Tab4-Adol-KABP-2006'!MA147),"",('Tab4-Adol-KABP-2006'!MA147))</f>
        <v/>
      </c>
    </row>
    <row r="148" spans="1:339" x14ac:dyDescent="0.2">
      <c r="A148" s="310" t="s">
        <v>201</v>
      </c>
      <c r="B148" s="172">
        <v>0</v>
      </c>
      <c r="C148" s="172">
        <v>0</v>
      </c>
      <c r="D148" s="172" t="s">
        <v>315</v>
      </c>
      <c r="E148" s="172">
        <v>1</v>
      </c>
      <c r="F148" s="173"/>
      <c r="G148" s="218" t="s">
        <v>7</v>
      </c>
      <c r="H148" s="348">
        <f>IF(ISBLANK('Tab4-Adol-KABP-2006'!H148), "",('Tab4-Adol-KABP-2006'!H148))</f>
        <v>2006</v>
      </c>
      <c r="I148" s="349">
        <f>IF(ISBLANK('Tab4-Adol-KABP-2006'!I148), "",('Tab4-Adol-KABP-2006'!I148))</f>
        <v>2006</v>
      </c>
      <c r="J148" s="414"/>
      <c r="K148" s="414"/>
      <c r="L148" s="414"/>
      <c r="M148" s="414"/>
      <c r="N148" s="414"/>
      <c r="O148" s="415"/>
      <c r="P148" s="348" t="str">
        <f>IF(ISBLANK('Tab4-Adol-KABP-2006'!P148), "",('Tab4-Adol-KABP-2006'!P148))</f>
        <v/>
      </c>
      <c r="Q148" s="349" t="str">
        <f>IF(ISBLANK('Tab4-Adol-KABP-2006'!Q148), "",('Tab4-Adol-KABP-2006'!Q148))</f>
        <v/>
      </c>
      <c r="R148" s="414"/>
      <c r="S148" s="414"/>
      <c r="T148" s="414"/>
      <c r="U148" s="414"/>
      <c r="V148" s="414"/>
      <c r="W148" s="415"/>
      <c r="X148" s="348" t="str">
        <f>IF(ISBLANK('Tab4-Adol-KABP-2006'!X148), "",('Tab4-Adol-KABP-2006'!X148))</f>
        <v/>
      </c>
      <c r="Y148" s="349" t="str">
        <f>IF(ISBLANK('Tab4-Adol-KABP-2006'!Y148), "",('Tab4-Adol-KABP-2006'!Y148))</f>
        <v/>
      </c>
      <c r="Z148" s="414"/>
      <c r="AA148" s="414"/>
      <c r="AB148" s="414"/>
      <c r="AC148" s="414"/>
      <c r="AD148" s="414"/>
      <c r="AE148" s="415"/>
      <c r="AF148" s="348" t="str">
        <f>IF(ISBLANK('Tab4-Adol-KABP-2006'!AF148), "",('Tab4-Adol-KABP-2006'!AF148))</f>
        <v/>
      </c>
      <c r="AG148" s="349" t="str">
        <f>IF(ISBLANK('Tab4-Adol-KABP-2006'!AG148), "",('Tab4-Adol-KABP-2006'!AG148))</f>
        <v/>
      </c>
      <c r="AH148" s="414"/>
      <c r="AI148" s="414"/>
      <c r="AJ148" s="414"/>
      <c r="AK148" s="414"/>
      <c r="AL148" s="414"/>
      <c r="AM148" s="415"/>
      <c r="AN148" s="348" t="str">
        <f>IF(ISBLANK('Tab4-Adol-KABP-2006'!AN148), "",('Tab4-Adol-KABP-2006'!AN148))</f>
        <v/>
      </c>
      <c r="AO148" s="349" t="str">
        <f>IF(ISBLANK('Tab4-Adol-KABP-2006'!AO148), "",('Tab4-Adol-KABP-2006'!AO148))</f>
        <v/>
      </c>
      <c r="AP148" s="362"/>
      <c r="AQ148" s="362"/>
      <c r="AR148" s="362"/>
      <c r="AS148" s="362"/>
      <c r="AT148" s="362"/>
      <c r="AU148" s="363"/>
      <c r="AV148" s="348" t="str">
        <f>IF(ISBLANK('Tab4-Adol-KABP-2006'!AV148), "",('Tab4-Adol-KABP-2006'!AV148))</f>
        <v/>
      </c>
      <c r="AW148" s="349" t="str">
        <f>IF(ISBLANK('Tab4-Adol-KABP-2006'!AW148), "",('Tab4-Adol-KABP-2006'!AW148))</f>
        <v/>
      </c>
      <c r="AX148" s="414"/>
      <c r="AY148" s="414"/>
      <c r="AZ148" s="414"/>
      <c r="BA148" s="414"/>
      <c r="BB148" s="414"/>
      <c r="BC148" s="415"/>
      <c r="BD148" s="348" t="str">
        <f>IF(ISBLANK('Tab4-Adol-KABP-2006'!BD148), "",('Tab4-Adol-KABP-2006'!BD148))</f>
        <v/>
      </c>
      <c r="BE148" s="349" t="str">
        <f>IF(ISBLANK('Tab4-Adol-KABP-2006'!BE148), "",('Tab4-Adol-KABP-2006'!BE148))</f>
        <v/>
      </c>
      <c r="BF148" s="414"/>
      <c r="BG148" s="414"/>
      <c r="BH148" s="414"/>
      <c r="BI148" s="414"/>
      <c r="BJ148" s="414"/>
      <c r="BK148" s="415"/>
      <c r="BL148" s="348">
        <f>IF(ISBLANK('Tab4-Adol-KABP-2006'!BL148), "",('Tab4-Adol-KABP-2006'!BL148))</f>
        <v>2006</v>
      </c>
      <c r="BM148" s="349">
        <f>IF(ISBLANK('Tab4-Adol-KABP-2006'!BM148), "",('Tab4-Adol-KABP-2006'!BM148))</f>
        <v>2006</v>
      </c>
      <c r="BN148" s="414"/>
      <c r="BO148" s="414"/>
      <c r="BP148" s="414"/>
      <c r="BQ148" s="414"/>
      <c r="BR148" s="414"/>
      <c r="BS148" s="415"/>
      <c r="BT148" s="348" t="str">
        <f>IF(ISBLANK('Tab4-Adol-KABP-2006'!BT148), "",('Tab4-Adol-KABP-2006'!BT148))</f>
        <v/>
      </c>
      <c r="BU148" s="349" t="str">
        <f>IF(ISBLANK('Tab4-Adol-KABP-2006'!BU148), "",('Tab4-Adol-KABP-2006'!BU148))</f>
        <v/>
      </c>
      <c r="BV148" s="414"/>
      <c r="BW148" s="414"/>
      <c r="BX148" s="415"/>
      <c r="BY148" s="216">
        <v>1573757</v>
      </c>
      <c r="BZ148" s="208">
        <v>1847630</v>
      </c>
      <c r="CA148" s="208">
        <v>3421387</v>
      </c>
      <c r="CB148" s="208">
        <v>1640918</v>
      </c>
      <c r="CC148" s="208">
        <v>1907975</v>
      </c>
      <c r="CD148" s="284">
        <v>3548893</v>
      </c>
      <c r="CE148" s="282"/>
      <c r="CF148" s="282"/>
      <c r="CG148" s="226" t="str">
        <f t="shared" si="450"/>
        <v>-</v>
      </c>
      <c r="CH148" s="227" t="str">
        <f t="shared" si="451"/>
        <v>-</v>
      </c>
      <c r="CI148" s="227" t="str">
        <f t="shared" si="452"/>
        <v>-</v>
      </c>
      <c r="CJ148" s="227" t="str">
        <f t="shared" si="453"/>
        <v>-</v>
      </c>
      <c r="CK148" s="227" t="str">
        <f t="shared" si="454"/>
        <v>-</v>
      </c>
      <c r="CL148" s="228" t="str">
        <f t="shared" si="455"/>
        <v>-</v>
      </c>
      <c r="CM148" s="282"/>
      <c r="CN148" s="282"/>
      <c r="CO148" s="226" t="str">
        <f t="shared" si="456"/>
        <v>-</v>
      </c>
      <c r="CP148" s="227" t="str">
        <f t="shared" si="457"/>
        <v>-</v>
      </c>
      <c r="CQ148" s="227" t="str">
        <f t="shared" si="458"/>
        <v>-</v>
      </c>
      <c r="CR148" s="227" t="str">
        <f t="shared" si="459"/>
        <v>-</v>
      </c>
      <c r="CS148" s="227" t="str">
        <f t="shared" si="460"/>
        <v>-</v>
      </c>
      <c r="CT148" s="228" t="str">
        <f t="shared" si="461"/>
        <v>-</v>
      </c>
      <c r="CU148" s="282"/>
      <c r="CV148" s="282"/>
      <c r="CW148" s="292" t="str">
        <f t="shared" si="462"/>
        <v>-</v>
      </c>
      <c r="CX148" s="234" t="str">
        <f t="shared" si="463"/>
        <v>-</v>
      </c>
      <c r="CY148" s="234" t="str">
        <f t="shared" si="464"/>
        <v>-</v>
      </c>
      <c r="CZ148" s="234" t="str">
        <f t="shared" si="465"/>
        <v>-</v>
      </c>
      <c r="DA148" s="234" t="str">
        <f t="shared" si="466"/>
        <v>-</v>
      </c>
      <c r="DB148" s="235" t="str">
        <f t="shared" si="467"/>
        <v>-</v>
      </c>
      <c r="DC148" s="282"/>
      <c r="DD148" s="282"/>
      <c r="DE148" s="226" t="str">
        <f t="shared" si="468"/>
        <v>-</v>
      </c>
      <c r="DF148" s="227" t="str">
        <f t="shared" si="469"/>
        <v>-</v>
      </c>
      <c r="DG148" s="227" t="str">
        <f t="shared" si="470"/>
        <v>-</v>
      </c>
      <c r="DH148" s="227" t="str">
        <f t="shared" si="471"/>
        <v>-</v>
      </c>
      <c r="DI148" s="227" t="str">
        <f t="shared" si="472"/>
        <v>-</v>
      </c>
      <c r="DJ148" s="228" t="str">
        <f t="shared" si="473"/>
        <v>-</v>
      </c>
      <c r="DK148" s="282"/>
      <c r="DL148" s="282"/>
      <c r="DM148" s="226" t="str">
        <f t="shared" si="474"/>
        <v>-</v>
      </c>
      <c r="DN148" s="227" t="str">
        <f t="shared" si="475"/>
        <v>-</v>
      </c>
      <c r="DO148" s="227" t="str">
        <f t="shared" si="476"/>
        <v>-</v>
      </c>
      <c r="DP148" s="227" t="str">
        <f t="shared" si="477"/>
        <v>-</v>
      </c>
      <c r="DQ148" s="227" t="str">
        <f t="shared" si="478"/>
        <v>-</v>
      </c>
      <c r="DR148" s="228" t="str">
        <f t="shared" si="479"/>
        <v>-</v>
      </c>
      <c r="DS148" s="282"/>
      <c r="DT148" s="282"/>
      <c r="DU148" s="226" t="str">
        <f t="shared" si="480"/>
        <v>-</v>
      </c>
      <c r="DV148" s="227" t="str">
        <f t="shared" si="481"/>
        <v>-</v>
      </c>
      <c r="DW148" s="227" t="str">
        <f t="shared" si="482"/>
        <v>-</v>
      </c>
      <c r="DX148" s="227" t="str">
        <f t="shared" si="483"/>
        <v>-</v>
      </c>
      <c r="DY148" s="227" t="str">
        <f t="shared" si="484"/>
        <v>-</v>
      </c>
      <c r="DZ148" s="228" t="str">
        <f t="shared" si="485"/>
        <v>-</v>
      </c>
      <c r="EA148" s="282"/>
      <c r="EB148" s="282"/>
      <c r="EC148" s="226" t="str">
        <f t="shared" si="486"/>
        <v>-</v>
      </c>
      <c r="ED148" s="227" t="str">
        <f t="shared" si="487"/>
        <v>-</v>
      </c>
      <c r="EE148" s="227" t="str">
        <f t="shared" si="488"/>
        <v>-</v>
      </c>
      <c r="EF148" s="227" t="str">
        <f t="shared" si="489"/>
        <v>-</v>
      </c>
      <c r="EG148" s="227" t="str">
        <f t="shared" si="490"/>
        <v>-</v>
      </c>
      <c r="EH148" s="228" t="str">
        <f t="shared" si="491"/>
        <v>-</v>
      </c>
      <c r="EI148" s="282"/>
      <c r="EJ148" s="282"/>
      <c r="EK148" s="226" t="str">
        <f t="shared" si="492"/>
        <v>-</v>
      </c>
      <c r="EL148" s="227" t="str">
        <f t="shared" si="493"/>
        <v>-</v>
      </c>
      <c r="EM148" s="227" t="str">
        <f t="shared" si="494"/>
        <v>-</v>
      </c>
      <c r="EN148" s="227" t="str">
        <f t="shared" si="495"/>
        <v>-</v>
      </c>
      <c r="EO148" s="227" t="str">
        <f t="shared" si="496"/>
        <v>-</v>
      </c>
      <c r="EP148" s="228" t="str">
        <f t="shared" si="497"/>
        <v>-</v>
      </c>
      <c r="EQ148" s="282"/>
      <c r="ER148" s="282"/>
      <c r="ES148" s="226" t="str">
        <f t="shared" si="498"/>
        <v>-</v>
      </c>
      <c r="ET148" s="227" t="str">
        <f t="shared" si="499"/>
        <v>-</v>
      </c>
      <c r="EU148" s="228" t="str">
        <f t="shared" si="500"/>
        <v>-</v>
      </c>
      <c r="EV148" s="282"/>
      <c r="EW148" s="282"/>
      <c r="EX148" s="301" t="str">
        <f t="shared" si="501"/>
        <v>-</v>
      </c>
      <c r="EY148" s="259" t="str">
        <f t="shared" si="502"/>
        <v>-</v>
      </c>
      <c r="EZ148" s="259" t="str">
        <f t="shared" si="503"/>
        <v>-</v>
      </c>
      <c r="FA148" s="259" t="str">
        <f t="shared" si="504"/>
        <v>-</v>
      </c>
      <c r="FB148" s="259" t="str">
        <f t="shared" si="505"/>
        <v>-</v>
      </c>
      <c r="FC148" s="260" t="str">
        <f t="shared" si="506"/>
        <v>-</v>
      </c>
      <c r="FD148" s="282"/>
      <c r="FE148" s="282"/>
      <c r="FF148" s="301" t="str">
        <f t="shared" si="507"/>
        <v>-</v>
      </c>
      <c r="FG148" s="259" t="str">
        <f t="shared" si="508"/>
        <v>-</v>
      </c>
      <c r="FH148" s="259" t="str">
        <f t="shared" si="509"/>
        <v>-</v>
      </c>
      <c r="FI148" s="259" t="str">
        <f t="shared" si="510"/>
        <v>-</v>
      </c>
      <c r="FJ148" s="259" t="str">
        <f t="shared" si="511"/>
        <v>-</v>
      </c>
      <c r="FK148" s="260" t="str">
        <f t="shared" si="512"/>
        <v>-</v>
      </c>
      <c r="FL148" s="282"/>
      <c r="FM148" s="282"/>
      <c r="FN148" s="301" t="str">
        <f t="shared" si="513"/>
        <v>-</v>
      </c>
      <c r="FO148" s="259" t="str">
        <f t="shared" si="514"/>
        <v>-</v>
      </c>
      <c r="FP148" s="259" t="str">
        <f t="shared" si="515"/>
        <v>-</v>
      </c>
      <c r="FQ148" s="259" t="str">
        <f t="shared" si="516"/>
        <v>-</v>
      </c>
      <c r="FR148" s="259" t="str">
        <f t="shared" si="517"/>
        <v>-</v>
      </c>
      <c r="FS148" s="260" t="str">
        <f t="shared" si="518"/>
        <v>-</v>
      </c>
      <c r="FT148" s="282"/>
      <c r="FU148" s="282"/>
      <c r="FV148" s="301" t="str">
        <f t="shared" si="519"/>
        <v>-</v>
      </c>
      <c r="FW148" s="259" t="str">
        <f t="shared" si="520"/>
        <v>-</v>
      </c>
      <c r="FX148" s="259" t="str">
        <f t="shared" si="521"/>
        <v>-</v>
      </c>
      <c r="FY148" s="259" t="str">
        <f t="shared" si="522"/>
        <v>-</v>
      </c>
      <c r="FZ148" s="259" t="str">
        <f t="shared" si="523"/>
        <v>-</v>
      </c>
      <c r="GA148" s="260" t="str">
        <f t="shared" si="524"/>
        <v>-</v>
      </c>
      <c r="GB148" s="282"/>
      <c r="GC148" s="282"/>
      <c r="GD148" s="301" t="str">
        <f t="shared" si="525"/>
        <v>-</v>
      </c>
      <c r="GE148" s="259" t="str">
        <f t="shared" si="526"/>
        <v>-</v>
      </c>
      <c r="GF148" s="259" t="str">
        <f t="shared" si="527"/>
        <v>-</v>
      </c>
      <c r="GG148" s="259" t="str">
        <f t="shared" si="528"/>
        <v>-</v>
      </c>
      <c r="GH148" s="259" t="str">
        <f t="shared" si="529"/>
        <v>-</v>
      </c>
      <c r="GI148" s="260" t="str">
        <f t="shared" si="530"/>
        <v>-</v>
      </c>
      <c r="GJ148" s="282"/>
      <c r="GK148" s="282"/>
      <c r="GL148" s="301" t="str">
        <f t="shared" si="531"/>
        <v>-</v>
      </c>
      <c r="GM148" s="259" t="str">
        <f t="shared" si="532"/>
        <v>-</v>
      </c>
      <c r="GN148" s="259" t="str">
        <f t="shared" si="533"/>
        <v>-</v>
      </c>
      <c r="GO148" s="259" t="str">
        <f t="shared" si="534"/>
        <v>-</v>
      </c>
      <c r="GP148" s="259" t="str">
        <f t="shared" si="535"/>
        <v>-</v>
      </c>
      <c r="GQ148" s="260" t="str">
        <f t="shared" si="536"/>
        <v>-</v>
      </c>
      <c r="GR148" s="282"/>
      <c r="GS148" s="282"/>
      <c r="GT148" s="301" t="str">
        <f t="shared" si="537"/>
        <v>-</v>
      </c>
      <c r="GU148" s="259" t="str">
        <f t="shared" si="538"/>
        <v>-</v>
      </c>
      <c r="GV148" s="259" t="str">
        <f t="shared" si="539"/>
        <v>-</v>
      </c>
      <c r="GW148" s="259" t="str">
        <f t="shared" si="540"/>
        <v>-</v>
      </c>
      <c r="GX148" s="259" t="str">
        <f t="shared" si="541"/>
        <v>-</v>
      </c>
      <c r="GY148" s="260" t="str">
        <f t="shared" si="542"/>
        <v>-</v>
      </c>
      <c r="GZ148" s="282"/>
      <c r="HA148" s="282"/>
      <c r="HB148" s="301" t="str">
        <f t="shared" si="543"/>
        <v>-</v>
      </c>
      <c r="HC148" s="259" t="str">
        <f t="shared" si="544"/>
        <v>-</v>
      </c>
      <c r="HD148" s="259" t="str">
        <f t="shared" si="545"/>
        <v>-</v>
      </c>
      <c r="HE148" s="259" t="str">
        <f t="shared" si="546"/>
        <v>-</v>
      </c>
      <c r="HF148" s="259" t="str">
        <f t="shared" si="547"/>
        <v>-</v>
      </c>
      <c r="HG148" s="260" t="str">
        <f t="shared" si="548"/>
        <v>-</v>
      </c>
      <c r="HH148" s="282"/>
      <c r="HI148" s="282"/>
      <c r="HJ148" s="301" t="str">
        <f t="shared" si="549"/>
        <v>-</v>
      </c>
      <c r="HK148" s="259" t="str">
        <f t="shared" si="550"/>
        <v>-</v>
      </c>
      <c r="HL148" s="260" t="str">
        <f t="shared" si="551"/>
        <v>-</v>
      </c>
      <c r="HM148" s="428" t="str">
        <f t="shared" si="442"/>
        <v>-</v>
      </c>
      <c r="HN148" s="429" t="str">
        <f t="shared" si="442"/>
        <v>-</v>
      </c>
      <c r="HO148" s="429" t="str">
        <f t="shared" si="442"/>
        <v>-</v>
      </c>
      <c r="HP148" s="429" t="str">
        <f t="shared" si="442"/>
        <v>-</v>
      </c>
      <c r="HQ148" s="429" t="str">
        <f t="shared" si="442"/>
        <v>-</v>
      </c>
      <c r="HR148" s="430" t="str">
        <f t="shared" si="442"/>
        <v>-</v>
      </c>
      <c r="HS148" s="450"/>
      <c r="HT148" s="450"/>
      <c r="HU148" s="428" t="str">
        <f t="shared" si="443"/>
        <v>-</v>
      </c>
      <c r="HV148" s="429" t="str">
        <f t="shared" si="443"/>
        <v>-</v>
      </c>
      <c r="HW148" s="429" t="str">
        <f t="shared" si="443"/>
        <v>-</v>
      </c>
      <c r="HX148" s="429" t="str">
        <f t="shared" si="443"/>
        <v>-</v>
      </c>
      <c r="HY148" s="429" t="str">
        <f t="shared" si="443"/>
        <v>-</v>
      </c>
      <c r="HZ148" s="430" t="str">
        <f t="shared" si="443"/>
        <v>-</v>
      </c>
      <c r="IA148" s="450"/>
      <c r="IB148" s="450"/>
      <c r="IC148" s="428" t="str">
        <f t="shared" si="444"/>
        <v>-</v>
      </c>
      <c r="ID148" s="429" t="str">
        <f t="shared" si="444"/>
        <v>-</v>
      </c>
      <c r="IE148" s="429" t="str">
        <f t="shared" si="444"/>
        <v>-</v>
      </c>
      <c r="IF148" s="429" t="str">
        <f t="shared" si="444"/>
        <v>-</v>
      </c>
      <c r="IG148" s="429" t="str">
        <f t="shared" si="444"/>
        <v>-</v>
      </c>
      <c r="IH148" s="430" t="str">
        <f t="shared" si="444"/>
        <v>-</v>
      </c>
      <c r="II148" s="450"/>
      <c r="IJ148" s="450"/>
      <c r="IK148" s="428" t="str">
        <f t="shared" si="445"/>
        <v>-</v>
      </c>
      <c r="IL148" s="429" t="str">
        <f t="shared" si="445"/>
        <v>-</v>
      </c>
      <c r="IM148" s="429" t="str">
        <f t="shared" si="445"/>
        <v>-</v>
      </c>
      <c r="IN148" s="429" t="str">
        <f t="shared" si="445"/>
        <v>-</v>
      </c>
      <c r="IO148" s="429" t="str">
        <f t="shared" si="445"/>
        <v>-</v>
      </c>
      <c r="IP148" s="430" t="str">
        <f t="shared" si="445"/>
        <v>-</v>
      </c>
      <c r="IQ148" s="450"/>
      <c r="IR148" s="450"/>
      <c r="IS148" s="428" t="str">
        <f t="shared" si="446"/>
        <v>-</v>
      </c>
      <c r="IT148" s="429" t="str">
        <f t="shared" si="446"/>
        <v>-</v>
      </c>
      <c r="IU148" s="429" t="str">
        <f t="shared" si="446"/>
        <v>-</v>
      </c>
      <c r="IV148" s="429" t="str">
        <f t="shared" si="446"/>
        <v>-</v>
      </c>
      <c r="IW148" s="429" t="str">
        <f t="shared" si="446"/>
        <v>-</v>
      </c>
      <c r="IX148" s="430" t="str">
        <f t="shared" si="446"/>
        <v>-</v>
      </c>
      <c r="IY148" s="450"/>
      <c r="IZ148" s="450"/>
      <c r="JA148" s="428" t="str">
        <f t="shared" si="447"/>
        <v>-</v>
      </c>
      <c r="JB148" s="429" t="str">
        <f t="shared" si="447"/>
        <v>-</v>
      </c>
      <c r="JC148" s="429" t="str">
        <f t="shared" si="447"/>
        <v>-</v>
      </c>
      <c r="JD148" s="429" t="str">
        <f t="shared" si="447"/>
        <v>-</v>
      </c>
      <c r="JE148" s="429" t="str">
        <f t="shared" si="447"/>
        <v>-</v>
      </c>
      <c r="JF148" s="430" t="str">
        <f t="shared" si="447"/>
        <v>-</v>
      </c>
      <c r="JG148" s="450"/>
      <c r="JH148" s="450"/>
      <c r="JI148" s="428" t="str">
        <f t="shared" si="448"/>
        <v>-</v>
      </c>
      <c r="JJ148" s="429" t="str">
        <f t="shared" si="448"/>
        <v>-</v>
      </c>
      <c r="JK148" s="429" t="str">
        <f t="shared" si="448"/>
        <v>-</v>
      </c>
      <c r="JL148" s="429" t="str">
        <f t="shared" si="448"/>
        <v>-</v>
      </c>
      <c r="JM148" s="429" t="str">
        <f t="shared" si="448"/>
        <v>-</v>
      </c>
      <c r="JN148" s="430" t="str">
        <f t="shared" si="448"/>
        <v>-</v>
      </c>
      <c r="JO148" s="450"/>
      <c r="JP148" s="450"/>
      <c r="JQ148" s="428" t="str">
        <f t="shared" si="449"/>
        <v>-</v>
      </c>
      <c r="JR148" s="429" t="str">
        <f t="shared" si="449"/>
        <v>-</v>
      </c>
      <c r="JS148" s="429" t="str">
        <f t="shared" si="449"/>
        <v>-</v>
      </c>
      <c r="JT148" s="429" t="str">
        <f t="shared" si="449"/>
        <v>-</v>
      </c>
      <c r="JU148" s="429" t="str">
        <f t="shared" si="449"/>
        <v>-</v>
      </c>
      <c r="JV148" s="430" t="str">
        <f t="shared" si="449"/>
        <v>-</v>
      </c>
      <c r="JW148" s="450"/>
      <c r="JX148" s="450"/>
      <c r="JY148" s="428" t="str">
        <f t="shared" si="552"/>
        <v>-</v>
      </c>
      <c r="JZ148" s="429" t="str">
        <f t="shared" si="552"/>
        <v>-</v>
      </c>
      <c r="KA148" s="430" t="str">
        <f t="shared" si="552"/>
        <v>-</v>
      </c>
      <c r="KB148" s="172"/>
      <c r="KC148" s="355" t="str">
        <f>IF(ISBLANK('Tab4-Adol-KABP-2006'!KC148),"",('Tab4-Adol-KABP-2006'!KC148))</f>
        <v/>
      </c>
      <c r="KD148" s="355" t="str">
        <f>IF(ISBLANK('Tab4-Adol-KABP-2006'!KD148),"",('Tab4-Adol-KABP-2006'!KD148))</f>
        <v/>
      </c>
      <c r="KE148" s="355" t="str">
        <f>IF(ISBLANK('Tab4-Adol-KABP-2006'!KE148),"",('Tab4-Adol-KABP-2006'!KE148))</f>
        <v/>
      </c>
      <c r="KF148" s="355" t="str">
        <f>IF(ISBLANK('Tab4-Adol-KABP-2006'!KF148),"",('Tab4-Adol-KABP-2006'!KF148))</f>
        <v/>
      </c>
      <c r="KG148" s="355" t="str">
        <f>IF(ISBLANK('Tab4-Adol-KABP-2006'!KG148),"",('Tab4-Adol-KABP-2006'!KG148))</f>
        <v/>
      </c>
      <c r="KH148" s="355" t="str">
        <f>IF(ISBLANK('Tab4-Adol-KABP-2006'!KH148),"",('Tab4-Adol-KABP-2006'!KH148))</f>
        <v/>
      </c>
      <c r="KI148" s="355" t="str">
        <f>IF(ISBLANK('Tab4-Adol-KABP-2006'!KI148),"",('Tab4-Adol-KABP-2006'!KI148))</f>
        <v/>
      </c>
      <c r="KJ148" s="355" t="str">
        <f>IF(ISBLANK('Tab4-Adol-KABP-2006'!KJ148),"",('Tab4-Adol-KABP-2006'!KJ148))</f>
        <v/>
      </c>
      <c r="KK148" s="355" t="str">
        <f>IF(ISBLANK('Tab4-Adol-KABP-2006'!KK148),"",('Tab4-Adol-KABP-2006'!KK148))</f>
        <v/>
      </c>
      <c r="KL148" s="355" t="str">
        <f>IF(ISBLANK('Tab4-Adol-KABP-2006'!KL148),"",('Tab4-Adol-KABP-2006'!KL148))</f>
        <v/>
      </c>
      <c r="KM148" s="355" t="str">
        <f>IF(ISBLANK('Tab4-Adol-KABP-2006'!KM148),"",('Tab4-Adol-KABP-2006'!KM148))</f>
        <v/>
      </c>
      <c r="KN148" s="355" t="str">
        <f>IF(ISBLANK('Tab4-Adol-KABP-2006'!KN148),"",('Tab4-Adol-KABP-2006'!KN148))</f>
        <v/>
      </c>
      <c r="KO148" s="355" t="str">
        <f>IF(ISBLANK('Tab4-Adol-KABP-2006'!KO148),"",('Tab4-Adol-KABP-2006'!KO148))</f>
        <v/>
      </c>
      <c r="KP148" s="355" t="str">
        <f>IF(ISBLANK('Tab4-Adol-KABP-2006'!KP148),"",('Tab4-Adol-KABP-2006'!KP148))</f>
        <v/>
      </c>
      <c r="KQ148" s="355" t="str">
        <f>IF(ISBLANK('Tab4-Adol-KABP-2006'!KQ148),"",('Tab4-Adol-KABP-2006'!KQ148))</f>
        <v/>
      </c>
      <c r="KR148" s="355" t="str">
        <f>IF(ISBLANK('Tab4-Adol-KABP-2006'!KR148),"",('Tab4-Adol-KABP-2006'!KR148))</f>
        <v/>
      </c>
      <c r="KS148" s="355" t="str">
        <f>IF(ISBLANK('Tab4-Adol-KABP-2006'!KS148),"",('Tab4-Adol-KABP-2006'!KS148))</f>
        <v/>
      </c>
      <c r="KT148" s="355" t="str">
        <f>IF(ISBLANK('Tab4-Adol-KABP-2006'!KT148),"",('Tab4-Adol-KABP-2006'!KT148))</f>
        <v/>
      </c>
      <c r="KU148" s="355" t="str">
        <f>IF(ISBLANK('Tab4-Adol-KABP-2006'!KU148),"",('Tab4-Adol-KABP-2006'!KU148))</f>
        <v/>
      </c>
      <c r="KV148" s="355" t="str">
        <f>IF(ISBLANK('Tab4-Adol-KABP-2006'!KV148),"",('Tab4-Adol-KABP-2006'!KV148))</f>
        <v/>
      </c>
      <c r="KW148" s="355" t="str">
        <f>IF(ISBLANK('Tab4-Adol-KABP-2006'!KW148),"",('Tab4-Adol-KABP-2006'!KW148))</f>
        <v/>
      </c>
      <c r="KX148" s="355" t="str">
        <f>IF(ISBLANK('Tab4-Adol-KABP-2006'!KX148),"",('Tab4-Adol-KABP-2006'!KX148))</f>
        <v/>
      </c>
      <c r="KY148" s="355" t="str">
        <f>IF(ISBLANK('Tab4-Adol-KABP-2006'!KY148),"",('Tab4-Adol-KABP-2006'!KY148))</f>
        <v/>
      </c>
      <c r="KZ148" s="355" t="str">
        <f>IF(ISBLANK('Tab4-Adol-KABP-2006'!KZ148),"",('Tab4-Adol-KABP-2006'!KZ148))</f>
        <v/>
      </c>
      <c r="LA148" s="355" t="str">
        <f>IF(ISBLANK('Tab4-Adol-KABP-2006'!LA148),"",('Tab4-Adol-KABP-2006'!LA148))</f>
        <v/>
      </c>
      <c r="LB148" s="355" t="str">
        <f>IF(ISBLANK('Tab4-Adol-KABP-2006'!LB148),"",('Tab4-Adol-KABP-2006'!LB148))</f>
        <v/>
      </c>
      <c r="LC148" s="355" t="str">
        <f>IF(ISBLANK('Tab4-Adol-KABP-2006'!LC148),"",('Tab4-Adol-KABP-2006'!LC148))</f>
        <v/>
      </c>
      <c r="LD148" s="355" t="str">
        <f>IF(ISBLANK('Tab4-Adol-KABP-2006'!LD148),"",('Tab4-Adol-KABP-2006'!LD148))</f>
        <v/>
      </c>
      <c r="LE148" s="355" t="str">
        <f>IF(ISBLANK('Tab4-Adol-KABP-2006'!LE148),"",('Tab4-Adol-KABP-2006'!LE148))</f>
        <v/>
      </c>
      <c r="LF148" s="355" t="str">
        <f>IF(ISBLANK('Tab4-Adol-KABP-2006'!LF148),"",('Tab4-Adol-KABP-2006'!LF148))</f>
        <v/>
      </c>
      <c r="LG148" s="355" t="str">
        <f>IF(ISBLANK('Tab4-Adol-KABP-2006'!LG148),"",('Tab4-Adol-KABP-2006'!LG148))</f>
        <v/>
      </c>
      <c r="LH148" s="355" t="str">
        <f>IF(ISBLANK('Tab4-Adol-KABP-2006'!LH148),"",('Tab4-Adol-KABP-2006'!LH148))</f>
        <v/>
      </c>
      <c r="LI148" s="355" t="str">
        <f>IF(ISBLANK('Tab4-Adol-KABP-2006'!LI148),"",('Tab4-Adol-KABP-2006'!LI148))</f>
        <v/>
      </c>
      <c r="LJ148" s="355" t="str">
        <f>IF(ISBLANK('Tab4-Adol-KABP-2006'!LJ148),"",('Tab4-Adol-KABP-2006'!LJ148))</f>
        <v/>
      </c>
      <c r="LK148" s="355" t="str">
        <f>IF(ISBLANK('Tab4-Adol-KABP-2006'!LK148),"",('Tab4-Adol-KABP-2006'!LK148))</f>
        <v/>
      </c>
      <c r="LL148" s="355" t="str">
        <f>IF(ISBLANK('Tab4-Adol-KABP-2006'!LL148),"",('Tab4-Adol-KABP-2006'!LL148))</f>
        <v/>
      </c>
      <c r="LM148" s="355" t="str">
        <f>IF(ISBLANK('Tab4-Adol-KABP-2006'!LM148),"",('Tab4-Adol-KABP-2006'!LM148))</f>
        <v/>
      </c>
      <c r="LN148" s="355" t="str">
        <f>IF(ISBLANK('Tab4-Adol-KABP-2006'!LN148),"",('Tab4-Adol-KABP-2006'!LN148))</f>
        <v/>
      </c>
      <c r="LO148" s="355" t="str">
        <f>IF(ISBLANK('Tab4-Adol-KABP-2006'!LO148),"",('Tab4-Adol-KABP-2006'!LO148))</f>
        <v/>
      </c>
      <c r="LP148" s="355" t="str">
        <f>IF(ISBLANK('Tab4-Adol-KABP-2006'!LP148),"",('Tab4-Adol-KABP-2006'!LP148))</f>
        <v/>
      </c>
      <c r="LQ148" s="355" t="str">
        <f>IF(ISBLANK('Tab4-Adol-KABP-2006'!LQ148),"",('Tab4-Adol-KABP-2006'!LQ148))</f>
        <v/>
      </c>
      <c r="LR148" s="355" t="str">
        <f>IF(ISBLANK('Tab4-Adol-KABP-2006'!LR148),"",('Tab4-Adol-KABP-2006'!LR148))</f>
        <v/>
      </c>
      <c r="LS148" s="355" t="str">
        <f>IF(ISBLANK('Tab4-Adol-KABP-2006'!LS148),"",('Tab4-Adol-KABP-2006'!LS148))</f>
        <v/>
      </c>
      <c r="LT148" s="355" t="str">
        <f>IF(ISBLANK('Tab4-Adol-KABP-2006'!LT148),"",('Tab4-Adol-KABP-2006'!LT148))</f>
        <v/>
      </c>
      <c r="LU148" s="355" t="str">
        <f>IF(ISBLANK('Tab4-Adol-KABP-2006'!LU148),"",('Tab4-Adol-KABP-2006'!LU148))</f>
        <v/>
      </c>
      <c r="LV148" s="355" t="str">
        <f>IF(ISBLANK('Tab4-Adol-KABP-2006'!LV148),"",('Tab4-Adol-KABP-2006'!LV148))</f>
        <v/>
      </c>
      <c r="LW148" s="355" t="str">
        <f>IF(ISBLANK('Tab4-Adol-KABP-2006'!LW148),"",('Tab4-Adol-KABP-2006'!LW148))</f>
        <v/>
      </c>
      <c r="LX148" s="355" t="str">
        <f>IF(ISBLANK('Tab4-Adol-KABP-2006'!LX148),"",('Tab4-Adol-KABP-2006'!LX148))</f>
        <v/>
      </c>
      <c r="LY148" s="355" t="str">
        <f>IF(ISBLANK('Tab4-Adol-KABP-2006'!LY148),"",('Tab4-Adol-KABP-2006'!LY148))</f>
        <v/>
      </c>
      <c r="LZ148" s="355" t="str">
        <f>IF(ISBLANK('Tab4-Adol-KABP-2006'!LZ148),"",('Tab4-Adol-KABP-2006'!LZ148))</f>
        <v/>
      </c>
      <c r="MA148" s="355" t="str">
        <f>IF(ISBLANK('Tab4-Adol-KABP-2006'!MA148),"",('Tab4-Adol-KABP-2006'!MA148))</f>
        <v/>
      </c>
    </row>
    <row r="149" spans="1:339" x14ac:dyDescent="0.2">
      <c r="A149" s="310" t="s">
        <v>201</v>
      </c>
      <c r="B149" s="172">
        <v>0</v>
      </c>
      <c r="C149" s="172">
        <v>0</v>
      </c>
      <c r="D149" s="172" t="s">
        <v>322</v>
      </c>
      <c r="E149" s="172">
        <v>1</v>
      </c>
      <c r="F149" s="173"/>
      <c r="G149" s="218" t="s">
        <v>17</v>
      </c>
      <c r="H149" s="348" t="str">
        <f>IF(ISBLANK('Tab4-Adol-KABP-2006'!H149), "",('Tab4-Adol-KABP-2006'!H149))</f>
        <v/>
      </c>
      <c r="I149" s="349" t="str">
        <f>IF(ISBLANK('Tab4-Adol-KABP-2006'!I149), "",('Tab4-Adol-KABP-2006'!I149))</f>
        <v/>
      </c>
      <c r="J149" s="414"/>
      <c r="K149" s="414"/>
      <c r="L149" s="414"/>
      <c r="M149" s="414"/>
      <c r="N149" s="414"/>
      <c r="O149" s="415"/>
      <c r="P149" s="348" t="str">
        <f>IF(ISBLANK('Tab4-Adol-KABP-2006'!P149), "",('Tab4-Adol-KABP-2006'!P149))</f>
        <v/>
      </c>
      <c r="Q149" s="349" t="str">
        <f>IF(ISBLANK('Tab4-Adol-KABP-2006'!Q149), "",('Tab4-Adol-KABP-2006'!Q149))</f>
        <v/>
      </c>
      <c r="R149" s="414"/>
      <c r="S149" s="414"/>
      <c r="T149" s="414"/>
      <c r="U149" s="414"/>
      <c r="V149" s="414"/>
      <c r="W149" s="415"/>
      <c r="X149" s="348" t="str">
        <f>IF(ISBLANK('Tab4-Adol-KABP-2006'!X149), "",('Tab4-Adol-KABP-2006'!X149))</f>
        <v/>
      </c>
      <c r="Y149" s="349" t="str">
        <f>IF(ISBLANK('Tab4-Adol-KABP-2006'!Y149), "",('Tab4-Adol-KABP-2006'!Y149))</f>
        <v/>
      </c>
      <c r="Z149" s="414"/>
      <c r="AA149" s="414"/>
      <c r="AB149" s="414"/>
      <c r="AC149" s="414"/>
      <c r="AD149" s="414"/>
      <c r="AE149" s="415"/>
      <c r="AF149" s="348" t="str">
        <f>IF(ISBLANK('Tab4-Adol-KABP-2006'!AF149), "",('Tab4-Adol-KABP-2006'!AF149))</f>
        <v/>
      </c>
      <c r="AG149" s="349" t="str">
        <f>IF(ISBLANK('Tab4-Adol-KABP-2006'!AG149), "",('Tab4-Adol-KABP-2006'!AG149))</f>
        <v/>
      </c>
      <c r="AH149" s="414"/>
      <c r="AI149" s="414"/>
      <c r="AJ149" s="414"/>
      <c r="AK149" s="414"/>
      <c r="AL149" s="414"/>
      <c r="AM149" s="415"/>
      <c r="AN149" s="348" t="str">
        <f>IF(ISBLANK('Tab4-Adol-KABP-2006'!AN149), "",('Tab4-Adol-KABP-2006'!AN149))</f>
        <v/>
      </c>
      <c r="AO149" s="349" t="str">
        <f>IF(ISBLANK('Tab4-Adol-KABP-2006'!AO149), "",('Tab4-Adol-KABP-2006'!AO149))</f>
        <v/>
      </c>
      <c r="AP149" s="362"/>
      <c r="AQ149" s="362"/>
      <c r="AR149" s="362"/>
      <c r="AS149" s="362"/>
      <c r="AT149" s="362"/>
      <c r="AU149" s="363"/>
      <c r="AV149" s="348" t="str">
        <f>IF(ISBLANK('Tab4-Adol-KABP-2006'!AV149), "",('Tab4-Adol-KABP-2006'!AV149))</f>
        <v/>
      </c>
      <c r="AW149" s="349" t="str">
        <f>IF(ISBLANK('Tab4-Adol-KABP-2006'!AW149), "",('Tab4-Adol-KABP-2006'!AW149))</f>
        <v/>
      </c>
      <c r="AX149" s="414"/>
      <c r="AY149" s="414"/>
      <c r="AZ149" s="414"/>
      <c r="BA149" s="414"/>
      <c r="BB149" s="414"/>
      <c r="BC149" s="415"/>
      <c r="BD149" s="348" t="str">
        <f>IF(ISBLANK('Tab4-Adol-KABP-2006'!BD149), "",('Tab4-Adol-KABP-2006'!BD149))</f>
        <v/>
      </c>
      <c r="BE149" s="349" t="str">
        <f>IF(ISBLANK('Tab4-Adol-KABP-2006'!BE149), "",('Tab4-Adol-KABP-2006'!BE149))</f>
        <v/>
      </c>
      <c r="BF149" s="414"/>
      <c r="BG149" s="414"/>
      <c r="BH149" s="414"/>
      <c r="BI149" s="414"/>
      <c r="BJ149" s="414"/>
      <c r="BK149" s="415"/>
      <c r="BL149" s="348" t="str">
        <f>IF(ISBLANK('Tab4-Adol-KABP-2006'!BL149), "",('Tab4-Adol-KABP-2006'!BL149))</f>
        <v/>
      </c>
      <c r="BM149" s="349" t="str">
        <f>IF(ISBLANK('Tab4-Adol-KABP-2006'!BM149), "",('Tab4-Adol-KABP-2006'!BM149))</f>
        <v/>
      </c>
      <c r="BN149" s="414"/>
      <c r="BO149" s="414"/>
      <c r="BP149" s="414"/>
      <c r="BQ149" s="414"/>
      <c r="BR149" s="414"/>
      <c r="BS149" s="415"/>
      <c r="BT149" s="348" t="str">
        <f>IF(ISBLANK('Tab4-Adol-KABP-2006'!BT149), "",('Tab4-Adol-KABP-2006'!BT149))</f>
        <v/>
      </c>
      <c r="BU149" s="349" t="str">
        <f>IF(ISBLANK('Tab4-Adol-KABP-2006'!BU149), "",('Tab4-Adol-KABP-2006'!BU149))</f>
        <v/>
      </c>
      <c r="BV149" s="414"/>
      <c r="BW149" s="414"/>
      <c r="BX149" s="415"/>
      <c r="BY149" s="216">
        <v>38166</v>
      </c>
      <c r="BZ149" s="208">
        <v>42114</v>
      </c>
      <c r="CA149" s="208">
        <v>80280</v>
      </c>
      <c r="CB149" s="208">
        <v>41859</v>
      </c>
      <c r="CC149" s="208">
        <v>68687</v>
      </c>
      <c r="CD149" s="284">
        <v>110546</v>
      </c>
      <c r="CE149" s="282"/>
      <c r="CF149" s="282"/>
      <c r="CG149" s="226" t="str">
        <f t="shared" si="450"/>
        <v>-</v>
      </c>
      <c r="CH149" s="227" t="str">
        <f t="shared" si="451"/>
        <v>-</v>
      </c>
      <c r="CI149" s="227" t="str">
        <f t="shared" si="452"/>
        <v>-</v>
      </c>
      <c r="CJ149" s="227" t="str">
        <f t="shared" si="453"/>
        <v>-</v>
      </c>
      <c r="CK149" s="227" t="str">
        <f t="shared" si="454"/>
        <v>-</v>
      </c>
      <c r="CL149" s="228" t="str">
        <f t="shared" si="455"/>
        <v>-</v>
      </c>
      <c r="CM149" s="282"/>
      <c r="CN149" s="282"/>
      <c r="CO149" s="226" t="str">
        <f t="shared" si="456"/>
        <v>-</v>
      </c>
      <c r="CP149" s="227" t="str">
        <f t="shared" si="457"/>
        <v>-</v>
      </c>
      <c r="CQ149" s="227" t="str">
        <f t="shared" si="458"/>
        <v>-</v>
      </c>
      <c r="CR149" s="227" t="str">
        <f t="shared" si="459"/>
        <v>-</v>
      </c>
      <c r="CS149" s="227" t="str">
        <f t="shared" si="460"/>
        <v>-</v>
      </c>
      <c r="CT149" s="228" t="str">
        <f t="shared" si="461"/>
        <v>-</v>
      </c>
      <c r="CU149" s="282"/>
      <c r="CV149" s="282"/>
      <c r="CW149" s="292" t="str">
        <f t="shared" si="462"/>
        <v>-</v>
      </c>
      <c r="CX149" s="234" t="str">
        <f t="shared" si="463"/>
        <v>-</v>
      </c>
      <c r="CY149" s="234" t="str">
        <f t="shared" si="464"/>
        <v>-</v>
      </c>
      <c r="CZ149" s="234" t="str">
        <f t="shared" si="465"/>
        <v>-</v>
      </c>
      <c r="DA149" s="234" t="str">
        <f t="shared" si="466"/>
        <v>-</v>
      </c>
      <c r="DB149" s="235" t="str">
        <f t="shared" si="467"/>
        <v>-</v>
      </c>
      <c r="DC149" s="282"/>
      <c r="DD149" s="282"/>
      <c r="DE149" s="226" t="str">
        <f t="shared" si="468"/>
        <v>-</v>
      </c>
      <c r="DF149" s="227" t="str">
        <f t="shared" si="469"/>
        <v>-</v>
      </c>
      <c r="DG149" s="227" t="str">
        <f t="shared" si="470"/>
        <v>-</v>
      </c>
      <c r="DH149" s="227" t="str">
        <f t="shared" si="471"/>
        <v>-</v>
      </c>
      <c r="DI149" s="227" t="str">
        <f t="shared" si="472"/>
        <v>-</v>
      </c>
      <c r="DJ149" s="228" t="str">
        <f t="shared" si="473"/>
        <v>-</v>
      </c>
      <c r="DK149" s="282"/>
      <c r="DL149" s="282"/>
      <c r="DM149" s="226" t="str">
        <f t="shared" si="474"/>
        <v>-</v>
      </c>
      <c r="DN149" s="227" t="str">
        <f t="shared" si="475"/>
        <v>-</v>
      </c>
      <c r="DO149" s="227" t="str">
        <f t="shared" si="476"/>
        <v>-</v>
      </c>
      <c r="DP149" s="227" t="str">
        <f t="shared" si="477"/>
        <v>-</v>
      </c>
      <c r="DQ149" s="227" t="str">
        <f t="shared" si="478"/>
        <v>-</v>
      </c>
      <c r="DR149" s="228" t="str">
        <f t="shared" si="479"/>
        <v>-</v>
      </c>
      <c r="DS149" s="282"/>
      <c r="DT149" s="282"/>
      <c r="DU149" s="226" t="str">
        <f t="shared" si="480"/>
        <v>-</v>
      </c>
      <c r="DV149" s="227" t="str">
        <f t="shared" si="481"/>
        <v>-</v>
      </c>
      <c r="DW149" s="227" t="str">
        <f t="shared" si="482"/>
        <v>-</v>
      </c>
      <c r="DX149" s="227" t="str">
        <f t="shared" si="483"/>
        <v>-</v>
      </c>
      <c r="DY149" s="227" t="str">
        <f t="shared" si="484"/>
        <v>-</v>
      </c>
      <c r="DZ149" s="228" t="str">
        <f t="shared" si="485"/>
        <v>-</v>
      </c>
      <c r="EA149" s="282"/>
      <c r="EB149" s="282"/>
      <c r="EC149" s="226" t="str">
        <f t="shared" si="486"/>
        <v>-</v>
      </c>
      <c r="ED149" s="227" t="str">
        <f t="shared" si="487"/>
        <v>-</v>
      </c>
      <c r="EE149" s="227" t="str">
        <f t="shared" si="488"/>
        <v>-</v>
      </c>
      <c r="EF149" s="227" t="str">
        <f t="shared" si="489"/>
        <v>-</v>
      </c>
      <c r="EG149" s="227" t="str">
        <f t="shared" si="490"/>
        <v>-</v>
      </c>
      <c r="EH149" s="228" t="str">
        <f t="shared" si="491"/>
        <v>-</v>
      </c>
      <c r="EI149" s="282"/>
      <c r="EJ149" s="282"/>
      <c r="EK149" s="226" t="str">
        <f t="shared" si="492"/>
        <v>-</v>
      </c>
      <c r="EL149" s="227" t="str">
        <f t="shared" si="493"/>
        <v>-</v>
      </c>
      <c r="EM149" s="227" t="str">
        <f t="shared" si="494"/>
        <v>-</v>
      </c>
      <c r="EN149" s="227" t="str">
        <f t="shared" si="495"/>
        <v>-</v>
      </c>
      <c r="EO149" s="227" t="str">
        <f t="shared" si="496"/>
        <v>-</v>
      </c>
      <c r="EP149" s="228" t="str">
        <f t="shared" si="497"/>
        <v>-</v>
      </c>
      <c r="EQ149" s="282"/>
      <c r="ER149" s="282"/>
      <c r="ES149" s="226" t="str">
        <f t="shared" si="498"/>
        <v>-</v>
      </c>
      <c r="ET149" s="227" t="str">
        <f t="shared" si="499"/>
        <v>-</v>
      </c>
      <c r="EU149" s="228" t="str">
        <f t="shared" si="500"/>
        <v>-</v>
      </c>
      <c r="EV149" s="282"/>
      <c r="EW149" s="282"/>
      <c r="EX149" s="301" t="str">
        <f t="shared" si="501"/>
        <v>-</v>
      </c>
      <c r="EY149" s="259" t="str">
        <f t="shared" si="502"/>
        <v>-</v>
      </c>
      <c r="EZ149" s="259" t="str">
        <f t="shared" si="503"/>
        <v>-</v>
      </c>
      <c r="FA149" s="259" t="str">
        <f t="shared" si="504"/>
        <v>-</v>
      </c>
      <c r="FB149" s="259" t="str">
        <f t="shared" si="505"/>
        <v>-</v>
      </c>
      <c r="FC149" s="260" t="str">
        <f t="shared" si="506"/>
        <v>-</v>
      </c>
      <c r="FD149" s="282"/>
      <c r="FE149" s="282"/>
      <c r="FF149" s="301" t="str">
        <f t="shared" si="507"/>
        <v>-</v>
      </c>
      <c r="FG149" s="259" t="str">
        <f t="shared" si="508"/>
        <v>-</v>
      </c>
      <c r="FH149" s="259" t="str">
        <f t="shared" si="509"/>
        <v>-</v>
      </c>
      <c r="FI149" s="259" t="str">
        <f t="shared" si="510"/>
        <v>-</v>
      </c>
      <c r="FJ149" s="259" t="str">
        <f t="shared" si="511"/>
        <v>-</v>
      </c>
      <c r="FK149" s="260" t="str">
        <f t="shared" si="512"/>
        <v>-</v>
      </c>
      <c r="FL149" s="282"/>
      <c r="FM149" s="282"/>
      <c r="FN149" s="301" t="str">
        <f t="shared" si="513"/>
        <v>-</v>
      </c>
      <c r="FO149" s="259" t="str">
        <f t="shared" si="514"/>
        <v>-</v>
      </c>
      <c r="FP149" s="259" t="str">
        <f t="shared" si="515"/>
        <v>-</v>
      </c>
      <c r="FQ149" s="259" t="str">
        <f t="shared" si="516"/>
        <v>-</v>
      </c>
      <c r="FR149" s="259" t="str">
        <f t="shared" si="517"/>
        <v>-</v>
      </c>
      <c r="FS149" s="260" t="str">
        <f t="shared" si="518"/>
        <v>-</v>
      </c>
      <c r="FT149" s="282"/>
      <c r="FU149" s="282"/>
      <c r="FV149" s="301" t="str">
        <f t="shared" si="519"/>
        <v>-</v>
      </c>
      <c r="FW149" s="259" t="str">
        <f t="shared" si="520"/>
        <v>-</v>
      </c>
      <c r="FX149" s="259" t="str">
        <f t="shared" si="521"/>
        <v>-</v>
      </c>
      <c r="FY149" s="259" t="str">
        <f t="shared" si="522"/>
        <v>-</v>
      </c>
      <c r="FZ149" s="259" t="str">
        <f t="shared" si="523"/>
        <v>-</v>
      </c>
      <c r="GA149" s="260" t="str">
        <f t="shared" si="524"/>
        <v>-</v>
      </c>
      <c r="GB149" s="282"/>
      <c r="GC149" s="282"/>
      <c r="GD149" s="301" t="str">
        <f t="shared" si="525"/>
        <v>-</v>
      </c>
      <c r="GE149" s="259" t="str">
        <f t="shared" si="526"/>
        <v>-</v>
      </c>
      <c r="GF149" s="259" t="str">
        <f t="shared" si="527"/>
        <v>-</v>
      </c>
      <c r="GG149" s="259" t="str">
        <f t="shared" si="528"/>
        <v>-</v>
      </c>
      <c r="GH149" s="259" t="str">
        <f t="shared" si="529"/>
        <v>-</v>
      </c>
      <c r="GI149" s="260" t="str">
        <f t="shared" si="530"/>
        <v>-</v>
      </c>
      <c r="GJ149" s="282"/>
      <c r="GK149" s="282"/>
      <c r="GL149" s="301" t="str">
        <f t="shared" si="531"/>
        <v>-</v>
      </c>
      <c r="GM149" s="259" t="str">
        <f t="shared" si="532"/>
        <v>-</v>
      </c>
      <c r="GN149" s="259" t="str">
        <f t="shared" si="533"/>
        <v>-</v>
      </c>
      <c r="GO149" s="259" t="str">
        <f t="shared" si="534"/>
        <v>-</v>
      </c>
      <c r="GP149" s="259" t="str">
        <f t="shared" si="535"/>
        <v>-</v>
      </c>
      <c r="GQ149" s="260" t="str">
        <f t="shared" si="536"/>
        <v>-</v>
      </c>
      <c r="GR149" s="282"/>
      <c r="GS149" s="282"/>
      <c r="GT149" s="301" t="str">
        <f t="shared" si="537"/>
        <v>-</v>
      </c>
      <c r="GU149" s="259" t="str">
        <f t="shared" si="538"/>
        <v>-</v>
      </c>
      <c r="GV149" s="259" t="str">
        <f t="shared" si="539"/>
        <v>-</v>
      </c>
      <c r="GW149" s="259" t="str">
        <f t="shared" si="540"/>
        <v>-</v>
      </c>
      <c r="GX149" s="259" t="str">
        <f t="shared" si="541"/>
        <v>-</v>
      </c>
      <c r="GY149" s="260" t="str">
        <f t="shared" si="542"/>
        <v>-</v>
      </c>
      <c r="GZ149" s="282"/>
      <c r="HA149" s="282"/>
      <c r="HB149" s="301" t="str">
        <f t="shared" si="543"/>
        <v>-</v>
      </c>
      <c r="HC149" s="259" t="str">
        <f t="shared" si="544"/>
        <v>-</v>
      </c>
      <c r="HD149" s="259" t="str">
        <f t="shared" si="545"/>
        <v>-</v>
      </c>
      <c r="HE149" s="259" t="str">
        <f t="shared" si="546"/>
        <v>-</v>
      </c>
      <c r="HF149" s="259" t="str">
        <f t="shared" si="547"/>
        <v>-</v>
      </c>
      <c r="HG149" s="260" t="str">
        <f t="shared" si="548"/>
        <v>-</v>
      </c>
      <c r="HH149" s="282"/>
      <c r="HI149" s="282"/>
      <c r="HJ149" s="301" t="str">
        <f t="shared" si="549"/>
        <v>-</v>
      </c>
      <c r="HK149" s="259" t="str">
        <f t="shared" si="550"/>
        <v>-</v>
      </c>
      <c r="HL149" s="260" t="str">
        <f t="shared" si="551"/>
        <v>-</v>
      </c>
      <c r="HM149" s="428" t="str">
        <f t="shared" si="442"/>
        <v>-</v>
      </c>
      <c r="HN149" s="429" t="str">
        <f t="shared" si="442"/>
        <v>-</v>
      </c>
      <c r="HO149" s="429" t="str">
        <f t="shared" si="442"/>
        <v>-</v>
      </c>
      <c r="HP149" s="429" t="str">
        <f t="shared" si="442"/>
        <v>-</v>
      </c>
      <c r="HQ149" s="429" t="str">
        <f t="shared" si="442"/>
        <v>-</v>
      </c>
      <c r="HR149" s="430" t="str">
        <f t="shared" si="442"/>
        <v>-</v>
      </c>
      <c r="HS149" s="450"/>
      <c r="HT149" s="450"/>
      <c r="HU149" s="428" t="str">
        <f t="shared" si="443"/>
        <v>-</v>
      </c>
      <c r="HV149" s="429" t="str">
        <f t="shared" si="443"/>
        <v>-</v>
      </c>
      <c r="HW149" s="429" t="str">
        <f t="shared" si="443"/>
        <v>-</v>
      </c>
      <c r="HX149" s="429" t="str">
        <f t="shared" si="443"/>
        <v>-</v>
      </c>
      <c r="HY149" s="429" t="str">
        <f t="shared" si="443"/>
        <v>-</v>
      </c>
      <c r="HZ149" s="430" t="str">
        <f t="shared" si="443"/>
        <v>-</v>
      </c>
      <c r="IA149" s="450"/>
      <c r="IB149" s="450"/>
      <c r="IC149" s="428" t="str">
        <f t="shared" si="444"/>
        <v>-</v>
      </c>
      <c r="ID149" s="429" t="str">
        <f t="shared" si="444"/>
        <v>-</v>
      </c>
      <c r="IE149" s="429" t="str">
        <f t="shared" si="444"/>
        <v>-</v>
      </c>
      <c r="IF149" s="429" t="str">
        <f t="shared" si="444"/>
        <v>-</v>
      </c>
      <c r="IG149" s="429" t="str">
        <f t="shared" si="444"/>
        <v>-</v>
      </c>
      <c r="IH149" s="430" t="str">
        <f t="shared" si="444"/>
        <v>-</v>
      </c>
      <c r="II149" s="450"/>
      <c r="IJ149" s="450"/>
      <c r="IK149" s="428" t="str">
        <f t="shared" si="445"/>
        <v>-</v>
      </c>
      <c r="IL149" s="429" t="str">
        <f t="shared" si="445"/>
        <v>-</v>
      </c>
      <c r="IM149" s="429" t="str">
        <f t="shared" si="445"/>
        <v>-</v>
      </c>
      <c r="IN149" s="429" t="str">
        <f t="shared" si="445"/>
        <v>-</v>
      </c>
      <c r="IO149" s="429" t="str">
        <f t="shared" si="445"/>
        <v>-</v>
      </c>
      <c r="IP149" s="430" t="str">
        <f t="shared" si="445"/>
        <v>-</v>
      </c>
      <c r="IQ149" s="450"/>
      <c r="IR149" s="450"/>
      <c r="IS149" s="428" t="str">
        <f t="shared" si="446"/>
        <v>-</v>
      </c>
      <c r="IT149" s="429" t="str">
        <f t="shared" si="446"/>
        <v>-</v>
      </c>
      <c r="IU149" s="429" t="str">
        <f t="shared" si="446"/>
        <v>-</v>
      </c>
      <c r="IV149" s="429" t="str">
        <f t="shared" si="446"/>
        <v>-</v>
      </c>
      <c r="IW149" s="429" t="str">
        <f t="shared" si="446"/>
        <v>-</v>
      </c>
      <c r="IX149" s="430" t="str">
        <f t="shared" si="446"/>
        <v>-</v>
      </c>
      <c r="IY149" s="450"/>
      <c r="IZ149" s="450"/>
      <c r="JA149" s="428" t="str">
        <f t="shared" si="447"/>
        <v>-</v>
      </c>
      <c r="JB149" s="429" t="str">
        <f t="shared" si="447"/>
        <v>-</v>
      </c>
      <c r="JC149" s="429" t="str">
        <f t="shared" si="447"/>
        <v>-</v>
      </c>
      <c r="JD149" s="429" t="str">
        <f t="shared" si="447"/>
        <v>-</v>
      </c>
      <c r="JE149" s="429" t="str">
        <f t="shared" si="447"/>
        <v>-</v>
      </c>
      <c r="JF149" s="430" t="str">
        <f t="shared" si="447"/>
        <v>-</v>
      </c>
      <c r="JG149" s="450"/>
      <c r="JH149" s="450"/>
      <c r="JI149" s="428" t="str">
        <f t="shared" si="448"/>
        <v>-</v>
      </c>
      <c r="JJ149" s="429" t="str">
        <f t="shared" si="448"/>
        <v>-</v>
      </c>
      <c r="JK149" s="429" t="str">
        <f t="shared" si="448"/>
        <v>-</v>
      </c>
      <c r="JL149" s="429" t="str">
        <f t="shared" si="448"/>
        <v>-</v>
      </c>
      <c r="JM149" s="429" t="str">
        <f t="shared" si="448"/>
        <v>-</v>
      </c>
      <c r="JN149" s="430" t="str">
        <f t="shared" si="448"/>
        <v>-</v>
      </c>
      <c r="JO149" s="450"/>
      <c r="JP149" s="450"/>
      <c r="JQ149" s="428" t="str">
        <f t="shared" si="449"/>
        <v>-</v>
      </c>
      <c r="JR149" s="429" t="str">
        <f t="shared" si="449"/>
        <v>-</v>
      </c>
      <c r="JS149" s="429" t="str">
        <f t="shared" si="449"/>
        <v>-</v>
      </c>
      <c r="JT149" s="429" t="str">
        <f t="shared" si="449"/>
        <v>-</v>
      </c>
      <c r="JU149" s="429" t="str">
        <f t="shared" si="449"/>
        <v>-</v>
      </c>
      <c r="JV149" s="430" t="str">
        <f t="shared" si="449"/>
        <v>-</v>
      </c>
      <c r="JW149" s="450"/>
      <c r="JX149" s="450"/>
      <c r="JY149" s="428" t="str">
        <f t="shared" si="552"/>
        <v>-</v>
      </c>
      <c r="JZ149" s="429" t="str">
        <f t="shared" si="552"/>
        <v>-</v>
      </c>
      <c r="KA149" s="430" t="str">
        <f t="shared" si="552"/>
        <v>-</v>
      </c>
      <c r="KB149" s="172"/>
      <c r="KC149" s="355" t="str">
        <f>IF(ISBLANK('Tab4-Adol-KABP-2006'!KC149),"",('Tab4-Adol-KABP-2006'!KC149))</f>
        <v/>
      </c>
      <c r="KD149" s="355" t="str">
        <f>IF(ISBLANK('Tab4-Adol-KABP-2006'!KD149),"",('Tab4-Adol-KABP-2006'!KD149))</f>
        <v/>
      </c>
      <c r="KE149" s="355" t="str">
        <f>IF(ISBLANK('Tab4-Adol-KABP-2006'!KE149),"",('Tab4-Adol-KABP-2006'!KE149))</f>
        <v/>
      </c>
      <c r="KF149" s="355" t="str">
        <f>IF(ISBLANK('Tab4-Adol-KABP-2006'!KF149),"",('Tab4-Adol-KABP-2006'!KF149))</f>
        <v/>
      </c>
      <c r="KG149" s="355" t="str">
        <f>IF(ISBLANK('Tab4-Adol-KABP-2006'!KG149),"",('Tab4-Adol-KABP-2006'!KG149))</f>
        <v/>
      </c>
      <c r="KH149" s="355" t="str">
        <f>IF(ISBLANK('Tab4-Adol-KABP-2006'!KH149),"",('Tab4-Adol-KABP-2006'!KH149))</f>
        <v/>
      </c>
      <c r="KI149" s="355" t="str">
        <f>IF(ISBLANK('Tab4-Adol-KABP-2006'!KI149),"",('Tab4-Adol-KABP-2006'!KI149))</f>
        <v/>
      </c>
      <c r="KJ149" s="355" t="str">
        <f>IF(ISBLANK('Tab4-Adol-KABP-2006'!KJ149),"",('Tab4-Adol-KABP-2006'!KJ149))</f>
        <v/>
      </c>
      <c r="KK149" s="355" t="str">
        <f>IF(ISBLANK('Tab4-Adol-KABP-2006'!KK149),"",('Tab4-Adol-KABP-2006'!KK149))</f>
        <v/>
      </c>
      <c r="KL149" s="355" t="str">
        <f>IF(ISBLANK('Tab4-Adol-KABP-2006'!KL149),"",('Tab4-Adol-KABP-2006'!KL149))</f>
        <v/>
      </c>
      <c r="KM149" s="355" t="str">
        <f>IF(ISBLANK('Tab4-Adol-KABP-2006'!KM149),"",('Tab4-Adol-KABP-2006'!KM149))</f>
        <v/>
      </c>
      <c r="KN149" s="355" t="str">
        <f>IF(ISBLANK('Tab4-Adol-KABP-2006'!KN149),"",('Tab4-Adol-KABP-2006'!KN149))</f>
        <v/>
      </c>
      <c r="KO149" s="355" t="str">
        <f>IF(ISBLANK('Tab4-Adol-KABP-2006'!KO149),"",('Tab4-Adol-KABP-2006'!KO149))</f>
        <v/>
      </c>
      <c r="KP149" s="355" t="str">
        <f>IF(ISBLANK('Tab4-Adol-KABP-2006'!KP149),"",('Tab4-Adol-KABP-2006'!KP149))</f>
        <v/>
      </c>
      <c r="KQ149" s="355" t="str">
        <f>IF(ISBLANK('Tab4-Adol-KABP-2006'!KQ149),"",('Tab4-Adol-KABP-2006'!KQ149))</f>
        <v/>
      </c>
      <c r="KR149" s="355" t="str">
        <f>IF(ISBLANK('Tab4-Adol-KABP-2006'!KR149),"",('Tab4-Adol-KABP-2006'!KR149))</f>
        <v/>
      </c>
      <c r="KS149" s="355" t="str">
        <f>IF(ISBLANK('Tab4-Adol-KABP-2006'!KS149),"",('Tab4-Adol-KABP-2006'!KS149))</f>
        <v/>
      </c>
      <c r="KT149" s="355" t="str">
        <f>IF(ISBLANK('Tab4-Adol-KABP-2006'!KT149),"",('Tab4-Adol-KABP-2006'!KT149))</f>
        <v/>
      </c>
      <c r="KU149" s="355" t="str">
        <f>IF(ISBLANK('Tab4-Adol-KABP-2006'!KU149),"",('Tab4-Adol-KABP-2006'!KU149))</f>
        <v/>
      </c>
      <c r="KV149" s="355" t="str">
        <f>IF(ISBLANK('Tab4-Adol-KABP-2006'!KV149),"",('Tab4-Adol-KABP-2006'!KV149))</f>
        <v/>
      </c>
      <c r="KW149" s="355" t="str">
        <f>IF(ISBLANK('Tab4-Adol-KABP-2006'!KW149),"",('Tab4-Adol-KABP-2006'!KW149))</f>
        <v/>
      </c>
      <c r="KX149" s="355" t="str">
        <f>IF(ISBLANK('Tab4-Adol-KABP-2006'!KX149),"",('Tab4-Adol-KABP-2006'!KX149))</f>
        <v/>
      </c>
      <c r="KY149" s="355" t="str">
        <f>IF(ISBLANK('Tab4-Adol-KABP-2006'!KY149),"",('Tab4-Adol-KABP-2006'!KY149))</f>
        <v/>
      </c>
      <c r="KZ149" s="355" t="str">
        <f>IF(ISBLANK('Tab4-Adol-KABP-2006'!KZ149),"",('Tab4-Adol-KABP-2006'!KZ149))</f>
        <v/>
      </c>
      <c r="LA149" s="355" t="str">
        <f>IF(ISBLANK('Tab4-Adol-KABP-2006'!LA149),"",('Tab4-Adol-KABP-2006'!LA149))</f>
        <v/>
      </c>
      <c r="LB149" s="355" t="str">
        <f>IF(ISBLANK('Tab4-Adol-KABP-2006'!LB149),"",('Tab4-Adol-KABP-2006'!LB149))</f>
        <v/>
      </c>
      <c r="LC149" s="355" t="str">
        <f>IF(ISBLANK('Tab4-Adol-KABP-2006'!LC149),"",('Tab4-Adol-KABP-2006'!LC149))</f>
        <v/>
      </c>
      <c r="LD149" s="355" t="str">
        <f>IF(ISBLANK('Tab4-Adol-KABP-2006'!LD149),"",('Tab4-Adol-KABP-2006'!LD149))</f>
        <v/>
      </c>
      <c r="LE149" s="355" t="str">
        <f>IF(ISBLANK('Tab4-Adol-KABP-2006'!LE149),"",('Tab4-Adol-KABP-2006'!LE149))</f>
        <v/>
      </c>
      <c r="LF149" s="355" t="str">
        <f>IF(ISBLANK('Tab4-Adol-KABP-2006'!LF149),"",('Tab4-Adol-KABP-2006'!LF149))</f>
        <v/>
      </c>
      <c r="LG149" s="355" t="str">
        <f>IF(ISBLANK('Tab4-Adol-KABP-2006'!LG149),"",('Tab4-Adol-KABP-2006'!LG149))</f>
        <v/>
      </c>
      <c r="LH149" s="355" t="str">
        <f>IF(ISBLANK('Tab4-Adol-KABP-2006'!LH149),"",('Tab4-Adol-KABP-2006'!LH149))</f>
        <v/>
      </c>
      <c r="LI149" s="355" t="str">
        <f>IF(ISBLANK('Tab4-Adol-KABP-2006'!LI149),"",('Tab4-Adol-KABP-2006'!LI149))</f>
        <v/>
      </c>
      <c r="LJ149" s="355" t="str">
        <f>IF(ISBLANK('Tab4-Adol-KABP-2006'!LJ149),"",('Tab4-Adol-KABP-2006'!LJ149))</f>
        <v/>
      </c>
      <c r="LK149" s="355" t="str">
        <f>IF(ISBLANK('Tab4-Adol-KABP-2006'!LK149),"",('Tab4-Adol-KABP-2006'!LK149))</f>
        <v/>
      </c>
      <c r="LL149" s="355" t="str">
        <f>IF(ISBLANK('Tab4-Adol-KABP-2006'!LL149),"",('Tab4-Adol-KABP-2006'!LL149))</f>
        <v/>
      </c>
      <c r="LM149" s="355" t="str">
        <f>IF(ISBLANK('Tab4-Adol-KABP-2006'!LM149),"",('Tab4-Adol-KABP-2006'!LM149))</f>
        <v/>
      </c>
      <c r="LN149" s="355" t="str">
        <f>IF(ISBLANK('Tab4-Adol-KABP-2006'!LN149),"",('Tab4-Adol-KABP-2006'!LN149))</f>
        <v/>
      </c>
      <c r="LO149" s="355" t="str">
        <f>IF(ISBLANK('Tab4-Adol-KABP-2006'!LO149),"",('Tab4-Adol-KABP-2006'!LO149))</f>
        <v/>
      </c>
      <c r="LP149" s="355" t="str">
        <f>IF(ISBLANK('Tab4-Adol-KABP-2006'!LP149),"",('Tab4-Adol-KABP-2006'!LP149))</f>
        <v/>
      </c>
      <c r="LQ149" s="355" t="str">
        <f>IF(ISBLANK('Tab4-Adol-KABP-2006'!LQ149),"",('Tab4-Adol-KABP-2006'!LQ149))</f>
        <v/>
      </c>
      <c r="LR149" s="355" t="str">
        <f>IF(ISBLANK('Tab4-Adol-KABP-2006'!LR149),"",('Tab4-Adol-KABP-2006'!LR149))</f>
        <v/>
      </c>
      <c r="LS149" s="355" t="str">
        <f>IF(ISBLANK('Tab4-Adol-KABP-2006'!LS149),"",('Tab4-Adol-KABP-2006'!LS149))</f>
        <v/>
      </c>
      <c r="LT149" s="355" t="str">
        <f>IF(ISBLANK('Tab4-Adol-KABP-2006'!LT149),"",('Tab4-Adol-KABP-2006'!LT149))</f>
        <v/>
      </c>
      <c r="LU149" s="355" t="str">
        <f>IF(ISBLANK('Tab4-Adol-KABP-2006'!LU149),"",('Tab4-Adol-KABP-2006'!LU149))</f>
        <v/>
      </c>
      <c r="LV149" s="355" t="str">
        <f>IF(ISBLANK('Tab4-Adol-KABP-2006'!LV149),"",('Tab4-Adol-KABP-2006'!LV149))</f>
        <v/>
      </c>
      <c r="LW149" s="355" t="str">
        <f>IF(ISBLANK('Tab4-Adol-KABP-2006'!LW149),"",('Tab4-Adol-KABP-2006'!LW149))</f>
        <v/>
      </c>
      <c r="LX149" s="355" t="str">
        <f>IF(ISBLANK('Tab4-Adol-KABP-2006'!LX149),"",('Tab4-Adol-KABP-2006'!LX149))</f>
        <v/>
      </c>
      <c r="LY149" s="355" t="str">
        <f>IF(ISBLANK('Tab4-Adol-KABP-2006'!LY149),"",('Tab4-Adol-KABP-2006'!LY149))</f>
        <v/>
      </c>
      <c r="LZ149" s="355" t="str">
        <f>IF(ISBLANK('Tab4-Adol-KABP-2006'!LZ149),"",('Tab4-Adol-KABP-2006'!LZ149))</f>
        <v/>
      </c>
      <c r="MA149" s="355" t="str">
        <f>IF(ISBLANK('Tab4-Adol-KABP-2006'!MA149),"",('Tab4-Adol-KABP-2006'!MA149))</f>
        <v/>
      </c>
    </row>
    <row r="150" spans="1:339" x14ac:dyDescent="0.2">
      <c r="A150" s="310" t="s">
        <v>201</v>
      </c>
      <c r="B150" s="172">
        <v>0</v>
      </c>
      <c r="C150" s="172">
        <v>0</v>
      </c>
      <c r="D150" s="172" t="s">
        <v>335</v>
      </c>
      <c r="E150" s="172">
        <v>1</v>
      </c>
      <c r="F150" s="173">
        <v>2</v>
      </c>
      <c r="G150" s="218" t="s">
        <v>53</v>
      </c>
      <c r="H150" s="348">
        <f>IF(ISBLANK('Tab4-Adol-KABP-2006'!H150), "",('Tab4-Adol-KABP-2006'!H150))</f>
        <v>2006</v>
      </c>
      <c r="I150" s="349">
        <f>IF(ISBLANK('Tab4-Adol-KABP-2006'!I150), "",('Tab4-Adol-KABP-2006'!I150))</f>
        <v>2006</v>
      </c>
      <c r="J150" s="414"/>
      <c r="K150" s="414"/>
      <c r="L150" s="414"/>
      <c r="M150" s="414"/>
      <c r="N150" s="414"/>
      <c r="O150" s="415"/>
      <c r="P150" s="348" t="str">
        <f>IF(ISBLANK('Tab4-Adol-KABP-2006'!P150), "",('Tab4-Adol-KABP-2006'!P150))</f>
        <v/>
      </c>
      <c r="Q150" s="349" t="str">
        <f>IF(ISBLANK('Tab4-Adol-KABP-2006'!Q150), "",('Tab4-Adol-KABP-2006'!Q150))</f>
        <v/>
      </c>
      <c r="R150" s="414"/>
      <c r="S150" s="414"/>
      <c r="T150" s="414"/>
      <c r="U150" s="414"/>
      <c r="V150" s="414"/>
      <c r="W150" s="415"/>
      <c r="X150" s="348" t="str">
        <f>IF(ISBLANK('Tab4-Adol-KABP-2006'!X150), "",('Tab4-Adol-KABP-2006'!X150))</f>
        <v/>
      </c>
      <c r="Y150" s="349" t="str">
        <f>IF(ISBLANK('Tab4-Adol-KABP-2006'!Y150), "",('Tab4-Adol-KABP-2006'!Y150))</f>
        <v/>
      </c>
      <c r="Z150" s="414"/>
      <c r="AA150" s="414"/>
      <c r="AB150" s="414"/>
      <c r="AC150" s="414"/>
      <c r="AD150" s="414"/>
      <c r="AE150" s="415"/>
      <c r="AF150" s="348" t="str">
        <f>IF(ISBLANK('Tab4-Adol-KABP-2006'!AF150), "",('Tab4-Adol-KABP-2006'!AF150))</f>
        <v/>
      </c>
      <c r="AG150" s="349" t="str">
        <f>IF(ISBLANK('Tab4-Adol-KABP-2006'!AG150), "",('Tab4-Adol-KABP-2006'!AG150))</f>
        <v/>
      </c>
      <c r="AH150" s="414"/>
      <c r="AI150" s="414"/>
      <c r="AJ150" s="414"/>
      <c r="AK150" s="414"/>
      <c r="AL150" s="414"/>
      <c r="AM150" s="415"/>
      <c r="AN150" s="348" t="str">
        <f>IF(ISBLANK('Tab4-Adol-KABP-2006'!AN150), "",('Tab4-Adol-KABP-2006'!AN150))</f>
        <v/>
      </c>
      <c r="AO150" s="349" t="str">
        <f>IF(ISBLANK('Tab4-Adol-KABP-2006'!AO150), "",('Tab4-Adol-KABP-2006'!AO150))</f>
        <v/>
      </c>
      <c r="AP150" s="362"/>
      <c r="AQ150" s="362"/>
      <c r="AR150" s="362"/>
      <c r="AS150" s="362"/>
      <c r="AT150" s="362"/>
      <c r="AU150" s="363"/>
      <c r="AV150" s="348" t="str">
        <f>IF(ISBLANK('Tab4-Adol-KABP-2006'!AV150), "",('Tab4-Adol-KABP-2006'!AV150))</f>
        <v/>
      </c>
      <c r="AW150" s="349" t="str">
        <f>IF(ISBLANK('Tab4-Adol-KABP-2006'!AW150), "",('Tab4-Adol-KABP-2006'!AW150))</f>
        <v/>
      </c>
      <c r="AX150" s="414"/>
      <c r="AY150" s="414"/>
      <c r="AZ150" s="414"/>
      <c r="BA150" s="414"/>
      <c r="BB150" s="414"/>
      <c r="BC150" s="415"/>
      <c r="BD150" s="348" t="str">
        <f>IF(ISBLANK('Tab4-Adol-KABP-2006'!BD150), "",('Tab4-Adol-KABP-2006'!BD150))</f>
        <v/>
      </c>
      <c r="BE150" s="349" t="str">
        <f>IF(ISBLANK('Tab4-Adol-KABP-2006'!BE150), "",('Tab4-Adol-KABP-2006'!BE150))</f>
        <v/>
      </c>
      <c r="BF150" s="414"/>
      <c r="BG150" s="414"/>
      <c r="BH150" s="414"/>
      <c r="BI150" s="414"/>
      <c r="BJ150" s="414"/>
      <c r="BK150" s="415"/>
      <c r="BL150" s="348" t="str">
        <f>IF(ISBLANK('Tab4-Adol-KABP-2006'!BL150), "",('Tab4-Adol-KABP-2006'!BL150))</f>
        <v/>
      </c>
      <c r="BM150" s="349" t="str">
        <f>IF(ISBLANK('Tab4-Adol-KABP-2006'!BM150), "",('Tab4-Adol-KABP-2006'!BM150))</f>
        <v/>
      </c>
      <c r="BN150" s="414"/>
      <c r="BO150" s="414"/>
      <c r="BP150" s="414"/>
      <c r="BQ150" s="414"/>
      <c r="BR150" s="414"/>
      <c r="BS150" s="415"/>
      <c r="BT150" s="348" t="str">
        <f>IF(ISBLANK('Tab4-Adol-KABP-2006'!BT150), "",('Tab4-Adol-KABP-2006'!BT150))</f>
        <v/>
      </c>
      <c r="BU150" s="349" t="str">
        <f>IF(ISBLANK('Tab4-Adol-KABP-2006'!BU150), "",('Tab4-Adol-KABP-2006'!BU150))</f>
        <v/>
      </c>
      <c r="BV150" s="414"/>
      <c r="BW150" s="414"/>
      <c r="BX150" s="415"/>
      <c r="BY150" s="216">
        <v>43281</v>
      </c>
      <c r="BZ150" s="208">
        <v>45838</v>
      </c>
      <c r="CA150" s="208">
        <v>89119</v>
      </c>
      <c r="CB150" s="208">
        <v>44363</v>
      </c>
      <c r="CC150" s="208">
        <v>46725</v>
      </c>
      <c r="CD150" s="284">
        <v>91088</v>
      </c>
      <c r="CE150" s="282"/>
      <c r="CF150" s="282"/>
      <c r="CG150" s="226" t="str">
        <f t="shared" si="450"/>
        <v>-</v>
      </c>
      <c r="CH150" s="227" t="str">
        <f t="shared" si="451"/>
        <v>-</v>
      </c>
      <c r="CI150" s="227" t="str">
        <f t="shared" si="452"/>
        <v>-</v>
      </c>
      <c r="CJ150" s="227" t="str">
        <f t="shared" si="453"/>
        <v>-</v>
      </c>
      <c r="CK150" s="227" t="str">
        <f t="shared" si="454"/>
        <v>-</v>
      </c>
      <c r="CL150" s="228" t="str">
        <f t="shared" si="455"/>
        <v>-</v>
      </c>
      <c r="CM150" s="282"/>
      <c r="CN150" s="282"/>
      <c r="CO150" s="226" t="str">
        <f t="shared" si="456"/>
        <v>-</v>
      </c>
      <c r="CP150" s="227" t="str">
        <f t="shared" si="457"/>
        <v>-</v>
      </c>
      <c r="CQ150" s="227" t="str">
        <f t="shared" si="458"/>
        <v>-</v>
      </c>
      <c r="CR150" s="227" t="str">
        <f t="shared" si="459"/>
        <v>-</v>
      </c>
      <c r="CS150" s="227" t="str">
        <f t="shared" si="460"/>
        <v>-</v>
      </c>
      <c r="CT150" s="228" t="str">
        <f t="shared" si="461"/>
        <v>-</v>
      </c>
      <c r="CU150" s="282"/>
      <c r="CV150" s="282"/>
      <c r="CW150" s="292" t="str">
        <f t="shared" si="462"/>
        <v>-</v>
      </c>
      <c r="CX150" s="234" t="str">
        <f t="shared" si="463"/>
        <v>-</v>
      </c>
      <c r="CY150" s="234" t="str">
        <f t="shared" si="464"/>
        <v>-</v>
      </c>
      <c r="CZ150" s="234" t="str">
        <f t="shared" si="465"/>
        <v>-</v>
      </c>
      <c r="DA150" s="234" t="str">
        <f t="shared" si="466"/>
        <v>-</v>
      </c>
      <c r="DB150" s="235" t="str">
        <f t="shared" si="467"/>
        <v>-</v>
      </c>
      <c r="DC150" s="282"/>
      <c r="DD150" s="282"/>
      <c r="DE150" s="226" t="str">
        <f t="shared" si="468"/>
        <v>-</v>
      </c>
      <c r="DF150" s="227" t="str">
        <f t="shared" si="469"/>
        <v>-</v>
      </c>
      <c r="DG150" s="227" t="str">
        <f t="shared" si="470"/>
        <v>-</v>
      </c>
      <c r="DH150" s="227" t="str">
        <f t="shared" si="471"/>
        <v>-</v>
      </c>
      <c r="DI150" s="227" t="str">
        <f t="shared" si="472"/>
        <v>-</v>
      </c>
      <c r="DJ150" s="228" t="str">
        <f t="shared" si="473"/>
        <v>-</v>
      </c>
      <c r="DK150" s="282"/>
      <c r="DL150" s="282"/>
      <c r="DM150" s="226" t="str">
        <f t="shared" si="474"/>
        <v>-</v>
      </c>
      <c r="DN150" s="227" t="str">
        <f t="shared" si="475"/>
        <v>-</v>
      </c>
      <c r="DO150" s="227" t="str">
        <f t="shared" si="476"/>
        <v>-</v>
      </c>
      <c r="DP150" s="227" t="str">
        <f t="shared" si="477"/>
        <v>-</v>
      </c>
      <c r="DQ150" s="227" t="str">
        <f t="shared" si="478"/>
        <v>-</v>
      </c>
      <c r="DR150" s="228" t="str">
        <f t="shared" si="479"/>
        <v>-</v>
      </c>
      <c r="DS150" s="282"/>
      <c r="DT150" s="282"/>
      <c r="DU150" s="226" t="str">
        <f t="shared" si="480"/>
        <v>-</v>
      </c>
      <c r="DV150" s="227" t="str">
        <f t="shared" si="481"/>
        <v>-</v>
      </c>
      <c r="DW150" s="227" t="str">
        <f t="shared" si="482"/>
        <v>-</v>
      </c>
      <c r="DX150" s="227" t="str">
        <f t="shared" si="483"/>
        <v>-</v>
      </c>
      <c r="DY150" s="227" t="str">
        <f t="shared" si="484"/>
        <v>-</v>
      </c>
      <c r="DZ150" s="228" t="str">
        <f t="shared" si="485"/>
        <v>-</v>
      </c>
      <c r="EA150" s="282"/>
      <c r="EB150" s="282"/>
      <c r="EC150" s="226" t="str">
        <f t="shared" si="486"/>
        <v>-</v>
      </c>
      <c r="ED150" s="227" t="str">
        <f t="shared" si="487"/>
        <v>-</v>
      </c>
      <c r="EE150" s="227" t="str">
        <f t="shared" si="488"/>
        <v>-</v>
      </c>
      <c r="EF150" s="227" t="str">
        <f t="shared" si="489"/>
        <v>-</v>
      </c>
      <c r="EG150" s="227" t="str">
        <f t="shared" si="490"/>
        <v>-</v>
      </c>
      <c r="EH150" s="228" t="str">
        <f t="shared" si="491"/>
        <v>-</v>
      </c>
      <c r="EI150" s="282"/>
      <c r="EJ150" s="282"/>
      <c r="EK150" s="226" t="str">
        <f t="shared" si="492"/>
        <v>-</v>
      </c>
      <c r="EL150" s="227" t="str">
        <f t="shared" si="493"/>
        <v>-</v>
      </c>
      <c r="EM150" s="227" t="str">
        <f t="shared" si="494"/>
        <v>-</v>
      </c>
      <c r="EN150" s="227" t="str">
        <f t="shared" si="495"/>
        <v>-</v>
      </c>
      <c r="EO150" s="227" t="str">
        <f t="shared" si="496"/>
        <v>-</v>
      </c>
      <c r="EP150" s="228" t="str">
        <f t="shared" si="497"/>
        <v>-</v>
      </c>
      <c r="EQ150" s="282"/>
      <c r="ER150" s="282"/>
      <c r="ES150" s="226" t="str">
        <f t="shared" si="498"/>
        <v>-</v>
      </c>
      <c r="ET150" s="227" t="str">
        <f t="shared" si="499"/>
        <v>-</v>
      </c>
      <c r="EU150" s="228" t="str">
        <f t="shared" si="500"/>
        <v>-</v>
      </c>
      <c r="EV150" s="282"/>
      <c r="EW150" s="282"/>
      <c r="EX150" s="301" t="str">
        <f t="shared" si="501"/>
        <v>-</v>
      </c>
      <c r="EY150" s="259" t="str">
        <f t="shared" si="502"/>
        <v>-</v>
      </c>
      <c r="EZ150" s="259" t="str">
        <f t="shared" si="503"/>
        <v>-</v>
      </c>
      <c r="FA150" s="259" t="str">
        <f t="shared" si="504"/>
        <v>-</v>
      </c>
      <c r="FB150" s="259" t="str">
        <f t="shared" si="505"/>
        <v>-</v>
      </c>
      <c r="FC150" s="260" t="str">
        <f t="shared" si="506"/>
        <v>-</v>
      </c>
      <c r="FD150" s="282"/>
      <c r="FE150" s="282"/>
      <c r="FF150" s="301" t="str">
        <f t="shared" si="507"/>
        <v>-</v>
      </c>
      <c r="FG150" s="259" t="str">
        <f t="shared" si="508"/>
        <v>-</v>
      </c>
      <c r="FH150" s="259" t="str">
        <f t="shared" si="509"/>
        <v>-</v>
      </c>
      <c r="FI150" s="259" t="str">
        <f t="shared" si="510"/>
        <v>-</v>
      </c>
      <c r="FJ150" s="259" t="str">
        <f t="shared" si="511"/>
        <v>-</v>
      </c>
      <c r="FK150" s="260" t="str">
        <f t="shared" si="512"/>
        <v>-</v>
      </c>
      <c r="FL150" s="282"/>
      <c r="FM150" s="282"/>
      <c r="FN150" s="301" t="str">
        <f t="shared" si="513"/>
        <v>-</v>
      </c>
      <c r="FO150" s="259" t="str">
        <f t="shared" si="514"/>
        <v>-</v>
      </c>
      <c r="FP150" s="259" t="str">
        <f t="shared" si="515"/>
        <v>-</v>
      </c>
      <c r="FQ150" s="259" t="str">
        <f t="shared" si="516"/>
        <v>-</v>
      </c>
      <c r="FR150" s="259" t="str">
        <f t="shared" si="517"/>
        <v>-</v>
      </c>
      <c r="FS150" s="260" t="str">
        <f t="shared" si="518"/>
        <v>-</v>
      </c>
      <c r="FT150" s="282"/>
      <c r="FU150" s="282"/>
      <c r="FV150" s="301" t="str">
        <f t="shared" si="519"/>
        <v>-</v>
      </c>
      <c r="FW150" s="259" t="str">
        <f t="shared" si="520"/>
        <v>-</v>
      </c>
      <c r="FX150" s="259" t="str">
        <f t="shared" si="521"/>
        <v>-</v>
      </c>
      <c r="FY150" s="259" t="str">
        <f t="shared" si="522"/>
        <v>-</v>
      </c>
      <c r="FZ150" s="259" t="str">
        <f t="shared" si="523"/>
        <v>-</v>
      </c>
      <c r="GA150" s="260" t="str">
        <f t="shared" si="524"/>
        <v>-</v>
      </c>
      <c r="GB150" s="282"/>
      <c r="GC150" s="282"/>
      <c r="GD150" s="301" t="str">
        <f t="shared" si="525"/>
        <v>-</v>
      </c>
      <c r="GE150" s="259" t="str">
        <f t="shared" si="526"/>
        <v>-</v>
      </c>
      <c r="GF150" s="259" t="str">
        <f t="shared" si="527"/>
        <v>-</v>
      </c>
      <c r="GG150" s="259" t="str">
        <f t="shared" si="528"/>
        <v>-</v>
      </c>
      <c r="GH150" s="259" t="str">
        <f t="shared" si="529"/>
        <v>-</v>
      </c>
      <c r="GI150" s="260" t="str">
        <f t="shared" si="530"/>
        <v>-</v>
      </c>
      <c r="GJ150" s="282"/>
      <c r="GK150" s="282"/>
      <c r="GL150" s="301" t="str">
        <f t="shared" si="531"/>
        <v>-</v>
      </c>
      <c r="GM150" s="259" t="str">
        <f t="shared" si="532"/>
        <v>-</v>
      </c>
      <c r="GN150" s="259" t="str">
        <f t="shared" si="533"/>
        <v>-</v>
      </c>
      <c r="GO150" s="259" t="str">
        <f t="shared" si="534"/>
        <v>-</v>
      </c>
      <c r="GP150" s="259" t="str">
        <f t="shared" si="535"/>
        <v>-</v>
      </c>
      <c r="GQ150" s="260" t="str">
        <f t="shared" si="536"/>
        <v>-</v>
      </c>
      <c r="GR150" s="282"/>
      <c r="GS150" s="282"/>
      <c r="GT150" s="301" t="str">
        <f t="shared" si="537"/>
        <v>-</v>
      </c>
      <c r="GU150" s="259" t="str">
        <f t="shared" si="538"/>
        <v>-</v>
      </c>
      <c r="GV150" s="259" t="str">
        <f t="shared" si="539"/>
        <v>-</v>
      </c>
      <c r="GW150" s="259" t="str">
        <f t="shared" si="540"/>
        <v>-</v>
      </c>
      <c r="GX150" s="259" t="str">
        <f t="shared" si="541"/>
        <v>-</v>
      </c>
      <c r="GY150" s="260" t="str">
        <f t="shared" si="542"/>
        <v>-</v>
      </c>
      <c r="GZ150" s="282"/>
      <c r="HA150" s="282"/>
      <c r="HB150" s="301" t="str">
        <f t="shared" si="543"/>
        <v>-</v>
      </c>
      <c r="HC150" s="259" t="str">
        <f t="shared" si="544"/>
        <v>-</v>
      </c>
      <c r="HD150" s="259" t="str">
        <f t="shared" si="545"/>
        <v>-</v>
      </c>
      <c r="HE150" s="259" t="str">
        <f t="shared" si="546"/>
        <v>-</v>
      </c>
      <c r="HF150" s="259" t="str">
        <f t="shared" si="547"/>
        <v>-</v>
      </c>
      <c r="HG150" s="260" t="str">
        <f t="shared" si="548"/>
        <v>-</v>
      </c>
      <c r="HH150" s="282"/>
      <c r="HI150" s="282"/>
      <c r="HJ150" s="301" t="str">
        <f t="shared" si="549"/>
        <v>-</v>
      </c>
      <c r="HK150" s="259" t="str">
        <f t="shared" si="550"/>
        <v>-</v>
      </c>
      <c r="HL150" s="260" t="str">
        <f t="shared" si="551"/>
        <v>-</v>
      </c>
      <c r="HM150" s="428" t="str">
        <f t="shared" si="442"/>
        <v>-</v>
      </c>
      <c r="HN150" s="429" t="str">
        <f t="shared" si="442"/>
        <v>-</v>
      </c>
      <c r="HO150" s="429" t="str">
        <f t="shared" si="442"/>
        <v>-</v>
      </c>
      <c r="HP150" s="429" t="str">
        <f t="shared" si="442"/>
        <v>-</v>
      </c>
      <c r="HQ150" s="429" t="str">
        <f t="shared" si="442"/>
        <v>-</v>
      </c>
      <c r="HR150" s="430" t="str">
        <f t="shared" si="442"/>
        <v>-</v>
      </c>
      <c r="HS150" s="450"/>
      <c r="HT150" s="450"/>
      <c r="HU150" s="428" t="str">
        <f t="shared" si="443"/>
        <v>-</v>
      </c>
      <c r="HV150" s="429" t="str">
        <f t="shared" si="443"/>
        <v>-</v>
      </c>
      <c r="HW150" s="429" t="str">
        <f t="shared" si="443"/>
        <v>-</v>
      </c>
      <c r="HX150" s="429" t="str">
        <f t="shared" si="443"/>
        <v>-</v>
      </c>
      <c r="HY150" s="429" t="str">
        <f t="shared" si="443"/>
        <v>-</v>
      </c>
      <c r="HZ150" s="430" t="str">
        <f t="shared" si="443"/>
        <v>-</v>
      </c>
      <c r="IA150" s="450"/>
      <c r="IB150" s="450"/>
      <c r="IC150" s="428" t="str">
        <f t="shared" si="444"/>
        <v>-</v>
      </c>
      <c r="ID150" s="429" t="str">
        <f t="shared" si="444"/>
        <v>-</v>
      </c>
      <c r="IE150" s="429" t="str">
        <f t="shared" si="444"/>
        <v>-</v>
      </c>
      <c r="IF150" s="429" t="str">
        <f t="shared" si="444"/>
        <v>-</v>
      </c>
      <c r="IG150" s="429" t="str">
        <f t="shared" si="444"/>
        <v>-</v>
      </c>
      <c r="IH150" s="430" t="str">
        <f t="shared" si="444"/>
        <v>-</v>
      </c>
      <c r="II150" s="450"/>
      <c r="IJ150" s="450"/>
      <c r="IK150" s="428" t="str">
        <f t="shared" si="445"/>
        <v>-</v>
      </c>
      <c r="IL150" s="429" t="str">
        <f t="shared" si="445"/>
        <v>-</v>
      </c>
      <c r="IM150" s="429" t="str">
        <f t="shared" si="445"/>
        <v>-</v>
      </c>
      <c r="IN150" s="429" t="str">
        <f t="shared" si="445"/>
        <v>-</v>
      </c>
      <c r="IO150" s="429" t="str">
        <f t="shared" si="445"/>
        <v>-</v>
      </c>
      <c r="IP150" s="430" t="str">
        <f t="shared" si="445"/>
        <v>-</v>
      </c>
      <c r="IQ150" s="450"/>
      <c r="IR150" s="450"/>
      <c r="IS150" s="428" t="str">
        <f t="shared" si="446"/>
        <v>-</v>
      </c>
      <c r="IT150" s="429" t="str">
        <f t="shared" si="446"/>
        <v>-</v>
      </c>
      <c r="IU150" s="429" t="str">
        <f t="shared" si="446"/>
        <v>-</v>
      </c>
      <c r="IV150" s="429" t="str">
        <f t="shared" si="446"/>
        <v>-</v>
      </c>
      <c r="IW150" s="429" t="str">
        <f t="shared" si="446"/>
        <v>-</v>
      </c>
      <c r="IX150" s="430" t="str">
        <f t="shared" si="446"/>
        <v>-</v>
      </c>
      <c r="IY150" s="450"/>
      <c r="IZ150" s="450"/>
      <c r="JA150" s="428" t="str">
        <f t="shared" si="447"/>
        <v>-</v>
      </c>
      <c r="JB150" s="429" t="str">
        <f t="shared" si="447"/>
        <v>-</v>
      </c>
      <c r="JC150" s="429" t="str">
        <f t="shared" si="447"/>
        <v>-</v>
      </c>
      <c r="JD150" s="429" t="str">
        <f t="shared" si="447"/>
        <v>-</v>
      </c>
      <c r="JE150" s="429" t="str">
        <f t="shared" si="447"/>
        <v>-</v>
      </c>
      <c r="JF150" s="430" t="str">
        <f t="shared" si="447"/>
        <v>-</v>
      </c>
      <c r="JG150" s="450"/>
      <c r="JH150" s="450"/>
      <c r="JI150" s="428" t="str">
        <f t="shared" si="448"/>
        <v>-</v>
      </c>
      <c r="JJ150" s="429" t="str">
        <f t="shared" si="448"/>
        <v>-</v>
      </c>
      <c r="JK150" s="429" t="str">
        <f t="shared" si="448"/>
        <v>-</v>
      </c>
      <c r="JL150" s="429" t="str">
        <f t="shared" si="448"/>
        <v>-</v>
      </c>
      <c r="JM150" s="429" t="str">
        <f t="shared" si="448"/>
        <v>-</v>
      </c>
      <c r="JN150" s="430" t="str">
        <f t="shared" si="448"/>
        <v>-</v>
      </c>
      <c r="JO150" s="450"/>
      <c r="JP150" s="450"/>
      <c r="JQ150" s="428" t="str">
        <f t="shared" si="449"/>
        <v>-</v>
      </c>
      <c r="JR150" s="429" t="str">
        <f t="shared" si="449"/>
        <v>-</v>
      </c>
      <c r="JS150" s="429" t="str">
        <f t="shared" si="449"/>
        <v>-</v>
      </c>
      <c r="JT150" s="429" t="str">
        <f t="shared" si="449"/>
        <v>-</v>
      </c>
      <c r="JU150" s="429" t="str">
        <f t="shared" si="449"/>
        <v>-</v>
      </c>
      <c r="JV150" s="430" t="str">
        <f t="shared" si="449"/>
        <v>-</v>
      </c>
      <c r="JW150" s="450"/>
      <c r="JX150" s="450"/>
      <c r="JY150" s="428" t="str">
        <f t="shared" si="552"/>
        <v>-</v>
      </c>
      <c r="JZ150" s="429" t="str">
        <f t="shared" si="552"/>
        <v>-</v>
      </c>
      <c r="KA150" s="430" t="str">
        <f t="shared" si="552"/>
        <v>-</v>
      </c>
      <c r="KB150" s="172"/>
      <c r="KC150" s="355" t="str">
        <f>IF(ISBLANK('Tab4-Adol-KABP-2006'!KC150),"",('Tab4-Adol-KABP-2006'!KC150))</f>
        <v/>
      </c>
      <c r="KD150" s="355" t="str">
        <f>IF(ISBLANK('Tab4-Adol-KABP-2006'!KD150),"",('Tab4-Adol-KABP-2006'!KD150))</f>
        <v/>
      </c>
      <c r="KE150" s="355" t="str">
        <f>IF(ISBLANK('Tab4-Adol-KABP-2006'!KE150),"",('Tab4-Adol-KABP-2006'!KE150))</f>
        <v/>
      </c>
      <c r="KF150" s="355" t="str">
        <f>IF(ISBLANK('Tab4-Adol-KABP-2006'!KF150),"",('Tab4-Adol-KABP-2006'!KF150))</f>
        <v/>
      </c>
      <c r="KG150" s="355" t="str">
        <f>IF(ISBLANK('Tab4-Adol-KABP-2006'!KG150),"",('Tab4-Adol-KABP-2006'!KG150))</f>
        <v/>
      </c>
      <c r="KH150" s="355" t="str">
        <f>IF(ISBLANK('Tab4-Adol-KABP-2006'!KH150),"",('Tab4-Adol-KABP-2006'!KH150))</f>
        <v/>
      </c>
      <c r="KI150" s="355" t="str">
        <f>IF(ISBLANK('Tab4-Adol-KABP-2006'!KI150),"",('Tab4-Adol-KABP-2006'!KI150))</f>
        <v/>
      </c>
      <c r="KJ150" s="355" t="str">
        <f>IF(ISBLANK('Tab4-Adol-KABP-2006'!KJ150),"",('Tab4-Adol-KABP-2006'!KJ150))</f>
        <v/>
      </c>
      <c r="KK150" s="355" t="str">
        <f>IF(ISBLANK('Tab4-Adol-KABP-2006'!KK150),"",('Tab4-Adol-KABP-2006'!KK150))</f>
        <v/>
      </c>
      <c r="KL150" s="355" t="str">
        <f>IF(ISBLANK('Tab4-Adol-KABP-2006'!KL150),"",('Tab4-Adol-KABP-2006'!KL150))</f>
        <v/>
      </c>
      <c r="KM150" s="355" t="str">
        <f>IF(ISBLANK('Tab4-Adol-KABP-2006'!KM150),"",('Tab4-Adol-KABP-2006'!KM150))</f>
        <v/>
      </c>
      <c r="KN150" s="355" t="str">
        <f>IF(ISBLANK('Tab4-Adol-KABP-2006'!KN150),"",('Tab4-Adol-KABP-2006'!KN150))</f>
        <v/>
      </c>
      <c r="KO150" s="355" t="str">
        <f>IF(ISBLANK('Tab4-Adol-KABP-2006'!KO150),"",('Tab4-Adol-KABP-2006'!KO150))</f>
        <v/>
      </c>
      <c r="KP150" s="355" t="str">
        <f>IF(ISBLANK('Tab4-Adol-KABP-2006'!KP150),"",('Tab4-Adol-KABP-2006'!KP150))</f>
        <v/>
      </c>
      <c r="KQ150" s="355" t="str">
        <f>IF(ISBLANK('Tab4-Adol-KABP-2006'!KQ150),"",('Tab4-Adol-KABP-2006'!KQ150))</f>
        <v/>
      </c>
      <c r="KR150" s="355" t="str">
        <f>IF(ISBLANK('Tab4-Adol-KABP-2006'!KR150),"",('Tab4-Adol-KABP-2006'!KR150))</f>
        <v/>
      </c>
      <c r="KS150" s="355" t="str">
        <f>IF(ISBLANK('Tab4-Adol-KABP-2006'!KS150),"",('Tab4-Adol-KABP-2006'!KS150))</f>
        <v/>
      </c>
      <c r="KT150" s="355" t="str">
        <f>IF(ISBLANK('Tab4-Adol-KABP-2006'!KT150),"",('Tab4-Adol-KABP-2006'!KT150))</f>
        <v/>
      </c>
      <c r="KU150" s="355" t="str">
        <f>IF(ISBLANK('Tab4-Adol-KABP-2006'!KU150),"",('Tab4-Adol-KABP-2006'!KU150))</f>
        <v/>
      </c>
      <c r="KV150" s="355" t="str">
        <f>IF(ISBLANK('Tab4-Adol-KABP-2006'!KV150),"",('Tab4-Adol-KABP-2006'!KV150))</f>
        <v/>
      </c>
      <c r="KW150" s="355" t="str">
        <f>IF(ISBLANK('Tab4-Adol-KABP-2006'!KW150),"",('Tab4-Adol-KABP-2006'!KW150))</f>
        <v/>
      </c>
      <c r="KX150" s="355" t="str">
        <f>IF(ISBLANK('Tab4-Adol-KABP-2006'!KX150),"",('Tab4-Adol-KABP-2006'!KX150))</f>
        <v/>
      </c>
      <c r="KY150" s="355" t="str">
        <f>IF(ISBLANK('Tab4-Adol-KABP-2006'!KY150),"",('Tab4-Adol-KABP-2006'!KY150))</f>
        <v/>
      </c>
      <c r="KZ150" s="355" t="str">
        <f>IF(ISBLANK('Tab4-Adol-KABP-2006'!KZ150),"",('Tab4-Adol-KABP-2006'!KZ150))</f>
        <v/>
      </c>
      <c r="LA150" s="355" t="str">
        <f>IF(ISBLANK('Tab4-Adol-KABP-2006'!LA150),"",('Tab4-Adol-KABP-2006'!LA150))</f>
        <v/>
      </c>
      <c r="LB150" s="355" t="str">
        <f>IF(ISBLANK('Tab4-Adol-KABP-2006'!LB150),"",('Tab4-Adol-KABP-2006'!LB150))</f>
        <v/>
      </c>
      <c r="LC150" s="355" t="str">
        <f>IF(ISBLANK('Tab4-Adol-KABP-2006'!LC150),"",('Tab4-Adol-KABP-2006'!LC150))</f>
        <v/>
      </c>
      <c r="LD150" s="355" t="str">
        <f>IF(ISBLANK('Tab4-Adol-KABP-2006'!LD150),"",('Tab4-Adol-KABP-2006'!LD150))</f>
        <v/>
      </c>
      <c r="LE150" s="355" t="str">
        <f>IF(ISBLANK('Tab4-Adol-KABP-2006'!LE150),"",('Tab4-Adol-KABP-2006'!LE150))</f>
        <v/>
      </c>
      <c r="LF150" s="355" t="str">
        <f>IF(ISBLANK('Tab4-Adol-KABP-2006'!LF150),"",('Tab4-Adol-KABP-2006'!LF150))</f>
        <v/>
      </c>
      <c r="LG150" s="355" t="str">
        <f>IF(ISBLANK('Tab4-Adol-KABP-2006'!LG150),"",('Tab4-Adol-KABP-2006'!LG150))</f>
        <v/>
      </c>
      <c r="LH150" s="355" t="str">
        <f>IF(ISBLANK('Tab4-Adol-KABP-2006'!LH150),"",('Tab4-Adol-KABP-2006'!LH150))</f>
        <v/>
      </c>
      <c r="LI150" s="355" t="str">
        <f>IF(ISBLANK('Tab4-Adol-KABP-2006'!LI150),"",('Tab4-Adol-KABP-2006'!LI150))</f>
        <v/>
      </c>
      <c r="LJ150" s="355" t="str">
        <f>IF(ISBLANK('Tab4-Adol-KABP-2006'!LJ150),"",('Tab4-Adol-KABP-2006'!LJ150))</f>
        <v/>
      </c>
      <c r="LK150" s="355" t="str">
        <f>IF(ISBLANK('Tab4-Adol-KABP-2006'!LK150),"",('Tab4-Adol-KABP-2006'!LK150))</f>
        <v/>
      </c>
      <c r="LL150" s="355" t="str">
        <f>IF(ISBLANK('Tab4-Adol-KABP-2006'!LL150),"",('Tab4-Adol-KABP-2006'!LL150))</f>
        <v/>
      </c>
      <c r="LM150" s="355" t="str">
        <f>IF(ISBLANK('Tab4-Adol-KABP-2006'!LM150),"",('Tab4-Adol-KABP-2006'!LM150))</f>
        <v/>
      </c>
      <c r="LN150" s="355" t="str">
        <f>IF(ISBLANK('Tab4-Adol-KABP-2006'!LN150),"",('Tab4-Adol-KABP-2006'!LN150))</f>
        <v/>
      </c>
      <c r="LO150" s="355" t="str">
        <f>IF(ISBLANK('Tab4-Adol-KABP-2006'!LO150),"",('Tab4-Adol-KABP-2006'!LO150))</f>
        <v/>
      </c>
      <c r="LP150" s="355" t="str">
        <f>IF(ISBLANK('Tab4-Adol-KABP-2006'!LP150),"",('Tab4-Adol-KABP-2006'!LP150))</f>
        <v/>
      </c>
      <c r="LQ150" s="355" t="str">
        <f>IF(ISBLANK('Tab4-Adol-KABP-2006'!LQ150),"",('Tab4-Adol-KABP-2006'!LQ150))</f>
        <v/>
      </c>
      <c r="LR150" s="355" t="str">
        <f>IF(ISBLANK('Tab4-Adol-KABP-2006'!LR150),"",('Tab4-Adol-KABP-2006'!LR150))</f>
        <v/>
      </c>
      <c r="LS150" s="355" t="str">
        <f>IF(ISBLANK('Tab4-Adol-KABP-2006'!LS150),"",('Tab4-Adol-KABP-2006'!LS150))</f>
        <v/>
      </c>
      <c r="LT150" s="355" t="str">
        <f>IF(ISBLANK('Tab4-Adol-KABP-2006'!LT150),"",('Tab4-Adol-KABP-2006'!LT150))</f>
        <v/>
      </c>
      <c r="LU150" s="355" t="str">
        <f>IF(ISBLANK('Tab4-Adol-KABP-2006'!LU150),"",('Tab4-Adol-KABP-2006'!LU150))</f>
        <v/>
      </c>
      <c r="LV150" s="355" t="str">
        <f>IF(ISBLANK('Tab4-Adol-KABP-2006'!LV150),"",('Tab4-Adol-KABP-2006'!LV150))</f>
        <v/>
      </c>
      <c r="LW150" s="355" t="str">
        <f>IF(ISBLANK('Tab4-Adol-KABP-2006'!LW150),"",('Tab4-Adol-KABP-2006'!LW150))</f>
        <v/>
      </c>
      <c r="LX150" s="355" t="str">
        <f>IF(ISBLANK('Tab4-Adol-KABP-2006'!LX150),"",('Tab4-Adol-KABP-2006'!LX150))</f>
        <v/>
      </c>
      <c r="LY150" s="355" t="str">
        <f>IF(ISBLANK('Tab4-Adol-KABP-2006'!LY150),"",('Tab4-Adol-KABP-2006'!LY150))</f>
        <v/>
      </c>
      <c r="LZ150" s="355" t="str">
        <f>IF(ISBLANK('Tab4-Adol-KABP-2006'!LZ150),"",('Tab4-Adol-KABP-2006'!LZ150))</f>
        <v/>
      </c>
      <c r="MA150" s="355" t="str">
        <f>IF(ISBLANK('Tab4-Adol-KABP-2006'!MA150),"",('Tab4-Adol-KABP-2006'!MA150))</f>
        <v/>
      </c>
    </row>
    <row r="151" spans="1:339" x14ac:dyDescent="0.2">
      <c r="A151" s="310" t="s">
        <v>201</v>
      </c>
      <c r="B151" s="172">
        <v>0</v>
      </c>
      <c r="C151" s="172">
        <v>0</v>
      </c>
      <c r="D151" s="172" t="s">
        <v>335</v>
      </c>
      <c r="E151" s="172">
        <v>1</v>
      </c>
      <c r="F151" s="173"/>
      <c r="G151" s="218" t="s">
        <v>57</v>
      </c>
      <c r="H151" s="348">
        <f>IF(ISBLANK('Tab4-Adol-KABP-2006'!H151), "",('Tab4-Adol-KABP-2006'!H151))</f>
        <v>2008</v>
      </c>
      <c r="I151" s="349">
        <f>IF(ISBLANK('Tab4-Adol-KABP-2006'!I151), "",('Tab4-Adol-KABP-2006'!I151))</f>
        <v>2008</v>
      </c>
      <c r="J151" s="414"/>
      <c r="K151" s="414"/>
      <c r="L151" s="414"/>
      <c r="M151" s="414"/>
      <c r="N151" s="414"/>
      <c r="O151" s="415"/>
      <c r="P151" s="348" t="str">
        <f>IF(ISBLANK('Tab4-Adol-KABP-2006'!P151), "",('Tab4-Adol-KABP-2006'!P151))</f>
        <v/>
      </c>
      <c r="Q151" s="349" t="str">
        <f>IF(ISBLANK('Tab4-Adol-KABP-2006'!Q151), "",('Tab4-Adol-KABP-2006'!Q151))</f>
        <v/>
      </c>
      <c r="R151" s="414"/>
      <c r="S151" s="414"/>
      <c r="T151" s="414"/>
      <c r="U151" s="414"/>
      <c r="V151" s="414"/>
      <c r="W151" s="415"/>
      <c r="X151" s="348" t="str">
        <f>IF(ISBLANK('Tab4-Adol-KABP-2006'!X151), "",('Tab4-Adol-KABP-2006'!X151))</f>
        <v/>
      </c>
      <c r="Y151" s="349" t="str">
        <f>IF(ISBLANK('Tab4-Adol-KABP-2006'!Y151), "",('Tab4-Adol-KABP-2006'!Y151))</f>
        <v/>
      </c>
      <c r="Z151" s="414"/>
      <c r="AA151" s="414"/>
      <c r="AB151" s="414"/>
      <c r="AC151" s="414"/>
      <c r="AD151" s="414"/>
      <c r="AE151" s="415"/>
      <c r="AF151" s="348" t="str">
        <f>IF(ISBLANK('Tab4-Adol-KABP-2006'!AF151), "",('Tab4-Adol-KABP-2006'!AF151))</f>
        <v/>
      </c>
      <c r="AG151" s="349" t="str">
        <f>IF(ISBLANK('Tab4-Adol-KABP-2006'!AG151), "",('Tab4-Adol-KABP-2006'!AG151))</f>
        <v/>
      </c>
      <c r="AH151" s="414"/>
      <c r="AI151" s="414"/>
      <c r="AJ151" s="414"/>
      <c r="AK151" s="414"/>
      <c r="AL151" s="414"/>
      <c r="AM151" s="415"/>
      <c r="AN151" s="348" t="str">
        <f>IF(ISBLANK('Tab4-Adol-KABP-2006'!AN151), "",('Tab4-Adol-KABP-2006'!AN151))</f>
        <v/>
      </c>
      <c r="AO151" s="349" t="str">
        <f>IF(ISBLANK('Tab4-Adol-KABP-2006'!AO151), "",('Tab4-Adol-KABP-2006'!AO151))</f>
        <v/>
      </c>
      <c r="AP151" s="362"/>
      <c r="AQ151" s="362"/>
      <c r="AR151" s="362"/>
      <c r="AS151" s="362"/>
      <c r="AT151" s="362"/>
      <c r="AU151" s="363"/>
      <c r="AV151" s="348" t="str">
        <f>IF(ISBLANK('Tab4-Adol-KABP-2006'!AV151), "",('Tab4-Adol-KABP-2006'!AV151))</f>
        <v/>
      </c>
      <c r="AW151" s="349" t="str">
        <f>IF(ISBLANK('Tab4-Adol-KABP-2006'!AW151), "",('Tab4-Adol-KABP-2006'!AW151))</f>
        <v/>
      </c>
      <c r="AX151" s="414"/>
      <c r="AY151" s="414"/>
      <c r="AZ151" s="414"/>
      <c r="BA151" s="414"/>
      <c r="BB151" s="414"/>
      <c r="BC151" s="415"/>
      <c r="BD151" s="348" t="str">
        <f>IF(ISBLANK('Tab4-Adol-KABP-2006'!BD151), "",('Tab4-Adol-KABP-2006'!BD151))</f>
        <v/>
      </c>
      <c r="BE151" s="349" t="str">
        <f>IF(ISBLANK('Tab4-Adol-KABP-2006'!BE151), "",('Tab4-Adol-KABP-2006'!BE151))</f>
        <v/>
      </c>
      <c r="BF151" s="414"/>
      <c r="BG151" s="414"/>
      <c r="BH151" s="414"/>
      <c r="BI151" s="414"/>
      <c r="BJ151" s="414"/>
      <c r="BK151" s="415"/>
      <c r="BL151" s="348" t="str">
        <f>IF(ISBLANK('Tab4-Adol-KABP-2006'!BL151), "",('Tab4-Adol-KABP-2006'!BL151))</f>
        <v/>
      </c>
      <c r="BM151" s="349" t="str">
        <f>IF(ISBLANK('Tab4-Adol-KABP-2006'!BM151), "",('Tab4-Adol-KABP-2006'!BM151))</f>
        <v/>
      </c>
      <c r="BN151" s="414"/>
      <c r="BO151" s="414"/>
      <c r="BP151" s="414"/>
      <c r="BQ151" s="414"/>
      <c r="BR151" s="414"/>
      <c r="BS151" s="415"/>
      <c r="BT151" s="348" t="str">
        <f>IF(ISBLANK('Tab4-Adol-KABP-2006'!BT151), "",('Tab4-Adol-KABP-2006'!BT151))</f>
        <v/>
      </c>
      <c r="BU151" s="349" t="str">
        <f>IF(ISBLANK('Tab4-Adol-KABP-2006'!BU151), "",('Tab4-Adol-KABP-2006'!BU151))</f>
        <v/>
      </c>
      <c r="BV151" s="414"/>
      <c r="BW151" s="414"/>
      <c r="BX151" s="415"/>
      <c r="BY151" s="216">
        <v>3723368</v>
      </c>
      <c r="BZ151" s="208">
        <v>3687598</v>
      </c>
      <c r="CA151" s="208">
        <v>7410966</v>
      </c>
      <c r="CB151" s="208">
        <v>3875075</v>
      </c>
      <c r="CC151" s="208">
        <v>3799746</v>
      </c>
      <c r="CD151" s="284">
        <v>7674821</v>
      </c>
      <c r="CE151" s="282"/>
      <c r="CF151" s="282"/>
      <c r="CG151" s="226" t="str">
        <f t="shared" si="450"/>
        <v>-</v>
      </c>
      <c r="CH151" s="227" t="str">
        <f t="shared" si="451"/>
        <v>-</v>
      </c>
      <c r="CI151" s="227" t="str">
        <f t="shared" si="452"/>
        <v>-</v>
      </c>
      <c r="CJ151" s="227" t="str">
        <f t="shared" si="453"/>
        <v>-</v>
      </c>
      <c r="CK151" s="227" t="str">
        <f t="shared" si="454"/>
        <v>-</v>
      </c>
      <c r="CL151" s="228" t="str">
        <f t="shared" si="455"/>
        <v>-</v>
      </c>
      <c r="CM151" s="282"/>
      <c r="CN151" s="282"/>
      <c r="CO151" s="226" t="str">
        <f t="shared" si="456"/>
        <v>-</v>
      </c>
      <c r="CP151" s="227" t="str">
        <f t="shared" si="457"/>
        <v>-</v>
      </c>
      <c r="CQ151" s="227" t="str">
        <f t="shared" si="458"/>
        <v>-</v>
      </c>
      <c r="CR151" s="227" t="str">
        <f t="shared" si="459"/>
        <v>-</v>
      </c>
      <c r="CS151" s="227" t="str">
        <f t="shared" si="460"/>
        <v>-</v>
      </c>
      <c r="CT151" s="228" t="str">
        <f t="shared" si="461"/>
        <v>-</v>
      </c>
      <c r="CU151" s="282"/>
      <c r="CV151" s="282"/>
      <c r="CW151" s="292" t="str">
        <f t="shared" si="462"/>
        <v>-</v>
      </c>
      <c r="CX151" s="234" t="str">
        <f t="shared" si="463"/>
        <v>-</v>
      </c>
      <c r="CY151" s="234" t="str">
        <f t="shared" si="464"/>
        <v>-</v>
      </c>
      <c r="CZ151" s="234" t="str">
        <f t="shared" si="465"/>
        <v>-</v>
      </c>
      <c r="DA151" s="234" t="str">
        <f t="shared" si="466"/>
        <v>-</v>
      </c>
      <c r="DB151" s="235" t="str">
        <f t="shared" si="467"/>
        <v>-</v>
      </c>
      <c r="DC151" s="282"/>
      <c r="DD151" s="282"/>
      <c r="DE151" s="226" t="str">
        <f t="shared" si="468"/>
        <v>-</v>
      </c>
      <c r="DF151" s="227" t="str">
        <f t="shared" si="469"/>
        <v>-</v>
      </c>
      <c r="DG151" s="227" t="str">
        <f t="shared" si="470"/>
        <v>-</v>
      </c>
      <c r="DH151" s="227" t="str">
        <f t="shared" si="471"/>
        <v>-</v>
      </c>
      <c r="DI151" s="227" t="str">
        <f t="shared" si="472"/>
        <v>-</v>
      </c>
      <c r="DJ151" s="228" t="str">
        <f t="shared" si="473"/>
        <v>-</v>
      </c>
      <c r="DK151" s="282"/>
      <c r="DL151" s="282"/>
      <c r="DM151" s="226" t="str">
        <f t="shared" si="474"/>
        <v>-</v>
      </c>
      <c r="DN151" s="227" t="str">
        <f t="shared" si="475"/>
        <v>-</v>
      </c>
      <c r="DO151" s="227" t="str">
        <f t="shared" si="476"/>
        <v>-</v>
      </c>
      <c r="DP151" s="227" t="str">
        <f t="shared" si="477"/>
        <v>-</v>
      </c>
      <c r="DQ151" s="227" t="str">
        <f t="shared" si="478"/>
        <v>-</v>
      </c>
      <c r="DR151" s="228" t="str">
        <f t="shared" si="479"/>
        <v>-</v>
      </c>
      <c r="DS151" s="282"/>
      <c r="DT151" s="282"/>
      <c r="DU151" s="226" t="str">
        <f t="shared" si="480"/>
        <v>-</v>
      </c>
      <c r="DV151" s="227" t="str">
        <f t="shared" si="481"/>
        <v>-</v>
      </c>
      <c r="DW151" s="227" t="str">
        <f t="shared" si="482"/>
        <v>-</v>
      </c>
      <c r="DX151" s="227" t="str">
        <f t="shared" si="483"/>
        <v>-</v>
      </c>
      <c r="DY151" s="227" t="str">
        <f t="shared" si="484"/>
        <v>-</v>
      </c>
      <c r="DZ151" s="228" t="str">
        <f t="shared" si="485"/>
        <v>-</v>
      </c>
      <c r="EA151" s="282"/>
      <c r="EB151" s="282"/>
      <c r="EC151" s="226" t="str">
        <f t="shared" si="486"/>
        <v>-</v>
      </c>
      <c r="ED151" s="227" t="str">
        <f t="shared" si="487"/>
        <v>-</v>
      </c>
      <c r="EE151" s="227" t="str">
        <f t="shared" si="488"/>
        <v>-</v>
      </c>
      <c r="EF151" s="227" t="str">
        <f t="shared" si="489"/>
        <v>-</v>
      </c>
      <c r="EG151" s="227" t="str">
        <f t="shared" si="490"/>
        <v>-</v>
      </c>
      <c r="EH151" s="228" t="str">
        <f t="shared" si="491"/>
        <v>-</v>
      </c>
      <c r="EI151" s="282"/>
      <c r="EJ151" s="282"/>
      <c r="EK151" s="226" t="str">
        <f t="shared" si="492"/>
        <v>-</v>
      </c>
      <c r="EL151" s="227" t="str">
        <f t="shared" si="493"/>
        <v>-</v>
      </c>
      <c r="EM151" s="227" t="str">
        <f t="shared" si="494"/>
        <v>-</v>
      </c>
      <c r="EN151" s="227" t="str">
        <f t="shared" si="495"/>
        <v>-</v>
      </c>
      <c r="EO151" s="227" t="str">
        <f t="shared" si="496"/>
        <v>-</v>
      </c>
      <c r="EP151" s="228" t="str">
        <f t="shared" si="497"/>
        <v>-</v>
      </c>
      <c r="EQ151" s="282"/>
      <c r="ER151" s="282"/>
      <c r="ES151" s="226" t="str">
        <f t="shared" si="498"/>
        <v>-</v>
      </c>
      <c r="ET151" s="227" t="str">
        <f t="shared" si="499"/>
        <v>-</v>
      </c>
      <c r="EU151" s="228" t="str">
        <f t="shared" si="500"/>
        <v>-</v>
      </c>
      <c r="EV151" s="282"/>
      <c r="EW151" s="282"/>
      <c r="EX151" s="301" t="str">
        <f t="shared" si="501"/>
        <v>-</v>
      </c>
      <c r="EY151" s="259" t="str">
        <f t="shared" si="502"/>
        <v>-</v>
      </c>
      <c r="EZ151" s="259" t="str">
        <f t="shared" si="503"/>
        <v>-</v>
      </c>
      <c r="FA151" s="259" t="str">
        <f t="shared" si="504"/>
        <v>-</v>
      </c>
      <c r="FB151" s="259" t="str">
        <f t="shared" si="505"/>
        <v>-</v>
      </c>
      <c r="FC151" s="260" t="str">
        <f t="shared" si="506"/>
        <v>-</v>
      </c>
      <c r="FD151" s="282"/>
      <c r="FE151" s="282"/>
      <c r="FF151" s="301" t="str">
        <f t="shared" si="507"/>
        <v>-</v>
      </c>
      <c r="FG151" s="259" t="str">
        <f t="shared" si="508"/>
        <v>-</v>
      </c>
      <c r="FH151" s="259" t="str">
        <f t="shared" si="509"/>
        <v>-</v>
      </c>
      <c r="FI151" s="259" t="str">
        <f t="shared" si="510"/>
        <v>-</v>
      </c>
      <c r="FJ151" s="259" t="str">
        <f t="shared" si="511"/>
        <v>-</v>
      </c>
      <c r="FK151" s="260" t="str">
        <f t="shared" si="512"/>
        <v>-</v>
      </c>
      <c r="FL151" s="282"/>
      <c r="FM151" s="282"/>
      <c r="FN151" s="301" t="str">
        <f t="shared" si="513"/>
        <v>-</v>
      </c>
      <c r="FO151" s="259" t="str">
        <f t="shared" si="514"/>
        <v>-</v>
      </c>
      <c r="FP151" s="259" t="str">
        <f t="shared" si="515"/>
        <v>-</v>
      </c>
      <c r="FQ151" s="259" t="str">
        <f t="shared" si="516"/>
        <v>-</v>
      </c>
      <c r="FR151" s="259" t="str">
        <f t="shared" si="517"/>
        <v>-</v>
      </c>
      <c r="FS151" s="260" t="str">
        <f t="shared" si="518"/>
        <v>-</v>
      </c>
      <c r="FT151" s="282"/>
      <c r="FU151" s="282"/>
      <c r="FV151" s="301" t="str">
        <f t="shared" si="519"/>
        <v>-</v>
      </c>
      <c r="FW151" s="259" t="str">
        <f t="shared" si="520"/>
        <v>-</v>
      </c>
      <c r="FX151" s="259" t="str">
        <f t="shared" si="521"/>
        <v>-</v>
      </c>
      <c r="FY151" s="259" t="str">
        <f t="shared" si="522"/>
        <v>-</v>
      </c>
      <c r="FZ151" s="259" t="str">
        <f t="shared" si="523"/>
        <v>-</v>
      </c>
      <c r="GA151" s="260" t="str">
        <f t="shared" si="524"/>
        <v>-</v>
      </c>
      <c r="GB151" s="282"/>
      <c r="GC151" s="282"/>
      <c r="GD151" s="301" t="str">
        <f t="shared" si="525"/>
        <v>-</v>
      </c>
      <c r="GE151" s="259" t="str">
        <f t="shared" si="526"/>
        <v>-</v>
      </c>
      <c r="GF151" s="259" t="str">
        <f t="shared" si="527"/>
        <v>-</v>
      </c>
      <c r="GG151" s="259" t="str">
        <f t="shared" si="528"/>
        <v>-</v>
      </c>
      <c r="GH151" s="259" t="str">
        <f t="shared" si="529"/>
        <v>-</v>
      </c>
      <c r="GI151" s="260" t="str">
        <f t="shared" si="530"/>
        <v>-</v>
      </c>
      <c r="GJ151" s="282"/>
      <c r="GK151" s="282"/>
      <c r="GL151" s="301" t="str">
        <f t="shared" si="531"/>
        <v>-</v>
      </c>
      <c r="GM151" s="259" t="str">
        <f t="shared" si="532"/>
        <v>-</v>
      </c>
      <c r="GN151" s="259" t="str">
        <f t="shared" si="533"/>
        <v>-</v>
      </c>
      <c r="GO151" s="259" t="str">
        <f t="shared" si="534"/>
        <v>-</v>
      </c>
      <c r="GP151" s="259" t="str">
        <f t="shared" si="535"/>
        <v>-</v>
      </c>
      <c r="GQ151" s="260" t="str">
        <f t="shared" si="536"/>
        <v>-</v>
      </c>
      <c r="GR151" s="282"/>
      <c r="GS151" s="282"/>
      <c r="GT151" s="301" t="str">
        <f t="shared" si="537"/>
        <v>-</v>
      </c>
      <c r="GU151" s="259" t="str">
        <f t="shared" si="538"/>
        <v>-</v>
      </c>
      <c r="GV151" s="259" t="str">
        <f t="shared" si="539"/>
        <v>-</v>
      </c>
      <c r="GW151" s="259" t="str">
        <f t="shared" si="540"/>
        <v>-</v>
      </c>
      <c r="GX151" s="259" t="str">
        <f t="shared" si="541"/>
        <v>-</v>
      </c>
      <c r="GY151" s="260" t="str">
        <f t="shared" si="542"/>
        <v>-</v>
      </c>
      <c r="GZ151" s="282"/>
      <c r="HA151" s="282"/>
      <c r="HB151" s="301" t="str">
        <f t="shared" si="543"/>
        <v>-</v>
      </c>
      <c r="HC151" s="259" t="str">
        <f t="shared" si="544"/>
        <v>-</v>
      </c>
      <c r="HD151" s="259" t="str">
        <f t="shared" si="545"/>
        <v>-</v>
      </c>
      <c r="HE151" s="259" t="str">
        <f t="shared" si="546"/>
        <v>-</v>
      </c>
      <c r="HF151" s="259" t="str">
        <f t="shared" si="547"/>
        <v>-</v>
      </c>
      <c r="HG151" s="260" t="str">
        <f t="shared" si="548"/>
        <v>-</v>
      </c>
      <c r="HH151" s="282"/>
      <c r="HI151" s="282"/>
      <c r="HJ151" s="301" t="str">
        <f t="shared" si="549"/>
        <v>-</v>
      </c>
      <c r="HK151" s="259" t="str">
        <f t="shared" si="550"/>
        <v>-</v>
      </c>
      <c r="HL151" s="260" t="str">
        <f t="shared" si="551"/>
        <v>-</v>
      </c>
      <c r="HM151" s="428" t="str">
        <f t="shared" si="442"/>
        <v>-</v>
      </c>
      <c r="HN151" s="429" t="str">
        <f t="shared" si="442"/>
        <v>-</v>
      </c>
      <c r="HO151" s="429" t="str">
        <f t="shared" si="442"/>
        <v>-</v>
      </c>
      <c r="HP151" s="429" t="str">
        <f t="shared" si="442"/>
        <v>-</v>
      </c>
      <c r="HQ151" s="429" t="str">
        <f t="shared" si="442"/>
        <v>-</v>
      </c>
      <c r="HR151" s="430" t="str">
        <f t="shared" si="442"/>
        <v>-</v>
      </c>
      <c r="HS151" s="450"/>
      <c r="HT151" s="450"/>
      <c r="HU151" s="428" t="str">
        <f t="shared" si="443"/>
        <v>-</v>
      </c>
      <c r="HV151" s="429" t="str">
        <f t="shared" si="443"/>
        <v>-</v>
      </c>
      <c r="HW151" s="429" t="str">
        <f t="shared" si="443"/>
        <v>-</v>
      </c>
      <c r="HX151" s="429" t="str">
        <f t="shared" si="443"/>
        <v>-</v>
      </c>
      <c r="HY151" s="429" t="str">
        <f t="shared" si="443"/>
        <v>-</v>
      </c>
      <c r="HZ151" s="430" t="str">
        <f t="shared" si="443"/>
        <v>-</v>
      </c>
      <c r="IA151" s="450"/>
      <c r="IB151" s="450"/>
      <c r="IC151" s="428" t="str">
        <f t="shared" si="444"/>
        <v>-</v>
      </c>
      <c r="ID151" s="429" t="str">
        <f t="shared" si="444"/>
        <v>-</v>
      </c>
      <c r="IE151" s="429" t="str">
        <f t="shared" si="444"/>
        <v>-</v>
      </c>
      <c r="IF151" s="429" t="str">
        <f t="shared" si="444"/>
        <v>-</v>
      </c>
      <c r="IG151" s="429" t="str">
        <f t="shared" si="444"/>
        <v>-</v>
      </c>
      <c r="IH151" s="430" t="str">
        <f t="shared" si="444"/>
        <v>-</v>
      </c>
      <c r="II151" s="450"/>
      <c r="IJ151" s="450"/>
      <c r="IK151" s="428" t="str">
        <f t="shared" si="445"/>
        <v>-</v>
      </c>
      <c r="IL151" s="429" t="str">
        <f t="shared" si="445"/>
        <v>-</v>
      </c>
      <c r="IM151" s="429" t="str">
        <f t="shared" si="445"/>
        <v>-</v>
      </c>
      <c r="IN151" s="429" t="str">
        <f t="shared" si="445"/>
        <v>-</v>
      </c>
      <c r="IO151" s="429" t="str">
        <f t="shared" si="445"/>
        <v>-</v>
      </c>
      <c r="IP151" s="430" t="str">
        <f t="shared" si="445"/>
        <v>-</v>
      </c>
      <c r="IQ151" s="450"/>
      <c r="IR151" s="450"/>
      <c r="IS151" s="428" t="str">
        <f t="shared" si="446"/>
        <v>-</v>
      </c>
      <c r="IT151" s="429" t="str">
        <f t="shared" si="446"/>
        <v>-</v>
      </c>
      <c r="IU151" s="429" t="str">
        <f t="shared" si="446"/>
        <v>-</v>
      </c>
      <c r="IV151" s="429" t="str">
        <f t="shared" si="446"/>
        <v>-</v>
      </c>
      <c r="IW151" s="429" t="str">
        <f t="shared" si="446"/>
        <v>-</v>
      </c>
      <c r="IX151" s="430" t="str">
        <f t="shared" si="446"/>
        <v>-</v>
      </c>
      <c r="IY151" s="450"/>
      <c r="IZ151" s="450"/>
      <c r="JA151" s="428" t="str">
        <f t="shared" si="447"/>
        <v>-</v>
      </c>
      <c r="JB151" s="429" t="str">
        <f t="shared" si="447"/>
        <v>-</v>
      </c>
      <c r="JC151" s="429" t="str">
        <f t="shared" si="447"/>
        <v>-</v>
      </c>
      <c r="JD151" s="429" t="str">
        <f t="shared" si="447"/>
        <v>-</v>
      </c>
      <c r="JE151" s="429" t="str">
        <f t="shared" si="447"/>
        <v>-</v>
      </c>
      <c r="JF151" s="430" t="str">
        <f t="shared" si="447"/>
        <v>-</v>
      </c>
      <c r="JG151" s="450"/>
      <c r="JH151" s="450"/>
      <c r="JI151" s="428" t="str">
        <f t="shared" si="448"/>
        <v>-</v>
      </c>
      <c r="JJ151" s="429" t="str">
        <f t="shared" si="448"/>
        <v>-</v>
      </c>
      <c r="JK151" s="429" t="str">
        <f t="shared" si="448"/>
        <v>-</v>
      </c>
      <c r="JL151" s="429" t="str">
        <f t="shared" si="448"/>
        <v>-</v>
      </c>
      <c r="JM151" s="429" t="str">
        <f t="shared" si="448"/>
        <v>-</v>
      </c>
      <c r="JN151" s="430" t="str">
        <f t="shared" si="448"/>
        <v>-</v>
      </c>
      <c r="JO151" s="450"/>
      <c r="JP151" s="450"/>
      <c r="JQ151" s="428" t="str">
        <f t="shared" si="449"/>
        <v>-</v>
      </c>
      <c r="JR151" s="429" t="str">
        <f t="shared" si="449"/>
        <v>-</v>
      </c>
      <c r="JS151" s="429" t="str">
        <f t="shared" si="449"/>
        <v>-</v>
      </c>
      <c r="JT151" s="429" t="str">
        <f t="shared" si="449"/>
        <v>-</v>
      </c>
      <c r="JU151" s="429" t="str">
        <f t="shared" si="449"/>
        <v>-</v>
      </c>
      <c r="JV151" s="430" t="str">
        <f t="shared" si="449"/>
        <v>-</v>
      </c>
      <c r="JW151" s="450"/>
      <c r="JX151" s="450"/>
      <c r="JY151" s="428" t="str">
        <f t="shared" si="552"/>
        <v>-</v>
      </c>
      <c r="JZ151" s="429" t="str">
        <f t="shared" si="552"/>
        <v>-</v>
      </c>
      <c r="KA151" s="430" t="str">
        <f t="shared" si="552"/>
        <v>-</v>
      </c>
      <c r="KB151" s="172"/>
      <c r="KC151" s="355" t="str">
        <f>IF(ISBLANK('Tab4-Adol-KABP-2006'!KC151),"",('Tab4-Adol-KABP-2006'!KC151))</f>
        <v/>
      </c>
      <c r="KD151" s="355" t="str">
        <f>IF(ISBLANK('Tab4-Adol-KABP-2006'!KD151),"",('Tab4-Adol-KABP-2006'!KD151))</f>
        <v/>
      </c>
      <c r="KE151" s="355" t="str">
        <f>IF(ISBLANK('Tab4-Adol-KABP-2006'!KE151),"",('Tab4-Adol-KABP-2006'!KE151))</f>
        <v/>
      </c>
      <c r="KF151" s="355" t="str">
        <f>IF(ISBLANK('Tab4-Adol-KABP-2006'!KF151),"",('Tab4-Adol-KABP-2006'!KF151))</f>
        <v/>
      </c>
      <c r="KG151" s="355" t="str">
        <f>IF(ISBLANK('Tab4-Adol-KABP-2006'!KG151),"",('Tab4-Adol-KABP-2006'!KG151))</f>
        <v/>
      </c>
      <c r="KH151" s="355" t="str">
        <f>IF(ISBLANK('Tab4-Adol-KABP-2006'!KH151),"",('Tab4-Adol-KABP-2006'!KH151))</f>
        <v/>
      </c>
      <c r="KI151" s="355" t="str">
        <f>IF(ISBLANK('Tab4-Adol-KABP-2006'!KI151),"",('Tab4-Adol-KABP-2006'!KI151))</f>
        <v/>
      </c>
      <c r="KJ151" s="355" t="str">
        <f>IF(ISBLANK('Tab4-Adol-KABP-2006'!KJ151),"",('Tab4-Adol-KABP-2006'!KJ151))</f>
        <v/>
      </c>
      <c r="KK151" s="355" t="str">
        <f>IF(ISBLANK('Tab4-Adol-KABP-2006'!KK151),"",('Tab4-Adol-KABP-2006'!KK151))</f>
        <v/>
      </c>
      <c r="KL151" s="355" t="str">
        <f>IF(ISBLANK('Tab4-Adol-KABP-2006'!KL151),"",('Tab4-Adol-KABP-2006'!KL151))</f>
        <v/>
      </c>
      <c r="KM151" s="355" t="str">
        <f>IF(ISBLANK('Tab4-Adol-KABP-2006'!KM151),"",('Tab4-Adol-KABP-2006'!KM151))</f>
        <v/>
      </c>
      <c r="KN151" s="355" t="str">
        <f>IF(ISBLANK('Tab4-Adol-KABP-2006'!KN151),"",('Tab4-Adol-KABP-2006'!KN151))</f>
        <v/>
      </c>
      <c r="KO151" s="355" t="str">
        <f>IF(ISBLANK('Tab4-Adol-KABP-2006'!KO151),"",('Tab4-Adol-KABP-2006'!KO151))</f>
        <v/>
      </c>
      <c r="KP151" s="355" t="str">
        <f>IF(ISBLANK('Tab4-Adol-KABP-2006'!KP151),"",('Tab4-Adol-KABP-2006'!KP151))</f>
        <v/>
      </c>
      <c r="KQ151" s="355" t="str">
        <f>IF(ISBLANK('Tab4-Adol-KABP-2006'!KQ151),"",('Tab4-Adol-KABP-2006'!KQ151))</f>
        <v/>
      </c>
      <c r="KR151" s="355" t="str">
        <f>IF(ISBLANK('Tab4-Adol-KABP-2006'!KR151),"",('Tab4-Adol-KABP-2006'!KR151))</f>
        <v/>
      </c>
      <c r="KS151" s="355" t="str">
        <f>IF(ISBLANK('Tab4-Adol-KABP-2006'!KS151),"",('Tab4-Adol-KABP-2006'!KS151))</f>
        <v/>
      </c>
      <c r="KT151" s="355" t="str">
        <f>IF(ISBLANK('Tab4-Adol-KABP-2006'!KT151),"",('Tab4-Adol-KABP-2006'!KT151))</f>
        <v/>
      </c>
      <c r="KU151" s="355" t="str">
        <f>IF(ISBLANK('Tab4-Adol-KABP-2006'!KU151),"",('Tab4-Adol-KABP-2006'!KU151))</f>
        <v/>
      </c>
      <c r="KV151" s="355" t="str">
        <f>IF(ISBLANK('Tab4-Adol-KABP-2006'!KV151),"",('Tab4-Adol-KABP-2006'!KV151))</f>
        <v/>
      </c>
      <c r="KW151" s="355" t="str">
        <f>IF(ISBLANK('Tab4-Adol-KABP-2006'!KW151),"",('Tab4-Adol-KABP-2006'!KW151))</f>
        <v/>
      </c>
      <c r="KX151" s="355" t="str">
        <f>IF(ISBLANK('Tab4-Adol-KABP-2006'!KX151),"",('Tab4-Adol-KABP-2006'!KX151))</f>
        <v/>
      </c>
      <c r="KY151" s="355" t="str">
        <f>IF(ISBLANK('Tab4-Adol-KABP-2006'!KY151),"",('Tab4-Adol-KABP-2006'!KY151))</f>
        <v/>
      </c>
      <c r="KZ151" s="355" t="str">
        <f>IF(ISBLANK('Tab4-Adol-KABP-2006'!KZ151),"",('Tab4-Adol-KABP-2006'!KZ151))</f>
        <v/>
      </c>
      <c r="LA151" s="355" t="str">
        <f>IF(ISBLANK('Tab4-Adol-KABP-2006'!LA151),"",('Tab4-Adol-KABP-2006'!LA151))</f>
        <v/>
      </c>
      <c r="LB151" s="355" t="str">
        <f>IF(ISBLANK('Tab4-Adol-KABP-2006'!LB151),"",('Tab4-Adol-KABP-2006'!LB151))</f>
        <v/>
      </c>
      <c r="LC151" s="355" t="str">
        <f>IF(ISBLANK('Tab4-Adol-KABP-2006'!LC151),"",('Tab4-Adol-KABP-2006'!LC151))</f>
        <v/>
      </c>
      <c r="LD151" s="355" t="str">
        <f>IF(ISBLANK('Tab4-Adol-KABP-2006'!LD151),"",('Tab4-Adol-KABP-2006'!LD151))</f>
        <v/>
      </c>
      <c r="LE151" s="355" t="str">
        <f>IF(ISBLANK('Tab4-Adol-KABP-2006'!LE151),"",('Tab4-Adol-KABP-2006'!LE151))</f>
        <v/>
      </c>
      <c r="LF151" s="355" t="str">
        <f>IF(ISBLANK('Tab4-Adol-KABP-2006'!LF151),"",('Tab4-Adol-KABP-2006'!LF151))</f>
        <v/>
      </c>
      <c r="LG151" s="355" t="str">
        <f>IF(ISBLANK('Tab4-Adol-KABP-2006'!LG151),"",('Tab4-Adol-KABP-2006'!LG151))</f>
        <v/>
      </c>
      <c r="LH151" s="355" t="str">
        <f>IF(ISBLANK('Tab4-Adol-KABP-2006'!LH151),"",('Tab4-Adol-KABP-2006'!LH151))</f>
        <v/>
      </c>
      <c r="LI151" s="355" t="str">
        <f>IF(ISBLANK('Tab4-Adol-KABP-2006'!LI151),"",('Tab4-Adol-KABP-2006'!LI151))</f>
        <v/>
      </c>
      <c r="LJ151" s="355" t="str">
        <f>IF(ISBLANK('Tab4-Adol-KABP-2006'!LJ151),"",('Tab4-Adol-KABP-2006'!LJ151))</f>
        <v/>
      </c>
      <c r="LK151" s="355" t="str">
        <f>IF(ISBLANK('Tab4-Adol-KABP-2006'!LK151),"",('Tab4-Adol-KABP-2006'!LK151))</f>
        <v/>
      </c>
      <c r="LL151" s="355" t="str">
        <f>IF(ISBLANK('Tab4-Adol-KABP-2006'!LL151),"",('Tab4-Adol-KABP-2006'!LL151))</f>
        <v/>
      </c>
      <c r="LM151" s="355" t="str">
        <f>IF(ISBLANK('Tab4-Adol-KABP-2006'!LM151),"",('Tab4-Adol-KABP-2006'!LM151))</f>
        <v/>
      </c>
      <c r="LN151" s="355" t="str">
        <f>IF(ISBLANK('Tab4-Adol-KABP-2006'!LN151),"",('Tab4-Adol-KABP-2006'!LN151))</f>
        <v/>
      </c>
      <c r="LO151" s="355" t="str">
        <f>IF(ISBLANK('Tab4-Adol-KABP-2006'!LO151),"",('Tab4-Adol-KABP-2006'!LO151))</f>
        <v/>
      </c>
      <c r="LP151" s="355" t="str">
        <f>IF(ISBLANK('Tab4-Adol-KABP-2006'!LP151),"",('Tab4-Adol-KABP-2006'!LP151))</f>
        <v/>
      </c>
      <c r="LQ151" s="355" t="str">
        <f>IF(ISBLANK('Tab4-Adol-KABP-2006'!LQ151),"",('Tab4-Adol-KABP-2006'!LQ151))</f>
        <v/>
      </c>
      <c r="LR151" s="355" t="str">
        <f>IF(ISBLANK('Tab4-Adol-KABP-2006'!LR151),"",('Tab4-Adol-KABP-2006'!LR151))</f>
        <v/>
      </c>
      <c r="LS151" s="355" t="str">
        <f>IF(ISBLANK('Tab4-Adol-KABP-2006'!LS151),"",('Tab4-Adol-KABP-2006'!LS151))</f>
        <v/>
      </c>
      <c r="LT151" s="355" t="str">
        <f>IF(ISBLANK('Tab4-Adol-KABP-2006'!LT151),"",('Tab4-Adol-KABP-2006'!LT151))</f>
        <v/>
      </c>
      <c r="LU151" s="355" t="str">
        <f>IF(ISBLANK('Tab4-Adol-KABP-2006'!LU151),"",('Tab4-Adol-KABP-2006'!LU151))</f>
        <v/>
      </c>
      <c r="LV151" s="355" t="str">
        <f>IF(ISBLANK('Tab4-Adol-KABP-2006'!LV151),"",('Tab4-Adol-KABP-2006'!LV151))</f>
        <v/>
      </c>
      <c r="LW151" s="355" t="str">
        <f>IF(ISBLANK('Tab4-Adol-KABP-2006'!LW151),"",('Tab4-Adol-KABP-2006'!LW151))</f>
        <v/>
      </c>
      <c r="LX151" s="355" t="str">
        <f>IF(ISBLANK('Tab4-Adol-KABP-2006'!LX151),"",('Tab4-Adol-KABP-2006'!LX151))</f>
        <v/>
      </c>
      <c r="LY151" s="355" t="str">
        <f>IF(ISBLANK('Tab4-Adol-KABP-2006'!LY151),"",('Tab4-Adol-KABP-2006'!LY151))</f>
        <v/>
      </c>
      <c r="LZ151" s="355" t="str">
        <f>IF(ISBLANK('Tab4-Adol-KABP-2006'!LZ151),"",('Tab4-Adol-KABP-2006'!LZ151))</f>
        <v/>
      </c>
      <c r="MA151" s="355" t="str">
        <f>IF(ISBLANK('Tab4-Adol-KABP-2006'!MA151),"",('Tab4-Adol-KABP-2006'!MA151))</f>
        <v/>
      </c>
    </row>
    <row r="152" spans="1:339" x14ac:dyDescent="0.2">
      <c r="A152" s="310" t="s">
        <v>201</v>
      </c>
      <c r="B152" s="172">
        <v>0</v>
      </c>
      <c r="C152" s="172">
        <v>0</v>
      </c>
      <c r="D152" s="172" t="s">
        <v>310</v>
      </c>
      <c r="E152" s="172">
        <v>1</v>
      </c>
      <c r="F152" s="173">
        <v>2</v>
      </c>
      <c r="G152" s="218" t="s">
        <v>60</v>
      </c>
      <c r="H152" s="348">
        <f>IF(ISBLANK('Tab4-Adol-KABP-2006'!H152), "",('Tab4-Adol-KABP-2006'!H152))</f>
        <v>2010</v>
      </c>
      <c r="I152" s="349">
        <f>IF(ISBLANK('Tab4-Adol-KABP-2006'!I152), "",('Tab4-Adol-KABP-2006'!I152))</f>
        <v>2010</v>
      </c>
      <c r="J152" s="414">
        <f>IF(ISBLANK('Tab4-Adol-KABP-2006'!J152), "",('Tab4-Adol-KABP-2006'!J152))</f>
        <v>22.3</v>
      </c>
      <c r="K152" s="414">
        <f>IF(ISBLANK('Tab4-Adol-KABP-2006'!K152), "",('Tab4-Adol-KABP-2006'!K152))</f>
        <v>27.8</v>
      </c>
      <c r="L152" s="414">
        <f>IF(ISBLANK('Tab4-Adol-KABP-2006'!L152), "",('Tab4-Adol-KABP-2006'!L152))</f>
        <v>24.7</v>
      </c>
      <c r="M152" s="414">
        <f>IF(ISBLANK('Tab4-Adol-KABP-2006'!M152), "",('Tab4-Adol-KABP-2006'!M152))</f>
        <v>31.9</v>
      </c>
      <c r="N152" s="414">
        <f>IF(ISBLANK('Tab4-Adol-KABP-2006'!N152), "",('Tab4-Adol-KABP-2006'!N152))</f>
        <v>38.200000000000003</v>
      </c>
      <c r="O152" s="415">
        <f>IF(ISBLANK('Tab4-Adol-KABP-2006'!O152), "",('Tab4-Adol-KABP-2006'!O152))</f>
        <v>33.799999999999997</v>
      </c>
      <c r="P152" s="348">
        <f>IF(ISBLANK('Tab4-Adol-KABP-2006'!P152), "",('Tab4-Adol-KABP-2006'!P152))</f>
        <v>2010</v>
      </c>
      <c r="Q152" s="349">
        <f>IF(ISBLANK('Tab4-Adol-KABP-2006'!Q152), "",('Tab4-Adol-KABP-2006'!Q152))</f>
        <v>2010</v>
      </c>
      <c r="R152" s="414">
        <f>IF(ISBLANK('Tab4-Adol-KABP-2006'!R152), "",('Tab4-Adol-KABP-2006'!R152))</f>
        <v>6</v>
      </c>
      <c r="S152" s="414">
        <f>IF(ISBLANK('Tab4-Adol-KABP-2006'!S152), "",('Tab4-Adol-KABP-2006'!S152))</f>
        <v>12.4</v>
      </c>
      <c r="T152" s="414">
        <f>IF(ISBLANK('Tab4-Adol-KABP-2006'!T152), "",('Tab4-Adol-KABP-2006'!T152))</f>
        <v>8.8000000000000007</v>
      </c>
      <c r="U152" s="414">
        <f>IF(ISBLANK('Tab4-Adol-KABP-2006'!U152), "",('Tab4-Adol-KABP-2006'!U152))</f>
        <v>1.8</v>
      </c>
      <c r="V152" s="414">
        <f>IF(ISBLANK('Tab4-Adol-KABP-2006'!V152), "",('Tab4-Adol-KABP-2006'!V152))</f>
        <v>1.3</v>
      </c>
      <c r="W152" s="415">
        <f>IF(ISBLANK('Tab4-Adol-KABP-2006'!W152), "",('Tab4-Adol-KABP-2006'!W152))</f>
        <v>1.6</v>
      </c>
      <c r="X152" s="348">
        <f>IF(ISBLANK('Tab4-Adol-KABP-2006'!X152), "",('Tab4-Adol-KABP-2006'!X152))</f>
        <v>2010</v>
      </c>
      <c r="Y152" s="349">
        <f>IF(ISBLANK('Tab4-Adol-KABP-2006'!Y152), "",('Tab4-Adol-KABP-2006'!Y152))</f>
        <v>2010</v>
      </c>
      <c r="Z152" s="414">
        <f>IF(ISBLANK('Tab4-Adol-KABP-2006'!Z152), "",('Tab4-Adol-KABP-2006'!Z152))</f>
        <v>0.6</v>
      </c>
      <c r="AA152" s="414">
        <f>IF(ISBLANK('Tab4-Adol-KABP-2006'!AA152), "",('Tab4-Adol-KABP-2006'!AA152))</f>
        <v>1</v>
      </c>
      <c r="AB152" s="414">
        <f>IF(ISBLANK('Tab4-Adol-KABP-2006'!AB152), "",('Tab4-Adol-KABP-2006'!AB152))</f>
        <v>0.8</v>
      </c>
      <c r="AC152" s="414">
        <f>IF(ISBLANK('Tab4-Adol-KABP-2006'!AC152), "",('Tab4-Adol-KABP-2006'!AC152))</f>
        <v>7.3</v>
      </c>
      <c r="AD152" s="414">
        <f>IF(ISBLANK('Tab4-Adol-KABP-2006'!AD152), "",('Tab4-Adol-KABP-2006'!AD152))</f>
        <v>18</v>
      </c>
      <c r="AE152" s="415">
        <f>IF(ISBLANK('Tab4-Adol-KABP-2006'!AE152), "",('Tab4-Adol-KABP-2006'!AE152))</f>
        <v>10.4</v>
      </c>
      <c r="AF152" s="348">
        <f>IF(ISBLANK('Tab4-Adol-KABP-2006'!AF152), "",('Tab4-Adol-KABP-2006'!AF152))</f>
        <v>2010</v>
      </c>
      <c r="AG152" s="349">
        <f>IF(ISBLANK('Tab4-Adol-KABP-2006'!AG152), "",('Tab4-Adol-KABP-2006'!AG152))</f>
        <v>2010</v>
      </c>
      <c r="AH152" s="414">
        <f>IF(ISBLANK('Tab4-Adol-KABP-2006'!AH152), "",('Tab4-Adol-KABP-2006'!AH152))</f>
        <v>3.5</v>
      </c>
      <c r="AI152" s="414">
        <f>IF(ISBLANK('Tab4-Adol-KABP-2006'!AI152), "",('Tab4-Adol-KABP-2006'!AI152))</f>
        <v>1.8</v>
      </c>
      <c r="AJ152" s="414">
        <f>IF(ISBLANK('Tab4-Adol-KABP-2006'!AJ152), "",('Tab4-Adol-KABP-2006'!AJ152))</f>
        <v>2.2999999999999998</v>
      </c>
      <c r="AK152" s="414">
        <f>IF(ISBLANK('Tab4-Adol-KABP-2006'!AK152), "",('Tab4-Adol-KABP-2006'!AK152))</f>
        <v>88</v>
      </c>
      <c r="AL152" s="414">
        <f>IF(ISBLANK('Tab4-Adol-KABP-2006'!AL152), "",('Tab4-Adol-KABP-2006'!AL152))</f>
        <v>58.4</v>
      </c>
      <c r="AM152" s="415">
        <f>IF(ISBLANK('Tab4-Adol-KABP-2006'!AM152), "",('Tab4-Adol-KABP-2006'!AM152))</f>
        <v>70.2</v>
      </c>
      <c r="AN152" s="348">
        <f>IF(ISBLANK('Tab4-Adol-KABP-2006'!AN152), "",('Tab4-Adol-KABP-2006'!AN152))</f>
        <v>2010</v>
      </c>
      <c r="AO152" s="349">
        <f>IF(ISBLANK('Tab4-Adol-KABP-2006'!AO152), "",('Tab4-Adol-KABP-2006'!AO152))</f>
        <v>2010</v>
      </c>
      <c r="AP152" s="362">
        <f>IF(ISBLANK('Tab4-Adol-KABP-2006'!AP152), "",('Tab4-Adol-KABP-2006'!AP152))</f>
        <v>3.5</v>
      </c>
      <c r="AQ152" s="362">
        <f>IF(ISBLANK('Tab4-Adol-KABP-2006'!AQ152), "",('Tab4-Adol-KABP-2006'!AQ152))</f>
        <v>1.8</v>
      </c>
      <c r="AR152" s="362">
        <f>IF(ISBLANK('Tab4-Adol-KABP-2006'!AR152), "",('Tab4-Adol-KABP-2006'!AR152))</f>
        <v>2.2999999999999998</v>
      </c>
      <c r="AS152" s="362">
        <f>IF(ISBLANK('Tab4-Adol-KABP-2006'!AS152), "",('Tab4-Adol-KABP-2006'!AS152))</f>
        <v>88</v>
      </c>
      <c r="AT152" s="362">
        <f>IF(ISBLANK('Tab4-Adol-KABP-2006'!AT152), "",('Tab4-Adol-KABP-2006'!AT152))</f>
        <v>58.4</v>
      </c>
      <c r="AU152" s="363">
        <f>IF(ISBLANK('Tab4-Adol-KABP-2006'!AU152), "",('Tab4-Adol-KABP-2006'!AU152))</f>
        <v>70.2</v>
      </c>
      <c r="AV152" s="348">
        <f>IF(ISBLANK('Tab4-Adol-KABP-2006'!AV152), "",('Tab4-Adol-KABP-2006'!AV152))</f>
        <v>2010</v>
      </c>
      <c r="AW152" s="349">
        <f>IF(ISBLANK('Tab4-Adol-KABP-2006'!AW152), "",('Tab4-Adol-KABP-2006'!AW152))</f>
        <v>2010</v>
      </c>
      <c r="AX152" s="414"/>
      <c r="AY152" s="414"/>
      <c r="AZ152" s="414">
        <f>IF(ISBLANK('Tab4-Adol-KABP-2006'!AZ152), "",('Tab4-Adol-KABP-2006'!AZ152))</f>
        <v>25.1</v>
      </c>
      <c r="BA152" s="414">
        <f>IF(ISBLANK('Tab4-Adol-KABP-2006'!BA152), "",('Tab4-Adol-KABP-2006'!BA152))</f>
        <v>90.4</v>
      </c>
      <c r="BB152" s="414">
        <f>IF(ISBLANK('Tab4-Adol-KABP-2006'!BB152), "",('Tab4-Adol-KABP-2006'!BB152))</f>
        <v>93.4</v>
      </c>
      <c r="BC152" s="415">
        <f>IF(ISBLANK('Tab4-Adol-KABP-2006'!BC152), "",('Tab4-Adol-KABP-2006'!BC152))</f>
        <v>91.9</v>
      </c>
      <c r="BD152" s="348" t="str">
        <f>IF(ISBLANK('Tab4-Adol-KABP-2006'!BD152), "",('Tab4-Adol-KABP-2006'!BD152))</f>
        <v/>
      </c>
      <c r="BE152" s="349" t="str">
        <f>IF(ISBLANK('Tab4-Adol-KABP-2006'!BE152), "",('Tab4-Adol-KABP-2006'!BE152))</f>
        <v/>
      </c>
      <c r="BF152" s="414"/>
      <c r="BG152" s="414"/>
      <c r="BH152" s="414"/>
      <c r="BI152" s="414"/>
      <c r="BJ152" s="414"/>
      <c r="BK152" s="415"/>
      <c r="BL152" s="348" t="str">
        <f>IF(ISBLANK('Tab4-Adol-KABP-2006'!BL152), "",('Tab4-Adol-KABP-2006'!BL152))</f>
        <v/>
      </c>
      <c r="BM152" s="349" t="str">
        <f>IF(ISBLANK('Tab4-Adol-KABP-2006'!BM152), "",('Tab4-Adol-KABP-2006'!BM152))</f>
        <v/>
      </c>
      <c r="BN152" s="414"/>
      <c r="BO152" s="414"/>
      <c r="BP152" s="414"/>
      <c r="BQ152" s="414"/>
      <c r="BR152" s="414"/>
      <c r="BS152" s="415"/>
      <c r="BT152" s="348">
        <f>IF(ISBLANK('Tab4-Adol-KABP-2006'!BT152), "",('Tab4-Adol-KABP-2006'!BT152))</f>
        <v>2010</v>
      </c>
      <c r="BU152" s="349">
        <f>IF(ISBLANK('Tab4-Adol-KABP-2006'!BU152), "",('Tab4-Adol-KABP-2006'!BU152))</f>
        <v>2010</v>
      </c>
      <c r="BV152" s="414">
        <f>IF(ISBLANK('Tab4-Adol-KABP-2006'!BV152), "",('Tab4-Adol-KABP-2006'!BV152))</f>
        <v>97.5</v>
      </c>
      <c r="BW152" s="414">
        <f>IF(ISBLANK('Tab4-Adol-KABP-2006'!BW152), "",('Tab4-Adol-KABP-2006'!BW152))</f>
        <v>98.4</v>
      </c>
      <c r="BX152" s="415">
        <f>IF(ISBLANK('Tab4-Adol-KABP-2006'!BX152), "",('Tab4-Adol-KABP-2006'!BX152))</f>
        <v>97.8</v>
      </c>
      <c r="BY152" s="216">
        <v>318590</v>
      </c>
      <c r="BZ152" s="208">
        <v>305827</v>
      </c>
      <c r="CA152" s="208">
        <v>624417</v>
      </c>
      <c r="CB152" s="208">
        <v>327837</v>
      </c>
      <c r="CC152" s="208">
        <v>310079</v>
      </c>
      <c r="CD152" s="284">
        <v>637916</v>
      </c>
      <c r="CE152" s="282"/>
      <c r="CF152" s="282"/>
      <c r="CG152" s="226">
        <f t="shared" si="450"/>
        <v>318590</v>
      </c>
      <c r="CH152" s="227">
        <f t="shared" si="451"/>
        <v>305827</v>
      </c>
      <c r="CI152" s="227">
        <f t="shared" si="452"/>
        <v>624417</v>
      </c>
      <c r="CJ152" s="227">
        <f t="shared" si="453"/>
        <v>327837</v>
      </c>
      <c r="CK152" s="227">
        <f t="shared" si="454"/>
        <v>310079</v>
      </c>
      <c r="CL152" s="228">
        <f t="shared" si="455"/>
        <v>637916</v>
      </c>
      <c r="CM152" s="282"/>
      <c r="CN152" s="282"/>
      <c r="CO152" s="226">
        <f t="shared" si="456"/>
        <v>318590</v>
      </c>
      <c r="CP152" s="227">
        <f t="shared" si="457"/>
        <v>305827</v>
      </c>
      <c r="CQ152" s="227">
        <f t="shared" si="458"/>
        <v>624417</v>
      </c>
      <c r="CR152" s="227">
        <f t="shared" si="459"/>
        <v>327837</v>
      </c>
      <c r="CS152" s="227">
        <f t="shared" si="460"/>
        <v>310079</v>
      </c>
      <c r="CT152" s="228">
        <f t="shared" si="461"/>
        <v>637916</v>
      </c>
      <c r="CU152" s="282"/>
      <c r="CV152" s="282"/>
      <c r="CW152" s="292">
        <f t="shared" si="462"/>
        <v>318590</v>
      </c>
      <c r="CX152" s="234">
        <f t="shared" si="463"/>
        <v>305827</v>
      </c>
      <c r="CY152" s="234">
        <f t="shared" si="464"/>
        <v>624417</v>
      </c>
      <c r="CZ152" s="234">
        <f t="shared" si="465"/>
        <v>327837</v>
      </c>
      <c r="DA152" s="234">
        <f t="shared" si="466"/>
        <v>310079</v>
      </c>
      <c r="DB152" s="235">
        <f t="shared" si="467"/>
        <v>637916</v>
      </c>
      <c r="DC152" s="282"/>
      <c r="DD152" s="282"/>
      <c r="DE152" s="226">
        <f t="shared" si="468"/>
        <v>318590</v>
      </c>
      <c r="DF152" s="227">
        <f t="shared" si="469"/>
        <v>305827</v>
      </c>
      <c r="DG152" s="227">
        <f t="shared" si="470"/>
        <v>624417</v>
      </c>
      <c r="DH152" s="227">
        <f t="shared" si="471"/>
        <v>327837</v>
      </c>
      <c r="DI152" s="227">
        <f t="shared" si="472"/>
        <v>310079</v>
      </c>
      <c r="DJ152" s="228">
        <f t="shared" si="473"/>
        <v>637916</v>
      </c>
      <c r="DK152" s="282"/>
      <c r="DL152" s="282"/>
      <c r="DM152" s="226">
        <f t="shared" si="474"/>
        <v>318590</v>
      </c>
      <c r="DN152" s="227">
        <f t="shared" si="475"/>
        <v>305827</v>
      </c>
      <c r="DO152" s="227">
        <f t="shared" si="476"/>
        <v>624417</v>
      </c>
      <c r="DP152" s="227">
        <f t="shared" si="477"/>
        <v>327837</v>
      </c>
      <c r="DQ152" s="227">
        <f t="shared" si="478"/>
        <v>310079</v>
      </c>
      <c r="DR152" s="228">
        <f t="shared" si="479"/>
        <v>637916</v>
      </c>
      <c r="DS152" s="282"/>
      <c r="DT152" s="282"/>
      <c r="DU152" s="226" t="str">
        <f t="shared" si="480"/>
        <v>-</v>
      </c>
      <c r="DV152" s="227" t="str">
        <f t="shared" si="481"/>
        <v>-</v>
      </c>
      <c r="DW152" s="227">
        <f t="shared" si="482"/>
        <v>624417</v>
      </c>
      <c r="DX152" s="227">
        <f t="shared" si="483"/>
        <v>327837</v>
      </c>
      <c r="DY152" s="227">
        <f t="shared" si="484"/>
        <v>310079</v>
      </c>
      <c r="DZ152" s="228">
        <f t="shared" si="485"/>
        <v>637916</v>
      </c>
      <c r="EA152" s="282"/>
      <c r="EB152" s="282"/>
      <c r="EC152" s="226" t="str">
        <f t="shared" si="486"/>
        <v>-</v>
      </c>
      <c r="ED152" s="227" t="str">
        <f t="shared" si="487"/>
        <v>-</v>
      </c>
      <c r="EE152" s="227" t="str">
        <f t="shared" si="488"/>
        <v>-</v>
      </c>
      <c r="EF152" s="227" t="str">
        <f t="shared" si="489"/>
        <v>-</v>
      </c>
      <c r="EG152" s="227" t="str">
        <f t="shared" si="490"/>
        <v>-</v>
      </c>
      <c r="EH152" s="228" t="str">
        <f t="shared" si="491"/>
        <v>-</v>
      </c>
      <c r="EI152" s="282"/>
      <c r="EJ152" s="282"/>
      <c r="EK152" s="226" t="str">
        <f t="shared" si="492"/>
        <v>-</v>
      </c>
      <c r="EL152" s="227" t="str">
        <f t="shared" si="493"/>
        <v>-</v>
      </c>
      <c r="EM152" s="227" t="str">
        <f t="shared" si="494"/>
        <v>-</v>
      </c>
      <c r="EN152" s="227" t="str">
        <f t="shared" si="495"/>
        <v>-</v>
      </c>
      <c r="EO152" s="227" t="str">
        <f t="shared" si="496"/>
        <v>-</v>
      </c>
      <c r="EP152" s="228" t="str">
        <f t="shared" si="497"/>
        <v>-</v>
      </c>
      <c r="EQ152" s="282"/>
      <c r="ER152" s="282"/>
      <c r="ES152" s="226">
        <f t="shared" si="498"/>
        <v>327837</v>
      </c>
      <c r="ET152" s="227">
        <f t="shared" si="499"/>
        <v>310079</v>
      </c>
      <c r="EU152" s="228">
        <f t="shared" si="500"/>
        <v>637916</v>
      </c>
      <c r="EV152" s="282"/>
      <c r="EW152" s="282"/>
      <c r="EX152" s="301">
        <f t="shared" si="501"/>
        <v>71045.570000000007</v>
      </c>
      <c r="EY152" s="259">
        <f t="shared" si="502"/>
        <v>85019.906000000003</v>
      </c>
      <c r="EZ152" s="259">
        <f t="shared" si="503"/>
        <v>154230.99900000001</v>
      </c>
      <c r="FA152" s="259">
        <f t="shared" si="504"/>
        <v>104580.003</v>
      </c>
      <c r="FB152" s="259">
        <f t="shared" si="505"/>
        <v>118450.178</v>
      </c>
      <c r="FC152" s="260">
        <f t="shared" si="506"/>
        <v>215615.60799999998</v>
      </c>
      <c r="FD152" s="282"/>
      <c r="FE152" s="282"/>
      <c r="FF152" s="301">
        <f t="shared" si="507"/>
        <v>19115.399999999998</v>
      </c>
      <c r="FG152" s="259">
        <f t="shared" si="508"/>
        <v>37922.548000000003</v>
      </c>
      <c r="FH152" s="259">
        <f t="shared" si="509"/>
        <v>54948.696000000004</v>
      </c>
      <c r="FI152" s="259">
        <f t="shared" si="510"/>
        <v>5901.0660000000007</v>
      </c>
      <c r="FJ152" s="259">
        <f t="shared" si="511"/>
        <v>4031.0270000000005</v>
      </c>
      <c r="FK152" s="260">
        <f t="shared" si="512"/>
        <v>10206.656000000001</v>
      </c>
      <c r="FL152" s="282"/>
      <c r="FM152" s="282"/>
      <c r="FN152" s="301">
        <f t="shared" si="513"/>
        <v>1911.54</v>
      </c>
      <c r="FO152" s="259">
        <f t="shared" si="514"/>
        <v>3058.27</v>
      </c>
      <c r="FP152" s="259">
        <f t="shared" si="515"/>
        <v>4995.3360000000002</v>
      </c>
      <c r="FQ152" s="259">
        <f t="shared" si="516"/>
        <v>23932.100999999999</v>
      </c>
      <c r="FR152" s="259">
        <f t="shared" si="517"/>
        <v>55814.22</v>
      </c>
      <c r="FS152" s="260">
        <f t="shared" si="518"/>
        <v>66343.26400000001</v>
      </c>
      <c r="FT152" s="282"/>
      <c r="FU152" s="282"/>
      <c r="FV152" s="301">
        <f t="shared" si="519"/>
        <v>11150.650000000001</v>
      </c>
      <c r="FW152" s="259">
        <f t="shared" si="520"/>
        <v>5504.8860000000004</v>
      </c>
      <c r="FX152" s="259">
        <f t="shared" si="521"/>
        <v>14361.591</v>
      </c>
      <c r="FY152" s="259">
        <f t="shared" si="522"/>
        <v>288496.56</v>
      </c>
      <c r="FZ152" s="259">
        <f t="shared" si="523"/>
        <v>181086.136</v>
      </c>
      <c r="GA152" s="260">
        <f t="shared" si="524"/>
        <v>447817.03200000006</v>
      </c>
      <c r="GB152" s="282"/>
      <c r="GC152" s="282"/>
      <c r="GD152" s="301">
        <f t="shared" si="525"/>
        <v>11150.650000000001</v>
      </c>
      <c r="GE152" s="259">
        <f t="shared" si="526"/>
        <v>5504.8860000000004</v>
      </c>
      <c r="GF152" s="259">
        <f t="shared" si="527"/>
        <v>14361.591</v>
      </c>
      <c r="GG152" s="259">
        <f t="shared" si="528"/>
        <v>288496.56</v>
      </c>
      <c r="GH152" s="259">
        <f t="shared" si="529"/>
        <v>181086.136</v>
      </c>
      <c r="GI152" s="260">
        <f t="shared" si="530"/>
        <v>447817.03200000006</v>
      </c>
      <c r="GJ152" s="282"/>
      <c r="GK152" s="282"/>
      <c r="GL152" s="301" t="str">
        <f t="shared" si="531"/>
        <v>-</v>
      </c>
      <c r="GM152" s="259" t="str">
        <f t="shared" si="532"/>
        <v>-</v>
      </c>
      <c r="GN152" s="259">
        <f t="shared" si="533"/>
        <v>156728.66699999999</v>
      </c>
      <c r="GO152" s="259">
        <f t="shared" si="534"/>
        <v>296364.64799999999</v>
      </c>
      <c r="GP152" s="259">
        <f t="shared" si="535"/>
        <v>289613.78600000002</v>
      </c>
      <c r="GQ152" s="260">
        <f t="shared" si="536"/>
        <v>586244.804</v>
      </c>
      <c r="GR152" s="282"/>
      <c r="GS152" s="282"/>
      <c r="GT152" s="301" t="str">
        <f t="shared" si="537"/>
        <v>-</v>
      </c>
      <c r="GU152" s="259" t="str">
        <f t="shared" si="538"/>
        <v>-</v>
      </c>
      <c r="GV152" s="259" t="str">
        <f t="shared" si="539"/>
        <v>-</v>
      </c>
      <c r="GW152" s="259" t="str">
        <f t="shared" si="540"/>
        <v>-</v>
      </c>
      <c r="GX152" s="259" t="str">
        <f t="shared" si="541"/>
        <v>-</v>
      </c>
      <c r="GY152" s="260" t="str">
        <f t="shared" si="542"/>
        <v>-</v>
      </c>
      <c r="GZ152" s="282"/>
      <c r="HA152" s="282"/>
      <c r="HB152" s="301" t="str">
        <f t="shared" si="543"/>
        <v>-</v>
      </c>
      <c r="HC152" s="259" t="str">
        <f t="shared" si="544"/>
        <v>-</v>
      </c>
      <c r="HD152" s="259" t="str">
        <f t="shared" si="545"/>
        <v>-</v>
      </c>
      <c r="HE152" s="259" t="str">
        <f t="shared" si="546"/>
        <v>-</v>
      </c>
      <c r="HF152" s="259" t="str">
        <f t="shared" si="547"/>
        <v>-</v>
      </c>
      <c r="HG152" s="260" t="str">
        <f t="shared" si="548"/>
        <v>-</v>
      </c>
      <c r="HH152" s="282"/>
      <c r="HI152" s="282"/>
      <c r="HJ152" s="301">
        <f t="shared" si="549"/>
        <v>319641.07500000001</v>
      </c>
      <c r="HK152" s="259">
        <f t="shared" si="550"/>
        <v>305117.73600000003</v>
      </c>
      <c r="HL152" s="260">
        <f t="shared" si="551"/>
        <v>623881.848</v>
      </c>
      <c r="HM152" s="428">
        <f t="shared" si="442"/>
        <v>1</v>
      </c>
      <c r="HN152" s="429">
        <f t="shared" si="442"/>
        <v>1</v>
      </c>
      <c r="HO152" s="429">
        <f t="shared" si="442"/>
        <v>1</v>
      </c>
      <c r="HP152" s="429">
        <f t="shared" si="442"/>
        <v>1</v>
      </c>
      <c r="HQ152" s="429">
        <f t="shared" si="442"/>
        <v>1</v>
      </c>
      <c r="HR152" s="430">
        <f t="shared" si="442"/>
        <v>1</v>
      </c>
      <c r="HS152" s="450"/>
      <c r="HT152" s="450"/>
      <c r="HU152" s="428">
        <f t="shared" si="443"/>
        <v>1</v>
      </c>
      <c r="HV152" s="429">
        <f t="shared" si="443"/>
        <v>1</v>
      </c>
      <c r="HW152" s="429">
        <f t="shared" si="443"/>
        <v>1</v>
      </c>
      <c r="HX152" s="429">
        <f t="shared" si="443"/>
        <v>1</v>
      </c>
      <c r="HY152" s="429">
        <f t="shared" si="443"/>
        <v>1</v>
      </c>
      <c r="HZ152" s="430">
        <f t="shared" si="443"/>
        <v>1</v>
      </c>
      <c r="IA152" s="450"/>
      <c r="IB152" s="450"/>
      <c r="IC152" s="428">
        <f t="shared" si="444"/>
        <v>1</v>
      </c>
      <c r="ID152" s="429">
        <f t="shared" si="444"/>
        <v>1</v>
      </c>
      <c r="IE152" s="429">
        <f t="shared" si="444"/>
        <v>1</v>
      </c>
      <c r="IF152" s="429">
        <f t="shared" si="444"/>
        <v>1</v>
      </c>
      <c r="IG152" s="429">
        <f t="shared" si="444"/>
        <v>1</v>
      </c>
      <c r="IH152" s="430">
        <f t="shared" si="444"/>
        <v>1</v>
      </c>
      <c r="II152" s="450"/>
      <c r="IJ152" s="450"/>
      <c r="IK152" s="428">
        <f t="shared" si="445"/>
        <v>1</v>
      </c>
      <c r="IL152" s="429">
        <f t="shared" si="445"/>
        <v>1</v>
      </c>
      <c r="IM152" s="429">
        <f t="shared" si="445"/>
        <v>1</v>
      </c>
      <c r="IN152" s="429">
        <f t="shared" si="445"/>
        <v>1</v>
      </c>
      <c r="IO152" s="429">
        <f t="shared" si="445"/>
        <v>1</v>
      </c>
      <c r="IP152" s="430">
        <f t="shared" si="445"/>
        <v>1</v>
      </c>
      <c r="IQ152" s="450"/>
      <c r="IR152" s="450"/>
      <c r="IS152" s="428">
        <f t="shared" si="446"/>
        <v>1</v>
      </c>
      <c r="IT152" s="429">
        <f t="shared" si="446"/>
        <v>1</v>
      </c>
      <c r="IU152" s="429">
        <f t="shared" si="446"/>
        <v>1</v>
      </c>
      <c r="IV152" s="429">
        <f t="shared" si="446"/>
        <v>1</v>
      </c>
      <c r="IW152" s="429">
        <f t="shared" si="446"/>
        <v>1</v>
      </c>
      <c r="IX152" s="430">
        <f t="shared" si="446"/>
        <v>1</v>
      </c>
      <c r="IY152" s="450"/>
      <c r="IZ152" s="450"/>
      <c r="JA152" s="428" t="str">
        <f t="shared" si="447"/>
        <v>-</v>
      </c>
      <c r="JB152" s="429" t="str">
        <f t="shared" si="447"/>
        <v>-</v>
      </c>
      <c r="JC152" s="429">
        <f t="shared" si="447"/>
        <v>1</v>
      </c>
      <c r="JD152" s="429">
        <f t="shared" si="447"/>
        <v>1</v>
      </c>
      <c r="JE152" s="429">
        <f t="shared" si="447"/>
        <v>1</v>
      </c>
      <c r="JF152" s="430">
        <f t="shared" si="447"/>
        <v>1</v>
      </c>
      <c r="JG152" s="450"/>
      <c r="JH152" s="450"/>
      <c r="JI152" s="428" t="str">
        <f t="shared" si="448"/>
        <v>-</v>
      </c>
      <c r="JJ152" s="429" t="str">
        <f t="shared" si="448"/>
        <v>-</v>
      </c>
      <c r="JK152" s="429" t="str">
        <f t="shared" si="448"/>
        <v>-</v>
      </c>
      <c r="JL152" s="429" t="str">
        <f t="shared" si="448"/>
        <v>-</v>
      </c>
      <c r="JM152" s="429" t="str">
        <f t="shared" si="448"/>
        <v>-</v>
      </c>
      <c r="JN152" s="430" t="str">
        <f t="shared" si="448"/>
        <v>-</v>
      </c>
      <c r="JO152" s="450"/>
      <c r="JP152" s="450"/>
      <c r="JQ152" s="428" t="str">
        <f t="shared" si="449"/>
        <v>-</v>
      </c>
      <c r="JR152" s="429" t="str">
        <f t="shared" si="449"/>
        <v>-</v>
      </c>
      <c r="JS152" s="429" t="str">
        <f t="shared" si="449"/>
        <v>-</v>
      </c>
      <c r="JT152" s="429" t="str">
        <f t="shared" si="449"/>
        <v>-</v>
      </c>
      <c r="JU152" s="429" t="str">
        <f t="shared" si="449"/>
        <v>-</v>
      </c>
      <c r="JV152" s="430" t="str">
        <f t="shared" si="449"/>
        <v>-</v>
      </c>
      <c r="JW152" s="450"/>
      <c r="JX152" s="450"/>
      <c r="JY152" s="428">
        <f t="shared" si="552"/>
        <v>1</v>
      </c>
      <c r="JZ152" s="429">
        <f t="shared" si="552"/>
        <v>1</v>
      </c>
      <c r="KA152" s="430">
        <f t="shared" si="552"/>
        <v>1</v>
      </c>
      <c r="KB152" s="172"/>
      <c r="KC152" s="355" t="str">
        <f>IF(ISBLANK('Tab4-Adol-KABP-2006'!KC152),"",('Tab4-Adol-KABP-2006'!KC152))</f>
        <v/>
      </c>
      <c r="KD152" s="355" t="str">
        <f>IF(ISBLANK('Tab4-Adol-KABP-2006'!KD152),"",('Tab4-Adol-KABP-2006'!KD152))</f>
        <v/>
      </c>
      <c r="KE152" s="355" t="str">
        <f>IF(ISBLANK('Tab4-Adol-KABP-2006'!KE152),"",('Tab4-Adol-KABP-2006'!KE152))</f>
        <v/>
      </c>
      <c r="KF152" s="355" t="str">
        <f>IF(ISBLANK('Tab4-Adol-KABP-2006'!KF152),"",('Tab4-Adol-KABP-2006'!KF152))</f>
        <v/>
      </c>
      <c r="KG152" s="355" t="str">
        <f>IF(ISBLANK('Tab4-Adol-KABP-2006'!KG152),"",('Tab4-Adol-KABP-2006'!KG152))</f>
        <v/>
      </c>
      <c r="KH152" s="355" t="str">
        <f>IF(ISBLANK('Tab4-Adol-KABP-2006'!KH152),"",('Tab4-Adol-KABP-2006'!KH152))</f>
        <v/>
      </c>
      <c r="KI152" s="355" t="str">
        <f>IF(ISBLANK('Tab4-Adol-KABP-2006'!KI152),"",('Tab4-Adol-KABP-2006'!KI152))</f>
        <v/>
      </c>
      <c r="KJ152" s="355" t="str">
        <f>IF(ISBLANK('Tab4-Adol-KABP-2006'!KJ152),"",('Tab4-Adol-KABP-2006'!KJ152))</f>
        <v/>
      </c>
      <c r="KK152" s="355" t="str">
        <f>IF(ISBLANK('Tab4-Adol-KABP-2006'!KK152),"",('Tab4-Adol-KABP-2006'!KK152))</f>
        <v/>
      </c>
      <c r="KL152" s="355" t="str">
        <f>IF(ISBLANK('Tab4-Adol-KABP-2006'!KL152),"",('Tab4-Adol-KABP-2006'!KL152))</f>
        <v/>
      </c>
      <c r="KM152" s="355" t="str">
        <f>IF(ISBLANK('Tab4-Adol-KABP-2006'!KM152),"",('Tab4-Adol-KABP-2006'!KM152))</f>
        <v/>
      </c>
      <c r="KN152" s="355" t="str">
        <f>IF(ISBLANK('Tab4-Adol-KABP-2006'!KN152),"",('Tab4-Adol-KABP-2006'!KN152))</f>
        <v/>
      </c>
      <c r="KO152" s="355" t="str">
        <f>IF(ISBLANK('Tab4-Adol-KABP-2006'!KO152),"",('Tab4-Adol-KABP-2006'!KO152))</f>
        <v/>
      </c>
      <c r="KP152" s="355" t="str">
        <f>IF(ISBLANK('Tab4-Adol-KABP-2006'!KP152),"",('Tab4-Adol-KABP-2006'!KP152))</f>
        <v/>
      </c>
      <c r="KQ152" s="355" t="str">
        <f>IF(ISBLANK('Tab4-Adol-KABP-2006'!KQ152),"",('Tab4-Adol-KABP-2006'!KQ152))</f>
        <v/>
      </c>
      <c r="KR152" s="355" t="str">
        <f>IF(ISBLANK('Tab4-Adol-KABP-2006'!KR152),"",('Tab4-Adol-KABP-2006'!KR152))</f>
        <v/>
      </c>
      <c r="KS152" s="355" t="str">
        <f>IF(ISBLANK('Tab4-Adol-KABP-2006'!KS152),"",('Tab4-Adol-KABP-2006'!KS152))</f>
        <v/>
      </c>
      <c r="KT152" s="355" t="str">
        <f>IF(ISBLANK('Tab4-Adol-KABP-2006'!KT152),"",('Tab4-Adol-KABP-2006'!KT152))</f>
        <v/>
      </c>
      <c r="KU152" s="355" t="str">
        <f>IF(ISBLANK('Tab4-Adol-KABP-2006'!KU152),"",('Tab4-Adol-KABP-2006'!KU152))</f>
        <v/>
      </c>
      <c r="KV152" s="355" t="str">
        <f>IF(ISBLANK('Tab4-Adol-KABP-2006'!KV152),"",('Tab4-Adol-KABP-2006'!KV152))</f>
        <v/>
      </c>
      <c r="KW152" s="355" t="str">
        <f>IF(ISBLANK('Tab4-Adol-KABP-2006'!KW152),"",('Tab4-Adol-KABP-2006'!KW152))</f>
        <v/>
      </c>
      <c r="KX152" s="355" t="str">
        <f>IF(ISBLANK('Tab4-Adol-KABP-2006'!KX152),"",('Tab4-Adol-KABP-2006'!KX152))</f>
        <v/>
      </c>
      <c r="KY152" s="355" t="str">
        <f>IF(ISBLANK('Tab4-Adol-KABP-2006'!KY152),"",('Tab4-Adol-KABP-2006'!KY152))</f>
        <v/>
      </c>
      <c r="KZ152" s="355" t="str">
        <f>IF(ISBLANK('Tab4-Adol-KABP-2006'!KZ152),"",('Tab4-Adol-KABP-2006'!KZ152))</f>
        <v/>
      </c>
      <c r="LA152" s="355" t="str">
        <f>IF(ISBLANK('Tab4-Adol-KABP-2006'!LA152),"",('Tab4-Adol-KABP-2006'!LA152))</f>
        <v/>
      </c>
      <c r="LB152" s="355" t="str">
        <f>IF(ISBLANK('Tab4-Adol-KABP-2006'!LB152),"",('Tab4-Adol-KABP-2006'!LB152))</f>
        <v/>
      </c>
      <c r="LC152" s="355" t="str">
        <f>IF(ISBLANK('Tab4-Adol-KABP-2006'!LC152),"",('Tab4-Adol-KABP-2006'!LC152))</f>
        <v/>
      </c>
      <c r="LD152" s="355" t="str">
        <f>IF(ISBLANK('Tab4-Adol-KABP-2006'!LD152),"",('Tab4-Adol-KABP-2006'!LD152))</f>
        <v/>
      </c>
      <c r="LE152" s="355" t="str">
        <f>IF(ISBLANK('Tab4-Adol-KABP-2006'!LE152),"",('Tab4-Adol-KABP-2006'!LE152))</f>
        <v/>
      </c>
      <c r="LF152" s="355" t="str">
        <f>IF(ISBLANK('Tab4-Adol-KABP-2006'!LF152),"",('Tab4-Adol-KABP-2006'!LF152))</f>
        <v/>
      </c>
      <c r="LG152" s="355" t="str">
        <f>IF(ISBLANK('Tab4-Adol-KABP-2006'!LG152),"",('Tab4-Adol-KABP-2006'!LG152))</f>
        <v>less than 25 cases</v>
      </c>
      <c r="LH152" s="355" t="str">
        <f>IF(ISBLANK('Tab4-Adol-KABP-2006'!LH152),"",('Tab4-Adol-KABP-2006'!LH152))</f>
        <v>less than 25 cases</v>
      </c>
      <c r="LI152" s="355" t="str">
        <f>IF(ISBLANK('Tab4-Adol-KABP-2006'!LI152),"",('Tab4-Adol-KABP-2006'!LI152))</f>
        <v>Based on small denominators</v>
      </c>
      <c r="LJ152" s="355" t="str">
        <f>IF(ISBLANK('Tab4-Adol-KABP-2006'!LJ152),"",('Tab4-Adol-KABP-2006'!LJ152))</f>
        <v/>
      </c>
      <c r="LK152" s="355" t="str">
        <f>IF(ISBLANK('Tab4-Adol-KABP-2006'!LK152),"",('Tab4-Adol-KABP-2006'!LK152))</f>
        <v/>
      </c>
      <c r="LL152" s="355" t="str">
        <f>IF(ISBLANK('Tab4-Adol-KABP-2006'!LL152),"",('Tab4-Adol-KABP-2006'!LL152))</f>
        <v/>
      </c>
      <c r="LM152" s="355" t="str">
        <f>IF(ISBLANK('Tab4-Adol-KABP-2006'!LM152),"",('Tab4-Adol-KABP-2006'!LM152))</f>
        <v/>
      </c>
      <c r="LN152" s="355" t="str">
        <f>IF(ISBLANK('Tab4-Adol-KABP-2006'!LN152),"",('Tab4-Adol-KABP-2006'!LN152))</f>
        <v/>
      </c>
      <c r="LO152" s="355" t="str">
        <f>IF(ISBLANK('Tab4-Adol-KABP-2006'!LO152),"",('Tab4-Adol-KABP-2006'!LO152))</f>
        <v/>
      </c>
      <c r="LP152" s="355" t="str">
        <f>IF(ISBLANK('Tab4-Adol-KABP-2006'!LP152),"",('Tab4-Adol-KABP-2006'!LP152))</f>
        <v/>
      </c>
      <c r="LQ152" s="355" t="str">
        <f>IF(ISBLANK('Tab4-Adol-KABP-2006'!LQ152),"",('Tab4-Adol-KABP-2006'!LQ152))</f>
        <v/>
      </c>
      <c r="LR152" s="355" t="str">
        <f>IF(ISBLANK('Tab4-Adol-KABP-2006'!LR152),"",('Tab4-Adol-KABP-2006'!LR152))</f>
        <v/>
      </c>
      <c r="LS152" s="355" t="str">
        <f>IF(ISBLANK('Tab4-Adol-KABP-2006'!LS152),"",('Tab4-Adol-KABP-2006'!LS152))</f>
        <v/>
      </c>
      <c r="LT152" s="355" t="str">
        <f>IF(ISBLANK('Tab4-Adol-KABP-2006'!LT152),"",('Tab4-Adol-KABP-2006'!LT152))</f>
        <v/>
      </c>
      <c r="LU152" s="355" t="str">
        <f>IF(ISBLANK('Tab4-Adol-KABP-2006'!LU152),"",('Tab4-Adol-KABP-2006'!LU152))</f>
        <v/>
      </c>
      <c r="LV152" s="355" t="str">
        <f>IF(ISBLANK('Tab4-Adol-KABP-2006'!LV152),"",('Tab4-Adol-KABP-2006'!LV152))</f>
        <v/>
      </c>
      <c r="LW152" s="355" t="str">
        <f>IF(ISBLANK('Tab4-Adol-KABP-2006'!LW152),"",('Tab4-Adol-KABP-2006'!LW152))</f>
        <v/>
      </c>
      <c r="LX152" s="355" t="str">
        <f>IF(ISBLANK('Tab4-Adol-KABP-2006'!LX152),"",('Tab4-Adol-KABP-2006'!LX152))</f>
        <v/>
      </c>
      <c r="LY152" s="355" t="str">
        <f>IF(ISBLANK('Tab4-Adol-KABP-2006'!LY152),"",('Tab4-Adol-KABP-2006'!LY152))</f>
        <v/>
      </c>
      <c r="LZ152" s="355" t="str">
        <f>IF(ISBLANK('Tab4-Adol-KABP-2006'!LZ152),"",('Tab4-Adol-KABP-2006'!LZ152))</f>
        <v/>
      </c>
      <c r="MA152" s="355" t="str">
        <f>IF(ISBLANK('Tab4-Adol-KABP-2006'!MA152),"",('Tab4-Adol-KABP-2006'!MA152))</f>
        <v/>
      </c>
    </row>
    <row r="153" spans="1:339" x14ac:dyDescent="0.2">
      <c r="A153" s="310" t="s">
        <v>201</v>
      </c>
      <c r="B153" s="172">
        <v>1</v>
      </c>
      <c r="C153" s="172">
        <v>0</v>
      </c>
      <c r="D153" s="172" t="s">
        <v>315</v>
      </c>
      <c r="E153" s="172">
        <v>1</v>
      </c>
      <c r="F153" s="173"/>
      <c r="G153" s="218" t="s">
        <v>84</v>
      </c>
      <c r="H153" s="348">
        <f>IF(ISBLANK('Tab4-Adol-KABP-2006'!H153), "",('Tab4-Adol-KABP-2006'!H153))</f>
        <v>2010</v>
      </c>
      <c r="I153" s="349">
        <f>IF(ISBLANK('Tab4-Adol-KABP-2006'!I153), "",('Tab4-Adol-KABP-2006'!I153))</f>
        <v>2010</v>
      </c>
      <c r="J153" s="414"/>
      <c r="K153" s="414"/>
      <c r="L153" s="414">
        <f>IF(ISBLANK('Tab4-Adol-KABP-2006'!L153), "",('Tab4-Adol-KABP-2006'!L153))</f>
        <v>19.62</v>
      </c>
      <c r="M153" s="414"/>
      <c r="N153" s="414"/>
      <c r="O153" s="415"/>
      <c r="P153" s="348" t="str">
        <f>IF(ISBLANK('Tab4-Adol-KABP-2006'!P153), "",('Tab4-Adol-KABP-2006'!P153))</f>
        <v/>
      </c>
      <c r="Q153" s="349" t="str">
        <f>IF(ISBLANK('Tab4-Adol-KABP-2006'!Q153), "",('Tab4-Adol-KABP-2006'!Q153))</f>
        <v/>
      </c>
      <c r="R153" s="414"/>
      <c r="S153" s="414"/>
      <c r="T153" s="414"/>
      <c r="U153" s="414"/>
      <c r="V153" s="414"/>
      <c r="W153" s="415"/>
      <c r="X153" s="348" t="str">
        <f>IF(ISBLANK('Tab4-Adol-KABP-2006'!X153), "",('Tab4-Adol-KABP-2006'!X153))</f>
        <v/>
      </c>
      <c r="Y153" s="349" t="str">
        <f>IF(ISBLANK('Tab4-Adol-KABP-2006'!Y153), "",('Tab4-Adol-KABP-2006'!Y153))</f>
        <v/>
      </c>
      <c r="Z153" s="414"/>
      <c r="AA153" s="414"/>
      <c r="AB153" s="414"/>
      <c r="AC153" s="414"/>
      <c r="AD153" s="414"/>
      <c r="AE153" s="415"/>
      <c r="AF153" s="348" t="str">
        <f>IF(ISBLANK('Tab4-Adol-KABP-2006'!AF153), "",('Tab4-Adol-KABP-2006'!AF153))</f>
        <v/>
      </c>
      <c r="AG153" s="349" t="str">
        <f>IF(ISBLANK('Tab4-Adol-KABP-2006'!AG153), "",('Tab4-Adol-KABP-2006'!AG153))</f>
        <v/>
      </c>
      <c r="AH153" s="414"/>
      <c r="AI153" s="414"/>
      <c r="AJ153" s="414"/>
      <c r="AK153" s="414"/>
      <c r="AL153" s="414"/>
      <c r="AM153" s="415"/>
      <c r="AN153" s="348" t="str">
        <f>IF(ISBLANK('Tab4-Adol-KABP-2006'!AN153), "",('Tab4-Adol-KABP-2006'!AN153))</f>
        <v/>
      </c>
      <c r="AO153" s="349" t="str">
        <f>IF(ISBLANK('Tab4-Adol-KABP-2006'!AO153), "",('Tab4-Adol-KABP-2006'!AO153))</f>
        <v/>
      </c>
      <c r="AP153" s="362"/>
      <c r="AQ153" s="362"/>
      <c r="AR153" s="362"/>
      <c r="AS153" s="362"/>
      <c r="AT153" s="362"/>
      <c r="AU153" s="363"/>
      <c r="AV153" s="348" t="str">
        <f>IF(ISBLANK('Tab4-Adol-KABP-2006'!AV153), "",('Tab4-Adol-KABP-2006'!AV153))</f>
        <v/>
      </c>
      <c r="AW153" s="349" t="str">
        <f>IF(ISBLANK('Tab4-Adol-KABP-2006'!AW153), "",('Tab4-Adol-KABP-2006'!AW153))</f>
        <v/>
      </c>
      <c r="AX153" s="414"/>
      <c r="AY153" s="414"/>
      <c r="AZ153" s="414"/>
      <c r="BA153" s="414"/>
      <c r="BB153" s="414"/>
      <c r="BC153" s="415"/>
      <c r="BD153" s="348" t="str">
        <f>IF(ISBLANK('Tab4-Adol-KABP-2006'!BD153), "",('Tab4-Adol-KABP-2006'!BD153))</f>
        <v/>
      </c>
      <c r="BE153" s="349" t="str">
        <f>IF(ISBLANK('Tab4-Adol-KABP-2006'!BE153), "",('Tab4-Adol-KABP-2006'!BE153))</f>
        <v/>
      </c>
      <c r="BF153" s="414"/>
      <c r="BG153" s="414"/>
      <c r="BH153" s="414"/>
      <c r="BI153" s="414"/>
      <c r="BJ153" s="414"/>
      <c r="BK153" s="415"/>
      <c r="BL153" s="348" t="str">
        <f>IF(ISBLANK('Tab4-Adol-KABP-2006'!BL153), "",('Tab4-Adol-KABP-2006'!BL153))</f>
        <v/>
      </c>
      <c r="BM153" s="349" t="str">
        <f>IF(ISBLANK('Tab4-Adol-KABP-2006'!BM153), "",('Tab4-Adol-KABP-2006'!BM153))</f>
        <v/>
      </c>
      <c r="BN153" s="414"/>
      <c r="BO153" s="414"/>
      <c r="BP153" s="414"/>
      <c r="BQ153" s="414"/>
      <c r="BR153" s="414"/>
      <c r="BS153" s="415"/>
      <c r="BT153" s="348" t="str">
        <f>IF(ISBLANK('Tab4-Adol-KABP-2006'!BT153), "",('Tab4-Adol-KABP-2006'!BT153))</f>
        <v/>
      </c>
      <c r="BU153" s="349" t="str">
        <f>IF(ISBLANK('Tab4-Adol-KABP-2006'!BU153), "",('Tab4-Adol-KABP-2006'!BU153))</f>
        <v/>
      </c>
      <c r="BV153" s="414"/>
      <c r="BW153" s="414"/>
      <c r="BX153" s="415"/>
      <c r="BY153" s="216">
        <v>2893923</v>
      </c>
      <c r="BZ153" s="208">
        <v>3730091</v>
      </c>
      <c r="CA153" s="208">
        <v>6624014</v>
      </c>
      <c r="CB153" s="208">
        <v>2963699</v>
      </c>
      <c r="CC153" s="208">
        <v>3746093</v>
      </c>
      <c r="CD153" s="284">
        <v>6709792</v>
      </c>
      <c r="CE153" s="282"/>
      <c r="CF153" s="282"/>
      <c r="CG153" s="226" t="str">
        <f t="shared" si="450"/>
        <v>-</v>
      </c>
      <c r="CH153" s="227" t="str">
        <f t="shared" si="451"/>
        <v>-</v>
      </c>
      <c r="CI153" s="227">
        <f t="shared" si="452"/>
        <v>6624014</v>
      </c>
      <c r="CJ153" s="227" t="str">
        <f t="shared" si="453"/>
        <v>-</v>
      </c>
      <c r="CK153" s="227" t="str">
        <f t="shared" si="454"/>
        <v>-</v>
      </c>
      <c r="CL153" s="228" t="str">
        <f t="shared" si="455"/>
        <v>-</v>
      </c>
      <c r="CM153" s="282"/>
      <c r="CN153" s="282"/>
      <c r="CO153" s="226" t="str">
        <f t="shared" si="456"/>
        <v>-</v>
      </c>
      <c r="CP153" s="227" t="str">
        <f t="shared" si="457"/>
        <v>-</v>
      </c>
      <c r="CQ153" s="227" t="str">
        <f t="shared" si="458"/>
        <v>-</v>
      </c>
      <c r="CR153" s="227" t="str">
        <f t="shared" si="459"/>
        <v>-</v>
      </c>
      <c r="CS153" s="227" t="str">
        <f t="shared" si="460"/>
        <v>-</v>
      </c>
      <c r="CT153" s="228" t="str">
        <f t="shared" si="461"/>
        <v>-</v>
      </c>
      <c r="CU153" s="282"/>
      <c r="CV153" s="282"/>
      <c r="CW153" s="292" t="str">
        <f t="shared" si="462"/>
        <v>-</v>
      </c>
      <c r="CX153" s="234" t="str">
        <f t="shared" si="463"/>
        <v>-</v>
      </c>
      <c r="CY153" s="234" t="str">
        <f t="shared" si="464"/>
        <v>-</v>
      </c>
      <c r="CZ153" s="234" t="str">
        <f t="shared" si="465"/>
        <v>-</v>
      </c>
      <c r="DA153" s="234" t="str">
        <f t="shared" si="466"/>
        <v>-</v>
      </c>
      <c r="DB153" s="235" t="str">
        <f t="shared" si="467"/>
        <v>-</v>
      </c>
      <c r="DC153" s="282"/>
      <c r="DD153" s="282"/>
      <c r="DE153" s="226" t="str">
        <f t="shared" si="468"/>
        <v>-</v>
      </c>
      <c r="DF153" s="227" t="str">
        <f t="shared" si="469"/>
        <v>-</v>
      </c>
      <c r="DG153" s="227" t="str">
        <f t="shared" si="470"/>
        <v>-</v>
      </c>
      <c r="DH153" s="227" t="str">
        <f t="shared" si="471"/>
        <v>-</v>
      </c>
      <c r="DI153" s="227" t="str">
        <f t="shared" si="472"/>
        <v>-</v>
      </c>
      <c r="DJ153" s="228" t="str">
        <f t="shared" si="473"/>
        <v>-</v>
      </c>
      <c r="DK153" s="282"/>
      <c r="DL153" s="282"/>
      <c r="DM153" s="226" t="str">
        <f t="shared" si="474"/>
        <v>-</v>
      </c>
      <c r="DN153" s="227" t="str">
        <f t="shared" si="475"/>
        <v>-</v>
      </c>
      <c r="DO153" s="227" t="str">
        <f t="shared" si="476"/>
        <v>-</v>
      </c>
      <c r="DP153" s="227" t="str">
        <f t="shared" si="477"/>
        <v>-</v>
      </c>
      <c r="DQ153" s="227" t="str">
        <f t="shared" si="478"/>
        <v>-</v>
      </c>
      <c r="DR153" s="228" t="str">
        <f t="shared" si="479"/>
        <v>-</v>
      </c>
      <c r="DS153" s="282"/>
      <c r="DT153" s="282"/>
      <c r="DU153" s="226" t="str">
        <f t="shared" si="480"/>
        <v>-</v>
      </c>
      <c r="DV153" s="227" t="str">
        <f t="shared" si="481"/>
        <v>-</v>
      </c>
      <c r="DW153" s="227" t="str">
        <f t="shared" si="482"/>
        <v>-</v>
      </c>
      <c r="DX153" s="227" t="str">
        <f t="shared" si="483"/>
        <v>-</v>
      </c>
      <c r="DY153" s="227" t="str">
        <f t="shared" si="484"/>
        <v>-</v>
      </c>
      <c r="DZ153" s="228" t="str">
        <f t="shared" si="485"/>
        <v>-</v>
      </c>
      <c r="EA153" s="282"/>
      <c r="EB153" s="282"/>
      <c r="EC153" s="226" t="str">
        <f t="shared" si="486"/>
        <v>-</v>
      </c>
      <c r="ED153" s="227" t="str">
        <f t="shared" si="487"/>
        <v>-</v>
      </c>
      <c r="EE153" s="227" t="str">
        <f t="shared" si="488"/>
        <v>-</v>
      </c>
      <c r="EF153" s="227" t="str">
        <f t="shared" si="489"/>
        <v>-</v>
      </c>
      <c r="EG153" s="227" t="str">
        <f t="shared" si="490"/>
        <v>-</v>
      </c>
      <c r="EH153" s="228" t="str">
        <f t="shared" si="491"/>
        <v>-</v>
      </c>
      <c r="EI153" s="282"/>
      <c r="EJ153" s="282"/>
      <c r="EK153" s="226" t="str">
        <f t="shared" si="492"/>
        <v>-</v>
      </c>
      <c r="EL153" s="227" t="str">
        <f t="shared" si="493"/>
        <v>-</v>
      </c>
      <c r="EM153" s="227" t="str">
        <f t="shared" si="494"/>
        <v>-</v>
      </c>
      <c r="EN153" s="227" t="str">
        <f t="shared" si="495"/>
        <v>-</v>
      </c>
      <c r="EO153" s="227" t="str">
        <f t="shared" si="496"/>
        <v>-</v>
      </c>
      <c r="EP153" s="228" t="str">
        <f t="shared" si="497"/>
        <v>-</v>
      </c>
      <c r="EQ153" s="282"/>
      <c r="ER153" s="282"/>
      <c r="ES153" s="226" t="str">
        <f t="shared" si="498"/>
        <v>-</v>
      </c>
      <c r="ET153" s="227" t="str">
        <f t="shared" si="499"/>
        <v>-</v>
      </c>
      <c r="EU153" s="228" t="str">
        <f t="shared" si="500"/>
        <v>-</v>
      </c>
      <c r="EV153" s="282"/>
      <c r="EW153" s="282"/>
      <c r="EX153" s="301" t="str">
        <f t="shared" si="501"/>
        <v>-</v>
      </c>
      <c r="EY153" s="259" t="str">
        <f t="shared" si="502"/>
        <v>-</v>
      </c>
      <c r="EZ153" s="259">
        <f t="shared" si="503"/>
        <v>1299631.5468000001</v>
      </c>
      <c r="FA153" s="259" t="str">
        <f t="shared" si="504"/>
        <v>-</v>
      </c>
      <c r="FB153" s="259" t="str">
        <f t="shared" si="505"/>
        <v>-</v>
      </c>
      <c r="FC153" s="260" t="str">
        <f t="shared" si="506"/>
        <v>-</v>
      </c>
      <c r="FD153" s="282"/>
      <c r="FE153" s="282"/>
      <c r="FF153" s="301" t="str">
        <f t="shared" si="507"/>
        <v>-</v>
      </c>
      <c r="FG153" s="259" t="str">
        <f t="shared" si="508"/>
        <v>-</v>
      </c>
      <c r="FH153" s="259" t="str">
        <f t="shared" si="509"/>
        <v>-</v>
      </c>
      <c r="FI153" s="259" t="str">
        <f t="shared" si="510"/>
        <v>-</v>
      </c>
      <c r="FJ153" s="259" t="str">
        <f t="shared" si="511"/>
        <v>-</v>
      </c>
      <c r="FK153" s="260" t="str">
        <f t="shared" si="512"/>
        <v>-</v>
      </c>
      <c r="FL153" s="282"/>
      <c r="FM153" s="282"/>
      <c r="FN153" s="301" t="str">
        <f t="shared" si="513"/>
        <v>-</v>
      </c>
      <c r="FO153" s="259" t="str">
        <f t="shared" si="514"/>
        <v>-</v>
      </c>
      <c r="FP153" s="259" t="str">
        <f t="shared" si="515"/>
        <v>-</v>
      </c>
      <c r="FQ153" s="259" t="str">
        <f t="shared" si="516"/>
        <v>-</v>
      </c>
      <c r="FR153" s="259" t="str">
        <f t="shared" si="517"/>
        <v>-</v>
      </c>
      <c r="FS153" s="260" t="str">
        <f t="shared" si="518"/>
        <v>-</v>
      </c>
      <c r="FT153" s="282"/>
      <c r="FU153" s="282"/>
      <c r="FV153" s="301" t="str">
        <f t="shared" si="519"/>
        <v>-</v>
      </c>
      <c r="FW153" s="259" t="str">
        <f t="shared" si="520"/>
        <v>-</v>
      </c>
      <c r="FX153" s="259" t="str">
        <f t="shared" si="521"/>
        <v>-</v>
      </c>
      <c r="FY153" s="259" t="str">
        <f t="shared" si="522"/>
        <v>-</v>
      </c>
      <c r="FZ153" s="259" t="str">
        <f t="shared" si="523"/>
        <v>-</v>
      </c>
      <c r="GA153" s="260" t="str">
        <f t="shared" si="524"/>
        <v>-</v>
      </c>
      <c r="GB153" s="282"/>
      <c r="GC153" s="282"/>
      <c r="GD153" s="301" t="str">
        <f t="shared" si="525"/>
        <v>-</v>
      </c>
      <c r="GE153" s="259" t="str">
        <f t="shared" si="526"/>
        <v>-</v>
      </c>
      <c r="GF153" s="259" t="str">
        <f t="shared" si="527"/>
        <v>-</v>
      </c>
      <c r="GG153" s="259" t="str">
        <f t="shared" si="528"/>
        <v>-</v>
      </c>
      <c r="GH153" s="259" t="str">
        <f t="shared" si="529"/>
        <v>-</v>
      </c>
      <c r="GI153" s="260" t="str">
        <f t="shared" si="530"/>
        <v>-</v>
      </c>
      <c r="GJ153" s="282"/>
      <c r="GK153" s="282"/>
      <c r="GL153" s="301" t="str">
        <f t="shared" si="531"/>
        <v>-</v>
      </c>
      <c r="GM153" s="259" t="str">
        <f t="shared" si="532"/>
        <v>-</v>
      </c>
      <c r="GN153" s="259" t="str">
        <f t="shared" si="533"/>
        <v>-</v>
      </c>
      <c r="GO153" s="259" t="str">
        <f t="shared" si="534"/>
        <v>-</v>
      </c>
      <c r="GP153" s="259" t="str">
        <f t="shared" si="535"/>
        <v>-</v>
      </c>
      <c r="GQ153" s="260" t="str">
        <f t="shared" si="536"/>
        <v>-</v>
      </c>
      <c r="GR153" s="282"/>
      <c r="GS153" s="282"/>
      <c r="GT153" s="301" t="str">
        <f t="shared" si="537"/>
        <v>-</v>
      </c>
      <c r="GU153" s="259" t="str">
        <f t="shared" si="538"/>
        <v>-</v>
      </c>
      <c r="GV153" s="259" t="str">
        <f t="shared" si="539"/>
        <v>-</v>
      </c>
      <c r="GW153" s="259" t="str">
        <f t="shared" si="540"/>
        <v>-</v>
      </c>
      <c r="GX153" s="259" t="str">
        <f t="shared" si="541"/>
        <v>-</v>
      </c>
      <c r="GY153" s="260" t="str">
        <f t="shared" si="542"/>
        <v>-</v>
      </c>
      <c r="GZ153" s="282"/>
      <c r="HA153" s="282"/>
      <c r="HB153" s="301" t="str">
        <f t="shared" si="543"/>
        <v>-</v>
      </c>
      <c r="HC153" s="259" t="str">
        <f t="shared" si="544"/>
        <v>-</v>
      </c>
      <c r="HD153" s="259" t="str">
        <f t="shared" si="545"/>
        <v>-</v>
      </c>
      <c r="HE153" s="259" t="str">
        <f t="shared" si="546"/>
        <v>-</v>
      </c>
      <c r="HF153" s="259" t="str">
        <f t="shared" si="547"/>
        <v>-</v>
      </c>
      <c r="HG153" s="260" t="str">
        <f t="shared" si="548"/>
        <v>-</v>
      </c>
      <c r="HH153" s="282"/>
      <c r="HI153" s="282"/>
      <c r="HJ153" s="301" t="str">
        <f t="shared" si="549"/>
        <v>-</v>
      </c>
      <c r="HK153" s="259" t="str">
        <f t="shared" si="550"/>
        <v>-</v>
      </c>
      <c r="HL153" s="260" t="str">
        <f t="shared" si="551"/>
        <v>-</v>
      </c>
      <c r="HM153" s="428" t="str">
        <f t="shared" si="442"/>
        <v>-</v>
      </c>
      <c r="HN153" s="429" t="str">
        <f t="shared" si="442"/>
        <v>-</v>
      </c>
      <c r="HO153" s="429">
        <f t="shared" si="442"/>
        <v>1</v>
      </c>
      <c r="HP153" s="429" t="str">
        <f t="shared" si="442"/>
        <v>-</v>
      </c>
      <c r="HQ153" s="429" t="str">
        <f t="shared" si="442"/>
        <v>-</v>
      </c>
      <c r="HR153" s="430" t="str">
        <f t="shared" si="442"/>
        <v>-</v>
      </c>
      <c r="HS153" s="450"/>
      <c r="HT153" s="450"/>
      <c r="HU153" s="428" t="str">
        <f t="shared" si="443"/>
        <v>-</v>
      </c>
      <c r="HV153" s="429" t="str">
        <f t="shared" si="443"/>
        <v>-</v>
      </c>
      <c r="HW153" s="429" t="str">
        <f t="shared" si="443"/>
        <v>-</v>
      </c>
      <c r="HX153" s="429" t="str">
        <f t="shared" si="443"/>
        <v>-</v>
      </c>
      <c r="HY153" s="429" t="str">
        <f t="shared" si="443"/>
        <v>-</v>
      </c>
      <c r="HZ153" s="430" t="str">
        <f t="shared" si="443"/>
        <v>-</v>
      </c>
      <c r="IA153" s="450"/>
      <c r="IB153" s="450"/>
      <c r="IC153" s="428" t="str">
        <f t="shared" si="444"/>
        <v>-</v>
      </c>
      <c r="ID153" s="429" t="str">
        <f t="shared" si="444"/>
        <v>-</v>
      </c>
      <c r="IE153" s="429" t="str">
        <f t="shared" si="444"/>
        <v>-</v>
      </c>
      <c r="IF153" s="429" t="str">
        <f t="shared" si="444"/>
        <v>-</v>
      </c>
      <c r="IG153" s="429" t="str">
        <f t="shared" si="444"/>
        <v>-</v>
      </c>
      <c r="IH153" s="430" t="str">
        <f t="shared" si="444"/>
        <v>-</v>
      </c>
      <c r="II153" s="450"/>
      <c r="IJ153" s="450"/>
      <c r="IK153" s="428" t="str">
        <f t="shared" si="445"/>
        <v>-</v>
      </c>
      <c r="IL153" s="429" t="str">
        <f t="shared" si="445"/>
        <v>-</v>
      </c>
      <c r="IM153" s="429" t="str">
        <f t="shared" si="445"/>
        <v>-</v>
      </c>
      <c r="IN153" s="429" t="str">
        <f t="shared" si="445"/>
        <v>-</v>
      </c>
      <c r="IO153" s="429" t="str">
        <f t="shared" si="445"/>
        <v>-</v>
      </c>
      <c r="IP153" s="430" t="str">
        <f t="shared" si="445"/>
        <v>-</v>
      </c>
      <c r="IQ153" s="450"/>
      <c r="IR153" s="450"/>
      <c r="IS153" s="428" t="str">
        <f t="shared" si="446"/>
        <v>-</v>
      </c>
      <c r="IT153" s="429" t="str">
        <f t="shared" si="446"/>
        <v>-</v>
      </c>
      <c r="IU153" s="429" t="str">
        <f t="shared" si="446"/>
        <v>-</v>
      </c>
      <c r="IV153" s="429" t="str">
        <f t="shared" si="446"/>
        <v>-</v>
      </c>
      <c r="IW153" s="429" t="str">
        <f t="shared" si="446"/>
        <v>-</v>
      </c>
      <c r="IX153" s="430" t="str">
        <f t="shared" si="446"/>
        <v>-</v>
      </c>
      <c r="IY153" s="450"/>
      <c r="IZ153" s="450"/>
      <c r="JA153" s="428" t="str">
        <f t="shared" si="447"/>
        <v>-</v>
      </c>
      <c r="JB153" s="429" t="str">
        <f t="shared" si="447"/>
        <v>-</v>
      </c>
      <c r="JC153" s="429" t="str">
        <f t="shared" si="447"/>
        <v>-</v>
      </c>
      <c r="JD153" s="429" t="str">
        <f t="shared" si="447"/>
        <v>-</v>
      </c>
      <c r="JE153" s="429" t="str">
        <f t="shared" si="447"/>
        <v>-</v>
      </c>
      <c r="JF153" s="430" t="str">
        <f t="shared" si="447"/>
        <v>-</v>
      </c>
      <c r="JG153" s="450"/>
      <c r="JH153" s="450"/>
      <c r="JI153" s="428" t="str">
        <f t="shared" si="448"/>
        <v>-</v>
      </c>
      <c r="JJ153" s="429" t="str">
        <f t="shared" si="448"/>
        <v>-</v>
      </c>
      <c r="JK153" s="429" t="str">
        <f t="shared" si="448"/>
        <v>-</v>
      </c>
      <c r="JL153" s="429" t="str">
        <f t="shared" si="448"/>
        <v>-</v>
      </c>
      <c r="JM153" s="429" t="str">
        <f t="shared" si="448"/>
        <v>-</v>
      </c>
      <c r="JN153" s="430" t="str">
        <f t="shared" si="448"/>
        <v>-</v>
      </c>
      <c r="JO153" s="450"/>
      <c r="JP153" s="450"/>
      <c r="JQ153" s="428" t="str">
        <f t="shared" si="449"/>
        <v>-</v>
      </c>
      <c r="JR153" s="429" t="str">
        <f t="shared" si="449"/>
        <v>-</v>
      </c>
      <c r="JS153" s="429" t="str">
        <f t="shared" si="449"/>
        <v>-</v>
      </c>
      <c r="JT153" s="429" t="str">
        <f t="shared" si="449"/>
        <v>-</v>
      </c>
      <c r="JU153" s="429" t="str">
        <f t="shared" si="449"/>
        <v>-</v>
      </c>
      <c r="JV153" s="430" t="str">
        <f t="shared" si="449"/>
        <v>-</v>
      </c>
      <c r="JW153" s="450"/>
      <c r="JX153" s="450"/>
      <c r="JY153" s="428" t="str">
        <f t="shared" si="552"/>
        <v>-</v>
      </c>
      <c r="JZ153" s="429" t="str">
        <f t="shared" si="552"/>
        <v>-</v>
      </c>
      <c r="KA153" s="430" t="str">
        <f t="shared" si="552"/>
        <v>-</v>
      </c>
      <c r="KB153" s="172"/>
      <c r="KC153" s="355" t="str">
        <f>IF(ISBLANK('Tab4-Adol-KABP-2006'!KC153),"",('Tab4-Adol-KABP-2006'!KC153))</f>
        <v/>
      </c>
      <c r="KD153" s="355" t="str">
        <f>IF(ISBLANK('Tab4-Adol-KABP-2006'!KD153),"",('Tab4-Adol-KABP-2006'!KD153))</f>
        <v/>
      </c>
      <c r="KE153" s="355" t="str">
        <f>IF(ISBLANK('Tab4-Adol-KABP-2006'!KE153),"",('Tab4-Adol-KABP-2006'!KE153))</f>
        <v>Uses "kissing on hands or cheeks" instead of "supernatural forces" for the transmission beliefs</v>
      </c>
      <c r="KF153" s="355" t="str">
        <f>IF(ISBLANK('Tab4-Adol-KABP-2006'!KF153),"",('Tab4-Adol-KABP-2006'!KF153))</f>
        <v/>
      </c>
      <c r="KG153" s="355" t="str">
        <f>IF(ISBLANK('Tab4-Adol-KABP-2006'!KG153),"",('Tab4-Adol-KABP-2006'!KG153))</f>
        <v/>
      </c>
      <c r="KH153" s="355" t="str">
        <f>IF(ISBLANK('Tab4-Adol-KABP-2006'!KH153),"",('Tab4-Adol-KABP-2006'!KH153))</f>
        <v>Uses "kissing on hands or cheeks" instead of "supernatural forces" for the transmission beliefs</v>
      </c>
      <c r="KI153" s="355" t="str">
        <f>IF(ISBLANK('Tab4-Adol-KABP-2006'!KI153),"",('Tab4-Adol-KABP-2006'!KI153))</f>
        <v/>
      </c>
      <c r="KJ153" s="355" t="str">
        <f>IF(ISBLANK('Tab4-Adol-KABP-2006'!KJ153),"",('Tab4-Adol-KABP-2006'!KJ153))</f>
        <v/>
      </c>
      <c r="KK153" s="355" t="str">
        <f>IF(ISBLANK('Tab4-Adol-KABP-2006'!KK153),"",('Tab4-Adol-KABP-2006'!KK153))</f>
        <v/>
      </c>
      <c r="KL153" s="355" t="str">
        <f>IF(ISBLANK('Tab4-Adol-KABP-2006'!KL153),"",('Tab4-Adol-KABP-2006'!KL153))</f>
        <v/>
      </c>
      <c r="KM153" s="355" t="str">
        <f>IF(ISBLANK('Tab4-Adol-KABP-2006'!KM153),"",('Tab4-Adol-KABP-2006'!KM153))</f>
        <v/>
      </c>
      <c r="KN153" s="355" t="str">
        <f>IF(ISBLANK('Tab4-Adol-KABP-2006'!KN153),"",('Tab4-Adol-KABP-2006'!KN153))</f>
        <v/>
      </c>
      <c r="KO153" s="355" t="str">
        <f>IF(ISBLANK('Tab4-Adol-KABP-2006'!KO153),"",('Tab4-Adol-KABP-2006'!KO153))</f>
        <v/>
      </c>
      <c r="KP153" s="355" t="str">
        <f>IF(ISBLANK('Tab4-Adol-KABP-2006'!KP153),"",('Tab4-Adol-KABP-2006'!KP153))</f>
        <v/>
      </c>
      <c r="KQ153" s="355" t="str">
        <f>IF(ISBLANK('Tab4-Adol-KABP-2006'!KQ153),"",('Tab4-Adol-KABP-2006'!KQ153))</f>
        <v/>
      </c>
      <c r="KR153" s="355" t="str">
        <f>IF(ISBLANK('Tab4-Adol-KABP-2006'!KR153),"",('Tab4-Adol-KABP-2006'!KR153))</f>
        <v/>
      </c>
      <c r="KS153" s="355" t="str">
        <f>IF(ISBLANK('Tab4-Adol-KABP-2006'!KS153),"",('Tab4-Adol-KABP-2006'!KS153))</f>
        <v/>
      </c>
      <c r="KT153" s="355" t="str">
        <f>IF(ISBLANK('Tab4-Adol-KABP-2006'!KT153),"",('Tab4-Adol-KABP-2006'!KT153))</f>
        <v/>
      </c>
      <c r="KU153" s="355" t="str">
        <f>IF(ISBLANK('Tab4-Adol-KABP-2006'!KU153),"",('Tab4-Adol-KABP-2006'!KU153))</f>
        <v/>
      </c>
      <c r="KV153" s="355" t="str">
        <f>IF(ISBLANK('Tab4-Adol-KABP-2006'!KV153),"",('Tab4-Adol-KABP-2006'!KV153))</f>
        <v/>
      </c>
      <c r="KW153" s="355" t="str">
        <f>IF(ISBLANK('Tab4-Adol-KABP-2006'!KW153),"",('Tab4-Adol-KABP-2006'!KW153))</f>
        <v/>
      </c>
      <c r="KX153" s="355" t="str">
        <f>IF(ISBLANK('Tab4-Adol-KABP-2006'!KX153),"",('Tab4-Adol-KABP-2006'!KX153))</f>
        <v/>
      </c>
      <c r="KY153" s="355" t="str">
        <f>IF(ISBLANK('Tab4-Adol-KABP-2006'!KY153),"",('Tab4-Adol-KABP-2006'!KY153))</f>
        <v/>
      </c>
      <c r="KZ153" s="355" t="str">
        <f>IF(ISBLANK('Tab4-Adol-KABP-2006'!KZ153),"",('Tab4-Adol-KABP-2006'!KZ153))</f>
        <v/>
      </c>
      <c r="LA153" s="355" t="str">
        <f>IF(ISBLANK('Tab4-Adol-KABP-2006'!LA153),"",('Tab4-Adol-KABP-2006'!LA153))</f>
        <v/>
      </c>
      <c r="LB153" s="355" t="str">
        <f>IF(ISBLANK('Tab4-Adol-KABP-2006'!LB153),"",('Tab4-Adol-KABP-2006'!LB153))</f>
        <v/>
      </c>
      <c r="LC153" s="355" t="str">
        <f>IF(ISBLANK('Tab4-Adol-KABP-2006'!LC153),"",('Tab4-Adol-KABP-2006'!LC153))</f>
        <v/>
      </c>
      <c r="LD153" s="355" t="str">
        <f>IF(ISBLANK('Tab4-Adol-KABP-2006'!LD153),"",('Tab4-Adol-KABP-2006'!LD153))</f>
        <v/>
      </c>
      <c r="LE153" s="355" t="str">
        <f>IF(ISBLANK('Tab4-Adol-KABP-2006'!LE153),"",('Tab4-Adol-KABP-2006'!LE153))</f>
        <v/>
      </c>
      <c r="LF153" s="355" t="str">
        <f>IF(ISBLANK('Tab4-Adol-KABP-2006'!LF153),"",('Tab4-Adol-KABP-2006'!LF153))</f>
        <v/>
      </c>
      <c r="LG153" s="355" t="str">
        <f>IF(ISBLANK('Tab4-Adol-KABP-2006'!LG153),"",('Tab4-Adol-KABP-2006'!LG153))</f>
        <v/>
      </c>
      <c r="LH153" s="355" t="str">
        <f>IF(ISBLANK('Tab4-Adol-KABP-2006'!LH153),"",('Tab4-Adol-KABP-2006'!LH153))</f>
        <v/>
      </c>
      <c r="LI153" s="355" t="str">
        <f>IF(ISBLANK('Tab4-Adol-KABP-2006'!LI153),"",('Tab4-Adol-KABP-2006'!LI153))</f>
        <v/>
      </c>
      <c r="LJ153" s="355" t="str">
        <f>IF(ISBLANK('Tab4-Adol-KABP-2006'!LJ153),"",('Tab4-Adol-KABP-2006'!LJ153))</f>
        <v/>
      </c>
      <c r="LK153" s="355" t="str">
        <f>IF(ISBLANK('Tab4-Adol-KABP-2006'!LK153),"",('Tab4-Adol-KABP-2006'!LK153))</f>
        <v/>
      </c>
      <c r="LL153" s="355" t="str">
        <f>IF(ISBLANK('Tab4-Adol-KABP-2006'!LL153),"",('Tab4-Adol-KABP-2006'!LL153))</f>
        <v/>
      </c>
      <c r="LM153" s="355" t="str">
        <f>IF(ISBLANK('Tab4-Adol-KABP-2006'!LM153),"",('Tab4-Adol-KABP-2006'!LM153))</f>
        <v/>
      </c>
      <c r="LN153" s="355" t="str">
        <f>IF(ISBLANK('Tab4-Adol-KABP-2006'!LN153),"",('Tab4-Adol-KABP-2006'!LN153))</f>
        <v/>
      </c>
      <c r="LO153" s="355" t="str">
        <f>IF(ISBLANK('Tab4-Adol-KABP-2006'!LO153),"",('Tab4-Adol-KABP-2006'!LO153))</f>
        <v/>
      </c>
      <c r="LP153" s="355" t="str">
        <f>IF(ISBLANK('Tab4-Adol-KABP-2006'!LP153),"",('Tab4-Adol-KABP-2006'!LP153))</f>
        <v/>
      </c>
      <c r="LQ153" s="355" t="str">
        <f>IF(ISBLANK('Tab4-Adol-KABP-2006'!LQ153),"",('Tab4-Adol-KABP-2006'!LQ153))</f>
        <v/>
      </c>
      <c r="LR153" s="355" t="str">
        <f>IF(ISBLANK('Tab4-Adol-KABP-2006'!LR153),"",('Tab4-Adol-KABP-2006'!LR153))</f>
        <v/>
      </c>
      <c r="LS153" s="355" t="str">
        <f>IF(ISBLANK('Tab4-Adol-KABP-2006'!LS153),"",('Tab4-Adol-KABP-2006'!LS153))</f>
        <v/>
      </c>
      <c r="LT153" s="355" t="str">
        <f>IF(ISBLANK('Tab4-Adol-KABP-2006'!LT153),"",('Tab4-Adol-KABP-2006'!LT153))</f>
        <v/>
      </c>
      <c r="LU153" s="355" t="str">
        <f>IF(ISBLANK('Tab4-Adol-KABP-2006'!LU153),"",('Tab4-Adol-KABP-2006'!LU153))</f>
        <v/>
      </c>
      <c r="LV153" s="355" t="str">
        <f>IF(ISBLANK('Tab4-Adol-KABP-2006'!LV153),"",('Tab4-Adol-KABP-2006'!LV153))</f>
        <v/>
      </c>
      <c r="LW153" s="355" t="str">
        <f>IF(ISBLANK('Tab4-Adol-KABP-2006'!LW153),"",('Tab4-Adol-KABP-2006'!LW153))</f>
        <v/>
      </c>
      <c r="LX153" s="355" t="str">
        <f>IF(ISBLANK('Tab4-Adol-KABP-2006'!LX153),"",('Tab4-Adol-KABP-2006'!LX153))</f>
        <v/>
      </c>
      <c r="LY153" s="355" t="str">
        <f>IF(ISBLANK('Tab4-Adol-KABP-2006'!LY153),"",('Tab4-Adol-KABP-2006'!LY153))</f>
        <v/>
      </c>
      <c r="LZ153" s="355" t="str">
        <f>IF(ISBLANK('Tab4-Adol-KABP-2006'!LZ153),"",('Tab4-Adol-KABP-2006'!LZ153))</f>
        <v/>
      </c>
      <c r="MA153" s="355" t="str">
        <f>IF(ISBLANK('Tab4-Adol-KABP-2006'!MA153),"",('Tab4-Adol-KABP-2006'!MA153))</f>
        <v/>
      </c>
    </row>
    <row r="154" spans="1:339" x14ac:dyDescent="0.2">
      <c r="A154" s="310" t="s">
        <v>201</v>
      </c>
      <c r="B154" s="172">
        <v>0</v>
      </c>
      <c r="C154" s="172">
        <v>0</v>
      </c>
      <c r="D154" s="172" t="s">
        <v>315</v>
      </c>
      <c r="E154" s="172">
        <v>1</v>
      </c>
      <c r="F154" s="173"/>
      <c r="G154" s="218" t="s">
        <v>85</v>
      </c>
      <c r="H154" s="348">
        <f>IF(ISBLANK('Tab4-Adol-KABP-2006'!H154), "",('Tab4-Adol-KABP-2006'!H154))</f>
        <v>2011</v>
      </c>
      <c r="I154" s="349">
        <f>IF(ISBLANK('Tab4-Adol-KABP-2006'!I154), "",('Tab4-Adol-KABP-2006'!I154))</f>
        <v>2011</v>
      </c>
      <c r="J154" s="414">
        <f>IF(ISBLANK('Tab4-Adol-KABP-2006'!J154), "",('Tab4-Adol-KABP-2006'!J154))</f>
        <v>2.6</v>
      </c>
      <c r="K154" s="414">
        <f>IF(ISBLANK('Tab4-Adol-KABP-2006'!K154), "",('Tab4-Adol-KABP-2006'!K154))</f>
        <v>4.5</v>
      </c>
      <c r="L154" s="414">
        <f>IF(ISBLANK('Tab4-Adol-KABP-2006'!L154), "",('Tab4-Adol-KABP-2006'!L154))</f>
        <v>3.5</v>
      </c>
      <c r="M154" s="414"/>
      <c r="N154" s="414"/>
      <c r="O154" s="415"/>
      <c r="P154" s="348" t="str">
        <f>IF(ISBLANK('Tab4-Adol-KABP-2006'!P154), "",('Tab4-Adol-KABP-2006'!P154))</f>
        <v/>
      </c>
      <c r="Q154" s="349" t="str">
        <f>IF(ISBLANK('Tab4-Adol-KABP-2006'!Q154), "",('Tab4-Adol-KABP-2006'!Q154))</f>
        <v/>
      </c>
      <c r="R154" s="414"/>
      <c r="S154" s="414"/>
      <c r="T154" s="414"/>
      <c r="U154" s="414"/>
      <c r="V154" s="414"/>
      <c r="W154" s="415"/>
      <c r="X154" s="348" t="str">
        <f>IF(ISBLANK('Tab4-Adol-KABP-2006'!X154), "",('Tab4-Adol-KABP-2006'!X154))</f>
        <v/>
      </c>
      <c r="Y154" s="349" t="str">
        <f>IF(ISBLANK('Tab4-Adol-KABP-2006'!Y154), "",('Tab4-Adol-KABP-2006'!Y154))</f>
        <v/>
      </c>
      <c r="Z154" s="414"/>
      <c r="AA154" s="414"/>
      <c r="AB154" s="414"/>
      <c r="AC154" s="414"/>
      <c r="AD154" s="414"/>
      <c r="AE154" s="415"/>
      <c r="AF154" s="348" t="str">
        <f>IF(ISBLANK('Tab4-Adol-KABP-2006'!AF154), "",('Tab4-Adol-KABP-2006'!AF154))</f>
        <v/>
      </c>
      <c r="AG154" s="349" t="str">
        <f>IF(ISBLANK('Tab4-Adol-KABP-2006'!AG154), "",('Tab4-Adol-KABP-2006'!AG154))</f>
        <v/>
      </c>
      <c r="AH154" s="414"/>
      <c r="AI154" s="414"/>
      <c r="AJ154" s="414"/>
      <c r="AK154" s="414"/>
      <c r="AL154" s="414"/>
      <c r="AM154" s="415"/>
      <c r="AN154" s="348" t="str">
        <f>IF(ISBLANK('Tab4-Adol-KABP-2006'!AN154), "",('Tab4-Adol-KABP-2006'!AN154))</f>
        <v/>
      </c>
      <c r="AO154" s="349" t="str">
        <f>IF(ISBLANK('Tab4-Adol-KABP-2006'!AO154), "",('Tab4-Adol-KABP-2006'!AO154))</f>
        <v/>
      </c>
      <c r="AP154" s="362"/>
      <c r="AQ154" s="362"/>
      <c r="AR154" s="362"/>
      <c r="AS154" s="362"/>
      <c r="AT154" s="362"/>
      <c r="AU154" s="363"/>
      <c r="AV154" s="348" t="str">
        <f>IF(ISBLANK('Tab4-Adol-KABP-2006'!AV154), "",('Tab4-Adol-KABP-2006'!AV154))</f>
        <v/>
      </c>
      <c r="AW154" s="349" t="str">
        <f>IF(ISBLANK('Tab4-Adol-KABP-2006'!AW154), "",('Tab4-Adol-KABP-2006'!AW154))</f>
        <v/>
      </c>
      <c r="AX154" s="414"/>
      <c r="AY154" s="414"/>
      <c r="AZ154" s="414"/>
      <c r="BA154" s="414"/>
      <c r="BB154" s="414"/>
      <c r="BC154" s="415"/>
      <c r="BD154" s="348">
        <f>IF(ISBLANK('Tab4-Adol-KABP-2006'!BD154), "",('Tab4-Adol-KABP-2006'!BD154))</f>
        <v>2011</v>
      </c>
      <c r="BE154" s="349">
        <f>IF(ISBLANK('Tab4-Adol-KABP-2006'!BE154), "",('Tab4-Adol-KABP-2006'!BE154))</f>
        <v>2011</v>
      </c>
      <c r="BF154" s="414">
        <f>IF(ISBLANK('Tab4-Adol-KABP-2006'!BF154), "",('Tab4-Adol-KABP-2006'!BF154))</f>
        <v>0.2</v>
      </c>
      <c r="BG154" s="414">
        <f>IF(ISBLANK('Tab4-Adol-KABP-2006'!BG154), "",('Tab4-Adol-KABP-2006'!BG154))</f>
        <v>0.3</v>
      </c>
      <c r="BH154" s="414">
        <f>IF(ISBLANK('Tab4-Adol-KABP-2006'!BH154), "",('Tab4-Adol-KABP-2006'!BH154))</f>
        <v>0.2</v>
      </c>
      <c r="BI154" s="414"/>
      <c r="BJ154" s="414"/>
      <c r="BK154" s="415"/>
      <c r="BL154" s="348">
        <f>IF(ISBLANK('Tab4-Adol-KABP-2006'!BL154), "",('Tab4-Adol-KABP-2006'!BL154))</f>
        <v>2011</v>
      </c>
      <c r="BM154" s="349">
        <f>IF(ISBLANK('Tab4-Adol-KABP-2006'!BM154), "",('Tab4-Adol-KABP-2006'!BM154))</f>
        <v>2011</v>
      </c>
      <c r="BN154" s="414">
        <f>IF(ISBLANK('Tab4-Adol-KABP-2006'!BN154), "",('Tab4-Adol-KABP-2006'!BN154))</f>
        <v>0.4</v>
      </c>
      <c r="BO154" s="414">
        <f>IF(ISBLANK('Tab4-Adol-KABP-2006'!BO154), "",('Tab4-Adol-KABP-2006'!BO154))</f>
        <v>1.5</v>
      </c>
      <c r="BP154" s="414">
        <f>IF(ISBLANK('Tab4-Adol-KABP-2006'!BP154), "",('Tab4-Adol-KABP-2006'!BP154))</f>
        <v>0.9</v>
      </c>
      <c r="BQ154" s="414"/>
      <c r="BR154" s="414"/>
      <c r="BS154" s="415"/>
      <c r="BT154" s="348" t="str">
        <f>IF(ISBLANK('Tab4-Adol-KABP-2006'!BT154), "",('Tab4-Adol-KABP-2006'!BT154))</f>
        <v/>
      </c>
      <c r="BU154" s="349" t="str">
        <f>IF(ISBLANK('Tab4-Adol-KABP-2006'!BU154), "",('Tab4-Adol-KABP-2006'!BU154))</f>
        <v/>
      </c>
      <c r="BV154" s="414"/>
      <c r="BW154" s="414"/>
      <c r="BX154" s="415"/>
      <c r="BY154" s="216">
        <v>1810257</v>
      </c>
      <c r="BZ154" s="208">
        <v>1578498</v>
      </c>
      <c r="CA154" s="208">
        <v>3388755</v>
      </c>
      <c r="CB154" s="208">
        <v>1899918</v>
      </c>
      <c r="CC154" s="208">
        <v>1649590</v>
      </c>
      <c r="CD154" s="284">
        <v>3549508</v>
      </c>
      <c r="CE154" s="282"/>
      <c r="CF154" s="282"/>
      <c r="CG154" s="226">
        <f t="shared" si="450"/>
        <v>1810257</v>
      </c>
      <c r="CH154" s="227">
        <f t="shared" si="451"/>
        <v>1578498</v>
      </c>
      <c r="CI154" s="227">
        <f t="shared" si="452"/>
        <v>3388755</v>
      </c>
      <c r="CJ154" s="227" t="str">
        <f t="shared" si="453"/>
        <v>-</v>
      </c>
      <c r="CK154" s="227" t="str">
        <f t="shared" si="454"/>
        <v>-</v>
      </c>
      <c r="CL154" s="228" t="str">
        <f t="shared" si="455"/>
        <v>-</v>
      </c>
      <c r="CM154" s="282"/>
      <c r="CN154" s="282"/>
      <c r="CO154" s="226" t="str">
        <f t="shared" si="456"/>
        <v>-</v>
      </c>
      <c r="CP154" s="227" t="str">
        <f t="shared" si="457"/>
        <v>-</v>
      </c>
      <c r="CQ154" s="227" t="str">
        <f t="shared" si="458"/>
        <v>-</v>
      </c>
      <c r="CR154" s="227" t="str">
        <f t="shared" si="459"/>
        <v>-</v>
      </c>
      <c r="CS154" s="227" t="str">
        <f t="shared" si="460"/>
        <v>-</v>
      </c>
      <c r="CT154" s="228" t="str">
        <f t="shared" si="461"/>
        <v>-</v>
      </c>
      <c r="CU154" s="282"/>
      <c r="CV154" s="282"/>
      <c r="CW154" s="292" t="str">
        <f t="shared" si="462"/>
        <v>-</v>
      </c>
      <c r="CX154" s="234" t="str">
        <f t="shared" si="463"/>
        <v>-</v>
      </c>
      <c r="CY154" s="234" t="str">
        <f t="shared" si="464"/>
        <v>-</v>
      </c>
      <c r="CZ154" s="234" t="str">
        <f t="shared" si="465"/>
        <v>-</v>
      </c>
      <c r="DA154" s="234" t="str">
        <f t="shared" si="466"/>
        <v>-</v>
      </c>
      <c r="DB154" s="235" t="str">
        <f t="shared" si="467"/>
        <v>-</v>
      </c>
      <c r="DC154" s="282"/>
      <c r="DD154" s="282"/>
      <c r="DE154" s="226" t="str">
        <f t="shared" si="468"/>
        <v>-</v>
      </c>
      <c r="DF154" s="227" t="str">
        <f t="shared" si="469"/>
        <v>-</v>
      </c>
      <c r="DG154" s="227" t="str">
        <f t="shared" si="470"/>
        <v>-</v>
      </c>
      <c r="DH154" s="227" t="str">
        <f t="shared" si="471"/>
        <v>-</v>
      </c>
      <c r="DI154" s="227" t="str">
        <f t="shared" si="472"/>
        <v>-</v>
      </c>
      <c r="DJ154" s="228" t="str">
        <f t="shared" si="473"/>
        <v>-</v>
      </c>
      <c r="DK154" s="282"/>
      <c r="DL154" s="282"/>
      <c r="DM154" s="226" t="str">
        <f t="shared" si="474"/>
        <v>-</v>
      </c>
      <c r="DN154" s="227" t="str">
        <f t="shared" si="475"/>
        <v>-</v>
      </c>
      <c r="DO154" s="227" t="str">
        <f t="shared" si="476"/>
        <v>-</v>
      </c>
      <c r="DP154" s="227" t="str">
        <f t="shared" si="477"/>
        <v>-</v>
      </c>
      <c r="DQ154" s="227" t="str">
        <f t="shared" si="478"/>
        <v>-</v>
      </c>
      <c r="DR154" s="228" t="str">
        <f t="shared" si="479"/>
        <v>-</v>
      </c>
      <c r="DS154" s="282"/>
      <c r="DT154" s="282"/>
      <c r="DU154" s="226" t="str">
        <f t="shared" si="480"/>
        <v>-</v>
      </c>
      <c r="DV154" s="227" t="str">
        <f t="shared" si="481"/>
        <v>-</v>
      </c>
      <c r="DW154" s="227" t="str">
        <f t="shared" si="482"/>
        <v>-</v>
      </c>
      <c r="DX154" s="227" t="str">
        <f t="shared" si="483"/>
        <v>-</v>
      </c>
      <c r="DY154" s="227" t="str">
        <f t="shared" si="484"/>
        <v>-</v>
      </c>
      <c r="DZ154" s="228" t="str">
        <f t="shared" si="485"/>
        <v>-</v>
      </c>
      <c r="EA154" s="282"/>
      <c r="EB154" s="282"/>
      <c r="EC154" s="226">
        <f t="shared" si="486"/>
        <v>1810257</v>
      </c>
      <c r="ED154" s="227">
        <f t="shared" si="487"/>
        <v>1578498</v>
      </c>
      <c r="EE154" s="227">
        <f t="shared" si="488"/>
        <v>3388755</v>
      </c>
      <c r="EF154" s="227" t="str">
        <f t="shared" si="489"/>
        <v>-</v>
      </c>
      <c r="EG154" s="227" t="str">
        <f t="shared" si="490"/>
        <v>-</v>
      </c>
      <c r="EH154" s="228" t="str">
        <f t="shared" si="491"/>
        <v>-</v>
      </c>
      <c r="EI154" s="282"/>
      <c r="EJ154" s="282"/>
      <c r="EK154" s="226">
        <f t="shared" si="492"/>
        <v>1810257</v>
      </c>
      <c r="EL154" s="227">
        <f t="shared" si="493"/>
        <v>1578498</v>
      </c>
      <c r="EM154" s="227">
        <f t="shared" si="494"/>
        <v>3388755</v>
      </c>
      <c r="EN154" s="227" t="str">
        <f t="shared" si="495"/>
        <v>-</v>
      </c>
      <c r="EO154" s="227" t="str">
        <f t="shared" si="496"/>
        <v>-</v>
      </c>
      <c r="EP154" s="228" t="str">
        <f t="shared" si="497"/>
        <v>-</v>
      </c>
      <c r="EQ154" s="282"/>
      <c r="ER154" s="282"/>
      <c r="ES154" s="226" t="str">
        <f t="shared" si="498"/>
        <v>-</v>
      </c>
      <c r="ET154" s="227" t="str">
        <f t="shared" si="499"/>
        <v>-</v>
      </c>
      <c r="EU154" s="228" t="str">
        <f t="shared" si="500"/>
        <v>-</v>
      </c>
      <c r="EV154" s="282"/>
      <c r="EW154" s="282"/>
      <c r="EX154" s="301">
        <f t="shared" si="501"/>
        <v>47066.682000000001</v>
      </c>
      <c r="EY154" s="259">
        <f t="shared" si="502"/>
        <v>71032.41</v>
      </c>
      <c r="EZ154" s="259">
        <f t="shared" si="503"/>
        <v>118606.42500000002</v>
      </c>
      <c r="FA154" s="259" t="str">
        <f t="shared" si="504"/>
        <v>-</v>
      </c>
      <c r="FB154" s="259" t="str">
        <f t="shared" si="505"/>
        <v>-</v>
      </c>
      <c r="FC154" s="260" t="str">
        <f t="shared" si="506"/>
        <v>-</v>
      </c>
      <c r="FD154" s="282"/>
      <c r="FE154" s="282"/>
      <c r="FF154" s="301" t="str">
        <f t="shared" si="507"/>
        <v>-</v>
      </c>
      <c r="FG154" s="259" t="str">
        <f t="shared" si="508"/>
        <v>-</v>
      </c>
      <c r="FH154" s="259" t="str">
        <f t="shared" si="509"/>
        <v>-</v>
      </c>
      <c r="FI154" s="259" t="str">
        <f t="shared" si="510"/>
        <v>-</v>
      </c>
      <c r="FJ154" s="259" t="str">
        <f t="shared" si="511"/>
        <v>-</v>
      </c>
      <c r="FK154" s="260" t="str">
        <f t="shared" si="512"/>
        <v>-</v>
      </c>
      <c r="FL154" s="282"/>
      <c r="FM154" s="282"/>
      <c r="FN154" s="301" t="str">
        <f t="shared" si="513"/>
        <v>-</v>
      </c>
      <c r="FO154" s="259" t="str">
        <f t="shared" si="514"/>
        <v>-</v>
      </c>
      <c r="FP154" s="259" t="str">
        <f t="shared" si="515"/>
        <v>-</v>
      </c>
      <c r="FQ154" s="259" t="str">
        <f t="shared" si="516"/>
        <v>-</v>
      </c>
      <c r="FR154" s="259" t="str">
        <f t="shared" si="517"/>
        <v>-</v>
      </c>
      <c r="FS154" s="260" t="str">
        <f t="shared" si="518"/>
        <v>-</v>
      </c>
      <c r="FT154" s="282"/>
      <c r="FU154" s="282"/>
      <c r="FV154" s="301" t="str">
        <f t="shared" si="519"/>
        <v>-</v>
      </c>
      <c r="FW154" s="259" t="str">
        <f t="shared" si="520"/>
        <v>-</v>
      </c>
      <c r="FX154" s="259" t="str">
        <f t="shared" si="521"/>
        <v>-</v>
      </c>
      <c r="FY154" s="259" t="str">
        <f t="shared" si="522"/>
        <v>-</v>
      </c>
      <c r="FZ154" s="259" t="str">
        <f t="shared" si="523"/>
        <v>-</v>
      </c>
      <c r="GA154" s="260" t="str">
        <f t="shared" si="524"/>
        <v>-</v>
      </c>
      <c r="GB154" s="282"/>
      <c r="GC154" s="282"/>
      <c r="GD154" s="301" t="str">
        <f t="shared" si="525"/>
        <v>-</v>
      </c>
      <c r="GE154" s="259" t="str">
        <f t="shared" si="526"/>
        <v>-</v>
      </c>
      <c r="GF154" s="259" t="str">
        <f t="shared" si="527"/>
        <v>-</v>
      </c>
      <c r="GG154" s="259" t="str">
        <f t="shared" si="528"/>
        <v>-</v>
      </c>
      <c r="GH154" s="259" t="str">
        <f t="shared" si="529"/>
        <v>-</v>
      </c>
      <c r="GI154" s="260" t="str">
        <f t="shared" si="530"/>
        <v>-</v>
      </c>
      <c r="GJ154" s="282"/>
      <c r="GK154" s="282"/>
      <c r="GL154" s="301" t="str">
        <f t="shared" si="531"/>
        <v>-</v>
      </c>
      <c r="GM154" s="259" t="str">
        <f t="shared" si="532"/>
        <v>-</v>
      </c>
      <c r="GN154" s="259" t="str">
        <f t="shared" si="533"/>
        <v>-</v>
      </c>
      <c r="GO154" s="259" t="str">
        <f t="shared" si="534"/>
        <v>-</v>
      </c>
      <c r="GP154" s="259" t="str">
        <f t="shared" si="535"/>
        <v>-</v>
      </c>
      <c r="GQ154" s="260" t="str">
        <f t="shared" si="536"/>
        <v>-</v>
      </c>
      <c r="GR154" s="282"/>
      <c r="GS154" s="282"/>
      <c r="GT154" s="301">
        <f t="shared" si="537"/>
        <v>3620.5140000000001</v>
      </c>
      <c r="GU154" s="259">
        <f t="shared" si="538"/>
        <v>4735.4939999999997</v>
      </c>
      <c r="GV154" s="259">
        <f t="shared" si="539"/>
        <v>6777.51</v>
      </c>
      <c r="GW154" s="259" t="str">
        <f t="shared" si="540"/>
        <v>-</v>
      </c>
      <c r="GX154" s="259" t="str">
        <f t="shared" si="541"/>
        <v>-</v>
      </c>
      <c r="GY154" s="260" t="str">
        <f t="shared" si="542"/>
        <v>-</v>
      </c>
      <c r="GZ154" s="282"/>
      <c r="HA154" s="282"/>
      <c r="HB154" s="301">
        <f t="shared" si="543"/>
        <v>7241.0280000000002</v>
      </c>
      <c r="HC154" s="259">
        <f t="shared" si="544"/>
        <v>23677.469999999998</v>
      </c>
      <c r="HD154" s="259">
        <f t="shared" si="545"/>
        <v>30498.795000000002</v>
      </c>
      <c r="HE154" s="259" t="str">
        <f t="shared" si="546"/>
        <v>-</v>
      </c>
      <c r="HF154" s="259" t="str">
        <f t="shared" si="547"/>
        <v>-</v>
      </c>
      <c r="HG154" s="260" t="str">
        <f t="shared" si="548"/>
        <v>-</v>
      </c>
      <c r="HH154" s="282"/>
      <c r="HI154" s="282"/>
      <c r="HJ154" s="301" t="str">
        <f t="shared" si="549"/>
        <v>-</v>
      </c>
      <c r="HK154" s="259" t="str">
        <f t="shared" si="550"/>
        <v>-</v>
      </c>
      <c r="HL154" s="260" t="str">
        <f t="shared" si="551"/>
        <v>-</v>
      </c>
      <c r="HM154" s="428">
        <f t="shared" si="442"/>
        <v>1</v>
      </c>
      <c r="HN154" s="429">
        <f t="shared" si="442"/>
        <v>1</v>
      </c>
      <c r="HO154" s="429">
        <f t="shared" si="442"/>
        <v>1</v>
      </c>
      <c r="HP154" s="429" t="str">
        <f t="shared" si="442"/>
        <v>-</v>
      </c>
      <c r="HQ154" s="429" t="str">
        <f t="shared" si="442"/>
        <v>-</v>
      </c>
      <c r="HR154" s="430" t="str">
        <f t="shared" si="442"/>
        <v>-</v>
      </c>
      <c r="HS154" s="450"/>
      <c r="HT154" s="450"/>
      <c r="HU154" s="428" t="str">
        <f t="shared" si="443"/>
        <v>-</v>
      </c>
      <c r="HV154" s="429" t="str">
        <f t="shared" si="443"/>
        <v>-</v>
      </c>
      <c r="HW154" s="429" t="str">
        <f t="shared" si="443"/>
        <v>-</v>
      </c>
      <c r="HX154" s="429" t="str">
        <f t="shared" si="443"/>
        <v>-</v>
      </c>
      <c r="HY154" s="429" t="str">
        <f t="shared" si="443"/>
        <v>-</v>
      </c>
      <c r="HZ154" s="430" t="str">
        <f t="shared" si="443"/>
        <v>-</v>
      </c>
      <c r="IA154" s="450"/>
      <c r="IB154" s="450"/>
      <c r="IC154" s="428" t="str">
        <f t="shared" si="444"/>
        <v>-</v>
      </c>
      <c r="ID154" s="429" t="str">
        <f t="shared" si="444"/>
        <v>-</v>
      </c>
      <c r="IE154" s="429" t="str">
        <f t="shared" si="444"/>
        <v>-</v>
      </c>
      <c r="IF154" s="429" t="str">
        <f t="shared" si="444"/>
        <v>-</v>
      </c>
      <c r="IG154" s="429" t="str">
        <f t="shared" si="444"/>
        <v>-</v>
      </c>
      <c r="IH154" s="430" t="str">
        <f t="shared" si="444"/>
        <v>-</v>
      </c>
      <c r="II154" s="450"/>
      <c r="IJ154" s="450"/>
      <c r="IK154" s="428" t="str">
        <f t="shared" si="445"/>
        <v>-</v>
      </c>
      <c r="IL154" s="429" t="str">
        <f t="shared" si="445"/>
        <v>-</v>
      </c>
      <c r="IM154" s="429" t="str">
        <f t="shared" si="445"/>
        <v>-</v>
      </c>
      <c r="IN154" s="429" t="str">
        <f t="shared" si="445"/>
        <v>-</v>
      </c>
      <c r="IO154" s="429" t="str">
        <f t="shared" si="445"/>
        <v>-</v>
      </c>
      <c r="IP154" s="430" t="str">
        <f t="shared" si="445"/>
        <v>-</v>
      </c>
      <c r="IQ154" s="450"/>
      <c r="IR154" s="450"/>
      <c r="IS154" s="428" t="str">
        <f t="shared" si="446"/>
        <v>-</v>
      </c>
      <c r="IT154" s="429" t="str">
        <f t="shared" si="446"/>
        <v>-</v>
      </c>
      <c r="IU154" s="429" t="str">
        <f t="shared" si="446"/>
        <v>-</v>
      </c>
      <c r="IV154" s="429" t="str">
        <f t="shared" si="446"/>
        <v>-</v>
      </c>
      <c r="IW154" s="429" t="str">
        <f t="shared" si="446"/>
        <v>-</v>
      </c>
      <c r="IX154" s="430" t="str">
        <f t="shared" si="446"/>
        <v>-</v>
      </c>
      <c r="IY154" s="450"/>
      <c r="IZ154" s="450"/>
      <c r="JA154" s="428" t="str">
        <f t="shared" si="447"/>
        <v>-</v>
      </c>
      <c r="JB154" s="429" t="str">
        <f t="shared" si="447"/>
        <v>-</v>
      </c>
      <c r="JC154" s="429" t="str">
        <f t="shared" si="447"/>
        <v>-</v>
      </c>
      <c r="JD154" s="429" t="str">
        <f t="shared" si="447"/>
        <v>-</v>
      </c>
      <c r="JE154" s="429" t="str">
        <f t="shared" si="447"/>
        <v>-</v>
      </c>
      <c r="JF154" s="430" t="str">
        <f t="shared" si="447"/>
        <v>-</v>
      </c>
      <c r="JG154" s="450"/>
      <c r="JH154" s="450"/>
      <c r="JI154" s="428">
        <f t="shared" si="448"/>
        <v>1</v>
      </c>
      <c r="JJ154" s="429">
        <f t="shared" si="448"/>
        <v>1</v>
      </c>
      <c r="JK154" s="429">
        <f t="shared" si="448"/>
        <v>1</v>
      </c>
      <c r="JL154" s="429" t="str">
        <f t="shared" si="448"/>
        <v>-</v>
      </c>
      <c r="JM154" s="429" t="str">
        <f t="shared" si="448"/>
        <v>-</v>
      </c>
      <c r="JN154" s="430" t="str">
        <f t="shared" si="448"/>
        <v>-</v>
      </c>
      <c r="JO154" s="450"/>
      <c r="JP154" s="450"/>
      <c r="JQ154" s="428">
        <f t="shared" si="449"/>
        <v>1</v>
      </c>
      <c r="JR154" s="429">
        <f t="shared" si="449"/>
        <v>1</v>
      </c>
      <c r="JS154" s="429">
        <f t="shared" si="449"/>
        <v>1</v>
      </c>
      <c r="JT154" s="429" t="str">
        <f t="shared" si="449"/>
        <v>-</v>
      </c>
      <c r="JU154" s="429" t="str">
        <f t="shared" si="449"/>
        <v>-</v>
      </c>
      <c r="JV154" s="430" t="str">
        <f t="shared" si="449"/>
        <v>-</v>
      </c>
      <c r="JW154" s="450"/>
      <c r="JX154" s="450"/>
      <c r="JY154" s="428" t="str">
        <f t="shared" si="552"/>
        <v>-</v>
      </c>
      <c r="JZ154" s="429" t="str">
        <f t="shared" si="552"/>
        <v>-</v>
      </c>
      <c r="KA154" s="430" t="str">
        <f t="shared" si="552"/>
        <v>-</v>
      </c>
      <c r="KB154" s="172"/>
      <c r="KC154" s="355" t="str">
        <f>IF(ISBLANK('Tab4-Adol-KABP-2006'!KC154),"",('Tab4-Adol-KABP-2006'!KC154))</f>
        <v/>
      </c>
      <c r="KD154" s="355" t="str">
        <f>IF(ISBLANK('Tab4-Adol-KABP-2006'!KD154),"",('Tab4-Adol-KABP-2006'!KD154))</f>
        <v/>
      </c>
      <c r="KE154" s="355" t="str">
        <f>IF(ISBLANK('Tab4-Adol-KABP-2006'!KE154),"",('Tab4-Adol-KABP-2006'!KE154))</f>
        <v/>
      </c>
      <c r="KF154" s="355" t="str">
        <f>IF(ISBLANK('Tab4-Adol-KABP-2006'!KF154),"",('Tab4-Adol-KABP-2006'!KF154))</f>
        <v/>
      </c>
      <c r="KG154" s="355" t="str">
        <f>IF(ISBLANK('Tab4-Adol-KABP-2006'!KG154),"",('Tab4-Adol-KABP-2006'!KG154))</f>
        <v/>
      </c>
      <c r="KH154" s="355" t="str">
        <f>IF(ISBLANK('Tab4-Adol-KABP-2006'!KH154),"",('Tab4-Adol-KABP-2006'!KH154))</f>
        <v/>
      </c>
      <c r="KI154" s="355" t="str">
        <f>IF(ISBLANK('Tab4-Adol-KABP-2006'!KI154),"",('Tab4-Adol-KABP-2006'!KI154))</f>
        <v/>
      </c>
      <c r="KJ154" s="355" t="str">
        <f>IF(ISBLANK('Tab4-Adol-KABP-2006'!KJ154),"",('Tab4-Adol-KABP-2006'!KJ154))</f>
        <v/>
      </c>
      <c r="KK154" s="355" t="str">
        <f>IF(ISBLANK('Tab4-Adol-KABP-2006'!KK154),"",('Tab4-Adol-KABP-2006'!KK154))</f>
        <v/>
      </c>
      <c r="KL154" s="355" t="str">
        <f>IF(ISBLANK('Tab4-Adol-KABP-2006'!KL154),"",('Tab4-Adol-KABP-2006'!KL154))</f>
        <v/>
      </c>
      <c r="KM154" s="355" t="str">
        <f>IF(ISBLANK('Tab4-Adol-KABP-2006'!KM154),"",('Tab4-Adol-KABP-2006'!KM154))</f>
        <v/>
      </c>
      <c r="KN154" s="355" t="str">
        <f>IF(ISBLANK('Tab4-Adol-KABP-2006'!KN154),"",('Tab4-Adol-KABP-2006'!KN154))</f>
        <v/>
      </c>
      <c r="KO154" s="355" t="str">
        <f>IF(ISBLANK('Tab4-Adol-KABP-2006'!KO154),"",('Tab4-Adol-KABP-2006'!KO154))</f>
        <v/>
      </c>
      <c r="KP154" s="355" t="str">
        <f>IF(ISBLANK('Tab4-Adol-KABP-2006'!KP154),"",('Tab4-Adol-KABP-2006'!KP154))</f>
        <v/>
      </c>
      <c r="KQ154" s="355" t="str">
        <f>IF(ISBLANK('Tab4-Adol-KABP-2006'!KQ154),"",('Tab4-Adol-KABP-2006'!KQ154))</f>
        <v/>
      </c>
      <c r="KR154" s="355" t="str">
        <f>IF(ISBLANK('Tab4-Adol-KABP-2006'!KR154),"",('Tab4-Adol-KABP-2006'!KR154))</f>
        <v/>
      </c>
      <c r="KS154" s="355" t="str">
        <f>IF(ISBLANK('Tab4-Adol-KABP-2006'!KS154),"",('Tab4-Adol-KABP-2006'!KS154))</f>
        <v/>
      </c>
      <c r="KT154" s="355" t="str">
        <f>IF(ISBLANK('Tab4-Adol-KABP-2006'!KT154),"",('Tab4-Adol-KABP-2006'!KT154))</f>
        <v/>
      </c>
      <c r="KU154" s="355" t="str">
        <f>IF(ISBLANK('Tab4-Adol-KABP-2006'!KU154),"",('Tab4-Adol-KABP-2006'!KU154))</f>
        <v/>
      </c>
      <c r="KV154" s="355" t="str">
        <f>IF(ISBLANK('Tab4-Adol-KABP-2006'!KV154),"",('Tab4-Adol-KABP-2006'!KV154))</f>
        <v/>
      </c>
      <c r="KW154" s="355" t="str">
        <f>IF(ISBLANK('Tab4-Adol-KABP-2006'!KW154),"",('Tab4-Adol-KABP-2006'!KW154))</f>
        <v/>
      </c>
      <c r="KX154" s="355" t="str">
        <f>IF(ISBLANK('Tab4-Adol-KABP-2006'!KX154),"",('Tab4-Adol-KABP-2006'!KX154))</f>
        <v/>
      </c>
      <c r="KY154" s="355" t="str">
        <f>IF(ISBLANK('Tab4-Adol-KABP-2006'!KY154),"",('Tab4-Adol-KABP-2006'!KY154))</f>
        <v/>
      </c>
      <c r="KZ154" s="355" t="str">
        <f>IF(ISBLANK('Tab4-Adol-KABP-2006'!KZ154),"",('Tab4-Adol-KABP-2006'!KZ154))</f>
        <v/>
      </c>
      <c r="LA154" s="355" t="str">
        <f>IF(ISBLANK('Tab4-Adol-KABP-2006'!LA154),"",('Tab4-Adol-KABP-2006'!LA154))</f>
        <v/>
      </c>
      <c r="LB154" s="355" t="str">
        <f>IF(ISBLANK('Tab4-Adol-KABP-2006'!LB154),"",('Tab4-Adol-KABP-2006'!LB154))</f>
        <v/>
      </c>
      <c r="LC154" s="355" t="str">
        <f>IF(ISBLANK('Tab4-Adol-KABP-2006'!LC154),"",('Tab4-Adol-KABP-2006'!LC154))</f>
        <v/>
      </c>
      <c r="LD154" s="355" t="str">
        <f>IF(ISBLANK('Tab4-Adol-KABP-2006'!LD154),"",('Tab4-Adol-KABP-2006'!LD154))</f>
        <v/>
      </c>
      <c r="LE154" s="355" t="str">
        <f>IF(ISBLANK('Tab4-Adol-KABP-2006'!LE154),"",('Tab4-Adol-KABP-2006'!LE154))</f>
        <v/>
      </c>
      <c r="LF154" s="355" t="str">
        <f>IF(ISBLANK('Tab4-Adol-KABP-2006'!LF154),"",('Tab4-Adol-KABP-2006'!LF154))</f>
        <v/>
      </c>
      <c r="LG154" s="355" t="str">
        <f>IF(ISBLANK('Tab4-Adol-KABP-2006'!LG154),"",('Tab4-Adol-KABP-2006'!LG154))</f>
        <v/>
      </c>
      <c r="LH154" s="355" t="str">
        <f>IF(ISBLANK('Tab4-Adol-KABP-2006'!LH154),"",('Tab4-Adol-KABP-2006'!LH154))</f>
        <v/>
      </c>
      <c r="LI154" s="355" t="str">
        <f>IF(ISBLANK('Tab4-Adol-KABP-2006'!LI154),"",('Tab4-Adol-KABP-2006'!LI154))</f>
        <v/>
      </c>
      <c r="LJ154" s="355" t="str">
        <f>IF(ISBLANK('Tab4-Adol-KABP-2006'!LJ154),"",('Tab4-Adol-KABP-2006'!LJ154))</f>
        <v/>
      </c>
      <c r="LK154" s="355" t="str">
        <f>IF(ISBLANK('Tab4-Adol-KABP-2006'!LK154),"",('Tab4-Adol-KABP-2006'!LK154))</f>
        <v/>
      </c>
      <c r="LL154" s="355" t="str">
        <f>IF(ISBLANK('Tab4-Adol-KABP-2006'!LL154),"",('Tab4-Adol-KABP-2006'!LL154))</f>
        <v/>
      </c>
      <c r="LM154" s="355" t="str">
        <f>IF(ISBLANK('Tab4-Adol-KABP-2006'!LM154),"",('Tab4-Adol-KABP-2006'!LM154))</f>
        <v/>
      </c>
      <c r="LN154" s="355" t="str">
        <f>IF(ISBLANK('Tab4-Adol-KABP-2006'!LN154),"",('Tab4-Adol-KABP-2006'!LN154))</f>
        <v/>
      </c>
      <c r="LO154" s="355" t="str">
        <f>IF(ISBLANK('Tab4-Adol-KABP-2006'!LO154),"",('Tab4-Adol-KABP-2006'!LO154))</f>
        <v/>
      </c>
      <c r="LP154" s="355" t="str">
        <f>IF(ISBLANK('Tab4-Adol-KABP-2006'!LP154),"",('Tab4-Adol-KABP-2006'!LP154))</f>
        <v/>
      </c>
      <c r="LQ154" s="355" t="str">
        <f>IF(ISBLANK('Tab4-Adol-KABP-2006'!LQ154),"",('Tab4-Adol-KABP-2006'!LQ154))</f>
        <v/>
      </c>
      <c r="LR154" s="355" t="str">
        <f>IF(ISBLANK('Tab4-Adol-KABP-2006'!LR154),"",('Tab4-Adol-KABP-2006'!LR154))</f>
        <v/>
      </c>
      <c r="LS154" s="355" t="str">
        <f>IF(ISBLANK('Tab4-Adol-KABP-2006'!LS154),"",('Tab4-Adol-KABP-2006'!LS154))</f>
        <v/>
      </c>
      <c r="LT154" s="355" t="str">
        <f>IF(ISBLANK('Tab4-Adol-KABP-2006'!LT154),"",('Tab4-Adol-KABP-2006'!LT154))</f>
        <v/>
      </c>
      <c r="LU154" s="355" t="str">
        <f>IF(ISBLANK('Tab4-Adol-KABP-2006'!LU154),"",('Tab4-Adol-KABP-2006'!LU154))</f>
        <v/>
      </c>
      <c r="LV154" s="355" t="str">
        <f>IF(ISBLANK('Tab4-Adol-KABP-2006'!LV154),"",('Tab4-Adol-KABP-2006'!LV154))</f>
        <v/>
      </c>
      <c r="LW154" s="355" t="str">
        <f>IF(ISBLANK('Tab4-Adol-KABP-2006'!LW154),"",('Tab4-Adol-KABP-2006'!LW154))</f>
        <v/>
      </c>
      <c r="LX154" s="355" t="str">
        <f>IF(ISBLANK('Tab4-Adol-KABP-2006'!LX154),"",('Tab4-Adol-KABP-2006'!LX154))</f>
        <v/>
      </c>
      <c r="LY154" s="355" t="str">
        <f>IF(ISBLANK('Tab4-Adol-KABP-2006'!LY154),"",('Tab4-Adol-KABP-2006'!LY154))</f>
        <v/>
      </c>
      <c r="LZ154" s="355" t="str">
        <f>IF(ISBLANK('Tab4-Adol-KABP-2006'!LZ154),"",('Tab4-Adol-KABP-2006'!LZ154))</f>
        <v/>
      </c>
      <c r="MA154" s="355" t="str">
        <f>IF(ISBLANK('Tab4-Adol-KABP-2006'!MA154),"",('Tab4-Adol-KABP-2006'!MA154))</f>
        <v/>
      </c>
    </row>
    <row r="155" spans="1:339" x14ac:dyDescent="0.2">
      <c r="A155" s="310" t="s">
        <v>201</v>
      </c>
      <c r="B155" s="172">
        <v>0</v>
      </c>
      <c r="C155" s="172">
        <v>0</v>
      </c>
      <c r="D155" s="172" t="s">
        <v>315</v>
      </c>
      <c r="E155" s="172">
        <v>1</v>
      </c>
      <c r="F155" s="173"/>
      <c r="G155" s="218" t="s">
        <v>91</v>
      </c>
      <c r="H155" s="348">
        <f>IF(ISBLANK('Tab4-Adol-KABP-2006'!H155), "",('Tab4-Adol-KABP-2006'!H155))</f>
        <v>2012</v>
      </c>
      <c r="I155" s="349">
        <f>IF(ISBLANK('Tab4-Adol-KABP-2006'!I155), "",('Tab4-Adol-KABP-2006'!I155))</f>
        <v>2012</v>
      </c>
      <c r="J155" s="414">
        <f>IF(ISBLANK('Tab4-Adol-KABP-2006'!J155), "",('Tab4-Adol-KABP-2006'!J155))</f>
        <v>5.6</v>
      </c>
      <c r="K155" s="414">
        <f>IF(ISBLANK('Tab4-Adol-KABP-2006'!K155), "",('Tab4-Adol-KABP-2006'!K155))</f>
        <v>9.3000000000000007</v>
      </c>
      <c r="L155" s="414">
        <f>IF(ISBLANK('Tab4-Adol-KABP-2006'!L155), "",('Tab4-Adol-KABP-2006'!L155))</f>
        <v>8.6</v>
      </c>
      <c r="M155" s="414"/>
      <c r="N155" s="414"/>
      <c r="O155" s="415"/>
      <c r="P155" s="348" t="str">
        <f>IF(ISBLANK('Tab4-Adol-KABP-2006'!P155), "",('Tab4-Adol-KABP-2006'!P155))</f>
        <v/>
      </c>
      <c r="Q155" s="349" t="str">
        <f>IF(ISBLANK('Tab4-Adol-KABP-2006'!Q155), "",('Tab4-Adol-KABP-2006'!Q155))</f>
        <v/>
      </c>
      <c r="R155" s="414"/>
      <c r="S155" s="414"/>
      <c r="T155" s="414"/>
      <c r="U155" s="414"/>
      <c r="V155" s="414"/>
      <c r="W155" s="415"/>
      <c r="X155" s="348" t="str">
        <f>IF(ISBLANK('Tab4-Adol-KABP-2006'!X155), "",('Tab4-Adol-KABP-2006'!X155))</f>
        <v/>
      </c>
      <c r="Y155" s="349" t="str">
        <f>IF(ISBLANK('Tab4-Adol-KABP-2006'!Y155), "",('Tab4-Adol-KABP-2006'!Y155))</f>
        <v/>
      </c>
      <c r="Z155" s="414"/>
      <c r="AA155" s="414"/>
      <c r="AB155" s="414"/>
      <c r="AC155" s="414"/>
      <c r="AD155" s="414"/>
      <c r="AE155" s="415"/>
      <c r="AF155" s="348" t="str">
        <f>IF(ISBLANK('Tab4-Adol-KABP-2006'!AF155), "",('Tab4-Adol-KABP-2006'!AF155))</f>
        <v/>
      </c>
      <c r="AG155" s="349" t="str">
        <f>IF(ISBLANK('Tab4-Adol-KABP-2006'!AG155), "",('Tab4-Adol-KABP-2006'!AG155))</f>
        <v/>
      </c>
      <c r="AH155" s="414"/>
      <c r="AI155" s="414"/>
      <c r="AJ155" s="414"/>
      <c r="AK155" s="414"/>
      <c r="AL155" s="414"/>
      <c r="AM155" s="415"/>
      <c r="AN155" s="348" t="str">
        <f>IF(ISBLANK('Tab4-Adol-KABP-2006'!AN155), "",('Tab4-Adol-KABP-2006'!AN155))</f>
        <v/>
      </c>
      <c r="AO155" s="349" t="str">
        <f>IF(ISBLANK('Tab4-Adol-KABP-2006'!AO155), "",('Tab4-Adol-KABP-2006'!AO155))</f>
        <v/>
      </c>
      <c r="AP155" s="362"/>
      <c r="AQ155" s="362"/>
      <c r="AR155" s="362"/>
      <c r="AS155" s="362"/>
      <c r="AT155" s="362"/>
      <c r="AU155" s="363"/>
      <c r="AV155" s="348" t="str">
        <f>IF(ISBLANK('Tab4-Adol-KABP-2006'!AV155), "",('Tab4-Adol-KABP-2006'!AV155))</f>
        <v/>
      </c>
      <c r="AW155" s="349" t="str">
        <f>IF(ISBLANK('Tab4-Adol-KABP-2006'!AW155), "",('Tab4-Adol-KABP-2006'!AW155))</f>
        <v/>
      </c>
      <c r="AX155" s="414"/>
      <c r="AY155" s="414"/>
      <c r="AZ155" s="414"/>
      <c r="BA155" s="414"/>
      <c r="BB155" s="414"/>
      <c r="BC155" s="415"/>
      <c r="BD155" s="348" t="str">
        <f>IF(ISBLANK('Tab4-Adol-KABP-2006'!BD155), "",('Tab4-Adol-KABP-2006'!BD155))</f>
        <v/>
      </c>
      <c r="BE155" s="349" t="str">
        <f>IF(ISBLANK('Tab4-Adol-KABP-2006'!BE155), "",('Tab4-Adol-KABP-2006'!BE155))</f>
        <v/>
      </c>
      <c r="BF155" s="414"/>
      <c r="BG155" s="414"/>
      <c r="BH155" s="414"/>
      <c r="BI155" s="414"/>
      <c r="BJ155" s="414"/>
      <c r="BK155" s="415"/>
      <c r="BL155" s="348" t="str">
        <f>IF(ISBLANK('Tab4-Adol-KABP-2006'!BL155), "",('Tab4-Adol-KABP-2006'!BL155))</f>
        <v/>
      </c>
      <c r="BM155" s="349" t="str">
        <f>IF(ISBLANK('Tab4-Adol-KABP-2006'!BM155), "",('Tab4-Adol-KABP-2006'!BM155))</f>
        <v/>
      </c>
      <c r="BN155" s="414"/>
      <c r="BO155" s="414"/>
      <c r="BP155" s="414"/>
      <c r="BQ155" s="414"/>
      <c r="BR155" s="414"/>
      <c r="BS155" s="415"/>
      <c r="BT155" s="348" t="str">
        <f>IF(ISBLANK('Tab4-Adol-KABP-2006'!BT155), "",('Tab4-Adol-KABP-2006'!BT155))</f>
        <v/>
      </c>
      <c r="BU155" s="349" t="str">
        <f>IF(ISBLANK('Tab4-Adol-KABP-2006'!BU155), "",('Tab4-Adol-KABP-2006'!BU155))</f>
        <v/>
      </c>
      <c r="BV155" s="414"/>
      <c r="BW155" s="414"/>
      <c r="BX155" s="415"/>
      <c r="BY155" s="216">
        <v>348481</v>
      </c>
      <c r="BZ155" s="208">
        <v>350539</v>
      </c>
      <c r="CA155" s="208">
        <v>699020</v>
      </c>
      <c r="CB155" s="208">
        <v>357060</v>
      </c>
      <c r="CC155" s="208">
        <v>358432</v>
      </c>
      <c r="CD155" s="284">
        <v>715492</v>
      </c>
      <c r="CE155" s="282"/>
      <c r="CF155" s="282"/>
      <c r="CG155" s="226">
        <f t="shared" si="450"/>
        <v>348481</v>
      </c>
      <c r="CH155" s="227">
        <f t="shared" si="451"/>
        <v>350539</v>
      </c>
      <c r="CI155" s="227">
        <f t="shared" si="452"/>
        <v>699020</v>
      </c>
      <c r="CJ155" s="227" t="str">
        <f t="shared" si="453"/>
        <v>-</v>
      </c>
      <c r="CK155" s="227" t="str">
        <f t="shared" si="454"/>
        <v>-</v>
      </c>
      <c r="CL155" s="228" t="str">
        <f t="shared" si="455"/>
        <v>-</v>
      </c>
      <c r="CM155" s="282"/>
      <c r="CN155" s="282"/>
      <c r="CO155" s="226" t="str">
        <f t="shared" si="456"/>
        <v>-</v>
      </c>
      <c r="CP155" s="227" t="str">
        <f t="shared" si="457"/>
        <v>-</v>
      </c>
      <c r="CQ155" s="227" t="str">
        <f t="shared" si="458"/>
        <v>-</v>
      </c>
      <c r="CR155" s="227" t="str">
        <f t="shared" si="459"/>
        <v>-</v>
      </c>
      <c r="CS155" s="227" t="str">
        <f t="shared" si="460"/>
        <v>-</v>
      </c>
      <c r="CT155" s="228" t="str">
        <f t="shared" si="461"/>
        <v>-</v>
      </c>
      <c r="CU155" s="282"/>
      <c r="CV155" s="282"/>
      <c r="CW155" s="292" t="str">
        <f t="shared" si="462"/>
        <v>-</v>
      </c>
      <c r="CX155" s="234" t="str">
        <f t="shared" si="463"/>
        <v>-</v>
      </c>
      <c r="CY155" s="234" t="str">
        <f t="shared" si="464"/>
        <v>-</v>
      </c>
      <c r="CZ155" s="234" t="str">
        <f t="shared" si="465"/>
        <v>-</v>
      </c>
      <c r="DA155" s="234" t="str">
        <f t="shared" si="466"/>
        <v>-</v>
      </c>
      <c r="DB155" s="235" t="str">
        <f t="shared" si="467"/>
        <v>-</v>
      </c>
      <c r="DC155" s="282"/>
      <c r="DD155" s="282"/>
      <c r="DE155" s="226" t="str">
        <f t="shared" si="468"/>
        <v>-</v>
      </c>
      <c r="DF155" s="227" t="str">
        <f t="shared" si="469"/>
        <v>-</v>
      </c>
      <c r="DG155" s="227" t="str">
        <f t="shared" si="470"/>
        <v>-</v>
      </c>
      <c r="DH155" s="227" t="str">
        <f t="shared" si="471"/>
        <v>-</v>
      </c>
      <c r="DI155" s="227" t="str">
        <f t="shared" si="472"/>
        <v>-</v>
      </c>
      <c r="DJ155" s="228" t="str">
        <f t="shared" si="473"/>
        <v>-</v>
      </c>
      <c r="DK155" s="282"/>
      <c r="DL155" s="282"/>
      <c r="DM155" s="226" t="str">
        <f t="shared" si="474"/>
        <v>-</v>
      </c>
      <c r="DN155" s="227" t="str">
        <f t="shared" si="475"/>
        <v>-</v>
      </c>
      <c r="DO155" s="227" t="str">
        <f t="shared" si="476"/>
        <v>-</v>
      </c>
      <c r="DP155" s="227" t="str">
        <f t="shared" si="477"/>
        <v>-</v>
      </c>
      <c r="DQ155" s="227" t="str">
        <f t="shared" si="478"/>
        <v>-</v>
      </c>
      <c r="DR155" s="228" t="str">
        <f t="shared" si="479"/>
        <v>-</v>
      </c>
      <c r="DS155" s="282"/>
      <c r="DT155" s="282"/>
      <c r="DU155" s="226" t="str">
        <f t="shared" si="480"/>
        <v>-</v>
      </c>
      <c r="DV155" s="227" t="str">
        <f t="shared" si="481"/>
        <v>-</v>
      </c>
      <c r="DW155" s="227" t="str">
        <f t="shared" si="482"/>
        <v>-</v>
      </c>
      <c r="DX155" s="227" t="str">
        <f t="shared" si="483"/>
        <v>-</v>
      </c>
      <c r="DY155" s="227" t="str">
        <f t="shared" si="484"/>
        <v>-</v>
      </c>
      <c r="DZ155" s="228" t="str">
        <f t="shared" si="485"/>
        <v>-</v>
      </c>
      <c r="EA155" s="282"/>
      <c r="EB155" s="282"/>
      <c r="EC155" s="226" t="str">
        <f t="shared" si="486"/>
        <v>-</v>
      </c>
      <c r="ED155" s="227" t="str">
        <f t="shared" si="487"/>
        <v>-</v>
      </c>
      <c r="EE155" s="227" t="str">
        <f t="shared" si="488"/>
        <v>-</v>
      </c>
      <c r="EF155" s="227" t="str">
        <f t="shared" si="489"/>
        <v>-</v>
      </c>
      <c r="EG155" s="227" t="str">
        <f t="shared" si="490"/>
        <v>-</v>
      </c>
      <c r="EH155" s="228" t="str">
        <f t="shared" si="491"/>
        <v>-</v>
      </c>
      <c r="EI155" s="282"/>
      <c r="EJ155" s="282"/>
      <c r="EK155" s="226" t="str">
        <f t="shared" si="492"/>
        <v>-</v>
      </c>
      <c r="EL155" s="227" t="str">
        <f t="shared" si="493"/>
        <v>-</v>
      </c>
      <c r="EM155" s="227" t="str">
        <f t="shared" si="494"/>
        <v>-</v>
      </c>
      <c r="EN155" s="227" t="str">
        <f t="shared" si="495"/>
        <v>-</v>
      </c>
      <c r="EO155" s="227" t="str">
        <f t="shared" si="496"/>
        <v>-</v>
      </c>
      <c r="EP155" s="228" t="str">
        <f t="shared" si="497"/>
        <v>-</v>
      </c>
      <c r="EQ155" s="282"/>
      <c r="ER155" s="282"/>
      <c r="ES155" s="226" t="str">
        <f t="shared" si="498"/>
        <v>-</v>
      </c>
      <c r="ET155" s="227" t="str">
        <f t="shared" si="499"/>
        <v>-</v>
      </c>
      <c r="EU155" s="228" t="str">
        <f t="shared" si="500"/>
        <v>-</v>
      </c>
      <c r="EV155" s="282"/>
      <c r="EW155" s="282"/>
      <c r="EX155" s="301">
        <f t="shared" si="501"/>
        <v>19514.935999999998</v>
      </c>
      <c r="EY155" s="259">
        <f t="shared" si="502"/>
        <v>32600.127000000004</v>
      </c>
      <c r="EZ155" s="259">
        <f t="shared" si="503"/>
        <v>60115.719999999994</v>
      </c>
      <c r="FA155" s="259" t="str">
        <f t="shared" si="504"/>
        <v>-</v>
      </c>
      <c r="FB155" s="259" t="str">
        <f t="shared" si="505"/>
        <v>-</v>
      </c>
      <c r="FC155" s="260" t="str">
        <f t="shared" si="506"/>
        <v>-</v>
      </c>
      <c r="FD155" s="282"/>
      <c r="FE155" s="282"/>
      <c r="FF155" s="301" t="str">
        <f t="shared" si="507"/>
        <v>-</v>
      </c>
      <c r="FG155" s="259" t="str">
        <f t="shared" si="508"/>
        <v>-</v>
      </c>
      <c r="FH155" s="259" t="str">
        <f t="shared" si="509"/>
        <v>-</v>
      </c>
      <c r="FI155" s="259" t="str">
        <f t="shared" si="510"/>
        <v>-</v>
      </c>
      <c r="FJ155" s="259" t="str">
        <f t="shared" si="511"/>
        <v>-</v>
      </c>
      <c r="FK155" s="260" t="str">
        <f t="shared" si="512"/>
        <v>-</v>
      </c>
      <c r="FL155" s="282"/>
      <c r="FM155" s="282"/>
      <c r="FN155" s="301" t="str">
        <f t="shared" si="513"/>
        <v>-</v>
      </c>
      <c r="FO155" s="259" t="str">
        <f t="shared" si="514"/>
        <v>-</v>
      </c>
      <c r="FP155" s="259" t="str">
        <f t="shared" si="515"/>
        <v>-</v>
      </c>
      <c r="FQ155" s="259" t="str">
        <f t="shared" si="516"/>
        <v>-</v>
      </c>
      <c r="FR155" s="259" t="str">
        <f t="shared" si="517"/>
        <v>-</v>
      </c>
      <c r="FS155" s="260" t="str">
        <f t="shared" si="518"/>
        <v>-</v>
      </c>
      <c r="FT155" s="282"/>
      <c r="FU155" s="282"/>
      <c r="FV155" s="301" t="str">
        <f t="shared" si="519"/>
        <v>-</v>
      </c>
      <c r="FW155" s="259" t="str">
        <f t="shared" si="520"/>
        <v>-</v>
      </c>
      <c r="FX155" s="259" t="str">
        <f t="shared" si="521"/>
        <v>-</v>
      </c>
      <c r="FY155" s="259" t="str">
        <f t="shared" si="522"/>
        <v>-</v>
      </c>
      <c r="FZ155" s="259" t="str">
        <f t="shared" si="523"/>
        <v>-</v>
      </c>
      <c r="GA155" s="260" t="str">
        <f t="shared" si="524"/>
        <v>-</v>
      </c>
      <c r="GB155" s="282"/>
      <c r="GC155" s="282"/>
      <c r="GD155" s="301" t="str">
        <f t="shared" si="525"/>
        <v>-</v>
      </c>
      <c r="GE155" s="259" t="str">
        <f t="shared" si="526"/>
        <v>-</v>
      </c>
      <c r="GF155" s="259" t="str">
        <f t="shared" si="527"/>
        <v>-</v>
      </c>
      <c r="GG155" s="259" t="str">
        <f t="shared" si="528"/>
        <v>-</v>
      </c>
      <c r="GH155" s="259" t="str">
        <f t="shared" si="529"/>
        <v>-</v>
      </c>
      <c r="GI155" s="260" t="str">
        <f t="shared" si="530"/>
        <v>-</v>
      </c>
      <c r="GJ155" s="282"/>
      <c r="GK155" s="282"/>
      <c r="GL155" s="301" t="str">
        <f t="shared" si="531"/>
        <v>-</v>
      </c>
      <c r="GM155" s="259" t="str">
        <f t="shared" si="532"/>
        <v>-</v>
      </c>
      <c r="GN155" s="259" t="str">
        <f t="shared" si="533"/>
        <v>-</v>
      </c>
      <c r="GO155" s="259" t="str">
        <f t="shared" si="534"/>
        <v>-</v>
      </c>
      <c r="GP155" s="259" t="str">
        <f t="shared" si="535"/>
        <v>-</v>
      </c>
      <c r="GQ155" s="260" t="str">
        <f t="shared" si="536"/>
        <v>-</v>
      </c>
      <c r="GR155" s="282"/>
      <c r="GS155" s="282"/>
      <c r="GT155" s="301" t="str">
        <f t="shared" si="537"/>
        <v>-</v>
      </c>
      <c r="GU155" s="259" t="str">
        <f t="shared" si="538"/>
        <v>-</v>
      </c>
      <c r="GV155" s="259" t="str">
        <f t="shared" si="539"/>
        <v>-</v>
      </c>
      <c r="GW155" s="259" t="str">
        <f t="shared" si="540"/>
        <v>-</v>
      </c>
      <c r="GX155" s="259" t="str">
        <f t="shared" si="541"/>
        <v>-</v>
      </c>
      <c r="GY155" s="260" t="str">
        <f t="shared" si="542"/>
        <v>-</v>
      </c>
      <c r="GZ155" s="282"/>
      <c r="HA155" s="282"/>
      <c r="HB155" s="301" t="str">
        <f t="shared" si="543"/>
        <v>-</v>
      </c>
      <c r="HC155" s="259" t="str">
        <f t="shared" si="544"/>
        <v>-</v>
      </c>
      <c r="HD155" s="259" t="str">
        <f t="shared" si="545"/>
        <v>-</v>
      </c>
      <c r="HE155" s="259" t="str">
        <f t="shared" si="546"/>
        <v>-</v>
      </c>
      <c r="HF155" s="259" t="str">
        <f t="shared" si="547"/>
        <v>-</v>
      </c>
      <c r="HG155" s="260" t="str">
        <f t="shared" si="548"/>
        <v>-</v>
      </c>
      <c r="HH155" s="282"/>
      <c r="HI155" s="282"/>
      <c r="HJ155" s="301" t="str">
        <f t="shared" si="549"/>
        <v>-</v>
      </c>
      <c r="HK155" s="259" t="str">
        <f t="shared" si="550"/>
        <v>-</v>
      </c>
      <c r="HL155" s="260" t="str">
        <f t="shared" si="551"/>
        <v>-</v>
      </c>
      <c r="HM155" s="428">
        <f t="shared" si="442"/>
        <v>1</v>
      </c>
      <c r="HN155" s="429">
        <f t="shared" si="442"/>
        <v>1</v>
      </c>
      <c r="HO155" s="429">
        <f t="shared" si="442"/>
        <v>1</v>
      </c>
      <c r="HP155" s="429" t="str">
        <f t="shared" si="442"/>
        <v>-</v>
      </c>
      <c r="HQ155" s="429" t="str">
        <f t="shared" si="442"/>
        <v>-</v>
      </c>
      <c r="HR155" s="430" t="str">
        <f t="shared" si="442"/>
        <v>-</v>
      </c>
      <c r="HS155" s="450"/>
      <c r="HT155" s="450"/>
      <c r="HU155" s="428" t="str">
        <f t="shared" si="443"/>
        <v>-</v>
      </c>
      <c r="HV155" s="429" t="str">
        <f t="shared" si="443"/>
        <v>-</v>
      </c>
      <c r="HW155" s="429" t="str">
        <f t="shared" si="443"/>
        <v>-</v>
      </c>
      <c r="HX155" s="429" t="str">
        <f t="shared" si="443"/>
        <v>-</v>
      </c>
      <c r="HY155" s="429" t="str">
        <f t="shared" si="443"/>
        <v>-</v>
      </c>
      <c r="HZ155" s="430" t="str">
        <f t="shared" si="443"/>
        <v>-</v>
      </c>
      <c r="IA155" s="450"/>
      <c r="IB155" s="450"/>
      <c r="IC155" s="428" t="str">
        <f t="shared" si="444"/>
        <v>-</v>
      </c>
      <c r="ID155" s="429" t="str">
        <f t="shared" si="444"/>
        <v>-</v>
      </c>
      <c r="IE155" s="429" t="str">
        <f t="shared" si="444"/>
        <v>-</v>
      </c>
      <c r="IF155" s="429" t="str">
        <f t="shared" si="444"/>
        <v>-</v>
      </c>
      <c r="IG155" s="429" t="str">
        <f t="shared" si="444"/>
        <v>-</v>
      </c>
      <c r="IH155" s="430" t="str">
        <f t="shared" si="444"/>
        <v>-</v>
      </c>
      <c r="II155" s="450"/>
      <c r="IJ155" s="450"/>
      <c r="IK155" s="428" t="str">
        <f t="shared" si="445"/>
        <v>-</v>
      </c>
      <c r="IL155" s="429" t="str">
        <f t="shared" si="445"/>
        <v>-</v>
      </c>
      <c r="IM155" s="429" t="str">
        <f t="shared" si="445"/>
        <v>-</v>
      </c>
      <c r="IN155" s="429" t="str">
        <f t="shared" si="445"/>
        <v>-</v>
      </c>
      <c r="IO155" s="429" t="str">
        <f t="shared" si="445"/>
        <v>-</v>
      </c>
      <c r="IP155" s="430" t="str">
        <f t="shared" si="445"/>
        <v>-</v>
      </c>
      <c r="IQ155" s="450"/>
      <c r="IR155" s="450"/>
      <c r="IS155" s="428" t="str">
        <f t="shared" si="446"/>
        <v>-</v>
      </c>
      <c r="IT155" s="429" t="str">
        <f t="shared" si="446"/>
        <v>-</v>
      </c>
      <c r="IU155" s="429" t="str">
        <f t="shared" si="446"/>
        <v>-</v>
      </c>
      <c r="IV155" s="429" t="str">
        <f t="shared" si="446"/>
        <v>-</v>
      </c>
      <c r="IW155" s="429" t="str">
        <f t="shared" si="446"/>
        <v>-</v>
      </c>
      <c r="IX155" s="430" t="str">
        <f t="shared" si="446"/>
        <v>-</v>
      </c>
      <c r="IY155" s="450"/>
      <c r="IZ155" s="450"/>
      <c r="JA155" s="428" t="str">
        <f t="shared" si="447"/>
        <v>-</v>
      </c>
      <c r="JB155" s="429" t="str">
        <f t="shared" si="447"/>
        <v>-</v>
      </c>
      <c r="JC155" s="429" t="str">
        <f t="shared" si="447"/>
        <v>-</v>
      </c>
      <c r="JD155" s="429" t="str">
        <f t="shared" si="447"/>
        <v>-</v>
      </c>
      <c r="JE155" s="429" t="str">
        <f t="shared" si="447"/>
        <v>-</v>
      </c>
      <c r="JF155" s="430" t="str">
        <f t="shared" si="447"/>
        <v>-</v>
      </c>
      <c r="JG155" s="450"/>
      <c r="JH155" s="450"/>
      <c r="JI155" s="428" t="str">
        <f t="shared" si="448"/>
        <v>-</v>
      </c>
      <c r="JJ155" s="429" t="str">
        <f t="shared" si="448"/>
        <v>-</v>
      </c>
      <c r="JK155" s="429" t="str">
        <f t="shared" si="448"/>
        <v>-</v>
      </c>
      <c r="JL155" s="429" t="str">
        <f t="shared" si="448"/>
        <v>-</v>
      </c>
      <c r="JM155" s="429" t="str">
        <f t="shared" si="448"/>
        <v>-</v>
      </c>
      <c r="JN155" s="430" t="str">
        <f t="shared" si="448"/>
        <v>-</v>
      </c>
      <c r="JO155" s="450"/>
      <c r="JP155" s="450"/>
      <c r="JQ155" s="428" t="str">
        <f t="shared" si="449"/>
        <v>-</v>
      </c>
      <c r="JR155" s="429" t="str">
        <f t="shared" si="449"/>
        <v>-</v>
      </c>
      <c r="JS155" s="429" t="str">
        <f t="shared" si="449"/>
        <v>-</v>
      </c>
      <c r="JT155" s="429" t="str">
        <f t="shared" si="449"/>
        <v>-</v>
      </c>
      <c r="JU155" s="429" t="str">
        <f t="shared" si="449"/>
        <v>-</v>
      </c>
      <c r="JV155" s="430" t="str">
        <f t="shared" si="449"/>
        <v>-</v>
      </c>
      <c r="JW155" s="450"/>
      <c r="JX155" s="450"/>
      <c r="JY155" s="428" t="str">
        <f t="shared" si="552"/>
        <v>-</v>
      </c>
      <c r="JZ155" s="429" t="str">
        <f t="shared" si="552"/>
        <v>-</v>
      </c>
      <c r="KA155" s="430" t="str">
        <f t="shared" si="552"/>
        <v>-</v>
      </c>
      <c r="KB155" s="172"/>
      <c r="KC155" s="355" t="str">
        <f>IF(ISBLANK('Tab4-Adol-KABP-2006'!KC155),"",('Tab4-Adol-KABP-2006'!KC155))</f>
        <v/>
      </c>
      <c r="KD155" s="355" t="str">
        <f>IF(ISBLANK('Tab4-Adol-KABP-2006'!KD155),"",('Tab4-Adol-KABP-2006'!KD155))</f>
        <v/>
      </c>
      <c r="KE155" s="355" t="str">
        <f>IF(ISBLANK('Tab4-Adol-KABP-2006'!KE155),"",('Tab4-Adol-KABP-2006'!KE155))</f>
        <v/>
      </c>
      <c r="KF155" s="355" t="str">
        <f>IF(ISBLANK('Tab4-Adol-KABP-2006'!KF155),"",('Tab4-Adol-KABP-2006'!KF155))</f>
        <v/>
      </c>
      <c r="KG155" s="355" t="str">
        <f>IF(ISBLANK('Tab4-Adol-KABP-2006'!KG155),"",('Tab4-Adol-KABP-2006'!KG155))</f>
        <v/>
      </c>
      <c r="KH155" s="355" t="str">
        <f>IF(ISBLANK('Tab4-Adol-KABP-2006'!KH155),"",('Tab4-Adol-KABP-2006'!KH155))</f>
        <v/>
      </c>
      <c r="KI155" s="355" t="str">
        <f>IF(ISBLANK('Tab4-Adol-KABP-2006'!KI155),"",('Tab4-Adol-KABP-2006'!KI155))</f>
        <v/>
      </c>
      <c r="KJ155" s="355" t="str">
        <f>IF(ISBLANK('Tab4-Adol-KABP-2006'!KJ155),"",('Tab4-Adol-KABP-2006'!KJ155))</f>
        <v/>
      </c>
      <c r="KK155" s="355" t="str">
        <f>IF(ISBLANK('Tab4-Adol-KABP-2006'!KK155),"",('Tab4-Adol-KABP-2006'!KK155))</f>
        <v/>
      </c>
      <c r="KL155" s="355" t="str">
        <f>IF(ISBLANK('Tab4-Adol-KABP-2006'!KL155),"",('Tab4-Adol-KABP-2006'!KL155))</f>
        <v/>
      </c>
      <c r="KM155" s="355" t="str">
        <f>IF(ISBLANK('Tab4-Adol-KABP-2006'!KM155),"",('Tab4-Adol-KABP-2006'!KM155))</f>
        <v/>
      </c>
      <c r="KN155" s="355" t="str">
        <f>IF(ISBLANK('Tab4-Adol-KABP-2006'!KN155),"",('Tab4-Adol-KABP-2006'!KN155))</f>
        <v/>
      </c>
      <c r="KO155" s="355" t="str">
        <f>IF(ISBLANK('Tab4-Adol-KABP-2006'!KO155),"",('Tab4-Adol-KABP-2006'!KO155))</f>
        <v/>
      </c>
      <c r="KP155" s="355" t="str">
        <f>IF(ISBLANK('Tab4-Adol-KABP-2006'!KP155),"",('Tab4-Adol-KABP-2006'!KP155))</f>
        <v/>
      </c>
      <c r="KQ155" s="355" t="str">
        <f>IF(ISBLANK('Tab4-Adol-KABP-2006'!KQ155),"",('Tab4-Adol-KABP-2006'!KQ155))</f>
        <v/>
      </c>
      <c r="KR155" s="355" t="str">
        <f>IF(ISBLANK('Tab4-Adol-KABP-2006'!KR155),"",('Tab4-Adol-KABP-2006'!KR155))</f>
        <v/>
      </c>
      <c r="KS155" s="355" t="str">
        <f>IF(ISBLANK('Tab4-Adol-KABP-2006'!KS155),"",('Tab4-Adol-KABP-2006'!KS155))</f>
        <v/>
      </c>
      <c r="KT155" s="355" t="str">
        <f>IF(ISBLANK('Tab4-Adol-KABP-2006'!KT155),"",('Tab4-Adol-KABP-2006'!KT155))</f>
        <v/>
      </c>
      <c r="KU155" s="355" t="str">
        <f>IF(ISBLANK('Tab4-Adol-KABP-2006'!KU155),"",('Tab4-Adol-KABP-2006'!KU155))</f>
        <v/>
      </c>
      <c r="KV155" s="355" t="str">
        <f>IF(ISBLANK('Tab4-Adol-KABP-2006'!KV155),"",('Tab4-Adol-KABP-2006'!KV155))</f>
        <v/>
      </c>
      <c r="KW155" s="355" t="str">
        <f>IF(ISBLANK('Tab4-Adol-KABP-2006'!KW155),"",('Tab4-Adol-KABP-2006'!KW155))</f>
        <v/>
      </c>
      <c r="KX155" s="355" t="str">
        <f>IF(ISBLANK('Tab4-Adol-KABP-2006'!KX155),"",('Tab4-Adol-KABP-2006'!KX155))</f>
        <v/>
      </c>
      <c r="KY155" s="355" t="str">
        <f>IF(ISBLANK('Tab4-Adol-KABP-2006'!KY155),"",('Tab4-Adol-KABP-2006'!KY155))</f>
        <v/>
      </c>
      <c r="KZ155" s="355" t="str">
        <f>IF(ISBLANK('Tab4-Adol-KABP-2006'!KZ155),"",('Tab4-Adol-KABP-2006'!KZ155))</f>
        <v/>
      </c>
      <c r="LA155" s="355" t="str">
        <f>IF(ISBLANK('Tab4-Adol-KABP-2006'!LA155),"",('Tab4-Adol-KABP-2006'!LA155))</f>
        <v/>
      </c>
      <c r="LB155" s="355" t="str">
        <f>IF(ISBLANK('Tab4-Adol-KABP-2006'!LB155),"",('Tab4-Adol-KABP-2006'!LB155))</f>
        <v/>
      </c>
      <c r="LC155" s="355" t="str">
        <f>IF(ISBLANK('Tab4-Adol-KABP-2006'!LC155),"",('Tab4-Adol-KABP-2006'!LC155))</f>
        <v/>
      </c>
      <c r="LD155" s="355" t="str">
        <f>IF(ISBLANK('Tab4-Adol-KABP-2006'!LD155),"",('Tab4-Adol-KABP-2006'!LD155))</f>
        <v/>
      </c>
      <c r="LE155" s="355" t="str">
        <f>IF(ISBLANK('Tab4-Adol-KABP-2006'!LE155),"",('Tab4-Adol-KABP-2006'!LE155))</f>
        <v/>
      </c>
      <c r="LF155" s="355" t="str">
        <f>IF(ISBLANK('Tab4-Adol-KABP-2006'!LF155),"",('Tab4-Adol-KABP-2006'!LF155))</f>
        <v/>
      </c>
      <c r="LG155" s="355" t="str">
        <f>IF(ISBLANK('Tab4-Adol-KABP-2006'!LG155),"",('Tab4-Adol-KABP-2006'!LG155))</f>
        <v/>
      </c>
      <c r="LH155" s="355" t="str">
        <f>IF(ISBLANK('Tab4-Adol-KABP-2006'!LH155),"",('Tab4-Adol-KABP-2006'!LH155))</f>
        <v/>
      </c>
      <c r="LI155" s="355" t="str">
        <f>IF(ISBLANK('Tab4-Adol-KABP-2006'!LI155),"",('Tab4-Adol-KABP-2006'!LI155))</f>
        <v/>
      </c>
      <c r="LJ155" s="355" t="str">
        <f>IF(ISBLANK('Tab4-Adol-KABP-2006'!LJ155),"",('Tab4-Adol-KABP-2006'!LJ155))</f>
        <v/>
      </c>
      <c r="LK155" s="355" t="str">
        <f>IF(ISBLANK('Tab4-Adol-KABP-2006'!LK155),"",('Tab4-Adol-KABP-2006'!LK155))</f>
        <v/>
      </c>
      <c r="LL155" s="355" t="str">
        <f>IF(ISBLANK('Tab4-Adol-KABP-2006'!LL155),"",('Tab4-Adol-KABP-2006'!LL155))</f>
        <v/>
      </c>
      <c r="LM155" s="355" t="str">
        <f>IF(ISBLANK('Tab4-Adol-KABP-2006'!LM155),"",('Tab4-Adol-KABP-2006'!LM155))</f>
        <v/>
      </c>
      <c r="LN155" s="355" t="str">
        <f>IF(ISBLANK('Tab4-Adol-KABP-2006'!LN155),"",('Tab4-Adol-KABP-2006'!LN155))</f>
        <v/>
      </c>
      <c r="LO155" s="355" t="str">
        <f>IF(ISBLANK('Tab4-Adol-KABP-2006'!LO155),"",('Tab4-Adol-KABP-2006'!LO155))</f>
        <v/>
      </c>
      <c r="LP155" s="355" t="str">
        <f>IF(ISBLANK('Tab4-Adol-KABP-2006'!LP155),"",('Tab4-Adol-KABP-2006'!LP155))</f>
        <v/>
      </c>
      <c r="LQ155" s="355" t="str">
        <f>IF(ISBLANK('Tab4-Adol-KABP-2006'!LQ155),"",('Tab4-Adol-KABP-2006'!LQ155))</f>
        <v/>
      </c>
      <c r="LR155" s="355" t="str">
        <f>IF(ISBLANK('Tab4-Adol-KABP-2006'!LR155),"",('Tab4-Adol-KABP-2006'!LR155))</f>
        <v/>
      </c>
      <c r="LS155" s="355" t="str">
        <f>IF(ISBLANK('Tab4-Adol-KABP-2006'!LS155),"",('Tab4-Adol-KABP-2006'!LS155))</f>
        <v/>
      </c>
      <c r="LT155" s="355" t="str">
        <f>IF(ISBLANK('Tab4-Adol-KABP-2006'!LT155),"",('Tab4-Adol-KABP-2006'!LT155))</f>
        <v/>
      </c>
      <c r="LU155" s="355" t="str">
        <f>IF(ISBLANK('Tab4-Adol-KABP-2006'!LU155),"",('Tab4-Adol-KABP-2006'!LU155))</f>
        <v/>
      </c>
      <c r="LV155" s="355" t="str">
        <f>IF(ISBLANK('Tab4-Adol-KABP-2006'!LV155),"",('Tab4-Adol-KABP-2006'!LV155))</f>
        <v/>
      </c>
      <c r="LW155" s="355" t="str">
        <f>IF(ISBLANK('Tab4-Adol-KABP-2006'!LW155),"",('Tab4-Adol-KABP-2006'!LW155))</f>
        <v/>
      </c>
      <c r="LX155" s="355" t="str">
        <f>IF(ISBLANK('Tab4-Adol-KABP-2006'!LX155),"",('Tab4-Adol-KABP-2006'!LX155))</f>
        <v/>
      </c>
      <c r="LY155" s="355" t="str">
        <f>IF(ISBLANK('Tab4-Adol-KABP-2006'!LY155),"",('Tab4-Adol-KABP-2006'!LY155))</f>
        <v/>
      </c>
      <c r="LZ155" s="355" t="str">
        <f>IF(ISBLANK('Tab4-Adol-KABP-2006'!LZ155),"",('Tab4-Adol-KABP-2006'!LZ155))</f>
        <v/>
      </c>
      <c r="MA155" s="355" t="str">
        <f>IF(ISBLANK('Tab4-Adol-KABP-2006'!MA155),"",('Tab4-Adol-KABP-2006'!MA155))</f>
        <v/>
      </c>
    </row>
    <row r="156" spans="1:339" x14ac:dyDescent="0.2">
      <c r="A156" s="310" t="s">
        <v>201</v>
      </c>
      <c r="B156" s="172">
        <v>0</v>
      </c>
      <c r="C156" s="172">
        <v>0</v>
      </c>
      <c r="D156" s="172" t="s">
        <v>322</v>
      </c>
      <c r="E156" s="172">
        <v>1</v>
      </c>
      <c r="F156" s="173"/>
      <c r="G156" s="218" t="s">
        <v>95</v>
      </c>
      <c r="H156" s="348" t="str">
        <f>IF(ISBLANK('Tab4-Adol-KABP-2006'!H156), "",('Tab4-Adol-KABP-2006'!H156))</f>
        <v/>
      </c>
      <c r="I156" s="349" t="str">
        <f>IF(ISBLANK('Tab4-Adol-KABP-2006'!I156), "",('Tab4-Adol-KABP-2006'!I156))</f>
        <v/>
      </c>
      <c r="J156" s="414"/>
      <c r="K156" s="414"/>
      <c r="L156" s="414"/>
      <c r="M156" s="414"/>
      <c r="N156" s="414"/>
      <c r="O156" s="415"/>
      <c r="P156" s="348" t="str">
        <f>IF(ISBLANK('Tab4-Adol-KABP-2006'!P156), "",('Tab4-Adol-KABP-2006'!P156))</f>
        <v/>
      </c>
      <c r="Q156" s="349" t="str">
        <f>IF(ISBLANK('Tab4-Adol-KABP-2006'!Q156), "",('Tab4-Adol-KABP-2006'!Q156))</f>
        <v/>
      </c>
      <c r="R156" s="414"/>
      <c r="S156" s="414"/>
      <c r="T156" s="414"/>
      <c r="U156" s="414"/>
      <c r="V156" s="414"/>
      <c r="W156" s="415"/>
      <c r="X156" s="348" t="str">
        <f>IF(ISBLANK('Tab4-Adol-KABP-2006'!X156), "",('Tab4-Adol-KABP-2006'!X156))</f>
        <v/>
      </c>
      <c r="Y156" s="349" t="str">
        <f>IF(ISBLANK('Tab4-Adol-KABP-2006'!Y156), "",('Tab4-Adol-KABP-2006'!Y156))</f>
        <v/>
      </c>
      <c r="Z156" s="414"/>
      <c r="AA156" s="414"/>
      <c r="AB156" s="414"/>
      <c r="AC156" s="414"/>
      <c r="AD156" s="414"/>
      <c r="AE156" s="415"/>
      <c r="AF156" s="348" t="str">
        <f>IF(ISBLANK('Tab4-Adol-KABP-2006'!AF156), "",('Tab4-Adol-KABP-2006'!AF156))</f>
        <v/>
      </c>
      <c r="AG156" s="349" t="str">
        <f>IF(ISBLANK('Tab4-Adol-KABP-2006'!AG156), "",('Tab4-Adol-KABP-2006'!AG156))</f>
        <v/>
      </c>
      <c r="AH156" s="414"/>
      <c r="AI156" s="414"/>
      <c r="AJ156" s="414"/>
      <c r="AK156" s="414"/>
      <c r="AL156" s="414"/>
      <c r="AM156" s="415"/>
      <c r="AN156" s="348" t="str">
        <f>IF(ISBLANK('Tab4-Adol-KABP-2006'!AN156), "",('Tab4-Adol-KABP-2006'!AN156))</f>
        <v/>
      </c>
      <c r="AO156" s="349" t="str">
        <f>IF(ISBLANK('Tab4-Adol-KABP-2006'!AO156), "",('Tab4-Adol-KABP-2006'!AO156))</f>
        <v/>
      </c>
      <c r="AP156" s="362"/>
      <c r="AQ156" s="362"/>
      <c r="AR156" s="362"/>
      <c r="AS156" s="362"/>
      <c r="AT156" s="362"/>
      <c r="AU156" s="363"/>
      <c r="AV156" s="348" t="str">
        <f>IF(ISBLANK('Tab4-Adol-KABP-2006'!AV156), "",('Tab4-Adol-KABP-2006'!AV156))</f>
        <v/>
      </c>
      <c r="AW156" s="349" t="str">
        <f>IF(ISBLANK('Tab4-Adol-KABP-2006'!AW156), "",('Tab4-Adol-KABP-2006'!AW156))</f>
        <v/>
      </c>
      <c r="AX156" s="414"/>
      <c r="AY156" s="414"/>
      <c r="AZ156" s="414"/>
      <c r="BA156" s="414"/>
      <c r="BB156" s="414"/>
      <c r="BC156" s="415"/>
      <c r="BD156" s="348" t="str">
        <f>IF(ISBLANK('Tab4-Adol-KABP-2006'!BD156), "",('Tab4-Adol-KABP-2006'!BD156))</f>
        <v/>
      </c>
      <c r="BE156" s="349" t="str">
        <f>IF(ISBLANK('Tab4-Adol-KABP-2006'!BE156), "",('Tab4-Adol-KABP-2006'!BE156))</f>
        <v/>
      </c>
      <c r="BF156" s="414"/>
      <c r="BG156" s="414"/>
      <c r="BH156" s="414"/>
      <c r="BI156" s="414"/>
      <c r="BJ156" s="414"/>
      <c r="BK156" s="415"/>
      <c r="BL156" s="348" t="str">
        <f>IF(ISBLANK('Tab4-Adol-KABP-2006'!BL156), "",('Tab4-Adol-KABP-2006'!BL156))</f>
        <v/>
      </c>
      <c r="BM156" s="349" t="str">
        <f>IF(ISBLANK('Tab4-Adol-KABP-2006'!BM156), "",('Tab4-Adol-KABP-2006'!BM156))</f>
        <v/>
      </c>
      <c r="BN156" s="414"/>
      <c r="BO156" s="414"/>
      <c r="BP156" s="414"/>
      <c r="BQ156" s="414"/>
      <c r="BR156" s="414"/>
      <c r="BS156" s="415"/>
      <c r="BT156" s="348" t="str">
        <f>IF(ISBLANK('Tab4-Adol-KABP-2006'!BT156), "",('Tab4-Adol-KABP-2006'!BT156))</f>
        <v/>
      </c>
      <c r="BU156" s="349" t="str">
        <f>IF(ISBLANK('Tab4-Adol-KABP-2006'!BU156), "",('Tab4-Adol-KABP-2006'!BU156))</f>
        <v/>
      </c>
      <c r="BV156" s="414"/>
      <c r="BW156" s="414"/>
      <c r="BX156" s="415"/>
      <c r="BY156" s="216">
        <v>113200</v>
      </c>
      <c r="BZ156" s="208">
        <v>118397</v>
      </c>
      <c r="CA156" s="208">
        <v>231597</v>
      </c>
      <c r="CB156" s="208">
        <v>121436</v>
      </c>
      <c r="CC156" s="208">
        <v>156042</v>
      </c>
      <c r="CD156" s="284">
        <v>277478</v>
      </c>
      <c r="CE156" s="282"/>
      <c r="CF156" s="282"/>
      <c r="CG156" s="226" t="str">
        <f t="shared" si="450"/>
        <v>-</v>
      </c>
      <c r="CH156" s="227" t="str">
        <f t="shared" si="451"/>
        <v>-</v>
      </c>
      <c r="CI156" s="227" t="str">
        <f t="shared" si="452"/>
        <v>-</v>
      </c>
      <c r="CJ156" s="227" t="str">
        <f t="shared" si="453"/>
        <v>-</v>
      </c>
      <c r="CK156" s="227" t="str">
        <f t="shared" si="454"/>
        <v>-</v>
      </c>
      <c r="CL156" s="228" t="str">
        <f t="shared" si="455"/>
        <v>-</v>
      </c>
      <c r="CM156" s="282"/>
      <c r="CN156" s="282"/>
      <c r="CO156" s="226" t="str">
        <f t="shared" si="456"/>
        <v>-</v>
      </c>
      <c r="CP156" s="227" t="str">
        <f t="shared" si="457"/>
        <v>-</v>
      </c>
      <c r="CQ156" s="227" t="str">
        <f t="shared" si="458"/>
        <v>-</v>
      </c>
      <c r="CR156" s="227" t="str">
        <f t="shared" si="459"/>
        <v>-</v>
      </c>
      <c r="CS156" s="227" t="str">
        <f t="shared" si="460"/>
        <v>-</v>
      </c>
      <c r="CT156" s="228" t="str">
        <f t="shared" si="461"/>
        <v>-</v>
      </c>
      <c r="CU156" s="282"/>
      <c r="CV156" s="282"/>
      <c r="CW156" s="292" t="str">
        <f t="shared" si="462"/>
        <v>-</v>
      </c>
      <c r="CX156" s="234" t="str">
        <f t="shared" si="463"/>
        <v>-</v>
      </c>
      <c r="CY156" s="234" t="str">
        <f t="shared" si="464"/>
        <v>-</v>
      </c>
      <c r="CZ156" s="234" t="str">
        <f t="shared" si="465"/>
        <v>-</v>
      </c>
      <c r="DA156" s="234" t="str">
        <f t="shared" si="466"/>
        <v>-</v>
      </c>
      <c r="DB156" s="235" t="str">
        <f t="shared" si="467"/>
        <v>-</v>
      </c>
      <c r="DC156" s="282"/>
      <c r="DD156" s="282"/>
      <c r="DE156" s="226" t="str">
        <f t="shared" si="468"/>
        <v>-</v>
      </c>
      <c r="DF156" s="227" t="str">
        <f t="shared" si="469"/>
        <v>-</v>
      </c>
      <c r="DG156" s="227" t="str">
        <f t="shared" si="470"/>
        <v>-</v>
      </c>
      <c r="DH156" s="227" t="str">
        <f t="shared" si="471"/>
        <v>-</v>
      </c>
      <c r="DI156" s="227" t="str">
        <f t="shared" si="472"/>
        <v>-</v>
      </c>
      <c r="DJ156" s="228" t="str">
        <f t="shared" si="473"/>
        <v>-</v>
      </c>
      <c r="DK156" s="282"/>
      <c r="DL156" s="282"/>
      <c r="DM156" s="226" t="str">
        <f t="shared" si="474"/>
        <v>-</v>
      </c>
      <c r="DN156" s="227" t="str">
        <f t="shared" si="475"/>
        <v>-</v>
      </c>
      <c r="DO156" s="227" t="str">
        <f t="shared" si="476"/>
        <v>-</v>
      </c>
      <c r="DP156" s="227" t="str">
        <f t="shared" si="477"/>
        <v>-</v>
      </c>
      <c r="DQ156" s="227" t="str">
        <f t="shared" si="478"/>
        <v>-</v>
      </c>
      <c r="DR156" s="228" t="str">
        <f t="shared" si="479"/>
        <v>-</v>
      </c>
      <c r="DS156" s="282"/>
      <c r="DT156" s="282"/>
      <c r="DU156" s="226" t="str">
        <f t="shared" si="480"/>
        <v>-</v>
      </c>
      <c r="DV156" s="227" t="str">
        <f t="shared" si="481"/>
        <v>-</v>
      </c>
      <c r="DW156" s="227" t="str">
        <f t="shared" si="482"/>
        <v>-</v>
      </c>
      <c r="DX156" s="227" t="str">
        <f t="shared" si="483"/>
        <v>-</v>
      </c>
      <c r="DY156" s="227" t="str">
        <f t="shared" si="484"/>
        <v>-</v>
      </c>
      <c r="DZ156" s="228" t="str">
        <f t="shared" si="485"/>
        <v>-</v>
      </c>
      <c r="EA156" s="282"/>
      <c r="EB156" s="282"/>
      <c r="EC156" s="226" t="str">
        <f t="shared" si="486"/>
        <v>-</v>
      </c>
      <c r="ED156" s="227" t="str">
        <f t="shared" si="487"/>
        <v>-</v>
      </c>
      <c r="EE156" s="227" t="str">
        <f t="shared" si="488"/>
        <v>-</v>
      </c>
      <c r="EF156" s="227" t="str">
        <f t="shared" si="489"/>
        <v>-</v>
      </c>
      <c r="EG156" s="227" t="str">
        <f t="shared" si="490"/>
        <v>-</v>
      </c>
      <c r="EH156" s="228" t="str">
        <f t="shared" si="491"/>
        <v>-</v>
      </c>
      <c r="EI156" s="282"/>
      <c r="EJ156" s="282"/>
      <c r="EK156" s="226" t="str">
        <f t="shared" si="492"/>
        <v>-</v>
      </c>
      <c r="EL156" s="227" t="str">
        <f t="shared" si="493"/>
        <v>-</v>
      </c>
      <c r="EM156" s="227" t="str">
        <f t="shared" si="494"/>
        <v>-</v>
      </c>
      <c r="EN156" s="227" t="str">
        <f t="shared" si="495"/>
        <v>-</v>
      </c>
      <c r="EO156" s="227" t="str">
        <f t="shared" si="496"/>
        <v>-</v>
      </c>
      <c r="EP156" s="228" t="str">
        <f t="shared" si="497"/>
        <v>-</v>
      </c>
      <c r="EQ156" s="282"/>
      <c r="ER156" s="282"/>
      <c r="ES156" s="226" t="str">
        <f t="shared" si="498"/>
        <v>-</v>
      </c>
      <c r="ET156" s="227" t="str">
        <f t="shared" si="499"/>
        <v>-</v>
      </c>
      <c r="EU156" s="228" t="str">
        <f t="shared" si="500"/>
        <v>-</v>
      </c>
      <c r="EV156" s="282"/>
      <c r="EW156" s="282"/>
      <c r="EX156" s="301" t="str">
        <f t="shared" si="501"/>
        <v>-</v>
      </c>
      <c r="EY156" s="259" t="str">
        <f t="shared" si="502"/>
        <v>-</v>
      </c>
      <c r="EZ156" s="259" t="str">
        <f t="shared" si="503"/>
        <v>-</v>
      </c>
      <c r="FA156" s="259" t="str">
        <f t="shared" si="504"/>
        <v>-</v>
      </c>
      <c r="FB156" s="259" t="str">
        <f t="shared" si="505"/>
        <v>-</v>
      </c>
      <c r="FC156" s="260" t="str">
        <f t="shared" si="506"/>
        <v>-</v>
      </c>
      <c r="FD156" s="282"/>
      <c r="FE156" s="282"/>
      <c r="FF156" s="301" t="str">
        <f t="shared" si="507"/>
        <v>-</v>
      </c>
      <c r="FG156" s="259" t="str">
        <f t="shared" si="508"/>
        <v>-</v>
      </c>
      <c r="FH156" s="259" t="str">
        <f t="shared" si="509"/>
        <v>-</v>
      </c>
      <c r="FI156" s="259" t="str">
        <f t="shared" si="510"/>
        <v>-</v>
      </c>
      <c r="FJ156" s="259" t="str">
        <f t="shared" si="511"/>
        <v>-</v>
      </c>
      <c r="FK156" s="260" t="str">
        <f t="shared" si="512"/>
        <v>-</v>
      </c>
      <c r="FL156" s="282"/>
      <c r="FM156" s="282"/>
      <c r="FN156" s="301" t="str">
        <f t="shared" si="513"/>
        <v>-</v>
      </c>
      <c r="FO156" s="259" t="str">
        <f t="shared" si="514"/>
        <v>-</v>
      </c>
      <c r="FP156" s="259" t="str">
        <f t="shared" si="515"/>
        <v>-</v>
      </c>
      <c r="FQ156" s="259" t="str">
        <f t="shared" si="516"/>
        <v>-</v>
      </c>
      <c r="FR156" s="259" t="str">
        <f t="shared" si="517"/>
        <v>-</v>
      </c>
      <c r="FS156" s="260" t="str">
        <f t="shared" si="518"/>
        <v>-</v>
      </c>
      <c r="FT156" s="282"/>
      <c r="FU156" s="282"/>
      <c r="FV156" s="301" t="str">
        <f t="shared" si="519"/>
        <v>-</v>
      </c>
      <c r="FW156" s="259" t="str">
        <f t="shared" si="520"/>
        <v>-</v>
      </c>
      <c r="FX156" s="259" t="str">
        <f t="shared" si="521"/>
        <v>-</v>
      </c>
      <c r="FY156" s="259" t="str">
        <f t="shared" si="522"/>
        <v>-</v>
      </c>
      <c r="FZ156" s="259" t="str">
        <f t="shared" si="523"/>
        <v>-</v>
      </c>
      <c r="GA156" s="260" t="str">
        <f t="shared" si="524"/>
        <v>-</v>
      </c>
      <c r="GB156" s="282"/>
      <c r="GC156" s="282"/>
      <c r="GD156" s="301" t="str">
        <f t="shared" si="525"/>
        <v>-</v>
      </c>
      <c r="GE156" s="259" t="str">
        <f t="shared" si="526"/>
        <v>-</v>
      </c>
      <c r="GF156" s="259" t="str">
        <f t="shared" si="527"/>
        <v>-</v>
      </c>
      <c r="GG156" s="259" t="str">
        <f t="shared" si="528"/>
        <v>-</v>
      </c>
      <c r="GH156" s="259" t="str">
        <f t="shared" si="529"/>
        <v>-</v>
      </c>
      <c r="GI156" s="260" t="str">
        <f t="shared" si="530"/>
        <v>-</v>
      </c>
      <c r="GJ156" s="282"/>
      <c r="GK156" s="282"/>
      <c r="GL156" s="301" t="str">
        <f t="shared" si="531"/>
        <v>-</v>
      </c>
      <c r="GM156" s="259" t="str">
        <f t="shared" si="532"/>
        <v>-</v>
      </c>
      <c r="GN156" s="259" t="str">
        <f t="shared" si="533"/>
        <v>-</v>
      </c>
      <c r="GO156" s="259" t="str">
        <f t="shared" si="534"/>
        <v>-</v>
      </c>
      <c r="GP156" s="259" t="str">
        <f t="shared" si="535"/>
        <v>-</v>
      </c>
      <c r="GQ156" s="260" t="str">
        <f t="shared" si="536"/>
        <v>-</v>
      </c>
      <c r="GR156" s="282"/>
      <c r="GS156" s="282"/>
      <c r="GT156" s="301" t="str">
        <f t="shared" si="537"/>
        <v>-</v>
      </c>
      <c r="GU156" s="259" t="str">
        <f t="shared" si="538"/>
        <v>-</v>
      </c>
      <c r="GV156" s="259" t="str">
        <f t="shared" si="539"/>
        <v>-</v>
      </c>
      <c r="GW156" s="259" t="str">
        <f t="shared" si="540"/>
        <v>-</v>
      </c>
      <c r="GX156" s="259" t="str">
        <f t="shared" si="541"/>
        <v>-</v>
      </c>
      <c r="GY156" s="260" t="str">
        <f t="shared" si="542"/>
        <v>-</v>
      </c>
      <c r="GZ156" s="282"/>
      <c r="HA156" s="282"/>
      <c r="HB156" s="301" t="str">
        <f t="shared" si="543"/>
        <v>-</v>
      </c>
      <c r="HC156" s="259" t="str">
        <f t="shared" si="544"/>
        <v>-</v>
      </c>
      <c r="HD156" s="259" t="str">
        <f t="shared" si="545"/>
        <v>-</v>
      </c>
      <c r="HE156" s="259" t="str">
        <f t="shared" si="546"/>
        <v>-</v>
      </c>
      <c r="HF156" s="259" t="str">
        <f t="shared" si="547"/>
        <v>-</v>
      </c>
      <c r="HG156" s="260" t="str">
        <f t="shared" si="548"/>
        <v>-</v>
      </c>
      <c r="HH156" s="282"/>
      <c r="HI156" s="282"/>
      <c r="HJ156" s="301" t="str">
        <f t="shared" si="549"/>
        <v>-</v>
      </c>
      <c r="HK156" s="259" t="str">
        <f t="shared" si="550"/>
        <v>-</v>
      </c>
      <c r="HL156" s="260" t="str">
        <f t="shared" si="551"/>
        <v>-</v>
      </c>
      <c r="HM156" s="428" t="str">
        <f t="shared" si="442"/>
        <v>-</v>
      </c>
      <c r="HN156" s="429" t="str">
        <f t="shared" si="442"/>
        <v>-</v>
      </c>
      <c r="HO156" s="429" t="str">
        <f t="shared" si="442"/>
        <v>-</v>
      </c>
      <c r="HP156" s="429" t="str">
        <f t="shared" si="442"/>
        <v>-</v>
      </c>
      <c r="HQ156" s="429" t="str">
        <f t="shared" si="442"/>
        <v>-</v>
      </c>
      <c r="HR156" s="430" t="str">
        <f t="shared" si="442"/>
        <v>-</v>
      </c>
      <c r="HS156" s="450"/>
      <c r="HT156" s="450"/>
      <c r="HU156" s="428" t="str">
        <f t="shared" si="443"/>
        <v>-</v>
      </c>
      <c r="HV156" s="429" t="str">
        <f t="shared" si="443"/>
        <v>-</v>
      </c>
      <c r="HW156" s="429" t="str">
        <f t="shared" si="443"/>
        <v>-</v>
      </c>
      <c r="HX156" s="429" t="str">
        <f t="shared" si="443"/>
        <v>-</v>
      </c>
      <c r="HY156" s="429" t="str">
        <f t="shared" si="443"/>
        <v>-</v>
      </c>
      <c r="HZ156" s="430" t="str">
        <f t="shared" si="443"/>
        <v>-</v>
      </c>
      <c r="IA156" s="450"/>
      <c r="IB156" s="450"/>
      <c r="IC156" s="428" t="str">
        <f t="shared" si="444"/>
        <v>-</v>
      </c>
      <c r="ID156" s="429" t="str">
        <f t="shared" si="444"/>
        <v>-</v>
      </c>
      <c r="IE156" s="429" t="str">
        <f t="shared" si="444"/>
        <v>-</v>
      </c>
      <c r="IF156" s="429" t="str">
        <f t="shared" si="444"/>
        <v>-</v>
      </c>
      <c r="IG156" s="429" t="str">
        <f t="shared" si="444"/>
        <v>-</v>
      </c>
      <c r="IH156" s="430" t="str">
        <f t="shared" si="444"/>
        <v>-</v>
      </c>
      <c r="II156" s="450"/>
      <c r="IJ156" s="450"/>
      <c r="IK156" s="428" t="str">
        <f t="shared" si="445"/>
        <v>-</v>
      </c>
      <c r="IL156" s="429" t="str">
        <f t="shared" si="445"/>
        <v>-</v>
      </c>
      <c r="IM156" s="429" t="str">
        <f t="shared" si="445"/>
        <v>-</v>
      </c>
      <c r="IN156" s="429" t="str">
        <f t="shared" si="445"/>
        <v>-</v>
      </c>
      <c r="IO156" s="429" t="str">
        <f t="shared" si="445"/>
        <v>-</v>
      </c>
      <c r="IP156" s="430" t="str">
        <f t="shared" si="445"/>
        <v>-</v>
      </c>
      <c r="IQ156" s="450"/>
      <c r="IR156" s="450"/>
      <c r="IS156" s="428" t="str">
        <f t="shared" si="446"/>
        <v>-</v>
      </c>
      <c r="IT156" s="429" t="str">
        <f t="shared" si="446"/>
        <v>-</v>
      </c>
      <c r="IU156" s="429" t="str">
        <f t="shared" si="446"/>
        <v>-</v>
      </c>
      <c r="IV156" s="429" t="str">
        <f t="shared" si="446"/>
        <v>-</v>
      </c>
      <c r="IW156" s="429" t="str">
        <f t="shared" si="446"/>
        <v>-</v>
      </c>
      <c r="IX156" s="430" t="str">
        <f t="shared" si="446"/>
        <v>-</v>
      </c>
      <c r="IY156" s="450"/>
      <c r="IZ156" s="450"/>
      <c r="JA156" s="428" t="str">
        <f t="shared" si="447"/>
        <v>-</v>
      </c>
      <c r="JB156" s="429" t="str">
        <f t="shared" si="447"/>
        <v>-</v>
      </c>
      <c r="JC156" s="429" t="str">
        <f t="shared" si="447"/>
        <v>-</v>
      </c>
      <c r="JD156" s="429" t="str">
        <f t="shared" si="447"/>
        <v>-</v>
      </c>
      <c r="JE156" s="429" t="str">
        <f t="shared" si="447"/>
        <v>-</v>
      </c>
      <c r="JF156" s="430" t="str">
        <f t="shared" si="447"/>
        <v>-</v>
      </c>
      <c r="JG156" s="450"/>
      <c r="JH156" s="450"/>
      <c r="JI156" s="428" t="str">
        <f t="shared" si="448"/>
        <v>-</v>
      </c>
      <c r="JJ156" s="429" t="str">
        <f t="shared" si="448"/>
        <v>-</v>
      </c>
      <c r="JK156" s="429" t="str">
        <f t="shared" si="448"/>
        <v>-</v>
      </c>
      <c r="JL156" s="429" t="str">
        <f t="shared" si="448"/>
        <v>-</v>
      </c>
      <c r="JM156" s="429" t="str">
        <f t="shared" si="448"/>
        <v>-</v>
      </c>
      <c r="JN156" s="430" t="str">
        <f t="shared" si="448"/>
        <v>-</v>
      </c>
      <c r="JO156" s="450"/>
      <c r="JP156" s="450"/>
      <c r="JQ156" s="428" t="str">
        <f t="shared" si="449"/>
        <v>-</v>
      </c>
      <c r="JR156" s="429" t="str">
        <f t="shared" si="449"/>
        <v>-</v>
      </c>
      <c r="JS156" s="429" t="str">
        <f t="shared" si="449"/>
        <v>-</v>
      </c>
      <c r="JT156" s="429" t="str">
        <f t="shared" si="449"/>
        <v>-</v>
      </c>
      <c r="JU156" s="429" t="str">
        <f t="shared" si="449"/>
        <v>-</v>
      </c>
      <c r="JV156" s="430" t="str">
        <f t="shared" si="449"/>
        <v>-</v>
      </c>
      <c r="JW156" s="450"/>
      <c r="JX156" s="450"/>
      <c r="JY156" s="428" t="str">
        <f t="shared" si="552"/>
        <v>-</v>
      </c>
      <c r="JZ156" s="429" t="str">
        <f t="shared" si="552"/>
        <v>-</v>
      </c>
      <c r="KA156" s="430" t="str">
        <f t="shared" si="552"/>
        <v>-</v>
      </c>
      <c r="KB156" s="172"/>
      <c r="KC156" s="355" t="str">
        <f>IF(ISBLANK('Tab4-Adol-KABP-2006'!KC156),"",('Tab4-Adol-KABP-2006'!KC156))</f>
        <v/>
      </c>
      <c r="KD156" s="355" t="str">
        <f>IF(ISBLANK('Tab4-Adol-KABP-2006'!KD156),"",('Tab4-Adol-KABP-2006'!KD156))</f>
        <v/>
      </c>
      <c r="KE156" s="355" t="str">
        <f>IF(ISBLANK('Tab4-Adol-KABP-2006'!KE156),"",('Tab4-Adol-KABP-2006'!KE156))</f>
        <v/>
      </c>
      <c r="KF156" s="355" t="str">
        <f>IF(ISBLANK('Tab4-Adol-KABP-2006'!KF156),"",('Tab4-Adol-KABP-2006'!KF156))</f>
        <v/>
      </c>
      <c r="KG156" s="355" t="str">
        <f>IF(ISBLANK('Tab4-Adol-KABP-2006'!KG156),"",('Tab4-Adol-KABP-2006'!KG156))</f>
        <v/>
      </c>
      <c r="KH156" s="355" t="str">
        <f>IF(ISBLANK('Tab4-Adol-KABP-2006'!KH156),"",('Tab4-Adol-KABP-2006'!KH156))</f>
        <v/>
      </c>
      <c r="KI156" s="355" t="str">
        <f>IF(ISBLANK('Tab4-Adol-KABP-2006'!KI156),"",('Tab4-Adol-KABP-2006'!KI156))</f>
        <v/>
      </c>
      <c r="KJ156" s="355" t="str">
        <f>IF(ISBLANK('Tab4-Adol-KABP-2006'!KJ156),"",('Tab4-Adol-KABP-2006'!KJ156))</f>
        <v/>
      </c>
      <c r="KK156" s="355" t="str">
        <f>IF(ISBLANK('Tab4-Adol-KABP-2006'!KK156),"",('Tab4-Adol-KABP-2006'!KK156))</f>
        <v/>
      </c>
      <c r="KL156" s="355" t="str">
        <f>IF(ISBLANK('Tab4-Adol-KABP-2006'!KL156),"",('Tab4-Adol-KABP-2006'!KL156))</f>
        <v/>
      </c>
      <c r="KM156" s="355" t="str">
        <f>IF(ISBLANK('Tab4-Adol-KABP-2006'!KM156),"",('Tab4-Adol-KABP-2006'!KM156))</f>
        <v/>
      </c>
      <c r="KN156" s="355" t="str">
        <f>IF(ISBLANK('Tab4-Adol-KABP-2006'!KN156),"",('Tab4-Adol-KABP-2006'!KN156))</f>
        <v/>
      </c>
      <c r="KO156" s="355" t="str">
        <f>IF(ISBLANK('Tab4-Adol-KABP-2006'!KO156),"",('Tab4-Adol-KABP-2006'!KO156))</f>
        <v/>
      </c>
      <c r="KP156" s="355" t="str">
        <f>IF(ISBLANK('Tab4-Adol-KABP-2006'!KP156),"",('Tab4-Adol-KABP-2006'!KP156))</f>
        <v/>
      </c>
      <c r="KQ156" s="355" t="str">
        <f>IF(ISBLANK('Tab4-Adol-KABP-2006'!KQ156),"",('Tab4-Adol-KABP-2006'!KQ156))</f>
        <v/>
      </c>
      <c r="KR156" s="355" t="str">
        <f>IF(ISBLANK('Tab4-Adol-KABP-2006'!KR156),"",('Tab4-Adol-KABP-2006'!KR156))</f>
        <v/>
      </c>
      <c r="KS156" s="355" t="str">
        <f>IF(ISBLANK('Tab4-Adol-KABP-2006'!KS156),"",('Tab4-Adol-KABP-2006'!KS156))</f>
        <v/>
      </c>
      <c r="KT156" s="355" t="str">
        <f>IF(ISBLANK('Tab4-Adol-KABP-2006'!KT156),"",('Tab4-Adol-KABP-2006'!KT156))</f>
        <v/>
      </c>
      <c r="KU156" s="355" t="str">
        <f>IF(ISBLANK('Tab4-Adol-KABP-2006'!KU156),"",('Tab4-Adol-KABP-2006'!KU156))</f>
        <v/>
      </c>
      <c r="KV156" s="355" t="str">
        <f>IF(ISBLANK('Tab4-Adol-KABP-2006'!KV156),"",('Tab4-Adol-KABP-2006'!KV156))</f>
        <v/>
      </c>
      <c r="KW156" s="355" t="str">
        <f>IF(ISBLANK('Tab4-Adol-KABP-2006'!KW156),"",('Tab4-Adol-KABP-2006'!KW156))</f>
        <v/>
      </c>
      <c r="KX156" s="355" t="str">
        <f>IF(ISBLANK('Tab4-Adol-KABP-2006'!KX156),"",('Tab4-Adol-KABP-2006'!KX156))</f>
        <v/>
      </c>
      <c r="KY156" s="355" t="str">
        <f>IF(ISBLANK('Tab4-Adol-KABP-2006'!KY156),"",('Tab4-Adol-KABP-2006'!KY156))</f>
        <v/>
      </c>
      <c r="KZ156" s="355" t="str">
        <f>IF(ISBLANK('Tab4-Adol-KABP-2006'!KZ156),"",('Tab4-Adol-KABP-2006'!KZ156))</f>
        <v/>
      </c>
      <c r="LA156" s="355" t="str">
        <f>IF(ISBLANK('Tab4-Adol-KABP-2006'!LA156),"",('Tab4-Adol-KABP-2006'!LA156))</f>
        <v/>
      </c>
      <c r="LB156" s="355" t="str">
        <f>IF(ISBLANK('Tab4-Adol-KABP-2006'!LB156),"",('Tab4-Adol-KABP-2006'!LB156))</f>
        <v/>
      </c>
      <c r="LC156" s="355" t="str">
        <f>IF(ISBLANK('Tab4-Adol-KABP-2006'!LC156),"",('Tab4-Adol-KABP-2006'!LC156))</f>
        <v/>
      </c>
      <c r="LD156" s="355" t="str">
        <f>IF(ISBLANK('Tab4-Adol-KABP-2006'!LD156),"",('Tab4-Adol-KABP-2006'!LD156))</f>
        <v/>
      </c>
      <c r="LE156" s="355" t="str">
        <f>IF(ISBLANK('Tab4-Adol-KABP-2006'!LE156),"",('Tab4-Adol-KABP-2006'!LE156))</f>
        <v/>
      </c>
      <c r="LF156" s="355" t="str">
        <f>IF(ISBLANK('Tab4-Adol-KABP-2006'!LF156),"",('Tab4-Adol-KABP-2006'!LF156))</f>
        <v/>
      </c>
      <c r="LG156" s="355" t="str">
        <f>IF(ISBLANK('Tab4-Adol-KABP-2006'!LG156),"",('Tab4-Adol-KABP-2006'!LG156))</f>
        <v/>
      </c>
      <c r="LH156" s="355" t="str">
        <f>IF(ISBLANK('Tab4-Adol-KABP-2006'!LH156),"",('Tab4-Adol-KABP-2006'!LH156))</f>
        <v/>
      </c>
      <c r="LI156" s="355" t="str">
        <f>IF(ISBLANK('Tab4-Adol-KABP-2006'!LI156),"",('Tab4-Adol-KABP-2006'!LI156))</f>
        <v/>
      </c>
      <c r="LJ156" s="355" t="str">
        <f>IF(ISBLANK('Tab4-Adol-KABP-2006'!LJ156),"",('Tab4-Adol-KABP-2006'!LJ156))</f>
        <v/>
      </c>
      <c r="LK156" s="355" t="str">
        <f>IF(ISBLANK('Tab4-Adol-KABP-2006'!LK156),"",('Tab4-Adol-KABP-2006'!LK156))</f>
        <v/>
      </c>
      <c r="LL156" s="355" t="str">
        <f>IF(ISBLANK('Tab4-Adol-KABP-2006'!LL156),"",('Tab4-Adol-KABP-2006'!LL156))</f>
        <v/>
      </c>
      <c r="LM156" s="355" t="str">
        <f>IF(ISBLANK('Tab4-Adol-KABP-2006'!LM156),"",('Tab4-Adol-KABP-2006'!LM156))</f>
        <v/>
      </c>
      <c r="LN156" s="355" t="str">
        <f>IF(ISBLANK('Tab4-Adol-KABP-2006'!LN156),"",('Tab4-Adol-KABP-2006'!LN156))</f>
        <v/>
      </c>
      <c r="LO156" s="355" t="str">
        <f>IF(ISBLANK('Tab4-Adol-KABP-2006'!LO156),"",('Tab4-Adol-KABP-2006'!LO156))</f>
        <v/>
      </c>
      <c r="LP156" s="355" t="str">
        <f>IF(ISBLANK('Tab4-Adol-KABP-2006'!LP156),"",('Tab4-Adol-KABP-2006'!LP156))</f>
        <v/>
      </c>
      <c r="LQ156" s="355" t="str">
        <f>IF(ISBLANK('Tab4-Adol-KABP-2006'!LQ156),"",('Tab4-Adol-KABP-2006'!LQ156))</f>
        <v/>
      </c>
      <c r="LR156" s="355" t="str">
        <f>IF(ISBLANK('Tab4-Adol-KABP-2006'!LR156),"",('Tab4-Adol-KABP-2006'!LR156))</f>
        <v/>
      </c>
      <c r="LS156" s="355" t="str">
        <f>IF(ISBLANK('Tab4-Adol-KABP-2006'!LS156),"",('Tab4-Adol-KABP-2006'!LS156))</f>
        <v/>
      </c>
      <c r="LT156" s="355" t="str">
        <f>IF(ISBLANK('Tab4-Adol-KABP-2006'!LT156),"",('Tab4-Adol-KABP-2006'!LT156))</f>
        <v/>
      </c>
      <c r="LU156" s="355" t="str">
        <f>IF(ISBLANK('Tab4-Adol-KABP-2006'!LU156),"",('Tab4-Adol-KABP-2006'!LU156))</f>
        <v/>
      </c>
      <c r="LV156" s="355" t="str">
        <f>IF(ISBLANK('Tab4-Adol-KABP-2006'!LV156),"",('Tab4-Adol-KABP-2006'!LV156))</f>
        <v/>
      </c>
      <c r="LW156" s="355" t="str">
        <f>IF(ISBLANK('Tab4-Adol-KABP-2006'!LW156),"",('Tab4-Adol-KABP-2006'!LW156))</f>
        <v/>
      </c>
      <c r="LX156" s="355" t="str">
        <f>IF(ISBLANK('Tab4-Adol-KABP-2006'!LX156),"",('Tab4-Adol-KABP-2006'!LX156))</f>
        <v/>
      </c>
      <c r="LY156" s="355" t="str">
        <f>IF(ISBLANK('Tab4-Adol-KABP-2006'!LY156),"",('Tab4-Adol-KABP-2006'!LY156))</f>
        <v/>
      </c>
      <c r="LZ156" s="355" t="str">
        <f>IF(ISBLANK('Tab4-Adol-KABP-2006'!LZ156),"",('Tab4-Adol-KABP-2006'!LZ156))</f>
        <v/>
      </c>
      <c r="MA156" s="355" t="str">
        <f>IF(ISBLANK('Tab4-Adol-KABP-2006'!MA156),"",('Tab4-Adol-KABP-2006'!MA156))</f>
        <v/>
      </c>
    </row>
    <row r="157" spans="1:339" x14ac:dyDescent="0.2">
      <c r="A157" s="310" t="s">
        <v>201</v>
      </c>
      <c r="B157" s="172">
        <v>0</v>
      </c>
      <c r="C157" s="172">
        <v>0</v>
      </c>
      <c r="D157" s="172" t="s">
        <v>315</v>
      </c>
      <c r="E157" s="172">
        <v>1</v>
      </c>
      <c r="F157" s="173"/>
      <c r="G157" s="218" t="s">
        <v>99</v>
      </c>
      <c r="H157" s="348" t="str">
        <f>IF(ISBLANK('Tab4-Adol-KABP-2006'!H157), "",('Tab4-Adol-KABP-2006'!H157))</f>
        <v/>
      </c>
      <c r="I157" s="349" t="str">
        <f>IF(ISBLANK('Tab4-Adol-KABP-2006'!I157), "",('Tab4-Adol-KABP-2006'!I157))</f>
        <v/>
      </c>
      <c r="J157" s="414"/>
      <c r="K157" s="414"/>
      <c r="L157" s="414"/>
      <c r="M157" s="414"/>
      <c r="N157" s="414"/>
      <c r="O157" s="415"/>
      <c r="P157" s="348" t="str">
        <f>IF(ISBLANK('Tab4-Adol-KABP-2006'!P157), "",('Tab4-Adol-KABP-2006'!P157))</f>
        <v/>
      </c>
      <c r="Q157" s="349" t="str">
        <f>IF(ISBLANK('Tab4-Adol-KABP-2006'!Q157), "",('Tab4-Adol-KABP-2006'!Q157))</f>
        <v/>
      </c>
      <c r="R157" s="414"/>
      <c r="S157" s="414"/>
      <c r="T157" s="414"/>
      <c r="U157" s="414"/>
      <c r="V157" s="414"/>
      <c r="W157" s="415"/>
      <c r="X157" s="348" t="str">
        <f>IF(ISBLANK('Tab4-Adol-KABP-2006'!X157), "",('Tab4-Adol-KABP-2006'!X157))</f>
        <v/>
      </c>
      <c r="Y157" s="349" t="str">
        <f>IF(ISBLANK('Tab4-Adol-KABP-2006'!Y157), "",('Tab4-Adol-KABP-2006'!Y157))</f>
        <v/>
      </c>
      <c r="Z157" s="414"/>
      <c r="AA157" s="414"/>
      <c r="AB157" s="414"/>
      <c r="AC157" s="414"/>
      <c r="AD157" s="414"/>
      <c r="AE157" s="415"/>
      <c r="AF157" s="348" t="str">
        <f>IF(ISBLANK('Tab4-Adol-KABP-2006'!AF157), "",('Tab4-Adol-KABP-2006'!AF157))</f>
        <v/>
      </c>
      <c r="AG157" s="349" t="str">
        <f>IF(ISBLANK('Tab4-Adol-KABP-2006'!AG157), "",('Tab4-Adol-KABP-2006'!AG157))</f>
        <v/>
      </c>
      <c r="AH157" s="414"/>
      <c r="AI157" s="414"/>
      <c r="AJ157" s="414"/>
      <c r="AK157" s="414"/>
      <c r="AL157" s="414"/>
      <c r="AM157" s="415"/>
      <c r="AN157" s="348" t="str">
        <f>IF(ISBLANK('Tab4-Adol-KABP-2006'!AN157), "",('Tab4-Adol-KABP-2006'!AN157))</f>
        <v/>
      </c>
      <c r="AO157" s="349" t="str">
        <f>IF(ISBLANK('Tab4-Adol-KABP-2006'!AO157), "",('Tab4-Adol-KABP-2006'!AO157))</f>
        <v/>
      </c>
      <c r="AP157" s="362"/>
      <c r="AQ157" s="362"/>
      <c r="AR157" s="362"/>
      <c r="AS157" s="362"/>
      <c r="AT157" s="362"/>
      <c r="AU157" s="363"/>
      <c r="AV157" s="348" t="str">
        <f>IF(ISBLANK('Tab4-Adol-KABP-2006'!AV157), "",('Tab4-Adol-KABP-2006'!AV157))</f>
        <v/>
      </c>
      <c r="AW157" s="349" t="str">
        <f>IF(ISBLANK('Tab4-Adol-KABP-2006'!AW157), "",('Tab4-Adol-KABP-2006'!AW157))</f>
        <v/>
      </c>
      <c r="AX157" s="414"/>
      <c r="AY157" s="414"/>
      <c r="AZ157" s="414"/>
      <c r="BA157" s="414"/>
      <c r="BB157" s="414"/>
      <c r="BC157" s="415"/>
      <c r="BD157" s="348" t="str">
        <f>IF(ISBLANK('Tab4-Adol-KABP-2006'!BD157), "",('Tab4-Adol-KABP-2006'!BD157))</f>
        <v/>
      </c>
      <c r="BE157" s="349" t="str">
        <f>IF(ISBLANK('Tab4-Adol-KABP-2006'!BE157), "",('Tab4-Adol-KABP-2006'!BE157))</f>
        <v/>
      </c>
      <c r="BF157" s="414"/>
      <c r="BG157" s="414"/>
      <c r="BH157" s="414"/>
      <c r="BI157" s="414"/>
      <c r="BJ157" s="414"/>
      <c r="BK157" s="415"/>
      <c r="BL157" s="348" t="str">
        <f>IF(ISBLANK('Tab4-Adol-KABP-2006'!BL157), "",('Tab4-Adol-KABP-2006'!BL157))</f>
        <v/>
      </c>
      <c r="BM157" s="349" t="str">
        <f>IF(ISBLANK('Tab4-Adol-KABP-2006'!BM157), "",('Tab4-Adol-KABP-2006'!BM157))</f>
        <v/>
      </c>
      <c r="BN157" s="414"/>
      <c r="BO157" s="414"/>
      <c r="BP157" s="414"/>
      <c r="BQ157" s="414"/>
      <c r="BR157" s="414"/>
      <c r="BS157" s="415"/>
      <c r="BT157" s="348" t="str">
        <f>IF(ISBLANK('Tab4-Adol-KABP-2006'!BT157), "",('Tab4-Adol-KABP-2006'!BT157))</f>
        <v/>
      </c>
      <c r="BU157" s="349" t="str">
        <f>IF(ISBLANK('Tab4-Adol-KABP-2006'!BU157), "",('Tab4-Adol-KABP-2006'!BU157))</f>
        <v/>
      </c>
      <c r="BV157" s="414"/>
      <c r="BW157" s="414"/>
      <c r="BX157" s="415"/>
      <c r="BY157" s="216">
        <v>232581</v>
      </c>
      <c r="BZ157" s="208">
        <v>269712</v>
      </c>
      <c r="CA157" s="208">
        <v>502293</v>
      </c>
      <c r="CB157" s="208">
        <v>218962</v>
      </c>
      <c r="CC157" s="208">
        <v>246453</v>
      </c>
      <c r="CD157" s="284">
        <v>465415</v>
      </c>
      <c r="CE157" s="282"/>
      <c r="CF157" s="282"/>
      <c r="CG157" s="226" t="str">
        <f t="shared" si="450"/>
        <v>-</v>
      </c>
      <c r="CH157" s="227" t="str">
        <f t="shared" si="451"/>
        <v>-</v>
      </c>
      <c r="CI157" s="227" t="str">
        <f t="shared" si="452"/>
        <v>-</v>
      </c>
      <c r="CJ157" s="227" t="str">
        <f t="shared" si="453"/>
        <v>-</v>
      </c>
      <c r="CK157" s="227" t="str">
        <f t="shared" si="454"/>
        <v>-</v>
      </c>
      <c r="CL157" s="228" t="str">
        <f t="shared" si="455"/>
        <v>-</v>
      </c>
      <c r="CM157" s="282"/>
      <c r="CN157" s="282"/>
      <c r="CO157" s="226" t="str">
        <f t="shared" si="456"/>
        <v>-</v>
      </c>
      <c r="CP157" s="227" t="str">
        <f t="shared" si="457"/>
        <v>-</v>
      </c>
      <c r="CQ157" s="227" t="str">
        <f t="shared" si="458"/>
        <v>-</v>
      </c>
      <c r="CR157" s="227" t="str">
        <f t="shared" si="459"/>
        <v>-</v>
      </c>
      <c r="CS157" s="227" t="str">
        <f t="shared" si="460"/>
        <v>-</v>
      </c>
      <c r="CT157" s="228" t="str">
        <f t="shared" si="461"/>
        <v>-</v>
      </c>
      <c r="CU157" s="282"/>
      <c r="CV157" s="282"/>
      <c r="CW157" s="292" t="str">
        <f t="shared" si="462"/>
        <v>-</v>
      </c>
      <c r="CX157" s="234" t="str">
        <f t="shared" si="463"/>
        <v>-</v>
      </c>
      <c r="CY157" s="234" t="str">
        <f t="shared" si="464"/>
        <v>-</v>
      </c>
      <c r="CZ157" s="234" t="str">
        <f t="shared" si="465"/>
        <v>-</v>
      </c>
      <c r="DA157" s="234" t="str">
        <f t="shared" si="466"/>
        <v>-</v>
      </c>
      <c r="DB157" s="235" t="str">
        <f t="shared" si="467"/>
        <v>-</v>
      </c>
      <c r="DC157" s="282"/>
      <c r="DD157" s="282"/>
      <c r="DE157" s="226" t="str">
        <f t="shared" si="468"/>
        <v>-</v>
      </c>
      <c r="DF157" s="227" t="str">
        <f t="shared" si="469"/>
        <v>-</v>
      </c>
      <c r="DG157" s="227" t="str">
        <f t="shared" si="470"/>
        <v>-</v>
      </c>
      <c r="DH157" s="227" t="str">
        <f t="shared" si="471"/>
        <v>-</v>
      </c>
      <c r="DI157" s="227" t="str">
        <f t="shared" si="472"/>
        <v>-</v>
      </c>
      <c r="DJ157" s="228" t="str">
        <f t="shared" si="473"/>
        <v>-</v>
      </c>
      <c r="DK157" s="282"/>
      <c r="DL157" s="282"/>
      <c r="DM157" s="226" t="str">
        <f t="shared" si="474"/>
        <v>-</v>
      </c>
      <c r="DN157" s="227" t="str">
        <f t="shared" si="475"/>
        <v>-</v>
      </c>
      <c r="DO157" s="227" t="str">
        <f t="shared" si="476"/>
        <v>-</v>
      </c>
      <c r="DP157" s="227" t="str">
        <f t="shared" si="477"/>
        <v>-</v>
      </c>
      <c r="DQ157" s="227" t="str">
        <f t="shared" si="478"/>
        <v>-</v>
      </c>
      <c r="DR157" s="228" t="str">
        <f t="shared" si="479"/>
        <v>-</v>
      </c>
      <c r="DS157" s="282"/>
      <c r="DT157" s="282"/>
      <c r="DU157" s="226" t="str">
        <f t="shared" si="480"/>
        <v>-</v>
      </c>
      <c r="DV157" s="227" t="str">
        <f t="shared" si="481"/>
        <v>-</v>
      </c>
      <c r="DW157" s="227" t="str">
        <f t="shared" si="482"/>
        <v>-</v>
      </c>
      <c r="DX157" s="227" t="str">
        <f t="shared" si="483"/>
        <v>-</v>
      </c>
      <c r="DY157" s="227" t="str">
        <f t="shared" si="484"/>
        <v>-</v>
      </c>
      <c r="DZ157" s="228" t="str">
        <f t="shared" si="485"/>
        <v>-</v>
      </c>
      <c r="EA157" s="282"/>
      <c r="EB157" s="282"/>
      <c r="EC157" s="226" t="str">
        <f t="shared" si="486"/>
        <v>-</v>
      </c>
      <c r="ED157" s="227" t="str">
        <f t="shared" si="487"/>
        <v>-</v>
      </c>
      <c r="EE157" s="227" t="str">
        <f t="shared" si="488"/>
        <v>-</v>
      </c>
      <c r="EF157" s="227" t="str">
        <f t="shared" si="489"/>
        <v>-</v>
      </c>
      <c r="EG157" s="227" t="str">
        <f t="shared" si="490"/>
        <v>-</v>
      </c>
      <c r="EH157" s="228" t="str">
        <f t="shared" si="491"/>
        <v>-</v>
      </c>
      <c r="EI157" s="282"/>
      <c r="EJ157" s="282"/>
      <c r="EK157" s="226" t="str">
        <f t="shared" si="492"/>
        <v>-</v>
      </c>
      <c r="EL157" s="227" t="str">
        <f t="shared" si="493"/>
        <v>-</v>
      </c>
      <c r="EM157" s="227" t="str">
        <f t="shared" si="494"/>
        <v>-</v>
      </c>
      <c r="EN157" s="227" t="str">
        <f t="shared" si="495"/>
        <v>-</v>
      </c>
      <c r="EO157" s="227" t="str">
        <f t="shared" si="496"/>
        <v>-</v>
      </c>
      <c r="EP157" s="228" t="str">
        <f t="shared" si="497"/>
        <v>-</v>
      </c>
      <c r="EQ157" s="282"/>
      <c r="ER157" s="282"/>
      <c r="ES157" s="226" t="str">
        <f t="shared" si="498"/>
        <v>-</v>
      </c>
      <c r="ET157" s="227" t="str">
        <f t="shared" si="499"/>
        <v>-</v>
      </c>
      <c r="EU157" s="228" t="str">
        <f t="shared" si="500"/>
        <v>-</v>
      </c>
      <c r="EV157" s="282"/>
      <c r="EW157" s="282"/>
      <c r="EX157" s="301" t="str">
        <f t="shared" si="501"/>
        <v>-</v>
      </c>
      <c r="EY157" s="259" t="str">
        <f t="shared" si="502"/>
        <v>-</v>
      </c>
      <c r="EZ157" s="259" t="str">
        <f t="shared" si="503"/>
        <v>-</v>
      </c>
      <c r="FA157" s="259" t="str">
        <f t="shared" si="504"/>
        <v>-</v>
      </c>
      <c r="FB157" s="259" t="str">
        <f t="shared" si="505"/>
        <v>-</v>
      </c>
      <c r="FC157" s="260" t="str">
        <f t="shared" si="506"/>
        <v>-</v>
      </c>
      <c r="FD157" s="282"/>
      <c r="FE157" s="282"/>
      <c r="FF157" s="301" t="str">
        <f t="shared" si="507"/>
        <v>-</v>
      </c>
      <c r="FG157" s="259" t="str">
        <f t="shared" si="508"/>
        <v>-</v>
      </c>
      <c r="FH157" s="259" t="str">
        <f t="shared" si="509"/>
        <v>-</v>
      </c>
      <c r="FI157" s="259" t="str">
        <f t="shared" si="510"/>
        <v>-</v>
      </c>
      <c r="FJ157" s="259" t="str">
        <f t="shared" si="511"/>
        <v>-</v>
      </c>
      <c r="FK157" s="260" t="str">
        <f t="shared" si="512"/>
        <v>-</v>
      </c>
      <c r="FL157" s="282"/>
      <c r="FM157" s="282"/>
      <c r="FN157" s="301" t="str">
        <f t="shared" si="513"/>
        <v>-</v>
      </c>
      <c r="FO157" s="259" t="str">
        <f t="shared" si="514"/>
        <v>-</v>
      </c>
      <c r="FP157" s="259" t="str">
        <f t="shared" si="515"/>
        <v>-</v>
      </c>
      <c r="FQ157" s="259" t="str">
        <f t="shared" si="516"/>
        <v>-</v>
      </c>
      <c r="FR157" s="259" t="str">
        <f t="shared" si="517"/>
        <v>-</v>
      </c>
      <c r="FS157" s="260" t="str">
        <f t="shared" si="518"/>
        <v>-</v>
      </c>
      <c r="FT157" s="282"/>
      <c r="FU157" s="282"/>
      <c r="FV157" s="301" t="str">
        <f t="shared" si="519"/>
        <v>-</v>
      </c>
      <c r="FW157" s="259" t="str">
        <f t="shared" si="520"/>
        <v>-</v>
      </c>
      <c r="FX157" s="259" t="str">
        <f t="shared" si="521"/>
        <v>-</v>
      </c>
      <c r="FY157" s="259" t="str">
        <f t="shared" si="522"/>
        <v>-</v>
      </c>
      <c r="FZ157" s="259" t="str">
        <f t="shared" si="523"/>
        <v>-</v>
      </c>
      <c r="GA157" s="260" t="str">
        <f t="shared" si="524"/>
        <v>-</v>
      </c>
      <c r="GB157" s="282"/>
      <c r="GC157" s="282"/>
      <c r="GD157" s="301" t="str">
        <f t="shared" si="525"/>
        <v>-</v>
      </c>
      <c r="GE157" s="259" t="str">
        <f t="shared" si="526"/>
        <v>-</v>
      </c>
      <c r="GF157" s="259" t="str">
        <f t="shared" si="527"/>
        <v>-</v>
      </c>
      <c r="GG157" s="259" t="str">
        <f t="shared" si="528"/>
        <v>-</v>
      </c>
      <c r="GH157" s="259" t="str">
        <f t="shared" si="529"/>
        <v>-</v>
      </c>
      <c r="GI157" s="260" t="str">
        <f t="shared" si="530"/>
        <v>-</v>
      </c>
      <c r="GJ157" s="282"/>
      <c r="GK157" s="282"/>
      <c r="GL157" s="301" t="str">
        <f t="shared" si="531"/>
        <v>-</v>
      </c>
      <c r="GM157" s="259" t="str">
        <f t="shared" si="532"/>
        <v>-</v>
      </c>
      <c r="GN157" s="259" t="str">
        <f t="shared" si="533"/>
        <v>-</v>
      </c>
      <c r="GO157" s="259" t="str">
        <f t="shared" si="534"/>
        <v>-</v>
      </c>
      <c r="GP157" s="259" t="str">
        <f t="shared" si="535"/>
        <v>-</v>
      </c>
      <c r="GQ157" s="260" t="str">
        <f t="shared" si="536"/>
        <v>-</v>
      </c>
      <c r="GR157" s="282"/>
      <c r="GS157" s="282"/>
      <c r="GT157" s="301" t="str">
        <f t="shared" si="537"/>
        <v>-</v>
      </c>
      <c r="GU157" s="259" t="str">
        <f t="shared" si="538"/>
        <v>-</v>
      </c>
      <c r="GV157" s="259" t="str">
        <f t="shared" si="539"/>
        <v>-</v>
      </c>
      <c r="GW157" s="259" t="str">
        <f t="shared" si="540"/>
        <v>-</v>
      </c>
      <c r="GX157" s="259" t="str">
        <f t="shared" si="541"/>
        <v>-</v>
      </c>
      <c r="GY157" s="260" t="str">
        <f t="shared" si="542"/>
        <v>-</v>
      </c>
      <c r="GZ157" s="282"/>
      <c r="HA157" s="282"/>
      <c r="HB157" s="301" t="str">
        <f t="shared" si="543"/>
        <v>-</v>
      </c>
      <c r="HC157" s="259" t="str">
        <f t="shared" si="544"/>
        <v>-</v>
      </c>
      <c r="HD157" s="259" t="str">
        <f t="shared" si="545"/>
        <v>-</v>
      </c>
      <c r="HE157" s="259" t="str">
        <f t="shared" si="546"/>
        <v>-</v>
      </c>
      <c r="HF157" s="259" t="str">
        <f t="shared" si="547"/>
        <v>-</v>
      </c>
      <c r="HG157" s="260" t="str">
        <f t="shared" si="548"/>
        <v>-</v>
      </c>
      <c r="HH157" s="282"/>
      <c r="HI157" s="282"/>
      <c r="HJ157" s="301" t="str">
        <f t="shared" si="549"/>
        <v>-</v>
      </c>
      <c r="HK157" s="259" t="str">
        <f t="shared" si="550"/>
        <v>-</v>
      </c>
      <c r="HL157" s="260" t="str">
        <f t="shared" si="551"/>
        <v>-</v>
      </c>
      <c r="HM157" s="428" t="str">
        <f t="shared" si="442"/>
        <v>-</v>
      </c>
      <c r="HN157" s="429" t="str">
        <f t="shared" si="442"/>
        <v>-</v>
      </c>
      <c r="HO157" s="429" t="str">
        <f t="shared" si="442"/>
        <v>-</v>
      </c>
      <c r="HP157" s="429" t="str">
        <f t="shared" si="442"/>
        <v>-</v>
      </c>
      <c r="HQ157" s="429" t="str">
        <f t="shared" si="442"/>
        <v>-</v>
      </c>
      <c r="HR157" s="430" t="str">
        <f t="shared" si="442"/>
        <v>-</v>
      </c>
      <c r="HS157" s="450"/>
      <c r="HT157" s="450"/>
      <c r="HU157" s="428" t="str">
        <f t="shared" si="443"/>
        <v>-</v>
      </c>
      <c r="HV157" s="429" t="str">
        <f t="shared" si="443"/>
        <v>-</v>
      </c>
      <c r="HW157" s="429" t="str">
        <f t="shared" si="443"/>
        <v>-</v>
      </c>
      <c r="HX157" s="429" t="str">
        <f t="shared" si="443"/>
        <v>-</v>
      </c>
      <c r="HY157" s="429" t="str">
        <f t="shared" si="443"/>
        <v>-</v>
      </c>
      <c r="HZ157" s="430" t="str">
        <f t="shared" si="443"/>
        <v>-</v>
      </c>
      <c r="IA157" s="450"/>
      <c r="IB157" s="450"/>
      <c r="IC157" s="428" t="str">
        <f t="shared" si="444"/>
        <v>-</v>
      </c>
      <c r="ID157" s="429" t="str">
        <f t="shared" si="444"/>
        <v>-</v>
      </c>
      <c r="IE157" s="429" t="str">
        <f t="shared" si="444"/>
        <v>-</v>
      </c>
      <c r="IF157" s="429" t="str">
        <f t="shared" si="444"/>
        <v>-</v>
      </c>
      <c r="IG157" s="429" t="str">
        <f t="shared" si="444"/>
        <v>-</v>
      </c>
      <c r="IH157" s="430" t="str">
        <f t="shared" si="444"/>
        <v>-</v>
      </c>
      <c r="II157" s="450"/>
      <c r="IJ157" s="450"/>
      <c r="IK157" s="428" t="str">
        <f t="shared" si="445"/>
        <v>-</v>
      </c>
      <c r="IL157" s="429" t="str">
        <f t="shared" si="445"/>
        <v>-</v>
      </c>
      <c r="IM157" s="429" t="str">
        <f t="shared" si="445"/>
        <v>-</v>
      </c>
      <c r="IN157" s="429" t="str">
        <f t="shared" si="445"/>
        <v>-</v>
      </c>
      <c r="IO157" s="429" t="str">
        <f t="shared" si="445"/>
        <v>-</v>
      </c>
      <c r="IP157" s="430" t="str">
        <f t="shared" si="445"/>
        <v>-</v>
      </c>
      <c r="IQ157" s="450"/>
      <c r="IR157" s="450"/>
      <c r="IS157" s="428" t="str">
        <f t="shared" si="446"/>
        <v>-</v>
      </c>
      <c r="IT157" s="429" t="str">
        <f t="shared" si="446"/>
        <v>-</v>
      </c>
      <c r="IU157" s="429" t="str">
        <f t="shared" si="446"/>
        <v>-</v>
      </c>
      <c r="IV157" s="429" t="str">
        <f t="shared" si="446"/>
        <v>-</v>
      </c>
      <c r="IW157" s="429" t="str">
        <f t="shared" si="446"/>
        <v>-</v>
      </c>
      <c r="IX157" s="430" t="str">
        <f t="shared" si="446"/>
        <v>-</v>
      </c>
      <c r="IY157" s="450"/>
      <c r="IZ157" s="450"/>
      <c r="JA157" s="428" t="str">
        <f t="shared" si="447"/>
        <v>-</v>
      </c>
      <c r="JB157" s="429" t="str">
        <f t="shared" si="447"/>
        <v>-</v>
      </c>
      <c r="JC157" s="429" t="str">
        <f t="shared" si="447"/>
        <v>-</v>
      </c>
      <c r="JD157" s="429" t="str">
        <f t="shared" si="447"/>
        <v>-</v>
      </c>
      <c r="JE157" s="429" t="str">
        <f t="shared" si="447"/>
        <v>-</v>
      </c>
      <c r="JF157" s="430" t="str">
        <f t="shared" si="447"/>
        <v>-</v>
      </c>
      <c r="JG157" s="450"/>
      <c r="JH157" s="450"/>
      <c r="JI157" s="428" t="str">
        <f t="shared" si="448"/>
        <v>-</v>
      </c>
      <c r="JJ157" s="429" t="str">
        <f t="shared" si="448"/>
        <v>-</v>
      </c>
      <c r="JK157" s="429" t="str">
        <f t="shared" si="448"/>
        <v>-</v>
      </c>
      <c r="JL157" s="429" t="str">
        <f t="shared" si="448"/>
        <v>-</v>
      </c>
      <c r="JM157" s="429" t="str">
        <f t="shared" si="448"/>
        <v>-</v>
      </c>
      <c r="JN157" s="430" t="str">
        <f t="shared" si="448"/>
        <v>-</v>
      </c>
      <c r="JO157" s="450"/>
      <c r="JP157" s="450"/>
      <c r="JQ157" s="428" t="str">
        <f t="shared" si="449"/>
        <v>-</v>
      </c>
      <c r="JR157" s="429" t="str">
        <f t="shared" si="449"/>
        <v>-</v>
      </c>
      <c r="JS157" s="429" t="str">
        <f t="shared" si="449"/>
        <v>-</v>
      </c>
      <c r="JT157" s="429" t="str">
        <f t="shared" si="449"/>
        <v>-</v>
      </c>
      <c r="JU157" s="429" t="str">
        <f t="shared" si="449"/>
        <v>-</v>
      </c>
      <c r="JV157" s="430" t="str">
        <f t="shared" si="449"/>
        <v>-</v>
      </c>
      <c r="JW157" s="450"/>
      <c r="JX157" s="450"/>
      <c r="JY157" s="428" t="str">
        <f t="shared" si="552"/>
        <v>-</v>
      </c>
      <c r="JZ157" s="429" t="str">
        <f t="shared" si="552"/>
        <v>-</v>
      </c>
      <c r="KA157" s="430" t="str">
        <f t="shared" si="552"/>
        <v>-</v>
      </c>
      <c r="KB157" s="172"/>
      <c r="KC157" s="355" t="str">
        <f>IF(ISBLANK('Tab4-Adol-KABP-2006'!KC157),"",('Tab4-Adol-KABP-2006'!KC157))</f>
        <v/>
      </c>
      <c r="KD157" s="355" t="str">
        <f>IF(ISBLANK('Tab4-Adol-KABP-2006'!KD157),"",('Tab4-Adol-KABP-2006'!KD157))</f>
        <v/>
      </c>
      <c r="KE157" s="355" t="str">
        <f>IF(ISBLANK('Tab4-Adol-KABP-2006'!KE157),"",('Tab4-Adol-KABP-2006'!KE157))</f>
        <v/>
      </c>
      <c r="KF157" s="355" t="str">
        <f>IF(ISBLANK('Tab4-Adol-KABP-2006'!KF157),"",('Tab4-Adol-KABP-2006'!KF157))</f>
        <v/>
      </c>
      <c r="KG157" s="355" t="str">
        <f>IF(ISBLANK('Tab4-Adol-KABP-2006'!KG157),"",('Tab4-Adol-KABP-2006'!KG157))</f>
        <v/>
      </c>
      <c r="KH157" s="355" t="str">
        <f>IF(ISBLANK('Tab4-Adol-KABP-2006'!KH157),"",('Tab4-Adol-KABP-2006'!KH157))</f>
        <v/>
      </c>
      <c r="KI157" s="355" t="str">
        <f>IF(ISBLANK('Tab4-Adol-KABP-2006'!KI157),"",('Tab4-Adol-KABP-2006'!KI157))</f>
        <v/>
      </c>
      <c r="KJ157" s="355" t="str">
        <f>IF(ISBLANK('Tab4-Adol-KABP-2006'!KJ157),"",('Tab4-Adol-KABP-2006'!KJ157))</f>
        <v/>
      </c>
      <c r="KK157" s="355" t="str">
        <f>IF(ISBLANK('Tab4-Adol-KABP-2006'!KK157),"",('Tab4-Adol-KABP-2006'!KK157))</f>
        <v/>
      </c>
      <c r="KL157" s="355" t="str">
        <f>IF(ISBLANK('Tab4-Adol-KABP-2006'!KL157),"",('Tab4-Adol-KABP-2006'!KL157))</f>
        <v/>
      </c>
      <c r="KM157" s="355" t="str">
        <f>IF(ISBLANK('Tab4-Adol-KABP-2006'!KM157),"",('Tab4-Adol-KABP-2006'!KM157))</f>
        <v/>
      </c>
      <c r="KN157" s="355" t="str">
        <f>IF(ISBLANK('Tab4-Adol-KABP-2006'!KN157),"",('Tab4-Adol-KABP-2006'!KN157))</f>
        <v/>
      </c>
      <c r="KO157" s="355" t="str">
        <f>IF(ISBLANK('Tab4-Adol-KABP-2006'!KO157),"",('Tab4-Adol-KABP-2006'!KO157))</f>
        <v/>
      </c>
      <c r="KP157" s="355" t="str">
        <f>IF(ISBLANK('Tab4-Adol-KABP-2006'!KP157),"",('Tab4-Adol-KABP-2006'!KP157))</f>
        <v/>
      </c>
      <c r="KQ157" s="355" t="str">
        <f>IF(ISBLANK('Tab4-Adol-KABP-2006'!KQ157),"",('Tab4-Adol-KABP-2006'!KQ157))</f>
        <v/>
      </c>
      <c r="KR157" s="355" t="str">
        <f>IF(ISBLANK('Tab4-Adol-KABP-2006'!KR157),"",('Tab4-Adol-KABP-2006'!KR157))</f>
        <v/>
      </c>
      <c r="KS157" s="355" t="str">
        <f>IF(ISBLANK('Tab4-Adol-KABP-2006'!KS157),"",('Tab4-Adol-KABP-2006'!KS157))</f>
        <v/>
      </c>
      <c r="KT157" s="355" t="str">
        <f>IF(ISBLANK('Tab4-Adol-KABP-2006'!KT157),"",('Tab4-Adol-KABP-2006'!KT157))</f>
        <v/>
      </c>
      <c r="KU157" s="355" t="str">
        <f>IF(ISBLANK('Tab4-Adol-KABP-2006'!KU157),"",('Tab4-Adol-KABP-2006'!KU157))</f>
        <v/>
      </c>
      <c r="KV157" s="355" t="str">
        <f>IF(ISBLANK('Tab4-Adol-KABP-2006'!KV157),"",('Tab4-Adol-KABP-2006'!KV157))</f>
        <v/>
      </c>
      <c r="KW157" s="355" t="str">
        <f>IF(ISBLANK('Tab4-Adol-KABP-2006'!KW157),"",('Tab4-Adol-KABP-2006'!KW157))</f>
        <v/>
      </c>
      <c r="KX157" s="355" t="str">
        <f>IF(ISBLANK('Tab4-Adol-KABP-2006'!KX157),"",('Tab4-Adol-KABP-2006'!KX157))</f>
        <v/>
      </c>
      <c r="KY157" s="355" t="str">
        <f>IF(ISBLANK('Tab4-Adol-KABP-2006'!KY157),"",('Tab4-Adol-KABP-2006'!KY157))</f>
        <v/>
      </c>
      <c r="KZ157" s="355" t="str">
        <f>IF(ISBLANK('Tab4-Adol-KABP-2006'!KZ157),"",('Tab4-Adol-KABP-2006'!KZ157))</f>
        <v/>
      </c>
      <c r="LA157" s="355" t="str">
        <f>IF(ISBLANK('Tab4-Adol-KABP-2006'!LA157),"",('Tab4-Adol-KABP-2006'!LA157))</f>
        <v/>
      </c>
      <c r="LB157" s="355" t="str">
        <f>IF(ISBLANK('Tab4-Adol-KABP-2006'!LB157),"",('Tab4-Adol-KABP-2006'!LB157))</f>
        <v/>
      </c>
      <c r="LC157" s="355" t="str">
        <f>IF(ISBLANK('Tab4-Adol-KABP-2006'!LC157),"",('Tab4-Adol-KABP-2006'!LC157))</f>
        <v/>
      </c>
      <c r="LD157" s="355" t="str">
        <f>IF(ISBLANK('Tab4-Adol-KABP-2006'!LD157),"",('Tab4-Adol-KABP-2006'!LD157))</f>
        <v/>
      </c>
      <c r="LE157" s="355" t="str">
        <f>IF(ISBLANK('Tab4-Adol-KABP-2006'!LE157),"",('Tab4-Adol-KABP-2006'!LE157))</f>
        <v/>
      </c>
      <c r="LF157" s="355" t="str">
        <f>IF(ISBLANK('Tab4-Adol-KABP-2006'!LF157),"",('Tab4-Adol-KABP-2006'!LF157))</f>
        <v/>
      </c>
      <c r="LG157" s="355" t="str">
        <f>IF(ISBLANK('Tab4-Adol-KABP-2006'!LG157),"",('Tab4-Adol-KABP-2006'!LG157))</f>
        <v/>
      </c>
      <c r="LH157" s="355" t="str">
        <f>IF(ISBLANK('Tab4-Adol-KABP-2006'!LH157),"",('Tab4-Adol-KABP-2006'!LH157))</f>
        <v/>
      </c>
      <c r="LI157" s="355" t="str">
        <f>IF(ISBLANK('Tab4-Adol-KABP-2006'!LI157),"",('Tab4-Adol-KABP-2006'!LI157))</f>
        <v/>
      </c>
      <c r="LJ157" s="355" t="str">
        <f>IF(ISBLANK('Tab4-Adol-KABP-2006'!LJ157),"",('Tab4-Adol-KABP-2006'!LJ157))</f>
        <v/>
      </c>
      <c r="LK157" s="355" t="str">
        <f>IF(ISBLANK('Tab4-Adol-KABP-2006'!LK157),"",('Tab4-Adol-KABP-2006'!LK157))</f>
        <v/>
      </c>
      <c r="LL157" s="355" t="str">
        <f>IF(ISBLANK('Tab4-Adol-KABP-2006'!LL157),"",('Tab4-Adol-KABP-2006'!LL157))</f>
        <v/>
      </c>
      <c r="LM157" s="355" t="str">
        <f>IF(ISBLANK('Tab4-Adol-KABP-2006'!LM157),"",('Tab4-Adol-KABP-2006'!LM157))</f>
        <v/>
      </c>
      <c r="LN157" s="355" t="str">
        <f>IF(ISBLANK('Tab4-Adol-KABP-2006'!LN157),"",('Tab4-Adol-KABP-2006'!LN157))</f>
        <v/>
      </c>
      <c r="LO157" s="355" t="str">
        <f>IF(ISBLANK('Tab4-Adol-KABP-2006'!LO157),"",('Tab4-Adol-KABP-2006'!LO157))</f>
        <v/>
      </c>
      <c r="LP157" s="355" t="str">
        <f>IF(ISBLANK('Tab4-Adol-KABP-2006'!LP157),"",('Tab4-Adol-KABP-2006'!LP157))</f>
        <v/>
      </c>
      <c r="LQ157" s="355" t="str">
        <f>IF(ISBLANK('Tab4-Adol-KABP-2006'!LQ157),"",('Tab4-Adol-KABP-2006'!LQ157))</f>
        <v/>
      </c>
      <c r="LR157" s="355" t="str">
        <f>IF(ISBLANK('Tab4-Adol-KABP-2006'!LR157),"",('Tab4-Adol-KABP-2006'!LR157))</f>
        <v/>
      </c>
      <c r="LS157" s="355" t="str">
        <f>IF(ISBLANK('Tab4-Adol-KABP-2006'!LS157),"",('Tab4-Adol-KABP-2006'!LS157))</f>
        <v/>
      </c>
      <c r="LT157" s="355" t="str">
        <f>IF(ISBLANK('Tab4-Adol-KABP-2006'!LT157),"",('Tab4-Adol-KABP-2006'!LT157))</f>
        <v/>
      </c>
      <c r="LU157" s="355" t="str">
        <f>IF(ISBLANK('Tab4-Adol-KABP-2006'!LU157),"",('Tab4-Adol-KABP-2006'!LU157))</f>
        <v/>
      </c>
      <c r="LV157" s="355" t="str">
        <f>IF(ISBLANK('Tab4-Adol-KABP-2006'!LV157),"",('Tab4-Adol-KABP-2006'!LV157))</f>
        <v/>
      </c>
      <c r="LW157" s="355" t="str">
        <f>IF(ISBLANK('Tab4-Adol-KABP-2006'!LW157),"",('Tab4-Adol-KABP-2006'!LW157))</f>
        <v/>
      </c>
      <c r="LX157" s="355" t="str">
        <f>IF(ISBLANK('Tab4-Adol-KABP-2006'!LX157),"",('Tab4-Adol-KABP-2006'!LX157))</f>
        <v/>
      </c>
      <c r="LY157" s="355" t="str">
        <f>IF(ISBLANK('Tab4-Adol-KABP-2006'!LY157),"",('Tab4-Adol-KABP-2006'!LY157))</f>
        <v/>
      </c>
      <c r="LZ157" s="355" t="str">
        <f>IF(ISBLANK('Tab4-Adol-KABP-2006'!LZ157),"",('Tab4-Adol-KABP-2006'!LZ157))</f>
        <v/>
      </c>
      <c r="MA157" s="355" t="str">
        <f>IF(ISBLANK('Tab4-Adol-KABP-2006'!MA157),"",('Tab4-Adol-KABP-2006'!MA157))</f>
        <v/>
      </c>
    </row>
    <row r="158" spans="1:339" x14ac:dyDescent="0.2">
      <c r="A158" s="310" t="s">
        <v>201</v>
      </c>
      <c r="B158" s="172">
        <v>0</v>
      </c>
      <c r="C158" s="172">
        <v>0</v>
      </c>
      <c r="D158" s="172" t="s">
        <v>315</v>
      </c>
      <c r="E158" s="172">
        <v>1</v>
      </c>
      <c r="F158" s="173"/>
      <c r="G158" s="218" t="s">
        <v>102</v>
      </c>
      <c r="H158" s="348" t="str">
        <f>IF(ISBLANK('Tab4-Adol-KABP-2006'!H158), "",('Tab4-Adol-KABP-2006'!H158))</f>
        <v/>
      </c>
      <c r="I158" s="349" t="str">
        <f>IF(ISBLANK('Tab4-Adol-KABP-2006'!I158), "",('Tab4-Adol-KABP-2006'!I158))</f>
        <v/>
      </c>
      <c r="J158" s="414"/>
      <c r="K158" s="414"/>
      <c r="L158" s="414"/>
      <c r="M158" s="414"/>
      <c r="N158" s="414"/>
      <c r="O158" s="415"/>
      <c r="P158" s="348" t="str">
        <f>IF(ISBLANK('Tab4-Adol-KABP-2006'!P158), "",('Tab4-Adol-KABP-2006'!P158))</f>
        <v/>
      </c>
      <c r="Q158" s="349" t="str">
        <f>IF(ISBLANK('Tab4-Adol-KABP-2006'!Q158), "",('Tab4-Adol-KABP-2006'!Q158))</f>
        <v/>
      </c>
      <c r="R158" s="414"/>
      <c r="S158" s="414"/>
      <c r="T158" s="414"/>
      <c r="U158" s="414"/>
      <c r="V158" s="414"/>
      <c r="W158" s="415"/>
      <c r="X158" s="348" t="str">
        <f>IF(ISBLANK('Tab4-Adol-KABP-2006'!X158), "",('Tab4-Adol-KABP-2006'!X158))</f>
        <v/>
      </c>
      <c r="Y158" s="349" t="str">
        <f>IF(ISBLANK('Tab4-Adol-KABP-2006'!Y158), "",('Tab4-Adol-KABP-2006'!Y158))</f>
        <v/>
      </c>
      <c r="Z158" s="414"/>
      <c r="AA158" s="414"/>
      <c r="AB158" s="414"/>
      <c r="AC158" s="414"/>
      <c r="AD158" s="414"/>
      <c r="AE158" s="415"/>
      <c r="AF158" s="348" t="str">
        <f>IF(ISBLANK('Tab4-Adol-KABP-2006'!AF158), "",('Tab4-Adol-KABP-2006'!AF158))</f>
        <v/>
      </c>
      <c r="AG158" s="349" t="str">
        <f>IF(ISBLANK('Tab4-Adol-KABP-2006'!AG158), "",('Tab4-Adol-KABP-2006'!AG158))</f>
        <v/>
      </c>
      <c r="AH158" s="414"/>
      <c r="AI158" s="414"/>
      <c r="AJ158" s="414"/>
      <c r="AK158" s="414"/>
      <c r="AL158" s="414"/>
      <c r="AM158" s="415"/>
      <c r="AN158" s="348" t="str">
        <f>IF(ISBLANK('Tab4-Adol-KABP-2006'!AN158), "",('Tab4-Adol-KABP-2006'!AN158))</f>
        <v/>
      </c>
      <c r="AO158" s="349" t="str">
        <f>IF(ISBLANK('Tab4-Adol-KABP-2006'!AO158), "",('Tab4-Adol-KABP-2006'!AO158))</f>
        <v/>
      </c>
      <c r="AP158" s="362"/>
      <c r="AQ158" s="362"/>
      <c r="AR158" s="362"/>
      <c r="AS158" s="362"/>
      <c r="AT158" s="362"/>
      <c r="AU158" s="363"/>
      <c r="AV158" s="348" t="str">
        <f>IF(ISBLANK('Tab4-Adol-KABP-2006'!AV158), "",('Tab4-Adol-KABP-2006'!AV158))</f>
        <v/>
      </c>
      <c r="AW158" s="349" t="str">
        <f>IF(ISBLANK('Tab4-Adol-KABP-2006'!AW158), "",('Tab4-Adol-KABP-2006'!AW158))</f>
        <v/>
      </c>
      <c r="AX158" s="414"/>
      <c r="AY158" s="414"/>
      <c r="AZ158" s="414"/>
      <c r="BA158" s="414"/>
      <c r="BB158" s="414"/>
      <c r="BC158" s="415"/>
      <c r="BD158" s="348" t="str">
        <f>IF(ISBLANK('Tab4-Adol-KABP-2006'!BD158), "",('Tab4-Adol-KABP-2006'!BD158))</f>
        <v/>
      </c>
      <c r="BE158" s="349" t="str">
        <f>IF(ISBLANK('Tab4-Adol-KABP-2006'!BE158), "",('Tab4-Adol-KABP-2006'!BE158))</f>
        <v/>
      </c>
      <c r="BF158" s="414"/>
      <c r="BG158" s="414"/>
      <c r="BH158" s="414"/>
      <c r="BI158" s="414"/>
      <c r="BJ158" s="414"/>
      <c r="BK158" s="415"/>
      <c r="BL158" s="348" t="str">
        <f>IF(ISBLANK('Tab4-Adol-KABP-2006'!BL158), "",('Tab4-Adol-KABP-2006'!BL158))</f>
        <v/>
      </c>
      <c r="BM158" s="349" t="str">
        <f>IF(ISBLANK('Tab4-Adol-KABP-2006'!BM158), "",('Tab4-Adol-KABP-2006'!BM158))</f>
        <v/>
      </c>
      <c r="BN158" s="414"/>
      <c r="BO158" s="414"/>
      <c r="BP158" s="414"/>
      <c r="BQ158" s="414"/>
      <c r="BR158" s="414"/>
      <c r="BS158" s="415"/>
      <c r="BT158" s="348" t="str">
        <f>IF(ISBLANK('Tab4-Adol-KABP-2006'!BT158), "",('Tab4-Adol-KABP-2006'!BT158))</f>
        <v/>
      </c>
      <c r="BU158" s="349" t="str">
        <f>IF(ISBLANK('Tab4-Adol-KABP-2006'!BU158), "",('Tab4-Adol-KABP-2006'!BU158))</f>
        <v/>
      </c>
      <c r="BV158" s="414"/>
      <c r="BW158" s="414"/>
      <c r="BX158" s="415"/>
      <c r="BY158" s="216">
        <v>263147</v>
      </c>
      <c r="BZ158" s="208">
        <v>277338</v>
      </c>
      <c r="CA158" s="208">
        <v>540485</v>
      </c>
      <c r="CB158" s="208">
        <v>268492</v>
      </c>
      <c r="CC158" s="208">
        <v>266666</v>
      </c>
      <c r="CD158" s="284">
        <v>535158</v>
      </c>
      <c r="CE158" s="282"/>
      <c r="CF158" s="282"/>
      <c r="CG158" s="226" t="str">
        <f t="shared" si="450"/>
        <v>-</v>
      </c>
      <c r="CH158" s="227" t="str">
        <f t="shared" si="451"/>
        <v>-</v>
      </c>
      <c r="CI158" s="227" t="str">
        <f t="shared" si="452"/>
        <v>-</v>
      </c>
      <c r="CJ158" s="227" t="str">
        <f t="shared" si="453"/>
        <v>-</v>
      </c>
      <c r="CK158" s="227" t="str">
        <f t="shared" si="454"/>
        <v>-</v>
      </c>
      <c r="CL158" s="228" t="str">
        <f t="shared" si="455"/>
        <v>-</v>
      </c>
      <c r="CM158" s="282"/>
      <c r="CN158" s="282"/>
      <c r="CO158" s="226" t="str">
        <f t="shared" si="456"/>
        <v>-</v>
      </c>
      <c r="CP158" s="227" t="str">
        <f t="shared" si="457"/>
        <v>-</v>
      </c>
      <c r="CQ158" s="227" t="str">
        <f t="shared" si="458"/>
        <v>-</v>
      </c>
      <c r="CR158" s="227" t="str">
        <f t="shared" si="459"/>
        <v>-</v>
      </c>
      <c r="CS158" s="227" t="str">
        <f t="shared" si="460"/>
        <v>-</v>
      </c>
      <c r="CT158" s="228" t="str">
        <f t="shared" si="461"/>
        <v>-</v>
      </c>
      <c r="CU158" s="282"/>
      <c r="CV158" s="282"/>
      <c r="CW158" s="292" t="str">
        <f t="shared" si="462"/>
        <v>-</v>
      </c>
      <c r="CX158" s="234" t="str">
        <f t="shared" si="463"/>
        <v>-</v>
      </c>
      <c r="CY158" s="234" t="str">
        <f t="shared" si="464"/>
        <v>-</v>
      </c>
      <c r="CZ158" s="234" t="str">
        <f t="shared" si="465"/>
        <v>-</v>
      </c>
      <c r="DA158" s="234" t="str">
        <f t="shared" si="466"/>
        <v>-</v>
      </c>
      <c r="DB158" s="235" t="str">
        <f t="shared" si="467"/>
        <v>-</v>
      </c>
      <c r="DC158" s="282"/>
      <c r="DD158" s="282"/>
      <c r="DE158" s="226" t="str">
        <f t="shared" si="468"/>
        <v>-</v>
      </c>
      <c r="DF158" s="227" t="str">
        <f t="shared" si="469"/>
        <v>-</v>
      </c>
      <c r="DG158" s="227" t="str">
        <f t="shared" si="470"/>
        <v>-</v>
      </c>
      <c r="DH158" s="227" t="str">
        <f t="shared" si="471"/>
        <v>-</v>
      </c>
      <c r="DI158" s="227" t="str">
        <f t="shared" si="472"/>
        <v>-</v>
      </c>
      <c r="DJ158" s="228" t="str">
        <f t="shared" si="473"/>
        <v>-</v>
      </c>
      <c r="DK158" s="282"/>
      <c r="DL158" s="282"/>
      <c r="DM158" s="226" t="str">
        <f t="shared" si="474"/>
        <v>-</v>
      </c>
      <c r="DN158" s="227" t="str">
        <f t="shared" si="475"/>
        <v>-</v>
      </c>
      <c r="DO158" s="227" t="str">
        <f t="shared" si="476"/>
        <v>-</v>
      </c>
      <c r="DP158" s="227" t="str">
        <f t="shared" si="477"/>
        <v>-</v>
      </c>
      <c r="DQ158" s="227" t="str">
        <f t="shared" si="478"/>
        <v>-</v>
      </c>
      <c r="DR158" s="228" t="str">
        <f t="shared" si="479"/>
        <v>-</v>
      </c>
      <c r="DS158" s="282"/>
      <c r="DT158" s="282"/>
      <c r="DU158" s="226" t="str">
        <f t="shared" si="480"/>
        <v>-</v>
      </c>
      <c r="DV158" s="227" t="str">
        <f t="shared" si="481"/>
        <v>-</v>
      </c>
      <c r="DW158" s="227" t="str">
        <f t="shared" si="482"/>
        <v>-</v>
      </c>
      <c r="DX158" s="227" t="str">
        <f t="shared" si="483"/>
        <v>-</v>
      </c>
      <c r="DY158" s="227" t="str">
        <f t="shared" si="484"/>
        <v>-</v>
      </c>
      <c r="DZ158" s="228" t="str">
        <f t="shared" si="485"/>
        <v>-</v>
      </c>
      <c r="EA158" s="282"/>
      <c r="EB158" s="282"/>
      <c r="EC158" s="226" t="str">
        <f t="shared" si="486"/>
        <v>-</v>
      </c>
      <c r="ED158" s="227" t="str">
        <f t="shared" si="487"/>
        <v>-</v>
      </c>
      <c r="EE158" s="227" t="str">
        <f t="shared" si="488"/>
        <v>-</v>
      </c>
      <c r="EF158" s="227" t="str">
        <f t="shared" si="489"/>
        <v>-</v>
      </c>
      <c r="EG158" s="227" t="str">
        <f t="shared" si="490"/>
        <v>-</v>
      </c>
      <c r="EH158" s="228" t="str">
        <f t="shared" si="491"/>
        <v>-</v>
      </c>
      <c r="EI158" s="282"/>
      <c r="EJ158" s="282"/>
      <c r="EK158" s="226" t="str">
        <f t="shared" si="492"/>
        <v>-</v>
      </c>
      <c r="EL158" s="227" t="str">
        <f t="shared" si="493"/>
        <v>-</v>
      </c>
      <c r="EM158" s="227" t="str">
        <f t="shared" si="494"/>
        <v>-</v>
      </c>
      <c r="EN158" s="227" t="str">
        <f t="shared" si="495"/>
        <v>-</v>
      </c>
      <c r="EO158" s="227" t="str">
        <f t="shared" si="496"/>
        <v>-</v>
      </c>
      <c r="EP158" s="228" t="str">
        <f t="shared" si="497"/>
        <v>-</v>
      </c>
      <c r="EQ158" s="282"/>
      <c r="ER158" s="282"/>
      <c r="ES158" s="226" t="str">
        <f t="shared" si="498"/>
        <v>-</v>
      </c>
      <c r="ET158" s="227" t="str">
        <f t="shared" si="499"/>
        <v>-</v>
      </c>
      <c r="EU158" s="228" t="str">
        <f t="shared" si="500"/>
        <v>-</v>
      </c>
      <c r="EV158" s="282"/>
      <c r="EW158" s="282"/>
      <c r="EX158" s="301" t="str">
        <f t="shared" si="501"/>
        <v>-</v>
      </c>
      <c r="EY158" s="259" t="str">
        <f t="shared" si="502"/>
        <v>-</v>
      </c>
      <c r="EZ158" s="259" t="str">
        <f t="shared" si="503"/>
        <v>-</v>
      </c>
      <c r="FA158" s="259" t="str">
        <f t="shared" si="504"/>
        <v>-</v>
      </c>
      <c r="FB158" s="259" t="str">
        <f t="shared" si="505"/>
        <v>-</v>
      </c>
      <c r="FC158" s="260" t="str">
        <f t="shared" si="506"/>
        <v>-</v>
      </c>
      <c r="FD158" s="282"/>
      <c r="FE158" s="282"/>
      <c r="FF158" s="301" t="str">
        <f t="shared" si="507"/>
        <v>-</v>
      </c>
      <c r="FG158" s="259" t="str">
        <f t="shared" si="508"/>
        <v>-</v>
      </c>
      <c r="FH158" s="259" t="str">
        <f t="shared" si="509"/>
        <v>-</v>
      </c>
      <c r="FI158" s="259" t="str">
        <f t="shared" si="510"/>
        <v>-</v>
      </c>
      <c r="FJ158" s="259" t="str">
        <f t="shared" si="511"/>
        <v>-</v>
      </c>
      <c r="FK158" s="260" t="str">
        <f t="shared" si="512"/>
        <v>-</v>
      </c>
      <c r="FL158" s="282"/>
      <c r="FM158" s="282"/>
      <c r="FN158" s="301" t="str">
        <f t="shared" si="513"/>
        <v>-</v>
      </c>
      <c r="FO158" s="259" t="str">
        <f t="shared" si="514"/>
        <v>-</v>
      </c>
      <c r="FP158" s="259" t="str">
        <f t="shared" si="515"/>
        <v>-</v>
      </c>
      <c r="FQ158" s="259" t="str">
        <f t="shared" si="516"/>
        <v>-</v>
      </c>
      <c r="FR158" s="259" t="str">
        <f t="shared" si="517"/>
        <v>-</v>
      </c>
      <c r="FS158" s="260" t="str">
        <f t="shared" si="518"/>
        <v>-</v>
      </c>
      <c r="FT158" s="282"/>
      <c r="FU158" s="282"/>
      <c r="FV158" s="301" t="str">
        <f t="shared" si="519"/>
        <v>-</v>
      </c>
      <c r="FW158" s="259" t="str">
        <f t="shared" si="520"/>
        <v>-</v>
      </c>
      <c r="FX158" s="259" t="str">
        <f t="shared" si="521"/>
        <v>-</v>
      </c>
      <c r="FY158" s="259" t="str">
        <f t="shared" si="522"/>
        <v>-</v>
      </c>
      <c r="FZ158" s="259" t="str">
        <f t="shared" si="523"/>
        <v>-</v>
      </c>
      <c r="GA158" s="260" t="str">
        <f t="shared" si="524"/>
        <v>-</v>
      </c>
      <c r="GB158" s="282"/>
      <c r="GC158" s="282"/>
      <c r="GD158" s="301" t="str">
        <f t="shared" si="525"/>
        <v>-</v>
      </c>
      <c r="GE158" s="259" t="str">
        <f t="shared" si="526"/>
        <v>-</v>
      </c>
      <c r="GF158" s="259" t="str">
        <f t="shared" si="527"/>
        <v>-</v>
      </c>
      <c r="GG158" s="259" t="str">
        <f t="shared" si="528"/>
        <v>-</v>
      </c>
      <c r="GH158" s="259" t="str">
        <f t="shared" si="529"/>
        <v>-</v>
      </c>
      <c r="GI158" s="260" t="str">
        <f t="shared" si="530"/>
        <v>-</v>
      </c>
      <c r="GJ158" s="282"/>
      <c r="GK158" s="282"/>
      <c r="GL158" s="301" t="str">
        <f t="shared" si="531"/>
        <v>-</v>
      </c>
      <c r="GM158" s="259" t="str">
        <f t="shared" si="532"/>
        <v>-</v>
      </c>
      <c r="GN158" s="259" t="str">
        <f t="shared" si="533"/>
        <v>-</v>
      </c>
      <c r="GO158" s="259" t="str">
        <f t="shared" si="534"/>
        <v>-</v>
      </c>
      <c r="GP158" s="259" t="str">
        <f t="shared" si="535"/>
        <v>-</v>
      </c>
      <c r="GQ158" s="260" t="str">
        <f t="shared" si="536"/>
        <v>-</v>
      </c>
      <c r="GR158" s="282"/>
      <c r="GS158" s="282"/>
      <c r="GT158" s="301" t="str">
        <f t="shared" si="537"/>
        <v>-</v>
      </c>
      <c r="GU158" s="259" t="str">
        <f t="shared" si="538"/>
        <v>-</v>
      </c>
      <c r="GV158" s="259" t="str">
        <f t="shared" si="539"/>
        <v>-</v>
      </c>
      <c r="GW158" s="259" t="str">
        <f t="shared" si="540"/>
        <v>-</v>
      </c>
      <c r="GX158" s="259" t="str">
        <f t="shared" si="541"/>
        <v>-</v>
      </c>
      <c r="GY158" s="260" t="str">
        <f t="shared" si="542"/>
        <v>-</v>
      </c>
      <c r="GZ158" s="282"/>
      <c r="HA158" s="282"/>
      <c r="HB158" s="301" t="str">
        <f t="shared" si="543"/>
        <v>-</v>
      </c>
      <c r="HC158" s="259" t="str">
        <f t="shared" si="544"/>
        <v>-</v>
      </c>
      <c r="HD158" s="259" t="str">
        <f t="shared" si="545"/>
        <v>-</v>
      </c>
      <c r="HE158" s="259" t="str">
        <f t="shared" si="546"/>
        <v>-</v>
      </c>
      <c r="HF158" s="259" t="str">
        <f t="shared" si="547"/>
        <v>-</v>
      </c>
      <c r="HG158" s="260" t="str">
        <f t="shared" si="548"/>
        <v>-</v>
      </c>
      <c r="HH158" s="282"/>
      <c r="HI158" s="282"/>
      <c r="HJ158" s="301" t="str">
        <f t="shared" si="549"/>
        <v>-</v>
      </c>
      <c r="HK158" s="259" t="str">
        <f t="shared" si="550"/>
        <v>-</v>
      </c>
      <c r="HL158" s="260" t="str">
        <f t="shared" si="551"/>
        <v>-</v>
      </c>
      <c r="HM158" s="428" t="str">
        <f t="shared" si="442"/>
        <v>-</v>
      </c>
      <c r="HN158" s="429" t="str">
        <f t="shared" si="442"/>
        <v>-</v>
      </c>
      <c r="HO158" s="429" t="str">
        <f t="shared" si="442"/>
        <v>-</v>
      </c>
      <c r="HP158" s="429" t="str">
        <f t="shared" si="442"/>
        <v>-</v>
      </c>
      <c r="HQ158" s="429" t="str">
        <f t="shared" si="442"/>
        <v>-</v>
      </c>
      <c r="HR158" s="430" t="str">
        <f t="shared" si="442"/>
        <v>-</v>
      </c>
      <c r="HS158" s="450"/>
      <c r="HT158" s="450"/>
      <c r="HU158" s="428" t="str">
        <f t="shared" si="443"/>
        <v>-</v>
      </c>
      <c r="HV158" s="429" t="str">
        <f t="shared" si="443"/>
        <v>-</v>
      </c>
      <c r="HW158" s="429" t="str">
        <f t="shared" si="443"/>
        <v>-</v>
      </c>
      <c r="HX158" s="429" t="str">
        <f t="shared" si="443"/>
        <v>-</v>
      </c>
      <c r="HY158" s="429" t="str">
        <f t="shared" si="443"/>
        <v>-</v>
      </c>
      <c r="HZ158" s="430" t="str">
        <f t="shared" si="443"/>
        <v>-</v>
      </c>
      <c r="IA158" s="450"/>
      <c r="IB158" s="450"/>
      <c r="IC158" s="428" t="str">
        <f t="shared" si="444"/>
        <v>-</v>
      </c>
      <c r="ID158" s="429" t="str">
        <f t="shared" si="444"/>
        <v>-</v>
      </c>
      <c r="IE158" s="429" t="str">
        <f t="shared" si="444"/>
        <v>-</v>
      </c>
      <c r="IF158" s="429" t="str">
        <f t="shared" si="444"/>
        <v>-</v>
      </c>
      <c r="IG158" s="429" t="str">
        <f t="shared" si="444"/>
        <v>-</v>
      </c>
      <c r="IH158" s="430" t="str">
        <f t="shared" si="444"/>
        <v>-</v>
      </c>
      <c r="II158" s="450"/>
      <c r="IJ158" s="450"/>
      <c r="IK158" s="428" t="str">
        <f t="shared" si="445"/>
        <v>-</v>
      </c>
      <c r="IL158" s="429" t="str">
        <f t="shared" si="445"/>
        <v>-</v>
      </c>
      <c r="IM158" s="429" t="str">
        <f t="shared" si="445"/>
        <v>-</v>
      </c>
      <c r="IN158" s="429" t="str">
        <f t="shared" si="445"/>
        <v>-</v>
      </c>
      <c r="IO158" s="429" t="str">
        <f t="shared" si="445"/>
        <v>-</v>
      </c>
      <c r="IP158" s="430" t="str">
        <f t="shared" si="445"/>
        <v>-</v>
      </c>
      <c r="IQ158" s="450"/>
      <c r="IR158" s="450"/>
      <c r="IS158" s="428" t="str">
        <f t="shared" si="446"/>
        <v>-</v>
      </c>
      <c r="IT158" s="429" t="str">
        <f t="shared" si="446"/>
        <v>-</v>
      </c>
      <c r="IU158" s="429" t="str">
        <f t="shared" si="446"/>
        <v>-</v>
      </c>
      <c r="IV158" s="429" t="str">
        <f t="shared" si="446"/>
        <v>-</v>
      </c>
      <c r="IW158" s="429" t="str">
        <f t="shared" si="446"/>
        <v>-</v>
      </c>
      <c r="IX158" s="430" t="str">
        <f t="shared" si="446"/>
        <v>-</v>
      </c>
      <c r="IY158" s="450"/>
      <c r="IZ158" s="450"/>
      <c r="JA158" s="428" t="str">
        <f t="shared" si="447"/>
        <v>-</v>
      </c>
      <c r="JB158" s="429" t="str">
        <f t="shared" si="447"/>
        <v>-</v>
      </c>
      <c r="JC158" s="429" t="str">
        <f t="shared" si="447"/>
        <v>-</v>
      </c>
      <c r="JD158" s="429" t="str">
        <f t="shared" si="447"/>
        <v>-</v>
      </c>
      <c r="JE158" s="429" t="str">
        <f t="shared" si="447"/>
        <v>-</v>
      </c>
      <c r="JF158" s="430" t="str">
        <f t="shared" si="447"/>
        <v>-</v>
      </c>
      <c r="JG158" s="450"/>
      <c r="JH158" s="450"/>
      <c r="JI158" s="428" t="str">
        <f t="shared" si="448"/>
        <v>-</v>
      </c>
      <c r="JJ158" s="429" t="str">
        <f t="shared" si="448"/>
        <v>-</v>
      </c>
      <c r="JK158" s="429" t="str">
        <f t="shared" si="448"/>
        <v>-</v>
      </c>
      <c r="JL158" s="429" t="str">
        <f t="shared" si="448"/>
        <v>-</v>
      </c>
      <c r="JM158" s="429" t="str">
        <f t="shared" si="448"/>
        <v>-</v>
      </c>
      <c r="JN158" s="430" t="str">
        <f t="shared" si="448"/>
        <v>-</v>
      </c>
      <c r="JO158" s="450"/>
      <c r="JP158" s="450"/>
      <c r="JQ158" s="428" t="str">
        <f t="shared" si="449"/>
        <v>-</v>
      </c>
      <c r="JR158" s="429" t="str">
        <f t="shared" si="449"/>
        <v>-</v>
      </c>
      <c r="JS158" s="429" t="str">
        <f t="shared" si="449"/>
        <v>-</v>
      </c>
      <c r="JT158" s="429" t="str">
        <f t="shared" si="449"/>
        <v>-</v>
      </c>
      <c r="JU158" s="429" t="str">
        <f t="shared" si="449"/>
        <v>-</v>
      </c>
      <c r="JV158" s="430" t="str">
        <f t="shared" si="449"/>
        <v>-</v>
      </c>
      <c r="JW158" s="450"/>
      <c r="JX158" s="450"/>
      <c r="JY158" s="428" t="str">
        <f t="shared" si="552"/>
        <v>-</v>
      </c>
      <c r="JZ158" s="429" t="str">
        <f t="shared" si="552"/>
        <v>-</v>
      </c>
      <c r="KA158" s="430" t="str">
        <f t="shared" si="552"/>
        <v>-</v>
      </c>
      <c r="KB158" s="172"/>
      <c r="KC158" s="355" t="str">
        <f>IF(ISBLANK('Tab4-Adol-KABP-2006'!KC158),"",('Tab4-Adol-KABP-2006'!KC158))</f>
        <v/>
      </c>
      <c r="KD158" s="355" t="str">
        <f>IF(ISBLANK('Tab4-Adol-KABP-2006'!KD158),"",('Tab4-Adol-KABP-2006'!KD158))</f>
        <v/>
      </c>
      <c r="KE158" s="355" t="str">
        <f>IF(ISBLANK('Tab4-Adol-KABP-2006'!KE158),"",('Tab4-Adol-KABP-2006'!KE158))</f>
        <v/>
      </c>
      <c r="KF158" s="355" t="str">
        <f>IF(ISBLANK('Tab4-Adol-KABP-2006'!KF158),"",('Tab4-Adol-KABP-2006'!KF158))</f>
        <v/>
      </c>
      <c r="KG158" s="355" t="str">
        <f>IF(ISBLANK('Tab4-Adol-KABP-2006'!KG158),"",('Tab4-Adol-KABP-2006'!KG158))</f>
        <v/>
      </c>
      <c r="KH158" s="355" t="str">
        <f>IF(ISBLANK('Tab4-Adol-KABP-2006'!KH158),"",('Tab4-Adol-KABP-2006'!KH158))</f>
        <v/>
      </c>
      <c r="KI158" s="355" t="str">
        <f>IF(ISBLANK('Tab4-Adol-KABP-2006'!KI158),"",('Tab4-Adol-KABP-2006'!KI158))</f>
        <v/>
      </c>
      <c r="KJ158" s="355" t="str">
        <f>IF(ISBLANK('Tab4-Adol-KABP-2006'!KJ158),"",('Tab4-Adol-KABP-2006'!KJ158))</f>
        <v/>
      </c>
      <c r="KK158" s="355" t="str">
        <f>IF(ISBLANK('Tab4-Adol-KABP-2006'!KK158),"",('Tab4-Adol-KABP-2006'!KK158))</f>
        <v/>
      </c>
      <c r="KL158" s="355" t="str">
        <f>IF(ISBLANK('Tab4-Adol-KABP-2006'!KL158),"",('Tab4-Adol-KABP-2006'!KL158))</f>
        <v/>
      </c>
      <c r="KM158" s="355" t="str">
        <f>IF(ISBLANK('Tab4-Adol-KABP-2006'!KM158),"",('Tab4-Adol-KABP-2006'!KM158))</f>
        <v/>
      </c>
      <c r="KN158" s="355" t="str">
        <f>IF(ISBLANK('Tab4-Adol-KABP-2006'!KN158),"",('Tab4-Adol-KABP-2006'!KN158))</f>
        <v/>
      </c>
      <c r="KO158" s="355" t="str">
        <f>IF(ISBLANK('Tab4-Adol-KABP-2006'!KO158),"",('Tab4-Adol-KABP-2006'!KO158))</f>
        <v/>
      </c>
      <c r="KP158" s="355" t="str">
        <f>IF(ISBLANK('Tab4-Adol-KABP-2006'!KP158),"",('Tab4-Adol-KABP-2006'!KP158))</f>
        <v/>
      </c>
      <c r="KQ158" s="355" t="str">
        <f>IF(ISBLANK('Tab4-Adol-KABP-2006'!KQ158),"",('Tab4-Adol-KABP-2006'!KQ158))</f>
        <v/>
      </c>
      <c r="KR158" s="355" t="str">
        <f>IF(ISBLANK('Tab4-Adol-KABP-2006'!KR158),"",('Tab4-Adol-KABP-2006'!KR158))</f>
        <v/>
      </c>
      <c r="KS158" s="355" t="str">
        <f>IF(ISBLANK('Tab4-Adol-KABP-2006'!KS158),"",('Tab4-Adol-KABP-2006'!KS158))</f>
        <v/>
      </c>
      <c r="KT158" s="355" t="str">
        <f>IF(ISBLANK('Tab4-Adol-KABP-2006'!KT158),"",('Tab4-Adol-KABP-2006'!KT158))</f>
        <v/>
      </c>
      <c r="KU158" s="355" t="str">
        <f>IF(ISBLANK('Tab4-Adol-KABP-2006'!KU158),"",('Tab4-Adol-KABP-2006'!KU158))</f>
        <v/>
      </c>
      <c r="KV158" s="355" t="str">
        <f>IF(ISBLANK('Tab4-Adol-KABP-2006'!KV158),"",('Tab4-Adol-KABP-2006'!KV158))</f>
        <v/>
      </c>
      <c r="KW158" s="355" t="str">
        <f>IF(ISBLANK('Tab4-Adol-KABP-2006'!KW158),"",('Tab4-Adol-KABP-2006'!KW158))</f>
        <v/>
      </c>
      <c r="KX158" s="355" t="str">
        <f>IF(ISBLANK('Tab4-Adol-KABP-2006'!KX158),"",('Tab4-Adol-KABP-2006'!KX158))</f>
        <v/>
      </c>
      <c r="KY158" s="355" t="str">
        <f>IF(ISBLANK('Tab4-Adol-KABP-2006'!KY158),"",('Tab4-Adol-KABP-2006'!KY158))</f>
        <v/>
      </c>
      <c r="KZ158" s="355" t="str">
        <f>IF(ISBLANK('Tab4-Adol-KABP-2006'!KZ158),"",('Tab4-Adol-KABP-2006'!KZ158))</f>
        <v/>
      </c>
      <c r="LA158" s="355" t="str">
        <f>IF(ISBLANK('Tab4-Adol-KABP-2006'!LA158),"",('Tab4-Adol-KABP-2006'!LA158))</f>
        <v/>
      </c>
      <c r="LB158" s="355" t="str">
        <f>IF(ISBLANK('Tab4-Adol-KABP-2006'!LB158),"",('Tab4-Adol-KABP-2006'!LB158))</f>
        <v/>
      </c>
      <c r="LC158" s="355" t="str">
        <f>IF(ISBLANK('Tab4-Adol-KABP-2006'!LC158),"",('Tab4-Adol-KABP-2006'!LC158))</f>
        <v/>
      </c>
      <c r="LD158" s="355" t="str">
        <f>IF(ISBLANK('Tab4-Adol-KABP-2006'!LD158),"",('Tab4-Adol-KABP-2006'!LD158))</f>
        <v/>
      </c>
      <c r="LE158" s="355" t="str">
        <f>IF(ISBLANK('Tab4-Adol-KABP-2006'!LE158),"",('Tab4-Adol-KABP-2006'!LE158))</f>
        <v/>
      </c>
      <c r="LF158" s="355" t="str">
        <f>IF(ISBLANK('Tab4-Adol-KABP-2006'!LF158),"",('Tab4-Adol-KABP-2006'!LF158))</f>
        <v/>
      </c>
      <c r="LG158" s="355" t="str">
        <f>IF(ISBLANK('Tab4-Adol-KABP-2006'!LG158),"",('Tab4-Adol-KABP-2006'!LG158))</f>
        <v/>
      </c>
      <c r="LH158" s="355" t="str">
        <f>IF(ISBLANK('Tab4-Adol-KABP-2006'!LH158),"",('Tab4-Adol-KABP-2006'!LH158))</f>
        <v/>
      </c>
      <c r="LI158" s="355" t="str">
        <f>IF(ISBLANK('Tab4-Adol-KABP-2006'!LI158),"",('Tab4-Adol-KABP-2006'!LI158))</f>
        <v/>
      </c>
      <c r="LJ158" s="355" t="str">
        <f>IF(ISBLANK('Tab4-Adol-KABP-2006'!LJ158),"",('Tab4-Adol-KABP-2006'!LJ158))</f>
        <v/>
      </c>
      <c r="LK158" s="355" t="str">
        <f>IF(ISBLANK('Tab4-Adol-KABP-2006'!LK158),"",('Tab4-Adol-KABP-2006'!LK158))</f>
        <v/>
      </c>
      <c r="LL158" s="355" t="str">
        <f>IF(ISBLANK('Tab4-Adol-KABP-2006'!LL158),"",('Tab4-Adol-KABP-2006'!LL158))</f>
        <v/>
      </c>
      <c r="LM158" s="355" t="str">
        <f>IF(ISBLANK('Tab4-Adol-KABP-2006'!LM158),"",('Tab4-Adol-KABP-2006'!LM158))</f>
        <v/>
      </c>
      <c r="LN158" s="355" t="str">
        <f>IF(ISBLANK('Tab4-Adol-KABP-2006'!LN158),"",('Tab4-Adol-KABP-2006'!LN158))</f>
        <v/>
      </c>
      <c r="LO158" s="355" t="str">
        <f>IF(ISBLANK('Tab4-Adol-KABP-2006'!LO158),"",('Tab4-Adol-KABP-2006'!LO158))</f>
        <v/>
      </c>
      <c r="LP158" s="355" t="str">
        <f>IF(ISBLANK('Tab4-Adol-KABP-2006'!LP158),"",('Tab4-Adol-KABP-2006'!LP158))</f>
        <v/>
      </c>
      <c r="LQ158" s="355" t="str">
        <f>IF(ISBLANK('Tab4-Adol-KABP-2006'!LQ158),"",('Tab4-Adol-KABP-2006'!LQ158))</f>
        <v/>
      </c>
      <c r="LR158" s="355" t="str">
        <f>IF(ISBLANK('Tab4-Adol-KABP-2006'!LR158),"",('Tab4-Adol-KABP-2006'!LR158))</f>
        <v/>
      </c>
      <c r="LS158" s="355" t="str">
        <f>IF(ISBLANK('Tab4-Adol-KABP-2006'!LS158),"",('Tab4-Adol-KABP-2006'!LS158))</f>
        <v/>
      </c>
      <c r="LT158" s="355" t="str">
        <f>IF(ISBLANK('Tab4-Adol-KABP-2006'!LT158),"",('Tab4-Adol-KABP-2006'!LT158))</f>
        <v/>
      </c>
      <c r="LU158" s="355" t="str">
        <f>IF(ISBLANK('Tab4-Adol-KABP-2006'!LU158),"",('Tab4-Adol-KABP-2006'!LU158))</f>
        <v/>
      </c>
      <c r="LV158" s="355" t="str">
        <f>IF(ISBLANK('Tab4-Adol-KABP-2006'!LV158),"",('Tab4-Adol-KABP-2006'!LV158))</f>
        <v/>
      </c>
      <c r="LW158" s="355" t="str">
        <f>IF(ISBLANK('Tab4-Adol-KABP-2006'!LW158),"",('Tab4-Adol-KABP-2006'!LW158))</f>
        <v/>
      </c>
      <c r="LX158" s="355" t="str">
        <f>IF(ISBLANK('Tab4-Adol-KABP-2006'!LX158),"",('Tab4-Adol-KABP-2006'!LX158))</f>
        <v/>
      </c>
      <c r="LY158" s="355" t="str">
        <f>IF(ISBLANK('Tab4-Adol-KABP-2006'!LY158),"",('Tab4-Adol-KABP-2006'!LY158))</f>
        <v/>
      </c>
      <c r="LZ158" s="355" t="str">
        <f>IF(ISBLANK('Tab4-Adol-KABP-2006'!LZ158),"",('Tab4-Adol-KABP-2006'!LZ158))</f>
        <v/>
      </c>
      <c r="MA158" s="355" t="str">
        <f>IF(ISBLANK('Tab4-Adol-KABP-2006'!MA158),"",('Tab4-Adol-KABP-2006'!MA158))</f>
        <v/>
      </c>
    </row>
    <row r="159" spans="1:339" x14ac:dyDescent="0.2">
      <c r="A159" s="310" t="s">
        <v>201</v>
      </c>
      <c r="B159" s="172">
        <v>0</v>
      </c>
      <c r="C159" s="172">
        <v>0</v>
      </c>
      <c r="D159" s="172" t="s">
        <v>335</v>
      </c>
      <c r="E159" s="172">
        <v>1</v>
      </c>
      <c r="F159" s="173"/>
      <c r="G159" s="218" t="s">
        <v>120</v>
      </c>
      <c r="H159" s="348" t="str">
        <f>IF(ISBLANK('Tab4-Adol-KABP-2006'!H159), "",('Tab4-Adol-KABP-2006'!H159))</f>
        <v/>
      </c>
      <c r="I159" s="349" t="str">
        <f>IF(ISBLANK('Tab4-Adol-KABP-2006'!I159), "",('Tab4-Adol-KABP-2006'!I159))</f>
        <v/>
      </c>
      <c r="J159" s="414"/>
      <c r="K159" s="414"/>
      <c r="L159" s="414"/>
      <c r="M159" s="414"/>
      <c r="N159" s="414"/>
      <c r="O159" s="415"/>
      <c r="P159" s="348" t="str">
        <f>IF(ISBLANK('Tab4-Adol-KABP-2006'!P159), "",('Tab4-Adol-KABP-2006'!P159))</f>
        <v/>
      </c>
      <c r="Q159" s="349" t="str">
        <f>IF(ISBLANK('Tab4-Adol-KABP-2006'!Q159), "",('Tab4-Adol-KABP-2006'!Q159))</f>
        <v/>
      </c>
      <c r="R159" s="414"/>
      <c r="S159" s="414"/>
      <c r="T159" s="414"/>
      <c r="U159" s="414"/>
      <c r="V159" s="414"/>
      <c r="W159" s="415"/>
      <c r="X159" s="348" t="str">
        <f>IF(ISBLANK('Tab4-Adol-KABP-2006'!X159), "",('Tab4-Adol-KABP-2006'!X159))</f>
        <v/>
      </c>
      <c r="Y159" s="349" t="str">
        <f>IF(ISBLANK('Tab4-Adol-KABP-2006'!Y159), "",('Tab4-Adol-KABP-2006'!Y159))</f>
        <v/>
      </c>
      <c r="Z159" s="414"/>
      <c r="AA159" s="414"/>
      <c r="AB159" s="414"/>
      <c r="AC159" s="414"/>
      <c r="AD159" s="414"/>
      <c r="AE159" s="415"/>
      <c r="AF159" s="348" t="str">
        <f>IF(ISBLANK('Tab4-Adol-KABP-2006'!AF159), "",('Tab4-Adol-KABP-2006'!AF159))</f>
        <v/>
      </c>
      <c r="AG159" s="349" t="str">
        <f>IF(ISBLANK('Tab4-Adol-KABP-2006'!AG159), "",('Tab4-Adol-KABP-2006'!AG159))</f>
        <v/>
      </c>
      <c r="AH159" s="414"/>
      <c r="AI159" s="414"/>
      <c r="AJ159" s="414"/>
      <c r="AK159" s="414"/>
      <c r="AL159" s="414"/>
      <c r="AM159" s="415"/>
      <c r="AN159" s="348" t="str">
        <f>IF(ISBLANK('Tab4-Adol-KABP-2006'!AN159), "",('Tab4-Adol-KABP-2006'!AN159))</f>
        <v/>
      </c>
      <c r="AO159" s="349" t="str">
        <f>IF(ISBLANK('Tab4-Adol-KABP-2006'!AO159), "",('Tab4-Adol-KABP-2006'!AO159))</f>
        <v/>
      </c>
      <c r="AP159" s="362"/>
      <c r="AQ159" s="362"/>
      <c r="AR159" s="362"/>
      <c r="AS159" s="362"/>
      <c r="AT159" s="362"/>
      <c r="AU159" s="363"/>
      <c r="AV159" s="348" t="str">
        <f>IF(ISBLANK('Tab4-Adol-KABP-2006'!AV159), "",('Tab4-Adol-KABP-2006'!AV159))</f>
        <v/>
      </c>
      <c r="AW159" s="349" t="str">
        <f>IF(ISBLANK('Tab4-Adol-KABP-2006'!AW159), "",('Tab4-Adol-KABP-2006'!AW159))</f>
        <v/>
      </c>
      <c r="AX159" s="414"/>
      <c r="AY159" s="414"/>
      <c r="AZ159" s="414"/>
      <c r="BA159" s="414"/>
      <c r="BB159" s="414"/>
      <c r="BC159" s="415"/>
      <c r="BD159" s="348" t="str">
        <f>IF(ISBLANK('Tab4-Adol-KABP-2006'!BD159), "",('Tab4-Adol-KABP-2006'!BD159))</f>
        <v/>
      </c>
      <c r="BE159" s="349" t="str">
        <f>IF(ISBLANK('Tab4-Adol-KABP-2006'!BE159), "",('Tab4-Adol-KABP-2006'!BE159))</f>
        <v/>
      </c>
      <c r="BF159" s="414"/>
      <c r="BG159" s="414"/>
      <c r="BH159" s="414"/>
      <c r="BI159" s="414"/>
      <c r="BJ159" s="414"/>
      <c r="BK159" s="415"/>
      <c r="BL159" s="348" t="str">
        <f>IF(ISBLANK('Tab4-Adol-KABP-2006'!BL159), "",('Tab4-Adol-KABP-2006'!BL159))</f>
        <v/>
      </c>
      <c r="BM159" s="349" t="str">
        <f>IF(ISBLANK('Tab4-Adol-KABP-2006'!BM159), "",('Tab4-Adol-KABP-2006'!BM159))</f>
        <v/>
      </c>
      <c r="BN159" s="414"/>
      <c r="BO159" s="414"/>
      <c r="BP159" s="414"/>
      <c r="BQ159" s="414"/>
      <c r="BR159" s="414"/>
      <c r="BS159" s="415"/>
      <c r="BT159" s="348" t="str">
        <f>IF(ISBLANK('Tab4-Adol-KABP-2006'!BT159), "",('Tab4-Adol-KABP-2006'!BT159))</f>
        <v/>
      </c>
      <c r="BU159" s="349" t="str">
        <f>IF(ISBLANK('Tab4-Adol-KABP-2006'!BU159), "",('Tab4-Adol-KABP-2006'!BU159))</f>
        <v/>
      </c>
      <c r="BV159" s="414"/>
      <c r="BW159" s="414"/>
      <c r="BX159" s="415"/>
      <c r="BY159" s="216">
        <v>1465157</v>
      </c>
      <c r="BZ159" s="208">
        <v>1508693</v>
      </c>
      <c r="CA159" s="208">
        <v>2973850</v>
      </c>
      <c r="CB159" s="208">
        <v>1551168</v>
      </c>
      <c r="CC159" s="208">
        <v>1571312</v>
      </c>
      <c r="CD159" s="284">
        <v>3122480</v>
      </c>
      <c r="CE159" s="282"/>
      <c r="CF159" s="282"/>
      <c r="CG159" s="226" t="str">
        <f t="shared" si="450"/>
        <v>-</v>
      </c>
      <c r="CH159" s="227" t="str">
        <f t="shared" si="451"/>
        <v>-</v>
      </c>
      <c r="CI159" s="227" t="str">
        <f t="shared" si="452"/>
        <v>-</v>
      </c>
      <c r="CJ159" s="227" t="str">
        <f t="shared" si="453"/>
        <v>-</v>
      </c>
      <c r="CK159" s="227" t="str">
        <f t="shared" si="454"/>
        <v>-</v>
      </c>
      <c r="CL159" s="228" t="str">
        <f t="shared" si="455"/>
        <v>-</v>
      </c>
      <c r="CM159" s="282"/>
      <c r="CN159" s="282"/>
      <c r="CO159" s="226" t="str">
        <f t="shared" si="456"/>
        <v>-</v>
      </c>
      <c r="CP159" s="227" t="str">
        <f t="shared" si="457"/>
        <v>-</v>
      </c>
      <c r="CQ159" s="227" t="str">
        <f t="shared" si="458"/>
        <v>-</v>
      </c>
      <c r="CR159" s="227" t="str">
        <f t="shared" si="459"/>
        <v>-</v>
      </c>
      <c r="CS159" s="227" t="str">
        <f t="shared" si="460"/>
        <v>-</v>
      </c>
      <c r="CT159" s="228" t="str">
        <f t="shared" si="461"/>
        <v>-</v>
      </c>
      <c r="CU159" s="282"/>
      <c r="CV159" s="282"/>
      <c r="CW159" s="292" t="str">
        <f t="shared" si="462"/>
        <v>-</v>
      </c>
      <c r="CX159" s="234" t="str">
        <f t="shared" si="463"/>
        <v>-</v>
      </c>
      <c r="CY159" s="234" t="str">
        <f t="shared" si="464"/>
        <v>-</v>
      </c>
      <c r="CZ159" s="234" t="str">
        <f t="shared" si="465"/>
        <v>-</v>
      </c>
      <c r="DA159" s="234" t="str">
        <f t="shared" si="466"/>
        <v>-</v>
      </c>
      <c r="DB159" s="235" t="str">
        <f t="shared" si="467"/>
        <v>-</v>
      </c>
      <c r="DC159" s="282"/>
      <c r="DD159" s="282"/>
      <c r="DE159" s="226" t="str">
        <f t="shared" si="468"/>
        <v>-</v>
      </c>
      <c r="DF159" s="227" t="str">
        <f t="shared" si="469"/>
        <v>-</v>
      </c>
      <c r="DG159" s="227" t="str">
        <f t="shared" si="470"/>
        <v>-</v>
      </c>
      <c r="DH159" s="227" t="str">
        <f t="shared" si="471"/>
        <v>-</v>
      </c>
      <c r="DI159" s="227" t="str">
        <f t="shared" si="472"/>
        <v>-</v>
      </c>
      <c r="DJ159" s="228" t="str">
        <f t="shared" si="473"/>
        <v>-</v>
      </c>
      <c r="DK159" s="282"/>
      <c r="DL159" s="282"/>
      <c r="DM159" s="226" t="str">
        <f t="shared" si="474"/>
        <v>-</v>
      </c>
      <c r="DN159" s="227" t="str">
        <f t="shared" si="475"/>
        <v>-</v>
      </c>
      <c r="DO159" s="227" t="str">
        <f t="shared" si="476"/>
        <v>-</v>
      </c>
      <c r="DP159" s="227" t="str">
        <f t="shared" si="477"/>
        <v>-</v>
      </c>
      <c r="DQ159" s="227" t="str">
        <f t="shared" si="478"/>
        <v>-</v>
      </c>
      <c r="DR159" s="228" t="str">
        <f t="shared" si="479"/>
        <v>-</v>
      </c>
      <c r="DS159" s="282"/>
      <c r="DT159" s="282"/>
      <c r="DU159" s="226" t="str">
        <f t="shared" si="480"/>
        <v>-</v>
      </c>
      <c r="DV159" s="227" t="str">
        <f t="shared" si="481"/>
        <v>-</v>
      </c>
      <c r="DW159" s="227" t="str">
        <f t="shared" si="482"/>
        <v>-</v>
      </c>
      <c r="DX159" s="227" t="str">
        <f t="shared" si="483"/>
        <v>-</v>
      </c>
      <c r="DY159" s="227" t="str">
        <f t="shared" si="484"/>
        <v>-</v>
      </c>
      <c r="DZ159" s="228" t="str">
        <f t="shared" si="485"/>
        <v>-</v>
      </c>
      <c r="EA159" s="282"/>
      <c r="EB159" s="282"/>
      <c r="EC159" s="226" t="str">
        <f t="shared" si="486"/>
        <v>-</v>
      </c>
      <c r="ED159" s="227" t="str">
        <f t="shared" si="487"/>
        <v>-</v>
      </c>
      <c r="EE159" s="227" t="str">
        <f t="shared" si="488"/>
        <v>-</v>
      </c>
      <c r="EF159" s="227" t="str">
        <f t="shared" si="489"/>
        <v>-</v>
      </c>
      <c r="EG159" s="227" t="str">
        <f t="shared" si="490"/>
        <v>-</v>
      </c>
      <c r="EH159" s="228" t="str">
        <f t="shared" si="491"/>
        <v>-</v>
      </c>
      <c r="EI159" s="282"/>
      <c r="EJ159" s="282"/>
      <c r="EK159" s="226" t="str">
        <f t="shared" si="492"/>
        <v>-</v>
      </c>
      <c r="EL159" s="227" t="str">
        <f t="shared" si="493"/>
        <v>-</v>
      </c>
      <c r="EM159" s="227" t="str">
        <f t="shared" si="494"/>
        <v>-</v>
      </c>
      <c r="EN159" s="227" t="str">
        <f t="shared" si="495"/>
        <v>-</v>
      </c>
      <c r="EO159" s="227" t="str">
        <f t="shared" si="496"/>
        <v>-</v>
      </c>
      <c r="EP159" s="228" t="str">
        <f t="shared" si="497"/>
        <v>-</v>
      </c>
      <c r="EQ159" s="282"/>
      <c r="ER159" s="282"/>
      <c r="ES159" s="226" t="str">
        <f t="shared" si="498"/>
        <v>-</v>
      </c>
      <c r="ET159" s="227" t="str">
        <f t="shared" si="499"/>
        <v>-</v>
      </c>
      <c r="EU159" s="228" t="str">
        <f t="shared" si="500"/>
        <v>-</v>
      </c>
      <c r="EV159" s="282"/>
      <c r="EW159" s="282"/>
      <c r="EX159" s="301" t="str">
        <f t="shared" si="501"/>
        <v>-</v>
      </c>
      <c r="EY159" s="259" t="str">
        <f t="shared" si="502"/>
        <v>-</v>
      </c>
      <c r="EZ159" s="259" t="str">
        <f t="shared" si="503"/>
        <v>-</v>
      </c>
      <c r="FA159" s="259" t="str">
        <f t="shared" si="504"/>
        <v>-</v>
      </c>
      <c r="FB159" s="259" t="str">
        <f t="shared" si="505"/>
        <v>-</v>
      </c>
      <c r="FC159" s="260" t="str">
        <f t="shared" si="506"/>
        <v>-</v>
      </c>
      <c r="FD159" s="282"/>
      <c r="FE159" s="282"/>
      <c r="FF159" s="301" t="str">
        <f t="shared" si="507"/>
        <v>-</v>
      </c>
      <c r="FG159" s="259" t="str">
        <f t="shared" si="508"/>
        <v>-</v>
      </c>
      <c r="FH159" s="259" t="str">
        <f t="shared" si="509"/>
        <v>-</v>
      </c>
      <c r="FI159" s="259" t="str">
        <f t="shared" si="510"/>
        <v>-</v>
      </c>
      <c r="FJ159" s="259" t="str">
        <f t="shared" si="511"/>
        <v>-</v>
      </c>
      <c r="FK159" s="260" t="str">
        <f t="shared" si="512"/>
        <v>-</v>
      </c>
      <c r="FL159" s="282"/>
      <c r="FM159" s="282"/>
      <c r="FN159" s="301" t="str">
        <f t="shared" si="513"/>
        <v>-</v>
      </c>
      <c r="FO159" s="259" t="str">
        <f t="shared" si="514"/>
        <v>-</v>
      </c>
      <c r="FP159" s="259" t="str">
        <f t="shared" si="515"/>
        <v>-</v>
      </c>
      <c r="FQ159" s="259" t="str">
        <f t="shared" si="516"/>
        <v>-</v>
      </c>
      <c r="FR159" s="259" t="str">
        <f t="shared" si="517"/>
        <v>-</v>
      </c>
      <c r="FS159" s="260" t="str">
        <f t="shared" si="518"/>
        <v>-</v>
      </c>
      <c r="FT159" s="282"/>
      <c r="FU159" s="282"/>
      <c r="FV159" s="301" t="str">
        <f t="shared" si="519"/>
        <v>-</v>
      </c>
      <c r="FW159" s="259" t="str">
        <f t="shared" si="520"/>
        <v>-</v>
      </c>
      <c r="FX159" s="259" t="str">
        <f t="shared" si="521"/>
        <v>-</v>
      </c>
      <c r="FY159" s="259" t="str">
        <f t="shared" si="522"/>
        <v>-</v>
      </c>
      <c r="FZ159" s="259" t="str">
        <f t="shared" si="523"/>
        <v>-</v>
      </c>
      <c r="GA159" s="260" t="str">
        <f t="shared" si="524"/>
        <v>-</v>
      </c>
      <c r="GB159" s="282"/>
      <c r="GC159" s="282"/>
      <c r="GD159" s="301" t="str">
        <f t="shared" si="525"/>
        <v>-</v>
      </c>
      <c r="GE159" s="259" t="str">
        <f t="shared" si="526"/>
        <v>-</v>
      </c>
      <c r="GF159" s="259" t="str">
        <f t="shared" si="527"/>
        <v>-</v>
      </c>
      <c r="GG159" s="259" t="str">
        <f t="shared" si="528"/>
        <v>-</v>
      </c>
      <c r="GH159" s="259" t="str">
        <f t="shared" si="529"/>
        <v>-</v>
      </c>
      <c r="GI159" s="260" t="str">
        <f t="shared" si="530"/>
        <v>-</v>
      </c>
      <c r="GJ159" s="282"/>
      <c r="GK159" s="282"/>
      <c r="GL159" s="301" t="str">
        <f t="shared" si="531"/>
        <v>-</v>
      </c>
      <c r="GM159" s="259" t="str">
        <f t="shared" si="532"/>
        <v>-</v>
      </c>
      <c r="GN159" s="259" t="str">
        <f t="shared" si="533"/>
        <v>-</v>
      </c>
      <c r="GO159" s="259" t="str">
        <f t="shared" si="534"/>
        <v>-</v>
      </c>
      <c r="GP159" s="259" t="str">
        <f t="shared" si="535"/>
        <v>-</v>
      </c>
      <c r="GQ159" s="260" t="str">
        <f t="shared" si="536"/>
        <v>-</v>
      </c>
      <c r="GR159" s="282"/>
      <c r="GS159" s="282"/>
      <c r="GT159" s="301" t="str">
        <f t="shared" si="537"/>
        <v>-</v>
      </c>
      <c r="GU159" s="259" t="str">
        <f t="shared" si="538"/>
        <v>-</v>
      </c>
      <c r="GV159" s="259" t="str">
        <f t="shared" si="539"/>
        <v>-</v>
      </c>
      <c r="GW159" s="259" t="str">
        <f t="shared" si="540"/>
        <v>-</v>
      </c>
      <c r="GX159" s="259" t="str">
        <f t="shared" si="541"/>
        <v>-</v>
      </c>
      <c r="GY159" s="260" t="str">
        <f t="shared" si="542"/>
        <v>-</v>
      </c>
      <c r="GZ159" s="282"/>
      <c r="HA159" s="282"/>
      <c r="HB159" s="301" t="str">
        <f t="shared" si="543"/>
        <v>-</v>
      </c>
      <c r="HC159" s="259" t="str">
        <f t="shared" si="544"/>
        <v>-</v>
      </c>
      <c r="HD159" s="259" t="str">
        <f t="shared" si="545"/>
        <v>-</v>
      </c>
      <c r="HE159" s="259" t="str">
        <f t="shared" si="546"/>
        <v>-</v>
      </c>
      <c r="HF159" s="259" t="str">
        <f t="shared" si="547"/>
        <v>-</v>
      </c>
      <c r="HG159" s="260" t="str">
        <f t="shared" si="548"/>
        <v>-</v>
      </c>
      <c r="HH159" s="282"/>
      <c r="HI159" s="282"/>
      <c r="HJ159" s="301" t="str">
        <f t="shared" si="549"/>
        <v>-</v>
      </c>
      <c r="HK159" s="259" t="str">
        <f t="shared" si="550"/>
        <v>-</v>
      </c>
      <c r="HL159" s="260" t="str">
        <f t="shared" si="551"/>
        <v>-</v>
      </c>
      <c r="HM159" s="428" t="str">
        <f t="shared" si="442"/>
        <v>-</v>
      </c>
      <c r="HN159" s="429" t="str">
        <f t="shared" si="442"/>
        <v>-</v>
      </c>
      <c r="HO159" s="429" t="str">
        <f t="shared" si="442"/>
        <v>-</v>
      </c>
      <c r="HP159" s="429" t="str">
        <f t="shared" si="442"/>
        <v>-</v>
      </c>
      <c r="HQ159" s="429" t="str">
        <f t="shared" si="442"/>
        <v>-</v>
      </c>
      <c r="HR159" s="430" t="str">
        <f t="shared" si="442"/>
        <v>-</v>
      </c>
      <c r="HS159" s="450"/>
      <c r="HT159" s="450"/>
      <c r="HU159" s="428" t="str">
        <f t="shared" si="443"/>
        <v>-</v>
      </c>
      <c r="HV159" s="429" t="str">
        <f t="shared" si="443"/>
        <v>-</v>
      </c>
      <c r="HW159" s="429" t="str">
        <f t="shared" si="443"/>
        <v>-</v>
      </c>
      <c r="HX159" s="429" t="str">
        <f t="shared" si="443"/>
        <v>-</v>
      </c>
      <c r="HY159" s="429" t="str">
        <f t="shared" si="443"/>
        <v>-</v>
      </c>
      <c r="HZ159" s="430" t="str">
        <f t="shared" si="443"/>
        <v>-</v>
      </c>
      <c r="IA159" s="450"/>
      <c r="IB159" s="450"/>
      <c r="IC159" s="428" t="str">
        <f t="shared" si="444"/>
        <v>-</v>
      </c>
      <c r="ID159" s="429" t="str">
        <f t="shared" si="444"/>
        <v>-</v>
      </c>
      <c r="IE159" s="429" t="str">
        <f t="shared" si="444"/>
        <v>-</v>
      </c>
      <c r="IF159" s="429" t="str">
        <f t="shared" si="444"/>
        <v>-</v>
      </c>
      <c r="IG159" s="429" t="str">
        <f t="shared" si="444"/>
        <v>-</v>
      </c>
      <c r="IH159" s="430" t="str">
        <f t="shared" si="444"/>
        <v>-</v>
      </c>
      <c r="II159" s="450"/>
      <c r="IJ159" s="450"/>
      <c r="IK159" s="428" t="str">
        <f t="shared" si="445"/>
        <v>-</v>
      </c>
      <c r="IL159" s="429" t="str">
        <f t="shared" si="445"/>
        <v>-</v>
      </c>
      <c r="IM159" s="429" t="str">
        <f t="shared" si="445"/>
        <v>-</v>
      </c>
      <c r="IN159" s="429" t="str">
        <f t="shared" si="445"/>
        <v>-</v>
      </c>
      <c r="IO159" s="429" t="str">
        <f t="shared" si="445"/>
        <v>-</v>
      </c>
      <c r="IP159" s="430" t="str">
        <f t="shared" si="445"/>
        <v>-</v>
      </c>
      <c r="IQ159" s="450"/>
      <c r="IR159" s="450"/>
      <c r="IS159" s="428" t="str">
        <f t="shared" si="446"/>
        <v>-</v>
      </c>
      <c r="IT159" s="429" t="str">
        <f t="shared" si="446"/>
        <v>-</v>
      </c>
      <c r="IU159" s="429" t="str">
        <f t="shared" si="446"/>
        <v>-</v>
      </c>
      <c r="IV159" s="429" t="str">
        <f t="shared" si="446"/>
        <v>-</v>
      </c>
      <c r="IW159" s="429" t="str">
        <f t="shared" si="446"/>
        <v>-</v>
      </c>
      <c r="IX159" s="430" t="str">
        <f t="shared" si="446"/>
        <v>-</v>
      </c>
      <c r="IY159" s="450"/>
      <c r="IZ159" s="450"/>
      <c r="JA159" s="428" t="str">
        <f t="shared" si="447"/>
        <v>-</v>
      </c>
      <c r="JB159" s="429" t="str">
        <f t="shared" si="447"/>
        <v>-</v>
      </c>
      <c r="JC159" s="429" t="str">
        <f t="shared" si="447"/>
        <v>-</v>
      </c>
      <c r="JD159" s="429" t="str">
        <f t="shared" si="447"/>
        <v>-</v>
      </c>
      <c r="JE159" s="429" t="str">
        <f t="shared" si="447"/>
        <v>-</v>
      </c>
      <c r="JF159" s="430" t="str">
        <f t="shared" si="447"/>
        <v>-</v>
      </c>
      <c r="JG159" s="450"/>
      <c r="JH159" s="450"/>
      <c r="JI159" s="428" t="str">
        <f t="shared" si="448"/>
        <v>-</v>
      </c>
      <c r="JJ159" s="429" t="str">
        <f t="shared" si="448"/>
        <v>-</v>
      </c>
      <c r="JK159" s="429" t="str">
        <f t="shared" si="448"/>
        <v>-</v>
      </c>
      <c r="JL159" s="429" t="str">
        <f t="shared" si="448"/>
        <v>-</v>
      </c>
      <c r="JM159" s="429" t="str">
        <f t="shared" si="448"/>
        <v>-</v>
      </c>
      <c r="JN159" s="430" t="str">
        <f t="shared" si="448"/>
        <v>-</v>
      </c>
      <c r="JO159" s="450"/>
      <c r="JP159" s="450"/>
      <c r="JQ159" s="428" t="str">
        <f t="shared" si="449"/>
        <v>-</v>
      </c>
      <c r="JR159" s="429" t="str">
        <f t="shared" si="449"/>
        <v>-</v>
      </c>
      <c r="JS159" s="429" t="str">
        <f t="shared" si="449"/>
        <v>-</v>
      </c>
      <c r="JT159" s="429" t="str">
        <f t="shared" si="449"/>
        <v>-</v>
      </c>
      <c r="JU159" s="429" t="str">
        <f t="shared" si="449"/>
        <v>-</v>
      </c>
      <c r="JV159" s="430" t="str">
        <f t="shared" si="449"/>
        <v>-</v>
      </c>
      <c r="JW159" s="450"/>
      <c r="JX159" s="450"/>
      <c r="JY159" s="428" t="str">
        <f t="shared" si="552"/>
        <v>-</v>
      </c>
      <c r="JZ159" s="429" t="str">
        <f t="shared" si="552"/>
        <v>-</v>
      </c>
      <c r="KA159" s="430" t="str">
        <f t="shared" si="552"/>
        <v>-</v>
      </c>
      <c r="KB159" s="172"/>
      <c r="KC159" s="355" t="str">
        <f>IF(ISBLANK('Tab4-Adol-KABP-2006'!KC159),"",('Tab4-Adol-KABP-2006'!KC159))</f>
        <v/>
      </c>
      <c r="KD159" s="355" t="str">
        <f>IF(ISBLANK('Tab4-Adol-KABP-2006'!KD159),"",('Tab4-Adol-KABP-2006'!KD159))</f>
        <v/>
      </c>
      <c r="KE159" s="355" t="str">
        <f>IF(ISBLANK('Tab4-Adol-KABP-2006'!KE159),"",('Tab4-Adol-KABP-2006'!KE159))</f>
        <v/>
      </c>
      <c r="KF159" s="355" t="str">
        <f>IF(ISBLANK('Tab4-Adol-KABP-2006'!KF159),"",('Tab4-Adol-KABP-2006'!KF159))</f>
        <v/>
      </c>
      <c r="KG159" s="355" t="str">
        <f>IF(ISBLANK('Tab4-Adol-KABP-2006'!KG159),"",('Tab4-Adol-KABP-2006'!KG159))</f>
        <v/>
      </c>
      <c r="KH159" s="355" t="str">
        <f>IF(ISBLANK('Tab4-Adol-KABP-2006'!KH159),"",('Tab4-Adol-KABP-2006'!KH159))</f>
        <v/>
      </c>
      <c r="KI159" s="355" t="str">
        <f>IF(ISBLANK('Tab4-Adol-KABP-2006'!KI159),"",('Tab4-Adol-KABP-2006'!KI159))</f>
        <v/>
      </c>
      <c r="KJ159" s="355" t="str">
        <f>IF(ISBLANK('Tab4-Adol-KABP-2006'!KJ159),"",('Tab4-Adol-KABP-2006'!KJ159))</f>
        <v/>
      </c>
      <c r="KK159" s="355" t="str">
        <f>IF(ISBLANK('Tab4-Adol-KABP-2006'!KK159),"",('Tab4-Adol-KABP-2006'!KK159))</f>
        <v/>
      </c>
      <c r="KL159" s="355" t="str">
        <f>IF(ISBLANK('Tab4-Adol-KABP-2006'!KL159),"",('Tab4-Adol-KABP-2006'!KL159))</f>
        <v/>
      </c>
      <c r="KM159" s="355" t="str">
        <f>IF(ISBLANK('Tab4-Adol-KABP-2006'!KM159),"",('Tab4-Adol-KABP-2006'!KM159))</f>
        <v/>
      </c>
      <c r="KN159" s="355" t="str">
        <f>IF(ISBLANK('Tab4-Adol-KABP-2006'!KN159),"",('Tab4-Adol-KABP-2006'!KN159))</f>
        <v/>
      </c>
      <c r="KO159" s="355" t="str">
        <f>IF(ISBLANK('Tab4-Adol-KABP-2006'!KO159),"",('Tab4-Adol-KABP-2006'!KO159))</f>
        <v/>
      </c>
      <c r="KP159" s="355" t="str">
        <f>IF(ISBLANK('Tab4-Adol-KABP-2006'!KP159),"",('Tab4-Adol-KABP-2006'!KP159))</f>
        <v/>
      </c>
      <c r="KQ159" s="355" t="str">
        <f>IF(ISBLANK('Tab4-Adol-KABP-2006'!KQ159),"",('Tab4-Adol-KABP-2006'!KQ159))</f>
        <v/>
      </c>
      <c r="KR159" s="355" t="str">
        <f>IF(ISBLANK('Tab4-Adol-KABP-2006'!KR159),"",('Tab4-Adol-KABP-2006'!KR159))</f>
        <v/>
      </c>
      <c r="KS159" s="355" t="str">
        <f>IF(ISBLANK('Tab4-Adol-KABP-2006'!KS159),"",('Tab4-Adol-KABP-2006'!KS159))</f>
        <v/>
      </c>
      <c r="KT159" s="355" t="str">
        <f>IF(ISBLANK('Tab4-Adol-KABP-2006'!KT159),"",('Tab4-Adol-KABP-2006'!KT159))</f>
        <v/>
      </c>
      <c r="KU159" s="355" t="str">
        <f>IF(ISBLANK('Tab4-Adol-KABP-2006'!KU159),"",('Tab4-Adol-KABP-2006'!KU159))</f>
        <v/>
      </c>
      <c r="KV159" s="355" t="str">
        <f>IF(ISBLANK('Tab4-Adol-KABP-2006'!KV159),"",('Tab4-Adol-KABP-2006'!KV159))</f>
        <v/>
      </c>
      <c r="KW159" s="355" t="str">
        <f>IF(ISBLANK('Tab4-Adol-KABP-2006'!KW159),"",('Tab4-Adol-KABP-2006'!KW159))</f>
        <v/>
      </c>
      <c r="KX159" s="355" t="str">
        <f>IF(ISBLANK('Tab4-Adol-KABP-2006'!KX159),"",('Tab4-Adol-KABP-2006'!KX159))</f>
        <v/>
      </c>
      <c r="KY159" s="355" t="str">
        <f>IF(ISBLANK('Tab4-Adol-KABP-2006'!KY159),"",('Tab4-Adol-KABP-2006'!KY159))</f>
        <v/>
      </c>
      <c r="KZ159" s="355" t="str">
        <f>IF(ISBLANK('Tab4-Adol-KABP-2006'!KZ159),"",('Tab4-Adol-KABP-2006'!KZ159))</f>
        <v/>
      </c>
      <c r="LA159" s="355" t="str">
        <f>IF(ISBLANK('Tab4-Adol-KABP-2006'!LA159),"",('Tab4-Adol-KABP-2006'!LA159))</f>
        <v/>
      </c>
      <c r="LB159" s="355" t="str">
        <f>IF(ISBLANK('Tab4-Adol-KABP-2006'!LB159),"",('Tab4-Adol-KABP-2006'!LB159))</f>
        <v/>
      </c>
      <c r="LC159" s="355" t="str">
        <f>IF(ISBLANK('Tab4-Adol-KABP-2006'!LC159),"",('Tab4-Adol-KABP-2006'!LC159))</f>
        <v/>
      </c>
      <c r="LD159" s="355" t="str">
        <f>IF(ISBLANK('Tab4-Adol-KABP-2006'!LD159),"",('Tab4-Adol-KABP-2006'!LD159))</f>
        <v/>
      </c>
      <c r="LE159" s="355" t="str">
        <f>IF(ISBLANK('Tab4-Adol-KABP-2006'!LE159),"",('Tab4-Adol-KABP-2006'!LE159))</f>
        <v/>
      </c>
      <c r="LF159" s="355" t="str">
        <f>IF(ISBLANK('Tab4-Adol-KABP-2006'!LF159),"",('Tab4-Adol-KABP-2006'!LF159))</f>
        <v/>
      </c>
      <c r="LG159" s="355" t="str">
        <f>IF(ISBLANK('Tab4-Adol-KABP-2006'!LG159),"",('Tab4-Adol-KABP-2006'!LG159))</f>
        <v/>
      </c>
      <c r="LH159" s="355" t="str">
        <f>IF(ISBLANK('Tab4-Adol-KABP-2006'!LH159),"",('Tab4-Adol-KABP-2006'!LH159))</f>
        <v/>
      </c>
      <c r="LI159" s="355" t="str">
        <f>IF(ISBLANK('Tab4-Adol-KABP-2006'!LI159),"",('Tab4-Adol-KABP-2006'!LI159))</f>
        <v/>
      </c>
      <c r="LJ159" s="355" t="str">
        <f>IF(ISBLANK('Tab4-Adol-KABP-2006'!LJ159),"",('Tab4-Adol-KABP-2006'!LJ159))</f>
        <v/>
      </c>
      <c r="LK159" s="355" t="str">
        <f>IF(ISBLANK('Tab4-Adol-KABP-2006'!LK159),"",('Tab4-Adol-KABP-2006'!LK159))</f>
        <v/>
      </c>
      <c r="LL159" s="355" t="str">
        <f>IF(ISBLANK('Tab4-Adol-KABP-2006'!LL159),"",('Tab4-Adol-KABP-2006'!LL159))</f>
        <v/>
      </c>
      <c r="LM159" s="355" t="str">
        <f>IF(ISBLANK('Tab4-Adol-KABP-2006'!LM159),"",('Tab4-Adol-KABP-2006'!LM159))</f>
        <v/>
      </c>
      <c r="LN159" s="355" t="str">
        <f>IF(ISBLANK('Tab4-Adol-KABP-2006'!LN159),"",('Tab4-Adol-KABP-2006'!LN159))</f>
        <v/>
      </c>
      <c r="LO159" s="355" t="str">
        <f>IF(ISBLANK('Tab4-Adol-KABP-2006'!LO159),"",('Tab4-Adol-KABP-2006'!LO159))</f>
        <v/>
      </c>
      <c r="LP159" s="355" t="str">
        <f>IF(ISBLANK('Tab4-Adol-KABP-2006'!LP159),"",('Tab4-Adol-KABP-2006'!LP159))</f>
        <v/>
      </c>
      <c r="LQ159" s="355" t="str">
        <f>IF(ISBLANK('Tab4-Adol-KABP-2006'!LQ159),"",('Tab4-Adol-KABP-2006'!LQ159))</f>
        <v/>
      </c>
      <c r="LR159" s="355" t="str">
        <f>IF(ISBLANK('Tab4-Adol-KABP-2006'!LR159),"",('Tab4-Adol-KABP-2006'!LR159))</f>
        <v/>
      </c>
      <c r="LS159" s="355" t="str">
        <f>IF(ISBLANK('Tab4-Adol-KABP-2006'!LS159),"",('Tab4-Adol-KABP-2006'!LS159))</f>
        <v/>
      </c>
      <c r="LT159" s="355" t="str">
        <f>IF(ISBLANK('Tab4-Adol-KABP-2006'!LT159),"",('Tab4-Adol-KABP-2006'!LT159))</f>
        <v/>
      </c>
      <c r="LU159" s="355" t="str">
        <f>IF(ISBLANK('Tab4-Adol-KABP-2006'!LU159),"",('Tab4-Adol-KABP-2006'!LU159))</f>
        <v/>
      </c>
      <c r="LV159" s="355" t="str">
        <f>IF(ISBLANK('Tab4-Adol-KABP-2006'!LV159),"",('Tab4-Adol-KABP-2006'!LV159))</f>
        <v/>
      </c>
      <c r="LW159" s="355" t="str">
        <f>IF(ISBLANK('Tab4-Adol-KABP-2006'!LW159),"",('Tab4-Adol-KABP-2006'!LW159))</f>
        <v/>
      </c>
      <c r="LX159" s="355" t="str">
        <f>IF(ISBLANK('Tab4-Adol-KABP-2006'!LX159),"",('Tab4-Adol-KABP-2006'!LX159))</f>
        <v/>
      </c>
      <c r="LY159" s="355" t="str">
        <f>IF(ISBLANK('Tab4-Adol-KABP-2006'!LY159),"",('Tab4-Adol-KABP-2006'!LY159))</f>
        <v/>
      </c>
      <c r="LZ159" s="355" t="str">
        <f>IF(ISBLANK('Tab4-Adol-KABP-2006'!LZ159),"",('Tab4-Adol-KABP-2006'!LZ159))</f>
        <v/>
      </c>
      <c r="MA159" s="355" t="str">
        <f>IF(ISBLANK('Tab4-Adol-KABP-2006'!MA159),"",('Tab4-Adol-KABP-2006'!MA159))</f>
        <v/>
      </c>
    </row>
    <row r="160" spans="1:339" x14ac:dyDescent="0.2">
      <c r="A160" s="310" t="s">
        <v>201</v>
      </c>
      <c r="B160" s="172">
        <v>0</v>
      </c>
      <c r="C160" s="172">
        <v>0</v>
      </c>
      <c r="D160" s="172" t="s">
        <v>322</v>
      </c>
      <c r="E160" s="172">
        <v>1</v>
      </c>
      <c r="F160" s="173"/>
      <c r="G160" s="218" t="s">
        <v>133</v>
      </c>
      <c r="H160" s="348" t="str">
        <f>IF(ISBLANK('Tab4-Adol-KABP-2006'!H160), "",('Tab4-Adol-KABP-2006'!H160))</f>
        <v/>
      </c>
      <c r="I160" s="349" t="str">
        <f>IF(ISBLANK('Tab4-Adol-KABP-2006'!I160), "",('Tab4-Adol-KABP-2006'!I160))</f>
        <v/>
      </c>
      <c r="J160" s="414"/>
      <c r="K160" s="414"/>
      <c r="L160" s="414"/>
      <c r="M160" s="414"/>
      <c r="N160" s="414"/>
      <c r="O160" s="415"/>
      <c r="P160" s="348" t="str">
        <f>IF(ISBLANK('Tab4-Adol-KABP-2006'!P160), "",('Tab4-Adol-KABP-2006'!P160))</f>
        <v/>
      </c>
      <c r="Q160" s="349" t="str">
        <f>IF(ISBLANK('Tab4-Adol-KABP-2006'!Q160), "",('Tab4-Adol-KABP-2006'!Q160))</f>
        <v/>
      </c>
      <c r="R160" s="414"/>
      <c r="S160" s="414"/>
      <c r="T160" s="414"/>
      <c r="U160" s="414"/>
      <c r="V160" s="414"/>
      <c r="W160" s="415"/>
      <c r="X160" s="348" t="str">
        <f>IF(ISBLANK('Tab4-Adol-KABP-2006'!X160), "",('Tab4-Adol-KABP-2006'!X160))</f>
        <v/>
      </c>
      <c r="Y160" s="349" t="str">
        <f>IF(ISBLANK('Tab4-Adol-KABP-2006'!Y160), "",('Tab4-Adol-KABP-2006'!Y160))</f>
        <v/>
      </c>
      <c r="Z160" s="414"/>
      <c r="AA160" s="414"/>
      <c r="AB160" s="414"/>
      <c r="AC160" s="414"/>
      <c r="AD160" s="414"/>
      <c r="AE160" s="415"/>
      <c r="AF160" s="348" t="str">
        <f>IF(ISBLANK('Tab4-Adol-KABP-2006'!AF160), "",('Tab4-Adol-KABP-2006'!AF160))</f>
        <v/>
      </c>
      <c r="AG160" s="349" t="str">
        <f>IF(ISBLANK('Tab4-Adol-KABP-2006'!AG160), "",('Tab4-Adol-KABP-2006'!AG160))</f>
        <v/>
      </c>
      <c r="AH160" s="414"/>
      <c r="AI160" s="414"/>
      <c r="AJ160" s="414"/>
      <c r="AK160" s="414"/>
      <c r="AL160" s="414"/>
      <c r="AM160" s="415"/>
      <c r="AN160" s="348" t="str">
        <f>IF(ISBLANK('Tab4-Adol-KABP-2006'!AN160), "",('Tab4-Adol-KABP-2006'!AN160))</f>
        <v/>
      </c>
      <c r="AO160" s="349" t="str">
        <f>IF(ISBLANK('Tab4-Adol-KABP-2006'!AO160), "",('Tab4-Adol-KABP-2006'!AO160))</f>
        <v/>
      </c>
      <c r="AP160" s="362"/>
      <c r="AQ160" s="362"/>
      <c r="AR160" s="362"/>
      <c r="AS160" s="362"/>
      <c r="AT160" s="362"/>
      <c r="AU160" s="363"/>
      <c r="AV160" s="348" t="str">
        <f>IF(ISBLANK('Tab4-Adol-KABP-2006'!AV160), "",('Tab4-Adol-KABP-2006'!AV160))</f>
        <v/>
      </c>
      <c r="AW160" s="349" t="str">
        <f>IF(ISBLANK('Tab4-Adol-KABP-2006'!AW160), "",('Tab4-Adol-KABP-2006'!AW160))</f>
        <v/>
      </c>
      <c r="AX160" s="414"/>
      <c r="AY160" s="414"/>
      <c r="AZ160" s="414"/>
      <c r="BA160" s="414"/>
      <c r="BB160" s="414"/>
      <c r="BC160" s="415"/>
      <c r="BD160" s="348" t="str">
        <f>IF(ISBLANK('Tab4-Adol-KABP-2006'!BD160), "",('Tab4-Adol-KABP-2006'!BD160))</f>
        <v/>
      </c>
      <c r="BE160" s="349" t="str">
        <f>IF(ISBLANK('Tab4-Adol-KABP-2006'!BE160), "",('Tab4-Adol-KABP-2006'!BE160))</f>
        <v/>
      </c>
      <c r="BF160" s="414"/>
      <c r="BG160" s="414"/>
      <c r="BH160" s="414"/>
      <c r="BI160" s="414"/>
      <c r="BJ160" s="414"/>
      <c r="BK160" s="415"/>
      <c r="BL160" s="348" t="str">
        <f>IF(ISBLANK('Tab4-Adol-KABP-2006'!BL160), "",('Tab4-Adol-KABP-2006'!BL160))</f>
        <v/>
      </c>
      <c r="BM160" s="349" t="str">
        <f>IF(ISBLANK('Tab4-Adol-KABP-2006'!BM160), "",('Tab4-Adol-KABP-2006'!BM160))</f>
        <v/>
      </c>
      <c r="BN160" s="414"/>
      <c r="BO160" s="414"/>
      <c r="BP160" s="414"/>
      <c r="BQ160" s="414"/>
      <c r="BR160" s="414"/>
      <c r="BS160" s="415"/>
      <c r="BT160" s="348" t="str">
        <f>IF(ISBLANK('Tab4-Adol-KABP-2006'!BT160), "",('Tab4-Adol-KABP-2006'!BT160))</f>
        <v/>
      </c>
      <c r="BU160" s="349" t="str">
        <f>IF(ISBLANK('Tab4-Adol-KABP-2006'!BU160), "",('Tab4-Adol-KABP-2006'!BU160))</f>
        <v/>
      </c>
      <c r="BV160" s="414"/>
      <c r="BW160" s="414"/>
      <c r="BX160" s="415"/>
      <c r="BY160" s="216">
        <v>123490</v>
      </c>
      <c r="BZ160" s="208">
        <v>151882</v>
      </c>
      <c r="CA160" s="208">
        <v>275372</v>
      </c>
      <c r="CB160" s="208">
        <v>162792</v>
      </c>
      <c r="CC160" s="208">
        <v>384373</v>
      </c>
      <c r="CD160" s="284">
        <v>547165</v>
      </c>
      <c r="CE160" s="282"/>
      <c r="CF160" s="282"/>
      <c r="CG160" s="226" t="str">
        <f t="shared" si="450"/>
        <v>-</v>
      </c>
      <c r="CH160" s="227" t="str">
        <f t="shared" si="451"/>
        <v>-</v>
      </c>
      <c r="CI160" s="227" t="str">
        <f t="shared" si="452"/>
        <v>-</v>
      </c>
      <c r="CJ160" s="227" t="str">
        <f t="shared" si="453"/>
        <v>-</v>
      </c>
      <c r="CK160" s="227" t="str">
        <f t="shared" si="454"/>
        <v>-</v>
      </c>
      <c r="CL160" s="228" t="str">
        <f t="shared" si="455"/>
        <v>-</v>
      </c>
      <c r="CM160" s="282"/>
      <c r="CN160" s="282"/>
      <c r="CO160" s="226" t="str">
        <f t="shared" si="456"/>
        <v>-</v>
      </c>
      <c r="CP160" s="227" t="str">
        <f t="shared" si="457"/>
        <v>-</v>
      </c>
      <c r="CQ160" s="227" t="str">
        <f t="shared" si="458"/>
        <v>-</v>
      </c>
      <c r="CR160" s="227" t="str">
        <f t="shared" si="459"/>
        <v>-</v>
      </c>
      <c r="CS160" s="227" t="str">
        <f t="shared" si="460"/>
        <v>-</v>
      </c>
      <c r="CT160" s="228" t="str">
        <f t="shared" si="461"/>
        <v>-</v>
      </c>
      <c r="CU160" s="282"/>
      <c r="CV160" s="282"/>
      <c r="CW160" s="292" t="str">
        <f t="shared" si="462"/>
        <v>-</v>
      </c>
      <c r="CX160" s="234" t="str">
        <f t="shared" si="463"/>
        <v>-</v>
      </c>
      <c r="CY160" s="234" t="str">
        <f t="shared" si="464"/>
        <v>-</v>
      </c>
      <c r="CZ160" s="234" t="str">
        <f t="shared" si="465"/>
        <v>-</v>
      </c>
      <c r="DA160" s="234" t="str">
        <f t="shared" si="466"/>
        <v>-</v>
      </c>
      <c r="DB160" s="235" t="str">
        <f t="shared" si="467"/>
        <v>-</v>
      </c>
      <c r="DC160" s="282"/>
      <c r="DD160" s="282"/>
      <c r="DE160" s="226" t="str">
        <f t="shared" si="468"/>
        <v>-</v>
      </c>
      <c r="DF160" s="227" t="str">
        <f t="shared" si="469"/>
        <v>-</v>
      </c>
      <c r="DG160" s="227" t="str">
        <f t="shared" si="470"/>
        <v>-</v>
      </c>
      <c r="DH160" s="227" t="str">
        <f t="shared" si="471"/>
        <v>-</v>
      </c>
      <c r="DI160" s="227" t="str">
        <f t="shared" si="472"/>
        <v>-</v>
      </c>
      <c r="DJ160" s="228" t="str">
        <f t="shared" si="473"/>
        <v>-</v>
      </c>
      <c r="DK160" s="282"/>
      <c r="DL160" s="282"/>
      <c r="DM160" s="226" t="str">
        <f t="shared" si="474"/>
        <v>-</v>
      </c>
      <c r="DN160" s="227" t="str">
        <f t="shared" si="475"/>
        <v>-</v>
      </c>
      <c r="DO160" s="227" t="str">
        <f t="shared" si="476"/>
        <v>-</v>
      </c>
      <c r="DP160" s="227" t="str">
        <f t="shared" si="477"/>
        <v>-</v>
      </c>
      <c r="DQ160" s="227" t="str">
        <f t="shared" si="478"/>
        <v>-</v>
      </c>
      <c r="DR160" s="228" t="str">
        <f t="shared" si="479"/>
        <v>-</v>
      </c>
      <c r="DS160" s="282"/>
      <c r="DT160" s="282"/>
      <c r="DU160" s="226" t="str">
        <f t="shared" si="480"/>
        <v>-</v>
      </c>
      <c r="DV160" s="227" t="str">
        <f t="shared" si="481"/>
        <v>-</v>
      </c>
      <c r="DW160" s="227" t="str">
        <f t="shared" si="482"/>
        <v>-</v>
      </c>
      <c r="DX160" s="227" t="str">
        <f t="shared" si="483"/>
        <v>-</v>
      </c>
      <c r="DY160" s="227" t="str">
        <f t="shared" si="484"/>
        <v>-</v>
      </c>
      <c r="DZ160" s="228" t="str">
        <f t="shared" si="485"/>
        <v>-</v>
      </c>
      <c r="EA160" s="282"/>
      <c r="EB160" s="282"/>
      <c r="EC160" s="226" t="str">
        <f t="shared" si="486"/>
        <v>-</v>
      </c>
      <c r="ED160" s="227" t="str">
        <f t="shared" si="487"/>
        <v>-</v>
      </c>
      <c r="EE160" s="227" t="str">
        <f t="shared" si="488"/>
        <v>-</v>
      </c>
      <c r="EF160" s="227" t="str">
        <f t="shared" si="489"/>
        <v>-</v>
      </c>
      <c r="EG160" s="227" t="str">
        <f t="shared" si="490"/>
        <v>-</v>
      </c>
      <c r="EH160" s="228" t="str">
        <f t="shared" si="491"/>
        <v>-</v>
      </c>
      <c r="EI160" s="282"/>
      <c r="EJ160" s="282"/>
      <c r="EK160" s="226" t="str">
        <f t="shared" si="492"/>
        <v>-</v>
      </c>
      <c r="EL160" s="227" t="str">
        <f t="shared" si="493"/>
        <v>-</v>
      </c>
      <c r="EM160" s="227" t="str">
        <f t="shared" si="494"/>
        <v>-</v>
      </c>
      <c r="EN160" s="227" t="str">
        <f t="shared" si="495"/>
        <v>-</v>
      </c>
      <c r="EO160" s="227" t="str">
        <f t="shared" si="496"/>
        <v>-</v>
      </c>
      <c r="EP160" s="228" t="str">
        <f t="shared" si="497"/>
        <v>-</v>
      </c>
      <c r="EQ160" s="282"/>
      <c r="ER160" s="282"/>
      <c r="ES160" s="226" t="str">
        <f t="shared" si="498"/>
        <v>-</v>
      </c>
      <c r="ET160" s="227" t="str">
        <f t="shared" si="499"/>
        <v>-</v>
      </c>
      <c r="EU160" s="228" t="str">
        <f t="shared" si="500"/>
        <v>-</v>
      </c>
      <c r="EV160" s="282"/>
      <c r="EW160" s="282"/>
      <c r="EX160" s="301" t="str">
        <f t="shared" si="501"/>
        <v>-</v>
      </c>
      <c r="EY160" s="259" t="str">
        <f t="shared" si="502"/>
        <v>-</v>
      </c>
      <c r="EZ160" s="259" t="str">
        <f t="shared" si="503"/>
        <v>-</v>
      </c>
      <c r="FA160" s="259" t="str">
        <f t="shared" si="504"/>
        <v>-</v>
      </c>
      <c r="FB160" s="259" t="str">
        <f t="shared" si="505"/>
        <v>-</v>
      </c>
      <c r="FC160" s="260" t="str">
        <f t="shared" si="506"/>
        <v>-</v>
      </c>
      <c r="FD160" s="282"/>
      <c r="FE160" s="282"/>
      <c r="FF160" s="301" t="str">
        <f t="shared" si="507"/>
        <v>-</v>
      </c>
      <c r="FG160" s="259" t="str">
        <f t="shared" si="508"/>
        <v>-</v>
      </c>
      <c r="FH160" s="259" t="str">
        <f t="shared" si="509"/>
        <v>-</v>
      </c>
      <c r="FI160" s="259" t="str">
        <f t="shared" si="510"/>
        <v>-</v>
      </c>
      <c r="FJ160" s="259" t="str">
        <f t="shared" si="511"/>
        <v>-</v>
      </c>
      <c r="FK160" s="260" t="str">
        <f t="shared" si="512"/>
        <v>-</v>
      </c>
      <c r="FL160" s="282"/>
      <c r="FM160" s="282"/>
      <c r="FN160" s="301" t="str">
        <f t="shared" si="513"/>
        <v>-</v>
      </c>
      <c r="FO160" s="259" t="str">
        <f t="shared" si="514"/>
        <v>-</v>
      </c>
      <c r="FP160" s="259" t="str">
        <f t="shared" si="515"/>
        <v>-</v>
      </c>
      <c r="FQ160" s="259" t="str">
        <f t="shared" si="516"/>
        <v>-</v>
      </c>
      <c r="FR160" s="259" t="str">
        <f t="shared" si="517"/>
        <v>-</v>
      </c>
      <c r="FS160" s="260" t="str">
        <f t="shared" si="518"/>
        <v>-</v>
      </c>
      <c r="FT160" s="282"/>
      <c r="FU160" s="282"/>
      <c r="FV160" s="301" t="str">
        <f t="shared" si="519"/>
        <v>-</v>
      </c>
      <c r="FW160" s="259" t="str">
        <f t="shared" si="520"/>
        <v>-</v>
      </c>
      <c r="FX160" s="259" t="str">
        <f t="shared" si="521"/>
        <v>-</v>
      </c>
      <c r="FY160" s="259" t="str">
        <f t="shared" si="522"/>
        <v>-</v>
      </c>
      <c r="FZ160" s="259" t="str">
        <f t="shared" si="523"/>
        <v>-</v>
      </c>
      <c r="GA160" s="260" t="str">
        <f t="shared" si="524"/>
        <v>-</v>
      </c>
      <c r="GB160" s="282"/>
      <c r="GC160" s="282"/>
      <c r="GD160" s="301" t="str">
        <f t="shared" si="525"/>
        <v>-</v>
      </c>
      <c r="GE160" s="259" t="str">
        <f t="shared" si="526"/>
        <v>-</v>
      </c>
      <c r="GF160" s="259" t="str">
        <f t="shared" si="527"/>
        <v>-</v>
      </c>
      <c r="GG160" s="259" t="str">
        <f t="shared" si="528"/>
        <v>-</v>
      </c>
      <c r="GH160" s="259" t="str">
        <f t="shared" si="529"/>
        <v>-</v>
      </c>
      <c r="GI160" s="260" t="str">
        <f t="shared" si="530"/>
        <v>-</v>
      </c>
      <c r="GJ160" s="282"/>
      <c r="GK160" s="282"/>
      <c r="GL160" s="301" t="str">
        <f t="shared" si="531"/>
        <v>-</v>
      </c>
      <c r="GM160" s="259" t="str">
        <f t="shared" si="532"/>
        <v>-</v>
      </c>
      <c r="GN160" s="259" t="str">
        <f t="shared" si="533"/>
        <v>-</v>
      </c>
      <c r="GO160" s="259" t="str">
        <f t="shared" si="534"/>
        <v>-</v>
      </c>
      <c r="GP160" s="259" t="str">
        <f t="shared" si="535"/>
        <v>-</v>
      </c>
      <c r="GQ160" s="260" t="str">
        <f t="shared" si="536"/>
        <v>-</v>
      </c>
      <c r="GR160" s="282"/>
      <c r="GS160" s="282"/>
      <c r="GT160" s="301" t="str">
        <f t="shared" si="537"/>
        <v>-</v>
      </c>
      <c r="GU160" s="259" t="str">
        <f t="shared" si="538"/>
        <v>-</v>
      </c>
      <c r="GV160" s="259" t="str">
        <f t="shared" si="539"/>
        <v>-</v>
      </c>
      <c r="GW160" s="259" t="str">
        <f t="shared" si="540"/>
        <v>-</v>
      </c>
      <c r="GX160" s="259" t="str">
        <f t="shared" si="541"/>
        <v>-</v>
      </c>
      <c r="GY160" s="260" t="str">
        <f t="shared" si="542"/>
        <v>-</v>
      </c>
      <c r="GZ160" s="282"/>
      <c r="HA160" s="282"/>
      <c r="HB160" s="301" t="str">
        <f t="shared" si="543"/>
        <v>-</v>
      </c>
      <c r="HC160" s="259" t="str">
        <f t="shared" si="544"/>
        <v>-</v>
      </c>
      <c r="HD160" s="259" t="str">
        <f t="shared" si="545"/>
        <v>-</v>
      </c>
      <c r="HE160" s="259" t="str">
        <f t="shared" si="546"/>
        <v>-</v>
      </c>
      <c r="HF160" s="259" t="str">
        <f t="shared" si="547"/>
        <v>-</v>
      </c>
      <c r="HG160" s="260" t="str">
        <f t="shared" si="548"/>
        <v>-</v>
      </c>
      <c r="HH160" s="282"/>
      <c r="HI160" s="282"/>
      <c r="HJ160" s="301" t="str">
        <f t="shared" si="549"/>
        <v>-</v>
      </c>
      <c r="HK160" s="259" t="str">
        <f t="shared" si="550"/>
        <v>-</v>
      </c>
      <c r="HL160" s="260" t="str">
        <f t="shared" si="551"/>
        <v>-</v>
      </c>
      <c r="HM160" s="428" t="str">
        <f t="shared" si="442"/>
        <v>-</v>
      </c>
      <c r="HN160" s="429" t="str">
        <f t="shared" si="442"/>
        <v>-</v>
      </c>
      <c r="HO160" s="429" t="str">
        <f t="shared" si="442"/>
        <v>-</v>
      </c>
      <c r="HP160" s="429" t="str">
        <f t="shared" si="442"/>
        <v>-</v>
      </c>
      <c r="HQ160" s="429" t="str">
        <f t="shared" si="442"/>
        <v>-</v>
      </c>
      <c r="HR160" s="430" t="str">
        <f t="shared" si="442"/>
        <v>-</v>
      </c>
      <c r="HS160" s="450"/>
      <c r="HT160" s="450"/>
      <c r="HU160" s="428" t="str">
        <f t="shared" si="443"/>
        <v>-</v>
      </c>
      <c r="HV160" s="429" t="str">
        <f t="shared" si="443"/>
        <v>-</v>
      </c>
      <c r="HW160" s="429" t="str">
        <f t="shared" si="443"/>
        <v>-</v>
      </c>
      <c r="HX160" s="429" t="str">
        <f t="shared" si="443"/>
        <v>-</v>
      </c>
      <c r="HY160" s="429" t="str">
        <f t="shared" si="443"/>
        <v>-</v>
      </c>
      <c r="HZ160" s="430" t="str">
        <f t="shared" si="443"/>
        <v>-</v>
      </c>
      <c r="IA160" s="450"/>
      <c r="IB160" s="450"/>
      <c r="IC160" s="428" t="str">
        <f t="shared" si="444"/>
        <v>-</v>
      </c>
      <c r="ID160" s="429" t="str">
        <f t="shared" si="444"/>
        <v>-</v>
      </c>
      <c r="IE160" s="429" t="str">
        <f t="shared" si="444"/>
        <v>-</v>
      </c>
      <c r="IF160" s="429" t="str">
        <f t="shared" si="444"/>
        <v>-</v>
      </c>
      <c r="IG160" s="429" t="str">
        <f t="shared" si="444"/>
        <v>-</v>
      </c>
      <c r="IH160" s="430" t="str">
        <f t="shared" si="444"/>
        <v>-</v>
      </c>
      <c r="II160" s="450"/>
      <c r="IJ160" s="450"/>
      <c r="IK160" s="428" t="str">
        <f t="shared" si="445"/>
        <v>-</v>
      </c>
      <c r="IL160" s="429" t="str">
        <f t="shared" si="445"/>
        <v>-</v>
      </c>
      <c r="IM160" s="429" t="str">
        <f t="shared" si="445"/>
        <v>-</v>
      </c>
      <c r="IN160" s="429" t="str">
        <f t="shared" si="445"/>
        <v>-</v>
      </c>
      <c r="IO160" s="429" t="str">
        <f t="shared" si="445"/>
        <v>-</v>
      </c>
      <c r="IP160" s="430" t="str">
        <f t="shared" si="445"/>
        <v>-</v>
      </c>
      <c r="IQ160" s="450"/>
      <c r="IR160" s="450"/>
      <c r="IS160" s="428" t="str">
        <f t="shared" si="446"/>
        <v>-</v>
      </c>
      <c r="IT160" s="429" t="str">
        <f t="shared" si="446"/>
        <v>-</v>
      </c>
      <c r="IU160" s="429" t="str">
        <f t="shared" si="446"/>
        <v>-</v>
      </c>
      <c r="IV160" s="429" t="str">
        <f t="shared" si="446"/>
        <v>-</v>
      </c>
      <c r="IW160" s="429" t="str">
        <f t="shared" si="446"/>
        <v>-</v>
      </c>
      <c r="IX160" s="430" t="str">
        <f t="shared" si="446"/>
        <v>-</v>
      </c>
      <c r="IY160" s="450"/>
      <c r="IZ160" s="450"/>
      <c r="JA160" s="428" t="str">
        <f t="shared" si="447"/>
        <v>-</v>
      </c>
      <c r="JB160" s="429" t="str">
        <f t="shared" si="447"/>
        <v>-</v>
      </c>
      <c r="JC160" s="429" t="str">
        <f t="shared" si="447"/>
        <v>-</v>
      </c>
      <c r="JD160" s="429" t="str">
        <f t="shared" si="447"/>
        <v>-</v>
      </c>
      <c r="JE160" s="429" t="str">
        <f t="shared" si="447"/>
        <v>-</v>
      </c>
      <c r="JF160" s="430" t="str">
        <f t="shared" si="447"/>
        <v>-</v>
      </c>
      <c r="JG160" s="450"/>
      <c r="JH160" s="450"/>
      <c r="JI160" s="428" t="str">
        <f t="shared" si="448"/>
        <v>-</v>
      </c>
      <c r="JJ160" s="429" t="str">
        <f t="shared" si="448"/>
        <v>-</v>
      </c>
      <c r="JK160" s="429" t="str">
        <f t="shared" si="448"/>
        <v>-</v>
      </c>
      <c r="JL160" s="429" t="str">
        <f t="shared" si="448"/>
        <v>-</v>
      </c>
      <c r="JM160" s="429" t="str">
        <f t="shared" si="448"/>
        <v>-</v>
      </c>
      <c r="JN160" s="430" t="str">
        <f t="shared" si="448"/>
        <v>-</v>
      </c>
      <c r="JO160" s="450"/>
      <c r="JP160" s="450"/>
      <c r="JQ160" s="428" t="str">
        <f t="shared" si="449"/>
        <v>-</v>
      </c>
      <c r="JR160" s="429" t="str">
        <f t="shared" si="449"/>
        <v>-</v>
      </c>
      <c r="JS160" s="429" t="str">
        <f t="shared" si="449"/>
        <v>-</v>
      </c>
      <c r="JT160" s="429" t="str">
        <f t="shared" si="449"/>
        <v>-</v>
      </c>
      <c r="JU160" s="429" t="str">
        <f t="shared" si="449"/>
        <v>-</v>
      </c>
      <c r="JV160" s="430" t="str">
        <f t="shared" si="449"/>
        <v>-</v>
      </c>
      <c r="JW160" s="450"/>
      <c r="JX160" s="450"/>
      <c r="JY160" s="428" t="str">
        <f t="shared" si="552"/>
        <v>-</v>
      </c>
      <c r="JZ160" s="429" t="str">
        <f t="shared" si="552"/>
        <v>-</v>
      </c>
      <c r="KA160" s="430" t="str">
        <f t="shared" si="552"/>
        <v>-</v>
      </c>
      <c r="KB160" s="172"/>
      <c r="KC160" s="355" t="str">
        <f>IF(ISBLANK('Tab4-Adol-KABP-2006'!KC160),"",('Tab4-Adol-KABP-2006'!KC160))</f>
        <v/>
      </c>
      <c r="KD160" s="355" t="str">
        <f>IF(ISBLANK('Tab4-Adol-KABP-2006'!KD160),"",('Tab4-Adol-KABP-2006'!KD160))</f>
        <v/>
      </c>
      <c r="KE160" s="355" t="str">
        <f>IF(ISBLANK('Tab4-Adol-KABP-2006'!KE160),"",('Tab4-Adol-KABP-2006'!KE160))</f>
        <v/>
      </c>
      <c r="KF160" s="355" t="str">
        <f>IF(ISBLANK('Tab4-Adol-KABP-2006'!KF160),"",('Tab4-Adol-KABP-2006'!KF160))</f>
        <v/>
      </c>
      <c r="KG160" s="355" t="str">
        <f>IF(ISBLANK('Tab4-Adol-KABP-2006'!KG160),"",('Tab4-Adol-KABP-2006'!KG160))</f>
        <v/>
      </c>
      <c r="KH160" s="355" t="str">
        <f>IF(ISBLANK('Tab4-Adol-KABP-2006'!KH160),"",('Tab4-Adol-KABP-2006'!KH160))</f>
        <v/>
      </c>
      <c r="KI160" s="355" t="str">
        <f>IF(ISBLANK('Tab4-Adol-KABP-2006'!KI160),"",('Tab4-Adol-KABP-2006'!KI160))</f>
        <v/>
      </c>
      <c r="KJ160" s="355" t="str">
        <f>IF(ISBLANK('Tab4-Adol-KABP-2006'!KJ160),"",('Tab4-Adol-KABP-2006'!KJ160))</f>
        <v/>
      </c>
      <c r="KK160" s="355" t="str">
        <f>IF(ISBLANK('Tab4-Adol-KABP-2006'!KK160),"",('Tab4-Adol-KABP-2006'!KK160))</f>
        <v/>
      </c>
      <c r="KL160" s="355" t="str">
        <f>IF(ISBLANK('Tab4-Adol-KABP-2006'!KL160),"",('Tab4-Adol-KABP-2006'!KL160))</f>
        <v/>
      </c>
      <c r="KM160" s="355" t="str">
        <f>IF(ISBLANK('Tab4-Adol-KABP-2006'!KM160),"",('Tab4-Adol-KABP-2006'!KM160))</f>
        <v/>
      </c>
      <c r="KN160" s="355" t="str">
        <f>IF(ISBLANK('Tab4-Adol-KABP-2006'!KN160),"",('Tab4-Adol-KABP-2006'!KN160))</f>
        <v/>
      </c>
      <c r="KO160" s="355" t="str">
        <f>IF(ISBLANK('Tab4-Adol-KABP-2006'!KO160),"",('Tab4-Adol-KABP-2006'!KO160))</f>
        <v/>
      </c>
      <c r="KP160" s="355" t="str">
        <f>IF(ISBLANK('Tab4-Adol-KABP-2006'!KP160),"",('Tab4-Adol-KABP-2006'!KP160))</f>
        <v/>
      </c>
      <c r="KQ160" s="355" t="str">
        <f>IF(ISBLANK('Tab4-Adol-KABP-2006'!KQ160),"",('Tab4-Adol-KABP-2006'!KQ160))</f>
        <v/>
      </c>
      <c r="KR160" s="355" t="str">
        <f>IF(ISBLANK('Tab4-Adol-KABP-2006'!KR160),"",('Tab4-Adol-KABP-2006'!KR160))</f>
        <v/>
      </c>
      <c r="KS160" s="355" t="str">
        <f>IF(ISBLANK('Tab4-Adol-KABP-2006'!KS160),"",('Tab4-Adol-KABP-2006'!KS160))</f>
        <v/>
      </c>
      <c r="KT160" s="355" t="str">
        <f>IF(ISBLANK('Tab4-Adol-KABP-2006'!KT160),"",('Tab4-Adol-KABP-2006'!KT160))</f>
        <v/>
      </c>
      <c r="KU160" s="355" t="str">
        <f>IF(ISBLANK('Tab4-Adol-KABP-2006'!KU160),"",('Tab4-Adol-KABP-2006'!KU160))</f>
        <v/>
      </c>
      <c r="KV160" s="355" t="str">
        <f>IF(ISBLANK('Tab4-Adol-KABP-2006'!KV160),"",('Tab4-Adol-KABP-2006'!KV160))</f>
        <v/>
      </c>
      <c r="KW160" s="355" t="str">
        <f>IF(ISBLANK('Tab4-Adol-KABP-2006'!KW160),"",('Tab4-Adol-KABP-2006'!KW160))</f>
        <v/>
      </c>
      <c r="KX160" s="355" t="str">
        <f>IF(ISBLANK('Tab4-Adol-KABP-2006'!KX160),"",('Tab4-Adol-KABP-2006'!KX160))</f>
        <v/>
      </c>
      <c r="KY160" s="355" t="str">
        <f>IF(ISBLANK('Tab4-Adol-KABP-2006'!KY160),"",('Tab4-Adol-KABP-2006'!KY160))</f>
        <v/>
      </c>
      <c r="KZ160" s="355" t="str">
        <f>IF(ISBLANK('Tab4-Adol-KABP-2006'!KZ160),"",('Tab4-Adol-KABP-2006'!KZ160))</f>
        <v/>
      </c>
      <c r="LA160" s="355" t="str">
        <f>IF(ISBLANK('Tab4-Adol-KABP-2006'!LA160),"",('Tab4-Adol-KABP-2006'!LA160))</f>
        <v/>
      </c>
      <c r="LB160" s="355" t="str">
        <f>IF(ISBLANK('Tab4-Adol-KABP-2006'!LB160),"",('Tab4-Adol-KABP-2006'!LB160))</f>
        <v/>
      </c>
      <c r="LC160" s="355" t="str">
        <f>IF(ISBLANK('Tab4-Adol-KABP-2006'!LC160),"",('Tab4-Adol-KABP-2006'!LC160))</f>
        <v/>
      </c>
      <c r="LD160" s="355" t="str">
        <f>IF(ISBLANK('Tab4-Adol-KABP-2006'!LD160),"",('Tab4-Adol-KABP-2006'!LD160))</f>
        <v/>
      </c>
      <c r="LE160" s="355" t="str">
        <f>IF(ISBLANK('Tab4-Adol-KABP-2006'!LE160),"",('Tab4-Adol-KABP-2006'!LE160))</f>
        <v/>
      </c>
      <c r="LF160" s="355" t="str">
        <f>IF(ISBLANK('Tab4-Adol-KABP-2006'!LF160),"",('Tab4-Adol-KABP-2006'!LF160))</f>
        <v/>
      </c>
      <c r="LG160" s="355" t="str">
        <f>IF(ISBLANK('Tab4-Adol-KABP-2006'!LG160),"",('Tab4-Adol-KABP-2006'!LG160))</f>
        <v/>
      </c>
      <c r="LH160" s="355" t="str">
        <f>IF(ISBLANK('Tab4-Adol-KABP-2006'!LH160),"",('Tab4-Adol-KABP-2006'!LH160))</f>
        <v/>
      </c>
      <c r="LI160" s="355" t="str">
        <f>IF(ISBLANK('Tab4-Adol-KABP-2006'!LI160),"",('Tab4-Adol-KABP-2006'!LI160))</f>
        <v/>
      </c>
      <c r="LJ160" s="355" t="str">
        <f>IF(ISBLANK('Tab4-Adol-KABP-2006'!LJ160),"",('Tab4-Adol-KABP-2006'!LJ160))</f>
        <v/>
      </c>
      <c r="LK160" s="355" t="str">
        <f>IF(ISBLANK('Tab4-Adol-KABP-2006'!LK160),"",('Tab4-Adol-KABP-2006'!LK160))</f>
        <v/>
      </c>
      <c r="LL160" s="355" t="str">
        <f>IF(ISBLANK('Tab4-Adol-KABP-2006'!LL160),"",('Tab4-Adol-KABP-2006'!LL160))</f>
        <v/>
      </c>
      <c r="LM160" s="355" t="str">
        <f>IF(ISBLANK('Tab4-Adol-KABP-2006'!LM160),"",('Tab4-Adol-KABP-2006'!LM160))</f>
        <v/>
      </c>
      <c r="LN160" s="355" t="str">
        <f>IF(ISBLANK('Tab4-Adol-KABP-2006'!LN160),"",('Tab4-Adol-KABP-2006'!LN160))</f>
        <v/>
      </c>
      <c r="LO160" s="355" t="str">
        <f>IF(ISBLANK('Tab4-Adol-KABP-2006'!LO160),"",('Tab4-Adol-KABP-2006'!LO160))</f>
        <v/>
      </c>
      <c r="LP160" s="355" t="str">
        <f>IF(ISBLANK('Tab4-Adol-KABP-2006'!LP160),"",('Tab4-Adol-KABP-2006'!LP160))</f>
        <v/>
      </c>
      <c r="LQ160" s="355" t="str">
        <f>IF(ISBLANK('Tab4-Adol-KABP-2006'!LQ160),"",('Tab4-Adol-KABP-2006'!LQ160))</f>
        <v/>
      </c>
      <c r="LR160" s="355" t="str">
        <f>IF(ISBLANK('Tab4-Adol-KABP-2006'!LR160),"",('Tab4-Adol-KABP-2006'!LR160))</f>
        <v/>
      </c>
      <c r="LS160" s="355" t="str">
        <f>IF(ISBLANK('Tab4-Adol-KABP-2006'!LS160),"",('Tab4-Adol-KABP-2006'!LS160))</f>
        <v/>
      </c>
      <c r="LT160" s="355" t="str">
        <f>IF(ISBLANK('Tab4-Adol-KABP-2006'!LT160),"",('Tab4-Adol-KABP-2006'!LT160))</f>
        <v/>
      </c>
      <c r="LU160" s="355" t="str">
        <f>IF(ISBLANK('Tab4-Adol-KABP-2006'!LU160),"",('Tab4-Adol-KABP-2006'!LU160))</f>
        <v/>
      </c>
      <c r="LV160" s="355" t="str">
        <f>IF(ISBLANK('Tab4-Adol-KABP-2006'!LV160),"",('Tab4-Adol-KABP-2006'!LV160))</f>
        <v/>
      </c>
      <c r="LW160" s="355" t="str">
        <f>IF(ISBLANK('Tab4-Adol-KABP-2006'!LW160),"",('Tab4-Adol-KABP-2006'!LW160))</f>
        <v/>
      </c>
      <c r="LX160" s="355" t="str">
        <f>IF(ISBLANK('Tab4-Adol-KABP-2006'!LX160),"",('Tab4-Adol-KABP-2006'!LX160))</f>
        <v/>
      </c>
      <c r="LY160" s="355" t="str">
        <f>IF(ISBLANK('Tab4-Adol-KABP-2006'!LY160),"",('Tab4-Adol-KABP-2006'!LY160))</f>
        <v/>
      </c>
      <c r="LZ160" s="355" t="str">
        <f>IF(ISBLANK('Tab4-Adol-KABP-2006'!LZ160),"",('Tab4-Adol-KABP-2006'!LZ160))</f>
        <v/>
      </c>
      <c r="MA160" s="355" t="str">
        <f>IF(ISBLANK('Tab4-Adol-KABP-2006'!MA160),"",('Tab4-Adol-KABP-2006'!MA160))</f>
        <v/>
      </c>
    </row>
    <row r="161" spans="1:339" x14ac:dyDescent="0.2">
      <c r="A161" s="310" t="s">
        <v>201</v>
      </c>
      <c r="B161" s="172">
        <v>0</v>
      </c>
      <c r="C161" s="172">
        <v>0</v>
      </c>
      <c r="D161" s="172" t="s">
        <v>322</v>
      </c>
      <c r="E161" s="172">
        <v>1</v>
      </c>
      <c r="F161" s="173"/>
      <c r="G161" s="218" t="s">
        <v>144</v>
      </c>
      <c r="H161" s="348" t="str">
        <f>IF(ISBLANK('Tab4-Adol-KABP-2006'!H161), "",('Tab4-Adol-KABP-2006'!H161))</f>
        <v/>
      </c>
      <c r="I161" s="349" t="str">
        <f>IF(ISBLANK('Tab4-Adol-KABP-2006'!I161), "",('Tab4-Adol-KABP-2006'!I161))</f>
        <v/>
      </c>
      <c r="J161" s="414"/>
      <c r="K161" s="414"/>
      <c r="L161" s="414"/>
      <c r="M161" s="414"/>
      <c r="N161" s="414"/>
      <c r="O161" s="415"/>
      <c r="P161" s="348" t="str">
        <f>IF(ISBLANK('Tab4-Adol-KABP-2006'!P161), "",('Tab4-Adol-KABP-2006'!P161))</f>
        <v/>
      </c>
      <c r="Q161" s="349" t="str">
        <f>IF(ISBLANK('Tab4-Adol-KABP-2006'!Q161), "",('Tab4-Adol-KABP-2006'!Q161))</f>
        <v/>
      </c>
      <c r="R161" s="414"/>
      <c r="S161" s="414"/>
      <c r="T161" s="414"/>
      <c r="U161" s="414"/>
      <c r="V161" s="414"/>
      <c r="W161" s="415"/>
      <c r="X161" s="348" t="str">
        <f>IF(ISBLANK('Tab4-Adol-KABP-2006'!X161), "",('Tab4-Adol-KABP-2006'!X161))</f>
        <v/>
      </c>
      <c r="Y161" s="349" t="str">
        <f>IF(ISBLANK('Tab4-Adol-KABP-2006'!Y161), "",('Tab4-Adol-KABP-2006'!Y161))</f>
        <v/>
      </c>
      <c r="Z161" s="414"/>
      <c r="AA161" s="414"/>
      <c r="AB161" s="414"/>
      <c r="AC161" s="414"/>
      <c r="AD161" s="414"/>
      <c r="AE161" s="415"/>
      <c r="AF161" s="348" t="str">
        <f>IF(ISBLANK('Tab4-Adol-KABP-2006'!AF161), "",('Tab4-Adol-KABP-2006'!AF161))</f>
        <v/>
      </c>
      <c r="AG161" s="349" t="str">
        <f>IF(ISBLANK('Tab4-Adol-KABP-2006'!AG161), "",('Tab4-Adol-KABP-2006'!AG161))</f>
        <v/>
      </c>
      <c r="AH161" s="414"/>
      <c r="AI161" s="414"/>
      <c r="AJ161" s="414"/>
      <c r="AK161" s="414"/>
      <c r="AL161" s="414"/>
      <c r="AM161" s="415"/>
      <c r="AN161" s="348" t="str">
        <f>IF(ISBLANK('Tab4-Adol-KABP-2006'!AN161), "",('Tab4-Adol-KABP-2006'!AN161))</f>
        <v/>
      </c>
      <c r="AO161" s="349" t="str">
        <f>IF(ISBLANK('Tab4-Adol-KABP-2006'!AO161), "",('Tab4-Adol-KABP-2006'!AO161))</f>
        <v/>
      </c>
      <c r="AP161" s="362"/>
      <c r="AQ161" s="362"/>
      <c r="AR161" s="362"/>
      <c r="AS161" s="362"/>
      <c r="AT161" s="362"/>
      <c r="AU161" s="363"/>
      <c r="AV161" s="348" t="str">
        <f>IF(ISBLANK('Tab4-Adol-KABP-2006'!AV161), "",('Tab4-Adol-KABP-2006'!AV161))</f>
        <v/>
      </c>
      <c r="AW161" s="349" t="str">
        <f>IF(ISBLANK('Tab4-Adol-KABP-2006'!AW161), "",('Tab4-Adol-KABP-2006'!AW161))</f>
        <v/>
      </c>
      <c r="AX161" s="414"/>
      <c r="AY161" s="414"/>
      <c r="AZ161" s="414"/>
      <c r="BA161" s="414"/>
      <c r="BB161" s="414"/>
      <c r="BC161" s="415"/>
      <c r="BD161" s="348" t="str">
        <f>IF(ISBLANK('Tab4-Adol-KABP-2006'!BD161), "",('Tab4-Adol-KABP-2006'!BD161))</f>
        <v/>
      </c>
      <c r="BE161" s="349" t="str">
        <f>IF(ISBLANK('Tab4-Adol-KABP-2006'!BE161), "",('Tab4-Adol-KABP-2006'!BE161))</f>
        <v/>
      </c>
      <c r="BF161" s="414"/>
      <c r="BG161" s="414"/>
      <c r="BH161" s="414"/>
      <c r="BI161" s="414"/>
      <c r="BJ161" s="414"/>
      <c r="BK161" s="415"/>
      <c r="BL161" s="348" t="str">
        <f>IF(ISBLANK('Tab4-Adol-KABP-2006'!BL161), "",('Tab4-Adol-KABP-2006'!BL161))</f>
        <v/>
      </c>
      <c r="BM161" s="349" t="str">
        <f>IF(ISBLANK('Tab4-Adol-KABP-2006'!BM161), "",('Tab4-Adol-KABP-2006'!BM161))</f>
        <v/>
      </c>
      <c r="BN161" s="414"/>
      <c r="BO161" s="414"/>
      <c r="BP161" s="414"/>
      <c r="BQ161" s="414"/>
      <c r="BR161" s="414"/>
      <c r="BS161" s="415"/>
      <c r="BT161" s="348" t="str">
        <f>IF(ISBLANK('Tab4-Adol-KABP-2006'!BT161), "",('Tab4-Adol-KABP-2006'!BT161))</f>
        <v/>
      </c>
      <c r="BU161" s="349" t="str">
        <f>IF(ISBLANK('Tab4-Adol-KABP-2006'!BU161), "",('Tab4-Adol-KABP-2006'!BU161))</f>
        <v/>
      </c>
      <c r="BV161" s="414"/>
      <c r="BW161" s="414"/>
      <c r="BX161" s="415"/>
      <c r="BY161" s="216">
        <v>30703</v>
      </c>
      <c r="BZ161" s="208">
        <v>37223</v>
      </c>
      <c r="CA161" s="208">
        <v>67926</v>
      </c>
      <c r="CB161" s="208">
        <v>55379</v>
      </c>
      <c r="CC161" s="208">
        <v>167869</v>
      </c>
      <c r="CD161" s="284">
        <v>223248</v>
      </c>
      <c r="CE161" s="282"/>
      <c r="CF161" s="282"/>
      <c r="CG161" s="226" t="str">
        <f t="shared" si="450"/>
        <v>-</v>
      </c>
      <c r="CH161" s="227" t="str">
        <f t="shared" si="451"/>
        <v>-</v>
      </c>
      <c r="CI161" s="227" t="str">
        <f t="shared" si="452"/>
        <v>-</v>
      </c>
      <c r="CJ161" s="227" t="str">
        <f t="shared" si="453"/>
        <v>-</v>
      </c>
      <c r="CK161" s="227" t="str">
        <f t="shared" si="454"/>
        <v>-</v>
      </c>
      <c r="CL161" s="228" t="str">
        <f t="shared" si="455"/>
        <v>-</v>
      </c>
      <c r="CM161" s="282"/>
      <c r="CN161" s="282"/>
      <c r="CO161" s="226" t="str">
        <f t="shared" si="456"/>
        <v>-</v>
      </c>
      <c r="CP161" s="227" t="str">
        <f t="shared" si="457"/>
        <v>-</v>
      </c>
      <c r="CQ161" s="227" t="str">
        <f t="shared" si="458"/>
        <v>-</v>
      </c>
      <c r="CR161" s="227" t="str">
        <f t="shared" si="459"/>
        <v>-</v>
      </c>
      <c r="CS161" s="227" t="str">
        <f t="shared" si="460"/>
        <v>-</v>
      </c>
      <c r="CT161" s="228" t="str">
        <f t="shared" si="461"/>
        <v>-</v>
      </c>
      <c r="CU161" s="282"/>
      <c r="CV161" s="282"/>
      <c r="CW161" s="292" t="str">
        <f t="shared" si="462"/>
        <v>-</v>
      </c>
      <c r="CX161" s="234" t="str">
        <f t="shared" si="463"/>
        <v>-</v>
      </c>
      <c r="CY161" s="234" t="str">
        <f t="shared" si="464"/>
        <v>-</v>
      </c>
      <c r="CZ161" s="234" t="str">
        <f t="shared" si="465"/>
        <v>-</v>
      </c>
      <c r="DA161" s="234" t="str">
        <f t="shared" si="466"/>
        <v>-</v>
      </c>
      <c r="DB161" s="235" t="str">
        <f t="shared" si="467"/>
        <v>-</v>
      </c>
      <c r="DC161" s="282"/>
      <c r="DD161" s="282"/>
      <c r="DE161" s="226" t="str">
        <f t="shared" si="468"/>
        <v>-</v>
      </c>
      <c r="DF161" s="227" t="str">
        <f t="shared" si="469"/>
        <v>-</v>
      </c>
      <c r="DG161" s="227" t="str">
        <f t="shared" si="470"/>
        <v>-</v>
      </c>
      <c r="DH161" s="227" t="str">
        <f t="shared" si="471"/>
        <v>-</v>
      </c>
      <c r="DI161" s="227" t="str">
        <f t="shared" si="472"/>
        <v>-</v>
      </c>
      <c r="DJ161" s="228" t="str">
        <f t="shared" si="473"/>
        <v>-</v>
      </c>
      <c r="DK161" s="282"/>
      <c r="DL161" s="282"/>
      <c r="DM161" s="226" t="str">
        <f t="shared" si="474"/>
        <v>-</v>
      </c>
      <c r="DN161" s="227" t="str">
        <f t="shared" si="475"/>
        <v>-</v>
      </c>
      <c r="DO161" s="227" t="str">
        <f t="shared" si="476"/>
        <v>-</v>
      </c>
      <c r="DP161" s="227" t="str">
        <f t="shared" si="477"/>
        <v>-</v>
      </c>
      <c r="DQ161" s="227" t="str">
        <f t="shared" si="478"/>
        <v>-</v>
      </c>
      <c r="DR161" s="228" t="str">
        <f t="shared" si="479"/>
        <v>-</v>
      </c>
      <c r="DS161" s="282"/>
      <c r="DT161" s="282"/>
      <c r="DU161" s="226" t="str">
        <f t="shared" si="480"/>
        <v>-</v>
      </c>
      <c r="DV161" s="227" t="str">
        <f t="shared" si="481"/>
        <v>-</v>
      </c>
      <c r="DW161" s="227" t="str">
        <f t="shared" si="482"/>
        <v>-</v>
      </c>
      <c r="DX161" s="227" t="str">
        <f t="shared" si="483"/>
        <v>-</v>
      </c>
      <c r="DY161" s="227" t="str">
        <f t="shared" si="484"/>
        <v>-</v>
      </c>
      <c r="DZ161" s="228" t="str">
        <f t="shared" si="485"/>
        <v>-</v>
      </c>
      <c r="EA161" s="282"/>
      <c r="EB161" s="282"/>
      <c r="EC161" s="226" t="str">
        <f t="shared" si="486"/>
        <v>-</v>
      </c>
      <c r="ED161" s="227" t="str">
        <f t="shared" si="487"/>
        <v>-</v>
      </c>
      <c r="EE161" s="227" t="str">
        <f t="shared" si="488"/>
        <v>-</v>
      </c>
      <c r="EF161" s="227" t="str">
        <f t="shared" si="489"/>
        <v>-</v>
      </c>
      <c r="EG161" s="227" t="str">
        <f t="shared" si="490"/>
        <v>-</v>
      </c>
      <c r="EH161" s="228" t="str">
        <f t="shared" si="491"/>
        <v>-</v>
      </c>
      <c r="EI161" s="282"/>
      <c r="EJ161" s="282"/>
      <c r="EK161" s="226" t="str">
        <f t="shared" si="492"/>
        <v>-</v>
      </c>
      <c r="EL161" s="227" t="str">
        <f t="shared" si="493"/>
        <v>-</v>
      </c>
      <c r="EM161" s="227" t="str">
        <f t="shared" si="494"/>
        <v>-</v>
      </c>
      <c r="EN161" s="227" t="str">
        <f t="shared" si="495"/>
        <v>-</v>
      </c>
      <c r="EO161" s="227" t="str">
        <f t="shared" si="496"/>
        <v>-</v>
      </c>
      <c r="EP161" s="228" t="str">
        <f t="shared" si="497"/>
        <v>-</v>
      </c>
      <c r="EQ161" s="282"/>
      <c r="ER161" s="282"/>
      <c r="ES161" s="226" t="str">
        <f t="shared" si="498"/>
        <v>-</v>
      </c>
      <c r="ET161" s="227" t="str">
        <f t="shared" si="499"/>
        <v>-</v>
      </c>
      <c r="EU161" s="228" t="str">
        <f t="shared" si="500"/>
        <v>-</v>
      </c>
      <c r="EV161" s="282"/>
      <c r="EW161" s="282"/>
      <c r="EX161" s="301" t="str">
        <f t="shared" si="501"/>
        <v>-</v>
      </c>
      <c r="EY161" s="259" t="str">
        <f t="shared" si="502"/>
        <v>-</v>
      </c>
      <c r="EZ161" s="259" t="str">
        <f t="shared" si="503"/>
        <v>-</v>
      </c>
      <c r="FA161" s="259" t="str">
        <f t="shared" si="504"/>
        <v>-</v>
      </c>
      <c r="FB161" s="259" t="str">
        <f t="shared" si="505"/>
        <v>-</v>
      </c>
      <c r="FC161" s="260" t="str">
        <f t="shared" si="506"/>
        <v>-</v>
      </c>
      <c r="FD161" s="282"/>
      <c r="FE161" s="282"/>
      <c r="FF161" s="301" t="str">
        <f t="shared" si="507"/>
        <v>-</v>
      </c>
      <c r="FG161" s="259" t="str">
        <f t="shared" si="508"/>
        <v>-</v>
      </c>
      <c r="FH161" s="259" t="str">
        <f t="shared" si="509"/>
        <v>-</v>
      </c>
      <c r="FI161" s="259" t="str">
        <f t="shared" si="510"/>
        <v>-</v>
      </c>
      <c r="FJ161" s="259" t="str">
        <f t="shared" si="511"/>
        <v>-</v>
      </c>
      <c r="FK161" s="260" t="str">
        <f t="shared" si="512"/>
        <v>-</v>
      </c>
      <c r="FL161" s="282"/>
      <c r="FM161" s="282"/>
      <c r="FN161" s="301" t="str">
        <f t="shared" si="513"/>
        <v>-</v>
      </c>
      <c r="FO161" s="259" t="str">
        <f t="shared" si="514"/>
        <v>-</v>
      </c>
      <c r="FP161" s="259" t="str">
        <f t="shared" si="515"/>
        <v>-</v>
      </c>
      <c r="FQ161" s="259" t="str">
        <f t="shared" si="516"/>
        <v>-</v>
      </c>
      <c r="FR161" s="259" t="str">
        <f t="shared" si="517"/>
        <v>-</v>
      </c>
      <c r="FS161" s="260" t="str">
        <f t="shared" si="518"/>
        <v>-</v>
      </c>
      <c r="FT161" s="282"/>
      <c r="FU161" s="282"/>
      <c r="FV161" s="301" t="str">
        <f t="shared" si="519"/>
        <v>-</v>
      </c>
      <c r="FW161" s="259" t="str">
        <f t="shared" si="520"/>
        <v>-</v>
      </c>
      <c r="FX161" s="259" t="str">
        <f t="shared" si="521"/>
        <v>-</v>
      </c>
      <c r="FY161" s="259" t="str">
        <f t="shared" si="522"/>
        <v>-</v>
      </c>
      <c r="FZ161" s="259" t="str">
        <f t="shared" si="523"/>
        <v>-</v>
      </c>
      <c r="GA161" s="260" t="str">
        <f t="shared" si="524"/>
        <v>-</v>
      </c>
      <c r="GB161" s="282"/>
      <c r="GC161" s="282"/>
      <c r="GD161" s="301" t="str">
        <f t="shared" si="525"/>
        <v>-</v>
      </c>
      <c r="GE161" s="259" t="str">
        <f t="shared" si="526"/>
        <v>-</v>
      </c>
      <c r="GF161" s="259" t="str">
        <f t="shared" si="527"/>
        <v>-</v>
      </c>
      <c r="GG161" s="259" t="str">
        <f t="shared" si="528"/>
        <v>-</v>
      </c>
      <c r="GH161" s="259" t="str">
        <f t="shared" si="529"/>
        <v>-</v>
      </c>
      <c r="GI161" s="260" t="str">
        <f t="shared" si="530"/>
        <v>-</v>
      </c>
      <c r="GJ161" s="282"/>
      <c r="GK161" s="282"/>
      <c r="GL161" s="301" t="str">
        <f t="shared" si="531"/>
        <v>-</v>
      </c>
      <c r="GM161" s="259" t="str">
        <f t="shared" si="532"/>
        <v>-</v>
      </c>
      <c r="GN161" s="259" t="str">
        <f t="shared" si="533"/>
        <v>-</v>
      </c>
      <c r="GO161" s="259" t="str">
        <f t="shared" si="534"/>
        <v>-</v>
      </c>
      <c r="GP161" s="259" t="str">
        <f t="shared" si="535"/>
        <v>-</v>
      </c>
      <c r="GQ161" s="260" t="str">
        <f t="shared" si="536"/>
        <v>-</v>
      </c>
      <c r="GR161" s="282"/>
      <c r="GS161" s="282"/>
      <c r="GT161" s="301" t="str">
        <f t="shared" si="537"/>
        <v>-</v>
      </c>
      <c r="GU161" s="259" t="str">
        <f t="shared" si="538"/>
        <v>-</v>
      </c>
      <c r="GV161" s="259" t="str">
        <f t="shared" si="539"/>
        <v>-</v>
      </c>
      <c r="GW161" s="259" t="str">
        <f t="shared" si="540"/>
        <v>-</v>
      </c>
      <c r="GX161" s="259" t="str">
        <f t="shared" si="541"/>
        <v>-</v>
      </c>
      <c r="GY161" s="260" t="str">
        <f t="shared" si="542"/>
        <v>-</v>
      </c>
      <c r="GZ161" s="282"/>
      <c r="HA161" s="282"/>
      <c r="HB161" s="301" t="str">
        <f t="shared" si="543"/>
        <v>-</v>
      </c>
      <c r="HC161" s="259" t="str">
        <f t="shared" si="544"/>
        <v>-</v>
      </c>
      <c r="HD161" s="259" t="str">
        <f t="shared" si="545"/>
        <v>-</v>
      </c>
      <c r="HE161" s="259" t="str">
        <f t="shared" si="546"/>
        <v>-</v>
      </c>
      <c r="HF161" s="259" t="str">
        <f t="shared" si="547"/>
        <v>-</v>
      </c>
      <c r="HG161" s="260" t="str">
        <f t="shared" si="548"/>
        <v>-</v>
      </c>
      <c r="HH161" s="282"/>
      <c r="HI161" s="282"/>
      <c r="HJ161" s="301" t="str">
        <f t="shared" si="549"/>
        <v>-</v>
      </c>
      <c r="HK161" s="259" t="str">
        <f t="shared" si="550"/>
        <v>-</v>
      </c>
      <c r="HL161" s="260" t="str">
        <f t="shared" si="551"/>
        <v>-</v>
      </c>
      <c r="HM161" s="428" t="str">
        <f t="shared" si="442"/>
        <v>-</v>
      </c>
      <c r="HN161" s="429" t="str">
        <f t="shared" si="442"/>
        <v>-</v>
      </c>
      <c r="HO161" s="429" t="str">
        <f t="shared" si="442"/>
        <v>-</v>
      </c>
      <c r="HP161" s="429" t="str">
        <f t="shared" si="442"/>
        <v>-</v>
      </c>
      <c r="HQ161" s="429" t="str">
        <f t="shared" si="442"/>
        <v>-</v>
      </c>
      <c r="HR161" s="430" t="str">
        <f t="shared" si="442"/>
        <v>-</v>
      </c>
      <c r="HS161" s="450"/>
      <c r="HT161" s="450"/>
      <c r="HU161" s="428" t="str">
        <f t="shared" si="443"/>
        <v>-</v>
      </c>
      <c r="HV161" s="429" t="str">
        <f t="shared" si="443"/>
        <v>-</v>
      </c>
      <c r="HW161" s="429" t="str">
        <f t="shared" si="443"/>
        <v>-</v>
      </c>
      <c r="HX161" s="429" t="str">
        <f t="shared" si="443"/>
        <v>-</v>
      </c>
      <c r="HY161" s="429" t="str">
        <f t="shared" si="443"/>
        <v>-</v>
      </c>
      <c r="HZ161" s="430" t="str">
        <f t="shared" si="443"/>
        <v>-</v>
      </c>
      <c r="IA161" s="450"/>
      <c r="IB161" s="450"/>
      <c r="IC161" s="428" t="str">
        <f t="shared" si="444"/>
        <v>-</v>
      </c>
      <c r="ID161" s="429" t="str">
        <f t="shared" si="444"/>
        <v>-</v>
      </c>
      <c r="IE161" s="429" t="str">
        <f t="shared" si="444"/>
        <v>-</v>
      </c>
      <c r="IF161" s="429" t="str">
        <f t="shared" si="444"/>
        <v>-</v>
      </c>
      <c r="IG161" s="429" t="str">
        <f t="shared" si="444"/>
        <v>-</v>
      </c>
      <c r="IH161" s="430" t="str">
        <f t="shared" si="444"/>
        <v>-</v>
      </c>
      <c r="II161" s="450"/>
      <c r="IJ161" s="450"/>
      <c r="IK161" s="428" t="str">
        <f t="shared" si="445"/>
        <v>-</v>
      </c>
      <c r="IL161" s="429" t="str">
        <f t="shared" si="445"/>
        <v>-</v>
      </c>
      <c r="IM161" s="429" t="str">
        <f t="shared" si="445"/>
        <v>-</v>
      </c>
      <c r="IN161" s="429" t="str">
        <f t="shared" si="445"/>
        <v>-</v>
      </c>
      <c r="IO161" s="429" t="str">
        <f t="shared" si="445"/>
        <v>-</v>
      </c>
      <c r="IP161" s="430" t="str">
        <f t="shared" si="445"/>
        <v>-</v>
      </c>
      <c r="IQ161" s="450"/>
      <c r="IR161" s="450"/>
      <c r="IS161" s="428" t="str">
        <f t="shared" si="446"/>
        <v>-</v>
      </c>
      <c r="IT161" s="429" t="str">
        <f t="shared" si="446"/>
        <v>-</v>
      </c>
      <c r="IU161" s="429" t="str">
        <f t="shared" si="446"/>
        <v>-</v>
      </c>
      <c r="IV161" s="429" t="str">
        <f t="shared" si="446"/>
        <v>-</v>
      </c>
      <c r="IW161" s="429" t="str">
        <f t="shared" si="446"/>
        <v>-</v>
      </c>
      <c r="IX161" s="430" t="str">
        <f t="shared" si="446"/>
        <v>-</v>
      </c>
      <c r="IY161" s="450"/>
      <c r="IZ161" s="450"/>
      <c r="JA161" s="428" t="str">
        <f t="shared" si="447"/>
        <v>-</v>
      </c>
      <c r="JB161" s="429" t="str">
        <f t="shared" si="447"/>
        <v>-</v>
      </c>
      <c r="JC161" s="429" t="str">
        <f t="shared" si="447"/>
        <v>-</v>
      </c>
      <c r="JD161" s="429" t="str">
        <f t="shared" si="447"/>
        <v>-</v>
      </c>
      <c r="JE161" s="429" t="str">
        <f t="shared" si="447"/>
        <v>-</v>
      </c>
      <c r="JF161" s="430" t="str">
        <f t="shared" si="447"/>
        <v>-</v>
      </c>
      <c r="JG161" s="450"/>
      <c r="JH161" s="450"/>
      <c r="JI161" s="428" t="str">
        <f t="shared" si="448"/>
        <v>-</v>
      </c>
      <c r="JJ161" s="429" t="str">
        <f t="shared" si="448"/>
        <v>-</v>
      </c>
      <c r="JK161" s="429" t="str">
        <f t="shared" si="448"/>
        <v>-</v>
      </c>
      <c r="JL161" s="429" t="str">
        <f t="shared" si="448"/>
        <v>-</v>
      </c>
      <c r="JM161" s="429" t="str">
        <f t="shared" si="448"/>
        <v>-</v>
      </c>
      <c r="JN161" s="430" t="str">
        <f t="shared" si="448"/>
        <v>-</v>
      </c>
      <c r="JO161" s="450"/>
      <c r="JP161" s="450"/>
      <c r="JQ161" s="428" t="str">
        <f t="shared" si="449"/>
        <v>-</v>
      </c>
      <c r="JR161" s="429" t="str">
        <f t="shared" si="449"/>
        <v>-</v>
      </c>
      <c r="JS161" s="429" t="str">
        <f t="shared" si="449"/>
        <v>-</v>
      </c>
      <c r="JT161" s="429" t="str">
        <f t="shared" si="449"/>
        <v>-</v>
      </c>
      <c r="JU161" s="429" t="str">
        <f t="shared" si="449"/>
        <v>-</v>
      </c>
      <c r="JV161" s="430" t="str">
        <f t="shared" si="449"/>
        <v>-</v>
      </c>
      <c r="JW161" s="450"/>
      <c r="JX161" s="450"/>
      <c r="JY161" s="428" t="str">
        <f t="shared" si="552"/>
        <v>-</v>
      </c>
      <c r="JZ161" s="429" t="str">
        <f t="shared" si="552"/>
        <v>-</v>
      </c>
      <c r="KA161" s="430" t="str">
        <f t="shared" si="552"/>
        <v>-</v>
      </c>
      <c r="KB161" s="172"/>
      <c r="KC161" s="355" t="str">
        <f>IF(ISBLANK('Tab4-Adol-KABP-2006'!KC161),"",('Tab4-Adol-KABP-2006'!KC161))</f>
        <v/>
      </c>
      <c r="KD161" s="355" t="str">
        <f>IF(ISBLANK('Tab4-Adol-KABP-2006'!KD161),"",('Tab4-Adol-KABP-2006'!KD161))</f>
        <v/>
      </c>
      <c r="KE161" s="355" t="str">
        <f>IF(ISBLANK('Tab4-Adol-KABP-2006'!KE161),"",('Tab4-Adol-KABP-2006'!KE161))</f>
        <v/>
      </c>
      <c r="KF161" s="355" t="str">
        <f>IF(ISBLANK('Tab4-Adol-KABP-2006'!KF161),"",('Tab4-Adol-KABP-2006'!KF161))</f>
        <v/>
      </c>
      <c r="KG161" s="355" t="str">
        <f>IF(ISBLANK('Tab4-Adol-KABP-2006'!KG161),"",('Tab4-Adol-KABP-2006'!KG161))</f>
        <v/>
      </c>
      <c r="KH161" s="355" t="str">
        <f>IF(ISBLANK('Tab4-Adol-KABP-2006'!KH161),"",('Tab4-Adol-KABP-2006'!KH161))</f>
        <v/>
      </c>
      <c r="KI161" s="355" t="str">
        <f>IF(ISBLANK('Tab4-Adol-KABP-2006'!KI161),"",('Tab4-Adol-KABP-2006'!KI161))</f>
        <v/>
      </c>
      <c r="KJ161" s="355" t="str">
        <f>IF(ISBLANK('Tab4-Adol-KABP-2006'!KJ161),"",('Tab4-Adol-KABP-2006'!KJ161))</f>
        <v/>
      </c>
      <c r="KK161" s="355" t="str">
        <f>IF(ISBLANK('Tab4-Adol-KABP-2006'!KK161),"",('Tab4-Adol-KABP-2006'!KK161))</f>
        <v/>
      </c>
      <c r="KL161" s="355" t="str">
        <f>IF(ISBLANK('Tab4-Adol-KABP-2006'!KL161),"",('Tab4-Adol-KABP-2006'!KL161))</f>
        <v/>
      </c>
      <c r="KM161" s="355" t="str">
        <f>IF(ISBLANK('Tab4-Adol-KABP-2006'!KM161),"",('Tab4-Adol-KABP-2006'!KM161))</f>
        <v/>
      </c>
      <c r="KN161" s="355" t="str">
        <f>IF(ISBLANK('Tab4-Adol-KABP-2006'!KN161),"",('Tab4-Adol-KABP-2006'!KN161))</f>
        <v/>
      </c>
      <c r="KO161" s="355" t="str">
        <f>IF(ISBLANK('Tab4-Adol-KABP-2006'!KO161),"",('Tab4-Adol-KABP-2006'!KO161))</f>
        <v/>
      </c>
      <c r="KP161" s="355" t="str">
        <f>IF(ISBLANK('Tab4-Adol-KABP-2006'!KP161),"",('Tab4-Adol-KABP-2006'!KP161))</f>
        <v/>
      </c>
      <c r="KQ161" s="355" t="str">
        <f>IF(ISBLANK('Tab4-Adol-KABP-2006'!KQ161),"",('Tab4-Adol-KABP-2006'!KQ161))</f>
        <v/>
      </c>
      <c r="KR161" s="355" t="str">
        <f>IF(ISBLANK('Tab4-Adol-KABP-2006'!KR161),"",('Tab4-Adol-KABP-2006'!KR161))</f>
        <v/>
      </c>
      <c r="KS161" s="355" t="str">
        <f>IF(ISBLANK('Tab4-Adol-KABP-2006'!KS161),"",('Tab4-Adol-KABP-2006'!KS161))</f>
        <v/>
      </c>
      <c r="KT161" s="355" t="str">
        <f>IF(ISBLANK('Tab4-Adol-KABP-2006'!KT161),"",('Tab4-Adol-KABP-2006'!KT161))</f>
        <v/>
      </c>
      <c r="KU161" s="355" t="str">
        <f>IF(ISBLANK('Tab4-Adol-KABP-2006'!KU161),"",('Tab4-Adol-KABP-2006'!KU161))</f>
        <v/>
      </c>
      <c r="KV161" s="355" t="str">
        <f>IF(ISBLANK('Tab4-Adol-KABP-2006'!KV161),"",('Tab4-Adol-KABP-2006'!KV161))</f>
        <v/>
      </c>
      <c r="KW161" s="355" t="str">
        <f>IF(ISBLANK('Tab4-Adol-KABP-2006'!KW161),"",('Tab4-Adol-KABP-2006'!KW161))</f>
        <v/>
      </c>
      <c r="KX161" s="355" t="str">
        <f>IF(ISBLANK('Tab4-Adol-KABP-2006'!KX161),"",('Tab4-Adol-KABP-2006'!KX161))</f>
        <v/>
      </c>
      <c r="KY161" s="355" t="str">
        <f>IF(ISBLANK('Tab4-Adol-KABP-2006'!KY161),"",('Tab4-Adol-KABP-2006'!KY161))</f>
        <v/>
      </c>
      <c r="KZ161" s="355" t="str">
        <f>IF(ISBLANK('Tab4-Adol-KABP-2006'!KZ161),"",('Tab4-Adol-KABP-2006'!KZ161))</f>
        <v/>
      </c>
      <c r="LA161" s="355" t="str">
        <f>IF(ISBLANK('Tab4-Adol-KABP-2006'!LA161),"",('Tab4-Adol-KABP-2006'!LA161))</f>
        <v/>
      </c>
      <c r="LB161" s="355" t="str">
        <f>IF(ISBLANK('Tab4-Adol-KABP-2006'!LB161),"",('Tab4-Adol-KABP-2006'!LB161))</f>
        <v/>
      </c>
      <c r="LC161" s="355" t="str">
        <f>IF(ISBLANK('Tab4-Adol-KABP-2006'!LC161),"",('Tab4-Adol-KABP-2006'!LC161))</f>
        <v/>
      </c>
      <c r="LD161" s="355" t="str">
        <f>IF(ISBLANK('Tab4-Adol-KABP-2006'!LD161),"",('Tab4-Adol-KABP-2006'!LD161))</f>
        <v/>
      </c>
      <c r="LE161" s="355" t="str">
        <f>IF(ISBLANK('Tab4-Adol-KABP-2006'!LE161),"",('Tab4-Adol-KABP-2006'!LE161))</f>
        <v/>
      </c>
      <c r="LF161" s="355" t="str">
        <f>IF(ISBLANK('Tab4-Adol-KABP-2006'!LF161),"",('Tab4-Adol-KABP-2006'!LF161))</f>
        <v/>
      </c>
      <c r="LG161" s="355" t="str">
        <f>IF(ISBLANK('Tab4-Adol-KABP-2006'!LG161),"",('Tab4-Adol-KABP-2006'!LG161))</f>
        <v/>
      </c>
      <c r="LH161" s="355" t="str">
        <f>IF(ISBLANK('Tab4-Adol-KABP-2006'!LH161),"",('Tab4-Adol-KABP-2006'!LH161))</f>
        <v/>
      </c>
      <c r="LI161" s="355" t="str">
        <f>IF(ISBLANK('Tab4-Adol-KABP-2006'!LI161),"",('Tab4-Adol-KABP-2006'!LI161))</f>
        <v/>
      </c>
      <c r="LJ161" s="355" t="str">
        <f>IF(ISBLANK('Tab4-Adol-KABP-2006'!LJ161),"",('Tab4-Adol-KABP-2006'!LJ161))</f>
        <v/>
      </c>
      <c r="LK161" s="355" t="str">
        <f>IF(ISBLANK('Tab4-Adol-KABP-2006'!LK161),"",('Tab4-Adol-KABP-2006'!LK161))</f>
        <v/>
      </c>
      <c r="LL161" s="355" t="str">
        <f>IF(ISBLANK('Tab4-Adol-KABP-2006'!LL161),"",('Tab4-Adol-KABP-2006'!LL161))</f>
        <v/>
      </c>
      <c r="LM161" s="355" t="str">
        <f>IF(ISBLANK('Tab4-Adol-KABP-2006'!LM161),"",('Tab4-Adol-KABP-2006'!LM161))</f>
        <v/>
      </c>
      <c r="LN161" s="355" t="str">
        <f>IF(ISBLANK('Tab4-Adol-KABP-2006'!LN161),"",('Tab4-Adol-KABP-2006'!LN161))</f>
        <v/>
      </c>
      <c r="LO161" s="355" t="str">
        <f>IF(ISBLANK('Tab4-Adol-KABP-2006'!LO161),"",('Tab4-Adol-KABP-2006'!LO161))</f>
        <v/>
      </c>
      <c r="LP161" s="355" t="str">
        <f>IF(ISBLANK('Tab4-Adol-KABP-2006'!LP161),"",('Tab4-Adol-KABP-2006'!LP161))</f>
        <v/>
      </c>
      <c r="LQ161" s="355" t="str">
        <f>IF(ISBLANK('Tab4-Adol-KABP-2006'!LQ161),"",('Tab4-Adol-KABP-2006'!LQ161))</f>
        <v/>
      </c>
      <c r="LR161" s="355" t="str">
        <f>IF(ISBLANK('Tab4-Adol-KABP-2006'!LR161),"",('Tab4-Adol-KABP-2006'!LR161))</f>
        <v/>
      </c>
      <c r="LS161" s="355" t="str">
        <f>IF(ISBLANK('Tab4-Adol-KABP-2006'!LS161),"",('Tab4-Adol-KABP-2006'!LS161))</f>
        <v/>
      </c>
      <c r="LT161" s="355" t="str">
        <f>IF(ISBLANK('Tab4-Adol-KABP-2006'!LT161),"",('Tab4-Adol-KABP-2006'!LT161))</f>
        <v/>
      </c>
      <c r="LU161" s="355" t="str">
        <f>IF(ISBLANK('Tab4-Adol-KABP-2006'!LU161),"",('Tab4-Adol-KABP-2006'!LU161))</f>
        <v/>
      </c>
      <c r="LV161" s="355" t="str">
        <f>IF(ISBLANK('Tab4-Adol-KABP-2006'!LV161),"",('Tab4-Adol-KABP-2006'!LV161))</f>
        <v/>
      </c>
      <c r="LW161" s="355" t="str">
        <f>IF(ISBLANK('Tab4-Adol-KABP-2006'!LW161),"",('Tab4-Adol-KABP-2006'!LW161))</f>
        <v/>
      </c>
      <c r="LX161" s="355" t="str">
        <f>IF(ISBLANK('Tab4-Adol-KABP-2006'!LX161),"",('Tab4-Adol-KABP-2006'!LX161))</f>
        <v/>
      </c>
      <c r="LY161" s="355" t="str">
        <f>IF(ISBLANK('Tab4-Adol-KABP-2006'!LY161),"",('Tab4-Adol-KABP-2006'!LY161))</f>
        <v/>
      </c>
      <c r="LZ161" s="355" t="str">
        <f>IF(ISBLANK('Tab4-Adol-KABP-2006'!LZ161),"",('Tab4-Adol-KABP-2006'!LZ161))</f>
        <v/>
      </c>
      <c r="MA161" s="355" t="str">
        <f>IF(ISBLANK('Tab4-Adol-KABP-2006'!MA161),"",('Tab4-Adol-KABP-2006'!MA161))</f>
        <v/>
      </c>
    </row>
    <row r="162" spans="1:339" x14ac:dyDescent="0.2">
      <c r="A162" s="310" t="s">
        <v>201</v>
      </c>
      <c r="B162" s="172">
        <v>0</v>
      </c>
      <c r="C162" s="172">
        <v>0</v>
      </c>
      <c r="D162" s="172" t="s">
        <v>322</v>
      </c>
      <c r="E162" s="172">
        <v>1</v>
      </c>
      <c r="F162" s="173"/>
      <c r="G162" s="218" t="s">
        <v>156</v>
      </c>
      <c r="H162" s="348" t="str">
        <f>IF(ISBLANK('Tab4-Adol-KABP-2006'!H162), "",('Tab4-Adol-KABP-2006'!H162))</f>
        <v/>
      </c>
      <c r="I162" s="349" t="str">
        <f>IF(ISBLANK('Tab4-Adol-KABP-2006'!I162), "",('Tab4-Adol-KABP-2006'!I162))</f>
        <v/>
      </c>
      <c r="J162" s="414"/>
      <c r="K162" s="414"/>
      <c r="L162" s="414"/>
      <c r="M162" s="414"/>
      <c r="N162" s="414"/>
      <c r="O162" s="415"/>
      <c r="P162" s="348" t="str">
        <f>IF(ISBLANK('Tab4-Adol-KABP-2006'!P162), "",('Tab4-Adol-KABP-2006'!P162))</f>
        <v/>
      </c>
      <c r="Q162" s="349" t="str">
        <f>IF(ISBLANK('Tab4-Adol-KABP-2006'!Q162), "",('Tab4-Adol-KABP-2006'!Q162))</f>
        <v/>
      </c>
      <c r="R162" s="414"/>
      <c r="S162" s="414"/>
      <c r="T162" s="414"/>
      <c r="U162" s="414"/>
      <c r="V162" s="414"/>
      <c r="W162" s="415"/>
      <c r="X162" s="348" t="str">
        <f>IF(ISBLANK('Tab4-Adol-KABP-2006'!X162), "",('Tab4-Adol-KABP-2006'!X162))</f>
        <v/>
      </c>
      <c r="Y162" s="349" t="str">
        <f>IF(ISBLANK('Tab4-Adol-KABP-2006'!Y162), "",('Tab4-Adol-KABP-2006'!Y162))</f>
        <v/>
      </c>
      <c r="Z162" s="414"/>
      <c r="AA162" s="414"/>
      <c r="AB162" s="414"/>
      <c r="AC162" s="414"/>
      <c r="AD162" s="414"/>
      <c r="AE162" s="415"/>
      <c r="AF162" s="348" t="str">
        <f>IF(ISBLANK('Tab4-Adol-KABP-2006'!AF162), "",('Tab4-Adol-KABP-2006'!AF162))</f>
        <v/>
      </c>
      <c r="AG162" s="349" t="str">
        <f>IF(ISBLANK('Tab4-Adol-KABP-2006'!AG162), "",('Tab4-Adol-KABP-2006'!AG162))</f>
        <v/>
      </c>
      <c r="AH162" s="414"/>
      <c r="AI162" s="414"/>
      <c r="AJ162" s="414"/>
      <c r="AK162" s="414"/>
      <c r="AL162" s="414"/>
      <c r="AM162" s="415"/>
      <c r="AN162" s="348" t="str">
        <f>IF(ISBLANK('Tab4-Adol-KABP-2006'!AN162), "",('Tab4-Adol-KABP-2006'!AN162))</f>
        <v/>
      </c>
      <c r="AO162" s="349" t="str">
        <f>IF(ISBLANK('Tab4-Adol-KABP-2006'!AO162), "",('Tab4-Adol-KABP-2006'!AO162))</f>
        <v/>
      </c>
      <c r="AP162" s="362"/>
      <c r="AQ162" s="362"/>
      <c r="AR162" s="362"/>
      <c r="AS162" s="362"/>
      <c r="AT162" s="362"/>
      <c r="AU162" s="363"/>
      <c r="AV162" s="348" t="str">
        <f>IF(ISBLANK('Tab4-Adol-KABP-2006'!AV162), "",('Tab4-Adol-KABP-2006'!AV162))</f>
        <v/>
      </c>
      <c r="AW162" s="349" t="str">
        <f>IF(ISBLANK('Tab4-Adol-KABP-2006'!AW162), "",('Tab4-Adol-KABP-2006'!AW162))</f>
        <v/>
      </c>
      <c r="AX162" s="414"/>
      <c r="AY162" s="414"/>
      <c r="AZ162" s="414"/>
      <c r="BA162" s="414"/>
      <c r="BB162" s="414"/>
      <c r="BC162" s="415"/>
      <c r="BD162" s="348" t="str">
        <f>IF(ISBLANK('Tab4-Adol-KABP-2006'!BD162), "",('Tab4-Adol-KABP-2006'!BD162))</f>
        <v/>
      </c>
      <c r="BE162" s="349" t="str">
        <f>IF(ISBLANK('Tab4-Adol-KABP-2006'!BE162), "",('Tab4-Adol-KABP-2006'!BE162))</f>
        <v/>
      </c>
      <c r="BF162" s="414"/>
      <c r="BG162" s="414"/>
      <c r="BH162" s="414"/>
      <c r="BI162" s="414"/>
      <c r="BJ162" s="414"/>
      <c r="BK162" s="415"/>
      <c r="BL162" s="348" t="str">
        <f>IF(ISBLANK('Tab4-Adol-KABP-2006'!BL162), "",('Tab4-Adol-KABP-2006'!BL162))</f>
        <v/>
      </c>
      <c r="BM162" s="349" t="str">
        <f>IF(ISBLANK('Tab4-Adol-KABP-2006'!BM162), "",('Tab4-Adol-KABP-2006'!BM162))</f>
        <v/>
      </c>
      <c r="BN162" s="414"/>
      <c r="BO162" s="414"/>
      <c r="BP162" s="414"/>
      <c r="BQ162" s="414"/>
      <c r="BR162" s="414"/>
      <c r="BS162" s="415"/>
      <c r="BT162" s="348" t="str">
        <f>IF(ISBLANK('Tab4-Adol-KABP-2006'!BT162), "",('Tab4-Adol-KABP-2006'!BT162))</f>
        <v/>
      </c>
      <c r="BU162" s="349" t="str">
        <f>IF(ISBLANK('Tab4-Adol-KABP-2006'!BU162), "",('Tab4-Adol-KABP-2006'!BU162))</f>
        <v/>
      </c>
      <c r="BV162" s="414"/>
      <c r="BW162" s="414"/>
      <c r="BX162" s="415"/>
      <c r="BY162" s="216">
        <v>901284</v>
      </c>
      <c r="BZ162" s="208">
        <v>1088688</v>
      </c>
      <c r="CA162" s="208">
        <v>1989972</v>
      </c>
      <c r="CB162" s="208">
        <v>1230172</v>
      </c>
      <c r="CC162" s="208">
        <v>1341980</v>
      </c>
      <c r="CD162" s="284">
        <v>2572152</v>
      </c>
      <c r="CE162" s="282"/>
      <c r="CF162" s="282"/>
      <c r="CG162" s="226" t="str">
        <f t="shared" si="450"/>
        <v>-</v>
      </c>
      <c r="CH162" s="227" t="str">
        <f t="shared" si="451"/>
        <v>-</v>
      </c>
      <c r="CI162" s="227" t="str">
        <f t="shared" si="452"/>
        <v>-</v>
      </c>
      <c r="CJ162" s="227" t="str">
        <f t="shared" si="453"/>
        <v>-</v>
      </c>
      <c r="CK162" s="227" t="str">
        <f t="shared" si="454"/>
        <v>-</v>
      </c>
      <c r="CL162" s="228" t="str">
        <f t="shared" si="455"/>
        <v>-</v>
      </c>
      <c r="CM162" s="282"/>
      <c r="CN162" s="282"/>
      <c r="CO162" s="226" t="str">
        <f t="shared" si="456"/>
        <v>-</v>
      </c>
      <c r="CP162" s="227" t="str">
        <f t="shared" si="457"/>
        <v>-</v>
      </c>
      <c r="CQ162" s="227" t="str">
        <f t="shared" si="458"/>
        <v>-</v>
      </c>
      <c r="CR162" s="227" t="str">
        <f t="shared" si="459"/>
        <v>-</v>
      </c>
      <c r="CS162" s="227" t="str">
        <f t="shared" si="460"/>
        <v>-</v>
      </c>
      <c r="CT162" s="228" t="str">
        <f t="shared" si="461"/>
        <v>-</v>
      </c>
      <c r="CU162" s="282"/>
      <c r="CV162" s="282"/>
      <c r="CW162" s="292" t="str">
        <f t="shared" si="462"/>
        <v>-</v>
      </c>
      <c r="CX162" s="234" t="str">
        <f t="shared" si="463"/>
        <v>-</v>
      </c>
      <c r="CY162" s="234" t="str">
        <f t="shared" si="464"/>
        <v>-</v>
      </c>
      <c r="CZ162" s="234" t="str">
        <f t="shared" si="465"/>
        <v>-</v>
      </c>
      <c r="DA162" s="234" t="str">
        <f t="shared" si="466"/>
        <v>-</v>
      </c>
      <c r="DB162" s="235" t="str">
        <f t="shared" si="467"/>
        <v>-</v>
      </c>
      <c r="DC162" s="282"/>
      <c r="DD162" s="282"/>
      <c r="DE162" s="226" t="str">
        <f t="shared" si="468"/>
        <v>-</v>
      </c>
      <c r="DF162" s="227" t="str">
        <f t="shared" si="469"/>
        <v>-</v>
      </c>
      <c r="DG162" s="227" t="str">
        <f t="shared" si="470"/>
        <v>-</v>
      </c>
      <c r="DH162" s="227" t="str">
        <f t="shared" si="471"/>
        <v>-</v>
      </c>
      <c r="DI162" s="227" t="str">
        <f t="shared" si="472"/>
        <v>-</v>
      </c>
      <c r="DJ162" s="228" t="str">
        <f t="shared" si="473"/>
        <v>-</v>
      </c>
      <c r="DK162" s="282"/>
      <c r="DL162" s="282"/>
      <c r="DM162" s="226" t="str">
        <f t="shared" si="474"/>
        <v>-</v>
      </c>
      <c r="DN162" s="227" t="str">
        <f t="shared" si="475"/>
        <v>-</v>
      </c>
      <c r="DO162" s="227" t="str">
        <f t="shared" si="476"/>
        <v>-</v>
      </c>
      <c r="DP162" s="227" t="str">
        <f t="shared" si="477"/>
        <v>-</v>
      </c>
      <c r="DQ162" s="227" t="str">
        <f t="shared" si="478"/>
        <v>-</v>
      </c>
      <c r="DR162" s="228" t="str">
        <f t="shared" si="479"/>
        <v>-</v>
      </c>
      <c r="DS162" s="282"/>
      <c r="DT162" s="282"/>
      <c r="DU162" s="226" t="str">
        <f t="shared" si="480"/>
        <v>-</v>
      </c>
      <c r="DV162" s="227" t="str">
        <f t="shared" si="481"/>
        <v>-</v>
      </c>
      <c r="DW162" s="227" t="str">
        <f t="shared" si="482"/>
        <v>-</v>
      </c>
      <c r="DX162" s="227" t="str">
        <f t="shared" si="483"/>
        <v>-</v>
      </c>
      <c r="DY162" s="227" t="str">
        <f t="shared" si="484"/>
        <v>-</v>
      </c>
      <c r="DZ162" s="228" t="str">
        <f t="shared" si="485"/>
        <v>-</v>
      </c>
      <c r="EA162" s="282"/>
      <c r="EB162" s="282"/>
      <c r="EC162" s="226" t="str">
        <f t="shared" si="486"/>
        <v>-</v>
      </c>
      <c r="ED162" s="227" t="str">
        <f t="shared" si="487"/>
        <v>-</v>
      </c>
      <c r="EE162" s="227" t="str">
        <f t="shared" si="488"/>
        <v>-</v>
      </c>
      <c r="EF162" s="227" t="str">
        <f t="shared" si="489"/>
        <v>-</v>
      </c>
      <c r="EG162" s="227" t="str">
        <f t="shared" si="490"/>
        <v>-</v>
      </c>
      <c r="EH162" s="228" t="str">
        <f t="shared" si="491"/>
        <v>-</v>
      </c>
      <c r="EI162" s="282"/>
      <c r="EJ162" s="282"/>
      <c r="EK162" s="226" t="str">
        <f t="shared" si="492"/>
        <v>-</v>
      </c>
      <c r="EL162" s="227" t="str">
        <f t="shared" si="493"/>
        <v>-</v>
      </c>
      <c r="EM162" s="227" t="str">
        <f t="shared" si="494"/>
        <v>-</v>
      </c>
      <c r="EN162" s="227" t="str">
        <f t="shared" si="495"/>
        <v>-</v>
      </c>
      <c r="EO162" s="227" t="str">
        <f t="shared" si="496"/>
        <v>-</v>
      </c>
      <c r="EP162" s="228" t="str">
        <f t="shared" si="497"/>
        <v>-</v>
      </c>
      <c r="EQ162" s="282"/>
      <c r="ER162" s="282"/>
      <c r="ES162" s="226" t="str">
        <f t="shared" si="498"/>
        <v>-</v>
      </c>
      <c r="ET162" s="227" t="str">
        <f t="shared" si="499"/>
        <v>-</v>
      </c>
      <c r="EU162" s="228" t="str">
        <f t="shared" si="500"/>
        <v>-</v>
      </c>
      <c r="EV162" s="282"/>
      <c r="EW162" s="282"/>
      <c r="EX162" s="301" t="str">
        <f t="shared" si="501"/>
        <v>-</v>
      </c>
      <c r="EY162" s="259" t="str">
        <f t="shared" si="502"/>
        <v>-</v>
      </c>
      <c r="EZ162" s="259" t="str">
        <f t="shared" si="503"/>
        <v>-</v>
      </c>
      <c r="FA162" s="259" t="str">
        <f t="shared" si="504"/>
        <v>-</v>
      </c>
      <c r="FB162" s="259" t="str">
        <f t="shared" si="505"/>
        <v>-</v>
      </c>
      <c r="FC162" s="260" t="str">
        <f t="shared" si="506"/>
        <v>-</v>
      </c>
      <c r="FD162" s="282"/>
      <c r="FE162" s="282"/>
      <c r="FF162" s="301" t="str">
        <f t="shared" si="507"/>
        <v>-</v>
      </c>
      <c r="FG162" s="259" t="str">
        <f t="shared" si="508"/>
        <v>-</v>
      </c>
      <c r="FH162" s="259" t="str">
        <f t="shared" si="509"/>
        <v>-</v>
      </c>
      <c r="FI162" s="259" t="str">
        <f t="shared" si="510"/>
        <v>-</v>
      </c>
      <c r="FJ162" s="259" t="str">
        <f t="shared" si="511"/>
        <v>-</v>
      </c>
      <c r="FK162" s="260" t="str">
        <f t="shared" si="512"/>
        <v>-</v>
      </c>
      <c r="FL162" s="282"/>
      <c r="FM162" s="282"/>
      <c r="FN162" s="301" t="str">
        <f t="shared" si="513"/>
        <v>-</v>
      </c>
      <c r="FO162" s="259" t="str">
        <f t="shared" si="514"/>
        <v>-</v>
      </c>
      <c r="FP162" s="259" t="str">
        <f t="shared" si="515"/>
        <v>-</v>
      </c>
      <c r="FQ162" s="259" t="str">
        <f t="shared" si="516"/>
        <v>-</v>
      </c>
      <c r="FR162" s="259" t="str">
        <f t="shared" si="517"/>
        <v>-</v>
      </c>
      <c r="FS162" s="260" t="str">
        <f t="shared" si="518"/>
        <v>-</v>
      </c>
      <c r="FT162" s="282"/>
      <c r="FU162" s="282"/>
      <c r="FV162" s="301" t="str">
        <f t="shared" si="519"/>
        <v>-</v>
      </c>
      <c r="FW162" s="259" t="str">
        <f t="shared" si="520"/>
        <v>-</v>
      </c>
      <c r="FX162" s="259" t="str">
        <f t="shared" si="521"/>
        <v>-</v>
      </c>
      <c r="FY162" s="259" t="str">
        <f t="shared" si="522"/>
        <v>-</v>
      </c>
      <c r="FZ162" s="259" t="str">
        <f t="shared" si="523"/>
        <v>-</v>
      </c>
      <c r="GA162" s="260" t="str">
        <f t="shared" si="524"/>
        <v>-</v>
      </c>
      <c r="GB162" s="282"/>
      <c r="GC162" s="282"/>
      <c r="GD162" s="301" t="str">
        <f t="shared" si="525"/>
        <v>-</v>
      </c>
      <c r="GE162" s="259" t="str">
        <f t="shared" si="526"/>
        <v>-</v>
      </c>
      <c r="GF162" s="259" t="str">
        <f t="shared" si="527"/>
        <v>-</v>
      </c>
      <c r="GG162" s="259" t="str">
        <f t="shared" si="528"/>
        <v>-</v>
      </c>
      <c r="GH162" s="259" t="str">
        <f t="shared" si="529"/>
        <v>-</v>
      </c>
      <c r="GI162" s="260" t="str">
        <f t="shared" si="530"/>
        <v>-</v>
      </c>
      <c r="GJ162" s="282"/>
      <c r="GK162" s="282"/>
      <c r="GL162" s="301" t="str">
        <f t="shared" si="531"/>
        <v>-</v>
      </c>
      <c r="GM162" s="259" t="str">
        <f t="shared" si="532"/>
        <v>-</v>
      </c>
      <c r="GN162" s="259" t="str">
        <f t="shared" si="533"/>
        <v>-</v>
      </c>
      <c r="GO162" s="259" t="str">
        <f t="shared" si="534"/>
        <v>-</v>
      </c>
      <c r="GP162" s="259" t="str">
        <f t="shared" si="535"/>
        <v>-</v>
      </c>
      <c r="GQ162" s="260" t="str">
        <f t="shared" si="536"/>
        <v>-</v>
      </c>
      <c r="GR162" s="282"/>
      <c r="GS162" s="282"/>
      <c r="GT162" s="301" t="str">
        <f t="shared" si="537"/>
        <v>-</v>
      </c>
      <c r="GU162" s="259" t="str">
        <f t="shared" si="538"/>
        <v>-</v>
      </c>
      <c r="GV162" s="259" t="str">
        <f t="shared" si="539"/>
        <v>-</v>
      </c>
      <c r="GW162" s="259" t="str">
        <f t="shared" si="540"/>
        <v>-</v>
      </c>
      <c r="GX162" s="259" t="str">
        <f t="shared" si="541"/>
        <v>-</v>
      </c>
      <c r="GY162" s="260" t="str">
        <f t="shared" si="542"/>
        <v>-</v>
      </c>
      <c r="GZ162" s="282"/>
      <c r="HA162" s="282"/>
      <c r="HB162" s="301" t="str">
        <f t="shared" si="543"/>
        <v>-</v>
      </c>
      <c r="HC162" s="259" t="str">
        <f t="shared" si="544"/>
        <v>-</v>
      </c>
      <c r="HD162" s="259" t="str">
        <f t="shared" si="545"/>
        <v>-</v>
      </c>
      <c r="HE162" s="259" t="str">
        <f t="shared" si="546"/>
        <v>-</v>
      </c>
      <c r="HF162" s="259" t="str">
        <f t="shared" si="547"/>
        <v>-</v>
      </c>
      <c r="HG162" s="260" t="str">
        <f t="shared" si="548"/>
        <v>-</v>
      </c>
      <c r="HH162" s="282"/>
      <c r="HI162" s="282"/>
      <c r="HJ162" s="301" t="str">
        <f t="shared" si="549"/>
        <v>-</v>
      </c>
      <c r="HK162" s="259" t="str">
        <f t="shared" si="550"/>
        <v>-</v>
      </c>
      <c r="HL162" s="260" t="str">
        <f t="shared" si="551"/>
        <v>-</v>
      </c>
      <c r="HM162" s="428" t="str">
        <f t="shared" si="442"/>
        <v>-</v>
      </c>
      <c r="HN162" s="429" t="str">
        <f t="shared" si="442"/>
        <v>-</v>
      </c>
      <c r="HO162" s="429" t="str">
        <f t="shared" si="442"/>
        <v>-</v>
      </c>
      <c r="HP162" s="429" t="str">
        <f t="shared" si="442"/>
        <v>-</v>
      </c>
      <c r="HQ162" s="429" t="str">
        <f t="shared" si="442"/>
        <v>-</v>
      </c>
      <c r="HR162" s="430" t="str">
        <f t="shared" si="442"/>
        <v>-</v>
      </c>
      <c r="HS162" s="450"/>
      <c r="HT162" s="450"/>
      <c r="HU162" s="428" t="str">
        <f t="shared" si="443"/>
        <v>-</v>
      </c>
      <c r="HV162" s="429" t="str">
        <f t="shared" si="443"/>
        <v>-</v>
      </c>
      <c r="HW162" s="429" t="str">
        <f t="shared" si="443"/>
        <v>-</v>
      </c>
      <c r="HX162" s="429" t="str">
        <f t="shared" si="443"/>
        <v>-</v>
      </c>
      <c r="HY162" s="429" t="str">
        <f t="shared" si="443"/>
        <v>-</v>
      </c>
      <c r="HZ162" s="430" t="str">
        <f t="shared" si="443"/>
        <v>-</v>
      </c>
      <c r="IA162" s="450"/>
      <c r="IB162" s="450"/>
      <c r="IC162" s="428" t="str">
        <f t="shared" si="444"/>
        <v>-</v>
      </c>
      <c r="ID162" s="429" t="str">
        <f t="shared" si="444"/>
        <v>-</v>
      </c>
      <c r="IE162" s="429" t="str">
        <f t="shared" si="444"/>
        <v>-</v>
      </c>
      <c r="IF162" s="429" t="str">
        <f t="shared" si="444"/>
        <v>-</v>
      </c>
      <c r="IG162" s="429" t="str">
        <f t="shared" si="444"/>
        <v>-</v>
      </c>
      <c r="IH162" s="430" t="str">
        <f t="shared" si="444"/>
        <v>-</v>
      </c>
      <c r="II162" s="450"/>
      <c r="IJ162" s="450"/>
      <c r="IK162" s="428" t="str">
        <f t="shared" si="445"/>
        <v>-</v>
      </c>
      <c r="IL162" s="429" t="str">
        <f t="shared" si="445"/>
        <v>-</v>
      </c>
      <c r="IM162" s="429" t="str">
        <f t="shared" si="445"/>
        <v>-</v>
      </c>
      <c r="IN162" s="429" t="str">
        <f t="shared" si="445"/>
        <v>-</v>
      </c>
      <c r="IO162" s="429" t="str">
        <f t="shared" si="445"/>
        <v>-</v>
      </c>
      <c r="IP162" s="430" t="str">
        <f t="shared" si="445"/>
        <v>-</v>
      </c>
      <c r="IQ162" s="450"/>
      <c r="IR162" s="450"/>
      <c r="IS162" s="428" t="str">
        <f t="shared" si="446"/>
        <v>-</v>
      </c>
      <c r="IT162" s="429" t="str">
        <f t="shared" si="446"/>
        <v>-</v>
      </c>
      <c r="IU162" s="429" t="str">
        <f t="shared" si="446"/>
        <v>-</v>
      </c>
      <c r="IV162" s="429" t="str">
        <f t="shared" si="446"/>
        <v>-</v>
      </c>
      <c r="IW162" s="429" t="str">
        <f t="shared" si="446"/>
        <v>-</v>
      </c>
      <c r="IX162" s="430" t="str">
        <f t="shared" si="446"/>
        <v>-</v>
      </c>
      <c r="IY162" s="450"/>
      <c r="IZ162" s="450"/>
      <c r="JA162" s="428" t="str">
        <f t="shared" si="447"/>
        <v>-</v>
      </c>
      <c r="JB162" s="429" t="str">
        <f t="shared" si="447"/>
        <v>-</v>
      </c>
      <c r="JC162" s="429" t="str">
        <f t="shared" si="447"/>
        <v>-</v>
      </c>
      <c r="JD162" s="429" t="str">
        <f t="shared" si="447"/>
        <v>-</v>
      </c>
      <c r="JE162" s="429" t="str">
        <f t="shared" si="447"/>
        <v>-</v>
      </c>
      <c r="JF162" s="430" t="str">
        <f t="shared" si="447"/>
        <v>-</v>
      </c>
      <c r="JG162" s="450"/>
      <c r="JH162" s="450"/>
      <c r="JI162" s="428" t="str">
        <f t="shared" si="448"/>
        <v>-</v>
      </c>
      <c r="JJ162" s="429" t="str">
        <f t="shared" si="448"/>
        <v>-</v>
      </c>
      <c r="JK162" s="429" t="str">
        <f t="shared" si="448"/>
        <v>-</v>
      </c>
      <c r="JL162" s="429" t="str">
        <f t="shared" si="448"/>
        <v>-</v>
      </c>
      <c r="JM162" s="429" t="str">
        <f t="shared" si="448"/>
        <v>-</v>
      </c>
      <c r="JN162" s="430" t="str">
        <f t="shared" si="448"/>
        <v>-</v>
      </c>
      <c r="JO162" s="450"/>
      <c r="JP162" s="450"/>
      <c r="JQ162" s="428" t="str">
        <f t="shared" si="449"/>
        <v>-</v>
      </c>
      <c r="JR162" s="429" t="str">
        <f t="shared" si="449"/>
        <v>-</v>
      </c>
      <c r="JS162" s="429" t="str">
        <f t="shared" si="449"/>
        <v>-</v>
      </c>
      <c r="JT162" s="429" t="str">
        <f t="shared" si="449"/>
        <v>-</v>
      </c>
      <c r="JU162" s="429" t="str">
        <f t="shared" si="449"/>
        <v>-</v>
      </c>
      <c r="JV162" s="430" t="str">
        <f t="shared" si="449"/>
        <v>-</v>
      </c>
      <c r="JW162" s="450"/>
      <c r="JX162" s="450"/>
      <c r="JY162" s="428" t="str">
        <f t="shared" si="552"/>
        <v>-</v>
      </c>
      <c r="JZ162" s="429" t="str">
        <f t="shared" si="552"/>
        <v>-</v>
      </c>
      <c r="KA162" s="430" t="str">
        <f t="shared" si="552"/>
        <v>-</v>
      </c>
      <c r="KB162" s="172"/>
      <c r="KC162" s="355" t="str">
        <f>IF(ISBLANK('Tab4-Adol-KABP-2006'!KC162),"",('Tab4-Adol-KABP-2006'!KC162))</f>
        <v/>
      </c>
      <c r="KD162" s="355" t="str">
        <f>IF(ISBLANK('Tab4-Adol-KABP-2006'!KD162),"",('Tab4-Adol-KABP-2006'!KD162))</f>
        <v/>
      </c>
      <c r="KE162" s="355" t="str">
        <f>IF(ISBLANK('Tab4-Adol-KABP-2006'!KE162),"",('Tab4-Adol-KABP-2006'!KE162))</f>
        <v/>
      </c>
      <c r="KF162" s="355" t="str">
        <f>IF(ISBLANK('Tab4-Adol-KABP-2006'!KF162),"",('Tab4-Adol-KABP-2006'!KF162))</f>
        <v/>
      </c>
      <c r="KG162" s="355" t="str">
        <f>IF(ISBLANK('Tab4-Adol-KABP-2006'!KG162),"",('Tab4-Adol-KABP-2006'!KG162))</f>
        <v/>
      </c>
      <c r="KH162" s="355" t="str">
        <f>IF(ISBLANK('Tab4-Adol-KABP-2006'!KH162),"",('Tab4-Adol-KABP-2006'!KH162))</f>
        <v/>
      </c>
      <c r="KI162" s="355" t="str">
        <f>IF(ISBLANK('Tab4-Adol-KABP-2006'!KI162),"",('Tab4-Adol-KABP-2006'!KI162))</f>
        <v/>
      </c>
      <c r="KJ162" s="355" t="str">
        <f>IF(ISBLANK('Tab4-Adol-KABP-2006'!KJ162),"",('Tab4-Adol-KABP-2006'!KJ162))</f>
        <v/>
      </c>
      <c r="KK162" s="355" t="str">
        <f>IF(ISBLANK('Tab4-Adol-KABP-2006'!KK162),"",('Tab4-Adol-KABP-2006'!KK162))</f>
        <v/>
      </c>
      <c r="KL162" s="355" t="str">
        <f>IF(ISBLANK('Tab4-Adol-KABP-2006'!KL162),"",('Tab4-Adol-KABP-2006'!KL162))</f>
        <v/>
      </c>
      <c r="KM162" s="355" t="str">
        <f>IF(ISBLANK('Tab4-Adol-KABP-2006'!KM162),"",('Tab4-Adol-KABP-2006'!KM162))</f>
        <v/>
      </c>
      <c r="KN162" s="355" t="str">
        <f>IF(ISBLANK('Tab4-Adol-KABP-2006'!KN162),"",('Tab4-Adol-KABP-2006'!KN162))</f>
        <v/>
      </c>
      <c r="KO162" s="355" t="str">
        <f>IF(ISBLANK('Tab4-Adol-KABP-2006'!KO162),"",('Tab4-Adol-KABP-2006'!KO162))</f>
        <v/>
      </c>
      <c r="KP162" s="355" t="str">
        <f>IF(ISBLANK('Tab4-Adol-KABP-2006'!KP162),"",('Tab4-Adol-KABP-2006'!KP162))</f>
        <v/>
      </c>
      <c r="KQ162" s="355" t="str">
        <f>IF(ISBLANK('Tab4-Adol-KABP-2006'!KQ162),"",('Tab4-Adol-KABP-2006'!KQ162))</f>
        <v/>
      </c>
      <c r="KR162" s="355" t="str">
        <f>IF(ISBLANK('Tab4-Adol-KABP-2006'!KR162),"",('Tab4-Adol-KABP-2006'!KR162))</f>
        <v/>
      </c>
      <c r="KS162" s="355" t="str">
        <f>IF(ISBLANK('Tab4-Adol-KABP-2006'!KS162),"",('Tab4-Adol-KABP-2006'!KS162))</f>
        <v/>
      </c>
      <c r="KT162" s="355" t="str">
        <f>IF(ISBLANK('Tab4-Adol-KABP-2006'!KT162),"",('Tab4-Adol-KABP-2006'!KT162))</f>
        <v/>
      </c>
      <c r="KU162" s="355" t="str">
        <f>IF(ISBLANK('Tab4-Adol-KABP-2006'!KU162),"",('Tab4-Adol-KABP-2006'!KU162))</f>
        <v/>
      </c>
      <c r="KV162" s="355" t="str">
        <f>IF(ISBLANK('Tab4-Adol-KABP-2006'!KV162),"",('Tab4-Adol-KABP-2006'!KV162))</f>
        <v/>
      </c>
      <c r="KW162" s="355" t="str">
        <f>IF(ISBLANK('Tab4-Adol-KABP-2006'!KW162),"",('Tab4-Adol-KABP-2006'!KW162))</f>
        <v/>
      </c>
      <c r="KX162" s="355" t="str">
        <f>IF(ISBLANK('Tab4-Adol-KABP-2006'!KX162),"",('Tab4-Adol-KABP-2006'!KX162))</f>
        <v/>
      </c>
      <c r="KY162" s="355" t="str">
        <f>IF(ISBLANK('Tab4-Adol-KABP-2006'!KY162),"",('Tab4-Adol-KABP-2006'!KY162))</f>
        <v/>
      </c>
      <c r="KZ162" s="355" t="str">
        <f>IF(ISBLANK('Tab4-Adol-KABP-2006'!KZ162),"",('Tab4-Adol-KABP-2006'!KZ162))</f>
        <v/>
      </c>
      <c r="LA162" s="355" t="str">
        <f>IF(ISBLANK('Tab4-Adol-KABP-2006'!LA162),"",('Tab4-Adol-KABP-2006'!LA162))</f>
        <v/>
      </c>
      <c r="LB162" s="355" t="str">
        <f>IF(ISBLANK('Tab4-Adol-KABP-2006'!LB162),"",('Tab4-Adol-KABP-2006'!LB162))</f>
        <v/>
      </c>
      <c r="LC162" s="355" t="str">
        <f>IF(ISBLANK('Tab4-Adol-KABP-2006'!LC162),"",('Tab4-Adol-KABP-2006'!LC162))</f>
        <v/>
      </c>
      <c r="LD162" s="355" t="str">
        <f>IF(ISBLANK('Tab4-Adol-KABP-2006'!LD162),"",('Tab4-Adol-KABP-2006'!LD162))</f>
        <v/>
      </c>
      <c r="LE162" s="355" t="str">
        <f>IF(ISBLANK('Tab4-Adol-KABP-2006'!LE162),"",('Tab4-Adol-KABP-2006'!LE162))</f>
        <v/>
      </c>
      <c r="LF162" s="355" t="str">
        <f>IF(ISBLANK('Tab4-Adol-KABP-2006'!LF162),"",('Tab4-Adol-KABP-2006'!LF162))</f>
        <v/>
      </c>
      <c r="LG162" s="355" t="str">
        <f>IF(ISBLANK('Tab4-Adol-KABP-2006'!LG162),"",('Tab4-Adol-KABP-2006'!LG162))</f>
        <v/>
      </c>
      <c r="LH162" s="355" t="str">
        <f>IF(ISBLANK('Tab4-Adol-KABP-2006'!LH162),"",('Tab4-Adol-KABP-2006'!LH162))</f>
        <v/>
      </c>
      <c r="LI162" s="355" t="str">
        <f>IF(ISBLANK('Tab4-Adol-KABP-2006'!LI162),"",('Tab4-Adol-KABP-2006'!LI162))</f>
        <v/>
      </c>
      <c r="LJ162" s="355" t="str">
        <f>IF(ISBLANK('Tab4-Adol-KABP-2006'!LJ162),"",('Tab4-Adol-KABP-2006'!LJ162))</f>
        <v/>
      </c>
      <c r="LK162" s="355" t="str">
        <f>IF(ISBLANK('Tab4-Adol-KABP-2006'!LK162),"",('Tab4-Adol-KABP-2006'!LK162))</f>
        <v/>
      </c>
      <c r="LL162" s="355" t="str">
        <f>IF(ISBLANK('Tab4-Adol-KABP-2006'!LL162),"",('Tab4-Adol-KABP-2006'!LL162))</f>
        <v/>
      </c>
      <c r="LM162" s="355" t="str">
        <f>IF(ISBLANK('Tab4-Adol-KABP-2006'!LM162),"",('Tab4-Adol-KABP-2006'!LM162))</f>
        <v/>
      </c>
      <c r="LN162" s="355" t="str">
        <f>IF(ISBLANK('Tab4-Adol-KABP-2006'!LN162),"",('Tab4-Adol-KABP-2006'!LN162))</f>
        <v/>
      </c>
      <c r="LO162" s="355" t="str">
        <f>IF(ISBLANK('Tab4-Adol-KABP-2006'!LO162),"",('Tab4-Adol-KABP-2006'!LO162))</f>
        <v/>
      </c>
      <c r="LP162" s="355" t="str">
        <f>IF(ISBLANK('Tab4-Adol-KABP-2006'!LP162),"",('Tab4-Adol-KABP-2006'!LP162))</f>
        <v/>
      </c>
      <c r="LQ162" s="355" t="str">
        <f>IF(ISBLANK('Tab4-Adol-KABP-2006'!LQ162),"",('Tab4-Adol-KABP-2006'!LQ162))</f>
        <v/>
      </c>
      <c r="LR162" s="355" t="str">
        <f>IF(ISBLANK('Tab4-Adol-KABP-2006'!LR162),"",('Tab4-Adol-KABP-2006'!LR162))</f>
        <v/>
      </c>
      <c r="LS162" s="355" t="str">
        <f>IF(ISBLANK('Tab4-Adol-KABP-2006'!LS162),"",('Tab4-Adol-KABP-2006'!LS162))</f>
        <v/>
      </c>
      <c r="LT162" s="355" t="str">
        <f>IF(ISBLANK('Tab4-Adol-KABP-2006'!LT162),"",('Tab4-Adol-KABP-2006'!LT162))</f>
        <v/>
      </c>
      <c r="LU162" s="355" t="str">
        <f>IF(ISBLANK('Tab4-Adol-KABP-2006'!LU162),"",('Tab4-Adol-KABP-2006'!LU162))</f>
        <v/>
      </c>
      <c r="LV162" s="355" t="str">
        <f>IF(ISBLANK('Tab4-Adol-KABP-2006'!LV162),"",('Tab4-Adol-KABP-2006'!LV162))</f>
        <v/>
      </c>
      <c r="LW162" s="355" t="str">
        <f>IF(ISBLANK('Tab4-Adol-KABP-2006'!LW162),"",('Tab4-Adol-KABP-2006'!LW162))</f>
        <v/>
      </c>
      <c r="LX162" s="355" t="str">
        <f>IF(ISBLANK('Tab4-Adol-KABP-2006'!LX162),"",('Tab4-Adol-KABP-2006'!LX162))</f>
        <v/>
      </c>
      <c r="LY162" s="355" t="str">
        <f>IF(ISBLANK('Tab4-Adol-KABP-2006'!LY162),"",('Tab4-Adol-KABP-2006'!LY162))</f>
        <v/>
      </c>
      <c r="LZ162" s="355" t="str">
        <f>IF(ISBLANK('Tab4-Adol-KABP-2006'!LZ162),"",('Tab4-Adol-KABP-2006'!LZ162))</f>
        <v/>
      </c>
      <c r="MA162" s="355" t="str">
        <f>IF(ISBLANK('Tab4-Adol-KABP-2006'!MA162),"",('Tab4-Adol-KABP-2006'!MA162))</f>
        <v/>
      </c>
    </row>
    <row r="163" spans="1:339" x14ac:dyDescent="0.2">
      <c r="A163" s="310" t="s">
        <v>201</v>
      </c>
      <c r="B163" s="172">
        <v>0</v>
      </c>
      <c r="C163" s="172">
        <v>0</v>
      </c>
      <c r="D163" s="172" t="s">
        <v>335</v>
      </c>
      <c r="E163" s="172">
        <v>1</v>
      </c>
      <c r="F163" s="173">
        <v>2</v>
      </c>
      <c r="G163" s="218" t="s">
        <v>242</v>
      </c>
      <c r="H163" s="348">
        <f>IF(ISBLANK('Tab4-Adol-KABP-2006'!H163), "",('Tab4-Adol-KABP-2006'!H163))</f>
        <v>2010</v>
      </c>
      <c r="I163" s="349">
        <f>IF(ISBLANK('Tab4-Adol-KABP-2006'!I163), "",('Tab4-Adol-KABP-2006'!I163))</f>
        <v>2010</v>
      </c>
      <c r="J163" s="414">
        <f>IF(ISBLANK('Tab4-Adol-KABP-2006'!J163), "",('Tab4-Adol-KABP-2006'!J163))</f>
        <v>4.3</v>
      </c>
      <c r="K163" s="414">
        <f>IF(ISBLANK('Tab4-Adol-KABP-2006'!K163), "",('Tab4-Adol-KABP-2006'!K163))</f>
        <v>6.5</v>
      </c>
      <c r="L163" s="414">
        <f>IF(ISBLANK('Tab4-Adol-KABP-2006'!L163), "",('Tab4-Adol-KABP-2006'!L163))</f>
        <v>5.3</v>
      </c>
      <c r="M163" s="414">
        <f>IF(ISBLANK('Tab4-Adol-KABP-2006'!M163), "",('Tab4-Adol-KABP-2006'!M163))</f>
        <v>9.8000000000000007</v>
      </c>
      <c r="N163" s="414">
        <f>IF(ISBLANK('Tab4-Adol-KABP-2006'!N163), "",('Tab4-Adol-KABP-2006'!N163))</f>
        <v>13.2</v>
      </c>
      <c r="O163" s="415">
        <f>IF(ISBLANK('Tab4-Adol-KABP-2006'!O163), "",('Tab4-Adol-KABP-2006'!O163))</f>
        <v>11.1</v>
      </c>
      <c r="P163" s="348" t="str">
        <f>IF(ISBLANK('Tab4-Adol-KABP-2006'!P163), "",('Tab4-Adol-KABP-2006'!P163))</f>
        <v/>
      </c>
      <c r="Q163" s="349" t="str">
        <f>IF(ISBLANK('Tab4-Adol-KABP-2006'!Q163), "",('Tab4-Adol-KABP-2006'!Q163))</f>
        <v/>
      </c>
      <c r="R163" s="414"/>
      <c r="S163" s="414"/>
      <c r="T163" s="414"/>
      <c r="U163" s="414"/>
      <c r="V163" s="414"/>
      <c r="W163" s="415"/>
      <c r="X163" s="348" t="str">
        <f>IF(ISBLANK('Tab4-Adol-KABP-2006'!X163), "",('Tab4-Adol-KABP-2006'!X163))</f>
        <v/>
      </c>
      <c r="Y163" s="349" t="str">
        <f>IF(ISBLANK('Tab4-Adol-KABP-2006'!Y163), "",('Tab4-Adol-KABP-2006'!Y163))</f>
        <v/>
      </c>
      <c r="Z163" s="414"/>
      <c r="AA163" s="414"/>
      <c r="AB163" s="414"/>
      <c r="AC163" s="414"/>
      <c r="AD163" s="414"/>
      <c r="AE163" s="415"/>
      <c r="AF163" s="348" t="str">
        <f>IF(ISBLANK('Tab4-Adol-KABP-2006'!AF163), "",('Tab4-Adol-KABP-2006'!AF163))</f>
        <v/>
      </c>
      <c r="AG163" s="349" t="str">
        <f>IF(ISBLANK('Tab4-Adol-KABP-2006'!AG163), "",('Tab4-Adol-KABP-2006'!AG163))</f>
        <v/>
      </c>
      <c r="AH163" s="414"/>
      <c r="AI163" s="414"/>
      <c r="AJ163" s="414"/>
      <c r="AK163" s="414"/>
      <c r="AL163" s="414"/>
      <c r="AM163" s="415"/>
      <c r="AN163" s="348" t="str">
        <f>IF(ISBLANK('Tab4-Adol-KABP-2006'!AN163), "",('Tab4-Adol-KABP-2006'!AN163))</f>
        <v/>
      </c>
      <c r="AO163" s="349" t="str">
        <f>IF(ISBLANK('Tab4-Adol-KABP-2006'!AO163), "",('Tab4-Adol-KABP-2006'!AO163))</f>
        <v/>
      </c>
      <c r="AP163" s="362"/>
      <c r="AQ163" s="362"/>
      <c r="AR163" s="362"/>
      <c r="AS163" s="362"/>
      <c r="AT163" s="362"/>
      <c r="AU163" s="363"/>
      <c r="AV163" s="348" t="str">
        <f>IF(ISBLANK('Tab4-Adol-KABP-2006'!AV163), "",('Tab4-Adol-KABP-2006'!AV163))</f>
        <v/>
      </c>
      <c r="AW163" s="349" t="str">
        <f>IF(ISBLANK('Tab4-Adol-KABP-2006'!AW163), "",('Tab4-Adol-KABP-2006'!AW163))</f>
        <v/>
      </c>
      <c r="AX163" s="414"/>
      <c r="AY163" s="414"/>
      <c r="AZ163" s="414"/>
      <c r="BA163" s="414"/>
      <c r="BB163" s="414"/>
      <c r="BC163" s="415"/>
      <c r="BD163" s="348" t="str">
        <f>IF(ISBLANK('Tab4-Adol-KABP-2006'!BD163), "",('Tab4-Adol-KABP-2006'!BD163))</f>
        <v/>
      </c>
      <c r="BE163" s="349" t="str">
        <f>IF(ISBLANK('Tab4-Adol-KABP-2006'!BE163), "",('Tab4-Adol-KABP-2006'!BE163))</f>
        <v/>
      </c>
      <c r="BF163" s="414"/>
      <c r="BG163" s="414"/>
      <c r="BH163" s="414"/>
      <c r="BI163" s="414"/>
      <c r="BJ163" s="414"/>
      <c r="BK163" s="415"/>
      <c r="BL163" s="348" t="str">
        <f>IF(ISBLANK('Tab4-Adol-KABP-2006'!BL163), "",('Tab4-Adol-KABP-2006'!BL163))</f>
        <v/>
      </c>
      <c r="BM163" s="349" t="str">
        <f>IF(ISBLANK('Tab4-Adol-KABP-2006'!BM163), "",('Tab4-Adol-KABP-2006'!BM163))</f>
        <v/>
      </c>
      <c r="BN163" s="414"/>
      <c r="BO163" s="414"/>
      <c r="BP163" s="414"/>
      <c r="BQ163" s="414"/>
      <c r="BR163" s="414"/>
      <c r="BS163" s="415"/>
      <c r="BT163" s="348" t="str">
        <f>IF(ISBLANK('Tab4-Adol-KABP-2006'!BT163), "",('Tab4-Adol-KABP-2006'!BT163))</f>
        <v/>
      </c>
      <c r="BU163" s="349" t="str">
        <f>IF(ISBLANK('Tab4-Adol-KABP-2006'!BU163), "",('Tab4-Adol-KABP-2006'!BU163))</f>
        <v/>
      </c>
      <c r="BV163" s="414"/>
      <c r="BW163" s="414"/>
      <c r="BX163" s="415"/>
      <c r="BY163" s="216">
        <v>2047762</v>
      </c>
      <c r="BZ163" s="208">
        <v>1763021</v>
      </c>
      <c r="CA163" s="208">
        <v>3810783</v>
      </c>
      <c r="CB163" s="208">
        <v>2097197</v>
      </c>
      <c r="CC163" s="208">
        <v>1795904</v>
      </c>
      <c r="CD163" s="284">
        <v>3893101</v>
      </c>
      <c r="CE163" s="282"/>
      <c r="CF163" s="282"/>
      <c r="CG163" s="226">
        <f t="shared" si="450"/>
        <v>2047762</v>
      </c>
      <c r="CH163" s="227">
        <f t="shared" si="451"/>
        <v>1763021</v>
      </c>
      <c r="CI163" s="227">
        <f t="shared" si="452"/>
        <v>3810783</v>
      </c>
      <c r="CJ163" s="227">
        <f t="shared" si="453"/>
        <v>2097197</v>
      </c>
      <c r="CK163" s="227">
        <f t="shared" si="454"/>
        <v>1795904</v>
      </c>
      <c r="CL163" s="228">
        <f t="shared" si="455"/>
        <v>3893101</v>
      </c>
      <c r="CM163" s="282"/>
      <c r="CN163" s="282"/>
      <c r="CO163" s="226" t="str">
        <f t="shared" si="456"/>
        <v>-</v>
      </c>
      <c r="CP163" s="227" t="str">
        <f t="shared" si="457"/>
        <v>-</v>
      </c>
      <c r="CQ163" s="227" t="str">
        <f t="shared" si="458"/>
        <v>-</v>
      </c>
      <c r="CR163" s="227" t="str">
        <f t="shared" si="459"/>
        <v>-</v>
      </c>
      <c r="CS163" s="227" t="str">
        <f t="shared" si="460"/>
        <v>-</v>
      </c>
      <c r="CT163" s="228" t="str">
        <f t="shared" si="461"/>
        <v>-</v>
      </c>
      <c r="CU163" s="282"/>
      <c r="CV163" s="282"/>
      <c r="CW163" s="292" t="str">
        <f t="shared" si="462"/>
        <v>-</v>
      </c>
      <c r="CX163" s="234" t="str">
        <f t="shared" si="463"/>
        <v>-</v>
      </c>
      <c r="CY163" s="234" t="str">
        <f t="shared" si="464"/>
        <v>-</v>
      </c>
      <c r="CZ163" s="234" t="str">
        <f t="shared" si="465"/>
        <v>-</v>
      </c>
      <c r="DA163" s="234" t="str">
        <f t="shared" si="466"/>
        <v>-</v>
      </c>
      <c r="DB163" s="235" t="str">
        <f t="shared" si="467"/>
        <v>-</v>
      </c>
      <c r="DC163" s="282"/>
      <c r="DD163" s="282"/>
      <c r="DE163" s="226" t="str">
        <f t="shared" si="468"/>
        <v>-</v>
      </c>
      <c r="DF163" s="227" t="str">
        <f t="shared" si="469"/>
        <v>-</v>
      </c>
      <c r="DG163" s="227" t="str">
        <f t="shared" si="470"/>
        <v>-</v>
      </c>
      <c r="DH163" s="227" t="str">
        <f t="shared" si="471"/>
        <v>-</v>
      </c>
      <c r="DI163" s="227" t="str">
        <f t="shared" si="472"/>
        <v>-</v>
      </c>
      <c r="DJ163" s="228" t="str">
        <f t="shared" si="473"/>
        <v>-</v>
      </c>
      <c r="DK163" s="282"/>
      <c r="DL163" s="282"/>
      <c r="DM163" s="226" t="str">
        <f t="shared" si="474"/>
        <v>-</v>
      </c>
      <c r="DN163" s="227" t="str">
        <f t="shared" si="475"/>
        <v>-</v>
      </c>
      <c r="DO163" s="227" t="str">
        <f t="shared" si="476"/>
        <v>-</v>
      </c>
      <c r="DP163" s="227" t="str">
        <f t="shared" si="477"/>
        <v>-</v>
      </c>
      <c r="DQ163" s="227" t="str">
        <f t="shared" si="478"/>
        <v>-</v>
      </c>
      <c r="DR163" s="228" t="str">
        <f t="shared" si="479"/>
        <v>-</v>
      </c>
      <c r="DS163" s="282"/>
      <c r="DT163" s="282"/>
      <c r="DU163" s="226" t="str">
        <f t="shared" si="480"/>
        <v>-</v>
      </c>
      <c r="DV163" s="227" t="str">
        <f t="shared" si="481"/>
        <v>-</v>
      </c>
      <c r="DW163" s="227" t="str">
        <f t="shared" si="482"/>
        <v>-</v>
      </c>
      <c r="DX163" s="227" t="str">
        <f t="shared" si="483"/>
        <v>-</v>
      </c>
      <c r="DY163" s="227" t="str">
        <f t="shared" si="484"/>
        <v>-</v>
      </c>
      <c r="DZ163" s="228" t="str">
        <f t="shared" si="485"/>
        <v>-</v>
      </c>
      <c r="EA163" s="282"/>
      <c r="EB163" s="282"/>
      <c r="EC163" s="226" t="str">
        <f t="shared" si="486"/>
        <v>-</v>
      </c>
      <c r="ED163" s="227" t="str">
        <f t="shared" si="487"/>
        <v>-</v>
      </c>
      <c r="EE163" s="227" t="str">
        <f t="shared" si="488"/>
        <v>-</v>
      </c>
      <c r="EF163" s="227" t="str">
        <f t="shared" si="489"/>
        <v>-</v>
      </c>
      <c r="EG163" s="227" t="str">
        <f t="shared" si="490"/>
        <v>-</v>
      </c>
      <c r="EH163" s="228" t="str">
        <f t="shared" si="491"/>
        <v>-</v>
      </c>
      <c r="EI163" s="282"/>
      <c r="EJ163" s="282"/>
      <c r="EK163" s="226" t="str">
        <f t="shared" si="492"/>
        <v>-</v>
      </c>
      <c r="EL163" s="227" t="str">
        <f t="shared" si="493"/>
        <v>-</v>
      </c>
      <c r="EM163" s="227" t="str">
        <f t="shared" si="494"/>
        <v>-</v>
      </c>
      <c r="EN163" s="227" t="str">
        <f t="shared" si="495"/>
        <v>-</v>
      </c>
      <c r="EO163" s="227" t="str">
        <f t="shared" si="496"/>
        <v>-</v>
      </c>
      <c r="EP163" s="228" t="str">
        <f t="shared" si="497"/>
        <v>-</v>
      </c>
      <c r="EQ163" s="282"/>
      <c r="ER163" s="282"/>
      <c r="ES163" s="226" t="str">
        <f t="shared" si="498"/>
        <v>-</v>
      </c>
      <c r="ET163" s="227" t="str">
        <f t="shared" si="499"/>
        <v>-</v>
      </c>
      <c r="EU163" s="228" t="str">
        <f t="shared" si="500"/>
        <v>-</v>
      </c>
      <c r="EV163" s="282"/>
      <c r="EW163" s="282"/>
      <c r="EX163" s="301">
        <f t="shared" si="501"/>
        <v>88053.765999999989</v>
      </c>
      <c r="EY163" s="259">
        <f t="shared" si="502"/>
        <v>114596.36500000001</v>
      </c>
      <c r="EZ163" s="259">
        <f t="shared" si="503"/>
        <v>201971.49899999998</v>
      </c>
      <c r="FA163" s="259">
        <f t="shared" si="504"/>
        <v>205525.30600000001</v>
      </c>
      <c r="FB163" s="259">
        <f t="shared" si="505"/>
        <v>237059.32800000001</v>
      </c>
      <c r="FC163" s="260">
        <f t="shared" si="506"/>
        <v>432134.21100000001</v>
      </c>
      <c r="FD163" s="282"/>
      <c r="FE163" s="282"/>
      <c r="FF163" s="301" t="str">
        <f t="shared" si="507"/>
        <v>-</v>
      </c>
      <c r="FG163" s="259" t="str">
        <f t="shared" si="508"/>
        <v>-</v>
      </c>
      <c r="FH163" s="259" t="str">
        <f t="shared" si="509"/>
        <v>-</v>
      </c>
      <c r="FI163" s="259" t="str">
        <f t="shared" si="510"/>
        <v>-</v>
      </c>
      <c r="FJ163" s="259" t="str">
        <f t="shared" si="511"/>
        <v>-</v>
      </c>
      <c r="FK163" s="260" t="str">
        <f t="shared" si="512"/>
        <v>-</v>
      </c>
      <c r="FL163" s="282"/>
      <c r="FM163" s="282"/>
      <c r="FN163" s="301" t="str">
        <f t="shared" si="513"/>
        <v>-</v>
      </c>
      <c r="FO163" s="259" t="str">
        <f t="shared" si="514"/>
        <v>-</v>
      </c>
      <c r="FP163" s="259" t="str">
        <f t="shared" si="515"/>
        <v>-</v>
      </c>
      <c r="FQ163" s="259" t="str">
        <f t="shared" si="516"/>
        <v>-</v>
      </c>
      <c r="FR163" s="259" t="str">
        <f t="shared" si="517"/>
        <v>-</v>
      </c>
      <c r="FS163" s="260" t="str">
        <f t="shared" si="518"/>
        <v>-</v>
      </c>
      <c r="FT163" s="282"/>
      <c r="FU163" s="282"/>
      <c r="FV163" s="301" t="str">
        <f t="shared" si="519"/>
        <v>-</v>
      </c>
      <c r="FW163" s="259" t="str">
        <f t="shared" si="520"/>
        <v>-</v>
      </c>
      <c r="FX163" s="259" t="str">
        <f t="shared" si="521"/>
        <v>-</v>
      </c>
      <c r="FY163" s="259" t="str">
        <f t="shared" si="522"/>
        <v>-</v>
      </c>
      <c r="FZ163" s="259" t="str">
        <f t="shared" si="523"/>
        <v>-</v>
      </c>
      <c r="GA163" s="260" t="str">
        <f t="shared" si="524"/>
        <v>-</v>
      </c>
      <c r="GB163" s="282"/>
      <c r="GC163" s="282"/>
      <c r="GD163" s="301" t="str">
        <f t="shared" si="525"/>
        <v>-</v>
      </c>
      <c r="GE163" s="259" t="str">
        <f t="shared" si="526"/>
        <v>-</v>
      </c>
      <c r="GF163" s="259" t="str">
        <f t="shared" si="527"/>
        <v>-</v>
      </c>
      <c r="GG163" s="259" t="str">
        <f t="shared" si="528"/>
        <v>-</v>
      </c>
      <c r="GH163" s="259" t="str">
        <f t="shared" si="529"/>
        <v>-</v>
      </c>
      <c r="GI163" s="260" t="str">
        <f t="shared" si="530"/>
        <v>-</v>
      </c>
      <c r="GJ163" s="282"/>
      <c r="GK163" s="282"/>
      <c r="GL163" s="301" t="str">
        <f t="shared" si="531"/>
        <v>-</v>
      </c>
      <c r="GM163" s="259" t="str">
        <f t="shared" si="532"/>
        <v>-</v>
      </c>
      <c r="GN163" s="259" t="str">
        <f t="shared" si="533"/>
        <v>-</v>
      </c>
      <c r="GO163" s="259" t="str">
        <f t="shared" si="534"/>
        <v>-</v>
      </c>
      <c r="GP163" s="259" t="str">
        <f t="shared" si="535"/>
        <v>-</v>
      </c>
      <c r="GQ163" s="260" t="str">
        <f t="shared" si="536"/>
        <v>-</v>
      </c>
      <c r="GR163" s="282"/>
      <c r="GS163" s="282"/>
      <c r="GT163" s="301" t="str">
        <f t="shared" si="537"/>
        <v>-</v>
      </c>
      <c r="GU163" s="259" t="str">
        <f t="shared" si="538"/>
        <v>-</v>
      </c>
      <c r="GV163" s="259" t="str">
        <f t="shared" si="539"/>
        <v>-</v>
      </c>
      <c r="GW163" s="259" t="str">
        <f t="shared" si="540"/>
        <v>-</v>
      </c>
      <c r="GX163" s="259" t="str">
        <f t="shared" si="541"/>
        <v>-</v>
      </c>
      <c r="GY163" s="260" t="str">
        <f t="shared" si="542"/>
        <v>-</v>
      </c>
      <c r="GZ163" s="282"/>
      <c r="HA163" s="282"/>
      <c r="HB163" s="301" t="str">
        <f t="shared" si="543"/>
        <v>-</v>
      </c>
      <c r="HC163" s="259" t="str">
        <f t="shared" si="544"/>
        <v>-</v>
      </c>
      <c r="HD163" s="259" t="str">
        <f t="shared" si="545"/>
        <v>-</v>
      </c>
      <c r="HE163" s="259" t="str">
        <f t="shared" si="546"/>
        <v>-</v>
      </c>
      <c r="HF163" s="259" t="str">
        <f t="shared" si="547"/>
        <v>-</v>
      </c>
      <c r="HG163" s="260" t="str">
        <f t="shared" si="548"/>
        <v>-</v>
      </c>
      <c r="HH163" s="282"/>
      <c r="HI163" s="282"/>
      <c r="HJ163" s="301" t="str">
        <f t="shared" si="549"/>
        <v>-</v>
      </c>
      <c r="HK163" s="259" t="str">
        <f t="shared" si="550"/>
        <v>-</v>
      </c>
      <c r="HL163" s="260" t="str">
        <f t="shared" si="551"/>
        <v>-</v>
      </c>
      <c r="HM163" s="428">
        <f t="shared" si="442"/>
        <v>1</v>
      </c>
      <c r="HN163" s="429">
        <f t="shared" si="442"/>
        <v>1</v>
      </c>
      <c r="HO163" s="429">
        <f t="shared" si="442"/>
        <v>1</v>
      </c>
      <c r="HP163" s="429">
        <f t="shared" si="442"/>
        <v>1</v>
      </c>
      <c r="HQ163" s="429">
        <f t="shared" si="442"/>
        <v>1</v>
      </c>
      <c r="HR163" s="430">
        <f t="shared" si="442"/>
        <v>1</v>
      </c>
      <c r="HS163" s="450"/>
      <c r="HT163" s="450"/>
      <c r="HU163" s="428" t="str">
        <f t="shared" si="443"/>
        <v>-</v>
      </c>
      <c r="HV163" s="429" t="str">
        <f t="shared" si="443"/>
        <v>-</v>
      </c>
      <c r="HW163" s="429" t="str">
        <f t="shared" si="443"/>
        <v>-</v>
      </c>
      <c r="HX163" s="429" t="str">
        <f t="shared" si="443"/>
        <v>-</v>
      </c>
      <c r="HY163" s="429" t="str">
        <f t="shared" si="443"/>
        <v>-</v>
      </c>
      <c r="HZ163" s="430" t="str">
        <f t="shared" si="443"/>
        <v>-</v>
      </c>
      <c r="IA163" s="450"/>
      <c r="IB163" s="450"/>
      <c r="IC163" s="428" t="str">
        <f t="shared" si="444"/>
        <v>-</v>
      </c>
      <c r="ID163" s="429" t="str">
        <f t="shared" si="444"/>
        <v>-</v>
      </c>
      <c r="IE163" s="429" t="str">
        <f t="shared" si="444"/>
        <v>-</v>
      </c>
      <c r="IF163" s="429" t="str">
        <f t="shared" si="444"/>
        <v>-</v>
      </c>
      <c r="IG163" s="429" t="str">
        <f t="shared" si="444"/>
        <v>-</v>
      </c>
      <c r="IH163" s="430" t="str">
        <f t="shared" si="444"/>
        <v>-</v>
      </c>
      <c r="II163" s="450"/>
      <c r="IJ163" s="450"/>
      <c r="IK163" s="428" t="str">
        <f t="shared" si="445"/>
        <v>-</v>
      </c>
      <c r="IL163" s="429" t="str">
        <f t="shared" si="445"/>
        <v>-</v>
      </c>
      <c r="IM163" s="429" t="str">
        <f t="shared" si="445"/>
        <v>-</v>
      </c>
      <c r="IN163" s="429" t="str">
        <f t="shared" si="445"/>
        <v>-</v>
      </c>
      <c r="IO163" s="429" t="str">
        <f t="shared" si="445"/>
        <v>-</v>
      </c>
      <c r="IP163" s="430" t="str">
        <f t="shared" si="445"/>
        <v>-</v>
      </c>
      <c r="IQ163" s="450"/>
      <c r="IR163" s="450"/>
      <c r="IS163" s="428" t="str">
        <f t="shared" si="446"/>
        <v>-</v>
      </c>
      <c r="IT163" s="429" t="str">
        <f t="shared" si="446"/>
        <v>-</v>
      </c>
      <c r="IU163" s="429" t="str">
        <f t="shared" si="446"/>
        <v>-</v>
      </c>
      <c r="IV163" s="429" t="str">
        <f t="shared" si="446"/>
        <v>-</v>
      </c>
      <c r="IW163" s="429" t="str">
        <f t="shared" si="446"/>
        <v>-</v>
      </c>
      <c r="IX163" s="430" t="str">
        <f t="shared" si="446"/>
        <v>-</v>
      </c>
      <c r="IY163" s="450"/>
      <c r="IZ163" s="450"/>
      <c r="JA163" s="428" t="str">
        <f t="shared" si="447"/>
        <v>-</v>
      </c>
      <c r="JB163" s="429" t="str">
        <f t="shared" si="447"/>
        <v>-</v>
      </c>
      <c r="JC163" s="429" t="str">
        <f t="shared" si="447"/>
        <v>-</v>
      </c>
      <c r="JD163" s="429" t="str">
        <f t="shared" si="447"/>
        <v>-</v>
      </c>
      <c r="JE163" s="429" t="str">
        <f t="shared" si="447"/>
        <v>-</v>
      </c>
      <c r="JF163" s="430" t="str">
        <f t="shared" si="447"/>
        <v>-</v>
      </c>
      <c r="JG163" s="450"/>
      <c r="JH163" s="450"/>
      <c r="JI163" s="428" t="str">
        <f t="shared" si="448"/>
        <v>-</v>
      </c>
      <c r="JJ163" s="429" t="str">
        <f t="shared" si="448"/>
        <v>-</v>
      </c>
      <c r="JK163" s="429" t="str">
        <f t="shared" si="448"/>
        <v>-</v>
      </c>
      <c r="JL163" s="429" t="str">
        <f t="shared" si="448"/>
        <v>-</v>
      </c>
      <c r="JM163" s="429" t="str">
        <f t="shared" si="448"/>
        <v>-</v>
      </c>
      <c r="JN163" s="430" t="str">
        <f t="shared" si="448"/>
        <v>-</v>
      </c>
      <c r="JO163" s="450"/>
      <c r="JP163" s="450"/>
      <c r="JQ163" s="428" t="str">
        <f t="shared" si="449"/>
        <v>-</v>
      </c>
      <c r="JR163" s="429" t="str">
        <f t="shared" si="449"/>
        <v>-</v>
      </c>
      <c r="JS163" s="429" t="str">
        <f t="shared" si="449"/>
        <v>-</v>
      </c>
      <c r="JT163" s="429" t="str">
        <f t="shared" si="449"/>
        <v>-</v>
      </c>
      <c r="JU163" s="429" t="str">
        <f t="shared" si="449"/>
        <v>-</v>
      </c>
      <c r="JV163" s="430" t="str">
        <f t="shared" si="449"/>
        <v>-</v>
      </c>
      <c r="JW163" s="450"/>
      <c r="JX163" s="450"/>
      <c r="JY163" s="428" t="str">
        <f t="shared" si="552"/>
        <v>-</v>
      </c>
      <c r="JZ163" s="429" t="str">
        <f t="shared" si="552"/>
        <v>-</v>
      </c>
      <c r="KA163" s="430" t="str">
        <f t="shared" si="552"/>
        <v>-</v>
      </c>
      <c r="KB163" s="172"/>
      <c r="KC163" s="355" t="str">
        <f>IF(ISBLANK('Tab4-Adol-KABP-2006'!KC163),"",('Tab4-Adol-KABP-2006'!KC163))</f>
        <v/>
      </c>
      <c r="KD163" s="355" t="str">
        <f>IF(ISBLANK('Tab4-Adol-KABP-2006'!KD163),"",('Tab4-Adol-KABP-2006'!KD163))</f>
        <v/>
      </c>
      <c r="KE163" s="355" t="str">
        <f>IF(ISBLANK('Tab4-Adol-KABP-2006'!KE163),"",('Tab4-Adol-KABP-2006'!KE163))</f>
        <v/>
      </c>
      <c r="KF163" s="355" t="str">
        <f>IF(ISBLANK('Tab4-Adol-KABP-2006'!KF163),"",('Tab4-Adol-KABP-2006'!KF163))</f>
        <v/>
      </c>
      <c r="KG163" s="355" t="str">
        <f>IF(ISBLANK('Tab4-Adol-KABP-2006'!KG163),"",('Tab4-Adol-KABP-2006'!KG163))</f>
        <v/>
      </c>
      <c r="KH163" s="355" t="str">
        <f>IF(ISBLANK('Tab4-Adol-KABP-2006'!KH163),"",('Tab4-Adol-KABP-2006'!KH163))</f>
        <v/>
      </c>
      <c r="KI163" s="355" t="str">
        <f>IF(ISBLANK('Tab4-Adol-KABP-2006'!KI163),"",('Tab4-Adol-KABP-2006'!KI163))</f>
        <v/>
      </c>
      <c r="KJ163" s="355" t="str">
        <f>IF(ISBLANK('Tab4-Adol-KABP-2006'!KJ163),"",('Tab4-Adol-KABP-2006'!KJ163))</f>
        <v/>
      </c>
      <c r="KK163" s="355" t="str">
        <f>IF(ISBLANK('Tab4-Adol-KABP-2006'!KK163),"",('Tab4-Adol-KABP-2006'!KK163))</f>
        <v/>
      </c>
      <c r="KL163" s="355" t="str">
        <f>IF(ISBLANK('Tab4-Adol-KABP-2006'!KL163),"",('Tab4-Adol-KABP-2006'!KL163))</f>
        <v/>
      </c>
      <c r="KM163" s="355" t="str">
        <f>IF(ISBLANK('Tab4-Adol-KABP-2006'!KM163),"",('Tab4-Adol-KABP-2006'!KM163))</f>
        <v/>
      </c>
      <c r="KN163" s="355" t="str">
        <f>IF(ISBLANK('Tab4-Adol-KABP-2006'!KN163),"",('Tab4-Adol-KABP-2006'!KN163))</f>
        <v/>
      </c>
      <c r="KO163" s="355" t="str">
        <f>IF(ISBLANK('Tab4-Adol-KABP-2006'!KO163),"",('Tab4-Adol-KABP-2006'!KO163))</f>
        <v/>
      </c>
      <c r="KP163" s="355" t="str">
        <f>IF(ISBLANK('Tab4-Adol-KABP-2006'!KP163),"",('Tab4-Adol-KABP-2006'!KP163))</f>
        <v/>
      </c>
      <c r="KQ163" s="355" t="str">
        <f>IF(ISBLANK('Tab4-Adol-KABP-2006'!KQ163),"",('Tab4-Adol-KABP-2006'!KQ163))</f>
        <v/>
      </c>
      <c r="KR163" s="355" t="str">
        <f>IF(ISBLANK('Tab4-Adol-KABP-2006'!KR163),"",('Tab4-Adol-KABP-2006'!KR163))</f>
        <v/>
      </c>
      <c r="KS163" s="355" t="str">
        <f>IF(ISBLANK('Tab4-Adol-KABP-2006'!KS163),"",('Tab4-Adol-KABP-2006'!KS163))</f>
        <v/>
      </c>
      <c r="KT163" s="355" t="str">
        <f>IF(ISBLANK('Tab4-Adol-KABP-2006'!KT163),"",('Tab4-Adol-KABP-2006'!KT163))</f>
        <v/>
      </c>
      <c r="KU163" s="355" t="str">
        <f>IF(ISBLANK('Tab4-Adol-KABP-2006'!KU163),"",('Tab4-Adol-KABP-2006'!KU163))</f>
        <v/>
      </c>
      <c r="KV163" s="355" t="str">
        <f>IF(ISBLANK('Tab4-Adol-KABP-2006'!KV163),"",('Tab4-Adol-KABP-2006'!KV163))</f>
        <v/>
      </c>
      <c r="KW163" s="355" t="str">
        <f>IF(ISBLANK('Tab4-Adol-KABP-2006'!KW163),"",('Tab4-Adol-KABP-2006'!KW163))</f>
        <v/>
      </c>
      <c r="KX163" s="355" t="str">
        <f>IF(ISBLANK('Tab4-Adol-KABP-2006'!KX163),"",('Tab4-Adol-KABP-2006'!KX163))</f>
        <v/>
      </c>
      <c r="KY163" s="355" t="str">
        <f>IF(ISBLANK('Tab4-Adol-KABP-2006'!KY163),"",('Tab4-Adol-KABP-2006'!KY163))</f>
        <v/>
      </c>
      <c r="KZ163" s="355" t="str">
        <f>IF(ISBLANK('Tab4-Adol-KABP-2006'!KZ163),"",('Tab4-Adol-KABP-2006'!KZ163))</f>
        <v/>
      </c>
      <c r="LA163" s="355" t="str">
        <f>IF(ISBLANK('Tab4-Adol-KABP-2006'!LA163),"",('Tab4-Adol-KABP-2006'!LA163))</f>
        <v/>
      </c>
      <c r="LB163" s="355" t="str">
        <f>IF(ISBLANK('Tab4-Adol-KABP-2006'!LB163),"",('Tab4-Adol-KABP-2006'!LB163))</f>
        <v/>
      </c>
      <c r="LC163" s="355" t="str">
        <f>IF(ISBLANK('Tab4-Adol-KABP-2006'!LC163),"",('Tab4-Adol-KABP-2006'!LC163))</f>
        <v/>
      </c>
      <c r="LD163" s="355" t="str">
        <f>IF(ISBLANK('Tab4-Adol-KABP-2006'!LD163),"",('Tab4-Adol-KABP-2006'!LD163))</f>
        <v/>
      </c>
      <c r="LE163" s="355" t="str">
        <f>IF(ISBLANK('Tab4-Adol-KABP-2006'!LE163),"",('Tab4-Adol-KABP-2006'!LE163))</f>
        <v/>
      </c>
      <c r="LF163" s="355" t="str">
        <f>IF(ISBLANK('Tab4-Adol-KABP-2006'!LF163),"",('Tab4-Adol-KABP-2006'!LF163))</f>
        <v/>
      </c>
      <c r="LG163" s="355" t="str">
        <f>IF(ISBLANK('Tab4-Adol-KABP-2006'!LG163),"",('Tab4-Adol-KABP-2006'!LG163))</f>
        <v/>
      </c>
      <c r="LH163" s="355" t="str">
        <f>IF(ISBLANK('Tab4-Adol-KABP-2006'!LH163),"",('Tab4-Adol-KABP-2006'!LH163))</f>
        <v/>
      </c>
      <c r="LI163" s="355" t="str">
        <f>IF(ISBLANK('Tab4-Adol-KABP-2006'!LI163),"",('Tab4-Adol-KABP-2006'!LI163))</f>
        <v/>
      </c>
      <c r="LJ163" s="355" t="str">
        <f>IF(ISBLANK('Tab4-Adol-KABP-2006'!LJ163),"",('Tab4-Adol-KABP-2006'!LJ163))</f>
        <v/>
      </c>
      <c r="LK163" s="355" t="str">
        <f>IF(ISBLANK('Tab4-Adol-KABP-2006'!LK163),"",('Tab4-Adol-KABP-2006'!LK163))</f>
        <v/>
      </c>
      <c r="LL163" s="355" t="str">
        <f>IF(ISBLANK('Tab4-Adol-KABP-2006'!LL163),"",('Tab4-Adol-KABP-2006'!LL163))</f>
        <v/>
      </c>
      <c r="LM163" s="355" t="str">
        <f>IF(ISBLANK('Tab4-Adol-KABP-2006'!LM163),"",('Tab4-Adol-KABP-2006'!LM163))</f>
        <v/>
      </c>
      <c r="LN163" s="355" t="str">
        <f>IF(ISBLANK('Tab4-Adol-KABP-2006'!LN163),"",('Tab4-Adol-KABP-2006'!LN163))</f>
        <v/>
      </c>
      <c r="LO163" s="355" t="str">
        <f>IF(ISBLANK('Tab4-Adol-KABP-2006'!LO163),"",('Tab4-Adol-KABP-2006'!LO163))</f>
        <v/>
      </c>
      <c r="LP163" s="355" t="str">
        <f>IF(ISBLANK('Tab4-Adol-KABP-2006'!LP163),"",('Tab4-Adol-KABP-2006'!LP163))</f>
        <v/>
      </c>
      <c r="LQ163" s="355" t="str">
        <f>IF(ISBLANK('Tab4-Adol-KABP-2006'!LQ163),"",('Tab4-Adol-KABP-2006'!LQ163))</f>
        <v/>
      </c>
      <c r="LR163" s="355" t="str">
        <f>IF(ISBLANK('Tab4-Adol-KABP-2006'!LR163),"",('Tab4-Adol-KABP-2006'!LR163))</f>
        <v/>
      </c>
      <c r="LS163" s="355" t="str">
        <f>IF(ISBLANK('Tab4-Adol-KABP-2006'!LS163),"",('Tab4-Adol-KABP-2006'!LS163))</f>
        <v/>
      </c>
      <c r="LT163" s="355" t="str">
        <f>IF(ISBLANK('Tab4-Adol-KABP-2006'!LT163),"",('Tab4-Adol-KABP-2006'!LT163))</f>
        <v/>
      </c>
      <c r="LU163" s="355" t="str">
        <f>IF(ISBLANK('Tab4-Adol-KABP-2006'!LU163),"",('Tab4-Adol-KABP-2006'!LU163))</f>
        <v/>
      </c>
      <c r="LV163" s="355" t="str">
        <f>IF(ISBLANK('Tab4-Adol-KABP-2006'!LV163),"",('Tab4-Adol-KABP-2006'!LV163))</f>
        <v/>
      </c>
      <c r="LW163" s="355" t="str">
        <f>IF(ISBLANK('Tab4-Adol-KABP-2006'!LW163),"",('Tab4-Adol-KABP-2006'!LW163))</f>
        <v/>
      </c>
      <c r="LX163" s="355" t="str">
        <f>IF(ISBLANK('Tab4-Adol-KABP-2006'!LX163),"",('Tab4-Adol-KABP-2006'!LX163))</f>
        <v/>
      </c>
      <c r="LY163" s="355" t="str">
        <f>IF(ISBLANK('Tab4-Adol-KABP-2006'!LY163),"",('Tab4-Adol-KABP-2006'!LY163))</f>
        <v/>
      </c>
      <c r="LZ163" s="355" t="str">
        <f>IF(ISBLANK('Tab4-Adol-KABP-2006'!LZ163),"",('Tab4-Adol-KABP-2006'!LZ163))</f>
        <v/>
      </c>
      <c r="MA163" s="355" t="str">
        <f>IF(ISBLANK('Tab4-Adol-KABP-2006'!MA163),"",('Tab4-Adol-KABP-2006'!MA163))</f>
        <v/>
      </c>
    </row>
    <row r="164" spans="1:339" x14ac:dyDescent="0.2">
      <c r="A164" s="310" t="s">
        <v>201</v>
      </c>
      <c r="B164" s="172">
        <v>0</v>
      </c>
      <c r="C164" s="172">
        <v>0</v>
      </c>
      <c r="D164" s="172" t="s">
        <v>335</v>
      </c>
      <c r="E164" s="172">
        <v>1</v>
      </c>
      <c r="F164" s="173"/>
      <c r="G164" s="218" t="s">
        <v>173</v>
      </c>
      <c r="H164" s="348">
        <f>IF(ISBLANK('Tab4-Adol-KABP-2006'!H164), "",('Tab4-Adol-KABP-2006'!H164))</f>
        <v>2006</v>
      </c>
      <c r="I164" s="349">
        <f>IF(ISBLANK('Tab4-Adol-KABP-2006'!I164), "",('Tab4-Adol-KABP-2006'!I164))</f>
        <v>2006</v>
      </c>
      <c r="J164" s="414"/>
      <c r="K164" s="414"/>
      <c r="L164" s="414"/>
      <c r="M164" s="414"/>
      <c r="N164" s="414"/>
      <c r="O164" s="415"/>
      <c r="P164" s="348" t="str">
        <f>IF(ISBLANK('Tab4-Adol-KABP-2006'!P164), "",('Tab4-Adol-KABP-2006'!P164))</f>
        <v/>
      </c>
      <c r="Q164" s="349" t="str">
        <f>IF(ISBLANK('Tab4-Adol-KABP-2006'!Q164), "",('Tab4-Adol-KABP-2006'!Q164))</f>
        <v/>
      </c>
      <c r="R164" s="414"/>
      <c r="S164" s="414"/>
      <c r="T164" s="414"/>
      <c r="U164" s="414"/>
      <c r="V164" s="414"/>
      <c r="W164" s="415"/>
      <c r="X164" s="348" t="str">
        <f>IF(ISBLANK('Tab4-Adol-KABP-2006'!X164), "",('Tab4-Adol-KABP-2006'!X164))</f>
        <v/>
      </c>
      <c r="Y164" s="349" t="str">
        <f>IF(ISBLANK('Tab4-Adol-KABP-2006'!Y164), "",('Tab4-Adol-KABP-2006'!Y164))</f>
        <v/>
      </c>
      <c r="Z164" s="414"/>
      <c r="AA164" s="414"/>
      <c r="AB164" s="414"/>
      <c r="AC164" s="414"/>
      <c r="AD164" s="414"/>
      <c r="AE164" s="415"/>
      <c r="AF164" s="348" t="str">
        <f>IF(ISBLANK('Tab4-Adol-KABP-2006'!AF164), "",('Tab4-Adol-KABP-2006'!AF164))</f>
        <v/>
      </c>
      <c r="AG164" s="349" t="str">
        <f>IF(ISBLANK('Tab4-Adol-KABP-2006'!AG164), "",('Tab4-Adol-KABP-2006'!AG164))</f>
        <v/>
      </c>
      <c r="AH164" s="414"/>
      <c r="AI164" s="414"/>
      <c r="AJ164" s="414"/>
      <c r="AK164" s="414"/>
      <c r="AL164" s="414"/>
      <c r="AM164" s="415"/>
      <c r="AN164" s="348" t="str">
        <f>IF(ISBLANK('Tab4-Adol-KABP-2006'!AN164), "",('Tab4-Adol-KABP-2006'!AN164))</f>
        <v/>
      </c>
      <c r="AO164" s="349" t="str">
        <f>IF(ISBLANK('Tab4-Adol-KABP-2006'!AO164), "",('Tab4-Adol-KABP-2006'!AO164))</f>
        <v/>
      </c>
      <c r="AP164" s="362"/>
      <c r="AQ164" s="362"/>
      <c r="AR164" s="362"/>
      <c r="AS164" s="362"/>
      <c r="AT164" s="362"/>
      <c r="AU164" s="363"/>
      <c r="AV164" s="348" t="str">
        <f>IF(ISBLANK('Tab4-Adol-KABP-2006'!AV164), "",('Tab4-Adol-KABP-2006'!AV164))</f>
        <v/>
      </c>
      <c r="AW164" s="349" t="str">
        <f>IF(ISBLANK('Tab4-Adol-KABP-2006'!AW164), "",('Tab4-Adol-KABP-2006'!AW164))</f>
        <v/>
      </c>
      <c r="AX164" s="414"/>
      <c r="AY164" s="414"/>
      <c r="AZ164" s="414"/>
      <c r="BA164" s="414"/>
      <c r="BB164" s="414"/>
      <c r="BC164" s="415"/>
      <c r="BD164" s="348" t="str">
        <f>IF(ISBLANK('Tab4-Adol-KABP-2006'!BD164), "",('Tab4-Adol-KABP-2006'!BD164))</f>
        <v/>
      </c>
      <c r="BE164" s="349" t="str">
        <f>IF(ISBLANK('Tab4-Adol-KABP-2006'!BE164), "",('Tab4-Adol-KABP-2006'!BE164))</f>
        <v/>
      </c>
      <c r="BF164" s="414"/>
      <c r="BG164" s="414"/>
      <c r="BH164" s="414"/>
      <c r="BI164" s="414"/>
      <c r="BJ164" s="414"/>
      <c r="BK164" s="415"/>
      <c r="BL164" s="348" t="str">
        <f>IF(ISBLANK('Tab4-Adol-KABP-2006'!BL164), "",('Tab4-Adol-KABP-2006'!BL164))</f>
        <v/>
      </c>
      <c r="BM164" s="349" t="str">
        <f>IF(ISBLANK('Tab4-Adol-KABP-2006'!BM164), "",('Tab4-Adol-KABP-2006'!BM164))</f>
        <v/>
      </c>
      <c r="BN164" s="414"/>
      <c r="BO164" s="414"/>
      <c r="BP164" s="414"/>
      <c r="BQ164" s="414"/>
      <c r="BR164" s="414"/>
      <c r="BS164" s="415"/>
      <c r="BT164" s="348" t="str">
        <f>IF(ISBLANK('Tab4-Adol-KABP-2006'!BT164), "",('Tab4-Adol-KABP-2006'!BT164))</f>
        <v/>
      </c>
      <c r="BU164" s="349" t="str">
        <f>IF(ISBLANK('Tab4-Adol-KABP-2006'!BU164), "",('Tab4-Adol-KABP-2006'!BU164))</f>
        <v/>
      </c>
      <c r="BV164" s="414"/>
      <c r="BW164" s="414"/>
      <c r="BX164" s="415"/>
      <c r="BY164" s="216">
        <v>1122401</v>
      </c>
      <c r="BZ164" s="208">
        <v>965307</v>
      </c>
      <c r="CA164" s="208">
        <v>2087708</v>
      </c>
      <c r="CB164" s="208">
        <v>1194952</v>
      </c>
      <c r="CC164" s="208">
        <v>1037646.9999999999</v>
      </c>
      <c r="CD164" s="284">
        <v>2232599</v>
      </c>
      <c r="CE164" s="282"/>
      <c r="CF164" s="282"/>
      <c r="CG164" s="226" t="str">
        <f t="shared" si="450"/>
        <v>-</v>
      </c>
      <c r="CH164" s="227" t="str">
        <f t="shared" si="451"/>
        <v>-</v>
      </c>
      <c r="CI164" s="227" t="str">
        <f t="shared" si="452"/>
        <v>-</v>
      </c>
      <c r="CJ164" s="227" t="str">
        <f t="shared" si="453"/>
        <v>-</v>
      </c>
      <c r="CK164" s="227" t="str">
        <f t="shared" si="454"/>
        <v>-</v>
      </c>
      <c r="CL164" s="228" t="str">
        <f t="shared" si="455"/>
        <v>-</v>
      </c>
      <c r="CM164" s="282"/>
      <c r="CN164" s="282"/>
      <c r="CO164" s="226" t="str">
        <f t="shared" si="456"/>
        <v>-</v>
      </c>
      <c r="CP164" s="227" t="str">
        <f t="shared" si="457"/>
        <v>-</v>
      </c>
      <c r="CQ164" s="227" t="str">
        <f t="shared" si="458"/>
        <v>-</v>
      </c>
      <c r="CR164" s="227" t="str">
        <f t="shared" si="459"/>
        <v>-</v>
      </c>
      <c r="CS164" s="227" t="str">
        <f t="shared" si="460"/>
        <v>-</v>
      </c>
      <c r="CT164" s="228" t="str">
        <f t="shared" si="461"/>
        <v>-</v>
      </c>
      <c r="CU164" s="282"/>
      <c r="CV164" s="282"/>
      <c r="CW164" s="292" t="str">
        <f t="shared" si="462"/>
        <v>-</v>
      </c>
      <c r="CX164" s="234" t="str">
        <f t="shared" si="463"/>
        <v>-</v>
      </c>
      <c r="CY164" s="234" t="str">
        <f t="shared" si="464"/>
        <v>-</v>
      </c>
      <c r="CZ164" s="234" t="str">
        <f t="shared" si="465"/>
        <v>-</v>
      </c>
      <c r="DA164" s="234" t="str">
        <f t="shared" si="466"/>
        <v>-</v>
      </c>
      <c r="DB164" s="235" t="str">
        <f t="shared" si="467"/>
        <v>-</v>
      </c>
      <c r="DC164" s="282"/>
      <c r="DD164" s="282"/>
      <c r="DE164" s="226" t="str">
        <f t="shared" si="468"/>
        <v>-</v>
      </c>
      <c r="DF164" s="227" t="str">
        <f t="shared" si="469"/>
        <v>-</v>
      </c>
      <c r="DG164" s="227" t="str">
        <f t="shared" si="470"/>
        <v>-</v>
      </c>
      <c r="DH164" s="227" t="str">
        <f t="shared" si="471"/>
        <v>-</v>
      </c>
      <c r="DI164" s="227" t="str">
        <f t="shared" si="472"/>
        <v>-</v>
      </c>
      <c r="DJ164" s="228" t="str">
        <f t="shared" si="473"/>
        <v>-</v>
      </c>
      <c r="DK164" s="282"/>
      <c r="DL164" s="282"/>
      <c r="DM164" s="226" t="str">
        <f t="shared" si="474"/>
        <v>-</v>
      </c>
      <c r="DN164" s="227" t="str">
        <f t="shared" si="475"/>
        <v>-</v>
      </c>
      <c r="DO164" s="227" t="str">
        <f t="shared" si="476"/>
        <v>-</v>
      </c>
      <c r="DP164" s="227" t="str">
        <f t="shared" si="477"/>
        <v>-</v>
      </c>
      <c r="DQ164" s="227" t="str">
        <f t="shared" si="478"/>
        <v>-</v>
      </c>
      <c r="DR164" s="228" t="str">
        <f t="shared" si="479"/>
        <v>-</v>
      </c>
      <c r="DS164" s="282"/>
      <c r="DT164" s="282"/>
      <c r="DU164" s="226" t="str">
        <f t="shared" si="480"/>
        <v>-</v>
      </c>
      <c r="DV164" s="227" t="str">
        <f t="shared" si="481"/>
        <v>-</v>
      </c>
      <c r="DW164" s="227" t="str">
        <f t="shared" si="482"/>
        <v>-</v>
      </c>
      <c r="DX164" s="227" t="str">
        <f t="shared" si="483"/>
        <v>-</v>
      </c>
      <c r="DY164" s="227" t="str">
        <f t="shared" si="484"/>
        <v>-</v>
      </c>
      <c r="DZ164" s="228" t="str">
        <f t="shared" si="485"/>
        <v>-</v>
      </c>
      <c r="EA164" s="282"/>
      <c r="EB164" s="282"/>
      <c r="EC164" s="226" t="str">
        <f t="shared" si="486"/>
        <v>-</v>
      </c>
      <c r="ED164" s="227" t="str">
        <f t="shared" si="487"/>
        <v>-</v>
      </c>
      <c r="EE164" s="227" t="str">
        <f t="shared" si="488"/>
        <v>-</v>
      </c>
      <c r="EF164" s="227" t="str">
        <f t="shared" si="489"/>
        <v>-</v>
      </c>
      <c r="EG164" s="227" t="str">
        <f t="shared" si="490"/>
        <v>-</v>
      </c>
      <c r="EH164" s="228" t="str">
        <f t="shared" si="491"/>
        <v>-</v>
      </c>
      <c r="EI164" s="282"/>
      <c r="EJ164" s="282"/>
      <c r="EK164" s="226" t="str">
        <f t="shared" si="492"/>
        <v>-</v>
      </c>
      <c r="EL164" s="227" t="str">
        <f t="shared" si="493"/>
        <v>-</v>
      </c>
      <c r="EM164" s="227" t="str">
        <f t="shared" si="494"/>
        <v>-</v>
      </c>
      <c r="EN164" s="227" t="str">
        <f t="shared" si="495"/>
        <v>-</v>
      </c>
      <c r="EO164" s="227" t="str">
        <f t="shared" si="496"/>
        <v>-</v>
      </c>
      <c r="EP164" s="228" t="str">
        <f t="shared" si="497"/>
        <v>-</v>
      </c>
      <c r="EQ164" s="282"/>
      <c r="ER164" s="282"/>
      <c r="ES164" s="226" t="str">
        <f t="shared" si="498"/>
        <v>-</v>
      </c>
      <c r="ET164" s="227" t="str">
        <f t="shared" si="499"/>
        <v>-</v>
      </c>
      <c r="EU164" s="228" t="str">
        <f t="shared" si="500"/>
        <v>-</v>
      </c>
      <c r="EV164" s="282"/>
      <c r="EW164" s="282"/>
      <c r="EX164" s="301" t="str">
        <f t="shared" si="501"/>
        <v>-</v>
      </c>
      <c r="EY164" s="259" t="str">
        <f t="shared" si="502"/>
        <v>-</v>
      </c>
      <c r="EZ164" s="259" t="str">
        <f t="shared" si="503"/>
        <v>-</v>
      </c>
      <c r="FA164" s="259" t="str">
        <f t="shared" si="504"/>
        <v>-</v>
      </c>
      <c r="FB164" s="259" t="str">
        <f t="shared" si="505"/>
        <v>-</v>
      </c>
      <c r="FC164" s="260" t="str">
        <f t="shared" si="506"/>
        <v>-</v>
      </c>
      <c r="FD164" s="282"/>
      <c r="FE164" s="282"/>
      <c r="FF164" s="301" t="str">
        <f t="shared" si="507"/>
        <v>-</v>
      </c>
      <c r="FG164" s="259" t="str">
        <f t="shared" si="508"/>
        <v>-</v>
      </c>
      <c r="FH164" s="259" t="str">
        <f t="shared" si="509"/>
        <v>-</v>
      </c>
      <c r="FI164" s="259" t="str">
        <f t="shared" si="510"/>
        <v>-</v>
      </c>
      <c r="FJ164" s="259" t="str">
        <f t="shared" si="511"/>
        <v>-</v>
      </c>
      <c r="FK164" s="260" t="str">
        <f t="shared" si="512"/>
        <v>-</v>
      </c>
      <c r="FL164" s="282"/>
      <c r="FM164" s="282"/>
      <c r="FN164" s="301" t="str">
        <f t="shared" si="513"/>
        <v>-</v>
      </c>
      <c r="FO164" s="259" t="str">
        <f t="shared" si="514"/>
        <v>-</v>
      </c>
      <c r="FP164" s="259" t="str">
        <f t="shared" si="515"/>
        <v>-</v>
      </c>
      <c r="FQ164" s="259" t="str">
        <f t="shared" si="516"/>
        <v>-</v>
      </c>
      <c r="FR164" s="259" t="str">
        <f t="shared" si="517"/>
        <v>-</v>
      </c>
      <c r="FS164" s="260" t="str">
        <f t="shared" si="518"/>
        <v>-</v>
      </c>
      <c r="FT164" s="282"/>
      <c r="FU164" s="282"/>
      <c r="FV164" s="301" t="str">
        <f t="shared" si="519"/>
        <v>-</v>
      </c>
      <c r="FW164" s="259" t="str">
        <f t="shared" si="520"/>
        <v>-</v>
      </c>
      <c r="FX164" s="259" t="str">
        <f t="shared" si="521"/>
        <v>-</v>
      </c>
      <c r="FY164" s="259" t="str">
        <f t="shared" si="522"/>
        <v>-</v>
      </c>
      <c r="FZ164" s="259" t="str">
        <f t="shared" si="523"/>
        <v>-</v>
      </c>
      <c r="GA164" s="260" t="str">
        <f t="shared" si="524"/>
        <v>-</v>
      </c>
      <c r="GB164" s="282"/>
      <c r="GC164" s="282"/>
      <c r="GD164" s="301" t="str">
        <f t="shared" si="525"/>
        <v>-</v>
      </c>
      <c r="GE164" s="259" t="str">
        <f t="shared" si="526"/>
        <v>-</v>
      </c>
      <c r="GF164" s="259" t="str">
        <f t="shared" si="527"/>
        <v>-</v>
      </c>
      <c r="GG164" s="259" t="str">
        <f t="shared" si="528"/>
        <v>-</v>
      </c>
      <c r="GH164" s="259" t="str">
        <f t="shared" si="529"/>
        <v>-</v>
      </c>
      <c r="GI164" s="260" t="str">
        <f t="shared" si="530"/>
        <v>-</v>
      </c>
      <c r="GJ164" s="282"/>
      <c r="GK164" s="282"/>
      <c r="GL164" s="301" t="str">
        <f t="shared" si="531"/>
        <v>-</v>
      </c>
      <c r="GM164" s="259" t="str">
        <f t="shared" si="532"/>
        <v>-</v>
      </c>
      <c r="GN164" s="259" t="str">
        <f t="shared" si="533"/>
        <v>-</v>
      </c>
      <c r="GO164" s="259" t="str">
        <f t="shared" si="534"/>
        <v>-</v>
      </c>
      <c r="GP164" s="259" t="str">
        <f t="shared" si="535"/>
        <v>-</v>
      </c>
      <c r="GQ164" s="260" t="str">
        <f t="shared" si="536"/>
        <v>-</v>
      </c>
      <c r="GR164" s="282"/>
      <c r="GS164" s="282"/>
      <c r="GT164" s="301" t="str">
        <f t="shared" si="537"/>
        <v>-</v>
      </c>
      <c r="GU164" s="259" t="str">
        <f t="shared" si="538"/>
        <v>-</v>
      </c>
      <c r="GV164" s="259" t="str">
        <f t="shared" si="539"/>
        <v>-</v>
      </c>
      <c r="GW164" s="259" t="str">
        <f t="shared" si="540"/>
        <v>-</v>
      </c>
      <c r="GX164" s="259" t="str">
        <f t="shared" si="541"/>
        <v>-</v>
      </c>
      <c r="GY164" s="260" t="str">
        <f t="shared" si="542"/>
        <v>-</v>
      </c>
      <c r="GZ164" s="282"/>
      <c r="HA164" s="282"/>
      <c r="HB164" s="301" t="str">
        <f t="shared" si="543"/>
        <v>-</v>
      </c>
      <c r="HC164" s="259" t="str">
        <f t="shared" si="544"/>
        <v>-</v>
      </c>
      <c r="HD164" s="259" t="str">
        <f t="shared" si="545"/>
        <v>-</v>
      </c>
      <c r="HE164" s="259" t="str">
        <f t="shared" si="546"/>
        <v>-</v>
      </c>
      <c r="HF164" s="259" t="str">
        <f t="shared" si="547"/>
        <v>-</v>
      </c>
      <c r="HG164" s="260" t="str">
        <f t="shared" si="548"/>
        <v>-</v>
      </c>
      <c r="HH164" s="282"/>
      <c r="HI164" s="282"/>
      <c r="HJ164" s="301" t="str">
        <f t="shared" si="549"/>
        <v>-</v>
      </c>
      <c r="HK164" s="259" t="str">
        <f t="shared" si="550"/>
        <v>-</v>
      </c>
      <c r="HL164" s="260" t="str">
        <f t="shared" si="551"/>
        <v>-</v>
      </c>
      <c r="HM164" s="428" t="str">
        <f t="shared" si="442"/>
        <v>-</v>
      </c>
      <c r="HN164" s="429" t="str">
        <f t="shared" si="442"/>
        <v>-</v>
      </c>
      <c r="HO164" s="429" t="str">
        <f t="shared" si="442"/>
        <v>-</v>
      </c>
      <c r="HP164" s="429" t="str">
        <f t="shared" si="442"/>
        <v>-</v>
      </c>
      <c r="HQ164" s="429" t="str">
        <f t="shared" si="442"/>
        <v>-</v>
      </c>
      <c r="HR164" s="430" t="str">
        <f t="shared" si="442"/>
        <v>-</v>
      </c>
      <c r="HS164" s="450"/>
      <c r="HT164" s="450"/>
      <c r="HU164" s="428" t="str">
        <f t="shared" si="443"/>
        <v>-</v>
      </c>
      <c r="HV164" s="429" t="str">
        <f t="shared" si="443"/>
        <v>-</v>
      </c>
      <c r="HW164" s="429" t="str">
        <f t="shared" si="443"/>
        <v>-</v>
      </c>
      <c r="HX164" s="429" t="str">
        <f t="shared" si="443"/>
        <v>-</v>
      </c>
      <c r="HY164" s="429" t="str">
        <f t="shared" si="443"/>
        <v>-</v>
      </c>
      <c r="HZ164" s="430" t="str">
        <f t="shared" si="443"/>
        <v>-</v>
      </c>
      <c r="IA164" s="450"/>
      <c r="IB164" s="450"/>
      <c r="IC164" s="428" t="str">
        <f t="shared" si="444"/>
        <v>-</v>
      </c>
      <c r="ID164" s="429" t="str">
        <f t="shared" si="444"/>
        <v>-</v>
      </c>
      <c r="IE164" s="429" t="str">
        <f t="shared" si="444"/>
        <v>-</v>
      </c>
      <c r="IF164" s="429" t="str">
        <f t="shared" si="444"/>
        <v>-</v>
      </c>
      <c r="IG164" s="429" t="str">
        <f t="shared" si="444"/>
        <v>-</v>
      </c>
      <c r="IH164" s="430" t="str">
        <f t="shared" si="444"/>
        <v>-</v>
      </c>
      <c r="II164" s="450"/>
      <c r="IJ164" s="450"/>
      <c r="IK164" s="428" t="str">
        <f t="shared" si="445"/>
        <v>-</v>
      </c>
      <c r="IL164" s="429" t="str">
        <f t="shared" si="445"/>
        <v>-</v>
      </c>
      <c r="IM164" s="429" t="str">
        <f t="shared" si="445"/>
        <v>-</v>
      </c>
      <c r="IN164" s="429" t="str">
        <f t="shared" si="445"/>
        <v>-</v>
      </c>
      <c r="IO164" s="429" t="str">
        <f t="shared" si="445"/>
        <v>-</v>
      </c>
      <c r="IP164" s="430" t="str">
        <f t="shared" si="445"/>
        <v>-</v>
      </c>
      <c r="IQ164" s="450"/>
      <c r="IR164" s="450"/>
      <c r="IS164" s="428" t="str">
        <f t="shared" si="446"/>
        <v>-</v>
      </c>
      <c r="IT164" s="429" t="str">
        <f t="shared" si="446"/>
        <v>-</v>
      </c>
      <c r="IU164" s="429" t="str">
        <f t="shared" si="446"/>
        <v>-</v>
      </c>
      <c r="IV164" s="429" t="str">
        <f t="shared" si="446"/>
        <v>-</v>
      </c>
      <c r="IW164" s="429" t="str">
        <f t="shared" si="446"/>
        <v>-</v>
      </c>
      <c r="IX164" s="430" t="str">
        <f t="shared" si="446"/>
        <v>-</v>
      </c>
      <c r="IY164" s="450"/>
      <c r="IZ164" s="450"/>
      <c r="JA164" s="428" t="str">
        <f t="shared" si="447"/>
        <v>-</v>
      </c>
      <c r="JB164" s="429" t="str">
        <f t="shared" si="447"/>
        <v>-</v>
      </c>
      <c r="JC164" s="429" t="str">
        <f t="shared" si="447"/>
        <v>-</v>
      </c>
      <c r="JD164" s="429" t="str">
        <f t="shared" si="447"/>
        <v>-</v>
      </c>
      <c r="JE164" s="429" t="str">
        <f t="shared" si="447"/>
        <v>-</v>
      </c>
      <c r="JF164" s="430" t="str">
        <f t="shared" si="447"/>
        <v>-</v>
      </c>
      <c r="JG164" s="450"/>
      <c r="JH164" s="450"/>
      <c r="JI164" s="428" t="str">
        <f t="shared" si="448"/>
        <v>-</v>
      </c>
      <c r="JJ164" s="429" t="str">
        <f t="shared" si="448"/>
        <v>-</v>
      </c>
      <c r="JK164" s="429" t="str">
        <f t="shared" si="448"/>
        <v>-</v>
      </c>
      <c r="JL164" s="429" t="str">
        <f t="shared" si="448"/>
        <v>-</v>
      </c>
      <c r="JM164" s="429" t="str">
        <f t="shared" si="448"/>
        <v>-</v>
      </c>
      <c r="JN164" s="430" t="str">
        <f t="shared" si="448"/>
        <v>-</v>
      </c>
      <c r="JO164" s="450"/>
      <c r="JP164" s="450"/>
      <c r="JQ164" s="428" t="str">
        <f t="shared" si="449"/>
        <v>-</v>
      </c>
      <c r="JR164" s="429" t="str">
        <f t="shared" si="449"/>
        <v>-</v>
      </c>
      <c r="JS164" s="429" t="str">
        <f t="shared" si="449"/>
        <v>-</v>
      </c>
      <c r="JT164" s="429" t="str">
        <f t="shared" si="449"/>
        <v>-</v>
      </c>
      <c r="JU164" s="429" t="str">
        <f t="shared" si="449"/>
        <v>-</v>
      </c>
      <c r="JV164" s="430" t="str">
        <f t="shared" si="449"/>
        <v>-</v>
      </c>
      <c r="JW164" s="450"/>
      <c r="JX164" s="450"/>
      <c r="JY164" s="428" t="str">
        <f t="shared" si="552"/>
        <v>-</v>
      </c>
      <c r="JZ164" s="429" t="str">
        <f t="shared" si="552"/>
        <v>-</v>
      </c>
      <c r="KA164" s="430" t="str">
        <f t="shared" si="552"/>
        <v>-</v>
      </c>
      <c r="KB164" s="172"/>
      <c r="KC164" s="355" t="str">
        <f>IF(ISBLANK('Tab4-Adol-KABP-2006'!KC164),"",('Tab4-Adol-KABP-2006'!KC164))</f>
        <v/>
      </c>
      <c r="KD164" s="355" t="str">
        <f>IF(ISBLANK('Tab4-Adol-KABP-2006'!KD164),"",('Tab4-Adol-KABP-2006'!KD164))</f>
        <v/>
      </c>
      <c r="KE164" s="355" t="str">
        <f>IF(ISBLANK('Tab4-Adol-KABP-2006'!KE164),"",('Tab4-Adol-KABP-2006'!KE164))</f>
        <v/>
      </c>
      <c r="KF164" s="355" t="str">
        <f>IF(ISBLANK('Tab4-Adol-KABP-2006'!KF164),"",('Tab4-Adol-KABP-2006'!KF164))</f>
        <v/>
      </c>
      <c r="KG164" s="355" t="str">
        <f>IF(ISBLANK('Tab4-Adol-KABP-2006'!KG164),"",('Tab4-Adol-KABP-2006'!KG164))</f>
        <v/>
      </c>
      <c r="KH164" s="355" t="str">
        <f>IF(ISBLANK('Tab4-Adol-KABP-2006'!KH164),"",('Tab4-Adol-KABP-2006'!KH164))</f>
        <v/>
      </c>
      <c r="KI164" s="355" t="str">
        <f>IF(ISBLANK('Tab4-Adol-KABP-2006'!KI164),"",('Tab4-Adol-KABP-2006'!KI164))</f>
        <v/>
      </c>
      <c r="KJ164" s="355" t="str">
        <f>IF(ISBLANK('Tab4-Adol-KABP-2006'!KJ164),"",('Tab4-Adol-KABP-2006'!KJ164))</f>
        <v/>
      </c>
      <c r="KK164" s="355" t="str">
        <f>IF(ISBLANK('Tab4-Adol-KABP-2006'!KK164),"",('Tab4-Adol-KABP-2006'!KK164))</f>
        <v/>
      </c>
      <c r="KL164" s="355" t="str">
        <f>IF(ISBLANK('Tab4-Adol-KABP-2006'!KL164),"",('Tab4-Adol-KABP-2006'!KL164))</f>
        <v/>
      </c>
      <c r="KM164" s="355" t="str">
        <f>IF(ISBLANK('Tab4-Adol-KABP-2006'!KM164),"",('Tab4-Adol-KABP-2006'!KM164))</f>
        <v/>
      </c>
      <c r="KN164" s="355" t="str">
        <f>IF(ISBLANK('Tab4-Adol-KABP-2006'!KN164),"",('Tab4-Adol-KABP-2006'!KN164))</f>
        <v/>
      </c>
      <c r="KO164" s="355" t="str">
        <f>IF(ISBLANK('Tab4-Adol-KABP-2006'!KO164),"",('Tab4-Adol-KABP-2006'!KO164))</f>
        <v/>
      </c>
      <c r="KP164" s="355" t="str">
        <f>IF(ISBLANK('Tab4-Adol-KABP-2006'!KP164),"",('Tab4-Adol-KABP-2006'!KP164))</f>
        <v/>
      </c>
      <c r="KQ164" s="355" t="str">
        <f>IF(ISBLANK('Tab4-Adol-KABP-2006'!KQ164),"",('Tab4-Adol-KABP-2006'!KQ164))</f>
        <v/>
      </c>
      <c r="KR164" s="355" t="str">
        <f>IF(ISBLANK('Tab4-Adol-KABP-2006'!KR164),"",('Tab4-Adol-KABP-2006'!KR164))</f>
        <v/>
      </c>
      <c r="KS164" s="355" t="str">
        <f>IF(ISBLANK('Tab4-Adol-KABP-2006'!KS164),"",('Tab4-Adol-KABP-2006'!KS164))</f>
        <v/>
      </c>
      <c r="KT164" s="355" t="str">
        <f>IF(ISBLANK('Tab4-Adol-KABP-2006'!KT164),"",('Tab4-Adol-KABP-2006'!KT164))</f>
        <v/>
      </c>
      <c r="KU164" s="355" t="str">
        <f>IF(ISBLANK('Tab4-Adol-KABP-2006'!KU164),"",('Tab4-Adol-KABP-2006'!KU164))</f>
        <v/>
      </c>
      <c r="KV164" s="355" t="str">
        <f>IF(ISBLANK('Tab4-Adol-KABP-2006'!KV164),"",('Tab4-Adol-KABP-2006'!KV164))</f>
        <v/>
      </c>
      <c r="KW164" s="355" t="str">
        <f>IF(ISBLANK('Tab4-Adol-KABP-2006'!KW164),"",('Tab4-Adol-KABP-2006'!KW164))</f>
        <v/>
      </c>
      <c r="KX164" s="355" t="str">
        <f>IF(ISBLANK('Tab4-Adol-KABP-2006'!KX164),"",('Tab4-Adol-KABP-2006'!KX164))</f>
        <v/>
      </c>
      <c r="KY164" s="355" t="str">
        <f>IF(ISBLANK('Tab4-Adol-KABP-2006'!KY164),"",('Tab4-Adol-KABP-2006'!KY164))</f>
        <v/>
      </c>
      <c r="KZ164" s="355" t="str">
        <f>IF(ISBLANK('Tab4-Adol-KABP-2006'!KZ164),"",('Tab4-Adol-KABP-2006'!KZ164))</f>
        <v/>
      </c>
      <c r="LA164" s="355" t="str">
        <f>IF(ISBLANK('Tab4-Adol-KABP-2006'!LA164),"",('Tab4-Adol-KABP-2006'!LA164))</f>
        <v/>
      </c>
      <c r="LB164" s="355" t="str">
        <f>IF(ISBLANK('Tab4-Adol-KABP-2006'!LB164),"",('Tab4-Adol-KABP-2006'!LB164))</f>
        <v/>
      </c>
      <c r="LC164" s="355" t="str">
        <f>IF(ISBLANK('Tab4-Adol-KABP-2006'!LC164),"",('Tab4-Adol-KABP-2006'!LC164))</f>
        <v/>
      </c>
      <c r="LD164" s="355" t="str">
        <f>IF(ISBLANK('Tab4-Adol-KABP-2006'!LD164),"",('Tab4-Adol-KABP-2006'!LD164))</f>
        <v/>
      </c>
      <c r="LE164" s="355" t="str">
        <f>IF(ISBLANK('Tab4-Adol-KABP-2006'!LE164),"",('Tab4-Adol-KABP-2006'!LE164))</f>
        <v/>
      </c>
      <c r="LF164" s="355" t="str">
        <f>IF(ISBLANK('Tab4-Adol-KABP-2006'!LF164),"",('Tab4-Adol-KABP-2006'!LF164))</f>
        <v/>
      </c>
      <c r="LG164" s="355" t="str">
        <f>IF(ISBLANK('Tab4-Adol-KABP-2006'!LG164),"",('Tab4-Adol-KABP-2006'!LG164))</f>
        <v/>
      </c>
      <c r="LH164" s="355" t="str">
        <f>IF(ISBLANK('Tab4-Adol-KABP-2006'!LH164),"",('Tab4-Adol-KABP-2006'!LH164))</f>
        <v/>
      </c>
      <c r="LI164" s="355" t="str">
        <f>IF(ISBLANK('Tab4-Adol-KABP-2006'!LI164),"",('Tab4-Adol-KABP-2006'!LI164))</f>
        <v/>
      </c>
      <c r="LJ164" s="355" t="str">
        <f>IF(ISBLANK('Tab4-Adol-KABP-2006'!LJ164),"",('Tab4-Adol-KABP-2006'!LJ164))</f>
        <v/>
      </c>
      <c r="LK164" s="355" t="str">
        <f>IF(ISBLANK('Tab4-Adol-KABP-2006'!LK164),"",('Tab4-Adol-KABP-2006'!LK164))</f>
        <v/>
      </c>
      <c r="LL164" s="355" t="str">
        <f>IF(ISBLANK('Tab4-Adol-KABP-2006'!LL164),"",('Tab4-Adol-KABP-2006'!LL164))</f>
        <v/>
      </c>
      <c r="LM164" s="355" t="str">
        <f>IF(ISBLANK('Tab4-Adol-KABP-2006'!LM164),"",('Tab4-Adol-KABP-2006'!LM164))</f>
        <v/>
      </c>
      <c r="LN164" s="355" t="str">
        <f>IF(ISBLANK('Tab4-Adol-KABP-2006'!LN164),"",('Tab4-Adol-KABP-2006'!LN164))</f>
        <v/>
      </c>
      <c r="LO164" s="355" t="str">
        <f>IF(ISBLANK('Tab4-Adol-KABP-2006'!LO164),"",('Tab4-Adol-KABP-2006'!LO164))</f>
        <v/>
      </c>
      <c r="LP164" s="355" t="str">
        <f>IF(ISBLANK('Tab4-Adol-KABP-2006'!LP164),"",('Tab4-Adol-KABP-2006'!LP164))</f>
        <v/>
      </c>
      <c r="LQ164" s="355" t="str">
        <f>IF(ISBLANK('Tab4-Adol-KABP-2006'!LQ164),"",('Tab4-Adol-KABP-2006'!LQ164))</f>
        <v/>
      </c>
      <c r="LR164" s="355" t="str">
        <f>IF(ISBLANK('Tab4-Adol-KABP-2006'!LR164),"",('Tab4-Adol-KABP-2006'!LR164))</f>
        <v/>
      </c>
      <c r="LS164" s="355" t="str">
        <f>IF(ISBLANK('Tab4-Adol-KABP-2006'!LS164),"",('Tab4-Adol-KABP-2006'!LS164))</f>
        <v/>
      </c>
      <c r="LT164" s="355" t="str">
        <f>IF(ISBLANK('Tab4-Adol-KABP-2006'!LT164),"",('Tab4-Adol-KABP-2006'!LT164))</f>
        <v/>
      </c>
      <c r="LU164" s="355" t="str">
        <f>IF(ISBLANK('Tab4-Adol-KABP-2006'!LU164),"",('Tab4-Adol-KABP-2006'!LU164))</f>
        <v/>
      </c>
      <c r="LV164" s="355" t="str">
        <f>IF(ISBLANK('Tab4-Adol-KABP-2006'!LV164),"",('Tab4-Adol-KABP-2006'!LV164))</f>
        <v/>
      </c>
      <c r="LW164" s="355" t="str">
        <f>IF(ISBLANK('Tab4-Adol-KABP-2006'!LW164),"",('Tab4-Adol-KABP-2006'!LW164))</f>
        <v/>
      </c>
      <c r="LX164" s="355" t="str">
        <f>IF(ISBLANK('Tab4-Adol-KABP-2006'!LX164),"",('Tab4-Adol-KABP-2006'!LX164))</f>
        <v/>
      </c>
      <c r="LY164" s="355" t="str">
        <f>IF(ISBLANK('Tab4-Adol-KABP-2006'!LY164),"",('Tab4-Adol-KABP-2006'!LY164))</f>
        <v/>
      </c>
      <c r="LZ164" s="355" t="str">
        <f>IF(ISBLANK('Tab4-Adol-KABP-2006'!LZ164),"",('Tab4-Adol-KABP-2006'!LZ164))</f>
        <v/>
      </c>
      <c r="MA164" s="355" t="str">
        <f>IF(ISBLANK('Tab4-Adol-KABP-2006'!MA164),"",('Tab4-Adol-KABP-2006'!MA164))</f>
        <v/>
      </c>
    </row>
    <row r="165" spans="1:339" x14ac:dyDescent="0.2">
      <c r="A165" s="310" t="s">
        <v>201</v>
      </c>
      <c r="B165" s="172">
        <v>0</v>
      </c>
      <c r="C165" s="172">
        <v>0</v>
      </c>
      <c r="D165" s="172" t="s">
        <v>315</v>
      </c>
      <c r="E165" s="172">
        <v>1</v>
      </c>
      <c r="F165" s="173"/>
      <c r="G165" s="218" t="s">
        <v>181</v>
      </c>
      <c r="H165" s="348">
        <f>IF(ISBLANK('Tab4-Adol-KABP-2006'!H165), "",('Tab4-Adol-KABP-2006'!H165))</f>
        <v>2012</v>
      </c>
      <c r="I165" s="349" t="str">
        <f>IF(ISBLANK('Tab4-Adol-KABP-2006'!I165), "",('Tab4-Adol-KABP-2006'!I165))</f>
        <v>2011-2012</v>
      </c>
      <c r="J165" s="414">
        <f>IF(ISBLANK('Tab4-Adol-KABP-2006'!J165), "",('Tab4-Adol-KABP-2006'!J165))</f>
        <v>15.3</v>
      </c>
      <c r="K165" s="414">
        <f>IF(ISBLANK('Tab4-Adol-KABP-2006'!K165), "",('Tab4-Adol-KABP-2006'!K165))</f>
        <v>23.1</v>
      </c>
      <c r="L165" s="414">
        <f>IF(ISBLANK('Tab4-Adol-KABP-2006'!L165), "",('Tab4-Adol-KABP-2006'!L165))</f>
        <v>19.7</v>
      </c>
      <c r="M165" s="414"/>
      <c r="N165" s="414"/>
      <c r="O165" s="415"/>
      <c r="P165" s="348" t="str">
        <f>IF(ISBLANK('Tab4-Adol-KABP-2006'!P165), "",('Tab4-Adol-KABP-2006'!P165))</f>
        <v/>
      </c>
      <c r="Q165" s="349" t="str">
        <f>IF(ISBLANK('Tab4-Adol-KABP-2006'!Q165), "",('Tab4-Adol-KABP-2006'!Q165))</f>
        <v/>
      </c>
      <c r="R165" s="414"/>
      <c r="S165" s="414"/>
      <c r="T165" s="414"/>
      <c r="U165" s="414"/>
      <c r="V165" s="414"/>
      <c r="W165" s="415"/>
      <c r="X165" s="348" t="str">
        <f>IF(ISBLANK('Tab4-Adol-KABP-2006'!X165), "",('Tab4-Adol-KABP-2006'!X165))</f>
        <v/>
      </c>
      <c r="Y165" s="349" t="str">
        <f>IF(ISBLANK('Tab4-Adol-KABP-2006'!Y165), "",('Tab4-Adol-KABP-2006'!Y165))</f>
        <v/>
      </c>
      <c r="Z165" s="414"/>
      <c r="AA165" s="414"/>
      <c r="AB165" s="414"/>
      <c r="AC165" s="414"/>
      <c r="AD165" s="414"/>
      <c r="AE165" s="415"/>
      <c r="AF165" s="348" t="str">
        <f>IF(ISBLANK('Tab4-Adol-KABP-2006'!AF165), "",('Tab4-Adol-KABP-2006'!AF165))</f>
        <v/>
      </c>
      <c r="AG165" s="349" t="str">
        <f>IF(ISBLANK('Tab4-Adol-KABP-2006'!AG165), "",('Tab4-Adol-KABP-2006'!AG165))</f>
        <v/>
      </c>
      <c r="AH165" s="414"/>
      <c r="AI165" s="414"/>
      <c r="AJ165" s="414"/>
      <c r="AK165" s="414"/>
      <c r="AL165" s="414"/>
      <c r="AM165" s="415"/>
      <c r="AN165" s="348" t="str">
        <f>IF(ISBLANK('Tab4-Adol-KABP-2006'!AN165), "",('Tab4-Adol-KABP-2006'!AN165))</f>
        <v/>
      </c>
      <c r="AO165" s="349" t="str">
        <f>IF(ISBLANK('Tab4-Adol-KABP-2006'!AO165), "",('Tab4-Adol-KABP-2006'!AO165))</f>
        <v/>
      </c>
      <c r="AP165" s="362"/>
      <c r="AQ165" s="362"/>
      <c r="AR165" s="362"/>
      <c r="AS165" s="362"/>
      <c r="AT165" s="362"/>
      <c r="AU165" s="363"/>
      <c r="AV165" s="348" t="str">
        <f>IF(ISBLANK('Tab4-Adol-KABP-2006'!AV165), "",('Tab4-Adol-KABP-2006'!AV165))</f>
        <v/>
      </c>
      <c r="AW165" s="349" t="str">
        <f>IF(ISBLANK('Tab4-Adol-KABP-2006'!AW165), "",('Tab4-Adol-KABP-2006'!AW165))</f>
        <v/>
      </c>
      <c r="AX165" s="414"/>
      <c r="AY165" s="414"/>
      <c r="AZ165" s="414"/>
      <c r="BA165" s="414"/>
      <c r="BB165" s="414"/>
      <c r="BC165" s="415"/>
      <c r="BD165" s="348">
        <f>IF(ISBLANK('Tab4-Adol-KABP-2006'!BD165), "",('Tab4-Adol-KABP-2006'!BD165))</f>
        <v>2012</v>
      </c>
      <c r="BE165" s="349" t="str">
        <f>IF(ISBLANK('Tab4-Adol-KABP-2006'!BE165), "",('Tab4-Adol-KABP-2006'!BE165))</f>
        <v>2011-2012</v>
      </c>
      <c r="BF165" s="414">
        <f>IF(ISBLANK('Tab4-Adol-KABP-2006'!BF165), "",('Tab4-Adol-KABP-2006'!BF165))</f>
        <v>0</v>
      </c>
      <c r="BG165" s="414">
        <f>IF(ISBLANK('Tab4-Adol-KABP-2006'!BG165), "",('Tab4-Adol-KABP-2006'!BG165))</f>
        <v>0.5</v>
      </c>
      <c r="BH165" s="414">
        <f>IF(ISBLANK('Tab4-Adol-KABP-2006'!BH165), "",('Tab4-Adol-KABP-2006'!BH165))</f>
        <v>0.3</v>
      </c>
      <c r="BI165" s="414"/>
      <c r="BJ165" s="414"/>
      <c r="BK165" s="415"/>
      <c r="BL165" s="348">
        <f>IF(ISBLANK('Tab4-Adol-KABP-2006'!BL165), "",('Tab4-Adol-KABP-2006'!BL165))</f>
        <v>2012</v>
      </c>
      <c r="BM165" s="349" t="str">
        <f>IF(ISBLANK('Tab4-Adol-KABP-2006'!BM165), "",('Tab4-Adol-KABP-2006'!BM165))</f>
        <v>2011-2012</v>
      </c>
      <c r="BN165" s="414">
        <f>IF(ISBLANK('Tab4-Adol-KABP-2006'!BN165), "",('Tab4-Adol-KABP-2006'!BN165))</f>
        <v>0</v>
      </c>
      <c r="BO165" s="414">
        <f>IF(ISBLANK('Tab4-Adol-KABP-2006'!BO165), "",('Tab4-Adol-KABP-2006'!BO165))</f>
        <v>0.7</v>
      </c>
      <c r="BP165" s="414">
        <f>IF(ISBLANK('Tab4-Adol-KABP-2006'!BP165), "",('Tab4-Adol-KABP-2006'!BP165))</f>
        <v>0.3</v>
      </c>
      <c r="BQ165" s="414"/>
      <c r="BR165" s="414"/>
      <c r="BS165" s="415"/>
      <c r="BT165" s="348" t="str">
        <f>IF(ISBLANK('Tab4-Adol-KABP-2006'!BT165), "",('Tab4-Adol-KABP-2006'!BT165))</f>
        <v/>
      </c>
      <c r="BU165" s="349" t="str">
        <f>IF(ISBLANK('Tab4-Adol-KABP-2006'!BU165), "",('Tab4-Adol-KABP-2006'!BU165))</f>
        <v/>
      </c>
      <c r="BV165" s="414"/>
      <c r="BW165" s="414"/>
      <c r="BX165" s="415"/>
      <c r="BY165" s="216">
        <v>407551</v>
      </c>
      <c r="BZ165" s="208">
        <v>480698</v>
      </c>
      <c r="CA165" s="208">
        <v>888249</v>
      </c>
      <c r="CB165" s="208">
        <v>429537</v>
      </c>
      <c r="CC165" s="208">
        <v>501631</v>
      </c>
      <c r="CD165" s="284">
        <v>931168</v>
      </c>
      <c r="CE165" s="282"/>
      <c r="CF165" s="282"/>
      <c r="CG165" s="226">
        <f t="shared" ref="CG165:CG201" si="553">IF(ISBLANK(J165), "-", (BY165))</f>
        <v>407551</v>
      </c>
      <c r="CH165" s="227">
        <f t="shared" ref="CH165:CH201" si="554">IF(ISBLANK(K165), "-", (BZ165))</f>
        <v>480698</v>
      </c>
      <c r="CI165" s="227">
        <f t="shared" ref="CI165:CI201" si="555">IF(ISBLANK(L165), "-", (CA165))</f>
        <v>888249</v>
      </c>
      <c r="CJ165" s="227" t="str">
        <f t="shared" ref="CJ165:CJ201" si="556">IF(ISBLANK(M165), "-", (CB165))</f>
        <v>-</v>
      </c>
      <c r="CK165" s="227" t="str">
        <f t="shared" ref="CK165:CK201" si="557">IF(ISBLANK(N165), "-", (CC165))</f>
        <v>-</v>
      </c>
      <c r="CL165" s="228" t="str">
        <f t="shared" ref="CL165:CL201" si="558">IF(ISBLANK(O165), "-", (CD165))</f>
        <v>-</v>
      </c>
      <c r="CM165" s="282"/>
      <c r="CN165" s="282"/>
      <c r="CO165" s="226" t="str">
        <f t="shared" ref="CO165:CO201" si="559">IF(ISBLANK(R165), "-", (BY165))</f>
        <v>-</v>
      </c>
      <c r="CP165" s="227" t="str">
        <f t="shared" ref="CP165:CP201" si="560">IF(ISBLANK(S165), "-", (BZ165))</f>
        <v>-</v>
      </c>
      <c r="CQ165" s="227" t="str">
        <f t="shared" ref="CQ165:CQ201" si="561">IF(ISBLANK(T165), "-", (CA165))</f>
        <v>-</v>
      </c>
      <c r="CR165" s="227" t="str">
        <f t="shared" ref="CR165:CR201" si="562">IF(ISBLANK(U165), "-", (CB165))</f>
        <v>-</v>
      </c>
      <c r="CS165" s="227" t="str">
        <f t="shared" ref="CS165:CS201" si="563">IF(ISBLANK(V165), "-", (CC165))</f>
        <v>-</v>
      </c>
      <c r="CT165" s="228" t="str">
        <f t="shared" ref="CT165:CT201" si="564">IF(ISBLANK(W165), "-", (CD165))</f>
        <v>-</v>
      </c>
      <c r="CU165" s="282"/>
      <c r="CV165" s="282"/>
      <c r="CW165" s="292" t="str">
        <f t="shared" ref="CW165:CW201" si="565">IF(ISBLANK(Z165), "-", (BY165))</f>
        <v>-</v>
      </c>
      <c r="CX165" s="234" t="str">
        <f t="shared" ref="CX165:CX201" si="566">IF(ISBLANK(AA165), "-", (BZ165))</f>
        <v>-</v>
      </c>
      <c r="CY165" s="234" t="str">
        <f t="shared" ref="CY165:CY201" si="567">IF(ISBLANK(AB165), "-", (CA165))</f>
        <v>-</v>
      </c>
      <c r="CZ165" s="234" t="str">
        <f t="shared" ref="CZ165:CZ201" si="568">IF(ISBLANK(AC165), "-", (CB165))</f>
        <v>-</v>
      </c>
      <c r="DA165" s="234" t="str">
        <f t="shared" ref="DA165:DA201" si="569">IF(ISBLANK(AD165), "-", (CC165))</f>
        <v>-</v>
      </c>
      <c r="DB165" s="235" t="str">
        <f t="shared" ref="DB165:DB201" si="570">IF(ISBLANK(AE165), "-", (CD165))</f>
        <v>-</v>
      </c>
      <c r="DC165" s="282"/>
      <c r="DD165" s="282"/>
      <c r="DE165" s="226" t="str">
        <f t="shared" ref="DE165:DE201" si="571">IF(ISBLANK(AH165), "-", (BY165))</f>
        <v>-</v>
      </c>
      <c r="DF165" s="227" t="str">
        <f t="shared" ref="DF165:DF201" si="572">IF(ISBLANK(AI165), "-", (BZ165))</f>
        <v>-</v>
      </c>
      <c r="DG165" s="227" t="str">
        <f t="shared" ref="DG165:DG201" si="573">IF(ISBLANK(AJ165), "-", (CA165))</f>
        <v>-</v>
      </c>
      <c r="DH165" s="227" t="str">
        <f t="shared" ref="DH165:DH201" si="574">IF(ISBLANK(AK165), "-", (CB165))</f>
        <v>-</v>
      </c>
      <c r="DI165" s="227" t="str">
        <f t="shared" ref="DI165:DI201" si="575">IF(ISBLANK(AL165), "-", (CC165))</f>
        <v>-</v>
      </c>
      <c r="DJ165" s="228" t="str">
        <f t="shared" ref="DJ165:DJ201" si="576">IF(ISBLANK(AM165), "-", (CD165))</f>
        <v>-</v>
      </c>
      <c r="DK165" s="282"/>
      <c r="DL165" s="282"/>
      <c r="DM165" s="226" t="str">
        <f t="shared" ref="DM165:DM201" si="577">IF(ISBLANK(AP165), "-", (BY165))</f>
        <v>-</v>
      </c>
      <c r="DN165" s="227" t="str">
        <f t="shared" ref="DN165:DN201" si="578">IF(ISBLANK(AQ165), "-", (BZ165))</f>
        <v>-</v>
      </c>
      <c r="DO165" s="227" t="str">
        <f t="shared" ref="DO165:DO201" si="579">IF(ISBLANK(AR165), "-", (CA165))</f>
        <v>-</v>
      </c>
      <c r="DP165" s="227" t="str">
        <f t="shared" ref="DP165:DP201" si="580">IF(ISBLANK(AS165), "-", (CB165))</f>
        <v>-</v>
      </c>
      <c r="DQ165" s="227" t="str">
        <f t="shared" ref="DQ165:DQ201" si="581">IF(ISBLANK(AT165), "-", (CC165))</f>
        <v>-</v>
      </c>
      <c r="DR165" s="228" t="str">
        <f t="shared" ref="DR165:DR201" si="582">IF(ISBLANK(AU165), "-", (CD165))</f>
        <v>-</v>
      </c>
      <c r="DS165" s="282"/>
      <c r="DT165" s="282"/>
      <c r="DU165" s="226" t="str">
        <f t="shared" ref="DU165:DU201" si="583">IF(ISBLANK(AX165), "-", (BY165))</f>
        <v>-</v>
      </c>
      <c r="DV165" s="227" t="str">
        <f t="shared" ref="DV165:DV201" si="584">IF(ISBLANK(AY165), "-", (BZ165))</f>
        <v>-</v>
      </c>
      <c r="DW165" s="227" t="str">
        <f t="shared" ref="DW165:DW201" si="585">IF(ISBLANK(AZ165), "-", (CA165))</f>
        <v>-</v>
      </c>
      <c r="DX165" s="227" t="str">
        <f t="shared" ref="DX165:DX201" si="586">IF(ISBLANK(BA165), "-", (CB165))</f>
        <v>-</v>
      </c>
      <c r="DY165" s="227" t="str">
        <f t="shared" ref="DY165:DY201" si="587">IF(ISBLANK(BB165), "-", (CC165))</f>
        <v>-</v>
      </c>
      <c r="DZ165" s="228" t="str">
        <f t="shared" ref="DZ165:DZ201" si="588">IF(ISBLANK(BC165), "-", (CD165))</f>
        <v>-</v>
      </c>
      <c r="EA165" s="282"/>
      <c r="EB165" s="282"/>
      <c r="EC165" s="226">
        <f t="shared" ref="EC165:EC201" si="589">IF(ISBLANK(BF165), "-", (BY165))</f>
        <v>407551</v>
      </c>
      <c r="ED165" s="227">
        <f t="shared" ref="ED165:ED201" si="590">IF(ISBLANK(BG165), "-", (BZ165))</f>
        <v>480698</v>
      </c>
      <c r="EE165" s="227">
        <f t="shared" ref="EE165:EE201" si="591">IF(ISBLANK(BH165), "-", (CA165))</f>
        <v>888249</v>
      </c>
      <c r="EF165" s="227" t="str">
        <f t="shared" ref="EF165:EF201" si="592">IF(ISBLANK(BI165), "-", (CB165))</f>
        <v>-</v>
      </c>
      <c r="EG165" s="227" t="str">
        <f t="shared" ref="EG165:EG201" si="593">IF(ISBLANK(BJ165), "-", (CC165))</f>
        <v>-</v>
      </c>
      <c r="EH165" s="228" t="str">
        <f t="shared" ref="EH165:EH201" si="594">IF(ISBLANK(BK165), "-", (CD165))</f>
        <v>-</v>
      </c>
      <c r="EI165" s="282"/>
      <c r="EJ165" s="282"/>
      <c r="EK165" s="226">
        <f t="shared" ref="EK165:EK201" si="595">IF(ISBLANK(BN165), "-", (BY165))</f>
        <v>407551</v>
      </c>
      <c r="EL165" s="227">
        <f t="shared" ref="EL165:EL201" si="596">IF(ISBLANK(BO165), "-", (BZ165))</f>
        <v>480698</v>
      </c>
      <c r="EM165" s="227">
        <f t="shared" ref="EM165:EM201" si="597">IF(ISBLANK(BP165), "-", (CA165))</f>
        <v>888249</v>
      </c>
      <c r="EN165" s="227" t="str">
        <f t="shared" ref="EN165:EN201" si="598">IF(ISBLANK(BQ165), "-", (CB165))</f>
        <v>-</v>
      </c>
      <c r="EO165" s="227" t="str">
        <f t="shared" ref="EO165:EO201" si="599">IF(ISBLANK(BR165), "-", (CC165))</f>
        <v>-</v>
      </c>
      <c r="EP165" s="228" t="str">
        <f t="shared" ref="EP165:EP201" si="600">IF(ISBLANK(BS165), "-", (CD165))</f>
        <v>-</v>
      </c>
      <c r="EQ165" s="282"/>
      <c r="ER165" s="282"/>
      <c r="ES165" s="226" t="str">
        <f t="shared" ref="ES165:ES201" si="601">IF(ISBLANK(BV165), "-", (CB165))</f>
        <v>-</v>
      </c>
      <c r="ET165" s="227" t="str">
        <f t="shared" ref="ET165:ET201" si="602">IF(ISBLANK(BW165), "-", (CC165))</f>
        <v>-</v>
      </c>
      <c r="EU165" s="228" t="str">
        <f t="shared" ref="EU165:EU201" si="603">IF(ISBLANK(BX165), "-", (CD165))</f>
        <v>-</v>
      </c>
      <c r="EV165" s="282"/>
      <c r="EW165" s="282"/>
      <c r="EX165" s="301">
        <f t="shared" ref="EX165:EX201" si="604">IF(ISBLANK(J165), "-", (J165/100)*(BY165))</f>
        <v>62355.303</v>
      </c>
      <c r="EY165" s="259">
        <f t="shared" ref="EY165:EY201" si="605">IF(ISBLANK(K165), "-", (K165/100)*(BZ165))</f>
        <v>111041.23800000001</v>
      </c>
      <c r="EZ165" s="259">
        <f t="shared" ref="EZ165:EZ201" si="606">IF(ISBLANK(L165), "-", (L165/100)*(CA165))</f>
        <v>174985.05299999999</v>
      </c>
      <c r="FA165" s="259" t="str">
        <f t="shared" ref="FA165:FA201" si="607">IF(ISBLANK(M165), "-", (M165/100)*(CB165))</f>
        <v>-</v>
      </c>
      <c r="FB165" s="259" t="str">
        <f t="shared" ref="FB165:FB201" si="608">IF(ISBLANK(N165), "-", (N165/100)*(CC165))</f>
        <v>-</v>
      </c>
      <c r="FC165" s="260" t="str">
        <f t="shared" ref="FC165:FC201" si="609">IF(ISBLANK(O165), "-", (O165/100)*(CD165))</f>
        <v>-</v>
      </c>
      <c r="FD165" s="282"/>
      <c r="FE165" s="282"/>
      <c r="FF165" s="301" t="str">
        <f t="shared" ref="FF165:FF201" si="610">IF(ISBLANK(R165), "-", (R165/100)*(BY165))</f>
        <v>-</v>
      </c>
      <c r="FG165" s="259" t="str">
        <f t="shared" ref="FG165:FG201" si="611">IF(ISBLANK(S165), "-", (S165/100)*(BZ165))</f>
        <v>-</v>
      </c>
      <c r="FH165" s="259" t="str">
        <f t="shared" ref="FH165:FH201" si="612">IF(ISBLANK(T165), "-", (T165/100)*(CA165))</f>
        <v>-</v>
      </c>
      <c r="FI165" s="259" t="str">
        <f t="shared" ref="FI165:FI201" si="613">IF(ISBLANK(U165), "-", (U165/100)*(CB165))</f>
        <v>-</v>
      </c>
      <c r="FJ165" s="259" t="str">
        <f t="shared" ref="FJ165:FJ201" si="614">IF(ISBLANK(V165), "-", (V165/100)*(CC165))</f>
        <v>-</v>
      </c>
      <c r="FK165" s="260" t="str">
        <f t="shared" ref="FK165:FK201" si="615">IF(ISBLANK(W165), "-", (W165/100)*(CD165))</f>
        <v>-</v>
      </c>
      <c r="FL165" s="282"/>
      <c r="FM165" s="282"/>
      <c r="FN165" s="301" t="str">
        <f t="shared" ref="FN165:FN201" si="616">IF(ISBLANK(Z165), "-", (Z165/100)*(BY165))</f>
        <v>-</v>
      </c>
      <c r="FO165" s="259" t="str">
        <f t="shared" ref="FO165:FO201" si="617">IF(ISBLANK(AA165), "-", (AA165/100)*(BZ165))</f>
        <v>-</v>
      </c>
      <c r="FP165" s="259" t="str">
        <f t="shared" ref="FP165:FP201" si="618">IF(ISBLANK(AB165), "-", (AB165/100)*(CA165))</f>
        <v>-</v>
      </c>
      <c r="FQ165" s="259" t="str">
        <f t="shared" ref="FQ165:FQ201" si="619">IF(ISBLANK(AC165), "-", (AC165/100)*(CB165))</f>
        <v>-</v>
      </c>
      <c r="FR165" s="259" t="str">
        <f t="shared" ref="FR165:FR201" si="620">IF(ISBLANK(AD165), "-", (AD165/100)*(CC165))</f>
        <v>-</v>
      </c>
      <c r="FS165" s="260" t="str">
        <f t="shared" ref="FS165:FS201" si="621">IF(ISBLANK(AE165), "-", (AE165/100)*(CD165))</f>
        <v>-</v>
      </c>
      <c r="FT165" s="282"/>
      <c r="FU165" s="282"/>
      <c r="FV165" s="301" t="str">
        <f t="shared" ref="FV165:FV201" si="622">IF(ISBLANK(AH165), "-", (AH165/100)*(BY165))</f>
        <v>-</v>
      </c>
      <c r="FW165" s="259" t="str">
        <f t="shared" ref="FW165:FW201" si="623">IF(ISBLANK(AI165), "-", (AI165/100)*(BZ165))</f>
        <v>-</v>
      </c>
      <c r="FX165" s="259" t="str">
        <f t="shared" ref="FX165:FX201" si="624">IF(ISBLANK(AJ165), "-", (AJ165/100)*(CA165))</f>
        <v>-</v>
      </c>
      <c r="FY165" s="259" t="str">
        <f t="shared" ref="FY165:FY201" si="625">IF(ISBLANK(AK165), "-", (AK165/100)*(CB165))</f>
        <v>-</v>
      </c>
      <c r="FZ165" s="259" t="str">
        <f t="shared" ref="FZ165:FZ201" si="626">IF(ISBLANK(AL165), "-", (AL165/100)*(CC165))</f>
        <v>-</v>
      </c>
      <c r="GA165" s="260" t="str">
        <f t="shared" ref="GA165:GA201" si="627">IF(ISBLANK(AM165), "-", (AM165/100)*(CD165))</f>
        <v>-</v>
      </c>
      <c r="GB165" s="282"/>
      <c r="GC165" s="282"/>
      <c r="GD165" s="301" t="str">
        <f t="shared" ref="GD165:GD201" si="628">IF(ISBLANK(AP165), "-", (AP165/100)*(BY165))</f>
        <v>-</v>
      </c>
      <c r="GE165" s="259" t="str">
        <f t="shared" ref="GE165:GE201" si="629">IF(ISBLANK(AQ165), "-", (AQ165/100)*(BZ165))</f>
        <v>-</v>
      </c>
      <c r="GF165" s="259" t="str">
        <f t="shared" ref="GF165:GF201" si="630">IF(ISBLANK(AR165), "-", (AR165/100)*(CA165))</f>
        <v>-</v>
      </c>
      <c r="GG165" s="259" t="str">
        <f t="shared" ref="GG165:GG201" si="631">IF(ISBLANK(AS165), "-", (AS165/100)*(CB165))</f>
        <v>-</v>
      </c>
      <c r="GH165" s="259" t="str">
        <f t="shared" ref="GH165:GH201" si="632">IF(ISBLANK(AT165), "-", (AT165/100)*(CC165))</f>
        <v>-</v>
      </c>
      <c r="GI165" s="260" t="str">
        <f t="shared" ref="GI165:GI201" si="633">IF(ISBLANK(AU165), "-", (AU165/100)*(CD165))</f>
        <v>-</v>
      </c>
      <c r="GJ165" s="282"/>
      <c r="GK165" s="282"/>
      <c r="GL165" s="301" t="str">
        <f t="shared" ref="GL165:GL201" si="634">IF(ISBLANK(AX165), "-", (AX165/100)*(BY165))</f>
        <v>-</v>
      </c>
      <c r="GM165" s="259" t="str">
        <f t="shared" ref="GM165:GM201" si="635">IF(ISBLANK(AY165), "-", (AY165/100)*(BZ165))</f>
        <v>-</v>
      </c>
      <c r="GN165" s="259" t="str">
        <f t="shared" ref="GN165:GN201" si="636">IF(ISBLANK(AZ165), "-", (AZ165/100)*(CA165))</f>
        <v>-</v>
      </c>
      <c r="GO165" s="259" t="str">
        <f t="shared" ref="GO165:GO201" si="637">IF(ISBLANK(BA165), "-", (BA165/100)*(CB165))</f>
        <v>-</v>
      </c>
      <c r="GP165" s="259" t="str">
        <f t="shared" ref="GP165:GP201" si="638">IF(ISBLANK(BB165), "-", (BB165/100)*(CC165))</f>
        <v>-</v>
      </c>
      <c r="GQ165" s="260" t="str">
        <f t="shared" ref="GQ165:GQ201" si="639">IF(ISBLANK(BC165), "-", (BC165/100)*(CD165))</f>
        <v>-</v>
      </c>
      <c r="GR165" s="282"/>
      <c r="GS165" s="282"/>
      <c r="GT165" s="301">
        <f t="shared" ref="GT165:GT201" si="640">IF(ISBLANK(BF165), "-", (BF165/100)*(BY165))</f>
        <v>0</v>
      </c>
      <c r="GU165" s="259">
        <f t="shared" ref="GU165:GU201" si="641">IF(ISBLANK(BG165), "-", (BG165/100)*(BZ165))</f>
        <v>2403.4900000000002</v>
      </c>
      <c r="GV165" s="259">
        <f t="shared" ref="GV165:GV201" si="642">IF(ISBLANK(BH165), "-", (BH165/100)*(CA165))</f>
        <v>2664.7469999999998</v>
      </c>
      <c r="GW165" s="259" t="str">
        <f t="shared" ref="GW165:GW201" si="643">IF(ISBLANK(BI165), "-", (BI165/100)*(CB165))</f>
        <v>-</v>
      </c>
      <c r="GX165" s="259" t="str">
        <f t="shared" ref="GX165:GX201" si="644">IF(ISBLANK(BJ165), "-", (BJ165/100)*(CC165))</f>
        <v>-</v>
      </c>
      <c r="GY165" s="260" t="str">
        <f t="shared" ref="GY165:GY201" si="645">IF(ISBLANK(BK165), "-", (BK165/100)*(CD165))</f>
        <v>-</v>
      </c>
      <c r="GZ165" s="282"/>
      <c r="HA165" s="282"/>
      <c r="HB165" s="301">
        <f t="shared" ref="HB165:HB201" si="646">IF(ISBLANK(BN165), "-", (BN165/100)*(BY165))</f>
        <v>0</v>
      </c>
      <c r="HC165" s="259">
        <f t="shared" ref="HC165:HC201" si="647">IF(ISBLANK(BO165), "-", (BO165/100)*(BZ165))</f>
        <v>3364.8859999999995</v>
      </c>
      <c r="HD165" s="259">
        <f t="shared" ref="HD165:HD201" si="648">IF(ISBLANK(BP165), "-", (BP165/100)*(CA165))</f>
        <v>2664.7469999999998</v>
      </c>
      <c r="HE165" s="259" t="str">
        <f t="shared" ref="HE165:HE201" si="649">IF(ISBLANK(BQ165), "-", (BQ165/100)*(CB165))</f>
        <v>-</v>
      </c>
      <c r="HF165" s="259" t="str">
        <f t="shared" ref="HF165:HF201" si="650">IF(ISBLANK(BR165), "-", (BR165/100)*(CC165))</f>
        <v>-</v>
      </c>
      <c r="HG165" s="260" t="str">
        <f t="shared" ref="HG165:HG201" si="651">IF(ISBLANK(BS165), "-", (BS165/100)*(CD165))</f>
        <v>-</v>
      </c>
      <c r="HH165" s="282"/>
      <c r="HI165" s="282"/>
      <c r="HJ165" s="301" t="str">
        <f t="shared" ref="HJ165:HJ201" si="652">IF(ISBLANK(BV165), "-", (BV165/100)*(CB165))</f>
        <v>-</v>
      </c>
      <c r="HK165" s="259" t="str">
        <f t="shared" ref="HK165:HK201" si="653">IF(ISBLANK(BW165), "-", (BW165/100)*(CC165))</f>
        <v>-</v>
      </c>
      <c r="HL165" s="260" t="str">
        <f t="shared" ref="HL165:HL201" si="654">IF(ISBLANK(BX165), "-", (BX165/100)*(CD165))</f>
        <v>-</v>
      </c>
      <c r="HM165" s="428">
        <f t="shared" si="442"/>
        <v>1</v>
      </c>
      <c r="HN165" s="429">
        <f t="shared" si="442"/>
        <v>1</v>
      </c>
      <c r="HO165" s="429">
        <f t="shared" si="442"/>
        <v>1</v>
      </c>
      <c r="HP165" s="429" t="str">
        <f t="shared" si="442"/>
        <v>-</v>
      </c>
      <c r="HQ165" s="429" t="str">
        <f t="shared" si="442"/>
        <v>-</v>
      </c>
      <c r="HR165" s="430" t="str">
        <f t="shared" si="442"/>
        <v>-</v>
      </c>
      <c r="HS165" s="450"/>
      <c r="HT165" s="450"/>
      <c r="HU165" s="428" t="str">
        <f t="shared" si="443"/>
        <v>-</v>
      </c>
      <c r="HV165" s="429" t="str">
        <f t="shared" si="443"/>
        <v>-</v>
      </c>
      <c r="HW165" s="429" t="str">
        <f t="shared" si="443"/>
        <v>-</v>
      </c>
      <c r="HX165" s="429" t="str">
        <f t="shared" si="443"/>
        <v>-</v>
      </c>
      <c r="HY165" s="429" t="str">
        <f t="shared" si="443"/>
        <v>-</v>
      </c>
      <c r="HZ165" s="430" t="str">
        <f t="shared" si="443"/>
        <v>-</v>
      </c>
      <c r="IA165" s="450"/>
      <c r="IB165" s="450"/>
      <c r="IC165" s="428" t="str">
        <f t="shared" si="444"/>
        <v>-</v>
      </c>
      <c r="ID165" s="429" t="str">
        <f t="shared" si="444"/>
        <v>-</v>
      </c>
      <c r="IE165" s="429" t="str">
        <f t="shared" si="444"/>
        <v>-</v>
      </c>
      <c r="IF165" s="429" t="str">
        <f t="shared" si="444"/>
        <v>-</v>
      </c>
      <c r="IG165" s="429" t="str">
        <f t="shared" si="444"/>
        <v>-</v>
      </c>
      <c r="IH165" s="430" t="str">
        <f t="shared" si="444"/>
        <v>-</v>
      </c>
      <c r="II165" s="450"/>
      <c r="IJ165" s="450"/>
      <c r="IK165" s="428" t="str">
        <f t="shared" si="445"/>
        <v>-</v>
      </c>
      <c r="IL165" s="429" t="str">
        <f t="shared" si="445"/>
        <v>-</v>
      </c>
      <c r="IM165" s="429" t="str">
        <f t="shared" si="445"/>
        <v>-</v>
      </c>
      <c r="IN165" s="429" t="str">
        <f t="shared" si="445"/>
        <v>-</v>
      </c>
      <c r="IO165" s="429" t="str">
        <f t="shared" si="445"/>
        <v>-</v>
      </c>
      <c r="IP165" s="430" t="str">
        <f t="shared" si="445"/>
        <v>-</v>
      </c>
      <c r="IQ165" s="450"/>
      <c r="IR165" s="450"/>
      <c r="IS165" s="428" t="str">
        <f t="shared" si="446"/>
        <v>-</v>
      </c>
      <c r="IT165" s="429" t="str">
        <f t="shared" si="446"/>
        <v>-</v>
      </c>
      <c r="IU165" s="429" t="str">
        <f t="shared" si="446"/>
        <v>-</v>
      </c>
      <c r="IV165" s="429" t="str">
        <f t="shared" si="446"/>
        <v>-</v>
      </c>
      <c r="IW165" s="429" t="str">
        <f t="shared" si="446"/>
        <v>-</v>
      </c>
      <c r="IX165" s="430" t="str">
        <f t="shared" si="446"/>
        <v>-</v>
      </c>
      <c r="IY165" s="450"/>
      <c r="IZ165" s="450"/>
      <c r="JA165" s="428" t="str">
        <f t="shared" si="447"/>
        <v>-</v>
      </c>
      <c r="JB165" s="429" t="str">
        <f t="shared" si="447"/>
        <v>-</v>
      </c>
      <c r="JC165" s="429" t="str">
        <f t="shared" si="447"/>
        <v>-</v>
      </c>
      <c r="JD165" s="429" t="str">
        <f t="shared" si="447"/>
        <v>-</v>
      </c>
      <c r="JE165" s="429" t="str">
        <f t="shared" si="447"/>
        <v>-</v>
      </c>
      <c r="JF165" s="430" t="str">
        <f t="shared" si="447"/>
        <v>-</v>
      </c>
      <c r="JG165" s="450"/>
      <c r="JH165" s="450"/>
      <c r="JI165" s="428">
        <f t="shared" si="448"/>
        <v>1</v>
      </c>
      <c r="JJ165" s="429">
        <f t="shared" si="448"/>
        <v>1</v>
      </c>
      <c r="JK165" s="429">
        <f t="shared" si="448"/>
        <v>1</v>
      </c>
      <c r="JL165" s="429" t="str">
        <f t="shared" si="448"/>
        <v>-</v>
      </c>
      <c r="JM165" s="429" t="str">
        <f t="shared" si="448"/>
        <v>-</v>
      </c>
      <c r="JN165" s="430" t="str">
        <f t="shared" si="448"/>
        <v>-</v>
      </c>
      <c r="JO165" s="450"/>
      <c r="JP165" s="450"/>
      <c r="JQ165" s="428">
        <f t="shared" si="449"/>
        <v>1</v>
      </c>
      <c r="JR165" s="429">
        <f t="shared" si="449"/>
        <v>1</v>
      </c>
      <c r="JS165" s="429">
        <f t="shared" si="449"/>
        <v>1</v>
      </c>
      <c r="JT165" s="429" t="str">
        <f t="shared" si="449"/>
        <v>-</v>
      </c>
      <c r="JU165" s="429" t="str">
        <f t="shared" si="449"/>
        <v>-</v>
      </c>
      <c r="JV165" s="430" t="str">
        <f t="shared" si="449"/>
        <v>-</v>
      </c>
      <c r="JW165" s="450"/>
      <c r="JX165" s="450"/>
      <c r="JY165" s="428" t="str">
        <f t="shared" si="552"/>
        <v>-</v>
      </c>
      <c r="JZ165" s="429" t="str">
        <f t="shared" si="552"/>
        <v>-</v>
      </c>
      <c r="KA165" s="430" t="str">
        <f t="shared" si="552"/>
        <v>-</v>
      </c>
      <c r="KB165" s="172"/>
      <c r="KC165" s="355" t="str">
        <f>IF(ISBLANK('Tab4-Adol-KABP-2006'!KC165),"",('Tab4-Adol-KABP-2006'!KC165))</f>
        <v/>
      </c>
      <c r="KD165" s="355" t="str">
        <f>IF(ISBLANK('Tab4-Adol-KABP-2006'!KD165),"",('Tab4-Adol-KABP-2006'!KD165))</f>
        <v/>
      </c>
      <c r="KE165" s="355" t="str">
        <f>IF(ISBLANK('Tab4-Adol-KABP-2006'!KE165),"",('Tab4-Adol-KABP-2006'!KE165))</f>
        <v/>
      </c>
      <c r="KF165" s="355" t="str">
        <f>IF(ISBLANK('Tab4-Adol-KABP-2006'!KF165),"",('Tab4-Adol-KABP-2006'!KF165))</f>
        <v/>
      </c>
      <c r="KG165" s="355" t="str">
        <f>IF(ISBLANK('Tab4-Adol-KABP-2006'!KG165),"",('Tab4-Adol-KABP-2006'!KG165))</f>
        <v/>
      </c>
      <c r="KH165" s="355" t="str">
        <f>IF(ISBLANK('Tab4-Adol-KABP-2006'!KH165),"",('Tab4-Adol-KABP-2006'!KH165))</f>
        <v/>
      </c>
      <c r="KI165" s="355" t="str">
        <f>IF(ISBLANK('Tab4-Adol-KABP-2006'!KI165),"",('Tab4-Adol-KABP-2006'!KI165))</f>
        <v/>
      </c>
      <c r="KJ165" s="355" t="str">
        <f>IF(ISBLANK('Tab4-Adol-KABP-2006'!KJ165),"",('Tab4-Adol-KABP-2006'!KJ165))</f>
        <v/>
      </c>
      <c r="KK165" s="355" t="str">
        <f>IF(ISBLANK('Tab4-Adol-KABP-2006'!KK165),"",('Tab4-Adol-KABP-2006'!KK165))</f>
        <v/>
      </c>
      <c r="KL165" s="355" t="str">
        <f>IF(ISBLANK('Tab4-Adol-KABP-2006'!KL165),"",('Tab4-Adol-KABP-2006'!KL165))</f>
        <v/>
      </c>
      <c r="KM165" s="355" t="str">
        <f>IF(ISBLANK('Tab4-Adol-KABP-2006'!KM165),"",('Tab4-Adol-KABP-2006'!KM165))</f>
        <v/>
      </c>
      <c r="KN165" s="355" t="str">
        <f>IF(ISBLANK('Tab4-Adol-KABP-2006'!KN165),"",('Tab4-Adol-KABP-2006'!KN165))</f>
        <v/>
      </c>
      <c r="KO165" s="355" t="str">
        <f>IF(ISBLANK('Tab4-Adol-KABP-2006'!KO165),"",('Tab4-Adol-KABP-2006'!KO165))</f>
        <v/>
      </c>
      <c r="KP165" s="355" t="str">
        <f>IF(ISBLANK('Tab4-Adol-KABP-2006'!KP165),"",('Tab4-Adol-KABP-2006'!KP165))</f>
        <v/>
      </c>
      <c r="KQ165" s="355" t="str">
        <f>IF(ISBLANK('Tab4-Adol-KABP-2006'!KQ165),"",('Tab4-Adol-KABP-2006'!KQ165))</f>
        <v/>
      </c>
      <c r="KR165" s="355" t="str">
        <f>IF(ISBLANK('Tab4-Adol-KABP-2006'!KR165),"",('Tab4-Adol-KABP-2006'!KR165))</f>
        <v/>
      </c>
      <c r="KS165" s="355" t="str">
        <f>IF(ISBLANK('Tab4-Adol-KABP-2006'!KS165),"",('Tab4-Adol-KABP-2006'!KS165))</f>
        <v/>
      </c>
      <c r="KT165" s="355" t="str">
        <f>IF(ISBLANK('Tab4-Adol-KABP-2006'!KT165),"",('Tab4-Adol-KABP-2006'!KT165))</f>
        <v/>
      </c>
      <c r="KU165" s="355" t="str">
        <f>IF(ISBLANK('Tab4-Adol-KABP-2006'!KU165),"",('Tab4-Adol-KABP-2006'!KU165))</f>
        <v/>
      </c>
      <c r="KV165" s="355" t="str">
        <f>IF(ISBLANK('Tab4-Adol-KABP-2006'!KV165),"",('Tab4-Adol-KABP-2006'!KV165))</f>
        <v/>
      </c>
      <c r="KW165" s="355" t="str">
        <f>IF(ISBLANK('Tab4-Adol-KABP-2006'!KW165),"",('Tab4-Adol-KABP-2006'!KW165))</f>
        <v/>
      </c>
      <c r="KX165" s="355" t="str">
        <f>IF(ISBLANK('Tab4-Adol-KABP-2006'!KX165),"",('Tab4-Adol-KABP-2006'!KX165))</f>
        <v/>
      </c>
      <c r="KY165" s="355" t="str">
        <f>IF(ISBLANK('Tab4-Adol-KABP-2006'!KY165),"",('Tab4-Adol-KABP-2006'!KY165))</f>
        <v/>
      </c>
      <c r="KZ165" s="355" t="str">
        <f>IF(ISBLANK('Tab4-Adol-KABP-2006'!KZ165),"",('Tab4-Adol-KABP-2006'!KZ165))</f>
        <v/>
      </c>
      <c r="LA165" s="355" t="str">
        <f>IF(ISBLANK('Tab4-Adol-KABP-2006'!LA165),"",('Tab4-Adol-KABP-2006'!LA165))</f>
        <v/>
      </c>
      <c r="LB165" s="355" t="str">
        <f>IF(ISBLANK('Tab4-Adol-KABP-2006'!LB165),"",('Tab4-Adol-KABP-2006'!LB165))</f>
        <v/>
      </c>
      <c r="LC165" s="355" t="str">
        <f>IF(ISBLANK('Tab4-Adol-KABP-2006'!LC165),"",('Tab4-Adol-KABP-2006'!LC165))</f>
        <v/>
      </c>
      <c r="LD165" s="355" t="str">
        <f>IF(ISBLANK('Tab4-Adol-KABP-2006'!LD165),"",('Tab4-Adol-KABP-2006'!LD165))</f>
        <v/>
      </c>
      <c r="LE165" s="355" t="str">
        <f>IF(ISBLANK('Tab4-Adol-KABP-2006'!LE165),"",('Tab4-Adol-KABP-2006'!LE165))</f>
        <v/>
      </c>
      <c r="LF165" s="355" t="str">
        <f>IF(ISBLANK('Tab4-Adol-KABP-2006'!LF165),"",('Tab4-Adol-KABP-2006'!LF165))</f>
        <v/>
      </c>
      <c r="LG165" s="355" t="str">
        <f>IF(ISBLANK('Tab4-Adol-KABP-2006'!LG165),"",('Tab4-Adol-KABP-2006'!LG165))</f>
        <v/>
      </c>
      <c r="LH165" s="355" t="str">
        <f>IF(ISBLANK('Tab4-Adol-KABP-2006'!LH165),"",('Tab4-Adol-KABP-2006'!LH165))</f>
        <v/>
      </c>
      <c r="LI165" s="355" t="str">
        <f>IF(ISBLANK('Tab4-Adol-KABP-2006'!LI165),"",('Tab4-Adol-KABP-2006'!LI165))</f>
        <v/>
      </c>
      <c r="LJ165" s="355" t="str">
        <f>IF(ISBLANK('Tab4-Adol-KABP-2006'!LJ165),"",('Tab4-Adol-KABP-2006'!LJ165))</f>
        <v/>
      </c>
      <c r="LK165" s="355" t="str">
        <f>IF(ISBLANK('Tab4-Adol-KABP-2006'!LK165),"",('Tab4-Adol-KABP-2006'!LK165))</f>
        <v/>
      </c>
      <c r="LL165" s="355" t="str">
        <f>IF(ISBLANK('Tab4-Adol-KABP-2006'!LL165),"",('Tab4-Adol-KABP-2006'!LL165))</f>
        <v/>
      </c>
      <c r="LM165" s="355" t="str">
        <f>IF(ISBLANK('Tab4-Adol-KABP-2006'!LM165),"",('Tab4-Adol-KABP-2006'!LM165))</f>
        <v/>
      </c>
      <c r="LN165" s="355" t="str">
        <f>IF(ISBLANK('Tab4-Adol-KABP-2006'!LN165),"",('Tab4-Adol-KABP-2006'!LN165))</f>
        <v/>
      </c>
      <c r="LO165" s="355" t="str">
        <f>IF(ISBLANK('Tab4-Adol-KABP-2006'!LO165),"",('Tab4-Adol-KABP-2006'!LO165))</f>
        <v/>
      </c>
      <c r="LP165" s="355" t="str">
        <f>IF(ISBLANK('Tab4-Adol-KABP-2006'!LP165),"",('Tab4-Adol-KABP-2006'!LP165))</f>
        <v/>
      </c>
      <c r="LQ165" s="355" t="str">
        <f>IF(ISBLANK('Tab4-Adol-KABP-2006'!LQ165),"",('Tab4-Adol-KABP-2006'!LQ165))</f>
        <v/>
      </c>
      <c r="LR165" s="355" t="str">
        <f>IF(ISBLANK('Tab4-Adol-KABP-2006'!LR165),"",('Tab4-Adol-KABP-2006'!LR165))</f>
        <v/>
      </c>
      <c r="LS165" s="355" t="str">
        <f>IF(ISBLANK('Tab4-Adol-KABP-2006'!LS165),"",('Tab4-Adol-KABP-2006'!LS165))</f>
        <v/>
      </c>
      <c r="LT165" s="355" t="str">
        <f>IF(ISBLANK('Tab4-Adol-KABP-2006'!LT165),"",('Tab4-Adol-KABP-2006'!LT165))</f>
        <v/>
      </c>
      <c r="LU165" s="355" t="str">
        <f>IF(ISBLANK('Tab4-Adol-KABP-2006'!LU165),"",('Tab4-Adol-KABP-2006'!LU165))</f>
        <v/>
      </c>
      <c r="LV165" s="355" t="str">
        <f>IF(ISBLANK('Tab4-Adol-KABP-2006'!LV165),"",('Tab4-Adol-KABP-2006'!LV165))</f>
        <v/>
      </c>
      <c r="LW165" s="355" t="str">
        <f>IF(ISBLANK('Tab4-Adol-KABP-2006'!LW165),"",('Tab4-Adol-KABP-2006'!LW165))</f>
        <v/>
      </c>
      <c r="LX165" s="355" t="str">
        <f>IF(ISBLANK('Tab4-Adol-KABP-2006'!LX165),"",('Tab4-Adol-KABP-2006'!LX165))</f>
        <v/>
      </c>
      <c r="LY165" s="355" t="str">
        <f>IF(ISBLANK('Tab4-Adol-KABP-2006'!LY165),"",('Tab4-Adol-KABP-2006'!LY165))</f>
        <v/>
      </c>
      <c r="LZ165" s="355" t="str">
        <f>IF(ISBLANK('Tab4-Adol-KABP-2006'!LZ165),"",('Tab4-Adol-KABP-2006'!LZ165))</f>
        <v/>
      </c>
      <c r="MA165" s="355" t="str">
        <f>IF(ISBLANK('Tab4-Adol-KABP-2006'!MA165),"",('Tab4-Adol-KABP-2006'!MA165))</f>
        <v/>
      </c>
    </row>
    <row r="166" spans="1:339" x14ac:dyDescent="0.2">
      <c r="A166" s="310" t="s">
        <v>201</v>
      </c>
      <c r="B166" s="172">
        <v>0</v>
      </c>
      <c r="C166" s="172">
        <v>0</v>
      </c>
      <c r="D166" s="172" t="s">
        <v>322</v>
      </c>
      <c r="E166" s="172">
        <v>1</v>
      </c>
      <c r="F166" s="173"/>
      <c r="G166" s="218" t="s">
        <v>187</v>
      </c>
      <c r="H166" s="348" t="str">
        <f>IF(ISBLANK('Tab4-Adol-KABP-2006'!H166), "",('Tab4-Adol-KABP-2006'!H166))</f>
        <v/>
      </c>
      <c r="I166" s="349" t="str">
        <f>IF(ISBLANK('Tab4-Adol-KABP-2006'!I166), "",('Tab4-Adol-KABP-2006'!I166))</f>
        <v/>
      </c>
      <c r="J166" s="414"/>
      <c r="K166" s="414"/>
      <c r="L166" s="414"/>
      <c r="M166" s="414"/>
      <c r="N166" s="414"/>
      <c r="O166" s="415"/>
      <c r="P166" s="348" t="str">
        <f>IF(ISBLANK('Tab4-Adol-KABP-2006'!P166), "",('Tab4-Adol-KABP-2006'!P166))</f>
        <v/>
      </c>
      <c r="Q166" s="349" t="str">
        <f>IF(ISBLANK('Tab4-Adol-KABP-2006'!Q166), "",('Tab4-Adol-KABP-2006'!Q166))</f>
        <v/>
      </c>
      <c r="R166" s="414"/>
      <c r="S166" s="414"/>
      <c r="T166" s="414"/>
      <c r="U166" s="414"/>
      <c r="V166" s="414"/>
      <c r="W166" s="415"/>
      <c r="X166" s="348" t="str">
        <f>IF(ISBLANK('Tab4-Adol-KABP-2006'!X166), "",('Tab4-Adol-KABP-2006'!X166))</f>
        <v/>
      </c>
      <c r="Y166" s="349" t="str">
        <f>IF(ISBLANK('Tab4-Adol-KABP-2006'!Y166), "",('Tab4-Adol-KABP-2006'!Y166))</f>
        <v/>
      </c>
      <c r="Z166" s="414"/>
      <c r="AA166" s="414"/>
      <c r="AB166" s="414"/>
      <c r="AC166" s="414"/>
      <c r="AD166" s="414"/>
      <c r="AE166" s="415"/>
      <c r="AF166" s="348" t="str">
        <f>IF(ISBLANK('Tab4-Adol-KABP-2006'!AF166), "",('Tab4-Adol-KABP-2006'!AF166))</f>
        <v/>
      </c>
      <c r="AG166" s="349" t="str">
        <f>IF(ISBLANK('Tab4-Adol-KABP-2006'!AG166), "",('Tab4-Adol-KABP-2006'!AG166))</f>
        <v/>
      </c>
      <c r="AH166" s="414"/>
      <c r="AI166" s="414"/>
      <c r="AJ166" s="414"/>
      <c r="AK166" s="414"/>
      <c r="AL166" s="414"/>
      <c r="AM166" s="415"/>
      <c r="AN166" s="348" t="str">
        <f>IF(ISBLANK('Tab4-Adol-KABP-2006'!AN166), "",('Tab4-Adol-KABP-2006'!AN166))</f>
        <v/>
      </c>
      <c r="AO166" s="349" t="str">
        <f>IF(ISBLANK('Tab4-Adol-KABP-2006'!AO166), "",('Tab4-Adol-KABP-2006'!AO166))</f>
        <v/>
      </c>
      <c r="AP166" s="362"/>
      <c r="AQ166" s="362"/>
      <c r="AR166" s="362"/>
      <c r="AS166" s="362"/>
      <c r="AT166" s="362"/>
      <c r="AU166" s="363"/>
      <c r="AV166" s="348" t="str">
        <f>IF(ISBLANK('Tab4-Adol-KABP-2006'!AV166), "",('Tab4-Adol-KABP-2006'!AV166))</f>
        <v/>
      </c>
      <c r="AW166" s="349" t="str">
        <f>IF(ISBLANK('Tab4-Adol-KABP-2006'!AW166), "",('Tab4-Adol-KABP-2006'!AW166))</f>
        <v/>
      </c>
      <c r="AX166" s="414"/>
      <c r="AY166" s="414"/>
      <c r="AZ166" s="414"/>
      <c r="BA166" s="414"/>
      <c r="BB166" s="414"/>
      <c r="BC166" s="415"/>
      <c r="BD166" s="348" t="str">
        <f>IF(ISBLANK('Tab4-Adol-KABP-2006'!BD166), "",('Tab4-Adol-KABP-2006'!BD166))</f>
        <v/>
      </c>
      <c r="BE166" s="349" t="str">
        <f>IF(ISBLANK('Tab4-Adol-KABP-2006'!BE166), "",('Tab4-Adol-KABP-2006'!BE166))</f>
        <v/>
      </c>
      <c r="BF166" s="414"/>
      <c r="BG166" s="414"/>
      <c r="BH166" s="414"/>
      <c r="BI166" s="414"/>
      <c r="BJ166" s="414"/>
      <c r="BK166" s="415"/>
      <c r="BL166" s="348" t="str">
        <f>IF(ISBLANK('Tab4-Adol-KABP-2006'!BL166), "",('Tab4-Adol-KABP-2006'!BL166))</f>
        <v/>
      </c>
      <c r="BM166" s="349" t="str">
        <f>IF(ISBLANK('Tab4-Adol-KABP-2006'!BM166), "",('Tab4-Adol-KABP-2006'!BM166))</f>
        <v/>
      </c>
      <c r="BN166" s="414"/>
      <c r="BO166" s="414"/>
      <c r="BP166" s="414"/>
      <c r="BQ166" s="414"/>
      <c r="BR166" s="414"/>
      <c r="BS166" s="415"/>
      <c r="BT166" s="348" t="str">
        <f>IF(ISBLANK('Tab4-Adol-KABP-2006'!BT166), "",('Tab4-Adol-KABP-2006'!BT166))</f>
        <v/>
      </c>
      <c r="BU166" s="349" t="str">
        <f>IF(ISBLANK('Tab4-Adol-KABP-2006'!BU166), "",('Tab4-Adol-KABP-2006'!BU166))</f>
        <v/>
      </c>
      <c r="BV166" s="414"/>
      <c r="BW166" s="414"/>
      <c r="BX166" s="415"/>
      <c r="BY166" s="216">
        <v>175441</v>
      </c>
      <c r="BZ166" s="208">
        <v>278618</v>
      </c>
      <c r="CA166" s="208">
        <v>454059</v>
      </c>
      <c r="CB166" s="208">
        <v>255890</v>
      </c>
      <c r="CC166" s="208">
        <v>629352</v>
      </c>
      <c r="CD166" s="284">
        <v>885242</v>
      </c>
      <c r="CE166" s="282"/>
      <c r="CF166" s="282"/>
      <c r="CG166" s="226" t="str">
        <f t="shared" si="553"/>
        <v>-</v>
      </c>
      <c r="CH166" s="227" t="str">
        <f t="shared" si="554"/>
        <v>-</v>
      </c>
      <c r="CI166" s="227" t="str">
        <f t="shared" si="555"/>
        <v>-</v>
      </c>
      <c r="CJ166" s="227" t="str">
        <f t="shared" si="556"/>
        <v>-</v>
      </c>
      <c r="CK166" s="227" t="str">
        <f t="shared" si="557"/>
        <v>-</v>
      </c>
      <c r="CL166" s="228" t="str">
        <f t="shared" si="558"/>
        <v>-</v>
      </c>
      <c r="CM166" s="282"/>
      <c r="CN166" s="282"/>
      <c r="CO166" s="226" t="str">
        <f t="shared" si="559"/>
        <v>-</v>
      </c>
      <c r="CP166" s="227" t="str">
        <f t="shared" si="560"/>
        <v>-</v>
      </c>
      <c r="CQ166" s="227" t="str">
        <f t="shared" si="561"/>
        <v>-</v>
      </c>
      <c r="CR166" s="227" t="str">
        <f t="shared" si="562"/>
        <v>-</v>
      </c>
      <c r="CS166" s="227" t="str">
        <f t="shared" si="563"/>
        <v>-</v>
      </c>
      <c r="CT166" s="228" t="str">
        <f t="shared" si="564"/>
        <v>-</v>
      </c>
      <c r="CU166" s="282"/>
      <c r="CV166" s="282"/>
      <c r="CW166" s="292" t="str">
        <f t="shared" si="565"/>
        <v>-</v>
      </c>
      <c r="CX166" s="234" t="str">
        <f t="shared" si="566"/>
        <v>-</v>
      </c>
      <c r="CY166" s="234" t="str">
        <f t="shared" si="567"/>
        <v>-</v>
      </c>
      <c r="CZ166" s="234" t="str">
        <f t="shared" si="568"/>
        <v>-</v>
      </c>
      <c r="DA166" s="234" t="str">
        <f t="shared" si="569"/>
        <v>-</v>
      </c>
      <c r="DB166" s="235" t="str">
        <f t="shared" si="570"/>
        <v>-</v>
      </c>
      <c r="DC166" s="282"/>
      <c r="DD166" s="282"/>
      <c r="DE166" s="226" t="str">
        <f t="shared" si="571"/>
        <v>-</v>
      </c>
      <c r="DF166" s="227" t="str">
        <f t="shared" si="572"/>
        <v>-</v>
      </c>
      <c r="DG166" s="227" t="str">
        <f t="shared" si="573"/>
        <v>-</v>
      </c>
      <c r="DH166" s="227" t="str">
        <f t="shared" si="574"/>
        <v>-</v>
      </c>
      <c r="DI166" s="227" t="str">
        <f t="shared" si="575"/>
        <v>-</v>
      </c>
      <c r="DJ166" s="228" t="str">
        <f t="shared" si="576"/>
        <v>-</v>
      </c>
      <c r="DK166" s="282"/>
      <c r="DL166" s="282"/>
      <c r="DM166" s="226" t="str">
        <f t="shared" si="577"/>
        <v>-</v>
      </c>
      <c r="DN166" s="227" t="str">
        <f t="shared" si="578"/>
        <v>-</v>
      </c>
      <c r="DO166" s="227" t="str">
        <f t="shared" si="579"/>
        <v>-</v>
      </c>
      <c r="DP166" s="227" t="str">
        <f t="shared" si="580"/>
        <v>-</v>
      </c>
      <c r="DQ166" s="227" t="str">
        <f t="shared" si="581"/>
        <v>-</v>
      </c>
      <c r="DR166" s="228" t="str">
        <f t="shared" si="582"/>
        <v>-</v>
      </c>
      <c r="DS166" s="282"/>
      <c r="DT166" s="282"/>
      <c r="DU166" s="226" t="str">
        <f t="shared" si="583"/>
        <v>-</v>
      </c>
      <c r="DV166" s="227" t="str">
        <f t="shared" si="584"/>
        <v>-</v>
      </c>
      <c r="DW166" s="227" t="str">
        <f t="shared" si="585"/>
        <v>-</v>
      </c>
      <c r="DX166" s="227" t="str">
        <f t="shared" si="586"/>
        <v>-</v>
      </c>
      <c r="DY166" s="227" t="str">
        <f t="shared" si="587"/>
        <v>-</v>
      </c>
      <c r="DZ166" s="228" t="str">
        <f t="shared" si="588"/>
        <v>-</v>
      </c>
      <c r="EA166" s="282"/>
      <c r="EB166" s="282"/>
      <c r="EC166" s="226" t="str">
        <f t="shared" si="589"/>
        <v>-</v>
      </c>
      <c r="ED166" s="227" t="str">
        <f t="shared" si="590"/>
        <v>-</v>
      </c>
      <c r="EE166" s="227" t="str">
        <f t="shared" si="591"/>
        <v>-</v>
      </c>
      <c r="EF166" s="227" t="str">
        <f t="shared" si="592"/>
        <v>-</v>
      </c>
      <c r="EG166" s="227" t="str">
        <f t="shared" si="593"/>
        <v>-</v>
      </c>
      <c r="EH166" s="228" t="str">
        <f t="shared" si="594"/>
        <v>-</v>
      </c>
      <c r="EI166" s="282"/>
      <c r="EJ166" s="282"/>
      <c r="EK166" s="226" t="str">
        <f t="shared" si="595"/>
        <v>-</v>
      </c>
      <c r="EL166" s="227" t="str">
        <f t="shared" si="596"/>
        <v>-</v>
      </c>
      <c r="EM166" s="227" t="str">
        <f t="shared" si="597"/>
        <v>-</v>
      </c>
      <c r="EN166" s="227" t="str">
        <f t="shared" si="598"/>
        <v>-</v>
      </c>
      <c r="EO166" s="227" t="str">
        <f t="shared" si="599"/>
        <v>-</v>
      </c>
      <c r="EP166" s="228" t="str">
        <f t="shared" si="600"/>
        <v>-</v>
      </c>
      <c r="EQ166" s="282"/>
      <c r="ER166" s="282"/>
      <c r="ES166" s="226" t="str">
        <f t="shared" si="601"/>
        <v>-</v>
      </c>
      <c r="ET166" s="227" t="str">
        <f t="shared" si="602"/>
        <v>-</v>
      </c>
      <c r="EU166" s="228" t="str">
        <f t="shared" si="603"/>
        <v>-</v>
      </c>
      <c r="EV166" s="282"/>
      <c r="EW166" s="282"/>
      <c r="EX166" s="301" t="str">
        <f t="shared" si="604"/>
        <v>-</v>
      </c>
      <c r="EY166" s="259" t="str">
        <f t="shared" si="605"/>
        <v>-</v>
      </c>
      <c r="EZ166" s="259" t="str">
        <f t="shared" si="606"/>
        <v>-</v>
      </c>
      <c r="FA166" s="259" t="str">
        <f t="shared" si="607"/>
        <v>-</v>
      </c>
      <c r="FB166" s="259" t="str">
        <f t="shared" si="608"/>
        <v>-</v>
      </c>
      <c r="FC166" s="260" t="str">
        <f t="shared" si="609"/>
        <v>-</v>
      </c>
      <c r="FD166" s="282"/>
      <c r="FE166" s="282"/>
      <c r="FF166" s="301" t="str">
        <f t="shared" si="610"/>
        <v>-</v>
      </c>
      <c r="FG166" s="259" t="str">
        <f t="shared" si="611"/>
        <v>-</v>
      </c>
      <c r="FH166" s="259" t="str">
        <f t="shared" si="612"/>
        <v>-</v>
      </c>
      <c r="FI166" s="259" t="str">
        <f t="shared" si="613"/>
        <v>-</v>
      </c>
      <c r="FJ166" s="259" t="str">
        <f t="shared" si="614"/>
        <v>-</v>
      </c>
      <c r="FK166" s="260" t="str">
        <f t="shared" si="615"/>
        <v>-</v>
      </c>
      <c r="FL166" s="282"/>
      <c r="FM166" s="282"/>
      <c r="FN166" s="301" t="str">
        <f t="shared" si="616"/>
        <v>-</v>
      </c>
      <c r="FO166" s="259" t="str">
        <f t="shared" si="617"/>
        <v>-</v>
      </c>
      <c r="FP166" s="259" t="str">
        <f t="shared" si="618"/>
        <v>-</v>
      </c>
      <c r="FQ166" s="259" t="str">
        <f t="shared" si="619"/>
        <v>-</v>
      </c>
      <c r="FR166" s="259" t="str">
        <f t="shared" si="620"/>
        <v>-</v>
      </c>
      <c r="FS166" s="260" t="str">
        <f t="shared" si="621"/>
        <v>-</v>
      </c>
      <c r="FT166" s="282"/>
      <c r="FU166" s="282"/>
      <c r="FV166" s="301" t="str">
        <f t="shared" si="622"/>
        <v>-</v>
      </c>
      <c r="FW166" s="259" t="str">
        <f t="shared" si="623"/>
        <v>-</v>
      </c>
      <c r="FX166" s="259" t="str">
        <f t="shared" si="624"/>
        <v>-</v>
      </c>
      <c r="FY166" s="259" t="str">
        <f t="shared" si="625"/>
        <v>-</v>
      </c>
      <c r="FZ166" s="259" t="str">
        <f t="shared" si="626"/>
        <v>-</v>
      </c>
      <c r="GA166" s="260" t="str">
        <f t="shared" si="627"/>
        <v>-</v>
      </c>
      <c r="GB166" s="282"/>
      <c r="GC166" s="282"/>
      <c r="GD166" s="301" t="str">
        <f t="shared" si="628"/>
        <v>-</v>
      </c>
      <c r="GE166" s="259" t="str">
        <f t="shared" si="629"/>
        <v>-</v>
      </c>
      <c r="GF166" s="259" t="str">
        <f t="shared" si="630"/>
        <v>-</v>
      </c>
      <c r="GG166" s="259" t="str">
        <f t="shared" si="631"/>
        <v>-</v>
      </c>
      <c r="GH166" s="259" t="str">
        <f t="shared" si="632"/>
        <v>-</v>
      </c>
      <c r="GI166" s="260" t="str">
        <f t="shared" si="633"/>
        <v>-</v>
      </c>
      <c r="GJ166" s="282"/>
      <c r="GK166" s="282"/>
      <c r="GL166" s="301" t="str">
        <f t="shared" si="634"/>
        <v>-</v>
      </c>
      <c r="GM166" s="259" t="str">
        <f t="shared" si="635"/>
        <v>-</v>
      </c>
      <c r="GN166" s="259" t="str">
        <f t="shared" si="636"/>
        <v>-</v>
      </c>
      <c r="GO166" s="259" t="str">
        <f t="shared" si="637"/>
        <v>-</v>
      </c>
      <c r="GP166" s="259" t="str">
        <f t="shared" si="638"/>
        <v>-</v>
      </c>
      <c r="GQ166" s="260" t="str">
        <f t="shared" si="639"/>
        <v>-</v>
      </c>
      <c r="GR166" s="282"/>
      <c r="GS166" s="282"/>
      <c r="GT166" s="301" t="str">
        <f t="shared" si="640"/>
        <v>-</v>
      </c>
      <c r="GU166" s="259" t="str">
        <f t="shared" si="641"/>
        <v>-</v>
      </c>
      <c r="GV166" s="259" t="str">
        <f t="shared" si="642"/>
        <v>-</v>
      </c>
      <c r="GW166" s="259" t="str">
        <f t="shared" si="643"/>
        <v>-</v>
      </c>
      <c r="GX166" s="259" t="str">
        <f t="shared" si="644"/>
        <v>-</v>
      </c>
      <c r="GY166" s="260" t="str">
        <f t="shared" si="645"/>
        <v>-</v>
      </c>
      <c r="GZ166" s="282"/>
      <c r="HA166" s="282"/>
      <c r="HB166" s="301" t="str">
        <f t="shared" si="646"/>
        <v>-</v>
      </c>
      <c r="HC166" s="259" t="str">
        <f t="shared" si="647"/>
        <v>-</v>
      </c>
      <c r="HD166" s="259" t="str">
        <f t="shared" si="648"/>
        <v>-</v>
      </c>
      <c r="HE166" s="259" t="str">
        <f t="shared" si="649"/>
        <v>-</v>
      </c>
      <c r="HF166" s="259" t="str">
        <f t="shared" si="650"/>
        <v>-</v>
      </c>
      <c r="HG166" s="260" t="str">
        <f t="shared" si="651"/>
        <v>-</v>
      </c>
      <c r="HH166" s="282"/>
      <c r="HI166" s="282"/>
      <c r="HJ166" s="301" t="str">
        <f t="shared" si="652"/>
        <v>-</v>
      </c>
      <c r="HK166" s="259" t="str">
        <f t="shared" si="653"/>
        <v>-</v>
      </c>
      <c r="HL166" s="260" t="str">
        <f t="shared" si="654"/>
        <v>-</v>
      </c>
      <c r="HM166" s="428" t="str">
        <f t="shared" si="442"/>
        <v>-</v>
      </c>
      <c r="HN166" s="429" t="str">
        <f t="shared" si="442"/>
        <v>-</v>
      </c>
      <c r="HO166" s="429" t="str">
        <f t="shared" si="442"/>
        <v>-</v>
      </c>
      <c r="HP166" s="429" t="str">
        <f t="shared" si="442"/>
        <v>-</v>
      </c>
      <c r="HQ166" s="429" t="str">
        <f t="shared" si="442"/>
        <v>-</v>
      </c>
      <c r="HR166" s="430" t="str">
        <f t="shared" si="442"/>
        <v>-</v>
      </c>
      <c r="HS166" s="450"/>
      <c r="HT166" s="450"/>
      <c r="HU166" s="428" t="str">
        <f t="shared" si="443"/>
        <v>-</v>
      </c>
      <c r="HV166" s="429" t="str">
        <f t="shared" si="443"/>
        <v>-</v>
      </c>
      <c r="HW166" s="429" t="str">
        <f t="shared" si="443"/>
        <v>-</v>
      </c>
      <c r="HX166" s="429" t="str">
        <f t="shared" si="443"/>
        <v>-</v>
      </c>
      <c r="HY166" s="429" t="str">
        <f t="shared" si="443"/>
        <v>-</v>
      </c>
      <c r="HZ166" s="430" t="str">
        <f t="shared" si="443"/>
        <v>-</v>
      </c>
      <c r="IA166" s="450"/>
      <c r="IB166" s="450"/>
      <c r="IC166" s="428" t="str">
        <f t="shared" si="444"/>
        <v>-</v>
      </c>
      <c r="ID166" s="429" t="str">
        <f t="shared" si="444"/>
        <v>-</v>
      </c>
      <c r="IE166" s="429" t="str">
        <f t="shared" si="444"/>
        <v>-</v>
      </c>
      <c r="IF166" s="429" t="str">
        <f t="shared" si="444"/>
        <v>-</v>
      </c>
      <c r="IG166" s="429" t="str">
        <f t="shared" si="444"/>
        <v>-</v>
      </c>
      <c r="IH166" s="430" t="str">
        <f t="shared" si="444"/>
        <v>-</v>
      </c>
      <c r="II166" s="450"/>
      <c r="IJ166" s="450"/>
      <c r="IK166" s="428" t="str">
        <f t="shared" si="445"/>
        <v>-</v>
      </c>
      <c r="IL166" s="429" t="str">
        <f t="shared" si="445"/>
        <v>-</v>
      </c>
      <c r="IM166" s="429" t="str">
        <f t="shared" si="445"/>
        <v>-</v>
      </c>
      <c r="IN166" s="429" t="str">
        <f t="shared" si="445"/>
        <v>-</v>
      </c>
      <c r="IO166" s="429" t="str">
        <f t="shared" si="445"/>
        <v>-</v>
      </c>
      <c r="IP166" s="430" t="str">
        <f t="shared" si="445"/>
        <v>-</v>
      </c>
      <c r="IQ166" s="450"/>
      <c r="IR166" s="450"/>
      <c r="IS166" s="428" t="str">
        <f t="shared" si="446"/>
        <v>-</v>
      </c>
      <c r="IT166" s="429" t="str">
        <f t="shared" si="446"/>
        <v>-</v>
      </c>
      <c r="IU166" s="429" t="str">
        <f t="shared" si="446"/>
        <v>-</v>
      </c>
      <c r="IV166" s="429" t="str">
        <f t="shared" si="446"/>
        <v>-</v>
      </c>
      <c r="IW166" s="429" t="str">
        <f t="shared" si="446"/>
        <v>-</v>
      </c>
      <c r="IX166" s="430" t="str">
        <f t="shared" si="446"/>
        <v>-</v>
      </c>
      <c r="IY166" s="450"/>
      <c r="IZ166" s="450"/>
      <c r="JA166" s="428" t="str">
        <f t="shared" si="447"/>
        <v>-</v>
      </c>
      <c r="JB166" s="429" t="str">
        <f t="shared" si="447"/>
        <v>-</v>
      </c>
      <c r="JC166" s="429" t="str">
        <f t="shared" si="447"/>
        <v>-</v>
      </c>
      <c r="JD166" s="429" t="str">
        <f t="shared" si="447"/>
        <v>-</v>
      </c>
      <c r="JE166" s="429" t="str">
        <f t="shared" si="447"/>
        <v>-</v>
      </c>
      <c r="JF166" s="430" t="str">
        <f t="shared" si="447"/>
        <v>-</v>
      </c>
      <c r="JG166" s="450"/>
      <c r="JH166" s="450"/>
      <c r="JI166" s="428" t="str">
        <f t="shared" si="448"/>
        <v>-</v>
      </c>
      <c r="JJ166" s="429" t="str">
        <f t="shared" si="448"/>
        <v>-</v>
      </c>
      <c r="JK166" s="429" t="str">
        <f t="shared" si="448"/>
        <v>-</v>
      </c>
      <c r="JL166" s="429" t="str">
        <f t="shared" si="448"/>
        <v>-</v>
      </c>
      <c r="JM166" s="429" t="str">
        <f t="shared" si="448"/>
        <v>-</v>
      </c>
      <c r="JN166" s="430" t="str">
        <f t="shared" si="448"/>
        <v>-</v>
      </c>
      <c r="JO166" s="450"/>
      <c r="JP166" s="450"/>
      <c r="JQ166" s="428" t="str">
        <f t="shared" si="449"/>
        <v>-</v>
      </c>
      <c r="JR166" s="429" t="str">
        <f t="shared" si="449"/>
        <v>-</v>
      </c>
      <c r="JS166" s="429" t="str">
        <f t="shared" si="449"/>
        <v>-</v>
      </c>
      <c r="JT166" s="429" t="str">
        <f t="shared" si="449"/>
        <v>-</v>
      </c>
      <c r="JU166" s="429" t="str">
        <f t="shared" si="449"/>
        <v>-</v>
      </c>
      <c r="JV166" s="430" t="str">
        <f t="shared" si="449"/>
        <v>-</v>
      </c>
      <c r="JW166" s="450"/>
      <c r="JX166" s="450"/>
      <c r="JY166" s="428" t="str">
        <f t="shared" si="552"/>
        <v>-</v>
      </c>
      <c r="JZ166" s="429" t="str">
        <f t="shared" si="552"/>
        <v>-</v>
      </c>
      <c r="KA166" s="430" t="str">
        <f t="shared" si="552"/>
        <v>-</v>
      </c>
      <c r="KB166" s="172"/>
      <c r="KC166" s="355" t="str">
        <f>IF(ISBLANK('Tab4-Adol-KABP-2006'!KC166),"",('Tab4-Adol-KABP-2006'!KC166))</f>
        <v/>
      </c>
      <c r="KD166" s="355" t="str">
        <f>IF(ISBLANK('Tab4-Adol-KABP-2006'!KD166),"",('Tab4-Adol-KABP-2006'!KD166))</f>
        <v/>
      </c>
      <c r="KE166" s="355" t="str">
        <f>IF(ISBLANK('Tab4-Adol-KABP-2006'!KE166),"",('Tab4-Adol-KABP-2006'!KE166))</f>
        <v/>
      </c>
      <c r="KF166" s="355" t="str">
        <f>IF(ISBLANK('Tab4-Adol-KABP-2006'!KF166),"",('Tab4-Adol-KABP-2006'!KF166))</f>
        <v/>
      </c>
      <c r="KG166" s="355" t="str">
        <f>IF(ISBLANK('Tab4-Adol-KABP-2006'!KG166),"",('Tab4-Adol-KABP-2006'!KG166))</f>
        <v/>
      </c>
      <c r="KH166" s="355" t="str">
        <f>IF(ISBLANK('Tab4-Adol-KABP-2006'!KH166),"",('Tab4-Adol-KABP-2006'!KH166))</f>
        <v/>
      </c>
      <c r="KI166" s="355" t="str">
        <f>IF(ISBLANK('Tab4-Adol-KABP-2006'!KI166),"",('Tab4-Adol-KABP-2006'!KI166))</f>
        <v/>
      </c>
      <c r="KJ166" s="355" t="str">
        <f>IF(ISBLANK('Tab4-Adol-KABP-2006'!KJ166),"",('Tab4-Adol-KABP-2006'!KJ166))</f>
        <v/>
      </c>
      <c r="KK166" s="355" t="str">
        <f>IF(ISBLANK('Tab4-Adol-KABP-2006'!KK166),"",('Tab4-Adol-KABP-2006'!KK166))</f>
        <v/>
      </c>
      <c r="KL166" s="355" t="str">
        <f>IF(ISBLANK('Tab4-Adol-KABP-2006'!KL166),"",('Tab4-Adol-KABP-2006'!KL166))</f>
        <v/>
      </c>
      <c r="KM166" s="355" t="str">
        <f>IF(ISBLANK('Tab4-Adol-KABP-2006'!KM166),"",('Tab4-Adol-KABP-2006'!KM166))</f>
        <v/>
      </c>
      <c r="KN166" s="355" t="str">
        <f>IF(ISBLANK('Tab4-Adol-KABP-2006'!KN166),"",('Tab4-Adol-KABP-2006'!KN166))</f>
        <v/>
      </c>
      <c r="KO166" s="355" t="str">
        <f>IF(ISBLANK('Tab4-Adol-KABP-2006'!KO166),"",('Tab4-Adol-KABP-2006'!KO166))</f>
        <v/>
      </c>
      <c r="KP166" s="355" t="str">
        <f>IF(ISBLANK('Tab4-Adol-KABP-2006'!KP166),"",('Tab4-Adol-KABP-2006'!KP166))</f>
        <v/>
      </c>
      <c r="KQ166" s="355" t="str">
        <f>IF(ISBLANK('Tab4-Adol-KABP-2006'!KQ166),"",('Tab4-Adol-KABP-2006'!KQ166))</f>
        <v/>
      </c>
      <c r="KR166" s="355" t="str">
        <f>IF(ISBLANK('Tab4-Adol-KABP-2006'!KR166),"",('Tab4-Adol-KABP-2006'!KR166))</f>
        <v/>
      </c>
      <c r="KS166" s="355" t="str">
        <f>IF(ISBLANK('Tab4-Adol-KABP-2006'!KS166),"",('Tab4-Adol-KABP-2006'!KS166))</f>
        <v/>
      </c>
      <c r="KT166" s="355" t="str">
        <f>IF(ISBLANK('Tab4-Adol-KABP-2006'!KT166),"",('Tab4-Adol-KABP-2006'!KT166))</f>
        <v/>
      </c>
      <c r="KU166" s="355" t="str">
        <f>IF(ISBLANK('Tab4-Adol-KABP-2006'!KU166),"",('Tab4-Adol-KABP-2006'!KU166))</f>
        <v/>
      </c>
      <c r="KV166" s="355" t="str">
        <f>IF(ISBLANK('Tab4-Adol-KABP-2006'!KV166),"",('Tab4-Adol-KABP-2006'!KV166))</f>
        <v/>
      </c>
      <c r="KW166" s="355" t="str">
        <f>IF(ISBLANK('Tab4-Adol-KABP-2006'!KW166),"",('Tab4-Adol-KABP-2006'!KW166))</f>
        <v/>
      </c>
      <c r="KX166" s="355" t="str">
        <f>IF(ISBLANK('Tab4-Adol-KABP-2006'!KX166),"",('Tab4-Adol-KABP-2006'!KX166))</f>
        <v/>
      </c>
      <c r="KY166" s="355" t="str">
        <f>IF(ISBLANK('Tab4-Adol-KABP-2006'!KY166),"",('Tab4-Adol-KABP-2006'!KY166))</f>
        <v/>
      </c>
      <c r="KZ166" s="355" t="str">
        <f>IF(ISBLANK('Tab4-Adol-KABP-2006'!KZ166),"",('Tab4-Adol-KABP-2006'!KZ166))</f>
        <v/>
      </c>
      <c r="LA166" s="355" t="str">
        <f>IF(ISBLANK('Tab4-Adol-KABP-2006'!LA166),"",('Tab4-Adol-KABP-2006'!LA166))</f>
        <v/>
      </c>
      <c r="LB166" s="355" t="str">
        <f>IF(ISBLANK('Tab4-Adol-KABP-2006'!LB166),"",('Tab4-Adol-KABP-2006'!LB166))</f>
        <v/>
      </c>
      <c r="LC166" s="355" t="str">
        <f>IF(ISBLANK('Tab4-Adol-KABP-2006'!LC166),"",('Tab4-Adol-KABP-2006'!LC166))</f>
        <v/>
      </c>
      <c r="LD166" s="355" t="str">
        <f>IF(ISBLANK('Tab4-Adol-KABP-2006'!LD166),"",('Tab4-Adol-KABP-2006'!LD166))</f>
        <v/>
      </c>
      <c r="LE166" s="355" t="str">
        <f>IF(ISBLANK('Tab4-Adol-KABP-2006'!LE166),"",('Tab4-Adol-KABP-2006'!LE166))</f>
        <v/>
      </c>
      <c r="LF166" s="355" t="str">
        <f>IF(ISBLANK('Tab4-Adol-KABP-2006'!LF166),"",('Tab4-Adol-KABP-2006'!LF166))</f>
        <v/>
      </c>
      <c r="LG166" s="355" t="str">
        <f>IF(ISBLANK('Tab4-Adol-KABP-2006'!LG166),"",('Tab4-Adol-KABP-2006'!LG166))</f>
        <v/>
      </c>
      <c r="LH166" s="355" t="str">
        <f>IF(ISBLANK('Tab4-Adol-KABP-2006'!LH166),"",('Tab4-Adol-KABP-2006'!LH166))</f>
        <v/>
      </c>
      <c r="LI166" s="355" t="str">
        <f>IF(ISBLANK('Tab4-Adol-KABP-2006'!LI166),"",('Tab4-Adol-KABP-2006'!LI166))</f>
        <v/>
      </c>
      <c r="LJ166" s="355" t="str">
        <f>IF(ISBLANK('Tab4-Adol-KABP-2006'!LJ166),"",('Tab4-Adol-KABP-2006'!LJ166))</f>
        <v/>
      </c>
      <c r="LK166" s="355" t="str">
        <f>IF(ISBLANK('Tab4-Adol-KABP-2006'!LK166),"",('Tab4-Adol-KABP-2006'!LK166))</f>
        <v/>
      </c>
      <c r="LL166" s="355" t="str">
        <f>IF(ISBLANK('Tab4-Adol-KABP-2006'!LL166),"",('Tab4-Adol-KABP-2006'!LL166))</f>
        <v/>
      </c>
      <c r="LM166" s="355" t="str">
        <f>IF(ISBLANK('Tab4-Adol-KABP-2006'!LM166),"",('Tab4-Adol-KABP-2006'!LM166))</f>
        <v/>
      </c>
      <c r="LN166" s="355" t="str">
        <f>IF(ISBLANK('Tab4-Adol-KABP-2006'!LN166),"",('Tab4-Adol-KABP-2006'!LN166))</f>
        <v/>
      </c>
      <c r="LO166" s="355" t="str">
        <f>IF(ISBLANK('Tab4-Adol-KABP-2006'!LO166),"",('Tab4-Adol-KABP-2006'!LO166))</f>
        <v/>
      </c>
      <c r="LP166" s="355" t="str">
        <f>IF(ISBLANK('Tab4-Adol-KABP-2006'!LP166),"",('Tab4-Adol-KABP-2006'!LP166))</f>
        <v/>
      </c>
      <c r="LQ166" s="355" t="str">
        <f>IF(ISBLANK('Tab4-Adol-KABP-2006'!LQ166),"",('Tab4-Adol-KABP-2006'!LQ166))</f>
        <v/>
      </c>
      <c r="LR166" s="355" t="str">
        <f>IF(ISBLANK('Tab4-Adol-KABP-2006'!LR166),"",('Tab4-Adol-KABP-2006'!LR166))</f>
        <v/>
      </c>
      <c r="LS166" s="355" t="str">
        <f>IF(ISBLANK('Tab4-Adol-KABP-2006'!LS166),"",('Tab4-Adol-KABP-2006'!LS166))</f>
        <v/>
      </c>
      <c r="LT166" s="355" t="str">
        <f>IF(ISBLANK('Tab4-Adol-KABP-2006'!LT166),"",('Tab4-Adol-KABP-2006'!LT166))</f>
        <v/>
      </c>
      <c r="LU166" s="355" t="str">
        <f>IF(ISBLANK('Tab4-Adol-KABP-2006'!LU166),"",('Tab4-Adol-KABP-2006'!LU166))</f>
        <v/>
      </c>
      <c r="LV166" s="355" t="str">
        <f>IF(ISBLANK('Tab4-Adol-KABP-2006'!LV166),"",('Tab4-Adol-KABP-2006'!LV166))</f>
        <v/>
      </c>
      <c r="LW166" s="355" t="str">
        <f>IF(ISBLANK('Tab4-Adol-KABP-2006'!LW166),"",('Tab4-Adol-KABP-2006'!LW166))</f>
        <v/>
      </c>
      <c r="LX166" s="355" t="str">
        <f>IF(ISBLANK('Tab4-Adol-KABP-2006'!LX166),"",('Tab4-Adol-KABP-2006'!LX166))</f>
        <v/>
      </c>
      <c r="LY166" s="355" t="str">
        <f>IF(ISBLANK('Tab4-Adol-KABP-2006'!LY166),"",('Tab4-Adol-KABP-2006'!LY166))</f>
        <v/>
      </c>
      <c r="LZ166" s="355" t="str">
        <f>IF(ISBLANK('Tab4-Adol-KABP-2006'!LZ166),"",('Tab4-Adol-KABP-2006'!LZ166))</f>
        <v/>
      </c>
      <c r="MA166" s="355" t="str">
        <f>IF(ISBLANK('Tab4-Adol-KABP-2006'!MA166),"",('Tab4-Adol-KABP-2006'!MA166))</f>
        <v/>
      </c>
    </row>
    <row r="167" spans="1:339" x14ac:dyDescent="0.2">
      <c r="A167" s="310" t="s">
        <v>201</v>
      </c>
      <c r="B167" s="172">
        <v>0</v>
      </c>
      <c r="C167" s="172">
        <v>0</v>
      </c>
      <c r="D167" s="172" t="s">
        <v>335</v>
      </c>
      <c r="E167" s="172">
        <v>1</v>
      </c>
      <c r="F167" s="173">
        <v>2</v>
      </c>
      <c r="G167" s="218" t="s">
        <v>196</v>
      </c>
      <c r="H167" s="348">
        <f>IF(ISBLANK('Tab4-Adol-KABP-2006'!H167), "",('Tab4-Adol-KABP-2006'!H167))</f>
        <v>2006</v>
      </c>
      <c r="I167" s="349">
        <f>IF(ISBLANK('Tab4-Adol-KABP-2006'!I167), "",('Tab4-Adol-KABP-2006'!I167))</f>
        <v>2006</v>
      </c>
      <c r="J167" s="414"/>
      <c r="K167" s="414"/>
      <c r="L167" s="414"/>
      <c r="M167" s="414"/>
      <c r="N167" s="414"/>
      <c r="O167" s="415"/>
      <c r="P167" s="348" t="str">
        <f>IF(ISBLANK('Tab4-Adol-KABP-2006'!P167), "",('Tab4-Adol-KABP-2006'!P167))</f>
        <v/>
      </c>
      <c r="Q167" s="349" t="str">
        <f>IF(ISBLANK('Tab4-Adol-KABP-2006'!Q167), "",('Tab4-Adol-KABP-2006'!Q167))</f>
        <v/>
      </c>
      <c r="R167" s="414"/>
      <c r="S167" s="414"/>
      <c r="T167" s="414"/>
      <c r="U167" s="414"/>
      <c r="V167" s="414"/>
      <c r="W167" s="415"/>
      <c r="X167" s="348" t="str">
        <f>IF(ISBLANK('Tab4-Adol-KABP-2006'!X167), "",('Tab4-Adol-KABP-2006'!X167))</f>
        <v/>
      </c>
      <c r="Y167" s="349" t="str">
        <f>IF(ISBLANK('Tab4-Adol-KABP-2006'!Y167), "",('Tab4-Adol-KABP-2006'!Y167))</f>
        <v/>
      </c>
      <c r="Z167" s="414"/>
      <c r="AA167" s="414"/>
      <c r="AB167" s="414"/>
      <c r="AC167" s="414"/>
      <c r="AD167" s="414"/>
      <c r="AE167" s="415"/>
      <c r="AF167" s="348" t="str">
        <f>IF(ISBLANK('Tab4-Adol-KABP-2006'!AF167), "",('Tab4-Adol-KABP-2006'!AF167))</f>
        <v/>
      </c>
      <c r="AG167" s="349" t="str">
        <f>IF(ISBLANK('Tab4-Adol-KABP-2006'!AG167), "",('Tab4-Adol-KABP-2006'!AG167))</f>
        <v/>
      </c>
      <c r="AH167" s="414"/>
      <c r="AI167" s="414"/>
      <c r="AJ167" s="414"/>
      <c r="AK167" s="414"/>
      <c r="AL167" s="414"/>
      <c r="AM167" s="415"/>
      <c r="AN167" s="348" t="str">
        <f>IF(ISBLANK('Tab4-Adol-KABP-2006'!AN167), "",('Tab4-Adol-KABP-2006'!AN167))</f>
        <v/>
      </c>
      <c r="AO167" s="349" t="str">
        <f>IF(ISBLANK('Tab4-Adol-KABP-2006'!AO167), "",('Tab4-Adol-KABP-2006'!AO167))</f>
        <v/>
      </c>
      <c r="AP167" s="362"/>
      <c r="AQ167" s="362"/>
      <c r="AR167" s="362"/>
      <c r="AS167" s="362"/>
      <c r="AT167" s="362"/>
      <c r="AU167" s="363"/>
      <c r="AV167" s="348" t="str">
        <f>IF(ISBLANK('Tab4-Adol-KABP-2006'!AV167), "",('Tab4-Adol-KABP-2006'!AV167))</f>
        <v/>
      </c>
      <c r="AW167" s="349" t="str">
        <f>IF(ISBLANK('Tab4-Adol-KABP-2006'!AW167), "",('Tab4-Adol-KABP-2006'!AW167))</f>
        <v/>
      </c>
      <c r="AX167" s="414"/>
      <c r="AY167" s="414"/>
      <c r="AZ167" s="414"/>
      <c r="BA167" s="414"/>
      <c r="BB167" s="414"/>
      <c r="BC167" s="415"/>
      <c r="BD167" s="348" t="str">
        <f>IF(ISBLANK('Tab4-Adol-KABP-2006'!BD167), "",('Tab4-Adol-KABP-2006'!BD167))</f>
        <v/>
      </c>
      <c r="BE167" s="349" t="str">
        <f>IF(ISBLANK('Tab4-Adol-KABP-2006'!BE167), "",('Tab4-Adol-KABP-2006'!BE167))</f>
        <v/>
      </c>
      <c r="BF167" s="414"/>
      <c r="BG167" s="414"/>
      <c r="BH167" s="414"/>
      <c r="BI167" s="414"/>
      <c r="BJ167" s="414"/>
      <c r="BK167" s="415"/>
      <c r="BL167" s="348" t="str">
        <f>IF(ISBLANK('Tab4-Adol-KABP-2006'!BL167), "",('Tab4-Adol-KABP-2006'!BL167))</f>
        <v/>
      </c>
      <c r="BM167" s="349" t="str">
        <f>IF(ISBLANK('Tab4-Adol-KABP-2006'!BM167), "",('Tab4-Adol-KABP-2006'!BM167))</f>
        <v/>
      </c>
      <c r="BN167" s="414"/>
      <c r="BO167" s="414"/>
      <c r="BP167" s="414"/>
      <c r="BQ167" s="414"/>
      <c r="BR167" s="414"/>
      <c r="BS167" s="415"/>
      <c r="BT167" s="348" t="str">
        <f>IF(ISBLANK('Tab4-Adol-KABP-2006'!BT167), "",('Tab4-Adol-KABP-2006'!BT167))</f>
        <v/>
      </c>
      <c r="BU167" s="349" t="str">
        <f>IF(ISBLANK('Tab4-Adol-KABP-2006'!BU167), "",('Tab4-Adol-KABP-2006'!BU167))</f>
        <v/>
      </c>
      <c r="BV167" s="414"/>
      <c r="BW167" s="414"/>
      <c r="BX167" s="415"/>
      <c r="BY167" s="216">
        <v>1456555</v>
      </c>
      <c r="BZ167" s="208">
        <v>1353836</v>
      </c>
      <c r="CA167" s="208">
        <v>2810391</v>
      </c>
      <c r="CB167" s="208">
        <v>1511337</v>
      </c>
      <c r="CC167" s="208">
        <v>1396131</v>
      </c>
      <c r="CD167" s="284">
        <v>2907468</v>
      </c>
      <c r="CE167" s="282"/>
      <c r="CF167" s="282"/>
      <c r="CG167" s="226" t="str">
        <f t="shared" si="553"/>
        <v>-</v>
      </c>
      <c r="CH167" s="227" t="str">
        <f t="shared" si="554"/>
        <v>-</v>
      </c>
      <c r="CI167" s="227" t="str">
        <f t="shared" si="555"/>
        <v>-</v>
      </c>
      <c r="CJ167" s="227" t="str">
        <f t="shared" si="556"/>
        <v>-</v>
      </c>
      <c r="CK167" s="227" t="str">
        <f t="shared" si="557"/>
        <v>-</v>
      </c>
      <c r="CL167" s="228" t="str">
        <f t="shared" si="558"/>
        <v>-</v>
      </c>
      <c r="CM167" s="282"/>
      <c r="CN167" s="282"/>
      <c r="CO167" s="226" t="str">
        <f t="shared" si="559"/>
        <v>-</v>
      </c>
      <c r="CP167" s="227" t="str">
        <f t="shared" si="560"/>
        <v>-</v>
      </c>
      <c r="CQ167" s="227" t="str">
        <f t="shared" si="561"/>
        <v>-</v>
      </c>
      <c r="CR167" s="227" t="str">
        <f t="shared" si="562"/>
        <v>-</v>
      </c>
      <c r="CS167" s="227" t="str">
        <f t="shared" si="563"/>
        <v>-</v>
      </c>
      <c r="CT167" s="228" t="str">
        <f t="shared" si="564"/>
        <v>-</v>
      </c>
      <c r="CU167" s="282"/>
      <c r="CV167" s="282"/>
      <c r="CW167" s="292" t="str">
        <f t="shared" si="565"/>
        <v>-</v>
      </c>
      <c r="CX167" s="234" t="str">
        <f t="shared" si="566"/>
        <v>-</v>
      </c>
      <c r="CY167" s="234" t="str">
        <f t="shared" si="567"/>
        <v>-</v>
      </c>
      <c r="CZ167" s="234" t="str">
        <f t="shared" si="568"/>
        <v>-</v>
      </c>
      <c r="DA167" s="234" t="str">
        <f t="shared" si="569"/>
        <v>-</v>
      </c>
      <c r="DB167" s="235" t="str">
        <f t="shared" si="570"/>
        <v>-</v>
      </c>
      <c r="DC167" s="282"/>
      <c r="DD167" s="282"/>
      <c r="DE167" s="226" t="str">
        <f t="shared" si="571"/>
        <v>-</v>
      </c>
      <c r="DF167" s="227" t="str">
        <f t="shared" si="572"/>
        <v>-</v>
      </c>
      <c r="DG167" s="227" t="str">
        <f t="shared" si="573"/>
        <v>-</v>
      </c>
      <c r="DH167" s="227" t="str">
        <f t="shared" si="574"/>
        <v>-</v>
      </c>
      <c r="DI167" s="227" t="str">
        <f t="shared" si="575"/>
        <v>-</v>
      </c>
      <c r="DJ167" s="228" t="str">
        <f t="shared" si="576"/>
        <v>-</v>
      </c>
      <c r="DK167" s="282"/>
      <c r="DL167" s="282"/>
      <c r="DM167" s="226" t="str">
        <f t="shared" si="577"/>
        <v>-</v>
      </c>
      <c r="DN167" s="227" t="str">
        <f t="shared" si="578"/>
        <v>-</v>
      </c>
      <c r="DO167" s="227" t="str">
        <f t="shared" si="579"/>
        <v>-</v>
      </c>
      <c r="DP167" s="227" t="str">
        <f t="shared" si="580"/>
        <v>-</v>
      </c>
      <c r="DQ167" s="227" t="str">
        <f t="shared" si="581"/>
        <v>-</v>
      </c>
      <c r="DR167" s="228" t="str">
        <f t="shared" si="582"/>
        <v>-</v>
      </c>
      <c r="DS167" s="282"/>
      <c r="DT167" s="282"/>
      <c r="DU167" s="226" t="str">
        <f t="shared" si="583"/>
        <v>-</v>
      </c>
      <c r="DV167" s="227" t="str">
        <f t="shared" si="584"/>
        <v>-</v>
      </c>
      <c r="DW167" s="227" t="str">
        <f t="shared" si="585"/>
        <v>-</v>
      </c>
      <c r="DX167" s="227" t="str">
        <f t="shared" si="586"/>
        <v>-</v>
      </c>
      <c r="DY167" s="227" t="str">
        <f t="shared" si="587"/>
        <v>-</v>
      </c>
      <c r="DZ167" s="228" t="str">
        <f t="shared" si="588"/>
        <v>-</v>
      </c>
      <c r="EA167" s="282"/>
      <c r="EB167" s="282"/>
      <c r="EC167" s="226" t="str">
        <f t="shared" si="589"/>
        <v>-</v>
      </c>
      <c r="ED167" s="227" t="str">
        <f t="shared" si="590"/>
        <v>-</v>
      </c>
      <c r="EE167" s="227" t="str">
        <f t="shared" si="591"/>
        <v>-</v>
      </c>
      <c r="EF167" s="227" t="str">
        <f t="shared" si="592"/>
        <v>-</v>
      </c>
      <c r="EG167" s="227" t="str">
        <f t="shared" si="593"/>
        <v>-</v>
      </c>
      <c r="EH167" s="228" t="str">
        <f t="shared" si="594"/>
        <v>-</v>
      </c>
      <c r="EI167" s="282"/>
      <c r="EJ167" s="282"/>
      <c r="EK167" s="226" t="str">
        <f t="shared" si="595"/>
        <v>-</v>
      </c>
      <c r="EL167" s="227" t="str">
        <f t="shared" si="596"/>
        <v>-</v>
      </c>
      <c r="EM167" s="227" t="str">
        <f t="shared" si="597"/>
        <v>-</v>
      </c>
      <c r="EN167" s="227" t="str">
        <f t="shared" si="598"/>
        <v>-</v>
      </c>
      <c r="EO167" s="227" t="str">
        <f t="shared" si="599"/>
        <v>-</v>
      </c>
      <c r="EP167" s="228" t="str">
        <f t="shared" si="600"/>
        <v>-</v>
      </c>
      <c r="EQ167" s="282"/>
      <c r="ER167" s="282"/>
      <c r="ES167" s="226" t="str">
        <f t="shared" si="601"/>
        <v>-</v>
      </c>
      <c r="ET167" s="227" t="str">
        <f t="shared" si="602"/>
        <v>-</v>
      </c>
      <c r="EU167" s="228" t="str">
        <f t="shared" si="603"/>
        <v>-</v>
      </c>
      <c r="EV167" s="282"/>
      <c r="EW167" s="282"/>
      <c r="EX167" s="301" t="str">
        <f t="shared" si="604"/>
        <v>-</v>
      </c>
      <c r="EY167" s="259" t="str">
        <f t="shared" si="605"/>
        <v>-</v>
      </c>
      <c r="EZ167" s="259" t="str">
        <f t="shared" si="606"/>
        <v>-</v>
      </c>
      <c r="FA167" s="259" t="str">
        <f t="shared" si="607"/>
        <v>-</v>
      </c>
      <c r="FB167" s="259" t="str">
        <f t="shared" si="608"/>
        <v>-</v>
      </c>
      <c r="FC167" s="260" t="str">
        <f t="shared" si="609"/>
        <v>-</v>
      </c>
      <c r="FD167" s="282"/>
      <c r="FE167" s="282"/>
      <c r="FF167" s="301" t="str">
        <f t="shared" si="610"/>
        <v>-</v>
      </c>
      <c r="FG167" s="259" t="str">
        <f t="shared" si="611"/>
        <v>-</v>
      </c>
      <c r="FH167" s="259" t="str">
        <f t="shared" si="612"/>
        <v>-</v>
      </c>
      <c r="FI167" s="259" t="str">
        <f t="shared" si="613"/>
        <v>-</v>
      </c>
      <c r="FJ167" s="259" t="str">
        <f t="shared" si="614"/>
        <v>-</v>
      </c>
      <c r="FK167" s="260" t="str">
        <f t="shared" si="615"/>
        <v>-</v>
      </c>
      <c r="FL167" s="282"/>
      <c r="FM167" s="282"/>
      <c r="FN167" s="301" t="str">
        <f t="shared" si="616"/>
        <v>-</v>
      </c>
      <c r="FO167" s="259" t="str">
        <f t="shared" si="617"/>
        <v>-</v>
      </c>
      <c r="FP167" s="259" t="str">
        <f t="shared" si="618"/>
        <v>-</v>
      </c>
      <c r="FQ167" s="259" t="str">
        <f t="shared" si="619"/>
        <v>-</v>
      </c>
      <c r="FR167" s="259" t="str">
        <f t="shared" si="620"/>
        <v>-</v>
      </c>
      <c r="FS167" s="260" t="str">
        <f t="shared" si="621"/>
        <v>-</v>
      </c>
      <c r="FT167" s="282"/>
      <c r="FU167" s="282"/>
      <c r="FV167" s="301" t="str">
        <f t="shared" si="622"/>
        <v>-</v>
      </c>
      <c r="FW167" s="259" t="str">
        <f t="shared" si="623"/>
        <v>-</v>
      </c>
      <c r="FX167" s="259" t="str">
        <f t="shared" si="624"/>
        <v>-</v>
      </c>
      <c r="FY167" s="259" t="str">
        <f t="shared" si="625"/>
        <v>-</v>
      </c>
      <c r="FZ167" s="259" t="str">
        <f t="shared" si="626"/>
        <v>-</v>
      </c>
      <c r="GA167" s="260" t="str">
        <f t="shared" si="627"/>
        <v>-</v>
      </c>
      <c r="GB167" s="282"/>
      <c r="GC167" s="282"/>
      <c r="GD167" s="301" t="str">
        <f t="shared" si="628"/>
        <v>-</v>
      </c>
      <c r="GE167" s="259" t="str">
        <f t="shared" si="629"/>
        <v>-</v>
      </c>
      <c r="GF167" s="259" t="str">
        <f t="shared" si="630"/>
        <v>-</v>
      </c>
      <c r="GG167" s="259" t="str">
        <f t="shared" si="631"/>
        <v>-</v>
      </c>
      <c r="GH167" s="259" t="str">
        <f t="shared" si="632"/>
        <v>-</v>
      </c>
      <c r="GI167" s="260" t="str">
        <f t="shared" si="633"/>
        <v>-</v>
      </c>
      <c r="GJ167" s="282"/>
      <c r="GK167" s="282"/>
      <c r="GL167" s="301" t="str">
        <f t="shared" si="634"/>
        <v>-</v>
      </c>
      <c r="GM167" s="259" t="str">
        <f t="shared" si="635"/>
        <v>-</v>
      </c>
      <c r="GN167" s="259" t="str">
        <f t="shared" si="636"/>
        <v>-</v>
      </c>
      <c r="GO167" s="259" t="str">
        <f t="shared" si="637"/>
        <v>-</v>
      </c>
      <c r="GP167" s="259" t="str">
        <f t="shared" si="638"/>
        <v>-</v>
      </c>
      <c r="GQ167" s="260" t="str">
        <f t="shared" si="639"/>
        <v>-</v>
      </c>
      <c r="GR167" s="282"/>
      <c r="GS167" s="282"/>
      <c r="GT167" s="301" t="str">
        <f t="shared" si="640"/>
        <v>-</v>
      </c>
      <c r="GU167" s="259" t="str">
        <f t="shared" si="641"/>
        <v>-</v>
      </c>
      <c r="GV167" s="259" t="str">
        <f t="shared" si="642"/>
        <v>-</v>
      </c>
      <c r="GW167" s="259" t="str">
        <f t="shared" si="643"/>
        <v>-</v>
      </c>
      <c r="GX167" s="259" t="str">
        <f t="shared" si="644"/>
        <v>-</v>
      </c>
      <c r="GY167" s="260" t="str">
        <f t="shared" si="645"/>
        <v>-</v>
      </c>
      <c r="GZ167" s="282"/>
      <c r="HA167" s="282"/>
      <c r="HB167" s="301" t="str">
        <f t="shared" si="646"/>
        <v>-</v>
      </c>
      <c r="HC167" s="259" t="str">
        <f t="shared" si="647"/>
        <v>-</v>
      </c>
      <c r="HD167" s="259" t="str">
        <f t="shared" si="648"/>
        <v>-</v>
      </c>
      <c r="HE167" s="259" t="str">
        <f t="shared" si="649"/>
        <v>-</v>
      </c>
      <c r="HF167" s="259" t="str">
        <f t="shared" si="650"/>
        <v>-</v>
      </c>
      <c r="HG167" s="260" t="str">
        <f t="shared" si="651"/>
        <v>-</v>
      </c>
      <c r="HH167" s="282"/>
      <c r="HI167" s="282"/>
      <c r="HJ167" s="301" t="str">
        <f t="shared" si="652"/>
        <v>-</v>
      </c>
      <c r="HK167" s="259" t="str">
        <f t="shared" si="653"/>
        <v>-</v>
      </c>
      <c r="HL167" s="260" t="str">
        <f t="shared" si="654"/>
        <v>-</v>
      </c>
      <c r="HM167" s="428" t="str">
        <f t="shared" si="442"/>
        <v>-</v>
      </c>
      <c r="HN167" s="429" t="str">
        <f t="shared" si="442"/>
        <v>-</v>
      </c>
      <c r="HO167" s="429" t="str">
        <f t="shared" si="442"/>
        <v>-</v>
      </c>
      <c r="HP167" s="429" t="str">
        <f t="shared" si="442"/>
        <v>-</v>
      </c>
      <c r="HQ167" s="429" t="str">
        <f t="shared" si="442"/>
        <v>-</v>
      </c>
      <c r="HR167" s="430" t="str">
        <f t="shared" si="442"/>
        <v>-</v>
      </c>
      <c r="HS167" s="450"/>
      <c r="HT167" s="450"/>
      <c r="HU167" s="428" t="str">
        <f t="shared" si="443"/>
        <v>-</v>
      </c>
      <c r="HV167" s="429" t="str">
        <f t="shared" si="443"/>
        <v>-</v>
      </c>
      <c r="HW167" s="429" t="str">
        <f t="shared" si="443"/>
        <v>-</v>
      </c>
      <c r="HX167" s="429" t="str">
        <f t="shared" si="443"/>
        <v>-</v>
      </c>
      <c r="HY167" s="429" t="str">
        <f t="shared" si="443"/>
        <v>-</v>
      </c>
      <c r="HZ167" s="430" t="str">
        <f t="shared" si="443"/>
        <v>-</v>
      </c>
      <c r="IA167" s="450"/>
      <c r="IB167" s="450"/>
      <c r="IC167" s="428" t="str">
        <f t="shared" si="444"/>
        <v>-</v>
      </c>
      <c r="ID167" s="429" t="str">
        <f t="shared" si="444"/>
        <v>-</v>
      </c>
      <c r="IE167" s="429" t="str">
        <f t="shared" si="444"/>
        <v>-</v>
      </c>
      <c r="IF167" s="429" t="str">
        <f t="shared" si="444"/>
        <v>-</v>
      </c>
      <c r="IG167" s="429" t="str">
        <f t="shared" si="444"/>
        <v>-</v>
      </c>
      <c r="IH167" s="430" t="str">
        <f t="shared" si="444"/>
        <v>-</v>
      </c>
      <c r="II167" s="450"/>
      <c r="IJ167" s="450"/>
      <c r="IK167" s="428" t="str">
        <f t="shared" si="445"/>
        <v>-</v>
      </c>
      <c r="IL167" s="429" t="str">
        <f t="shared" si="445"/>
        <v>-</v>
      </c>
      <c r="IM167" s="429" t="str">
        <f t="shared" si="445"/>
        <v>-</v>
      </c>
      <c r="IN167" s="429" t="str">
        <f t="shared" si="445"/>
        <v>-</v>
      </c>
      <c r="IO167" s="429" t="str">
        <f t="shared" si="445"/>
        <v>-</v>
      </c>
      <c r="IP167" s="430" t="str">
        <f t="shared" si="445"/>
        <v>-</v>
      </c>
      <c r="IQ167" s="450"/>
      <c r="IR167" s="450"/>
      <c r="IS167" s="428" t="str">
        <f t="shared" si="446"/>
        <v>-</v>
      </c>
      <c r="IT167" s="429" t="str">
        <f t="shared" si="446"/>
        <v>-</v>
      </c>
      <c r="IU167" s="429" t="str">
        <f t="shared" si="446"/>
        <v>-</v>
      </c>
      <c r="IV167" s="429" t="str">
        <f t="shared" si="446"/>
        <v>-</v>
      </c>
      <c r="IW167" s="429" t="str">
        <f t="shared" si="446"/>
        <v>-</v>
      </c>
      <c r="IX167" s="430" t="str">
        <f t="shared" si="446"/>
        <v>-</v>
      </c>
      <c r="IY167" s="450"/>
      <c r="IZ167" s="450"/>
      <c r="JA167" s="428" t="str">
        <f t="shared" si="447"/>
        <v>-</v>
      </c>
      <c r="JB167" s="429" t="str">
        <f t="shared" si="447"/>
        <v>-</v>
      </c>
      <c r="JC167" s="429" t="str">
        <f t="shared" si="447"/>
        <v>-</v>
      </c>
      <c r="JD167" s="429" t="str">
        <f t="shared" si="447"/>
        <v>-</v>
      </c>
      <c r="JE167" s="429" t="str">
        <f t="shared" si="447"/>
        <v>-</v>
      </c>
      <c r="JF167" s="430" t="str">
        <f t="shared" si="447"/>
        <v>-</v>
      </c>
      <c r="JG167" s="450"/>
      <c r="JH167" s="450"/>
      <c r="JI167" s="428" t="str">
        <f t="shared" si="448"/>
        <v>-</v>
      </c>
      <c r="JJ167" s="429" t="str">
        <f t="shared" si="448"/>
        <v>-</v>
      </c>
      <c r="JK167" s="429" t="str">
        <f t="shared" si="448"/>
        <v>-</v>
      </c>
      <c r="JL167" s="429" t="str">
        <f t="shared" si="448"/>
        <v>-</v>
      </c>
      <c r="JM167" s="429" t="str">
        <f t="shared" si="448"/>
        <v>-</v>
      </c>
      <c r="JN167" s="430" t="str">
        <f t="shared" si="448"/>
        <v>-</v>
      </c>
      <c r="JO167" s="450"/>
      <c r="JP167" s="450"/>
      <c r="JQ167" s="428" t="str">
        <f t="shared" si="449"/>
        <v>-</v>
      </c>
      <c r="JR167" s="429" t="str">
        <f t="shared" si="449"/>
        <v>-</v>
      </c>
      <c r="JS167" s="429" t="str">
        <f t="shared" si="449"/>
        <v>-</v>
      </c>
      <c r="JT167" s="429" t="str">
        <f t="shared" si="449"/>
        <v>-</v>
      </c>
      <c r="JU167" s="429" t="str">
        <f t="shared" si="449"/>
        <v>-</v>
      </c>
      <c r="JV167" s="430" t="str">
        <f t="shared" si="449"/>
        <v>-</v>
      </c>
      <c r="JW167" s="450"/>
      <c r="JX167" s="450"/>
      <c r="JY167" s="428" t="str">
        <f t="shared" si="552"/>
        <v>-</v>
      </c>
      <c r="JZ167" s="429" t="str">
        <f t="shared" si="552"/>
        <v>-</v>
      </c>
      <c r="KA167" s="430" t="str">
        <f t="shared" si="552"/>
        <v>-</v>
      </c>
      <c r="KB167" s="172"/>
      <c r="KC167" s="355" t="str">
        <f>IF(ISBLANK('Tab4-Adol-KABP-2006'!KC167),"",('Tab4-Adol-KABP-2006'!KC167))</f>
        <v>Uses “percentage who know transmission can be prevented by abstaining from sex” instead of “having only one faithful uninfected partner.”</v>
      </c>
      <c r="KD167" s="355" t="str">
        <f>IF(ISBLANK('Tab4-Adol-KABP-2006'!KD167),"",('Tab4-Adol-KABP-2006'!KD167))</f>
        <v>Uses “percentage who know transmission can be prevented by abstaining from sex” instead of “having only one faithful uninfected partner.”</v>
      </c>
      <c r="KE167" s="355" t="str">
        <f>IF(ISBLANK('Tab4-Adol-KABP-2006'!KE167),"",('Tab4-Adol-KABP-2006'!KE167))</f>
        <v>Uses “percentage who know transmission can be prevented by abstaining from sex” instead of “having only one faithful uninfected partner.”</v>
      </c>
      <c r="KF167" s="355" t="str">
        <f>IF(ISBLANK('Tab4-Adol-KABP-2006'!KF167),"",('Tab4-Adol-KABP-2006'!KF167))</f>
        <v/>
      </c>
      <c r="KG167" s="355" t="str">
        <f>IF(ISBLANK('Tab4-Adol-KABP-2006'!KG167),"",('Tab4-Adol-KABP-2006'!KG167))</f>
        <v/>
      </c>
      <c r="KH167" s="355" t="str">
        <f>IF(ISBLANK('Tab4-Adol-KABP-2006'!KH167),"",('Tab4-Adol-KABP-2006'!KH167))</f>
        <v>Uses “percentage who know transmission can be prevented by abstaining from sex” instead of “having only one faithful uninfected partner.”</v>
      </c>
      <c r="KI167" s="355" t="str">
        <f>IF(ISBLANK('Tab4-Adol-KABP-2006'!KI167),"",('Tab4-Adol-KABP-2006'!KI167))</f>
        <v/>
      </c>
      <c r="KJ167" s="355" t="str">
        <f>IF(ISBLANK('Tab4-Adol-KABP-2006'!KJ167),"",('Tab4-Adol-KABP-2006'!KJ167))</f>
        <v/>
      </c>
      <c r="KK167" s="355" t="str">
        <f>IF(ISBLANK('Tab4-Adol-KABP-2006'!KK167),"",('Tab4-Adol-KABP-2006'!KK167))</f>
        <v/>
      </c>
      <c r="KL167" s="355" t="str">
        <f>IF(ISBLANK('Tab4-Adol-KABP-2006'!KL167),"",('Tab4-Adol-KABP-2006'!KL167))</f>
        <v/>
      </c>
      <c r="KM167" s="355" t="str">
        <f>IF(ISBLANK('Tab4-Adol-KABP-2006'!KM167),"",('Tab4-Adol-KABP-2006'!KM167))</f>
        <v/>
      </c>
      <c r="KN167" s="355" t="str">
        <f>IF(ISBLANK('Tab4-Adol-KABP-2006'!KN167),"",('Tab4-Adol-KABP-2006'!KN167))</f>
        <v/>
      </c>
      <c r="KO167" s="355" t="str">
        <f>IF(ISBLANK('Tab4-Adol-KABP-2006'!KO167),"",('Tab4-Adol-KABP-2006'!KO167))</f>
        <v/>
      </c>
      <c r="KP167" s="355" t="str">
        <f>IF(ISBLANK('Tab4-Adol-KABP-2006'!KP167),"",('Tab4-Adol-KABP-2006'!KP167))</f>
        <v/>
      </c>
      <c r="KQ167" s="355" t="str">
        <f>IF(ISBLANK('Tab4-Adol-KABP-2006'!KQ167),"",('Tab4-Adol-KABP-2006'!KQ167))</f>
        <v/>
      </c>
      <c r="KR167" s="355" t="str">
        <f>IF(ISBLANK('Tab4-Adol-KABP-2006'!KR167),"",('Tab4-Adol-KABP-2006'!KR167))</f>
        <v/>
      </c>
      <c r="KS167" s="355" t="str">
        <f>IF(ISBLANK('Tab4-Adol-KABP-2006'!KS167),"",('Tab4-Adol-KABP-2006'!KS167))</f>
        <v/>
      </c>
      <c r="KT167" s="355" t="str">
        <f>IF(ISBLANK('Tab4-Adol-KABP-2006'!KT167),"",('Tab4-Adol-KABP-2006'!KT167))</f>
        <v/>
      </c>
      <c r="KU167" s="355" t="str">
        <f>IF(ISBLANK('Tab4-Adol-KABP-2006'!KU167),"",('Tab4-Adol-KABP-2006'!KU167))</f>
        <v/>
      </c>
      <c r="KV167" s="355" t="str">
        <f>IF(ISBLANK('Tab4-Adol-KABP-2006'!KV167),"",('Tab4-Adol-KABP-2006'!KV167))</f>
        <v/>
      </c>
      <c r="KW167" s="355" t="str">
        <f>IF(ISBLANK('Tab4-Adol-KABP-2006'!KW167),"",('Tab4-Adol-KABP-2006'!KW167))</f>
        <v/>
      </c>
      <c r="KX167" s="355" t="str">
        <f>IF(ISBLANK('Tab4-Adol-KABP-2006'!KX167),"",('Tab4-Adol-KABP-2006'!KX167))</f>
        <v/>
      </c>
      <c r="KY167" s="355" t="str">
        <f>IF(ISBLANK('Tab4-Adol-KABP-2006'!KY167),"",('Tab4-Adol-KABP-2006'!KY167))</f>
        <v/>
      </c>
      <c r="KZ167" s="355" t="str">
        <f>IF(ISBLANK('Tab4-Adol-KABP-2006'!KZ167),"",('Tab4-Adol-KABP-2006'!KZ167))</f>
        <v/>
      </c>
      <c r="LA167" s="355" t="str">
        <f>IF(ISBLANK('Tab4-Adol-KABP-2006'!LA167),"",('Tab4-Adol-KABP-2006'!LA167))</f>
        <v/>
      </c>
      <c r="LB167" s="355" t="str">
        <f>IF(ISBLANK('Tab4-Adol-KABP-2006'!LB167),"",('Tab4-Adol-KABP-2006'!LB167))</f>
        <v/>
      </c>
      <c r="LC167" s="355" t="str">
        <f>IF(ISBLANK('Tab4-Adol-KABP-2006'!LC167),"",('Tab4-Adol-KABP-2006'!LC167))</f>
        <v/>
      </c>
      <c r="LD167" s="355" t="str">
        <f>IF(ISBLANK('Tab4-Adol-KABP-2006'!LD167),"",('Tab4-Adol-KABP-2006'!LD167))</f>
        <v/>
      </c>
      <c r="LE167" s="355" t="str">
        <f>IF(ISBLANK('Tab4-Adol-KABP-2006'!LE167),"",('Tab4-Adol-KABP-2006'!LE167))</f>
        <v/>
      </c>
      <c r="LF167" s="355" t="str">
        <f>IF(ISBLANK('Tab4-Adol-KABP-2006'!LF167),"",('Tab4-Adol-KABP-2006'!LF167))</f>
        <v/>
      </c>
      <c r="LG167" s="355" t="str">
        <f>IF(ISBLANK('Tab4-Adol-KABP-2006'!LG167),"",('Tab4-Adol-KABP-2006'!LG167))</f>
        <v/>
      </c>
      <c r="LH167" s="355" t="str">
        <f>IF(ISBLANK('Tab4-Adol-KABP-2006'!LH167),"",('Tab4-Adol-KABP-2006'!LH167))</f>
        <v/>
      </c>
      <c r="LI167" s="355" t="str">
        <f>IF(ISBLANK('Tab4-Adol-KABP-2006'!LI167),"",('Tab4-Adol-KABP-2006'!LI167))</f>
        <v/>
      </c>
      <c r="LJ167" s="355" t="str">
        <f>IF(ISBLANK('Tab4-Adol-KABP-2006'!LJ167),"",('Tab4-Adol-KABP-2006'!LJ167))</f>
        <v/>
      </c>
      <c r="LK167" s="355" t="str">
        <f>IF(ISBLANK('Tab4-Adol-KABP-2006'!LK167),"",('Tab4-Adol-KABP-2006'!LK167))</f>
        <v/>
      </c>
      <c r="LL167" s="355" t="str">
        <f>IF(ISBLANK('Tab4-Adol-KABP-2006'!LL167),"",('Tab4-Adol-KABP-2006'!LL167))</f>
        <v/>
      </c>
      <c r="LM167" s="355" t="str">
        <f>IF(ISBLANK('Tab4-Adol-KABP-2006'!LM167),"",('Tab4-Adol-KABP-2006'!LM167))</f>
        <v/>
      </c>
      <c r="LN167" s="355" t="str">
        <f>IF(ISBLANK('Tab4-Adol-KABP-2006'!LN167),"",('Tab4-Adol-KABP-2006'!LN167))</f>
        <v/>
      </c>
      <c r="LO167" s="355" t="str">
        <f>IF(ISBLANK('Tab4-Adol-KABP-2006'!LO167),"",('Tab4-Adol-KABP-2006'!LO167))</f>
        <v/>
      </c>
      <c r="LP167" s="355" t="str">
        <f>IF(ISBLANK('Tab4-Adol-KABP-2006'!LP167),"",('Tab4-Adol-KABP-2006'!LP167))</f>
        <v/>
      </c>
      <c r="LQ167" s="355" t="str">
        <f>IF(ISBLANK('Tab4-Adol-KABP-2006'!LQ167),"",('Tab4-Adol-KABP-2006'!LQ167))</f>
        <v/>
      </c>
      <c r="LR167" s="355" t="str">
        <f>IF(ISBLANK('Tab4-Adol-KABP-2006'!LR167),"",('Tab4-Adol-KABP-2006'!LR167))</f>
        <v/>
      </c>
      <c r="LS167" s="355" t="str">
        <f>IF(ISBLANK('Tab4-Adol-KABP-2006'!LS167),"",('Tab4-Adol-KABP-2006'!LS167))</f>
        <v/>
      </c>
      <c r="LT167" s="355" t="str">
        <f>IF(ISBLANK('Tab4-Adol-KABP-2006'!LT167),"",('Tab4-Adol-KABP-2006'!LT167))</f>
        <v/>
      </c>
      <c r="LU167" s="355" t="str">
        <f>IF(ISBLANK('Tab4-Adol-KABP-2006'!LU167),"",('Tab4-Adol-KABP-2006'!LU167))</f>
        <v/>
      </c>
      <c r="LV167" s="355" t="str">
        <f>IF(ISBLANK('Tab4-Adol-KABP-2006'!LV167),"",('Tab4-Adol-KABP-2006'!LV167))</f>
        <v/>
      </c>
      <c r="LW167" s="355" t="str">
        <f>IF(ISBLANK('Tab4-Adol-KABP-2006'!LW167),"",('Tab4-Adol-KABP-2006'!LW167))</f>
        <v/>
      </c>
      <c r="LX167" s="355" t="str">
        <f>IF(ISBLANK('Tab4-Adol-KABP-2006'!LX167),"",('Tab4-Adol-KABP-2006'!LX167))</f>
        <v/>
      </c>
      <c r="LY167" s="355" t="str">
        <f>IF(ISBLANK('Tab4-Adol-KABP-2006'!LY167),"",('Tab4-Adol-KABP-2006'!LY167))</f>
        <v/>
      </c>
      <c r="LZ167" s="355" t="str">
        <f>IF(ISBLANK('Tab4-Adol-KABP-2006'!LZ167),"",('Tab4-Adol-KABP-2006'!LZ167))</f>
        <v/>
      </c>
      <c r="MA167" s="355" t="str">
        <f>IF(ISBLANK('Tab4-Adol-KABP-2006'!MA167),"",('Tab4-Adol-KABP-2006'!MA167))</f>
        <v/>
      </c>
    </row>
    <row r="168" spans="1:339" x14ac:dyDescent="0.2">
      <c r="A168" s="310" t="s">
        <v>579</v>
      </c>
      <c r="B168" s="172">
        <v>0</v>
      </c>
      <c r="C168" s="172">
        <v>0</v>
      </c>
      <c r="D168" s="172"/>
      <c r="E168" s="172"/>
      <c r="F168" s="173"/>
      <c r="G168" s="218" t="s">
        <v>78</v>
      </c>
      <c r="H168" s="348" t="str">
        <f>IF(ISBLANK('Tab4-Adol-KABP-2006'!H168), "",('Tab4-Adol-KABP-2006'!H168))</f>
        <v/>
      </c>
      <c r="I168" s="349" t="str">
        <f>IF(ISBLANK('Tab4-Adol-KABP-2006'!I168), "",('Tab4-Adol-KABP-2006'!I168))</f>
        <v/>
      </c>
      <c r="J168" s="414"/>
      <c r="K168" s="414"/>
      <c r="L168" s="414"/>
      <c r="M168" s="414"/>
      <c r="N168" s="414"/>
      <c r="O168" s="415"/>
      <c r="P168" s="348" t="str">
        <f>IF(ISBLANK('Tab4-Adol-KABP-2006'!P168), "",('Tab4-Adol-KABP-2006'!P168))</f>
        <v/>
      </c>
      <c r="Q168" s="349" t="str">
        <f>IF(ISBLANK('Tab4-Adol-KABP-2006'!Q168), "",('Tab4-Adol-KABP-2006'!Q168))</f>
        <v/>
      </c>
      <c r="R168" s="414"/>
      <c r="S168" s="414"/>
      <c r="T168" s="414"/>
      <c r="U168" s="414"/>
      <c r="V168" s="414"/>
      <c r="W168" s="415"/>
      <c r="X168" s="348" t="str">
        <f>IF(ISBLANK('Tab4-Adol-KABP-2006'!X168), "",('Tab4-Adol-KABP-2006'!X168))</f>
        <v/>
      </c>
      <c r="Y168" s="349" t="str">
        <f>IF(ISBLANK('Tab4-Adol-KABP-2006'!Y168), "",('Tab4-Adol-KABP-2006'!Y168))</f>
        <v/>
      </c>
      <c r="Z168" s="414"/>
      <c r="AA168" s="414"/>
      <c r="AB168" s="414"/>
      <c r="AC168" s="414"/>
      <c r="AD168" s="414"/>
      <c r="AE168" s="415"/>
      <c r="AF168" s="348" t="str">
        <f>IF(ISBLANK('Tab4-Adol-KABP-2006'!AF168), "",('Tab4-Adol-KABP-2006'!AF168))</f>
        <v/>
      </c>
      <c r="AG168" s="349" t="str">
        <f>IF(ISBLANK('Tab4-Adol-KABP-2006'!AG168), "",('Tab4-Adol-KABP-2006'!AG168))</f>
        <v/>
      </c>
      <c r="AH168" s="414"/>
      <c r="AI168" s="414"/>
      <c r="AJ168" s="414"/>
      <c r="AK168" s="414"/>
      <c r="AL168" s="414"/>
      <c r="AM168" s="415"/>
      <c r="AN168" s="348" t="str">
        <f>IF(ISBLANK('Tab4-Adol-KABP-2006'!AN168), "",('Tab4-Adol-KABP-2006'!AN168))</f>
        <v/>
      </c>
      <c r="AO168" s="349" t="str">
        <f>IF(ISBLANK('Tab4-Adol-KABP-2006'!AO168), "",('Tab4-Adol-KABP-2006'!AO168))</f>
        <v/>
      </c>
      <c r="AP168" s="362"/>
      <c r="AQ168" s="362"/>
      <c r="AR168" s="362"/>
      <c r="AS168" s="362"/>
      <c r="AT168" s="362"/>
      <c r="AU168" s="363"/>
      <c r="AV168" s="348" t="str">
        <f>IF(ISBLANK('Tab4-Adol-KABP-2006'!AV168), "",('Tab4-Adol-KABP-2006'!AV168))</f>
        <v/>
      </c>
      <c r="AW168" s="349" t="str">
        <f>IF(ISBLANK('Tab4-Adol-KABP-2006'!AW168), "",('Tab4-Adol-KABP-2006'!AW168))</f>
        <v/>
      </c>
      <c r="AX168" s="414"/>
      <c r="AY168" s="414"/>
      <c r="AZ168" s="414"/>
      <c r="BA168" s="414"/>
      <c r="BB168" s="414"/>
      <c r="BC168" s="415"/>
      <c r="BD168" s="348" t="str">
        <f>IF(ISBLANK('Tab4-Adol-KABP-2006'!BD168), "",('Tab4-Adol-KABP-2006'!BD168))</f>
        <v/>
      </c>
      <c r="BE168" s="349" t="str">
        <f>IF(ISBLANK('Tab4-Adol-KABP-2006'!BE168), "",('Tab4-Adol-KABP-2006'!BE168))</f>
        <v/>
      </c>
      <c r="BF168" s="414"/>
      <c r="BG168" s="414"/>
      <c r="BH168" s="414"/>
      <c r="BI168" s="414"/>
      <c r="BJ168" s="414"/>
      <c r="BK168" s="415"/>
      <c r="BL168" s="348" t="str">
        <f>IF(ISBLANK('Tab4-Adol-KABP-2006'!BL168), "",('Tab4-Adol-KABP-2006'!BL168))</f>
        <v/>
      </c>
      <c r="BM168" s="349" t="str">
        <f>IF(ISBLANK('Tab4-Adol-KABP-2006'!BM168), "",('Tab4-Adol-KABP-2006'!BM168))</f>
        <v/>
      </c>
      <c r="BN168" s="414"/>
      <c r="BO168" s="414"/>
      <c r="BP168" s="414"/>
      <c r="BQ168" s="414"/>
      <c r="BR168" s="414"/>
      <c r="BS168" s="415"/>
      <c r="BT168" s="348" t="str">
        <f>IF(ISBLANK('Tab4-Adol-KABP-2006'!BT168), "",('Tab4-Adol-KABP-2006'!BT168))</f>
        <v/>
      </c>
      <c r="BU168" s="349" t="str">
        <f>IF(ISBLANK('Tab4-Adol-KABP-2006'!BU168), "",('Tab4-Adol-KABP-2006'!BU168))</f>
        <v/>
      </c>
      <c r="BV168" s="414"/>
      <c r="BW168" s="414"/>
      <c r="BX168" s="415"/>
      <c r="BY168" s="216"/>
      <c r="BZ168" s="208"/>
      <c r="CA168" s="208"/>
      <c r="CB168" s="208"/>
      <c r="CC168" s="208"/>
      <c r="CD168" s="284"/>
      <c r="CE168" s="282"/>
      <c r="CF168" s="282"/>
      <c r="CG168" s="226" t="str">
        <f t="shared" si="553"/>
        <v>-</v>
      </c>
      <c r="CH168" s="227" t="str">
        <f t="shared" si="554"/>
        <v>-</v>
      </c>
      <c r="CI168" s="227" t="str">
        <f t="shared" si="555"/>
        <v>-</v>
      </c>
      <c r="CJ168" s="227" t="str">
        <f t="shared" si="556"/>
        <v>-</v>
      </c>
      <c r="CK168" s="227" t="str">
        <f t="shared" si="557"/>
        <v>-</v>
      </c>
      <c r="CL168" s="228" t="str">
        <f t="shared" si="558"/>
        <v>-</v>
      </c>
      <c r="CM168" s="282"/>
      <c r="CN168" s="282"/>
      <c r="CO168" s="226" t="str">
        <f t="shared" si="559"/>
        <v>-</v>
      </c>
      <c r="CP168" s="227" t="str">
        <f t="shared" si="560"/>
        <v>-</v>
      </c>
      <c r="CQ168" s="227" t="str">
        <f t="shared" si="561"/>
        <v>-</v>
      </c>
      <c r="CR168" s="227" t="str">
        <f t="shared" si="562"/>
        <v>-</v>
      </c>
      <c r="CS168" s="227" t="str">
        <f t="shared" si="563"/>
        <v>-</v>
      </c>
      <c r="CT168" s="228" t="str">
        <f t="shared" si="564"/>
        <v>-</v>
      </c>
      <c r="CU168" s="282"/>
      <c r="CV168" s="282"/>
      <c r="CW168" s="292" t="str">
        <f t="shared" si="565"/>
        <v>-</v>
      </c>
      <c r="CX168" s="234" t="str">
        <f t="shared" si="566"/>
        <v>-</v>
      </c>
      <c r="CY168" s="234" t="str">
        <f t="shared" si="567"/>
        <v>-</v>
      </c>
      <c r="CZ168" s="234" t="str">
        <f t="shared" si="568"/>
        <v>-</v>
      </c>
      <c r="DA168" s="234" t="str">
        <f t="shared" si="569"/>
        <v>-</v>
      </c>
      <c r="DB168" s="235" t="str">
        <f t="shared" si="570"/>
        <v>-</v>
      </c>
      <c r="DC168" s="282"/>
      <c r="DD168" s="282"/>
      <c r="DE168" s="226" t="str">
        <f t="shared" si="571"/>
        <v>-</v>
      </c>
      <c r="DF168" s="227" t="str">
        <f t="shared" si="572"/>
        <v>-</v>
      </c>
      <c r="DG168" s="227" t="str">
        <f t="shared" si="573"/>
        <v>-</v>
      </c>
      <c r="DH168" s="227" t="str">
        <f t="shared" si="574"/>
        <v>-</v>
      </c>
      <c r="DI168" s="227" t="str">
        <f t="shared" si="575"/>
        <v>-</v>
      </c>
      <c r="DJ168" s="228" t="str">
        <f t="shared" si="576"/>
        <v>-</v>
      </c>
      <c r="DK168" s="282"/>
      <c r="DL168" s="282"/>
      <c r="DM168" s="226" t="str">
        <f t="shared" si="577"/>
        <v>-</v>
      </c>
      <c r="DN168" s="227" t="str">
        <f t="shared" si="578"/>
        <v>-</v>
      </c>
      <c r="DO168" s="227" t="str">
        <f t="shared" si="579"/>
        <v>-</v>
      </c>
      <c r="DP168" s="227" t="str">
        <f t="shared" si="580"/>
        <v>-</v>
      </c>
      <c r="DQ168" s="227" t="str">
        <f t="shared" si="581"/>
        <v>-</v>
      </c>
      <c r="DR168" s="228" t="str">
        <f t="shared" si="582"/>
        <v>-</v>
      </c>
      <c r="DS168" s="282"/>
      <c r="DT168" s="282"/>
      <c r="DU168" s="226" t="str">
        <f t="shared" si="583"/>
        <v>-</v>
      </c>
      <c r="DV168" s="227" t="str">
        <f t="shared" si="584"/>
        <v>-</v>
      </c>
      <c r="DW168" s="227" t="str">
        <f t="shared" si="585"/>
        <v>-</v>
      </c>
      <c r="DX168" s="227" t="str">
        <f t="shared" si="586"/>
        <v>-</v>
      </c>
      <c r="DY168" s="227" t="str">
        <f t="shared" si="587"/>
        <v>-</v>
      </c>
      <c r="DZ168" s="228" t="str">
        <f t="shared" si="588"/>
        <v>-</v>
      </c>
      <c r="EA168" s="282"/>
      <c r="EB168" s="282"/>
      <c r="EC168" s="226" t="str">
        <f t="shared" si="589"/>
        <v>-</v>
      </c>
      <c r="ED168" s="227" t="str">
        <f t="shared" si="590"/>
        <v>-</v>
      </c>
      <c r="EE168" s="227" t="str">
        <f t="shared" si="591"/>
        <v>-</v>
      </c>
      <c r="EF168" s="227" t="str">
        <f t="shared" si="592"/>
        <v>-</v>
      </c>
      <c r="EG168" s="227" t="str">
        <f t="shared" si="593"/>
        <v>-</v>
      </c>
      <c r="EH168" s="228" t="str">
        <f t="shared" si="594"/>
        <v>-</v>
      </c>
      <c r="EI168" s="282"/>
      <c r="EJ168" s="282"/>
      <c r="EK168" s="226" t="str">
        <f t="shared" si="595"/>
        <v>-</v>
      </c>
      <c r="EL168" s="227" t="str">
        <f t="shared" si="596"/>
        <v>-</v>
      </c>
      <c r="EM168" s="227" t="str">
        <f t="shared" si="597"/>
        <v>-</v>
      </c>
      <c r="EN168" s="227" t="str">
        <f t="shared" si="598"/>
        <v>-</v>
      </c>
      <c r="EO168" s="227" t="str">
        <f t="shared" si="599"/>
        <v>-</v>
      </c>
      <c r="EP168" s="228" t="str">
        <f t="shared" si="600"/>
        <v>-</v>
      </c>
      <c r="EQ168" s="282"/>
      <c r="ER168" s="282"/>
      <c r="ES168" s="226" t="str">
        <f t="shared" si="601"/>
        <v>-</v>
      </c>
      <c r="ET168" s="227" t="str">
        <f t="shared" si="602"/>
        <v>-</v>
      </c>
      <c r="EU168" s="228" t="str">
        <f t="shared" si="603"/>
        <v>-</v>
      </c>
      <c r="EV168" s="282"/>
      <c r="EW168" s="282"/>
      <c r="EX168" s="301" t="str">
        <f t="shared" si="604"/>
        <v>-</v>
      </c>
      <c r="EY168" s="259" t="str">
        <f t="shared" si="605"/>
        <v>-</v>
      </c>
      <c r="EZ168" s="259" t="str">
        <f t="shared" si="606"/>
        <v>-</v>
      </c>
      <c r="FA168" s="259" t="str">
        <f t="shared" si="607"/>
        <v>-</v>
      </c>
      <c r="FB168" s="259" t="str">
        <f t="shared" si="608"/>
        <v>-</v>
      </c>
      <c r="FC168" s="260" t="str">
        <f t="shared" si="609"/>
        <v>-</v>
      </c>
      <c r="FD168" s="282"/>
      <c r="FE168" s="282"/>
      <c r="FF168" s="301" t="str">
        <f t="shared" si="610"/>
        <v>-</v>
      </c>
      <c r="FG168" s="259" t="str">
        <f t="shared" si="611"/>
        <v>-</v>
      </c>
      <c r="FH168" s="259" t="str">
        <f t="shared" si="612"/>
        <v>-</v>
      </c>
      <c r="FI168" s="259" t="str">
        <f t="shared" si="613"/>
        <v>-</v>
      </c>
      <c r="FJ168" s="259" t="str">
        <f t="shared" si="614"/>
        <v>-</v>
      </c>
      <c r="FK168" s="260" t="str">
        <f t="shared" si="615"/>
        <v>-</v>
      </c>
      <c r="FL168" s="282"/>
      <c r="FM168" s="282"/>
      <c r="FN168" s="301" t="str">
        <f t="shared" si="616"/>
        <v>-</v>
      </c>
      <c r="FO168" s="259" t="str">
        <f t="shared" si="617"/>
        <v>-</v>
      </c>
      <c r="FP168" s="259" t="str">
        <f t="shared" si="618"/>
        <v>-</v>
      </c>
      <c r="FQ168" s="259" t="str">
        <f t="shared" si="619"/>
        <v>-</v>
      </c>
      <c r="FR168" s="259" t="str">
        <f t="shared" si="620"/>
        <v>-</v>
      </c>
      <c r="FS168" s="260" t="str">
        <f t="shared" si="621"/>
        <v>-</v>
      </c>
      <c r="FT168" s="282"/>
      <c r="FU168" s="282"/>
      <c r="FV168" s="301" t="str">
        <f t="shared" si="622"/>
        <v>-</v>
      </c>
      <c r="FW168" s="259" t="str">
        <f t="shared" si="623"/>
        <v>-</v>
      </c>
      <c r="FX168" s="259" t="str">
        <f t="shared" si="624"/>
        <v>-</v>
      </c>
      <c r="FY168" s="259" t="str">
        <f t="shared" si="625"/>
        <v>-</v>
      </c>
      <c r="FZ168" s="259" t="str">
        <f t="shared" si="626"/>
        <v>-</v>
      </c>
      <c r="GA168" s="260" t="str">
        <f t="shared" si="627"/>
        <v>-</v>
      </c>
      <c r="GB168" s="282"/>
      <c r="GC168" s="282"/>
      <c r="GD168" s="301" t="str">
        <f t="shared" si="628"/>
        <v>-</v>
      </c>
      <c r="GE168" s="259" t="str">
        <f t="shared" si="629"/>
        <v>-</v>
      </c>
      <c r="GF168" s="259" t="str">
        <f t="shared" si="630"/>
        <v>-</v>
      </c>
      <c r="GG168" s="259" t="str">
        <f t="shared" si="631"/>
        <v>-</v>
      </c>
      <c r="GH168" s="259" t="str">
        <f t="shared" si="632"/>
        <v>-</v>
      </c>
      <c r="GI168" s="260" t="str">
        <f t="shared" si="633"/>
        <v>-</v>
      </c>
      <c r="GJ168" s="282"/>
      <c r="GK168" s="282"/>
      <c r="GL168" s="301" t="str">
        <f t="shared" si="634"/>
        <v>-</v>
      </c>
      <c r="GM168" s="259" t="str">
        <f t="shared" si="635"/>
        <v>-</v>
      </c>
      <c r="GN168" s="259" t="str">
        <f t="shared" si="636"/>
        <v>-</v>
      </c>
      <c r="GO168" s="259" t="str">
        <f t="shared" si="637"/>
        <v>-</v>
      </c>
      <c r="GP168" s="259" t="str">
        <f t="shared" si="638"/>
        <v>-</v>
      </c>
      <c r="GQ168" s="260" t="str">
        <f t="shared" si="639"/>
        <v>-</v>
      </c>
      <c r="GR168" s="282"/>
      <c r="GS168" s="282"/>
      <c r="GT168" s="301" t="str">
        <f t="shared" si="640"/>
        <v>-</v>
      </c>
      <c r="GU168" s="259" t="str">
        <f t="shared" si="641"/>
        <v>-</v>
      </c>
      <c r="GV168" s="259" t="str">
        <f t="shared" si="642"/>
        <v>-</v>
      </c>
      <c r="GW168" s="259" t="str">
        <f t="shared" si="643"/>
        <v>-</v>
      </c>
      <c r="GX168" s="259" t="str">
        <f t="shared" si="644"/>
        <v>-</v>
      </c>
      <c r="GY168" s="260" t="str">
        <f t="shared" si="645"/>
        <v>-</v>
      </c>
      <c r="GZ168" s="282"/>
      <c r="HA168" s="282"/>
      <c r="HB168" s="301" t="str">
        <f t="shared" si="646"/>
        <v>-</v>
      </c>
      <c r="HC168" s="259" t="str">
        <f t="shared" si="647"/>
        <v>-</v>
      </c>
      <c r="HD168" s="259" t="str">
        <f t="shared" si="648"/>
        <v>-</v>
      </c>
      <c r="HE168" s="259" t="str">
        <f t="shared" si="649"/>
        <v>-</v>
      </c>
      <c r="HF168" s="259" t="str">
        <f t="shared" si="650"/>
        <v>-</v>
      </c>
      <c r="HG168" s="260" t="str">
        <f t="shared" si="651"/>
        <v>-</v>
      </c>
      <c r="HH168" s="282"/>
      <c r="HI168" s="282"/>
      <c r="HJ168" s="301" t="str">
        <f t="shared" si="652"/>
        <v>-</v>
      </c>
      <c r="HK168" s="259" t="str">
        <f t="shared" si="653"/>
        <v>-</v>
      </c>
      <c r="HL168" s="260" t="str">
        <f t="shared" si="654"/>
        <v>-</v>
      </c>
      <c r="HM168" s="428" t="str">
        <f t="shared" si="442"/>
        <v>-</v>
      </c>
      <c r="HN168" s="429" t="str">
        <f t="shared" si="442"/>
        <v>-</v>
      </c>
      <c r="HO168" s="429" t="str">
        <f t="shared" si="442"/>
        <v>-</v>
      </c>
      <c r="HP168" s="429" t="str">
        <f t="shared" si="442"/>
        <v>-</v>
      </c>
      <c r="HQ168" s="429" t="str">
        <f t="shared" si="442"/>
        <v>-</v>
      </c>
      <c r="HR168" s="430" t="str">
        <f t="shared" si="442"/>
        <v>-</v>
      </c>
      <c r="HS168" s="450"/>
      <c r="HT168" s="450"/>
      <c r="HU168" s="428" t="str">
        <f t="shared" si="443"/>
        <v>-</v>
      </c>
      <c r="HV168" s="429" t="str">
        <f t="shared" si="443"/>
        <v>-</v>
      </c>
      <c r="HW168" s="429" t="str">
        <f t="shared" si="443"/>
        <v>-</v>
      </c>
      <c r="HX168" s="429" t="str">
        <f t="shared" si="443"/>
        <v>-</v>
      </c>
      <c r="HY168" s="429" t="str">
        <f t="shared" si="443"/>
        <v>-</v>
      </c>
      <c r="HZ168" s="430" t="str">
        <f t="shared" si="443"/>
        <v>-</v>
      </c>
      <c r="IA168" s="450"/>
      <c r="IB168" s="450"/>
      <c r="IC168" s="428" t="str">
        <f t="shared" si="444"/>
        <v>-</v>
      </c>
      <c r="ID168" s="429" t="str">
        <f t="shared" si="444"/>
        <v>-</v>
      </c>
      <c r="IE168" s="429" t="str">
        <f t="shared" si="444"/>
        <v>-</v>
      </c>
      <c r="IF168" s="429" t="str">
        <f t="shared" si="444"/>
        <v>-</v>
      </c>
      <c r="IG168" s="429" t="str">
        <f t="shared" si="444"/>
        <v>-</v>
      </c>
      <c r="IH168" s="430" t="str">
        <f t="shared" si="444"/>
        <v>-</v>
      </c>
      <c r="II168" s="450"/>
      <c r="IJ168" s="450"/>
      <c r="IK168" s="428" t="str">
        <f t="shared" si="445"/>
        <v>-</v>
      </c>
      <c r="IL168" s="429" t="str">
        <f t="shared" si="445"/>
        <v>-</v>
      </c>
      <c r="IM168" s="429" t="str">
        <f t="shared" si="445"/>
        <v>-</v>
      </c>
      <c r="IN168" s="429" t="str">
        <f t="shared" si="445"/>
        <v>-</v>
      </c>
      <c r="IO168" s="429" t="str">
        <f t="shared" si="445"/>
        <v>-</v>
      </c>
      <c r="IP168" s="430" t="str">
        <f t="shared" si="445"/>
        <v>-</v>
      </c>
      <c r="IQ168" s="450"/>
      <c r="IR168" s="450"/>
      <c r="IS168" s="428" t="str">
        <f t="shared" si="446"/>
        <v>-</v>
      </c>
      <c r="IT168" s="429" t="str">
        <f t="shared" si="446"/>
        <v>-</v>
      </c>
      <c r="IU168" s="429" t="str">
        <f t="shared" si="446"/>
        <v>-</v>
      </c>
      <c r="IV168" s="429" t="str">
        <f t="shared" si="446"/>
        <v>-</v>
      </c>
      <c r="IW168" s="429" t="str">
        <f t="shared" si="446"/>
        <v>-</v>
      </c>
      <c r="IX168" s="430" t="str">
        <f t="shared" si="446"/>
        <v>-</v>
      </c>
      <c r="IY168" s="450"/>
      <c r="IZ168" s="450"/>
      <c r="JA168" s="428" t="str">
        <f t="shared" si="447"/>
        <v>-</v>
      </c>
      <c r="JB168" s="429" t="str">
        <f t="shared" si="447"/>
        <v>-</v>
      </c>
      <c r="JC168" s="429" t="str">
        <f t="shared" si="447"/>
        <v>-</v>
      </c>
      <c r="JD168" s="429" t="str">
        <f t="shared" si="447"/>
        <v>-</v>
      </c>
      <c r="JE168" s="429" t="str">
        <f t="shared" si="447"/>
        <v>-</v>
      </c>
      <c r="JF168" s="430" t="str">
        <f t="shared" si="447"/>
        <v>-</v>
      </c>
      <c r="JG168" s="450"/>
      <c r="JH168" s="450"/>
      <c r="JI168" s="428" t="str">
        <f t="shared" si="448"/>
        <v>-</v>
      </c>
      <c r="JJ168" s="429" t="str">
        <f t="shared" si="448"/>
        <v>-</v>
      </c>
      <c r="JK168" s="429" t="str">
        <f t="shared" si="448"/>
        <v>-</v>
      </c>
      <c r="JL168" s="429" t="str">
        <f t="shared" si="448"/>
        <v>-</v>
      </c>
      <c r="JM168" s="429" t="str">
        <f t="shared" si="448"/>
        <v>-</v>
      </c>
      <c r="JN168" s="430" t="str">
        <f t="shared" si="448"/>
        <v>-</v>
      </c>
      <c r="JO168" s="450"/>
      <c r="JP168" s="450"/>
      <c r="JQ168" s="428" t="str">
        <f t="shared" si="449"/>
        <v>-</v>
      </c>
      <c r="JR168" s="429" t="str">
        <f t="shared" si="449"/>
        <v>-</v>
      </c>
      <c r="JS168" s="429" t="str">
        <f t="shared" si="449"/>
        <v>-</v>
      </c>
      <c r="JT168" s="429" t="str">
        <f t="shared" si="449"/>
        <v>-</v>
      </c>
      <c r="JU168" s="429" t="str">
        <f t="shared" si="449"/>
        <v>-</v>
      </c>
      <c r="JV168" s="430" t="str">
        <f t="shared" si="449"/>
        <v>-</v>
      </c>
      <c r="JW168" s="450"/>
      <c r="JX168" s="450"/>
      <c r="JY168" s="428" t="str">
        <f t="shared" si="552"/>
        <v>-</v>
      </c>
      <c r="JZ168" s="429" t="str">
        <f t="shared" si="552"/>
        <v>-</v>
      </c>
      <c r="KA168" s="430" t="str">
        <f t="shared" si="552"/>
        <v>-</v>
      </c>
      <c r="KB168" s="172"/>
      <c r="KC168" s="355" t="str">
        <f>IF(ISBLANK('Tab4-Adol-KABP-2006'!KC168),"",('Tab4-Adol-KABP-2006'!KC168))</f>
        <v/>
      </c>
      <c r="KD168" s="355" t="str">
        <f>IF(ISBLANK('Tab4-Adol-KABP-2006'!KD168),"",('Tab4-Adol-KABP-2006'!KD168))</f>
        <v/>
      </c>
      <c r="KE168" s="355" t="str">
        <f>IF(ISBLANK('Tab4-Adol-KABP-2006'!KE168),"",('Tab4-Adol-KABP-2006'!KE168))</f>
        <v/>
      </c>
      <c r="KF168" s="355" t="str">
        <f>IF(ISBLANK('Tab4-Adol-KABP-2006'!KF168),"",('Tab4-Adol-KABP-2006'!KF168))</f>
        <v/>
      </c>
      <c r="KG168" s="355" t="str">
        <f>IF(ISBLANK('Tab4-Adol-KABP-2006'!KG168),"",('Tab4-Adol-KABP-2006'!KG168))</f>
        <v/>
      </c>
      <c r="KH168" s="355" t="str">
        <f>IF(ISBLANK('Tab4-Adol-KABP-2006'!KH168),"",('Tab4-Adol-KABP-2006'!KH168))</f>
        <v/>
      </c>
      <c r="KI168" s="355" t="str">
        <f>IF(ISBLANK('Tab4-Adol-KABP-2006'!KI168),"",('Tab4-Adol-KABP-2006'!KI168))</f>
        <v/>
      </c>
      <c r="KJ168" s="355" t="str">
        <f>IF(ISBLANK('Tab4-Adol-KABP-2006'!KJ168),"",('Tab4-Adol-KABP-2006'!KJ168))</f>
        <v/>
      </c>
      <c r="KK168" s="355" t="str">
        <f>IF(ISBLANK('Tab4-Adol-KABP-2006'!KK168),"",('Tab4-Adol-KABP-2006'!KK168))</f>
        <v/>
      </c>
      <c r="KL168" s="355" t="str">
        <f>IF(ISBLANK('Tab4-Adol-KABP-2006'!KL168),"",('Tab4-Adol-KABP-2006'!KL168))</f>
        <v/>
      </c>
      <c r="KM168" s="355" t="str">
        <f>IF(ISBLANK('Tab4-Adol-KABP-2006'!KM168),"",('Tab4-Adol-KABP-2006'!KM168))</f>
        <v/>
      </c>
      <c r="KN168" s="355" t="str">
        <f>IF(ISBLANK('Tab4-Adol-KABP-2006'!KN168),"",('Tab4-Adol-KABP-2006'!KN168))</f>
        <v/>
      </c>
      <c r="KO168" s="355" t="str">
        <f>IF(ISBLANK('Tab4-Adol-KABP-2006'!KO168),"",('Tab4-Adol-KABP-2006'!KO168))</f>
        <v/>
      </c>
      <c r="KP168" s="355" t="str">
        <f>IF(ISBLANK('Tab4-Adol-KABP-2006'!KP168),"",('Tab4-Adol-KABP-2006'!KP168))</f>
        <v/>
      </c>
      <c r="KQ168" s="355" t="str">
        <f>IF(ISBLANK('Tab4-Adol-KABP-2006'!KQ168),"",('Tab4-Adol-KABP-2006'!KQ168))</f>
        <v/>
      </c>
      <c r="KR168" s="355" t="str">
        <f>IF(ISBLANK('Tab4-Adol-KABP-2006'!KR168),"",('Tab4-Adol-KABP-2006'!KR168))</f>
        <v/>
      </c>
      <c r="KS168" s="355" t="str">
        <f>IF(ISBLANK('Tab4-Adol-KABP-2006'!KS168),"",('Tab4-Adol-KABP-2006'!KS168))</f>
        <v/>
      </c>
      <c r="KT168" s="355" t="str">
        <f>IF(ISBLANK('Tab4-Adol-KABP-2006'!KT168),"",('Tab4-Adol-KABP-2006'!KT168))</f>
        <v/>
      </c>
      <c r="KU168" s="355" t="str">
        <f>IF(ISBLANK('Tab4-Adol-KABP-2006'!KU168),"",('Tab4-Adol-KABP-2006'!KU168))</f>
        <v/>
      </c>
      <c r="KV168" s="355" t="str">
        <f>IF(ISBLANK('Tab4-Adol-KABP-2006'!KV168),"",('Tab4-Adol-KABP-2006'!KV168))</f>
        <v/>
      </c>
      <c r="KW168" s="355" t="str">
        <f>IF(ISBLANK('Tab4-Adol-KABP-2006'!KW168),"",('Tab4-Adol-KABP-2006'!KW168))</f>
        <v/>
      </c>
      <c r="KX168" s="355" t="str">
        <f>IF(ISBLANK('Tab4-Adol-KABP-2006'!KX168),"",('Tab4-Adol-KABP-2006'!KX168))</f>
        <v/>
      </c>
      <c r="KY168" s="355" t="str">
        <f>IF(ISBLANK('Tab4-Adol-KABP-2006'!KY168),"",('Tab4-Adol-KABP-2006'!KY168))</f>
        <v/>
      </c>
      <c r="KZ168" s="355" t="str">
        <f>IF(ISBLANK('Tab4-Adol-KABP-2006'!KZ168),"",('Tab4-Adol-KABP-2006'!KZ168))</f>
        <v/>
      </c>
      <c r="LA168" s="355" t="str">
        <f>IF(ISBLANK('Tab4-Adol-KABP-2006'!LA168),"",('Tab4-Adol-KABP-2006'!LA168))</f>
        <v/>
      </c>
      <c r="LB168" s="355" t="str">
        <f>IF(ISBLANK('Tab4-Adol-KABP-2006'!LB168),"",('Tab4-Adol-KABP-2006'!LB168))</f>
        <v/>
      </c>
      <c r="LC168" s="355" t="str">
        <f>IF(ISBLANK('Tab4-Adol-KABP-2006'!LC168),"",('Tab4-Adol-KABP-2006'!LC168))</f>
        <v/>
      </c>
      <c r="LD168" s="355" t="str">
        <f>IF(ISBLANK('Tab4-Adol-KABP-2006'!LD168),"",('Tab4-Adol-KABP-2006'!LD168))</f>
        <v/>
      </c>
      <c r="LE168" s="355" t="str">
        <f>IF(ISBLANK('Tab4-Adol-KABP-2006'!LE168),"",('Tab4-Adol-KABP-2006'!LE168))</f>
        <v/>
      </c>
      <c r="LF168" s="355" t="str">
        <f>IF(ISBLANK('Tab4-Adol-KABP-2006'!LF168),"",('Tab4-Adol-KABP-2006'!LF168))</f>
        <v/>
      </c>
      <c r="LG168" s="355" t="str">
        <f>IF(ISBLANK('Tab4-Adol-KABP-2006'!LG168),"",('Tab4-Adol-KABP-2006'!LG168))</f>
        <v/>
      </c>
      <c r="LH168" s="355" t="str">
        <f>IF(ISBLANK('Tab4-Adol-KABP-2006'!LH168),"",('Tab4-Adol-KABP-2006'!LH168))</f>
        <v/>
      </c>
      <c r="LI168" s="355" t="str">
        <f>IF(ISBLANK('Tab4-Adol-KABP-2006'!LI168),"",('Tab4-Adol-KABP-2006'!LI168))</f>
        <v/>
      </c>
      <c r="LJ168" s="355" t="str">
        <f>IF(ISBLANK('Tab4-Adol-KABP-2006'!LJ168),"",('Tab4-Adol-KABP-2006'!LJ168))</f>
        <v/>
      </c>
      <c r="LK168" s="355" t="str">
        <f>IF(ISBLANK('Tab4-Adol-KABP-2006'!LK168),"",('Tab4-Adol-KABP-2006'!LK168))</f>
        <v/>
      </c>
      <c r="LL168" s="355" t="str">
        <f>IF(ISBLANK('Tab4-Adol-KABP-2006'!LL168),"",('Tab4-Adol-KABP-2006'!LL168))</f>
        <v/>
      </c>
      <c r="LM168" s="355" t="str">
        <f>IF(ISBLANK('Tab4-Adol-KABP-2006'!LM168),"",('Tab4-Adol-KABP-2006'!LM168))</f>
        <v/>
      </c>
      <c r="LN168" s="355" t="str">
        <f>IF(ISBLANK('Tab4-Adol-KABP-2006'!LN168),"",('Tab4-Adol-KABP-2006'!LN168))</f>
        <v/>
      </c>
      <c r="LO168" s="355" t="str">
        <f>IF(ISBLANK('Tab4-Adol-KABP-2006'!LO168),"",('Tab4-Adol-KABP-2006'!LO168))</f>
        <v/>
      </c>
      <c r="LP168" s="355" t="str">
        <f>IF(ISBLANK('Tab4-Adol-KABP-2006'!LP168),"",('Tab4-Adol-KABP-2006'!LP168))</f>
        <v/>
      </c>
      <c r="LQ168" s="355" t="str">
        <f>IF(ISBLANK('Tab4-Adol-KABP-2006'!LQ168),"",('Tab4-Adol-KABP-2006'!LQ168))</f>
        <v/>
      </c>
      <c r="LR168" s="355" t="str">
        <f>IF(ISBLANK('Tab4-Adol-KABP-2006'!LR168),"",('Tab4-Adol-KABP-2006'!LR168))</f>
        <v/>
      </c>
      <c r="LS168" s="355" t="str">
        <f>IF(ISBLANK('Tab4-Adol-KABP-2006'!LS168),"",('Tab4-Adol-KABP-2006'!LS168))</f>
        <v/>
      </c>
      <c r="LT168" s="355" t="str">
        <f>IF(ISBLANK('Tab4-Adol-KABP-2006'!LT168),"",('Tab4-Adol-KABP-2006'!LT168))</f>
        <v/>
      </c>
      <c r="LU168" s="355" t="str">
        <f>IF(ISBLANK('Tab4-Adol-KABP-2006'!LU168),"",('Tab4-Adol-KABP-2006'!LU168))</f>
        <v/>
      </c>
      <c r="LV168" s="355" t="str">
        <f>IF(ISBLANK('Tab4-Adol-KABP-2006'!LV168),"",('Tab4-Adol-KABP-2006'!LV168))</f>
        <v/>
      </c>
      <c r="LW168" s="355" t="str">
        <f>IF(ISBLANK('Tab4-Adol-KABP-2006'!LW168),"",('Tab4-Adol-KABP-2006'!LW168))</f>
        <v/>
      </c>
      <c r="LX168" s="355" t="str">
        <f>IF(ISBLANK('Tab4-Adol-KABP-2006'!LX168),"",('Tab4-Adol-KABP-2006'!LX168))</f>
        <v/>
      </c>
      <c r="LY168" s="355" t="str">
        <f>IF(ISBLANK('Tab4-Adol-KABP-2006'!LY168),"",('Tab4-Adol-KABP-2006'!LY168))</f>
        <v/>
      </c>
      <c r="LZ168" s="355" t="str">
        <f>IF(ISBLANK('Tab4-Adol-KABP-2006'!LZ168),"",('Tab4-Adol-KABP-2006'!LZ168))</f>
        <v/>
      </c>
      <c r="MA168" s="355" t="str">
        <f>IF(ISBLANK('Tab4-Adol-KABP-2006'!MA168),"",('Tab4-Adol-KABP-2006'!MA168))</f>
        <v/>
      </c>
    </row>
    <row r="169" spans="1:339" x14ac:dyDescent="0.2">
      <c r="A169" s="310" t="s">
        <v>202</v>
      </c>
      <c r="B169" s="172">
        <v>0</v>
      </c>
      <c r="C169" s="172">
        <v>0</v>
      </c>
      <c r="D169" s="172" t="s">
        <v>310</v>
      </c>
      <c r="E169" s="172">
        <v>1</v>
      </c>
      <c r="F169" s="173">
        <v>2</v>
      </c>
      <c r="G169" s="218" t="s">
        <v>5</v>
      </c>
      <c r="H169" s="348">
        <f>IF(ISBLANK('Tab4-Adol-KABP-2006'!H169), "",('Tab4-Adol-KABP-2006'!H169))</f>
        <v>2011</v>
      </c>
      <c r="I169" s="349" t="str">
        <f>IF(ISBLANK('Tab4-Adol-KABP-2006'!I169), "",('Tab4-Adol-KABP-2006'!I169))</f>
        <v>2010-2011</v>
      </c>
      <c r="J169" s="414">
        <f>IF(ISBLANK('Tab4-Adol-KABP-2006'!J169), "",('Tab4-Adol-KABP-2006'!J169))</f>
        <v>1.9</v>
      </c>
      <c r="K169" s="414">
        <f>IF(ISBLANK('Tab4-Adol-KABP-2006'!K169), "",('Tab4-Adol-KABP-2006'!K169))</f>
        <v>1.7</v>
      </c>
      <c r="L169" s="414">
        <f>IF(ISBLANK('Tab4-Adol-KABP-2006'!L169), "",('Tab4-Adol-KABP-2006'!L169))</f>
        <v>1.8</v>
      </c>
      <c r="M169" s="414"/>
      <c r="N169" s="414"/>
      <c r="O169" s="415"/>
      <c r="P169" s="348" t="str">
        <f>IF(ISBLANK('Tab4-Adol-KABP-2006'!P169), "",('Tab4-Adol-KABP-2006'!P169))</f>
        <v/>
      </c>
      <c r="Q169" s="349" t="str">
        <f>IF(ISBLANK('Tab4-Adol-KABP-2006'!Q169), "",('Tab4-Adol-KABP-2006'!Q169))</f>
        <v/>
      </c>
      <c r="R169" s="414"/>
      <c r="S169" s="414"/>
      <c r="T169" s="414"/>
      <c r="U169" s="414"/>
      <c r="V169" s="414"/>
      <c r="W169" s="415"/>
      <c r="X169" s="348" t="str">
        <f>IF(ISBLANK('Tab4-Adol-KABP-2006'!X169), "",('Tab4-Adol-KABP-2006'!X169))</f>
        <v/>
      </c>
      <c r="Y169" s="349" t="str">
        <f>IF(ISBLANK('Tab4-Adol-KABP-2006'!Y169), "",('Tab4-Adol-KABP-2006'!Y169))</f>
        <v/>
      </c>
      <c r="Z169" s="414"/>
      <c r="AA169" s="414"/>
      <c r="AB169" s="414"/>
      <c r="AC169" s="414"/>
      <c r="AD169" s="414"/>
      <c r="AE169" s="415"/>
      <c r="AF169" s="348" t="str">
        <f>IF(ISBLANK('Tab4-Adol-KABP-2006'!AF169), "",('Tab4-Adol-KABP-2006'!AF169))</f>
        <v/>
      </c>
      <c r="AG169" s="349" t="str">
        <f>IF(ISBLANK('Tab4-Adol-KABP-2006'!AG169), "",('Tab4-Adol-KABP-2006'!AG169))</f>
        <v/>
      </c>
      <c r="AH169" s="414"/>
      <c r="AI169" s="414"/>
      <c r="AJ169" s="414"/>
      <c r="AK169" s="414"/>
      <c r="AL169" s="414"/>
      <c r="AM169" s="415"/>
      <c r="AN169" s="348" t="str">
        <f>IF(ISBLANK('Tab4-Adol-KABP-2006'!AN169), "",('Tab4-Adol-KABP-2006'!AN169))</f>
        <v/>
      </c>
      <c r="AO169" s="349" t="str">
        <f>IF(ISBLANK('Tab4-Adol-KABP-2006'!AO169), "",('Tab4-Adol-KABP-2006'!AO169))</f>
        <v/>
      </c>
      <c r="AP169" s="362"/>
      <c r="AQ169" s="362"/>
      <c r="AR169" s="362"/>
      <c r="AS169" s="362"/>
      <c r="AT169" s="362"/>
      <c r="AU169" s="363"/>
      <c r="AV169" s="348" t="str">
        <f>IF(ISBLANK('Tab4-Adol-KABP-2006'!AV169), "",('Tab4-Adol-KABP-2006'!AV169))</f>
        <v/>
      </c>
      <c r="AW169" s="349" t="str">
        <f>IF(ISBLANK('Tab4-Adol-KABP-2006'!AW169), "",('Tab4-Adol-KABP-2006'!AW169))</f>
        <v/>
      </c>
      <c r="AX169" s="414"/>
      <c r="AY169" s="414"/>
      <c r="AZ169" s="414"/>
      <c r="BA169" s="414"/>
      <c r="BB169" s="414"/>
      <c r="BC169" s="415"/>
      <c r="BD169" s="348" t="str">
        <f>IF(ISBLANK('Tab4-Adol-KABP-2006'!BD169), "",('Tab4-Adol-KABP-2006'!BD169))</f>
        <v/>
      </c>
      <c r="BE169" s="349" t="str">
        <f>IF(ISBLANK('Tab4-Adol-KABP-2006'!BE169), "",('Tab4-Adol-KABP-2006'!BE169))</f>
        <v/>
      </c>
      <c r="BF169" s="414"/>
      <c r="BG169" s="414"/>
      <c r="BH169" s="414"/>
      <c r="BI169" s="414"/>
      <c r="BJ169" s="414"/>
      <c r="BK169" s="415"/>
      <c r="BL169" s="348" t="str">
        <f>IF(ISBLANK('Tab4-Adol-KABP-2006'!BL169), "",('Tab4-Adol-KABP-2006'!BL169))</f>
        <v/>
      </c>
      <c r="BM169" s="349" t="str">
        <f>IF(ISBLANK('Tab4-Adol-KABP-2006'!BM169), "",('Tab4-Adol-KABP-2006'!BM169))</f>
        <v/>
      </c>
      <c r="BN169" s="414"/>
      <c r="BO169" s="414"/>
      <c r="BP169" s="414"/>
      <c r="BQ169" s="414"/>
      <c r="BR169" s="414"/>
      <c r="BS169" s="415"/>
      <c r="BT169" s="348" t="str">
        <f>IF(ISBLANK('Tab4-Adol-KABP-2006'!BT169), "",('Tab4-Adol-KABP-2006'!BT169))</f>
        <v/>
      </c>
      <c r="BU169" s="349" t="str">
        <f>IF(ISBLANK('Tab4-Adol-KABP-2006'!BU169), "",('Tab4-Adol-KABP-2006'!BU169))</f>
        <v/>
      </c>
      <c r="BV169" s="414"/>
      <c r="BW169" s="414"/>
      <c r="BX169" s="415"/>
      <c r="BY169" s="216">
        <v>1852790</v>
      </c>
      <c r="BZ169" s="208">
        <v>1376477</v>
      </c>
      <c r="CA169" s="208">
        <v>3229267</v>
      </c>
      <c r="CB169" s="208">
        <v>1939266</v>
      </c>
      <c r="CC169" s="208">
        <v>1428871</v>
      </c>
      <c r="CD169" s="284">
        <v>3368137</v>
      </c>
      <c r="CE169" s="282"/>
      <c r="CF169" s="282"/>
      <c r="CG169" s="226">
        <f t="shared" si="553"/>
        <v>1852790</v>
      </c>
      <c r="CH169" s="227">
        <f t="shared" si="554"/>
        <v>1376477</v>
      </c>
      <c r="CI169" s="227">
        <f t="shared" si="555"/>
        <v>3229267</v>
      </c>
      <c r="CJ169" s="227" t="str">
        <f t="shared" si="556"/>
        <v>-</v>
      </c>
      <c r="CK169" s="227" t="str">
        <f t="shared" si="557"/>
        <v>-</v>
      </c>
      <c r="CL169" s="228" t="str">
        <f t="shared" si="558"/>
        <v>-</v>
      </c>
      <c r="CM169" s="282"/>
      <c r="CN169" s="282"/>
      <c r="CO169" s="226" t="str">
        <f t="shared" si="559"/>
        <v>-</v>
      </c>
      <c r="CP169" s="227" t="str">
        <f t="shared" si="560"/>
        <v>-</v>
      </c>
      <c r="CQ169" s="227" t="str">
        <f t="shared" si="561"/>
        <v>-</v>
      </c>
      <c r="CR169" s="227" t="str">
        <f t="shared" si="562"/>
        <v>-</v>
      </c>
      <c r="CS169" s="227" t="str">
        <f t="shared" si="563"/>
        <v>-</v>
      </c>
      <c r="CT169" s="228" t="str">
        <f t="shared" si="564"/>
        <v>-</v>
      </c>
      <c r="CU169" s="282"/>
      <c r="CV169" s="282"/>
      <c r="CW169" s="292" t="str">
        <f t="shared" si="565"/>
        <v>-</v>
      </c>
      <c r="CX169" s="234" t="str">
        <f t="shared" si="566"/>
        <v>-</v>
      </c>
      <c r="CY169" s="234" t="str">
        <f t="shared" si="567"/>
        <v>-</v>
      </c>
      <c r="CZ169" s="234" t="str">
        <f t="shared" si="568"/>
        <v>-</v>
      </c>
      <c r="DA169" s="234" t="str">
        <f t="shared" si="569"/>
        <v>-</v>
      </c>
      <c r="DB169" s="235" t="str">
        <f t="shared" si="570"/>
        <v>-</v>
      </c>
      <c r="DC169" s="282"/>
      <c r="DD169" s="282"/>
      <c r="DE169" s="226" t="str">
        <f t="shared" si="571"/>
        <v>-</v>
      </c>
      <c r="DF169" s="227" t="str">
        <f t="shared" si="572"/>
        <v>-</v>
      </c>
      <c r="DG169" s="227" t="str">
        <f t="shared" si="573"/>
        <v>-</v>
      </c>
      <c r="DH169" s="227" t="str">
        <f t="shared" si="574"/>
        <v>-</v>
      </c>
      <c r="DI169" s="227" t="str">
        <f t="shared" si="575"/>
        <v>-</v>
      </c>
      <c r="DJ169" s="228" t="str">
        <f t="shared" si="576"/>
        <v>-</v>
      </c>
      <c r="DK169" s="282"/>
      <c r="DL169" s="282"/>
      <c r="DM169" s="226" t="str">
        <f t="shared" si="577"/>
        <v>-</v>
      </c>
      <c r="DN169" s="227" t="str">
        <f t="shared" si="578"/>
        <v>-</v>
      </c>
      <c r="DO169" s="227" t="str">
        <f t="shared" si="579"/>
        <v>-</v>
      </c>
      <c r="DP169" s="227" t="str">
        <f t="shared" si="580"/>
        <v>-</v>
      </c>
      <c r="DQ169" s="227" t="str">
        <f t="shared" si="581"/>
        <v>-</v>
      </c>
      <c r="DR169" s="228" t="str">
        <f t="shared" si="582"/>
        <v>-</v>
      </c>
      <c r="DS169" s="282"/>
      <c r="DT169" s="282"/>
      <c r="DU169" s="226" t="str">
        <f t="shared" si="583"/>
        <v>-</v>
      </c>
      <c r="DV169" s="227" t="str">
        <f t="shared" si="584"/>
        <v>-</v>
      </c>
      <c r="DW169" s="227" t="str">
        <f t="shared" si="585"/>
        <v>-</v>
      </c>
      <c r="DX169" s="227" t="str">
        <f t="shared" si="586"/>
        <v>-</v>
      </c>
      <c r="DY169" s="227" t="str">
        <f t="shared" si="587"/>
        <v>-</v>
      </c>
      <c r="DZ169" s="228" t="str">
        <f t="shared" si="588"/>
        <v>-</v>
      </c>
      <c r="EA169" s="282"/>
      <c r="EB169" s="282"/>
      <c r="EC169" s="226" t="str">
        <f t="shared" si="589"/>
        <v>-</v>
      </c>
      <c r="ED169" s="227" t="str">
        <f t="shared" si="590"/>
        <v>-</v>
      </c>
      <c r="EE169" s="227" t="str">
        <f t="shared" si="591"/>
        <v>-</v>
      </c>
      <c r="EF169" s="227" t="str">
        <f t="shared" si="592"/>
        <v>-</v>
      </c>
      <c r="EG169" s="227" t="str">
        <f t="shared" si="593"/>
        <v>-</v>
      </c>
      <c r="EH169" s="228" t="str">
        <f t="shared" si="594"/>
        <v>-</v>
      </c>
      <c r="EI169" s="282"/>
      <c r="EJ169" s="282"/>
      <c r="EK169" s="226" t="str">
        <f t="shared" si="595"/>
        <v>-</v>
      </c>
      <c r="EL169" s="227" t="str">
        <f t="shared" si="596"/>
        <v>-</v>
      </c>
      <c r="EM169" s="227" t="str">
        <f t="shared" si="597"/>
        <v>-</v>
      </c>
      <c r="EN169" s="227" t="str">
        <f t="shared" si="598"/>
        <v>-</v>
      </c>
      <c r="EO169" s="227" t="str">
        <f t="shared" si="599"/>
        <v>-</v>
      </c>
      <c r="EP169" s="228" t="str">
        <f t="shared" si="600"/>
        <v>-</v>
      </c>
      <c r="EQ169" s="282"/>
      <c r="ER169" s="282"/>
      <c r="ES169" s="226" t="str">
        <f t="shared" si="601"/>
        <v>-</v>
      </c>
      <c r="ET169" s="227" t="str">
        <f t="shared" si="602"/>
        <v>-</v>
      </c>
      <c r="EU169" s="228" t="str">
        <f t="shared" si="603"/>
        <v>-</v>
      </c>
      <c r="EV169" s="282"/>
      <c r="EW169" s="282"/>
      <c r="EX169" s="301">
        <f t="shared" si="604"/>
        <v>35203.01</v>
      </c>
      <c r="EY169" s="259">
        <f t="shared" si="605"/>
        <v>23400.109</v>
      </c>
      <c r="EZ169" s="259">
        <f t="shared" si="606"/>
        <v>58126.806000000004</v>
      </c>
      <c r="FA169" s="259" t="str">
        <f t="shared" si="607"/>
        <v>-</v>
      </c>
      <c r="FB169" s="259" t="str">
        <f t="shared" si="608"/>
        <v>-</v>
      </c>
      <c r="FC169" s="260" t="str">
        <f t="shared" si="609"/>
        <v>-</v>
      </c>
      <c r="FD169" s="282"/>
      <c r="FE169" s="282"/>
      <c r="FF169" s="301" t="str">
        <f t="shared" si="610"/>
        <v>-</v>
      </c>
      <c r="FG169" s="259" t="str">
        <f t="shared" si="611"/>
        <v>-</v>
      </c>
      <c r="FH169" s="259" t="str">
        <f t="shared" si="612"/>
        <v>-</v>
      </c>
      <c r="FI169" s="259" t="str">
        <f t="shared" si="613"/>
        <v>-</v>
      </c>
      <c r="FJ169" s="259" t="str">
        <f t="shared" si="614"/>
        <v>-</v>
      </c>
      <c r="FK169" s="260" t="str">
        <f t="shared" si="615"/>
        <v>-</v>
      </c>
      <c r="FL169" s="282"/>
      <c r="FM169" s="282"/>
      <c r="FN169" s="301" t="str">
        <f t="shared" si="616"/>
        <v>-</v>
      </c>
      <c r="FO169" s="259" t="str">
        <f t="shared" si="617"/>
        <v>-</v>
      </c>
      <c r="FP169" s="259" t="str">
        <f t="shared" si="618"/>
        <v>-</v>
      </c>
      <c r="FQ169" s="259" t="str">
        <f t="shared" si="619"/>
        <v>-</v>
      </c>
      <c r="FR169" s="259" t="str">
        <f t="shared" si="620"/>
        <v>-</v>
      </c>
      <c r="FS169" s="260" t="str">
        <f t="shared" si="621"/>
        <v>-</v>
      </c>
      <c r="FT169" s="282"/>
      <c r="FU169" s="282"/>
      <c r="FV169" s="301" t="str">
        <f t="shared" si="622"/>
        <v>-</v>
      </c>
      <c r="FW169" s="259" t="str">
        <f t="shared" si="623"/>
        <v>-</v>
      </c>
      <c r="FX169" s="259" t="str">
        <f t="shared" si="624"/>
        <v>-</v>
      </c>
      <c r="FY169" s="259" t="str">
        <f t="shared" si="625"/>
        <v>-</v>
      </c>
      <c r="FZ169" s="259" t="str">
        <f t="shared" si="626"/>
        <v>-</v>
      </c>
      <c r="GA169" s="260" t="str">
        <f t="shared" si="627"/>
        <v>-</v>
      </c>
      <c r="GB169" s="282"/>
      <c r="GC169" s="282"/>
      <c r="GD169" s="301" t="str">
        <f t="shared" si="628"/>
        <v>-</v>
      </c>
      <c r="GE169" s="259" t="str">
        <f t="shared" si="629"/>
        <v>-</v>
      </c>
      <c r="GF169" s="259" t="str">
        <f t="shared" si="630"/>
        <v>-</v>
      </c>
      <c r="GG169" s="259" t="str">
        <f t="shared" si="631"/>
        <v>-</v>
      </c>
      <c r="GH169" s="259" t="str">
        <f t="shared" si="632"/>
        <v>-</v>
      </c>
      <c r="GI169" s="260" t="str">
        <f t="shared" si="633"/>
        <v>-</v>
      </c>
      <c r="GJ169" s="282"/>
      <c r="GK169" s="282"/>
      <c r="GL169" s="301" t="str">
        <f t="shared" si="634"/>
        <v>-</v>
      </c>
      <c r="GM169" s="259" t="str">
        <f t="shared" si="635"/>
        <v>-</v>
      </c>
      <c r="GN169" s="259" t="str">
        <f t="shared" si="636"/>
        <v>-</v>
      </c>
      <c r="GO169" s="259" t="str">
        <f t="shared" si="637"/>
        <v>-</v>
      </c>
      <c r="GP169" s="259" t="str">
        <f t="shared" si="638"/>
        <v>-</v>
      </c>
      <c r="GQ169" s="260" t="str">
        <f t="shared" si="639"/>
        <v>-</v>
      </c>
      <c r="GR169" s="282"/>
      <c r="GS169" s="282"/>
      <c r="GT169" s="301" t="str">
        <f t="shared" si="640"/>
        <v>-</v>
      </c>
      <c r="GU169" s="259" t="str">
        <f t="shared" si="641"/>
        <v>-</v>
      </c>
      <c r="GV169" s="259" t="str">
        <f t="shared" si="642"/>
        <v>-</v>
      </c>
      <c r="GW169" s="259" t="str">
        <f t="shared" si="643"/>
        <v>-</v>
      </c>
      <c r="GX169" s="259" t="str">
        <f t="shared" si="644"/>
        <v>-</v>
      </c>
      <c r="GY169" s="260" t="str">
        <f t="shared" si="645"/>
        <v>-</v>
      </c>
      <c r="GZ169" s="282"/>
      <c r="HA169" s="282"/>
      <c r="HB169" s="301" t="str">
        <f t="shared" si="646"/>
        <v>-</v>
      </c>
      <c r="HC169" s="259" t="str">
        <f t="shared" si="647"/>
        <v>-</v>
      </c>
      <c r="HD169" s="259" t="str">
        <f t="shared" si="648"/>
        <v>-</v>
      </c>
      <c r="HE169" s="259" t="str">
        <f t="shared" si="649"/>
        <v>-</v>
      </c>
      <c r="HF169" s="259" t="str">
        <f t="shared" si="650"/>
        <v>-</v>
      </c>
      <c r="HG169" s="260" t="str">
        <f t="shared" si="651"/>
        <v>-</v>
      </c>
      <c r="HH169" s="282"/>
      <c r="HI169" s="282"/>
      <c r="HJ169" s="301" t="str">
        <f t="shared" si="652"/>
        <v>-</v>
      </c>
      <c r="HK169" s="259" t="str">
        <f t="shared" si="653"/>
        <v>-</v>
      </c>
      <c r="HL169" s="260" t="str">
        <f t="shared" si="654"/>
        <v>-</v>
      </c>
      <c r="HM169" s="428">
        <f t="shared" si="442"/>
        <v>1</v>
      </c>
      <c r="HN169" s="429">
        <f t="shared" si="442"/>
        <v>1</v>
      </c>
      <c r="HO169" s="429">
        <f t="shared" si="442"/>
        <v>1</v>
      </c>
      <c r="HP169" s="429" t="str">
        <f t="shared" si="442"/>
        <v>-</v>
      </c>
      <c r="HQ169" s="429" t="str">
        <f t="shared" si="442"/>
        <v>-</v>
      </c>
      <c r="HR169" s="430" t="str">
        <f t="shared" si="442"/>
        <v>-</v>
      </c>
      <c r="HS169" s="450"/>
      <c r="HT169" s="450"/>
      <c r="HU169" s="428" t="str">
        <f t="shared" si="443"/>
        <v>-</v>
      </c>
      <c r="HV169" s="429" t="str">
        <f t="shared" si="443"/>
        <v>-</v>
      </c>
      <c r="HW169" s="429" t="str">
        <f t="shared" si="443"/>
        <v>-</v>
      </c>
      <c r="HX169" s="429" t="str">
        <f t="shared" si="443"/>
        <v>-</v>
      </c>
      <c r="HY169" s="429" t="str">
        <f t="shared" si="443"/>
        <v>-</v>
      </c>
      <c r="HZ169" s="430" t="str">
        <f t="shared" si="443"/>
        <v>-</v>
      </c>
      <c r="IA169" s="450"/>
      <c r="IB169" s="450"/>
      <c r="IC169" s="428" t="str">
        <f t="shared" si="444"/>
        <v>-</v>
      </c>
      <c r="ID169" s="429" t="str">
        <f t="shared" si="444"/>
        <v>-</v>
      </c>
      <c r="IE169" s="429" t="str">
        <f t="shared" si="444"/>
        <v>-</v>
      </c>
      <c r="IF169" s="429" t="str">
        <f t="shared" si="444"/>
        <v>-</v>
      </c>
      <c r="IG169" s="429" t="str">
        <f t="shared" si="444"/>
        <v>-</v>
      </c>
      <c r="IH169" s="430" t="str">
        <f t="shared" si="444"/>
        <v>-</v>
      </c>
      <c r="II169" s="450"/>
      <c r="IJ169" s="450"/>
      <c r="IK169" s="428" t="str">
        <f t="shared" si="445"/>
        <v>-</v>
      </c>
      <c r="IL169" s="429" t="str">
        <f t="shared" si="445"/>
        <v>-</v>
      </c>
      <c r="IM169" s="429" t="str">
        <f t="shared" si="445"/>
        <v>-</v>
      </c>
      <c r="IN169" s="429" t="str">
        <f t="shared" si="445"/>
        <v>-</v>
      </c>
      <c r="IO169" s="429" t="str">
        <f t="shared" si="445"/>
        <v>-</v>
      </c>
      <c r="IP169" s="430" t="str">
        <f t="shared" si="445"/>
        <v>-</v>
      </c>
      <c r="IQ169" s="450"/>
      <c r="IR169" s="450"/>
      <c r="IS169" s="428" t="str">
        <f t="shared" si="446"/>
        <v>-</v>
      </c>
      <c r="IT169" s="429" t="str">
        <f t="shared" si="446"/>
        <v>-</v>
      </c>
      <c r="IU169" s="429" t="str">
        <f t="shared" si="446"/>
        <v>-</v>
      </c>
      <c r="IV169" s="429" t="str">
        <f t="shared" si="446"/>
        <v>-</v>
      </c>
      <c r="IW169" s="429" t="str">
        <f t="shared" si="446"/>
        <v>-</v>
      </c>
      <c r="IX169" s="430" t="str">
        <f t="shared" si="446"/>
        <v>-</v>
      </c>
      <c r="IY169" s="450"/>
      <c r="IZ169" s="450"/>
      <c r="JA169" s="428" t="str">
        <f t="shared" si="447"/>
        <v>-</v>
      </c>
      <c r="JB169" s="429" t="str">
        <f t="shared" si="447"/>
        <v>-</v>
      </c>
      <c r="JC169" s="429" t="str">
        <f t="shared" si="447"/>
        <v>-</v>
      </c>
      <c r="JD169" s="429" t="str">
        <f t="shared" si="447"/>
        <v>-</v>
      </c>
      <c r="JE169" s="429" t="str">
        <f t="shared" si="447"/>
        <v>-</v>
      </c>
      <c r="JF169" s="430" t="str">
        <f t="shared" si="447"/>
        <v>-</v>
      </c>
      <c r="JG169" s="450"/>
      <c r="JH169" s="450"/>
      <c r="JI169" s="428" t="str">
        <f t="shared" si="448"/>
        <v>-</v>
      </c>
      <c r="JJ169" s="429" t="str">
        <f t="shared" si="448"/>
        <v>-</v>
      </c>
      <c r="JK169" s="429" t="str">
        <f t="shared" si="448"/>
        <v>-</v>
      </c>
      <c r="JL169" s="429" t="str">
        <f t="shared" si="448"/>
        <v>-</v>
      </c>
      <c r="JM169" s="429" t="str">
        <f t="shared" si="448"/>
        <v>-</v>
      </c>
      <c r="JN169" s="430" t="str">
        <f t="shared" si="448"/>
        <v>-</v>
      </c>
      <c r="JO169" s="450"/>
      <c r="JP169" s="450"/>
      <c r="JQ169" s="428" t="str">
        <f t="shared" si="449"/>
        <v>-</v>
      </c>
      <c r="JR169" s="429" t="str">
        <f t="shared" si="449"/>
        <v>-</v>
      </c>
      <c r="JS169" s="429" t="str">
        <f t="shared" si="449"/>
        <v>-</v>
      </c>
      <c r="JT169" s="429" t="str">
        <f t="shared" si="449"/>
        <v>-</v>
      </c>
      <c r="JU169" s="429" t="str">
        <f t="shared" si="449"/>
        <v>-</v>
      </c>
      <c r="JV169" s="430" t="str">
        <f t="shared" si="449"/>
        <v>-</v>
      </c>
      <c r="JW169" s="450"/>
      <c r="JX169" s="450"/>
      <c r="JY169" s="428" t="str">
        <f t="shared" si="552"/>
        <v>-</v>
      </c>
      <c r="JZ169" s="429" t="str">
        <f t="shared" si="552"/>
        <v>-</v>
      </c>
      <c r="KA169" s="430" t="str">
        <f t="shared" si="552"/>
        <v>-</v>
      </c>
      <c r="KB169" s="172"/>
      <c r="KC169" s="355" t="str">
        <f>IF(ISBLANK('Tab4-Adol-KABP-2006'!KC169),"",('Tab4-Adol-KABP-2006'!KC169))</f>
        <v/>
      </c>
      <c r="KD169" s="355" t="str">
        <f>IF(ISBLANK('Tab4-Adol-KABP-2006'!KD169),"",('Tab4-Adol-KABP-2006'!KD169))</f>
        <v/>
      </c>
      <c r="KE169" s="355" t="str">
        <f>IF(ISBLANK('Tab4-Adol-KABP-2006'!KE169),"",('Tab4-Adol-KABP-2006'!KE169))</f>
        <v/>
      </c>
      <c r="KF169" s="355" t="str">
        <f>IF(ISBLANK('Tab4-Adol-KABP-2006'!KF169),"",('Tab4-Adol-KABP-2006'!KF169))</f>
        <v/>
      </c>
      <c r="KG169" s="355" t="str">
        <f>IF(ISBLANK('Tab4-Adol-KABP-2006'!KG169),"",('Tab4-Adol-KABP-2006'!KG169))</f>
        <v/>
      </c>
      <c r="KH169" s="355" t="str">
        <f>IF(ISBLANK('Tab4-Adol-KABP-2006'!KH169),"",('Tab4-Adol-KABP-2006'!KH169))</f>
        <v/>
      </c>
      <c r="KI169" s="355" t="str">
        <f>IF(ISBLANK('Tab4-Adol-KABP-2006'!KI169),"",('Tab4-Adol-KABP-2006'!KI169))</f>
        <v/>
      </c>
      <c r="KJ169" s="355" t="str">
        <f>IF(ISBLANK('Tab4-Adol-KABP-2006'!KJ169),"",('Tab4-Adol-KABP-2006'!KJ169))</f>
        <v/>
      </c>
      <c r="KK169" s="355" t="str">
        <f>IF(ISBLANK('Tab4-Adol-KABP-2006'!KK169),"",('Tab4-Adol-KABP-2006'!KK169))</f>
        <v/>
      </c>
      <c r="KL169" s="355" t="str">
        <f>IF(ISBLANK('Tab4-Adol-KABP-2006'!KL169),"",('Tab4-Adol-KABP-2006'!KL169))</f>
        <v/>
      </c>
      <c r="KM169" s="355" t="str">
        <f>IF(ISBLANK('Tab4-Adol-KABP-2006'!KM169),"",('Tab4-Adol-KABP-2006'!KM169))</f>
        <v/>
      </c>
      <c r="KN169" s="355" t="str">
        <f>IF(ISBLANK('Tab4-Adol-KABP-2006'!KN169),"",('Tab4-Adol-KABP-2006'!KN169))</f>
        <v/>
      </c>
      <c r="KO169" s="355" t="str">
        <f>IF(ISBLANK('Tab4-Adol-KABP-2006'!KO169),"",('Tab4-Adol-KABP-2006'!KO169))</f>
        <v/>
      </c>
      <c r="KP169" s="355" t="str">
        <f>IF(ISBLANK('Tab4-Adol-KABP-2006'!KP169),"",('Tab4-Adol-KABP-2006'!KP169))</f>
        <v/>
      </c>
      <c r="KQ169" s="355" t="str">
        <f>IF(ISBLANK('Tab4-Adol-KABP-2006'!KQ169),"",('Tab4-Adol-KABP-2006'!KQ169))</f>
        <v/>
      </c>
      <c r="KR169" s="355" t="str">
        <f>IF(ISBLANK('Tab4-Adol-KABP-2006'!KR169),"",('Tab4-Adol-KABP-2006'!KR169))</f>
        <v/>
      </c>
      <c r="KS169" s="355" t="str">
        <f>IF(ISBLANK('Tab4-Adol-KABP-2006'!KS169),"",('Tab4-Adol-KABP-2006'!KS169))</f>
        <v/>
      </c>
      <c r="KT169" s="355" t="str">
        <f>IF(ISBLANK('Tab4-Adol-KABP-2006'!KT169),"",('Tab4-Adol-KABP-2006'!KT169))</f>
        <v/>
      </c>
      <c r="KU169" s="355" t="str">
        <f>IF(ISBLANK('Tab4-Adol-KABP-2006'!KU169),"",('Tab4-Adol-KABP-2006'!KU169))</f>
        <v/>
      </c>
      <c r="KV169" s="355" t="str">
        <f>IF(ISBLANK('Tab4-Adol-KABP-2006'!KV169),"",('Tab4-Adol-KABP-2006'!KV169))</f>
        <v/>
      </c>
      <c r="KW169" s="355" t="str">
        <f>IF(ISBLANK('Tab4-Adol-KABP-2006'!KW169),"",('Tab4-Adol-KABP-2006'!KW169))</f>
        <v/>
      </c>
      <c r="KX169" s="355" t="str">
        <f>IF(ISBLANK('Tab4-Adol-KABP-2006'!KX169),"",('Tab4-Adol-KABP-2006'!KX169))</f>
        <v/>
      </c>
      <c r="KY169" s="355" t="str">
        <f>IF(ISBLANK('Tab4-Adol-KABP-2006'!KY169),"",('Tab4-Adol-KABP-2006'!KY169))</f>
        <v/>
      </c>
      <c r="KZ169" s="355" t="str">
        <f>IF(ISBLANK('Tab4-Adol-KABP-2006'!KZ169),"",('Tab4-Adol-KABP-2006'!KZ169))</f>
        <v/>
      </c>
      <c r="LA169" s="355" t="str">
        <f>IF(ISBLANK('Tab4-Adol-KABP-2006'!LA169),"",('Tab4-Adol-KABP-2006'!LA169))</f>
        <v/>
      </c>
      <c r="LB169" s="355" t="str">
        <f>IF(ISBLANK('Tab4-Adol-KABP-2006'!LB169),"",('Tab4-Adol-KABP-2006'!LB169))</f>
        <v/>
      </c>
      <c r="LC169" s="355" t="str">
        <f>IF(ISBLANK('Tab4-Adol-KABP-2006'!LC169),"",('Tab4-Adol-KABP-2006'!LC169))</f>
        <v/>
      </c>
      <c r="LD169" s="355" t="str">
        <f>IF(ISBLANK('Tab4-Adol-KABP-2006'!LD169),"",('Tab4-Adol-KABP-2006'!LD169))</f>
        <v/>
      </c>
      <c r="LE169" s="355" t="str">
        <f>IF(ISBLANK('Tab4-Adol-KABP-2006'!LE169),"",('Tab4-Adol-KABP-2006'!LE169))</f>
        <v/>
      </c>
      <c r="LF169" s="355" t="str">
        <f>IF(ISBLANK('Tab4-Adol-KABP-2006'!LF169),"",('Tab4-Adol-KABP-2006'!LF169))</f>
        <v/>
      </c>
      <c r="LG169" s="355" t="str">
        <f>IF(ISBLANK('Tab4-Adol-KABP-2006'!LG169),"",('Tab4-Adol-KABP-2006'!LG169))</f>
        <v/>
      </c>
      <c r="LH169" s="355" t="str">
        <f>IF(ISBLANK('Tab4-Adol-KABP-2006'!LH169),"",('Tab4-Adol-KABP-2006'!LH169))</f>
        <v/>
      </c>
      <c r="LI169" s="355" t="str">
        <f>IF(ISBLANK('Tab4-Adol-KABP-2006'!LI169),"",('Tab4-Adol-KABP-2006'!LI169))</f>
        <v/>
      </c>
      <c r="LJ169" s="355" t="str">
        <f>IF(ISBLANK('Tab4-Adol-KABP-2006'!LJ169),"",('Tab4-Adol-KABP-2006'!LJ169))</f>
        <v/>
      </c>
      <c r="LK169" s="355" t="str">
        <f>IF(ISBLANK('Tab4-Adol-KABP-2006'!LK169),"",('Tab4-Adol-KABP-2006'!LK169))</f>
        <v/>
      </c>
      <c r="LL169" s="355" t="str">
        <f>IF(ISBLANK('Tab4-Adol-KABP-2006'!LL169),"",('Tab4-Adol-KABP-2006'!LL169))</f>
        <v/>
      </c>
      <c r="LM169" s="355" t="str">
        <f>IF(ISBLANK('Tab4-Adol-KABP-2006'!LM169),"",('Tab4-Adol-KABP-2006'!LM169))</f>
        <v/>
      </c>
      <c r="LN169" s="355" t="str">
        <f>IF(ISBLANK('Tab4-Adol-KABP-2006'!LN169),"",('Tab4-Adol-KABP-2006'!LN169))</f>
        <v/>
      </c>
      <c r="LO169" s="355" t="str">
        <f>IF(ISBLANK('Tab4-Adol-KABP-2006'!LO169),"",('Tab4-Adol-KABP-2006'!LO169))</f>
        <v/>
      </c>
      <c r="LP169" s="355" t="str">
        <f>IF(ISBLANK('Tab4-Adol-KABP-2006'!LP169),"",('Tab4-Adol-KABP-2006'!LP169))</f>
        <v/>
      </c>
      <c r="LQ169" s="355" t="str">
        <f>IF(ISBLANK('Tab4-Adol-KABP-2006'!LQ169),"",('Tab4-Adol-KABP-2006'!LQ169))</f>
        <v/>
      </c>
      <c r="LR169" s="355" t="str">
        <f>IF(ISBLANK('Tab4-Adol-KABP-2006'!LR169),"",('Tab4-Adol-KABP-2006'!LR169))</f>
        <v/>
      </c>
      <c r="LS169" s="355" t="str">
        <f>IF(ISBLANK('Tab4-Adol-KABP-2006'!LS169),"",('Tab4-Adol-KABP-2006'!LS169))</f>
        <v/>
      </c>
      <c r="LT169" s="355" t="str">
        <f>IF(ISBLANK('Tab4-Adol-KABP-2006'!LT169),"",('Tab4-Adol-KABP-2006'!LT169))</f>
        <v/>
      </c>
      <c r="LU169" s="355" t="str">
        <f>IF(ISBLANK('Tab4-Adol-KABP-2006'!LU169),"",('Tab4-Adol-KABP-2006'!LU169))</f>
        <v/>
      </c>
      <c r="LV169" s="355" t="str">
        <f>IF(ISBLANK('Tab4-Adol-KABP-2006'!LV169),"",('Tab4-Adol-KABP-2006'!LV169))</f>
        <v/>
      </c>
      <c r="LW169" s="355" t="str">
        <f>IF(ISBLANK('Tab4-Adol-KABP-2006'!LW169),"",('Tab4-Adol-KABP-2006'!LW169))</f>
        <v/>
      </c>
      <c r="LX169" s="355" t="str">
        <f>IF(ISBLANK('Tab4-Adol-KABP-2006'!LX169),"",('Tab4-Adol-KABP-2006'!LX169))</f>
        <v/>
      </c>
      <c r="LY169" s="355" t="str">
        <f>IF(ISBLANK('Tab4-Adol-KABP-2006'!LY169),"",('Tab4-Adol-KABP-2006'!LY169))</f>
        <v/>
      </c>
      <c r="LZ169" s="355" t="str">
        <f>IF(ISBLANK('Tab4-Adol-KABP-2006'!LZ169),"",('Tab4-Adol-KABP-2006'!LZ169))</f>
        <v/>
      </c>
      <c r="MA169" s="355" t="str">
        <f>IF(ISBLANK('Tab4-Adol-KABP-2006'!MA169),"",('Tab4-Adol-KABP-2006'!MA169))</f>
        <v/>
      </c>
    </row>
    <row r="170" spans="1:339" x14ac:dyDescent="0.2">
      <c r="A170" s="310" t="s">
        <v>202</v>
      </c>
      <c r="B170" s="172">
        <v>0</v>
      </c>
      <c r="C170" s="172">
        <v>0</v>
      </c>
      <c r="D170" s="172" t="s">
        <v>310</v>
      </c>
      <c r="E170" s="172">
        <v>1</v>
      </c>
      <c r="F170" s="173">
        <v>2</v>
      </c>
      <c r="G170" s="218" t="s">
        <v>18</v>
      </c>
      <c r="H170" s="348">
        <f>IF(ISBLANK('Tab4-Adol-KABP-2006'!H170), "",('Tab4-Adol-KABP-2006'!H170))</f>
        <v>2011</v>
      </c>
      <c r="I170" s="349">
        <f>IF(ISBLANK('Tab4-Adol-KABP-2006'!I170), "",('Tab4-Adol-KABP-2006'!I170))</f>
        <v>2011</v>
      </c>
      <c r="J170" s="414">
        <f>IF(ISBLANK('Tab4-Adol-KABP-2006'!J170), "",('Tab4-Adol-KABP-2006'!J170))</f>
        <v>11.4</v>
      </c>
      <c r="K170" s="414">
        <f>IF(ISBLANK('Tab4-Adol-KABP-2006'!K170), "",('Tab4-Adol-KABP-2006'!K170))</f>
        <v>12.1</v>
      </c>
      <c r="L170" s="414">
        <f>IF(ISBLANK('Tab4-Adol-KABP-2006'!L170), "",('Tab4-Adol-KABP-2006'!L170))</f>
        <v>11.9</v>
      </c>
      <c r="M170" s="414"/>
      <c r="N170" s="414">
        <f>IF(ISBLANK('Tab4-Adol-KABP-2006'!N170), "",('Tab4-Adol-KABP-2006'!N170))</f>
        <v>15.4</v>
      </c>
      <c r="O170" s="415">
        <f>IF(ISBLANK('Tab4-Adol-KABP-2006'!O170), "",('Tab4-Adol-KABP-2006'!O170))</f>
        <v>14.4</v>
      </c>
      <c r="P170" s="348">
        <f>IF(ISBLANK('Tab4-Adol-KABP-2006'!P170), "",('Tab4-Adol-KABP-2006'!P170))</f>
        <v>2007</v>
      </c>
      <c r="Q170" s="349">
        <f>IF(ISBLANK('Tab4-Adol-KABP-2006'!Q170), "",('Tab4-Adol-KABP-2006'!Q170))</f>
        <v>2007</v>
      </c>
      <c r="R170" s="414"/>
      <c r="S170" s="414"/>
      <c r="T170" s="414"/>
      <c r="U170" s="414"/>
      <c r="V170" s="414"/>
      <c r="W170" s="415"/>
      <c r="X170" s="348" t="str">
        <f>IF(ISBLANK('Tab4-Adol-KABP-2006'!X170), "",('Tab4-Adol-KABP-2006'!X170))</f>
        <v/>
      </c>
      <c r="Y170" s="349" t="str">
        <f>IF(ISBLANK('Tab4-Adol-KABP-2006'!Y170), "",('Tab4-Adol-KABP-2006'!Y170))</f>
        <v/>
      </c>
      <c r="Z170" s="414"/>
      <c r="AA170" s="414"/>
      <c r="AB170" s="414"/>
      <c r="AC170" s="414"/>
      <c r="AD170" s="414"/>
      <c r="AE170" s="415"/>
      <c r="AF170" s="348" t="str">
        <f>IF(ISBLANK('Tab4-Adol-KABP-2006'!AF170), "",('Tab4-Adol-KABP-2006'!AF170))</f>
        <v/>
      </c>
      <c r="AG170" s="349" t="str">
        <f>IF(ISBLANK('Tab4-Adol-KABP-2006'!AG170), "",('Tab4-Adol-KABP-2006'!AG170))</f>
        <v/>
      </c>
      <c r="AH170" s="414"/>
      <c r="AI170" s="414"/>
      <c r="AJ170" s="414"/>
      <c r="AK170" s="414"/>
      <c r="AL170" s="414"/>
      <c r="AM170" s="415"/>
      <c r="AN170" s="348" t="str">
        <f>IF(ISBLANK('Tab4-Adol-KABP-2006'!AN170), "",('Tab4-Adol-KABP-2006'!AN170))</f>
        <v/>
      </c>
      <c r="AO170" s="349" t="str">
        <f>IF(ISBLANK('Tab4-Adol-KABP-2006'!AO170), "",('Tab4-Adol-KABP-2006'!AO170))</f>
        <v/>
      </c>
      <c r="AP170" s="362"/>
      <c r="AQ170" s="362"/>
      <c r="AR170" s="362"/>
      <c r="AS170" s="362"/>
      <c r="AT170" s="362"/>
      <c r="AU170" s="363"/>
      <c r="AV170" s="348" t="str">
        <f>IF(ISBLANK('Tab4-Adol-KABP-2006'!AV170), "",('Tab4-Adol-KABP-2006'!AV170))</f>
        <v/>
      </c>
      <c r="AW170" s="349" t="str">
        <f>IF(ISBLANK('Tab4-Adol-KABP-2006'!AW170), "",('Tab4-Adol-KABP-2006'!AW170))</f>
        <v/>
      </c>
      <c r="AX170" s="414"/>
      <c r="AY170" s="414"/>
      <c r="AZ170" s="414"/>
      <c r="BA170" s="414"/>
      <c r="BB170" s="414"/>
      <c r="BC170" s="415"/>
      <c r="BD170" s="348" t="str">
        <f>IF(ISBLANK('Tab4-Adol-KABP-2006'!BD170), "",('Tab4-Adol-KABP-2006'!BD170))</f>
        <v/>
      </c>
      <c r="BE170" s="349" t="str">
        <f>IF(ISBLANK('Tab4-Adol-KABP-2006'!BE170), "",('Tab4-Adol-KABP-2006'!BE170))</f>
        <v/>
      </c>
      <c r="BF170" s="414"/>
      <c r="BG170" s="414"/>
      <c r="BH170" s="414"/>
      <c r="BI170" s="414"/>
      <c r="BJ170" s="414"/>
      <c r="BK170" s="415"/>
      <c r="BL170" s="348" t="str">
        <f>IF(ISBLANK('Tab4-Adol-KABP-2006'!BL170), "",('Tab4-Adol-KABP-2006'!BL170))</f>
        <v/>
      </c>
      <c r="BM170" s="349" t="str">
        <f>IF(ISBLANK('Tab4-Adol-KABP-2006'!BM170), "",('Tab4-Adol-KABP-2006'!BM170))</f>
        <v/>
      </c>
      <c r="BN170" s="414"/>
      <c r="BO170" s="414"/>
      <c r="BP170" s="414"/>
      <c r="BQ170" s="414"/>
      <c r="BR170" s="414"/>
      <c r="BS170" s="415"/>
      <c r="BT170" s="348" t="str">
        <f>IF(ISBLANK('Tab4-Adol-KABP-2006'!BT170), "",('Tab4-Adol-KABP-2006'!BT170))</f>
        <v/>
      </c>
      <c r="BU170" s="349" t="str">
        <f>IF(ISBLANK('Tab4-Adol-KABP-2006'!BU170), "",('Tab4-Adol-KABP-2006'!BU170))</f>
        <v/>
      </c>
      <c r="BV170" s="414"/>
      <c r="BW170" s="414"/>
      <c r="BX170" s="415"/>
      <c r="BY170" s="216">
        <v>7878325</v>
      </c>
      <c r="BZ170" s="208">
        <v>7623049</v>
      </c>
      <c r="CA170" s="208">
        <v>15501374</v>
      </c>
      <c r="CB170" s="208">
        <v>8203298.0000000009</v>
      </c>
      <c r="CC170" s="208">
        <v>7707558</v>
      </c>
      <c r="CD170" s="284">
        <v>15910856</v>
      </c>
      <c r="CE170" s="282"/>
      <c r="CF170" s="282"/>
      <c r="CG170" s="226">
        <f t="shared" si="553"/>
        <v>7878325</v>
      </c>
      <c r="CH170" s="227">
        <f t="shared" si="554"/>
        <v>7623049</v>
      </c>
      <c r="CI170" s="227">
        <f t="shared" si="555"/>
        <v>15501374</v>
      </c>
      <c r="CJ170" s="227" t="str">
        <f t="shared" si="556"/>
        <v>-</v>
      </c>
      <c r="CK170" s="227">
        <f t="shared" si="557"/>
        <v>7707558</v>
      </c>
      <c r="CL170" s="228">
        <f t="shared" si="558"/>
        <v>15910856</v>
      </c>
      <c r="CM170" s="282"/>
      <c r="CN170" s="282"/>
      <c r="CO170" s="226" t="str">
        <f t="shared" si="559"/>
        <v>-</v>
      </c>
      <c r="CP170" s="227" t="str">
        <f t="shared" si="560"/>
        <v>-</v>
      </c>
      <c r="CQ170" s="227" t="str">
        <f t="shared" si="561"/>
        <v>-</v>
      </c>
      <c r="CR170" s="227" t="str">
        <f t="shared" si="562"/>
        <v>-</v>
      </c>
      <c r="CS170" s="227" t="str">
        <f t="shared" si="563"/>
        <v>-</v>
      </c>
      <c r="CT170" s="228" t="str">
        <f t="shared" si="564"/>
        <v>-</v>
      </c>
      <c r="CU170" s="282"/>
      <c r="CV170" s="282"/>
      <c r="CW170" s="292" t="str">
        <f t="shared" si="565"/>
        <v>-</v>
      </c>
      <c r="CX170" s="234" t="str">
        <f t="shared" si="566"/>
        <v>-</v>
      </c>
      <c r="CY170" s="234" t="str">
        <f t="shared" si="567"/>
        <v>-</v>
      </c>
      <c r="CZ170" s="234" t="str">
        <f t="shared" si="568"/>
        <v>-</v>
      </c>
      <c r="DA170" s="234" t="str">
        <f t="shared" si="569"/>
        <v>-</v>
      </c>
      <c r="DB170" s="235" t="str">
        <f t="shared" si="570"/>
        <v>-</v>
      </c>
      <c r="DC170" s="282"/>
      <c r="DD170" s="282"/>
      <c r="DE170" s="226" t="str">
        <f t="shared" si="571"/>
        <v>-</v>
      </c>
      <c r="DF170" s="227" t="str">
        <f t="shared" si="572"/>
        <v>-</v>
      </c>
      <c r="DG170" s="227" t="str">
        <f t="shared" si="573"/>
        <v>-</v>
      </c>
      <c r="DH170" s="227" t="str">
        <f t="shared" si="574"/>
        <v>-</v>
      </c>
      <c r="DI170" s="227" t="str">
        <f t="shared" si="575"/>
        <v>-</v>
      </c>
      <c r="DJ170" s="228" t="str">
        <f t="shared" si="576"/>
        <v>-</v>
      </c>
      <c r="DK170" s="282"/>
      <c r="DL170" s="282"/>
      <c r="DM170" s="226" t="str">
        <f t="shared" si="577"/>
        <v>-</v>
      </c>
      <c r="DN170" s="227" t="str">
        <f t="shared" si="578"/>
        <v>-</v>
      </c>
      <c r="DO170" s="227" t="str">
        <f t="shared" si="579"/>
        <v>-</v>
      </c>
      <c r="DP170" s="227" t="str">
        <f t="shared" si="580"/>
        <v>-</v>
      </c>
      <c r="DQ170" s="227" t="str">
        <f t="shared" si="581"/>
        <v>-</v>
      </c>
      <c r="DR170" s="228" t="str">
        <f t="shared" si="582"/>
        <v>-</v>
      </c>
      <c r="DS170" s="282"/>
      <c r="DT170" s="282"/>
      <c r="DU170" s="226" t="str">
        <f t="shared" si="583"/>
        <v>-</v>
      </c>
      <c r="DV170" s="227" t="str">
        <f t="shared" si="584"/>
        <v>-</v>
      </c>
      <c r="DW170" s="227" t="str">
        <f t="shared" si="585"/>
        <v>-</v>
      </c>
      <c r="DX170" s="227" t="str">
        <f t="shared" si="586"/>
        <v>-</v>
      </c>
      <c r="DY170" s="227" t="str">
        <f t="shared" si="587"/>
        <v>-</v>
      </c>
      <c r="DZ170" s="228" t="str">
        <f t="shared" si="588"/>
        <v>-</v>
      </c>
      <c r="EA170" s="282"/>
      <c r="EB170" s="282"/>
      <c r="EC170" s="226" t="str">
        <f t="shared" si="589"/>
        <v>-</v>
      </c>
      <c r="ED170" s="227" t="str">
        <f t="shared" si="590"/>
        <v>-</v>
      </c>
      <c r="EE170" s="227" t="str">
        <f t="shared" si="591"/>
        <v>-</v>
      </c>
      <c r="EF170" s="227" t="str">
        <f t="shared" si="592"/>
        <v>-</v>
      </c>
      <c r="EG170" s="227" t="str">
        <f t="shared" si="593"/>
        <v>-</v>
      </c>
      <c r="EH170" s="228" t="str">
        <f t="shared" si="594"/>
        <v>-</v>
      </c>
      <c r="EI170" s="282"/>
      <c r="EJ170" s="282"/>
      <c r="EK170" s="226" t="str">
        <f t="shared" si="595"/>
        <v>-</v>
      </c>
      <c r="EL170" s="227" t="str">
        <f t="shared" si="596"/>
        <v>-</v>
      </c>
      <c r="EM170" s="227" t="str">
        <f t="shared" si="597"/>
        <v>-</v>
      </c>
      <c r="EN170" s="227" t="str">
        <f t="shared" si="598"/>
        <v>-</v>
      </c>
      <c r="EO170" s="227" t="str">
        <f t="shared" si="599"/>
        <v>-</v>
      </c>
      <c r="EP170" s="228" t="str">
        <f t="shared" si="600"/>
        <v>-</v>
      </c>
      <c r="EQ170" s="282"/>
      <c r="ER170" s="282"/>
      <c r="ES170" s="226" t="str">
        <f t="shared" si="601"/>
        <v>-</v>
      </c>
      <c r="ET170" s="227" t="str">
        <f t="shared" si="602"/>
        <v>-</v>
      </c>
      <c r="EU170" s="228" t="str">
        <f t="shared" si="603"/>
        <v>-</v>
      </c>
      <c r="EV170" s="282"/>
      <c r="EW170" s="282"/>
      <c r="EX170" s="301">
        <f t="shared" si="604"/>
        <v>898129.05</v>
      </c>
      <c r="EY170" s="259">
        <f t="shared" si="605"/>
        <v>922388.929</v>
      </c>
      <c r="EZ170" s="259">
        <f t="shared" si="606"/>
        <v>1844663.5060000001</v>
      </c>
      <c r="FA170" s="259" t="str">
        <f t="shared" si="607"/>
        <v>-</v>
      </c>
      <c r="FB170" s="259">
        <f t="shared" si="608"/>
        <v>1186963.932</v>
      </c>
      <c r="FC170" s="260">
        <f t="shared" si="609"/>
        <v>2291163.2640000004</v>
      </c>
      <c r="FD170" s="282"/>
      <c r="FE170" s="282"/>
      <c r="FF170" s="301" t="str">
        <f t="shared" si="610"/>
        <v>-</v>
      </c>
      <c r="FG170" s="259" t="str">
        <f t="shared" si="611"/>
        <v>-</v>
      </c>
      <c r="FH170" s="259" t="str">
        <f t="shared" si="612"/>
        <v>-</v>
      </c>
      <c r="FI170" s="259" t="str">
        <f t="shared" si="613"/>
        <v>-</v>
      </c>
      <c r="FJ170" s="259" t="str">
        <f t="shared" si="614"/>
        <v>-</v>
      </c>
      <c r="FK170" s="260" t="str">
        <f t="shared" si="615"/>
        <v>-</v>
      </c>
      <c r="FL170" s="282"/>
      <c r="FM170" s="282"/>
      <c r="FN170" s="301" t="str">
        <f t="shared" si="616"/>
        <v>-</v>
      </c>
      <c r="FO170" s="259" t="str">
        <f t="shared" si="617"/>
        <v>-</v>
      </c>
      <c r="FP170" s="259" t="str">
        <f t="shared" si="618"/>
        <v>-</v>
      </c>
      <c r="FQ170" s="259" t="str">
        <f t="shared" si="619"/>
        <v>-</v>
      </c>
      <c r="FR170" s="259" t="str">
        <f t="shared" si="620"/>
        <v>-</v>
      </c>
      <c r="FS170" s="260" t="str">
        <f t="shared" si="621"/>
        <v>-</v>
      </c>
      <c r="FT170" s="282"/>
      <c r="FU170" s="282"/>
      <c r="FV170" s="301" t="str">
        <f t="shared" si="622"/>
        <v>-</v>
      </c>
      <c r="FW170" s="259" t="str">
        <f t="shared" si="623"/>
        <v>-</v>
      </c>
      <c r="FX170" s="259" t="str">
        <f t="shared" si="624"/>
        <v>-</v>
      </c>
      <c r="FY170" s="259" t="str">
        <f t="shared" si="625"/>
        <v>-</v>
      </c>
      <c r="FZ170" s="259" t="str">
        <f t="shared" si="626"/>
        <v>-</v>
      </c>
      <c r="GA170" s="260" t="str">
        <f t="shared" si="627"/>
        <v>-</v>
      </c>
      <c r="GB170" s="282"/>
      <c r="GC170" s="282"/>
      <c r="GD170" s="301" t="str">
        <f t="shared" si="628"/>
        <v>-</v>
      </c>
      <c r="GE170" s="259" t="str">
        <f t="shared" si="629"/>
        <v>-</v>
      </c>
      <c r="GF170" s="259" t="str">
        <f t="shared" si="630"/>
        <v>-</v>
      </c>
      <c r="GG170" s="259" t="str">
        <f t="shared" si="631"/>
        <v>-</v>
      </c>
      <c r="GH170" s="259" t="str">
        <f t="shared" si="632"/>
        <v>-</v>
      </c>
      <c r="GI170" s="260" t="str">
        <f t="shared" si="633"/>
        <v>-</v>
      </c>
      <c r="GJ170" s="282"/>
      <c r="GK170" s="282"/>
      <c r="GL170" s="301" t="str">
        <f t="shared" si="634"/>
        <v>-</v>
      </c>
      <c r="GM170" s="259" t="str">
        <f t="shared" si="635"/>
        <v>-</v>
      </c>
      <c r="GN170" s="259" t="str">
        <f t="shared" si="636"/>
        <v>-</v>
      </c>
      <c r="GO170" s="259" t="str">
        <f t="shared" si="637"/>
        <v>-</v>
      </c>
      <c r="GP170" s="259" t="str">
        <f t="shared" si="638"/>
        <v>-</v>
      </c>
      <c r="GQ170" s="260" t="str">
        <f t="shared" si="639"/>
        <v>-</v>
      </c>
      <c r="GR170" s="282"/>
      <c r="GS170" s="282"/>
      <c r="GT170" s="301" t="str">
        <f t="shared" si="640"/>
        <v>-</v>
      </c>
      <c r="GU170" s="259" t="str">
        <f t="shared" si="641"/>
        <v>-</v>
      </c>
      <c r="GV170" s="259" t="str">
        <f t="shared" si="642"/>
        <v>-</v>
      </c>
      <c r="GW170" s="259" t="str">
        <f t="shared" si="643"/>
        <v>-</v>
      </c>
      <c r="GX170" s="259" t="str">
        <f t="shared" si="644"/>
        <v>-</v>
      </c>
      <c r="GY170" s="260" t="str">
        <f t="shared" si="645"/>
        <v>-</v>
      </c>
      <c r="GZ170" s="282"/>
      <c r="HA170" s="282"/>
      <c r="HB170" s="301" t="str">
        <f t="shared" si="646"/>
        <v>-</v>
      </c>
      <c r="HC170" s="259" t="str">
        <f t="shared" si="647"/>
        <v>-</v>
      </c>
      <c r="HD170" s="259" t="str">
        <f t="shared" si="648"/>
        <v>-</v>
      </c>
      <c r="HE170" s="259" t="str">
        <f t="shared" si="649"/>
        <v>-</v>
      </c>
      <c r="HF170" s="259" t="str">
        <f t="shared" si="650"/>
        <v>-</v>
      </c>
      <c r="HG170" s="260" t="str">
        <f t="shared" si="651"/>
        <v>-</v>
      </c>
      <c r="HH170" s="282"/>
      <c r="HI170" s="282"/>
      <c r="HJ170" s="301" t="str">
        <f t="shared" si="652"/>
        <v>-</v>
      </c>
      <c r="HK170" s="259" t="str">
        <f t="shared" si="653"/>
        <v>-</v>
      </c>
      <c r="HL170" s="260" t="str">
        <f t="shared" si="654"/>
        <v>-</v>
      </c>
      <c r="HM170" s="428">
        <f t="shared" si="442"/>
        <v>1</v>
      </c>
      <c r="HN170" s="429">
        <f t="shared" si="442"/>
        <v>1</v>
      </c>
      <c r="HO170" s="429">
        <f t="shared" si="442"/>
        <v>1</v>
      </c>
      <c r="HP170" s="429" t="str">
        <f t="shared" ref="HP170:HR201" si="655">IF(ISNUMBER(M170),1,"-")</f>
        <v>-</v>
      </c>
      <c r="HQ170" s="429">
        <f t="shared" si="655"/>
        <v>1</v>
      </c>
      <c r="HR170" s="430">
        <f t="shared" si="655"/>
        <v>1</v>
      </c>
      <c r="HS170" s="450"/>
      <c r="HT170" s="450"/>
      <c r="HU170" s="428" t="str">
        <f t="shared" si="443"/>
        <v>-</v>
      </c>
      <c r="HV170" s="429" t="str">
        <f t="shared" si="443"/>
        <v>-</v>
      </c>
      <c r="HW170" s="429" t="str">
        <f t="shared" si="443"/>
        <v>-</v>
      </c>
      <c r="HX170" s="429" t="str">
        <f t="shared" ref="HX170:HZ201" si="656">IF(ISNUMBER(U170),1,"-")</f>
        <v>-</v>
      </c>
      <c r="HY170" s="429" t="str">
        <f t="shared" si="656"/>
        <v>-</v>
      </c>
      <c r="HZ170" s="430" t="str">
        <f t="shared" si="656"/>
        <v>-</v>
      </c>
      <c r="IA170" s="450"/>
      <c r="IB170" s="450"/>
      <c r="IC170" s="428" t="str">
        <f t="shared" si="444"/>
        <v>-</v>
      </c>
      <c r="ID170" s="429" t="str">
        <f t="shared" si="444"/>
        <v>-</v>
      </c>
      <c r="IE170" s="429" t="str">
        <f t="shared" si="444"/>
        <v>-</v>
      </c>
      <c r="IF170" s="429" t="str">
        <f t="shared" ref="IF170:IH201" si="657">IF(ISNUMBER(AC170),1,"-")</f>
        <v>-</v>
      </c>
      <c r="IG170" s="429" t="str">
        <f t="shared" si="657"/>
        <v>-</v>
      </c>
      <c r="IH170" s="430" t="str">
        <f t="shared" si="657"/>
        <v>-</v>
      </c>
      <c r="II170" s="450"/>
      <c r="IJ170" s="450"/>
      <c r="IK170" s="428" t="str">
        <f t="shared" si="445"/>
        <v>-</v>
      </c>
      <c r="IL170" s="429" t="str">
        <f t="shared" si="445"/>
        <v>-</v>
      </c>
      <c r="IM170" s="429" t="str">
        <f t="shared" si="445"/>
        <v>-</v>
      </c>
      <c r="IN170" s="429" t="str">
        <f t="shared" ref="IN170:IP201" si="658">IF(ISNUMBER(AK170),1,"-")</f>
        <v>-</v>
      </c>
      <c r="IO170" s="429" t="str">
        <f t="shared" si="658"/>
        <v>-</v>
      </c>
      <c r="IP170" s="430" t="str">
        <f t="shared" si="658"/>
        <v>-</v>
      </c>
      <c r="IQ170" s="450"/>
      <c r="IR170" s="450"/>
      <c r="IS170" s="428" t="str">
        <f t="shared" si="446"/>
        <v>-</v>
      </c>
      <c r="IT170" s="429" t="str">
        <f t="shared" si="446"/>
        <v>-</v>
      </c>
      <c r="IU170" s="429" t="str">
        <f t="shared" si="446"/>
        <v>-</v>
      </c>
      <c r="IV170" s="429" t="str">
        <f t="shared" ref="IV170:IX201" si="659">IF(ISNUMBER(AS170),1,"-")</f>
        <v>-</v>
      </c>
      <c r="IW170" s="429" t="str">
        <f t="shared" si="659"/>
        <v>-</v>
      </c>
      <c r="IX170" s="430" t="str">
        <f t="shared" si="659"/>
        <v>-</v>
      </c>
      <c r="IY170" s="450"/>
      <c r="IZ170" s="450"/>
      <c r="JA170" s="428" t="str">
        <f t="shared" si="447"/>
        <v>-</v>
      </c>
      <c r="JB170" s="429" t="str">
        <f t="shared" si="447"/>
        <v>-</v>
      </c>
      <c r="JC170" s="429" t="str">
        <f t="shared" si="447"/>
        <v>-</v>
      </c>
      <c r="JD170" s="429" t="str">
        <f t="shared" ref="JD170:JF201" si="660">IF(ISNUMBER(BA170),1,"-")</f>
        <v>-</v>
      </c>
      <c r="JE170" s="429" t="str">
        <f t="shared" si="660"/>
        <v>-</v>
      </c>
      <c r="JF170" s="430" t="str">
        <f t="shared" si="660"/>
        <v>-</v>
      </c>
      <c r="JG170" s="450"/>
      <c r="JH170" s="450"/>
      <c r="JI170" s="428" t="str">
        <f t="shared" si="448"/>
        <v>-</v>
      </c>
      <c r="JJ170" s="429" t="str">
        <f t="shared" si="448"/>
        <v>-</v>
      </c>
      <c r="JK170" s="429" t="str">
        <f t="shared" si="448"/>
        <v>-</v>
      </c>
      <c r="JL170" s="429" t="str">
        <f t="shared" ref="JL170:JN201" si="661">IF(ISNUMBER(BI170),1,"-")</f>
        <v>-</v>
      </c>
      <c r="JM170" s="429" t="str">
        <f t="shared" si="661"/>
        <v>-</v>
      </c>
      <c r="JN170" s="430" t="str">
        <f t="shared" si="661"/>
        <v>-</v>
      </c>
      <c r="JO170" s="450"/>
      <c r="JP170" s="450"/>
      <c r="JQ170" s="428" t="str">
        <f t="shared" si="449"/>
        <v>-</v>
      </c>
      <c r="JR170" s="429" t="str">
        <f t="shared" si="449"/>
        <v>-</v>
      </c>
      <c r="JS170" s="429" t="str">
        <f t="shared" si="449"/>
        <v>-</v>
      </c>
      <c r="JT170" s="429" t="str">
        <f t="shared" ref="JT170:JV201" si="662">IF(ISNUMBER(BQ170),1,"-")</f>
        <v>-</v>
      </c>
      <c r="JU170" s="429" t="str">
        <f t="shared" si="662"/>
        <v>-</v>
      </c>
      <c r="JV170" s="430" t="str">
        <f t="shared" si="662"/>
        <v>-</v>
      </c>
      <c r="JW170" s="450"/>
      <c r="JX170" s="450"/>
      <c r="JY170" s="428" t="str">
        <f t="shared" si="552"/>
        <v>-</v>
      </c>
      <c r="JZ170" s="429" t="str">
        <f t="shared" si="552"/>
        <v>-</v>
      </c>
      <c r="KA170" s="430" t="str">
        <f t="shared" si="552"/>
        <v>-</v>
      </c>
      <c r="KB170" s="172"/>
      <c r="KC170" s="355" t="str">
        <f>IF(ISBLANK('Tab4-Adol-KABP-2006'!KC170),"",('Tab4-Adol-KABP-2006'!KC170))</f>
        <v/>
      </c>
      <c r="KD170" s="355" t="str">
        <f>IF(ISBLANK('Tab4-Adol-KABP-2006'!KD170),"",('Tab4-Adol-KABP-2006'!KD170))</f>
        <v/>
      </c>
      <c r="KE170" s="355" t="str">
        <f>IF(ISBLANK('Tab4-Adol-KABP-2006'!KE170),"",('Tab4-Adol-KABP-2006'!KE170))</f>
        <v/>
      </c>
      <c r="KF170" s="355" t="str">
        <f>IF(ISBLANK('Tab4-Adol-KABP-2006'!KF170),"",('Tab4-Adol-KABP-2006'!KF170))</f>
        <v>based on denominator less than 25</v>
      </c>
      <c r="KG170" s="355" t="str">
        <f>IF(ISBLANK('Tab4-Adol-KABP-2006'!KG170),"",('Tab4-Adol-KABP-2006'!KG170))</f>
        <v/>
      </c>
      <c r="KH170" s="355" t="str">
        <f>IF(ISBLANK('Tab4-Adol-KABP-2006'!KH170),"",('Tab4-Adol-KABP-2006'!KH170))</f>
        <v/>
      </c>
      <c r="KI170" s="355" t="str">
        <f>IF(ISBLANK('Tab4-Adol-KABP-2006'!KI170),"",('Tab4-Adol-KABP-2006'!KI170))</f>
        <v/>
      </c>
      <c r="KJ170" s="355" t="str">
        <f>IF(ISBLANK('Tab4-Adol-KABP-2006'!KJ170),"",('Tab4-Adol-KABP-2006'!KJ170))</f>
        <v/>
      </c>
      <c r="KK170" s="355" t="str">
        <f>IF(ISBLANK('Tab4-Adol-KABP-2006'!KK170),"",('Tab4-Adol-KABP-2006'!KK170))</f>
        <v/>
      </c>
      <c r="KL170" s="355" t="str">
        <f>IF(ISBLANK('Tab4-Adol-KABP-2006'!KL170),"",('Tab4-Adol-KABP-2006'!KL170))</f>
        <v/>
      </c>
      <c r="KM170" s="355" t="str">
        <f>IF(ISBLANK('Tab4-Adol-KABP-2006'!KM170),"",('Tab4-Adol-KABP-2006'!KM170))</f>
        <v/>
      </c>
      <c r="KN170" s="355" t="str">
        <f>IF(ISBLANK('Tab4-Adol-KABP-2006'!KN170),"",('Tab4-Adol-KABP-2006'!KN170))</f>
        <v/>
      </c>
      <c r="KO170" s="355" t="str">
        <f>IF(ISBLANK('Tab4-Adol-KABP-2006'!KO170),"",('Tab4-Adol-KABP-2006'!KO170))</f>
        <v/>
      </c>
      <c r="KP170" s="355" t="str">
        <f>IF(ISBLANK('Tab4-Adol-KABP-2006'!KP170),"",('Tab4-Adol-KABP-2006'!KP170))</f>
        <v/>
      </c>
      <c r="KQ170" s="355" t="str">
        <f>IF(ISBLANK('Tab4-Adol-KABP-2006'!KQ170),"",('Tab4-Adol-KABP-2006'!KQ170))</f>
        <v/>
      </c>
      <c r="KR170" s="355" t="str">
        <f>IF(ISBLANK('Tab4-Adol-KABP-2006'!KR170),"",('Tab4-Adol-KABP-2006'!KR170))</f>
        <v/>
      </c>
      <c r="KS170" s="355" t="str">
        <f>IF(ISBLANK('Tab4-Adol-KABP-2006'!KS170),"",('Tab4-Adol-KABP-2006'!KS170))</f>
        <v/>
      </c>
      <c r="KT170" s="355" t="str">
        <f>IF(ISBLANK('Tab4-Adol-KABP-2006'!KT170),"",('Tab4-Adol-KABP-2006'!KT170))</f>
        <v/>
      </c>
      <c r="KU170" s="355" t="str">
        <f>IF(ISBLANK('Tab4-Adol-KABP-2006'!KU170),"",('Tab4-Adol-KABP-2006'!KU170))</f>
        <v/>
      </c>
      <c r="KV170" s="355" t="str">
        <f>IF(ISBLANK('Tab4-Adol-KABP-2006'!KV170),"",('Tab4-Adol-KABP-2006'!KV170))</f>
        <v/>
      </c>
      <c r="KW170" s="355" t="str">
        <f>IF(ISBLANK('Tab4-Adol-KABP-2006'!KW170),"",('Tab4-Adol-KABP-2006'!KW170))</f>
        <v/>
      </c>
      <c r="KX170" s="355" t="str">
        <f>IF(ISBLANK('Tab4-Adol-KABP-2006'!KX170),"",('Tab4-Adol-KABP-2006'!KX170))</f>
        <v/>
      </c>
      <c r="KY170" s="355" t="str">
        <f>IF(ISBLANK('Tab4-Adol-KABP-2006'!KY170),"",('Tab4-Adol-KABP-2006'!KY170))</f>
        <v/>
      </c>
      <c r="KZ170" s="355" t="str">
        <f>IF(ISBLANK('Tab4-Adol-KABP-2006'!KZ170),"",('Tab4-Adol-KABP-2006'!KZ170))</f>
        <v/>
      </c>
      <c r="LA170" s="355" t="str">
        <f>IF(ISBLANK('Tab4-Adol-KABP-2006'!LA170),"",('Tab4-Adol-KABP-2006'!LA170))</f>
        <v/>
      </c>
      <c r="LB170" s="355" t="str">
        <f>IF(ISBLANK('Tab4-Adol-KABP-2006'!LB170),"",('Tab4-Adol-KABP-2006'!LB170))</f>
        <v/>
      </c>
      <c r="LC170" s="355" t="str">
        <f>IF(ISBLANK('Tab4-Adol-KABP-2006'!LC170),"",('Tab4-Adol-KABP-2006'!LC170))</f>
        <v/>
      </c>
      <c r="LD170" s="355" t="str">
        <f>IF(ISBLANK('Tab4-Adol-KABP-2006'!LD170),"",('Tab4-Adol-KABP-2006'!LD170))</f>
        <v/>
      </c>
      <c r="LE170" s="355" t="str">
        <f>IF(ISBLANK('Tab4-Adol-KABP-2006'!LE170),"",('Tab4-Adol-KABP-2006'!LE170))</f>
        <v/>
      </c>
      <c r="LF170" s="355" t="str">
        <f>IF(ISBLANK('Tab4-Adol-KABP-2006'!LF170),"",('Tab4-Adol-KABP-2006'!LF170))</f>
        <v/>
      </c>
      <c r="LG170" s="355" t="str">
        <f>IF(ISBLANK('Tab4-Adol-KABP-2006'!LG170),"",('Tab4-Adol-KABP-2006'!LG170))</f>
        <v/>
      </c>
      <c r="LH170" s="355" t="str">
        <f>IF(ISBLANK('Tab4-Adol-KABP-2006'!LH170),"",('Tab4-Adol-KABP-2006'!LH170))</f>
        <v/>
      </c>
      <c r="LI170" s="355" t="str">
        <f>IF(ISBLANK('Tab4-Adol-KABP-2006'!LI170),"",('Tab4-Adol-KABP-2006'!LI170))</f>
        <v/>
      </c>
      <c r="LJ170" s="355" t="str">
        <f>IF(ISBLANK('Tab4-Adol-KABP-2006'!LJ170),"",('Tab4-Adol-KABP-2006'!LJ170))</f>
        <v/>
      </c>
      <c r="LK170" s="355" t="str">
        <f>IF(ISBLANK('Tab4-Adol-KABP-2006'!LK170),"",('Tab4-Adol-KABP-2006'!LK170))</f>
        <v/>
      </c>
      <c r="LL170" s="355" t="str">
        <f>IF(ISBLANK('Tab4-Adol-KABP-2006'!LL170),"",('Tab4-Adol-KABP-2006'!LL170))</f>
        <v/>
      </c>
      <c r="LM170" s="355" t="str">
        <f>IF(ISBLANK('Tab4-Adol-KABP-2006'!LM170),"",('Tab4-Adol-KABP-2006'!LM170))</f>
        <v/>
      </c>
      <c r="LN170" s="355" t="str">
        <f>IF(ISBLANK('Tab4-Adol-KABP-2006'!LN170),"",('Tab4-Adol-KABP-2006'!LN170))</f>
        <v/>
      </c>
      <c r="LO170" s="355" t="str">
        <f>IF(ISBLANK('Tab4-Adol-KABP-2006'!LO170),"",('Tab4-Adol-KABP-2006'!LO170))</f>
        <v/>
      </c>
      <c r="LP170" s="355" t="str">
        <f>IF(ISBLANK('Tab4-Adol-KABP-2006'!LP170),"",('Tab4-Adol-KABP-2006'!LP170))</f>
        <v/>
      </c>
      <c r="LQ170" s="355" t="str">
        <f>IF(ISBLANK('Tab4-Adol-KABP-2006'!LQ170),"",('Tab4-Adol-KABP-2006'!LQ170))</f>
        <v/>
      </c>
      <c r="LR170" s="355" t="str">
        <f>IF(ISBLANK('Tab4-Adol-KABP-2006'!LR170),"",('Tab4-Adol-KABP-2006'!LR170))</f>
        <v/>
      </c>
      <c r="LS170" s="355" t="str">
        <f>IF(ISBLANK('Tab4-Adol-KABP-2006'!LS170),"",('Tab4-Adol-KABP-2006'!LS170))</f>
        <v/>
      </c>
      <c r="LT170" s="355" t="str">
        <f>IF(ISBLANK('Tab4-Adol-KABP-2006'!LT170),"",('Tab4-Adol-KABP-2006'!LT170))</f>
        <v/>
      </c>
      <c r="LU170" s="355" t="str">
        <f>IF(ISBLANK('Tab4-Adol-KABP-2006'!LU170),"",('Tab4-Adol-KABP-2006'!LU170))</f>
        <v/>
      </c>
      <c r="LV170" s="355" t="str">
        <f>IF(ISBLANK('Tab4-Adol-KABP-2006'!LV170),"",('Tab4-Adol-KABP-2006'!LV170))</f>
        <v/>
      </c>
      <c r="LW170" s="355" t="str">
        <f>IF(ISBLANK('Tab4-Adol-KABP-2006'!LW170),"",('Tab4-Adol-KABP-2006'!LW170))</f>
        <v/>
      </c>
      <c r="LX170" s="355" t="str">
        <f>IF(ISBLANK('Tab4-Adol-KABP-2006'!LX170),"",('Tab4-Adol-KABP-2006'!LX170))</f>
        <v/>
      </c>
      <c r="LY170" s="355" t="str">
        <f>IF(ISBLANK('Tab4-Adol-KABP-2006'!LY170),"",('Tab4-Adol-KABP-2006'!LY170))</f>
        <v/>
      </c>
      <c r="LZ170" s="355" t="str">
        <f>IF(ISBLANK('Tab4-Adol-KABP-2006'!LZ170),"",('Tab4-Adol-KABP-2006'!LZ170))</f>
        <v/>
      </c>
      <c r="MA170" s="355" t="str">
        <f>IF(ISBLANK('Tab4-Adol-KABP-2006'!MA170),"",('Tab4-Adol-KABP-2006'!MA170))</f>
        <v/>
      </c>
    </row>
    <row r="171" spans="1:339" x14ac:dyDescent="0.2">
      <c r="A171" s="310" t="s">
        <v>202</v>
      </c>
      <c r="B171" s="172">
        <v>0</v>
      </c>
      <c r="C171" s="172">
        <v>0</v>
      </c>
      <c r="D171" s="172" t="s">
        <v>335</v>
      </c>
      <c r="E171" s="172">
        <v>1</v>
      </c>
      <c r="F171" s="173">
        <v>2</v>
      </c>
      <c r="G171" s="218" t="s">
        <v>24</v>
      </c>
      <c r="H171" s="348">
        <f>IF(ISBLANK('Tab4-Adol-KABP-2006'!H171), "",('Tab4-Adol-KABP-2006'!H171))</f>
        <v>2010</v>
      </c>
      <c r="I171" s="349">
        <f>IF(ISBLANK('Tab4-Adol-KABP-2006'!I171), "",('Tab4-Adol-KABP-2006'!I171))</f>
        <v>2010</v>
      </c>
      <c r="J171" s="414">
        <f>IF(ISBLANK('Tab4-Adol-KABP-2006'!J171), "",('Tab4-Adol-KABP-2006'!J171))</f>
        <v>21.9</v>
      </c>
      <c r="K171" s="414">
        <f>IF(ISBLANK('Tab4-Adol-KABP-2006'!K171), "",('Tab4-Adol-KABP-2006'!K171))</f>
        <v>20.3</v>
      </c>
      <c r="L171" s="414">
        <f>IF(ISBLANK('Tab4-Adol-KABP-2006'!L171), "",('Tab4-Adol-KABP-2006'!L171))</f>
        <v>21</v>
      </c>
      <c r="M171" s="414"/>
      <c r="N171" s="414"/>
      <c r="O171" s="415"/>
      <c r="P171" s="348">
        <f>IF(ISBLANK('Tab4-Adol-KABP-2006'!P171), "",('Tab4-Adol-KABP-2006'!P171))</f>
        <v>2010</v>
      </c>
      <c r="Q171" s="349">
        <f>IF(ISBLANK('Tab4-Adol-KABP-2006'!Q171), "",('Tab4-Adol-KABP-2006'!Q171))</f>
        <v>2010</v>
      </c>
      <c r="R171" s="414">
        <f>IF(ISBLANK('Tab4-Adol-KABP-2006'!R171), "",('Tab4-Adol-KABP-2006'!R171))</f>
        <v>2.2000000000000002</v>
      </c>
      <c r="S171" s="414">
        <f>IF(ISBLANK('Tab4-Adol-KABP-2006'!S171), "",('Tab4-Adol-KABP-2006'!S171))</f>
        <v>4.9000000000000004</v>
      </c>
      <c r="T171" s="414">
        <f>IF(ISBLANK('Tab4-Adol-KABP-2006'!T171), "",('Tab4-Adol-KABP-2006'!T171))</f>
        <v>3.7</v>
      </c>
      <c r="U171" s="414"/>
      <c r="V171" s="414"/>
      <c r="W171" s="415"/>
      <c r="X171" s="348">
        <f>IF(ISBLANK('Tab4-Adol-KABP-2006'!X171), "",('Tab4-Adol-KABP-2006'!X171))</f>
        <v>2010</v>
      </c>
      <c r="Y171" s="349">
        <f>IF(ISBLANK('Tab4-Adol-KABP-2006'!Y171), "",('Tab4-Adol-KABP-2006'!Y171))</f>
        <v>2010</v>
      </c>
      <c r="Z171" s="414">
        <f>IF(ISBLANK('Tab4-Adol-KABP-2006'!Z171), "",('Tab4-Adol-KABP-2006'!Z171))</f>
        <v>0.2</v>
      </c>
      <c r="AA171" s="414">
        <f>IF(ISBLANK('Tab4-Adol-KABP-2006'!AA171), "",('Tab4-Adol-KABP-2006'!AA171))</f>
        <v>0.4</v>
      </c>
      <c r="AB171" s="414">
        <f>IF(ISBLANK('Tab4-Adol-KABP-2006'!AB171), "",('Tab4-Adol-KABP-2006'!AB171))</f>
        <v>0.3</v>
      </c>
      <c r="AC171" s="414"/>
      <c r="AD171" s="414"/>
      <c r="AE171" s="415"/>
      <c r="AF171" s="348" t="str">
        <f>IF(ISBLANK('Tab4-Adol-KABP-2006'!AF171), "",('Tab4-Adol-KABP-2006'!AF171))</f>
        <v/>
      </c>
      <c r="AG171" s="349" t="str">
        <f>IF(ISBLANK('Tab4-Adol-KABP-2006'!AG171), "",('Tab4-Adol-KABP-2006'!AG171))</f>
        <v/>
      </c>
      <c r="AH171" s="414"/>
      <c r="AI171" s="414"/>
      <c r="AJ171" s="414"/>
      <c r="AK171" s="414"/>
      <c r="AL171" s="414"/>
      <c r="AM171" s="415"/>
      <c r="AN171" s="348">
        <f>IF(ISBLANK('Tab4-Adol-KABP-2006'!AN171), "",('Tab4-Adol-KABP-2006'!AN171))</f>
        <v>2010</v>
      </c>
      <c r="AO171" s="349">
        <f>IF(ISBLANK('Tab4-Adol-KABP-2006'!AO171), "",('Tab4-Adol-KABP-2006'!AO171))</f>
        <v>2010</v>
      </c>
      <c r="AP171" s="362">
        <f>IF(ISBLANK('Tab4-Adol-KABP-2006'!AP171), "",('Tab4-Adol-KABP-2006'!AP171))</f>
        <v>1.3</v>
      </c>
      <c r="AQ171" s="362">
        <f>IF(ISBLANK('Tab4-Adol-KABP-2006'!AQ171), "",('Tab4-Adol-KABP-2006'!AQ171))</f>
        <v>1.4</v>
      </c>
      <c r="AR171" s="362">
        <f>IF(ISBLANK('Tab4-Adol-KABP-2006'!AR171), "",('Tab4-Adol-KABP-2006'!AR171))</f>
        <v>1.4</v>
      </c>
      <c r="AS171" s="362"/>
      <c r="AT171" s="362"/>
      <c r="AU171" s="363"/>
      <c r="AV171" s="348">
        <f>IF(ISBLANK('Tab4-Adol-KABP-2006'!AV171), "",('Tab4-Adol-KABP-2006'!AV171))</f>
        <v>2010</v>
      </c>
      <c r="AW171" s="349">
        <f>IF(ISBLANK('Tab4-Adol-KABP-2006'!AW171), "",('Tab4-Adol-KABP-2006'!AW171))</f>
        <v>2010</v>
      </c>
      <c r="AX171" s="414"/>
      <c r="AY171" s="414"/>
      <c r="AZ171" s="414">
        <f>IF(ISBLANK('Tab4-Adol-KABP-2006'!AZ171), "",('Tab4-Adol-KABP-2006'!AZ171))</f>
        <v>61.6</v>
      </c>
      <c r="BA171" s="414"/>
      <c r="BB171" s="414"/>
      <c r="BC171" s="415"/>
      <c r="BD171" s="348">
        <f>IF(ISBLANK('Tab4-Adol-KABP-2006'!BD171), "",('Tab4-Adol-KABP-2006'!BD171))</f>
        <v>2010</v>
      </c>
      <c r="BE171" s="349">
        <f>IF(ISBLANK('Tab4-Adol-KABP-2006'!BE171), "",('Tab4-Adol-KABP-2006'!BE171))</f>
        <v>2010</v>
      </c>
      <c r="BF171" s="414">
        <f>IF(ISBLANK('Tab4-Adol-KABP-2006'!BF171), "",('Tab4-Adol-KABP-2006'!BF171))</f>
        <v>3.4</v>
      </c>
      <c r="BG171" s="414">
        <f>IF(ISBLANK('Tab4-Adol-KABP-2006'!BG171), "",('Tab4-Adol-KABP-2006'!BG171))</f>
        <v>12.5</v>
      </c>
      <c r="BH171" s="414">
        <f>IF(ISBLANK('Tab4-Adol-KABP-2006'!BH171), "",('Tab4-Adol-KABP-2006'!BH171))</f>
        <v>8.4</v>
      </c>
      <c r="BI171" s="414"/>
      <c r="BJ171" s="414"/>
      <c r="BK171" s="415"/>
      <c r="BL171" s="348">
        <f>IF(ISBLANK('Tab4-Adol-KABP-2006'!BL171), "",('Tab4-Adol-KABP-2006'!BL171))</f>
        <v>2010</v>
      </c>
      <c r="BM171" s="349">
        <f>IF(ISBLANK('Tab4-Adol-KABP-2006'!BM171), "",('Tab4-Adol-KABP-2006'!BM171))</f>
        <v>2010</v>
      </c>
      <c r="BN171" s="414">
        <f>IF(ISBLANK('Tab4-Adol-KABP-2006'!BN171), "",('Tab4-Adol-KABP-2006'!BN171))</f>
        <v>5.6</v>
      </c>
      <c r="BO171" s="414">
        <f>IF(ISBLANK('Tab4-Adol-KABP-2006'!BO171), "",('Tab4-Adol-KABP-2006'!BO171))</f>
        <v>23.8</v>
      </c>
      <c r="BP171" s="414">
        <f>IF(ISBLANK('Tab4-Adol-KABP-2006'!BP171), "",('Tab4-Adol-KABP-2006'!BP171))</f>
        <v>15.6</v>
      </c>
      <c r="BQ171" s="414"/>
      <c r="BR171" s="414"/>
      <c r="BS171" s="415"/>
      <c r="BT171" s="348" t="str">
        <f>IF(ISBLANK('Tab4-Adol-KABP-2006'!BT171), "",('Tab4-Adol-KABP-2006'!BT171))</f>
        <v/>
      </c>
      <c r="BU171" s="349" t="str">
        <f>IF(ISBLANK('Tab4-Adol-KABP-2006'!BU171), "",('Tab4-Adol-KABP-2006'!BU171))</f>
        <v/>
      </c>
      <c r="BV171" s="414"/>
      <c r="BW171" s="414"/>
      <c r="BX171" s="415"/>
      <c r="BY171" s="216">
        <v>36516</v>
      </c>
      <c r="BZ171" s="208">
        <v>38074</v>
      </c>
      <c r="CA171" s="208">
        <v>74590</v>
      </c>
      <c r="CB171" s="208">
        <v>37458</v>
      </c>
      <c r="CC171" s="208">
        <v>40108</v>
      </c>
      <c r="CD171" s="284">
        <v>77566</v>
      </c>
      <c r="CE171" s="282"/>
      <c r="CF171" s="282"/>
      <c r="CG171" s="226">
        <f t="shared" si="553"/>
        <v>36516</v>
      </c>
      <c r="CH171" s="227">
        <f t="shared" si="554"/>
        <v>38074</v>
      </c>
      <c r="CI171" s="227">
        <f t="shared" si="555"/>
        <v>74590</v>
      </c>
      <c r="CJ171" s="227" t="str">
        <f t="shared" si="556"/>
        <v>-</v>
      </c>
      <c r="CK171" s="227" t="str">
        <f t="shared" si="557"/>
        <v>-</v>
      </c>
      <c r="CL171" s="228" t="str">
        <f t="shared" si="558"/>
        <v>-</v>
      </c>
      <c r="CM171" s="282"/>
      <c r="CN171" s="282"/>
      <c r="CO171" s="226">
        <f t="shared" si="559"/>
        <v>36516</v>
      </c>
      <c r="CP171" s="227">
        <f t="shared" si="560"/>
        <v>38074</v>
      </c>
      <c r="CQ171" s="227">
        <f t="shared" si="561"/>
        <v>74590</v>
      </c>
      <c r="CR171" s="227" t="str">
        <f t="shared" si="562"/>
        <v>-</v>
      </c>
      <c r="CS171" s="227" t="str">
        <f t="shared" si="563"/>
        <v>-</v>
      </c>
      <c r="CT171" s="228" t="str">
        <f t="shared" si="564"/>
        <v>-</v>
      </c>
      <c r="CU171" s="282"/>
      <c r="CV171" s="282"/>
      <c r="CW171" s="292">
        <f t="shared" si="565"/>
        <v>36516</v>
      </c>
      <c r="CX171" s="234">
        <f t="shared" si="566"/>
        <v>38074</v>
      </c>
      <c r="CY171" s="234">
        <f t="shared" si="567"/>
        <v>74590</v>
      </c>
      <c r="CZ171" s="234" t="str">
        <f t="shared" si="568"/>
        <v>-</v>
      </c>
      <c r="DA171" s="234" t="str">
        <f t="shared" si="569"/>
        <v>-</v>
      </c>
      <c r="DB171" s="235" t="str">
        <f t="shared" si="570"/>
        <v>-</v>
      </c>
      <c r="DC171" s="282"/>
      <c r="DD171" s="282"/>
      <c r="DE171" s="226" t="str">
        <f t="shared" si="571"/>
        <v>-</v>
      </c>
      <c r="DF171" s="227" t="str">
        <f t="shared" si="572"/>
        <v>-</v>
      </c>
      <c r="DG171" s="227" t="str">
        <f t="shared" si="573"/>
        <v>-</v>
      </c>
      <c r="DH171" s="227" t="str">
        <f t="shared" si="574"/>
        <v>-</v>
      </c>
      <c r="DI171" s="227" t="str">
        <f t="shared" si="575"/>
        <v>-</v>
      </c>
      <c r="DJ171" s="228" t="str">
        <f t="shared" si="576"/>
        <v>-</v>
      </c>
      <c r="DK171" s="282"/>
      <c r="DL171" s="282"/>
      <c r="DM171" s="226">
        <f t="shared" si="577"/>
        <v>36516</v>
      </c>
      <c r="DN171" s="227">
        <f t="shared" si="578"/>
        <v>38074</v>
      </c>
      <c r="DO171" s="227">
        <f t="shared" si="579"/>
        <v>74590</v>
      </c>
      <c r="DP171" s="227" t="str">
        <f t="shared" si="580"/>
        <v>-</v>
      </c>
      <c r="DQ171" s="227" t="str">
        <f t="shared" si="581"/>
        <v>-</v>
      </c>
      <c r="DR171" s="228" t="str">
        <f t="shared" si="582"/>
        <v>-</v>
      </c>
      <c r="DS171" s="282"/>
      <c r="DT171" s="282"/>
      <c r="DU171" s="226" t="str">
        <f t="shared" si="583"/>
        <v>-</v>
      </c>
      <c r="DV171" s="227" t="str">
        <f t="shared" si="584"/>
        <v>-</v>
      </c>
      <c r="DW171" s="227">
        <f t="shared" si="585"/>
        <v>74590</v>
      </c>
      <c r="DX171" s="227" t="str">
        <f t="shared" si="586"/>
        <v>-</v>
      </c>
      <c r="DY171" s="227" t="str">
        <f t="shared" si="587"/>
        <v>-</v>
      </c>
      <c r="DZ171" s="228" t="str">
        <f t="shared" si="588"/>
        <v>-</v>
      </c>
      <c r="EA171" s="282"/>
      <c r="EB171" s="282"/>
      <c r="EC171" s="226">
        <f t="shared" si="589"/>
        <v>36516</v>
      </c>
      <c r="ED171" s="227">
        <f t="shared" si="590"/>
        <v>38074</v>
      </c>
      <c r="EE171" s="227">
        <f t="shared" si="591"/>
        <v>74590</v>
      </c>
      <c r="EF171" s="227" t="str">
        <f t="shared" si="592"/>
        <v>-</v>
      </c>
      <c r="EG171" s="227" t="str">
        <f t="shared" si="593"/>
        <v>-</v>
      </c>
      <c r="EH171" s="228" t="str">
        <f t="shared" si="594"/>
        <v>-</v>
      </c>
      <c r="EI171" s="282"/>
      <c r="EJ171" s="282"/>
      <c r="EK171" s="226">
        <f t="shared" si="595"/>
        <v>36516</v>
      </c>
      <c r="EL171" s="227">
        <f t="shared" si="596"/>
        <v>38074</v>
      </c>
      <c r="EM171" s="227">
        <f t="shared" si="597"/>
        <v>74590</v>
      </c>
      <c r="EN171" s="227" t="str">
        <f t="shared" si="598"/>
        <v>-</v>
      </c>
      <c r="EO171" s="227" t="str">
        <f t="shared" si="599"/>
        <v>-</v>
      </c>
      <c r="EP171" s="228" t="str">
        <f t="shared" si="600"/>
        <v>-</v>
      </c>
      <c r="EQ171" s="282"/>
      <c r="ER171" s="282"/>
      <c r="ES171" s="226" t="str">
        <f t="shared" si="601"/>
        <v>-</v>
      </c>
      <c r="ET171" s="227" t="str">
        <f t="shared" si="602"/>
        <v>-</v>
      </c>
      <c r="EU171" s="228" t="str">
        <f t="shared" si="603"/>
        <v>-</v>
      </c>
      <c r="EV171" s="282"/>
      <c r="EW171" s="282"/>
      <c r="EX171" s="301">
        <f t="shared" si="604"/>
        <v>7997.003999999999</v>
      </c>
      <c r="EY171" s="259">
        <f t="shared" si="605"/>
        <v>7729.0220000000008</v>
      </c>
      <c r="EZ171" s="259">
        <f t="shared" si="606"/>
        <v>15663.9</v>
      </c>
      <c r="FA171" s="259" t="str">
        <f t="shared" si="607"/>
        <v>-</v>
      </c>
      <c r="FB171" s="259" t="str">
        <f t="shared" si="608"/>
        <v>-</v>
      </c>
      <c r="FC171" s="260" t="str">
        <f t="shared" si="609"/>
        <v>-</v>
      </c>
      <c r="FD171" s="282"/>
      <c r="FE171" s="282"/>
      <c r="FF171" s="301">
        <f t="shared" si="610"/>
        <v>803.35200000000009</v>
      </c>
      <c r="FG171" s="259">
        <f t="shared" si="611"/>
        <v>1865.626</v>
      </c>
      <c r="FH171" s="259">
        <f t="shared" si="612"/>
        <v>2759.8300000000004</v>
      </c>
      <c r="FI171" s="259" t="str">
        <f t="shared" si="613"/>
        <v>-</v>
      </c>
      <c r="FJ171" s="259" t="str">
        <f t="shared" si="614"/>
        <v>-</v>
      </c>
      <c r="FK171" s="260" t="str">
        <f t="shared" si="615"/>
        <v>-</v>
      </c>
      <c r="FL171" s="282"/>
      <c r="FM171" s="282"/>
      <c r="FN171" s="301">
        <f t="shared" si="616"/>
        <v>73.031999999999996</v>
      </c>
      <c r="FO171" s="259">
        <f t="shared" si="617"/>
        <v>152.29599999999999</v>
      </c>
      <c r="FP171" s="259">
        <f t="shared" si="618"/>
        <v>223.77</v>
      </c>
      <c r="FQ171" s="259" t="str">
        <f t="shared" si="619"/>
        <v>-</v>
      </c>
      <c r="FR171" s="259" t="str">
        <f t="shared" si="620"/>
        <v>-</v>
      </c>
      <c r="FS171" s="260" t="str">
        <f t="shared" si="621"/>
        <v>-</v>
      </c>
      <c r="FT171" s="282"/>
      <c r="FU171" s="282"/>
      <c r="FV171" s="301" t="str">
        <f t="shared" si="622"/>
        <v>-</v>
      </c>
      <c r="FW171" s="259" t="str">
        <f t="shared" si="623"/>
        <v>-</v>
      </c>
      <c r="FX171" s="259" t="str">
        <f t="shared" si="624"/>
        <v>-</v>
      </c>
      <c r="FY171" s="259" t="str">
        <f t="shared" si="625"/>
        <v>-</v>
      </c>
      <c r="FZ171" s="259" t="str">
        <f t="shared" si="626"/>
        <v>-</v>
      </c>
      <c r="GA171" s="260" t="str">
        <f t="shared" si="627"/>
        <v>-</v>
      </c>
      <c r="GB171" s="282"/>
      <c r="GC171" s="282"/>
      <c r="GD171" s="301">
        <f t="shared" si="628"/>
        <v>474.70800000000003</v>
      </c>
      <c r="GE171" s="259">
        <f t="shared" si="629"/>
        <v>533.03599999999994</v>
      </c>
      <c r="GF171" s="259">
        <f t="shared" si="630"/>
        <v>1044.26</v>
      </c>
      <c r="GG171" s="259" t="str">
        <f t="shared" si="631"/>
        <v>-</v>
      </c>
      <c r="GH171" s="259" t="str">
        <f t="shared" si="632"/>
        <v>-</v>
      </c>
      <c r="GI171" s="260" t="str">
        <f t="shared" si="633"/>
        <v>-</v>
      </c>
      <c r="GJ171" s="282"/>
      <c r="GK171" s="282"/>
      <c r="GL171" s="301" t="str">
        <f t="shared" si="634"/>
        <v>-</v>
      </c>
      <c r="GM171" s="259" t="str">
        <f t="shared" si="635"/>
        <v>-</v>
      </c>
      <c r="GN171" s="259">
        <f t="shared" si="636"/>
        <v>45947.44</v>
      </c>
      <c r="GO171" s="259" t="str">
        <f t="shared" si="637"/>
        <v>-</v>
      </c>
      <c r="GP171" s="259" t="str">
        <f t="shared" si="638"/>
        <v>-</v>
      </c>
      <c r="GQ171" s="260" t="str">
        <f t="shared" si="639"/>
        <v>-</v>
      </c>
      <c r="GR171" s="282"/>
      <c r="GS171" s="282"/>
      <c r="GT171" s="301">
        <f t="shared" si="640"/>
        <v>1241.5440000000001</v>
      </c>
      <c r="GU171" s="259">
        <f t="shared" si="641"/>
        <v>4759.25</v>
      </c>
      <c r="GV171" s="259">
        <f t="shared" si="642"/>
        <v>6265.56</v>
      </c>
      <c r="GW171" s="259" t="str">
        <f t="shared" si="643"/>
        <v>-</v>
      </c>
      <c r="GX171" s="259" t="str">
        <f t="shared" si="644"/>
        <v>-</v>
      </c>
      <c r="GY171" s="260" t="str">
        <f t="shared" si="645"/>
        <v>-</v>
      </c>
      <c r="GZ171" s="282"/>
      <c r="HA171" s="282"/>
      <c r="HB171" s="301">
        <f t="shared" si="646"/>
        <v>2044.8959999999997</v>
      </c>
      <c r="HC171" s="259">
        <f t="shared" si="647"/>
        <v>9061.612000000001</v>
      </c>
      <c r="HD171" s="259">
        <f t="shared" si="648"/>
        <v>11636.04</v>
      </c>
      <c r="HE171" s="259" t="str">
        <f t="shared" si="649"/>
        <v>-</v>
      </c>
      <c r="HF171" s="259" t="str">
        <f t="shared" si="650"/>
        <v>-</v>
      </c>
      <c r="HG171" s="260" t="str">
        <f t="shared" si="651"/>
        <v>-</v>
      </c>
      <c r="HH171" s="282"/>
      <c r="HI171" s="282"/>
      <c r="HJ171" s="301" t="str">
        <f t="shared" si="652"/>
        <v>-</v>
      </c>
      <c r="HK171" s="259" t="str">
        <f t="shared" si="653"/>
        <v>-</v>
      </c>
      <c r="HL171" s="260" t="str">
        <f t="shared" si="654"/>
        <v>-</v>
      </c>
      <c r="HM171" s="428">
        <f t="shared" ref="HM171:HO201" si="663">IF(ISNUMBER(J171),1,"-")</f>
        <v>1</v>
      </c>
      <c r="HN171" s="429">
        <f t="shared" si="663"/>
        <v>1</v>
      </c>
      <c r="HO171" s="429">
        <f t="shared" si="663"/>
        <v>1</v>
      </c>
      <c r="HP171" s="429" t="str">
        <f t="shared" si="655"/>
        <v>-</v>
      </c>
      <c r="HQ171" s="429" t="str">
        <f t="shared" si="655"/>
        <v>-</v>
      </c>
      <c r="HR171" s="430" t="str">
        <f t="shared" si="655"/>
        <v>-</v>
      </c>
      <c r="HS171" s="450"/>
      <c r="HT171" s="450"/>
      <c r="HU171" s="428">
        <f t="shared" ref="HU171:HW201" si="664">IF(ISNUMBER(R171),1,"-")</f>
        <v>1</v>
      </c>
      <c r="HV171" s="429">
        <f t="shared" si="664"/>
        <v>1</v>
      </c>
      <c r="HW171" s="429">
        <f t="shared" si="664"/>
        <v>1</v>
      </c>
      <c r="HX171" s="429" t="str">
        <f t="shared" si="656"/>
        <v>-</v>
      </c>
      <c r="HY171" s="429" t="str">
        <f t="shared" si="656"/>
        <v>-</v>
      </c>
      <c r="HZ171" s="430" t="str">
        <f t="shared" si="656"/>
        <v>-</v>
      </c>
      <c r="IA171" s="450"/>
      <c r="IB171" s="450"/>
      <c r="IC171" s="428">
        <f t="shared" ref="IC171:IE201" si="665">IF(ISNUMBER(Z171),1,"-")</f>
        <v>1</v>
      </c>
      <c r="ID171" s="429">
        <f t="shared" si="665"/>
        <v>1</v>
      </c>
      <c r="IE171" s="429">
        <f t="shared" si="665"/>
        <v>1</v>
      </c>
      <c r="IF171" s="429" t="str">
        <f t="shared" si="657"/>
        <v>-</v>
      </c>
      <c r="IG171" s="429" t="str">
        <f t="shared" si="657"/>
        <v>-</v>
      </c>
      <c r="IH171" s="430" t="str">
        <f t="shared" si="657"/>
        <v>-</v>
      </c>
      <c r="II171" s="450"/>
      <c r="IJ171" s="450"/>
      <c r="IK171" s="428" t="str">
        <f t="shared" ref="IK171:IM201" si="666">IF(ISNUMBER(AH171),1,"-")</f>
        <v>-</v>
      </c>
      <c r="IL171" s="429" t="str">
        <f t="shared" si="666"/>
        <v>-</v>
      </c>
      <c r="IM171" s="429" t="str">
        <f t="shared" si="666"/>
        <v>-</v>
      </c>
      <c r="IN171" s="429" t="str">
        <f t="shared" si="658"/>
        <v>-</v>
      </c>
      <c r="IO171" s="429" t="str">
        <f t="shared" si="658"/>
        <v>-</v>
      </c>
      <c r="IP171" s="430" t="str">
        <f t="shared" si="658"/>
        <v>-</v>
      </c>
      <c r="IQ171" s="450"/>
      <c r="IR171" s="450"/>
      <c r="IS171" s="428">
        <f t="shared" ref="IS171:IU201" si="667">IF(ISNUMBER(AP171),1,"-")</f>
        <v>1</v>
      </c>
      <c r="IT171" s="429">
        <f t="shared" si="667"/>
        <v>1</v>
      </c>
      <c r="IU171" s="429">
        <f t="shared" si="667"/>
        <v>1</v>
      </c>
      <c r="IV171" s="429" t="str">
        <f t="shared" si="659"/>
        <v>-</v>
      </c>
      <c r="IW171" s="429" t="str">
        <f t="shared" si="659"/>
        <v>-</v>
      </c>
      <c r="IX171" s="430" t="str">
        <f t="shared" si="659"/>
        <v>-</v>
      </c>
      <c r="IY171" s="450"/>
      <c r="IZ171" s="450"/>
      <c r="JA171" s="428" t="str">
        <f t="shared" ref="JA171:JC201" si="668">IF(ISNUMBER(AX171),1,"-")</f>
        <v>-</v>
      </c>
      <c r="JB171" s="429" t="str">
        <f t="shared" si="668"/>
        <v>-</v>
      </c>
      <c r="JC171" s="429">
        <f t="shared" si="668"/>
        <v>1</v>
      </c>
      <c r="JD171" s="429" t="str">
        <f t="shared" si="660"/>
        <v>-</v>
      </c>
      <c r="JE171" s="429" t="str">
        <f t="shared" si="660"/>
        <v>-</v>
      </c>
      <c r="JF171" s="430" t="str">
        <f t="shared" si="660"/>
        <v>-</v>
      </c>
      <c r="JG171" s="450"/>
      <c r="JH171" s="450"/>
      <c r="JI171" s="428">
        <f t="shared" ref="JI171:JK201" si="669">IF(ISNUMBER(BF171),1,"-")</f>
        <v>1</v>
      </c>
      <c r="JJ171" s="429">
        <f t="shared" si="669"/>
        <v>1</v>
      </c>
      <c r="JK171" s="429">
        <f t="shared" si="669"/>
        <v>1</v>
      </c>
      <c r="JL171" s="429" t="str">
        <f t="shared" si="661"/>
        <v>-</v>
      </c>
      <c r="JM171" s="429" t="str">
        <f t="shared" si="661"/>
        <v>-</v>
      </c>
      <c r="JN171" s="430" t="str">
        <f t="shared" si="661"/>
        <v>-</v>
      </c>
      <c r="JO171" s="450"/>
      <c r="JP171" s="450"/>
      <c r="JQ171" s="428">
        <f t="shared" ref="JQ171:JS201" si="670">IF(ISNUMBER(BN171),1,"-")</f>
        <v>1</v>
      </c>
      <c r="JR171" s="429">
        <f t="shared" si="670"/>
        <v>1</v>
      </c>
      <c r="JS171" s="429">
        <f t="shared" si="670"/>
        <v>1</v>
      </c>
      <c r="JT171" s="429" t="str">
        <f t="shared" si="662"/>
        <v>-</v>
      </c>
      <c r="JU171" s="429" t="str">
        <f t="shared" si="662"/>
        <v>-</v>
      </c>
      <c r="JV171" s="430" t="str">
        <f t="shared" si="662"/>
        <v>-</v>
      </c>
      <c r="JW171" s="450"/>
      <c r="JX171" s="450"/>
      <c r="JY171" s="428" t="str">
        <f t="shared" si="552"/>
        <v>-</v>
      </c>
      <c r="JZ171" s="429" t="str">
        <f t="shared" si="552"/>
        <v>-</v>
      </c>
      <c r="KA171" s="430" t="str">
        <f t="shared" si="552"/>
        <v>-</v>
      </c>
      <c r="KB171" s="172"/>
      <c r="KC171" s="355" t="str">
        <f>IF(ISBLANK('Tab4-Adol-KABP-2006'!KC171),"",('Tab4-Adol-KABP-2006'!KC171))</f>
        <v/>
      </c>
      <c r="KD171" s="355" t="str">
        <f>IF(ISBLANK('Tab4-Adol-KABP-2006'!KD171),"",('Tab4-Adol-KABP-2006'!KD171))</f>
        <v/>
      </c>
      <c r="KE171" s="355" t="str">
        <f>IF(ISBLANK('Tab4-Adol-KABP-2006'!KE171),"",('Tab4-Adol-KABP-2006'!KE171))</f>
        <v/>
      </c>
      <c r="KF171" s="355" t="str">
        <f>IF(ISBLANK('Tab4-Adol-KABP-2006'!KF171),"",('Tab4-Adol-KABP-2006'!KF171))</f>
        <v/>
      </c>
      <c r="KG171" s="355" t="str">
        <f>IF(ISBLANK('Tab4-Adol-KABP-2006'!KG171),"",('Tab4-Adol-KABP-2006'!KG171))</f>
        <v/>
      </c>
      <c r="KH171" s="355" t="str">
        <f>IF(ISBLANK('Tab4-Adol-KABP-2006'!KH171),"",('Tab4-Adol-KABP-2006'!KH171))</f>
        <v/>
      </c>
      <c r="KI171" s="355" t="str">
        <f>IF(ISBLANK('Tab4-Adol-KABP-2006'!KI171),"",('Tab4-Adol-KABP-2006'!KI171))</f>
        <v/>
      </c>
      <c r="KJ171" s="355" t="str">
        <f>IF(ISBLANK('Tab4-Adol-KABP-2006'!KJ171),"",('Tab4-Adol-KABP-2006'!KJ171))</f>
        <v/>
      </c>
      <c r="KK171" s="355" t="str">
        <f>IF(ISBLANK('Tab4-Adol-KABP-2006'!KK171),"",('Tab4-Adol-KABP-2006'!KK171))</f>
        <v/>
      </c>
      <c r="KL171" s="355" t="str">
        <f>IF(ISBLANK('Tab4-Adol-KABP-2006'!KL171),"",('Tab4-Adol-KABP-2006'!KL171))</f>
        <v/>
      </c>
      <c r="KM171" s="355" t="str">
        <f>IF(ISBLANK('Tab4-Adol-KABP-2006'!KM171),"",('Tab4-Adol-KABP-2006'!KM171))</f>
        <v/>
      </c>
      <c r="KN171" s="355" t="str">
        <f>IF(ISBLANK('Tab4-Adol-KABP-2006'!KN171),"",('Tab4-Adol-KABP-2006'!KN171))</f>
        <v/>
      </c>
      <c r="KO171" s="355" t="str">
        <f>IF(ISBLANK('Tab4-Adol-KABP-2006'!KO171),"",('Tab4-Adol-KABP-2006'!KO171))</f>
        <v/>
      </c>
      <c r="KP171" s="355" t="str">
        <f>IF(ISBLANK('Tab4-Adol-KABP-2006'!KP171),"",('Tab4-Adol-KABP-2006'!KP171))</f>
        <v/>
      </c>
      <c r="KQ171" s="355" t="str">
        <f>IF(ISBLANK('Tab4-Adol-KABP-2006'!KQ171),"",('Tab4-Adol-KABP-2006'!KQ171))</f>
        <v/>
      </c>
      <c r="KR171" s="355" t="str">
        <f>IF(ISBLANK('Tab4-Adol-KABP-2006'!KR171),"",('Tab4-Adol-KABP-2006'!KR171))</f>
        <v/>
      </c>
      <c r="KS171" s="355" t="str">
        <f>IF(ISBLANK('Tab4-Adol-KABP-2006'!KS171),"",('Tab4-Adol-KABP-2006'!KS171))</f>
        <v/>
      </c>
      <c r="KT171" s="355" t="str">
        <f>IF(ISBLANK('Tab4-Adol-KABP-2006'!KT171),"",('Tab4-Adol-KABP-2006'!KT171))</f>
        <v/>
      </c>
      <c r="KU171" s="355" t="str">
        <f>IF(ISBLANK('Tab4-Adol-KABP-2006'!KU171),"",('Tab4-Adol-KABP-2006'!KU171))</f>
        <v/>
      </c>
      <c r="KV171" s="355" t="str">
        <f>IF(ISBLANK('Tab4-Adol-KABP-2006'!KV171),"",('Tab4-Adol-KABP-2006'!KV171))</f>
        <v/>
      </c>
      <c r="KW171" s="355" t="str">
        <f>IF(ISBLANK('Tab4-Adol-KABP-2006'!KW171),"",('Tab4-Adol-KABP-2006'!KW171))</f>
        <v/>
      </c>
      <c r="KX171" s="355" t="str">
        <f>IF(ISBLANK('Tab4-Adol-KABP-2006'!KX171),"",('Tab4-Adol-KABP-2006'!KX171))</f>
        <v/>
      </c>
      <c r="KY171" s="355" t="str">
        <f>IF(ISBLANK('Tab4-Adol-KABP-2006'!KY171),"",('Tab4-Adol-KABP-2006'!KY171))</f>
        <v/>
      </c>
      <c r="KZ171" s="355" t="str">
        <f>IF(ISBLANK('Tab4-Adol-KABP-2006'!KZ171),"",('Tab4-Adol-KABP-2006'!KZ171))</f>
        <v/>
      </c>
      <c r="LA171" s="355" t="str">
        <f>IF(ISBLANK('Tab4-Adol-KABP-2006'!LA171),"",('Tab4-Adol-KABP-2006'!LA171))</f>
        <v/>
      </c>
      <c r="LB171" s="355" t="str">
        <f>IF(ISBLANK('Tab4-Adol-KABP-2006'!LB171),"",('Tab4-Adol-KABP-2006'!LB171))</f>
        <v/>
      </c>
      <c r="LC171" s="355" t="str">
        <f>IF(ISBLANK('Tab4-Adol-KABP-2006'!LC171),"",('Tab4-Adol-KABP-2006'!LC171))</f>
        <v/>
      </c>
      <c r="LD171" s="355" t="str">
        <f>IF(ISBLANK('Tab4-Adol-KABP-2006'!LD171),"",('Tab4-Adol-KABP-2006'!LD171))</f>
        <v/>
      </c>
      <c r="LE171" s="355" t="str">
        <f>IF(ISBLANK('Tab4-Adol-KABP-2006'!LE171),"",('Tab4-Adol-KABP-2006'!LE171))</f>
        <v/>
      </c>
      <c r="LF171" s="355" t="str">
        <f>IF(ISBLANK('Tab4-Adol-KABP-2006'!LF171),"",('Tab4-Adol-KABP-2006'!LF171))</f>
        <v/>
      </c>
      <c r="LG171" s="355" t="str">
        <f>IF(ISBLANK('Tab4-Adol-KABP-2006'!LG171),"",('Tab4-Adol-KABP-2006'!LG171))</f>
        <v/>
      </c>
      <c r="LH171" s="355" t="str">
        <f>IF(ISBLANK('Tab4-Adol-KABP-2006'!LH171),"",('Tab4-Adol-KABP-2006'!LH171))</f>
        <v/>
      </c>
      <c r="LI171" s="355" t="str">
        <f>IF(ISBLANK('Tab4-Adol-KABP-2006'!LI171),"",('Tab4-Adol-KABP-2006'!LI171))</f>
        <v/>
      </c>
      <c r="LJ171" s="355" t="str">
        <f>IF(ISBLANK('Tab4-Adol-KABP-2006'!LJ171),"",('Tab4-Adol-KABP-2006'!LJ171))</f>
        <v/>
      </c>
      <c r="LK171" s="355" t="str">
        <f>IF(ISBLANK('Tab4-Adol-KABP-2006'!LK171),"",('Tab4-Adol-KABP-2006'!LK171))</f>
        <v/>
      </c>
      <c r="LL171" s="355" t="str">
        <f>IF(ISBLANK('Tab4-Adol-KABP-2006'!LL171),"",('Tab4-Adol-KABP-2006'!LL171))</f>
        <v/>
      </c>
      <c r="LM171" s="355" t="str">
        <f>IF(ISBLANK('Tab4-Adol-KABP-2006'!LM171),"",('Tab4-Adol-KABP-2006'!LM171))</f>
        <v/>
      </c>
      <c r="LN171" s="355" t="str">
        <f>IF(ISBLANK('Tab4-Adol-KABP-2006'!LN171),"",('Tab4-Adol-KABP-2006'!LN171))</f>
        <v/>
      </c>
      <c r="LO171" s="355" t="str">
        <f>IF(ISBLANK('Tab4-Adol-KABP-2006'!LO171),"",('Tab4-Adol-KABP-2006'!LO171))</f>
        <v/>
      </c>
      <c r="LP171" s="355" t="str">
        <f>IF(ISBLANK('Tab4-Adol-KABP-2006'!LP171),"",('Tab4-Adol-KABP-2006'!LP171))</f>
        <v/>
      </c>
      <c r="LQ171" s="355" t="str">
        <f>IF(ISBLANK('Tab4-Adol-KABP-2006'!LQ171),"",('Tab4-Adol-KABP-2006'!LQ171))</f>
        <v/>
      </c>
      <c r="LR171" s="355" t="str">
        <f>IF(ISBLANK('Tab4-Adol-KABP-2006'!LR171),"",('Tab4-Adol-KABP-2006'!LR171))</f>
        <v/>
      </c>
      <c r="LS171" s="355" t="str">
        <f>IF(ISBLANK('Tab4-Adol-KABP-2006'!LS171),"",('Tab4-Adol-KABP-2006'!LS171))</f>
        <v/>
      </c>
      <c r="LT171" s="355" t="str">
        <f>IF(ISBLANK('Tab4-Adol-KABP-2006'!LT171),"",('Tab4-Adol-KABP-2006'!LT171))</f>
        <v/>
      </c>
      <c r="LU171" s="355" t="str">
        <f>IF(ISBLANK('Tab4-Adol-KABP-2006'!LU171),"",('Tab4-Adol-KABP-2006'!LU171))</f>
        <v/>
      </c>
      <c r="LV171" s="355" t="str">
        <f>IF(ISBLANK('Tab4-Adol-KABP-2006'!LV171),"",('Tab4-Adol-KABP-2006'!LV171))</f>
        <v/>
      </c>
      <c r="LW171" s="355" t="str">
        <f>IF(ISBLANK('Tab4-Adol-KABP-2006'!LW171),"",('Tab4-Adol-KABP-2006'!LW171))</f>
        <v/>
      </c>
      <c r="LX171" s="355" t="str">
        <f>IF(ISBLANK('Tab4-Adol-KABP-2006'!LX171),"",('Tab4-Adol-KABP-2006'!LX171))</f>
        <v/>
      </c>
      <c r="LY171" s="355" t="str">
        <f>IF(ISBLANK('Tab4-Adol-KABP-2006'!LY171),"",('Tab4-Adol-KABP-2006'!LY171))</f>
        <v/>
      </c>
      <c r="LZ171" s="355" t="str">
        <f>IF(ISBLANK('Tab4-Adol-KABP-2006'!LZ171),"",('Tab4-Adol-KABP-2006'!LZ171))</f>
        <v/>
      </c>
      <c r="MA171" s="355" t="str">
        <f>IF(ISBLANK('Tab4-Adol-KABP-2006'!MA171),"",('Tab4-Adol-KABP-2006'!MA171))</f>
        <v/>
      </c>
    </row>
    <row r="172" spans="1:339" x14ac:dyDescent="0.2">
      <c r="A172" s="310" t="s">
        <v>202</v>
      </c>
      <c r="B172" s="172">
        <v>1</v>
      </c>
      <c r="C172" s="172">
        <v>0</v>
      </c>
      <c r="D172" s="172" t="s">
        <v>335</v>
      </c>
      <c r="E172" s="172">
        <v>1</v>
      </c>
      <c r="F172" s="173"/>
      <c r="G172" s="218" t="s">
        <v>82</v>
      </c>
      <c r="H172" s="348">
        <f>IF(ISBLANK('Tab4-Adol-KABP-2006'!H172), "",('Tab4-Adol-KABP-2006'!H172))</f>
        <v>2006</v>
      </c>
      <c r="I172" s="349" t="str">
        <f>IF(ISBLANK('Tab4-Adol-KABP-2006'!I172), "",('Tab4-Adol-KABP-2006'!I172))</f>
        <v>2005-2006</v>
      </c>
      <c r="J172" s="414">
        <f>IF(ISBLANK('Tab4-Adol-KABP-2006'!J172), "",('Tab4-Adol-KABP-2006'!J172))</f>
        <v>18.600000000000001</v>
      </c>
      <c r="K172" s="414">
        <f>IF(ISBLANK('Tab4-Adol-KABP-2006'!K172), "",('Tab4-Adol-KABP-2006'!K172))</f>
        <v>21.4</v>
      </c>
      <c r="L172" s="414">
        <f>IF(ISBLANK('Tab4-Adol-KABP-2006'!L172), "",('Tab4-Adol-KABP-2006'!L172))</f>
        <v>19.899999999999999</v>
      </c>
      <c r="M172" s="414">
        <f>IF(ISBLANK('Tab4-Adol-KABP-2006'!M172), "",('Tab4-Adol-KABP-2006'!M172))</f>
        <v>34.5</v>
      </c>
      <c r="N172" s="414">
        <f>IF(ISBLANK('Tab4-Adol-KABP-2006'!N172), "",('Tab4-Adol-KABP-2006'!N172))</f>
        <v>37.799999999999997</v>
      </c>
      <c r="O172" s="415">
        <f>IF(ISBLANK('Tab4-Adol-KABP-2006'!O172), "",('Tab4-Adol-KABP-2006'!O172))</f>
        <v>36.1</v>
      </c>
      <c r="P172" s="348">
        <f>IF(ISBLANK('Tab4-Adol-KABP-2006'!P172), "",('Tab4-Adol-KABP-2006'!P172))</f>
        <v>2006</v>
      </c>
      <c r="Q172" s="349" t="str">
        <f>IF(ISBLANK('Tab4-Adol-KABP-2006'!Q172), "",('Tab4-Adol-KABP-2006'!Q172))</f>
        <v>2005-2006</v>
      </c>
      <c r="R172" s="414">
        <f>IF(ISBLANK('Tab4-Adol-KABP-2006'!R172), "",('Tab4-Adol-KABP-2006'!R172))</f>
        <v>8</v>
      </c>
      <c r="S172" s="414">
        <f>IF(ISBLANK('Tab4-Adol-KABP-2006'!S172), "",('Tab4-Adol-KABP-2006'!S172))</f>
        <v>12.5</v>
      </c>
      <c r="T172" s="414">
        <f>IF(ISBLANK('Tab4-Adol-KABP-2006'!T172), "",('Tab4-Adol-KABP-2006'!T172))</f>
        <v>10.1</v>
      </c>
      <c r="U172" s="414">
        <f>IF(ISBLANK('Tab4-Adol-KABP-2006'!U172), "",('Tab4-Adol-KABP-2006'!U172))</f>
        <v>2.7</v>
      </c>
      <c r="V172" s="414">
        <f>IF(ISBLANK('Tab4-Adol-KABP-2006'!V172), "",('Tab4-Adol-KABP-2006'!V172))</f>
        <v>1.8</v>
      </c>
      <c r="W172" s="415">
        <f>IF(ISBLANK('Tab4-Adol-KABP-2006'!W172), "",('Tab4-Adol-KABP-2006'!W172))</f>
        <v>2.2999999999999998</v>
      </c>
      <c r="X172" s="348">
        <f>IF(ISBLANK('Tab4-Adol-KABP-2006'!X172), "",('Tab4-Adol-KABP-2006'!X172))</f>
        <v>2006</v>
      </c>
      <c r="Y172" s="349" t="str">
        <f>IF(ISBLANK('Tab4-Adol-KABP-2006'!Y172), "",('Tab4-Adol-KABP-2006'!Y172))</f>
        <v>2005-2006</v>
      </c>
      <c r="Z172" s="414">
        <f>IF(ISBLANK('Tab4-Adol-KABP-2006'!Z172), "",('Tab4-Adol-KABP-2006'!Z172))</f>
        <v>0</v>
      </c>
      <c r="AA172" s="414">
        <f>IF(ISBLANK('Tab4-Adol-KABP-2006'!AA172), "",('Tab4-Adol-KABP-2006'!AA172))</f>
        <v>0.1</v>
      </c>
      <c r="AB172" s="414">
        <f>IF(ISBLANK('Tab4-Adol-KABP-2006'!AB172), "",('Tab4-Adol-KABP-2006'!AB172))</f>
        <v>0.1</v>
      </c>
      <c r="AC172" s="414">
        <f>IF(ISBLANK('Tab4-Adol-KABP-2006'!AC172), "",('Tab4-Adol-KABP-2006'!AC172))</f>
        <v>1.2</v>
      </c>
      <c r="AD172" s="414">
        <f>IF(ISBLANK('Tab4-Adol-KABP-2006'!AD172), "",('Tab4-Adol-KABP-2006'!AD172))</f>
        <v>2</v>
      </c>
      <c r="AE172" s="415">
        <f>IF(ISBLANK('Tab4-Adol-KABP-2006'!AE172), "",('Tab4-Adol-KABP-2006'!AE172))</f>
        <v>1.6</v>
      </c>
      <c r="AF172" s="348">
        <f>IF(ISBLANK('Tab4-Adol-KABP-2006'!AF172), "",('Tab4-Adol-KABP-2006'!AF172))</f>
        <v>2006</v>
      </c>
      <c r="AG172" s="349" t="str">
        <f>IF(ISBLANK('Tab4-Adol-KABP-2006'!AG172), "",('Tab4-Adol-KABP-2006'!AG172))</f>
        <v>2005-2006</v>
      </c>
      <c r="AH172" s="414"/>
      <c r="AI172" s="414"/>
      <c r="AJ172" s="414">
        <f>IF(ISBLANK('Tab4-Adol-KABP-2006'!AJ172), "",('Tab4-Adol-KABP-2006'!AJ172))</f>
        <v>17.100000000000001</v>
      </c>
      <c r="AK172" s="414">
        <f>IF(ISBLANK('Tab4-Adol-KABP-2006'!AK172), "",('Tab4-Adol-KABP-2006'!AK172))</f>
        <v>38.6</v>
      </c>
      <c r="AL172" s="414">
        <f>IF(ISBLANK('Tab4-Adol-KABP-2006'!AL172), "",('Tab4-Adol-KABP-2006'!AL172))</f>
        <v>28.5</v>
      </c>
      <c r="AM172" s="415">
        <f>IF(ISBLANK('Tab4-Adol-KABP-2006'!AM172), "",('Tab4-Adol-KABP-2006'!AM172))</f>
        <v>32.4</v>
      </c>
      <c r="AN172" s="348">
        <f>IF(ISBLANK('Tab4-Adol-KABP-2006'!AN172), "",('Tab4-Adol-KABP-2006'!AN172))</f>
        <v>2006</v>
      </c>
      <c r="AO172" s="349" t="str">
        <f>IF(ISBLANK('Tab4-Adol-KABP-2006'!AO172), "",('Tab4-Adol-KABP-2006'!AO172))</f>
        <v>2005-2006</v>
      </c>
      <c r="AP172" s="362">
        <f>IF(ISBLANK('Tab4-Adol-KABP-2006'!AP172), "",('Tab4-Adol-KABP-2006'!AP172))</f>
        <v>0.7</v>
      </c>
      <c r="AQ172" s="362">
        <f>IF(ISBLANK('Tab4-Adol-KABP-2006'!AQ172), "",('Tab4-Adol-KABP-2006'!AQ172))</f>
        <v>0.2</v>
      </c>
      <c r="AR172" s="362">
        <f>IF(ISBLANK('Tab4-Adol-KABP-2006'!AR172), "",('Tab4-Adol-KABP-2006'!AR172))</f>
        <v>0.4</v>
      </c>
      <c r="AS172" s="362">
        <f>IF(ISBLANK('Tab4-Adol-KABP-2006'!AS172), "",('Tab4-Adol-KABP-2006'!AS172))</f>
        <v>63</v>
      </c>
      <c r="AT172" s="362">
        <f>IF(ISBLANK('Tab4-Adol-KABP-2006'!AT172), "",('Tab4-Adol-KABP-2006'!AT172))</f>
        <v>17.7</v>
      </c>
      <c r="AU172" s="363">
        <f>IF(ISBLANK('Tab4-Adol-KABP-2006'!AU172), "",('Tab4-Adol-KABP-2006'!AU172))</f>
        <v>26</v>
      </c>
      <c r="AV172" s="348">
        <f>IF(ISBLANK('Tab4-Adol-KABP-2006'!AV172), "",('Tab4-Adol-KABP-2006'!AV172))</f>
        <v>2006</v>
      </c>
      <c r="AW172" s="349" t="str">
        <f>IF(ISBLANK('Tab4-Adol-KABP-2006'!AW172), "",('Tab4-Adol-KABP-2006'!AW172))</f>
        <v>2005-2006</v>
      </c>
      <c r="AX172" s="414">
        <f>IF(ISBLANK('Tab4-Adol-KABP-2006'!AX172), "",('Tab4-Adol-KABP-2006'!AX172))</f>
        <v>20</v>
      </c>
      <c r="AY172" s="414">
        <f>IF(ISBLANK('Tab4-Adol-KABP-2006'!AY172), "",('Tab4-Adol-KABP-2006'!AY172))</f>
        <v>25.1</v>
      </c>
      <c r="AZ172" s="414">
        <f>IF(ISBLANK('Tab4-Adol-KABP-2006'!AZ172), "",('Tab4-Adol-KABP-2006'!AZ172))</f>
        <v>22.2</v>
      </c>
      <c r="BA172" s="414">
        <f>IF(ISBLANK('Tab4-Adol-KABP-2006'!BA172), "",('Tab4-Adol-KABP-2006'!BA172))</f>
        <v>31.3</v>
      </c>
      <c r="BB172" s="414">
        <f>IF(ISBLANK('Tab4-Adol-KABP-2006'!BB172), "",('Tab4-Adol-KABP-2006'!BB172))</f>
        <v>40.700000000000003</v>
      </c>
      <c r="BC172" s="415">
        <f>IF(ISBLANK('Tab4-Adol-KABP-2006'!BC172), "",('Tab4-Adol-KABP-2006'!BC172))</f>
        <v>36.5</v>
      </c>
      <c r="BD172" s="348">
        <f>IF(ISBLANK('Tab4-Adol-KABP-2006'!BD172), "",('Tab4-Adol-KABP-2006'!BD172))</f>
        <v>2006</v>
      </c>
      <c r="BE172" s="349" t="str">
        <f>IF(ISBLANK('Tab4-Adol-KABP-2006'!BE172), "",('Tab4-Adol-KABP-2006'!BE172))</f>
        <v>2005-2006</v>
      </c>
      <c r="BF172" s="414">
        <f>IF(ISBLANK('Tab4-Adol-KABP-2006'!BF172), "",('Tab4-Adol-KABP-2006'!BF172))</f>
        <v>0.6</v>
      </c>
      <c r="BG172" s="414">
        <f>IF(ISBLANK('Tab4-Adol-KABP-2006'!BG172), "",('Tab4-Adol-KABP-2006'!BG172))</f>
        <v>2.2000000000000002</v>
      </c>
      <c r="BH172" s="414">
        <f>IF(ISBLANK('Tab4-Adol-KABP-2006'!BH172), "",('Tab4-Adol-KABP-2006'!BH172))</f>
        <v>1.4</v>
      </c>
      <c r="BI172" s="414">
        <f>IF(ISBLANK('Tab4-Adol-KABP-2006'!BI172), "",('Tab4-Adol-KABP-2006'!BI172))</f>
        <v>0.3</v>
      </c>
      <c r="BJ172" s="414">
        <f>IF(ISBLANK('Tab4-Adol-KABP-2006'!BJ172), "",('Tab4-Adol-KABP-2006'!BJ172))</f>
        <v>1.2</v>
      </c>
      <c r="BK172" s="415">
        <f>IF(ISBLANK('Tab4-Adol-KABP-2006'!BK172), "",('Tab4-Adol-KABP-2006'!BK172))</f>
        <v>0.7</v>
      </c>
      <c r="BL172" s="348">
        <f>IF(ISBLANK('Tab4-Adol-KABP-2006'!BL172), "",('Tab4-Adol-KABP-2006'!BL172))</f>
        <v>2006</v>
      </c>
      <c r="BM172" s="349" t="str">
        <f>IF(ISBLANK('Tab4-Adol-KABP-2006'!BM172), "",('Tab4-Adol-KABP-2006'!BM172))</f>
        <v>2005-2006</v>
      </c>
      <c r="BN172" s="414">
        <f>IF(ISBLANK('Tab4-Adol-KABP-2006'!BN172), "",('Tab4-Adol-KABP-2006'!BN172))</f>
        <v>0.9</v>
      </c>
      <c r="BO172" s="414">
        <f>IF(ISBLANK('Tab4-Adol-KABP-2006'!BO172), "",('Tab4-Adol-KABP-2006'!BO172))</f>
        <v>4.4000000000000004</v>
      </c>
      <c r="BP172" s="414">
        <f>IF(ISBLANK('Tab4-Adol-KABP-2006'!BP172), "",('Tab4-Adol-KABP-2006'!BP172))</f>
        <v>2.6</v>
      </c>
      <c r="BQ172" s="414">
        <f>IF(ISBLANK('Tab4-Adol-KABP-2006'!BQ172), "",('Tab4-Adol-KABP-2006'!BQ172))</f>
        <v>0.5</v>
      </c>
      <c r="BR172" s="414">
        <f>IF(ISBLANK('Tab4-Adol-KABP-2006'!BR172), "",('Tab4-Adol-KABP-2006'!BR172))</f>
        <v>2.2000000000000002</v>
      </c>
      <c r="BS172" s="415">
        <f>IF(ISBLANK('Tab4-Adol-KABP-2006'!BS172), "",('Tab4-Adol-KABP-2006'!BS172))</f>
        <v>1.3</v>
      </c>
      <c r="BT172" s="348" t="str">
        <f>IF(ISBLANK('Tab4-Adol-KABP-2006'!BT172), "",('Tab4-Adol-KABP-2006'!BT172))</f>
        <v/>
      </c>
      <c r="BU172" s="349" t="str">
        <f>IF(ISBLANK('Tab4-Adol-KABP-2006'!BU172), "",('Tab4-Adol-KABP-2006'!BU172))</f>
        <v/>
      </c>
      <c r="BV172" s="414"/>
      <c r="BW172" s="414"/>
      <c r="BX172" s="415"/>
      <c r="BY172" s="216">
        <v>56232957</v>
      </c>
      <c r="BZ172" s="208">
        <v>54876195</v>
      </c>
      <c r="CA172" s="208">
        <v>111109152</v>
      </c>
      <c r="CB172" s="208">
        <v>62180703</v>
      </c>
      <c r="CC172" s="208">
        <v>60240328</v>
      </c>
      <c r="CD172" s="284">
        <v>122421031</v>
      </c>
      <c r="CE172" s="282"/>
      <c r="CF172" s="282"/>
      <c r="CG172" s="226">
        <f t="shared" si="553"/>
        <v>56232957</v>
      </c>
      <c r="CH172" s="227">
        <f t="shared" si="554"/>
        <v>54876195</v>
      </c>
      <c r="CI172" s="227">
        <f t="shared" si="555"/>
        <v>111109152</v>
      </c>
      <c r="CJ172" s="227">
        <f t="shared" si="556"/>
        <v>62180703</v>
      </c>
      <c r="CK172" s="227">
        <f t="shared" si="557"/>
        <v>60240328</v>
      </c>
      <c r="CL172" s="228">
        <f t="shared" si="558"/>
        <v>122421031</v>
      </c>
      <c r="CM172" s="282"/>
      <c r="CN172" s="282"/>
      <c r="CO172" s="226">
        <f t="shared" si="559"/>
        <v>56232957</v>
      </c>
      <c r="CP172" s="227">
        <f t="shared" si="560"/>
        <v>54876195</v>
      </c>
      <c r="CQ172" s="227">
        <f t="shared" si="561"/>
        <v>111109152</v>
      </c>
      <c r="CR172" s="227">
        <f t="shared" si="562"/>
        <v>62180703</v>
      </c>
      <c r="CS172" s="227">
        <f t="shared" si="563"/>
        <v>60240328</v>
      </c>
      <c r="CT172" s="228">
        <f t="shared" si="564"/>
        <v>122421031</v>
      </c>
      <c r="CU172" s="282"/>
      <c r="CV172" s="282"/>
      <c r="CW172" s="292">
        <f t="shared" si="565"/>
        <v>56232957</v>
      </c>
      <c r="CX172" s="234">
        <f t="shared" si="566"/>
        <v>54876195</v>
      </c>
      <c r="CY172" s="234">
        <f t="shared" si="567"/>
        <v>111109152</v>
      </c>
      <c r="CZ172" s="234">
        <f t="shared" si="568"/>
        <v>62180703</v>
      </c>
      <c r="DA172" s="234">
        <f t="shared" si="569"/>
        <v>60240328</v>
      </c>
      <c r="DB172" s="235">
        <f t="shared" si="570"/>
        <v>122421031</v>
      </c>
      <c r="DC172" s="282"/>
      <c r="DD172" s="282"/>
      <c r="DE172" s="226" t="str">
        <f t="shared" si="571"/>
        <v>-</v>
      </c>
      <c r="DF172" s="227" t="str">
        <f t="shared" si="572"/>
        <v>-</v>
      </c>
      <c r="DG172" s="227">
        <f t="shared" si="573"/>
        <v>111109152</v>
      </c>
      <c r="DH172" s="227">
        <f t="shared" si="574"/>
        <v>62180703</v>
      </c>
      <c r="DI172" s="227">
        <f t="shared" si="575"/>
        <v>60240328</v>
      </c>
      <c r="DJ172" s="228">
        <f t="shared" si="576"/>
        <v>122421031</v>
      </c>
      <c r="DK172" s="282"/>
      <c r="DL172" s="282"/>
      <c r="DM172" s="226">
        <f t="shared" si="577"/>
        <v>56232957</v>
      </c>
      <c r="DN172" s="227">
        <f t="shared" si="578"/>
        <v>54876195</v>
      </c>
      <c r="DO172" s="227">
        <f t="shared" si="579"/>
        <v>111109152</v>
      </c>
      <c r="DP172" s="227">
        <f t="shared" si="580"/>
        <v>62180703</v>
      </c>
      <c r="DQ172" s="227">
        <f t="shared" si="581"/>
        <v>60240328</v>
      </c>
      <c r="DR172" s="228">
        <f t="shared" si="582"/>
        <v>122421031</v>
      </c>
      <c r="DS172" s="282"/>
      <c r="DT172" s="282"/>
      <c r="DU172" s="226">
        <f t="shared" si="583"/>
        <v>56232957</v>
      </c>
      <c r="DV172" s="227">
        <f t="shared" si="584"/>
        <v>54876195</v>
      </c>
      <c r="DW172" s="227">
        <f t="shared" si="585"/>
        <v>111109152</v>
      </c>
      <c r="DX172" s="227">
        <f t="shared" si="586"/>
        <v>62180703</v>
      </c>
      <c r="DY172" s="227">
        <f t="shared" si="587"/>
        <v>60240328</v>
      </c>
      <c r="DZ172" s="228">
        <f t="shared" si="588"/>
        <v>122421031</v>
      </c>
      <c r="EA172" s="282"/>
      <c r="EB172" s="282"/>
      <c r="EC172" s="226">
        <f t="shared" si="589"/>
        <v>56232957</v>
      </c>
      <c r="ED172" s="227">
        <f t="shared" si="590"/>
        <v>54876195</v>
      </c>
      <c r="EE172" s="227">
        <f t="shared" si="591"/>
        <v>111109152</v>
      </c>
      <c r="EF172" s="227">
        <f t="shared" si="592"/>
        <v>62180703</v>
      </c>
      <c r="EG172" s="227">
        <f t="shared" si="593"/>
        <v>60240328</v>
      </c>
      <c r="EH172" s="228">
        <f t="shared" si="594"/>
        <v>122421031</v>
      </c>
      <c r="EI172" s="282"/>
      <c r="EJ172" s="282"/>
      <c r="EK172" s="226">
        <f t="shared" si="595"/>
        <v>56232957</v>
      </c>
      <c r="EL172" s="227">
        <f t="shared" si="596"/>
        <v>54876195</v>
      </c>
      <c r="EM172" s="227">
        <f t="shared" si="597"/>
        <v>111109152</v>
      </c>
      <c r="EN172" s="227">
        <f t="shared" si="598"/>
        <v>62180703</v>
      </c>
      <c r="EO172" s="227">
        <f t="shared" si="599"/>
        <v>60240328</v>
      </c>
      <c r="EP172" s="228">
        <f t="shared" si="600"/>
        <v>122421031</v>
      </c>
      <c r="EQ172" s="282"/>
      <c r="ER172" s="282"/>
      <c r="ES172" s="226" t="str">
        <f t="shared" si="601"/>
        <v>-</v>
      </c>
      <c r="ET172" s="227" t="str">
        <f t="shared" si="602"/>
        <v>-</v>
      </c>
      <c r="EU172" s="228" t="str">
        <f t="shared" si="603"/>
        <v>-</v>
      </c>
      <c r="EV172" s="282"/>
      <c r="EW172" s="282"/>
      <c r="EX172" s="301">
        <f t="shared" si="604"/>
        <v>10459330.002000002</v>
      </c>
      <c r="EY172" s="259">
        <f t="shared" si="605"/>
        <v>11743505.73</v>
      </c>
      <c r="EZ172" s="259">
        <f t="shared" si="606"/>
        <v>22110721.248</v>
      </c>
      <c r="FA172" s="259">
        <f t="shared" si="607"/>
        <v>21452342.535</v>
      </c>
      <c r="FB172" s="259">
        <f t="shared" si="608"/>
        <v>22770843.983999997</v>
      </c>
      <c r="FC172" s="260">
        <f t="shared" si="609"/>
        <v>44193992.191</v>
      </c>
      <c r="FD172" s="282"/>
      <c r="FE172" s="282"/>
      <c r="FF172" s="301">
        <f t="shared" si="610"/>
        <v>4498636.5600000005</v>
      </c>
      <c r="FG172" s="259">
        <f t="shared" si="611"/>
        <v>6859524.375</v>
      </c>
      <c r="FH172" s="259">
        <f t="shared" si="612"/>
        <v>11222024.352</v>
      </c>
      <c r="FI172" s="259">
        <f t="shared" si="613"/>
        <v>1678878.9810000001</v>
      </c>
      <c r="FJ172" s="259">
        <f t="shared" si="614"/>
        <v>1084325.9040000001</v>
      </c>
      <c r="FK172" s="260">
        <f t="shared" si="615"/>
        <v>2815683.713</v>
      </c>
      <c r="FL172" s="282"/>
      <c r="FM172" s="282"/>
      <c r="FN172" s="301">
        <f t="shared" si="616"/>
        <v>0</v>
      </c>
      <c r="FO172" s="259">
        <f t="shared" si="617"/>
        <v>54876.195</v>
      </c>
      <c r="FP172" s="259">
        <f t="shared" si="618"/>
        <v>111109.152</v>
      </c>
      <c r="FQ172" s="259">
        <f t="shared" si="619"/>
        <v>746168.43599999999</v>
      </c>
      <c r="FR172" s="259">
        <f t="shared" si="620"/>
        <v>1204806.56</v>
      </c>
      <c r="FS172" s="260">
        <f t="shared" si="621"/>
        <v>1958736.496</v>
      </c>
      <c r="FT172" s="282"/>
      <c r="FU172" s="282"/>
      <c r="FV172" s="301" t="str">
        <f t="shared" si="622"/>
        <v>-</v>
      </c>
      <c r="FW172" s="259" t="str">
        <f t="shared" si="623"/>
        <v>-</v>
      </c>
      <c r="FX172" s="259">
        <f t="shared" si="624"/>
        <v>18999664.992000002</v>
      </c>
      <c r="FY172" s="259">
        <f t="shared" si="625"/>
        <v>24001751.357999999</v>
      </c>
      <c r="FZ172" s="259">
        <f t="shared" si="626"/>
        <v>17168493.479999997</v>
      </c>
      <c r="GA172" s="260">
        <f t="shared" si="627"/>
        <v>39664414.044</v>
      </c>
      <c r="GB172" s="282"/>
      <c r="GC172" s="282"/>
      <c r="GD172" s="301">
        <f t="shared" si="628"/>
        <v>393630.69899999996</v>
      </c>
      <c r="GE172" s="259">
        <f t="shared" si="629"/>
        <v>109752.39</v>
      </c>
      <c r="GF172" s="259">
        <f t="shared" si="630"/>
        <v>444436.60800000001</v>
      </c>
      <c r="GG172" s="259">
        <f t="shared" si="631"/>
        <v>39173842.890000001</v>
      </c>
      <c r="GH172" s="259">
        <f t="shared" si="632"/>
        <v>10662538.056</v>
      </c>
      <c r="GI172" s="260">
        <f t="shared" si="633"/>
        <v>31829468.060000002</v>
      </c>
      <c r="GJ172" s="282"/>
      <c r="GK172" s="282"/>
      <c r="GL172" s="301">
        <f t="shared" si="634"/>
        <v>11246591.4</v>
      </c>
      <c r="GM172" s="259">
        <f t="shared" si="635"/>
        <v>13773924.945</v>
      </c>
      <c r="GN172" s="259">
        <f t="shared" si="636"/>
        <v>24666231.743999999</v>
      </c>
      <c r="GO172" s="259">
        <f t="shared" si="637"/>
        <v>19462560.039000001</v>
      </c>
      <c r="GP172" s="259">
        <f t="shared" si="638"/>
        <v>24517813.496000003</v>
      </c>
      <c r="GQ172" s="260">
        <f t="shared" si="639"/>
        <v>44683676.314999998</v>
      </c>
      <c r="GR172" s="282"/>
      <c r="GS172" s="282"/>
      <c r="GT172" s="301">
        <f t="shared" si="640"/>
        <v>337397.74200000003</v>
      </c>
      <c r="GU172" s="259">
        <f t="shared" si="641"/>
        <v>1207276.29</v>
      </c>
      <c r="GV172" s="259">
        <f t="shared" si="642"/>
        <v>1555528.1279999998</v>
      </c>
      <c r="GW172" s="259">
        <f t="shared" si="643"/>
        <v>186542.109</v>
      </c>
      <c r="GX172" s="259">
        <f t="shared" si="644"/>
        <v>722883.93599999999</v>
      </c>
      <c r="GY172" s="260">
        <f t="shared" si="645"/>
        <v>856947.21699999995</v>
      </c>
      <c r="GZ172" s="282"/>
      <c r="HA172" s="282"/>
      <c r="HB172" s="301">
        <f t="shared" si="646"/>
        <v>506096.61300000007</v>
      </c>
      <c r="HC172" s="259">
        <f t="shared" si="647"/>
        <v>2414552.58</v>
      </c>
      <c r="HD172" s="259">
        <f t="shared" si="648"/>
        <v>2888837.952</v>
      </c>
      <c r="HE172" s="259">
        <f t="shared" si="649"/>
        <v>310903.51500000001</v>
      </c>
      <c r="HF172" s="259">
        <f t="shared" si="650"/>
        <v>1325287.2160000002</v>
      </c>
      <c r="HG172" s="260">
        <f t="shared" si="651"/>
        <v>1591473.4030000002</v>
      </c>
      <c r="HH172" s="282"/>
      <c r="HI172" s="282"/>
      <c r="HJ172" s="301" t="str">
        <f t="shared" si="652"/>
        <v>-</v>
      </c>
      <c r="HK172" s="259" t="str">
        <f t="shared" si="653"/>
        <v>-</v>
      </c>
      <c r="HL172" s="260" t="str">
        <f t="shared" si="654"/>
        <v>-</v>
      </c>
      <c r="HM172" s="428">
        <f t="shared" si="663"/>
        <v>1</v>
      </c>
      <c r="HN172" s="429">
        <f t="shared" si="663"/>
        <v>1</v>
      </c>
      <c r="HO172" s="429">
        <f t="shared" si="663"/>
        <v>1</v>
      </c>
      <c r="HP172" s="429">
        <f t="shared" si="655"/>
        <v>1</v>
      </c>
      <c r="HQ172" s="429">
        <f t="shared" si="655"/>
        <v>1</v>
      </c>
      <c r="HR172" s="430">
        <f t="shared" si="655"/>
        <v>1</v>
      </c>
      <c r="HS172" s="450"/>
      <c r="HT172" s="450"/>
      <c r="HU172" s="428">
        <f t="shared" si="664"/>
        <v>1</v>
      </c>
      <c r="HV172" s="429">
        <f t="shared" si="664"/>
        <v>1</v>
      </c>
      <c r="HW172" s="429">
        <f t="shared" si="664"/>
        <v>1</v>
      </c>
      <c r="HX172" s="429">
        <f t="shared" si="656"/>
        <v>1</v>
      </c>
      <c r="HY172" s="429">
        <f t="shared" si="656"/>
        <v>1</v>
      </c>
      <c r="HZ172" s="430">
        <f t="shared" si="656"/>
        <v>1</v>
      </c>
      <c r="IA172" s="450"/>
      <c r="IB172" s="450"/>
      <c r="IC172" s="428">
        <f t="shared" si="665"/>
        <v>1</v>
      </c>
      <c r="ID172" s="429">
        <f t="shared" si="665"/>
        <v>1</v>
      </c>
      <c r="IE172" s="429">
        <f t="shared" si="665"/>
        <v>1</v>
      </c>
      <c r="IF172" s="429">
        <f t="shared" si="657"/>
        <v>1</v>
      </c>
      <c r="IG172" s="429">
        <f t="shared" si="657"/>
        <v>1</v>
      </c>
      <c r="IH172" s="430">
        <f t="shared" si="657"/>
        <v>1</v>
      </c>
      <c r="II172" s="450"/>
      <c r="IJ172" s="450"/>
      <c r="IK172" s="428" t="str">
        <f t="shared" si="666"/>
        <v>-</v>
      </c>
      <c r="IL172" s="429" t="str">
        <f t="shared" si="666"/>
        <v>-</v>
      </c>
      <c r="IM172" s="429">
        <f t="shared" si="666"/>
        <v>1</v>
      </c>
      <c r="IN172" s="429">
        <f t="shared" si="658"/>
        <v>1</v>
      </c>
      <c r="IO172" s="429">
        <f t="shared" si="658"/>
        <v>1</v>
      </c>
      <c r="IP172" s="430">
        <f t="shared" si="658"/>
        <v>1</v>
      </c>
      <c r="IQ172" s="450"/>
      <c r="IR172" s="450"/>
      <c r="IS172" s="428">
        <f t="shared" si="667"/>
        <v>1</v>
      </c>
      <c r="IT172" s="429">
        <f t="shared" si="667"/>
        <v>1</v>
      </c>
      <c r="IU172" s="429">
        <f t="shared" si="667"/>
        <v>1</v>
      </c>
      <c r="IV172" s="429">
        <f t="shared" si="659"/>
        <v>1</v>
      </c>
      <c r="IW172" s="429">
        <f t="shared" si="659"/>
        <v>1</v>
      </c>
      <c r="IX172" s="430">
        <f t="shared" si="659"/>
        <v>1</v>
      </c>
      <c r="IY172" s="450"/>
      <c r="IZ172" s="450"/>
      <c r="JA172" s="428">
        <f t="shared" si="668"/>
        <v>1</v>
      </c>
      <c r="JB172" s="429">
        <f t="shared" si="668"/>
        <v>1</v>
      </c>
      <c r="JC172" s="429">
        <f t="shared" si="668"/>
        <v>1</v>
      </c>
      <c r="JD172" s="429">
        <f t="shared" si="660"/>
        <v>1</v>
      </c>
      <c r="JE172" s="429">
        <f t="shared" si="660"/>
        <v>1</v>
      </c>
      <c r="JF172" s="430">
        <f t="shared" si="660"/>
        <v>1</v>
      </c>
      <c r="JG172" s="450"/>
      <c r="JH172" s="450"/>
      <c r="JI172" s="428">
        <f t="shared" si="669"/>
        <v>1</v>
      </c>
      <c r="JJ172" s="429">
        <f t="shared" si="669"/>
        <v>1</v>
      </c>
      <c r="JK172" s="429">
        <f t="shared" si="669"/>
        <v>1</v>
      </c>
      <c r="JL172" s="429">
        <f t="shared" si="661"/>
        <v>1</v>
      </c>
      <c r="JM172" s="429">
        <f t="shared" si="661"/>
        <v>1</v>
      </c>
      <c r="JN172" s="430">
        <f t="shared" si="661"/>
        <v>1</v>
      </c>
      <c r="JO172" s="450"/>
      <c r="JP172" s="450"/>
      <c r="JQ172" s="428">
        <f t="shared" si="670"/>
        <v>1</v>
      </c>
      <c r="JR172" s="429">
        <f t="shared" si="670"/>
        <v>1</v>
      </c>
      <c r="JS172" s="429">
        <f t="shared" si="670"/>
        <v>1</v>
      </c>
      <c r="JT172" s="429">
        <f t="shared" si="662"/>
        <v>1</v>
      </c>
      <c r="JU172" s="429">
        <f t="shared" si="662"/>
        <v>1</v>
      </c>
      <c r="JV172" s="430">
        <f t="shared" si="662"/>
        <v>1</v>
      </c>
      <c r="JW172" s="450"/>
      <c r="JX172" s="450"/>
      <c r="JY172" s="428" t="str">
        <f t="shared" si="552"/>
        <v>-</v>
      </c>
      <c r="JZ172" s="429" t="str">
        <f t="shared" si="552"/>
        <v>-</v>
      </c>
      <c r="KA172" s="430" t="str">
        <f t="shared" si="552"/>
        <v>-</v>
      </c>
      <c r="KB172" s="172"/>
      <c r="KC172" s="355" t="str">
        <f>IF(ISBLANK('Tab4-Adol-KABP-2006'!KC172),"",('Tab4-Adol-KABP-2006'!KC172))</f>
        <v/>
      </c>
      <c r="KD172" s="355" t="str">
        <f>IF(ISBLANK('Tab4-Adol-KABP-2006'!KD172),"",('Tab4-Adol-KABP-2006'!KD172))</f>
        <v/>
      </c>
      <c r="KE172" s="355" t="str">
        <f>IF(ISBLANK('Tab4-Adol-KABP-2006'!KE172),"",('Tab4-Adol-KABP-2006'!KE172))</f>
        <v/>
      </c>
      <c r="KF172" s="355" t="str">
        <f>IF(ISBLANK('Tab4-Adol-KABP-2006'!KF172),"",('Tab4-Adol-KABP-2006'!KF172))</f>
        <v/>
      </c>
      <c r="KG172" s="355" t="str">
        <f>IF(ISBLANK('Tab4-Adol-KABP-2006'!KG172),"",('Tab4-Adol-KABP-2006'!KG172))</f>
        <v/>
      </c>
      <c r="KH172" s="355" t="str">
        <f>IF(ISBLANK('Tab4-Adol-KABP-2006'!KH172),"",('Tab4-Adol-KABP-2006'!KH172))</f>
        <v/>
      </c>
      <c r="KI172" s="355" t="str">
        <f>IF(ISBLANK('Tab4-Adol-KABP-2006'!KI172),"",('Tab4-Adol-KABP-2006'!KI172))</f>
        <v/>
      </c>
      <c r="KJ172" s="355" t="str">
        <f>IF(ISBLANK('Tab4-Adol-KABP-2006'!KJ172),"",('Tab4-Adol-KABP-2006'!KJ172))</f>
        <v/>
      </c>
      <c r="KK172" s="355" t="str">
        <f>IF(ISBLANK('Tab4-Adol-KABP-2006'!KK172),"",('Tab4-Adol-KABP-2006'!KK172))</f>
        <v/>
      </c>
      <c r="KL172" s="355" t="str">
        <f>IF(ISBLANK('Tab4-Adol-KABP-2006'!KL172),"",('Tab4-Adol-KABP-2006'!KL172))</f>
        <v/>
      </c>
      <c r="KM172" s="355" t="str">
        <f>IF(ISBLANK('Tab4-Adol-KABP-2006'!KM172),"",('Tab4-Adol-KABP-2006'!KM172))</f>
        <v/>
      </c>
      <c r="KN172" s="355" t="str">
        <f>IF(ISBLANK('Tab4-Adol-KABP-2006'!KN172),"",('Tab4-Adol-KABP-2006'!KN172))</f>
        <v/>
      </c>
      <c r="KO172" s="355" t="str">
        <f>IF(ISBLANK('Tab4-Adol-KABP-2006'!KO172),"",('Tab4-Adol-KABP-2006'!KO172))</f>
        <v/>
      </c>
      <c r="KP172" s="355" t="str">
        <f>IF(ISBLANK('Tab4-Adol-KABP-2006'!KP172),"",('Tab4-Adol-KABP-2006'!KP172))</f>
        <v/>
      </c>
      <c r="KQ172" s="355" t="str">
        <f>IF(ISBLANK('Tab4-Adol-KABP-2006'!KQ172),"",('Tab4-Adol-KABP-2006'!KQ172))</f>
        <v/>
      </c>
      <c r="KR172" s="355" t="str">
        <f>IF(ISBLANK('Tab4-Adol-KABP-2006'!KR172),"",('Tab4-Adol-KABP-2006'!KR172))</f>
        <v/>
      </c>
      <c r="KS172" s="355" t="str">
        <f>IF(ISBLANK('Tab4-Adol-KABP-2006'!KS172),"",('Tab4-Adol-KABP-2006'!KS172))</f>
        <v/>
      </c>
      <c r="KT172" s="355" t="str">
        <f>IF(ISBLANK('Tab4-Adol-KABP-2006'!KT172),"",('Tab4-Adol-KABP-2006'!KT172))</f>
        <v/>
      </c>
      <c r="KU172" s="355" t="str">
        <f>IF(ISBLANK('Tab4-Adol-KABP-2006'!KU172),"",('Tab4-Adol-KABP-2006'!KU172))</f>
        <v/>
      </c>
      <c r="KV172" s="355" t="str">
        <f>IF(ISBLANK('Tab4-Adol-KABP-2006'!KV172),"",('Tab4-Adol-KABP-2006'!KV172))</f>
        <v/>
      </c>
      <c r="KW172" s="355" t="str">
        <f>IF(ISBLANK('Tab4-Adol-KABP-2006'!KW172),"",('Tab4-Adol-KABP-2006'!KW172))</f>
        <v>Based on small denominators</v>
      </c>
      <c r="KX172" s="355" t="str">
        <f>IF(ISBLANK('Tab4-Adol-KABP-2006'!KX172),"",('Tab4-Adol-KABP-2006'!KX172))</f>
        <v/>
      </c>
      <c r="KY172" s="355" t="str">
        <f>IF(ISBLANK('Tab4-Adol-KABP-2006'!KY172),"",('Tab4-Adol-KABP-2006'!KY172))</f>
        <v/>
      </c>
      <c r="KZ172" s="355" t="str">
        <f>IF(ISBLANK('Tab4-Adol-KABP-2006'!KZ172),"",('Tab4-Adol-KABP-2006'!KZ172))</f>
        <v/>
      </c>
      <c r="LA172" s="355" t="str">
        <f>IF(ISBLANK('Tab4-Adol-KABP-2006'!LA172),"",('Tab4-Adol-KABP-2006'!LA172))</f>
        <v/>
      </c>
      <c r="LB172" s="355" t="str">
        <f>IF(ISBLANK('Tab4-Adol-KABP-2006'!LB172),"",('Tab4-Adol-KABP-2006'!LB172))</f>
        <v/>
      </c>
      <c r="LC172" s="355" t="str">
        <f>IF(ISBLANK('Tab4-Adol-KABP-2006'!LC172),"",('Tab4-Adol-KABP-2006'!LC172))</f>
        <v/>
      </c>
      <c r="LD172" s="355" t="str">
        <f>IF(ISBLANK('Tab4-Adol-KABP-2006'!LD172),"",('Tab4-Adol-KABP-2006'!LD172))</f>
        <v/>
      </c>
      <c r="LE172" s="355" t="str">
        <f>IF(ISBLANK('Tab4-Adol-KABP-2006'!LE172),"",('Tab4-Adol-KABP-2006'!LE172))</f>
        <v/>
      </c>
      <c r="LF172" s="355" t="str">
        <f>IF(ISBLANK('Tab4-Adol-KABP-2006'!LF172),"",('Tab4-Adol-KABP-2006'!LF172))</f>
        <v/>
      </c>
      <c r="LG172" s="355" t="str">
        <f>IF(ISBLANK('Tab4-Adol-KABP-2006'!LG172),"",('Tab4-Adol-KABP-2006'!LG172))</f>
        <v>Based on small denominators</v>
      </c>
      <c r="LH172" s="355" t="str">
        <f>IF(ISBLANK('Tab4-Adol-KABP-2006'!LH172),"",('Tab4-Adol-KABP-2006'!LH172))</f>
        <v>Based on small denominators</v>
      </c>
      <c r="LI172" s="355" t="str">
        <f>IF(ISBLANK('Tab4-Adol-KABP-2006'!LI172),"",('Tab4-Adol-KABP-2006'!LI172))</f>
        <v/>
      </c>
      <c r="LJ172" s="355" t="str">
        <f>IF(ISBLANK('Tab4-Adol-KABP-2006'!LJ172),"",('Tab4-Adol-KABP-2006'!LJ172))</f>
        <v/>
      </c>
      <c r="LK172" s="355" t="str">
        <f>IF(ISBLANK('Tab4-Adol-KABP-2006'!LK172),"",('Tab4-Adol-KABP-2006'!LK172))</f>
        <v/>
      </c>
      <c r="LL172" s="355" t="str">
        <f>IF(ISBLANK('Tab4-Adol-KABP-2006'!LL172),"",('Tab4-Adol-KABP-2006'!LL172))</f>
        <v/>
      </c>
      <c r="LM172" s="355" t="str">
        <f>IF(ISBLANK('Tab4-Adol-KABP-2006'!LM172),"",('Tab4-Adol-KABP-2006'!LM172))</f>
        <v>Survey falls outside of indicated time period</v>
      </c>
      <c r="LN172" s="355" t="str">
        <f>IF(ISBLANK('Tab4-Adol-KABP-2006'!LN172),"",('Tab4-Adol-KABP-2006'!LN172))</f>
        <v>Survey falls outside of indicated time period</v>
      </c>
      <c r="LO172" s="355" t="str">
        <f>IF(ISBLANK('Tab4-Adol-KABP-2006'!LO172),"",('Tab4-Adol-KABP-2006'!LO172))</f>
        <v>Survey falls outside of indicated time period</v>
      </c>
      <c r="LP172" s="355" t="str">
        <f>IF(ISBLANK('Tab4-Adol-KABP-2006'!LP172),"",('Tab4-Adol-KABP-2006'!LP172))</f>
        <v>Survey falls outside of indicated time period</v>
      </c>
      <c r="LQ172" s="355" t="str">
        <f>IF(ISBLANK('Tab4-Adol-KABP-2006'!LQ172),"",('Tab4-Adol-KABP-2006'!LQ172))</f>
        <v>Survey falls outside of indicated time period</v>
      </c>
      <c r="LR172" s="355" t="str">
        <f>IF(ISBLANK('Tab4-Adol-KABP-2006'!LR172),"",('Tab4-Adol-KABP-2006'!LR172))</f>
        <v>Survey falls outside of indicated time period</v>
      </c>
      <c r="LS172" s="355" t="str">
        <f>IF(ISBLANK('Tab4-Adol-KABP-2006'!LS172),"",('Tab4-Adol-KABP-2006'!LS172))</f>
        <v/>
      </c>
      <c r="LT172" s="355" t="str">
        <f>IF(ISBLANK('Tab4-Adol-KABP-2006'!LT172),"",('Tab4-Adol-KABP-2006'!LT172))</f>
        <v/>
      </c>
      <c r="LU172" s="355" t="str">
        <f>IF(ISBLANK('Tab4-Adol-KABP-2006'!LU172),"",('Tab4-Adol-KABP-2006'!LU172))</f>
        <v/>
      </c>
      <c r="LV172" s="355" t="str">
        <f>IF(ISBLANK('Tab4-Adol-KABP-2006'!LV172),"",('Tab4-Adol-KABP-2006'!LV172))</f>
        <v/>
      </c>
      <c r="LW172" s="355" t="str">
        <f>IF(ISBLANK('Tab4-Adol-KABP-2006'!LW172),"",('Tab4-Adol-KABP-2006'!LW172))</f>
        <v/>
      </c>
      <c r="LX172" s="355" t="str">
        <f>IF(ISBLANK('Tab4-Adol-KABP-2006'!LX172),"",('Tab4-Adol-KABP-2006'!LX172))</f>
        <v/>
      </c>
      <c r="LY172" s="355" t="str">
        <f>IF(ISBLANK('Tab4-Adol-KABP-2006'!LY172),"",('Tab4-Adol-KABP-2006'!LY172))</f>
        <v/>
      </c>
      <c r="LZ172" s="355" t="str">
        <f>IF(ISBLANK('Tab4-Adol-KABP-2006'!LZ172),"",('Tab4-Adol-KABP-2006'!LZ172))</f>
        <v/>
      </c>
      <c r="MA172" s="355" t="str">
        <f>IF(ISBLANK('Tab4-Adol-KABP-2006'!MA172),"",('Tab4-Adol-KABP-2006'!MA172))</f>
        <v/>
      </c>
    </row>
    <row r="173" spans="1:339" x14ac:dyDescent="0.2">
      <c r="A173" s="310" t="s">
        <v>202</v>
      </c>
      <c r="B173" s="172">
        <v>0</v>
      </c>
      <c r="C173" s="172">
        <v>0</v>
      </c>
      <c r="D173" s="172" t="s">
        <v>315</v>
      </c>
      <c r="E173" s="172">
        <v>1</v>
      </c>
      <c r="F173" s="173"/>
      <c r="G173" s="218" t="s">
        <v>109</v>
      </c>
      <c r="H173" s="348">
        <f>IF(ISBLANK('Tab4-Adol-KABP-2006'!H173), "",('Tab4-Adol-KABP-2006'!H173))</f>
        <v>2009</v>
      </c>
      <c r="I173" s="349">
        <f>IF(ISBLANK('Tab4-Adol-KABP-2006'!I173), "",('Tab4-Adol-KABP-2006'!I173))</f>
        <v>2009</v>
      </c>
      <c r="J173" s="414">
        <f>IF(ISBLANK('Tab4-Adol-KABP-2006'!J173), "",('Tab4-Adol-KABP-2006'!J173))</f>
        <v>21.5</v>
      </c>
      <c r="K173" s="414">
        <f>IF(ISBLANK('Tab4-Adol-KABP-2006'!K173), "",('Tab4-Adol-KABP-2006'!K173))</f>
        <v>36.299999999999997</v>
      </c>
      <c r="L173" s="414">
        <f>IF(ISBLANK('Tab4-Adol-KABP-2006'!L173), "",('Tab4-Adol-KABP-2006'!L173))</f>
        <v>35</v>
      </c>
      <c r="M173" s="414"/>
      <c r="N173" s="414"/>
      <c r="O173" s="415"/>
      <c r="P173" s="348">
        <f>IF(ISBLANK('Tab4-Adol-KABP-2006'!P173), "",('Tab4-Adol-KABP-2006'!P173))</f>
        <v>2009</v>
      </c>
      <c r="Q173" s="349">
        <f>IF(ISBLANK('Tab4-Adol-KABP-2006'!Q173), "",('Tab4-Adol-KABP-2006'!Q173))</f>
        <v>2009</v>
      </c>
      <c r="R173" s="414">
        <f>IF(ISBLANK('Tab4-Adol-KABP-2006'!R173), "",('Tab4-Adol-KABP-2006'!R173))</f>
        <v>0.1</v>
      </c>
      <c r="S173" s="414">
        <f>IF(ISBLANK('Tab4-Adol-KABP-2006'!S173), "",('Tab4-Adol-KABP-2006'!S173))</f>
        <v>0.3</v>
      </c>
      <c r="T173" s="414">
        <f>IF(ISBLANK('Tab4-Adol-KABP-2006'!T173), "",('Tab4-Adol-KABP-2006'!T173))</f>
        <v>0.2</v>
      </c>
      <c r="U173" s="414"/>
      <c r="V173" s="414"/>
      <c r="W173" s="415"/>
      <c r="X173" s="348" t="str">
        <f>IF(ISBLANK('Tab4-Adol-KABP-2006'!X173), "",('Tab4-Adol-KABP-2006'!X173))</f>
        <v/>
      </c>
      <c r="Y173" s="349" t="str">
        <f>IF(ISBLANK('Tab4-Adol-KABP-2006'!Y173), "",('Tab4-Adol-KABP-2006'!Y173))</f>
        <v/>
      </c>
      <c r="Z173" s="414"/>
      <c r="AA173" s="414"/>
      <c r="AB173" s="414"/>
      <c r="AC173" s="414"/>
      <c r="AD173" s="414"/>
      <c r="AE173" s="415"/>
      <c r="AF173" s="348" t="str">
        <f>IF(ISBLANK('Tab4-Adol-KABP-2006'!AF173), "",('Tab4-Adol-KABP-2006'!AF173))</f>
        <v/>
      </c>
      <c r="AG173" s="349" t="str">
        <f>IF(ISBLANK('Tab4-Adol-KABP-2006'!AG173), "",('Tab4-Adol-KABP-2006'!AG173))</f>
        <v/>
      </c>
      <c r="AH173" s="414"/>
      <c r="AI173" s="414"/>
      <c r="AJ173" s="414"/>
      <c r="AK173" s="414"/>
      <c r="AL173" s="414"/>
      <c r="AM173" s="415"/>
      <c r="AN173" s="348" t="str">
        <f>IF(ISBLANK('Tab4-Adol-KABP-2006'!AN173), "",('Tab4-Adol-KABP-2006'!AN173))</f>
        <v/>
      </c>
      <c r="AO173" s="349" t="str">
        <f>IF(ISBLANK('Tab4-Adol-KABP-2006'!AO173), "",('Tab4-Adol-KABP-2006'!AO173))</f>
        <v/>
      </c>
      <c r="AP173" s="362"/>
      <c r="AQ173" s="362"/>
      <c r="AR173" s="362"/>
      <c r="AS173" s="362"/>
      <c r="AT173" s="362"/>
      <c r="AU173" s="363"/>
      <c r="AV173" s="348" t="str">
        <f>IF(ISBLANK('Tab4-Adol-KABP-2006'!AV173), "",('Tab4-Adol-KABP-2006'!AV173))</f>
        <v/>
      </c>
      <c r="AW173" s="349" t="str">
        <f>IF(ISBLANK('Tab4-Adol-KABP-2006'!AW173), "",('Tab4-Adol-KABP-2006'!AW173))</f>
        <v/>
      </c>
      <c r="AX173" s="414"/>
      <c r="AY173" s="414"/>
      <c r="AZ173" s="414"/>
      <c r="BA173" s="414"/>
      <c r="BB173" s="414"/>
      <c r="BC173" s="415"/>
      <c r="BD173" s="348" t="str">
        <f>IF(ISBLANK('Tab4-Adol-KABP-2006'!BD173), "",('Tab4-Adol-KABP-2006'!BD173))</f>
        <v/>
      </c>
      <c r="BE173" s="349" t="str">
        <f>IF(ISBLANK('Tab4-Adol-KABP-2006'!BE173), "",('Tab4-Adol-KABP-2006'!BE173))</f>
        <v/>
      </c>
      <c r="BF173" s="414"/>
      <c r="BG173" s="414"/>
      <c r="BH173" s="414"/>
      <c r="BI173" s="414"/>
      <c r="BJ173" s="414"/>
      <c r="BK173" s="415"/>
      <c r="BL173" s="348" t="str">
        <f>IF(ISBLANK('Tab4-Adol-KABP-2006'!BL173), "",('Tab4-Adol-KABP-2006'!BL173))</f>
        <v/>
      </c>
      <c r="BM173" s="349" t="str">
        <f>IF(ISBLANK('Tab4-Adol-KABP-2006'!BM173), "",('Tab4-Adol-KABP-2006'!BM173))</f>
        <v/>
      </c>
      <c r="BN173" s="414"/>
      <c r="BO173" s="414"/>
      <c r="BP173" s="414"/>
      <c r="BQ173" s="414"/>
      <c r="BR173" s="414"/>
      <c r="BS173" s="415"/>
      <c r="BT173" s="348" t="str">
        <f>IF(ISBLANK('Tab4-Adol-KABP-2006'!BT173), "",('Tab4-Adol-KABP-2006'!BT173))</f>
        <v/>
      </c>
      <c r="BU173" s="349" t="str">
        <f>IF(ISBLANK('Tab4-Adol-KABP-2006'!BU173), "",('Tab4-Adol-KABP-2006'!BU173))</f>
        <v/>
      </c>
      <c r="BV173" s="414"/>
      <c r="BW173" s="414"/>
      <c r="BX173" s="415"/>
      <c r="BY173" s="216">
        <v>16875</v>
      </c>
      <c r="BZ173" s="208">
        <v>18347</v>
      </c>
      <c r="CA173" s="208">
        <v>35222</v>
      </c>
      <c r="CB173" s="208">
        <v>17799</v>
      </c>
      <c r="CC173" s="208">
        <v>19101</v>
      </c>
      <c r="CD173" s="284">
        <v>36900</v>
      </c>
      <c r="CE173" s="282"/>
      <c r="CF173" s="282"/>
      <c r="CG173" s="226">
        <f t="shared" si="553"/>
        <v>16875</v>
      </c>
      <c r="CH173" s="227">
        <f t="shared" si="554"/>
        <v>18347</v>
      </c>
      <c r="CI173" s="227">
        <f t="shared" si="555"/>
        <v>35222</v>
      </c>
      <c r="CJ173" s="227" t="str">
        <f t="shared" si="556"/>
        <v>-</v>
      </c>
      <c r="CK173" s="227" t="str">
        <f t="shared" si="557"/>
        <v>-</v>
      </c>
      <c r="CL173" s="228" t="str">
        <f t="shared" si="558"/>
        <v>-</v>
      </c>
      <c r="CM173" s="282"/>
      <c r="CN173" s="282"/>
      <c r="CO173" s="226">
        <f t="shared" si="559"/>
        <v>16875</v>
      </c>
      <c r="CP173" s="227">
        <f t="shared" si="560"/>
        <v>18347</v>
      </c>
      <c r="CQ173" s="227">
        <f t="shared" si="561"/>
        <v>35222</v>
      </c>
      <c r="CR173" s="227" t="str">
        <f t="shared" si="562"/>
        <v>-</v>
      </c>
      <c r="CS173" s="227" t="str">
        <f t="shared" si="563"/>
        <v>-</v>
      </c>
      <c r="CT173" s="228" t="str">
        <f t="shared" si="564"/>
        <v>-</v>
      </c>
      <c r="CU173" s="282"/>
      <c r="CV173" s="282"/>
      <c r="CW173" s="292" t="str">
        <f t="shared" si="565"/>
        <v>-</v>
      </c>
      <c r="CX173" s="234" t="str">
        <f t="shared" si="566"/>
        <v>-</v>
      </c>
      <c r="CY173" s="234" t="str">
        <f t="shared" si="567"/>
        <v>-</v>
      </c>
      <c r="CZ173" s="234" t="str">
        <f t="shared" si="568"/>
        <v>-</v>
      </c>
      <c r="DA173" s="234" t="str">
        <f t="shared" si="569"/>
        <v>-</v>
      </c>
      <c r="DB173" s="235" t="str">
        <f t="shared" si="570"/>
        <v>-</v>
      </c>
      <c r="DC173" s="282"/>
      <c r="DD173" s="282"/>
      <c r="DE173" s="226" t="str">
        <f t="shared" si="571"/>
        <v>-</v>
      </c>
      <c r="DF173" s="227" t="str">
        <f t="shared" si="572"/>
        <v>-</v>
      </c>
      <c r="DG173" s="227" t="str">
        <f t="shared" si="573"/>
        <v>-</v>
      </c>
      <c r="DH173" s="227" t="str">
        <f t="shared" si="574"/>
        <v>-</v>
      </c>
      <c r="DI173" s="227" t="str">
        <f t="shared" si="575"/>
        <v>-</v>
      </c>
      <c r="DJ173" s="228" t="str">
        <f t="shared" si="576"/>
        <v>-</v>
      </c>
      <c r="DK173" s="282"/>
      <c r="DL173" s="282"/>
      <c r="DM173" s="226" t="str">
        <f t="shared" si="577"/>
        <v>-</v>
      </c>
      <c r="DN173" s="227" t="str">
        <f t="shared" si="578"/>
        <v>-</v>
      </c>
      <c r="DO173" s="227" t="str">
        <f t="shared" si="579"/>
        <v>-</v>
      </c>
      <c r="DP173" s="227" t="str">
        <f t="shared" si="580"/>
        <v>-</v>
      </c>
      <c r="DQ173" s="227" t="str">
        <f t="shared" si="581"/>
        <v>-</v>
      </c>
      <c r="DR173" s="228" t="str">
        <f t="shared" si="582"/>
        <v>-</v>
      </c>
      <c r="DS173" s="282"/>
      <c r="DT173" s="282"/>
      <c r="DU173" s="226" t="str">
        <f t="shared" si="583"/>
        <v>-</v>
      </c>
      <c r="DV173" s="227" t="str">
        <f t="shared" si="584"/>
        <v>-</v>
      </c>
      <c r="DW173" s="227" t="str">
        <f t="shared" si="585"/>
        <v>-</v>
      </c>
      <c r="DX173" s="227" t="str">
        <f t="shared" si="586"/>
        <v>-</v>
      </c>
      <c r="DY173" s="227" t="str">
        <f t="shared" si="587"/>
        <v>-</v>
      </c>
      <c r="DZ173" s="228" t="str">
        <f t="shared" si="588"/>
        <v>-</v>
      </c>
      <c r="EA173" s="282"/>
      <c r="EB173" s="282"/>
      <c r="EC173" s="226" t="str">
        <f t="shared" si="589"/>
        <v>-</v>
      </c>
      <c r="ED173" s="227" t="str">
        <f t="shared" si="590"/>
        <v>-</v>
      </c>
      <c r="EE173" s="227" t="str">
        <f t="shared" si="591"/>
        <v>-</v>
      </c>
      <c r="EF173" s="227" t="str">
        <f t="shared" si="592"/>
        <v>-</v>
      </c>
      <c r="EG173" s="227" t="str">
        <f t="shared" si="593"/>
        <v>-</v>
      </c>
      <c r="EH173" s="228" t="str">
        <f t="shared" si="594"/>
        <v>-</v>
      </c>
      <c r="EI173" s="282"/>
      <c r="EJ173" s="282"/>
      <c r="EK173" s="226" t="str">
        <f t="shared" si="595"/>
        <v>-</v>
      </c>
      <c r="EL173" s="227" t="str">
        <f t="shared" si="596"/>
        <v>-</v>
      </c>
      <c r="EM173" s="227" t="str">
        <f t="shared" si="597"/>
        <v>-</v>
      </c>
      <c r="EN173" s="227" t="str">
        <f t="shared" si="598"/>
        <v>-</v>
      </c>
      <c r="EO173" s="227" t="str">
        <f t="shared" si="599"/>
        <v>-</v>
      </c>
      <c r="EP173" s="228" t="str">
        <f t="shared" si="600"/>
        <v>-</v>
      </c>
      <c r="EQ173" s="282"/>
      <c r="ER173" s="282"/>
      <c r="ES173" s="226" t="str">
        <f t="shared" si="601"/>
        <v>-</v>
      </c>
      <c r="ET173" s="227" t="str">
        <f t="shared" si="602"/>
        <v>-</v>
      </c>
      <c r="EU173" s="228" t="str">
        <f t="shared" si="603"/>
        <v>-</v>
      </c>
      <c r="EV173" s="282"/>
      <c r="EW173" s="282"/>
      <c r="EX173" s="301">
        <f t="shared" si="604"/>
        <v>3628.125</v>
      </c>
      <c r="EY173" s="259">
        <f t="shared" si="605"/>
        <v>6659.9610000000002</v>
      </c>
      <c r="EZ173" s="259">
        <f t="shared" si="606"/>
        <v>12327.699999999999</v>
      </c>
      <c r="FA173" s="259" t="str">
        <f t="shared" si="607"/>
        <v>-</v>
      </c>
      <c r="FB173" s="259" t="str">
        <f t="shared" si="608"/>
        <v>-</v>
      </c>
      <c r="FC173" s="260" t="str">
        <f t="shared" si="609"/>
        <v>-</v>
      </c>
      <c r="FD173" s="282"/>
      <c r="FE173" s="282"/>
      <c r="FF173" s="301">
        <f t="shared" si="610"/>
        <v>16.875</v>
      </c>
      <c r="FG173" s="259">
        <f t="shared" si="611"/>
        <v>55.041000000000004</v>
      </c>
      <c r="FH173" s="259">
        <f t="shared" si="612"/>
        <v>70.444000000000003</v>
      </c>
      <c r="FI173" s="259" t="str">
        <f t="shared" si="613"/>
        <v>-</v>
      </c>
      <c r="FJ173" s="259" t="str">
        <f t="shared" si="614"/>
        <v>-</v>
      </c>
      <c r="FK173" s="260" t="str">
        <f t="shared" si="615"/>
        <v>-</v>
      </c>
      <c r="FL173" s="282"/>
      <c r="FM173" s="282"/>
      <c r="FN173" s="301" t="str">
        <f t="shared" si="616"/>
        <v>-</v>
      </c>
      <c r="FO173" s="259" t="str">
        <f t="shared" si="617"/>
        <v>-</v>
      </c>
      <c r="FP173" s="259" t="str">
        <f t="shared" si="618"/>
        <v>-</v>
      </c>
      <c r="FQ173" s="259" t="str">
        <f t="shared" si="619"/>
        <v>-</v>
      </c>
      <c r="FR173" s="259" t="str">
        <f t="shared" si="620"/>
        <v>-</v>
      </c>
      <c r="FS173" s="260" t="str">
        <f t="shared" si="621"/>
        <v>-</v>
      </c>
      <c r="FT173" s="282"/>
      <c r="FU173" s="282"/>
      <c r="FV173" s="301" t="str">
        <f t="shared" si="622"/>
        <v>-</v>
      </c>
      <c r="FW173" s="259" t="str">
        <f t="shared" si="623"/>
        <v>-</v>
      </c>
      <c r="FX173" s="259" t="str">
        <f t="shared" si="624"/>
        <v>-</v>
      </c>
      <c r="FY173" s="259" t="str">
        <f t="shared" si="625"/>
        <v>-</v>
      </c>
      <c r="FZ173" s="259" t="str">
        <f t="shared" si="626"/>
        <v>-</v>
      </c>
      <c r="GA173" s="260" t="str">
        <f t="shared" si="627"/>
        <v>-</v>
      </c>
      <c r="GB173" s="282"/>
      <c r="GC173" s="282"/>
      <c r="GD173" s="301" t="str">
        <f t="shared" si="628"/>
        <v>-</v>
      </c>
      <c r="GE173" s="259" t="str">
        <f t="shared" si="629"/>
        <v>-</v>
      </c>
      <c r="GF173" s="259" t="str">
        <f t="shared" si="630"/>
        <v>-</v>
      </c>
      <c r="GG173" s="259" t="str">
        <f t="shared" si="631"/>
        <v>-</v>
      </c>
      <c r="GH173" s="259" t="str">
        <f t="shared" si="632"/>
        <v>-</v>
      </c>
      <c r="GI173" s="260" t="str">
        <f t="shared" si="633"/>
        <v>-</v>
      </c>
      <c r="GJ173" s="282"/>
      <c r="GK173" s="282"/>
      <c r="GL173" s="301" t="str">
        <f t="shared" si="634"/>
        <v>-</v>
      </c>
      <c r="GM173" s="259" t="str">
        <f t="shared" si="635"/>
        <v>-</v>
      </c>
      <c r="GN173" s="259" t="str">
        <f t="shared" si="636"/>
        <v>-</v>
      </c>
      <c r="GO173" s="259" t="str">
        <f t="shared" si="637"/>
        <v>-</v>
      </c>
      <c r="GP173" s="259" t="str">
        <f t="shared" si="638"/>
        <v>-</v>
      </c>
      <c r="GQ173" s="260" t="str">
        <f t="shared" si="639"/>
        <v>-</v>
      </c>
      <c r="GR173" s="282"/>
      <c r="GS173" s="282"/>
      <c r="GT173" s="301" t="str">
        <f t="shared" si="640"/>
        <v>-</v>
      </c>
      <c r="GU173" s="259" t="str">
        <f t="shared" si="641"/>
        <v>-</v>
      </c>
      <c r="GV173" s="259" t="str">
        <f t="shared" si="642"/>
        <v>-</v>
      </c>
      <c r="GW173" s="259" t="str">
        <f t="shared" si="643"/>
        <v>-</v>
      </c>
      <c r="GX173" s="259" t="str">
        <f t="shared" si="644"/>
        <v>-</v>
      </c>
      <c r="GY173" s="260" t="str">
        <f t="shared" si="645"/>
        <v>-</v>
      </c>
      <c r="GZ173" s="282"/>
      <c r="HA173" s="282"/>
      <c r="HB173" s="301" t="str">
        <f t="shared" si="646"/>
        <v>-</v>
      </c>
      <c r="HC173" s="259" t="str">
        <f t="shared" si="647"/>
        <v>-</v>
      </c>
      <c r="HD173" s="259" t="str">
        <f t="shared" si="648"/>
        <v>-</v>
      </c>
      <c r="HE173" s="259" t="str">
        <f t="shared" si="649"/>
        <v>-</v>
      </c>
      <c r="HF173" s="259" t="str">
        <f t="shared" si="650"/>
        <v>-</v>
      </c>
      <c r="HG173" s="260" t="str">
        <f t="shared" si="651"/>
        <v>-</v>
      </c>
      <c r="HH173" s="282"/>
      <c r="HI173" s="282"/>
      <c r="HJ173" s="301" t="str">
        <f t="shared" si="652"/>
        <v>-</v>
      </c>
      <c r="HK173" s="259" t="str">
        <f t="shared" si="653"/>
        <v>-</v>
      </c>
      <c r="HL173" s="260" t="str">
        <f t="shared" si="654"/>
        <v>-</v>
      </c>
      <c r="HM173" s="428">
        <f t="shared" si="663"/>
        <v>1</v>
      </c>
      <c r="HN173" s="429">
        <f t="shared" si="663"/>
        <v>1</v>
      </c>
      <c r="HO173" s="429">
        <f t="shared" si="663"/>
        <v>1</v>
      </c>
      <c r="HP173" s="429" t="str">
        <f t="shared" si="655"/>
        <v>-</v>
      </c>
      <c r="HQ173" s="429" t="str">
        <f t="shared" si="655"/>
        <v>-</v>
      </c>
      <c r="HR173" s="430" t="str">
        <f t="shared" si="655"/>
        <v>-</v>
      </c>
      <c r="HS173" s="450"/>
      <c r="HT173" s="450"/>
      <c r="HU173" s="428">
        <f t="shared" si="664"/>
        <v>1</v>
      </c>
      <c r="HV173" s="429">
        <f t="shared" si="664"/>
        <v>1</v>
      </c>
      <c r="HW173" s="429">
        <f t="shared" si="664"/>
        <v>1</v>
      </c>
      <c r="HX173" s="429" t="str">
        <f t="shared" si="656"/>
        <v>-</v>
      </c>
      <c r="HY173" s="429" t="str">
        <f t="shared" si="656"/>
        <v>-</v>
      </c>
      <c r="HZ173" s="430" t="str">
        <f t="shared" si="656"/>
        <v>-</v>
      </c>
      <c r="IA173" s="450"/>
      <c r="IB173" s="450"/>
      <c r="IC173" s="428" t="str">
        <f t="shared" si="665"/>
        <v>-</v>
      </c>
      <c r="ID173" s="429" t="str">
        <f t="shared" si="665"/>
        <v>-</v>
      </c>
      <c r="IE173" s="429" t="str">
        <f t="shared" si="665"/>
        <v>-</v>
      </c>
      <c r="IF173" s="429" t="str">
        <f t="shared" si="657"/>
        <v>-</v>
      </c>
      <c r="IG173" s="429" t="str">
        <f t="shared" si="657"/>
        <v>-</v>
      </c>
      <c r="IH173" s="430" t="str">
        <f t="shared" si="657"/>
        <v>-</v>
      </c>
      <c r="II173" s="450"/>
      <c r="IJ173" s="450"/>
      <c r="IK173" s="428" t="str">
        <f t="shared" si="666"/>
        <v>-</v>
      </c>
      <c r="IL173" s="429" t="str">
        <f t="shared" si="666"/>
        <v>-</v>
      </c>
      <c r="IM173" s="429" t="str">
        <f t="shared" si="666"/>
        <v>-</v>
      </c>
      <c r="IN173" s="429" t="str">
        <f t="shared" si="658"/>
        <v>-</v>
      </c>
      <c r="IO173" s="429" t="str">
        <f t="shared" si="658"/>
        <v>-</v>
      </c>
      <c r="IP173" s="430" t="str">
        <f t="shared" si="658"/>
        <v>-</v>
      </c>
      <c r="IQ173" s="450"/>
      <c r="IR173" s="450"/>
      <c r="IS173" s="428" t="str">
        <f t="shared" si="667"/>
        <v>-</v>
      </c>
      <c r="IT173" s="429" t="str">
        <f t="shared" si="667"/>
        <v>-</v>
      </c>
      <c r="IU173" s="429" t="str">
        <f t="shared" si="667"/>
        <v>-</v>
      </c>
      <c r="IV173" s="429" t="str">
        <f t="shared" si="659"/>
        <v>-</v>
      </c>
      <c r="IW173" s="429" t="str">
        <f t="shared" si="659"/>
        <v>-</v>
      </c>
      <c r="IX173" s="430" t="str">
        <f t="shared" si="659"/>
        <v>-</v>
      </c>
      <c r="IY173" s="450"/>
      <c r="IZ173" s="450"/>
      <c r="JA173" s="428" t="str">
        <f t="shared" si="668"/>
        <v>-</v>
      </c>
      <c r="JB173" s="429" t="str">
        <f t="shared" si="668"/>
        <v>-</v>
      </c>
      <c r="JC173" s="429" t="str">
        <f t="shared" si="668"/>
        <v>-</v>
      </c>
      <c r="JD173" s="429" t="str">
        <f t="shared" si="660"/>
        <v>-</v>
      </c>
      <c r="JE173" s="429" t="str">
        <f t="shared" si="660"/>
        <v>-</v>
      </c>
      <c r="JF173" s="430" t="str">
        <f t="shared" si="660"/>
        <v>-</v>
      </c>
      <c r="JG173" s="450"/>
      <c r="JH173" s="450"/>
      <c r="JI173" s="428" t="str">
        <f t="shared" si="669"/>
        <v>-</v>
      </c>
      <c r="JJ173" s="429" t="str">
        <f t="shared" si="669"/>
        <v>-</v>
      </c>
      <c r="JK173" s="429" t="str">
        <f t="shared" si="669"/>
        <v>-</v>
      </c>
      <c r="JL173" s="429" t="str">
        <f t="shared" si="661"/>
        <v>-</v>
      </c>
      <c r="JM173" s="429" t="str">
        <f t="shared" si="661"/>
        <v>-</v>
      </c>
      <c r="JN173" s="430" t="str">
        <f t="shared" si="661"/>
        <v>-</v>
      </c>
      <c r="JO173" s="450"/>
      <c r="JP173" s="450"/>
      <c r="JQ173" s="428" t="str">
        <f t="shared" si="670"/>
        <v>-</v>
      </c>
      <c r="JR173" s="429" t="str">
        <f t="shared" si="670"/>
        <v>-</v>
      </c>
      <c r="JS173" s="429" t="str">
        <f t="shared" si="670"/>
        <v>-</v>
      </c>
      <c r="JT173" s="429" t="str">
        <f t="shared" si="662"/>
        <v>-</v>
      </c>
      <c r="JU173" s="429" t="str">
        <f t="shared" si="662"/>
        <v>-</v>
      </c>
      <c r="JV173" s="430" t="str">
        <f t="shared" si="662"/>
        <v>-</v>
      </c>
      <c r="JW173" s="450"/>
      <c r="JX173" s="450"/>
      <c r="JY173" s="428" t="str">
        <f t="shared" si="552"/>
        <v>-</v>
      </c>
      <c r="JZ173" s="429" t="str">
        <f t="shared" si="552"/>
        <v>-</v>
      </c>
      <c r="KA173" s="430" t="str">
        <f t="shared" si="552"/>
        <v>-</v>
      </c>
      <c r="KB173" s="172"/>
      <c r="KC173" s="355" t="str">
        <f>IF(ISBLANK('Tab4-Adol-KABP-2006'!KC173),"",('Tab4-Adol-KABP-2006'!KC173))</f>
        <v xml:space="preserve">Sample included Ever Married Women [instead of All Women]. </v>
      </c>
      <c r="KD173" s="355" t="str">
        <f>IF(ISBLANK('Tab4-Adol-KABP-2006'!KD173),"",('Tab4-Adol-KABP-2006'!KD173))</f>
        <v xml:space="preserve">Sample included Ever Married Women [instead of All Women]. </v>
      </c>
      <c r="KE173" s="355" t="str">
        <f>IF(ISBLANK('Tab4-Adol-KABP-2006'!KE173),"",('Tab4-Adol-KABP-2006'!KE173))</f>
        <v xml:space="preserve">Sample included Ever Married Women [instead of All Women]. </v>
      </c>
      <c r="KF173" s="355" t="str">
        <f>IF(ISBLANK('Tab4-Adol-KABP-2006'!KF173),"",('Tab4-Adol-KABP-2006'!KF173))</f>
        <v/>
      </c>
      <c r="KG173" s="355" t="str">
        <f>IF(ISBLANK('Tab4-Adol-KABP-2006'!KG173),"",('Tab4-Adol-KABP-2006'!KG173))</f>
        <v/>
      </c>
      <c r="KH173" s="355" t="str">
        <f>IF(ISBLANK('Tab4-Adol-KABP-2006'!KH173),"",('Tab4-Adol-KABP-2006'!KH173))</f>
        <v xml:space="preserve">Sample included Ever Married Women [instead of All Women]. </v>
      </c>
      <c r="KI173" s="355" t="str">
        <f>IF(ISBLANK('Tab4-Adol-KABP-2006'!KI173),"",('Tab4-Adol-KABP-2006'!KI173))</f>
        <v/>
      </c>
      <c r="KJ173" s="355" t="str">
        <f>IF(ISBLANK('Tab4-Adol-KABP-2006'!KJ173),"",('Tab4-Adol-KABP-2006'!KJ173))</f>
        <v/>
      </c>
      <c r="KK173" s="355" t="str">
        <f>IF(ISBLANK('Tab4-Adol-KABP-2006'!KK173),"",('Tab4-Adol-KABP-2006'!KK173))</f>
        <v/>
      </c>
      <c r="KL173" s="355" t="str">
        <f>IF(ISBLANK('Tab4-Adol-KABP-2006'!KL173),"",('Tab4-Adol-KABP-2006'!KL173))</f>
        <v/>
      </c>
      <c r="KM173" s="355" t="str">
        <f>IF(ISBLANK('Tab4-Adol-KABP-2006'!KM173),"",('Tab4-Adol-KABP-2006'!KM173))</f>
        <v/>
      </c>
      <c r="KN173" s="355" t="str">
        <f>IF(ISBLANK('Tab4-Adol-KABP-2006'!KN173),"",('Tab4-Adol-KABP-2006'!KN173))</f>
        <v/>
      </c>
      <c r="KO173" s="355" t="str">
        <f>IF(ISBLANK('Tab4-Adol-KABP-2006'!KO173),"",('Tab4-Adol-KABP-2006'!KO173))</f>
        <v/>
      </c>
      <c r="KP173" s="355" t="str">
        <f>IF(ISBLANK('Tab4-Adol-KABP-2006'!KP173),"",('Tab4-Adol-KABP-2006'!KP173))</f>
        <v/>
      </c>
      <c r="KQ173" s="355" t="str">
        <f>IF(ISBLANK('Tab4-Adol-KABP-2006'!KQ173),"",('Tab4-Adol-KABP-2006'!KQ173))</f>
        <v/>
      </c>
      <c r="KR173" s="355" t="str">
        <f>IF(ISBLANK('Tab4-Adol-KABP-2006'!KR173),"",('Tab4-Adol-KABP-2006'!KR173))</f>
        <v/>
      </c>
      <c r="KS173" s="355" t="str">
        <f>IF(ISBLANK('Tab4-Adol-KABP-2006'!KS173),"",('Tab4-Adol-KABP-2006'!KS173))</f>
        <v/>
      </c>
      <c r="KT173" s="355" t="str">
        <f>IF(ISBLANK('Tab4-Adol-KABP-2006'!KT173),"",('Tab4-Adol-KABP-2006'!KT173))</f>
        <v/>
      </c>
      <c r="KU173" s="355" t="str">
        <f>IF(ISBLANK('Tab4-Adol-KABP-2006'!KU173),"",('Tab4-Adol-KABP-2006'!KU173))</f>
        <v/>
      </c>
      <c r="KV173" s="355" t="str">
        <f>IF(ISBLANK('Tab4-Adol-KABP-2006'!KV173),"",('Tab4-Adol-KABP-2006'!KV173))</f>
        <v/>
      </c>
      <c r="KW173" s="355" t="str">
        <f>IF(ISBLANK('Tab4-Adol-KABP-2006'!KW173),"",('Tab4-Adol-KABP-2006'!KW173))</f>
        <v/>
      </c>
      <c r="KX173" s="355" t="str">
        <f>IF(ISBLANK('Tab4-Adol-KABP-2006'!KX173),"",('Tab4-Adol-KABP-2006'!KX173))</f>
        <v/>
      </c>
      <c r="KY173" s="355" t="str">
        <f>IF(ISBLANK('Tab4-Adol-KABP-2006'!KY173),"",('Tab4-Adol-KABP-2006'!KY173))</f>
        <v/>
      </c>
      <c r="KZ173" s="355" t="str">
        <f>IF(ISBLANK('Tab4-Adol-KABP-2006'!KZ173),"",('Tab4-Adol-KABP-2006'!KZ173))</f>
        <v/>
      </c>
      <c r="LA173" s="355" t="str">
        <f>IF(ISBLANK('Tab4-Adol-KABP-2006'!LA173),"",('Tab4-Adol-KABP-2006'!LA173))</f>
        <v/>
      </c>
      <c r="LB173" s="355" t="str">
        <f>IF(ISBLANK('Tab4-Adol-KABP-2006'!LB173),"",('Tab4-Adol-KABP-2006'!LB173))</f>
        <v/>
      </c>
      <c r="LC173" s="355" t="str">
        <f>IF(ISBLANK('Tab4-Adol-KABP-2006'!LC173),"",('Tab4-Adol-KABP-2006'!LC173))</f>
        <v/>
      </c>
      <c r="LD173" s="355" t="str">
        <f>IF(ISBLANK('Tab4-Adol-KABP-2006'!LD173),"",('Tab4-Adol-KABP-2006'!LD173))</f>
        <v/>
      </c>
      <c r="LE173" s="355" t="str">
        <f>IF(ISBLANK('Tab4-Adol-KABP-2006'!LE173),"",('Tab4-Adol-KABP-2006'!LE173))</f>
        <v/>
      </c>
      <c r="LF173" s="355" t="str">
        <f>IF(ISBLANK('Tab4-Adol-KABP-2006'!LF173),"",('Tab4-Adol-KABP-2006'!LF173))</f>
        <v/>
      </c>
      <c r="LG173" s="355" t="str">
        <f>IF(ISBLANK('Tab4-Adol-KABP-2006'!LG173),"",('Tab4-Adol-KABP-2006'!LG173))</f>
        <v/>
      </c>
      <c r="LH173" s="355" t="str">
        <f>IF(ISBLANK('Tab4-Adol-KABP-2006'!LH173),"",('Tab4-Adol-KABP-2006'!LH173))</f>
        <v/>
      </c>
      <c r="LI173" s="355" t="str">
        <f>IF(ISBLANK('Tab4-Adol-KABP-2006'!LI173),"",('Tab4-Adol-KABP-2006'!LI173))</f>
        <v/>
      </c>
      <c r="LJ173" s="355" t="str">
        <f>IF(ISBLANK('Tab4-Adol-KABP-2006'!LJ173),"",('Tab4-Adol-KABP-2006'!LJ173))</f>
        <v/>
      </c>
      <c r="LK173" s="355" t="str">
        <f>IF(ISBLANK('Tab4-Adol-KABP-2006'!LK173),"",('Tab4-Adol-KABP-2006'!LK173))</f>
        <v/>
      </c>
      <c r="LL173" s="355" t="str">
        <f>IF(ISBLANK('Tab4-Adol-KABP-2006'!LL173),"",('Tab4-Adol-KABP-2006'!LL173))</f>
        <v/>
      </c>
      <c r="LM173" s="355" t="str">
        <f>IF(ISBLANK('Tab4-Adol-KABP-2006'!LM173),"",('Tab4-Adol-KABP-2006'!LM173))</f>
        <v/>
      </c>
      <c r="LN173" s="355" t="str">
        <f>IF(ISBLANK('Tab4-Adol-KABP-2006'!LN173),"",('Tab4-Adol-KABP-2006'!LN173))</f>
        <v/>
      </c>
      <c r="LO173" s="355" t="str">
        <f>IF(ISBLANK('Tab4-Adol-KABP-2006'!LO173),"",('Tab4-Adol-KABP-2006'!LO173))</f>
        <v/>
      </c>
      <c r="LP173" s="355" t="str">
        <f>IF(ISBLANK('Tab4-Adol-KABP-2006'!LP173),"",('Tab4-Adol-KABP-2006'!LP173))</f>
        <v/>
      </c>
      <c r="LQ173" s="355" t="str">
        <f>IF(ISBLANK('Tab4-Adol-KABP-2006'!LQ173),"",('Tab4-Adol-KABP-2006'!LQ173))</f>
        <v/>
      </c>
      <c r="LR173" s="355" t="str">
        <f>IF(ISBLANK('Tab4-Adol-KABP-2006'!LR173),"",('Tab4-Adol-KABP-2006'!LR173))</f>
        <v/>
      </c>
      <c r="LS173" s="355" t="str">
        <f>IF(ISBLANK('Tab4-Adol-KABP-2006'!LS173),"",('Tab4-Adol-KABP-2006'!LS173))</f>
        <v/>
      </c>
      <c r="LT173" s="355" t="str">
        <f>IF(ISBLANK('Tab4-Adol-KABP-2006'!LT173),"",('Tab4-Adol-KABP-2006'!LT173))</f>
        <v/>
      </c>
      <c r="LU173" s="355" t="str">
        <f>IF(ISBLANK('Tab4-Adol-KABP-2006'!LU173),"",('Tab4-Adol-KABP-2006'!LU173))</f>
        <v/>
      </c>
      <c r="LV173" s="355" t="str">
        <f>IF(ISBLANK('Tab4-Adol-KABP-2006'!LV173),"",('Tab4-Adol-KABP-2006'!LV173))</f>
        <v/>
      </c>
      <c r="LW173" s="355" t="str">
        <f>IF(ISBLANK('Tab4-Adol-KABP-2006'!LW173),"",('Tab4-Adol-KABP-2006'!LW173))</f>
        <v/>
      </c>
      <c r="LX173" s="355" t="str">
        <f>IF(ISBLANK('Tab4-Adol-KABP-2006'!LX173),"",('Tab4-Adol-KABP-2006'!LX173))</f>
        <v/>
      </c>
      <c r="LY173" s="355" t="str">
        <f>IF(ISBLANK('Tab4-Adol-KABP-2006'!LY173),"",('Tab4-Adol-KABP-2006'!LY173))</f>
        <v/>
      </c>
      <c r="LZ173" s="355" t="str">
        <f>IF(ISBLANK('Tab4-Adol-KABP-2006'!LZ173),"",('Tab4-Adol-KABP-2006'!LZ173))</f>
        <v/>
      </c>
      <c r="MA173" s="355" t="str">
        <f>IF(ISBLANK('Tab4-Adol-KABP-2006'!MA173),"",('Tab4-Adol-KABP-2006'!MA173))</f>
        <v/>
      </c>
    </row>
    <row r="174" spans="1:339" x14ac:dyDescent="0.2">
      <c r="A174" s="310" t="s">
        <v>202</v>
      </c>
      <c r="B174" s="172">
        <v>0</v>
      </c>
      <c r="C174" s="172">
        <v>0</v>
      </c>
      <c r="D174" s="172" t="s">
        <v>310</v>
      </c>
      <c r="E174" s="172">
        <v>1</v>
      </c>
      <c r="F174" s="173">
        <v>2</v>
      </c>
      <c r="G174" s="218" t="s">
        <v>125</v>
      </c>
      <c r="H174" s="348">
        <f>IF(ISBLANK('Tab4-Adol-KABP-2006'!H174), "",('Tab4-Adol-KABP-2006'!H174))</f>
        <v>2011</v>
      </c>
      <c r="I174" s="349">
        <f>IF(ISBLANK('Tab4-Adol-KABP-2006'!I174), "",('Tab4-Adol-KABP-2006'!I174))</f>
        <v>2011</v>
      </c>
      <c r="J174" s="414">
        <f>IF(ISBLANK('Tab4-Adol-KABP-2006'!J174), "",('Tab4-Adol-KABP-2006'!J174))</f>
        <v>25</v>
      </c>
      <c r="K174" s="414">
        <f>IF(ISBLANK('Tab4-Adol-KABP-2006'!K174), "",('Tab4-Adol-KABP-2006'!K174))</f>
        <v>26.7</v>
      </c>
      <c r="L174" s="414">
        <f>IF(ISBLANK('Tab4-Adol-KABP-2006'!L174), "",('Tab4-Adol-KABP-2006'!L174))</f>
        <v>25.8</v>
      </c>
      <c r="M174" s="414">
        <f>IF(ISBLANK('Tab4-Adol-KABP-2006'!M174), "",('Tab4-Adol-KABP-2006'!M174))</f>
        <v>32.700000000000003</v>
      </c>
      <c r="N174" s="414">
        <f>IF(ISBLANK('Tab4-Adol-KABP-2006'!N174), "",('Tab4-Adol-KABP-2006'!N174))</f>
        <v>35.6</v>
      </c>
      <c r="O174" s="415">
        <f>IF(ISBLANK('Tab4-Adol-KABP-2006'!O174), "",('Tab4-Adol-KABP-2006'!O174))</f>
        <v>33.9</v>
      </c>
      <c r="P174" s="348">
        <f>IF(ISBLANK('Tab4-Adol-KABP-2006'!P174), "",('Tab4-Adol-KABP-2006'!P174))</f>
        <v>2011</v>
      </c>
      <c r="Q174" s="349">
        <f>IF(ISBLANK('Tab4-Adol-KABP-2006'!Q174), "",('Tab4-Adol-KABP-2006'!Q174))</f>
        <v>2011</v>
      </c>
      <c r="R174" s="414">
        <f>IF(ISBLANK('Tab4-Adol-KABP-2006'!R174), "",('Tab4-Adol-KABP-2006'!R174))</f>
        <v>4.5999999999999996</v>
      </c>
      <c r="S174" s="414">
        <f>IF(ISBLANK('Tab4-Adol-KABP-2006'!S174), "",('Tab4-Adol-KABP-2006'!S174))</f>
        <v>9.9</v>
      </c>
      <c r="T174" s="414">
        <f>IF(ISBLANK('Tab4-Adol-KABP-2006'!T174), "",('Tab4-Adol-KABP-2006'!T174))</f>
        <v>7</v>
      </c>
      <c r="U174" s="414">
        <f>IF(ISBLANK('Tab4-Adol-KABP-2006'!U174), "",('Tab4-Adol-KABP-2006'!U174))</f>
        <v>3.7</v>
      </c>
      <c r="V174" s="414">
        <f>IF(ISBLANK('Tab4-Adol-KABP-2006'!V174), "",('Tab4-Adol-KABP-2006'!V174))</f>
        <v>2.2000000000000002</v>
      </c>
      <c r="W174" s="415">
        <f>IF(ISBLANK('Tab4-Adol-KABP-2006'!W174), "",('Tab4-Adol-KABP-2006'!W174))</f>
        <v>3.1</v>
      </c>
      <c r="X174" s="348">
        <f>IF(ISBLANK('Tab4-Adol-KABP-2006'!X174), "",('Tab4-Adol-KABP-2006'!X174))</f>
        <v>2011</v>
      </c>
      <c r="Y174" s="349">
        <f>IF(ISBLANK('Tab4-Adol-KABP-2006'!Y174), "",('Tab4-Adol-KABP-2006'!Y174))</f>
        <v>2011</v>
      </c>
      <c r="Z174" s="414"/>
      <c r="AA174" s="414"/>
      <c r="AB174" s="414"/>
      <c r="AC174" s="414">
        <f>IF(ISBLANK('Tab4-Adol-KABP-2006'!AC174), "",('Tab4-Adol-KABP-2006'!AC174))</f>
        <v>1.5</v>
      </c>
      <c r="AD174" s="414">
        <f>IF(ISBLANK('Tab4-Adol-KABP-2006'!AD174), "",('Tab4-Adol-KABP-2006'!AD174))</f>
        <v>7</v>
      </c>
      <c r="AE174" s="415">
        <f>IF(ISBLANK('Tab4-Adol-KABP-2006'!AE174), "",('Tab4-Adol-KABP-2006'!AE174))</f>
        <v>3.8</v>
      </c>
      <c r="AF174" s="348">
        <f>IF(ISBLANK('Tab4-Adol-KABP-2006'!AF174), "",('Tab4-Adol-KABP-2006'!AF174))</f>
        <v>2011</v>
      </c>
      <c r="AG174" s="349">
        <f>IF(ISBLANK('Tab4-Adol-KABP-2006'!AG174), "",('Tab4-Adol-KABP-2006'!AG174))</f>
        <v>2011</v>
      </c>
      <c r="AH174" s="414"/>
      <c r="AI174" s="414"/>
      <c r="AJ174" s="414"/>
      <c r="AK174" s="414"/>
      <c r="AL174" s="414">
        <f>IF(ISBLANK('Tab4-Adol-KABP-2006'!AL174), "",('Tab4-Adol-KABP-2006'!AL174))</f>
        <v>43.2</v>
      </c>
      <c r="AM174" s="415">
        <f>IF(ISBLANK('Tab4-Adol-KABP-2006'!AM174), "",('Tab4-Adol-KABP-2006'!AM174))</f>
        <v>45.1</v>
      </c>
      <c r="AN174" s="348">
        <f>IF(ISBLANK('Tab4-Adol-KABP-2006'!AN174), "",('Tab4-Adol-KABP-2006'!AN174))</f>
        <v>2011</v>
      </c>
      <c r="AO174" s="349">
        <f>IF(ISBLANK('Tab4-Adol-KABP-2006'!AO174), "",('Tab4-Adol-KABP-2006'!AO174))</f>
        <v>2011</v>
      </c>
      <c r="AP174" s="362">
        <f>IF(ISBLANK('Tab4-Adol-KABP-2006'!AP174), "",('Tab4-Adol-KABP-2006'!AP174))</f>
        <v>1</v>
      </c>
      <c r="AQ174" s="362">
        <f>IF(ISBLANK('Tab4-Adol-KABP-2006'!AQ174), "",('Tab4-Adol-KABP-2006'!AQ174))</f>
        <v>0.3</v>
      </c>
      <c r="AR174" s="362">
        <f>IF(ISBLANK('Tab4-Adol-KABP-2006'!AR174), "",('Tab4-Adol-KABP-2006'!AR174))</f>
        <v>0.5</v>
      </c>
      <c r="AS174" s="362">
        <f>IF(ISBLANK('Tab4-Adol-KABP-2006'!AS174), "",('Tab4-Adol-KABP-2006'!AS174))</f>
        <v>59.2</v>
      </c>
      <c r="AT174" s="362">
        <f>IF(ISBLANK('Tab4-Adol-KABP-2006'!AT174), "",('Tab4-Adol-KABP-2006'!AT174))</f>
        <v>31.1</v>
      </c>
      <c r="AU174" s="363">
        <f>IF(ISBLANK('Tab4-Adol-KABP-2006'!AU174), "",('Tab4-Adol-KABP-2006'!AU174))</f>
        <v>38.700000000000003</v>
      </c>
      <c r="AV174" s="348">
        <f>IF(ISBLANK('Tab4-Adol-KABP-2006'!AV174), "",('Tab4-Adol-KABP-2006'!AV174))</f>
        <v>2011</v>
      </c>
      <c r="AW174" s="349">
        <f>IF(ISBLANK('Tab4-Adol-KABP-2006'!AW174), "",('Tab4-Adol-KABP-2006'!AW174))</f>
        <v>2011</v>
      </c>
      <c r="AX174" s="414"/>
      <c r="AY174" s="414"/>
      <c r="AZ174" s="414"/>
      <c r="BA174" s="414">
        <f>IF(ISBLANK('Tab4-Adol-KABP-2006'!BA174), "",('Tab4-Adol-KABP-2006'!BA174))</f>
        <v>64.8</v>
      </c>
      <c r="BB174" s="414">
        <f>IF(ISBLANK('Tab4-Adol-KABP-2006'!BB174), "",('Tab4-Adol-KABP-2006'!BB174))</f>
        <v>65.8</v>
      </c>
      <c r="BC174" s="415">
        <f>IF(ISBLANK('Tab4-Adol-KABP-2006'!BC174), "",('Tab4-Adol-KABP-2006'!BC174))</f>
        <v>65.3</v>
      </c>
      <c r="BD174" s="348">
        <f>IF(ISBLANK('Tab4-Adol-KABP-2006'!BD174), "",('Tab4-Adol-KABP-2006'!BD174))</f>
        <v>2011</v>
      </c>
      <c r="BE174" s="349">
        <f>IF(ISBLANK('Tab4-Adol-KABP-2006'!BE174), "",('Tab4-Adol-KABP-2006'!BE174))</f>
        <v>2011</v>
      </c>
      <c r="BF174" s="414">
        <f>IF(ISBLANK('Tab4-Adol-KABP-2006'!BF174), "",('Tab4-Adol-KABP-2006'!BF174))</f>
        <v>1.9</v>
      </c>
      <c r="BG174" s="414">
        <f>IF(ISBLANK('Tab4-Adol-KABP-2006'!BG174), "",('Tab4-Adol-KABP-2006'!BG174))</f>
        <v>4.4000000000000004</v>
      </c>
      <c r="BH174" s="414">
        <f>IF(ISBLANK('Tab4-Adol-KABP-2006'!BH174), "",('Tab4-Adol-KABP-2006'!BH174))</f>
        <v>3</v>
      </c>
      <c r="BI174" s="414">
        <f>IF(ISBLANK('Tab4-Adol-KABP-2006'!BI174), "",('Tab4-Adol-KABP-2006'!BI174))</f>
        <v>3.1</v>
      </c>
      <c r="BJ174" s="414">
        <f>IF(ISBLANK('Tab4-Adol-KABP-2006'!BJ174), "",('Tab4-Adol-KABP-2006'!BJ174))</f>
        <v>11.3</v>
      </c>
      <c r="BK174" s="415">
        <f>IF(ISBLANK('Tab4-Adol-KABP-2006'!BK174), "",('Tab4-Adol-KABP-2006'!BK174))</f>
        <v>6.5</v>
      </c>
      <c r="BL174" s="348">
        <f>IF(ISBLANK('Tab4-Adol-KABP-2006'!BL174), "",('Tab4-Adol-KABP-2006'!BL174))</f>
        <v>2011</v>
      </c>
      <c r="BM174" s="349">
        <f>IF(ISBLANK('Tab4-Adol-KABP-2006'!BM174), "",('Tab4-Adol-KABP-2006'!BM174))</f>
        <v>2011</v>
      </c>
      <c r="BN174" s="414">
        <f>IF(ISBLANK('Tab4-Adol-KABP-2006'!BN174), "",('Tab4-Adol-KABP-2006'!BN174))</f>
        <v>2.4</v>
      </c>
      <c r="BO174" s="414">
        <f>IF(ISBLANK('Tab4-Adol-KABP-2006'!BO174), "",('Tab4-Adol-KABP-2006'!BO174))</f>
        <v>7.2</v>
      </c>
      <c r="BP174" s="414">
        <f>IF(ISBLANK('Tab4-Adol-KABP-2006'!BP174), "",('Tab4-Adol-KABP-2006'!BP174))</f>
        <v>4.5999999999999996</v>
      </c>
      <c r="BQ174" s="414">
        <f>IF(ISBLANK('Tab4-Adol-KABP-2006'!BQ174), "",('Tab4-Adol-KABP-2006'!BQ174))</f>
        <v>4.4000000000000004</v>
      </c>
      <c r="BR174" s="414">
        <f>IF(ISBLANK('Tab4-Adol-KABP-2006'!BR174), "",('Tab4-Adol-KABP-2006'!BR174))</f>
        <v>18.399999999999999</v>
      </c>
      <c r="BS174" s="415">
        <f>IF(ISBLANK('Tab4-Adol-KABP-2006'!BS174), "",('Tab4-Adol-KABP-2006'!BS174))</f>
        <v>10.199999999999999</v>
      </c>
      <c r="BT174" s="348" t="str">
        <f>IF(ISBLANK('Tab4-Adol-KABP-2006'!BT174), "",('Tab4-Adol-KABP-2006'!BT174))</f>
        <v/>
      </c>
      <c r="BU174" s="349" t="str">
        <f>IF(ISBLANK('Tab4-Adol-KABP-2006'!BU174), "",('Tab4-Adol-KABP-2006'!BU174))</f>
        <v/>
      </c>
      <c r="BV174" s="414"/>
      <c r="BW174" s="414"/>
      <c r="BX174" s="415"/>
      <c r="BY174" s="216">
        <v>1578348</v>
      </c>
      <c r="BZ174" s="208">
        <v>1424457</v>
      </c>
      <c r="CA174" s="208">
        <v>3002805</v>
      </c>
      <c r="CB174" s="208">
        <v>1538761</v>
      </c>
      <c r="CC174" s="208">
        <v>1198272</v>
      </c>
      <c r="CD174" s="284">
        <v>2737033</v>
      </c>
      <c r="CE174" s="282"/>
      <c r="CF174" s="282"/>
      <c r="CG174" s="226">
        <f t="shared" si="553"/>
        <v>1578348</v>
      </c>
      <c r="CH174" s="227">
        <f t="shared" si="554"/>
        <v>1424457</v>
      </c>
      <c r="CI174" s="227">
        <f t="shared" si="555"/>
        <v>3002805</v>
      </c>
      <c r="CJ174" s="227">
        <f t="shared" si="556"/>
        <v>1538761</v>
      </c>
      <c r="CK174" s="227">
        <f t="shared" si="557"/>
        <v>1198272</v>
      </c>
      <c r="CL174" s="228">
        <f t="shared" si="558"/>
        <v>2737033</v>
      </c>
      <c r="CM174" s="282"/>
      <c r="CN174" s="282"/>
      <c r="CO174" s="226">
        <f t="shared" si="559"/>
        <v>1578348</v>
      </c>
      <c r="CP174" s="227">
        <f t="shared" si="560"/>
        <v>1424457</v>
      </c>
      <c r="CQ174" s="227">
        <f t="shared" si="561"/>
        <v>3002805</v>
      </c>
      <c r="CR174" s="227">
        <f t="shared" si="562"/>
        <v>1538761</v>
      </c>
      <c r="CS174" s="227">
        <f t="shared" si="563"/>
        <v>1198272</v>
      </c>
      <c r="CT174" s="228">
        <f t="shared" si="564"/>
        <v>2737033</v>
      </c>
      <c r="CU174" s="282"/>
      <c r="CV174" s="282"/>
      <c r="CW174" s="292" t="str">
        <f t="shared" si="565"/>
        <v>-</v>
      </c>
      <c r="CX174" s="234" t="str">
        <f t="shared" si="566"/>
        <v>-</v>
      </c>
      <c r="CY174" s="234" t="str">
        <f t="shared" si="567"/>
        <v>-</v>
      </c>
      <c r="CZ174" s="234">
        <f t="shared" si="568"/>
        <v>1538761</v>
      </c>
      <c r="DA174" s="234">
        <f t="shared" si="569"/>
        <v>1198272</v>
      </c>
      <c r="DB174" s="235">
        <f t="shared" si="570"/>
        <v>2737033</v>
      </c>
      <c r="DC174" s="282"/>
      <c r="DD174" s="282"/>
      <c r="DE174" s="226" t="str">
        <f t="shared" si="571"/>
        <v>-</v>
      </c>
      <c r="DF174" s="227" t="str">
        <f t="shared" si="572"/>
        <v>-</v>
      </c>
      <c r="DG174" s="227" t="str">
        <f t="shared" si="573"/>
        <v>-</v>
      </c>
      <c r="DH174" s="227" t="str">
        <f t="shared" si="574"/>
        <v>-</v>
      </c>
      <c r="DI174" s="227">
        <f t="shared" si="575"/>
        <v>1198272</v>
      </c>
      <c r="DJ174" s="228">
        <f t="shared" si="576"/>
        <v>2737033</v>
      </c>
      <c r="DK174" s="282"/>
      <c r="DL174" s="282"/>
      <c r="DM174" s="226">
        <f t="shared" si="577"/>
        <v>1578348</v>
      </c>
      <c r="DN174" s="227">
        <f t="shared" si="578"/>
        <v>1424457</v>
      </c>
      <c r="DO174" s="227">
        <f t="shared" si="579"/>
        <v>3002805</v>
      </c>
      <c r="DP174" s="227">
        <f t="shared" si="580"/>
        <v>1538761</v>
      </c>
      <c r="DQ174" s="227">
        <f t="shared" si="581"/>
        <v>1198272</v>
      </c>
      <c r="DR174" s="228">
        <f t="shared" si="582"/>
        <v>2737033</v>
      </c>
      <c r="DS174" s="282"/>
      <c r="DT174" s="282"/>
      <c r="DU174" s="226" t="str">
        <f t="shared" si="583"/>
        <v>-</v>
      </c>
      <c r="DV174" s="227" t="str">
        <f t="shared" si="584"/>
        <v>-</v>
      </c>
      <c r="DW174" s="227" t="str">
        <f t="shared" si="585"/>
        <v>-</v>
      </c>
      <c r="DX174" s="227">
        <f t="shared" si="586"/>
        <v>1538761</v>
      </c>
      <c r="DY174" s="227">
        <f t="shared" si="587"/>
        <v>1198272</v>
      </c>
      <c r="DZ174" s="228">
        <f t="shared" si="588"/>
        <v>2737033</v>
      </c>
      <c r="EA174" s="282"/>
      <c r="EB174" s="282"/>
      <c r="EC174" s="226">
        <f t="shared" si="589"/>
        <v>1578348</v>
      </c>
      <c r="ED174" s="227">
        <f t="shared" si="590"/>
        <v>1424457</v>
      </c>
      <c r="EE174" s="227">
        <f t="shared" si="591"/>
        <v>3002805</v>
      </c>
      <c r="EF174" s="227">
        <f t="shared" si="592"/>
        <v>1538761</v>
      </c>
      <c r="EG174" s="227">
        <f t="shared" si="593"/>
        <v>1198272</v>
      </c>
      <c r="EH174" s="228">
        <f t="shared" si="594"/>
        <v>2737033</v>
      </c>
      <c r="EI174" s="282"/>
      <c r="EJ174" s="282"/>
      <c r="EK174" s="226">
        <f t="shared" si="595"/>
        <v>1578348</v>
      </c>
      <c r="EL174" s="227">
        <f t="shared" si="596"/>
        <v>1424457</v>
      </c>
      <c r="EM174" s="227">
        <f t="shared" si="597"/>
        <v>3002805</v>
      </c>
      <c r="EN174" s="227">
        <f t="shared" si="598"/>
        <v>1538761</v>
      </c>
      <c r="EO174" s="227">
        <f t="shared" si="599"/>
        <v>1198272</v>
      </c>
      <c r="EP174" s="228">
        <f t="shared" si="600"/>
        <v>2737033</v>
      </c>
      <c r="EQ174" s="282"/>
      <c r="ER174" s="282"/>
      <c r="ES174" s="226" t="str">
        <f t="shared" si="601"/>
        <v>-</v>
      </c>
      <c r="ET174" s="227" t="str">
        <f t="shared" si="602"/>
        <v>-</v>
      </c>
      <c r="EU174" s="228" t="str">
        <f t="shared" si="603"/>
        <v>-</v>
      </c>
      <c r="EV174" s="282"/>
      <c r="EW174" s="282"/>
      <c r="EX174" s="301">
        <f t="shared" si="604"/>
        <v>394587</v>
      </c>
      <c r="EY174" s="259">
        <f t="shared" si="605"/>
        <v>380330.01900000003</v>
      </c>
      <c r="EZ174" s="259">
        <f t="shared" si="606"/>
        <v>774723.69000000006</v>
      </c>
      <c r="FA174" s="259">
        <f t="shared" si="607"/>
        <v>503174.84700000001</v>
      </c>
      <c r="FB174" s="259">
        <f t="shared" si="608"/>
        <v>426584.83200000005</v>
      </c>
      <c r="FC174" s="260">
        <f t="shared" si="609"/>
        <v>927854.18699999992</v>
      </c>
      <c r="FD174" s="282"/>
      <c r="FE174" s="282"/>
      <c r="FF174" s="301">
        <f t="shared" si="610"/>
        <v>72604.008000000002</v>
      </c>
      <c r="FG174" s="259">
        <f t="shared" si="611"/>
        <v>141021.24300000002</v>
      </c>
      <c r="FH174" s="259">
        <f t="shared" si="612"/>
        <v>210196.35</v>
      </c>
      <c r="FI174" s="259">
        <f t="shared" si="613"/>
        <v>56934.157000000007</v>
      </c>
      <c r="FJ174" s="259">
        <f t="shared" si="614"/>
        <v>26361.984000000004</v>
      </c>
      <c r="FK174" s="260">
        <f t="shared" si="615"/>
        <v>84848.023000000001</v>
      </c>
      <c r="FL174" s="282"/>
      <c r="FM174" s="282"/>
      <c r="FN174" s="301" t="str">
        <f t="shared" si="616"/>
        <v>-</v>
      </c>
      <c r="FO174" s="259" t="str">
        <f t="shared" si="617"/>
        <v>-</v>
      </c>
      <c r="FP174" s="259" t="str">
        <f t="shared" si="618"/>
        <v>-</v>
      </c>
      <c r="FQ174" s="259">
        <f t="shared" si="619"/>
        <v>23081.415000000001</v>
      </c>
      <c r="FR174" s="259">
        <f t="shared" si="620"/>
        <v>83879.040000000008</v>
      </c>
      <c r="FS174" s="260">
        <f t="shared" si="621"/>
        <v>104007.254</v>
      </c>
      <c r="FT174" s="282"/>
      <c r="FU174" s="282"/>
      <c r="FV174" s="301" t="str">
        <f t="shared" si="622"/>
        <v>-</v>
      </c>
      <c r="FW174" s="259" t="str">
        <f t="shared" si="623"/>
        <v>-</v>
      </c>
      <c r="FX174" s="259" t="str">
        <f t="shared" si="624"/>
        <v>-</v>
      </c>
      <c r="FY174" s="259" t="str">
        <f t="shared" si="625"/>
        <v>-</v>
      </c>
      <c r="FZ174" s="259">
        <f t="shared" si="626"/>
        <v>517653.50400000007</v>
      </c>
      <c r="GA174" s="260">
        <f t="shared" si="627"/>
        <v>1234401.8830000001</v>
      </c>
      <c r="GB174" s="282"/>
      <c r="GC174" s="282"/>
      <c r="GD174" s="301">
        <f t="shared" si="628"/>
        <v>15783.48</v>
      </c>
      <c r="GE174" s="259">
        <f t="shared" si="629"/>
        <v>4273.3710000000001</v>
      </c>
      <c r="GF174" s="259">
        <f t="shared" si="630"/>
        <v>15014.025</v>
      </c>
      <c r="GG174" s="259">
        <f t="shared" si="631"/>
        <v>910946.5120000001</v>
      </c>
      <c r="GH174" s="259">
        <f t="shared" si="632"/>
        <v>372662.592</v>
      </c>
      <c r="GI174" s="260">
        <f t="shared" si="633"/>
        <v>1059231.7709999999</v>
      </c>
      <c r="GJ174" s="282"/>
      <c r="GK174" s="282"/>
      <c r="GL174" s="301" t="str">
        <f t="shared" si="634"/>
        <v>-</v>
      </c>
      <c r="GM174" s="259" t="str">
        <f t="shared" si="635"/>
        <v>-</v>
      </c>
      <c r="GN174" s="259" t="str">
        <f t="shared" si="636"/>
        <v>-</v>
      </c>
      <c r="GO174" s="259">
        <f t="shared" si="637"/>
        <v>997117.12800000003</v>
      </c>
      <c r="GP174" s="259">
        <f t="shared" si="638"/>
        <v>788462.97599999991</v>
      </c>
      <c r="GQ174" s="260">
        <f t="shared" si="639"/>
        <v>1787282.5490000001</v>
      </c>
      <c r="GR174" s="282"/>
      <c r="GS174" s="282"/>
      <c r="GT174" s="301">
        <f t="shared" si="640"/>
        <v>29988.612000000001</v>
      </c>
      <c r="GU174" s="259">
        <f t="shared" si="641"/>
        <v>62676.108000000007</v>
      </c>
      <c r="GV174" s="259">
        <f t="shared" si="642"/>
        <v>90084.15</v>
      </c>
      <c r="GW174" s="259">
        <f t="shared" si="643"/>
        <v>47701.591</v>
      </c>
      <c r="GX174" s="259">
        <f t="shared" si="644"/>
        <v>135404.736</v>
      </c>
      <c r="GY174" s="260">
        <f t="shared" si="645"/>
        <v>177907.14500000002</v>
      </c>
      <c r="GZ174" s="282"/>
      <c r="HA174" s="282"/>
      <c r="HB174" s="301">
        <f t="shared" si="646"/>
        <v>37880.351999999999</v>
      </c>
      <c r="HC174" s="259">
        <f t="shared" si="647"/>
        <v>102560.90400000001</v>
      </c>
      <c r="HD174" s="259">
        <f t="shared" si="648"/>
        <v>138129.03</v>
      </c>
      <c r="HE174" s="259">
        <f t="shared" si="649"/>
        <v>67705.484000000011</v>
      </c>
      <c r="HF174" s="259">
        <f t="shared" si="650"/>
        <v>220482.04800000001</v>
      </c>
      <c r="HG174" s="260">
        <f t="shared" si="651"/>
        <v>279177.36599999998</v>
      </c>
      <c r="HH174" s="282"/>
      <c r="HI174" s="282"/>
      <c r="HJ174" s="301" t="str">
        <f t="shared" si="652"/>
        <v>-</v>
      </c>
      <c r="HK174" s="259" t="str">
        <f t="shared" si="653"/>
        <v>-</v>
      </c>
      <c r="HL174" s="260" t="str">
        <f t="shared" si="654"/>
        <v>-</v>
      </c>
      <c r="HM174" s="428">
        <f t="shared" si="663"/>
        <v>1</v>
      </c>
      <c r="HN174" s="429">
        <f t="shared" si="663"/>
        <v>1</v>
      </c>
      <c r="HO174" s="429">
        <f t="shared" si="663"/>
        <v>1</v>
      </c>
      <c r="HP174" s="429">
        <f t="shared" si="655"/>
        <v>1</v>
      </c>
      <c r="HQ174" s="429">
        <f t="shared" si="655"/>
        <v>1</v>
      </c>
      <c r="HR174" s="430">
        <f t="shared" si="655"/>
        <v>1</v>
      </c>
      <c r="HS174" s="450"/>
      <c r="HT174" s="450"/>
      <c r="HU174" s="428">
        <f t="shared" si="664"/>
        <v>1</v>
      </c>
      <c r="HV174" s="429">
        <f t="shared" si="664"/>
        <v>1</v>
      </c>
      <c r="HW174" s="429">
        <f t="shared" si="664"/>
        <v>1</v>
      </c>
      <c r="HX174" s="429">
        <f t="shared" si="656"/>
        <v>1</v>
      </c>
      <c r="HY174" s="429">
        <f t="shared" si="656"/>
        <v>1</v>
      </c>
      <c r="HZ174" s="430">
        <f t="shared" si="656"/>
        <v>1</v>
      </c>
      <c r="IA174" s="450"/>
      <c r="IB174" s="450"/>
      <c r="IC174" s="428" t="str">
        <f t="shared" si="665"/>
        <v>-</v>
      </c>
      <c r="ID174" s="429" t="str">
        <f t="shared" si="665"/>
        <v>-</v>
      </c>
      <c r="IE174" s="429" t="str">
        <f t="shared" si="665"/>
        <v>-</v>
      </c>
      <c r="IF174" s="429">
        <f t="shared" si="657"/>
        <v>1</v>
      </c>
      <c r="IG174" s="429">
        <f t="shared" si="657"/>
        <v>1</v>
      </c>
      <c r="IH174" s="430">
        <f t="shared" si="657"/>
        <v>1</v>
      </c>
      <c r="II174" s="450"/>
      <c r="IJ174" s="450"/>
      <c r="IK174" s="428" t="str">
        <f t="shared" si="666"/>
        <v>-</v>
      </c>
      <c r="IL174" s="429" t="str">
        <f t="shared" si="666"/>
        <v>-</v>
      </c>
      <c r="IM174" s="429" t="str">
        <f t="shared" si="666"/>
        <v>-</v>
      </c>
      <c r="IN174" s="429" t="str">
        <f t="shared" si="658"/>
        <v>-</v>
      </c>
      <c r="IO174" s="429">
        <f t="shared" si="658"/>
        <v>1</v>
      </c>
      <c r="IP174" s="430">
        <f t="shared" si="658"/>
        <v>1</v>
      </c>
      <c r="IQ174" s="450"/>
      <c r="IR174" s="450"/>
      <c r="IS174" s="428">
        <f t="shared" si="667"/>
        <v>1</v>
      </c>
      <c r="IT174" s="429">
        <f t="shared" si="667"/>
        <v>1</v>
      </c>
      <c r="IU174" s="429">
        <f t="shared" si="667"/>
        <v>1</v>
      </c>
      <c r="IV174" s="429">
        <f t="shared" si="659"/>
        <v>1</v>
      </c>
      <c r="IW174" s="429">
        <f t="shared" si="659"/>
        <v>1</v>
      </c>
      <c r="IX174" s="430">
        <f t="shared" si="659"/>
        <v>1</v>
      </c>
      <c r="IY174" s="450"/>
      <c r="IZ174" s="450"/>
      <c r="JA174" s="428" t="str">
        <f t="shared" si="668"/>
        <v>-</v>
      </c>
      <c r="JB174" s="429" t="str">
        <f t="shared" si="668"/>
        <v>-</v>
      </c>
      <c r="JC174" s="429" t="str">
        <f t="shared" si="668"/>
        <v>-</v>
      </c>
      <c r="JD174" s="429">
        <f t="shared" si="660"/>
        <v>1</v>
      </c>
      <c r="JE174" s="429">
        <f t="shared" si="660"/>
        <v>1</v>
      </c>
      <c r="JF174" s="430">
        <f t="shared" si="660"/>
        <v>1</v>
      </c>
      <c r="JG174" s="450"/>
      <c r="JH174" s="450"/>
      <c r="JI174" s="428">
        <f t="shared" si="669"/>
        <v>1</v>
      </c>
      <c r="JJ174" s="429">
        <f t="shared" si="669"/>
        <v>1</v>
      </c>
      <c r="JK174" s="429">
        <f t="shared" si="669"/>
        <v>1</v>
      </c>
      <c r="JL174" s="429">
        <f t="shared" si="661"/>
        <v>1</v>
      </c>
      <c r="JM174" s="429">
        <f t="shared" si="661"/>
        <v>1</v>
      </c>
      <c r="JN174" s="430">
        <f t="shared" si="661"/>
        <v>1</v>
      </c>
      <c r="JO174" s="450"/>
      <c r="JP174" s="450"/>
      <c r="JQ174" s="428">
        <f t="shared" si="670"/>
        <v>1</v>
      </c>
      <c r="JR174" s="429">
        <f t="shared" si="670"/>
        <v>1</v>
      </c>
      <c r="JS174" s="429">
        <f t="shared" si="670"/>
        <v>1</v>
      </c>
      <c r="JT174" s="429">
        <f t="shared" si="662"/>
        <v>1</v>
      </c>
      <c r="JU174" s="429">
        <f t="shared" si="662"/>
        <v>1</v>
      </c>
      <c r="JV174" s="430">
        <f t="shared" si="662"/>
        <v>1</v>
      </c>
      <c r="JW174" s="450"/>
      <c r="JX174" s="450"/>
      <c r="JY174" s="428" t="str">
        <f t="shared" si="552"/>
        <v>-</v>
      </c>
      <c r="JZ174" s="429" t="str">
        <f t="shared" si="552"/>
        <v>-</v>
      </c>
      <c r="KA174" s="430" t="str">
        <f t="shared" si="552"/>
        <v>-</v>
      </c>
      <c r="KB174" s="172"/>
      <c r="KC174" s="355" t="str">
        <f>IF(ISBLANK('Tab4-Adol-KABP-2006'!KC174),"",('Tab4-Adol-KABP-2006'!KC174))</f>
        <v/>
      </c>
      <c r="KD174" s="355" t="str">
        <f>IF(ISBLANK('Tab4-Adol-KABP-2006'!KD174),"",('Tab4-Adol-KABP-2006'!KD174))</f>
        <v/>
      </c>
      <c r="KE174" s="355" t="str">
        <f>IF(ISBLANK('Tab4-Adol-KABP-2006'!KE174),"",('Tab4-Adol-KABP-2006'!KE174))</f>
        <v/>
      </c>
      <c r="KF174" s="355" t="str">
        <f>IF(ISBLANK('Tab4-Adol-KABP-2006'!KF174),"",('Tab4-Adol-KABP-2006'!KF174))</f>
        <v/>
      </c>
      <c r="KG174" s="355" t="str">
        <f>IF(ISBLANK('Tab4-Adol-KABP-2006'!KG174),"",('Tab4-Adol-KABP-2006'!KG174))</f>
        <v/>
      </c>
      <c r="KH174" s="355" t="str">
        <f>IF(ISBLANK('Tab4-Adol-KABP-2006'!KH174),"",('Tab4-Adol-KABP-2006'!KH174))</f>
        <v/>
      </c>
      <c r="KI174" s="355" t="str">
        <f>IF(ISBLANK('Tab4-Adol-KABP-2006'!KI174),"",('Tab4-Adol-KABP-2006'!KI174))</f>
        <v/>
      </c>
      <c r="KJ174" s="355" t="str">
        <f>IF(ISBLANK('Tab4-Adol-KABP-2006'!KJ174),"",('Tab4-Adol-KABP-2006'!KJ174))</f>
        <v/>
      </c>
      <c r="KK174" s="355" t="str">
        <f>IF(ISBLANK('Tab4-Adol-KABP-2006'!KK174),"",('Tab4-Adol-KABP-2006'!KK174))</f>
        <v/>
      </c>
      <c r="KL174" s="355" t="str">
        <f>IF(ISBLANK('Tab4-Adol-KABP-2006'!KL174),"",('Tab4-Adol-KABP-2006'!KL174))</f>
        <v/>
      </c>
      <c r="KM174" s="355" t="str">
        <f>IF(ISBLANK('Tab4-Adol-KABP-2006'!KM174),"",('Tab4-Adol-KABP-2006'!KM174))</f>
        <v/>
      </c>
      <c r="KN174" s="355" t="str">
        <f>IF(ISBLANK('Tab4-Adol-KABP-2006'!KN174),"",('Tab4-Adol-KABP-2006'!KN174))</f>
        <v/>
      </c>
      <c r="KO174" s="355" t="str">
        <f>IF(ISBLANK('Tab4-Adol-KABP-2006'!KO174),"",('Tab4-Adol-KABP-2006'!KO174))</f>
        <v/>
      </c>
      <c r="KP174" s="355" t="str">
        <f>IF(ISBLANK('Tab4-Adol-KABP-2006'!KP174),"",('Tab4-Adol-KABP-2006'!KP174))</f>
        <v/>
      </c>
      <c r="KQ174" s="355" t="str">
        <f>IF(ISBLANK('Tab4-Adol-KABP-2006'!KQ174),"",('Tab4-Adol-KABP-2006'!KQ174))</f>
        <v/>
      </c>
      <c r="KR174" s="355" t="str">
        <f>IF(ISBLANK('Tab4-Adol-KABP-2006'!KR174),"",('Tab4-Adol-KABP-2006'!KR174))</f>
        <v/>
      </c>
      <c r="KS174" s="355" t="str">
        <f>IF(ISBLANK('Tab4-Adol-KABP-2006'!KS174),"",('Tab4-Adol-KABP-2006'!KS174))</f>
        <v/>
      </c>
      <c r="KT174" s="355" t="str">
        <f>IF(ISBLANK('Tab4-Adol-KABP-2006'!KT174),"",('Tab4-Adol-KABP-2006'!KT174))</f>
        <v/>
      </c>
      <c r="KU174" s="355" t="str">
        <f>IF(ISBLANK('Tab4-Adol-KABP-2006'!KU174),"",('Tab4-Adol-KABP-2006'!KU174))</f>
        <v/>
      </c>
      <c r="KV174" s="355" t="str">
        <f>IF(ISBLANK('Tab4-Adol-KABP-2006'!KV174),"",('Tab4-Adol-KABP-2006'!KV174))</f>
        <v/>
      </c>
      <c r="KW174" s="355" t="str">
        <f>IF(ISBLANK('Tab4-Adol-KABP-2006'!KW174),"",('Tab4-Adol-KABP-2006'!KW174))</f>
        <v/>
      </c>
      <c r="KX174" s="355" t="str">
        <f>IF(ISBLANK('Tab4-Adol-KABP-2006'!KX174),"",('Tab4-Adol-KABP-2006'!KX174))</f>
        <v>less than 25 cases</v>
      </c>
      <c r="KY174" s="355" t="str">
        <f>IF(ISBLANK('Tab4-Adol-KABP-2006'!KY174),"",('Tab4-Adol-KABP-2006'!KY174))</f>
        <v>Based on small denominators.</v>
      </c>
      <c r="KZ174" s="355" t="str">
        <f>IF(ISBLANK('Tab4-Adol-KABP-2006'!KZ174),"",('Tab4-Adol-KABP-2006'!KZ174))</f>
        <v/>
      </c>
      <c r="LA174" s="355" t="str">
        <f>IF(ISBLANK('Tab4-Adol-KABP-2006'!LA174),"",('Tab4-Adol-KABP-2006'!LA174))</f>
        <v/>
      </c>
      <c r="LB174" s="355" t="str">
        <f>IF(ISBLANK('Tab4-Adol-KABP-2006'!LB174),"",('Tab4-Adol-KABP-2006'!LB174))</f>
        <v/>
      </c>
      <c r="LC174" s="355" t="str">
        <f>IF(ISBLANK('Tab4-Adol-KABP-2006'!LC174),"",('Tab4-Adol-KABP-2006'!LC174))</f>
        <v/>
      </c>
      <c r="LD174" s="355" t="str">
        <f>IF(ISBLANK('Tab4-Adol-KABP-2006'!LD174),"",('Tab4-Adol-KABP-2006'!LD174))</f>
        <v/>
      </c>
      <c r="LE174" s="355" t="str">
        <f>IF(ISBLANK('Tab4-Adol-KABP-2006'!LE174),"",('Tab4-Adol-KABP-2006'!LE174))</f>
        <v/>
      </c>
      <c r="LF174" s="355" t="str">
        <f>IF(ISBLANK('Tab4-Adol-KABP-2006'!LF174),"",('Tab4-Adol-KABP-2006'!LF174))</f>
        <v/>
      </c>
      <c r="LG174" s="355" t="str">
        <f>IF(ISBLANK('Tab4-Adol-KABP-2006'!LG174),"",('Tab4-Adol-KABP-2006'!LG174))</f>
        <v/>
      </c>
      <c r="LH174" s="355" t="str">
        <f>IF(ISBLANK('Tab4-Adol-KABP-2006'!LH174),"",('Tab4-Adol-KABP-2006'!LH174))</f>
        <v/>
      </c>
      <c r="LI174" s="355" t="str">
        <f>IF(ISBLANK('Tab4-Adol-KABP-2006'!LI174),"",('Tab4-Adol-KABP-2006'!LI174))</f>
        <v/>
      </c>
      <c r="LJ174" s="355" t="str">
        <f>IF(ISBLANK('Tab4-Adol-KABP-2006'!LJ174),"",('Tab4-Adol-KABP-2006'!LJ174))</f>
        <v/>
      </c>
      <c r="LK174" s="355" t="str">
        <f>IF(ISBLANK('Tab4-Adol-KABP-2006'!LK174),"",('Tab4-Adol-KABP-2006'!LK174))</f>
        <v/>
      </c>
      <c r="LL174" s="355" t="str">
        <f>IF(ISBLANK('Tab4-Adol-KABP-2006'!LL174),"",('Tab4-Adol-KABP-2006'!LL174))</f>
        <v/>
      </c>
      <c r="LM174" s="355" t="str">
        <f>IF(ISBLANK('Tab4-Adol-KABP-2006'!LM174),"",('Tab4-Adol-KABP-2006'!LM174))</f>
        <v/>
      </c>
      <c r="LN174" s="355" t="str">
        <f>IF(ISBLANK('Tab4-Adol-KABP-2006'!LN174),"",('Tab4-Adol-KABP-2006'!LN174))</f>
        <v/>
      </c>
      <c r="LO174" s="355" t="str">
        <f>IF(ISBLANK('Tab4-Adol-KABP-2006'!LO174),"",('Tab4-Adol-KABP-2006'!LO174))</f>
        <v/>
      </c>
      <c r="LP174" s="355" t="str">
        <f>IF(ISBLANK('Tab4-Adol-KABP-2006'!LP174),"",('Tab4-Adol-KABP-2006'!LP174))</f>
        <v/>
      </c>
      <c r="LQ174" s="355" t="str">
        <f>IF(ISBLANK('Tab4-Adol-KABP-2006'!LQ174),"",('Tab4-Adol-KABP-2006'!LQ174))</f>
        <v/>
      </c>
      <c r="LR174" s="355" t="str">
        <f>IF(ISBLANK('Tab4-Adol-KABP-2006'!LR174),"",('Tab4-Adol-KABP-2006'!LR174))</f>
        <v/>
      </c>
      <c r="LS174" s="355" t="str">
        <f>IF(ISBLANK('Tab4-Adol-KABP-2006'!LS174),"",('Tab4-Adol-KABP-2006'!LS174))</f>
        <v/>
      </c>
      <c r="LT174" s="355" t="str">
        <f>IF(ISBLANK('Tab4-Adol-KABP-2006'!LT174),"",('Tab4-Adol-KABP-2006'!LT174))</f>
        <v/>
      </c>
      <c r="LU174" s="355" t="str">
        <f>IF(ISBLANK('Tab4-Adol-KABP-2006'!LU174),"",('Tab4-Adol-KABP-2006'!LU174))</f>
        <v/>
      </c>
      <c r="LV174" s="355" t="str">
        <f>IF(ISBLANK('Tab4-Adol-KABP-2006'!LV174),"",('Tab4-Adol-KABP-2006'!LV174))</f>
        <v/>
      </c>
      <c r="LW174" s="355" t="str">
        <f>IF(ISBLANK('Tab4-Adol-KABP-2006'!LW174),"",('Tab4-Adol-KABP-2006'!LW174))</f>
        <v/>
      </c>
      <c r="LX174" s="355" t="str">
        <f>IF(ISBLANK('Tab4-Adol-KABP-2006'!LX174),"",('Tab4-Adol-KABP-2006'!LX174))</f>
        <v/>
      </c>
      <c r="LY174" s="355" t="str">
        <f>IF(ISBLANK('Tab4-Adol-KABP-2006'!LY174),"",('Tab4-Adol-KABP-2006'!LY174))</f>
        <v/>
      </c>
      <c r="LZ174" s="355" t="str">
        <f>IF(ISBLANK('Tab4-Adol-KABP-2006'!LZ174),"",('Tab4-Adol-KABP-2006'!LZ174))</f>
        <v/>
      </c>
      <c r="MA174" s="355" t="str">
        <f>IF(ISBLANK('Tab4-Adol-KABP-2006'!MA174),"",('Tab4-Adol-KABP-2006'!MA174))</f>
        <v/>
      </c>
    </row>
    <row r="175" spans="1:339" x14ac:dyDescent="0.2">
      <c r="A175" s="310" t="s">
        <v>202</v>
      </c>
      <c r="B175" s="172">
        <v>0</v>
      </c>
      <c r="C175" s="172">
        <v>0</v>
      </c>
      <c r="D175" s="172" t="s">
        <v>335</v>
      </c>
      <c r="E175" s="172">
        <v>1</v>
      </c>
      <c r="F175" s="173"/>
      <c r="G175" s="218" t="s">
        <v>134</v>
      </c>
      <c r="H175" s="348">
        <f>IF(ISBLANK('Tab4-Adol-KABP-2006'!H175), "",('Tab4-Adol-KABP-2006'!H175))</f>
        <v>2013</v>
      </c>
      <c r="I175" s="349" t="str">
        <f>IF(ISBLANK('Tab4-Adol-KABP-2006'!I175), "",('Tab4-Adol-KABP-2006'!I175))</f>
        <v>2012-2013</v>
      </c>
      <c r="J175" s="414">
        <f>IF(ISBLANK('Tab4-Adol-KABP-2006'!J175), "",('Tab4-Adol-KABP-2006'!J175))</f>
        <v>0.6</v>
      </c>
      <c r="K175" s="414">
        <f>IF(ISBLANK('Tab4-Adol-KABP-2006'!K175), "",('Tab4-Adol-KABP-2006'!K175))</f>
        <v>5.2</v>
      </c>
      <c r="L175" s="414">
        <f>IF(ISBLANK('Tab4-Adol-KABP-2006'!L175), "",('Tab4-Adol-KABP-2006'!L175))</f>
        <v>4.2</v>
      </c>
      <c r="M175" s="414">
        <f>IF(ISBLANK('Tab4-Adol-KABP-2006'!M175), "",('Tab4-Adol-KABP-2006'!M175))</f>
        <v>5.4</v>
      </c>
      <c r="N175" s="414">
        <f>IF(ISBLANK('Tab4-Adol-KABP-2006'!N175), "",('Tab4-Adol-KABP-2006'!N175))</f>
        <v>5.2</v>
      </c>
      <c r="O175" s="415">
        <f>IF(ISBLANK('Tab4-Adol-KABP-2006'!O175), "",('Tab4-Adol-KABP-2006'!O175))</f>
        <v>5.2</v>
      </c>
      <c r="P175" s="348" t="str">
        <f>IF(ISBLANK('Tab4-Adol-KABP-2006'!P175), "",('Tab4-Adol-KABP-2006'!P175))</f>
        <v/>
      </c>
      <c r="Q175" s="349" t="str">
        <f>IF(ISBLANK('Tab4-Adol-KABP-2006'!Q175), "",('Tab4-Adol-KABP-2006'!Q175))</f>
        <v/>
      </c>
      <c r="R175" s="414"/>
      <c r="S175" s="414"/>
      <c r="T175" s="414"/>
      <c r="U175" s="414"/>
      <c r="V175" s="414"/>
      <c r="W175" s="415"/>
      <c r="X175" s="348" t="str">
        <f>IF(ISBLANK('Tab4-Adol-KABP-2006'!X175), "",('Tab4-Adol-KABP-2006'!X175))</f>
        <v/>
      </c>
      <c r="Y175" s="349" t="str">
        <f>IF(ISBLANK('Tab4-Adol-KABP-2006'!Y175), "",('Tab4-Adol-KABP-2006'!Y175))</f>
        <v/>
      </c>
      <c r="Z175" s="414"/>
      <c r="AA175" s="414"/>
      <c r="AB175" s="414"/>
      <c r="AC175" s="414"/>
      <c r="AD175" s="414"/>
      <c r="AE175" s="415"/>
      <c r="AF175" s="348" t="str">
        <f>IF(ISBLANK('Tab4-Adol-KABP-2006'!AF175), "",('Tab4-Adol-KABP-2006'!AF175))</f>
        <v/>
      </c>
      <c r="AG175" s="349" t="str">
        <f>IF(ISBLANK('Tab4-Adol-KABP-2006'!AG175), "",('Tab4-Adol-KABP-2006'!AG175))</f>
        <v/>
      </c>
      <c r="AH175" s="414"/>
      <c r="AI175" s="414"/>
      <c r="AJ175" s="414"/>
      <c r="AK175" s="414"/>
      <c r="AL175" s="414"/>
      <c r="AM175" s="415"/>
      <c r="AN175" s="348" t="str">
        <f>IF(ISBLANK('Tab4-Adol-KABP-2006'!AN175), "",('Tab4-Adol-KABP-2006'!AN175))</f>
        <v/>
      </c>
      <c r="AO175" s="349" t="str">
        <f>IF(ISBLANK('Tab4-Adol-KABP-2006'!AO175), "",('Tab4-Adol-KABP-2006'!AO175))</f>
        <v/>
      </c>
      <c r="AP175" s="362"/>
      <c r="AQ175" s="362"/>
      <c r="AR175" s="362"/>
      <c r="AS175" s="362"/>
      <c r="AT175" s="362"/>
      <c r="AU175" s="363"/>
      <c r="AV175" s="348" t="str">
        <f>IF(ISBLANK('Tab4-Adol-KABP-2006'!AV175), "",('Tab4-Adol-KABP-2006'!AV175))</f>
        <v/>
      </c>
      <c r="AW175" s="349" t="str">
        <f>IF(ISBLANK('Tab4-Adol-KABP-2006'!AW175), "",('Tab4-Adol-KABP-2006'!AW175))</f>
        <v/>
      </c>
      <c r="AX175" s="414"/>
      <c r="AY175" s="414"/>
      <c r="AZ175" s="414"/>
      <c r="BA175" s="414"/>
      <c r="BB175" s="414"/>
      <c r="BC175" s="415"/>
      <c r="BD175" s="348" t="str">
        <f>IF(ISBLANK('Tab4-Adol-KABP-2006'!BD175), "",('Tab4-Adol-KABP-2006'!BD175))</f>
        <v/>
      </c>
      <c r="BE175" s="349" t="str">
        <f>IF(ISBLANK('Tab4-Adol-KABP-2006'!BE175), "",('Tab4-Adol-KABP-2006'!BE175))</f>
        <v/>
      </c>
      <c r="BF175" s="414"/>
      <c r="BG175" s="414"/>
      <c r="BH175" s="414"/>
      <c r="BI175" s="414"/>
      <c r="BJ175" s="414"/>
      <c r="BK175" s="415"/>
      <c r="BL175" s="348" t="str">
        <f>IF(ISBLANK('Tab4-Adol-KABP-2006'!BL175), "",('Tab4-Adol-KABP-2006'!BL175))</f>
        <v/>
      </c>
      <c r="BM175" s="349" t="str">
        <f>IF(ISBLANK('Tab4-Adol-KABP-2006'!BM175), "",('Tab4-Adol-KABP-2006'!BM175))</f>
        <v/>
      </c>
      <c r="BN175" s="414"/>
      <c r="BO175" s="414"/>
      <c r="BP175" s="414"/>
      <c r="BQ175" s="414"/>
      <c r="BR175" s="414"/>
      <c r="BS175" s="415"/>
      <c r="BT175" s="348" t="str">
        <f>IF(ISBLANK('Tab4-Adol-KABP-2006'!BT175), "",('Tab4-Adol-KABP-2006'!BT175))</f>
        <v/>
      </c>
      <c r="BU175" s="349" t="str">
        <f>IF(ISBLANK('Tab4-Adol-KABP-2006'!BU175), "",('Tab4-Adol-KABP-2006'!BU175))</f>
        <v/>
      </c>
      <c r="BV175" s="414"/>
      <c r="BW175" s="414"/>
      <c r="BX175" s="415"/>
      <c r="BY175" s="216">
        <v>9780738</v>
      </c>
      <c r="BZ175" s="208">
        <v>9179396</v>
      </c>
      <c r="CA175" s="208">
        <v>18960134</v>
      </c>
      <c r="CB175" s="208">
        <v>10472025</v>
      </c>
      <c r="CC175" s="208">
        <v>9681893</v>
      </c>
      <c r="CD175" s="284">
        <v>20153918</v>
      </c>
      <c r="CE175" s="282"/>
      <c r="CF175" s="282"/>
      <c r="CG175" s="226">
        <f t="shared" si="553"/>
        <v>9780738</v>
      </c>
      <c r="CH175" s="227">
        <f t="shared" si="554"/>
        <v>9179396</v>
      </c>
      <c r="CI175" s="227">
        <f t="shared" si="555"/>
        <v>18960134</v>
      </c>
      <c r="CJ175" s="227">
        <f t="shared" si="556"/>
        <v>10472025</v>
      </c>
      <c r="CK175" s="227">
        <f t="shared" si="557"/>
        <v>9681893</v>
      </c>
      <c r="CL175" s="228">
        <f t="shared" si="558"/>
        <v>20153918</v>
      </c>
      <c r="CM175" s="282"/>
      <c r="CN175" s="282"/>
      <c r="CO175" s="226" t="str">
        <f t="shared" si="559"/>
        <v>-</v>
      </c>
      <c r="CP175" s="227" t="str">
        <f t="shared" si="560"/>
        <v>-</v>
      </c>
      <c r="CQ175" s="227" t="str">
        <f t="shared" si="561"/>
        <v>-</v>
      </c>
      <c r="CR175" s="227" t="str">
        <f t="shared" si="562"/>
        <v>-</v>
      </c>
      <c r="CS175" s="227" t="str">
        <f t="shared" si="563"/>
        <v>-</v>
      </c>
      <c r="CT175" s="228" t="str">
        <f t="shared" si="564"/>
        <v>-</v>
      </c>
      <c r="CU175" s="282"/>
      <c r="CV175" s="282"/>
      <c r="CW175" s="292" t="str">
        <f t="shared" si="565"/>
        <v>-</v>
      </c>
      <c r="CX175" s="234" t="str">
        <f t="shared" si="566"/>
        <v>-</v>
      </c>
      <c r="CY175" s="234" t="str">
        <f t="shared" si="567"/>
        <v>-</v>
      </c>
      <c r="CZ175" s="234" t="str">
        <f t="shared" si="568"/>
        <v>-</v>
      </c>
      <c r="DA175" s="234" t="str">
        <f t="shared" si="569"/>
        <v>-</v>
      </c>
      <c r="DB175" s="235" t="str">
        <f t="shared" si="570"/>
        <v>-</v>
      </c>
      <c r="DC175" s="282"/>
      <c r="DD175" s="282"/>
      <c r="DE175" s="226" t="str">
        <f t="shared" si="571"/>
        <v>-</v>
      </c>
      <c r="DF175" s="227" t="str">
        <f t="shared" si="572"/>
        <v>-</v>
      </c>
      <c r="DG175" s="227" t="str">
        <f t="shared" si="573"/>
        <v>-</v>
      </c>
      <c r="DH175" s="227" t="str">
        <f t="shared" si="574"/>
        <v>-</v>
      </c>
      <c r="DI175" s="227" t="str">
        <f t="shared" si="575"/>
        <v>-</v>
      </c>
      <c r="DJ175" s="228" t="str">
        <f t="shared" si="576"/>
        <v>-</v>
      </c>
      <c r="DK175" s="282"/>
      <c r="DL175" s="282"/>
      <c r="DM175" s="226" t="str">
        <f t="shared" si="577"/>
        <v>-</v>
      </c>
      <c r="DN175" s="227" t="str">
        <f t="shared" si="578"/>
        <v>-</v>
      </c>
      <c r="DO175" s="227" t="str">
        <f t="shared" si="579"/>
        <v>-</v>
      </c>
      <c r="DP175" s="227" t="str">
        <f t="shared" si="580"/>
        <v>-</v>
      </c>
      <c r="DQ175" s="227" t="str">
        <f t="shared" si="581"/>
        <v>-</v>
      </c>
      <c r="DR175" s="228" t="str">
        <f t="shared" si="582"/>
        <v>-</v>
      </c>
      <c r="DS175" s="282"/>
      <c r="DT175" s="282"/>
      <c r="DU175" s="226" t="str">
        <f t="shared" si="583"/>
        <v>-</v>
      </c>
      <c r="DV175" s="227" t="str">
        <f t="shared" si="584"/>
        <v>-</v>
      </c>
      <c r="DW175" s="227" t="str">
        <f t="shared" si="585"/>
        <v>-</v>
      </c>
      <c r="DX175" s="227" t="str">
        <f t="shared" si="586"/>
        <v>-</v>
      </c>
      <c r="DY175" s="227" t="str">
        <f t="shared" si="587"/>
        <v>-</v>
      </c>
      <c r="DZ175" s="228" t="str">
        <f t="shared" si="588"/>
        <v>-</v>
      </c>
      <c r="EA175" s="282"/>
      <c r="EB175" s="282"/>
      <c r="EC175" s="226" t="str">
        <f t="shared" si="589"/>
        <v>-</v>
      </c>
      <c r="ED175" s="227" t="str">
        <f t="shared" si="590"/>
        <v>-</v>
      </c>
      <c r="EE175" s="227" t="str">
        <f t="shared" si="591"/>
        <v>-</v>
      </c>
      <c r="EF175" s="227" t="str">
        <f t="shared" si="592"/>
        <v>-</v>
      </c>
      <c r="EG175" s="227" t="str">
        <f t="shared" si="593"/>
        <v>-</v>
      </c>
      <c r="EH175" s="228" t="str">
        <f t="shared" si="594"/>
        <v>-</v>
      </c>
      <c r="EI175" s="282"/>
      <c r="EJ175" s="282"/>
      <c r="EK175" s="226" t="str">
        <f t="shared" si="595"/>
        <v>-</v>
      </c>
      <c r="EL175" s="227" t="str">
        <f t="shared" si="596"/>
        <v>-</v>
      </c>
      <c r="EM175" s="227" t="str">
        <f t="shared" si="597"/>
        <v>-</v>
      </c>
      <c r="EN175" s="227" t="str">
        <f t="shared" si="598"/>
        <v>-</v>
      </c>
      <c r="EO175" s="227" t="str">
        <f t="shared" si="599"/>
        <v>-</v>
      </c>
      <c r="EP175" s="228" t="str">
        <f t="shared" si="600"/>
        <v>-</v>
      </c>
      <c r="EQ175" s="282"/>
      <c r="ER175" s="282"/>
      <c r="ES175" s="226" t="str">
        <f t="shared" si="601"/>
        <v>-</v>
      </c>
      <c r="ET175" s="227" t="str">
        <f t="shared" si="602"/>
        <v>-</v>
      </c>
      <c r="EU175" s="228" t="str">
        <f t="shared" si="603"/>
        <v>-</v>
      </c>
      <c r="EV175" s="282"/>
      <c r="EW175" s="282"/>
      <c r="EX175" s="301">
        <f t="shared" si="604"/>
        <v>58684.428</v>
      </c>
      <c r="EY175" s="259">
        <f t="shared" si="605"/>
        <v>477328.59200000006</v>
      </c>
      <c r="EZ175" s="259">
        <f t="shared" si="606"/>
        <v>796325.62800000003</v>
      </c>
      <c r="FA175" s="259">
        <f t="shared" si="607"/>
        <v>565489.35000000009</v>
      </c>
      <c r="FB175" s="259">
        <f t="shared" si="608"/>
        <v>503458.43600000005</v>
      </c>
      <c r="FC175" s="260">
        <f t="shared" si="609"/>
        <v>1048003.736</v>
      </c>
      <c r="FD175" s="282"/>
      <c r="FE175" s="282"/>
      <c r="FF175" s="301" t="str">
        <f t="shared" si="610"/>
        <v>-</v>
      </c>
      <c r="FG175" s="259" t="str">
        <f t="shared" si="611"/>
        <v>-</v>
      </c>
      <c r="FH175" s="259" t="str">
        <f t="shared" si="612"/>
        <v>-</v>
      </c>
      <c r="FI175" s="259" t="str">
        <f t="shared" si="613"/>
        <v>-</v>
      </c>
      <c r="FJ175" s="259" t="str">
        <f t="shared" si="614"/>
        <v>-</v>
      </c>
      <c r="FK175" s="260" t="str">
        <f t="shared" si="615"/>
        <v>-</v>
      </c>
      <c r="FL175" s="282"/>
      <c r="FM175" s="282"/>
      <c r="FN175" s="301" t="str">
        <f t="shared" si="616"/>
        <v>-</v>
      </c>
      <c r="FO175" s="259" t="str">
        <f t="shared" si="617"/>
        <v>-</v>
      </c>
      <c r="FP175" s="259" t="str">
        <f t="shared" si="618"/>
        <v>-</v>
      </c>
      <c r="FQ175" s="259" t="str">
        <f t="shared" si="619"/>
        <v>-</v>
      </c>
      <c r="FR175" s="259" t="str">
        <f t="shared" si="620"/>
        <v>-</v>
      </c>
      <c r="FS175" s="260" t="str">
        <f t="shared" si="621"/>
        <v>-</v>
      </c>
      <c r="FT175" s="282"/>
      <c r="FU175" s="282"/>
      <c r="FV175" s="301" t="str">
        <f t="shared" si="622"/>
        <v>-</v>
      </c>
      <c r="FW175" s="259" t="str">
        <f t="shared" si="623"/>
        <v>-</v>
      </c>
      <c r="FX175" s="259" t="str">
        <f t="shared" si="624"/>
        <v>-</v>
      </c>
      <c r="FY175" s="259" t="str">
        <f t="shared" si="625"/>
        <v>-</v>
      </c>
      <c r="FZ175" s="259" t="str">
        <f t="shared" si="626"/>
        <v>-</v>
      </c>
      <c r="GA175" s="260" t="str">
        <f t="shared" si="627"/>
        <v>-</v>
      </c>
      <c r="GB175" s="282"/>
      <c r="GC175" s="282"/>
      <c r="GD175" s="301" t="str">
        <f t="shared" si="628"/>
        <v>-</v>
      </c>
      <c r="GE175" s="259" t="str">
        <f t="shared" si="629"/>
        <v>-</v>
      </c>
      <c r="GF175" s="259" t="str">
        <f t="shared" si="630"/>
        <v>-</v>
      </c>
      <c r="GG175" s="259" t="str">
        <f t="shared" si="631"/>
        <v>-</v>
      </c>
      <c r="GH175" s="259" t="str">
        <f t="shared" si="632"/>
        <v>-</v>
      </c>
      <c r="GI175" s="260" t="str">
        <f t="shared" si="633"/>
        <v>-</v>
      </c>
      <c r="GJ175" s="282"/>
      <c r="GK175" s="282"/>
      <c r="GL175" s="301" t="str">
        <f t="shared" si="634"/>
        <v>-</v>
      </c>
      <c r="GM175" s="259" t="str">
        <f t="shared" si="635"/>
        <v>-</v>
      </c>
      <c r="GN175" s="259" t="str">
        <f t="shared" si="636"/>
        <v>-</v>
      </c>
      <c r="GO175" s="259" t="str">
        <f t="shared" si="637"/>
        <v>-</v>
      </c>
      <c r="GP175" s="259" t="str">
        <f t="shared" si="638"/>
        <v>-</v>
      </c>
      <c r="GQ175" s="260" t="str">
        <f t="shared" si="639"/>
        <v>-</v>
      </c>
      <c r="GR175" s="282"/>
      <c r="GS175" s="282"/>
      <c r="GT175" s="301" t="str">
        <f t="shared" si="640"/>
        <v>-</v>
      </c>
      <c r="GU175" s="259" t="str">
        <f t="shared" si="641"/>
        <v>-</v>
      </c>
      <c r="GV175" s="259" t="str">
        <f t="shared" si="642"/>
        <v>-</v>
      </c>
      <c r="GW175" s="259" t="str">
        <f t="shared" si="643"/>
        <v>-</v>
      </c>
      <c r="GX175" s="259" t="str">
        <f t="shared" si="644"/>
        <v>-</v>
      </c>
      <c r="GY175" s="260" t="str">
        <f t="shared" si="645"/>
        <v>-</v>
      </c>
      <c r="GZ175" s="282"/>
      <c r="HA175" s="282"/>
      <c r="HB175" s="301" t="str">
        <f t="shared" si="646"/>
        <v>-</v>
      </c>
      <c r="HC175" s="259" t="str">
        <f t="shared" si="647"/>
        <v>-</v>
      </c>
      <c r="HD175" s="259" t="str">
        <f t="shared" si="648"/>
        <v>-</v>
      </c>
      <c r="HE175" s="259" t="str">
        <f t="shared" si="649"/>
        <v>-</v>
      </c>
      <c r="HF175" s="259" t="str">
        <f t="shared" si="650"/>
        <v>-</v>
      </c>
      <c r="HG175" s="260" t="str">
        <f t="shared" si="651"/>
        <v>-</v>
      </c>
      <c r="HH175" s="282"/>
      <c r="HI175" s="282"/>
      <c r="HJ175" s="301" t="str">
        <f t="shared" si="652"/>
        <v>-</v>
      </c>
      <c r="HK175" s="259" t="str">
        <f t="shared" si="653"/>
        <v>-</v>
      </c>
      <c r="HL175" s="260" t="str">
        <f t="shared" si="654"/>
        <v>-</v>
      </c>
      <c r="HM175" s="428">
        <f t="shared" si="663"/>
        <v>1</v>
      </c>
      <c r="HN175" s="429">
        <f t="shared" si="663"/>
        <v>1</v>
      </c>
      <c r="HO175" s="429">
        <f t="shared" si="663"/>
        <v>1</v>
      </c>
      <c r="HP175" s="429">
        <f t="shared" si="655"/>
        <v>1</v>
      </c>
      <c r="HQ175" s="429">
        <f t="shared" si="655"/>
        <v>1</v>
      </c>
      <c r="HR175" s="430">
        <f t="shared" si="655"/>
        <v>1</v>
      </c>
      <c r="HS175" s="450"/>
      <c r="HT175" s="450"/>
      <c r="HU175" s="428" t="str">
        <f t="shared" si="664"/>
        <v>-</v>
      </c>
      <c r="HV175" s="429" t="str">
        <f t="shared" si="664"/>
        <v>-</v>
      </c>
      <c r="HW175" s="429" t="str">
        <f t="shared" si="664"/>
        <v>-</v>
      </c>
      <c r="HX175" s="429" t="str">
        <f t="shared" si="656"/>
        <v>-</v>
      </c>
      <c r="HY175" s="429" t="str">
        <f t="shared" si="656"/>
        <v>-</v>
      </c>
      <c r="HZ175" s="430" t="str">
        <f t="shared" si="656"/>
        <v>-</v>
      </c>
      <c r="IA175" s="450"/>
      <c r="IB175" s="450"/>
      <c r="IC175" s="428" t="str">
        <f t="shared" si="665"/>
        <v>-</v>
      </c>
      <c r="ID175" s="429" t="str">
        <f t="shared" si="665"/>
        <v>-</v>
      </c>
      <c r="IE175" s="429" t="str">
        <f t="shared" si="665"/>
        <v>-</v>
      </c>
      <c r="IF175" s="429" t="str">
        <f t="shared" si="657"/>
        <v>-</v>
      </c>
      <c r="IG175" s="429" t="str">
        <f t="shared" si="657"/>
        <v>-</v>
      </c>
      <c r="IH175" s="430" t="str">
        <f t="shared" si="657"/>
        <v>-</v>
      </c>
      <c r="II175" s="450"/>
      <c r="IJ175" s="450"/>
      <c r="IK175" s="428" t="str">
        <f t="shared" si="666"/>
        <v>-</v>
      </c>
      <c r="IL175" s="429" t="str">
        <f t="shared" si="666"/>
        <v>-</v>
      </c>
      <c r="IM175" s="429" t="str">
        <f t="shared" si="666"/>
        <v>-</v>
      </c>
      <c r="IN175" s="429" t="str">
        <f t="shared" si="658"/>
        <v>-</v>
      </c>
      <c r="IO175" s="429" t="str">
        <f t="shared" si="658"/>
        <v>-</v>
      </c>
      <c r="IP175" s="430" t="str">
        <f t="shared" si="658"/>
        <v>-</v>
      </c>
      <c r="IQ175" s="450"/>
      <c r="IR175" s="450"/>
      <c r="IS175" s="428" t="str">
        <f t="shared" si="667"/>
        <v>-</v>
      </c>
      <c r="IT175" s="429" t="str">
        <f t="shared" si="667"/>
        <v>-</v>
      </c>
      <c r="IU175" s="429" t="str">
        <f t="shared" si="667"/>
        <v>-</v>
      </c>
      <c r="IV175" s="429" t="str">
        <f t="shared" si="659"/>
        <v>-</v>
      </c>
      <c r="IW175" s="429" t="str">
        <f t="shared" si="659"/>
        <v>-</v>
      </c>
      <c r="IX175" s="430" t="str">
        <f t="shared" si="659"/>
        <v>-</v>
      </c>
      <c r="IY175" s="450"/>
      <c r="IZ175" s="450"/>
      <c r="JA175" s="428" t="str">
        <f t="shared" si="668"/>
        <v>-</v>
      </c>
      <c r="JB175" s="429" t="str">
        <f t="shared" si="668"/>
        <v>-</v>
      </c>
      <c r="JC175" s="429" t="str">
        <f t="shared" si="668"/>
        <v>-</v>
      </c>
      <c r="JD175" s="429" t="str">
        <f t="shared" si="660"/>
        <v>-</v>
      </c>
      <c r="JE175" s="429" t="str">
        <f t="shared" si="660"/>
        <v>-</v>
      </c>
      <c r="JF175" s="430" t="str">
        <f t="shared" si="660"/>
        <v>-</v>
      </c>
      <c r="JG175" s="450"/>
      <c r="JH175" s="450"/>
      <c r="JI175" s="428" t="str">
        <f t="shared" si="669"/>
        <v>-</v>
      </c>
      <c r="JJ175" s="429" t="str">
        <f t="shared" si="669"/>
        <v>-</v>
      </c>
      <c r="JK175" s="429" t="str">
        <f t="shared" si="669"/>
        <v>-</v>
      </c>
      <c r="JL175" s="429" t="str">
        <f t="shared" si="661"/>
        <v>-</v>
      </c>
      <c r="JM175" s="429" t="str">
        <f t="shared" si="661"/>
        <v>-</v>
      </c>
      <c r="JN175" s="430" t="str">
        <f t="shared" si="661"/>
        <v>-</v>
      </c>
      <c r="JO175" s="450"/>
      <c r="JP175" s="450"/>
      <c r="JQ175" s="428" t="str">
        <f t="shared" si="670"/>
        <v>-</v>
      </c>
      <c r="JR175" s="429" t="str">
        <f t="shared" si="670"/>
        <v>-</v>
      </c>
      <c r="JS175" s="429" t="str">
        <f t="shared" si="670"/>
        <v>-</v>
      </c>
      <c r="JT175" s="429" t="str">
        <f t="shared" si="662"/>
        <v>-</v>
      </c>
      <c r="JU175" s="429" t="str">
        <f t="shared" si="662"/>
        <v>-</v>
      </c>
      <c r="JV175" s="430" t="str">
        <f t="shared" si="662"/>
        <v>-</v>
      </c>
      <c r="JW175" s="450"/>
      <c r="JX175" s="450"/>
      <c r="JY175" s="428" t="str">
        <f t="shared" si="552"/>
        <v>-</v>
      </c>
      <c r="JZ175" s="429" t="str">
        <f t="shared" si="552"/>
        <v>-</v>
      </c>
      <c r="KA175" s="430" t="str">
        <f t="shared" si="552"/>
        <v>-</v>
      </c>
      <c r="KB175" s="172"/>
      <c r="KC175" s="355" t="str">
        <f>IF(ISBLANK('Tab4-Adol-KABP-2006'!KC175),"",('Tab4-Adol-KABP-2006'!KC175))</f>
        <v>Sample uses evermarried men and women</v>
      </c>
      <c r="KD175" s="355" t="str">
        <f>IF(ISBLANK('Tab4-Adol-KABP-2006'!KD175),"",('Tab4-Adol-KABP-2006'!KD175))</f>
        <v>Sample uses evermarried men and women</v>
      </c>
      <c r="KE175" s="355" t="str">
        <f>IF(ISBLANK('Tab4-Adol-KABP-2006'!KE175),"",('Tab4-Adol-KABP-2006'!KE175))</f>
        <v>Sample uses evermarried men and women</v>
      </c>
      <c r="KF175" s="355" t="str">
        <f>IF(ISBLANK('Tab4-Adol-KABP-2006'!KF175),"",('Tab4-Adol-KABP-2006'!KF175))</f>
        <v>Sample uses evermarried men and women. Based on small denominators</v>
      </c>
      <c r="KG175" s="355" t="str">
        <f>IF(ISBLANK('Tab4-Adol-KABP-2006'!KG175),"",('Tab4-Adol-KABP-2006'!KG175))</f>
        <v>Sample uses evermarried men and women</v>
      </c>
      <c r="KH175" s="355" t="str">
        <f>IF(ISBLANK('Tab4-Adol-KABP-2006'!KH175),"",('Tab4-Adol-KABP-2006'!KH175))</f>
        <v>Sample uses evermarried men and women</v>
      </c>
      <c r="KI175" s="355" t="str">
        <f>IF(ISBLANK('Tab4-Adol-KABP-2006'!KI175),"",('Tab4-Adol-KABP-2006'!KI175))</f>
        <v/>
      </c>
      <c r="KJ175" s="355" t="str">
        <f>IF(ISBLANK('Tab4-Adol-KABP-2006'!KJ175),"",('Tab4-Adol-KABP-2006'!KJ175))</f>
        <v/>
      </c>
      <c r="KK175" s="355" t="str">
        <f>IF(ISBLANK('Tab4-Adol-KABP-2006'!KK175),"",('Tab4-Adol-KABP-2006'!KK175))</f>
        <v/>
      </c>
      <c r="KL175" s="355" t="str">
        <f>IF(ISBLANK('Tab4-Adol-KABP-2006'!KL175),"",('Tab4-Adol-KABP-2006'!KL175))</f>
        <v/>
      </c>
      <c r="KM175" s="355" t="str">
        <f>IF(ISBLANK('Tab4-Adol-KABP-2006'!KM175),"",('Tab4-Adol-KABP-2006'!KM175))</f>
        <v/>
      </c>
      <c r="KN175" s="355" t="str">
        <f>IF(ISBLANK('Tab4-Adol-KABP-2006'!KN175),"",('Tab4-Adol-KABP-2006'!KN175))</f>
        <v/>
      </c>
      <c r="KO175" s="355" t="str">
        <f>IF(ISBLANK('Tab4-Adol-KABP-2006'!KO175),"",('Tab4-Adol-KABP-2006'!KO175))</f>
        <v/>
      </c>
      <c r="KP175" s="355" t="str">
        <f>IF(ISBLANK('Tab4-Adol-KABP-2006'!KP175),"",('Tab4-Adol-KABP-2006'!KP175))</f>
        <v/>
      </c>
      <c r="KQ175" s="355" t="str">
        <f>IF(ISBLANK('Tab4-Adol-KABP-2006'!KQ175),"",('Tab4-Adol-KABP-2006'!KQ175))</f>
        <v/>
      </c>
      <c r="KR175" s="355" t="str">
        <f>IF(ISBLANK('Tab4-Adol-KABP-2006'!KR175),"",('Tab4-Adol-KABP-2006'!KR175))</f>
        <v/>
      </c>
      <c r="KS175" s="355" t="str">
        <f>IF(ISBLANK('Tab4-Adol-KABP-2006'!KS175),"",('Tab4-Adol-KABP-2006'!KS175))</f>
        <v/>
      </c>
      <c r="KT175" s="355" t="str">
        <f>IF(ISBLANK('Tab4-Adol-KABP-2006'!KT175),"",('Tab4-Adol-KABP-2006'!KT175))</f>
        <v/>
      </c>
      <c r="KU175" s="355" t="str">
        <f>IF(ISBLANK('Tab4-Adol-KABP-2006'!KU175),"",('Tab4-Adol-KABP-2006'!KU175))</f>
        <v/>
      </c>
      <c r="KV175" s="355" t="str">
        <f>IF(ISBLANK('Tab4-Adol-KABP-2006'!KV175),"",('Tab4-Adol-KABP-2006'!KV175))</f>
        <v/>
      </c>
      <c r="KW175" s="355" t="str">
        <f>IF(ISBLANK('Tab4-Adol-KABP-2006'!KW175),"",('Tab4-Adol-KABP-2006'!KW175))</f>
        <v/>
      </c>
      <c r="KX175" s="355" t="str">
        <f>IF(ISBLANK('Tab4-Adol-KABP-2006'!KX175),"",('Tab4-Adol-KABP-2006'!KX175))</f>
        <v/>
      </c>
      <c r="KY175" s="355" t="str">
        <f>IF(ISBLANK('Tab4-Adol-KABP-2006'!KY175),"",('Tab4-Adol-KABP-2006'!KY175))</f>
        <v/>
      </c>
      <c r="KZ175" s="355" t="str">
        <f>IF(ISBLANK('Tab4-Adol-KABP-2006'!KZ175),"",('Tab4-Adol-KABP-2006'!KZ175))</f>
        <v/>
      </c>
      <c r="LA175" s="355" t="str">
        <f>IF(ISBLANK('Tab4-Adol-KABP-2006'!LA175),"",('Tab4-Adol-KABP-2006'!LA175))</f>
        <v/>
      </c>
      <c r="LB175" s="355" t="str">
        <f>IF(ISBLANK('Tab4-Adol-KABP-2006'!LB175),"",('Tab4-Adol-KABP-2006'!LB175))</f>
        <v/>
      </c>
      <c r="LC175" s="355" t="str">
        <f>IF(ISBLANK('Tab4-Adol-KABP-2006'!LC175),"",('Tab4-Adol-KABP-2006'!LC175))</f>
        <v/>
      </c>
      <c r="LD175" s="355" t="str">
        <f>IF(ISBLANK('Tab4-Adol-KABP-2006'!LD175),"",('Tab4-Adol-KABP-2006'!LD175))</f>
        <v/>
      </c>
      <c r="LE175" s="355" t="str">
        <f>IF(ISBLANK('Tab4-Adol-KABP-2006'!LE175),"",('Tab4-Adol-KABP-2006'!LE175))</f>
        <v/>
      </c>
      <c r="LF175" s="355" t="str">
        <f>IF(ISBLANK('Tab4-Adol-KABP-2006'!LF175),"",('Tab4-Adol-KABP-2006'!LF175))</f>
        <v/>
      </c>
      <c r="LG175" s="355" t="str">
        <f>IF(ISBLANK('Tab4-Adol-KABP-2006'!LG175),"",('Tab4-Adol-KABP-2006'!LG175))</f>
        <v/>
      </c>
      <c r="LH175" s="355" t="str">
        <f>IF(ISBLANK('Tab4-Adol-KABP-2006'!LH175),"",('Tab4-Adol-KABP-2006'!LH175))</f>
        <v/>
      </c>
      <c r="LI175" s="355" t="str">
        <f>IF(ISBLANK('Tab4-Adol-KABP-2006'!LI175),"",('Tab4-Adol-KABP-2006'!LI175))</f>
        <v/>
      </c>
      <c r="LJ175" s="355" t="str">
        <f>IF(ISBLANK('Tab4-Adol-KABP-2006'!LJ175),"",('Tab4-Adol-KABP-2006'!LJ175))</f>
        <v/>
      </c>
      <c r="LK175" s="355" t="str">
        <f>IF(ISBLANK('Tab4-Adol-KABP-2006'!LK175),"",('Tab4-Adol-KABP-2006'!LK175))</f>
        <v/>
      </c>
      <c r="LL175" s="355" t="str">
        <f>IF(ISBLANK('Tab4-Adol-KABP-2006'!LL175),"",('Tab4-Adol-KABP-2006'!LL175))</f>
        <v/>
      </c>
      <c r="LM175" s="355" t="str">
        <f>IF(ISBLANK('Tab4-Adol-KABP-2006'!LM175),"",('Tab4-Adol-KABP-2006'!LM175))</f>
        <v/>
      </c>
      <c r="LN175" s="355" t="str">
        <f>IF(ISBLANK('Tab4-Adol-KABP-2006'!LN175),"",('Tab4-Adol-KABP-2006'!LN175))</f>
        <v/>
      </c>
      <c r="LO175" s="355" t="str">
        <f>IF(ISBLANK('Tab4-Adol-KABP-2006'!LO175),"",('Tab4-Adol-KABP-2006'!LO175))</f>
        <v/>
      </c>
      <c r="LP175" s="355" t="str">
        <f>IF(ISBLANK('Tab4-Adol-KABP-2006'!LP175),"",('Tab4-Adol-KABP-2006'!LP175))</f>
        <v/>
      </c>
      <c r="LQ175" s="355" t="str">
        <f>IF(ISBLANK('Tab4-Adol-KABP-2006'!LQ175),"",('Tab4-Adol-KABP-2006'!LQ175))</f>
        <v/>
      </c>
      <c r="LR175" s="355" t="str">
        <f>IF(ISBLANK('Tab4-Adol-KABP-2006'!LR175),"",('Tab4-Adol-KABP-2006'!LR175))</f>
        <v/>
      </c>
      <c r="LS175" s="355" t="str">
        <f>IF(ISBLANK('Tab4-Adol-KABP-2006'!LS175),"",('Tab4-Adol-KABP-2006'!LS175))</f>
        <v/>
      </c>
      <c r="LT175" s="355" t="str">
        <f>IF(ISBLANK('Tab4-Adol-KABP-2006'!LT175),"",('Tab4-Adol-KABP-2006'!LT175))</f>
        <v/>
      </c>
      <c r="LU175" s="355" t="str">
        <f>IF(ISBLANK('Tab4-Adol-KABP-2006'!LU175),"",('Tab4-Adol-KABP-2006'!LU175))</f>
        <v/>
      </c>
      <c r="LV175" s="355" t="str">
        <f>IF(ISBLANK('Tab4-Adol-KABP-2006'!LV175),"",('Tab4-Adol-KABP-2006'!LV175))</f>
        <v/>
      </c>
      <c r="LW175" s="355" t="str">
        <f>IF(ISBLANK('Tab4-Adol-KABP-2006'!LW175),"",('Tab4-Adol-KABP-2006'!LW175))</f>
        <v/>
      </c>
      <c r="LX175" s="355" t="str">
        <f>IF(ISBLANK('Tab4-Adol-KABP-2006'!LX175),"",('Tab4-Adol-KABP-2006'!LX175))</f>
        <v/>
      </c>
      <c r="LY175" s="355" t="str">
        <f>IF(ISBLANK('Tab4-Adol-KABP-2006'!LY175),"",('Tab4-Adol-KABP-2006'!LY175))</f>
        <v/>
      </c>
      <c r="LZ175" s="355" t="str">
        <f>IF(ISBLANK('Tab4-Adol-KABP-2006'!LZ175),"",('Tab4-Adol-KABP-2006'!LZ175))</f>
        <v/>
      </c>
      <c r="MA175" s="355" t="str">
        <f>IF(ISBLANK('Tab4-Adol-KABP-2006'!MA175),"",('Tab4-Adol-KABP-2006'!MA175))</f>
        <v/>
      </c>
    </row>
    <row r="176" spans="1:339" x14ac:dyDescent="0.2">
      <c r="A176" s="310" t="s">
        <v>202</v>
      </c>
      <c r="B176" s="172">
        <v>0</v>
      </c>
      <c r="C176" s="172">
        <v>0</v>
      </c>
      <c r="D176" s="172" t="s">
        <v>335</v>
      </c>
      <c r="E176" s="172">
        <v>1</v>
      </c>
      <c r="F176" s="173"/>
      <c r="G176" s="218" t="s">
        <v>168</v>
      </c>
      <c r="H176" s="348" t="str">
        <f>IF(ISBLANK('Tab4-Adol-KABP-2006'!H176), "",('Tab4-Adol-KABP-2006'!H176))</f>
        <v/>
      </c>
      <c r="I176" s="349" t="str">
        <f>IF(ISBLANK('Tab4-Adol-KABP-2006'!I176), "",('Tab4-Adol-KABP-2006'!I176))</f>
        <v/>
      </c>
      <c r="J176" s="414"/>
      <c r="K176" s="414"/>
      <c r="L176" s="414"/>
      <c r="M176" s="414"/>
      <c r="N176" s="414"/>
      <c r="O176" s="415"/>
      <c r="P176" s="348" t="str">
        <f>IF(ISBLANK('Tab4-Adol-KABP-2006'!P176), "",('Tab4-Adol-KABP-2006'!P176))</f>
        <v/>
      </c>
      <c r="Q176" s="349" t="str">
        <f>IF(ISBLANK('Tab4-Adol-KABP-2006'!Q176), "",('Tab4-Adol-KABP-2006'!Q176))</f>
        <v/>
      </c>
      <c r="R176" s="414"/>
      <c r="S176" s="414"/>
      <c r="T176" s="414"/>
      <c r="U176" s="414"/>
      <c r="V176" s="414"/>
      <c r="W176" s="415"/>
      <c r="X176" s="348" t="str">
        <f>IF(ISBLANK('Tab4-Adol-KABP-2006'!X176), "",('Tab4-Adol-KABP-2006'!X176))</f>
        <v/>
      </c>
      <c r="Y176" s="349" t="str">
        <f>IF(ISBLANK('Tab4-Adol-KABP-2006'!Y176), "",('Tab4-Adol-KABP-2006'!Y176))</f>
        <v/>
      </c>
      <c r="Z176" s="414"/>
      <c r="AA176" s="414"/>
      <c r="AB176" s="414"/>
      <c r="AC176" s="414"/>
      <c r="AD176" s="414"/>
      <c r="AE176" s="415"/>
      <c r="AF176" s="348" t="str">
        <f>IF(ISBLANK('Tab4-Adol-KABP-2006'!AF176), "",('Tab4-Adol-KABP-2006'!AF176))</f>
        <v/>
      </c>
      <c r="AG176" s="349" t="str">
        <f>IF(ISBLANK('Tab4-Adol-KABP-2006'!AG176), "",('Tab4-Adol-KABP-2006'!AG176))</f>
        <v/>
      </c>
      <c r="AH176" s="414"/>
      <c r="AI176" s="414"/>
      <c r="AJ176" s="414"/>
      <c r="AK176" s="414"/>
      <c r="AL176" s="414"/>
      <c r="AM176" s="415"/>
      <c r="AN176" s="348" t="str">
        <f>IF(ISBLANK('Tab4-Adol-KABP-2006'!AN176), "",('Tab4-Adol-KABP-2006'!AN176))</f>
        <v/>
      </c>
      <c r="AO176" s="349" t="str">
        <f>IF(ISBLANK('Tab4-Adol-KABP-2006'!AO176), "",('Tab4-Adol-KABP-2006'!AO176))</f>
        <v/>
      </c>
      <c r="AP176" s="362"/>
      <c r="AQ176" s="362"/>
      <c r="AR176" s="362"/>
      <c r="AS176" s="362"/>
      <c r="AT176" s="362"/>
      <c r="AU176" s="363"/>
      <c r="AV176" s="348" t="str">
        <f>IF(ISBLANK('Tab4-Adol-KABP-2006'!AV176), "",('Tab4-Adol-KABP-2006'!AV176))</f>
        <v/>
      </c>
      <c r="AW176" s="349" t="str">
        <f>IF(ISBLANK('Tab4-Adol-KABP-2006'!AW176), "",('Tab4-Adol-KABP-2006'!AW176))</f>
        <v/>
      </c>
      <c r="AX176" s="414"/>
      <c r="AY176" s="414"/>
      <c r="AZ176" s="414"/>
      <c r="BA176" s="414"/>
      <c r="BB176" s="414"/>
      <c r="BC176" s="415"/>
      <c r="BD176" s="348" t="str">
        <f>IF(ISBLANK('Tab4-Adol-KABP-2006'!BD176), "",('Tab4-Adol-KABP-2006'!BD176))</f>
        <v/>
      </c>
      <c r="BE176" s="349" t="str">
        <f>IF(ISBLANK('Tab4-Adol-KABP-2006'!BE176), "",('Tab4-Adol-KABP-2006'!BE176))</f>
        <v/>
      </c>
      <c r="BF176" s="414"/>
      <c r="BG176" s="414"/>
      <c r="BH176" s="414"/>
      <c r="BI176" s="414"/>
      <c r="BJ176" s="414"/>
      <c r="BK176" s="415"/>
      <c r="BL176" s="348" t="str">
        <f>IF(ISBLANK('Tab4-Adol-KABP-2006'!BL176), "",('Tab4-Adol-KABP-2006'!BL176))</f>
        <v/>
      </c>
      <c r="BM176" s="349" t="str">
        <f>IF(ISBLANK('Tab4-Adol-KABP-2006'!BM176), "",('Tab4-Adol-KABP-2006'!BM176))</f>
        <v/>
      </c>
      <c r="BN176" s="414"/>
      <c r="BO176" s="414"/>
      <c r="BP176" s="414"/>
      <c r="BQ176" s="414"/>
      <c r="BR176" s="414"/>
      <c r="BS176" s="415"/>
      <c r="BT176" s="348" t="str">
        <f>IF(ISBLANK('Tab4-Adol-KABP-2006'!BT176), "",('Tab4-Adol-KABP-2006'!BT176))</f>
        <v/>
      </c>
      <c r="BU176" s="349" t="str">
        <f>IF(ISBLANK('Tab4-Adol-KABP-2006'!BU176), "",('Tab4-Adol-KABP-2006'!BU176))</f>
        <v/>
      </c>
      <c r="BV176" s="414"/>
      <c r="BW176" s="414"/>
      <c r="BX176" s="415"/>
      <c r="BY176" s="216">
        <v>787391</v>
      </c>
      <c r="BZ176" s="208">
        <v>788151</v>
      </c>
      <c r="CA176" s="208">
        <v>1575542</v>
      </c>
      <c r="CB176" s="208">
        <v>805285</v>
      </c>
      <c r="CC176" s="208">
        <v>784396</v>
      </c>
      <c r="CD176" s="284">
        <v>1589681</v>
      </c>
      <c r="CE176" s="282"/>
      <c r="CF176" s="282"/>
      <c r="CG176" s="226" t="str">
        <f t="shared" si="553"/>
        <v>-</v>
      </c>
      <c r="CH176" s="227" t="str">
        <f t="shared" si="554"/>
        <v>-</v>
      </c>
      <c r="CI176" s="227" t="str">
        <f t="shared" si="555"/>
        <v>-</v>
      </c>
      <c r="CJ176" s="227" t="str">
        <f t="shared" si="556"/>
        <v>-</v>
      </c>
      <c r="CK176" s="227" t="str">
        <f t="shared" si="557"/>
        <v>-</v>
      </c>
      <c r="CL176" s="228" t="str">
        <f t="shared" si="558"/>
        <v>-</v>
      </c>
      <c r="CM176" s="282"/>
      <c r="CN176" s="282"/>
      <c r="CO176" s="226" t="str">
        <f t="shared" si="559"/>
        <v>-</v>
      </c>
      <c r="CP176" s="227" t="str">
        <f t="shared" si="560"/>
        <v>-</v>
      </c>
      <c r="CQ176" s="227" t="str">
        <f t="shared" si="561"/>
        <v>-</v>
      </c>
      <c r="CR176" s="227" t="str">
        <f t="shared" si="562"/>
        <v>-</v>
      </c>
      <c r="CS176" s="227" t="str">
        <f t="shared" si="563"/>
        <v>-</v>
      </c>
      <c r="CT176" s="228" t="str">
        <f t="shared" si="564"/>
        <v>-</v>
      </c>
      <c r="CU176" s="282"/>
      <c r="CV176" s="282"/>
      <c r="CW176" s="292" t="str">
        <f t="shared" si="565"/>
        <v>-</v>
      </c>
      <c r="CX176" s="234" t="str">
        <f t="shared" si="566"/>
        <v>-</v>
      </c>
      <c r="CY176" s="234" t="str">
        <f t="shared" si="567"/>
        <v>-</v>
      </c>
      <c r="CZ176" s="234" t="str">
        <f t="shared" si="568"/>
        <v>-</v>
      </c>
      <c r="DA176" s="234" t="str">
        <f t="shared" si="569"/>
        <v>-</v>
      </c>
      <c r="DB176" s="235" t="str">
        <f t="shared" si="570"/>
        <v>-</v>
      </c>
      <c r="DC176" s="282"/>
      <c r="DD176" s="282"/>
      <c r="DE176" s="226" t="str">
        <f t="shared" si="571"/>
        <v>-</v>
      </c>
      <c r="DF176" s="227" t="str">
        <f t="shared" si="572"/>
        <v>-</v>
      </c>
      <c r="DG176" s="227" t="str">
        <f t="shared" si="573"/>
        <v>-</v>
      </c>
      <c r="DH176" s="227" t="str">
        <f t="shared" si="574"/>
        <v>-</v>
      </c>
      <c r="DI176" s="227" t="str">
        <f t="shared" si="575"/>
        <v>-</v>
      </c>
      <c r="DJ176" s="228" t="str">
        <f t="shared" si="576"/>
        <v>-</v>
      </c>
      <c r="DK176" s="282"/>
      <c r="DL176" s="282"/>
      <c r="DM176" s="226" t="str">
        <f t="shared" si="577"/>
        <v>-</v>
      </c>
      <c r="DN176" s="227" t="str">
        <f t="shared" si="578"/>
        <v>-</v>
      </c>
      <c r="DO176" s="227" t="str">
        <f t="shared" si="579"/>
        <v>-</v>
      </c>
      <c r="DP176" s="227" t="str">
        <f t="shared" si="580"/>
        <v>-</v>
      </c>
      <c r="DQ176" s="227" t="str">
        <f t="shared" si="581"/>
        <v>-</v>
      </c>
      <c r="DR176" s="228" t="str">
        <f t="shared" si="582"/>
        <v>-</v>
      </c>
      <c r="DS176" s="282"/>
      <c r="DT176" s="282"/>
      <c r="DU176" s="226" t="str">
        <f t="shared" si="583"/>
        <v>-</v>
      </c>
      <c r="DV176" s="227" t="str">
        <f t="shared" si="584"/>
        <v>-</v>
      </c>
      <c r="DW176" s="227" t="str">
        <f t="shared" si="585"/>
        <v>-</v>
      </c>
      <c r="DX176" s="227" t="str">
        <f t="shared" si="586"/>
        <v>-</v>
      </c>
      <c r="DY176" s="227" t="str">
        <f t="shared" si="587"/>
        <v>-</v>
      </c>
      <c r="DZ176" s="228" t="str">
        <f t="shared" si="588"/>
        <v>-</v>
      </c>
      <c r="EA176" s="282"/>
      <c r="EB176" s="282"/>
      <c r="EC176" s="226" t="str">
        <f t="shared" si="589"/>
        <v>-</v>
      </c>
      <c r="ED176" s="227" t="str">
        <f t="shared" si="590"/>
        <v>-</v>
      </c>
      <c r="EE176" s="227" t="str">
        <f t="shared" si="591"/>
        <v>-</v>
      </c>
      <c r="EF176" s="227" t="str">
        <f t="shared" si="592"/>
        <v>-</v>
      </c>
      <c r="EG176" s="227" t="str">
        <f t="shared" si="593"/>
        <v>-</v>
      </c>
      <c r="EH176" s="228" t="str">
        <f t="shared" si="594"/>
        <v>-</v>
      </c>
      <c r="EI176" s="282"/>
      <c r="EJ176" s="282"/>
      <c r="EK176" s="226" t="str">
        <f t="shared" si="595"/>
        <v>-</v>
      </c>
      <c r="EL176" s="227" t="str">
        <f t="shared" si="596"/>
        <v>-</v>
      </c>
      <c r="EM176" s="227" t="str">
        <f t="shared" si="597"/>
        <v>-</v>
      </c>
      <c r="EN176" s="227" t="str">
        <f t="shared" si="598"/>
        <v>-</v>
      </c>
      <c r="EO176" s="227" t="str">
        <f t="shared" si="599"/>
        <v>-</v>
      </c>
      <c r="EP176" s="228" t="str">
        <f t="shared" si="600"/>
        <v>-</v>
      </c>
      <c r="EQ176" s="282"/>
      <c r="ER176" s="282"/>
      <c r="ES176" s="226" t="str">
        <f t="shared" si="601"/>
        <v>-</v>
      </c>
      <c r="ET176" s="227" t="str">
        <f t="shared" si="602"/>
        <v>-</v>
      </c>
      <c r="EU176" s="228" t="str">
        <f t="shared" si="603"/>
        <v>-</v>
      </c>
      <c r="EV176" s="282"/>
      <c r="EW176" s="282"/>
      <c r="EX176" s="301" t="str">
        <f t="shared" si="604"/>
        <v>-</v>
      </c>
      <c r="EY176" s="259" t="str">
        <f t="shared" si="605"/>
        <v>-</v>
      </c>
      <c r="EZ176" s="259" t="str">
        <f t="shared" si="606"/>
        <v>-</v>
      </c>
      <c r="FA176" s="259" t="str">
        <f t="shared" si="607"/>
        <v>-</v>
      </c>
      <c r="FB176" s="259" t="str">
        <f t="shared" si="608"/>
        <v>-</v>
      </c>
      <c r="FC176" s="260" t="str">
        <f t="shared" si="609"/>
        <v>-</v>
      </c>
      <c r="FD176" s="282"/>
      <c r="FE176" s="282"/>
      <c r="FF176" s="301" t="str">
        <f t="shared" si="610"/>
        <v>-</v>
      </c>
      <c r="FG176" s="259" t="str">
        <f t="shared" si="611"/>
        <v>-</v>
      </c>
      <c r="FH176" s="259" t="str">
        <f t="shared" si="612"/>
        <v>-</v>
      </c>
      <c r="FI176" s="259" t="str">
        <f t="shared" si="613"/>
        <v>-</v>
      </c>
      <c r="FJ176" s="259" t="str">
        <f t="shared" si="614"/>
        <v>-</v>
      </c>
      <c r="FK176" s="260" t="str">
        <f t="shared" si="615"/>
        <v>-</v>
      </c>
      <c r="FL176" s="282"/>
      <c r="FM176" s="282"/>
      <c r="FN176" s="301" t="str">
        <f t="shared" si="616"/>
        <v>-</v>
      </c>
      <c r="FO176" s="259" t="str">
        <f t="shared" si="617"/>
        <v>-</v>
      </c>
      <c r="FP176" s="259" t="str">
        <f t="shared" si="618"/>
        <v>-</v>
      </c>
      <c r="FQ176" s="259" t="str">
        <f t="shared" si="619"/>
        <v>-</v>
      </c>
      <c r="FR176" s="259" t="str">
        <f t="shared" si="620"/>
        <v>-</v>
      </c>
      <c r="FS176" s="260" t="str">
        <f t="shared" si="621"/>
        <v>-</v>
      </c>
      <c r="FT176" s="282"/>
      <c r="FU176" s="282"/>
      <c r="FV176" s="301" t="str">
        <f t="shared" si="622"/>
        <v>-</v>
      </c>
      <c r="FW176" s="259" t="str">
        <f t="shared" si="623"/>
        <v>-</v>
      </c>
      <c r="FX176" s="259" t="str">
        <f t="shared" si="624"/>
        <v>-</v>
      </c>
      <c r="FY176" s="259" t="str">
        <f t="shared" si="625"/>
        <v>-</v>
      </c>
      <c r="FZ176" s="259" t="str">
        <f t="shared" si="626"/>
        <v>-</v>
      </c>
      <c r="GA176" s="260" t="str">
        <f t="shared" si="627"/>
        <v>-</v>
      </c>
      <c r="GB176" s="282"/>
      <c r="GC176" s="282"/>
      <c r="GD176" s="301" t="str">
        <f t="shared" si="628"/>
        <v>-</v>
      </c>
      <c r="GE176" s="259" t="str">
        <f t="shared" si="629"/>
        <v>-</v>
      </c>
      <c r="GF176" s="259" t="str">
        <f t="shared" si="630"/>
        <v>-</v>
      </c>
      <c r="GG176" s="259" t="str">
        <f t="shared" si="631"/>
        <v>-</v>
      </c>
      <c r="GH176" s="259" t="str">
        <f t="shared" si="632"/>
        <v>-</v>
      </c>
      <c r="GI176" s="260" t="str">
        <f t="shared" si="633"/>
        <v>-</v>
      </c>
      <c r="GJ176" s="282"/>
      <c r="GK176" s="282"/>
      <c r="GL176" s="301" t="str">
        <f t="shared" si="634"/>
        <v>-</v>
      </c>
      <c r="GM176" s="259" t="str">
        <f t="shared" si="635"/>
        <v>-</v>
      </c>
      <c r="GN176" s="259" t="str">
        <f t="shared" si="636"/>
        <v>-</v>
      </c>
      <c r="GO176" s="259" t="str">
        <f t="shared" si="637"/>
        <v>-</v>
      </c>
      <c r="GP176" s="259" t="str">
        <f t="shared" si="638"/>
        <v>-</v>
      </c>
      <c r="GQ176" s="260" t="str">
        <f t="shared" si="639"/>
        <v>-</v>
      </c>
      <c r="GR176" s="282"/>
      <c r="GS176" s="282"/>
      <c r="GT176" s="301" t="str">
        <f t="shared" si="640"/>
        <v>-</v>
      </c>
      <c r="GU176" s="259" t="str">
        <f t="shared" si="641"/>
        <v>-</v>
      </c>
      <c r="GV176" s="259" t="str">
        <f t="shared" si="642"/>
        <v>-</v>
      </c>
      <c r="GW176" s="259" t="str">
        <f t="shared" si="643"/>
        <v>-</v>
      </c>
      <c r="GX176" s="259" t="str">
        <f t="shared" si="644"/>
        <v>-</v>
      </c>
      <c r="GY176" s="260" t="str">
        <f t="shared" si="645"/>
        <v>-</v>
      </c>
      <c r="GZ176" s="282"/>
      <c r="HA176" s="282"/>
      <c r="HB176" s="301" t="str">
        <f t="shared" si="646"/>
        <v>-</v>
      </c>
      <c r="HC176" s="259" t="str">
        <f t="shared" si="647"/>
        <v>-</v>
      </c>
      <c r="HD176" s="259" t="str">
        <f t="shared" si="648"/>
        <v>-</v>
      </c>
      <c r="HE176" s="259" t="str">
        <f t="shared" si="649"/>
        <v>-</v>
      </c>
      <c r="HF176" s="259" t="str">
        <f t="shared" si="650"/>
        <v>-</v>
      </c>
      <c r="HG176" s="260" t="str">
        <f t="shared" si="651"/>
        <v>-</v>
      </c>
      <c r="HH176" s="282"/>
      <c r="HI176" s="282"/>
      <c r="HJ176" s="301" t="str">
        <f t="shared" si="652"/>
        <v>-</v>
      </c>
      <c r="HK176" s="259" t="str">
        <f t="shared" si="653"/>
        <v>-</v>
      </c>
      <c r="HL176" s="260" t="str">
        <f t="shared" si="654"/>
        <v>-</v>
      </c>
      <c r="HM176" s="428" t="str">
        <f t="shared" si="663"/>
        <v>-</v>
      </c>
      <c r="HN176" s="429" t="str">
        <f t="shared" si="663"/>
        <v>-</v>
      </c>
      <c r="HO176" s="429" t="str">
        <f t="shared" si="663"/>
        <v>-</v>
      </c>
      <c r="HP176" s="429" t="str">
        <f t="shared" si="655"/>
        <v>-</v>
      </c>
      <c r="HQ176" s="429" t="str">
        <f t="shared" si="655"/>
        <v>-</v>
      </c>
      <c r="HR176" s="430" t="str">
        <f t="shared" si="655"/>
        <v>-</v>
      </c>
      <c r="HS176" s="450"/>
      <c r="HT176" s="450"/>
      <c r="HU176" s="428" t="str">
        <f t="shared" si="664"/>
        <v>-</v>
      </c>
      <c r="HV176" s="429" t="str">
        <f t="shared" si="664"/>
        <v>-</v>
      </c>
      <c r="HW176" s="429" t="str">
        <f t="shared" si="664"/>
        <v>-</v>
      </c>
      <c r="HX176" s="429" t="str">
        <f t="shared" si="656"/>
        <v>-</v>
      </c>
      <c r="HY176" s="429" t="str">
        <f t="shared" si="656"/>
        <v>-</v>
      </c>
      <c r="HZ176" s="430" t="str">
        <f t="shared" si="656"/>
        <v>-</v>
      </c>
      <c r="IA176" s="450"/>
      <c r="IB176" s="450"/>
      <c r="IC176" s="428" t="str">
        <f t="shared" si="665"/>
        <v>-</v>
      </c>
      <c r="ID176" s="429" t="str">
        <f t="shared" si="665"/>
        <v>-</v>
      </c>
      <c r="IE176" s="429" t="str">
        <f t="shared" si="665"/>
        <v>-</v>
      </c>
      <c r="IF176" s="429" t="str">
        <f t="shared" si="657"/>
        <v>-</v>
      </c>
      <c r="IG176" s="429" t="str">
        <f t="shared" si="657"/>
        <v>-</v>
      </c>
      <c r="IH176" s="430" t="str">
        <f t="shared" si="657"/>
        <v>-</v>
      </c>
      <c r="II176" s="450"/>
      <c r="IJ176" s="450"/>
      <c r="IK176" s="428" t="str">
        <f t="shared" si="666"/>
        <v>-</v>
      </c>
      <c r="IL176" s="429" t="str">
        <f t="shared" si="666"/>
        <v>-</v>
      </c>
      <c r="IM176" s="429" t="str">
        <f t="shared" si="666"/>
        <v>-</v>
      </c>
      <c r="IN176" s="429" t="str">
        <f t="shared" si="658"/>
        <v>-</v>
      </c>
      <c r="IO176" s="429" t="str">
        <f t="shared" si="658"/>
        <v>-</v>
      </c>
      <c r="IP176" s="430" t="str">
        <f t="shared" si="658"/>
        <v>-</v>
      </c>
      <c r="IQ176" s="450"/>
      <c r="IR176" s="450"/>
      <c r="IS176" s="428" t="str">
        <f t="shared" si="667"/>
        <v>-</v>
      </c>
      <c r="IT176" s="429" t="str">
        <f t="shared" si="667"/>
        <v>-</v>
      </c>
      <c r="IU176" s="429" t="str">
        <f t="shared" si="667"/>
        <v>-</v>
      </c>
      <c r="IV176" s="429" t="str">
        <f t="shared" si="659"/>
        <v>-</v>
      </c>
      <c r="IW176" s="429" t="str">
        <f t="shared" si="659"/>
        <v>-</v>
      </c>
      <c r="IX176" s="430" t="str">
        <f t="shared" si="659"/>
        <v>-</v>
      </c>
      <c r="IY176" s="450"/>
      <c r="IZ176" s="450"/>
      <c r="JA176" s="428" t="str">
        <f t="shared" si="668"/>
        <v>-</v>
      </c>
      <c r="JB176" s="429" t="str">
        <f t="shared" si="668"/>
        <v>-</v>
      </c>
      <c r="JC176" s="429" t="str">
        <f t="shared" si="668"/>
        <v>-</v>
      </c>
      <c r="JD176" s="429" t="str">
        <f t="shared" si="660"/>
        <v>-</v>
      </c>
      <c r="JE176" s="429" t="str">
        <f t="shared" si="660"/>
        <v>-</v>
      </c>
      <c r="JF176" s="430" t="str">
        <f t="shared" si="660"/>
        <v>-</v>
      </c>
      <c r="JG176" s="450"/>
      <c r="JH176" s="450"/>
      <c r="JI176" s="428" t="str">
        <f t="shared" si="669"/>
        <v>-</v>
      </c>
      <c r="JJ176" s="429" t="str">
        <f t="shared" si="669"/>
        <v>-</v>
      </c>
      <c r="JK176" s="429" t="str">
        <f t="shared" si="669"/>
        <v>-</v>
      </c>
      <c r="JL176" s="429" t="str">
        <f t="shared" si="661"/>
        <v>-</v>
      </c>
      <c r="JM176" s="429" t="str">
        <f t="shared" si="661"/>
        <v>-</v>
      </c>
      <c r="JN176" s="430" t="str">
        <f t="shared" si="661"/>
        <v>-</v>
      </c>
      <c r="JO176" s="450"/>
      <c r="JP176" s="450"/>
      <c r="JQ176" s="428" t="str">
        <f t="shared" si="670"/>
        <v>-</v>
      </c>
      <c r="JR176" s="429" t="str">
        <f t="shared" si="670"/>
        <v>-</v>
      </c>
      <c r="JS176" s="429" t="str">
        <f t="shared" si="670"/>
        <v>-</v>
      </c>
      <c r="JT176" s="429" t="str">
        <f t="shared" si="662"/>
        <v>-</v>
      </c>
      <c r="JU176" s="429" t="str">
        <f t="shared" si="662"/>
        <v>-</v>
      </c>
      <c r="JV176" s="430" t="str">
        <f t="shared" si="662"/>
        <v>-</v>
      </c>
      <c r="JW176" s="450"/>
      <c r="JX176" s="450"/>
      <c r="JY176" s="428" t="str">
        <f t="shared" si="552"/>
        <v>-</v>
      </c>
      <c r="JZ176" s="429" t="str">
        <f t="shared" si="552"/>
        <v>-</v>
      </c>
      <c r="KA176" s="430" t="str">
        <f t="shared" si="552"/>
        <v>-</v>
      </c>
      <c r="KB176" s="172"/>
      <c r="KC176" s="355" t="str">
        <f>IF(ISBLANK('Tab4-Adol-KABP-2006'!KC176),"",('Tab4-Adol-KABP-2006'!KC176))</f>
        <v/>
      </c>
      <c r="KD176" s="355" t="str">
        <f>IF(ISBLANK('Tab4-Adol-KABP-2006'!KD176),"",('Tab4-Adol-KABP-2006'!KD176))</f>
        <v/>
      </c>
      <c r="KE176" s="355" t="str">
        <f>IF(ISBLANK('Tab4-Adol-KABP-2006'!KE176),"",('Tab4-Adol-KABP-2006'!KE176))</f>
        <v/>
      </c>
      <c r="KF176" s="355" t="str">
        <f>IF(ISBLANK('Tab4-Adol-KABP-2006'!KF176),"",('Tab4-Adol-KABP-2006'!KF176))</f>
        <v/>
      </c>
      <c r="KG176" s="355" t="str">
        <f>IF(ISBLANK('Tab4-Adol-KABP-2006'!KG176),"",('Tab4-Adol-KABP-2006'!KG176))</f>
        <v/>
      </c>
      <c r="KH176" s="355" t="str">
        <f>IF(ISBLANK('Tab4-Adol-KABP-2006'!KH176),"",('Tab4-Adol-KABP-2006'!KH176))</f>
        <v/>
      </c>
      <c r="KI176" s="355" t="str">
        <f>IF(ISBLANK('Tab4-Adol-KABP-2006'!KI176),"",('Tab4-Adol-KABP-2006'!KI176))</f>
        <v/>
      </c>
      <c r="KJ176" s="355" t="str">
        <f>IF(ISBLANK('Tab4-Adol-KABP-2006'!KJ176),"",('Tab4-Adol-KABP-2006'!KJ176))</f>
        <v/>
      </c>
      <c r="KK176" s="355" t="str">
        <f>IF(ISBLANK('Tab4-Adol-KABP-2006'!KK176),"",('Tab4-Adol-KABP-2006'!KK176))</f>
        <v/>
      </c>
      <c r="KL176" s="355" t="str">
        <f>IF(ISBLANK('Tab4-Adol-KABP-2006'!KL176),"",('Tab4-Adol-KABP-2006'!KL176))</f>
        <v/>
      </c>
      <c r="KM176" s="355" t="str">
        <f>IF(ISBLANK('Tab4-Adol-KABP-2006'!KM176),"",('Tab4-Adol-KABP-2006'!KM176))</f>
        <v/>
      </c>
      <c r="KN176" s="355" t="str">
        <f>IF(ISBLANK('Tab4-Adol-KABP-2006'!KN176),"",('Tab4-Adol-KABP-2006'!KN176))</f>
        <v/>
      </c>
      <c r="KO176" s="355" t="str">
        <f>IF(ISBLANK('Tab4-Adol-KABP-2006'!KO176),"",('Tab4-Adol-KABP-2006'!KO176))</f>
        <v/>
      </c>
      <c r="KP176" s="355" t="str">
        <f>IF(ISBLANK('Tab4-Adol-KABP-2006'!KP176),"",('Tab4-Adol-KABP-2006'!KP176))</f>
        <v/>
      </c>
      <c r="KQ176" s="355" t="str">
        <f>IF(ISBLANK('Tab4-Adol-KABP-2006'!KQ176),"",('Tab4-Adol-KABP-2006'!KQ176))</f>
        <v/>
      </c>
      <c r="KR176" s="355" t="str">
        <f>IF(ISBLANK('Tab4-Adol-KABP-2006'!KR176),"",('Tab4-Adol-KABP-2006'!KR176))</f>
        <v/>
      </c>
      <c r="KS176" s="355" t="str">
        <f>IF(ISBLANK('Tab4-Adol-KABP-2006'!KS176),"",('Tab4-Adol-KABP-2006'!KS176))</f>
        <v/>
      </c>
      <c r="KT176" s="355" t="str">
        <f>IF(ISBLANK('Tab4-Adol-KABP-2006'!KT176),"",('Tab4-Adol-KABP-2006'!KT176))</f>
        <v/>
      </c>
      <c r="KU176" s="355" t="str">
        <f>IF(ISBLANK('Tab4-Adol-KABP-2006'!KU176),"",('Tab4-Adol-KABP-2006'!KU176))</f>
        <v/>
      </c>
      <c r="KV176" s="355" t="str">
        <f>IF(ISBLANK('Tab4-Adol-KABP-2006'!KV176),"",('Tab4-Adol-KABP-2006'!KV176))</f>
        <v/>
      </c>
      <c r="KW176" s="355" t="str">
        <f>IF(ISBLANK('Tab4-Adol-KABP-2006'!KW176),"",('Tab4-Adol-KABP-2006'!KW176))</f>
        <v/>
      </c>
      <c r="KX176" s="355" t="str">
        <f>IF(ISBLANK('Tab4-Adol-KABP-2006'!KX176),"",('Tab4-Adol-KABP-2006'!KX176))</f>
        <v/>
      </c>
      <c r="KY176" s="355" t="str">
        <f>IF(ISBLANK('Tab4-Adol-KABP-2006'!KY176),"",('Tab4-Adol-KABP-2006'!KY176))</f>
        <v/>
      </c>
      <c r="KZ176" s="355" t="str">
        <f>IF(ISBLANK('Tab4-Adol-KABP-2006'!KZ176),"",('Tab4-Adol-KABP-2006'!KZ176))</f>
        <v/>
      </c>
      <c r="LA176" s="355" t="str">
        <f>IF(ISBLANK('Tab4-Adol-KABP-2006'!LA176),"",('Tab4-Adol-KABP-2006'!LA176))</f>
        <v/>
      </c>
      <c r="LB176" s="355" t="str">
        <f>IF(ISBLANK('Tab4-Adol-KABP-2006'!LB176),"",('Tab4-Adol-KABP-2006'!LB176))</f>
        <v/>
      </c>
      <c r="LC176" s="355" t="str">
        <f>IF(ISBLANK('Tab4-Adol-KABP-2006'!LC176),"",('Tab4-Adol-KABP-2006'!LC176))</f>
        <v/>
      </c>
      <c r="LD176" s="355" t="str">
        <f>IF(ISBLANK('Tab4-Adol-KABP-2006'!LD176),"",('Tab4-Adol-KABP-2006'!LD176))</f>
        <v/>
      </c>
      <c r="LE176" s="355" t="str">
        <f>IF(ISBLANK('Tab4-Adol-KABP-2006'!LE176),"",('Tab4-Adol-KABP-2006'!LE176))</f>
        <v/>
      </c>
      <c r="LF176" s="355" t="str">
        <f>IF(ISBLANK('Tab4-Adol-KABP-2006'!LF176),"",('Tab4-Adol-KABP-2006'!LF176))</f>
        <v/>
      </c>
      <c r="LG176" s="355" t="str">
        <f>IF(ISBLANK('Tab4-Adol-KABP-2006'!LG176),"",('Tab4-Adol-KABP-2006'!LG176))</f>
        <v/>
      </c>
      <c r="LH176" s="355" t="str">
        <f>IF(ISBLANK('Tab4-Adol-KABP-2006'!LH176),"",('Tab4-Adol-KABP-2006'!LH176))</f>
        <v/>
      </c>
      <c r="LI176" s="355" t="str">
        <f>IF(ISBLANK('Tab4-Adol-KABP-2006'!LI176),"",('Tab4-Adol-KABP-2006'!LI176))</f>
        <v/>
      </c>
      <c r="LJ176" s="355" t="str">
        <f>IF(ISBLANK('Tab4-Adol-KABP-2006'!LJ176),"",('Tab4-Adol-KABP-2006'!LJ176))</f>
        <v/>
      </c>
      <c r="LK176" s="355" t="str">
        <f>IF(ISBLANK('Tab4-Adol-KABP-2006'!LK176),"",('Tab4-Adol-KABP-2006'!LK176))</f>
        <v/>
      </c>
      <c r="LL176" s="355" t="str">
        <f>IF(ISBLANK('Tab4-Adol-KABP-2006'!LL176),"",('Tab4-Adol-KABP-2006'!LL176))</f>
        <v/>
      </c>
      <c r="LM176" s="355" t="str">
        <f>IF(ISBLANK('Tab4-Adol-KABP-2006'!LM176),"",('Tab4-Adol-KABP-2006'!LM176))</f>
        <v/>
      </c>
      <c r="LN176" s="355" t="str">
        <f>IF(ISBLANK('Tab4-Adol-KABP-2006'!LN176),"",('Tab4-Adol-KABP-2006'!LN176))</f>
        <v/>
      </c>
      <c r="LO176" s="355" t="str">
        <f>IF(ISBLANK('Tab4-Adol-KABP-2006'!LO176),"",('Tab4-Adol-KABP-2006'!LO176))</f>
        <v/>
      </c>
      <c r="LP176" s="355" t="str">
        <f>IF(ISBLANK('Tab4-Adol-KABP-2006'!LP176),"",('Tab4-Adol-KABP-2006'!LP176))</f>
        <v/>
      </c>
      <c r="LQ176" s="355" t="str">
        <f>IF(ISBLANK('Tab4-Adol-KABP-2006'!LQ176),"",('Tab4-Adol-KABP-2006'!LQ176))</f>
        <v/>
      </c>
      <c r="LR176" s="355" t="str">
        <f>IF(ISBLANK('Tab4-Adol-KABP-2006'!LR176),"",('Tab4-Adol-KABP-2006'!LR176))</f>
        <v/>
      </c>
      <c r="LS176" s="355" t="str">
        <f>IF(ISBLANK('Tab4-Adol-KABP-2006'!LS176),"",('Tab4-Adol-KABP-2006'!LS176))</f>
        <v/>
      </c>
      <c r="LT176" s="355" t="str">
        <f>IF(ISBLANK('Tab4-Adol-KABP-2006'!LT176),"",('Tab4-Adol-KABP-2006'!LT176))</f>
        <v/>
      </c>
      <c r="LU176" s="355" t="str">
        <f>IF(ISBLANK('Tab4-Adol-KABP-2006'!LU176),"",('Tab4-Adol-KABP-2006'!LU176))</f>
        <v/>
      </c>
      <c r="LV176" s="355" t="str">
        <f>IF(ISBLANK('Tab4-Adol-KABP-2006'!LV176),"",('Tab4-Adol-KABP-2006'!LV176))</f>
        <v/>
      </c>
      <c r="LW176" s="355" t="str">
        <f>IF(ISBLANK('Tab4-Adol-KABP-2006'!LW176),"",('Tab4-Adol-KABP-2006'!LW176))</f>
        <v/>
      </c>
      <c r="LX176" s="355" t="str">
        <f>IF(ISBLANK('Tab4-Adol-KABP-2006'!LX176),"",('Tab4-Adol-KABP-2006'!LX176))</f>
        <v/>
      </c>
      <c r="LY176" s="355" t="str">
        <f>IF(ISBLANK('Tab4-Adol-KABP-2006'!LY176),"",('Tab4-Adol-KABP-2006'!LY176))</f>
        <v/>
      </c>
      <c r="LZ176" s="355" t="str">
        <f>IF(ISBLANK('Tab4-Adol-KABP-2006'!LZ176),"",('Tab4-Adol-KABP-2006'!LZ176))</f>
        <v/>
      </c>
      <c r="MA176" s="355" t="str">
        <f>IF(ISBLANK('Tab4-Adol-KABP-2006'!MA176),"",('Tab4-Adol-KABP-2006'!MA176))</f>
        <v/>
      </c>
    </row>
    <row r="177" spans="1:339" x14ac:dyDescent="0.2">
      <c r="A177" s="310" t="s">
        <v>200</v>
      </c>
      <c r="B177" s="172">
        <v>0</v>
      </c>
      <c r="C177" s="172">
        <v>0</v>
      </c>
      <c r="D177" s="172" t="s">
        <v>310</v>
      </c>
      <c r="E177" s="172">
        <v>1</v>
      </c>
      <c r="F177" s="173">
        <v>2</v>
      </c>
      <c r="G177" s="218" t="s">
        <v>23</v>
      </c>
      <c r="H177" s="348">
        <f>IF(ISBLANK('Tab4-Adol-KABP-2006'!H177), "",('Tab4-Adol-KABP-2006'!H177))</f>
        <v>2012</v>
      </c>
      <c r="I177" s="349" t="str">
        <f>IF(ISBLANK('Tab4-Adol-KABP-2006'!I177), "",('Tab4-Adol-KABP-2006'!I177))</f>
        <v>2011-2012</v>
      </c>
      <c r="J177" s="414">
        <f>IF(ISBLANK('Tab4-Adol-KABP-2006'!J177), "",('Tab4-Adol-KABP-2006'!J177))</f>
        <v>25.5</v>
      </c>
      <c r="K177" s="414">
        <f>IF(ISBLANK('Tab4-Adol-KABP-2006'!K177), "",('Tab4-Adol-KABP-2006'!K177))</f>
        <v>23.5</v>
      </c>
      <c r="L177" s="414">
        <f>IF(ISBLANK('Tab4-Adol-KABP-2006'!L177), "",('Tab4-Adol-KABP-2006'!L177))</f>
        <v>24.5</v>
      </c>
      <c r="M177" s="414">
        <f>IF(ISBLANK('Tab4-Adol-KABP-2006'!M177), "",('Tab4-Adol-KABP-2006'!M177))</f>
        <v>27.1</v>
      </c>
      <c r="N177" s="414">
        <f>IF(ISBLANK('Tab4-Adol-KABP-2006'!N177), "",('Tab4-Adol-KABP-2006'!N177))</f>
        <v>36.9</v>
      </c>
      <c r="O177" s="415">
        <f>IF(ISBLANK('Tab4-Adol-KABP-2006'!O177), "",('Tab4-Adol-KABP-2006'!O177))</f>
        <v>31</v>
      </c>
      <c r="P177" s="348">
        <f>IF(ISBLANK('Tab4-Adol-KABP-2006'!P177), "",('Tab4-Adol-KABP-2006'!P177))</f>
        <v>2012</v>
      </c>
      <c r="Q177" s="349" t="str">
        <f>IF(ISBLANK('Tab4-Adol-KABP-2006'!Q177), "",('Tab4-Adol-KABP-2006'!Q177))</f>
        <v>2011-2012</v>
      </c>
      <c r="R177" s="414">
        <f>IF(ISBLANK('Tab4-Adol-KABP-2006'!R177), "",('Tab4-Adol-KABP-2006'!R177))</f>
        <v>11.9</v>
      </c>
      <c r="S177" s="414">
        <f>IF(ISBLANK('Tab4-Adol-KABP-2006'!S177), "",('Tab4-Adol-KABP-2006'!S177))</f>
        <v>11.7</v>
      </c>
      <c r="T177" s="414">
        <f>IF(ISBLANK('Tab4-Adol-KABP-2006'!T177), "",('Tab4-Adol-KABP-2006'!T177))</f>
        <v>11.8</v>
      </c>
      <c r="U177" s="414">
        <f>IF(ISBLANK('Tab4-Adol-KABP-2006'!U177), "",('Tab4-Adol-KABP-2006'!U177))</f>
        <v>16.8</v>
      </c>
      <c r="V177" s="414">
        <f>IF(ISBLANK('Tab4-Adol-KABP-2006'!V177), "",('Tab4-Adol-KABP-2006'!V177))</f>
        <v>15.2</v>
      </c>
      <c r="W177" s="415">
        <f>IF(ISBLANK('Tab4-Adol-KABP-2006'!W177), "",('Tab4-Adol-KABP-2006'!W177))</f>
        <v>16.2</v>
      </c>
      <c r="X177" s="348">
        <f>IF(ISBLANK('Tab4-Adol-KABP-2006'!X177), "",('Tab4-Adol-KABP-2006'!X177))</f>
        <v>2012</v>
      </c>
      <c r="Y177" s="349" t="str">
        <f>IF(ISBLANK('Tab4-Adol-KABP-2006'!Y177), "",('Tab4-Adol-KABP-2006'!Y177))</f>
        <v>2011-2012</v>
      </c>
      <c r="Z177" s="414">
        <f>IF(ISBLANK('Tab4-Adol-KABP-2006'!Z177), "",('Tab4-Adol-KABP-2006'!Z177))</f>
        <v>2.1</v>
      </c>
      <c r="AA177" s="414">
        <f>IF(ISBLANK('Tab4-Adol-KABP-2006'!AA177), "",('Tab4-Adol-KABP-2006'!AA177))</f>
        <v>2.4</v>
      </c>
      <c r="AB177" s="414">
        <f>IF(ISBLANK('Tab4-Adol-KABP-2006'!AB177), "",('Tab4-Adol-KABP-2006'!AB177))</f>
        <v>2.2000000000000002</v>
      </c>
      <c r="AC177" s="414">
        <f>IF(ISBLANK('Tab4-Adol-KABP-2006'!AC177), "",('Tab4-Adol-KABP-2006'!AC177))</f>
        <v>7.7</v>
      </c>
      <c r="AD177" s="414">
        <f>IF(ISBLANK('Tab4-Adol-KABP-2006'!AD177), "",('Tab4-Adol-KABP-2006'!AD177))</f>
        <v>20.8</v>
      </c>
      <c r="AE177" s="415">
        <f>IF(ISBLANK('Tab4-Adol-KABP-2006'!AE177), "",('Tab4-Adol-KABP-2006'!AE177))</f>
        <v>12.9</v>
      </c>
      <c r="AF177" s="348">
        <f>IF(ISBLANK('Tab4-Adol-KABP-2006'!AF177), "",('Tab4-Adol-KABP-2006'!AF177))</f>
        <v>2012</v>
      </c>
      <c r="AG177" s="349" t="str">
        <f>IF(ISBLANK('Tab4-Adol-KABP-2006'!AG177), "",('Tab4-Adol-KABP-2006'!AG177))</f>
        <v>2011-2012</v>
      </c>
      <c r="AH177" s="414">
        <f>IF(ISBLANK('Tab4-Adol-KABP-2006'!AH177), "",('Tab4-Adol-KABP-2006'!AH177))</f>
        <v>33</v>
      </c>
      <c r="AI177" s="414">
        <f>IF(ISBLANK('Tab4-Adol-KABP-2006'!AI177), "",('Tab4-Adol-KABP-2006'!AI177))</f>
        <v>36</v>
      </c>
      <c r="AJ177" s="414">
        <f>IF(ISBLANK('Tab4-Adol-KABP-2006'!AJ177), "",('Tab4-Adol-KABP-2006'!AJ177))</f>
        <v>34.6</v>
      </c>
      <c r="AK177" s="414">
        <f>IF(ISBLANK('Tab4-Adol-KABP-2006'!AK177), "",('Tab4-Adol-KABP-2006'!AK177))</f>
        <v>40.299999999999997</v>
      </c>
      <c r="AL177" s="414">
        <f>IF(ISBLANK('Tab4-Adol-KABP-2006'!AL177), "",('Tab4-Adol-KABP-2006'!AL177))</f>
        <v>45.8</v>
      </c>
      <c r="AM177" s="415">
        <f>IF(ISBLANK('Tab4-Adol-KABP-2006'!AM177), "",('Tab4-Adol-KABP-2006'!AM177))</f>
        <v>43.8</v>
      </c>
      <c r="AN177" s="348">
        <f>IF(ISBLANK('Tab4-Adol-KABP-2006'!AN177), "",('Tab4-Adol-KABP-2006'!AN177))</f>
        <v>2012</v>
      </c>
      <c r="AO177" s="349" t="str">
        <f>IF(ISBLANK('Tab4-Adol-KABP-2006'!AO177), "",('Tab4-Adol-KABP-2006'!AO177))</f>
        <v>2011-2012</v>
      </c>
      <c r="AP177" s="362">
        <f>IF(ISBLANK('Tab4-Adol-KABP-2006'!AP177), "",('Tab4-Adol-KABP-2006'!AP177))</f>
        <v>73.2</v>
      </c>
      <c r="AQ177" s="362">
        <f>IF(ISBLANK('Tab4-Adol-KABP-2006'!AQ177), "",('Tab4-Adol-KABP-2006'!AQ177))</f>
        <v>31.7</v>
      </c>
      <c r="AR177" s="362">
        <f>IF(ISBLANK('Tab4-Adol-KABP-2006'!AR177), "",('Tab4-Adol-KABP-2006'!AR177))</f>
        <v>46.1</v>
      </c>
      <c r="AS177" s="362">
        <f>IF(ISBLANK('Tab4-Adol-KABP-2006'!AS177), "",('Tab4-Adol-KABP-2006'!AS177))</f>
        <v>96.6</v>
      </c>
      <c r="AT177" s="362">
        <f>IF(ISBLANK('Tab4-Adol-KABP-2006'!AT177), "",('Tab4-Adol-KABP-2006'!AT177))</f>
        <v>82</v>
      </c>
      <c r="AU177" s="363">
        <f>IF(ISBLANK('Tab4-Adol-KABP-2006'!AU177), "",('Tab4-Adol-KABP-2006'!AU177))</f>
        <v>87.5</v>
      </c>
      <c r="AV177" s="348">
        <f>IF(ISBLANK('Tab4-Adol-KABP-2006'!AV177), "",('Tab4-Adol-KABP-2006'!AV177))</f>
        <v>2012</v>
      </c>
      <c r="AW177" s="349" t="str">
        <f>IF(ISBLANK('Tab4-Adol-KABP-2006'!AW177), "",('Tab4-Adol-KABP-2006'!AW177))</f>
        <v>2011-2012</v>
      </c>
      <c r="AX177" s="414">
        <f>IF(ISBLANK('Tab4-Adol-KABP-2006'!AX177), "",('Tab4-Adol-KABP-2006'!AX177))</f>
        <v>37.4</v>
      </c>
      <c r="AY177" s="414">
        <f>IF(ISBLANK('Tab4-Adol-KABP-2006'!AY177), "",('Tab4-Adol-KABP-2006'!AY177))</f>
        <v>38.4</v>
      </c>
      <c r="AZ177" s="414">
        <f>IF(ISBLANK('Tab4-Adol-KABP-2006'!AZ177), "",('Tab4-Adol-KABP-2006'!AZ177))</f>
        <v>37.799999999999997</v>
      </c>
      <c r="BA177" s="414">
        <f>IF(ISBLANK('Tab4-Adol-KABP-2006'!BA177), "",('Tab4-Adol-KABP-2006'!BA177))</f>
        <v>40.799999999999997</v>
      </c>
      <c r="BB177" s="414">
        <f>IF(ISBLANK('Tab4-Adol-KABP-2006'!BB177), "",('Tab4-Adol-KABP-2006'!BB177))</f>
        <v>49.1</v>
      </c>
      <c r="BC177" s="415">
        <f>IF(ISBLANK('Tab4-Adol-KABP-2006'!BC177), "",('Tab4-Adol-KABP-2006'!BC177))</f>
        <v>45.6</v>
      </c>
      <c r="BD177" s="348">
        <f>IF(ISBLANK('Tab4-Adol-KABP-2006'!BD177), "",('Tab4-Adol-KABP-2006'!BD177))</f>
        <v>2012</v>
      </c>
      <c r="BE177" s="349" t="str">
        <f>IF(ISBLANK('Tab4-Adol-KABP-2006'!BE177), "",('Tab4-Adol-KABP-2006'!BE177))</f>
        <v>2011-2012</v>
      </c>
      <c r="BF177" s="414">
        <f>IF(ISBLANK('Tab4-Adol-KABP-2006'!BF177), "",('Tab4-Adol-KABP-2006'!BF177))</f>
        <v>9.4</v>
      </c>
      <c r="BG177" s="414">
        <f>IF(ISBLANK('Tab4-Adol-KABP-2006'!BG177), "",('Tab4-Adol-KABP-2006'!BG177))</f>
        <v>18</v>
      </c>
      <c r="BH177" s="414">
        <f>IF(ISBLANK('Tab4-Adol-KABP-2006'!BH177), "",('Tab4-Adol-KABP-2006'!BH177))</f>
        <v>13.7</v>
      </c>
      <c r="BI177" s="414">
        <f>IF(ISBLANK('Tab4-Adol-KABP-2006'!BI177), "",('Tab4-Adol-KABP-2006'!BI177))</f>
        <v>3.8</v>
      </c>
      <c r="BJ177" s="414">
        <f>IF(ISBLANK('Tab4-Adol-KABP-2006'!BJ177), "",('Tab4-Adol-KABP-2006'!BJ177))</f>
        <v>7.6</v>
      </c>
      <c r="BK177" s="415">
        <f>IF(ISBLANK('Tab4-Adol-KABP-2006'!BK177), "",('Tab4-Adol-KABP-2006'!BK177))</f>
        <v>5.3</v>
      </c>
      <c r="BL177" s="348">
        <f>IF(ISBLANK('Tab4-Adol-KABP-2006'!BL177), "",('Tab4-Adol-KABP-2006'!BL177))</f>
        <v>2012</v>
      </c>
      <c r="BM177" s="349" t="str">
        <f>IF(ISBLANK('Tab4-Adol-KABP-2006'!BM177), "",('Tab4-Adol-KABP-2006'!BM177))</f>
        <v>2011-2012</v>
      </c>
      <c r="BN177" s="414">
        <f>IF(ISBLANK('Tab4-Adol-KABP-2006'!BN177), "",('Tab4-Adol-KABP-2006'!BN177))</f>
        <v>16.5</v>
      </c>
      <c r="BO177" s="414">
        <f>IF(ISBLANK('Tab4-Adol-KABP-2006'!BO177), "",('Tab4-Adol-KABP-2006'!BO177))</f>
        <v>36.4</v>
      </c>
      <c r="BP177" s="414">
        <f>IF(ISBLANK('Tab4-Adol-KABP-2006'!BP177), "",('Tab4-Adol-KABP-2006'!BP177))</f>
        <v>26.4</v>
      </c>
      <c r="BQ177" s="414">
        <f>IF(ISBLANK('Tab4-Adol-KABP-2006'!BQ177), "",('Tab4-Adol-KABP-2006'!BQ177))</f>
        <v>6.6</v>
      </c>
      <c r="BR177" s="414">
        <f>IF(ISBLANK('Tab4-Adol-KABP-2006'!BR177), "",('Tab4-Adol-KABP-2006'!BR177))</f>
        <v>14.1</v>
      </c>
      <c r="BS177" s="415">
        <f>IF(ISBLANK('Tab4-Adol-KABP-2006'!BS177), "",('Tab4-Adol-KABP-2006'!BS177))</f>
        <v>9.6</v>
      </c>
      <c r="BT177" s="348">
        <f>IF(ISBLANK('Tab4-Adol-KABP-2006'!BT177), "",('Tab4-Adol-KABP-2006'!BT177))</f>
        <v>2012</v>
      </c>
      <c r="BU177" s="349" t="str">
        <f>IF(ISBLANK('Tab4-Adol-KABP-2006'!BU177), "",('Tab4-Adol-KABP-2006'!BU177))</f>
        <v>2011-2012</v>
      </c>
      <c r="BV177" s="414">
        <f>IF(ISBLANK('Tab4-Adol-KABP-2006'!BV177), "",('Tab4-Adol-KABP-2006'!BV177))</f>
        <v>93.3</v>
      </c>
      <c r="BW177" s="414">
        <f>IF(ISBLANK('Tab4-Adol-KABP-2006'!BW177), "",('Tab4-Adol-KABP-2006'!BW177))</f>
        <v>93.7</v>
      </c>
      <c r="BX177" s="415">
        <f>IF(ISBLANK('Tab4-Adol-KABP-2006'!BX177), "",('Tab4-Adol-KABP-2006'!BX177))</f>
        <v>93.4</v>
      </c>
      <c r="BY177" s="216">
        <v>569202</v>
      </c>
      <c r="BZ177" s="208">
        <v>487166</v>
      </c>
      <c r="CA177" s="208">
        <v>1056368</v>
      </c>
      <c r="CB177" s="208">
        <v>571149</v>
      </c>
      <c r="CC177" s="208">
        <v>485489</v>
      </c>
      <c r="CD177" s="284">
        <v>1056638</v>
      </c>
      <c r="CE177" s="282"/>
      <c r="CF177" s="282"/>
      <c r="CG177" s="226">
        <f t="shared" si="553"/>
        <v>569202</v>
      </c>
      <c r="CH177" s="227">
        <f t="shared" si="554"/>
        <v>487166</v>
      </c>
      <c r="CI177" s="227">
        <f t="shared" si="555"/>
        <v>1056368</v>
      </c>
      <c r="CJ177" s="227">
        <f t="shared" si="556"/>
        <v>571149</v>
      </c>
      <c r="CK177" s="227">
        <f t="shared" si="557"/>
        <v>485489</v>
      </c>
      <c r="CL177" s="228">
        <f t="shared" si="558"/>
        <v>1056638</v>
      </c>
      <c r="CM177" s="282"/>
      <c r="CN177" s="282"/>
      <c r="CO177" s="226">
        <f t="shared" si="559"/>
        <v>569202</v>
      </c>
      <c r="CP177" s="227">
        <f t="shared" si="560"/>
        <v>487166</v>
      </c>
      <c r="CQ177" s="227">
        <f t="shared" si="561"/>
        <v>1056368</v>
      </c>
      <c r="CR177" s="227">
        <f t="shared" si="562"/>
        <v>571149</v>
      </c>
      <c r="CS177" s="227">
        <f t="shared" si="563"/>
        <v>485489</v>
      </c>
      <c r="CT177" s="228">
        <f t="shared" si="564"/>
        <v>1056638</v>
      </c>
      <c r="CU177" s="282"/>
      <c r="CV177" s="282"/>
      <c r="CW177" s="292">
        <f t="shared" si="565"/>
        <v>569202</v>
      </c>
      <c r="CX177" s="234">
        <f t="shared" si="566"/>
        <v>487166</v>
      </c>
      <c r="CY177" s="234">
        <f t="shared" si="567"/>
        <v>1056368</v>
      </c>
      <c r="CZ177" s="234">
        <f t="shared" si="568"/>
        <v>571149</v>
      </c>
      <c r="DA177" s="234">
        <f t="shared" si="569"/>
        <v>485489</v>
      </c>
      <c r="DB177" s="235">
        <f t="shared" si="570"/>
        <v>1056638</v>
      </c>
      <c r="DC177" s="282"/>
      <c r="DD177" s="282"/>
      <c r="DE177" s="226">
        <f t="shared" si="571"/>
        <v>569202</v>
      </c>
      <c r="DF177" s="227">
        <f t="shared" si="572"/>
        <v>487166</v>
      </c>
      <c r="DG177" s="227">
        <f t="shared" si="573"/>
        <v>1056368</v>
      </c>
      <c r="DH177" s="227">
        <f t="shared" si="574"/>
        <v>571149</v>
      </c>
      <c r="DI177" s="227">
        <f t="shared" si="575"/>
        <v>485489</v>
      </c>
      <c r="DJ177" s="228">
        <f t="shared" si="576"/>
        <v>1056638</v>
      </c>
      <c r="DK177" s="282"/>
      <c r="DL177" s="282"/>
      <c r="DM177" s="226">
        <f t="shared" si="577"/>
        <v>569202</v>
      </c>
      <c r="DN177" s="227">
        <f t="shared" si="578"/>
        <v>487166</v>
      </c>
      <c r="DO177" s="227">
        <f t="shared" si="579"/>
        <v>1056368</v>
      </c>
      <c r="DP177" s="227">
        <f t="shared" si="580"/>
        <v>571149</v>
      </c>
      <c r="DQ177" s="227">
        <f t="shared" si="581"/>
        <v>485489</v>
      </c>
      <c r="DR177" s="228">
        <f t="shared" si="582"/>
        <v>1056638</v>
      </c>
      <c r="DS177" s="282"/>
      <c r="DT177" s="282"/>
      <c r="DU177" s="226">
        <f t="shared" si="583"/>
        <v>569202</v>
      </c>
      <c r="DV177" s="227">
        <f t="shared" si="584"/>
        <v>487166</v>
      </c>
      <c r="DW177" s="227">
        <f t="shared" si="585"/>
        <v>1056368</v>
      </c>
      <c r="DX177" s="227">
        <f t="shared" si="586"/>
        <v>571149</v>
      </c>
      <c r="DY177" s="227">
        <f t="shared" si="587"/>
        <v>485489</v>
      </c>
      <c r="DZ177" s="228">
        <f t="shared" si="588"/>
        <v>1056638</v>
      </c>
      <c r="EA177" s="282"/>
      <c r="EB177" s="282"/>
      <c r="EC177" s="226">
        <f t="shared" si="589"/>
        <v>569202</v>
      </c>
      <c r="ED177" s="227">
        <f t="shared" si="590"/>
        <v>487166</v>
      </c>
      <c r="EE177" s="227">
        <f t="shared" si="591"/>
        <v>1056368</v>
      </c>
      <c r="EF177" s="227">
        <f t="shared" si="592"/>
        <v>571149</v>
      </c>
      <c r="EG177" s="227">
        <f t="shared" si="593"/>
        <v>485489</v>
      </c>
      <c r="EH177" s="228">
        <f t="shared" si="594"/>
        <v>1056638</v>
      </c>
      <c r="EI177" s="282"/>
      <c r="EJ177" s="282"/>
      <c r="EK177" s="226">
        <f t="shared" si="595"/>
        <v>569202</v>
      </c>
      <c r="EL177" s="227">
        <f t="shared" si="596"/>
        <v>487166</v>
      </c>
      <c r="EM177" s="227">
        <f t="shared" si="597"/>
        <v>1056368</v>
      </c>
      <c r="EN177" s="227">
        <f t="shared" si="598"/>
        <v>571149</v>
      </c>
      <c r="EO177" s="227">
        <f t="shared" si="599"/>
        <v>485489</v>
      </c>
      <c r="EP177" s="228">
        <f t="shared" si="600"/>
        <v>1056638</v>
      </c>
      <c r="EQ177" s="282"/>
      <c r="ER177" s="282"/>
      <c r="ES177" s="226">
        <f t="shared" si="601"/>
        <v>571149</v>
      </c>
      <c r="ET177" s="227">
        <f t="shared" si="602"/>
        <v>485489</v>
      </c>
      <c r="EU177" s="228">
        <f t="shared" si="603"/>
        <v>1056638</v>
      </c>
      <c r="EV177" s="282"/>
      <c r="EW177" s="282"/>
      <c r="EX177" s="301">
        <f t="shared" si="604"/>
        <v>145146.51</v>
      </c>
      <c r="EY177" s="259">
        <f t="shared" si="605"/>
        <v>114484.01</v>
      </c>
      <c r="EZ177" s="259">
        <f t="shared" si="606"/>
        <v>258810.16</v>
      </c>
      <c r="FA177" s="259">
        <f t="shared" si="607"/>
        <v>154781.37900000002</v>
      </c>
      <c r="FB177" s="259">
        <f t="shared" si="608"/>
        <v>179145.44099999999</v>
      </c>
      <c r="FC177" s="260">
        <f t="shared" si="609"/>
        <v>327557.77999999997</v>
      </c>
      <c r="FD177" s="282"/>
      <c r="FE177" s="282"/>
      <c r="FF177" s="301">
        <f t="shared" si="610"/>
        <v>67735.038</v>
      </c>
      <c r="FG177" s="259">
        <f t="shared" si="611"/>
        <v>56998.421999999999</v>
      </c>
      <c r="FH177" s="259">
        <f t="shared" si="612"/>
        <v>124651.42400000001</v>
      </c>
      <c r="FI177" s="259">
        <f t="shared" si="613"/>
        <v>95953.032000000007</v>
      </c>
      <c r="FJ177" s="259">
        <f t="shared" si="614"/>
        <v>73794.327999999994</v>
      </c>
      <c r="FK177" s="260">
        <f t="shared" si="615"/>
        <v>171175.356</v>
      </c>
      <c r="FL177" s="282"/>
      <c r="FM177" s="282"/>
      <c r="FN177" s="301">
        <f t="shared" si="616"/>
        <v>11953.242</v>
      </c>
      <c r="FO177" s="259">
        <f t="shared" si="617"/>
        <v>11691.984</v>
      </c>
      <c r="FP177" s="259">
        <f t="shared" si="618"/>
        <v>23240.096000000001</v>
      </c>
      <c r="FQ177" s="259">
        <f t="shared" si="619"/>
        <v>43978.472999999998</v>
      </c>
      <c r="FR177" s="259">
        <f t="shared" si="620"/>
        <v>100981.71200000001</v>
      </c>
      <c r="FS177" s="260">
        <f t="shared" si="621"/>
        <v>136306.302</v>
      </c>
      <c r="FT177" s="282"/>
      <c r="FU177" s="282"/>
      <c r="FV177" s="301">
        <f t="shared" si="622"/>
        <v>187836.66</v>
      </c>
      <c r="FW177" s="259">
        <f t="shared" si="623"/>
        <v>175379.75999999998</v>
      </c>
      <c r="FX177" s="259">
        <f t="shared" si="624"/>
        <v>365503.32800000004</v>
      </c>
      <c r="FY177" s="259">
        <f t="shared" si="625"/>
        <v>230173.04699999999</v>
      </c>
      <c r="FZ177" s="259">
        <f t="shared" si="626"/>
        <v>222353.96199999997</v>
      </c>
      <c r="GA177" s="260">
        <f t="shared" si="627"/>
        <v>462807.44399999996</v>
      </c>
      <c r="GB177" s="282"/>
      <c r="GC177" s="282"/>
      <c r="GD177" s="301">
        <f t="shared" si="628"/>
        <v>416655.864</v>
      </c>
      <c r="GE177" s="259">
        <f t="shared" si="629"/>
        <v>154431.622</v>
      </c>
      <c r="GF177" s="259">
        <f t="shared" si="630"/>
        <v>486985.64800000004</v>
      </c>
      <c r="GG177" s="259">
        <f t="shared" si="631"/>
        <v>551729.93400000001</v>
      </c>
      <c r="GH177" s="259">
        <f t="shared" si="632"/>
        <v>398100.98</v>
      </c>
      <c r="GI177" s="260">
        <f t="shared" si="633"/>
        <v>924558.25</v>
      </c>
      <c r="GJ177" s="282"/>
      <c r="GK177" s="282"/>
      <c r="GL177" s="301">
        <f t="shared" si="634"/>
        <v>212881.54800000001</v>
      </c>
      <c r="GM177" s="259">
        <f t="shared" si="635"/>
        <v>187071.74400000001</v>
      </c>
      <c r="GN177" s="259">
        <f t="shared" si="636"/>
        <v>399307.10399999993</v>
      </c>
      <c r="GO177" s="259">
        <f t="shared" si="637"/>
        <v>233028.79199999999</v>
      </c>
      <c r="GP177" s="259">
        <f t="shared" si="638"/>
        <v>238375.09899999999</v>
      </c>
      <c r="GQ177" s="260">
        <f t="shared" si="639"/>
        <v>481826.92800000001</v>
      </c>
      <c r="GR177" s="282"/>
      <c r="GS177" s="282"/>
      <c r="GT177" s="301">
        <f t="shared" si="640"/>
        <v>53504.987999999998</v>
      </c>
      <c r="GU177" s="259">
        <f t="shared" si="641"/>
        <v>87689.87999999999</v>
      </c>
      <c r="GV177" s="259">
        <f t="shared" si="642"/>
        <v>144722.41599999997</v>
      </c>
      <c r="GW177" s="259">
        <f t="shared" si="643"/>
        <v>21703.662</v>
      </c>
      <c r="GX177" s="259">
        <f t="shared" si="644"/>
        <v>36897.163999999997</v>
      </c>
      <c r="GY177" s="260">
        <f t="shared" si="645"/>
        <v>56001.813999999998</v>
      </c>
      <c r="GZ177" s="282"/>
      <c r="HA177" s="282"/>
      <c r="HB177" s="301">
        <f t="shared" si="646"/>
        <v>93918.33</v>
      </c>
      <c r="HC177" s="259">
        <f t="shared" si="647"/>
        <v>177328.424</v>
      </c>
      <c r="HD177" s="259">
        <f t="shared" si="648"/>
        <v>278881.152</v>
      </c>
      <c r="HE177" s="259">
        <f t="shared" si="649"/>
        <v>37695.834000000003</v>
      </c>
      <c r="HF177" s="259">
        <f t="shared" si="650"/>
        <v>68453.948999999993</v>
      </c>
      <c r="HG177" s="260">
        <f t="shared" si="651"/>
        <v>101437.24800000001</v>
      </c>
      <c r="HH177" s="282"/>
      <c r="HI177" s="282"/>
      <c r="HJ177" s="301">
        <f t="shared" si="652"/>
        <v>532882.01699999999</v>
      </c>
      <c r="HK177" s="259">
        <f t="shared" si="653"/>
        <v>454903.19300000003</v>
      </c>
      <c r="HL177" s="260">
        <f t="shared" si="654"/>
        <v>986899.89200000011</v>
      </c>
      <c r="HM177" s="428">
        <f t="shared" si="663"/>
        <v>1</v>
      </c>
      <c r="HN177" s="429">
        <f t="shared" si="663"/>
        <v>1</v>
      </c>
      <c r="HO177" s="429">
        <f t="shared" si="663"/>
        <v>1</v>
      </c>
      <c r="HP177" s="429">
        <f t="shared" si="655"/>
        <v>1</v>
      </c>
      <c r="HQ177" s="429">
        <f t="shared" si="655"/>
        <v>1</v>
      </c>
      <c r="HR177" s="430">
        <f t="shared" si="655"/>
        <v>1</v>
      </c>
      <c r="HS177" s="450"/>
      <c r="HT177" s="450"/>
      <c r="HU177" s="428">
        <f t="shared" si="664"/>
        <v>1</v>
      </c>
      <c r="HV177" s="429">
        <f t="shared" si="664"/>
        <v>1</v>
      </c>
      <c r="HW177" s="429">
        <f t="shared" si="664"/>
        <v>1</v>
      </c>
      <c r="HX177" s="429">
        <f t="shared" si="656"/>
        <v>1</v>
      </c>
      <c r="HY177" s="429">
        <f t="shared" si="656"/>
        <v>1</v>
      </c>
      <c r="HZ177" s="430">
        <f t="shared" si="656"/>
        <v>1</v>
      </c>
      <c r="IA177" s="450"/>
      <c r="IB177" s="450"/>
      <c r="IC177" s="428">
        <f t="shared" si="665"/>
        <v>1</v>
      </c>
      <c r="ID177" s="429">
        <f t="shared" si="665"/>
        <v>1</v>
      </c>
      <c r="IE177" s="429">
        <f t="shared" si="665"/>
        <v>1</v>
      </c>
      <c r="IF177" s="429">
        <f t="shared" si="657"/>
        <v>1</v>
      </c>
      <c r="IG177" s="429">
        <f t="shared" si="657"/>
        <v>1</v>
      </c>
      <c r="IH177" s="430">
        <f t="shared" si="657"/>
        <v>1</v>
      </c>
      <c r="II177" s="450"/>
      <c r="IJ177" s="450"/>
      <c r="IK177" s="428">
        <f t="shared" si="666"/>
        <v>1</v>
      </c>
      <c r="IL177" s="429">
        <f t="shared" si="666"/>
        <v>1</v>
      </c>
      <c r="IM177" s="429">
        <f t="shared" si="666"/>
        <v>1</v>
      </c>
      <c r="IN177" s="429">
        <f t="shared" si="658"/>
        <v>1</v>
      </c>
      <c r="IO177" s="429">
        <f t="shared" si="658"/>
        <v>1</v>
      </c>
      <c r="IP177" s="430">
        <f t="shared" si="658"/>
        <v>1</v>
      </c>
      <c r="IQ177" s="450"/>
      <c r="IR177" s="450"/>
      <c r="IS177" s="428">
        <f t="shared" si="667"/>
        <v>1</v>
      </c>
      <c r="IT177" s="429">
        <f t="shared" si="667"/>
        <v>1</v>
      </c>
      <c r="IU177" s="429">
        <f t="shared" si="667"/>
        <v>1</v>
      </c>
      <c r="IV177" s="429">
        <f t="shared" si="659"/>
        <v>1</v>
      </c>
      <c r="IW177" s="429">
        <f t="shared" si="659"/>
        <v>1</v>
      </c>
      <c r="IX177" s="430">
        <f t="shared" si="659"/>
        <v>1</v>
      </c>
      <c r="IY177" s="450"/>
      <c r="IZ177" s="450"/>
      <c r="JA177" s="428">
        <f t="shared" si="668"/>
        <v>1</v>
      </c>
      <c r="JB177" s="429">
        <f t="shared" si="668"/>
        <v>1</v>
      </c>
      <c r="JC177" s="429">
        <f t="shared" si="668"/>
        <v>1</v>
      </c>
      <c r="JD177" s="429">
        <f t="shared" si="660"/>
        <v>1</v>
      </c>
      <c r="JE177" s="429">
        <f t="shared" si="660"/>
        <v>1</v>
      </c>
      <c r="JF177" s="430">
        <f t="shared" si="660"/>
        <v>1</v>
      </c>
      <c r="JG177" s="450"/>
      <c r="JH177" s="450"/>
      <c r="JI177" s="428">
        <f t="shared" si="669"/>
        <v>1</v>
      </c>
      <c r="JJ177" s="429">
        <f t="shared" si="669"/>
        <v>1</v>
      </c>
      <c r="JK177" s="429">
        <f t="shared" si="669"/>
        <v>1</v>
      </c>
      <c r="JL177" s="429">
        <f t="shared" si="661"/>
        <v>1</v>
      </c>
      <c r="JM177" s="429">
        <f t="shared" si="661"/>
        <v>1</v>
      </c>
      <c r="JN177" s="430">
        <f t="shared" si="661"/>
        <v>1</v>
      </c>
      <c r="JO177" s="450"/>
      <c r="JP177" s="450"/>
      <c r="JQ177" s="428">
        <f t="shared" si="670"/>
        <v>1</v>
      </c>
      <c r="JR177" s="429">
        <f t="shared" si="670"/>
        <v>1</v>
      </c>
      <c r="JS177" s="429">
        <f t="shared" si="670"/>
        <v>1</v>
      </c>
      <c r="JT177" s="429">
        <f t="shared" si="662"/>
        <v>1</v>
      </c>
      <c r="JU177" s="429">
        <f t="shared" si="662"/>
        <v>1</v>
      </c>
      <c r="JV177" s="430">
        <f t="shared" si="662"/>
        <v>1</v>
      </c>
      <c r="JW177" s="450"/>
      <c r="JX177" s="450"/>
      <c r="JY177" s="428">
        <f t="shared" si="552"/>
        <v>1</v>
      </c>
      <c r="JZ177" s="429">
        <f t="shared" si="552"/>
        <v>1</v>
      </c>
      <c r="KA177" s="430">
        <f t="shared" si="552"/>
        <v>1</v>
      </c>
      <c r="KB177" s="172"/>
      <c r="KC177" s="355" t="str">
        <f>IF(ISBLANK('Tab4-Adol-KABP-2006'!KC177),"",('Tab4-Adol-KABP-2006'!KC177))</f>
        <v/>
      </c>
      <c r="KD177" s="355" t="str">
        <f>IF(ISBLANK('Tab4-Adol-KABP-2006'!KD177),"",('Tab4-Adol-KABP-2006'!KD177))</f>
        <v/>
      </c>
      <c r="KE177" s="355" t="str">
        <f>IF(ISBLANK('Tab4-Adol-KABP-2006'!KE177),"",('Tab4-Adol-KABP-2006'!KE177))</f>
        <v/>
      </c>
      <c r="KF177" s="355" t="str">
        <f>IF(ISBLANK('Tab4-Adol-KABP-2006'!KF177),"",('Tab4-Adol-KABP-2006'!KF177))</f>
        <v/>
      </c>
      <c r="KG177" s="355" t="str">
        <f>IF(ISBLANK('Tab4-Adol-KABP-2006'!KG177),"",('Tab4-Adol-KABP-2006'!KG177))</f>
        <v/>
      </c>
      <c r="KH177" s="355" t="str">
        <f>IF(ISBLANK('Tab4-Adol-KABP-2006'!KH177),"",('Tab4-Adol-KABP-2006'!KH177))</f>
        <v/>
      </c>
      <c r="KI177" s="355" t="str">
        <f>IF(ISBLANK('Tab4-Adol-KABP-2006'!KI177),"",('Tab4-Adol-KABP-2006'!KI177))</f>
        <v/>
      </c>
      <c r="KJ177" s="355" t="str">
        <f>IF(ISBLANK('Tab4-Adol-KABP-2006'!KJ177),"",('Tab4-Adol-KABP-2006'!KJ177))</f>
        <v/>
      </c>
      <c r="KK177" s="355" t="str">
        <f>IF(ISBLANK('Tab4-Adol-KABP-2006'!KK177),"",('Tab4-Adol-KABP-2006'!KK177))</f>
        <v/>
      </c>
      <c r="KL177" s="355" t="str">
        <f>IF(ISBLANK('Tab4-Adol-KABP-2006'!KL177),"",('Tab4-Adol-KABP-2006'!KL177))</f>
        <v/>
      </c>
      <c r="KM177" s="355" t="str">
        <f>IF(ISBLANK('Tab4-Adol-KABP-2006'!KM177),"",('Tab4-Adol-KABP-2006'!KM177))</f>
        <v/>
      </c>
      <c r="KN177" s="355" t="str">
        <f>IF(ISBLANK('Tab4-Adol-KABP-2006'!KN177),"",('Tab4-Adol-KABP-2006'!KN177))</f>
        <v/>
      </c>
      <c r="KO177" s="355" t="str">
        <f>IF(ISBLANK('Tab4-Adol-KABP-2006'!KO177),"",('Tab4-Adol-KABP-2006'!KO177))</f>
        <v/>
      </c>
      <c r="KP177" s="355" t="str">
        <f>IF(ISBLANK('Tab4-Adol-KABP-2006'!KP177),"",('Tab4-Adol-KABP-2006'!KP177))</f>
        <v/>
      </c>
      <c r="KQ177" s="355" t="str">
        <f>IF(ISBLANK('Tab4-Adol-KABP-2006'!KQ177),"",('Tab4-Adol-KABP-2006'!KQ177))</f>
        <v/>
      </c>
      <c r="KR177" s="355" t="str">
        <f>IF(ISBLANK('Tab4-Adol-KABP-2006'!KR177),"",('Tab4-Adol-KABP-2006'!KR177))</f>
        <v/>
      </c>
      <c r="KS177" s="355" t="str">
        <f>IF(ISBLANK('Tab4-Adol-KABP-2006'!KS177),"",('Tab4-Adol-KABP-2006'!KS177))</f>
        <v/>
      </c>
      <c r="KT177" s="355" t="str">
        <f>IF(ISBLANK('Tab4-Adol-KABP-2006'!KT177),"",('Tab4-Adol-KABP-2006'!KT177))</f>
        <v/>
      </c>
      <c r="KU177" s="355" t="str">
        <f>IF(ISBLANK('Tab4-Adol-KABP-2006'!KU177),"",('Tab4-Adol-KABP-2006'!KU177))</f>
        <v/>
      </c>
      <c r="KV177" s="355" t="str">
        <f>IF(ISBLANK('Tab4-Adol-KABP-2006'!KV177),"",('Tab4-Adol-KABP-2006'!KV177))</f>
        <v/>
      </c>
      <c r="KW177" s="355" t="str">
        <f>IF(ISBLANK('Tab4-Adol-KABP-2006'!KW177),"",('Tab4-Adol-KABP-2006'!KW177))</f>
        <v/>
      </c>
      <c r="KX177" s="355" t="str">
        <f>IF(ISBLANK('Tab4-Adol-KABP-2006'!KX177),"",('Tab4-Adol-KABP-2006'!KX177))</f>
        <v/>
      </c>
      <c r="KY177" s="355" t="str">
        <f>IF(ISBLANK('Tab4-Adol-KABP-2006'!KY177),"",('Tab4-Adol-KABP-2006'!KY177))</f>
        <v/>
      </c>
      <c r="KZ177" s="355" t="str">
        <f>IF(ISBLANK('Tab4-Adol-KABP-2006'!KZ177),"",('Tab4-Adol-KABP-2006'!KZ177))</f>
        <v/>
      </c>
      <c r="LA177" s="355" t="str">
        <f>IF(ISBLANK('Tab4-Adol-KABP-2006'!LA177),"",('Tab4-Adol-KABP-2006'!LA177))</f>
        <v/>
      </c>
      <c r="LB177" s="355" t="str">
        <f>IF(ISBLANK('Tab4-Adol-KABP-2006'!LB177),"",('Tab4-Adol-KABP-2006'!LB177))</f>
        <v/>
      </c>
      <c r="LC177" s="355" t="str">
        <f>IF(ISBLANK('Tab4-Adol-KABP-2006'!LC177),"",('Tab4-Adol-KABP-2006'!LC177))</f>
        <v/>
      </c>
      <c r="LD177" s="355" t="str">
        <f>IF(ISBLANK('Tab4-Adol-KABP-2006'!LD177),"",('Tab4-Adol-KABP-2006'!LD177))</f>
        <v/>
      </c>
      <c r="LE177" s="355" t="str">
        <f>IF(ISBLANK('Tab4-Adol-KABP-2006'!LE177),"",('Tab4-Adol-KABP-2006'!LE177))</f>
        <v/>
      </c>
      <c r="LF177" s="355" t="str">
        <f>IF(ISBLANK('Tab4-Adol-KABP-2006'!LF177),"",('Tab4-Adol-KABP-2006'!LF177))</f>
        <v/>
      </c>
      <c r="LG177" s="355" t="str">
        <f>IF(ISBLANK('Tab4-Adol-KABP-2006'!LG177),"",('Tab4-Adol-KABP-2006'!LG177))</f>
        <v/>
      </c>
      <c r="LH177" s="355" t="str">
        <f>IF(ISBLANK('Tab4-Adol-KABP-2006'!LH177),"",('Tab4-Adol-KABP-2006'!LH177))</f>
        <v/>
      </c>
      <c r="LI177" s="355" t="str">
        <f>IF(ISBLANK('Tab4-Adol-KABP-2006'!LI177),"",('Tab4-Adol-KABP-2006'!LI177))</f>
        <v/>
      </c>
      <c r="LJ177" s="355" t="str">
        <f>IF(ISBLANK('Tab4-Adol-KABP-2006'!LJ177),"",('Tab4-Adol-KABP-2006'!LJ177))</f>
        <v/>
      </c>
      <c r="LK177" s="355" t="str">
        <f>IF(ISBLANK('Tab4-Adol-KABP-2006'!LK177),"",('Tab4-Adol-KABP-2006'!LK177))</f>
        <v/>
      </c>
      <c r="LL177" s="355" t="str">
        <f>IF(ISBLANK('Tab4-Adol-KABP-2006'!LL177),"",('Tab4-Adol-KABP-2006'!LL177))</f>
        <v/>
      </c>
      <c r="LM177" s="355" t="str">
        <f>IF(ISBLANK('Tab4-Adol-KABP-2006'!LM177),"",('Tab4-Adol-KABP-2006'!LM177))</f>
        <v/>
      </c>
      <c r="LN177" s="355" t="str">
        <f>IF(ISBLANK('Tab4-Adol-KABP-2006'!LN177),"",('Tab4-Adol-KABP-2006'!LN177))</f>
        <v/>
      </c>
      <c r="LO177" s="355" t="str">
        <f>IF(ISBLANK('Tab4-Adol-KABP-2006'!LO177),"",('Tab4-Adol-KABP-2006'!LO177))</f>
        <v/>
      </c>
      <c r="LP177" s="355" t="str">
        <f>IF(ISBLANK('Tab4-Adol-KABP-2006'!LP177),"",('Tab4-Adol-KABP-2006'!LP177))</f>
        <v/>
      </c>
      <c r="LQ177" s="355" t="str">
        <f>IF(ISBLANK('Tab4-Adol-KABP-2006'!LQ177),"",('Tab4-Adol-KABP-2006'!LQ177))</f>
        <v/>
      </c>
      <c r="LR177" s="355" t="str">
        <f>IF(ISBLANK('Tab4-Adol-KABP-2006'!LR177),"",('Tab4-Adol-KABP-2006'!LR177))</f>
        <v/>
      </c>
      <c r="LS177" s="355" t="str">
        <f>IF(ISBLANK('Tab4-Adol-KABP-2006'!LS177),"",('Tab4-Adol-KABP-2006'!LS177))</f>
        <v/>
      </c>
      <c r="LT177" s="355" t="str">
        <f>IF(ISBLANK('Tab4-Adol-KABP-2006'!LT177),"",('Tab4-Adol-KABP-2006'!LT177))</f>
        <v/>
      </c>
      <c r="LU177" s="355" t="str">
        <f>IF(ISBLANK('Tab4-Adol-KABP-2006'!LU177),"",('Tab4-Adol-KABP-2006'!LU177))</f>
        <v/>
      </c>
      <c r="LV177" s="355" t="str">
        <f>IF(ISBLANK('Tab4-Adol-KABP-2006'!LV177),"",('Tab4-Adol-KABP-2006'!LV177))</f>
        <v/>
      </c>
      <c r="LW177" s="355" t="str">
        <f>IF(ISBLANK('Tab4-Adol-KABP-2006'!LW177),"",('Tab4-Adol-KABP-2006'!LW177))</f>
        <v/>
      </c>
      <c r="LX177" s="355" t="str">
        <f>IF(ISBLANK('Tab4-Adol-KABP-2006'!LX177),"",('Tab4-Adol-KABP-2006'!LX177))</f>
        <v/>
      </c>
      <c r="LY177" s="355" t="str">
        <f>IF(ISBLANK('Tab4-Adol-KABP-2006'!LY177),"",('Tab4-Adol-KABP-2006'!LY177))</f>
        <v/>
      </c>
      <c r="LZ177" s="355" t="str">
        <f>IF(ISBLANK('Tab4-Adol-KABP-2006'!LZ177),"",('Tab4-Adol-KABP-2006'!LZ177))</f>
        <v/>
      </c>
      <c r="MA177" s="355" t="str">
        <f>IF(ISBLANK('Tab4-Adol-KABP-2006'!MA177),"",('Tab4-Adol-KABP-2006'!MA177))</f>
        <v/>
      </c>
    </row>
    <row r="178" spans="1:339" x14ac:dyDescent="0.2">
      <c r="A178" s="310" t="s">
        <v>200</v>
      </c>
      <c r="B178" s="172">
        <v>0</v>
      </c>
      <c r="C178" s="172">
        <v>0</v>
      </c>
      <c r="D178" s="172" t="s">
        <v>310</v>
      </c>
      <c r="E178" s="172">
        <v>1</v>
      </c>
      <c r="F178" s="173">
        <v>2</v>
      </c>
      <c r="G178" s="218" t="s">
        <v>31</v>
      </c>
      <c r="H178" s="348">
        <f>IF(ISBLANK('Tab4-Adol-KABP-2006'!H178), "",('Tab4-Adol-KABP-2006'!H178))</f>
        <v>2010</v>
      </c>
      <c r="I178" s="349">
        <f>IF(ISBLANK('Tab4-Adol-KABP-2006'!I178), "",('Tab4-Adol-KABP-2006'!I178))</f>
        <v>2010</v>
      </c>
      <c r="J178" s="414">
        <f>IF(ISBLANK('Tab4-Adol-KABP-2006'!J178), "",('Tab4-Adol-KABP-2006'!J178))</f>
        <v>29</v>
      </c>
      <c r="K178" s="414">
        <f>IF(ISBLANK('Tab4-Adol-KABP-2006'!K178), "",('Tab4-Adol-KABP-2006'!K178))</f>
        <v>33.200000000000003</v>
      </c>
      <c r="L178" s="414">
        <f>IF(ISBLANK('Tab4-Adol-KABP-2006'!L178), "",('Tab4-Adol-KABP-2006'!L178))</f>
        <v>31.1</v>
      </c>
      <c r="M178" s="414">
        <f>IF(ISBLANK('Tab4-Adol-KABP-2006'!M178), "",('Tab4-Adol-KABP-2006'!M178))</f>
        <v>30.8</v>
      </c>
      <c r="N178" s="414">
        <f>IF(ISBLANK('Tab4-Adol-KABP-2006'!N178), "",('Tab4-Adol-KABP-2006'!N178))</f>
        <v>42.6</v>
      </c>
      <c r="O178" s="415">
        <f>IF(ISBLANK('Tab4-Adol-KABP-2006'!O178), "",('Tab4-Adol-KABP-2006'!O178))</f>
        <v>35.700000000000003</v>
      </c>
      <c r="P178" s="348">
        <f>IF(ISBLANK('Tab4-Adol-KABP-2006'!P178), "",('Tab4-Adol-KABP-2006'!P178))</f>
        <v>2010</v>
      </c>
      <c r="Q178" s="349">
        <f>IF(ISBLANK('Tab4-Adol-KABP-2006'!Q178), "",('Tab4-Adol-KABP-2006'!Q178))</f>
        <v>2010</v>
      </c>
      <c r="R178" s="414">
        <f>IF(ISBLANK('Tab4-Adol-KABP-2006'!R178), "",('Tab4-Adol-KABP-2006'!R178))</f>
        <v>7.7</v>
      </c>
      <c r="S178" s="414">
        <f>IF(ISBLANK('Tab4-Adol-KABP-2006'!S178), "",('Tab4-Adol-KABP-2006'!S178))</f>
        <v>10.9</v>
      </c>
      <c r="T178" s="414">
        <f>IF(ISBLANK('Tab4-Adol-KABP-2006'!T178), "",('Tab4-Adol-KABP-2006'!T178))</f>
        <v>9.3000000000000007</v>
      </c>
      <c r="U178" s="414">
        <f>IF(ISBLANK('Tab4-Adol-KABP-2006'!U178), "",('Tab4-Adol-KABP-2006'!U178))</f>
        <v>1.6</v>
      </c>
      <c r="V178" s="414">
        <f>IF(ISBLANK('Tab4-Adol-KABP-2006'!V178), "",('Tab4-Adol-KABP-2006'!V178))</f>
        <v>2.2999999999999998</v>
      </c>
      <c r="W178" s="415">
        <f>IF(ISBLANK('Tab4-Adol-KABP-2006'!W178), "",('Tab4-Adol-KABP-2006'!W178))</f>
        <v>1.9</v>
      </c>
      <c r="X178" s="348">
        <f>IF(ISBLANK('Tab4-Adol-KABP-2006'!X178), "",('Tab4-Adol-KABP-2006'!X178))</f>
        <v>2010</v>
      </c>
      <c r="Y178" s="349">
        <f>IF(ISBLANK('Tab4-Adol-KABP-2006'!Y178), "",('Tab4-Adol-KABP-2006'!Y178))</f>
        <v>2010</v>
      </c>
      <c r="Z178" s="414">
        <f>IF(ISBLANK('Tab4-Adol-KABP-2006'!Z178), "",('Tab4-Adol-KABP-2006'!Z178))</f>
        <v>0.9</v>
      </c>
      <c r="AA178" s="414">
        <f>IF(ISBLANK('Tab4-Adol-KABP-2006'!AA178), "",('Tab4-Adol-KABP-2006'!AA178))</f>
        <v>0.9</v>
      </c>
      <c r="AB178" s="414">
        <f>IF(ISBLANK('Tab4-Adol-KABP-2006'!AB178), "",('Tab4-Adol-KABP-2006'!AB178))</f>
        <v>0.9</v>
      </c>
      <c r="AC178" s="414">
        <f>IF(ISBLANK('Tab4-Adol-KABP-2006'!AC178), "",('Tab4-Adol-KABP-2006'!AC178))</f>
        <v>2</v>
      </c>
      <c r="AD178" s="414">
        <f>IF(ISBLANK('Tab4-Adol-KABP-2006'!AD178), "",('Tab4-Adol-KABP-2006'!AD178))</f>
        <v>11.5</v>
      </c>
      <c r="AE178" s="415">
        <f>IF(ISBLANK('Tab4-Adol-KABP-2006'!AE178), "",('Tab4-Adol-KABP-2006'!AE178))</f>
        <v>6</v>
      </c>
      <c r="AF178" s="348">
        <f>IF(ISBLANK('Tab4-Adol-KABP-2006'!AF178), "",('Tab4-Adol-KABP-2006'!AF178))</f>
        <v>2010</v>
      </c>
      <c r="AG178" s="349">
        <f>IF(ISBLANK('Tab4-Adol-KABP-2006'!AG178), "",('Tab4-Adol-KABP-2006'!AG178))</f>
        <v>2010</v>
      </c>
      <c r="AH178" s="414">
        <f>IF(ISBLANK('Tab4-Adol-KABP-2006'!AH178), "",('Tab4-Adol-KABP-2006'!AH178))</f>
        <v>57.3</v>
      </c>
      <c r="AI178" s="414">
        <f>IF(ISBLANK('Tab4-Adol-KABP-2006'!AI178), "",('Tab4-Adol-KABP-2006'!AI178))</f>
        <v>73.599999999999994</v>
      </c>
      <c r="AJ178" s="414">
        <f>IF(ISBLANK('Tab4-Adol-KABP-2006'!AJ178), "",('Tab4-Adol-KABP-2006'!AJ178))</f>
        <v>65.3</v>
      </c>
      <c r="AK178" s="414">
        <f>IF(ISBLANK('Tab4-Adol-KABP-2006'!AK178), "",('Tab4-Adol-KABP-2006'!AK178))</f>
        <v>76.400000000000006</v>
      </c>
      <c r="AL178" s="414">
        <f>IF(ISBLANK('Tab4-Adol-KABP-2006'!AL178), "",('Tab4-Adol-KABP-2006'!AL178))</f>
        <v>74.2</v>
      </c>
      <c r="AM178" s="415">
        <f>IF(ISBLANK('Tab4-Adol-KABP-2006'!AM178), "",('Tab4-Adol-KABP-2006'!AM178))</f>
        <v>74.7</v>
      </c>
      <c r="AN178" s="348">
        <f>IF(ISBLANK('Tab4-Adol-KABP-2006'!AN178), "",('Tab4-Adol-KABP-2006'!AN178))</f>
        <v>2010</v>
      </c>
      <c r="AO178" s="349">
        <f>IF(ISBLANK('Tab4-Adol-KABP-2006'!AO178), "",('Tab4-Adol-KABP-2006'!AO178))</f>
        <v>2010</v>
      </c>
      <c r="AP178" s="362">
        <f>IF(ISBLANK('Tab4-Adol-KABP-2006'!AP178), "",('Tab4-Adol-KABP-2006'!AP178))</f>
        <v>30.2</v>
      </c>
      <c r="AQ178" s="362">
        <f>IF(ISBLANK('Tab4-Adol-KABP-2006'!AQ178), "",('Tab4-Adol-KABP-2006'!AQ178))</f>
        <v>12.9</v>
      </c>
      <c r="AR178" s="362">
        <f>IF(ISBLANK('Tab4-Adol-KABP-2006'!AR178), "",('Tab4-Adol-KABP-2006'!AR178))</f>
        <v>18.7</v>
      </c>
      <c r="AS178" s="362">
        <f>IF(ISBLANK('Tab4-Adol-KABP-2006'!AS178), "",('Tab4-Adol-KABP-2006'!AS178))</f>
        <v>94.2</v>
      </c>
      <c r="AT178" s="362">
        <f>IF(ISBLANK('Tab4-Adol-KABP-2006'!AT178), "",('Tab4-Adol-KABP-2006'!AT178))</f>
        <v>65.8</v>
      </c>
      <c r="AU178" s="363">
        <f>IF(ISBLANK('Tab4-Adol-KABP-2006'!AU178), "",('Tab4-Adol-KABP-2006'!AU178))</f>
        <v>72.7</v>
      </c>
      <c r="AV178" s="348">
        <f>IF(ISBLANK('Tab4-Adol-KABP-2006'!AV178), "",('Tab4-Adol-KABP-2006'!AV178))</f>
        <v>2010</v>
      </c>
      <c r="AW178" s="349">
        <f>IF(ISBLANK('Tab4-Adol-KABP-2006'!AW178), "",('Tab4-Adol-KABP-2006'!AW178))</f>
        <v>2010</v>
      </c>
      <c r="AX178" s="414">
        <f>IF(ISBLANK('Tab4-Adol-KABP-2006'!AX178), "",('Tab4-Adol-KABP-2006'!AX178))</f>
        <v>52.6</v>
      </c>
      <c r="AY178" s="414">
        <f>IF(ISBLANK('Tab4-Adol-KABP-2006'!AY178), "",('Tab4-Adol-KABP-2006'!AY178))</f>
        <v>70.7</v>
      </c>
      <c r="AZ178" s="414">
        <f>IF(ISBLANK('Tab4-Adol-KABP-2006'!AZ178), "",('Tab4-Adol-KABP-2006'!AZ178))</f>
        <v>61</v>
      </c>
      <c r="BA178" s="414">
        <f>IF(ISBLANK('Tab4-Adol-KABP-2006'!BA178), "",('Tab4-Adol-KABP-2006'!BA178))</f>
        <v>67.7</v>
      </c>
      <c r="BB178" s="414">
        <f>IF(ISBLANK('Tab4-Adol-KABP-2006'!BB178), "",('Tab4-Adol-KABP-2006'!BB178))</f>
        <v>77.900000000000006</v>
      </c>
      <c r="BC178" s="415">
        <f>IF(ISBLANK('Tab4-Adol-KABP-2006'!BC178), "",('Tab4-Adol-KABP-2006'!BC178))</f>
        <v>74.7</v>
      </c>
      <c r="BD178" s="348">
        <f>IF(ISBLANK('Tab4-Adol-KABP-2006'!BD178), "",('Tab4-Adol-KABP-2006'!BD178))</f>
        <v>2010</v>
      </c>
      <c r="BE178" s="349">
        <f>IF(ISBLANK('Tab4-Adol-KABP-2006'!BE178), "",('Tab4-Adol-KABP-2006'!BE178))</f>
        <v>2010</v>
      </c>
      <c r="BF178" s="414">
        <f>IF(ISBLANK('Tab4-Adol-KABP-2006'!BF178), "",('Tab4-Adol-KABP-2006'!BF178))</f>
        <v>7.9</v>
      </c>
      <c r="BG178" s="414">
        <f>IF(ISBLANK('Tab4-Adol-KABP-2006'!BG178), "",('Tab4-Adol-KABP-2006'!BG178))</f>
        <v>16.5</v>
      </c>
      <c r="BH178" s="414">
        <f>IF(ISBLANK('Tab4-Adol-KABP-2006'!BH178), "",('Tab4-Adol-KABP-2006'!BH178))</f>
        <v>12.2</v>
      </c>
      <c r="BI178" s="414">
        <f>IF(ISBLANK('Tab4-Adol-KABP-2006'!BI178), "",('Tab4-Adol-KABP-2006'!BI178))</f>
        <v>4</v>
      </c>
      <c r="BJ178" s="414">
        <f>IF(ISBLANK('Tab4-Adol-KABP-2006'!BJ178), "",('Tab4-Adol-KABP-2006'!BJ178))</f>
        <v>10.9</v>
      </c>
      <c r="BK178" s="415">
        <f>IF(ISBLANK('Tab4-Adol-KABP-2006'!BK178), "",('Tab4-Adol-KABP-2006'!BK178))</f>
        <v>6.9</v>
      </c>
      <c r="BL178" s="348">
        <f>IF(ISBLANK('Tab4-Adol-KABP-2006'!BL178), "",('Tab4-Adol-KABP-2006'!BL178))</f>
        <v>2010</v>
      </c>
      <c r="BM178" s="349">
        <f>IF(ISBLANK('Tab4-Adol-KABP-2006'!BM178), "",('Tab4-Adol-KABP-2006'!BM178))</f>
        <v>2010</v>
      </c>
      <c r="BN178" s="414">
        <f>IF(ISBLANK('Tab4-Adol-KABP-2006'!BN178), "",('Tab4-Adol-KABP-2006'!BN178))</f>
        <v>13.7</v>
      </c>
      <c r="BO178" s="414">
        <f>IF(ISBLANK('Tab4-Adol-KABP-2006'!BO178), "",('Tab4-Adol-KABP-2006'!BO178))</f>
        <v>37.799999999999997</v>
      </c>
      <c r="BP178" s="414">
        <f>IF(ISBLANK('Tab4-Adol-KABP-2006'!BP178), "",('Tab4-Adol-KABP-2006'!BP178))</f>
        <v>25.8</v>
      </c>
      <c r="BQ178" s="414">
        <f>IF(ISBLANK('Tab4-Adol-KABP-2006'!BQ178), "",('Tab4-Adol-KABP-2006'!BQ178))</f>
        <v>7.4</v>
      </c>
      <c r="BR178" s="414">
        <f>IF(ISBLANK('Tab4-Adol-KABP-2006'!BR178), "",('Tab4-Adol-KABP-2006'!BR178))</f>
        <v>23.4</v>
      </c>
      <c r="BS178" s="415">
        <f>IF(ISBLANK('Tab4-Adol-KABP-2006'!BS178), "",('Tab4-Adol-KABP-2006'!BS178))</f>
        <v>14.1</v>
      </c>
      <c r="BT178" s="348">
        <f>IF(ISBLANK('Tab4-Adol-KABP-2006'!BT178), "",('Tab4-Adol-KABP-2006'!BT178))</f>
        <v>2010</v>
      </c>
      <c r="BU178" s="349">
        <f>IF(ISBLANK('Tab4-Adol-KABP-2006'!BU178), "",('Tab4-Adol-KABP-2006'!BU178))</f>
        <v>2010</v>
      </c>
      <c r="BV178" s="414">
        <f>IF(ISBLANK('Tab4-Adol-KABP-2006'!BV178), "",('Tab4-Adol-KABP-2006'!BV178))</f>
        <v>84.6</v>
      </c>
      <c r="BW178" s="414">
        <f>IF(ISBLANK('Tab4-Adol-KABP-2006'!BW178), "",('Tab4-Adol-KABP-2006'!BW178))</f>
        <v>90.4</v>
      </c>
      <c r="BX178" s="415">
        <f>IF(ISBLANK('Tab4-Adol-KABP-2006'!BX178), "",('Tab4-Adol-KABP-2006'!BX178))</f>
        <v>87</v>
      </c>
      <c r="BY178" s="216">
        <v>937715</v>
      </c>
      <c r="BZ178" s="208">
        <v>785722</v>
      </c>
      <c r="CA178" s="208">
        <v>1723437</v>
      </c>
      <c r="CB178" s="208">
        <v>971216</v>
      </c>
      <c r="CC178" s="208">
        <v>806846</v>
      </c>
      <c r="CD178" s="284">
        <v>1778062</v>
      </c>
      <c r="CE178" s="282"/>
      <c r="CF178" s="282"/>
      <c r="CG178" s="226">
        <f t="shared" si="553"/>
        <v>937715</v>
      </c>
      <c r="CH178" s="227">
        <f t="shared" si="554"/>
        <v>785722</v>
      </c>
      <c r="CI178" s="227">
        <f t="shared" si="555"/>
        <v>1723437</v>
      </c>
      <c r="CJ178" s="227">
        <f t="shared" si="556"/>
        <v>971216</v>
      </c>
      <c r="CK178" s="227">
        <f t="shared" si="557"/>
        <v>806846</v>
      </c>
      <c r="CL178" s="228">
        <f t="shared" si="558"/>
        <v>1778062</v>
      </c>
      <c r="CM178" s="282"/>
      <c r="CN178" s="282"/>
      <c r="CO178" s="226">
        <f t="shared" si="559"/>
        <v>937715</v>
      </c>
      <c r="CP178" s="227">
        <f t="shared" si="560"/>
        <v>785722</v>
      </c>
      <c r="CQ178" s="227">
        <f t="shared" si="561"/>
        <v>1723437</v>
      </c>
      <c r="CR178" s="227">
        <f t="shared" si="562"/>
        <v>971216</v>
      </c>
      <c r="CS178" s="227">
        <f t="shared" si="563"/>
        <v>806846</v>
      </c>
      <c r="CT178" s="228">
        <f t="shared" si="564"/>
        <v>1778062</v>
      </c>
      <c r="CU178" s="282"/>
      <c r="CV178" s="282"/>
      <c r="CW178" s="292">
        <f t="shared" si="565"/>
        <v>937715</v>
      </c>
      <c r="CX178" s="234">
        <f t="shared" si="566"/>
        <v>785722</v>
      </c>
      <c r="CY178" s="234">
        <f t="shared" si="567"/>
        <v>1723437</v>
      </c>
      <c r="CZ178" s="234">
        <f t="shared" si="568"/>
        <v>971216</v>
      </c>
      <c r="DA178" s="234">
        <f t="shared" si="569"/>
        <v>806846</v>
      </c>
      <c r="DB178" s="235">
        <f t="shared" si="570"/>
        <v>1778062</v>
      </c>
      <c r="DC178" s="282"/>
      <c r="DD178" s="282"/>
      <c r="DE178" s="226">
        <f t="shared" si="571"/>
        <v>937715</v>
      </c>
      <c r="DF178" s="227">
        <f t="shared" si="572"/>
        <v>785722</v>
      </c>
      <c r="DG178" s="227">
        <f t="shared" si="573"/>
        <v>1723437</v>
      </c>
      <c r="DH178" s="227">
        <f t="shared" si="574"/>
        <v>971216</v>
      </c>
      <c r="DI178" s="227">
        <f t="shared" si="575"/>
        <v>806846</v>
      </c>
      <c r="DJ178" s="228">
        <f t="shared" si="576"/>
        <v>1778062</v>
      </c>
      <c r="DK178" s="282"/>
      <c r="DL178" s="282"/>
      <c r="DM178" s="226">
        <f t="shared" si="577"/>
        <v>937715</v>
      </c>
      <c r="DN178" s="227">
        <f t="shared" si="578"/>
        <v>785722</v>
      </c>
      <c r="DO178" s="227">
        <f t="shared" si="579"/>
        <v>1723437</v>
      </c>
      <c r="DP178" s="227">
        <f t="shared" si="580"/>
        <v>971216</v>
      </c>
      <c r="DQ178" s="227">
        <f t="shared" si="581"/>
        <v>806846</v>
      </c>
      <c r="DR178" s="228">
        <f t="shared" si="582"/>
        <v>1778062</v>
      </c>
      <c r="DS178" s="282"/>
      <c r="DT178" s="282"/>
      <c r="DU178" s="226">
        <f t="shared" si="583"/>
        <v>937715</v>
      </c>
      <c r="DV178" s="227">
        <f t="shared" si="584"/>
        <v>785722</v>
      </c>
      <c r="DW178" s="227">
        <f t="shared" si="585"/>
        <v>1723437</v>
      </c>
      <c r="DX178" s="227">
        <f t="shared" si="586"/>
        <v>971216</v>
      </c>
      <c r="DY178" s="227">
        <f t="shared" si="587"/>
        <v>806846</v>
      </c>
      <c r="DZ178" s="228">
        <f t="shared" si="588"/>
        <v>1778062</v>
      </c>
      <c r="EA178" s="282"/>
      <c r="EB178" s="282"/>
      <c r="EC178" s="226">
        <f t="shared" si="589"/>
        <v>937715</v>
      </c>
      <c r="ED178" s="227">
        <f t="shared" si="590"/>
        <v>785722</v>
      </c>
      <c r="EE178" s="227">
        <f t="shared" si="591"/>
        <v>1723437</v>
      </c>
      <c r="EF178" s="227">
        <f t="shared" si="592"/>
        <v>971216</v>
      </c>
      <c r="EG178" s="227">
        <f t="shared" si="593"/>
        <v>806846</v>
      </c>
      <c r="EH178" s="228">
        <f t="shared" si="594"/>
        <v>1778062</v>
      </c>
      <c r="EI178" s="282"/>
      <c r="EJ178" s="282"/>
      <c r="EK178" s="226">
        <f t="shared" si="595"/>
        <v>937715</v>
      </c>
      <c r="EL178" s="227">
        <f t="shared" si="596"/>
        <v>785722</v>
      </c>
      <c r="EM178" s="227">
        <f t="shared" si="597"/>
        <v>1723437</v>
      </c>
      <c r="EN178" s="227">
        <f t="shared" si="598"/>
        <v>971216</v>
      </c>
      <c r="EO178" s="227">
        <f t="shared" si="599"/>
        <v>806846</v>
      </c>
      <c r="EP178" s="228">
        <f t="shared" si="600"/>
        <v>1778062</v>
      </c>
      <c r="EQ178" s="282"/>
      <c r="ER178" s="282"/>
      <c r="ES178" s="226">
        <f t="shared" si="601"/>
        <v>971216</v>
      </c>
      <c r="ET178" s="227">
        <f t="shared" si="602"/>
        <v>806846</v>
      </c>
      <c r="EU178" s="228">
        <f t="shared" si="603"/>
        <v>1778062</v>
      </c>
      <c r="EV178" s="282"/>
      <c r="EW178" s="282"/>
      <c r="EX178" s="301">
        <f t="shared" si="604"/>
        <v>271937.34999999998</v>
      </c>
      <c r="EY178" s="259">
        <f t="shared" si="605"/>
        <v>260859.70400000003</v>
      </c>
      <c r="EZ178" s="259">
        <f t="shared" si="606"/>
        <v>535988.90700000001</v>
      </c>
      <c r="FA178" s="259">
        <f t="shared" si="607"/>
        <v>299134.52799999999</v>
      </c>
      <c r="FB178" s="259">
        <f t="shared" si="608"/>
        <v>343716.39600000001</v>
      </c>
      <c r="FC178" s="260">
        <f t="shared" si="609"/>
        <v>634768.13400000008</v>
      </c>
      <c r="FD178" s="282"/>
      <c r="FE178" s="282"/>
      <c r="FF178" s="301">
        <f t="shared" si="610"/>
        <v>72204.054999999993</v>
      </c>
      <c r="FG178" s="259">
        <f t="shared" si="611"/>
        <v>85643.698000000004</v>
      </c>
      <c r="FH178" s="259">
        <f t="shared" si="612"/>
        <v>160279.64100000003</v>
      </c>
      <c r="FI178" s="259">
        <f t="shared" si="613"/>
        <v>15539.456</v>
      </c>
      <c r="FJ178" s="259">
        <f t="shared" si="614"/>
        <v>18557.457999999999</v>
      </c>
      <c r="FK178" s="260">
        <f t="shared" si="615"/>
        <v>33783.178</v>
      </c>
      <c r="FL178" s="282"/>
      <c r="FM178" s="282"/>
      <c r="FN178" s="301">
        <f t="shared" si="616"/>
        <v>8439.4350000000013</v>
      </c>
      <c r="FO178" s="259">
        <f t="shared" si="617"/>
        <v>7071.4980000000005</v>
      </c>
      <c r="FP178" s="259">
        <f t="shared" si="618"/>
        <v>15510.933000000003</v>
      </c>
      <c r="FQ178" s="259">
        <f t="shared" si="619"/>
        <v>19424.32</v>
      </c>
      <c r="FR178" s="259">
        <f t="shared" si="620"/>
        <v>92787.290000000008</v>
      </c>
      <c r="FS178" s="260">
        <f t="shared" si="621"/>
        <v>106683.72</v>
      </c>
      <c r="FT178" s="282"/>
      <c r="FU178" s="282"/>
      <c r="FV178" s="301">
        <f t="shared" si="622"/>
        <v>537310.69499999995</v>
      </c>
      <c r="FW178" s="259">
        <f t="shared" si="623"/>
        <v>578291.39199999999</v>
      </c>
      <c r="FX178" s="259">
        <f t="shared" si="624"/>
        <v>1125404.361</v>
      </c>
      <c r="FY178" s="259">
        <f t="shared" si="625"/>
        <v>742009.02399999998</v>
      </c>
      <c r="FZ178" s="259">
        <f t="shared" si="626"/>
        <v>598679.73199999996</v>
      </c>
      <c r="GA178" s="260">
        <f t="shared" si="627"/>
        <v>1328212.314</v>
      </c>
      <c r="GB178" s="282"/>
      <c r="GC178" s="282"/>
      <c r="GD178" s="301">
        <f t="shared" si="628"/>
        <v>283189.93</v>
      </c>
      <c r="GE178" s="259">
        <f t="shared" si="629"/>
        <v>101358.13800000001</v>
      </c>
      <c r="GF178" s="259">
        <f t="shared" si="630"/>
        <v>322282.71899999998</v>
      </c>
      <c r="GG178" s="259">
        <f t="shared" si="631"/>
        <v>914885.47200000007</v>
      </c>
      <c r="GH178" s="259">
        <f t="shared" si="632"/>
        <v>530904.66799999995</v>
      </c>
      <c r="GI178" s="260">
        <f t="shared" si="633"/>
        <v>1292651.074</v>
      </c>
      <c r="GJ178" s="282"/>
      <c r="GK178" s="282"/>
      <c r="GL178" s="301">
        <f t="shared" si="634"/>
        <v>493238.09</v>
      </c>
      <c r="GM178" s="259">
        <f t="shared" si="635"/>
        <v>555505.45400000003</v>
      </c>
      <c r="GN178" s="259">
        <f t="shared" si="636"/>
        <v>1051296.57</v>
      </c>
      <c r="GO178" s="259">
        <f t="shared" si="637"/>
        <v>657513.23200000008</v>
      </c>
      <c r="GP178" s="259">
        <f t="shared" si="638"/>
        <v>628533.03399999999</v>
      </c>
      <c r="GQ178" s="260">
        <f t="shared" si="639"/>
        <v>1328212.314</v>
      </c>
      <c r="GR178" s="282"/>
      <c r="GS178" s="282"/>
      <c r="GT178" s="301">
        <f t="shared" si="640"/>
        <v>74079.485000000001</v>
      </c>
      <c r="GU178" s="259">
        <f t="shared" si="641"/>
        <v>129644.13</v>
      </c>
      <c r="GV178" s="259">
        <f t="shared" si="642"/>
        <v>210259.31399999998</v>
      </c>
      <c r="GW178" s="259">
        <f t="shared" si="643"/>
        <v>38848.639999999999</v>
      </c>
      <c r="GX178" s="259">
        <f t="shared" si="644"/>
        <v>87946.213999999993</v>
      </c>
      <c r="GY178" s="260">
        <f t="shared" si="645"/>
        <v>122686.27800000001</v>
      </c>
      <c r="GZ178" s="282"/>
      <c r="HA178" s="282"/>
      <c r="HB178" s="301">
        <f t="shared" si="646"/>
        <v>128466.95499999999</v>
      </c>
      <c r="HC178" s="259">
        <f t="shared" si="647"/>
        <v>297002.91599999997</v>
      </c>
      <c r="HD178" s="259">
        <f t="shared" si="648"/>
        <v>444646.74599999998</v>
      </c>
      <c r="HE178" s="259">
        <f t="shared" si="649"/>
        <v>71869.984000000011</v>
      </c>
      <c r="HF178" s="259">
        <f t="shared" si="650"/>
        <v>188801.96399999998</v>
      </c>
      <c r="HG178" s="260">
        <f t="shared" si="651"/>
        <v>250706.74199999997</v>
      </c>
      <c r="HH178" s="282"/>
      <c r="HI178" s="282"/>
      <c r="HJ178" s="301">
        <f t="shared" si="652"/>
        <v>821648.73599999992</v>
      </c>
      <c r="HK178" s="259">
        <f t="shared" si="653"/>
        <v>729388.78399999999</v>
      </c>
      <c r="HL178" s="260">
        <f t="shared" si="654"/>
        <v>1546913.94</v>
      </c>
      <c r="HM178" s="428">
        <f t="shared" si="663"/>
        <v>1</v>
      </c>
      <c r="HN178" s="429">
        <f t="shared" si="663"/>
        <v>1</v>
      </c>
      <c r="HO178" s="429">
        <f t="shared" si="663"/>
        <v>1</v>
      </c>
      <c r="HP178" s="429">
        <f t="shared" si="655"/>
        <v>1</v>
      </c>
      <c r="HQ178" s="429">
        <f t="shared" si="655"/>
        <v>1</v>
      </c>
      <c r="HR178" s="430">
        <f t="shared" si="655"/>
        <v>1</v>
      </c>
      <c r="HS178" s="450"/>
      <c r="HT178" s="450"/>
      <c r="HU178" s="428">
        <f t="shared" si="664"/>
        <v>1</v>
      </c>
      <c r="HV178" s="429">
        <f t="shared" si="664"/>
        <v>1</v>
      </c>
      <c r="HW178" s="429">
        <f t="shared" si="664"/>
        <v>1</v>
      </c>
      <c r="HX178" s="429">
        <f t="shared" si="656"/>
        <v>1</v>
      </c>
      <c r="HY178" s="429">
        <f t="shared" si="656"/>
        <v>1</v>
      </c>
      <c r="HZ178" s="430">
        <f t="shared" si="656"/>
        <v>1</v>
      </c>
      <c r="IA178" s="450"/>
      <c r="IB178" s="450"/>
      <c r="IC178" s="428">
        <f t="shared" si="665"/>
        <v>1</v>
      </c>
      <c r="ID178" s="429">
        <f t="shared" si="665"/>
        <v>1</v>
      </c>
      <c r="IE178" s="429">
        <f t="shared" si="665"/>
        <v>1</v>
      </c>
      <c r="IF178" s="429">
        <f t="shared" si="657"/>
        <v>1</v>
      </c>
      <c r="IG178" s="429">
        <f t="shared" si="657"/>
        <v>1</v>
      </c>
      <c r="IH178" s="430">
        <f t="shared" si="657"/>
        <v>1</v>
      </c>
      <c r="II178" s="450"/>
      <c r="IJ178" s="450"/>
      <c r="IK178" s="428">
        <f t="shared" si="666"/>
        <v>1</v>
      </c>
      <c r="IL178" s="429">
        <f t="shared" si="666"/>
        <v>1</v>
      </c>
      <c r="IM178" s="429">
        <f t="shared" si="666"/>
        <v>1</v>
      </c>
      <c r="IN178" s="429">
        <f t="shared" si="658"/>
        <v>1</v>
      </c>
      <c r="IO178" s="429">
        <f t="shared" si="658"/>
        <v>1</v>
      </c>
      <c r="IP178" s="430">
        <f t="shared" si="658"/>
        <v>1</v>
      </c>
      <c r="IQ178" s="450"/>
      <c r="IR178" s="450"/>
      <c r="IS178" s="428">
        <f t="shared" si="667"/>
        <v>1</v>
      </c>
      <c r="IT178" s="429">
        <f t="shared" si="667"/>
        <v>1</v>
      </c>
      <c r="IU178" s="429">
        <f t="shared" si="667"/>
        <v>1</v>
      </c>
      <c r="IV178" s="429">
        <f t="shared" si="659"/>
        <v>1</v>
      </c>
      <c r="IW178" s="429">
        <f t="shared" si="659"/>
        <v>1</v>
      </c>
      <c r="IX178" s="430">
        <f t="shared" si="659"/>
        <v>1</v>
      </c>
      <c r="IY178" s="450"/>
      <c r="IZ178" s="450"/>
      <c r="JA178" s="428">
        <f t="shared" si="668"/>
        <v>1</v>
      </c>
      <c r="JB178" s="429">
        <f t="shared" si="668"/>
        <v>1</v>
      </c>
      <c r="JC178" s="429">
        <f t="shared" si="668"/>
        <v>1</v>
      </c>
      <c r="JD178" s="429">
        <f t="shared" si="660"/>
        <v>1</v>
      </c>
      <c r="JE178" s="429">
        <f t="shared" si="660"/>
        <v>1</v>
      </c>
      <c r="JF178" s="430">
        <f t="shared" si="660"/>
        <v>1</v>
      </c>
      <c r="JG178" s="450"/>
      <c r="JH178" s="450"/>
      <c r="JI178" s="428">
        <f t="shared" si="669"/>
        <v>1</v>
      </c>
      <c r="JJ178" s="429">
        <f t="shared" si="669"/>
        <v>1</v>
      </c>
      <c r="JK178" s="429">
        <f t="shared" si="669"/>
        <v>1</v>
      </c>
      <c r="JL178" s="429">
        <f t="shared" si="661"/>
        <v>1</v>
      </c>
      <c r="JM178" s="429">
        <f t="shared" si="661"/>
        <v>1</v>
      </c>
      <c r="JN178" s="430">
        <f t="shared" si="661"/>
        <v>1</v>
      </c>
      <c r="JO178" s="450"/>
      <c r="JP178" s="450"/>
      <c r="JQ178" s="428">
        <f t="shared" si="670"/>
        <v>1</v>
      </c>
      <c r="JR178" s="429">
        <f t="shared" si="670"/>
        <v>1</v>
      </c>
      <c r="JS178" s="429">
        <f t="shared" si="670"/>
        <v>1</v>
      </c>
      <c r="JT178" s="429">
        <f t="shared" si="662"/>
        <v>1</v>
      </c>
      <c r="JU178" s="429">
        <f t="shared" si="662"/>
        <v>1</v>
      </c>
      <c r="JV178" s="430">
        <f t="shared" si="662"/>
        <v>1</v>
      </c>
      <c r="JW178" s="450"/>
      <c r="JX178" s="450"/>
      <c r="JY178" s="428">
        <f t="shared" si="552"/>
        <v>1</v>
      </c>
      <c r="JZ178" s="429">
        <f t="shared" si="552"/>
        <v>1</v>
      </c>
      <c r="KA178" s="430">
        <f t="shared" si="552"/>
        <v>1</v>
      </c>
      <c r="KB178" s="172"/>
      <c r="KC178" s="355" t="str">
        <f>IF(ISBLANK('Tab4-Adol-KABP-2006'!KC178),"",('Tab4-Adol-KABP-2006'!KC178))</f>
        <v/>
      </c>
      <c r="KD178" s="355" t="str">
        <f>IF(ISBLANK('Tab4-Adol-KABP-2006'!KD178),"",('Tab4-Adol-KABP-2006'!KD178))</f>
        <v/>
      </c>
      <c r="KE178" s="355" t="str">
        <f>IF(ISBLANK('Tab4-Adol-KABP-2006'!KE178),"",('Tab4-Adol-KABP-2006'!KE178))</f>
        <v/>
      </c>
      <c r="KF178" s="355" t="str">
        <f>IF(ISBLANK('Tab4-Adol-KABP-2006'!KF178),"",('Tab4-Adol-KABP-2006'!KF178))</f>
        <v/>
      </c>
      <c r="KG178" s="355" t="str">
        <f>IF(ISBLANK('Tab4-Adol-KABP-2006'!KG178),"",('Tab4-Adol-KABP-2006'!KG178))</f>
        <v/>
      </c>
      <c r="KH178" s="355" t="str">
        <f>IF(ISBLANK('Tab4-Adol-KABP-2006'!KH178),"",('Tab4-Adol-KABP-2006'!KH178))</f>
        <v/>
      </c>
      <c r="KI178" s="355" t="str">
        <f>IF(ISBLANK('Tab4-Adol-KABP-2006'!KI178),"",('Tab4-Adol-KABP-2006'!KI178))</f>
        <v/>
      </c>
      <c r="KJ178" s="355" t="str">
        <f>IF(ISBLANK('Tab4-Adol-KABP-2006'!KJ178),"",('Tab4-Adol-KABP-2006'!KJ178))</f>
        <v/>
      </c>
      <c r="KK178" s="355" t="str">
        <f>IF(ISBLANK('Tab4-Adol-KABP-2006'!KK178),"",('Tab4-Adol-KABP-2006'!KK178))</f>
        <v/>
      </c>
      <c r="KL178" s="355" t="str">
        <f>IF(ISBLANK('Tab4-Adol-KABP-2006'!KL178),"",('Tab4-Adol-KABP-2006'!KL178))</f>
        <v/>
      </c>
      <c r="KM178" s="355" t="str">
        <f>IF(ISBLANK('Tab4-Adol-KABP-2006'!KM178),"",('Tab4-Adol-KABP-2006'!KM178))</f>
        <v/>
      </c>
      <c r="KN178" s="355" t="str">
        <f>IF(ISBLANK('Tab4-Adol-KABP-2006'!KN178),"",('Tab4-Adol-KABP-2006'!KN178))</f>
        <v/>
      </c>
      <c r="KO178" s="355" t="str">
        <f>IF(ISBLANK('Tab4-Adol-KABP-2006'!KO178),"",('Tab4-Adol-KABP-2006'!KO178))</f>
        <v/>
      </c>
      <c r="KP178" s="355" t="str">
        <f>IF(ISBLANK('Tab4-Adol-KABP-2006'!KP178),"",('Tab4-Adol-KABP-2006'!KP178))</f>
        <v/>
      </c>
      <c r="KQ178" s="355" t="str">
        <f>IF(ISBLANK('Tab4-Adol-KABP-2006'!KQ178),"",('Tab4-Adol-KABP-2006'!KQ178))</f>
        <v/>
      </c>
      <c r="KR178" s="355" t="str">
        <f>IF(ISBLANK('Tab4-Adol-KABP-2006'!KR178),"",('Tab4-Adol-KABP-2006'!KR178))</f>
        <v/>
      </c>
      <c r="KS178" s="355" t="str">
        <f>IF(ISBLANK('Tab4-Adol-KABP-2006'!KS178),"",('Tab4-Adol-KABP-2006'!KS178))</f>
        <v/>
      </c>
      <c r="KT178" s="355" t="str">
        <f>IF(ISBLANK('Tab4-Adol-KABP-2006'!KT178),"",('Tab4-Adol-KABP-2006'!KT178))</f>
        <v/>
      </c>
      <c r="KU178" s="355" t="str">
        <f>IF(ISBLANK('Tab4-Adol-KABP-2006'!KU178),"",('Tab4-Adol-KABP-2006'!KU178))</f>
        <v>Based on small denominators</v>
      </c>
      <c r="KV178" s="355" t="str">
        <f>IF(ISBLANK('Tab4-Adol-KABP-2006'!KV178),"",('Tab4-Adol-KABP-2006'!KV178))</f>
        <v>Based on small denominators</v>
      </c>
      <c r="KW178" s="355" t="str">
        <f>IF(ISBLANK('Tab4-Adol-KABP-2006'!KW178),"",('Tab4-Adol-KABP-2006'!KW178))</f>
        <v/>
      </c>
      <c r="KX178" s="355" t="str">
        <f>IF(ISBLANK('Tab4-Adol-KABP-2006'!KX178),"",('Tab4-Adol-KABP-2006'!KX178))</f>
        <v>Based on small denominators</v>
      </c>
      <c r="KY178" s="355" t="str">
        <f>IF(ISBLANK('Tab4-Adol-KABP-2006'!KY178),"",('Tab4-Adol-KABP-2006'!KY178))</f>
        <v/>
      </c>
      <c r="KZ178" s="355" t="str">
        <f>IF(ISBLANK('Tab4-Adol-KABP-2006'!KZ178),"",('Tab4-Adol-KABP-2006'!KZ178))</f>
        <v/>
      </c>
      <c r="LA178" s="355" t="str">
        <f>IF(ISBLANK('Tab4-Adol-KABP-2006'!LA178),"",('Tab4-Adol-KABP-2006'!LA178))</f>
        <v/>
      </c>
      <c r="LB178" s="355" t="str">
        <f>IF(ISBLANK('Tab4-Adol-KABP-2006'!LB178),"",('Tab4-Adol-KABP-2006'!LB178))</f>
        <v/>
      </c>
      <c r="LC178" s="355" t="str">
        <f>IF(ISBLANK('Tab4-Adol-KABP-2006'!LC178),"",('Tab4-Adol-KABP-2006'!LC178))</f>
        <v/>
      </c>
      <c r="LD178" s="355" t="str">
        <f>IF(ISBLANK('Tab4-Adol-KABP-2006'!LD178),"",('Tab4-Adol-KABP-2006'!LD178))</f>
        <v/>
      </c>
      <c r="LE178" s="355" t="str">
        <f>IF(ISBLANK('Tab4-Adol-KABP-2006'!LE178),"",('Tab4-Adol-KABP-2006'!LE178))</f>
        <v/>
      </c>
      <c r="LF178" s="355" t="str">
        <f>IF(ISBLANK('Tab4-Adol-KABP-2006'!LF178),"",('Tab4-Adol-KABP-2006'!LF178))</f>
        <v/>
      </c>
      <c r="LG178" s="355" t="str">
        <f>IF(ISBLANK('Tab4-Adol-KABP-2006'!LG178),"",('Tab4-Adol-KABP-2006'!LG178))</f>
        <v/>
      </c>
      <c r="LH178" s="355" t="str">
        <f>IF(ISBLANK('Tab4-Adol-KABP-2006'!LH178),"",('Tab4-Adol-KABP-2006'!LH178))</f>
        <v/>
      </c>
      <c r="LI178" s="355" t="str">
        <f>IF(ISBLANK('Tab4-Adol-KABP-2006'!LI178),"",('Tab4-Adol-KABP-2006'!LI178))</f>
        <v/>
      </c>
      <c r="LJ178" s="355" t="str">
        <f>IF(ISBLANK('Tab4-Adol-KABP-2006'!LJ178),"",('Tab4-Adol-KABP-2006'!LJ178))</f>
        <v/>
      </c>
      <c r="LK178" s="355" t="str">
        <f>IF(ISBLANK('Tab4-Adol-KABP-2006'!LK178),"",('Tab4-Adol-KABP-2006'!LK178))</f>
        <v/>
      </c>
      <c r="LL178" s="355" t="str">
        <f>IF(ISBLANK('Tab4-Adol-KABP-2006'!LL178),"",('Tab4-Adol-KABP-2006'!LL178))</f>
        <v/>
      </c>
      <c r="LM178" s="355" t="str">
        <f>IF(ISBLANK('Tab4-Adol-KABP-2006'!LM178),"",('Tab4-Adol-KABP-2006'!LM178))</f>
        <v/>
      </c>
      <c r="LN178" s="355" t="str">
        <f>IF(ISBLANK('Tab4-Adol-KABP-2006'!LN178),"",('Tab4-Adol-KABP-2006'!LN178))</f>
        <v/>
      </c>
      <c r="LO178" s="355" t="str">
        <f>IF(ISBLANK('Tab4-Adol-KABP-2006'!LO178),"",('Tab4-Adol-KABP-2006'!LO178))</f>
        <v/>
      </c>
      <c r="LP178" s="355" t="str">
        <f>IF(ISBLANK('Tab4-Adol-KABP-2006'!LP178),"",('Tab4-Adol-KABP-2006'!LP178))</f>
        <v/>
      </c>
      <c r="LQ178" s="355" t="str">
        <f>IF(ISBLANK('Tab4-Adol-KABP-2006'!LQ178),"",('Tab4-Adol-KABP-2006'!LQ178))</f>
        <v/>
      </c>
      <c r="LR178" s="355" t="str">
        <f>IF(ISBLANK('Tab4-Adol-KABP-2006'!LR178),"",('Tab4-Adol-KABP-2006'!LR178))</f>
        <v/>
      </c>
      <c r="LS178" s="355" t="str">
        <f>IF(ISBLANK('Tab4-Adol-KABP-2006'!LS178),"",('Tab4-Adol-KABP-2006'!LS178))</f>
        <v/>
      </c>
      <c r="LT178" s="355" t="str">
        <f>IF(ISBLANK('Tab4-Adol-KABP-2006'!LT178),"",('Tab4-Adol-KABP-2006'!LT178))</f>
        <v/>
      </c>
      <c r="LU178" s="355" t="str">
        <f>IF(ISBLANK('Tab4-Adol-KABP-2006'!LU178),"",('Tab4-Adol-KABP-2006'!LU178))</f>
        <v/>
      </c>
      <c r="LV178" s="355" t="str">
        <f>IF(ISBLANK('Tab4-Adol-KABP-2006'!LV178),"",('Tab4-Adol-KABP-2006'!LV178))</f>
        <v/>
      </c>
      <c r="LW178" s="355" t="str">
        <f>IF(ISBLANK('Tab4-Adol-KABP-2006'!LW178),"",('Tab4-Adol-KABP-2006'!LW178))</f>
        <v/>
      </c>
      <c r="LX178" s="355" t="str">
        <f>IF(ISBLANK('Tab4-Adol-KABP-2006'!LX178),"",('Tab4-Adol-KABP-2006'!LX178))</f>
        <v/>
      </c>
      <c r="LY178" s="355" t="str">
        <f>IF(ISBLANK('Tab4-Adol-KABP-2006'!LY178),"",('Tab4-Adol-KABP-2006'!LY178))</f>
        <v/>
      </c>
      <c r="LZ178" s="355" t="str">
        <f>IF(ISBLANK('Tab4-Adol-KABP-2006'!LZ178),"",('Tab4-Adol-KABP-2006'!LZ178))</f>
        <v/>
      </c>
      <c r="MA178" s="355" t="str">
        <f>IF(ISBLANK('Tab4-Adol-KABP-2006'!MA178),"",('Tab4-Adol-KABP-2006'!MA178))</f>
        <v/>
      </c>
    </row>
    <row r="179" spans="1:339" x14ac:dyDescent="0.2">
      <c r="A179" s="310" t="s">
        <v>200</v>
      </c>
      <c r="B179" s="172">
        <v>0</v>
      </c>
      <c r="C179" s="172">
        <v>0</v>
      </c>
      <c r="D179" s="172" t="s">
        <v>310</v>
      </c>
      <c r="E179" s="172">
        <v>1</v>
      </c>
      <c r="F179" s="173">
        <v>2</v>
      </c>
      <c r="G179" s="218" t="s">
        <v>32</v>
      </c>
      <c r="H179" s="348">
        <f>IF(ISBLANK('Tab4-Adol-KABP-2006'!H179), "",('Tab4-Adol-KABP-2006'!H179))</f>
        <v>2010</v>
      </c>
      <c r="I179" s="349">
        <f>IF(ISBLANK('Tab4-Adol-KABP-2006'!I179), "",('Tab4-Adol-KABP-2006'!I179))</f>
        <v>2010</v>
      </c>
      <c r="J179" s="414">
        <f>IF(ISBLANK('Tab4-Adol-KABP-2006'!J179), "",('Tab4-Adol-KABP-2006'!J179))</f>
        <v>43.2</v>
      </c>
      <c r="K179" s="414">
        <f>IF(ISBLANK('Tab4-Adol-KABP-2006'!K179), "",('Tab4-Adol-KABP-2006'!K179))</f>
        <v>46.1</v>
      </c>
      <c r="L179" s="414">
        <f>IF(ISBLANK('Tab4-Adol-KABP-2006'!L179), "",('Tab4-Adol-KABP-2006'!L179))</f>
        <v>44.5</v>
      </c>
      <c r="M179" s="414">
        <f>IF(ISBLANK('Tab4-Adol-KABP-2006'!M179), "",('Tab4-Adol-KABP-2006'!M179))</f>
        <v>44.9</v>
      </c>
      <c r="N179" s="414">
        <f>IF(ISBLANK('Tab4-Adol-KABP-2006'!N179), "",('Tab4-Adol-KABP-2006'!N179))</f>
        <v>48.5</v>
      </c>
      <c r="O179" s="415">
        <f>IF(ISBLANK('Tab4-Adol-KABP-2006'!O179), "",('Tab4-Adol-KABP-2006'!O179))</f>
        <v>46.5</v>
      </c>
      <c r="P179" s="348">
        <f>IF(ISBLANK('Tab4-Adol-KABP-2006'!P179), "",('Tab4-Adol-KABP-2006'!P179))</f>
        <v>2010</v>
      </c>
      <c r="Q179" s="349">
        <f>IF(ISBLANK('Tab4-Adol-KABP-2006'!Q179), "",('Tab4-Adol-KABP-2006'!Q179))</f>
        <v>2010</v>
      </c>
      <c r="R179" s="414">
        <f>IF(ISBLANK('Tab4-Adol-KABP-2006'!R179), "",('Tab4-Adol-KABP-2006'!R179))</f>
        <v>3.5</v>
      </c>
      <c r="S179" s="414">
        <f>IF(ISBLANK('Tab4-Adol-KABP-2006'!S179), "",('Tab4-Adol-KABP-2006'!S179))</f>
        <v>3.1</v>
      </c>
      <c r="T179" s="414">
        <f>IF(ISBLANK('Tab4-Adol-KABP-2006'!T179), "",('Tab4-Adol-KABP-2006'!T179))</f>
        <v>3.3</v>
      </c>
      <c r="U179" s="414">
        <f>IF(ISBLANK('Tab4-Adol-KABP-2006'!U179), "",('Tab4-Adol-KABP-2006'!U179))</f>
        <v>9.3000000000000007</v>
      </c>
      <c r="V179" s="414">
        <f>IF(ISBLANK('Tab4-Adol-KABP-2006'!V179), "",('Tab4-Adol-KABP-2006'!V179))</f>
        <v>7.2</v>
      </c>
      <c r="W179" s="415">
        <f>IF(ISBLANK('Tab4-Adol-KABP-2006'!W179), "",('Tab4-Adol-KABP-2006'!W179))</f>
        <v>8.4</v>
      </c>
      <c r="X179" s="348">
        <f>IF(ISBLANK('Tab4-Adol-KABP-2006'!X179), "",('Tab4-Adol-KABP-2006'!X179))</f>
        <v>2010</v>
      </c>
      <c r="Y179" s="349">
        <f>IF(ISBLANK('Tab4-Adol-KABP-2006'!Y179), "",('Tab4-Adol-KABP-2006'!Y179))</f>
        <v>2010</v>
      </c>
      <c r="Z179" s="414">
        <f>IF(ISBLANK('Tab4-Adol-KABP-2006'!Z179), "",('Tab4-Adol-KABP-2006'!Z179))</f>
        <v>0.2</v>
      </c>
      <c r="AA179" s="414">
        <f>IF(ISBLANK('Tab4-Adol-KABP-2006'!AA179), "",('Tab4-Adol-KABP-2006'!AA179))</f>
        <v>0.3</v>
      </c>
      <c r="AB179" s="414">
        <f>IF(ISBLANK('Tab4-Adol-KABP-2006'!AB179), "",('Tab4-Adol-KABP-2006'!AB179))</f>
        <v>0.2</v>
      </c>
      <c r="AC179" s="414">
        <f>IF(ISBLANK('Tab4-Adol-KABP-2006'!AC179), "",('Tab4-Adol-KABP-2006'!AC179))</f>
        <v>0.8</v>
      </c>
      <c r="AD179" s="414">
        <f>IF(ISBLANK('Tab4-Adol-KABP-2006'!AD179), "",('Tab4-Adol-KABP-2006'!AD179))</f>
        <v>1.6</v>
      </c>
      <c r="AE179" s="415">
        <f>IF(ISBLANK('Tab4-Adol-KABP-2006'!AE179), "",('Tab4-Adol-KABP-2006'!AE179))</f>
        <v>1.1000000000000001</v>
      </c>
      <c r="AF179" s="348">
        <f>IF(ISBLANK('Tab4-Adol-KABP-2006'!AF179), "",('Tab4-Adol-KABP-2006'!AF179))</f>
        <v>2010</v>
      </c>
      <c r="AG179" s="349">
        <f>IF(ISBLANK('Tab4-Adol-KABP-2006'!AG179), "",('Tab4-Adol-KABP-2006'!AG179))</f>
        <v>2010</v>
      </c>
      <c r="AH179" s="414"/>
      <c r="AI179" s="414"/>
      <c r="AJ179" s="414"/>
      <c r="AK179" s="414"/>
      <c r="AL179" s="414"/>
      <c r="AM179" s="415"/>
      <c r="AN179" s="348">
        <f>IF(ISBLANK('Tab4-Adol-KABP-2006'!AN179), "",('Tab4-Adol-KABP-2006'!AN179))</f>
        <v>2010</v>
      </c>
      <c r="AO179" s="349">
        <f>IF(ISBLANK('Tab4-Adol-KABP-2006'!AO179), "",('Tab4-Adol-KABP-2006'!AO179))</f>
        <v>2010</v>
      </c>
      <c r="AP179" s="362">
        <f>IF(ISBLANK('Tab4-Adol-KABP-2006'!AP179), "",('Tab4-Adol-KABP-2006'!AP179))</f>
        <v>26</v>
      </c>
      <c r="AQ179" s="362">
        <f>IF(ISBLANK('Tab4-Adol-KABP-2006'!AQ179), "",('Tab4-Adol-KABP-2006'!AQ179))</f>
        <v>4.8</v>
      </c>
      <c r="AR179" s="362">
        <f>IF(ISBLANK('Tab4-Adol-KABP-2006'!AR179), "",('Tab4-Adol-KABP-2006'!AR179))</f>
        <v>8.9</v>
      </c>
      <c r="AS179" s="362">
        <f>IF(ISBLANK('Tab4-Adol-KABP-2006'!AS179), "",('Tab4-Adol-KABP-2006'!AS179))</f>
        <v>71.5</v>
      </c>
      <c r="AT179" s="362">
        <f>IF(ISBLANK('Tab4-Adol-KABP-2006'!AT179), "",('Tab4-Adol-KABP-2006'!AT179))</f>
        <v>18.2</v>
      </c>
      <c r="AU179" s="363">
        <f>IF(ISBLANK('Tab4-Adol-KABP-2006'!AU179), "",('Tab4-Adol-KABP-2006'!AU179))</f>
        <v>27</v>
      </c>
      <c r="AV179" s="348">
        <f>IF(ISBLANK('Tab4-Adol-KABP-2006'!AV179), "",('Tab4-Adol-KABP-2006'!AV179))</f>
        <v>2010</v>
      </c>
      <c r="AW179" s="349">
        <f>IF(ISBLANK('Tab4-Adol-KABP-2006'!AW179), "",('Tab4-Adol-KABP-2006'!AW179))</f>
        <v>2010</v>
      </c>
      <c r="AX179" s="414">
        <f>IF(ISBLANK('Tab4-Adol-KABP-2006'!AX179), "",('Tab4-Adol-KABP-2006'!AX179))</f>
        <v>21.6</v>
      </c>
      <c r="AY179" s="414">
        <f>IF(ISBLANK('Tab4-Adol-KABP-2006'!AY179), "",('Tab4-Adol-KABP-2006'!AY179))</f>
        <v>32.5</v>
      </c>
      <c r="AZ179" s="414">
        <f>IF(ISBLANK('Tab4-Adol-KABP-2006'!AZ179), "",('Tab4-Adol-KABP-2006'!AZ179))</f>
        <v>26.3</v>
      </c>
      <c r="BA179" s="414">
        <f>IF(ISBLANK('Tab4-Adol-KABP-2006'!BA179), "",('Tab4-Adol-KABP-2006'!BA179))</f>
        <v>37.299999999999997</v>
      </c>
      <c r="BB179" s="414">
        <f>IF(ISBLANK('Tab4-Adol-KABP-2006'!BB179), "",('Tab4-Adol-KABP-2006'!BB179))</f>
        <v>51.7</v>
      </c>
      <c r="BC179" s="415">
        <f>IF(ISBLANK('Tab4-Adol-KABP-2006'!BC179), "",('Tab4-Adol-KABP-2006'!BC179))</f>
        <v>54.4</v>
      </c>
      <c r="BD179" s="348">
        <f>IF(ISBLANK('Tab4-Adol-KABP-2006'!BD179), "",('Tab4-Adol-KABP-2006'!BD179))</f>
        <v>2010</v>
      </c>
      <c r="BE179" s="349">
        <f>IF(ISBLANK('Tab4-Adol-KABP-2006'!BE179), "",('Tab4-Adol-KABP-2006'!BE179))</f>
        <v>2010</v>
      </c>
      <c r="BF179" s="414">
        <f>IF(ISBLANK('Tab4-Adol-KABP-2006'!BF179), "",('Tab4-Adol-KABP-2006'!BF179))</f>
        <v>11.4</v>
      </c>
      <c r="BG179" s="414">
        <f>IF(ISBLANK('Tab4-Adol-KABP-2006'!BG179), "",('Tab4-Adol-KABP-2006'!BG179))</f>
        <v>25.6</v>
      </c>
      <c r="BH179" s="414">
        <f>IF(ISBLANK('Tab4-Adol-KABP-2006'!BH179), "",('Tab4-Adol-KABP-2006'!BH179))</f>
        <v>17.600000000000001</v>
      </c>
      <c r="BI179" s="414">
        <f>IF(ISBLANK('Tab4-Adol-KABP-2006'!BI179), "",('Tab4-Adol-KABP-2006'!BI179))</f>
        <v>6.4</v>
      </c>
      <c r="BJ179" s="414">
        <f>IF(ISBLANK('Tab4-Adol-KABP-2006'!BJ179), "",('Tab4-Adol-KABP-2006'!BJ179))</f>
        <v>16.899999999999999</v>
      </c>
      <c r="BK179" s="415">
        <f>IF(ISBLANK('Tab4-Adol-KABP-2006'!BK179), "",('Tab4-Adol-KABP-2006'!BK179))</f>
        <v>11</v>
      </c>
      <c r="BL179" s="348">
        <f>IF(ISBLANK('Tab4-Adol-KABP-2006'!BL179), "",('Tab4-Adol-KABP-2006'!BL179))</f>
        <v>2010</v>
      </c>
      <c r="BM179" s="349">
        <f>IF(ISBLANK('Tab4-Adol-KABP-2006'!BM179), "",('Tab4-Adol-KABP-2006'!BM179))</f>
        <v>2010</v>
      </c>
      <c r="BN179" s="414">
        <f>IF(ISBLANK('Tab4-Adol-KABP-2006'!BN179), "",('Tab4-Adol-KABP-2006'!BN179))</f>
        <v>16</v>
      </c>
      <c r="BO179" s="414">
        <f>IF(ISBLANK('Tab4-Adol-KABP-2006'!BO179), "",('Tab4-Adol-KABP-2006'!BO179))</f>
        <v>50</v>
      </c>
      <c r="BP179" s="414">
        <f>IF(ISBLANK('Tab4-Adol-KABP-2006'!BP179), "",('Tab4-Adol-KABP-2006'!BP179))</f>
        <v>30.9</v>
      </c>
      <c r="BQ179" s="414">
        <f>IF(ISBLANK('Tab4-Adol-KABP-2006'!BQ179), "",('Tab4-Adol-KABP-2006'!BQ179))</f>
        <v>10.8</v>
      </c>
      <c r="BR179" s="414">
        <f>IF(ISBLANK('Tab4-Adol-KABP-2006'!BR179), "",('Tab4-Adol-KABP-2006'!BR179))</f>
        <v>36.299999999999997</v>
      </c>
      <c r="BS179" s="415">
        <f>IF(ISBLANK('Tab4-Adol-KABP-2006'!BS179), "",('Tab4-Adol-KABP-2006'!BS179))</f>
        <v>22</v>
      </c>
      <c r="BT179" s="348">
        <f>IF(ISBLANK('Tab4-Adol-KABP-2006'!BT179), "",('Tab4-Adol-KABP-2006'!BT179))</f>
        <v>2010</v>
      </c>
      <c r="BU179" s="349">
        <f>IF(ISBLANK('Tab4-Adol-KABP-2006'!BU179), "",('Tab4-Adol-KABP-2006'!BU179))</f>
        <v>2010</v>
      </c>
      <c r="BV179" s="414">
        <f>IF(ISBLANK('Tab4-Adol-KABP-2006'!BV179), "",('Tab4-Adol-KABP-2006'!BV179))</f>
        <v>30.4</v>
      </c>
      <c r="BW179" s="414">
        <f>IF(ISBLANK('Tab4-Adol-KABP-2006'!BW179), "",('Tab4-Adol-KABP-2006'!BW179))</f>
        <v>41.3</v>
      </c>
      <c r="BX179" s="415">
        <f>IF(ISBLANK('Tab4-Adol-KABP-2006'!BX179), "",('Tab4-Adol-KABP-2006'!BX179))</f>
        <v>35.200000000000003</v>
      </c>
      <c r="BY179" s="216">
        <v>539472</v>
      </c>
      <c r="BZ179" s="208">
        <v>520211</v>
      </c>
      <c r="CA179" s="208">
        <v>1059683</v>
      </c>
      <c r="CB179" s="208">
        <v>520501.99999999994</v>
      </c>
      <c r="CC179" s="208">
        <v>489158</v>
      </c>
      <c r="CD179" s="284">
        <v>1009660</v>
      </c>
      <c r="CE179" s="282"/>
      <c r="CF179" s="282"/>
      <c r="CG179" s="226">
        <f t="shared" si="553"/>
        <v>539472</v>
      </c>
      <c r="CH179" s="227">
        <f t="shared" si="554"/>
        <v>520211</v>
      </c>
      <c r="CI179" s="227">
        <f t="shared" si="555"/>
        <v>1059683</v>
      </c>
      <c r="CJ179" s="227">
        <f t="shared" si="556"/>
        <v>520501.99999999994</v>
      </c>
      <c r="CK179" s="227">
        <f t="shared" si="557"/>
        <v>489158</v>
      </c>
      <c r="CL179" s="228">
        <f t="shared" si="558"/>
        <v>1009660</v>
      </c>
      <c r="CM179" s="282"/>
      <c r="CN179" s="282"/>
      <c r="CO179" s="226">
        <f t="shared" si="559"/>
        <v>539472</v>
      </c>
      <c r="CP179" s="227">
        <f t="shared" si="560"/>
        <v>520211</v>
      </c>
      <c r="CQ179" s="227">
        <f t="shared" si="561"/>
        <v>1059683</v>
      </c>
      <c r="CR179" s="227">
        <f t="shared" si="562"/>
        <v>520501.99999999994</v>
      </c>
      <c r="CS179" s="227">
        <f t="shared" si="563"/>
        <v>489158</v>
      </c>
      <c r="CT179" s="228">
        <f t="shared" si="564"/>
        <v>1009660</v>
      </c>
      <c r="CU179" s="282"/>
      <c r="CV179" s="282"/>
      <c r="CW179" s="292">
        <f t="shared" si="565"/>
        <v>539472</v>
      </c>
      <c r="CX179" s="234">
        <f t="shared" si="566"/>
        <v>520211</v>
      </c>
      <c r="CY179" s="234">
        <f t="shared" si="567"/>
        <v>1059683</v>
      </c>
      <c r="CZ179" s="234">
        <f t="shared" si="568"/>
        <v>520501.99999999994</v>
      </c>
      <c r="DA179" s="234">
        <f t="shared" si="569"/>
        <v>489158</v>
      </c>
      <c r="DB179" s="235">
        <f t="shared" si="570"/>
        <v>1009660</v>
      </c>
      <c r="DC179" s="282"/>
      <c r="DD179" s="282"/>
      <c r="DE179" s="226" t="str">
        <f t="shared" si="571"/>
        <v>-</v>
      </c>
      <c r="DF179" s="227" t="str">
        <f t="shared" si="572"/>
        <v>-</v>
      </c>
      <c r="DG179" s="227" t="str">
        <f t="shared" si="573"/>
        <v>-</v>
      </c>
      <c r="DH179" s="227" t="str">
        <f t="shared" si="574"/>
        <v>-</v>
      </c>
      <c r="DI179" s="227" t="str">
        <f t="shared" si="575"/>
        <v>-</v>
      </c>
      <c r="DJ179" s="228" t="str">
        <f t="shared" si="576"/>
        <v>-</v>
      </c>
      <c r="DK179" s="282"/>
      <c r="DL179" s="282"/>
      <c r="DM179" s="226">
        <f t="shared" si="577"/>
        <v>539472</v>
      </c>
      <c r="DN179" s="227">
        <f t="shared" si="578"/>
        <v>520211</v>
      </c>
      <c r="DO179" s="227">
        <f t="shared" si="579"/>
        <v>1059683</v>
      </c>
      <c r="DP179" s="227">
        <f t="shared" si="580"/>
        <v>520501.99999999994</v>
      </c>
      <c r="DQ179" s="227">
        <f t="shared" si="581"/>
        <v>489158</v>
      </c>
      <c r="DR179" s="228">
        <f t="shared" si="582"/>
        <v>1009660</v>
      </c>
      <c r="DS179" s="282"/>
      <c r="DT179" s="282"/>
      <c r="DU179" s="226">
        <f t="shared" si="583"/>
        <v>539472</v>
      </c>
      <c r="DV179" s="227">
        <f t="shared" si="584"/>
        <v>520211</v>
      </c>
      <c r="DW179" s="227">
        <f t="shared" si="585"/>
        <v>1059683</v>
      </c>
      <c r="DX179" s="227">
        <f t="shared" si="586"/>
        <v>520501.99999999994</v>
      </c>
      <c r="DY179" s="227">
        <f t="shared" si="587"/>
        <v>489158</v>
      </c>
      <c r="DZ179" s="228">
        <f t="shared" si="588"/>
        <v>1009660</v>
      </c>
      <c r="EA179" s="282"/>
      <c r="EB179" s="282"/>
      <c r="EC179" s="226">
        <f t="shared" si="589"/>
        <v>539472</v>
      </c>
      <c r="ED179" s="227">
        <f t="shared" si="590"/>
        <v>520211</v>
      </c>
      <c r="EE179" s="227">
        <f t="shared" si="591"/>
        <v>1059683</v>
      </c>
      <c r="EF179" s="227">
        <f t="shared" si="592"/>
        <v>520501.99999999994</v>
      </c>
      <c r="EG179" s="227">
        <f t="shared" si="593"/>
        <v>489158</v>
      </c>
      <c r="EH179" s="228">
        <f t="shared" si="594"/>
        <v>1009660</v>
      </c>
      <c r="EI179" s="282"/>
      <c r="EJ179" s="282"/>
      <c r="EK179" s="226">
        <f t="shared" si="595"/>
        <v>539472</v>
      </c>
      <c r="EL179" s="227">
        <f t="shared" si="596"/>
        <v>520211</v>
      </c>
      <c r="EM179" s="227">
        <f t="shared" si="597"/>
        <v>1059683</v>
      </c>
      <c r="EN179" s="227">
        <f t="shared" si="598"/>
        <v>520501.99999999994</v>
      </c>
      <c r="EO179" s="227">
        <f t="shared" si="599"/>
        <v>489158</v>
      </c>
      <c r="EP179" s="228">
        <f t="shared" si="600"/>
        <v>1009660</v>
      </c>
      <c r="EQ179" s="282"/>
      <c r="ER179" s="282"/>
      <c r="ES179" s="226">
        <f t="shared" si="601"/>
        <v>520501.99999999994</v>
      </c>
      <c r="ET179" s="227">
        <f t="shared" si="602"/>
        <v>489158</v>
      </c>
      <c r="EU179" s="228">
        <f t="shared" si="603"/>
        <v>1009660</v>
      </c>
      <c r="EV179" s="282"/>
      <c r="EW179" s="282"/>
      <c r="EX179" s="301">
        <f t="shared" si="604"/>
        <v>233051.90400000004</v>
      </c>
      <c r="EY179" s="259">
        <f t="shared" si="605"/>
        <v>239817.27100000001</v>
      </c>
      <c r="EZ179" s="259">
        <f t="shared" si="606"/>
        <v>471558.935</v>
      </c>
      <c r="FA179" s="259">
        <f t="shared" si="607"/>
        <v>233705.39799999999</v>
      </c>
      <c r="FB179" s="259">
        <f t="shared" si="608"/>
        <v>237241.63</v>
      </c>
      <c r="FC179" s="260">
        <f t="shared" si="609"/>
        <v>469491.9</v>
      </c>
      <c r="FD179" s="282"/>
      <c r="FE179" s="282"/>
      <c r="FF179" s="301">
        <f t="shared" si="610"/>
        <v>18881.52</v>
      </c>
      <c r="FG179" s="259">
        <f t="shared" si="611"/>
        <v>16126.540999999999</v>
      </c>
      <c r="FH179" s="259">
        <f t="shared" si="612"/>
        <v>34969.539000000004</v>
      </c>
      <c r="FI179" s="259">
        <f t="shared" si="613"/>
        <v>48406.686000000002</v>
      </c>
      <c r="FJ179" s="259">
        <f t="shared" si="614"/>
        <v>35219.376000000004</v>
      </c>
      <c r="FK179" s="260">
        <f t="shared" si="615"/>
        <v>84811.44</v>
      </c>
      <c r="FL179" s="282"/>
      <c r="FM179" s="282"/>
      <c r="FN179" s="301">
        <f t="shared" si="616"/>
        <v>1078.944</v>
      </c>
      <c r="FO179" s="259">
        <f t="shared" si="617"/>
        <v>1560.633</v>
      </c>
      <c r="FP179" s="259">
        <f t="shared" si="618"/>
        <v>2119.366</v>
      </c>
      <c r="FQ179" s="259">
        <f t="shared" si="619"/>
        <v>4164.0159999999996</v>
      </c>
      <c r="FR179" s="259">
        <f t="shared" si="620"/>
        <v>7826.5280000000002</v>
      </c>
      <c r="FS179" s="260">
        <f t="shared" si="621"/>
        <v>11106.26</v>
      </c>
      <c r="FT179" s="282"/>
      <c r="FU179" s="282"/>
      <c r="FV179" s="301" t="str">
        <f t="shared" si="622"/>
        <v>-</v>
      </c>
      <c r="FW179" s="259" t="str">
        <f t="shared" si="623"/>
        <v>-</v>
      </c>
      <c r="FX179" s="259" t="str">
        <f t="shared" si="624"/>
        <v>-</v>
      </c>
      <c r="FY179" s="259" t="str">
        <f t="shared" si="625"/>
        <v>-</v>
      </c>
      <c r="FZ179" s="259" t="str">
        <f t="shared" si="626"/>
        <v>-</v>
      </c>
      <c r="GA179" s="260" t="str">
        <f t="shared" si="627"/>
        <v>-</v>
      </c>
      <c r="GB179" s="282"/>
      <c r="GC179" s="282"/>
      <c r="GD179" s="301">
        <f t="shared" si="628"/>
        <v>140262.72</v>
      </c>
      <c r="GE179" s="259">
        <f t="shared" si="629"/>
        <v>24970.128000000001</v>
      </c>
      <c r="GF179" s="259">
        <f t="shared" si="630"/>
        <v>94311.787000000011</v>
      </c>
      <c r="GG179" s="259">
        <f t="shared" si="631"/>
        <v>372158.92999999993</v>
      </c>
      <c r="GH179" s="259">
        <f t="shared" si="632"/>
        <v>89026.755999999994</v>
      </c>
      <c r="GI179" s="260">
        <f t="shared" si="633"/>
        <v>272608.2</v>
      </c>
      <c r="GJ179" s="282"/>
      <c r="GK179" s="282"/>
      <c r="GL179" s="301">
        <f t="shared" si="634"/>
        <v>116525.95200000002</v>
      </c>
      <c r="GM179" s="259">
        <f t="shared" si="635"/>
        <v>169068.57500000001</v>
      </c>
      <c r="GN179" s="259">
        <f t="shared" si="636"/>
        <v>278696.62900000002</v>
      </c>
      <c r="GO179" s="259">
        <f t="shared" si="637"/>
        <v>194147.24599999998</v>
      </c>
      <c r="GP179" s="259">
        <f t="shared" si="638"/>
        <v>252894.68600000002</v>
      </c>
      <c r="GQ179" s="260">
        <f t="shared" si="639"/>
        <v>549255.04</v>
      </c>
      <c r="GR179" s="282"/>
      <c r="GS179" s="282"/>
      <c r="GT179" s="301">
        <f t="shared" si="640"/>
        <v>61499.808000000005</v>
      </c>
      <c r="GU179" s="259">
        <f t="shared" si="641"/>
        <v>133174.016</v>
      </c>
      <c r="GV179" s="259">
        <f t="shared" si="642"/>
        <v>186504.20800000001</v>
      </c>
      <c r="GW179" s="259">
        <f t="shared" si="643"/>
        <v>33312.127999999997</v>
      </c>
      <c r="GX179" s="259">
        <f t="shared" si="644"/>
        <v>82667.70199999999</v>
      </c>
      <c r="GY179" s="260">
        <f t="shared" si="645"/>
        <v>111062.6</v>
      </c>
      <c r="GZ179" s="282"/>
      <c r="HA179" s="282"/>
      <c r="HB179" s="301">
        <f t="shared" si="646"/>
        <v>86315.520000000004</v>
      </c>
      <c r="HC179" s="259">
        <f t="shared" si="647"/>
        <v>260105.5</v>
      </c>
      <c r="HD179" s="259">
        <f t="shared" si="648"/>
        <v>327442.04700000002</v>
      </c>
      <c r="HE179" s="259">
        <f t="shared" si="649"/>
        <v>56214.216</v>
      </c>
      <c r="HF179" s="259">
        <f t="shared" si="650"/>
        <v>177564.35399999999</v>
      </c>
      <c r="HG179" s="260">
        <f t="shared" si="651"/>
        <v>222125.2</v>
      </c>
      <c r="HH179" s="282"/>
      <c r="HI179" s="282"/>
      <c r="HJ179" s="301">
        <f t="shared" si="652"/>
        <v>158232.60799999998</v>
      </c>
      <c r="HK179" s="259">
        <f t="shared" si="653"/>
        <v>202022.25399999999</v>
      </c>
      <c r="HL179" s="260">
        <f t="shared" si="654"/>
        <v>355400.32</v>
      </c>
      <c r="HM179" s="428">
        <f t="shared" si="663"/>
        <v>1</v>
      </c>
      <c r="HN179" s="429">
        <f t="shared" si="663"/>
        <v>1</v>
      </c>
      <c r="HO179" s="429">
        <f t="shared" si="663"/>
        <v>1</v>
      </c>
      <c r="HP179" s="429">
        <f t="shared" si="655"/>
        <v>1</v>
      </c>
      <c r="HQ179" s="429">
        <f t="shared" si="655"/>
        <v>1</v>
      </c>
      <c r="HR179" s="430">
        <f t="shared" si="655"/>
        <v>1</v>
      </c>
      <c r="HS179" s="450"/>
      <c r="HT179" s="450"/>
      <c r="HU179" s="428">
        <f t="shared" si="664"/>
        <v>1</v>
      </c>
      <c r="HV179" s="429">
        <f t="shared" si="664"/>
        <v>1</v>
      </c>
      <c r="HW179" s="429">
        <f t="shared" si="664"/>
        <v>1</v>
      </c>
      <c r="HX179" s="429">
        <f t="shared" si="656"/>
        <v>1</v>
      </c>
      <c r="HY179" s="429">
        <f t="shared" si="656"/>
        <v>1</v>
      </c>
      <c r="HZ179" s="430">
        <f t="shared" si="656"/>
        <v>1</v>
      </c>
      <c r="IA179" s="450"/>
      <c r="IB179" s="450"/>
      <c r="IC179" s="428">
        <f t="shared" si="665"/>
        <v>1</v>
      </c>
      <c r="ID179" s="429">
        <f t="shared" si="665"/>
        <v>1</v>
      </c>
      <c r="IE179" s="429">
        <f t="shared" si="665"/>
        <v>1</v>
      </c>
      <c r="IF179" s="429">
        <f t="shared" si="657"/>
        <v>1</v>
      </c>
      <c r="IG179" s="429">
        <f t="shared" si="657"/>
        <v>1</v>
      </c>
      <c r="IH179" s="430">
        <f t="shared" si="657"/>
        <v>1</v>
      </c>
      <c r="II179" s="450"/>
      <c r="IJ179" s="450"/>
      <c r="IK179" s="428" t="str">
        <f t="shared" si="666"/>
        <v>-</v>
      </c>
      <c r="IL179" s="429" t="str">
        <f t="shared" si="666"/>
        <v>-</v>
      </c>
      <c r="IM179" s="429" t="str">
        <f t="shared" si="666"/>
        <v>-</v>
      </c>
      <c r="IN179" s="429" t="str">
        <f t="shared" si="658"/>
        <v>-</v>
      </c>
      <c r="IO179" s="429" t="str">
        <f t="shared" si="658"/>
        <v>-</v>
      </c>
      <c r="IP179" s="430" t="str">
        <f t="shared" si="658"/>
        <v>-</v>
      </c>
      <c r="IQ179" s="450"/>
      <c r="IR179" s="450"/>
      <c r="IS179" s="428">
        <f t="shared" si="667"/>
        <v>1</v>
      </c>
      <c r="IT179" s="429">
        <f t="shared" si="667"/>
        <v>1</v>
      </c>
      <c r="IU179" s="429">
        <f t="shared" si="667"/>
        <v>1</v>
      </c>
      <c r="IV179" s="429">
        <f t="shared" si="659"/>
        <v>1</v>
      </c>
      <c r="IW179" s="429">
        <f t="shared" si="659"/>
        <v>1</v>
      </c>
      <c r="IX179" s="430">
        <f t="shared" si="659"/>
        <v>1</v>
      </c>
      <c r="IY179" s="450"/>
      <c r="IZ179" s="450"/>
      <c r="JA179" s="428">
        <f t="shared" si="668"/>
        <v>1</v>
      </c>
      <c r="JB179" s="429">
        <f t="shared" si="668"/>
        <v>1</v>
      </c>
      <c r="JC179" s="429">
        <f t="shared" si="668"/>
        <v>1</v>
      </c>
      <c r="JD179" s="429">
        <f t="shared" si="660"/>
        <v>1</v>
      </c>
      <c r="JE179" s="429">
        <f t="shared" si="660"/>
        <v>1</v>
      </c>
      <c r="JF179" s="430">
        <f t="shared" si="660"/>
        <v>1</v>
      </c>
      <c r="JG179" s="450"/>
      <c r="JH179" s="450"/>
      <c r="JI179" s="428">
        <f t="shared" si="669"/>
        <v>1</v>
      </c>
      <c r="JJ179" s="429">
        <f t="shared" si="669"/>
        <v>1</v>
      </c>
      <c r="JK179" s="429">
        <f t="shared" si="669"/>
        <v>1</v>
      </c>
      <c r="JL179" s="429">
        <f t="shared" si="661"/>
        <v>1</v>
      </c>
      <c r="JM179" s="429">
        <f t="shared" si="661"/>
        <v>1</v>
      </c>
      <c r="JN179" s="430">
        <f t="shared" si="661"/>
        <v>1</v>
      </c>
      <c r="JO179" s="450"/>
      <c r="JP179" s="450"/>
      <c r="JQ179" s="428">
        <f t="shared" si="670"/>
        <v>1</v>
      </c>
      <c r="JR179" s="429">
        <f t="shared" si="670"/>
        <v>1</v>
      </c>
      <c r="JS179" s="429">
        <f t="shared" si="670"/>
        <v>1</v>
      </c>
      <c r="JT179" s="429">
        <f t="shared" si="662"/>
        <v>1</v>
      </c>
      <c r="JU179" s="429">
        <f t="shared" si="662"/>
        <v>1</v>
      </c>
      <c r="JV179" s="430">
        <f t="shared" si="662"/>
        <v>1</v>
      </c>
      <c r="JW179" s="450"/>
      <c r="JX179" s="450"/>
      <c r="JY179" s="428">
        <f t="shared" si="552"/>
        <v>1</v>
      </c>
      <c r="JZ179" s="429">
        <f t="shared" si="552"/>
        <v>1</v>
      </c>
      <c r="KA179" s="430">
        <f t="shared" si="552"/>
        <v>1</v>
      </c>
      <c r="KB179" s="172"/>
      <c r="KC179" s="355" t="str">
        <f>IF(ISBLANK('Tab4-Adol-KABP-2006'!KC179),"",('Tab4-Adol-KABP-2006'!KC179))</f>
        <v/>
      </c>
      <c r="KD179" s="355" t="str">
        <f>IF(ISBLANK('Tab4-Adol-KABP-2006'!KD179),"",('Tab4-Adol-KABP-2006'!KD179))</f>
        <v/>
      </c>
      <c r="KE179" s="355" t="str">
        <f>IF(ISBLANK('Tab4-Adol-KABP-2006'!KE179),"",('Tab4-Adol-KABP-2006'!KE179))</f>
        <v/>
      </c>
      <c r="KF179" s="355" t="str">
        <f>IF(ISBLANK('Tab4-Adol-KABP-2006'!KF179),"",('Tab4-Adol-KABP-2006'!KF179))</f>
        <v/>
      </c>
      <c r="KG179" s="355" t="str">
        <f>IF(ISBLANK('Tab4-Adol-KABP-2006'!KG179),"",('Tab4-Adol-KABP-2006'!KG179))</f>
        <v/>
      </c>
      <c r="KH179" s="355" t="str">
        <f>IF(ISBLANK('Tab4-Adol-KABP-2006'!KH179),"",('Tab4-Adol-KABP-2006'!KH179))</f>
        <v/>
      </c>
      <c r="KI179" s="355" t="str">
        <f>IF(ISBLANK('Tab4-Adol-KABP-2006'!KI179),"",('Tab4-Adol-KABP-2006'!KI179))</f>
        <v/>
      </c>
      <c r="KJ179" s="355" t="str">
        <f>IF(ISBLANK('Tab4-Adol-KABP-2006'!KJ179),"",('Tab4-Adol-KABP-2006'!KJ179))</f>
        <v/>
      </c>
      <c r="KK179" s="355" t="str">
        <f>IF(ISBLANK('Tab4-Adol-KABP-2006'!KK179),"",('Tab4-Adol-KABP-2006'!KK179))</f>
        <v/>
      </c>
      <c r="KL179" s="355" t="str">
        <f>IF(ISBLANK('Tab4-Adol-KABP-2006'!KL179),"",('Tab4-Adol-KABP-2006'!KL179))</f>
        <v/>
      </c>
      <c r="KM179" s="355" t="str">
        <f>IF(ISBLANK('Tab4-Adol-KABP-2006'!KM179),"",('Tab4-Adol-KABP-2006'!KM179))</f>
        <v/>
      </c>
      <c r="KN179" s="355" t="str">
        <f>IF(ISBLANK('Tab4-Adol-KABP-2006'!KN179),"",('Tab4-Adol-KABP-2006'!KN179))</f>
        <v/>
      </c>
      <c r="KO179" s="355" t="str">
        <f>IF(ISBLANK('Tab4-Adol-KABP-2006'!KO179),"",('Tab4-Adol-KABP-2006'!KO179))</f>
        <v/>
      </c>
      <c r="KP179" s="355" t="str">
        <f>IF(ISBLANK('Tab4-Adol-KABP-2006'!KP179),"",('Tab4-Adol-KABP-2006'!KP179))</f>
        <v/>
      </c>
      <c r="KQ179" s="355" t="str">
        <f>IF(ISBLANK('Tab4-Adol-KABP-2006'!KQ179),"",('Tab4-Adol-KABP-2006'!KQ179))</f>
        <v/>
      </c>
      <c r="KR179" s="355" t="str">
        <f>IF(ISBLANK('Tab4-Adol-KABP-2006'!KR179),"",('Tab4-Adol-KABP-2006'!KR179))</f>
        <v/>
      </c>
      <c r="KS179" s="355" t="str">
        <f>IF(ISBLANK('Tab4-Adol-KABP-2006'!KS179),"",('Tab4-Adol-KABP-2006'!KS179))</f>
        <v/>
      </c>
      <c r="KT179" s="355" t="str">
        <f>IF(ISBLANK('Tab4-Adol-KABP-2006'!KT179),"",('Tab4-Adol-KABP-2006'!KT179))</f>
        <v/>
      </c>
      <c r="KU179" s="355" t="str">
        <f>IF(ISBLANK('Tab4-Adol-KABP-2006'!KU179),"",('Tab4-Adol-KABP-2006'!KU179))</f>
        <v/>
      </c>
      <c r="KV179" s="355" t="str">
        <f>IF(ISBLANK('Tab4-Adol-KABP-2006'!KV179),"",('Tab4-Adol-KABP-2006'!KV179))</f>
        <v/>
      </c>
      <c r="KW179" s="355" t="str">
        <f>IF(ISBLANK('Tab4-Adol-KABP-2006'!KW179),"",('Tab4-Adol-KABP-2006'!KW179))</f>
        <v/>
      </c>
      <c r="KX179" s="355" t="str">
        <f>IF(ISBLANK('Tab4-Adol-KABP-2006'!KX179),"",('Tab4-Adol-KABP-2006'!KX179))</f>
        <v/>
      </c>
      <c r="KY179" s="355" t="str">
        <f>IF(ISBLANK('Tab4-Adol-KABP-2006'!KY179),"",('Tab4-Adol-KABP-2006'!KY179))</f>
        <v/>
      </c>
      <c r="KZ179" s="355" t="str">
        <f>IF(ISBLANK('Tab4-Adol-KABP-2006'!KZ179),"",('Tab4-Adol-KABP-2006'!KZ179))</f>
        <v/>
      </c>
      <c r="LA179" s="355" t="str">
        <f>IF(ISBLANK('Tab4-Adol-KABP-2006'!LA179),"",('Tab4-Adol-KABP-2006'!LA179))</f>
        <v/>
      </c>
      <c r="LB179" s="355" t="str">
        <f>IF(ISBLANK('Tab4-Adol-KABP-2006'!LB179),"",('Tab4-Adol-KABP-2006'!LB179))</f>
        <v/>
      </c>
      <c r="LC179" s="355" t="str">
        <f>IF(ISBLANK('Tab4-Adol-KABP-2006'!LC179),"",('Tab4-Adol-KABP-2006'!LC179))</f>
        <v/>
      </c>
      <c r="LD179" s="355" t="str">
        <f>IF(ISBLANK('Tab4-Adol-KABP-2006'!LD179),"",('Tab4-Adol-KABP-2006'!LD179))</f>
        <v/>
      </c>
      <c r="LE179" s="355" t="str">
        <f>IF(ISBLANK('Tab4-Adol-KABP-2006'!LE179),"",('Tab4-Adol-KABP-2006'!LE179))</f>
        <v/>
      </c>
      <c r="LF179" s="355" t="str">
        <f>IF(ISBLANK('Tab4-Adol-KABP-2006'!LF179),"",('Tab4-Adol-KABP-2006'!LF179))</f>
        <v/>
      </c>
      <c r="LG179" s="355" t="str">
        <f>IF(ISBLANK('Tab4-Adol-KABP-2006'!LG179),"",('Tab4-Adol-KABP-2006'!LG179))</f>
        <v/>
      </c>
      <c r="LH179" s="355" t="str">
        <f>IF(ISBLANK('Tab4-Adol-KABP-2006'!LH179),"",('Tab4-Adol-KABP-2006'!LH179))</f>
        <v/>
      </c>
      <c r="LI179" s="355" t="str">
        <f>IF(ISBLANK('Tab4-Adol-KABP-2006'!LI179),"",('Tab4-Adol-KABP-2006'!LI179))</f>
        <v/>
      </c>
      <c r="LJ179" s="355" t="str">
        <f>IF(ISBLANK('Tab4-Adol-KABP-2006'!LJ179),"",('Tab4-Adol-KABP-2006'!LJ179))</f>
        <v>Based on small denominators</v>
      </c>
      <c r="LK179" s="355" t="str">
        <f>IF(ISBLANK('Tab4-Adol-KABP-2006'!LK179),"",('Tab4-Adol-KABP-2006'!LK179))</f>
        <v>Based on small denominators</v>
      </c>
      <c r="LL179" s="355" t="str">
        <f>IF(ISBLANK('Tab4-Adol-KABP-2006'!LL179),"",('Tab4-Adol-KABP-2006'!LL179))</f>
        <v/>
      </c>
      <c r="LM179" s="355" t="str">
        <f>IF(ISBLANK('Tab4-Adol-KABP-2006'!LM179),"",('Tab4-Adol-KABP-2006'!LM179))</f>
        <v/>
      </c>
      <c r="LN179" s="355" t="str">
        <f>IF(ISBLANK('Tab4-Adol-KABP-2006'!LN179),"",('Tab4-Adol-KABP-2006'!LN179))</f>
        <v/>
      </c>
      <c r="LO179" s="355" t="str">
        <f>IF(ISBLANK('Tab4-Adol-KABP-2006'!LO179),"",('Tab4-Adol-KABP-2006'!LO179))</f>
        <v/>
      </c>
      <c r="LP179" s="355" t="str">
        <f>IF(ISBLANK('Tab4-Adol-KABP-2006'!LP179),"",('Tab4-Adol-KABP-2006'!LP179))</f>
        <v/>
      </c>
      <c r="LQ179" s="355" t="str">
        <f>IF(ISBLANK('Tab4-Adol-KABP-2006'!LQ179),"",('Tab4-Adol-KABP-2006'!LQ179))</f>
        <v/>
      </c>
      <c r="LR179" s="355" t="str">
        <f>IF(ISBLANK('Tab4-Adol-KABP-2006'!LR179),"",('Tab4-Adol-KABP-2006'!LR179))</f>
        <v/>
      </c>
      <c r="LS179" s="355" t="str">
        <f>IF(ISBLANK('Tab4-Adol-KABP-2006'!LS179),"",('Tab4-Adol-KABP-2006'!LS179))</f>
        <v/>
      </c>
      <c r="LT179" s="355" t="str">
        <f>IF(ISBLANK('Tab4-Adol-KABP-2006'!LT179),"",('Tab4-Adol-KABP-2006'!LT179))</f>
        <v/>
      </c>
      <c r="LU179" s="355" t="str">
        <f>IF(ISBLANK('Tab4-Adol-KABP-2006'!LU179),"",('Tab4-Adol-KABP-2006'!LU179))</f>
        <v/>
      </c>
      <c r="LV179" s="355" t="str">
        <f>IF(ISBLANK('Tab4-Adol-KABP-2006'!LV179),"",('Tab4-Adol-KABP-2006'!LV179))</f>
        <v/>
      </c>
      <c r="LW179" s="355" t="str">
        <f>IF(ISBLANK('Tab4-Adol-KABP-2006'!LW179),"",('Tab4-Adol-KABP-2006'!LW179))</f>
        <v/>
      </c>
      <c r="LX179" s="355" t="str">
        <f>IF(ISBLANK('Tab4-Adol-KABP-2006'!LX179),"",('Tab4-Adol-KABP-2006'!LX179))</f>
        <v/>
      </c>
      <c r="LY179" s="355" t="str">
        <f>IF(ISBLANK('Tab4-Adol-KABP-2006'!LY179),"",('Tab4-Adol-KABP-2006'!LY179))</f>
        <v/>
      </c>
      <c r="LZ179" s="355" t="str">
        <f>IF(ISBLANK('Tab4-Adol-KABP-2006'!LZ179),"",('Tab4-Adol-KABP-2006'!LZ179))</f>
        <v/>
      </c>
      <c r="MA179" s="355" t="str">
        <f>IF(ISBLANK('Tab4-Adol-KABP-2006'!MA179),"",('Tab4-Adol-KABP-2006'!MA179))</f>
        <v/>
      </c>
    </row>
    <row r="180" spans="1:339" x14ac:dyDescent="0.2">
      <c r="A180" s="310" t="s">
        <v>200</v>
      </c>
      <c r="B180" s="172">
        <v>0</v>
      </c>
      <c r="C180" s="172">
        <v>0</v>
      </c>
      <c r="D180" s="172" t="s">
        <v>335</v>
      </c>
      <c r="E180" s="172">
        <v>1</v>
      </c>
      <c r="F180" s="173"/>
      <c r="G180" s="218" t="s">
        <v>255</v>
      </c>
      <c r="H180" s="348" t="str">
        <f>IF(ISBLANK('Tab4-Adol-KABP-2006'!H180), "",('Tab4-Adol-KABP-2006'!H180))</f>
        <v/>
      </c>
      <c r="I180" s="349" t="str">
        <f>IF(ISBLANK('Tab4-Adol-KABP-2006'!I180), "",('Tab4-Adol-KABP-2006'!I180))</f>
        <v/>
      </c>
      <c r="J180" s="414"/>
      <c r="K180" s="414"/>
      <c r="L180" s="414"/>
      <c r="M180" s="414"/>
      <c r="N180" s="414"/>
      <c r="O180" s="415"/>
      <c r="P180" s="348">
        <f>IF(ISBLANK('Tab4-Adol-KABP-2006'!P180), "",('Tab4-Adol-KABP-2006'!P180))</f>
        <v>2012</v>
      </c>
      <c r="Q180" s="349">
        <f>IF(ISBLANK('Tab4-Adol-KABP-2006'!Q180), "",('Tab4-Adol-KABP-2006'!Q180))</f>
        <v>2012</v>
      </c>
      <c r="R180" s="414">
        <f>IF(ISBLANK('Tab4-Adol-KABP-2006'!R180), "",('Tab4-Adol-KABP-2006'!R180))</f>
        <v>11.7</v>
      </c>
      <c r="S180" s="414">
        <f>IF(ISBLANK('Tab4-Adol-KABP-2006'!S180), "",('Tab4-Adol-KABP-2006'!S180))</f>
        <v>11.3</v>
      </c>
      <c r="T180" s="414">
        <f>IF(ISBLANK('Tab4-Adol-KABP-2006'!T180), "",('Tab4-Adol-KABP-2006'!T180))</f>
        <v>11.5</v>
      </c>
      <c r="U180" s="414">
        <f>IF(ISBLANK('Tab4-Adol-KABP-2006'!U180), "",('Tab4-Adol-KABP-2006'!U180))</f>
        <v>17.100000000000001</v>
      </c>
      <c r="V180" s="414">
        <f>IF(ISBLANK('Tab4-Adol-KABP-2006'!V180), "",('Tab4-Adol-KABP-2006'!V180))</f>
        <v>20.3</v>
      </c>
      <c r="W180" s="415">
        <f>IF(ISBLANK('Tab4-Adol-KABP-2006'!W180), "",('Tab4-Adol-KABP-2006'!W180))</f>
        <v>18.5</v>
      </c>
      <c r="X180" s="348">
        <f>IF(ISBLANK('Tab4-Adol-KABP-2006'!X180), "",('Tab4-Adol-KABP-2006'!X180))</f>
        <v>2012</v>
      </c>
      <c r="Y180" s="349">
        <f>IF(ISBLANK('Tab4-Adol-KABP-2006'!Y180), "",('Tab4-Adol-KABP-2006'!Y180))</f>
        <v>2012</v>
      </c>
      <c r="Z180" s="414">
        <f>IF(ISBLANK('Tab4-Adol-KABP-2006'!Z180), "",('Tab4-Adol-KABP-2006'!Z180))</f>
        <v>12.6</v>
      </c>
      <c r="AA180" s="414">
        <f>IF(ISBLANK('Tab4-Adol-KABP-2006'!AA180), "",('Tab4-Adol-KABP-2006'!AA180))</f>
        <v>7.4</v>
      </c>
      <c r="AB180" s="414">
        <f>IF(ISBLANK('Tab4-Adol-KABP-2006'!AB180), "",('Tab4-Adol-KABP-2006'!AB180))</f>
        <v>9.5</v>
      </c>
      <c r="AC180" s="414">
        <f>IF(ISBLANK('Tab4-Adol-KABP-2006'!AC180), "",('Tab4-Adol-KABP-2006'!AC180))</f>
        <v>31</v>
      </c>
      <c r="AD180" s="414">
        <f>IF(ISBLANK('Tab4-Adol-KABP-2006'!AD180), "",('Tab4-Adol-KABP-2006'!AD180))</f>
        <v>46.4</v>
      </c>
      <c r="AE180" s="415">
        <f>IF(ISBLANK('Tab4-Adol-KABP-2006'!AE180), "",('Tab4-Adol-KABP-2006'!AE180))</f>
        <v>40.9</v>
      </c>
      <c r="AF180" s="348" t="str">
        <f>IF(ISBLANK('Tab4-Adol-KABP-2006'!AF180), "",('Tab4-Adol-KABP-2006'!AF180))</f>
        <v/>
      </c>
      <c r="AG180" s="349" t="str">
        <f>IF(ISBLANK('Tab4-Adol-KABP-2006'!AG180), "",('Tab4-Adol-KABP-2006'!AG180))</f>
        <v/>
      </c>
      <c r="AH180" s="414"/>
      <c r="AI180" s="414"/>
      <c r="AJ180" s="414"/>
      <c r="AK180" s="414"/>
      <c r="AL180" s="414"/>
      <c r="AM180" s="415"/>
      <c r="AN180" s="348" t="str">
        <f>IF(ISBLANK('Tab4-Adol-KABP-2006'!AN180), "",('Tab4-Adol-KABP-2006'!AN180))</f>
        <v/>
      </c>
      <c r="AO180" s="349" t="str">
        <f>IF(ISBLANK('Tab4-Adol-KABP-2006'!AO180), "",('Tab4-Adol-KABP-2006'!AO180))</f>
        <v/>
      </c>
      <c r="AP180" s="362"/>
      <c r="AQ180" s="362"/>
      <c r="AR180" s="362"/>
      <c r="AS180" s="362"/>
      <c r="AT180" s="362"/>
      <c r="AU180" s="363"/>
      <c r="AV180" s="348" t="str">
        <f>IF(ISBLANK('Tab4-Adol-KABP-2006'!AV180), "",('Tab4-Adol-KABP-2006'!AV180))</f>
        <v/>
      </c>
      <c r="AW180" s="349" t="str">
        <f>IF(ISBLANK('Tab4-Adol-KABP-2006'!AW180), "",('Tab4-Adol-KABP-2006'!AW180))</f>
        <v/>
      </c>
      <c r="AX180" s="414"/>
      <c r="AY180" s="414"/>
      <c r="AZ180" s="414"/>
      <c r="BA180" s="414"/>
      <c r="BB180" s="414"/>
      <c r="BC180" s="415"/>
      <c r="BD180" s="348" t="str">
        <f>IF(ISBLANK('Tab4-Adol-KABP-2006'!BD180), "",('Tab4-Adol-KABP-2006'!BD180))</f>
        <v/>
      </c>
      <c r="BE180" s="349" t="str">
        <f>IF(ISBLANK('Tab4-Adol-KABP-2006'!BE180), "",('Tab4-Adol-KABP-2006'!BE180))</f>
        <v/>
      </c>
      <c r="BF180" s="414"/>
      <c r="BG180" s="414"/>
      <c r="BH180" s="414"/>
      <c r="BI180" s="414"/>
      <c r="BJ180" s="414"/>
      <c r="BK180" s="415"/>
      <c r="BL180" s="348">
        <f>IF(ISBLANK('Tab4-Adol-KABP-2006'!BL180), "",('Tab4-Adol-KABP-2006'!BL180))</f>
        <v>2012</v>
      </c>
      <c r="BM180" s="349">
        <f>IF(ISBLANK('Tab4-Adol-KABP-2006'!BM180), "",('Tab4-Adol-KABP-2006'!BM180))</f>
        <v>2012</v>
      </c>
      <c r="BN180" s="414">
        <f>IF(ISBLANK('Tab4-Adol-KABP-2006'!BN180), "",('Tab4-Adol-KABP-2006'!BN180))</f>
        <v>12.1</v>
      </c>
      <c r="BO180" s="414">
        <f>IF(ISBLANK('Tab4-Adol-KABP-2006'!BO180), "",('Tab4-Adol-KABP-2006'!BO180))</f>
        <v>54.7</v>
      </c>
      <c r="BP180" s="414">
        <f>IF(ISBLANK('Tab4-Adol-KABP-2006'!BP180), "",('Tab4-Adol-KABP-2006'!BP180))</f>
        <v>31.4</v>
      </c>
      <c r="BQ180" s="414">
        <f>IF(ISBLANK('Tab4-Adol-KABP-2006'!BQ180), "",('Tab4-Adol-KABP-2006'!BQ180))</f>
        <v>2.9</v>
      </c>
      <c r="BR180" s="414">
        <f>IF(ISBLANK('Tab4-Adol-KABP-2006'!BR180), "",('Tab4-Adol-KABP-2006'!BR180))</f>
        <v>20.3</v>
      </c>
      <c r="BS180" s="415">
        <f>IF(ISBLANK('Tab4-Adol-KABP-2006'!BS180), "",('Tab4-Adol-KABP-2006'!BS180))</f>
        <v>10.8</v>
      </c>
      <c r="BT180" s="348" t="str">
        <f>IF(ISBLANK('Tab4-Adol-KABP-2006'!BT180), "",('Tab4-Adol-KABP-2006'!BT180))</f>
        <v/>
      </c>
      <c r="BU180" s="349" t="str">
        <f>IF(ISBLANK('Tab4-Adol-KABP-2006'!BU180), "",('Tab4-Adol-KABP-2006'!BU180))</f>
        <v/>
      </c>
      <c r="BV180" s="414"/>
      <c r="BW180" s="414"/>
      <c r="BX180" s="415"/>
      <c r="BY180" s="216">
        <v>26934</v>
      </c>
      <c r="BZ180" s="208">
        <v>27325</v>
      </c>
      <c r="CA180" s="208">
        <v>54259</v>
      </c>
      <c r="CB180" s="208">
        <v>27606</v>
      </c>
      <c r="CC180" s="208">
        <v>28527</v>
      </c>
      <c r="CD180" s="284">
        <v>56133</v>
      </c>
      <c r="CE180" s="282"/>
      <c r="CF180" s="282"/>
      <c r="CG180" s="226" t="str">
        <f t="shared" si="553"/>
        <v>-</v>
      </c>
      <c r="CH180" s="227" t="str">
        <f t="shared" si="554"/>
        <v>-</v>
      </c>
      <c r="CI180" s="227" t="str">
        <f t="shared" si="555"/>
        <v>-</v>
      </c>
      <c r="CJ180" s="227" t="str">
        <f t="shared" si="556"/>
        <v>-</v>
      </c>
      <c r="CK180" s="227" t="str">
        <f t="shared" si="557"/>
        <v>-</v>
      </c>
      <c r="CL180" s="228" t="str">
        <f t="shared" si="558"/>
        <v>-</v>
      </c>
      <c r="CM180" s="282"/>
      <c r="CN180" s="282"/>
      <c r="CO180" s="226">
        <f t="shared" si="559"/>
        <v>26934</v>
      </c>
      <c r="CP180" s="227">
        <f t="shared" si="560"/>
        <v>27325</v>
      </c>
      <c r="CQ180" s="227">
        <f t="shared" si="561"/>
        <v>54259</v>
      </c>
      <c r="CR180" s="227">
        <f t="shared" si="562"/>
        <v>27606</v>
      </c>
      <c r="CS180" s="227">
        <f t="shared" si="563"/>
        <v>28527</v>
      </c>
      <c r="CT180" s="228">
        <f t="shared" si="564"/>
        <v>56133</v>
      </c>
      <c r="CU180" s="282"/>
      <c r="CV180" s="282"/>
      <c r="CW180" s="292">
        <f t="shared" si="565"/>
        <v>26934</v>
      </c>
      <c r="CX180" s="234">
        <f t="shared" si="566"/>
        <v>27325</v>
      </c>
      <c r="CY180" s="234">
        <f t="shared" si="567"/>
        <v>54259</v>
      </c>
      <c r="CZ180" s="234">
        <f t="shared" si="568"/>
        <v>27606</v>
      </c>
      <c r="DA180" s="234">
        <f t="shared" si="569"/>
        <v>28527</v>
      </c>
      <c r="DB180" s="235">
        <f t="shared" si="570"/>
        <v>56133</v>
      </c>
      <c r="DC180" s="282"/>
      <c r="DD180" s="282"/>
      <c r="DE180" s="226" t="str">
        <f t="shared" si="571"/>
        <v>-</v>
      </c>
      <c r="DF180" s="227" t="str">
        <f t="shared" si="572"/>
        <v>-</v>
      </c>
      <c r="DG180" s="227" t="str">
        <f t="shared" si="573"/>
        <v>-</v>
      </c>
      <c r="DH180" s="227" t="str">
        <f t="shared" si="574"/>
        <v>-</v>
      </c>
      <c r="DI180" s="227" t="str">
        <f t="shared" si="575"/>
        <v>-</v>
      </c>
      <c r="DJ180" s="228" t="str">
        <f t="shared" si="576"/>
        <v>-</v>
      </c>
      <c r="DK180" s="282"/>
      <c r="DL180" s="282"/>
      <c r="DM180" s="226" t="str">
        <f t="shared" si="577"/>
        <v>-</v>
      </c>
      <c r="DN180" s="227" t="str">
        <f t="shared" si="578"/>
        <v>-</v>
      </c>
      <c r="DO180" s="227" t="str">
        <f t="shared" si="579"/>
        <v>-</v>
      </c>
      <c r="DP180" s="227" t="str">
        <f t="shared" si="580"/>
        <v>-</v>
      </c>
      <c r="DQ180" s="227" t="str">
        <f t="shared" si="581"/>
        <v>-</v>
      </c>
      <c r="DR180" s="228" t="str">
        <f t="shared" si="582"/>
        <v>-</v>
      </c>
      <c r="DS180" s="282"/>
      <c r="DT180" s="282"/>
      <c r="DU180" s="226" t="str">
        <f t="shared" si="583"/>
        <v>-</v>
      </c>
      <c r="DV180" s="227" t="str">
        <f t="shared" si="584"/>
        <v>-</v>
      </c>
      <c r="DW180" s="227" t="str">
        <f t="shared" si="585"/>
        <v>-</v>
      </c>
      <c r="DX180" s="227" t="str">
        <f t="shared" si="586"/>
        <v>-</v>
      </c>
      <c r="DY180" s="227" t="str">
        <f t="shared" si="587"/>
        <v>-</v>
      </c>
      <c r="DZ180" s="228" t="str">
        <f t="shared" si="588"/>
        <v>-</v>
      </c>
      <c r="EA180" s="282"/>
      <c r="EB180" s="282"/>
      <c r="EC180" s="226" t="str">
        <f t="shared" si="589"/>
        <v>-</v>
      </c>
      <c r="ED180" s="227" t="str">
        <f t="shared" si="590"/>
        <v>-</v>
      </c>
      <c r="EE180" s="227" t="str">
        <f t="shared" si="591"/>
        <v>-</v>
      </c>
      <c r="EF180" s="227" t="str">
        <f t="shared" si="592"/>
        <v>-</v>
      </c>
      <c r="EG180" s="227" t="str">
        <f t="shared" si="593"/>
        <v>-</v>
      </c>
      <c r="EH180" s="228" t="str">
        <f t="shared" si="594"/>
        <v>-</v>
      </c>
      <c r="EI180" s="282"/>
      <c r="EJ180" s="282"/>
      <c r="EK180" s="226">
        <f t="shared" si="595"/>
        <v>26934</v>
      </c>
      <c r="EL180" s="227">
        <f t="shared" si="596"/>
        <v>27325</v>
      </c>
      <c r="EM180" s="227">
        <f t="shared" si="597"/>
        <v>54259</v>
      </c>
      <c r="EN180" s="227">
        <f t="shared" si="598"/>
        <v>27606</v>
      </c>
      <c r="EO180" s="227">
        <f t="shared" si="599"/>
        <v>28527</v>
      </c>
      <c r="EP180" s="228">
        <f t="shared" si="600"/>
        <v>56133</v>
      </c>
      <c r="EQ180" s="282"/>
      <c r="ER180" s="282"/>
      <c r="ES180" s="226" t="str">
        <f t="shared" si="601"/>
        <v>-</v>
      </c>
      <c r="ET180" s="227" t="str">
        <f t="shared" si="602"/>
        <v>-</v>
      </c>
      <c r="EU180" s="228" t="str">
        <f t="shared" si="603"/>
        <v>-</v>
      </c>
      <c r="EV180" s="282"/>
      <c r="EW180" s="282"/>
      <c r="EX180" s="301" t="str">
        <f t="shared" si="604"/>
        <v>-</v>
      </c>
      <c r="EY180" s="259" t="str">
        <f t="shared" si="605"/>
        <v>-</v>
      </c>
      <c r="EZ180" s="259" t="str">
        <f t="shared" si="606"/>
        <v>-</v>
      </c>
      <c r="FA180" s="259" t="str">
        <f t="shared" si="607"/>
        <v>-</v>
      </c>
      <c r="FB180" s="259" t="str">
        <f t="shared" si="608"/>
        <v>-</v>
      </c>
      <c r="FC180" s="260" t="str">
        <f t="shared" si="609"/>
        <v>-</v>
      </c>
      <c r="FD180" s="282"/>
      <c r="FE180" s="282"/>
      <c r="FF180" s="301">
        <f t="shared" si="610"/>
        <v>3151.2779999999998</v>
      </c>
      <c r="FG180" s="259">
        <f t="shared" si="611"/>
        <v>3087.7249999999999</v>
      </c>
      <c r="FH180" s="259">
        <f t="shared" si="612"/>
        <v>6239.7849999999999</v>
      </c>
      <c r="FI180" s="259">
        <f t="shared" si="613"/>
        <v>4720.6260000000002</v>
      </c>
      <c r="FJ180" s="259">
        <f t="shared" si="614"/>
        <v>5790.9810000000007</v>
      </c>
      <c r="FK180" s="260">
        <f t="shared" si="615"/>
        <v>10384.605</v>
      </c>
      <c r="FL180" s="282"/>
      <c r="FM180" s="282"/>
      <c r="FN180" s="301">
        <f t="shared" si="616"/>
        <v>3393.6840000000002</v>
      </c>
      <c r="FO180" s="259">
        <f t="shared" si="617"/>
        <v>2022.0500000000002</v>
      </c>
      <c r="FP180" s="259">
        <f t="shared" si="618"/>
        <v>5154.6050000000005</v>
      </c>
      <c r="FQ180" s="259">
        <f t="shared" si="619"/>
        <v>8557.86</v>
      </c>
      <c r="FR180" s="259">
        <f t="shared" si="620"/>
        <v>13236.527999999998</v>
      </c>
      <c r="FS180" s="260">
        <f t="shared" si="621"/>
        <v>22958.396999999997</v>
      </c>
      <c r="FT180" s="282"/>
      <c r="FU180" s="282"/>
      <c r="FV180" s="301" t="str">
        <f t="shared" si="622"/>
        <v>-</v>
      </c>
      <c r="FW180" s="259" t="str">
        <f t="shared" si="623"/>
        <v>-</v>
      </c>
      <c r="FX180" s="259" t="str">
        <f t="shared" si="624"/>
        <v>-</v>
      </c>
      <c r="FY180" s="259" t="str">
        <f t="shared" si="625"/>
        <v>-</v>
      </c>
      <c r="FZ180" s="259" t="str">
        <f t="shared" si="626"/>
        <v>-</v>
      </c>
      <c r="GA180" s="260" t="str">
        <f t="shared" si="627"/>
        <v>-</v>
      </c>
      <c r="GB180" s="282"/>
      <c r="GC180" s="282"/>
      <c r="GD180" s="301" t="str">
        <f t="shared" si="628"/>
        <v>-</v>
      </c>
      <c r="GE180" s="259" t="str">
        <f t="shared" si="629"/>
        <v>-</v>
      </c>
      <c r="GF180" s="259" t="str">
        <f t="shared" si="630"/>
        <v>-</v>
      </c>
      <c r="GG180" s="259" t="str">
        <f t="shared" si="631"/>
        <v>-</v>
      </c>
      <c r="GH180" s="259" t="str">
        <f t="shared" si="632"/>
        <v>-</v>
      </c>
      <c r="GI180" s="260" t="str">
        <f t="shared" si="633"/>
        <v>-</v>
      </c>
      <c r="GJ180" s="282"/>
      <c r="GK180" s="282"/>
      <c r="GL180" s="301" t="str">
        <f t="shared" si="634"/>
        <v>-</v>
      </c>
      <c r="GM180" s="259" t="str">
        <f t="shared" si="635"/>
        <v>-</v>
      </c>
      <c r="GN180" s="259" t="str">
        <f t="shared" si="636"/>
        <v>-</v>
      </c>
      <c r="GO180" s="259" t="str">
        <f t="shared" si="637"/>
        <v>-</v>
      </c>
      <c r="GP180" s="259" t="str">
        <f t="shared" si="638"/>
        <v>-</v>
      </c>
      <c r="GQ180" s="260" t="str">
        <f t="shared" si="639"/>
        <v>-</v>
      </c>
      <c r="GR180" s="282"/>
      <c r="GS180" s="282"/>
      <c r="GT180" s="301" t="str">
        <f t="shared" si="640"/>
        <v>-</v>
      </c>
      <c r="GU180" s="259" t="str">
        <f t="shared" si="641"/>
        <v>-</v>
      </c>
      <c r="GV180" s="259" t="str">
        <f t="shared" si="642"/>
        <v>-</v>
      </c>
      <c r="GW180" s="259" t="str">
        <f t="shared" si="643"/>
        <v>-</v>
      </c>
      <c r="GX180" s="259" t="str">
        <f t="shared" si="644"/>
        <v>-</v>
      </c>
      <c r="GY180" s="260" t="str">
        <f t="shared" si="645"/>
        <v>-</v>
      </c>
      <c r="GZ180" s="282"/>
      <c r="HA180" s="282"/>
      <c r="HB180" s="301">
        <f t="shared" si="646"/>
        <v>3259.0140000000001</v>
      </c>
      <c r="HC180" s="259">
        <f t="shared" si="647"/>
        <v>14946.775000000001</v>
      </c>
      <c r="HD180" s="259">
        <f t="shared" si="648"/>
        <v>17037.326000000001</v>
      </c>
      <c r="HE180" s="259">
        <f t="shared" si="649"/>
        <v>800.57399999999996</v>
      </c>
      <c r="HF180" s="259">
        <f t="shared" si="650"/>
        <v>5790.9810000000007</v>
      </c>
      <c r="HG180" s="260">
        <f t="shared" si="651"/>
        <v>6062.3640000000005</v>
      </c>
      <c r="HH180" s="282"/>
      <c r="HI180" s="282"/>
      <c r="HJ180" s="301" t="str">
        <f t="shared" si="652"/>
        <v>-</v>
      </c>
      <c r="HK180" s="259" t="str">
        <f t="shared" si="653"/>
        <v>-</v>
      </c>
      <c r="HL180" s="260" t="str">
        <f t="shared" si="654"/>
        <v>-</v>
      </c>
      <c r="HM180" s="428" t="str">
        <f t="shared" si="663"/>
        <v>-</v>
      </c>
      <c r="HN180" s="429" t="str">
        <f t="shared" si="663"/>
        <v>-</v>
      </c>
      <c r="HO180" s="429" t="str">
        <f t="shared" si="663"/>
        <v>-</v>
      </c>
      <c r="HP180" s="429" t="str">
        <f t="shared" si="655"/>
        <v>-</v>
      </c>
      <c r="HQ180" s="429" t="str">
        <f t="shared" si="655"/>
        <v>-</v>
      </c>
      <c r="HR180" s="430" t="str">
        <f t="shared" si="655"/>
        <v>-</v>
      </c>
      <c r="HS180" s="450"/>
      <c r="HT180" s="450"/>
      <c r="HU180" s="428">
        <f t="shared" si="664"/>
        <v>1</v>
      </c>
      <c r="HV180" s="429">
        <f t="shared" si="664"/>
        <v>1</v>
      </c>
      <c r="HW180" s="429">
        <f t="shared" si="664"/>
        <v>1</v>
      </c>
      <c r="HX180" s="429">
        <f t="shared" si="656"/>
        <v>1</v>
      </c>
      <c r="HY180" s="429">
        <f t="shared" si="656"/>
        <v>1</v>
      </c>
      <c r="HZ180" s="430">
        <f t="shared" si="656"/>
        <v>1</v>
      </c>
      <c r="IA180" s="450"/>
      <c r="IB180" s="450"/>
      <c r="IC180" s="428">
        <f t="shared" si="665"/>
        <v>1</v>
      </c>
      <c r="ID180" s="429">
        <f t="shared" si="665"/>
        <v>1</v>
      </c>
      <c r="IE180" s="429">
        <f t="shared" si="665"/>
        <v>1</v>
      </c>
      <c r="IF180" s="429">
        <f t="shared" si="657"/>
        <v>1</v>
      </c>
      <c r="IG180" s="429">
        <f t="shared" si="657"/>
        <v>1</v>
      </c>
      <c r="IH180" s="430">
        <f t="shared" si="657"/>
        <v>1</v>
      </c>
      <c r="II180" s="450"/>
      <c r="IJ180" s="450"/>
      <c r="IK180" s="428" t="str">
        <f t="shared" si="666"/>
        <v>-</v>
      </c>
      <c r="IL180" s="429" t="str">
        <f t="shared" si="666"/>
        <v>-</v>
      </c>
      <c r="IM180" s="429" t="str">
        <f t="shared" si="666"/>
        <v>-</v>
      </c>
      <c r="IN180" s="429" t="str">
        <f t="shared" si="658"/>
        <v>-</v>
      </c>
      <c r="IO180" s="429" t="str">
        <f t="shared" si="658"/>
        <v>-</v>
      </c>
      <c r="IP180" s="430" t="str">
        <f t="shared" si="658"/>
        <v>-</v>
      </c>
      <c r="IQ180" s="450"/>
      <c r="IR180" s="450"/>
      <c r="IS180" s="428" t="str">
        <f t="shared" si="667"/>
        <v>-</v>
      </c>
      <c r="IT180" s="429" t="str">
        <f t="shared" si="667"/>
        <v>-</v>
      </c>
      <c r="IU180" s="429" t="str">
        <f t="shared" si="667"/>
        <v>-</v>
      </c>
      <c r="IV180" s="429" t="str">
        <f t="shared" si="659"/>
        <v>-</v>
      </c>
      <c r="IW180" s="429" t="str">
        <f t="shared" si="659"/>
        <v>-</v>
      </c>
      <c r="IX180" s="430" t="str">
        <f t="shared" si="659"/>
        <v>-</v>
      </c>
      <c r="IY180" s="450"/>
      <c r="IZ180" s="450"/>
      <c r="JA180" s="428" t="str">
        <f t="shared" si="668"/>
        <v>-</v>
      </c>
      <c r="JB180" s="429" t="str">
        <f t="shared" si="668"/>
        <v>-</v>
      </c>
      <c r="JC180" s="429" t="str">
        <f t="shared" si="668"/>
        <v>-</v>
      </c>
      <c r="JD180" s="429" t="str">
        <f t="shared" si="660"/>
        <v>-</v>
      </c>
      <c r="JE180" s="429" t="str">
        <f t="shared" si="660"/>
        <v>-</v>
      </c>
      <c r="JF180" s="430" t="str">
        <f t="shared" si="660"/>
        <v>-</v>
      </c>
      <c r="JG180" s="450"/>
      <c r="JH180" s="450"/>
      <c r="JI180" s="428" t="str">
        <f t="shared" si="669"/>
        <v>-</v>
      </c>
      <c r="JJ180" s="429" t="str">
        <f t="shared" si="669"/>
        <v>-</v>
      </c>
      <c r="JK180" s="429" t="str">
        <f t="shared" si="669"/>
        <v>-</v>
      </c>
      <c r="JL180" s="429" t="str">
        <f t="shared" si="661"/>
        <v>-</v>
      </c>
      <c r="JM180" s="429" t="str">
        <f t="shared" si="661"/>
        <v>-</v>
      </c>
      <c r="JN180" s="430" t="str">
        <f t="shared" si="661"/>
        <v>-</v>
      </c>
      <c r="JO180" s="450"/>
      <c r="JP180" s="450"/>
      <c r="JQ180" s="428">
        <f t="shared" si="670"/>
        <v>1</v>
      </c>
      <c r="JR180" s="429">
        <f t="shared" si="670"/>
        <v>1</v>
      </c>
      <c r="JS180" s="429">
        <f t="shared" si="670"/>
        <v>1</v>
      </c>
      <c r="JT180" s="429">
        <f t="shared" si="662"/>
        <v>1</v>
      </c>
      <c r="JU180" s="429">
        <f t="shared" si="662"/>
        <v>1</v>
      </c>
      <c r="JV180" s="430">
        <f t="shared" si="662"/>
        <v>1</v>
      </c>
      <c r="JW180" s="450"/>
      <c r="JX180" s="450"/>
      <c r="JY180" s="428" t="str">
        <f t="shared" si="552"/>
        <v>-</v>
      </c>
      <c r="JZ180" s="429" t="str">
        <f t="shared" si="552"/>
        <v>-</v>
      </c>
      <c r="KA180" s="430" t="str">
        <f t="shared" si="552"/>
        <v>-</v>
      </c>
      <c r="KB180" s="172"/>
      <c r="KC180" s="355" t="str">
        <f>IF(ISBLANK('Tab4-Adol-KABP-2006'!KC180),"",('Tab4-Adol-KABP-2006'!KC180))</f>
        <v/>
      </c>
      <c r="KD180" s="355" t="str">
        <f>IF(ISBLANK('Tab4-Adol-KABP-2006'!KD180),"",('Tab4-Adol-KABP-2006'!KD180))</f>
        <v/>
      </c>
      <c r="KE180" s="355" t="str">
        <f>IF(ISBLANK('Tab4-Adol-KABP-2006'!KE180),"",('Tab4-Adol-KABP-2006'!KE180))</f>
        <v/>
      </c>
      <c r="KF180" s="355" t="str">
        <f>IF(ISBLANK('Tab4-Adol-KABP-2006'!KF180),"",('Tab4-Adol-KABP-2006'!KF180))</f>
        <v/>
      </c>
      <c r="KG180" s="355" t="str">
        <f>IF(ISBLANK('Tab4-Adol-KABP-2006'!KG180),"",('Tab4-Adol-KABP-2006'!KG180))</f>
        <v/>
      </c>
      <c r="KH180" s="355" t="str">
        <f>IF(ISBLANK('Tab4-Adol-KABP-2006'!KH180),"",('Tab4-Adol-KABP-2006'!KH180))</f>
        <v/>
      </c>
      <c r="KI180" s="355" t="str">
        <f>IF(ISBLANK('Tab4-Adol-KABP-2006'!KI180),"",('Tab4-Adol-KABP-2006'!KI180))</f>
        <v/>
      </c>
      <c r="KJ180" s="355" t="str">
        <f>IF(ISBLANK('Tab4-Adol-KABP-2006'!KJ180),"",('Tab4-Adol-KABP-2006'!KJ180))</f>
        <v/>
      </c>
      <c r="KK180" s="355" t="str">
        <f>IF(ISBLANK('Tab4-Adol-KABP-2006'!KK180),"",('Tab4-Adol-KABP-2006'!KK180))</f>
        <v/>
      </c>
      <c r="KL180" s="355" t="str">
        <f>IF(ISBLANK('Tab4-Adol-KABP-2006'!KL180),"",('Tab4-Adol-KABP-2006'!KL180))</f>
        <v/>
      </c>
      <c r="KM180" s="355" t="str">
        <f>IF(ISBLANK('Tab4-Adol-KABP-2006'!KM180),"",('Tab4-Adol-KABP-2006'!KM180))</f>
        <v/>
      </c>
      <c r="KN180" s="355" t="str">
        <f>IF(ISBLANK('Tab4-Adol-KABP-2006'!KN180),"",('Tab4-Adol-KABP-2006'!KN180))</f>
        <v/>
      </c>
      <c r="KO180" s="355" t="str">
        <f>IF(ISBLANK('Tab4-Adol-KABP-2006'!KO180),"",('Tab4-Adol-KABP-2006'!KO180))</f>
        <v/>
      </c>
      <c r="KP180" s="355" t="str">
        <f>IF(ISBLANK('Tab4-Adol-KABP-2006'!KP180),"",('Tab4-Adol-KABP-2006'!KP180))</f>
        <v/>
      </c>
      <c r="KQ180" s="355" t="str">
        <f>IF(ISBLANK('Tab4-Adol-KABP-2006'!KQ180),"",('Tab4-Adol-KABP-2006'!KQ180))</f>
        <v/>
      </c>
      <c r="KR180" s="355" t="str">
        <f>IF(ISBLANK('Tab4-Adol-KABP-2006'!KR180),"",('Tab4-Adol-KABP-2006'!KR180))</f>
        <v/>
      </c>
      <c r="KS180" s="355" t="str">
        <f>IF(ISBLANK('Tab4-Adol-KABP-2006'!KS180),"",('Tab4-Adol-KABP-2006'!KS180))</f>
        <v/>
      </c>
      <c r="KT180" s="355" t="str">
        <f>IF(ISBLANK('Tab4-Adol-KABP-2006'!KT180),"",('Tab4-Adol-KABP-2006'!KT180))</f>
        <v/>
      </c>
      <c r="KU180" s="355" t="str">
        <f>IF(ISBLANK('Tab4-Adol-KABP-2006'!KU180),"",('Tab4-Adol-KABP-2006'!KU180))</f>
        <v/>
      </c>
      <c r="KV180" s="355" t="str">
        <f>IF(ISBLANK('Tab4-Adol-KABP-2006'!KV180),"",('Tab4-Adol-KABP-2006'!KV180))</f>
        <v/>
      </c>
      <c r="KW180" s="355" t="str">
        <f>IF(ISBLANK('Tab4-Adol-KABP-2006'!KW180),"",('Tab4-Adol-KABP-2006'!KW180))</f>
        <v/>
      </c>
      <c r="KX180" s="355" t="str">
        <f>IF(ISBLANK('Tab4-Adol-KABP-2006'!KX180),"",('Tab4-Adol-KABP-2006'!KX180))</f>
        <v/>
      </c>
      <c r="KY180" s="355" t="str">
        <f>IF(ISBLANK('Tab4-Adol-KABP-2006'!KY180),"",('Tab4-Adol-KABP-2006'!KY180))</f>
        <v/>
      </c>
      <c r="KZ180" s="355" t="str">
        <f>IF(ISBLANK('Tab4-Adol-KABP-2006'!KZ180),"",('Tab4-Adol-KABP-2006'!KZ180))</f>
        <v/>
      </c>
      <c r="LA180" s="355" t="str">
        <f>IF(ISBLANK('Tab4-Adol-KABP-2006'!LA180),"",('Tab4-Adol-KABP-2006'!LA180))</f>
        <v/>
      </c>
      <c r="LB180" s="355" t="str">
        <f>IF(ISBLANK('Tab4-Adol-KABP-2006'!LB180),"",('Tab4-Adol-KABP-2006'!LB180))</f>
        <v/>
      </c>
      <c r="LC180" s="355" t="str">
        <f>IF(ISBLANK('Tab4-Adol-KABP-2006'!LC180),"",('Tab4-Adol-KABP-2006'!LC180))</f>
        <v/>
      </c>
      <c r="LD180" s="355" t="str">
        <f>IF(ISBLANK('Tab4-Adol-KABP-2006'!LD180),"",('Tab4-Adol-KABP-2006'!LD180))</f>
        <v/>
      </c>
      <c r="LE180" s="355" t="str">
        <f>IF(ISBLANK('Tab4-Adol-KABP-2006'!LE180),"",('Tab4-Adol-KABP-2006'!LE180))</f>
        <v/>
      </c>
      <c r="LF180" s="355" t="str">
        <f>IF(ISBLANK('Tab4-Adol-KABP-2006'!LF180),"",('Tab4-Adol-KABP-2006'!LF180))</f>
        <v/>
      </c>
      <c r="LG180" s="355" t="str">
        <f>IF(ISBLANK('Tab4-Adol-KABP-2006'!LG180),"",('Tab4-Adol-KABP-2006'!LG180))</f>
        <v/>
      </c>
      <c r="LH180" s="355" t="str">
        <f>IF(ISBLANK('Tab4-Adol-KABP-2006'!LH180),"",('Tab4-Adol-KABP-2006'!LH180))</f>
        <v/>
      </c>
      <c r="LI180" s="355" t="str">
        <f>IF(ISBLANK('Tab4-Adol-KABP-2006'!LI180),"",('Tab4-Adol-KABP-2006'!LI180))</f>
        <v/>
      </c>
      <c r="LJ180" s="355" t="str">
        <f>IF(ISBLANK('Tab4-Adol-KABP-2006'!LJ180),"",('Tab4-Adol-KABP-2006'!LJ180))</f>
        <v/>
      </c>
      <c r="LK180" s="355" t="str">
        <f>IF(ISBLANK('Tab4-Adol-KABP-2006'!LK180),"",('Tab4-Adol-KABP-2006'!LK180))</f>
        <v/>
      </c>
      <c r="LL180" s="355" t="str">
        <f>IF(ISBLANK('Tab4-Adol-KABP-2006'!LL180),"",('Tab4-Adol-KABP-2006'!LL180))</f>
        <v/>
      </c>
      <c r="LM180" s="355" t="str">
        <f>IF(ISBLANK('Tab4-Adol-KABP-2006'!LM180),"",('Tab4-Adol-KABP-2006'!LM180))</f>
        <v/>
      </c>
      <c r="LN180" s="355" t="str">
        <f>IF(ISBLANK('Tab4-Adol-KABP-2006'!LN180),"",('Tab4-Adol-KABP-2006'!LN180))</f>
        <v/>
      </c>
      <c r="LO180" s="355" t="str">
        <f>IF(ISBLANK('Tab4-Adol-KABP-2006'!LO180),"",('Tab4-Adol-KABP-2006'!LO180))</f>
        <v/>
      </c>
      <c r="LP180" s="355" t="str">
        <f>IF(ISBLANK('Tab4-Adol-KABP-2006'!LP180),"",('Tab4-Adol-KABP-2006'!LP180))</f>
        <v/>
      </c>
      <c r="LQ180" s="355" t="str">
        <f>IF(ISBLANK('Tab4-Adol-KABP-2006'!LQ180),"",('Tab4-Adol-KABP-2006'!LQ180))</f>
        <v/>
      </c>
      <c r="LR180" s="355" t="str">
        <f>IF(ISBLANK('Tab4-Adol-KABP-2006'!LR180),"",('Tab4-Adol-KABP-2006'!LR180))</f>
        <v/>
      </c>
      <c r="LS180" s="355" t="str">
        <f>IF(ISBLANK('Tab4-Adol-KABP-2006'!LS180),"",('Tab4-Adol-KABP-2006'!LS180))</f>
        <v/>
      </c>
      <c r="LT180" s="355" t="str">
        <f>IF(ISBLANK('Tab4-Adol-KABP-2006'!LT180),"",('Tab4-Adol-KABP-2006'!LT180))</f>
        <v/>
      </c>
      <c r="LU180" s="355" t="str">
        <f>IF(ISBLANK('Tab4-Adol-KABP-2006'!LU180),"",('Tab4-Adol-KABP-2006'!LU180))</f>
        <v/>
      </c>
      <c r="LV180" s="355" t="str">
        <f>IF(ISBLANK('Tab4-Adol-KABP-2006'!LV180),"",('Tab4-Adol-KABP-2006'!LV180))</f>
        <v/>
      </c>
      <c r="LW180" s="355" t="str">
        <f>IF(ISBLANK('Tab4-Adol-KABP-2006'!LW180),"",('Tab4-Adol-KABP-2006'!LW180))</f>
        <v/>
      </c>
      <c r="LX180" s="355" t="str">
        <f>IF(ISBLANK('Tab4-Adol-KABP-2006'!LX180),"",('Tab4-Adol-KABP-2006'!LX180))</f>
        <v/>
      </c>
      <c r="LY180" s="355" t="str">
        <f>IF(ISBLANK('Tab4-Adol-KABP-2006'!LY180),"",('Tab4-Adol-KABP-2006'!LY180))</f>
        <v/>
      </c>
      <c r="LZ180" s="355" t="str">
        <f>IF(ISBLANK('Tab4-Adol-KABP-2006'!LZ180),"",('Tab4-Adol-KABP-2006'!LZ180))</f>
        <v/>
      </c>
      <c r="MA180" s="355" t="str">
        <f>IF(ISBLANK('Tab4-Adol-KABP-2006'!MA180),"",('Tab4-Adol-KABP-2006'!MA180))</f>
        <v/>
      </c>
    </row>
    <row r="181" spans="1:339" x14ac:dyDescent="0.2">
      <c r="A181" s="310" t="s">
        <v>200</v>
      </c>
      <c r="B181" s="172">
        <v>1</v>
      </c>
      <c r="C181" s="172">
        <v>0</v>
      </c>
      <c r="D181" s="172" t="s">
        <v>335</v>
      </c>
      <c r="E181" s="172">
        <v>1</v>
      </c>
      <c r="F181" s="173"/>
      <c r="G181" s="218" t="s">
        <v>34</v>
      </c>
      <c r="H181" s="348">
        <f>IF(ISBLANK('Tab4-Adol-KABP-2006'!H181), "",('Tab4-Adol-KABP-2006'!H181))</f>
        <v>2011</v>
      </c>
      <c r="I181" s="349">
        <f>IF(ISBLANK('Tab4-Adol-KABP-2006'!I181), "",('Tab4-Adol-KABP-2006'!I181))</f>
        <v>2011</v>
      </c>
      <c r="J181" s="414">
        <f>IF(ISBLANK('Tab4-Adol-KABP-2006'!J181), "",('Tab4-Adol-KABP-2006'!J181))</f>
        <v>25.7</v>
      </c>
      <c r="K181" s="414">
        <f>IF(ISBLANK('Tab4-Adol-KABP-2006'!K181), "",('Tab4-Adol-KABP-2006'!K181))</f>
        <v>32.200000000000003</v>
      </c>
      <c r="L181" s="414">
        <f>IF(ISBLANK('Tab4-Adol-KABP-2006'!L181), "",('Tab4-Adol-KABP-2006'!L181))</f>
        <v>28.7</v>
      </c>
      <c r="M181" s="414">
        <f>IF(ISBLANK('Tab4-Adol-KABP-2006'!M181), "",('Tab4-Adol-KABP-2006'!M181))</f>
        <v>29.8</v>
      </c>
      <c r="N181" s="414">
        <f>IF(ISBLANK('Tab4-Adol-KABP-2006'!N181), "",('Tab4-Adol-KABP-2006'!N181))</f>
        <v>38.4</v>
      </c>
      <c r="O181" s="415">
        <f>IF(ISBLANK('Tab4-Adol-KABP-2006'!O181), "",('Tab4-Adol-KABP-2006'!O181))</f>
        <v>33.5</v>
      </c>
      <c r="P181" s="348">
        <f>IF(ISBLANK('Tab4-Adol-KABP-2006'!P181), "",('Tab4-Adol-KABP-2006'!P181))</f>
        <v>2011</v>
      </c>
      <c r="Q181" s="349">
        <f>IF(ISBLANK('Tab4-Adol-KABP-2006'!Q181), "",('Tab4-Adol-KABP-2006'!Q181))</f>
        <v>2011</v>
      </c>
      <c r="R181" s="414">
        <f>IF(ISBLANK('Tab4-Adol-KABP-2006'!R181), "",('Tab4-Adol-KABP-2006'!R181))</f>
        <v>15</v>
      </c>
      <c r="S181" s="414">
        <f>IF(ISBLANK('Tab4-Adol-KABP-2006'!S181), "",('Tab4-Adol-KABP-2006'!S181))</f>
        <v>18</v>
      </c>
      <c r="T181" s="414">
        <f>IF(ISBLANK('Tab4-Adol-KABP-2006'!T181), "",('Tab4-Adol-KABP-2006'!T181))</f>
        <v>16.399999999999999</v>
      </c>
      <c r="U181" s="414">
        <f>IF(ISBLANK('Tab4-Adol-KABP-2006'!U181), "",('Tab4-Adol-KABP-2006'!U181))</f>
        <v>11.2</v>
      </c>
      <c r="V181" s="414">
        <f>IF(ISBLANK('Tab4-Adol-KABP-2006'!V181), "",('Tab4-Adol-KABP-2006'!V181))</f>
        <v>10.5</v>
      </c>
      <c r="W181" s="415">
        <f>IF(ISBLANK('Tab4-Adol-KABP-2006'!W181), "",('Tab4-Adol-KABP-2006'!W181))</f>
        <v>10.9</v>
      </c>
      <c r="X181" s="348">
        <f>IF(ISBLANK('Tab4-Adol-KABP-2006'!X181), "",('Tab4-Adol-KABP-2006'!X181))</f>
        <v>2011</v>
      </c>
      <c r="Y181" s="349">
        <f>IF(ISBLANK('Tab4-Adol-KABP-2006'!Y181), "",('Tab4-Adol-KABP-2006'!Y181))</f>
        <v>2011</v>
      </c>
      <c r="Z181" s="414">
        <f>IF(ISBLANK('Tab4-Adol-KABP-2006'!Z181), "",('Tab4-Adol-KABP-2006'!Z181))</f>
        <v>4</v>
      </c>
      <c r="AA181" s="414">
        <f>IF(ISBLANK('Tab4-Adol-KABP-2006'!AA181), "",('Tab4-Adol-KABP-2006'!AA181))</f>
        <v>9</v>
      </c>
      <c r="AB181" s="414">
        <f>IF(ISBLANK('Tab4-Adol-KABP-2006'!AB181), "",('Tab4-Adol-KABP-2006'!AB181))</f>
        <v>6.3</v>
      </c>
      <c r="AC181" s="414">
        <f>IF(ISBLANK('Tab4-Adol-KABP-2006'!AC181), "",('Tab4-Adol-KABP-2006'!AC181))</f>
        <v>9.5</v>
      </c>
      <c r="AD181" s="414">
        <f>IF(ISBLANK('Tab4-Adol-KABP-2006'!AD181), "",('Tab4-Adol-KABP-2006'!AD181))</f>
        <v>30.4</v>
      </c>
      <c r="AE181" s="415">
        <f>IF(ISBLANK('Tab4-Adol-KABP-2006'!AE181), "",('Tab4-Adol-KABP-2006'!AE181))</f>
        <v>18.600000000000001</v>
      </c>
      <c r="AF181" s="348">
        <f>IF(ISBLANK('Tab4-Adol-KABP-2006'!AF181), "",('Tab4-Adol-KABP-2006'!AF181))</f>
        <v>2011</v>
      </c>
      <c r="AG181" s="349">
        <f>IF(ISBLANK('Tab4-Adol-KABP-2006'!AG181), "",('Tab4-Adol-KABP-2006'!AG181))</f>
        <v>2011</v>
      </c>
      <c r="AH181" s="414">
        <f>IF(ISBLANK('Tab4-Adol-KABP-2006'!AH181), "",('Tab4-Adol-KABP-2006'!AH181))</f>
        <v>52</v>
      </c>
      <c r="AI181" s="414">
        <f>IF(ISBLANK('Tab4-Adol-KABP-2006'!AI181), "",('Tab4-Adol-KABP-2006'!AI181))</f>
        <v>43.7</v>
      </c>
      <c r="AJ181" s="414">
        <f>IF(ISBLANK('Tab4-Adol-KABP-2006'!AJ181), "",('Tab4-Adol-KABP-2006'!AJ181))</f>
        <v>46.5</v>
      </c>
      <c r="AK181" s="414">
        <f>IF(ISBLANK('Tab4-Adol-KABP-2006'!AK181), "",('Tab4-Adol-KABP-2006'!AK181))</f>
        <v>69.599999999999994</v>
      </c>
      <c r="AL181" s="414">
        <f>IF(ISBLANK('Tab4-Adol-KABP-2006'!AL181), "",('Tab4-Adol-KABP-2006'!AL181))</f>
        <v>65.2</v>
      </c>
      <c r="AM181" s="415">
        <f>IF(ISBLANK('Tab4-Adol-KABP-2006'!AM181), "",('Tab4-Adol-KABP-2006'!AM181))</f>
        <v>66.5</v>
      </c>
      <c r="AN181" s="348">
        <f>IF(ISBLANK('Tab4-Adol-KABP-2006'!AN181), "",('Tab4-Adol-KABP-2006'!AN181))</f>
        <v>2011</v>
      </c>
      <c r="AO181" s="349">
        <f>IF(ISBLANK('Tab4-Adol-KABP-2006'!AO181), "",('Tab4-Adol-KABP-2006'!AO181))</f>
        <v>2011</v>
      </c>
      <c r="AP181" s="362">
        <f>IF(ISBLANK('Tab4-Adol-KABP-2006'!AP181), "",('Tab4-Adol-KABP-2006'!AP181))</f>
        <v>56.5</v>
      </c>
      <c r="AQ181" s="362">
        <f>IF(ISBLANK('Tab4-Adol-KABP-2006'!AQ181), "",('Tab4-Adol-KABP-2006'!AQ181))</f>
        <v>36.700000000000003</v>
      </c>
      <c r="AR181" s="362">
        <f>IF(ISBLANK('Tab4-Adol-KABP-2006'!AR181), "",('Tab4-Adol-KABP-2006'!AR181))</f>
        <v>44.3</v>
      </c>
      <c r="AS181" s="362">
        <f>IF(ISBLANK('Tab4-Adol-KABP-2006'!AS181), "",('Tab4-Adol-KABP-2006'!AS181))</f>
        <v>98.3</v>
      </c>
      <c r="AT181" s="362">
        <f>IF(ISBLANK('Tab4-Adol-KABP-2006'!AT181), "",('Tab4-Adol-KABP-2006'!AT181))</f>
        <v>87.2</v>
      </c>
      <c r="AU181" s="363">
        <f>IF(ISBLANK('Tab4-Adol-KABP-2006'!AU181), "",('Tab4-Adol-KABP-2006'!AU181))</f>
        <v>91.1</v>
      </c>
      <c r="AV181" s="348">
        <f>IF(ISBLANK('Tab4-Adol-KABP-2006'!AV181), "",('Tab4-Adol-KABP-2006'!AV181))</f>
        <v>2011</v>
      </c>
      <c r="AW181" s="349">
        <f>IF(ISBLANK('Tab4-Adol-KABP-2006'!AW181), "",('Tab4-Adol-KABP-2006'!AW181))</f>
        <v>2011</v>
      </c>
      <c r="AX181" s="414">
        <f>IF(ISBLANK('Tab4-Adol-KABP-2006'!AX181), "",('Tab4-Adol-KABP-2006'!AX181))</f>
        <v>56.5</v>
      </c>
      <c r="AY181" s="414">
        <f>IF(ISBLANK('Tab4-Adol-KABP-2006'!AY181), "",('Tab4-Adol-KABP-2006'!AY181))</f>
        <v>57.3</v>
      </c>
      <c r="AZ181" s="414">
        <f>IF(ISBLANK('Tab4-Adol-KABP-2006'!AZ181), "",('Tab4-Adol-KABP-2006'!AZ181))</f>
        <v>56.9</v>
      </c>
      <c r="BA181" s="414">
        <f>IF(ISBLANK('Tab4-Adol-KABP-2006'!BA181), "",('Tab4-Adol-KABP-2006'!BA181))</f>
        <v>69.3</v>
      </c>
      <c r="BB181" s="414">
        <f>IF(ISBLANK('Tab4-Adol-KABP-2006'!BB181), "",('Tab4-Adol-KABP-2006'!BB181))</f>
        <v>73.400000000000006</v>
      </c>
      <c r="BC181" s="415">
        <f>IF(ISBLANK('Tab4-Adol-KABP-2006'!BC181), "",('Tab4-Adol-KABP-2006'!BC181))</f>
        <v>71.8</v>
      </c>
      <c r="BD181" s="348">
        <f>IF(ISBLANK('Tab4-Adol-KABP-2006'!BD181), "",('Tab4-Adol-KABP-2006'!BD181))</f>
        <v>2011</v>
      </c>
      <c r="BE181" s="349">
        <f>IF(ISBLANK('Tab4-Adol-KABP-2006'!BE181), "",('Tab4-Adol-KABP-2006'!BE181))</f>
        <v>2011</v>
      </c>
      <c r="BF181" s="414">
        <f>IF(ISBLANK('Tab4-Adol-KABP-2006'!BF181), "",('Tab4-Adol-KABP-2006'!BF181))</f>
        <v>14.5</v>
      </c>
      <c r="BG181" s="414">
        <f>IF(ISBLANK('Tab4-Adol-KABP-2006'!BG181), "",('Tab4-Adol-KABP-2006'!BG181))</f>
        <v>29.3</v>
      </c>
      <c r="BH181" s="414">
        <f>IF(ISBLANK('Tab4-Adol-KABP-2006'!BH181), "",('Tab4-Adol-KABP-2006'!BH181))</f>
        <v>21.4</v>
      </c>
      <c r="BI181" s="414">
        <f>IF(ISBLANK('Tab4-Adol-KABP-2006'!BI181), "",('Tab4-Adol-KABP-2006'!BI181))</f>
        <v>6.9</v>
      </c>
      <c r="BJ181" s="414">
        <f>IF(ISBLANK('Tab4-Adol-KABP-2006'!BJ181), "",('Tab4-Adol-KABP-2006'!BJ181))</f>
        <v>21.5</v>
      </c>
      <c r="BK181" s="415">
        <f>IF(ISBLANK('Tab4-Adol-KABP-2006'!BK181), "",('Tab4-Adol-KABP-2006'!BK181))</f>
        <v>13.3</v>
      </c>
      <c r="BL181" s="348">
        <f>IF(ISBLANK('Tab4-Adol-KABP-2006'!BL181), "",('Tab4-Adol-KABP-2006'!BL181))</f>
        <v>2011</v>
      </c>
      <c r="BM181" s="349">
        <f>IF(ISBLANK('Tab4-Adol-KABP-2006'!BM181), "",('Tab4-Adol-KABP-2006'!BM181))</f>
        <v>2011</v>
      </c>
      <c r="BN181" s="414">
        <f>IF(ISBLANK('Tab4-Adol-KABP-2006'!BN181), "",('Tab4-Adol-KABP-2006'!BN181))</f>
        <v>28.3</v>
      </c>
      <c r="BO181" s="414">
        <f>IF(ISBLANK('Tab4-Adol-KABP-2006'!BO181), "",('Tab4-Adol-KABP-2006'!BO181))</f>
        <v>59.1</v>
      </c>
      <c r="BP181" s="414">
        <f>IF(ISBLANK('Tab4-Adol-KABP-2006'!BP181), "",('Tab4-Adol-KABP-2006'!BP181))</f>
        <v>42.7</v>
      </c>
      <c r="BQ181" s="414">
        <f>IF(ISBLANK('Tab4-Adol-KABP-2006'!BQ181), "",('Tab4-Adol-KABP-2006'!BQ181))</f>
        <v>12.8</v>
      </c>
      <c r="BR181" s="414">
        <f>IF(ISBLANK('Tab4-Adol-KABP-2006'!BR181), "",('Tab4-Adol-KABP-2006'!BR181))</f>
        <v>38</v>
      </c>
      <c r="BS181" s="415">
        <f>IF(ISBLANK('Tab4-Adol-KABP-2006'!BS181), "",('Tab4-Adol-KABP-2006'!BS181))</f>
        <v>23.8</v>
      </c>
      <c r="BT181" s="348">
        <f>IF(ISBLANK('Tab4-Adol-KABP-2006'!BT181), "",('Tab4-Adol-KABP-2006'!BT181))</f>
        <v>2011</v>
      </c>
      <c r="BU181" s="349">
        <f>IF(ISBLANK('Tab4-Adol-KABP-2006'!BU181), "",('Tab4-Adol-KABP-2006'!BU181))</f>
        <v>2011</v>
      </c>
      <c r="BV181" s="414">
        <f>IF(ISBLANK('Tab4-Adol-KABP-2006'!BV181), "",('Tab4-Adol-KABP-2006'!BV181))</f>
        <v>91.9</v>
      </c>
      <c r="BW181" s="414">
        <f>IF(ISBLANK('Tab4-Adol-KABP-2006'!BW181), "",('Tab4-Adol-KABP-2006'!BW181))</f>
        <v>93.7</v>
      </c>
      <c r="BX181" s="415">
        <f>IF(ISBLANK('Tab4-Adol-KABP-2006'!BX181), "",('Tab4-Adol-KABP-2006'!BX181))</f>
        <v>92.7</v>
      </c>
      <c r="BY181" s="216">
        <v>1223182</v>
      </c>
      <c r="BZ181" s="208">
        <v>1088020</v>
      </c>
      <c r="CA181" s="208">
        <v>2311202</v>
      </c>
      <c r="CB181" s="208">
        <v>1236935</v>
      </c>
      <c r="CC181" s="208">
        <v>1094059</v>
      </c>
      <c r="CD181" s="284">
        <v>2330994</v>
      </c>
      <c r="CE181" s="282"/>
      <c r="CF181" s="282"/>
      <c r="CG181" s="226">
        <f t="shared" si="553"/>
        <v>1223182</v>
      </c>
      <c r="CH181" s="227">
        <f t="shared" si="554"/>
        <v>1088020</v>
      </c>
      <c r="CI181" s="227">
        <f t="shared" si="555"/>
        <v>2311202</v>
      </c>
      <c r="CJ181" s="227">
        <f t="shared" si="556"/>
        <v>1236935</v>
      </c>
      <c r="CK181" s="227">
        <f t="shared" si="557"/>
        <v>1094059</v>
      </c>
      <c r="CL181" s="228">
        <f t="shared" si="558"/>
        <v>2330994</v>
      </c>
      <c r="CM181" s="282"/>
      <c r="CN181" s="282"/>
      <c r="CO181" s="226">
        <f t="shared" si="559"/>
        <v>1223182</v>
      </c>
      <c r="CP181" s="227">
        <f t="shared" si="560"/>
        <v>1088020</v>
      </c>
      <c r="CQ181" s="227">
        <f t="shared" si="561"/>
        <v>2311202</v>
      </c>
      <c r="CR181" s="227">
        <f t="shared" si="562"/>
        <v>1236935</v>
      </c>
      <c r="CS181" s="227">
        <f t="shared" si="563"/>
        <v>1094059</v>
      </c>
      <c r="CT181" s="228">
        <f t="shared" si="564"/>
        <v>2330994</v>
      </c>
      <c r="CU181" s="282"/>
      <c r="CV181" s="282"/>
      <c r="CW181" s="292">
        <f t="shared" si="565"/>
        <v>1223182</v>
      </c>
      <c r="CX181" s="234">
        <f t="shared" si="566"/>
        <v>1088020</v>
      </c>
      <c r="CY181" s="234">
        <f t="shared" si="567"/>
        <v>2311202</v>
      </c>
      <c r="CZ181" s="234">
        <f t="shared" si="568"/>
        <v>1236935</v>
      </c>
      <c r="DA181" s="234">
        <f t="shared" si="569"/>
        <v>1094059</v>
      </c>
      <c r="DB181" s="235">
        <f t="shared" si="570"/>
        <v>2330994</v>
      </c>
      <c r="DC181" s="282"/>
      <c r="DD181" s="282"/>
      <c r="DE181" s="226">
        <f t="shared" si="571"/>
        <v>1223182</v>
      </c>
      <c r="DF181" s="227">
        <f t="shared" si="572"/>
        <v>1088020</v>
      </c>
      <c r="DG181" s="227">
        <f t="shared" si="573"/>
        <v>2311202</v>
      </c>
      <c r="DH181" s="227">
        <f t="shared" si="574"/>
        <v>1236935</v>
      </c>
      <c r="DI181" s="227">
        <f t="shared" si="575"/>
        <v>1094059</v>
      </c>
      <c r="DJ181" s="228">
        <f t="shared" si="576"/>
        <v>2330994</v>
      </c>
      <c r="DK181" s="282"/>
      <c r="DL181" s="282"/>
      <c r="DM181" s="226">
        <f t="shared" si="577"/>
        <v>1223182</v>
      </c>
      <c r="DN181" s="227">
        <f t="shared" si="578"/>
        <v>1088020</v>
      </c>
      <c r="DO181" s="227">
        <f t="shared" si="579"/>
        <v>2311202</v>
      </c>
      <c r="DP181" s="227">
        <f t="shared" si="580"/>
        <v>1236935</v>
      </c>
      <c r="DQ181" s="227">
        <f t="shared" si="581"/>
        <v>1094059</v>
      </c>
      <c r="DR181" s="228">
        <f t="shared" si="582"/>
        <v>2330994</v>
      </c>
      <c r="DS181" s="282"/>
      <c r="DT181" s="282"/>
      <c r="DU181" s="226">
        <f t="shared" si="583"/>
        <v>1223182</v>
      </c>
      <c r="DV181" s="227">
        <f t="shared" si="584"/>
        <v>1088020</v>
      </c>
      <c r="DW181" s="227">
        <f t="shared" si="585"/>
        <v>2311202</v>
      </c>
      <c r="DX181" s="227">
        <f t="shared" si="586"/>
        <v>1236935</v>
      </c>
      <c r="DY181" s="227">
        <f t="shared" si="587"/>
        <v>1094059</v>
      </c>
      <c r="DZ181" s="228">
        <f t="shared" si="588"/>
        <v>2330994</v>
      </c>
      <c r="EA181" s="282"/>
      <c r="EB181" s="282"/>
      <c r="EC181" s="226">
        <f t="shared" si="589"/>
        <v>1223182</v>
      </c>
      <c r="ED181" s="227">
        <f t="shared" si="590"/>
        <v>1088020</v>
      </c>
      <c r="EE181" s="227">
        <f t="shared" si="591"/>
        <v>2311202</v>
      </c>
      <c r="EF181" s="227">
        <f t="shared" si="592"/>
        <v>1236935</v>
      </c>
      <c r="EG181" s="227">
        <f t="shared" si="593"/>
        <v>1094059</v>
      </c>
      <c r="EH181" s="228">
        <f t="shared" si="594"/>
        <v>2330994</v>
      </c>
      <c r="EI181" s="282"/>
      <c r="EJ181" s="282"/>
      <c r="EK181" s="226">
        <f t="shared" si="595"/>
        <v>1223182</v>
      </c>
      <c r="EL181" s="227">
        <f t="shared" si="596"/>
        <v>1088020</v>
      </c>
      <c r="EM181" s="227">
        <f t="shared" si="597"/>
        <v>2311202</v>
      </c>
      <c r="EN181" s="227">
        <f t="shared" si="598"/>
        <v>1236935</v>
      </c>
      <c r="EO181" s="227">
        <f t="shared" si="599"/>
        <v>1094059</v>
      </c>
      <c r="EP181" s="228">
        <f t="shared" si="600"/>
        <v>2330994</v>
      </c>
      <c r="EQ181" s="282"/>
      <c r="ER181" s="282"/>
      <c r="ES181" s="226">
        <f t="shared" si="601"/>
        <v>1236935</v>
      </c>
      <c r="ET181" s="227">
        <f t="shared" si="602"/>
        <v>1094059</v>
      </c>
      <c r="EU181" s="228">
        <f t="shared" si="603"/>
        <v>2330994</v>
      </c>
      <c r="EV181" s="282"/>
      <c r="EW181" s="282"/>
      <c r="EX181" s="301">
        <f t="shared" si="604"/>
        <v>314357.77400000003</v>
      </c>
      <c r="EY181" s="259">
        <f t="shared" si="605"/>
        <v>350342.44</v>
      </c>
      <c r="EZ181" s="259">
        <f t="shared" si="606"/>
        <v>663314.97399999993</v>
      </c>
      <c r="FA181" s="259">
        <f t="shared" si="607"/>
        <v>368606.63</v>
      </c>
      <c r="FB181" s="259">
        <f t="shared" si="608"/>
        <v>420118.65600000002</v>
      </c>
      <c r="FC181" s="260">
        <f t="shared" si="609"/>
        <v>780882.99</v>
      </c>
      <c r="FD181" s="282"/>
      <c r="FE181" s="282"/>
      <c r="FF181" s="301">
        <f t="shared" si="610"/>
        <v>183477.3</v>
      </c>
      <c r="FG181" s="259">
        <f t="shared" si="611"/>
        <v>195843.6</v>
      </c>
      <c r="FH181" s="259">
        <f t="shared" si="612"/>
        <v>379037.12799999997</v>
      </c>
      <c r="FI181" s="259">
        <f t="shared" si="613"/>
        <v>138536.71999999997</v>
      </c>
      <c r="FJ181" s="259">
        <f t="shared" si="614"/>
        <v>114876.19499999999</v>
      </c>
      <c r="FK181" s="260">
        <f t="shared" si="615"/>
        <v>254078.34599999999</v>
      </c>
      <c r="FL181" s="282"/>
      <c r="FM181" s="282"/>
      <c r="FN181" s="301">
        <f t="shared" si="616"/>
        <v>48927.28</v>
      </c>
      <c r="FO181" s="259">
        <f t="shared" si="617"/>
        <v>97921.8</v>
      </c>
      <c r="FP181" s="259">
        <f t="shared" si="618"/>
        <v>145605.726</v>
      </c>
      <c r="FQ181" s="259">
        <f t="shared" si="619"/>
        <v>117508.825</v>
      </c>
      <c r="FR181" s="259">
        <f t="shared" si="620"/>
        <v>332593.93599999999</v>
      </c>
      <c r="FS181" s="260">
        <f t="shared" si="621"/>
        <v>433564.88400000008</v>
      </c>
      <c r="FT181" s="282"/>
      <c r="FU181" s="282"/>
      <c r="FV181" s="301">
        <f t="shared" si="622"/>
        <v>636054.64</v>
      </c>
      <c r="FW181" s="259">
        <f t="shared" si="623"/>
        <v>475464.74000000005</v>
      </c>
      <c r="FX181" s="259">
        <f t="shared" si="624"/>
        <v>1074708.9300000002</v>
      </c>
      <c r="FY181" s="259">
        <f t="shared" si="625"/>
        <v>860906.75999999989</v>
      </c>
      <c r="FZ181" s="259">
        <f t="shared" si="626"/>
        <v>713326.46799999999</v>
      </c>
      <c r="GA181" s="260">
        <f t="shared" si="627"/>
        <v>1550111.01</v>
      </c>
      <c r="GB181" s="282"/>
      <c r="GC181" s="282"/>
      <c r="GD181" s="301">
        <f t="shared" si="628"/>
        <v>691097.83</v>
      </c>
      <c r="GE181" s="259">
        <f t="shared" si="629"/>
        <v>399303.34</v>
      </c>
      <c r="GF181" s="259">
        <f t="shared" si="630"/>
        <v>1023862.4859999999</v>
      </c>
      <c r="GG181" s="259">
        <f t="shared" si="631"/>
        <v>1215907.105</v>
      </c>
      <c r="GH181" s="259">
        <f t="shared" si="632"/>
        <v>954019.44799999997</v>
      </c>
      <c r="GI181" s="260">
        <f t="shared" si="633"/>
        <v>2123535.534</v>
      </c>
      <c r="GJ181" s="282"/>
      <c r="GK181" s="282"/>
      <c r="GL181" s="301">
        <f t="shared" si="634"/>
        <v>691097.83</v>
      </c>
      <c r="GM181" s="259">
        <f t="shared" si="635"/>
        <v>623435.46</v>
      </c>
      <c r="GN181" s="259">
        <f t="shared" si="636"/>
        <v>1315073.9379999998</v>
      </c>
      <c r="GO181" s="259">
        <f t="shared" si="637"/>
        <v>857195.95499999996</v>
      </c>
      <c r="GP181" s="259">
        <f t="shared" si="638"/>
        <v>803039.3060000001</v>
      </c>
      <c r="GQ181" s="260">
        <f t="shared" si="639"/>
        <v>1673653.692</v>
      </c>
      <c r="GR181" s="282"/>
      <c r="GS181" s="282"/>
      <c r="GT181" s="301">
        <f t="shared" si="640"/>
        <v>177361.38999999998</v>
      </c>
      <c r="GU181" s="259">
        <f t="shared" si="641"/>
        <v>318789.86</v>
      </c>
      <c r="GV181" s="259">
        <f t="shared" si="642"/>
        <v>494597.228</v>
      </c>
      <c r="GW181" s="259">
        <f t="shared" si="643"/>
        <v>85348.515000000014</v>
      </c>
      <c r="GX181" s="259">
        <f t="shared" si="644"/>
        <v>235222.685</v>
      </c>
      <c r="GY181" s="260">
        <f t="shared" si="645"/>
        <v>310022.20199999999</v>
      </c>
      <c r="GZ181" s="282"/>
      <c r="HA181" s="282"/>
      <c r="HB181" s="301">
        <f t="shared" si="646"/>
        <v>346160.50600000005</v>
      </c>
      <c r="HC181" s="259">
        <f t="shared" si="647"/>
        <v>643019.81999999995</v>
      </c>
      <c r="HD181" s="259">
        <f t="shared" si="648"/>
        <v>986883.25400000007</v>
      </c>
      <c r="HE181" s="259">
        <f t="shared" si="649"/>
        <v>158327.67999999999</v>
      </c>
      <c r="HF181" s="259">
        <f t="shared" si="650"/>
        <v>415742.42</v>
      </c>
      <c r="HG181" s="260">
        <f t="shared" si="651"/>
        <v>554776.57200000004</v>
      </c>
      <c r="HH181" s="282"/>
      <c r="HI181" s="282"/>
      <c r="HJ181" s="301">
        <f t="shared" si="652"/>
        <v>1136743.2650000001</v>
      </c>
      <c r="HK181" s="259">
        <f t="shared" si="653"/>
        <v>1025133.2830000001</v>
      </c>
      <c r="HL181" s="260">
        <f t="shared" si="654"/>
        <v>2160831.4380000001</v>
      </c>
      <c r="HM181" s="428">
        <f t="shared" si="663"/>
        <v>1</v>
      </c>
      <c r="HN181" s="429">
        <f t="shared" si="663"/>
        <v>1</v>
      </c>
      <c r="HO181" s="429">
        <f t="shared" si="663"/>
        <v>1</v>
      </c>
      <c r="HP181" s="429">
        <f t="shared" si="655"/>
        <v>1</v>
      </c>
      <c r="HQ181" s="429">
        <f t="shared" si="655"/>
        <v>1</v>
      </c>
      <c r="HR181" s="430">
        <f t="shared" si="655"/>
        <v>1</v>
      </c>
      <c r="HS181" s="450"/>
      <c r="HT181" s="450"/>
      <c r="HU181" s="428">
        <f t="shared" si="664"/>
        <v>1</v>
      </c>
      <c r="HV181" s="429">
        <f t="shared" si="664"/>
        <v>1</v>
      </c>
      <c r="HW181" s="429">
        <f t="shared" si="664"/>
        <v>1</v>
      </c>
      <c r="HX181" s="429">
        <f t="shared" si="656"/>
        <v>1</v>
      </c>
      <c r="HY181" s="429">
        <f t="shared" si="656"/>
        <v>1</v>
      </c>
      <c r="HZ181" s="430">
        <f t="shared" si="656"/>
        <v>1</v>
      </c>
      <c r="IA181" s="450"/>
      <c r="IB181" s="450"/>
      <c r="IC181" s="428">
        <f t="shared" si="665"/>
        <v>1</v>
      </c>
      <c r="ID181" s="429">
        <f t="shared" si="665"/>
        <v>1</v>
      </c>
      <c r="IE181" s="429">
        <f t="shared" si="665"/>
        <v>1</v>
      </c>
      <c r="IF181" s="429">
        <f t="shared" si="657"/>
        <v>1</v>
      </c>
      <c r="IG181" s="429">
        <f t="shared" si="657"/>
        <v>1</v>
      </c>
      <c r="IH181" s="430">
        <f t="shared" si="657"/>
        <v>1</v>
      </c>
      <c r="II181" s="450"/>
      <c r="IJ181" s="450"/>
      <c r="IK181" s="428">
        <f t="shared" si="666"/>
        <v>1</v>
      </c>
      <c r="IL181" s="429">
        <f t="shared" si="666"/>
        <v>1</v>
      </c>
      <c r="IM181" s="429">
        <f t="shared" si="666"/>
        <v>1</v>
      </c>
      <c r="IN181" s="429">
        <f t="shared" si="658"/>
        <v>1</v>
      </c>
      <c r="IO181" s="429">
        <f t="shared" si="658"/>
        <v>1</v>
      </c>
      <c r="IP181" s="430">
        <f t="shared" si="658"/>
        <v>1</v>
      </c>
      <c r="IQ181" s="450"/>
      <c r="IR181" s="450"/>
      <c r="IS181" s="428">
        <f t="shared" si="667"/>
        <v>1</v>
      </c>
      <c r="IT181" s="429">
        <f t="shared" si="667"/>
        <v>1</v>
      </c>
      <c r="IU181" s="429">
        <f t="shared" si="667"/>
        <v>1</v>
      </c>
      <c r="IV181" s="429">
        <f t="shared" si="659"/>
        <v>1</v>
      </c>
      <c r="IW181" s="429">
        <f t="shared" si="659"/>
        <v>1</v>
      </c>
      <c r="IX181" s="430">
        <f t="shared" si="659"/>
        <v>1</v>
      </c>
      <c r="IY181" s="450"/>
      <c r="IZ181" s="450"/>
      <c r="JA181" s="428">
        <f t="shared" si="668"/>
        <v>1</v>
      </c>
      <c r="JB181" s="429">
        <f t="shared" si="668"/>
        <v>1</v>
      </c>
      <c r="JC181" s="429">
        <f t="shared" si="668"/>
        <v>1</v>
      </c>
      <c r="JD181" s="429">
        <f t="shared" si="660"/>
        <v>1</v>
      </c>
      <c r="JE181" s="429">
        <f t="shared" si="660"/>
        <v>1</v>
      </c>
      <c r="JF181" s="430">
        <f t="shared" si="660"/>
        <v>1</v>
      </c>
      <c r="JG181" s="450"/>
      <c r="JH181" s="450"/>
      <c r="JI181" s="428">
        <f t="shared" si="669"/>
        <v>1</v>
      </c>
      <c r="JJ181" s="429">
        <f t="shared" si="669"/>
        <v>1</v>
      </c>
      <c r="JK181" s="429">
        <f t="shared" si="669"/>
        <v>1</v>
      </c>
      <c r="JL181" s="429">
        <f t="shared" si="661"/>
        <v>1</v>
      </c>
      <c r="JM181" s="429">
        <f t="shared" si="661"/>
        <v>1</v>
      </c>
      <c r="JN181" s="430">
        <f t="shared" si="661"/>
        <v>1</v>
      </c>
      <c r="JO181" s="450"/>
      <c r="JP181" s="450"/>
      <c r="JQ181" s="428">
        <f t="shared" si="670"/>
        <v>1</v>
      </c>
      <c r="JR181" s="429">
        <f t="shared" si="670"/>
        <v>1</v>
      </c>
      <c r="JS181" s="429">
        <f t="shared" si="670"/>
        <v>1</v>
      </c>
      <c r="JT181" s="429">
        <f t="shared" si="662"/>
        <v>1</v>
      </c>
      <c r="JU181" s="429">
        <f t="shared" si="662"/>
        <v>1</v>
      </c>
      <c r="JV181" s="430">
        <f t="shared" si="662"/>
        <v>1</v>
      </c>
      <c r="JW181" s="450"/>
      <c r="JX181" s="450"/>
      <c r="JY181" s="428">
        <f t="shared" si="552"/>
        <v>1</v>
      </c>
      <c r="JZ181" s="429">
        <f t="shared" si="552"/>
        <v>1</v>
      </c>
      <c r="KA181" s="430">
        <f t="shared" si="552"/>
        <v>1</v>
      </c>
      <c r="KB181" s="172"/>
      <c r="KC181" s="355" t="str">
        <f>IF(ISBLANK('Tab4-Adol-KABP-2006'!KC181),"",('Tab4-Adol-KABP-2006'!KC181))</f>
        <v/>
      </c>
      <c r="KD181" s="355" t="str">
        <f>IF(ISBLANK('Tab4-Adol-KABP-2006'!KD181),"",('Tab4-Adol-KABP-2006'!KD181))</f>
        <v/>
      </c>
      <c r="KE181" s="355" t="str">
        <f>IF(ISBLANK('Tab4-Adol-KABP-2006'!KE181),"",('Tab4-Adol-KABP-2006'!KE181))</f>
        <v/>
      </c>
      <c r="KF181" s="355" t="str">
        <f>IF(ISBLANK('Tab4-Adol-KABP-2006'!KF181),"",('Tab4-Adol-KABP-2006'!KF181))</f>
        <v/>
      </c>
      <c r="KG181" s="355" t="str">
        <f>IF(ISBLANK('Tab4-Adol-KABP-2006'!KG181),"",('Tab4-Adol-KABP-2006'!KG181))</f>
        <v/>
      </c>
      <c r="KH181" s="355" t="str">
        <f>IF(ISBLANK('Tab4-Adol-KABP-2006'!KH181),"",('Tab4-Adol-KABP-2006'!KH181))</f>
        <v/>
      </c>
      <c r="KI181" s="355" t="str">
        <f>IF(ISBLANK('Tab4-Adol-KABP-2006'!KI181),"",('Tab4-Adol-KABP-2006'!KI181))</f>
        <v/>
      </c>
      <c r="KJ181" s="355" t="str">
        <f>IF(ISBLANK('Tab4-Adol-KABP-2006'!KJ181),"",('Tab4-Adol-KABP-2006'!KJ181))</f>
        <v/>
      </c>
      <c r="KK181" s="355" t="str">
        <f>IF(ISBLANK('Tab4-Adol-KABP-2006'!KK181),"",('Tab4-Adol-KABP-2006'!KK181))</f>
        <v/>
      </c>
      <c r="KL181" s="355" t="str">
        <f>IF(ISBLANK('Tab4-Adol-KABP-2006'!KL181),"",('Tab4-Adol-KABP-2006'!KL181))</f>
        <v/>
      </c>
      <c r="KM181" s="355" t="str">
        <f>IF(ISBLANK('Tab4-Adol-KABP-2006'!KM181),"",('Tab4-Adol-KABP-2006'!KM181))</f>
        <v/>
      </c>
      <c r="KN181" s="355" t="str">
        <f>IF(ISBLANK('Tab4-Adol-KABP-2006'!KN181),"",('Tab4-Adol-KABP-2006'!KN181))</f>
        <v/>
      </c>
      <c r="KO181" s="355" t="str">
        <f>IF(ISBLANK('Tab4-Adol-KABP-2006'!KO181),"",('Tab4-Adol-KABP-2006'!KO181))</f>
        <v/>
      </c>
      <c r="KP181" s="355" t="str">
        <f>IF(ISBLANK('Tab4-Adol-KABP-2006'!KP181),"",('Tab4-Adol-KABP-2006'!KP181))</f>
        <v/>
      </c>
      <c r="KQ181" s="355" t="str">
        <f>IF(ISBLANK('Tab4-Adol-KABP-2006'!KQ181),"",('Tab4-Adol-KABP-2006'!KQ181))</f>
        <v/>
      </c>
      <c r="KR181" s="355" t="str">
        <f>IF(ISBLANK('Tab4-Adol-KABP-2006'!KR181),"",('Tab4-Adol-KABP-2006'!KR181))</f>
        <v/>
      </c>
      <c r="KS181" s="355" t="str">
        <f>IF(ISBLANK('Tab4-Adol-KABP-2006'!KS181),"",('Tab4-Adol-KABP-2006'!KS181))</f>
        <v/>
      </c>
      <c r="KT181" s="355" t="str">
        <f>IF(ISBLANK('Tab4-Adol-KABP-2006'!KT181),"",('Tab4-Adol-KABP-2006'!KT181))</f>
        <v/>
      </c>
      <c r="KU181" s="355" t="str">
        <f>IF(ISBLANK('Tab4-Adol-KABP-2006'!KU181),"",('Tab4-Adol-KABP-2006'!KU181))</f>
        <v/>
      </c>
      <c r="KV181" s="355" t="str">
        <f>IF(ISBLANK('Tab4-Adol-KABP-2006'!KV181),"",('Tab4-Adol-KABP-2006'!KV181))</f>
        <v/>
      </c>
      <c r="KW181" s="355" t="str">
        <f>IF(ISBLANK('Tab4-Adol-KABP-2006'!KW181),"",('Tab4-Adol-KABP-2006'!KW181))</f>
        <v/>
      </c>
      <c r="KX181" s="355" t="str">
        <f>IF(ISBLANK('Tab4-Adol-KABP-2006'!KX181),"",('Tab4-Adol-KABP-2006'!KX181))</f>
        <v/>
      </c>
      <c r="KY181" s="355" t="str">
        <f>IF(ISBLANK('Tab4-Adol-KABP-2006'!KY181),"",('Tab4-Adol-KABP-2006'!KY181))</f>
        <v/>
      </c>
      <c r="KZ181" s="355" t="str">
        <f>IF(ISBLANK('Tab4-Adol-KABP-2006'!KZ181),"",('Tab4-Adol-KABP-2006'!KZ181))</f>
        <v/>
      </c>
      <c r="LA181" s="355" t="str">
        <f>IF(ISBLANK('Tab4-Adol-KABP-2006'!LA181),"",('Tab4-Adol-KABP-2006'!LA181))</f>
        <v/>
      </c>
      <c r="LB181" s="355" t="str">
        <f>IF(ISBLANK('Tab4-Adol-KABP-2006'!LB181),"",('Tab4-Adol-KABP-2006'!LB181))</f>
        <v/>
      </c>
      <c r="LC181" s="355" t="str">
        <f>IF(ISBLANK('Tab4-Adol-KABP-2006'!LC181),"",('Tab4-Adol-KABP-2006'!LC181))</f>
        <v/>
      </c>
      <c r="LD181" s="355" t="str">
        <f>IF(ISBLANK('Tab4-Adol-KABP-2006'!LD181),"",('Tab4-Adol-KABP-2006'!LD181))</f>
        <v/>
      </c>
      <c r="LE181" s="355" t="str">
        <f>IF(ISBLANK('Tab4-Adol-KABP-2006'!LE181),"",('Tab4-Adol-KABP-2006'!LE181))</f>
        <v/>
      </c>
      <c r="LF181" s="355" t="str">
        <f>IF(ISBLANK('Tab4-Adol-KABP-2006'!LF181),"",('Tab4-Adol-KABP-2006'!LF181))</f>
        <v/>
      </c>
      <c r="LG181" s="355" t="str">
        <f>IF(ISBLANK('Tab4-Adol-KABP-2006'!LG181),"",('Tab4-Adol-KABP-2006'!LG181))</f>
        <v/>
      </c>
      <c r="LH181" s="355" t="str">
        <f>IF(ISBLANK('Tab4-Adol-KABP-2006'!LH181),"",('Tab4-Adol-KABP-2006'!LH181))</f>
        <v/>
      </c>
      <c r="LI181" s="355" t="str">
        <f>IF(ISBLANK('Tab4-Adol-KABP-2006'!LI181),"",('Tab4-Adol-KABP-2006'!LI181))</f>
        <v/>
      </c>
      <c r="LJ181" s="355" t="str">
        <f>IF(ISBLANK('Tab4-Adol-KABP-2006'!LJ181),"",('Tab4-Adol-KABP-2006'!LJ181))</f>
        <v/>
      </c>
      <c r="LK181" s="355" t="str">
        <f>IF(ISBLANK('Tab4-Adol-KABP-2006'!LK181),"",('Tab4-Adol-KABP-2006'!LK181))</f>
        <v/>
      </c>
      <c r="LL181" s="355" t="str">
        <f>IF(ISBLANK('Tab4-Adol-KABP-2006'!LL181),"",('Tab4-Adol-KABP-2006'!LL181))</f>
        <v/>
      </c>
      <c r="LM181" s="355" t="str">
        <f>IF(ISBLANK('Tab4-Adol-KABP-2006'!LM181),"",('Tab4-Adol-KABP-2006'!LM181))</f>
        <v/>
      </c>
      <c r="LN181" s="355" t="str">
        <f>IF(ISBLANK('Tab4-Adol-KABP-2006'!LN181),"",('Tab4-Adol-KABP-2006'!LN181))</f>
        <v/>
      </c>
      <c r="LO181" s="355" t="str">
        <f>IF(ISBLANK('Tab4-Adol-KABP-2006'!LO181),"",('Tab4-Adol-KABP-2006'!LO181))</f>
        <v/>
      </c>
      <c r="LP181" s="355" t="str">
        <f>IF(ISBLANK('Tab4-Adol-KABP-2006'!LP181),"",('Tab4-Adol-KABP-2006'!LP181))</f>
        <v/>
      </c>
      <c r="LQ181" s="355" t="str">
        <f>IF(ISBLANK('Tab4-Adol-KABP-2006'!LQ181),"",('Tab4-Adol-KABP-2006'!LQ181))</f>
        <v/>
      </c>
      <c r="LR181" s="355" t="str">
        <f>IF(ISBLANK('Tab4-Adol-KABP-2006'!LR181),"",('Tab4-Adol-KABP-2006'!LR181))</f>
        <v/>
      </c>
      <c r="LS181" s="355" t="str">
        <f>IF(ISBLANK('Tab4-Adol-KABP-2006'!LS181),"",('Tab4-Adol-KABP-2006'!LS181))</f>
        <v/>
      </c>
      <c r="LT181" s="355" t="str">
        <f>IF(ISBLANK('Tab4-Adol-KABP-2006'!LT181),"",('Tab4-Adol-KABP-2006'!LT181))</f>
        <v/>
      </c>
      <c r="LU181" s="355" t="str">
        <f>IF(ISBLANK('Tab4-Adol-KABP-2006'!LU181),"",('Tab4-Adol-KABP-2006'!LU181))</f>
        <v/>
      </c>
      <c r="LV181" s="355" t="str">
        <f>IF(ISBLANK('Tab4-Adol-KABP-2006'!LV181),"",('Tab4-Adol-KABP-2006'!LV181))</f>
        <v/>
      </c>
      <c r="LW181" s="355" t="str">
        <f>IF(ISBLANK('Tab4-Adol-KABP-2006'!LW181),"",('Tab4-Adol-KABP-2006'!LW181))</f>
        <v/>
      </c>
      <c r="LX181" s="355" t="str">
        <f>IF(ISBLANK('Tab4-Adol-KABP-2006'!LX181),"",('Tab4-Adol-KABP-2006'!LX181))</f>
        <v/>
      </c>
      <c r="LY181" s="355" t="str">
        <f>IF(ISBLANK('Tab4-Adol-KABP-2006'!LY181),"",('Tab4-Adol-KABP-2006'!LY181))</f>
        <v/>
      </c>
      <c r="LZ181" s="355" t="str">
        <f>IF(ISBLANK('Tab4-Adol-KABP-2006'!LZ181),"",('Tab4-Adol-KABP-2006'!LZ181))</f>
        <v/>
      </c>
      <c r="MA181" s="355" t="str">
        <f>IF(ISBLANK('Tab4-Adol-KABP-2006'!MA181),"",('Tab4-Adol-KABP-2006'!MA181))</f>
        <v/>
      </c>
    </row>
    <row r="182" spans="1:339" x14ac:dyDescent="0.2">
      <c r="A182" s="310" t="s">
        <v>200</v>
      </c>
      <c r="B182" s="172">
        <v>0</v>
      </c>
      <c r="C182" s="172">
        <v>1</v>
      </c>
      <c r="D182" s="172" t="s">
        <v>310</v>
      </c>
      <c r="E182" s="172">
        <v>1</v>
      </c>
      <c r="F182" s="173">
        <v>2</v>
      </c>
      <c r="G182" s="218" t="s">
        <v>36</v>
      </c>
      <c r="H182" s="348">
        <f>IF(ISBLANK('Tab4-Adol-KABP-2006'!H182), "",('Tab4-Adol-KABP-2006'!H182))</f>
        <v>2010</v>
      </c>
      <c r="I182" s="349">
        <f>IF(ISBLANK('Tab4-Adol-KABP-2006'!I182), "",('Tab4-Adol-KABP-2006'!I182))</f>
        <v>2010</v>
      </c>
      <c r="J182" s="414">
        <f>IF(ISBLANK('Tab4-Adol-KABP-2006'!J182), "",('Tab4-Adol-KABP-2006'!J182))</f>
        <v>17.100000000000001</v>
      </c>
      <c r="K182" s="414">
        <f>IF(ISBLANK('Tab4-Adol-KABP-2006'!K182), "",('Tab4-Adol-KABP-2006'!K182))</f>
        <v>17.7</v>
      </c>
      <c r="L182" s="414">
        <f>IF(ISBLANK('Tab4-Adol-KABP-2006'!L182), "",('Tab4-Adol-KABP-2006'!L182))</f>
        <v>17.399999999999999</v>
      </c>
      <c r="M182" s="414">
        <f>IF(ISBLANK('Tab4-Adol-KABP-2006'!M182), "",('Tab4-Adol-KABP-2006'!M182))</f>
        <v>26.4</v>
      </c>
      <c r="N182" s="414">
        <f>IF(ISBLANK('Tab4-Adol-KABP-2006'!N182), "",('Tab4-Adol-KABP-2006'!N182))</f>
        <v>23.4</v>
      </c>
      <c r="O182" s="415">
        <f>IF(ISBLANK('Tab4-Adol-KABP-2006'!O182), "",('Tab4-Adol-KABP-2006'!O182))</f>
        <v>25</v>
      </c>
      <c r="P182" s="348">
        <f>IF(ISBLANK('Tab4-Adol-KABP-2006'!P182), "",('Tab4-Adol-KABP-2006'!P182))</f>
        <v>2010</v>
      </c>
      <c r="Q182" s="349">
        <f>IF(ISBLANK('Tab4-Adol-KABP-2006'!Q182), "",('Tab4-Adol-KABP-2006'!Q182))</f>
        <v>2010</v>
      </c>
      <c r="R182" s="414">
        <f>IF(ISBLANK('Tab4-Adol-KABP-2006'!R182), "",('Tab4-Adol-KABP-2006'!R182))</f>
        <v>27.2</v>
      </c>
      <c r="S182" s="414">
        <f>IF(ISBLANK('Tab4-Adol-KABP-2006'!S182), "",('Tab4-Adol-KABP-2006'!S182))</f>
        <v>30</v>
      </c>
      <c r="T182" s="414">
        <f>IF(ISBLANK('Tab4-Adol-KABP-2006'!T182), "",('Tab4-Adol-KABP-2006'!T182))</f>
        <v>28.7</v>
      </c>
      <c r="U182" s="414">
        <f>IF(ISBLANK('Tab4-Adol-KABP-2006'!U182), "",('Tab4-Adol-KABP-2006'!U182))</f>
        <v>9.9</v>
      </c>
      <c r="V182" s="414">
        <f>IF(ISBLANK('Tab4-Adol-KABP-2006'!V182), "",('Tab4-Adol-KABP-2006'!V182))</f>
        <v>12.8</v>
      </c>
      <c r="W182" s="415">
        <f>IF(ISBLANK('Tab4-Adol-KABP-2006'!W182), "",('Tab4-Adol-KABP-2006'!W182))</f>
        <v>11.2</v>
      </c>
      <c r="X182" s="348">
        <f>IF(ISBLANK('Tab4-Adol-KABP-2006'!X182), "",('Tab4-Adol-KABP-2006'!X182))</f>
        <v>2010</v>
      </c>
      <c r="Y182" s="349">
        <f>IF(ISBLANK('Tab4-Adol-KABP-2006'!Y182), "",('Tab4-Adol-KABP-2006'!Y182))</f>
        <v>2010</v>
      </c>
      <c r="Z182" s="414">
        <f>IF(ISBLANK('Tab4-Adol-KABP-2006'!Z182), "",('Tab4-Adol-KABP-2006'!Z182))</f>
        <v>6.4</v>
      </c>
      <c r="AA182" s="414">
        <f>IF(ISBLANK('Tab4-Adol-KABP-2006'!AA182), "",('Tab4-Adol-KABP-2006'!AA182))</f>
        <v>9.1999999999999993</v>
      </c>
      <c r="AB182" s="414">
        <f>IF(ISBLANK('Tab4-Adol-KABP-2006'!AB182), "",('Tab4-Adol-KABP-2006'!AB182))</f>
        <v>7.9</v>
      </c>
      <c r="AC182" s="414">
        <f>IF(ISBLANK('Tab4-Adol-KABP-2006'!AC182), "",('Tab4-Adol-KABP-2006'!AC182))</f>
        <v>16.5</v>
      </c>
      <c r="AD182" s="414">
        <f>IF(ISBLANK('Tab4-Adol-KABP-2006'!AD182), "",('Tab4-Adol-KABP-2006'!AD182))</f>
        <v>32.299999999999997</v>
      </c>
      <c r="AE182" s="415">
        <f>IF(ISBLANK('Tab4-Adol-KABP-2006'!AE182), "",('Tab4-Adol-KABP-2006'!AE182))</f>
        <v>23.8</v>
      </c>
      <c r="AF182" s="348">
        <f>IF(ISBLANK('Tab4-Adol-KABP-2006'!AF182), "",('Tab4-Adol-KABP-2006'!AF182))</f>
        <v>2010</v>
      </c>
      <c r="AG182" s="349">
        <f>IF(ISBLANK('Tab4-Adol-KABP-2006'!AG182), "",('Tab4-Adol-KABP-2006'!AG182))</f>
        <v>2010</v>
      </c>
      <c r="AH182" s="414">
        <f>IF(ISBLANK('Tab4-Adol-KABP-2006'!AH182), "",('Tab4-Adol-KABP-2006'!AH182))</f>
        <v>28.1</v>
      </c>
      <c r="AI182" s="414">
        <f>IF(ISBLANK('Tab4-Adol-KABP-2006'!AI182), "",('Tab4-Adol-KABP-2006'!AI182))</f>
        <v>37.6</v>
      </c>
      <c r="AJ182" s="414">
        <f>IF(ISBLANK('Tab4-Adol-KABP-2006'!AJ182), "",('Tab4-Adol-KABP-2006'!AJ182))</f>
        <v>34</v>
      </c>
      <c r="AK182" s="414">
        <f>IF(ISBLANK('Tab4-Adol-KABP-2006'!AK182), "",('Tab4-Adol-KABP-2006'!AK182))</f>
        <v>49.8</v>
      </c>
      <c r="AL182" s="414">
        <f>IF(ISBLANK('Tab4-Adol-KABP-2006'!AL182), "",('Tab4-Adol-KABP-2006'!AL182))</f>
        <v>44.6</v>
      </c>
      <c r="AM182" s="415">
        <f>IF(ISBLANK('Tab4-Adol-KABP-2006'!AM182), "",('Tab4-Adol-KABP-2006'!AM182))</f>
        <v>46.5</v>
      </c>
      <c r="AN182" s="348">
        <f>IF(ISBLANK('Tab4-Adol-KABP-2006'!AN182), "",('Tab4-Adol-KABP-2006'!AN182))</f>
        <v>2010</v>
      </c>
      <c r="AO182" s="349">
        <f>IF(ISBLANK('Tab4-Adol-KABP-2006'!AO182), "",('Tab4-Adol-KABP-2006'!AO182))</f>
        <v>2010</v>
      </c>
      <c r="AP182" s="362">
        <f>IF(ISBLANK('Tab4-Adol-KABP-2006'!AP182), "",('Tab4-Adol-KABP-2006'!AP182))</f>
        <v>27.9</v>
      </c>
      <c r="AQ182" s="362">
        <f>IF(ISBLANK('Tab4-Adol-KABP-2006'!AQ182), "",('Tab4-Adol-KABP-2006'!AQ182))</f>
        <v>20</v>
      </c>
      <c r="AR182" s="362">
        <f>IF(ISBLANK('Tab4-Adol-KABP-2006'!AR182), "",('Tab4-Adol-KABP-2006'!AR182))</f>
        <v>23.1</v>
      </c>
      <c r="AS182" s="362">
        <f>IF(ISBLANK('Tab4-Adol-KABP-2006'!AS182), "",('Tab4-Adol-KABP-2006'!AS182))</f>
        <v>32</v>
      </c>
      <c r="AT182" s="362">
        <f>IF(ISBLANK('Tab4-Adol-KABP-2006'!AT182), "",('Tab4-Adol-KABP-2006'!AT182))</f>
        <v>53.8</v>
      </c>
      <c r="AU182" s="363">
        <f>IF(ISBLANK('Tab4-Adol-KABP-2006'!AU182), "",('Tab4-Adol-KABP-2006'!AU182))</f>
        <v>42.2</v>
      </c>
      <c r="AV182" s="348">
        <f>IF(ISBLANK('Tab4-Adol-KABP-2006'!AV182), "",('Tab4-Adol-KABP-2006'!AV182))</f>
        <v>2010</v>
      </c>
      <c r="AW182" s="349">
        <f>IF(ISBLANK('Tab4-Adol-KABP-2006'!AW182), "",('Tab4-Adol-KABP-2006'!AW182))</f>
        <v>2010</v>
      </c>
      <c r="AX182" s="414">
        <f>IF(ISBLANK('Tab4-Adol-KABP-2006'!AX182), "",('Tab4-Adol-KABP-2006'!AX182))</f>
        <v>52.8</v>
      </c>
      <c r="AY182" s="414">
        <f>IF(ISBLANK('Tab4-Adol-KABP-2006'!AY182), "",('Tab4-Adol-KABP-2006'!AY182))</f>
        <v>56.1</v>
      </c>
      <c r="AZ182" s="414">
        <f>IF(ISBLANK('Tab4-Adol-KABP-2006'!AZ182), "",('Tab4-Adol-KABP-2006'!AZ182))</f>
        <v>54.5</v>
      </c>
      <c r="BA182" s="414">
        <f>IF(ISBLANK('Tab4-Adol-KABP-2006'!BA182), "",('Tab4-Adol-KABP-2006'!BA182))</f>
        <v>59.9</v>
      </c>
      <c r="BB182" s="414">
        <f>IF(ISBLANK('Tab4-Adol-KABP-2006'!BB182), "",('Tab4-Adol-KABP-2006'!BB182))</f>
        <v>68.900000000000006</v>
      </c>
      <c r="BC182" s="415">
        <f>IF(ISBLANK('Tab4-Adol-KABP-2006'!BC182), "",('Tab4-Adol-KABP-2006'!BC182))</f>
        <v>65.2</v>
      </c>
      <c r="BD182" s="348">
        <f>IF(ISBLANK('Tab4-Adol-KABP-2006'!BD182), "",('Tab4-Adol-KABP-2006'!BD182))</f>
        <v>2010</v>
      </c>
      <c r="BE182" s="349">
        <f>IF(ISBLANK('Tab4-Adol-KABP-2006'!BE182), "",('Tab4-Adol-KABP-2006'!BE182))</f>
        <v>2010</v>
      </c>
      <c r="BF182" s="414">
        <f>IF(ISBLANK('Tab4-Adol-KABP-2006'!BF182), "",('Tab4-Adol-KABP-2006'!BF182))</f>
        <v>14.6</v>
      </c>
      <c r="BG182" s="414">
        <f>IF(ISBLANK('Tab4-Adol-KABP-2006'!BG182), "",('Tab4-Adol-KABP-2006'!BG182))</f>
        <v>22.8</v>
      </c>
      <c r="BH182" s="414">
        <f>IF(ISBLANK('Tab4-Adol-KABP-2006'!BH182), "",('Tab4-Adol-KABP-2006'!BH182))</f>
        <v>19</v>
      </c>
      <c r="BI182" s="414">
        <f>IF(ISBLANK('Tab4-Adol-KABP-2006'!BI182), "",('Tab4-Adol-KABP-2006'!BI182))</f>
        <v>6.8</v>
      </c>
      <c r="BJ182" s="414">
        <f>IF(ISBLANK('Tab4-Adol-KABP-2006'!BJ182), "",('Tab4-Adol-KABP-2006'!BJ182))</f>
        <v>19.8</v>
      </c>
      <c r="BK182" s="415">
        <f>IF(ISBLANK('Tab4-Adol-KABP-2006'!BK182), "",('Tab4-Adol-KABP-2006'!BK182))</f>
        <v>12.8</v>
      </c>
      <c r="BL182" s="348">
        <f>IF(ISBLANK('Tab4-Adol-KABP-2006'!BL182), "",('Tab4-Adol-KABP-2006'!BL182))</f>
        <v>2010</v>
      </c>
      <c r="BM182" s="349">
        <f>IF(ISBLANK('Tab4-Adol-KABP-2006'!BM182), "",('Tab4-Adol-KABP-2006'!BM182))</f>
        <v>2010</v>
      </c>
      <c r="BN182" s="414">
        <f>IF(ISBLANK('Tab4-Adol-KABP-2006'!BN182), "",('Tab4-Adol-KABP-2006'!BN182))</f>
        <v>22.4</v>
      </c>
      <c r="BO182" s="414">
        <f>IF(ISBLANK('Tab4-Adol-KABP-2006'!BO182), "",('Tab4-Adol-KABP-2006'!BO182))</f>
        <v>39.200000000000003</v>
      </c>
      <c r="BP182" s="414">
        <f>IF(ISBLANK('Tab4-Adol-KABP-2006'!BP182), "",('Tab4-Adol-KABP-2006'!BP182))</f>
        <v>31.3</v>
      </c>
      <c r="BQ182" s="414">
        <f>IF(ISBLANK('Tab4-Adol-KABP-2006'!BQ182), "",('Tab4-Adol-KABP-2006'!BQ182))</f>
        <v>6.8</v>
      </c>
      <c r="BR182" s="414">
        <f>IF(ISBLANK('Tab4-Adol-KABP-2006'!BR182), "",('Tab4-Adol-KABP-2006'!BR182))</f>
        <v>19.8</v>
      </c>
      <c r="BS182" s="415">
        <f>IF(ISBLANK('Tab4-Adol-KABP-2006'!BS182), "",('Tab4-Adol-KABP-2006'!BS182))</f>
        <v>12.8</v>
      </c>
      <c r="BT182" s="348" t="str">
        <f>IF(ISBLANK('Tab4-Adol-KABP-2006'!BT182), "",('Tab4-Adol-KABP-2006'!BT182))</f>
        <v/>
      </c>
      <c r="BU182" s="349" t="str">
        <f>IF(ISBLANK('Tab4-Adol-KABP-2006'!BU182), "",('Tab4-Adol-KABP-2006'!BU182))</f>
        <v/>
      </c>
      <c r="BV182" s="414"/>
      <c r="BW182" s="414"/>
      <c r="BX182" s="415"/>
      <c r="BY182" s="216">
        <v>258591.99999999997</v>
      </c>
      <c r="BZ182" s="208">
        <v>228304</v>
      </c>
      <c r="CA182" s="208">
        <v>486896</v>
      </c>
      <c r="CB182" s="208">
        <v>254058</v>
      </c>
      <c r="CC182" s="208">
        <v>223086</v>
      </c>
      <c r="CD182" s="284">
        <v>477144</v>
      </c>
      <c r="CE182" s="282"/>
      <c r="CF182" s="282"/>
      <c r="CG182" s="226">
        <f t="shared" si="553"/>
        <v>258591.99999999997</v>
      </c>
      <c r="CH182" s="227">
        <f t="shared" si="554"/>
        <v>228304</v>
      </c>
      <c r="CI182" s="227">
        <f t="shared" si="555"/>
        <v>486896</v>
      </c>
      <c r="CJ182" s="227">
        <f t="shared" si="556"/>
        <v>254058</v>
      </c>
      <c r="CK182" s="227">
        <f t="shared" si="557"/>
        <v>223086</v>
      </c>
      <c r="CL182" s="228">
        <f t="shared" si="558"/>
        <v>477144</v>
      </c>
      <c r="CM182" s="282"/>
      <c r="CN182" s="282"/>
      <c r="CO182" s="226">
        <f t="shared" si="559"/>
        <v>258591.99999999997</v>
      </c>
      <c r="CP182" s="227">
        <f t="shared" si="560"/>
        <v>228304</v>
      </c>
      <c r="CQ182" s="227">
        <f t="shared" si="561"/>
        <v>486896</v>
      </c>
      <c r="CR182" s="227">
        <f t="shared" si="562"/>
        <v>254058</v>
      </c>
      <c r="CS182" s="227">
        <f t="shared" si="563"/>
        <v>223086</v>
      </c>
      <c r="CT182" s="228">
        <f t="shared" si="564"/>
        <v>477144</v>
      </c>
      <c r="CU182" s="282"/>
      <c r="CV182" s="282"/>
      <c r="CW182" s="292">
        <f t="shared" si="565"/>
        <v>258591.99999999997</v>
      </c>
      <c r="CX182" s="234">
        <f t="shared" si="566"/>
        <v>228304</v>
      </c>
      <c r="CY182" s="234">
        <f t="shared" si="567"/>
        <v>486896</v>
      </c>
      <c r="CZ182" s="234">
        <f t="shared" si="568"/>
        <v>254058</v>
      </c>
      <c r="DA182" s="234">
        <f t="shared" si="569"/>
        <v>223086</v>
      </c>
      <c r="DB182" s="235">
        <f t="shared" si="570"/>
        <v>477144</v>
      </c>
      <c r="DC182" s="282"/>
      <c r="DD182" s="282"/>
      <c r="DE182" s="226">
        <f t="shared" si="571"/>
        <v>258591.99999999997</v>
      </c>
      <c r="DF182" s="227">
        <f t="shared" si="572"/>
        <v>228304</v>
      </c>
      <c r="DG182" s="227">
        <f t="shared" si="573"/>
        <v>486896</v>
      </c>
      <c r="DH182" s="227">
        <f t="shared" si="574"/>
        <v>254058</v>
      </c>
      <c r="DI182" s="227">
        <f t="shared" si="575"/>
        <v>223086</v>
      </c>
      <c r="DJ182" s="228">
        <f t="shared" si="576"/>
        <v>477144</v>
      </c>
      <c r="DK182" s="282"/>
      <c r="DL182" s="282"/>
      <c r="DM182" s="226">
        <f t="shared" si="577"/>
        <v>258591.99999999997</v>
      </c>
      <c r="DN182" s="227">
        <f t="shared" si="578"/>
        <v>228304</v>
      </c>
      <c r="DO182" s="227">
        <f t="shared" si="579"/>
        <v>486896</v>
      </c>
      <c r="DP182" s="227">
        <f t="shared" si="580"/>
        <v>254058</v>
      </c>
      <c r="DQ182" s="227">
        <f t="shared" si="581"/>
        <v>223086</v>
      </c>
      <c r="DR182" s="228">
        <f t="shared" si="582"/>
        <v>477144</v>
      </c>
      <c r="DS182" s="282"/>
      <c r="DT182" s="282"/>
      <c r="DU182" s="226">
        <f t="shared" si="583"/>
        <v>258591.99999999997</v>
      </c>
      <c r="DV182" s="227">
        <f t="shared" si="584"/>
        <v>228304</v>
      </c>
      <c r="DW182" s="227">
        <f t="shared" si="585"/>
        <v>486896</v>
      </c>
      <c r="DX182" s="227">
        <f t="shared" si="586"/>
        <v>254058</v>
      </c>
      <c r="DY182" s="227">
        <f t="shared" si="587"/>
        <v>223086</v>
      </c>
      <c r="DZ182" s="228">
        <f t="shared" si="588"/>
        <v>477144</v>
      </c>
      <c r="EA182" s="282"/>
      <c r="EB182" s="282"/>
      <c r="EC182" s="226">
        <f t="shared" si="589"/>
        <v>258591.99999999997</v>
      </c>
      <c r="ED182" s="227">
        <f t="shared" si="590"/>
        <v>228304</v>
      </c>
      <c r="EE182" s="227">
        <f t="shared" si="591"/>
        <v>486896</v>
      </c>
      <c r="EF182" s="227">
        <f t="shared" si="592"/>
        <v>254058</v>
      </c>
      <c r="EG182" s="227">
        <f t="shared" si="593"/>
        <v>223086</v>
      </c>
      <c r="EH182" s="228">
        <f t="shared" si="594"/>
        <v>477144</v>
      </c>
      <c r="EI182" s="282"/>
      <c r="EJ182" s="282"/>
      <c r="EK182" s="226">
        <f t="shared" si="595"/>
        <v>258591.99999999997</v>
      </c>
      <c r="EL182" s="227">
        <f t="shared" si="596"/>
        <v>228304</v>
      </c>
      <c r="EM182" s="227">
        <f t="shared" si="597"/>
        <v>486896</v>
      </c>
      <c r="EN182" s="227">
        <f t="shared" si="598"/>
        <v>254058</v>
      </c>
      <c r="EO182" s="227">
        <f t="shared" si="599"/>
        <v>223086</v>
      </c>
      <c r="EP182" s="228">
        <f t="shared" si="600"/>
        <v>477144</v>
      </c>
      <c r="EQ182" s="282"/>
      <c r="ER182" s="282"/>
      <c r="ES182" s="226" t="str">
        <f t="shared" si="601"/>
        <v>-</v>
      </c>
      <c r="ET182" s="227" t="str">
        <f t="shared" si="602"/>
        <v>-</v>
      </c>
      <c r="EU182" s="228" t="str">
        <f t="shared" si="603"/>
        <v>-</v>
      </c>
      <c r="EV182" s="282"/>
      <c r="EW182" s="282"/>
      <c r="EX182" s="301">
        <f t="shared" si="604"/>
        <v>44219.231999999996</v>
      </c>
      <c r="EY182" s="259">
        <f t="shared" si="605"/>
        <v>40409.807999999997</v>
      </c>
      <c r="EZ182" s="259">
        <f t="shared" si="606"/>
        <v>84719.903999999995</v>
      </c>
      <c r="FA182" s="259">
        <f t="shared" si="607"/>
        <v>67071.312000000005</v>
      </c>
      <c r="FB182" s="259">
        <f t="shared" si="608"/>
        <v>52202.123999999996</v>
      </c>
      <c r="FC182" s="260">
        <f t="shared" si="609"/>
        <v>119286</v>
      </c>
      <c r="FD182" s="282"/>
      <c r="FE182" s="282"/>
      <c r="FF182" s="301">
        <f t="shared" si="610"/>
        <v>70337.02399999999</v>
      </c>
      <c r="FG182" s="259">
        <f t="shared" si="611"/>
        <v>68491.199999999997</v>
      </c>
      <c r="FH182" s="259">
        <f t="shared" si="612"/>
        <v>139739.152</v>
      </c>
      <c r="FI182" s="259">
        <f t="shared" si="613"/>
        <v>25151.742000000002</v>
      </c>
      <c r="FJ182" s="259">
        <f t="shared" si="614"/>
        <v>28555.008000000002</v>
      </c>
      <c r="FK182" s="260">
        <f t="shared" si="615"/>
        <v>53440.127999999997</v>
      </c>
      <c r="FL182" s="282"/>
      <c r="FM182" s="282"/>
      <c r="FN182" s="301">
        <f t="shared" si="616"/>
        <v>16549.887999999999</v>
      </c>
      <c r="FO182" s="259">
        <f t="shared" si="617"/>
        <v>21003.968000000001</v>
      </c>
      <c r="FP182" s="259">
        <f t="shared" si="618"/>
        <v>38464.784</v>
      </c>
      <c r="FQ182" s="259">
        <f t="shared" si="619"/>
        <v>41919.57</v>
      </c>
      <c r="FR182" s="259">
        <f t="shared" si="620"/>
        <v>72056.777999999991</v>
      </c>
      <c r="FS182" s="260">
        <f t="shared" si="621"/>
        <v>113560.27200000001</v>
      </c>
      <c r="FT182" s="282"/>
      <c r="FU182" s="282"/>
      <c r="FV182" s="301">
        <f t="shared" si="622"/>
        <v>72664.351999999999</v>
      </c>
      <c r="FW182" s="259">
        <f t="shared" si="623"/>
        <v>85842.304000000004</v>
      </c>
      <c r="FX182" s="259">
        <f t="shared" si="624"/>
        <v>165544.64000000001</v>
      </c>
      <c r="FY182" s="259">
        <f t="shared" si="625"/>
        <v>126520.88400000001</v>
      </c>
      <c r="FZ182" s="259">
        <f t="shared" si="626"/>
        <v>99496.356</v>
      </c>
      <c r="GA182" s="260">
        <f t="shared" si="627"/>
        <v>221871.96000000002</v>
      </c>
      <c r="GB182" s="282"/>
      <c r="GC182" s="282"/>
      <c r="GD182" s="301">
        <f t="shared" si="628"/>
        <v>72147.167999999991</v>
      </c>
      <c r="GE182" s="259">
        <f t="shared" si="629"/>
        <v>45660.800000000003</v>
      </c>
      <c r="GF182" s="259">
        <f t="shared" si="630"/>
        <v>112472.97600000001</v>
      </c>
      <c r="GG182" s="259">
        <f t="shared" si="631"/>
        <v>81298.559999999998</v>
      </c>
      <c r="GH182" s="259">
        <f t="shared" si="632"/>
        <v>120020.26799999998</v>
      </c>
      <c r="GI182" s="260">
        <f t="shared" si="633"/>
        <v>201354.76800000001</v>
      </c>
      <c r="GJ182" s="282"/>
      <c r="GK182" s="282"/>
      <c r="GL182" s="301">
        <f t="shared" si="634"/>
        <v>136536.576</v>
      </c>
      <c r="GM182" s="259">
        <f t="shared" si="635"/>
        <v>128078.54400000001</v>
      </c>
      <c r="GN182" s="259">
        <f t="shared" si="636"/>
        <v>265358.32</v>
      </c>
      <c r="GO182" s="259">
        <f t="shared" si="637"/>
        <v>152180.742</v>
      </c>
      <c r="GP182" s="259">
        <f t="shared" si="638"/>
        <v>153706.25400000002</v>
      </c>
      <c r="GQ182" s="260">
        <f t="shared" si="639"/>
        <v>311097.88800000004</v>
      </c>
      <c r="GR182" s="282"/>
      <c r="GS182" s="282"/>
      <c r="GT182" s="301">
        <f t="shared" si="640"/>
        <v>37754.431999999993</v>
      </c>
      <c r="GU182" s="259">
        <f t="shared" si="641"/>
        <v>52053.312000000005</v>
      </c>
      <c r="GV182" s="259">
        <f t="shared" si="642"/>
        <v>92510.24</v>
      </c>
      <c r="GW182" s="259">
        <f t="shared" si="643"/>
        <v>17275.944</v>
      </c>
      <c r="GX182" s="259">
        <f t="shared" si="644"/>
        <v>44171.028000000006</v>
      </c>
      <c r="GY182" s="260">
        <f t="shared" si="645"/>
        <v>61074.432000000001</v>
      </c>
      <c r="GZ182" s="282"/>
      <c r="HA182" s="282"/>
      <c r="HB182" s="301">
        <f t="shared" si="646"/>
        <v>57924.607999999986</v>
      </c>
      <c r="HC182" s="259">
        <f t="shared" si="647"/>
        <v>89495.168000000005</v>
      </c>
      <c r="HD182" s="259">
        <f t="shared" si="648"/>
        <v>152398.448</v>
      </c>
      <c r="HE182" s="259">
        <f t="shared" si="649"/>
        <v>17275.944</v>
      </c>
      <c r="HF182" s="259">
        <f t="shared" si="650"/>
        <v>44171.028000000006</v>
      </c>
      <c r="HG182" s="260">
        <f t="shared" si="651"/>
        <v>61074.432000000001</v>
      </c>
      <c r="HH182" s="282"/>
      <c r="HI182" s="282"/>
      <c r="HJ182" s="301" t="str">
        <f t="shared" si="652"/>
        <v>-</v>
      </c>
      <c r="HK182" s="259" t="str">
        <f t="shared" si="653"/>
        <v>-</v>
      </c>
      <c r="HL182" s="260" t="str">
        <f t="shared" si="654"/>
        <v>-</v>
      </c>
      <c r="HM182" s="428">
        <f t="shared" si="663"/>
        <v>1</v>
      </c>
      <c r="HN182" s="429">
        <f t="shared" si="663"/>
        <v>1</v>
      </c>
      <c r="HO182" s="429">
        <f t="shared" si="663"/>
        <v>1</v>
      </c>
      <c r="HP182" s="429">
        <f t="shared" si="655"/>
        <v>1</v>
      </c>
      <c r="HQ182" s="429">
        <f t="shared" si="655"/>
        <v>1</v>
      </c>
      <c r="HR182" s="430">
        <f t="shared" si="655"/>
        <v>1</v>
      </c>
      <c r="HS182" s="450"/>
      <c r="HT182" s="450"/>
      <c r="HU182" s="428">
        <f t="shared" si="664"/>
        <v>1</v>
      </c>
      <c r="HV182" s="429">
        <f t="shared" si="664"/>
        <v>1</v>
      </c>
      <c r="HW182" s="429">
        <f t="shared" si="664"/>
        <v>1</v>
      </c>
      <c r="HX182" s="429">
        <f t="shared" si="656"/>
        <v>1</v>
      </c>
      <c r="HY182" s="429">
        <f t="shared" si="656"/>
        <v>1</v>
      </c>
      <c r="HZ182" s="430">
        <f t="shared" si="656"/>
        <v>1</v>
      </c>
      <c r="IA182" s="450"/>
      <c r="IB182" s="450"/>
      <c r="IC182" s="428">
        <f t="shared" si="665"/>
        <v>1</v>
      </c>
      <c r="ID182" s="429">
        <f t="shared" si="665"/>
        <v>1</v>
      </c>
      <c r="IE182" s="429">
        <f t="shared" si="665"/>
        <v>1</v>
      </c>
      <c r="IF182" s="429">
        <f t="shared" si="657"/>
        <v>1</v>
      </c>
      <c r="IG182" s="429">
        <f t="shared" si="657"/>
        <v>1</v>
      </c>
      <c r="IH182" s="430">
        <f t="shared" si="657"/>
        <v>1</v>
      </c>
      <c r="II182" s="450"/>
      <c r="IJ182" s="450"/>
      <c r="IK182" s="428">
        <f t="shared" si="666"/>
        <v>1</v>
      </c>
      <c r="IL182" s="429">
        <f t="shared" si="666"/>
        <v>1</v>
      </c>
      <c r="IM182" s="429">
        <f t="shared" si="666"/>
        <v>1</v>
      </c>
      <c r="IN182" s="429">
        <f t="shared" si="658"/>
        <v>1</v>
      </c>
      <c r="IO182" s="429">
        <f t="shared" si="658"/>
        <v>1</v>
      </c>
      <c r="IP182" s="430">
        <f t="shared" si="658"/>
        <v>1</v>
      </c>
      <c r="IQ182" s="450"/>
      <c r="IR182" s="450"/>
      <c r="IS182" s="428">
        <f t="shared" si="667"/>
        <v>1</v>
      </c>
      <c r="IT182" s="429">
        <f t="shared" si="667"/>
        <v>1</v>
      </c>
      <c r="IU182" s="429">
        <f t="shared" si="667"/>
        <v>1</v>
      </c>
      <c r="IV182" s="429">
        <f t="shared" si="659"/>
        <v>1</v>
      </c>
      <c r="IW182" s="429">
        <f t="shared" si="659"/>
        <v>1</v>
      </c>
      <c r="IX182" s="430">
        <f t="shared" si="659"/>
        <v>1</v>
      </c>
      <c r="IY182" s="450"/>
      <c r="IZ182" s="450"/>
      <c r="JA182" s="428">
        <f t="shared" si="668"/>
        <v>1</v>
      </c>
      <c r="JB182" s="429">
        <f t="shared" si="668"/>
        <v>1</v>
      </c>
      <c r="JC182" s="429">
        <f t="shared" si="668"/>
        <v>1</v>
      </c>
      <c r="JD182" s="429">
        <f t="shared" si="660"/>
        <v>1</v>
      </c>
      <c r="JE182" s="429">
        <f t="shared" si="660"/>
        <v>1</v>
      </c>
      <c r="JF182" s="430">
        <f t="shared" si="660"/>
        <v>1</v>
      </c>
      <c r="JG182" s="450"/>
      <c r="JH182" s="450"/>
      <c r="JI182" s="428">
        <f t="shared" si="669"/>
        <v>1</v>
      </c>
      <c r="JJ182" s="429">
        <f t="shared" si="669"/>
        <v>1</v>
      </c>
      <c r="JK182" s="429">
        <f t="shared" si="669"/>
        <v>1</v>
      </c>
      <c r="JL182" s="429">
        <f t="shared" si="661"/>
        <v>1</v>
      </c>
      <c r="JM182" s="429">
        <f t="shared" si="661"/>
        <v>1</v>
      </c>
      <c r="JN182" s="430">
        <f t="shared" si="661"/>
        <v>1</v>
      </c>
      <c r="JO182" s="450"/>
      <c r="JP182" s="450"/>
      <c r="JQ182" s="428">
        <f t="shared" si="670"/>
        <v>1</v>
      </c>
      <c r="JR182" s="429">
        <f t="shared" si="670"/>
        <v>1</v>
      </c>
      <c r="JS182" s="429">
        <f t="shared" si="670"/>
        <v>1</v>
      </c>
      <c r="JT182" s="429">
        <f t="shared" si="662"/>
        <v>1</v>
      </c>
      <c r="JU182" s="429">
        <f t="shared" si="662"/>
        <v>1</v>
      </c>
      <c r="JV182" s="430">
        <f t="shared" si="662"/>
        <v>1</v>
      </c>
      <c r="JW182" s="450"/>
      <c r="JX182" s="450"/>
      <c r="JY182" s="428" t="str">
        <f t="shared" si="552"/>
        <v>-</v>
      </c>
      <c r="JZ182" s="429" t="str">
        <f t="shared" si="552"/>
        <v>-</v>
      </c>
      <c r="KA182" s="430" t="str">
        <f t="shared" si="552"/>
        <v>-</v>
      </c>
      <c r="KB182" s="172"/>
      <c r="KC182" s="355" t="str">
        <f>IF(ISBLANK('Tab4-Adol-KABP-2006'!KC182),"",('Tab4-Adol-KABP-2006'!KC182))</f>
        <v/>
      </c>
      <c r="KD182" s="355" t="str">
        <f>IF(ISBLANK('Tab4-Adol-KABP-2006'!KD182),"",('Tab4-Adol-KABP-2006'!KD182))</f>
        <v/>
      </c>
      <c r="KE182" s="355" t="str">
        <f>IF(ISBLANK('Tab4-Adol-KABP-2006'!KE182),"",('Tab4-Adol-KABP-2006'!KE182))</f>
        <v/>
      </c>
      <c r="KF182" s="355" t="str">
        <f>IF(ISBLANK('Tab4-Adol-KABP-2006'!KF182),"",('Tab4-Adol-KABP-2006'!KF182))</f>
        <v/>
      </c>
      <c r="KG182" s="355" t="str">
        <f>IF(ISBLANK('Tab4-Adol-KABP-2006'!KG182),"",('Tab4-Adol-KABP-2006'!KG182))</f>
        <v/>
      </c>
      <c r="KH182" s="355" t="str">
        <f>IF(ISBLANK('Tab4-Adol-KABP-2006'!KH182),"",('Tab4-Adol-KABP-2006'!KH182))</f>
        <v/>
      </c>
      <c r="KI182" s="355" t="str">
        <f>IF(ISBLANK('Tab4-Adol-KABP-2006'!KI182),"",('Tab4-Adol-KABP-2006'!KI182))</f>
        <v/>
      </c>
      <c r="KJ182" s="355" t="str">
        <f>IF(ISBLANK('Tab4-Adol-KABP-2006'!KJ182),"",('Tab4-Adol-KABP-2006'!KJ182))</f>
        <v/>
      </c>
      <c r="KK182" s="355" t="str">
        <f>IF(ISBLANK('Tab4-Adol-KABP-2006'!KK182),"",('Tab4-Adol-KABP-2006'!KK182))</f>
        <v/>
      </c>
      <c r="KL182" s="355" t="str">
        <f>IF(ISBLANK('Tab4-Adol-KABP-2006'!KL182),"",('Tab4-Adol-KABP-2006'!KL182))</f>
        <v/>
      </c>
      <c r="KM182" s="355" t="str">
        <f>IF(ISBLANK('Tab4-Adol-KABP-2006'!KM182),"",('Tab4-Adol-KABP-2006'!KM182))</f>
        <v/>
      </c>
      <c r="KN182" s="355" t="str">
        <f>IF(ISBLANK('Tab4-Adol-KABP-2006'!KN182),"",('Tab4-Adol-KABP-2006'!KN182))</f>
        <v/>
      </c>
      <c r="KO182" s="355" t="str">
        <f>IF(ISBLANK('Tab4-Adol-KABP-2006'!KO182),"",('Tab4-Adol-KABP-2006'!KO182))</f>
        <v/>
      </c>
      <c r="KP182" s="355" t="str">
        <f>IF(ISBLANK('Tab4-Adol-KABP-2006'!KP182),"",('Tab4-Adol-KABP-2006'!KP182))</f>
        <v/>
      </c>
      <c r="KQ182" s="355" t="str">
        <f>IF(ISBLANK('Tab4-Adol-KABP-2006'!KQ182),"",('Tab4-Adol-KABP-2006'!KQ182))</f>
        <v/>
      </c>
      <c r="KR182" s="355" t="str">
        <f>IF(ISBLANK('Tab4-Adol-KABP-2006'!KR182),"",('Tab4-Adol-KABP-2006'!KR182))</f>
        <v/>
      </c>
      <c r="KS182" s="355" t="str">
        <f>IF(ISBLANK('Tab4-Adol-KABP-2006'!KS182),"",('Tab4-Adol-KABP-2006'!KS182))</f>
        <v/>
      </c>
      <c r="KT182" s="355" t="str">
        <f>IF(ISBLANK('Tab4-Adol-KABP-2006'!KT182),"",('Tab4-Adol-KABP-2006'!KT182))</f>
        <v/>
      </c>
      <c r="KU182" s="355" t="str">
        <f>IF(ISBLANK('Tab4-Adol-KABP-2006'!KU182),"",('Tab4-Adol-KABP-2006'!KU182))</f>
        <v/>
      </c>
      <c r="KV182" s="355" t="str">
        <f>IF(ISBLANK('Tab4-Adol-KABP-2006'!KV182),"",('Tab4-Adol-KABP-2006'!KV182))</f>
        <v/>
      </c>
      <c r="KW182" s="355" t="str">
        <f>IF(ISBLANK('Tab4-Adol-KABP-2006'!KW182),"",('Tab4-Adol-KABP-2006'!KW182))</f>
        <v/>
      </c>
      <c r="KX182" s="355" t="str">
        <f>IF(ISBLANK('Tab4-Adol-KABP-2006'!KX182),"",('Tab4-Adol-KABP-2006'!KX182))</f>
        <v/>
      </c>
      <c r="KY182" s="355" t="str">
        <f>IF(ISBLANK('Tab4-Adol-KABP-2006'!KY182),"",('Tab4-Adol-KABP-2006'!KY182))</f>
        <v/>
      </c>
      <c r="KZ182" s="355" t="str">
        <f>IF(ISBLANK('Tab4-Adol-KABP-2006'!KZ182),"",('Tab4-Adol-KABP-2006'!KZ182))</f>
        <v/>
      </c>
      <c r="LA182" s="355" t="str">
        <f>IF(ISBLANK('Tab4-Adol-KABP-2006'!LA182),"",('Tab4-Adol-KABP-2006'!LA182))</f>
        <v/>
      </c>
      <c r="LB182" s="355" t="str">
        <f>IF(ISBLANK('Tab4-Adol-KABP-2006'!LB182),"",('Tab4-Adol-KABP-2006'!LB182))</f>
        <v/>
      </c>
      <c r="LC182" s="355" t="str">
        <f>IF(ISBLANK('Tab4-Adol-KABP-2006'!LC182),"",('Tab4-Adol-KABP-2006'!LC182))</f>
        <v/>
      </c>
      <c r="LD182" s="355" t="str">
        <f>IF(ISBLANK('Tab4-Adol-KABP-2006'!LD182),"",('Tab4-Adol-KABP-2006'!LD182))</f>
        <v/>
      </c>
      <c r="LE182" s="355" t="str">
        <f>IF(ISBLANK('Tab4-Adol-KABP-2006'!LE182),"",('Tab4-Adol-KABP-2006'!LE182))</f>
        <v/>
      </c>
      <c r="LF182" s="355" t="str">
        <f>IF(ISBLANK('Tab4-Adol-KABP-2006'!LF182),"",('Tab4-Adol-KABP-2006'!LF182))</f>
        <v/>
      </c>
      <c r="LG182" s="355" t="str">
        <f>IF(ISBLANK('Tab4-Adol-KABP-2006'!LG182),"",('Tab4-Adol-KABP-2006'!LG182))</f>
        <v/>
      </c>
      <c r="LH182" s="355" t="str">
        <f>IF(ISBLANK('Tab4-Adol-KABP-2006'!LH182),"",('Tab4-Adol-KABP-2006'!LH182))</f>
        <v/>
      </c>
      <c r="LI182" s="355" t="str">
        <f>IF(ISBLANK('Tab4-Adol-KABP-2006'!LI182),"",('Tab4-Adol-KABP-2006'!LI182))</f>
        <v/>
      </c>
      <c r="LJ182" s="355" t="str">
        <f>IF(ISBLANK('Tab4-Adol-KABP-2006'!LJ182),"",('Tab4-Adol-KABP-2006'!LJ182))</f>
        <v/>
      </c>
      <c r="LK182" s="355" t="str">
        <f>IF(ISBLANK('Tab4-Adol-KABP-2006'!LK182),"",('Tab4-Adol-KABP-2006'!LK182))</f>
        <v/>
      </c>
      <c r="LL182" s="355" t="str">
        <f>IF(ISBLANK('Tab4-Adol-KABP-2006'!LL182),"",('Tab4-Adol-KABP-2006'!LL182))</f>
        <v/>
      </c>
      <c r="LM182" s="355" t="str">
        <f>IF(ISBLANK('Tab4-Adol-KABP-2006'!LM182),"",('Tab4-Adol-KABP-2006'!LM182))</f>
        <v/>
      </c>
      <c r="LN182" s="355" t="str">
        <f>IF(ISBLANK('Tab4-Adol-KABP-2006'!LN182),"",('Tab4-Adol-KABP-2006'!LN182))</f>
        <v/>
      </c>
      <c r="LO182" s="355" t="str">
        <f>IF(ISBLANK('Tab4-Adol-KABP-2006'!LO182),"",('Tab4-Adol-KABP-2006'!LO182))</f>
        <v/>
      </c>
      <c r="LP182" s="355" t="str">
        <f>IF(ISBLANK('Tab4-Adol-KABP-2006'!LP182),"",('Tab4-Adol-KABP-2006'!LP182))</f>
        <v/>
      </c>
      <c r="LQ182" s="355" t="str">
        <f>IF(ISBLANK('Tab4-Adol-KABP-2006'!LQ182),"",('Tab4-Adol-KABP-2006'!LQ182))</f>
        <v/>
      </c>
      <c r="LR182" s="355" t="str">
        <f>IF(ISBLANK('Tab4-Adol-KABP-2006'!LR182),"",('Tab4-Adol-KABP-2006'!LR182))</f>
        <v/>
      </c>
      <c r="LS182" s="355" t="str">
        <f>IF(ISBLANK('Tab4-Adol-KABP-2006'!LS182),"",('Tab4-Adol-KABP-2006'!LS182))</f>
        <v/>
      </c>
      <c r="LT182" s="355" t="str">
        <f>IF(ISBLANK('Tab4-Adol-KABP-2006'!LT182),"",('Tab4-Adol-KABP-2006'!LT182))</f>
        <v/>
      </c>
      <c r="LU182" s="355" t="str">
        <f>IF(ISBLANK('Tab4-Adol-KABP-2006'!LU182),"",('Tab4-Adol-KABP-2006'!LU182))</f>
        <v/>
      </c>
      <c r="LV182" s="355" t="str">
        <f>IF(ISBLANK('Tab4-Adol-KABP-2006'!LV182),"",('Tab4-Adol-KABP-2006'!LV182))</f>
        <v/>
      </c>
      <c r="LW182" s="355" t="str">
        <f>IF(ISBLANK('Tab4-Adol-KABP-2006'!LW182),"",('Tab4-Adol-KABP-2006'!LW182))</f>
        <v/>
      </c>
      <c r="LX182" s="355" t="str">
        <f>IF(ISBLANK('Tab4-Adol-KABP-2006'!LX182),"",('Tab4-Adol-KABP-2006'!LX182))</f>
        <v/>
      </c>
      <c r="LY182" s="355" t="str">
        <f>IF(ISBLANK('Tab4-Adol-KABP-2006'!LY182),"",('Tab4-Adol-KABP-2006'!LY182))</f>
        <v/>
      </c>
      <c r="LZ182" s="355" t="str">
        <f>IF(ISBLANK('Tab4-Adol-KABP-2006'!LZ182),"",('Tab4-Adol-KABP-2006'!LZ182))</f>
        <v/>
      </c>
      <c r="MA182" s="355" t="str">
        <f>IF(ISBLANK('Tab4-Adol-KABP-2006'!MA182),"",('Tab4-Adol-KABP-2006'!MA182))</f>
        <v/>
      </c>
    </row>
    <row r="183" spans="1:339" x14ac:dyDescent="0.2">
      <c r="A183" s="310" t="s">
        <v>200</v>
      </c>
      <c r="B183" s="172">
        <v>0</v>
      </c>
      <c r="C183" s="172">
        <v>0</v>
      </c>
      <c r="D183" s="172" t="s">
        <v>310</v>
      </c>
      <c r="E183" s="172">
        <v>1</v>
      </c>
      <c r="F183" s="173">
        <v>2</v>
      </c>
      <c r="G183" s="218" t="s">
        <v>37</v>
      </c>
      <c r="H183" s="348">
        <f>IF(ISBLANK('Tab4-Adol-KABP-2006'!H183), "",('Tab4-Adol-KABP-2006'!H183))</f>
        <v>2010</v>
      </c>
      <c r="I183" s="349">
        <f>IF(ISBLANK('Tab4-Adol-KABP-2006'!I183), "",('Tab4-Adol-KABP-2006'!I183))</f>
        <v>2010</v>
      </c>
      <c r="J183" s="414">
        <f>IF(ISBLANK('Tab4-Adol-KABP-2006'!J183), "",('Tab4-Adol-KABP-2006'!J183))</f>
        <v>10.199999999999999</v>
      </c>
      <c r="K183" s="414">
        <f>IF(ISBLANK('Tab4-Adol-KABP-2006'!K183), "",('Tab4-Adol-KABP-2006'!K183))</f>
        <v>10</v>
      </c>
      <c r="L183" s="414">
        <f>IF(ISBLANK('Tab4-Adol-KABP-2006'!L183), "",('Tab4-Adol-KABP-2006'!L183))</f>
        <v>10.1</v>
      </c>
      <c r="M183" s="414"/>
      <c r="N183" s="414"/>
      <c r="O183" s="415"/>
      <c r="P183" s="348">
        <f>IF(ISBLANK('Tab4-Adol-KABP-2006'!P183), "",('Tab4-Adol-KABP-2006'!P183))</f>
        <v>2010</v>
      </c>
      <c r="Q183" s="349">
        <f>IF(ISBLANK('Tab4-Adol-KABP-2006'!Q183), "",('Tab4-Adol-KABP-2006'!Q183))</f>
        <v>2010</v>
      </c>
      <c r="R183" s="414">
        <f>IF(ISBLANK('Tab4-Adol-KABP-2006'!R183), "",('Tab4-Adol-KABP-2006'!R183))</f>
        <v>20.9</v>
      </c>
      <c r="S183" s="414">
        <f>IF(ISBLANK('Tab4-Adol-KABP-2006'!S183), "",('Tab4-Adol-KABP-2006'!S183))</f>
        <v>27.8</v>
      </c>
      <c r="T183" s="414">
        <f>IF(ISBLANK('Tab4-Adol-KABP-2006'!T183), "",('Tab4-Adol-KABP-2006'!T183))</f>
        <v>24.2</v>
      </c>
      <c r="U183" s="414"/>
      <c r="V183" s="414"/>
      <c r="W183" s="415"/>
      <c r="X183" s="348">
        <f>IF(ISBLANK('Tab4-Adol-KABP-2006'!X183), "",('Tab4-Adol-KABP-2006'!X183))</f>
        <v>2010</v>
      </c>
      <c r="Y183" s="349">
        <f>IF(ISBLANK('Tab4-Adol-KABP-2006'!Y183), "",('Tab4-Adol-KABP-2006'!Y183))</f>
        <v>2010</v>
      </c>
      <c r="Z183" s="414">
        <f>IF(ISBLANK('Tab4-Adol-KABP-2006'!Z183), "",('Tab4-Adol-KABP-2006'!Z183))</f>
        <v>0.4</v>
      </c>
      <c r="AA183" s="414">
        <f>IF(ISBLANK('Tab4-Adol-KABP-2006'!AA183), "",('Tab4-Adol-KABP-2006'!AA183))</f>
        <v>0.7</v>
      </c>
      <c r="AB183" s="414">
        <f>IF(ISBLANK('Tab4-Adol-KABP-2006'!AB183), "",('Tab4-Adol-KABP-2006'!AB183))</f>
        <v>0.5</v>
      </c>
      <c r="AC183" s="414"/>
      <c r="AD183" s="414"/>
      <c r="AE183" s="415"/>
      <c r="AF183" s="348">
        <f>IF(ISBLANK('Tab4-Adol-KABP-2006'!AF183), "",('Tab4-Adol-KABP-2006'!AF183))</f>
        <v>2010</v>
      </c>
      <c r="AG183" s="349">
        <f>IF(ISBLANK('Tab4-Adol-KABP-2006'!AG183), "",('Tab4-Adol-KABP-2006'!AG183))</f>
        <v>2010</v>
      </c>
      <c r="AH183" s="414"/>
      <c r="AI183" s="414"/>
      <c r="AJ183" s="414">
        <f>IF(ISBLANK('Tab4-Adol-KABP-2006'!AJ183), "",('Tab4-Adol-KABP-2006'!AJ183))</f>
        <v>57.1</v>
      </c>
      <c r="AK183" s="414"/>
      <c r="AL183" s="414"/>
      <c r="AM183" s="415"/>
      <c r="AN183" s="348">
        <f>IF(ISBLANK('Tab4-Adol-KABP-2006'!AN183), "",('Tab4-Adol-KABP-2006'!AN183))</f>
        <v>2010</v>
      </c>
      <c r="AO183" s="349">
        <f>IF(ISBLANK('Tab4-Adol-KABP-2006'!AO183), "",('Tab4-Adol-KABP-2006'!AO183))</f>
        <v>2010</v>
      </c>
      <c r="AP183" s="362">
        <f>IF(ISBLANK('Tab4-Adol-KABP-2006'!AP183), "",('Tab4-Adol-KABP-2006'!AP183))</f>
        <v>7.2</v>
      </c>
      <c r="AQ183" s="362">
        <f>IF(ISBLANK('Tab4-Adol-KABP-2006'!AQ183), "",('Tab4-Adol-KABP-2006'!AQ183))</f>
        <v>5.9</v>
      </c>
      <c r="AR183" s="362">
        <f>IF(ISBLANK('Tab4-Adol-KABP-2006'!AR183), "",('Tab4-Adol-KABP-2006'!AR183))</f>
        <v>6.6</v>
      </c>
      <c r="AS183" s="362"/>
      <c r="AT183" s="362"/>
      <c r="AU183" s="363"/>
      <c r="AV183" s="348">
        <f>IF(ISBLANK('Tab4-Adol-KABP-2006'!AV183), "",('Tab4-Adol-KABP-2006'!AV183))</f>
        <v>2010</v>
      </c>
      <c r="AW183" s="349">
        <f>IF(ISBLANK('Tab4-Adol-KABP-2006'!AW183), "",('Tab4-Adol-KABP-2006'!AW183))</f>
        <v>2010</v>
      </c>
      <c r="AX183" s="414">
        <f>IF(ISBLANK('Tab4-Adol-KABP-2006'!AX183), "",('Tab4-Adol-KABP-2006'!AX183))</f>
        <v>0.6</v>
      </c>
      <c r="AY183" s="414">
        <f>IF(ISBLANK('Tab4-Adol-KABP-2006'!AY183), "",('Tab4-Adol-KABP-2006'!AY183))</f>
        <v>2.2000000000000002</v>
      </c>
      <c r="AZ183" s="414">
        <f>IF(ISBLANK('Tab4-Adol-KABP-2006'!AZ183), "",('Tab4-Adol-KABP-2006'!AZ183))</f>
        <v>1.3</v>
      </c>
      <c r="BA183" s="414"/>
      <c r="BB183" s="414"/>
      <c r="BC183" s="415"/>
      <c r="BD183" s="348">
        <f>IF(ISBLANK('Tab4-Adol-KABP-2006'!BD183), "",('Tab4-Adol-KABP-2006'!BD183))</f>
        <v>2010</v>
      </c>
      <c r="BE183" s="349">
        <f>IF(ISBLANK('Tab4-Adol-KABP-2006'!BE183), "",('Tab4-Adol-KABP-2006'!BE183))</f>
        <v>2010</v>
      </c>
      <c r="BF183" s="414">
        <f>IF(ISBLANK('Tab4-Adol-KABP-2006'!BF183), "",('Tab4-Adol-KABP-2006'!BF183))</f>
        <v>2.7</v>
      </c>
      <c r="BG183" s="414">
        <f>IF(ISBLANK('Tab4-Adol-KABP-2006'!BG183), "",('Tab4-Adol-KABP-2006'!BG183))</f>
        <v>4.4000000000000004</v>
      </c>
      <c r="BH183" s="414">
        <f>IF(ISBLANK('Tab4-Adol-KABP-2006'!BH183), "",('Tab4-Adol-KABP-2006'!BH183))</f>
        <v>3.6</v>
      </c>
      <c r="BI183" s="414"/>
      <c r="BJ183" s="414"/>
      <c r="BK183" s="415"/>
      <c r="BL183" s="348">
        <f>IF(ISBLANK('Tab4-Adol-KABP-2006'!BL183), "",('Tab4-Adol-KABP-2006'!BL183))</f>
        <v>2010</v>
      </c>
      <c r="BM183" s="349">
        <f>IF(ISBLANK('Tab4-Adol-KABP-2006'!BM183), "",('Tab4-Adol-KABP-2006'!BM183))</f>
        <v>2010</v>
      </c>
      <c r="BN183" s="414">
        <f>IF(ISBLANK('Tab4-Adol-KABP-2006'!BN183), "",('Tab4-Adol-KABP-2006'!BN183))</f>
        <v>4.2</v>
      </c>
      <c r="BO183" s="414">
        <f>IF(ISBLANK('Tab4-Adol-KABP-2006'!BO183), "",('Tab4-Adol-KABP-2006'!BO183))</f>
        <v>7.2</v>
      </c>
      <c r="BP183" s="414">
        <f>IF(ISBLANK('Tab4-Adol-KABP-2006'!BP183), "",('Tab4-Adol-KABP-2006'!BP183))</f>
        <v>5.6</v>
      </c>
      <c r="BQ183" s="414"/>
      <c r="BR183" s="414"/>
      <c r="BS183" s="415"/>
      <c r="BT183" s="348" t="str">
        <f>IF(ISBLANK('Tab4-Adol-KABP-2006'!BT183), "",('Tab4-Adol-KABP-2006'!BT183))</f>
        <v/>
      </c>
      <c r="BU183" s="349" t="str">
        <f>IF(ISBLANK('Tab4-Adol-KABP-2006'!BU183), "",('Tab4-Adol-KABP-2006'!BU183))</f>
        <v/>
      </c>
      <c r="BV183" s="414"/>
      <c r="BW183" s="414"/>
      <c r="BX183" s="415"/>
      <c r="BY183" s="216">
        <v>728936</v>
      </c>
      <c r="BZ183" s="208">
        <v>595935</v>
      </c>
      <c r="CA183" s="208">
        <v>1324871</v>
      </c>
      <c r="CB183" s="208">
        <v>737767</v>
      </c>
      <c r="CC183" s="208">
        <v>600176</v>
      </c>
      <c r="CD183" s="284">
        <v>1337943</v>
      </c>
      <c r="CE183" s="282"/>
      <c r="CF183" s="282"/>
      <c r="CG183" s="226">
        <f t="shared" si="553"/>
        <v>728936</v>
      </c>
      <c r="CH183" s="227">
        <f t="shared" si="554"/>
        <v>595935</v>
      </c>
      <c r="CI183" s="227">
        <f t="shared" si="555"/>
        <v>1324871</v>
      </c>
      <c r="CJ183" s="227" t="str">
        <f t="shared" si="556"/>
        <v>-</v>
      </c>
      <c r="CK183" s="227" t="str">
        <f t="shared" si="557"/>
        <v>-</v>
      </c>
      <c r="CL183" s="228" t="str">
        <f t="shared" si="558"/>
        <v>-</v>
      </c>
      <c r="CM183" s="282"/>
      <c r="CN183" s="282"/>
      <c r="CO183" s="226">
        <f t="shared" si="559"/>
        <v>728936</v>
      </c>
      <c r="CP183" s="227">
        <f t="shared" si="560"/>
        <v>595935</v>
      </c>
      <c r="CQ183" s="227">
        <f t="shared" si="561"/>
        <v>1324871</v>
      </c>
      <c r="CR183" s="227" t="str">
        <f t="shared" si="562"/>
        <v>-</v>
      </c>
      <c r="CS183" s="227" t="str">
        <f t="shared" si="563"/>
        <v>-</v>
      </c>
      <c r="CT183" s="228" t="str">
        <f t="shared" si="564"/>
        <v>-</v>
      </c>
      <c r="CU183" s="282"/>
      <c r="CV183" s="282"/>
      <c r="CW183" s="292">
        <f t="shared" si="565"/>
        <v>728936</v>
      </c>
      <c r="CX183" s="234">
        <f t="shared" si="566"/>
        <v>595935</v>
      </c>
      <c r="CY183" s="234">
        <f t="shared" si="567"/>
        <v>1324871</v>
      </c>
      <c r="CZ183" s="234" t="str">
        <f t="shared" si="568"/>
        <v>-</v>
      </c>
      <c r="DA183" s="234" t="str">
        <f t="shared" si="569"/>
        <v>-</v>
      </c>
      <c r="DB183" s="235" t="str">
        <f t="shared" si="570"/>
        <v>-</v>
      </c>
      <c r="DC183" s="282"/>
      <c r="DD183" s="282"/>
      <c r="DE183" s="226" t="str">
        <f t="shared" si="571"/>
        <v>-</v>
      </c>
      <c r="DF183" s="227" t="str">
        <f t="shared" si="572"/>
        <v>-</v>
      </c>
      <c r="DG183" s="227">
        <f t="shared" si="573"/>
        <v>1324871</v>
      </c>
      <c r="DH183" s="227" t="str">
        <f t="shared" si="574"/>
        <v>-</v>
      </c>
      <c r="DI183" s="227" t="str">
        <f t="shared" si="575"/>
        <v>-</v>
      </c>
      <c r="DJ183" s="228" t="str">
        <f t="shared" si="576"/>
        <v>-</v>
      </c>
      <c r="DK183" s="282"/>
      <c r="DL183" s="282"/>
      <c r="DM183" s="226">
        <f t="shared" si="577"/>
        <v>728936</v>
      </c>
      <c r="DN183" s="227">
        <f t="shared" si="578"/>
        <v>595935</v>
      </c>
      <c r="DO183" s="227">
        <f t="shared" si="579"/>
        <v>1324871</v>
      </c>
      <c r="DP183" s="227" t="str">
        <f t="shared" si="580"/>
        <v>-</v>
      </c>
      <c r="DQ183" s="227" t="str">
        <f t="shared" si="581"/>
        <v>-</v>
      </c>
      <c r="DR183" s="228" t="str">
        <f t="shared" si="582"/>
        <v>-</v>
      </c>
      <c r="DS183" s="282"/>
      <c r="DT183" s="282"/>
      <c r="DU183" s="226">
        <f t="shared" si="583"/>
        <v>728936</v>
      </c>
      <c r="DV183" s="227">
        <f t="shared" si="584"/>
        <v>595935</v>
      </c>
      <c r="DW183" s="227">
        <f t="shared" si="585"/>
        <v>1324871</v>
      </c>
      <c r="DX183" s="227" t="str">
        <f t="shared" si="586"/>
        <v>-</v>
      </c>
      <c r="DY183" s="227" t="str">
        <f t="shared" si="587"/>
        <v>-</v>
      </c>
      <c r="DZ183" s="228" t="str">
        <f t="shared" si="588"/>
        <v>-</v>
      </c>
      <c r="EA183" s="282"/>
      <c r="EB183" s="282"/>
      <c r="EC183" s="226">
        <f t="shared" si="589"/>
        <v>728936</v>
      </c>
      <c r="ED183" s="227">
        <f t="shared" si="590"/>
        <v>595935</v>
      </c>
      <c r="EE183" s="227">
        <f t="shared" si="591"/>
        <v>1324871</v>
      </c>
      <c r="EF183" s="227" t="str">
        <f t="shared" si="592"/>
        <v>-</v>
      </c>
      <c r="EG183" s="227" t="str">
        <f t="shared" si="593"/>
        <v>-</v>
      </c>
      <c r="EH183" s="228" t="str">
        <f t="shared" si="594"/>
        <v>-</v>
      </c>
      <c r="EI183" s="282"/>
      <c r="EJ183" s="282"/>
      <c r="EK183" s="226">
        <f t="shared" si="595"/>
        <v>728936</v>
      </c>
      <c r="EL183" s="227">
        <f t="shared" si="596"/>
        <v>595935</v>
      </c>
      <c r="EM183" s="227">
        <f t="shared" si="597"/>
        <v>1324871</v>
      </c>
      <c r="EN183" s="227" t="str">
        <f t="shared" si="598"/>
        <v>-</v>
      </c>
      <c r="EO183" s="227" t="str">
        <f t="shared" si="599"/>
        <v>-</v>
      </c>
      <c r="EP183" s="228" t="str">
        <f t="shared" si="600"/>
        <v>-</v>
      </c>
      <c r="EQ183" s="282"/>
      <c r="ER183" s="282"/>
      <c r="ES183" s="226" t="str">
        <f t="shared" si="601"/>
        <v>-</v>
      </c>
      <c r="ET183" s="227" t="str">
        <f t="shared" si="602"/>
        <v>-</v>
      </c>
      <c r="EU183" s="228" t="str">
        <f t="shared" si="603"/>
        <v>-</v>
      </c>
      <c r="EV183" s="282"/>
      <c r="EW183" s="282"/>
      <c r="EX183" s="301">
        <f t="shared" si="604"/>
        <v>74351.471999999994</v>
      </c>
      <c r="EY183" s="259">
        <f t="shared" si="605"/>
        <v>59593.5</v>
      </c>
      <c r="EZ183" s="259">
        <f t="shared" si="606"/>
        <v>133811.97099999999</v>
      </c>
      <c r="FA183" s="259" t="str">
        <f t="shared" si="607"/>
        <v>-</v>
      </c>
      <c r="FB183" s="259" t="str">
        <f t="shared" si="608"/>
        <v>-</v>
      </c>
      <c r="FC183" s="260" t="str">
        <f t="shared" si="609"/>
        <v>-</v>
      </c>
      <c r="FD183" s="282"/>
      <c r="FE183" s="282"/>
      <c r="FF183" s="301">
        <f t="shared" si="610"/>
        <v>152347.62399999998</v>
      </c>
      <c r="FG183" s="259">
        <f t="shared" si="611"/>
        <v>165669.93000000002</v>
      </c>
      <c r="FH183" s="259">
        <f t="shared" si="612"/>
        <v>320618.78200000001</v>
      </c>
      <c r="FI183" s="259" t="str">
        <f t="shared" si="613"/>
        <v>-</v>
      </c>
      <c r="FJ183" s="259" t="str">
        <f t="shared" si="614"/>
        <v>-</v>
      </c>
      <c r="FK183" s="260" t="str">
        <f t="shared" si="615"/>
        <v>-</v>
      </c>
      <c r="FL183" s="282"/>
      <c r="FM183" s="282"/>
      <c r="FN183" s="301">
        <f t="shared" si="616"/>
        <v>2915.7440000000001</v>
      </c>
      <c r="FO183" s="259">
        <f t="shared" si="617"/>
        <v>4171.5449999999992</v>
      </c>
      <c r="FP183" s="259">
        <f t="shared" si="618"/>
        <v>6624.3550000000005</v>
      </c>
      <c r="FQ183" s="259" t="str">
        <f t="shared" si="619"/>
        <v>-</v>
      </c>
      <c r="FR183" s="259" t="str">
        <f t="shared" si="620"/>
        <v>-</v>
      </c>
      <c r="FS183" s="260" t="str">
        <f t="shared" si="621"/>
        <v>-</v>
      </c>
      <c r="FT183" s="282"/>
      <c r="FU183" s="282"/>
      <c r="FV183" s="301" t="str">
        <f t="shared" si="622"/>
        <v>-</v>
      </c>
      <c r="FW183" s="259" t="str">
        <f t="shared" si="623"/>
        <v>-</v>
      </c>
      <c r="FX183" s="259">
        <f t="shared" si="624"/>
        <v>756501.34100000013</v>
      </c>
      <c r="FY183" s="259" t="str">
        <f t="shared" si="625"/>
        <v>-</v>
      </c>
      <c r="FZ183" s="259" t="str">
        <f t="shared" si="626"/>
        <v>-</v>
      </c>
      <c r="GA183" s="260" t="str">
        <f t="shared" si="627"/>
        <v>-</v>
      </c>
      <c r="GB183" s="282"/>
      <c r="GC183" s="282"/>
      <c r="GD183" s="301">
        <f t="shared" si="628"/>
        <v>52483.392000000007</v>
      </c>
      <c r="GE183" s="259">
        <f t="shared" si="629"/>
        <v>35160.165000000001</v>
      </c>
      <c r="GF183" s="259">
        <f t="shared" si="630"/>
        <v>87441.486000000004</v>
      </c>
      <c r="GG183" s="259" t="str">
        <f t="shared" si="631"/>
        <v>-</v>
      </c>
      <c r="GH183" s="259" t="str">
        <f t="shared" si="632"/>
        <v>-</v>
      </c>
      <c r="GI183" s="260" t="str">
        <f t="shared" si="633"/>
        <v>-</v>
      </c>
      <c r="GJ183" s="282"/>
      <c r="GK183" s="282"/>
      <c r="GL183" s="301">
        <f t="shared" si="634"/>
        <v>4373.616</v>
      </c>
      <c r="GM183" s="259">
        <f t="shared" si="635"/>
        <v>13110.570000000002</v>
      </c>
      <c r="GN183" s="259">
        <f t="shared" si="636"/>
        <v>17223.323</v>
      </c>
      <c r="GO183" s="259" t="str">
        <f t="shared" si="637"/>
        <v>-</v>
      </c>
      <c r="GP183" s="259" t="str">
        <f t="shared" si="638"/>
        <v>-</v>
      </c>
      <c r="GQ183" s="260" t="str">
        <f t="shared" si="639"/>
        <v>-</v>
      </c>
      <c r="GR183" s="282"/>
      <c r="GS183" s="282"/>
      <c r="GT183" s="301">
        <f t="shared" si="640"/>
        <v>19681.272000000001</v>
      </c>
      <c r="GU183" s="259">
        <f t="shared" si="641"/>
        <v>26221.140000000003</v>
      </c>
      <c r="GV183" s="259">
        <f t="shared" si="642"/>
        <v>47695.356000000007</v>
      </c>
      <c r="GW183" s="259" t="str">
        <f t="shared" si="643"/>
        <v>-</v>
      </c>
      <c r="GX183" s="259" t="str">
        <f t="shared" si="644"/>
        <v>-</v>
      </c>
      <c r="GY183" s="260" t="str">
        <f t="shared" si="645"/>
        <v>-</v>
      </c>
      <c r="GZ183" s="282"/>
      <c r="HA183" s="282"/>
      <c r="HB183" s="301">
        <f t="shared" si="646"/>
        <v>30615.312000000002</v>
      </c>
      <c r="HC183" s="259">
        <f t="shared" si="647"/>
        <v>42907.320000000007</v>
      </c>
      <c r="HD183" s="259">
        <f t="shared" si="648"/>
        <v>74192.775999999998</v>
      </c>
      <c r="HE183" s="259" t="str">
        <f t="shared" si="649"/>
        <v>-</v>
      </c>
      <c r="HF183" s="259" t="str">
        <f t="shared" si="650"/>
        <v>-</v>
      </c>
      <c r="HG183" s="260" t="str">
        <f t="shared" si="651"/>
        <v>-</v>
      </c>
      <c r="HH183" s="282"/>
      <c r="HI183" s="282"/>
      <c r="HJ183" s="301" t="str">
        <f t="shared" si="652"/>
        <v>-</v>
      </c>
      <c r="HK183" s="259" t="str">
        <f t="shared" si="653"/>
        <v>-</v>
      </c>
      <c r="HL183" s="260" t="str">
        <f t="shared" si="654"/>
        <v>-</v>
      </c>
      <c r="HM183" s="428">
        <f t="shared" si="663"/>
        <v>1</v>
      </c>
      <c r="HN183" s="429">
        <f t="shared" si="663"/>
        <v>1</v>
      </c>
      <c r="HO183" s="429">
        <f t="shared" si="663"/>
        <v>1</v>
      </c>
      <c r="HP183" s="429" t="str">
        <f t="shared" si="655"/>
        <v>-</v>
      </c>
      <c r="HQ183" s="429" t="str">
        <f t="shared" si="655"/>
        <v>-</v>
      </c>
      <c r="HR183" s="430" t="str">
        <f t="shared" si="655"/>
        <v>-</v>
      </c>
      <c r="HS183" s="450"/>
      <c r="HT183" s="450"/>
      <c r="HU183" s="428">
        <f t="shared" si="664"/>
        <v>1</v>
      </c>
      <c r="HV183" s="429">
        <f t="shared" si="664"/>
        <v>1</v>
      </c>
      <c r="HW183" s="429">
        <f t="shared" si="664"/>
        <v>1</v>
      </c>
      <c r="HX183" s="429" t="str">
        <f t="shared" si="656"/>
        <v>-</v>
      </c>
      <c r="HY183" s="429" t="str">
        <f t="shared" si="656"/>
        <v>-</v>
      </c>
      <c r="HZ183" s="430" t="str">
        <f t="shared" si="656"/>
        <v>-</v>
      </c>
      <c r="IA183" s="450"/>
      <c r="IB183" s="450"/>
      <c r="IC183" s="428">
        <f t="shared" si="665"/>
        <v>1</v>
      </c>
      <c r="ID183" s="429">
        <f t="shared" si="665"/>
        <v>1</v>
      </c>
      <c r="IE183" s="429">
        <f t="shared" si="665"/>
        <v>1</v>
      </c>
      <c r="IF183" s="429" t="str">
        <f t="shared" si="657"/>
        <v>-</v>
      </c>
      <c r="IG183" s="429" t="str">
        <f t="shared" si="657"/>
        <v>-</v>
      </c>
      <c r="IH183" s="430" t="str">
        <f t="shared" si="657"/>
        <v>-</v>
      </c>
      <c r="II183" s="450"/>
      <c r="IJ183" s="450"/>
      <c r="IK183" s="428" t="str">
        <f t="shared" si="666"/>
        <v>-</v>
      </c>
      <c r="IL183" s="429" t="str">
        <f t="shared" si="666"/>
        <v>-</v>
      </c>
      <c r="IM183" s="429">
        <f t="shared" si="666"/>
        <v>1</v>
      </c>
      <c r="IN183" s="429" t="str">
        <f t="shared" si="658"/>
        <v>-</v>
      </c>
      <c r="IO183" s="429" t="str">
        <f t="shared" si="658"/>
        <v>-</v>
      </c>
      <c r="IP183" s="430" t="str">
        <f t="shared" si="658"/>
        <v>-</v>
      </c>
      <c r="IQ183" s="450"/>
      <c r="IR183" s="450"/>
      <c r="IS183" s="428">
        <f t="shared" si="667"/>
        <v>1</v>
      </c>
      <c r="IT183" s="429">
        <f t="shared" si="667"/>
        <v>1</v>
      </c>
      <c r="IU183" s="429">
        <f t="shared" si="667"/>
        <v>1</v>
      </c>
      <c r="IV183" s="429" t="str">
        <f t="shared" si="659"/>
        <v>-</v>
      </c>
      <c r="IW183" s="429" t="str">
        <f t="shared" si="659"/>
        <v>-</v>
      </c>
      <c r="IX183" s="430" t="str">
        <f t="shared" si="659"/>
        <v>-</v>
      </c>
      <c r="IY183" s="450"/>
      <c r="IZ183" s="450"/>
      <c r="JA183" s="428">
        <f t="shared" si="668"/>
        <v>1</v>
      </c>
      <c r="JB183" s="429">
        <f t="shared" si="668"/>
        <v>1</v>
      </c>
      <c r="JC183" s="429">
        <f t="shared" si="668"/>
        <v>1</v>
      </c>
      <c r="JD183" s="429" t="str">
        <f t="shared" si="660"/>
        <v>-</v>
      </c>
      <c r="JE183" s="429" t="str">
        <f t="shared" si="660"/>
        <v>-</v>
      </c>
      <c r="JF183" s="430" t="str">
        <f t="shared" si="660"/>
        <v>-</v>
      </c>
      <c r="JG183" s="450"/>
      <c r="JH183" s="450"/>
      <c r="JI183" s="428">
        <f t="shared" si="669"/>
        <v>1</v>
      </c>
      <c r="JJ183" s="429">
        <f t="shared" si="669"/>
        <v>1</v>
      </c>
      <c r="JK183" s="429">
        <f t="shared" si="669"/>
        <v>1</v>
      </c>
      <c r="JL183" s="429" t="str">
        <f t="shared" si="661"/>
        <v>-</v>
      </c>
      <c r="JM183" s="429" t="str">
        <f t="shared" si="661"/>
        <v>-</v>
      </c>
      <c r="JN183" s="430" t="str">
        <f t="shared" si="661"/>
        <v>-</v>
      </c>
      <c r="JO183" s="450"/>
      <c r="JP183" s="450"/>
      <c r="JQ183" s="428">
        <f t="shared" si="670"/>
        <v>1</v>
      </c>
      <c r="JR183" s="429">
        <f t="shared" si="670"/>
        <v>1</v>
      </c>
      <c r="JS183" s="429">
        <f t="shared" si="670"/>
        <v>1</v>
      </c>
      <c r="JT183" s="429" t="str">
        <f t="shared" si="662"/>
        <v>-</v>
      </c>
      <c r="JU183" s="429" t="str">
        <f t="shared" si="662"/>
        <v>-</v>
      </c>
      <c r="JV183" s="430" t="str">
        <f t="shared" si="662"/>
        <v>-</v>
      </c>
      <c r="JW183" s="450"/>
      <c r="JX183" s="450"/>
      <c r="JY183" s="428" t="str">
        <f t="shared" si="552"/>
        <v>-</v>
      </c>
      <c r="JZ183" s="429" t="str">
        <f t="shared" si="552"/>
        <v>-</v>
      </c>
      <c r="KA183" s="430" t="str">
        <f t="shared" si="552"/>
        <v>-</v>
      </c>
      <c r="KB183" s="172"/>
      <c r="KC183" s="355" t="str">
        <f>IF(ISBLANK('Tab4-Adol-KABP-2006'!KC183),"",('Tab4-Adol-KABP-2006'!KC183))</f>
        <v/>
      </c>
      <c r="KD183" s="355" t="str">
        <f>IF(ISBLANK('Tab4-Adol-KABP-2006'!KD183),"",('Tab4-Adol-KABP-2006'!KD183))</f>
        <v/>
      </c>
      <c r="KE183" s="355" t="str">
        <f>IF(ISBLANK('Tab4-Adol-KABP-2006'!KE183),"",('Tab4-Adol-KABP-2006'!KE183))</f>
        <v/>
      </c>
      <c r="KF183" s="355" t="str">
        <f>IF(ISBLANK('Tab4-Adol-KABP-2006'!KF183),"",('Tab4-Adol-KABP-2006'!KF183))</f>
        <v/>
      </c>
      <c r="KG183" s="355" t="str">
        <f>IF(ISBLANK('Tab4-Adol-KABP-2006'!KG183),"",('Tab4-Adol-KABP-2006'!KG183))</f>
        <v/>
      </c>
      <c r="KH183" s="355" t="str">
        <f>IF(ISBLANK('Tab4-Adol-KABP-2006'!KH183),"",('Tab4-Adol-KABP-2006'!KH183))</f>
        <v/>
      </c>
      <c r="KI183" s="355" t="str">
        <f>IF(ISBLANK('Tab4-Adol-KABP-2006'!KI183),"",('Tab4-Adol-KABP-2006'!KI183))</f>
        <v/>
      </c>
      <c r="KJ183" s="355" t="str">
        <f>IF(ISBLANK('Tab4-Adol-KABP-2006'!KJ183),"",('Tab4-Adol-KABP-2006'!KJ183))</f>
        <v/>
      </c>
      <c r="KK183" s="355" t="str">
        <f>IF(ISBLANK('Tab4-Adol-KABP-2006'!KK183),"",('Tab4-Adol-KABP-2006'!KK183))</f>
        <v/>
      </c>
      <c r="KL183" s="355" t="str">
        <f>IF(ISBLANK('Tab4-Adol-KABP-2006'!KL183),"",('Tab4-Adol-KABP-2006'!KL183))</f>
        <v/>
      </c>
      <c r="KM183" s="355" t="str">
        <f>IF(ISBLANK('Tab4-Adol-KABP-2006'!KM183),"",('Tab4-Adol-KABP-2006'!KM183))</f>
        <v/>
      </c>
      <c r="KN183" s="355" t="str">
        <f>IF(ISBLANK('Tab4-Adol-KABP-2006'!KN183),"",('Tab4-Adol-KABP-2006'!KN183))</f>
        <v/>
      </c>
      <c r="KO183" s="355" t="str">
        <f>IF(ISBLANK('Tab4-Adol-KABP-2006'!KO183),"",('Tab4-Adol-KABP-2006'!KO183))</f>
        <v/>
      </c>
      <c r="KP183" s="355" t="str">
        <f>IF(ISBLANK('Tab4-Adol-KABP-2006'!KP183),"",('Tab4-Adol-KABP-2006'!KP183))</f>
        <v/>
      </c>
      <c r="KQ183" s="355" t="str">
        <f>IF(ISBLANK('Tab4-Adol-KABP-2006'!KQ183),"",('Tab4-Adol-KABP-2006'!KQ183))</f>
        <v/>
      </c>
      <c r="KR183" s="355" t="str">
        <f>IF(ISBLANK('Tab4-Adol-KABP-2006'!KR183),"",('Tab4-Adol-KABP-2006'!KR183))</f>
        <v/>
      </c>
      <c r="KS183" s="355" t="str">
        <f>IF(ISBLANK('Tab4-Adol-KABP-2006'!KS183),"",('Tab4-Adol-KABP-2006'!KS183))</f>
        <v/>
      </c>
      <c r="KT183" s="355" t="str">
        <f>IF(ISBLANK('Tab4-Adol-KABP-2006'!KT183),"",('Tab4-Adol-KABP-2006'!KT183))</f>
        <v/>
      </c>
      <c r="KU183" s="355" t="str">
        <f>IF(ISBLANK('Tab4-Adol-KABP-2006'!KU183),"",('Tab4-Adol-KABP-2006'!KU183))</f>
        <v/>
      </c>
      <c r="KV183" s="355" t="str">
        <f>IF(ISBLANK('Tab4-Adol-KABP-2006'!KV183),"",('Tab4-Adol-KABP-2006'!KV183))</f>
        <v/>
      </c>
      <c r="KW183" s="355" t="str">
        <f>IF(ISBLANK('Tab4-Adol-KABP-2006'!KW183),"",('Tab4-Adol-KABP-2006'!KW183))</f>
        <v>Based on small denominators</v>
      </c>
      <c r="KX183" s="355" t="str">
        <f>IF(ISBLANK('Tab4-Adol-KABP-2006'!KX183),"",('Tab4-Adol-KABP-2006'!KX183))</f>
        <v/>
      </c>
      <c r="KY183" s="355" t="str">
        <f>IF(ISBLANK('Tab4-Adol-KABP-2006'!KY183),"",('Tab4-Adol-KABP-2006'!KY183))</f>
        <v/>
      </c>
      <c r="KZ183" s="355" t="str">
        <f>IF(ISBLANK('Tab4-Adol-KABP-2006'!KZ183),"",('Tab4-Adol-KABP-2006'!KZ183))</f>
        <v/>
      </c>
      <c r="LA183" s="355" t="str">
        <f>IF(ISBLANK('Tab4-Adol-KABP-2006'!LA183),"",('Tab4-Adol-KABP-2006'!LA183))</f>
        <v/>
      </c>
      <c r="LB183" s="355" t="str">
        <f>IF(ISBLANK('Tab4-Adol-KABP-2006'!LB183),"",('Tab4-Adol-KABP-2006'!LB183))</f>
        <v/>
      </c>
      <c r="LC183" s="355" t="str">
        <f>IF(ISBLANK('Tab4-Adol-KABP-2006'!LC183),"",('Tab4-Adol-KABP-2006'!LC183))</f>
        <v/>
      </c>
      <c r="LD183" s="355" t="str">
        <f>IF(ISBLANK('Tab4-Adol-KABP-2006'!LD183),"",('Tab4-Adol-KABP-2006'!LD183))</f>
        <v/>
      </c>
      <c r="LE183" s="355" t="str">
        <f>IF(ISBLANK('Tab4-Adol-KABP-2006'!LE183),"",('Tab4-Adol-KABP-2006'!LE183))</f>
        <v/>
      </c>
      <c r="LF183" s="355" t="str">
        <f>IF(ISBLANK('Tab4-Adol-KABP-2006'!LF183),"",('Tab4-Adol-KABP-2006'!LF183))</f>
        <v/>
      </c>
      <c r="LG183" s="355" t="str">
        <f>IF(ISBLANK('Tab4-Adol-KABP-2006'!LG183),"",('Tab4-Adol-KABP-2006'!LG183))</f>
        <v/>
      </c>
      <c r="LH183" s="355" t="str">
        <f>IF(ISBLANK('Tab4-Adol-KABP-2006'!LH183),"",('Tab4-Adol-KABP-2006'!LH183))</f>
        <v/>
      </c>
      <c r="LI183" s="355" t="str">
        <f>IF(ISBLANK('Tab4-Adol-KABP-2006'!LI183),"",('Tab4-Adol-KABP-2006'!LI183))</f>
        <v/>
      </c>
      <c r="LJ183" s="355" t="str">
        <f>IF(ISBLANK('Tab4-Adol-KABP-2006'!LJ183),"",('Tab4-Adol-KABP-2006'!LJ183))</f>
        <v/>
      </c>
      <c r="LK183" s="355" t="str">
        <f>IF(ISBLANK('Tab4-Adol-KABP-2006'!LK183),"",('Tab4-Adol-KABP-2006'!LK183))</f>
        <v/>
      </c>
      <c r="LL183" s="355" t="str">
        <f>IF(ISBLANK('Tab4-Adol-KABP-2006'!LL183),"",('Tab4-Adol-KABP-2006'!LL183))</f>
        <v/>
      </c>
      <c r="LM183" s="355" t="str">
        <f>IF(ISBLANK('Tab4-Adol-KABP-2006'!LM183),"",('Tab4-Adol-KABP-2006'!LM183))</f>
        <v/>
      </c>
      <c r="LN183" s="355" t="str">
        <f>IF(ISBLANK('Tab4-Adol-KABP-2006'!LN183),"",('Tab4-Adol-KABP-2006'!LN183))</f>
        <v/>
      </c>
      <c r="LO183" s="355" t="str">
        <f>IF(ISBLANK('Tab4-Adol-KABP-2006'!LO183),"",('Tab4-Adol-KABP-2006'!LO183))</f>
        <v/>
      </c>
      <c r="LP183" s="355" t="str">
        <f>IF(ISBLANK('Tab4-Adol-KABP-2006'!LP183),"",('Tab4-Adol-KABP-2006'!LP183))</f>
        <v/>
      </c>
      <c r="LQ183" s="355" t="str">
        <f>IF(ISBLANK('Tab4-Adol-KABP-2006'!LQ183),"",('Tab4-Adol-KABP-2006'!LQ183))</f>
        <v/>
      </c>
      <c r="LR183" s="355" t="str">
        <f>IF(ISBLANK('Tab4-Adol-KABP-2006'!LR183),"",('Tab4-Adol-KABP-2006'!LR183))</f>
        <v/>
      </c>
      <c r="LS183" s="355" t="str">
        <f>IF(ISBLANK('Tab4-Adol-KABP-2006'!LS183),"",('Tab4-Adol-KABP-2006'!LS183))</f>
        <v/>
      </c>
      <c r="LT183" s="355" t="str">
        <f>IF(ISBLANK('Tab4-Adol-KABP-2006'!LT183),"",('Tab4-Adol-KABP-2006'!LT183))</f>
        <v/>
      </c>
      <c r="LU183" s="355" t="str">
        <f>IF(ISBLANK('Tab4-Adol-KABP-2006'!LU183),"",('Tab4-Adol-KABP-2006'!LU183))</f>
        <v/>
      </c>
      <c r="LV183" s="355" t="str">
        <f>IF(ISBLANK('Tab4-Adol-KABP-2006'!LV183),"",('Tab4-Adol-KABP-2006'!LV183))</f>
        <v/>
      </c>
      <c r="LW183" s="355" t="str">
        <f>IF(ISBLANK('Tab4-Adol-KABP-2006'!LW183),"",('Tab4-Adol-KABP-2006'!LW183))</f>
        <v/>
      </c>
      <c r="LX183" s="355" t="str">
        <f>IF(ISBLANK('Tab4-Adol-KABP-2006'!LX183),"",('Tab4-Adol-KABP-2006'!LX183))</f>
        <v/>
      </c>
      <c r="LY183" s="355" t="str">
        <f>IF(ISBLANK('Tab4-Adol-KABP-2006'!LY183),"",('Tab4-Adol-KABP-2006'!LY183))</f>
        <v/>
      </c>
      <c r="LZ183" s="355" t="str">
        <f>IF(ISBLANK('Tab4-Adol-KABP-2006'!LZ183),"",('Tab4-Adol-KABP-2006'!LZ183))</f>
        <v/>
      </c>
      <c r="MA183" s="355" t="str">
        <f>IF(ISBLANK('Tab4-Adol-KABP-2006'!MA183),"",('Tab4-Adol-KABP-2006'!MA183))</f>
        <v/>
      </c>
    </row>
    <row r="184" spans="1:339" x14ac:dyDescent="0.2">
      <c r="A184" s="310" t="s">
        <v>200</v>
      </c>
      <c r="B184" s="172">
        <v>0</v>
      </c>
      <c r="C184" s="172">
        <v>0</v>
      </c>
      <c r="D184" s="172" t="s">
        <v>335</v>
      </c>
      <c r="E184" s="172">
        <v>1</v>
      </c>
      <c r="F184" s="173"/>
      <c r="G184" s="218" t="s">
        <v>42</v>
      </c>
      <c r="H184" s="348">
        <f>IF(ISBLANK('Tab4-Adol-KABP-2006'!H184), "",('Tab4-Adol-KABP-2006'!H184))</f>
        <v>2012</v>
      </c>
      <c r="I184" s="349" t="str">
        <f>IF(ISBLANK('Tab4-Adol-KABP-2006'!I184), "",('Tab4-Adol-KABP-2006'!I184))</f>
        <v>2011-2012</v>
      </c>
      <c r="J184" s="414">
        <f>IF(ISBLANK('Tab4-Adol-KABP-2006'!J184), "",('Tab4-Adol-KABP-2006'!J184))</f>
        <v>15.7</v>
      </c>
      <c r="K184" s="414">
        <f>IF(ISBLANK('Tab4-Adol-KABP-2006'!K184), "",('Tab4-Adol-KABP-2006'!K184))</f>
        <v>12.9</v>
      </c>
      <c r="L184" s="414">
        <f>IF(ISBLANK('Tab4-Adol-KABP-2006'!L184), "",('Tab4-Adol-KABP-2006'!L184))</f>
        <v>14.4</v>
      </c>
      <c r="M184" s="414">
        <f>IF(ISBLANK('Tab4-Adol-KABP-2006'!M184), "",('Tab4-Adol-KABP-2006'!M184))</f>
        <v>25</v>
      </c>
      <c r="N184" s="414">
        <f>IF(ISBLANK('Tab4-Adol-KABP-2006'!N184), "",('Tab4-Adol-KABP-2006'!N184))</f>
        <v>31.2</v>
      </c>
      <c r="O184" s="415">
        <f>IF(ISBLANK('Tab4-Adol-KABP-2006'!O184), "",('Tab4-Adol-KABP-2006'!O184))</f>
        <v>27.6</v>
      </c>
      <c r="P184" s="348">
        <f>IF(ISBLANK('Tab4-Adol-KABP-2006'!P184), "",('Tab4-Adol-KABP-2006'!P184))</f>
        <v>2012</v>
      </c>
      <c r="Q184" s="349" t="str">
        <f>IF(ISBLANK('Tab4-Adol-KABP-2006'!Q184), "",('Tab4-Adol-KABP-2006'!Q184))</f>
        <v>2011-2012</v>
      </c>
      <c r="R184" s="414">
        <f>IF(ISBLANK('Tab4-Adol-KABP-2006'!R184), "",('Tab4-Adol-KABP-2006'!R184))</f>
        <v>23</v>
      </c>
      <c r="S184" s="414">
        <f>IF(ISBLANK('Tab4-Adol-KABP-2006'!S184), "",('Tab4-Adol-KABP-2006'!S184))</f>
        <v>19.3</v>
      </c>
      <c r="T184" s="414">
        <f>IF(ISBLANK('Tab4-Adol-KABP-2006'!T184), "",('Tab4-Adol-KABP-2006'!T184))</f>
        <v>21.2</v>
      </c>
      <c r="U184" s="414">
        <f>IF(ISBLANK('Tab4-Adol-KABP-2006'!U184), "",('Tab4-Adol-KABP-2006'!U184))</f>
        <v>23</v>
      </c>
      <c r="V184" s="414">
        <f>IF(ISBLANK('Tab4-Adol-KABP-2006'!V184), "",('Tab4-Adol-KABP-2006'!V184))</f>
        <v>26.2</v>
      </c>
      <c r="W184" s="415">
        <f>IF(ISBLANK('Tab4-Adol-KABP-2006'!W184), "",('Tab4-Adol-KABP-2006'!W184))</f>
        <v>24.4</v>
      </c>
      <c r="X184" s="348">
        <f>IF(ISBLANK('Tab4-Adol-KABP-2006'!X184), "",('Tab4-Adol-KABP-2006'!X184))</f>
        <v>2012</v>
      </c>
      <c r="Y184" s="349" t="str">
        <f>IF(ISBLANK('Tab4-Adol-KABP-2006'!Y184), "",('Tab4-Adol-KABP-2006'!Y184))</f>
        <v>2011-2012</v>
      </c>
      <c r="Z184" s="414">
        <f>IF(ISBLANK('Tab4-Adol-KABP-2006'!Z184), "",('Tab4-Adol-KABP-2006'!Z184))</f>
        <v>3.4</v>
      </c>
      <c r="AA184" s="414">
        <f>IF(ISBLANK('Tab4-Adol-KABP-2006'!AA184), "",('Tab4-Adol-KABP-2006'!AA184))</f>
        <v>5.6</v>
      </c>
      <c r="AB184" s="414">
        <f>IF(ISBLANK('Tab4-Adol-KABP-2006'!AB184), "",('Tab4-Adol-KABP-2006'!AB184))</f>
        <v>4.4000000000000004</v>
      </c>
      <c r="AC184" s="414">
        <f>IF(ISBLANK('Tab4-Adol-KABP-2006'!AC184), "",('Tab4-Adol-KABP-2006'!AC184))</f>
        <v>19.7</v>
      </c>
      <c r="AD184" s="414">
        <f>IF(ISBLANK('Tab4-Adol-KABP-2006'!AD184), "",('Tab4-Adol-KABP-2006'!AD184))</f>
        <v>37.700000000000003</v>
      </c>
      <c r="AE184" s="415">
        <f>IF(ISBLANK('Tab4-Adol-KABP-2006'!AE184), "",('Tab4-Adol-KABP-2006'!AE184))</f>
        <v>27.3</v>
      </c>
      <c r="AF184" s="348">
        <f>IF(ISBLANK('Tab4-Adol-KABP-2006'!AF184), "",('Tab4-Adol-KABP-2006'!AF184))</f>
        <v>2012</v>
      </c>
      <c r="AG184" s="349" t="str">
        <f>IF(ISBLANK('Tab4-Adol-KABP-2006'!AG184), "",('Tab4-Adol-KABP-2006'!AG184))</f>
        <v>2011-2012</v>
      </c>
      <c r="AH184" s="414">
        <f>IF(ISBLANK('Tab4-Adol-KABP-2006'!AH184), "",('Tab4-Adol-KABP-2006'!AH184))</f>
        <v>45.5</v>
      </c>
      <c r="AI184" s="414">
        <f>IF(ISBLANK('Tab4-Adol-KABP-2006'!AI184), "",('Tab4-Adol-KABP-2006'!AI184))</f>
        <v>44.5</v>
      </c>
      <c r="AJ184" s="414">
        <f>IF(ISBLANK('Tab4-Adol-KABP-2006'!AJ184), "",('Tab4-Adol-KABP-2006'!AJ184))</f>
        <v>44.9</v>
      </c>
      <c r="AK184" s="414">
        <f>IF(ISBLANK('Tab4-Adol-KABP-2006'!AK184), "",('Tab4-Adol-KABP-2006'!AK184))</f>
        <v>56</v>
      </c>
      <c r="AL184" s="414">
        <f>IF(ISBLANK('Tab4-Adol-KABP-2006'!AL184), "",('Tab4-Adol-KABP-2006'!AL184))</f>
        <v>47.8</v>
      </c>
      <c r="AM184" s="415">
        <f>IF(ISBLANK('Tab4-Adol-KABP-2006'!AM184), "",('Tab4-Adol-KABP-2006'!AM184))</f>
        <v>51.2</v>
      </c>
      <c r="AN184" s="348">
        <f>IF(ISBLANK('Tab4-Adol-KABP-2006'!AN184), "",('Tab4-Adol-KABP-2006'!AN184))</f>
        <v>2009</v>
      </c>
      <c r="AO184" s="349">
        <f>IF(ISBLANK('Tab4-Adol-KABP-2006'!AO184), "",('Tab4-Adol-KABP-2006'!AO184))</f>
        <v>2009</v>
      </c>
      <c r="AP184" s="362">
        <f>IF(ISBLANK('Tab4-Adol-KABP-2006'!AP184), "",('Tab4-Adol-KABP-2006'!AP184))</f>
        <v>72</v>
      </c>
      <c r="AQ184" s="362">
        <f>IF(ISBLANK('Tab4-Adol-KABP-2006'!AQ184), "",('Tab4-Adol-KABP-2006'!AQ184))</f>
        <v>42.2</v>
      </c>
      <c r="AR184" s="362">
        <f>IF(ISBLANK('Tab4-Adol-KABP-2006'!AR184), "",('Tab4-Adol-KABP-2006'!AR184))</f>
        <v>54.8</v>
      </c>
      <c r="AS184" s="362">
        <f>IF(ISBLANK('Tab4-Adol-KABP-2006'!AS184), "",('Tab4-Adol-KABP-2006'!AS184))</f>
        <v>96.8</v>
      </c>
      <c r="AT184" s="362">
        <f>IF(ISBLANK('Tab4-Adol-KABP-2006'!AT184), "",('Tab4-Adol-KABP-2006'!AT184))</f>
        <v>88.5</v>
      </c>
      <c r="AU184" s="363">
        <f>IF(ISBLANK('Tab4-Adol-KABP-2006'!AU184), "",('Tab4-Adol-KABP-2006'!AU184))</f>
        <v>92</v>
      </c>
      <c r="AV184" s="348">
        <f>IF(ISBLANK('Tab4-Adol-KABP-2006'!AV184), "",('Tab4-Adol-KABP-2006'!AV184))</f>
        <v>2012</v>
      </c>
      <c r="AW184" s="349" t="str">
        <f>IF(ISBLANK('Tab4-Adol-KABP-2006'!AW184), "",('Tab4-Adol-KABP-2006'!AW184))</f>
        <v>2011-2012</v>
      </c>
      <c r="AX184" s="414"/>
      <c r="AY184" s="414"/>
      <c r="AZ184" s="414">
        <f>IF(ISBLANK('Tab4-Adol-KABP-2006'!AZ184), "",('Tab4-Adol-KABP-2006'!AZ184))</f>
        <v>44.9</v>
      </c>
      <c r="BA184" s="414"/>
      <c r="BB184" s="414"/>
      <c r="BC184" s="415">
        <f>IF(ISBLANK('Tab4-Adol-KABP-2006'!BC184), "",('Tab4-Adol-KABP-2006'!BC184))</f>
        <v>60.1</v>
      </c>
      <c r="BD184" s="348">
        <f>IF(ISBLANK('Tab4-Adol-KABP-2006'!BD184), "",('Tab4-Adol-KABP-2006'!BD184))</f>
        <v>2012</v>
      </c>
      <c r="BE184" s="349" t="str">
        <f>IF(ISBLANK('Tab4-Adol-KABP-2006'!BE184), "",('Tab4-Adol-KABP-2006'!BE184))</f>
        <v>2011-2012</v>
      </c>
      <c r="BF184" s="414">
        <f>IF(ISBLANK('Tab4-Adol-KABP-2006'!BF184), "",('Tab4-Adol-KABP-2006'!BF184))</f>
        <v>8</v>
      </c>
      <c r="BG184" s="414">
        <f>IF(ISBLANK('Tab4-Adol-KABP-2006'!BG184), "",('Tab4-Adol-KABP-2006'!BG184))</f>
        <v>15.2</v>
      </c>
      <c r="BH184" s="414">
        <f>IF(ISBLANK('Tab4-Adol-KABP-2006'!BH184), "",('Tab4-Adol-KABP-2006'!BH184))</f>
        <v>11.5</v>
      </c>
      <c r="BI184" s="414">
        <f>IF(ISBLANK('Tab4-Adol-KABP-2006'!BI184), "",('Tab4-Adol-KABP-2006'!BI184))</f>
        <v>3.8</v>
      </c>
      <c r="BJ184" s="414">
        <f>IF(ISBLANK('Tab4-Adol-KABP-2006'!BJ184), "",('Tab4-Adol-KABP-2006'!BJ184))</f>
        <v>9.8000000000000007</v>
      </c>
      <c r="BK184" s="415">
        <f>IF(ISBLANK('Tab4-Adol-KABP-2006'!BK184), "",('Tab4-Adol-KABP-2006'!BK184))</f>
        <v>6.3</v>
      </c>
      <c r="BL184" s="348">
        <f>IF(ISBLANK('Tab4-Adol-KABP-2006'!BL184), "",('Tab4-Adol-KABP-2006'!BL184))</f>
        <v>2012</v>
      </c>
      <c r="BM184" s="349" t="str">
        <f>IF(ISBLANK('Tab4-Adol-KABP-2006'!BM184), "",('Tab4-Adol-KABP-2006'!BM184))</f>
        <v>2011-2012</v>
      </c>
      <c r="BN184" s="414">
        <f>IF(ISBLANK('Tab4-Adol-KABP-2006'!BN184), "",('Tab4-Adol-KABP-2006'!BN184))</f>
        <v>15.9</v>
      </c>
      <c r="BO184" s="414">
        <f>IF(ISBLANK('Tab4-Adol-KABP-2006'!BO184), "",('Tab4-Adol-KABP-2006'!BO184))</f>
        <v>40.700000000000003</v>
      </c>
      <c r="BP184" s="414">
        <f>IF(ISBLANK('Tab4-Adol-KABP-2006'!BP184), "",('Tab4-Adol-KABP-2006'!BP184))</f>
        <v>27.8</v>
      </c>
      <c r="BQ184" s="414">
        <f>IF(ISBLANK('Tab4-Adol-KABP-2006'!BQ184), "",('Tab4-Adol-KABP-2006'!BQ184))</f>
        <v>8.1999999999999993</v>
      </c>
      <c r="BR184" s="414">
        <f>IF(ISBLANK('Tab4-Adol-KABP-2006'!BR184), "",('Tab4-Adol-KABP-2006'!BR184))</f>
        <v>21.6</v>
      </c>
      <c r="BS184" s="415">
        <f>IF(ISBLANK('Tab4-Adol-KABP-2006'!BS184), "",('Tab4-Adol-KABP-2006'!BS184))</f>
        <v>13.8</v>
      </c>
      <c r="BT184" s="348">
        <f>IF(ISBLANK('Tab4-Adol-KABP-2006'!BT184), "",('Tab4-Adol-KABP-2006'!BT184))</f>
        <v>2009</v>
      </c>
      <c r="BU184" s="349">
        <f>IF(ISBLANK('Tab4-Adol-KABP-2006'!BU184), "",('Tab4-Adol-KABP-2006'!BU184))</f>
        <v>2009</v>
      </c>
      <c r="BV184" s="414"/>
      <c r="BW184" s="414"/>
      <c r="BX184" s="415"/>
      <c r="BY184" s="216">
        <v>229622</v>
      </c>
      <c r="BZ184" s="208">
        <v>194167</v>
      </c>
      <c r="CA184" s="208">
        <v>423789</v>
      </c>
      <c r="CB184" s="208">
        <v>231681</v>
      </c>
      <c r="CC184" s="208">
        <v>194817</v>
      </c>
      <c r="CD184" s="284">
        <v>426498</v>
      </c>
      <c r="CE184" s="282"/>
      <c r="CF184" s="282"/>
      <c r="CG184" s="226">
        <f t="shared" si="553"/>
        <v>229622</v>
      </c>
      <c r="CH184" s="227">
        <f t="shared" si="554"/>
        <v>194167</v>
      </c>
      <c r="CI184" s="227">
        <f t="shared" si="555"/>
        <v>423789</v>
      </c>
      <c r="CJ184" s="227">
        <f t="shared" si="556"/>
        <v>231681</v>
      </c>
      <c r="CK184" s="227">
        <f t="shared" si="557"/>
        <v>194817</v>
      </c>
      <c r="CL184" s="228">
        <f t="shared" si="558"/>
        <v>426498</v>
      </c>
      <c r="CM184" s="282"/>
      <c r="CN184" s="282"/>
      <c r="CO184" s="226">
        <f t="shared" si="559"/>
        <v>229622</v>
      </c>
      <c r="CP184" s="227">
        <f t="shared" si="560"/>
        <v>194167</v>
      </c>
      <c r="CQ184" s="227">
        <f t="shared" si="561"/>
        <v>423789</v>
      </c>
      <c r="CR184" s="227">
        <f t="shared" si="562"/>
        <v>231681</v>
      </c>
      <c r="CS184" s="227">
        <f t="shared" si="563"/>
        <v>194817</v>
      </c>
      <c r="CT184" s="228">
        <f t="shared" si="564"/>
        <v>426498</v>
      </c>
      <c r="CU184" s="282"/>
      <c r="CV184" s="282"/>
      <c r="CW184" s="292">
        <f t="shared" si="565"/>
        <v>229622</v>
      </c>
      <c r="CX184" s="234">
        <f t="shared" si="566"/>
        <v>194167</v>
      </c>
      <c r="CY184" s="234">
        <f t="shared" si="567"/>
        <v>423789</v>
      </c>
      <c r="CZ184" s="234">
        <f t="shared" si="568"/>
        <v>231681</v>
      </c>
      <c r="DA184" s="234">
        <f t="shared" si="569"/>
        <v>194817</v>
      </c>
      <c r="DB184" s="235">
        <f t="shared" si="570"/>
        <v>426498</v>
      </c>
      <c r="DC184" s="282"/>
      <c r="DD184" s="282"/>
      <c r="DE184" s="226">
        <f t="shared" si="571"/>
        <v>229622</v>
      </c>
      <c r="DF184" s="227">
        <f t="shared" si="572"/>
        <v>194167</v>
      </c>
      <c r="DG184" s="227">
        <f t="shared" si="573"/>
        <v>423789</v>
      </c>
      <c r="DH184" s="227">
        <f t="shared" si="574"/>
        <v>231681</v>
      </c>
      <c r="DI184" s="227">
        <f t="shared" si="575"/>
        <v>194817</v>
      </c>
      <c r="DJ184" s="228">
        <f t="shared" si="576"/>
        <v>426498</v>
      </c>
      <c r="DK184" s="282"/>
      <c r="DL184" s="282"/>
      <c r="DM184" s="226">
        <f t="shared" si="577"/>
        <v>229622</v>
      </c>
      <c r="DN184" s="227">
        <f t="shared" si="578"/>
        <v>194167</v>
      </c>
      <c r="DO184" s="227">
        <f t="shared" si="579"/>
        <v>423789</v>
      </c>
      <c r="DP184" s="227">
        <f t="shared" si="580"/>
        <v>231681</v>
      </c>
      <c r="DQ184" s="227">
        <f t="shared" si="581"/>
        <v>194817</v>
      </c>
      <c r="DR184" s="228">
        <f t="shared" si="582"/>
        <v>426498</v>
      </c>
      <c r="DS184" s="282"/>
      <c r="DT184" s="282"/>
      <c r="DU184" s="226" t="str">
        <f t="shared" si="583"/>
        <v>-</v>
      </c>
      <c r="DV184" s="227" t="str">
        <f t="shared" si="584"/>
        <v>-</v>
      </c>
      <c r="DW184" s="227">
        <f t="shared" si="585"/>
        <v>423789</v>
      </c>
      <c r="DX184" s="227" t="str">
        <f t="shared" si="586"/>
        <v>-</v>
      </c>
      <c r="DY184" s="227" t="str">
        <f t="shared" si="587"/>
        <v>-</v>
      </c>
      <c r="DZ184" s="228">
        <f t="shared" si="588"/>
        <v>426498</v>
      </c>
      <c r="EA184" s="282"/>
      <c r="EB184" s="282"/>
      <c r="EC184" s="226">
        <f t="shared" si="589"/>
        <v>229622</v>
      </c>
      <c r="ED184" s="227">
        <f t="shared" si="590"/>
        <v>194167</v>
      </c>
      <c r="EE184" s="227">
        <f t="shared" si="591"/>
        <v>423789</v>
      </c>
      <c r="EF184" s="227">
        <f t="shared" si="592"/>
        <v>231681</v>
      </c>
      <c r="EG184" s="227">
        <f t="shared" si="593"/>
        <v>194817</v>
      </c>
      <c r="EH184" s="228">
        <f t="shared" si="594"/>
        <v>426498</v>
      </c>
      <c r="EI184" s="282"/>
      <c r="EJ184" s="282"/>
      <c r="EK184" s="226">
        <f t="shared" si="595"/>
        <v>229622</v>
      </c>
      <c r="EL184" s="227">
        <f t="shared" si="596"/>
        <v>194167</v>
      </c>
      <c r="EM184" s="227">
        <f t="shared" si="597"/>
        <v>423789</v>
      </c>
      <c r="EN184" s="227">
        <f t="shared" si="598"/>
        <v>231681</v>
      </c>
      <c r="EO184" s="227">
        <f t="shared" si="599"/>
        <v>194817</v>
      </c>
      <c r="EP184" s="228">
        <f t="shared" si="600"/>
        <v>426498</v>
      </c>
      <c r="EQ184" s="282"/>
      <c r="ER184" s="282"/>
      <c r="ES184" s="226" t="str">
        <f t="shared" si="601"/>
        <v>-</v>
      </c>
      <c r="ET184" s="227" t="str">
        <f t="shared" si="602"/>
        <v>-</v>
      </c>
      <c r="EU184" s="228" t="str">
        <f t="shared" si="603"/>
        <v>-</v>
      </c>
      <c r="EV184" s="282"/>
      <c r="EW184" s="282"/>
      <c r="EX184" s="301">
        <f t="shared" si="604"/>
        <v>36050.654000000002</v>
      </c>
      <c r="EY184" s="259">
        <f t="shared" si="605"/>
        <v>25047.543000000001</v>
      </c>
      <c r="EZ184" s="259">
        <f t="shared" si="606"/>
        <v>61025.616000000009</v>
      </c>
      <c r="FA184" s="259">
        <f t="shared" si="607"/>
        <v>57920.25</v>
      </c>
      <c r="FB184" s="259">
        <f t="shared" si="608"/>
        <v>60782.904000000002</v>
      </c>
      <c r="FC184" s="260">
        <f t="shared" si="609"/>
        <v>117713.448</v>
      </c>
      <c r="FD184" s="282"/>
      <c r="FE184" s="282"/>
      <c r="FF184" s="301">
        <f t="shared" si="610"/>
        <v>52813.060000000005</v>
      </c>
      <c r="FG184" s="259">
        <f t="shared" si="611"/>
        <v>37474.231</v>
      </c>
      <c r="FH184" s="259">
        <f t="shared" si="612"/>
        <v>89843.267999999996</v>
      </c>
      <c r="FI184" s="259">
        <f t="shared" si="613"/>
        <v>53286.630000000005</v>
      </c>
      <c r="FJ184" s="259">
        <f t="shared" si="614"/>
        <v>51042.054000000004</v>
      </c>
      <c r="FK184" s="260">
        <f t="shared" si="615"/>
        <v>104065.512</v>
      </c>
      <c r="FL184" s="282"/>
      <c r="FM184" s="282"/>
      <c r="FN184" s="301">
        <f t="shared" si="616"/>
        <v>7807.1480000000001</v>
      </c>
      <c r="FO184" s="259">
        <f t="shared" si="617"/>
        <v>10873.351999999999</v>
      </c>
      <c r="FP184" s="259">
        <f t="shared" si="618"/>
        <v>18646.716</v>
      </c>
      <c r="FQ184" s="259">
        <f t="shared" si="619"/>
        <v>45641.156999999992</v>
      </c>
      <c r="FR184" s="259">
        <f t="shared" si="620"/>
        <v>73446.009000000005</v>
      </c>
      <c r="FS184" s="260">
        <f t="shared" si="621"/>
        <v>116433.95400000001</v>
      </c>
      <c r="FT184" s="282"/>
      <c r="FU184" s="282"/>
      <c r="FV184" s="301">
        <f t="shared" si="622"/>
        <v>104478.01000000001</v>
      </c>
      <c r="FW184" s="259">
        <f t="shared" si="623"/>
        <v>86404.315000000002</v>
      </c>
      <c r="FX184" s="259">
        <f t="shared" si="624"/>
        <v>190281.261</v>
      </c>
      <c r="FY184" s="259">
        <f t="shared" si="625"/>
        <v>129741.36000000002</v>
      </c>
      <c r="FZ184" s="259">
        <f t="shared" si="626"/>
        <v>93122.525999999998</v>
      </c>
      <c r="GA184" s="260">
        <f t="shared" si="627"/>
        <v>218366.976</v>
      </c>
      <c r="GB184" s="282"/>
      <c r="GC184" s="282"/>
      <c r="GD184" s="301">
        <f t="shared" si="628"/>
        <v>165327.84</v>
      </c>
      <c r="GE184" s="259">
        <f t="shared" si="629"/>
        <v>81938.474000000002</v>
      </c>
      <c r="GF184" s="259">
        <f t="shared" si="630"/>
        <v>232236.37199999997</v>
      </c>
      <c r="GG184" s="259">
        <f t="shared" si="631"/>
        <v>224267.20799999998</v>
      </c>
      <c r="GH184" s="259">
        <f t="shared" si="632"/>
        <v>172413.04500000001</v>
      </c>
      <c r="GI184" s="260">
        <f t="shared" si="633"/>
        <v>392378.16000000003</v>
      </c>
      <c r="GJ184" s="282"/>
      <c r="GK184" s="282"/>
      <c r="GL184" s="301" t="str">
        <f t="shared" si="634"/>
        <v>-</v>
      </c>
      <c r="GM184" s="259" t="str">
        <f t="shared" si="635"/>
        <v>-</v>
      </c>
      <c r="GN184" s="259">
        <f t="shared" si="636"/>
        <v>190281.261</v>
      </c>
      <c r="GO184" s="259" t="str">
        <f t="shared" si="637"/>
        <v>-</v>
      </c>
      <c r="GP184" s="259" t="str">
        <f t="shared" si="638"/>
        <v>-</v>
      </c>
      <c r="GQ184" s="260">
        <f t="shared" si="639"/>
        <v>256325.29799999998</v>
      </c>
      <c r="GR184" s="282"/>
      <c r="GS184" s="282"/>
      <c r="GT184" s="301">
        <f t="shared" si="640"/>
        <v>18369.760000000002</v>
      </c>
      <c r="GU184" s="259">
        <f t="shared" si="641"/>
        <v>29513.383999999998</v>
      </c>
      <c r="GV184" s="259">
        <f t="shared" si="642"/>
        <v>48735.735000000001</v>
      </c>
      <c r="GW184" s="259">
        <f t="shared" si="643"/>
        <v>8803.8780000000006</v>
      </c>
      <c r="GX184" s="259">
        <f t="shared" si="644"/>
        <v>19092.066000000003</v>
      </c>
      <c r="GY184" s="260">
        <f t="shared" si="645"/>
        <v>26869.374</v>
      </c>
      <c r="GZ184" s="282"/>
      <c r="HA184" s="282"/>
      <c r="HB184" s="301">
        <f t="shared" si="646"/>
        <v>36509.898000000001</v>
      </c>
      <c r="HC184" s="259">
        <f t="shared" si="647"/>
        <v>79025.969000000012</v>
      </c>
      <c r="HD184" s="259">
        <f t="shared" si="648"/>
        <v>117813.342</v>
      </c>
      <c r="HE184" s="259">
        <f t="shared" si="649"/>
        <v>18997.841999999997</v>
      </c>
      <c r="HF184" s="259">
        <f t="shared" si="650"/>
        <v>42080.472000000002</v>
      </c>
      <c r="HG184" s="260">
        <f t="shared" si="651"/>
        <v>58856.724000000002</v>
      </c>
      <c r="HH184" s="282"/>
      <c r="HI184" s="282"/>
      <c r="HJ184" s="301" t="str">
        <f t="shared" si="652"/>
        <v>-</v>
      </c>
      <c r="HK184" s="259" t="str">
        <f t="shared" si="653"/>
        <v>-</v>
      </c>
      <c r="HL184" s="260" t="str">
        <f t="shared" si="654"/>
        <v>-</v>
      </c>
      <c r="HM184" s="428">
        <f t="shared" si="663"/>
        <v>1</v>
      </c>
      <c r="HN184" s="429">
        <f t="shared" si="663"/>
        <v>1</v>
      </c>
      <c r="HO184" s="429">
        <f t="shared" si="663"/>
        <v>1</v>
      </c>
      <c r="HP184" s="429">
        <f t="shared" si="655"/>
        <v>1</v>
      </c>
      <c r="HQ184" s="429">
        <f t="shared" si="655"/>
        <v>1</v>
      </c>
      <c r="HR184" s="430">
        <f t="shared" si="655"/>
        <v>1</v>
      </c>
      <c r="HS184" s="450"/>
      <c r="HT184" s="450"/>
      <c r="HU184" s="428">
        <f t="shared" si="664"/>
        <v>1</v>
      </c>
      <c r="HV184" s="429">
        <f t="shared" si="664"/>
        <v>1</v>
      </c>
      <c r="HW184" s="429">
        <f t="shared" si="664"/>
        <v>1</v>
      </c>
      <c r="HX184" s="429">
        <f t="shared" si="656"/>
        <v>1</v>
      </c>
      <c r="HY184" s="429">
        <f t="shared" si="656"/>
        <v>1</v>
      </c>
      <c r="HZ184" s="430">
        <f t="shared" si="656"/>
        <v>1</v>
      </c>
      <c r="IA184" s="450"/>
      <c r="IB184" s="450"/>
      <c r="IC184" s="428">
        <f t="shared" si="665"/>
        <v>1</v>
      </c>
      <c r="ID184" s="429">
        <f t="shared" si="665"/>
        <v>1</v>
      </c>
      <c r="IE184" s="429">
        <f t="shared" si="665"/>
        <v>1</v>
      </c>
      <c r="IF184" s="429">
        <f t="shared" si="657"/>
        <v>1</v>
      </c>
      <c r="IG184" s="429">
        <f t="shared" si="657"/>
        <v>1</v>
      </c>
      <c r="IH184" s="430">
        <f t="shared" si="657"/>
        <v>1</v>
      </c>
      <c r="II184" s="450"/>
      <c r="IJ184" s="450"/>
      <c r="IK184" s="428">
        <f t="shared" si="666"/>
        <v>1</v>
      </c>
      <c r="IL184" s="429">
        <f t="shared" si="666"/>
        <v>1</v>
      </c>
      <c r="IM184" s="429">
        <f t="shared" si="666"/>
        <v>1</v>
      </c>
      <c r="IN184" s="429">
        <f t="shared" si="658"/>
        <v>1</v>
      </c>
      <c r="IO184" s="429">
        <f t="shared" si="658"/>
        <v>1</v>
      </c>
      <c r="IP184" s="430">
        <f t="shared" si="658"/>
        <v>1</v>
      </c>
      <c r="IQ184" s="450"/>
      <c r="IR184" s="450"/>
      <c r="IS184" s="428">
        <f t="shared" si="667"/>
        <v>1</v>
      </c>
      <c r="IT184" s="429">
        <f t="shared" si="667"/>
        <v>1</v>
      </c>
      <c r="IU184" s="429">
        <f t="shared" si="667"/>
        <v>1</v>
      </c>
      <c r="IV184" s="429">
        <f t="shared" si="659"/>
        <v>1</v>
      </c>
      <c r="IW184" s="429">
        <f t="shared" si="659"/>
        <v>1</v>
      </c>
      <c r="IX184" s="430">
        <f t="shared" si="659"/>
        <v>1</v>
      </c>
      <c r="IY184" s="450"/>
      <c r="IZ184" s="450"/>
      <c r="JA184" s="428" t="str">
        <f t="shared" si="668"/>
        <v>-</v>
      </c>
      <c r="JB184" s="429" t="str">
        <f t="shared" si="668"/>
        <v>-</v>
      </c>
      <c r="JC184" s="429">
        <f t="shared" si="668"/>
        <v>1</v>
      </c>
      <c r="JD184" s="429" t="str">
        <f t="shared" si="660"/>
        <v>-</v>
      </c>
      <c r="JE184" s="429" t="str">
        <f t="shared" si="660"/>
        <v>-</v>
      </c>
      <c r="JF184" s="430">
        <f t="shared" si="660"/>
        <v>1</v>
      </c>
      <c r="JG184" s="450"/>
      <c r="JH184" s="450"/>
      <c r="JI184" s="428">
        <f t="shared" si="669"/>
        <v>1</v>
      </c>
      <c r="JJ184" s="429">
        <f t="shared" si="669"/>
        <v>1</v>
      </c>
      <c r="JK184" s="429">
        <f t="shared" si="669"/>
        <v>1</v>
      </c>
      <c r="JL184" s="429">
        <f t="shared" si="661"/>
        <v>1</v>
      </c>
      <c r="JM184" s="429">
        <f t="shared" si="661"/>
        <v>1</v>
      </c>
      <c r="JN184" s="430">
        <f t="shared" si="661"/>
        <v>1</v>
      </c>
      <c r="JO184" s="450"/>
      <c r="JP184" s="450"/>
      <c r="JQ184" s="428">
        <f t="shared" si="670"/>
        <v>1</v>
      </c>
      <c r="JR184" s="429">
        <f t="shared" si="670"/>
        <v>1</v>
      </c>
      <c r="JS184" s="429">
        <f t="shared" si="670"/>
        <v>1</v>
      </c>
      <c r="JT184" s="429">
        <f t="shared" si="662"/>
        <v>1</v>
      </c>
      <c r="JU184" s="429">
        <f t="shared" si="662"/>
        <v>1</v>
      </c>
      <c r="JV184" s="430">
        <f t="shared" si="662"/>
        <v>1</v>
      </c>
      <c r="JW184" s="450"/>
      <c r="JX184" s="450"/>
      <c r="JY184" s="428" t="str">
        <f t="shared" si="552"/>
        <v>-</v>
      </c>
      <c r="JZ184" s="429" t="str">
        <f t="shared" si="552"/>
        <v>-</v>
      </c>
      <c r="KA184" s="430" t="str">
        <f t="shared" si="552"/>
        <v>-</v>
      </c>
      <c r="KB184" s="172"/>
      <c r="KC184" s="355" t="str">
        <f>IF(ISBLANK('Tab4-Adol-KABP-2006'!KC184),"",('Tab4-Adol-KABP-2006'!KC184))</f>
        <v/>
      </c>
      <c r="KD184" s="355" t="str">
        <f>IF(ISBLANK('Tab4-Adol-KABP-2006'!KD184),"",('Tab4-Adol-KABP-2006'!KD184))</f>
        <v/>
      </c>
      <c r="KE184" s="355" t="str">
        <f>IF(ISBLANK('Tab4-Adol-KABP-2006'!KE184),"",('Tab4-Adol-KABP-2006'!KE184))</f>
        <v/>
      </c>
      <c r="KF184" s="355" t="str">
        <f>IF(ISBLANK('Tab4-Adol-KABP-2006'!KF184),"",('Tab4-Adol-KABP-2006'!KF184))</f>
        <v/>
      </c>
      <c r="KG184" s="355" t="str">
        <f>IF(ISBLANK('Tab4-Adol-KABP-2006'!KG184),"",('Tab4-Adol-KABP-2006'!KG184))</f>
        <v/>
      </c>
      <c r="KH184" s="355" t="str">
        <f>IF(ISBLANK('Tab4-Adol-KABP-2006'!KH184),"",('Tab4-Adol-KABP-2006'!KH184))</f>
        <v/>
      </c>
      <c r="KI184" s="355" t="str">
        <f>IF(ISBLANK('Tab4-Adol-KABP-2006'!KI184),"",('Tab4-Adol-KABP-2006'!KI184))</f>
        <v/>
      </c>
      <c r="KJ184" s="355" t="str">
        <f>IF(ISBLANK('Tab4-Adol-KABP-2006'!KJ184),"",('Tab4-Adol-KABP-2006'!KJ184))</f>
        <v/>
      </c>
      <c r="KK184" s="355" t="str">
        <f>IF(ISBLANK('Tab4-Adol-KABP-2006'!KK184),"",('Tab4-Adol-KABP-2006'!KK184))</f>
        <v/>
      </c>
      <c r="KL184" s="355" t="str">
        <f>IF(ISBLANK('Tab4-Adol-KABP-2006'!KL184),"",('Tab4-Adol-KABP-2006'!KL184))</f>
        <v/>
      </c>
      <c r="KM184" s="355" t="str">
        <f>IF(ISBLANK('Tab4-Adol-KABP-2006'!KM184),"",('Tab4-Adol-KABP-2006'!KM184))</f>
        <v/>
      </c>
      <c r="KN184" s="355" t="str">
        <f>IF(ISBLANK('Tab4-Adol-KABP-2006'!KN184),"",('Tab4-Adol-KABP-2006'!KN184))</f>
        <v/>
      </c>
      <c r="KO184" s="355" t="str">
        <f>IF(ISBLANK('Tab4-Adol-KABP-2006'!KO184),"",('Tab4-Adol-KABP-2006'!KO184))</f>
        <v/>
      </c>
      <c r="KP184" s="355" t="str">
        <f>IF(ISBLANK('Tab4-Adol-KABP-2006'!KP184),"",('Tab4-Adol-KABP-2006'!KP184))</f>
        <v/>
      </c>
      <c r="KQ184" s="355" t="str">
        <f>IF(ISBLANK('Tab4-Adol-KABP-2006'!KQ184),"",('Tab4-Adol-KABP-2006'!KQ184))</f>
        <v/>
      </c>
      <c r="KR184" s="355" t="str">
        <f>IF(ISBLANK('Tab4-Adol-KABP-2006'!KR184),"",('Tab4-Adol-KABP-2006'!KR184))</f>
        <v/>
      </c>
      <c r="KS184" s="355" t="str">
        <f>IF(ISBLANK('Tab4-Adol-KABP-2006'!KS184),"",('Tab4-Adol-KABP-2006'!KS184))</f>
        <v/>
      </c>
      <c r="KT184" s="355" t="str">
        <f>IF(ISBLANK('Tab4-Adol-KABP-2006'!KT184),"",('Tab4-Adol-KABP-2006'!KT184))</f>
        <v/>
      </c>
      <c r="KU184" s="355" t="str">
        <f>IF(ISBLANK('Tab4-Adol-KABP-2006'!KU184),"",('Tab4-Adol-KABP-2006'!KU184))</f>
        <v/>
      </c>
      <c r="KV184" s="355" t="str">
        <f>IF(ISBLANK('Tab4-Adol-KABP-2006'!KV184),"",('Tab4-Adol-KABP-2006'!KV184))</f>
        <v/>
      </c>
      <c r="KW184" s="355" t="str">
        <f>IF(ISBLANK('Tab4-Adol-KABP-2006'!KW184),"",('Tab4-Adol-KABP-2006'!KW184))</f>
        <v/>
      </c>
      <c r="KX184" s="355" t="str">
        <f>IF(ISBLANK('Tab4-Adol-KABP-2006'!KX184),"",('Tab4-Adol-KABP-2006'!KX184))</f>
        <v/>
      </c>
      <c r="KY184" s="355" t="str">
        <f>IF(ISBLANK('Tab4-Adol-KABP-2006'!KY184),"",('Tab4-Adol-KABP-2006'!KY184))</f>
        <v/>
      </c>
      <c r="KZ184" s="355" t="str">
        <f>IF(ISBLANK('Tab4-Adol-KABP-2006'!KZ184),"",('Tab4-Adol-KABP-2006'!KZ184))</f>
        <v/>
      </c>
      <c r="LA184" s="355" t="str">
        <f>IF(ISBLANK('Tab4-Adol-KABP-2006'!LA184),"",('Tab4-Adol-KABP-2006'!LA184))</f>
        <v/>
      </c>
      <c r="LB184" s="355" t="str">
        <f>IF(ISBLANK('Tab4-Adol-KABP-2006'!LB184),"",('Tab4-Adol-KABP-2006'!LB184))</f>
        <v/>
      </c>
      <c r="LC184" s="355" t="str">
        <f>IF(ISBLANK('Tab4-Adol-KABP-2006'!LC184),"",('Tab4-Adol-KABP-2006'!LC184))</f>
        <v/>
      </c>
      <c r="LD184" s="355" t="str">
        <f>IF(ISBLANK('Tab4-Adol-KABP-2006'!LD184),"",('Tab4-Adol-KABP-2006'!LD184))</f>
        <v/>
      </c>
      <c r="LE184" s="355" t="str">
        <f>IF(ISBLANK('Tab4-Adol-KABP-2006'!LE184),"",('Tab4-Adol-KABP-2006'!LE184))</f>
        <v/>
      </c>
      <c r="LF184" s="355" t="str">
        <f>IF(ISBLANK('Tab4-Adol-KABP-2006'!LF184),"",('Tab4-Adol-KABP-2006'!LF184))</f>
        <v/>
      </c>
      <c r="LG184" s="355" t="str">
        <f>IF(ISBLANK('Tab4-Adol-KABP-2006'!LG184),"",('Tab4-Adol-KABP-2006'!LG184))</f>
        <v/>
      </c>
      <c r="LH184" s="355" t="str">
        <f>IF(ISBLANK('Tab4-Adol-KABP-2006'!LH184),"",('Tab4-Adol-KABP-2006'!LH184))</f>
        <v/>
      </c>
      <c r="LI184" s="355" t="str">
        <f>IF(ISBLANK('Tab4-Adol-KABP-2006'!LI184),"",('Tab4-Adol-KABP-2006'!LI184))</f>
        <v/>
      </c>
      <c r="LJ184" s="355" t="str">
        <f>IF(ISBLANK('Tab4-Adol-KABP-2006'!LJ184),"",('Tab4-Adol-KABP-2006'!LJ184))</f>
        <v/>
      </c>
      <c r="LK184" s="355" t="str">
        <f>IF(ISBLANK('Tab4-Adol-KABP-2006'!LK184),"",('Tab4-Adol-KABP-2006'!LK184))</f>
        <v/>
      </c>
      <c r="LL184" s="355" t="str">
        <f>IF(ISBLANK('Tab4-Adol-KABP-2006'!LL184),"",('Tab4-Adol-KABP-2006'!LL184))</f>
        <v/>
      </c>
      <c r="LM184" s="355" t="str">
        <f>IF(ISBLANK('Tab4-Adol-KABP-2006'!LM184),"",('Tab4-Adol-KABP-2006'!LM184))</f>
        <v/>
      </c>
      <c r="LN184" s="355" t="str">
        <f>IF(ISBLANK('Tab4-Adol-KABP-2006'!LN184),"",('Tab4-Adol-KABP-2006'!LN184))</f>
        <v/>
      </c>
      <c r="LO184" s="355" t="str">
        <f>IF(ISBLANK('Tab4-Adol-KABP-2006'!LO184),"",('Tab4-Adol-KABP-2006'!LO184))</f>
        <v/>
      </c>
      <c r="LP184" s="355" t="str">
        <f>IF(ISBLANK('Tab4-Adol-KABP-2006'!LP184),"",('Tab4-Adol-KABP-2006'!LP184))</f>
        <v/>
      </c>
      <c r="LQ184" s="355" t="str">
        <f>IF(ISBLANK('Tab4-Adol-KABP-2006'!LQ184),"",('Tab4-Adol-KABP-2006'!LQ184))</f>
        <v/>
      </c>
      <c r="LR184" s="355" t="str">
        <f>IF(ISBLANK('Tab4-Adol-KABP-2006'!LR184),"",('Tab4-Adol-KABP-2006'!LR184))</f>
        <v/>
      </c>
      <c r="LS184" s="355" t="str">
        <f>IF(ISBLANK('Tab4-Adol-KABP-2006'!LS184),"",('Tab4-Adol-KABP-2006'!LS184))</f>
        <v/>
      </c>
      <c r="LT184" s="355" t="str">
        <f>IF(ISBLANK('Tab4-Adol-KABP-2006'!LT184),"",('Tab4-Adol-KABP-2006'!LT184))</f>
        <v/>
      </c>
      <c r="LU184" s="355" t="str">
        <f>IF(ISBLANK('Tab4-Adol-KABP-2006'!LU184),"",('Tab4-Adol-KABP-2006'!LU184))</f>
        <v/>
      </c>
      <c r="LV184" s="355" t="str">
        <f>IF(ISBLANK('Tab4-Adol-KABP-2006'!LV184),"",('Tab4-Adol-KABP-2006'!LV184))</f>
        <v/>
      </c>
      <c r="LW184" s="355" t="str">
        <f>IF(ISBLANK('Tab4-Adol-KABP-2006'!LW184),"",('Tab4-Adol-KABP-2006'!LW184))</f>
        <v/>
      </c>
      <c r="LX184" s="355" t="str">
        <f>IF(ISBLANK('Tab4-Adol-KABP-2006'!LX184),"",('Tab4-Adol-KABP-2006'!LX184))</f>
        <v/>
      </c>
      <c r="LY184" s="355" t="str">
        <f>IF(ISBLANK('Tab4-Adol-KABP-2006'!LY184),"",('Tab4-Adol-KABP-2006'!LY184))</f>
        <v/>
      </c>
      <c r="LZ184" s="355" t="str">
        <f>IF(ISBLANK('Tab4-Adol-KABP-2006'!LZ184),"",('Tab4-Adol-KABP-2006'!LZ184))</f>
        <v/>
      </c>
      <c r="MA184" s="355" t="str">
        <f>IF(ISBLANK('Tab4-Adol-KABP-2006'!MA184),"",('Tab4-Adol-KABP-2006'!MA184))</f>
        <v/>
      </c>
    </row>
    <row r="185" spans="1:339" x14ac:dyDescent="0.2">
      <c r="A185" s="310" t="s">
        <v>200</v>
      </c>
      <c r="B185" s="172">
        <v>1</v>
      </c>
      <c r="C185" s="172">
        <v>0</v>
      </c>
      <c r="D185" s="172" t="s">
        <v>335</v>
      </c>
      <c r="E185" s="172">
        <v>1</v>
      </c>
      <c r="F185" s="173"/>
      <c r="G185" s="218" t="s">
        <v>45</v>
      </c>
      <c r="H185" s="348">
        <f>IF(ISBLANK('Tab4-Adol-KABP-2006'!H185), "",('Tab4-Adol-KABP-2006'!H185))</f>
        <v>2012</v>
      </c>
      <c r="I185" s="349" t="str">
        <f>IF(ISBLANK('Tab4-Adol-KABP-2006'!I185), "",('Tab4-Adol-KABP-2006'!I185))</f>
        <v>2011-2012</v>
      </c>
      <c r="J185" s="414">
        <f>IF(ISBLANK('Tab4-Adol-KABP-2006'!J185), "",('Tab4-Adol-KABP-2006'!J185))</f>
        <v>15</v>
      </c>
      <c r="K185" s="414">
        <f>IF(ISBLANK('Tab4-Adol-KABP-2006'!K185), "",('Tab4-Adol-KABP-2006'!K185))</f>
        <v>16.5</v>
      </c>
      <c r="L185" s="414">
        <f>IF(ISBLANK('Tab4-Adol-KABP-2006'!L185), "",('Tab4-Adol-KABP-2006'!L185))</f>
        <v>15.7</v>
      </c>
      <c r="M185" s="414">
        <f>IF(ISBLANK('Tab4-Adol-KABP-2006'!M185), "",('Tab4-Adol-KABP-2006'!M185))</f>
        <v>20.9</v>
      </c>
      <c r="N185" s="414">
        <f>IF(ISBLANK('Tab4-Adol-KABP-2006'!N185), "",('Tab4-Adol-KABP-2006'!N185))</f>
        <v>28.3</v>
      </c>
      <c r="O185" s="415">
        <f>IF(ISBLANK('Tab4-Adol-KABP-2006'!O185), "",('Tab4-Adol-KABP-2006'!O185))</f>
        <v>24.6</v>
      </c>
      <c r="P185" s="348">
        <f>IF(ISBLANK('Tab4-Adol-KABP-2006'!P185), "",('Tab4-Adol-KABP-2006'!P185))</f>
        <v>2012</v>
      </c>
      <c r="Q185" s="349" t="str">
        <f>IF(ISBLANK('Tab4-Adol-KABP-2006'!Q185), "",('Tab4-Adol-KABP-2006'!Q185))</f>
        <v>2011-2012</v>
      </c>
      <c r="R185" s="414">
        <f>IF(ISBLANK('Tab4-Adol-KABP-2006'!R185), "",('Tab4-Adol-KABP-2006'!R185))</f>
        <v>20.8</v>
      </c>
      <c r="S185" s="414">
        <f>IF(ISBLANK('Tab4-Adol-KABP-2006'!S185), "",('Tab4-Adol-KABP-2006'!S185))</f>
        <v>19.5</v>
      </c>
      <c r="T185" s="414">
        <f>IF(ISBLANK('Tab4-Adol-KABP-2006'!T185), "",('Tab4-Adol-KABP-2006'!T185))</f>
        <v>20.2</v>
      </c>
      <c r="U185" s="414">
        <f>IF(ISBLANK('Tab4-Adol-KABP-2006'!U185), "",('Tab4-Adol-KABP-2006'!U185))</f>
        <v>14.1</v>
      </c>
      <c r="V185" s="414">
        <f>IF(ISBLANK('Tab4-Adol-KABP-2006'!V185), "",('Tab4-Adol-KABP-2006'!V185))</f>
        <v>13.5</v>
      </c>
      <c r="W185" s="415">
        <f>IF(ISBLANK('Tab4-Adol-KABP-2006'!W185), "",('Tab4-Adol-KABP-2006'!W185))</f>
        <v>13.8</v>
      </c>
      <c r="X185" s="348">
        <f>IF(ISBLANK('Tab4-Adol-KABP-2006'!X185), "",('Tab4-Adol-KABP-2006'!X185))</f>
        <v>2012</v>
      </c>
      <c r="Y185" s="349" t="str">
        <f>IF(ISBLANK('Tab4-Adol-KABP-2006'!Y185), "",('Tab4-Adol-KABP-2006'!Y185))</f>
        <v>2011-2012</v>
      </c>
      <c r="Z185" s="414">
        <f>IF(ISBLANK('Tab4-Adol-KABP-2006'!Z185), "",('Tab4-Adol-KABP-2006'!Z185))</f>
        <v>4.3</v>
      </c>
      <c r="AA185" s="414">
        <f>IF(ISBLANK('Tab4-Adol-KABP-2006'!AA185), "",('Tab4-Adol-KABP-2006'!AA185))</f>
        <v>5.3</v>
      </c>
      <c r="AB185" s="414">
        <f>IF(ISBLANK('Tab4-Adol-KABP-2006'!AB185), "",('Tab4-Adol-KABP-2006'!AB185))</f>
        <v>4.8</v>
      </c>
      <c r="AC185" s="414">
        <f>IF(ISBLANK('Tab4-Adol-KABP-2006'!AC185), "",('Tab4-Adol-KABP-2006'!AC185))</f>
        <v>13.1</v>
      </c>
      <c r="AD185" s="414">
        <f>IF(ISBLANK('Tab4-Adol-KABP-2006'!AD185), "",('Tab4-Adol-KABP-2006'!AD185))</f>
        <v>32.1</v>
      </c>
      <c r="AE185" s="415">
        <f>IF(ISBLANK('Tab4-Adol-KABP-2006'!AE185), "",('Tab4-Adol-KABP-2006'!AE185))</f>
        <v>22.6</v>
      </c>
      <c r="AF185" s="348">
        <f>IF(ISBLANK('Tab4-Adol-KABP-2006'!AF185), "",('Tab4-Adol-KABP-2006'!AF185))</f>
        <v>2012</v>
      </c>
      <c r="AG185" s="349" t="str">
        <f>IF(ISBLANK('Tab4-Adol-KABP-2006'!AG185), "",('Tab4-Adol-KABP-2006'!AG185))</f>
        <v>2011-2012</v>
      </c>
      <c r="AH185" s="414">
        <f>IF(ISBLANK('Tab4-Adol-KABP-2006'!AH185), "",('Tab4-Adol-KABP-2006'!AH185))</f>
        <v>31.8</v>
      </c>
      <c r="AI185" s="414">
        <f>IF(ISBLANK('Tab4-Adol-KABP-2006'!AI185), "",('Tab4-Adol-KABP-2006'!AI185))</f>
        <v>36.299999999999997</v>
      </c>
      <c r="AJ185" s="414">
        <f>IF(ISBLANK('Tab4-Adol-KABP-2006'!AJ185), "",('Tab4-Adol-KABP-2006'!AJ185))</f>
        <v>34.200000000000003</v>
      </c>
      <c r="AK185" s="414">
        <f>IF(ISBLANK('Tab4-Adol-KABP-2006'!AK185), "",('Tab4-Adol-KABP-2006'!AK185))</f>
        <v>70.099999999999994</v>
      </c>
      <c r="AL185" s="414">
        <f>IF(ISBLANK('Tab4-Adol-KABP-2006'!AL185), "",('Tab4-Adol-KABP-2006'!AL185))</f>
        <v>50.9</v>
      </c>
      <c r="AM185" s="415">
        <f>IF(ISBLANK('Tab4-Adol-KABP-2006'!AM185), "",('Tab4-Adol-KABP-2006'!AM185))</f>
        <v>56.5</v>
      </c>
      <c r="AN185" s="348">
        <f>IF(ISBLANK('Tab4-Adol-KABP-2006'!AN185), "",('Tab4-Adol-KABP-2006'!AN185))</f>
        <v>2012</v>
      </c>
      <c r="AO185" s="349" t="str">
        <f>IF(ISBLANK('Tab4-Adol-KABP-2006'!AO185), "",('Tab4-Adol-KABP-2006'!AO185))</f>
        <v>2011-2012</v>
      </c>
      <c r="AP185" s="362">
        <f>IF(ISBLANK('Tab4-Adol-KABP-2006'!AP185), "",('Tab4-Adol-KABP-2006'!AP185))</f>
        <v>67</v>
      </c>
      <c r="AQ185" s="362">
        <f>IF(ISBLANK('Tab4-Adol-KABP-2006'!AQ185), "",('Tab4-Adol-KABP-2006'!AQ185))</f>
        <v>42.1</v>
      </c>
      <c r="AR185" s="362">
        <f>IF(ISBLANK('Tab4-Adol-KABP-2006'!AR185), "",('Tab4-Adol-KABP-2006'!AR185))</f>
        <v>52.3</v>
      </c>
      <c r="AS185" s="362">
        <f>IF(ISBLANK('Tab4-Adol-KABP-2006'!AS185), "",('Tab4-Adol-KABP-2006'!AS185))</f>
        <v>98.4</v>
      </c>
      <c r="AT185" s="362">
        <f>IF(ISBLANK('Tab4-Adol-KABP-2006'!AT185), "",('Tab4-Adol-KABP-2006'!AT185))</f>
        <v>89.8</v>
      </c>
      <c r="AU185" s="363">
        <f>IF(ISBLANK('Tab4-Adol-KABP-2006'!AU185), "",('Tab4-Adol-KABP-2006'!AU185))</f>
        <v>92.6</v>
      </c>
      <c r="AV185" s="348">
        <f>IF(ISBLANK('Tab4-Adol-KABP-2006'!AV185), "",('Tab4-Adol-KABP-2006'!AV185))</f>
        <v>2012</v>
      </c>
      <c r="AW185" s="349" t="str">
        <f>IF(ISBLANK('Tab4-Adol-KABP-2006'!AW185), "",('Tab4-Adol-KABP-2006'!AW185))</f>
        <v>2011-2012</v>
      </c>
      <c r="AX185" s="414">
        <f>IF(ISBLANK('Tab4-Adol-KABP-2006'!AX185), "",('Tab4-Adol-KABP-2006'!AX185))</f>
        <v>41.8</v>
      </c>
      <c r="AY185" s="414">
        <f>IF(ISBLANK('Tab4-Adol-KABP-2006'!AY185), "",('Tab4-Adol-KABP-2006'!AY185))</f>
        <v>34.700000000000003</v>
      </c>
      <c r="AZ185" s="414">
        <f>IF(ISBLANK('Tab4-Adol-KABP-2006'!AZ185), "",('Tab4-Adol-KABP-2006'!AZ185))</f>
        <v>38.4</v>
      </c>
      <c r="BA185" s="414">
        <f>IF(ISBLANK('Tab4-Adol-KABP-2006'!BA185), "",('Tab4-Adol-KABP-2006'!BA185))</f>
        <v>63.8</v>
      </c>
      <c r="BB185" s="414">
        <f>IF(ISBLANK('Tab4-Adol-KABP-2006'!BB185), "",('Tab4-Adol-KABP-2006'!BB185))</f>
        <v>56.6</v>
      </c>
      <c r="BC185" s="415">
        <f>IF(ISBLANK('Tab4-Adol-KABP-2006'!BC185), "",('Tab4-Adol-KABP-2006'!BC185))</f>
        <v>59.1</v>
      </c>
      <c r="BD185" s="348">
        <f>IF(ISBLANK('Tab4-Adol-KABP-2006'!BD185), "",('Tab4-Adol-KABP-2006'!BD185))</f>
        <v>2012</v>
      </c>
      <c r="BE185" s="349" t="str">
        <f>IF(ISBLANK('Tab4-Adol-KABP-2006'!BE185), "",('Tab4-Adol-KABP-2006'!BE185))</f>
        <v>2011-2012</v>
      </c>
      <c r="BF185" s="414">
        <f>IF(ISBLANK('Tab4-Adol-KABP-2006'!BF185), "",('Tab4-Adol-KABP-2006'!BF185))</f>
        <v>9.6999999999999993</v>
      </c>
      <c r="BG185" s="414">
        <f>IF(ISBLANK('Tab4-Adol-KABP-2006'!BG185), "",('Tab4-Adol-KABP-2006'!BG185))</f>
        <v>17.5</v>
      </c>
      <c r="BH185" s="414">
        <f>IF(ISBLANK('Tab4-Adol-KABP-2006'!BH185), "",('Tab4-Adol-KABP-2006'!BH185))</f>
        <v>13.5</v>
      </c>
      <c r="BI185" s="414">
        <f>IF(ISBLANK('Tab4-Adol-KABP-2006'!BI185), "",('Tab4-Adol-KABP-2006'!BI185))</f>
        <v>5.2</v>
      </c>
      <c r="BJ185" s="414">
        <f>IF(ISBLANK('Tab4-Adol-KABP-2006'!BJ185), "",('Tab4-Adol-KABP-2006'!BJ185))</f>
        <v>9.8000000000000007</v>
      </c>
      <c r="BK185" s="415">
        <f>IF(ISBLANK('Tab4-Adol-KABP-2006'!BK185), "",('Tab4-Adol-KABP-2006'!BK185))</f>
        <v>7.5</v>
      </c>
      <c r="BL185" s="348">
        <f>IF(ISBLANK('Tab4-Adol-KABP-2006'!BL185), "",('Tab4-Adol-KABP-2006'!BL185))</f>
        <v>2012</v>
      </c>
      <c r="BM185" s="349" t="str">
        <f>IF(ISBLANK('Tab4-Adol-KABP-2006'!BM185), "",('Tab4-Adol-KABP-2006'!BM185))</f>
        <v>2011-2012</v>
      </c>
      <c r="BN185" s="414">
        <f>IF(ISBLANK('Tab4-Adol-KABP-2006'!BN185), "",('Tab4-Adol-KABP-2006'!BN185))</f>
        <v>18.8</v>
      </c>
      <c r="BO185" s="414">
        <f>IF(ISBLANK('Tab4-Adol-KABP-2006'!BO185), "",('Tab4-Adol-KABP-2006'!BO185))</f>
        <v>40.700000000000003</v>
      </c>
      <c r="BP185" s="414">
        <f>IF(ISBLANK('Tab4-Adol-KABP-2006'!BP185), "",('Tab4-Adol-KABP-2006'!BP185))</f>
        <v>29.6</v>
      </c>
      <c r="BQ185" s="414">
        <f>IF(ISBLANK('Tab4-Adol-KABP-2006'!BQ185), "",('Tab4-Adol-KABP-2006'!BQ185))</f>
        <v>10.7</v>
      </c>
      <c r="BR185" s="414">
        <f>IF(ISBLANK('Tab4-Adol-KABP-2006'!BR185), "",('Tab4-Adol-KABP-2006'!BR185))</f>
        <v>22.5</v>
      </c>
      <c r="BS185" s="415">
        <f>IF(ISBLANK('Tab4-Adol-KABP-2006'!BS185), "",('Tab4-Adol-KABP-2006'!BS185))</f>
        <v>16.600000000000001</v>
      </c>
      <c r="BT185" s="348">
        <f>IF(ISBLANK('Tab4-Adol-KABP-2006'!BT185), "",('Tab4-Adol-KABP-2006'!BT185))</f>
        <v>2012</v>
      </c>
      <c r="BU185" s="349" t="str">
        <f>IF(ISBLANK('Tab4-Adol-KABP-2006'!BU185), "",('Tab4-Adol-KABP-2006'!BU185))</f>
        <v>2011-2012</v>
      </c>
      <c r="BV185" s="414">
        <f>IF(ISBLANK('Tab4-Adol-KABP-2006'!BV185), "",('Tab4-Adol-KABP-2006'!BV185))</f>
        <v>95.7</v>
      </c>
      <c r="BW185" s="414">
        <f>IF(ISBLANK('Tab4-Adol-KABP-2006'!BW185), "",('Tab4-Adol-KABP-2006'!BW185))</f>
        <v>97</v>
      </c>
      <c r="BX185" s="415">
        <f>IF(ISBLANK('Tab4-Adol-KABP-2006'!BX185), "",('Tab4-Adol-KABP-2006'!BX185))</f>
        <v>96.3</v>
      </c>
      <c r="BY185" s="216">
        <v>1121960</v>
      </c>
      <c r="BZ185" s="208">
        <v>943864</v>
      </c>
      <c r="CA185" s="208">
        <v>2065824</v>
      </c>
      <c r="CB185" s="208">
        <v>1141803</v>
      </c>
      <c r="CC185" s="208">
        <v>961179</v>
      </c>
      <c r="CD185" s="284">
        <v>2102982</v>
      </c>
      <c r="CE185" s="282"/>
      <c r="CF185" s="282"/>
      <c r="CG185" s="226">
        <f t="shared" si="553"/>
        <v>1121960</v>
      </c>
      <c r="CH185" s="227">
        <f t="shared" si="554"/>
        <v>943864</v>
      </c>
      <c r="CI185" s="227">
        <f t="shared" si="555"/>
        <v>2065824</v>
      </c>
      <c r="CJ185" s="227">
        <f t="shared" si="556"/>
        <v>1141803</v>
      </c>
      <c r="CK185" s="227">
        <f t="shared" si="557"/>
        <v>961179</v>
      </c>
      <c r="CL185" s="228">
        <f t="shared" si="558"/>
        <v>2102982</v>
      </c>
      <c r="CM185" s="282"/>
      <c r="CN185" s="282"/>
      <c r="CO185" s="226">
        <f t="shared" si="559"/>
        <v>1121960</v>
      </c>
      <c r="CP185" s="227">
        <f t="shared" si="560"/>
        <v>943864</v>
      </c>
      <c r="CQ185" s="227">
        <f t="shared" si="561"/>
        <v>2065824</v>
      </c>
      <c r="CR185" s="227">
        <f t="shared" si="562"/>
        <v>1141803</v>
      </c>
      <c r="CS185" s="227">
        <f t="shared" si="563"/>
        <v>961179</v>
      </c>
      <c r="CT185" s="228">
        <f t="shared" si="564"/>
        <v>2102982</v>
      </c>
      <c r="CU185" s="282"/>
      <c r="CV185" s="282"/>
      <c r="CW185" s="292">
        <f t="shared" si="565"/>
        <v>1121960</v>
      </c>
      <c r="CX185" s="234">
        <f t="shared" si="566"/>
        <v>943864</v>
      </c>
      <c r="CY185" s="234">
        <f t="shared" si="567"/>
        <v>2065824</v>
      </c>
      <c r="CZ185" s="234">
        <f t="shared" si="568"/>
        <v>1141803</v>
      </c>
      <c r="DA185" s="234">
        <f t="shared" si="569"/>
        <v>961179</v>
      </c>
      <c r="DB185" s="235">
        <f t="shared" si="570"/>
        <v>2102982</v>
      </c>
      <c r="DC185" s="282"/>
      <c r="DD185" s="282"/>
      <c r="DE185" s="226">
        <f t="shared" si="571"/>
        <v>1121960</v>
      </c>
      <c r="DF185" s="227">
        <f t="shared" si="572"/>
        <v>943864</v>
      </c>
      <c r="DG185" s="227">
        <f t="shared" si="573"/>
        <v>2065824</v>
      </c>
      <c r="DH185" s="227">
        <f t="shared" si="574"/>
        <v>1141803</v>
      </c>
      <c r="DI185" s="227">
        <f t="shared" si="575"/>
        <v>961179</v>
      </c>
      <c r="DJ185" s="228">
        <f t="shared" si="576"/>
        <v>2102982</v>
      </c>
      <c r="DK185" s="282"/>
      <c r="DL185" s="282"/>
      <c r="DM185" s="226">
        <f t="shared" si="577"/>
        <v>1121960</v>
      </c>
      <c r="DN185" s="227">
        <f t="shared" si="578"/>
        <v>943864</v>
      </c>
      <c r="DO185" s="227">
        <f t="shared" si="579"/>
        <v>2065824</v>
      </c>
      <c r="DP185" s="227">
        <f t="shared" si="580"/>
        <v>1141803</v>
      </c>
      <c r="DQ185" s="227">
        <f t="shared" si="581"/>
        <v>961179</v>
      </c>
      <c r="DR185" s="228">
        <f t="shared" si="582"/>
        <v>2102982</v>
      </c>
      <c r="DS185" s="282"/>
      <c r="DT185" s="282"/>
      <c r="DU185" s="226">
        <f t="shared" si="583"/>
        <v>1121960</v>
      </c>
      <c r="DV185" s="227">
        <f t="shared" si="584"/>
        <v>943864</v>
      </c>
      <c r="DW185" s="227">
        <f t="shared" si="585"/>
        <v>2065824</v>
      </c>
      <c r="DX185" s="227">
        <f t="shared" si="586"/>
        <v>1141803</v>
      </c>
      <c r="DY185" s="227">
        <f t="shared" si="587"/>
        <v>961179</v>
      </c>
      <c r="DZ185" s="228">
        <f t="shared" si="588"/>
        <v>2102982</v>
      </c>
      <c r="EA185" s="282"/>
      <c r="EB185" s="282"/>
      <c r="EC185" s="226">
        <f t="shared" si="589"/>
        <v>1121960</v>
      </c>
      <c r="ED185" s="227">
        <f t="shared" si="590"/>
        <v>943864</v>
      </c>
      <c r="EE185" s="227">
        <f t="shared" si="591"/>
        <v>2065824</v>
      </c>
      <c r="EF185" s="227">
        <f t="shared" si="592"/>
        <v>1141803</v>
      </c>
      <c r="EG185" s="227">
        <f t="shared" si="593"/>
        <v>961179</v>
      </c>
      <c r="EH185" s="228">
        <f t="shared" si="594"/>
        <v>2102982</v>
      </c>
      <c r="EI185" s="282"/>
      <c r="EJ185" s="282"/>
      <c r="EK185" s="226">
        <f t="shared" si="595"/>
        <v>1121960</v>
      </c>
      <c r="EL185" s="227">
        <f t="shared" si="596"/>
        <v>943864</v>
      </c>
      <c r="EM185" s="227">
        <f t="shared" si="597"/>
        <v>2065824</v>
      </c>
      <c r="EN185" s="227">
        <f t="shared" si="598"/>
        <v>1141803</v>
      </c>
      <c r="EO185" s="227">
        <f t="shared" si="599"/>
        <v>961179</v>
      </c>
      <c r="EP185" s="228">
        <f t="shared" si="600"/>
        <v>2102982</v>
      </c>
      <c r="EQ185" s="282"/>
      <c r="ER185" s="282"/>
      <c r="ES185" s="226">
        <f t="shared" si="601"/>
        <v>1141803</v>
      </c>
      <c r="ET185" s="227">
        <f t="shared" si="602"/>
        <v>961179</v>
      </c>
      <c r="EU185" s="228">
        <f t="shared" si="603"/>
        <v>2102982</v>
      </c>
      <c r="EV185" s="282"/>
      <c r="EW185" s="282"/>
      <c r="EX185" s="301">
        <f t="shared" si="604"/>
        <v>168294</v>
      </c>
      <c r="EY185" s="259">
        <f t="shared" si="605"/>
        <v>155737.56</v>
      </c>
      <c r="EZ185" s="259">
        <f t="shared" si="606"/>
        <v>324334.36800000002</v>
      </c>
      <c r="FA185" s="259">
        <f t="shared" si="607"/>
        <v>238636.82699999999</v>
      </c>
      <c r="FB185" s="259">
        <f t="shared" si="608"/>
        <v>272013.65700000001</v>
      </c>
      <c r="FC185" s="260">
        <f t="shared" si="609"/>
        <v>517333.57200000004</v>
      </c>
      <c r="FD185" s="282"/>
      <c r="FE185" s="282"/>
      <c r="FF185" s="301">
        <f t="shared" si="610"/>
        <v>233367.68000000002</v>
      </c>
      <c r="FG185" s="259">
        <f t="shared" si="611"/>
        <v>184053.48</v>
      </c>
      <c r="FH185" s="259">
        <f t="shared" si="612"/>
        <v>417296.44799999997</v>
      </c>
      <c r="FI185" s="259">
        <f t="shared" si="613"/>
        <v>160994.223</v>
      </c>
      <c r="FJ185" s="259">
        <f t="shared" si="614"/>
        <v>129759.16500000001</v>
      </c>
      <c r="FK185" s="260">
        <f t="shared" si="615"/>
        <v>290211.516</v>
      </c>
      <c r="FL185" s="282"/>
      <c r="FM185" s="282"/>
      <c r="FN185" s="301">
        <f t="shared" si="616"/>
        <v>48244.28</v>
      </c>
      <c r="FO185" s="259">
        <f t="shared" si="617"/>
        <v>50024.792000000001</v>
      </c>
      <c r="FP185" s="259">
        <f t="shared" si="618"/>
        <v>99159.551999999996</v>
      </c>
      <c r="FQ185" s="259">
        <f t="shared" si="619"/>
        <v>149576.193</v>
      </c>
      <c r="FR185" s="259">
        <f t="shared" si="620"/>
        <v>308538.45900000003</v>
      </c>
      <c r="FS185" s="260">
        <f t="shared" si="621"/>
        <v>475273.93200000003</v>
      </c>
      <c r="FT185" s="282"/>
      <c r="FU185" s="282"/>
      <c r="FV185" s="301">
        <f t="shared" si="622"/>
        <v>356783.28</v>
      </c>
      <c r="FW185" s="259">
        <f t="shared" si="623"/>
        <v>342622.63199999998</v>
      </c>
      <c r="FX185" s="259">
        <f t="shared" si="624"/>
        <v>706511.80800000008</v>
      </c>
      <c r="FY185" s="259">
        <f t="shared" si="625"/>
        <v>800403.90299999993</v>
      </c>
      <c r="FZ185" s="259">
        <f t="shared" si="626"/>
        <v>489240.11100000003</v>
      </c>
      <c r="GA185" s="260">
        <f t="shared" si="627"/>
        <v>1188184.8299999998</v>
      </c>
      <c r="GB185" s="282"/>
      <c r="GC185" s="282"/>
      <c r="GD185" s="301">
        <f t="shared" si="628"/>
        <v>751713.20000000007</v>
      </c>
      <c r="GE185" s="259">
        <f t="shared" si="629"/>
        <v>397366.74400000006</v>
      </c>
      <c r="GF185" s="259">
        <f t="shared" si="630"/>
        <v>1080425.952</v>
      </c>
      <c r="GG185" s="259">
        <f t="shared" si="631"/>
        <v>1123534.152</v>
      </c>
      <c r="GH185" s="259">
        <f t="shared" si="632"/>
        <v>863138.74199999997</v>
      </c>
      <c r="GI185" s="260">
        <f t="shared" si="633"/>
        <v>1947361.3319999999</v>
      </c>
      <c r="GJ185" s="282"/>
      <c r="GK185" s="282"/>
      <c r="GL185" s="301">
        <f t="shared" si="634"/>
        <v>468979.27999999997</v>
      </c>
      <c r="GM185" s="259">
        <f t="shared" si="635"/>
        <v>327520.80800000002</v>
      </c>
      <c r="GN185" s="259">
        <f t="shared" si="636"/>
        <v>793276.41599999997</v>
      </c>
      <c r="GO185" s="259">
        <f t="shared" si="637"/>
        <v>728470.31400000001</v>
      </c>
      <c r="GP185" s="259">
        <f t="shared" si="638"/>
        <v>544027.31400000001</v>
      </c>
      <c r="GQ185" s="260">
        <f t="shared" si="639"/>
        <v>1242862.362</v>
      </c>
      <c r="GR185" s="282"/>
      <c r="GS185" s="282"/>
      <c r="GT185" s="301">
        <f t="shared" si="640"/>
        <v>108830.11999999998</v>
      </c>
      <c r="GU185" s="259">
        <f t="shared" si="641"/>
        <v>165176.19999999998</v>
      </c>
      <c r="GV185" s="259">
        <f t="shared" si="642"/>
        <v>278886.24</v>
      </c>
      <c r="GW185" s="259">
        <f t="shared" si="643"/>
        <v>59373.756000000008</v>
      </c>
      <c r="GX185" s="259">
        <f t="shared" si="644"/>
        <v>94195.542000000001</v>
      </c>
      <c r="GY185" s="260">
        <f t="shared" si="645"/>
        <v>157723.65</v>
      </c>
      <c r="GZ185" s="282"/>
      <c r="HA185" s="282"/>
      <c r="HB185" s="301">
        <f t="shared" si="646"/>
        <v>210928.48</v>
      </c>
      <c r="HC185" s="259">
        <f t="shared" si="647"/>
        <v>384152.64800000004</v>
      </c>
      <c r="HD185" s="259">
        <f t="shared" si="648"/>
        <v>611483.9040000001</v>
      </c>
      <c r="HE185" s="259">
        <f t="shared" si="649"/>
        <v>122172.921</v>
      </c>
      <c r="HF185" s="259">
        <f t="shared" si="650"/>
        <v>216265.27499999999</v>
      </c>
      <c r="HG185" s="260">
        <f t="shared" si="651"/>
        <v>349095.01200000005</v>
      </c>
      <c r="HH185" s="282"/>
      <c r="HI185" s="282"/>
      <c r="HJ185" s="301">
        <f t="shared" si="652"/>
        <v>1092705.4710000001</v>
      </c>
      <c r="HK185" s="259">
        <f t="shared" si="653"/>
        <v>932343.63</v>
      </c>
      <c r="HL185" s="260">
        <f t="shared" si="654"/>
        <v>2025171.666</v>
      </c>
      <c r="HM185" s="428">
        <f t="shared" si="663"/>
        <v>1</v>
      </c>
      <c r="HN185" s="429">
        <f t="shared" si="663"/>
        <v>1</v>
      </c>
      <c r="HO185" s="429">
        <f t="shared" si="663"/>
        <v>1</v>
      </c>
      <c r="HP185" s="429">
        <f t="shared" si="655"/>
        <v>1</v>
      </c>
      <c r="HQ185" s="429">
        <f t="shared" si="655"/>
        <v>1</v>
      </c>
      <c r="HR185" s="430">
        <f t="shared" si="655"/>
        <v>1</v>
      </c>
      <c r="HS185" s="450"/>
      <c r="HT185" s="450"/>
      <c r="HU185" s="428">
        <f t="shared" si="664"/>
        <v>1</v>
      </c>
      <c r="HV185" s="429">
        <f t="shared" si="664"/>
        <v>1</v>
      </c>
      <c r="HW185" s="429">
        <f t="shared" si="664"/>
        <v>1</v>
      </c>
      <c r="HX185" s="429">
        <f t="shared" si="656"/>
        <v>1</v>
      </c>
      <c r="HY185" s="429">
        <f t="shared" si="656"/>
        <v>1</v>
      </c>
      <c r="HZ185" s="430">
        <f t="shared" si="656"/>
        <v>1</v>
      </c>
      <c r="IA185" s="450"/>
      <c r="IB185" s="450"/>
      <c r="IC185" s="428">
        <f t="shared" si="665"/>
        <v>1</v>
      </c>
      <c r="ID185" s="429">
        <f t="shared" si="665"/>
        <v>1</v>
      </c>
      <c r="IE185" s="429">
        <f t="shared" si="665"/>
        <v>1</v>
      </c>
      <c r="IF185" s="429">
        <f t="shared" si="657"/>
        <v>1</v>
      </c>
      <c r="IG185" s="429">
        <f t="shared" si="657"/>
        <v>1</v>
      </c>
      <c r="IH185" s="430">
        <f t="shared" si="657"/>
        <v>1</v>
      </c>
      <c r="II185" s="450"/>
      <c r="IJ185" s="450"/>
      <c r="IK185" s="428">
        <f t="shared" si="666"/>
        <v>1</v>
      </c>
      <c r="IL185" s="429">
        <f t="shared" si="666"/>
        <v>1</v>
      </c>
      <c r="IM185" s="429">
        <f t="shared" si="666"/>
        <v>1</v>
      </c>
      <c r="IN185" s="429">
        <f t="shared" si="658"/>
        <v>1</v>
      </c>
      <c r="IO185" s="429">
        <f t="shared" si="658"/>
        <v>1</v>
      </c>
      <c r="IP185" s="430">
        <f t="shared" si="658"/>
        <v>1</v>
      </c>
      <c r="IQ185" s="450"/>
      <c r="IR185" s="450"/>
      <c r="IS185" s="428">
        <f t="shared" si="667"/>
        <v>1</v>
      </c>
      <c r="IT185" s="429">
        <f t="shared" si="667"/>
        <v>1</v>
      </c>
      <c r="IU185" s="429">
        <f t="shared" si="667"/>
        <v>1</v>
      </c>
      <c r="IV185" s="429">
        <f t="shared" si="659"/>
        <v>1</v>
      </c>
      <c r="IW185" s="429">
        <f t="shared" si="659"/>
        <v>1</v>
      </c>
      <c r="IX185" s="430">
        <f t="shared" si="659"/>
        <v>1</v>
      </c>
      <c r="IY185" s="450"/>
      <c r="IZ185" s="450"/>
      <c r="JA185" s="428">
        <f t="shared" si="668"/>
        <v>1</v>
      </c>
      <c r="JB185" s="429">
        <f t="shared" si="668"/>
        <v>1</v>
      </c>
      <c r="JC185" s="429">
        <f t="shared" si="668"/>
        <v>1</v>
      </c>
      <c r="JD185" s="429">
        <f t="shared" si="660"/>
        <v>1</v>
      </c>
      <c r="JE185" s="429">
        <f t="shared" si="660"/>
        <v>1</v>
      </c>
      <c r="JF185" s="430">
        <f t="shared" si="660"/>
        <v>1</v>
      </c>
      <c r="JG185" s="450"/>
      <c r="JH185" s="450"/>
      <c r="JI185" s="428">
        <f t="shared" si="669"/>
        <v>1</v>
      </c>
      <c r="JJ185" s="429">
        <f t="shared" si="669"/>
        <v>1</v>
      </c>
      <c r="JK185" s="429">
        <f t="shared" si="669"/>
        <v>1</v>
      </c>
      <c r="JL185" s="429">
        <f t="shared" si="661"/>
        <v>1</v>
      </c>
      <c r="JM185" s="429">
        <f t="shared" si="661"/>
        <v>1</v>
      </c>
      <c r="JN185" s="430">
        <f t="shared" si="661"/>
        <v>1</v>
      </c>
      <c r="JO185" s="450"/>
      <c r="JP185" s="450"/>
      <c r="JQ185" s="428">
        <f t="shared" si="670"/>
        <v>1</v>
      </c>
      <c r="JR185" s="429">
        <f t="shared" si="670"/>
        <v>1</v>
      </c>
      <c r="JS185" s="429">
        <f t="shared" si="670"/>
        <v>1</v>
      </c>
      <c r="JT185" s="429">
        <f t="shared" si="662"/>
        <v>1</v>
      </c>
      <c r="JU185" s="429">
        <f t="shared" si="662"/>
        <v>1</v>
      </c>
      <c r="JV185" s="430">
        <f t="shared" si="662"/>
        <v>1</v>
      </c>
      <c r="JW185" s="450"/>
      <c r="JX185" s="450"/>
      <c r="JY185" s="428">
        <f t="shared" si="552"/>
        <v>1</v>
      </c>
      <c r="JZ185" s="429">
        <f t="shared" si="552"/>
        <v>1</v>
      </c>
      <c r="KA185" s="430">
        <f t="shared" si="552"/>
        <v>1</v>
      </c>
      <c r="KB185" s="172"/>
      <c r="KC185" s="355" t="str">
        <f>IF(ISBLANK('Tab4-Adol-KABP-2006'!KC185),"",('Tab4-Adol-KABP-2006'!KC185))</f>
        <v/>
      </c>
      <c r="KD185" s="355" t="str">
        <f>IF(ISBLANK('Tab4-Adol-KABP-2006'!KD185),"",('Tab4-Adol-KABP-2006'!KD185))</f>
        <v/>
      </c>
      <c r="KE185" s="355" t="str">
        <f>IF(ISBLANK('Tab4-Adol-KABP-2006'!KE185),"",('Tab4-Adol-KABP-2006'!KE185))</f>
        <v/>
      </c>
      <c r="KF185" s="355" t="str">
        <f>IF(ISBLANK('Tab4-Adol-KABP-2006'!KF185),"",('Tab4-Adol-KABP-2006'!KF185))</f>
        <v/>
      </c>
      <c r="KG185" s="355" t="str">
        <f>IF(ISBLANK('Tab4-Adol-KABP-2006'!KG185),"",('Tab4-Adol-KABP-2006'!KG185))</f>
        <v/>
      </c>
      <c r="KH185" s="355" t="str">
        <f>IF(ISBLANK('Tab4-Adol-KABP-2006'!KH185),"",('Tab4-Adol-KABP-2006'!KH185))</f>
        <v/>
      </c>
      <c r="KI185" s="355" t="str">
        <f>IF(ISBLANK('Tab4-Adol-KABP-2006'!KI185),"",('Tab4-Adol-KABP-2006'!KI185))</f>
        <v/>
      </c>
      <c r="KJ185" s="355" t="str">
        <f>IF(ISBLANK('Tab4-Adol-KABP-2006'!KJ185),"",('Tab4-Adol-KABP-2006'!KJ185))</f>
        <v/>
      </c>
      <c r="KK185" s="355" t="str">
        <f>IF(ISBLANK('Tab4-Adol-KABP-2006'!KK185),"",('Tab4-Adol-KABP-2006'!KK185))</f>
        <v/>
      </c>
      <c r="KL185" s="355" t="str">
        <f>IF(ISBLANK('Tab4-Adol-KABP-2006'!KL185),"",('Tab4-Adol-KABP-2006'!KL185))</f>
        <v/>
      </c>
      <c r="KM185" s="355" t="str">
        <f>IF(ISBLANK('Tab4-Adol-KABP-2006'!KM185),"",('Tab4-Adol-KABP-2006'!KM185))</f>
        <v/>
      </c>
      <c r="KN185" s="355" t="str">
        <f>IF(ISBLANK('Tab4-Adol-KABP-2006'!KN185),"",('Tab4-Adol-KABP-2006'!KN185))</f>
        <v/>
      </c>
      <c r="KO185" s="355" t="str">
        <f>IF(ISBLANK('Tab4-Adol-KABP-2006'!KO185),"",('Tab4-Adol-KABP-2006'!KO185))</f>
        <v/>
      </c>
      <c r="KP185" s="355" t="str">
        <f>IF(ISBLANK('Tab4-Adol-KABP-2006'!KP185),"",('Tab4-Adol-KABP-2006'!KP185))</f>
        <v/>
      </c>
      <c r="KQ185" s="355" t="str">
        <f>IF(ISBLANK('Tab4-Adol-KABP-2006'!KQ185),"",('Tab4-Adol-KABP-2006'!KQ185))</f>
        <v/>
      </c>
      <c r="KR185" s="355" t="str">
        <f>IF(ISBLANK('Tab4-Adol-KABP-2006'!KR185),"",('Tab4-Adol-KABP-2006'!KR185))</f>
        <v/>
      </c>
      <c r="KS185" s="355" t="str">
        <f>IF(ISBLANK('Tab4-Adol-KABP-2006'!KS185),"",('Tab4-Adol-KABP-2006'!KS185))</f>
        <v/>
      </c>
      <c r="KT185" s="355" t="str">
        <f>IF(ISBLANK('Tab4-Adol-KABP-2006'!KT185),"",('Tab4-Adol-KABP-2006'!KT185))</f>
        <v/>
      </c>
      <c r="KU185" s="355" t="str">
        <f>IF(ISBLANK('Tab4-Adol-KABP-2006'!KU185),"",('Tab4-Adol-KABP-2006'!KU185))</f>
        <v/>
      </c>
      <c r="KV185" s="355" t="str">
        <f>IF(ISBLANK('Tab4-Adol-KABP-2006'!KV185),"",('Tab4-Adol-KABP-2006'!KV185))</f>
        <v/>
      </c>
      <c r="KW185" s="355" t="str">
        <f>IF(ISBLANK('Tab4-Adol-KABP-2006'!KW185),"",('Tab4-Adol-KABP-2006'!KW185))</f>
        <v/>
      </c>
      <c r="KX185" s="355" t="str">
        <f>IF(ISBLANK('Tab4-Adol-KABP-2006'!KX185),"",('Tab4-Adol-KABP-2006'!KX185))</f>
        <v/>
      </c>
      <c r="KY185" s="355" t="str">
        <f>IF(ISBLANK('Tab4-Adol-KABP-2006'!KY185),"",('Tab4-Adol-KABP-2006'!KY185))</f>
        <v/>
      </c>
      <c r="KZ185" s="355" t="str">
        <f>IF(ISBLANK('Tab4-Adol-KABP-2006'!KZ185),"",('Tab4-Adol-KABP-2006'!KZ185))</f>
        <v/>
      </c>
      <c r="LA185" s="355" t="str">
        <f>IF(ISBLANK('Tab4-Adol-KABP-2006'!LA185),"",('Tab4-Adol-KABP-2006'!LA185))</f>
        <v/>
      </c>
      <c r="LB185" s="355" t="str">
        <f>IF(ISBLANK('Tab4-Adol-KABP-2006'!LB185),"",('Tab4-Adol-KABP-2006'!LB185))</f>
        <v/>
      </c>
      <c r="LC185" s="355" t="str">
        <f>IF(ISBLANK('Tab4-Adol-KABP-2006'!LC185),"",('Tab4-Adol-KABP-2006'!LC185))</f>
        <v/>
      </c>
      <c r="LD185" s="355" t="str">
        <f>IF(ISBLANK('Tab4-Adol-KABP-2006'!LD185),"",('Tab4-Adol-KABP-2006'!LD185))</f>
        <v/>
      </c>
      <c r="LE185" s="355" t="str">
        <f>IF(ISBLANK('Tab4-Adol-KABP-2006'!LE185),"",('Tab4-Adol-KABP-2006'!LE185))</f>
        <v/>
      </c>
      <c r="LF185" s="355" t="str">
        <f>IF(ISBLANK('Tab4-Adol-KABP-2006'!LF185),"",('Tab4-Adol-KABP-2006'!LF185))</f>
        <v/>
      </c>
      <c r="LG185" s="355" t="str">
        <f>IF(ISBLANK('Tab4-Adol-KABP-2006'!LG185),"",('Tab4-Adol-KABP-2006'!LG185))</f>
        <v/>
      </c>
      <c r="LH185" s="355" t="str">
        <f>IF(ISBLANK('Tab4-Adol-KABP-2006'!LH185),"",('Tab4-Adol-KABP-2006'!LH185))</f>
        <v/>
      </c>
      <c r="LI185" s="355" t="str">
        <f>IF(ISBLANK('Tab4-Adol-KABP-2006'!LI185),"",('Tab4-Adol-KABP-2006'!LI185))</f>
        <v/>
      </c>
      <c r="LJ185" s="355" t="str">
        <f>IF(ISBLANK('Tab4-Adol-KABP-2006'!LJ185),"",('Tab4-Adol-KABP-2006'!LJ185))</f>
        <v/>
      </c>
      <c r="LK185" s="355" t="str">
        <f>IF(ISBLANK('Tab4-Adol-KABP-2006'!LK185),"",('Tab4-Adol-KABP-2006'!LK185))</f>
        <v/>
      </c>
      <c r="LL185" s="355" t="str">
        <f>IF(ISBLANK('Tab4-Adol-KABP-2006'!LL185),"",('Tab4-Adol-KABP-2006'!LL185))</f>
        <v/>
      </c>
      <c r="LM185" s="355" t="str">
        <f>IF(ISBLANK('Tab4-Adol-KABP-2006'!LM185),"",('Tab4-Adol-KABP-2006'!LM185))</f>
        <v/>
      </c>
      <c r="LN185" s="355" t="str">
        <f>IF(ISBLANK('Tab4-Adol-KABP-2006'!LN185),"",('Tab4-Adol-KABP-2006'!LN185))</f>
        <v/>
      </c>
      <c r="LO185" s="355" t="str">
        <f>IF(ISBLANK('Tab4-Adol-KABP-2006'!LO185),"",('Tab4-Adol-KABP-2006'!LO185))</f>
        <v/>
      </c>
      <c r="LP185" s="355" t="str">
        <f>IF(ISBLANK('Tab4-Adol-KABP-2006'!LP185),"",('Tab4-Adol-KABP-2006'!LP185))</f>
        <v/>
      </c>
      <c r="LQ185" s="355" t="str">
        <f>IF(ISBLANK('Tab4-Adol-KABP-2006'!LQ185),"",('Tab4-Adol-KABP-2006'!LQ185))</f>
        <v/>
      </c>
      <c r="LR185" s="355" t="str">
        <f>IF(ISBLANK('Tab4-Adol-KABP-2006'!LR185),"",('Tab4-Adol-KABP-2006'!LR185))</f>
        <v/>
      </c>
      <c r="LS185" s="355" t="str">
        <f>IF(ISBLANK('Tab4-Adol-KABP-2006'!LS185),"",('Tab4-Adol-KABP-2006'!LS185))</f>
        <v/>
      </c>
      <c r="LT185" s="355" t="str">
        <f>IF(ISBLANK('Tab4-Adol-KABP-2006'!LT185),"",('Tab4-Adol-KABP-2006'!LT185))</f>
        <v/>
      </c>
      <c r="LU185" s="355" t="str">
        <f>IF(ISBLANK('Tab4-Adol-KABP-2006'!LU185),"",('Tab4-Adol-KABP-2006'!LU185))</f>
        <v/>
      </c>
      <c r="LV185" s="355" t="str">
        <f>IF(ISBLANK('Tab4-Adol-KABP-2006'!LV185),"",('Tab4-Adol-KABP-2006'!LV185))</f>
        <v/>
      </c>
      <c r="LW185" s="355" t="str">
        <f>IF(ISBLANK('Tab4-Adol-KABP-2006'!LW185),"",('Tab4-Adol-KABP-2006'!LW185))</f>
        <v/>
      </c>
      <c r="LX185" s="355" t="str">
        <f>IF(ISBLANK('Tab4-Adol-KABP-2006'!LX185),"",('Tab4-Adol-KABP-2006'!LX185))</f>
        <v/>
      </c>
      <c r="LY185" s="355" t="str">
        <f>IF(ISBLANK('Tab4-Adol-KABP-2006'!LY185),"",('Tab4-Adol-KABP-2006'!LY185))</f>
        <v/>
      </c>
      <c r="LZ185" s="355" t="str">
        <f>IF(ISBLANK('Tab4-Adol-KABP-2006'!LZ185),"",('Tab4-Adol-KABP-2006'!LZ185))</f>
        <v/>
      </c>
      <c r="MA185" s="355" t="str">
        <f>IF(ISBLANK('Tab4-Adol-KABP-2006'!MA185),"",('Tab4-Adol-KABP-2006'!MA185))</f>
        <v/>
      </c>
    </row>
    <row r="186" spans="1:339" x14ac:dyDescent="0.2">
      <c r="A186" s="310" t="s">
        <v>200</v>
      </c>
      <c r="B186" s="172">
        <v>1</v>
      </c>
      <c r="C186" s="172">
        <v>0</v>
      </c>
      <c r="D186" s="172" t="s">
        <v>310</v>
      </c>
      <c r="E186" s="172">
        <v>1</v>
      </c>
      <c r="F186" s="173">
        <v>2</v>
      </c>
      <c r="G186" s="218" t="s">
        <v>51</v>
      </c>
      <c r="H186" s="348">
        <f>IF(ISBLANK('Tab4-Adol-KABP-2006'!H186), "",('Tab4-Adol-KABP-2006'!H186))</f>
        <v>2014</v>
      </c>
      <c r="I186" s="349" t="str">
        <f>IF(ISBLANK('Tab4-Adol-KABP-2006'!I186), "",('Tab4-Adol-KABP-2006'!I186))</f>
        <v>2013-2014</v>
      </c>
      <c r="J186" s="414">
        <f>IF(ISBLANK('Tab4-Adol-KABP-2006'!J186), "",('Tab4-Adol-KABP-2006'!J186))</f>
        <v>17.100000000000001</v>
      </c>
      <c r="K186" s="414">
        <f>IF(ISBLANK('Tab4-Adol-KABP-2006'!K186), "",('Tab4-Adol-KABP-2006'!K186))</f>
        <v>20.2</v>
      </c>
      <c r="L186" s="414">
        <f>IF(ISBLANK('Tab4-Adol-KABP-2006'!L186), "",('Tab4-Adol-KABP-2006'!L186))</f>
        <v>18.600000000000001</v>
      </c>
      <c r="M186" s="414">
        <f>IF(ISBLANK('Tab4-Adol-KABP-2006'!M186), "",('Tab4-Adol-KABP-2006'!M186))</f>
        <v>20.3</v>
      </c>
      <c r="N186" s="414">
        <f>IF(ISBLANK('Tab4-Adol-KABP-2006'!N186), "",('Tab4-Adol-KABP-2006'!N186))</f>
        <v>30.7</v>
      </c>
      <c r="O186" s="415">
        <f>IF(ISBLANK('Tab4-Adol-KABP-2006'!O186), "",('Tab4-Adol-KABP-2006'!O186))</f>
        <v>24.9</v>
      </c>
      <c r="P186" s="348">
        <f>IF(ISBLANK('Tab4-Adol-KABP-2006'!P186), "",('Tab4-Adol-KABP-2006'!P186))</f>
        <v>2014</v>
      </c>
      <c r="Q186" s="349" t="str">
        <f>IF(ISBLANK('Tab4-Adol-KABP-2006'!Q186), "",('Tab4-Adol-KABP-2006'!Q186))</f>
        <v>2013-2014</v>
      </c>
      <c r="R186" s="414">
        <f>IF(ISBLANK('Tab4-Adol-KABP-2006'!R186), "",('Tab4-Adol-KABP-2006'!R186))</f>
        <v>18.899999999999999</v>
      </c>
      <c r="S186" s="414">
        <f>IF(ISBLANK('Tab4-Adol-KABP-2006'!S186), "",('Tab4-Adol-KABP-2006'!S186))</f>
        <v>21.2</v>
      </c>
      <c r="T186" s="414">
        <f>IF(ISBLANK('Tab4-Adol-KABP-2006'!T186), "",('Tab4-Adol-KABP-2006'!T186))</f>
        <v>20</v>
      </c>
      <c r="U186" s="414">
        <f>IF(ISBLANK('Tab4-Adol-KABP-2006'!U186), "",('Tab4-Adol-KABP-2006'!U186))</f>
        <v>20</v>
      </c>
      <c r="V186" s="414">
        <f>IF(ISBLANK('Tab4-Adol-KABP-2006'!V186), "",('Tab4-Adol-KABP-2006'!V186))</f>
        <v>17.7</v>
      </c>
      <c r="W186" s="415">
        <f>IF(ISBLANK('Tab4-Adol-KABP-2006'!W186), "",('Tab4-Adol-KABP-2006'!W186))</f>
        <v>19</v>
      </c>
      <c r="X186" s="348">
        <f>IF(ISBLANK('Tab4-Adol-KABP-2006'!X186), "",('Tab4-Adol-KABP-2006'!X186))</f>
        <v>2014</v>
      </c>
      <c r="Y186" s="349" t="str">
        <f>IF(ISBLANK('Tab4-Adol-KABP-2006'!Y186), "",('Tab4-Adol-KABP-2006'!Y186))</f>
        <v>2013-2014</v>
      </c>
      <c r="Z186" s="414">
        <f>IF(ISBLANK('Tab4-Adol-KABP-2006'!Z186), "",('Tab4-Adol-KABP-2006'!Z186))</f>
        <v>3</v>
      </c>
      <c r="AA186" s="414">
        <f>IF(ISBLANK('Tab4-Adol-KABP-2006'!AA186), "",('Tab4-Adol-KABP-2006'!AA186))</f>
        <v>3.6</v>
      </c>
      <c r="AB186" s="414">
        <f>IF(ISBLANK('Tab4-Adol-KABP-2006'!AB186), "",('Tab4-Adol-KABP-2006'!AB186))</f>
        <v>3.3</v>
      </c>
      <c r="AC186" s="414">
        <f>IF(ISBLANK('Tab4-Adol-KABP-2006'!AC186), "",('Tab4-Adol-KABP-2006'!AC186))</f>
        <v>8.6999999999999993</v>
      </c>
      <c r="AD186" s="414">
        <f>IF(ISBLANK('Tab4-Adol-KABP-2006'!AD186), "",('Tab4-Adol-KABP-2006'!AD186))</f>
        <v>22.8</v>
      </c>
      <c r="AE186" s="415">
        <f>IF(ISBLANK('Tab4-Adol-KABP-2006'!AE186), "",('Tab4-Adol-KABP-2006'!AE186))</f>
        <v>15</v>
      </c>
      <c r="AF186" s="348">
        <f>IF(ISBLANK('Tab4-Adol-KABP-2006'!AF186), "",('Tab4-Adol-KABP-2006'!AF186))</f>
        <v>2014</v>
      </c>
      <c r="AG186" s="349" t="str">
        <f>IF(ISBLANK('Tab4-Adol-KABP-2006'!AG186), "",('Tab4-Adol-KABP-2006'!AG186))</f>
        <v>2013-2014</v>
      </c>
      <c r="AH186" s="414">
        <f>IF(ISBLANK('Tab4-Adol-KABP-2006'!AH186), "",('Tab4-Adol-KABP-2006'!AH186))</f>
        <v>12.1</v>
      </c>
      <c r="AI186" s="414">
        <f>IF(ISBLANK('Tab4-Adol-KABP-2006'!AI186), "",('Tab4-Adol-KABP-2006'!AI186))</f>
        <v>10.5</v>
      </c>
      <c r="AJ186" s="414">
        <f>IF(ISBLANK('Tab4-Adol-KABP-2006'!AJ186), "",('Tab4-Adol-KABP-2006'!AJ186))</f>
        <v>11.3</v>
      </c>
      <c r="AK186" s="414">
        <f>IF(ISBLANK('Tab4-Adol-KABP-2006'!AK186), "",('Tab4-Adol-KABP-2006'!AK186))</f>
        <v>17.3</v>
      </c>
      <c r="AL186" s="414">
        <f>IF(ISBLANK('Tab4-Adol-KABP-2006'!AL186), "",('Tab4-Adol-KABP-2006'!AL186))</f>
        <v>24.8</v>
      </c>
      <c r="AM186" s="415">
        <f>IF(ISBLANK('Tab4-Adol-KABP-2006'!AM186), "",('Tab4-Adol-KABP-2006'!AM186))</f>
        <v>22.4</v>
      </c>
      <c r="AN186" s="348">
        <f>IF(ISBLANK('Tab4-Adol-KABP-2006'!AN186), "",('Tab4-Adol-KABP-2006'!AN186))</f>
        <v>2010</v>
      </c>
      <c r="AO186" s="349">
        <f>IF(ISBLANK('Tab4-Adol-KABP-2006'!AO186), "",('Tab4-Adol-KABP-2006'!AO186))</f>
        <v>2010</v>
      </c>
      <c r="AP186" s="362">
        <f>IF(ISBLANK('Tab4-Adol-KABP-2006'!AP186), "",('Tab4-Adol-KABP-2006'!AP186))</f>
        <v>28</v>
      </c>
      <c r="AQ186" s="362">
        <f>IF(ISBLANK('Tab4-Adol-KABP-2006'!AQ186), "",('Tab4-Adol-KABP-2006'!AQ186))</f>
        <v>22.5</v>
      </c>
      <c r="AR186" s="362">
        <f>IF(ISBLANK('Tab4-Adol-KABP-2006'!AR186), "",('Tab4-Adol-KABP-2006'!AR186))</f>
        <v>25.2</v>
      </c>
      <c r="AS186" s="362"/>
      <c r="AT186" s="362"/>
      <c r="AU186" s="363"/>
      <c r="AV186" s="348">
        <f>IF(ISBLANK('Tab4-Adol-KABP-2006'!AV186), "",('Tab4-Adol-KABP-2006'!AV186))</f>
        <v>2010</v>
      </c>
      <c r="AW186" s="349">
        <f>IF(ISBLANK('Tab4-Adol-KABP-2006'!AW186), "",('Tab4-Adol-KABP-2006'!AW186))</f>
        <v>2010</v>
      </c>
      <c r="AX186" s="414">
        <f>IF(ISBLANK('Tab4-Adol-KABP-2006'!AX186), "",('Tab4-Adol-KABP-2006'!AX186))</f>
        <v>5.8</v>
      </c>
      <c r="AY186" s="414">
        <f>IF(ISBLANK('Tab4-Adol-KABP-2006'!AY186), "",('Tab4-Adol-KABP-2006'!AY186))</f>
        <v>6.4</v>
      </c>
      <c r="AZ186" s="414">
        <f>IF(ISBLANK('Tab4-Adol-KABP-2006'!AZ186), "",('Tab4-Adol-KABP-2006'!AZ186))</f>
        <v>6</v>
      </c>
      <c r="BA186" s="414"/>
      <c r="BB186" s="414"/>
      <c r="BC186" s="415"/>
      <c r="BD186" s="348">
        <f>IF(ISBLANK('Tab4-Adol-KABP-2006'!BD186), "",('Tab4-Adol-KABP-2006'!BD186))</f>
        <v>2014</v>
      </c>
      <c r="BE186" s="349" t="str">
        <f>IF(ISBLANK('Tab4-Adol-KABP-2006'!BE186), "",('Tab4-Adol-KABP-2006'!BE186))</f>
        <v>2013-2014</v>
      </c>
      <c r="BF186" s="414">
        <f>IF(ISBLANK('Tab4-Adol-KABP-2006'!BF186), "",('Tab4-Adol-KABP-2006'!BF186))</f>
        <v>4.5</v>
      </c>
      <c r="BG186" s="414">
        <f>IF(ISBLANK('Tab4-Adol-KABP-2006'!BG186), "",('Tab4-Adol-KABP-2006'!BG186))</f>
        <v>9.9</v>
      </c>
      <c r="BH186" s="414">
        <f>IF(ISBLANK('Tab4-Adol-KABP-2006'!BH186), "",('Tab4-Adol-KABP-2006'!BH186))</f>
        <v>7.1</v>
      </c>
      <c r="BI186" s="414">
        <f>IF(ISBLANK('Tab4-Adol-KABP-2006'!BI186), "",('Tab4-Adol-KABP-2006'!BI186))</f>
        <v>1.4</v>
      </c>
      <c r="BJ186" s="414">
        <f>IF(ISBLANK('Tab4-Adol-KABP-2006'!BJ186), "",('Tab4-Adol-KABP-2006'!BJ186))</f>
        <v>7.8</v>
      </c>
      <c r="BK186" s="415">
        <f>IF(ISBLANK('Tab4-Adol-KABP-2006'!BK186), "",('Tab4-Adol-KABP-2006'!BK186))</f>
        <v>4.3</v>
      </c>
      <c r="BL186" s="348">
        <f>IF(ISBLANK('Tab4-Adol-KABP-2006'!BL186), "",('Tab4-Adol-KABP-2006'!BL186))</f>
        <v>2014</v>
      </c>
      <c r="BM186" s="349" t="str">
        <f>IF(ISBLANK('Tab4-Adol-KABP-2006'!BM186), "",('Tab4-Adol-KABP-2006'!BM186))</f>
        <v>2013-2014</v>
      </c>
      <c r="BN186" s="414">
        <f>IF(ISBLANK('Tab4-Adol-KABP-2006'!BN186), "",('Tab4-Adol-KABP-2006'!BN186))</f>
        <v>7.6</v>
      </c>
      <c r="BO186" s="414">
        <f>IF(ISBLANK('Tab4-Adol-KABP-2006'!BO186), "",('Tab4-Adol-KABP-2006'!BO186))</f>
        <v>21.2</v>
      </c>
      <c r="BP186" s="414">
        <f>IF(ISBLANK('Tab4-Adol-KABP-2006'!BP186), "",('Tab4-Adol-KABP-2006'!BP186))</f>
        <v>14.1</v>
      </c>
      <c r="BQ186" s="414">
        <f>IF(ISBLANK('Tab4-Adol-KABP-2006'!BQ186), "",('Tab4-Adol-KABP-2006'!BQ186))</f>
        <v>2.2999999999999998</v>
      </c>
      <c r="BR186" s="414">
        <f>IF(ISBLANK('Tab4-Adol-KABP-2006'!BR186), "",('Tab4-Adol-KABP-2006'!BR186))</f>
        <v>12.4</v>
      </c>
      <c r="BS186" s="415">
        <f>IF(ISBLANK('Tab4-Adol-KABP-2006'!BS186), "",('Tab4-Adol-KABP-2006'!BS186))</f>
        <v>6.8</v>
      </c>
      <c r="BT186" s="348">
        <f>IF(ISBLANK('Tab4-Adol-KABP-2006'!BT186), "",('Tab4-Adol-KABP-2006'!BT186))</f>
        <v>2007</v>
      </c>
      <c r="BU186" s="349">
        <f>IF(ISBLANK('Tab4-Adol-KABP-2006'!BU186), "",('Tab4-Adol-KABP-2006'!BU186))</f>
        <v>2007</v>
      </c>
      <c r="BV186" s="414"/>
      <c r="BW186" s="414"/>
      <c r="BX186" s="415"/>
      <c r="BY186" s="216">
        <v>3746257</v>
      </c>
      <c r="BZ186" s="208">
        <v>3176638</v>
      </c>
      <c r="CA186" s="208">
        <v>6922895</v>
      </c>
      <c r="CB186" s="208">
        <v>3761809</v>
      </c>
      <c r="CC186" s="208">
        <v>3179294</v>
      </c>
      <c r="CD186" s="284">
        <v>6941103</v>
      </c>
      <c r="CE186" s="282"/>
      <c r="CF186" s="282"/>
      <c r="CG186" s="226">
        <f t="shared" si="553"/>
        <v>3746257</v>
      </c>
      <c r="CH186" s="227">
        <f t="shared" si="554"/>
        <v>3176638</v>
      </c>
      <c r="CI186" s="227">
        <f t="shared" si="555"/>
        <v>6922895</v>
      </c>
      <c r="CJ186" s="227">
        <f t="shared" si="556"/>
        <v>3761809</v>
      </c>
      <c r="CK186" s="227">
        <f t="shared" si="557"/>
        <v>3179294</v>
      </c>
      <c r="CL186" s="228">
        <f t="shared" si="558"/>
        <v>6941103</v>
      </c>
      <c r="CM186" s="282"/>
      <c r="CN186" s="282"/>
      <c r="CO186" s="226">
        <f t="shared" si="559"/>
        <v>3746257</v>
      </c>
      <c r="CP186" s="227">
        <f t="shared" si="560"/>
        <v>3176638</v>
      </c>
      <c r="CQ186" s="227">
        <f t="shared" si="561"/>
        <v>6922895</v>
      </c>
      <c r="CR186" s="227">
        <f t="shared" si="562"/>
        <v>3761809</v>
      </c>
      <c r="CS186" s="227">
        <f t="shared" si="563"/>
        <v>3179294</v>
      </c>
      <c r="CT186" s="228">
        <f t="shared" si="564"/>
        <v>6941103</v>
      </c>
      <c r="CU186" s="282"/>
      <c r="CV186" s="282"/>
      <c r="CW186" s="292">
        <f t="shared" si="565"/>
        <v>3746257</v>
      </c>
      <c r="CX186" s="234">
        <f t="shared" si="566"/>
        <v>3176638</v>
      </c>
      <c r="CY186" s="234">
        <f t="shared" si="567"/>
        <v>6922895</v>
      </c>
      <c r="CZ186" s="234">
        <f t="shared" si="568"/>
        <v>3761809</v>
      </c>
      <c r="DA186" s="234">
        <f t="shared" si="569"/>
        <v>3179294</v>
      </c>
      <c r="DB186" s="235">
        <f t="shared" si="570"/>
        <v>6941103</v>
      </c>
      <c r="DC186" s="282"/>
      <c r="DD186" s="282"/>
      <c r="DE186" s="226">
        <f t="shared" si="571"/>
        <v>3746257</v>
      </c>
      <c r="DF186" s="227">
        <f t="shared" si="572"/>
        <v>3176638</v>
      </c>
      <c r="DG186" s="227">
        <f t="shared" si="573"/>
        <v>6922895</v>
      </c>
      <c r="DH186" s="227">
        <f t="shared" si="574"/>
        <v>3761809</v>
      </c>
      <c r="DI186" s="227">
        <f t="shared" si="575"/>
        <v>3179294</v>
      </c>
      <c r="DJ186" s="228">
        <f t="shared" si="576"/>
        <v>6941103</v>
      </c>
      <c r="DK186" s="282"/>
      <c r="DL186" s="282"/>
      <c r="DM186" s="226">
        <f t="shared" si="577"/>
        <v>3746257</v>
      </c>
      <c r="DN186" s="227">
        <f t="shared" si="578"/>
        <v>3176638</v>
      </c>
      <c r="DO186" s="227">
        <f t="shared" si="579"/>
        <v>6922895</v>
      </c>
      <c r="DP186" s="227" t="str">
        <f t="shared" si="580"/>
        <v>-</v>
      </c>
      <c r="DQ186" s="227" t="str">
        <f t="shared" si="581"/>
        <v>-</v>
      </c>
      <c r="DR186" s="228" t="str">
        <f t="shared" si="582"/>
        <v>-</v>
      </c>
      <c r="DS186" s="282"/>
      <c r="DT186" s="282"/>
      <c r="DU186" s="226">
        <f t="shared" si="583"/>
        <v>3746257</v>
      </c>
      <c r="DV186" s="227">
        <f t="shared" si="584"/>
        <v>3176638</v>
      </c>
      <c r="DW186" s="227">
        <f t="shared" si="585"/>
        <v>6922895</v>
      </c>
      <c r="DX186" s="227" t="str">
        <f t="shared" si="586"/>
        <v>-</v>
      </c>
      <c r="DY186" s="227" t="str">
        <f t="shared" si="587"/>
        <v>-</v>
      </c>
      <c r="DZ186" s="228" t="str">
        <f t="shared" si="588"/>
        <v>-</v>
      </c>
      <c r="EA186" s="282"/>
      <c r="EB186" s="282"/>
      <c r="EC186" s="226">
        <f t="shared" si="589"/>
        <v>3746257</v>
      </c>
      <c r="ED186" s="227">
        <f t="shared" si="590"/>
        <v>3176638</v>
      </c>
      <c r="EE186" s="227">
        <f t="shared" si="591"/>
        <v>6922895</v>
      </c>
      <c r="EF186" s="227">
        <f t="shared" si="592"/>
        <v>3761809</v>
      </c>
      <c r="EG186" s="227">
        <f t="shared" si="593"/>
        <v>3179294</v>
      </c>
      <c r="EH186" s="228">
        <f t="shared" si="594"/>
        <v>6941103</v>
      </c>
      <c r="EI186" s="282"/>
      <c r="EJ186" s="282"/>
      <c r="EK186" s="226">
        <f t="shared" si="595"/>
        <v>3746257</v>
      </c>
      <c r="EL186" s="227">
        <f t="shared" si="596"/>
        <v>3176638</v>
      </c>
      <c r="EM186" s="227">
        <f t="shared" si="597"/>
        <v>6922895</v>
      </c>
      <c r="EN186" s="227">
        <f t="shared" si="598"/>
        <v>3761809</v>
      </c>
      <c r="EO186" s="227">
        <f t="shared" si="599"/>
        <v>3179294</v>
      </c>
      <c r="EP186" s="228">
        <f t="shared" si="600"/>
        <v>6941103</v>
      </c>
      <c r="EQ186" s="282"/>
      <c r="ER186" s="282"/>
      <c r="ES186" s="226" t="str">
        <f t="shared" si="601"/>
        <v>-</v>
      </c>
      <c r="ET186" s="227" t="str">
        <f t="shared" si="602"/>
        <v>-</v>
      </c>
      <c r="EU186" s="228" t="str">
        <f t="shared" si="603"/>
        <v>-</v>
      </c>
      <c r="EV186" s="282"/>
      <c r="EW186" s="282"/>
      <c r="EX186" s="301">
        <f t="shared" si="604"/>
        <v>640609.94700000004</v>
      </c>
      <c r="EY186" s="259">
        <f t="shared" si="605"/>
        <v>641680.87599999993</v>
      </c>
      <c r="EZ186" s="259">
        <f t="shared" si="606"/>
        <v>1287658.4700000002</v>
      </c>
      <c r="FA186" s="259">
        <f t="shared" si="607"/>
        <v>763647.22700000007</v>
      </c>
      <c r="FB186" s="259">
        <f t="shared" si="608"/>
        <v>976043.25800000003</v>
      </c>
      <c r="FC186" s="260">
        <f t="shared" si="609"/>
        <v>1728334.6469999999</v>
      </c>
      <c r="FD186" s="282"/>
      <c r="FE186" s="282"/>
      <c r="FF186" s="301">
        <f t="shared" si="610"/>
        <v>708042.57299999986</v>
      </c>
      <c r="FG186" s="259">
        <f t="shared" si="611"/>
        <v>673447.25599999994</v>
      </c>
      <c r="FH186" s="259">
        <f t="shared" si="612"/>
        <v>1384579</v>
      </c>
      <c r="FI186" s="259">
        <f t="shared" si="613"/>
        <v>752361.8</v>
      </c>
      <c r="FJ186" s="259">
        <f t="shared" si="614"/>
        <v>562735.03799999994</v>
      </c>
      <c r="FK186" s="260">
        <f t="shared" si="615"/>
        <v>1318809.57</v>
      </c>
      <c r="FL186" s="282"/>
      <c r="FM186" s="282"/>
      <c r="FN186" s="301">
        <f t="shared" si="616"/>
        <v>112387.70999999999</v>
      </c>
      <c r="FO186" s="259">
        <f t="shared" si="617"/>
        <v>114358.96800000001</v>
      </c>
      <c r="FP186" s="259">
        <f t="shared" si="618"/>
        <v>228455.535</v>
      </c>
      <c r="FQ186" s="259">
        <f t="shared" si="619"/>
        <v>327277.38299999997</v>
      </c>
      <c r="FR186" s="259">
        <f t="shared" si="620"/>
        <v>724879.03200000001</v>
      </c>
      <c r="FS186" s="260">
        <f t="shared" si="621"/>
        <v>1041165.45</v>
      </c>
      <c r="FT186" s="282"/>
      <c r="FU186" s="282"/>
      <c r="FV186" s="301">
        <f t="shared" si="622"/>
        <v>453297.09700000001</v>
      </c>
      <c r="FW186" s="259">
        <f t="shared" si="623"/>
        <v>333546.99</v>
      </c>
      <c r="FX186" s="259">
        <f t="shared" si="624"/>
        <v>782287.13500000001</v>
      </c>
      <c r="FY186" s="259">
        <f t="shared" si="625"/>
        <v>650792.95700000005</v>
      </c>
      <c r="FZ186" s="259">
        <f t="shared" si="626"/>
        <v>788464.91200000001</v>
      </c>
      <c r="GA186" s="260">
        <f t="shared" si="627"/>
        <v>1554807.0719999999</v>
      </c>
      <c r="GB186" s="282"/>
      <c r="GC186" s="282"/>
      <c r="GD186" s="301">
        <f t="shared" si="628"/>
        <v>1048951.9600000002</v>
      </c>
      <c r="GE186" s="259">
        <f t="shared" si="629"/>
        <v>714743.55</v>
      </c>
      <c r="GF186" s="259">
        <f t="shared" si="630"/>
        <v>1744569.54</v>
      </c>
      <c r="GG186" s="259" t="str">
        <f t="shared" si="631"/>
        <v>-</v>
      </c>
      <c r="GH186" s="259" t="str">
        <f t="shared" si="632"/>
        <v>-</v>
      </c>
      <c r="GI186" s="260" t="str">
        <f t="shared" si="633"/>
        <v>-</v>
      </c>
      <c r="GJ186" s="282"/>
      <c r="GK186" s="282"/>
      <c r="GL186" s="301">
        <f t="shared" si="634"/>
        <v>217282.90599999999</v>
      </c>
      <c r="GM186" s="259">
        <f t="shared" si="635"/>
        <v>203304.83199999999</v>
      </c>
      <c r="GN186" s="259">
        <f t="shared" si="636"/>
        <v>415373.7</v>
      </c>
      <c r="GO186" s="259" t="str">
        <f t="shared" si="637"/>
        <v>-</v>
      </c>
      <c r="GP186" s="259" t="str">
        <f t="shared" si="638"/>
        <v>-</v>
      </c>
      <c r="GQ186" s="260" t="str">
        <f t="shared" si="639"/>
        <v>-</v>
      </c>
      <c r="GR186" s="282"/>
      <c r="GS186" s="282"/>
      <c r="GT186" s="301">
        <f t="shared" si="640"/>
        <v>168581.565</v>
      </c>
      <c r="GU186" s="259">
        <f t="shared" si="641"/>
        <v>314487.16200000001</v>
      </c>
      <c r="GV186" s="259">
        <f t="shared" si="642"/>
        <v>491525.54499999998</v>
      </c>
      <c r="GW186" s="259">
        <f t="shared" si="643"/>
        <v>52665.325999999994</v>
      </c>
      <c r="GX186" s="259">
        <f t="shared" si="644"/>
        <v>247984.932</v>
      </c>
      <c r="GY186" s="260">
        <f t="shared" si="645"/>
        <v>298467.429</v>
      </c>
      <c r="GZ186" s="282"/>
      <c r="HA186" s="282"/>
      <c r="HB186" s="301">
        <f t="shared" si="646"/>
        <v>284715.53200000001</v>
      </c>
      <c r="HC186" s="259">
        <f t="shared" si="647"/>
        <v>673447.25599999994</v>
      </c>
      <c r="HD186" s="259">
        <f t="shared" si="648"/>
        <v>976128.19499999995</v>
      </c>
      <c r="HE186" s="259">
        <f t="shared" si="649"/>
        <v>86521.607000000004</v>
      </c>
      <c r="HF186" s="259">
        <f t="shared" si="650"/>
        <v>394232.45600000001</v>
      </c>
      <c r="HG186" s="260">
        <f t="shared" si="651"/>
        <v>471995.00400000002</v>
      </c>
      <c r="HH186" s="282"/>
      <c r="HI186" s="282"/>
      <c r="HJ186" s="301" t="str">
        <f t="shared" si="652"/>
        <v>-</v>
      </c>
      <c r="HK186" s="259" t="str">
        <f t="shared" si="653"/>
        <v>-</v>
      </c>
      <c r="HL186" s="260" t="str">
        <f t="shared" si="654"/>
        <v>-</v>
      </c>
      <c r="HM186" s="428">
        <f t="shared" si="663"/>
        <v>1</v>
      </c>
      <c r="HN186" s="429">
        <f t="shared" si="663"/>
        <v>1</v>
      </c>
      <c r="HO186" s="429">
        <f t="shared" si="663"/>
        <v>1</v>
      </c>
      <c r="HP186" s="429">
        <f t="shared" si="655"/>
        <v>1</v>
      </c>
      <c r="HQ186" s="429">
        <f t="shared" si="655"/>
        <v>1</v>
      </c>
      <c r="HR186" s="430">
        <f t="shared" si="655"/>
        <v>1</v>
      </c>
      <c r="HS186" s="450"/>
      <c r="HT186" s="450"/>
      <c r="HU186" s="428">
        <f t="shared" si="664"/>
        <v>1</v>
      </c>
      <c r="HV186" s="429">
        <f t="shared" si="664"/>
        <v>1</v>
      </c>
      <c r="HW186" s="429">
        <f t="shared" si="664"/>
        <v>1</v>
      </c>
      <c r="HX186" s="429">
        <f t="shared" si="656"/>
        <v>1</v>
      </c>
      <c r="HY186" s="429">
        <f t="shared" si="656"/>
        <v>1</v>
      </c>
      <c r="HZ186" s="430">
        <f t="shared" si="656"/>
        <v>1</v>
      </c>
      <c r="IA186" s="450"/>
      <c r="IB186" s="450"/>
      <c r="IC186" s="428">
        <f t="shared" si="665"/>
        <v>1</v>
      </c>
      <c r="ID186" s="429">
        <f t="shared" si="665"/>
        <v>1</v>
      </c>
      <c r="IE186" s="429">
        <f t="shared" si="665"/>
        <v>1</v>
      </c>
      <c r="IF186" s="429">
        <f t="shared" si="657"/>
        <v>1</v>
      </c>
      <c r="IG186" s="429">
        <f t="shared" si="657"/>
        <v>1</v>
      </c>
      <c r="IH186" s="430">
        <f t="shared" si="657"/>
        <v>1</v>
      </c>
      <c r="II186" s="450"/>
      <c r="IJ186" s="450"/>
      <c r="IK186" s="428">
        <f t="shared" si="666"/>
        <v>1</v>
      </c>
      <c r="IL186" s="429">
        <f t="shared" si="666"/>
        <v>1</v>
      </c>
      <c r="IM186" s="429">
        <f t="shared" si="666"/>
        <v>1</v>
      </c>
      <c r="IN186" s="429">
        <f t="shared" si="658"/>
        <v>1</v>
      </c>
      <c r="IO186" s="429">
        <f t="shared" si="658"/>
        <v>1</v>
      </c>
      <c r="IP186" s="430">
        <f t="shared" si="658"/>
        <v>1</v>
      </c>
      <c r="IQ186" s="450"/>
      <c r="IR186" s="450"/>
      <c r="IS186" s="428">
        <f t="shared" si="667"/>
        <v>1</v>
      </c>
      <c r="IT186" s="429">
        <f t="shared" si="667"/>
        <v>1</v>
      </c>
      <c r="IU186" s="429">
        <f t="shared" si="667"/>
        <v>1</v>
      </c>
      <c r="IV186" s="429" t="str">
        <f t="shared" si="659"/>
        <v>-</v>
      </c>
      <c r="IW186" s="429" t="str">
        <f t="shared" si="659"/>
        <v>-</v>
      </c>
      <c r="IX186" s="430" t="str">
        <f t="shared" si="659"/>
        <v>-</v>
      </c>
      <c r="IY186" s="450"/>
      <c r="IZ186" s="450"/>
      <c r="JA186" s="428">
        <f t="shared" si="668"/>
        <v>1</v>
      </c>
      <c r="JB186" s="429">
        <f t="shared" si="668"/>
        <v>1</v>
      </c>
      <c r="JC186" s="429">
        <f t="shared" si="668"/>
        <v>1</v>
      </c>
      <c r="JD186" s="429" t="str">
        <f t="shared" si="660"/>
        <v>-</v>
      </c>
      <c r="JE186" s="429" t="str">
        <f t="shared" si="660"/>
        <v>-</v>
      </c>
      <c r="JF186" s="430" t="str">
        <f t="shared" si="660"/>
        <v>-</v>
      </c>
      <c r="JG186" s="450"/>
      <c r="JH186" s="450"/>
      <c r="JI186" s="428">
        <f t="shared" si="669"/>
        <v>1</v>
      </c>
      <c r="JJ186" s="429">
        <f t="shared" si="669"/>
        <v>1</v>
      </c>
      <c r="JK186" s="429">
        <f t="shared" si="669"/>
        <v>1</v>
      </c>
      <c r="JL186" s="429">
        <f t="shared" si="661"/>
        <v>1</v>
      </c>
      <c r="JM186" s="429">
        <f t="shared" si="661"/>
        <v>1</v>
      </c>
      <c r="JN186" s="430">
        <f t="shared" si="661"/>
        <v>1</v>
      </c>
      <c r="JO186" s="450"/>
      <c r="JP186" s="450"/>
      <c r="JQ186" s="428">
        <f t="shared" si="670"/>
        <v>1</v>
      </c>
      <c r="JR186" s="429">
        <f t="shared" si="670"/>
        <v>1</v>
      </c>
      <c r="JS186" s="429">
        <f t="shared" si="670"/>
        <v>1</v>
      </c>
      <c r="JT186" s="429">
        <f t="shared" si="662"/>
        <v>1</v>
      </c>
      <c r="JU186" s="429">
        <f t="shared" si="662"/>
        <v>1</v>
      </c>
      <c r="JV186" s="430">
        <f t="shared" si="662"/>
        <v>1</v>
      </c>
      <c r="JW186" s="450"/>
      <c r="JX186" s="450"/>
      <c r="JY186" s="428" t="str">
        <f t="shared" si="552"/>
        <v>-</v>
      </c>
      <c r="JZ186" s="429" t="str">
        <f t="shared" si="552"/>
        <v>-</v>
      </c>
      <c r="KA186" s="430" t="str">
        <f t="shared" si="552"/>
        <v>-</v>
      </c>
      <c r="KB186" s="172"/>
      <c r="KC186" s="355" t="str">
        <f>IF(ISBLANK('Tab4-Adol-KABP-2006'!KC186),"",('Tab4-Adol-KABP-2006'!KC186))</f>
        <v/>
      </c>
      <c r="KD186" s="355" t="str">
        <f>IF(ISBLANK('Tab4-Adol-KABP-2006'!KD186),"",('Tab4-Adol-KABP-2006'!KD186))</f>
        <v/>
      </c>
      <c r="KE186" s="355" t="str">
        <f>IF(ISBLANK('Tab4-Adol-KABP-2006'!KE186),"",('Tab4-Adol-KABP-2006'!KE186))</f>
        <v/>
      </c>
      <c r="KF186" s="355" t="str">
        <f>IF(ISBLANK('Tab4-Adol-KABP-2006'!KF186),"",('Tab4-Adol-KABP-2006'!KF186))</f>
        <v/>
      </c>
      <c r="KG186" s="355" t="str">
        <f>IF(ISBLANK('Tab4-Adol-KABP-2006'!KG186),"",('Tab4-Adol-KABP-2006'!KG186))</f>
        <v/>
      </c>
      <c r="KH186" s="355" t="str">
        <f>IF(ISBLANK('Tab4-Adol-KABP-2006'!KH186),"",('Tab4-Adol-KABP-2006'!KH186))</f>
        <v/>
      </c>
      <c r="KI186" s="355" t="str">
        <f>IF(ISBLANK('Tab4-Adol-KABP-2006'!KI186),"",('Tab4-Adol-KABP-2006'!KI186))</f>
        <v/>
      </c>
      <c r="KJ186" s="355" t="str">
        <f>IF(ISBLANK('Tab4-Adol-KABP-2006'!KJ186),"",('Tab4-Adol-KABP-2006'!KJ186))</f>
        <v/>
      </c>
      <c r="KK186" s="355" t="str">
        <f>IF(ISBLANK('Tab4-Adol-KABP-2006'!KK186),"",('Tab4-Adol-KABP-2006'!KK186))</f>
        <v/>
      </c>
      <c r="KL186" s="355" t="str">
        <f>IF(ISBLANK('Tab4-Adol-KABP-2006'!KL186),"",('Tab4-Adol-KABP-2006'!KL186))</f>
        <v/>
      </c>
      <c r="KM186" s="355" t="str">
        <f>IF(ISBLANK('Tab4-Adol-KABP-2006'!KM186),"",('Tab4-Adol-KABP-2006'!KM186))</f>
        <v/>
      </c>
      <c r="KN186" s="355" t="str">
        <f>IF(ISBLANK('Tab4-Adol-KABP-2006'!KN186),"",('Tab4-Adol-KABP-2006'!KN186))</f>
        <v/>
      </c>
      <c r="KO186" s="355" t="str">
        <f>IF(ISBLANK('Tab4-Adol-KABP-2006'!KO186),"",('Tab4-Adol-KABP-2006'!KO186))</f>
        <v/>
      </c>
      <c r="KP186" s="355" t="str">
        <f>IF(ISBLANK('Tab4-Adol-KABP-2006'!KP186),"",('Tab4-Adol-KABP-2006'!KP186))</f>
        <v/>
      </c>
      <c r="KQ186" s="355" t="str">
        <f>IF(ISBLANK('Tab4-Adol-KABP-2006'!KQ186),"",('Tab4-Adol-KABP-2006'!KQ186))</f>
        <v/>
      </c>
      <c r="KR186" s="355" t="str">
        <f>IF(ISBLANK('Tab4-Adol-KABP-2006'!KR186),"",('Tab4-Adol-KABP-2006'!KR186))</f>
        <v/>
      </c>
      <c r="KS186" s="355" t="str">
        <f>IF(ISBLANK('Tab4-Adol-KABP-2006'!KS186),"",('Tab4-Adol-KABP-2006'!KS186))</f>
        <v/>
      </c>
      <c r="KT186" s="355" t="str">
        <f>IF(ISBLANK('Tab4-Adol-KABP-2006'!KT186),"",('Tab4-Adol-KABP-2006'!KT186))</f>
        <v/>
      </c>
      <c r="KU186" s="355" t="str">
        <f>IF(ISBLANK('Tab4-Adol-KABP-2006'!KU186),"",('Tab4-Adol-KABP-2006'!KU186))</f>
        <v/>
      </c>
      <c r="KV186" s="355" t="str">
        <f>IF(ISBLANK('Tab4-Adol-KABP-2006'!KV186),"",('Tab4-Adol-KABP-2006'!KV186))</f>
        <v/>
      </c>
      <c r="KW186" s="355" t="str">
        <f>IF(ISBLANK('Tab4-Adol-KABP-2006'!KW186),"",('Tab4-Adol-KABP-2006'!KW186))</f>
        <v/>
      </c>
      <c r="KX186" s="355" t="str">
        <f>IF(ISBLANK('Tab4-Adol-KABP-2006'!KX186),"",('Tab4-Adol-KABP-2006'!KX186))</f>
        <v/>
      </c>
      <c r="KY186" s="355" t="str">
        <f>IF(ISBLANK('Tab4-Adol-KABP-2006'!KY186),"",('Tab4-Adol-KABP-2006'!KY186))</f>
        <v/>
      </c>
      <c r="KZ186" s="355" t="str">
        <f>IF(ISBLANK('Tab4-Adol-KABP-2006'!KZ186),"",('Tab4-Adol-KABP-2006'!KZ186))</f>
        <v/>
      </c>
      <c r="LA186" s="355" t="str">
        <f>IF(ISBLANK('Tab4-Adol-KABP-2006'!LA186),"",('Tab4-Adol-KABP-2006'!LA186))</f>
        <v/>
      </c>
      <c r="LB186" s="355" t="str">
        <f>IF(ISBLANK('Tab4-Adol-KABP-2006'!LB186),"",('Tab4-Adol-KABP-2006'!LB186))</f>
        <v/>
      </c>
      <c r="LC186" s="355" t="str">
        <f>IF(ISBLANK('Tab4-Adol-KABP-2006'!LC186),"",('Tab4-Adol-KABP-2006'!LC186))</f>
        <v/>
      </c>
      <c r="LD186" s="355" t="str">
        <f>IF(ISBLANK('Tab4-Adol-KABP-2006'!LD186),"",('Tab4-Adol-KABP-2006'!LD186))</f>
        <v/>
      </c>
      <c r="LE186" s="355" t="str">
        <f>IF(ISBLANK('Tab4-Adol-KABP-2006'!LE186),"",('Tab4-Adol-KABP-2006'!LE186))</f>
        <v/>
      </c>
      <c r="LF186" s="355" t="str">
        <f>IF(ISBLANK('Tab4-Adol-KABP-2006'!LF186),"",('Tab4-Adol-KABP-2006'!LF186))</f>
        <v/>
      </c>
      <c r="LG186" s="355" t="str">
        <f>IF(ISBLANK('Tab4-Adol-KABP-2006'!LG186),"",('Tab4-Adol-KABP-2006'!LG186))</f>
        <v/>
      </c>
      <c r="LH186" s="355" t="str">
        <f>IF(ISBLANK('Tab4-Adol-KABP-2006'!LH186),"",('Tab4-Adol-KABP-2006'!LH186))</f>
        <v/>
      </c>
      <c r="LI186" s="355" t="str">
        <f>IF(ISBLANK('Tab4-Adol-KABP-2006'!LI186),"",('Tab4-Adol-KABP-2006'!LI186))</f>
        <v/>
      </c>
      <c r="LJ186" s="355" t="str">
        <f>IF(ISBLANK('Tab4-Adol-KABP-2006'!LJ186),"",('Tab4-Adol-KABP-2006'!LJ186))</f>
        <v/>
      </c>
      <c r="LK186" s="355" t="str">
        <f>IF(ISBLANK('Tab4-Adol-KABP-2006'!LK186),"",('Tab4-Adol-KABP-2006'!LK186))</f>
        <v/>
      </c>
      <c r="LL186" s="355" t="str">
        <f>IF(ISBLANK('Tab4-Adol-KABP-2006'!LL186),"",('Tab4-Adol-KABP-2006'!LL186))</f>
        <v/>
      </c>
      <c r="LM186" s="355" t="str">
        <f>IF(ISBLANK('Tab4-Adol-KABP-2006'!LM186),"",('Tab4-Adol-KABP-2006'!LM186))</f>
        <v/>
      </c>
      <c r="LN186" s="355" t="str">
        <f>IF(ISBLANK('Tab4-Adol-KABP-2006'!LN186),"",('Tab4-Adol-KABP-2006'!LN186))</f>
        <v/>
      </c>
      <c r="LO186" s="355" t="str">
        <f>IF(ISBLANK('Tab4-Adol-KABP-2006'!LO186),"",('Tab4-Adol-KABP-2006'!LO186))</f>
        <v/>
      </c>
      <c r="LP186" s="355" t="str">
        <f>IF(ISBLANK('Tab4-Adol-KABP-2006'!LP186),"",('Tab4-Adol-KABP-2006'!LP186))</f>
        <v/>
      </c>
      <c r="LQ186" s="355" t="str">
        <f>IF(ISBLANK('Tab4-Adol-KABP-2006'!LQ186),"",('Tab4-Adol-KABP-2006'!LQ186))</f>
        <v/>
      </c>
      <c r="LR186" s="355" t="str">
        <f>IF(ISBLANK('Tab4-Adol-KABP-2006'!LR186),"",('Tab4-Adol-KABP-2006'!LR186))</f>
        <v/>
      </c>
      <c r="LS186" s="355" t="str">
        <f>IF(ISBLANK('Tab4-Adol-KABP-2006'!LS186),"",('Tab4-Adol-KABP-2006'!LS186))</f>
        <v/>
      </c>
      <c r="LT186" s="355" t="str">
        <f>IF(ISBLANK('Tab4-Adol-KABP-2006'!LT186),"",('Tab4-Adol-KABP-2006'!LT186))</f>
        <v/>
      </c>
      <c r="LU186" s="355" t="str">
        <f>IF(ISBLANK('Tab4-Adol-KABP-2006'!LU186),"",('Tab4-Adol-KABP-2006'!LU186))</f>
        <v/>
      </c>
      <c r="LV186" s="355" t="str">
        <f>IF(ISBLANK('Tab4-Adol-KABP-2006'!LV186),"",('Tab4-Adol-KABP-2006'!LV186))</f>
        <v/>
      </c>
      <c r="LW186" s="355" t="str">
        <f>IF(ISBLANK('Tab4-Adol-KABP-2006'!LW186),"",('Tab4-Adol-KABP-2006'!LW186))</f>
        <v/>
      </c>
      <c r="LX186" s="355" t="str">
        <f>IF(ISBLANK('Tab4-Adol-KABP-2006'!LX186),"",('Tab4-Adol-KABP-2006'!LX186))</f>
        <v/>
      </c>
      <c r="LY186" s="355" t="str">
        <f>IF(ISBLANK('Tab4-Adol-KABP-2006'!LY186),"",('Tab4-Adol-KABP-2006'!LY186))</f>
        <v/>
      </c>
      <c r="LZ186" s="355" t="str">
        <f>IF(ISBLANK('Tab4-Adol-KABP-2006'!LZ186),"",('Tab4-Adol-KABP-2006'!LZ186))</f>
        <v/>
      </c>
      <c r="MA186" s="355" t="str">
        <f>IF(ISBLANK('Tab4-Adol-KABP-2006'!MA186),"",('Tab4-Adol-KABP-2006'!MA186))</f>
        <v/>
      </c>
    </row>
    <row r="187" spans="1:339" x14ac:dyDescent="0.2">
      <c r="A187" s="310" t="s">
        <v>200</v>
      </c>
      <c r="B187" s="172">
        <v>0</v>
      </c>
      <c r="C187" s="172">
        <v>0</v>
      </c>
      <c r="D187" s="172" t="s">
        <v>322</v>
      </c>
      <c r="E187" s="172">
        <v>1</v>
      </c>
      <c r="F187" s="173">
        <v>2</v>
      </c>
      <c r="G187" s="218" t="s">
        <v>59</v>
      </c>
      <c r="H187" s="348">
        <f>IF(ISBLANK('Tab4-Adol-KABP-2006'!H187), "",('Tab4-Adol-KABP-2006'!H187))</f>
        <v>2011</v>
      </c>
      <c r="I187" s="349">
        <f>IF(ISBLANK('Tab4-Adol-KABP-2006'!I187), "",('Tab4-Adol-KABP-2006'!I187))</f>
        <v>2011</v>
      </c>
      <c r="J187" s="414">
        <f>IF(ISBLANK('Tab4-Adol-KABP-2006'!J187), "",('Tab4-Adol-KABP-2006'!J187))</f>
        <v>17.3</v>
      </c>
      <c r="K187" s="414">
        <f>IF(ISBLANK('Tab4-Adol-KABP-2006'!K187), "",('Tab4-Adol-KABP-2006'!K187))</f>
        <v>20.2</v>
      </c>
      <c r="L187" s="414">
        <f>IF(ISBLANK('Tab4-Adol-KABP-2006'!L187), "",('Tab4-Adol-KABP-2006'!L187))</f>
        <v>18.8</v>
      </c>
      <c r="M187" s="414">
        <f>IF(ISBLANK('Tab4-Adol-KABP-2006'!M187), "",('Tab4-Adol-KABP-2006'!M187))</f>
        <v>12.3</v>
      </c>
      <c r="N187" s="414">
        <f>IF(ISBLANK('Tab4-Adol-KABP-2006'!N187), "",('Tab4-Adol-KABP-2006'!N187))</f>
        <v>23.6</v>
      </c>
      <c r="O187" s="415">
        <f>IF(ISBLANK('Tab4-Adol-KABP-2006'!O187), "",('Tab4-Adol-KABP-2006'!O187))</f>
        <v>17.600000000000001</v>
      </c>
      <c r="P187" s="348">
        <f>IF(ISBLANK('Tab4-Adol-KABP-2006'!P187), "",('Tab4-Adol-KABP-2006'!P187))</f>
        <v>2011</v>
      </c>
      <c r="Q187" s="349">
        <f>IF(ISBLANK('Tab4-Adol-KABP-2006'!Q187), "",('Tab4-Adol-KABP-2006'!Q187))</f>
        <v>2011</v>
      </c>
      <c r="R187" s="414">
        <f>IF(ISBLANK('Tab4-Adol-KABP-2006'!R187), "",('Tab4-Adol-KABP-2006'!R187))</f>
        <v>28.7</v>
      </c>
      <c r="S187" s="414">
        <f>IF(ISBLANK('Tab4-Adol-KABP-2006'!S187), "",('Tab4-Adol-KABP-2006'!S187))</f>
        <v>24.2</v>
      </c>
      <c r="T187" s="414">
        <f>IF(ISBLANK('Tab4-Adol-KABP-2006'!T187), "",('Tab4-Adol-KABP-2006'!T187))</f>
        <v>26.4</v>
      </c>
      <c r="U187" s="414">
        <f>IF(ISBLANK('Tab4-Adol-KABP-2006'!U187), "",('Tab4-Adol-KABP-2006'!U187))</f>
        <v>34.1</v>
      </c>
      <c r="V187" s="414">
        <f>IF(ISBLANK('Tab4-Adol-KABP-2006'!V187), "",('Tab4-Adol-KABP-2006'!V187))</f>
        <v>19.399999999999999</v>
      </c>
      <c r="W187" s="415">
        <f>IF(ISBLANK('Tab4-Adol-KABP-2006'!W187), "",('Tab4-Adol-KABP-2006'!W187))</f>
        <v>27.2</v>
      </c>
      <c r="X187" s="348">
        <f>IF(ISBLANK('Tab4-Adol-KABP-2006'!X187), "",('Tab4-Adol-KABP-2006'!X187))</f>
        <v>2011</v>
      </c>
      <c r="Y187" s="349">
        <f>IF(ISBLANK('Tab4-Adol-KABP-2006'!Y187), "",('Tab4-Adol-KABP-2006'!Y187))</f>
        <v>2011</v>
      </c>
      <c r="Z187" s="414">
        <f>IF(ISBLANK('Tab4-Adol-KABP-2006'!Z187), "",('Tab4-Adol-KABP-2006'!Z187))</f>
        <v>16.2</v>
      </c>
      <c r="AA187" s="414">
        <f>IF(ISBLANK('Tab4-Adol-KABP-2006'!AA187), "",('Tab4-Adol-KABP-2006'!AA187))</f>
        <v>20.3</v>
      </c>
      <c r="AB187" s="414">
        <f>IF(ISBLANK('Tab4-Adol-KABP-2006'!AB187), "",('Tab4-Adol-KABP-2006'!AB187))</f>
        <v>18.2</v>
      </c>
      <c r="AC187" s="414">
        <f>IF(ISBLANK('Tab4-Adol-KABP-2006'!AC187), "",('Tab4-Adol-KABP-2006'!AC187))</f>
        <v>25.6</v>
      </c>
      <c r="AD187" s="414">
        <f>IF(ISBLANK('Tab4-Adol-KABP-2006'!AD187), "",('Tab4-Adol-KABP-2006'!AD187))</f>
        <v>53.6</v>
      </c>
      <c r="AE187" s="415">
        <f>IF(ISBLANK('Tab4-Adol-KABP-2006'!AE187), "",('Tab4-Adol-KABP-2006'!AE187))</f>
        <v>38.700000000000003</v>
      </c>
      <c r="AF187" s="348">
        <f>IF(ISBLANK('Tab4-Adol-KABP-2006'!AF187), "",('Tab4-Adol-KABP-2006'!AF187))</f>
        <v>2011</v>
      </c>
      <c r="AG187" s="349">
        <f>IF(ISBLANK('Tab4-Adol-KABP-2006'!AG187), "",('Tab4-Adol-KABP-2006'!AG187))</f>
        <v>2011</v>
      </c>
      <c r="AH187" s="414">
        <f>IF(ISBLANK('Tab4-Adol-KABP-2006'!AH187), "",('Tab4-Adol-KABP-2006'!AH187))</f>
        <v>17.399999999999999</v>
      </c>
      <c r="AI187" s="414">
        <f>IF(ISBLANK('Tab4-Adol-KABP-2006'!AI187), "",('Tab4-Adol-KABP-2006'!AI187))</f>
        <v>19.8</v>
      </c>
      <c r="AJ187" s="414">
        <f>IF(ISBLANK('Tab4-Adol-KABP-2006'!AJ187), "",('Tab4-Adol-KABP-2006'!AJ187))</f>
        <v>18.8</v>
      </c>
      <c r="AK187" s="414">
        <f>IF(ISBLANK('Tab4-Adol-KABP-2006'!AK187), "",('Tab4-Adol-KABP-2006'!AK187))</f>
        <v>31.4</v>
      </c>
      <c r="AL187" s="414">
        <f>IF(ISBLANK('Tab4-Adol-KABP-2006'!AL187), "",('Tab4-Adol-KABP-2006'!AL187))</f>
        <v>37.799999999999997</v>
      </c>
      <c r="AM187" s="415">
        <f>IF(ISBLANK('Tab4-Adol-KABP-2006'!AM187), "",('Tab4-Adol-KABP-2006'!AM187))</f>
        <v>35.5</v>
      </c>
      <c r="AN187" s="348" t="str">
        <f>IF(ISBLANK('Tab4-Adol-KABP-2006'!AN187), "",('Tab4-Adol-KABP-2006'!AN187))</f>
        <v/>
      </c>
      <c r="AO187" s="349" t="str">
        <f>IF(ISBLANK('Tab4-Adol-KABP-2006'!AO187), "",('Tab4-Adol-KABP-2006'!AO187))</f>
        <v/>
      </c>
      <c r="AP187" s="362"/>
      <c r="AQ187" s="362"/>
      <c r="AR187" s="362"/>
      <c r="AS187" s="362"/>
      <c r="AT187" s="362"/>
      <c r="AU187" s="363"/>
      <c r="AV187" s="348" t="str">
        <f>IF(ISBLANK('Tab4-Adol-KABP-2006'!AV187), "",('Tab4-Adol-KABP-2006'!AV187))</f>
        <v/>
      </c>
      <c r="AW187" s="349" t="str">
        <f>IF(ISBLANK('Tab4-Adol-KABP-2006'!AW187), "",('Tab4-Adol-KABP-2006'!AW187))</f>
        <v/>
      </c>
      <c r="AX187" s="414"/>
      <c r="AY187" s="414"/>
      <c r="AZ187" s="414"/>
      <c r="BA187" s="414"/>
      <c r="BB187" s="414"/>
      <c r="BC187" s="415"/>
      <c r="BD187" s="348">
        <f>IF(ISBLANK('Tab4-Adol-KABP-2006'!BD187), "",('Tab4-Adol-KABP-2006'!BD187))</f>
        <v>2011</v>
      </c>
      <c r="BE187" s="349">
        <f>IF(ISBLANK('Tab4-Adol-KABP-2006'!BE187), "",('Tab4-Adol-KABP-2006'!BE187))</f>
        <v>2011</v>
      </c>
      <c r="BF187" s="414">
        <f>IF(ISBLANK('Tab4-Adol-KABP-2006'!BF187), "",('Tab4-Adol-KABP-2006'!BF187))</f>
        <v>26.9</v>
      </c>
      <c r="BG187" s="414">
        <f>IF(ISBLANK('Tab4-Adol-KABP-2006'!BG187), "",('Tab4-Adol-KABP-2006'!BG187))</f>
        <v>43.2</v>
      </c>
      <c r="BH187" s="414">
        <f>IF(ISBLANK('Tab4-Adol-KABP-2006'!BH187), "",('Tab4-Adol-KABP-2006'!BH187))</f>
        <v>35</v>
      </c>
      <c r="BI187" s="414">
        <f>IF(ISBLANK('Tab4-Adol-KABP-2006'!BI187), "",('Tab4-Adol-KABP-2006'!BI187))</f>
        <v>6.8</v>
      </c>
      <c r="BJ187" s="414">
        <f>IF(ISBLANK('Tab4-Adol-KABP-2006'!BJ187), "",('Tab4-Adol-KABP-2006'!BJ187))</f>
        <v>26.1</v>
      </c>
      <c r="BK187" s="415">
        <f>IF(ISBLANK('Tab4-Adol-KABP-2006'!BK187), "",('Tab4-Adol-KABP-2006'!BK187))</f>
        <v>15.8</v>
      </c>
      <c r="BL187" s="348">
        <f>IF(ISBLANK('Tab4-Adol-KABP-2006'!BL187), "",('Tab4-Adol-KABP-2006'!BL187))</f>
        <v>2011</v>
      </c>
      <c r="BM187" s="349">
        <f>IF(ISBLANK('Tab4-Adol-KABP-2006'!BM187), "",('Tab4-Adol-KABP-2006'!BM187))</f>
        <v>2011</v>
      </c>
      <c r="BN187" s="414">
        <f>IF(ISBLANK('Tab4-Adol-KABP-2006'!BN187), "",('Tab4-Adol-KABP-2006'!BN187))</f>
        <v>39.700000000000003</v>
      </c>
      <c r="BO187" s="414">
        <f>IF(ISBLANK('Tab4-Adol-KABP-2006'!BO187), "",('Tab4-Adol-KABP-2006'!BO187))</f>
        <v>71.400000000000006</v>
      </c>
      <c r="BP187" s="414">
        <f>IF(ISBLANK('Tab4-Adol-KABP-2006'!BP187), "",('Tab4-Adol-KABP-2006'!BP187))</f>
        <v>55.4</v>
      </c>
      <c r="BQ187" s="414">
        <f>IF(ISBLANK('Tab4-Adol-KABP-2006'!BQ187), "",('Tab4-Adol-KABP-2006'!BQ187))</f>
        <v>10.7</v>
      </c>
      <c r="BR187" s="414">
        <f>IF(ISBLANK('Tab4-Adol-KABP-2006'!BR187), "",('Tab4-Adol-KABP-2006'!BR187))</f>
        <v>41.3</v>
      </c>
      <c r="BS187" s="415">
        <f>IF(ISBLANK('Tab4-Adol-KABP-2006'!BS187), "",('Tab4-Adol-KABP-2006'!BS187))</f>
        <v>25</v>
      </c>
      <c r="BT187" s="348" t="str">
        <f>IF(ISBLANK('Tab4-Adol-KABP-2006'!BT187), "",('Tab4-Adol-KABP-2006'!BT187))</f>
        <v/>
      </c>
      <c r="BU187" s="349" t="str">
        <f>IF(ISBLANK('Tab4-Adol-KABP-2006'!BU187), "",('Tab4-Adol-KABP-2006'!BU187))</f>
        <v/>
      </c>
      <c r="BV187" s="414"/>
      <c r="BW187" s="414"/>
      <c r="BX187" s="415"/>
      <c r="BY187" s="216">
        <v>38389</v>
      </c>
      <c r="BZ187" s="208">
        <v>35607</v>
      </c>
      <c r="CA187" s="208">
        <v>73996</v>
      </c>
      <c r="CB187" s="208">
        <v>38717</v>
      </c>
      <c r="CC187" s="208">
        <v>36186</v>
      </c>
      <c r="CD187" s="284">
        <v>74903</v>
      </c>
      <c r="CE187" s="282"/>
      <c r="CF187" s="282"/>
      <c r="CG187" s="226">
        <f t="shared" si="553"/>
        <v>38389</v>
      </c>
      <c r="CH187" s="227">
        <f t="shared" si="554"/>
        <v>35607</v>
      </c>
      <c r="CI187" s="227">
        <f t="shared" si="555"/>
        <v>73996</v>
      </c>
      <c r="CJ187" s="227">
        <f t="shared" si="556"/>
        <v>38717</v>
      </c>
      <c r="CK187" s="227">
        <f t="shared" si="557"/>
        <v>36186</v>
      </c>
      <c r="CL187" s="228">
        <f t="shared" si="558"/>
        <v>74903</v>
      </c>
      <c r="CM187" s="282"/>
      <c r="CN187" s="282"/>
      <c r="CO187" s="226">
        <f t="shared" si="559"/>
        <v>38389</v>
      </c>
      <c r="CP187" s="227">
        <f t="shared" si="560"/>
        <v>35607</v>
      </c>
      <c r="CQ187" s="227">
        <f t="shared" si="561"/>
        <v>73996</v>
      </c>
      <c r="CR187" s="227">
        <f t="shared" si="562"/>
        <v>38717</v>
      </c>
      <c r="CS187" s="227">
        <f t="shared" si="563"/>
        <v>36186</v>
      </c>
      <c r="CT187" s="228">
        <f t="shared" si="564"/>
        <v>74903</v>
      </c>
      <c r="CU187" s="282"/>
      <c r="CV187" s="282"/>
      <c r="CW187" s="292">
        <f t="shared" si="565"/>
        <v>38389</v>
      </c>
      <c r="CX187" s="234">
        <f t="shared" si="566"/>
        <v>35607</v>
      </c>
      <c r="CY187" s="234">
        <f t="shared" si="567"/>
        <v>73996</v>
      </c>
      <c r="CZ187" s="234">
        <f t="shared" si="568"/>
        <v>38717</v>
      </c>
      <c r="DA187" s="234">
        <f t="shared" si="569"/>
        <v>36186</v>
      </c>
      <c r="DB187" s="235">
        <f t="shared" si="570"/>
        <v>74903</v>
      </c>
      <c r="DC187" s="282"/>
      <c r="DD187" s="282"/>
      <c r="DE187" s="226">
        <f t="shared" si="571"/>
        <v>38389</v>
      </c>
      <c r="DF187" s="227">
        <f t="shared" si="572"/>
        <v>35607</v>
      </c>
      <c r="DG187" s="227">
        <f t="shared" si="573"/>
        <v>73996</v>
      </c>
      <c r="DH187" s="227">
        <f t="shared" si="574"/>
        <v>38717</v>
      </c>
      <c r="DI187" s="227">
        <f t="shared" si="575"/>
        <v>36186</v>
      </c>
      <c r="DJ187" s="228">
        <f t="shared" si="576"/>
        <v>74903</v>
      </c>
      <c r="DK187" s="282"/>
      <c r="DL187" s="282"/>
      <c r="DM187" s="226" t="str">
        <f t="shared" si="577"/>
        <v>-</v>
      </c>
      <c r="DN187" s="227" t="str">
        <f t="shared" si="578"/>
        <v>-</v>
      </c>
      <c r="DO187" s="227" t="str">
        <f t="shared" si="579"/>
        <v>-</v>
      </c>
      <c r="DP187" s="227" t="str">
        <f t="shared" si="580"/>
        <v>-</v>
      </c>
      <c r="DQ187" s="227" t="str">
        <f t="shared" si="581"/>
        <v>-</v>
      </c>
      <c r="DR187" s="228" t="str">
        <f t="shared" si="582"/>
        <v>-</v>
      </c>
      <c r="DS187" s="282"/>
      <c r="DT187" s="282"/>
      <c r="DU187" s="226" t="str">
        <f t="shared" si="583"/>
        <v>-</v>
      </c>
      <c r="DV187" s="227" t="str">
        <f t="shared" si="584"/>
        <v>-</v>
      </c>
      <c r="DW187" s="227" t="str">
        <f t="shared" si="585"/>
        <v>-</v>
      </c>
      <c r="DX187" s="227" t="str">
        <f t="shared" si="586"/>
        <v>-</v>
      </c>
      <c r="DY187" s="227" t="str">
        <f t="shared" si="587"/>
        <v>-</v>
      </c>
      <c r="DZ187" s="228" t="str">
        <f t="shared" si="588"/>
        <v>-</v>
      </c>
      <c r="EA187" s="282"/>
      <c r="EB187" s="282"/>
      <c r="EC187" s="226">
        <f t="shared" si="589"/>
        <v>38389</v>
      </c>
      <c r="ED187" s="227">
        <f t="shared" si="590"/>
        <v>35607</v>
      </c>
      <c r="EE187" s="227">
        <f t="shared" si="591"/>
        <v>73996</v>
      </c>
      <c r="EF187" s="227">
        <f t="shared" si="592"/>
        <v>38717</v>
      </c>
      <c r="EG187" s="227">
        <f t="shared" si="593"/>
        <v>36186</v>
      </c>
      <c r="EH187" s="228">
        <f t="shared" si="594"/>
        <v>74903</v>
      </c>
      <c r="EI187" s="282"/>
      <c r="EJ187" s="282"/>
      <c r="EK187" s="226">
        <f t="shared" si="595"/>
        <v>38389</v>
      </c>
      <c r="EL187" s="227">
        <f t="shared" si="596"/>
        <v>35607</v>
      </c>
      <c r="EM187" s="227">
        <f t="shared" si="597"/>
        <v>73996</v>
      </c>
      <c r="EN187" s="227">
        <f t="shared" si="598"/>
        <v>38717</v>
      </c>
      <c r="EO187" s="227">
        <f t="shared" si="599"/>
        <v>36186</v>
      </c>
      <c r="EP187" s="228">
        <f t="shared" si="600"/>
        <v>74903</v>
      </c>
      <c r="EQ187" s="282"/>
      <c r="ER187" s="282"/>
      <c r="ES187" s="226" t="str">
        <f t="shared" si="601"/>
        <v>-</v>
      </c>
      <c r="ET187" s="227" t="str">
        <f t="shared" si="602"/>
        <v>-</v>
      </c>
      <c r="EU187" s="228" t="str">
        <f t="shared" si="603"/>
        <v>-</v>
      </c>
      <c r="EV187" s="282"/>
      <c r="EW187" s="282"/>
      <c r="EX187" s="301">
        <f t="shared" si="604"/>
        <v>6641.2970000000005</v>
      </c>
      <c r="EY187" s="259">
        <f t="shared" si="605"/>
        <v>7192.6139999999996</v>
      </c>
      <c r="EZ187" s="259">
        <f t="shared" si="606"/>
        <v>13911.248</v>
      </c>
      <c r="FA187" s="259">
        <f t="shared" si="607"/>
        <v>4762.1910000000007</v>
      </c>
      <c r="FB187" s="259">
        <f t="shared" si="608"/>
        <v>8539.8960000000006</v>
      </c>
      <c r="FC187" s="260">
        <f t="shared" si="609"/>
        <v>13182.928000000002</v>
      </c>
      <c r="FD187" s="282"/>
      <c r="FE187" s="282"/>
      <c r="FF187" s="301">
        <f t="shared" si="610"/>
        <v>11017.643</v>
      </c>
      <c r="FG187" s="259">
        <f t="shared" si="611"/>
        <v>8616.8940000000002</v>
      </c>
      <c r="FH187" s="259">
        <f t="shared" si="612"/>
        <v>19534.944</v>
      </c>
      <c r="FI187" s="259">
        <f t="shared" si="613"/>
        <v>13202.497000000001</v>
      </c>
      <c r="FJ187" s="259">
        <f t="shared" si="614"/>
        <v>7020.0839999999989</v>
      </c>
      <c r="FK187" s="260">
        <f t="shared" si="615"/>
        <v>20373.616000000002</v>
      </c>
      <c r="FL187" s="282"/>
      <c r="FM187" s="282"/>
      <c r="FN187" s="301">
        <f t="shared" si="616"/>
        <v>6219.018</v>
      </c>
      <c r="FO187" s="259">
        <f t="shared" si="617"/>
        <v>7228.2210000000005</v>
      </c>
      <c r="FP187" s="259">
        <f t="shared" si="618"/>
        <v>13467.271999999999</v>
      </c>
      <c r="FQ187" s="259">
        <f t="shared" si="619"/>
        <v>9911.5519999999997</v>
      </c>
      <c r="FR187" s="259">
        <f t="shared" si="620"/>
        <v>19395.696</v>
      </c>
      <c r="FS187" s="260">
        <f t="shared" si="621"/>
        <v>28987.460999999999</v>
      </c>
      <c r="FT187" s="282"/>
      <c r="FU187" s="282"/>
      <c r="FV187" s="301">
        <f t="shared" si="622"/>
        <v>6679.6859999999997</v>
      </c>
      <c r="FW187" s="259">
        <f t="shared" si="623"/>
        <v>7050.1860000000006</v>
      </c>
      <c r="FX187" s="259">
        <f t="shared" si="624"/>
        <v>13911.248</v>
      </c>
      <c r="FY187" s="259">
        <f t="shared" si="625"/>
        <v>12157.138000000001</v>
      </c>
      <c r="FZ187" s="259">
        <f t="shared" si="626"/>
        <v>13678.307999999997</v>
      </c>
      <c r="GA187" s="260">
        <f t="shared" si="627"/>
        <v>26590.564999999999</v>
      </c>
      <c r="GB187" s="282"/>
      <c r="GC187" s="282"/>
      <c r="GD187" s="301" t="str">
        <f t="shared" si="628"/>
        <v>-</v>
      </c>
      <c r="GE187" s="259" t="str">
        <f t="shared" si="629"/>
        <v>-</v>
      </c>
      <c r="GF187" s="259" t="str">
        <f t="shared" si="630"/>
        <v>-</v>
      </c>
      <c r="GG187" s="259" t="str">
        <f t="shared" si="631"/>
        <v>-</v>
      </c>
      <c r="GH187" s="259" t="str">
        <f t="shared" si="632"/>
        <v>-</v>
      </c>
      <c r="GI187" s="260" t="str">
        <f t="shared" si="633"/>
        <v>-</v>
      </c>
      <c r="GJ187" s="282"/>
      <c r="GK187" s="282"/>
      <c r="GL187" s="301" t="str">
        <f t="shared" si="634"/>
        <v>-</v>
      </c>
      <c r="GM187" s="259" t="str">
        <f t="shared" si="635"/>
        <v>-</v>
      </c>
      <c r="GN187" s="259" t="str">
        <f t="shared" si="636"/>
        <v>-</v>
      </c>
      <c r="GO187" s="259" t="str">
        <f t="shared" si="637"/>
        <v>-</v>
      </c>
      <c r="GP187" s="259" t="str">
        <f t="shared" si="638"/>
        <v>-</v>
      </c>
      <c r="GQ187" s="260" t="str">
        <f t="shared" si="639"/>
        <v>-</v>
      </c>
      <c r="GR187" s="282"/>
      <c r="GS187" s="282"/>
      <c r="GT187" s="301">
        <f t="shared" si="640"/>
        <v>10326.640999999998</v>
      </c>
      <c r="GU187" s="259">
        <f t="shared" si="641"/>
        <v>15382.224000000002</v>
      </c>
      <c r="GV187" s="259">
        <f t="shared" si="642"/>
        <v>25898.6</v>
      </c>
      <c r="GW187" s="259">
        <f t="shared" si="643"/>
        <v>2632.7560000000003</v>
      </c>
      <c r="GX187" s="259">
        <f t="shared" si="644"/>
        <v>9444.5460000000003</v>
      </c>
      <c r="GY187" s="260">
        <f t="shared" si="645"/>
        <v>11834.674000000001</v>
      </c>
      <c r="GZ187" s="282"/>
      <c r="HA187" s="282"/>
      <c r="HB187" s="301">
        <f t="shared" si="646"/>
        <v>15240.433000000001</v>
      </c>
      <c r="HC187" s="259">
        <f t="shared" si="647"/>
        <v>25423.398000000001</v>
      </c>
      <c r="HD187" s="259">
        <f t="shared" si="648"/>
        <v>40993.783999999992</v>
      </c>
      <c r="HE187" s="259">
        <f t="shared" si="649"/>
        <v>4142.7190000000001</v>
      </c>
      <c r="HF187" s="259">
        <f t="shared" si="650"/>
        <v>14944.817999999999</v>
      </c>
      <c r="HG187" s="260">
        <f t="shared" si="651"/>
        <v>18725.75</v>
      </c>
      <c r="HH187" s="282"/>
      <c r="HI187" s="282"/>
      <c r="HJ187" s="301" t="str">
        <f t="shared" si="652"/>
        <v>-</v>
      </c>
      <c r="HK187" s="259" t="str">
        <f t="shared" si="653"/>
        <v>-</v>
      </c>
      <c r="HL187" s="260" t="str">
        <f t="shared" si="654"/>
        <v>-</v>
      </c>
      <c r="HM187" s="428">
        <f t="shared" si="663"/>
        <v>1</v>
      </c>
      <c r="HN187" s="429">
        <f t="shared" si="663"/>
        <v>1</v>
      </c>
      <c r="HO187" s="429">
        <f t="shared" si="663"/>
        <v>1</v>
      </c>
      <c r="HP187" s="429">
        <f t="shared" si="655"/>
        <v>1</v>
      </c>
      <c r="HQ187" s="429">
        <f t="shared" si="655"/>
        <v>1</v>
      </c>
      <c r="HR187" s="430">
        <f t="shared" si="655"/>
        <v>1</v>
      </c>
      <c r="HS187" s="450"/>
      <c r="HT187" s="450"/>
      <c r="HU187" s="428">
        <f t="shared" si="664"/>
        <v>1</v>
      </c>
      <c r="HV187" s="429">
        <f t="shared" si="664"/>
        <v>1</v>
      </c>
      <c r="HW187" s="429">
        <f t="shared" si="664"/>
        <v>1</v>
      </c>
      <c r="HX187" s="429">
        <f t="shared" si="656"/>
        <v>1</v>
      </c>
      <c r="HY187" s="429">
        <f t="shared" si="656"/>
        <v>1</v>
      </c>
      <c r="HZ187" s="430">
        <f t="shared" si="656"/>
        <v>1</v>
      </c>
      <c r="IA187" s="450"/>
      <c r="IB187" s="450"/>
      <c r="IC187" s="428">
        <f t="shared" si="665"/>
        <v>1</v>
      </c>
      <c r="ID187" s="429">
        <f t="shared" si="665"/>
        <v>1</v>
      </c>
      <c r="IE187" s="429">
        <f t="shared" si="665"/>
        <v>1</v>
      </c>
      <c r="IF187" s="429">
        <f t="shared" si="657"/>
        <v>1</v>
      </c>
      <c r="IG187" s="429">
        <f t="shared" si="657"/>
        <v>1</v>
      </c>
      <c r="IH187" s="430">
        <f t="shared" si="657"/>
        <v>1</v>
      </c>
      <c r="II187" s="450"/>
      <c r="IJ187" s="450"/>
      <c r="IK187" s="428">
        <f t="shared" si="666"/>
        <v>1</v>
      </c>
      <c r="IL187" s="429">
        <f t="shared" si="666"/>
        <v>1</v>
      </c>
      <c r="IM187" s="429">
        <f t="shared" si="666"/>
        <v>1</v>
      </c>
      <c r="IN187" s="429">
        <f t="shared" si="658"/>
        <v>1</v>
      </c>
      <c r="IO187" s="429">
        <f t="shared" si="658"/>
        <v>1</v>
      </c>
      <c r="IP187" s="430">
        <f t="shared" si="658"/>
        <v>1</v>
      </c>
      <c r="IQ187" s="450"/>
      <c r="IR187" s="450"/>
      <c r="IS187" s="428" t="str">
        <f t="shared" si="667"/>
        <v>-</v>
      </c>
      <c r="IT187" s="429" t="str">
        <f t="shared" si="667"/>
        <v>-</v>
      </c>
      <c r="IU187" s="429" t="str">
        <f t="shared" si="667"/>
        <v>-</v>
      </c>
      <c r="IV187" s="429" t="str">
        <f t="shared" si="659"/>
        <v>-</v>
      </c>
      <c r="IW187" s="429" t="str">
        <f t="shared" si="659"/>
        <v>-</v>
      </c>
      <c r="IX187" s="430" t="str">
        <f t="shared" si="659"/>
        <v>-</v>
      </c>
      <c r="IY187" s="450"/>
      <c r="IZ187" s="450"/>
      <c r="JA187" s="428" t="str">
        <f t="shared" si="668"/>
        <v>-</v>
      </c>
      <c r="JB187" s="429" t="str">
        <f t="shared" si="668"/>
        <v>-</v>
      </c>
      <c r="JC187" s="429" t="str">
        <f t="shared" si="668"/>
        <v>-</v>
      </c>
      <c r="JD187" s="429" t="str">
        <f t="shared" si="660"/>
        <v>-</v>
      </c>
      <c r="JE187" s="429" t="str">
        <f t="shared" si="660"/>
        <v>-</v>
      </c>
      <c r="JF187" s="430" t="str">
        <f t="shared" si="660"/>
        <v>-</v>
      </c>
      <c r="JG187" s="450"/>
      <c r="JH187" s="450"/>
      <c r="JI187" s="428">
        <f t="shared" si="669"/>
        <v>1</v>
      </c>
      <c r="JJ187" s="429">
        <f t="shared" si="669"/>
        <v>1</v>
      </c>
      <c r="JK187" s="429">
        <f t="shared" si="669"/>
        <v>1</v>
      </c>
      <c r="JL187" s="429">
        <f t="shared" si="661"/>
        <v>1</v>
      </c>
      <c r="JM187" s="429">
        <f t="shared" si="661"/>
        <v>1</v>
      </c>
      <c r="JN187" s="430">
        <f t="shared" si="661"/>
        <v>1</v>
      </c>
      <c r="JO187" s="450"/>
      <c r="JP187" s="450"/>
      <c r="JQ187" s="428">
        <f t="shared" si="670"/>
        <v>1</v>
      </c>
      <c r="JR187" s="429">
        <f t="shared" si="670"/>
        <v>1</v>
      </c>
      <c r="JS187" s="429">
        <f t="shared" si="670"/>
        <v>1</v>
      </c>
      <c r="JT187" s="429">
        <f t="shared" si="662"/>
        <v>1</v>
      </c>
      <c r="JU187" s="429">
        <f t="shared" si="662"/>
        <v>1</v>
      </c>
      <c r="JV187" s="430">
        <f t="shared" si="662"/>
        <v>1</v>
      </c>
      <c r="JW187" s="450"/>
      <c r="JX187" s="450"/>
      <c r="JY187" s="428" t="str">
        <f t="shared" si="552"/>
        <v>-</v>
      </c>
      <c r="JZ187" s="429" t="str">
        <f t="shared" si="552"/>
        <v>-</v>
      </c>
      <c r="KA187" s="430" t="str">
        <f t="shared" si="552"/>
        <v>-</v>
      </c>
      <c r="KB187" s="172"/>
      <c r="KC187" s="355" t="str">
        <f>IF(ISBLANK('Tab4-Adol-KABP-2006'!KC187),"",('Tab4-Adol-KABP-2006'!KC187))</f>
        <v/>
      </c>
      <c r="KD187" s="355" t="str">
        <f>IF(ISBLANK('Tab4-Adol-KABP-2006'!KD187),"",('Tab4-Adol-KABP-2006'!KD187))</f>
        <v/>
      </c>
      <c r="KE187" s="355" t="str">
        <f>IF(ISBLANK('Tab4-Adol-KABP-2006'!KE187),"",('Tab4-Adol-KABP-2006'!KE187))</f>
        <v/>
      </c>
      <c r="KF187" s="355" t="str">
        <f>IF(ISBLANK('Tab4-Adol-KABP-2006'!KF187),"",('Tab4-Adol-KABP-2006'!KF187))</f>
        <v/>
      </c>
      <c r="KG187" s="355" t="str">
        <f>IF(ISBLANK('Tab4-Adol-KABP-2006'!KG187),"",('Tab4-Adol-KABP-2006'!KG187))</f>
        <v/>
      </c>
      <c r="KH187" s="355" t="str">
        <f>IF(ISBLANK('Tab4-Adol-KABP-2006'!KH187),"",('Tab4-Adol-KABP-2006'!KH187))</f>
        <v/>
      </c>
      <c r="KI187" s="355" t="str">
        <f>IF(ISBLANK('Tab4-Adol-KABP-2006'!KI187),"",('Tab4-Adol-KABP-2006'!KI187))</f>
        <v/>
      </c>
      <c r="KJ187" s="355" t="str">
        <f>IF(ISBLANK('Tab4-Adol-KABP-2006'!KJ187),"",('Tab4-Adol-KABP-2006'!KJ187))</f>
        <v/>
      </c>
      <c r="KK187" s="355" t="str">
        <f>IF(ISBLANK('Tab4-Adol-KABP-2006'!KK187),"",('Tab4-Adol-KABP-2006'!KK187))</f>
        <v/>
      </c>
      <c r="KL187" s="355" t="str">
        <f>IF(ISBLANK('Tab4-Adol-KABP-2006'!KL187),"",('Tab4-Adol-KABP-2006'!KL187))</f>
        <v/>
      </c>
      <c r="KM187" s="355" t="str">
        <f>IF(ISBLANK('Tab4-Adol-KABP-2006'!KM187),"",('Tab4-Adol-KABP-2006'!KM187))</f>
        <v/>
      </c>
      <c r="KN187" s="355" t="str">
        <f>IF(ISBLANK('Tab4-Adol-KABP-2006'!KN187),"",('Tab4-Adol-KABP-2006'!KN187))</f>
        <v/>
      </c>
      <c r="KO187" s="355" t="str">
        <f>IF(ISBLANK('Tab4-Adol-KABP-2006'!KO187),"",('Tab4-Adol-KABP-2006'!KO187))</f>
        <v/>
      </c>
      <c r="KP187" s="355" t="str">
        <f>IF(ISBLANK('Tab4-Adol-KABP-2006'!KP187),"",('Tab4-Adol-KABP-2006'!KP187))</f>
        <v/>
      </c>
      <c r="KQ187" s="355" t="str">
        <f>IF(ISBLANK('Tab4-Adol-KABP-2006'!KQ187),"",('Tab4-Adol-KABP-2006'!KQ187))</f>
        <v/>
      </c>
      <c r="KR187" s="355" t="str">
        <f>IF(ISBLANK('Tab4-Adol-KABP-2006'!KR187),"",('Tab4-Adol-KABP-2006'!KR187))</f>
        <v/>
      </c>
      <c r="KS187" s="355" t="str">
        <f>IF(ISBLANK('Tab4-Adol-KABP-2006'!KS187),"",('Tab4-Adol-KABP-2006'!KS187))</f>
        <v/>
      </c>
      <c r="KT187" s="355" t="str">
        <f>IF(ISBLANK('Tab4-Adol-KABP-2006'!KT187),"",('Tab4-Adol-KABP-2006'!KT187))</f>
        <v/>
      </c>
      <c r="KU187" s="355" t="str">
        <f>IF(ISBLANK('Tab4-Adol-KABP-2006'!KU187),"",('Tab4-Adol-KABP-2006'!KU187))</f>
        <v/>
      </c>
      <c r="KV187" s="355" t="str">
        <f>IF(ISBLANK('Tab4-Adol-KABP-2006'!KV187),"",('Tab4-Adol-KABP-2006'!KV187))</f>
        <v/>
      </c>
      <c r="KW187" s="355" t="str">
        <f>IF(ISBLANK('Tab4-Adol-KABP-2006'!KW187),"",('Tab4-Adol-KABP-2006'!KW187))</f>
        <v/>
      </c>
      <c r="KX187" s="355" t="str">
        <f>IF(ISBLANK('Tab4-Adol-KABP-2006'!KX187),"",('Tab4-Adol-KABP-2006'!KX187))</f>
        <v/>
      </c>
      <c r="KY187" s="355" t="str">
        <f>IF(ISBLANK('Tab4-Adol-KABP-2006'!KY187),"",('Tab4-Adol-KABP-2006'!KY187))</f>
        <v/>
      </c>
      <c r="KZ187" s="355" t="str">
        <f>IF(ISBLANK('Tab4-Adol-KABP-2006'!KZ187),"",('Tab4-Adol-KABP-2006'!KZ187))</f>
        <v/>
      </c>
      <c r="LA187" s="355" t="str">
        <f>IF(ISBLANK('Tab4-Adol-KABP-2006'!LA187),"",('Tab4-Adol-KABP-2006'!LA187))</f>
        <v/>
      </c>
      <c r="LB187" s="355" t="str">
        <f>IF(ISBLANK('Tab4-Adol-KABP-2006'!LB187),"",('Tab4-Adol-KABP-2006'!LB187))</f>
        <v/>
      </c>
      <c r="LC187" s="355" t="str">
        <f>IF(ISBLANK('Tab4-Adol-KABP-2006'!LC187),"",('Tab4-Adol-KABP-2006'!LC187))</f>
        <v/>
      </c>
      <c r="LD187" s="355" t="str">
        <f>IF(ISBLANK('Tab4-Adol-KABP-2006'!LD187),"",('Tab4-Adol-KABP-2006'!LD187))</f>
        <v/>
      </c>
      <c r="LE187" s="355" t="str">
        <f>IF(ISBLANK('Tab4-Adol-KABP-2006'!LE187),"",('Tab4-Adol-KABP-2006'!LE187))</f>
        <v/>
      </c>
      <c r="LF187" s="355" t="str">
        <f>IF(ISBLANK('Tab4-Adol-KABP-2006'!LF187),"",('Tab4-Adol-KABP-2006'!LF187))</f>
        <v/>
      </c>
      <c r="LG187" s="355" t="str">
        <f>IF(ISBLANK('Tab4-Adol-KABP-2006'!LG187),"",('Tab4-Adol-KABP-2006'!LG187))</f>
        <v/>
      </c>
      <c r="LH187" s="355" t="str">
        <f>IF(ISBLANK('Tab4-Adol-KABP-2006'!LH187),"",('Tab4-Adol-KABP-2006'!LH187))</f>
        <v/>
      </c>
      <c r="LI187" s="355" t="str">
        <f>IF(ISBLANK('Tab4-Adol-KABP-2006'!LI187),"",('Tab4-Adol-KABP-2006'!LI187))</f>
        <v/>
      </c>
      <c r="LJ187" s="355" t="str">
        <f>IF(ISBLANK('Tab4-Adol-KABP-2006'!LJ187),"",('Tab4-Adol-KABP-2006'!LJ187))</f>
        <v/>
      </c>
      <c r="LK187" s="355" t="str">
        <f>IF(ISBLANK('Tab4-Adol-KABP-2006'!LK187),"",('Tab4-Adol-KABP-2006'!LK187))</f>
        <v/>
      </c>
      <c r="LL187" s="355" t="str">
        <f>IF(ISBLANK('Tab4-Adol-KABP-2006'!LL187),"",('Tab4-Adol-KABP-2006'!LL187))</f>
        <v/>
      </c>
      <c r="LM187" s="355" t="str">
        <f>IF(ISBLANK('Tab4-Adol-KABP-2006'!LM187),"",('Tab4-Adol-KABP-2006'!LM187))</f>
        <v/>
      </c>
      <c r="LN187" s="355" t="str">
        <f>IF(ISBLANK('Tab4-Adol-KABP-2006'!LN187),"",('Tab4-Adol-KABP-2006'!LN187))</f>
        <v/>
      </c>
      <c r="LO187" s="355" t="str">
        <f>IF(ISBLANK('Tab4-Adol-KABP-2006'!LO187),"",('Tab4-Adol-KABP-2006'!LO187))</f>
        <v/>
      </c>
      <c r="LP187" s="355" t="str">
        <f>IF(ISBLANK('Tab4-Adol-KABP-2006'!LP187),"",('Tab4-Adol-KABP-2006'!LP187))</f>
        <v/>
      </c>
      <c r="LQ187" s="355" t="str">
        <f>IF(ISBLANK('Tab4-Adol-KABP-2006'!LQ187),"",('Tab4-Adol-KABP-2006'!LQ187))</f>
        <v/>
      </c>
      <c r="LR187" s="355" t="str">
        <f>IF(ISBLANK('Tab4-Adol-KABP-2006'!LR187),"",('Tab4-Adol-KABP-2006'!LR187))</f>
        <v/>
      </c>
      <c r="LS187" s="355" t="str">
        <f>IF(ISBLANK('Tab4-Adol-KABP-2006'!LS187),"",('Tab4-Adol-KABP-2006'!LS187))</f>
        <v/>
      </c>
      <c r="LT187" s="355" t="str">
        <f>IF(ISBLANK('Tab4-Adol-KABP-2006'!LT187),"",('Tab4-Adol-KABP-2006'!LT187))</f>
        <v/>
      </c>
      <c r="LU187" s="355" t="str">
        <f>IF(ISBLANK('Tab4-Adol-KABP-2006'!LU187),"",('Tab4-Adol-KABP-2006'!LU187))</f>
        <v/>
      </c>
      <c r="LV187" s="355" t="str">
        <f>IF(ISBLANK('Tab4-Adol-KABP-2006'!LV187),"",('Tab4-Adol-KABP-2006'!LV187))</f>
        <v/>
      </c>
      <c r="LW187" s="355" t="str">
        <f>IF(ISBLANK('Tab4-Adol-KABP-2006'!LW187),"",('Tab4-Adol-KABP-2006'!LW187))</f>
        <v/>
      </c>
      <c r="LX187" s="355" t="str">
        <f>IF(ISBLANK('Tab4-Adol-KABP-2006'!LX187),"",('Tab4-Adol-KABP-2006'!LX187))</f>
        <v/>
      </c>
      <c r="LY187" s="355" t="str">
        <f>IF(ISBLANK('Tab4-Adol-KABP-2006'!LY187),"",('Tab4-Adol-KABP-2006'!LY187))</f>
        <v/>
      </c>
      <c r="LZ187" s="355" t="str">
        <f>IF(ISBLANK('Tab4-Adol-KABP-2006'!LZ187),"",('Tab4-Adol-KABP-2006'!LZ187))</f>
        <v/>
      </c>
      <c r="MA187" s="355" t="str">
        <f>IF(ISBLANK('Tab4-Adol-KABP-2006'!MA187),"",('Tab4-Adol-KABP-2006'!MA187))</f>
        <v/>
      </c>
    </row>
    <row r="188" spans="1:339" x14ac:dyDescent="0.2">
      <c r="A188" s="310" t="s">
        <v>200</v>
      </c>
      <c r="B188" s="172">
        <v>0</v>
      </c>
      <c r="C188" s="172">
        <v>0</v>
      </c>
      <c r="D188" s="172" t="s">
        <v>315</v>
      </c>
      <c r="E188" s="172">
        <v>1</v>
      </c>
      <c r="F188" s="173"/>
      <c r="G188" s="218" t="s">
        <v>66</v>
      </c>
      <c r="H188" s="348">
        <f>IF(ISBLANK('Tab4-Adol-KABP-2006'!H188), "",('Tab4-Adol-KABP-2006'!H188))</f>
        <v>2012</v>
      </c>
      <c r="I188" s="349">
        <f>IF(ISBLANK('Tab4-Adol-KABP-2006'!I188), "",('Tab4-Adol-KABP-2006'!I188))</f>
        <v>2012</v>
      </c>
      <c r="J188" s="414">
        <f>IF(ISBLANK('Tab4-Adol-KABP-2006'!J188), "",('Tab4-Adol-KABP-2006'!J188))</f>
        <v>28.8</v>
      </c>
      <c r="K188" s="414">
        <f>IF(ISBLANK('Tab4-Adol-KABP-2006'!K188), "",('Tab4-Adol-KABP-2006'!K188))</f>
        <v>30.9</v>
      </c>
      <c r="L188" s="414">
        <f>IF(ISBLANK('Tab4-Adol-KABP-2006'!L188), "",('Tab4-Adol-KABP-2006'!L188))</f>
        <v>29.8</v>
      </c>
      <c r="M188" s="414">
        <f>IF(ISBLANK('Tab4-Adol-KABP-2006'!M188), "",('Tab4-Adol-KABP-2006'!M188))</f>
        <v>34.799999999999997</v>
      </c>
      <c r="N188" s="414">
        <f>IF(ISBLANK('Tab4-Adol-KABP-2006'!N188), "",('Tab4-Adol-KABP-2006'!N188))</f>
        <v>37.700000000000003</v>
      </c>
      <c r="O188" s="415">
        <f>IF(ISBLANK('Tab4-Adol-KABP-2006'!O188), "",('Tab4-Adol-KABP-2006'!O188))</f>
        <v>36.1</v>
      </c>
      <c r="P188" s="348">
        <f>IF(ISBLANK('Tab4-Adol-KABP-2006'!P188), "",('Tab4-Adol-KABP-2006'!P188))</f>
        <v>2012</v>
      </c>
      <c r="Q188" s="349">
        <f>IF(ISBLANK('Tab4-Adol-KABP-2006'!Q188), "",('Tab4-Adol-KABP-2006'!Q188))</f>
        <v>2012</v>
      </c>
      <c r="R188" s="414">
        <f>IF(ISBLANK('Tab4-Adol-KABP-2006'!R188), "",('Tab4-Adol-KABP-2006'!R188))</f>
        <v>16.8</v>
      </c>
      <c r="S188" s="414">
        <f>IF(ISBLANK('Tab4-Adol-KABP-2006'!S188), "",('Tab4-Adol-KABP-2006'!S188))</f>
        <v>15.8</v>
      </c>
      <c r="T188" s="414">
        <f>IF(ISBLANK('Tab4-Adol-KABP-2006'!T188), "",('Tab4-Adol-KABP-2006'!T188))</f>
        <v>16.3</v>
      </c>
      <c r="U188" s="414">
        <f>IF(ISBLANK('Tab4-Adol-KABP-2006'!U188), "",('Tab4-Adol-KABP-2006'!U188))</f>
        <v>34.6</v>
      </c>
      <c r="V188" s="414">
        <f>IF(ISBLANK('Tab4-Adol-KABP-2006'!V188), "",('Tab4-Adol-KABP-2006'!V188))</f>
        <v>29.6</v>
      </c>
      <c r="W188" s="415">
        <f>IF(ISBLANK('Tab4-Adol-KABP-2006'!W188), "",('Tab4-Adol-KABP-2006'!W188))</f>
        <v>32.4</v>
      </c>
      <c r="X188" s="348">
        <f>IF(ISBLANK('Tab4-Adol-KABP-2006'!X188), "",('Tab4-Adol-KABP-2006'!X188))</f>
        <v>2012</v>
      </c>
      <c r="Y188" s="349">
        <f>IF(ISBLANK('Tab4-Adol-KABP-2006'!Y188), "",('Tab4-Adol-KABP-2006'!Y188))</f>
        <v>2012</v>
      </c>
      <c r="Z188" s="414">
        <f>IF(ISBLANK('Tab4-Adol-KABP-2006'!Z188), "",('Tab4-Adol-KABP-2006'!Z188))</f>
        <v>9.4</v>
      </c>
      <c r="AA188" s="414">
        <f>IF(ISBLANK('Tab4-Adol-KABP-2006'!AA188), "",('Tab4-Adol-KABP-2006'!AA188))</f>
        <v>15.6</v>
      </c>
      <c r="AB188" s="414">
        <f>IF(ISBLANK('Tab4-Adol-KABP-2006'!AB188), "",('Tab4-Adol-KABP-2006'!AB188))</f>
        <v>12.4</v>
      </c>
      <c r="AC188" s="414">
        <f>IF(ISBLANK('Tab4-Adol-KABP-2006'!AC188), "",('Tab4-Adol-KABP-2006'!AC188))</f>
        <v>14.9</v>
      </c>
      <c r="AD188" s="414">
        <f>IF(ISBLANK('Tab4-Adol-KABP-2006'!AD188), "",('Tab4-Adol-KABP-2006'!AD188))</f>
        <v>32.5</v>
      </c>
      <c r="AE188" s="415">
        <f>IF(ISBLANK('Tab4-Adol-KABP-2006'!AE188), "",('Tab4-Adol-KABP-2006'!AE188))</f>
        <v>22.7</v>
      </c>
      <c r="AF188" s="348">
        <f>IF(ISBLANK('Tab4-Adol-KABP-2006'!AF188), "",('Tab4-Adol-KABP-2006'!AF188))</f>
        <v>2012</v>
      </c>
      <c r="AG188" s="349">
        <f>IF(ISBLANK('Tab4-Adol-KABP-2006'!AG188), "",('Tab4-Adol-KABP-2006'!AG188))</f>
        <v>2012</v>
      </c>
      <c r="AH188" s="414">
        <f>IF(ISBLANK('Tab4-Adol-KABP-2006'!AH188), "",('Tab4-Adol-KABP-2006'!AH188))</f>
        <v>58.3</v>
      </c>
      <c r="AI188" s="414">
        <f>IF(ISBLANK('Tab4-Adol-KABP-2006'!AI188), "",('Tab4-Adol-KABP-2006'!AI188))</f>
        <v>54</v>
      </c>
      <c r="AJ188" s="414">
        <f>IF(ISBLANK('Tab4-Adol-KABP-2006'!AJ188), "",('Tab4-Adol-KABP-2006'!AJ188))</f>
        <v>55.7</v>
      </c>
      <c r="AK188" s="414">
        <f>IF(ISBLANK('Tab4-Adol-KABP-2006'!AK188), "",('Tab4-Adol-KABP-2006'!AK188))</f>
        <v>77.3</v>
      </c>
      <c r="AL188" s="414">
        <f>IF(ISBLANK('Tab4-Adol-KABP-2006'!AL188), "",('Tab4-Adol-KABP-2006'!AL188))</f>
        <v>76.099999999999994</v>
      </c>
      <c r="AM188" s="415">
        <f>IF(ISBLANK('Tab4-Adol-KABP-2006'!AM188), "",('Tab4-Adol-KABP-2006'!AM188))</f>
        <v>76.5</v>
      </c>
      <c r="AN188" s="348">
        <f>IF(ISBLANK('Tab4-Adol-KABP-2006'!AN188), "",('Tab4-Adol-KABP-2006'!AN188))</f>
        <v>2012</v>
      </c>
      <c r="AO188" s="349">
        <f>IF(ISBLANK('Tab4-Adol-KABP-2006'!AO188), "",('Tab4-Adol-KABP-2006'!AO188))</f>
        <v>2012</v>
      </c>
      <c r="AP188" s="362">
        <f>IF(ISBLANK('Tab4-Adol-KABP-2006'!AP188), "",('Tab4-Adol-KABP-2006'!AP188))</f>
        <v>84.5</v>
      </c>
      <c r="AQ188" s="362">
        <f>IF(ISBLANK('Tab4-Adol-KABP-2006'!AQ188), "",('Tab4-Adol-KABP-2006'!AQ188))</f>
        <v>62.5</v>
      </c>
      <c r="AR188" s="362">
        <f>IF(ISBLANK('Tab4-Adol-KABP-2006'!AR188), "",('Tab4-Adol-KABP-2006'!AR188))</f>
        <v>71.8</v>
      </c>
      <c r="AS188" s="362">
        <f>IF(ISBLANK('Tab4-Adol-KABP-2006'!AS188), "",('Tab4-Adol-KABP-2006'!AS188))</f>
        <v>98.6</v>
      </c>
      <c r="AT188" s="362">
        <f>IF(ISBLANK('Tab4-Adol-KABP-2006'!AT188), "",('Tab4-Adol-KABP-2006'!AT188))</f>
        <v>90.3</v>
      </c>
      <c r="AU188" s="363">
        <f>IF(ISBLANK('Tab4-Adol-KABP-2006'!AU188), "",('Tab4-Adol-KABP-2006'!AU188))</f>
        <v>94.1</v>
      </c>
      <c r="AV188" s="348">
        <f>IF(ISBLANK('Tab4-Adol-KABP-2006'!AV188), "",('Tab4-Adol-KABP-2006'!AV188))</f>
        <v>2012</v>
      </c>
      <c r="AW188" s="349">
        <f>IF(ISBLANK('Tab4-Adol-KABP-2006'!AW188), "",('Tab4-Adol-KABP-2006'!AW188))</f>
        <v>2012</v>
      </c>
      <c r="AX188" s="414">
        <f>IF(ISBLANK('Tab4-Adol-KABP-2006'!AX188), "",('Tab4-Adol-KABP-2006'!AX188))</f>
        <v>62.6</v>
      </c>
      <c r="AY188" s="414">
        <f>IF(ISBLANK('Tab4-Adol-KABP-2006'!AY188), "",('Tab4-Adol-KABP-2006'!AY188))</f>
        <v>58</v>
      </c>
      <c r="AZ188" s="414">
        <f>IF(ISBLANK('Tab4-Adol-KABP-2006'!AZ188), "",('Tab4-Adol-KABP-2006'!AZ188))</f>
        <v>60.2</v>
      </c>
      <c r="BA188" s="414">
        <f>IF(ISBLANK('Tab4-Adol-KABP-2006'!BA188), "",('Tab4-Adol-KABP-2006'!BA188))</f>
        <v>78.7</v>
      </c>
      <c r="BB188" s="414">
        <f>IF(ISBLANK('Tab4-Adol-KABP-2006'!BB188), "",('Tab4-Adol-KABP-2006'!BB188))</f>
        <v>77.599999999999994</v>
      </c>
      <c r="BC188" s="415">
        <f>IF(ISBLANK('Tab4-Adol-KABP-2006'!BC188), "",('Tab4-Adol-KABP-2006'!BC188))</f>
        <v>78.099999999999994</v>
      </c>
      <c r="BD188" s="348">
        <f>IF(ISBLANK('Tab4-Adol-KABP-2006'!BD188), "",('Tab4-Adol-KABP-2006'!BD188))</f>
        <v>2012</v>
      </c>
      <c r="BE188" s="349">
        <f>IF(ISBLANK('Tab4-Adol-KABP-2006'!BE188), "",('Tab4-Adol-KABP-2006'!BE188))</f>
        <v>2012</v>
      </c>
      <c r="BF188" s="414">
        <f>IF(ISBLANK('Tab4-Adol-KABP-2006'!BF188), "",('Tab4-Adol-KABP-2006'!BF188))</f>
        <v>20.399999999999999</v>
      </c>
      <c r="BG188" s="414">
        <f>IF(ISBLANK('Tab4-Adol-KABP-2006'!BG188), "",('Tab4-Adol-KABP-2006'!BG188))</f>
        <v>40.200000000000003</v>
      </c>
      <c r="BH188" s="414">
        <f>IF(ISBLANK('Tab4-Adol-KABP-2006'!BH188), "",('Tab4-Adol-KABP-2006'!BH188))</f>
        <v>29.9</v>
      </c>
      <c r="BI188" s="414">
        <f>IF(ISBLANK('Tab4-Adol-KABP-2006'!BI188), "",('Tab4-Adol-KABP-2006'!BI188))</f>
        <v>6.1</v>
      </c>
      <c r="BJ188" s="414">
        <f>IF(ISBLANK('Tab4-Adol-KABP-2006'!BJ188), "",('Tab4-Adol-KABP-2006'!BJ188))</f>
        <v>19.7</v>
      </c>
      <c r="BK188" s="415">
        <f>IF(ISBLANK('Tab4-Adol-KABP-2006'!BK188), "",('Tab4-Adol-KABP-2006'!BK188))</f>
        <v>12.1</v>
      </c>
      <c r="BL188" s="348">
        <f>IF(ISBLANK('Tab4-Adol-KABP-2006'!BL188), "",('Tab4-Adol-KABP-2006'!BL188))</f>
        <v>2012</v>
      </c>
      <c r="BM188" s="349">
        <f>IF(ISBLANK('Tab4-Adol-KABP-2006'!BM188), "",('Tab4-Adol-KABP-2006'!BM188))</f>
        <v>2012</v>
      </c>
      <c r="BN188" s="414">
        <f>IF(ISBLANK('Tab4-Adol-KABP-2006'!BN188), "",('Tab4-Adol-KABP-2006'!BN188))</f>
        <v>31.3</v>
      </c>
      <c r="BO188" s="414">
        <f>IF(ISBLANK('Tab4-Adol-KABP-2006'!BO188), "",('Tab4-Adol-KABP-2006'!BO188))</f>
        <v>72.3</v>
      </c>
      <c r="BP188" s="414">
        <f>IF(ISBLANK('Tab4-Adol-KABP-2006'!BP188), "",('Tab4-Adol-KABP-2006'!BP188))</f>
        <v>50.9</v>
      </c>
      <c r="BQ188" s="414">
        <f>IF(ISBLANK('Tab4-Adol-KABP-2006'!BQ188), "",('Tab4-Adol-KABP-2006'!BQ188))</f>
        <v>11.4</v>
      </c>
      <c r="BR188" s="414">
        <f>IF(ISBLANK('Tab4-Adol-KABP-2006'!BR188), "",('Tab4-Adol-KABP-2006'!BR188))</f>
        <v>35.5</v>
      </c>
      <c r="BS188" s="415">
        <f>IF(ISBLANK('Tab4-Adol-KABP-2006'!BS188), "",('Tab4-Adol-KABP-2006'!BS188))</f>
        <v>22.1</v>
      </c>
      <c r="BT188" s="348" t="str">
        <f>IF(ISBLANK('Tab4-Adol-KABP-2006'!BT188), "",('Tab4-Adol-KABP-2006'!BT188))</f>
        <v/>
      </c>
      <c r="BU188" s="349" t="str">
        <f>IF(ISBLANK('Tab4-Adol-KABP-2006'!BU188), "",('Tab4-Adol-KABP-2006'!BU188))</f>
        <v/>
      </c>
      <c r="BV188" s="414"/>
      <c r="BW188" s="414"/>
      <c r="BX188" s="415"/>
      <c r="BY188" s="216">
        <v>85645</v>
      </c>
      <c r="BZ188" s="208">
        <v>78272</v>
      </c>
      <c r="CA188" s="208">
        <v>163917</v>
      </c>
      <c r="CB188" s="208">
        <v>87161</v>
      </c>
      <c r="CC188" s="208">
        <v>80152</v>
      </c>
      <c r="CD188" s="284">
        <v>167313</v>
      </c>
      <c r="CE188" s="282"/>
      <c r="CF188" s="282"/>
      <c r="CG188" s="226">
        <f t="shared" si="553"/>
        <v>85645</v>
      </c>
      <c r="CH188" s="227">
        <f t="shared" si="554"/>
        <v>78272</v>
      </c>
      <c r="CI188" s="227">
        <f t="shared" si="555"/>
        <v>163917</v>
      </c>
      <c r="CJ188" s="227">
        <f t="shared" si="556"/>
        <v>87161</v>
      </c>
      <c r="CK188" s="227">
        <f t="shared" si="557"/>
        <v>80152</v>
      </c>
      <c r="CL188" s="228">
        <f t="shared" si="558"/>
        <v>167313</v>
      </c>
      <c r="CM188" s="282"/>
      <c r="CN188" s="282"/>
      <c r="CO188" s="226">
        <f t="shared" si="559"/>
        <v>85645</v>
      </c>
      <c r="CP188" s="227">
        <f t="shared" si="560"/>
        <v>78272</v>
      </c>
      <c r="CQ188" s="227">
        <f t="shared" si="561"/>
        <v>163917</v>
      </c>
      <c r="CR188" s="227">
        <f t="shared" si="562"/>
        <v>87161</v>
      </c>
      <c r="CS188" s="227">
        <f t="shared" si="563"/>
        <v>80152</v>
      </c>
      <c r="CT188" s="228">
        <f t="shared" si="564"/>
        <v>167313</v>
      </c>
      <c r="CU188" s="282"/>
      <c r="CV188" s="282"/>
      <c r="CW188" s="292">
        <f t="shared" si="565"/>
        <v>85645</v>
      </c>
      <c r="CX188" s="234">
        <f t="shared" si="566"/>
        <v>78272</v>
      </c>
      <c r="CY188" s="234">
        <f t="shared" si="567"/>
        <v>163917</v>
      </c>
      <c r="CZ188" s="234">
        <f t="shared" si="568"/>
        <v>87161</v>
      </c>
      <c r="DA188" s="234">
        <f t="shared" si="569"/>
        <v>80152</v>
      </c>
      <c r="DB188" s="235">
        <f t="shared" si="570"/>
        <v>167313</v>
      </c>
      <c r="DC188" s="282"/>
      <c r="DD188" s="282"/>
      <c r="DE188" s="226">
        <f t="shared" si="571"/>
        <v>85645</v>
      </c>
      <c r="DF188" s="227">
        <f t="shared" si="572"/>
        <v>78272</v>
      </c>
      <c r="DG188" s="227">
        <f t="shared" si="573"/>
        <v>163917</v>
      </c>
      <c r="DH188" s="227">
        <f t="shared" si="574"/>
        <v>87161</v>
      </c>
      <c r="DI188" s="227">
        <f t="shared" si="575"/>
        <v>80152</v>
      </c>
      <c r="DJ188" s="228">
        <f t="shared" si="576"/>
        <v>167313</v>
      </c>
      <c r="DK188" s="282"/>
      <c r="DL188" s="282"/>
      <c r="DM188" s="226">
        <f t="shared" si="577"/>
        <v>85645</v>
      </c>
      <c r="DN188" s="227">
        <f t="shared" si="578"/>
        <v>78272</v>
      </c>
      <c r="DO188" s="227">
        <f t="shared" si="579"/>
        <v>163917</v>
      </c>
      <c r="DP188" s="227">
        <f t="shared" si="580"/>
        <v>87161</v>
      </c>
      <c r="DQ188" s="227">
        <f t="shared" si="581"/>
        <v>80152</v>
      </c>
      <c r="DR188" s="228">
        <f t="shared" si="582"/>
        <v>167313</v>
      </c>
      <c r="DS188" s="282"/>
      <c r="DT188" s="282"/>
      <c r="DU188" s="226">
        <f t="shared" si="583"/>
        <v>85645</v>
      </c>
      <c r="DV188" s="227">
        <f t="shared" si="584"/>
        <v>78272</v>
      </c>
      <c r="DW188" s="227">
        <f t="shared" si="585"/>
        <v>163917</v>
      </c>
      <c r="DX188" s="227">
        <f t="shared" si="586"/>
        <v>87161</v>
      </c>
      <c r="DY188" s="227">
        <f t="shared" si="587"/>
        <v>80152</v>
      </c>
      <c r="DZ188" s="228">
        <f t="shared" si="588"/>
        <v>167313</v>
      </c>
      <c r="EA188" s="282"/>
      <c r="EB188" s="282"/>
      <c r="EC188" s="226">
        <f t="shared" si="589"/>
        <v>85645</v>
      </c>
      <c r="ED188" s="227">
        <f t="shared" si="590"/>
        <v>78272</v>
      </c>
      <c r="EE188" s="227">
        <f t="shared" si="591"/>
        <v>163917</v>
      </c>
      <c r="EF188" s="227">
        <f t="shared" si="592"/>
        <v>87161</v>
      </c>
      <c r="EG188" s="227">
        <f t="shared" si="593"/>
        <v>80152</v>
      </c>
      <c r="EH188" s="228">
        <f t="shared" si="594"/>
        <v>167313</v>
      </c>
      <c r="EI188" s="282"/>
      <c r="EJ188" s="282"/>
      <c r="EK188" s="226">
        <f t="shared" si="595"/>
        <v>85645</v>
      </c>
      <c r="EL188" s="227">
        <f t="shared" si="596"/>
        <v>78272</v>
      </c>
      <c r="EM188" s="227">
        <f t="shared" si="597"/>
        <v>163917</v>
      </c>
      <c r="EN188" s="227">
        <f t="shared" si="598"/>
        <v>87161</v>
      </c>
      <c r="EO188" s="227">
        <f t="shared" si="599"/>
        <v>80152</v>
      </c>
      <c r="EP188" s="228">
        <f t="shared" si="600"/>
        <v>167313</v>
      </c>
      <c r="EQ188" s="282"/>
      <c r="ER188" s="282"/>
      <c r="ES188" s="226" t="str">
        <f t="shared" si="601"/>
        <v>-</v>
      </c>
      <c r="ET188" s="227" t="str">
        <f t="shared" si="602"/>
        <v>-</v>
      </c>
      <c r="EU188" s="228" t="str">
        <f t="shared" si="603"/>
        <v>-</v>
      </c>
      <c r="EV188" s="282"/>
      <c r="EW188" s="282"/>
      <c r="EX188" s="301">
        <f t="shared" si="604"/>
        <v>24665.760000000002</v>
      </c>
      <c r="EY188" s="259">
        <f t="shared" si="605"/>
        <v>24186.047999999999</v>
      </c>
      <c r="EZ188" s="259">
        <f t="shared" si="606"/>
        <v>48847.265999999996</v>
      </c>
      <c r="FA188" s="259">
        <f t="shared" si="607"/>
        <v>30332.027999999998</v>
      </c>
      <c r="FB188" s="259">
        <f t="shared" si="608"/>
        <v>30217.304</v>
      </c>
      <c r="FC188" s="260">
        <f t="shared" si="609"/>
        <v>60399.992999999995</v>
      </c>
      <c r="FD188" s="282"/>
      <c r="FE188" s="282"/>
      <c r="FF188" s="301">
        <f t="shared" si="610"/>
        <v>14388.36</v>
      </c>
      <c r="FG188" s="259">
        <f t="shared" si="611"/>
        <v>12366.976000000001</v>
      </c>
      <c r="FH188" s="259">
        <f t="shared" si="612"/>
        <v>26718.471000000001</v>
      </c>
      <c r="FI188" s="259">
        <f t="shared" si="613"/>
        <v>30157.706000000002</v>
      </c>
      <c r="FJ188" s="259">
        <f t="shared" si="614"/>
        <v>23724.992000000002</v>
      </c>
      <c r="FK188" s="260">
        <f t="shared" si="615"/>
        <v>54209.412000000004</v>
      </c>
      <c r="FL188" s="282"/>
      <c r="FM188" s="282"/>
      <c r="FN188" s="301">
        <f t="shared" si="616"/>
        <v>8050.63</v>
      </c>
      <c r="FO188" s="259">
        <f t="shared" si="617"/>
        <v>12210.432000000001</v>
      </c>
      <c r="FP188" s="259">
        <f t="shared" si="618"/>
        <v>20325.707999999999</v>
      </c>
      <c r="FQ188" s="259">
        <f t="shared" si="619"/>
        <v>12986.989</v>
      </c>
      <c r="FR188" s="259">
        <f t="shared" si="620"/>
        <v>26049.4</v>
      </c>
      <c r="FS188" s="260">
        <f t="shared" si="621"/>
        <v>37980.050999999999</v>
      </c>
      <c r="FT188" s="282"/>
      <c r="FU188" s="282"/>
      <c r="FV188" s="301">
        <f t="shared" si="622"/>
        <v>49931.034999999996</v>
      </c>
      <c r="FW188" s="259">
        <f t="shared" si="623"/>
        <v>42266.880000000005</v>
      </c>
      <c r="FX188" s="259">
        <f t="shared" si="624"/>
        <v>91301.769000000015</v>
      </c>
      <c r="FY188" s="259">
        <f t="shared" si="625"/>
        <v>67375.453000000009</v>
      </c>
      <c r="FZ188" s="259">
        <f t="shared" si="626"/>
        <v>60995.671999999991</v>
      </c>
      <c r="GA188" s="260">
        <f t="shared" si="627"/>
        <v>127994.44500000001</v>
      </c>
      <c r="GB188" s="282"/>
      <c r="GC188" s="282"/>
      <c r="GD188" s="301">
        <f t="shared" si="628"/>
        <v>72370.024999999994</v>
      </c>
      <c r="GE188" s="259">
        <f t="shared" si="629"/>
        <v>48920</v>
      </c>
      <c r="GF188" s="259">
        <f t="shared" si="630"/>
        <v>117692.40599999999</v>
      </c>
      <c r="GG188" s="259">
        <f t="shared" si="631"/>
        <v>85940.745999999999</v>
      </c>
      <c r="GH188" s="259">
        <f t="shared" si="632"/>
        <v>72377.256000000008</v>
      </c>
      <c r="GI188" s="260">
        <f t="shared" si="633"/>
        <v>157441.533</v>
      </c>
      <c r="GJ188" s="282"/>
      <c r="GK188" s="282"/>
      <c r="GL188" s="301">
        <f t="shared" si="634"/>
        <v>53613.77</v>
      </c>
      <c r="GM188" s="259">
        <f t="shared" si="635"/>
        <v>45397.759999999995</v>
      </c>
      <c r="GN188" s="259">
        <f t="shared" si="636"/>
        <v>98678.034</v>
      </c>
      <c r="GO188" s="259">
        <f t="shared" si="637"/>
        <v>68595.707000000009</v>
      </c>
      <c r="GP188" s="259">
        <f t="shared" si="638"/>
        <v>62197.95199999999</v>
      </c>
      <c r="GQ188" s="260">
        <f t="shared" si="639"/>
        <v>130671.45299999998</v>
      </c>
      <c r="GR188" s="282"/>
      <c r="GS188" s="282"/>
      <c r="GT188" s="301">
        <f t="shared" si="640"/>
        <v>17471.579999999998</v>
      </c>
      <c r="GU188" s="259">
        <f t="shared" si="641"/>
        <v>31465.344000000001</v>
      </c>
      <c r="GV188" s="259">
        <f t="shared" si="642"/>
        <v>49011.182999999997</v>
      </c>
      <c r="GW188" s="259">
        <f t="shared" si="643"/>
        <v>5316.8209999999999</v>
      </c>
      <c r="GX188" s="259">
        <f t="shared" si="644"/>
        <v>15789.943999999998</v>
      </c>
      <c r="GY188" s="260">
        <f t="shared" si="645"/>
        <v>20244.873</v>
      </c>
      <c r="GZ188" s="282"/>
      <c r="HA188" s="282"/>
      <c r="HB188" s="301">
        <f t="shared" si="646"/>
        <v>26806.884999999998</v>
      </c>
      <c r="HC188" s="259">
        <f t="shared" si="647"/>
        <v>56590.655999999995</v>
      </c>
      <c r="HD188" s="259">
        <f t="shared" si="648"/>
        <v>83433.752999999997</v>
      </c>
      <c r="HE188" s="259">
        <f t="shared" si="649"/>
        <v>9936.3540000000012</v>
      </c>
      <c r="HF188" s="259">
        <f t="shared" si="650"/>
        <v>28453.96</v>
      </c>
      <c r="HG188" s="260">
        <f t="shared" si="651"/>
        <v>36976.173000000003</v>
      </c>
      <c r="HH188" s="282"/>
      <c r="HI188" s="282"/>
      <c r="HJ188" s="301" t="str">
        <f t="shared" si="652"/>
        <v>-</v>
      </c>
      <c r="HK188" s="259" t="str">
        <f t="shared" si="653"/>
        <v>-</v>
      </c>
      <c r="HL188" s="260" t="str">
        <f t="shared" si="654"/>
        <v>-</v>
      </c>
      <c r="HM188" s="428">
        <f t="shared" si="663"/>
        <v>1</v>
      </c>
      <c r="HN188" s="429">
        <f t="shared" si="663"/>
        <v>1</v>
      </c>
      <c r="HO188" s="429">
        <f t="shared" si="663"/>
        <v>1</v>
      </c>
      <c r="HP188" s="429">
        <f t="shared" si="655"/>
        <v>1</v>
      </c>
      <c r="HQ188" s="429">
        <f t="shared" si="655"/>
        <v>1</v>
      </c>
      <c r="HR188" s="430">
        <f t="shared" si="655"/>
        <v>1</v>
      </c>
      <c r="HS188" s="450"/>
      <c r="HT188" s="450"/>
      <c r="HU188" s="428">
        <f t="shared" si="664"/>
        <v>1</v>
      </c>
      <c r="HV188" s="429">
        <f t="shared" si="664"/>
        <v>1</v>
      </c>
      <c r="HW188" s="429">
        <f t="shared" si="664"/>
        <v>1</v>
      </c>
      <c r="HX188" s="429">
        <f t="shared" si="656"/>
        <v>1</v>
      </c>
      <c r="HY188" s="429">
        <f t="shared" si="656"/>
        <v>1</v>
      </c>
      <c r="HZ188" s="430">
        <f t="shared" si="656"/>
        <v>1</v>
      </c>
      <c r="IA188" s="450"/>
      <c r="IB188" s="450"/>
      <c r="IC188" s="428">
        <f t="shared" si="665"/>
        <v>1</v>
      </c>
      <c r="ID188" s="429">
        <f t="shared" si="665"/>
        <v>1</v>
      </c>
      <c r="IE188" s="429">
        <f t="shared" si="665"/>
        <v>1</v>
      </c>
      <c r="IF188" s="429">
        <f t="shared" si="657"/>
        <v>1</v>
      </c>
      <c r="IG188" s="429">
        <f t="shared" si="657"/>
        <v>1</v>
      </c>
      <c r="IH188" s="430">
        <f t="shared" si="657"/>
        <v>1</v>
      </c>
      <c r="II188" s="450"/>
      <c r="IJ188" s="450"/>
      <c r="IK188" s="428">
        <f t="shared" si="666"/>
        <v>1</v>
      </c>
      <c r="IL188" s="429">
        <f t="shared" si="666"/>
        <v>1</v>
      </c>
      <c r="IM188" s="429">
        <f t="shared" si="666"/>
        <v>1</v>
      </c>
      <c r="IN188" s="429">
        <f t="shared" si="658"/>
        <v>1</v>
      </c>
      <c r="IO188" s="429">
        <f t="shared" si="658"/>
        <v>1</v>
      </c>
      <c r="IP188" s="430">
        <f t="shared" si="658"/>
        <v>1</v>
      </c>
      <c r="IQ188" s="450"/>
      <c r="IR188" s="450"/>
      <c r="IS188" s="428">
        <f t="shared" si="667"/>
        <v>1</v>
      </c>
      <c r="IT188" s="429">
        <f t="shared" si="667"/>
        <v>1</v>
      </c>
      <c r="IU188" s="429">
        <f t="shared" si="667"/>
        <v>1</v>
      </c>
      <c r="IV188" s="429">
        <f t="shared" si="659"/>
        <v>1</v>
      </c>
      <c r="IW188" s="429">
        <f t="shared" si="659"/>
        <v>1</v>
      </c>
      <c r="IX188" s="430">
        <f t="shared" si="659"/>
        <v>1</v>
      </c>
      <c r="IY188" s="450"/>
      <c r="IZ188" s="450"/>
      <c r="JA188" s="428">
        <f t="shared" si="668"/>
        <v>1</v>
      </c>
      <c r="JB188" s="429">
        <f t="shared" si="668"/>
        <v>1</v>
      </c>
      <c r="JC188" s="429">
        <f t="shared" si="668"/>
        <v>1</v>
      </c>
      <c r="JD188" s="429">
        <f t="shared" si="660"/>
        <v>1</v>
      </c>
      <c r="JE188" s="429">
        <f t="shared" si="660"/>
        <v>1</v>
      </c>
      <c r="JF188" s="430">
        <f t="shared" si="660"/>
        <v>1</v>
      </c>
      <c r="JG188" s="450"/>
      <c r="JH188" s="450"/>
      <c r="JI188" s="428">
        <f t="shared" si="669"/>
        <v>1</v>
      </c>
      <c r="JJ188" s="429">
        <f t="shared" si="669"/>
        <v>1</v>
      </c>
      <c r="JK188" s="429">
        <f t="shared" si="669"/>
        <v>1</v>
      </c>
      <c r="JL188" s="429">
        <f t="shared" si="661"/>
        <v>1</v>
      </c>
      <c r="JM188" s="429">
        <f t="shared" si="661"/>
        <v>1</v>
      </c>
      <c r="JN188" s="430">
        <f t="shared" si="661"/>
        <v>1</v>
      </c>
      <c r="JO188" s="450"/>
      <c r="JP188" s="450"/>
      <c r="JQ188" s="428">
        <f t="shared" si="670"/>
        <v>1</v>
      </c>
      <c r="JR188" s="429">
        <f t="shared" si="670"/>
        <v>1</v>
      </c>
      <c r="JS188" s="429">
        <f t="shared" si="670"/>
        <v>1</v>
      </c>
      <c r="JT188" s="429">
        <f t="shared" si="662"/>
        <v>1</v>
      </c>
      <c r="JU188" s="429">
        <f t="shared" si="662"/>
        <v>1</v>
      </c>
      <c r="JV188" s="430">
        <f t="shared" si="662"/>
        <v>1</v>
      </c>
      <c r="JW188" s="450"/>
      <c r="JX188" s="450"/>
      <c r="JY188" s="428" t="str">
        <f t="shared" si="552"/>
        <v>-</v>
      </c>
      <c r="JZ188" s="429" t="str">
        <f t="shared" si="552"/>
        <v>-</v>
      </c>
      <c r="KA188" s="430" t="str">
        <f t="shared" si="552"/>
        <v>-</v>
      </c>
      <c r="KB188" s="172"/>
      <c r="KC188" s="355" t="str">
        <f>IF(ISBLANK('Tab4-Adol-KABP-2006'!KC188),"",('Tab4-Adol-KABP-2006'!KC188))</f>
        <v/>
      </c>
      <c r="KD188" s="355" t="str">
        <f>IF(ISBLANK('Tab4-Adol-KABP-2006'!KD188),"",('Tab4-Adol-KABP-2006'!KD188))</f>
        <v/>
      </c>
      <c r="KE188" s="355" t="str">
        <f>IF(ISBLANK('Tab4-Adol-KABP-2006'!KE188),"",('Tab4-Adol-KABP-2006'!KE188))</f>
        <v/>
      </c>
      <c r="KF188" s="355" t="str">
        <f>IF(ISBLANK('Tab4-Adol-KABP-2006'!KF188),"",('Tab4-Adol-KABP-2006'!KF188))</f>
        <v/>
      </c>
      <c r="KG188" s="355" t="str">
        <f>IF(ISBLANK('Tab4-Adol-KABP-2006'!KG188),"",('Tab4-Adol-KABP-2006'!KG188))</f>
        <v/>
      </c>
      <c r="KH188" s="355" t="str">
        <f>IF(ISBLANK('Tab4-Adol-KABP-2006'!KH188),"",('Tab4-Adol-KABP-2006'!KH188))</f>
        <v/>
      </c>
      <c r="KI188" s="355" t="str">
        <f>IF(ISBLANK('Tab4-Adol-KABP-2006'!KI188),"",('Tab4-Adol-KABP-2006'!KI188))</f>
        <v/>
      </c>
      <c r="KJ188" s="355" t="str">
        <f>IF(ISBLANK('Tab4-Adol-KABP-2006'!KJ188),"",('Tab4-Adol-KABP-2006'!KJ188))</f>
        <v/>
      </c>
      <c r="KK188" s="355" t="str">
        <f>IF(ISBLANK('Tab4-Adol-KABP-2006'!KK188),"",('Tab4-Adol-KABP-2006'!KK188))</f>
        <v/>
      </c>
      <c r="KL188" s="355" t="str">
        <f>IF(ISBLANK('Tab4-Adol-KABP-2006'!KL188),"",('Tab4-Adol-KABP-2006'!KL188))</f>
        <v/>
      </c>
      <c r="KM188" s="355" t="str">
        <f>IF(ISBLANK('Tab4-Adol-KABP-2006'!KM188),"",('Tab4-Adol-KABP-2006'!KM188))</f>
        <v/>
      </c>
      <c r="KN188" s="355" t="str">
        <f>IF(ISBLANK('Tab4-Adol-KABP-2006'!KN188),"",('Tab4-Adol-KABP-2006'!KN188))</f>
        <v/>
      </c>
      <c r="KO188" s="355" t="str">
        <f>IF(ISBLANK('Tab4-Adol-KABP-2006'!KO188),"",('Tab4-Adol-KABP-2006'!KO188))</f>
        <v/>
      </c>
      <c r="KP188" s="355" t="str">
        <f>IF(ISBLANK('Tab4-Adol-KABP-2006'!KP188),"",('Tab4-Adol-KABP-2006'!KP188))</f>
        <v/>
      </c>
      <c r="KQ188" s="355" t="str">
        <f>IF(ISBLANK('Tab4-Adol-KABP-2006'!KQ188),"",('Tab4-Adol-KABP-2006'!KQ188))</f>
        <v/>
      </c>
      <c r="KR188" s="355" t="str">
        <f>IF(ISBLANK('Tab4-Adol-KABP-2006'!KR188),"",('Tab4-Adol-KABP-2006'!KR188))</f>
        <v/>
      </c>
      <c r="KS188" s="355" t="str">
        <f>IF(ISBLANK('Tab4-Adol-KABP-2006'!KS188),"",('Tab4-Adol-KABP-2006'!KS188))</f>
        <v/>
      </c>
      <c r="KT188" s="355" t="str">
        <f>IF(ISBLANK('Tab4-Adol-KABP-2006'!KT188),"",('Tab4-Adol-KABP-2006'!KT188))</f>
        <v/>
      </c>
      <c r="KU188" s="355" t="str">
        <f>IF(ISBLANK('Tab4-Adol-KABP-2006'!KU188),"",('Tab4-Adol-KABP-2006'!KU188))</f>
        <v/>
      </c>
      <c r="KV188" s="355" t="str">
        <f>IF(ISBLANK('Tab4-Adol-KABP-2006'!KV188),"",('Tab4-Adol-KABP-2006'!KV188))</f>
        <v/>
      </c>
      <c r="KW188" s="355" t="str">
        <f>IF(ISBLANK('Tab4-Adol-KABP-2006'!KW188),"",('Tab4-Adol-KABP-2006'!KW188))</f>
        <v/>
      </c>
      <c r="KX188" s="355" t="str">
        <f>IF(ISBLANK('Tab4-Adol-KABP-2006'!KX188),"",('Tab4-Adol-KABP-2006'!KX188))</f>
        <v/>
      </c>
      <c r="KY188" s="355" t="str">
        <f>IF(ISBLANK('Tab4-Adol-KABP-2006'!KY188),"",('Tab4-Adol-KABP-2006'!KY188))</f>
        <v/>
      </c>
      <c r="KZ188" s="355" t="str">
        <f>IF(ISBLANK('Tab4-Adol-KABP-2006'!KZ188),"",('Tab4-Adol-KABP-2006'!KZ188))</f>
        <v/>
      </c>
      <c r="LA188" s="355" t="str">
        <f>IF(ISBLANK('Tab4-Adol-KABP-2006'!LA188),"",('Tab4-Adol-KABP-2006'!LA188))</f>
        <v/>
      </c>
      <c r="LB188" s="355" t="str">
        <f>IF(ISBLANK('Tab4-Adol-KABP-2006'!LB188),"",('Tab4-Adol-KABP-2006'!LB188))</f>
        <v/>
      </c>
      <c r="LC188" s="355" t="str">
        <f>IF(ISBLANK('Tab4-Adol-KABP-2006'!LC188),"",('Tab4-Adol-KABP-2006'!LC188))</f>
        <v/>
      </c>
      <c r="LD188" s="355" t="str">
        <f>IF(ISBLANK('Tab4-Adol-KABP-2006'!LD188),"",('Tab4-Adol-KABP-2006'!LD188))</f>
        <v/>
      </c>
      <c r="LE188" s="355" t="str">
        <f>IF(ISBLANK('Tab4-Adol-KABP-2006'!LE188),"",('Tab4-Adol-KABP-2006'!LE188))</f>
        <v/>
      </c>
      <c r="LF188" s="355" t="str">
        <f>IF(ISBLANK('Tab4-Adol-KABP-2006'!LF188),"",('Tab4-Adol-KABP-2006'!LF188))</f>
        <v/>
      </c>
      <c r="LG188" s="355" t="str">
        <f>IF(ISBLANK('Tab4-Adol-KABP-2006'!LG188),"",('Tab4-Adol-KABP-2006'!LG188))</f>
        <v/>
      </c>
      <c r="LH188" s="355" t="str">
        <f>IF(ISBLANK('Tab4-Adol-KABP-2006'!LH188),"",('Tab4-Adol-KABP-2006'!LH188))</f>
        <v/>
      </c>
      <c r="LI188" s="355" t="str">
        <f>IF(ISBLANK('Tab4-Adol-KABP-2006'!LI188),"",('Tab4-Adol-KABP-2006'!LI188))</f>
        <v/>
      </c>
      <c r="LJ188" s="355" t="str">
        <f>IF(ISBLANK('Tab4-Adol-KABP-2006'!LJ188),"",('Tab4-Adol-KABP-2006'!LJ188))</f>
        <v/>
      </c>
      <c r="LK188" s="355" t="str">
        <f>IF(ISBLANK('Tab4-Adol-KABP-2006'!LK188),"",('Tab4-Adol-KABP-2006'!LK188))</f>
        <v/>
      </c>
      <c r="LL188" s="355" t="str">
        <f>IF(ISBLANK('Tab4-Adol-KABP-2006'!LL188),"",('Tab4-Adol-KABP-2006'!LL188))</f>
        <v/>
      </c>
      <c r="LM188" s="355" t="str">
        <f>IF(ISBLANK('Tab4-Adol-KABP-2006'!LM188),"",('Tab4-Adol-KABP-2006'!LM188))</f>
        <v/>
      </c>
      <c r="LN188" s="355" t="str">
        <f>IF(ISBLANK('Tab4-Adol-KABP-2006'!LN188),"",('Tab4-Adol-KABP-2006'!LN188))</f>
        <v/>
      </c>
      <c r="LO188" s="355" t="str">
        <f>IF(ISBLANK('Tab4-Adol-KABP-2006'!LO188),"",('Tab4-Adol-KABP-2006'!LO188))</f>
        <v/>
      </c>
      <c r="LP188" s="355" t="str">
        <f>IF(ISBLANK('Tab4-Adol-KABP-2006'!LP188),"",('Tab4-Adol-KABP-2006'!LP188))</f>
        <v/>
      </c>
      <c r="LQ188" s="355" t="str">
        <f>IF(ISBLANK('Tab4-Adol-KABP-2006'!LQ188),"",('Tab4-Adol-KABP-2006'!LQ188))</f>
        <v/>
      </c>
      <c r="LR188" s="355" t="str">
        <f>IF(ISBLANK('Tab4-Adol-KABP-2006'!LR188),"",('Tab4-Adol-KABP-2006'!LR188))</f>
        <v/>
      </c>
      <c r="LS188" s="355" t="str">
        <f>IF(ISBLANK('Tab4-Adol-KABP-2006'!LS188),"",('Tab4-Adol-KABP-2006'!LS188))</f>
        <v/>
      </c>
      <c r="LT188" s="355" t="str">
        <f>IF(ISBLANK('Tab4-Adol-KABP-2006'!LT188),"",('Tab4-Adol-KABP-2006'!LT188))</f>
        <v/>
      </c>
      <c r="LU188" s="355" t="str">
        <f>IF(ISBLANK('Tab4-Adol-KABP-2006'!LU188),"",('Tab4-Adol-KABP-2006'!LU188))</f>
        <v/>
      </c>
      <c r="LV188" s="355" t="str">
        <f>IF(ISBLANK('Tab4-Adol-KABP-2006'!LV188),"",('Tab4-Adol-KABP-2006'!LV188))</f>
        <v/>
      </c>
      <c r="LW188" s="355" t="str">
        <f>IF(ISBLANK('Tab4-Adol-KABP-2006'!LW188),"",('Tab4-Adol-KABP-2006'!LW188))</f>
        <v/>
      </c>
      <c r="LX188" s="355" t="str">
        <f>IF(ISBLANK('Tab4-Adol-KABP-2006'!LX188),"",('Tab4-Adol-KABP-2006'!LX188))</f>
        <v/>
      </c>
      <c r="LY188" s="355" t="str">
        <f>IF(ISBLANK('Tab4-Adol-KABP-2006'!LY188),"",('Tab4-Adol-KABP-2006'!LY188))</f>
        <v/>
      </c>
      <c r="LZ188" s="355" t="str">
        <f>IF(ISBLANK('Tab4-Adol-KABP-2006'!LZ188),"",('Tab4-Adol-KABP-2006'!LZ188))</f>
        <v/>
      </c>
      <c r="MA188" s="355" t="str">
        <f>IF(ISBLANK('Tab4-Adol-KABP-2006'!MA188),"",('Tab4-Adol-KABP-2006'!MA188))</f>
        <v/>
      </c>
    </row>
    <row r="189" spans="1:339" x14ac:dyDescent="0.2">
      <c r="A189" s="310" t="s">
        <v>200</v>
      </c>
      <c r="B189" s="172">
        <v>0</v>
      </c>
      <c r="C189" s="172">
        <v>0</v>
      </c>
      <c r="D189" s="172" t="s">
        <v>310</v>
      </c>
      <c r="E189" s="172">
        <v>1</v>
      </c>
      <c r="F189" s="173">
        <v>2</v>
      </c>
      <c r="G189" s="218" t="s">
        <v>67</v>
      </c>
      <c r="H189" s="348">
        <f>IF(ISBLANK('Tab4-Adol-KABP-2006'!H189), "",('Tab4-Adol-KABP-2006'!H189))</f>
        <v>2010</v>
      </c>
      <c r="I189" s="349">
        <f>IF(ISBLANK('Tab4-Adol-KABP-2006'!I189), "",('Tab4-Adol-KABP-2006'!I189))</f>
        <v>2010</v>
      </c>
      <c r="J189" s="414">
        <f>IF(ISBLANK('Tab4-Adol-KABP-2006'!J189), "",('Tab4-Adol-KABP-2006'!J189))</f>
        <v>33</v>
      </c>
      <c r="K189" s="414">
        <f>IF(ISBLANK('Tab4-Adol-KABP-2006'!K189), "",('Tab4-Adol-KABP-2006'!K189))</f>
        <v>32.5</v>
      </c>
      <c r="L189" s="414">
        <f>IF(ISBLANK('Tab4-Adol-KABP-2006'!L189), "",('Tab4-Adol-KABP-2006'!L189))</f>
        <v>32.799999999999997</v>
      </c>
      <c r="M189" s="414"/>
      <c r="N189" s="414"/>
      <c r="O189" s="415"/>
      <c r="P189" s="348">
        <f>IF(ISBLANK('Tab4-Adol-KABP-2006'!P189), "",('Tab4-Adol-KABP-2006'!P189))</f>
        <v>2010</v>
      </c>
      <c r="Q189" s="349">
        <f>IF(ISBLANK('Tab4-Adol-KABP-2006'!Q189), "",('Tab4-Adol-KABP-2006'!Q189))</f>
        <v>2010</v>
      </c>
      <c r="R189" s="414">
        <f>IF(ISBLANK('Tab4-Adol-KABP-2006'!R189), "",('Tab4-Adol-KABP-2006'!R189))</f>
        <v>4.5999999999999996</v>
      </c>
      <c r="S189" s="414">
        <f>IF(ISBLANK('Tab4-Adol-KABP-2006'!S189), "",('Tab4-Adol-KABP-2006'!S189))</f>
        <v>6.1</v>
      </c>
      <c r="T189" s="414">
        <f>IF(ISBLANK('Tab4-Adol-KABP-2006'!T189), "",('Tab4-Adol-KABP-2006'!T189))</f>
        <v>5.3</v>
      </c>
      <c r="U189" s="414"/>
      <c r="V189" s="414"/>
      <c r="W189" s="415"/>
      <c r="X189" s="348">
        <f>IF(ISBLANK('Tab4-Adol-KABP-2006'!X189), "",('Tab4-Adol-KABP-2006'!X189))</f>
        <v>2013</v>
      </c>
      <c r="Y189" s="349">
        <f>IF(ISBLANK('Tab4-Adol-KABP-2006'!Y189), "",('Tab4-Adol-KABP-2006'!Y189))</f>
        <v>2013</v>
      </c>
      <c r="Z189" s="414">
        <f>IF(ISBLANK('Tab4-Adol-KABP-2006'!Z189), "",('Tab4-Adol-KABP-2006'!Z189))</f>
        <v>0.1</v>
      </c>
      <c r="AA189" s="414">
        <f>IF(ISBLANK('Tab4-Adol-KABP-2006'!AA189), "",('Tab4-Adol-KABP-2006'!AA189))</f>
        <v>0.1</v>
      </c>
      <c r="AB189" s="414">
        <f>IF(ISBLANK('Tab4-Adol-KABP-2006'!AB189), "",('Tab4-Adol-KABP-2006'!AB189))</f>
        <v>0.1</v>
      </c>
      <c r="AC189" s="414">
        <f>IF(ISBLANK('Tab4-Adol-KABP-2006'!AC189), "",('Tab4-Adol-KABP-2006'!AC189))</f>
        <v>1.4</v>
      </c>
      <c r="AD189" s="414">
        <f>IF(ISBLANK('Tab4-Adol-KABP-2006'!AD189), "",('Tab4-Adol-KABP-2006'!AD189))</f>
        <v>3.3</v>
      </c>
      <c r="AE189" s="415">
        <f>IF(ISBLANK('Tab4-Adol-KABP-2006'!AE189), "",('Tab4-Adol-KABP-2006'!AE189))</f>
        <v>2.4</v>
      </c>
      <c r="AF189" s="348">
        <f>IF(ISBLANK('Tab4-Adol-KABP-2006'!AF189), "",('Tab4-Adol-KABP-2006'!AF189))</f>
        <v>2013</v>
      </c>
      <c r="AG189" s="349">
        <f>IF(ISBLANK('Tab4-Adol-KABP-2006'!AG189), "",('Tab4-Adol-KABP-2006'!AG189))</f>
        <v>2013</v>
      </c>
      <c r="AH189" s="414"/>
      <c r="AI189" s="414"/>
      <c r="AJ189" s="414"/>
      <c r="AK189" s="414"/>
      <c r="AL189" s="414">
        <f>IF(ISBLANK('Tab4-Adol-KABP-2006'!AL189), "",('Tab4-Adol-KABP-2006'!AL189))</f>
        <v>56.8</v>
      </c>
      <c r="AM189" s="415">
        <f>IF(ISBLANK('Tab4-Adol-KABP-2006'!AM189), "",('Tab4-Adol-KABP-2006'!AM189))</f>
        <v>51.1</v>
      </c>
      <c r="AN189" s="348">
        <f>IF(ISBLANK('Tab4-Adol-KABP-2006'!AN189), "",('Tab4-Adol-KABP-2006'!AN189))</f>
        <v>2010</v>
      </c>
      <c r="AO189" s="349">
        <f>IF(ISBLANK('Tab4-Adol-KABP-2006'!AO189), "",('Tab4-Adol-KABP-2006'!AO189))</f>
        <v>2010</v>
      </c>
      <c r="AP189" s="362">
        <f>IF(ISBLANK('Tab4-Adol-KABP-2006'!AP189), "",('Tab4-Adol-KABP-2006'!AP189))</f>
        <v>15.4</v>
      </c>
      <c r="AQ189" s="362">
        <f>IF(ISBLANK('Tab4-Adol-KABP-2006'!AQ189), "",('Tab4-Adol-KABP-2006'!AQ189))</f>
        <v>10.199999999999999</v>
      </c>
      <c r="AR189" s="362">
        <f>IF(ISBLANK('Tab4-Adol-KABP-2006'!AR189), "",('Tab4-Adol-KABP-2006'!AR189))</f>
        <v>11.8</v>
      </c>
      <c r="AS189" s="362"/>
      <c r="AT189" s="362"/>
      <c r="AU189" s="363"/>
      <c r="AV189" s="348">
        <f>IF(ISBLANK('Tab4-Adol-KABP-2006'!AV189), "",('Tab4-Adol-KABP-2006'!AV189))</f>
        <v>2010</v>
      </c>
      <c r="AW189" s="349">
        <f>IF(ISBLANK('Tab4-Adol-KABP-2006'!AW189), "",('Tab4-Adol-KABP-2006'!AW189))</f>
        <v>2010</v>
      </c>
      <c r="AX189" s="414">
        <f>IF(ISBLANK('Tab4-Adol-KABP-2006'!AX189), "",('Tab4-Adol-KABP-2006'!AX189))</f>
        <v>27.8</v>
      </c>
      <c r="AY189" s="414">
        <f>IF(ISBLANK('Tab4-Adol-KABP-2006'!AY189), "",('Tab4-Adol-KABP-2006'!AY189))</f>
        <v>37.200000000000003</v>
      </c>
      <c r="AZ189" s="414">
        <f>IF(ISBLANK('Tab4-Adol-KABP-2006'!AZ189), "",('Tab4-Adol-KABP-2006'!AZ189))</f>
        <v>33.5</v>
      </c>
      <c r="BA189" s="414"/>
      <c r="BB189" s="414"/>
      <c r="BC189" s="415"/>
      <c r="BD189" s="348" t="str">
        <f>IF(ISBLANK('Tab4-Adol-KABP-2006'!BD189), "",('Tab4-Adol-KABP-2006'!BD189))</f>
        <v/>
      </c>
      <c r="BE189" s="349" t="str">
        <f>IF(ISBLANK('Tab4-Adol-KABP-2006'!BE189), "",('Tab4-Adol-KABP-2006'!BE189))</f>
        <v/>
      </c>
      <c r="BF189" s="414"/>
      <c r="BG189" s="414"/>
      <c r="BH189" s="414"/>
      <c r="BI189" s="414"/>
      <c r="BJ189" s="414"/>
      <c r="BK189" s="415"/>
      <c r="BL189" s="348">
        <f>IF(ISBLANK('Tab4-Adol-KABP-2006'!BL189), "",('Tab4-Adol-KABP-2006'!BL189))</f>
        <v>2010</v>
      </c>
      <c r="BM189" s="349">
        <f>IF(ISBLANK('Tab4-Adol-KABP-2006'!BM189), "",('Tab4-Adol-KABP-2006'!BM189))</f>
        <v>2010</v>
      </c>
      <c r="BN189" s="414">
        <f>IF(ISBLANK('Tab4-Adol-KABP-2006'!BN189), "",('Tab4-Adol-KABP-2006'!BN189))</f>
        <v>4.0999999999999996</v>
      </c>
      <c r="BO189" s="414">
        <f>IF(ISBLANK('Tab4-Adol-KABP-2006'!BO189), "",('Tab4-Adol-KABP-2006'!BO189))</f>
        <v>7.9</v>
      </c>
      <c r="BP189" s="414">
        <f>IF(ISBLANK('Tab4-Adol-KABP-2006'!BP189), "",('Tab4-Adol-KABP-2006'!BP189))</f>
        <v>5.9</v>
      </c>
      <c r="BQ189" s="414"/>
      <c r="BR189" s="414"/>
      <c r="BS189" s="415"/>
      <c r="BT189" s="348" t="str">
        <f>IF(ISBLANK('Tab4-Adol-KABP-2006'!BT189), "",('Tab4-Adol-KABP-2006'!BT189))</f>
        <v/>
      </c>
      <c r="BU189" s="349" t="str">
        <f>IF(ISBLANK('Tab4-Adol-KABP-2006'!BU189), "",('Tab4-Adol-KABP-2006'!BU189))</f>
        <v/>
      </c>
      <c r="BV189" s="414"/>
      <c r="BW189" s="414"/>
      <c r="BX189" s="415"/>
      <c r="BY189" s="216">
        <v>102036</v>
      </c>
      <c r="BZ189" s="208">
        <v>87398</v>
      </c>
      <c r="CA189" s="208">
        <v>189434</v>
      </c>
      <c r="CB189" s="208">
        <v>101621</v>
      </c>
      <c r="CC189" s="208">
        <v>84470</v>
      </c>
      <c r="CD189" s="284">
        <v>186091</v>
      </c>
      <c r="CE189" s="282"/>
      <c r="CF189" s="282"/>
      <c r="CG189" s="226">
        <f t="shared" si="553"/>
        <v>102036</v>
      </c>
      <c r="CH189" s="227">
        <f t="shared" si="554"/>
        <v>87398</v>
      </c>
      <c r="CI189" s="227">
        <f t="shared" si="555"/>
        <v>189434</v>
      </c>
      <c r="CJ189" s="227" t="str">
        <f t="shared" si="556"/>
        <v>-</v>
      </c>
      <c r="CK189" s="227" t="str">
        <f t="shared" si="557"/>
        <v>-</v>
      </c>
      <c r="CL189" s="228" t="str">
        <f t="shared" si="558"/>
        <v>-</v>
      </c>
      <c r="CM189" s="282"/>
      <c r="CN189" s="282"/>
      <c r="CO189" s="226">
        <f t="shared" si="559"/>
        <v>102036</v>
      </c>
      <c r="CP189" s="227">
        <f t="shared" si="560"/>
        <v>87398</v>
      </c>
      <c r="CQ189" s="227">
        <f t="shared" si="561"/>
        <v>189434</v>
      </c>
      <c r="CR189" s="227" t="str">
        <f t="shared" si="562"/>
        <v>-</v>
      </c>
      <c r="CS189" s="227" t="str">
        <f t="shared" si="563"/>
        <v>-</v>
      </c>
      <c r="CT189" s="228" t="str">
        <f t="shared" si="564"/>
        <v>-</v>
      </c>
      <c r="CU189" s="282"/>
      <c r="CV189" s="282"/>
      <c r="CW189" s="292">
        <f t="shared" si="565"/>
        <v>102036</v>
      </c>
      <c r="CX189" s="234">
        <f t="shared" si="566"/>
        <v>87398</v>
      </c>
      <c r="CY189" s="234">
        <f t="shared" si="567"/>
        <v>189434</v>
      </c>
      <c r="CZ189" s="234">
        <f t="shared" si="568"/>
        <v>101621</v>
      </c>
      <c r="DA189" s="234">
        <f t="shared" si="569"/>
        <v>84470</v>
      </c>
      <c r="DB189" s="235">
        <f t="shared" si="570"/>
        <v>186091</v>
      </c>
      <c r="DC189" s="282"/>
      <c r="DD189" s="282"/>
      <c r="DE189" s="226" t="str">
        <f t="shared" si="571"/>
        <v>-</v>
      </c>
      <c r="DF189" s="227" t="str">
        <f t="shared" si="572"/>
        <v>-</v>
      </c>
      <c r="DG189" s="227" t="str">
        <f t="shared" si="573"/>
        <v>-</v>
      </c>
      <c r="DH189" s="227" t="str">
        <f t="shared" si="574"/>
        <v>-</v>
      </c>
      <c r="DI189" s="227">
        <f t="shared" si="575"/>
        <v>84470</v>
      </c>
      <c r="DJ189" s="228">
        <f t="shared" si="576"/>
        <v>186091</v>
      </c>
      <c r="DK189" s="282"/>
      <c r="DL189" s="282"/>
      <c r="DM189" s="226">
        <f t="shared" si="577"/>
        <v>102036</v>
      </c>
      <c r="DN189" s="227">
        <f t="shared" si="578"/>
        <v>87398</v>
      </c>
      <c r="DO189" s="227">
        <f t="shared" si="579"/>
        <v>189434</v>
      </c>
      <c r="DP189" s="227" t="str">
        <f t="shared" si="580"/>
        <v>-</v>
      </c>
      <c r="DQ189" s="227" t="str">
        <f t="shared" si="581"/>
        <v>-</v>
      </c>
      <c r="DR189" s="228" t="str">
        <f t="shared" si="582"/>
        <v>-</v>
      </c>
      <c r="DS189" s="282"/>
      <c r="DT189" s="282"/>
      <c r="DU189" s="226">
        <f t="shared" si="583"/>
        <v>102036</v>
      </c>
      <c r="DV189" s="227">
        <f t="shared" si="584"/>
        <v>87398</v>
      </c>
      <c r="DW189" s="227">
        <f t="shared" si="585"/>
        <v>189434</v>
      </c>
      <c r="DX189" s="227" t="str">
        <f t="shared" si="586"/>
        <v>-</v>
      </c>
      <c r="DY189" s="227" t="str">
        <f t="shared" si="587"/>
        <v>-</v>
      </c>
      <c r="DZ189" s="228" t="str">
        <f t="shared" si="588"/>
        <v>-</v>
      </c>
      <c r="EA189" s="282"/>
      <c r="EB189" s="282"/>
      <c r="EC189" s="226" t="str">
        <f t="shared" si="589"/>
        <v>-</v>
      </c>
      <c r="ED189" s="227" t="str">
        <f t="shared" si="590"/>
        <v>-</v>
      </c>
      <c r="EE189" s="227" t="str">
        <f t="shared" si="591"/>
        <v>-</v>
      </c>
      <c r="EF189" s="227" t="str">
        <f t="shared" si="592"/>
        <v>-</v>
      </c>
      <c r="EG189" s="227" t="str">
        <f t="shared" si="593"/>
        <v>-</v>
      </c>
      <c r="EH189" s="228" t="str">
        <f t="shared" si="594"/>
        <v>-</v>
      </c>
      <c r="EI189" s="282"/>
      <c r="EJ189" s="282"/>
      <c r="EK189" s="226">
        <f t="shared" si="595"/>
        <v>102036</v>
      </c>
      <c r="EL189" s="227">
        <f t="shared" si="596"/>
        <v>87398</v>
      </c>
      <c r="EM189" s="227">
        <f t="shared" si="597"/>
        <v>189434</v>
      </c>
      <c r="EN189" s="227" t="str">
        <f t="shared" si="598"/>
        <v>-</v>
      </c>
      <c r="EO189" s="227" t="str">
        <f t="shared" si="599"/>
        <v>-</v>
      </c>
      <c r="EP189" s="228" t="str">
        <f t="shared" si="600"/>
        <v>-</v>
      </c>
      <c r="EQ189" s="282"/>
      <c r="ER189" s="282"/>
      <c r="ES189" s="226" t="str">
        <f t="shared" si="601"/>
        <v>-</v>
      </c>
      <c r="ET189" s="227" t="str">
        <f t="shared" si="602"/>
        <v>-</v>
      </c>
      <c r="EU189" s="228" t="str">
        <f t="shared" si="603"/>
        <v>-</v>
      </c>
      <c r="EV189" s="282"/>
      <c r="EW189" s="282"/>
      <c r="EX189" s="301">
        <f t="shared" si="604"/>
        <v>33671.880000000005</v>
      </c>
      <c r="EY189" s="259">
        <f t="shared" si="605"/>
        <v>28404.350000000002</v>
      </c>
      <c r="EZ189" s="259">
        <f t="shared" si="606"/>
        <v>62134.351999999992</v>
      </c>
      <c r="FA189" s="259" t="str">
        <f t="shared" si="607"/>
        <v>-</v>
      </c>
      <c r="FB189" s="259" t="str">
        <f t="shared" si="608"/>
        <v>-</v>
      </c>
      <c r="FC189" s="260" t="str">
        <f t="shared" si="609"/>
        <v>-</v>
      </c>
      <c r="FD189" s="282"/>
      <c r="FE189" s="282"/>
      <c r="FF189" s="301">
        <f t="shared" si="610"/>
        <v>4693.6559999999999</v>
      </c>
      <c r="FG189" s="259">
        <f t="shared" si="611"/>
        <v>5331.2780000000002</v>
      </c>
      <c r="FH189" s="259">
        <f t="shared" si="612"/>
        <v>10040.002</v>
      </c>
      <c r="FI189" s="259" t="str">
        <f t="shared" si="613"/>
        <v>-</v>
      </c>
      <c r="FJ189" s="259" t="str">
        <f t="shared" si="614"/>
        <v>-</v>
      </c>
      <c r="FK189" s="260" t="str">
        <f t="shared" si="615"/>
        <v>-</v>
      </c>
      <c r="FL189" s="282"/>
      <c r="FM189" s="282"/>
      <c r="FN189" s="301">
        <f t="shared" si="616"/>
        <v>102.036</v>
      </c>
      <c r="FO189" s="259">
        <f t="shared" si="617"/>
        <v>87.397999999999996</v>
      </c>
      <c r="FP189" s="259">
        <f t="shared" si="618"/>
        <v>189.434</v>
      </c>
      <c r="FQ189" s="259">
        <f t="shared" si="619"/>
        <v>1422.694</v>
      </c>
      <c r="FR189" s="259">
        <f t="shared" si="620"/>
        <v>2787.51</v>
      </c>
      <c r="FS189" s="260">
        <f t="shared" si="621"/>
        <v>4466.1840000000002</v>
      </c>
      <c r="FT189" s="282"/>
      <c r="FU189" s="282"/>
      <c r="FV189" s="301" t="str">
        <f t="shared" si="622"/>
        <v>-</v>
      </c>
      <c r="FW189" s="259" t="str">
        <f t="shared" si="623"/>
        <v>-</v>
      </c>
      <c r="FX189" s="259" t="str">
        <f t="shared" si="624"/>
        <v>-</v>
      </c>
      <c r="FY189" s="259" t="str">
        <f t="shared" si="625"/>
        <v>-</v>
      </c>
      <c r="FZ189" s="259">
        <f t="shared" si="626"/>
        <v>47978.96</v>
      </c>
      <c r="GA189" s="260">
        <f t="shared" si="627"/>
        <v>95092.501000000004</v>
      </c>
      <c r="GB189" s="282"/>
      <c r="GC189" s="282"/>
      <c r="GD189" s="301">
        <f t="shared" si="628"/>
        <v>15713.544</v>
      </c>
      <c r="GE189" s="259">
        <f t="shared" si="629"/>
        <v>8914.5959999999995</v>
      </c>
      <c r="GF189" s="259">
        <f t="shared" si="630"/>
        <v>22353.212000000003</v>
      </c>
      <c r="GG189" s="259" t="str">
        <f t="shared" si="631"/>
        <v>-</v>
      </c>
      <c r="GH189" s="259" t="str">
        <f t="shared" si="632"/>
        <v>-</v>
      </c>
      <c r="GI189" s="260" t="str">
        <f t="shared" si="633"/>
        <v>-</v>
      </c>
      <c r="GJ189" s="282"/>
      <c r="GK189" s="282"/>
      <c r="GL189" s="301">
        <f t="shared" si="634"/>
        <v>28366.008000000002</v>
      </c>
      <c r="GM189" s="259">
        <f t="shared" si="635"/>
        <v>32512.056000000004</v>
      </c>
      <c r="GN189" s="259">
        <f t="shared" si="636"/>
        <v>63460.390000000007</v>
      </c>
      <c r="GO189" s="259" t="str">
        <f t="shared" si="637"/>
        <v>-</v>
      </c>
      <c r="GP189" s="259" t="str">
        <f t="shared" si="638"/>
        <v>-</v>
      </c>
      <c r="GQ189" s="260" t="str">
        <f t="shared" si="639"/>
        <v>-</v>
      </c>
      <c r="GR189" s="282"/>
      <c r="GS189" s="282"/>
      <c r="GT189" s="301" t="str">
        <f t="shared" si="640"/>
        <v>-</v>
      </c>
      <c r="GU189" s="259" t="str">
        <f t="shared" si="641"/>
        <v>-</v>
      </c>
      <c r="GV189" s="259" t="str">
        <f t="shared" si="642"/>
        <v>-</v>
      </c>
      <c r="GW189" s="259" t="str">
        <f t="shared" si="643"/>
        <v>-</v>
      </c>
      <c r="GX189" s="259" t="str">
        <f t="shared" si="644"/>
        <v>-</v>
      </c>
      <c r="GY189" s="260" t="str">
        <f t="shared" si="645"/>
        <v>-</v>
      </c>
      <c r="GZ189" s="282"/>
      <c r="HA189" s="282"/>
      <c r="HB189" s="301">
        <f t="shared" si="646"/>
        <v>4183.4759999999997</v>
      </c>
      <c r="HC189" s="259">
        <f t="shared" si="647"/>
        <v>6904.442</v>
      </c>
      <c r="HD189" s="259">
        <f t="shared" si="648"/>
        <v>11176.606000000002</v>
      </c>
      <c r="HE189" s="259" t="str">
        <f t="shared" si="649"/>
        <v>-</v>
      </c>
      <c r="HF189" s="259" t="str">
        <f t="shared" si="650"/>
        <v>-</v>
      </c>
      <c r="HG189" s="260" t="str">
        <f t="shared" si="651"/>
        <v>-</v>
      </c>
      <c r="HH189" s="282"/>
      <c r="HI189" s="282"/>
      <c r="HJ189" s="301" t="str">
        <f t="shared" si="652"/>
        <v>-</v>
      </c>
      <c r="HK189" s="259" t="str">
        <f t="shared" si="653"/>
        <v>-</v>
      </c>
      <c r="HL189" s="260" t="str">
        <f t="shared" si="654"/>
        <v>-</v>
      </c>
      <c r="HM189" s="428">
        <f t="shared" si="663"/>
        <v>1</v>
      </c>
      <c r="HN189" s="429">
        <f t="shared" si="663"/>
        <v>1</v>
      </c>
      <c r="HO189" s="429">
        <f t="shared" si="663"/>
        <v>1</v>
      </c>
      <c r="HP189" s="429" t="str">
        <f t="shared" si="655"/>
        <v>-</v>
      </c>
      <c r="HQ189" s="429" t="str">
        <f t="shared" si="655"/>
        <v>-</v>
      </c>
      <c r="HR189" s="430" t="str">
        <f t="shared" si="655"/>
        <v>-</v>
      </c>
      <c r="HS189" s="450"/>
      <c r="HT189" s="450"/>
      <c r="HU189" s="428">
        <f t="shared" si="664"/>
        <v>1</v>
      </c>
      <c r="HV189" s="429">
        <f t="shared" si="664"/>
        <v>1</v>
      </c>
      <c r="HW189" s="429">
        <f t="shared" si="664"/>
        <v>1</v>
      </c>
      <c r="HX189" s="429" t="str">
        <f t="shared" si="656"/>
        <v>-</v>
      </c>
      <c r="HY189" s="429" t="str">
        <f t="shared" si="656"/>
        <v>-</v>
      </c>
      <c r="HZ189" s="430" t="str">
        <f t="shared" si="656"/>
        <v>-</v>
      </c>
      <c r="IA189" s="450"/>
      <c r="IB189" s="450"/>
      <c r="IC189" s="428">
        <f t="shared" si="665"/>
        <v>1</v>
      </c>
      <c r="ID189" s="429">
        <f t="shared" si="665"/>
        <v>1</v>
      </c>
      <c r="IE189" s="429">
        <f t="shared" si="665"/>
        <v>1</v>
      </c>
      <c r="IF189" s="429">
        <f t="shared" si="657"/>
        <v>1</v>
      </c>
      <c r="IG189" s="429">
        <f t="shared" si="657"/>
        <v>1</v>
      </c>
      <c r="IH189" s="430">
        <f t="shared" si="657"/>
        <v>1</v>
      </c>
      <c r="II189" s="450"/>
      <c r="IJ189" s="450"/>
      <c r="IK189" s="428" t="str">
        <f t="shared" si="666"/>
        <v>-</v>
      </c>
      <c r="IL189" s="429" t="str">
        <f t="shared" si="666"/>
        <v>-</v>
      </c>
      <c r="IM189" s="429" t="str">
        <f t="shared" si="666"/>
        <v>-</v>
      </c>
      <c r="IN189" s="429" t="str">
        <f t="shared" si="658"/>
        <v>-</v>
      </c>
      <c r="IO189" s="429">
        <f t="shared" si="658"/>
        <v>1</v>
      </c>
      <c r="IP189" s="430">
        <f t="shared" si="658"/>
        <v>1</v>
      </c>
      <c r="IQ189" s="450"/>
      <c r="IR189" s="450"/>
      <c r="IS189" s="428">
        <f t="shared" si="667"/>
        <v>1</v>
      </c>
      <c r="IT189" s="429">
        <f t="shared" si="667"/>
        <v>1</v>
      </c>
      <c r="IU189" s="429">
        <f t="shared" si="667"/>
        <v>1</v>
      </c>
      <c r="IV189" s="429" t="str">
        <f t="shared" si="659"/>
        <v>-</v>
      </c>
      <c r="IW189" s="429" t="str">
        <f t="shared" si="659"/>
        <v>-</v>
      </c>
      <c r="IX189" s="430" t="str">
        <f t="shared" si="659"/>
        <v>-</v>
      </c>
      <c r="IY189" s="450"/>
      <c r="IZ189" s="450"/>
      <c r="JA189" s="428">
        <f t="shared" si="668"/>
        <v>1</v>
      </c>
      <c r="JB189" s="429">
        <f t="shared" si="668"/>
        <v>1</v>
      </c>
      <c r="JC189" s="429">
        <f t="shared" si="668"/>
        <v>1</v>
      </c>
      <c r="JD189" s="429" t="str">
        <f t="shared" si="660"/>
        <v>-</v>
      </c>
      <c r="JE189" s="429" t="str">
        <f t="shared" si="660"/>
        <v>-</v>
      </c>
      <c r="JF189" s="430" t="str">
        <f t="shared" si="660"/>
        <v>-</v>
      </c>
      <c r="JG189" s="450"/>
      <c r="JH189" s="450"/>
      <c r="JI189" s="428" t="str">
        <f t="shared" si="669"/>
        <v>-</v>
      </c>
      <c r="JJ189" s="429" t="str">
        <f t="shared" si="669"/>
        <v>-</v>
      </c>
      <c r="JK189" s="429" t="str">
        <f t="shared" si="669"/>
        <v>-</v>
      </c>
      <c r="JL189" s="429" t="str">
        <f t="shared" si="661"/>
        <v>-</v>
      </c>
      <c r="JM189" s="429" t="str">
        <f t="shared" si="661"/>
        <v>-</v>
      </c>
      <c r="JN189" s="430" t="str">
        <f t="shared" si="661"/>
        <v>-</v>
      </c>
      <c r="JO189" s="450"/>
      <c r="JP189" s="450"/>
      <c r="JQ189" s="428">
        <f t="shared" si="670"/>
        <v>1</v>
      </c>
      <c r="JR189" s="429">
        <f t="shared" si="670"/>
        <v>1</v>
      </c>
      <c r="JS189" s="429">
        <f t="shared" si="670"/>
        <v>1</v>
      </c>
      <c r="JT189" s="429" t="str">
        <f t="shared" si="662"/>
        <v>-</v>
      </c>
      <c r="JU189" s="429" t="str">
        <f t="shared" si="662"/>
        <v>-</v>
      </c>
      <c r="JV189" s="430" t="str">
        <f t="shared" si="662"/>
        <v>-</v>
      </c>
      <c r="JW189" s="450"/>
      <c r="JX189" s="450"/>
      <c r="JY189" s="428" t="str">
        <f t="shared" si="552"/>
        <v>-</v>
      </c>
      <c r="JZ189" s="429" t="str">
        <f t="shared" si="552"/>
        <v>-</v>
      </c>
      <c r="KA189" s="430" t="str">
        <f t="shared" si="552"/>
        <v>-</v>
      </c>
      <c r="KB189" s="172"/>
      <c r="KC189" s="355" t="str">
        <f>IF(ISBLANK('Tab4-Adol-KABP-2006'!KC189),"",('Tab4-Adol-KABP-2006'!KC189))</f>
        <v/>
      </c>
      <c r="KD189" s="355" t="str">
        <f>IF(ISBLANK('Tab4-Adol-KABP-2006'!KD189),"",('Tab4-Adol-KABP-2006'!KD189))</f>
        <v/>
      </c>
      <c r="KE189" s="355" t="str">
        <f>IF(ISBLANK('Tab4-Adol-KABP-2006'!KE189),"",('Tab4-Adol-KABP-2006'!KE189))</f>
        <v/>
      </c>
      <c r="KF189" s="355" t="str">
        <f>IF(ISBLANK('Tab4-Adol-KABP-2006'!KF189),"",('Tab4-Adol-KABP-2006'!KF189))</f>
        <v/>
      </c>
      <c r="KG189" s="355" t="str">
        <f>IF(ISBLANK('Tab4-Adol-KABP-2006'!KG189),"",('Tab4-Adol-KABP-2006'!KG189))</f>
        <v/>
      </c>
      <c r="KH189" s="355" t="str">
        <f>IF(ISBLANK('Tab4-Adol-KABP-2006'!KH189),"",('Tab4-Adol-KABP-2006'!KH189))</f>
        <v/>
      </c>
      <c r="KI189" s="355" t="str">
        <f>IF(ISBLANK('Tab4-Adol-KABP-2006'!KI189),"",('Tab4-Adol-KABP-2006'!KI189))</f>
        <v/>
      </c>
      <c r="KJ189" s="355" t="str">
        <f>IF(ISBLANK('Tab4-Adol-KABP-2006'!KJ189),"",('Tab4-Adol-KABP-2006'!KJ189))</f>
        <v/>
      </c>
      <c r="KK189" s="355" t="str">
        <f>IF(ISBLANK('Tab4-Adol-KABP-2006'!KK189),"",('Tab4-Adol-KABP-2006'!KK189))</f>
        <v/>
      </c>
      <c r="KL189" s="355" t="str">
        <f>IF(ISBLANK('Tab4-Adol-KABP-2006'!KL189),"",('Tab4-Adol-KABP-2006'!KL189))</f>
        <v/>
      </c>
      <c r="KM189" s="355" t="str">
        <f>IF(ISBLANK('Tab4-Adol-KABP-2006'!KM189),"",('Tab4-Adol-KABP-2006'!KM189))</f>
        <v/>
      </c>
      <c r="KN189" s="355" t="str">
        <f>IF(ISBLANK('Tab4-Adol-KABP-2006'!KN189),"",('Tab4-Adol-KABP-2006'!KN189))</f>
        <v/>
      </c>
      <c r="KO189" s="355" t="str">
        <f>IF(ISBLANK('Tab4-Adol-KABP-2006'!KO189),"",('Tab4-Adol-KABP-2006'!KO189))</f>
        <v/>
      </c>
      <c r="KP189" s="355" t="str">
        <f>IF(ISBLANK('Tab4-Adol-KABP-2006'!KP189),"",('Tab4-Adol-KABP-2006'!KP189))</f>
        <v/>
      </c>
      <c r="KQ189" s="355" t="str">
        <f>IF(ISBLANK('Tab4-Adol-KABP-2006'!KQ189),"",('Tab4-Adol-KABP-2006'!KQ189))</f>
        <v/>
      </c>
      <c r="KR189" s="355" t="str">
        <f>IF(ISBLANK('Tab4-Adol-KABP-2006'!KR189),"",('Tab4-Adol-KABP-2006'!KR189))</f>
        <v/>
      </c>
      <c r="KS189" s="355" t="str">
        <f>IF(ISBLANK('Tab4-Adol-KABP-2006'!KS189),"",('Tab4-Adol-KABP-2006'!KS189))</f>
        <v/>
      </c>
      <c r="KT189" s="355" t="str">
        <f>IF(ISBLANK('Tab4-Adol-KABP-2006'!KT189),"",('Tab4-Adol-KABP-2006'!KT189))</f>
        <v/>
      </c>
      <c r="KU189" s="355" t="str">
        <f>IF(ISBLANK('Tab4-Adol-KABP-2006'!KU189),"",('Tab4-Adol-KABP-2006'!KU189))</f>
        <v/>
      </c>
      <c r="KV189" s="355" t="str">
        <f>IF(ISBLANK('Tab4-Adol-KABP-2006'!KV189),"",('Tab4-Adol-KABP-2006'!KV189))</f>
        <v/>
      </c>
      <c r="KW189" s="355" t="str">
        <f>IF(ISBLANK('Tab4-Adol-KABP-2006'!KW189),"",('Tab4-Adol-KABP-2006'!KW189))</f>
        <v/>
      </c>
      <c r="KX189" s="355" t="str">
        <f>IF(ISBLANK('Tab4-Adol-KABP-2006'!KX189),"",('Tab4-Adol-KABP-2006'!KX189))</f>
        <v>less than 25</v>
      </c>
      <c r="KY189" s="355" t="str">
        <f>IF(ISBLANK('Tab4-Adol-KABP-2006'!KY189),"",('Tab4-Adol-KABP-2006'!KY189))</f>
        <v>Based on small denominators</v>
      </c>
      <c r="KZ189" s="355" t="str">
        <f>IF(ISBLANK('Tab4-Adol-KABP-2006'!KZ189),"",('Tab4-Adol-KABP-2006'!KZ189))</f>
        <v>Based on small denominators</v>
      </c>
      <c r="LA189" s="355" t="str">
        <f>IF(ISBLANK('Tab4-Adol-KABP-2006'!LA189),"",('Tab4-Adol-KABP-2006'!LA189))</f>
        <v/>
      </c>
      <c r="LB189" s="355" t="str">
        <f>IF(ISBLANK('Tab4-Adol-KABP-2006'!LB189),"",('Tab4-Adol-KABP-2006'!LB189))</f>
        <v/>
      </c>
      <c r="LC189" s="355" t="str">
        <f>IF(ISBLANK('Tab4-Adol-KABP-2006'!LC189),"",('Tab4-Adol-KABP-2006'!LC189))</f>
        <v/>
      </c>
      <c r="LD189" s="355" t="str">
        <f>IF(ISBLANK('Tab4-Adol-KABP-2006'!LD189),"",('Tab4-Adol-KABP-2006'!LD189))</f>
        <v/>
      </c>
      <c r="LE189" s="355" t="str">
        <f>IF(ISBLANK('Tab4-Adol-KABP-2006'!LE189),"",('Tab4-Adol-KABP-2006'!LE189))</f>
        <v/>
      </c>
      <c r="LF189" s="355" t="str">
        <f>IF(ISBLANK('Tab4-Adol-KABP-2006'!LF189),"",('Tab4-Adol-KABP-2006'!LF189))</f>
        <v/>
      </c>
      <c r="LG189" s="355" t="str">
        <f>IF(ISBLANK('Tab4-Adol-KABP-2006'!LG189),"",('Tab4-Adol-KABP-2006'!LG189))</f>
        <v/>
      </c>
      <c r="LH189" s="355" t="str">
        <f>IF(ISBLANK('Tab4-Adol-KABP-2006'!LH189),"",('Tab4-Adol-KABP-2006'!LH189))</f>
        <v/>
      </c>
      <c r="LI189" s="355" t="str">
        <f>IF(ISBLANK('Tab4-Adol-KABP-2006'!LI189),"",('Tab4-Adol-KABP-2006'!LI189))</f>
        <v/>
      </c>
      <c r="LJ189" s="355" t="str">
        <f>IF(ISBLANK('Tab4-Adol-KABP-2006'!LJ189),"",('Tab4-Adol-KABP-2006'!LJ189))</f>
        <v/>
      </c>
      <c r="LK189" s="355" t="str">
        <f>IF(ISBLANK('Tab4-Adol-KABP-2006'!LK189),"",('Tab4-Adol-KABP-2006'!LK189))</f>
        <v/>
      </c>
      <c r="LL189" s="355" t="str">
        <f>IF(ISBLANK('Tab4-Adol-KABP-2006'!LL189),"",('Tab4-Adol-KABP-2006'!LL189))</f>
        <v/>
      </c>
      <c r="LM189" s="355" t="str">
        <f>IF(ISBLANK('Tab4-Adol-KABP-2006'!LM189),"",('Tab4-Adol-KABP-2006'!LM189))</f>
        <v/>
      </c>
      <c r="LN189" s="355" t="str">
        <f>IF(ISBLANK('Tab4-Adol-KABP-2006'!LN189),"",('Tab4-Adol-KABP-2006'!LN189))</f>
        <v/>
      </c>
      <c r="LO189" s="355" t="str">
        <f>IF(ISBLANK('Tab4-Adol-KABP-2006'!LO189),"",('Tab4-Adol-KABP-2006'!LO189))</f>
        <v/>
      </c>
      <c r="LP189" s="355" t="str">
        <f>IF(ISBLANK('Tab4-Adol-KABP-2006'!LP189),"",('Tab4-Adol-KABP-2006'!LP189))</f>
        <v/>
      </c>
      <c r="LQ189" s="355" t="str">
        <f>IF(ISBLANK('Tab4-Adol-KABP-2006'!LQ189),"",('Tab4-Adol-KABP-2006'!LQ189))</f>
        <v/>
      </c>
      <c r="LR189" s="355" t="str">
        <f>IF(ISBLANK('Tab4-Adol-KABP-2006'!LR189),"",('Tab4-Adol-KABP-2006'!LR189))</f>
        <v/>
      </c>
      <c r="LS189" s="355" t="str">
        <f>IF(ISBLANK('Tab4-Adol-KABP-2006'!LS189),"",('Tab4-Adol-KABP-2006'!LS189))</f>
        <v/>
      </c>
      <c r="LT189" s="355" t="str">
        <f>IF(ISBLANK('Tab4-Adol-KABP-2006'!LT189),"",('Tab4-Adol-KABP-2006'!LT189))</f>
        <v/>
      </c>
      <c r="LU189" s="355" t="str">
        <f>IF(ISBLANK('Tab4-Adol-KABP-2006'!LU189),"",('Tab4-Adol-KABP-2006'!LU189))</f>
        <v/>
      </c>
      <c r="LV189" s="355" t="str">
        <f>IF(ISBLANK('Tab4-Adol-KABP-2006'!LV189),"",('Tab4-Adol-KABP-2006'!LV189))</f>
        <v/>
      </c>
      <c r="LW189" s="355" t="str">
        <f>IF(ISBLANK('Tab4-Adol-KABP-2006'!LW189),"",('Tab4-Adol-KABP-2006'!LW189))</f>
        <v/>
      </c>
      <c r="LX189" s="355" t="str">
        <f>IF(ISBLANK('Tab4-Adol-KABP-2006'!LX189),"",('Tab4-Adol-KABP-2006'!LX189))</f>
        <v/>
      </c>
      <c r="LY189" s="355" t="str">
        <f>IF(ISBLANK('Tab4-Adol-KABP-2006'!LY189),"",('Tab4-Adol-KABP-2006'!LY189))</f>
        <v/>
      </c>
      <c r="LZ189" s="355" t="str">
        <f>IF(ISBLANK('Tab4-Adol-KABP-2006'!LZ189),"",('Tab4-Adol-KABP-2006'!LZ189))</f>
        <v/>
      </c>
      <c r="MA189" s="355" t="str">
        <f>IF(ISBLANK('Tab4-Adol-KABP-2006'!MA189),"",('Tab4-Adol-KABP-2006'!MA189))</f>
        <v/>
      </c>
    </row>
    <row r="190" spans="1:339" x14ac:dyDescent="0.2">
      <c r="A190" s="310" t="s">
        <v>200</v>
      </c>
      <c r="B190" s="172">
        <v>0</v>
      </c>
      <c r="C190" s="172">
        <v>0</v>
      </c>
      <c r="D190" s="172" t="s">
        <v>335</v>
      </c>
      <c r="E190" s="172">
        <v>1</v>
      </c>
      <c r="F190" s="173"/>
      <c r="G190" s="218" t="s">
        <v>70</v>
      </c>
      <c r="H190" s="348">
        <f>IF(ISBLANK('Tab4-Adol-KABP-2006'!H190), "",('Tab4-Adol-KABP-2006'!H190))</f>
        <v>2011</v>
      </c>
      <c r="I190" s="349">
        <f>IF(ISBLANK('Tab4-Adol-KABP-2006'!I190), "",('Tab4-Adol-KABP-2006'!I190))</f>
        <v>2011</v>
      </c>
      <c r="J190" s="414">
        <f>IF(ISBLANK('Tab4-Adol-KABP-2006'!J190), "",('Tab4-Adol-KABP-2006'!J190))</f>
        <v>34.5</v>
      </c>
      <c r="K190" s="414">
        <f>IF(ISBLANK('Tab4-Adol-KABP-2006'!K190), "",('Tab4-Adol-KABP-2006'!K190))</f>
        <v>39.4</v>
      </c>
      <c r="L190" s="414">
        <f>IF(ISBLANK('Tab4-Adol-KABP-2006'!L190), "",('Tab4-Adol-KABP-2006'!L190))</f>
        <v>36.799999999999997</v>
      </c>
      <c r="M190" s="414">
        <f>IF(ISBLANK('Tab4-Adol-KABP-2006'!M190), "",('Tab4-Adol-KABP-2006'!M190))</f>
        <v>34.200000000000003</v>
      </c>
      <c r="N190" s="414">
        <f>IF(ISBLANK('Tab4-Adol-KABP-2006'!N190), "",('Tab4-Adol-KABP-2006'!N190))</f>
        <v>46.4</v>
      </c>
      <c r="O190" s="415">
        <f>IF(ISBLANK('Tab4-Adol-KABP-2006'!O190), "",('Tab4-Adol-KABP-2006'!O190))</f>
        <v>38.6</v>
      </c>
      <c r="P190" s="348">
        <f>IF(ISBLANK('Tab4-Adol-KABP-2006'!P190), "",('Tab4-Adol-KABP-2006'!P190))</f>
        <v>2011</v>
      </c>
      <c r="Q190" s="349">
        <f>IF(ISBLANK('Tab4-Adol-KABP-2006'!Q190), "",('Tab4-Adol-KABP-2006'!Q190))</f>
        <v>2011</v>
      </c>
      <c r="R190" s="414">
        <f>IF(ISBLANK('Tab4-Adol-KABP-2006'!R190), "",('Tab4-Adol-KABP-2006'!R190))</f>
        <v>10.1</v>
      </c>
      <c r="S190" s="414">
        <f>IF(ISBLANK('Tab4-Adol-KABP-2006'!S190), "",('Tab4-Adol-KABP-2006'!S190))</f>
        <v>9.3000000000000007</v>
      </c>
      <c r="T190" s="414">
        <f>IF(ISBLANK('Tab4-Adol-KABP-2006'!T190), "",('Tab4-Adol-KABP-2006'!T190))</f>
        <v>9.6999999999999993</v>
      </c>
      <c r="U190" s="414">
        <f>IF(ISBLANK('Tab4-Adol-KABP-2006'!U190), "",('Tab4-Adol-KABP-2006'!U190))</f>
        <v>6.2</v>
      </c>
      <c r="V190" s="414">
        <f>IF(ISBLANK('Tab4-Adol-KABP-2006'!V190), "",('Tab4-Adol-KABP-2006'!V190))</f>
        <v>2.6</v>
      </c>
      <c r="W190" s="415">
        <f>IF(ISBLANK('Tab4-Adol-KABP-2006'!W190), "",('Tab4-Adol-KABP-2006'!W190))</f>
        <v>4.9000000000000004</v>
      </c>
      <c r="X190" s="348">
        <f>IF(ISBLANK('Tab4-Adol-KABP-2006'!X190), "",('Tab4-Adol-KABP-2006'!X190))</f>
        <v>2011</v>
      </c>
      <c r="Y190" s="349">
        <f>IF(ISBLANK('Tab4-Adol-KABP-2006'!Y190), "",('Tab4-Adol-KABP-2006'!Y190))</f>
        <v>2011</v>
      </c>
      <c r="Z190" s="414">
        <f>IF(ISBLANK('Tab4-Adol-KABP-2006'!Z190), "",('Tab4-Adol-KABP-2006'!Z190))</f>
        <v>2.2000000000000002</v>
      </c>
      <c r="AA190" s="414">
        <f>IF(ISBLANK('Tab4-Adol-KABP-2006'!AA190), "",('Tab4-Adol-KABP-2006'!AA190))</f>
        <v>4.5999999999999996</v>
      </c>
      <c r="AB190" s="414">
        <f>IF(ISBLANK('Tab4-Adol-KABP-2006'!AB190), "",('Tab4-Adol-KABP-2006'!AB190))</f>
        <v>3.3</v>
      </c>
      <c r="AC190" s="414">
        <f>IF(ISBLANK('Tab4-Adol-KABP-2006'!AC190), "",('Tab4-Adol-KABP-2006'!AC190))</f>
        <v>2.6</v>
      </c>
      <c r="AD190" s="414">
        <f>IF(ISBLANK('Tab4-Adol-KABP-2006'!AD190), "",('Tab4-Adol-KABP-2006'!AD190))</f>
        <v>12.6</v>
      </c>
      <c r="AE190" s="415">
        <f>IF(ISBLANK('Tab4-Adol-KABP-2006'!AE190), "",('Tab4-Adol-KABP-2006'!AE190))</f>
        <v>6.3</v>
      </c>
      <c r="AF190" s="348">
        <f>IF(ISBLANK('Tab4-Adol-KABP-2006'!AF190), "",('Tab4-Adol-KABP-2006'!AF190))</f>
        <v>2011</v>
      </c>
      <c r="AG190" s="349">
        <f>IF(ISBLANK('Tab4-Adol-KABP-2006'!AG190), "",('Tab4-Adol-KABP-2006'!AG190))</f>
        <v>2011</v>
      </c>
      <c r="AH190" s="414">
        <f>IF(ISBLANK('Tab4-Adol-KABP-2006'!AH190), "",('Tab4-Adol-KABP-2006'!AH190))</f>
        <v>22.3</v>
      </c>
      <c r="AI190" s="414">
        <f>IF(ISBLANK('Tab4-Adol-KABP-2006'!AI190), "",('Tab4-Adol-KABP-2006'!AI190))</f>
        <v>29.9</v>
      </c>
      <c r="AJ190" s="414">
        <f>IF(ISBLANK('Tab4-Adol-KABP-2006'!AJ190), "",('Tab4-Adol-KABP-2006'!AJ190))</f>
        <v>27.2</v>
      </c>
      <c r="AK190" s="414"/>
      <c r="AL190" s="414">
        <f>IF(ISBLANK('Tab4-Adol-KABP-2006'!AL190), "",('Tab4-Adol-KABP-2006'!AL190))</f>
        <v>31.5</v>
      </c>
      <c r="AM190" s="415">
        <f>IF(ISBLANK('Tab4-Adol-KABP-2006'!AM190), "",('Tab4-Adol-KABP-2006'!AM190))</f>
        <v>39.299999999999997</v>
      </c>
      <c r="AN190" s="348">
        <f>IF(ISBLANK('Tab4-Adol-KABP-2006'!AN190), "",('Tab4-Adol-KABP-2006'!AN190))</f>
        <v>2011</v>
      </c>
      <c r="AO190" s="349">
        <f>IF(ISBLANK('Tab4-Adol-KABP-2006'!AO190), "",('Tab4-Adol-KABP-2006'!AO190))</f>
        <v>2011</v>
      </c>
      <c r="AP190" s="362">
        <f>IF(ISBLANK('Tab4-Adol-KABP-2006'!AP190), "",('Tab4-Adol-KABP-2006'!AP190))</f>
        <v>79.400000000000006</v>
      </c>
      <c r="AQ190" s="362">
        <f>IF(ISBLANK('Tab4-Adol-KABP-2006'!AQ190), "",('Tab4-Adol-KABP-2006'!AQ190))</f>
        <v>45.1</v>
      </c>
      <c r="AR190" s="362">
        <f>IF(ISBLANK('Tab4-Adol-KABP-2006'!AR190), "",('Tab4-Adol-KABP-2006'!AR190))</f>
        <v>56.4</v>
      </c>
      <c r="AS190" s="362">
        <f>IF(ISBLANK('Tab4-Adol-KABP-2006'!AS190), "",('Tab4-Adol-KABP-2006'!AS190))</f>
        <v>96.1</v>
      </c>
      <c r="AT190" s="362">
        <f>IF(ISBLANK('Tab4-Adol-KABP-2006'!AT190), "",('Tab4-Adol-KABP-2006'!AT190))</f>
        <v>83.9</v>
      </c>
      <c r="AU190" s="363" t="str">
        <f>IF(ISBLANK('Tab4-Adol-KABP-2006'!AU190), "",('Tab4-Adol-KABP-2006'!AU190))</f>
        <v>88.0</v>
      </c>
      <c r="AV190" s="348">
        <f>IF(ISBLANK('Tab4-Adol-KABP-2006'!AV190), "",('Tab4-Adol-KABP-2006'!AV190))</f>
        <v>2011</v>
      </c>
      <c r="AW190" s="349">
        <f>IF(ISBLANK('Tab4-Adol-KABP-2006'!AW190), "",('Tab4-Adol-KABP-2006'!AW190))</f>
        <v>2011</v>
      </c>
      <c r="AX190" s="414">
        <f>IF(ISBLANK('Tab4-Adol-KABP-2006'!AX190), "",('Tab4-Adol-KABP-2006'!AX190))</f>
        <v>35.799999999999997</v>
      </c>
      <c r="AY190" s="414">
        <f>IF(ISBLANK('Tab4-Adol-KABP-2006'!AY190), "",('Tab4-Adol-KABP-2006'!AY190))</f>
        <v>45.4</v>
      </c>
      <c r="AZ190" s="414">
        <f>IF(ISBLANK('Tab4-Adol-KABP-2006'!AZ190), "",('Tab4-Adol-KABP-2006'!AZ190))</f>
        <v>40.9</v>
      </c>
      <c r="BA190" s="414">
        <f>IF(ISBLANK('Tab4-Adol-KABP-2006'!BA190), "",('Tab4-Adol-KABP-2006'!BA190))</f>
        <v>48.1</v>
      </c>
      <c r="BB190" s="414">
        <f>IF(ISBLANK('Tab4-Adol-KABP-2006'!BB190), "",('Tab4-Adol-KABP-2006'!BB190))</f>
        <v>55.6</v>
      </c>
      <c r="BC190" s="415">
        <f>IF(ISBLANK('Tab4-Adol-KABP-2006'!BC190), "",('Tab4-Adol-KABP-2006'!BC190))</f>
        <v>52.8</v>
      </c>
      <c r="BD190" s="348">
        <f>IF(ISBLANK('Tab4-Adol-KABP-2006'!BD190), "",('Tab4-Adol-KABP-2006'!BD190))</f>
        <v>2011</v>
      </c>
      <c r="BE190" s="349">
        <f>IF(ISBLANK('Tab4-Adol-KABP-2006'!BE190), "",('Tab4-Adol-KABP-2006'!BE190))</f>
        <v>2011</v>
      </c>
      <c r="BF190" s="414">
        <f>IF(ISBLANK('Tab4-Adol-KABP-2006'!BF190), "",('Tab4-Adol-KABP-2006'!BF190))</f>
        <v>6.4</v>
      </c>
      <c r="BG190" s="414">
        <f>IF(ISBLANK('Tab4-Adol-KABP-2006'!BG190), "",('Tab4-Adol-KABP-2006'!BG190))</f>
        <v>19.100000000000001</v>
      </c>
      <c r="BH190" s="414">
        <f>IF(ISBLANK('Tab4-Adol-KABP-2006'!BH190), "",('Tab4-Adol-KABP-2006'!BH190))</f>
        <v>12.3</v>
      </c>
      <c r="BI190" s="414">
        <f>IF(ISBLANK('Tab4-Adol-KABP-2006'!BI190), "",('Tab4-Adol-KABP-2006'!BI190))</f>
        <v>2.8</v>
      </c>
      <c r="BJ190" s="414">
        <f>IF(ISBLANK('Tab4-Adol-KABP-2006'!BJ190), "",('Tab4-Adol-KABP-2006'!BJ190))</f>
        <v>9.6999999999999993</v>
      </c>
      <c r="BK190" s="415">
        <f>IF(ISBLANK('Tab4-Adol-KABP-2006'!BK190), "",('Tab4-Adol-KABP-2006'!BK190))</f>
        <v>5.3</v>
      </c>
      <c r="BL190" s="348">
        <f>IF(ISBLANK('Tab4-Adol-KABP-2006'!BL190), "",('Tab4-Adol-KABP-2006'!BL190))</f>
        <v>2011</v>
      </c>
      <c r="BM190" s="349">
        <f>IF(ISBLANK('Tab4-Adol-KABP-2006'!BM190), "",('Tab4-Adol-KABP-2006'!BM190))</f>
        <v>2011</v>
      </c>
      <c r="BN190" s="414">
        <f>IF(ISBLANK('Tab4-Adol-KABP-2006'!BN190), "",('Tab4-Adol-KABP-2006'!BN190))</f>
        <v>12.4</v>
      </c>
      <c r="BO190" s="414">
        <f>IF(ISBLANK('Tab4-Adol-KABP-2006'!BO190), "",('Tab4-Adol-KABP-2006'!BO190))</f>
        <v>40.4</v>
      </c>
      <c r="BP190" s="414">
        <f>IF(ISBLANK('Tab4-Adol-KABP-2006'!BP190), "",('Tab4-Adol-KABP-2006'!BP190))</f>
        <v>25.5</v>
      </c>
      <c r="BQ190" s="414">
        <f>IF(ISBLANK('Tab4-Adol-KABP-2006'!BQ190), "",('Tab4-Adol-KABP-2006'!BQ190))</f>
        <v>5.5</v>
      </c>
      <c r="BR190" s="414">
        <f>IF(ISBLANK('Tab4-Adol-KABP-2006'!BR190), "",('Tab4-Adol-KABP-2006'!BR190))</f>
        <v>17.899999999999999</v>
      </c>
      <c r="BS190" s="415">
        <f>IF(ISBLANK('Tab4-Adol-KABP-2006'!BS190), "",('Tab4-Adol-KABP-2006'!BS190))</f>
        <v>10</v>
      </c>
      <c r="BT190" s="348">
        <f>IF(ISBLANK('Tab4-Adol-KABP-2006'!BT190), "",('Tab4-Adol-KABP-2006'!BT190))</f>
        <v>2008</v>
      </c>
      <c r="BU190" s="349">
        <f>IF(ISBLANK('Tab4-Adol-KABP-2006'!BU190), "",('Tab4-Adol-KABP-2006'!BU190))</f>
        <v>2008</v>
      </c>
      <c r="BV190" s="414"/>
      <c r="BW190" s="414"/>
      <c r="BX190" s="415"/>
      <c r="BY190" s="216">
        <v>1336873</v>
      </c>
      <c r="BZ190" s="208">
        <v>1239867</v>
      </c>
      <c r="CA190" s="208">
        <v>2576740</v>
      </c>
      <c r="CB190" s="208">
        <v>1394893</v>
      </c>
      <c r="CC190" s="208">
        <v>1273080</v>
      </c>
      <c r="CD190" s="284">
        <v>2667973</v>
      </c>
      <c r="CE190" s="282"/>
      <c r="CF190" s="282"/>
      <c r="CG190" s="226">
        <f t="shared" si="553"/>
        <v>1336873</v>
      </c>
      <c r="CH190" s="227">
        <f t="shared" si="554"/>
        <v>1239867</v>
      </c>
      <c r="CI190" s="227">
        <f t="shared" si="555"/>
        <v>2576740</v>
      </c>
      <c r="CJ190" s="227">
        <f t="shared" si="556"/>
        <v>1394893</v>
      </c>
      <c r="CK190" s="227">
        <f t="shared" si="557"/>
        <v>1273080</v>
      </c>
      <c r="CL190" s="228">
        <f t="shared" si="558"/>
        <v>2667973</v>
      </c>
      <c r="CM190" s="282"/>
      <c r="CN190" s="282"/>
      <c r="CO190" s="226">
        <f t="shared" si="559"/>
        <v>1336873</v>
      </c>
      <c r="CP190" s="227">
        <f t="shared" si="560"/>
        <v>1239867</v>
      </c>
      <c r="CQ190" s="227">
        <f t="shared" si="561"/>
        <v>2576740</v>
      </c>
      <c r="CR190" s="227">
        <f t="shared" si="562"/>
        <v>1394893</v>
      </c>
      <c r="CS190" s="227">
        <f t="shared" si="563"/>
        <v>1273080</v>
      </c>
      <c r="CT190" s="228">
        <f t="shared" si="564"/>
        <v>2667973</v>
      </c>
      <c r="CU190" s="282"/>
      <c r="CV190" s="282"/>
      <c r="CW190" s="292">
        <f t="shared" si="565"/>
        <v>1336873</v>
      </c>
      <c r="CX190" s="234">
        <f t="shared" si="566"/>
        <v>1239867</v>
      </c>
      <c r="CY190" s="234">
        <f t="shared" si="567"/>
        <v>2576740</v>
      </c>
      <c r="CZ190" s="234">
        <f t="shared" si="568"/>
        <v>1394893</v>
      </c>
      <c r="DA190" s="234">
        <f t="shared" si="569"/>
        <v>1273080</v>
      </c>
      <c r="DB190" s="235">
        <f t="shared" si="570"/>
        <v>2667973</v>
      </c>
      <c r="DC190" s="282"/>
      <c r="DD190" s="282"/>
      <c r="DE190" s="226">
        <f t="shared" si="571"/>
        <v>1336873</v>
      </c>
      <c r="DF190" s="227">
        <f t="shared" si="572"/>
        <v>1239867</v>
      </c>
      <c r="DG190" s="227">
        <f t="shared" si="573"/>
        <v>2576740</v>
      </c>
      <c r="DH190" s="227" t="str">
        <f t="shared" si="574"/>
        <v>-</v>
      </c>
      <c r="DI190" s="227">
        <f t="shared" si="575"/>
        <v>1273080</v>
      </c>
      <c r="DJ190" s="228">
        <f t="shared" si="576"/>
        <v>2667973</v>
      </c>
      <c r="DK190" s="282"/>
      <c r="DL190" s="282"/>
      <c r="DM190" s="226">
        <f t="shared" si="577"/>
        <v>1336873</v>
      </c>
      <c r="DN190" s="227">
        <f t="shared" si="578"/>
        <v>1239867</v>
      </c>
      <c r="DO190" s="227">
        <f t="shared" si="579"/>
        <v>2576740</v>
      </c>
      <c r="DP190" s="227">
        <f t="shared" si="580"/>
        <v>1394893</v>
      </c>
      <c r="DQ190" s="227">
        <f t="shared" si="581"/>
        <v>1273080</v>
      </c>
      <c r="DR190" s="228">
        <f t="shared" si="582"/>
        <v>2667973</v>
      </c>
      <c r="DS190" s="282"/>
      <c r="DT190" s="282"/>
      <c r="DU190" s="226">
        <f t="shared" si="583"/>
        <v>1336873</v>
      </c>
      <c r="DV190" s="227">
        <f t="shared" si="584"/>
        <v>1239867</v>
      </c>
      <c r="DW190" s="227">
        <f t="shared" si="585"/>
        <v>2576740</v>
      </c>
      <c r="DX190" s="227">
        <f t="shared" si="586"/>
        <v>1394893</v>
      </c>
      <c r="DY190" s="227">
        <f t="shared" si="587"/>
        <v>1273080</v>
      </c>
      <c r="DZ190" s="228">
        <f t="shared" si="588"/>
        <v>2667973</v>
      </c>
      <c r="EA190" s="282"/>
      <c r="EB190" s="282"/>
      <c r="EC190" s="226">
        <f t="shared" si="589"/>
        <v>1336873</v>
      </c>
      <c r="ED190" s="227">
        <f t="shared" si="590"/>
        <v>1239867</v>
      </c>
      <c r="EE190" s="227">
        <f t="shared" si="591"/>
        <v>2576740</v>
      </c>
      <c r="EF190" s="227">
        <f t="shared" si="592"/>
        <v>1394893</v>
      </c>
      <c r="EG190" s="227">
        <f t="shared" si="593"/>
        <v>1273080</v>
      </c>
      <c r="EH190" s="228">
        <f t="shared" si="594"/>
        <v>2667973</v>
      </c>
      <c r="EI190" s="282"/>
      <c r="EJ190" s="282"/>
      <c r="EK190" s="226">
        <f t="shared" si="595"/>
        <v>1336873</v>
      </c>
      <c r="EL190" s="227">
        <f t="shared" si="596"/>
        <v>1239867</v>
      </c>
      <c r="EM190" s="227">
        <f t="shared" si="597"/>
        <v>2576740</v>
      </c>
      <c r="EN190" s="227">
        <f t="shared" si="598"/>
        <v>1394893</v>
      </c>
      <c r="EO190" s="227">
        <f t="shared" si="599"/>
        <v>1273080</v>
      </c>
      <c r="EP190" s="228">
        <f t="shared" si="600"/>
        <v>2667973</v>
      </c>
      <c r="EQ190" s="282"/>
      <c r="ER190" s="282"/>
      <c r="ES190" s="226" t="str">
        <f t="shared" si="601"/>
        <v>-</v>
      </c>
      <c r="ET190" s="227" t="str">
        <f t="shared" si="602"/>
        <v>-</v>
      </c>
      <c r="EU190" s="228" t="str">
        <f t="shared" si="603"/>
        <v>-</v>
      </c>
      <c r="EV190" s="282"/>
      <c r="EW190" s="282"/>
      <c r="EX190" s="301">
        <f t="shared" si="604"/>
        <v>461221.18499999994</v>
      </c>
      <c r="EY190" s="259">
        <f t="shared" si="605"/>
        <v>488507.59799999994</v>
      </c>
      <c r="EZ190" s="259">
        <f t="shared" si="606"/>
        <v>948240.32</v>
      </c>
      <c r="FA190" s="259">
        <f t="shared" si="607"/>
        <v>477053.40600000002</v>
      </c>
      <c r="FB190" s="259">
        <f t="shared" si="608"/>
        <v>590709.12</v>
      </c>
      <c r="FC190" s="260">
        <f t="shared" si="609"/>
        <v>1029837.578</v>
      </c>
      <c r="FD190" s="282"/>
      <c r="FE190" s="282"/>
      <c r="FF190" s="301">
        <f t="shared" si="610"/>
        <v>135024.17299999998</v>
      </c>
      <c r="FG190" s="259">
        <f t="shared" si="611"/>
        <v>115307.63100000002</v>
      </c>
      <c r="FH190" s="259">
        <f t="shared" si="612"/>
        <v>249943.77999999997</v>
      </c>
      <c r="FI190" s="259">
        <f t="shared" si="613"/>
        <v>86483.365999999995</v>
      </c>
      <c r="FJ190" s="259">
        <f t="shared" si="614"/>
        <v>33100.080000000002</v>
      </c>
      <c r="FK190" s="260">
        <f t="shared" si="615"/>
        <v>130730.67700000001</v>
      </c>
      <c r="FL190" s="282"/>
      <c r="FM190" s="282"/>
      <c r="FN190" s="301">
        <f t="shared" si="616"/>
        <v>29411.206000000002</v>
      </c>
      <c r="FO190" s="259">
        <f t="shared" si="617"/>
        <v>57033.881999999998</v>
      </c>
      <c r="FP190" s="259">
        <f t="shared" si="618"/>
        <v>85032.42</v>
      </c>
      <c r="FQ190" s="259">
        <f t="shared" si="619"/>
        <v>36267.218000000001</v>
      </c>
      <c r="FR190" s="259">
        <f t="shared" si="620"/>
        <v>160408.07999999999</v>
      </c>
      <c r="FS190" s="260">
        <f t="shared" si="621"/>
        <v>168082.299</v>
      </c>
      <c r="FT190" s="282"/>
      <c r="FU190" s="282"/>
      <c r="FV190" s="301">
        <f t="shared" si="622"/>
        <v>298122.679</v>
      </c>
      <c r="FW190" s="259">
        <f t="shared" si="623"/>
        <v>370720.23300000001</v>
      </c>
      <c r="FX190" s="259">
        <f t="shared" si="624"/>
        <v>700873.28</v>
      </c>
      <c r="FY190" s="259" t="str">
        <f t="shared" si="625"/>
        <v>-</v>
      </c>
      <c r="FZ190" s="259">
        <f t="shared" si="626"/>
        <v>401020.2</v>
      </c>
      <c r="GA190" s="260">
        <f t="shared" si="627"/>
        <v>1048513.3889999999</v>
      </c>
      <c r="GB190" s="282"/>
      <c r="GC190" s="282"/>
      <c r="GD190" s="301">
        <f t="shared" si="628"/>
        <v>1061477.162</v>
      </c>
      <c r="GE190" s="259">
        <f t="shared" si="629"/>
        <v>559180.01699999999</v>
      </c>
      <c r="GF190" s="259">
        <f t="shared" si="630"/>
        <v>1453281.3599999999</v>
      </c>
      <c r="GG190" s="259">
        <f t="shared" si="631"/>
        <v>1340492.173</v>
      </c>
      <c r="GH190" s="259">
        <f t="shared" si="632"/>
        <v>1068114.1200000001</v>
      </c>
      <c r="GI190" s="260">
        <f t="shared" si="633"/>
        <v>2347816.2400000002</v>
      </c>
      <c r="GJ190" s="282"/>
      <c r="GK190" s="282"/>
      <c r="GL190" s="301">
        <f t="shared" si="634"/>
        <v>478600.53399999999</v>
      </c>
      <c r="GM190" s="259">
        <f t="shared" si="635"/>
        <v>562899.6179999999</v>
      </c>
      <c r="GN190" s="259">
        <f t="shared" si="636"/>
        <v>1053886.6599999999</v>
      </c>
      <c r="GO190" s="259">
        <f t="shared" si="637"/>
        <v>670943.53300000005</v>
      </c>
      <c r="GP190" s="259">
        <f t="shared" si="638"/>
        <v>707832.4800000001</v>
      </c>
      <c r="GQ190" s="260">
        <f t="shared" si="639"/>
        <v>1408689.7440000002</v>
      </c>
      <c r="GR190" s="282"/>
      <c r="GS190" s="282"/>
      <c r="GT190" s="301">
        <f t="shared" si="640"/>
        <v>85559.872000000003</v>
      </c>
      <c r="GU190" s="259">
        <f t="shared" si="641"/>
        <v>236814.59700000001</v>
      </c>
      <c r="GV190" s="259">
        <f t="shared" si="642"/>
        <v>316939.02</v>
      </c>
      <c r="GW190" s="259">
        <f t="shared" si="643"/>
        <v>39057.003999999994</v>
      </c>
      <c r="GX190" s="259">
        <f t="shared" si="644"/>
        <v>123488.75999999998</v>
      </c>
      <c r="GY190" s="260">
        <f t="shared" si="645"/>
        <v>141402.56899999999</v>
      </c>
      <c r="GZ190" s="282"/>
      <c r="HA190" s="282"/>
      <c r="HB190" s="301">
        <f t="shared" si="646"/>
        <v>165772.25200000001</v>
      </c>
      <c r="HC190" s="259">
        <f t="shared" si="647"/>
        <v>500906.26799999998</v>
      </c>
      <c r="HD190" s="259">
        <f t="shared" si="648"/>
        <v>657068.69999999995</v>
      </c>
      <c r="HE190" s="259">
        <f t="shared" si="649"/>
        <v>76719.115000000005</v>
      </c>
      <c r="HF190" s="259">
        <f t="shared" si="650"/>
        <v>227881.31999999998</v>
      </c>
      <c r="HG190" s="260">
        <f t="shared" si="651"/>
        <v>266797.3</v>
      </c>
      <c r="HH190" s="282"/>
      <c r="HI190" s="282"/>
      <c r="HJ190" s="301" t="str">
        <f t="shared" si="652"/>
        <v>-</v>
      </c>
      <c r="HK190" s="259" t="str">
        <f t="shared" si="653"/>
        <v>-</v>
      </c>
      <c r="HL190" s="260" t="str">
        <f t="shared" si="654"/>
        <v>-</v>
      </c>
      <c r="HM190" s="428">
        <f t="shared" si="663"/>
        <v>1</v>
      </c>
      <c r="HN190" s="429">
        <f t="shared" si="663"/>
        <v>1</v>
      </c>
      <c r="HO190" s="429">
        <f t="shared" si="663"/>
        <v>1</v>
      </c>
      <c r="HP190" s="429">
        <f t="shared" si="655"/>
        <v>1</v>
      </c>
      <c r="HQ190" s="429">
        <f t="shared" si="655"/>
        <v>1</v>
      </c>
      <c r="HR190" s="430">
        <f t="shared" si="655"/>
        <v>1</v>
      </c>
      <c r="HS190" s="450"/>
      <c r="HT190" s="450"/>
      <c r="HU190" s="428">
        <f t="shared" si="664"/>
        <v>1</v>
      </c>
      <c r="HV190" s="429">
        <f t="shared" si="664"/>
        <v>1</v>
      </c>
      <c r="HW190" s="429">
        <f t="shared" si="664"/>
        <v>1</v>
      </c>
      <c r="HX190" s="429">
        <f t="shared" si="656"/>
        <v>1</v>
      </c>
      <c r="HY190" s="429">
        <f t="shared" si="656"/>
        <v>1</v>
      </c>
      <c r="HZ190" s="430">
        <f t="shared" si="656"/>
        <v>1</v>
      </c>
      <c r="IA190" s="450"/>
      <c r="IB190" s="450"/>
      <c r="IC190" s="428">
        <f t="shared" si="665"/>
        <v>1</v>
      </c>
      <c r="ID190" s="429">
        <f t="shared" si="665"/>
        <v>1</v>
      </c>
      <c r="IE190" s="429">
        <f t="shared" si="665"/>
        <v>1</v>
      </c>
      <c r="IF190" s="429">
        <f t="shared" si="657"/>
        <v>1</v>
      </c>
      <c r="IG190" s="429">
        <f t="shared" si="657"/>
        <v>1</v>
      </c>
      <c r="IH190" s="430">
        <f t="shared" si="657"/>
        <v>1</v>
      </c>
      <c r="II190" s="450"/>
      <c r="IJ190" s="450"/>
      <c r="IK190" s="428">
        <f t="shared" si="666"/>
        <v>1</v>
      </c>
      <c r="IL190" s="429">
        <f t="shared" si="666"/>
        <v>1</v>
      </c>
      <c r="IM190" s="429">
        <f t="shared" si="666"/>
        <v>1</v>
      </c>
      <c r="IN190" s="429" t="str">
        <f t="shared" si="658"/>
        <v>-</v>
      </c>
      <c r="IO190" s="429">
        <f t="shared" si="658"/>
        <v>1</v>
      </c>
      <c r="IP190" s="430">
        <f t="shared" si="658"/>
        <v>1</v>
      </c>
      <c r="IQ190" s="450"/>
      <c r="IR190" s="450"/>
      <c r="IS190" s="428">
        <f t="shared" si="667"/>
        <v>1</v>
      </c>
      <c r="IT190" s="429">
        <f t="shared" si="667"/>
        <v>1</v>
      </c>
      <c r="IU190" s="429">
        <f t="shared" si="667"/>
        <v>1</v>
      </c>
      <c r="IV190" s="429">
        <f t="shared" si="659"/>
        <v>1</v>
      </c>
      <c r="IW190" s="429">
        <f t="shared" si="659"/>
        <v>1</v>
      </c>
      <c r="IX190" s="430" t="str">
        <f t="shared" si="659"/>
        <v>-</v>
      </c>
      <c r="IY190" s="450"/>
      <c r="IZ190" s="450"/>
      <c r="JA190" s="428">
        <f t="shared" si="668"/>
        <v>1</v>
      </c>
      <c r="JB190" s="429">
        <f t="shared" si="668"/>
        <v>1</v>
      </c>
      <c r="JC190" s="429">
        <f t="shared" si="668"/>
        <v>1</v>
      </c>
      <c r="JD190" s="429">
        <f t="shared" si="660"/>
        <v>1</v>
      </c>
      <c r="JE190" s="429">
        <f t="shared" si="660"/>
        <v>1</v>
      </c>
      <c r="JF190" s="430">
        <f t="shared" si="660"/>
        <v>1</v>
      </c>
      <c r="JG190" s="450"/>
      <c r="JH190" s="450"/>
      <c r="JI190" s="428">
        <f t="shared" si="669"/>
        <v>1</v>
      </c>
      <c r="JJ190" s="429">
        <f t="shared" si="669"/>
        <v>1</v>
      </c>
      <c r="JK190" s="429">
        <f t="shared" si="669"/>
        <v>1</v>
      </c>
      <c r="JL190" s="429">
        <f t="shared" si="661"/>
        <v>1</v>
      </c>
      <c r="JM190" s="429">
        <f t="shared" si="661"/>
        <v>1</v>
      </c>
      <c r="JN190" s="430">
        <f t="shared" si="661"/>
        <v>1</v>
      </c>
      <c r="JO190" s="450"/>
      <c r="JP190" s="450"/>
      <c r="JQ190" s="428">
        <f t="shared" si="670"/>
        <v>1</v>
      </c>
      <c r="JR190" s="429">
        <f t="shared" si="670"/>
        <v>1</v>
      </c>
      <c r="JS190" s="429">
        <f t="shared" si="670"/>
        <v>1</v>
      </c>
      <c r="JT190" s="429">
        <f t="shared" si="662"/>
        <v>1</v>
      </c>
      <c r="JU190" s="429">
        <f t="shared" si="662"/>
        <v>1</v>
      </c>
      <c r="JV190" s="430">
        <f t="shared" si="662"/>
        <v>1</v>
      </c>
      <c r="JW190" s="450"/>
      <c r="JX190" s="450"/>
      <c r="JY190" s="428" t="str">
        <f t="shared" si="552"/>
        <v>-</v>
      </c>
      <c r="JZ190" s="429" t="str">
        <f t="shared" si="552"/>
        <v>-</v>
      </c>
      <c r="KA190" s="430" t="str">
        <f t="shared" si="552"/>
        <v>-</v>
      </c>
      <c r="KB190" s="172"/>
      <c r="KC190" s="355" t="str">
        <f>IF(ISBLANK('Tab4-Adol-KABP-2006'!KC190),"",('Tab4-Adol-KABP-2006'!KC190))</f>
        <v/>
      </c>
      <c r="KD190" s="355" t="str">
        <f>IF(ISBLANK('Tab4-Adol-KABP-2006'!KD190),"",('Tab4-Adol-KABP-2006'!KD190))</f>
        <v/>
      </c>
      <c r="KE190" s="355" t="str">
        <f>IF(ISBLANK('Tab4-Adol-KABP-2006'!KE190),"",('Tab4-Adol-KABP-2006'!KE190))</f>
        <v/>
      </c>
      <c r="KF190" s="355" t="str">
        <f>IF(ISBLANK('Tab4-Adol-KABP-2006'!KF190),"",('Tab4-Adol-KABP-2006'!KF190))</f>
        <v/>
      </c>
      <c r="KG190" s="355" t="str">
        <f>IF(ISBLANK('Tab4-Adol-KABP-2006'!KG190),"",('Tab4-Adol-KABP-2006'!KG190))</f>
        <v/>
      </c>
      <c r="KH190" s="355" t="str">
        <f>IF(ISBLANK('Tab4-Adol-KABP-2006'!KH190),"",('Tab4-Adol-KABP-2006'!KH190))</f>
        <v/>
      </c>
      <c r="KI190" s="355" t="str">
        <f>IF(ISBLANK('Tab4-Adol-KABP-2006'!KI190),"",('Tab4-Adol-KABP-2006'!KI190))</f>
        <v/>
      </c>
      <c r="KJ190" s="355" t="str">
        <f>IF(ISBLANK('Tab4-Adol-KABP-2006'!KJ190),"",('Tab4-Adol-KABP-2006'!KJ190))</f>
        <v/>
      </c>
      <c r="KK190" s="355" t="str">
        <f>IF(ISBLANK('Tab4-Adol-KABP-2006'!KK190),"",('Tab4-Adol-KABP-2006'!KK190))</f>
        <v/>
      </c>
      <c r="KL190" s="355" t="str">
        <f>IF(ISBLANK('Tab4-Adol-KABP-2006'!KL190),"",('Tab4-Adol-KABP-2006'!KL190))</f>
        <v/>
      </c>
      <c r="KM190" s="355" t="str">
        <f>IF(ISBLANK('Tab4-Adol-KABP-2006'!KM190),"",('Tab4-Adol-KABP-2006'!KM190))</f>
        <v/>
      </c>
      <c r="KN190" s="355" t="str">
        <f>IF(ISBLANK('Tab4-Adol-KABP-2006'!KN190),"",('Tab4-Adol-KABP-2006'!KN190))</f>
        <v/>
      </c>
      <c r="KO190" s="355" t="str">
        <f>IF(ISBLANK('Tab4-Adol-KABP-2006'!KO190),"",('Tab4-Adol-KABP-2006'!KO190))</f>
        <v/>
      </c>
      <c r="KP190" s="355" t="str">
        <f>IF(ISBLANK('Tab4-Adol-KABP-2006'!KP190),"",('Tab4-Adol-KABP-2006'!KP190))</f>
        <v/>
      </c>
      <c r="KQ190" s="355" t="str">
        <f>IF(ISBLANK('Tab4-Adol-KABP-2006'!KQ190),"",('Tab4-Adol-KABP-2006'!KQ190))</f>
        <v/>
      </c>
      <c r="KR190" s="355" t="str">
        <f>IF(ISBLANK('Tab4-Adol-KABP-2006'!KR190),"",('Tab4-Adol-KABP-2006'!KR190))</f>
        <v/>
      </c>
      <c r="KS190" s="355" t="str">
        <f>IF(ISBLANK('Tab4-Adol-KABP-2006'!KS190),"",('Tab4-Adol-KABP-2006'!KS190))</f>
        <v/>
      </c>
      <c r="KT190" s="355" t="str">
        <f>IF(ISBLANK('Tab4-Adol-KABP-2006'!KT190),"",('Tab4-Adol-KABP-2006'!KT190))</f>
        <v/>
      </c>
      <c r="KU190" s="355" t="str">
        <f>IF(ISBLANK('Tab4-Adol-KABP-2006'!KU190),"",('Tab4-Adol-KABP-2006'!KU190))</f>
        <v>Based on small denominators</v>
      </c>
      <c r="KV190" s="355" t="str">
        <f>IF(ISBLANK('Tab4-Adol-KABP-2006'!KV190),"",('Tab4-Adol-KABP-2006'!KV190))</f>
        <v/>
      </c>
      <c r="KW190" s="355" t="str">
        <f>IF(ISBLANK('Tab4-Adol-KABP-2006'!KW190),"",('Tab4-Adol-KABP-2006'!KW190))</f>
        <v/>
      </c>
      <c r="KX190" s="355" t="str">
        <f>IF(ISBLANK('Tab4-Adol-KABP-2006'!KX190),"",('Tab4-Adol-KABP-2006'!KX190))</f>
        <v>less than 25</v>
      </c>
      <c r="KY190" s="355" t="str">
        <f>IF(ISBLANK('Tab4-Adol-KABP-2006'!KY190),"",('Tab4-Adol-KABP-2006'!KY190))</f>
        <v>Based on small denominators</v>
      </c>
      <c r="KZ190" s="355" t="str">
        <f>IF(ISBLANK('Tab4-Adol-KABP-2006'!KZ190),"",('Tab4-Adol-KABP-2006'!KZ190))</f>
        <v/>
      </c>
      <c r="LA190" s="355" t="str">
        <f>IF(ISBLANK('Tab4-Adol-KABP-2006'!LA190),"",('Tab4-Adol-KABP-2006'!LA190))</f>
        <v/>
      </c>
      <c r="LB190" s="355" t="str">
        <f>IF(ISBLANK('Tab4-Adol-KABP-2006'!LB190),"",('Tab4-Adol-KABP-2006'!LB190))</f>
        <v/>
      </c>
      <c r="LC190" s="355" t="str">
        <f>IF(ISBLANK('Tab4-Adol-KABP-2006'!LC190),"",('Tab4-Adol-KABP-2006'!LC190))</f>
        <v/>
      </c>
      <c r="LD190" s="355" t="str">
        <f>IF(ISBLANK('Tab4-Adol-KABP-2006'!LD190),"",('Tab4-Adol-KABP-2006'!LD190))</f>
        <v/>
      </c>
      <c r="LE190" s="355" t="str">
        <f>IF(ISBLANK('Tab4-Adol-KABP-2006'!LE190),"",('Tab4-Adol-KABP-2006'!LE190))</f>
        <v/>
      </c>
      <c r="LF190" s="355" t="str">
        <f>IF(ISBLANK('Tab4-Adol-KABP-2006'!LF190),"",('Tab4-Adol-KABP-2006'!LF190))</f>
        <v/>
      </c>
      <c r="LG190" s="355" t="str">
        <f>IF(ISBLANK('Tab4-Adol-KABP-2006'!LG190),"",('Tab4-Adol-KABP-2006'!LG190))</f>
        <v/>
      </c>
      <c r="LH190" s="355" t="str">
        <f>IF(ISBLANK('Tab4-Adol-KABP-2006'!LH190),"",('Tab4-Adol-KABP-2006'!LH190))</f>
        <v/>
      </c>
      <c r="LI190" s="355" t="str">
        <f>IF(ISBLANK('Tab4-Adol-KABP-2006'!LI190),"",('Tab4-Adol-KABP-2006'!LI190))</f>
        <v/>
      </c>
      <c r="LJ190" s="355" t="str">
        <f>IF(ISBLANK('Tab4-Adol-KABP-2006'!LJ190),"",('Tab4-Adol-KABP-2006'!LJ190))</f>
        <v/>
      </c>
      <c r="LK190" s="355" t="str">
        <f>IF(ISBLANK('Tab4-Adol-KABP-2006'!LK190),"",('Tab4-Adol-KABP-2006'!LK190))</f>
        <v/>
      </c>
      <c r="LL190" s="355" t="str">
        <f>IF(ISBLANK('Tab4-Adol-KABP-2006'!LL190),"",('Tab4-Adol-KABP-2006'!LL190))</f>
        <v/>
      </c>
      <c r="LM190" s="355" t="str">
        <f>IF(ISBLANK('Tab4-Adol-KABP-2006'!LM190),"",('Tab4-Adol-KABP-2006'!LM190))</f>
        <v/>
      </c>
      <c r="LN190" s="355" t="str">
        <f>IF(ISBLANK('Tab4-Adol-KABP-2006'!LN190),"",('Tab4-Adol-KABP-2006'!LN190))</f>
        <v/>
      </c>
      <c r="LO190" s="355" t="str">
        <f>IF(ISBLANK('Tab4-Adol-KABP-2006'!LO190),"",('Tab4-Adol-KABP-2006'!LO190))</f>
        <v/>
      </c>
      <c r="LP190" s="355" t="str">
        <f>IF(ISBLANK('Tab4-Adol-KABP-2006'!LP190),"",('Tab4-Adol-KABP-2006'!LP190))</f>
        <v/>
      </c>
      <c r="LQ190" s="355" t="str">
        <f>IF(ISBLANK('Tab4-Adol-KABP-2006'!LQ190),"",('Tab4-Adol-KABP-2006'!LQ190))</f>
        <v/>
      </c>
      <c r="LR190" s="355" t="str">
        <f>IF(ISBLANK('Tab4-Adol-KABP-2006'!LR190),"",('Tab4-Adol-KABP-2006'!LR190))</f>
        <v/>
      </c>
      <c r="LS190" s="355" t="str">
        <f>IF(ISBLANK('Tab4-Adol-KABP-2006'!LS190),"",('Tab4-Adol-KABP-2006'!LS190))</f>
        <v/>
      </c>
      <c r="LT190" s="355" t="str">
        <f>IF(ISBLANK('Tab4-Adol-KABP-2006'!LT190),"",('Tab4-Adol-KABP-2006'!LT190))</f>
        <v/>
      </c>
      <c r="LU190" s="355" t="str">
        <f>IF(ISBLANK('Tab4-Adol-KABP-2006'!LU190),"",('Tab4-Adol-KABP-2006'!LU190))</f>
        <v/>
      </c>
      <c r="LV190" s="355" t="str">
        <f>IF(ISBLANK('Tab4-Adol-KABP-2006'!LV190),"",('Tab4-Adol-KABP-2006'!LV190))</f>
        <v/>
      </c>
      <c r="LW190" s="355" t="str">
        <f>IF(ISBLANK('Tab4-Adol-KABP-2006'!LW190),"",('Tab4-Adol-KABP-2006'!LW190))</f>
        <v/>
      </c>
      <c r="LX190" s="355" t="str">
        <f>IF(ISBLANK('Tab4-Adol-KABP-2006'!LX190),"",('Tab4-Adol-KABP-2006'!LX190))</f>
        <v/>
      </c>
      <c r="LY190" s="355" t="str">
        <f>IF(ISBLANK('Tab4-Adol-KABP-2006'!LY190),"",('Tab4-Adol-KABP-2006'!LY190))</f>
        <v/>
      </c>
      <c r="LZ190" s="355" t="str">
        <f>IF(ISBLANK('Tab4-Adol-KABP-2006'!LZ190),"",('Tab4-Adol-KABP-2006'!LZ190))</f>
        <v/>
      </c>
      <c r="MA190" s="355" t="str">
        <f>IF(ISBLANK('Tab4-Adol-KABP-2006'!MA190),"",('Tab4-Adol-KABP-2006'!MA190))</f>
        <v/>
      </c>
    </row>
    <row r="191" spans="1:339" x14ac:dyDescent="0.2">
      <c r="A191" s="310" t="s">
        <v>200</v>
      </c>
      <c r="B191" s="172">
        <v>0</v>
      </c>
      <c r="C191" s="172">
        <v>0</v>
      </c>
      <c r="D191" s="172" t="s">
        <v>310</v>
      </c>
      <c r="E191" s="172">
        <v>1</v>
      </c>
      <c r="F191" s="173">
        <v>2</v>
      </c>
      <c r="G191" s="218" t="s">
        <v>74</v>
      </c>
      <c r="H191" s="348">
        <f>IF(ISBLANK('Tab4-Adol-KABP-2006'!H191), "",('Tab4-Adol-KABP-2006'!H191))</f>
        <v>2012</v>
      </c>
      <c r="I191" s="349">
        <f>IF(ISBLANK('Tab4-Adol-KABP-2006'!I191), "",('Tab4-Adol-KABP-2006'!I191))</f>
        <v>2012</v>
      </c>
      <c r="J191" s="414">
        <f>IF(ISBLANK('Tab4-Adol-KABP-2006'!J191), "",('Tab4-Adol-KABP-2006'!J191))</f>
        <v>19.8</v>
      </c>
      <c r="K191" s="414">
        <f>IF(ISBLANK('Tab4-Adol-KABP-2006'!K191), "",('Tab4-Adol-KABP-2006'!K191))</f>
        <v>25.7</v>
      </c>
      <c r="L191" s="414">
        <f>IF(ISBLANK('Tab4-Adol-KABP-2006'!L191), "",('Tab4-Adol-KABP-2006'!L191))</f>
        <v>22.5</v>
      </c>
      <c r="M191" s="414">
        <f>IF(ISBLANK('Tab4-Adol-KABP-2006'!M191), "",('Tab4-Adol-KABP-2006'!M191))</f>
        <v>28.7</v>
      </c>
      <c r="N191" s="414">
        <f>IF(ISBLANK('Tab4-Adol-KABP-2006'!N191), "",('Tab4-Adol-KABP-2006'!N191))</f>
        <v>40.700000000000003</v>
      </c>
      <c r="O191" s="415">
        <f>IF(ISBLANK('Tab4-Adol-KABP-2006'!O191), "",('Tab4-Adol-KABP-2006'!O191))</f>
        <v>33.799999999999997</v>
      </c>
      <c r="P191" s="348">
        <f>IF(ISBLANK('Tab4-Adol-KABP-2006'!P191), "",('Tab4-Adol-KABP-2006'!P191))</f>
        <v>2012</v>
      </c>
      <c r="Q191" s="349">
        <f>IF(ISBLANK('Tab4-Adol-KABP-2006'!Q191), "",('Tab4-Adol-KABP-2006'!Q191))</f>
        <v>2012</v>
      </c>
      <c r="R191" s="414">
        <f>IF(ISBLANK('Tab4-Adol-KABP-2006'!R191), "",('Tab4-Adol-KABP-2006'!R191))</f>
        <v>22.4</v>
      </c>
      <c r="S191" s="414">
        <f>IF(ISBLANK('Tab4-Adol-KABP-2006'!S191), "",('Tab4-Adol-KABP-2006'!S191))</f>
        <v>27.6</v>
      </c>
      <c r="T191" s="414">
        <f>IF(ISBLANK('Tab4-Adol-KABP-2006'!T191), "",('Tab4-Adol-KABP-2006'!T191))</f>
        <v>24.7</v>
      </c>
      <c r="U191" s="414">
        <f>IF(ISBLANK('Tab4-Adol-KABP-2006'!U191), "",('Tab4-Adol-KABP-2006'!U191))</f>
        <v>9.5</v>
      </c>
      <c r="V191" s="414">
        <f>IF(ISBLANK('Tab4-Adol-KABP-2006'!V191), "",('Tab4-Adol-KABP-2006'!V191))</f>
        <v>9.6999999999999993</v>
      </c>
      <c r="W191" s="415">
        <f>IF(ISBLANK('Tab4-Adol-KABP-2006'!W191), "",('Tab4-Adol-KABP-2006'!W191))</f>
        <v>9.6</v>
      </c>
      <c r="X191" s="348">
        <f>IF(ISBLANK('Tab4-Adol-KABP-2006'!X191), "",('Tab4-Adol-KABP-2006'!X191))</f>
        <v>2012</v>
      </c>
      <c r="Y191" s="349">
        <f>IF(ISBLANK('Tab4-Adol-KABP-2006'!Y191), "",('Tab4-Adol-KABP-2006'!Y191))</f>
        <v>2012</v>
      </c>
      <c r="Z191" s="414">
        <f>IF(ISBLANK('Tab4-Adol-KABP-2006'!Z191), "",('Tab4-Adol-KABP-2006'!Z191))</f>
        <v>2.2000000000000002</v>
      </c>
      <c r="AA191" s="414">
        <f>IF(ISBLANK('Tab4-Adol-KABP-2006'!AA191), "",('Tab4-Adol-KABP-2006'!AA191))</f>
        <v>3.8</v>
      </c>
      <c r="AB191" s="414">
        <f>IF(ISBLANK('Tab4-Adol-KABP-2006'!AB191), "",('Tab4-Adol-KABP-2006'!AB191))</f>
        <v>2.9</v>
      </c>
      <c r="AC191" s="414">
        <f>IF(ISBLANK('Tab4-Adol-KABP-2006'!AC191), "",('Tab4-Adol-KABP-2006'!AC191))</f>
        <v>5.8</v>
      </c>
      <c r="AD191" s="414">
        <f>IF(ISBLANK('Tab4-Adol-KABP-2006'!AD191), "",('Tab4-Adol-KABP-2006'!AD191))</f>
        <v>45.6</v>
      </c>
      <c r="AE191" s="415">
        <f>IF(ISBLANK('Tab4-Adol-KABP-2006'!AE191), "",('Tab4-Adol-KABP-2006'!AE191))</f>
        <v>10</v>
      </c>
      <c r="AF191" s="348">
        <f>IF(ISBLANK('Tab4-Adol-KABP-2006'!AF191), "",('Tab4-Adol-KABP-2006'!AF191))</f>
        <v>2012</v>
      </c>
      <c r="AG191" s="349">
        <f>IF(ISBLANK('Tab4-Adol-KABP-2006'!AG191), "",('Tab4-Adol-KABP-2006'!AG191))</f>
        <v>2012</v>
      </c>
      <c r="AH191" s="414">
        <f>IF(ISBLANK('Tab4-Adol-KABP-2006'!AH191), "",('Tab4-Adol-KABP-2006'!AH191))</f>
        <v>29.7</v>
      </c>
      <c r="AI191" s="414">
        <f>IF(ISBLANK('Tab4-Adol-KABP-2006'!AI191), "",('Tab4-Adol-KABP-2006'!AI191))</f>
        <v>41.5</v>
      </c>
      <c r="AJ191" s="414">
        <f>IF(ISBLANK('Tab4-Adol-KABP-2006'!AJ191), "",('Tab4-Adol-KABP-2006'!AJ191))</f>
        <v>36.6</v>
      </c>
      <c r="AK191" s="414">
        <f>IF(ISBLANK('Tab4-Adol-KABP-2006'!AK191), "",('Tab4-Adol-KABP-2006'!AK191))</f>
        <v>46.2</v>
      </c>
      <c r="AL191" s="414">
        <f>IF(ISBLANK('Tab4-Adol-KABP-2006'!AL191), "",('Tab4-Adol-KABP-2006'!AL191))</f>
        <v>57.9</v>
      </c>
      <c r="AM191" s="415">
        <f>IF(ISBLANK('Tab4-Adol-KABP-2006'!AM191), "",('Tab4-Adol-KABP-2006'!AM191))</f>
        <v>54</v>
      </c>
      <c r="AN191" s="348">
        <f>IF(ISBLANK('Tab4-Adol-KABP-2006'!AN191), "",('Tab4-Adol-KABP-2006'!AN191))</f>
        <v>2012</v>
      </c>
      <c r="AO191" s="349">
        <f>IF(ISBLANK('Tab4-Adol-KABP-2006'!AO191), "",('Tab4-Adol-KABP-2006'!AO191))</f>
        <v>2012</v>
      </c>
      <c r="AP191" s="362">
        <f>IF(ISBLANK('Tab4-Adol-KABP-2006'!AP191), "",('Tab4-Adol-KABP-2006'!AP191))</f>
        <v>40.200000000000003</v>
      </c>
      <c r="AQ191" s="362">
        <f>IF(ISBLANK('Tab4-Adol-KABP-2006'!AQ191), "",('Tab4-Adol-KABP-2006'!AQ191))</f>
        <v>28.9</v>
      </c>
      <c r="AR191" s="362">
        <f>IF(ISBLANK('Tab4-Adol-KABP-2006'!AR191), "",('Tab4-Adol-KABP-2006'!AR191))</f>
        <v>33.9</v>
      </c>
      <c r="AS191" s="362">
        <f>IF(ISBLANK('Tab4-Adol-KABP-2006'!AS191), "",('Tab4-Adol-KABP-2006'!AS191))</f>
        <v>96.2</v>
      </c>
      <c r="AT191" s="362">
        <f>IF(ISBLANK('Tab4-Adol-KABP-2006'!AT191), "",('Tab4-Adol-KABP-2006'!AT191))</f>
        <v>89.3</v>
      </c>
      <c r="AU191" s="363">
        <f>IF(ISBLANK('Tab4-Adol-KABP-2006'!AU191), "",('Tab4-Adol-KABP-2006'!AU191))</f>
        <v>91.8</v>
      </c>
      <c r="AV191" s="348">
        <f>IF(ISBLANK('Tab4-Adol-KABP-2006'!AV191), "",('Tab4-Adol-KABP-2006'!AV191))</f>
        <v>2012</v>
      </c>
      <c r="AW191" s="349">
        <f>IF(ISBLANK('Tab4-Adol-KABP-2006'!AW191), "",('Tab4-Adol-KABP-2006'!AW191))</f>
        <v>2012</v>
      </c>
      <c r="AX191" s="414">
        <f>IF(ISBLANK('Tab4-Adol-KABP-2006'!AX191), "",('Tab4-Adol-KABP-2006'!AX191))</f>
        <v>20.7</v>
      </c>
      <c r="AY191" s="414">
        <f>IF(ISBLANK('Tab4-Adol-KABP-2006'!AY191), "",('Tab4-Adol-KABP-2006'!AY191))</f>
        <v>42.8</v>
      </c>
      <c r="AZ191" s="414">
        <f>IF(ISBLANK('Tab4-Adol-KABP-2006'!AZ191), "",('Tab4-Adol-KABP-2006'!AZ191))</f>
        <v>31.1</v>
      </c>
      <c r="BA191" s="414">
        <f>IF(ISBLANK('Tab4-Adol-KABP-2006'!BA191), "",('Tab4-Adol-KABP-2006'!BA191))</f>
        <v>38.5</v>
      </c>
      <c r="BB191" s="414">
        <f>IF(ISBLANK('Tab4-Adol-KABP-2006'!BB191), "",('Tab4-Adol-KABP-2006'!BB191))</f>
        <v>56.8</v>
      </c>
      <c r="BC191" s="415">
        <f>IF(ISBLANK('Tab4-Adol-KABP-2006'!BC191), "",('Tab4-Adol-KABP-2006'!BC191))</f>
        <v>50</v>
      </c>
      <c r="BD191" s="348">
        <f>IF(ISBLANK('Tab4-Adol-KABP-2006'!BD191), "",('Tab4-Adol-KABP-2006'!BD191))</f>
        <v>2012</v>
      </c>
      <c r="BE191" s="349">
        <f>IF(ISBLANK('Tab4-Adol-KABP-2006'!BE191), "",('Tab4-Adol-KABP-2006'!BE191))</f>
        <v>2012</v>
      </c>
      <c r="BF191" s="414">
        <f>IF(ISBLANK('Tab4-Adol-KABP-2006'!BF191), "",('Tab4-Adol-KABP-2006'!BF191))</f>
        <v>2.5</v>
      </c>
      <c r="BG191" s="414">
        <f>IF(ISBLANK('Tab4-Adol-KABP-2006'!BG191), "",('Tab4-Adol-KABP-2006'!BG191))</f>
        <v>7</v>
      </c>
      <c r="BH191" s="414">
        <f>IF(ISBLANK('Tab4-Adol-KABP-2006'!BH191), "",('Tab4-Adol-KABP-2006'!BH191))</f>
        <v>4.5</v>
      </c>
      <c r="BI191" s="414">
        <f>IF(ISBLANK('Tab4-Adol-KABP-2006'!BI191), "",('Tab4-Adol-KABP-2006'!BI191))</f>
        <v>0.9</v>
      </c>
      <c r="BJ191" s="414">
        <f>IF(ISBLANK('Tab4-Adol-KABP-2006'!BJ191), "",('Tab4-Adol-KABP-2006'!BJ191))</f>
        <v>6</v>
      </c>
      <c r="BK191" s="415">
        <f>IF(ISBLANK('Tab4-Adol-KABP-2006'!BK191), "",('Tab4-Adol-KABP-2006'!BK191))</f>
        <v>3.1</v>
      </c>
      <c r="BL191" s="348">
        <f>IF(ISBLANK('Tab4-Adol-KABP-2006'!BL191), "",('Tab4-Adol-KABP-2006'!BL191))</f>
        <v>2012</v>
      </c>
      <c r="BM191" s="349">
        <f>IF(ISBLANK('Tab4-Adol-KABP-2006'!BM191), "",('Tab4-Adol-KABP-2006'!BM191))</f>
        <v>2012</v>
      </c>
      <c r="BN191" s="414">
        <f>IF(ISBLANK('Tab4-Adol-KABP-2006'!BN191), "",('Tab4-Adol-KABP-2006'!BN191))</f>
        <v>4.7</v>
      </c>
      <c r="BO191" s="414">
        <f>IF(ISBLANK('Tab4-Adol-KABP-2006'!BO191), "",('Tab4-Adol-KABP-2006'!BO191))</f>
        <v>13.8</v>
      </c>
      <c r="BP191" s="414">
        <f>IF(ISBLANK('Tab4-Adol-KABP-2006'!BP191), "",('Tab4-Adol-KABP-2006'!BP191))</f>
        <v>8.8000000000000007</v>
      </c>
      <c r="BQ191" s="414">
        <f>IF(ISBLANK('Tab4-Adol-KABP-2006'!BQ191), "",('Tab4-Adol-KABP-2006'!BQ191))</f>
        <v>2.2000000000000002</v>
      </c>
      <c r="BR191" s="414">
        <f>IF(ISBLANK('Tab4-Adol-KABP-2006'!BR191), "",('Tab4-Adol-KABP-2006'!BR191))</f>
        <v>12.9</v>
      </c>
      <c r="BS191" s="415">
        <f>IF(ISBLANK('Tab4-Adol-KABP-2006'!BS191), "",('Tab4-Adol-KABP-2006'!BS191))</f>
        <v>6.8</v>
      </c>
      <c r="BT191" s="348" t="str">
        <f>IF(ISBLANK('Tab4-Adol-KABP-2006'!BT191), "",('Tab4-Adol-KABP-2006'!BT191))</f>
        <v/>
      </c>
      <c r="BU191" s="349" t="str">
        <f>IF(ISBLANK('Tab4-Adol-KABP-2006'!BU191), "",('Tab4-Adol-KABP-2006'!BU191))</f>
        <v/>
      </c>
      <c r="BV191" s="414"/>
      <c r="BW191" s="414"/>
      <c r="BX191" s="415"/>
      <c r="BY191" s="216">
        <v>639109</v>
      </c>
      <c r="BZ191" s="208">
        <v>550257</v>
      </c>
      <c r="CA191" s="208">
        <v>1189366</v>
      </c>
      <c r="CB191" s="208">
        <v>652328</v>
      </c>
      <c r="CC191" s="208">
        <v>561288</v>
      </c>
      <c r="CD191" s="284">
        <v>1213616</v>
      </c>
      <c r="CE191" s="282"/>
      <c r="CF191" s="282"/>
      <c r="CG191" s="226">
        <f t="shared" si="553"/>
        <v>639109</v>
      </c>
      <c r="CH191" s="227">
        <f t="shared" si="554"/>
        <v>550257</v>
      </c>
      <c r="CI191" s="227">
        <f t="shared" si="555"/>
        <v>1189366</v>
      </c>
      <c r="CJ191" s="227">
        <f t="shared" si="556"/>
        <v>652328</v>
      </c>
      <c r="CK191" s="227">
        <f t="shared" si="557"/>
        <v>561288</v>
      </c>
      <c r="CL191" s="228">
        <f t="shared" si="558"/>
        <v>1213616</v>
      </c>
      <c r="CM191" s="282"/>
      <c r="CN191" s="282"/>
      <c r="CO191" s="226">
        <f t="shared" si="559"/>
        <v>639109</v>
      </c>
      <c r="CP191" s="227">
        <f t="shared" si="560"/>
        <v>550257</v>
      </c>
      <c r="CQ191" s="227">
        <f t="shared" si="561"/>
        <v>1189366</v>
      </c>
      <c r="CR191" s="227">
        <f t="shared" si="562"/>
        <v>652328</v>
      </c>
      <c r="CS191" s="227">
        <f t="shared" si="563"/>
        <v>561288</v>
      </c>
      <c r="CT191" s="228">
        <f t="shared" si="564"/>
        <v>1213616</v>
      </c>
      <c r="CU191" s="282"/>
      <c r="CV191" s="282"/>
      <c r="CW191" s="292">
        <f t="shared" si="565"/>
        <v>639109</v>
      </c>
      <c r="CX191" s="234">
        <f t="shared" si="566"/>
        <v>550257</v>
      </c>
      <c r="CY191" s="234">
        <f t="shared" si="567"/>
        <v>1189366</v>
      </c>
      <c r="CZ191" s="234">
        <f t="shared" si="568"/>
        <v>652328</v>
      </c>
      <c r="DA191" s="234">
        <f t="shared" si="569"/>
        <v>561288</v>
      </c>
      <c r="DB191" s="235">
        <f t="shared" si="570"/>
        <v>1213616</v>
      </c>
      <c r="DC191" s="282"/>
      <c r="DD191" s="282"/>
      <c r="DE191" s="226">
        <f t="shared" si="571"/>
        <v>639109</v>
      </c>
      <c r="DF191" s="227">
        <f t="shared" si="572"/>
        <v>550257</v>
      </c>
      <c r="DG191" s="227">
        <f t="shared" si="573"/>
        <v>1189366</v>
      </c>
      <c r="DH191" s="227">
        <f t="shared" si="574"/>
        <v>652328</v>
      </c>
      <c r="DI191" s="227">
        <f t="shared" si="575"/>
        <v>561288</v>
      </c>
      <c r="DJ191" s="228">
        <f t="shared" si="576"/>
        <v>1213616</v>
      </c>
      <c r="DK191" s="282"/>
      <c r="DL191" s="282"/>
      <c r="DM191" s="226">
        <f t="shared" si="577"/>
        <v>639109</v>
      </c>
      <c r="DN191" s="227">
        <f t="shared" si="578"/>
        <v>550257</v>
      </c>
      <c r="DO191" s="227">
        <f t="shared" si="579"/>
        <v>1189366</v>
      </c>
      <c r="DP191" s="227">
        <f t="shared" si="580"/>
        <v>652328</v>
      </c>
      <c r="DQ191" s="227">
        <f t="shared" si="581"/>
        <v>561288</v>
      </c>
      <c r="DR191" s="228">
        <f t="shared" si="582"/>
        <v>1213616</v>
      </c>
      <c r="DS191" s="282"/>
      <c r="DT191" s="282"/>
      <c r="DU191" s="226">
        <f t="shared" si="583"/>
        <v>639109</v>
      </c>
      <c r="DV191" s="227">
        <f t="shared" si="584"/>
        <v>550257</v>
      </c>
      <c r="DW191" s="227">
        <f t="shared" si="585"/>
        <v>1189366</v>
      </c>
      <c r="DX191" s="227">
        <f t="shared" si="586"/>
        <v>652328</v>
      </c>
      <c r="DY191" s="227">
        <f t="shared" si="587"/>
        <v>561288</v>
      </c>
      <c r="DZ191" s="228">
        <f t="shared" si="588"/>
        <v>1213616</v>
      </c>
      <c r="EA191" s="282"/>
      <c r="EB191" s="282"/>
      <c r="EC191" s="226">
        <f t="shared" si="589"/>
        <v>639109</v>
      </c>
      <c r="ED191" s="227">
        <f t="shared" si="590"/>
        <v>550257</v>
      </c>
      <c r="EE191" s="227">
        <f t="shared" si="591"/>
        <v>1189366</v>
      </c>
      <c r="EF191" s="227">
        <f t="shared" si="592"/>
        <v>652328</v>
      </c>
      <c r="EG191" s="227">
        <f t="shared" si="593"/>
        <v>561288</v>
      </c>
      <c r="EH191" s="228">
        <f t="shared" si="594"/>
        <v>1213616</v>
      </c>
      <c r="EI191" s="282"/>
      <c r="EJ191" s="282"/>
      <c r="EK191" s="226">
        <f t="shared" si="595"/>
        <v>639109</v>
      </c>
      <c r="EL191" s="227">
        <f t="shared" si="596"/>
        <v>550257</v>
      </c>
      <c r="EM191" s="227">
        <f t="shared" si="597"/>
        <v>1189366</v>
      </c>
      <c r="EN191" s="227">
        <f t="shared" si="598"/>
        <v>652328</v>
      </c>
      <c r="EO191" s="227">
        <f t="shared" si="599"/>
        <v>561288</v>
      </c>
      <c r="EP191" s="228">
        <f t="shared" si="600"/>
        <v>1213616</v>
      </c>
      <c r="EQ191" s="282"/>
      <c r="ER191" s="282"/>
      <c r="ES191" s="226" t="str">
        <f t="shared" si="601"/>
        <v>-</v>
      </c>
      <c r="ET191" s="227" t="str">
        <f t="shared" si="602"/>
        <v>-</v>
      </c>
      <c r="EU191" s="228" t="str">
        <f t="shared" si="603"/>
        <v>-</v>
      </c>
      <c r="EV191" s="282"/>
      <c r="EW191" s="282"/>
      <c r="EX191" s="301">
        <f t="shared" si="604"/>
        <v>126543.58200000001</v>
      </c>
      <c r="EY191" s="259">
        <f t="shared" si="605"/>
        <v>141416.049</v>
      </c>
      <c r="EZ191" s="259">
        <f t="shared" si="606"/>
        <v>267607.35000000003</v>
      </c>
      <c r="FA191" s="259">
        <f t="shared" si="607"/>
        <v>187218.136</v>
      </c>
      <c r="FB191" s="259">
        <f t="shared" si="608"/>
        <v>228444.21600000001</v>
      </c>
      <c r="FC191" s="260">
        <f t="shared" si="609"/>
        <v>410202.20799999998</v>
      </c>
      <c r="FD191" s="282"/>
      <c r="FE191" s="282"/>
      <c r="FF191" s="301">
        <f t="shared" si="610"/>
        <v>143160.416</v>
      </c>
      <c r="FG191" s="259">
        <f t="shared" si="611"/>
        <v>151870.932</v>
      </c>
      <c r="FH191" s="259">
        <f t="shared" si="612"/>
        <v>293773.402</v>
      </c>
      <c r="FI191" s="259">
        <f t="shared" si="613"/>
        <v>61971.16</v>
      </c>
      <c r="FJ191" s="259">
        <f t="shared" si="614"/>
        <v>54444.935999999994</v>
      </c>
      <c r="FK191" s="260">
        <f t="shared" si="615"/>
        <v>116507.136</v>
      </c>
      <c r="FL191" s="282"/>
      <c r="FM191" s="282"/>
      <c r="FN191" s="301">
        <f t="shared" si="616"/>
        <v>14060.398000000001</v>
      </c>
      <c r="FO191" s="259">
        <f t="shared" si="617"/>
        <v>20909.766</v>
      </c>
      <c r="FP191" s="259">
        <f t="shared" si="618"/>
        <v>34491.613999999994</v>
      </c>
      <c r="FQ191" s="259">
        <f t="shared" si="619"/>
        <v>37835.023999999998</v>
      </c>
      <c r="FR191" s="259">
        <f t="shared" si="620"/>
        <v>255947.32800000001</v>
      </c>
      <c r="FS191" s="260">
        <f t="shared" si="621"/>
        <v>121361.60000000001</v>
      </c>
      <c r="FT191" s="282"/>
      <c r="FU191" s="282"/>
      <c r="FV191" s="301">
        <f t="shared" si="622"/>
        <v>189815.37299999999</v>
      </c>
      <c r="FW191" s="259">
        <f t="shared" si="623"/>
        <v>228356.655</v>
      </c>
      <c r="FX191" s="259">
        <f t="shared" si="624"/>
        <v>435307.95600000001</v>
      </c>
      <c r="FY191" s="259">
        <f t="shared" si="625"/>
        <v>301375.53600000002</v>
      </c>
      <c r="FZ191" s="259">
        <f t="shared" si="626"/>
        <v>324985.75199999998</v>
      </c>
      <c r="GA191" s="260">
        <f t="shared" si="627"/>
        <v>655352.64</v>
      </c>
      <c r="GB191" s="282"/>
      <c r="GC191" s="282"/>
      <c r="GD191" s="301">
        <f t="shared" si="628"/>
        <v>256921.81800000003</v>
      </c>
      <c r="GE191" s="259">
        <f t="shared" si="629"/>
        <v>159024.27299999999</v>
      </c>
      <c r="GF191" s="259">
        <f t="shared" si="630"/>
        <v>403195.07399999996</v>
      </c>
      <c r="GG191" s="259">
        <f t="shared" si="631"/>
        <v>627539.53600000008</v>
      </c>
      <c r="GH191" s="259">
        <f t="shared" si="632"/>
        <v>501230.18400000001</v>
      </c>
      <c r="GI191" s="260">
        <f t="shared" si="633"/>
        <v>1114099.4879999999</v>
      </c>
      <c r="GJ191" s="282"/>
      <c r="GK191" s="282"/>
      <c r="GL191" s="301">
        <f t="shared" si="634"/>
        <v>132295.56299999999</v>
      </c>
      <c r="GM191" s="259">
        <f t="shared" si="635"/>
        <v>235509.99599999998</v>
      </c>
      <c r="GN191" s="259">
        <f t="shared" si="636"/>
        <v>369892.826</v>
      </c>
      <c r="GO191" s="259">
        <f t="shared" si="637"/>
        <v>251146.28</v>
      </c>
      <c r="GP191" s="259">
        <f t="shared" si="638"/>
        <v>318811.58399999997</v>
      </c>
      <c r="GQ191" s="260">
        <f t="shared" si="639"/>
        <v>606808</v>
      </c>
      <c r="GR191" s="282"/>
      <c r="GS191" s="282"/>
      <c r="GT191" s="301">
        <f t="shared" si="640"/>
        <v>15977.725</v>
      </c>
      <c r="GU191" s="259">
        <f t="shared" si="641"/>
        <v>38517.990000000005</v>
      </c>
      <c r="GV191" s="259">
        <f t="shared" si="642"/>
        <v>53521.47</v>
      </c>
      <c r="GW191" s="259">
        <f t="shared" si="643"/>
        <v>5870.9520000000011</v>
      </c>
      <c r="GX191" s="259">
        <f t="shared" si="644"/>
        <v>33677.279999999999</v>
      </c>
      <c r="GY191" s="260">
        <f t="shared" si="645"/>
        <v>37622.095999999998</v>
      </c>
      <c r="GZ191" s="282"/>
      <c r="HA191" s="282"/>
      <c r="HB191" s="301">
        <f t="shared" si="646"/>
        <v>30038.123</v>
      </c>
      <c r="HC191" s="259">
        <f t="shared" si="647"/>
        <v>75935.466</v>
      </c>
      <c r="HD191" s="259">
        <f t="shared" si="648"/>
        <v>104664.20800000001</v>
      </c>
      <c r="HE191" s="259">
        <f t="shared" si="649"/>
        <v>14351.216000000002</v>
      </c>
      <c r="HF191" s="259">
        <f t="shared" si="650"/>
        <v>72406.152000000002</v>
      </c>
      <c r="HG191" s="260">
        <f t="shared" si="651"/>
        <v>82525.888000000006</v>
      </c>
      <c r="HH191" s="282"/>
      <c r="HI191" s="282"/>
      <c r="HJ191" s="301" t="str">
        <f t="shared" si="652"/>
        <v>-</v>
      </c>
      <c r="HK191" s="259" t="str">
        <f t="shared" si="653"/>
        <v>-</v>
      </c>
      <c r="HL191" s="260" t="str">
        <f t="shared" si="654"/>
        <v>-</v>
      </c>
      <c r="HM191" s="428">
        <f t="shared" si="663"/>
        <v>1</v>
      </c>
      <c r="HN191" s="429">
        <f t="shared" si="663"/>
        <v>1</v>
      </c>
      <c r="HO191" s="429">
        <f t="shared" si="663"/>
        <v>1</v>
      </c>
      <c r="HP191" s="429">
        <f t="shared" si="655"/>
        <v>1</v>
      </c>
      <c r="HQ191" s="429">
        <f t="shared" si="655"/>
        <v>1</v>
      </c>
      <c r="HR191" s="430">
        <f t="shared" si="655"/>
        <v>1</v>
      </c>
      <c r="HS191" s="450"/>
      <c r="HT191" s="450"/>
      <c r="HU191" s="428">
        <f t="shared" si="664"/>
        <v>1</v>
      </c>
      <c r="HV191" s="429">
        <f t="shared" si="664"/>
        <v>1</v>
      </c>
      <c r="HW191" s="429">
        <f t="shared" si="664"/>
        <v>1</v>
      </c>
      <c r="HX191" s="429">
        <f t="shared" si="656"/>
        <v>1</v>
      </c>
      <c r="HY191" s="429">
        <f t="shared" si="656"/>
        <v>1</v>
      </c>
      <c r="HZ191" s="430">
        <f t="shared" si="656"/>
        <v>1</v>
      </c>
      <c r="IA191" s="450"/>
      <c r="IB191" s="450"/>
      <c r="IC191" s="428">
        <f t="shared" si="665"/>
        <v>1</v>
      </c>
      <c r="ID191" s="429">
        <f t="shared" si="665"/>
        <v>1</v>
      </c>
      <c r="IE191" s="429">
        <f t="shared" si="665"/>
        <v>1</v>
      </c>
      <c r="IF191" s="429">
        <f t="shared" si="657"/>
        <v>1</v>
      </c>
      <c r="IG191" s="429">
        <f t="shared" si="657"/>
        <v>1</v>
      </c>
      <c r="IH191" s="430">
        <f t="shared" si="657"/>
        <v>1</v>
      </c>
      <c r="II191" s="450"/>
      <c r="IJ191" s="450"/>
      <c r="IK191" s="428">
        <f t="shared" si="666"/>
        <v>1</v>
      </c>
      <c r="IL191" s="429">
        <f t="shared" si="666"/>
        <v>1</v>
      </c>
      <c r="IM191" s="429">
        <f t="shared" si="666"/>
        <v>1</v>
      </c>
      <c r="IN191" s="429">
        <f t="shared" si="658"/>
        <v>1</v>
      </c>
      <c r="IO191" s="429">
        <f t="shared" si="658"/>
        <v>1</v>
      </c>
      <c r="IP191" s="430">
        <f t="shared" si="658"/>
        <v>1</v>
      </c>
      <c r="IQ191" s="450"/>
      <c r="IR191" s="450"/>
      <c r="IS191" s="428">
        <f t="shared" si="667"/>
        <v>1</v>
      </c>
      <c r="IT191" s="429">
        <f t="shared" si="667"/>
        <v>1</v>
      </c>
      <c r="IU191" s="429">
        <f t="shared" si="667"/>
        <v>1</v>
      </c>
      <c r="IV191" s="429">
        <f t="shared" si="659"/>
        <v>1</v>
      </c>
      <c r="IW191" s="429">
        <f t="shared" si="659"/>
        <v>1</v>
      </c>
      <c r="IX191" s="430">
        <f t="shared" si="659"/>
        <v>1</v>
      </c>
      <c r="IY191" s="450"/>
      <c r="IZ191" s="450"/>
      <c r="JA191" s="428">
        <f t="shared" si="668"/>
        <v>1</v>
      </c>
      <c r="JB191" s="429">
        <f t="shared" si="668"/>
        <v>1</v>
      </c>
      <c r="JC191" s="429">
        <f t="shared" si="668"/>
        <v>1</v>
      </c>
      <c r="JD191" s="429">
        <f t="shared" si="660"/>
        <v>1</v>
      </c>
      <c r="JE191" s="429">
        <f t="shared" si="660"/>
        <v>1</v>
      </c>
      <c r="JF191" s="430">
        <f t="shared" si="660"/>
        <v>1</v>
      </c>
      <c r="JG191" s="450"/>
      <c r="JH191" s="450"/>
      <c r="JI191" s="428">
        <f t="shared" si="669"/>
        <v>1</v>
      </c>
      <c r="JJ191" s="429">
        <f t="shared" si="669"/>
        <v>1</v>
      </c>
      <c r="JK191" s="429">
        <f t="shared" si="669"/>
        <v>1</v>
      </c>
      <c r="JL191" s="429">
        <f t="shared" si="661"/>
        <v>1</v>
      </c>
      <c r="JM191" s="429">
        <f t="shared" si="661"/>
        <v>1</v>
      </c>
      <c r="JN191" s="430">
        <f t="shared" si="661"/>
        <v>1</v>
      </c>
      <c r="JO191" s="450"/>
      <c r="JP191" s="450"/>
      <c r="JQ191" s="428">
        <f t="shared" si="670"/>
        <v>1</v>
      </c>
      <c r="JR191" s="429">
        <f t="shared" si="670"/>
        <v>1</v>
      </c>
      <c r="JS191" s="429">
        <f t="shared" si="670"/>
        <v>1</v>
      </c>
      <c r="JT191" s="429">
        <f t="shared" si="662"/>
        <v>1</v>
      </c>
      <c r="JU191" s="429">
        <f t="shared" si="662"/>
        <v>1</v>
      </c>
      <c r="JV191" s="430">
        <f t="shared" si="662"/>
        <v>1</v>
      </c>
      <c r="JW191" s="450"/>
      <c r="JX191" s="450"/>
      <c r="JY191" s="428" t="str">
        <f t="shared" si="552"/>
        <v>-</v>
      </c>
      <c r="JZ191" s="429" t="str">
        <f t="shared" si="552"/>
        <v>-</v>
      </c>
      <c r="KA191" s="430" t="str">
        <f t="shared" si="552"/>
        <v>-</v>
      </c>
      <c r="KB191" s="172"/>
      <c r="KC191" s="355" t="str">
        <f>IF(ISBLANK('Tab4-Adol-KABP-2006'!KC191),"",('Tab4-Adol-KABP-2006'!KC191))</f>
        <v/>
      </c>
      <c r="KD191" s="355" t="str">
        <f>IF(ISBLANK('Tab4-Adol-KABP-2006'!KD191),"",('Tab4-Adol-KABP-2006'!KD191))</f>
        <v/>
      </c>
      <c r="KE191" s="355" t="str">
        <f>IF(ISBLANK('Tab4-Adol-KABP-2006'!KE191),"",('Tab4-Adol-KABP-2006'!KE191))</f>
        <v/>
      </c>
      <c r="KF191" s="355" t="str">
        <f>IF(ISBLANK('Tab4-Adol-KABP-2006'!KF191),"",('Tab4-Adol-KABP-2006'!KF191))</f>
        <v/>
      </c>
      <c r="KG191" s="355" t="str">
        <f>IF(ISBLANK('Tab4-Adol-KABP-2006'!KG191),"",('Tab4-Adol-KABP-2006'!KG191))</f>
        <v/>
      </c>
      <c r="KH191" s="355" t="str">
        <f>IF(ISBLANK('Tab4-Adol-KABP-2006'!KH191),"",('Tab4-Adol-KABP-2006'!KH191))</f>
        <v/>
      </c>
      <c r="KI191" s="355" t="str">
        <f>IF(ISBLANK('Tab4-Adol-KABP-2006'!KI191),"",('Tab4-Adol-KABP-2006'!KI191))</f>
        <v/>
      </c>
      <c r="KJ191" s="355" t="str">
        <f>IF(ISBLANK('Tab4-Adol-KABP-2006'!KJ191),"",('Tab4-Adol-KABP-2006'!KJ191))</f>
        <v/>
      </c>
      <c r="KK191" s="355" t="str">
        <f>IF(ISBLANK('Tab4-Adol-KABP-2006'!KK191),"",('Tab4-Adol-KABP-2006'!KK191))</f>
        <v/>
      </c>
      <c r="KL191" s="355" t="str">
        <f>IF(ISBLANK('Tab4-Adol-KABP-2006'!KL191),"",('Tab4-Adol-KABP-2006'!KL191))</f>
        <v/>
      </c>
      <c r="KM191" s="355" t="str">
        <f>IF(ISBLANK('Tab4-Adol-KABP-2006'!KM191),"",('Tab4-Adol-KABP-2006'!KM191))</f>
        <v/>
      </c>
      <c r="KN191" s="355" t="str">
        <f>IF(ISBLANK('Tab4-Adol-KABP-2006'!KN191),"",('Tab4-Adol-KABP-2006'!KN191))</f>
        <v/>
      </c>
      <c r="KO191" s="355" t="str">
        <f>IF(ISBLANK('Tab4-Adol-KABP-2006'!KO191),"",('Tab4-Adol-KABP-2006'!KO191))</f>
        <v/>
      </c>
      <c r="KP191" s="355" t="str">
        <f>IF(ISBLANK('Tab4-Adol-KABP-2006'!KP191),"",('Tab4-Adol-KABP-2006'!KP191))</f>
        <v/>
      </c>
      <c r="KQ191" s="355" t="str">
        <f>IF(ISBLANK('Tab4-Adol-KABP-2006'!KQ191),"",('Tab4-Adol-KABP-2006'!KQ191))</f>
        <v/>
      </c>
      <c r="KR191" s="355" t="str">
        <f>IF(ISBLANK('Tab4-Adol-KABP-2006'!KR191),"",('Tab4-Adol-KABP-2006'!KR191))</f>
        <v/>
      </c>
      <c r="KS191" s="355" t="str">
        <f>IF(ISBLANK('Tab4-Adol-KABP-2006'!KS191),"",('Tab4-Adol-KABP-2006'!KS191))</f>
        <v/>
      </c>
      <c r="KT191" s="355" t="str">
        <f>IF(ISBLANK('Tab4-Adol-KABP-2006'!KT191),"",('Tab4-Adol-KABP-2006'!KT191))</f>
        <v/>
      </c>
      <c r="KU191" s="355" t="str">
        <f>IF(ISBLANK('Tab4-Adol-KABP-2006'!KU191),"",('Tab4-Adol-KABP-2006'!KU191))</f>
        <v>Based on small denominators</v>
      </c>
      <c r="KV191" s="355" t="str">
        <f>IF(ISBLANK('Tab4-Adol-KABP-2006'!KV191),"",('Tab4-Adol-KABP-2006'!KV191))</f>
        <v/>
      </c>
      <c r="KW191" s="355" t="str">
        <f>IF(ISBLANK('Tab4-Adol-KABP-2006'!KW191),"",('Tab4-Adol-KABP-2006'!KW191))</f>
        <v/>
      </c>
      <c r="KX191" s="355" t="str">
        <f>IF(ISBLANK('Tab4-Adol-KABP-2006'!KX191),"",('Tab4-Adol-KABP-2006'!KX191))</f>
        <v>Based on small denominators</v>
      </c>
      <c r="KY191" s="355" t="str">
        <f>IF(ISBLANK('Tab4-Adol-KABP-2006'!KY191),"",('Tab4-Adol-KABP-2006'!KY191))</f>
        <v/>
      </c>
      <c r="KZ191" s="355" t="str">
        <f>IF(ISBLANK('Tab4-Adol-KABP-2006'!KZ191),"",('Tab4-Adol-KABP-2006'!KZ191))</f>
        <v/>
      </c>
      <c r="LA191" s="355" t="str">
        <f>IF(ISBLANK('Tab4-Adol-KABP-2006'!LA191),"",('Tab4-Adol-KABP-2006'!LA191))</f>
        <v/>
      </c>
      <c r="LB191" s="355" t="str">
        <f>IF(ISBLANK('Tab4-Adol-KABP-2006'!LB191),"",('Tab4-Adol-KABP-2006'!LB191))</f>
        <v/>
      </c>
      <c r="LC191" s="355" t="str">
        <f>IF(ISBLANK('Tab4-Adol-KABP-2006'!LC191),"",('Tab4-Adol-KABP-2006'!LC191))</f>
        <v/>
      </c>
      <c r="LD191" s="355" t="str">
        <f>IF(ISBLANK('Tab4-Adol-KABP-2006'!LD191),"",('Tab4-Adol-KABP-2006'!LD191))</f>
        <v/>
      </c>
      <c r="LE191" s="355" t="str">
        <f>IF(ISBLANK('Tab4-Adol-KABP-2006'!LE191),"",('Tab4-Adol-KABP-2006'!LE191))</f>
        <v/>
      </c>
      <c r="LF191" s="355" t="str">
        <f>IF(ISBLANK('Tab4-Adol-KABP-2006'!LF191),"",('Tab4-Adol-KABP-2006'!LF191))</f>
        <v/>
      </c>
      <c r="LG191" s="355" t="str">
        <f>IF(ISBLANK('Tab4-Adol-KABP-2006'!LG191),"",('Tab4-Adol-KABP-2006'!LG191))</f>
        <v/>
      </c>
      <c r="LH191" s="355" t="str">
        <f>IF(ISBLANK('Tab4-Adol-KABP-2006'!LH191),"",('Tab4-Adol-KABP-2006'!LH191))</f>
        <v/>
      </c>
      <c r="LI191" s="355" t="str">
        <f>IF(ISBLANK('Tab4-Adol-KABP-2006'!LI191),"",('Tab4-Adol-KABP-2006'!LI191))</f>
        <v/>
      </c>
      <c r="LJ191" s="355" t="str">
        <f>IF(ISBLANK('Tab4-Adol-KABP-2006'!LJ191),"",('Tab4-Adol-KABP-2006'!LJ191))</f>
        <v/>
      </c>
      <c r="LK191" s="355" t="str">
        <f>IF(ISBLANK('Tab4-Adol-KABP-2006'!LK191),"",('Tab4-Adol-KABP-2006'!LK191))</f>
        <v/>
      </c>
      <c r="LL191" s="355" t="str">
        <f>IF(ISBLANK('Tab4-Adol-KABP-2006'!LL191),"",('Tab4-Adol-KABP-2006'!LL191))</f>
        <v/>
      </c>
      <c r="LM191" s="355" t="str">
        <f>IF(ISBLANK('Tab4-Adol-KABP-2006'!LM191),"",('Tab4-Adol-KABP-2006'!LM191))</f>
        <v/>
      </c>
      <c r="LN191" s="355" t="str">
        <f>IF(ISBLANK('Tab4-Adol-KABP-2006'!LN191),"",('Tab4-Adol-KABP-2006'!LN191))</f>
        <v/>
      </c>
      <c r="LO191" s="355" t="str">
        <f>IF(ISBLANK('Tab4-Adol-KABP-2006'!LO191),"",('Tab4-Adol-KABP-2006'!LO191))</f>
        <v/>
      </c>
      <c r="LP191" s="355" t="str">
        <f>IF(ISBLANK('Tab4-Adol-KABP-2006'!LP191),"",('Tab4-Adol-KABP-2006'!LP191))</f>
        <v/>
      </c>
      <c r="LQ191" s="355" t="str">
        <f>IF(ISBLANK('Tab4-Adol-KABP-2006'!LQ191),"",('Tab4-Adol-KABP-2006'!LQ191))</f>
        <v/>
      </c>
      <c r="LR191" s="355" t="str">
        <f>IF(ISBLANK('Tab4-Adol-KABP-2006'!LR191),"",('Tab4-Adol-KABP-2006'!LR191))</f>
        <v/>
      </c>
      <c r="LS191" s="355" t="str">
        <f>IF(ISBLANK('Tab4-Adol-KABP-2006'!LS191),"",('Tab4-Adol-KABP-2006'!LS191))</f>
        <v/>
      </c>
      <c r="LT191" s="355" t="str">
        <f>IF(ISBLANK('Tab4-Adol-KABP-2006'!LT191),"",('Tab4-Adol-KABP-2006'!LT191))</f>
        <v/>
      </c>
      <c r="LU191" s="355" t="str">
        <f>IF(ISBLANK('Tab4-Adol-KABP-2006'!LU191),"",('Tab4-Adol-KABP-2006'!LU191))</f>
        <v/>
      </c>
      <c r="LV191" s="355" t="str">
        <f>IF(ISBLANK('Tab4-Adol-KABP-2006'!LV191),"",('Tab4-Adol-KABP-2006'!LV191))</f>
        <v/>
      </c>
      <c r="LW191" s="355" t="str">
        <f>IF(ISBLANK('Tab4-Adol-KABP-2006'!LW191),"",('Tab4-Adol-KABP-2006'!LW191))</f>
        <v/>
      </c>
      <c r="LX191" s="355" t="str">
        <f>IF(ISBLANK('Tab4-Adol-KABP-2006'!LX191),"",('Tab4-Adol-KABP-2006'!LX191))</f>
        <v/>
      </c>
      <c r="LY191" s="355" t="str">
        <f>IF(ISBLANK('Tab4-Adol-KABP-2006'!LY191),"",('Tab4-Adol-KABP-2006'!LY191))</f>
        <v/>
      </c>
      <c r="LZ191" s="355" t="str">
        <f>IF(ISBLANK('Tab4-Adol-KABP-2006'!LZ191),"",('Tab4-Adol-KABP-2006'!LZ191))</f>
        <v/>
      </c>
      <c r="MA191" s="355" t="str">
        <f>IF(ISBLANK('Tab4-Adol-KABP-2006'!MA191),"",('Tab4-Adol-KABP-2006'!MA191))</f>
        <v/>
      </c>
    </row>
    <row r="192" spans="1:339" x14ac:dyDescent="0.2">
      <c r="A192" s="310" t="s">
        <v>200</v>
      </c>
      <c r="B192" s="172">
        <v>0</v>
      </c>
      <c r="C192" s="172">
        <v>0</v>
      </c>
      <c r="D192" s="172" t="s">
        <v>310</v>
      </c>
      <c r="E192" s="172">
        <v>1</v>
      </c>
      <c r="F192" s="173">
        <v>2</v>
      </c>
      <c r="G192" s="218" t="s">
        <v>75</v>
      </c>
      <c r="H192" s="348">
        <f>IF(ISBLANK('Tab4-Adol-KABP-2006'!H192), "",('Tab4-Adol-KABP-2006'!H192))</f>
        <v>2010</v>
      </c>
      <c r="I192" s="349">
        <f>IF(ISBLANK('Tab4-Adol-KABP-2006'!I192), "",('Tab4-Adol-KABP-2006'!I192))</f>
        <v>2010</v>
      </c>
      <c r="J192" s="414">
        <f>IF(ISBLANK('Tab4-Adol-KABP-2006'!J192), "",('Tab4-Adol-KABP-2006'!J192))</f>
        <v>11.8</v>
      </c>
      <c r="K192" s="414">
        <f>IF(ISBLANK('Tab4-Adol-KABP-2006'!K192), "",('Tab4-Adol-KABP-2006'!K192))</f>
        <v>18.7</v>
      </c>
      <c r="L192" s="414">
        <f>IF(ISBLANK('Tab4-Adol-KABP-2006'!L192), "",('Tab4-Adol-KABP-2006'!L192))</f>
        <v>14.9</v>
      </c>
      <c r="M192" s="414"/>
      <c r="N192" s="414"/>
      <c r="O192" s="415"/>
      <c r="P192" s="348">
        <f>IF(ISBLANK('Tab4-Adol-KABP-2006'!P192), "",('Tab4-Adol-KABP-2006'!P192))</f>
        <v>2010</v>
      </c>
      <c r="Q192" s="349">
        <f>IF(ISBLANK('Tab4-Adol-KABP-2006'!Q192), "",('Tab4-Adol-KABP-2006'!Q192))</f>
        <v>2010</v>
      </c>
      <c r="R192" s="414">
        <f>IF(ISBLANK('Tab4-Adol-KABP-2006'!R192), "",('Tab4-Adol-KABP-2006'!R192))</f>
        <v>26.6</v>
      </c>
      <c r="S192" s="414">
        <f>IF(ISBLANK('Tab4-Adol-KABP-2006'!S192), "",('Tab4-Adol-KABP-2006'!S192))</f>
        <v>28.7</v>
      </c>
      <c r="T192" s="414">
        <f>IF(ISBLANK('Tab4-Adol-KABP-2006'!T192), "",('Tab4-Adol-KABP-2006'!T192))</f>
        <v>27.6</v>
      </c>
      <c r="U192" s="414"/>
      <c r="V192" s="414"/>
      <c r="W192" s="415"/>
      <c r="X192" s="348">
        <f>IF(ISBLANK('Tab4-Adol-KABP-2006'!X192), "",('Tab4-Adol-KABP-2006'!X192))</f>
        <v>2010</v>
      </c>
      <c r="Y192" s="349">
        <f>IF(ISBLANK('Tab4-Adol-KABP-2006'!Y192), "",('Tab4-Adol-KABP-2006'!Y192))</f>
        <v>2010</v>
      </c>
      <c r="Z192" s="414">
        <f>IF(ISBLANK('Tab4-Adol-KABP-2006'!Z192), "",('Tab4-Adol-KABP-2006'!Z192))</f>
        <v>4.8</v>
      </c>
      <c r="AA192" s="414">
        <f>IF(ISBLANK('Tab4-Adol-KABP-2006'!AA192), "",('Tab4-Adol-KABP-2006'!AA192))</f>
        <v>6.1</v>
      </c>
      <c r="AB192" s="414">
        <f>IF(ISBLANK('Tab4-Adol-KABP-2006'!AB192), "",('Tab4-Adol-KABP-2006'!AB192))</f>
        <v>5.4</v>
      </c>
      <c r="AC192" s="414"/>
      <c r="AD192" s="414"/>
      <c r="AE192" s="415"/>
      <c r="AF192" s="348">
        <f>IF(ISBLANK('Tab4-Adol-KABP-2006'!AF192), "",('Tab4-Adol-KABP-2006'!AF192))</f>
        <v>2010</v>
      </c>
      <c r="AG192" s="349">
        <f>IF(ISBLANK('Tab4-Adol-KABP-2006'!AG192), "",('Tab4-Adol-KABP-2006'!AG192))</f>
        <v>2010</v>
      </c>
      <c r="AH192" s="414">
        <f>IF(ISBLANK('Tab4-Adol-KABP-2006'!AH192), "",('Tab4-Adol-KABP-2006'!AH192))</f>
        <v>55.7</v>
      </c>
      <c r="AI192" s="414">
        <f>IF(ISBLANK('Tab4-Adol-KABP-2006'!AI192), "",('Tab4-Adol-KABP-2006'!AI192))</f>
        <v>44.4</v>
      </c>
      <c r="AJ192" s="414">
        <f>IF(ISBLANK('Tab4-Adol-KABP-2006'!AJ192), "",('Tab4-Adol-KABP-2006'!AJ192))</f>
        <v>50</v>
      </c>
      <c r="AK192" s="414"/>
      <c r="AL192" s="414"/>
      <c r="AM192" s="415"/>
      <c r="AN192" s="348">
        <f>IF(ISBLANK('Tab4-Adol-KABP-2006'!AN192), "",('Tab4-Adol-KABP-2006'!AN192))</f>
        <v>2010</v>
      </c>
      <c r="AO192" s="349">
        <f>IF(ISBLANK('Tab4-Adol-KABP-2006'!AO192), "",('Tab4-Adol-KABP-2006'!AO192))</f>
        <v>2010</v>
      </c>
      <c r="AP192" s="362">
        <f>IF(ISBLANK('Tab4-Adol-KABP-2006'!AP192), "",('Tab4-Adol-KABP-2006'!AP192))</f>
        <v>40.200000000000003</v>
      </c>
      <c r="AQ192" s="362">
        <f>IF(ISBLANK('Tab4-Adol-KABP-2006'!AQ192), "",('Tab4-Adol-KABP-2006'!AQ192))</f>
        <v>41.2</v>
      </c>
      <c r="AR192" s="362">
        <f>IF(ISBLANK('Tab4-Adol-KABP-2006'!AR192), "",('Tab4-Adol-KABP-2006'!AR192))</f>
        <v>40.700000000000003</v>
      </c>
      <c r="AS192" s="362"/>
      <c r="AT192" s="362"/>
      <c r="AU192" s="363"/>
      <c r="AV192" s="348">
        <f>IF(ISBLANK('Tab4-Adol-KABP-2006'!AV192), "",('Tab4-Adol-KABP-2006'!AV192))</f>
        <v>2010</v>
      </c>
      <c r="AW192" s="349">
        <f>IF(ISBLANK('Tab4-Adol-KABP-2006'!AW192), "",('Tab4-Adol-KABP-2006'!AW192))</f>
        <v>2010</v>
      </c>
      <c r="AX192" s="414">
        <f>IF(ISBLANK('Tab4-Adol-KABP-2006'!AX192), "",('Tab4-Adol-KABP-2006'!AX192))</f>
        <v>45.9</v>
      </c>
      <c r="AY192" s="414">
        <f>IF(ISBLANK('Tab4-Adol-KABP-2006'!AY192), "",('Tab4-Adol-KABP-2006'!AY192))</f>
        <v>47.7</v>
      </c>
      <c r="AZ192" s="414">
        <f>IF(ISBLANK('Tab4-Adol-KABP-2006'!AZ192), "",('Tab4-Adol-KABP-2006'!AZ192))</f>
        <v>46.7</v>
      </c>
      <c r="BA192" s="414"/>
      <c r="BB192" s="414"/>
      <c r="BC192" s="415"/>
      <c r="BD192" s="348">
        <f>IF(ISBLANK('Tab4-Adol-KABP-2006'!BD192), "",('Tab4-Adol-KABP-2006'!BD192))</f>
        <v>2010</v>
      </c>
      <c r="BE192" s="349">
        <f>IF(ISBLANK('Tab4-Adol-KABP-2006'!BE192), "",('Tab4-Adol-KABP-2006'!BE192))</f>
        <v>2010</v>
      </c>
      <c r="BF192" s="414">
        <f>IF(ISBLANK('Tab4-Adol-KABP-2006'!BF192), "",('Tab4-Adol-KABP-2006'!BF192))</f>
        <v>6.4</v>
      </c>
      <c r="BG192" s="414">
        <f>IF(ISBLANK('Tab4-Adol-KABP-2006'!BG192), "",('Tab4-Adol-KABP-2006'!BG192))</f>
        <v>7.4</v>
      </c>
      <c r="BH192" s="414">
        <f>IF(ISBLANK('Tab4-Adol-KABP-2006'!BH192), "",('Tab4-Adol-KABP-2006'!BH192))</f>
        <v>6.9</v>
      </c>
      <c r="BI192" s="414"/>
      <c r="BJ192" s="414"/>
      <c r="BK192" s="415"/>
      <c r="BL192" s="348">
        <f>IF(ISBLANK('Tab4-Adol-KABP-2006'!BL192), "",('Tab4-Adol-KABP-2006'!BL192))</f>
        <v>2010</v>
      </c>
      <c r="BM192" s="349">
        <f>IF(ISBLANK('Tab4-Adol-KABP-2006'!BM192), "",('Tab4-Adol-KABP-2006'!BM192))</f>
        <v>2010</v>
      </c>
      <c r="BN192" s="414">
        <f>IF(ISBLANK('Tab4-Adol-KABP-2006'!BN192), "",('Tab4-Adol-KABP-2006'!BN192))</f>
        <v>11</v>
      </c>
      <c r="BO192" s="414">
        <f>IF(ISBLANK('Tab4-Adol-KABP-2006'!BO192), "",('Tab4-Adol-KABP-2006'!BO192))</f>
        <v>22.6</v>
      </c>
      <c r="BP192" s="414">
        <f>IF(ISBLANK('Tab4-Adol-KABP-2006'!BP192), "",('Tab4-Adol-KABP-2006'!BP192))</f>
        <v>16.2</v>
      </c>
      <c r="BQ192" s="414"/>
      <c r="BR192" s="414"/>
      <c r="BS192" s="415"/>
      <c r="BT192" s="348" t="str">
        <f>IF(ISBLANK('Tab4-Adol-KABP-2006'!BT192), "",('Tab4-Adol-KABP-2006'!BT192))</f>
        <v/>
      </c>
      <c r="BU192" s="349" t="str">
        <f>IF(ISBLANK('Tab4-Adol-KABP-2006'!BU192), "",('Tab4-Adol-KABP-2006'!BU192))</f>
        <v/>
      </c>
      <c r="BV192" s="414"/>
      <c r="BW192" s="414"/>
      <c r="BX192" s="415"/>
      <c r="BY192" s="216">
        <v>92024</v>
      </c>
      <c r="BZ192" s="208">
        <v>80969</v>
      </c>
      <c r="CA192" s="208">
        <v>172993</v>
      </c>
      <c r="CB192" s="208">
        <v>92109</v>
      </c>
      <c r="CC192" s="208">
        <v>80878</v>
      </c>
      <c r="CD192" s="284">
        <v>172987</v>
      </c>
      <c r="CE192" s="282"/>
      <c r="CF192" s="282"/>
      <c r="CG192" s="226">
        <f t="shared" si="553"/>
        <v>92024</v>
      </c>
      <c r="CH192" s="227">
        <f t="shared" si="554"/>
        <v>80969</v>
      </c>
      <c r="CI192" s="227">
        <f t="shared" si="555"/>
        <v>172993</v>
      </c>
      <c r="CJ192" s="227" t="str">
        <f t="shared" si="556"/>
        <v>-</v>
      </c>
      <c r="CK192" s="227" t="str">
        <f t="shared" si="557"/>
        <v>-</v>
      </c>
      <c r="CL192" s="228" t="str">
        <f t="shared" si="558"/>
        <v>-</v>
      </c>
      <c r="CM192" s="282"/>
      <c r="CN192" s="282"/>
      <c r="CO192" s="226">
        <f t="shared" si="559"/>
        <v>92024</v>
      </c>
      <c r="CP192" s="227">
        <f t="shared" si="560"/>
        <v>80969</v>
      </c>
      <c r="CQ192" s="227">
        <f t="shared" si="561"/>
        <v>172993</v>
      </c>
      <c r="CR192" s="227" t="str">
        <f t="shared" si="562"/>
        <v>-</v>
      </c>
      <c r="CS192" s="227" t="str">
        <f t="shared" si="563"/>
        <v>-</v>
      </c>
      <c r="CT192" s="228" t="str">
        <f t="shared" si="564"/>
        <v>-</v>
      </c>
      <c r="CU192" s="282"/>
      <c r="CV192" s="282"/>
      <c r="CW192" s="292">
        <f t="shared" si="565"/>
        <v>92024</v>
      </c>
      <c r="CX192" s="234">
        <f t="shared" si="566"/>
        <v>80969</v>
      </c>
      <c r="CY192" s="234">
        <f t="shared" si="567"/>
        <v>172993</v>
      </c>
      <c r="CZ192" s="234" t="str">
        <f t="shared" si="568"/>
        <v>-</v>
      </c>
      <c r="DA192" s="234" t="str">
        <f t="shared" si="569"/>
        <v>-</v>
      </c>
      <c r="DB192" s="235" t="str">
        <f t="shared" si="570"/>
        <v>-</v>
      </c>
      <c r="DC192" s="282"/>
      <c r="DD192" s="282"/>
      <c r="DE192" s="226">
        <f t="shared" si="571"/>
        <v>92024</v>
      </c>
      <c r="DF192" s="227">
        <f t="shared" si="572"/>
        <v>80969</v>
      </c>
      <c r="DG192" s="227">
        <f t="shared" si="573"/>
        <v>172993</v>
      </c>
      <c r="DH192" s="227" t="str">
        <f t="shared" si="574"/>
        <v>-</v>
      </c>
      <c r="DI192" s="227" t="str">
        <f t="shared" si="575"/>
        <v>-</v>
      </c>
      <c r="DJ192" s="228" t="str">
        <f t="shared" si="576"/>
        <v>-</v>
      </c>
      <c r="DK192" s="282"/>
      <c r="DL192" s="282"/>
      <c r="DM192" s="226">
        <f t="shared" si="577"/>
        <v>92024</v>
      </c>
      <c r="DN192" s="227">
        <f t="shared" si="578"/>
        <v>80969</v>
      </c>
      <c r="DO192" s="227">
        <f t="shared" si="579"/>
        <v>172993</v>
      </c>
      <c r="DP192" s="227" t="str">
        <f t="shared" si="580"/>
        <v>-</v>
      </c>
      <c r="DQ192" s="227" t="str">
        <f t="shared" si="581"/>
        <v>-</v>
      </c>
      <c r="DR192" s="228" t="str">
        <f t="shared" si="582"/>
        <v>-</v>
      </c>
      <c r="DS192" s="282"/>
      <c r="DT192" s="282"/>
      <c r="DU192" s="226">
        <f t="shared" si="583"/>
        <v>92024</v>
      </c>
      <c r="DV192" s="227">
        <f t="shared" si="584"/>
        <v>80969</v>
      </c>
      <c r="DW192" s="227">
        <f t="shared" si="585"/>
        <v>172993</v>
      </c>
      <c r="DX192" s="227" t="str">
        <f t="shared" si="586"/>
        <v>-</v>
      </c>
      <c r="DY192" s="227" t="str">
        <f t="shared" si="587"/>
        <v>-</v>
      </c>
      <c r="DZ192" s="228" t="str">
        <f t="shared" si="588"/>
        <v>-</v>
      </c>
      <c r="EA192" s="282"/>
      <c r="EB192" s="282"/>
      <c r="EC192" s="226">
        <f t="shared" si="589"/>
        <v>92024</v>
      </c>
      <c r="ED192" s="227">
        <f t="shared" si="590"/>
        <v>80969</v>
      </c>
      <c r="EE192" s="227">
        <f t="shared" si="591"/>
        <v>172993</v>
      </c>
      <c r="EF192" s="227" t="str">
        <f t="shared" si="592"/>
        <v>-</v>
      </c>
      <c r="EG192" s="227" t="str">
        <f t="shared" si="593"/>
        <v>-</v>
      </c>
      <c r="EH192" s="228" t="str">
        <f t="shared" si="594"/>
        <v>-</v>
      </c>
      <c r="EI192" s="282"/>
      <c r="EJ192" s="282"/>
      <c r="EK192" s="226">
        <f t="shared" si="595"/>
        <v>92024</v>
      </c>
      <c r="EL192" s="227">
        <f t="shared" si="596"/>
        <v>80969</v>
      </c>
      <c r="EM192" s="227">
        <f t="shared" si="597"/>
        <v>172993</v>
      </c>
      <c r="EN192" s="227" t="str">
        <f t="shared" si="598"/>
        <v>-</v>
      </c>
      <c r="EO192" s="227" t="str">
        <f t="shared" si="599"/>
        <v>-</v>
      </c>
      <c r="EP192" s="228" t="str">
        <f t="shared" si="600"/>
        <v>-</v>
      </c>
      <c r="EQ192" s="282"/>
      <c r="ER192" s="282"/>
      <c r="ES192" s="226" t="str">
        <f t="shared" si="601"/>
        <v>-</v>
      </c>
      <c r="ET192" s="227" t="str">
        <f t="shared" si="602"/>
        <v>-</v>
      </c>
      <c r="EU192" s="228" t="str">
        <f t="shared" si="603"/>
        <v>-</v>
      </c>
      <c r="EV192" s="282"/>
      <c r="EW192" s="282"/>
      <c r="EX192" s="301">
        <f t="shared" si="604"/>
        <v>10858.832</v>
      </c>
      <c r="EY192" s="259">
        <f t="shared" si="605"/>
        <v>15141.203</v>
      </c>
      <c r="EZ192" s="259">
        <f t="shared" si="606"/>
        <v>25775.956999999999</v>
      </c>
      <c r="FA192" s="259" t="str">
        <f t="shared" si="607"/>
        <v>-</v>
      </c>
      <c r="FB192" s="259" t="str">
        <f t="shared" si="608"/>
        <v>-</v>
      </c>
      <c r="FC192" s="260" t="str">
        <f t="shared" si="609"/>
        <v>-</v>
      </c>
      <c r="FD192" s="282"/>
      <c r="FE192" s="282"/>
      <c r="FF192" s="301">
        <f t="shared" si="610"/>
        <v>24478.384000000002</v>
      </c>
      <c r="FG192" s="259">
        <f t="shared" si="611"/>
        <v>23238.102999999999</v>
      </c>
      <c r="FH192" s="259">
        <f t="shared" si="612"/>
        <v>47746.068000000007</v>
      </c>
      <c r="FI192" s="259" t="str">
        <f t="shared" si="613"/>
        <v>-</v>
      </c>
      <c r="FJ192" s="259" t="str">
        <f t="shared" si="614"/>
        <v>-</v>
      </c>
      <c r="FK192" s="260" t="str">
        <f t="shared" si="615"/>
        <v>-</v>
      </c>
      <c r="FL192" s="282"/>
      <c r="FM192" s="282"/>
      <c r="FN192" s="301">
        <f t="shared" si="616"/>
        <v>4417.152</v>
      </c>
      <c r="FO192" s="259">
        <f t="shared" si="617"/>
        <v>4939.1089999999995</v>
      </c>
      <c r="FP192" s="259">
        <f t="shared" si="618"/>
        <v>9341.6220000000012</v>
      </c>
      <c r="FQ192" s="259" t="str">
        <f t="shared" si="619"/>
        <v>-</v>
      </c>
      <c r="FR192" s="259" t="str">
        <f t="shared" si="620"/>
        <v>-</v>
      </c>
      <c r="FS192" s="260" t="str">
        <f t="shared" si="621"/>
        <v>-</v>
      </c>
      <c r="FT192" s="282"/>
      <c r="FU192" s="282"/>
      <c r="FV192" s="301">
        <f t="shared" si="622"/>
        <v>51257.368000000002</v>
      </c>
      <c r="FW192" s="259">
        <f t="shared" si="623"/>
        <v>35950.235999999997</v>
      </c>
      <c r="FX192" s="259">
        <f t="shared" si="624"/>
        <v>86496.5</v>
      </c>
      <c r="FY192" s="259" t="str">
        <f t="shared" si="625"/>
        <v>-</v>
      </c>
      <c r="FZ192" s="259" t="str">
        <f t="shared" si="626"/>
        <v>-</v>
      </c>
      <c r="GA192" s="260" t="str">
        <f t="shared" si="627"/>
        <v>-</v>
      </c>
      <c r="GB192" s="282"/>
      <c r="GC192" s="282"/>
      <c r="GD192" s="301">
        <f t="shared" si="628"/>
        <v>36993.648000000001</v>
      </c>
      <c r="GE192" s="259">
        <f t="shared" si="629"/>
        <v>33359.228000000003</v>
      </c>
      <c r="GF192" s="259">
        <f t="shared" si="630"/>
        <v>70408.150999999998</v>
      </c>
      <c r="GG192" s="259" t="str">
        <f t="shared" si="631"/>
        <v>-</v>
      </c>
      <c r="GH192" s="259" t="str">
        <f t="shared" si="632"/>
        <v>-</v>
      </c>
      <c r="GI192" s="260" t="str">
        <f t="shared" si="633"/>
        <v>-</v>
      </c>
      <c r="GJ192" s="282"/>
      <c r="GK192" s="282"/>
      <c r="GL192" s="301">
        <f t="shared" si="634"/>
        <v>42239.015999999996</v>
      </c>
      <c r="GM192" s="259">
        <f t="shared" si="635"/>
        <v>38622.213000000003</v>
      </c>
      <c r="GN192" s="259">
        <f t="shared" si="636"/>
        <v>80787.731</v>
      </c>
      <c r="GO192" s="259" t="str">
        <f t="shared" si="637"/>
        <v>-</v>
      </c>
      <c r="GP192" s="259" t="str">
        <f t="shared" si="638"/>
        <v>-</v>
      </c>
      <c r="GQ192" s="260" t="str">
        <f t="shared" si="639"/>
        <v>-</v>
      </c>
      <c r="GR192" s="282"/>
      <c r="GS192" s="282"/>
      <c r="GT192" s="301">
        <f t="shared" si="640"/>
        <v>5889.5360000000001</v>
      </c>
      <c r="GU192" s="259">
        <f t="shared" si="641"/>
        <v>5991.706000000001</v>
      </c>
      <c r="GV192" s="259">
        <f t="shared" si="642"/>
        <v>11936.517000000002</v>
      </c>
      <c r="GW192" s="259" t="str">
        <f t="shared" si="643"/>
        <v>-</v>
      </c>
      <c r="GX192" s="259" t="str">
        <f t="shared" si="644"/>
        <v>-</v>
      </c>
      <c r="GY192" s="260" t="str">
        <f t="shared" si="645"/>
        <v>-</v>
      </c>
      <c r="GZ192" s="282"/>
      <c r="HA192" s="282"/>
      <c r="HB192" s="301">
        <f t="shared" si="646"/>
        <v>10122.64</v>
      </c>
      <c r="HC192" s="259">
        <f t="shared" si="647"/>
        <v>18298.993999999999</v>
      </c>
      <c r="HD192" s="259">
        <f t="shared" si="648"/>
        <v>28024.866000000002</v>
      </c>
      <c r="HE192" s="259" t="str">
        <f t="shared" si="649"/>
        <v>-</v>
      </c>
      <c r="HF192" s="259" t="str">
        <f t="shared" si="650"/>
        <v>-</v>
      </c>
      <c r="HG192" s="260" t="str">
        <f t="shared" si="651"/>
        <v>-</v>
      </c>
      <c r="HH192" s="282"/>
      <c r="HI192" s="282"/>
      <c r="HJ192" s="301" t="str">
        <f t="shared" si="652"/>
        <v>-</v>
      </c>
      <c r="HK192" s="259" t="str">
        <f t="shared" si="653"/>
        <v>-</v>
      </c>
      <c r="HL192" s="260" t="str">
        <f t="shared" si="654"/>
        <v>-</v>
      </c>
      <c r="HM192" s="428">
        <f t="shared" si="663"/>
        <v>1</v>
      </c>
      <c r="HN192" s="429">
        <f t="shared" si="663"/>
        <v>1</v>
      </c>
      <c r="HO192" s="429">
        <f t="shared" si="663"/>
        <v>1</v>
      </c>
      <c r="HP192" s="429" t="str">
        <f t="shared" si="655"/>
        <v>-</v>
      </c>
      <c r="HQ192" s="429" t="str">
        <f t="shared" si="655"/>
        <v>-</v>
      </c>
      <c r="HR192" s="430" t="str">
        <f t="shared" si="655"/>
        <v>-</v>
      </c>
      <c r="HS192" s="450"/>
      <c r="HT192" s="450"/>
      <c r="HU192" s="428">
        <f t="shared" si="664"/>
        <v>1</v>
      </c>
      <c r="HV192" s="429">
        <f t="shared" si="664"/>
        <v>1</v>
      </c>
      <c r="HW192" s="429">
        <f t="shared" si="664"/>
        <v>1</v>
      </c>
      <c r="HX192" s="429" t="str">
        <f t="shared" si="656"/>
        <v>-</v>
      </c>
      <c r="HY192" s="429" t="str">
        <f t="shared" si="656"/>
        <v>-</v>
      </c>
      <c r="HZ192" s="430" t="str">
        <f t="shared" si="656"/>
        <v>-</v>
      </c>
      <c r="IA192" s="450"/>
      <c r="IB192" s="450"/>
      <c r="IC192" s="428">
        <f t="shared" si="665"/>
        <v>1</v>
      </c>
      <c r="ID192" s="429">
        <f t="shared" si="665"/>
        <v>1</v>
      </c>
      <c r="IE192" s="429">
        <f t="shared" si="665"/>
        <v>1</v>
      </c>
      <c r="IF192" s="429" t="str">
        <f t="shared" si="657"/>
        <v>-</v>
      </c>
      <c r="IG192" s="429" t="str">
        <f t="shared" si="657"/>
        <v>-</v>
      </c>
      <c r="IH192" s="430" t="str">
        <f t="shared" si="657"/>
        <v>-</v>
      </c>
      <c r="II192" s="450"/>
      <c r="IJ192" s="450"/>
      <c r="IK192" s="428">
        <f t="shared" si="666"/>
        <v>1</v>
      </c>
      <c r="IL192" s="429">
        <f t="shared" si="666"/>
        <v>1</v>
      </c>
      <c r="IM192" s="429">
        <f t="shared" si="666"/>
        <v>1</v>
      </c>
      <c r="IN192" s="429" t="str">
        <f t="shared" si="658"/>
        <v>-</v>
      </c>
      <c r="IO192" s="429" t="str">
        <f t="shared" si="658"/>
        <v>-</v>
      </c>
      <c r="IP192" s="430" t="str">
        <f t="shared" si="658"/>
        <v>-</v>
      </c>
      <c r="IQ192" s="450"/>
      <c r="IR192" s="450"/>
      <c r="IS192" s="428">
        <f t="shared" si="667"/>
        <v>1</v>
      </c>
      <c r="IT192" s="429">
        <f t="shared" si="667"/>
        <v>1</v>
      </c>
      <c r="IU192" s="429">
        <f t="shared" si="667"/>
        <v>1</v>
      </c>
      <c r="IV192" s="429" t="str">
        <f t="shared" si="659"/>
        <v>-</v>
      </c>
      <c r="IW192" s="429" t="str">
        <f t="shared" si="659"/>
        <v>-</v>
      </c>
      <c r="IX192" s="430" t="str">
        <f t="shared" si="659"/>
        <v>-</v>
      </c>
      <c r="IY192" s="450"/>
      <c r="IZ192" s="450"/>
      <c r="JA192" s="428">
        <f t="shared" si="668"/>
        <v>1</v>
      </c>
      <c r="JB192" s="429">
        <f t="shared" si="668"/>
        <v>1</v>
      </c>
      <c r="JC192" s="429">
        <f t="shared" si="668"/>
        <v>1</v>
      </c>
      <c r="JD192" s="429" t="str">
        <f t="shared" si="660"/>
        <v>-</v>
      </c>
      <c r="JE192" s="429" t="str">
        <f t="shared" si="660"/>
        <v>-</v>
      </c>
      <c r="JF192" s="430" t="str">
        <f t="shared" si="660"/>
        <v>-</v>
      </c>
      <c r="JG192" s="450"/>
      <c r="JH192" s="450"/>
      <c r="JI192" s="428">
        <f t="shared" si="669"/>
        <v>1</v>
      </c>
      <c r="JJ192" s="429">
        <f t="shared" si="669"/>
        <v>1</v>
      </c>
      <c r="JK192" s="429">
        <f t="shared" si="669"/>
        <v>1</v>
      </c>
      <c r="JL192" s="429" t="str">
        <f t="shared" si="661"/>
        <v>-</v>
      </c>
      <c r="JM192" s="429" t="str">
        <f t="shared" si="661"/>
        <v>-</v>
      </c>
      <c r="JN192" s="430" t="str">
        <f t="shared" si="661"/>
        <v>-</v>
      </c>
      <c r="JO192" s="450"/>
      <c r="JP192" s="450"/>
      <c r="JQ192" s="428">
        <f t="shared" si="670"/>
        <v>1</v>
      </c>
      <c r="JR192" s="429">
        <f t="shared" si="670"/>
        <v>1</v>
      </c>
      <c r="JS192" s="429">
        <f t="shared" si="670"/>
        <v>1</v>
      </c>
      <c r="JT192" s="429" t="str">
        <f t="shared" si="662"/>
        <v>-</v>
      </c>
      <c r="JU192" s="429" t="str">
        <f t="shared" si="662"/>
        <v>-</v>
      </c>
      <c r="JV192" s="430" t="str">
        <f t="shared" si="662"/>
        <v>-</v>
      </c>
      <c r="JW192" s="450"/>
      <c r="JX192" s="450"/>
      <c r="JY192" s="428" t="str">
        <f t="shared" si="552"/>
        <v>-</v>
      </c>
      <c r="JZ192" s="429" t="str">
        <f t="shared" si="552"/>
        <v>-</v>
      </c>
      <c r="KA192" s="430" t="str">
        <f t="shared" si="552"/>
        <v>-</v>
      </c>
      <c r="KB192" s="172"/>
      <c r="KC192" s="355" t="str">
        <f>IF(ISBLANK('Tab4-Adol-KABP-2006'!KC192),"",('Tab4-Adol-KABP-2006'!KC192))</f>
        <v/>
      </c>
      <c r="KD192" s="355" t="str">
        <f>IF(ISBLANK('Tab4-Adol-KABP-2006'!KD192),"",('Tab4-Adol-KABP-2006'!KD192))</f>
        <v/>
      </c>
      <c r="KE192" s="355" t="str">
        <f>IF(ISBLANK('Tab4-Adol-KABP-2006'!KE192),"",('Tab4-Adol-KABP-2006'!KE192))</f>
        <v/>
      </c>
      <c r="KF192" s="355" t="str">
        <f>IF(ISBLANK('Tab4-Adol-KABP-2006'!KF192),"",('Tab4-Adol-KABP-2006'!KF192))</f>
        <v/>
      </c>
      <c r="KG192" s="355" t="str">
        <f>IF(ISBLANK('Tab4-Adol-KABP-2006'!KG192),"",('Tab4-Adol-KABP-2006'!KG192))</f>
        <v/>
      </c>
      <c r="KH192" s="355" t="str">
        <f>IF(ISBLANK('Tab4-Adol-KABP-2006'!KH192),"",('Tab4-Adol-KABP-2006'!KH192))</f>
        <v/>
      </c>
      <c r="KI192" s="355" t="str">
        <f>IF(ISBLANK('Tab4-Adol-KABP-2006'!KI192),"",('Tab4-Adol-KABP-2006'!KI192))</f>
        <v/>
      </c>
      <c r="KJ192" s="355" t="str">
        <f>IF(ISBLANK('Tab4-Adol-KABP-2006'!KJ192),"",('Tab4-Adol-KABP-2006'!KJ192))</f>
        <v/>
      </c>
      <c r="KK192" s="355" t="str">
        <f>IF(ISBLANK('Tab4-Adol-KABP-2006'!KK192),"",('Tab4-Adol-KABP-2006'!KK192))</f>
        <v/>
      </c>
      <c r="KL192" s="355" t="str">
        <f>IF(ISBLANK('Tab4-Adol-KABP-2006'!KL192),"",('Tab4-Adol-KABP-2006'!KL192))</f>
        <v/>
      </c>
      <c r="KM192" s="355" t="str">
        <f>IF(ISBLANK('Tab4-Adol-KABP-2006'!KM192),"",('Tab4-Adol-KABP-2006'!KM192))</f>
        <v/>
      </c>
      <c r="KN192" s="355" t="str">
        <f>IF(ISBLANK('Tab4-Adol-KABP-2006'!KN192),"",('Tab4-Adol-KABP-2006'!KN192))</f>
        <v/>
      </c>
      <c r="KO192" s="355" t="str">
        <f>IF(ISBLANK('Tab4-Adol-KABP-2006'!KO192),"",('Tab4-Adol-KABP-2006'!KO192))</f>
        <v/>
      </c>
      <c r="KP192" s="355" t="str">
        <f>IF(ISBLANK('Tab4-Adol-KABP-2006'!KP192),"",('Tab4-Adol-KABP-2006'!KP192))</f>
        <v/>
      </c>
      <c r="KQ192" s="355" t="str">
        <f>IF(ISBLANK('Tab4-Adol-KABP-2006'!KQ192),"",('Tab4-Adol-KABP-2006'!KQ192))</f>
        <v/>
      </c>
      <c r="KR192" s="355" t="str">
        <f>IF(ISBLANK('Tab4-Adol-KABP-2006'!KR192),"",('Tab4-Adol-KABP-2006'!KR192))</f>
        <v/>
      </c>
      <c r="KS192" s="355" t="str">
        <f>IF(ISBLANK('Tab4-Adol-KABP-2006'!KS192),"",('Tab4-Adol-KABP-2006'!KS192))</f>
        <v/>
      </c>
      <c r="KT192" s="355" t="str">
        <f>IF(ISBLANK('Tab4-Adol-KABP-2006'!KT192),"",('Tab4-Adol-KABP-2006'!KT192))</f>
        <v/>
      </c>
      <c r="KU192" s="355" t="str">
        <f>IF(ISBLANK('Tab4-Adol-KABP-2006'!KU192),"",('Tab4-Adol-KABP-2006'!KU192))</f>
        <v/>
      </c>
      <c r="KV192" s="355" t="str">
        <f>IF(ISBLANK('Tab4-Adol-KABP-2006'!KV192),"",('Tab4-Adol-KABP-2006'!KV192))</f>
        <v/>
      </c>
      <c r="KW192" s="355" t="str">
        <f>IF(ISBLANK('Tab4-Adol-KABP-2006'!KW192),"",('Tab4-Adol-KABP-2006'!KW192))</f>
        <v/>
      </c>
      <c r="KX192" s="355" t="str">
        <f>IF(ISBLANK('Tab4-Adol-KABP-2006'!KX192),"",('Tab4-Adol-KABP-2006'!KX192))</f>
        <v/>
      </c>
      <c r="KY192" s="355" t="str">
        <f>IF(ISBLANK('Tab4-Adol-KABP-2006'!KY192),"",('Tab4-Adol-KABP-2006'!KY192))</f>
        <v/>
      </c>
      <c r="KZ192" s="355" t="str">
        <f>IF(ISBLANK('Tab4-Adol-KABP-2006'!KZ192),"",('Tab4-Adol-KABP-2006'!KZ192))</f>
        <v/>
      </c>
      <c r="LA192" s="355" t="str">
        <f>IF(ISBLANK('Tab4-Adol-KABP-2006'!LA192),"",('Tab4-Adol-KABP-2006'!LA192))</f>
        <v/>
      </c>
      <c r="LB192" s="355" t="str">
        <f>IF(ISBLANK('Tab4-Adol-KABP-2006'!LB192),"",('Tab4-Adol-KABP-2006'!LB192))</f>
        <v/>
      </c>
      <c r="LC192" s="355" t="str">
        <f>IF(ISBLANK('Tab4-Adol-KABP-2006'!LC192),"",('Tab4-Adol-KABP-2006'!LC192))</f>
        <v/>
      </c>
      <c r="LD192" s="355" t="str">
        <f>IF(ISBLANK('Tab4-Adol-KABP-2006'!LD192),"",('Tab4-Adol-KABP-2006'!LD192))</f>
        <v/>
      </c>
      <c r="LE192" s="355" t="str">
        <f>IF(ISBLANK('Tab4-Adol-KABP-2006'!LE192),"",('Tab4-Adol-KABP-2006'!LE192))</f>
        <v/>
      </c>
      <c r="LF192" s="355" t="str">
        <f>IF(ISBLANK('Tab4-Adol-KABP-2006'!LF192),"",('Tab4-Adol-KABP-2006'!LF192))</f>
        <v/>
      </c>
      <c r="LG192" s="355" t="str">
        <f>IF(ISBLANK('Tab4-Adol-KABP-2006'!LG192),"",('Tab4-Adol-KABP-2006'!LG192))</f>
        <v/>
      </c>
      <c r="LH192" s="355" t="str">
        <f>IF(ISBLANK('Tab4-Adol-KABP-2006'!LH192),"",('Tab4-Adol-KABP-2006'!LH192))</f>
        <v/>
      </c>
      <c r="LI192" s="355" t="str">
        <f>IF(ISBLANK('Tab4-Adol-KABP-2006'!LI192),"",('Tab4-Adol-KABP-2006'!LI192))</f>
        <v/>
      </c>
      <c r="LJ192" s="355" t="str">
        <f>IF(ISBLANK('Tab4-Adol-KABP-2006'!LJ192),"",('Tab4-Adol-KABP-2006'!LJ192))</f>
        <v/>
      </c>
      <c r="LK192" s="355" t="str">
        <f>IF(ISBLANK('Tab4-Adol-KABP-2006'!LK192),"",('Tab4-Adol-KABP-2006'!LK192))</f>
        <v/>
      </c>
      <c r="LL192" s="355" t="str">
        <f>IF(ISBLANK('Tab4-Adol-KABP-2006'!LL192),"",('Tab4-Adol-KABP-2006'!LL192))</f>
        <v/>
      </c>
      <c r="LM192" s="355" t="str">
        <f>IF(ISBLANK('Tab4-Adol-KABP-2006'!LM192),"",('Tab4-Adol-KABP-2006'!LM192))</f>
        <v/>
      </c>
      <c r="LN192" s="355" t="str">
        <f>IF(ISBLANK('Tab4-Adol-KABP-2006'!LN192),"",('Tab4-Adol-KABP-2006'!LN192))</f>
        <v/>
      </c>
      <c r="LO192" s="355" t="str">
        <f>IF(ISBLANK('Tab4-Adol-KABP-2006'!LO192),"",('Tab4-Adol-KABP-2006'!LO192))</f>
        <v/>
      </c>
      <c r="LP192" s="355" t="str">
        <f>IF(ISBLANK('Tab4-Adol-KABP-2006'!LP192),"",('Tab4-Adol-KABP-2006'!LP192))</f>
        <v/>
      </c>
      <c r="LQ192" s="355" t="str">
        <f>IF(ISBLANK('Tab4-Adol-KABP-2006'!LQ192),"",('Tab4-Adol-KABP-2006'!LQ192))</f>
        <v/>
      </c>
      <c r="LR192" s="355" t="str">
        <f>IF(ISBLANK('Tab4-Adol-KABP-2006'!LR192),"",('Tab4-Adol-KABP-2006'!LR192))</f>
        <v/>
      </c>
      <c r="LS192" s="355" t="str">
        <f>IF(ISBLANK('Tab4-Adol-KABP-2006'!LS192),"",('Tab4-Adol-KABP-2006'!LS192))</f>
        <v/>
      </c>
      <c r="LT192" s="355" t="str">
        <f>IF(ISBLANK('Tab4-Adol-KABP-2006'!LT192),"",('Tab4-Adol-KABP-2006'!LT192))</f>
        <v/>
      </c>
      <c r="LU192" s="355" t="str">
        <f>IF(ISBLANK('Tab4-Adol-KABP-2006'!LU192),"",('Tab4-Adol-KABP-2006'!LU192))</f>
        <v/>
      </c>
      <c r="LV192" s="355" t="str">
        <f>IF(ISBLANK('Tab4-Adol-KABP-2006'!LV192),"",('Tab4-Adol-KABP-2006'!LV192))</f>
        <v/>
      </c>
      <c r="LW192" s="355" t="str">
        <f>IF(ISBLANK('Tab4-Adol-KABP-2006'!LW192),"",('Tab4-Adol-KABP-2006'!LW192))</f>
        <v/>
      </c>
      <c r="LX192" s="355" t="str">
        <f>IF(ISBLANK('Tab4-Adol-KABP-2006'!LX192),"",('Tab4-Adol-KABP-2006'!LX192))</f>
        <v/>
      </c>
      <c r="LY192" s="355" t="str">
        <f>IF(ISBLANK('Tab4-Adol-KABP-2006'!LY192),"",('Tab4-Adol-KABP-2006'!LY192))</f>
        <v/>
      </c>
      <c r="LZ192" s="355" t="str">
        <f>IF(ISBLANK('Tab4-Adol-KABP-2006'!LZ192),"",('Tab4-Adol-KABP-2006'!LZ192))</f>
        <v/>
      </c>
      <c r="MA192" s="355" t="str">
        <f>IF(ISBLANK('Tab4-Adol-KABP-2006'!MA192),"",('Tab4-Adol-KABP-2006'!MA192))</f>
        <v/>
      </c>
    </row>
    <row r="193" spans="1:339" x14ac:dyDescent="0.2">
      <c r="A193" s="310" t="s">
        <v>200</v>
      </c>
      <c r="B193" s="172">
        <v>0</v>
      </c>
      <c r="C193" s="172">
        <v>0</v>
      </c>
      <c r="D193" s="172" t="s">
        <v>310</v>
      </c>
      <c r="E193" s="172">
        <v>1</v>
      </c>
      <c r="F193" s="173">
        <v>2</v>
      </c>
      <c r="G193" s="218" t="s">
        <v>101</v>
      </c>
      <c r="H193" s="348">
        <f>IF(ISBLANK('Tab4-Adol-KABP-2006'!H193), "",('Tab4-Adol-KABP-2006'!H193))</f>
        <v>2013</v>
      </c>
      <c r="I193" s="349">
        <f>IF(ISBLANK('Tab4-Adol-KABP-2006'!I193), "",('Tab4-Adol-KABP-2006'!I193))</f>
        <v>2013</v>
      </c>
      <c r="J193" s="414">
        <f>IF(ISBLANK('Tab4-Adol-KABP-2006'!J193), "",('Tab4-Adol-KABP-2006'!J193))</f>
        <v>34.6</v>
      </c>
      <c r="K193" s="414">
        <f>IF(ISBLANK('Tab4-Adol-KABP-2006'!K193), "",('Tab4-Adol-KABP-2006'!K193))</f>
        <v>37.1</v>
      </c>
      <c r="L193" s="414">
        <f>IF(ISBLANK('Tab4-Adol-KABP-2006'!L193), "",('Tab4-Adol-KABP-2006'!L193))</f>
        <v>35.700000000000003</v>
      </c>
      <c r="M193" s="414">
        <f>IF(ISBLANK('Tab4-Adol-KABP-2006'!M193), "",('Tab4-Adol-KABP-2006'!M193))</f>
        <v>19</v>
      </c>
      <c r="N193" s="414">
        <f>IF(ISBLANK('Tab4-Adol-KABP-2006'!N193), "",('Tab4-Adol-KABP-2006'!N193))</f>
        <v>40.6</v>
      </c>
      <c r="O193" s="415">
        <f>IF(ISBLANK('Tab4-Adol-KABP-2006'!O193), "",('Tab4-Adol-KABP-2006'!O193))</f>
        <v>28.5</v>
      </c>
      <c r="P193" s="348">
        <f>IF(ISBLANK('Tab4-Adol-KABP-2006'!P193), "",('Tab4-Adol-KABP-2006'!P193))</f>
        <v>2013</v>
      </c>
      <c r="Q193" s="349">
        <f>IF(ISBLANK('Tab4-Adol-KABP-2006'!Q193), "",('Tab4-Adol-KABP-2006'!Q193))</f>
        <v>2013</v>
      </c>
      <c r="R193" s="414">
        <f>IF(ISBLANK('Tab4-Adol-KABP-2006'!R193), "",('Tab4-Adol-KABP-2006'!R193))</f>
        <v>23.3</v>
      </c>
      <c r="S193" s="414">
        <f>IF(ISBLANK('Tab4-Adol-KABP-2006'!S193), "",('Tab4-Adol-KABP-2006'!S193))</f>
        <v>22.9</v>
      </c>
      <c r="T193" s="414">
        <f>IF(ISBLANK('Tab4-Adol-KABP-2006'!T193), "",('Tab4-Adol-KABP-2006'!T193))</f>
        <v>23.1</v>
      </c>
      <c r="U193" s="414">
        <f>IF(ISBLANK('Tab4-Adol-KABP-2006'!U193), "",('Tab4-Adol-KABP-2006'!U193))</f>
        <v>8.9</v>
      </c>
      <c r="V193" s="414">
        <f>IF(ISBLANK('Tab4-Adol-KABP-2006'!V193), "",('Tab4-Adol-KABP-2006'!V193))</f>
        <v>9.4</v>
      </c>
      <c r="W193" s="415">
        <f>IF(ISBLANK('Tab4-Adol-KABP-2006'!W193), "",('Tab4-Adol-KABP-2006'!W193))</f>
        <v>9.1</v>
      </c>
      <c r="X193" s="348">
        <f>IF(ISBLANK('Tab4-Adol-KABP-2006'!X193), "",('Tab4-Adol-KABP-2006'!X193))</f>
        <v>2013</v>
      </c>
      <c r="Y193" s="349">
        <f>IF(ISBLANK('Tab4-Adol-KABP-2006'!Y193), "",('Tab4-Adol-KABP-2006'!Y193))</f>
        <v>2013</v>
      </c>
      <c r="Z193" s="414">
        <f>IF(ISBLANK('Tab4-Adol-KABP-2006'!Z193), "",('Tab4-Adol-KABP-2006'!Z193))</f>
        <v>8.6</v>
      </c>
      <c r="AA193" s="414">
        <f>IF(ISBLANK('Tab4-Adol-KABP-2006'!AA193), "",('Tab4-Adol-KABP-2006'!AA193))</f>
        <v>8.6</v>
      </c>
      <c r="AB193" s="414">
        <f>IF(ISBLANK('Tab4-Adol-KABP-2006'!AB193), "",('Tab4-Adol-KABP-2006'!AB193))</f>
        <v>8.6</v>
      </c>
      <c r="AC193" s="414">
        <f>IF(ISBLANK('Tab4-Adol-KABP-2006'!AC193), "",('Tab4-Adol-KABP-2006'!AC193))</f>
        <v>4.4000000000000004</v>
      </c>
      <c r="AD193" s="414">
        <f>IF(ISBLANK('Tab4-Adol-KABP-2006'!AD193), "",('Tab4-Adol-KABP-2006'!AD193))</f>
        <v>22.1</v>
      </c>
      <c r="AE193" s="415">
        <f>IF(ISBLANK('Tab4-Adol-KABP-2006'!AE193), "",('Tab4-Adol-KABP-2006'!AE193))</f>
        <v>12.1</v>
      </c>
      <c r="AF193" s="348">
        <f>IF(ISBLANK('Tab4-Adol-KABP-2006'!AF193), "",('Tab4-Adol-KABP-2006'!AF193))</f>
        <v>2013</v>
      </c>
      <c r="AG193" s="349">
        <f>IF(ISBLANK('Tab4-Adol-KABP-2006'!AG193), "",('Tab4-Adol-KABP-2006'!AG193))</f>
        <v>2013</v>
      </c>
      <c r="AH193" s="414">
        <f>IF(ISBLANK('Tab4-Adol-KABP-2006'!AH193), "",('Tab4-Adol-KABP-2006'!AH193))</f>
        <v>27.1</v>
      </c>
      <c r="AI193" s="414">
        <f>IF(ISBLANK('Tab4-Adol-KABP-2006'!AI193), "",('Tab4-Adol-KABP-2006'!AI193))</f>
        <v>23.6</v>
      </c>
      <c r="AJ193" s="414">
        <f>IF(ISBLANK('Tab4-Adol-KABP-2006'!AJ193), "",('Tab4-Adol-KABP-2006'!AJ193))</f>
        <v>25.6</v>
      </c>
      <c r="AK193" s="414">
        <f>IF(ISBLANK('Tab4-Adol-KABP-2006'!AK193), "",('Tab4-Adol-KABP-2006'!AK193))</f>
        <v>21.6</v>
      </c>
      <c r="AL193" s="414">
        <f>IF(ISBLANK('Tab4-Adol-KABP-2006'!AL193), "",('Tab4-Adol-KABP-2006'!AL193))</f>
        <v>35.200000000000003</v>
      </c>
      <c r="AM193" s="415">
        <f>IF(ISBLANK('Tab4-Adol-KABP-2006'!AM193), "",('Tab4-Adol-KABP-2006'!AM193))</f>
        <v>32.4</v>
      </c>
      <c r="AN193" s="348">
        <f>IF(ISBLANK('Tab4-Adol-KABP-2006'!AN193), "",('Tab4-Adol-KABP-2006'!AN193))</f>
        <v>2014</v>
      </c>
      <c r="AO193" s="349" t="str">
        <f>IF(ISBLANK('Tab4-Adol-KABP-2006'!AO193), "",('Tab4-Adol-KABP-2006'!AO193))</f>
        <v>2013-2014</v>
      </c>
      <c r="AP193" s="362">
        <f>IF(ISBLANK('Tab4-Adol-KABP-2006'!AP193), "",('Tab4-Adol-KABP-2006'!AP193))</f>
        <v>81.8</v>
      </c>
      <c r="AQ193" s="362">
        <f>IF(ISBLANK('Tab4-Adol-KABP-2006'!AQ193), "",('Tab4-Adol-KABP-2006'!AQ193))</f>
        <v>48.9</v>
      </c>
      <c r="AR193" s="362">
        <f>IF(ISBLANK('Tab4-Adol-KABP-2006'!AR193), "",('Tab4-Adol-KABP-2006'!AR193))</f>
        <v>64.599999999999994</v>
      </c>
      <c r="AS193" s="362">
        <f>IF(ISBLANK('Tab4-Adol-KABP-2006'!AS193), "",('Tab4-Adol-KABP-2006'!AS193))</f>
        <v>97.6</v>
      </c>
      <c r="AT193" s="362">
        <f>IF(ISBLANK('Tab4-Adol-KABP-2006'!AT193), "",('Tab4-Adol-KABP-2006'!AT193))</f>
        <v>85.7</v>
      </c>
      <c r="AU193" s="363">
        <f>IF(ISBLANK('Tab4-Adol-KABP-2006'!AU193), "",('Tab4-Adol-KABP-2006'!AU193))</f>
        <v>89.9</v>
      </c>
      <c r="AV193" s="348">
        <f>IF(ISBLANK('Tab4-Adol-KABP-2006'!AV193), "",('Tab4-Adol-KABP-2006'!AV193))</f>
        <v>2013</v>
      </c>
      <c r="AW193" s="349">
        <f>IF(ISBLANK('Tab4-Adol-KABP-2006'!AW193), "",('Tab4-Adol-KABP-2006'!AW193))</f>
        <v>2013</v>
      </c>
      <c r="AX193" s="414">
        <f>IF(ISBLANK('Tab4-Adol-KABP-2006'!AX193), "",('Tab4-Adol-KABP-2006'!AX193))</f>
        <v>23.1</v>
      </c>
      <c r="AY193" s="414">
        <f>IF(ISBLANK('Tab4-Adol-KABP-2006'!AY193), "",('Tab4-Adol-KABP-2006'!AY193))</f>
        <v>20.7</v>
      </c>
      <c r="AZ193" s="414">
        <f>IF(ISBLANK('Tab4-Adol-KABP-2006'!AZ193), "",('Tab4-Adol-KABP-2006'!AZ193))</f>
        <v>22.1</v>
      </c>
      <c r="BA193" s="414">
        <f>IF(ISBLANK('Tab4-Adol-KABP-2006'!BA193), "",('Tab4-Adol-KABP-2006'!BA193))</f>
        <v>36.799999999999997</v>
      </c>
      <c r="BB193" s="414">
        <f>IF(ISBLANK('Tab4-Adol-KABP-2006'!BB193), "",('Tab4-Adol-KABP-2006'!BB193))</f>
        <v>50.2</v>
      </c>
      <c r="BC193" s="415">
        <f>IF(ISBLANK('Tab4-Adol-KABP-2006'!BC193), "",('Tab4-Adol-KABP-2006'!BC193))</f>
        <v>45.1</v>
      </c>
      <c r="BD193" s="348">
        <f>IF(ISBLANK('Tab4-Adol-KABP-2006'!BD193), "",('Tab4-Adol-KABP-2006'!BD193))</f>
        <v>2013</v>
      </c>
      <c r="BE193" s="349">
        <f>IF(ISBLANK('Tab4-Adol-KABP-2006'!BE193), "",('Tab4-Adol-KABP-2006'!BE193))</f>
        <v>2013</v>
      </c>
      <c r="BF193" s="414">
        <f>IF(ISBLANK('Tab4-Adol-KABP-2006'!BF193), "",('Tab4-Adol-KABP-2006'!BF193))</f>
        <v>13.1</v>
      </c>
      <c r="BG193" s="414">
        <f>IF(ISBLANK('Tab4-Adol-KABP-2006'!BG193), "",('Tab4-Adol-KABP-2006'!BG193))</f>
        <v>24.9</v>
      </c>
      <c r="BH193" s="414">
        <f>IF(ISBLANK('Tab4-Adol-KABP-2006'!BH193), "",('Tab4-Adol-KABP-2006'!BH193))</f>
        <v>18.3</v>
      </c>
      <c r="BI193" s="414">
        <f>IF(ISBLANK('Tab4-Adol-KABP-2006'!BI193), "",('Tab4-Adol-KABP-2006'!BI193))</f>
        <v>3.6</v>
      </c>
      <c r="BJ193" s="414">
        <f>IF(ISBLANK('Tab4-Adol-KABP-2006'!BJ193), "",('Tab4-Adol-KABP-2006'!BJ193))</f>
        <v>9.6</v>
      </c>
      <c r="BK193" s="415">
        <f>IF(ISBLANK('Tab4-Adol-KABP-2006'!BK193), "",('Tab4-Adol-KABP-2006'!BK193))</f>
        <v>6.2</v>
      </c>
      <c r="BL193" s="348">
        <f>IF(ISBLANK('Tab4-Adol-KABP-2006'!BL193), "",('Tab4-Adol-KABP-2006'!BL193))</f>
        <v>2013</v>
      </c>
      <c r="BM193" s="349">
        <f>IF(ISBLANK('Tab4-Adol-KABP-2006'!BM193), "",('Tab4-Adol-KABP-2006'!BM193))</f>
        <v>2013</v>
      </c>
      <c r="BN193" s="414">
        <f>IF(ISBLANK('Tab4-Adol-KABP-2006'!BN193), "",('Tab4-Adol-KABP-2006'!BN193))</f>
        <v>24</v>
      </c>
      <c r="BO193" s="414">
        <f>IF(ISBLANK('Tab4-Adol-KABP-2006'!BO193), "",('Tab4-Adol-KABP-2006'!BO193))</f>
        <v>54.9</v>
      </c>
      <c r="BP193" s="414">
        <f>IF(ISBLANK('Tab4-Adol-KABP-2006'!BP193), "",('Tab4-Adol-KABP-2006'!BP193))</f>
        <v>37.6</v>
      </c>
      <c r="BQ193" s="414">
        <f>IF(ISBLANK('Tab4-Adol-KABP-2006'!BQ193), "",('Tab4-Adol-KABP-2006'!BQ193))</f>
        <v>4.3</v>
      </c>
      <c r="BR193" s="414">
        <f>IF(ISBLANK('Tab4-Adol-KABP-2006'!BR193), "",('Tab4-Adol-KABP-2006'!BR193))</f>
        <v>19.7</v>
      </c>
      <c r="BS193" s="415">
        <f>IF(ISBLANK('Tab4-Adol-KABP-2006'!BS193), "",('Tab4-Adol-KABP-2006'!BS193))</f>
        <v>11.1</v>
      </c>
      <c r="BT193" s="348">
        <f>IF(ISBLANK('Tab4-Adol-KABP-2006'!BT193), "",('Tab4-Adol-KABP-2006'!BT193))</f>
        <v>2013</v>
      </c>
      <c r="BU193" s="349">
        <f>IF(ISBLANK('Tab4-Adol-KABP-2006'!BU193), "",('Tab4-Adol-KABP-2006'!BU193))</f>
        <v>2013</v>
      </c>
      <c r="BV193" s="414">
        <f>IF(ISBLANK('Tab4-Adol-KABP-2006'!BV193), "",('Tab4-Adol-KABP-2006'!BV193))</f>
        <v>97.8</v>
      </c>
      <c r="BW193" s="414">
        <f>IF(ISBLANK('Tab4-Adol-KABP-2006'!BW193), "",('Tab4-Adol-KABP-2006'!BW193))</f>
        <v>99.5</v>
      </c>
      <c r="BX193" s="415">
        <f>IF(ISBLANK('Tab4-Adol-KABP-2006'!BX193), "",('Tab4-Adol-KABP-2006'!BX193))</f>
        <v>98.6</v>
      </c>
      <c r="BY193" s="216">
        <v>226568</v>
      </c>
      <c r="BZ193" s="208">
        <v>188004</v>
      </c>
      <c r="CA193" s="208">
        <v>414572</v>
      </c>
      <c r="CB193" s="208">
        <v>233781</v>
      </c>
      <c r="CC193" s="208">
        <v>193131</v>
      </c>
      <c r="CD193" s="284">
        <v>426912</v>
      </c>
      <c r="CE193" s="282"/>
      <c r="CF193" s="282"/>
      <c r="CG193" s="226">
        <f t="shared" si="553"/>
        <v>226568</v>
      </c>
      <c r="CH193" s="227">
        <f t="shared" si="554"/>
        <v>188004</v>
      </c>
      <c r="CI193" s="227">
        <f t="shared" si="555"/>
        <v>414572</v>
      </c>
      <c r="CJ193" s="227">
        <f t="shared" si="556"/>
        <v>233781</v>
      </c>
      <c r="CK193" s="227">
        <f t="shared" si="557"/>
        <v>193131</v>
      </c>
      <c r="CL193" s="228">
        <f t="shared" si="558"/>
        <v>426912</v>
      </c>
      <c r="CM193" s="282"/>
      <c r="CN193" s="282"/>
      <c r="CO193" s="226">
        <f t="shared" si="559"/>
        <v>226568</v>
      </c>
      <c r="CP193" s="227">
        <f t="shared" si="560"/>
        <v>188004</v>
      </c>
      <c r="CQ193" s="227">
        <f t="shared" si="561"/>
        <v>414572</v>
      </c>
      <c r="CR193" s="227">
        <f t="shared" si="562"/>
        <v>233781</v>
      </c>
      <c r="CS193" s="227">
        <f t="shared" si="563"/>
        <v>193131</v>
      </c>
      <c r="CT193" s="228">
        <f t="shared" si="564"/>
        <v>426912</v>
      </c>
      <c r="CU193" s="282"/>
      <c r="CV193" s="282"/>
      <c r="CW193" s="292">
        <f t="shared" si="565"/>
        <v>226568</v>
      </c>
      <c r="CX193" s="234">
        <f t="shared" si="566"/>
        <v>188004</v>
      </c>
      <c r="CY193" s="234">
        <f t="shared" si="567"/>
        <v>414572</v>
      </c>
      <c r="CZ193" s="234">
        <f t="shared" si="568"/>
        <v>233781</v>
      </c>
      <c r="DA193" s="234">
        <f t="shared" si="569"/>
        <v>193131</v>
      </c>
      <c r="DB193" s="235">
        <f t="shared" si="570"/>
        <v>426912</v>
      </c>
      <c r="DC193" s="282"/>
      <c r="DD193" s="282"/>
      <c r="DE193" s="226">
        <f t="shared" si="571"/>
        <v>226568</v>
      </c>
      <c r="DF193" s="227">
        <f t="shared" si="572"/>
        <v>188004</v>
      </c>
      <c r="DG193" s="227">
        <f t="shared" si="573"/>
        <v>414572</v>
      </c>
      <c r="DH193" s="227">
        <f t="shared" si="574"/>
        <v>233781</v>
      </c>
      <c r="DI193" s="227">
        <f t="shared" si="575"/>
        <v>193131</v>
      </c>
      <c r="DJ193" s="228">
        <f t="shared" si="576"/>
        <v>426912</v>
      </c>
      <c r="DK193" s="282"/>
      <c r="DL193" s="282"/>
      <c r="DM193" s="226">
        <f t="shared" si="577"/>
        <v>226568</v>
      </c>
      <c r="DN193" s="227">
        <f t="shared" si="578"/>
        <v>188004</v>
      </c>
      <c r="DO193" s="227">
        <f t="shared" si="579"/>
        <v>414572</v>
      </c>
      <c r="DP193" s="227">
        <f t="shared" si="580"/>
        <v>233781</v>
      </c>
      <c r="DQ193" s="227">
        <f t="shared" si="581"/>
        <v>193131</v>
      </c>
      <c r="DR193" s="228">
        <f t="shared" si="582"/>
        <v>426912</v>
      </c>
      <c r="DS193" s="282"/>
      <c r="DT193" s="282"/>
      <c r="DU193" s="226">
        <f t="shared" si="583"/>
        <v>226568</v>
      </c>
      <c r="DV193" s="227">
        <f t="shared" si="584"/>
        <v>188004</v>
      </c>
      <c r="DW193" s="227">
        <f t="shared" si="585"/>
        <v>414572</v>
      </c>
      <c r="DX193" s="227">
        <f t="shared" si="586"/>
        <v>233781</v>
      </c>
      <c r="DY193" s="227">
        <f t="shared" si="587"/>
        <v>193131</v>
      </c>
      <c r="DZ193" s="228">
        <f t="shared" si="588"/>
        <v>426912</v>
      </c>
      <c r="EA193" s="282"/>
      <c r="EB193" s="282"/>
      <c r="EC193" s="226">
        <f t="shared" si="589"/>
        <v>226568</v>
      </c>
      <c r="ED193" s="227">
        <f t="shared" si="590"/>
        <v>188004</v>
      </c>
      <c r="EE193" s="227">
        <f t="shared" si="591"/>
        <v>414572</v>
      </c>
      <c r="EF193" s="227">
        <f t="shared" si="592"/>
        <v>233781</v>
      </c>
      <c r="EG193" s="227">
        <f t="shared" si="593"/>
        <v>193131</v>
      </c>
      <c r="EH193" s="228">
        <f t="shared" si="594"/>
        <v>426912</v>
      </c>
      <c r="EI193" s="282"/>
      <c r="EJ193" s="282"/>
      <c r="EK193" s="226">
        <f t="shared" si="595"/>
        <v>226568</v>
      </c>
      <c r="EL193" s="227">
        <f t="shared" si="596"/>
        <v>188004</v>
      </c>
      <c r="EM193" s="227">
        <f t="shared" si="597"/>
        <v>414572</v>
      </c>
      <c r="EN193" s="227">
        <f t="shared" si="598"/>
        <v>233781</v>
      </c>
      <c r="EO193" s="227">
        <f t="shared" si="599"/>
        <v>193131</v>
      </c>
      <c r="EP193" s="228">
        <f t="shared" si="600"/>
        <v>426912</v>
      </c>
      <c r="EQ193" s="282"/>
      <c r="ER193" s="282"/>
      <c r="ES193" s="226">
        <f t="shared" si="601"/>
        <v>233781</v>
      </c>
      <c r="ET193" s="227">
        <f t="shared" si="602"/>
        <v>193131</v>
      </c>
      <c r="EU193" s="228">
        <f t="shared" si="603"/>
        <v>426912</v>
      </c>
      <c r="EV193" s="282"/>
      <c r="EW193" s="282"/>
      <c r="EX193" s="301">
        <f t="shared" si="604"/>
        <v>78392.528000000006</v>
      </c>
      <c r="EY193" s="259">
        <f t="shared" si="605"/>
        <v>69749.483999999997</v>
      </c>
      <c r="EZ193" s="259">
        <f t="shared" si="606"/>
        <v>148002.20400000003</v>
      </c>
      <c r="FA193" s="259">
        <f t="shared" si="607"/>
        <v>44418.39</v>
      </c>
      <c r="FB193" s="259">
        <f t="shared" si="608"/>
        <v>78411.186000000002</v>
      </c>
      <c r="FC193" s="260">
        <f t="shared" si="609"/>
        <v>121669.91999999998</v>
      </c>
      <c r="FD193" s="282"/>
      <c r="FE193" s="282"/>
      <c r="FF193" s="301">
        <f t="shared" si="610"/>
        <v>52790.344000000005</v>
      </c>
      <c r="FG193" s="259">
        <f t="shared" si="611"/>
        <v>43052.915999999997</v>
      </c>
      <c r="FH193" s="259">
        <f t="shared" si="612"/>
        <v>95766.131999999998</v>
      </c>
      <c r="FI193" s="259">
        <f t="shared" si="613"/>
        <v>20806.509000000002</v>
      </c>
      <c r="FJ193" s="259">
        <f t="shared" si="614"/>
        <v>18154.313999999998</v>
      </c>
      <c r="FK193" s="260">
        <f t="shared" si="615"/>
        <v>38848.991999999998</v>
      </c>
      <c r="FL193" s="282"/>
      <c r="FM193" s="282"/>
      <c r="FN193" s="301">
        <f t="shared" si="616"/>
        <v>19484.847999999998</v>
      </c>
      <c r="FO193" s="259">
        <f t="shared" si="617"/>
        <v>16168.343999999999</v>
      </c>
      <c r="FP193" s="259">
        <f t="shared" si="618"/>
        <v>35653.191999999995</v>
      </c>
      <c r="FQ193" s="259">
        <f t="shared" si="619"/>
        <v>10286.364000000001</v>
      </c>
      <c r="FR193" s="259">
        <f t="shared" si="620"/>
        <v>42681.951000000001</v>
      </c>
      <c r="FS193" s="260">
        <f t="shared" si="621"/>
        <v>51656.351999999999</v>
      </c>
      <c r="FT193" s="282"/>
      <c r="FU193" s="282"/>
      <c r="FV193" s="301">
        <f t="shared" si="622"/>
        <v>61399.928000000007</v>
      </c>
      <c r="FW193" s="259">
        <f t="shared" si="623"/>
        <v>44368.944000000003</v>
      </c>
      <c r="FX193" s="259">
        <f t="shared" si="624"/>
        <v>106130.432</v>
      </c>
      <c r="FY193" s="259">
        <f t="shared" si="625"/>
        <v>50496.696000000004</v>
      </c>
      <c r="FZ193" s="259">
        <f t="shared" si="626"/>
        <v>67982.112000000008</v>
      </c>
      <c r="GA193" s="260">
        <f t="shared" si="627"/>
        <v>138319.48800000001</v>
      </c>
      <c r="GB193" s="282"/>
      <c r="GC193" s="282"/>
      <c r="GD193" s="301">
        <f t="shared" si="628"/>
        <v>185332.62399999998</v>
      </c>
      <c r="GE193" s="259">
        <f t="shared" si="629"/>
        <v>91933.955999999991</v>
      </c>
      <c r="GF193" s="259">
        <f t="shared" si="630"/>
        <v>267813.51199999999</v>
      </c>
      <c r="GG193" s="259">
        <f t="shared" si="631"/>
        <v>228170.25599999999</v>
      </c>
      <c r="GH193" s="259">
        <f t="shared" si="632"/>
        <v>165513.26699999999</v>
      </c>
      <c r="GI193" s="260">
        <f t="shared" si="633"/>
        <v>383793.88800000004</v>
      </c>
      <c r="GJ193" s="282"/>
      <c r="GK193" s="282"/>
      <c r="GL193" s="301">
        <f t="shared" si="634"/>
        <v>52337.208000000006</v>
      </c>
      <c r="GM193" s="259">
        <f t="shared" si="635"/>
        <v>38916.828000000001</v>
      </c>
      <c r="GN193" s="259">
        <f t="shared" si="636"/>
        <v>91620.411999999997</v>
      </c>
      <c r="GO193" s="259">
        <f t="shared" si="637"/>
        <v>86031.407999999996</v>
      </c>
      <c r="GP193" s="259">
        <f t="shared" si="638"/>
        <v>96951.762000000002</v>
      </c>
      <c r="GQ193" s="260">
        <f t="shared" si="639"/>
        <v>192537.31200000001</v>
      </c>
      <c r="GR193" s="282"/>
      <c r="GS193" s="282"/>
      <c r="GT193" s="301">
        <f t="shared" si="640"/>
        <v>29680.407999999999</v>
      </c>
      <c r="GU193" s="259">
        <f t="shared" si="641"/>
        <v>46812.995999999999</v>
      </c>
      <c r="GV193" s="259">
        <f t="shared" si="642"/>
        <v>75866.675999999992</v>
      </c>
      <c r="GW193" s="259">
        <f t="shared" si="643"/>
        <v>8416.1160000000018</v>
      </c>
      <c r="GX193" s="259">
        <f t="shared" si="644"/>
        <v>18540.576000000001</v>
      </c>
      <c r="GY193" s="260">
        <f t="shared" si="645"/>
        <v>26468.543999999998</v>
      </c>
      <c r="GZ193" s="282"/>
      <c r="HA193" s="282"/>
      <c r="HB193" s="301">
        <f t="shared" si="646"/>
        <v>54376.32</v>
      </c>
      <c r="HC193" s="259">
        <f t="shared" si="647"/>
        <v>103214.19599999998</v>
      </c>
      <c r="HD193" s="259">
        <f t="shared" si="648"/>
        <v>155879.07200000001</v>
      </c>
      <c r="HE193" s="259">
        <f t="shared" si="649"/>
        <v>10052.582999999999</v>
      </c>
      <c r="HF193" s="259">
        <f t="shared" si="650"/>
        <v>38046.806999999993</v>
      </c>
      <c r="HG193" s="260">
        <f t="shared" si="651"/>
        <v>47387.232000000004</v>
      </c>
      <c r="HH193" s="282"/>
      <c r="HI193" s="282"/>
      <c r="HJ193" s="301">
        <f t="shared" si="652"/>
        <v>228637.818</v>
      </c>
      <c r="HK193" s="259">
        <f t="shared" si="653"/>
        <v>192165.345</v>
      </c>
      <c r="HL193" s="260">
        <f t="shared" si="654"/>
        <v>420935.23200000002</v>
      </c>
      <c r="HM193" s="428">
        <f t="shared" si="663"/>
        <v>1</v>
      </c>
      <c r="HN193" s="429">
        <f t="shared" si="663"/>
        <v>1</v>
      </c>
      <c r="HO193" s="429">
        <f t="shared" si="663"/>
        <v>1</v>
      </c>
      <c r="HP193" s="429">
        <f t="shared" si="655"/>
        <v>1</v>
      </c>
      <c r="HQ193" s="429">
        <f t="shared" si="655"/>
        <v>1</v>
      </c>
      <c r="HR193" s="430">
        <f t="shared" si="655"/>
        <v>1</v>
      </c>
      <c r="HS193" s="450"/>
      <c r="HT193" s="450"/>
      <c r="HU193" s="428">
        <f t="shared" si="664"/>
        <v>1</v>
      </c>
      <c r="HV193" s="429">
        <f t="shared" si="664"/>
        <v>1</v>
      </c>
      <c r="HW193" s="429">
        <f t="shared" si="664"/>
        <v>1</v>
      </c>
      <c r="HX193" s="429">
        <f t="shared" si="656"/>
        <v>1</v>
      </c>
      <c r="HY193" s="429">
        <f t="shared" si="656"/>
        <v>1</v>
      </c>
      <c r="HZ193" s="430">
        <f t="shared" si="656"/>
        <v>1</v>
      </c>
      <c r="IA193" s="450"/>
      <c r="IB193" s="450"/>
      <c r="IC193" s="428">
        <f t="shared" si="665"/>
        <v>1</v>
      </c>
      <c r="ID193" s="429">
        <f t="shared" si="665"/>
        <v>1</v>
      </c>
      <c r="IE193" s="429">
        <f t="shared" si="665"/>
        <v>1</v>
      </c>
      <c r="IF193" s="429">
        <f t="shared" si="657"/>
        <v>1</v>
      </c>
      <c r="IG193" s="429">
        <f t="shared" si="657"/>
        <v>1</v>
      </c>
      <c r="IH193" s="430">
        <f t="shared" si="657"/>
        <v>1</v>
      </c>
      <c r="II193" s="450"/>
      <c r="IJ193" s="450"/>
      <c r="IK193" s="428">
        <f t="shared" si="666"/>
        <v>1</v>
      </c>
      <c r="IL193" s="429">
        <f t="shared" si="666"/>
        <v>1</v>
      </c>
      <c r="IM193" s="429">
        <f t="shared" si="666"/>
        <v>1</v>
      </c>
      <c r="IN193" s="429">
        <f t="shared" si="658"/>
        <v>1</v>
      </c>
      <c r="IO193" s="429">
        <f t="shared" si="658"/>
        <v>1</v>
      </c>
      <c r="IP193" s="430">
        <f t="shared" si="658"/>
        <v>1</v>
      </c>
      <c r="IQ193" s="450"/>
      <c r="IR193" s="450"/>
      <c r="IS193" s="428">
        <f t="shared" si="667"/>
        <v>1</v>
      </c>
      <c r="IT193" s="429">
        <f t="shared" si="667"/>
        <v>1</v>
      </c>
      <c r="IU193" s="429">
        <f t="shared" si="667"/>
        <v>1</v>
      </c>
      <c r="IV193" s="429">
        <f t="shared" si="659"/>
        <v>1</v>
      </c>
      <c r="IW193" s="429">
        <f t="shared" si="659"/>
        <v>1</v>
      </c>
      <c r="IX193" s="430">
        <f t="shared" si="659"/>
        <v>1</v>
      </c>
      <c r="IY193" s="450"/>
      <c r="IZ193" s="450"/>
      <c r="JA193" s="428">
        <f t="shared" si="668"/>
        <v>1</v>
      </c>
      <c r="JB193" s="429">
        <f t="shared" si="668"/>
        <v>1</v>
      </c>
      <c r="JC193" s="429">
        <f t="shared" si="668"/>
        <v>1</v>
      </c>
      <c r="JD193" s="429">
        <f t="shared" si="660"/>
        <v>1</v>
      </c>
      <c r="JE193" s="429">
        <f t="shared" si="660"/>
        <v>1</v>
      </c>
      <c r="JF193" s="430">
        <f t="shared" si="660"/>
        <v>1</v>
      </c>
      <c r="JG193" s="450"/>
      <c r="JH193" s="450"/>
      <c r="JI193" s="428">
        <f t="shared" si="669"/>
        <v>1</v>
      </c>
      <c r="JJ193" s="429">
        <f t="shared" si="669"/>
        <v>1</v>
      </c>
      <c r="JK193" s="429">
        <f t="shared" si="669"/>
        <v>1</v>
      </c>
      <c r="JL193" s="429">
        <f t="shared" si="661"/>
        <v>1</v>
      </c>
      <c r="JM193" s="429">
        <f t="shared" si="661"/>
        <v>1</v>
      </c>
      <c r="JN193" s="430">
        <f t="shared" si="661"/>
        <v>1</v>
      </c>
      <c r="JO193" s="450"/>
      <c r="JP193" s="450"/>
      <c r="JQ193" s="428">
        <f t="shared" si="670"/>
        <v>1</v>
      </c>
      <c r="JR193" s="429">
        <f t="shared" si="670"/>
        <v>1</v>
      </c>
      <c r="JS193" s="429">
        <f t="shared" si="670"/>
        <v>1</v>
      </c>
      <c r="JT193" s="429">
        <f t="shared" si="662"/>
        <v>1</v>
      </c>
      <c r="JU193" s="429">
        <f t="shared" si="662"/>
        <v>1</v>
      </c>
      <c r="JV193" s="430">
        <f t="shared" si="662"/>
        <v>1</v>
      </c>
      <c r="JW193" s="450"/>
      <c r="JX193" s="450"/>
      <c r="JY193" s="428">
        <f t="shared" si="552"/>
        <v>1</v>
      </c>
      <c r="JZ193" s="429">
        <f t="shared" si="552"/>
        <v>1</v>
      </c>
      <c r="KA193" s="430">
        <f t="shared" si="552"/>
        <v>1</v>
      </c>
      <c r="KB193" s="172"/>
      <c r="KC193" s="355" t="str">
        <f>IF(ISBLANK('Tab4-Adol-KABP-2006'!KC193),"",('Tab4-Adol-KABP-2006'!KC193))</f>
        <v/>
      </c>
      <c r="KD193" s="355" t="str">
        <f>IF(ISBLANK('Tab4-Adol-KABP-2006'!KD193),"",('Tab4-Adol-KABP-2006'!KD193))</f>
        <v/>
      </c>
      <c r="KE193" s="355" t="str">
        <f>IF(ISBLANK('Tab4-Adol-KABP-2006'!KE193),"",('Tab4-Adol-KABP-2006'!KE193))</f>
        <v/>
      </c>
      <c r="KF193" s="355" t="str">
        <f>IF(ISBLANK('Tab4-Adol-KABP-2006'!KF193),"",('Tab4-Adol-KABP-2006'!KF193))</f>
        <v/>
      </c>
      <c r="KG193" s="355" t="str">
        <f>IF(ISBLANK('Tab4-Adol-KABP-2006'!KG193),"",('Tab4-Adol-KABP-2006'!KG193))</f>
        <v/>
      </c>
      <c r="KH193" s="355" t="str">
        <f>IF(ISBLANK('Tab4-Adol-KABP-2006'!KH193),"",('Tab4-Adol-KABP-2006'!KH193))</f>
        <v/>
      </c>
      <c r="KI193" s="355" t="str">
        <f>IF(ISBLANK('Tab4-Adol-KABP-2006'!KI193),"",('Tab4-Adol-KABP-2006'!KI193))</f>
        <v/>
      </c>
      <c r="KJ193" s="355" t="str">
        <f>IF(ISBLANK('Tab4-Adol-KABP-2006'!KJ193),"",('Tab4-Adol-KABP-2006'!KJ193))</f>
        <v/>
      </c>
      <c r="KK193" s="355" t="str">
        <f>IF(ISBLANK('Tab4-Adol-KABP-2006'!KK193),"",('Tab4-Adol-KABP-2006'!KK193))</f>
        <v/>
      </c>
      <c r="KL193" s="355" t="str">
        <f>IF(ISBLANK('Tab4-Adol-KABP-2006'!KL193),"",('Tab4-Adol-KABP-2006'!KL193))</f>
        <v/>
      </c>
      <c r="KM193" s="355" t="str">
        <f>IF(ISBLANK('Tab4-Adol-KABP-2006'!KM193),"",('Tab4-Adol-KABP-2006'!KM193))</f>
        <v/>
      </c>
      <c r="KN193" s="355" t="str">
        <f>IF(ISBLANK('Tab4-Adol-KABP-2006'!KN193),"",('Tab4-Adol-KABP-2006'!KN193))</f>
        <v/>
      </c>
      <c r="KO193" s="355" t="str">
        <f>IF(ISBLANK('Tab4-Adol-KABP-2006'!KO193),"",('Tab4-Adol-KABP-2006'!KO193))</f>
        <v/>
      </c>
      <c r="KP193" s="355" t="str">
        <f>IF(ISBLANK('Tab4-Adol-KABP-2006'!KP193),"",('Tab4-Adol-KABP-2006'!KP193))</f>
        <v/>
      </c>
      <c r="KQ193" s="355" t="str">
        <f>IF(ISBLANK('Tab4-Adol-KABP-2006'!KQ193),"",('Tab4-Adol-KABP-2006'!KQ193))</f>
        <v/>
      </c>
      <c r="KR193" s="355" t="str">
        <f>IF(ISBLANK('Tab4-Adol-KABP-2006'!KR193),"",('Tab4-Adol-KABP-2006'!KR193))</f>
        <v/>
      </c>
      <c r="KS193" s="355" t="str">
        <f>IF(ISBLANK('Tab4-Adol-KABP-2006'!KS193),"",('Tab4-Adol-KABP-2006'!KS193))</f>
        <v/>
      </c>
      <c r="KT193" s="355" t="str">
        <f>IF(ISBLANK('Tab4-Adol-KABP-2006'!KT193),"",('Tab4-Adol-KABP-2006'!KT193))</f>
        <v/>
      </c>
      <c r="KU193" s="355" t="str">
        <f>IF(ISBLANK('Tab4-Adol-KABP-2006'!KU193),"",('Tab4-Adol-KABP-2006'!KU193))</f>
        <v/>
      </c>
      <c r="KV193" s="355" t="str">
        <f>IF(ISBLANK('Tab4-Adol-KABP-2006'!KV193),"",('Tab4-Adol-KABP-2006'!KV193))</f>
        <v/>
      </c>
      <c r="KW193" s="355" t="str">
        <f>IF(ISBLANK('Tab4-Adol-KABP-2006'!KW193),"",('Tab4-Adol-KABP-2006'!KW193))</f>
        <v/>
      </c>
      <c r="KX193" s="355" t="str">
        <f>IF(ISBLANK('Tab4-Adol-KABP-2006'!KX193),"",('Tab4-Adol-KABP-2006'!KX193))</f>
        <v>Based on small denominators</v>
      </c>
      <c r="KY193" s="355" t="str">
        <f>IF(ISBLANK('Tab4-Adol-KABP-2006'!KY193),"",('Tab4-Adol-KABP-2006'!KY193))</f>
        <v/>
      </c>
      <c r="KZ193" s="355" t="str">
        <f>IF(ISBLANK('Tab4-Adol-KABP-2006'!KZ193),"",('Tab4-Adol-KABP-2006'!KZ193))</f>
        <v/>
      </c>
      <c r="LA193" s="355" t="str">
        <f>IF(ISBLANK('Tab4-Adol-KABP-2006'!LA193),"",('Tab4-Adol-KABP-2006'!LA193))</f>
        <v/>
      </c>
      <c r="LB193" s="355" t="str">
        <f>IF(ISBLANK('Tab4-Adol-KABP-2006'!LB193),"",('Tab4-Adol-KABP-2006'!LB193))</f>
        <v/>
      </c>
      <c r="LC193" s="355" t="str">
        <f>IF(ISBLANK('Tab4-Adol-KABP-2006'!LC193),"",('Tab4-Adol-KABP-2006'!LC193))</f>
        <v/>
      </c>
      <c r="LD193" s="355" t="str">
        <f>IF(ISBLANK('Tab4-Adol-KABP-2006'!LD193),"",('Tab4-Adol-KABP-2006'!LD193))</f>
        <v/>
      </c>
      <c r="LE193" s="355" t="str">
        <f>IF(ISBLANK('Tab4-Adol-KABP-2006'!LE193),"",('Tab4-Adol-KABP-2006'!LE193))</f>
        <v/>
      </c>
      <c r="LF193" s="355" t="str">
        <f>IF(ISBLANK('Tab4-Adol-KABP-2006'!LF193),"",('Tab4-Adol-KABP-2006'!LF193))</f>
        <v/>
      </c>
      <c r="LG193" s="355" t="str">
        <f>IF(ISBLANK('Tab4-Adol-KABP-2006'!LG193),"",('Tab4-Adol-KABP-2006'!LG193))</f>
        <v/>
      </c>
      <c r="LH193" s="355" t="str">
        <f>IF(ISBLANK('Tab4-Adol-KABP-2006'!LH193),"",('Tab4-Adol-KABP-2006'!LH193))</f>
        <v/>
      </c>
      <c r="LI193" s="355" t="str">
        <f>IF(ISBLANK('Tab4-Adol-KABP-2006'!LI193),"",('Tab4-Adol-KABP-2006'!LI193))</f>
        <v/>
      </c>
      <c r="LJ193" s="355" t="str">
        <f>IF(ISBLANK('Tab4-Adol-KABP-2006'!LJ193),"",('Tab4-Adol-KABP-2006'!LJ193))</f>
        <v/>
      </c>
      <c r="LK193" s="355" t="str">
        <f>IF(ISBLANK('Tab4-Adol-KABP-2006'!LK193),"",('Tab4-Adol-KABP-2006'!LK193))</f>
        <v/>
      </c>
      <c r="LL193" s="355" t="str">
        <f>IF(ISBLANK('Tab4-Adol-KABP-2006'!LL193),"",('Tab4-Adol-KABP-2006'!LL193))</f>
        <v/>
      </c>
      <c r="LM193" s="355" t="str">
        <f>IF(ISBLANK('Tab4-Adol-KABP-2006'!LM193),"",('Tab4-Adol-KABP-2006'!LM193))</f>
        <v>Survey falls outside of indicated time period</v>
      </c>
      <c r="LN193" s="355" t="str">
        <f>IF(ISBLANK('Tab4-Adol-KABP-2006'!LN193),"",('Tab4-Adol-KABP-2006'!LN193))</f>
        <v>Survey falls outside of indicated time period</v>
      </c>
      <c r="LO193" s="355" t="str">
        <f>IF(ISBLANK('Tab4-Adol-KABP-2006'!LO193),"",('Tab4-Adol-KABP-2006'!LO193))</f>
        <v>Survey falls outside of indicated time period</v>
      </c>
      <c r="LP193" s="355" t="str">
        <f>IF(ISBLANK('Tab4-Adol-KABP-2006'!LP193),"",('Tab4-Adol-KABP-2006'!LP193))</f>
        <v>Survey falls outside of indicated time period</v>
      </c>
      <c r="LQ193" s="355" t="str">
        <f>IF(ISBLANK('Tab4-Adol-KABP-2006'!LQ193),"",('Tab4-Adol-KABP-2006'!LQ193))</f>
        <v>Survey falls outside of indicated time period</v>
      </c>
      <c r="LR193" s="355" t="str">
        <f>IF(ISBLANK('Tab4-Adol-KABP-2006'!LR193),"",('Tab4-Adol-KABP-2006'!LR193))</f>
        <v>Survey falls outside of indicated time period</v>
      </c>
      <c r="LS193" s="355" t="str">
        <f>IF(ISBLANK('Tab4-Adol-KABP-2006'!LS193),"",('Tab4-Adol-KABP-2006'!LS193))</f>
        <v/>
      </c>
      <c r="LT193" s="355" t="str">
        <f>IF(ISBLANK('Tab4-Adol-KABP-2006'!LT193),"",('Tab4-Adol-KABP-2006'!LT193))</f>
        <v/>
      </c>
      <c r="LU193" s="355" t="str">
        <f>IF(ISBLANK('Tab4-Adol-KABP-2006'!LU193),"",('Tab4-Adol-KABP-2006'!LU193))</f>
        <v/>
      </c>
      <c r="LV193" s="355" t="str">
        <f>IF(ISBLANK('Tab4-Adol-KABP-2006'!LV193),"",('Tab4-Adol-KABP-2006'!LV193))</f>
        <v/>
      </c>
      <c r="LW193" s="355" t="str">
        <f>IF(ISBLANK('Tab4-Adol-KABP-2006'!LW193),"",('Tab4-Adol-KABP-2006'!LW193))</f>
        <v/>
      </c>
      <c r="LX193" s="355" t="str">
        <f>IF(ISBLANK('Tab4-Adol-KABP-2006'!LX193),"",('Tab4-Adol-KABP-2006'!LX193))</f>
        <v/>
      </c>
      <c r="LY193" s="355" t="str">
        <f>IF(ISBLANK('Tab4-Adol-KABP-2006'!LY193),"",('Tab4-Adol-KABP-2006'!LY193))</f>
        <v/>
      </c>
      <c r="LZ193" s="355" t="str">
        <f>IF(ISBLANK('Tab4-Adol-KABP-2006'!LZ193),"",('Tab4-Adol-KABP-2006'!LZ193))</f>
        <v/>
      </c>
      <c r="MA193" s="355" t="str">
        <f>IF(ISBLANK('Tab4-Adol-KABP-2006'!MA193),"",('Tab4-Adol-KABP-2006'!MA193))</f>
        <v/>
      </c>
    </row>
    <row r="194" spans="1:339" x14ac:dyDescent="0.2">
      <c r="A194" s="310" t="s">
        <v>200</v>
      </c>
      <c r="B194" s="172">
        <v>0</v>
      </c>
      <c r="C194" s="172">
        <v>0</v>
      </c>
      <c r="D194" s="172" t="s">
        <v>310</v>
      </c>
      <c r="E194" s="172">
        <v>1</v>
      </c>
      <c r="F194" s="173">
        <v>2</v>
      </c>
      <c r="G194" s="218" t="s">
        <v>110</v>
      </c>
      <c r="H194" s="348">
        <f>IF(ISBLANK('Tab4-Adol-KABP-2006'!H194), "",('Tab4-Adol-KABP-2006'!H194))</f>
        <v>2010</v>
      </c>
      <c r="I194" s="349">
        <f>IF(ISBLANK('Tab4-Adol-KABP-2006'!I194), "",('Tab4-Adol-KABP-2006'!I194))</f>
        <v>2010</v>
      </c>
      <c r="J194" s="414">
        <f>IF(ISBLANK('Tab4-Adol-KABP-2006'!J194), "",('Tab4-Adol-KABP-2006'!J194))</f>
        <v>14.4</v>
      </c>
      <c r="K194" s="414">
        <f>IF(ISBLANK('Tab4-Adol-KABP-2006'!K194), "",('Tab4-Adol-KABP-2006'!K194))</f>
        <v>14.8</v>
      </c>
      <c r="L194" s="414">
        <f>IF(ISBLANK('Tab4-Adol-KABP-2006'!L194), "",('Tab4-Adol-KABP-2006'!L194))</f>
        <v>14.6</v>
      </c>
      <c r="M194" s="414"/>
      <c r="N194" s="414"/>
      <c r="O194" s="415"/>
      <c r="P194" s="348">
        <f>IF(ISBLANK('Tab4-Adol-KABP-2006'!P194), "",('Tab4-Adol-KABP-2006'!P194))</f>
        <v>2010</v>
      </c>
      <c r="Q194" s="349">
        <f>IF(ISBLANK('Tab4-Adol-KABP-2006'!Q194), "",('Tab4-Adol-KABP-2006'!Q194))</f>
        <v>2010</v>
      </c>
      <c r="R194" s="414">
        <f>IF(ISBLANK('Tab4-Adol-KABP-2006'!R194), "",('Tab4-Adol-KABP-2006'!R194))</f>
        <v>16.5</v>
      </c>
      <c r="S194" s="414">
        <f>IF(ISBLANK('Tab4-Adol-KABP-2006'!S194), "",('Tab4-Adol-KABP-2006'!S194))</f>
        <v>16.7</v>
      </c>
      <c r="T194" s="414">
        <f>IF(ISBLANK('Tab4-Adol-KABP-2006'!T194), "",('Tab4-Adol-KABP-2006'!T194))</f>
        <v>16.600000000000001</v>
      </c>
      <c r="U194" s="414"/>
      <c r="V194" s="414"/>
      <c r="W194" s="415"/>
      <c r="X194" s="348">
        <f>IF(ISBLANK('Tab4-Adol-KABP-2006'!X194), "",('Tab4-Adol-KABP-2006'!X194))</f>
        <v>2010</v>
      </c>
      <c r="Y194" s="349">
        <f>IF(ISBLANK('Tab4-Adol-KABP-2006'!Y194), "",('Tab4-Adol-KABP-2006'!Y194))</f>
        <v>2010</v>
      </c>
      <c r="Z194" s="414">
        <f>IF(ISBLANK('Tab4-Adol-KABP-2006'!Z194), "",('Tab4-Adol-KABP-2006'!Z194))</f>
        <v>0.4</v>
      </c>
      <c r="AA194" s="414">
        <f>IF(ISBLANK('Tab4-Adol-KABP-2006'!AA194), "",('Tab4-Adol-KABP-2006'!AA194))</f>
        <v>0.5</v>
      </c>
      <c r="AB194" s="414">
        <f>IF(ISBLANK('Tab4-Adol-KABP-2006'!AB194), "",('Tab4-Adol-KABP-2006'!AB194))</f>
        <v>0.4</v>
      </c>
      <c r="AC194" s="414"/>
      <c r="AD194" s="414"/>
      <c r="AE194" s="415"/>
      <c r="AF194" s="348">
        <f>IF(ISBLANK('Tab4-Adol-KABP-2006'!AF194), "",('Tab4-Adol-KABP-2006'!AF194))</f>
        <v>2010</v>
      </c>
      <c r="AG194" s="349">
        <f>IF(ISBLANK('Tab4-Adol-KABP-2006'!AG194), "",('Tab4-Adol-KABP-2006'!AG194))</f>
        <v>2010</v>
      </c>
      <c r="AH194" s="414"/>
      <c r="AI194" s="414">
        <f>IF(ISBLANK('Tab4-Adol-KABP-2006'!AI194), "",('Tab4-Adol-KABP-2006'!AI194))</f>
        <v>11.5</v>
      </c>
      <c r="AJ194" s="414">
        <f>IF(ISBLANK('Tab4-Adol-KABP-2006'!AJ194), "",('Tab4-Adol-KABP-2006'!AJ194))</f>
        <v>27.4</v>
      </c>
      <c r="AK194" s="414"/>
      <c r="AL194" s="414"/>
      <c r="AM194" s="415"/>
      <c r="AN194" s="348">
        <f>IF(ISBLANK('Tab4-Adol-KABP-2006'!AN194), "",('Tab4-Adol-KABP-2006'!AN194))</f>
        <v>2010</v>
      </c>
      <c r="AO194" s="349">
        <f>IF(ISBLANK('Tab4-Adol-KABP-2006'!AO194), "",('Tab4-Adol-KABP-2006'!AO194))</f>
        <v>2010</v>
      </c>
      <c r="AP194" s="362">
        <f>IF(ISBLANK('Tab4-Adol-KABP-2006'!AP194), "",('Tab4-Adol-KABP-2006'!AP194))</f>
        <v>33.799999999999997</v>
      </c>
      <c r="AQ194" s="362">
        <f>IF(ISBLANK('Tab4-Adol-KABP-2006'!AQ194), "",('Tab4-Adol-KABP-2006'!AQ194))</f>
        <v>14.4</v>
      </c>
      <c r="AR194" s="362">
        <f>IF(ISBLANK('Tab4-Adol-KABP-2006'!AR194), "",('Tab4-Adol-KABP-2006'!AR194))</f>
        <v>22.5</v>
      </c>
      <c r="AS194" s="362"/>
      <c r="AT194" s="362"/>
      <c r="AU194" s="363"/>
      <c r="AV194" s="348">
        <f>IF(ISBLANK('Tab4-Adol-KABP-2006'!AV194), "",('Tab4-Adol-KABP-2006'!AV194))</f>
        <v>2010</v>
      </c>
      <c r="AW194" s="349">
        <f>IF(ISBLANK('Tab4-Adol-KABP-2006'!AW194), "",('Tab4-Adol-KABP-2006'!AW194))</f>
        <v>2010</v>
      </c>
      <c r="AX194" s="414">
        <f>IF(ISBLANK('Tab4-Adol-KABP-2006'!AX194), "",('Tab4-Adol-KABP-2006'!AX194))</f>
        <v>14.1</v>
      </c>
      <c r="AY194" s="414">
        <f>IF(ISBLANK('Tab4-Adol-KABP-2006'!AY194), "",('Tab4-Adol-KABP-2006'!AY194))</f>
        <v>17.100000000000001</v>
      </c>
      <c r="AZ194" s="414">
        <f>IF(ISBLANK('Tab4-Adol-KABP-2006'!AZ194), "",('Tab4-Adol-KABP-2006'!AZ194))</f>
        <v>15.2</v>
      </c>
      <c r="BA194" s="414"/>
      <c r="BB194" s="414"/>
      <c r="BC194" s="415"/>
      <c r="BD194" s="348">
        <f>IF(ISBLANK('Tab4-Adol-KABP-2006'!BD194), "",('Tab4-Adol-KABP-2006'!BD194))</f>
        <v>2006</v>
      </c>
      <c r="BE194" s="349">
        <f>IF(ISBLANK('Tab4-Adol-KABP-2006'!BE194), "",('Tab4-Adol-KABP-2006'!BE194))</f>
        <v>2006</v>
      </c>
      <c r="BF194" s="414"/>
      <c r="BG194" s="414"/>
      <c r="BH194" s="414"/>
      <c r="BI194" s="414"/>
      <c r="BJ194" s="414"/>
      <c r="BK194" s="415"/>
      <c r="BL194" s="348">
        <f>IF(ISBLANK('Tab4-Adol-KABP-2006'!BL194), "",('Tab4-Adol-KABP-2006'!BL194))</f>
        <v>2010</v>
      </c>
      <c r="BM194" s="349">
        <f>IF(ISBLANK('Tab4-Adol-KABP-2006'!BM194), "",('Tab4-Adol-KABP-2006'!BM194))</f>
        <v>2010</v>
      </c>
      <c r="BN194" s="414">
        <f>IF(ISBLANK('Tab4-Adol-KABP-2006'!BN194), "",('Tab4-Adol-KABP-2006'!BN194))</f>
        <v>7.4</v>
      </c>
      <c r="BO194" s="414"/>
      <c r="BP194" s="414">
        <f>IF(ISBLANK('Tab4-Adol-KABP-2006'!BP194), "",('Tab4-Adol-KABP-2006'!BP194))</f>
        <v>10.5</v>
      </c>
      <c r="BQ194" s="414"/>
      <c r="BR194" s="414"/>
      <c r="BS194" s="415"/>
      <c r="BT194" s="348" t="str">
        <f>IF(ISBLANK('Tab4-Adol-KABP-2006'!BT194), "",('Tab4-Adol-KABP-2006'!BT194))</f>
        <v/>
      </c>
      <c r="BU194" s="349" t="str">
        <f>IF(ISBLANK('Tab4-Adol-KABP-2006'!BU194), "",('Tab4-Adol-KABP-2006'!BU194))</f>
        <v/>
      </c>
      <c r="BV194" s="414"/>
      <c r="BW194" s="414"/>
      <c r="BX194" s="415"/>
      <c r="BY194" s="216">
        <v>808337</v>
      </c>
      <c r="BZ194" s="208">
        <v>659145</v>
      </c>
      <c r="CA194" s="208">
        <v>1467482</v>
      </c>
      <c r="CB194" s="208">
        <v>845871</v>
      </c>
      <c r="CC194" s="208">
        <v>689180</v>
      </c>
      <c r="CD194" s="284">
        <v>1535051</v>
      </c>
      <c r="CE194" s="282"/>
      <c r="CF194" s="282"/>
      <c r="CG194" s="226">
        <f t="shared" si="553"/>
        <v>808337</v>
      </c>
      <c r="CH194" s="227">
        <f t="shared" si="554"/>
        <v>659145</v>
      </c>
      <c r="CI194" s="227">
        <f t="shared" si="555"/>
        <v>1467482</v>
      </c>
      <c r="CJ194" s="227" t="str">
        <f t="shared" si="556"/>
        <v>-</v>
      </c>
      <c r="CK194" s="227" t="str">
        <f t="shared" si="557"/>
        <v>-</v>
      </c>
      <c r="CL194" s="228" t="str">
        <f t="shared" si="558"/>
        <v>-</v>
      </c>
      <c r="CM194" s="282"/>
      <c r="CN194" s="282"/>
      <c r="CO194" s="226">
        <f t="shared" si="559"/>
        <v>808337</v>
      </c>
      <c r="CP194" s="227">
        <f t="shared" si="560"/>
        <v>659145</v>
      </c>
      <c r="CQ194" s="227">
        <f t="shared" si="561"/>
        <v>1467482</v>
      </c>
      <c r="CR194" s="227" t="str">
        <f t="shared" si="562"/>
        <v>-</v>
      </c>
      <c r="CS194" s="227" t="str">
        <f t="shared" si="563"/>
        <v>-</v>
      </c>
      <c r="CT194" s="228" t="str">
        <f t="shared" si="564"/>
        <v>-</v>
      </c>
      <c r="CU194" s="282"/>
      <c r="CV194" s="282"/>
      <c r="CW194" s="292">
        <f t="shared" si="565"/>
        <v>808337</v>
      </c>
      <c r="CX194" s="234">
        <f t="shared" si="566"/>
        <v>659145</v>
      </c>
      <c r="CY194" s="234">
        <f t="shared" si="567"/>
        <v>1467482</v>
      </c>
      <c r="CZ194" s="234" t="str">
        <f t="shared" si="568"/>
        <v>-</v>
      </c>
      <c r="DA194" s="234" t="str">
        <f t="shared" si="569"/>
        <v>-</v>
      </c>
      <c r="DB194" s="235" t="str">
        <f t="shared" si="570"/>
        <v>-</v>
      </c>
      <c r="DC194" s="282"/>
      <c r="DD194" s="282"/>
      <c r="DE194" s="226" t="str">
        <f t="shared" si="571"/>
        <v>-</v>
      </c>
      <c r="DF194" s="227">
        <f t="shared" si="572"/>
        <v>659145</v>
      </c>
      <c r="DG194" s="227">
        <f t="shared" si="573"/>
        <v>1467482</v>
      </c>
      <c r="DH194" s="227" t="str">
        <f t="shared" si="574"/>
        <v>-</v>
      </c>
      <c r="DI194" s="227" t="str">
        <f t="shared" si="575"/>
        <v>-</v>
      </c>
      <c r="DJ194" s="228" t="str">
        <f t="shared" si="576"/>
        <v>-</v>
      </c>
      <c r="DK194" s="282"/>
      <c r="DL194" s="282"/>
      <c r="DM194" s="226">
        <f t="shared" si="577"/>
        <v>808337</v>
      </c>
      <c r="DN194" s="227">
        <f t="shared" si="578"/>
        <v>659145</v>
      </c>
      <c r="DO194" s="227">
        <f t="shared" si="579"/>
        <v>1467482</v>
      </c>
      <c r="DP194" s="227" t="str">
        <f t="shared" si="580"/>
        <v>-</v>
      </c>
      <c r="DQ194" s="227" t="str">
        <f t="shared" si="581"/>
        <v>-</v>
      </c>
      <c r="DR194" s="228" t="str">
        <f t="shared" si="582"/>
        <v>-</v>
      </c>
      <c r="DS194" s="282"/>
      <c r="DT194" s="282"/>
      <c r="DU194" s="226">
        <f t="shared" si="583"/>
        <v>808337</v>
      </c>
      <c r="DV194" s="227">
        <f t="shared" si="584"/>
        <v>659145</v>
      </c>
      <c r="DW194" s="227">
        <f t="shared" si="585"/>
        <v>1467482</v>
      </c>
      <c r="DX194" s="227" t="str">
        <f t="shared" si="586"/>
        <v>-</v>
      </c>
      <c r="DY194" s="227" t="str">
        <f t="shared" si="587"/>
        <v>-</v>
      </c>
      <c r="DZ194" s="228" t="str">
        <f t="shared" si="588"/>
        <v>-</v>
      </c>
      <c r="EA194" s="282"/>
      <c r="EB194" s="282"/>
      <c r="EC194" s="226" t="str">
        <f t="shared" si="589"/>
        <v>-</v>
      </c>
      <c r="ED194" s="227" t="str">
        <f t="shared" si="590"/>
        <v>-</v>
      </c>
      <c r="EE194" s="227" t="str">
        <f t="shared" si="591"/>
        <v>-</v>
      </c>
      <c r="EF194" s="227" t="str">
        <f t="shared" si="592"/>
        <v>-</v>
      </c>
      <c r="EG194" s="227" t="str">
        <f t="shared" si="593"/>
        <v>-</v>
      </c>
      <c r="EH194" s="228" t="str">
        <f t="shared" si="594"/>
        <v>-</v>
      </c>
      <c r="EI194" s="282"/>
      <c r="EJ194" s="282"/>
      <c r="EK194" s="226">
        <f t="shared" si="595"/>
        <v>808337</v>
      </c>
      <c r="EL194" s="227" t="str">
        <f t="shared" si="596"/>
        <v>-</v>
      </c>
      <c r="EM194" s="227">
        <f t="shared" si="597"/>
        <v>1467482</v>
      </c>
      <c r="EN194" s="227" t="str">
        <f t="shared" si="598"/>
        <v>-</v>
      </c>
      <c r="EO194" s="227" t="str">
        <f t="shared" si="599"/>
        <v>-</v>
      </c>
      <c r="EP194" s="228" t="str">
        <f t="shared" si="600"/>
        <v>-</v>
      </c>
      <c r="EQ194" s="282"/>
      <c r="ER194" s="282"/>
      <c r="ES194" s="226" t="str">
        <f t="shared" si="601"/>
        <v>-</v>
      </c>
      <c r="ET194" s="227" t="str">
        <f t="shared" si="602"/>
        <v>-</v>
      </c>
      <c r="EU194" s="228" t="str">
        <f t="shared" si="603"/>
        <v>-</v>
      </c>
      <c r="EV194" s="282"/>
      <c r="EW194" s="282"/>
      <c r="EX194" s="301">
        <f t="shared" si="604"/>
        <v>116400.52800000002</v>
      </c>
      <c r="EY194" s="259">
        <f t="shared" si="605"/>
        <v>97553.46</v>
      </c>
      <c r="EZ194" s="259">
        <f t="shared" si="606"/>
        <v>214252.37199999997</v>
      </c>
      <c r="FA194" s="259" t="str">
        <f t="shared" si="607"/>
        <v>-</v>
      </c>
      <c r="FB194" s="259" t="str">
        <f t="shared" si="608"/>
        <v>-</v>
      </c>
      <c r="FC194" s="260" t="str">
        <f t="shared" si="609"/>
        <v>-</v>
      </c>
      <c r="FD194" s="282"/>
      <c r="FE194" s="282"/>
      <c r="FF194" s="301">
        <f t="shared" si="610"/>
        <v>133375.60500000001</v>
      </c>
      <c r="FG194" s="259">
        <f t="shared" si="611"/>
        <v>110077.21499999998</v>
      </c>
      <c r="FH194" s="259">
        <f t="shared" si="612"/>
        <v>243602.01200000002</v>
      </c>
      <c r="FI194" s="259" t="str">
        <f t="shared" si="613"/>
        <v>-</v>
      </c>
      <c r="FJ194" s="259" t="str">
        <f t="shared" si="614"/>
        <v>-</v>
      </c>
      <c r="FK194" s="260" t="str">
        <f t="shared" si="615"/>
        <v>-</v>
      </c>
      <c r="FL194" s="282"/>
      <c r="FM194" s="282"/>
      <c r="FN194" s="301">
        <f t="shared" si="616"/>
        <v>3233.348</v>
      </c>
      <c r="FO194" s="259">
        <f t="shared" si="617"/>
        <v>3295.7249999999999</v>
      </c>
      <c r="FP194" s="259">
        <f t="shared" si="618"/>
        <v>5869.9279999999999</v>
      </c>
      <c r="FQ194" s="259" t="str">
        <f t="shared" si="619"/>
        <v>-</v>
      </c>
      <c r="FR194" s="259" t="str">
        <f t="shared" si="620"/>
        <v>-</v>
      </c>
      <c r="FS194" s="260" t="str">
        <f t="shared" si="621"/>
        <v>-</v>
      </c>
      <c r="FT194" s="282"/>
      <c r="FU194" s="282"/>
      <c r="FV194" s="301" t="str">
        <f t="shared" si="622"/>
        <v>-</v>
      </c>
      <c r="FW194" s="259">
        <f t="shared" si="623"/>
        <v>75801.675000000003</v>
      </c>
      <c r="FX194" s="259">
        <f t="shared" si="624"/>
        <v>402090.06799999997</v>
      </c>
      <c r="FY194" s="259" t="str">
        <f t="shared" si="625"/>
        <v>-</v>
      </c>
      <c r="FZ194" s="259" t="str">
        <f t="shared" si="626"/>
        <v>-</v>
      </c>
      <c r="GA194" s="260" t="str">
        <f t="shared" si="627"/>
        <v>-</v>
      </c>
      <c r="GB194" s="282"/>
      <c r="GC194" s="282"/>
      <c r="GD194" s="301">
        <f t="shared" si="628"/>
        <v>273217.90599999996</v>
      </c>
      <c r="GE194" s="259">
        <f t="shared" si="629"/>
        <v>94916.88</v>
      </c>
      <c r="GF194" s="259">
        <f t="shared" si="630"/>
        <v>330183.45</v>
      </c>
      <c r="GG194" s="259" t="str">
        <f t="shared" si="631"/>
        <v>-</v>
      </c>
      <c r="GH194" s="259" t="str">
        <f t="shared" si="632"/>
        <v>-</v>
      </c>
      <c r="GI194" s="260" t="str">
        <f t="shared" si="633"/>
        <v>-</v>
      </c>
      <c r="GJ194" s="282"/>
      <c r="GK194" s="282"/>
      <c r="GL194" s="301">
        <f t="shared" si="634"/>
        <v>113975.51699999999</v>
      </c>
      <c r="GM194" s="259">
        <f t="shared" si="635"/>
        <v>112713.79500000001</v>
      </c>
      <c r="GN194" s="259">
        <f t="shared" si="636"/>
        <v>223057.264</v>
      </c>
      <c r="GO194" s="259" t="str">
        <f t="shared" si="637"/>
        <v>-</v>
      </c>
      <c r="GP194" s="259" t="str">
        <f t="shared" si="638"/>
        <v>-</v>
      </c>
      <c r="GQ194" s="260" t="str">
        <f t="shared" si="639"/>
        <v>-</v>
      </c>
      <c r="GR194" s="282"/>
      <c r="GS194" s="282"/>
      <c r="GT194" s="301" t="str">
        <f t="shared" si="640"/>
        <v>-</v>
      </c>
      <c r="GU194" s="259" t="str">
        <f t="shared" si="641"/>
        <v>-</v>
      </c>
      <c r="GV194" s="259" t="str">
        <f t="shared" si="642"/>
        <v>-</v>
      </c>
      <c r="GW194" s="259" t="str">
        <f t="shared" si="643"/>
        <v>-</v>
      </c>
      <c r="GX194" s="259" t="str">
        <f t="shared" si="644"/>
        <v>-</v>
      </c>
      <c r="GY194" s="260" t="str">
        <f t="shared" si="645"/>
        <v>-</v>
      </c>
      <c r="GZ194" s="282"/>
      <c r="HA194" s="282"/>
      <c r="HB194" s="301">
        <f t="shared" si="646"/>
        <v>59816.938000000009</v>
      </c>
      <c r="HC194" s="259" t="str">
        <f t="shared" si="647"/>
        <v>-</v>
      </c>
      <c r="HD194" s="259">
        <f t="shared" si="648"/>
        <v>154085.60999999999</v>
      </c>
      <c r="HE194" s="259" t="str">
        <f t="shared" si="649"/>
        <v>-</v>
      </c>
      <c r="HF194" s="259" t="str">
        <f t="shared" si="650"/>
        <v>-</v>
      </c>
      <c r="HG194" s="260" t="str">
        <f t="shared" si="651"/>
        <v>-</v>
      </c>
      <c r="HH194" s="282"/>
      <c r="HI194" s="282"/>
      <c r="HJ194" s="301" t="str">
        <f t="shared" si="652"/>
        <v>-</v>
      </c>
      <c r="HK194" s="259" t="str">
        <f t="shared" si="653"/>
        <v>-</v>
      </c>
      <c r="HL194" s="260" t="str">
        <f t="shared" si="654"/>
        <v>-</v>
      </c>
      <c r="HM194" s="428">
        <f t="shared" si="663"/>
        <v>1</v>
      </c>
      <c r="HN194" s="429">
        <f t="shared" si="663"/>
        <v>1</v>
      </c>
      <c r="HO194" s="429">
        <f t="shared" si="663"/>
        <v>1</v>
      </c>
      <c r="HP194" s="429" t="str">
        <f t="shared" si="655"/>
        <v>-</v>
      </c>
      <c r="HQ194" s="429" t="str">
        <f t="shared" si="655"/>
        <v>-</v>
      </c>
      <c r="HR194" s="430" t="str">
        <f t="shared" si="655"/>
        <v>-</v>
      </c>
      <c r="HS194" s="450"/>
      <c r="HT194" s="450"/>
      <c r="HU194" s="428">
        <f t="shared" si="664"/>
        <v>1</v>
      </c>
      <c r="HV194" s="429">
        <f t="shared" si="664"/>
        <v>1</v>
      </c>
      <c r="HW194" s="429">
        <f t="shared" si="664"/>
        <v>1</v>
      </c>
      <c r="HX194" s="429" t="str">
        <f t="shared" si="656"/>
        <v>-</v>
      </c>
      <c r="HY194" s="429" t="str">
        <f t="shared" si="656"/>
        <v>-</v>
      </c>
      <c r="HZ194" s="430" t="str">
        <f t="shared" si="656"/>
        <v>-</v>
      </c>
      <c r="IA194" s="450"/>
      <c r="IB194" s="450"/>
      <c r="IC194" s="428">
        <f t="shared" si="665"/>
        <v>1</v>
      </c>
      <c r="ID194" s="429">
        <f t="shared" si="665"/>
        <v>1</v>
      </c>
      <c r="IE194" s="429">
        <f t="shared" si="665"/>
        <v>1</v>
      </c>
      <c r="IF194" s="429" t="str">
        <f t="shared" si="657"/>
        <v>-</v>
      </c>
      <c r="IG194" s="429" t="str">
        <f t="shared" si="657"/>
        <v>-</v>
      </c>
      <c r="IH194" s="430" t="str">
        <f t="shared" si="657"/>
        <v>-</v>
      </c>
      <c r="II194" s="450"/>
      <c r="IJ194" s="450"/>
      <c r="IK194" s="428" t="str">
        <f t="shared" si="666"/>
        <v>-</v>
      </c>
      <c r="IL194" s="429">
        <f t="shared" si="666"/>
        <v>1</v>
      </c>
      <c r="IM194" s="429">
        <f t="shared" si="666"/>
        <v>1</v>
      </c>
      <c r="IN194" s="429" t="str">
        <f t="shared" si="658"/>
        <v>-</v>
      </c>
      <c r="IO194" s="429" t="str">
        <f t="shared" si="658"/>
        <v>-</v>
      </c>
      <c r="IP194" s="430" t="str">
        <f t="shared" si="658"/>
        <v>-</v>
      </c>
      <c r="IQ194" s="450"/>
      <c r="IR194" s="450"/>
      <c r="IS194" s="428">
        <f t="shared" si="667"/>
        <v>1</v>
      </c>
      <c r="IT194" s="429">
        <f t="shared" si="667"/>
        <v>1</v>
      </c>
      <c r="IU194" s="429">
        <f t="shared" si="667"/>
        <v>1</v>
      </c>
      <c r="IV194" s="429" t="str">
        <f t="shared" si="659"/>
        <v>-</v>
      </c>
      <c r="IW194" s="429" t="str">
        <f t="shared" si="659"/>
        <v>-</v>
      </c>
      <c r="IX194" s="430" t="str">
        <f t="shared" si="659"/>
        <v>-</v>
      </c>
      <c r="IY194" s="450"/>
      <c r="IZ194" s="450"/>
      <c r="JA194" s="428">
        <f t="shared" si="668"/>
        <v>1</v>
      </c>
      <c r="JB194" s="429">
        <f t="shared" si="668"/>
        <v>1</v>
      </c>
      <c r="JC194" s="429">
        <f t="shared" si="668"/>
        <v>1</v>
      </c>
      <c r="JD194" s="429" t="str">
        <f t="shared" si="660"/>
        <v>-</v>
      </c>
      <c r="JE194" s="429" t="str">
        <f t="shared" si="660"/>
        <v>-</v>
      </c>
      <c r="JF194" s="430" t="str">
        <f t="shared" si="660"/>
        <v>-</v>
      </c>
      <c r="JG194" s="450"/>
      <c r="JH194" s="450"/>
      <c r="JI194" s="428" t="str">
        <f t="shared" si="669"/>
        <v>-</v>
      </c>
      <c r="JJ194" s="429" t="str">
        <f t="shared" si="669"/>
        <v>-</v>
      </c>
      <c r="JK194" s="429" t="str">
        <f t="shared" si="669"/>
        <v>-</v>
      </c>
      <c r="JL194" s="429" t="str">
        <f t="shared" si="661"/>
        <v>-</v>
      </c>
      <c r="JM194" s="429" t="str">
        <f t="shared" si="661"/>
        <v>-</v>
      </c>
      <c r="JN194" s="430" t="str">
        <f t="shared" si="661"/>
        <v>-</v>
      </c>
      <c r="JO194" s="450"/>
      <c r="JP194" s="450"/>
      <c r="JQ194" s="428">
        <f t="shared" si="670"/>
        <v>1</v>
      </c>
      <c r="JR194" s="429" t="str">
        <f t="shared" si="670"/>
        <v>-</v>
      </c>
      <c r="JS194" s="429">
        <f t="shared" si="670"/>
        <v>1</v>
      </c>
      <c r="JT194" s="429" t="str">
        <f t="shared" si="662"/>
        <v>-</v>
      </c>
      <c r="JU194" s="429" t="str">
        <f t="shared" si="662"/>
        <v>-</v>
      </c>
      <c r="JV194" s="430" t="str">
        <f t="shared" si="662"/>
        <v>-</v>
      </c>
      <c r="JW194" s="450"/>
      <c r="JX194" s="450"/>
      <c r="JY194" s="428" t="str">
        <f t="shared" si="552"/>
        <v>-</v>
      </c>
      <c r="JZ194" s="429" t="str">
        <f t="shared" si="552"/>
        <v>-</v>
      </c>
      <c r="KA194" s="430" t="str">
        <f t="shared" si="552"/>
        <v>-</v>
      </c>
      <c r="KB194" s="172"/>
      <c r="KC194" s="355" t="str">
        <f>IF(ISBLANK('Tab4-Adol-KABP-2006'!KC194),"",('Tab4-Adol-KABP-2006'!KC194))</f>
        <v/>
      </c>
      <c r="KD194" s="355" t="str">
        <f>IF(ISBLANK('Tab4-Adol-KABP-2006'!KD194),"",('Tab4-Adol-KABP-2006'!KD194))</f>
        <v/>
      </c>
      <c r="KE194" s="355" t="str">
        <f>IF(ISBLANK('Tab4-Adol-KABP-2006'!KE194),"",('Tab4-Adol-KABP-2006'!KE194))</f>
        <v/>
      </c>
      <c r="KF194" s="355" t="str">
        <f>IF(ISBLANK('Tab4-Adol-KABP-2006'!KF194),"",('Tab4-Adol-KABP-2006'!KF194))</f>
        <v/>
      </c>
      <c r="KG194" s="355" t="str">
        <f>IF(ISBLANK('Tab4-Adol-KABP-2006'!KG194),"",('Tab4-Adol-KABP-2006'!KG194))</f>
        <v/>
      </c>
      <c r="KH194" s="355" t="str">
        <f>IF(ISBLANK('Tab4-Adol-KABP-2006'!KH194),"",('Tab4-Adol-KABP-2006'!KH194))</f>
        <v/>
      </c>
      <c r="KI194" s="355" t="str">
        <f>IF(ISBLANK('Tab4-Adol-KABP-2006'!KI194),"",('Tab4-Adol-KABP-2006'!KI194))</f>
        <v/>
      </c>
      <c r="KJ194" s="355" t="str">
        <f>IF(ISBLANK('Tab4-Adol-KABP-2006'!KJ194),"",('Tab4-Adol-KABP-2006'!KJ194))</f>
        <v/>
      </c>
      <c r="KK194" s="355" t="str">
        <f>IF(ISBLANK('Tab4-Adol-KABP-2006'!KK194),"",('Tab4-Adol-KABP-2006'!KK194))</f>
        <v/>
      </c>
      <c r="KL194" s="355" t="str">
        <f>IF(ISBLANK('Tab4-Adol-KABP-2006'!KL194),"",('Tab4-Adol-KABP-2006'!KL194))</f>
        <v/>
      </c>
      <c r="KM194" s="355" t="str">
        <f>IF(ISBLANK('Tab4-Adol-KABP-2006'!KM194),"",('Tab4-Adol-KABP-2006'!KM194))</f>
        <v/>
      </c>
      <c r="KN194" s="355" t="str">
        <f>IF(ISBLANK('Tab4-Adol-KABP-2006'!KN194),"",('Tab4-Adol-KABP-2006'!KN194))</f>
        <v/>
      </c>
      <c r="KO194" s="355" t="str">
        <f>IF(ISBLANK('Tab4-Adol-KABP-2006'!KO194),"",('Tab4-Adol-KABP-2006'!KO194))</f>
        <v/>
      </c>
      <c r="KP194" s="355" t="str">
        <f>IF(ISBLANK('Tab4-Adol-KABP-2006'!KP194),"",('Tab4-Adol-KABP-2006'!KP194))</f>
        <v/>
      </c>
      <c r="KQ194" s="355" t="str">
        <f>IF(ISBLANK('Tab4-Adol-KABP-2006'!KQ194),"",('Tab4-Adol-KABP-2006'!KQ194))</f>
        <v/>
      </c>
      <c r="KR194" s="355" t="str">
        <f>IF(ISBLANK('Tab4-Adol-KABP-2006'!KR194),"",('Tab4-Adol-KABP-2006'!KR194))</f>
        <v/>
      </c>
      <c r="KS194" s="355" t="str">
        <f>IF(ISBLANK('Tab4-Adol-KABP-2006'!KS194),"",('Tab4-Adol-KABP-2006'!KS194))</f>
        <v/>
      </c>
      <c r="KT194" s="355" t="str">
        <f>IF(ISBLANK('Tab4-Adol-KABP-2006'!KT194),"",('Tab4-Adol-KABP-2006'!KT194))</f>
        <v/>
      </c>
      <c r="KU194" s="355" t="str">
        <f>IF(ISBLANK('Tab4-Adol-KABP-2006'!KU194),"",('Tab4-Adol-KABP-2006'!KU194))</f>
        <v>less than 25 cases</v>
      </c>
      <c r="KV194" s="355" t="str">
        <f>IF(ISBLANK('Tab4-Adol-KABP-2006'!KV194),"",('Tab4-Adol-KABP-2006'!KV194))</f>
        <v>less than 25 cases</v>
      </c>
      <c r="KW194" s="355" t="str">
        <f>IF(ISBLANK('Tab4-Adol-KABP-2006'!KW194),"",('Tab4-Adol-KABP-2006'!KW194))</f>
        <v>Based on small denominators</v>
      </c>
      <c r="KX194" s="355" t="str">
        <f>IF(ISBLANK('Tab4-Adol-KABP-2006'!KX194),"",('Tab4-Adol-KABP-2006'!KX194))</f>
        <v>less than 25 cases</v>
      </c>
      <c r="KY194" s="355" t="str">
        <f>IF(ISBLANK('Tab4-Adol-KABP-2006'!KY194),"",('Tab4-Adol-KABP-2006'!KY194))</f>
        <v>Based on small denominators</v>
      </c>
      <c r="KZ194" s="355" t="str">
        <f>IF(ISBLANK('Tab4-Adol-KABP-2006'!KZ194),"",('Tab4-Adol-KABP-2006'!KZ194))</f>
        <v/>
      </c>
      <c r="LA194" s="355" t="str">
        <f>IF(ISBLANK('Tab4-Adol-KABP-2006'!LA194),"",('Tab4-Adol-KABP-2006'!LA194))</f>
        <v/>
      </c>
      <c r="LB194" s="355" t="str">
        <f>IF(ISBLANK('Tab4-Adol-KABP-2006'!LB194),"",('Tab4-Adol-KABP-2006'!LB194))</f>
        <v/>
      </c>
      <c r="LC194" s="355" t="str">
        <f>IF(ISBLANK('Tab4-Adol-KABP-2006'!LC194),"",('Tab4-Adol-KABP-2006'!LC194))</f>
        <v/>
      </c>
      <c r="LD194" s="355" t="str">
        <f>IF(ISBLANK('Tab4-Adol-KABP-2006'!LD194),"",('Tab4-Adol-KABP-2006'!LD194))</f>
        <v/>
      </c>
      <c r="LE194" s="355" t="str">
        <f>IF(ISBLANK('Tab4-Adol-KABP-2006'!LE194),"",('Tab4-Adol-KABP-2006'!LE194))</f>
        <v/>
      </c>
      <c r="LF194" s="355" t="str">
        <f>IF(ISBLANK('Tab4-Adol-KABP-2006'!LF194),"",('Tab4-Adol-KABP-2006'!LF194))</f>
        <v/>
      </c>
      <c r="LG194" s="355" t="str">
        <f>IF(ISBLANK('Tab4-Adol-KABP-2006'!LG194),"",('Tab4-Adol-KABP-2006'!LG194))</f>
        <v/>
      </c>
      <c r="LH194" s="355" t="str">
        <f>IF(ISBLANK('Tab4-Adol-KABP-2006'!LH194),"",('Tab4-Adol-KABP-2006'!LH194))</f>
        <v/>
      </c>
      <c r="LI194" s="355" t="str">
        <f>IF(ISBLANK('Tab4-Adol-KABP-2006'!LI194),"",('Tab4-Adol-KABP-2006'!LI194))</f>
        <v/>
      </c>
      <c r="LJ194" s="355" t="str">
        <f>IF(ISBLANK('Tab4-Adol-KABP-2006'!LJ194),"",('Tab4-Adol-KABP-2006'!LJ194))</f>
        <v/>
      </c>
      <c r="LK194" s="355" t="str">
        <f>IF(ISBLANK('Tab4-Adol-KABP-2006'!LK194),"",('Tab4-Adol-KABP-2006'!LK194))</f>
        <v/>
      </c>
      <c r="LL194" s="355" t="str">
        <f>IF(ISBLANK('Tab4-Adol-KABP-2006'!LL194),"",('Tab4-Adol-KABP-2006'!LL194))</f>
        <v/>
      </c>
      <c r="LM194" s="355" t="str">
        <f>IF(ISBLANK('Tab4-Adol-KABP-2006'!LM194),"",('Tab4-Adol-KABP-2006'!LM194))</f>
        <v>Survey falls outside of indicated time period</v>
      </c>
      <c r="LN194" s="355" t="str">
        <f>IF(ISBLANK('Tab4-Adol-KABP-2006'!LN194),"",('Tab4-Adol-KABP-2006'!LN194))</f>
        <v>Survey falls outside of indicated time period</v>
      </c>
      <c r="LO194" s="355" t="str">
        <f>IF(ISBLANK('Tab4-Adol-KABP-2006'!LO194),"",('Tab4-Adol-KABP-2006'!LO194))</f>
        <v>Survey falls outside of indicated time period</v>
      </c>
      <c r="LP194" s="355" t="str">
        <f>IF(ISBLANK('Tab4-Adol-KABP-2006'!LP194),"",('Tab4-Adol-KABP-2006'!LP194))</f>
        <v>Survey falls outside of indicated time period</v>
      </c>
      <c r="LQ194" s="355" t="str">
        <f>IF(ISBLANK('Tab4-Adol-KABP-2006'!LQ194),"",('Tab4-Adol-KABP-2006'!LQ194))</f>
        <v>Survey falls outside of indicated time period</v>
      </c>
      <c r="LR194" s="355" t="str">
        <f>IF(ISBLANK('Tab4-Adol-KABP-2006'!LR194),"",('Tab4-Adol-KABP-2006'!LR194))</f>
        <v>Survey falls outside of indicated time period</v>
      </c>
      <c r="LS194" s="355" t="str">
        <f>IF(ISBLANK('Tab4-Adol-KABP-2006'!LS194),"",('Tab4-Adol-KABP-2006'!LS194))</f>
        <v/>
      </c>
      <c r="LT194" s="355" t="str">
        <f>IF(ISBLANK('Tab4-Adol-KABP-2006'!LT194),"",('Tab4-Adol-KABP-2006'!LT194))</f>
        <v/>
      </c>
      <c r="LU194" s="355" t="str">
        <f>IF(ISBLANK('Tab4-Adol-KABP-2006'!LU194),"",('Tab4-Adol-KABP-2006'!LU194))</f>
        <v/>
      </c>
      <c r="LV194" s="355" t="str">
        <f>IF(ISBLANK('Tab4-Adol-KABP-2006'!LV194),"",('Tab4-Adol-KABP-2006'!LV194))</f>
        <v/>
      </c>
      <c r="LW194" s="355" t="str">
        <f>IF(ISBLANK('Tab4-Adol-KABP-2006'!LW194),"",('Tab4-Adol-KABP-2006'!LW194))</f>
        <v/>
      </c>
      <c r="LX194" s="355" t="str">
        <f>IF(ISBLANK('Tab4-Adol-KABP-2006'!LX194),"",('Tab4-Adol-KABP-2006'!LX194))</f>
        <v/>
      </c>
      <c r="LY194" s="355" t="str">
        <f>IF(ISBLANK('Tab4-Adol-KABP-2006'!LY194),"",('Tab4-Adol-KABP-2006'!LY194))</f>
        <v/>
      </c>
      <c r="LZ194" s="355" t="str">
        <f>IF(ISBLANK('Tab4-Adol-KABP-2006'!LZ194),"",('Tab4-Adol-KABP-2006'!LZ194))</f>
        <v/>
      </c>
      <c r="MA194" s="355" t="str">
        <f>IF(ISBLANK('Tab4-Adol-KABP-2006'!MA194),"",('Tab4-Adol-KABP-2006'!MA194))</f>
        <v/>
      </c>
    </row>
    <row r="195" spans="1:339" x14ac:dyDescent="0.2">
      <c r="A195" s="310" t="s">
        <v>200</v>
      </c>
      <c r="B195" s="172">
        <v>0</v>
      </c>
      <c r="C195" s="172">
        <v>0</v>
      </c>
      <c r="D195" s="172" t="s">
        <v>335</v>
      </c>
      <c r="E195" s="172">
        <v>1</v>
      </c>
      <c r="F195" s="173">
        <v>2</v>
      </c>
      <c r="G195" s="218" t="s">
        <v>113</v>
      </c>
      <c r="H195" s="348">
        <f>IF(ISBLANK('Tab4-Adol-KABP-2006'!H195), "",('Tab4-Adol-KABP-2006'!H195))</f>
        <v>2011</v>
      </c>
      <c r="I195" s="349">
        <f>IF(ISBLANK('Tab4-Adol-KABP-2006'!I195), "",('Tab4-Adol-KABP-2006'!I195))</f>
        <v>2011</v>
      </c>
      <c r="J195" s="414">
        <f>IF(ISBLANK('Tab4-Adol-KABP-2006'!J195), "",('Tab4-Adol-KABP-2006'!J195))</f>
        <v>5.2</v>
      </c>
      <c r="K195" s="414">
        <f>IF(ISBLANK('Tab4-Adol-KABP-2006'!K195), "",('Tab4-Adol-KABP-2006'!K195))</f>
        <v>7.5</v>
      </c>
      <c r="L195" s="414">
        <f>IF(ISBLANK('Tab4-Adol-KABP-2006'!L195), "",('Tab4-Adol-KABP-2006'!L195))</f>
        <v>6.3</v>
      </c>
      <c r="M195" s="414"/>
      <c r="N195" s="414"/>
      <c r="O195" s="415"/>
      <c r="P195" s="348" t="str">
        <f>IF(ISBLANK('Tab4-Adol-KABP-2006'!P195), "",('Tab4-Adol-KABP-2006'!P195))</f>
        <v/>
      </c>
      <c r="Q195" s="349" t="str">
        <f>IF(ISBLANK('Tab4-Adol-KABP-2006'!Q195), "",('Tab4-Adol-KABP-2006'!Q195))</f>
        <v/>
      </c>
      <c r="R195" s="414"/>
      <c r="S195" s="414"/>
      <c r="T195" s="414"/>
      <c r="U195" s="414"/>
      <c r="V195" s="414"/>
      <c r="W195" s="415"/>
      <c r="X195" s="348" t="str">
        <f>IF(ISBLANK('Tab4-Adol-KABP-2006'!X195), "",('Tab4-Adol-KABP-2006'!X195))</f>
        <v/>
      </c>
      <c r="Y195" s="349" t="str">
        <f>IF(ISBLANK('Tab4-Adol-KABP-2006'!Y195), "",('Tab4-Adol-KABP-2006'!Y195))</f>
        <v/>
      </c>
      <c r="Z195" s="414"/>
      <c r="AA195" s="414"/>
      <c r="AB195" s="414"/>
      <c r="AC195" s="414"/>
      <c r="AD195" s="414"/>
      <c r="AE195" s="415"/>
      <c r="AF195" s="348" t="str">
        <f>IF(ISBLANK('Tab4-Adol-KABP-2006'!AF195), "",('Tab4-Adol-KABP-2006'!AF195))</f>
        <v/>
      </c>
      <c r="AG195" s="349" t="str">
        <f>IF(ISBLANK('Tab4-Adol-KABP-2006'!AG195), "",('Tab4-Adol-KABP-2006'!AG195))</f>
        <v/>
      </c>
      <c r="AH195" s="414"/>
      <c r="AI195" s="414"/>
      <c r="AJ195" s="414"/>
      <c r="AK195" s="414"/>
      <c r="AL195" s="414"/>
      <c r="AM195" s="415"/>
      <c r="AN195" s="348" t="str">
        <f>IF(ISBLANK('Tab4-Adol-KABP-2006'!AN195), "",('Tab4-Adol-KABP-2006'!AN195))</f>
        <v/>
      </c>
      <c r="AO195" s="349" t="str">
        <f>IF(ISBLANK('Tab4-Adol-KABP-2006'!AO195), "",('Tab4-Adol-KABP-2006'!AO195))</f>
        <v/>
      </c>
      <c r="AP195" s="362"/>
      <c r="AQ195" s="362"/>
      <c r="AR195" s="362"/>
      <c r="AS195" s="362"/>
      <c r="AT195" s="362"/>
      <c r="AU195" s="363"/>
      <c r="AV195" s="348" t="str">
        <f>IF(ISBLANK('Tab4-Adol-KABP-2006'!AV195), "",('Tab4-Adol-KABP-2006'!AV195))</f>
        <v/>
      </c>
      <c r="AW195" s="349" t="str">
        <f>IF(ISBLANK('Tab4-Adol-KABP-2006'!AW195), "",('Tab4-Adol-KABP-2006'!AW195))</f>
        <v/>
      </c>
      <c r="AX195" s="414"/>
      <c r="AY195" s="414"/>
      <c r="AZ195" s="414"/>
      <c r="BA195" s="414"/>
      <c r="BB195" s="414"/>
      <c r="BC195" s="415"/>
      <c r="BD195" s="348" t="str">
        <f>IF(ISBLANK('Tab4-Adol-KABP-2006'!BD195), "",('Tab4-Adol-KABP-2006'!BD195))</f>
        <v/>
      </c>
      <c r="BE195" s="349" t="str">
        <f>IF(ISBLANK('Tab4-Adol-KABP-2006'!BE195), "",('Tab4-Adol-KABP-2006'!BE195))</f>
        <v/>
      </c>
      <c r="BF195" s="414"/>
      <c r="BG195" s="414"/>
      <c r="BH195" s="414"/>
      <c r="BI195" s="414"/>
      <c r="BJ195" s="414"/>
      <c r="BK195" s="415"/>
      <c r="BL195" s="348">
        <f>IF(ISBLANK('Tab4-Adol-KABP-2006'!BL195), "",('Tab4-Adol-KABP-2006'!BL195))</f>
        <v>2011</v>
      </c>
      <c r="BM195" s="349">
        <f>IF(ISBLANK('Tab4-Adol-KABP-2006'!BM195), "",('Tab4-Adol-KABP-2006'!BM195))</f>
        <v>2011</v>
      </c>
      <c r="BN195" s="414">
        <f>IF(ISBLANK('Tab4-Adol-KABP-2006'!BN195), "",('Tab4-Adol-KABP-2006'!BN195))</f>
        <v>1.7</v>
      </c>
      <c r="BO195" s="414">
        <f>IF(ISBLANK('Tab4-Adol-KABP-2006'!BO195), "",('Tab4-Adol-KABP-2006'!BO195))</f>
        <v>5.3</v>
      </c>
      <c r="BP195" s="414">
        <f>IF(ISBLANK('Tab4-Adol-KABP-2006'!BP195), "",('Tab4-Adol-KABP-2006'!BP195))</f>
        <v>3.4</v>
      </c>
      <c r="BQ195" s="414"/>
      <c r="BR195" s="414"/>
      <c r="BS195" s="415"/>
      <c r="BT195" s="348" t="str">
        <f>IF(ISBLANK('Tab4-Adol-KABP-2006'!BT195), "",('Tab4-Adol-KABP-2006'!BT195))</f>
        <v/>
      </c>
      <c r="BU195" s="349" t="str">
        <f>IF(ISBLANK('Tab4-Adol-KABP-2006'!BU195), "",('Tab4-Adol-KABP-2006'!BU195))</f>
        <v/>
      </c>
      <c r="BV195" s="414"/>
      <c r="BW195" s="414"/>
      <c r="BX195" s="415"/>
      <c r="BY195" s="216">
        <v>203137</v>
      </c>
      <c r="BZ195" s="208">
        <v>177995</v>
      </c>
      <c r="CA195" s="208">
        <v>381132</v>
      </c>
      <c r="CB195" s="208">
        <v>209565</v>
      </c>
      <c r="CC195" s="208">
        <v>183558</v>
      </c>
      <c r="CD195" s="284">
        <v>393123</v>
      </c>
      <c r="CE195" s="282"/>
      <c r="CF195" s="282"/>
      <c r="CG195" s="226">
        <f t="shared" si="553"/>
        <v>203137</v>
      </c>
      <c r="CH195" s="227">
        <f t="shared" si="554"/>
        <v>177995</v>
      </c>
      <c r="CI195" s="227">
        <f t="shared" si="555"/>
        <v>381132</v>
      </c>
      <c r="CJ195" s="227" t="str">
        <f t="shared" si="556"/>
        <v>-</v>
      </c>
      <c r="CK195" s="227" t="str">
        <f t="shared" si="557"/>
        <v>-</v>
      </c>
      <c r="CL195" s="228" t="str">
        <f t="shared" si="558"/>
        <v>-</v>
      </c>
      <c r="CM195" s="282"/>
      <c r="CN195" s="282"/>
      <c r="CO195" s="226" t="str">
        <f t="shared" si="559"/>
        <v>-</v>
      </c>
      <c r="CP195" s="227" t="str">
        <f t="shared" si="560"/>
        <v>-</v>
      </c>
      <c r="CQ195" s="227" t="str">
        <f t="shared" si="561"/>
        <v>-</v>
      </c>
      <c r="CR195" s="227" t="str">
        <f t="shared" si="562"/>
        <v>-</v>
      </c>
      <c r="CS195" s="227" t="str">
        <f t="shared" si="563"/>
        <v>-</v>
      </c>
      <c r="CT195" s="228" t="str">
        <f t="shared" si="564"/>
        <v>-</v>
      </c>
      <c r="CU195" s="282"/>
      <c r="CV195" s="282"/>
      <c r="CW195" s="292" t="str">
        <f t="shared" si="565"/>
        <v>-</v>
      </c>
      <c r="CX195" s="234" t="str">
        <f t="shared" si="566"/>
        <v>-</v>
      </c>
      <c r="CY195" s="234" t="str">
        <f t="shared" si="567"/>
        <v>-</v>
      </c>
      <c r="CZ195" s="234" t="str">
        <f t="shared" si="568"/>
        <v>-</v>
      </c>
      <c r="DA195" s="234" t="str">
        <f t="shared" si="569"/>
        <v>-</v>
      </c>
      <c r="DB195" s="235" t="str">
        <f t="shared" si="570"/>
        <v>-</v>
      </c>
      <c r="DC195" s="282"/>
      <c r="DD195" s="282"/>
      <c r="DE195" s="226" t="str">
        <f t="shared" si="571"/>
        <v>-</v>
      </c>
      <c r="DF195" s="227" t="str">
        <f t="shared" si="572"/>
        <v>-</v>
      </c>
      <c r="DG195" s="227" t="str">
        <f t="shared" si="573"/>
        <v>-</v>
      </c>
      <c r="DH195" s="227" t="str">
        <f t="shared" si="574"/>
        <v>-</v>
      </c>
      <c r="DI195" s="227" t="str">
        <f t="shared" si="575"/>
        <v>-</v>
      </c>
      <c r="DJ195" s="228" t="str">
        <f t="shared" si="576"/>
        <v>-</v>
      </c>
      <c r="DK195" s="282"/>
      <c r="DL195" s="282"/>
      <c r="DM195" s="226" t="str">
        <f t="shared" si="577"/>
        <v>-</v>
      </c>
      <c r="DN195" s="227" t="str">
        <f t="shared" si="578"/>
        <v>-</v>
      </c>
      <c r="DO195" s="227" t="str">
        <f t="shared" si="579"/>
        <v>-</v>
      </c>
      <c r="DP195" s="227" t="str">
        <f t="shared" si="580"/>
        <v>-</v>
      </c>
      <c r="DQ195" s="227" t="str">
        <f t="shared" si="581"/>
        <v>-</v>
      </c>
      <c r="DR195" s="228" t="str">
        <f t="shared" si="582"/>
        <v>-</v>
      </c>
      <c r="DS195" s="282"/>
      <c r="DT195" s="282"/>
      <c r="DU195" s="226" t="str">
        <f t="shared" si="583"/>
        <v>-</v>
      </c>
      <c r="DV195" s="227" t="str">
        <f t="shared" si="584"/>
        <v>-</v>
      </c>
      <c r="DW195" s="227" t="str">
        <f t="shared" si="585"/>
        <v>-</v>
      </c>
      <c r="DX195" s="227" t="str">
        <f t="shared" si="586"/>
        <v>-</v>
      </c>
      <c r="DY195" s="227" t="str">
        <f t="shared" si="587"/>
        <v>-</v>
      </c>
      <c r="DZ195" s="228" t="str">
        <f t="shared" si="588"/>
        <v>-</v>
      </c>
      <c r="EA195" s="282"/>
      <c r="EB195" s="282"/>
      <c r="EC195" s="226" t="str">
        <f t="shared" si="589"/>
        <v>-</v>
      </c>
      <c r="ED195" s="227" t="str">
        <f t="shared" si="590"/>
        <v>-</v>
      </c>
      <c r="EE195" s="227" t="str">
        <f t="shared" si="591"/>
        <v>-</v>
      </c>
      <c r="EF195" s="227" t="str">
        <f t="shared" si="592"/>
        <v>-</v>
      </c>
      <c r="EG195" s="227" t="str">
        <f t="shared" si="593"/>
        <v>-</v>
      </c>
      <c r="EH195" s="228" t="str">
        <f t="shared" si="594"/>
        <v>-</v>
      </c>
      <c r="EI195" s="282"/>
      <c r="EJ195" s="282"/>
      <c r="EK195" s="226">
        <f t="shared" si="595"/>
        <v>203137</v>
      </c>
      <c r="EL195" s="227">
        <f t="shared" si="596"/>
        <v>177995</v>
      </c>
      <c r="EM195" s="227">
        <f t="shared" si="597"/>
        <v>381132</v>
      </c>
      <c r="EN195" s="227" t="str">
        <f t="shared" si="598"/>
        <v>-</v>
      </c>
      <c r="EO195" s="227" t="str">
        <f t="shared" si="599"/>
        <v>-</v>
      </c>
      <c r="EP195" s="228" t="str">
        <f t="shared" si="600"/>
        <v>-</v>
      </c>
      <c r="EQ195" s="282"/>
      <c r="ER195" s="282"/>
      <c r="ES195" s="226" t="str">
        <f t="shared" si="601"/>
        <v>-</v>
      </c>
      <c r="ET195" s="227" t="str">
        <f t="shared" si="602"/>
        <v>-</v>
      </c>
      <c r="EU195" s="228" t="str">
        <f t="shared" si="603"/>
        <v>-</v>
      </c>
      <c r="EV195" s="282"/>
      <c r="EW195" s="282"/>
      <c r="EX195" s="301">
        <f t="shared" si="604"/>
        <v>10563.124000000002</v>
      </c>
      <c r="EY195" s="259">
        <f t="shared" si="605"/>
        <v>13349.625</v>
      </c>
      <c r="EZ195" s="259">
        <f t="shared" si="606"/>
        <v>24011.315999999999</v>
      </c>
      <c r="FA195" s="259" t="str">
        <f t="shared" si="607"/>
        <v>-</v>
      </c>
      <c r="FB195" s="259" t="str">
        <f t="shared" si="608"/>
        <v>-</v>
      </c>
      <c r="FC195" s="260" t="str">
        <f t="shared" si="609"/>
        <v>-</v>
      </c>
      <c r="FD195" s="282"/>
      <c r="FE195" s="282"/>
      <c r="FF195" s="301" t="str">
        <f t="shared" si="610"/>
        <v>-</v>
      </c>
      <c r="FG195" s="259" t="str">
        <f t="shared" si="611"/>
        <v>-</v>
      </c>
      <c r="FH195" s="259" t="str">
        <f t="shared" si="612"/>
        <v>-</v>
      </c>
      <c r="FI195" s="259" t="str">
        <f t="shared" si="613"/>
        <v>-</v>
      </c>
      <c r="FJ195" s="259" t="str">
        <f t="shared" si="614"/>
        <v>-</v>
      </c>
      <c r="FK195" s="260" t="str">
        <f t="shared" si="615"/>
        <v>-</v>
      </c>
      <c r="FL195" s="282"/>
      <c r="FM195" s="282"/>
      <c r="FN195" s="301" t="str">
        <f t="shared" si="616"/>
        <v>-</v>
      </c>
      <c r="FO195" s="259" t="str">
        <f t="shared" si="617"/>
        <v>-</v>
      </c>
      <c r="FP195" s="259" t="str">
        <f t="shared" si="618"/>
        <v>-</v>
      </c>
      <c r="FQ195" s="259" t="str">
        <f t="shared" si="619"/>
        <v>-</v>
      </c>
      <c r="FR195" s="259" t="str">
        <f t="shared" si="620"/>
        <v>-</v>
      </c>
      <c r="FS195" s="260" t="str">
        <f t="shared" si="621"/>
        <v>-</v>
      </c>
      <c r="FT195" s="282"/>
      <c r="FU195" s="282"/>
      <c r="FV195" s="301" t="str">
        <f t="shared" si="622"/>
        <v>-</v>
      </c>
      <c r="FW195" s="259" t="str">
        <f t="shared" si="623"/>
        <v>-</v>
      </c>
      <c r="FX195" s="259" t="str">
        <f t="shared" si="624"/>
        <v>-</v>
      </c>
      <c r="FY195" s="259" t="str">
        <f t="shared" si="625"/>
        <v>-</v>
      </c>
      <c r="FZ195" s="259" t="str">
        <f t="shared" si="626"/>
        <v>-</v>
      </c>
      <c r="GA195" s="260" t="str">
        <f t="shared" si="627"/>
        <v>-</v>
      </c>
      <c r="GB195" s="282"/>
      <c r="GC195" s="282"/>
      <c r="GD195" s="301" t="str">
        <f t="shared" si="628"/>
        <v>-</v>
      </c>
      <c r="GE195" s="259" t="str">
        <f t="shared" si="629"/>
        <v>-</v>
      </c>
      <c r="GF195" s="259" t="str">
        <f t="shared" si="630"/>
        <v>-</v>
      </c>
      <c r="GG195" s="259" t="str">
        <f t="shared" si="631"/>
        <v>-</v>
      </c>
      <c r="GH195" s="259" t="str">
        <f t="shared" si="632"/>
        <v>-</v>
      </c>
      <c r="GI195" s="260" t="str">
        <f t="shared" si="633"/>
        <v>-</v>
      </c>
      <c r="GJ195" s="282"/>
      <c r="GK195" s="282"/>
      <c r="GL195" s="301" t="str">
        <f t="shared" si="634"/>
        <v>-</v>
      </c>
      <c r="GM195" s="259" t="str">
        <f t="shared" si="635"/>
        <v>-</v>
      </c>
      <c r="GN195" s="259" t="str">
        <f t="shared" si="636"/>
        <v>-</v>
      </c>
      <c r="GO195" s="259" t="str">
        <f t="shared" si="637"/>
        <v>-</v>
      </c>
      <c r="GP195" s="259" t="str">
        <f t="shared" si="638"/>
        <v>-</v>
      </c>
      <c r="GQ195" s="260" t="str">
        <f t="shared" si="639"/>
        <v>-</v>
      </c>
      <c r="GR195" s="282"/>
      <c r="GS195" s="282"/>
      <c r="GT195" s="301" t="str">
        <f t="shared" si="640"/>
        <v>-</v>
      </c>
      <c r="GU195" s="259" t="str">
        <f t="shared" si="641"/>
        <v>-</v>
      </c>
      <c r="GV195" s="259" t="str">
        <f t="shared" si="642"/>
        <v>-</v>
      </c>
      <c r="GW195" s="259" t="str">
        <f t="shared" si="643"/>
        <v>-</v>
      </c>
      <c r="GX195" s="259" t="str">
        <f t="shared" si="644"/>
        <v>-</v>
      </c>
      <c r="GY195" s="260" t="str">
        <f t="shared" si="645"/>
        <v>-</v>
      </c>
      <c r="GZ195" s="282"/>
      <c r="HA195" s="282"/>
      <c r="HB195" s="301">
        <f t="shared" si="646"/>
        <v>3453.3290000000002</v>
      </c>
      <c r="HC195" s="259">
        <f t="shared" si="647"/>
        <v>9433.7350000000006</v>
      </c>
      <c r="HD195" s="259">
        <f t="shared" si="648"/>
        <v>12958.488000000001</v>
      </c>
      <c r="HE195" s="259" t="str">
        <f t="shared" si="649"/>
        <v>-</v>
      </c>
      <c r="HF195" s="259" t="str">
        <f t="shared" si="650"/>
        <v>-</v>
      </c>
      <c r="HG195" s="260" t="str">
        <f t="shared" si="651"/>
        <v>-</v>
      </c>
      <c r="HH195" s="282"/>
      <c r="HI195" s="282"/>
      <c r="HJ195" s="301" t="str">
        <f t="shared" si="652"/>
        <v>-</v>
      </c>
      <c r="HK195" s="259" t="str">
        <f t="shared" si="653"/>
        <v>-</v>
      </c>
      <c r="HL195" s="260" t="str">
        <f t="shared" si="654"/>
        <v>-</v>
      </c>
      <c r="HM195" s="428">
        <f t="shared" si="663"/>
        <v>1</v>
      </c>
      <c r="HN195" s="429">
        <f t="shared" si="663"/>
        <v>1</v>
      </c>
      <c r="HO195" s="429">
        <f t="shared" si="663"/>
        <v>1</v>
      </c>
      <c r="HP195" s="429" t="str">
        <f t="shared" si="655"/>
        <v>-</v>
      </c>
      <c r="HQ195" s="429" t="str">
        <f t="shared" si="655"/>
        <v>-</v>
      </c>
      <c r="HR195" s="430" t="str">
        <f t="shared" si="655"/>
        <v>-</v>
      </c>
      <c r="HS195" s="450"/>
      <c r="HT195" s="450"/>
      <c r="HU195" s="428" t="str">
        <f t="shared" si="664"/>
        <v>-</v>
      </c>
      <c r="HV195" s="429" t="str">
        <f t="shared" si="664"/>
        <v>-</v>
      </c>
      <c r="HW195" s="429" t="str">
        <f t="shared" si="664"/>
        <v>-</v>
      </c>
      <c r="HX195" s="429" t="str">
        <f t="shared" si="656"/>
        <v>-</v>
      </c>
      <c r="HY195" s="429" t="str">
        <f t="shared" si="656"/>
        <v>-</v>
      </c>
      <c r="HZ195" s="430" t="str">
        <f t="shared" si="656"/>
        <v>-</v>
      </c>
      <c r="IA195" s="450"/>
      <c r="IB195" s="450"/>
      <c r="IC195" s="428" t="str">
        <f t="shared" si="665"/>
        <v>-</v>
      </c>
      <c r="ID195" s="429" t="str">
        <f t="shared" si="665"/>
        <v>-</v>
      </c>
      <c r="IE195" s="429" t="str">
        <f t="shared" si="665"/>
        <v>-</v>
      </c>
      <c r="IF195" s="429" t="str">
        <f t="shared" si="657"/>
        <v>-</v>
      </c>
      <c r="IG195" s="429" t="str">
        <f t="shared" si="657"/>
        <v>-</v>
      </c>
      <c r="IH195" s="430" t="str">
        <f t="shared" si="657"/>
        <v>-</v>
      </c>
      <c r="II195" s="450"/>
      <c r="IJ195" s="450"/>
      <c r="IK195" s="428" t="str">
        <f t="shared" si="666"/>
        <v>-</v>
      </c>
      <c r="IL195" s="429" t="str">
        <f t="shared" si="666"/>
        <v>-</v>
      </c>
      <c r="IM195" s="429" t="str">
        <f t="shared" si="666"/>
        <v>-</v>
      </c>
      <c r="IN195" s="429" t="str">
        <f t="shared" si="658"/>
        <v>-</v>
      </c>
      <c r="IO195" s="429" t="str">
        <f t="shared" si="658"/>
        <v>-</v>
      </c>
      <c r="IP195" s="430" t="str">
        <f t="shared" si="658"/>
        <v>-</v>
      </c>
      <c r="IQ195" s="450"/>
      <c r="IR195" s="450"/>
      <c r="IS195" s="428" t="str">
        <f t="shared" si="667"/>
        <v>-</v>
      </c>
      <c r="IT195" s="429" t="str">
        <f t="shared" si="667"/>
        <v>-</v>
      </c>
      <c r="IU195" s="429" t="str">
        <f t="shared" si="667"/>
        <v>-</v>
      </c>
      <c r="IV195" s="429" t="str">
        <f t="shared" si="659"/>
        <v>-</v>
      </c>
      <c r="IW195" s="429" t="str">
        <f t="shared" si="659"/>
        <v>-</v>
      </c>
      <c r="IX195" s="430" t="str">
        <f t="shared" si="659"/>
        <v>-</v>
      </c>
      <c r="IY195" s="450"/>
      <c r="IZ195" s="450"/>
      <c r="JA195" s="428" t="str">
        <f t="shared" si="668"/>
        <v>-</v>
      </c>
      <c r="JB195" s="429" t="str">
        <f t="shared" si="668"/>
        <v>-</v>
      </c>
      <c r="JC195" s="429" t="str">
        <f t="shared" si="668"/>
        <v>-</v>
      </c>
      <c r="JD195" s="429" t="str">
        <f t="shared" si="660"/>
        <v>-</v>
      </c>
      <c r="JE195" s="429" t="str">
        <f t="shared" si="660"/>
        <v>-</v>
      </c>
      <c r="JF195" s="430" t="str">
        <f t="shared" si="660"/>
        <v>-</v>
      </c>
      <c r="JG195" s="450"/>
      <c r="JH195" s="450"/>
      <c r="JI195" s="428" t="str">
        <f t="shared" si="669"/>
        <v>-</v>
      </c>
      <c r="JJ195" s="429" t="str">
        <f t="shared" si="669"/>
        <v>-</v>
      </c>
      <c r="JK195" s="429" t="str">
        <f t="shared" si="669"/>
        <v>-</v>
      </c>
      <c r="JL195" s="429" t="str">
        <f t="shared" si="661"/>
        <v>-</v>
      </c>
      <c r="JM195" s="429" t="str">
        <f t="shared" si="661"/>
        <v>-</v>
      </c>
      <c r="JN195" s="430" t="str">
        <f t="shared" si="661"/>
        <v>-</v>
      </c>
      <c r="JO195" s="450"/>
      <c r="JP195" s="450"/>
      <c r="JQ195" s="428">
        <f t="shared" si="670"/>
        <v>1</v>
      </c>
      <c r="JR195" s="429">
        <f t="shared" si="670"/>
        <v>1</v>
      </c>
      <c r="JS195" s="429">
        <f t="shared" si="670"/>
        <v>1</v>
      </c>
      <c r="JT195" s="429" t="str">
        <f t="shared" si="662"/>
        <v>-</v>
      </c>
      <c r="JU195" s="429" t="str">
        <f t="shared" si="662"/>
        <v>-</v>
      </c>
      <c r="JV195" s="430" t="str">
        <f t="shared" si="662"/>
        <v>-</v>
      </c>
      <c r="JW195" s="450"/>
      <c r="JX195" s="450"/>
      <c r="JY195" s="428" t="str">
        <f t="shared" si="552"/>
        <v>-</v>
      </c>
      <c r="JZ195" s="429" t="str">
        <f t="shared" si="552"/>
        <v>-</v>
      </c>
      <c r="KA195" s="430" t="str">
        <f t="shared" si="552"/>
        <v>-</v>
      </c>
      <c r="KB195" s="172"/>
      <c r="KC195" s="355" t="str">
        <f>IF(ISBLANK('Tab4-Adol-KABP-2006'!KC195),"",('Tab4-Adol-KABP-2006'!KC195))</f>
        <v/>
      </c>
      <c r="KD195" s="355" t="str">
        <f>IF(ISBLANK('Tab4-Adol-KABP-2006'!KD195),"",('Tab4-Adol-KABP-2006'!KD195))</f>
        <v/>
      </c>
      <c r="KE195" s="355" t="str">
        <f>IF(ISBLANK('Tab4-Adol-KABP-2006'!KE195),"",('Tab4-Adol-KABP-2006'!KE195))</f>
        <v/>
      </c>
      <c r="KF195" s="355" t="str">
        <f>IF(ISBLANK('Tab4-Adol-KABP-2006'!KF195),"",('Tab4-Adol-KABP-2006'!KF195))</f>
        <v/>
      </c>
      <c r="KG195" s="355" t="str">
        <f>IF(ISBLANK('Tab4-Adol-KABP-2006'!KG195),"",('Tab4-Adol-KABP-2006'!KG195))</f>
        <v/>
      </c>
      <c r="KH195" s="355" t="str">
        <f>IF(ISBLANK('Tab4-Adol-KABP-2006'!KH195),"",('Tab4-Adol-KABP-2006'!KH195))</f>
        <v/>
      </c>
      <c r="KI195" s="355" t="str">
        <f>IF(ISBLANK('Tab4-Adol-KABP-2006'!KI195),"",('Tab4-Adol-KABP-2006'!KI195))</f>
        <v/>
      </c>
      <c r="KJ195" s="355" t="str">
        <f>IF(ISBLANK('Tab4-Adol-KABP-2006'!KJ195),"",('Tab4-Adol-KABP-2006'!KJ195))</f>
        <v/>
      </c>
      <c r="KK195" s="355" t="str">
        <f>IF(ISBLANK('Tab4-Adol-KABP-2006'!KK195),"",('Tab4-Adol-KABP-2006'!KK195))</f>
        <v/>
      </c>
      <c r="KL195" s="355" t="str">
        <f>IF(ISBLANK('Tab4-Adol-KABP-2006'!KL195),"",('Tab4-Adol-KABP-2006'!KL195))</f>
        <v/>
      </c>
      <c r="KM195" s="355" t="str">
        <f>IF(ISBLANK('Tab4-Adol-KABP-2006'!KM195),"",('Tab4-Adol-KABP-2006'!KM195))</f>
        <v/>
      </c>
      <c r="KN195" s="355" t="str">
        <f>IF(ISBLANK('Tab4-Adol-KABP-2006'!KN195),"",('Tab4-Adol-KABP-2006'!KN195))</f>
        <v/>
      </c>
      <c r="KO195" s="355" t="str">
        <f>IF(ISBLANK('Tab4-Adol-KABP-2006'!KO195),"",('Tab4-Adol-KABP-2006'!KO195))</f>
        <v/>
      </c>
      <c r="KP195" s="355" t="str">
        <f>IF(ISBLANK('Tab4-Adol-KABP-2006'!KP195),"",('Tab4-Adol-KABP-2006'!KP195))</f>
        <v/>
      </c>
      <c r="KQ195" s="355" t="str">
        <f>IF(ISBLANK('Tab4-Adol-KABP-2006'!KQ195),"",('Tab4-Adol-KABP-2006'!KQ195))</f>
        <v/>
      </c>
      <c r="KR195" s="355" t="str">
        <f>IF(ISBLANK('Tab4-Adol-KABP-2006'!KR195),"",('Tab4-Adol-KABP-2006'!KR195))</f>
        <v/>
      </c>
      <c r="KS195" s="355" t="str">
        <f>IF(ISBLANK('Tab4-Adol-KABP-2006'!KS195),"",('Tab4-Adol-KABP-2006'!KS195))</f>
        <v/>
      </c>
      <c r="KT195" s="355" t="str">
        <f>IF(ISBLANK('Tab4-Adol-KABP-2006'!KT195),"",('Tab4-Adol-KABP-2006'!KT195))</f>
        <v/>
      </c>
      <c r="KU195" s="355" t="str">
        <f>IF(ISBLANK('Tab4-Adol-KABP-2006'!KU195),"",('Tab4-Adol-KABP-2006'!KU195))</f>
        <v/>
      </c>
      <c r="KV195" s="355" t="str">
        <f>IF(ISBLANK('Tab4-Adol-KABP-2006'!KV195),"",('Tab4-Adol-KABP-2006'!KV195))</f>
        <v/>
      </c>
      <c r="KW195" s="355" t="str">
        <f>IF(ISBLANK('Tab4-Adol-KABP-2006'!KW195),"",('Tab4-Adol-KABP-2006'!KW195))</f>
        <v/>
      </c>
      <c r="KX195" s="355" t="str">
        <f>IF(ISBLANK('Tab4-Adol-KABP-2006'!KX195),"",('Tab4-Adol-KABP-2006'!KX195))</f>
        <v/>
      </c>
      <c r="KY195" s="355" t="str">
        <f>IF(ISBLANK('Tab4-Adol-KABP-2006'!KY195),"",('Tab4-Adol-KABP-2006'!KY195))</f>
        <v/>
      </c>
      <c r="KZ195" s="355" t="str">
        <f>IF(ISBLANK('Tab4-Adol-KABP-2006'!KZ195),"",('Tab4-Adol-KABP-2006'!KZ195))</f>
        <v/>
      </c>
      <c r="LA195" s="355" t="str">
        <f>IF(ISBLANK('Tab4-Adol-KABP-2006'!LA195),"",('Tab4-Adol-KABP-2006'!LA195))</f>
        <v/>
      </c>
      <c r="LB195" s="355" t="str">
        <f>IF(ISBLANK('Tab4-Adol-KABP-2006'!LB195),"",('Tab4-Adol-KABP-2006'!LB195))</f>
        <v/>
      </c>
      <c r="LC195" s="355" t="str">
        <f>IF(ISBLANK('Tab4-Adol-KABP-2006'!LC195),"",('Tab4-Adol-KABP-2006'!LC195))</f>
        <v/>
      </c>
      <c r="LD195" s="355" t="str">
        <f>IF(ISBLANK('Tab4-Adol-KABP-2006'!LD195),"",('Tab4-Adol-KABP-2006'!LD195))</f>
        <v/>
      </c>
      <c r="LE195" s="355" t="str">
        <f>IF(ISBLANK('Tab4-Adol-KABP-2006'!LE195),"",('Tab4-Adol-KABP-2006'!LE195))</f>
        <v/>
      </c>
      <c r="LF195" s="355" t="str">
        <f>IF(ISBLANK('Tab4-Adol-KABP-2006'!LF195),"",('Tab4-Adol-KABP-2006'!LF195))</f>
        <v/>
      </c>
      <c r="LG195" s="355" t="str">
        <f>IF(ISBLANK('Tab4-Adol-KABP-2006'!LG195),"",('Tab4-Adol-KABP-2006'!LG195))</f>
        <v/>
      </c>
      <c r="LH195" s="355" t="str">
        <f>IF(ISBLANK('Tab4-Adol-KABP-2006'!LH195),"",('Tab4-Adol-KABP-2006'!LH195))</f>
        <v/>
      </c>
      <c r="LI195" s="355" t="str">
        <f>IF(ISBLANK('Tab4-Adol-KABP-2006'!LI195),"",('Tab4-Adol-KABP-2006'!LI195))</f>
        <v/>
      </c>
      <c r="LJ195" s="355" t="str">
        <f>IF(ISBLANK('Tab4-Adol-KABP-2006'!LJ195),"",('Tab4-Adol-KABP-2006'!LJ195))</f>
        <v/>
      </c>
      <c r="LK195" s="355" t="str">
        <f>IF(ISBLANK('Tab4-Adol-KABP-2006'!LK195),"",('Tab4-Adol-KABP-2006'!LK195))</f>
        <v/>
      </c>
      <c r="LL195" s="355" t="str">
        <f>IF(ISBLANK('Tab4-Adol-KABP-2006'!LL195),"",('Tab4-Adol-KABP-2006'!LL195))</f>
        <v/>
      </c>
      <c r="LM195" s="355" t="str">
        <f>IF(ISBLANK('Tab4-Adol-KABP-2006'!LM195),"",('Tab4-Adol-KABP-2006'!LM195))</f>
        <v/>
      </c>
      <c r="LN195" s="355" t="str">
        <f>IF(ISBLANK('Tab4-Adol-KABP-2006'!LN195),"",('Tab4-Adol-KABP-2006'!LN195))</f>
        <v/>
      </c>
      <c r="LO195" s="355" t="str">
        <f>IF(ISBLANK('Tab4-Adol-KABP-2006'!LO195),"",('Tab4-Adol-KABP-2006'!LO195))</f>
        <v/>
      </c>
      <c r="LP195" s="355" t="str">
        <f>IF(ISBLANK('Tab4-Adol-KABP-2006'!LP195),"",('Tab4-Adol-KABP-2006'!LP195))</f>
        <v/>
      </c>
      <c r="LQ195" s="355" t="str">
        <f>IF(ISBLANK('Tab4-Adol-KABP-2006'!LQ195),"",('Tab4-Adol-KABP-2006'!LQ195))</f>
        <v/>
      </c>
      <c r="LR195" s="355" t="str">
        <f>IF(ISBLANK('Tab4-Adol-KABP-2006'!LR195),"",('Tab4-Adol-KABP-2006'!LR195))</f>
        <v/>
      </c>
      <c r="LS195" s="355" t="str">
        <f>IF(ISBLANK('Tab4-Adol-KABP-2006'!LS195),"",('Tab4-Adol-KABP-2006'!LS195))</f>
        <v/>
      </c>
      <c r="LT195" s="355" t="str">
        <f>IF(ISBLANK('Tab4-Adol-KABP-2006'!LT195),"",('Tab4-Adol-KABP-2006'!LT195))</f>
        <v/>
      </c>
      <c r="LU195" s="355" t="str">
        <f>IF(ISBLANK('Tab4-Adol-KABP-2006'!LU195),"",('Tab4-Adol-KABP-2006'!LU195))</f>
        <v/>
      </c>
      <c r="LV195" s="355" t="str">
        <f>IF(ISBLANK('Tab4-Adol-KABP-2006'!LV195),"",('Tab4-Adol-KABP-2006'!LV195))</f>
        <v/>
      </c>
      <c r="LW195" s="355" t="str">
        <f>IF(ISBLANK('Tab4-Adol-KABP-2006'!LW195),"",('Tab4-Adol-KABP-2006'!LW195))</f>
        <v/>
      </c>
      <c r="LX195" s="355" t="str">
        <f>IF(ISBLANK('Tab4-Adol-KABP-2006'!LX195),"",('Tab4-Adol-KABP-2006'!LX195))</f>
        <v/>
      </c>
      <c r="LY195" s="355" t="str">
        <f>IF(ISBLANK('Tab4-Adol-KABP-2006'!LY195),"",('Tab4-Adol-KABP-2006'!LY195))</f>
        <v/>
      </c>
      <c r="LZ195" s="355" t="str">
        <f>IF(ISBLANK('Tab4-Adol-KABP-2006'!LZ195),"",('Tab4-Adol-KABP-2006'!LZ195))</f>
        <v/>
      </c>
      <c r="MA195" s="355" t="str">
        <f>IF(ISBLANK('Tab4-Adol-KABP-2006'!MA195),"",('Tab4-Adol-KABP-2006'!MA195))</f>
        <v/>
      </c>
    </row>
    <row r="196" spans="1:339" x14ac:dyDescent="0.2">
      <c r="A196" s="310" t="s">
        <v>200</v>
      </c>
      <c r="B196" s="172">
        <v>0</v>
      </c>
      <c r="C196" s="172">
        <v>0</v>
      </c>
      <c r="D196" s="172" t="s">
        <v>310</v>
      </c>
      <c r="E196" s="172">
        <v>1</v>
      </c>
      <c r="F196" s="173">
        <v>2</v>
      </c>
      <c r="G196" s="218" t="s">
        <v>129</v>
      </c>
      <c r="H196" s="348">
        <f>IF(ISBLANK('Tab4-Adol-KABP-2006'!H196), "",('Tab4-Adol-KABP-2006'!H196))</f>
        <v>2012</v>
      </c>
      <c r="I196" s="349">
        <f>IF(ISBLANK('Tab4-Adol-KABP-2006'!I196), "",('Tab4-Adol-KABP-2006'!I196))</f>
        <v>2012</v>
      </c>
      <c r="J196" s="414">
        <f>IF(ISBLANK('Tab4-Adol-KABP-2006'!J196), "",('Tab4-Adol-KABP-2006'!J196))</f>
        <v>12.3</v>
      </c>
      <c r="K196" s="414">
        <f>IF(ISBLANK('Tab4-Adol-KABP-2006'!K196), "",('Tab4-Adol-KABP-2006'!K196))</f>
        <v>15.8</v>
      </c>
      <c r="L196" s="414">
        <f>IF(ISBLANK('Tab4-Adol-KABP-2006'!L196), "",('Tab4-Adol-KABP-2006'!L196))</f>
        <v>14.1</v>
      </c>
      <c r="M196" s="414">
        <f>IF(ISBLANK('Tab4-Adol-KABP-2006'!M196), "",('Tab4-Adol-KABP-2006'!M196))</f>
        <v>21.3</v>
      </c>
      <c r="N196" s="414">
        <f>IF(ISBLANK('Tab4-Adol-KABP-2006'!N196), "",('Tab4-Adol-KABP-2006'!N196))</f>
        <v>32.5</v>
      </c>
      <c r="O196" s="415">
        <f>IF(ISBLANK('Tab4-Adol-KABP-2006'!O196), "",('Tab4-Adol-KABP-2006'!O196))</f>
        <v>25.4</v>
      </c>
      <c r="P196" s="348">
        <f>IF(ISBLANK('Tab4-Adol-KABP-2006'!P196), "",('Tab4-Adol-KABP-2006'!P196))</f>
        <v>2012</v>
      </c>
      <c r="Q196" s="349">
        <f>IF(ISBLANK('Tab4-Adol-KABP-2006'!Q196), "",('Tab4-Adol-KABP-2006'!Q196))</f>
        <v>2012</v>
      </c>
      <c r="R196" s="414">
        <f>IF(ISBLANK('Tab4-Adol-KABP-2006'!R196), "",('Tab4-Adol-KABP-2006'!R196))</f>
        <v>22.8</v>
      </c>
      <c r="S196" s="414">
        <f>IF(ISBLANK('Tab4-Adol-KABP-2006'!S196), "",('Tab4-Adol-KABP-2006'!S196))</f>
        <v>26.1</v>
      </c>
      <c r="T196" s="414">
        <f>IF(ISBLANK('Tab4-Adol-KABP-2006'!T196), "",('Tab4-Adol-KABP-2006'!T196))</f>
        <v>24.5</v>
      </c>
      <c r="U196" s="414">
        <f>IF(ISBLANK('Tab4-Adol-KABP-2006'!U196), "",('Tab4-Adol-KABP-2006'!U196))</f>
        <v>1</v>
      </c>
      <c r="V196" s="414">
        <f>IF(ISBLANK('Tab4-Adol-KABP-2006'!V196), "",('Tab4-Adol-KABP-2006'!V196))</f>
        <v>1.3</v>
      </c>
      <c r="W196" s="415">
        <f>IF(ISBLANK('Tab4-Adol-KABP-2006'!W196), "",('Tab4-Adol-KABP-2006'!W196))</f>
        <v>1.1000000000000001</v>
      </c>
      <c r="X196" s="348">
        <f>IF(ISBLANK('Tab4-Adol-KABP-2006'!X196), "",('Tab4-Adol-KABP-2006'!X196))</f>
        <v>2012</v>
      </c>
      <c r="Y196" s="349">
        <f>IF(ISBLANK('Tab4-Adol-KABP-2006'!Y196), "",('Tab4-Adol-KABP-2006'!Y196))</f>
        <v>2012</v>
      </c>
      <c r="Z196" s="414">
        <f>IF(ISBLANK('Tab4-Adol-KABP-2006'!Z196), "",('Tab4-Adol-KABP-2006'!Z196))</f>
        <v>0.1</v>
      </c>
      <c r="AA196" s="414">
        <f>IF(ISBLANK('Tab4-Adol-KABP-2006'!AA196), "",('Tab4-Adol-KABP-2006'!AA196))</f>
        <v>0.3</v>
      </c>
      <c r="AB196" s="414">
        <f>IF(ISBLANK('Tab4-Adol-KABP-2006'!AB196), "",('Tab4-Adol-KABP-2006'!AB196))</f>
        <v>0.2</v>
      </c>
      <c r="AC196" s="414">
        <f>IF(ISBLANK('Tab4-Adol-KABP-2006'!AC196), "",('Tab4-Adol-KABP-2006'!AC196))</f>
        <v>0.1</v>
      </c>
      <c r="AD196" s="414">
        <f>IF(ISBLANK('Tab4-Adol-KABP-2006'!AD196), "",('Tab4-Adol-KABP-2006'!AD196))</f>
        <v>2.8</v>
      </c>
      <c r="AE196" s="415">
        <f>IF(ISBLANK('Tab4-Adol-KABP-2006'!AE196), "",('Tab4-Adol-KABP-2006'!AE196))</f>
        <v>1.1000000000000001</v>
      </c>
      <c r="AF196" s="348">
        <f>IF(ISBLANK('Tab4-Adol-KABP-2006'!AF196), "",('Tab4-Adol-KABP-2006'!AF196))</f>
        <v>2012</v>
      </c>
      <c r="AG196" s="349">
        <f>IF(ISBLANK('Tab4-Adol-KABP-2006'!AG196), "",('Tab4-Adol-KABP-2006'!AG196))</f>
        <v>2012</v>
      </c>
      <c r="AH196" s="414"/>
      <c r="AI196" s="414"/>
      <c r="AJ196" s="414"/>
      <c r="AK196" s="414"/>
      <c r="AL196" s="414"/>
      <c r="AM196" s="415"/>
      <c r="AN196" s="348">
        <f>IF(ISBLANK('Tab4-Adol-KABP-2006'!AN196), "",('Tab4-Adol-KABP-2006'!AN196))</f>
        <v>2012</v>
      </c>
      <c r="AO196" s="349">
        <f>IF(ISBLANK('Tab4-Adol-KABP-2006'!AO196), "",('Tab4-Adol-KABP-2006'!AO196))</f>
        <v>2012</v>
      </c>
      <c r="AP196" s="362">
        <f>IF(ISBLANK('Tab4-Adol-KABP-2006'!AP196), "",('Tab4-Adol-KABP-2006'!AP196))</f>
        <v>0.9</v>
      </c>
      <c r="AQ196" s="362">
        <f>IF(ISBLANK('Tab4-Adol-KABP-2006'!AQ196), "",('Tab4-Adol-KABP-2006'!AQ196))</f>
        <v>0.6</v>
      </c>
      <c r="AR196" s="362">
        <f>IF(ISBLANK('Tab4-Adol-KABP-2006'!AR196), "",('Tab4-Adol-KABP-2006'!AR196))</f>
        <v>0.7</v>
      </c>
      <c r="AS196" s="362">
        <f>IF(ISBLANK('Tab4-Adol-KABP-2006'!AS196), "",('Tab4-Adol-KABP-2006'!AS196))</f>
        <v>41.9</v>
      </c>
      <c r="AT196" s="362">
        <f>IF(ISBLANK('Tab4-Adol-KABP-2006'!AT196), "",('Tab4-Adol-KABP-2006'!AT196))</f>
        <v>26.9</v>
      </c>
      <c r="AU196" s="363">
        <f>IF(ISBLANK('Tab4-Adol-KABP-2006'!AU196), "",('Tab4-Adol-KABP-2006'!AU196))</f>
        <v>29.4</v>
      </c>
      <c r="AV196" s="348">
        <f>IF(ISBLANK('Tab4-Adol-KABP-2006'!AV196), "",('Tab4-Adol-KABP-2006'!AV196))</f>
        <v>2012</v>
      </c>
      <c r="AW196" s="349">
        <f>IF(ISBLANK('Tab4-Adol-KABP-2006'!AW196), "",('Tab4-Adol-KABP-2006'!AW196))</f>
        <v>2012</v>
      </c>
      <c r="AX196" s="414"/>
      <c r="AY196" s="414"/>
      <c r="AZ196" s="414">
        <f>IF(ISBLANK('Tab4-Adol-KABP-2006'!AZ196), "",('Tab4-Adol-KABP-2006'!AZ196))</f>
        <v>28.7</v>
      </c>
      <c r="BA196" s="414"/>
      <c r="BB196" s="414">
        <f>IF(ISBLANK('Tab4-Adol-KABP-2006'!BB196), "",('Tab4-Adol-KABP-2006'!BB196))</f>
        <v>68.7</v>
      </c>
      <c r="BC196" s="415">
        <f>IF(ISBLANK('Tab4-Adol-KABP-2006'!BC196), "",('Tab4-Adol-KABP-2006'!BC196))</f>
        <v>57.1</v>
      </c>
      <c r="BD196" s="348">
        <f>IF(ISBLANK('Tab4-Adol-KABP-2006'!BD196), "",('Tab4-Adol-KABP-2006'!BD196))</f>
        <v>2012</v>
      </c>
      <c r="BE196" s="349">
        <f>IF(ISBLANK('Tab4-Adol-KABP-2006'!BE196), "",('Tab4-Adol-KABP-2006'!BE196))</f>
        <v>2012</v>
      </c>
      <c r="BF196" s="414">
        <f>IF(ISBLANK('Tab4-Adol-KABP-2006'!BF196), "",('Tab4-Adol-KABP-2006'!BF196))</f>
        <v>4.0999999999999996</v>
      </c>
      <c r="BG196" s="414">
        <f>IF(ISBLANK('Tab4-Adol-KABP-2006'!BG196), "",('Tab4-Adol-KABP-2006'!BG196))</f>
        <v>9.9</v>
      </c>
      <c r="BH196" s="414">
        <f>IF(ISBLANK('Tab4-Adol-KABP-2006'!BH196), "",('Tab4-Adol-KABP-2006'!BH196))</f>
        <v>7.1</v>
      </c>
      <c r="BI196" s="414">
        <f>IF(ISBLANK('Tab4-Adol-KABP-2006'!BI196), "",('Tab4-Adol-KABP-2006'!BI196))</f>
        <v>1.5</v>
      </c>
      <c r="BJ196" s="414">
        <f>IF(ISBLANK('Tab4-Adol-KABP-2006'!BJ196), "",('Tab4-Adol-KABP-2006'!BJ196))</f>
        <v>3.6</v>
      </c>
      <c r="BK196" s="415">
        <f>IF(ISBLANK('Tab4-Adol-KABP-2006'!BK196), "",('Tab4-Adol-KABP-2006'!BK196))</f>
        <v>2.2000000000000002</v>
      </c>
      <c r="BL196" s="348">
        <f>IF(ISBLANK('Tab4-Adol-KABP-2006'!BL196), "",('Tab4-Adol-KABP-2006'!BL196))</f>
        <v>2012</v>
      </c>
      <c r="BM196" s="349">
        <f>IF(ISBLANK('Tab4-Adol-KABP-2006'!BM196), "",('Tab4-Adol-KABP-2006'!BM196))</f>
        <v>2012</v>
      </c>
      <c r="BN196" s="414">
        <f>IF(ISBLANK('Tab4-Adol-KABP-2006'!BN196), "",('Tab4-Adol-KABP-2006'!BN196))</f>
        <v>9.1999999999999993</v>
      </c>
      <c r="BO196" s="414">
        <f>IF(ISBLANK('Tab4-Adol-KABP-2006'!BO196), "",('Tab4-Adol-KABP-2006'!BO196))</f>
        <v>24.8</v>
      </c>
      <c r="BP196" s="414">
        <f>IF(ISBLANK('Tab4-Adol-KABP-2006'!BP196), "",('Tab4-Adol-KABP-2006'!BP196))</f>
        <v>17.3</v>
      </c>
      <c r="BQ196" s="414">
        <f>IF(ISBLANK('Tab4-Adol-KABP-2006'!BQ196), "",('Tab4-Adol-KABP-2006'!BQ196))</f>
        <v>2.6</v>
      </c>
      <c r="BR196" s="414">
        <f>IF(ISBLANK('Tab4-Adol-KABP-2006'!BR196), "",('Tab4-Adol-KABP-2006'!BR196))</f>
        <v>8</v>
      </c>
      <c r="BS196" s="415">
        <f>IF(ISBLANK('Tab4-Adol-KABP-2006'!BS196), "",('Tab4-Adol-KABP-2006'!BS196))</f>
        <v>4.5999999999999996</v>
      </c>
      <c r="BT196" s="348" t="str">
        <f>IF(ISBLANK('Tab4-Adol-KABP-2006'!BT196), "",('Tab4-Adol-KABP-2006'!BT196))</f>
        <v/>
      </c>
      <c r="BU196" s="349" t="str">
        <f>IF(ISBLANK('Tab4-Adol-KABP-2006'!BU196), "",('Tab4-Adol-KABP-2006'!BU196))</f>
        <v/>
      </c>
      <c r="BV196" s="414"/>
      <c r="BW196" s="414"/>
      <c r="BX196" s="415"/>
      <c r="BY196" s="216">
        <v>953603</v>
      </c>
      <c r="BZ196" s="208">
        <v>742877</v>
      </c>
      <c r="CA196" s="208">
        <v>1696480</v>
      </c>
      <c r="CB196" s="208">
        <v>946712</v>
      </c>
      <c r="CC196" s="208">
        <v>663462</v>
      </c>
      <c r="CD196" s="284">
        <v>1610174</v>
      </c>
      <c r="CE196" s="282"/>
      <c r="CF196" s="282"/>
      <c r="CG196" s="226">
        <f t="shared" si="553"/>
        <v>953603</v>
      </c>
      <c r="CH196" s="227">
        <f t="shared" si="554"/>
        <v>742877</v>
      </c>
      <c r="CI196" s="227">
        <f t="shared" si="555"/>
        <v>1696480</v>
      </c>
      <c r="CJ196" s="227">
        <f t="shared" si="556"/>
        <v>946712</v>
      </c>
      <c r="CK196" s="227">
        <f t="shared" si="557"/>
        <v>663462</v>
      </c>
      <c r="CL196" s="228">
        <f t="shared" si="558"/>
        <v>1610174</v>
      </c>
      <c r="CM196" s="282"/>
      <c r="CN196" s="282"/>
      <c r="CO196" s="226">
        <f t="shared" si="559"/>
        <v>953603</v>
      </c>
      <c r="CP196" s="227">
        <f t="shared" si="560"/>
        <v>742877</v>
      </c>
      <c r="CQ196" s="227">
        <f t="shared" si="561"/>
        <v>1696480</v>
      </c>
      <c r="CR196" s="227">
        <f t="shared" si="562"/>
        <v>946712</v>
      </c>
      <c r="CS196" s="227">
        <f t="shared" si="563"/>
        <v>663462</v>
      </c>
      <c r="CT196" s="228">
        <f t="shared" si="564"/>
        <v>1610174</v>
      </c>
      <c r="CU196" s="282"/>
      <c r="CV196" s="282"/>
      <c r="CW196" s="292">
        <f t="shared" si="565"/>
        <v>953603</v>
      </c>
      <c r="CX196" s="234">
        <f t="shared" si="566"/>
        <v>742877</v>
      </c>
      <c r="CY196" s="234">
        <f t="shared" si="567"/>
        <v>1696480</v>
      </c>
      <c r="CZ196" s="234">
        <f t="shared" si="568"/>
        <v>946712</v>
      </c>
      <c r="DA196" s="234">
        <f t="shared" si="569"/>
        <v>663462</v>
      </c>
      <c r="DB196" s="235">
        <f t="shared" si="570"/>
        <v>1610174</v>
      </c>
      <c r="DC196" s="282"/>
      <c r="DD196" s="282"/>
      <c r="DE196" s="226" t="str">
        <f t="shared" si="571"/>
        <v>-</v>
      </c>
      <c r="DF196" s="227" t="str">
        <f t="shared" si="572"/>
        <v>-</v>
      </c>
      <c r="DG196" s="227" t="str">
        <f t="shared" si="573"/>
        <v>-</v>
      </c>
      <c r="DH196" s="227" t="str">
        <f t="shared" si="574"/>
        <v>-</v>
      </c>
      <c r="DI196" s="227" t="str">
        <f t="shared" si="575"/>
        <v>-</v>
      </c>
      <c r="DJ196" s="228" t="str">
        <f t="shared" si="576"/>
        <v>-</v>
      </c>
      <c r="DK196" s="282"/>
      <c r="DL196" s="282"/>
      <c r="DM196" s="226">
        <f t="shared" si="577"/>
        <v>953603</v>
      </c>
      <c r="DN196" s="227">
        <f t="shared" si="578"/>
        <v>742877</v>
      </c>
      <c r="DO196" s="227">
        <f t="shared" si="579"/>
        <v>1696480</v>
      </c>
      <c r="DP196" s="227">
        <f t="shared" si="580"/>
        <v>946712</v>
      </c>
      <c r="DQ196" s="227">
        <f t="shared" si="581"/>
        <v>663462</v>
      </c>
      <c r="DR196" s="228">
        <f t="shared" si="582"/>
        <v>1610174</v>
      </c>
      <c r="DS196" s="282"/>
      <c r="DT196" s="282"/>
      <c r="DU196" s="226" t="str">
        <f t="shared" si="583"/>
        <v>-</v>
      </c>
      <c r="DV196" s="227" t="str">
        <f t="shared" si="584"/>
        <v>-</v>
      </c>
      <c r="DW196" s="227">
        <f t="shared" si="585"/>
        <v>1696480</v>
      </c>
      <c r="DX196" s="227" t="str">
        <f t="shared" si="586"/>
        <v>-</v>
      </c>
      <c r="DY196" s="227">
        <f t="shared" si="587"/>
        <v>663462</v>
      </c>
      <c r="DZ196" s="228">
        <f t="shared" si="588"/>
        <v>1610174</v>
      </c>
      <c r="EA196" s="282"/>
      <c r="EB196" s="282"/>
      <c r="EC196" s="226">
        <f t="shared" si="589"/>
        <v>953603</v>
      </c>
      <c r="ED196" s="227">
        <f t="shared" si="590"/>
        <v>742877</v>
      </c>
      <c r="EE196" s="227">
        <f t="shared" si="591"/>
        <v>1696480</v>
      </c>
      <c r="EF196" s="227">
        <f t="shared" si="592"/>
        <v>946712</v>
      </c>
      <c r="EG196" s="227">
        <f t="shared" si="593"/>
        <v>663462</v>
      </c>
      <c r="EH196" s="228">
        <f t="shared" si="594"/>
        <v>1610174</v>
      </c>
      <c r="EI196" s="282"/>
      <c r="EJ196" s="282"/>
      <c r="EK196" s="226">
        <f t="shared" si="595"/>
        <v>953603</v>
      </c>
      <c r="EL196" s="227">
        <f t="shared" si="596"/>
        <v>742877</v>
      </c>
      <c r="EM196" s="227">
        <f t="shared" si="597"/>
        <v>1696480</v>
      </c>
      <c r="EN196" s="227">
        <f t="shared" si="598"/>
        <v>946712</v>
      </c>
      <c r="EO196" s="227">
        <f t="shared" si="599"/>
        <v>663462</v>
      </c>
      <c r="EP196" s="228">
        <f t="shared" si="600"/>
        <v>1610174</v>
      </c>
      <c r="EQ196" s="282"/>
      <c r="ER196" s="282"/>
      <c r="ES196" s="226" t="str">
        <f t="shared" si="601"/>
        <v>-</v>
      </c>
      <c r="ET196" s="227" t="str">
        <f t="shared" si="602"/>
        <v>-</v>
      </c>
      <c r="EU196" s="228" t="str">
        <f t="shared" si="603"/>
        <v>-</v>
      </c>
      <c r="EV196" s="282"/>
      <c r="EW196" s="282"/>
      <c r="EX196" s="301">
        <f t="shared" si="604"/>
        <v>117293.16900000001</v>
      </c>
      <c r="EY196" s="259">
        <f t="shared" si="605"/>
        <v>117374.56600000001</v>
      </c>
      <c r="EZ196" s="259">
        <f t="shared" si="606"/>
        <v>239203.67999999996</v>
      </c>
      <c r="FA196" s="259">
        <f t="shared" si="607"/>
        <v>201649.65599999999</v>
      </c>
      <c r="FB196" s="259">
        <f t="shared" si="608"/>
        <v>215625.15</v>
      </c>
      <c r="FC196" s="260">
        <f t="shared" si="609"/>
        <v>408984.196</v>
      </c>
      <c r="FD196" s="282"/>
      <c r="FE196" s="282"/>
      <c r="FF196" s="301">
        <f t="shared" si="610"/>
        <v>217421.484</v>
      </c>
      <c r="FG196" s="259">
        <f t="shared" si="611"/>
        <v>193890.897</v>
      </c>
      <c r="FH196" s="259">
        <f t="shared" si="612"/>
        <v>415637.6</v>
      </c>
      <c r="FI196" s="259">
        <f t="shared" si="613"/>
        <v>9467.1200000000008</v>
      </c>
      <c r="FJ196" s="259">
        <f t="shared" si="614"/>
        <v>8625.0060000000012</v>
      </c>
      <c r="FK196" s="260">
        <f t="shared" si="615"/>
        <v>17711.914000000001</v>
      </c>
      <c r="FL196" s="282"/>
      <c r="FM196" s="282"/>
      <c r="FN196" s="301">
        <f t="shared" si="616"/>
        <v>953.60300000000007</v>
      </c>
      <c r="FO196" s="259">
        <f t="shared" si="617"/>
        <v>2228.6309999999999</v>
      </c>
      <c r="FP196" s="259">
        <f t="shared" si="618"/>
        <v>3392.96</v>
      </c>
      <c r="FQ196" s="259">
        <f t="shared" si="619"/>
        <v>946.71199999999999</v>
      </c>
      <c r="FR196" s="259">
        <f t="shared" si="620"/>
        <v>18576.935999999998</v>
      </c>
      <c r="FS196" s="260">
        <f t="shared" si="621"/>
        <v>17711.914000000001</v>
      </c>
      <c r="FT196" s="282"/>
      <c r="FU196" s="282"/>
      <c r="FV196" s="301" t="str">
        <f t="shared" si="622"/>
        <v>-</v>
      </c>
      <c r="FW196" s="259" t="str">
        <f t="shared" si="623"/>
        <v>-</v>
      </c>
      <c r="FX196" s="259" t="str">
        <f t="shared" si="624"/>
        <v>-</v>
      </c>
      <c r="FY196" s="259" t="str">
        <f t="shared" si="625"/>
        <v>-</v>
      </c>
      <c r="FZ196" s="259" t="str">
        <f t="shared" si="626"/>
        <v>-</v>
      </c>
      <c r="GA196" s="260" t="str">
        <f t="shared" si="627"/>
        <v>-</v>
      </c>
      <c r="GB196" s="282"/>
      <c r="GC196" s="282"/>
      <c r="GD196" s="301">
        <f t="shared" si="628"/>
        <v>8582.4270000000015</v>
      </c>
      <c r="GE196" s="259">
        <f t="shared" si="629"/>
        <v>4457.2619999999997</v>
      </c>
      <c r="GF196" s="259">
        <f t="shared" si="630"/>
        <v>11875.359999999999</v>
      </c>
      <c r="GG196" s="259">
        <f t="shared" si="631"/>
        <v>396672.32799999998</v>
      </c>
      <c r="GH196" s="259">
        <f t="shared" si="632"/>
        <v>178471.27799999996</v>
      </c>
      <c r="GI196" s="260">
        <f t="shared" si="633"/>
        <v>473391.15599999996</v>
      </c>
      <c r="GJ196" s="282"/>
      <c r="GK196" s="282"/>
      <c r="GL196" s="301" t="str">
        <f t="shared" si="634"/>
        <v>-</v>
      </c>
      <c r="GM196" s="259" t="str">
        <f t="shared" si="635"/>
        <v>-</v>
      </c>
      <c r="GN196" s="259">
        <f t="shared" si="636"/>
        <v>486889.75999999995</v>
      </c>
      <c r="GO196" s="259" t="str">
        <f t="shared" si="637"/>
        <v>-</v>
      </c>
      <c r="GP196" s="259">
        <f t="shared" si="638"/>
        <v>455798.39400000003</v>
      </c>
      <c r="GQ196" s="260">
        <f t="shared" si="639"/>
        <v>919409.35400000005</v>
      </c>
      <c r="GR196" s="282"/>
      <c r="GS196" s="282"/>
      <c r="GT196" s="301">
        <f t="shared" si="640"/>
        <v>39097.722999999998</v>
      </c>
      <c r="GU196" s="259">
        <f t="shared" si="641"/>
        <v>73544.823000000004</v>
      </c>
      <c r="GV196" s="259">
        <f t="shared" si="642"/>
        <v>120450.07999999999</v>
      </c>
      <c r="GW196" s="259">
        <f t="shared" si="643"/>
        <v>14200.68</v>
      </c>
      <c r="GX196" s="259">
        <f t="shared" si="644"/>
        <v>23884.632000000001</v>
      </c>
      <c r="GY196" s="260">
        <f t="shared" si="645"/>
        <v>35423.828000000001</v>
      </c>
      <c r="GZ196" s="282"/>
      <c r="HA196" s="282"/>
      <c r="HB196" s="301">
        <f t="shared" si="646"/>
        <v>87731.475999999995</v>
      </c>
      <c r="HC196" s="259">
        <f t="shared" si="647"/>
        <v>184233.49599999998</v>
      </c>
      <c r="HD196" s="259">
        <f t="shared" si="648"/>
        <v>293491.04000000004</v>
      </c>
      <c r="HE196" s="259">
        <f t="shared" si="649"/>
        <v>24614.512000000002</v>
      </c>
      <c r="HF196" s="259">
        <f t="shared" si="650"/>
        <v>53076.959999999999</v>
      </c>
      <c r="HG196" s="260">
        <f t="shared" si="651"/>
        <v>74068.004000000001</v>
      </c>
      <c r="HH196" s="282"/>
      <c r="HI196" s="282"/>
      <c r="HJ196" s="301" t="str">
        <f t="shared" si="652"/>
        <v>-</v>
      </c>
      <c r="HK196" s="259" t="str">
        <f t="shared" si="653"/>
        <v>-</v>
      </c>
      <c r="HL196" s="260" t="str">
        <f t="shared" si="654"/>
        <v>-</v>
      </c>
      <c r="HM196" s="428">
        <f t="shared" si="663"/>
        <v>1</v>
      </c>
      <c r="HN196" s="429">
        <f t="shared" si="663"/>
        <v>1</v>
      </c>
      <c r="HO196" s="429">
        <f t="shared" si="663"/>
        <v>1</v>
      </c>
      <c r="HP196" s="429">
        <f t="shared" si="655"/>
        <v>1</v>
      </c>
      <c r="HQ196" s="429">
        <f t="shared" si="655"/>
        <v>1</v>
      </c>
      <c r="HR196" s="430">
        <f t="shared" si="655"/>
        <v>1</v>
      </c>
      <c r="HS196" s="450"/>
      <c r="HT196" s="450"/>
      <c r="HU196" s="428">
        <f t="shared" si="664"/>
        <v>1</v>
      </c>
      <c r="HV196" s="429">
        <f t="shared" si="664"/>
        <v>1</v>
      </c>
      <c r="HW196" s="429">
        <f t="shared" si="664"/>
        <v>1</v>
      </c>
      <c r="HX196" s="429">
        <f t="shared" si="656"/>
        <v>1</v>
      </c>
      <c r="HY196" s="429">
        <f t="shared" si="656"/>
        <v>1</v>
      </c>
      <c r="HZ196" s="430">
        <f t="shared" si="656"/>
        <v>1</v>
      </c>
      <c r="IA196" s="450"/>
      <c r="IB196" s="450"/>
      <c r="IC196" s="428">
        <f t="shared" si="665"/>
        <v>1</v>
      </c>
      <c r="ID196" s="429">
        <f t="shared" si="665"/>
        <v>1</v>
      </c>
      <c r="IE196" s="429">
        <f t="shared" si="665"/>
        <v>1</v>
      </c>
      <c r="IF196" s="429">
        <f t="shared" si="657"/>
        <v>1</v>
      </c>
      <c r="IG196" s="429">
        <f t="shared" si="657"/>
        <v>1</v>
      </c>
      <c r="IH196" s="430">
        <f t="shared" si="657"/>
        <v>1</v>
      </c>
      <c r="II196" s="450"/>
      <c r="IJ196" s="450"/>
      <c r="IK196" s="428" t="str">
        <f t="shared" si="666"/>
        <v>-</v>
      </c>
      <c r="IL196" s="429" t="str">
        <f t="shared" si="666"/>
        <v>-</v>
      </c>
      <c r="IM196" s="429" t="str">
        <f t="shared" si="666"/>
        <v>-</v>
      </c>
      <c r="IN196" s="429" t="str">
        <f t="shared" si="658"/>
        <v>-</v>
      </c>
      <c r="IO196" s="429" t="str">
        <f t="shared" si="658"/>
        <v>-</v>
      </c>
      <c r="IP196" s="430" t="str">
        <f t="shared" si="658"/>
        <v>-</v>
      </c>
      <c r="IQ196" s="450"/>
      <c r="IR196" s="450"/>
      <c r="IS196" s="428">
        <f t="shared" si="667"/>
        <v>1</v>
      </c>
      <c r="IT196" s="429">
        <f t="shared" si="667"/>
        <v>1</v>
      </c>
      <c r="IU196" s="429">
        <f t="shared" si="667"/>
        <v>1</v>
      </c>
      <c r="IV196" s="429">
        <f t="shared" si="659"/>
        <v>1</v>
      </c>
      <c r="IW196" s="429">
        <f t="shared" si="659"/>
        <v>1</v>
      </c>
      <c r="IX196" s="430">
        <f t="shared" si="659"/>
        <v>1</v>
      </c>
      <c r="IY196" s="450"/>
      <c r="IZ196" s="450"/>
      <c r="JA196" s="428" t="str">
        <f t="shared" si="668"/>
        <v>-</v>
      </c>
      <c r="JB196" s="429" t="str">
        <f t="shared" si="668"/>
        <v>-</v>
      </c>
      <c r="JC196" s="429">
        <f t="shared" si="668"/>
        <v>1</v>
      </c>
      <c r="JD196" s="429" t="str">
        <f t="shared" si="660"/>
        <v>-</v>
      </c>
      <c r="JE196" s="429">
        <f t="shared" si="660"/>
        <v>1</v>
      </c>
      <c r="JF196" s="430">
        <f t="shared" si="660"/>
        <v>1</v>
      </c>
      <c r="JG196" s="450"/>
      <c r="JH196" s="450"/>
      <c r="JI196" s="428">
        <f t="shared" si="669"/>
        <v>1</v>
      </c>
      <c r="JJ196" s="429">
        <f t="shared" si="669"/>
        <v>1</v>
      </c>
      <c r="JK196" s="429">
        <f t="shared" si="669"/>
        <v>1</v>
      </c>
      <c r="JL196" s="429">
        <f t="shared" si="661"/>
        <v>1</v>
      </c>
      <c r="JM196" s="429">
        <f t="shared" si="661"/>
        <v>1</v>
      </c>
      <c r="JN196" s="430">
        <f t="shared" si="661"/>
        <v>1</v>
      </c>
      <c r="JO196" s="450"/>
      <c r="JP196" s="450"/>
      <c r="JQ196" s="428">
        <f t="shared" si="670"/>
        <v>1</v>
      </c>
      <c r="JR196" s="429">
        <f t="shared" si="670"/>
        <v>1</v>
      </c>
      <c r="JS196" s="429">
        <f t="shared" si="670"/>
        <v>1</v>
      </c>
      <c r="JT196" s="429">
        <f t="shared" si="662"/>
        <v>1</v>
      </c>
      <c r="JU196" s="429">
        <f t="shared" si="662"/>
        <v>1</v>
      </c>
      <c r="JV196" s="430">
        <f t="shared" si="662"/>
        <v>1</v>
      </c>
      <c r="JW196" s="450"/>
      <c r="JX196" s="450"/>
      <c r="JY196" s="428" t="str">
        <f t="shared" si="552"/>
        <v>-</v>
      </c>
      <c r="JZ196" s="429" t="str">
        <f t="shared" si="552"/>
        <v>-</v>
      </c>
      <c r="KA196" s="430" t="str">
        <f t="shared" si="552"/>
        <v>-</v>
      </c>
      <c r="KB196" s="172"/>
      <c r="KC196" s="355" t="str">
        <f>IF(ISBLANK('Tab4-Adol-KABP-2006'!KC196),"",('Tab4-Adol-KABP-2006'!KC196))</f>
        <v/>
      </c>
      <c r="KD196" s="355" t="str">
        <f>IF(ISBLANK('Tab4-Adol-KABP-2006'!KD196),"",('Tab4-Adol-KABP-2006'!KD196))</f>
        <v/>
      </c>
      <c r="KE196" s="355" t="str">
        <f>IF(ISBLANK('Tab4-Adol-KABP-2006'!KE196),"",('Tab4-Adol-KABP-2006'!KE196))</f>
        <v/>
      </c>
      <c r="KF196" s="355" t="str">
        <f>IF(ISBLANK('Tab4-Adol-KABP-2006'!KF196),"",('Tab4-Adol-KABP-2006'!KF196))</f>
        <v/>
      </c>
      <c r="KG196" s="355" t="str">
        <f>IF(ISBLANK('Tab4-Adol-KABP-2006'!KG196),"",('Tab4-Adol-KABP-2006'!KG196))</f>
        <v/>
      </c>
      <c r="KH196" s="355" t="str">
        <f>IF(ISBLANK('Tab4-Adol-KABP-2006'!KH196),"",('Tab4-Adol-KABP-2006'!KH196))</f>
        <v/>
      </c>
      <c r="KI196" s="355" t="str">
        <f>IF(ISBLANK('Tab4-Adol-KABP-2006'!KI196),"",('Tab4-Adol-KABP-2006'!KI196))</f>
        <v/>
      </c>
      <c r="KJ196" s="355" t="str">
        <f>IF(ISBLANK('Tab4-Adol-KABP-2006'!KJ196),"",('Tab4-Adol-KABP-2006'!KJ196))</f>
        <v/>
      </c>
      <c r="KK196" s="355" t="str">
        <f>IF(ISBLANK('Tab4-Adol-KABP-2006'!KK196),"",('Tab4-Adol-KABP-2006'!KK196))</f>
        <v/>
      </c>
      <c r="KL196" s="355" t="str">
        <f>IF(ISBLANK('Tab4-Adol-KABP-2006'!KL196),"",('Tab4-Adol-KABP-2006'!KL196))</f>
        <v/>
      </c>
      <c r="KM196" s="355" t="str">
        <f>IF(ISBLANK('Tab4-Adol-KABP-2006'!KM196),"",('Tab4-Adol-KABP-2006'!KM196))</f>
        <v/>
      </c>
      <c r="KN196" s="355" t="str">
        <f>IF(ISBLANK('Tab4-Adol-KABP-2006'!KN196),"",('Tab4-Adol-KABP-2006'!KN196))</f>
        <v/>
      </c>
      <c r="KO196" s="355" t="str">
        <f>IF(ISBLANK('Tab4-Adol-KABP-2006'!KO196),"",('Tab4-Adol-KABP-2006'!KO196))</f>
        <v/>
      </c>
      <c r="KP196" s="355" t="str">
        <f>IF(ISBLANK('Tab4-Adol-KABP-2006'!KP196),"",('Tab4-Adol-KABP-2006'!KP196))</f>
        <v/>
      </c>
      <c r="KQ196" s="355" t="str">
        <f>IF(ISBLANK('Tab4-Adol-KABP-2006'!KQ196),"",('Tab4-Adol-KABP-2006'!KQ196))</f>
        <v/>
      </c>
      <c r="KR196" s="355" t="str">
        <f>IF(ISBLANK('Tab4-Adol-KABP-2006'!KR196),"",('Tab4-Adol-KABP-2006'!KR196))</f>
        <v/>
      </c>
      <c r="KS196" s="355" t="str">
        <f>IF(ISBLANK('Tab4-Adol-KABP-2006'!KS196),"",('Tab4-Adol-KABP-2006'!KS196))</f>
        <v/>
      </c>
      <c r="KT196" s="355" t="str">
        <f>IF(ISBLANK('Tab4-Adol-KABP-2006'!KT196),"",('Tab4-Adol-KABP-2006'!KT196))</f>
        <v/>
      </c>
      <c r="KU196" s="355" t="str">
        <f>IF(ISBLANK('Tab4-Adol-KABP-2006'!KU196),"",('Tab4-Adol-KABP-2006'!KU196))</f>
        <v>less than 25 cases</v>
      </c>
      <c r="KV196" s="355" t="str">
        <f>IF(ISBLANK('Tab4-Adol-KABP-2006'!KV196),"",('Tab4-Adol-KABP-2006'!KV196))</f>
        <v>less than 25 cases</v>
      </c>
      <c r="KW196" s="355" t="str">
        <f>IF(ISBLANK('Tab4-Adol-KABP-2006'!KW196),"",('Tab4-Adol-KABP-2006'!KW196))</f>
        <v>less than 25 cases</v>
      </c>
      <c r="KX196" s="355" t="str">
        <f>IF(ISBLANK('Tab4-Adol-KABP-2006'!KX196),"",('Tab4-Adol-KABP-2006'!KX196))</f>
        <v>less than 25 cases</v>
      </c>
      <c r="KY196" s="355" t="str">
        <f>IF(ISBLANK('Tab4-Adol-KABP-2006'!KY196),"",('Tab4-Adol-KABP-2006'!KY196))</f>
        <v>less than 25 cases</v>
      </c>
      <c r="KZ196" s="355" t="str">
        <f>IF(ISBLANK('Tab4-Adol-KABP-2006'!KZ196),"",('Tab4-Adol-KABP-2006'!KZ196))</f>
        <v>less than 25 cases</v>
      </c>
      <c r="LA196" s="355" t="str">
        <f>IF(ISBLANK('Tab4-Adol-KABP-2006'!LA196),"",('Tab4-Adol-KABP-2006'!LA196))</f>
        <v/>
      </c>
      <c r="LB196" s="355" t="str">
        <f>IF(ISBLANK('Tab4-Adol-KABP-2006'!LB196),"",('Tab4-Adol-KABP-2006'!LB196))</f>
        <v/>
      </c>
      <c r="LC196" s="355" t="str">
        <f>IF(ISBLANK('Tab4-Adol-KABP-2006'!LC196),"",('Tab4-Adol-KABP-2006'!LC196))</f>
        <v/>
      </c>
      <c r="LD196" s="355" t="str">
        <f>IF(ISBLANK('Tab4-Adol-KABP-2006'!LD196),"",('Tab4-Adol-KABP-2006'!LD196))</f>
        <v>Based on small denominators</v>
      </c>
      <c r="LE196" s="355" t="str">
        <f>IF(ISBLANK('Tab4-Adol-KABP-2006'!LE196),"",('Tab4-Adol-KABP-2006'!LE196))</f>
        <v/>
      </c>
      <c r="LF196" s="355" t="str">
        <f>IF(ISBLANK('Tab4-Adol-KABP-2006'!LF196),"",('Tab4-Adol-KABP-2006'!LF196))</f>
        <v/>
      </c>
      <c r="LG196" s="355" t="str">
        <f>IF(ISBLANK('Tab4-Adol-KABP-2006'!LG196),"",('Tab4-Adol-KABP-2006'!LG196))</f>
        <v/>
      </c>
      <c r="LH196" s="355" t="str">
        <f>IF(ISBLANK('Tab4-Adol-KABP-2006'!LH196),"",('Tab4-Adol-KABP-2006'!LH196))</f>
        <v/>
      </c>
      <c r="LI196" s="355" t="str">
        <f>IF(ISBLANK('Tab4-Adol-KABP-2006'!LI196),"",('Tab4-Adol-KABP-2006'!LI196))</f>
        <v/>
      </c>
      <c r="LJ196" s="355" t="str">
        <f>IF(ISBLANK('Tab4-Adol-KABP-2006'!LJ196),"",('Tab4-Adol-KABP-2006'!LJ196))</f>
        <v/>
      </c>
      <c r="LK196" s="355" t="str">
        <f>IF(ISBLANK('Tab4-Adol-KABP-2006'!LK196),"",('Tab4-Adol-KABP-2006'!LK196))</f>
        <v>Based on small denominators</v>
      </c>
      <c r="LL196" s="355" t="str">
        <f>IF(ISBLANK('Tab4-Adol-KABP-2006'!LL196),"",('Tab4-Adol-KABP-2006'!LL196))</f>
        <v/>
      </c>
      <c r="LM196" s="355" t="str">
        <f>IF(ISBLANK('Tab4-Adol-KABP-2006'!LM196),"",('Tab4-Adol-KABP-2006'!LM196))</f>
        <v/>
      </c>
      <c r="LN196" s="355" t="str">
        <f>IF(ISBLANK('Tab4-Adol-KABP-2006'!LN196),"",('Tab4-Adol-KABP-2006'!LN196))</f>
        <v/>
      </c>
      <c r="LO196" s="355" t="str">
        <f>IF(ISBLANK('Tab4-Adol-KABP-2006'!LO196),"",('Tab4-Adol-KABP-2006'!LO196))</f>
        <v/>
      </c>
      <c r="LP196" s="355" t="str">
        <f>IF(ISBLANK('Tab4-Adol-KABP-2006'!LP196),"",('Tab4-Adol-KABP-2006'!LP196))</f>
        <v/>
      </c>
      <c r="LQ196" s="355" t="str">
        <f>IF(ISBLANK('Tab4-Adol-KABP-2006'!LQ196),"",('Tab4-Adol-KABP-2006'!LQ196))</f>
        <v/>
      </c>
      <c r="LR196" s="355" t="str">
        <f>IF(ISBLANK('Tab4-Adol-KABP-2006'!LR196),"",('Tab4-Adol-KABP-2006'!LR196))</f>
        <v/>
      </c>
      <c r="LS196" s="355" t="str">
        <f>IF(ISBLANK('Tab4-Adol-KABP-2006'!LS196),"",('Tab4-Adol-KABP-2006'!LS196))</f>
        <v/>
      </c>
      <c r="LT196" s="355" t="str">
        <f>IF(ISBLANK('Tab4-Adol-KABP-2006'!LT196),"",('Tab4-Adol-KABP-2006'!LT196))</f>
        <v/>
      </c>
      <c r="LU196" s="355" t="str">
        <f>IF(ISBLANK('Tab4-Adol-KABP-2006'!LU196),"",('Tab4-Adol-KABP-2006'!LU196))</f>
        <v/>
      </c>
      <c r="LV196" s="355" t="str">
        <f>IF(ISBLANK('Tab4-Adol-KABP-2006'!LV196),"",('Tab4-Adol-KABP-2006'!LV196))</f>
        <v/>
      </c>
      <c r="LW196" s="355" t="str">
        <f>IF(ISBLANK('Tab4-Adol-KABP-2006'!LW196),"",('Tab4-Adol-KABP-2006'!LW196))</f>
        <v/>
      </c>
      <c r="LX196" s="355" t="str">
        <f>IF(ISBLANK('Tab4-Adol-KABP-2006'!LX196),"",('Tab4-Adol-KABP-2006'!LX196))</f>
        <v/>
      </c>
      <c r="LY196" s="355" t="str">
        <f>IF(ISBLANK('Tab4-Adol-KABP-2006'!LY196),"",('Tab4-Adol-KABP-2006'!LY196))</f>
        <v/>
      </c>
      <c r="LZ196" s="355" t="str">
        <f>IF(ISBLANK('Tab4-Adol-KABP-2006'!LZ196),"",('Tab4-Adol-KABP-2006'!LZ196))</f>
        <v/>
      </c>
      <c r="MA196" s="355" t="str">
        <f>IF(ISBLANK('Tab4-Adol-KABP-2006'!MA196),"",('Tab4-Adol-KABP-2006'!MA196))</f>
        <v/>
      </c>
    </row>
    <row r="197" spans="1:339" x14ac:dyDescent="0.2">
      <c r="A197" s="310" t="s">
        <v>200</v>
      </c>
      <c r="B197" s="172">
        <v>1</v>
      </c>
      <c r="C197" s="172">
        <v>0</v>
      </c>
      <c r="D197" s="172" t="s">
        <v>335</v>
      </c>
      <c r="E197" s="172">
        <v>1</v>
      </c>
      <c r="F197" s="173"/>
      <c r="G197" s="218" t="s">
        <v>130</v>
      </c>
      <c r="H197" s="348">
        <f>IF(ISBLANK('Tab4-Adol-KABP-2006'!H197), "",('Tab4-Adol-KABP-2006'!H197))</f>
        <v>2013</v>
      </c>
      <c r="I197" s="349">
        <f>IF(ISBLANK('Tab4-Adol-KABP-2006'!I197), "",('Tab4-Adol-KABP-2006'!I197))</f>
        <v>2013</v>
      </c>
      <c r="J197" s="414">
        <f>IF(ISBLANK('Tab4-Adol-KABP-2006'!J197), "",('Tab4-Adol-KABP-2006'!J197))</f>
        <v>22.4</v>
      </c>
      <c r="K197" s="414">
        <f>IF(ISBLANK('Tab4-Adol-KABP-2006'!K197), "",('Tab4-Adol-KABP-2006'!K197))</f>
        <v>26.4</v>
      </c>
      <c r="L197" s="414">
        <f>IF(ISBLANK('Tab4-Adol-KABP-2006'!L197), "",('Tab4-Adol-KABP-2006'!L197))</f>
        <v>24.2</v>
      </c>
      <c r="M197" s="414">
        <f>IF(ISBLANK('Tab4-Adol-KABP-2006'!M197), "",('Tab4-Adol-KABP-2006'!M197))</f>
        <v>29.3</v>
      </c>
      <c r="N197" s="414">
        <f>IF(ISBLANK('Tab4-Adol-KABP-2006'!N197), "",('Tab4-Adol-KABP-2006'!N197))</f>
        <v>38.6</v>
      </c>
      <c r="O197" s="415">
        <f>IF(ISBLANK('Tab4-Adol-KABP-2006'!O197), "",('Tab4-Adol-KABP-2006'!O197))</f>
        <v>33.5</v>
      </c>
      <c r="P197" s="348">
        <f>IF(ISBLANK('Tab4-Adol-KABP-2006'!P197), "",('Tab4-Adol-KABP-2006'!P197))</f>
        <v>2013</v>
      </c>
      <c r="Q197" s="349">
        <f>IF(ISBLANK('Tab4-Adol-KABP-2006'!Q197), "",('Tab4-Adol-KABP-2006'!Q197))</f>
        <v>2013</v>
      </c>
      <c r="R197" s="414">
        <f>IF(ISBLANK('Tab4-Adol-KABP-2006'!R197), "",('Tab4-Adol-KABP-2006'!R197))</f>
        <v>15.6</v>
      </c>
      <c r="S197" s="414">
        <f>IF(ISBLANK('Tab4-Adol-KABP-2006'!S197), "",('Tab4-Adol-KABP-2006'!S197))</f>
        <v>18.7</v>
      </c>
      <c r="T197" s="414">
        <f>IF(ISBLANK('Tab4-Adol-KABP-2006'!T197), "",('Tab4-Adol-KABP-2006'!T197))</f>
        <v>17</v>
      </c>
      <c r="U197" s="414">
        <f>IF(ISBLANK('Tab4-Adol-KABP-2006'!U197), "",('Tab4-Adol-KABP-2006'!U197))</f>
        <v>2.9</v>
      </c>
      <c r="V197" s="414">
        <f>IF(ISBLANK('Tab4-Adol-KABP-2006'!V197), "",('Tab4-Adol-KABP-2006'!V197))</f>
        <v>4</v>
      </c>
      <c r="W197" s="415">
        <f>IF(ISBLANK('Tab4-Adol-KABP-2006'!W197), "",('Tab4-Adol-KABP-2006'!W197))</f>
        <v>3.4</v>
      </c>
      <c r="X197" s="348">
        <f>IF(ISBLANK('Tab4-Adol-KABP-2006'!X197), "",('Tab4-Adol-KABP-2006'!X197))</f>
        <v>2013</v>
      </c>
      <c r="Y197" s="349">
        <f>IF(ISBLANK('Tab4-Adol-KABP-2006'!Y197), "",('Tab4-Adol-KABP-2006'!Y197))</f>
        <v>2013</v>
      </c>
      <c r="Z197" s="414">
        <f>IF(ISBLANK('Tab4-Adol-KABP-2006'!Z197), "",('Tab4-Adol-KABP-2006'!Z197))</f>
        <v>0.7</v>
      </c>
      <c r="AA197" s="414">
        <f>IF(ISBLANK('Tab4-Adol-KABP-2006'!AA197), "",('Tab4-Adol-KABP-2006'!AA197))</f>
        <v>1.6</v>
      </c>
      <c r="AB197" s="414">
        <f>IF(ISBLANK('Tab4-Adol-KABP-2006'!AB197), "",('Tab4-Adol-KABP-2006'!AB197))</f>
        <v>1.1000000000000001</v>
      </c>
      <c r="AC197" s="414">
        <f>IF(ISBLANK('Tab4-Adol-KABP-2006'!AC197), "",('Tab4-Adol-KABP-2006'!AC197))</f>
        <v>1.1000000000000001</v>
      </c>
      <c r="AD197" s="414">
        <f>IF(ISBLANK('Tab4-Adol-KABP-2006'!AD197), "",('Tab4-Adol-KABP-2006'!AD197))</f>
        <v>7.5</v>
      </c>
      <c r="AE197" s="415">
        <f>IF(ISBLANK('Tab4-Adol-KABP-2006'!AE197), "",('Tab4-Adol-KABP-2006'!AE197))</f>
        <v>3.9</v>
      </c>
      <c r="AF197" s="348">
        <f>IF(ISBLANK('Tab4-Adol-KABP-2006'!AF197), "",('Tab4-Adol-KABP-2006'!AF197))</f>
        <v>2013</v>
      </c>
      <c r="AG197" s="349">
        <f>IF(ISBLANK('Tab4-Adol-KABP-2006'!AG197), "",('Tab4-Adol-KABP-2006'!AG197))</f>
        <v>2013</v>
      </c>
      <c r="AH197" s="414">
        <f>IF(ISBLANK('Tab4-Adol-KABP-2006'!AH197), "",('Tab4-Adol-KABP-2006'!AH197))</f>
        <v>38.1</v>
      </c>
      <c r="AI197" s="414">
        <f>IF(ISBLANK('Tab4-Adol-KABP-2006'!AI197), "",('Tab4-Adol-KABP-2006'!AI197))</f>
        <v>41.9</v>
      </c>
      <c r="AJ197" s="414">
        <f>IF(ISBLANK('Tab4-Adol-KABP-2006'!AJ197), "",('Tab4-Adol-KABP-2006'!AJ197))</f>
        <v>40.6</v>
      </c>
      <c r="AK197" s="414">
        <f>IF(ISBLANK('Tab4-Adol-KABP-2006'!AK197), "",('Tab4-Adol-KABP-2006'!AK197))</f>
        <v>46.1</v>
      </c>
      <c r="AL197" s="414">
        <f>IF(ISBLANK('Tab4-Adol-KABP-2006'!AL197), "",('Tab4-Adol-KABP-2006'!AL197))</f>
        <v>51.3</v>
      </c>
      <c r="AM197" s="415">
        <f>IF(ISBLANK('Tab4-Adol-KABP-2006'!AM197), "",('Tab4-Adol-KABP-2006'!AM197))</f>
        <v>50.5</v>
      </c>
      <c r="AN197" s="348">
        <f>IF(ISBLANK('Tab4-Adol-KABP-2006'!AN197), "",('Tab4-Adol-KABP-2006'!AN197))</f>
        <v>2011</v>
      </c>
      <c r="AO197" s="349">
        <f>IF(ISBLANK('Tab4-Adol-KABP-2006'!AO197), "",('Tab4-Adol-KABP-2006'!AO197))</f>
        <v>2011</v>
      </c>
      <c r="AP197" s="362">
        <f>IF(ISBLANK('Tab4-Adol-KABP-2006'!AP197), "",('Tab4-Adol-KABP-2006'!AP197))</f>
        <v>45.3</v>
      </c>
      <c r="AQ197" s="362">
        <f>IF(ISBLANK('Tab4-Adol-KABP-2006'!AQ197), "",('Tab4-Adol-KABP-2006'!AQ197))</f>
        <v>26.2</v>
      </c>
      <c r="AR197" s="362">
        <f>IF(ISBLANK('Tab4-Adol-KABP-2006'!AR197), "",('Tab4-Adol-KABP-2006'!AR197))</f>
        <v>32.4</v>
      </c>
      <c r="AS197" s="362"/>
      <c r="AT197" s="362"/>
      <c r="AU197" s="363"/>
      <c r="AV197" s="348">
        <f>IF(ISBLANK('Tab4-Adol-KABP-2006'!AV197), "",('Tab4-Adol-KABP-2006'!AV197))</f>
        <v>2011</v>
      </c>
      <c r="AW197" s="349">
        <f>IF(ISBLANK('Tab4-Adol-KABP-2006'!AW197), "",('Tab4-Adol-KABP-2006'!AW197))</f>
        <v>2011</v>
      </c>
      <c r="AX197" s="414">
        <f>IF(ISBLANK('Tab4-Adol-KABP-2006'!AX197), "",('Tab4-Adol-KABP-2006'!AX197))</f>
        <v>43.3</v>
      </c>
      <c r="AY197" s="414">
        <f>IF(ISBLANK('Tab4-Adol-KABP-2006'!AY197), "",('Tab4-Adol-KABP-2006'!AY197))</f>
        <v>50.7</v>
      </c>
      <c r="AZ197" s="414">
        <f>IF(ISBLANK('Tab4-Adol-KABP-2006'!AZ197), "",('Tab4-Adol-KABP-2006'!AZ197))</f>
        <v>47.4</v>
      </c>
      <c r="BA197" s="414"/>
      <c r="BB197" s="414"/>
      <c r="BC197" s="415"/>
      <c r="BD197" s="348">
        <f>IF(ISBLANK('Tab4-Adol-KABP-2006'!BD197), "",('Tab4-Adol-KABP-2006'!BD197))</f>
        <v>2013</v>
      </c>
      <c r="BE197" s="349">
        <f>IF(ISBLANK('Tab4-Adol-KABP-2006'!BE197), "",('Tab4-Adol-KABP-2006'!BE197))</f>
        <v>2013</v>
      </c>
      <c r="BF197" s="414">
        <f>IF(ISBLANK('Tab4-Adol-KABP-2006'!BF197), "",('Tab4-Adol-KABP-2006'!BF197))</f>
        <v>4.2</v>
      </c>
      <c r="BG197" s="414">
        <f>IF(ISBLANK('Tab4-Adol-KABP-2006'!BG197), "",('Tab4-Adol-KABP-2006'!BG197))</f>
        <v>12.3</v>
      </c>
      <c r="BH197" s="414">
        <f>IF(ISBLANK('Tab4-Adol-KABP-2006'!BH197), "",('Tab4-Adol-KABP-2006'!BH197))</f>
        <v>7.9</v>
      </c>
      <c r="BI197" s="414">
        <f>IF(ISBLANK('Tab4-Adol-KABP-2006'!BI197), "",('Tab4-Adol-KABP-2006'!BI197))</f>
        <v>2.2999999999999998</v>
      </c>
      <c r="BJ197" s="414">
        <f>IF(ISBLANK('Tab4-Adol-KABP-2006'!BJ197), "",('Tab4-Adol-KABP-2006'!BJ197))</f>
        <v>9.4</v>
      </c>
      <c r="BK197" s="415">
        <f>IF(ISBLANK('Tab4-Adol-KABP-2006'!BK197), "",('Tab4-Adol-KABP-2006'!BK197))</f>
        <v>5.4</v>
      </c>
      <c r="BL197" s="348">
        <f>IF(ISBLANK('Tab4-Adol-KABP-2006'!BL197), "",('Tab4-Adol-KABP-2006'!BL197))</f>
        <v>2013</v>
      </c>
      <c r="BM197" s="349">
        <f>IF(ISBLANK('Tab4-Adol-KABP-2006'!BM197), "",('Tab4-Adol-KABP-2006'!BM197))</f>
        <v>2013</v>
      </c>
      <c r="BN197" s="414">
        <f>IF(ISBLANK('Tab4-Adol-KABP-2006'!BN197), "",('Tab4-Adol-KABP-2006'!BN197))</f>
        <v>7.6</v>
      </c>
      <c r="BO197" s="414">
        <f>IF(ISBLANK('Tab4-Adol-KABP-2006'!BO197), "",('Tab4-Adol-KABP-2006'!BO197))</f>
        <v>25.3</v>
      </c>
      <c r="BP197" s="414">
        <f>IF(ISBLANK('Tab4-Adol-KABP-2006'!BP197), "",('Tab4-Adol-KABP-2006'!BP197))</f>
        <v>15.8</v>
      </c>
      <c r="BQ197" s="414">
        <f>IF(ISBLANK('Tab4-Adol-KABP-2006'!BQ197), "",('Tab4-Adol-KABP-2006'!BQ197))</f>
        <v>4.0999999999999996</v>
      </c>
      <c r="BR197" s="414">
        <f>IF(ISBLANK('Tab4-Adol-KABP-2006'!BR197), "",('Tab4-Adol-KABP-2006'!BR197))</f>
        <v>15.4</v>
      </c>
      <c r="BS197" s="415">
        <f>IF(ISBLANK('Tab4-Adol-KABP-2006'!BS197), "",('Tab4-Adol-KABP-2006'!BS197))</f>
        <v>9.1</v>
      </c>
      <c r="BT197" s="348">
        <f>IF(ISBLANK('Tab4-Adol-KABP-2006'!BT197), "",('Tab4-Adol-KABP-2006'!BT197))</f>
        <v>2013</v>
      </c>
      <c r="BU197" s="349">
        <f>IF(ISBLANK('Tab4-Adol-KABP-2006'!BU197), "",('Tab4-Adol-KABP-2006'!BU197))</f>
        <v>2013</v>
      </c>
      <c r="BV197" s="414">
        <f>IF(ISBLANK('Tab4-Adol-KABP-2006'!BV197), "",('Tab4-Adol-KABP-2006'!BV197))</f>
        <v>98.5</v>
      </c>
      <c r="BW197" s="414">
        <f>IF(ISBLANK('Tab4-Adol-KABP-2006'!BW197), "",('Tab4-Adol-KABP-2006'!BW197))</f>
        <v>98.7</v>
      </c>
      <c r="BX197" s="415">
        <f>IF(ISBLANK('Tab4-Adol-KABP-2006'!BX197), "",('Tab4-Adol-KABP-2006'!BX197))</f>
        <v>98.6</v>
      </c>
      <c r="BY197" s="216">
        <v>8901859</v>
      </c>
      <c r="BZ197" s="208">
        <v>7543214</v>
      </c>
      <c r="CA197" s="208">
        <v>16445073</v>
      </c>
      <c r="CB197" s="208">
        <v>9367692</v>
      </c>
      <c r="CC197" s="208">
        <v>7919419</v>
      </c>
      <c r="CD197" s="284">
        <v>17287111</v>
      </c>
      <c r="CE197" s="282"/>
      <c r="CF197" s="282"/>
      <c r="CG197" s="226">
        <f t="shared" si="553"/>
        <v>8901859</v>
      </c>
      <c r="CH197" s="227">
        <f t="shared" si="554"/>
        <v>7543214</v>
      </c>
      <c r="CI197" s="227">
        <f t="shared" si="555"/>
        <v>16445073</v>
      </c>
      <c r="CJ197" s="227">
        <f t="shared" si="556"/>
        <v>9367692</v>
      </c>
      <c r="CK197" s="227">
        <f t="shared" si="557"/>
        <v>7919419</v>
      </c>
      <c r="CL197" s="228">
        <f t="shared" si="558"/>
        <v>17287111</v>
      </c>
      <c r="CM197" s="282"/>
      <c r="CN197" s="282"/>
      <c r="CO197" s="226">
        <f t="shared" si="559"/>
        <v>8901859</v>
      </c>
      <c r="CP197" s="227">
        <f t="shared" si="560"/>
        <v>7543214</v>
      </c>
      <c r="CQ197" s="227">
        <f t="shared" si="561"/>
        <v>16445073</v>
      </c>
      <c r="CR197" s="227">
        <f t="shared" si="562"/>
        <v>9367692</v>
      </c>
      <c r="CS197" s="227">
        <f t="shared" si="563"/>
        <v>7919419</v>
      </c>
      <c r="CT197" s="228">
        <f t="shared" si="564"/>
        <v>17287111</v>
      </c>
      <c r="CU197" s="282"/>
      <c r="CV197" s="282"/>
      <c r="CW197" s="292">
        <f t="shared" si="565"/>
        <v>8901859</v>
      </c>
      <c r="CX197" s="234">
        <f t="shared" si="566"/>
        <v>7543214</v>
      </c>
      <c r="CY197" s="234">
        <f t="shared" si="567"/>
        <v>16445073</v>
      </c>
      <c r="CZ197" s="234">
        <f t="shared" si="568"/>
        <v>9367692</v>
      </c>
      <c r="DA197" s="234">
        <f t="shared" si="569"/>
        <v>7919419</v>
      </c>
      <c r="DB197" s="235">
        <f t="shared" si="570"/>
        <v>17287111</v>
      </c>
      <c r="DC197" s="282"/>
      <c r="DD197" s="282"/>
      <c r="DE197" s="226">
        <f t="shared" si="571"/>
        <v>8901859</v>
      </c>
      <c r="DF197" s="227">
        <f t="shared" si="572"/>
        <v>7543214</v>
      </c>
      <c r="DG197" s="227">
        <f t="shared" si="573"/>
        <v>16445073</v>
      </c>
      <c r="DH197" s="227">
        <f t="shared" si="574"/>
        <v>9367692</v>
      </c>
      <c r="DI197" s="227">
        <f t="shared" si="575"/>
        <v>7919419</v>
      </c>
      <c r="DJ197" s="228">
        <f t="shared" si="576"/>
        <v>17287111</v>
      </c>
      <c r="DK197" s="282"/>
      <c r="DL197" s="282"/>
      <c r="DM197" s="226">
        <f t="shared" si="577"/>
        <v>8901859</v>
      </c>
      <c r="DN197" s="227">
        <f t="shared" si="578"/>
        <v>7543214</v>
      </c>
      <c r="DO197" s="227">
        <f t="shared" si="579"/>
        <v>16445073</v>
      </c>
      <c r="DP197" s="227" t="str">
        <f t="shared" si="580"/>
        <v>-</v>
      </c>
      <c r="DQ197" s="227" t="str">
        <f t="shared" si="581"/>
        <v>-</v>
      </c>
      <c r="DR197" s="228" t="str">
        <f t="shared" si="582"/>
        <v>-</v>
      </c>
      <c r="DS197" s="282"/>
      <c r="DT197" s="282"/>
      <c r="DU197" s="226">
        <f t="shared" si="583"/>
        <v>8901859</v>
      </c>
      <c r="DV197" s="227">
        <f t="shared" si="584"/>
        <v>7543214</v>
      </c>
      <c r="DW197" s="227">
        <f t="shared" si="585"/>
        <v>16445073</v>
      </c>
      <c r="DX197" s="227" t="str">
        <f t="shared" si="586"/>
        <v>-</v>
      </c>
      <c r="DY197" s="227" t="str">
        <f t="shared" si="587"/>
        <v>-</v>
      </c>
      <c r="DZ197" s="228" t="str">
        <f t="shared" si="588"/>
        <v>-</v>
      </c>
      <c r="EA197" s="282"/>
      <c r="EB197" s="282"/>
      <c r="EC197" s="226">
        <f t="shared" si="589"/>
        <v>8901859</v>
      </c>
      <c r="ED197" s="227">
        <f t="shared" si="590"/>
        <v>7543214</v>
      </c>
      <c r="EE197" s="227">
        <f t="shared" si="591"/>
        <v>16445073</v>
      </c>
      <c r="EF197" s="227">
        <f t="shared" si="592"/>
        <v>9367692</v>
      </c>
      <c r="EG197" s="227">
        <f t="shared" si="593"/>
        <v>7919419</v>
      </c>
      <c r="EH197" s="228">
        <f t="shared" si="594"/>
        <v>17287111</v>
      </c>
      <c r="EI197" s="282"/>
      <c r="EJ197" s="282"/>
      <c r="EK197" s="226">
        <f t="shared" si="595"/>
        <v>8901859</v>
      </c>
      <c r="EL197" s="227">
        <f t="shared" si="596"/>
        <v>7543214</v>
      </c>
      <c r="EM197" s="227">
        <f t="shared" si="597"/>
        <v>16445073</v>
      </c>
      <c r="EN197" s="227">
        <f t="shared" si="598"/>
        <v>9367692</v>
      </c>
      <c r="EO197" s="227">
        <f t="shared" si="599"/>
        <v>7919419</v>
      </c>
      <c r="EP197" s="228">
        <f t="shared" si="600"/>
        <v>17287111</v>
      </c>
      <c r="EQ197" s="282"/>
      <c r="ER197" s="282"/>
      <c r="ES197" s="226">
        <f t="shared" si="601"/>
        <v>9367692</v>
      </c>
      <c r="ET197" s="227">
        <f t="shared" si="602"/>
        <v>7919419</v>
      </c>
      <c r="EU197" s="228">
        <f t="shared" si="603"/>
        <v>17287111</v>
      </c>
      <c r="EV197" s="282"/>
      <c r="EW197" s="282"/>
      <c r="EX197" s="301">
        <f t="shared" si="604"/>
        <v>1994016.4159999997</v>
      </c>
      <c r="EY197" s="259">
        <f t="shared" si="605"/>
        <v>1991408.496</v>
      </c>
      <c r="EZ197" s="259">
        <f t="shared" si="606"/>
        <v>3979707.6659999997</v>
      </c>
      <c r="FA197" s="259">
        <f t="shared" si="607"/>
        <v>2744733.7560000001</v>
      </c>
      <c r="FB197" s="259">
        <f t="shared" si="608"/>
        <v>3056895.7340000002</v>
      </c>
      <c r="FC197" s="260">
        <f t="shared" si="609"/>
        <v>5791182.1850000005</v>
      </c>
      <c r="FD197" s="282"/>
      <c r="FE197" s="282"/>
      <c r="FF197" s="301">
        <f t="shared" si="610"/>
        <v>1388690.004</v>
      </c>
      <c r="FG197" s="259">
        <f t="shared" si="611"/>
        <v>1410581.0179999999</v>
      </c>
      <c r="FH197" s="259">
        <f t="shared" si="612"/>
        <v>2795662.41</v>
      </c>
      <c r="FI197" s="259">
        <f t="shared" si="613"/>
        <v>271663.06799999997</v>
      </c>
      <c r="FJ197" s="259">
        <f t="shared" si="614"/>
        <v>316776.76</v>
      </c>
      <c r="FK197" s="260">
        <f t="shared" si="615"/>
        <v>587761.77400000009</v>
      </c>
      <c r="FL197" s="282"/>
      <c r="FM197" s="282"/>
      <c r="FN197" s="301">
        <f t="shared" si="616"/>
        <v>62313.012999999992</v>
      </c>
      <c r="FO197" s="259">
        <f t="shared" si="617"/>
        <v>120691.424</v>
      </c>
      <c r="FP197" s="259">
        <f t="shared" si="618"/>
        <v>180895.80300000001</v>
      </c>
      <c r="FQ197" s="259">
        <f t="shared" si="619"/>
        <v>103044.61200000001</v>
      </c>
      <c r="FR197" s="259">
        <f t="shared" si="620"/>
        <v>593956.42499999993</v>
      </c>
      <c r="FS197" s="260">
        <f t="shared" si="621"/>
        <v>674197.32900000003</v>
      </c>
      <c r="FT197" s="282"/>
      <c r="FU197" s="282"/>
      <c r="FV197" s="301">
        <f t="shared" si="622"/>
        <v>3391608.2790000001</v>
      </c>
      <c r="FW197" s="259">
        <f t="shared" si="623"/>
        <v>3160606.6659999997</v>
      </c>
      <c r="FX197" s="259">
        <f t="shared" si="624"/>
        <v>6676699.6380000003</v>
      </c>
      <c r="FY197" s="259">
        <f t="shared" si="625"/>
        <v>4318506.0120000001</v>
      </c>
      <c r="FZ197" s="259">
        <f t="shared" si="626"/>
        <v>4062661.9470000002</v>
      </c>
      <c r="GA197" s="260">
        <f t="shared" si="627"/>
        <v>8729991.0549999997</v>
      </c>
      <c r="GB197" s="282"/>
      <c r="GC197" s="282"/>
      <c r="GD197" s="301">
        <f t="shared" si="628"/>
        <v>4032542.1269999994</v>
      </c>
      <c r="GE197" s="259">
        <f t="shared" si="629"/>
        <v>1976322.068</v>
      </c>
      <c r="GF197" s="259">
        <f t="shared" si="630"/>
        <v>5328203.6519999998</v>
      </c>
      <c r="GG197" s="259" t="str">
        <f t="shared" si="631"/>
        <v>-</v>
      </c>
      <c r="GH197" s="259" t="str">
        <f t="shared" si="632"/>
        <v>-</v>
      </c>
      <c r="GI197" s="260" t="str">
        <f t="shared" si="633"/>
        <v>-</v>
      </c>
      <c r="GJ197" s="282"/>
      <c r="GK197" s="282"/>
      <c r="GL197" s="301">
        <f t="shared" si="634"/>
        <v>3854504.9470000002</v>
      </c>
      <c r="GM197" s="259">
        <f t="shared" si="635"/>
        <v>3824409.4980000001</v>
      </c>
      <c r="GN197" s="259">
        <f t="shared" si="636"/>
        <v>7794964.602</v>
      </c>
      <c r="GO197" s="259" t="str">
        <f t="shared" si="637"/>
        <v>-</v>
      </c>
      <c r="GP197" s="259" t="str">
        <f t="shared" si="638"/>
        <v>-</v>
      </c>
      <c r="GQ197" s="260" t="str">
        <f t="shared" si="639"/>
        <v>-</v>
      </c>
      <c r="GR197" s="282"/>
      <c r="GS197" s="282"/>
      <c r="GT197" s="301">
        <f t="shared" si="640"/>
        <v>373878.07800000004</v>
      </c>
      <c r="GU197" s="259">
        <f t="shared" si="641"/>
        <v>927815.32200000004</v>
      </c>
      <c r="GV197" s="259">
        <f t="shared" si="642"/>
        <v>1299160.767</v>
      </c>
      <c r="GW197" s="259">
        <f t="shared" si="643"/>
        <v>215456.916</v>
      </c>
      <c r="GX197" s="259">
        <f t="shared" si="644"/>
        <v>744425.38600000006</v>
      </c>
      <c r="GY197" s="260">
        <f t="shared" si="645"/>
        <v>933503.99400000006</v>
      </c>
      <c r="GZ197" s="282"/>
      <c r="HA197" s="282"/>
      <c r="HB197" s="301">
        <f t="shared" si="646"/>
        <v>676541.28399999999</v>
      </c>
      <c r="HC197" s="259">
        <f t="shared" si="647"/>
        <v>1908433.142</v>
      </c>
      <c r="HD197" s="259">
        <f t="shared" si="648"/>
        <v>2598321.534</v>
      </c>
      <c r="HE197" s="259">
        <f t="shared" si="649"/>
        <v>384075.37199999997</v>
      </c>
      <c r="HF197" s="259">
        <f t="shared" si="650"/>
        <v>1219590.5260000001</v>
      </c>
      <c r="HG197" s="260">
        <f t="shared" si="651"/>
        <v>1573127.101</v>
      </c>
      <c r="HH197" s="282"/>
      <c r="HI197" s="282"/>
      <c r="HJ197" s="301">
        <f t="shared" si="652"/>
        <v>9227176.6199999992</v>
      </c>
      <c r="HK197" s="259">
        <f t="shared" si="653"/>
        <v>7816466.5530000003</v>
      </c>
      <c r="HL197" s="260">
        <f t="shared" si="654"/>
        <v>17045091.445999999</v>
      </c>
      <c r="HM197" s="428">
        <f t="shared" si="663"/>
        <v>1</v>
      </c>
      <c r="HN197" s="429">
        <f t="shared" si="663"/>
        <v>1</v>
      </c>
      <c r="HO197" s="429">
        <f t="shared" si="663"/>
        <v>1</v>
      </c>
      <c r="HP197" s="429">
        <f t="shared" si="655"/>
        <v>1</v>
      </c>
      <c r="HQ197" s="429">
        <f t="shared" si="655"/>
        <v>1</v>
      </c>
      <c r="HR197" s="430">
        <f t="shared" si="655"/>
        <v>1</v>
      </c>
      <c r="HS197" s="450"/>
      <c r="HT197" s="450"/>
      <c r="HU197" s="428">
        <f t="shared" si="664"/>
        <v>1</v>
      </c>
      <c r="HV197" s="429">
        <f t="shared" si="664"/>
        <v>1</v>
      </c>
      <c r="HW197" s="429">
        <f t="shared" si="664"/>
        <v>1</v>
      </c>
      <c r="HX197" s="429">
        <f t="shared" si="656"/>
        <v>1</v>
      </c>
      <c r="HY197" s="429">
        <f t="shared" si="656"/>
        <v>1</v>
      </c>
      <c r="HZ197" s="430">
        <f t="shared" si="656"/>
        <v>1</v>
      </c>
      <c r="IA197" s="450"/>
      <c r="IB197" s="450"/>
      <c r="IC197" s="428">
        <f t="shared" si="665"/>
        <v>1</v>
      </c>
      <c r="ID197" s="429">
        <f t="shared" si="665"/>
        <v>1</v>
      </c>
      <c r="IE197" s="429">
        <f t="shared" si="665"/>
        <v>1</v>
      </c>
      <c r="IF197" s="429">
        <f t="shared" si="657"/>
        <v>1</v>
      </c>
      <c r="IG197" s="429">
        <f t="shared" si="657"/>
        <v>1</v>
      </c>
      <c r="IH197" s="430">
        <f t="shared" si="657"/>
        <v>1</v>
      </c>
      <c r="II197" s="450"/>
      <c r="IJ197" s="450"/>
      <c r="IK197" s="428">
        <f t="shared" si="666"/>
        <v>1</v>
      </c>
      <c r="IL197" s="429">
        <f t="shared" si="666"/>
        <v>1</v>
      </c>
      <c r="IM197" s="429">
        <f t="shared" si="666"/>
        <v>1</v>
      </c>
      <c r="IN197" s="429">
        <f t="shared" si="658"/>
        <v>1</v>
      </c>
      <c r="IO197" s="429">
        <f t="shared" si="658"/>
        <v>1</v>
      </c>
      <c r="IP197" s="430">
        <f t="shared" si="658"/>
        <v>1</v>
      </c>
      <c r="IQ197" s="450"/>
      <c r="IR197" s="450"/>
      <c r="IS197" s="428">
        <f t="shared" si="667"/>
        <v>1</v>
      </c>
      <c r="IT197" s="429">
        <f t="shared" si="667"/>
        <v>1</v>
      </c>
      <c r="IU197" s="429">
        <f t="shared" si="667"/>
        <v>1</v>
      </c>
      <c r="IV197" s="429" t="str">
        <f t="shared" si="659"/>
        <v>-</v>
      </c>
      <c r="IW197" s="429" t="str">
        <f t="shared" si="659"/>
        <v>-</v>
      </c>
      <c r="IX197" s="430" t="str">
        <f t="shared" si="659"/>
        <v>-</v>
      </c>
      <c r="IY197" s="450"/>
      <c r="IZ197" s="450"/>
      <c r="JA197" s="428">
        <f t="shared" si="668"/>
        <v>1</v>
      </c>
      <c r="JB197" s="429">
        <f t="shared" si="668"/>
        <v>1</v>
      </c>
      <c r="JC197" s="429">
        <f t="shared" si="668"/>
        <v>1</v>
      </c>
      <c r="JD197" s="429" t="str">
        <f t="shared" si="660"/>
        <v>-</v>
      </c>
      <c r="JE197" s="429" t="str">
        <f t="shared" si="660"/>
        <v>-</v>
      </c>
      <c r="JF197" s="430" t="str">
        <f t="shared" si="660"/>
        <v>-</v>
      </c>
      <c r="JG197" s="450"/>
      <c r="JH197" s="450"/>
      <c r="JI197" s="428">
        <f t="shared" si="669"/>
        <v>1</v>
      </c>
      <c r="JJ197" s="429">
        <f t="shared" si="669"/>
        <v>1</v>
      </c>
      <c r="JK197" s="429">
        <f t="shared" si="669"/>
        <v>1</v>
      </c>
      <c r="JL197" s="429">
        <f t="shared" si="661"/>
        <v>1</v>
      </c>
      <c r="JM197" s="429">
        <f t="shared" si="661"/>
        <v>1</v>
      </c>
      <c r="JN197" s="430">
        <f t="shared" si="661"/>
        <v>1</v>
      </c>
      <c r="JO197" s="450"/>
      <c r="JP197" s="450"/>
      <c r="JQ197" s="428">
        <f t="shared" si="670"/>
        <v>1</v>
      </c>
      <c r="JR197" s="429">
        <f t="shared" si="670"/>
        <v>1</v>
      </c>
      <c r="JS197" s="429">
        <f t="shared" si="670"/>
        <v>1</v>
      </c>
      <c r="JT197" s="429">
        <f t="shared" si="662"/>
        <v>1</v>
      </c>
      <c r="JU197" s="429">
        <f t="shared" si="662"/>
        <v>1</v>
      </c>
      <c r="JV197" s="430">
        <f t="shared" si="662"/>
        <v>1</v>
      </c>
      <c r="JW197" s="450"/>
      <c r="JX197" s="450"/>
      <c r="JY197" s="428">
        <f t="shared" si="552"/>
        <v>1</v>
      </c>
      <c r="JZ197" s="429">
        <f t="shared" si="552"/>
        <v>1</v>
      </c>
      <c r="KA197" s="430">
        <f t="shared" si="552"/>
        <v>1</v>
      </c>
      <c r="KB197" s="172"/>
      <c r="KC197" s="355" t="str">
        <f>IF(ISBLANK('Tab4-Adol-KABP-2006'!KC197),"",('Tab4-Adol-KABP-2006'!KC197))</f>
        <v/>
      </c>
      <c r="KD197" s="355" t="str">
        <f>IF(ISBLANK('Tab4-Adol-KABP-2006'!KD197),"",('Tab4-Adol-KABP-2006'!KD197))</f>
        <v/>
      </c>
      <c r="KE197" s="355" t="str">
        <f>IF(ISBLANK('Tab4-Adol-KABP-2006'!KE197),"",('Tab4-Adol-KABP-2006'!KE197))</f>
        <v/>
      </c>
      <c r="KF197" s="355" t="str">
        <f>IF(ISBLANK('Tab4-Adol-KABP-2006'!KF197),"",('Tab4-Adol-KABP-2006'!KF197))</f>
        <v/>
      </c>
      <c r="KG197" s="355" t="str">
        <f>IF(ISBLANK('Tab4-Adol-KABP-2006'!KG197),"",('Tab4-Adol-KABP-2006'!KG197))</f>
        <v/>
      </c>
      <c r="KH197" s="355" t="str">
        <f>IF(ISBLANK('Tab4-Adol-KABP-2006'!KH197),"",('Tab4-Adol-KABP-2006'!KH197))</f>
        <v/>
      </c>
      <c r="KI197" s="355" t="str">
        <f>IF(ISBLANK('Tab4-Adol-KABP-2006'!KI197),"",('Tab4-Adol-KABP-2006'!KI197))</f>
        <v/>
      </c>
      <c r="KJ197" s="355" t="str">
        <f>IF(ISBLANK('Tab4-Adol-KABP-2006'!KJ197),"",('Tab4-Adol-KABP-2006'!KJ197))</f>
        <v/>
      </c>
      <c r="KK197" s="355" t="str">
        <f>IF(ISBLANK('Tab4-Adol-KABP-2006'!KK197),"",('Tab4-Adol-KABP-2006'!KK197))</f>
        <v/>
      </c>
      <c r="KL197" s="355" t="str">
        <f>IF(ISBLANK('Tab4-Adol-KABP-2006'!KL197),"",('Tab4-Adol-KABP-2006'!KL197))</f>
        <v/>
      </c>
      <c r="KM197" s="355" t="str">
        <f>IF(ISBLANK('Tab4-Adol-KABP-2006'!KM197),"",('Tab4-Adol-KABP-2006'!KM197))</f>
        <v/>
      </c>
      <c r="KN197" s="355" t="str">
        <f>IF(ISBLANK('Tab4-Adol-KABP-2006'!KN197),"",('Tab4-Adol-KABP-2006'!KN197))</f>
        <v/>
      </c>
      <c r="KO197" s="355" t="str">
        <f>IF(ISBLANK('Tab4-Adol-KABP-2006'!KO197),"",('Tab4-Adol-KABP-2006'!KO197))</f>
        <v/>
      </c>
      <c r="KP197" s="355" t="str">
        <f>IF(ISBLANK('Tab4-Adol-KABP-2006'!KP197),"",('Tab4-Adol-KABP-2006'!KP197))</f>
        <v/>
      </c>
      <c r="KQ197" s="355" t="str">
        <f>IF(ISBLANK('Tab4-Adol-KABP-2006'!KQ197),"",('Tab4-Adol-KABP-2006'!KQ197))</f>
        <v/>
      </c>
      <c r="KR197" s="355" t="str">
        <f>IF(ISBLANK('Tab4-Adol-KABP-2006'!KR197),"",('Tab4-Adol-KABP-2006'!KR197))</f>
        <v/>
      </c>
      <c r="KS197" s="355" t="str">
        <f>IF(ISBLANK('Tab4-Adol-KABP-2006'!KS197),"",('Tab4-Adol-KABP-2006'!KS197))</f>
        <v/>
      </c>
      <c r="KT197" s="355" t="str">
        <f>IF(ISBLANK('Tab4-Adol-KABP-2006'!KT197),"",('Tab4-Adol-KABP-2006'!KT197))</f>
        <v/>
      </c>
      <c r="KU197" s="355" t="str">
        <f>IF(ISBLANK('Tab4-Adol-KABP-2006'!KU197),"",('Tab4-Adol-KABP-2006'!KU197))</f>
        <v/>
      </c>
      <c r="KV197" s="355" t="str">
        <f>IF(ISBLANK('Tab4-Adol-KABP-2006'!KV197),"",('Tab4-Adol-KABP-2006'!KV197))</f>
        <v/>
      </c>
      <c r="KW197" s="355" t="str">
        <f>IF(ISBLANK('Tab4-Adol-KABP-2006'!KW197),"",('Tab4-Adol-KABP-2006'!KW197))</f>
        <v/>
      </c>
      <c r="KX197" s="355" t="str">
        <f>IF(ISBLANK('Tab4-Adol-KABP-2006'!KX197),"",('Tab4-Adol-KABP-2006'!KX197))</f>
        <v>Based on small denominators.</v>
      </c>
      <c r="KY197" s="355" t="str">
        <f>IF(ISBLANK('Tab4-Adol-KABP-2006'!KY197),"",('Tab4-Adol-KABP-2006'!KY197))</f>
        <v/>
      </c>
      <c r="KZ197" s="355" t="str">
        <f>IF(ISBLANK('Tab4-Adol-KABP-2006'!KZ197),"",('Tab4-Adol-KABP-2006'!KZ197))</f>
        <v/>
      </c>
      <c r="LA197" s="355" t="str">
        <f>IF(ISBLANK('Tab4-Adol-KABP-2006'!LA197),"",('Tab4-Adol-KABP-2006'!LA197))</f>
        <v/>
      </c>
      <c r="LB197" s="355" t="str">
        <f>IF(ISBLANK('Tab4-Adol-KABP-2006'!LB197),"",('Tab4-Adol-KABP-2006'!LB197))</f>
        <v/>
      </c>
      <c r="LC197" s="355" t="str">
        <f>IF(ISBLANK('Tab4-Adol-KABP-2006'!LC197),"",('Tab4-Adol-KABP-2006'!LC197))</f>
        <v/>
      </c>
      <c r="LD197" s="355" t="str">
        <f>IF(ISBLANK('Tab4-Adol-KABP-2006'!LD197),"",('Tab4-Adol-KABP-2006'!LD197))</f>
        <v/>
      </c>
      <c r="LE197" s="355" t="str">
        <f>IF(ISBLANK('Tab4-Adol-KABP-2006'!LE197),"",('Tab4-Adol-KABP-2006'!LE197))</f>
        <v/>
      </c>
      <c r="LF197" s="355" t="str">
        <f>IF(ISBLANK('Tab4-Adol-KABP-2006'!LF197),"",('Tab4-Adol-KABP-2006'!LF197))</f>
        <v/>
      </c>
      <c r="LG197" s="355" t="str">
        <f>IF(ISBLANK('Tab4-Adol-KABP-2006'!LG197),"",('Tab4-Adol-KABP-2006'!LG197))</f>
        <v/>
      </c>
      <c r="LH197" s="355" t="str">
        <f>IF(ISBLANK('Tab4-Adol-KABP-2006'!LH197),"",('Tab4-Adol-KABP-2006'!LH197))</f>
        <v/>
      </c>
      <c r="LI197" s="355" t="str">
        <f>IF(ISBLANK('Tab4-Adol-KABP-2006'!LI197),"",('Tab4-Adol-KABP-2006'!LI197))</f>
        <v/>
      </c>
      <c r="LJ197" s="355" t="str">
        <f>IF(ISBLANK('Tab4-Adol-KABP-2006'!LJ197),"",('Tab4-Adol-KABP-2006'!LJ197))</f>
        <v/>
      </c>
      <c r="LK197" s="355" t="str">
        <f>IF(ISBLANK('Tab4-Adol-KABP-2006'!LK197),"",('Tab4-Adol-KABP-2006'!LK197))</f>
        <v/>
      </c>
      <c r="LL197" s="355" t="str">
        <f>IF(ISBLANK('Tab4-Adol-KABP-2006'!LL197),"",('Tab4-Adol-KABP-2006'!LL197))</f>
        <v/>
      </c>
      <c r="LM197" s="355" t="str">
        <f>IF(ISBLANK('Tab4-Adol-KABP-2006'!LM197),"",('Tab4-Adol-KABP-2006'!LM197))</f>
        <v/>
      </c>
      <c r="LN197" s="355" t="str">
        <f>IF(ISBLANK('Tab4-Adol-KABP-2006'!LN197),"",('Tab4-Adol-KABP-2006'!LN197))</f>
        <v/>
      </c>
      <c r="LO197" s="355" t="str">
        <f>IF(ISBLANK('Tab4-Adol-KABP-2006'!LO197),"",('Tab4-Adol-KABP-2006'!LO197))</f>
        <v/>
      </c>
      <c r="LP197" s="355" t="str">
        <f>IF(ISBLANK('Tab4-Adol-KABP-2006'!LP197),"",('Tab4-Adol-KABP-2006'!LP197))</f>
        <v/>
      </c>
      <c r="LQ197" s="355" t="str">
        <f>IF(ISBLANK('Tab4-Adol-KABP-2006'!LQ197),"",('Tab4-Adol-KABP-2006'!LQ197))</f>
        <v/>
      </c>
      <c r="LR197" s="355" t="str">
        <f>IF(ISBLANK('Tab4-Adol-KABP-2006'!LR197),"",('Tab4-Adol-KABP-2006'!LR197))</f>
        <v/>
      </c>
      <c r="LS197" s="355" t="str">
        <f>IF(ISBLANK('Tab4-Adol-KABP-2006'!LS197),"",('Tab4-Adol-KABP-2006'!LS197))</f>
        <v/>
      </c>
      <c r="LT197" s="355" t="str">
        <f>IF(ISBLANK('Tab4-Adol-KABP-2006'!LT197),"",('Tab4-Adol-KABP-2006'!LT197))</f>
        <v/>
      </c>
      <c r="LU197" s="355" t="str">
        <f>IF(ISBLANK('Tab4-Adol-KABP-2006'!LU197),"",('Tab4-Adol-KABP-2006'!LU197))</f>
        <v/>
      </c>
      <c r="LV197" s="355" t="str">
        <f>IF(ISBLANK('Tab4-Adol-KABP-2006'!LV197),"",('Tab4-Adol-KABP-2006'!LV197))</f>
        <v/>
      </c>
      <c r="LW197" s="355" t="str">
        <f>IF(ISBLANK('Tab4-Adol-KABP-2006'!LW197),"",('Tab4-Adol-KABP-2006'!LW197))</f>
        <v/>
      </c>
      <c r="LX197" s="355" t="str">
        <f>IF(ISBLANK('Tab4-Adol-KABP-2006'!LX197),"",('Tab4-Adol-KABP-2006'!LX197))</f>
        <v/>
      </c>
      <c r="LY197" s="355" t="str">
        <f>IF(ISBLANK('Tab4-Adol-KABP-2006'!LY197),"",('Tab4-Adol-KABP-2006'!LY197))</f>
        <v/>
      </c>
      <c r="LZ197" s="355" t="str">
        <f>IF(ISBLANK('Tab4-Adol-KABP-2006'!LZ197),"",('Tab4-Adol-KABP-2006'!LZ197))</f>
        <v/>
      </c>
      <c r="MA197" s="355" t="str">
        <f>IF(ISBLANK('Tab4-Adol-KABP-2006'!MA197),"",('Tab4-Adol-KABP-2006'!MA197))</f>
        <v/>
      </c>
    </row>
    <row r="198" spans="1:339" x14ac:dyDescent="0.2">
      <c r="A198" s="310" t="s">
        <v>200</v>
      </c>
      <c r="B198" s="172">
        <v>0</v>
      </c>
      <c r="C198" s="172">
        <v>0</v>
      </c>
      <c r="D198" s="172" t="s">
        <v>335</v>
      </c>
      <c r="E198" s="172">
        <v>1</v>
      </c>
      <c r="F198" s="173">
        <v>2</v>
      </c>
      <c r="G198" s="218" t="s">
        <v>155</v>
      </c>
      <c r="H198" s="348">
        <f>IF(ISBLANK('Tab4-Adol-KABP-2006'!H198), "",('Tab4-Adol-KABP-2006'!H198))</f>
        <v>2009</v>
      </c>
      <c r="I198" s="349" t="str">
        <f>IF(ISBLANK('Tab4-Adol-KABP-2006'!I198), "",('Tab4-Adol-KABP-2006'!I198))</f>
        <v>2008-2009</v>
      </c>
      <c r="J198" s="414">
        <f>IF(ISBLANK('Tab4-Adol-KABP-2006'!J198), "",('Tab4-Adol-KABP-2006'!J198))</f>
        <v>39</v>
      </c>
      <c r="K198" s="414">
        <f>IF(ISBLANK('Tab4-Adol-KABP-2006'!K198), "",('Tab4-Adol-KABP-2006'!K198))</f>
        <v>47</v>
      </c>
      <c r="L198" s="414">
        <f>IF(ISBLANK('Tab4-Adol-KABP-2006'!L198), "",('Tab4-Adol-KABP-2006'!L198))</f>
        <v>42.6</v>
      </c>
      <c r="M198" s="414">
        <f>IF(ISBLANK('Tab4-Adol-KABP-2006'!M198), "",('Tab4-Adol-KABP-2006'!M198))</f>
        <v>39</v>
      </c>
      <c r="N198" s="414">
        <f>IF(ISBLANK('Tab4-Adol-KABP-2006'!N198), "",('Tab4-Adol-KABP-2006'!N198))</f>
        <v>50.4</v>
      </c>
      <c r="O198" s="415">
        <f>IF(ISBLANK('Tab4-Adol-KABP-2006'!O198), "",('Tab4-Adol-KABP-2006'!O198))</f>
        <v>43.4</v>
      </c>
      <c r="P198" s="348">
        <f>IF(ISBLANK('Tab4-Adol-KABP-2006'!P198), "",('Tab4-Adol-KABP-2006'!P198))</f>
        <v>2009</v>
      </c>
      <c r="Q198" s="349" t="str">
        <f>IF(ISBLANK('Tab4-Adol-KABP-2006'!Q198), "",('Tab4-Adol-KABP-2006'!Q198))</f>
        <v>2008-2009</v>
      </c>
      <c r="R198" s="414">
        <f>IF(ISBLANK('Tab4-Adol-KABP-2006'!R198), "",('Tab4-Adol-KABP-2006'!R198))</f>
        <v>9.6999999999999993</v>
      </c>
      <c r="S198" s="414">
        <f>IF(ISBLANK('Tab4-Adol-KABP-2006'!S198), "",('Tab4-Adol-KABP-2006'!S198))</f>
        <v>8.4</v>
      </c>
      <c r="T198" s="414">
        <f>IF(ISBLANK('Tab4-Adol-KABP-2006'!T198), "",('Tab4-Adol-KABP-2006'!T198))</f>
        <v>9.1</v>
      </c>
      <c r="U198" s="414">
        <f>IF(ISBLANK('Tab4-Adol-KABP-2006'!U198), "",('Tab4-Adol-KABP-2006'!U198))</f>
        <v>11.7</v>
      </c>
      <c r="V198" s="414">
        <f>IF(ISBLANK('Tab4-Adol-KABP-2006'!V198), "",('Tab4-Adol-KABP-2006'!V198))</f>
        <v>13.1</v>
      </c>
      <c r="W198" s="415">
        <f>IF(ISBLANK('Tab4-Adol-KABP-2006'!W198), "",('Tab4-Adol-KABP-2006'!W198))</f>
        <v>12.3</v>
      </c>
      <c r="X198" s="348">
        <f>IF(ISBLANK('Tab4-Adol-KABP-2006'!X198), "",('Tab4-Adol-KABP-2006'!X198))</f>
        <v>2009</v>
      </c>
      <c r="Y198" s="349" t="str">
        <f>IF(ISBLANK('Tab4-Adol-KABP-2006'!Y198), "",('Tab4-Adol-KABP-2006'!Y198))</f>
        <v>2008-2009</v>
      </c>
      <c r="Z198" s="414">
        <f>IF(ISBLANK('Tab4-Adol-KABP-2006'!Z198), "",('Tab4-Adol-KABP-2006'!Z198))</f>
        <v>1.2</v>
      </c>
      <c r="AA198" s="414">
        <f>IF(ISBLANK('Tab4-Adol-KABP-2006'!AA198), "",('Tab4-Adol-KABP-2006'!AA198))</f>
        <v>2.1</v>
      </c>
      <c r="AB198" s="414">
        <f>IF(ISBLANK('Tab4-Adol-KABP-2006'!AB198), "",('Tab4-Adol-KABP-2006'!AB198))</f>
        <v>1.6</v>
      </c>
      <c r="AC198" s="414">
        <f>IF(ISBLANK('Tab4-Adol-KABP-2006'!AC198), "",('Tab4-Adol-KABP-2006'!AC198))</f>
        <v>7.1</v>
      </c>
      <c r="AD198" s="414">
        <f>IF(ISBLANK('Tab4-Adol-KABP-2006'!AD198), "",('Tab4-Adol-KABP-2006'!AD198))</f>
        <v>20.399999999999999</v>
      </c>
      <c r="AE198" s="415">
        <f>IF(ISBLANK('Tab4-Adol-KABP-2006'!AE198), "",('Tab4-Adol-KABP-2006'!AE198))</f>
        <v>12.2</v>
      </c>
      <c r="AF198" s="348">
        <f>IF(ISBLANK('Tab4-Adol-KABP-2006'!AF198), "",('Tab4-Adol-KABP-2006'!AF198))</f>
        <v>2009</v>
      </c>
      <c r="AG198" s="349" t="str">
        <f>IF(ISBLANK('Tab4-Adol-KABP-2006'!AG198), "",('Tab4-Adol-KABP-2006'!AG198))</f>
        <v>2008-2009</v>
      </c>
      <c r="AH198" s="414"/>
      <c r="AI198" s="414"/>
      <c r="AJ198" s="414"/>
      <c r="AK198" s="414">
        <f>IF(ISBLANK('Tab4-Adol-KABP-2006'!AK198), "",('Tab4-Adol-KABP-2006'!AK198))</f>
        <v>62.3</v>
      </c>
      <c r="AL198" s="414">
        <f>IF(ISBLANK('Tab4-Adol-KABP-2006'!AL198), "",('Tab4-Adol-KABP-2006'!AL198))</f>
        <v>57.3</v>
      </c>
      <c r="AM198" s="415">
        <f>IF(ISBLANK('Tab4-Adol-KABP-2006'!AM198), "",('Tab4-Adol-KABP-2006'!AM198))</f>
        <v>59.1</v>
      </c>
      <c r="AN198" s="348">
        <f>IF(ISBLANK('Tab4-Adol-KABP-2006'!AN198), "",('Tab4-Adol-KABP-2006'!AN198))</f>
        <v>2009</v>
      </c>
      <c r="AO198" s="349" t="str">
        <f>IF(ISBLANK('Tab4-Adol-KABP-2006'!AO198), "",('Tab4-Adol-KABP-2006'!AO198))</f>
        <v>2008-2009</v>
      </c>
      <c r="AP198" s="362">
        <f>IF(ISBLANK('Tab4-Adol-KABP-2006'!AP198), "",('Tab4-Adol-KABP-2006'!AP198))</f>
        <v>47.8</v>
      </c>
      <c r="AQ198" s="362">
        <f>IF(ISBLANK('Tab4-Adol-KABP-2006'!AQ198), "",('Tab4-Adol-KABP-2006'!AQ198))</f>
        <v>22.3</v>
      </c>
      <c r="AR198" s="362">
        <f>IF(ISBLANK('Tab4-Adol-KABP-2006'!AR198), "",('Tab4-Adol-KABP-2006'!AR198))</f>
        <v>31.6</v>
      </c>
      <c r="AS198" s="362">
        <f>IF(ISBLANK('Tab4-Adol-KABP-2006'!AS198), "",('Tab4-Adol-KABP-2006'!AS198))</f>
        <v>97</v>
      </c>
      <c r="AT198" s="362">
        <f>IF(ISBLANK('Tab4-Adol-KABP-2006'!AT198), "",('Tab4-Adol-KABP-2006'!AT198))</f>
        <v>74.3</v>
      </c>
      <c r="AU198" s="363">
        <f>IF(ISBLANK('Tab4-Adol-KABP-2006'!AU198), "",('Tab4-Adol-KABP-2006'!AU198))</f>
        <v>84</v>
      </c>
      <c r="AV198" s="348">
        <f>IF(ISBLANK('Tab4-Adol-KABP-2006'!AV198), "",('Tab4-Adol-KABP-2006'!AV198))</f>
        <v>2009</v>
      </c>
      <c r="AW198" s="349" t="str">
        <f>IF(ISBLANK('Tab4-Adol-KABP-2006'!AW198), "",('Tab4-Adol-KABP-2006'!AW198))</f>
        <v>2008-2009</v>
      </c>
      <c r="AX198" s="414">
        <f>IF(ISBLANK('Tab4-Adol-KABP-2006'!AX198), "",('Tab4-Adol-KABP-2006'!AX198))</f>
        <v>54</v>
      </c>
      <c r="AY198" s="414">
        <f>IF(ISBLANK('Tab4-Adol-KABP-2006'!AY198), "",('Tab4-Adol-KABP-2006'!AY198))</f>
        <v>54.9</v>
      </c>
      <c r="AZ198" s="414">
        <f>IF(ISBLANK('Tab4-Adol-KABP-2006'!AZ198), "",('Tab4-Adol-KABP-2006'!AZ198))</f>
        <v>54.4</v>
      </c>
      <c r="BA198" s="414">
        <f>IF(ISBLANK('Tab4-Adol-KABP-2006'!BA198), "",('Tab4-Adol-KABP-2006'!BA198))</f>
        <v>65.400000000000006</v>
      </c>
      <c r="BB198" s="414">
        <f>IF(ISBLANK('Tab4-Adol-KABP-2006'!BB198), "",('Tab4-Adol-KABP-2006'!BB198))</f>
        <v>61.8</v>
      </c>
      <c r="BC198" s="415">
        <f>IF(ISBLANK('Tab4-Adol-KABP-2006'!BC198), "",('Tab4-Adol-KABP-2006'!BC198))</f>
        <v>63.6</v>
      </c>
      <c r="BD198" s="348">
        <f>IF(ISBLANK('Tab4-Adol-KABP-2006'!BD198), "",('Tab4-Adol-KABP-2006'!BD198))</f>
        <v>2009</v>
      </c>
      <c r="BE198" s="349" t="str">
        <f>IF(ISBLANK('Tab4-Adol-KABP-2006'!BE198), "",('Tab4-Adol-KABP-2006'!BE198))</f>
        <v>2008-2009</v>
      </c>
      <c r="BF198" s="414">
        <f>IF(ISBLANK('Tab4-Adol-KABP-2006'!BF198), "",('Tab4-Adol-KABP-2006'!BF198))</f>
        <v>15.7</v>
      </c>
      <c r="BG198" s="414">
        <f>IF(ISBLANK('Tab4-Adol-KABP-2006'!BG198), "",('Tab4-Adol-KABP-2006'!BG198))</f>
        <v>45</v>
      </c>
      <c r="BH198" s="414">
        <f>IF(ISBLANK('Tab4-Adol-KABP-2006'!BH198), "",('Tab4-Adol-KABP-2006'!BH198))</f>
        <v>29</v>
      </c>
      <c r="BI198" s="414">
        <f>IF(ISBLANK('Tab4-Adol-KABP-2006'!BI198), "",('Tab4-Adol-KABP-2006'!BI198))</f>
        <v>6.1</v>
      </c>
      <c r="BJ198" s="414">
        <f>IF(ISBLANK('Tab4-Adol-KABP-2006'!BJ198), "",('Tab4-Adol-KABP-2006'!BJ198))</f>
        <v>27.2</v>
      </c>
      <c r="BK198" s="415">
        <f>IF(ISBLANK('Tab4-Adol-KABP-2006'!BK198), "",('Tab4-Adol-KABP-2006'!BK198))</f>
        <v>14.2</v>
      </c>
      <c r="BL198" s="348">
        <f>IF(ISBLANK('Tab4-Adol-KABP-2006'!BL198), "",('Tab4-Adol-KABP-2006'!BL198))</f>
        <v>2009</v>
      </c>
      <c r="BM198" s="349" t="str">
        <f>IF(ISBLANK('Tab4-Adol-KABP-2006'!BM198), "",('Tab4-Adol-KABP-2006'!BM198))</f>
        <v>2008-2009</v>
      </c>
      <c r="BN198" s="414">
        <f>IF(ISBLANK('Tab4-Adol-KABP-2006'!BN198), "",('Tab4-Adol-KABP-2006'!BN198))</f>
        <v>27.4</v>
      </c>
      <c r="BO198" s="414">
        <f>IF(ISBLANK('Tab4-Adol-KABP-2006'!BO198), "",('Tab4-Adol-KABP-2006'!BO198))</f>
        <v>75.099999999999994</v>
      </c>
      <c r="BP198" s="414">
        <f>IF(ISBLANK('Tab4-Adol-KABP-2006'!BP198), "",('Tab4-Adol-KABP-2006'!BP198))</f>
        <v>49.1</v>
      </c>
      <c r="BQ198" s="414">
        <f>IF(ISBLANK('Tab4-Adol-KABP-2006'!BQ198), "",('Tab4-Adol-KABP-2006'!BQ198))</f>
        <v>10.199999999999999</v>
      </c>
      <c r="BR198" s="414">
        <f>IF(ISBLANK('Tab4-Adol-KABP-2006'!BR198), "",('Tab4-Adol-KABP-2006'!BR198))</f>
        <v>38.9</v>
      </c>
      <c r="BS198" s="415">
        <f>IF(ISBLANK('Tab4-Adol-KABP-2006'!BS198), "",('Tab4-Adol-KABP-2006'!BS198))</f>
        <v>21.2</v>
      </c>
      <c r="BT198" s="348" t="str">
        <f>IF(ISBLANK('Tab4-Adol-KABP-2006'!BT198), "",('Tab4-Adol-KABP-2006'!BT198))</f>
        <v/>
      </c>
      <c r="BU198" s="349" t="str">
        <f>IF(ISBLANK('Tab4-Adol-KABP-2006'!BU198), "",('Tab4-Adol-KABP-2006'!BU198))</f>
        <v/>
      </c>
      <c r="BV198" s="414"/>
      <c r="BW198" s="414"/>
      <c r="BX198" s="415"/>
      <c r="BY198" s="216">
        <v>9587</v>
      </c>
      <c r="BZ198" s="208">
        <v>8776</v>
      </c>
      <c r="CA198" s="208">
        <v>18363</v>
      </c>
      <c r="CB198" s="208">
        <v>9806</v>
      </c>
      <c r="CC198" s="208">
        <v>8958</v>
      </c>
      <c r="CD198" s="284">
        <v>18764</v>
      </c>
      <c r="CE198" s="282"/>
      <c r="CF198" s="282"/>
      <c r="CG198" s="226">
        <f t="shared" si="553"/>
        <v>9587</v>
      </c>
      <c r="CH198" s="227">
        <f t="shared" si="554"/>
        <v>8776</v>
      </c>
      <c r="CI198" s="227">
        <f t="shared" si="555"/>
        <v>18363</v>
      </c>
      <c r="CJ198" s="227">
        <f t="shared" si="556"/>
        <v>9806</v>
      </c>
      <c r="CK198" s="227">
        <f t="shared" si="557"/>
        <v>8958</v>
      </c>
      <c r="CL198" s="228">
        <f t="shared" si="558"/>
        <v>18764</v>
      </c>
      <c r="CM198" s="282"/>
      <c r="CN198" s="282"/>
      <c r="CO198" s="226">
        <f t="shared" si="559"/>
        <v>9587</v>
      </c>
      <c r="CP198" s="227">
        <f t="shared" si="560"/>
        <v>8776</v>
      </c>
      <c r="CQ198" s="227">
        <f t="shared" si="561"/>
        <v>18363</v>
      </c>
      <c r="CR198" s="227">
        <f t="shared" si="562"/>
        <v>9806</v>
      </c>
      <c r="CS198" s="227">
        <f t="shared" si="563"/>
        <v>8958</v>
      </c>
      <c r="CT198" s="228">
        <f t="shared" si="564"/>
        <v>18764</v>
      </c>
      <c r="CU198" s="282"/>
      <c r="CV198" s="282"/>
      <c r="CW198" s="292">
        <f t="shared" si="565"/>
        <v>9587</v>
      </c>
      <c r="CX198" s="234">
        <f t="shared" si="566"/>
        <v>8776</v>
      </c>
      <c r="CY198" s="234">
        <f t="shared" si="567"/>
        <v>18363</v>
      </c>
      <c r="CZ198" s="234">
        <f t="shared" si="568"/>
        <v>9806</v>
      </c>
      <c r="DA198" s="234">
        <f t="shared" si="569"/>
        <v>8958</v>
      </c>
      <c r="DB198" s="235">
        <f t="shared" si="570"/>
        <v>18764</v>
      </c>
      <c r="DC198" s="282"/>
      <c r="DD198" s="282"/>
      <c r="DE198" s="226" t="str">
        <f t="shared" si="571"/>
        <v>-</v>
      </c>
      <c r="DF198" s="227" t="str">
        <f t="shared" si="572"/>
        <v>-</v>
      </c>
      <c r="DG198" s="227" t="str">
        <f t="shared" si="573"/>
        <v>-</v>
      </c>
      <c r="DH198" s="227">
        <f t="shared" si="574"/>
        <v>9806</v>
      </c>
      <c r="DI198" s="227">
        <f t="shared" si="575"/>
        <v>8958</v>
      </c>
      <c r="DJ198" s="228">
        <f t="shared" si="576"/>
        <v>18764</v>
      </c>
      <c r="DK198" s="282"/>
      <c r="DL198" s="282"/>
      <c r="DM198" s="226">
        <f t="shared" si="577"/>
        <v>9587</v>
      </c>
      <c r="DN198" s="227">
        <f t="shared" si="578"/>
        <v>8776</v>
      </c>
      <c r="DO198" s="227">
        <f t="shared" si="579"/>
        <v>18363</v>
      </c>
      <c r="DP198" s="227">
        <f t="shared" si="580"/>
        <v>9806</v>
      </c>
      <c r="DQ198" s="227">
        <f t="shared" si="581"/>
        <v>8958</v>
      </c>
      <c r="DR198" s="228">
        <f t="shared" si="582"/>
        <v>18764</v>
      </c>
      <c r="DS198" s="282"/>
      <c r="DT198" s="282"/>
      <c r="DU198" s="226">
        <f t="shared" si="583"/>
        <v>9587</v>
      </c>
      <c r="DV198" s="227">
        <f t="shared" si="584"/>
        <v>8776</v>
      </c>
      <c r="DW198" s="227">
        <f t="shared" si="585"/>
        <v>18363</v>
      </c>
      <c r="DX198" s="227">
        <f t="shared" si="586"/>
        <v>9806</v>
      </c>
      <c r="DY198" s="227">
        <f t="shared" si="587"/>
        <v>8958</v>
      </c>
      <c r="DZ198" s="228">
        <f t="shared" si="588"/>
        <v>18764</v>
      </c>
      <c r="EA198" s="282"/>
      <c r="EB198" s="282"/>
      <c r="EC198" s="226">
        <f t="shared" si="589"/>
        <v>9587</v>
      </c>
      <c r="ED198" s="227">
        <f t="shared" si="590"/>
        <v>8776</v>
      </c>
      <c r="EE198" s="227">
        <f t="shared" si="591"/>
        <v>18363</v>
      </c>
      <c r="EF198" s="227">
        <f t="shared" si="592"/>
        <v>9806</v>
      </c>
      <c r="EG198" s="227">
        <f t="shared" si="593"/>
        <v>8958</v>
      </c>
      <c r="EH198" s="228">
        <f t="shared" si="594"/>
        <v>18764</v>
      </c>
      <c r="EI198" s="282"/>
      <c r="EJ198" s="282"/>
      <c r="EK198" s="226">
        <f t="shared" si="595"/>
        <v>9587</v>
      </c>
      <c r="EL198" s="227">
        <f t="shared" si="596"/>
        <v>8776</v>
      </c>
      <c r="EM198" s="227">
        <f t="shared" si="597"/>
        <v>18363</v>
      </c>
      <c r="EN198" s="227">
        <f t="shared" si="598"/>
        <v>9806</v>
      </c>
      <c r="EO198" s="227">
        <f t="shared" si="599"/>
        <v>8958</v>
      </c>
      <c r="EP198" s="228">
        <f t="shared" si="600"/>
        <v>18764</v>
      </c>
      <c r="EQ198" s="282"/>
      <c r="ER198" s="282"/>
      <c r="ES198" s="226" t="str">
        <f t="shared" si="601"/>
        <v>-</v>
      </c>
      <c r="ET198" s="227" t="str">
        <f t="shared" si="602"/>
        <v>-</v>
      </c>
      <c r="EU198" s="228" t="str">
        <f t="shared" si="603"/>
        <v>-</v>
      </c>
      <c r="EV198" s="282"/>
      <c r="EW198" s="282"/>
      <c r="EX198" s="301">
        <f t="shared" si="604"/>
        <v>3738.9300000000003</v>
      </c>
      <c r="EY198" s="259">
        <f t="shared" si="605"/>
        <v>4124.7199999999993</v>
      </c>
      <c r="EZ198" s="259">
        <f t="shared" si="606"/>
        <v>7822.6379999999999</v>
      </c>
      <c r="FA198" s="259">
        <f t="shared" si="607"/>
        <v>3824.34</v>
      </c>
      <c r="FB198" s="259">
        <f t="shared" si="608"/>
        <v>4514.8320000000003</v>
      </c>
      <c r="FC198" s="260">
        <f t="shared" si="609"/>
        <v>8143.576</v>
      </c>
      <c r="FD198" s="282"/>
      <c r="FE198" s="282"/>
      <c r="FF198" s="301">
        <f t="shared" si="610"/>
        <v>929.93899999999985</v>
      </c>
      <c r="FG198" s="259">
        <f t="shared" si="611"/>
        <v>737.18400000000008</v>
      </c>
      <c r="FH198" s="259">
        <f t="shared" si="612"/>
        <v>1671.0329999999999</v>
      </c>
      <c r="FI198" s="259">
        <f t="shared" si="613"/>
        <v>1147.3019999999999</v>
      </c>
      <c r="FJ198" s="259">
        <f t="shared" si="614"/>
        <v>1173.498</v>
      </c>
      <c r="FK198" s="260">
        <f t="shared" si="615"/>
        <v>2307.9720000000002</v>
      </c>
      <c r="FL198" s="282"/>
      <c r="FM198" s="282"/>
      <c r="FN198" s="301">
        <f t="shared" si="616"/>
        <v>115.044</v>
      </c>
      <c r="FO198" s="259">
        <f t="shared" si="617"/>
        <v>184.29600000000002</v>
      </c>
      <c r="FP198" s="259">
        <f t="shared" si="618"/>
        <v>293.80799999999999</v>
      </c>
      <c r="FQ198" s="259">
        <f t="shared" si="619"/>
        <v>696.22599999999989</v>
      </c>
      <c r="FR198" s="259">
        <f t="shared" si="620"/>
        <v>1827.4319999999998</v>
      </c>
      <c r="FS198" s="260">
        <f t="shared" si="621"/>
        <v>2289.2080000000001</v>
      </c>
      <c r="FT198" s="282"/>
      <c r="FU198" s="282"/>
      <c r="FV198" s="301" t="str">
        <f t="shared" si="622"/>
        <v>-</v>
      </c>
      <c r="FW198" s="259" t="str">
        <f t="shared" si="623"/>
        <v>-</v>
      </c>
      <c r="FX198" s="259" t="str">
        <f t="shared" si="624"/>
        <v>-</v>
      </c>
      <c r="FY198" s="259">
        <f t="shared" si="625"/>
        <v>6109.1379999999999</v>
      </c>
      <c r="FZ198" s="259">
        <f t="shared" si="626"/>
        <v>5132.9339999999993</v>
      </c>
      <c r="GA198" s="260">
        <f t="shared" si="627"/>
        <v>11089.523999999999</v>
      </c>
      <c r="GB198" s="282"/>
      <c r="GC198" s="282"/>
      <c r="GD198" s="301">
        <f t="shared" si="628"/>
        <v>4582.5860000000002</v>
      </c>
      <c r="GE198" s="259">
        <f t="shared" si="629"/>
        <v>1957.048</v>
      </c>
      <c r="GF198" s="259">
        <f t="shared" si="630"/>
        <v>5802.7079999999996</v>
      </c>
      <c r="GG198" s="259">
        <f t="shared" si="631"/>
        <v>9511.82</v>
      </c>
      <c r="GH198" s="259">
        <f t="shared" si="632"/>
        <v>6655.7939999999999</v>
      </c>
      <c r="GI198" s="260">
        <f t="shared" si="633"/>
        <v>15761.76</v>
      </c>
      <c r="GJ198" s="282"/>
      <c r="GK198" s="282"/>
      <c r="GL198" s="301">
        <f t="shared" si="634"/>
        <v>5176.9800000000005</v>
      </c>
      <c r="GM198" s="259">
        <f t="shared" si="635"/>
        <v>4818.0239999999994</v>
      </c>
      <c r="GN198" s="259">
        <f t="shared" si="636"/>
        <v>9989.4720000000016</v>
      </c>
      <c r="GO198" s="259">
        <f t="shared" si="637"/>
        <v>6413.1240000000007</v>
      </c>
      <c r="GP198" s="259">
        <f t="shared" si="638"/>
        <v>5536.0439999999999</v>
      </c>
      <c r="GQ198" s="260">
        <f t="shared" si="639"/>
        <v>11933.904</v>
      </c>
      <c r="GR198" s="282"/>
      <c r="GS198" s="282"/>
      <c r="GT198" s="301">
        <f t="shared" si="640"/>
        <v>1505.1590000000001</v>
      </c>
      <c r="GU198" s="259">
        <f t="shared" si="641"/>
        <v>3949.2000000000003</v>
      </c>
      <c r="GV198" s="259">
        <f t="shared" si="642"/>
        <v>5325.2699999999995</v>
      </c>
      <c r="GW198" s="259">
        <f t="shared" si="643"/>
        <v>598.16599999999994</v>
      </c>
      <c r="GX198" s="259">
        <f t="shared" si="644"/>
        <v>2436.576</v>
      </c>
      <c r="GY198" s="260">
        <f t="shared" si="645"/>
        <v>2664.4879999999998</v>
      </c>
      <c r="GZ198" s="282"/>
      <c r="HA198" s="282"/>
      <c r="HB198" s="301">
        <f t="shared" si="646"/>
        <v>2626.8379999999997</v>
      </c>
      <c r="HC198" s="259">
        <f t="shared" si="647"/>
        <v>6590.7759999999989</v>
      </c>
      <c r="HD198" s="259">
        <f t="shared" si="648"/>
        <v>9016.2330000000002</v>
      </c>
      <c r="HE198" s="259">
        <f t="shared" si="649"/>
        <v>1000.212</v>
      </c>
      <c r="HF198" s="259">
        <f t="shared" si="650"/>
        <v>3484.6620000000003</v>
      </c>
      <c r="HG198" s="260">
        <f t="shared" si="651"/>
        <v>3977.9679999999998</v>
      </c>
      <c r="HH198" s="282"/>
      <c r="HI198" s="282"/>
      <c r="HJ198" s="301" t="str">
        <f t="shared" si="652"/>
        <v>-</v>
      </c>
      <c r="HK198" s="259" t="str">
        <f t="shared" si="653"/>
        <v>-</v>
      </c>
      <c r="HL198" s="260" t="str">
        <f t="shared" si="654"/>
        <v>-</v>
      </c>
      <c r="HM198" s="428">
        <f t="shared" si="663"/>
        <v>1</v>
      </c>
      <c r="HN198" s="429">
        <f t="shared" si="663"/>
        <v>1</v>
      </c>
      <c r="HO198" s="429">
        <f t="shared" si="663"/>
        <v>1</v>
      </c>
      <c r="HP198" s="429">
        <f t="shared" si="655"/>
        <v>1</v>
      </c>
      <c r="HQ198" s="429">
        <f t="shared" si="655"/>
        <v>1</v>
      </c>
      <c r="HR198" s="430">
        <f t="shared" si="655"/>
        <v>1</v>
      </c>
      <c r="HS198" s="450"/>
      <c r="HT198" s="450"/>
      <c r="HU198" s="428">
        <f t="shared" si="664"/>
        <v>1</v>
      </c>
      <c r="HV198" s="429">
        <f t="shared" si="664"/>
        <v>1</v>
      </c>
      <c r="HW198" s="429">
        <f t="shared" si="664"/>
        <v>1</v>
      </c>
      <c r="HX198" s="429">
        <f t="shared" si="656"/>
        <v>1</v>
      </c>
      <c r="HY198" s="429">
        <f t="shared" si="656"/>
        <v>1</v>
      </c>
      <c r="HZ198" s="430">
        <f t="shared" si="656"/>
        <v>1</v>
      </c>
      <c r="IA198" s="450"/>
      <c r="IB198" s="450"/>
      <c r="IC198" s="428">
        <f t="shared" si="665"/>
        <v>1</v>
      </c>
      <c r="ID198" s="429">
        <f t="shared" si="665"/>
        <v>1</v>
      </c>
      <c r="IE198" s="429">
        <f t="shared" si="665"/>
        <v>1</v>
      </c>
      <c r="IF198" s="429">
        <f t="shared" si="657"/>
        <v>1</v>
      </c>
      <c r="IG198" s="429">
        <f t="shared" si="657"/>
        <v>1</v>
      </c>
      <c r="IH198" s="430">
        <f t="shared" si="657"/>
        <v>1</v>
      </c>
      <c r="II198" s="450"/>
      <c r="IJ198" s="450"/>
      <c r="IK198" s="428" t="str">
        <f t="shared" si="666"/>
        <v>-</v>
      </c>
      <c r="IL198" s="429" t="str">
        <f t="shared" si="666"/>
        <v>-</v>
      </c>
      <c r="IM198" s="429" t="str">
        <f t="shared" si="666"/>
        <v>-</v>
      </c>
      <c r="IN198" s="429">
        <f t="shared" si="658"/>
        <v>1</v>
      </c>
      <c r="IO198" s="429">
        <f t="shared" si="658"/>
        <v>1</v>
      </c>
      <c r="IP198" s="430">
        <f t="shared" si="658"/>
        <v>1</v>
      </c>
      <c r="IQ198" s="450"/>
      <c r="IR198" s="450"/>
      <c r="IS198" s="428">
        <f t="shared" si="667"/>
        <v>1</v>
      </c>
      <c r="IT198" s="429">
        <f t="shared" si="667"/>
        <v>1</v>
      </c>
      <c r="IU198" s="429">
        <f t="shared" si="667"/>
        <v>1</v>
      </c>
      <c r="IV198" s="429">
        <f t="shared" si="659"/>
        <v>1</v>
      </c>
      <c r="IW198" s="429">
        <f t="shared" si="659"/>
        <v>1</v>
      </c>
      <c r="IX198" s="430">
        <f t="shared" si="659"/>
        <v>1</v>
      </c>
      <c r="IY198" s="450"/>
      <c r="IZ198" s="450"/>
      <c r="JA198" s="428">
        <f t="shared" si="668"/>
        <v>1</v>
      </c>
      <c r="JB198" s="429">
        <f t="shared" si="668"/>
        <v>1</v>
      </c>
      <c r="JC198" s="429">
        <f t="shared" si="668"/>
        <v>1</v>
      </c>
      <c r="JD198" s="429">
        <f t="shared" si="660"/>
        <v>1</v>
      </c>
      <c r="JE198" s="429">
        <f t="shared" si="660"/>
        <v>1</v>
      </c>
      <c r="JF198" s="430">
        <f t="shared" si="660"/>
        <v>1</v>
      </c>
      <c r="JG198" s="450"/>
      <c r="JH198" s="450"/>
      <c r="JI198" s="428">
        <f t="shared" si="669"/>
        <v>1</v>
      </c>
      <c r="JJ198" s="429">
        <f t="shared" si="669"/>
        <v>1</v>
      </c>
      <c r="JK198" s="429">
        <f t="shared" si="669"/>
        <v>1</v>
      </c>
      <c r="JL198" s="429">
        <f t="shared" si="661"/>
        <v>1</v>
      </c>
      <c r="JM198" s="429">
        <f t="shared" si="661"/>
        <v>1</v>
      </c>
      <c r="JN198" s="430">
        <f t="shared" si="661"/>
        <v>1</v>
      </c>
      <c r="JO198" s="450"/>
      <c r="JP198" s="450"/>
      <c r="JQ198" s="428">
        <f t="shared" si="670"/>
        <v>1</v>
      </c>
      <c r="JR198" s="429">
        <f t="shared" si="670"/>
        <v>1</v>
      </c>
      <c r="JS198" s="429">
        <f t="shared" si="670"/>
        <v>1</v>
      </c>
      <c r="JT198" s="429">
        <f t="shared" si="662"/>
        <v>1</v>
      </c>
      <c r="JU198" s="429">
        <f t="shared" si="662"/>
        <v>1</v>
      </c>
      <c r="JV198" s="430">
        <f t="shared" si="662"/>
        <v>1</v>
      </c>
      <c r="JW198" s="450"/>
      <c r="JX198" s="450"/>
      <c r="JY198" s="428" t="str">
        <f t="shared" ref="JY198:KA201" si="671">IF(ISNUMBER(BV198),1,"-")</f>
        <v>-</v>
      </c>
      <c r="JZ198" s="429" t="str">
        <f t="shared" si="671"/>
        <v>-</v>
      </c>
      <c r="KA198" s="430" t="str">
        <f t="shared" si="671"/>
        <v>-</v>
      </c>
      <c r="KB198" s="172"/>
      <c r="KC198" s="355" t="str">
        <f>IF(ISBLANK('Tab4-Adol-KABP-2006'!KC198),"",('Tab4-Adol-KABP-2006'!KC198))</f>
        <v/>
      </c>
      <c r="KD198" s="355" t="str">
        <f>IF(ISBLANK('Tab4-Adol-KABP-2006'!KD198),"",('Tab4-Adol-KABP-2006'!KD198))</f>
        <v/>
      </c>
      <c r="KE198" s="355" t="str">
        <f>IF(ISBLANK('Tab4-Adol-KABP-2006'!KE198),"",('Tab4-Adol-KABP-2006'!KE198))</f>
        <v/>
      </c>
      <c r="KF198" s="355" t="str">
        <f>IF(ISBLANK('Tab4-Adol-KABP-2006'!KF198),"",('Tab4-Adol-KABP-2006'!KF198))</f>
        <v/>
      </c>
      <c r="KG198" s="355" t="str">
        <f>IF(ISBLANK('Tab4-Adol-KABP-2006'!KG198),"",('Tab4-Adol-KABP-2006'!KG198))</f>
        <v/>
      </c>
      <c r="KH198" s="355" t="str">
        <f>IF(ISBLANK('Tab4-Adol-KABP-2006'!KH198),"",('Tab4-Adol-KABP-2006'!KH198))</f>
        <v/>
      </c>
      <c r="KI198" s="355" t="str">
        <f>IF(ISBLANK('Tab4-Adol-KABP-2006'!KI198),"",('Tab4-Adol-KABP-2006'!KI198))</f>
        <v/>
      </c>
      <c r="KJ198" s="355" t="str">
        <f>IF(ISBLANK('Tab4-Adol-KABP-2006'!KJ198),"",('Tab4-Adol-KABP-2006'!KJ198))</f>
        <v/>
      </c>
      <c r="KK198" s="355" t="str">
        <f>IF(ISBLANK('Tab4-Adol-KABP-2006'!KK198),"",('Tab4-Adol-KABP-2006'!KK198))</f>
        <v/>
      </c>
      <c r="KL198" s="355" t="str">
        <f>IF(ISBLANK('Tab4-Adol-KABP-2006'!KL198),"",('Tab4-Adol-KABP-2006'!KL198))</f>
        <v/>
      </c>
      <c r="KM198" s="355" t="str">
        <f>IF(ISBLANK('Tab4-Adol-KABP-2006'!KM198),"",('Tab4-Adol-KABP-2006'!KM198))</f>
        <v/>
      </c>
      <c r="KN198" s="355" t="str">
        <f>IF(ISBLANK('Tab4-Adol-KABP-2006'!KN198),"",('Tab4-Adol-KABP-2006'!KN198))</f>
        <v/>
      </c>
      <c r="KO198" s="355" t="str">
        <f>IF(ISBLANK('Tab4-Adol-KABP-2006'!KO198),"",('Tab4-Adol-KABP-2006'!KO198))</f>
        <v/>
      </c>
      <c r="KP198" s="355" t="str">
        <f>IF(ISBLANK('Tab4-Adol-KABP-2006'!KP198),"",('Tab4-Adol-KABP-2006'!KP198))</f>
        <v/>
      </c>
      <c r="KQ198" s="355" t="str">
        <f>IF(ISBLANK('Tab4-Adol-KABP-2006'!KQ198),"",('Tab4-Adol-KABP-2006'!KQ198))</f>
        <v/>
      </c>
      <c r="KR198" s="355" t="str">
        <f>IF(ISBLANK('Tab4-Adol-KABP-2006'!KR198),"",('Tab4-Adol-KABP-2006'!KR198))</f>
        <v/>
      </c>
      <c r="KS198" s="355" t="str">
        <f>IF(ISBLANK('Tab4-Adol-KABP-2006'!KS198),"",('Tab4-Adol-KABP-2006'!KS198))</f>
        <v/>
      </c>
      <c r="KT198" s="355" t="str">
        <f>IF(ISBLANK('Tab4-Adol-KABP-2006'!KT198),"",('Tab4-Adol-KABP-2006'!KT198))</f>
        <v/>
      </c>
      <c r="KU198" s="355" t="str">
        <f>IF(ISBLANK('Tab4-Adol-KABP-2006'!KU198),"",('Tab4-Adol-KABP-2006'!KU198))</f>
        <v>less than 25 cases</v>
      </c>
      <c r="KV198" s="355" t="str">
        <f>IF(ISBLANK('Tab4-Adol-KABP-2006'!KV198),"",('Tab4-Adol-KABP-2006'!KV198))</f>
        <v>less than 25 cases</v>
      </c>
      <c r="KW198" s="355" t="str">
        <f>IF(ISBLANK('Tab4-Adol-KABP-2006'!KW198),"",('Tab4-Adol-KABP-2006'!KW198))</f>
        <v>less than 25 cases</v>
      </c>
      <c r="KX198" s="355" t="str">
        <f>IF(ISBLANK('Tab4-Adol-KABP-2006'!KX198),"",('Tab4-Adol-KABP-2006'!KX198))</f>
        <v>Based on small denominators.</v>
      </c>
      <c r="KY198" s="355" t="str">
        <f>IF(ISBLANK('Tab4-Adol-KABP-2006'!KY198),"",('Tab4-Adol-KABP-2006'!KY198))</f>
        <v/>
      </c>
      <c r="KZ198" s="355" t="str">
        <f>IF(ISBLANK('Tab4-Adol-KABP-2006'!KZ198),"",('Tab4-Adol-KABP-2006'!KZ198))</f>
        <v/>
      </c>
      <c r="LA198" s="355" t="str">
        <f>IF(ISBLANK('Tab4-Adol-KABP-2006'!LA198),"",('Tab4-Adol-KABP-2006'!LA198))</f>
        <v/>
      </c>
      <c r="LB198" s="355" t="str">
        <f>IF(ISBLANK('Tab4-Adol-KABP-2006'!LB198),"",('Tab4-Adol-KABP-2006'!LB198))</f>
        <v/>
      </c>
      <c r="LC198" s="355" t="str">
        <f>IF(ISBLANK('Tab4-Adol-KABP-2006'!LC198),"",('Tab4-Adol-KABP-2006'!LC198))</f>
        <v/>
      </c>
      <c r="LD198" s="355" t="str">
        <f>IF(ISBLANK('Tab4-Adol-KABP-2006'!LD198),"",('Tab4-Adol-KABP-2006'!LD198))</f>
        <v/>
      </c>
      <c r="LE198" s="355" t="str">
        <f>IF(ISBLANK('Tab4-Adol-KABP-2006'!LE198),"",('Tab4-Adol-KABP-2006'!LE198))</f>
        <v/>
      </c>
      <c r="LF198" s="355" t="str">
        <f>IF(ISBLANK('Tab4-Adol-KABP-2006'!LF198),"",('Tab4-Adol-KABP-2006'!LF198))</f>
        <v/>
      </c>
      <c r="LG198" s="355" t="str">
        <f>IF(ISBLANK('Tab4-Adol-KABP-2006'!LG198),"",('Tab4-Adol-KABP-2006'!LG198))</f>
        <v/>
      </c>
      <c r="LH198" s="355" t="str">
        <f>IF(ISBLANK('Tab4-Adol-KABP-2006'!LH198),"",('Tab4-Adol-KABP-2006'!LH198))</f>
        <v/>
      </c>
      <c r="LI198" s="355" t="str">
        <f>IF(ISBLANK('Tab4-Adol-KABP-2006'!LI198),"",('Tab4-Adol-KABP-2006'!LI198))</f>
        <v/>
      </c>
      <c r="LJ198" s="355" t="str">
        <f>IF(ISBLANK('Tab4-Adol-KABP-2006'!LJ198),"",('Tab4-Adol-KABP-2006'!LJ198))</f>
        <v/>
      </c>
      <c r="LK198" s="355" t="str">
        <f>IF(ISBLANK('Tab4-Adol-KABP-2006'!LK198),"",('Tab4-Adol-KABP-2006'!LK198))</f>
        <v/>
      </c>
      <c r="LL198" s="355" t="str">
        <f>IF(ISBLANK('Tab4-Adol-KABP-2006'!LL198),"",('Tab4-Adol-KABP-2006'!LL198))</f>
        <v/>
      </c>
      <c r="LM198" s="355" t="str">
        <f>IF(ISBLANK('Tab4-Adol-KABP-2006'!LM198),"",('Tab4-Adol-KABP-2006'!LM198))</f>
        <v/>
      </c>
      <c r="LN198" s="355" t="str">
        <f>IF(ISBLANK('Tab4-Adol-KABP-2006'!LN198),"",('Tab4-Adol-KABP-2006'!LN198))</f>
        <v/>
      </c>
      <c r="LO198" s="355" t="str">
        <f>IF(ISBLANK('Tab4-Adol-KABP-2006'!LO198),"",('Tab4-Adol-KABP-2006'!LO198))</f>
        <v/>
      </c>
      <c r="LP198" s="355" t="str">
        <f>IF(ISBLANK('Tab4-Adol-KABP-2006'!LP198),"",('Tab4-Adol-KABP-2006'!LP198))</f>
        <v/>
      </c>
      <c r="LQ198" s="355" t="str">
        <f>IF(ISBLANK('Tab4-Adol-KABP-2006'!LQ198),"",('Tab4-Adol-KABP-2006'!LQ198))</f>
        <v/>
      </c>
      <c r="LR198" s="355" t="str">
        <f>IF(ISBLANK('Tab4-Adol-KABP-2006'!LR198),"",('Tab4-Adol-KABP-2006'!LR198))</f>
        <v/>
      </c>
      <c r="LS198" s="355" t="str">
        <f>IF(ISBLANK('Tab4-Adol-KABP-2006'!LS198),"",('Tab4-Adol-KABP-2006'!LS198))</f>
        <v/>
      </c>
      <c r="LT198" s="355" t="str">
        <f>IF(ISBLANK('Tab4-Adol-KABP-2006'!LT198),"",('Tab4-Adol-KABP-2006'!LT198))</f>
        <v/>
      </c>
      <c r="LU198" s="355" t="str">
        <f>IF(ISBLANK('Tab4-Adol-KABP-2006'!LU198),"",('Tab4-Adol-KABP-2006'!LU198))</f>
        <v/>
      </c>
      <c r="LV198" s="355" t="str">
        <f>IF(ISBLANK('Tab4-Adol-KABP-2006'!LV198),"",('Tab4-Adol-KABP-2006'!LV198))</f>
        <v/>
      </c>
      <c r="LW198" s="355" t="str">
        <f>IF(ISBLANK('Tab4-Adol-KABP-2006'!LW198),"",('Tab4-Adol-KABP-2006'!LW198))</f>
        <v/>
      </c>
      <c r="LX198" s="355" t="str">
        <f>IF(ISBLANK('Tab4-Adol-KABP-2006'!LX198),"",('Tab4-Adol-KABP-2006'!LX198))</f>
        <v/>
      </c>
      <c r="LY198" s="355" t="str">
        <f>IF(ISBLANK('Tab4-Adol-KABP-2006'!LY198),"",('Tab4-Adol-KABP-2006'!LY198))</f>
        <v/>
      </c>
      <c r="LZ198" s="355" t="str">
        <f>IF(ISBLANK('Tab4-Adol-KABP-2006'!LZ198),"",('Tab4-Adol-KABP-2006'!LZ198))</f>
        <v/>
      </c>
      <c r="MA198" s="355" t="str">
        <f>IF(ISBLANK('Tab4-Adol-KABP-2006'!MA198),"",('Tab4-Adol-KABP-2006'!MA198))</f>
        <v/>
      </c>
    </row>
    <row r="199" spans="1:339" x14ac:dyDescent="0.2">
      <c r="A199" s="310" t="s">
        <v>200</v>
      </c>
      <c r="B199" s="172">
        <v>0</v>
      </c>
      <c r="C199" s="172">
        <v>0</v>
      </c>
      <c r="D199" s="172" t="s">
        <v>335</v>
      </c>
      <c r="E199" s="172">
        <v>1</v>
      </c>
      <c r="F199" s="173">
        <v>2</v>
      </c>
      <c r="G199" s="218" t="s">
        <v>157</v>
      </c>
      <c r="H199" s="348">
        <f>IF(ISBLANK('Tab4-Adol-KABP-2006'!H199), "",('Tab4-Adol-KABP-2006'!H199))</f>
        <v>2011</v>
      </c>
      <c r="I199" s="349" t="str">
        <f>IF(ISBLANK('Tab4-Adol-KABP-2006'!I199), "",('Tab4-Adol-KABP-2006'!I199))</f>
        <v>2010-2011</v>
      </c>
      <c r="J199" s="414">
        <f>IF(ISBLANK('Tab4-Adol-KABP-2006'!J199), "",('Tab4-Adol-KABP-2006'!J199))</f>
        <v>26.1</v>
      </c>
      <c r="K199" s="414">
        <f>IF(ISBLANK('Tab4-Adol-KABP-2006'!K199), "",('Tab4-Adol-KABP-2006'!K199))</f>
        <v>32.799999999999997</v>
      </c>
      <c r="L199" s="414">
        <f>IF(ISBLANK('Tab4-Adol-KABP-2006'!L199), "",('Tab4-Adol-KABP-2006'!L199))</f>
        <v>29.4</v>
      </c>
      <c r="M199" s="414">
        <f>IF(ISBLANK('Tab4-Adol-KABP-2006'!M199), "",('Tab4-Adol-KABP-2006'!M199))</f>
        <v>28.2</v>
      </c>
      <c r="N199" s="414">
        <f>IF(ISBLANK('Tab4-Adol-KABP-2006'!N199), "",('Tab4-Adol-KABP-2006'!N199))</f>
        <v>34</v>
      </c>
      <c r="O199" s="415">
        <f>IF(ISBLANK('Tab4-Adol-KABP-2006'!O199), "",('Tab4-Adol-KABP-2006'!O199))</f>
        <v>30.7</v>
      </c>
      <c r="P199" s="348">
        <f>IF(ISBLANK('Tab4-Adol-KABP-2006'!P199), "",('Tab4-Adol-KABP-2006'!P199))</f>
        <v>2011</v>
      </c>
      <c r="Q199" s="349" t="str">
        <f>IF(ISBLANK('Tab4-Adol-KABP-2006'!Q199), "",('Tab4-Adol-KABP-2006'!Q199))</f>
        <v>2010-2011</v>
      </c>
      <c r="R199" s="414">
        <f>IF(ISBLANK('Tab4-Adol-KABP-2006'!R199), "",('Tab4-Adol-KABP-2006'!R199))</f>
        <v>9.6</v>
      </c>
      <c r="S199" s="414">
        <f>IF(ISBLANK('Tab4-Adol-KABP-2006'!S199), "",('Tab4-Adol-KABP-2006'!S199))</f>
        <v>11.9</v>
      </c>
      <c r="T199" s="414">
        <f>IF(ISBLANK('Tab4-Adol-KABP-2006'!T199), "",('Tab4-Adol-KABP-2006'!T199))</f>
        <v>10.7</v>
      </c>
      <c r="U199" s="414">
        <f>IF(ISBLANK('Tab4-Adol-KABP-2006'!U199), "",('Tab4-Adol-KABP-2006'!U199))</f>
        <v>6.3</v>
      </c>
      <c r="V199" s="414">
        <f>IF(ISBLANK('Tab4-Adol-KABP-2006'!V199), "",('Tab4-Adol-KABP-2006'!V199))</f>
        <v>3.1</v>
      </c>
      <c r="W199" s="415">
        <f>IF(ISBLANK('Tab4-Adol-KABP-2006'!W199), "",('Tab4-Adol-KABP-2006'!W199))</f>
        <v>4.9000000000000004</v>
      </c>
      <c r="X199" s="348">
        <f>IF(ISBLANK('Tab4-Adol-KABP-2006'!X199), "",('Tab4-Adol-KABP-2006'!X199))</f>
        <v>2011</v>
      </c>
      <c r="Y199" s="349" t="str">
        <f>IF(ISBLANK('Tab4-Adol-KABP-2006'!Y199), "",('Tab4-Adol-KABP-2006'!Y199))</f>
        <v>2010-2011</v>
      </c>
      <c r="Z199" s="414">
        <f>IF(ISBLANK('Tab4-Adol-KABP-2006'!Z199), "",('Tab4-Adol-KABP-2006'!Z199))</f>
        <v>0.1</v>
      </c>
      <c r="AA199" s="414">
        <f>IF(ISBLANK('Tab4-Adol-KABP-2006'!AA199), "",('Tab4-Adol-KABP-2006'!AA199))</f>
        <v>0.5</v>
      </c>
      <c r="AB199" s="414">
        <f>IF(ISBLANK('Tab4-Adol-KABP-2006'!AB199), "",('Tab4-Adol-KABP-2006'!AB199))</f>
        <v>0.3</v>
      </c>
      <c r="AC199" s="414">
        <f>IF(ISBLANK('Tab4-Adol-KABP-2006'!AC199), "",('Tab4-Adol-KABP-2006'!AC199))</f>
        <v>1.3</v>
      </c>
      <c r="AD199" s="414">
        <f>IF(ISBLANK('Tab4-Adol-KABP-2006'!AD199), "",('Tab4-Adol-KABP-2006'!AD199))</f>
        <v>3.9</v>
      </c>
      <c r="AE199" s="415">
        <f>IF(ISBLANK('Tab4-Adol-KABP-2006'!AE199), "",('Tab4-Adol-KABP-2006'!AE199))</f>
        <v>2.4</v>
      </c>
      <c r="AF199" s="348">
        <f>IF(ISBLANK('Tab4-Adol-KABP-2006'!AF199), "",('Tab4-Adol-KABP-2006'!AF199))</f>
        <v>2011</v>
      </c>
      <c r="AG199" s="349" t="str">
        <f>IF(ISBLANK('Tab4-Adol-KABP-2006'!AG199), "",('Tab4-Adol-KABP-2006'!AG199))</f>
        <v>2010-2011</v>
      </c>
      <c r="AH199" s="414"/>
      <c r="AI199" s="414"/>
      <c r="AJ199" s="414"/>
      <c r="AK199" s="414"/>
      <c r="AL199" s="414">
        <f>IF(ISBLANK('Tab4-Adol-KABP-2006'!AL199), "",('Tab4-Adol-KABP-2006'!AL199))</f>
        <v>44.7</v>
      </c>
      <c r="AM199" s="415">
        <f>IF(ISBLANK('Tab4-Adol-KABP-2006'!AM199), "",('Tab4-Adol-KABP-2006'!AM199))</f>
        <v>48.8</v>
      </c>
      <c r="AN199" s="348">
        <f>IF(ISBLANK('Tab4-Adol-KABP-2006'!AN199), "",('Tab4-Adol-KABP-2006'!AN199))</f>
        <v>2011</v>
      </c>
      <c r="AO199" s="349" t="str">
        <f>IF(ISBLANK('Tab4-Adol-KABP-2006'!AO199), "",('Tab4-Adol-KABP-2006'!AO199))</f>
        <v>2010-2011</v>
      </c>
      <c r="AP199" s="362">
        <f>IF(ISBLANK('Tab4-Adol-KABP-2006'!AP199), "",('Tab4-Adol-KABP-2006'!AP199))</f>
        <v>15.3</v>
      </c>
      <c r="AQ199" s="362">
        <f>IF(ISBLANK('Tab4-Adol-KABP-2006'!AQ199), "",('Tab4-Adol-KABP-2006'!AQ199))</f>
        <v>10</v>
      </c>
      <c r="AR199" s="362">
        <f>IF(ISBLANK('Tab4-Adol-KABP-2006'!AR199), "",('Tab4-Adol-KABP-2006'!AR199))</f>
        <v>11.6</v>
      </c>
      <c r="AS199" s="362">
        <f>IF(ISBLANK('Tab4-Adol-KABP-2006'!AS199), "",('Tab4-Adol-KABP-2006'!AS199))</f>
        <v>92.7</v>
      </c>
      <c r="AT199" s="362">
        <f>IF(ISBLANK('Tab4-Adol-KABP-2006'!AT199), "",('Tab4-Adol-KABP-2006'!AT199))</f>
        <v>88.1</v>
      </c>
      <c r="AU199" s="363">
        <f>IF(ISBLANK('Tab4-Adol-KABP-2006'!AU199), "",('Tab4-Adol-KABP-2006'!AU199))</f>
        <v>89.6</v>
      </c>
      <c r="AV199" s="348">
        <f>IF(ISBLANK('Tab4-Adol-KABP-2006'!AV199), "",('Tab4-Adol-KABP-2006'!AV199))</f>
        <v>2011</v>
      </c>
      <c r="AW199" s="349" t="str">
        <f>IF(ISBLANK('Tab4-Adol-KABP-2006'!AW199), "",('Tab4-Adol-KABP-2006'!AW199))</f>
        <v>2010-2011</v>
      </c>
      <c r="AX199" s="414">
        <f>IF(ISBLANK('Tab4-Adol-KABP-2006'!AX199), "",('Tab4-Adol-KABP-2006'!AX199))</f>
        <v>37.700000000000003</v>
      </c>
      <c r="AY199" s="414">
        <f>IF(ISBLANK('Tab4-Adol-KABP-2006'!AY199), "",('Tab4-Adol-KABP-2006'!AY199))</f>
        <v>45</v>
      </c>
      <c r="AZ199" s="414">
        <f>IF(ISBLANK('Tab4-Adol-KABP-2006'!AZ199), "",('Tab4-Adol-KABP-2006'!AZ199))</f>
        <v>42.1</v>
      </c>
      <c r="BA199" s="414">
        <f>IF(ISBLANK('Tab4-Adol-KABP-2006'!BA199), "",('Tab4-Adol-KABP-2006'!BA199))</f>
        <v>55.6</v>
      </c>
      <c r="BB199" s="414">
        <f>IF(ISBLANK('Tab4-Adol-KABP-2006'!BB199), "",('Tab4-Adol-KABP-2006'!BB199))</f>
        <v>67.900000000000006</v>
      </c>
      <c r="BC199" s="415">
        <f>IF(ISBLANK('Tab4-Adol-KABP-2006'!BC199), "",('Tab4-Adol-KABP-2006'!BC199))</f>
        <v>63.8</v>
      </c>
      <c r="BD199" s="348">
        <f>IF(ISBLANK('Tab4-Adol-KABP-2006'!BD199), "",('Tab4-Adol-KABP-2006'!BD199))</f>
        <v>2011</v>
      </c>
      <c r="BE199" s="349" t="str">
        <f>IF(ISBLANK('Tab4-Adol-KABP-2006'!BE199), "",('Tab4-Adol-KABP-2006'!BE199))</f>
        <v>2010-2011</v>
      </c>
      <c r="BF199" s="414">
        <f>IF(ISBLANK('Tab4-Adol-KABP-2006'!BF199), "",('Tab4-Adol-KABP-2006'!BF199))</f>
        <v>9.6</v>
      </c>
      <c r="BG199" s="414">
        <f>IF(ISBLANK('Tab4-Adol-KABP-2006'!BG199), "",('Tab4-Adol-KABP-2006'!BG199))</f>
        <v>16.3</v>
      </c>
      <c r="BH199" s="414">
        <f>IF(ISBLANK('Tab4-Adol-KABP-2006'!BH199), "",('Tab4-Adol-KABP-2006'!BH199))</f>
        <v>12.8</v>
      </c>
      <c r="BI199" s="414">
        <f>IF(ISBLANK('Tab4-Adol-KABP-2006'!BI199), "",('Tab4-Adol-KABP-2006'!BI199))</f>
        <v>6</v>
      </c>
      <c r="BJ199" s="414">
        <f>IF(ISBLANK('Tab4-Adol-KABP-2006'!BJ199), "",('Tab4-Adol-KABP-2006'!BJ199))</f>
        <v>8.9</v>
      </c>
      <c r="BK199" s="415">
        <f>IF(ISBLANK('Tab4-Adol-KABP-2006'!BK199), "",('Tab4-Adol-KABP-2006'!BK199))</f>
        <v>7.3</v>
      </c>
      <c r="BL199" s="348">
        <f>IF(ISBLANK('Tab4-Adol-KABP-2006'!BL199), "",('Tab4-Adol-KABP-2006'!BL199))</f>
        <v>2011</v>
      </c>
      <c r="BM199" s="349" t="str">
        <f>IF(ISBLANK('Tab4-Adol-KABP-2006'!BM199), "",('Tab4-Adol-KABP-2006'!BM199))</f>
        <v>2010-2011</v>
      </c>
      <c r="BN199" s="414">
        <f>IF(ISBLANK('Tab4-Adol-KABP-2006'!BN199), "",('Tab4-Adol-KABP-2006'!BN199))</f>
        <v>16.100000000000001</v>
      </c>
      <c r="BO199" s="414">
        <f>IF(ISBLANK('Tab4-Adol-KABP-2006'!BO199), "",('Tab4-Adol-KABP-2006'!BO199))</f>
        <v>31</v>
      </c>
      <c r="BP199" s="414">
        <f>IF(ISBLANK('Tab4-Adol-KABP-2006'!BP199), "",('Tab4-Adol-KABP-2006'!BP199))</f>
        <v>23.3</v>
      </c>
      <c r="BQ199" s="414">
        <f>IF(ISBLANK('Tab4-Adol-KABP-2006'!BQ199), "",('Tab4-Adol-KABP-2006'!BQ199))</f>
        <v>10.6</v>
      </c>
      <c r="BR199" s="414">
        <f>IF(ISBLANK('Tab4-Adol-KABP-2006'!BR199), "",('Tab4-Adol-KABP-2006'!BR199))</f>
        <v>15.2</v>
      </c>
      <c r="BS199" s="415">
        <f>IF(ISBLANK('Tab4-Adol-KABP-2006'!BS199), "",('Tab4-Adol-KABP-2006'!BS199))</f>
        <v>12.6</v>
      </c>
      <c r="BT199" s="348" t="str">
        <f>IF(ISBLANK('Tab4-Adol-KABP-2006'!BT199), "",('Tab4-Adol-KABP-2006'!BT199))</f>
        <v/>
      </c>
      <c r="BU199" s="349" t="str">
        <f>IF(ISBLANK('Tab4-Adol-KABP-2006'!BU199), "",('Tab4-Adol-KABP-2006'!BU199))</f>
        <v/>
      </c>
      <c r="BV199" s="414"/>
      <c r="BW199" s="414"/>
      <c r="BX199" s="415"/>
      <c r="BY199" s="216">
        <v>765859</v>
      </c>
      <c r="BZ199" s="208">
        <v>679230</v>
      </c>
      <c r="CA199" s="208">
        <v>1445089</v>
      </c>
      <c r="CB199" s="208">
        <v>775705</v>
      </c>
      <c r="CC199" s="208">
        <v>678998</v>
      </c>
      <c r="CD199" s="284">
        <v>1454703</v>
      </c>
      <c r="CE199" s="282"/>
      <c r="CF199" s="282"/>
      <c r="CG199" s="226">
        <f t="shared" si="553"/>
        <v>765859</v>
      </c>
      <c r="CH199" s="227">
        <f t="shared" si="554"/>
        <v>679230</v>
      </c>
      <c r="CI199" s="227">
        <f t="shared" si="555"/>
        <v>1445089</v>
      </c>
      <c r="CJ199" s="227">
        <f t="shared" si="556"/>
        <v>775705</v>
      </c>
      <c r="CK199" s="227">
        <f t="shared" si="557"/>
        <v>678998</v>
      </c>
      <c r="CL199" s="228">
        <f t="shared" si="558"/>
        <v>1454703</v>
      </c>
      <c r="CM199" s="282"/>
      <c r="CN199" s="282"/>
      <c r="CO199" s="226">
        <f t="shared" si="559"/>
        <v>765859</v>
      </c>
      <c r="CP199" s="227">
        <f t="shared" si="560"/>
        <v>679230</v>
      </c>
      <c r="CQ199" s="227">
        <f t="shared" si="561"/>
        <v>1445089</v>
      </c>
      <c r="CR199" s="227">
        <f t="shared" si="562"/>
        <v>775705</v>
      </c>
      <c r="CS199" s="227">
        <f t="shared" si="563"/>
        <v>678998</v>
      </c>
      <c r="CT199" s="228">
        <f t="shared" si="564"/>
        <v>1454703</v>
      </c>
      <c r="CU199" s="282"/>
      <c r="CV199" s="282"/>
      <c r="CW199" s="292">
        <f t="shared" si="565"/>
        <v>765859</v>
      </c>
      <c r="CX199" s="234">
        <f t="shared" si="566"/>
        <v>679230</v>
      </c>
      <c r="CY199" s="234">
        <f t="shared" si="567"/>
        <v>1445089</v>
      </c>
      <c r="CZ199" s="234">
        <f t="shared" si="568"/>
        <v>775705</v>
      </c>
      <c r="DA199" s="234">
        <f t="shared" si="569"/>
        <v>678998</v>
      </c>
      <c r="DB199" s="235">
        <f t="shared" si="570"/>
        <v>1454703</v>
      </c>
      <c r="DC199" s="282"/>
      <c r="DD199" s="282"/>
      <c r="DE199" s="226" t="str">
        <f t="shared" si="571"/>
        <v>-</v>
      </c>
      <c r="DF199" s="227" t="str">
        <f t="shared" si="572"/>
        <v>-</v>
      </c>
      <c r="DG199" s="227" t="str">
        <f t="shared" si="573"/>
        <v>-</v>
      </c>
      <c r="DH199" s="227" t="str">
        <f t="shared" si="574"/>
        <v>-</v>
      </c>
      <c r="DI199" s="227">
        <f t="shared" si="575"/>
        <v>678998</v>
      </c>
      <c r="DJ199" s="228">
        <f t="shared" si="576"/>
        <v>1454703</v>
      </c>
      <c r="DK199" s="282"/>
      <c r="DL199" s="282"/>
      <c r="DM199" s="226">
        <f t="shared" si="577"/>
        <v>765859</v>
      </c>
      <c r="DN199" s="227">
        <f t="shared" si="578"/>
        <v>679230</v>
      </c>
      <c r="DO199" s="227">
        <f t="shared" si="579"/>
        <v>1445089</v>
      </c>
      <c r="DP199" s="227">
        <f t="shared" si="580"/>
        <v>775705</v>
      </c>
      <c r="DQ199" s="227">
        <f t="shared" si="581"/>
        <v>678998</v>
      </c>
      <c r="DR199" s="228">
        <f t="shared" si="582"/>
        <v>1454703</v>
      </c>
      <c r="DS199" s="282"/>
      <c r="DT199" s="282"/>
      <c r="DU199" s="226">
        <f t="shared" si="583"/>
        <v>765859</v>
      </c>
      <c r="DV199" s="227">
        <f t="shared" si="584"/>
        <v>679230</v>
      </c>
      <c r="DW199" s="227">
        <f t="shared" si="585"/>
        <v>1445089</v>
      </c>
      <c r="DX199" s="227">
        <f t="shared" si="586"/>
        <v>775705</v>
      </c>
      <c r="DY199" s="227">
        <f t="shared" si="587"/>
        <v>678998</v>
      </c>
      <c r="DZ199" s="228">
        <f t="shared" si="588"/>
        <v>1454703</v>
      </c>
      <c r="EA199" s="282"/>
      <c r="EB199" s="282"/>
      <c r="EC199" s="226">
        <f t="shared" si="589"/>
        <v>765859</v>
      </c>
      <c r="ED199" s="227">
        <f t="shared" si="590"/>
        <v>679230</v>
      </c>
      <c r="EE199" s="227">
        <f t="shared" si="591"/>
        <v>1445089</v>
      </c>
      <c r="EF199" s="227">
        <f t="shared" si="592"/>
        <v>775705</v>
      </c>
      <c r="EG199" s="227">
        <f t="shared" si="593"/>
        <v>678998</v>
      </c>
      <c r="EH199" s="228">
        <f t="shared" si="594"/>
        <v>1454703</v>
      </c>
      <c r="EI199" s="282"/>
      <c r="EJ199" s="282"/>
      <c r="EK199" s="226">
        <f t="shared" si="595"/>
        <v>765859</v>
      </c>
      <c r="EL199" s="227">
        <f t="shared" si="596"/>
        <v>679230</v>
      </c>
      <c r="EM199" s="227">
        <f t="shared" si="597"/>
        <v>1445089</v>
      </c>
      <c r="EN199" s="227">
        <f t="shared" si="598"/>
        <v>775705</v>
      </c>
      <c r="EO199" s="227">
        <f t="shared" si="599"/>
        <v>678998</v>
      </c>
      <c r="EP199" s="228">
        <f t="shared" si="600"/>
        <v>1454703</v>
      </c>
      <c r="EQ199" s="282"/>
      <c r="ER199" s="282"/>
      <c r="ES199" s="226" t="str">
        <f t="shared" si="601"/>
        <v>-</v>
      </c>
      <c r="ET199" s="227" t="str">
        <f t="shared" si="602"/>
        <v>-</v>
      </c>
      <c r="EU199" s="228" t="str">
        <f t="shared" si="603"/>
        <v>-</v>
      </c>
      <c r="EV199" s="282"/>
      <c r="EW199" s="282"/>
      <c r="EX199" s="301">
        <f t="shared" si="604"/>
        <v>199889.19899999999</v>
      </c>
      <c r="EY199" s="259">
        <f t="shared" si="605"/>
        <v>222787.43999999997</v>
      </c>
      <c r="EZ199" s="259">
        <f t="shared" si="606"/>
        <v>424856.16599999997</v>
      </c>
      <c r="FA199" s="259">
        <f t="shared" si="607"/>
        <v>218748.80999999997</v>
      </c>
      <c r="FB199" s="259">
        <f t="shared" si="608"/>
        <v>230859.32</v>
      </c>
      <c r="FC199" s="260">
        <f t="shared" si="609"/>
        <v>446593.821</v>
      </c>
      <c r="FD199" s="282"/>
      <c r="FE199" s="282"/>
      <c r="FF199" s="301">
        <f t="shared" si="610"/>
        <v>73522.464000000007</v>
      </c>
      <c r="FG199" s="259">
        <f t="shared" si="611"/>
        <v>80828.37000000001</v>
      </c>
      <c r="FH199" s="259">
        <f t="shared" si="612"/>
        <v>154624.52299999999</v>
      </c>
      <c r="FI199" s="259">
        <f t="shared" si="613"/>
        <v>48869.415000000001</v>
      </c>
      <c r="FJ199" s="259">
        <f t="shared" si="614"/>
        <v>21048.937999999998</v>
      </c>
      <c r="FK199" s="260">
        <f t="shared" si="615"/>
        <v>71280.447</v>
      </c>
      <c r="FL199" s="282"/>
      <c r="FM199" s="282"/>
      <c r="FN199" s="301">
        <f t="shared" si="616"/>
        <v>765.85900000000004</v>
      </c>
      <c r="FO199" s="259">
        <f t="shared" si="617"/>
        <v>3396.15</v>
      </c>
      <c r="FP199" s="259">
        <f t="shared" si="618"/>
        <v>4335.2669999999998</v>
      </c>
      <c r="FQ199" s="259">
        <f t="shared" si="619"/>
        <v>10084.165000000001</v>
      </c>
      <c r="FR199" s="259">
        <f t="shared" si="620"/>
        <v>26480.921999999999</v>
      </c>
      <c r="FS199" s="260">
        <f t="shared" si="621"/>
        <v>34912.872000000003</v>
      </c>
      <c r="FT199" s="282"/>
      <c r="FU199" s="282"/>
      <c r="FV199" s="301" t="str">
        <f t="shared" si="622"/>
        <v>-</v>
      </c>
      <c r="FW199" s="259" t="str">
        <f t="shared" si="623"/>
        <v>-</v>
      </c>
      <c r="FX199" s="259" t="str">
        <f t="shared" si="624"/>
        <v>-</v>
      </c>
      <c r="FY199" s="259" t="str">
        <f t="shared" si="625"/>
        <v>-</v>
      </c>
      <c r="FZ199" s="259">
        <f t="shared" si="626"/>
        <v>303512.10600000003</v>
      </c>
      <c r="GA199" s="260">
        <f t="shared" si="627"/>
        <v>709895.06400000001</v>
      </c>
      <c r="GB199" s="282"/>
      <c r="GC199" s="282"/>
      <c r="GD199" s="301">
        <f t="shared" si="628"/>
        <v>117176.427</v>
      </c>
      <c r="GE199" s="259">
        <f t="shared" si="629"/>
        <v>67923</v>
      </c>
      <c r="GF199" s="259">
        <f t="shared" si="630"/>
        <v>167630.32399999999</v>
      </c>
      <c r="GG199" s="259">
        <f t="shared" si="631"/>
        <v>719078.53500000003</v>
      </c>
      <c r="GH199" s="259">
        <f t="shared" si="632"/>
        <v>598197.2379999999</v>
      </c>
      <c r="GI199" s="260">
        <f t="shared" si="633"/>
        <v>1303413.8879999998</v>
      </c>
      <c r="GJ199" s="282"/>
      <c r="GK199" s="282"/>
      <c r="GL199" s="301">
        <f t="shared" si="634"/>
        <v>288728.84299999999</v>
      </c>
      <c r="GM199" s="259">
        <f t="shared" si="635"/>
        <v>305653.5</v>
      </c>
      <c r="GN199" s="259">
        <f t="shared" si="636"/>
        <v>608382.46900000004</v>
      </c>
      <c r="GO199" s="259">
        <f t="shared" si="637"/>
        <v>431291.98000000004</v>
      </c>
      <c r="GP199" s="259">
        <f t="shared" si="638"/>
        <v>461039.64200000005</v>
      </c>
      <c r="GQ199" s="260">
        <f t="shared" si="639"/>
        <v>928100.51399999997</v>
      </c>
      <c r="GR199" s="282"/>
      <c r="GS199" s="282"/>
      <c r="GT199" s="301">
        <f t="shared" si="640"/>
        <v>73522.464000000007</v>
      </c>
      <c r="GU199" s="259">
        <f t="shared" si="641"/>
        <v>110714.49</v>
      </c>
      <c r="GV199" s="259">
        <f t="shared" si="642"/>
        <v>184971.39199999999</v>
      </c>
      <c r="GW199" s="259">
        <f t="shared" si="643"/>
        <v>46542.299999999996</v>
      </c>
      <c r="GX199" s="259">
        <f t="shared" si="644"/>
        <v>60430.822000000007</v>
      </c>
      <c r="GY199" s="260">
        <f t="shared" si="645"/>
        <v>106193.31899999999</v>
      </c>
      <c r="GZ199" s="282"/>
      <c r="HA199" s="282"/>
      <c r="HB199" s="301">
        <f t="shared" si="646"/>
        <v>123303.299</v>
      </c>
      <c r="HC199" s="259">
        <f t="shared" si="647"/>
        <v>210561.3</v>
      </c>
      <c r="HD199" s="259">
        <f t="shared" si="648"/>
        <v>336705.73700000002</v>
      </c>
      <c r="HE199" s="259">
        <f t="shared" si="649"/>
        <v>82224.73</v>
      </c>
      <c r="HF199" s="259">
        <f t="shared" si="650"/>
        <v>103207.696</v>
      </c>
      <c r="HG199" s="260">
        <f t="shared" si="651"/>
        <v>183292.57800000001</v>
      </c>
      <c r="HH199" s="282"/>
      <c r="HI199" s="282"/>
      <c r="HJ199" s="301" t="str">
        <f t="shared" si="652"/>
        <v>-</v>
      </c>
      <c r="HK199" s="259" t="str">
        <f t="shared" si="653"/>
        <v>-</v>
      </c>
      <c r="HL199" s="260" t="str">
        <f t="shared" si="654"/>
        <v>-</v>
      </c>
      <c r="HM199" s="428">
        <f t="shared" si="663"/>
        <v>1</v>
      </c>
      <c r="HN199" s="429">
        <f t="shared" si="663"/>
        <v>1</v>
      </c>
      <c r="HO199" s="429">
        <f t="shared" si="663"/>
        <v>1</v>
      </c>
      <c r="HP199" s="429">
        <f t="shared" si="655"/>
        <v>1</v>
      </c>
      <c r="HQ199" s="429">
        <f t="shared" si="655"/>
        <v>1</v>
      </c>
      <c r="HR199" s="430">
        <f t="shared" si="655"/>
        <v>1</v>
      </c>
      <c r="HS199" s="450"/>
      <c r="HT199" s="450"/>
      <c r="HU199" s="428">
        <f t="shared" si="664"/>
        <v>1</v>
      </c>
      <c r="HV199" s="429">
        <f t="shared" si="664"/>
        <v>1</v>
      </c>
      <c r="HW199" s="429">
        <f t="shared" si="664"/>
        <v>1</v>
      </c>
      <c r="HX199" s="429">
        <f t="shared" si="656"/>
        <v>1</v>
      </c>
      <c r="HY199" s="429">
        <f t="shared" si="656"/>
        <v>1</v>
      </c>
      <c r="HZ199" s="430">
        <f t="shared" si="656"/>
        <v>1</v>
      </c>
      <c r="IA199" s="450"/>
      <c r="IB199" s="450"/>
      <c r="IC199" s="428">
        <f t="shared" si="665"/>
        <v>1</v>
      </c>
      <c r="ID199" s="429">
        <f t="shared" si="665"/>
        <v>1</v>
      </c>
      <c r="IE199" s="429">
        <f t="shared" si="665"/>
        <v>1</v>
      </c>
      <c r="IF199" s="429">
        <f t="shared" si="657"/>
        <v>1</v>
      </c>
      <c r="IG199" s="429">
        <f t="shared" si="657"/>
        <v>1</v>
      </c>
      <c r="IH199" s="430">
        <f t="shared" si="657"/>
        <v>1</v>
      </c>
      <c r="II199" s="450"/>
      <c r="IJ199" s="450"/>
      <c r="IK199" s="428" t="str">
        <f t="shared" si="666"/>
        <v>-</v>
      </c>
      <c r="IL199" s="429" t="str">
        <f t="shared" si="666"/>
        <v>-</v>
      </c>
      <c r="IM199" s="429" t="str">
        <f t="shared" si="666"/>
        <v>-</v>
      </c>
      <c r="IN199" s="429" t="str">
        <f t="shared" si="658"/>
        <v>-</v>
      </c>
      <c r="IO199" s="429">
        <f t="shared" si="658"/>
        <v>1</v>
      </c>
      <c r="IP199" s="430">
        <f t="shared" si="658"/>
        <v>1</v>
      </c>
      <c r="IQ199" s="450"/>
      <c r="IR199" s="450"/>
      <c r="IS199" s="428">
        <f t="shared" si="667"/>
        <v>1</v>
      </c>
      <c r="IT199" s="429">
        <f t="shared" si="667"/>
        <v>1</v>
      </c>
      <c r="IU199" s="429">
        <f t="shared" si="667"/>
        <v>1</v>
      </c>
      <c r="IV199" s="429">
        <f t="shared" si="659"/>
        <v>1</v>
      </c>
      <c r="IW199" s="429">
        <f t="shared" si="659"/>
        <v>1</v>
      </c>
      <c r="IX199" s="430">
        <f t="shared" si="659"/>
        <v>1</v>
      </c>
      <c r="IY199" s="450"/>
      <c r="IZ199" s="450"/>
      <c r="JA199" s="428">
        <f t="shared" si="668"/>
        <v>1</v>
      </c>
      <c r="JB199" s="429">
        <f t="shared" si="668"/>
        <v>1</v>
      </c>
      <c r="JC199" s="429">
        <f t="shared" si="668"/>
        <v>1</v>
      </c>
      <c r="JD199" s="429">
        <f t="shared" si="660"/>
        <v>1</v>
      </c>
      <c r="JE199" s="429">
        <f t="shared" si="660"/>
        <v>1</v>
      </c>
      <c r="JF199" s="430">
        <f t="shared" si="660"/>
        <v>1</v>
      </c>
      <c r="JG199" s="450"/>
      <c r="JH199" s="450"/>
      <c r="JI199" s="428">
        <f t="shared" si="669"/>
        <v>1</v>
      </c>
      <c r="JJ199" s="429">
        <f t="shared" si="669"/>
        <v>1</v>
      </c>
      <c r="JK199" s="429">
        <f t="shared" si="669"/>
        <v>1</v>
      </c>
      <c r="JL199" s="429">
        <f t="shared" si="661"/>
        <v>1</v>
      </c>
      <c r="JM199" s="429">
        <f t="shared" si="661"/>
        <v>1</v>
      </c>
      <c r="JN199" s="430">
        <f t="shared" si="661"/>
        <v>1</v>
      </c>
      <c r="JO199" s="450"/>
      <c r="JP199" s="450"/>
      <c r="JQ199" s="428">
        <f t="shared" si="670"/>
        <v>1</v>
      </c>
      <c r="JR199" s="429">
        <f t="shared" si="670"/>
        <v>1</v>
      </c>
      <c r="JS199" s="429">
        <f t="shared" si="670"/>
        <v>1</v>
      </c>
      <c r="JT199" s="429">
        <f t="shared" si="662"/>
        <v>1</v>
      </c>
      <c r="JU199" s="429">
        <f t="shared" si="662"/>
        <v>1</v>
      </c>
      <c r="JV199" s="430">
        <f t="shared" si="662"/>
        <v>1</v>
      </c>
      <c r="JW199" s="450"/>
      <c r="JX199" s="450"/>
      <c r="JY199" s="428" t="str">
        <f t="shared" si="671"/>
        <v>-</v>
      </c>
      <c r="JZ199" s="429" t="str">
        <f t="shared" si="671"/>
        <v>-</v>
      </c>
      <c r="KA199" s="430" t="str">
        <f t="shared" si="671"/>
        <v>-</v>
      </c>
      <c r="KB199" s="172"/>
      <c r="KC199" s="355" t="str">
        <f>IF(ISBLANK('Tab4-Adol-KABP-2006'!KC199),"",('Tab4-Adol-KABP-2006'!KC199))</f>
        <v/>
      </c>
      <c r="KD199" s="355" t="str">
        <f>IF(ISBLANK('Tab4-Adol-KABP-2006'!KD199),"",('Tab4-Adol-KABP-2006'!KD199))</f>
        <v/>
      </c>
      <c r="KE199" s="355" t="str">
        <f>IF(ISBLANK('Tab4-Adol-KABP-2006'!KE199),"",('Tab4-Adol-KABP-2006'!KE199))</f>
        <v/>
      </c>
      <c r="KF199" s="355" t="str">
        <f>IF(ISBLANK('Tab4-Adol-KABP-2006'!KF199),"",('Tab4-Adol-KABP-2006'!KF199))</f>
        <v/>
      </c>
      <c r="KG199" s="355" t="str">
        <f>IF(ISBLANK('Tab4-Adol-KABP-2006'!KG199),"",('Tab4-Adol-KABP-2006'!KG199))</f>
        <v/>
      </c>
      <c r="KH199" s="355" t="str">
        <f>IF(ISBLANK('Tab4-Adol-KABP-2006'!KH199),"",('Tab4-Adol-KABP-2006'!KH199))</f>
        <v/>
      </c>
      <c r="KI199" s="355" t="str">
        <f>IF(ISBLANK('Tab4-Adol-KABP-2006'!KI199),"",('Tab4-Adol-KABP-2006'!KI199))</f>
        <v/>
      </c>
      <c r="KJ199" s="355" t="str">
        <f>IF(ISBLANK('Tab4-Adol-KABP-2006'!KJ199),"",('Tab4-Adol-KABP-2006'!KJ199))</f>
        <v/>
      </c>
      <c r="KK199" s="355" t="str">
        <f>IF(ISBLANK('Tab4-Adol-KABP-2006'!KK199),"",('Tab4-Adol-KABP-2006'!KK199))</f>
        <v/>
      </c>
      <c r="KL199" s="355" t="str">
        <f>IF(ISBLANK('Tab4-Adol-KABP-2006'!KL199),"",('Tab4-Adol-KABP-2006'!KL199))</f>
        <v/>
      </c>
      <c r="KM199" s="355" t="str">
        <f>IF(ISBLANK('Tab4-Adol-KABP-2006'!KM199),"",('Tab4-Adol-KABP-2006'!KM199))</f>
        <v/>
      </c>
      <c r="KN199" s="355" t="str">
        <f>IF(ISBLANK('Tab4-Adol-KABP-2006'!KN199),"",('Tab4-Adol-KABP-2006'!KN199))</f>
        <v/>
      </c>
      <c r="KO199" s="355" t="str">
        <f>IF(ISBLANK('Tab4-Adol-KABP-2006'!KO199),"",('Tab4-Adol-KABP-2006'!KO199))</f>
        <v/>
      </c>
      <c r="KP199" s="355" t="str">
        <f>IF(ISBLANK('Tab4-Adol-KABP-2006'!KP199),"",('Tab4-Adol-KABP-2006'!KP199))</f>
        <v/>
      </c>
      <c r="KQ199" s="355" t="str">
        <f>IF(ISBLANK('Tab4-Adol-KABP-2006'!KQ199),"",('Tab4-Adol-KABP-2006'!KQ199))</f>
        <v/>
      </c>
      <c r="KR199" s="355" t="str">
        <f>IF(ISBLANK('Tab4-Adol-KABP-2006'!KR199),"",('Tab4-Adol-KABP-2006'!KR199))</f>
        <v/>
      </c>
      <c r="KS199" s="355" t="str">
        <f>IF(ISBLANK('Tab4-Adol-KABP-2006'!KS199),"",('Tab4-Adol-KABP-2006'!KS199))</f>
        <v/>
      </c>
      <c r="KT199" s="355" t="str">
        <f>IF(ISBLANK('Tab4-Adol-KABP-2006'!KT199),"",('Tab4-Adol-KABP-2006'!KT199))</f>
        <v/>
      </c>
      <c r="KU199" s="355" t="str">
        <f>IF(ISBLANK('Tab4-Adol-KABP-2006'!KU199),"",('Tab4-Adol-KABP-2006'!KU199))</f>
        <v/>
      </c>
      <c r="KV199" s="355" t="str">
        <f>IF(ISBLANK('Tab4-Adol-KABP-2006'!KV199),"",('Tab4-Adol-KABP-2006'!KV199))</f>
        <v/>
      </c>
      <c r="KW199" s="355" t="str">
        <f>IF(ISBLANK('Tab4-Adol-KABP-2006'!KW199),"",('Tab4-Adol-KABP-2006'!KW199))</f>
        <v/>
      </c>
      <c r="KX199" s="355" t="str">
        <f>IF(ISBLANK('Tab4-Adol-KABP-2006'!KX199),"",('Tab4-Adol-KABP-2006'!KX199))</f>
        <v>less than 25 cases</v>
      </c>
      <c r="KY199" s="355" t="str">
        <f>IF(ISBLANK('Tab4-Adol-KABP-2006'!KY199),"",('Tab4-Adol-KABP-2006'!KY199))</f>
        <v>Based on small denominators.</v>
      </c>
      <c r="KZ199" s="355" t="str">
        <f>IF(ISBLANK('Tab4-Adol-KABP-2006'!KZ199),"",('Tab4-Adol-KABP-2006'!KZ199))</f>
        <v/>
      </c>
      <c r="LA199" s="355" t="str">
        <f>IF(ISBLANK('Tab4-Adol-KABP-2006'!LA199),"",('Tab4-Adol-KABP-2006'!LA199))</f>
        <v/>
      </c>
      <c r="LB199" s="355" t="str">
        <f>IF(ISBLANK('Tab4-Adol-KABP-2006'!LB199),"",('Tab4-Adol-KABP-2006'!LB199))</f>
        <v/>
      </c>
      <c r="LC199" s="355" t="str">
        <f>IF(ISBLANK('Tab4-Adol-KABP-2006'!LC199),"",('Tab4-Adol-KABP-2006'!LC199))</f>
        <v/>
      </c>
      <c r="LD199" s="355" t="str">
        <f>IF(ISBLANK('Tab4-Adol-KABP-2006'!LD199),"",('Tab4-Adol-KABP-2006'!LD199))</f>
        <v/>
      </c>
      <c r="LE199" s="355" t="str">
        <f>IF(ISBLANK('Tab4-Adol-KABP-2006'!LE199),"",('Tab4-Adol-KABP-2006'!LE199))</f>
        <v/>
      </c>
      <c r="LF199" s="355" t="str">
        <f>IF(ISBLANK('Tab4-Adol-KABP-2006'!LF199),"",('Tab4-Adol-KABP-2006'!LF199))</f>
        <v/>
      </c>
      <c r="LG199" s="355" t="str">
        <f>IF(ISBLANK('Tab4-Adol-KABP-2006'!LG199),"",('Tab4-Adol-KABP-2006'!LG199))</f>
        <v/>
      </c>
      <c r="LH199" s="355" t="str">
        <f>IF(ISBLANK('Tab4-Adol-KABP-2006'!LH199),"",('Tab4-Adol-KABP-2006'!LH199))</f>
        <v/>
      </c>
      <c r="LI199" s="355" t="str">
        <f>IF(ISBLANK('Tab4-Adol-KABP-2006'!LI199),"",('Tab4-Adol-KABP-2006'!LI199))</f>
        <v/>
      </c>
      <c r="LJ199" s="355" t="str">
        <f>IF(ISBLANK('Tab4-Adol-KABP-2006'!LJ199),"",('Tab4-Adol-KABP-2006'!LJ199))</f>
        <v/>
      </c>
      <c r="LK199" s="355" t="str">
        <f>IF(ISBLANK('Tab4-Adol-KABP-2006'!LK199),"",('Tab4-Adol-KABP-2006'!LK199))</f>
        <v/>
      </c>
      <c r="LL199" s="355" t="str">
        <f>IF(ISBLANK('Tab4-Adol-KABP-2006'!LL199),"",('Tab4-Adol-KABP-2006'!LL199))</f>
        <v/>
      </c>
      <c r="LM199" s="355" t="str">
        <f>IF(ISBLANK('Tab4-Adol-KABP-2006'!LM199),"",('Tab4-Adol-KABP-2006'!LM199))</f>
        <v/>
      </c>
      <c r="LN199" s="355" t="str">
        <f>IF(ISBLANK('Tab4-Adol-KABP-2006'!LN199),"",('Tab4-Adol-KABP-2006'!LN199))</f>
        <v/>
      </c>
      <c r="LO199" s="355" t="str">
        <f>IF(ISBLANK('Tab4-Adol-KABP-2006'!LO199),"",('Tab4-Adol-KABP-2006'!LO199))</f>
        <v/>
      </c>
      <c r="LP199" s="355" t="str">
        <f>IF(ISBLANK('Tab4-Adol-KABP-2006'!LP199),"",('Tab4-Adol-KABP-2006'!LP199))</f>
        <v/>
      </c>
      <c r="LQ199" s="355" t="str">
        <f>IF(ISBLANK('Tab4-Adol-KABP-2006'!LQ199),"",('Tab4-Adol-KABP-2006'!LQ199))</f>
        <v/>
      </c>
      <c r="LR199" s="355" t="str">
        <f>IF(ISBLANK('Tab4-Adol-KABP-2006'!LR199),"",('Tab4-Adol-KABP-2006'!LR199))</f>
        <v/>
      </c>
      <c r="LS199" s="355" t="str">
        <f>IF(ISBLANK('Tab4-Adol-KABP-2006'!LS199),"",('Tab4-Adol-KABP-2006'!LS199))</f>
        <v/>
      </c>
      <c r="LT199" s="355" t="str">
        <f>IF(ISBLANK('Tab4-Adol-KABP-2006'!LT199),"",('Tab4-Adol-KABP-2006'!LT199))</f>
        <v/>
      </c>
      <c r="LU199" s="355" t="str">
        <f>IF(ISBLANK('Tab4-Adol-KABP-2006'!LU199),"",('Tab4-Adol-KABP-2006'!LU199))</f>
        <v/>
      </c>
      <c r="LV199" s="355" t="str">
        <f>IF(ISBLANK('Tab4-Adol-KABP-2006'!LV199),"",('Tab4-Adol-KABP-2006'!LV199))</f>
        <v/>
      </c>
      <c r="LW199" s="355" t="str">
        <f>IF(ISBLANK('Tab4-Adol-KABP-2006'!LW199),"",('Tab4-Adol-KABP-2006'!LW199))</f>
        <v/>
      </c>
      <c r="LX199" s="355" t="str">
        <f>IF(ISBLANK('Tab4-Adol-KABP-2006'!LX199),"",('Tab4-Adol-KABP-2006'!LX199))</f>
        <v/>
      </c>
      <c r="LY199" s="355" t="str">
        <f>IF(ISBLANK('Tab4-Adol-KABP-2006'!LY199),"",('Tab4-Adol-KABP-2006'!LY199))</f>
        <v/>
      </c>
      <c r="LZ199" s="355" t="str">
        <f>IF(ISBLANK('Tab4-Adol-KABP-2006'!LZ199),"",('Tab4-Adol-KABP-2006'!LZ199))</f>
        <v/>
      </c>
      <c r="MA199" s="355" t="str">
        <f>IF(ISBLANK('Tab4-Adol-KABP-2006'!MA199),"",('Tab4-Adol-KABP-2006'!MA199))</f>
        <v/>
      </c>
    </row>
    <row r="200" spans="1:339" x14ac:dyDescent="0.2">
      <c r="A200" s="310" t="s">
        <v>200</v>
      </c>
      <c r="B200" s="172">
        <v>0</v>
      </c>
      <c r="C200" s="172">
        <v>0</v>
      </c>
      <c r="D200" s="172" t="s">
        <v>310</v>
      </c>
      <c r="E200" s="172">
        <v>1</v>
      </c>
      <c r="F200" s="173">
        <v>2</v>
      </c>
      <c r="G200" s="218" t="s">
        <v>160</v>
      </c>
      <c r="H200" s="348">
        <f>IF(ISBLANK('Tab4-Adol-KABP-2006'!H200), "",('Tab4-Adol-KABP-2006'!H200))</f>
        <v>2013</v>
      </c>
      <c r="I200" s="349">
        <f>IF(ISBLANK('Tab4-Adol-KABP-2006'!I200), "",('Tab4-Adol-KABP-2006'!I200))</f>
        <v>2013</v>
      </c>
      <c r="J200" s="414">
        <f>IF(ISBLANK('Tab4-Adol-KABP-2006'!J200), "",('Tab4-Adol-KABP-2006'!J200))</f>
        <v>28</v>
      </c>
      <c r="K200" s="414">
        <f>IF(ISBLANK('Tab4-Adol-KABP-2006'!K200), "",('Tab4-Adol-KABP-2006'!K200))</f>
        <v>29.9</v>
      </c>
      <c r="L200" s="414">
        <f>IF(ISBLANK('Tab4-Adol-KABP-2006'!L200), "",('Tab4-Adol-KABP-2006'!L200))</f>
        <v>28.8</v>
      </c>
      <c r="M200" s="414">
        <f>IF(ISBLANK('Tab4-Adol-KABP-2006'!M200), "",('Tab4-Adol-KABP-2006'!M200))</f>
        <v>28.5</v>
      </c>
      <c r="N200" s="414">
        <f>IF(ISBLANK('Tab4-Adol-KABP-2006'!N200), "",('Tab4-Adol-KABP-2006'!N200))</f>
        <v>32</v>
      </c>
      <c r="O200" s="415">
        <f>IF(ISBLANK('Tab4-Adol-KABP-2006'!O200), "",('Tab4-Adol-KABP-2006'!O200))</f>
        <v>30</v>
      </c>
      <c r="P200" s="348">
        <f>IF(ISBLANK('Tab4-Adol-KABP-2006'!P200), "",('Tab4-Adol-KABP-2006'!P200))</f>
        <v>2013</v>
      </c>
      <c r="Q200" s="349">
        <f>IF(ISBLANK('Tab4-Adol-KABP-2006'!Q200), "",('Tab4-Adol-KABP-2006'!Q200))</f>
        <v>2013</v>
      </c>
      <c r="R200" s="414">
        <f>IF(ISBLANK('Tab4-Adol-KABP-2006'!R200), "",('Tab4-Adol-KABP-2006'!R200))</f>
        <v>19.3</v>
      </c>
      <c r="S200" s="414">
        <f>IF(ISBLANK('Tab4-Adol-KABP-2006'!S200), "",('Tab4-Adol-KABP-2006'!S200))</f>
        <v>19.8</v>
      </c>
      <c r="T200" s="414">
        <f>IF(ISBLANK('Tab4-Adol-KABP-2006'!T200), "",('Tab4-Adol-KABP-2006'!T200))</f>
        <v>19.5</v>
      </c>
      <c r="U200" s="414">
        <f>IF(ISBLANK('Tab4-Adol-KABP-2006'!U200), "",('Tab4-Adol-KABP-2006'!U200))</f>
        <v>10.4</v>
      </c>
      <c r="V200" s="414">
        <f>IF(ISBLANK('Tab4-Adol-KABP-2006'!V200), "",('Tab4-Adol-KABP-2006'!V200))</f>
        <v>10.7</v>
      </c>
      <c r="W200" s="415">
        <f>IF(ISBLANK('Tab4-Adol-KABP-2006'!W200), "",('Tab4-Adol-KABP-2006'!W200))</f>
        <v>10.5</v>
      </c>
      <c r="X200" s="348">
        <f>IF(ISBLANK('Tab4-Adol-KABP-2006'!X200), "",('Tab4-Adol-KABP-2006'!X200))</f>
        <v>2013</v>
      </c>
      <c r="Y200" s="349">
        <f>IF(ISBLANK('Tab4-Adol-KABP-2006'!Y200), "",('Tab4-Adol-KABP-2006'!Y200))</f>
        <v>2013</v>
      </c>
      <c r="Z200" s="414">
        <f>IF(ISBLANK('Tab4-Adol-KABP-2006'!Z200), "",('Tab4-Adol-KABP-2006'!Z200))</f>
        <v>5.2</v>
      </c>
      <c r="AA200" s="414">
        <f>IF(ISBLANK('Tab4-Adol-KABP-2006'!AA200), "",('Tab4-Adol-KABP-2006'!AA200))</f>
        <v>7.6</v>
      </c>
      <c r="AB200" s="414">
        <f>IF(ISBLANK('Tab4-Adol-KABP-2006'!AB200), "",('Tab4-Adol-KABP-2006'!AB200))</f>
        <v>6.2</v>
      </c>
      <c r="AC200" s="414">
        <f>IF(ISBLANK('Tab4-Adol-KABP-2006'!AC200), "",('Tab4-Adol-KABP-2006'!AC200))</f>
        <v>8.1999999999999993</v>
      </c>
      <c r="AD200" s="414">
        <f>IF(ISBLANK('Tab4-Adol-KABP-2006'!AD200), "",('Tab4-Adol-KABP-2006'!AD200))</f>
        <v>26.6</v>
      </c>
      <c r="AE200" s="415">
        <f>IF(ISBLANK('Tab4-Adol-KABP-2006'!AE200), "",('Tab4-Adol-KABP-2006'!AE200))</f>
        <v>15.7</v>
      </c>
      <c r="AF200" s="348">
        <f>IF(ISBLANK('Tab4-Adol-KABP-2006'!AF200), "",('Tab4-Adol-KABP-2006'!AF200))</f>
        <v>2013</v>
      </c>
      <c r="AG200" s="349">
        <f>IF(ISBLANK('Tab4-Adol-KABP-2006'!AG200), "",('Tab4-Adol-KABP-2006'!AG200))</f>
        <v>2013</v>
      </c>
      <c r="AH200" s="414">
        <f>IF(ISBLANK('Tab4-Adol-KABP-2006'!AH200), "",('Tab4-Adol-KABP-2006'!AH200))</f>
        <v>9.6999999999999993</v>
      </c>
      <c r="AI200" s="414">
        <f>IF(ISBLANK('Tab4-Adol-KABP-2006'!AI200), "",('Tab4-Adol-KABP-2006'!AI200))</f>
        <v>2.1</v>
      </c>
      <c r="AJ200" s="414">
        <f>IF(ISBLANK('Tab4-Adol-KABP-2006'!AJ200), "",('Tab4-Adol-KABP-2006'!AJ200))</f>
        <v>5.9</v>
      </c>
      <c r="AK200" s="414">
        <f>IF(ISBLANK('Tab4-Adol-KABP-2006'!AK200), "",('Tab4-Adol-KABP-2006'!AK200))</f>
        <v>23.5</v>
      </c>
      <c r="AL200" s="414">
        <f>IF(ISBLANK('Tab4-Adol-KABP-2006'!AL200), "",('Tab4-Adol-KABP-2006'!AL200))</f>
        <v>19.8</v>
      </c>
      <c r="AM200" s="415">
        <f>IF(ISBLANK('Tab4-Adol-KABP-2006'!AM200), "",('Tab4-Adol-KABP-2006'!AM200))</f>
        <v>20.9</v>
      </c>
      <c r="AN200" s="348">
        <f>IF(ISBLANK('Tab4-Adol-KABP-2006'!AN200), "",('Tab4-Adol-KABP-2006'!AN200))</f>
        <v>2013</v>
      </c>
      <c r="AO200" s="349">
        <f>IF(ISBLANK('Tab4-Adol-KABP-2006'!AO200), "",('Tab4-Adol-KABP-2006'!AO200))</f>
        <v>2013</v>
      </c>
      <c r="AP200" s="362">
        <f>IF(ISBLANK('Tab4-Adol-KABP-2006'!AP200), "",('Tab4-Adol-KABP-2006'!AP200))</f>
        <v>73.900000000000006</v>
      </c>
      <c r="AQ200" s="362">
        <f>IF(ISBLANK('Tab4-Adol-KABP-2006'!AQ200), "",('Tab4-Adol-KABP-2006'!AQ200))</f>
        <v>44</v>
      </c>
      <c r="AR200" s="362">
        <f>IF(ISBLANK('Tab4-Adol-KABP-2006'!AR200), "",('Tab4-Adol-KABP-2006'!AR200))</f>
        <v>59.2</v>
      </c>
      <c r="AS200" s="362">
        <f>IF(ISBLANK('Tab4-Adol-KABP-2006'!AS200), "",('Tab4-Adol-KABP-2006'!AS200))</f>
        <v>96.9</v>
      </c>
      <c r="AT200" s="362">
        <f>IF(ISBLANK('Tab4-Adol-KABP-2006'!AT200), "",('Tab4-Adol-KABP-2006'!AT200))</f>
        <v>84.1</v>
      </c>
      <c r="AU200" s="363">
        <f>IF(ISBLANK('Tab4-Adol-KABP-2006'!AU200), "",('Tab4-Adol-KABP-2006'!AU200))</f>
        <v>89.3</v>
      </c>
      <c r="AV200" s="348">
        <f>IF(ISBLANK('Tab4-Adol-KABP-2006'!AV200), "",('Tab4-Adol-KABP-2006'!AV200))</f>
        <v>2013</v>
      </c>
      <c r="AW200" s="349">
        <f>IF(ISBLANK('Tab4-Adol-KABP-2006'!AW200), "",('Tab4-Adol-KABP-2006'!AW200))</f>
        <v>2013</v>
      </c>
      <c r="AX200" s="414">
        <f>IF(ISBLANK('Tab4-Adol-KABP-2006'!AX200), "",('Tab4-Adol-KABP-2006'!AX200))</f>
        <v>6.5</v>
      </c>
      <c r="AY200" s="414">
        <f>IF(ISBLANK('Tab4-Adol-KABP-2006'!AY200), "",('Tab4-Adol-KABP-2006'!AY200))</f>
        <v>7.3</v>
      </c>
      <c r="AZ200" s="414">
        <f>IF(ISBLANK('Tab4-Adol-KABP-2006'!AZ200), "",('Tab4-Adol-KABP-2006'!AZ200))</f>
        <v>6.8</v>
      </c>
      <c r="BA200" s="414">
        <f>IF(ISBLANK('Tab4-Adol-KABP-2006'!BA200), "",('Tab4-Adol-KABP-2006'!BA200))</f>
        <v>14.8</v>
      </c>
      <c r="BB200" s="414">
        <f>IF(ISBLANK('Tab4-Adol-KABP-2006'!BB200), "",('Tab4-Adol-KABP-2006'!BB200))</f>
        <v>20.100000000000001</v>
      </c>
      <c r="BC200" s="415">
        <f>IF(ISBLANK('Tab4-Adol-KABP-2006'!BC200), "",('Tab4-Adol-KABP-2006'!BC200))</f>
        <v>17.8</v>
      </c>
      <c r="BD200" s="348">
        <f>IF(ISBLANK('Tab4-Adol-KABP-2006'!BD200), "",('Tab4-Adol-KABP-2006'!BD200))</f>
        <v>2013</v>
      </c>
      <c r="BE200" s="349">
        <f>IF(ISBLANK('Tab4-Adol-KABP-2006'!BE200), "",('Tab4-Adol-KABP-2006'!BE200))</f>
        <v>2013</v>
      </c>
      <c r="BF200" s="414">
        <f>IF(ISBLANK('Tab4-Adol-KABP-2006'!BF200), "",('Tab4-Adol-KABP-2006'!BF200))</f>
        <v>11</v>
      </c>
      <c r="BG200" s="414">
        <f>IF(ISBLANK('Tab4-Adol-KABP-2006'!BG200), "",('Tab4-Adol-KABP-2006'!BG200))</f>
        <v>17.7</v>
      </c>
      <c r="BH200" s="414">
        <f>IF(ISBLANK('Tab4-Adol-KABP-2006'!BH200), "",('Tab4-Adol-KABP-2006'!BH200))</f>
        <v>13.7</v>
      </c>
      <c r="BI200" s="414">
        <f>IF(ISBLANK('Tab4-Adol-KABP-2006'!BI200), "",('Tab4-Adol-KABP-2006'!BI200))</f>
        <v>3</v>
      </c>
      <c r="BJ200" s="414">
        <f>IF(ISBLANK('Tab4-Adol-KABP-2006'!BJ200), "",('Tab4-Adol-KABP-2006'!BJ200))</f>
        <v>7.1</v>
      </c>
      <c r="BK200" s="415">
        <f>IF(ISBLANK('Tab4-Adol-KABP-2006'!BK200), "",('Tab4-Adol-KABP-2006'!BK200))</f>
        <v>4.7</v>
      </c>
      <c r="BL200" s="348">
        <f>IF(ISBLANK('Tab4-Adol-KABP-2006'!BL200), "",('Tab4-Adol-KABP-2006'!BL200))</f>
        <v>2013</v>
      </c>
      <c r="BM200" s="349">
        <f>IF(ISBLANK('Tab4-Adol-KABP-2006'!BM200), "",('Tab4-Adol-KABP-2006'!BM200))</f>
        <v>2013</v>
      </c>
      <c r="BN200" s="414">
        <f>IF(ISBLANK('Tab4-Adol-KABP-2006'!BN200), "",('Tab4-Adol-KABP-2006'!BN200))</f>
        <v>21</v>
      </c>
      <c r="BO200" s="414">
        <f>IF(ISBLANK('Tab4-Adol-KABP-2006'!BO200), "",('Tab4-Adol-KABP-2006'!BO200))</f>
        <v>46.3</v>
      </c>
      <c r="BP200" s="414">
        <f>IF(ISBLANK('Tab4-Adol-KABP-2006'!BP200), "",('Tab4-Adol-KABP-2006'!BP200))</f>
        <v>31.3</v>
      </c>
      <c r="BQ200" s="414">
        <f>IF(ISBLANK('Tab4-Adol-KABP-2006'!BQ200), "",('Tab4-Adol-KABP-2006'!BQ200))</f>
        <v>5.7</v>
      </c>
      <c r="BR200" s="414">
        <f>IF(ISBLANK('Tab4-Adol-KABP-2006'!BR200), "",('Tab4-Adol-KABP-2006'!BR200))</f>
        <v>15.5</v>
      </c>
      <c r="BS200" s="415">
        <f>IF(ISBLANK('Tab4-Adol-KABP-2006'!BS200), "",('Tab4-Adol-KABP-2006'!BS200))</f>
        <v>9.6999999999999993</v>
      </c>
      <c r="BT200" s="348">
        <f>IF(ISBLANK('Tab4-Adol-KABP-2006'!BT200), "",('Tab4-Adol-KABP-2006'!BT200))</f>
        <v>2008</v>
      </c>
      <c r="BU200" s="349">
        <f>IF(ISBLANK('Tab4-Adol-KABP-2006'!BU200), "",('Tab4-Adol-KABP-2006'!BU200))</f>
        <v>2008</v>
      </c>
      <c r="BV200" s="414"/>
      <c r="BW200" s="414"/>
      <c r="BX200" s="415"/>
      <c r="BY200" s="216">
        <v>329892</v>
      </c>
      <c r="BZ200" s="208">
        <v>280109</v>
      </c>
      <c r="CA200" s="208">
        <v>610001</v>
      </c>
      <c r="CB200" s="208">
        <v>330286</v>
      </c>
      <c r="CC200" s="208">
        <v>279489</v>
      </c>
      <c r="CD200" s="284">
        <v>609775</v>
      </c>
      <c r="CE200" s="282"/>
      <c r="CF200" s="282"/>
      <c r="CG200" s="226">
        <f t="shared" si="553"/>
        <v>329892</v>
      </c>
      <c r="CH200" s="227">
        <f t="shared" si="554"/>
        <v>280109</v>
      </c>
      <c r="CI200" s="227">
        <f t="shared" si="555"/>
        <v>610001</v>
      </c>
      <c r="CJ200" s="227">
        <f t="shared" si="556"/>
        <v>330286</v>
      </c>
      <c r="CK200" s="227">
        <f t="shared" si="557"/>
        <v>279489</v>
      </c>
      <c r="CL200" s="228">
        <f t="shared" si="558"/>
        <v>609775</v>
      </c>
      <c r="CM200" s="282"/>
      <c r="CN200" s="282"/>
      <c r="CO200" s="226">
        <f t="shared" si="559"/>
        <v>329892</v>
      </c>
      <c r="CP200" s="227">
        <f t="shared" si="560"/>
        <v>280109</v>
      </c>
      <c r="CQ200" s="227">
        <f t="shared" si="561"/>
        <v>610001</v>
      </c>
      <c r="CR200" s="227">
        <f t="shared" si="562"/>
        <v>330286</v>
      </c>
      <c r="CS200" s="227">
        <f t="shared" si="563"/>
        <v>279489</v>
      </c>
      <c r="CT200" s="228">
        <f t="shared" si="564"/>
        <v>609775</v>
      </c>
      <c r="CU200" s="282"/>
      <c r="CV200" s="282"/>
      <c r="CW200" s="292">
        <f t="shared" si="565"/>
        <v>329892</v>
      </c>
      <c r="CX200" s="234">
        <f t="shared" si="566"/>
        <v>280109</v>
      </c>
      <c r="CY200" s="234">
        <f t="shared" si="567"/>
        <v>610001</v>
      </c>
      <c r="CZ200" s="234">
        <f t="shared" si="568"/>
        <v>330286</v>
      </c>
      <c r="DA200" s="234">
        <f t="shared" si="569"/>
        <v>279489</v>
      </c>
      <c r="DB200" s="235">
        <f t="shared" si="570"/>
        <v>609775</v>
      </c>
      <c r="DC200" s="282"/>
      <c r="DD200" s="282"/>
      <c r="DE200" s="226">
        <f t="shared" si="571"/>
        <v>329892</v>
      </c>
      <c r="DF200" s="227">
        <f t="shared" si="572"/>
        <v>280109</v>
      </c>
      <c r="DG200" s="227">
        <f t="shared" si="573"/>
        <v>610001</v>
      </c>
      <c r="DH200" s="227">
        <f t="shared" si="574"/>
        <v>330286</v>
      </c>
      <c r="DI200" s="227">
        <f t="shared" si="575"/>
        <v>279489</v>
      </c>
      <c r="DJ200" s="228">
        <f t="shared" si="576"/>
        <v>609775</v>
      </c>
      <c r="DK200" s="282"/>
      <c r="DL200" s="282"/>
      <c r="DM200" s="226">
        <f t="shared" si="577"/>
        <v>329892</v>
      </c>
      <c r="DN200" s="227">
        <f t="shared" si="578"/>
        <v>280109</v>
      </c>
      <c r="DO200" s="227">
        <f t="shared" si="579"/>
        <v>610001</v>
      </c>
      <c r="DP200" s="227">
        <f t="shared" si="580"/>
        <v>330286</v>
      </c>
      <c r="DQ200" s="227">
        <f t="shared" si="581"/>
        <v>279489</v>
      </c>
      <c r="DR200" s="228">
        <f t="shared" si="582"/>
        <v>609775</v>
      </c>
      <c r="DS200" s="282"/>
      <c r="DT200" s="282"/>
      <c r="DU200" s="226">
        <f t="shared" si="583"/>
        <v>329892</v>
      </c>
      <c r="DV200" s="227">
        <f t="shared" si="584"/>
        <v>280109</v>
      </c>
      <c r="DW200" s="227">
        <f t="shared" si="585"/>
        <v>610001</v>
      </c>
      <c r="DX200" s="227">
        <f t="shared" si="586"/>
        <v>330286</v>
      </c>
      <c r="DY200" s="227">
        <f t="shared" si="587"/>
        <v>279489</v>
      </c>
      <c r="DZ200" s="228">
        <f t="shared" si="588"/>
        <v>609775</v>
      </c>
      <c r="EA200" s="282"/>
      <c r="EB200" s="282"/>
      <c r="EC200" s="226">
        <f t="shared" si="589"/>
        <v>329892</v>
      </c>
      <c r="ED200" s="227">
        <f t="shared" si="590"/>
        <v>280109</v>
      </c>
      <c r="EE200" s="227">
        <f t="shared" si="591"/>
        <v>610001</v>
      </c>
      <c r="EF200" s="227">
        <f t="shared" si="592"/>
        <v>330286</v>
      </c>
      <c r="EG200" s="227">
        <f t="shared" si="593"/>
        <v>279489</v>
      </c>
      <c r="EH200" s="228">
        <f t="shared" si="594"/>
        <v>609775</v>
      </c>
      <c r="EI200" s="282"/>
      <c r="EJ200" s="282"/>
      <c r="EK200" s="226">
        <f t="shared" si="595"/>
        <v>329892</v>
      </c>
      <c r="EL200" s="227">
        <f t="shared" si="596"/>
        <v>280109</v>
      </c>
      <c r="EM200" s="227">
        <f t="shared" si="597"/>
        <v>610001</v>
      </c>
      <c r="EN200" s="227">
        <f t="shared" si="598"/>
        <v>330286</v>
      </c>
      <c r="EO200" s="227">
        <f t="shared" si="599"/>
        <v>279489</v>
      </c>
      <c r="EP200" s="228">
        <f t="shared" si="600"/>
        <v>609775</v>
      </c>
      <c r="EQ200" s="282"/>
      <c r="ER200" s="282"/>
      <c r="ES200" s="226" t="str">
        <f t="shared" si="601"/>
        <v>-</v>
      </c>
      <c r="ET200" s="227" t="str">
        <f t="shared" si="602"/>
        <v>-</v>
      </c>
      <c r="EU200" s="228" t="str">
        <f t="shared" si="603"/>
        <v>-</v>
      </c>
      <c r="EV200" s="282"/>
      <c r="EW200" s="282"/>
      <c r="EX200" s="301">
        <f t="shared" si="604"/>
        <v>92369.760000000009</v>
      </c>
      <c r="EY200" s="259">
        <f t="shared" si="605"/>
        <v>83752.591</v>
      </c>
      <c r="EZ200" s="259">
        <f t="shared" si="606"/>
        <v>175680.28800000003</v>
      </c>
      <c r="FA200" s="259">
        <f t="shared" si="607"/>
        <v>94131.51</v>
      </c>
      <c r="FB200" s="259">
        <f t="shared" si="608"/>
        <v>89436.479999999996</v>
      </c>
      <c r="FC200" s="260">
        <f t="shared" si="609"/>
        <v>182932.5</v>
      </c>
      <c r="FD200" s="282"/>
      <c r="FE200" s="282"/>
      <c r="FF200" s="301">
        <f t="shared" si="610"/>
        <v>63669.156000000003</v>
      </c>
      <c r="FG200" s="259">
        <f t="shared" si="611"/>
        <v>55461.582000000002</v>
      </c>
      <c r="FH200" s="259">
        <f t="shared" si="612"/>
        <v>118950.19500000001</v>
      </c>
      <c r="FI200" s="259">
        <f t="shared" si="613"/>
        <v>34349.744000000006</v>
      </c>
      <c r="FJ200" s="259">
        <f t="shared" si="614"/>
        <v>29905.323</v>
      </c>
      <c r="FK200" s="260">
        <f t="shared" si="615"/>
        <v>64026.375</v>
      </c>
      <c r="FL200" s="282"/>
      <c r="FM200" s="282"/>
      <c r="FN200" s="301">
        <f t="shared" si="616"/>
        <v>17154.384000000002</v>
      </c>
      <c r="FO200" s="259">
        <f t="shared" si="617"/>
        <v>21288.284</v>
      </c>
      <c r="FP200" s="259">
        <f t="shared" si="618"/>
        <v>37820.061999999998</v>
      </c>
      <c r="FQ200" s="259">
        <f t="shared" si="619"/>
        <v>27083.451999999997</v>
      </c>
      <c r="FR200" s="259">
        <f t="shared" si="620"/>
        <v>74344.074000000008</v>
      </c>
      <c r="FS200" s="260">
        <f t="shared" si="621"/>
        <v>95734.675000000003</v>
      </c>
      <c r="FT200" s="282"/>
      <c r="FU200" s="282"/>
      <c r="FV200" s="301">
        <f t="shared" si="622"/>
        <v>31999.523999999998</v>
      </c>
      <c r="FW200" s="259">
        <f t="shared" si="623"/>
        <v>5882.2890000000007</v>
      </c>
      <c r="FX200" s="259">
        <f t="shared" si="624"/>
        <v>35990.059000000001</v>
      </c>
      <c r="FY200" s="259">
        <f t="shared" si="625"/>
        <v>77617.209999999992</v>
      </c>
      <c r="FZ200" s="259">
        <f t="shared" si="626"/>
        <v>55338.822</v>
      </c>
      <c r="GA200" s="260">
        <f t="shared" si="627"/>
        <v>127442.97499999999</v>
      </c>
      <c r="GB200" s="282"/>
      <c r="GC200" s="282"/>
      <c r="GD200" s="301">
        <f t="shared" si="628"/>
        <v>243790.18800000002</v>
      </c>
      <c r="GE200" s="259">
        <f t="shared" si="629"/>
        <v>123247.96</v>
      </c>
      <c r="GF200" s="259">
        <f t="shared" si="630"/>
        <v>361120.59200000006</v>
      </c>
      <c r="GG200" s="259">
        <f t="shared" si="631"/>
        <v>320047.13400000002</v>
      </c>
      <c r="GH200" s="259">
        <f t="shared" si="632"/>
        <v>235050.24899999998</v>
      </c>
      <c r="GI200" s="260">
        <f t="shared" si="633"/>
        <v>544529.07499999995</v>
      </c>
      <c r="GJ200" s="282"/>
      <c r="GK200" s="282"/>
      <c r="GL200" s="301">
        <f t="shared" si="634"/>
        <v>21442.98</v>
      </c>
      <c r="GM200" s="259">
        <f t="shared" si="635"/>
        <v>20447.956999999999</v>
      </c>
      <c r="GN200" s="259">
        <f t="shared" si="636"/>
        <v>41480.068000000007</v>
      </c>
      <c r="GO200" s="259">
        <f t="shared" si="637"/>
        <v>48882.328000000009</v>
      </c>
      <c r="GP200" s="259">
        <f t="shared" si="638"/>
        <v>56177.289000000004</v>
      </c>
      <c r="GQ200" s="260">
        <f t="shared" si="639"/>
        <v>108539.95000000001</v>
      </c>
      <c r="GR200" s="282"/>
      <c r="GS200" s="282"/>
      <c r="GT200" s="301">
        <f t="shared" si="640"/>
        <v>36288.120000000003</v>
      </c>
      <c r="GU200" s="259">
        <f t="shared" si="641"/>
        <v>49579.292999999998</v>
      </c>
      <c r="GV200" s="259">
        <f t="shared" si="642"/>
        <v>83570.136999999988</v>
      </c>
      <c r="GW200" s="259">
        <f t="shared" si="643"/>
        <v>9908.58</v>
      </c>
      <c r="GX200" s="259">
        <f t="shared" si="644"/>
        <v>19843.718999999997</v>
      </c>
      <c r="GY200" s="260">
        <f t="shared" si="645"/>
        <v>28659.424999999999</v>
      </c>
      <c r="GZ200" s="282"/>
      <c r="HA200" s="282"/>
      <c r="HB200" s="301">
        <f t="shared" si="646"/>
        <v>69277.319999999992</v>
      </c>
      <c r="HC200" s="259">
        <f t="shared" si="647"/>
        <v>129690.46699999999</v>
      </c>
      <c r="HD200" s="259">
        <f t="shared" si="648"/>
        <v>190930.31299999999</v>
      </c>
      <c r="HE200" s="259">
        <f t="shared" si="649"/>
        <v>18826.302</v>
      </c>
      <c r="HF200" s="259">
        <f t="shared" si="650"/>
        <v>43320.794999999998</v>
      </c>
      <c r="HG200" s="260">
        <f t="shared" si="651"/>
        <v>59148.174999999996</v>
      </c>
      <c r="HH200" s="282"/>
      <c r="HI200" s="282"/>
      <c r="HJ200" s="301" t="str">
        <f t="shared" si="652"/>
        <v>-</v>
      </c>
      <c r="HK200" s="259" t="str">
        <f t="shared" si="653"/>
        <v>-</v>
      </c>
      <c r="HL200" s="260" t="str">
        <f t="shared" si="654"/>
        <v>-</v>
      </c>
      <c r="HM200" s="428">
        <f t="shared" si="663"/>
        <v>1</v>
      </c>
      <c r="HN200" s="429">
        <f t="shared" si="663"/>
        <v>1</v>
      </c>
      <c r="HO200" s="429">
        <f t="shared" si="663"/>
        <v>1</v>
      </c>
      <c r="HP200" s="429">
        <f t="shared" si="655"/>
        <v>1</v>
      </c>
      <c r="HQ200" s="429">
        <f t="shared" si="655"/>
        <v>1</v>
      </c>
      <c r="HR200" s="430">
        <f t="shared" si="655"/>
        <v>1</v>
      </c>
      <c r="HS200" s="450"/>
      <c r="HT200" s="450"/>
      <c r="HU200" s="428">
        <f t="shared" si="664"/>
        <v>1</v>
      </c>
      <c r="HV200" s="429">
        <f t="shared" si="664"/>
        <v>1</v>
      </c>
      <c r="HW200" s="429">
        <f t="shared" si="664"/>
        <v>1</v>
      </c>
      <c r="HX200" s="429">
        <f t="shared" si="656"/>
        <v>1</v>
      </c>
      <c r="HY200" s="429">
        <f t="shared" si="656"/>
        <v>1</v>
      </c>
      <c r="HZ200" s="430">
        <f t="shared" si="656"/>
        <v>1</v>
      </c>
      <c r="IA200" s="450"/>
      <c r="IB200" s="450"/>
      <c r="IC200" s="428">
        <f t="shared" si="665"/>
        <v>1</v>
      </c>
      <c r="ID200" s="429">
        <f t="shared" si="665"/>
        <v>1</v>
      </c>
      <c r="IE200" s="429">
        <f t="shared" si="665"/>
        <v>1</v>
      </c>
      <c r="IF200" s="429">
        <f t="shared" si="657"/>
        <v>1</v>
      </c>
      <c r="IG200" s="429">
        <f t="shared" si="657"/>
        <v>1</v>
      </c>
      <c r="IH200" s="430">
        <f t="shared" si="657"/>
        <v>1</v>
      </c>
      <c r="II200" s="450"/>
      <c r="IJ200" s="450"/>
      <c r="IK200" s="428">
        <f t="shared" si="666"/>
        <v>1</v>
      </c>
      <c r="IL200" s="429">
        <f t="shared" si="666"/>
        <v>1</v>
      </c>
      <c r="IM200" s="429">
        <f t="shared" si="666"/>
        <v>1</v>
      </c>
      <c r="IN200" s="429">
        <f t="shared" si="658"/>
        <v>1</v>
      </c>
      <c r="IO200" s="429">
        <f t="shared" si="658"/>
        <v>1</v>
      </c>
      <c r="IP200" s="430">
        <f t="shared" si="658"/>
        <v>1</v>
      </c>
      <c r="IQ200" s="450"/>
      <c r="IR200" s="450"/>
      <c r="IS200" s="428">
        <f t="shared" si="667"/>
        <v>1</v>
      </c>
      <c r="IT200" s="429">
        <f t="shared" si="667"/>
        <v>1</v>
      </c>
      <c r="IU200" s="429">
        <f t="shared" si="667"/>
        <v>1</v>
      </c>
      <c r="IV200" s="429">
        <f t="shared" si="659"/>
        <v>1</v>
      </c>
      <c r="IW200" s="429">
        <f t="shared" si="659"/>
        <v>1</v>
      </c>
      <c r="IX200" s="430">
        <f t="shared" si="659"/>
        <v>1</v>
      </c>
      <c r="IY200" s="450"/>
      <c r="IZ200" s="450"/>
      <c r="JA200" s="428">
        <f t="shared" si="668"/>
        <v>1</v>
      </c>
      <c r="JB200" s="429">
        <f t="shared" si="668"/>
        <v>1</v>
      </c>
      <c r="JC200" s="429">
        <f t="shared" si="668"/>
        <v>1</v>
      </c>
      <c r="JD200" s="429">
        <f t="shared" si="660"/>
        <v>1</v>
      </c>
      <c r="JE200" s="429">
        <f t="shared" si="660"/>
        <v>1</v>
      </c>
      <c r="JF200" s="430">
        <f t="shared" si="660"/>
        <v>1</v>
      </c>
      <c r="JG200" s="450"/>
      <c r="JH200" s="450"/>
      <c r="JI200" s="428">
        <f t="shared" si="669"/>
        <v>1</v>
      </c>
      <c r="JJ200" s="429">
        <f t="shared" si="669"/>
        <v>1</v>
      </c>
      <c r="JK200" s="429">
        <f t="shared" si="669"/>
        <v>1</v>
      </c>
      <c r="JL200" s="429">
        <f t="shared" si="661"/>
        <v>1</v>
      </c>
      <c r="JM200" s="429">
        <f t="shared" si="661"/>
        <v>1</v>
      </c>
      <c r="JN200" s="430">
        <f t="shared" si="661"/>
        <v>1</v>
      </c>
      <c r="JO200" s="450"/>
      <c r="JP200" s="450"/>
      <c r="JQ200" s="428">
        <f t="shared" si="670"/>
        <v>1</v>
      </c>
      <c r="JR200" s="429">
        <f t="shared" si="670"/>
        <v>1</v>
      </c>
      <c r="JS200" s="429">
        <f t="shared" si="670"/>
        <v>1</v>
      </c>
      <c r="JT200" s="429">
        <f t="shared" si="662"/>
        <v>1</v>
      </c>
      <c r="JU200" s="429">
        <f t="shared" si="662"/>
        <v>1</v>
      </c>
      <c r="JV200" s="430">
        <f t="shared" si="662"/>
        <v>1</v>
      </c>
      <c r="JW200" s="450"/>
      <c r="JX200" s="450"/>
      <c r="JY200" s="428" t="str">
        <f t="shared" si="671"/>
        <v>-</v>
      </c>
      <c r="JZ200" s="429" t="str">
        <f t="shared" si="671"/>
        <v>-</v>
      </c>
      <c r="KA200" s="430" t="str">
        <f t="shared" si="671"/>
        <v>-</v>
      </c>
      <c r="KB200" s="172"/>
      <c r="KC200" s="355" t="str">
        <f>IF(ISBLANK('Tab4-Adol-KABP-2006'!KC200),"",('Tab4-Adol-KABP-2006'!KC200))</f>
        <v/>
      </c>
      <c r="KD200" s="355" t="str">
        <f>IF(ISBLANK('Tab4-Adol-KABP-2006'!KD200),"",('Tab4-Adol-KABP-2006'!KD200))</f>
        <v/>
      </c>
      <c r="KE200" s="355" t="str">
        <f>IF(ISBLANK('Tab4-Adol-KABP-2006'!KE200),"",('Tab4-Adol-KABP-2006'!KE200))</f>
        <v/>
      </c>
      <c r="KF200" s="355" t="str">
        <f>IF(ISBLANK('Tab4-Adol-KABP-2006'!KF200),"",('Tab4-Adol-KABP-2006'!KF200))</f>
        <v/>
      </c>
      <c r="KG200" s="355" t="str">
        <f>IF(ISBLANK('Tab4-Adol-KABP-2006'!KG200),"",('Tab4-Adol-KABP-2006'!KG200))</f>
        <v/>
      </c>
      <c r="KH200" s="355" t="str">
        <f>IF(ISBLANK('Tab4-Adol-KABP-2006'!KH200),"",('Tab4-Adol-KABP-2006'!KH200))</f>
        <v/>
      </c>
      <c r="KI200" s="355" t="str">
        <f>IF(ISBLANK('Tab4-Adol-KABP-2006'!KI200),"",('Tab4-Adol-KABP-2006'!KI200))</f>
        <v/>
      </c>
      <c r="KJ200" s="355" t="str">
        <f>IF(ISBLANK('Tab4-Adol-KABP-2006'!KJ200),"",('Tab4-Adol-KABP-2006'!KJ200))</f>
        <v/>
      </c>
      <c r="KK200" s="355" t="str">
        <f>IF(ISBLANK('Tab4-Adol-KABP-2006'!KK200),"",('Tab4-Adol-KABP-2006'!KK200))</f>
        <v/>
      </c>
      <c r="KL200" s="355" t="str">
        <f>IF(ISBLANK('Tab4-Adol-KABP-2006'!KL200),"",('Tab4-Adol-KABP-2006'!KL200))</f>
        <v/>
      </c>
      <c r="KM200" s="355" t="str">
        <f>IF(ISBLANK('Tab4-Adol-KABP-2006'!KM200),"",('Tab4-Adol-KABP-2006'!KM200))</f>
        <v/>
      </c>
      <c r="KN200" s="355" t="str">
        <f>IF(ISBLANK('Tab4-Adol-KABP-2006'!KN200),"",('Tab4-Adol-KABP-2006'!KN200))</f>
        <v/>
      </c>
      <c r="KO200" s="355" t="str">
        <f>IF(ISBLANK('Tab4-Adol-KABP-2006'!KO200),"",('Tab4-Adol-KABP-2006'!KO200))</f>
        <v/>
      </c>
      <c r="KP200" s="355" t="str">
        <f>IF(ISBLANK('Tab4-Adol-KABP-2006'!KP200),"",('Tab4-Adol-KABP-2006'!KP200))</f>
        <v/>
      </c>
      <c r="KQ200" s="355" t="str">
        <f>IF(ISBLANK('Tab4-Adol-KABP-2006'!KQ200),"",('Tab4-Adol-KABP-2006'!KQ200))</f>
        <v/>
      </c>
      <c r="KR200" s="355" t="str">
        <f>IF(ISBLANK('Tab4-Adol-KABP-2006'!KR200),"",('Tab4-Adol-KABP-2006'!KR200))</f>
        <v/>
      </c>
      <c r="KS200" s="355" t="str">
        <f>IF(ISBLANK('Tab4-Adol-KABP-2006'!KS200),"",('Tab4-Adol-KABP-2006'!KS200))</f>
        <v/>
      </c>
      <c r="KT200" s="355" t="str">
        <f>IF(ISBLANK('Tab4-Adol-KABP-2006'!KT200),"",('Tab4-Adol-KABP-2006'!KT200))</f>
        <v/>
      </c>
      <c r="KU200" s="355" t="str">
        <f>IF(ISBLANK('Tab4-Adol-KABP-2006'!KU200),"",('Tab4-Adol-KABP-2006'!KU200))</f>
        <v/>
      </c>
      <c r="KV200" s="355" t="str">
        <f>IF(ISBLANK('Tab4-Adol-KABP-2006'!KV200),"",('Tab4-Adol-KABP-2006'!KV200))</f>
        <v/>
      </c>
      <c r="KW200" s="355" t="str">
        <f>IF(ISBLANK('Tab4-Adol-KABP-2006'!KW200),"",('Tab4-Adol-KABP-2006'!KW200))</f>
        <v/>
      </c>
      <c r="KX200" s="355" t="str">
        <f>IF(ISBLANK('Tab4-Adol-KABP-2006'!KX200),"",('Tab4-Adol-KABP-2006'!KX200))</f>
        <v/>
      </c>
      <c r="KY200" s="355" t="str">
        <f>IF(ISBLANK('Tab4-Adol-KABP-2006'!KY200),"",('Tab4-Adol-KABP-2006'!KY200))</f>
        <v/>
      </c>
      <c r="KZ200" s="355" t="str">
        <f>IF(ISBLANK('Tab4-Adol-KABP-2006'!KZ200),"",('Tab4-Adol-KABP-2006'!KZ200))</f>
        <v/>
      </c>
      <c r="LA200" s="355" t="str">
        <f>IF(ISBLANK('Tab4-Adol-KABP-2006'!LA200),"",('Tab4-Adol-KABP-2006'!LA200))</f>
        <v/>
      </c>
      <c r="LB200" s="355" t="str">
        <f>IF(ISBLANK('Tab4-Adol-KABP-2006'!LB200),"",('Tab4-Adol-KABP-2006'!LB200))</f>
        <v/>
      </c>
      <c r="LC200" s="355" t="str">
        <f>IF(ISBLANK('Tab4-Adol-KABP-2006'!LC200),"",('Tab4-Adol-KABP-2006'!LC200))</f>
        <v/>
      </c>
      <c r="LD200" s="355" t="str">
        <f>IF(ISBLANK('Tab4-Adol-KABP-2006'!LD200),"",('Tab4-Adol-KABP-2006'!LD200))</f>
        <v/>
      </c>
      <c r="LE200" s="355" t="str">
        <f>IF(ISBLANK('Tab4-Adol-KABP-2006'!LE200),"",('Tab4-Adol-KABP-2006'!LE200))</f>
        <v/>
      </c>
      <c r="LF200" s="355" t="str">
        <f>IF(ISBLANK('Tab4-Adol-KABP-2006'!LF200),"",('Tab4-Adol-KABP-2006'!LF200))</f>
        <v/>
      </c>
      <c r="LG200" s="355" t="str">
        <f>IF(ISBLANK('Tab4-Adol-KABP-2006'!LG200),"",('Tab4-Adol-KABP-2006'!LG200))</f>
        <v/>
      </c>
      <c r="LH200" s="355" t="str">
        <f>IF(ISBLANK('Tab4-Adol-KABP-2006'!LH200),"",('Tab4-Adol-KABP-2006'!LH200))</f>
        <v/>
      </c>
      <c r="LI200" s="355" t="str">
        <f>IF(ISBLANK('Tab4-Adol-KABP-2006'!LI200),"",('Tab4-Adol-KABP-2006'!LI200))</f>
        <v/>
      </c>
      <c r="LJ200" s="355" t="str">
        <f>IF(ISBLANK('Tab4-Adol-KABP-2006'!LJ200),"",('Tab4-Adol-KABP-2006'!LJ200))</f>
        <v/>
      </c>
      <c r="LK200" s="355" t="str">
        <f>IF(ISBLANK('Tab4-Adol-KABP-2006'!LK200),"",('Tab4-Adol-KABP-2006'!LK200))</f>
        <v/>
      </c>
      <c r="LL200" s="355" t="str">
        <f>IF(ISBLANK('Tab4-Adol-KABP-2006'!LL200),"",('Tab4-Adol-KABP-2006'!LL200))</f>
        <v/>
      </c>
      <c r="LM200" s="355" t="str">
        <f>IF(ISBLANK('Tab4-Adol-KABP-2006'!LM200),"",('Tab4-Adol-KABP-2006'!LM200))</f>
        <v/>
      </c>
      <c r="LN200" s="355" t="str">
        <f>IF(ISBLANK('Tab4-Adol-KABP-2006'!LN200),"",('Tab4-Adol-KABP-2006'!LN200))</f>
        <v/>
      </c>
      <c r="LO200" s="355" t="str">
        <f>IF(ISBLANK('Tab4-Adol-KABP-2006'!LO200),"",('Tab4-Adol-KABP-2006'!LO200))</f>
        <v/>
      </c>
      <c r="LP200" s="355" t="str">
        <f>IF(ISBLANK('Tab4-Adol-KABP-2006'!LP200),"",('Tab4-Adol-KABP-2006'!LP200))</f>
        <v/>
      </c>
      <c r="LQ200" s="355" t="str">
        <f>IF(ISBLANK('Tab4-Adol-KABP-2006'!LQ200),"",('Tab4-Adol-KABP-2006'!LQ200))</f>
        <v/>
      </c>
      <c r="LR200" s="355" t="str">
        <f>IF(ISBLANK('Tab4-Adol-KABP-2006'!LR200),"",('Tab4-Adol-KABP-2006'!LR200))</f>
        <v/>
      </c>
      <c r="LS200" s="355" t="str">
        <f>IF(ISBLANK('Tab4-Adol-KABP-2006'!LS200),"",('Tab4-Adol-KABP-2006'!LS200))</f>
        <v/>
      </c>
      <c r="LT200" s="355" t="str">
        <f>IF(ISBLANK('Tab4-Adol-KABP-2006'!LT200),"",('Tab4-Adol-KABP-2006'!LT200))</f>
        <v/>
      </c>
      <c r="LU200" s="355" t="str">
        <f>IF(ISBLANK('Tab4-Adol-KABP-2006'!LU200),"",('Tab4-Adol-KABP-2006'!LU200))</f>
        <v/>
      </c>
      <c r="LV200" s="355" t="str">
        <f>IF(ISBLANK('Tab4-Adol-KABP-2006'!LV200),"",('Tab4-Adol-KABP-2006'!LV200))</f>
        <v/>
      </c>
      <c r="LW200" s="355" t="str">
        <f>IF(ISBLANK('Tab4-Adol-KABP-2006'!LW200),"",('Tab4-Adol-KABP-2006'!LW200))</f>
        <v/>
      </c>
      <c r="LX200" s="355" t="str">
        <f>IF(ISBLANK('Tab4-Adol-KABP-2006'!LX200),"",('Tab4-Adol-KABP-2006'!LX200))</f>
        <v/>
      </c>
      <c r="LY200" s="355" t="str">
        <f>IF(ISBLANK('Tab4-Adol-KABP-2006'!LY200),"",('Tab4-Adol-KABP-2006'!LY200))</f>
        <v/>
      </c>
      <c r="LZ200" s="355" t="str">
        <f>IF(ISBLANK('Tab4-Adol-KABP-2006'!LZ200),"",('Tab4-Adol-KABP-2006'!LZ200))</f>
        <v/>
      </c>
      <c r="MA200" s="355" t="str">
        <f>IF(ISBLANK('Tab4-Adol-KABP-2006'!MA200),"",('Tab4-Adol-KABP-2006'!MA200))</f>
        <v/>
      </c>
    </row>
    <row r="201" spans="1:339" x14ac:dyDescent="0.2">
      <c r="A201" s="311" t="s">
        <v>200</v>
      </c>
      <c r="B201" s="312">
        <v>0</v>
      </c>
      <c r="C201" s="312">
        <v>0</v>
      </c>
      <c r="D201" s="312" t="s">
        <v>310</v>
      </c>
      <c r="E201" s="312">
        <v>1</v>
      </c>
      <c r="F201" s="313">
        <v>2</v>
      </c>
      <c r="G201" s="219" t="s">
        <v>178</v>
      </c>
      <c r="H201" s="410">
        <f>IF(ISBLANK('Tab4-Adol-KABP-2006'!H201), "",('Tab4-Adol-KABP-2006'!H201))</f>
        <v>2010</v>
      </c>
      <c r="I201" s="411">
        <f>IF(ISBLANK('Tab4-Adol-KABP-2006'!I201), "",('Tab4-Adol-KABP-2006'!I201))</f>
        <v>2010</v>
      </c>
      <c r="J201" s="416">
        <f>IF(ISBLANK('Tab4-Adol-KABP-2006'!J201), "",('Tab4-Adol-KABP-2006'!J201))</f>
        <v>32.6</v>
      </c>
      <c r="K201" s="416">
        <f>IF(ISBLANK('Tab4-Adol-KABP-2006'!K201), "",('Tab4-Adol-KABP-2006'!K201))</f>
        <v>33.4</v>
      </c>
      <c r="L201" s="416">
        <f>IF(ISBLANK('Tab4-Adol-KABP-2006'!L201), "",('Tab4-Adol-KABP-2006'!L201))</f>
        <v>33</v>
      </c>
      <c r="M201" s="416">
        <f>IF(ISBLANK('Tab4-Adol-KABP-2006'!M201), "",('Tab4-Adol-KABP-2006'!M201))</f>
        <v>36.200000000000003</v>
      </c>
      <c r="N201" s="416">
        <f>IF(ISBLANK('Tab4-Adol-KABP-2006'!N201), "",('Tab4-Adol-KABP-2006'!N201))</f>
        <v>50.4</v>
      </c>
      <c r="O201" s="417">
        <f>IF(ISBLANK('Tab4-Adol-KABP-2006'!O201), "",('Tab4-Adol-KABP-2006'!O201))</f>
        <v>42.2</v>
      </c>
      <c r="P201" s="410">
        <f>IF(ISBLANK('Tab4-Adol-KABP-2006'!P201), "",('Tab4-Adol-KABP-2006'!P201))</f>
        <v>2010</v>
      </c>
      <c r="Q201" s="411">
        <f>IF(ISBLANK('Tab4-Adol-KABP-2006'!Q201), "",('Tab4-Adol-KABP-2006'!Q201))</f>
        <v>2010</v>
      </c>
      <c r="R201" s="416">
        <f>IF(ISBLANK('Tab4-Adol-KABP-2006'!R201), "",('Tab4-Adol-KABP-2006'!R201))</f>
        <v>11.5</v>
      </c>
      <c r="S201" s="416">
        <f>IF(ISBLANK('Tab4-Adol-KABP-2006'!S201), "",('Tab4-Adol-KABP-2006'!S201))</f>
        <v>8.6</v>
      </c>
      <c r="T201" s="416">
        <f>IF(ISBLANK('Tab4-Adol-KABP-2006'!T201), "",('Tab4-Adol-KABP-2006'!T201))</f>
        <v>10.1</v>
      </c>
      <c r="U201" s="416">
        <f>IF(ISBLANK('Tab4-Adol-KABP-2006'!U201), "",('Tab4-Adol-KABP-2006'!U201))</f>
        <v>5.7</v>
      </c>
      <c r="V201" s="416">
        <f>IF(ISBLANK('Tab4-Adol-KABP-2006'!V201), "",('Tab4-Adol-KABP-2006'!V201))</f>
        <v>13.8</v>
      </c>
      <c r="W201" s="417">
        <f>IF(ISBLANK('Tab4-Adol-KABP-2006'!W201), "",('Tab4-Adol-KABP-2006'!W201))</f>
        <v>9.1</v>
      </c>
      <c r="X201" s="410">
        <f>IF(ISBLANK('Tab4-Adol-KABP-2006'!X201), "",('Tab4-Adol-KABP-2006'!X201))</f>
        <v>2013</v>
      </c>
      <c r="Y201" s="411">
        <f>IF(ISBLANK('Tab4-Adol-KABP-2006'!Y201), "",('Tab4-Adol-KABP-2006'!Y201))</f>
        <v>2013</v>
      </c>
      <c r="Z201" s="416">
        <f>IF(ISBLANK('Tab4-Adol-KABP-2006'!Z201), "",('Tab4-Adol-KABP-2006'!Z201))</f>
        <v>1.1000000000000001</v>
      </c>
      <c r="AA201" s="416">
        <f>IF(ISBLANK('Tab4-Adol-KABP-2006'!AA201), "",('Tab4-Adol-KABP-2006'!AA201))</f>
        <v>1.6</v>
      </c>
      <c r="AB201" s="416">
        <f>IF(ISBLANK('Tab4-Adol-KABP-2006'!AB201), "",('Tab4-Adol-KABP-2006'!AB201))</f>
        <v>1.3</v>
      </c>
      <c r="AC201" s="416">
        <f>IF(ISBLANK('Tab4-Adol-KABP-2006'!AC201), "",('Tab4-Adol-KABP-2006'!AC201))</f>
        <v>3.1</v>
      </c>
      <c r="AD201" s="416">
        <f>IF(ISBLANK('Tab4-Adol-KABP-2006'!AD201), "",('Tab4-Adol-KABP-2006'!AD201))</f>
        <v>12.7</v>
      </c>
      <c r="AE201" s="417">
        <f>IF(ISBLANK('Tab4-Adol-KABP-2006'!AE201), "",('Tab4-Adol-KABP-2006'!AE201))</f>
        <v>7.5</v>
      </c>
      <c r="AF201" s="410">
        <f>IF(ISBLANK('Tab4-Adol-KABP-2006'!AF201), "",('Tab4-Adol-KABP-2006'!AF201))</f>
        <v>2013</v>
      </c>
      <c r="AG201" s="411">
        <f>IF(ISBLANK('Tab4-Adol-KABP-2006'!AG201), "",('Tab4-Adol-KABP-2006'!AG201))</f>
        <v>2013</v>
      </c>
      <c r="AH201" s="416"/>
      <c r="AI201" s="416"/>
      <c r="AJ201" s="416">
        <f>IF(ISBLANK('Tab4-Adol-KABP-2006'!AJ201), "",('Tab4-Adol-KABP-2006'!AJ201))</f>
        <v>59.2</v>
      </c>
      <c r="AK201" s="416">
        <f>IF(ISBLANK('Tab4-Adol-KABP-2006'!AK201), "",('Tab4-Adol-KABP-2006'!AK201))</f>
        <v>69.099999999999994</v>
      </c>
      <c r="AL201" s="416">
        <f>IF(ISBLANK('Tab4-Adol-KABP-2006'!AL201), "",('Tab4-Adol-KABP-2006'!AL201))</f>
        <v>61.6</v>
      </c>
      <c r="AM201" s="417">
        <f>IF(ISBLANK('Tab4-Adol-KABP-2006'!AM201), "",('Tab4-Adol-KABP-2006'!AM201))</f>
        <v>63.2</v>
      </c>
      <c r="AN201" s="410">
        <f>IF(ISBLANK('Tab4-Adol-KABP-2006'!AN201), "",('Tab4-Adol-KABP-2006'!AN201))</f>
        <v>2010</v>
      </c>
      <c r="AO201" s="411">
        <f>IF(ISBLANK('Tab4-Adol-KABP-2006'!AO201), "",('Tab4-Adol-KABP-2006'!AO201))</f>
        <v>2010</v>
      </c>
      <c r="AP201" s="473">
        <f>IF(ISBLANK('Tab4-Adol-KABP-2006'!AP201), "",('Tab4-Adol-KABP-2006'!AP201))</f>
        <v>76.599999999999994</v>
      </c>
      <c r="AQ201" s="473">
        <f>IF(ISBLANK('Tab4-Adol-KABP-2006'!AQ201), "",('Tab4-Adol-KABP-2006'!AQ201))</f>
        <v>38.700000000000003</v>
      </c>
      <c r="AR201" s="473">
        <f>IF(ISBLANK('Tab4-Adol-KABP-2006'!AR201), "",('Tab4-Adol-KABP-2006'!AR201))</f>
        <v>52</v>
      </c>
      <c r="AS201" s="473">
        <f>IF(ISBLANK('Tab4-Adol-KABP-2006'!AS201), "",('Tab4-Adol-KABP-2006'!AS201))</f>
        <v>97.1</v>
      </c>
      <c r="AT201" s="473">
        <f>IF(ISBLANK('Tab4-Adol-KABP-2006'!AT201), "",('Tab4-Adol-KABP-2006'!AT201))</f>
        <v>84</v>
      </c>
      <c r="AU201" s="474">
        <f>IF(ISBLANK('Tab4-Adol-KABP-2006'!AU201), "",('Tab4-Adol-KABP-2006'!AU201))</f>
        <v>88</v>
      </c>
      <c r="AV201" s="410">
        <f>IF(ISBLANK('Tab4-Adol-KABP-2006'!AV201), "",('Tab4-Adol-KABP-2006'!AV201))</f>
        <v>2010</v>
      </c>
      <c r="AW201" s="411">
        <f>IF(ISBLANK('Tab4-Adol-KABP-2006'!AW201), "",('Tab4-Adol-KABP-2006'!AW201))</f>
        <v>2010</v>
      </c>
      <c r="AX201" s="416">
        <f>IF(ISBLANK('Tab4-Adol-KABP-2006'!AX201), "",('Tab4-Adol-KABP-2006'!AX201))</f>
        <v>59.3</v>
      </c>
      <c r="AY201" s="416">
        <f>IF(ISBLANK('Tab4-Adol-KABP-2006'!AY201), "",('Tab4-Adol-KABP-2006'!AY201))</f>
        <v>58.2</v>
      </c>
      <c r="AZ201" s="416">
        <f>IF(ISBLANK('Tab4-Adol-KABP-2006'!AZ201), "",('Tab4-Adol-KABP-2006'!AZ201))</f>
        <v>58.8</v>
      </c>
      <c r="BA201" s="416">
        <f>IF(ISBLANK('Tab4-Adol-KABP-2006'!BA201), "",('Tab4-Adol-KABP-2006'!BA201))</f>
        <v>58.9</v>
      </c>
      <c r="BB201" s="416">
        <f>IF(ISBLANK('Tab4-Adol-KABP-2006'!BB201), "",('Tab4-Adol-KABP-2006'!BB201))</f>
        <v>71.8</v>
      </c>
      <c r="BC201" s="417">
        <f>IF(ISBLANK('Tab4-Adol-KABP-2006'!BC201), "",('Tab4-Adol-KABP-2006'!BC201))</f>
        <v>67.5</v>
      </c>
      <c r="BD201" s="410">
        <f>IF(ISBLANK('Tab4-Adol-KABP-2006'!BD201), "",('Tab4-Adol-KABP-2006'!BD201))</f>
        <v>2010</v>
      </c>
      <c r="BE201" s="411">
        <f>IF(ISBLANK('Tab4-Adol-KABP-2006'!BE201), "",('Tab4-Adol-KABP-2006'!BE201))</f>
        <v>2010</v>
      </c>
      <c r="BF201" s="416">
        <f>IF(ISBLANK('Tab4-Adol-KABP-2006'!BF201), "",('Tab4-Adol-KABP-2006'!BF201))</f>
        <v>9.1</v>
      </c>
      <c r="BG201" s="416">
        <f>IF(ISBLANK('Tab4-Adol-KABP-2006'!BG201), "",('Tab4-Adol-KABP-2006'!BG201))</f>
        <v>20.399999999999999</v>
      </c>
      <c r="BH201" s="416">
        <f>IF(ISBLANK('Tab4-Adol-KABP-2006'!BH201), "",('Tab4-Adol-KABP-2006'!BH201))</f>
        <v>14.8</v>
      </c>
      <c r="BI201" s="416">
        <f>IF(ISBLANK('Tab4-Adol-KABP-2006'!BI201), "",('Tab4-Adol-KABP-2006'!BI201))</f>
        <v>7.5</v>
      </c>
      <c r="BJ201" s="416">
        <f>IF(ISBLANK('Tab4-Adol-KABP-2006'!BJ201), "",('Tab4-Adol-KABP-2006'!BJ201))</f>
        <v>11.9</v>
      </c>
      <c r="BK201" s="417">
        <f>IF(ISBLANK('Tab4-Adol-KABP-2006'!BK201), "",('Tab4-Adol-KABP-2006'!BK201))</f>
        <v>9.4</v>
      </c>
      <c r="BL201" s="410">
        <f>IF(ISBLANK('Tab4-Adol-KABP-2006'!BL201), "",('Tab4-Adol-KABP-2006'!BL201))</f>
        <v>2010</v>
      </c>
      <c r="BM201" s="411">
        <f>IF(ISBLANK('Tab4-Adol-KABP-2006'!BM201), "",('Tab4-Adol-KABP-2006'!BM201))</f>
        <v>2010</v>
      </c>
      <c r="BN201" s="416">
        <f>IF(ISBLANK('Tab4-Adol-KABP-2006'!BN201), "",('Tab4-Adol-KABP-2006'!BN201))</f>
        <v>16.3</v>
      </c>
      <c r="BO201" s="416">
        <f>IF(ISBLANK('Tab4-Adol-KABP-2006'!BO201), "",('Tab4-Adol-KABP-2006'!BO201))</f>
        <v>39.1</v>
      </c>
      <c r="BP201" s="416">
        <f>IF(ISBLANK('Tab4-Adol-KABP-2006'!BP201), "",('Tab4-Adol-KABP-2006'!BP201))</f>
        <v>27.8</v>
      </c>
      <c r="BQ201" s="416">
        <f>IF(ISBLANK('Tab4-Adol-KABP-2006'!BQ201), "",('Tab4-Adol-KABP-2006'!BQ201))</f>
        <v>12.8</v>
      </c>
      <c r="BR201" s="416">
        <f>IF(ISBLANK('Tab4-Adol-KABP-2006'!BR201), "",('Tab4-Adol-KABP-2006'!BR201))</f>
        <v>24.5</v>
      </c>
      <c r="BS201" s="417">
        <f>IF(ISBLANK('Tab4-Adol-KABP-2006'!BS201), "",('Tab4-Adol-KABP-2006'!BS201))</f>
        <v>17.7</v>
      </c>
      <c r="BT201" s="410" t="str">
        <f>IF(ISBLANK('Tab4-Adol-KABP-2006'!BT201), "",('Tab4-Adol-KABP-2006'!BT201))</f>
        <v/>
      </c>
      <c r="BU201" s="411" t="str">
        <f>IF(ISBLANK('Tab4-Adol-KABP-2006'!BU201), "",('Tab4-Adol-KABP-2006'!BU201))</f>
        <v/>
      </c>
      <c r="BV201" s="416"/>
      <c r="BW201" s="416"/>
      <c r="BX201" s="417"/>
      <c r="BY201" s="217">
        <v>364639</v>
      </c>
      <c r="BZ201" s="209">
        <v>326615</v>
      </c>
      <c r="CA201" s="209">
        <v>691254</v>
      </c>
      <c r="CB201" s="209">
        <v>366360</v>
      </c>
      <c r="CC201" s="209">
        <v>327081</v>
      </c>
      <c r="CD201" s="285">
        <v>693441</v>
      </c>
      <c r="CE201" s="283"/>
      <c r="CF201" s="283"/>
      <c r="CG201" s="289">
        <f t="shared" si="553"/>
        <v>364639</v>
      </c>
      <c r="CH201" s="290">
        <f t="shared" si="554"/>
        <v>326615</v>
      </c>
      <c r="CI201" s="290">
        <f t="shared" si="555"/>
        <v>691254</v>
      </c>
      <c r="CJ201" s="290">
        <f t="shared" si="556"/>
        <v>366360</v>
      </c>
      <c r="CK201" s="290">
        <f t="shared" si="557"/>
        <v>327081</v>
      </c>
      <c r="CL201" s="291">
        <f t="shared" si="558"/>
        <v>693441</v>
      </c>
      <c r="CM201" s="283"/>
      <c r="CN201" s="283"/>
      <c r="CO201" s="289">
        <f t="shared" si="559"/>
        <v>364639</v>
      </c>
      <c r="CP201" s="290">
        <f t="shared" si="560"/>
        <v>326615</v>
      </c>
      <c r="CQ201" s="290">
        <f t="shared" si="561"/>
        <v>691254</v>
      </c>
      <c r="CR201" s="290">
        <f t="shared" si="562"/>
        <v>366360</v>
      </c>
      <c r="CS201" s="290">
        <f t="shared" si="563"/>
        <v>327081</v>
      </c>
      <c r="CT201" s="291">
        <f t="shared" si="564"/>
        <v>693441</v>
      </c>
      <c r="CU201" s="283"/>
      <c r="CV201" s="283"/>
      <c r="CW201" s="293">
        <f t="shared" si="565"/>
        <v>364639</v>
      </c>
      <c r="CX201" s="294">
        <f t="shared" si="566"/>
        <v>326615</v>
      </c>
      <c r="CY201" s="294">
        <f t="shared" si="567"/>
        <v>691254</v>
      </c>
      <c r="CZ201" s="294">
        <f t="shared" si="568"/>
        <v>366360</v>
      </c>
      <c r="DA201" s="294">
        <f t="shared" si="569"/>
        <v>327081</v>
      </c>
      <c r="DB201" s="295">
        <f t="shared" si="570"/>
        <v>693441</v>
      </c>
      <c r="DC201" s="283"/>
      <c r="DD201" s="283"/>
      <c r="DE201" s="289" t="str">
        <f t="shared" si="571"/>
        <v>-</v>
      </c>
      <c r="DF201" s="290" t="str">
        <f t="shared" si="572"/>
        <v>-</v>
      </c>
      <c r="DG201" s="290">
        <f t="shared" si="573"/>
        <v>691254</v>
      </c>
      <c r="DH201" s="290">
        <f t="shared" si="574"/>
        <v>366360</v>
      </c>
      <c r="DI201" s="290">
        <f t="shared" si="575"/>
        <v>327081</v>
      </c>
      <c r="DJ201" s="291">
        <f t="shared" si="576"/>
        <v>693441</v>
      </c>
      <c r="DK201" s="283"/>
      <c r="DL201" s="283"/>
      <c r="DM201" s="289">
        <f t="shared" si="577"/>
        <v>364639</v>
      </c>
      <c r="DN201" s="290">
        <f t="shared" si="578"/>
        <v>326615</v>
      </c>
      <c r="DO201" s="290">
        <f t="shared" si="579"/>
        <v>691254</v>
      </c>
      <c r="DP201" s="290">
        <f t="shared" si="580"/>
        <v>366360</v>
      </c>
      <c r="DQ201" s="290">
        <f t="shared" si="581"/>
        <v>327081</v>
      </c>
      <c r="DR201" s="291">
        <f t="shared" si="582"/>
        <v>693441</v>
      </c>
      <c r="DS201" s="283"/>
      <c r="DT201" s="283"/>
      <c r="DU201" s="289">
        <f t="shared" si="583"/>
        <v>364639</v>
      </c>
      <c r="DV201" s="290">
        <f t="shared" si="584"/>
        <v>326615</v>
      </c>
      <c r="DW201" s="290">
        <f t="shared" si="585"/>
        <v>691254</v>
      </c>
      <c r="DX201" s="290">
        <f t="shared" si="586"/>
        <v>366360</v>
      </c>
      <c r="DY201" s="290">
        <f t="shared" si="587"/>
        <v>327081</v>
      </c>
      <c r="DZ201" s="291">
        <f t="shared" si="588"/>
        <v>693441</v>
      </c>
      <c r="EA201" s="283"/>
      <c r="EB201" s="283"/>
      <c r="EC201" s="289">
        <f t="shared" si="589"/>
        <v>364639</v>
      </c>
      <c r="ED201" s="290">
        <f t="shared" si="590"/>
        <v>326615</v>
      </c>
      <c r="EE201" s="290">
        <f t="shared" si="591"/>
        <v>691254</v>
      </c>
      <c r="EF201" s="290">
        <f t="shared" si="592"/>
        <v>366360</v>
      </c>
      <c r="EG201" s="290">
        <f t="shared" si="593"/>
        <v>327081</v>
      </c>
      <c r="EH201" s="291">
        <f t="shared" si="594"/>
        <v>693441</v>
      </c>
      <c r="EI201" s="283"/>
      <c r="EJ201" s="283"/>
      <c r="EK201" s="289">
        <f t="shared" si="595"/>
        <v>364639</v>
      </c>
      <c r="EL201" s="290">
        <f t="shared" si="596"/>
        <v>326615</v>
      </c>
      <c r="EM201" s="290">
        <f t="shared" si="597"/>
        <v>691254</v>
      </c>
      <c r="EN201" s="290">
        <f t="shared" si="598"/>
        <v>366360</v>
      </c>
      <c r="EO201" s="290">
        <f t="shared" si="599"/>
        <v>327081</v>
      </c>
      <c r="EP201" s="291">
        <f t="shared" si="600"/>
        <v>693441</v>
      </c>
      <c r="EQ201" s="283"/>
      <c r="ER201" s="283"/>
      <c r="ES201" s="289" t="str">
        <f t="shared" si="601"/>
        <v>-</v>
      </c>
      <c r="ET201" s="290" t="str">
        <f t="shared" si="602"/>
        <v>-</v>
      </c>
      <c r="EU201" s="291" t="str">
        <f t="shared" si="603"/>
        <v>-</v>
      </c>
      <c r="EV201" s="283"/>
      <c r="EW201" s="283"/>
      <c r="EX201" s="305">
        <f t="shared" si="604"/>
        <v>118872.314</v>
      </c>
      <c r="EY201" s="306">
        <f t="shared" si="605"/>
        <v>109089.40999999999</v>
      </c>
      <c r="EZ201" s="306">
        <f t="shared" si="606"/>
        <v>228113.82</v>
      </c>
      <c r="FA201" s="306">
        <f t="shared" si="607"/>
        <v>132622.32</v>
      </c>
      <c r="FB201" s="306">
        <f t="shared" si="608"/>
        <v>164848.82399999999</v>
      </c>
      <c r="FC201" s="307">
        <f t="shared" si="609"/>
        <v>292632.10200000001</v>
      </c>
      <c r="FD201" s="283"/>
      <c r="FE201" s="283"/>
      <c r="FF201" s="305">
        <f t="shared" si="610"/>
        <v>41933.485000000001</v>
      </c>
      <c r="FG201" s="306">
        <f t="shared" si="611"/>
        <v>28088.89</v>
      </c>
      <c r="FH201" s="306">
        <f t="shared" si="612"/>
        <v>69816.653999999995</v>
      </c>
      <c r="FI201" s="306">
        <f t="shared" si="613"/>
        <v>20882.52</v>
      </c>
      <c r="FJ201" s="306">
        <f t="shared" si="614"/>
        <v>45137.178000000007</v>
      </c>
      <c r="FK201" s="307">
        <f t="shared" si="615"/>
        <v>63103.131000000001</v>
      </c>
      <c r="FL201" s="283"/>
      <c r="FM201" s="283"/>
      <c r="FN201" s="305">
        <f t="shared" si="616"/>
        <v>4011.0290000000005</v>
      </c>
      <c r="FO201" s="306">
        <f t="shared" si="617"/>
        <v>5225.84</v>
      </c>
      <c r="FP201" s="306">
        <f t="shared" si="618"/>
        <v>8986.3020000000015</v>
      </c>
      <c r="FQ201" s="306">
        <f t="shared" si="619"/>
        <v>11357.16</v>
      </c>
      <c r="FR201" s="306">
        <f t="shared" si="620"/>
        <v>41539.287000000004</v>
      </c>
      <c r="FS201" s="307">
        <f t="shared" si="621"/>
        <v>52008.074999999997</v>
      </c>
      <c r="FT201" s="283"/>
      <c r="FU201" s="283"/>
      <c r="FV201" s="305" t="str">
        <f t="shared" si="622"/>
        <v>-</v>
      </c>
      <c r="FW201" s="306" t="str">
        <f t="shared" si="623"/>
        <v>-</v>
      </c>
      <c r="FX201" s="306">
        <f t="shared" si="624"/>
        <v>409222.36800000007</v>
      </c>
      <c r="FY201" s="306">
        <f t="shared" si="625"/>
        <v>253154.75999999998</v>
      </c>
      <c r="FZ201" s="306">
        <f t="shared" si="626"/>
        <v>201481.89600000001</v>
      </c>
      <c r="GA201" s="307">
        <f t="shared" si="627"/>
        <v>438254.712</v>
      </c>
      <c r="GB201" s="283"/>
      <c r="GC201" s="283"/>
      <c r="GD201" s="305">
        <f t="shared" si="628"/>
        <v>279313.47399999999</v>
      </c>
      <c r="GE201" s="306">
        <f t="shared" si="629"/>
        <v>126400.005</v>
      </c>
      <c r="GF201" s="306">
        <f t="shared" si="630"/>
        <v>359452.08</v>
      </c>
      <c r="GG201" s="306">
        <f t="shared" si="631"/>
        <v>355735.56</v>
      </c>
      <c r="GH201" s="306">
        <f t="shared" si="632"/>
        <v>274748.03999999998</v>
      </c>
      <c r="GI201" s="307">
        <f t="shared" si="633"/>
        <v>610228.07999999996</v>
      </c>
      <c r="GJ201" s="283"/>
      <c r="GK201" s="283"/>
      <c r="GL201" s="305">
        <f t="shared" si="634"/>
        <v>216230.927</v>
      </c>
      <c r="GM201" s="306">
        <f t="shared" si="635"/>
        <v>190089.93000000002</v>
      </c>
      <c r="GN201" s="306">
        <f t="shared" si="636"/>
        <v>406457.35199999996</v>
      </c>
      <c r="GO201" s="306">
        <f t="shared" si="637"/>
        <v>215786.03999999998</v>
      </c>
      <c r="GP201" s="306">
        <f t="shared" si="638"/>
        <v>234844.158</v>
      </c>
      <c r="GQ201" s="307">
        <f t="shared" si="639"/>
        <v>468072.67500000005</v>
      </c>
      <c r="GR201" s="283"/>
      <c r="GS201" s="283"/>
      <c r="GT201" s="305">
        <f t="shared" si="640"/>
        <v>33182.148999999998</v>
      </c>
      <c r="GU201" s="306">
        <f t="shared" si="641"/>
        <v>66629.459999999992</v>
      </c>
      <c r="GV201" s="306">
        <f t="shared" si="642"/>
        <v>102305.59200000002</v>
      </c>
      <c r="GW201" s="306">
        <f t="shared" si="643"/>
        <v>27477</v>
      </c>
      <c r="GX201" s="306">
        <f t="shared" si="644"/>
        <v>38922.639000000003</v>
      </c>
      <c r="GY201" s="307">
        <f t="shared" si="645"/>
        <v>65183.453999999998</v>
      </c>
      <c r="GZ201" s="283"/>
      <c r="HA201" s="283"/>
      <c r="HB201" s="305">
        <f t="shared" si="646"/>
        <v>59436.156999999999</v>
      </c>
      <c r="HC201" s="306">
        <f t="shared" si="647"/>
        <v>127706.46500000001</v>
      </c>
      <c r="HD201" s="306">
        <f t="shared" si="648"/>
        <v>192168.61200000002</v>
      </c>
      <c r="HE201" s="306">
        <f t="shared" si="649"/>
        <v>46894.080000000002</v>
      </c>
      <c r="HF201" s="306">
        <f t="shared" si="650"/>
        <v>80134.845000000001</v>
      </c>
      <c r="HG201" s="307">
        <f t="shared" si="651"/>
        <v>122739.057</v>
      </c>
      <c r="HH201" s="283"/>
      <c r="HI201" s="283"/>
      <c r="HJ201" s="305" t="str">
        <f t="shared" si="652"/>
        <v>-</v>
      </c>
      <c r="HK201" s="306" t="str">
        <f t="shared" si="653"/>
        <v>-</v>
      </c>
      <c r="HL201" s="307" t="str">
        <f t="shared" si="654"/>
        <v>-</v>
      </c>
      <c r="HM201" s="431">
        <f t="shared" si="663"/>
        <v>1</v>
      </c>
      <c r="HN201" s="432">
        <f t="shared" si="663"/>
        <v>1</v>
      </c>
      <c r="HO201" s="432">
        <f t="shared" si="663"/>
        <v>1</v>
      </c>
      <c r="HP201" s="432">
        <f t="shared" si="655"/>
        <v>1</v>
      </c>
      <c r="HQ201" s="432">
        <f t="shared" si="655"/>
        <v>1</v>
      </c>
      <c r="HR201" s="433">
        <f t="shared" si="655"/>
        <v>1</v>
      </c>
      <c r="HS201" s="451"/>
      <c r="HT201" s="451"/>
      <c r="HU201" s="431">
        <f t="shared" si="664"/>
        <v>1</v>
      </c>
      <c r="HV201" s="432">
        <f t="shared" si="664"/>
        <v>1</v>
      </c>
      <c r="HW201" s="432">
        <f t="shared" si="664"/>
        <v>1</v>
      </c>
      <c r="HX201" s="432">
        <f t="shared" si="656"/>
        <v>1</v>
      </c>
      <c r="HY201" s="432">
        <f t="shared" si="656"/>
        <v>1</v>
      </c>
      <c r="HZ201" s="433">
        <f t="shared" si="656"/>
        <v>1</v>
      </c>
      <c r="IA201" s="451"/>
      <c r="IB201" s="451"/>
      <c r="IC201" s="431">
        <f t="shared" si="665"/>
        <v>1</v>
      </c>
      <c r="ID201" s="432">
        <f t="shared" si="665"/>
        <v>1</v>
      </c>
      <c r="IE201" s="432">
        <f t="shared" si="665"/>
        <v>1</v>
      </c>
      <c r="IF201" s="432">
        <f t="shared" si="657"/>
        <v>1</v>
      </c>
      <c r="IG201" s="432">
        <f t="shared" si="657"/>
        <v>1</v>
      </c>
      <c r="IH201" s="433">
        <f t="shared" si="657"/>
        <v>1</v>
      </c>
      <c r="II201" s="451"/>
      <c r="IJ201" s="451"/>
      <c r="IK201" s="431" t="str">
        <f t="shared" si="666"/>
        <v>-</v>
      </c>
      <c r="IL201" s="432" t="str">
        <f t="shared" si="666"/>
        <v>-</v>
      </c>
      <c r="IM201" s="432">
        <f t="shared" si="666"/>
        <v>1</v>
      </c>
      <c r="IN201" s="432">
        <f t="shared" si="658"/>
        <v>1</v>
      </c>
      <c r="IO201" s="432">
        <f t="shared" si="658"/>
        <v>1</v>
      </c>
      <c r="IP201" s="433">
        <f t="shared" si="658"/>
        <v>1</v>
      </c>
      <c r="IQ201" s="451"/>
      <c r="IR201" s="451"/>
      <c r="IS201" s="431">
        <f t="shared" si="667"/>
        <v>1</v>
      </c>
      <c r="IT201" s="432">
        <f t="shared" si="667"/>
        <v>1</v>
      </c>
      <c r="IU201" s="432">
        <f t="shared" si="667"/>
        <v>1</v>
      </c>
      <c r="IV201" s="432">
        <f t="shared" si="659"/>
        <v>1</v>
      </c>
      <c r="IW201" s="432">
        <f t="shared" si="659"/>
        <v>1</v>
      </c>
      <c r="IX201" s="433">
        <f t="shared" si="659"/>
        <v>1</v>
      </c>
      <c r="IY201" s="451"/>
      <c r="IZ201" s="451"/>
      <c r="JA201" s="431">
        <f t="shared" si="668"/>
        <v>1</v>
      </c>
      <c r="JB201" s="432">
        <f t="shared" si="668"/>
        <v>1</v>
      </c>
      <c r="JC201" s="432">
        <f t="shared" si="668"/>
        <v>1</v>
      </c>
      <c r="JD201" s="432">
        <f t="shared" si="660"/>
        <v>1</v>
      </c>
      <c r="JE201" s="432">
        <f t="shared" si="660"/>
        <v>1</v>
      </c>
      <c r="JF201" s="433">
        <f t="shared" si="660"/>
        <v>1</v>
      </c>
      <c r="JG201" s="451"/>
      <c r="JH201" s="451"/>
      <c r="JI201" s="431">
        <f t="shared" si="669"/>
        <v>1</v>
      </c>
      <c r="JJ201" s="432">
        <f t="shared" si="669"/>
        <v>1</v>
      </c>
      <c r="JK201" s="432">
        <f t="shared" si="669"/>
        <v>1</v>
      </c>
      <c r="JL201" s="432">
        <f t="shared" si="661"/>
        <v>1</v>
      </c>
      <c r="JM201" s="432">
        <f t="shared" si="661"/>
        <v>1</v>
      </c>
      <c r="JN201" s="433">
        <f t="shared" si="661"/>
        <v>1</v>
      </c>
      <c r="JO201" s="451"/>
      <c r="JP201" s="451"/>
      <c r="JQ201" s="431">
        <f t="shared" si="670"/>
        <v>1</v>
      </c>
      <c r="JR201" s="432">
        <f t="shared" si="670"/>
        <v>1</v>
      </c>
      <c r="JS201" s="432">
        <f t="shared" si="670"/>
        <v>1</v>
      </c>
      <c r="JT201" s="432">
        <f t="shared" si="662"/>
        <v>1</v>
      </c>
      <c r="JU201" s="432">
        <f t="shared" si="662"/>
        <v>1</v>
      </c>
      <c r="JV201" s="433">
        <f t="shared" si="662"/>
        <v>1</v>
      </c>
      <c r="JW201" s="451"/>
      <c r="JX201" s="451"/>
      <c r="JY201" s="431" t="str">
        <f t="shared" si="671"/>
        <v>-</v>
      </c>
      <c r="JZ201" s="432" t="str">
        <f t="shared" si="671"/>
        <v>-</v>
      </c>
      <c r="KA201" s="433" t="str">
        <f t="shared" si="671"/>
        <v>-</v>
      </c>
      <c r="KB201" s="312"/>
      <c r="KC201" s="355" t="str">
        <f>IF(ISBLANK('Tab4-Adol-KABP-2006'!KC201),"",('Tab4-Adol-KABP-2006'!KC201))</f>
        <v/>
      </c>
      <c r="KD201" s="355" t="str">
        <f>IF(ISBLANK('Tab4-Adol-KABP-2006'!KD201),"",('Tab4-Adol-KABP-2006'!KD201))</f>
        <v/>
      </c>
      <c r="KE201" s="355" t="str">
        <f>IF(ISBLANK('Tab4-Adol-KABP-2006'!KE201),"",('Tab4-Adol-KABP-2006'!KE201))</f>
        <v/>
      </c>
      <c r="KF201" s="355" t="str">
        <f>IF(ISBLANK('Tab4-Adol-KABP-2006'!KF201),"",('Tab4-Adol-KABP-2006'!KF201))</f>
        <v/>
      </c>
      <c r="KG201" s="355" t="str">
        <f>IF(ISBLANK('Tab4-Adol-KABP-2006'!KG201),"",('Tab4-Adol-KABP-2006'!KG201))</f>
        <v/>
      </c>
      <c r="KH201" s="355" t="str">
        <f>IF(ISBLANK('Tab4-Adol-KABP-2006'!KH201),"",('Tab4-Adol-KABP-2006'!KH201))</f>
        <v/>
      </c>
      <c r="KI201" s="355" t="str">
        <f>IF(ISBLANK('Tab4-Adol-KABP-2006'!KI201),"",('Tab4-Adol-KABP-2006'!KI201))</f>
        <v/>
      </c>
      <c r="KJ201" s="355" t="str">
        <f>IF(ISBLANK('Tab4-Adol-KABP-2006'!KJ201),"",('Tab4-Adol-KABP-2006'!KJ201))</f>
        <v/>
      </c>
      <c r="KK201" s="355" t="str">
        <f>IF(ISBLANK('Tab4-Adol-KABP-2006'!KK201),"",('Tab4-Adol-KABP-2006'!KK201))</f>
        <v/>
      </c>
      <c r="KL201" s="355" t="str">
        <f>IF(ISBLANK('Tab4-Adol-KABP-2006'!KL201),"",('Tab4-Adol-KABP-2006'!KL201))</f>
        <v/>
      </c>
      <c r="KM201" s="355" t="str">
        <f>IF(ISBLANK('Tab4-Adol-KABP-2006'!KM201),"",('Tab4-Adol-KABP-2006'!KM201))</f>
        <v/>
      </c>
      <c r="KN201" s="355" t="str">
        <f>IF(ISBLANK('Tab4-Adol-KABP-2006'!KN201),"",('Tab4-Adol-KABP-2006'!KN201))</f>
        <v/>
      </c>
      <c r="KO201" s="355" t="str">
        <f>IF(ISBLANK('Tab4-Adol-KABP-2006'!KO201),"",('Tab4-Adol-KABP-2006'!KO201))</f>
        <v/>
      </c>
      <c r="KP201" s="355" t="str">
        <f>IF(ISBLANK('Tab4-Adol-KABP-2006'!KP201),"",('Tab4-Adol-KABP-2006'!KP201))</f>
        <v/>
      </c>
      <c r="KQ201" s="355" t="str">
        <f>IF(ISBLANK('Tab4-Adol-KABP-2006'!KQ201),"",('Tab4-Adol-KABP-2006'!KQ201))</f>
        <v/>
      </c>
      <c r="KR201" s="355" t="str">
        <f>IF(ISBLANK('Tab4-Adol-KABP-2006'!KR201),"",('Tab4-Adol-KABP-2006'!KR201))</f>
        <v/>
      </c>
      <c r="KS201" s="355" t="str">
        <f>IF(ISBLANK('Tab4-Adol-KABP-2006'!KS201),"",('Tab4-Adol-KABP-2006'!KS201))</f>
        <v/>
      </c>
      <c r="KT201" s="355" t="str">
        <f>IF(ISBLANK('Tab4-Adol-KABP-2006'!KT201),"",('Tab4-Adol-KABP-2006'!KT201))</f>
        <v/>
      </c>
      <c r="KU201" s="355" t="str">
        <f>IF(ISBLANK('Tab4-Adol-KABP-2006'!KU201),"",('Tab4-Adol-KABP-2006'!KU201))</f>
        <v>less than 25 cases</v>
      </c>
      <c r="KV201" s="355" t="str">
        <f>IF(ISBLANK('Tab4-Adol-KABP-2006'!KV201),"",('Tab4-Adol-KABP-2006'!KV201))</f>
        <v>Based on small denominators.</v>
      </c>
      <c r="KW201" s="355" t="str">
        <f>IF(ISBLANK('Tab4-Adol-KABP-2006'!KW201),"",('Tab4-Adol-KABP-2006'!KW201))</f>
        <v>Based on small denominators.</v>
      </c>
      <c r="KX201" s="355" t="str">
        <f>IF(ISBLANK('Tab4-Adol-KABP-2006'!KX201),"",('Tab4-Adol-KABP-2006'!KX201))</f>
        <v>Based on small denominators.</v>
      </c>
      <c r="KY201" s="355" t="str">
        <f>IF(ISBLANK('Tab4-Adol-KABP-2006'!KY201),"",('Tab4-Adol-KABP-2006'!KY201))</f>
        <v/>
      </c>
      <c r="KZ201" s="355" t="str">
        <f>IF(ISBLANK('Tab4-Adol-KABP-2006'!KZ201),"",('Tab4-Adol-KABP-2006'!KZ201))</f>
        <v/>
      </c>
      <c r="LA201" s="355" t="str">
        <f>IF(ISBLANK('Tab4-Adol-KABP-2006'!LA201),"",('Tab4-Adol-KABP-2006'!LA201))</f>
        <v/>
      </c>
      <c r="LB201" s="355" t="str">
        <f>IF(ISBLANK('Tab4-Adol-KABP-2006'!LB201),"",('Tab4-Adol-KABP-2006'!LB201))</f>
        <v/>
      </c>
      <c r="LC201" s="355" t="str">
        <f>IF(ISBLANK('Tab4-Adol-KABP-2006'!LC201),"",('Tab4-Adol-KABP-2006'!LC201))</f>
        <v/>
      </c>
      <c r="LD201" s="355" t="str">
        <f>IF(ISBLANK('Tab4-Adol-KABP-2006'!LD201),"",('Tab4-Adol-KABP-2006'!LD201))</f>
        <v/>
      </c>
      <c r="LE201" s="355" t="str">
        <f>IF(ISBLANK('Tab4-Adol-KABP-2006'!LE201),"",('Tab4-Adol-KABP-2006'!LE201))</f>
        <v/>
      </c>
      <c r="LF201" s="355" t="str">
        <f>IF(ISBLANK('Tab4-Adol-KABP-2006'!LF201),"",('Tab4-Adol-KABP-2006'!LF201))</f>
        <v/>
      </c>
      <c r="LG201" s="355" t="str">
        <f>IF(ISBLANK('Tab4-Adol-KABP-2006'!LG201),"",('Tab4-Adol-KABP-2006'!LG201))</f>
        <v/>
      </c>
      <c r="LH201" s="355" t="str">
        <f>IF(ISBLANK('Tab4-Adol-KABP-2006'!LH201),"",('Tab4-Adol-KABP-2006'!LH201))</f>
        <v/>
      </c>
      <c r="LI201" s="355" t="str">
        <f>IF(ISBLANK('Tab4-Adol-KABP-2006'!LI201),"",('Tab4-Adol-KABP-2006'!LI201))</f>
        <v/>
      </c>
      <c r="LJ201" s="355" t="str">
        <f>IF(ISBLANK('Tab4-Adol-KABP-2006'!LJ201),"",('Tab4-Adol-KABP-2006'!LJ201))</f>
        <v/>
      </c>
      <c r="LK201" s="355" t="str">
        <f>IF(ISBLANK('Tab4-Adol-KABP-2006'!LK201),"",('Tab4-Adol-KABP-2006'!LK201))</f>
        <v/>
      </c>
      <c r="LL201" s="355" t="str">
        <f>IF(ISBLANK('Tab4-Adol-KABP-2006'!LL201),"",('Tab4-Adol-KABP-2006'!LL201))</f>
        <v/>
      </c>
      <c r="LM201" s="355" t="str">
        <f>IF(ISBLANK('Tab4-Adol-KABP-2006'!LM201),"",('Tab4-Adol-KABP-2006'!LM201))</f>
        <v/>
      </c>
      <c r="LN201" s="355" t="str">
        <f>IF(ISBLANK('Tab4-Adol-KABP-2006'!LN201),"",('Tab4-Adol-KABP-2006'!LN201))</f>
        <v/>
      </c>
      <c r="LO201" s="355" t="str">
        <f>IF(ISBLANK('Tab4-Adol-KABP-2006'!LO201),"",('Tab4-Adol-KABP-2006'!LO201))</f>
        <v/>
      </c>
      <c r="LP201" s="355" t="str">
        <f>IF(ISBLANK('Tab4-Adol-KABP-2006'!LP201),"",('Tab4-Adol-KABP-2006'!LP201))</f>
        <v/>
      </c>
      <c r="LQ201" s="355" t="str">
        <f>IF(ISBLANK('Tab4-Adol-KABP-2006'!LQ201),"",('Tab4-Adol-KABP-2006'!LQ201))</f>
        <v/>
      </c>
      <c r="LR201" s="355" t="str">
        <f>IF(ISBLANK('Tab4-Adol-KABP-2006'!LR201),"",('Tab4-Adol-KABP-2006'!LR201))</f>
        <v/>
      </c>
      <c r="LS201" s="355" t="str">
        <f>IF(ISBLANK('Tab4-Adol-KABP-2006'!LS201),"",('Tab4-Adol-KABP-2006'!LS201))</f>
        <v/>
      </c>
      <c r="LT201" s="355" t="str">
        <f>IF(ISBLANK('Tab4-Adol-KABP-2006'!LT201),"",('Tab4-Adol-KABP-2006'!LT201))</f>
        <v/>
      </c>
      <c r="LU201" s="355" t="str">
        <f>IF(ISBLANK('Tab4-Adol-KABP-2006'!LU201),"",('Tab4-Adol-KABP-2006'!LU201))</f>
        <v/>
      </c>
      <c r="LV201" s="355" t="str">
        <f>IF(ISBLANK('Tab4-Adol-KABP-2006'!LV201),"",('Tab4-Adol-KABP-2006'!LV201))</f>
        <v/>
      </c>
      <c r="LW201" s="355" t="str">
        <f>IF(ISBLANK('Tab4-Adol-KABP-2006'!LW201),"",('Tab4-Adol-KABP-2006'!LW201))</f>
        <v/>
      </c>
      <c r="LX201" s="355" t="str">
        <f>IF(ISBLANK('Tab4-Adol-KABP-2006'!LX201),"",('Tab4-Adol-KABP-2006'!LX201))</f>
        <v/>
      </c>
      <c r="LY201" s="355" t="str">
        <f>IF(ISBLANK('Tab4-Adol-KABP-2006'!LY201),"",('Tab4-Adol-KABP-2006'!LY201))</f>
        <v/>
      </c>
      <c r="LZ201" s="355" t="str">
        <f>IF(ISBLANK('Tab4-Adol-KABP-2006'!LZ201),"",('Tab4-Adol-KABP-2006'!LZ201))</f>
        <v/>
      </c>
      <c r="MA201" s="355" t="str">
        <f>IF(ISBLANK('Tab4-Adol-KABP-2006'!MA201),"",('Tab4-Adol-KABP-2006'!MA201))</f>
        <v/>
      </c>
    </row>
    <row r="206" spans="1:339" ht="15.75" x14ac:dyDescent="0.25">
      <c r="H206" s="959" t="s">
        <v>597</v>
      </c>
      <c r="I206" s="960"/>
      <c r="J206" s="960"/>
      <c r="K206" s="960"/>
      <c r="L206" s="960"/>
      <c r="M206" s="960"/>
      <c r="N206" s="960"/>
      <c r="O206" s="960"/>
      <c r="P206" s="960"/>
      <c r="Q206" s="960"/>
      <c r="R206" s="960"/>
      <c r="S206" s="960"/>
      <c r="T206" s="960"/>
      <c r="U206" s="960"/>
      <c r="V206" s="960"/>
      <c r="W206" s="960"/>
      <c r="X206" s="960"/>
      <c r="Y206" s="960"/>
      <c r="Z206" s="960"/>
      <c r="AA206" s="960"/>
      <c r="AB206" s="960"/>
      <c r="AC206" s="960"/>
      <c r="AD206" s="960"/>
      <c r="AE206" s="960"/>
      <c r="AF206" s="960"/>
      <c r="AG206" s="960"/>
      <c r="AH206" s="960"/>
      <c r="AI206" s="960"/>
      <c r="AJ206" s="960"/>
      <c r="AK206" s="960"/>
      <c r="AL206" s="960"/>
      <c r="AM206" s="960"/>
      <c r="AN206" s="960"/>
      <c r="AO206" s="960"/>
      <c r="AP206" s="960"/>
      <c r="AQ206" s="960"/>
      <c r="AR206" s="960"/>
      <c r="AS206" s="960"/>
      <c r="AT206" s="960"/>
      <c r="AU206" s="960"/>
      <c r="AV206" s="960"/>
      <c r="AW206" s="960"/>
      <c r="AX206" s="960"/>
      <c r="AY206" s="960"/>
      <c r="AZ206" s="960"/>
      <c r="BA206" s="960"/>
      <c r="BB206" s="960"/>
      <c r="BC206" s="960"/>
      <c r="BD206" s="960"/>
      <c r="BE206" s="960"/>
      <c r="BF206" s="960"/>
      <c r="BG206" s="960"/>
      <c r="BH206" s="960"/>
      <c r="BI206" s="960"/>
      <c r="BJ206" s="960"/>
      <c r="BK206" s="960"/>
      <c r="BL206" s="960"/>
      <c r="BM206" s="960"/>
      <c r="BN206" s="960"/>
      <c r="BO206" s="960"/>
      <c r="BP206" s="960"/>
      <c r="BQ206" s="960"/>
      <c r="BR206" s="960"/>
      <c r="BS206" s="960"/>
      <c r="BT206" s="960"/>
      <c r="BU206" s="960"/>
      <c r="BV206" s="960"/>
      <c r="BW206" s="960"/>
      <c r="BX206" s="961"/>
      <c r="BY206" s="954" t="s">
        <v>596</v>
      </c>
      <c r="BZ206" s="955"/>
      <c r="CA206" s="955"/>
      <c r="CB206" s="955"/>
      <c r="CC206" s="955"/>
      <c r="CD206" s="956"/>
      <c r="CE206" s="296"/>
      <c r="CF206" s="296"/>
      <c r="CG206" s="962" t="s">
        <v>604</v>
      </c>
      <c r="CH206" s="963"/>
      <c r="CI206" s="963"/>
      <c r="CJ206" s="963"/>
      <c r="CK206" s="963"/>
      <c r="CL206" s="963"/>
      <c r="CM206" s="963"/>
      <c r="CN206" s="963"/>
      <c r="CO206" s="963"/>
      <c r="CP206" s="963"/>
      <c r="CQ206" s="963"/>
      <c r="CR206" s="963"/>
      <c r="CS206" s="963"/>
      <c r="CT206" s="963"/>
      <c r="CU206" s="963"/>
      <c r="CV206" s="963"/>
      <c r="CW206" s="963"/>
      <c r="CX206" s="963"/>
      <c r="CY206" s="963"/>
      <c r="CZ206" s="963"/>
      <c r="DA206" s="963"/>
      <c r="DB206" s="963"/>
      <c r="DC206" s="963"/>
      <c r="DD206" s="963"/>
      <c r="DE206" s="963"/>
      <c r="DF206" s="963"/>
      <c r="DG206" s="963"/>
      <c r="DH206" s="963"/>
      <c r="DI206" s="963"/>
      <c r="DJ206" s="963"/>
      <c r="DK206" s="963"/>
      <c r="DL206" s="963"/>
      <c r="DM206" s="963"/>
      <c r="DN206" s="963"/>
      <c r="DO206" s="963"/>
      <c r="DP206" s="963"/>
      <c r="DQ206" s="963"/>
      <c r="DR206" s="963"/>
      <c r="DS206" s="963"/>
      <c r="DT206" s="963"/>
      <c r="DU206" s="963"/>
      <c r="DV206" s="963"/>
      <c r="DW206" s="963"/>
      <c r="DX206" s="963"/>
      <c r="DY206" s="963"/>
      <c r="DZ206" s="963"/>
      <c r="EA206" s="963"/>
      <c r="EB206" s="963"/>
      <c r="EC206" s="963"/>
      <c r="ED206" s="963"/>
      <c r="EE206" s="963"/>
      <c r="EF206" s="963"/>
      <c r="EG206" s="963"/>
      <c r="EH206" s="963"/>
      <c r="EI206" s="963"/>
      <c r="EJ206" s="963"/>
      <c r="EK206" s="963"/>
      <c r="EL206" s="963"/>
      <c r="EM206" s="963"/>
      <c r="EN206" s="963"/>
      <c r="EO206" s="963"/>
      <c r="EP206" s="963"/>
      <c r="EQ206" s="963"/>
      <c r="ER206" s="963"/>
      <c r="ES206" s="963"/>
      <c r="ET206" s="963"/>
      <c r="EU206" s="964"/>
      <c r="EV206" s="308"/>
      <c r="EW206" s="308"/>
      <c r="EX206" s="965" t="s">
        <v>605</v>
      </c>
      <c r="EY206" s="966"/>
      <c r="EZ206" s="966"/>
      <c r="FA206" s="966"/>
      <c r="FB206" s="966"/>
      <c r="FC206" s="966"/>
      <c r="FD206" s="966"/>
      <c r="FE206" s="966"/>
      <c r="FF206" s="966"/>
      <c r="FG206" s="966"/>
      <c r="FH206" s="966"/>
      <c r="FI206" s="966"/>
      <c r="FJ206" s="966"/>
      <c r="FK206" s="966"/>
      <c r="FL206" s="966"/>
      <c r="FM206" s="966"/>
      <c r="FN206" s="966"/>
      <c r="FO206" s="966"/>
      <c r="FP206" s="966"/>
      <c r="FQ206" s="966"/>
      <c r="FR206" s="966"/>
      <c r="FS206" s="966"/>
      <c r="FT206" s="966"/>
      <c r="FU206" s="966"/>
      <c r="FV206" s="966"/>
      <c r="FW206" s="966"/>
      <c r="FX206" s="966"/>
      <c r="FY206" s="966"/>
      <c r="FZ206" s="966"/>
      <c r="GA206" s="966"/>
      <c r="GB206" s="966"/>
      <c r="GC206" s="966"/>
      <c r="GD206" s="966"/>
      <c r="GE206" s="966"/>
      <c r="GF206" s="966"/>
      <c r="GG206" s="966"/>
      <c r="GH206" s="966"/>
      <c r="GI206" s="966"/>
      <c r="GJ206" s="966"/>
      <c r="GK206" s="966"/>
      <c r="GL206" s="966"/>
      <c r="GM206" s="966"/>
      <c r="GN206" s="966"/>
      <c r="GO206" s="966"/>
      <c r="GP206" s="966"/>
      <c r="GQ206" s="966"/>
      <c r="GR206" s="966"/>
      <c r="GS206" s="966"/>
      <c r="GT206" s="966"/>
      <c r="GU206" s="966"/>
      <c r="GV206" s="966"/>
      <c r="GW206" s="966"/>
      <c r="GX206" s="966"/>
      <c r="GY206" s="966"/>
      <c r="GZ206" s="966"/>
      <c r="HA206" s="966"/>
      <c r="HB206" s="966"/>
      <c r="HC206" s="966"/>
      <c r="HD206" s="966"/>
      <c r="HE206" s="966"/>
      <c r="HF206" s="966"/>
      <c r="HG206" s="966"/>
      <c r="HH206" s="966"/>
      <c r="HI206" s="966"/>
      <c r="HJ206" s="966"/>
      <c r="HK206" s="966"/>
      <c r="HL206" s="967"/>
      <c r="HM206" s="992" t="s">
        <v>604</v>
      </c>
      <c r="HN206" s="987"/>
      <c r="HO206" s="987"/>
      <c r="HP206" s="987"/>
      <c r="HQ206" s="987"/>
      <c r="HR206" s="987"/>
      <c r="HS206" s="987"/>
      <c r="HT206" s="987"/>
      <c r="HU206" s="987"/>
      <c r="HV206" s="987"/>
      <c r="HW206" s="987"/>
      <c r="HX206" s="987"/>
      <c r="HY206" s="987"/>
      <c r="HZ206" s="987"/>
      <c r="IA206" s="987"/>
      <c r="IB206" s="987"/>
      <c r="IC206" s="987"/>
      <c r="ID206" s="987"/>
      <c r="IE206" s="987"/>
      <c r="IF206" s="987"/>
      <c r="IG206" s="987"/>
      <c r="IH206" s="987"/>
      <c r="II206" s="987"/>
      <c r="IJ206" s="987"/>
      <c r="IK206" s="987"/>
      <c r="IL206" s="987"/>
      <c r="IM206" s="987"/>
      <c r="IN206" s="987"/>
      <c r="IO206" s="987"/>
      <c r="IP206" s="987"/>
      <c r="IQ206" s="987"/>
      <c r="IR206" s="987"/>
      <c r="IS206" s="987"/>
      <c r="IT206" s="987"/>
      <c r="IU206" s="987"/>
      <c r="IV206" s="987"/>
      <c r="IW206" s="987"/>
      <c r="IX206" s="987"/>
      <c r="IY206" s="987"/>
      <c r="IZ206" s="987"/>
      <c r="JA206" s="987"/>
      <c r="JB206" s="987"/>
      <c r="JC206" s="987"/>
      <c r="JD206" s="987"/>
      <c r="JE206" s="987"/>
      <c r="JF206" s="987"/>
      <c r="JG206" s="987"/>
      <c r="JH206" s="987"/>
      <c r="JI206" s="987"/>
      <c r="JJ206" s="987"/>
      <c r="JK206" s="987"/>
      <c r="JL206" s="987"/>
      <c r="JM206" s="987"/>
      <c r="JN206" s="987"/>
      <c r="JO206" s="987"/>
      <c r="JP206" s="987"/>
      <c r="JQ206" s="987"/>
      <c r="JR206" s="987"/>
      <c r="JS206" s="987"/>
      <c r="JT206" s="987"/>
      <c r="JU206" s="987"/>
      <c r="JV206" s="987"/>
      <c r="JW206" s="987"/>
      <c r="JX206" s="987"/>
      <c r="JY206" s="987"/>
      <c r="JZ206" s="987"/>
      <c r="KA206" s="988"/>
    </row>
    <row r="207" spans="1:339" ht="15.75" x14ac:dyDescent="0.25">
      <c r="A207" s="609"/>
      <c r="B207" s="609"/>
      <c r="C207" s="609"/>
      <c r="D207" s="609"/>
      <c r="E207" s="609"/>
      <c r="G207" s="984" t="s">
        <v>639</v>
      </c>
      <c r="H207" s="977" t="s">
        <v>587</v>
      </c>
      <c r="I207" s="977"/>
      <c r="J207" s="977"/>
      <c r="K207" s="977"/>
      <c r="L207" s="977"/>
      <c r="M207" s="977"/>
      <c r="N207" s="977"/>
      <c r="O207" s="977"/>
      <c r="P207" s="977" t="s">
        <v>588</v>
      </c>
      <c r="Q207" s="977"/>
      <c r="R207" s="977"/>
      <c r="S207" s="977"/>
      <c r="T207" s="977"/>
      <c r="U207" s="977"/>
      <c r="V207" s="977"/>
      <c r="W207" s="977"/>
      <c r="X207" s="977" t="s">
        <v>589</v>
      </c>
      <c r="Y207" s="977"/>
      <c r="Z207" s="977"/>
      <c r="AA207" s="977"/>
      <c r="AB207" s="977"/>
      <c r="AC207" s="977"/>
      <c r="AD207" s="977"/>
      <c r="AE207" s="977"/>
      <c r="AF207" s="977" t="s">
        <v>590</v>
      </c>
      <c r="AG207" s="977"/>
      <c r="AH207" s="977"/>
      <c r="AI207" s="977"/>
      <c r="AJ207" s="977"/>
      <c r="AK207" s="977"/>
      <c r="AL207" s="977"/>
      <c r="AM207" s="977"/>
      <c r="AN207" s="977" t="s">
        <v>592</v>
      </c>
      <c r="AO207" s="977"/>
      <c r="AP207" s="977"/>
      <c r="AQ207" s="977"/>
      <c r="AR207" s="977"/>
      <c r="AS207" s="977"/>
      <c r="AT207" s="977"/>
      <c r="AU207" s="977"/>
      <c r="AV207" s="977" t="s">
        <v>591</v>
      </c>
      <c r="AW207" s="977"/>
      <c r="AX207" s="977"/>
      <c r="AY207" s="977"/>
      <c r="AZ207" s="977"/>
      <c r="BA207" s="977"/>
      <c r="BB207" s="977"/>
      <c r="BC207" s="977"/>
      <c r="BD207" s="977" t="s">
        <v>593</v>
      </c>
      <c r="BE207" s="977"/>
      <c r="BF207" s="977"/>
      <c r="BG207" s="977"/>
      <c r="BH207" s="977"/>
      <c r="BI207" s="977"/>
      <c r="BJ207" s="977"/>
      <c r="BK207" s="977"/>
      <c r="BL207" s="977" t="s">
        <v>594</v>
      </c>
      <c r="BM207" s="977"/>
      <c r="BN207" s="977"/>
      <c r="BO207" s="977"/>
      <c r="BP207" s="977"/>
      <c r="BQ207" s="977"/>
      <c r="BR207" s="977"/>
      <c r="BS207" s="977"/>
      <c r="BT207" s="977" t="s">
        <v>595</v>
      </c>
      <c r="BU207" s="977"/>
      <c r="BV207" s="977"/>
      <c r="BW207" s="977"/>
      <c r="BX207" s="977"/>
      <c r="BY207" s="957"/>
      <c r="BZ207" s="957"/>
      <c r="CA207" s="957"/>
      <c r="CB207" s="957"/>
      <c r="CC207" s="957"/>
      <c r="CD207" s="958"/>
      <c r="CE207" s="296"/>
      <c r="CF207" s="296"/>
      <c r="CG207" s="968" t="s">
        <v>587</v>
      </c>
      <c r="CH207" s="968"/>
      <c r="CI207" s="968"/>
      <c r="CJ207" s="968"/>
      <c r="CK207" s="968"/>
      <c r="CL207" s="968"/>
      <c r="CM207" s="296"/>
      <c r="CN207" s="296"/>
      <c r="CO207" s="968" t="s">
        <v>588</v>
      </c>
      <c r="CP207" s="968"/>
      <c r="CQ207" s="968"/>
      <c r="CR207" s="968"/>
      <c r="CS207" s="968"/>
      <c r="CT207" s="968"/>
      <c r="CU207" s="296"/>
      <c r="CV207" s="296"/>
      <c r="CW207" s="968" t="s">
        <v>599</v>
      </c>
      <c r="CX207" s="968"/>
      <c r="CY207" s="968"/>
      <c r="CZ207" s="968"/>
      <c r="DA207" s="968"/>
      <c r="DB207" s="968"/>
      <c r="DC207" s="296"/>
      <c r="DD207" s="296"/>
      <c r="DE207" s="968" t="s">
        <v>600</v>
      </c>
      <c r="DF207" s="968"/>
      <c r="DG207" s="968"/>
      <c r="DH207" s="968"/>
      <c r="DI207" s="968"/>
      <c r="DJ207" s="968"/>
      <c r="DK207" s="296"/>
      <c r="DL207" s="296"/>
      <c r="DM207" s="968" t="s">
        <v>592</v>
      </c>
      <c r="DN207" s="968"/>
      <c r="DO207" s="968"/>
      <c r="DP207" s="968"/>
      <c r="DQ207" s="968"/>
      <c r="DR207" s="968"/>
      <c r="DS207" s="296"/>
      <c r="DT207" s="296"/>
      <c r="DU207" s="968" t="s">
        <v>601</v>
      </c>
      <c r="DV207" s="968"/>
      <c r="DW207" s="968"/>
      <c r="DX207" s="968"/>
      <c r="DY207" s="968"/>
      <c r="DZ207" s="968"/>
      <c r="EA207" s="296"/>
      <c r="EB207" s="296"/>
      <c r="EC207" s="968" t="s">
        <v>602</v>
      </c>
      <c r="ED207" s="968"/>
      <c r="EE207" s="968"/>
      <c r="EF207" s="968"/>
      <c r="EG207" s="968"/>
      <c r="EH207" s="968"/>
      <c r="EI207" s="296"/>
      <c r="EJ207" s="296"/>
      <c r="EK207" s="968" t="s">
        <v>603</v>
      </c>
      <c r="EL207" s="968"/>
      <c r="EM207" s="968"/>
      <c r="EN207" s="968"/>
      <c r="EO207" s="968"/>
      <c r="EP207" s="968"/>
      <c r="EQ207" s="296"/>
      <c r="ER207" s="296"/>
      <c r="ES207" s="968" t="s">
        <v>598</v>
      </c>
      <c r="ET207" s="968"/>
      <c r="EU207" s="968"/>
      <c r="EV207" s="296"/>
      <c r="EW207" s="296"/>
      <c r="EX207" s="969" t="s">
        <v>587</v>
      </c>
      <c r="EY207" s="969"/>
      <c r="EZ207" s="969"/>
      <c r="FA207" s="969"/>
      <c r="FB207" s="969"/>
      <c r="FC207" s="969"/>
      <c r="FD207" s="296"/>
      <c r="FE207" s="296"/>
      <c r="FF207" s="969" t="s">
        <v>588</v>
      </c>
      <c r="FG207" s="969"/>
      <c r="FH207" s="969"/>
      <c r="FI207" s="969"/>
      <c r="FJ207" s="969"/>
      <c r="FK207" s="969"/>
      <c r="FL207" s="296"/>
      <c r="FM207" s="296"/>
      <c r="FN207" s="969" t="s">
        <v>599</v>
      </c>
      <c r="FO207" s="969"/>
      <c r="FP207" s="969"/>
      <c r="FQ207" s="969"/>
      <c r="FR207" s="969"/>
      <c r="FS207" s="969"/>
      <c r="FT207" s="296"/>
      <c r="FU207" s="296"/>
      <c r="FV207" s="969" t="s">
        <v>600</v>
      </c>
      <c r="FW207" s="969"/>
      <c r="FX207" s="969"/>
      <c r="FY207" s="969"/>
      <c r="FZ207" s="969"/>
      <c r="GA207" s="969"/>
      <c r="GB207" s="296"/>
      <c r="GC207" s="296"/>
      <c r="GD207" s="969" t="s">
        <v>592</v>
      </c>
      <c r="GE207" s="969"/>
      <c r="GF207" s="969"/>
      <c r="GG207" s="969"/>
      <c r="GH207" s="969"/>
      <c r="GI207" s="969"/>
      <c r="GJ207" s="296"/>
      <c r="GK207" s="296"/>
      <c r="GL207" s="969" t="s">
        <v>601</v>
      </c>
      <c r="GM207" s="969"/>
      <c r="GN207" s="969"/>
      <c r="GO207" s="969"/>
      <c r="GP207" s="969"/>
      <c r="GQ207" s="969"/>
      <c r="GR207" s="296"/>
      <c r="GS207" s="296"/>
      <c r="GT207" s="969" t="s">
        <v>602</v>
      </c>
      <c r="GU207" s="969"/>
      <c r="GV207" s="969"/>
      <c r="GW207" s="969"/>
      <c r="GX207" s="969"/>
      <c r="GY207" s="969"/>
      <c r="GZ207" s="296"/>
      <c r="HA207" s="296"/>
      <c r="HB207" s="969" t="s">
        <v>603</v>
      </c>
      <c r="HC207" s="969"/>
      <c r="HD207" s="969"/>
      <c r="HE207" s="969"/>
      <c r="HF207" s="969"/>
      <c r="HG207" s="969"/>
      <c r="HH207" s="296"/>
      <c r="HI207" s="296"/>
      <c r="HJ207" s="969" t="s">
        <v>598</v>
      </c>
      <c r="HK207" s="969"/>
      <c r="HL207" s="969"/>
      <c r="HM207" s="989" t="s">
        <v>587</v>
      </c>
      <c r="HN207" s="989"/>
      <c r="HO207" s="989"/>
      <c r="HP207" s="989"/>
      <c r="HQ207" s="989"/>
      <c r="HR207" s="989"/>
      <c r="HS207" s="418"/>
      <c r="HT207" s="418"/>
      <c r="HU207" s="989" t="s">
        <v>588</v>
      </c>
      <c r="HV207" s="989"/>
      <c r="HW207" s="989"/>
      <c r="HX207" s="989"/>
      <c r="HY207" s="989"/>
      <c r="HZ207" s="989"/>
      <c r="IA207" s="418"/>
      <c r="IB207" s="418"/>
      <c r="IC207" s="989" t="s">
        <v>599</v>
      </c>
      <c r="ID207" s="989"/>
      <c r="IE207" s="989"/>
      <c r="IF207" s="989"/>
      <c r="IG207" s="989"/>
      <c r="IH207" s="989"/>
      <c r="II207" s="418"/>
      <c r="IJ207" s="418"/>
      <c r="IK207" s="989" t="s">
        <v>600</v>
      </c>
      <c r="IL207" s="989"/>
      <c r="IM207" s="989"/>
      <c r="IN207" s="989"/>
      <c r="IO207" s="989"/>
      <c r="IP207" s="989"/>
      <c r="IQ207" s="418"/>
      <c r="IR207" s="418"/>
      <c r="IS207" s="989" t="s">
        <v>592</v>
      </c>
      <c r="IT207" s="989"/>
      <c r="IU207" s="989"/>
      <c r="IV207" s="989"/>
      <c r="IW207" s="989"/>
      <c r="IX207" s="989"/>
      <c r="IY207" s="418"/>
      <c r="IZ207" s="418"/>
      <c r="JA207" s="989" t="s">
        <v>601</v>
      </c>
      <c r="JB207" s="989"/>
      <c r="JC207" s="989"/>
      <c r="JD207" s="989"/>
      <c r="JE207" s="989"/>
      <c r="JF207" s="989"/>
      <c r="JG207" s="418"/>
      <c r="JH207" s="418"/>
      <c r="JI207" s="989" t="s">
        <v>602</v>
      </c>
      <c r="JJ207" s="989"/>
      <c r="JK207" s="989"/>
      <c r="JL207" s="989"/>
      <c r="JM207" s="989"/>
      <c r="JN207" s="989"/>
      <c r="JO207" s="418"/>
      <c r="JP207" s="418"/>
      <c r="JQ207" s="989" t="s">
        <v>603</v>
      </c>
      <c r="JR207" s="989"/>
      <c r="JS207" s="989"/>
      <c r="JT207" s="989"/>
      <c r="JU207" s="989"/>
      <c r="JV207" s="989"/>
      <c r="JW207" s="418"/>
      <c r="JX207" s="418"/>
      <c r="JY207" s="989" t="s">
        <v>598</v>
      </c>
      <c r="JZ207" s="989"/>
      <c r="KA207" s="989"/>
    </row>
    <row r="208" spans="1:339" x14ac:dyDescent="0.2">
      <c r="A208" s="609"/>
      <c r="B208" s="609"/>
      <c r="C208" s="609"/>
      <c r="D208" s="609"/>
      <c r="E208" s="609"/>
      <c r="G208" s="985"/>
      <c r="H208" s="974" t="s">
        <v>586</v>
      </c>
      <c r="I208" s="974"/>
      <c r="J208" s="974" t="s">
        <v>224</v>
      </c>
      <c r="K208" s="974"/>
      <c r="L208" s="974"/>
      <c r="M208" s="974" t="s">
        <v>225</v>
      </c>
      <c r="N208" s="974"/>
      <c r="O208" s="974"/>
      <c r="P208" s="974" t="s">
        <v>586</v>
      </c>
      <c r="Q208" s="979"/>
      <c r="R208" s="978" t="s">
        <v>224</v>
      </c>
      <c r="S208" s="974"/>
      <c r="T208" s="974"/>
      <c r="U208" s="974" t="s">
        <v>225</v>
      </c>
      <c r="V208" s="974"/>
      <c r="W208" s="974"/>
      <c r="X208" s="974" t="s">
        <v>586</v>
      </c>
      <c r="Y208" s="979"/>
      <c r="Z208" s="978" t="s">
        <v>224</v>
      </c>
      <c r="AA208" s="974"/>
      <c r="AB208" s="974"/>
      <c r="AC208" s="974" t="s">
        <v>225</v>
      </c>
      <c r="AD208" s="974"/>
      <c r="AE208" s="974"/>
      <c r="AF208" s="974" t="s">
        <v>586</v>
      </c>
      <c r="AG208" s="979"/>
      <c r="AH208" s="978" t="s">
        <v>224</v>
      </c>
      <c r="AI208" s="974"/>
      <c r="AJ208" s="974"/>
      <c r="AK208" s="974" t="s">
        <v>225</v>
      </c>
      <c r="AL208" s="974"/>
      <c r="AM208" s="974"/>
      <c r="AN208" s="974" t="s">
        <v>586</v>
      </c>
      <c r="AO208" s="974"/>
      <c r="AP208" s="974" t="s">
        <v>224</v>
      </c>
      <c r="AQ208" s="974"/>
      <c r="AR208" s="974"/>
      <c r="AS208" s="974" t="s">
        <v>225</v>
      </c>
      <c r="AT208" s="974"/>
      <c r="AU208" s="974"/>
      <c r="AV208" s="974" t="s">
        <v>586</v>
      </c>
      <c r="AW208" s="979"/>
      <c r="AX208" s="978" t="s">
        <v>224</v>
      </c>
      <c r="AY208" s="974"/>
      <c r="AZ208" s="974"/>
      <c r="BA208" s="974" t="s">
        <v>225</v>
      </c>
      <c r="BB208" s="974"/>
      <c r="BC208" s="974"/>
      <c r="BD208" s="974" t="s">
        <v>586</v>
      </c>
      <c r="BE208" s="979"/>
      <c r="BF208" s="978" t="s">
        <v>224</v>
      </c>
      <c r="BG208" s="974"/>
      <c r="BH208" s="974"/>
      <c r="BI208" s="974" t="s">
        <v>225</v>
      </c>
      <c r="BJ208" s="974"/>
      <c r="BK208" s="974"/>
      <c r="BL208" s="974" t="s">
        <v>586</v>
      </c>
      <c r="BM208" s="979"/>
      <c r="BN208" s="978" t="s">
        <v>224</v>
      </c>
      <c r="BO208" s="974"/>
      <c r="BP208" s="974"/>
      <c r="BQ208" s="974" t="s">
        <v>225</v>
      </c>
      <c r="BR208" s="974"/>
      <c r="BS208" s="974"/>
      <c r="BT208" s="974" t="s">
        <v>586</v>
      </c>
      <c r="BU208" s="979"/>
      <c r="BV208" s="978" t="s">
        <v>225</v>
      </c>
      <c r="BW208" s="974"/>
      <c r="BX208" s="974"/>
      <c r="BY208" s="971" t="s">
        <v>224</v>
      </c>
      <c r="BZ208" s="972"/>
      <c r="CA208" s="972"/>
      <c r="CB208" s="972" t="s">
        <v>225</v>
      </c>
      <c r="CC208" s="972"/>
      <c r="CD208" s="972"/>
      <c r="CE208" s="297"/>
      <c r="CF208" s="297"/>
      <c r="CG208" s="970" t="s">
        <v>224</v>
      </c>
      <c r="CH208" s="970"/>
      <c r="CI208" s="970"/>
      <c r="CJ208" s="970" t="s">
        <v>225</v>
      </c>
      <c r="CK208" s="970"/>
      <c r="CL208" s="970"/>
      <c r="CM208" s="297"/>
      <c r="CN208" s="297"/>
      <c r="CO208" s="970" t="s">
        <v>224</v>
      </c>
      <c r="CP208" s="970"/>
      <c r="CQ208" s="970"/>
      <c r="CR208" s="970" t="s">
        <v>225</v>
      </c>
      <c r="CS208" s="970"/>
      <c r="CT208" s="970"/>
      <c r="CU208" s="297"/>
      <c r="CV208" s="297"/>
      <c r="CW208" s="970" t="s">
        <v>224</v>
      </c>
      <c r="CX208" s="970"/>
      <c r="CY208" s="970"/>
      <c r="CZ208" s="970" t="s">
        <v>225</v>
      </c>
      <c r="DA208" s="970"/>
      <c r="DB208" s="970"/>
      <c r="DC208" s="297"/>
      <c r="DD208" s="297"/>
      <c r="DE208" s="970" t="s">
        <v>224</v>
      </c>
      <c r="DF208" s="970"/>
      <c r="DG208" s="970"/>
      <c r="DH208" s="970" t="s">
        <v>225</v>
      </c>
      <c r="DI208" s="970"/>
      <c r="DJ208" s="970"/>
      <c r="DK208" s="297"/>
      <c r="DL208" s="297"/>
      <c r="DM208" s="970" t="s">
        <v>224</v>
      </c>
      <c r="DN208" s="970"/>
      <c r="DO208" s="970"/>
      <c r="DP208" s="970" t="s">
        <v>225</v>
      </c>
      <c r="DQ208" s="970"/>
      <c r="DR208" s="970"/>
      <c r="DS208" s="297"/>
      <c r="DT208" s="297"/>
      <c r="DU208" s="970" t="s">
        <v>224</v>
      </c>
      <c r="DV208" s="970"/>
      <c r="DW208" s="970"/>
      <c r="DX208" s="970" t="s">
        <v>225</v>
      </c>
      <c r="DY208" s="970"/>
      <c r="DZ208" s="970"/>
      <c r="EA208" s="297"/>
      <c r="EB208" s="297"/>
      <c r="EC208" s="970" t="s">
        <v>224</v>
      </c>
      <c r="ED208" s="970"/>
      <c r="EE208" s="970"/>
      <c r="EF208" s="970" t="s">
        <v>225</v>
      </c>
      <c r="EG208" s="970"/>
      <c r="EH208" s="970"/>
      <c r="EI208" s="297"/>
      <c r="EJ208" s="297"/>
      <c r="EK208" s="970" t="s">
        <v>224</v>
      </c>
      <c r="EL208" s="970"/>
      <c r="EM208" s="970"/>
      <c r="EN208" s="970" t="s">
        <v>225</v>
      </c>
      <c r="EO208" s="970"/>
      <c r="EP208" s="970"/>
      <c r="EQ208" s="297"/>
      <c r="ER208" s="297"/>
      <c r="ES208" s="970" t="s">
        <v>225</v>
      </c>
      <c r="ET208" s="970"/>
      <c r="EU208" s="970"/>
      <c r="EV208" s="297"/>
      <c r="EW208" s="297"/>
      <c r="EX208" s="953" t="s">
        <v>224</v>
      </c>
      <c r="EY208" s="953"/>
      <c r="EZ208" s="953"/>
      <c r="FA208" s="952" t="s">
        <v>225</v>
      </c>
      <c r="FB208" s="953"/>
      <c r="FC208" s="953"/>
      <c r="FD208" s="297"/>
      <c r="FE208" s="297"/>
      <c r="FF208" s="953" t="s">
        <v>224</v>
      </c>
      <c r="FG208" s="953"/>
      <c r="FH208" s="953"/>
      <c r="FI208" s="952" t="s">
        <v>225</v>
      </c>
      <c r="FJ208" s="953"/>
      <c r="FK208" s="953"/>
      <c r="FL208" s="297"/>
      <c r="FM208" s="297"/>
      <c r="FN208" s="953" t="s">
        <v>224</v>
      </c>
      <c r="FO208" s="953"/>
      <c r="FP208" s="953"/>
      <c r="FQ208" s="952" t="s">
        <v>225</v>
      </c>
      <c r="FR208" s="953"/>
      <c r="FS208" s="953"/>
      <c r="FT208" s="297"/>
      <c r="FU208" s="297"/>
      <c r="FV208" s="953" t="s">
        <v>224</v>
      </c>
      <c r="FW208" s="953"/>
      <c r="FX208" s="953"/>
      <c r="FY208" s="952" t="s">
        <v>225</v>
      </c>
      <c r="FZ208" s="953"/>
      <c r="GA208" s="953"/>
      <c r="GB208" s="297"/>
      <c r="GC208" s="297"/>
      <c r="GD208" s="953" t="s">
        <v>224</v>
      </c>
      <c r="GE208" s="953"/>
      <c r="GF208" s="953"/>
      <c r="GG208" s="952" t="s">
        <v>225</v>
      </c>
      <c r="GH208" s="953"/>
      <c r="GI208" s="953"/>
      <c r="GJ208" s="297"/>
      <c r="GK208" s="297"/>
      <c r="GL208" s="953" t="s">
        <v>224</v>
      </c>
      <c r="GM208" s="953"/>
      <c r="GN208" s="953"/>
      <c r="GO208" s="952" t="s">
        <v>225</v>
      </c>
      <c r="GP208" s="953"/>
      <c r="GQ208" s="953"/>
      <c r="GR208" s="297"/>
      <c r="GS208" s="297"/>
      <c r="GT208" s="953" t="s">
        <v>224</v>
      </c>
      <c r="GU208" s="953"/>
      <c r="GV208" s="953"/>
      <c r="GW208" s="952" t="s">
        <v>225</v>
      </c>
      <c r="GX208" s="953"/>
      <c r="GY208" s="953"/>
      <c r="GZ208" s="297"/>
      <c r="HA208" s="297"/>
      <c r="HB208" s="953" t="s">
        <v>224</v>
      </c>
      <c r="HC208" s="953"/>
      <c r="HD208" s="953"/>
      <c r="HE208" s="952" t="s">
        <v>225</v>
      </c>
      <c r="HF208" s="953"/>
      <c r="HG208" s="953"/>
      <c r="HH208" s="297"/>
      <c r="HI208" s="297"/>
      <c r="HJ208" s="953" t="s">
        <v>225</v>
      </c>
      <c r="HK208" s="953"/>
      <c r="HL208" s="953"/>
      <c r="HM208" s="991" t="s">
        <v>224</v>
      </c>
      <c r="HN208" s="991"/>
      <c r="HO208" s="991"/>
      <c r="HP208" s="991" t="s">
        <v>225</v>
      </c>
      <c r="HQ208" s="991"/>
      <c r="HR208" s="991"/>
      <c r="HS208" s="419"/>
      <c r="HT208" s="419"/>
      <c r="HU208" s="991" t="s">
        <v>224</v>
      </c>
      <c r="HV208" s="991"/>
      <c r="HW208" s="991"/>
      <c r="HX208" s="991" t="s">
        <v>225</v>
      </c>
      <c r="HY208" s="991"/>
      <c r="HZ208" s="991"/>
      <c r="IA208" s="419"/>
      <c r="IB208" s="419"/>
      <c r="IC208" s="991" t="s">
        <v>224</v>
      </c>
      <c r="ID208" s="991"/>
      <c r="IE208" s="991"/>
      <c r="IF208" s="991" t="s">
        <v>225</v>
      </c>
      <c r="IG208" s="991"/>
      <c r="IH208" s="991"/>
      <c r="II208" s="419"/>
      <c r="IJ208" s="419"/>
      <c r="IK208" s="991" t="s">
        <v>224</v>
      </c>
      <c r="IL208" s="991"/>
      <c r="IM208" s="991"/>
      <c r="IN208" s="991" t="s">
        <v>225</v>
      </c>
      <c r="IO208" s="991"/>
      <c r="IP208" s="991"/>
      <c r="IQ208" s="419"/>
      <c r="IR208" s="419"/>
      <c r="IS208" s="991" t="s">
        <v>224</v>
      </c>
      <c r="IT208" s="991"/>
      <c r="IU208" s="991"/>
      <c r="IV208" s="991" t="s">
        <v>225</v>
      </c>
      <c r="IW208" s="991"/>
      <c r="IX208" s="991"/>
      <c r="IY208" s="419"/>
      <c r="IZ208" s="419"/>
      <c r="JA208" s="991" t="s">
        <v>224</v>
      </c>
      <c r="JB208" s="991"/>
      <c r="JC208" s="991"/>
      <c r="JD208" s="991" t="s">
        <v>225</v>
      </c>
      <c r="JE208" s="991"/>
      <c r="JF208" s="991"/>
      <c r="JG208" s="419"/>
      <c r="JH208" s="419"/>
      <c r="JI208" s="991" t="s">
        <v>224</v>
      </c>
      <c r="JJ208" s="991"/>
      <c r="JK208" s="991"/>
      <c r="JL208" s="991" t="s">
        <v>225</v>
      </c>
      <c r="JM208" s="991"/>
      <c r="JN208" s="991"/>
      <c r="JO208" s="419"/>
      <c r="JP208" s="419"/>
      <c r="JQ208" s="991" t="s">
        <v>224</v>
      </c>
      <c r="JR208" s="991"/>
      <c r="JS208" s="991"/>
      <c r="JT208" s="991" t="s">
        <v>225</v>
      </c>
      <c r="JU208" s="991"/>
      <c r="JV208" s="991"/>
      <c r="JW208" s="419"/>
      <c r="JX208" s="419"/>
      <c r="JY208" s="991" t="s">
        <v>225</v>
      </c>
      <c r="JZ208" s="991"/>
      <c r="KA208" s="991"/>
    </row>
    <row r="209" spans="1:287" x14ac:dyDescent="0.2">
      <c r="A209" s="609"/>
      <c r="B209" s="609"/>
      <c r="C209" s="609"/>
      <c r="D209" s="609"/>
      <c r="E209" s="609"/>
      <c r="G209" s="986"/>
      <c r="H209" s="239" t="s">
        <v>288</v>
      </c>
      <c r="I209" s="240" t="s">
        <v>289</v>
      </c>
      <c r="J209" s="241" t="s">
        <v>537</v>
      </c>
      <c r="K209" s="241" t="s">
        <v>538</v>
      </c>
      <c r="L209" s="241" t="s">
        <v>539</v>
      </c>
      <c r="M209" s="241" t="s">
        <v>537</v>
      </c>
      <c r="N209" s="241" t="s">
        <v>538</v>
      </c>
      <c r="O209" s="242" t="s">
        <v>539</v>
      </c>
      <c r="P209" s="239" t="s">
        <v>288</v>
      </c>
      <c r="Q209" s="240" t="s">
        <v>289</v>
      </c>
      <c r="R209" s="281" t="s">
        <v>537</v>
      </c>
      <c r="S209" s="241" t="s">
        <v>538</v>
      </c>
      <c r="T209" s="241" t="s">
        <v>539</v>
      </c>
      <c r="U209" s="241" t="s">
        <v>537</v>
      </c>
      <c r="V209" s="241" t="s">
        <v>538</v>
      </c>
      <c r="W209" s="242" t="s">
        <v>539</v>
      </c>
      <c r="X209" s="239" t="s">
        <v>288</v>
      </c>
      <c r="Y209" s="240" t="s">
        <v>289</v>
      </c>
      <c r="Z209" s="281" t="s">
        <v>537</v>
      </c>
      <c r="AA209" s="241" t="s">
        <v>538</v>
      </c>
      <c r="AB209" s="241" t="s">
        <v>539</v>
      </c>
      <c r="AC209" s="241" t="s">
        <v>537</v>
      </c>
      <c r="AD209" s="241" t="s">
        <v>538</v>
      </c>
      <c r="AE209" s="242" t="s">
        <v>539</v>
      </c>
      <c r="AF209" s="239" t="s">
        <v>288</v>
      </c>
      <c r="AG209" s="240" t="s">
        <v>289</v>
      </c>
      <c r="AH209" s="281" t="s">
        <v>537</v>
      </c>
      <c r="AI209" s="241" t="s">
        <v>538</v>
      </c>
      <c r="AJ209" s="241" t="s">
        <v>539</v>
      </c>
      <c r="AK209" s="241" t="s">
        <v>537</v>
      </c>
      <c r="AL209" s="241" t="s">
        <v>538</v>
      </c>
      <c r="AM209" s="242" t="s">
        <v>539</v>
      </c>
      <c r="AN209" s="239" t="s">
        <v>288</v>
      </c>
      <c r="AO209" s="240" t="s">
        <v>289</v>
      </c>
      <c r="AP209" s="241" t="s">
        <v>537</v>
      </c>
      <c r="AQ209" s="241" t="s">
        <v>538</v>
      </c>
      <c r="AR209" s="241" t="s">
        <v>539</v>
      </c>
      <c r="AS209" s="241" t="s">
        <v>537</v>
      </c>
      <c r="AT209" s="241" t="s">
        <v>538</v>
      </c>
      <c r="AU209" s="242" t="s">
        <v>539</v>
      </c>
      <c r="AV209" s="239" t="s">
        <v>288</v>
      </c>
      <c r="AW209" s="240" t="s">
        <v>289</v>
      </c>
      <c r="AX209" s="281" t="s">
        <v>537</v>
      </c>
      <c r="AY209" s="241" t="s">
        <v>538</v>
      </c>
      <c r="AZ209" s="241" t="s">
        <v>539</v>
      </c>
      <c r="BA209" s="241" t="s">
        <v>537</v>
      </c>
      <c r="BB209" s="241" t="s">
        <v>538</v>
      </c>
      <c r="BC209" s="242" t="s">
        <v>539</v>
      </c>
      <c r="BD209" s="239" t="s">
        <v>288</v>
      </c>
      <c r="BE209" s="240" t="s">
        <v>289</v>
      </c>
      <c r="BF209" s="569" t="s">
        <v>537</v>
      </c>
      <c r="BG209" s="320" t="s">
        <v>538</v>
      </c>
      <c r="BH209" s="320" t="s">
        <v>539</v>
      </c>
      <c r="BI209" s="320" t="s">
        <v>537</v>
      </c>
      <c r="BJ209" s="320" t="s">
        <v>538</v>
      </c>
      <c r="BK209" s="321" t="s">
        <v>539</v>
      </c>
      <c r="BL209" s="239" t="s">
        <v>288</v>
      </c>
      <c r="BM209" s="240" t="s">
        <v>289</v>
      </c>
      <c r="BN209" s="281" t="s">
        <v>537</v>
      </c>
      <c r="BO209" s="241" t="s">
        <v>538</v>
      </c>
      <c r="BP209" s="241" t="s">
        <v>539</v>
      </c>
      <c r="BQ209" s="241" t="s">
        <v>537</v>
      </c>
      <c r="BR209" s="241" t="s">
        <v>538</v>
      </c>
      <c r="BS209" s="242" t="s">
        <v>539</v>
      </c>
      <c r="BT209" s="239" t="s">
        <v>288</v>
      </c>
      <c r="BU209" s="240" t="s">
        <v>289</v>
      </c>
      <c r="BV209" s="281" t="s">
        <v>537</v>
      </c>
      <c r="BW209" s="241" t="s">
        <v>538</v>
      </c>
      <c r="BX209" s="242" t="s">
        <v>539</v>
      </c>
      <c r="BY209" s="215" t="s">
        <v>537</v>
      </c>
      <c r="BZ209" s="212" t="s">
        <v>538</v>
      </c>
      <c r="CA209" s="212" t="s">
        <v>539</v>
      </c>
      <c r="CB209" s="212" t="s">
        <v>537</v>
      </c>
      <c r="CC209" s="212" t="s">
        <v>538</v>
      </c>
      <c r="CD209" s="233" t="s">
        <v>539</v>
      </c>
      <c r="CE209" s="298"/>
      <c r="CF209" s="298"/>
      <c r="CG209" s="236" t="s">
        <v>537</v>
      </c>
      <c r="CH209" s="237" t="s">
        <v>538</v>
      </c>
      <c r="CI209" s="237" t="s">
        <v>539</v>
      </c>
      <c r="CJ209" s="237" t="s">
        <v>537</v>
      </c>
      <c r="CK209" s="237" t="s">
        <v>538</v>
      </c>
      <c r="CL209" s="238" t="s">
        <v>539</v>
      </c>
      <c r="CM209" s="298"/>
      <c r="CN209" s="298"/>
      <c r="CO209" s="236" t="s">
        <v>537</v>
      </c>
      <c r="CP209" s="237" t="s">
        <v>538</v>
      </c>
      <c r="CQ209" s="237" t="s">
        <v>539</v>
      </c>
      <c r="CR209" s="237" t="s">
        <v>537</v>
      </c>
      <c r="CS209" s="237" t="s">
        <v>538</v>
      </c>
      <c r="CT209" s="238" t="s">
        <v>539</v>
      </c>
      <c r="CU209" s="298"/>
      <c r="CV209" s="298"/>
      <c r="CW209" s="236" t="s">
        <v>537</v>
      </c>
      <c r="CX209" s="237" t="s">
        <v>538</v>
      </c>
      <c r="CY209" s="237" t="s">
        <v>539</v>
      </c>
      <c r="CZ209" s="237" t="s">
        <v>537</v>
      </c>
      <c r="DA209" s="237" t="s">
        <v>538</v>
      </c>
      <c r="DB209" s="238" t="s">
        <v>539</v>
      </c>
      <c r="DC209" s="298"/>
      <c r="DD209" s="298"/>
      <c r="DE209" s="236" t="s">
        <v>537</v>
      </c>
      <c r="DF209" s="237" t="s">
        <v>538</v>
      </c>
      <c r="DG209" s="237" t="s">
        <v>539</v>
      </c>
      <c r="DH209" s="237" t="s">
        <v>537</v>
      </c>
      <c r="DI209" s="237" t="s">
        <v>538</v>
      </c>
      <c r="DJ209" s="238" t="s">
        <v>539</v>
      </c>
      <c r="DK209" s="298"/>
      <c r="DL209" s="298"/>
      <c r="DM209" s="236" t="s">
        <v>537</v>
      </c>
      <c r="DN209" s="237" t="s">
        <v>538</v>
      </c>
      <c r="DO209" s="237" t="s">
        <v>539</v>
      </c>
      <c r="DP209" s="237" t="s">
        <v>537</v>
      </c>
      <c r="DQ209" s="237" t="s">
        <v>538</v>
      </c>
      <c r="DR209" s="238" t="s">
        <v>539</v>
      </c>
      <c r="DS209" s="298"/>
      <c r="DT209" s="298"/>
      <c r="DU209" s="236" t="s">
        <v>537</v>
      </c>
      <c r="DV209" s="237" t="s">
        <v>538</v>
      </c>
      <c r="DW209" s="237" t="s">
        <v>539</v>
      </c>
      <c r="DX209" s="237" t="s">
        <v>537</v>
      </c>
      <c r="DY209" s="237" t="s">
        <v>538</v>
      </c>
      <c r="DZ209" s="238" t="s">
        <v>539</v>
      </c>
      <c r="EA209" s="298"/>
      <c r="EB209" s="298"/>
      <c r="EC209" s="236" t="s">
        <v>537</v>
      </c>
      <c r="ED209" s="237" t="s">
        <v>538</v>
      </c>
      <c r="EE209" s="237" t="s">
        <v>539</v>
      </c>
      <c r="EF209" s="237" t="s">
        <v>537</v>
      </c>
      <c r="EG209" s="237" t="s">
        <v>538</v>
      </c>
      <c r="EH209" s="238" t="s">
        <v>539</v>
      </c>
      <c r="EI209" s="298"/>
      <c r="EJ209" s="298"/>
      <c r="EK209" s="236" t="s">
        <v>537</v>
      </c>
      <c r="EL209" s="237" t="s">
        <v>538</v>
      </c>
      <c r="EM209" s="237" t="s">
        <v>539</v>
      </c>
      <c r="EN209" s="237" t="s">
        <v>537</v>
      </c>
      <c r="EO209" s="237" t="s">
        <v>538</v>
      </c>
      <c r="EP209" s="238" t="s">
        <v>539</v>
      </c>
      <c r="EQ209" s="298"/>
      <c r="ER209" s="298"/>
      <c r="ES209" s="236" t="s">
        <v>537</v>
      </c>
      <c r="ET209" s="237" t="s">
        <v>538</v>
      </c>
      <c r="EU209" s="238" t="s">
        <v>539</v>
      </c>
      <c r="EV209" s="298"/>
      <c r="EW209" s="298"/>
      <c r="EX209" s="265" t="s">
        <v>537</v>
      </c>
      <c r="EY209" s="257" t="s">
        <v>538</v>
      </c>
      <c r="EZ209" s="258" t="s">
        <v>539</v>
      </c>
      <c r="FA209" s="256" t="s">
        <v>537</v>
      </c>
      <c r="FB209" s="257" t="s">
        <v>538</v>
      </c>
      <c r="FC209" s="258" t="s">
        <v>539</v>
      </c>
      <c r="FD209" s="298"/>
      <c r="FE209" s="298"/>
      <c r="FF209" s="265" t="s">
        <v>537</v>
      </c>
      <c r="FG209" s="257" t="s">
        <v>538</v>
      </c>
      <c r="FH209" s="258" t="s">
        <v>539</v>
      </c>
      <c r="FI209" s="256" t="s">
        <v>537</v>
      </c>
      <c r="FJ209" s="257" t="s">
        <v>538</v>
      </c>
      <c r="FK209" s="258" t="s">
        <v>539</v>
      </c>
      <c r="FL209" s="298"/>
      <c r="FM209" s="298"/>
      <c r="FN209" s="265" t="s">
        <v>537</v>
      </c>
      <c r="FO209" s="257" t="s">
        <v>538</v>
      </c>
      <c r="FP209" s="258" t="s">
        <v>539</v>
      </c>
      <c r="FQ209" s="256" t="s">
        <v>537</v>
      </c>
      <c r="FR209" s="257" t="s">
        <v>538</v>
      </c>
      <c r="FS209" s="258" t="s">
        <v>539</v>
      </c>
      <c r="FT209" s="298"/>
      <c r="FU209" s="298"/>
      <c r="FV209" s="265" t="s">
        <v>537</v>
      </c>
      <c r="FW209" s="257" t="s">
        <v>538</v>
      </c>
      <c r="FX209" s="258" t="s">
        <v>539</v>
      </c>
      <c r="FY209" s="256" t="s">
        <v>537</v>
      </c>
      <c r="FZ209" s="257" t="s">
        <v>538</v>
      </c>
      <c r="GA209" s="258" t="s">
        <v>539</v>
      </c>
      <c r="GB209" s="298"/>
      <c r="GC209" s="298"/>
      <c r="GD209" s="265" t="s">
        <v>537</v>
      </c>
      <c r="GE209" s="257" t="s">
        <v>538</v>
      </c>
      <c r="GF209" s="258" t="s">
        <v>539</v>
      </c>
      <c r="GG209" s="256" t="s">
        <v>537</v>
      </c>
      <c r="GH209" s="257" t="s">
        <v>538</v>
      </c>
      <c r="GI209" s="258" t="s">
        <v>539</v>
      </c>
      <c r="GJ209" s="298"/>
      <c r="GK209" s="298"/>
      <c r="GL209" s="265" t="s">
        <v>537</v>
      </c>
      <c r="GM209" s="257" t="s">
        <v>538</v>
      </c>
      <c r="GN209" s="258" t="s">
        <v>539</v>
      </c>
      <c r="GO209" s="256" t="s">
        <v>537</v>
      </c>
      <c r="GP209" s="257" t="s">
        <v>538</v>
      </c>
      <c r="GQ209" s="258" t="s">
        <v>539</v>
      </c>
      <c r="GR209" s="298"/>
      <c r="GS209" s="298"/>
      <c r="GT209" s="265" t="s">
        <v>537</v>
      </c>
      <c r="GU209" s="257" t="s">
        <v>538</v>
      </c>
      <c r="GV209" s="258" t="s">
        <v>539</v>
      </c>
      <c r="GW209" s="256" t="s">
        <v>537</v>
      </c>
      <c r="GX209" s="257" t="s">
        <v>538</v>
      </c>
      <c r="GY209" s="258" t="s">
        <v>539</v>
      </c>
      <c r="GZ209" s="298"/>
      <c r="HA209" s="298"/>
      <c r="HB209" s="265" t="s">
        <v>537</v>
      </c>
      <c r="HC209" s="257" t="s">
        <v>538</v>
      </c>
      <c r="HD209" s="258" t="s">
        <v>539</v>
      </c>
      <c r="HE209" s="256" t="s">
        <v>537</v>
      </c>
      <c r="HF209" s="257" t="s">
        <v>538</v>
      </c>
      <c r="HG209" s="258" t="s">
        <v>539</v>
      </c>
      <c r="HH209" s="298"/>
      <c r="HI209" s="298"/>
      <c r="HJ209" s="265" t="s">
        <v>537</v>
      </c>
      <c r="HK209" s="257" t="s">
        <v>538</v>
      </c>
      <c r="HL209" s="258" t="s">
        <v>539</v>
      </c>
      <c r="HM209" s="436" t="s">
        <v>537</v>
      </c>
      <c r="HN209" s="437" t="s">
        <v>538</v>
      </c>
      <c r="HO209" s="437" t="s">
        <v>539</v>
      </c>
      <c r="HP209" s="437" t="s">
        <v>537</v>
      </c>
      <c r="HQ209" s="437" t="s">
        <v>538</v>
      </c>
      <c r="HR209" s="438" t="s">
        <v>539</v>
      </c>
      <c r="HS209" s="424"/>
      <c r="HT209" s="424"/>
      <c r="HU209" s="436" t="s">
        <v>537</v>
      </c>
      <c r="HV209" s="437" t="s">
        <v>538</v>
      </c>
      <c r="HW209" s="437" t="s">
        <v>539</v>
      </c>
      <c r="HX209" s="437" t="s">
        <v>537</v>
      </c>
      <c r="HY209" s="437" t="s">
        <v>538</v>
      </c>
      <c r="HZ209" s="438" t="s">
        <v>539</v>
      </c>
      <c r="IA209" s="424"/>
      <c r="IB209" s="424"/>
      <c r="IC209" s="436" t="s">
        <v>537</v>
      </c>
      <c r="ID209" s="437" t="s">
        <v>538</v>
      </c>
      <c r="IE209" s="437" t="s">
        <v>539</v>
      </c>
      <c r="IF209" s="437" t="s">
        <v>537</v>
      </c>
      <c r="IG209" s="437" t="s">
        <v>538</v>
      </c>
      <c r="IH209" s="438" t="s">
        <v>539</v>
      </c>
      <c r="II209" s="424"/>
      <c r="IJ209" s="424"/>
      <c r="IK209" s="436" t="s">
        <v>537</v>
      </c>
      <c r="IL209" s="437" t="s">
        <v>538</v>
      </c>
      <c r="IM209" s="437" t="s">
        <v>539</v>
      </c>
      <c r="IN209" s="437" t="s">
        <v>537</v>
      </c>
      <c r="IO209" s="437" t="s">
        <v>538</v>
      </c>
      <c r="IP209" s="438" t="s">
        <v>539</v>
      </c>
      <c r="IQ209" s="424"/>
      <c r="IR209" s="424"/>
      <c r="IS209" s="436" t="s">
        <v>537</v>
      </c>
      <c r="IT209" s="437" t="s">
        <v>538</v>
      </c>
      <c r="IU209" s="437" t="s">
        <v>539</v>
      </c>
      <c r="IV209" s="437" t="s">
        <v>537</v>
      </c>
      <c r="IW209" s="437" t="s">
        <v>538</v>
      </c>
      <c r="IX209" s="438" t="s">
        <v>539</v>
      </c>
      <c r="IY209" s="424"/>
      <c r="IZ209" s="424"/>
      <c r="JA209" s="436" t="s">
        <v>537</v>
      </c>
      <c r="JB209" s="437" t="s">
        <v>538</v>
      </c>
      <c r="JC209" s="437" t="s">
        <v>539</v>
      </c>
      <c r="JD209" s="437" t="s">
        <v>537</v>
      </c>
      <c r="JE209" s="437" t="s">
        <v>538</v>
      </c>
      <c r="JF209" s="438" t="s">
        <v>539</v>
      </c>
      <c r="JG209" s="424"/>
      <c r="JH209" s="424"/>
      <c r="JI209" s="436" t="s">
        <v>537</v>
      </c>
      <c r="JJ209" s="437" t="s">
        <v>538</v>
      </c>
      <c r="JK209" s="437" t="s">
        <v>539</v>
      </c>
      <c r="JL209" s="437" t="s">
        <v>537</v>
      </c>
      <c r="JM209" s="437" t="s">
        <v>538</v>
      </c>
      <c r="JN209" s="438" t="s">
        <v>539</v>
      </c>
      <c r="JO209" s="424"/>
      <c r="JP209" s="424"/>
      <c r="JQ209" s="436" t="s">
        <v>537</v>
      </c>
      <c r="JR209" s="437" t="s">
        <v>538</v>
      </c>
      <c r="JS209" s="437" t="s">
        <v>539</v>
      </c>
      <c r="JT209" s="437" t="s">
        <v>537</v>
      </c>
      <c r="JU209" s="437" t="s">
        <v>538</v>
      </c>
      <c r="JV209" s="438" t="s">
        <v>539</v>
      </c>
      <c r="JW209" s="424"/>
      <c r="JX209" s="424"/>
      <c r="JY209" s="436" t="s">
        <v>537</v>
      </c>
      <c r="JZ209" s="437" t="s">
        <v>538</v>
      </c>
      <c r="KA209" s="438" t="s">
        <v>539</v>
      </c>
    </row>
    <row r="210" spans="1:287" ht="12.75" x14ac:dyDescent="0.2">
      <c r="A210" s="610"/>
      <c r="B210" s="609"/>
      <c r="C210" s="607"/>
      <c r="D210" s="607"/>
      <c r="E210" s="607"/>
      <c r="G210" s="243" t="s">
        <v>204</v>
      </c>
      <c r="H210" s="1008" t="s">
        <v>724</v>
      </c>
      <c r="I210" s="1009"/>
      <c r="J210" s="374">
        <f t="shared" ref="J210:O223" si="672">(EX210/CG210)*100</f>
        <v>33.703430575523413</v>
      </c>
      <c r="K210" s="375">
        <f t="shared" si="672"/>
        <v>44.245403937434908</v>
      </c>
      <c r="L210" s="375">
        <f t="shared" si="672"/>
        <v>39.460387569172148</v>
      </c>
      <c r="M210" s="375">
        <f t="shared" si="672"/>
        <v>33.684377120407902</v>
      </c>
      <c r="N210" s="375">
        <f t="shared" si="672"/>
        <v>45.082591859987694</v>
      </c>
      <c r="O210" s="376">
        <f t="shared" si="672"/>
        <v>39.765920472733008</v>
      </c>
      <c r="P210" s="1008" t="s">
        <v>724</v>
      </c>
      <c r="Q210" s="1009"/>
      <c r="R210" s="377">
        <f t="shared" ref="R210:W223" si="673">(FF210/CO210)*100</f>
        <v>0.38523731380160575</v>
      </c>
      <c r="S210" s="377">
        <f t="shared" si="673"/>
        <v>0.52734850975714231</v>
      </c>
      <c r="T210" s="377">
        <f t="shared" si="673"/>
        <v>0.48252711564807954</v>
      </c>
      <c r="U210" s="377">
        <f t="shared" si="673"/>
        <v>1.5143457284130621</v>
      </c>
      <c r="V210" s="377">
        <f t="shared" si="673"/>
        <v>2.4454642738255812</v>
      </c>
      <c r="W210" s="378">
        <f t="shared" si="673"/>
        <v>2.0283499834821259</v>
      </c>
      <c r="X210" s="1008" t="s">
        <v>724</v>
      </c>
      <c r="Y210" s="1009"/>
      <c r="Z210" s="377">
        <f t="shared" ref="Z210:AE223" si="674">(FN210/CW210)*100</f>
        <v>1.4910071481642795</v>
      </c>
      <c r="AA210" s="377">
        <f t="shared" si="674"/>
        <v>3.6925920602402842</v>
      </c>
      <c r="AB210" s="377">
        <f t="shared" si="674"/>
        <v>2.6916139057048216</v>
      </c>
      <c r="AC210" s="377">
        <f t="shared" si="674"/>
        <v>10.565253016569191</v>
      </c>
      <c r="AD210" s="377">
        <f t="shared" si="674"/>
        <v>22.013925643325184</v>
      </c>
      <c r="AE210" s="378">
        <f t="shared" si="674"/>
        <v>16.688750208936813</v>
      </c>
      <c r="AF210" s="1008" t="s">
        <v>724</v>
      </c>
      <c r="AG210" s="1009"/>
      <c r="AH210" s="377" t="e">
        <f t="shared" ref="AH210:AM223" si="675">(FV210/DE210)*100</f>
        <v>#DIV/0!</v>
      </c>
      <c r="AI210" s="377">
        <f t="shared" si="675"/>
        <v>64.79334248874099</v>
      </c>
      <c r="AJ210" s="377">
        <f t="shared" si="675"/>
        <v>67.76553691818566</v>
      </c>
      <c r="AK210" s="377">
        <f t="shared" si="675"/>
        <v>86.716063470775609</v>
      </c>
      <c r="AL210" s="377">
        <f t="shared" si="675"/>
        <v>73.856678996707473</v>
      </c>
      <c r="AM210" s="378">
        <f t="shared" si="675"/>
        <v>76.682352394148339</v>
      </c>
      <c r="AN210" s="1008" t="s">
        <v>724</v>
      </c>
      <c r="AO210" s="1009"/>
      <c r="AP210" s="377">
        <f t="shared" ref="AP210:AU223" si="676">(GD210/DM210)*100</f>
        <v>35.634013070334802</v>
      </c>
      <c r="AQ210" s="377">
        <f t="shared" si="676"/>
        <v>28.197349472318734</v>
      </c>
      <c r="AR210" s="377">
        <f t="shared" si="676"/>
        <v>28.477574771962466</v>
      </c>
      <c r="AS210" s="377">
        <f t="shared" si="676"/>
        <v>75.824096441446983</v>
      </c>
      <c r="AT210" s="377">
        <f t="shared" si="676"/>
        <v>73.123605112345786</v>
      </c>
      <c r="AU210" s="378">
        <f t="shared" si="676"/>
        <v>71.352847320808323</v>
      </c>
      <c r="AV210" s="1008" t="s">
        <v>724</v>
      </c>
      <c r="AW210" s="1009"/>
      <c r="AX210" s="377">
        <f t="shared" ref="AX210:BC210" si="677">(GL210/DU210)*100</f>
        <v>75.056430354723531</v>
      </c>
      <c r="AY210" s="377">
        <f t="shared" si="677"/>
        <v>66.988556950272766</v>
      </c>
      <c r="AZ210" s="377">
        <f t="shared" si="677"/>
        <v>68.329683341479779</v>
      </c>
      <c r="BA210" s="377">
        <f t="shared" si="677"/>
        <v>82.236277626339387</v>
      </c>
      <c r="BB210" s="377">
        <f t="shared" si="677"/>
        <v>78.734323070247441</v>
      </c>
      <c r="BC210" s="378">
        <f t="shared" si="677"/>
        <v>79.803030047261544</v>
      </c>
      <c r="BD210" s="1008" t="s">
        <v>724</v>
      </c>
      <c r="BE210" s="1009"/>
      <c r="BF210" s="374">
        <f>(GT210/EC210)*100</f>
        <v>6.347072946048014</v>
      </c>
      <c r="BG210" s="375">
        <f t="shared" ref="BG210:BK210" si="678">(GU210/ED210)*100</f>
        <v>15.715657339460554</v>
      </c>
      <c r="BH210" s="375">
        <f t="shared" si="678"/>
        <v>11.42178278368096</v>
      </c>
      <c r="BI210" s="375">
        <f t="shared" si="678"/>
        <v>8.0083515070573235</v>
      </c>
      <c r="BJ210" s="375">
        <f t="shared" si="678"/>
        <v>10.833253740329397</v>
      </c>
      <c r="BK210" s="376">
        <f t="shared" si="678"/>
        <v>9.5280523200388991</v>
      </c>
      <c r="BL210" s="1008" t="s">
        <v>724</v>
      </c>
      <c r="BM210" s="1009"/>
      <c r="BN210" s="377">
        <f>(HB210/EK210)*100</f>
        <v>11.66558471236206</v>
      </c>
      <c r="BO210" s="377">
        <f t="shared" ref="BO210:BS210" si="679">(HC210/EL210)*100</f>
        <v>39.984953941189133</v>
      </c>
      <c r="BP210" s="377">
        <f t="shared" si="679"/>
        <v>27.20621805957731</v>
      </c>
      <c r="BQ210" s="377">
        <f t="shared" si="679"/>
        <v>13.198408902126207</v>
      </c>
      <c r="BR210" s="377">
        <f t="shared" si="679"/>
        <v>32.405294033080004</v>
      </c>
      <c r="BS210" s="377">
        <f t="shared" si="679"/>
        <v>23.553888529159547</v>
      </c>
      <c r="BT210" s="1008" t="s">
        <v>724</v>
      </c>
      <c r="BU210" s="1009"/>
      <c r="BV210" s="377">
        <f>(HJ210/ES210)*100</f>
        <v>76.787844800801352</v>
      </c>
      <c r="BW210" s="377">
        <f>(HK210/ET210)*100</f>
        <v>74.671388268231169</v>
      </c>
      <c r="BX210" s="378">
        <f>(HL210/EU210)*100</f>
        <v>75.781072841421221</v>
      </c>
      <c r="BY210" s="211">
        <f t="shared" ref="BY210:CD210" si="680">SUM(BY5:BY25)</f>
        <v>12871123</v>
      </c>
      <c r="BZ210" s="211">
        <f t="shared" si="680"/>
        <v>15445895</v>
      </c>
      <c r="CA210" s="211">
        <f t="shared" si="680"/>
        <v>28317018</v>
      </c>
      <c r="CB210" s="211">
        <f t="shared" si="680"/>
        <v>13451403</v>
      </c>
      <c r="CC210" s="211">
        <f t="shared" si="680"/>
        <v>15968049</v>
      </c>
      <c r="CD210" s="211">
        <f t="shared" si="680"/>
        <v>29419452</v>
      </c>
      <c r="CE210" s="299"/>
      <c r="CF210" s="299"/>
      <c r="CG210" s="272">
        <f t="shared" ref="CG210:CL210" si="681">SUM(CG5:CG25)</f>
        <v>3251058</v>
      </c>
      <c r="CH210" s="273">
        <f t="shared" si="681"/>
        <v>3914579</v>
      </c>
      <c r="CI210" s="273">
        <f t="shared" si="681"/>
        <v>7165637</v>
      </c>
      <c r="CJ210" s="273">
        <f t="shared" si="681"/>
        <v>2974074</v>
      </c>
      <c r="CK210" s="273">
        <f t="shared" si="681"/>
        <v>3660707</v>
      </c>
      <c r="CL210" s="274">
        <f t="shared" si="681"/>
        <v>6634781</v>
      </c>
      <c r="CM210" s="299"/>
      <c r="CN210" s="299"/>
      <c r="CO210" s="272">
        <f t="shared" ref="CO210:CT210" si="682">SUM(CO5:CO25)</f>
        <v>3140736</v>
      </c>
      <c r="CP210" s="273">
        <f t="shared" si="682"/>
        <v>3777438</v>
      </c>
      <c r="CQ210" s="273">
        <f t="shared" si="682"/>
        <v>7202852</v>
      </c>
      <c r="CR210" s="273">
        <f t="shared" si="682"/>
        <v>2951924</v>
      </c>
      <c r="CS210" s="273">
        <f t="shared" si="682"/>
        <v>3637907</v>
      </c>
      <c r="CT210" s="274">
        <f t="shared" si="682"/>
        <v>6589831</v>
      </c>
      <c r="CU210" s="299"/>
      <c r="CV210" s="299"/>
      <c r="CW210" s="272">
        <f t="shared" ref="CW210:DB210" si="683">SUM(CW5:CW25)</f>
        <v>3161511</v>
      </c>
      <c r="CX210" s="273">
        <f t="shared" si="683"/>
        <v>3798654</v>
      </c>
      <c r="CY210" s="273">
        <f t="shared" si="683"/>
        <v>6960165</v>
      </c>
      <c r="CZ210" s="273">
        <f t="shared" si="683"/>
        <v>2974074</v>
      </c>
      <c r="DA210" s="273">
        <f t="shared" si="683"/>
        <v>3660707</v>
      </c>
      <c r="DB210" s="274">
        <f t="shared" si="683"/>
        <v>6634781</v>
      </c>
      <c r="DC210" s="299"/>
      <c r="DD210" s="299"/>
      <c r="DE210" s="272">
        <f t="shared" ref="DE210:DJ210" si="684">SUM(DE5:DE25)</f>
        <v>0</v>
      </c>
      <c r="DF210" s="273">
        <f t="shared" si="684"/>
        <v>2788880</v>
      </c>
      <c r="DG210" s="273">
        <f t="shared" si="684"/>
        <v>4971195</v>
      </c>
      <c r="DH210" s="273">
        <f t="shared" si="684"/>
        <v>2057955</v>
      </c>
      <c r="DI210" s="273">
        <f t="shared" si="684"/>
        <v>3660707</v>
      </c>
      <c r="DJ210" s="274">
        <f t="shared" si="684"/>
        <v>6634781</v>
      </c>
      <c r="DK210" s="299"/>
      <c r="DL210" s="299"/>
      <c r="DM210" s="272">
        <f t="shared" ref="DM210:DR210" si="685">SUM(DM5:DM25)</f>
        <v>3115911</v>
      </c>
      <c r="DN210" s="273">
        <f t="shared" si="685"/>
        <v>3914579</v>
      </c>
      <c r="DO210" s="273">
        <f t="shared" si="685"/>
        <v>7412705</v>
      </c>
      <c r="DP210" s="273">
        <f t="shared" si="685"/>
        <v>2974074</v>
      </c>
      <c r="DQ210" s="273">
        <f t="shared" si="685"/>
        <v>3660707</v>
      </c>
      <c r="DR210" s="274">
        <f t="shared" si="685"/>
        <v>6634781</v>
      </c>
      <c r="DS210" s="299"/>
      <c r="DT210" s="299"/>
      <c r="DU210" s="272">
        <f t="shared" ref="DU210:DZ210" si="686">SUM(DU5:DU25)</f>
        <v>2347180</v>
      </c>
      <c r="DV210" s="273">
        <f t="shared" si="686"/>
        <v>3377666</v>
      </c>
      <c r="DW210" s="273">
        <f t="shared" si="686"/>
        <v>6362690</v>
      </c>
      <c r="DX210" s="273">
        <f t="shared" si="686"/>
        <v>2861083</v>
      </c>
      <c r="DY210" s="273">
        <f t="shared" si="686"/>
        <v>3519117</v>
      </c>
      <c r="DZ210" s="274">
        <f t="shared" si="686"/>
        <v>6634781</v>
      </c>
      <c r="EA210" s="299"/>
      <c r="EB210" s="299"/>
      <c r="EC210" s="272">
        <f t="shared" ref="EC210:EH210" si="687">SUM(EC5:EC25)</f>
        <v>3368421</v>
      </c>
      <c r="ED210" s="273">
        <f t="shared" si="687"/>
        <v>4081894</v>
      </c>
      <c r="EE210" s="273">
        <f t="shared" si="687"/>
        <v>7450315</v>
      </c>
      <c r="EF210" s="273">
        <f t="shared" si="687"/>
        <v>2974074</v>
      </c>
      <c r="EG210" s="273">
        <f t="shared" si="687"/>
        <v>3660707</v>
      </c>
      <c r="EH210" s="274">
        <f t="shared" si="687"/>
        <v>6634781</v>
      </c>
      <c r="EI210" s="299"/>
      <c r="EJ210" s="299"/>
      <c r="EK210" s="272">
        <f t="shared" ref="EK210:EP210" si="688">SUM(EK5:EK25)</f>
        <v>3347646</v>
      </c>
      <c r="EL210" s="273">
        <f t="shared" si="688"/>
        <v>4060678</v>
      </c>
      <c r="EM210" s="273">
        <f t="shared" si="688"/>
        <v>7408324</v>
      </c>
      <c r="EN210" s="273">
        <f t="shared" si="688"/>
        <v>2951924</v>
      </c>
      <c r="EO210" s="273">
        <f t="shared" si="688"/>
        <v>3637907</v>
      </c>
      <c r="EP210" s="274">
        <f t="shared" si="688"/>
        <v>6589831</v>
      </c>
      <c r="EQ210" s="299"/>
      <c r="ER210" s="299"/>
      <c r="ES210" s="272">
        <f>SUM(ES5:ES25)</f>
        <v>1020263</v>
      </c>
      <c r="ET210" s="273">
        <f>SUM(ET5:ET25)</f>
        <v>1158717</v>
      </c>
      <c r="EU210" s="274">
        <f>SUM(EU5:EU25)</f>
        <v>2178980</v>
      </c>
      <c r="EV210" s="299"/>
      <c r="EW210" s="299"/>
      <c r="EX210" s="266">
        <f t="shared" ref="EX210:FC210" si="689">SUM(EX5:EX25)</f>
        <v>1095718.0759999999</v>
      </c>
      <c r="EY210" s="267">
        <f t="shared" si="689"/>
        <v>1732021.291</v>
      </c>
      <c r="EZ210" s="267">
        <f t="shared" si="689"/>
        <v>2827588.1320000002</v>
      </c>
      <c r="FA210" s="267">
        <f t="shared" si="689"/>
        <v>1001798.3020000001</v>
      </c>
      <c r="FB210" s="267">
        <f t="shared" si="689"/>
        <v>1650341.5959999999</v>
      </c>
      <c r="FC210" s="268">
        <f t="shared" si="689"/>
        <v>2638381.7359999996</v>
      </c>
      <c r="FD210" s="299"/>
      <c r="FE210" s="299"/>
      <c r="FF210" s="266">
        <f t="shared" ref="FF210:FK210" si="690">SUM(FF5:FF25)</f>
        <v>12099.287</v>
      </c>
      <c r="FG210" s="267">
        <f t="shared" si="690"/>
        <v>19920.262999999999</v>
      </c>
      <c r="FH210" s="267">
        <f t="shared" si="690"/>
        <v>34755.714000000007</v>
      </c>
      <c r="FI210" s="267">
        <f t="shared" si="690"/>
        <v>44702.334999999999</v>
      </c>
      <c r="FJ210" s="267">
        <f t="shared" si="690"/>
        <v>88963.715999999986</v>
      </c>
      <c r="FK210" s="268">
        <f t="shared" si="690"/>
        <v>133664.83600000001</v>
      </c>
      <c r="FL210" s="299"/>
      <c r="FM210" s="299"/>
      <c r="FN210" s="266">
        <f t="shared" ref="FN210:FS210" si="691">SUM(FN5:FN25)</f>
        <v>47138.354999999996</v>
      </c>
      <c r="FO210" s="267">
        <f t="shared" si="691"/>
        <v>140268.79599999997</v>
      </c>
      <c r="FP210" s="267">
        <f t="shared" si="691"/>
        <v>187340.769</v>
      </c>
      <c r="FQ210" s="267">
        <f t="shared" si="691"/>
        <v>314218.44300000003</v>
      </c>
      <c r="FR210" s="267">
        <f t="shared" si="691"/>
        <v>805865.31700000004</v>
      </c>
      <c r="FS210" s="268">
        <f t="shared" si="691"/>
        <v>1107262.0279999999</v>
      </c>
      <c r="FT210" s="299"/>
      <c r="FU210" s="299"/>
      <c r="FV210" s="266">
        <f t="shared" ref="FV210:GA210" si="692">SUM(FV5:FV25)</f>
        <v>0</v>
      </c>
      <c r="FW210" s="267">
        <f t="shared" si="692"/>
        <v>1807008.5699999998</v>
      </c>
      <c r="FX210" s="267">
        <f t="shared" si="692"/>
        <v>3368756.983</v>
      </c>
      <c r="FY210" s="267">
        <f t="shared" si="692"/>
        <v>1784577.564</v>
      </c>
      <c r="FZ210" s="267">
        <f t="shared" si="692"/>
        <v>2703676.6180000002</v>
      </c>
      <c r="GA210" s="268">
        <f t="shared" si="692"/>
        <v>5087706.1469999999</v>
      </c>
      <c r="GB210" s="299"/>
      <c r="GC210" s="299"/>
      <c r="GD210" s="266">
        <f t="shared" ref="GD210:GI210" si="693">SUM(GD5:GD25)</f>
        <v>1110324.1329999999</v>
      </c>
      <c r="GE210" s="267">
        <f t="shared" si="693"/>
        <v>1103807.5209999999</v>
      </c>
      <c r="GF210" s="267">
        <f t="shared" si="693"/>
        <v>2110958.6090000002</v>
      </c>
      <c r="GG210" s="267">
        <f t="shared" si="693"/>
        <v>2255064.7379999999</v>
      </c>
      <c r="GH210" s="267">
        <f t="shared" si="693"/>
        <v>2676840.9309999999</v>
      </c>
      <c r="GI210" s="268">
        <f t="shared" si="693"/>
        <v>4734105.1569999997</v>
      </c>
      <c r="GJ210" s="299"/>
      <c r="GK210" s="299"/>
      <c r="GL210" s="266">
        <f t="shared" ref="GL210:GQ210" si="694">SUM(GL5:GL25)</f>
        <v>1761709.5219999999</v>
      </c>
      <c r="GM210" s="267">
        <f t="shared" si="694"/>
        <v>2262649.7120000003</v>
      </c>
      <c r="GN210" s="267">
        <f t="shared" si="694"/>
        <v>4347605.9289999995</v>
      </c>
      <c r="GO210" s="267">
        <f t="shared" si="694"/>
        <v>2352848.159</v>
      </c>
      <c r="GP210" s="267">
        <f t="shared" si="694"/>
        <v>2770752.9479999999</v>
      </c>
      <c r="GQ210" s="268">
        <f t="shared" si="694"/>
        <v>5294756.2750000004</v>
      </c>
      <c r="GR210" s="299"/>
      <c r="GS210" s="299"/>
      <c r="GT210" s="266">
        <f t="shared" ref="GT210:GY210" si="695">SUM(GT5:GT25)</f>
        <v>213796.13800000001</v>
      </c>
      <c r="GU210" s="267">
        <f t="shared" si="695"/>
        <v>641496.47399999993</v>
      </c>
      <c r="GV210" s="267">
        <f t="shared" si="695"/>
        <v>850958.79600000009</v>
      </c>
      <c r="GW210" s="267">
        <f t="shared" si="695"/>
        <v>238174.30000000002</v>
      </c>
      <c r="GX210" s="267">
        <f t="shared" si="695"/>
        <v>396573.67800000007</v>
      </c>
      <c r="GY210" s="268">
        <f t="shared" si="695"/>
        <v>632165.40500000003</v>
      </c>
      <c r="GZ210" s="299"/>
      <c r="HA210" s="299"/>
      <c r="HB210" s="266">
        <f t="shared" ref="HB210:HG210" si="696">SUM(HB5:HB25)</f>
        <v>390522.48</v>
      </c>
      <c r="HC210" s="267">
        <f t="shared" si="696"/>
        <v>1623660.2280000001</v>
      </c>
      <c r="HD210" s="267">
        <f t="shared" si="696"/>
        <v>2015524.7819999999</v>
      </c>
      <c r="HE210" s="267">
        <f t="shared" si="696"/>
        <v>389607</v>
      </c>
      <c r="HF210" s="267">
        <f t="shared" si="696"/>
        <v>1178874.46</v>
      </c>
      <c r="HG210" s="268">
        <f t="shared" si="696"/>
        <v>1552161.4479999999</v>
      </c>
      <c r="HH210" s="299"/>
      <c r="HI210" s="299"/>
      <c r="HJ210" s="266">
        <f>SUM(HJ5:HJ25)</f>
        <v>783437.96899999992</v>
      </c>
      <c r="HK210" s="267">
        <f>SUM(HK5:HK25)</f>
        <v>865230.07000000007</v>
      </c>
      <c r="HL210" s="268">
        <f>SUM(HL5:HL25)</f>
        <v>1651254.4210000001</v>
      </c>
      <c r="HM210" s="439">
        <f t="shared" ref="HM210:HR210" si="697">SUM(HM5:HM25)</f>
        <v>10</v>
      </c>
      <c r="HN210" s="440">
        <f t="shared" si="697"/>
        <v>10</v>
      </c>
      <c r="HO210" s="440">
        <f t="shared" si="697"/>
        <v>10</v>
      </c>
      <c r="HP210" s="440">
        <f t="shared" si="697"/>
        <v>9</v>
      </c>
      <c r="HQ210" s="440">
        <f t="shared" si="697"/>
        <v>9</v>
      </c>
      <c r="HR210" s="441">
        <f t="shared" si="697"/>
        <v>9</v>
      </c>
      <c r="HS210" s="440"/>
      <c r="HT210" s="440"/>
      <c r="HU210" s="439">
        <f t="shared" ref="HU210:HZ210" si="698">SUM(HU5:HU25)</f>
        <v>8</v>
      </c>
      <c r="HV210" s="440">
        <f t="shared" si="698"/>
        <v>8</v>
      </c>
      <c r="HW210" s="440">
        <f t="shared" si="698"/>
        <v>9</v>
      </c>
      <c r="HX210" s="440">
        <f t="shared" si="698"/>
        <v>8</v>
      </c>
      <c r="HY210" s="440">
        <f t="shared" si="698"/>
        <v>8</v>
      </c>
      <c r="HZ210" s="441">
        <f t="shared" si="698"/>
        <v>8</v>
      </c>
      <c r="IA210" s="440"/>
      <c r="IB210" s="440"/>
      <c r="IC210" s="439">
        <f t="shared" ref="IC210:IH210" si="699">SUM(IC5:IC25)</f>
        <v>9</v>
      </c>
      <c r="ID210" s="440">
        <f t="shared" si="699"/>
        <v>9</v>
      </c>
      <c r="IE210" s="440">
        <f t="shared" si="699"/>
        <v>9</v>
      </c>
      <c r="IF210" s="440">
        <f t="shared" si="699"/>
        <v>9</v>
      </c>
      <c r="IG210" s="440">
        <f t="shared" si="699"/>
        <v>9</v>
      </c>
      <c r="IH210" s="441">
        <f t="shared" si="699"/>
        <v>9</v>
      </c>
      <c r="II210" s="440"/>
      <c r="IJ210" s="440"/>
      <c r="IK210" s="439">
        <f t="shared" ref="IK210:IP210" si="700">SUM(IK5:IK25)</f>
        <v>0</v>
      </c>
      <c r="IL210" s="440">
        <f t="shared" si="700"/>
        <v>4</v>
      </c>
      <c r="IM210" s="440">
        <f t="shared" si="700"/>
        <v>4</v>
      </c>
      <c r="IN210" s="440">
        <f t="shared" si="700"/>
        <v>4</v>
      </c>
      <c r="IO210" s="440">
        <f t="shared" si="700"/>
        <v>9</v>
      </c>
      <c r="IP210" s="441">
        <f t="shared" si="700"/>
        <v>9</v>
      </c>
      <c r="IQ210" s="440"/>
      <c r="IR210" s="440"/>
      <c r="IS210" s="439">
        <f t="shared" ref="IS210:IX210" si="701">SUM(IS5:IS25)</f>
        <v>9</v>
      </c>
      <c r="IT210" s="440">
        <f t="shared" si="701"/>
        <v>10</v>
      </c>
      <c r="IU210" s="440">
        <f t="shared" si="701"/>
        <v>11</v>
      </c>
      <c r="IV210" s="440">
        <f t="shared" si="701"/>
        <v>9</v>
      </c>
      <c r="IW210" s="440">
        <f t="shared" si="701"/>
        <v>9</v>
      </c>
      <c r="IX210" s="441">
        <f t="shared" si="701"/>
        <v>8</v>
      </c>
      <c r="IY210" s="440"/>
      <c r="IZ210" s="440"/>
      <c r="JA210" s="439">
        <f t="shared" ref="JA210:JF210" si="702">SUM(JA5:JA25)</f>
        <v>6</v>
      </c>
      <c r="JB210" s="440">
        <f t="shared" si="702"/>
        <v>8</v>
      </c>
      <c r="JC210" s="440">
        <f t="shared" si="702"/>
        <v>9</v>
      </c>
      <c r="JD210" s="440">
        <f t="shared" si="702"/>
        <v>8</v>
      </c>
      <c r="JE210" s="440">
        <f t="shared" si="702"/>
        <v>8</v>
      </c>
      <c r="JF210" s="441">
        <f t="shared" si="702"/>
        <v>9</v>
      </c>
      <c r="JG210" s="440"/>
      <c r="JH210" s="440"/>
      <c r="JI210" s="439">
        <f t="shared" ref="JI210:JN210" si="703">SUM(JI5:JI25)</f>
        <v>11</v>
      </c>
      <c r="JJ210" s="440">
        <f t="shared" si="703"/>
        <v>11</v>
      </c>
      <c r="JK210" s="440">
        <f t="shared" si="703"/>
        <v>11</v>
      </c>
      <c r="JL210" s="440">
        <f t="shared" si="703"/>
        <v>9</v>
      </c>
      <c r="JM210" s="440">
        <f t="shared" si="703"/>
        <v>9</v>
      </c>
      <c r="JN210" s="441">
        <f t="shared" si="703"/>
        <v>9</v>
      </c>
      <c r="JO210" s="440"/>
      <c r="JP210" s="440"/>
      <c r="JQ210" s="439">
        <f t="shared" ref="JQ210:JV210" si="704">SUM(JQ5:JQ25)</f>
        <v>10</v>
      </c>
      <c r="JR210" s="440">
        <f t="shared" si="704"/>
        <v>10</v>
      </c>
      <c r="JS210" s="440">
        <f t="shared" si="704"/>
        <v>10</v>
      </c>
      <c r="JT210" s="440">
        <f t="shared" si="704"/>
        <v>8</v>
      </c>
      <c r="JU210" s="440">
        <f t="shared" si="704"/>
        <v>8</v>
      </c>
      <c r="JV210" s="441">
        <f t="shared" si="704"/>
        <v>8</v>
      </c>
      <c r="JW210" s="440"/>
      <c r="JX210" s="440"/>
      <c r="JY210" s="439">
        <f>SUM(JY5:JY25)</f>
        <v>3</v>
      </c>
      <c r="JZ210" s="440">
        <f>SUM(JZ5:JZ25)</f>
        <v>3</v>
      </c>
      <c r="KA210" s="441">
        <f>SUM(KA5:KA25)</f>
        <v>3</v>
      </c>
    </row>
    <row r="211" spans="1:287" ht="12.75" x14ac:dyDescent="0.2">
      <c r="A211" s="610"/>
      <c r="B211" s="609"/>
      <c r="C211" s="607"/>
      <c r="D211" s="607"/>
      <c r="E211" s="607"/>
      <c r="G211" s="244" t="s">
        <v>631</v>
      </c>
      <c r="H211" s="1006" t="s">
        <v>724</v>
      </c>
      <c r="I211" s="1007"/>
      <c r="J211" s="582">
        <f t="shared" si="672"/>
        <v>25.106078915442104</v>
      </c>
      <c r="K211" s="583">
        <f t="shared" si="672"/>
        <v>29.053214170713414</v>
      </c>
      <c r="L211" s="583">
        <f t="shared" si="672"/>
        <v>27.104604450344571</v>
      </c>
      <c r="M211" s="377">
        <f t="shared" si="672"/>
        <v>7.108915589840767</v>
      </c>
      <c r="N211" s="377">
        <f t="shared" si="672"/>
        <v>14.346736407982918</v>
      </c>
      <c r="O211" s="378">
        <f t="shared" si="672"/>
        <v>13.23270554499662</v>
      </c>
      <c r="P211" s="1006" t="s">
        <v>724</v>
      </c>
      <c r="Q211" s="1007"/>
      <c r="R211" s="583">
        <f t="shared" si="673"/>
        <v>1.5597478013927091</v>
      </c>
      <c r="S211" s="583">
        <f t="shared" si="673"/>
        <v>2.0172470468195214</v>
      </c>
      <c r="T211" s="583">
        <f t="shared" si="673"/>
        <v>2.002650485779907</v>
      </c>
      <c r="U211" s="377">
        <f t="shared" si="673"/>
        <v>18.884423827234489</v>
      </c>
      <c r="V211" s="377">
        <f t="shared" si="673"/>
        <v>1.629043088995195</v>
      </c>
      <c r="W211" s="378">
        <f t="shared" si="673"/>
        <v>3.1551060631341379</v>
      </c>
      <c r="X211" s="1006" t="s">
        <v>724</v>
      </c>
      <c r="Y211" s="1007"/>
      <c r="Z211" s="377">
        <f t="shared" si="674"/>
        <v>4.2914776115174927E-2</v>
      </c>
      <c r="AA211" s="377">
        <f t="shared" si="674"/>
        <v>6.9793693877771304E-2</v>
      </c>
      <c r="AB211" s="377">
        <f t="shared" si="674"/>
        <v>5.5340015473845608E-2</v>
      </c>
      <c r="AC211" s="377">
        <f t="shared" si="674"/>
        <v>1.2234390397537112</v>
      </c>
      <c r="AD211" s="377">
        <f t="shared" si="674"/>
        <v>4.3852306087879098</v>
      </c>
      <c r="AE211" s="378">
        <f t="shared" si="674"/>
        <v>2.6491685246907655</v>
      </c>
      <c r="AF211" s="1006" t="s">
        <v>724</v>
      </c>
      <c r="AG211" s="1007"/>
      <c r="AH211" s="377" t="e">
        <f t="shared" si="675"/>
        <v>#DIV/0!</v>
      </c>
      <c r="AI211" s="377" t="e">
        <f t="shared" si="675"/>
        <v>#DIV/0!</v>
      </c>
      <c r="AJ211" s="377">
        <f t="shared" si="675"/>
        <v>2.4</v>
      </c>
      <c r="AK211" s="377">
        <f t="shared" si="675"/>
        <v>66.585883255546335</v>
      </c>
      <c r="AL211" s="377">
        <f t="shared" si="675"/>
        <v>67.654555933802953</v>
      </c>
      <c r="AM211" s="378">
        <f t="shared" si="675"/>
        <v>67.281858538137215</v>
      </c>
      <c r="AN211" s="1006" t="s">
        <v>724</v>
      </c>
      <c r="AO211" s="1007"/>
      <c r="AP211" s="377">
        <f t="shared" si="676"/>
        <v>2.4638303845772733</v>
      </c>
      <c r="AQ211" s="377">
        <f t="shared" si="676"/>
        <v>2.1360282021584336</v>
      </c>
      <c r="AR211" s="377">
        <f t="shared" si="676"/>
        <v>1.9607591945323313</v>
      </c>
      <c r="AS211" s="377">
        <f t="shared" si="676"/>
        <v>65.115653942231916</v>
      </c>
      <c r="AT211" s="377">
        <f t="shared" si="676"/>
        <v>31.756595453531624</v>
      </c>
      <c r="AU211" s="378">
        <f t="shared" si="676"/>
        <v>36.467654480162196</v>
      </c>
      <c r="AV211" s="1006" t="s">
        <v>724</v>
      </c>
      <c r="AW211" s="1007"/>
      <c r="AX211" s="377">
        <f t="shared" ref="AX211:BC223" si="705">(GL211/DU211)*100</f>
        <v>54.109125422473269</v>
      </c>
      <c r="AY211" s="377">
        <f t="shared" si="705"/>
        <v>51.703251236739767</v>
      </c>
      <c r="AZ211" s="377">
        <f t="shared" si="705"/>
        <v>50.482691516215759</v>
      </c>
      <c r="BA211" s="377">
        <f t="shared" si="705"/>
        <v>74.439788751570902</v>
      </c>
      <c r="BB211" s="377">
        <f t="shared" si="705"/>
        <v>84.353034193959331</v>
      </c>
      <c r="BC211" s="378">
        <f t="shared" si="705"/>
        <v>81.524659878719149</v>
      </c>
      <c r="BD211" s="1006" t="s">
        <v>724</v>
      </c>
      <c r="BE211" s="1007"/>
      <c r="BF211" s="379">
        <f t="shared" ref="BF211:BF227" si="706">(GT211/EC211)*100</f>
        <v>2.4721030131995221</v>
      </c>
      <c r="BG211" s="377">
        <f t="shared" ref="BG211:BG227" si="707">(GU211/ED211)*100</f>
        <v>7.6837579887070522</v>
      </c>
      <c r="BH211" s="377">
        <f t="shared" ref="BH211:BH227" si="708">(GV211/EE211)*100</f>
        <v>4.8290393615906151</v>
      </c>
      <c r="BI211" s="377">
        <f t="shared" ref="BI211:BI227" si="709">(GW211/EF211)*100</f>
        <v>1.7668537882785902</v>
      </c>
      <c r="BJ211" s="377">
        <f t="shared" ref="BJ211:BJ227" si="710">(GX211/EG211)*100</f>
        <v>8.7540196010772</v>
      </c>
      <c r="BK211" s="378">
        <f t="shared" ref="BK211:BK227" si="711">(GY211/EH211)*100</f>
        <v>4.8171658804291591</v>
      </c>
      <c r="BL211" s="1006" t="s">
        <v>724</v>
      </c>
      <c r="BM211" s="1007"/>
      <c r="BN211" s="377">
        <f t="shared" ref="BN211:BN227" si="712">(HB211/EK211)*100</f>
        <v>2.6267098789456491</v>
      </c>
      <c r="BO211" s="377">
        <f t="shared" ref="BO211:BO227" si="713">(HC211/EL211)*100</f>
        <v>12.999504074819534</v>
      </c>
      <c r="BP211" s="377">
        <f t="shared" ref="BP211:BP227" si="714">(HD211/EM211)*100</f>
        <v>7.4067762162964152</v>
      </c>
      <c r="BQ211" s="377">
        <f t="shared" ref="BQ211:BQ227" si="715">(HE211/EN211)*100</f>
        <v>2.8589404277643635</v>
      </c>
      <c r="BR211" s="377">
        <f t="shared" ref="BR211:BR227" si="716">(HF211/EO211)*100</f>
        <v>19.915952134117905</v>
      </c>
      <c r="BS211" s="377">
        <f t="shared" ref="BS211:BS227" si="717">(HG211/EP211)*100</f>
        <v>10.2374013329866</v>
      </c>
      <c r="BT211" s="1006" t="s">
        <v>724</v>
      </c>
      <c r="BU211" s="1007"/>
      <c r="BV211" s="377">
        <f t="shared" ref="BV211:BX226" si="718">(HJ211/ES211)*100</f>
        <v>10.684090935146227</v>
      </c>
      <c r="BW211" s="377">
        <f t="shared" si="718"/>
        <v>11.87211725674055</v>
      </c>
      <c r="BX211" s="378">
        <f t="shared" si="718"/>
        <v>11.23433975222548</v>
      </c>
      <c r="BY211" s="211">
        <f t="shared" ref="BY211:CD211" si="719">SUM(BY26:BY52)</f>
        <v>29796123</v>
      </c>
      <c r="BZ211" s="211">
        <f t="shared" si="719"/>
        <v>29830603</v>
      </c>
      <c r="CA211" s="211">
        <f t="shared" si="719"/>
        <v>59626726</v>
      </c>
      <c r="CB211" s="211">
        <f t="shared" si="719"/>
        <v>31125178</v>
      </c>
      <c r="CC211" s="211">
        <f t="shared" si="719"/>
        <v>30627274</v>
      </c>
      <c r="CD211" s="211">
        <f t="shared" si="719"/>
        <v>61752452</v>
      </c>
      <c r="CE211" s="299"/>
      <c r="CF211" s="299"/>
      <c r="CG211" s="272">
        <f t="shared" ref="CG211:CL211" si="720">SUM(CG26:CG52)</f>
        <v>21083909</v>
      </c>
      <c r="CH211" s="273">
        <f t="shared" si="720"/>
        <v>21490520</v>
      </c>
      <c r="CI211" s="273">
        <f t="shared" si="720"/>
        <v>42584388</v>
      </c>
      <c r="CJ211" s="273">
        <f t="shared" si="720"/>
        <v>12731631</v>
      </c>
      <c r="CK211" s="273">
        <f t="shared" si="720"/>
        <v>11631938</v>
      </c>
      <c r="CL211" s="274">
        <f t="shared" si="720"/>
        <v>24374298</v>
      </c>
      <c r="CM211" s="299"/>
      <c r="CN211" s="299"/>
      <c r="CO211" s="272">
        <f t="shared" ref="CO211:CT211" si="721">SUM(CO26:CO52)</f>
        <v>20573706</v>
      </c>
      <c r="CP211" s="273">
        <f t="shared" si="721"/>
        <v>20430431</v>
      </c>
      <c r="CQ211" s="273">
        <f t="shared" si="721"/>
        <v>45513204</v>
      </c>
      <c r="CR211" s="273">
        <f t="shared" si="721"/>
        <v>12720872</v>
      </c>
      <c r="CS211" s="273">
        <f t="shared" si="721"/>
        <v>11623223</v>
      </c>
      <c r="CT211" s="274">
        <f t="shared" si="721"/>
        <v>28911648</v>
      </c>
      <c r="CU211" s="299"/>
      <c r="CV211" s="299"/>
      <c r="CW211" s="272">
        <f t="shared" ref="CW211:DB211" si="722">SUM(CW26:CW52)</f>
        <v>4341987</v>
      </c>
      <c r="CX211" s="273">
        <f t="shared" si="722"/>
        <v>5373762</v>
      </c>
      <c r="CY211" s="273">
        <f t="shared" si="722"/>
        <v>9715749</v>
      </c>
      <c r="CZ211" s="273">
        <f t="shared" si="722"/>
        <v>973167</v>
      </c>
      <c r="DA211" s="273">
        <f t="shared" si="722"/>
        <v>995322</v>
      </c>
      <c r="DB211" s="274">
        <f t="shared" si="722"/>
        <v>1968489</v>
      </c>
      <c r="DC211" s="299"/>
      <c r="DD211" s="299"/>
      <c r="DE211" s="272">
        <f t="shared" ref="DE211:DJ211" si="723">SUM(DE26:DE52)</f>
        <v>0</v>
      </c>
      <c r="DF211" s="273">
        <f t="shared" si="723"/>
        <v>0</v>
      </c>
      <c r="DG211" s="273">
        <f t="shared" si="723"/>
        <v>10770</v>
      </c>
      <c r="DH211" s="273">
        <f t="shared" si="723"/>
        <v>125128</v>
      </c>
      <c r="DI211" s="273">
        <f t="shared" si="723"/>
        <v>148345</v>
      </c>
      <c r="DJ211" s="274">
        <f t="shared" si="723"/>
        <v>273473</v>
      </c>
      <c r="DK211" s="299"/>
      <c r="DL211" s="299"/>
      <c r="DM211" s="272">
        <f t="shared" ref="DM211:DR211" si="724">SUM(DM26:DM52)</f>
        <v>4420282</v>
      </c>
      <c r="DN211" s="273">
        <f t="shared" si="724"/>
        <v>5430790</v>
      </c>
      <c r="DO211" s="273">
        <f t="shared" si="724"/>
        <v>9851072</v>
      </c>
      <c r="DP211" s="273">
        <f t="shared" si="724"/>
        <v>973167</v>
      </c>
      <c r="DQ211" s="273">
        <f t="shared" si="724"/>
        <v>995322</v>
      </c>
      <c r="DR211" s="274">
        <f t="shared" si="724"/>
        <v>1968489</v>
      </c>
      <c r="DS211" s="299"/>
      <c r="DT211" s="299"/>
      <c r="DU211" s="272">
        <f t="shared" ref="DU211:DZ211" si="725">SUM(DU26:DU52)</f>
        <v>129594</v>
      </c>
      <c r="DV211" s="273">
        <f t="shared" si="725"/>
        <v>151204</v>
      </c>
      <c r="DW211" s="273">
        <f t="shared" si="725"/>
        <v>291568</v>
      </c>
      <c r="DX211" s="273">
        <f t="shared" si="725"/>
        <v>973167</v>
      </c>
      <c r="DY211" s="273">
        <f t="shared" si="725"/>
        <v>995322</v>
      </c>
      <c r="DZ211" s="274">
        <f t="shared" si="725"/>
        <v>1968489</v>
      </c>
      <c r="EA211" s="299"/>
      <c r="EB211" s="299"/>
      <c r="EC211" s="272">
        <f t="shared" ref="EC211:EH211" si="726">SUM(EC26:EC52)</f>
        <v>11948993</v>
      </c>
      <c r="ED211" s="273">
        <f t="shared" si="726"/>
        <v>12644881</v>
      </c>
      <c r="EE211" s="273">
        <f t="shared" si="726"/>
        <v>24593874</v>
      </c>
      <c r="EF211" s="273">
        <f t="shared" si="726"/>
        <v>1284726</v>
      </c>
      <c r="EG211" s="273">
        <f t="shared" si="726"/>
        <v>1318601</v>
      </c>
      <c r="EH211" s="274">
        <f t="shared" si="726"/>
        <v>2603327</v>
      </c>
      <c r="EI211" s="299"/>
      <c r="EJ211" s="299"/>
      <c r="EK211" s="272">
        <f t="shared" ref="EK211:EP211" si="727">SUM(EK26:EK52)</f>
        <v>12083911</v>
      </c>
      <c r="EL211" s="273">
        <f t="shared" si="727"/>
        <v>12719459</v>
      </c>
      <c r="EM211" s="273">
        <f t="shared" si="727"/>
        <v>24803370</v>
      </c>
      <c r="EN211" s="273">
        <f t="shared" si="727"/>
        <v>1284726</v>
      </c>
      <c r="EO211" s="273">
        <f t="shared" si="727"/>
        <v>1318601</v>
      </c>
      <c r="EP211" s="274">
        <f t="shared" si="727"/>
        <v>2603327</v>
      </c>
      <c r="EQ211" s="299"/>
      <c r="ER211" s="299"/>
      <c r="ES211" s="272">
        <f>SUM(ES26:ES52)</f>
        <v>87227</v>
      </c>
      <c r="ET211" s="273">
        <f>SUM(ET26:ET52)</f>
        <v>64201</v>
      </c>
      <c r="EU211" s="274">
        <f>SUM(EU26:EU52)</f>
        <v>151428</v>
      </c>
      <c r="EV211" s="299"/>
      <c r="EW211" s="299"/>
      <c r="EX211" s="266">
        <f t="shared" ref="EX211:FC211" si="728">SUM(EX26:EX52)</f>
        <v>5293342.8320000004</v>
      </c>
      <c r="EY211" s="267">
        <f t="shared" si="728"/>
        <v>6243686.8020000001</v>
      </c>
      <c r="EZ211" s="267">
        <f t="shared" si="728"/>
        <v>11542329.925000001</v>
      </c>
      <c r="FA211" s="267">
        <f t="shared" si="728"/>
        <v>905080.90099999995</v>
      </c>
      <c r="FB211" s="267">
        <f t="shared" si="728"/>
        <v>1668803.4840000002</v>
      </c>
      <c r="FC211" s="268">
        <f t="shared" si="728"/>
        <v>3225379.0830000006</v>
      </c>
      <c r="FD211" s="299"/>
      <c r="FE211" s="299"/>
      <c r="FF211" s="266">
        <f t="shared" ref="FF211:FK211" si="729">SUM(FF26:FF52)</f>
        <v>320897.92699999991</v>
      </c>
      <c r="FG211" s="267">
        <f t="shared" si="729"/>
        <v>412132.266</v>
      </c>
      <c r="FH211" s="267">
        <f t="shared" si="729"/>
        <v>911470.40100000007</v>
      </c>
      <c r="FI211" s="267">
        <f t="shared" si="729"/>
        <v>2402263.3830000004</v>
      </c>
      <c r="FJ211" s="267">
        <f t="shared" si="729"/>
        <v>189347.31099999999</v>
      </c>
      <c r="FK211" s="268">
        <f t="shared" si="729"/>
        <v>912193.15899999987</v>
      </c>
      <c r="FL211" s="299"/>
      <c r="FM211" s="299"/>
      <c r="FN211" s="266">
        <f t="shared" ref="FN211:FS211" si="730">SUM(FN26:FN52)</f>
        <v>1863.3540000000003</v>
      </c>
      <c r="FO211" s="267">
        <f t="shared" si="730"/>
        <v>3750.5470000000005</v>
      </c>
      <c r="FP211" s="267">
        <f t="shared" si="730"/>
        <v>5376.6970000000001</v>
      </c>
      <c r="FQ211" s="267">
        <f t="shared" si="730"/>
        <v>11906.105</v>
      </c>
      <c r="FR211" s="267">
        <f t="shared" si="730"/>
        <v>43647.165000000001</v>
      </c>
      <c r="FS211" s="268">
        <f t="shared" si="730"/>
        <v>52148.591</v>
      </c>
      <c r="FT211" s="299"/>
      <c r="FU211" s="299"/>
      <c r="FV211" s="266">
        <f t="shared" ref="FV211:GA211" si="731">SUM(FV26:FV52)</f>
        <v>0</v>
      </c>
      <c r="FW211" s="267">
        <f t="shared" si="731"/>
        <v>0</v>
      </c>
      <c r="FX211" s="267">
        <f t="shared" si="731"/>
        <v>258.48</v>
      </c>
      <c r="FY211" s="267">
        <f t="shared" si="731"/>
        <v>83317.584000000017</v>
      </c>
      <c r="FZ211" s="267">
        <f t="shared" si="731"/>
        <v>100362.15099999998</v>
      </c>
      <c r="GA211" s="268">
        <f t="shared" si="731"/>
        <v>183997.717</v>
      </c>
      <c r="GB211" s="299"/>
      <c r="GC211" s="299"/>
      <c r="GD211" s="266">
        <f t="shared" ref="GD211:GI211" si="732">SUM(GD26:GD52)</f>
        <v>108908.25099999999</v>
      </c>
      <c r="GE211" s="267">
        <f t="shared" si="732"/>
        <v>116003.20600000001</v>
      </c>
      <c r="GF211" s="267">
        <f t="shared" si="732"/>
        <v>193155.80000000002</v>
      </c>
      <c r="GG211" s="267">
        <f t="shared" si="732"/>
        <v>633684.0560000001</v>
      </c>
      <c r="GH211" s="267">
        <f t="shared" si="732"/>
        <v>316080.38099999999</v>
      </c>
      <c r="GI211" s="268">
        <f t="shared" si="732"/>
        <v>717861.76700000011</v>
      </c>
      <c r="GJ211" s="299"/>
      <c r="GK211" s="299"/>
      <c r="GL211" s="266">
        <f t="shared" ref="GL211:GQ211" si="733">SUM(GL26:GL52)</f>
        <v>70122.180000000008</v>
      </c>
      <c r="GM211" s="267">
        <f t="shared" si="733"/>
        <v>78177.383999999991</v>
      </c>
      <c r="GN211" s="267">
        <f t="shared" si="733"/>
        <v>147191.37399999998</v>
      </c>
      <c r="GO211" s="267">
        <f t="shared" si="733"/>
        <v>724423.45900000003</v>
      </c>
      <c r="GP211" s="267">
        <f t="shared" si="733"/>
        <v>839584.30699999991</v>
      </c>
      <c r="GQ211" s="268">
        <f t="shared" si="733"/>
        <v>1604803.9619999998</v>
      </c>
      <c r="GR211" s="299"/>
      <c r="GS211" s="299"/>
      <c r="GT211" s="266">
        <f t="shared" ref="GT211:GY211" si="734">SUM(GT26:GT52)</f>
        <v>295391.41599999997</v>
      </c>
      <c r="GU211" s="267">
        <f t="shared" si="734"/>
        <v>971602.05400000012</v>
      </c>
      <c r="GV211" s="267">
        <f t="shared" si="734"/>
        <v>1187647.8560000001</v>
      </c>
      <c r="GW211" s="267">
        <f t="shared" si="734"/>
        <v>22699.23</v>
      </c>
      <c r="GX211" s="267">
        <f t="shared" si="734"/>
        <v>115430.58999999998</v>
      </c>
      <c r="GY211" s="268">
        <f t="shared" si="734"/>
        <v>125406.58000000002</v>
      </c>
      <c r="GZ211" s="299"/>
      <c r="HA211" s="299"/>
      <c r="HB211" s="266">
        <f t="shared" ref="HB211:HG211" si="735">SUM(HB26:HB52)</f>
        <v>317409.28399999999</v>
      </c>
      <c r="HC211" s="267">
        <f t="shared" si="735"/>
        <v>1653466.591</v>
      </c>
      <c r="HD211" s="267">
        <f t="shared" si="735"/>
        <v>1837130.11</v>
      </c>
      <c r="HE211" s="267">
        <f t="shared" si="735"/>
        <v>36729.550999999999</v>
      </c>
      <c r="HF211" s="267">
        <f t="shared" si="735"/>
        <v>262611.94400000002</v>
      </c>
      <c r="HG211" s="268">
        <f t="shared" si="735"/>
        <v>266513.03300000005</v>
      </c>
      <c r="HH211" s="299"/>
      <c r="HI211" s="299"/>
      <c r="HJ211" s="266">
        <f>SUM(HJ26:HJ52)</f>
        <v>9319.4120000000003</v>
      </c>
      <c r="HK211" s="267">
        <f>SUM(HK26:HK52)</f>
        <v>7622.018</v>
      </c>
      <c r="HL211" s="268">
        <f>SUM(HL26:HL52)</f>
        <v>17011.936000000002</v>
      </c>
      <c r="HM211" s="439">
        <f t="shared" ref="HM211:HR211" si="736">SUM(HM26:HM52)</f>
        <v>11</v>
      </c>
      <c r="HN211" s="440">
        <f t="shared" si="736"/>
        <v>11</v>
      </c>
      <c r="HO211" s="440">
        <f t="shared" si="736"/>
        <v>12</v>
      </c>
      <c r="HP211" s="440">
        <f t="shared" si="736"/>
        <v>7</v>
      </c>
      <c r="HQ211" s="440">
        <f t="shared" si="736"/>
        <v>7</v>
      </c>
      <c r="HR211" s="441">
        <f t="shared" si="736"/>
        <v>8</v>
      </c>
      <c r="HS211" s="440"/>
      <c r="HT211" s="440"/>
      <c r="HU211" s="439">
        <f t="shared" ref="HU211:HZ211" si="737">SUM(HU26:HU52)</f>
        <v>8</v>
      </c>
      <c r="HV211" s="440">
        <f t="shared" si="737"/>
        <v>8</v>
      </c>
      <c r="HW211" s="440">
        <f t="shared" si="737"/>
        <v>9</v>
      </c>
      <c r="HX211" s="440">
        <f t="shared" si="737"/>
        <v>6</v>
      </c>
      <c r="HY211" s="440">
        <f t="shared" si="737"/>
        <v>6</v>
      </c>
      <c r="HZ211" s="441">
        <f t="shared" si="737"/>
        <v>7</v>
      </c>
      <c r="IA211" s="440"/>
      <c r="IB211" s="440"/>
      <c r="IC211" s="439">
        <f t="shared" ref="IC211:IH211" si="738">SUM(IC26:IC52)</f>
        <v>5</v>
      </c>
      <c r="ID211" s="440">
        <f t="shared" si="738"/>
        <v>5</v>
      </c>
      <c r="IE211" s="440">
        <f t="shared" si="738"/>
        <v>5</v>
      </c>
      <c r="IF211" s="440">
        <f t="shared" si="738"/>
        <v>5</v>
      </c>
      <c r="IG211" s="440">
        <f t="shared" si="738"/>
        <v>5</v>
      </c>
      <c r="IH211" s="441">
        <f t="shared" si="738"/>
        <v>5</v>
      </c>
      <c r="II211" s="440"/>
      <c r="IJ211" s="440"/>
      <c r="IK211" s="439">
        <f t="shared" ref="IK211:IP211" si="739">SUM(IK26:IK52)</f>
        <v>0</v>
      </c>
      <c r="IL211" s="440">
        <f t="shared" si="739"/>
        <v>0</v>
      </c>
      <c r="IM211" s="440">
        <f t="shared" si="739"/>
        <v>1</v>
      </c>
      <c r="IN211" s="440">
        <f t="shared" si="739"/>
        <v>2</v>
      </c>
      <c r="IO211" s="440">
        <f t="shared" si="739"/>
        <v>2</v>
      </c>
      <c r="IP211" s="441">
        <f t="shared" si="739"/>
        <v>2</v>
      </c>
      <c r="IQ211" s="440"/>
      <c r="IR211" s="440"/>
      <c r="IS211" s="439">
        <f t="shared" ref="IS211:IX211" si="740">SUM(IS26:IS52)</f>
        <v>6</v>
      </c>
      <c r="IT211" s="440">
        <f t="shared" si="740"/>
        <v>6</v>
      </c>
      <c r="IU211" s="440">
        <f t="shared" si="740"/>
        <v>6</v>
      </c>
      <c r="IV211" s="440">
        <f t="shared" si="740"/>
        <v>5</v>
      </c>
      <c r="IW211" s="440">
        <f t="shared" si="740"/>
        <v>5</v>
      </c>
      <c r="IX211" s="441">
        <f t="shared" si="740"/>
        <v>5</v>
      </c>
      <c r="IY211" s="440"/>
      <c r="IZ211" s="440"/>
      <c r="JA211" s="439">
        <f t="shared" ref="JA211:JF211" si="741">SUM(JA26:JA52)</f>
        <v>2</v>
      </c>
      <c r="JB211" s="440">
        <f t="shared" si="741"/>
        <v>2</v>
      </c>
      <c r="JC211" s="440">
        <f t="shared" si="741"/>
        <v>3</v>
      </c>
      <c r="JD211" s="440">
        <f t="shared" si="741"/>
        <v>5</v>
      </c>
      <c r="JE211" s="440">
        <f t="shared" si="741"/>
        <v>5</v>
      </c>
      <c r="JF211" s="441">
        <f t="shared" si="741"/>
        <v>5</v>
      </c>
      <c r="JG211" s="440"/>
      <c r="JH211" s="440"/>
      <c r="JI211" s="439">
        <f t="shared" ref="JI211:JN211" si="742">SUM(JI26:JI52)</f>
        <v>7</v>
      </c>
      <c r="JJ211" s="440">
        <f t="shared" si="742"/>
        <v>7</v>
      </c>
      <c r="JK211" s="440">
        <f t="shared" si="742"/>
        <v>7</v>
      </c>
      <c r="JL211" s="440">
        <f t="shared" si="742"/>
        <v>4</v>
      </c>
      <c r="JM211" s="440">
        <f t="shared" si="742"/>
        <v>4</v>
      </c>
      <c r="JN211" s="441">
        <f t="shared" si="742"/>
        <v>4</v>
      </c>
      <c r="JO211" s="440"/>
      <c r="JP211" s="440"/>
      <c r="JQ211" s="439">
        <f t="shared" ref="JQ211:JV211" si="743">SUM(JQ26:JQ52)</f>
        <v>7</v>
      </c>
      <c r="JR211" s="440">
        <f t="shared" si="743"/>
        <v>7</v>
      </c>
      <c r="JS211" s="440">
        <f t="shared" si="743"/>
        <v>7</v>
      </c>
      <c r="JT211" s="440">
        <f t="shared" si="743"/>
        <v>4</v>
      </c>
      <c r="JU211" s="440">
        <f t="shared" si="743"/>
        <v>4</v>
      </c>
      <c r="JV211" s="441">
        <f t="shared" si="743"/>
        <v>4</v>
      </c>
      <c r="JW211" s="440"/>
      <c r="JX211" s="440"/>
      <c r="JY211" s="439">
        <f>SUM(JY26:JY52)</f>
        <v>2</v>
      </c>
      <c r="JZ211" s="440">
        <f>SUM(JZ26:JZ52)</f>
        <v>2</v>
      </c>
      <c r="KA211" s="441">
        <f>SUM(KA26:KA52)</f>
        <v>2</v>
      </c>
    </row>
    <row r="212" spans="1:287" ht="12.75" x14ac:dyDescent="0.2">
      <c r="A212" s="610"/>
      <c r="B212" s="609"/>
      <c r="C212" s="607"/>
      <c r="D212" s="607"/>
      <c r="E212" s="607"/>
      <c r="G212" s="244" t="s">
        <v>199</v>
      </c>
      <c r="H212" s="1006" t="s">
        <v>724</v>
      </c>
      <c r="I212" s="1007"/>
      <c r="J212" s="582">
        <f t="shared" si="672"/>
        <v>31.573281393813694</v>
      </c>
      <c r="K212" s="583">
        <f t="shared" si="672"/>
        <v>36.31514042771515</v>
      </c>
      <c r="L212" s="583">
        <f t="shared" si="672"/>
        <v>32.820653233274356</v>
      </c>
      <c r="M212" s="583">
        <f t="shared" si="672"/>
        <v>37.791719166671214</v>
      </c>
      <c r="N212" s="583">
        <f t="shared" si="672"/>
        <v>45.636134036633699</v>
      </c>
      <c r="O212" s="584">
        <f t="shared" si="672"/>
        <v>39.117298679323419</v>
      </c>
      <c r="P212" s="1006" t="s">
        <v>724</v>
      </c>
      <c r="Q212" s="1007"/>
      <c r="R212" s="583">
        <f t="shared" si="673"/>
        <v>10.177352852073616</v>
      </c>
      <c r="S212" s="583">
        <f t="shared" si="673"/>
        <v>13.293842238588569</v>
      </c>
      <c r="T212" s="583">
        <f t="shared" si="673"/>
        <v>10.7729080750757</v>
      </c>
      <c r="U212" s="583">
        <f t="shared" si="673"/>
        <v>10.659984424901717</v>
      </c>
      <c r="V212" s="583">
        <f t="shared" si="673"/>
        <v>8.9349261775546029</v>
      </c>
      <c r="W212" s="584">
        <f t="shared" si="673"/>
        <v>10.73508884564758</v>
      </c>
      <c r="X212" s="1006" t="s">
        <v>724</v>
      </c>
      <c r="Y212" s="1007"/>
      <c r="Z212" s="583">
        <f t="shared" si="674"/>
        <v>1.4416532417647783</v>
      </c>
      <c r="AA212" s="583">
        <f t="shared" si="674"/>
        <v>2.2029016108624835</v>
      </c>
      <c r="AB212" s="583">
        <f t="shared" si="674"/>
        <v>2.5355172221394859</v>
      </c>
      <c r="AC212" s="583">
        <f t="shared" si="674"/>
        <v>4.6459608921500948</v>
      </c>
      <c r="AD212" s="583">
        <f t="shared" si="674"/>
        <v>12.573198786871439</v>
      </c>
      <c r="AE212" s="584">
        <f t="shared" si="674"/>
        <v>11.523157417332875</v>
      </c>
      <c r="AF212" s="1006" t="s">
        <v>724</v>
      </c>
      <c r="AG212" s="1007"/>
      <c r="AH212" s="377">
        <f t="shared" si="675"/>
        <v>29.86418009795354</v>
      </c>
      <c r="AI212" s="583">
        <f t="shared" si="675"/>
        <v>32.196130998626494</v>
      </c>
      <c r="AJ212" s="583">
        <f t="shared" si="675"/>
        <v>30.394969178244118</v>
      </c>
      <c r="AK212" s="583">
        <f t="shared" si="675"/>
        <v>43.967331288127873</v>
      </c>
      <c r="AL212" s="583">
        <f t="shared" si="675"/>
        <v>40.81658748936475</v>
      </c>
      <c r="AM212" s="584">
        <f t="shared" si="675"/>
        <v>44.178312309756521</v>
      </c>
      <c r="AN212" s="1006" t="s">
        <v>724</v>
      </c>
      <c r="AO212" s="1007"/>
      <c r="AP212" s="583">
        <f t="shared" si="676"/>
        <v>35.189865895577192</v>
      </c>
      <c r="AQ212" s="583">
        <f t="shared" si="676"/>
        <v>17.36306767965403</v>
      </c>
      <c r="AR212" s="583">
        <f t="shared" si="676"/>
        <v>23.262687177018577</v>
      </c>
      <c r="AS212" s="583">
        <f t="shared" si="676"/>
        <v>87.457832629785926</v>
      </c>
      <c r="AT212" s="583">
        <f t="shared" si="676"/>
        <v>56.524772302360915</v>
      </c>
      <c r="AU212" s="584">
        <f t="shared" si="676"/>
        <v>64.520409573094014</v>
      </c>
      <c r="AV212" s="1006" t="s">
        <v>724</v>
      </c>
      <c r="AW212" s="1007"/>
      <c r="AX212" s="583">
        <f t="shared" si="705"/>
        <v>39.754536606674982</v>
      </c>
      <c r="AY212" s="583">
        <f t="shared" si="705"/>
        <v>35.454928153774837</v>
      </c>
      <c r="AZ212" s="583">
        <f t="shared" si="705"/>
        <v>37.120251441219835</v>
      </c>
      <c r="BA212" s="583">
        <f t="shared" si="705"/>
        <v>47.530892222337606</v>
      </c>
      <c r="BB212" s="583">
        <f t="shared" si="705"/>
        <v>59.003087820423872</v>
      </c>
      <c r="BC212" s="584">
        <f t="shared" si="705"/>
        <v>54.57148228886561</v>
      </c>
      <c r="BD212" s="1006" t="s">
        <v>724</v>
      </c>
      <c r="BE212" s="1007"/>
      <c r="BF212" s="582">
        <f t="shared" si="706"/>
        <v>20.889102554350941</v>
      </c>
      <c r="BG212" s="583">
        <f t="shared" si="707"/>
        <v>36.257001396393093</v>
      </c>
      <c r="BH212" s="583">
        <f t="shared" si="708"/>
        <v>27.915812205326912</v>
      </c>
      <c r="BI212" s="583">
        <f t="shared" si="709"/>
        <v>13.75221988952981</v>
      </c>
      <c r="BJ212" s="583">
        <f t="shared" si="710"/>
        <v>25.605055747851029</v>
      </c>
      <c r="BK212" s="584">
        <f t="shared" si="711"/>
        <v>18.729504802938212</v>
      </c>
      <c r="BL212" s="1006" t="s">
        <v>724</v>
      </c>
      <c r="BM212" s="1007"/>
      <c r="BN212" s="583">
        <f t="shared" si="712"/>
        <v>29.41766256271362</v>
      </c>
      <c r="BO212" s="583">
        <f t="shared" si="713"/>
        <v>57.432826041916172</v>
      </c>
      <c r="BP212" s="583">
        <f t="shared" si="714"/>
        <v>42.386871525465374</v>
      </c>
      <c r="BQ212" s="583">
        <f t="shared" si="715"/>
        <v>20.326403943870456</v>
      </c>
      <c r="BR212" s="583">
        <f t="shared" si="716"/>
        <v>40.649544192042811</v>
      </c>
      <c r="BS212" s="583">
        <f t="shared" si="717"/>
        <v>29.305939978755411</v>
      </c>
      <c r="BT212" s="1006" t="s">
        <v>724</v>
      </c>
      <c r="BU212" s="1007"/>
      <c r="BV212" s="583">
        <f t="shared" si="718"/>
        <v>56.311186243253729</v>
      </c>
      <c r="BW212" s="583">
        <f t="shared" si="718"/>
        <v>62.873480433580475</v>
      </c>
      <c r="BX212" s="584">
        <f t="shared" si="718"/>
        <v>58.957055790365217</v>
      </c>
      <c r="BY212" s="211">
        <f t="shared" ref="BY212:CD212" si="744">SUM(BY53:BY73)</f>
        <v>24062580</v>
      </c>
      <c r="BZ212" s="211">
        <f t="shared" si="744"/>
        <v>20883421</v>
      </c>
      <c r="CA212" s="211">
        <f t="shared" si="744"/>
        <v>44946001</v>
      </c>
      <c r="CB212" s="211">
        <f t="shared" si="744"/>
        <v>24209326</v>
      </c>
      <c r="CC212" s="211">
        <f t="shared" si="744"/>
        <v>20847335</v>
      </c>
      <c r="CD212" s="211">
        <f t="shared" si="744"/>
        <v>45056661</v>
      </c>
      <c r="CE212" s="299"/>
      <c r="CF212" s="299"/>
      <c r="CG212" s="272">
        <f t="shared" ref="CG212:CL212" si="745">SUM(CG53:CG73)</f>
        <v>20822295</v>
      </c>
      <c r="CH212" s="273">
        <f t="shared" si="745"/>
        <v>17604146</v>
      </c>
      <c r="CI212" s="273">
        <f t="shared" si="745"/>
        <v>43299264</v>
      </c>
      <c r="CJ212" s="273">
        <f t="shared" si="745"/>
        <v>20331903</v>
      </c>
      <c r="CK212" s="273">
        <f t="shared" si="745"/>
        <v>17042505</v>
      </c>
      <c r="CL212" s="274">
        <f t="shared" si="745"/>
        <v>42196175</v>
      </c>
      <c r="CM212" s="299"/>
      <c r="CN212" s="299"/>
      <c r="CO212" s="272">
        <f t="shared" ref="CO212:CT212" si="746">SUM(CO53:CO73)</f>
        <v>19636923</v>
      </c>
      <c r="CP212" s="273">
        <f t="shared" si="746"/>
        <v>16617435</v>
      </c>
      <c r="CQ212" s="273">
        <f t="shared" si="746"/>
        <v>41127181</v>
      </c>
      <c r="CR212" s="273">
        <f t="shared" si="746"/>
        <v>19151083</v>
      </c>
      <c r="CS212" s="273">
        <f t="shared" si="746"/>
        <v>16074244</v>
      </c>
      <c r="CT212" s="274">
        <f t="shared" si="746"/>
        <v>40047094</v>
      </c>
      <c r="CU212" s="299"/>
      <c r="CV212" s="299"/>
      <c r="CW212" s="272">
        <f t="shared" ref="CW212:DB212" si="747">SUM(CW53:CW73)</f>
        <v>19769232</v>
      </c>
      <c r="CX212" s="273">
        <f t="shared" si="747"/>
        <v>16741218</v>
      </c>
      <c r="CY212" s="273">
        <f t="shared" si="747"/>
        <v>41383273</v>
      </c>
      <c r="CZ212" s="273">
        <f t="shared" si="747"/>
        <v>19283392</v>
      </c>
      <c r="DA212" s="273">
        <f t="shared" si="747"/>
        <v>16196140</v>
      </c>
      <c r="DB212" s="274">
        <f t="shared" si="747"/>
        <v>40301299</v>
      </c>
      <c r="DC212" s="299"/>
      <c r="DD212" s="299"/>
      <c r="DE212" s="272">
        <f t="shared" ref="DE212:DJ212" si="748">SUM(DE53:DE73)</f>
        <v>10122758</v>
      </c>
      <c r="DF212" s="273">
        <f t="shared" si="748"/>
        <v>10496507</v>
      </c>
      <c r="DG212" s="273">
        <f t="shared" si="748"/>
        <v>26203731</v>
      </c>
      <c r="DH212" s="273">
        <f t="shared" si="748"/>
        <v>12800018</v>
      </c>
      <c r="DI212" s="273">
        <f t="shared" si="748"/>
        <v>16196140</v>
      </c>
      <c r="DJ212" s="274">
        <f t="shared" si="748"/>
        <v>35479532</v>
      </c>
      <c r="DK212" s="299"/>
      <c r="DL212" s="299"/>
      <c r="DM212" s="272">
        <f t="shared" ref="DM212:DR212" si="749">SUM(DM53:DM73)</f>
        <v>19476166</v>
      </c>
      <c r="DN212" s="273">
        <f t="shared" si="749"/>
        <v>16470755</v>
      </c>
      <c r="DO212" s="273">
        <f t="shared" si="749"/>
        <v>35946921</v>
      </c>
      <c r="DP212" s="273">
        <f t="shared" si="749"/>
        <v>18986401</v>
      </c>
      <c r="DQ212" s="273">
        <f t="shared" si="749"/>
        <v>15923090</v>
      </c>
      <c r="DR212" s="274">
        <f t="shared" si="749"/>
        <v>34909491</v>
      </c>
      <c r="DS212" s="299"/>
      <c r="DT212" s="299"/>
      <c r="DU212" s="272">
        <f t="shared" ref="DU212:DZ212" si="750">SUM(DU53:DU73)</f>
        <v>19599991</v>
      </c>
      <c r="DV212" s="273">
        <f t="shared" si="750"/>
        <v>16586536</v>
      </c>
      <c r="DW212" s="273">
        <f t="shared" si="750"/>
        <v>36254358</v>
      </c>
      <c r="DX212" s="273">
        <f t="shared" si="750"/>
        <v>19113005</v>
      </c>
      <c r="DY212" s="273">
        <f t="shared" si="750"/>
        <v>16042578</v>
      </c>
      <c r="DZ212" s="274">
        <f t="shared" si="750"/>
        <v>35225327</v>
      </c>
      <c r="EA212" s="299"/>
      <c r="EB212" s="299"/>
      <c r="EC212" s="272">
        <f t="shared" ref="EC212:EH212" si="751">SUM(EC53:EC73)</f>
        <v>19128969</v>
      </c>
      <c r="ED212" s="273">
        <f t="shared" si="751"/>
        <v>16188135</v>
      </c>
      <c r="EE212" s="273">
        <f t="shared" si="751"/>
        <v>35317104</v>
      </c>
      <c r="EF212" s="273">
        <f t="shared" si="751"/>
        <v>19283392</v>
      </c>
      <c r="EG212" s="273">
        <f t="shared" si="751"/>
        <v>16196140</v>
      </c>
      <c r="EH212" s="274">
        <f t="shared" si="751"/>
        <v>35479532</v>
      </c>
      <c r="EI212" s="299"/>
      <c r="EJ212" s="299"/>
      <c r="EK212" s="272">
        <f t="shared" ref="EK212:EP212" si="752">SUM(EK53:EK73)</f>
        <v>19769232</v>
      </c>
      <c r="EL212" s="273">
        <f t="shared" si="752"/>
        <v>16072550</v>
      </c>
      <c r="EM212" s="273">
        <f t="shared" si="752"/>
        <v>35019438</v>
      </c>
      <c r="EN212" s="273">
        <f t="shared" si="752"/>
        <v>19283392</v>
      </c>
      <c r="EO212" s="273">
        <f t="shared" si="752"/>
        <v>15535161</v>
      </c>
      <c r="EP212" s="274">
        <f t="shared" si="752"/>
        <v>34003960</v>
      </c>
      <c r="EQ212" s="299"/>
      <c r="ER212" s="299"/>
      <c r="ES212" s="272">
        <f>SUM(ES53:ES73)</f>
        <v>21407911</v>
      </c>
      <c r="ET212" s="273">
        <f>SUM(ET53:ET73)</f>
        <v>18489024</v>
      </c>
      <c r="EU212" s="274">
        <f>SUM(EU53:EU73)</f>
        <v>40047094</v>
      </c>
      <c r="EV212" s="299"/>
      <c r="EW212" s="299"/>
      <c r="EX212" s="266">
        <f t="shared" ref="EX212:FC212" si="753">SUM(EX53:EX73)</f>
        <v>6574281.7929999996</v>
      </c>
      <c r="EY212" s="267">
        <f t="shared" si="753"/>
        <v>6392970.3409999991</v>
      </c>
      <c r="EZ212" s="267">
        <f t="shared" si="753"/>
        <v>14211101.289999999</v>
      </c>
      <c r="FA212" s="267">
        <f t="shared" si="753"/>
        <v>7683775.6830000002</v>
      </c>
      <c r="FB212" s="267">
        <f t="shared" si="753"/>
        <v>7777540.4250000007</v>
      </c>
      <c r="FC212" s="268">
        <f t="shared" si="753"/>
        <v>16506003.806</v>
      </c>
      <c r="FD212" s="299"/>
      <c r="FE212" s="299"/>
      <c r="FF212" s="266">
        <f t="shared" ref="FF212:FK212" si="754">SUM(FF53:FF73)</f>
        <v>1998518.943</v>
      </c>
      <c r="FG212" s="267">
        <f t="shared" si="754"/>
        <v>2209095.5930000003</v>
      </c>
      <c r="FH212" s="267">
        <f t="shared" si="754"/>
        <v>4430593.402999999</v>
      </c>
      <c r="FI212" s="267">
        <f t="shared" si="754"/>
        <v>2041502.4650000003</v>
      </c>
      <c r="FJ212" s="267">
        <f t="shared" si="754"/>
        <v>1436221.8350000002</v>
      </c>
      <c r="FK212" s="268">
        <f t="shared" si="754"/>
        <v>4299091.1210000012</v>
      </c>
      <c r="FL212" s="299"/>
      <c r="FM212" s="299"/>
      <c r="FN212" s="266">
        <f t="shared" ref="FN212:FS212" si="755">SUM(FN53:FN73)</f>
        <v>285003.77399999992</v>
      </c>
      <c r="FO212" s="267">
        <f t="shared" si="755"/>
        <v>368792.56099999999</v>
      </c>
      <c r="FP212" s="267">
        <f t="shared" si="755"/>
        <v>1049280.014</v>
      </c>
      <c r="FQ212" s="267">
        <f t="shared" si="755"/>
        <v>895898.85100000002</v>
      </c>
      <c r="FR212" s="267">
        <f t="shared" si="755"/>
        <v>2036372.878</v>
      </c>
      <c r="FS212" s="268">
        <f t="shared" si="755"/>
        <v>4643982.125</v>
      </c>
      <c r="FT212" s="299"/>
      <c r="FU212" s="299"/>
      <c r="FV212" s="266">
        <f t="shared" ref="FV212:GA212" si="756">SUM(FV53:FV73)</f>
        <v>3023078.68</v>
      </c>
      <c r="FW212" s="267">
        <f t="shared" si="756"/>
        <v>3379469.1439999999</v>
      </c>
      <c r="FX212" s="267">
        <f t="shared" si="756"/>
        <v>7964615.9610000001</v>
      </c>
      <c r="FY212" s="267">
        <f t="shared" si="756"/>
        <v>5627826.3189999992</v>
      </c>
      <c r="FZ212" s="267">
        <f t="shared" si="756"/>
        <v>6610711.6530000009</v>
      </c>
      <c r="GA212" s="268">
        <f t="shared" si="756"/>
        <v>15674258.453000003</v>
      </c>
      <c r="GB212" s="299"/>
      <c r="GC212" s="299"/>
      <c r="GD212" s="266">
        <f t="shared" ref="GD212:GI212" si="757">SUM(GD53:GD73)</f>
        <v>6853636.6970000006</v>
      </c>
      <c r="GE212" s="267">
        <f t="shared" si="757"/>
        <v>2859828.3380000005</v>
      </c>
      <c r="GF212" s="267">
        <f t="shared" si="757"/>
        <v>8362219.7819999987</v>
      </c>
      <c r="GG212" s="267">
        <f t="shared" si="757"/>
        <v>16605094.809</v>
      </c>
      <c r="GH212" s="267">
        <f t="shared" si="757"/>
        <v>9000490.3660000004</v>
      </c>
      <c r="GI212" s="268">
        <f t="shared" si="757"/>
        <v>22523746.573082395</v>
      </c>
      <c r="GJ212" s="299"/>
      <c r="GK212" s="299"/>
      <c r="GL212" s="266">
        <f t="shared" ref="GL212:GQ212" si="758">SUM(GL53:GL73)</f>
        <v>7791885.5970000019</v>
      </c>
      <c r="GM212" s="267">
        <f t="shared" si="758"/>
        <v>5880744.4219999984</v>
      </c>
      <c r="GN212" s="267">
        <f t="shared" si="758"/>
        <v>13457708.847999999</v>
      </c>
      <c r="GO212" s="267">
        <f t="shared" si="758"/>
        <v>9084581.8069999982</v>
      </c>
      <c r="GP212" s="267">
        <f t="shared" si="758"/>
        <v>9465616.3859999999</v>
      </c>
      <c r="GQ212" s="268">
        <f t="shared" si="758"/>
        <v>19222983.084999997</v>
      </c>
      <c r="GR212" s="299"/>
      <c r="GS212" s="299"/>
      <c r="GT212" s="266">
        <f t="shared" ref="GT212:GY212" si="759">SUM(GT53:GT73)</f>
        <v>3995869.9519999996</v>
      </c>
      <c r="GU212" s="267">
        <f t="shared" si="759"/>
        <v>5869332.3329999996</v>
      </c>
      <c r="GV212" s="267">
        <f t="shared" si="759"/>
        <v>9859056.4289999995</v>
      </c>
      <c r="GW212" s="267">
        <f t="shared" si="759"/>
        <v>2651894.4700000002</v>
      </c>
      <c r="GX212" s="267">
        <f t="shared" si="759"/>
        <v>4147030.6759999995</v>
      </c>
      <c r="GY212" s="268">
        <f t="shared" si="759"/>
        <v>6645140.6500000004</v>
      </c>
      <c r="GZ212" s="299"/>
      <c r="HA212" s="299"/>
      <c r="HB212" s="266">
        <f t="shared" ref="HB212:HG212" si="760">SUM(HB53:HB73)</f>
        <v>5815645.9610000011</v>
      </c>
      <c r="HC212" s="267">
        <f t="shared" si="760"/>
        <v>9230919.6819999982</v>
      </c>
      <c r="HD212" s="267">
        <f t="shared" si="760"/>
        <v>14843644.194000002</v>
      </c>
      <c r="HE212" s="267">
        <f t="shared" si="760"/>
        <v>3919620.1519999998</v>
      </c>
      <c r="HF212" s="267">
        <f t="shared" si="760"/>
        <v>6314972.1359999999</v>
      </c>
      <c r="HG212" s="268">
        <f t="shared" si="760"/>
        <v>9965180.1079999991</v>
      </c>
      <c r="HH212" s="299"/>
      <c r="HI212" s="299"/>
      <c r="HJ212" s="266">
        <f>SUM(HJ53:HJ73)</f>
        <v>12055048.634000001</v>
      </c>
      <c r="HK212" s="267">
        <f>SUM(HK53:HK73)</f>
        <v>11624692.886999998</v>
      </c>
      <c r="HL212" s="268">
        <f>SUM(HL53:HL73)</f>
        <v>23610587.552000001</v>
      </c>
      <c r="HM212" s="439">
        <f t="shared" ref="HM212:HR212" si="761">SUM(HM53:HM73)</f>
        <v>15</v>
      </c>
      <c r="HN212" s="440">
        <f t="shared" si="761"/>
        <v>15</v>
      </c>
      <c r="HO212" s="440">
        <f t="shared" si="761"/>
        <v>16</v>
      </c>
      <c r="HP212" s="440">
        <f t="shared" si="761"/>
        <v>14</v>
      </c>
      <c r="HQ212" s="440">
        <f t="shared" si="761"/>
        <v>14</v>
      </c>
      <c r="HR212" s="441">
        <f t="shared" si="761"/>
        <v>15</v>
      </c>
      <c r="HS212" s="440"/>
      <c r="HT212" s="440"/>
      <c r="HU212" s="439">
        <f t="shared" ref="HU212:HZ212" si="762">SUM(HU53:HU73)</f>
        <v>14</v>
      </c>
      <c r="HV212" s="440">
        <f t="shared" si="762"/>
        <v>14</v>
      </c>
      <c r="HW212" s="440">
        <f t="shared" si="762"/>
        <v>15</v>
      </c>
      <c r="HX212" s="440">
        <f t="shared" si="762"/>
        <v>13</v>
      </c>
      <c r="HY212" s="440">
        <f t="shared" si="762"/>
        <v>13</v>
      </c>
      <c r="HZ212" s="441">
        <f t="shared" si="762"/>
        <v>14</v>
      </c>
      <c r="IA212" s="440"/>
      <c r="IB212" s="440"/>
      <c r="IC212" s="439">
        <f t="shared" ref="IC212:IH212" si="763">SUM(IC53:IC73)</f>
        <v>15</v>
      </c>
      <c r="ID212" s="440">
        <f t="shared" si="763"/>
        <v>15</v>
      </c>
      <c r="IE212" s="440">
        <f t="shared" si="763"/>
        <v>16</v>
      </c>
      <c r="IF212" s="440">
        <f t="shared" si="763"/>
        <v>14</v>
      </c>
      <c r="IG212" s="440">
        <f t="shared" si="763"/>
        <v>14</v>
      </c>
      <c r="IH212" s="441">
        <f t="shared" si="763"/>
        <v>15</v>
      </c>
      <c r="II212" s="440"/>
      <c r="IJ212" s="440"/>
      <c r="IK212" s="439">
        <f t="shared" ref="IK212:IP212" si="764">SUM(IK53:IK73)</f>
        <v>9</v>
      </c>
      <c r="IL212" s="440">
        <f t="shared" si="764"/>
        <v>11</v>
      </c>
      <c r="IM212" s="440">
        <f t="shared" si="764"/>
        <v>13</v>
      </c>
      <c r="IN212" s="440">
        <f t="shared" si="764"/>
        <v>12</v>
      </c>
      <c r="IO212" s="440">
        <f t="shared" si="764"/>
        <v>14</v>
      </c>
      <c r="IP212" s="441">
        <f t="shared" si="764"/>
        <v>14</v>
      </c>
      <c r="IQ212" s="440"/>
      <c r="IR212" s="440"/>
      <c r="IS212" s="439">
        <f t="shared" ref="IS212:IX212" si="765">SUM(IS53:IS73)</f>
        <v>12</v>
      </c>
      <c r="IT212" s="440">
        <f t="shared" si="765"/>
        <v>12</v>
      </c>
      <c r="IU212" s="440">
        <f t="shared" si="765"/>
        <v>12</v>
      </c>
      <c r="IV212" s="440">
        <f t="shared" si="765"/>
        <v>11</v>
      </c>
      <c r="IW212" s="440">
        <f t="shared" si="765"/>
        <v>11</v>
      </c>
      <c r="IX212" s="441">
        <f t="shared" si="765"/>
        <v>11</v>
      </c>
      <c r="IY212" s="440"/>
      <c r="IZ212" s="440"/>
      <c r="JA212" s="439">
        <f t="shared" ref="JA212:JF212" si="766">SUM(JA53:JA73)</f>
        <v>13</v>
      </c>
      <c r="JB212" s="440">
        <f t="shared" si="766"/>
        <v>13</v>
      </c>
      <c r="JC212" s="440">
        <f t="shared" si="766"/>
        <v>14</v>
      </c>
      <c r="JD212" s="440">
        <f t="shared" si="766"/>
        <v>12</v>
      </c>
      <c r="JE212" s="440">
        <f t="shared" si="766"/>
        <v>12</v>
      </c>
      <c r="JF212" s="441">
        <f t="shared" si="766"/>
        <v>13</v>
      </c>
      <c r="JG212" s="440"/>
      <c r="JH212" s="440"/>
      <c r="JI212" s="439">
        <f t="shared" ref="JI212:JN212" si="767">SUM(JI53:JI73)</f>
        <v>14</v>
      </c>
      <c r="JJ212" s="440">
        <f t="shared" si="767"/>
        <v>14</v>
      </c>
      <c r="JK212" s="440">
        <f t="shared" si="767"/>
        <v>14</v>
      </c>
      <c r="JL212" s="440">
        <f t="shared" si="767"/>
        <v>14</v>
      </c>
      <c r="JM212" s="440">
        <f t="shared" si="767"/>
        <v>14</v>
      </c>
      <c r="JN212" s="441">
        <f t="shared" si="767"/>
        <v>14</v>
      </c>
      <c r="JO212" s="440"/>
      <c r="JP212" s="440"/>
      <c r="JQ212" s="439">
        <f t="shared" ref="JQ212:JV212" si="768">SUM(JQ53:JQ73)</f>
        <v>15</v>
      </c>
      <c r="JR212" s="440">
        <f t="shared" si="768"/>
        <v>14</v>
      </c>
      <c r="JS212" s="440">
        <f t="shared" si="768"/>
        <v>14</v>
      </c>
      <c r="JT212" s="440">
        <f t="shared" si="768"/>
        <v>14</v>
      </c>
      <c r="JU212" s="440">
        <f t="shared" si="768"/>
        <v>13</v>
      </c>
      <c r="JV212" s="441">
        <f t="shared" si="768"/>
        <v>13</v>
      </c>
      <c r="JW212" s="440"/>
      <c r="JX212" s="440"/>
      <c r="JY212" s="439">
        <f>SUM(JY53:JY73)</f>
        <v>13</v>
      </c>
      <c r="JZ212" s="440">
        <f>SUM(JZ53:JZ73)</f>
        <v>13</v>
      </c>
      <c r="KA212" s="441">
        <f>SUM(KA53:KA73)</f>
        <v>14</v>
      </c>
    </row>
    <row r="213" spans="1:287" ht="12.75" x14ac:dyDescent="0.2">
      <c r="A213" s="610"/>
      <c r="B213" s="609"/>
      <c r="C213" s="609"/>
      <c r="D213" s="609"/>
      <c r="E213" s="609"/>
      <c r="G213" s="244" t="s">
        <v>320</v>
      </c>
      <c r="H213" s="1006" t="s">
        <v>724</v>
      </c>
      <c r="I213" s="1007"/>
      <c r="J213" s="379">
        <f t="shared" si="672"/>
        <v>5.0999999999999996</v>
      </c>
      <c r="K213" s="377">
        <f t="shared" si="672"/>
        <v>9.6999999999999993</v>
      </c>
      <c r="L213" s="377">
        <f t="shared" si="672"/>
        <v>7.2000000000000011</v>
      </c>
      <c r="M213" s="377" t="e">
        <f t="shared" si="672"/>
        <v>#DIV/0!</v>
      </c>
      <c r="N213" s="377" t="e">
        <f t="shared" si="672"/>
        <v>#DIV/0!</v>
      </c>
      <c r="O213" s="378" t="e">
        <f t="shared" si="672"/>
        <v>#DIV/0!</v>
      </c>
      <c r="P213" s="1006" t="s">
        <v>724</v>
      </c>
      <c r="Q213" s="1007"/>
      <c r="R213" s="377" t="e">
        <f t="shared" si="673"/>
        <v>#DIV/0!</v>
      </c>
      <c r="S213" s="377" t="e">
        <f t="shared" si="673"/>
        <v>#DIV/0!</v>
      </c>
      <c r="T213" s="377" t="e">
        <f t="shared" si="673"/>
        <v>#DIV/0!</v>
      </c>
      <c r="U213" s="377" t="e">
        <f t="shared" si="673"/>
        <v>#DIV/0!</v>
      </c>
      <c r="V213" s="377" t="e">
        <f t="shared" si="673"/>
        <v>#DIV/0!</v>
      </c>
      <c r="W213" s="378" t="e">
        <f t="shared" si="673"/>
        <v>#DIV/0!</v>
      </c>
      <c r="X213" s="1006" t="s">
        <v>724</v>
      </c>
      <c r="Y213" s="1007"/>
      <c r="Z213" s="377" t="e">
        <f t="shared" si="674"/>
        <v>#DIV/0!</v>
      </c>
      <c r="AA213" s="377" t="e">
        <f t="shared" si="674"/>
        <v>#DIV/0!</v>
      </c>
      <c r="AB213" s="377" t="e">
        <f t="shared" si="674"/>
        <v>#DIV/0!</v>
      </c>
      <c r="AC213" s="377" t="e">
        <f t="shared" si="674"/>
        <v>#DIV/0!</v>
      </c>
      <c r="AD213" s="377" t="e">
        <f t="shared" si="674"/>
        <v>#DIV/0!</v>
      </c>
      <c r="AE213" s="378" t="e">
        <f t="shared" si="674"/>
        <v>#DIV/0!</v>
      </c>
      <c r="AF213" s="1006" t="s">
        <v>724</v>
      </c>
      <c r="AG213" s="1007"/>
      <c r="AH213" s="377" t="e">
        <f t="shared" si="675"/>
        <v>#DIV/0!</v>
      </c>
      <c r="AI213" s="377" t="e">
        <f t="shared" si="675"/>
        <v>#DIV/0!</v>
      </c>
      <c r="AJ213" s="377" t="e">
        <f t="shared" si="675"/>
        <v>#DIV/0!</v>
      </c>
      <c r="AK213" s="377" t="e">
        <f t="shared" si="675"/>
        <v>#DIV/0!</v>
      </c>
      <c r="AL213" s="377" t="e">
        <f t="shared" si="675"/>
        <v>#DIV/0!</v>
      </c>
      <c r="AM213" s="378" t="e">
        <f t="shared" si="675"/>
        <v>#DIV/0!</v>
      </c>
      <c r="AN213" s="1006" t="s">
        <v>724</v>
      </c>
      <c r="AO213" s="1007"/>
      <c r="AP213" s="377" t="e">
        <f t="shared" si="676"/>
        <v>#DIV/0!</v>
      </c>
      <c r="AQ213" s="377" t="e">
        <f t="shared" si="676"/>
        <v>#DIV/0!</v>
      </c>
      <c r="AR213" s="377" t="e">
        <f t="shared" si="676"/>
        <v>#DIV/0!</v>
      </c>
      <c r="AS213" s="377" t="e">
        <f t="shared" si="676"/>
        <v>#DIV/0!</v>
      </c>
      <c r="AT213" s="377" t="e">
        <f t="shared" si="676"/>
        <v>#DIV/0!</v>
      </c>
      <c r="AU213" s="378" t="e">
        <f t="shared" si="676"/>
        <v>#DIV/0!</v>
      </c>
      <c r="AV213" s="1006" t="s">
        <v>724</v>
      </c>
      <c r="AW213" s="1007"/>
      <c r="AX213" s="377" t="e">
        <f t="shared" si="705"/>
        <v>#DIV/0!</v>
      </c>
      <c r="AY213" s="377" t="e">
        <f t="shared" si="705"/>
        <v>#DIV/0!</v>
      </c>
      <c r="AZ213" s="377" t="e">
        <f t="shared" si="705"/>
        <v>#DIV/0!</v>
      </c>
      <c r="BA213" s="377" t="e">
        <f t="shared" si="705"/>
        <v>#DIV/0!</v>
      </c>
      <c r="BB213" s="377" t="e">
        <f t="shared" si="705"/>
        <v>#DIV/0!</v>
      </c>
      <c r="BC213" s="378" t="e">
        <f t="shared" si="705"/>
        <v>#DIV/0!</v>
      </c>
      <c r="BD213" s="1006" t="s">
        <v>724</v>
      </c>
      <c r="BE213" s="1007"/>
      <c r="BF213" s="379" t="e">
        <f t="shared" si="706"/>
        <v>#DIV/0!</v>
      </c>
      <c r="BG213" s="377" t="e">
        <f t="shared" si="707"/>
        <v>#DIV/0!</v>
      </c>
      <c r="BH213" s="377" t="e">
        <f t="shared" si="708"/>
        <v>#DIV/0!</v>
      </c>
      <c r="BI213" s="377" t="e">
        <f t="shared" si="709"/>
        <v>#DIV/0!</v>
      </c>
      <c r="BJ213" s="377" t="e">
        <f t="shared" si="710"/>
        <v>#DIV/0!</v>
      </c>
      <c r="BK213" s="378" t="e">
        <f t="shared" si="711"/>
        <v>#DIV/0!</v>
      </c>
      <c r="BL213" s="1006" t="s">
        <v>724</v>
      </c>
      <c r="BM213" s="1007"/>
      <c r="BN213" s="377" t="e">
        <f t="shared" si="712"/>
        <v>#DIV/0!</v>
      </c>
      <c r="BO213" s="377" t="e">
        <f t="shared" si="713"/>
        <v>#DIV/0!</v>
      </c>
      <c r="BP213" s="377" t="e">
        <f t="shared" si="714"/>
        <v>#DIV/0!</v>
      </c>
      <c r="BQ213" s="377" t="e">
        <f t="shared" si="715"/>
        <v>#DIV/0!</v>
      </c>
      <c r="BR213" s="377" t="e">
        <f t="shared" si="716"/>
        <v>#DIV/0!</v>
      </c>
      <c r="BS213" s="377" t="e">
        <f t="shared" si="717"/>
        <v>#DIV/0!</v>
      </c>
      <c r="BT213" s="1006" t="s">
        <v>724</v>
      </c>
      <c r="BU213" s="1007"/>
      <c r="BV213" s="377" t="e">
        <f t="shared" si="718"/>
        <v>#DIV/0!</v>
      </c>
      <c r="BW213" s="377" t="e">
        <f t="shared" si="718"/>
        <v>#DIV/0!</v>
      </c>
      <c r="BX213" s="378" t="e">
        <f t="shared" si="718"/>
        <v>#DIV/0!</v>
      </c>
      <c r="BY213" s="211">
        <f t="shared" ref="BY213:CD213" si="769">SUM(BY74:BY114)</f>
        <v>28701955</v>
      </c>
      <c r="BZ213" s="211">
        <f t="shared" si="769"/>
        <v>30815401</v>
      </c>
      <c r="CA213" s="211">
        <f t="shared" si="769"/>
        <v>59517356</v>
      </c>
      <c r="CB213" s="211">
        <f t="shared" si="769"/>
        <v>30098595</v>
      </c>
      <c r="CC213" s="211">
        <f t="shared" si="769"/>
        <v>32245646</v>
      </c>
      <c r="CD213" s="211">
        <f t="shared" si="769"/>
        <v>62344241</v>
      </c>
      <c r="CE213" s="299"/>
      <c r="CF213" s="299"/>
      <c r="CG213" s="272">
        <f t="shared" ref="CG213:CL213" si="770">SUM(CG74:CG114)</f>
        <v>257607.00000000003</v>
      </c>
      <c r="CH213" s="273">
        <f t="shared" si="770"/>
        <v>227698</v>
      </c>
      <c r="CI213" s="273">
        <f t="shared" si="770"/>
        <v>485305</v>
      </c>
      <c r="CJ213" s="273">
        <f t="shared" si="770"/>
        <v>0</v>
      </c>
      <c r="CK213" s="273">
        <f t="shared" si="770"/>
        <v>0</v>
      </c>
      <c r="CL213" s="274">
        <f t="shared" si="770"/>
        <v>0</v>
      </c>
      <c r="CM213" s="299"/>
      <c r="CN213" s="299"/>
      <c r="CO213" s="272">
        <f t="shared" ref="CO213:CT213" si="771">SUM(CO74:CO114)</f>
        <v>0</v>
      </c>
      <c r="CP213" s="273">
        <f t="shared" si="771"/>
        <v>0</v>
      </c>
      <c r="CQ213" s="273">
        <f t="shared" si="771"/>
        <v>0</v>
      </c>
      <c r="CR213" s="273">
        <f t="shared" si="771"/>
        <v>0</v>
      </c>
      <c r="CS213" s="273">
        <f t="shared" si="771"/>
        <v>0</v>
      </c>
      <c r="CT213" s="274">
        <f t="shared" si="771"/>
        <v>0</v>
      </c>
      <c r="CU213" s="299"/>
      <c r="CV213" s="299"/>
      <c r="CW213" s="272">
        <f t="shared" ref="CW213:DB213" si="772">SUM(CW74:CW114)</f>
        <v>0</v>
      </c>
      <c r="CX213" s="273">
        <f t="shared" si="772"/>
        <v>0</v>
      </c>
      <c r="CY213" s="273">
        <f t="shared" si="772"/>
        <v>0</v>
      </c>
      <c r="CZ213" s="273">
        <f t="shared" si="772"/>
        <v>0</v>
      </c>
      <c r="DA213" s="273">
        <f t="shared" si="772"/>
        <v>0</v>
      </c>
      <c r="DB213" s="274">
        <f t="shared" si="772"/>
        <v>0</v>
      </c>
      <c r="DC213" s="299"/>
      <c r="DD213" s="299"/>
      <c r="DE213" s="272">
        <f t="shared" ref="DE213:DJ213" si="773">SUM(DE74:DE114)</f>
        <v>0</v>
      </c>
      <c r="DF213" s="273">
        <f t="shared" si="773"/>
        <v>0</v>
      </c>
      <c r="DG213" s="273">
        <f t="shared" si="773"/>
        <v>0</v>
      </c>
      <c r="DH213" s="273">
        <f t="shared" si="773"/>
        <v>0</v>
      </c>
      <c r="DI213" s="273">
        <f t="shared" si="773"/>
        <v>0</v>
      </c>
      <c r="DJ213" s="274">
        <f t="shared" si="773"/>
        <v>0</v>
      </c>
      <c r="DK213" s="299"/>
      <c r="DL213" s="299"/>
      <c r="DM213" s="272">
        <f t="shared" ref="DM213:DR213" si="774">SUM(DM74:DM114)</f>
        <v>0</v>
      </c>
      <c r="DN213" s="273">
        <f t="shared" si="774"/>
        <v>0</v>
      </c>
      <c r="DO213" s="273">
        <f t="shared" si="774"/>
        <v>0</v>
      </c>
      <c r="DP213" s="273">
        <f t="shared" si="774"/>
        <v>0</v>
      </c>
      <c r="DQ213" s="273">
        <f t="shared" si="774"/>
        <v>0</v>
      </c>
      <c r="DR213" s="274">
        <f t="shared" si="774"/>
        <v>0</v>
      </c>
      <c r="DS213" s="299"/>
      <c r="DT213" s="299"/>
      <c r="DU213" s="272">
        <f t="shared" ref="DU213:DZ213" si="775">SUM(DU74:DU114)</f>
        <v>0</v>
      </c>
      <c r="DV213" s="273">
        <f t="shared" si="775"/>
        <v>0</v>
      </c>
      <c r="DW213" s="273">
        <f t="shared" si="775"/>
        <v>0</v>
      </c>
      <c r="DX213" s="273">
        <f t="shared" si="775"/>
        <v>0</v>
      </c>
      <c r="DY213" s="273">
        <f t="shared" si="775"/>
        <v>0</v>
      </c>
      <c r="DZ213" s="274">
        <f t="shared" si="775"/>
        <v>0</v>
      </c>
      <c r="EA213" s="299"/>
      <c r="EB213" s="299"/>
      <c r="EC213" s="272">
        <f t="shared" ref="EC213:EH213" si="776">SUM(EC74:EC114)</f>
        <v>0</v>
      </c>
      <c r="ED213" s="273">
        <f t="shared" si="776"/>
        <v>0</v>
      </c>
      <c r="EE213" s="273">
        <f t="shared" si="776"/>
        <v>0</v>
      </c>
      <c r="EF213" s="273">
        <f t="shared" si="776"/>
        <v>0</v>
      </c>
      <c r="EG213" s="273">
        <f t="shared" si="776"/>
        <v>0</v>
      </c>
      <c r="EH213" s="274">
        <f t="shared" si="776"/>
        <v>0</v>
      </c>
      <c r="EI213" s="299"/>
      <c r="EJ213" s="299"/>
      <c r="EK213" s="272">
        <f t="shared" ref="EK213:EP213" si="777">SUM(EK74:EK114)</f>
        <v>0</v>
      </c>
      <c r="EL213" s="273">
        <f t="shared" si="777"/>
        <v>0</v>
      </c>
      <c r="EM213" s="273">
        <f t="shared" si="777"/>
        <v>0</v>
      </c>
      <c r="EN213" s="273">
        <f t="shared" si="777"/>
        <v>0</v>
      </c>
      <c r="EO213" s="273">
        <f t="shared" si="777"/>
        <v>0</v>
      </c>
      <c r="EP213" s="274">
        <f t="shared" si="777"/>
        <v>0</v>
      </c>
      <c r="EQ213" s="299"/>
      <c r="ER213" s="299"/>
      <c r="ES213" s="272">
        <f>SUM(ES74:ES114)</f>
        <v>0</v>
      </c>
      <c r="ET213" s="273">
        <f>SUM(ET74:ET114)</f>
        <v>0</v>
      </c>
      <c r="EU213" s="274">
        <f>SUM(EU74:EU114)</f>
        <v>0</v>
      </c>
      <c r="EV213" s="299"/>
      <c r="EW213" s="299"/>
      <c r="EX213" s="266">
        <f t="shared" ref="EX213:FC213" si="778">SUM(EX74:EX114)</f>
        <v>13137.957</v>
      </c>
      <c r="EY213" s="267">
        <f t="shared" si="778"/>
        <v>22086.705999999998</v>
      </c>
      <c r="EZ213" s="267">
        <f t="shared" si="778"/>
        <v>34941.960000000006</v>
      </c>
      <c r="FA213" s="267">
        <f t="shared" si="778"/>
        <v>0</v>
      </c>
      <c r="FB213" s="267">
        <f t="shared" si="778"/>
        <v>0</v>
      </c>
      <c r="FC213" s="268">
        <f t="shared" si="778"/>
        <v>0</v>
      </c>
      <c r="FD213" s="299"/>
      <c r="FE213" s="299"/>
      <c r="FF213" s="266">
        <f t="shared" ref="FF213:FK213" si="779">SUM(FF74:FF114)</f>
        <v>0</v>
      </c>
      <c r="FG213" s="267">
        <f t="shared" si="779"/>
        <v>0</v>
      </c>
      <c r="FH213" s="267">
        <f t="shared" si="779"/>
        <v>0</v>
      </c>
      <c r="FI213" s="267">
        <f t="shared" si="779"/>
        <v>0</v>
      </c>
      <c r="FJ213" s="267">
        <f t="shared" si="779"/>
        <v>0</v>
      </c>
      <c r="FK213" s="268">
        <f t="shared" si="779"/>
        <v>0</v>
      </c>
      <c r="FL213" s="299"/>
      <c r="FM213" s="299"/>
      <c r="FN213" s="266">
        <f t="shared" ref="FN213:FS213" si="780">SUM(FN74:FN114)</f>
        <v>0</v>
      </c>
      <c r="FO213" s="267">
        <f t="shared" si="780"/>
        <v>0</v>
      </c>
      <c r="FP213" s="267">
        <f t="shared" si="780"/>
        <v>0</v>
      </c>
      <c r="FQ213" s="267">
        <f t="shared" si="780"/>
        <v>0</v>
      </c>
      <c r="FR213" s="267">
        <f t="shared" si="780"/>
        <v>0</v>
      </c>
      <c r="FS213" s="268">
        <f t="shared" si="780"/>
        <v>0</v>
      </c>
      <c r="FT213" s="299"/>
      <c r="FU213" s="299"/>
      <c r="FV213" s="266">
        <f t="shared" ref="FV213:GA213" si="781">SUM(FV74:FV114)</f>
        <v>0</v>
      </c>
      <c r="FW213" s="267">
        <f t="shared" si="781"/>
        <v>0</v>
      </c>
      <c r="FX213" s="267">
        <f t="shared" si="781"/>
        <v>0</v>
      </c>
      <c r="FY213" s="267">
        <f t="shared" si="781"/>
        <v>0</v>
      </c>
      <c r="FZ213" s="267">
        <f t="shared" si="781"/>
        <v>0</v>
      </c>
      <c r="GA213" s="268">
        <f t="shared" si="781"/>
        <v>0</v>
      </c>
      <c r="GB213" s="299"/>
      <c r="GC213" s="299"/>
      <c r="GD213" s="266">
        <f t="shared" ref="GD213:GI213" si="782">SUM(GD74:GD114)</f>
        <v>0</v>
      </c>
      <c r="GE213" s="267">
        <f t="shared" si="782"/>
        <v>0</v>
      </c>
      <c r="GF213" s="267">
        <f t="shared" si="782"/>
        <v>0</v>
      </c>
      <c r="GG213" s="267">
        <f t="shared" si="782"/>
        <v>0</v>
      </c>
      <c r="GH213" s="267">
        <f t="shared" si="782"/>
        <v>0</v>
      </c>
      <c r="GI213" s="268">
        <f t="shared" si="782"/>
        <v>0</v>
      </c>
      <c r="GJ213" s="299"/>
      <c r="GK213" s="299"/>
      <c r="GL213" s="266">
        <f t="shared" ref="GL213:GQ213" si="783">SUM(GL74:GL114)</f>
        <v>0</v>
      </c>
      <c r="GM213" s="267">
        <f t="shared" si="783"/>
        <v>0</v>
      </c>
      <c r="GN213" s="267">
        <f t="shared" si="783"/>
        <v>0</v>
      </c>
      <c r="GO213" s="267">
        <f t="shared" si="783"/>
        <v>0</v>
      </c>
      <c r="GP213" s="267">
        <f t="shared" si="783"/>
        <v>0</v>
      </c>
      <c r="GQ213" s="268">
        <f t="shared" si="783"/>
        <v>0</v>
      </c>
      <c r="GR213" s="299"/>
      <c r="GS213" s="299"/>
      <c r="GT213" s="266">
        <f t="shared" ref="GT213:GY213" si="784">SUM(GT74:GT114)</f>
        <v>0</v>
      </c>
      <c r="GU213" s="267">
        <f t="shared" si="784"/>
        <v>0</v>
      </c>
      <c r="GV213" s="267">
        <f t="shared" si="784"/>
        <v>0</v>
      </c>
      <c r="GW213" s="267">
        <f t="shared" si="784"/>
        <v>0</v>
      </c>
      <c r="GX213" s="267">
        <f t="shared" si="784"/>
        <v>0</v>
      </c>
      <c r="GY213" s="268">
        <f t="shared" si="784"/>
        <v>0</v>
      </c>
      <c r="GZ213" s="299"/>
      <c r="HA213" s="299"/>
      <c r="HB213" s="266">
        <f t="shared" ref="HB213:HG213" si="785">SUM(HB74:HB114)</f>
        <v>0</v>
      </c>
      <c r="HC213" s="267">
        <f t="shared" si="785"/>
        <v>0</v>
      </c>
      <c r="HD213" s="267">
        <f t="shared" si="785"/>
        <v>0</v>
      </c>
      <c r="HE213" s="267">
        <f t="shared" si="785"/>
        <v>0</v>
      </c>
      <c r="HF213" s="267">
        <f t="shared" si="785"/>
        <v>0</v>
      </c>
      <c r="HG213" s="268">
        <f t="shared" si="785"/>
        <v>0</v>
      </c>
      <c r="HH213" s="299"/>
      <c r="HI213" s="299"/>
      <c r="HJ213" s="266">
        <f>SUM(HJ74:HJ114)</f>
        <v>0</v>
      </c>
      <c r="HK213" s="267">
        <f>SUM(HK74:HK114)</f>
        <v>0</v>
      </c>
      <c r="HL213" s="268">
        <f>SUM(HL74:HL114)</f>
        <v>0</v>
      </c>
      <c r="HM213" s="439">
        <f t="shared" ref="HM213:HR213" si="786">SUM(HM74:HM114)</f>
        <v>1</v>
      </c>
      <c r="HN213" s="440">
        <f t="shared" si="786"/>
        <v>1</v>
      </c>
      <c r="HO213" s="440">
        <f t="shared" si="786"/>
        <v>1</v>
      </c>
      <c r="HP213" s="440">
        <f t="shared" si="786"/>
        <v>0</v>
      </c>
      <c r="HQ213" s="440">
        <f t="shared" si="786"/>
        <v>0</v>
      </c>
      <c r="HR213" s="441">
        <f t="shared" si="786"/>
        <v>0</v>
      </c>
      <c r="HS213" s="440"/>
      <c r="HT213" s="440"/>
      <c r="HU213" s="439">
        <f t="shared" ref="HU213:HZ213" si="787">SUM(HU74:HU114)</f>
        <v>0</v>
      </c>
      <c r="HV213" s="440">
        <f t="shared" si="787"/>
        <v>0</v>
      </c>
      <c r="HW213" s="440">
        <f t="shared" si="787"/>
        <v>0</v>
      </c>
      <c r="HX213" s="440">
        <f t="shared" si="787"/>
        <v>0</v>
      </c>
      <c r="HY213" s="440">
        <f t="shared" si="787"/>
        <v>0</v>
      </c>
      <c r="HZ213" s="441">
        <f t="shared" si="787"/>
        <v>0</v>
      </c>
      <c r="IA213" s="440"/>
      <c r="IB213" s="440"/>
      <c r="IC213" s="439">
        <f t="shared" ref="IC213:IH213" si="788">SUM(IC74:IC114)</f>
        <v>0</v>
      </c>
      <c r="ID213" s="440">
        <f t="shared" si="788"/>
        <v>0</v>
      </c>
      <c r="IE213" s="440">
        <f t="shared" si="788"/>
        <v>0</v>
      </c>
      <c r="IF213" s="440">
        <f t="shared" si="788"/>
        <v>0</v>
      </c>
      <c r="IG213" s="440">
        <f t="shared" si="788"/>
        <v>0</v>
      </c>
      <c r="IH213" s="441">
        <f t="shared" si="788"/>
        <v>0</v>
      </c>
      <c r="II213" s="440"/>
      <c r="IJ213" s="440"/>
      <c r="IK213" s="439">
        <f t="shared" ref="IK213:IP213" si="789">SUM(IK74:IK114)</f>
        <v>0</v>
      </c>
      <c r="IL213" s="440">
        <f t="shared" si="789"/>
        <v>0</v>
      </c>
      <c r="IM213" s="440">
        <f t="shared" si="789"/>
        <v>0</v>
      </c>
      <c r="IN213" s="440">
        <f t="shared" si="789"/>
        <v>0</v>
      </c>
      <c r="IO213" s="440">
        <f t="shared" si="789"/>
        <v>0</v>
      </c>
      <c r="IP213" s="441">
        <f t="shared" si="789"/>
        <v>0</v>
      </c>
      <c r="IQ213" s="440"/>
      <c r="IR213" s="440"/>
      <c r="IS213" s="439">
        <f t="shared" ref="IS213:IX213" si="790">SUM(IS74:IS114)</f>
        <v>0</v>
      </c>
      <c r="IT213" s="440">
        <f t="shared" si="790"/>
        <v>0</v>
      </c>
      <c r="IU213" s="440">
        <f t="shared" si="790"/>
        <v>0</v>
      </c>
      <c r="IV213" s="440">
        <f t="shared" si="790"/>
        <v>0</v>
      </c>
      <c r="IW213" s="440">
        <f t="shared" si="790"/>
        <v>0</v>
      </c>
      <c r="IX213" s="441">
        <f t="shared" si="790"/>
        <v>0</v>
      </c>
      <c r="IY213" s="440"/>
      <c r="IZ213" s="440"/>
      <c r="JA213" s="439">
        <f t="shared" ref="JA213:JF213" si="791">SUM(JA74:JA114)</f>
        <v>0</v>
      </c>
      <c r="JB213" s="440">
        <f t="shared" si="791"/>
        <v>0</v>
      </c>
      <c r="JC213" s="440">
        <f t="shared" si="791"/>
        <v>0</v>
      </c>
      <c r="JD213" s="440">
        <f t="shared" si="791"/>
        <v>0</v>
      </c>
      <c r="JE213" s="440">
        <f t="shared" si="791"/>
        <v>0</v>
      </c>
      <c r="JF213" s="441">
        <f t="shared" si="791"/>
        <v>0</v>
      </c>
      <c r="JG213" s="440"/>
      <c r="JH213" s="440"/>
      <c r="JI213" s="439">
        <f t="shared" ref="JI213:JN213" si="792">SUM(JI74:JI114)</f>
        <v>0</v>
      </c>
      <c r="JJ213" s="440">
        <f t="shared" si="792"/>
        <v>0</v>
      </c>
      <c r="JK213" s="440">
        <f t="shared" si="792"/>
        <v>0</v>
      </c>
      <c r="JL213" s="440">
        <f t="shared" si="792"/>
        <v>0</v>
      </c>
      <c r="JM213" s="440">
        <f t="shared" si="792"/>
        <v>0</v>
      </c>
      <c r="JN213" s="441">
        <f t="shared" si="792"/>
        <v>0</v>
      </c>
      <c r="JO213" s="440"/>
      <c r="JP213" s="440"/>
      <c r="JQ213" s="439">
        <f t="shared" ref="JQ213:JV213" si="793">SUM(JQ74:JQ114)</f>
        <v>0</v>
      </c>
      <c r="JR213" s="440">
        <f t="shared" si="793"/>
        <v>0</v>
      </c>
      <c r="JS213" s="440">
        <f t="shared" si="793"/>
        <v>0</v>
      </c>
      <c r="JT213" s="440">
        <f t="shared" si="793"/>
        <v>0</v>
      </c>
      <c r="JU213" s="440">
        <f t="shared" si="793"/>
        <v>0</v>
      </c>
      <c r="JV213" s="441">
        <f t="shared" si="793"/>
        <v>0</v>
      </c>
      <c r="JW213" s="440"/>
      <c r="JX213" s="440"/>
      <c r="JY213" s="439">
        <f>SUM(JY74:JY114)</f>
        <v>0</v>
      </c>
      <c r="JZ213" s="440">
        <f>SUM(JZ74:JZ114)</f>
        <v>0</v>
      </c>
      <c r="KA213" s="441">
        <f>SUM(KA74:KA114)</f>
        <v>0</v>
      </c>
    </row>
    <row r="214" spans="1:287" ht="12.75" x14ac:dyDescent="0.2">
      <c r="A214" s="610"/>
      <c r="B214" s="611"/>
      <c r="C214" s="607"/>
      <c r="D214" s="607"/>
      <c r="E214" s="609"/>
      <c r="G214" s="244" t="s">
        <v>326</v>
      </c>
      <c r="H214" s="1006" t="s">
        <v>724</v>
      </c>
      <c r="I214" s="1007"/>
      <c r="J214" s="379">
        <f t="shared" si="672"/>
        <v>28.087229228224686</v>
      </c>
      <c r="K214" s="377">
        <f t="shared" si="672"/>
        <v>34.879520004533468</v>
      </c>
      <c r="L214" s="377">
        <f t="shared" si="672"/>
        <v>31.249410210003749</v>
      </c>
      <c r="M214" s="377">
        <f t="shared" si="672"/>
        <v>29.752626709937051</v>
      </c>
      <c r="N214" s="377">
        <f t="shared" si="672"/>
        <v>33.373010866688908</v>
      </c>
      <c r="O214" s="378">
        <f t="shared" si="672"/>
        <v>31.320583708791521</v>
      </c>
      <c r="P214" s="1006" t="s">
        <v>724</v>
      </c>
      <c r="Q214" s="1007"/>
      <c r="R214" s="377">
        <f t="shared" si="673"/>
        <v>7.9010054919286281</v>
      </c>
      <c r="S214" s="377">
        <f t="shared" si="673"/>
        <v>8.2764447680730893</v>
      </c>
      <c r="T214" s="377">
        <f t="shared" si="673"/>
        <v>8.0764881257136736</v>
      </c>
      <c r="U214" s="377">
        <f t="shared" si="673"/>
        <v>25.184404191369474</v>
      </c>
      <c r="V214" s="377">
        <f t="shared" si="673"/>
        <v>28.451939120986612</v>
      </c>
      <c r="W214" s="378">
        <f t="shared" si="673"/>
        <v>26.499383692939748</v>
      </c>
      <c r="X214" s="1006" t="s">
        <v>724</v>
      </c>
      <c r="Y214" s="1007"/>
      <c r="Z214" s="377">
        <f t="shared" si="674"/>
        <v>3.5849461732502044</v>
      </c>
      <c r="AA214" s="377">
        <f t="shared" si="674"/>
        <v>4.8990742454118594</v>
      </c>
      <c r="AB214" s="377">
        <f t="shared" si="674"/>
        <v>4.1850274689644005</v>
      </c>
      <c r="AC214" s="377">
        <f t="shared" si="674"/>
        <v>16.217298915047678</v>
      </c>
      <c r="AD214" s="377">
        <f t="shared" si="674"/>
        <v>28.68639706215636</v>
      </c>
      <c r="AE214" s="378">
        <f t="shared" si="674"/>
        <v>21.644557035630051</v>
      </c>
      <c r="AF214" s="1006" t="s">
        <v>724</v>
      </c>
      <c r="AG214" s="1007"/>
      <c r="AH214" s="377">
        <f t="shared" si="675"/>
        <v>39.318908507128306</v>
      </c>
      <c r="AI214" s="377">
        <f t="shared" si="675"/>
        <v>42.041359445842822</v>
      </c>
      <c r="AJ214" s="377" t="e">
        <f t="shared" si="675"/>
        <v>#VALUE!</v>
      </c>
      <c r="AK214" s="377">
        <f t="shared" si="675"/>
        <v>71.004059200650829</v>
      </c>
      <c r="AL214" s="377">
        <f t="shared" si="675"/>
        <v>60.824332481915832</v>
      </c>
      <c r="AM214" s="378">
        <f t="shared" si="675"/>
        <v>65.480780901954233</v>
      </c>
      <c r="AN214" s="1006" t="s">
        <v>724</v>
      </c>
      <c r="AO214" s="1007"/>
      <c r="AP214" s="377">
        <f t="shared" si="676"/>
        <v>45.475744626010936</v>
      </c>
      <c r="AQ214" s="377">
        <f t="shared" si="676"/>
        <v>33.380258803416531</v>
      </c>
      <c r="AR214" s="377">
        <f t="shared" si="676"/>
        <v>37.991957721010465</v>
      </c>
      <c r="AS214" s="377">
        <f t="shared" si="676"/>
        <v>89.973603338786418</v>
      </c>
      <c r="AT214" s="377">
        <f t="shared" si="676"/>
        <v>75.617900781450174</v>
      </c>
      <c r="AU214" s="378">
        <f t="shared" si="676"/>
        <v>81.199610632441448</v>
      </c>
      <c r="AV214" s="1006" t="s">
        <v>724</v>
      </c>
      <c r="AW214" s="1007"/>
      <c r="AX214" s="377">
        <f t="shared" si="705"/>
        <v>47.055274775824266</v>
      </c>
      <c r="AY214" s="377">
        <f t="shared" si="705"/>
        <v>42.156896806829863</v>
      </c>
      <c r="AZ214" s="377">
        <f t="shared" si="705"/>
        <v>44.729187130398188</v>
      </c>
      <c r="BA214" s="377">
        <f t="shared" si="705"/>
        <v>70.901004004940759</v>
      </c>
      <c r="BB214" s="377">
        <f t="shared" si="705"/>
        <v>68.732999231360481</v>
      </c>
      <c r="BC214" s="378">
        <f t="shared" si="705"/>
        <v>69.928137499600993</v>
      </c>
      <c r="BD214" s="1006" t="s">
        <v>724</v>
      </c>
      <c r="BE214" s="1007"/>
      <c r="BF214" s="379">
        <f t="shared" si="706"/>
        <v>10.762143795737067</v>
      </c>
      <c r="BG214" s="377">
        <f t="shared" si="707"/>
        <v>21.717945238553249</v>
      </c>
      <c r="BH214" s="377">
        <f t="shared" si="708"/>
        <v>16.433312417984119</v>
      </c>
      <c r="BI214" s="377">
        <f t="shared" si="709"/>
        <v>5.7836795717377054</v>
      </c>
      <c r="BJ214" s="377">
        <f t="shared" si="710"/>
        <v>17.237245900589286</v>
      </c>
      <c r="BK214" s="378">
        <f t="shared" si="711"/>
        <v>12.539447359568634</v>
      </c>
      <c r="BL214" s="1006" t="s">
        <v>724</v>
      </c>
      <c r="BM214" s="1007"/>
      <c r="BN214" s="377">
        <f t="shared" si="712"/>
        <v>19.276298291843588</v>
      </c>
      <c r="BO214" s="377">
        <f t="shared" si="713"/>
        <v>53.778873277362649</v>
      </c>
      <c r="BP214" s="377">
        <f t="shared" si="714"/>
        <v>35.527329819887626</v>
      </c>
      <c r="BQ214" s="377">
        <f t="shared" si="715"/>
        <v>7.0457831053335678</v>
      </c>
      <c r="BR214" s="377">
        <f t="shared" si="716"/>
        <v>29.948390876108256</v>
      </c>
      <c r="BS214" s="377">
        <f t="shared" si="717"/>
        <v>17.670384687236975</v>
      </c>
      <c r="BT214" s="1006" t="s">
        <v>724</v>
      </c>
      <c r="BU214" s="1007"/>
      <c r="BV214" s="377">
        <f t="shared" si="718"/>
        <v>10.9</v>
      </c>
      <c r="BW214" s="377">
        <f t="shared" si="718"/>
        <v>11.5</v>
      </c>
      <c r="BX214" s="378">
        <f t="shared" si="718"/>
        <v>13.845102398101636</v>
      </c>
      <c r="BY214" s="211">
        <f t="shared" ref="BY214:CD214" si="794">SUM(BY115:BY147)</f>
        <v>27250986</v>
      </c>
      <c r="BZ214" s="211">
        <f t="shared" si="794"/>
        <v>26417206</v>
      </c>
      <c r="CA214" s="211">
        <f t="shared" si="794"/>
        <v>53668192</v>
      </c>
      <c r="CB214" s="211">
        <f t="shared" si="794"/>
        <v>28187655</v>
      </c>
      <c r="CC214" s="211">
        <f t="shared" si="794"/>
        <v>26720260</v>
      </c>
      <c r="CD214" s="211">
        <f t="shared" si="794"/>
        <v>54907915</v>
      </c>
      <c r="CE214" s="299"/>
      <c r="CF214" s="299"/>
      <c r="CG214" s="272">
        <f t="shared" ref="CG214:CL214" si="795">SUM(CG115:CG147)</f>
        <v>8382336</v>
      </c>
      <c r="CH214" s="273">
        <f t="shared" si="795"/>
        <v>8152702</v>
      </c>
      <c r="CI214" s="273">
        <f t="shared" si="795"/>
        <v>16535038</v>
      </c>
      <c r="CJ214" s="273">
        <f t="shared" si="795"/>
        <v>2578823</v>
      </c>
      <c r="CK214" s="273">
        <f t="shared" si="795"/>
        <v>2316529</v>
      </c>
      <c r="CL214" s="274">
        <f t="shared" si="795"/>
        <v>4895352</v>
      </c>
      <c r="CM214" s="299"/>
      <c r="CN214" s="299"/>
      <c r="CO214" s="272">
        <f t="shared" ref="CO214:CT214" si="796">SUM(CO115:CO147)</f>
        <v>12497067</v>
      </c>
      <c r="CP214" s="273">
        <f t="shared" si="796"/>
        <v>12015143</v>
      </c>
      <c r="CQ214" s="273">
        <f t="shared" si="796"/>
        <v>24512210</v>
      </c>
      <c r="CR214" s="273">
        <f t="shared" si="796"/>
        <v>2578823</v>
      </c>
      <c r="CS214" s="273">
        <f t="shared" si="796"/>
        <v>2316529</v>
      </c>
      <c r="CT214" s="274">
        <f t="shared" si="796"/>
        <v>4895352</v>
      </c>
      <c r="CU214" s="299"/>
      <c r="CV214" s="299"/>
      <c r="CW214" s="272">
        <f t="shared" ref="CW214:DB214" si="797">SUM(CW115:CW147)</f>
        <v>6719057</v>
      </c>
      <c r="CX214" s="273">
        <f t="shared" si="797"/>
        <v>6483835</v>
      </c>
      <c r="CY214" s="273">
        <f t="shared" si="797"/>
        <v>13184698</v>
      </c>
      <c r="CZ214" s="273">
        <f t="shared" si="797"/>
        <v>2578823</v>
      </c>
      <c r="DA214" s="273">
        <f t="shared" si="797"/>
        <v>2316529</v>
      </c>
      <c r="DB214" s="274">
        <f t="shared" si="797"/>
        <v>4877232</v>
      </c>
      <c r="DC214" s="299"/>
      <c r="DD214" s="299"/>
      <c r="DE214" s="272">
        <f t="shared" ref="DE214:DJ214" si="798">SUM(DE115:DE147)</f>
        <v>5756208</v>
      </c>
      <c r="DF214" s="273">
        <f t="shared" si="798"/>
        <v>4264061</v>
      </c>
      <c r="DG214" s="273">
        <f t="shared" si="798"/>
        <v>13132527</v>
      </c>
      <c r="DH214" s="273">
        <f t="shared" si="798"/>
        <v>2578823</v>
      </c>
      <c r="DI214" s="273">
        <f t="shared" si="798"/>
        <v>2316529</v>
      </c>
      <c r="DJ214" s="274">
        <f t="shared" si="798"/>
        <v>4877232</v>
      </c>
      <c r="DK214" s="299"/>
      <c r="DL214" s="299"/>
      <c r="DM214" s="272">
        <f t="shared" ref="DM214:DR214" si="799">SUM(DM115:DM147)</f>
        <v>5835144</v>
      </c>
      <c r="DN214" s="273">
        <f t="shared" si="799"/>
        <v>5701934</v>
      </c>
      <c r="DO214" s="273">
        <f t="shared" si="799"/>
        <v>11537078</v>
      </c>
      <c r="DP214" s="273">
        <f t="shared" si="799"/>
        <v>1696904</v>
      </c>
      <c r="DQ214" s="273">
        <f t="shared" si="799"/>
        <v>1561200</v>
      </c>
      <c r="DR214" s="274">
        <f t="shared" si="799"/>
        <v>3258104</v>
      </c>
      <c r="DS214" s="299"/>
      <c r="DT214" s="299"/>
      <c r="DU214" s="272">
        <f t="shared" ref="DU214:DZ214" si="800">SUM(DU115:DU147)</f>
        <v>5691294</v>
      </c>
      <c r="DV214" s="273">
        <f t="shared" si="800"/>
        <v>5582540</v>
      </c>
      <c r="DW214" s="273">
        <f t="shared" si="800"/>
        <v>11537078</v>
      </c>
      <c r="DX214" s="273">
        <f t="shared" si="800"/>
        <v>1696904</v>
      </c>
      <c r="DY214" s="273">
        <f t="shared" si="800"/>
        <v>1561200</v>
      </c>
      <c r="DZ214" s="274">
        <f t="shared" si="800"/>
        <v>3258104</v>
      </c>
      <c r="EA214" s="299"/>
      <c r="EB214" s="299"/>
      <c r="EC214" s="272">
        <f t="shared" ref="EC214:EH214" si="801">SUM(EC115:EC147)</f>
        <v>4418462</v>
      </c>
      <c r="ED214" s="273">
        <f t="shared" si="801"/>
        <v>4319937</v>
      </c>
      <c r="EE214" s="273">
        <f t="shared" si="801"/>
        <v>8738399</v>
      </c>
      <c r="EF214" s="273">
        <f t="shared" si="801"/>
        <v>1696904</v>
      </c>
      <c r="EG214" s="273">
        <f t="shared" si="801"/>
        <v>1561200</v>
      </c>
      <c r="EH214" s="274">
        <f t="shared" si="801"/>
        <v>3258104</v>
      </c>
      <c r="EI214" s="299"/>
      <c r="EJ214" s="299"/>
      <c r="EK214" s="272">
        <f t="shared" ref="EK214:EP214" si="802">SUM(EK115:EK147)</f>
        <v>4227189</v>
      </c>
      <c r="EL214" s="273">
        <f t="shared" si="802"/>
        <v>4159320</v>
      </c>
      <c r="EM214" s="273">
        <f t="shared" si="802"/>
        <v>8456276</v>
      </c>
      <c r="EN214" s="273">
        <f t="shared" si="802"/>
        <v>1506215</v>
      </c>
      <c r="EO214" s="273">
        <f t="shared" si="802"/>
        <v>1403217</v>
      </c>
      <c r="EP214" s="274">
        <f t="shared" si="802"/>
        <v>2986894</v>
      </c>
      <c r="EQ214" s="299"/>
      <c r="ER214" s="299"/>
      <c r="ES214" s="272">
        <f>SUM(ES115:ES147)</f>
        <v>493567</v>
      </c>
      <c r="ET214" s="273">
        <f>SUM(ET115:ET147)</f>
        <v>475871</v>
      </c>
      <c r="EU214" s="274">
        <f>SUM(EU115:EU147)</f>
        <v>1240648</v>
      </c>
      <c r="EV214" s="299"/>
      <c r="EW214" s="299"/>
      <c r="EX214" s="266">
        <f t="shared" ref="EX214:FC214" si="803">SUM(EX115:EX147)</f>
        <v>2354365.9270000001</v>
      </c>
      <c r="EY214" s="267">
        <f t="shared" si="803"/>
        <v>2843623.3249999997</v>
      </c>
      <c r="EZ214" s="267">
        <f t="shared" si="803"/>
        <v>5167101.8529999992</v>
      </c>
      <c r="FA214" s="267">
        <f t="shared" si="803"/>
        <v>767267.58070000005</v>
      </c>
      <c r="FB214" s="267">
        <f t="shared" si="803"/>
        <v>773095.47489999991</v>
      </c>
      <c r="FC214" s="268">
        <f t="shared" si="803"/>
        <v>1533252.821</v>
      </c>
      <c r="FD214" s="299"/>
      <c r="FE214" s="299"/>
      <c r="FF214" s="266">
        <f t="shared" ref="FF214:FK214" si="804">SUM(FF115:FF147)</f>
        <v>987393.95000000019</v>
      </c>
      <c r="FG214" s="267">
        <f t="shared" si="804"/>
        <v>994426.67420000001</v>
      </c>
      <c r="FH214" s="267">
        <f t="shared" si="804"/>
        <v>1979725.7299999997</v>
      </c>
      <c r="FI214" s="267">
        <f t="shared" si="804"/>
        <v>649461.20770000003</v>
      </c>
      <c r="FJ214" s="267">
        <f t="shared" si="804"/>
        <v>659097.42079999996</v>
      </c>
      <c r="FK214" s="268">
        <f t="shared" si="804"/>
        <v>1297238.1095999999</v>
      </c>
      <c r="FL214" s="299"/>
      <c r="FM214" s="299"/>
      <c r="FN214" s="266">
        <f t="shared" ref="FN214:FS214" si="805">SUM(FN115:FN147)</f>
        <v>240874.57679999998</v>
      </c>
      <c r="FO214" s="267">
        <f t="shared" si="805"/>
        <v>317647.89060000004</v>
      </c>
      <c r="FP214" s="267">
        <f t="shared" si="805"/>
        <v>551783.23300000001</v>
      </c>
      <c r="FQ214" s="267">
        <f t="shared" si="805"/>
        <v>418215.43440000003</v>
      </c>
      <c r="FR214" s="267">
        <f t="shared" si="805"/>
        <v>664528.70700000005</v>
      </c>
      <c r="FS214" s="268">
        <f t="shared" si="805"/>
        <v>1055655.2620000001</v>
      </c>
      <c r="FT214" s="299"/>
      <c r="FU214" s="299"/>
      <c r="FV214" s="266">
        <f t="shared" ref="FV214:GA214" si="806">SUM(FV115:FV147)</f>
        <v>2263278.1570000001</v>
      </c>
      <c r="FW214" s="267">
        <f t="shared" si="806"/>
        <v>1792669.2120000001</v>
      </c>
      <c r="FX214" s="267" t="e">
        <f t="shared" si="806"/>
        <v>#VALUE!</v>
      </c>
      <c r="FY214" s="267">
        <f t="shared" si="806"/>
        <v>1831069.0095999998</v>
      </c>
      <c r="FZ214" s="267">
        <f t="shared" si="806"/>
        <v>1409013.301</v>
      </c>
      <c r="GA214" s="268">
        <f t="shared" si="806"/>
        <v>3193649.6</v>
      </c>
      <c r="GB214" s="299"/>
      <c r="GC214" s="299"/>
      <c r="GD214" s="266">
        <f t="shared" ref="GD214:GI214" si="807">SUM(GD115:GD147)</f>
        <v>2653575.1839999999</v>
      </c>
      <c r="GE214" s="267">
        <f t="shared" si="807"/>
        <v>1903320.3260000001</v>
      </c>
      <c r="GF214" s="267">
        <f t="shared" si="807"/>
        <v>4383161.7960000001</v>
      </c>
      <c r="GG214" s="267">
        <f t="shared" si="807"/>
        <v>1526765.6740000001</v>
      </c>
      <c r="GH214" s="267">
        <f t="shared" si="807"/>
        <v>1180546.6670000001</v>
      </c>
      <c r="GI214" s="268">
        <f t="shared" si="807"/>
        <v>2645567.7620000001</v>
      </c>
      <c r="GJ214" s="299"/>
      <c r="GK214" s="299"/>
      <c r="GL214" s="266">
        <f t="shared" ref="GL214:GQ214" si="808">SUM(GL115:GL147)</f>
        <v>2678054.0299999998</v>
      </c>
      <c r="GM214" s="267">
        <f t="shared" si="808"/>
        <v>2353425.6269999999</v>
      </c>
      <c r="GN214" s="267">
        <f t="shared" si="808"/>
        <v>5160441.2080000006</v>
      </c>
      <c r="GO214" s="267">
        <f t="shared" si="808"/>
        <v>1203121.973</v>
      </c>
      <c r="GP214" s="267">
        <f t="shared" si="808"/>
        <v>1073059.5839999998</v>
      </c>
      <c r="GQ214" s="268">
        <f t="shared" si="808"/>
        <v>2278331.4449999998</v>
      </c>
      <c r="GR214" s="299"/>
      <c r="GS214" s="299"/>
      <c r="GT214" s="266">
        <f t="shared" ref="GT214:GY214" si="809">SUM(GT115:GT147)</f>
        <v>475521.23399999994</v>
      </c>
      <c r="GU214" s="267">
        <f t="shared" si="809"/>
        <v>938201.55200000003</v>
      </c>
      <c r="GV214" s="267">
        <f t="shared" si="809"/>
        <v>1436008.4080000001</v>
      </c>
      <c r="GW214" s="267">
        <f t="shared" si="809"/>
        <v>98143.489999999991</v>
      </c>
      <c r="GX214" s="267">
        <f t="shared" si="809"/>
        <v>269107.88299999997</v>
      </c>
      <c r="GY214" s="268">
        <f t="shared" si="809"/>
        <v>408548.23600000003</v>
      </c>
      <c r="GZ214" s="299"/>
      <c r="HA214" s="299"/>
      <c r="HB214" s="266">
        <f t="shared" ref="HB214:HG214" si="810">SUM(HB115:HB147)</f>
        <v>814845.5610000001</v>
      </c>
      <c r="HC214" s="267">
        <f t="shared" si="810"/>
        <v>2236835.432</v>
      </c>
      <c r="HD214" s="267">
        <f t="shared" si="810"/>
        <v>3004289.0650000004</v>
      </c>
      <c r="HE214" s="267">
        <f t="shared" si="810"/>
        <v>106124.64200000001</v>
      </c>
      <c r="HF214" s="267">
        <f t="shared" si="810"/>
        <v>420240.91200000001</v>
      </c>
      <c r="HG214" s="268">
        <f t="shared" si="810"/>
        <v>527795.66</v>
      </c>
      <c r="HH214" s="299"/>
      <c r="HI214" s="299"/>
      <c r="HJ214" s="266">
        <f>SUM(HJ115:HJ147)</f>
        <v>53798.803</v>
      </c>
      <c r="HK214" s="267">
        <f>SUM(HK115:HK147)</f>
        <v>54725.165000000001</v>
      </c>
      <c r="HL214" s="268">
        <f>SUM(HL115:HL147)</f>
        <v>171768.98599999998</v>
      </c>
      <c r="HM214" s="439">
        <f t="shared" ref="HM214:HR214" si="811">SUM(HM115:HM147)</f>
        <v>19</v>
      </c>
      <c r="HN214" s="440">
        <f t="shared" si="811"/>
        <v>19</v>
      </c>
      <c r="HO214" s="440">
        <f t="shared" si="811"/>
        <v>19</v>
      </c>
      <c r="HP214" s="440">
        <f t="shared" si="811"/>
        <v>10</v>
      </c>
      <c r="HQ214" s="440">
        <f t="shared" si="811"/>
        <v>10</v>
      </c>
      <c r="HR214" s="441">
        <f t="shared" si="811"/>
        <v>10</v>
      </c>
      <c r="HS214" s="440"/>
      <c r="HT214" s="440"/>
      <c r="HU214" s="439">
        <f t="shared" ref="HU214:HZ214" si="812">SUM(HU115:HU147)</f>
        <v>19</v>
      </c>
      <c r="HV214" s="440">
        <f t="shared" si="812"/>
        <v>19</v>
      </c>
      <c r="HW214" s="440">
        <f t="shared" si="812"/>
        <v>19</v>
      </c>
      <c r="HX214" s="440">
        <f t="shared" si="812"/>
        <v>10</v>
      </c>
      <c r="HY214" s="440">
        <f t="shared" si="812"/>
        <v>10</v>
      </c>
      <c r="HZ214" s="441">
        <f t="shared" si="812"/>
        <v>10</v>
      </c>
      <c r="IA214" s="440"/>
      <c r="IB214" s="440"/>
      <c r="IC214" s="439">
        <f t="shared" ref="IC214:IH214" si="813">SUM(IC115:IC147)</f>
        <v>18</v>
      </c>
      <c r="ID214" s="440">
        <f t="shared" si="813"/>
        <v>18</v>
      </c>
      <c r="IE214" s="440">
        <f t="shared" si="813"/>
        <v>14</v>
      </c>
      <c r="IF214" s="440">
        <f t="shared" si="813"/>
        <v>10</v>
      </c>
      <c r="IG214" s="440">
        <f t="shared" si="813"/>
        <v>10</v>
      </c>
      <c r="IH214" s="441">
        <f t="shared" si="813"/>
        <v>6</v>
      </c>
      <c r="II214" s="440"/>
      <c r="IJ214" s="440"/>
      <c r="IK214" s="439">
        <f t="shared" ref="IK214:IP214" si="814">SUM(IK115:IK147)</f>
        <v>12</v>
      </c>
      <c r="IL214" s="440">
        <f t="shared" si="814"/>
        <v>12</v>
      </c>
      <c r="IM214" s="440">
        <f t="shared" si="814"/>
        <v>11</v>
      </c>
      <c r="IN214" s="440">
        <f t="shared" si="814"/>
        <v>10</v>
      </c>
      <c r="IO214" s="440">
        <f t="shared" si="814"/>
        <v>10</v>
      </c>
      <c r="IP214" s="441">
        <f t="shared" si="814"/>
        <v>6</v>
      </c>
      <c r="IQ214" s="440"/>
      <c r="IR214" s="440"/>
      <c r="IS214" s="439">
        <f t="shared" ref="IS214:IX214" si="815">SUM(IS115:IS147)</f>
        <v>12</v>
      </c>
      <c r="IT214" s="440">
        <f t="shared" si="815"/>
        <v>12</v>
      </c>
      <c r="IU214" s="440">
        <f t="shared" si="815"/>
        <v>12</v>
      </c>
      <c r="IV214" s="440">
        <f t="shared" si="815"/>
        <v>5</v>
      </c>
      <c r="IW214" s="440">
        <f t="shared" si="815"/>
        <v>5</v>
      </c>
      <c r="IX214" s="441">
        <f t="shared" si="815"/>
        <v>5</v>
      </c>
      <c r="IY214" s="440"/>
      <c r="IZ214" s="440"/>
      <c r="JA214" s="439">
        <f t="shared" ref="JA214:JF214" si="816">SUM(JA115:JA147)</f>
        <v>11</v>
      </c>
      <c r="JB214" s="440">
        <f t="shared" si="816"/>
        <v>11</v>
      </c>
      <c r="JC214" s="440">
        <f t="shared" si="816"/>
        <v>12</v>
      </c>
      <c r="JD214" s="440">
        <f t="shared" si="816"/>
        <v>5</v>
      </c>
      <c r="JE214" s="440">
        <f t="shared" si="816"/>
        <v>5</v>
      </c>
      <c r="JF214" s="441">
        <f t="shared" si="816"/>
        <v>5</v>
      </c>
      <c r="JG214" s="440"/>
      <c r="JH214" s="440"/>
      <c r="JI214" s="439">
        <f t="shared" ref="JI214:JN214" si="817">SUM(JI115:JI147)</f>
        <v>12</v>
      </c>
      <c r="JJ214" s="440">
        <f t="shared" si="817"/>
        <v>12</v>
      </c>
      <c r="JK214" s="440">
        <f t="shared" si="817"/>
        <v>12</v>
      </c>
      <c r="JL214" s="440">
        <f t="shared" si="817"/>
        <v>5</v>
      </c>
      <c r="JM214" s="440">
        <f t="shared" si="817"/>
        <v>5</v>
      </c>
      <c r="JN214" s="441">
        <f t="shared" si="817"/>
        <v>5</v>
      </c>
      <c r="JO214" s="440"/>
      <c r="JP214" s="440"/>
      <c r="JQ214" s="439">
        <f t="shared" ref="JQ214:JV214" si="818">SUM(JQ115:JQ147)</f>
        <v>9</v>
      </c>
      <c r="JR214" s="440">
        <f t="shared" si="818"/>
        <v>9</v>
      </c>
      <c r="JS214" s="440">
        <f t="shared" si="818"/>
        <v>10</v>
      </c>
      <c r="JT214" s="440">
        <f t="shared" si="818"/>
        <v>3</v>
      </c>
      <c r="JU214" s="440">
        <f t="shared" si="818"/>
        <v>3</v>
      </c>
      <c r="JV214" s="441">
        <f t="shared" si="818"/>
        <v>4</v>
      </c>
      <c r="JW214" s="440"/>
      <c r="JX214" s="440"/>
      <c r="JY214" s="439">
        <f>SUM(JY115:JY147)</f>
        <v>1</v>
      </c>
      <c r="JZ214" s="440">
        <f>SUM(JZ115:JZ147)</f>
        <v>1</v>
      </c>
      <c r="KA214" s="441">
        <f>SUM(KA115:KA147)</f>
        <v>2</v>
      </c>
    </row>
    <row r="215" spans="1:287" ht="12.75" x14ac:dyDescent="0.2">
      <c r="A215" s="610"/>
      <c r="B215" s="609"/>
      <c r="C215" s="609"/>
      <c r="D215" s="609"/>
      <c r="E215" s="609"/>
      <c r="G215" s="244" t="s">
        <v>201</v>
      </c>
      <c r="H215" s="1006" t="s">
        <v>724</v>
      </c>
      <c r="I215" s="1007"/>
      <c r="J215" s="379">
        <f t="shared" si="672"/>
        <v>5.8393922647117433</v>
      </c>
      <c r="K215" s="377">
        <f t="shared" si="672"/>
        <v>9.250471544236202</v>
      </c>
      <c r="L215" s="377">
        <f t="shared" si="672"/>
        <v>12.532032532351565</v>
      </c>
      <c r="M215" s="377">
        <f t="shared" si="672"/>
        <v>12.787668502792126</v>
      </c>
      <c r="N215" s="377">
        <f t="shared" si="672"/>
        <v>16.880929523172789</v>
      </c>
      <c r="O215" s="378">
        <f t="shared" si="672"/>
        <v>14.29590352452882</v>
      </c>
      <c r="P215" s="1006" t="s">
        <v>724</v>
      </c>
      <c r="Q215" s="1007"/>
      <c r="R215" s="377">
        <f t="shared" si="673"/>
        <v>5.9999999999999991</v>
      </c>
      <c r="S215" s="377">
        <f t="shared" si="673"/>
        <v>12.400000000000002</v>
      </c>
      <c r="T215" s="377">
        <f t="shared" si="673"/>
        <v>8.8000000000000007</v>
      </c>
      <c r="U215" s="377">
        <f t="shared" si="673"/>
        <v>1.8000000000000003</v>
      </c>
      <c r="V215" s="377">
        <f t="shared" si="673"/>
        <v>1.3</v>
      </c>
      <c r="W215" s="378">
        <f t="shared" si="673"/>
        <v>1.6</v>
      </c>
      <c r="X215" s="1006" t="s">
        <v>724</v>
      </c>
      <c r="Y215" s="1007"/>
      <c r="Z215" s="377">
        <f t="shared" si="674"/>
        <v>0.6</v>
      </c>
      <c r="AA215" s="377">
        <f t="shared" si="674"/>
        <v>1</v>
      </c>
      <c r="AB215" s="377">
        <f t="shared" si="674"/>
        <v>0.8</v>
      </c>
      <c r="AC215" s="377">
        <f t="shared" si="674"/>
        <v>7.3</v>
      </c>
      <c r="AD215" s="377">
        <f t="shared" si="674"/>
        <v>18</v>
      </c>
      <c r="AE215" s="378">
        <f t="shared" si="674"/>
        <v>10.4</v>
      </c>
      <c r="AF215" s="1006" t="s">
        <v>724</v>
      </c>
      <c r="AG215" s="1007"/>
      <c r="AH215" s="377">
        <f t="shared" si="675"/>
        <v>3.5000000000000004</v>
      </c>
      <c r="AI215" s="377">
        <f t="shared" si="675"/>
        <v>1.8000000000000003</v>
      </c>
      <c r="AJ215" s="377">
        <f t="shared" si="675"/>
        <v>2.2999999999999998</v>
      </c>
      <c r="AK215" s="377">
        <f t="shared" si="675"/>
        <v>88</v>
      </c>
      <c r="AL215" s="377">
        <f t="shared" si="675"/>
        <v>58.4</v>
      </c>
      <c r="AM215" s="378">
        <f t="shared" si="675"/>
        <v>70.2</v>
      </c>
      <c r="AN215" s="1006" t="s">
        <v>724</v>
      </c>
      <c r="AO215" s="1007"/>
      <c r="AP215" s="377">
        <f t="shared" si="676"/>
        <v>3.5000000000000004</v>
      </c>
      <c r="AQ215" s="377">
        <f t="shared" si="676"/>
        <v>1.8000000000000003</v>
      </c>
      <c r="AR215" s="377">
        <f t="shared" si="676"/>
        <v>2.2999999999999998</v>
      </c>
      <c r="AS215" s="377">
        <f t="shared" si="676"/>
        <v>88</v>
      </c>
      <c r="AT215" s="377">
        <f t="shared" si="676"/>
        <v>58.4</v>
      </c>
      <c r="AU215" s="378">
        <f t="shared" si="676"/>
        <v>70.2</v>
      </c>
      <c r="AV215" s="1006" t="s">
        <v>724</v>
      </c>
      <c r="AW215" s="1007"/>
      <c r="AX215" s="377" t="e">
        <f t="shared" si="705"/>
        <v>#DIV/0!</v>
      </c>
      <c r="AY215" s="377" t="e">
        <f t="shared" si="705"/>
        <v>#DIV/0!</v>
      </c>
      <c r="AZ215" s="377">
        <f t="shared" si="705"/>
        <v>25.1</v>
      </c>
      <c r="BA215" s="377">
        <f t="shared" si="705"/>
        <v>90.399999999999991</v>
      </c>
      <c r="BB215" s="377">
        <f t="shared" si="705"/>
        <v>93.4</v>
      </c>
      <c r="BC215" s="378">
        <f t="shared" si="705"/>
        <v>91.9</v>
      </c>
      <c r="BD215" s="1006" t="s">
        <v>724</v>
      </c>
      <c r="BE215" s="1007"/>
      <c r="BF215" s="379">
        <f t="shared" si="706"/>
        <v>0.16324740464458601</v>
      </c>
      <c r="BG215" s="377">
        <f t="shared" si="707"/>
        <v>0.34668793062923592</v>
      </c>
      <c r="BH215" s="377">
        <f t="shared" si="708"/>
        <v>0.22076801892165634</v>
      </c>
      <c r="BI215" s="377" t="e">
        <f t="shared" si="709"/>
        <v>#DIV/0!</v>
      </c>
      <c r="BJ215" s="377" t="e">
        <f t="shared" si="710"/>
        <v>#DIV/0!</v>
      </c>
      <c r="BK215" s="378" t="e">
        <f t="shared" si="711"/>
        <v>#DIV/0!</v>
      </c>
      <c r="BL215" s="1006" t="s">
        <v>724</v>
      </c>
      <c r="BM215" s="1007"/>
      <c r="BN215" s="377">
        <f t="shared" si="712"/>
        <v>0.32649480928917202</v>
      </c>
      <c r="BO215" s="377">
        <f t="shared" si="713"/>
        <v>1.3132482774830563</v>
      </c>
      <c r="BP215" s="377">
        <f t="shared" si="714"/>
        <v>0.77539188647006174</v>
      </c>
      <c r="BQ215" s="377" t="e">
        <f t="shared" si="715"/>
        <v>#DIV/0!</v>
      </c>
      <c r="BR215" s="377" t="e">
        <f t="shared" si="716"/>
        <v>#DIV/0!</v>
      </c>
      <c r="BS215" s="377" t="e">
        <f t="shared" si="717"/>
        <v>#DIV/0!</v>
      </c>
      <c r="BT215" s="1006" t="s">
        <v>724</v>
      </c>
      <c r="BU215" s="1007"/>
      <c r="BV215" s="377">
        <f t="shared" si="718"/>
        <v>97.500000000000014</v>
      </c>
      <c r="BW215" s="377">
        <f t="shared" si="718"/>
        <v>98.4</v>
      </c>
      <c r="BX215" s="378">
        <f t="shared" si="718"/>
        <v>97.8</v>
      </c>
      <c r="BY215" s="211">
        <f t="shared" ref="BY215:CD215" si="819">SUM(BY148:BY167)</f>
        <v>19089095</v>
      </c>
      <c r="BZ215" s="211">
        <f t="shared" si="819"/>
        <v>19881548</v>
      </c>
      <c r="CA215" s="211">
        <f t="shared" si="819"/>
        <v>38970643</v>
      </c>
      <c r="CB215" s="211">
        <f t="shared" si="819"/>
        <v>20248043</v>
      </c>
      <c r="CC215" s="211">
        <f t="shared" si="819"/>
        <v>21382687</v>
      </c>
      <c r="CD215" s="211">
        <f t="shared" si="819"/>
        <v>41630730</v>
      </c>
      <c r="CE215" s="299"/>
      <c r="CF215" s="299"/>
      <c r="CG215" s="272">
        <f t="shared" ref="CG215:CL215" si="820">SUM(CG148:CG167)</f>
        <v>4932641</v>
      </c>
      <c r="CH215" s="273">
        <f t="shared" si="820"/>
        <v>4478583</v>
      </c>
      <c r="CI215" s="273">
        <f t="shared" si="820"/>
        <v>16035238</v>
      </c>
      <c r="CJ215" s="273">
        <f t="shared" si="820"/>
        <v>2425034</v>
      </c>
      <c r="CK215" s="273">
        <f t="shared" si="820"/>
        <v>2105983</v>
      </c>
      <c r="CL215" s="274">
        <f t="shared" si="820"/>
        <v>4531017</v>
      </c>
      <c r="CM215" s="299"/>
      <c r="CN215" s="299"/>
      <c r="CO215" s="272">
        <f t="shared" ref="CO215:CT215" si="821">SUM(CO148:CO167)</f>
        <v>318590</v>
      </c>
      <c r="CP215" s="273">
        <f t="shared" si="821"/>
        <v>305827</v>
      </c>
      <c r="CQ215" s="273">
        <f t="shared" si="821"/>
        <v>624417</v>
      </c>
      <c r="CR215" s="273">
        <f t="shared" si="821"/>
        <v>327837</v>
      </c>
      <c r="CS215" s="273">
        <f t="shared" si="821"/>
        <v>310079</v>
      </c>
      <c r="CT215" s="274">
        <f t="shared" si="821"/>
        <v>637916</v>
      </c>
      <c r="CU215" s="299"/>
      <c r="CV215" s="299"/>
      <c r="CW215" s="272">
        <f t="shared" ref="CW215:DB215" si="822">SUM(CW148:CW167)</f>
        <v>318590</v>
      </c>
      <c r="CX215" s="273">
        <f t="shared" si="822"/>
        <v>305827</v>
      </c>
      <c r="CY215" s="273">
        <f t="shared" si="822"/>
        <v>624417</v>
      </c>
      <c r="CZ215" s="273">
        <f t="shared" si="822"/>
        <v>327837</v>
      </c>
      <c r="DA215" s="273">
        <f t="shared" si="822"/>
        <v>310079</v>
      </c>
      <c r="DB215" s="274">
        <f t="shared" si="822"/>
        <v>637916</v>
      </c>
      <c r="DC215" s="299"/>
      <c r="DD215" s="299"/>
      <c r="DE215" s="272">
        <f t="shared" ref="DE215:DJ215" si="823">SUM(DE148:DE167)</f>
        <v>318590</v>
      </c>
      <c r="DF215" s="273">
        <f t="shared" si="823"/>
        <v>305827</v>
      </c>
      <c r="DG215" s="273">
        <f t="shared" si="823"/>
        <v>624417</v>
      </c>
      <c r="DH215" s="273">
        <f t="shared" si="823"/>
        <v>327837</v>
      </c>
      <c r="DI215" s="273">
        <f t="shared" si="823"/>
        <v>310079</v>
      </c>
      <c r="DJ215" s="274">
        <f t="shared" si="823"/>
        <v>637916</v>
      </c>
      <c r="DK215" s="299"/>
      <c r="DL215" s="299"/>
      <c r="DM215" s="272">
        <f t="shared" ref="DM215:DR215" si="824">SUM(DM148:DM167)</f>
        <v>318590</v>
      </c>
      <c r="DN215" s="273">
        <f t="shared" si="824"/>
        <v>305827</v>
      </c>
      <c r="DO215" s="273">
        <f t="shared" si="824"/>
        <v>624417</v>
      </c>
      <c r="DP215" s="273">
        <f t="shared" si="824"/>
        <v>327837</v>
      </c>
      <c r="DQ215" s="273">
        <f t="shared" si="824"/>
        <v>310079</v>
      </c>
      <c r="DR215" s="274">
        <f t="shared" si="824"/>
        <v>637916</v>
      </c>
      <c r="DS215" s="299"/>
      <c r="DT215" s="299"/>
      <c r="DU215" s="272">
        <f t="shared" ref="DU215:DZ215" si="825">SUM(DU148:DU167)</f>
        <v>0</v>
      </c>
      <c r="DV215" s="273">
        <f t="shared" si="825"/>
        <v>0</v>
      </c>
      <c r="DW215" s="273">
        <f t="shared" si="825"/>
        <v>624417</v>
      </c>
      <c r="DX215" s="273">
        <f t="shared" si="825"/>
        <v>327837</v>
      </c>
      <c r="DY215" s="273">
        <f t="shared" si="825"/>
        <v>310079</v>
      </c>
      <c r="DZ215" s="274">
        <f t="shared" si="825"/>
        <v>637916</v>
      </c>
      <c r="EA215" s="299"/>
      <c r="EB215" s="299"/>
      <c r="EC215" s="272">
        <f t="shared" ref="EC215:EH215" si="826">SUM(EC148:EC167)</f>
        <v>2217808</v>
      </c>
      <c r="ED215" s="273">
        <f t="shared" si="826"/>
        <v>2059196</v>
      </c>
      <c r="EE215" s="273">
        <f t="shared" si="826"/>
        <v>4277004</v>
      </c>
      <c r="EF215" s="273">
        <f t="shared" si="826"/>
        <v>0</v>
      </c>
      <c r="EG215" s="273">
        <f t="shared" si="826"/>
        <v>0</v>
      </c>
      <c r="EH215" s="274">
        <f t="shared" si="826"/>
        <v>0</v>
      </c>
      <c r="EI215" s="299"/>
      <c r="EJ215" s="299"/>
      <c r="EK215" s="272">
        <f t="shared" ref="EK215:EP215" si="827">SUM(EK148:EK167)</f>
        <v>2217808</v>
      </c>
      <c r="EL215" s="273">
        <f t="shared" si="827"/>
        <v>2059196</v>
      </c>
      <c r="EM215" s="273">
        <f t="shared" si="827"/>
        <v>4277004</v>
      </c>
      <c r="EN215" s="273">
        <f t="shared" si="827"/>
        <v>0</v>
      </c>
      <c r="EO215" s="273">
        <f t="shared" si="827"/>
        <v>0</v>
      </c>
      <c r="EP215" s="274">
        <f t="shared" si="827"/>
        <v>0</v>
      </c>
      <c r="EQ215" s="299"/>
      <c r="ER215" s="299"/>
      <c r="ES215" s="272">
        <f>SUM(ES148:ES167)</f>
        <v>327837</v>
      </c>
      <c r="ET215" s="273">
        <f>SUM(ET148:ET167)</f>
        <v>310079</v>
      </c>
      <c r="EU215" s="274">
        <f>SUM(EU148:EU167)</f>
        <v>637916</v>
      </c>
      <c r="EV215" s="299"/>
      <c r="EW215" s="299"/>
      <c r="EX215" s="266">
        <f t="shared" ref="EX215:FC215" si="828">SUM(EX148:EX167)</f>
        <v>288036.25699999998</v>
      </c>
      <c r="EY215" s="267">
        <f t="shared" si="828"/>
        <v>414290.04600000003</v>
      </c>
      <c r="EZ215" s="267">
        <f t="shared" si="828"/>
        <v>2009541.2428000004</v>
      </c>
      <c r="FA215" s="267">
        <f t="shared" si="828"/>
        <v>310105.30900000001</v>
      </c>
      <c r="FB215" s="267">
        <f t="shared" si="828"/>
        <v>355509.50599999999</v>
      </c>
      <c r="FC215" s="268">
        <f t="shared" si="828"/>
        <v>647749.81900000002</v>
      </c>
      <c r="FD215" s="299"/>
      <c r="FE215" s="299"/>
      <c r="FF215" s="266">
        <f t="shared" ref="FF215:FK215" si="829">SUM(FF148:FF167)</f>
        <v>19115.399999999998</v>
      </c>
      <c r="FG215" s="267">
        <f t="shared" si="829"/>
        <v>37922.548000000003</v>
      </c>
      <c r="FH215" s="267">
        <f t="shared" si="829"/>
        <v>54948.696000000004</v>
      </c>
      <c r="FI215" s="267">
        <f t="shared" si="829"/>
        <v>5901.0660000000007</v>
      </c>
      <c r="FJ215" s="267">
        <f t="shared" si="829"/>
        <v>4031.0270000000005</v>
      </c>
      <c r="FK215" s="268">
        <f t="shared" si="829"/>
        <v>10206.656000000001</v>
      </c>
      <c r="FL215" s="299"/>
      <c r="FM215" s="299"/>
      <c r="FN215" s="266">
        <f t="shared" ref="FN215:FS215" si="830">SUM(FN148:FN167)</f>
        <v>1911.54</v>
      </c>
      <c r="FO215" s="267">
        <f t="shared" si="830"/>
        <v>3058.27</v>
      </c>
      <c r="FP215" s="267">
        <f t="shared" si="830"/>
        <v>4995.3360000000002</v>
      </c>
      <c r="FQ215" s="267">
        <f t="shared" si="830"/>
        <v>23932.100999999999</v>
      </c>
      <c r="FR215" s="267">
        <f t="shared" si="830"/>
        <v>55814.22</v>
      </c>
      <c r="FS215" s="268">
        <f t="shared" si="830"/>
        <v>66343.26400000001</v>
      </c>
      <c r="FT215" s="299"/>
      <c r="FU215" s="299"/>
      <c r="FV215" s="266">
        <f t="shared" ref="FV215:GA215" si="831">SUM(FV148:FV167)</f>
        <v>11150.650000000001</v>
      </c>
      <c r="FW215" s="267">
        <f t="shared" si="831"/>
        <v>5504.8860000000004</v>
      </c>
      <c r="FX215" s="267">
        <f t="shared" si="831"/>
        <v>14361.591</v>
      </c>
      <c r="FY215" s="267">
        <f t="shared" si="831"/>
        <v>288496.56</v>
      </c>
      <c r="FZ215" s="267">
        <f t="shared" si="831"/>
        <v>181086.136</v>
      </c>
      <c r="GA215" s="268">
        <f t="shared" si="831"/>
        <v>447817.03200000006</v>
      </c>
      <c r="GB215" s="299"/>
      <c r="GC215" s="299"/>
      <c r="GD215" s="266">
        <f t="shared" ref="GD215:GI215" si="832">SUM(GD148:GD167)</f>
        <v>11150.650000000001</v>
      </c>
      <c r="GE215" s="267">
        <f t="shared" si="832"/>
        <v>5504.8860000000004</v>
      </c>
      <c r="GF215" s="267">
        <f t="shared" si="832"/>
        <v>14361.591</v>
      </c>
      <c r="GG215" s="267">
        <f t="shared" si="832"/>
        <v>288496.56</v>
      </c>
      <c r="GH215" s="267">
        <f t="shared" si="832"/>
        <v>181086.136</v>
      </c>
      <c r="GI215" s="268">
        <f t="shared" si="832"/>
        <v>447817.03200000006</v>
      </c>
      <c r="GJ215" s="299"/>
      <c r="GK215" s="299"/>
      <c r="GL215" s="266">
        <f t="shared" ref="GL215:GQ215" si="833">SUM(GL148:GL167)</f>
        <v>0</v>
      </c>
      <c r="GM215" s="267">
        <f t="shared" si="833"/>
        <v>0</v>
      </c>
      <c r="GN215" s="267">
        <f t="shared" si="833"/>
        <v>156728.66699999999</v>
      </c>
      <c r="GO215" s="267">
        <f t="shared" si="833"/>
        <v>296364.64799999999</v>
      </c>
      <c r="GP215" s="267">
        <f t="shared" si="833"/>
        <v>289613.78600000002</v>
      </c>
      <c r="GQ215" s="268">
        <f t="shared" si="833"/>
        <v>586244.804</v>
      </c>
      <c r="GR215" s="299"/>
      <c r="GS215" s="299"/>
      <c r="GT215" s="266">
        <f t="shared" ref="GT215:GY215" si="834">SUM(GT148:GT167)</f>
        <v>3620.5140000000001</v>
      </c>
      <c r="GU215" s="267">
        <f t="shared" si="834"/>
        <v>7138.9840000000004</v>
      </c>
      <c r="GV215" s="267">
        <f t="shared" si="834"/>
        <v>9442.2569999999996</v>
      </c>
      <c r="GW215" s="267">
        <f t="shared" si="834"/>
        <v>0</v>
      </c>
      <c r="GX215" s="267">
        <f t="shared" si="834"/>
        <v>0</v>
      </c>
      <c r="GY215" s="268">
        <f t="shared" si="834"/>
        <v>0</v>
      </c>
      <c r="GZ215" s="299"/>
      <c r="HA215" s="299"/>
      <c r="HB215" s="266">
        <f t="shared" ref="HB215:HG215" si="835">SUM(HB148:HB167)</f>
        <v>7241.0280000000002</v>
      </c>
      <c r="HC215" s="267">
        <f t="shared" si="835"/>
        <v>27042.355999999996</v>
      </c>
      <c r="HD215" s="267">
        <f t="shared" si="835"/>
        <v>33163.542000000001</v>
      </c>
      <c r="HE215" s="267">
        <f t="shared" si="835"/>
        <v>0</v>
      </c>
      <c r="HF215" s="267">
        <f t="shared" si="835"/>
        <v>0</v>
      </c>
      <c r="HG215" s="268">
        <f t="shared" si="835"/>
        <v>0</v>
      </c>
      <c r="HH215" s="299"/>
      <c r="HI215" s="299"/>
      <c r="HJ215" s="266">
        <f>SUM(HJ148:HJ167)</f>
        <v>319641.07500000001</v>
      </c>
      <c r="HK215" s="267">
        <f>SUM(HK148:HK167)</f>
        <v>305117.73600000003</v>
      </c>
      <c r="HL215" s="268">
        <f>SUM(HL148:HL167)</f>
        <v>623881.848</v>
      </c>
      <c r="HM215" s="439">
        <f t="shared" ref="HM215:HR215" si="836">SUM(HM148:HM167)</f>
        <v>5</v>
      </c>
      <c r="HN215" s="440">
        <f t="shared" si="836"/>
        <v>5</v>
      </c>
      <c r="HO215" s="440">
        <f t="shared" si="836"/>
        <v>6</v>
      </c>
      <c r="HP215" s="440">
        <f t="shared" si="836"/>
        <v>2</v>
      </c>
      <c r="HQ215" s="440">
        <f t="shared" si="836"/>
        <v>2</v>
      </c>
      <c r="HR215" s="441">
        <f t="shared" si="836"/>
        <v>2</v>
      </c>
      <c r="HS215" s="440"/>
      <c r="HT215" s="440"/>
      <c r="HU215" s="439">
        <f t="shared" ref="HU215:HZ215" si="837">SUM(HU148:HU167)</f>
        <v>1</v>
      </c>
      <c r="HV215" s="440">
        <f t="shared" si="837"/>
        <v>1</v>
      </c>
      <c r="HW215" s="440">
        <f t="shared" si="837"/>
        <v>1</v>
      </c>
      <c r="HX215" s="440">
        <f t="shared" si="837"/>
        <v>1</v>
      </c>
      <c r="HY215" s="440">
        <f t="shared" si="837"/>
        <v>1</v>
      </c>
      <c r="HZ215" s="441">
        <f t="shared" si="837"/>
        <v>1</v>
      </c>
      <c r="IA215" s="440"/>
      <c r="IB215" s="440"/>
      <c r="IC215" s="439">
        <f t="shared" ref="IC215:IH215" si="838">SUM(IC148:IC167)</f>
        <v>1</v>
      </c>
      <c r="ID215" s="440">
        <f t="shared" si="838"/>
        <v>1</v>
      </c>
      <c r="IE215" s="440">
        <f t="shared" si="838"/>
        <v>1</v>
      </c>
      <c r="IF215" s="440">
        <f t="shared" si="838"/>
        <v>1</v>
      </c>
      <c r="IG215" s="440">
        <f t="shared" si="838"/>
        <v>1</v>
      </c>
      <c r="IH215" s="441">
        <f t="shared" si="838"/>
        <v>1</v>
      </c>
      <c r="II215" s="440"/>
      <c r="IJ215" s="440"/>
      <c r="IK215" s="439">
        <f t="shared" ref="IK215:IP215" si="839">SUM(IK148:IK167)</f>
        <v>1</v>
      </c>
      <c r="IL215" s="440">
        <f t="shared" si="839"/>
        <v>1</v>
      </c>
      <c r="IM215" s="440">
        <f t="shared" si="839"/>
        <v>1</v>
      </c>
      <c r="IN215" s="440">
        <f t="shared" si="839"/>
        <v>1</v>
      </c>
      <c r="IO215" s="440">
        <f t="shared" si="839"/>
        <v>1</v>
      </c>
      <c r="IP215" s="441">
        <f t="shared" si="839"/>
        <v>1</v>
      </c>
      <c r="IQ215" s="440"/>
      <c r="IR215" s="440"/>
      <c r="IS215" s="439">
        <f t="shared" ref="IS215:IX215" si="840">SUM(IS148:IS167)</f>
        <v>1</v>
      </c>
      <c r="IT215" s="440">
        <f t="shared" si="840"/>
        <v>1</v>
      </c>
      <c r="IU215" s="440">
        <f t="shared" si="840"/>
        <v>1</v>
      </c>
      <c r="IV215" s="440">
        <f t="shared" si="840"/>
        <v>1</v>
      </c>
      <c r="IW215" s="440">
        <f t="shared" si="840"/>
        <v>1</v>
      </c>
      <c r="IX215" s="441">
        <f t="shared" si="840"/>
        <v>1</v>
      </c>
      <c r="IY215" s="440"/>
      <c r="IZ215" s="440"/>
      <c r="JA215" s="439">
        <f t="shared" ref="JA215:JF215" si="841">SUM(JA148:JA167)</f>
        <v>0</v>
      </c>
      <c r="JB215" s="440">
        <f t="shared" si="841"/>
        <v>0</v>
      </c>
      <c r="JC215" s="440">
        <f t="shared" si="841"/>
        <v>1</v>
      </c>
      <c r="JD215" s="440">
        <f t="shared" si="841"/>
        <v>1</v>
      </c>
      <c r="JE215" s="440">
        <f t="shared" si="841"/>
        <v>1</v>
      </c>
      <c r="JF215" s="441">
        <f t="shared" si="841"/>
        <v>1</v>
      </c>
      <c r="JG215" s="440"/>
      <c r="JH215" s="440"/>
      <c r="JI215" s="439">
        <f t="shared" ref="JI215:JN215" si="842">SUM(JI148:JI167)</f>
        <v>2</v>
      </c>
      <c r="JJ215" s="440">
        <f t="shared" si="842"/>
        <v>2</v>
      </c>
      <c r="JK215" s="440">
        <f t="shared" si="842"/>
        <v>2</v>
      </c>
      <c r="JL215" s="440">
        <f t="shared" si="842"/>
        <v>0</v>
      </c>
      <c r="JM215" s="440">
        <f t="shared" si="842"/>
        <v>0</v>
      </c>
      <c r="JN215" s="441">
        <f t="shared" si="842"/>
        <v>0</v>
      </c>
      <c r="JO215" s="440"/>
      <c r="JP215" s="440"/>
      <c r="JQ215" s="439">
        <f t="shared" ref="JQ215:JV215" si="843">SUM(JQ148:JQ167)</f>
        <v>2</v>
      </c>
      <c r="JR215" s="440">
        <f t="shared" si="843"/>
        <v>2</v>
      </c>
      <c r="JS215" s="440">
        <f t="shared" si="843"/>
        <v>2</v>
      </c>
      <c r="JT215" s="440">
        <f t="shared" si="843"/>
        <v>0</v>
      </c>
      <c r="JU215" s="440">
        <f t="shared" si="843"/>
        <v>0</v>
      </c>
      <c r="JV215" s="441">
        <f t="shared" si="843"/>
        <v>0</v>
      </c>
      <c r="JW215" s="440"/>
      <c r="JX215" s="440"/>
      <c r="JY215" s="439">
        <f>SUM(JY148:JY167)</f>
        <v>1</v>
      </c>
      <c r="JZ215" s="440">
        <f>SUM(JZ148:JZ167)</f>
        <v>1</v>
      </c>
      <c r="KA215" s="441">
        <f>SUM(KA148:KA167)</f>
        <v>1</v>
      </c>
    </row>
    <row r="216" spans="1:287" ht="12.75" x14ac:dyDescent="0.2">
      <c r="A216" s="610"/>
      <c r="B216" s="609"/>
      <c r="C216" s="609"/>
      <c r="D216" s="609"/>
      <c r="E216" s="609"/>
      <c r="G216" s="244" t="s">
        <v>202</v>
      </c>
      <c r="H216" s="1006" t="s">
        <v>724</v>
      </c>
      <c r="I216" s="1007"/>
      <c r="J216" s="582">
        <f t="shared" si="672"/>
        <v>15.324486258750053</v>
      </c>
      <c r="K216" s="583">
        <f t="shared" si="672"/>
        <v>18.194353428836632</v>
      </c>
      <c r="L216" s="583">
        <f t="shared" si="672"/>
        <v>16.860064220898042</v>
      </c>
      <c r="M216" s="583">
        <f t="shared" si="672"/>
        <v>30.35524294707173</v>
      </c>
      <c r="N216" s="583">
        <f t="shared" si="672"/>
        <v>31.572328464647686</v>
      </c>
      <c r="O216" s="584">
        <f t="shared" si="672"/>
        <v>30.058404863211745</v>
      </c>
      <c r="P216" s="1006" t="s">
        <v>724</v>
      </c>
      <c r="Q216" s="1007"/>
      <c r="R216" s="583">
        <f t="shared" si="673"/>
        <v>7.90129580046528</v>
      </c>
      <c r="S216" s="583">
        <f t="shared" si="673"/>
        <v>12.42517737746955</v>
      </c>
      <c r="T216" s="583">
        <f t="shared" si="673"/>
        <v>10.011271122932792</v>
      </c>
      <c r="U216" s="583">
        <f t="shared" si="673"/>
        <v>2.7241489947247519</v>
      </c>
      <c r="V216" s="583">
        <f t="shared" si="673"/>
        <v>1.807801427766909</v>
      </c>
      <c r="W216" s="584">
        <f t="shared" si="673"/>
        <v>2.3174948887032962</v>
      </c>
      <c r="X216" s="1006" t="s">
        <v>724</v>
      </c>
      <c r="Y216" s="1007"/>
      <c r="Z216" s="583">
        <f t="shared" si="674"/>
        <v>1.297897351908734E-4</v>
      </c>
      <c r="AA216" s="583">
        <f t="shared" si="674"/>
        <v>0.1002080005836006</v>
      </c>
      <c r="AB216" s="583">
        <f t="shared" si="674"/>
        <v>0.10013417429321637</v>
      </c>
      <c r="AC216" s="583">
        <f t="shared" si="674"/>
        <v>1.2072446984174254</v>
      </c>
      <c r="AD216" s="583">
        <f t="shared" si="674"/>
        <v>2.0975178470863596</v>
      </c>
      <c r="AE216" s="584">
        <f t="shared" si="674"/>
        <v>1.6481109439340642</v>
      </c>
      <c r="AF216" s="1006" t="s">
        <v>724</v>
      </c>
      <c r="AG216" s="1007"/>
      <c r="AH216" s="377" t="e">
        <f t="shared" si="675"/>
        <v>#DIV/0!</v>
      </c>
      <c r="AI216" s="377" t="e">
        <f t="shared" si="675"/>
        <v>#DIV/0!</v>
      </c>
      <c r="AJ216" s="583">
        <f t="shared" si="675"/>
        <v>17.100000000000001</v>
      </c>
      <c r="AK216" s="583">
        <f t="shared" si="675"/>
        <v>38.6</v>
      </c>
      <c r="AL216" s="583">
        <f t="shared" si="675"/>
        <v>28.786702470433895</v>
      </c>
      <c r="AM216" s="584">
        <f t="shared" si="675"/>
        <v>32.677731358164827</v>
      </c>
      <c r="AN216" s="1006" t="s">
        <v>724</v>
      </c>
      <c r="AO216" s="1007"/>
      <c r="AP216" s="583">
        <f t="shared" si="676"/>
        <v>0.70856409094475648</v>
      </c>
      <c r="AQ216" s="583">
        <f t="shared" si="676"/>
        <v>0.20333934601219059</v>
      </c>
      <c r="AR216" s="583">
        <f t="shared" si="676"/>
        <v>0.40328296554934795</v>
      </c>
      <c r="AS216" s="583">
        <f t="shared" si="676"/>
        <v>62.908233820045943</v>
      </c>
      <c r="AT216" s="583">
        <f t="shared" si="676"/>
        <v>17.961347830191443</v>
      </c>
      <c r="AU216" s="584">
        <f t="shared" si="676"/>
        <v>26.277731358164829</v>
      </c>
      <c r="AV216" s="1006" t="s">
        <v>724</v>
      </c>
      <c r="AW216" s="1007"/>
      <c r="AX216" s="583">
        <f t="shared" si="705"/>
        <v>20</v>
      </c>
      <c r="AY216" s="583">
        <f t="shared" si="705"/>
        <v>25.1</v>
      </c>
      <c r="AZ216" s="583">
        <f t="shared" si="705"/>
        <v>22.226432335763626</v>
      </c>
      <c r="BA216" s="583">
        <f t="shared" si="705"/>
        <v>32.108991323279177</v>
      </c>
      <c r="BB216" s="583">
        <f t="shared" si="705"/>
        <v>41.189539592373528</v>
      </c>
      <c r="BC216" s="584">
        <f t="shared" si="705"/>
        <v>37.129815993318651</v>
      </c>
      <c r="BD216" s="1006" t="s">
        <v>724</v>
      </c>
      <c r="BE216" s="1007"/>
      <c r="BF216" s="582">
        <f t="shared" si="706"/>
        <v>0.63723730924972966</v>
      </c>
      <c r="BG216" s="583">
        <f t="shared" si="707"/>
        <v>2.2625851496890435</v>
      </c>
      <c r="BH216" s="583">
        <f t="shared" si="708"/>
        <v>1.446648384945032</v>
      </c>
      <c r="BI216" s="583">
        <f t="shared" si="709"/>
        <v>0.36761718522930453</v>
      </c>
      <c r="BJ216" s="583">
        <f t="shared" si="710"/>
        <v>1.3969860511144461</v>
      </c>
      <c r="BK216" s="584">
        <f t="shared" si="711"/>
        <v>0.82683794309889613</v>
      </c>
      <c r="BL216" s="1006" t="s">
        <v>724</v>
      </c>
      <c r="BM216" s="1007"/>
      <c r="BN216" s="583">
        <f t="shared" si="712"/>
        <v>0.94389356688128323</v>
      </c>
      <c r="BO216" s="583">
        <f t="shared" si="713"/>
        <v>4.4839052555075529</v>
      </c>
      <c r="BP216" s="583">
        <f t="shared" si="714"/>
        <v>2.6610867057745424</v>
      </c>
      <c r="BQ216" s="583">
        <f t="shared" si="715"/>
        <v>0.59418107942653131</v>
      </c>
      <c r="BR216" s="583">
        <f t="shared" si="716"/>
        <v>2.5159578245598047</v>
      </c>
      <c r="BS216" s="583">
        <f t="shared" si="717"/>
        <v>1.4946306368241684</v>
      </c>
      <c r="BT216" s="1006" t="s">
        <v>724</v>
      </c>
      <c r="BU216" s="1007"/>
      <c r="BV216" s="377" t="e">
        <f t="shared" si="718"/>
        <v>#DIV/0!</v>
      </c>
      <c r="BW216" s="377" t="e">
        <f t="shared" si="718"/>
        <v>#DIV/0!</v>
      </c>
      <c r="BX216" s="378" t="e">
        <f t="shared" si="718"/>
        <v>#DIV/0!</v>
      </c>
      <c r="BY216" s="211">
        <f t="shared" ref="BY216:CD216" si="844">SUM(BY169:BY176)</f>
        <v>78163940</v>
      </c>
      <c r="BZ216" s="211">
        <f t="shared" si="844"/>
        <v>75324146</v>
      </c>
      <c r="CA216" s="211">
        <f t="shared" si="844"/>
        <v>153488086</v>
      </c>
      <c r="CB216" s="211">
        <f t="shared" si="844"/>
        <v>85194595</v>
      </c>
      <c r="CC216" s="211">
        <f t="shared" si="844"/>
        <v>81100527</v>
      </c>
      <c r="CD216" s="211">
        <f t="shared" si="844"/>
        <v>166295122</v>
      </c>
      <c r="CE216" s="299"/>
      <c r="CF216" s="299"/>
      <c r="CG216" s="272">
        <f t="shared" ref="CG216:CL216" si="845">SUM(CG169:CG176)</f>
        <v>77376549</v>
      </c>
      <c r="CH216" s="273">
        <f t="shared" si="845"/>
        <v>74535995</v>
      </c>
      <c r="CI216" s="273">
        <f t="shared" si="845"/>
        <v>151912544</v>
      </c>
      <c r="CJ216" s="273">
        <f t="shared" si="845"/>
        <v>74191489</v>
      </c>
      <c r="CK216" s="273">
        <f t="shared" si="845"/>
        <v>78828051</v>
      </c>
      <c r="CL216" s="274">
        <f t="shared" si="845"/>
        <v>161222838</v>
      </c>
      <c r="CM216" s="299"/>
      <c r="CN216" s="299"/>
      <c r="CO216" s="272">
        <f t="shared" ref="CO216:CT216" si="846">SUM(CO169:CO176)</f>
        <v>57864696</v>
      </c>
      <c r="CP216" s="273">
        <f t="shared" si="846"/>
        <v>56357073</v>
      </c>
      <c r="CQ216" s="273">
        <f t="shared" si="846"/>
        <v>114221769</v>
      </c>
      <c r="CR216" s="273">
        <f t="shared" si="846"/>
        <v>63719464</v>
      </c>
      <c r="CS216" s="273">
        <f t="shared" si="846"/>
        <v>61438600</v>
      </c>
      <c r="CT216" s="274">
        <f t="shared" si="846"/>
        <v>125158064</v>
      </c>
      <c r="CU216" s="299"/>
      <c r="CV216" s="299"/>
      <c r="CW216" s="272">
        <f t="shared" ref="CW216:DB216" si="847">SUM(CW169:CW176)</f>
        <v>56269473</v>
      </c>
      <c r="CX216" s="273">
        <f t="shared" si="847"/>
        <v>54914269</v>
      </c>
      <c r="CY216" s="273">
        <f t="shared" si="847"/>
        <v>111183742</v>
      </c>
      <c r="CZ216" s="273">
        <f t="shared" si="847"/>
        <v>63719464</v>
      </c>
      <c r="DA216" s="273">
        <f t="shared" si="847"/>
        <v>61438600</v>
      </c>
      <c r="DB216" s="274">
        <f t="shared" si="847"/>
        <v>125158064</v>
      </c>
      <c r="DC216" s="299"/>
      <c r="DD216" s="299"/>
      <c r="DE216" s="272">
        <f t="shared" ref="DE216:DJ216" si="848">SUM(DE169:DE176)</f>
        <v>0</v>
      </c>
      <c r="DF216" s="273">
        <f t="shared" si="848"/>
        <v>0</v>
      </c>
      <c r="DG216" s="273">
        <f t="shared" si="848"/>
        <v>111109152</v>
      </c>
      <c r="DH216" s="273">
        <f t="shared" si="848"/>
        <v>62180703</v>
      </c>
      <c r="DI216" s="273">
        <f t="shared" si="848"/>
        <v>61438600</v>
      </c>
      <c r="DJ216" s="274">
        <f t="shared" si="848"/>
        <v>125158064</v>
      </c>
      <c r="DK216" s="299"/>
      <c r="DL216" s="299"/>
      <c r="DM216" s="272">
        <f t="shared" ref="DM216:DR216" si="849">SUM(DM169:DM176)</f>
        <v>57847821</v>
      </c>
      <c r="DN216" s="273">
        <f t="shared" si="849"/>
        <v>56338726</v>
      </c>
      <c r="DO216" s="273">
        <f t="shared" si="849"/>
        <v>114186547</v>
      </c>
      <c r="DP216" s="273">
        <f t="shared" si="849"/>
        <v>63719464</v>
      </c>
      <c r="DQ216" s="273">
        <f t="shared" si="849"/>
        <v>61438600</v>
      </c>
      <c r="DR216" s="274">
        <f t="shared" si="849"/>
        <v>125158064</v>
      </c>
      <c r="DS216" s="299"/>
      <c r="DT216" s="299"/>
      <c r="DU216" s="272">
        <f t="shared" ref="DU216:DZ216" si="850">SUM(DU169:DU176)</f>
        <v>56232957</v>
      </c>
      <c r="DV216" s="273">
        <f t="shared" si="850"/>
        <v>54876195</v>
      </c>
      <c r="DW216" s="273">
        <f t="shared" si="850"/>
        <v>111183742</v>
      </c>
      <c r="DX216" s="273">
        <f t="shared" si="850"/>
        <v>63719464</v>
      </c>
      <c r="DY216" s="273">
        <f t="shared" si="850"/>
        <v>61438600</v>
      </c>
      <c r="DZ216" s="274">
        <f t="shared" si="850"/>
        <v>125158064</v>
      </c>
      <c r="EA216" s="299"/>
      <c r="EB216" s="299"/>
      <c r="EC216" s="272">
        <f t="shared" ref="EC216:EH216" si="851">SUM(EC169:EC176)</f>
        <v>57847821</v>
      </c>
      <c r="ED216" s="273">
        <f t="shared" si="851"/>
        <v>56338726</v>
      </c>
      <c r="EE216" s="273">
        <f t="shared" si="851"/>
        <v>114186547</v>
      </c>
      <c r="EF216" s="273">
        <f t="shared" si="851"/>
        <v>63719464</v>
      </c>
      <c r="EG216" s="273">
        <f t="shared" si="851"/>
        <v>61438600</v>
      </c>
      <c r="EH216" s="274">
        <f t="shared" si="851"/>
        <v>125158064</v>
      </c>
      <c r="EI216" s="299"/>
      <c r="EJ216" s="299"/>
      <c r="EK216" s="272">
        <f t="shared" ref="EK216:EP216" si="852">SUM(EK169:EK176)</f>
        <v>57847821</v>
      </c>
      <c r="EL216" s="273">
        <f t="shared" si="852"/>
        <v>56338726</v>
      </c>
      <c r="EM216" s="273">
        <f t="shared" si="852"/>
        <v>114186547</v>
      </c>
      <c r="EN216" s="273">
        <f t="shared" si="852"/>
        <v>63719464</v>
      </c>
      <c r="EO216" s="273">
        <f t="shared" si="852"/>
        <v>61438600</v>
      </c>
      <c r="EP216" s="274">
        <f t="shared" si="852"/>
        <v>125158064</v>
      </c>
      <c r="EQ216" s="299"/>
      <c r="ER216" s="299"/>
      <c r="ES216" s="272">
        <f>SUM(ES169:ES176)</f>
        <v>0</v>
      </c>
      <c r="ET216" s="273">
        <f>SUM(ET169:ET176)</f>
        <v>0</v>
      </c>
      <c r="EU216" s="274">
        <f>SUM(EU169:EU176)</f>
        <v>0</v>
      </c>
      <c r="EV216" s="299"/>
      <c r="EW216" s="299"/>
      <c r="EX216" s="266">
        <f t="shared" ref="EX216:FC216" si="853">SUM(EX169:EX176)</f>
        <v>11857558.619000001</v>
      </c>
      <c r="EY216" s="267">
        <f t="shared" si="853"/>
        <v>13561342.362</v>
      </c>
      <c r="EZ216" s="267">
        <f t="shared" si="853"/>
        <v>25612552.478</v>
      </c>
      <c r="FA216" s="267">
        <f t="shared" si="853"/>
        <v>22521006.732000001</v>
      </c>
      <c r="FB216" s="267">
        <f t="shared" si="853"/>
        <v>24887851.183999997</v>
      </c>
      <c r="FC216" s="268">
        <f t="shared" si="853"/>
        <v>48461013.377999999</v>
      </c>
      <c r="FD216" s="299"/>
      <c r="FE216" s="299"/>
      <c r="FF216" s="266">
        <f t="shared" ref="FF216:FK216" si="854">SUM(FF169:FF176)</f>
        <v>4572060.7950000009</v>
      </c>
      <c r="FG216" s="267">
        <f t="shared" si="854"/>
        <v>7002466.2850000001</v>
      </c>
      <c r="FH216" s="267">
        <f t="shared" si="854"/>
        <v>11435050.976</v>
      </c>
      <c r="FI216" s="267">
        <f t="shared" si="854"/>
        <v>1735813.1380000003</v>
      </c>
      <c r="FJ216" s="267">
        <f t="shared" si="854"/>
        <v>1110687.888</v>
      </c>
      <c r="FK216" s="268">
        <f t="shared" si="854"/>
        <v>2900531.736</v>
      </c>
      <c r="FL216" s="299"/>
      <c r="FM216" s="299"/>
      <c r="FN216" s="266">
        <f t="shared" ref="FN216:FS216" si="855">SUM(FN169:FN176)</f>
        <v>73.031999999999996</v>
      </c>
      <c r="FO216" s="267">
        <f t="shared" si="855"/>
        <v>55028.491000000002</v>
      </c>
      <c r="FP216" s="267">
        <f t="shared" si="855"/>
        <v>111332.92200000001</v>
      </c>
      <c r="FQ216" s="267">
        <f t="shared" si="855"/>
        <v>769249.85100000002</v>
      </c>
      <c r="FR216" s="267">
        <f t="shared" si="855"/>
        <v>1288685.6000000001</v>
      </c>
      <c r="FS216" s="268">
        <f t="shared" si="855"/>
        <v>2062743.75</v>
      </c>
      <c r="FT216" s="299"/>
      <c r="FU216" s="299"/>
      <c r="FV216" s="266">
        <f t="shared" ref="FV216:GA216" si="856">SUM(FV169:FV176)</f>
        <v>0</v>
      </c>
      <c r="FW216" s="267">
        <f t="shared" si="856"/>
        <v>0</v>
      </c>
      <c r="FX216" s="267">
        <f t="shared" si="856"/>
        <v>18999664.992000002</v>
      </c>
      <c r="FY216" s="267">
        <f t="shared" si="856"/>
        <v>24001751.357999999</v>
      </c>
      <c r="FZ216" s="267">
        <f t="shared" si="856"/>
        <v>17686146.983999997</v>
      </c>
      <c r="GA216" s="268">
        <f t="shared" si="856"/>
        <v>40898815.927000001</v>
      </c>
      <c r="GB216" s="299"/>
      <c r="GC216" s="299"/>
      <c r="GD216" s="266">
        <f t="shared" ref="GD216:GI216" si="857">SUM(GD169:GD176)</f>
        <v>409888.88699999993</v>
      </c>
      <c r="GE216" s="267">
        <f t="shared" si="857"/>
        <v>114558.79699999999</v>
      </c>
      <c r="GF216" s="267">
        <f t="shared" si="857"/>
        <v>460494.89300000004</v>
      </c>
      <c r="GG216" s="267">
        <f t="shared" si="857"/>
        <v>40084789.402000003</v>
      </c>
      <c r="GH216" s="267">
        <f t="shared" si="857"/>
        <v>11035200.648</v>
      </c>
      <c r="GI216" s="268">
        <f t="shared" si="857"/>
        <v>32888699.831000004</v>
      </c>
      <c r="GJ216" s="299"/>
      <c r="GK216" s="299"/>
      <c r="GL216" s="266">
        <f t="shared" ref="GL216:GQ216" si="858">SUM(GL169:GL176)</f>
        <v>11246591.4</v>
      </c>
      <c r="GM216" s="267">
        <f t="shared" si="858"/>
        <v>13773924.945</v>
      </c>
      <c r="GN216" s="267">
        <f t="shared" si="858"/>
        <v>24712179.184</v>
      </c>
      <c r="GO216" s="267">
        <f t="shared" si="858"/>
        <v>20459677.166999999</v>
      </c>
      <c r="GP216" s="267">
        <f t="shared" si="858"/>
        <v>25306276.472000003</v>
      </c>
      <c r="GQ216" s="268">
        <f t="shared" si="858"/>
        <v>46470958.864</v>
      </c>
      <c r="GR216" s="299"/>
      <c r="GS216" s="299"/>
      <c r="GT216" s="266">
        <f t="shared" ref="GT216:GY216" si="859">SUM(GT169:GT176)</f>
        <v>368627.89800000004</v>
      </c>
      <c r="GU216" s="267">
        <f t="shared" si="859"/>
        <v>1274711.648</v>
      </c>
      <c r="GV216" s="267">
        <f t="shared" si="859"/>
        <v>1651877.8379999998</v>
      </c>
      <c r="GW216" s="267">
        <f t="shared" si="859"/>
        <v>234243.7</v>
      </c>
      <c r="GX216" s="267">
        <f t="shared" si="859"/>
        <v>858288.67200000002</v>
      </c>
      <c r="GY216" s="268">
        <f t="shared" si="859"/>
        <v>1034854.362</v>
      </c>
      <c r="GZ216" s="299"/>
      <c r="HA216" s="299"/>
      <c r="HB216" s="266">
        <f t="shared" ref="HB216:HG216" si="860">SUM(HB169:HB176)</f>
        <v>546021.86100000003</v>
      </c>
      <c r="HC216" s="267">
        <f t="shared" si="860"/>
        <v>2526175.0960000004</v>
      </c>
      <c r="HD216" s="267">
        <f t="shared" si="860"/>
        <v>3038603.0219999999</v>
      </c>
      <c r="HE216" s="267">
        <f t="shared" si="860"/>
        <v>378608.99900000001</v>
      </c>
      <c r="HF216" s="267">
        <f t="shared" si="860"/>
        <v>1545769.2640000002</v>
      </c>
      <c r="HG216" s="268">
        <f t="shared" si="860"/>
        <v>1870650.7690000001</v>
      </c>
      <c r="HH216" s="299"/>
      <c r="HI216" s="299"/>
      <c r="HJ216" s="266">
        <f>SUM(HJ169:HJ176)</f>
        <v>0</v>
      </c>
      <c r="HK216" s="267">
        <f>SUM(HK169:HK176)</f>
        <v>0</v>
      </c>
      <c r="HL216" s="268">
        <f>SUM(HL169:HL176)</f>
        <v>0</v>
      </c>
      <c r="HM216" s="439">
        <f t="shared" ref="HM216:HR216" si="861">SUM(HM169:HM176)</f>
        <v>7</v>
      </c>
      <c r="HN216" s="440">
        <f t="shared" si="861"/>
        <v>7</v>
      </c>
      <c r="HO216" s="440">
        <f t="shared" si="861"/>
        <v>7</v>
      </c>
      <c r="HP216" s="440">
        <f t="shared" si="861"/>
        <v>3</v>
      </c>
      <c r="HQ216" s="440">
        <f t="shared" si="861"/>
        <v>4</v>
      </c>
      <c r="HR216" s="441">
        <f t="shared" si="861"/>
        <v>4</v>
      </c>
      <c r="HS216" s="440"/>
      <c r="HT216" s="440"/>
      <c r="HU216" s="439">
        <f t="shared" ref="HU216:HZ216" si="862">SUM(HU169:HU176)</f>
        <v>4</v>
      </c>
      <c r="HV216" s="440">
        <f t="shared" si="862"/>
        <v>4</v>
      </c>
      <c r="HW216" s="440">
        <f t="shared" si="862"/>
        <v>4</v>
      </c>
      <c r="HX216" s="440">
        <f t="shared" si="862"/>
        <v>2</v>
      </c>
      <c r="HY216" s="440">
        <f t="shared" si="862"/>
        <v>2</v>
      </c>
      <c r="HZ216" s="441">
        <f t="shared" si="862"/>
        <v>2</v>
      </c>
      <c r="IA216" s="440"/>
      <c r="IB216" s="440"/>
      <c r="IC216" s="439">
        <f t="shared" ref="IC216:IH216" si="863">SUM(IC169:IC176)</f>
        <v>2</v>
      </c>
      <c r="ID216" s="440">
        <f t="shared" si="863"/>
        <v>2</v>
      </c>
      <c r="IE216" s="440">
        <f t="shared" si="863"/>
        <v>2</v>
      </c>
      <c r="IF216" s="440">
        <f t="shared" si="863"/>
        <v>2</v>
      </c>
      <c r="IG216" s="440">
        <f t="shared" si="863"/>
        <v>2</v>
      </c>
      <c r="IH216" s="441">
        <f t="shared" si="863"/>
        <v>2</v>
      </c>
      <c r="II216" s="440"/>
      <c r="IJ216" s="440"/>
      <c r="IK216" s="439">
        <f t="shared" ref="IK216:IP216" si="864">SUM(IK169:IK176)</f>
        <v>0</v>
      </c>
      <c r="IL216" s="440">
        <f t="shared" si="864"/>
        <v>0</v>
      </c>
      <c r="IM216" s="440">
        <f t="shared" si="864"/>
        <v>1</v>
      </c>
      <c r="IN216" s="440">
        <f t="shared" si="864"/>
        <v>1</v>
      </c>
      <c r="IO216" s="440">
        <f t="shared" si="864"/>
        <v>2</v>
      </c>
      <c r="IP216" s="441">
        <f t="shared" si="864"/>
        <v>2</v>
      </c>
      <c r="IQ216" s="440"/>
      <c r="IR216" s="440"/>
      <c r="IS216" s="439">
        <f t="shared" ref="IS216:IX216" si="865">SUM(IS169:IS176)</f>
        <v>3</v>
      </c>
      <c r="IT216" s="440">
        <f t="shared" si="865"/>
        <v>3</v>
      </c>
      <c r="IU216" s="440">
        <f t="shared" si="865"/>
        <v>3</v>
      </c>
      <c r="IV216" s="440">
        <f t="shared" si="865"/>
        <v>2</v>
      </c>
      <c r="IW216" s="440">
        <f t="shared" si="865"/>
        <v>2</v>
      </c>
      <c r="IX216" s="441">
        <f t="shared" si="865"/>
        <v>2</v>
      </c>
      <c r="IY216" s="440"/>
      <c r="IZ216" s="440"/>
      <c r="JA216" s="439">
        <f t="shared" ref="JA216:JF216" si="866">SUM(JA169:JA176)</f>
        <v>1</v>
      </c>
      <c r="JB216" s="440">
        <f t="shared" si="866"/>
        <v>1</v>
      </c>
      <c r="JC216" s="440">
        <f t="shared" si="866"/>
        <v>2</v>
      </c>
      <c r="JD216" s="440">
        <f t="shared" si="866"/>
        <v>2</v>
      </c>
      <c r="JE216" s="440">
        <f t="shared" si="866"/>
        <v>2</v>
      </c>
      <c r="JF216" s="441">
        <f t="shared" si="866"/>
        <v>2</v>
      </c>
      <c r="JG216" s="440"/>
      <c r="JH216" s="440"/>
      <c r="JI216" s="439">
        <f t="shared" ref="JI216:JN216" si="867">SUM(JI169:JI176)</f>
        <v>3</v>
      </c>
      <c r="JJ216" s="440">
        <f t="shared" si="867"/>
        <v>3</v>
      </c>
      <c r="JK216" s="440">
        <f t="shared" si="867"/>
        <v>3</v>
      </c>
      <c r="JL216" s="440">
        <f t="shared" si="867"/>
        <v>2</v>
      </c>
      <c r="JM216" s="440">
        <f t="shared" si="867"/>
        <v>2</v>
      </c>
      <c r="JN216" s="441">
        <f t="shared" si="867"/>
        <v>2</v>
      </c>
      <c r="JO216" s="440"/>
      <c r="JP216" s="440"/>
      <c r="JQ216" s="439">
        <f t="shared" ref="JQ216:JV216" si="868">SUM(JQ169:JQ176)</f>
        <v>3</v>
      </c>
      <c r="JR216" s="440">
        <f t="shared" si="868"/>
        <v>3</v>
      </c>
      <c r="JS216" s="440">
        <f t="shared" si="868"/>
        <v>3</v>
      </c>
      <c r="JT216" s="440">
        <f t="shared" si="868"/>
        <v>2</v>
      </c>
      <c r="JU216" s="440">
        <f t="shared" si="868"/>
        <v>2</v>
      </c>
      <c r="JV216" s="441">
        <f t="shared" si="868"/>
        <v>2</v>
      </c>
      <c r="JW216" s="440"/>
      <c r="JX216" s="440"/>
      <c r="JY216" s="439">
        <f>SUM(JY169:JY176)</f>
        <v>0</v>
      </c>
      <c r="JZ216" s="440">
        <f>SUM(JZ169:JZ176)</f>
        <v>0</v>
      </c>
      <c r="KA216" s="441">
        <f>SUM(KA169:KA176)</f>
        <v>0</v>
      </c>
    </row>
    <row r="217" spans="1:287" ht="12.75" x14ac:dyDescent="0.2">
      <c r="A217" s="610"/>
      <c r="B217" s="609"/>
      <c r="C217" s="609"/>
      <c r="D217" s="609"/>
      <c r="E217" s="609"/>
      <c r="G217" s="244" t="s">
        <v>200</v>
      </c>
      <c r="H217" s="1006" t="s">
        <v>724</v>
      </c>
      <c r="I217" s="1007"/>
      <c r="J217" s="582">
        <f t="shared" si="672"/>
        <v>21.985166530751989</v>
      </c>
      <c r="K217" s="583">
        <f t="shared" si="672"/>
        <v>25.615603621194765</v>
      </c>
      <c r="L217" s="583">
        <f t="shared" si="672"/>
        <v>23.667751314565205</v>
      </c>
      <c r="M217" s="583">
        <f t="shared" si="672"/>
        <v>27.620277955394656</v>
      </c>
      <c r="N217" s="583">
        <f t="shared" si="672"/>
        <v>37.212552672369078</v>
      </c>
      <c r="O217" s="584">
        <f t="shared" si="672"/>
        <v>31.787106498132626</v>
      </c>
      <c r="P217" s="1006" t="s">
        <v>724</v>
      </c>
      <c r="Q217" s="1007"/>
      <c r="R217" s="583">
        <f t="shared" si="673"/>
        <v>16.090053594789076</v>
      </c>
      <c r="S217" s="583">
        <f t="shared" si="673"/>
        <v>18.134815185082587</v>
      </c>
      <c r="T217" s="583">
        <f t="shared" si="673"/>
        <v>17.048143102240481</v>
      </c>
      <c r="U217" s="583">
        <f t="shared" si="673"/>
        <v>8.2632408181429469</v>
      </c>
      <c r="V217" s="583">
        <f t="shared" si="673"/>
        <v>8.1064725543132248</v>
      </c>
      <c r="W217" s="584">
        <f t="shared" si="673"/>
        <v>8.2247651259616479</v>
      </c>
      <c r="X217" s="1006" t="s">
        <v>724</v>
      </c>
      <c r="Y217" s="1007"/>
      <c r="Z217" s="583">
        <f t="shared" si="674"/>
        <v>1.797236125272567</v>
      </c>
      <c r="AA217" s="583">
        <f t="shared" si="674"/>
        <v>2.8985644324433122</v>
      </c>
      <c r="AB217" s="583">
        <f t="shared" si="674"/>
        <v>2.294718794085338</v>
      </c>
      <c r="AC217" s="583">
        <f t="shared" si="674"/>
        <v>4.4304486817094109</v>
      </c>
      <c r="AD217" s="583">
        <f t="shared" si="674"/>
        <v>15.281661319462234</v>
      </c>
      <c r="AE217" s="584">
        <f t="shared" si="674"/>
        <v>8.7965298676989594</v>
      </c>
      <c r="AF217" s="1006" t="s">
        <v>724</v>
      </c>
      <c r="AG217" s="1007"/>
      <c r="AH217" s="583">
        <f t="shared" si="675"/>
        <v>32.574731539504533</v>
      </c>
      <c r="AI217" s="583">
        <f t="shared" si="675"/>
        <v>34.446403247277438</v>
      </c>
      <c r="AJ217" s="583">
        <f t="shared" si="675"/>
        <v>35.205703218958732</v>
      </c>
      <c r="AK217" s="583">
        <f t="shared" si="675"/>
        <v>44.806219452393698</v>
      </c>
      <c r="AL217" s="583">
        <f t="shared" si="675"/>
        <v>46.49721295813972</v>
      </c>
      <c r="AM217" s="584">
        <f t="shared" si="675"/>
        <v>46.682585626610482</v>
      </c>
      <c r="AN217" s="1006" t="s">
        <v>724</v>
      </c>
      <c r="AO217" s="1007"/>
      <c r="AP217" s="583">
        <f t="shared" si="676"/>
        <v>42.592537080999918</v>
      </c>
      <c r="AQ217" s="583">
        <f t="shared" si="676"/>
        <v>25.636078987500955</v>
      </c>
      <c r="AR217" s="583">
        <f t="shared" si="676"/>
        <v>31.680058259757697</v>
      </c>
      <c r="AS217" s="377">
        <f t="shared" si="676"/>
        <v>88.097883596849798</v>
      </c>
      <c r="AT217" s="377">
        <f t="shared" si="676"/>
        <v>74.853088750813825</v>
      </c>
      <c r="AU217" s="378">
        <f t="shared" si="676"/>
        <v>78.166787428228716</v>
      </c>
      <c r="AV217" s="1006" t="s">
        <v>724</v>
      </c>
      <c r="AW217" s="1007"/>
      <c r="AX217" s="583">
        <f t="shared" si="705"/>
        <v>33.476012768091486</v>
      </c>
      <c r="AY217" s="583">
        <f t="shared" si="705"/>
        <v>38.976866463580713</v>
      </c>
      <c r="AZ217" s="583">
        <f t="shared" si="705"/>
        <v>36.115557346950716</v>
      </c>
      <c r="BA217" s="377">
        <f t="shared" si="705"/>
        <v>53.845493034563717</v>
      </c>
      <c r="BB217" s="377">
        <f t="shared" si="705"/>
        <v>61.778255866501517</v>
      </c>
      <c r="BC217" s="378">
        <f t="shared" si="705"/>
        <v>58.842909208153614</v>
      </c>
      <c r="BD217" s="1006" t="s">
        <v>724</v>
      </c>
      <c r="BE217" s="1007"/>
      <c r="BF217" s="582">
        <f t="shared" si="706"/>
        <v>6.2428815595144096</v>
      </c>
      <c r="BG217" s="583">
        <f t="shared" si="707"/>
        <v>14.483625064125183</v>
      </c>
      <c r="BH217" s="583">
        <f t="shared" si="708"/>
        <v>10.086563224723626</v>
      </c>
      <c r="BI217" s="583">
        <f t="shared" si="709"/>
        <v>3.0263461624313952</v>
      </c>
      <c r="BJ217" s="583">
        <f t="shared" si="710"/>
        <v>9.9668212288228535</v>
      </c>
      <c r="BK217" s="584">
        <f t="shared" si="711"/>
        <v>6.0289108119658534</v>
      </c>
      <c r="BL217" s="1006" t="s">
        <v>724</v>
      </c>
      <c r="BM217" s="1007"/>
      <c r="BN217" s="583">
        <f t="shared" si="712"/>
        <v>11.004966020445451</v>
      </c>
      <c r="BO217" s="583">
        <f t="shared" si="713"/>
        <v>30.026870583880367</v>
      </c>
      <c r="BP217" s="583">
        <f t="shared" si="714"/>
        <v>19.694880240050974</v>
      </c>
      <c r="BQ217" s="583">
        <f t="shared" si="715"/>
        <v>5.4219151534454326</v>
      </c>
      <c r="BR217" s="583">
        <f t="shared" si="716"/>
        <v>17.643730997897265</v>
      </c>
      <c r="BS217" s="583">
        <f t="shared" si="717"/>
        <v>10.718105247821667</v>
      </c>
      <c r="BT217" s="1006" t="s">
        <v>724</v>
      </c>
      <c r="BU217" s="1007"/>
      <c r="BV217" s="583">
        <f t="shared" si="718"/>
        <v>93.98243415724103</v>
      </c>
      <c r="BW217" s="583">
        <f t="shared" si="718"/>
        <v>95.005072204762769</v>
      </c>
      <c r="BX217" s="584">
        <f t="shared" si="718"/>
        <v>94.417147493230615</v>
      </c>
      <c r="BY217" s="211">
        <f t="shared" ref="BY217:CD217" si="869">SUM(BY177:BY201)</f>
        <v>24239429</v>
      </c>
      <c r="BZ217" s="211">
        <f t="shared" si="869"/>
        <v>20725687</v>
      </c>
      <c r="CA217" s="211">
        <f t="shared" si="869"/>
        <v>44965116</v>
      </c>
      <c r="CB217" s="211">
        <f t="shared" si="869"/>
        <v>24907133</v>
      </c>
      <c r="CC217" s="211">
        <f t="shared" si="869"/>
        <v>21121961</v>
      </c>
      <c r="CD217" s="211">
        <f t="shared" si="869"/>
        <v>46029094</v>
      </c>
      <c r="CE217" s="299"/>
      <c r="CF217" s="299"/>
      <c r="CG217" s="272">
        <f t="shared" ref="CG217:CL217" si="870">SUM(CG177:CG201)</f>
        <v>24212495</v>
      </c>
      <c r="CH217" s="273">
        <f t="shared" si="870"/>
        <v>20698362</v>
      </c>
      <c r="CI217" s="273">
        <f t="shared" si="870"/>
        <v>44910857</v>
      </c>
      <c r="CJ217" s="273">
        <f t="shared" si="870"/>
        <v>22892594</v>
      </c>
      <c r="CK217" s="273">
        <f t="shared" si="870"/>
        <v>19455172</v>
      </c>
      <c r="CL217" s="274">
        <f t="shared" si="870"/>
        <v>42347766</v>
      </c>
      <c r="CM217" s="299"/>
      <c r="CN217" s="299"/>
      <c r="CO217" s="272">
        <f t="shared" ref="CO217:CT217" si="871">SUM(CO177:CO201)</f>
        <v>24036292</v>
      </c>
      <c r="CP217" s="273">
        <f t="shared" si="871"/>
        <v>20547692</v>
      </c>
      <c r="CQ217" s="273">
        <f t="shared" si="871"/>
        <v>44583984</v>
      </c>
      <c r="CR217" s="273">
        <f t="shared" si="871"/>
        <v>22920200</v>
      </c>
      <c r="CS217" s="273">
        <f t="shared" si="871"/>
        <v>19483699</v>
      </c>
      <c r="CT217" s="274">
        <f t="shared" si="871"/>
        <v>42403899</v>
      </c>
      <c r="CU217" s="299"/>
      <c r="CV217" s="299"/>
      <c r="CW217" s="272">
        <f t="shared" ref="CW217:DB217" si="872">SUM(CW177:CW201)</f>
        <v>24036292</v>
      </c>
      <c r="CX217" s="273">
        <f t="shared" si="872"/>
        <v>20547692</v>
      </c>
      <c r="CY217" s="273">
        <f t="shared" si="872"/>
        <v>44583984</v>
      </c>
      <c r="CZ217" s="273">
        <f t="shared" si="872"/>
        <v>23021821</v>
      </c>
      <c r="DA217" s="273">
        <f t="shared" si="872"/>
        <v>19568169</v>
      </c>
      <c r="DB217" s="274">
        <f t="shared" si="872"/>
        <v>42589990</v>
      </c>
      <c r="DC217" s="299"/>
      <c r="DD217" s="299"/>
      <c r="DE217" s="272">
        <f t="shared" ref="DE217:DJ217" si="873">SUM(DE177:DE201)</f>
        <v>19736889</v>
      </c>
      <c r="DF217" s="273">
        <f t="shared" si="873"/>
        <v>17559325</v>
      </c>
      <c r="DG217" s="273">
        <f t="shared" si="873"/>
        <v>40120676</v>
      </c>
      <c r="DH217" s="273">
        <f t="shared" si="873"/>
        <v>19254782</v>
      </c>
      <c r="DI217" s="273">
        <f t="shared" si="873"/>
        <v>18387022</v>
      </c>
      <c r="DJ217" s="274">
        <f t="shared" si="873"/>
        <v>39914023</v>
      </c>
      <c r="DK217" s="299"/>
      <c r="DL217" s="299"/>
      <c r="DM217" s="272">
        <f t="shared" ref="DM217:DR217" si="874">SUM(DM177:DM201)</f>
        <v>23970969</v>
      </c>
      <c r="DN217" s="273">
        <f t="shared" si="874"/>
        <v>20484760</v>
      </c>
      <c r="DO217" s="273">
        <f t="shared" si="874"/>
        <v>44455729</v>
      </c>
      <c r="DP217" s="273">
        <f t="shared" si="874"/>
        <v>9724376</v>
      </c>
      <c r="DQ217" s="273">
        <f t="shared" si="874"/>
        <v>8320273</v>
      </c>
      <c r="DR217" s="274">
        <f t="shared" si="874"/>
        <v>18044649</v>
      </c>
      <c r="DS217" s="299"/>
      <c r="DT217" s="299"/>
      <c r="DU217" s="272">
        <f t="shared" ref="DU217:DZ217" si="875">SUM(DU177:DU201)</f>
        <v>22787744</v>
      </c>
      <c r="DV217" s="273">
        <f t="shared" si="875"/>
        <v>19547716</v>
      </c>
      <c r="DW217" s="273">
        <f t="shared" si="875"/>
        <v>44455729</v>
      </c>
      <c r="DX217" s="273">
        <f t="shared" si="875"/>
        <v>8545983</v>
      </c>
      <c r="DY217" s="273">
        <f t="shared" si="875"/>
        <v>8125456</v>
      </c>
      <c r="DZ217" s="274">
        <f t="shared" si="875"/>
        <v>18044649</v>
      </c>
      <c r="EA217" s="299"/>
      <c r="EB217" s="299"/>
      <c r="EC217" s="272">
        <f t="shared" ref="EC217:EH217" si="876">SUM(EC177:EC201)</f>
        <v>23098985</v>
      </c>
      <c r="ED217" s="273">
        <f t="shared" si="876"/>
        <v>19773824</v>
      </c>
      <c r="EE217" s="273">
        <f t="shared" si="876"/>
        <v>42872809</v>
      </c>
      <c r="EF217" s="273">
        <f t="shared" si="876"/>
        <v>22892594</v>
      </c>
      <c r="EG217" s="273">
        <f t="shared" si="876"/>
        <v>19455172</v>
      </c>
      <c r="EH217" s="274">
        <f t="shared" si="876"/>
        <v>42347766</v>
      </c>
      <c r="EI217" s="299"/>
      <c r="EJ217" s="299"/>
      <c r="EK217" s="272">
        <f t="shared" ref="EK217:EP217" si="877">SUM(EK177:EK201)</f>
        <v>24239429</v>
      </c>
      <c r="EL217" s="273">
        <f t="shared" si="877"/>
        <v>20066542</v>
      </c>
      <c r="EM217" s="273">
        <f t="shared" si="877"/>
        <v>44965116</v>
      </c>
      <c r="EN217" s="273">
        <f t="shared" si="877"/>
        <v>22920200</v>
      </c>
      <c r="EO217" s="273">
        <f t="shared" si="877"/>
        <v>19483699</v>
      </c>
      <c r="EP217" s="274">
        <f t="shared" si="877"/>
        <v>42403899</v>
      </c>
      <c r="EQ217" s="299"/>
      <c r="ER217" s="299"/>
      <c r="ES217" s="272">
        <f>SUM(ES177:ES201)</f>
        <v>14043078</v>
      </c>
      <c r="ET217" s="273">
        <f>SUM(ET177:ET201)</f>
        <v>11949281</v>
      </c>
      <c r="EU217" s="274">
        <f>SUM(EU177:EU201)</f>
        <v>25992359</v>
      </c>
      <c r="EV217" s="299"/>
      <c r="EW217" s="299"/>
      <c r="EX217" s="266">
        <f t="shared" ref="EX217:FC217" si="878">SUM(EX177:EX201)</f>
        <v>5323157.3469999991</v>
      </c>
      <c r="EY217" s="267">
        <f t="shared" si="878"/>
        <v>5302010.3660000013</v>
      </c>
      <c r="EZ217" s="267">
        <f t="shared" si="878"/>
        <v>10629389.947999999</v>
      </c>
      <c r="FA217" s="267">
        <f t="shared" si="878"/>
        <v>6322998.0939999996</v>
      </c>
      <c r="FB217" s="267">
        <f t="shared" si="878"/>
        <v>7239766.1280000014</v>
      </c>
      <c r="FC217" s="268">
        <f t="shared" si="878"/>
        <v>13461129.478</v>
      </c>
      <c r="FD217" s="299"/>
      <c r="FE217" s="299"/>
      <c r="FF217" s="266">
        <f t="shared" ref="FF217:FK217" si="879">SUM(FF177:FF201)</f>
        <v>3867452.2649999997</v>
      </c>
      <c r="FG217" s="267">
        <f t="shared" si="879"/>
        <v>3726285.969</v>
      </c>
      <c r="FH217" s="267">
        <f t="shared" si="879"/>
        <v>7600741.3930000002</v>
      </c>
      <c r="FI217" s="267">
        <f t="shared" si="879"/>
        <v>1893951.3219999999</v>
      </c>
      <c r="FJ217" s="267">
        <f t="shared" si="879"/>
        <v>1579440.7120000003</v>
      </c>
      <c r="FK217" s="268">
        <f t="shared" si="879"/>
        <v>3487621.0970000005</v>
      </c>
      <c r="FL217" s="299"/>
      <c r="FM217" s="299"/>
      <c r="FN217" s="266">
        <f t="shared" ref="FN217:FS217" si="880">SUM(FN177:FN201)</f>
        <v>431988.92300000001</v>
      </c>
      <c r="FO217" s="267">
        <f t="shared" si="880"/>
        <v>595588.09199999983</v>
      </c>
      <c r="FP217" s="267">
        <f t="shared" si="880"/>
        <v>1023077.06</v>
      </c>
      <c r="FQ217" s="267">
        <f t="shared" si="880"/>
        <v>1019969.9650000002</v>
      </c>
      <c r="FR217" s="267">
        <f t="shared" si="880"/>
        <v>2990341.3129999996</v>
      </c>
      <c r="FS217" s="268">
        <f t="shared" si="880"/>
        <v>3746441.1910000001</v>
      </c>
      <c r="FT217" s="299"/>
      <c r="FU217" s="299"/>
      <c r="FV217" s="266">
        <f t="shared" ref="FV217:GA217" si="881">SUM(FV177:FV201)</f>
        <v>6429238.6060000006</v>
      </c>
      <c r="FW217" s="267">
        <f t="shared" si="881"/>
        <v>6048555.8969999989</v>
      </c>
      <c r="FX217" s="267">
        <f t="shared" si="881"/>
        <v>14124766.122000001</v>
      </c>
      <c r="FY217" s="267">
        <f t="shared" si="881"/>
        <v>8627339.8780000005</v>
      </c>
      <c r="FZ217" s="267">
        <f t="shared" si="881"/>
        <v>8549452.7760000005</v>
      </c>
      <c r="GA217" s="268">
        <f t="shared" si="881"/>
        <v>18632897.964000002</v>
      </c>
      <c r="GB217" s="299"/>
      <c r="GC217" s="299"/>
      <c r="GD217" s="266">
        <f t="shared" ref="GD217:GI217" si="882">SUM(GD177:GD201)</f>
        <v>10209843.859999996</v>
      </c>
      <c r="GE217" s="267">
        <f t="shared" si="882"/>
        <v>5251489.2540000007</v>
      </c>
      <c r="GF217" s="267">
        <f t="shared" si="882"/>
        <v>14083600.846999999</v>
      </c>
      <c r="GG217" s="267">
        <f t="shared" si="882"/>
        <v>8566969.4489999991</v>
      </c>
      <c r="GH217" s="267">
        <f t="shared" si="882"/>
        <v>6227981.3329999996</v>
      </c>
      <c r="GI217" s="268">
        <f t="shared" si="882"/>
        <v>14104922.425999999</v>
      </c>
      <c r="GJ217" s="299"/>
      <c r="GK217" s="299"/>
      <c r="GL217" s="266">
        <f t="shared" ref="GL217:GQ217" si="883">SUM(GL177:GL201)</f>
        <v>7628428.0910000009</v>
      </c>
      <c r="GM217" s="267">
        <f t="shared" si="883"/>
        <v>7619087.1620000005</v>
      </c>
      <c r="GN217" s="267">
        <f t="shared" si="883"/>
        <v>16055434.300999999</v>
      </c>
      <c r="GO217" s="267">
        <f t="shared" si="883"/>
        <v>4601626.6809999999</v>
      </c>
      <c r="GP217" s="267">
        <f t="shared" si="883"/>
        <v>5019764.9979999997</v>
      </c>
      <c r="GQ217" s="268">
        <f t="shared" si="883"/>
        <v>10617996.427999999</v>
      </c>
      <c r="GR217" s="299"/>
      <c r="GS217" s="299"/>
      <c r="GT217" s="266">
        <f t="shared" ref="GT217:GY217" si="884">SUM(GT177:GT201)</f>
        <v>1442042.2749999997</v>
      </c>
      <c r="GU217" s="267">
        <f t="shared" si="884"/>
        <v>2863966.5290000006</v>
      </c>
      <c r="GV217" s="267">
        <f t="shared" si="884"/>
        <v>4324392.9860000005</v>
      </c>
      <c r="GW217" s="267">
        <f t="shared" si="884"/>
        <v>692809.1399999999</v>
      </c>
      <c r="GX217" s="267">
        <f t="shared" si="884"/>
        <v>1939062.2129999998</v>
      </c>
      <c r="GY217" s="268">
        <f t="shared" si="884"/>
        <v>2553109.0429999996</v>
      </c>
      <c r="GZ217" s="299"/>
      <c r="HA217" s="299"/>
      <c r="HB217" s="266">
        <f t="shared" ref="HB217:HG217" si="885">SUM(HB177:HB201)</f>
        <v>2667540.9250000003</v>
      </c>
      <c r="HC217" s="267">
        <f t="shared" si="885"/>
        <v>6025354.5969999991</v>
      </c>
      <c r="HD217" s="267">
        <f t="shared" si="885"/>
        <v>8855825.7459999993</v>
      </c>
      <c r="HE217" s="267">
        <f t="shared" si="885"/>
        <v>1242713.797</v>
      </c>
      <c r="HF217" s="267">
        <f t="shared" si="885"/>
        <v>3437651.44</v>
      </c>
      <c r="HG217" s="268">
        <f t="shared" si="885"/>
        <v>4544894.5239999993</v>
      </c>
      <c r="HH217" s="299"/>
      <c r="HI217" s="299"/>
      <c r="HJ217" s="266">
        <f>SUM(HJ177:HJ201)</f>
        <v>13198026.535</v>
      </c>
      <c r="HK217" s="267">
        <f>SUM(HK177:HK201)</f>
        <v>11352423.041999999</v>
      </c>
      <c r="HL217" s="268">
        <f>SUM(HL177:HL201)</f>
        <v>24541243.934</v>
      </c>
      <c r="HM217" s="439">
        <f t="shared" ref="HM217:HR217" si="886">SUM(HM177:HM201)</f>
        <v>24</v>
      </c>
      <c r="HN217" s="440">
        <f t="shared" si="886"/>
        <v>24</v>
      </c>
      <c r="HO217" s="440">
        <f t="shared" si="886"/>
        <v>24</v>
      </c>
      <c r="HP217" s="440">
        <f t="shared" si="886"/>
        <v>19</v>
      </c>
      <c r="HQ217" s="440">
        <f t="shared" si="886"/>
        <v>19</v>
      </c>
      <c r="HR217" s="441">
        <f t="shared" si="886"/>
        <v>19</v>
      </c>
      <c r="HS217" s="440"/>
      <c r="HT217" s="440"/>
      <c r="HU217" s="439">
        <f t="shared" ref="HU217:HZ217" si="887">SUM(HU177:HU201)</f>
        <v>24</v>
      </c>
      <c r="HV217" s="440">
        <f t="shared" si="887"/>
        <v>24</v>
      </c>
      <c r="HW217" s="440">
        <f t="shared" si="887"/>
        <v>24</v>
      </c>
      <c r="HX217" s="440">
        <f t="shared" si="887"/>
        <v>20</v>
      </c>
      <c r="HY217" s="440">
        <f t="shared" si="887"/>
        <v>20</v>
      </c>
      <c r="HZ217" s="441">
        <f t="shared" si="887"/>
        <v>20</v>
      </c>
      <c r="IA217" s="440"/>
      <c r="IB217" s="440"/>
      <c r="IC217" s="439">
        <f t="shared" ref="IC217:IH217" si="888">SUM(IC177:IC201)</f>
        <v>24</v>
      </c>
      <c r="ID217" s="440">
        <f t="shared" si="888"/>
        <v>24</v>
      </c>
      <c r="IE217" s="440">
        <f t="shared" si="888"/>
        <v>24</v>
      </c>
      <c r="IF217" s="440">
        <f t="shared" si="888"/>
        <v>21</v>
      </c>
      <c r="IG217" s="440">
        <f t="shared" si="888"/>
        <v>21</v>
      </c>
      <c r="IH217" s="441">
        <f t="shared" si="888"/>
        <v>21</v>
      </c>
      <c r="II217" s="440"/>
      <c r="IJ217" s="440"/>
      <c r="IK217" s="439">
        <f t="shared" ref="IK217:IP217" si="889">SUM(IK177:IK201)</f>
        <v>15</v>
      </c>
      <c r="IL217" s="440">
        <f t="shared" si="889"/>
        <v>16</v>
      </c>
      <c r="IM217" s="440">
        <f t="shared" si="889"/>
        <v>18</v>
      </c>
      <c r="IN217" s="440">
        <f t="shared" si="889"/>
        <v>15</v>
      </c>
      <c r="IO217" s="440">
        <f t="shared" si="889"/>
        <v>18</v>
      </c>
      <c r="IP217" s="441">
        <f t="shared" si="889"/>
        <v>18</v>
      </c>
      <c r="IQ217" s="440"/>
      <c r="IR217" s="440"/>
      <c r="IS217" s="439">
        <f t="shared" ref="IS217:IX217" si="890">SUM(IS177:IS201)</f>
        <v>22</v>
      </c>
      <c r="IT217" s="440">
        <f t="shared" si="890"/>
        <v>22</v>
      </c>
      <c r="IU217" s="440">
        <f t="shared" si="890"/>
        <v>22</v>
      </c>
      <c r="IV217" s="440">
        <f t="shared" si="890"/>
        <v>16</v>
      </c>
      <c r="IW217" s="440">
        <f t="shared" si="890"/>
        <v>16</v>
      </c>
      <c r="IX217" s="441">
        <f t="shared" si="890"/>
        <v>15</v>
      </c>
      <c r="IY217" s="440"/>
      <c r="IZ217" s="440"/>
      <c r="JA217" s="439">
        <f t="shared" ref="JA217:JF217" si="891">SUM(JA177:JA201)</f>
        <v>20</v>
      </c>
      <c r="JB217" s="440">
        <f t="shared" si="891"/>
        <v>20</v>
      </c>
      <c r="JC217" s="440">
        <f t="shared" si="891"/>
        <v>22</v>
      </c>
      <c r="JD217" s="440">
        <f t="shared" si="891"/>
        <v>14</v>
      </c>
      <c r="JE217" s="440">
        <f t="shared" si="891"/>
        <v>15</v>
      </c>
      <c r="JF217" s="441">
        <f t="shared" si="891"/>
        <v>16</v>
      </c>
      <c r="JG217" s="440"/>
      <c r="JH217" s="440"/>
      <c r="JI217" s="439">
        <f t="shared" ref="JI217:JN217" si="892">SUM(JI177:JI201)</f>
        <v>21</v>
      </c>
      <c r="JJ217" s="440">
        <f t="shared" si="892"/>
        <v>21</v>
      </c>
      <c r="JK217" s="440">
        <f t="shared" si="892"/>
        <v>21</v>
      </c>
      <c r="JL217" s="440">
        <f t="shared" si="892"/>
        <v>19</v>
      </c>
      <c r="JM217" s="440">
        <f t="shared" si="892"/>
        <v>19</v>
      </c>
      <c r="JN217" s="441">
        <f t="shared" si="892"/>
        <v>19</v>
      </c>
      <c r="JO217" s="440"/>
      <c r="JP217" s="440"/>
      <c r="JQ217" s="439">
        <f t="shared" ref="JQ217:JV217" si="893">SUM(JQ177:JQ201)</f>
        <v>25</v>
      </c>
      <c r="JR217" s="440">
        <f t="shared" si="893"/>
        <v>24</v>
      </c>
      <c r="JS217" s="440">
        <f t="shared" si="893"/>
        <v>25</v>
      </c>
      <c r="JT217" s="440">
        <f t="shared" si="893"/>
        <v>20</v>
      </c>
      <c r="JU217" s="440">
        <f t="shared" si="893"/>
        <v>20</v>
      </c>
      <c r="JV217" s="441">
        <f t="shared" si="893"/>
        <v>20</v>
      </c>
      <c r="JW217" s="440"/>
      <c r="JX217" s="440"/>
      <c r="JY217" s="439">
        <f>SUM(JY177:JY201)</f>
        <v>7</v>
      </c>
      <c r="JZ217" s="440">
        <f>SUM(JZ177:JZ201)</f>
        <v>7</v>
      </c>
      <c r="KA217" s="441">
        <f>SUM(KA177:KA201)</f>
        <v>7</v>
      </c>
    </row>
    <row r="218" spans="1:287" ht="12.75" x14ac:dyDescent="0.2">
      <c r="A218" s="612"/>
      <c r="B218" s="609"/>
      <c r="C218" s="607"/>
      <c r="D218" s="607"/>
      <c r="E218" s="609"/>
      <c r="G218" s="244" t="s">
        <v>583</v>
      </c>
      <c r="H218" s="1006" t="s">
        <v>724</v>
      </c>
      <c r="I218" s="1007"/>
      <c r="J218" s="582">
        <f t="shared" si="672"/>
        <v>26.389399665471458</v>
      </c>
      <c r="K218" s="583">
        <f t="shared" si="672"/>
        <v>30.511547863952178</v>
      </c>
      <c r="L218" s="583">
        <f t="shared" si="672"/>
        <v>28.13626636635404</v>
      </c>
      <c r="M218" s="583">
        <f t="shared" si="672"/>
        <v>32.4009128420075</v>
      </c>
      <c r="N218" s="583">
        <f t="shared" si="672"/>
        <v>41.121107005273572</v>
      </c>
      <c r="O218" s="584">
        <f t="shared" si="672"/>
        <v>35.433306991651989</v>
      </c>
      <c r="P218" s="1006" t="s">
        <v>724</v>
      </c>
      <c r="Q218" s="1007"/>
      <c r="R218" s="583">
        <f t="shared" si="673"/>
        <v>13.377688430833878</v>
      </c>
      <c r="S218" s="583">
        <f t="shared" si="673"/>
        <v>15.941158343606626</v>
      </c>
      <c r="T218" s="583">
        <f t="shared" si="673"/>
        <v>13.999191540748518</v>
      </c>
      <c r="U218" s="583">
        <f t="shared" si="673"/>
        <v>9.2958411707601503</v>
      </c>
      <c r="V218" s="583">
        <f t="shared" si="673"/>
        <v>8.4189018675186489</v>
      </c>
      <c r="W218" s="584">
        <f t="shared" si="673"/>
        <v>9.38382627457535</v>
      </c>
      <c r="X218" s="1006" t="s">
        <v>724</v>
      </c>
      <c r="Y218" s="1007"/>
      <c r="Z218" s="583">
        <f t="shared" si="674"/>
        <v>1.6292774445284046</v>
      </c>
      <c r="AA218" s="583">
        <f t="shared" si="674"/>
        <v>2.5733360576508351</v>
      </c>
      <c r="AB218" s="583">
        <f t="shared" si="674"/>
        <v>2.3990209612993509</v>
      </c>
      <c r="AC218" s="583">
        <f t="shared" si="674"/>
        <v>4.5499932962807028</v>
      </c>
      <c r="AD218" s="583">
        <f t="shared" si="674"/>
        <v>14.089021859497656</v>
      </c>
      <c r="AE218" s="584">
        <f t="shared" si="674"/>
        <v>10.124323079574383</v>
      </c>
      <c r="AF218" s="1006" t="s">
        <v>724</v>
      </c>
      <c r="AG218" s="1007"/>
      <c r="AH218" s="583">
        <f t="shared" si="675"/>
        <v>31.3585844527631</v>
      </c>
      <c r="AI218" s="583">
        <f t="shared" si="675"/>
        <v>33.261558948297065</v>
      </c>
      <c r="AJ218" s="583">
        <f t="shared" si="675"/>
        <v>33.015880419348363</v>
      </c>
      <c r="AK218" s="583">
        <f t="shared" si="675"/>
        <v>44.911916089477209</v>
      </c>
      <c r="AL218" s="583">
        <f t="shared" si="675"/>
        <v>43.966252848223533</v>
      </c>
      <c r="AM218" s="584">
        <f t="shared" si="675"/>
        <v>45.711299534110026</v>
      </c>
      <c r="AN218" s="1006" t="s">
        <v>724</v>
      </c>
      <c r="AO218" s="1007"/>
      <c r="AP218" s="583">
        <f t="shared" si="676"/>
        <v>39.013705832589302</v>
      </c>
      <c r="AQ218" s="583">
        <f t="shared" si="676"/>
        <v>21.783494749061912</v>
      </c>
      <c r="AR218" s="583">
        <f t="shared" si="676"/>
        <v>27.719357310563879</v>
      </c>
      <c r="AS218" s="583">
        <f t="shared" si="676"/>
        <v>87.678292145761503</v>
      </c>
      <c r="AT218" s="583">
        <f t="shared" si="676"/>
        <v>62.759257276433999</v>
      </c>
      <c r="AU218" s="584">
        <f t="shared" si="676"/>
        <v>69.182802076267407</v>
      </c>
      <c r="AV218" s="1006" t="s">
        <v>724</v>
      </c>
      <c r="AW218" s="1007"/>
      <c r="AX218" s="583">
        <f t="shared" si="705"/>
        <v>36.379187724939783</v>
      </c>
      <c r="AY218" s="583">
        <f t="shared" si="705"/>
        <v>37.360207661141011</v>
      </c>
      <c r="AZ218" s="583">
        <f t="shared" si="705"/>
        <v>36.47882553756029</v>
      </c>
      <c r="BA218" s="583">
        <f t="shared" si="705"/>
        <v>49.961269761753961</v>
      </c>
      <c r="BB218" s="583">
        <f t="shared" si="705"/>
        <v>60.360025178411426</v>
      </c>
      <c r="BC218" s="584">
        <f t="shared" si="705"/>
        <v>56.442986709626851</v>
      </c>
      <c r="BD218" s="1006" t="s">
        <v>724</v>
      </c>
      <c r="BE218" s="1007"/>
      <c r="BF218" s="582">
        <f t="shared" si="706"/>
        <v>12.877517643881109</v>
      </c>
      <c r="BG218" s="583">
        <f t="shared" si="707"/>
        <v>24.284825145370974</v>
      </c>
      <c r="BH218" s="583">
        <f t="shared" si="708"/>
        <v>18.139743185287852</v>
      </c>
      <c r="BI218" s="583">
        <f t="shared" si="709"/>
        <v>7.930350721379698</v>
      </c>
      <c r="BJ218" s="583">
        <f t="shared" si="710"/>
        <v>17.071161052922822</v>
      </c>
      <c r="BK218" s="584">
        <f t="shared" si="711"/>
        <v>11.818796141425853</v>
      </c>
      <c r="BL218" s="1006" t="s">
        <v>724</v>
      </c>
      <c r="BM218" s="1007"/>
      <c r="BN218" s="583">
        <f t="shared" si="712"/>
        <v>19.276175855475362</v>
      </c>
      <c r="BO218" s="583">
        <f t="shared" si="713"/>
        <v>42.215433301423282</v>
      </c>
      <c r="BP218" s="583">
        <f t="shared" si="714"/>
        <v>29.630058248496333</v>
      </c>
      <c r="BQ218" s="583">
        <f t="shared" si="715"/>
        <v>12.231977669104563</v>
      </c>
      <c r="BR218" s="583">
        <f t="shared" si="716"/>
        <v>27.849631815541681</v>
      </c>
      <c r="BS218" s="583">
        <f t="shared" si="717"/>
        <v>18.99029081812121</v>
      </c>
      <c r="BT218" s="1006" t="s">
        <v>724</v>
      </c>
      <c r="BU218" s="1007"/>
      <c r="BV218" s="583">
        <f t="shared" si="718"/>
        <v>71.474442017745361</v>
      </c>
      <c r="BW218" s="583">
        <f t="shared" si="718"/>
        <v>75.718560250190706</v>
      </c>
      <c r="BX218" s="584">
        <f t="shared" si="718"/>
        <v>73.151826572521188</v>
      </c>
      <c r="BY218" s="211">
        <f t="shared" ref="BY218:CD218" si="894">SUM(BY217,BY212,BY150,BY152)</f>
        <v>48663880</v>
      </c>
      <c r="BZ218" s="211">
        <f t="shared" si="894"/>
        <v>41960773</v>
      </c>
      <c r="CA218" s="211">
        <f t="shared" si="894"/>
        <v>90624653</v>
      </c>
      <c r="CB218" s="211">
        <f t="shared" si="894"/>
        <v>49488659</v>
      </c>
      <c r="CC218" s="211">
        <f t="shared" si="894"/>
        <v>42326100</v>
      </c>
      <c r="CD218" s="211">
        <f t="shared" si="894"/>
        <v>91814759</v>
      </c>
      <c r="CE218" s="299"/>
      <c r="CF218" s="299"/>
      <c r="CG218" s="272">
        <f t="shared" ref="CG218:CL218" si="895">SUM(CG217,CG212,CG150,CG152)</f>
        <v>45353380</v>
      </c>
      <c r="CH218" s="273">
        <f t="shared" si="895"/>
        <v>38608335</v>
      </c>
      <c r="CI218" s="273">
        <f t="shared" si="895"/>
        <v>88834538</v>
      </c>
      <c r="CJ218" s="273">
        <f t="shared" si="895"/>
        <v>43552334</v>
      </c>
      <c r="CK218" s="273">
        <f t="shared" si="895"/>
        <v>36807756</v>
      </c>
      <c r="CL218" s="274">
        <f t="shared" si="895"/>
        <v>85181857</v>
      </c>
      <c r="CM218" s="299"/>
      <c r="CN218" s="299"/>
      <c r="CO218" s="272">
        <f t="shared" ref="CO218:CT218" si="896">SUM(CO217,CO212,CO150,CO152)</f>
        <v>43991805</v>
      </c>
      <c r="CP218" s="273">
        <f t="shared" si="896"/>
        <v>37470954</v>
      </c>
      <c r="CQ218" s="273">
        <f t="shared" si="896"/>
        <v>86335582</v>
      </c>
      <c r="CR218" s="273">
        <f t="shared" si="896"/>
        <v>42399120</v>
      </c>
      <c r="CS218" s="273">
        <f t="shared" si="896"/>
        <v>35868022</v>
      </c>
      <c r="CT218" s="274">
        <f t="shared" si="896"/>
        <v>83088909</v>
      </c>
      <c r="CU218" s="299"/>
      <c r="CV218" s="299"/>
      <c r="CW218" s="272">
        <f t="shared" ref="CW218:DB218" si="897">SUM(CW217,CW212,CW150,CW152)</f>
        <v>44124114</v>
      </c>
      <c r="CX218" s="273">
        <f t="shared" si="897"/>
        <v>37594737</v>
      </c>
      <c r="CY218" s="273">
        <f t="shared" si="897"/>
        <v>86591674</v>
      </c>
      <c r="CZ218" s="273">
        <f t="shared" si="897"/>
        <v>42633050</v>
      </c>
      <c r="DA218" s="273">
        <f t="shared" si="897"/>
        <v>36074388</v>
      </c>
      <c r="DB218" s="274">
        <f t="shared" si="897"/>
        <v>83529205</v>
      </c>
      <c r="DC218" s="299"/>
      <c r="DD218" s="299"/>
      <c r="DE218" s="272">
        <f t="shared" ref="DE218:DJ218" si="898">SUM(DE217,DE212,DE150,DE152)</f>
        <v>30178237</v>
      </c>
      <c r="DF218" s="273">
        <f t="shared" si="898"/>
        <v>28361659</v>
      </c>
      <c r="DG218" s="273">
        <f t="shared" si="898"/>
        <v>66948824</v>
      </c>
      <c r="DH218" s="273">
        <f t="shared" si="898"/>
        <v>32382637</v>
      </c>
      <c r="DI218" s="273">
        <f t="shared" si="898"/>
        <v>34893241</v>
      </c>
      <c r="DJ218" s="274">
        <f t="shared" si="898"/>
        <v>76031471</v>
      </c>
      <c r="DK218" s="299"/>
      <c r="DL218" s="299"/>
      <c r="DM218" s="272">
        <f t="shared" ref="DM218:DR218" si="899">SUM(DM217,DM212,DM150,DM152)</f>
        <v>43765725</v>
      </c>
      <c r="DN218" s="273">
        <f t="shared" si="899"/>
        <v>37261342</v>
      </c>
      <c r="DO218" s="273">
        <f t="shared" si="899"/>
        <v>81027067</v>
      </c>
      <c r="DP218" s="273">
        <f t="shared" si="899"/>
        <v>29038614</v>
      </c>
      <c r="DQ218" s="273">
        <f t="shared" si="899"/>
        <v>24553442</v>
      </c>
      <c r="DR218" s="274">
        <f t="shared" si="899"/>
        <v>53592056</v>
      </c>
      <c r="DS218" s="299"/>
      <c r="DT218" s="299"/>
      <c r="DU218" s="272">
        <f t="shared" ref="DU218:DZ218" si="900">SUM(DU217,DU212,DU150,DU152)</f>
        <v>42387735</v>
      </c>
      <c r="DV218" s="273">
        <f t="shared" si="900"/>
        <v>36134252</v>
      </c>
      <c r="DW218" s="273">
        <f t="shared" si="900"/>
        <v>81334504</v>
      </c>
      <c r="DX218" s="273">
        <f t="shared" si="900"/>
        <v>27986825</v>
      </c>
      <c r="DY218" s="273">
        <f t="shared" si="900"/>
        <v>24478113</v>
      </c>
      <c r="DZ218" s="274">
        <f t="shared" si="900"/>
        <v>53907892</v>
      </c>
      <c r="EA218" s="299"/>
      <c r="EB218" s="299"/>
      <c r="EC218" s="272">
        <f t="shared" ref="EC218:EH218" si="901">SUM(EC217,EC212,EC150,EC152)</f>
        <v>42227954</v>
      </c>
      <c r="ED218" s="273">
        <f t="shared" si="901"/>
        <v>35961959</v>
      </c>
      <c r="EE218" s="273">
        <f t="shared" si="901"/>
        <v>78189913</v>
      </c>
      <c r="EF218" s="273">
        <f t="shared" si="901"/>
        <v>42175986</v>
      </c>
      <c r="EG218" s="273">
        <f t="shared" si="901"/>
        <v>35651312</v>
      </c>
      <c r="EH218" s="274">
        <f t="shared" si="901"/>
        <v>77827298</v>
      </c>
      <c r="EI218" s="299"/>
      <c r="EJ218" s="299"/>
      <c r="EK218" s="272">
        <f t="shared" ref="EK218:EP218" si="902">SUM(EK217,EK212,EK150,EK152)</f>
        <v>44008661</v>
      </c>
      <c r="EL218" s="273">
        <f t="shared" si="902"/>
        <v>36139092</v>
      </c>
      <c r="EM218" s="273">
        <f t="shared" si="902"/>
        <v>79984554</v>
      </c>
      <c r="EN218" s="273">
        <f t="shared" si="902"/>
        <v>42203592</v>
      </c>
      <c r="EO218" s="273">
        <f t="shared" si="902"/>
        <v>35018860</v>
      </c>
      <c r="EP218" s="274">
        <f t="shared" si="902"/>
        <v>76407859</v>
      </c>
      <c r="EQ218" s="299"/>
      <c r="ER218" s="299"/>
      <c r="ES218" s="272">
        <f>SUM(ES217,ES212,ES150,ES152)</f>
        <v>35778826</v>
      </c>
      <c r="ET218" s="273">
        <f>SUM(ET217,ET212,ET150,ET152)</f>
        <v>30748384</v>
      </c>
      <c r="EU218" s="274">
        <f>SUM(EU217,EU212,EU150,EU152)</f>
        <v>66677369</v>
      </c>
      <c r="EV218" s="299"/>
      <c r="EW218" s="299"/>
      <c r="EX218" s="266">
        <f t="shared" ref="EX218:FC218" si="903">SUM(EX217,EX212,EX150,EX152)</f>
        <v>11968484.709999999</v>
      </c>
      <c r="EY218" s="267">
        <f t="shared" si="903"/>
        <v>11780000.613</v>
      </c>
      <c r="EZ218" s="267">
        <f t="shared" si="903"/>
        <v>24994722.237</v>
      </c>
      <c r="FA218" s="267">
        <f t="shared" si="903"/>
        <v>14111353.779999999</v>
      </c>
      <c r="FB218" s="267">
        <f t="shared" si="903"/>
        <v>15135756.731000002</v>
      </c>
      <c r="FC218" s="268">
        <f t="shared" si="903"/>
        <v>30182748.892000001</v>
      </c>
      <c r="FD218" s="299"/>
      <c r="FE218" s="299"/>
      <c r="FF218" s="266">
        <f t="shared" ref="FF218:FK218" si="904">SUM(FF217,FF212,FF150,FF152)</f>
        <v>5885086.608</v>
      </c>
      <c r="FG218" s="267">
        <f t="shared" si="904"/>
        <v>5973304.1100000013</v>
      </c>
      <c r="FH218" s="267">
        <f t="shared" si="904"/>
        <v>12086283.492000001</v>
      </c>
      <c r="FI218" s="267">
        <f t="shared" si="904"/>
        <v>3941354.8530000006</v>
      </c>
      <c r="FJ218" s="267">
        <f t="shared" si="904"/>
        <v>3019693.574</v>
      </c>
      <c r="FK218" s="268">
        <f t="shared" si="904"/>
        <v>7796918.8740000026</v>
      </c>
      <c r="FL218" s="299"/>
      <c r="FM218" s="299"/>
      <c r="FN218" s="266">
        <f t="shared" ref="FN218:FS218" si="905">SUM(FN217,FN212,FN150,FN152)</f>
        <v>718904.23699999996</v>
      </c>
      <c r="FO218" s="267">
        <f t="shared" si="905"/>
        <v>967438.92299999984</v>
      </c>
      <c r="FP218" s="267">
        <f t="shared" si="905"/>
        <v>2077352.41</v>
      </c>
      <c r="FQ218" s="267">
        <f t="shared" si="905"/>
        <v>1939800.9170000001</v>
      </c>
      <c r="FR218" s="267">
        <f t="shared" si="905"/>
        <v>5082528.4109999994</v>
      </c>
      <c r="FS218" s="268">
        <f t="shared" si="905"/>
        <v>8456766.5800000001</v>
      </c>
      <c r="FT218" s="299"/>
      <c r="FU218" s="299"/>
      <c r="FV218" s="266">
        <f t="shared" ref="FV218:GA218" si="906">SUM(FV217,FV212,FV150,FV152)</f>
        <v>9463467.9360000007</v>
      </c>
      <c r="FW218" s="267">
        <f t="shared" si="906"/>
        <v>9433529.9269999992</v>
      </c>
      <c r="FX218" s="267">
        <f t="shared" si="906"/>
        <v>22103743.673999999</v>
      </c>
      <c r="FY218" s="267">
        <f t="shared" si="906"/>
        <v>14543662.757000001</v>
      </c>
      <c r="FZ218" s="267">
        <f t="shared" si="906"/>
        <v>15341250.565000001</v>
      </c>
      <c r="GA218" s="268">
        <f t="shared" si="906"/>
        <v>34754973.449000001</v>
      </c>
      <c r="GB218" s="299"/>
      <c r="GC218" s="299"/>
      <c r="GD218" s="266">
        <f t="shared" ref="GD218:GI218" si="907">SUM(GD217,GD212,GD150,GD152)</f>
        <v>17074631.206999995</v>
      </c>
      <c r="GE218" s="267">
        <f t="shared" si="907"/>
        <v>8116822.4780000011</v>
      </c>
      <c r="GF218" s="267">
        <f t="shared" si="907"/>
        <v>22460182.219999995</v>
      </c>
      <c r="GG218" s="267">
        <f t="shared" si="907"/>
        <v>25460560.818</v>
      </c>
      <c r="GH218" s="267">
        <f t="shared" si="907"/>
        <v>15409557.835000001</v>
      </c>
      <c r="GI218" s="268">
        <f t="shared" si="907"/>
        <v>37076486.031082392</v>
      </c>
      <c r="GJ218" s="299"/>
      <c r="GK218" s="299"/>
      <c r="GL218" s="266">
        <f t="shared" ref="GL218:GQ218" si="908">SUM(GL217,GL212,GL150,GL152)</f>
        <v>15420313.688000003</v>
      </c>
      <c r="GM218" s="267">
        <f t="shared" si="908"/>
        <v>13499831.583999999</v>
      </c>
      <c r="GN218" s="267">
        <f t="shared" si="908"/>
        <v>29669871.815999996</v>
      </c>
      <c r="GO218" s="267">
        <f t="shared" si="908"/>
        <v>13982573.135999998</v>
      </c>
      <c r="GP218" s="267">
        <f t="shared" si="908"/>
        <v>14774995.17</v>
      </c>
      <c r="GQ218" s="268">
        <f t="shared" si="908"/>
        <v>30427224.316999998</v>
      </c>
      <c r="GR218" s="299"/>
      <c r="GS218" s="299"/>
      <c r="GT218" s="266">
        <f t="shared" ref="GT218:GY218" si="909">SUM(GT217,GT212,GT150,GT152)</f>
        <v>5437912.226999999</v>
      </c>
      <c r="GU218" s="267">
        <f t="shared" si="909"/>
        <v>8733298.8619999997</v>
      </c>
      <c r="GV218" s="267">
        <f t="shared" si="909"/>
        <v>14183449.414999999</v>
      </c>
      <c r="GW218" s="267">
        <f t="shared" si="909"/>
        <v>3344703.6100000003</v>
      </c>
      <c r="GX218" s="267">
        <f t="shared" si="909"/>
        <v>6086092.8889999995</v>
      </c>
      <c r="GY218" s="268">
        <f t="shared" si="909"/>
        <v>9198249.693</v>
      </c>
      <c r="GZ218" s="299"/>
      <c r="HA218" s="299"/>
      <c r="HB218" s="266">
        <f t="shared" ref="HB218:HG218" si="910">SUM(HB217,HB212,HB150,HB152)</f>
        <v>8483186.8860000018</v>
      </c>
      <c r="HC218" s="267">
        <f t="shared" si="910"/>
        <v>15256274.278999997</v>
      </c>
      <c r="HD218" s="267">
        <f t="shared" si="910"/>
        <v>23699469.940000001</v>
      </c>
      <c r="HE218" s="267">
        <f t="shared" si="910"/>
        <v>5162333.949</v>
      </c>
      <c r="HF218" s="267">
        <f t="shared" si="910"/>
        <v>9752623.5759999994</v>
      </c>
      <c r="HG218" s="268">
        <f t="shared" si="910"/>
        <v>14510074.631999999</v>
      </c>
      <c r="HH218" s="299"/>
      <c r="HI218" s="299"/>
      <c r="HJ218" s="266">
        <f>SUM(HJ217,HJ212,HJ150,HJ152)</f>
        <v>25572716.243999999</v>
      </c>
      <c r="HK218" s="267">
        <f>SUM(HK217,HK212,HK150,HK152)</f>
        <v>23282233.664999999</v>
      </c>
      <c r="HL218" s="268">
        <f>SUM(HL217,HL212,HL150,HL152)</f>
        <v>48775713.333999999</v>
      </c>
      <c r="HM218" s="439">
        <f t="shared" ref="HM218:HR218" si="911">SUM(HM217,HM212,HM150,HM152)</f>
        <v>40</v>
      </c>
      <c r="HN218" s="440">
        <f t="shared" si="911"/>
        <v>40</v>
      </c>
      <c r="HO218" s="440">
        <f t="shared" si="911"/>
        <v>41</v>
      </c>
      <c r="HP218" s="440">
        <f t="shared" si="911"/>
        <v>34</v>
      </c>
      <c r="HQ218" s="440">
        <f t="shared" si="911"/>
        <v>34</v>
      </c>
      <c r="HR218" s="441">
        <f t="shared" si="911"/>
        <v>35</v>
      </c>
      <c r="HS218" s="440"/>
      <c r="HT218" s="440"/>
      <c r="HU218" s="439">
        <f t="shared" ref="HU218:HZ218" si="912">SUM(HU217,HU212,HU150,HU152)</f>
        <v>39</v>
      </c>
      <c r="HV218" s="440">
        <f t="shared" si="912"/>
        <v>39</v>
      </c>
      <c r="HW218" s="440">
        <f t="shared" si="912"/>
        <v>40</v>
      </c>
      <c r="HX218" s="440">
        <f t="shared" si="912"/>
        <v>34</v>
      </c>
      <c r="HY218" s="440">
        <f t="shared" si="912"/>
        <v>34</v>
      </c>
      <c r="HZ218" s="441">
        <f t="shared" si="912"/>
        <v>35</v>
      </c>
      <c r="IA218" s="440"/>
      <c r="IB218" s="440"/>
      <c r="IC218" s="439">
        <f t="shared" ref="IC218:IH218" si="913">SUM(IC217,IC212,IC150,IC152)</f>
        <v>40</v>
      </c>
      <c r="ID218" s="440">
        <f t="shared" si="913"/>
        <v>40</v>
      </c>
      <c r="IE218" s="440">
        <f t="shared" si="913"/>
        <v>41</v>
      </c>
      <c r="IF218" s="440">
        <f t="shared" si="913"/>
        <v>36</v>
      </c>
      <c r="IG218" s="440">
        <f t="shared" si="913"/>
        <v>36</v>
      </c>
      <c r="IH218" s="441">
        <f t="shared" si="913"/>
        <v>37</v>
      </c>
      <c r="II218" s="440"/>
      <c r="IJ218" s="440"/>
      <c r="IK218" s="439">
        <f t="shared" ref="IK218:IP218" si="914">SUM(IK217,IK212,IK150,IK152)</f>
        <v>25</v>
      </c>
      <c r="IL218" s="440">
        <f t="shared" si="914"/>
        <v>28</v>
      </c>
      <c r="IM218" s="440">
        <f t="shared" si="914"/>
        <v>32</v>
      </c>
      <c r="IN218" s="440">
        <f t="shared" si="914"/>
        <v>28</v>
      </c>
      <c r="IO218" s="440">
        <f t="shared" si="914"/>
        <v>33</v>
      </c>
      <c r="IP218" s="441">
        <f t="shared" si="914"/>
        <v>33</v>
      </c>
      <c r="IQ218" s="440"/>
      <c r="IR218" s="440"/>
      <c r="IS218" s="439">
        <f t="shared" ref="IS218:IX218" si="915">SUM(IS217,IS212,IS150,IS152)</f>
        <v>35</v>
      </c>
      <c r="IT218" s="440">
        <f t="shared" si="915"/>
        <v>35</v>
      </c>
      <c r="IU218" s="440">
        <f t="shared" si="915"/>
        <v>35</v>
      </c>
      <c r="IV218" s="440">
        <f t="shared" si="915"/>
        <v>28</v>
      </c>
      <c r="IW218" s="440">
        <f t="shared" si="915"/>
        <v>28</v>
      </c>
      <c r="IX218" s="441">
        <f t="shared" si="915"/>
        <v>27</v>
      </c>
      <c r="IY218" s="440"/>
      <c r="IZ218" s="440"/>
      <c r="JA218" s="439">
        <f t="shared" ref="JA218:JF218" si="916">SUM(JA217,JA212,JA150,JA152)</f>
        <v>33</v>
      </c>
      <c r="JB218" s="440">
        <f t="shared" si="916"/>
        <v>33</v>
      </c>
      <c r="JC218" s="440">
        <f t="shared" si="916"/>
        <v>37</v>
      </c>
      <c r="JD218" s="440">
        <f t="shared" si="916"/>
        <v>27</v>
      </c>
      <c r="JE218" s="440">
        <f t="shared" si="916"/>
        <v>28</v>
      </c>
      <c r="JF218" s="441">
        <f t="shared" si="916"/>
        <v>30</v>
      </c>
      <c r="JG218" s="440"/>
      <c r="JH218" s="440"/>
      <c r="JI218" s="439">
        <f t="shared" ref="JI218:JN218" si="917">SUM(JI217,JI212,JI150,JI152)</f>
        <v>35</v>
      </c>
      <c r="JJ218" s="440">
        <f t="shared" si="917"/>
        <v>35</v>
      </c>
      <c r="JK218" s="440">
        <f t="shared" si="917"/>
        <v>35</v>
      </c>
      <c r="JL218" s="440">
        <f t="shared" si="917"/>
        <v>33</v>
      </c>
      <c r="JM218" s="440">
        <f t="shared" si="917"/>
        <v>33</v>
      </c>
      <c r="JN218" s="441">
        <f t="shared" si="917"/>
        <v>33</v>
      </c>
      <c r="JO218" s="440"/>
      <c r="JP218" s="440"/>
      <c r="JQ218" s="439">
        <f t="shared" ref="JQ218:JV218" si="918">SUM(JQ217,JQ212,JQ150,JQ152)</f>
        <v>40</v>
      </c>
      <c r="JR218" s="440">
        <f t="shared" si="918"/>
        <v>38</v>
      </c>
      <c r="JS218" s="440">
        <f t="shared" si="918"/>
        <v>39</v>
      </c>
      <c r="JT218" s="440">
        <f t="shared" si="918"/>
        <v>34</v>
      </c>
      <c r="JU218" s="440">
        <f t="shared" si="918"/>
        <v>33</v>
      </c>
      <c r="JV218" s="441">
        <f t="shared" si="918"/>
        <v>33</v>
      </c>
      <c r="JW218" s="440"/>
      <c r="JX218" s="440"/>
      <c r="JY218" s="439">
        <f>SUM(JY217,JY212,JY150,JY152)</f>
        <v>21</v>
      </c>
      <c r="JZ218" s="440">
        <f>SUM(JZ217,JZ212,JZ150,JZ152)</f>
        <v>21</v>
      </c>
      <c r="KA218" s="441">
        <f>SUM(KA217,KA212,KA150,KA152)</f>
        <v>22</v>
      </c>
    </row>
    <row r="219" spans="1:287" ht="12.75" x14ac:dyDescent="0.2">
      <c r="A219" s="613"/>
      <c r="B219" s="611"/>
      <c r="C219" s="607"/>
      <c r="D219" s="607"/>
      <c r="E219" s="609"/>
      <c r="G219" s="245" t="s">
        <v>633</v>
      </c>
      <c r="H219" s="1006" t="s">
        <v>724</v>
      </c>
      <c r="I219" s="1007"/>
      <c r="J219" s="582">
        <f t="shared" si="672"/>
        <v>17.419075433307452</v>
      </c>
      <c r="K219" s="583">
        <f t="shared" si="672"/>
        <v>20.62454225689644</v>
      </c>
      <c r="L219" s="583">
        <f t="shared" si="672"/>
        <v>19.103068629894889</v>
      </c>
      <c r="M219" s="583">
        <f t="shared" si="672"/>
        <v>26.950352947524202</v>
      </c>
      <c r="N219" s="583">
        <f t="shared" si="672"/>
        <v>29.357348991055037</v>
      </c>
      <c r="O219" s="584">
        <f t="shared" si="672"/>
        <v>27.84870153438143</v>
      </c>
      <c r="P219" s="1006" t="s">
        <v>724</v>
      </c>
      <c r="Q219" s="1007"/>
      <c r="R219" s="583">
        <f t="shared" si="673"/>
        <v>6.2379632899711561</v>
      </c>
      <c r="S219" s="583">
        <f t="shared" si="673"/>
        <v>9.6559963076804785</v>
      </c>
      <c r="T219" s="583">
        <f t="shared" si="673"/>
        <v>7.7293789488417168</v>
      </c>
      <c r="U219" s="583">
        <f t="shared" si="673"/>
        <v>5.4134724381640611</v>
      </c>
      <c r="V219" s="583">
        <f t="shared" si="673"/>
        <v>1.7793632099762966</v>
      </c>
      <c r="W219" s="584">
        <f t="shared" si="673"/>
        <v>2.4746751619812204</v>
      </c>
      <c r="X219" s="1006" t="s">
        <v>724</v>
      </c>
      <c r="Y219" s="1007"/>
      <c r="Z219" s="583">
        <f t="shared" si="674"/>
        <v>3.1947522795194175E-3</v>
      </c>
      <c r="AA219" s="583">
        <f t="shared" si="674"/>
        <v>9.7497027229169253E-2</v>
      </c>
      <c r="AB219" s="583">
        <f t="shared" si="674"/>
        <v>9.6534417171367584E-2</v>
      </c>
      <c r="AC219" s="583">
        <f t="shared" si="674"/>
        <v>1.2074883088307229</v>
      </c>
      <c r="AD219" s="583">
        <f t="shared" si="674"/>
        <v>2.1339885791573372</v>
      </c>
      <c r="AE219" s="584">
        <f t="shared" si="674"/>
        <v>1.6636118034286669</v>
      </c>
      <c r="AF219" s="1006" t="s">
        <v>724</v>
      </c>
      <c r="AG219" s="1007"/>
      <c r="AH219" s="377" t="e">
        <f t="shared" si="675"/>
        <v>#DIV/0!</v>
      </c>
      <c r="AI219" s="377" t="e">
        <f t="shared" si="675"/>
        <v>#DIV/0!</v>
      </c>
      <c r="AJ219" s="583">
        <f t="shared" si="675"/>
        <v>17.098575241980463</v>
      </c>
      <c r="AK219" s="583">
        <f t="shared" si="675"/>
        <v>38.656203689827997</v>
      </c>
      <c r="AL219" s="583">
        <f t="shared" si="675"/>
        <v>28.88032380076654</v>
      </c>
      <c r="AM219" s="584">
        <f t="shared" si="675"/>
        <v>32.753177252384305</v>
      </c>
      <c r="AN219" s="1006" t="s">
        <v>724</v>
      </c>
      <c r="AO219" s="1007"/>
      <c r="AP219" s="583">
        <f t="shared" si="676"/>
        <v>0.83316676276455681</v>
      </c>
      <c r="AQ219" s="583">
        <f t="shared" si="676"/>
        <v>0.3732617930825296</v>
      </c>
      <c r="AR219" s="583">
        <f t="shared" si="676"/>
        <v>0.52697778163574716</v>
      </c>
      <c r="AS219" s="583">
        <f t="shared" si="676"/>
        <v>62.941439895990634</v>
      </c>
      <c r="AT219" s="583">
        <f t="shared" si="676"/>
        <v>18.181271759605298</v>
      </c>
      <c r="AU219" s="584">
        <f t="shared" si="676"/>
        <v>26.435517053624512</v>
      </c>
      <c r="AV219" s="1006" t="s">
        <v>724</v>
      </c>
      <c r="AW219" s="1007"/>
      <c r="AX219" s="583">
        <f t="shared" si="705"/>
        <v>20.078426861835975</v>
      </c>
      <c r="AY219" s="583">
        <f t="shared" si="705"/>
        <v>25.173100275010274</v>
      </c>
      <c r="AZ219" s="583">
        <f t="shared" si="705"/>
        <v>22.300337678361245</v>
      </c>
      <c r="BA219" s="583">
        <f t="shared" si="705"/>
        <v>32.745770729281361</v>
      </c>
      <c r="BB219" s="583">
        <f t="shared" si="705"/>
        <v>41.877652310550026</v>
      </c>
      <c r="BC219" s="584">
        <f t="shared" si="705"/>
        <v>37.817247216637739</v>
      </c>
      <c r="BD219" s="1006" t="s">
        <v>724</v>
      </c>
      <c r="BE219" s="1007"/>
      <c r="BF219" s="582">
        <f t="shared" si="706"/>
        <v>0.95136049333140038</v>
      </c>
      <c r="BG219" s="583">
        <f t="shared" si="707"/>
        <v>3.2563007353326712</v>
      </c>
      <c r="BH219" s="583">
        <f t="shared" si="708"/>
        <v>2.0460564058960453</v>
      </c>
      <c r="BI219" s="583">
        <f t="shared" si="709"/>
        <v>0.39527133558621375</v>
      </c>
      <c r="BJ219" s="583">
        <f t="shared" si="710"/>
        <v>1.5515657908325133</v>
      </c>
      <c r="BK219" s="584">
        <f t="shared" si="711"/>
        <v>0.90814676712466291</v>
      </c>
      <c r="BL219" s="1006" t="s">
        <v>724</v>
      </c>
      <c r="BM219" s="1007"/>
      <c r="BN219" s="583">
        <f t="shared" si="712"/>
        <v>1.2346771920363706</v>
      </c>
      <c r="BO219" s="583">
        <f t="shared" si="713"/>
        <v>6.0523480120423097</v>
      </c>
      <c r="BP219" s="583">
        <f t="shared" si="714"/>
        <v>3.5079761447731492</v>
      </c>
      <c r="BQ219" s="583">
        <f t="shared" si="715"/>
        <v>0.63894119748280842</v>
      </c>
      <c r="BR219" s="583">
        <f t="shared" si="716"/>
        <v>2.881551725036303</v>
      </c>
      <c r="BS219" s="583">
        <f t="shared" si="717"/>
        <v>1.6727774997377729</v>
      </c>
      <c r="BT219" s="1006" t="s">
        <v>724</v>
      </c>
      <c r="BU219" s="1007"/>
      <c r="BV219" s="377">
        <f t="shared" si="718"/>
        <v>10.684090935146227</v>
      </c>
      <c r="BW219" s="377">
        <f t="shared" si="718"/>
        <v>11.87211725674055</v>
      </c>
      <c r="BX219" s="378">
        <f t="shared" si="718"/>
        <v>11.23433975222548</v>
      </c>
      <c r="BY219" s="211">
        <f t="shared" ref="BY219:CD219" si="919">SUM(BY216,BY211)</f>
        <v>107960063</v>
      </c>
      <c r="BZ219" s="211">
        <f t="shared" si="919"/>
        <v>105154749</v>
      </c>
      <c r="CA219" s="211">
        <f t="shared" si="919"/>
        <v>213114812</v>
      </c>
      <c r="CB219" s="211">
        <f t="shared" si="919"/>
        <v>116319773</v>
      </c>
      <c r="CC219" s="211">
        <f t="shared" si="919"/>
        <v>111727801</v>
      </c>
      <c r="CD219" s="211">
        <f t="shared" si="919"/>
        <v>228047574</v>
      </c>
      <c r="CE219" s="299"/>
      <c r="CF219" s="299"/>
      <c r="CG219" s="272">
        <f t="shared" ref="CG219:CL219" si="920">SUM(CG216,CG211)</f>
        <v>98460458</v>
      </c>
      <c r="CH219" s="273">
        <f t="shared" si="920"/>
        <v>96026515</v>
      </c>
      <c r="CI219" s="273">
        <f t="shared" si="920"/>
        <v>194496932</v>
      </c>
      <c r="CJ219" s="273">
        <f t="shared" si="920"/>
        <v>86923120</v>
      </c>
      <c r="CK219" s="273">
        <f t="shared" si="920"/>
        <v>90459989</v>
      </c>
      <c r="CL219" s="274">
        <f t="shared" si="920"/>
        <v>185597136</v>
      </c>
      <c r="CM219" s="299"/>
      <c r="CN219" s="299"/>
      <c r="CO219" s="272">
        <f t="shared" ref="CO219:CT219" si="921">SUM(CO216,CO211)</f>
        <v>78438402</v>
      </c>
      <c r="CP219" s="273">
        <f t="shared" si="921"/>
        <v>76787504</v>
      </c>
      <c r="CQ219" s="273">
        <f t="shared" si="921"/>
        <v>159734973</v>
      </c>
      <c r="CR219" s="273">
        <f t="shared" si="921"/>
        <v>76440336</v>
      </c>
      <c r="CS219" s="273">
        <f t="shared" si="921"/>
        <v>73061823</v>
      </c>
      <c r="CT219" s="274">
        <f t="shared" si="921"/>
        <v>154069712</v>
      </c>
      <c r="CU219" s="299"/>
      <c r="CV219" s="299"/>
      <c r="CW219" s="272">
        <f t="shared" ref="CW219:DB219" si="922">SUM(CW216,CW211)</f>
        <v>60611460</v>
      </c>
      <c r="CX219" s="273">
        <f t="shared" si="922"/>
        <v>60288031</v>
      </c>
      <c r="CY219" s="273">
        <f t="shared" si="922"/>
        <v>120899491</v>
      </c>
      <c r="CZ219" s="273">
        <f t="shared" si="922"/>
        <v>64692631</v>
      </c>
      <c r="DA219" s="273">
        <f t="shared" si="922"/>
        <v>62433922</v>
      </c>
      <c r="DB219" s="274">
        <f t="shared" si="922"/>
        <v>127126553</v>
      </c>
      <c r="DC219" s="299"/>
      <c r="DD219" s="299"/>
      <c r="DE219" s="272">
        <f t="shared" ref="DE219:DJ219" si="923">SUM(DE216,DE211)</f>
        <v>0</v>
      </c>
      <c r="DF219" s="273">
        <f t="shared" si="923"/>
        <v>0</v>
      </c>
      <c r="DG219" s="273">
        <f t="shared" si="923"/>
        <v>111119922</v>
      </c>
      <c r="DH219" s="273">
        <f t="shared" si="923"/>
        <v>62305831</v>
      </c>
      <c r="DI219" s="273">
        <f t="shared" si="923"/>
        <v>61586945</v>
      </c>
      <c r="DJ219" s="274">
        <f t="shared" si="923"/>
        <v>125431537</v>
      </c>
      <c r="DK219" s="299"/>
      <c r="DL219" s="299"/>
      <c r="DM219" s="272">
        <f t="shared" ref="DM219:DR219" si="924">SUM(DM216,DM211)</f>
        <v>62268103</v>
      </c>
      <c r="DN219" s="273">
        <f t="shared" si="924"/>
        <v>61769516</v>
      </c>
      <c r="DO219" s="273">
        <f t="shared" si="924"/>
        <v>124037619</v>
      </c>
      <c r="DP219" s="273">
        <f t="shared" si="924"/>
        <v>64692631</v>
      </c>
      <c r="DQ219" s="273">
        <f t="shared" si="924"/>
        <v>62433922</v>
      </c>
      <c r="DR219" s="274">
        <f t="shared" si="924"/>
        <v>127126553</v>
      </c>
      <c r="DS219" s="299"/>
      <c r="DT219" s="299"/>
      <c r="DU219" s="272">
        <f t="shared" ref="DU219:DZ219" si="925">SUM(DU216,DU211)</f>
        <v>56362551</v>
      </c>
      <c r="DV219" s="273">
        <f t="shared" si="925"/>
        <v>55027399</v>
      </c>
      <c r="DW219" s="273">
        <f t="shared" si="925"/>
        <v>111475310</v>
      </c>
      <c r="DX219" s="273">
        <f t="shared" si="925"/>
        <v>64692631</v>
      </c>
      <c r="DY219" s="273">
        <f t="shared" si="925"/>
        <v>62433922</v>
      </c>
      <c r="DZ219" s="274">
        <f t="shared" si="925"/>
        <v>127126553</v>
      </c>
      <c r="EA219" s="299"/>
      <c r="EB219" s="299"/>
      <c r="EC219" s="272">
        <f t="shared" ref="EC219:EH219" si="926">SUM(EC216,EC211)</f>
        <v>69796814</v>
      </c>
      <c r="ED219" s="273">
        <f t="shared" si="926"/>
        <v>68983607</v>
      </c>
      <c r="EE219" s="273">
        <f t="shared" si="926"/>
        <v>138780421</v>
      </c>
      <c r="EF219" s="273">
        <f t="shared" si="926"/>
        <v>65004190</v>
      </c>
      <c r="EG219" s="273">
        <f t="shared" si="926"/>
        <v>62757201</v>
      </c>
      <c r="EH219" s="274">
        <f t="shared" si="926"/>
        <v>127761391</v>
      </c>
      <c r="EI219" s="299"/>
      <c r="EJ219" s="299"/>
      <c r="EK219" s="272">
        <f t="shared" ref="EK219:EP219" si="927">SUM(EK216,EK211)</f>
        <v>69931732</v>
      </c>
      <c r="EL219" s="273">
        <f t="shared" si="927"/>
        <v>69058185</v>
      </c>
      <c r="EM219" s="273">
        <f t="shared" si="927"/>
        <v>138989917</v>
      </c>
      <c r="EN219" s="273">
        <f t="shared" si="927"/>
        <v>65004190</v>
      </c>
      <c r="EO219" s="273">
        <f t="shared" si="927"/>
        <v>62757201</v>
      </c>
      <c r="EP219" s="274">
        <f t="shared" si="927"/>
        <v>127761391</v>
      </c>
      <c r="EQ219" s="299"/>
      <c r="ER219" s="299"/>
      <c r="ES219" s="272">
        <f>SUM(ES216,ES211)</f>
        <v>87227</v>
      </c>
      <c r="ET219" s="273">
        <f>SUM(ET216,ET211)</f>
        <v>64201</v>
      </c>
      <c r="EU219" s="274">
        <f>SUM(EU216,EU211)</f>
        <v>151428</v>
      </c>
      <c r="EV219" s="299"/>
      <c r="EW219" s="299"/>
      <c r="EX219" s="266">
        <f t="shared" ref="EX219:FC219" si="928">SUM(EX216,EX211)</f>
        <v>17150901.451000001</v>
      </c>
      <c r="EY219" s="267">
        <f t="shared" si="928"/>
        <v>19805029.164000001</v>
      </c>
      <c r="EZ219" s="267">
        <f t="shared" si="928"/>
        <v>37154882.402999997</v>
      </c>
      <c r="FA219" s="267">
        <f t="shared" si="928"/>
        <v>23426087.633000001</v>
      </c>
      <c r="FB219" s="267">
        <f t="shared" si="928"/>
        <v>26556654.667999998</v>
      </c>
      <c r="FC219" s="268">
        <f t="shared" si="928"/>
        <v>51686392.460999995</v>
      </c>
      <c r="FD219" s="299"/>
      <c r="FE219" s="299"/>
      <c r="FF219" s="266">
        <f t="shared" ref="FF219:FK219" si="929">SUM(FF216,FF211)</f>
        <v>4892958.722000001</v>
      </c>
      <c r="FG219" s="267">
        <f t="shared" si="929"/>
        <v>7414598.551</v>
      </c>
      <c r="FH219" s="267">
        <f t="shared" si="929"/>
        <v>12346521.377</v>
      </c>
      <c r="FI219" s="267">
        <f t="shared" si="929"/>
        <v>4138076.5210000006</v>
      </c>
      <c r="FJ219" s="267">
        <f t="shared" si="929"/>
        <v>1300035.199</v>
      </c>
      <c r="FK219" s="268">
        <f t="shared" si="929"/>
        <v>3812724.895</v>
      </c>
      <c r="FL219" s="299"/>
      <c r="FM219" s="299"/>
      <c r="FN219" s="266">
        <f t="shared" ref="FN219:FS219" si="930">SUM(FN216,FN211)</f>
        <v>1936.3860000000002</v>
      </c>
      <c r="FO219" s="267">
        <f t="shared" si="930"/>
        <v>58779.038</v>
      </c>
      <c r="FP219" s="267">
        <f t="shared" si="930"/>
        <v>116709.61900000001</v>
      </c>
      <c r="FQ219" s="267">
        <f t="shared" si="930"/>
        <v>781155.95600000001</v>
      </c>
      <c r="FR219" s="267">
        <f t="shared" si="930"/>
        <v>1332332.7650000001</v>
      </c>
      <c r="FS219" s="268">
        <f t="shared" si="930"/>
        <v>2114892.341</v>
      </c>
      <c r="FT219" s="299"/>
      <c r="FU219" s="299"/>
      <c r="FV219" s="266">
        <f t="shared" ref="FV219:GA219" si="931">SUM(FV216,FV211)</f>
        <v>0</v>
      </c>
      <c r="FW219" s="267">
        <f t="shared" si="931"/>
        <v>0</v>
      </c>
      <c r="FX219" s="267">
        <f t="shared" si="931"/>
        <v>18999923.472000003</v>
      </c>
      <c r="FY219" s="267">
        <f t="shared" si="931"/>
        <v>24085068.941999998</v>
      </c>
      <c r="FZ219" s="267">
        <f t="shared" si="931"/>
        <v>17786509.134999998</v>
      </c>
      <c r="GA219" s="268">
        <f t="shared" si="931"/>
        <v>41082813.644000001</v>
      </c>
      <c r="GB219" s="299"/>
      <c r="GC219" s="299"/>
      <c r="GD219" s="266">
        <f t="shared" ref="GD219:GI219" si="932">SUM(GD216,GD211)</f>
        <v>518797.13799999992</v>
      </c>
      <c r="GE219" s="267">
        <f t="shared" si="932"/>
        <v>230562.003</v>
      </c>
      <c r="GF219" s="267">
        <f t="shared" si="932"/>
        <v>653650.69300000009</v>
      </c>
      <c r="GG219" s="267">
        <f t="shared" si="932"/>
        <v>40718473.458000004</v>
      </c>
      <c r="GH219" s="267">
        <f t="shared" si="932"/>
        <v>11351281.028999999</v>
      </c>
      <c r="GI219" s="268">
        <f t="shared" si="932"/>
        <v>33606561.598000005</v>
      </c>
      <c r="GJ219" s="299"/>
      <c r="GK219" s="299"/>
      <c r="GL219" s="266">
        <f t="shared" ref="GL219:GQ219" si="933">SUM(GL216,GL211)</f>
        <v>11316713.58</v>
      </c>
      <c r="GM219" s="267">
        <f t="shared" si="933"/>
        <v>13852102.329</v>
      </c>
      <c r="GN219" s="267">
        <f t="shared" si="933"/>
        <v>24859370.558000002</v>
      </c>
      <c r="GO219" s="267">
        <f t="shared" si="933"/>
        <v>21184100.625999998</v>
      </c>
      <c r="GP219" s="267">
        <f t="shared" si="933"/>
        <v>26145860.779000003</v>
      </c>
      <c r="GQ219" s="268">
        <f t="shared" si="933"/>
        <v>48075762.825999998</v>
      </c>
      <c r="GR219" s="299"/>
      <c r="GS219" s="299"/>
      <c r="GT219" s="266">
        <f t="shared" ref="GT219:GY219" si="934">SUM(GT216,GT211)</f>
        <v>664019.31400000001</v>
      </c>
      <c r="GU219" s="267">
        <f t="shared" si="934"/>
        <v>2246313.702</v>
      </c>
      <c r="GV219" s="267">
        <f t="shared" si="934"/>
        <v>2839525.6940000001</v>
      </c>
      <c r="GW219" s="267">
        <f t="shared" si="934"/>
        <v>256942.93000000002</v>
      </c>
      <c r="GX219" s="267">
        <f t="shared" si="934"/>
        <v>973719.26199999999</v>
      </c>
      <c r="GY219" s="268">
        <f t="shared" si="934"/>
        <v>1160260.942</v>
      </c>
      <c r="GZ219" s="299"/>
      <c r="HA219" s="299"/>
      <c r="HB219" s="266">
        <f t="shared" ref="HB219:HG219" si="935">SUM(HB216,HB211)</f>
        <v>863431.14500000002</v>
      </c>
      <c r="HC219" s="267">
        <f t="shared" si="935"/>
        <v>4179641.6870000004</v>
      </c>
      <c r="HD219" s="267">
        <f t="shared" si="935"/>
        <v>4875733.1320000002</v>
      </c>
      <c r="HE219" s="267">
        <f t="shared" si="935"/>
        <v>415338.55</v>
      </c>
      <c r="HF219" s="267">
        <f t="shared" si="935"/>
        <v>1808381.2080000001</v>
      </c>
      <c r="HG219" s="268">
        <f t="shared" si="935"/>
        <v>2137163.8020000001</v>
      </c>
      <c r="HH219" s="299"/>
      <c r="HI219" s="299"/>
      <c r="HJ219" s="266">
        <f>SUM(HJ216,HJ211)</f>
        <v>9319.4120000000003</v>
      </c>
      <c r="HK219" s="267">
        <f>SUM(HK216,HK211)</f>
        <v>7622.018</v>
      </c>
      <c r="HL219" s="268">
        <f>SUM(HL216,HL211)</f>
        <v>17011.936000000002</v>
      </c>
      <c r="HM219" s="439">
        <f t="shared" ref="HM219:HR219" si="936">SUM(HM216,HM211)</f>
        <v>18</v>
      </c>
      <c r="HN219" s="440">
        <f t="shared" si="936"/>
        <v>18</v>
      </c>
      <c r="HO219" s="440">
        <f t="shared" si="936"/>
        <v>19</v>
      </c>
      <c r="HP219" s="440">
        <f t="shared" si="936"/>
        <v>10</v>
      </c>
      <c r="HQ219" s="440">
        <f t="shared" si="936"/>
        <v>11</v>
      </c>
      <c r="HR219" s="441">
        <f t="shared" si="936"/>
        <v>12</v>
      </c>
      <c r="HS219" s="440"/>
      <c r="HT219" s="440"/>
      <c r="HU219" s="439">
        <f t="shared" ref="HU219:HZ219" si="937">SUM(HU216,HU211)</f>
        <v>12</v>
      </c>
      <c r="HV219" s="440">
        <f t="shared" si="937"/>
        <v>12</v>
      </c>
      <c r="HW219" s="440">
        <f t="shared" si="937"/>
        <v>13</v>
      </c>
      <c r="HX219" s="440">
        <f t="shared" si="937"/>
        <v>8</v>
      </c>
      <c r="HY219" s="440">
        <f t="shared" si="937"/>
        <v>8</v>
      </c>
      <c r="HZ219" s="441">
        <f t="shared" si="937"/>
        <v>9</v>
      </c>
      <c r="IA219" s="440"/>
      <c r="IB219" s="440"/>
      <c r="IC219" s="439">
        <f t="shared" ref="IC219:IH219" si="938">SUM(IC216,IC211)</f>
        <v>7</v>
      </c>
      <c r="ID219" s="440">
        <f t="shared" si="938"/>
        <v>7</v>
      </c>
      <c r="IE219" s="440">
        <f t="shared" si="938"/>
        <v>7</v>
      </c>
      <c r="IF219" s="440">
        <f t="shared" si="938"/>
        <v>7</v>
      </c>
      <c r="IG219" s="440">
        <f t="shared" si="938"/>
        <v>7</v>
      </c>
      <c r="IH219" s="441">
        <f t="shared" si="938"/>
        <v>7</v>
      </c>
      <c r="II219" s="440"/>
      <c r="IJ219" s="440"/>
      <c r="IK219" s="439">
        <f t="shared" ref="IK219:IP219" si="939">SUM(IK216,IK211)</f>
        <v>0</v>
      </c>
      <c r="IL219" s="440">
        <f t="shared" si="939"/>
        <v>0</v>
      </c>
      <c r="IM219" s="440">
        <f t="shared" si="939"/>
        <v>2</v>
      </c>
      <c r="IN219" s="440">
        <f t="shared" si="939"/>
        <v>3</v>
      </c>
      <c r="IO219" s="440">
        <f t="shared" si="939"/>
        <v>4</v>
      </c>
      <c r="IP219" s="441">
        <f t="shared" si="939"/>
        <v>4</v>
      </c>
      <c r="IQ219" s="440"/>
      <c r="IR219" s="440"/>
      <c r="IS219" s="439">
        <f t="shared" ref="IS219:IX219" si="940">SUM(IS216,IS211)</f>
        <v>9</v>
      </c>
      <c r="IT219" s="440">
        <f t="shared" si="940"/>
        <v>9</v>
      </c>
      <c r="IU219" s="440">
        <f t="shared" si="940"/>
        <v>9</v>
      </c>
      <c r="IV219" s="440">
        <f t="shared" si="940"/>
        <v>7</v>
      </c>
      <c r="IW219" s="440">
        <f t="shared" si="940"/>
        <v>7</v>
      </c>
      <c r="IX219" s="441">
        <f t="shared" si="940"/>
        <v>7</v>
      </c>
      <c r="IY219" s="440"/>
      <c r="IZ219" s="440"/>
      <c r="JA219" s="439">
        <f t="shared" ref="JA219:JF219" si="941">SUM(JA216,JA211)</f>
        <v>3</v>
      </c>
      <c r="JB219" s="440">
        <f t="shared" si="941"/>
        <v>3</v>
      </c>
      <c r="JC219" s="440">
        <f t="shared" si="941"/>
        <v>5</v>
      </c>
      <c r="JD219" s="440">
        <f t="shared" si="941"/>
        <v>7</v>
      </c>
      <c r="JE219" s="440">
        <f t="shared" si="941"/>
        <v>7</v>
      </c>
      <c r="JF219" s="441">
        <f t="shared" si="941"/>
        <v>7</v>
      </c>
      <c r="JG219" s="440"/>
      <c r="JH219" s="440"/>
      <c r="JI219" s="439">
        <f t="shared" ref="JI219:JN219" si="942">SUM(JI216,JI211)</f>
        <v>10</v>
      </c>
      <c r="JJ219" s="440">
        <f t="shared" si="942"/>
        <v>10</v>
      </c>
      <c r="JK219" s="440">
        <f t="shared" si="942"/>
        <v>10</v>
      </c>
      <c r="JL219" s="440">
        <f t="shared" si="942"/>
        <v>6</v>
      </c>
      <c r="JM219" s="440">
        <f t="shared" si="942"/>
        <v>6</v>
      </c>
      <c r="JN219" s="441">
        <f t="shared" si="942"/>
        <v>6</v>
      </c>
      <c r="JO219" s="440"/>
      <c r="JP219" s="440"/>
      <c r="JQ219" s="439">
        <f t="shared" ref="JQ219:JV219" si="943">SUM(JQ216,JQ211)</f>
        <v>10</v>
      </c>
      <c r="JR219" s="440">
        <f t="shared" si="943"/>
        <v>10</v>
      </c>
      <c r="JS219" s="440">
        <f t="shared" si="943"/>
        <v>10</v>
      </c>
      <c r="JT219" s="440">
        <f t="shared" si="943"/>
        <v>6</v>
      </c>
      <c r="JU219" s="440">
        <f t="shared" si="943"/>
        <v>6</v>
      </c>
      <c r="JV219" s="441">
        <f t="shared" si="943"/>
        <v>6</v>
      </c>
      <c r="JW219" s="440"/>
      <c r="JX219" s="440"/>
      <c r="JY219" s="439">
        <f>SUM(JY216,JY211)</f>
        <v>2</v>
      </c>
      <c r="JZ219" s="440">
        <f>SUM(JZ216,JZ211)</f>
        <v>2</v>
      </c>
      <c r="KA219" s="441">
        <f>SUM(KA216,KA211)</f>
        <v>2</v>
      </c>
    </row>
    <row r="220" spans="1:287" ht="12.75" x14ac:dyDescent="0.2">
      <c r="A220" s="613"/>
      <c r="B220" s="614"/>
      <c r="C220" s="607"/>
      <c r="D220" s="607"/>
      <c r="E220" s="609"/>
      <c r="G220" s="246" t="s">
        <v>581</v>
      </c>
      <c r="H220" s="1006" t="s">
        <v>724</v>
      </c>
      <c r="I220" s="1007"/>
      <c r="J220" s="582">
        <f t="shared" si="672"/>
        <v>22.050083501555456</v>
      </c>
      <c r="K220" s="583">
        <f t="shared" si="672"/>
        <v>24.54396654105259</v>
      </c>
      <c r="L220" s="583">
        <f t="shared" si="672"/>
        <v>23.250533092161643</v>
      </c>
      <c r="M220" s="583">
        <f t="shared" si="672"/>
        <v>30.61262005962239</v>
      </c>
      <c r="N220" s="583">
        <f t="shared" si="672"/>
        <v>33.031144902468931</v>
      </c>
      <c r="O220" s="584">
        <f t="shared" si="672"/>
        <v>29.678780618837823</v>
      </c>
      <c r="P220" s="1006" t="s">
        <v>724</v>
      </c>
      <c r="Q220" s="1007"/>
      <c r="R220" s="583">
        <f t="shared" si="673"/>
        <v>12.01652759681445</v>
      </c>
      <c r="S220" s="583">
        <f t="shared" si="673"/>
        <v>15.10296989358074</v>
      </c>
      <c r="T220" s="583">
        <f t="shared" si="673"/>
        <v>13.408332828472917</v>
      </c>
      <c r="U220" s="583">
        <f t="shared" si="673"/>
        <v>10.041690786786942</v>
      </c>
      <c r="V220" s="583">
        <f t="shared" si="673"/>
        <v>8.4964758435345686</v>
      </c>
      <c r="W220" s="584">
        <f t="shared" si="673"/>
        <v>9.3754903762091004</v>
      </c>
      <c r="X220" s="1006" t="s">
        <v>724</v>
      </c>
      <c r="Y220" s="1007"/>
      <c r="Z220" s="583">
        <f t="shared" si="674"/>
        <v>1.6460386240761726</v>
      </c>
      <c r="AA220" s="583">
        <f t="shared" si="674"/>
        <v>2.3307974640740445</v>
      </c>
      <c r="AB220" s="583">
        <f t="shared" si="674"/>
        <v>1.9504156954024898</v>
      </c>
      <c r="AC220" s="583">
        <f t="shared" si="674"/>
        <v>5.0295482472904958</v>
      </c>
      <c r="AD220" s="583">
        <f t="shared" si="674"/>
        <v>14.329660003001573</v>
      </c>
      <c r="AE220" s="584">
        <f t="shared" si="674"/>
        <v>8.6675708022138327</v>
      </c>
      <c r="AF220" s="1006" t="s">
        <v>724</v>
      </c>
      <c r="AG220" s="1007"/>
      <c r="AH220" s="377">
        <f t="shared" si="675"/>
        <v>26.986818676214263</v>
      </c>
      <c r="AI220" s="377">
        <f t="shared" si="675"/>
        <v>26.599464867437245</v>
      </c>
      <c r="AJ220" s="377">
        <f t="shared" si="675"/>
        <v>28.385832321551408</v>
      </c>
      <c r="AK220" s="377">
        <f t="shared" si="675"/>
        <v>36.317441400553548</v>
      </c>
      <c r="AL220" s="583">
        <f t="shared" si="675"/>
        <v>38.346301291902151</v>
      </c>
      <c r="AM220" s="584">
        <f t="shared" si="675"/>
        <v>40.603480868505279</v>
      </c>
      <c r="AN220" s="1006" t="s">
        <v>724</v>
      </c>
      <c r="AO220" s="1007"/>
      <c r="AP220" s="583">
        <f t="shared" si="676"/>
        <v>29.933552927347606</v>
      </c>
      <c r="AQ220" s="583">
        <f t="shared" si="676"/>
        <v>16.260383863743279</v>
      </c>
      <c r="AR220" s="583">
        <f t="shared" si="676"/>
        <v>21.189538117425631</v>
      </c>
      <c r="AS220" s="583">
        <f t="shared" si="676"/>
        <v>82.302080324527154</v>
      </c>
      <c r="AT220" s="583">
        <f t="shared" si="676"/>
        <v>54.197452062296961</v>
      </c>
      <c r="AU220" s="584">
        <f t="shared" si="676"/>
        <v>61.187866631696288</v>
      </c>
      <c r="AV220" s="1006" t="s">
        <v>724</v>
      </c>
      <c r="AW220" s="1007"/>
      <c r="AX220" s="583">
        <f t="shared" si="705"/>
        <v>32.806456874255232</v>
      </c>
      <c r="AY220" s="583">
        <f t="shared" si="705"/>
        <v>31.13957135044275</v>
      </c>
      <c r="AZ220" s="583">
        <f t="shared" si="705"/>
        <v>31.400026233820299</v>
      </c>
      <c r="BA220" s="377">
        <f t="shared" si="705"/>
        <v>49.192574850168732</v>
      </c>
      <c r="BB220" s="377">
        <f t="shared" si="705"/>
        <v>59.954366437982898</v>
      </c>
      <c r="BC220" s="378">
        <f t="shared" si="705"/>
        <v>55.876489562250875</v>
      </c>
      <c r="BD220" s="1006" t="s">
        <v>724</v>
      </c>
      <c r="BE220" s="1007"/>
      <c r="BF220" s="582">
        <f t="shared" si="706"/>
        <v>14.192395236075006</v>
      </c>
      <c r="BG220" s="583">
        <f t="shared" si="707"/>
        <v>24.432016914485288</v>
      </c>
      <c r="BH220" s="583">
        <f t="shared" si="708"/>
        <v>18.875343294384354</v>
      </c>
      <c r="BI220" s="583">
        <f t="shared" si="709"/>
        <v>9.1791683574144471</v>
      </c>
      <c r="BJ220" s="583">
        <f t="shared" si="710"/>
        <v>18.286989998246014</v>
      </c>
      <c r="BK220" s="584">
        <f t="shared" si="711"/>
        <v>13.008955540909687</v>
      </c>
      <c r="BL220" s="1006" t="s">
        <v>724</v>
      </c>
      <c r="BM220" s="1007"/>
      <c r="BN220" s="583">
        <f t="shared" si="712"/>
        <v>19.14987983603794</v>
      </c>
      <c r="BO220" s="583">
        <f t="shared" si="713"/>
        <v>38.351794704919563</v>
      </c>
      <c r="BP220" s="583">
        <f t="shared" si="714"/>
        <v>27.700048724910953</v>
      </c>
      <c r="BQ220" s="583">
        <f t="shared" si="715"/>
        <v>13.583500974014129</v>
      </c>
      <c r="BR220" s="583">
        <f t="shared" si="716"/>
        <v>29.700897520050034</v>
      </c>
      <c r="BS220" s="583">
        <f t="shared" si="717"/>
        <v>20.507324598251913</v>
      </c>
      <c r="BT220" s="1006" t="s">
        <v>724</v>
      </c>
      <c r="BU220" s="1007"/>
      <c r="BV220" s="377">
        <f t="shared" si="718"/>
        <v>61.982503622455084</v>
      </c>
      <c r="BW220" s="377">
        <f t="shared" si="718"/>
        <v>67.397628285455198</v>
      </c>
      <c r="BX220" s="378">
        <f t="shared" si="718"/>
        <v>64.268949960662823</v>
      </c>
      <c r="BY220" s="211">
        <f t="shared" ref="BY220:CD220" si="944">SUM(BY27,BY32:BY33,BY38,BY46,BY48,BY50:BY51,BY53,BY55:BY56,BY58:BY60,BY62,BY64,BY66,BY68,BY70:BY72,BY133,BY150,BY152,BY163,BY167,BY169:BY171,BY174,BY177:BY179,BY182:BY183,BY186:BY187,BY189,BY191:BY196,BY198:BY201)</f>
        <v>48829123</v>
      </c>
      <c r="BZ220" s="211">
        <f t="shared" si="944"/>
        <v>42749908</v>
      </c>
      <c r="CA220" s="211">
        <f t="shared" si="944"/>
        <v>91579031</v>
      </c>
      <c r="CB220" s="211">
        <f t="shared" si="944"/>
        <v>49652223</v>
      </c>
      <c r="CC220" s="211">
        <f t="shared" si="944"/>
        <v>42698986</v>
      </c>
      <c r="CD220" s="211">
        <f t="shared" si="944"/>
        <v>92351209</v>
      </c>
      <c r="CE220" s="299"/>
      <c r="CF220" s="299"/>
      <c r="CG220" s="272">
        <f t="shared" ref="CG220:CL220" si="945">SUM(CG27,CG32:CG33,CG38,CG46,CG48,CG50:CG51,CG53,CG55:CG56,CG58:CG60,CG62,CG64,CG66,CG68,CG70:CG72,CG133,CG150,CG152,CG163,CG167,CG169:CG171,CG174,CG177:CG179,CG182:CG183,CG186:CG187,CG189,CG191:CG196,CG198:CG201)</f>
        <v>46690747</v>
      </c>
      <c r="CH220" s="273">
        <f t="shared" si="945"/>
        <v>40844680</v>
      </c>
      <c r="CI220" s="273">
        <f t="shared" si="945"/>
        <v>87535427</v>
      </c>
      <c r="CJ220" s="273">
        <f t="shared" si="945"/>
        <v>32282502</v>
      </c>
      <c r="CK220" s="273">
        <f t="shared" si="945"/>
        <v>34740112</v>
      </c>
      <c r="CL220" s="274">
        <f t="shared" si="945"/>
        <v>75225912</v>
      </c>
      <c r="CM220" s="299"/>
      <c r="CN220" s="299"/>
      <c r="CO220" s="272">
        <f t="shared" ref="CO220:CT220" si="946">SUM(CO27,CO32:CO33,CO38,CO46,CO48,CO50:CO51,CO53,CO55:CO56,CO58:CO60,CO62,CO64,CO66,CO68,CO70:CO72,CO133,CO150,CO152,CO163,CO167,CO169:CO171,CO174,CO177:CO179,CO182:CO183,CO186:CO187,CO189,CO191:CO196,CO198:CO201)</f>
        <v>31178816</v>
      </c>
      <c r="CP220" s="273">
        <f t="shared" si="946"/>
        <v>26543409</v>
      </c>
      <c r="CQ220" s="273">
        <f t="shared" si="946"/>
        <v>57722225</v>
      </c>
      <c r="CR220" s="273">
        <f t="shared" si="946"/>
        <v>29004485</v>
      </c>
      <c r="CS220" s="273">
        <f t="shared" si="946"/>
        <v>24268389</v>
      </c>
      <c r="CT220" s="274">
        <f t="shared" si="946"/>
        <v>53272874</v>
      </c>
      <c r="CU220" s="299"/>
      <c r="CV220" s="299"/>
      <c r="CW220" s="272">
        <f t="shared" ref="CW220:DB220" si="947">SUM(CW27,CW32:CW33,CW38,CW46,CW48,CW50:CW51,CW53,CW55:CW56,CW58:CW60,CW62,CW64,CW66,CW68,CW70:CW72,CW133,CW150,CW152,CW163,CW167,CW169:CW171,CW174,CW177:CW179,CW182:CW183,CW186:CW187,CW189,CW191:CW196,CW198:CW201)</f>
        <v>29145189</v>
      </c>
      <c r="CX220" s="273">
        <f t="shared" si="947"/>
        <v>24693150</v>
      </c>
      <c r="CY220" s="273">
        <f t="shared" si="947"/>
        <v>53838339</v>
      </c>
      <c r="CZ220" s="273">
        <f t="shared" si="947"/>
        <v>28718079</v>
      </c>
      <c r="DA220" s="273">
        <f t="shared" si="947"/>
        <v>23974094</v>
      </c>
      <c r="DB220" s="274">
        <f t="shared" si="947"/>
        <v>52692173</v>
      </c>
      <c r="DC220" s="299"/>
      <c r="DD220" s="299"/>
      <c r="DE220" s="272">
        <f t="shared" ref="DE220:DJ220" si="948">SUM(DE27,DE32:DE33,DE38,DE46,DE48,DE50:DE51,DE53,DE55:DE56,DE58:DE60,DE62,DE64,DE66,DE68,DE70:DE72,DE133,DE150,DE152,DE163,DE167,DE169:DE171,DE174,DE177:DE179,DE182:DE183,DE186:DE187,DE189,DE191:DE196,DE198:DE201)</f>
        <v>17697441</v>
      </c>
      <c r="DF220" s="273">
        <f t="shared" si="948"/>
        <v>14675616</v>
      </c>
      <c r="DG220" s="273">
        <f t="shared" si="948"/>
        <v>37562442</v>
      </c>
      <c r="DH220" s="273">
        <f t="shared" si="948"/>
        <v>17503365</v>
      </c>
      <c r="DI220" s="273">
        <f t="shared" si="948"/>
        <v>21974497</v>
      </c>
      <c r="DJ220" s="274">
        <f t="shared" si="948"/>
        <v>48377323</v>
      </c>
      <c r="DK220" s="299"/>
      <c r="DL220" s="299"/>
      <c r="DM220" s="272">
        <f t="shared" ref="DM220:DR220" si="949">SUM(DM27,DM32:DM33,DM38,DM46,DM48,DM50:DM51,DM53,DM55:DM56,DM58:DM60,DM62,DM64,DM66,DM68,DM70:DM72,DM133,DM150,DM152,DM163,DM167,DM169:DM171,DM174,DM177:DM179,DM182:DM183,DM186:DM187,DM189,DM191:DM196,DM198:DM201)</f>
        <v>30602686</v>
      </c>
      <c r="DN220" s="273">
        <f t="shared" si="949"/>
        <v>25992348</v>
      </c>
      <c r="DO220" s="273">
        <f t="shared" si="949"/>
        <v>56595034</v>
      </c>
      <c r="DP220" s="273">
        <f t="shared" si="949"/>
        <v>24651250</v>
      </c>
      <c r="DQ220" s="273">
        <f t="shared" si="949"/>
        <v>20522990</v>
      </c>
      <c r="DR220" s="274">
        <f t="shared" si="949"/>
        <v>45174240</v>
      </c>
      <c r="DS220" s="299"/>
      <c r="DT220" s="299"/>
      <c r="DU220" s="272">
        <f t="shared" ref="DU220:DZ220" si="950">SUM(DU27,DU32:DU33,DU38,DU46,DU48,DU50:DU51,DU53,DU55:DU56,DU58:DU60,DU62,DU64,DU66,DU68,DU70:DU72,DU133,DU150,DU152,DU163,DU167,DU169:DU171,DU174,DU177:DU179,DU182:DU183,DU186:DU187,DU189,DU191:DU196,DU198:DU201)</f>
        <v>27051185</v>
      </c>
      <c r="DV220" s="273">
        <f t="shared" si="950"/>
        <v>22777441</v>
      </c>
      <c r="DW220" s="273">
        <f t="shared" si="950"/>
        <v>52302714</v>
      </c>
      <c r="DX220" s="273">
        <f t="shared" si="950"/>
        <v>23831142</v>
      </c>
      <c r="DY220" s="273">
        <f t="shared" si="950"/>
        <v>20642478</v>
      </c>
      <c r="DZ220" s="274">
        <f t="shared" si="950"/>
        <v>45490076</v>
      </c>
      <c r="EA220" s="299"/>
      <c r="EB220" s="299"/>
      <c r="EC220" s="272">
        <f t="shared" ref="EC220:EH220" si="951">SUM(EC27,EC32:EC33,EC38,EC46,EC48,EC50:EC51,EC53,EC55:EC56,EC58:EC60,EC62,EC64,EC66,EC68,EC70:EC72,EC133,EC150,EC152,EC163,EC167,EC169:EC171,EC174,EC177:EC179,EC182:EC183,EC186:EC187,EC189,EC191:EC196,EC198:EC201)</f>
        <v>29225733</v>
      </c>
      <c r="ED220" s="273">
        <f t="shared" si="951"/>
        <v>24875720</v>
      </c>
      <c r="EE220" s="273">
        <f t="shared" si="951"/>
        <v>54101453</v>
      </c>
      <c r="EF220" s="273">
        <f t="shared" si="951"/>
        <v>28589421</v>
      </c>
      <c r="EG220" s="273">
        <f t="shared" si="951"/>
        <v>23894109</v>
      </c>
      <c r="EH220" s="274">
        <f t="shared" si="951"/>
        <v>52483530</v>
      </c>
      <c r="EI220" s="299"/>
      <c r="EJ220" s="299"/>
      <c r="EK220" s="272">
        <f t="shared" ref="EK220:EP220" si="952">SUM(EK27,EK32:EK33,EK38,EK46,EK48,EK50:EK51,EK53,EK55:EK56,EK58:EK60,EK62,EK64,EK66,EK68,EK70:EK72,EK133,EK150,EK152,EK163,EK167,EK169:EK171,EK174,EK177:EK179,EK182:EK183,EK186:EK187,EK189,EK191:EK196,EK198:EK201)</f>
        <v>33324051</v>
      </c>
      <c r="EL220" s="273">
        <f t="shared" si="952"/>
        <v>27399546</v>
      </c>
      <c r="EM220" s="273">
        <f t="shared" si="952"/>
        <v>60560398</v>
      </c>
      <c r="EN220" s="273">
        <f t="shared" si="952"/>
        <v>28589421</v>
      </c>
      <c r="EO220" s="273">
        <f t="shared" si="952"/>
        <v>23233130</v>
      </c>
      <c r="EP220" s="274">
        <f t="shared" si="952"/>
        <v>51007958</v>
      </c>
      <c r="EQ220" s="299"/>
      <c r="ER220" s="299"/>
      <c r="ES220" s="272">
        <f>SUM(ES27,ES32:ES33,ES38,ES46,ES48,ES50:ES51,ES53,ES55:ES56,ES58:ES60,ES62,ES64,ES66,ES68,ES70:ES72,ES133,ES150,ES152,ES163,ES167,ES169:ES171,ES174,ES177:ES179,ES182:ES183,ES186:ES187,ES189,ES191:ES196,ES198:ES201)</f>
        <v>18617208</v>
      </c>
      <c r="ET220" s="273">
        <f>SUM(ET27,ET32:ET33,ET38,ET46,ET48,ET50:ET51,ET53,ET55:ET56,ET58:ET60,ET62,ET64,ET66,ET68,ET70:ET72,ET133,ET150,ET152,ET163,ET167,ET169:ET171,ET174,ET177:ET179,ET182:ET183,ET186:ET187,ET189,ET191:ET196,ET198:ET201)</f>
        <v>15440897</v>
      </c>
      <c r="EU220" s="274">
        <f>SUM(EU27,EU32:EU33,EU38,EU46,EU48,EU50:EU51,EU53,EU55:EU56,EU58:EU60,EU62,EU64,EU66,EU68,EU70:EU72,EU133,EU150,EU152,EU163,EU167,EU169:EU171,EU174,EU177:EU179,EU182:EU183,EU186:EU187,EU189,EU191:EU196,EU198:EU201)</f>
        <v>34058105</v>
      </c>
      <c r="EV220" s="299"/>
      <c r="EW220" s="299"/>
      <c r="EX220" s="266">
        <f t="shared" ref="EX220:FC220" si="953">SUM(EX27,EX32:EX33,EX38,EX46,EX48,EX50:EX51,EX53,EX55:EX56,EX58:EX60,EX62,EX64,EX66,EX68,EX70:EX72,EX133,EX150,EX152,EX163,EX167,EX169:EX171,EX174,EX177:EX179,EX182:EX183,EX186:EX187,EX189,EX191:EX196,EX198:EX201)</f>
        <v>10295348.700999999</v>
      </c>
      <c r="EY220" s="267">
        <f t="shared" si="953"/>
        <v>10024904.592999998</v>
      </c>
      <c r="EZ220" s="267">
        <f t="shared" si="953"/>
        <v>20352453.421999998</v>
      </c>
      <c r="FA220" s="267">
        <f t="shared" si="953"/>
        <v>9882519.6830000002</v>
      </c>
      <c r="FB220" s="267">
        <f t="shared" si="953"/>
        <v>11475056.733999999</v>
      </c>
      <c r="FC220" s="268">
        <f t="shared" si="953"/>
        <v>22326133.390999999</v>
      </c>
      <c r="FD220" s="299"/>
      <c r="FE220" s="299"/>
      <c r="FF220" s="266">
        <f t="shared" ref="FF220:FK220" si="954">SUM(FF27,FF32:FF33,FF38,FF46,FF48,FF50:FF51,FF53,FF55:FF56,FF58:FF60,FF62,FF64,FF66,FF68,FF70:FF72,FF133,FF150,FF152,FF163,FF167,FF169:FF171,FF174,FF177:FF179,FF182:FF183,FF186:FF187,FF189,FF191:FF196,FF198:FF201)</f>
        <v>3746611.0289999996</v>
      </c>
      <c r="FG220" s="267">
        <f t="shared" si="954"/>
        <v>4008843.0700000003</v>
      </c>
      <c r="FH220" s="267">
        <f t="shared" si="954"/>
        <v>7739588.0439999998</v>
      </c>
      <c r="FI220" s="267">
        <f t="shared" si="954"/>
        <v>2912540.6980000003</v>
      </c>
      <c r="FJ220" s="267">
        <f t="shared" si="954"/>
        <v>2061957.8090000001</v>
      </c>
      <c r="FK220" s="268">
        <f t="shared" si="954"/>
        <v>4994593.1749999998</v>
      </c>
      <c r="FL220" s="299"/>
      <c r="FM220" s="299"/>
      <c r="FN220" s="266">
        <f t="shared" ref="FN220:FS220" si="955">SUM(FN27,FN32:FN33,FN38,FN46,FN48,FN50:FN51,FN53,FN55:FN56,FN58:FN60,FN62,FN64,FN66,FN68,FN70:FN72,FN133,FN150,FN152,FN163,FN167,FN169:FN171,FN174,FN177:FN179,FN182:FN183,FN186:FN187,FN189,FN191:FN196,FN198:FN201)</f>
        <v>479741.06800000003</v>
      </c>
      <c r="FO220" s="267">
        <f t="shared" si="955"/>
        <v>575547.3139999999</v>
      </c>
      <c r="FP220" s="267">
        <f t="shared" si="955"/>
        <v>1050071.4139999999</v>
      </c>
      <c r="FQ220" s="267">
        <f t="shared" si="955"/>
        <v>1444389.6389999997</v>
      </c>
      <c r="FR220" s="267">
        <f t="shared" si="955"/>
        <v>3435406.159</v>
      </c>
      <c r="FS220" s="268">
        <f t="shared" si="955"/>
        <v>4567131.4020000007</v>
      </c>
      <c r="FT220" s="299"/>
      <c r="FU220" s="299"/>
      <c r="FV220" s="266">
        <f t="shared" ref="FV220:GA220" si="956">SUM(FV27,FV32:FV33,FV38,FV46,FV48,FV50:FV51,FV53,FV55:FV56,FV58:FV60,FV62,FV64,FV66,FV68,FV70:FV72,FV133,FV150,FV152,FV163,FV167,FV169:FV171,FV174,FV177:FV179,FV182:FV183,FV186:FV187,FV189,FV191:FV196,FV198:FV201)</f>
        <v>4775976.3130000001</v>
      </c>
      <c r="FW220" s="267">
        <f t="shared" si="956"/>
        <v>3903635.3219999992</v>
      </c>
      <c r="FX220" s="267">
        <f t="shared" si="956"/>
        <v>10662411.802000001</v>
      </c>
      <c r="FY220" s="267">
        <f t="shared" si="956"/>
        <v>6356774.3270000005</v>
      </c>
      <c r="FZ220" s="267">
        <f t="shared" si="956"/>
        <v>8426406.8269999996</v>
      </c>
      <c r="GA220" s="268">
        <f t="shared" si="956"/>
        <v>19642877.089000002</v>
      </c>
      <c r="GB220" s="299"/>
      <c r="GC220" s="299"/>
      <c r="GD220" s="266">
        <f t="shared" ref="GD220:GI220" si="957">SUM(GD27,GD32:GD33,GD38,GD46,GD48,GD50:GD51,GD53,GD55:GD56,GD58:GD60,GD62,GD64,GD66,GD68,GD70:GD72,GD133,GD150,GD152,GD163,GD167,GD169:GD171,GD174,GD177:GD179,GD182:GD183,GD186:GD187,GD189,GD191:GD196,GD198:GD201)</f>
        <v>9160471.2109999955</v>
      </c>
      <c r="GE220" s="267">
        <f t="shared" si="957"/>
        <v>4226455.5599999987</v>
      </c>
      <c r="GF220" s="267">
        <f t="shared" si="957"/>
        <v>11992226.301999995</v>
      </c>
      <c r="GG220" s="267">
        <f t="shared" si="957"/>
        <v>20288491.575999998</v>
      </c>
      <c r="GH220" s="267">
        <f t="shared" si="957"/>
        <v>11122937.666999999</v>
      </c>
      <c r="GI220" s="268">
        <f t="shared" si="957"/>
        <v>27641153.723082397</v>
      </c>
      <c r="GJ220" s="299"/>
      <c r="GK220" s="299"/>
      <c r="GL220" s="266">
        <f t="shared" ref="GL220:GQ220" si="958">SUM(GL27,GL32:GL33,GL38,GL46,GL48,GL50:GL51,GL53,GL55:GL56,GL58:GL60,GL62,GL64,GL66,GL68,GL70:GL72,GL133,GL150,GL152,GL163,GL167,GL169:GL171,GL174,GL177:GL179,GL182:GL183,GL186:GL187,GL189,GL191:GL196,GL198:GL201)</f>
        <v>8874535.341</v>
      </c>
      <c r="GM220" s="267">
        <f t="shared" si="958"/>
        <v>7092797.4920000015</v>
      </c>
      <c r="GN220" s="267">
        <f t="shared" si="958"/>
        <v>16423065.917000001</v>
      </c>
      <c r="GO220" s="267">
        <f t="shared" si="958"/>
        <v>11723152.365999999</v>
      </c>
      <c r="GP220" s="267">
        <f t="shared" si="958"/>
        <v>12376066.902000003</v>
      </c>
      <c r="GQ220" s="268">
        <f t="shared" si="958"/>
        <v>25418257.567999993</v>
      </c>
      <c r="GR220" s="299"/>
      <c r="GS220" s="299"/>
      <c r="GT220" s="266">
        <f t="shared" ref="GT220:GY220" si="959">SUM(GT27,GT32:GT33,GT38,GT46,GT48,GT50:GT51,GT53,GT55:GT56,GT58:GT60,GT62,GT64,GT66,GT68,GT70:GT72,GT133,GT150,GT152,GT163,GT167,GT169:GT171,GT174,GT177:GT179,GT182:GT183,GT186:GT187,GT189,GT191:GT196,GT198:GT201)</f>
        <v>4147831.5380000011</v>
      </c>
      <c r="GU220" s="267">
        <f t="shared" si="959"/>
        <v>6077640.1179999998</v>
      </c>
      <c r="GV220" s="267">
        <f t="shared" si="959"/>
        <v>10211834.981000004</v>
      </c>
      <c r="GW220" s="267">
        <f t="shared" si="959"/>
        <v>2624271.0860000011</v>
      </c>
      <c r="GX220" s="267">
        <f t="shared" si="959"/>
        <v>4369513.3230000008</v>
      </c>
      <c r="GY220" s="268">
        <f t="shared" si="959"/>
        <v>6827559.0839999979</v>
      </c>
      <c r="GZ220" s="299"/>
      <c r="HA220" s="299"/>
      <c r="HB220" s="266">
        <f t="shared" ref="HB220:HG220" si="960">SUM(HB27,HB32:HB33,HB38,HB46,HB48,HB50:HB51,HB53,HB55:HB56,HB58:HB60,HB62,HB64,HB66,HB68,HB70:HB72,HB133,HB150,HB152,HB163,HB167,HB169:HB171,HB174,HB177:HB179,HB182:HB183,HB186:HB187,HB189,HB191:HB196,HB198:HB201)</f>
        <v>6381515.7229999993</v>
      </c>
      <c r="HC220" s="267">
        <f t="shared" si="960"/>
        <v>10508217.631999999</v>
      </c>
      <c r="HD220" s="267">
        <f t="shared" si="960"/>
        <v>16775259.753999999</v>
      </c>
      <c r="HE220" s="267">
        <f t="shared" si="960"/>
        <v>3883444.2800000003</v>
      </c>
      <c r="HF220" s="267">
        <f t="shared" si="960"/>
        <v>6900448.1320000002</v>
      </c>
      <c r="HG220" s="268">
        <f t="shared" si="960"/>
        <v>10460367.518000005</v>
      </c>
      <c r="HH220" s="299"/>
      <c r="HI220" s="299"/>
      <c r="HJ220" s="266">
        <f>SUM(HJ27,HJ32:HJ33,HJ38,HJ46,HJ48,HJ50:HJ51,HJ53,HJ55:HJ56,HJ58:HJ60,HJ62,HJ64,HJ66,HJ68,HJ70:HJ72,HJ133,HJ150,HJ152,HJ163,HJ167,HJ169:HJ171,HJ174,HJ177:HJ179,HJ182:HJ183,HJ186:HJ187,HJ189,HJ191:HJ196,HJ198:HJ201)</f>
        <v>11539411.622999998</v>
      </c>
      <c r="HK220" s="267">
        <f>SUM(HK27,HK32:HK33,HK38,HK46,HK48,HK50:HK51,HK53,HK55:HK56,HK58:HK60,HK62,HK64,HK66,HK68,HK70:HK72,HK133,HK150,HK152,HK163,HK167,HK169:HK171,HK174,HK177:HK179,HK182:HK183,HK186:HK187,HK189,HK191:HK196,HK198:HK201)</f>
        <v>10406798.364000002</v>
      </c>
      <c r="HL220" s="268">
        <f>SUM(HL27,HL32:HL33,HL38,HL46,HL48,HL50:HL51,HL53,HL55:HL56,HL58:HL60,HL62,HL64,HL66,HL68,HL70:HL72,HL133,HL150,HL152,HL163,HL167,HL169:HL171,HL174,HL177:HL179,HL182:HL183,HL186:HL187,HL189,HL191:HL196,HL198:HL201)</f>
        <v>21888786.460000005</v>
      </c>
      <c r="HM220" s="439">
        <f t="shared" ref="HM220:HR220" si="961">SUM(HM27,HM32:HM33,HM38,HM46,HM48,HM50:HM51,HM53,HM55:HM56,HM58:HM60,HM62,HM64,HM66,HM68,HM70:HM72,HM133,HM150,HM152,HM163,HM167,HM169:HM171,HM174,HM177:HM179,HM182:HM183,HM186:HM187,HM189,HM191:HM196,HM198:HM201)</f>
        <v>42</v>
      </c>
      <c r="HN220" s="440">
        <f t="shared" si="961"/>
        <v>42</v>
      </c>
      <c r="HO220" s="440">
        <f t="shared" si="961"/>
        <v>42</v>
      </c>
      <c r="HP220" s="440">
        <f t="shared" si="961"/>
        <v>32</v>
      </c>
      <c r="HQ220" s="440">
        <f t="shared" si="961"/>
        <v>33</v>
      </c>
      <c r="HR220" s="441">
        <f t="shared" si="961"/>
        <v>33</v>
      </c>
      <c r="HS220" s="440"/>
      <c r="HT220" s="440"/>
      <c r="HU220" s="439">
        <f t="shared" ref="HU220:HZ220" si="962">SUM(HU27,HU32:HU33,HU38,HU46,HU48,HU50:HU51,HU53,HU55:HU56,HU58:HU60,HU62,HU64,HU66,HU68,HU70:HU72,HU133,HU150,HU152,HU163,HU167,HU169:HU171,HU174,HU177:HU179,HU182:HU183,HU186:HU187,HU189,HU191:HU196,HU198:HU201)</f>
        <v>36</v>
      </c>
      <c r="HV220" s="440">
        <f t="shared" si="962"/>
        <v>36</v>
      </c>
      <c r="HW220" s="440">
        <f t="shared" si="962"/>
        <v>36</v>
      </c>
      <c r="HX220" s="440">
        <f t="shared" si="962"/>
        <v>30</v>
      </c>
      <c r="HY220" s="440">
        <f t="shared" si="962"/>
        <v>30</v>
      </c>
      <c r="HZ220" s="441">
        <f t="shared" si="962"/>
        <v>30</v>
      </c>
      <c r="IA220" s="440"/>
      <c r="IB220" s="440"/>
      <c r="IC220" s="439">
        <f t="shared" ref="IC220:IH220" si="963">SUM(IC27,IC32:IC33,IC38,IC46,IC48,IC50:IC51,IC53,IC55:IC56,IC58:IC60,IC62,IC64,IC66,IC68,IC70:IC72,IC133,IC150,IC152,IC163,IC167,IC169:IC171,IC174,IC177:IC179,IC182:IC183,IC186:IC187,IC189,IC191:IC196,IC198:IC201)</f>
        <v>34</v>
      </c>
      <c r="ID220" s="440">
        <f t="shared" si="963"/>
        <v>34</v>
      </c>
      <c r="IE220" s="440">
        <f t="shared" si="963"/>
        <v>34</v>
      </c>
      <c r="IF220" s="440">
        <f t="shared" si="963"/>
        <v>31</v>
      </c>
      <c r="IG220" s="440">
        <f t="shared" si="963"/>
        <v>31</v>
      </c>
      <c r="IH220" s="441">
        <f t="shared" si="963"/>
        <v>31</v>
      </c>
      <c r="II220" s="440"/>
      <c r="IJ220" s="440"/>
      <c r="IK220" s="439">
        <f t="shared" ref="IK220:IP220" si="964">SUM(IK27,IK32:IK33,IK38,IK46,IK48,IK50:IK51,IK53,IK55:IK56,IK58:IK60,IK62,IK64,IK66,IK68,IK70:IK72,IK133,IK150,IK152,IK163,IK167,IK169:IK171,IK174,IK177:IK179,IK182:IK183,IK186:IK187,IK189,IK191:IK196,IK198:IK201)</f>
        <v>19</v>
      </c>
      <c r="IL220" s="440">
        <f t="shared" si="964"/>
        <v>19</v>
      </c>
      <c r="IM220" s="440">
        <f t="shared" si="964"/>
        <v>24</v>
      </c>
      <c r="IN220" s="440">
        <f t="shared" si="964"/>
        <v>21</v>
      </c>
      <c r="IO220" s="440">
        <f t="shared" si="964"/>
        <v>26</v>
      </c>
      <c r="IP220" s="441">
        <f t="shared" si="964"/>
        <v>26</v>
      </c>
      <c r="IQ220" s="440"/>
      <c r="IR220" s="440"/>
      <c r="IS220" s="439">
        <f t="shared" ref="IS220:IX220" si="965">SUM(IS27,IS32:IS33,IS38,IS46,IS48,IS50:IS51,IS53,IS55:IS56,IS58:IS60,IS62,IS64,IS66,IS68,IS70:IS72,IS133,IS150,IS152,IS163,IS167,IS169:IS171,IS174,IS177:IS179,IS182:IS183,IS186:IS187,IS189,IS191:IS196,IS198:IS201)</f>
        <v>33</v>
      </c>
      <c r="IT220" s="440">
        <f t="shared" si="965"/>
        <v>33</v>
      </c>
      <c r="IU220" s="440">
        <f t="shared" si="965"/>
        <v>33</v>
      </c>
      <c r="IV220" s="440">
        <f t="shared" si="965"/>
        <v>26</v>
      </c>
      <c r="IW220" s="440">
        <f t="shared" si="965"/>
        <v>26</v>
      </c>
      <c r="IX220" s="441">
        <f t="shared" si="965"/>
        <v>26</v>
      </c>
      <c r="IY220" s="440"/>
      <c r="IZ220" s="440"/>
      <c r="JA220" s="439">
        <f t="shared" ref="JA220:JF220" si="966">SUM(JA27,JA32:JA33,JA38,JA46,JA48,JA50:JA51,JA53,JA55:JA56,JA58:JA60,JA62,JA64,JA66,JA68,JA70:JA72,JA133,JA150,JA152,JA163,JA167,JA169:JA171,JA174,JA177:JA179,JA182:JA183,JA186:JA187,JA189,JA191:JA196,JA198:JA201)</f>
        <v>27</v>
      </c>
      <c r="JB220" s="440">
        <f t="shared" si="966"/>
        <v>27</v>
      </c>
      <c r="JC220" s="440">
        <f t="shared" si="966"/>
        <v>32</v>
      </c>
      <c r="JD220" s="440">
        <f t="shared" si="966"/>
        <v>26</v>
      </c>
      <c r="JE220" s="440">
        <f t="shared" si="966"/>
        <v>27</v>
      </c>
      <c r="JF220" s="441">
        <f t="shared" si="966"/>
        <v>28</v>
      </c>
      <c r="JG220" s="440"/>
      <c r="JH220" s="440"/>
      <c r="JI220" s="439">
        <f t="shared" ref="JI220:JN220" si="967">SUM(JI27,JI32:JI33,JI38,JI46,JI48,JI50:JI51,JI53,JI55:JI56,JI58:JI60,JI62,JI64,JI66,JI68,JI70:JI72,JI133,JI150,JI152,JI163,JI167,JI169:JI171,JI174,JI177:JI179,JI182:JI183,JI186:JI187,JI189,JI191:JI196,JI198:JI201)</f>
        <v>30</v>
      </c>
      <c r="JJ220" s="440">
        <f t="shared" si="967"/>
        <v>30</v>
      </c>
      <c r="JK220" s="440">
        <f t="shared" si="967"/>
        <v>30</v>
      </c>
      <c r="JL220" s="440">
        <f t="shared" si="967"/>
        <v>27</v>
      </c>
      <c r="JM220" s="440">
        <f t="shared" si="967"/>
        <v>27</v>
      </c>
      <c r="JN220" s="441">
        <f t="shared" si="967"/>
        <v>27</v>
      </c>
      <c r="JO220" s="440"/>
      <c r="JP220" s="440"/>
      <c r="JQ220" s="439">
        <f t="shared" ref="JQ220:JV220" si="968">SUM(JQ27,JQ32:JQ33,JQ38,JQ46,JQ48,JQ50:JQ51,JQ53,JQ55:JQ56,JQ58:JQ60,JQ62,JQ64,JQ66,JQ68,JQ70:JQ72,JQ133,JQ150,JQ152,JQ163,JQ167,JQ169:JQ171,JQ174,JQ177:JQ179,JQ182:JQ183,JQ186:JQ187,JQ189,JQ191:JQ196,JQ198:JQ201)</f>
        <v>35</v>
      </c>
      <c r="JR220" s="440">
        <f t="shared" si="968"/>
        <v>33</v>
      </c>
      <c r="JS220" s="440">
        <f t="shared" si="968"/>
        <v>34</v>
      </c>
      <c r="JT220" s="440">
        <f t="shared" si="968"/>
        <v>27</v>
      </c>
      <c r="JU220" s="440">
        <f t="shared" si="968"/>
        <v>26</v>
      </c>
      <c r="JV220" s="441">
        <f t="shared" si="968"/>
        <v>26</v>
      </c>
      <c r="JW220" s="440"/>
      <c r="JX220" s="440"/>
      <c r="JY220" s="439">
        <f>SUM(JY27,JY32:JY33,JY38,JY46,JY48,JY50:JY51,JY53,JY55:JY56,JY58:JY60,JY62,JY64,JY66,JY68,JY70:JY72,JY133,JY150,JY152,JY163,JY167,JY169:JY171,JY174,JY177:JY179,JY182:JY183,JY186:JY187,JY189,JY191:JY196,JY198:JY201)</f>
        <v>17</v>
      </c>
      <c r="JZ220" s="440">
        <f>SUM(JZ27,JZ32:JZ33,JZ38,JZ46,JZ48,JZ50:JZ51,JZ53,JZ55:JZ56,JZ58:JZ60,JZ62,JZ64,JZ66,JZ68,JZ70:JZ72,JZ133,JZ150,JZ152,JZ163,JZ167,JZ169:JZ171,JZ174,JZ177:JZ179,JZ182:JZ183,JZ186:JZ187,JZ189,JZ191:JZ196,JZ198:JZ201)</f>
        <v>17</v>
      </c>
      <c r="KA220" s="441">
        <f>SUM(KA27,KA32:KA33,KA38,KA46,KA48,KA50:KA51,KA53,KA55:KA56,KA58:KA60,KA62,KA64,KA66,KA68,KA70:KA72,KA133,KA150,KA152,KA163,KA167,KA169:KA171,KA174,KA177:KA179,KA182:KA183,KA186:KA187,KA189,KA191:KA196,KA198:KA201)</f>
        <v>17</v>
      </c>
    </row>
    <row r="221" spans="1:287" ht="12.75" x14ac:dyDescent="0.2">
      <c r="A221" s="610"/>
      <c r="B221" s="609"/>
      <c r="C221" s="609"/>
      <c r="D221" s="609"/>
      <c r="E221" s="609"/>
      <c r="G221" s="336" t="s">
        <v>580</v>
      </c>
      <c r="H221" s="1006" t="s">
        <v>724</v>
      </c>
      <c r="I221" s="1007"/>
      <c r="J221" s="582">
        <f t="shared" si="672"/>
        <v>21.680363024578355</v>
      </c>
      <c r="K221" s="583">
        <f t="shared" si="672"/>
        <v>25.051434055125014</v>
      </c>
      <c r="L221" s="583">
        <f t="shared" si="672"/>
        <v>23.207927509121742</v>
      </c>
      <c r="M221" s="583">
        <f t="shared" si="672"/>
        <v>30.984206287172217</v>
      </c>
      <c r="N221" s="583">
        <f t="shared" si="672"/>
        <v>36.43260112134999</v>
      </c>
      <c r="O221" s="584">
        <f t="shared" si="672"/>
        <v>33.616955710599107</v>
      </c>
      <c r="P221" s="1006" t="s">
        <v>724</v>
      </c>
      <c r="Q221" s="1007"/>
      <c r="R221" s="583">
        <f t="shared" si="673"/>
        <v>8.8670422989073536</v>
      </c>
      <c r="S221" s="583">
        <f t="shared" si="673"/>
        <v>12.316566531933153</v>
      </c>
      <c r="T221" s="583">
        <f t="shared" si="673"/>
        <v>10.179128863100861</v>
      </c>
      <c r="U221" s="583">
        <f t="shared" si="673"/>
        <v>6.9166735163062834</v>
      </c>
      <c r="V221" s="583">
        <f t="shared" si="673"/>
        <v>3.9125063199912073</v>
      </c>
      <c r="W221" s="584">
        <f t="shared" si="673"/>
        <v>4.8683362110713864</v>
      </c>
      <c r="X221" s="1006" t="s">
        <v>724</v>
      </c>
      <c r="Y221" s="1007"/>
      <c r="Z221" s="583">
        <f t="shared" si="674"/>
        <v>0.6172436190762689</v>
      </c>
      <c r="AA221" s="583">
        <f t="shared" si="674"/>
        <v>1.0400204670146715</v>
      </c>
      <c r="AB221" s="583">
        <f t="shared" si="674"/>
        <v>1.0493373963423469</v>
      </c>
      <c r="AC221" s="583">
        <f t="shared" si="674"/>
        <v>2.5833383844825737</v>
      </c>
      <c r="AD221" s="583">
        <f t="shared" si="674"/>
        <v>6.1641167165204935</v>
      </c>
      <c r="AE221" s="584">
        <f t="shared" si="674"/>
        <v>5.0721592041939489</v>
      </c>
      <c r="AF221" s="1006" t="s">
        <v>724</v>
      </c>
      <c r="AG221" s="1007"/>
      <c r="AH221" s="377">
        <f t="shared" si="675"/>
        <v>33.658926017182758</v>
      </c>
      <c r="AI221" s="377">
        <f t="shared" si="675"/>
        <v>36.12150691886324</v>
      </c>
      <c r="AJ221" s="583">
        <f t="shared" si="675"/>
        <v>23.115124510468259</v>
      </c>
      <c r="AK221" s="583">
        <f t="shared" si="675"/>
        <v>41.300978133196068</v>
      </c>
      <c r="AL221" s="583">
        <f t="shared" si="675"/>
        <v>34.554122596214938</v>
      </c>
      <c r="AM221" s="584">
        <f t="shared" si="675"/>
        <v>37.825757481980844</v>
      </c>
      <c r="AN221" s="1006" t="s">
        <v>724</v>
      </c>
      <c r="AO221" s="1007"/>
      <c r="AP221" s="583">
        <f t="shared" si="676"/>
        <v>15.685355157713632</v>
      </c>
      <c r="AQ221" s="583">
        <f t="shared" si="676"/>
        <v>8.2598479209330051</v>
      </c>
      <c r="AR221" s="583">
        <f t="shared" si="676"/>
        <v>10.72196038465863</v>
      </c>
      <c r="AS221" s="583">
        <f t="shared" si="676"/>
        <v>69.858765559870548</v>
      </c>
      <c r="AT221" s="583">
        <f t="shared" si="676"/>
        <v>28.366141473128049</v>
      </c>
      <c r="AU221" s="584">
        <f t="shared" si="676"/>
        <v>36.741416795503731</v>
      </c>
      <c r="AV221" s="1006" t="s">
        <v>724</v>
      </c>
      <c r="AW221" s="1007"/>
      <c r="AX221" s="583">
        <f t="shared" si="705"/>
        <v>28.089813092360284</v>
      </c>
      <c r="AY221" s="583">
        <f t="shared" si="705"/>
        <v>30.591536381968549</v>
      </c>
      <c r="AZ221" s="583">
        <f t="shared" si="705"/>
        <v>28.98866828065615</v>
      </c>
      <c r="BA221" s="583">
        <f t="shared" si="705"/>
        <v>37.204510866219614</v>
      </c>
      <c r="BB221" s="583">
        <f t="shared" si="705"/>
        <v>46.43848628858926</v>
      </c>
      <c r="BC221" s="584">
        <f t="shared" si="705"/>
        <v>42.496948566311602</v>
      </c>
      <c r="BD221" s="1006" t="s">
        <v>724</v>
      </c>
      <c r="BE221" s="1007"/>
      <c r="BF221" s="582">
        <f t="shared" si="706"/>
        <v>5.8352882910516088</v>
      </c>
      <c r="BG221" s="583">
        <f t="shared" si="707"/>
        <v>10.90977735812935</v>
      </c>
      <c r="BH221" s="583">
        <f t="shared" si="708"/>
        <v>8.2805424006884341</v>
      </c>
      <c r="BI221" s="583">
        <f t="shared" si="709"/>
        <v>3.4691629702434641</v>
      </c>
      <c r="BJ221" s="583">
        <f t="shared" si="710"/>
        <v>7.1156662773390318</v>
      </c>
      <c r="BK221" s="584">
        <f t="shared" si="711"/>
        <v>5.0944563007515384</v>
      </c>
      <c r="BL221" s="1006" t="s">
        <v>724</v>
      </c>
      <c r="BM221" s="1007"/>
      <c r="BN221" s="583">
        <f t="shared" si="712"/>
        <v>8.866344945910134</v>
      </c>
      <c r="BO221" s="583">
        <f t="shared" si="713"/>
        <v>19.231723238611316</v>
      </c>
      <c r="BP221" s="583">
        <f t="shared" si="714"/>
        <v>13.812792135516474</v>
      </c>
      <c r="BQ221" s="583">
        <f t="shared" si="715"/>
        <v>5.3132391734853766</v>
      </c>
      <c r="BR221" s="583">
        <f t="shared" si="716"/>
        <v>11.871539574469612</v>
      </c>
      <c r="BS221" s="583">
        <f t="shared" si="717"/>
        <v>8.2921062843036797</v>
      </c>
      <c r="BT221" s="1006" t="s">
        <v>724</v>
      </c>
      <c r="BU221" s="1007"/>
      <c r="BV221" s="377">
        <f t="shared" si="718"/>
        <v>69.937101626370193</v>
      </c>
      <c r="BW221" s="377">
        <f t="shared" si="718"/>
        <v>74.359597416707146</v>
      </c>
      <c r="BX221" s="378">
        <f t="shared" si="718"/>
        <v>71.683254636208886</v>
      </c>
      <c r="BY221" s="211">
        <f t="shared" ref="BY221:CD221" si="969">SUM(BY24,BY31,BY47,BY54,BY56:BY58,BY60,BY62:BY64,BY67,BY69:BY73,BY121,BY133,BY153,BY172,BY181,BY185:BY186,BY197)</f>
        <v>117361982</v>
      </c>
      <c r="BZ221" s="211">
        <f t="shared" si="969"/>
        <v>111459006</v>
      </c>
      <c r="CA221" s="211">
        <f t="shared" si="969"/>
        <v>228820988</v>
      </c>
      <c r="CB221" s="211">
        <f t="shared" si="969"/>
        <v>125033069</v>
      </c>
      <c r="CC221" s="211">
        <f t="shared" si="969"/>
        <v>117679962</v>
      </c>
      <c r="CD221" s="211">
        <f t="shared" si="969"/>
        <v>242713031</v>
      </c>
      <c r="CE221" s="299"/>
      <c r="CF221" s="299"/>
      <c r="CG221" s="272">
        <f t="shared" ref="CG221:CL221" si="970">SUM(CG24,CG31,CG47,CG54,CG56:CG58,CG60,CG62:CG64,CG67,CG69:CG73,CG121,CG133,CG153,CG172,CG181,CG185:CG186,CG197)</f>
        <v>103468862</v>
      </c>
      <c r="CH221" s="273">
        <f t="shared" si="970"/>
        <v>96866360</v>
      </c>
      <c r="CI221" s="273">
        <f t="shared" si="970"/>
        <v>211832059</v>
      </c>
      <c r="CJ221" s="273">
        <f t="shared" si="970"/>
        <v>108538557</v>
      </c>
      <c r="CK221" s="273">
        <f t="shared" si="970"/>
        <v>100625140</v>
      </c>
      <c r="CL221" s="274">
        <f t="shared" si="970"/>
        <v>213985464</v>
      </c>
      <c r="CM221" s="299"/>
      <c r="CN221" s="299"/>
      <c r="CO221" s="272">
        <f t="shared" ref="CO221:CT221" si="971">SUM(CO24,CO31,CO47,CO54,CO56:CO58,CO60,CO62:CO64,CO67,CO69:CO73,CO121,CO133,CO153,CO172,CO181,CO185:CO186,CO197)</f>
        <v>101259235</v>
      </c>
      <c r="CP221" s="273">
        <f t="shared" si="971"/>
        <v>94566920</v>
      </c>
      <c r="CQ221" s="273">
        <f t="shared" si="971"/>
        <v>205208045</v>
      </c>
      <c r="CR221" s="273">
        <f t="shared" si="971"/>
        <v>108538557</v>
      </c>
      <c r="CS221" s="273">
        <f t="shared" si="971"/>
        <v>100625140</v>
      </c>
      <c r="CT221" s="274">
        <f t="shared" si="971"/>
        <v>218553017</v>
      </c>
      <c r="CU221" s="299"/>
      <c r="CV221" s="299"/>
      <c r="CW221" s="272">
        <f t="shared" ref="CW221:DB221" si="972">SUM(CW24,CW31,CW47,CW54,CW56:CW58,CW60,CW62:CW64,CW67,CW69:CW73,CW121,CW133,CW153,CW172,CW181,CW185:CW186,CW197)</f>
        <v>90631392</v>
      </c>
      <c r="CX221" s="273">
        <f t="shared" si="972"/>
        <v>84660124</v>
      </c>
      <c r="CY221" s="273">
        <f t="shared" si="972"/>
        <v>180164339</v>
      </c>
      <c r="CZ221" s="273">
        <f t="shared" si="972"/>
        <v>97311188</v>
      </c>
      <c r="DA221" s="273">
        <f t="shared" si="972"/>
        <v>90497900</v>
      </c>
      <c r="DB221" s="274">
        <f t="shared" si="972"/>
        <v>192630855</v>
      </c>
      <c r="DC221" s="299"/>
      <c r="DD221" s="299"/>
      <c r="DE221" s="272">
        <f t="shared" ref="DE221:DJ221" si="973">SUM(DE24,DE31,DE47,DE54,DE56:DE58,DE60,DE62:DE64,DE67,DE69:DE73,DE121,DE133,DE153,DE172,DE181,DE185:DE186,DE197)</f>
        <v>23708424</v>
      </c>
      <c r="DF221" s="273">
        <f t="shared" si="973"/>
        <v>24671972</v>
      </c>
      <c r="DG221" s="273">
        <f t="shared" si="973"/>
        <v>165052628</v>
      </c>
      <c r="DH221" s="273">
        <f t="shared" si="973"/>
        <v>90827814</v>
      </c>
      <c r="DI221" s="273">
        <f t="shared" si="973"/>
        <v>90497900</v>
      </c>
      <c r="DJ221" s="274">
        <f t="shared" si="973"/>
        <v>187809088</v>
      </c>
      <c r="DK221" s="299"/>
      <c r="DL221" s="299"/>
      <c r="DM221" s="272">
        <f t="shared" ref="DM221:DR221" si="974">SUM(DM24,DM31,DM47,DM54,DM56:DM58,DM60,DM62:DM64,DM67,DM69:DM73,DM121,DM133,DM153,DM172,DM181,DM185:DM186,DM197)</f>
        <v>90375258</v>
      </c>
      <c r="DN221" s="273">
        <f t="shared" si="974"/>
        <v>84420560</v>
      </c>
      <c r="DO221" s="273">
        <f t="shared" si="974"/>
        <v>174795818</v>
      </c>
      <c r="DP221" s="273">
        <f t="shared" si="974"/>
        <v>83922774</v>
      </c>
      <c r="DQ221" s="273">
        <f t="shared" si="974"/>
        <v>79157803</v>
      </c>
      <c r="DR221" s="274">
        <f t="shared" si="974"/>
        <v>163080577</v>
      </c>
      <c r="DS221" s="299"/>
      <c r="DT221" s="299"/>
      <c r="DU221" s="272">
        <f t="shared" ref="DU221:DZ221" si="975">SUM(DU24,DU31,DU47,DU54,DU56:DU58,DU60,DU62:DU64,DU67,DU69:DU73,DU121,DU133,DU153,DU172,DU181,DU185:DU186,DU197)</f>
        <v>90499083</v>
      </c>
      <c r="DV221" s="273">
        <f t="shared" si="975"/>
        <v>84536341</v>
      </c>
      <c r="DW221" s="273">
        <f t="shared" si="975"/>
        <v>175035424</v>
      </c>
      <c r="DX221" s="273">
        <f t="shared" si="975"/>
        <v>84049378</v>
      </c>
      <c r="DY221" s="273">
        <f t="shared" si="975"/>
        <v>79277291</v>
      </c>
      <c r="DZ221" s="274">
        <f t="shared" si="975"/>
        <v>163326669</v>
      </c>
      <c r="EA221" s="299"/>
      <c r="EB221" s="299"/>
      <c r="EC221" s="272">
        <f t="shared" ref="EC221:EH221" si="976">SUM(EC24,EC31,EC47,EC54,EC56:EC58,EC60,EC62:EC64,EC67,EC69:EC73,EC121,EC133,EC153,EC172,EC181,EC185:EC186,EC197)</f>
        <v>92841019</v>
      </c>
      <c r="ED221" s="273">
        <f t="shared" si="976"/>
        <v>86959564</v>
      </c>
      <c r="EE221" s="273">
        <f t="shared" si="976"/>
        <v>179800583</v>
      </c>
      <c r="EF221" s="273">
        <f t="shared" si="976"/>
        <v>97311188</v>
      </c>
      <c r="EG221" s="273">
        <f t="shared" si="976"/>
        <v>90497900</v>
      </c>
      <c r="EH221" s="274">
        <f t="shared" si="976"/>
        <v>187809088</v>
      </c>
      <c r="EI221" s="299"/>
      <c r="EJ221" s="299"/>
      <c r="EK221" s="272">
        <f t="shared" ref="EK221:EP221" si="977">SUM(EK24,EK31,EK47,EK54,EK56:EK58,EK60,EK62:EK64,EK67,EK69:EK73,EK121,EK133,EK153,EK172,EK181,EK185:EK186,EK197)</f>
        <v>90631392</v>
      </c>
      <c r="EL221" s="273">
        <f t="shared" si="977"/>
        <v>83991456</v>
      </c>
      <c r="EM221" s="273">
        <f t="shared" si="977"/>
        <v>173800504</v>
      </c>
      <c r="EN221" s="273">
        <f t="shared" si="977"/>
        <v>97311188</v>
      </c>
      <c r="EO221" s="273">
        <f t="shared" si="977"/>
        <v>89836921</v>
      </c>
      <c r="EP221" s="274">
        <f t="shared" si="977"/>
        <v>186333516</v>
      </c>
      <c r="EQ221" s="299"/>
      <c r="ER221" s="299"/>
      <c r="ES221" s="272">
        <f>SUM(ES24,ES31,ES47,ES54,ES56:ES58,ES60,ES62:ES64,ES67,ES69:ES73,ES121,ES133,ES153,ES172,ES181,ES185:ES186,ES197)</f>
        <v>31803153</v>
      </c>
      <c r="ET221" s="273">
        <f>SUM(ET24,ET31,ET47,ET54,ET56:ET58,ET60,ET62:ET64,ET67,ET69:ET73,ET121,ET133,ET153,ET172,ET181,ET185:ET186,ET197)</f>
        <v>27335809</v>
      </c>
      <c r="EU221" s="274">
        <f>SUM(EU24,EU31,EU47,EU54,EU56:EU58,EU60,EU62:EU64,EU67,EU69:EU73,EU121,EU133,EU153,EU172,EU181,EU185:EU186,EU197)</f>
        <v>59289121</v>
      </c>
      <c r="EV221" s="299"/>
      <c r="EW221" s="299"/>
      <c r="EX221" s="266">
        <f t="shared" ref="EX221:FC221" si="978">SUM(EX24,EX31,EX47,EX54,EX56:EX58,EX60,EX62:EX64,EX67,EX69:EX73,EX121,EX133,EX153,EX172,EX181,EX185:EX186,EX197)</f>
        <v>22432424.899000004</v>
      </c>
      <c r="EY221" s="267">
        <f t="shared" si="978"/>
        <v>24266412.296999995</v>
      </c>
      <c r="EZ221" s="267">
        <f t="shared" si="978"/>
        <v>49161830.693800002</v>
      </c>
      <c r="FA221" s="267">
        <f t="shared" si="978"/>
        <v>33629810.402000003</v>
      </c>
      <c r="FB221" s="267">
        <f t="shared" si="978"/>
        <v>36660355.883999996</v>
      </c>
      <c r="FC221" s="268">
        <f t="shared" si="978"/>
        <v>71935398.659999996</v>
      </c>
      <c r="FD221" s="299"/>
      <c r="FE221" s="299"/>
      <c r="FF221" s="266">
        <f t="shared" ref="FF221:FK221" si="979">SUM(FF24,FF31,FF47,FF54,FF56:FF58,FF60,FF62:FF64,FF67,FF69:FF73,FF121,FF133,FF153,FF172,FF181,FF185:FF186,FF197)</f>
        <v>8978699.199000001</v>
      </c>
      <c r="FG221" s="267">
        <f t="shared" si="979"/>
        <v>11647397.618999999</v>
      </c>
      <c r="FH221" s="267">
        <f t="shared" si="979"/>
        <v>20888391.338000003</v>
      </c>
      <c r="FI221" s="267">
        <f t="shared" si="979"/>
        <v>7507257.6269999994</v>
      </c>
      <c r="FJ221" s="267">
        <f t="shared" si="979"/>
        <v>3936964.9620000003</v>
      </c>
      <c r="FK221" s="268">
        <f t="shared" si="979"/>
        <v>10639895.667000003</v>
      </c>
      <c r="FL221" s="299"/>
      <c r="FM221" s="299"/>
      <c r="FN221" s="266">
        <f t="shared" ref="FN221:FS221" si="980">SUM(FN24,FN31,FN47,FN54,FN56:FN58,FN60,FN62:FN64,FN67,FN69:FN73,FN121,FN133,FN153,FN172,FN181,FN185:FN186,FN197)</f>
        <v>559416.48400000005</v>
      </c>
      <c r="FO221" s="267">
        <f t="shared" si="980"/>
        <v>880482.61699999997</v>
      </c>
      <c r="FP221" s="267">
        <f t="shared" si="980"/>
        <v>1890531.7839999998</v>
      </c>
      <c r="FQ221" s="267">
        <f t="shared" si="980"/>
        <v>2513877.2720000003</v>
      </c>
      <c r="FR221" s="267">
        <f t="shared" si="980"/>
        <v>5578396.182</v>
      </c>
      <c r="FS221" s="268">
        <f t="shared" si="980"/>
        <v>9770543.6419999991</v>
      </c>
      <c r="FT221" s="299"/>
      <c r="FU221" s="299"/>
      <c r="FV221" s="266">
        <f t="shared" ref="FV221:GA221" si="981">SUM(FV24,FV31,FV47,FV54,FV56:FV58,FV60,FV62:FV64,FV67,FV69:FV73,FV121,FV133,FV153,FV172,FV181,FV185:FV186,FV197)</f>
        <v>7980000.8940000003</v>
      </c>
      <c r="FW221" s="267">
        <f t="shared" si="981"/>
        <v>8911888.0730000008</v>
      </c>
      <c r="FX221" s="267">
        <f t="shared" si="981"/>
        <v>38152120.469999999</v>
      </c>
      <c r="FY221" s="267">
        <f t="shared" si="981"/>
        <v>37512775.598999999</v>
      </c>
      <c r="FZ221" s="267">
        <f t="shared" si="981"/>
        <v>31270755.312999997</v>
      </c>
      <c r="GA221" s="268">
        <f t="shared" si="981"/>
        <v>71040210.155999988</v>
      </c>
      <c r="GB221" s="299"/>
      <c r="GC221" s="299"/>
      <c r="GD221" s="266">
        <f t="shared" ref="GD221:GI221" si="982">SUM(GD24,GD31,GD47,GD54,GD56:GD58,GD60,GD62:GD64,GD67,GD69:GD73,GD121,GD133,GD153,GD172,GD181,GD185:GD186,GD197)</f>
        <v>14175680.192000002</v>
      </c>
      <c r="GE221" s="267">
        <f t="shared" si="982"/>
        <v>6973009.8700000001</v>
      </c>
      <c r="GF221" s="267">
        <f t="shared" si="982"/>
        <v>18741538.359999999</v>
      </c>
      <c r="GG221" s="267">
        <f t="shared" si="982"/>
        <v>58627413.939999998</v>
      </c>
      <c r="GH221" s="267">
        <f t="shared" si="982"/>
        <v>22454014.385999996</v>
      </c>
      <c r="GI221" s="268">
        <f t="shared" si="982"/>
        <v>59918114.508082397</v>
      </c>
      <c r="GJ221" s="299"/>
      <c r="GK221" s="299"/>
      <c r="GL221" s="266">
        <f t="shared" ref="GL221:GQ221" si="983">SUM(GL24,GL31,GL47,GL54,GL56:GL58,GL60,GL62:GL64,GL67,GL69:GL73,GL121,GL133,GL153,GL172,GL181,GL185:GL186,GL197)</f>
        <v>25421023.265000001</v>
      </c>
      <c r="GM221" s="267">
        <f t="shared" si="983"/>
        <v>25860965.512999997</v>
      </c>
      <c r="GN221" s="267">
        <f t="shared" si="983"/>
        <v>50740438.436999999</v>
      </c>
      <c r="GO221" s="267">
        <f t="shared" si="983"/>
        <v>31270159.970999997</v>
      </c>
      <c r="GP221" s="267">
        <f t="shared" si="983"/>
        <v>36815173.911000006</v>
      </c>
      <c r="GQ221" s="268">
        <f t="shared" si="983"/>
        <v>69408850.519999996</v>
      </c>
      <c r="GR221" s="299"/>
      <c r="GS221" s="299"/>
      <c r="GT221" s="266">
        <f t="shared" ref="GT221:GY221" si="984">SUM(GT24,GT31,GT47,GT54,GT56:GT58,GT60,GT62:GT64,GT67,GT69:GT73,GT121,GT133,GT153,GT172,GT181,GT185:GT186,GT197)</f>
        <v>5417541.1109999996</v>
      </c>
      <c r="GU221" s="267">
        <f t="shared" si="984"/>
        <v>9487094.824000001</v>
      </c>
      <c r="GV221" s="267">
        <f t="shared" si="984"/>
        <v>14888463.512000002</v>
      </c>
      <c r="GW221" s="267">
        <f t="shared" si="984"/>
        <v>3375883.7000000011</v>
      </c>
      <c r="GX221" s="267">
        <f t="shared" si="984"/>
        <v>6439528.5520000001</v>
      </c>
      <c r="GY221" s="268">
        <f t="shared" si="984"/>
        <v>9567851.9170000013</v>
      </c>
      <c r="GZ221" s="299"/>
      <c r="HA221" s="299"/>
      <c r="HB221" s="266">
        <f t="shared" ref="HB221:HG221" si="985">SUM(HB24,HB31,HB47,HB54,HB56:HB58,HB60,HB62:HB64,HB67,HB69:HB73,HB121,HB133,HB153,HB172,HB181,HB185:HB186,HB197)</f>
        <v>8035691.8440000014</v>
      </c>
      <c r="HC221" s="267">
        <f t="shared" si="985"/>
        <v>16153004.362</v>
      </c>
      <c r="HD221" s="267">
        <f t="shared" si="985"/>
        <v>24006702.347999997</v>
      </c>
      <c r="HE221" s="267">
        <f t="shared" si="985"/>
        <v>5170376.1610000003</v>
      </c>
      <c r="HF221" s="267">
        <f t="shared" si="985"/>
        <v>10665025.629000003</v>
      </c>
      <c r="HG221" s="268">
        <f t="shared" si="985"/>
        <v>15450973.190000003</v>
      </c>
      <c r="HH221" s="299"/>
      <c r="HI221" s="299"/>
      <c r="HJ221" s="266">
        <f>SUM(HJ24,HJ31,HJ47,HJ54,HJ56:HJ58,HJ60,HJ62:HJ64,HJ67,HJ69:HJ73,HJ121,HJ133,HJ153,HJ172,HJ181,HJ185:HJ186,HJ197)</f>
        <v>22242203.434</v>
      </c>
      <c r="HK221" s="267">
        <f>SUM(HK24,HK31,HK47,HK54,HK56:HK58,HK60,HK62:HK64,HK67,HK69:HK73,HK121,HK133,HK153,HK172,HK181,HK185:HK186,HK197)</f>
        <v>20326797.522999998</v>
      </c>
      <c r="HL221" s="268">
        <f>SUM(HL24,HL31,HL47,HL54,HL56:HL58,HL60,HL62:HL64,HL67,HL69:HL73,HL121,HL133,HL153,HL172,HL181,HL185:HL186,HL197)</f>
        <v>42500371.578000002</v>
      </c>
      <c r="HM221" s="439">
        <f t="shared" ref="HM221:HR221" si="986">SUM(HM24,HM31,HM47,HM54,HM56:HM58,HM60,HM62:HM64,HM67,HM69:HM73,HM121,HM133,HM153,HM172,HM181,HM185:HM186,HM197)</f>
        <v>20</v>
      </c>
      <c r="HN221" s="440">
        <f t="shared" si="986"/>
        <v>20</v>
      </c>
      <c r="HO221" s="440">
        <f t="shared" si="986"/>
        <v>22</v>
      </c>
      <c r="HP221" s="440">
        <f t="shared" si="986"/>
        <v>19</v>
      </c>
      <c r="HQ221" s="440">
        <f t="shared" si="986"/>
        <v>19</v>
      </c>
      <c r="HR221" s="441">
        <f t="shared" si="986"/>
        <v>20</v>
      </c>
      <c r="HS221" s="440"/>
      <c r="HT221" s="440"/>
      <c r="HU221" s="439">
        <f t="shared" ref="HU221:HZ221" si="987">SUM(HU24,HU31,HU47,HU54,HU56:HU58,HU60,HU62:HU64,HU67,HU69:HU73,HU121,HU133,HU153,HU172,HU181,HU185:HU186,HU197)</f>
        <v>19</v>
      </c>
      <c r="HV221" s="440">
        <f t="shared" si="987"/>
        <v>19</v>
      </c>
      <c r="HW221" s="440">
        <f t="shared" si="987"/>
        <v>21</v>
      </c>
      <c r="HX221" s="440">
        <f t="shared" si="987"/>
        <v>19</v>
      </c>
      <c r="HY221" s="440">
        <f t="shared" si="987"/>
        <v>19</v>
      </c>
      <c r="HZ221" s="441">
        <f t="shared" si="987"/>
        <v>21</v>
      </c>
      <c r="IA221" s="440"/>
      <c r="IB221" s="440"/>
      <c r="IC221" s="439">
        <f t="shared" ref="IC221:IH221" si="988">SUM(IC24,IC31,IC47,IC54,IC56:IC58,IC60,IC62:IC64,IC67,IC69:IC73,IC121,IC133,IC153,IC172,IC181,IC185:IC186,IC197)</f>
        <v>19</v>
      </c>
      <c r="ID221" s="440">
        <f t="shared" si="988"/>
        <v>19</v>
      </c>
      <c r="IE221" s="440">
        <f t="shared" si="988"/>
        <v>20</v>
      </c>
      <c r="IF221" s="440">
        <f t="shared" si="988"/>
        <v>19</v>
      </c>
      <c r="IG221" s="440">
        <f t="shared" si="988"/>
        <v>19</v>
      </c>
      <c r="IH221" s="441">
        <f t="shared" si="988"/>
        <v>20</v>
      </c>
      <c r="II221" s="440"/>
      <c r="IJ221" s="440"/>
      <c r="IK221" s="439">
        <f t="shared" ref="IK221:IP221" si="989">SUM(IK24,IK31,IK47,IK54,IK56:IK58,IK60,IK62:IK64,IK67,IK69:IK73,IK121,IK133,IK153,IK172,IK181,IK185:IK186,IK197)</f>
        <v>12</v>
      </c>
      <c r="IL221" s="440">
        <f t="shared" si="989"/>
        <v>16</v>
      </c>
      <c r="IM221" s="440">
        <f t="shared" si="989"/>
        <v>18</v>
      </c>
      <c r="IN221" s="440">
        <f t="shared" si="989"/>
        <v>17</v>
      </c>
      <c r="IO221" s="440">
        <f t="shared" si="989"/>
        <v>19</v>
      </c>
      <c r="IP221" s="441">
        <f t="shared" si="989"/>
        <v>19</v>
      </c>
      <c r="IQ221" s="440"/>
      <c r="IR221" s="440"/>
      <c r="IS221" s="439">
        <f t="shared" ref="IS221:IX221" si="990">SUM(IS24,IS31,IS47,IS54,IS56:IS58,IS60,IS62:IS64,IS67,IS69:IS73,IS121,IS133,IS153,IS172,IS181,IS185:IS186,IS197)</f>
        <v>17</v>
      </c>
      <c r="IT221" s="440">
        <f t="shared" si="990"/>
        <v>17</v>
      </c>
      <c r="IU221" s="440">
        <f t="shared" si="990"/>
        <v>17</v>
      </c>
      <c r="IV221" s="440">
        <f t="shared" si="990"/>
        <v>15</v>
      </c>
      <c r="IW221" s="440">
        <f t="shared" si="990"/>
        <v>15</v>
      </c>
      <c r="IX221" s="441">
        <f t="shared" si="990"/>
        <v>15</v>
      </c>
      <c r="IY221" s="440"/>
      <c r="IZ221" s="440"/>
      <c r="JA221" s="439">
        <f t="shared" ref="JA221:JF221" si="991">SUM(JA24,JA31,JA47,JA54,JA56:JA58,JA60,JA62:JA64,JA67,JA69:JA73,JA121,JA133,JA153,JA172,JA181,JA185:JA186,JA197)</f>
        <v>18</v>
      </c>
      <c r="JB221" s="440">
        <f t="shared" si="991"/>
        <v>18</v>
      </c>
      <c r="JC221" s="440">
        <f t="shared" si="991"/>
        <v>18</v>
      </c>
      <c r="JD221" s="440">
        <f t="shared" si="991"/>
        <v>16</v>
      </c>
      <c r="JE221" s="440">
        <f t="shared" si="991"/>
        <v>16</v>
      </c>
      <c r="JF221" s="441">
        <f t="shared" si="991"/>
        <v>16</v>
      </c>
      <c r="JG221" s="440"/>
      <c r="JH221" s="440"/>
      <c r="JI221" s="439">
        <f t="shared" ref="JI221:JN221" si="992">SUM(JI24,JI31,JI47,JI54,JI56:JI58,JI60,JI62:JI64,JI67,JI69:JI73,JI121,JI133,JI153,JI172,JI181,JI185:JI186,JI197)</f>
        <v>20</v>
      </c>
      <c r="JJ221" s="440">
        <f t="shared" si="992"/>
        <v>20</v>
      </c>
      <c r="JK221" s="440">
        <f t="shared" si="992"/>
        <v>20</v>
      </c>
      <c r="JL221" s="440">
        <f t="shared" si="992"/>
        <v>19</v>
      </c>
      <c r="JM221" s="440">
        <f t="shared" si="992"/>
        <v>19</v>
      </c>
      <c r="JN221" s="441">
        <f t="shared" si="992"/>
        <v>19</v>
      </c>
      <c r="JO221" s="440"/>
      <c r="JP221" s="440"/>
      <c r="JQ221" s="439">
        <f t="shared" ref="JQ221:JV221" si="993">SUM(JQ24,JQ31,JQ47,JQ54,JQ56:JQ58,JQ60,JQ62:JQ64,JQ67,JQ69:JQ73,JQ121,JQ133,JQ153,JQ172,JQ181,JQ185:JQ186,JQ197)</f>
        <v>19</v>
      </c>
      <c r="JR221" s="440">
        <f t="shared" si="993"/>
        <v>18</v>
      </c>
      <c r="JS221" s="440">
        <f t="shared" si="993"/>
        <v>18</v>
      </c>
      <c r="JT221" s="440">
        <f t="shared" si="993"/>
        <v>19</v>
      </c>
      <c r="JU221" s="440">
        <f t="shared" si="993"/>
        <v>18</v>
      </c>
      <c r="JV221" s="441">
        <f t="shared" si="993"/>
        <v>18</v>
      </c>
      <c r="JW221" s="440"/>
      <c r="JX221" s="440"/>
      <c r="JY221" s="439">
        <f>SUM(JY24,JY31,JY47,JY54,JY56:JY58,JY60,JY62:JY64,JY67,JY69:JY73,JY121,JY133,JY153,JY172,JY181,JY185:JY186,JY197)</f>
        <v>14</v>
      </c>
      <c r="JZ221" s="440">
        <f>SUM(JZ24,JZ31,JZ47,JZ54,JZ56:JZ58,JZ60,JZ62:JZ64,JZ67,JZ69:JZ73,JZ121,JZ133,JZ153,JZ172,JZ181,JZ185:JZ186,JZ197)</f>
        <v>14</v>
      </c>
      <c r="KA221" s="441">
        <f>SUM(KA24,KA31,KA47,KA54,KA56:KA58,KA60,KA62:KA64,KA67,KA69:KA73,KA121,KA133,KA153,KA172,KA181,KA185:KA186,KA197)</f>
        <v>15</v>
      </c>
    </row>
    <row r="222" spans="1:287" x14ac:dyDescent="0.2">
      <c r="A222" s="609"/>
      <c r="B222" s="611"/>
      <c r="C222" s="608"/>
      <c r="D222" s="608"/>
      <c r="E222" s="608"/>
      <c r="G222" s="219" t="s">
        <v>646</v>
      </c>
      <c r="H222" s="1006" t="s">
        <v>724</v>
      </c>
      <c r="I222" s="1007"/>
      <c r="J222" s="582">
        <f t="shared" ref="J222" si="994">(EX222/CG222)*100</f>
        <v>25.347444696994803</v>
      </c>
      <c r="K222" s="583">
        <f t="shared" ref="K222" si="995">(EY222/CH222)*100</f>
        <v>29.823427859833355</v>
      </c>
      <c r="L222" s="583">
        <f t="shared" ref="L222" si="996">(EZ222/CI222)*100</f>
        <v>26.856958612006704</v>
      </c>
      <c r="M222" s="583">
        <f t="shared" ref="M222" si="997">(FA222/CJ222)*100</f>
        <v>26.268402905363143</v>
      </c>
      <c r="N222" s="583">
        <f t="shared" ref="N222" si="998">(FB222/CK222)*100</f>
        <v>34.392909641377059</v>
      </c>
      <c r="O222" s="584">
        <f t="shared" ref="O222" si="999">(FC222/CL222)*100</f>
        <v>30.297142198215759</v>
      </c>
      <c r="P222" s="1006" t="s">
        <v>724</v>
      </c>
      <c r="Q222" s="1007"/>
      <c r="R222" s="583">
        <f t="shared" ref="R222" si="1000">(FF222/CO222)*100</f>
        <v>9.9498844630240146</v>
      </c>
      <c r="S222" s="583">
        <f t="shared" ref="S222" si="1001">(FG222/CP222)*100</f>
        <v>12.062952349698824</v>
      </c>
      <c r="T222" s="583">
        <f t="shared" ref="T222" si="1002">(FH222/CQ222)*100</f>
        <v>10.272561852560798</v>
      </c>
      <c r="U222" s="583">
        <f t="shared" ref="U222" si="1003">(FI222/CR222)*100</f>
        <v>12.57258078857576</v>
      </c>
      <c r="V222" s="583">
        <f t="shared" ref="V222" si="1004">(FJ222/CS222)*100</f>
        <v>7.0636432775767295</v>
      </c>
      <c r="W222" s="584">
        <f t="shared" ref="W222" si="1005">(FK222/CT222)*100</f>
        <v>8.1390308050017861</v>
      </c>
      <c r="X222" s="1006" t="s">
        <v>724</v>
      </c>
      <c r="Y222" s="1007"/>
      <c r="Z222" s="583">
        <f t="shared" ref="Z222" si="1006">(FN222/CW222)*100</f>
        <v>1.626284695800841</v>
      </c>
      <c r="AA222" s="583">
        <f t="shared" ref="AA222" si="1007">(FO222/CX222)*100</f>
        <v>2.7719862681649556</v>
      </c>
      <c r="AB222" s="583">
        <f t="shared" ref="AB222" si="1008">(FP222/CY222)*100</f>
        <v>2.5768124152643299</v>
      </c>
      <c r="AC222" s="583">
        <f t="shared" ref="AC222" si="1009">(FQ222/CZ222)*100</f>
        <v>5.031837266123711</v>
      </c>
      <c r="AD222" s="583">
        <f t="shared" ref="AD222" si="1010">(FR222/DA222)*100</f>
        <v>14.45452933897009</v>
      </c>
      <c r="AE222" s="584">
        <f t="shared" ref="AE222" si="1011">(FS222/DB222)*100</f>
        <v>11.126373349119916</v>
      </c>
      <c r="AF222" s="1006" t="s">
        <v>724</v>
      </c>
      <c r="AG222" s="1007"/>
      <c r="AH222" s="377">
        <f t="shared" ref="AH222" si="1012">(FV222/DE222)*100</f>
        <v>33.658926017182758</v>
      </c>
      <c r="AI222" s="377">
        <f t="shared" ref="AI222" si="1013">(FW222/DF222)*100</f>
        <v>36.12150691886324</v>
      </c>
      <c r="AJ222" s="377">
        <f t="shared" ref="AJ222" si="1014">(FX222/DG222)*100</f>
        <v>35.504674333556103</v>
      </c>
      <c r="AK222" s="377">
        <f t="shared" ref="AK222" si="1015">(FY222/DH222)*100</f>
        <v>47.163653748540298</v>
      </c>
      <c r="AL222" s="583">
        <f t="shared" ref="AL222" si="1016">(FZ222/DI222)*100</f>
        <v>46.607380899564582</v>
      </c>
      <c r="AM222" s="584">
        <f t="shared" ref="AM222" si="1017">(GA222/DJ222)*100</f>
        <v>47.983985993038438</v>
      </c>
      <c r="AN222" s="1006" t="s">
        <v>724</v>
      </c>
      <c r="AO222" s="1007"/>
      <c r="AP222" s="583">
        <f t="shared" ref="AP222" si="1018">(GD222/DM222)*100</f>
        <v>40.366492852956817</v>
      </c>
      <c r="AQ222" s="583">
        <f t="shared" ref="AQ222" si="1019">(GE222/DN222)*100</f>
        <v>23.230343518975616</v>
      </c>
      <c r="AR222" s="583">
        <f t="shared" ref="AR222" si="1020">(GF222/DO222)*100</f>
        <v>28.729878483511762</v>
      </c>
      <c r="AS222" s="377">
        <f t="shared" ref="AS222" si="1021">(GG222/DP222)*100</f>
        <v>89.474323996090334</v>
      </c>
      <c r="AT222" s="377">
        <f t="shared" ref="AT222" si="1022">(GH222/DQ222)*100</f>
        <v>62.331132088188276</v>
      </c>
      <c r="AU222" s="378">
        <f t="shared" ref="AU222" si="1023">(GI222/DR222)*100</f>
        <v>69.082538324659097</v>
      </c>
      <c r="AV222" s="1006" t="s">
        <v>724</v>
      </c>
      <c r="AW222" s="1007"/>
      <c r="AX222" s="583">
        <f t="shared" ref="AX222" si="1024">(GL222/DU222)*100</f>
        <v>41.36572621311204</v>
      </c>
      <c r="AY222" s="583">
        <f t="shared" ref="AY222" si="1025">(GM222/DV222)*100</f>
        <v>40.751790527261718</v>
      </c>
      <c r="AZ222" s="583">
        <f t="shared" ref="AZ222" si="1026">(GN222/DW222)*100</f>
        <v>40.787935659692465</v>
      </c>
      <c r="BA222" s="377">
        <f t="shared" ref="BA222" si="1027">(GO222/DX222)*100</f>
        <v>53.993211440565084</v>
      </c>
      <c r="BB222" s="377">
        <f t="shared" ref="BB222" si="1028">(GP222/DY222)*100</f>
        <v>64.597280642926094</v>
      </c>
      <c r="BC222" s="378">
        <f t="shared" ref="BC222" si="1029">(GQ222/DZ222)*100</f>
        <v>60.44441650072784</v>
      </c>
      <c r="BD222" s="1006" t="s">
        <v>724</v>
      </c>
      <c r="BE222" s="1007"/>
      <c r="BF222" s="582">
        <f t="shared" si="706"/>
        <v>13.877116382178331</v>
      </c>
      <c r="BG222" s="583">
        <f t="shared" si="707"/>
        <v>25.807197909920248</v>
      </c>
      <c r="BH222" s="583">
        <f t="shared" si="708"/>
        <v>19.409896096064735</v>
      </c>
      <c r="BI222" s="583">
        <f t="shared" si="709"/>
        <v>9.0785583831250865</v>
      </c>
      <c r="BJ222" s="583">
        <f t="shared" si="710"/>
        <v>18.893269479785094</v>
      </c>
      <c r="BK222" s="584">
        <f t="shared" si="711"/>
        <v>13.321858913776872</v>
      </c>
      <c r="BL222" s="1006" t="s">
        <v>724</v>
      </c>
      <c r="BM222" s="1007"/>
      <c r="BN222" s="583">
        <f t="shared" si="712"/>
        <v>21.889354067997573</v>
      </c>
      <c r="BO222" s="583">
        <f t="shared" si="713"/>
        <v>47.186428388878262</v>
      </c>
      <c r="BP222" s="583">
        <f t="shared" si="714"/>
        <v>33.685450580169331</v>
      </c>
      <c r="BQ222" s="583">
        <f t="shared" si="715"/>
        <v>13.832637511266926</v>
      </c>
      <c r="BR222" s="583">
        <f t="shared" si="716"/>
        <v>31.556802544806434</v>
      </c>
      <c r="BS222" s="583">
        <f t="shared" si="717"/>
        <v>21.685121126177464</v>
      </c>
      <c r="BT222" s="1006" t="s">
        <v>724</v>
      </c>
      <c r="BU222" s="1007"/>
      <c r="BV222" s="583">
        <f t="shared" ref="BV222" si="1030">(HJ222/ES222)*100</f>
        <v>69.937101626370193</v>
      </c>
      <c r="BW222" s="377">
        <f t="shared" ref="BW222" si="1031">(HK222/ET222)*100</f>
        <v>74.359597416707146</v>
      </c>
      <c r="BX222" s="378">
        <f t="shared" ref="BX222" si="1032">(HL222/EU222)*100</f>
        <v>71.683254636208886</v>
      </c>
      <c r="BY222" s="211">
        <f t="shared" ref="BY222:CD222" si="1033">IF(ISNUMBER(BY172), (BY221-BY172), (BY221))</f>
        <v>61129025</v>
      </c>
      <c r="BZ222" s="211">
        <f t="shared" si="1033"/>
        <v>56582811</v>
      </c>
      <c r="CA222" s="211">
        <f t="shared" si="1033"/>
        <v>117711836</v>
      </c>
      <c r="CB222" s="211">
        <f t="shared" si="1033"/>
        <v>62852366</v>
      </c>
      <c r="CC222" s="211">
        <f t="shared" si="1033"/>
        <v>57439634</v>
      </c>
      <c r="CD222" s="211">
        <f t="shared" si="1033"/>
        <v>120292000</v>
      </c>
      <c r="CE222" s="211">
        <f t="shared" ref="CE222:EP222" si="1034">IF(ISNUMBER(CE172), (CE221-CE172), (CE221))</f>
        <v>0</v>
      </c>
      <c r="CF222" s="211">
        <f t="shared" si="1034"/>
        <v>0</v>
      </c>
      <c r="CG222" s="211">
        <f t="shared" si="1034"/>
        <v>47235905</v>
      </c>
      <c r="CH222" s="211">
        <f t="shared" si="1034"/>
        <v>41990165</v>
      </c>
      <c r="CI222" s="211">
        <f t="shared" si="1034"/>
        <v>100722907</v>
      </c>
      <c r="CJ222" s="211">
        <f t="shared" si="1034"/>
        <v>46357854</v>
      </c>
      <c r="CK222" s="211">
        <f t="shared" si="1034"/>
        <v>40384812</v>
      </c>
      <c r="CL222" s="211">
        <f t="shared" si="1034"/>
        <v>91564433</v>
      </c>
      <c r="CM222" s="211">
        <f t="shared" si="1034"/>
        <v>0</v>
      </c>
      <c r="CN222" s="211">
        <f t="shared" si="1034"/>
        <v>0</v>
      </c>
      <c r="CO222" s="211">
        <f t="shared" si="1034"/>
        <v>45026278</v>
      </c>
      <c r="CP222" s="211">
        <f t="shared" si="1034"/>
        <v>39690725</v>
      </c>
      <c r="CQ222" s="211">
        <f t="shared" si="1034"/>
        <v>94098893</v>
      </c>
      <c r="CR222" s="211">
        <f t="shared" si="1034"/>
        <v>46357854</v>
      </c>
      <c r="CS222" s="211">
        <f t="shared" si="1034"/>
        <v>40384812</v>
      </c>
      <c r="CT222" s="211">
        <f t="shared" si="1034"/>
        <v>96131986</v>
      </c>
      <c r="CU222" s="211">
        <f t="shared" si="1034"/>
        <v>0</v>
      </c>
      <c r="CV222" s="211">
        <f t="shared" si="1034"/>
        <v>0</v>
      </c>
      <c r="CW222" s="211">
        <f t="shared" si="1034"/>
        <v>34398435</v>
      </c>
      <c r="CX222" s="211">
        <f t="shared" si="1034"/>
        <v>29783929</v>
      </c>
      <c r="CY222" s="211">
        <f t="shared" si="1034"/>
        <v>69055187</v>
      </c>
      <c r="CZ222" s="211">
        <f t="shared" si="1034"/>
        <v>35130485</v>
      </c>
      <c r="DA222" s="211">
        <f t="shared" si="1034"/>
        <v>30257572</v>
      </c>
      <c r="DB222" s="211">
        <f t="shared" si="1034"/>
        <v>70209824</v>
      </c>
      <c r="DC222" s="211">
        <f t="shared" si="1034"/>
        <v>0</v>
      </c>
      <c r="DD222" s="211">
        <f t="shared" si="1034"/>
        <v>0</v>
      </c>
      <c r="DE222" s="211">
        <f t="shared" si="1034"/>
        <v>23708424</v>
      </c>
      <c r="DF222" s="211">
        <f t="shared" si="1034"/>
        <v>24671972</v>
      </c>
      <c r="DG222" s="211">
        <f t="shared" si="1034"/>
        <v>53943476</v>
      </c>
      <c r="DH222" s="211">
        <f t="shared" si="1034"/>
        <v>28647111</v>
      </c>
      <c r="DI222" s="211">
        <f t="shared" si="1034"/>
        <v>30257572</v>
      </c>
      <c r="DJ222" s="211">
        <f t="shared" si="1034"/>
        <v>65388057</v>
      </c>
      <c r="DK222" s="211">
        <f t="shared" si="1034"/>
        <v>0</v>
      </c>
      <c r="DL222" s="211">
        <f t="shared" si="1034"/>
        <v>0</v>
      </c>
      <c r="DM222" s="211">
        <f t="shared" si="1034"/>
        <v>34142301</v>
      </c>
      <c r="DN222" s="211">
        <f t="shared" si="1034"/>
        <v>29544365</v>
      </c>
      <c r="DO222" s="211">
        <f t="shared" si="1034"/>
        <v>63686666</v>
      </c>
      <c r="DP222" s="211">
        <f t="shared" si="1034"/>
        <v>21742071</v>
      </c>
      <c r="DQ222" s="211">
        <f t="shared" si="1034"/>
        <v>18917475</v>
      </c>
      <c r="DR222" s="211">
        <f t="shared" si="1034"/>
        <v>40659546</v>
      </c>
      <c r="DS222" s="211">
        <f t="shared" si="1034"/>
        <v>0</v>
      </c>
      <c r="DT222" s="211">
        <f t="shared" si="1034"/>
        <v>0</v>
      </c>
      <c r="DU222" s="211">
        <f t="shared" si="1034"/>
        <v>34266126</v>
      </c>
      <c r="DV222" s="211">
        <f t="shared" si="1034"/>
        <v>29660146</v>
      </c>
      <c r="DW222" s="211">
        <f t="shared" si="1034"/>
        <v>63926272</v>
      </c>
      <c r="DX222" s="211">
        <f t="shared" si="1034"/>
        <v>21868675</v>
      </c>
      <c r="DY222" s="211">
        <f t="shared" si="1034"/>
        <v>19036963</v>
      </c>
      <c r="DZ222" s="211">
        <f t="shared" si="1034"/>
        <v>40905638</v>
      </c>
      <c r="EA222" s="211">
        <f t="shared" si="1034"/>
        <v>0</v>
      </c>
      <c r="EB222" s="211">
        <f t="shared" si="1034"/>
        <v>0</v>
      </c>
      <c r="EC222" s="211">
        <f t="shared" si="1034"/>
        <v>36608062</v>
      </c>
      <c r="ED222" s="211">
        <f t="shared" si="1034"/>
        <v>32083369</v>
      </c>
      <c r="EE222" s="211">
        <f t="shared" si="1034"/>
        <v>68691431</v>
      </c>
      <c r="EF222" s="211">
        <f t="shared" si="1034"/>
        <v>35130485</v>
      </c>
      <c r="EG222" s="211">
        <f t="shared" si="1034"/>
        <v>30257572</v>
      </c>
      <c r="EH222" s="211">
        <f t="shared" si="1034"/>
        <v>65388057</v>
      </c>
      <c r="EI222" s="211">
        <f t="shared" si="1034"/>
        <v>0</v>
      </c>
      <c r="EJ222" s="211">
        <f t="shared" si="1034"/>
        <v>0</v>
      </c>
      <c r="EK222" s="211">
        <f t="shared" si="1034"/>
        <v>34398435</v>
      </c>
      <c r="EL222" s="211">
        <f t="shared" si="1034"/>
        <v>29115261</v>
      </c>
      <c r="EM222" s="211">
        <f t="shared" si="1034"/>
        <v>62691352</v>
      </c>
      <c r="EN222" s="211">
        <f t="shared" si="1034"/>
        <v>35130485</v>
      </c>
      <c r="EO222" s="211">
        <f t="shared" si="1034"/>
        <v>29596593</v>
      </c>
      <c r="EP222" s="211">
        <f t="shared" si="1034"/>
        <v>63912485</v>
      </c>
      <c r="EQ222" s="211">
        <f t="shared" ref="EQ222:HB222" si="1035">IF(ISNUMBER(EQ172), (EQ221-EQ172), (EQ221))</f>
        <v>0</v>
      </c>
      <c r="ER222" s="211">
        <f t="shared" si="1035"/>
        <v>0</v>
      </c>
      <c r="ES222" s="211">
        <f t="shared" si="1035"/>
        <v>31803153</v>
      </c>
      <c r="ET222" s="211">
        <f t="shared" si="1035"/>
        <v>27335809</v>
      </c>
      <c r="EU222" s="211">
        <f t="shared" si="1035"/>
        <v>59289121</v>
      </c>
      <c r="EV222" s="211">
        <f t="shared" si="1035"/>
        <v>0</v>
      </c>
      <c r="EW222" s="211">
        <f t="shared" si="1035"/>
        <v>0</v>
      </c>
      <c r="EX222" s="211">
        <f t="shared" si="1035"/>
        <v>11973094.897000002</v>
      </c>
      <c r="EY222" s="211">
        <f t="shared" si="1035"/>
        <v>12522906.566999994</v>
      </c>
      <c r="EZ222" s="211">
        <f t="shared" si="1035"/>
        <v>27051109.445800003</v>
      </c>
      <c r="FA222" s="211">
        <f t="shared" si="1035"/>
        <v>12177467.867000002</v>
      </c>
      <c r="FB222" s="211">
        <f t="shared" si="1035"/>
        <v>13889511.899999999</v>
      </c>
      <c r="FC222" s="211">
        <f t="shared" si="1035"/>
        <v>27741406.468999997</v>
      </c>
      <c r="FD222" s="211">
        <f t="shared" si="1035"/>
        <v>0</v>
      </c>
      <c r="FE222" s="211">
        <f t="shared" si="1035"/>
        <v>0</v>
      </c>
      <c r="FF222" s="211">
        <f t="shared" si="1035"/>
        <v>4480062.6390000004</v>
      </c>
      <c r="FG222" s="211">
        <f t="shared" si="1035"/>
        <v>4787873.243999999</v>
      </c>
      <c r="FH222" s="211">
        <f t="shared" si="1035"/>
        <v>9666366.9860000033</v>
      </c>
      <c r="FI222" s="211">
        <f t="shared" si="1035"/>
        <v>5828378.6459999997</v>
      </c>
      <c r="FJ222" s="211">
        <f t="shared" si="1035"/>
        <v>2852639.0580000002</v>
      </c>
      <c r="FK222" s="211">
        <f t="shared" si="1035"/>
        <v>7824211.9540000036</v>
      </c>
      <c r="FL222" s="211">
        <f t="shared" si="1035"/>
        <v>0</v>
      </c>
      <c r="FM222" s="211">
        <f t="shared" si="1035"/>
        <v>0</v>
      </c>
      <c r="FN222" s="211">
        <f t="shared" si="1035"/>
        <v>559416.48400000005</v>
      </c>
      <c r="FO222" s="211">
        <f t="shared" si="1035"/>
        <v>825606.42200000002</v>
      </c>
      <c r="FP222" s="211">
        <f t="shared" si="1035"/>
        <v>1779422.6319999998</v>
      </c>
      <c r="FQ222" s="211">
        <f t="shared" si="1035"/>
        <v>1767708.8360000004</v>
      </c>
      <c r="FR222" s="211">
        <f t="shared" si="1035"/>
        <v>4373589.6219999995</v>
      </c>
      <c r="FS222" s="211">
        <f t="shared" si="1035"/>
        <v>7811807.1459999988</v>
      </c>
      <c r="FT222" s="211">
        <f t="shared" si="1035"/>
        <v>0</v>
      </c>
      <c r="FU222" s="211">
        <f t="shared" si="1035"/>
        <v>0</v>
      </c>
      <c r="FV222" s="211">
        <f t="shared" si="1035"/>
        <v>7980000.8940000003</v>
      </c>
      <c r="FW222" s="211">
        <f t="shared" si="1035"/>
        <v>8911888.0730000008</v>
      </c>
      <c r="FX222" s="211">
        <f t="shared" si="1035"/>
        <v>19152455.477999996</v>
      </c>
      <c r="FY222" s="211">
        <f t="shared" si="1035"/>
        <v>13511024.241</v>
      </c>
      <c r="FZ222" s="211">
        <f t="shared" si="1035"/>
        <v>14102261.833000001</v>
      </c>
      <c r="GA222" s="211">
        <f t="shared" si="1035"/>
        <v>31375796.111999989</v>
      </c>
      <c r="GB222" s="211">
        <f t="shared" si="1035"/>
        <v>0</v>
      </c>
      <c r="GC222" s="211">
        <f t="shared" si="1035"/>
        <v>0</v>
      </c>
      <c r="GD222" s="211">
        <f t="shared" si="1035"/>
        <v>13782049.493000003</v>
      </c>
      <c r="GE222" s="211">
        <f t="shared" si="1035"/>
        <v>6863257.4800000004</v>
      </c>
      <c r="GF222" s="211">
        <f t="shared" si="1035"/>
        <v>18297101.752</v>
      </c>
      <c r="GG222" s="211">
        <f t="shared" si="1035"/>
        <v>19453571.049999997</v>
      </c>
      <c r="GH222" s="211">
        <f t="shared" si="1035"/>
        <v>11791476.329999996</v>
      </c>
      <c r="GI222" s="211">
        <f t="shared" si="1035"/>
        <v>28088646.448082395</v>
      </c>
      <c r="GJ222" s="211">
        <f t="shared" si="1035"/>
        <v>0</v>
      </c>
      <c r="GK222" s="211">
        <f t="shared" si="1035"/>
        <v>0</v>
      </c>
      <c r="GL222" s="211">
        <f t="shared" si="1035"/>
        <v>14174431.865</v>
      </c>
      <c r="GM222" s="211">
        <f t="shared" si="1035"/>
        <v>12087040.567999996</v>
      </c>
      <c r="GN222" s="211">
        <f t="shared" si="1035"/>
        <v>26074206.693</v>
      </c>
      <c r="GO222" s="211">
        <f t="shared" si="1035"/>
        <v>11807599.931999996</v>
      </c>
      <c r="GP222" s="211">
        <f t="shared" si="1035"/>
        <v>12297360.415000003</v>
      </c>
      <c r="GQ222" s="211">
        <f t="shared" si="1035"/>
        <v>24725174.204999998</v>
      </c>
      <c r="GR222" s="211">
        <f t="shared" si="1035"/>
        <v>0</v>
      </c>
      <c r="GS222" s="211">
        <f t="shared" si="1035"/>
        <v>0</v>
      </c>
      <c r="GT222" s="211">
        <f t="shared" si="1035"/>
        <v>5080143.3689999999</v>
      </c>
      <c r="GU222" s="211">
        <f t="shared" si="1035"/>
        <v>8279818.5340000009</v>
      </c>
      <c r="GV222" s="211">
        <f t="shared" si="1035"/>
        <v>13332935.384000001</v>
      </c>
      <c r="GW222" s="211">
        <f t="shared" si="1035"/>
        <v>3189341.5910000009</v>
      </c>
      <c r="GX222" s="211">
        <f t="shared" si="1035"/>
        <v>5716644.6160000004</v>
      </c>
      <c r="GY222" s="211">
        <f t="shared" si="1035"/>
        <v>8710904.7000000011</v>
      </c>
      <c r="GZ222" s="211">
        <f t="shared" si="1035"/>
        <v>0</v>
      </c>
      <c r="HA222" s="211">
        <f t="shared" si="1035"/>
        <v>0</v>
      </c>
      <c r="HB222" s="211">
        <f t="shared" si="1035"/>
        <v>7529595.2310000015</v>
      </c>
      <c r="HC222" s="211">
        <f t="shared" ref="HC222:JN222" si="1036">IF(ISNUMBER(HC172), (HC221-HC172), (HC221))</f>
        <v>13738451.782</v>
      </c>
      <c r="HD222" s="211">
        <f t="shared" si="1036"/>
        <v>21117864.395999998</v>
      </c>
      <c r="HE222" s="211">
        <f t="shared" si="1036"/>
        <v>4859472.6460000006</v>
      </c>
      <c r="HF222" s="211">
        <f t="shared" si="1036"/>
        <v>9339738.4130000025</v>
      </c>
      <c r="HG222" s="211">
        <f t="shared" si="1036"/>
        <v>13859499.787000002</v>
      </c>
      <c r="HH222" s="211">
        <f t="shared" si="1036"/>
        <v>0</v>
      </c>
      <c r="HI222" s="211">
        <f t="shared" si="1036"/>
        <v>0</v>
      </c>
      <c r="HJ222" s="211">
        <f t="shared" si="1036"/>
        <v>22242203.434</v>
      </c>
      <c r="HK222" s="211">
        <f t="shared" si="1036"/>
        <v>20326797.522999998</v>
      </c>
      <c r="HL222" s="211">
        <f t="shared" si="1036"/>
        <v>42500371.578000002</v>
      </c>
      <c r="HM222" s="211">
        <f t="shared" si="1036"/>
        <v>19</v>
      </c>
      <c r="HN222" s="211">
        <f t="shared" si="1036"/>
        <v>19</v>
      </c>
      <c r="HO222" s="211">
        <f t="shared" si="1036"/>
        <v>21</v>
      </c>
      <c r="HP222" s="211">
        <f t="shared" si="1036"/>
        <v>18</v>
      </c>
      <c r="HQ222" s="211">
        <f t="shared" si="1036"/>
        <v>18</v>
      </c>
      <c r="HR222" s="211">
        <f t="shared" si="1036"/>
        <v>19</v>
      </c>
      <c r="HS222" s="211">
        <f t="shared" si="1036"/>
        <v>0</v>
      </c>
      <c r="HT222" s="211">
        <f t="shared" si="1036"/>
        <v>0</v>
      </c>
      <c r="HU222" s="211">
        <f t="shared" si="1036"/>
        <v>18</v>
      </c>
      <c r="HV222" s="211">
        <f t="shared" si="1036"/>
        <v>18</v>
      </c>
      <c r="HW222" s="211">
        <f t="shared" si="1036"/>
        <v>20</v>
      </c>
      <c r="HX222" s="211">
        <f t="shared" si="1036"/>
        <v>18</v>
      </c>
      <c r="HY222" s="211">
        <f t="shared" si="1036"/>
        <v>18</v>
      </c>
      <c r="HZ222" s="211">
        <f t="shared" si="1036"/>
        <v>20</v>
      </c>
      <c r="IA222" s="211">
        <f t="shared" si="1036"/>
        <v>0</v>
      </c>
      <c r="IB222" s="211">
        <f t="shared" si="1036"/>
        <v>0</v>
      </c>
      <c r="IC222" s="211">
        <f t="shared" si="1036"/>
        <v>18</v>
      </c>
      <c r="ID222" s="211">
        <f t="shared" si="1036"/>
        <v>18</v>
      </c>
      <c r="IE222" s="211">
        <f t="shared" si="1036"/>
        <v>19</v>
      </c>
      <c r="IF222" s="211">
        <f t="shared" si="1036"/>
        <v>18</v>
      </c>
      <c r="IG222" s="211">
        <f t="shared" si="1036"/>
        <v>18</v>
      </c>
      <c r="IH222" s="211">
        <f t="shared" si="1036"/>
        <v>19</v>
      </c>
      <c r="II222" s="211">
        <f t="shared" si="1036"/>
        <v>0</v>
      </c>
      <c r="IJ222" s="211">
        <f t="shared" si="1036"/>
        <v>0</v>
      </c>
      <c r="IK222" s="211">
        <f t="shared" si="1036"/>
        <v>12</v>
      </c>
      <c r="IL222" s="211">
        <f t="shared" si="1036"/>
        <v>16</v>
      </c>
      <c r="IM222" s="211">
        <f t="shared" si="1036"/>
        <v>17</v>
      </c>
      <c r="IN222" s="211">
        <f t="shared" si="1036"/>
        <v>16</v>
      </c>
      <c r="IO222" s="211">
        <f t="shared" si="1036"/>
        <v>18</v>
      </c>
      <c r="IP222" s="211">
        <f t="shared" si="1036"/>
        <v>18</v>
      </c>
      <c r="IQ222" s="211">
        <f t="shared" si="1036"/>
        <v>0</v>
      </c>
      <c r="IR222" s="211">
        <f t="shared" si="1036"/>
        <v>0</v>
      </c>
      <c r="IS222" s="211">
        <f t="shared" si="1036"/>
        <v>16</v>
      </c>
      <c r="IT222" s="211">
        <f t="shared" si="1036"/>
        <v>16</v>
      </c>
      <c r="IU222" s="211">
        <f t="shared" si="1036"/>
        <v>16</v>
      </c>
      <c r="IV222" s="211">
        <f t="shared" si="1036"/>
        <v>14</v>
      </c>
      <c r="IW222" s="211">
        <f t="shared" si="1036"/>
        <v>14</v>
      </c>
      <c r="IX222" s="211">
        <f t="shared" si="1036"/>
        <v>14</v>
      </c>
      <c r="IY222" s="211">
        <f t="shared" si="1036"/>
        <v>0</v>
      </c>
      <c r="IZ222" s="211">
        <f t="shared" si="1036"/>
        <v>0</v>
      </c>
      <c r="JA222" s="211">
        <f t="shared" si="1036"/>
        <v>17</v>
      </c>
      <c r="JB222" s="211">
        <f t="shared" si="1036"/>
        <v>17</v>
      </c>
      <c r="JC222" s="211">
        <f t="shared" si="1036"/>
        <v>17</v>
      </c>
      <c r="JD222" s="211">
        <f t="shared" si="1036"/>
        <v>15</v>
      </c>
      <c r="JE222" s="211">
        <f t="shared" si="1036"/>
        <v>15</v>
      </c>
      <c r="JF222" s="211">
        <f t="shared" si="1036"/>
        <v>15</v>
      </c>
      <c r="JG222" s="211">
        <f t="shared" si="1036"/>
        <v>0</v>
      </c>
      <c r="JH222" s="211">
        <f t="shared" si="1036"/>
        <v>0</v>
      </c>
      <c r="JI222" s="211">
        <f t="shared" si="1036"/>
        <v>19</v>
      </c>
      <c r="JJ222" s="211">
        <f t="shared" si="1036"/>
        <v>19</v>
      </c>
      <c r="JK222" s="211">
        <f t="shared" si="1036"/>
        <v>19</v>
      </c>
      <c r="JL222" s="211">
        <f t="shared" si="1036"/>
        <v>18</v>
      </c>
      <c r="JM222" s="211">
        <f t="shared" si="1036"/>
        <v>18</v>
      </c>
      <c r="JN222" s="211">
        <f t="shared" si="1036"/>
        <v>18</v>
      </c>
      <c r="JO222" s="211">
        <f t="shared" ref="JO222:KA222" si="1037">IF(ISNUMBER(JO172), (JO221-JO172), (JO221))</f>
        <v>0</v>
      </c>
      <c r="JP222" s="211">
        <f t="shared" si="1037"/>
        <v>0</v>
      </c>
      <c r="JQ222" s="211">
        <f t="shared" si="1037"/>
        <v>18</v>
      </c>
      <c r="JR222" s="211">
        <f t="shared" si="1037"/>
        <v>17</v>
      </c>
      <c r="JS222" s="211">
        <f t="shared" si="1037"/>
        <v>17</v>
      </c>
      <c r="JT222" s="211">
        <f t="shared" si="1037"/>
        <v>18</v>
      </c>
      <c r="JU222" s="211">
        <f t="shared" si="1037"/>
        <v>17</v>
      </c>
      <c r="JV222" s="211">
        <f t="shared" si="1037"/>
        <v>17</v>
      </c>
      <c r="JW222" s="211">
        <f t="shared" si="1037"/>
        <v>0</v>
      </c>
      <c r="JX222" s="211">
        <f t="shared" si="1037"/>
        <v>0</v>
      </c>
      <c r="JY222" s="211">
        <f t="shared" si="1037"/>
        <v>14</v>
      </c>
      <c r="JZ222" s="211">
        <f t="shared" si="1037"/>
        <v>14</v>
      </c>
      <c r="KA222" s="211">
        <f t="shared" si="1037"/>
        <v>15</v>
      </c>
    </row>
    <row r="223" spans="1:287" x14ac:dyDescent="0.2">
      <c r="A223" s="609"/>
      <c r="B223" s="611"/>
      <c r="C223" s="608"/>
      <c r="D223" s="608"/>
      <c r="E223" s="608"/>
      <c r="G223" s="247" t="s">
        <v>632</v>
      </c>
      <c r="H223" s="1006" t="s">
        <v>724</v>
      </c>
      <c r="I223" s="1007"/>
      <c r="J223" s="585">
        <f t="shared" si="672"/>
        <v>20.458973242641594</v>
      </c>
      <c r="K223" s="586">
        <f t="shared" si="672"/>
        <v>24.163736999601959</v>
      </c>
      <c r="L223" s="586">
        <f t="shared" si="672"/>
        <v>22.306670953810663</v>
      </c>
      <c r="M223" s="586">
        <f t="shared" si="672"/>
        <v>28.60588296214398</v>
      </c>
      <c r="N223" s="586">
        <f t="shared" si="672"/>
        <v>32.844058892164377</v>
      </c>
      <c r="O223" s="587">
        <f t="shared" si="672"/>
        <v>30.213919377014491</v>
      </c>
      <c r="P223" s="1006" t="s">
        <v>724</v>
      </c>
      <c r="Q223" s="1007"/>
      <c r="R223" s="586">
        <f t="shared" si="673"/>
        <v>8.5302443100324226</v>
      </c>
      <c r="S223" s="586">
        <f t="shared" si="673"/>
        <v>11.07430567948019</v>
      </c>
      <c r="T223" s="586">
        <f t="shared" si="673"/>
        <v>9.520754385566331</v>
      </c>
      <c r="U223" s="402">
        <f t="shared" si="673"/>
        <v>7.0544187474712068</v>
      </c>
      <c r="V223" s="402">
        <f t="shared" si="673"/>
        <v>4.4112126269041108</v>
      </c>
      <c r="W223" s="403">
        <f>(FK223/CT223)*100</f>
        <v>5.2446698871289801</v>
      </c>
      <c r="X223" s="1006" t="s">
        <v>724</v>
      </c>
      <c r="Y223" s="1007"/>
      <c r="Z223" s="402">
        <f t="shared" si="674"/>
        <v>0.88020198306796982</v>
      </c>
      <c r="AA223" s="402">
        <f t="shared" si="674"/>
        <v>1.3720992199926085</v>
      </c>
      <c r="AB223" s="402">
        <f t="shared" si="674"/>
        <v>1.2885420892162112</v>
      </c>
      <c r="AC223" s="402">
        <f t="shared" si="674"/>
        <v>3.0593854135901681</v>
      </c>
      <c r="AD223" s="402">
        <f t="shared" si="674"/>
        <v>7.546742589640103</v>
      </c>
      <c r="AE223" s="403">
        <f t="shared" si="674"/>
        <v>5.7319638009061178</v>
      </c>
      <c r="AF223" s="1006" t="s">
        <v>724</v>
      </c>
      <c r="AG223" s="1007"/>
      <c r="AH223" s="402">
        <f t="shared" si="675"/>
        <v>32.633719800041447</v>
      </c>
      <c r="AI223" s="402">
        <f t="shared" si="675"/>
        <v>36.801792788849802</v>
      </c>
      <c r="AJ223" s="402" t="e">
        <f t="shared" si="675"/>
        <v>#VALUE!</v>
      </c>
      <c r="AK223" s="402">
        <f t="shared" si="675"/>
        <v>42.531360327665332</v>
      </c>
      <c r="AL223" s="402">
        <f t="shared" si="675"/>
        <v>36.347244437791915</v>
      </c>
      <c r="AM223" s="403">
        <f t="shared" si="675"/>
        <v>39.497187249954536</v>
      </c>
      <c r="AN223" s="1006" t="s">
        <v>724</v>
      </c>
      <c r="AO223" s="1007"/>
      <c r="AP223" s="402">
        <f t="shared" si="676"/>
        <v>18.574030868040282</v>
      </c>
      <c r="AQ223" s="402">
        <f t="shared" si="676"/>
        <v>10.450793446258357</v>
      </c>
      <c r="AR223" s="402">
        <f t="shared" si="676"/>
        <v>13.216982568210806</v>
      </c>
      <c r="AS223" s="402">
        <f t="shared" si="676"/>
        <v>71.096833542063365</v>
      </c>
      <c r="AT223" s="402">
        <f t="shared" si="676"/>
        <v>33.205149688256405</v>
      </c>
      <c r="AU223" s="403">
        <f t="shared" si="676"/>
        <v>40.953836995833214</v>
      </c>
      <c r="AV223" s="1006" t="s">
        <v>724</v>
      </c>
      <c r="AW223" s="1007"/>
      <c r="AX223" s="402">
        <f t="shared" si="705"/>
        <v>29.194824268022217</v>
      </c>
      <c r="AY223" s="402">
        <f t="shared" si="705"/>
        <v>31.929101406898592</v>
      </c>
      <c r="AZ223" s="402">
        <f t="shared" si="705"/>
        <v>30.391256488278735</v>
      </c>
      <c r="BA223" s="402">
        <f t="shared" si="705"/>
        <v>39.822770631679404</v>
      </c>
      <c r="BB223" s="402">
        <f t="shared" si="705"/>
        <v>48.661293583405715</v>
      </c>
      <c r="BC223" s="403">
        <f t="shared" si="705"/>
        <v>45.083160626087427</v>
      </c>
      <c r="BD223" s="1006" t="s">
        <v>724</v>
      </c>
      <c r="BE223" s="1007"/>
      <c r="BF223" s="585">
        <f t="shared" si="706"/>
        <v>5.5682205613973927</v>
      </c>
      <c r="BG223" s="586">
        <f t="shared" si="707"/>
        <v>10.88884893603956</v>
      </c>
      <c r="BH223" s="586">
        <f t="shared" si="708"/>
        <v>8.1366685502334732</v>
      </c>
      <c r="BI223" s="402">
        <f t="shared" si="709"/>
        <v>3.520718552443368</v>
      </c>
      <c r="BJ223" s="402">
        <f t="shared" si="710"/>
        <v>7.4548512994543499</v>
      </c>
      <c r="BK223" s="403">
        <f t="shared" si="711"/>
        <v>5.2901155604144607</v>
      </c>
      <c r="BL223" s="1006" t="s">
        <v>724</v>
      </c>
      <c r="BM223" s="1007"/>
      <c r="BN223" s="583">
        <f t="shared" si="712"/>
        <v>8.5338786158936557</v>
      </c>
      <c r="BO223" s="377">
        <f t="shared" si="713"/>
        <v>20.197581186906898</v>
      </c>
      <c r="BP223" s="377">
        <f t="shared" si="714"/>
        <v>14.06353816279395</v>
      </c>
      <c r="BQ223" s="377">
        <f t="shared" si="715"/>
        <v>5.438905698901638</v>
      </c>
      <c r="BR223" s="377">
        <f t="shared" si="716"/>
        <v>12.799533614930233</v>
      </c>
      <c r="BS223" s="377">
        <f t="shared" si="717"/>
        <v>8.7614260535198394</v>
      </c>
      <c r="BT223" s="1006" t="s">
        <v>724</v>
      </c>
      <c r="BU223" s="1007"/>
      <c r="BV223" s="402">
        <f t="shared" si="718"/>
        <v>70.677782560207575</v>
      </c>
      <c r="BW223" s="402">
        <f t="shared" si="718"/>
        <v>74.613005324069377</v>
      </c>
      <c r="BX223" s="403">
        <f t="shared" si="718"/>
        <v>72.052503208434942</v>
      </c>
      <c r="BY223" s="211">
        <f t="shared" ref="BY223:CD223" si="1038">SUM(BY5:BY201)</f>
        <v>244175231</v>
      </c>
      <c r="BZ223" s="211">
        <f t="shared" si="1038"/>
        <v>239323907</v>
      </c>
      <c r="CA223" s="211">
        <f t="shared" si="1038"/>
        <v>483499138</v>
      </c>
      <c r="CB223" s="211">
        <f t="shared" si="1038"/>
        <v>257421928</v>
      </c>
      <c r="CC223" s="211">
        <f t="shared" si="1038"/>
        <v>250013739</v>
      </c>
      <c r="CD223" s="211">
        <f t="shared" si="1038"/>
        <v>507435667</v>
      </c>
      <c r="CE223" s="299"/>
      <c r="CF223" s="299"/>
      <c r="CG223" s="275">
        <f t="shared" ref="CG223:CL223" si="1039">SUM(CG5:CG201)</f>
        <v>160318890</v>
      </c>
      <c r="CH223" s="276">
        <f t="shared" si="1039"/>
        <v>151102585</v>
      </c>
      <c r="CI223" s="276">
        <f t="shared" si="1039"/>
        <v>322928271</v>
      </c>
      <c r="CJ223" s="276">
        <f t="shared" si="1039"/>
        <v>138125548</v>
      </c>
      <c r="CK223" s="276">
        <f t="shared" si="1039"/>
        <v>135040885</v>
      </c>
      <c r="CL223" s="277">
        <f t="shared" si="1039"/>
        <v>286202227</v>
      </c>
      <c r="CM223" s="299"/>
      <c r="CN223" s="299"/>
      <c r="CO223" s="275">
        <f t="shared" ref="CO223:CT223" si="1040">SUM(CO5:CO201)</f>
        <v>138068010</v>
      </c>
      <c r="CP223" s="276">
        <f t="shared" si="1040"/>
        <v>130051039</v>
      </c>
      <c r="CQ223" s="276">
        <f t="shared" si="1040"/>
        <v>277785617</v>
      </c>
      <c r="CR223" s="276">
        <f t="shared" si="1040"/>
        <v>124370203</v>
      </c>
      <c r="CS223" s="276">
        <f t="shared" si="1040"/>
        <v>114884281</v>
      </c>
      <c r="CT223" s="277">
        <f t="shared" si="1040"/>
        <v>248643804</v>
      </c>
      <c r="CU223" s="299"/>
      <c r="CV223" s="299"/>
      <c r="CW223" s="275">
        <f t="shared" ref="CW223:DB223" si="1041">SUM(CW5:CW201)</f>
        <v>114616142</v>
      </c>
      <c r="CX223" s="276">
        <f t="shared" si="1041"/>
        <v>108165257</v>
      </c>
      <c r="CY223" s="276">
        <f t="shared" si="1041"/>
        <v>227636028</v>
      </c>
      <c r="CZ223" s="276">
        <f t="shared" si="1041"/>
        <v>112878578</v>
      </c>
      <c r="DA223" s="276">
        <f t="shared" si="1041"/>
        <v>104485546</v>
      </c>
      <c r="DB223" s="277">
        <f t="shared" si="1041"/>
        <v>222167771</v>
      </c>
      <c r="DC223" s="299"/>
      <c r="DD223" s="299"/>
      <c r="DE223" s="275">
        <f t="shared" ref="DE223:DJ223" si="1042">SUM(DE5:DE201)</f>
        <v>35934445</v>
      </c>
      <c r="DF223" s="276">
        <f t="shared" si="1042"/>
        <v>35414600</v>
      </c>
      <c r="DG223" s="276">
        <f t="shared" si="1042"/>
        <v>196172468</v>
      </c>
      <c r="DH223" s="276">
        <f t="shared" si="1042"/>
        <v>99325246</v>
      </c>
      <c r="DI223" s="276">
        <f t="shared" si="1042"/>
        <v>102457422</v>
      </c>
      <c r="DJ223" s="277">
        <f t="shared" si="1042"/>
        <v>212975021</v>
      </c>
      <c r="DK223" s="299"/>
      <c r="DL223" s="299"/>
      <c r="DM223" s="275">
        <f t="shared" ref="DM223:DR223" si="1043">SUM(DM5:DM201)</f>
        <v>114984883</v>
      </c>
      <c r="DN223" s="276">
        <f t="shared" si="1043"/>
        <v>108647371</v>
      </c>
      <c r="DO223" s="276">
        <f t="shared" si="1043"/>
        <v>224014469</v>
      </c>
      <c r="DP223" s="276">
        <f t="shared" si="1043"/>
        <v>98402223</v>
      </c>
      <c r="DQ223" s="276">
        <f t="shared" si="1043"/>
        <v>92209271</v>
      </c>
      <c r="DR223" s="277">
        <f t="shared" si="1043"/>
        <v>190611494</v>
      </c>
      <c r="DS223" s="299"/>
      <c r="DT223" s="299"/>
      <c r="DU223" s="275">
        <f t="shared" ref="DU223:DZ223" si="1044">SUM(DU5:DU201)</f>
        <v>106788760</v>
      </c>
      <c r="DV223" s="276">
        <f t="shared" si="1044"/>
        <v>100121857</v>
      </c>
      <c r="DW223" s="276">
        <f t="shared" si="1044"/>
        <v>210709582</v>
      </c>
      <c r="DX223" s="276">
        <f t="shared" si="1044"/>
        <v>97237443</v>
      </c>
      <c r="DY223" s="276">
        <f t="shared" si="1044"/>
        <v>91992352</v>
      </c>
      <c r="DZ223" s="277">
        <f t="shared" si="1044"/>
        <v>190927330</v>
      </c>
      <c r="EA223" s="299"/>
      <c r="EB223" s="299"/>
      <c r="EC223" s="275">
        <f t="shared" ref="EC223:EH223" si="1045">SUM(EC5:EC201)</f>
        <v>122029459</v>
      </c>
      <c r="ED223" s="276">
        <f t="shared" si="1045"/>
        <v>115406593</v>
      </c>
      <c r="EE223" s="276">
        <f t="shared" si="1045"/>
        <v>237436052</v>
      </c>
      <c r="EF223" s="276">
        <f t="shared" si="1045"/>
        <v>111851154</v>
      </c>
      <c r="EG223" s="276">
        <f t="shared" si="1045"/>
        <v>103630420</v>
      </c>
      <c r="EH223" s="277">
        <f t="shared" si="1045"/>
        <v>215481574</v>
      </c>
      <c r="EI223" s="299"/>
      <c r="EJ223" s="299"/>
      <c r="EK223" s="275">
        <f t="shared" ref="EK223:EP223" si="1046">SUM(EK5:EK201)</f>
        <v>123733036</v>
      </c>
      <c r="EL223" s="276">
        <f t="shared" si="1046"/>
        <v>115476471</v>
      </c>
      <c r="EM223" s="276">
        <f t="shared" si="1046"/>
        <v>239116075</v>
      </c>
      <c r="EN223" s="276">
        <f t="shared" si="1046"/>
        <v>111665921</v>
      </c>
      <c r="EO223" s="276">
        <f t="shared" si="1046"/>
        <v>102817185</v>
      </c>
      <c r="EP223" s="277">
        <f t="shared" si="1046"/>
        <v>213745975</v>
      </c>
      <c r="EQ223" s="299"/>
      <c r="ER223" s="299"/>
      <c r="ES223" s="275">
        <f>SUM(ES5:ES201)</f>
        <v>37379883</v>
      </c>
      <c r="ET223" s="276">
        <f>SUM(ET5:ET201)</f>
        <v>32447173</v>
      </c>
      <c r="EU223" s="277">
        <f>SUM(EU5:EU201)</f>
        <v>70248425</v>
      </c>
      <c r="EV223" s="299"/>
      <c r="EW223" s="299"/>
      <c r="EX223" s="269">
        <f t="shared" ref="EX223:FC223" si="1047">SUM(EX5:EX201)</f>
        <v>32799598.80800001</v>
      </c>
      <c r="EY223" s="270">
        <f t="shared" si="1047"/>
        <v>36512031.239</v>
      </c>
      <c r="EZ223" s="270">
        <f t="shared" si="1047"/>
        <v>72034546.828799978</v>
      </c>
      <c r="FA223" s="270">
        <f t="shared" si="1047"/>
        <v>39512032.601700008</v>
      </c>
      <c r="FB223" s="270">
        <f t="shared" si="1047"/>
        <v>44352907.797899976</v>
      </c>
      <c r="FC223" s="271">
        <f t="shared" si="1047"/>
        <v>86472910.121000007</v>
      </c>
      <c r="FD223" s="299"/>
      <c r="FE223" s="299"/>
      <c r="FF223" s="269">
        <f t="shared" ref="FF223:FK223" si="1048">SUM(FF5:FF201)</f>
        <v>11777538.566999996</v>
      </c>
      <c r="FG223" s="270">
        <f t="shared" si="1048"/>
        <v>14402249.598199997</v>
      </c>
      <c r="FH223" s="270">
        <f t="shared" si="1048"/>
        <v>26447286.31299999</v>
      </c>
      <c r="FI223" s="270">
        <f t="shared" si="1048"/>
        <v>8773594.9166999981</v>
      </c>
      <c r="FJ223" s="270">
        <f t="shared" si="1048"/>
        <v>5067789.9097999996</v>
      </c>
      <c r="FK223" s="271">
        <f t="shared" si="1048"/>
        <v>13040546.714600002</v>
      </c>
      <c r="FL223" s="299"/>
      <c r="FM223" s="299"/>
      <c r="FN223" s="269">
        <f t="shared" ref="FN223:FS223" si="1049">SUM(FN5:FN201)</f>
        <v>1008853.5548000003</v>
      </c>
      <c r="FO223" s="270">
        <f t="shared" si="1049"/>
        <v>1484134.6476000005</v>
      </c>
      <c r="FP223" s="270">
        <f t="shared" si="1049"/>
        <v>2933186.0309999995</v>
      </c>
      <c r="FQ223" s="270">
        <f t="shared" si="1049"/>
        <v>3453390.7504000007</v>
      </c>
      <c r="FR223" s="270">
        <f t="shared" si="1049"/>
        <v>7885255.2000000002</v>
      </c>
      <c r="FS223" s="271">
        <f t="shared" si="1049"/>
        <v>12734576.210999999</v>
      </c>
      <c r="FT223" s="299"/>
      <c r="FU223" s="299"/>
      <c r="FV223" s="269">
        <f t="shared" ref="FV223:GA223" si="1050">SUM(FV5:FV201)</f>
        <v>11726746.093000002</v>
      </c>
      <c r="FW223" s="270">
        <f t="shared" si="1050"/>
        <v>13033207.709000003</v>
      </c>
      <c r="FX223" s="270" t="e">
        <f t="shared" si="1050"/>
        <v>#VALUE!</v>
      </c>
      <c r="FY223" s="270">
        <f t="shared" si="1050"/>
        <v>42244378.272599995</v>
      </c>
      <c r="FZ223" s="270">
        <f t="shared" si="1050"/>
        <v>37240449.618999988</v>
      </c>
      <c r="GA223" s="271">
        <f t="shared" si="1050"/>
        <v>84119142.839999989</v>
      </c>
      <c r="GB223" s="299"/>
      <c r="GC223" s="299"/>
      <c r="GD223" s="269">
        <f t="shared" ref="GD223:GI223" si="1051">SUM(GD5:GD201)</f>
        <v>21357327.662</v>
      </c>
      <c r="GE223" s="270">
        <f t="shared" si="1051"/>
        <v>11354512.328000003</v>
      </c>
      <c r="GF223" s="270">
        <f t="shared" si="1051"/>
        <v>29607953.318</v>
      </c>
      <c r="GG223" s="270">
        <f t="shared" si="1051"/>
        <v>69960864.687999994</v>
      </c>
      <c r="GH223" s="270">
        <f t="shared" si="1051"/>
        <v>30618226.462000009</v>
      </c>
      <c r="GI223" s="271">
        <f t="shared" si="1051"/>
        <v>78062720.548082411</v>
      </c>
      <c r="GJ223" s="299"/>
      <c r="GK223" s="299"/>
      <c r="GL223" s="269">
        <f t="shared" ref="GL223:GQ223" si="1052">SUM(GL5:GL201)</f>
        <v>31176790.820000004</v>
      </c>
      <c r="GM223" s="270">
        <f t="shared" si="1052"/>
        <v>31968009.251999997</v>
      </c>
      <c r="GN223" s="270">
        <f t="shared" si="1052"/>
        <v>64037289.511</v>
      </c>
      <c r="GO223" s="270">
        <f t="shared" si="1052"/>
        <v>38722643.894000001</v>
      </c>
      <c r="GP223" s="270">
        <f t="shared" si="1052"/>
        <v>44764668.480999999</v>
      </c>
      <c r="GQ223" s="271">
        <f t="shared" si="1052"/>
        <v>86076074.863000005</v>
      </c>
      <c r="GR223" s="299"/>
      <c r="GS223" s="299"/>
      <c r="GT223" s="269">
        <f t="shared" ref="GT223:GY223" si="1053">SUM(GT5:GT201)</f>
        <v>6794869.4270000011</v>
      </c>
      <c r="GU223" s="270">
        <f t="shared" si="1053"/>
        <v>12566449.574000005</v>
      </c>
      <c r="GV223" s="270">
        <f t="shared" si="1053"/>
        <v>19319384.569999997</v>
      </c>
      <c r="GW223" s="270">
        <f t="shared" si="1053"/>
        <v>3937964.3300000019</v>
      </c>
      <c r="GX223" s="270">
        <f t="shared" si="1053"/>
        <v>7725493.7120000003</v>
      </c>
      <c r="GY223" s="271">
        <f t="shared" si="1053"/>
        <v>11399224.276000001</v>
      </c>
      <c r="GZ223" s="299"/>
      <c r="HA223" s="299"/>
      <c r="HB223" s="269">
        <f t="shared" ref="HB223:HG223" si="1054">SUM(HB5:HB201)</f>
        <v>10559227.1</v>
      </c>
      <c r="HC223" s="270">
        <f t="shared" si="1054"/>
        <v>23323453.982000001</v>
      </c>
      <c r="HD223" s="270">
        <f t="shared" si="1054"/>
        <v>33628180.461000003</v>
      </c>
      <c r="HE223" s="270">
        <f t="shared" si="1054"/>
        <v>6073404.1410000008</v>
      </c>
      <c r="HF223" s="270">
        <f t="shared" si="1054"/>
        <v>13160120.156000007</v>
      </c>
      <c r="HG223" s="271">
        <f t="shared" si="1054"/>
        <v>18727195.542000003</v>
      </c>
      <c r="HH223" s="299"/>
      <c r="HI223" s="299"/>
      <c r="HJ223" s="269">
        <f>SUM(HJ5:HJ201)</f>
        <v>26419272.427999996</v>
      </c>
      <c r="HK223" s="270">
        <f>SUM(HK5:HK201)</f>
        <v>24209810.917999998</v>
      </c>
      <c r="HL223" s="271">
        <f>SUM(HL5:HL201)</f>
        <v>50615748.677000016</v>
      </c>
      <c r="HM223" s="442">
        <f t="shared" ref="HM223:HR223" si="1055">SUM(HM5:HM201)</f>
        <v>92</v>
      </c>
      <c r="HN223" s="443">
        <f t="shared" si="1055"/>
        <v>92</v>
      </c>
      <c r="HO223" s="443">
        <f t="shared" si="1055"/>
        <v>95</v>
      </c>
      <c r="HP223" s="443">
        <f t="shared" si="1055"/>
        <v>64</v>
      </c>
      <c r="HQ223" s="443">
        <f t="shared" si="1055"/>
        <v>65</v>
      </c>
      <c r="HR223" s="444">
        <f t="shared" si="1055"/>
        <v>67</v>
      </c>
      <c r="HS223" s="440"/>
      <c r="HT223" s="440"/>
      <c r="HU223" s="442">
        <f t="shared" ref="HU223:HZ223" si="1056">SUM(HU5:HU201)</f>
        <v>78</v>
      </c>
      <c r="HV223" s="443">
        <f t="shared" si="1056"/>
        <v>78</v>
      </c>
      <c r="HW223" s="443">
        <f t="shared" si="1056"/>
        <v>81</v>
      </c>
      <c r="HX223" s="443">
        <f t="shared" si="1056"/>
        <v>60</v>
      </c>
      <c r="HY223" s="443">
        <f t="shared" si="1056"/>
        <v>60</v>
      </c>
      <c r="HZ223" s="444">
        <f t="shared" si="1056"/>
        <v>62</v>
      </c>
      <c r="IA223" s="440"/>
      <c r="IB223" s="440"/>
      <c r="IC223" s="442">
        <f t="shared" ref="IC223:IH223" si="1057">SUM(IC5:IC201)</f>
        <v>74</v>
      </c>
      <c r="ID223" s="443">
        <f t="shared" si="1057"/>
        <v>74</v>
      </c>
      <c r="IE223" s="443">
        <f t="shared" si="1057"/>
        <v>71</v>
      </c>
      <c r="IF223" s="443">
        <f t="shared" si="1057"/>
        <v>62</v>
      </c>
      <c r="IG223" s="443">
        <f t="shared" si="1057"/>
        <v>62</v>
      </c>
      <c r="IH223" s="444">
        <f t="shared" si="1057"/>
        <v>59</v>
      </c>
      <c r="II223" s="440"/>
      <c r="IJ223" s="440"/>
      <c r="IK223" s="442">
        <f t="shared" ref="IK223:IP223" si="1058">SUM(IK5:IK201)</f>
        <v>37</v>
      </c>
      <c r="IL223" s="443">
        <f t="shared" si="1058"/>
        <v>44</v>
      </c>
      <c r="IM223" s="443">
        <f t="shared" si="1058"/>
        <v>49</v>
      </c>
      <c r="IN223" s="443">
        <f t="shared" si="1058"/>
        <v>45</v>
      </c>
      <c r="IO223" s="443">
        <f t="shared" si="1058"/>
        <v>56</v>
      </c>
      <c r="IP223" s="444">
        <f t="shared" si="1058"/>
        <v>52</v>
      </c>
      <c r="IQ223" s="440"/>
      <c r="IR223" s="440"/>
      <c r="IS223" s="442">
        <f t="shared" ref="IS223:IX223" si="1059">SUM(IS5:IS201)</f>
        <v>65</v>
      </c>
      <c r="IT223" s="443">
        <f t="shared" si="1059"/>
        <v>66</v>
      </c>
      <c r="IU223" s="443">
        <f t="shared" si="1059"/>
        <v>67</v>
      </c>
      <c r="IV223" s="443">
        <f t="shared" si="1059"/>
        <v>49</v>
      </c>
      <c r="IW223" s="443">
        <f t="shared" si="1059"/>
        <v>49</v>
      </c>
      <c r="IX223" s="444">
        <f t="shared" si="1059"/>
        <v>47</v>
      </c>
      <c r="IY223" s="440"/>
      <c r="IZ223" s="440"/>
      <c r="JA223" s="442">
        <f t="shared" ref="JA223:JF223" si="1060">SUM(JA5:JA201)</f>
        <v>53</v>
      </c>
      <c r="JB223" s="443">
        <f t="shared" si="1060"/>
        <v>55</v>
      </c>
      <c r="JC223" s="443">
        <f t="shared" si="1060"/>
        <v>63</v>
      </c>
      <c r="JD223" s="443">
        <f t="shared" si="1060"/>
        <v>47</v>
      </c>
      <c r="JE223" s="443">
        <f t="shared" si="1060"/>
        <v>48</v>
      </c>
      <c r="JF223" s="444">
        <f t="shared" si="1060"/>
        <v>51</v>
      </c>
      <c r="JG223" s="440"/>
      <c r="JH223" s="440"/>
      <c r="JI223" s="442">
        <f t="shared" ref="JI223:JN223" si="1061">SUM(JI5:JI201)</f>
        <v>70</v>
      </c>
      <c r="JJ223" s="443">
        <f t="shared" si="1061"/>
        <v>70</v>
      </c>
      <c r="JK223" s="443">
        <f t="shared" si="1061"/>
        <v>70</v>
      </c>
      <c r="JL223" s="443">
        <f t="shared" si="1061"/>
        <v>53</v>
      </c>
      <c r="JM223" s="443">
        <f t="shared" si="1061"/>
        <v>53</v>
      </c>
      <c r="JN223" s="444">
        <f t="shared" si="1061"/>
        <v>53</v>
      </c>
      <c r="JO223" s="440"/>
      <c r="JP223" s="440"/>
      <c r="JQ223" s="442">
        <f t="shared" ref="JQ223:JV223" si="1062">SUM(JQ5:JQ201)</f>
        <v>71</v>
      </c>
      <c r="JR223" s="443">
        <f t="shared" si="1062"/>
        <v>69</v>
      </c>
      <c r="JS223" s="443">
        <f t="shared" si="1062"/>
        <v>71</v>
      </c>
      <c r="JT223" s="443">
        <f t="shared" si="1062"/>
        <v>51</v>
      </c>
      <c r="JU223" s="443">
        <f t="shared" si="1062"/>
        <v>50</v>
      </c>
      <c r="JV223" s="444">
        <f t="shared" si="1062"/>
        <v>51</v>
      </c>
      <c r="JW223" s="440"/>
      <c r="JX223" s="440"/>
      <c r="JY223" s="442">
        <f>SUM(JY5:JY201)</f>
        <v>27</v>
      </c>
      <c r="JZ223" s="443">
        <f>SUM(JZ5:JZ201)</f>
        <v>27</v>
      </c>
      <c r="KA223" s="444">
        <f>SUM(KA5:KA201)</f>
        <v>29</v>
      </c>
    </row>
    <row r="224" spans="1:287" x14ac:dyDescent="0.2">
      <c r="A224" s="609"/>
      <c r="B224" s="611"/>
      <c r="C224" s="609"/>
      <c r="D224" s="609"/>
      <c r="E224" s="609"/>
      <c r="G224" s="150" t="s">
        <v>607</v>
      </c>
      <c r="H224" s="1006" t="s">
        <v>724</v>
      </c>
      <c r="I224" s="1007"/>
      <c r="J224" s="585">
        <f t="shared" ref="J224" si="1063">(EX224/CG224)*100</f>
        <v>32.628979957498672</v>
      </c>
      <c r="K224" s="586">
        <f t="shared" ref="K224" si="1064">(EY224/CH224)*100</f>
        <v>37.412787551187762</v>
      </c>
      <c r="L224" s="586">
        <f t="shared" ref="L224" si="1065">(EZ224/CI224)*100</f>
        <v>33.683607173957796</v>
      </c>
      <c r="M224" s="586">
        <f t="shared" ref="M224" si="1066">(FA224/CJ224)*100</f>
        <v>39.428936626787497</v>
      </c>
      <c r="N224" s="586">
        <f t="shared" ref="N224" si="1067">(FB224/CK224)*100</f>
        <v>47.091014847069687</v>
      </c>
      <c r="O224" s="587">
        <f t="shared" ref="O224" si="1068">(FC224/CL224)*100</f>
        <v>40.226886069503998</v>
      </c>
      <c r="P224" s="1006" t="s">
        <v>724</v>
      </c>
      <c r="Q224" s="1007"/>
      <c r="R224" s="586">
        <f t="shared" ref="R224" si="1069">(FF224/CO224)*100</f>
        <v>10.002672944780642</v>
      </c>
      <c r="S224" s="586">
        <f t="shared" ref="S224" si="1070">(FG224/CP224)*100</f>
        <v>13.525911155646112</v>
      </c>
      <c r="T224" s="586">
        <f t="shared" ref="T224" si="1071">(FH224/CQ224)*100</f>
        <v>10.74179875903763</v>
      </c>
      <c r="U224" s="586">
        <f t="shared" ref="U224" si="1072">(FI224/CR224)*100</f>
        <v>10.674020282427902</v>
      </c>
      <c r="V224" s="586">
        <f t="shared" ref="V224" si="1073">(FJ224/CS224)*100</f>
        <v>9.0586953535188943</v>
      </c>
      <c r="W224" s="587">
        <f>(FK224/CT224)*100</f>
        <v>10.833698012925581</v>
      </c>
      <c r="X224" s="1006" t="s">
        <v>724</v>
      </c>
      <c r="Y224" s="1007"/>
      <c r="Z224" s="586">
        <f t="shared" ref="Z224" si="1074">(FN224/CW224)*100</f>
        <v>1.5219818775960401</v>
      </c>
      <c r="AA224" s="586">
        <f t="shared" ref="AA224" si="1075">(FO224/CX224)*100</f>
        <v>2.4035320843242762</v>
      </c>
      <c r="AB224" s="586">
        <f t="shared" ref="AB224" si="1076">(FP224/CY224)*100</f>
        <v>2.6930335351996444</v>
      </c>
      <c r="AC224" s="586">
        <f t="shared" ref="AC224" si="1077">(FQ224/CZ224)*100</f>
        <v>4.7587783404858</v>
      </c>
      <c r="AD224" s="586">
        <f t="shared" ref="AD224" si="1078">(FR224/DA224)*100</f>
        <v>13.200506102991271</v>
      </c>
      <c r="AE224" s="587">
        <f t="shared" ref="AE224" si="1079">(FS224/DB224)*100</f>
        <v>11.997604809978272</v>
      </c>
      <c r="AF224" s="1006" t="s">
        <v>724</v>
      </c>
      <c r="AG224" s="1007"/>
      <c r="AH224" s="402">
        <f t="shared" ref="AH224" si="1080">(FV224/DE224)*100</f>
        <v>33.356852558215948</v>
      </c>
      <c r="AI224" s="586">
        <f t="shared" ref="AI224" si="1081">(FW224/DF224)*100</f>
        <v>32.311165651310773</v>
      </c>
      <c r="AJ224" s="586">
        <f t="shared" ref="AJ224" si="1082">(FX224/DG224)*100</f>
        <v>32.650254472567823</v>
      </c>
      <c r="AK224" s="586">
        <f t="shared" ref="AK224" si="1083">(FY224/DH224)*100</f>
        <v>48.421893271131019</v>
      </c>
      <c r="AL224" s="586">
        <f t="shared" ref="AL224" si="1084">(FZ224/DI224)*100</f>
        <v>43.124728071824116</v>
      </c>
      <c r="AM224" s="587">
        <f t="shared" ref="AM224" si="1085">(GA224/DJ224)*100</f>
        <v>46.848539731741958</v>
      </c>
      <c r="AN224" s="1006" t="s">
        <v>724</v>
      </c>
      <c r="AO224" s="1007"/>
      <c r="AP224" s="586">
        <f t="shared" ref="AP224" si="1086">(GD224/DM224)*100</f>
        <v>34.328201604243958</v>
      </c>
      <c r="AQ224" s="586">
        <f t="shared" ref="AQ224" si="1087">(GE224/DN224)*100</f>
        <v>16.925739273526204</v>
      </c>
      <c r="AR224" s="586">
        <f t="shared" ref="AR224" si="1088">(GF224/DO224)*100</f>
        <v>22.524936556231779</v>
      </c>
      <c r="AS224" s="586">
        <f t="shared" ref="AS224" si="1089">(GG224/DP224)*100</f>
        <v>86.602900010481207</v>
      </c>
      <c r="AT224" s="586">
        <f t="shared" ref="AT224" si="1090">(GH224/DQ224)*100</f>
        <v>56.107430991556804</v>
      </c>
      <c r="AU224" s="587">
        <f t="shared" ref="AU224" si="1091">(GI224/DR224)*100</f>
        <v>63.665613487507578</v>
      </c>
      <c r="AV224" s="1006" t="s">
        <v>724</v>
      </c>
      <c r="AW224" s="1007"/>
      <c r="AX224" s="586">
        <f t="shared" ref="AX224" si="1092">(GL224/DU224)*100</f>
        <v>42.428384043666348</v>
      </c>
      <c r="AY224" s="586">
        <f t="shared" ref="AY224" si="1093">(GM224/DV224)*100</f>
        <v>37.834411322864483</v>
      </c>
      <c r="AZ224" s="586">
        <f t="shared" ref="AZ224" si="1094">(GN224/DW224)*100</f>
        <v>39.62801356996647</v>
      </c>
      <c r="BA224" s="586">
        <f t="shared" ref="BA224" si="1095">(GO224/DX224)*100</f>
        <v>50.478309149248361</v>
      </c>
      <c r="BB224" s="586">
        <f t="shared" ref="BB224" si="1096">(GP224/DY224)*100</f>
        <v>62.465775995424501</v>
      </c>
      <c r="BC224" s="587">
        <f t="shared" ref="BC224" si="1097">(GQ224/DZ224)*100</f>
        <v>57.842836537765486</v>
      </c>
      <c r="BD224" s="1006" t="s">
        <v>724</v>
      </c>
      <c r="BE224" s="1007"/>
      <c r="BF224" s="595">
        <f t="shared" si="706"/>
        <v>22.218591481250172</v>
      </c>
      <c r="BG224" s="596">
        <f t="shared" si="707"/>
        <v>38.518004257481095</v>
      </c>
      <c r="BH224" s="596">
        <f t="shared" si="708"/>
        <v>29.68245098777534</v>
      </c>
      <c r="BI224" s="596">
        <f t="shared" si="709"/>
        <v>14.613852940202889</v>
      </c>
      <c r="BJ224" s="596">
        <f t="shared" si="710"/>
        <v>27.229999894057777</v>
      </c>
      <c r="BK224" s="597">
        <f t="shared" si="711"/>
        <v>19.91544391333003</v>
      </c>
      <c r="BL224" s="1006" t="s">
        <v>724</v>
      </c>
      <c r="BM224" s="1007"/>
      <c r="BN224" s="583">
        <f t="shared" si="712"/>
        <v>31.115388009441919</v>
      </c>
      <c r="BO224" s="583">
        <f t="shared" si="713"/>
        <v>60.402568462760655</v>
      </c>
      <c r="BP224" s="583">
        <f t="shared" si="714"/>
        <v>44.74776590149844</v>
      </c>
      <c r="BQ224" s="583">
        <f t="shared" si="715"/>
        <v>21.412710055535328</v>
      </c>
      <c r="BR224" s="583">
        <f t="shared" si="716"/>
        <v>42.888512550088429</v>
      </c>
      <c r="BS224" s="583">
        <f t="shared" si="717"/>
        <v>30.935306019827983</v>
      </c>
      <c r="BT224" s="1006" t="s">
        <v>724</v>
      </c>
      <c r="BU224" s="1007"/>
      <c r="BV224" s="586">
        <f t="shared" si="718"/>
        <v>53.775375359175079</v>
      </c>
      <c r="BW224" s="586">
        <f t="shared" si="718"/>
        <v>60.784296209145559</v>
      </c>
      <c r="BX224" s="587">
        <f t="shared" si="718"/>
        <v>56.615358227156634</v>
      </c>
      <c r="BY224" s="211">
        <f t="shared" ref="BY224:EJ224" si="1098">SUM(BY54,BY56:BY58,BY60,BY62:BY64,BY67:BY73,BY182)</f>
        <v>21133884</v>
      </c>
      <c r="BZ224" s="211">
        <f t="shared" si="1098"/>
        <v>18469404</v>
      </c>
      <c r="CA224" s="211">
        <f t="shared" si="1098"/>
        <v>39603288</v>
      </c>
      <c r="CB224" s="211">
        <f t="shared" si="1098"/>
        <v>21279953</v>
      </c>
      <c r="CC224" s="211">
        <f t="shared" si="1098"/>
        <v>18452383</v>
      </c>
      <c r="CD224" s="211">
        <f t="shared" si="1098"/>
        <v>39732336</v>
      </c>
      <c r="CE224" s="211">
        <f t="shared" si="1098"/>
        <v>0</v>
      </c>
      <c r="CF224" s="211">
        <f t="shared" si="1098"/>
        <v>0</v>
      </c>
      <c r="CG224" s="211">
        <f t="shared" si="1098"/>
        <v>18540600</v>
      </c>
      <c r="CH224" s="211">
        <f t="shared" si="1098"/>
        <v>15712985</v>
      </c>
      <c r="CI224" s="211">
        <f t="shared" si="1098"/>
        <v>39126408</v>
      </c>
      <c r="CJ224" s="211">
        <f t="shared" si="1098"/>
        <v>18053953</v>
      </c>
      <c r="CK224" s="211">
        <f t="shared" si="1098"/>
        <v>15169458</v>
      </c>
      <c r="CL224" s="211">
        <f t="shared" si="1098"/>
        <v>38045178</v>
      </c>
      <c r="CM224" s="211">
        <f t="shared" si="1098"/>
        <v>0</v>
      </c>
      <c r="CN224" s="211">
        <f t="shared" si="1098"/>
        <v>0</v>
      </c>
      <c r="CO224" s="211">
        <f t="shared" si="1098"/>
        <v>18540600</v>
      </c>
      <c r="CP224" s="211">
        <f t="shared" si="1098"/>
        <v>15712985</v>
      </c>
      <c r="CQ224" s="211">
        <f t="shared" si="1098"/>
        <v>39126408</v>
      </c>
      <c r="CR224" s="211">
        <f t="shared" si="1098"/>
        <v>18053953</v>
      </c>
      <c r="CS224" s="211">
        <f t="shared" si="1098"/>
        <v>15169458</v>
      </c>
      <c r="CT224" s="211">
        <f t="shared" si="1098"/>
        <v>38045178</v>
      </c>
      <c r="CU224" s="211">
        <f t="shared" si="1098"/>
        <v>0</v>
      </c>
      <c r="CV224" s="211">
        <f t="shared" si="1098"/>
        <v>0</v>
      </c>
      <c r="CW224" s="211">
        <f t="shared" si="1098"/>
        <v>18672909</v>
      </c>
      <c r="CX224" s="211">
        <f t="shared" si="1098"/>
        <v>15836768</v>
      </c>
      <c r="CY224" s="211">
        <f t="shared" si="1098"/>
        <v>39382500</v>
      </c>
      <c r="CZ224" s="211">
        <f t="shared" si="1098"/>
        <v>18186262</v>
      </c>
      <c r="DA224" s="211">
        <f t="shared" si="1098"/>
        <v>15291354</v>
      </c>
      <c r="DB224" s="211">
        <f t="shared" si="1098"/>
        <v>38299383</v>
      </c>
      <c r="DC224" s="211">
        <f t="shared" si="1098"/>
        <v>0</v>
      </c>
      <c r="DD224" s="211">
        <f t="shared" si="1098"/>
        <v>0</v>
      </c>
      <c r="DE224" s="211">
        <f t="shared" si="1098"/>
        <v>9063367</v>
      </c>
      <c r="DF224" s="211">
        <f t="shared" si="1098"/>
        <v>10724811</v>
      </c>
      <c r="DG224" s="211">
        <f t="shared" si="1098"/>
        <v>24270789</v>
      </c>
      <c r="DH224" s="211">
        <f t="shared" si="1098"/>
        <v>11702888</v>
      </c>
      <c r="DI224" s="211">
        <f t="shared" si="1098"/>
        <v>15291354</v>
      </c>
      <c r="DJ224" s="211">
        <f t="shared" si="1098"/>
        <v>33477616</v>
      </c>
      <c r="DK224" s="211">
        <f t="shared" si="1098"/>
        <v>0</v>
      </c>
      <c r="DL224" s="211">
        <f t="shared" si="1098"/>
        <v>0</v>
      </c>
      <c r="DM224" s="211">
        <f t="shared" si="1098"/>
        <v>18416775</v>
      </c>
      <c r="DN224" s="211">
        <f t="shared" si="1098"/>
        <v>15597204</v>
      </c>
      <c r="DO224" s="211">
        <f t="shared" si="1098"/>
        <v>34013979</v>
      </c>
      <c r="DP224" s="211">
        <f t="shared" si="1098"/>
        <v>17927349</v>
      </c>
      <c r="DQ224" s="211">
        <f t="shared" si="1098"/>
        <v>15049970</v>
      </c>
      <c r="DR224" s="211">
        <f t="shared" si="1098"/>
        <v>32977319</v>
      </c>
      <c r="DS224" s="211">
        <f t="shared" si="1098"/>
        <v>0</v>
      </c>
      <c r="DT224" s="211">
        <f t="shared" si="1098"/>
        <v>0</v>
      </c>
      <c r="DU224" s="211">
        <f t="shared" si="1098"/>
        <v>18540600</v>
      </c>
      <c r="DV224" s="211">
        <f t="shared" si="1098"/>
        <v>15712985</v>
      </c>
      <c r="DW224" s="211">
        <f t="shared" si="1098"/>
        <v>34253585</v>
      </c>
      <c r="DX224" s="211">
        <f t="shared" si="1098"/>
        <v>18053953</v>
      </c>
      <c r="DY224" s="211">
        <f t="shared" si="1098"/>
        <v>15169458</v>
      </c>
      <c r="DZ224" s="211">
        <f t="shared" si="1098"/>
        <v>33223411</v>
      </c>
      <c r="EA224" s="211">
        <f t="shared" si="1098"/>
        <v>0</v>
      </c>
      <c r="EB224" s="211">
        <f t="shared" si="1098"/>
        <v>0</v>
      </c>
      <c r="EC224" s="211">
        <f t="shared" si="1098"/>
        <v>18032646</v>
      </c>
      <c r="ED224" s="211">
        <f t="shared" si="1098"/>
        <v>15283685</v>
      </c>
      <c r="EE224" s="211">
        <f t="shared" si="1098"/>
        <v>33316331</v>
      </c>
      <c r="EF224" s="211">
        <f t="shared" si="1098"/>
        <v>18186262</v>
      </c>
      <c r="EG224" s="211">
        <f t="shared" si="1098"/>
        <v>15291354</v>
      </c>
      <c r="EH224" s="211">
        <f t="shared" si="1098"/>
        <v>33477616</v>
      </c>
      <c r="EI224" s="211">
        <f t="shared" si="1098"/>
        <v>0</v>
      </c>
      <c r="EJ224" s="211">
        <f t="shared" si="1098"/>
        <v>0</v>
      </c>
      <c r="EK224" s="211">
        <f t="shared" ref="EK224:GV224" si="1099">SUM(EK54,EK56:EK58,EK60,EK62:EK64,EK67:EK73,EK182)</f>
        <v>18672909</v>
      </c>
      <c r="EL224" s="211">
        <f t="shared" si="1099"/>
        <v>15168100</v>
      </c>
      <c r="EM224" s="211">
        <f t="shared" si="1099"/>
        <v>33018665</v>
      </c>
      <c r="EN224" s="211">
        <f t="shared" si="1099"/>
        <v>18186262</v>
      </c>
      <c r="EO224" s="211">
        <f t="shared" si="1099"/>
        <v>14630375</v>
      </c>
      <c r="EP224" s="211">
        <f t="shared" si="1099"/>
        <v>32002044</v>
      </c>
      <c r="EQ224" s="211">
        <f t="shared" si="1099"/>
        <v>0</v>
      </c>
      <c r="ER224" s="211">
        <f t="shared" si="1099"/>
        <v>0</v>
      </c>
      <c r="ES224" s="211">
        <f t="shared" si="1099"/>
        <v>20056723</v>
      </c>
      <c r="ET224" s="211">
        <f t="shared" si="1099"/>
        <v>17361152</v>
      </c>
      <c r="EU224" s="211">
        <f t="shared" si="1099"/>
        <v>37568034</v>
      </c>
      <c r="EV224" s="211">
        <f t="shared" si="1099"/>
        <v>0</v>
      </c>
      <c r="EW224" s="211">
        <f t="shared" si="1099"/>
        <v>0</v>
      </c>
      <c r="EX224" s="211">
        <f t="shared" si="1099"/>
        <v>6049608.6579999989</v>
      </c>
      <c r="EY224" s="211">
        <f t="shared" si="1099"/>
        <v>5878665.6959999995</v>
      </c>
      <c r="EZ224" s="211">
        <f t="shared" si="1099"/>
        <v>13179185.571999997</v>
      </c>
      <c r="FA224" s="211">
        <f t="shared" si="1099"/>
        <v>7118481.6869999999</v>
      </c>
      <c r="FB224" s="211">
        <f t="shared" si="1099"/>
        <v>7143451.7190000005</v>
      </c>
      <c r="FC224" s="211">
        <f t="shared" si="1099"/>
        <v>15304390.409</v>
      </c>
      <c r="FD224" s="211">
        <f t="shared" si="1099"/>
        <v>0</v>
      </c>
      <c r="FE224" s="211">
        <f t="shared" si="1099"/>
        <v>0</v>
      </c>
      <c r="FF224" s="211">
        <f t="shared" si="1099"/>
        <v>1854555.5799999998</v>
      </c>
      <c r="FG224" s="211">
        <f t="shared" si="1099"/>
        <v>2125324.3910000003</v>
      </c>
      <c r="FH224" s="211">
        <f t="shared" si="1099"/>
        <v>4202880.0090000005</v>
      </c>
      <c r="FI224" s="211">
        <f t="shared" si="1099"/>
        <v>1927082.6050000004</v>
      </c>
      <c r="FJ224" s="211">
        <f t="shared" si="1099"/>
        <v>1374154.9870000002</v>
      </c>
      <c r="FK224" s="211">
        <f t="shared" si="1099"/>
        <v>4121699.693</v>
      </c>
      <c r="FL224" s="211">
        <f t="shared" si="1099"/>
        <v>0</v>
      </c>
      <c r="FM224" s="211">
        <f t="shared" si="1099"/>
        <v>0</v>
      </c>
      <c r="FN224" s="211">
        <f t="shared" si="1099"/>
        <v>284198.29099999997</v>
      </c>
      <c r="FO224" s="211">
        <f t="shared" si="1099"/>
        <v>380641.8</v>
      </c>
      <c r="FP224" s="211">
        <f t="shared" si="1099"/>
        <v>1060583.932</v>
      </c>
      <c r="FQ224" s="211">
        <f t="shared" si="1099"/>
        <v>865443.89699999976</v>
      </c>
      <c r="FR224" s="211">
        <f t="shared" si="1099"/>
        <v>2018536.118</v>
      </c>
      <c r="FS224" s="211">
        <f t="shared" si="1099"/>
        <v>4595008.6170000006</v>
      </c>
      <c r="FT224" s="211">
        <f t="shared" si="1099"/>
        <v>0</v>
      </c>
      <c r="FU224" s="211">
        <f t="shared" si="1099"/>
        <v>0</v>
      </c>
      <c r="FV224" s="211">
        <f t="shared" si="1099"/>
        <v>3023253.9670000002</v>
      </c>
      <c r="FW224" s="211">
        <f t="shared" si="1099"/>
        <v>3465311.4479999999</v>
      </c>
      <c r="FX224" s="211">
        <f t="shared" si="1099"/>
        <v>7924474.3709999993</v>
      </c>
      <c r="FY224" s="211">
        <f t="shared" si="1099"/>
        <v>5666759.936999999</v>
      </c>
      <c r="FZ224" s="211">
        <f t="shared" si="1099"/>
        <v>6594354.8309999993</v>
      </c>
      <c r="GA224" s="211">
        <f t="shared" si="1099"/>
        <v>15683774.233000005</v>
      </c>
      <c r="GB224" s="211">
        <f t="shared" si="1099"/>
        <v>0</v>
      </c>
      <c r="GC224" s="211">
        <f t="shared" si="1099"/>
        <v>0</v>
      </c>
      <c r="GD224" s="211">
        <f t="shared" si="1099"/>
        <v>6322147.6509999996</v>
      </c>
      <c r="GE224" s="211">
        <f t="shared" si="1099"/>
        <v>2639942.0830000001</v>
      </c>
      <c r="GF224" s="211">
        <f t="shared" si="1099"/>
        <v>7661627.1900000004</v>
      </c>
      <c r="GG224" s="211">
        <f t="shared" si="1099"/>
        <v>15525604.129000003</v>
      </c>
      <c r="GH224" s="211">
        <f t="shared" si="1099"/>
        <v>8444151.5320000015</v>
      </c>
      <c r="GI224" s="211">
        <f t="shared" si="1099"/>
        <v>20995212.453082398</v>
      </c>
      <c r="GJ224" s="211">
        <f t="shared" si="1099"/>
        <v>0</v>
      </c>
      <c r="GK224" s="211">
        <f t="shared" si="1099"/>
        <v>0</v>
      </c>
      <c r="GL224" s="211">
        <f t="shared" si="1099"/>
        <v>7866476.9720000029</v>
      </c>
      <c r="GM224" s="211">
        <f t="shared" si="1099"/>
        <v>5944915.3759999983</v>
      </c>
      <c r="GN224" s="211">
        <f t="shared" si="1099"/>
        <v>13574015.311999999</v>
      </c>
      <c r="GO224" s="211">
        <f t="shared" si="1099"/>
        <v>9113330.2089999989</v>
      </c>
      <c r="GP224" s="211">
        <f t="shared" si="1099"/>
        <v>9475719.654000001</v>
      </c>
      <c r="GQ224" s="211">
        <f t="shared" si="1099"/>
        <v>19217363.316999998</v>
      </c>
      <c r="GR224" s="211">
        <f t="shared" si="1099"/>
        <v>0</v>
      </c>
      <c r="GS224" s="211">
        <f t="shared" si="1099"/>
        <v>0</v>
      </c>
      <c r="GT224" s="211">
        <f t="shared" si="1099"/>
        <v>4006599.9479999999</v>
      </c>
      <c r="GU224" s="211">
        <f t="shared" si="1099"/>
        <v>5886970.4390000002</v>
      </c>
      <c r="GV224" s="211">
        <f t="shared" si="1099"/>
        <v>9889103.620000001</v>
      </c>
      <c r="GW224" s="211">
        <f t="shared" ref="GW224:JH224" si="1100">SUM(GW54,GW56:GW58,GW60,GW62:GW64,GW67:GW73,GW182)</f>
        <v>2657713.5840000007</v>
      </c>
      <c r="GX224" s="211">
        <f t="shared" si="1100"/>
        <v>4163835.6779999998</v>
      </c>
      <c r="GY224" s="211">
        <f t="shared" si="1100"/>
        <v>6667215.8380000005</v>
      </c>
      <c r="GZ224" s="211">
        <f t="shared" si="1100"/>
        <v>0</v>
      </c>
      <c r="HA224" s="211">
        <f t="shared" si="1100"/>
        <v>0</v>
      </c>
      <c r="HB224" s="211">
        <f t="shared" si="1100"/>
        <v>5810148.0880000014</v>
      </c>
      <c r="HC224" s="211">
        <f t="shared" si="1100"/>
        <v>9161921.9869999979</v>
      </c>
      <c r="HD224" s="211">
        <f t="shared" si="1100"/>
        <v>14775114.918</v>
      </c>
      <c r="HE224" s="211">
        <f t="shared" si="1100"/>
        <v>3894171.5520000001</v>
      </c>
      <c r="HF224" s="211">
        <f t="shared" si="1100"/>
        <v>6274750.2179999994</v>
      </c>
      <c r="HG224" s="211">
        <f t="shared" si="1100"/>
        <v>9899930.2440000009</v>
      </c>
      <c r="HH224" s="211">
        <f t="shared" si="1100"/>
        <v>0</v>
      </c>
      <c r="HI224" s="211">
        <f t="shared" si="1100"/>
        <v>0</v>
      </c>
      <c r="HJ224" s="211">
        <f t="shared" si="1100"/>
        <v>10785578.078000002</v>
      </c>
      <c r="HK224" s="211">
        <f t="shared" si="1100"/>
        <v>10552854.056999998</v>
      </c>
      <c r="HL224" s="211">
        <f t="shared" si="1100"/>
        <v>21269277.028000001</v>
      </c>
      <c r="HM224" s="211">
        <f t="shared" si="1100"/>
        <v>13</v>
      </c>
      <c r="HN224" s="211">
        <f t="shared" si="1100"/>
        <v>13</v>
      </c>
      <c r="HO224" s="211">
        <f t="shared" si="1100"/>
        <v>14</v>
      </c>
      <c r="HP224" s="211">
        <f t="shared" si="1100"/>
        <v>12</v>
      </c>
      <c r="HQ224" s="211">
        <f t="shared" si="1100"/>
        <v>12</v>
      </c>
      <c r="HR224" s="211">
        <f t="shared" si="1100"/>
        <v>13</v>
      </c>
      <c r="HS224" s="211">
        <f t="shared" si="1100"/>
        <v>0</v>
      </c>
      <c r="HT224" s="211">
        <f t="shared" si="1100"/>
        <v>0</v>
      </c>
      <c r="HU224" s="211">
        <f t="shared" si="1100"/>
        <v>13</v>
      </c>
      <c r="HV224" s="211">
        <f t="shared" si="1100"/>
        <v>13</v>
      </c>
      <c r="HW224" s="211">
        <f t="shared" si="1100"/>
        <v>14</v>
      </c>
      <c r="HX224" s="211">
        <f t="shared" si="1100"/>
        <v>12</v>
      </c>
      <c r="HY224" s="211">
        <f t="shared" si="1100"/>
        <v>12</v>
      </c>
      <c r="HZ224" s="211">
        <f t="shared" si="1100"/>
        <v>13</v>
      </c>
      <c r="IA224" s="211">
        <f t="shared" si="1100"/>
        <v>0</v>
      </c>
      <c r="IB224" s="211">
        <f t="shared" si="1100"/>
        <v>0</v>
      </c>
      <c r="IC224" s="211">
        <f t="shared" si="1100"/>
        <v>14</v>
      </c>
      <c r="ID224" s="211">
        <f t="shared" si="1100"/>
        <v>14</v>
      </c>
      <c r="IE224" s="211">
        <f t="shared" si="1100"/>
        <v>15</v>
      </c>
      <c r="IF224" s="211">
        <f t="shared" si="1100"/>
        <v>13</v>
      </c>
      <c r="IG224" s="211">
        <f t="shared" si="1100"/>
        <v>13</v>
      </c>
      <c r="IH224" s="211">
        <f t="shared" si="1100"/>
        <v>14</v>
      </c>
      <c r="II224" s="211">
        <f t="shared" si="1100"/>
        <v>0</v>
      </c>
      <c r="IJ224" s="211">
        <f t="shared" si="1100"/>
        <v>0</v>
      </c>
      <c r="IK224" s="211">
        <f t="shared" si="1100"/>
        <v>9</v>
      </c>
      <c r="IL224" s="211">
        <f t="shared" si="1100"/>
        <v>12</v>
      </c>
      <c r="IM224" s="211">
        <f t="shared" si="1100"/>
        <v>13</v>
      </c>
      <c r="IN224" s="211">
        <f t="shared" si="1100"/>
        <v>11</v>
      </c>
      <c r="IO224" s="211">
        <f t="shared" si="1100"/>
        <v>13</v>
      </c>
      <c r="IP224" s="211">
        <f t="shared" si="1100"/>
        <v>13</v>
      </c>
      <c r="IQ224" s="211">
        <f t="shared" si="1100"/>
        <v>0</v>
      </c>
      <c r="IR224" s="211">
        <f t="shared" si="1100"/>
        <v>0</v>
      </c>
      <c r="IS224" s="211">
        <f t="shared" si="1100"/>
        <v>12</v>
      </c>
      <c r="IT224" s="211">
        <f t="shared" si="1100"/>
        <v>12</v>
      </c>
      <c r="IU224" s="211">
        <f t="shared" si="1100"/>
        <v>12</v>
      </c>
      <c r="IV224" s="211">
        <f t="shared" si="1100"/>
        <v>11</v>
      </c>
      <c r="IW224" s="211">
        <f t="shared" si="1100"/>
        <v>11</v>
      </c>
      <c r="IX224" s="211">
        <f t="shared" si="1100"/>
        <v>11</v>
      </c>
      <c r="IY224" s="211">
        <f t="shared" si="1100"/>
        <v>0</v>
      </c>
      <c r="IZ224" s="211">
        <f t="shared" si="1100"/>
        <v>0</v>
      </c>
      <c r="JA224" s="211">
        <f t="shared" si="1100"/>
        <v>13</v>
      </c>
      <c r="JB224" s="211">
        <f t="shared" si="1100"/>
        <v>13</v>
      </c>
      <c r="JC224" s="211">
        <f t="shared" si="1100"/>
        <v>13</v>
      </c>
      <c r="JD224" s="211">
        <f t="shared" si="1100"/>
        <v>12</v>
      </c>
      <c r="JE224" s="211">
        <f t="shared" si="1100"/>
        <v>12</v>
      </c>
      <c r="JF224" s="211">
        <f t="shared" si="1100"/>
        <v>12</v>
      </c>
      <c r="JG224" s="211">
        <f t="shared" si="1100"/>
        <v>0</v>
      </c>
      <c r="JH224" s="211">
        <f t="shared" si="1100"/>
        <v>0</v>
      </c>
      <c r="JI224" s="211">
        <f t="shared" ref="JI224:KA224" si="1101">SUM(JI54,JI56:JI58,JI60,JI62:JI64,JI67:JI73,JI182)</f>
        <v>13</v>
      </c>
      <c r="JJ224" s="211">
        <f t="shared" si="1101"/>
        <v>13</v>
      </c>
      <c r="JK224" s="211">
        <f t="shared" si="1101"/>
        <v>13</v>
      </c>
      <c r="JL224" s="211">
        <f t="shared" si="1101"/>
        <v>13</v>
      </c>
      <c r="JM224" s="211">
        <f t="shared" si="1101"/>
        <v>13</v>
      </c>
      <c r="JN224" s="211">
        <f t="shared" si="1101"/>
        <v>13</v>
      </c>
      <c r="JO224" s="211">
        <f t="shared" si="1101"/>
        <v>0</v>
      </c>
      <c r="JP224" s="211">
        <f t="shared" si="1101"/>
        <v>0</v>
      </c>
      <c r="JQ224" s="211">
        <f t="shared" si="1101"/>
        <v>14</v>
      </c>
      <c r="JR224" s="211">
        <f t="shared" si="1101"/>
        <v>13</v>
      </c>
      <c r="JS224" s="211">
        <f t="shared" si="1101"/>
        <v>13</v>
      </c>
      <c r="JT224" s="211">
        <f t="shared" si="1101"/>
        <v>13</v>
      </c>
      <c r="JU224" s="211">
        <f t="shared" si="1101"/>
        <v>12</v>
      </c>
      <c r="JV224" s="211">
        <f t="shared" si="1101"/>
        <v>12</v>
      </c>
      <c r="JW224" s="211">
        <f t="shared" si="1101"/>
        <v>0</v>
      </c>
      <c r="JX224" s="211">
        <f t="shared" si="1101"/>
        <v>0</v>
      </c>
      <c r="JY224" s="211">
        <f t="shared" si="1101"/>
        <v>11</v>
      </c>
      <c r="JZ224" s="211">
        <f t="shared" si="1101"/>
        <v>11</v>
      </c>
      <c r="KA224" s="211">
        <f t="shared" si="1101"/>
        <v>12</v>
      </c>
    </row>
    <row r="225" spans="1:287" x14ac:dyDescent="0.2">
      <c r="A225" s="609"/>
      <c r="B225" s="611"/>
      <c r="C225" s="608"/>
      <c r="D225" s="608"/>
      <c r="E225" s="608"/>
      <c r="G225" s="150" t="s">
        <v>643</v>
      </c>
      <c r="H225" s="1006" t="s">
        <v>724</v>
      </c>
      <c r="I225" s="1007"/>
      <c r="J225" s="585">
        <f t="shared" ref="J225:O226" si="1102">(EX225/CG225)*100</f>
        <v>6.613013611878241</v>
      </c>
      <c r="K225" s="586">
        <f t="shared" si="1102"/>
        <v>9.2464655388152437</v>
      </c>
      <c r="L225" s="586">
        <f t="shared" si="1102"/>
        <v>8.5822061803097167</v>
      </c>
      <c r="M225" s="586">
        <f t="shared" si="1102"/>
        <v>8.8975375716460228</v>
      </c>
      <c r="N225" s="586">
        <f t="shared" si="1102"/>
        <v>11.389276674716958</v>
      </c>
      <c r="O225" s="587">
        <f t="shared" si="1102"/>
        <v>10.996965133608336</v>
      </c>
      <c r="P225" s="1006" t="s">
        <v>724</v>
      </c>
      <c r="Q225" s="1007"/>
      <c r="R225" s="402">
        <f t="shared" ref="R225:V226" si="1103">(FF225/CO225)*100</f>
        <v>4.499753637070655</v>
      </c>
      <c r="S225" s="402">
        <f t="shared" si="1103"/>
        <v>9.652510875305067</v>
      </c>
      <c r="T225" s="402">
        <f t="shared" si="1103"/>
        <v>6.8439716161673552</v>
      </c>
      <c r="U225" s="402">
        <f t="shared" si="1103"/>
        <v>3.7000000000000082</v>
      </c>
      <c r="V225" s="402">
        <f t="shared" si="1103"/>
        <v>2.1999999999999948</v>
      </c>
      <c r="W225" s="403">
        <f>(FK225/CT225)*100</f>
        <v>3.1000000000000019</v>
      </c>
      <c r="X225" s="1006" t="s">
        <v>724</v>
      </c>
      <c r="Y225" s="1007"/>
      <c r="Z225" s="402">
        <f t="shared" ref="Z225:AE226" si="1104">(FN225/CW225)*100</f>
        <v>0.2</v>
      </c>
      <c r="AA225" s="402">
        <f t="shared" si="1104"/>
        <v>0.40000000000000546</v>
      </c>
      <c r="AB225" s="402">
        <f t="shared" si="1104"/>
        <v>0.30000000000000548</v>
      </c>
      <c r="AC225" s="402">
        <f t="shared" si="1104"/>
        <v>1.5000000000000024</v>
      </c>
      <c r="AD225" s="402">
        <f t="shared" si="1104"/>
        <v>7.0000000000000036</v>
      </c>
      <c r="AE225" s="403">
        <f t="shared" si="1104"/>
        <v>3.7999999999999985</v>
      </c>
      <c r="AF225" s="1006" t="s">
        <v>724</v>
      </c>
      <c r="AG225" s="1007"/>
      <c r="AH225" s="402" t="e">
        <f t="shared" ref="AH225:AM226" si="1105">(FV225/DE225)*100</f>
        <v>#VALUE!</v>
      </c>
      <c r="AI225" s="402" t="e">
        <f t="shared" si="1105"/>
        <v>#VALUE!</v>
      </c>
      <c r="AJ225" s="402" t="e">
        <f t="shared" si="1105"/>
        <v>#DIV/0!</v>
      </c>
      <c r="AK225" s="402" t="e">
        <f t="shared" si="1105"/>
        <v>#DIV/0!</v>
      </c>
      <c r="AL225" s="402">
        <f t="shared" si="1105"/>
        <v>43.200000000000053</v>
      </c>
      <c r="AM225" s="403">
        <f t="shared" si="1105"/>
        <v>45.100000000000044</v>
      </c>
      <c r="AN225" s="1006" t="s">
        <v>724</v>
      </c>
      <c r="AO225" s="1007"/>
      <c r="AP225" s="402">
        <f t="shared" ref="AP225:AU226" si="1106">(GD225/DM225)*100</f>
        <v>1.0067837291561375</v>
      </c>
      <c r="AQ225" s="402">
        <f t="shared" si="1106"/>
        <v>0.32863624771030436</v>
      </c>
      <c r="AR225" s="402">
        <f t="shared" si="1106"/>
        <v>0.52181422924259102</v>
      </c>
      <c r="AS225" s="402">
        <f t="shared" si="1106"/>
        <v>59.200000000000131</v>
      </c>
      <c r="AT225" s="402">
        <f t="shared" si="1106"/>
        <v>31.100000000000016</v>
      </c>
      <c r="AU225" s="403">
        <f t="shared" si="1106"/>
        <v>38.70000000000006</v>
      </c>
      <c r="AV225" s="1006" t="s">
        <v>724</v>
      </c>
      <c r="AW225" s="1007"/>
      <c r="AX225" s="402" t="e">
        <f t="shared" ref="AX225:BC226" si="1107">(GL225/DU225)*100</f>
        <v>#DIV/0!</v>
      </c>
      <c r="AY225" s="402" t="e">
        <f t="shared" si="1107"/>
        <v>#DIV/0!</v>
      </c>
      <c r="AZ225" s="402">
        <f t="shared" si="1107"/>
        <v>61.600000000001799</v>
      </c>
      <c r="BA225" s="402">
        <f t="shared" si="1107"/>
        <v>64.799999999999912</v>
      </c>
      <c r="BB225" s="402">
        <f t="shared" si="1107"/>
        <v>65.799999999999983</v>
      </c>
      <c r="BC225" s="403">
        <f t="shared" si="1107"/>
        <v>65.300000000000097</v>
      </c>
      <c r="BD225" s="1006" t="s">
        <v>724</v>
      </c>
      <c r="BE225" s="1007"/>
      <c r="BF225" s="592">
        <f t="shared" si="706"/>
        <v>1.9339186457806985</v>
      </c>
      <c r="BG225" s="593">
        <f t="shared" si="707"/>
        <v>4.6108669149577004</v>
      </c>
      <c r="BH225" s="593">
        <f t="shared" si="708"/>
        <v>3.1308853754555379</v>
      </c>
      <c r="BI225" s="593">
        <f t="shared" si="709"/>
        <v>3.100000000000001</v>
      </c>
      <c r="BJ225" s="593">
        <f t="shared" si="710"/>
        <v>11.300000000000002</v>
      </c>
      <c r="BK225" s="594">
        <f t="shared" si="711"/>
        <v>6.5</v>
      </c>
      <c r="BL225" s="1006" t="s">
        <v>724</v>
      </c>
      <c r="BM225" s="1007"/>
      <c r="BN225" s="377">
        <f t="shared" si="712"/>
        <v>2.4723597776654853</v>
      </c>
      <c r="BO225" s="377">
        <f t="shared" si="713"/>
        <v>7.6321470109009857</v>
      </c>
      <c r="BP225" s="377">
        <f t="shared" si="714"/>
        <v>4.8666183574094264</v>
      </c>
      <c r="BQ225" s="377">
        <f t="shared" si="715"/>
        <v>4.3999999999999995</v>
      </c>
      <c r="BR225" s="377">
        <f t="shared" si="716"/>
        <v>18.399999999999999</v>
      </c>
      <c r="BS225" s="377">
        <f t="shared" si="717"/>
        <v>10.199999999999996</v>
      </c>
      <c r="BT225" s="1006" t="s">
        <v>724</v>
      </c>
      <c r="BU225" s="1007"/>
      <c r="BV225" s="402" t="e">
        <f t="shared" si="718"/>
        <v>#VALUE!</v>
      </c>
      <c r="BW225" s="402" t="e">
        <f t="shared" si="718"/>
        <v>#VALUE!</v>
      </c>
      <c r="BX225" s="403" t="e">
        <f t="shared" si="718"/>
        <v>#VALUE!</v>
      </c>
      <c r="BY225" s="211">
        <f t="shared" ref="BY225:CD225" si="1108">BY216-BY172</f>
        <v>21930983</v>
      </c>
      <c r="BZ225" s="211">
        <f t="shared" si="1108"/>
        <v>20447951</v>
      </c>
      <c r="CA225" s="211">
        <f t="shared" si="1108"/>
        <v>42378934</v>
      </c>
      <c r="CB225" s="211">
        <f t="shared" si="1108"/>
        <v>23013892</v>
      </c>
      <c r="CC225" s="211">
        <f t="shared" si="1108"/>
        <v>20860199</v>
      </c>
      <c r="CD225" s="211">
        <f t="shared" si="1108"/>
        <v>43874091</v>
      </c>
      <c r="CG225" s="408">
        <f t="shared" ref="CG225:CL225" si="1109">CG216-CG172</f>
        <v>21143592</v>
      </c>
      <c r="CH225" s="408">
        <f t="shared" si="1109"/>
        <v>19659800</v>
      </c>
      <c r="CI225" s="408">
        <f t="shared" si="1109"/>
        <v>40803392</v>
      </c>
      <c r="CJ225" s="408">
        <f t="shared" si="1109"/>
        <v>12010786</v>
      </c>
      <c r="CK225" s="408">
        <f t="shared" si="1109"/>
        <v>18587723</v>
      </c>
      <c r="CL225" s="408">
        <f t="shared" si="1109"/>
        <v>38801807</v>
      </c>
      <c r="CM225" s="408">
        <f t="shared" ref="CM225:EX225" si="1110">CM216-CM172</f>
        <v>0</v>
      </c>
      <c r="CN225" s="408">
        <f t="shared" si="1110"/>
        <v>0</v>
      </c>
      <c r="CO225" s="408">
        <f t="shared" si="1110"/>
        <v>1631739</v>
      </c>
      <c r="CP225" s="408">
        <f t="shared" si="1110"/>
        <v>1480878</v>
      </c>
      <c r="CQ225" s="408">
        <f t="shared" si="1110"/>
        <v>3112617</v>
      </c>
      <c r="CR225" s="408">
        <f t="shared" si="1110"/>
        <v>1538761</v>
      </c>
      <c r="CS225" s="408">
        <f t="shared" si="1110"/>
        <v>1198272</v>
      </c>
      <c r="CT225" s="408">
        <f t="shared" si="1110"/>
        <v>2737033</v>
      </c>
      <c r="CU225" s="408">
        <f t="shared" si="1110"/>
        <v>0</v>
      </c>
      <c r="CV225" s="408">
        <f t="shared" si="1110"/>
        <v>0</v>
      </c>
      <c r="CW225" s="408">
        <f t="shared" si="1110"/>
        <v>36516</v>
      </c>
      <c r="CX225" s="408">
        <f t="shared" si="1110"/>
        <v>38074</v>
      </c>
      <c r="CY225" s="408">
        <f t="shared" si="1110"/>
        <v>74590</v>
      </c>
      <c r="CZ225" s="408">
        <f t="shared" si="1110"/>
        <v>1538761</v>
      </c>
      <c r="DA225" s="408">
        <f t="shared" si="1110"/>
        <v>1198272</v>
      </c>
      <c r="DB225" s="408">
        <f t="shared" si="1110"/>
        <v>2737033</v>
      </c>
      <c r="DC225" s="408">
        <f t="shared" si="1110"/>
        <v>0</v>
      </c>
      <c r="DD225" s="408">
        <f t="shared" si="1110"/>
        <v>0</v>
      </c>
      <c r="DE225" s="408" t="e">
        <f t="shared" si="1110"/>
        <v>#VALUE!</v>
      </c>
      <c r="DF225" s="408" t="e">
        <f t="shared" si="1110"/>
        <v>#VALUE!</v>
      </c>
      <c r="DG225" s="408">
        <f t="shared" si="1110"/>
        <v>0</v>
      </c>
      <c r="DH225" s="408">
        <f t="shared" si="1110"/>
        <v>0</v>
      </c>
      <c r="DI225" s="408">
        <f t="shared" si="1110"/>
        <v>1198272</v>
      </c>
      <c r="DJ225" s="408">
        <f t="shared" si="1110"/>
        <v>2737033</v>
      </c>
      <c r="DK225" s="408">
        <f t="shared" si="1110"/>
        <v>0</v>
      </c>
      <c r="DL225" s="408">
        <f t="shared" si="1110"/>
        <v>0</v>
      </c>
      <c r="DM225" s="408">
        <f t="shared" si="1110"/>
        <v>1614864</v>
      </c>
      <c r="DN225" s="408">
        <f t="shared" si="1110"/>
        <v>1462531</v>
      </c>
      <c r="DO225" s="408">
        <f t="shared" si="1110"/>
        <v>3077395</v>
      </c>
      <c r="DP225" s="408">
        <f t="shared" si="1110"/>
        <v>1538761</v>
      </c>
      <c r="DQ225" s="408">
        <f t="shared" si="1110"/>
        <v>1198272</v>
      </c>
      <c r="DR225" s="408">
        <f t="shared" si="1110"/>
        <v>2737033</v>
      </c>
      <c r="DS225" s="408">
        <f t="shared" si="1110"/>
        <v>0</v>
      </c>
      <c r="DT225" s="408">
        <f t="shared" si="1110"/>
        <v>0</v>
      </c>
      <c r="DU225" s="408">
        <f t="shared" si="1110"/>
        <v>0</v>
      </c>
      <c r="DV225" s="408">
        <f t="shared" si="1110"/>
        <v>0</v>
      </c>
      <c r="DW225" s="408">
        <f t="shared" si="1110"/>
        <v>74590</v>
      </c>
      <c r="DX225" s="408">
        <f t="shared" si="1110"/>
        <v>1538761</v>
      </c>
      <c r="DY225" s="408">
        <f t="shared" si="1110"/>
        <v>1198272</v>
      </c>
      <c r="DZ225" s="408">
        <f t="shared" si="1110"/>
        <v>2737033</v>
      </c>
      <c r="EA225" s="408">
        <f t="shared" si="1110"/>
        <v>0</v>
      </c>
      <c r="EB225" s="408">
        <f t="shared" si="1110"/>
        <v>0</v>
      </c>
      <c r="EC225" s="408">
        <f t="shared" si="1110"/>
        <v>1614864</v>
      </c>
      <c r="ED225" s="408">
        <f t="shared" si="1110"/>
        <v>1462531</v>
      </c>
      <c r="EE225" s="408">
        <f t="shared" si="1110"/>
        <v>3077395</v>
      </c>
      <c r="EF225" s="408">
        <f t="shared" si="1110"/>
        <v>1538761</v>
      </c>
      <c r="EG225" s="408">
        <f t="shared" si="1110"/>
        <v>1198272</v>
      </c>
      <c r="EH225" s="408">
        <f t="shared" si="1110"/>
        <v>2737033</v>
      </c>
      <c r="EI225" s="408">
        <f t="shared" si="1110"/>
        <v>0</v>
      </c>
      <c r="EJ225" s="408">
        <f t="shared" si="1110"/>
        <v>0</v>
      </c>
      <c r="EK225" s="408">
        <f t="shared" si="1110"/>
        <v>1614864</v>
      </c>
      <c r="EL225" s="408">
        <f t="shared" si="1110"/>
        <v>1462531</v>
      </c>
      <c r="EM225" s="408">
        <f t="shared" si="1110"/>
        <v>3077395</v>
      </c>
      <c r="EN225" s="408">
        <f t="shared" si="1110"/>
        <v>1538761</v>
      </c>
      <c r="EO225" s="408">
        <f t="shared" si="1110"/>
        <v>1198272</v>
      </c>
      <c r="EP225" s="408">
        <f t="shared" si="1110"/>
        <v>2737033</v>
      </c>
      <c r="EQ225" s="408">
        <f t="shared" si="1110"/>
        <v>0</v>
      </c>
      <c r="ER225" s="408">
        <f t="shared" si="1110"/>
        <v>0</v>
      </c>
      <c r="ES225" s="408" t="e">
        <f t="shared" si="1110"/>
        <v>#VALUE!</v>
      </c>
      <c r="ET225" s="408" t="e">
        <f t="shared" si="1110"/>
        <v>#VALUE!</v>
      </c>
      <c r="EU225" s="408" t="e">
        <f t="shared" si="1110"/>
        <v>#VALUE!</v>
      </c>
      <c r="EV225" s="211">
        <f t="shared" si="1110"/>
        <v>0</v>
      </c>
      <c r="EW225" s="211">
        <f t="shared" si="1110"/>
        <v>0</v>
      </c>
      <c r="EX225" s="409">
        <f t="shared" si="1110"/>
        <v>1398228.6169999987</v>
      </c>
      <c r="EY225" s="409">
        <f t="shared" ref="EY225:HJ225" si="1111">EY216-EY172</f>
        <v>1817836.6319999993</v>
      </c>
      <c r="EZ225" s="409">
        <f t="shared" si="1111"/>
        <v>3501831.2300000004</v>
      </c>
      <c r="FA225" s="409">
        <f t="shared" si="1111"/>
        <v>1068664.1970000006</v>
      </c>
      <c r="FB225" s="409">
        <f t="shared" si="1111"/>
        <v>2117007.1999999993</v>
      </c>
      <c r="FC225" s="409">
        <f t="shared" si="1111"/>
        <v>4267021.186999999</v>
      </c>
      <c r="FD225" s="409">
        <f t="shared" si="1111"/>
        <v>0</v>
      </c>
      <c r="FE225" s="409">
        <f t="shared" si="1111"/>
        <v>0</v>
      </c>
      <c r="FF225" s="409">
        <f t="shared" si="1111"/>
        <v>73424.235000000335</v>
      </c>
      <c r="FG225" s="409">
        <f t="shared" si="1111"/>
        <v>142941.91000000015</v>
      </c>
      <c r="FH225" s="409">
        <f t="shared" si="1111"/>
        <v>213026.62399999984</v>
      </c>
      <c r="FI225" s="409">
        <f t="shared" si="1111"/>
        <v>56934.157000000123</v>
      </c>
      <c r="FJ225" s="409">
        <f t="shared" si="1111"/>
        <v>26361.983999999939</v>
      </c>
      <c r="FK225" s="409">
        <f t="shared" si="1111"/>
        <v>84848.023000000045</v>
      </c>
      <c r="FL225" s="409">
        <f t="shared" si="1111"/>
        <v>0</v>
      </c>
      <c r="FM225" s="409">
        <f t="shared" si="1111"/>
        <v>0</v>
      </c>
      <c r="FN225" s="409">
        <f t="shared" si="1111"/>
        <v>73.031999999999996</v>
      </c>
      <c r="FO225" s="409">
        <f t="shared" si="1111"/>
        <v>152.2960000000021</v>
      </c>
      <c r="FP225" s="409">
        <f t="shared" si="1111"/>
        <v>223.77000000000407</v>
      </c>
      <c r="FQ225" s="409">
        <f t="shared" si="1111"/>
        <v>23081.415000000037</v>
      </c>
      <c r="FR225" s="409">
        <f t="shared" si="1111"/>
        <v>83879.040000000037</v>
      </c>
      <c r="FS225" s="409">
        <f t="shared" si="1111"/>
        <v>104007.25399999996</v>
      </c>
      <c r="FT225" s="409">
        <f t="shared" si="1111"/>
        <v>0</v>
      </c>
      <c r="FU225" s="409">
        <f t="shared" si="1111"/>
        <v>0</v>
      </c>
      <c r="FV225" s="409" t="e">
        <f t="shared" si="1111"/>
        <v>#VALUE!</v>
      </c>
      <c r="FW225" s="409" t="e">
        <f t="shared" si="1111"/>
        <v>#VALUE!</v>
      </c>
      <c r="FX225" s="409">
        <f t="shared" si="1111"/>
        <v>0</v>
      </c>
      <c r="FY225" s="409">
        <f t="shared" si="1111"/>
        <v>0</v>
      </c>
      <c r="FZ225" s="409">
        <f t="shared" si="1111"/>
        <v>517653.50400000066</v>
      </c>
      <c r="GA225" s="409">
        <f t="shared" si="1111"/>
        <v>1234401.8830000013</v>
      </c>
      <c r="GB225" s="409">
        <f t="shared" si="1111"/>
        <v>0</v>
      </c>
      <c r="GC225" s="409">
        <f t="shared" si="1111"/>
        <v>0</v>
      </c>
      <c r="GD225" s="409">
        <f t="shared" si="1111"/>
        <v>16258.187999999966</v>
      </c>
      <c r="GE225" s="409">
        <f t="shared" si="1111"/>
        <v>4806.406999999992</v>
      </c>
      <c r="GF225" s="409">
        <f t="shared" si="1111"/>
        <v>16058.285000000033</v>
      </c>
      <c r="GG225" s="409">
        <f t="shared" si="1111"/>
        <v>910946.51200000197</v>
      </c>
      <c r="GH225" s="409">
        <f t="shared" si="1111"/>
        <v>372662.59200000018</v>
      </c>
      <c r="GI225" s="409">
        <f t="shared" si="1111"/>
        <v>1059231.7710000016</v>
      </c>
      <c r="GJ225" s="409">
        <f t="shared" si="1111"/>
        <v>0</v>
      </c>
      <c r="GK225" s="409">
        <f t="shared" si="1111"/>
        <v>0</v>
      </c>
      <c r="GL225" s="409">
        <f t="shared" si="1111"/>
        <v>0</v>
      </c>
      <c r="GM225" s="409">
        <f t="shared" si="1111"/>
        <v>0</v>
      </c>
      <c r="GN225" s="409">
        <f t="shared" si="1111"/>
        <v>45947.440000001341</v>
      </c>
      <c r="GO225" s="409">
        <f t="shared" si="1111"/>
        <v>997117.12799999863</v>
      </c>
      <c r="GP225" s="409">
        <f t="shared" si="1111"/>
        <v>788462.97599999979</v>
      </c>
      <c r="GQ225" s="409">
        <f t="shared" si="1111"/>
        <v>1787282.5490000024</v>
      </c>
      <c r="GR225" s="409">
        <f t="shared" si="1111"/>
        <v>0</v>
      </c>
      <c r="GS225" s="409">
        <f t="shared" si="1111"/>
        <v>0</v>
      </c>
      <c r="GT225" s="409">
        <f t="shared" si="1111"/>
        <v>31230.156000000017</v>
      </c>
      <c r="GU225" s="409">
        <f t="shared" si="1111"/>
        <v>67435.358000000007</v>
      </c>
      <c r="GV225" s="409">
        <f t="shared" si="1111"/>
        <v>96349.709999999963</v>
      </c>
      <c r="GW225" s="409">
        <f t="shared" si="1111"/>
        <v>47701.591000000015</v>
      </c>
      <c r="GX225" s="409">
        <f t="shared" si="1111"/>
        <v>135404.73600000003</v>
      </c>
      <c r="GY225" s="409">
        <f t="shared" si="1111"/>
        <v>177907.14500000002</v>
      </c>
      <c r="GZ225" s="409">
        <f t="shared" si="1111"/>
        <v>0</v>
      </c>
      <c r="HA225" s="409">
        <f t="shared" si="1111"/>
        <v>0</v>
      </c>
      <c r="HB225" s="409">
        <f t="shared" si="1111"/>
        <v>39925.247999999963</v>
      </c>
      <c r="HC225" s="409">
        <f t="shared" si="1111"/>
        <v>111622.51600000029</v>
      </c>
      <c r="HD225" s="409">
        <f t="shared" si="1111"/>
        <v>149765.06999999983</v>
      </c>
      <c r="HE225" s="409">
        <f t="shared" si="1111"/>
        <v>67705.483999999997</v>
      </c>
      <c r="HF225" s="409">
        <f t="shared" si="1111"/>
        <v>220482.04799999995</v>
      </c>
      <c r="HG225" s="409">
        <f t="shared" si="1111"/>
        <v>279177.36599999992</v>
      </c>
      <c r="HH225" s="409">
        <f t="shared" si="1111"/>
        <v>0</v>
      </c>
      <c r="HI225" s="409">
        <f t="shared" si="1111"/>
        <v>0</v>
      </c>
      <c r="HJ225" s="409" t="e">
        <f t="shared" si="1111"/>
        <v>#VALUE!</v>
      </c>
      <c r="HK225" s="409" t="e">
        <f t="shared" ref="HK225:JV225" si="1112">HK216-HK172</f>
        <v>#VALUE!</v>
      </c>
      <c r="HL225" s="409" t="e">
        <f t="shared" si="1112"/>
        <v>#VALUE!</v>
      </c>
      <c r="HM225" s="445">
        <f t="shared" si="1112"/>
        <v>6</v>
      </c>
      <c r="HN225" s="445">
        <f t="shared" si="1112"/>
        <v>6</v>
      </c>
      <c r="HO225" s="445">
        <f t="shared" si="1112"/>
        <v>6</v>
      </c>
      <c r="HP225" s="445">
        <f t="shared" si="1112"/>
        <v>2</v>
      </c>
      <c r="HQ225" s="445">
        <f t="shared" si="1112"/>
        <v>3</v>
      </c>
      <c r="HR225" s="445">
        <f t="shared" si="1112"/>
        <v>3</v>
      </c>
      <c r="HS225" s="445">
        <f t="shared" si="1112"/>
        <v>0</v>
      </c>
      <c r="HT225" s="445">
        <f t="shared" si="1112"/>
        <v>0</v>
      </c>
      <c r="HU225" s="445">
        <f t="shared" si="1112"/>
        <v>3</v>
      </c>
      <c r="HV225" s="445">
        <f t="shared" si="1112"/>
        <v>3</v>
      </c>
      <c r="HW225" s="445">
        <f t="shared" si="1112"/>
        <v>3</v>
      </c>
      <c r="HX225" s="445">
        <f t="shared" si="1112"/>
        <v>1</v>
      </c>
      <c r="HY225" s="445">
        <f t="shared" si="1112"/>
        <v>1</v>
      </c>
      <c r="HZ225" s="445">
        <f t="shared" si="1112"/>
        <v>1</v>
      </c>
      <c r="IA225" s="445">
        <f t="shared" si="1112"/>
        <v>0</v>
      </c>
      <c r="IB225" s="445">
        <f t="shared" si="1112"/>
        <v>0</v>
      </c>
      <c r="IC225" s="445">
        <f t="shared" si="1112"/>
        <v>1</v>
      </c>
      <c r="ID225" s="445">
        <f t="shared" si="1112"/>
        <v>1</v>
      </c>
      <c r="IE225" s="445">
        <f t="shared" si="1112"/>
        <v>1</v>
      </c>
      <c r="IF225" s="445">
        <f t="shared" si="1112"/>
        <v>1</v>
      </c>
      <c r="IG225" s="445">
        <f t="shared" si="1112"/>
        <v>1</v>
      </c>
      <c r="IH225" s="445">
        <f t="shared" si="1112"/>
        <v>1</v>
      </c>
      <c r="II225" s="445">
        <f t="shared" si="1112"/>
        <v>0</v>
      </c>
      <c r="IJ225" s="445">
        <f t="shared" si="1112"/>
        <v>0</v>
      </c>
      <c r="IK225" s="445" t="e">
        <f t="shared" si="1112"/>
        <v>#VALUE!</v>
      </c>
      <c r="IL225" s="445" t="e">
        <f t="shared" si="1112"/>
        <v>#VALUE!</v>
      </c>
      <c r="IM225" s="445">
        <f t="shared" si="1112"/>
        <v>0</v>
      </c>
      <c r="IN225" s="445">
        <f t="shared" si="1112"/>
        <v>0</v>
      </c>
      <c r="IO225" s="445">
        <f t="shared" si="1112"/>
        <v>1</v>
      </c>
      <c r="IP225" s="445">
        <f t="shared" si="1112"/>
        <v>1</v>
      </c>
      <c r="IQ225" s="445">
        <f t="shared" si="1112"/>
        <v>0</v>
      </c>
      <c r="IR225" s="445">
        <f t="shared" si="1112"/>
        <v>0</v>
      </c>
      <c r="IS225" s="445">
        <f t="shared" si="1112"/>
        <v>2</v>
      </c>
      <c r="IT225" s="445">
        <f t="shared" si="1112"/>
        <v>2</v>
      </c>
      <c r="IU225" s="445">
        <f t="shared" si="1112"/>
        <v>2</v>
      </c>
      <c r="IV225" s="445">
        <f t="shared" si="1112"/>
        <v>1</v>
      </c>
      <c r="IW225" s="445">
        <f t="shared" si="1112"/>
        <v>1</v>
      </c>
      <c r="IX225" s="445">
        <f t="shared" si="1112"/>
        <v>1</v>
      </c>
      <c r="IY225" s="445">
        <f t="shared" si="1112"/>
        <v>0</v>
      </c>
      <c r="IZ225" s="445">
        <f t="shared" si="1112"/>
        <v>0</v>
      </c>
      <c r="JA225" s="445">
        <f t="shared" si="1112"/>
        <v>0</v>
      </c>
      <c r="JB225" s="445">
        <f t="shared" si="1112"/>
        <v>0</v>
      </c>
      <c r="JC225" s="445">
        <f t="shared" si="1112"/>
        <v>1</v>
      </c>
      <c r="JD225" s="445">
        <f t="shared" si="1112"/>
        <v>1</v>
      </c>
      <c r="JE225" s="445">
        <f t="shared" si="1112"/>
        <v>1</v>
      </c>
      <c r="JF225" s="445">
        <f t="shared" si="1112"/>
        <v>1</v>
      </c>
      <c r="JG225" s="445">
        <f t="shared" si="1112"/>
        <v>0</v>
      </c>
      <c r="JH225" s="445">
        <f t="shared" si="1112"/>
        <v>0</v>
      </c>
      <c r="JI225" s="445">
        <f t="shared" si="1112"/>
        <v>2</v>
      </c>
      <c r="JJ225" s="445">
        <f t="shared" si="1112"/>
        <v>2</v>
      </c>
      <c r="JK225" s="445">
        <f t="shared" si="1112"/>
        <v>2</v>
      </c>
      <c r="JL225" s="445">
        <f t="shared" si="1112"/>
        <v>1</v>
      </c>
      <c r="JM225" s="445">
        <f t="shared" si="1112"/>
        <v>1</v>
      </c>
      <c r="JN225" s="445">
        <f t="shared" si="1112"/>
        <v>1</v>
      </c>
      <c r="JO225" s="445">
        <f t="shared" si="1112"/>
        <v>0</v>
      </c>
      <c r="JP225" s="445">
        <f t="shared" si="1112"/>
        <v>0</v>
      </c>
      <c r="JQ225" s="445">
        <f t="shared" si="1112"/>
        <v>2</v>
      </c>
      <c r="JR225" s="445">
        <f t="shared" si="1112"/>
        <v>2</v>
      </c>
      <c r="JS225" s="445">
        <f t="shared" si="1112"/>
        <v>2</v>
      </c>
      <c r="JT225" s="445">
        <f t="shared" si="1112"/>
        <v>1</v>
      </c>
      <c r="JU225" s="445">
        <f t="shared" si="1112"/>
        <v>1</v>
      </c>
      <c r="JV225" s="445">
        <f t="shared" si="1112"/>
        <v>1</v>
      </c>
      <c r="JW225" s="445">
        <f t="shared" ref="JW225:KA225" si="1113">JW216-JW172</f>
        <v>0</v>
      </c>
      <c r="JX225" s="445">
        <f t="shared" si="1113"/>
        <v>0</v>
      </c>
      <c r="JY225" s="445" t="e">
        <f t="shared" si="1113"/>
        <v>#VALUE!</v>
      </c>
      <c r="JZ225" s="445" t="e">
        <f t="shared" si="1113"/>
        <v>#VALUE!</v>
      </c>
      <c r="KA225" s="445" t="e">
        <f t="shared" si="1113"/>
        <v>#VALUE!</v>
      </c>
    </row>
    <row r="226" spans="1:287" s="470" customFormat="1" x14ac:dyDescent="0.2">
      <c r="A226" s="614"/>
      <c r="B226" s="611"/>
      <c r="C226" s="608"/>
      <c r="D226" s="608"/>
      <c r="E226" s="608"/>
      <c r="G226" s="470" t="s">
        <v>645</v>
      </c>
      <c r="H226" s="1006" t="s">
        <v>724</v>
      </c>
      <c r="I226" s="1007"/>
      <c r="J226" s="819">
        <f t="shared" si="1102"/>
        <v>20.456708145912099</v>
      </c>
      <c r="K226" s="586">
        <f t="shared" si="1102"/>
        <v>24.16094435155328</v>
      </c>
      <c r="L226" s="586">
        <f t="shared" si="1102"/>
        <v>22.304255869779691</v>
      </c>
      <c r="M226" s="820">
        <f t="shared" si="1102"/>
        <v>28.609690739938976</v>
      </c>
      <c r="N226" s="586">
        <f t="shared" si="1102"/>
        <v>32.846096780434344</v>
      </c>
      <c r="O226" s="587">
        <f t="shared" si="1102"/>
        <v>30.216612535711011</v>
      </c>
      <c r="P226" s="1006" t="s">
        <v>724</v>
      </c>
      <c r="Q226" s="1007"/>
      <c r="R226" s="586">
        <f t="shared" si="1103"/>
        <v>8.5245032583421185</v>
      </c>
      <c r="S226" s="586">
        <f t="shared" si="1103"/>
        <v>11.070748720755784</v>
      </c>
      <c r="T226" s="586">
        <f t="shared" si="1103"/>
        <v>9.5161994642745888</v>
      </c>
      <c r="U226" s="586">
        <f t="shared" si="1103"/>
        <v>7.0453414436385797</v>
      </c>
      <c r="V226" s="586">
        <f t="shared" si="1103"/>
        <v>4.4056650138573499</v>
      </c>
      <c r="W226" s="587">
        <f>(FK226/CT226)*100</f>
        <v>5.2373046091445463</v>
      </c>
      <c r="X226" s="1006" t="s">
        <v>724</v>
      </c>
      <c r="Y226" s="1007"/>
      <c r="Z226" s="586">
        <f t="shared" si="1104"/>
        <v>0.87443489275103936</v>
      </c>
      <c r="AA226" s="586">
        <f t="shared" si="1104"/>
        <v>1.3652773615855887</v>
      </c>
      <c r="AB226" s="586">
        <f t="shared" si="1104"/>
        <v>1.2829005621628173</v>
      </c>
      <c r="AC226" s="586">
        <f t="shared" si="1104"/>
        <v>3.0511978658064773</v>
      </c>
      <c r="AD226" s="586">
        <f t="shared" si="1104"/>
        <v>7.5298709390022065</v>
      </c>
      <c r="AE226" s="587">
        <f t="shared" si="1104"/>
        <v>5.7208450070535353</v>
      </c>
      <c r="AF226" s="1006" t="s">
        <v>724</v>
      </c>
      <c r="AG226" s="1007"/>
      <c r="AH226" s="402">
        <f t="shared" si="1105"/>
        <v>32.647674456962527</v>
      </c>
      <c r="AI226" s="402">
        <f t="shared" si="1105"/>
        <v>36.813773301724204</v>
      </c>
      <c r="AJ226" s="402" t="e">
        <f t="shared" si="1105"/>
        <v>#VALUE!</v>
      </c>
      <c r="AK226" s="402">
        <f t="shared" si="1105"/>
        <v>42.533395683265411</v>
      </c>
      <c r="AL226" s="402">
        <f t="shared" si="1105"/>
        <v>36.345892594344484</v>
      </c>
      <c r="AM226" s="587">
        <f t="shared" si="1105"/>
        <v>39.498593549393895</v>
      </c>
      <c r="AN226" s="1006" t="s">
        <v>724</v>
      </c>
      <c r="AO226" s="1007"/>
      <c r="AP226" s="586">
        <f t="shared" si="1106"/>
        <v>18.574030868040282</v>
      </c>
      <c r="AQ226" s="586">
        <f t="shared" si="1106"/>
        <v>10.450793446258357</v>
      </c>
      <c r="AR226" s="586">
        <f t="shared" si="1106"/>
        <v>13.216982568210806</v>
      </c>
      <c r="AS226" s="402">
        <f t="shared" si="1106"/>
        <v>71.096833542063365</v>
      </c>
      <c r="AT226" s="402">
        <f t="shared" si="1106"/>
        <v>33.205149688256405</v>
      </c>
      <c r="AU226" s="403">
        <f t="shared" si="1106"/>
        <v>40.953836995833214</v>
      </c>
      <c r="AV226" s="1006" t="s">
        <v>724</v>
      </c>
      <c r="AW226" s="1007"/>
      <c r="AX226" s="586">
        <f t="shared" si="1107"/>
        <v>29.194824268022217</v>
      </c>
      <c r="AY226" s="586">
        <f t="shared" si="1107"/>
        <v>31.929101406898592</v>
      </c>
      <c r="AZ226" s="586">
        <f t="shared" si="1107"/>
        <v>30.391256488278735</v>
      </c>
      <c r="BA226" s="402">
        <f t="shared" si="1107"/>
        <v>39.822770631679404</v>
      </c>
      <c r="BB226" s="402">
        <f t="shared" si="1107"/>
        <v>48.661293583405715</v>
      </c>
      <c r="BC226" s="403">
        <f t="shared" si="1107"/>
        <v>45.083160626087427</v>
      </c>
      <c r="BD226" s="1006" t="s">
        <v>724</v>
      </c>
      <c r="BE226" s="1007"/>
      <c r="BF226" s="595">
        <f t="shared" si="706"/>
        <v>5.5612025884852141</v>
      </c>
      <c r="BG226" s="596">
        <f t="shared" si="707"/>
        <v>10.876509946797411</v>
      </c>
      <c r="BH226" s="596">
        <f t="shared" si="708"/>
        <v>8.127039560526315</v>
      </c>
      <c r="BI226" s="596">
        <f t="shared" si="709"/>
        <v>3.5195830442368425</v>
      </c>
      <c r="BJ226" s="596">
        <f t="shared" si="710"/>
        <v>7.4483384528911136</v>
      </c>
      <c r="BK226" s="597">
        <f t="shared" si="711"/>
        <v>5.2864609759462837</v>
      </c>
      <c r="BL226" s="1006" t="s">
        <v>724</v>
      </c>
      <c r="BM226" s="1007"/>
      <c r="BN226" s="818">
        <f t="shared" si="712"/>
        <v>8.5242061178282018</v>
      </c>
      <c r="BO226" s="583">
        <f t="shared" si="713"/>
        <v>20.181788126603074</v>
      </c>
      <c r="BP226" s="583">
        <f t="shared" si="714"/>
        <v>14.050742370342254</v>
      </c>
      <c r="BQ226" s="583">
        <f t="shared" si="715"/>
        <v>5.437080930558829</v>
      </c>
      <c r="BR226" s="583">
        <f t="shared" si="716"/>
        <v>12.789499485211275</v>
      </c>
      <c r="BS226" s="583">
        <f t="shared" si="717"/>
        <v>8.7557335753901224</v>
      </c>
      <c r="BT226" s="1006" t="s">
        <v>724</v>
      </c>
      <c r="BU226" s="1007"/>
      <c r="BV226" s="402">
        <f t="shared" si="718"/>
        <v>70.677782560207575</v>
      </c>
      <c r="BW226" s="402">
        <f t="shared" si="718"/>
        <v>74.613005324069377</v>
      </c>
      <c r="BX226" s="403">
        <f t="shared" si="718"/>
        <v>72.052503208434942</v>
      </c>
      <c r="BY226" s="468">
        <f t="shared" ref="BY226:CD226" si="1114">SUM(BY5:BY10,BY12:BY17,BY19:BY25,BY27:BY42,BY44,BY46:BY73,BY79,BY88,BY102,BY104,BY116,BY119:BY121,BY123:BY140,BY142:BY144,BY147:BY148,BY150:BY155,BY157:BY159,BY163:BY165,BY167,BY169:BY186,BY188:BY201)</f>
        <v>208456136</v>
      </c>
      <c r="BZ226" s="468">
        <f t="shared" si="1114"/>
        <v>199598845</v>
      </c>
      <c r="CA226" s="468">
        <f t="shared" si="1114"/>
        <v>408054981</v>
      </c>
      <c r="CB226" s="468">
        <f t="shared" si="1114"/>
        <v>219491049</v>
      </c>
      <c r="CC226" s="468">
        <f t="shared" si="1114"/>
        <v>207438588</v>
      </c>
      <c r="CD226" s="468">
        <f t="shared" si="1114"/>
        <v>426929637</v>
      </c>
      <c r="CE226" s="468">
        <f t="shared" ref="CE226:EP226" si="1115">SUM(CE5:CE10,CE12:CE17,CE19:CE25,CE27:CE42,CE44,CE46:CE73,CE79,CE88,CE102,CE104,CE116,CE119:CE121,CE123:CE140,CE142:CE144,CE147:CE148,CE150:CE155,CE157:CE159,CE163:CE165,CE167,CE169:CE186,CE188:CE201)</f>
        <v>0</v>
      </c>
      <c r="CF226" s="468">
        <f t="shared" si="1115"/>
        <v>0</v>
      </c>
      <c r="CG226" s="471">
        <f t="shared" si="1115"/>
        <v>160267541</v>
      </c>
      <c r="CH226" s="471">
        <f t="shared" si="1115"/>
        <v>151053111</v>
      </c>
      <c r="CI226" s="471">
        <f t="shared" si="1115"/>
        <v>322827448</v>
      </c>
      <c r="CJ226" s="471">
        <f t="shared" si="1115"/>
        <v>138082848</v>
      </c>
      <c r="CK226" s="471">
        <f t="shared" si="1115"/>
        <v>135001068</v>
      </c>
      <c r="CL226" s="471">
        <f t="shared" si="1115"/>
        <v>286119710</v>
      </c>
      <c r="CM226" s="471">
        <f t="shared" si="1115"/>
        <v>0</v>
      </c>
      <c r="CN226" s="471">
        <f t="shared" si="1115"/>
        <v>0</v>
      </c>
      <c r="CO226" s="471">
        <f t="shared" si="1115"/>
        <v>138016661</v>
      </c>
      <c r="CP226" s="471">
        <f t="shared" si="1115"/>
        <v>130001565</v>
      </c>
      <c r="CQ226" s="471">
        <f t="shared" si="1115"/>
        <v>277684794</v>
      </c>
      <c r="CR226" s="471">
        <f t="shared" si="1115"/>
        <v>124327503</v>
      </c>
      <c r="CS226" s="471">
        <f t="shared" si="1115"/>
        <v>114844464</v>
      </c>
      <c r="CT226" s="471">
        <f t="shared" si="1115"/>
        <v>248561287</v>
      </c>
      <c r="CU226" s="471">
        <f t="shared" si="1115"/>
        <v>0</v>
      </c>
      <c r="CV226" s="471">
        <f t="shared" si="1115"/>
        <v>0</v>
      </c>
      <c r="CW226" s="471">
        <f t="shared" si="1115"/>
        <v>114564793</v>
      </c>
      <c r="CX226" s="471">
        <f t="shared" si="1115"/>
        <v>108115783</v>
      </c>
      <c r="CY226" s="471">
        <f t="shared" si="1115"/>
        <v>227543153</v>
      </c>
      <c r="CZ226" s="471">
        <f t="shared" si="1115"/>
        <v>112835878</v>
      </c>
      <c r="DA226" s="471">
        <f t="shared" si="1115"/>
        <v>104445729</v>
      </c>
      <c r="DB226" s="471">
        <f t="shared" si="1115"/>
        <v>222092868</v>
      </c>
      <c r="DC226" s="471">
        <f t="shared" si="1115"/>
        <v>0</v>
      </c>
      <c r="DD226" s="471">
        <f t="shared" si="1115"/>
        <v>0</v>
      </c>
      <c r="DE226" s="471">
        <f t="shared" si="1115"/>
        <v>35892090</v>
      </c>
      <c r="DF226" s="471">
        <f t="shared" si="1115"/>
        <v>35375011</v>
      </c>
      <c r="DG226" s="471">
        <f t="shared" si="1115"/>
        <v>196098472</v>
      </c>
      <c r="DH226" s="471">
        <f t="shared" si="1115"/>
        <v>99282546</v>
      </c>
      <c r="DI226" s="471">
        <f t="shared" si="1115"/>
        <v>102417605</v>
      </c>
      <c r="DJ226" s="471">
        <f t="shared" si="1115"/>
        <v>212900118</v>
      </c>
      <c r="DK226" s="471">
        <f t="shared" si="1115"/>
        <v>0</v>
      </c>
      <c r="DL226" s="471">
        <f t="shared" si="1115"/>
        <v>0</v>
      </c>
      <c r="DM226" s="471">
        <f t="shared" si="1115"/>
        <v>114984883</v>
      </c>
      <c r="DN226" s="471">
        <f t="shared" si="1115"/>
        <v>108647371</v>
      </c>
      <c r="DO226" s="471">
        <f t="shared" si="1115"/>
        <v>224014469</v>
      </c>
      <c r="DP226" s="471">
        <f t="shared" si="1115"/>
        <v>98402223</v>
      </c>
      <c r="DQ226" s="471">
        <f t="shared" si="1115"/>
        <v>92209271</v>
      </c>
      <c r="DR226" s="471">
        <f t="shared" si="1115"/>
        <v>190611494</v>
      </c>
      <c r="DS226" s="471">
        <f t="shared" si="1115"/>
        <v>0</v>
      </c>
      <c r="DT226" s="471">
        <f t="shared" si="1115"/>
        <v>0</v>
      </c>
      <c r="DU226" s="471">
        <f t="shared" si="1115"/>
        <v>106788760</v>
      </c>
      <c r="DV226" s="471">
        <f t="shared" si="1115"/>
        <v>100121857</v>
      </c>
      <c r="DW226" s="471">
        <f t="shared" si="1115"/>
        <v>210709582</v>
      </c>
      <c r="DX226" s="471">
        <f t="shared" si="1115"/>
        <v>97237443</v>
      </c>
      <c r="DY226" s="471">
        <f t="shared" si="1115"/>
        <v>91992352</v>
      </c>
      <c r="DZ226" s="471">
        <f t="shared" si="1115"/>
        <v>190927330</v>
      </c>
      <c r="EA226" s="471">
        <f t="shared" si="1115"/>
        <v>0</v>
      </c>
      <c r="EB226" s="471">
        <f t="shared" si="1115"/>
        <v>0</v>
      </c>
      <c r="EC226" s="471">
        <f t="shared" si="1115"/>
        <v>121982076</v>
      </c>
      <c r="ED226" s="471">
        <f t="shared" si="1115"/>
        <v>115361101</v>
      </c>
      <c r="EE226" s="471">
        <f t="shared" si="1115"/>
        <v>237343177</v>
      </c>
      <c r="EF226" s="471">
        <f t="shared" si="1115"/>
        <v>111812437</v>
      </c>
      <c r="EG226" s="471">
        <f t="shared" si="1115"/>
        <v>103594234</v>
      </c>
      <c r="EH226" s="471">
        <f t="shared" si="1115"/>
        <v>215406671</v>
      </c>
      <c r="EI226" s="471">
        <f t="shared" si="1115"/>
        <v>0</v>
      </c>
      <c r="EJ226" s="471">
        <f t="shared" si="1115"/>
        <v>0</v>
      </c>
      <c r="EK226" s="471">
        <f t="shared" si="1115"/>
        <v>123694647</v>
      </c>
      <c r="EL226" s="471">
        <f t="shared" si="1115"/>
        <v>115440864</v>
      </c>
      <c r="EM226" s="471">
        <f t="shared" si="1115"/>
        <v>239042079</v>
      </c>
      <c r="EN226" s="471">
        <f t="shared" si="1115"/>
        <v>111627204</v>
      </c>
      <c r="EO226" s="471">
        <f t="shared" si="1115"/>
        <v>102780999</v>
      </c>
      <c r="EP226" s="471">
        <f t="shared" si="1115"/>
        <v>213671072</v>
      </c>
      <c r="EQ226" s="471">
        <f t="shared" ref="EQ226:HB226" si="1116">SUM(EQ5:EQ10,EQ12:EQ17,EQ19:EQ25,EQ27:EQ42,EQ44,EQ46:EQ73,EQ79,EQ88,EQ102,EQ104,EQ116,EQ119:EQ121,EQ123:EQ140,EQ142:EQ144,EQ147:EQ148,EQ150:EQ155,EQ157:EQ159,EQ163:EQ165,EQ167,EQ169:EQ186,EQ188:EQ201)</f>
        <v>0</v>
      </c>
      <c r="ER226" s="471">
        <f t="shared" si="1116"/>
        <v>0</v>
      </c>
      <c r="ES226" s="471">
        <f t="shared" si="1116"/>
        <v>37379883</v>
      </c>
      <c r="ET226" s="471">
        <f t="shared" si="1116"/>
        <v>32447173</v>
      </c>
      <c r="EU226" s="471">
        <f t="shared" si="1116"/>
        <v>70248425</v>
      </c>
      <c r="EV226" s="468">
        <f t="shared" si="1116"/>
        <v>0</v>
      </c>
      <c r="EW226" s="468">
        <f t="shared" si="1116"/>
        <v>0</v>
      </c>
      <c r="EX226" s="472">
        <f t="shared" si="1116"/>
        <v>32785463.115000013</v>
      </c>
      <c r="EY226" s="472">
        <f t="shared" si="1116"/>
        <v>36495858.090000004</v>
      </c>
      <c r="EZ226" s="472">
        <f t="shared" si="1116"/>
        <v>72004260.019799978</v>
      </c>
      <c r="FA226" s="472">
        <f t="shared" si="1116"/>
        <v>39505075.777700014</v>
      </c>
      <c r="FB226" s="472">
        <f t="shared" si="1116"/>
        <v>44342581.449899986</v>
      </c>
      <c r="FC226" s="472">
        <f t="shared" si="1116"/>
        <v>86455684.158999994</v>
      </c>
      <c r="FD226" s="472">
        <f t="shared" si="1116"/>
        <v>0</v>
      </c>
      <c r="FE226" s="472">
        <f t="shared" si="1116"/>
        <v>0</v>
      </c>
      <c r="FF226" s="472">
        <f t="shared" si="1116"/>
        <v>11765234.763999997</v>
      </c>
      <c r="FG226" s="472">
        <f t="shared" si="1116"/>
        <v>14392146.594199998</v>
      </c>
      <c r="FH226" s="472">
        <f t="shared" si="1116"/>
        <v>26425038.878999993</v>
      </c>
      <c r="FI226" s="472">
        <f t="shared" si="1116"/>
        <v>8759297.0946999975</v>
      </c>
      <c r="FJ226" s="472">
        <f t="shared" si="1116"/>
        <v>5059662.3707999997</v>
      </c>
      <c r="FK226" s="472">
        <f t="shared" si="1116"/>
        <v>13017911.740600003</v>
      </c>
      <c r="FL226" s="472">
        <f t="shared" si="1116"/>
        <v>0</v>
      </c>
      <c r="FM226" s="472">
        <f t="shared" si="1116"/>
        <v>0</v>
      </c>
      <c r="FN226" s="472">
        <f t="shared" si="1116"/>
        <v>1001794.5248000002</v>
      </c>
      <c r="FO226" s="472">
        <f t="shared" si="1116"/>
        <v>1476080.3096000005</v>
      </c>
      <c r="FP226" s="472">
        <f t="shared" si="1116"/>
        <v>2919152.3889999995</v>
      </c>
      <c r="FQ226" s="472">
        <f t="shared" si="1116"/>
        <v>3442845.9014000003</v>
      </c>
      <c r="FR226" s="472">
        <f t="shared" si="1116"/>
        <v>7864628.5949999997</v>
      </c>
      <c r="FS226" s="472">
        <f t="shared" si="1116"/>
        <v>12705588.75</v>
      </c>
      <c r="FT226" s="472">
        <f t="shared" si="1116"/>
        <v>0</v>
      </c>
      <c r="FU226" s="472">
        <f t="shared" si="1116"/>
        <v>0</v>
      </c>
      <c r="FV226" s="472">
        <f t="shared" si="1116"/>
        <v>11717932.699000001</v>
      </c>
      <c r="FW226" s="472">
        <f t="shared" si="1116"/>
        <v>13022876.355</v>
      </c>
      <c r="FX226" s="472" t="e">
        <f t="shared" si="1116"/>
        <v>#VALUE!</v>
      </c>
      <c r="FY226" s="472">
        <f t="shared" si="1116"/>
        <v>42228238.134599999</v>
      </c>
      <c r="FZ226" s="472">
        <f t="shared" si="1116"/>
        <v>37224592.710999988</v>
      </c>
      <c r="GA226" s="472">
        <f t="shared" si="1116"/>
        <v>84092552.274999991</v>
      </c>
      <c r="GB226" s="472">
        <f t="shared" si="1116"/>
        <v>0</v>
      </c>
      <c r="GC226" s="472">
        <f t="shared" si="1116"/>
        <v>0</v>
      </c>
      <c r="GD226" s="472">
        <f t="shared" si="1116"/>
        <v>21357327.662</v>
      </c>
      <c r="GE226" s="472">
        <f t="shared" si="1116"/>
        <v>11354512.328000003</v>
      </c>
      <c r="GF226" s="472">
        <f t="shared" si="1116"/>
        <v>29607953.318</v>
      </c>
      <c r="GG226" s="472">
        <f t="shared" si="1116"/>
        <v>69960864.687999994</v>
      </c>
      <c r="GH226" s="472">
        <f t="shared" si="1116"/>
        <v>30618226.462000009</v>
      </c>
      <c r="GI226" s="472">
        <f t="shared" si="1116"/>
        <v>78062720.548082411</v>
      </c>
      <c r="GJ226" s="472">
        <f t="shared" si="1116"/>
        <v>0</v>
      </c>
      <c r="GK226" s="472">
        <f t="shared" si="1116"/>
        <v>0</v>
      </c>
      <c r="GL226" s="472">
        <f t="shared" si="1116"/>
        <v>31176790.820000004</v>
      </c>
      <c r="GM226" s="472">
        <f t="shared" si="1116"/>
        <v>31968009.251999997</v>
      </c>
      <c r="GN226" s="472">
        <f t="shared" si="1116"/>
        <v>64037289.511</v>
      </c>
      <c r="GO226" s="472">
        <f t="shared" si="1116"/>
        <v>38722643.894000001</v>
      </c>
      <c r="GP226" s="472">
        <f t="shared" si="1116"/>
        <v>44764668.480999999</v>
      </c>
      <c r="GQ226" s="472">
        <f t="shared" si="1116"/>
        <v>86076074.863000005</v>
      </c>
      <c r="GR226" s="472">
        <f t="shared" si="1116"/>
        <v>0</v>
      </c>
      <c r="GS226" s="472">
        <f t="shared" si="1116"/>
        <v>0</v>
      </c>
      <c r="GT226" s="472">
        <f t="shared" si="1116"/>
        <v>6783670.3680000016</v>
      </c>
      <c r="GU226" s="472">
        <f t="shared" si="1116"/>
        <v>12547261.625000007</v>
      </c>
      <c r="GV226" s="472">
        <f t="shared" si="1116"/>
        <v>19288973.888999995</v>
      </c>
      <c r="GW226" s="472">
        <f t="shared" si="1116"/>
        <v>3935331.5740000019</v>
      </c>
      <c r="GX226" s="472">
        <f t="shared" si="1116"/>
        <v>7716049.1660000002</v>
      </c>
      <c r="GY226" s="472">
        <f t="shared" si="1116"/>
        <v>11387389.602</v>
      </c>
      <c r="GZ226" s="472">
        <f t="shared" si="1116"/>
        <v>0</v>
      </c>
      <c r="HA226" s="472">
        <f t="shared" si="1116"/>
        <v>0</v>
      </c>
      <c r="HB226" s="472">
        <f t="shared" si="1116"/>
        <v>10543986.666999999</v>
      </c>
      <c r="HC226" s="472">
        <f t="shared" ref="HC226:JN226" si="1117">SUM(HC5:HC10,HC12:HC17,HC19:HC25,HC27:HC42,HC44,HC46:HC73,HC79,HC88,HC102,HC104,HC116,HC119:HC121,HC123:HC140,HC142:HC144,HC147:HC148,HC150:HC155,HC157:HC159,HC163:HC165,HC167,HC169:HC186,HC188:HC201)</f>
        <v>23298030.584000003</v>
      </c>
      <c r="HD226" s="472">
        <f t="shared" si="1117"/>
        <v>33587186.677000001</v>
      </c>
      <c r="HE226" s="472">
        <f t="shared" si="1117"/>
        <v>6069261.4220000021</v>
      </c>
      <c r="HF226" s="472">
        <f t="shared" si="1117"/>
        <v>13145175.338000007</v>
      </c>
      <c r="HG226" s="472">
        <f t="shared" si="1117"/>
        <v>18708469.792000003</v>
      </c>
      <c r="HH226" s="472">
        <f t="shared" si="1117"/>
        <v>0</v>
      </c>
      <c r="HI226" s="472">
        <f t="shared" si="1117"/>
        <v>0</v>
      </c>
      <c r="HJ226" s="472">
        <f t="shared" si="1117"/>
        <v>26419272.427999996</v>
      </c>
      <c r="HK226" s="472">
        <f t="shared" si="1117"/>
        <v>24209810.917999998</v>
      </c>
      <c r="HL226" s="472">
        <f t="shared" si="1117"/>
        <v>50615748.677000016</v>
      </c>
      <c r="HM226" s="469">
        <f t="shared" si="1117"/>
        <v>88</v>
      </c>
      <c r="HN226" s="469">
        <f t="shared" si="1117"/>
        <v>88</v>
      </c>
      <c r="HO226" s="469">
        <f t="shared" si="1117"/>
        <v>91</v>
      </c>
      <c r="HP226" s="469">
        <f t="shared" si="1117"/>
        <v>61</v>
      </c>
      <c r="HQ226" s="469">
        <f t="shared" si="1117"/>
        <v>62</v>
      </c>
      <c r="HR226" s="469">
        <f t="shared" si="1117"/>
        <v>64</v>
      </c>
      <c r="HS226" s="469">
        <f t="shared" si="1117"/>
        <v>0</v>
      </c>
      <c r="HT226" s="469">
        <f t="shared" si="1117"/>
        <v>0</v>
      </c>
      <c r="HU226" s="469">
        <f t="shared" si="1117"/>
        <v>74</v>
      </c>
      <c r="HV226" s="469">
        <f t="shared" si="1117"/>
        <v>74</v>
      </c>
      <c r="HW226" s="469">
        <f t="shared" si="1117"/>
        <v>77</v>
      </c>
      <c r="HX226" s="469">
        <f t="shared" si="1117"/>
        <v>57</v>
      </c>
      <c r="HY226" s="469">
        <f t="shared" si="1117"/>
        <v>57</v>
      </c>
      <c r="HZ226" s="469">
        <f t="shared" si="1117"/>
        <v>59</v>
      </c>
      <c r="IA226" s="469">
        <f t="shared" si="1117"/>
        <v>0</v>
      </c>
      <c r="IB226" s="469">
        <f t="shared" si="1117"/>
        <v>0</v>
      </c>
      <c r="IC226" s="469">
        <f t="shared" si="1117"/>
        <v>70</v>
      </c>
      <c r="ID226" s="469">
        <f t="shared" si="1117"/>
        <v>70</v>
      </c>
      <c r="IE226" s="469">
        <f t="shared" si="1117"/>
        <v>69</v>
      </c>
      <c r="IF226" s="469">
        <f t="shared" si="1117"/>
        <v>59</v>
      </c>
      <c r="IG226" s="469">
        <f t="shared" si="1117"/>
        <v>59</v>
      </c>
      <c r="IH226" s="469">
        <f t="shared" si="1117"/>
        <v>58</v>
      </c>
      <c r="II226" s="469">
        <f t="shared" si="1117"/>
        <v>0</v>
      </c>
      <c r="IJ226" s="469">
        <f t="shared" si="1117"/>
        <v>0</v>
      </c>
      <c r="IK226" s="469">
        <f t="shared" si="1117"/>
        <v>34</v>
      </c>
      <c r="IL226" s="469">
        <f t="shared" si="1117"/>
        <v>41</v>
      </c>
      <c r="IM226" s="469">
        <f t="shared" si="1117"/>
        <v>48</v>
      </c>
      <c r="IN226" s="469">
        <f t="shared" si="1117"/>
        <v>42</v>
      </c>
      <c r="IO226" s="469">
        <f t="shared" si="1117"/>
        <v>53</v>
      </c>
      <c r="IP226" s="469">
        <f t="shared" si="1117"/>
        <v>51</v>
      </c>
      <c r="IQ226" s="469">
        <f t="shared" si="1117"/>
        <v>0</v>
      </c>
      <c r="IR226" s="469">
        <f t="shared" si="1117"/>
        <v>0</v>
      </c>
      <c r="IS226" s="469">
        <f t="shared" si="1117"/>
        <v>65</v>
      </c>
      <c r="IT226" s="469">
        <f t="shared" si="1117"/>
        <v>66</v>
      </c>
      <c r="IU226" s="469">
        <f t="shared" si="1117"/>
        <v>67</v>
      </c>
      <c r="IV226" s="469">
        <f t="shared" si="1117"/>
        <v>49</v>
      </c>
      <c r="IW226" s="469">
        <f t="shared" si="1117"/>
        <v>49</v>
      </c>
      <c r="IX226" s="469">
        <f t="shared" si="1117"/>
        <v>47</v>
      </c>
      <c r="IY226" s="469">
        <f t="shared" si="1117"/>
        <v>0</v>
      </c>
      <c r="IZ226" s="469">
        <f t="shared" si="1117"/>
        <v>0</v>
      </c>
      <c r="JA226" s="469">
        <f t="shared" si="1117"/>
        <v>53</v>
      </c>
      <c r="JB226" s="469">
        <f t="shared" si="1117"/>
        <v>55</v>
      </c>
      <c r="JC226" s="469">
        <f t="shared" si="1117"/>
        <v>63</v>
      </c>
      <c r="JD226" s="469">
        <f t="shared" si="1117"/>
        <v>47</v>
      </c>
      <c r="JE226" s="469">
        <f t="shared" si="1117"/>
        <v>48</v>
      </c>
      <c r="JF226" s="469">
        <f t="shared" si="1117"/>
        <v>51</v>
      </c>
      <c r="JG226" s="469">
        <f t="shared" si="1117"/>
        <v>0</v>
      </c>
      <c r="JH226" s="469">
        <f t="shared" si="1117"/>
        <v>0</v>
      </c>
      <c r="JI226" s="469">
        <f t="shared" si="1117"/>
        <v>68</v>
      </c>
      <c r="JJ226" s="469">
        <f t="shared" si="1117"/>
        <v>68</v>
      </c>
      <c r="JK226" s="469">
        <f t="shared" si="1117"/>
        <v>68</v>
      </c>
      <c r="JL226" s="469">
        <f t="shared" si="1117"/>
        <v>52</v>
      </c>
      <c r="JM226" s="469">
        <f t="shared" si="1117"/>
        <v>52</v>
      </c>
      <c r="JN226" s="469">
        <f t="shared" si="1117"/>
        <v>52</v>
      </c>
      <c r="JO226" s="469">
        <f t="shared" ref="JO226:KA226" si="1118">SUM(JO5:JO10,JO12:JO17,JO19:JO25,JO27:JO42,JO44,JO46:JO73,JO79,JO88,JO102,JO104,JO116,JO119:JO121,JO123:JO140,JO142:JO144,JO147:JO148,JO150:JO155,JO157:JO159,JO163:JO165,JO167,JO169:JO186,JO188:JO201)</f>
        <v>0</v>
      </c>
      <c r="JP226" s="469">
        <f t="shared" si="1118"/>
        <v>0</v>
      </c>
      <c r="JQ226" s="469">
        <f t="shared" si="1118"/>
        <v>70</v>
      </c>
      <c r="JR226" s="469">
        <f t="shared" si="1118"/>
        <v>68</v>
      </c>
      <c r="JS226" s="469">
        <f t="shared" si="1118"/>
        <v>70</v>
      </c>
      <c r="JT226" s="469">
        <f t="shared" si="1118"/>
        <v>50</v>
      </c>
      <c r="JU226" s="469">
        <f t="shared" si="1118"/>
        <v>49</v>
      </c>
      <c r="JV226" s="469">
        <f t="shared" si="1118"/>
        <v>50</v>
      </c>
      <c r="JW226" s="469">
        <f t="shared" si="1118"/>
        <v>0</v>
      </c>
      <c r="JX226" s="469">
        <f t="shared" si="1118"/>
        <v>0</v>
      </c>
      <c r="JY226" s="469">
        <f t="shared" si="1118"/>
        <v>27</v>
      </c>
      <c r="JZ226" s="469">
        <f t="shared" si="1118"/>
        <v>27</v>
      </c>
      <c r="KA226" s="469">
        <f t="shared" si="1118"/>
        <v>29</v>
      </c>
    </row>
    <row r="227" spans="1:287" s="470" customFormat="1" x14ac:dyDescent="0.2">
      <c r="A227" s="614"/>
      <c r="B227" s="611"/>
      <c r="C227" s="608"/>
      <c r="D227" s="608"/>
      <c r="E227" s="608"/>
      <c r="G227" s="150" t="s">
        <v>317</v>
      </c>
      <c r="H227" s="938" t="s">
        <v>724</v>
      </c>
      <c r="I227" s="1005"/>
      <c r="J227" s="585">
        <f t="shared" ref="J227" si="1119">(EX227/CG227)*100</f>
        <v>25.348724297901221</v>
      </c>
      <c r="K227" s="586">
        <f t="shared" ref="K227" si="1120">(EY227/CH227)*100</f>
        <v>29.388089558483401</v>
      </c>
      <c r="L227" s="586">
        <f t="shared" ref="L227" si="1121">(EZ227/CI227)*100</f>
        <v>27.125746177548876</v>
      </c>
      <c r="M227" s="586">
        <f t="shared" ref="M227" si="1122">(FA227/CJ227)*100</f>
        <v>31.362598415304639</v>
      </c>
      <c r="N227" s="586">
        <f t="shared" ref="N227" si="1123">(FB227/CK227)*100</f>
        <v>39.82217245463255</v>
      </c>
      <c r="O227" s="587">
        <f t="shared" ref="O227" si="1124">(FC227/CL227)*100</f>
        <v>34.369797966112991</v>
      </c>
      <c r="P227" s="938" t="s">
        <v>724</v>
      </c>
      <c r="Q227" s="1005"/>
      <c r="R227" s="586">
        <f t="shared" ref="R227" si="1125">(FF227/CO227)*100</f>
        <v>13.377688430833878</v>
      </c>
      <c r="S227" s="586">
        <f t="shared" ref="S227" si="1126">(FG227/CP227)*100</f>
        <v>15.941158343606626</v>
      </c>
      <c r="T227" s="586">
        <f t="shared" ref="T227" si="1127">(FH227/CQ227)*100</f>
        <v>13.999191540748518</v>
      </c>
      <c r="U227" s="586">
        <f t="shared" ref="U227" si="1128">(FI227/CR227)*100</f>
        <v>9.2958411707601503</v>
      </c>
      <c r="V227" s="586">
        <f t="shared" ref="V227" si="1129">(FJ227/CS227)*100</f>
        <v>8.4189018675186489</v>
      </c>
      <c r="W227" s="587">
        <f>(FK227/CT227)*100</f>
        <v>9.38382627457535</v>
      </c>
      <c r="X227" s="938" t="s">
        <v>724</v>
      </c>
      <c r="Y227" s="1005"/>
      <c r="Z227" s="586">
        <f t="shared" ref="Z227" si="1130">(FN227/CW227)*100</f>
        <v>1.6292774445284046</v>
      </c>
      <c r="AA227" s="586">
        <f t="shared" ref="AA227" si="1131">(FO227/CX227)*100</f>
        <v>2.5733360576508351</v>
      </c>
      <c r="AB227" s="586">
        <f t="shared" ref="AB227" si="1132">(FP227/CY227)*100</f>
        <v>2.3990209612993509</v>
      </c>
      <c r="AC227" s="586">
        <f t="shared" ref="AC227" si="1133">(FQ227/CZ227)*100</f>
        <v>4.5499932962807028</v>
      </c>
      <c r="AD227" s="586">
        <f t="shared" ref="AD227" si="1134">(FR227/DA227)*100</f>
        <v>14.089021859497656</v>
      </c>
      <c r="AE227" s="587">
        <f t="shared" ref="AE227" si="1135">(FS227/DB227)*100</f>
        <v>10.124323079574383</v>
      </c>
      <c r="AF227" s="938" t="s">
        <v>724</v>
      </c>
      <c r="AG227" s="1005"/>
      <c r="AH227" s="586">
        <f t="shared" ref="AH227" si="1136">(FV227/DE227)*100</f>
        <v>31.3585844527631</v>
      </c>
      <c r="AI227" s="586">
        <f t="shared" ref="AI227" si="1137">(FW227/DF227)*100</f>
        <v>33.261558948297065</v>
      </c>
      <c r="AJ227" s="586">
        <f t="shared" ref="AJ227" si="1138">(FX227/DG227)*100</f>
        <v>33.015880419348363</v>
      </c>
      <c r="AK227" s="586">
        <f t="shared" ref="AK227" si="1139">(FY227/DH227)*100</f>
        <v>44.911916089477209</v>
      </c>
      <c r="AL227" s="586">
        <f t="shared" ref="AL227" si="1140">(FZ227/DI227)*100</f>
        <v>43.966252848223533</v>
      </c>
      <c r="AM227" s="587">
        <f t="shared" ref="AM227" si="1141">(GA227/DJ227)*100</f>
        <v>45.711299534110026</v>
      </c>
      <c r="AN227" s="938" t="s">
        <v>724</v>
      </c>
      <c r="AO227" s="1005"/>
      <c r="AP227" s="586">
        <f t="shared" ref="AP227" si="1142">(GD227/DM227)*100</f>
        <v>39.013705832589302</v>
      </c>
      <c r="AQ227" s="586">
        <f t="shared" ref="AQ227" si="1143">(GE227/DN227)*100</f>
        <v>21.783494749061912</v>
      </c>
      <c r="AR227" s="586">
        <f t="shared" ref="AR227" si="1144">(GF227/DO227)*100</f>
        <v>27.719357310563879</v>
      </c>
      <c r="AS227" s="402">
        <f t="shared" ref="AS227" si="1145">(GG227/DP227)*100</f>
        <v>87.678292145761503</v>
      </c>
      <c r="AT227" s="402">
        <f t="shared" ref="AT227" si="1146">(GH227/DQ227)*100</f>
        <v>62.759257276433999</v>
      </c>
      <c r="AU227" s="403">
        <f t="shared" ref="AU227" si="1147">(GI227/DR227)*100</f>
        <v>69.182802076267407</v>
      </c>
      <c r="AV227" s="938" t="s">
        <v>724</v>
      </c>
      <c r="AW227" s="1005"/>
      <c r="AX227" s="586">
        <f t="shared" ref="AX227" si="1148">(GL227/DU227)*100</f>
        <v>36.379187724939783</v>
      </c>
      <c r="AY227" s="586">
        <f t="shared" ref="AY227" si="1149">(GM227/DV227)*100</f>
        <v>37.360207661141011</v>
      </c>
      <c r="AZ227" s="586">
        <f t="shared" ref="AZ227" si="1150">(GN227/DW227)*100</f>
        <v>36.47882553756029</v>
      </c>
      <c r="BA227" s="402">
        <f t="shared" ref="BA227" si="1151">(GO227/DX227)*100</f>
        <v>49.961269761753961</v>
      </c>
      <c r="BB227" s="402">
        <f t="shared" ref="BB227" si="1152">(GP227/DY227)*100</f>
        <v>60.360025178411426</v>
      </c>
      <c r="BC227" s="403">
        <f t="shared" ref="BC227" si="1153">(GQ227/DZ227)*100</f>
        <v>56.442986709626851</v>
      </c>
      <c r="BD227" s="938" t="s">
        <v>724</v>
      </c>
      <c r="BE227" s="1005"/>
      <c r="BF227" s="595">
        <f t="shared" si="706"/>
        <v>12.754421994063398</v>
      </c>
      <c r="BG227" s="596">
        <f t="shared" si="707"/>
        <v>23.971090669925633</v>
      </c>
      <c r="BH227" s="596">
        <f t="shared" si="708"/>
        <v>17.939357470144536</v>
      </c>
      <c r="BI227" s="596">
        <f t="shared" si="709"/>
        <v>7.930350721379698</v>
      </c>
      <c r="BJ227" s="596">
        <f t="shared" si="710"/>
        <v>17.071161052922822</v>
      </c>
      <c r="BK227" s="597">
        <f t="shared" si="711"/>
        <v>11.818796141425853</v>
      </c>
      <c r="BL227" s="938" t="s">
        <v>724</v>
      </c>
      <c r="BM227" s="1005"/>
      <c r="BN227" s="583">
        <f t="shared" si="712"/>
        <v>19.099302943708938</v>
      </c>
      <c r="BO227" s="583">
        <f t="shared" si="713"/>
        <v>41.670471526461505</v>
      </c>
      <c r="BP227" s="583">
        <f t="shared" si="714"/>
        <v>29.307917875679419</v>
      </c>
      <c r="BQ227" s="583">
        <f t="shared" si="715"/>
        <v>12.231977669104563</v>
      </c>
      <c r="BR227" s="583">
        <f t="shared" si="716"/>
        <v>27.849631815541681</v>
      </c>
      <c r="BS227" s="583">
        <f t="shared" si="717"/>
        <v>18.99029081812121</v>
      </c>
      <c r="BT227" s="938" t="s">
        <v>724</v>
      </c>
      <c r="BU227" s="1005"/>
      <c r="BV227" s="586">
        <f t="shared" ref="BV227" si="1154">(HJ227/ES227)*100</f>
        <v>71.474442017745361</v>
      </c>
      <c r="BW227" s="586">
        <f t="shared" ref="BW227" si="1155">(HK227/ET227)*100</f>
        <v>75.718560250190706</v>
      </c>
      <c r="BX227" s="587">
        <f t="shared" ref="BX227" si="1156">(HL227/EU227)*100</f>
        <v>73.151826572521188</v>
      </c>
      <c r="BY227" s="468">
        <f t="shared" ref="BY227:CD227" si="1157">SUM(BY212,BY217,BY148,BY150,BY151,BY152,BY158,BY159,BY163,BY165)</f>
        <v>58144622</v>
      </c>
      <c r="BZ227" s="468">
        <f t="shared" si="1157"/>
        <v>51525751</v>
      </c>
      <c r="CA227" s="468">
        <f t="shared" si="1157"/>
        <v>109670373</v>
      </c>
      <c r="CB227" s="468">
        <f t="shared" si="1157"/>
        <v>59351046</v>
      </c>
      <c r="CC227" s="468">
        <f t="shared" si="1157"/>
        <v>52169334</v>
      </c>
      <c r="CD227" s="468">
        <f t="shared" si="1157"/>
        <v>111520380</v>
      </c>
      <c r="CE227" s="468">
        <f t="shared" ref="CE227:EP227" si="1158">SUM(CE212,CE217,CE148,CE150,CE151,CE152,CE158,CE159,CE163,CE165)</f>
        <v>0</v>
      </c>
      <c r="CF227" s="468">
        <f t="shared" si="1158"/>
        <v>0</v>
      </c>
      <c r="CG227" s="468">
        <f t="shared" si="1158"/>
        <v>47808693</v>
      </c>
      <c r="CH227" s="468">
        <f t="shared" si="1158"/>
        <v>40852054</v>
      </c>
      <c r="CI227" s="468">
        <f t="shared" si="1158"/>
        <v>93533570</v>
      </c>
      <c r="CJ227" s="468">
        <f t="shared" si="1158"/>
        <v>45649531</v>
      </c>
      <c r="CK227" s="468">
        <f t="shared" si="1158"/>
        <v>38603660</v>
      </c>
      <c r="CL227" s="468">
        <f t="shared" si="1158"/>
        <v>89074958</v>
      </c>
      <c r="CM227" s="468">
        <f t="shared" si="1158"/>
        <v>0</v>
      </c>
      <c r="CN227" s="468">
        <f t="shared" si="1158"/>
        <v>0</v>
      </c>
      <c r="CO227" s="468">
        <f t="shared" si="1158"/>
        <v>43991805</v>
      </c>
      <c r="CP227" s="468">
        <f t="shared" si="1158"/>
        <v>37470954</v>
      </c>
      <c r="CQ227" s="468">
        <f t="shared" si="1158"/>
        <v>86335582</v>
      </c>
      <c r="CR227" s="468">
        <f t="shared" si="1158"/>
        <v>42399120</v>
      </c>
      <c r="CS227" s="468">
        <f t="shared" si="1158"/>
        <v>35868022</v>
      </c>
      <c r="CT227" s="468">
        <f t="shared" si="1158"/>
        <v>83088909</v>
      </c>
      <c r="CU227" s="468">
        <f t="shared" si="1158"/>
        <v>0</v>
      </c>
      <c r="CV227" s="468">
        <f t="shared" si="1158"/>
        <v>0</v>
      </c>
      <c r="CW227" s="468">
        <f t="shared" si="1158"/>
        <v>44124114</v>
      </c>
      <c r="CX227" s="468">
        <f t="shared" si="1158"/>
        <v>37594737</v>
      </c>
      <c r="CY227" s="468">
        <f t="shared" si="1158"/>
        <v>86591674</v>
      </c>
      <c r="CZ227" s="468">
        <f t="shared" si="1158"/>
        <v>42633050</v>
      </c>
      <c r="DA227" s="468">
        <f t="shared" si="1158"/>
        <v>36074388</v>
      </c>
      <c r="DB227" s="468">
        <f t="shared" si="1158"/>
        <v>83529205</v>
      </c>
      <c r="DC227" s="468">
        <f t="shared" si="1158"/>
        <v>0</v>
      </c>
      <c r="DD227" s="468">
        <f t="shared" si="1158"/>
        <v>0</v>
      </c>
      <c r="DE227" s="468">
        <f t="shared" si="1158"/>
        <v>30178237</v>
      </c>
      <c r="DF227" s="468">
        <f t="shared" si="1158"/>
        <v>28361659</v>
      </c>
      <c r="DG227" s="468">
        <f t="shared" si="1158"/>
        <v>66948824</v>
      </c>
      <c r="DH227" s="468">
        <f t="shared" si="1158"/>
        <v>32382637</v>
      </c>
      <c r="DI227" s="468">
        <f t="shared" si="1158"/>
        <v>34893241</v>
      </c>
      <c r="DJ227" s="468">
        <f t="shared" si="1158"/>
        <v>76031471</v>
      </c>
      <c r="DK227" s="468">
        <f t="shared" si="1158"/>
        <v>0</v>
      </c>
      <c r="DL227" s="468">
        <f t="shared" si="1158"/>
        <v>0</v>
      </c>
      <c r="DM227" s="468">
        <f t="shared" si="1158"/>
        <v>43765725</v>
      </c>
      <c r="DN227" s="468">
        <f t="shared" si="1158"/>
        <v>37261342</v>
      </c>
      <c r="DO227" s="468">
        <f t="shared" si="1158"/>
        <v>81027067</v>
      </c>
      <c r="DP227" s="468">
        <f t="shared" si="1158"/>
        <v>29038614</v>
      </c>
      <c r="DQ227" s="468">
        <f t="shared" si="1158"/>
        <v>24553442</v>
      </c>
      <c r="DR227" s="468">
        <f t="shared" si="1158"/>
        <v>53592056</v>
      </c>
      <c r="DS227" s="468">
        <f t="shared" si="1158"/>
        <v>0</v>
      </c>
      <c r="DT227" s="468">
        <f t="shared" si="1158"/>
        <v>0</v>
      </c>
      <c r="DU227" s="468">
        <f t="shared" si="1158"/>
        <v>42387735</v>
      </c>
      <c r="DV227" s="468">
        <f t="shared" si="1158"/>
        <v>36134252</v>
      </c>
      <c r="DW227" s="468">
        <f t="shared" si="1158"/>
        <v>81334504</v>
      </c>
      <c r="DX227" s="468">
        <f t="shared" si="1158"/>
        <v>27986825</v>
      </c>
      <c r="DY227" s="468">
        <f t="shared" si="1158"/>
        <v>24478113</v>
      </c>
      <c r="DZ227" s="468">
        <f t="shared" si="1158"/>
        <v>53907892</v>
      </c>
      <c r="EA227" s="468">
        <f t="shared" si="1158"/>
        <v>0</v>
      </c>
      <c r="EB227" s="468">
        <f t="shared" si="1158"/>
        <v>0</v>
      </c>
      <c r="EC227" s="468">
        <f t="shared" si="1158"/>
        <v>42635505</v>
      </c>
      <c r="ED227" s="468">
        <f t="shared" si="1158"/>
        <v>36442657</v>
      </c>
      <c r="EE227" s="468">
        <f t="shared" si="1158"/>
        <v>79078162</v>
      </c>
      <c r="EF227" s="468">
        <f t="shared" si="1158"/>
        <v>42175986</v>
      </c>
      <c r="EG227" s="468">
        <f t="shared" si="1158"/>
        <v>35651312</v>
      </c>
      <c r="EH227" s="468">
        <f t="shared" si="1158"/>
        <v>77827298</v>
      </c>
      <c r="EI227" s="468">
        <f t="shared" si="1158"/>
        <v>0</v>
      </c>
      <c r="EJ227" s="468">
        <f t="shared" si="1158"/>
        <v>0</v>
      </c>
      <c r="EK227" s="468">
        <f t="shared" si="1158"/>
        <v>44416212</v>
      </c>
      <c r="EL227" s="468">
        <f t="shared" si="1158"/>
        <v>36619790</v>
      </c>
      <c r="EM227" s="468">
        <f t="shared" si="1158"/>
        <v>80872803</v>
      </c>
      <c r="EN227" s="468">
        <f t="shared" si="1158"/>
        <v>42203592</v>
      </c>
      <c r="EO227" s="468">
        <f t="shared" si="1158"/>
        <v>35018860</v>
      </c>
      <c r="EP227" s="468">
        <f t="shared" si="1158"/>
        <v>76407859</v>
      </c>
      <c r="EQ227" s="468">
        <f t="shared" ref="EQ227:HB227" si="1159">SUM(EQ212,EQ217,EQ148,EQ150,EQ151,EQ152,EQ158,EQ159,EQ163,EQ165)</f>
        <v>0</v>
      </c>
      <c r="ER227" s="468">
        <f t="shared" si="1159"/>
        <v>0</v>
      </c>
      <c r="ES227" s="468">
        <f t="shared" si="1159"/>
        <v>35778826</v>
      </c>
      <c r="ET227" s="468">
        <f t="shared" si="1159"/>
        <v>30748384</v>
      </c>
      <c r="EU227" s="468">
        <f t="shared" si="1159"/>
        <v>66677369</v>
      </c>
      <c r="EV227" s="468">
        <f t="shared" si="1159"/>
        <v>0</v>
      </c>
      <c r="EW227" s="468">
        <f t="shared" si="1159"/>
        <v>0</v>
      </c>
      <c r="EX227" s="468">
        <f t="shared" si="1159"/>
        <v>12118893.778999999</v>
      </c>
      <c r="EY227" s="468">
        <f t="shared" si="1159"/>
        <v>12005638.216</v>
      </c>
      <c r="EZ227" s="468">
        <f t="shared" si="1159"/>
        <v>25371678.789000001</v>
      </c>
      <c r="FA227" s="468">
        <f t="shared" si="1159"/>
        <v>14316879.085999999</v>
      </c>
      <c r="FB227" s="468">
        <f t="shared" si="1159"/>
        <v>15372816.059000002</v>
      </c>
      <c r="FC227" s="468">
        <f t="shared" si="1159"/>
        <v>30614883.103</v>
      </c>
      <c r="FD227" s="468">
        <f t="shared" si="1159"/>
        <v>0</v>
      </c>
      <c r="FE227" s="468">
        <f t="shared" si="1159"/>
        <v>0</v>
      </c>
      <c r="FF227" s="468">
        <f t="shared" si="1159"/>
        <v>5885086.608</v>
      </c>
      <c r="FG227" s="468">
        <f t="shared" si="1159"/>
        <v>5973304.1100000013</v>
      </c>
      <c r="FH227" s="468">
        <f t="shared" si="1159"/>
        <v>12086283.492000001</v>
      </c>
      <c r="FI227" s="468">
        <f t="shared" si="1159"/>
        <v>3941354.8530000006</v>
      </c>
      <c r="FJ227" s="468">
        <f t="shared" si="1159"/>
        <v>3019693.574</v>
      </c>
      <c r="FK227" s="468">
        <f t="shared" si="1159"/>
        <v>7796918.8740000026</v>
      </c>
      <c r="FL227" s="468">
        <f t="shared" si="1159"/>
        <v>0</v>
      </c>
      <c r="FM227" s="468">
        <f t="shared" si="1159"/>
        <v>0</v>
      </c>
      <c r="FN227" s="468">
        <f t="shared" si="1159"/>
        <v>718904.23699999996</v>
      </c>
      <c r="FO227" s="468">
        <f t="shared" si="1159"/>
        <v>967438.92299999984</v>
      </c>
      <c r="FP227" s="468">
        <f t="shared" si="1159"/>
        <v>2077352.41</v>
      </c>
      <c r="FQ227" s="468">
        <f t="shared" si="1159"/>
        <v>1939800.9170000001</v>
      </c>
      <c r="FR227" s="468">
        <f t="shared" si="1159"/>
        <v>5082528.4109999994</v>
      </c>
      <c r="FS227" s="468">
        <f t="shared" si="1159"/>
        <v>8456766.5800000001</v>
      </c>
      <c r="FT227" s="468">
        <f t="shared" si="1159"/>
        <v>0</v>
      </c>
      <c r="FU227" s="468">
        <f t="shared" si="1159"/>
        <v>0</v>
      </c>
      <c r="FV227" s="468">
        <f t="shared" si="1159"/>
        <v>9463467.9360000007</v>
      </c>
      <c r="FW227" s="468">
        <f t="shared" si="1159"/>
        <v>9433529.9269999992</v>
      </c>
      <c r="FX227" s="468">
        <f t="shared" si="1159"/>
        <v>22103743.673999999</v>
      </c>
      <c r="FY227" s="468">
        <f t="shared" si="1159"/>
        <v>14543662.757000001</v>
      </c>
      <c r="FZ227" s="468">
        <f t="shared" si="1159"/>
        <v>15341250.565000001</v>
      </c>
      <c r="GA227" s="468">
        <f t="shared" si="1159"/>
        <v>34754973.449000001</v>
      </c>
      <c r="GB227" s="468">
        <f t="shared" si="1159"/>
        <v>0</v>
      </c>
      <c r="GC227" s="468">
        <f t="shared" si="1159"/>
        <v>0</v>
      </c>
      <c r="GD227" s="468">
        <f t="shared" si="1159"/>
        <v>17074631.206999995</v>
      </c>
      <c r="GE227" s="468">
        <f t="shared" si="1159"/>
        <v>8116822.4780000011</v>
      </c>
      <c r="GF227" s="468">
        <f t="shared" si="1159"/>
        <v>22460182.219999995</v>
      </c>
      <c r="GG227" s="468">
        <f t="shared" si="1159"/>
        <v>25460560.818</v>
      </c>
      <c r="GH227" s="468">
        <f t="shared" si="1159"/>
        <v>15409557.835000001</v>
      </c>
      <c r="GI227" s="468">
        <f t="shared" si="1159"/>
        <v>37076486.031082392</v>
      </c>
      <c r="GJ227" s="468">
        <f t="shared" si="1159"/>
        <v>0</v>
      </c>
      <c r="GK227" s="468">
        <f t="shared" si="1159"/>
        <v>0</v>
      </c>
      <c r="GL227" s="468">
        <f t="shared" si="1159"/>
        <v>15420313.688000003</v>
      </c>
      <c r="GM227" s="468">
        <f t="shared" si="1159"/>
        <v>13499831.583999999</v>
      </c>
      <c r="GN227" s="468">
        <f t="shared" si="1159"/>
        <v>29669871.815999996</v>
      </c>
      <c r="GO227" s="468">
        <f t="shared" si="1159"/>
        <v>13982573.135999998</v>
      </c>
      <c r="GP227" s="468">
        <f t="shared" si="1159"/>
        <v>14774995.17</v>
      </c>
      <c r="GQ227" s="468">
        <f t="shared" si="1159"/>
        <v>30427224.316999998</v>
      </c>
      <c r="GR227" s="468">
        <f t="shared" si="1159"/>
        <v>0</v>
      </c>
      <c r="GS227" s="468">
        <f t="shared" si="1159"/>
        <v>0</v>
      </c>
      <c r="GT227" s="468">
        <f t="shared" si="1159"/>
        <v>5437912.226999999</v>
      </c>
      <c r="GU227" s="468">
        <f t="shared" si="1159"/>
        <v>8735702.352</v>
      </c>
      <c r="GV227" s="468">
        <f t="shared" si="1159"/>
        <v>14186114.161999999</v>
      </c>
      <c r="GW227" s="468">
        <f t="shared" si="1159"/>
        <v>3344703.6100000003</v>
      </c>
      <c r="GX227" s="468">
        <f t="shared" si="1159"/>
        <v>6086092.8889999995</v>
      </c>
      <c r="GY227" s="468">
        <f t="shared" si="1159"/>
        <v>9198249.693</v>
      </c>
      <c r="GZ227" s="468">
        <f t="shared" si="1159"/>
        <v>0</v>
      </c>
      <c r="HA227" s="468">
        <f t="shared" si="1159"/>
        <v>0</v>
      </c>
      <c r="HB227" s="468">
        <f t="shared" si="1159"/>
        <v>8483186.8860000018</v>
      </c>
      <c r="HC227" s="468">
        <f t="shared" ref="HC227:JN227" si="1160">SUM(HC212,HC217,HC148,HC150,HC151,HC152,HC158,HC159,HC163,HC165)</f>
        <v>15259639.164999997</v>
      </c>
      <c r="HD227" s="468">
        <f t="shared" si="1160"/>
        <v>23702134.687000003</v>
      </c>
      <c r="HE227" s="468">
        <f t="shared" si="1160"/>
        <v>5162333.949</v>
      </c>
      <c r="HF227" s="468">
        <f t="shared" si="1160"/>
        <v>9752623.5759999994</v>
      </c>
      <c r="HG227" s="468">
        <f t="shared" si="1160"/>
        <v>14510074.631999999</v>
      </c>
      <c r="HH227" s="468">
        <f t="shared" si="1160"/>
        <v>0</v>
      </c>
      <c r="HI227" s="468">
        <f t="shared" si="1160"/>
        <v>0</v>
      </c>
      <c r="HJ227" s="468">
        <f t="shared" si="1160"/>
        <v>25572716.243999999</v>
      </c>
      <c r="HK227" s="468">
        <f t="shared" si="1160"/>
        <v>23282233.664999999</v>
      </c>
      <c r="HL227" s="468">
        <f t="shared" si="1160"/>
        <v>48775713.333999999</v>
      </c>
      <c r="HM227" s="468">
        <f t="shared" si="1160"/>
        <v>42</v>
      </c>
      <c r="HN227" s="468">
        <f t="shared" si="1160"/>
        <v>42</v>
      </c>
      <c r="HO227" s="468">
        <f t="shared" si="1160"/>
        <v>43</v>
      </c>
      <c r="HP227" s="468">
        <f t="shared" si="1160"/>
        <v>35</v>
      </c>
      <c r="HQ227" s="468">
        <f t="shared" si="1160"/>
        <v>35</v>
      </c>
      <c r="HR227" s="468">
        <f t="shared" si="1160"/>
        <v>36</v>
      </c>
      <c r="HS227" s="468">
        <f t="shared" si="1160"/>
        <v>0</v>
      </c>
      <c r="HT227" s="468">
        <f t="shared" si="1160"/>
        <v>0</v>
      </c>
      <c r="HU227" s="468">
        <f t="shared" si="1160"/>
        <v>39</v>
      </c>
      <c r="HV227" s="468">
        <f t="shared" si="1160"/>
        <v>39</v>
      </c>
      <c r="HW227" s="468">
        <f t="shared" si="1160"/>
        <v>40</v>
      </c>
      <c r="HX227" s="468">
        <f t="shared" si="1160"/>
        <v>34</v>
      </c>
      <c r="HY227" s="468">
        <f t="shared" si="1160"/>
        <v>34</v>
      </c>
      <c r="HZ227" s="468">
        <f t="shared" si="1160"/>
        <v>35</v>
      </c>
      <c r="IA227" s="468">
        <f t="shared" si="1160"/>
        <v>0</v>
      </c>
      <c r="IB227" s="468">
        <f t="shared" si="1160"/>
        <v>0</v>
      </c>
      <c r="IC227" s="468">
        <f t="shared" si="1160"/>
        <v>40</v>
      </c>
      <c r="ID227" s="468">
        <f t="shared" si="1160"/>
        <v>40</v>
      </c>
      <c r="IE227" s="468">
        <f t="shared" si="1160"/>
        <v>41</v>
      </c>
      <c r="IF227" s="468">
        <f t="shared" si="1160"/>
        <v>36</v>
      </c>
      <c r="IG227" s="468">
        <f t="shared" si="1160"/>
        <v>36</v>
      </c>
      <c r="IH227" s="468">
        <f t="shared" si="1160"/>
        <v>37</v>
      </c>
      <c r="II227" s="468">
        <f t="shared" si="1160"/>
        <v>0</v>
      </c>
      <c r="IJ227" s="468">
        <f t="shared" si="1160"/>
        <v>0</v>
      </c>
      <c r="IK227" s="468">
        <f t="shared" si="1160"/>
        <v>25</v>
      </c>
      <c r="IL227" s="468">
        <f t="shared" si="1160"/>
        <v>28</v>
      </c>
      <c r="IM227" s="468">
        <f t="shared" si="1160"/>
        <v>32</v>
      </c>
      <c r="IN227" s="468">
        <f t="shared" si="1160"/>
        <v>28</v>
      </c>
      <c r="IO227" s="468">
        <f t="shared" si="1160"/>
        <v>33</v>
      </c>
      <c r="IP227" s="468">
        <f t="shared" si="1160"/>
        <v>33</v>
      </c>
      <c r="IQ227" s="468">
        <f t="shared" si="1160"/>
        <v>0</v>
      </c>
      <c r="IR227" s="468">
        <f t="shared" si="1160"/>
        <v>0</v>
      </c>
      <c r="IS227" s="468">
        <f t="shared" si="1160"/>
        <v>35</v>
      </c>
      <c r="IT227" s="468">
        <f t="shared" si="1160"/>
        <v>35</v>
      </c>
      <c r="IU227" s="468">
        <f t="shared" si="1160"/>
        <v>35</v>
      </c>
      <c r="IV227" s="468">
        <f t="shared" si="1160"/>
        <v>28</v>
      </c>
      <c r="IW227" s="468">
        <f t="shared" si="1160"/>
        <v>28</v>
      </c>
      <c r="IX227" s="468">
        <f t="shared" si="1160"/>
        <v>27</v>
      </c>
      <c r="IY227" s="468">
        <f t="shared" si="1160"/>
        <v>0</v>
      </c>
      <c r="IZ227" s="468">
        <f t="shared" si="1160"/>
        <v>0</v>
      </c>
      <c r="JA227" s="468">
        <f t="shared" si="1160"/>
        <v>33</v>
      </c>
      <c r="JB227" s="468">
        <f t="shared" si="1160"/>
        <v>33</v>
      </c>
      <c r="JC227" s="468">
        <f t="shared" si="1160"/>
        <v>37</v>
      </c>
      <c r="JD227" s="468">
        <f t="shared" si="1160"/>
        <v>27</v>
      </c>
      <c r="JE227" s="468">
        <f t="shared" si="1160"/>
        <v>28</v>
      </c>
      <c r="JF227" s="468">
        <f t="shared" si="1160"/>
        <v>30</v>
      </c>
      <c r="JG227" s="468">
        <f t="shared" si="1160"/>
        <v>0</v>
      </c>
      <c r="JH227" s="468">
        <f t="shared" si="1160"/>
        <v>0</v>
      </c>
      <c r="JI227" s="468">
        <f t="shared" si="1160"/>
        <v>36</v>
      </c>
      <c r="JJ227" s="468">
        <f t="shared" si="1160"/>
        <v>36</v>
      </c>
      <c r="JK227" s="468">
        <f t="shared" si="1160"/>
        <v>36</v>
      </c>
      <c r="JL227" s="468">
        <f t="shared" si="1160"/>
        <v>33</v>
      </c>
      <c r="JM227" s="468">
        <f t="shared" si="1160"/>
        <v>33</v>
      </c>
      <c r="JN227" s="468">
        <f t="shared" si="1160"/>
        <v>33</v>
      </c>
      <c r="JO227" s="468">
        <f t="shared" ref="JO227:KA227" si="1161">SUM(JO212,JO217,JO148,JO150,JO151,JO152,JO158,JO159,JO163,JO165)</f>
        <v>0</v>
      </c>
      <c r="JP227" s="468">
        <f t="shared" si="1161"/>
        <v>0</v>
      </c>
      <c r="JQ227" s="468">
        <f t="shared" si="1161"/>
        <v>41</v>
      </c>
      <c r="JR227" s="468">
        <f t="shared" si="1161"/>
        <v>39</v>
      </c>
      <c r="JS227" s="468">
        <f t="shared" si="1161"/>
        <v>40</v>
      </c>
      <c r="JT227" s="468">
        <f t="shared" si="1161"/>
        <v>34</v>
      </c>
      <c r="JU227" s="468">
        <f t="shared" si="1161"/>
        <v>33</v>
      </c>
      <c r="JV227" s="468">
        <f t="shared" si="1161"/>
        <v>33</v>
      </c>
      <c r="JW227" s="468">
        <f t="shared" si="1161"/>
        <v>0</v>
      </c>
      <c r="JX227" s="468">
        <f t="shared" si="1161"/>
        <v>0</v>
      </c>
      <c r="JY227" s="468">
        <f t="shared" si="1161"/>
        <v>21</v>
      </c>
      <c r="JZ227" s="468">
        <f t="shared" si="1161"/>
        <v>21</v>
      </c>
      <c r="KA227" s="468">
        <f t="shared" si="1161"/>
        <v>22</v>
      </c>
    </row>
    <row r="228" spans="1:287" x14ac:dyDescent="0.2">
      <c r="A228" s="609"/>
      <c r="B228" s="611"/>
      <c r="C228" s="609"/>
      <c r="D228" s="609"/>
      <c r="E228" s="608"/>
    </row>
    <row r="229" spans="1:287" x14ac:dyDescent="0.2">
      <c r="A229" s="609"/>
      <c r="B229" s="611"/>
      <c r="C229" s="609"/>
      <c r="D229" s="609"/>
      <c r="E229" s="609"/>
      <c r="G229" s="984" t="s">
        <v>638</v>
      </c>
      <c r="H229" s="977" t="s">
        <v>587</v>
      </c>
      <c r="I229" s="977"/>
      <c r="J229" s="977"/>
      <c r="K229" s="977"/>
      <c r="L229" s="977"/>
      <c r="M229" s="977"/>
      <c r="N229" s="977"/>
      <c r="O229" s="977"/>
      <c r="P229" s="977" t="s">
        <v>588</v>
      </c>
      <c r="Q229" s="977"/>
      <c r="R229" s="977"/>
      <c r="S229" s="977"/>
      <c r="T229" s="977"/>
      <c r="U229" s="977"/>
      <c r="V229" s="977"/>
      <c r="W229" s="977"/>
      <c r="X229" s="977" t="s">
        <v>589</v>
      </c>
      <c r="Y229" s="977"/>
      <c r="Z229" s="977"/>
      <c r="AA229" s="977"/>
      <c r="AB229" s="977"/>
      <c r="AC229" s="977"/>
      <c r="AD229" s="977"/>
      <c r="AE229" s="977"/>
      <c r="AF229" s="977" t="s">
        <v>590</v>
      </c>
      <c r="AG229" s="977"/>
      <c r="AH229" s="977"/>
      <c r="AI229" s="977"/>
      <c r="AJ229" s="977"/>
      <c r="AK229" s="977"/>
      <c r="AL229" s="977"/>
      <c r="AM229" s="977"/>
      <c r="AN229" s="977" t="s">
        <v>592</v>
      </c>
      <c r="AO229" s="977"/>
      <c r="AP229" s="977"/>
      <c r="AQ229" s="977"/>
      <c r="AR229" s="977"/>
      <c r="AS229" s="977"/>
      <c r="AT229" s="977"/>
      <c r="AU229" s="977"/>
      <c r="AV229" s="977" t="s">
        <v>591</v>
      </c>
      <c r="AW229" s="977"/>
      <c r="AX229" s="977"/>
      <c r="AY229" s="977"/>
      <c r="AZ229" s="977"/>
      <c r="BA229" s="977"/>
      <c r="BB229" s="977"/>
      <c r="BC229" s="977"/>
      <c r="BD229" s="977" t="s">
        <v>593</v>
      </c>
      <c r="BE229" s="977"/>
      <c r="BF229" s="977"/>
      <c r="BG229" s="977"/>
      <c r="BH229" s="977"/>
      <c r="BI229" s="977"/>
      <c r="BJ229" s="977"/>
      <c r="BK229" s="977"/>
      <c r="BL229" s="977" t="s">
        <v>594</v>
      </c>
      <c r="BM229" s="977"/>
      <c r="BN229" s="977"/>
      <c r="BO229" s="977"/>
      <c r="BP229" s="977"/>
      <c r="BQ229" s="977"/>
      <c r="BR229" s="977"/>
      <c r="BS229" s="977"/>
      <c r="BT229" s="977" t="s">
        <v>595</v>
      </c>
      <c r="BU229" s="977"/>
      <c r="BV229" s="977"/>
      <c r="BW229" s="977"/>
      <c r="BX229" s="977"/>
    </row>
    <row r="230" spans="1:287" x14ac:dyDescent="0.2">
      <c r="A230" s="609"/>
      <c r="B230" s="611"/>
      <c r="C230" s="609"/>
      <c r="D230" s="609"/>
      <c r="E230" s="609"/>
      <c r="G230" s="985"/>
      <c r="H230" s="974" t="s">
        <v>586</v>
      </c>
      <c r="I230" s="974"/>
      <c r="J230" s="974" t="s">
        <v>224</v>
      </c>
      <c r="K230" s="974"/>
      <c r="L230" s="974"/>
      <c r="M230" s="974" t="s">
        <v>225</v>
      </c>
      <c r="N230" s="974"/>
      <c r="O230" s="974"/>
      <c r="P230" s="974" t="s">
        <v>586</v>
      </c>
      <c r="Q230" s="974"/>
      <c r="R230" s="974" t="s">
        <v>224</v>
      </c>
      <c r="S230" s="974"/>
      <c r="T230" s="974"/>
      <c r="U230" s="974" t="s">
        <v>225</v>
      </c>
      <c r="V230" s="974"/>
      <c r="W230" s="974"/>
      <c r="X230" s="974" t="s">
        <v>586</v>
      </c>
      <c r="Y230" s="974"/>
      <c r="Z230" s="974" t="s">
        <v>224</v>
      </c>
      <c r="AA230" s="974"/>
      <c r="AB230" s="974"/>
      <c r="AC230" s="974" t="s">
        <v>225</v>
      </c>
      <c r="AD230" s="974"/>
      <c r="AE230" s="974"/>
      <c r="AF230" s="974" t="s">
        <v>586</v>
      </c>
      <c r="AG230" s="974"/>
      <c r="AH230" s="974" t="s">
        <v>224</v>
      </c>
      <c r="AI230" s="974"/>
      <c r="AJ230" s="974"/>
      <c r="AK230" s="974" t="s">
        <v>225</v>
      </c>
      <c r="AL230" s="974"/>
      <c r="AM230" s="974"/>
      <c r="AN230" s="974" t="s">
        <v>586</v>
      </c>
      <c r="AO230" s="974"/>
      <c r="AP230" s="974" t="s">
        <v>224</v>
      </c>
      <c r="AQ230" s="974"/>
      <c r="AR230" s="974"/>
      <c r="AS230" s="974" t="s">
        <v>225</v>
      </c>
      <c r="AT230" s="974"/>
      <c r="AU230" s="974"/>
      <c r="AV230" s="974" t="s">
        <v>586</v>
      </c>
      <c r="AW230" s="974"/>
      <c r="AX230" s="974" t="s">
        <v>224</v>
      </c>
      <c r="AY230" s="974"/>
      <c r="AZ230" s="974"/>
      <c r="BA230" s="974" t="s">
        <v>225</v>
      </c>
      <c r="BB230" s="974"/>
      <c r="BC230" s="974"/>
      <c r="BD230" s="974" t="s">
        <v>586</v>
      </c>
      <c r="BE230" s="974"/>
      <c r="BF230" s="974" t="s">
        <v>224</v>
      </c>
      <c r="BG230" s="974"/>
      <c r="BH230" s="974"/>
      <c r="BI230" s="974" t="s">
        <v>225</v>
      </c>
      <c r="BJ230" s="974"/>
      <c r="BK230" s="974"/>
      <c r="BL230" s="974" t="s">
        <v>586</v>
      </c>
      <c r="BM230" s="974"/>
      <c r="BN230" s="974" t="s">
        <v>224</v>
      </c>
      <c r="BO230" s="974"/>
      <c r="BP230" s="974"/>
      <c r="BQ230" s="974" t="s">
        <v>225</v>
      </c>
      <c r="BR230" s="974"/>
      <c r="BS230" s="974"/>
      <c r="BT230" s="974" t="s">
        <v>586</v>
      </c>
      <c r="BU230" s="974"/>
      <c r="BV230" s="974" t="s">
        <v>225</v>
      </c>
      <c r="BW230" s="974"/>
      <c r="BX230" s="974"/>
    </row>
    <row r="231" spans="1:287" x14ac:dyDescent="0.2">
      <c r="A231" s="609"/>
      <c r="B231" s="611"/>
      <c r="C231" s="607"/>
      <c r="D231" s="607"/>
      <c r="E231" s="608"/>
      <c r="G231" s="986"/>
      <c r="H231" s="239" t="s">
        <v>288</v>
      </c>
      <c r="I231" s="240" t="s">
        <v>289</v>
      </c>
      <c r="J231" s="241" t="s">
        <v>537</v>
      </c>
      <c r="K231" s="241" t="s">
        <v>538</v>
      </c>
      <c r="L231" s="241" t="s">
        <v>539</v>
      </c>
      <c r="M231" s="241" t="s">
        <v>537</v>
      </c>
      <c r="N231" s="241" t="s">
        <v>538</v>
      </c>
      <c r="O231" s="242" t="s">
        <v>539</v>
      </c>
      <c r="P231" s="239" t="s">
        <v>288</v>
      </c>
      <c r="Q231" s="240" t="s">
        <v>289</v>
      </c>
      <c r="R231" s="241" t="s">
        <v>537</v>
      </c>
      <c r="S231" s="241" t="s">
        <v>538</v>
      </c>
      <c r="T231" s="241" t="s">
        <v>539</v>
      </c>
      <c r="U231" s="241" t="s">
        <v>537</v>
      </c>
      <c r="V231" s="241" t="s">
        <v>538</v>
      </c>
      <c r="W231" s="242" t="s">
        <v>539</v>
      </c>
      <c r="X231" s="239" t="s">
        <v>288</v>
      </c>
      <c r="Y231" s="240" t="s">
        <v>289</v>
      </c>
      <c r="Z231" s="241" t="s">
        <v>537</v>
      </c>
      <c r="AA231" s="241" t="s">
        <v>538</v>
      </c>
      <c r="AB231" s="241" t="s">
        <v>539</v>
      </c>
      <c r="AC231" s="241" t="s">
        <v>537</v>
      </c>
      <c r="AD231" s="241" t="s">
        <v>538</v>
      </c>
      <c r="AE231" s="242" t="s">
        <v>539</v>
      </c>
      <c r="AF231" s="239" t="s">
        <v>288</v>
      </c>
      <c r="AG231" s="240" t="s">
        <v>289</v>
      </c>
      <c r="AH231" s="241" t="s">
        <v>537</v>
      </c>
      <c r="AI231" s="241" t="s">
        <v>538</v>
      </c>
      <c r="AJ231" s="241" t="s">
        <v>539</v>
      </c>
      <c r="AK231" s="241" t="s">
        <v>537</v>
      </c>
      <c r="AL231" s="241" t="s">
        <v>538</v>
      </c>
      <c r="AM231" s="242" t="s">
        <v>539</v>
      </c>
      <c r="AN231" s="239" t="s">
        <v>288</v>
      </c>
      <c r="AO231" s="240" t="s">
        <v>289</v>
      </c>
      <c r="AP231" s="241" t="s">
        <v>537</v>
      </c>
      <c r="AQ231" s="241" t="s">
        <v>538</v>
      </c>
      <c r="AR231" s="241" t="s">
        <v>539</v>
      </c>
      <c r="AS231" s="241" t="s">
        <v>537</v>
      </c>
      <c r="AT231" s="241" t="s">
        <v>538</v>
      </c>
      <c r="AU231" s="242" t="s">
        <v>539</v>
      </c>
      <c r="AV231" s="239" t="s">
        <v>288</v>
      </c>
      <c r="AW231" s="240" t="s">
        <v>289</v>
      </c>
      <c r="AX231" s="241" t="s">
        <v>537</v>
      </c>
      <c r="AY231" s="241" t="s">
        <v>538</v>
      </c>
      <c r="AZ231" s="241" t="s">
        <v>539</v>
      </c>
      <c r="BA231" s="241" t="s">
        <v>537</v>
      </c>
      <c r="BB231" s="241" t="s">
        <v>538</v>
      </c>
      <c r="BC231" s="242" t="s">
        <v>539</v>
      </c>
      <c r="BD231" s="239" t="s">
        <v>288</v>
      </c>
      <c r="BE231" s="240" t="s">
        <v>289</v>
      </c>
      <c r="BF231" s="241" t="s">
        <v>537</v>
      </c>
      <c r="BG231" s="241" t="s">
        <v>538</v>
      </c>
      <c r="BH231" s="241" t="s">
        <v>539</v>
      </c>
      <c r="BI231" s="241" t="s">
        <v>537</v>
      </c>
      <c r="BJ231" s="241" t="s">
        <v>538</v>
      </c>
      <c r="BK231" s="242" t="s">
        <v>539</v>
      </c>
      <c r="BL231" s="239" t="s">
        <v>288</v>
      </c>
      <c r="BM231" s="240" t="s">
        <v>289</v>
      </c>
      <c r="BN231" s="241" t="s">
        <v>537</v>
      </c>
      <c r="BO231" s="241" t="s">
        <v>538</v>
      </c>
      <c r="BP231" s="241" t="s">
        <v>539</v>
      </c>
      <c r="BQ231" s="241" t="s">
        <v>537</v>
      </c>
      <c r="BR231" s="241" t="s">
        <v>538</v>
      </c>
      <c r="BS231" s="242" t="s">
        <v>539</v>
      </c>
      <c r="BT231" s="239" t="s">
        <v>288</v>
      </c>
      <c r="BU231" s="240" t="s">
        <v>289</v>
      </c>
      <c r="BV231" s="241" t="s">
        <v>537</v>
      </c>
      <c r="BW231" s="241" t="s">
        <v>538</v>
      </c>
      <c r="BX231" s="242" t="s">
        <v>539</v>
      </c>
    </row>
    <row r="232" spans="1:287" x14ac:dyDescent="0.2">
      <c r="A232" s="609"/>
      <c r="B232" s="611"/>
      <c r="C232" s="609"/>
      <c r="D232" s="609"/>
      <c r="E232" s="608"/>
      <c r="G232" s="243" t="s">
        <v>204</v>
      </c>
      <c r="H232" s="1008" t="s">
        <v>724</v>
      </c>
      <c r="I232" s="1009"/>
      <c r="J232" s="368">
        <f t="shared" ref="J232:J244" si="1162">CG210/BY210</f>
        <v>0.25258541931422768</v>
      </c>
      <c r="K232" s="368">
        <f t="shared" ref="K232:K244" si="1163">CH210/BZ210</f>
        <v>0.25343814651077196</v>
      </c>
      <c r="L232" s="368">
        <f t="shared" ref="L232:L244" si="1164">CI210/CA210</f>
        <v>0.25305055073242527</v>
      </c>
      <c r="M232" s="368">
        <f t="shared" ref="M232:M244" si="1165">CJ210/CB210</f>
        <v>0.22109768029401841</v>
      </c>
      <c r="N232" s="368">
        <f t="shared" ref="N232:N244" si="1166">CK210/CC210</f>
        <v>0.22925198939457161</v>
      </c>
      <c r="O232" s="369">
        <f t="shared" ref="O232:O244" si="1167">CL210/CD210</f>
        <v>0.22552360934527266</v>
      </c>
      <c r="P232" s="1008" t="s">
        <v>724</v>
      </c>
      <c r="Q232" s="1009"/>
      <c r="R232" s="368">
        <f t="shared" ref="R232:R244" si="1168">CO210/BY210</f>
        <v>0.24401413924798948</v>
      </c>
      <c r="S232" s="368">
        <f t="shared" ref="S232:S244" si="1169">CP210/BZ210</f>
        <v>0.24455934732173176</v>
      </c>
      <c r="T232" s="368">
        <f t="shared" ref="T232:T244" si="1170">CQ210/CA210</f>
        <v>0.25436477809916286</v>
      </c>
      <c r="U232" s="368">
        <f t="shared" ref="U232:U244" si="1171">CR210/CB210</f>
        <v>0.21945101191303243</v>
      </c>
      <c r="V232" s="368">
        <f t="shared" ref="V232:V244" si="1172">CS210/CC210</f>
        <v>0.22782413806470658</v>
      </c>
      <c r="W232" s="369">
        <f t="shared" ref="W232:W244" si="1173">CT210/CD210</f>
        <v>0.22399570868961122</v>
      </c>
      <c r="X232" s="1008" t="s">
        <v>724</v>
      </c>
      <c r="Y232" s="1009"/>
      <c r="Z232" s="368">
        <f t="shared" ref="Z232:Z244" si="1174">CW210/BY210</f>
        <v>0.24562821752227837</v>
      </c>
      <c r="AA232" s="368">
        <f t="shared" ref="AA232:AA244" si="1175">CX210/BZ210</f>
        <v>0.24593291615668758</v>
      </c>
      <c r="AB232" s="368">
        <f t="shared" ref="AB232:AB244" si="1176">CY210/CA210</f>
        <v>0.24579441945476038</v>
      </c>
      <c r="AC232" s="368">
        <f t="shared" ref="AC232:AC244" si="1177">CZ210/CB210</f>
        <v>0.22109768029401841</v>
      </c>
      <c r="AD232" s="368">
        <f t="shared" ref="AD232:AD244" si="1178">DA210/CC210</f>
        <v>0.22925198939457161</v>
      </c>
      <c r="AE232" s="369">
        <f t="shared" ref="AE232:AE244" si="1179">DB210/CD210</f>
        <v>0.22552360934527266</v>
      </c>
      <c r="AF232" s="1008" t="s">
        <v>724</v>
      </c>
      <c r="AG232" s="1009"/>
      <c r="AH232" s="368">
        <f t="shared" ref="AH232:AH244" si="1180">DE210/BY210</f>
        <v>0</v>
      </c>
      <c r="AI232" s="368">
        <f t="shared" ref="AI232:AI244" si="1181">DF210/BZ210</f>
        <v>0.18055800586498871</v>
      </c>
      <c r="AJ232" s="368">
        <f t="shared" ref="AJ232:AJ244" si="1182">DG210/CA210</f>
        <v>0.17555503195993308</v>
      </c>
      <c r="AK232" s="368">
        <f t="shared" ref="AK232:AK244" si="1183">DH210/CB210</f>
        <v>0.15299184776487626</v>
      </c>
      <c r="AL232" s="368">
        <f t="shared" ref="AL232:AL244" si="1184">DI210/CC210</f>
        <v>0.22925198939457161</v>
      </c>
      <c r="AM232" s="369">
        <f t="shared" ref="AM232:AM244" si="1185">DJ210/CD210</f>
        <v>0.22552360934527266</v>
      </c>
      <c r="AN232" s="1008" t="s">
        <v>724</v>
      </c>
      <c r="AO232" s="1009"/>
      <c r="AP232" s="368">
        <f t="shared" ref="AP232:AP244" si="1186">DM210/BY210</f>
        <v>0.24208540311517496</v>
      </c>
      <c r="AQ232" s="368">
        <f t="shared" ref="AQ232:AU232" si="1187">DN210/BZ210</f>
        <v>0.25343814651077196</v>
      </c>
      <c r="AR232" s="368">
        <f t="shared" si="1187"/>
        <v>0.26177562199522564</v>
      </c>
      <c r="AS232" s="368">
        <f t="shared" si="1187"/>
        <v>0.22109768029401841</v>
      </c>
      <c r="AT232" s="368">
        <f t="shared" si="1187"/>
        <v>0.22925198939457161</v>
      </c>
      <c r="AU232" s="369">
        <f t="shared" si="1187"/>
        <v>0.22552360934527266</v>
      </c>
      <c r="AV232" s="1008" t="s">
        <v>724</v>
      </c>
      <c r="AW232" s="1009"/>
      <c r="AX232" s="368">
        <f t="shared" ref="AX232:AX244" si="1188">DU210/BY210</f>
        <v>0.18236015614177567</v>
      </c>
      <c r="AY232" s="368">
        <f t="shared" ref="AY232:AY244" si="1189">DV210/BZ210</f>
        <v>0.21867726020408659</v>
      </c>
      <c r="AZ232" s="368">
        <f t="shared" ref="AZ232:AZ244" si="1190">DW210/CA210</f>
        <v>0.22469491667519512</v>
      </c>
      <c r="BA232" s="368">
        <f t="shared" ref="BA232:BA244" si="1191">DX210/CB210</f>
        <v>0.21269773866711153</v>
      </c>
      <c r="BB232" s="368">
        <f t="shared" ref="BB232:BB244" si="1192">DY210/CC210</f>
        <v>0.22038490738599312</v>
      </c>
      <c r="BC232" s="369">
        <f t="shared" ref="BC232:BC244" si="1193">DZ210/CD210</f>
        <v>0.22552360934527266</v>
      </c>
      <c r="BD232" s="1008" t="s">
        <v>724</v>
      </c>
      <c r="BE232" s="1009"/>
      <c r="BF232" s="368">
        <f>EC210/BY210</f>
        <v>0.26170373789451007</v>
      </c>
      <c r="BG232" s="368">
        <f t="shared" ref="BG232:BK232" si="1194">ED210/BZ210</f>
        <v>0.26427047445292101</v>
      </c>
      <c r="BH232" s="368">
        <f t="shared" si="1194"/>
        <v>0.26310379857088056</v>
      </c>
      <c r="BI232" s="368">
        <f t="shared" si="1194"/>
        <v>0.22109768029401841</v>
      </c>
      <c r="BJ232" s="368">
        <f t="shared" si="1194"/>
        <v>0.22925198939457161</v>
      </c>
      <c r="BK232" s="368">
        <f t="shared" si="1194"/>
        <v>0.22552360934527266</v>
      </c>
      <c r="BL232" s="1008" t="s">
        <v>724</v>
      </c>
      <c r="BM232" s="1009"/>
      <c r="BN232" s="368">
        <f>EK210/BY210</f>
        <v>0.26008965962022118</v>
      </c>
      <c r="BO232" s="368">
        <f t="shared" ref="BO232:BS232" si="1195">EL210/BZ210</f>
        <v>0.26289690561796514</v>
      </c>
      <c r="BP232" s="368">
        <f t="shared" si="1195"/>
        <v>0.26162090937682775</v>
      </c>
      <c r="BQ232" s="368">
        <f t="shared" si="1195"/>
        <v>0.21945101191303243</v>
      </c>
      <c r="BR232" s="368">
        <f t="shared" si="1195"/>
        <v>0.22782413806470658</v>
      </c>
      <c r="BS232" s="368">
        <f t="shared" si="1195"/>
        <v>0.22399570868961122</v>
      </c>
      <c r="BT232" s="1008" t="s">
        <v>724</v>
      </c>
      <c r="BU232" s="1009"/>
      <c r="BV232" s="368">
        <f t="shared" ref="BV232:BV244" si="1196">ES210/CB210</f>
        <v>7.5848073245593783E-2</v>
      </c>
      <c r="BW232" s="368">
        <f t="shared" ref="BW232:BW244" si="1197">ET210/CC210</f>
        <v>7.2564719709965822E-2</v>
      </c>
      <c r="BX232" s="369">
        <f t="shared" ref="BX232:BX244" si="1198">EU210/CD210</f>
        <v>7.4065961527767413E-2</v>
      </c>
      <c r="BY232" s="211"/>
      <c r="BZ232" s="211"/>
      <c r="CA232" s="211"/>
      <c r="CB232" s="211"/>
      <c r="CC232" s="211"/>
      <c r="CD232" s="211"/>
      <c r="CE232" s="299"/>
      <c r="CF232" s="299"/>
      <c r="CG232" s="230"/>
      <c r="CH232" s="230"/>
      <c r="CI232" s="230"/>
      <c r="CJ232" s="230"/>
      <c r="CK232" s="230"/>
      <c r="CL232" s="230"/>
      <c r="CM232" s="299"/>
      <c r="CN232" s="299"/>
      <c r="CO232" s="230"/>
      <c r="CP232" s="230"/>
      <c r="CQ232" s="230"/>
      <c r="CR232" s="230"/>
      <c r="CS232" s="230"/>
      <c r="CT232" s="230"/>
      <c r="CU232" s="299"/>
      <c r="CV232" s="299"/>
      <c r="CW232" s="230"/>
      <c r="CX232" s="230"/>
      <c r="CY232" s="230"/>
      <c r="CZ232" s="230"/>
      <c r="DA232" s="230"/>
      <c r="DB232" s="230"/>
      <c r="DC232" s="299"/>
      <c r="DD232" s="299"/>
      <c r="DE232" s="230"/>
      <c r="DF232" s="230"/>
      <c r="DG232" s="230"/>
      <c r="DH232" s="230"/>
      <c r="DI232" s="230"/>
      <c r="DJ232" s="230"/>
      <c r="DK232" s="299"/>
      <c r="DL232" s="299"/>
      <c r="DM232" s="230"/>
      <c r="DN232" s="230"/>
      <c r="DO232" s="230"/>
      <c r="DP232" s="230"/>
      <c r="DQ232" s="230"/>
      <c r="DR232" s="230"/>
      <c r="DS232" s="299"/>
      <c r="DT232" s="299"/>
      <c r="DU232" s="230"/>
      <c r="DV232" s="230"/>
      <c r="DW232" s="230"/>
      <c r="DX232" s="230"/>
      <c r="DY232" s="230"/>
      <c r="DZ232" s="230"/>
      <c r="EA232" s="299"/>
      <c r="EB232" s="299"/>
      <c r="EC232" s="230"/>
      <c r="ED232" s="230"/>
      <c r="EE232" s="230"/>
      <c r="EF232" s="230"/>
      <c r="EG232" s="230"/>
      <c r="EH232" s="230"/>
      <c r="EI232" s="299"/>
      <c r="EJ232" s="299"/>
      <c r="EK232" s="230"/>
      <c r="EL232" s="230"/>
      <c r="EM232" s="230"/>
      <c r="EN232" s="230"/>
      <c r="EO232" s="230"/>
      <c r="EP232" s="230"/>
      <c r="EQ232" s="299"/>
      <c r="ER232" s="299"/>
      <c r="ES232" s="230"/>
      <c r="ET232" s="230"/>
      <c r="EU232" s="230"/>
      <c r="EV232" s="299"/>
      <c r="EW232" s="299"/>
      <c r="EX232" s="262"/>
      <c r="EY232" s="262"/>
      <c r="EZ232" s="262"/>
      <c r="FA232" s="262"/>
      <c r="FB232" s="262"/>
      <c r="FC232" s="262"/>
      <c r="FD232" s="299"/>
      <c r="FE232" s="299"/>
      <c r="FF232" s="262"/>
      <c r="FG232" s="262"/>
      <c r="FH232" s="262"/>
      <c r="FI232" s="262"/>
      <c r="FJ232" s="262"/>
      <c r="FK232" s="262"/>
      <c r="FL232" s="299"/>
      <c r="FM232" s="299"/>
      <c r="FN232" s="262"/>
      <c r="FO232" s="262"/>
      <c r="FP232" s="262"/>
      <c r="FQ232" s="262"/>
      <c r="FR232" s="262"/>
      <c r="FS232" s="262"/>
      <c r="FT232" s="299"/>
      <c r="FU232" s="299"/>
      <c r="FV232" s="262"/>
      <c r="FW232" s="262"/>
      <c r="FX232" s="262"/>
      <c r="FY232" s="262"/>
      <c r="FZ232" s="262"/>
      <c r="GA232" s="262"/>
      <c r="GB232" s="299"/>
      <c r="GC232" s="299"/>
      <c r="GD232" s="262"/>
      <c r="GE232" s="262"/>
      <c r="GF232" s="262"/>
      <c r="GG232" s="262"/>
      <c r="GH232" s="262"/>
      <c r="GI232" s="262"/>
      <c r="GJ232" s="299"/>
      <c r="GK232" s="299"/>
      <c r="GL232" s="262"/>
      <c r="GM232" s="262"/>
      <c r="GN232" s="262"/>
      <c r="GO232" s="262"/>
      <c r="GP232" s="262"/>
      <c r="GQ232" s="262"/>
      <c r="GR232" s="299"/>
      <c r="GS232" s="299"/>
      <c r="GT232" s="262"/>
      <c r="GU232" s="262"/>
      <c r="GV232" s="262"/>
      <c r="GW232" s="262"/>
      <c r="GX232" s="262"/>
      <c r="GY232" s="262"/>
      <c r="GZ232" s="299"/>
      <c r="HA232" s="299"/>
      <c r="HB232" s="262"/>
      <c r="HC232" s="262"/>
      <c r="HD232" s="262"/>
      <c r="HE232" s="262"/>
      <c r="HF232" s="262"/>
      <c r="HG232" s="262"/>
      <c r="HH232" s="299"/>
      <c r="HI232" s="299"/>
      <c r="HJ232" s="262"/>
      <c r="HK232" s="262"/>
      <c r="HL232" s="262"/>
      <c r="HM232" s="446"/>
      <c r="HN232" s="446"/>
      <c r="HO232" s="446"/>
      <c r="HP232" s="446"/>
      <c r="HQ232" s="446"/>
      <c r="HR232" s="446"/>
      <c r="HS232" s="440"/>
      <c r="HT232" s="440"/>
      <c r="HU232" s="446"/>
      <c r="HV232" s="446"/>
      <c r="HW232" s="446"/>
      <c r="HX232" s="446"/>
      <c r="HY232" s="446"/>
      <c r="HZ232" s="446"/>
      <c r="IA232" s="440"/>
      <c r="IB232" s="440"/>
      <c r="IC232" s="446"/>
      <c r="ID232" s="446"/>
      <c r="IE232" s="446"/>
      <c r="IF232" s="446"/>
      <c r="IG232" s="446"/>
      <c r="IH232" s="446"/>
      <c r="II232" s="440"/>
      <c r="IJ232" s="440"/>
      <c r="IK232" s="446"/>
      <c r="IL232" s="446"/>
      <c r="IM232" s="446"/>
      <c r="IN232" s="446"/>
      <c r="IO232" s="446"/>
      <c r="IP232" s="446"/>
      <c r="IQ232" s="440"/>
      <c r="IR232" s="440"/>
      <c r="IS232" s="446"/>
      <c r="IT232" s="446"/>
      <c r="IU232" s="446"/>
      <c r="IV232" s="446"/>
      <c r="IW232" s="446"/>
      <c r="IX232" s="446"/>
      <c r="IY232" s="440"/>
      <c r="IZ232" s="440"/>
      <c r="JA232" s="446"/>
      <c r="JB232" s="446"/>
      <c r="JC232" s="446"/>
      <c r="JD232" s="446"/>
      <c r="JE232" s="446"/>
      <c r="JF232" s="446"/>
      <c r="JG232" s="440"/>
      <c r="JH232" s="440"/>
      <c r="JI232" s="446"/>
      <c r="JJ232" s="446"/>
      <c r="JK232" s="446"/>
      <c r="JL232" s="446"/>
      <c r="JM232" s="446"/>
      <c r="JN232" s="446"/>
      <c r="JO232" s="440"/>
      <c r="JP232" s="440"/>
      <c r="JQ232" s="446"/>
      <c r="JR232" s="446"/>
      <c r="JS232" s="446"/>
      <c r="JT232" s="446"/>
      <c r="JU232" s="446"/>
      <c r="JV232" s="446"/>
      <c r="JW232" s="440"/>
      <c r="JX232" s="440"/>
      <c r="JY232" s="446"/>
      <c r="JZ232" s="446"/>
      <c r="KA232" s="446"/>
    </row>
    <row r="233" spans="1:287" x14ac:dyDescent="0.2">
      <c r="A233" s="609"/>
      <c r="B233" s="609"/>
      <c r="C233" s="609"/>
      <c r="D233" s="609"/>
      <c r="E233" s="608"/>
      <c r="G233" s="244" t="s">
        <v>243</v>
      </c>
      <c r="H233" s="1006" t="s">
        <v>724</v>
      </c>
      <c r="I233" s="1007"/>
      <c r="J233" s="368">
        <f t="shared" si="1162"/>
        <v>0.70760578481972303</v>
      </c>
      <c r="K233" s="368">
        <f t="shared" si="1163"/>
        <v>0.72041855808278499</v>
      </c>
      <c r="L233" s="368">
        <f t="shared" si="1164"/>
        <v>0.71418289845395833</v>
      </c>
      <c r="M233" s="368">
        <f t="shared" si="1165"/>
        <v>0.40904604625875551</v>
      </c>
      <c r="N233" s="368">
        <f t="shared" si="1166"/>
        <v>0.37979018308975199</v>
      </c>
      <c r="O233" s="369">
        <f t="shared" si="1167"/>
        <v>0.39470980034930436</v>
      </c>
      <c r="P233" s="1006" t="s">
        <v>724</v>
      </c>
      <c r="Q233" s="1007"/>
      <c r="R233" s="368">
        <f t="shared" si="1168"/>
        <v>0.6904826510482589</v>
      </c>
      <c r="S233" s="368">
        <f t="shared" si="1169"/>
        <v>0.68488159625871459</v>
      </c>
      <c r="T233" s="368">
        <f t="shared" si="1170"/>
        <v>0.76330208034564906</v>
      </c>
      <c r="U233" s="368">
        <f t="shared" si="1171"/>
        <v>0.40870037755286093</v>
      </c>
      <c r="V233" s="368">
        <f t="shared" si="1172"/>
        <v>0.3795056327899114</v>
      </c>
      <c r="W233" s="369">
        <f t="shared" si="1173"/>
        <v>0.46818623493687345</v>
      </c>
      <c r="X233" s="1006" t="s">
        <v>724</v>
      </c>
      <c r="Y233" s="1007"/>
      <c r="Z233" s="368">
        <f t="shared" si="1174"/>
        <v>0.14572322043374569</v>
      </c>
      <c r="AA233" s="368">
        <f t="shared" si="1175"/>
        <v>0.18014258712772249</v>
      </c>
      <c r="AB233" s="368">
        <f t="shared" si="1176"/>
        <v>0.16294285552421578</v>
      </c>
      <c r="AC233" s="368">
        <f t="shared" si="1177"/>
        <v>3.1266230830872675E-2</v>
      </c>
      <c r="AD233" s="368">
        <f t="shared" si="1178"/>
        <v>3.2497897135735948E-2</v>
      </c>
      <c r="AE233" s="369">
        <f t="shared" si="1179"/>
        <v>3.1877098580636115E-2</v>
      </c>
      <c r="AF233" s="1006" t="s">
        <v>724</v>
      </c>
      <c r="AG233" s="1007"/>
      <c r="AH233" s="368">
        <f t="shared" si="1180"/>
        <v>0</v>
      </c>
      <c r="AI233" s="368">
        <f t="shared" si="1181"/>
        <v>0</v>
      </c>
      <c r="AJ233" s="368">
        <f t="shared" si="1182"/>
        <v>1.806237021968974E-4</v>
      </c>
      <c r="AK233" s="368">
        <f t="shared" si="1183"/>
        <v>4.0201537160687081E-3</v>
      </c>
      <c r="AL233" s="368">
        <f t="shared" si="1184"/>
        <v>4.843558718284886E-3</v>
      </c>
      <c r="AM233" s="369">
        <f t="shared" si="1185"/>
        <v>4.4285367000487692E-3</v>
      </c>
      <c r="AN233" s="1006" t="s">
        <v>724</v>
      </c>
      <c r="AO233" s="1007"/>
      <c r="AP233" s="368">
        <f t="shared" si="1186"/>
        <v>0.14835091129137842</v>
      </c>
      <c r="AQ233" s="368">
        <f t="shared" ref="AQ233:AQ244" si="1199">DN211/BZ211</f>
        <v>0.18205431516084339</v>
      </c>
      <c r="AR233" s="368">
        <f t="shared" ref="AR233:AR244" si="1200">DO211/CA211</f>
        <v>0.16521235796176365</v>
      </c>
      <c r="AS233" s="368">
        <f t="shared" ref="AS233:AS244" si="1201">DP211/CB211</f>
        <v>3.1266230830872675E-2</v>
      </c>
      <c r="AT233" s="368">
        <f t="shared" ref="AT233:AT244" si="1202">DQ211/CC211</f>
        <v>3.2497897135735948E-2</v>
      </c>
      <c r="AU233" s="369">
        <f t="shared" ref="AU233:AU244" si="1203">DR211/CD211</f>
        <v>3.1877098580636115E-2</v>
      </c>
      <c r="AV233" s="1006" t="s">
        <v>724</v>
      </c>
      <c r="AW233" s="1007"/>
      <c r="AX233" s="368">
        <f t="shared" si="1188"/>
        <v>4.3493578006776248E-3</v>
      </c>
      <c r="AY233" s="368">
        <f t="shared" si="1189"/>
        <v>5.0687543929299724E-3</v>
      </c>
      <c r="AZ233" s="368">
        <f t="shared" si="1190"/>
        <v>4.8898877996420599E-3</v>
      </c>
      <c r="BA233" s="368">
        <f t="shared" si="1191"/>
        <v>3.1266230830872675E-2</v>
      </c>
      <c r="BB233" s="368">
        <f t="shared" si="1192"/>
        <v>3.2497897135735948E-2</v>
      </c>
      <c r="BC233" s="369">
        <f t="shared" si="1193"/>
        <v>3.1877098580636115E-2</v>
      </c>
      <c r="BD233" s="1006" t="s">
        <v>724</v>
      </c>
      <c r="BE233" s="1007"/>
      <c r="BF233" s="368">
        <f t="shared" ref="BF233:BF245" si="1204">EC211/BY211</f>
        <v>0.40102509309684353</v>
      </c>
      <c r="BG233" s="368">
        <f t="shared" ref="BG233:BG245" si="1205">ED211/BZ211</f>
        <v>0.4238895539590668</v>
      </c>
      <c r="BH233" s="368">
        <f t="shared" ref="BH233:BH245" si="1206">EE211/CA211</f>
        <v>0.41246393437734613</v>
      </c>
      <c r="BI233" s="368">
        <f t="shared" ref="BI233:BI245" si="1207">EF211/CB211</f>
        <v>4.1276101296513067E-2</v>
      </c>
      <c r="BJ233" s="368">
        <f t="shared" ref="BJ233:BJ245" si="1208">EG211/CC211</f>
        <v>4.3053162354573245E-2</v>
      </c>
      <c r="BK233" s="368">
        <f t="shared" ref="BK233:BK245" si="1209">EH211/CD211</f>
        <v>4.2157467690513734E-2</v>
      </c>
      <c r="BL233" s="1006" t="s">
        <v>724</v>
      </c>
      <c r="BM233" s="1007"/>
      <c r="BN233" s="368">
        <f t="shared" ref="BN233:BN249" si="1210">EK211/BY211</f>
        <v>0.40555313186215536</v>
      </c>
      <c r="BO233" s="368">
        <f t="shared" ref="BO233:BO249" si="1211">EL211/BZ211</f>
        <v>0.42638960399157871</v>
      </c>
      <c r="BP233" s="368">
        <f t="shared" ref="BP233:BP249" si="1212">EM211/CA211</f>
        <v>0.41597739241963411</v>
      </c>
      <c r="BQ233" s="368">
        <f t="shared" ref="BQ233:BQ249" si="1213">EN211/CB211</f>
        <v>4.1276101296513067E-2</v>
      </c>
      <c r="BR233" s="368">
        <f t="shared" ref="BR233:BR249" si="1214">EO211/CC211</f>
        <v>4.3053162354573245E-2</v>
      </c>
      <c r="BS233" s="368">
        <f t="shared" ref="BS233:BS249" si="1215">EP211/CD211</f>
        <v>4.2157467690513734E-2</v>
      </c>
      <c r="BT233" s="1006" t="s">
        <v>724</v>
      </c>
      <c r="BU233" s="1007"/>
      <c r="BV233" s="368">
        <f t="shared" si="1196"/>
        <v>2.8024578686746786E-3</v>
      </c>
      <c r="BW233" s="368">
        <f t="shared" si="1197"/>
        <v>2.0962035341441096E-3</v>
      </c>
      <c r="BX233" s="369">
        <f t="shared" si="1198"/>
        <v>2.4521779313313747E-3</v>
      </c>
      <c r="BY233" s="211"/>
      <c r="BZ233" s="211"/>
      <c r="CA233" s="211"/>
      <c r="CB233" s="211"/>
      <c r="CC233" s="211"/>
      <c r="CD233" s="211"/>
      <c r="CE233" s="299"/>
      <c r="CF233" s="299"/>
      <c r="CG233" s="230"/>
      <c r="CH233" s="230"/>
      <c r="CI233" s="230"/>
      <c r="CJ233" s="230"/>
      <c r="CK233" s="230"/>
      <c r="CL233" s="230"/>
      <c r="CM233" s="299"/>
      <c r="CN233" s="299"/>
      <c r="CO233" s="230"/>
      <c r="CP233" s="230"/>
      <c r="CQ233" s="230"/>
      <c r="CR233" s="230"/>
      <c r="CS233" s="230"/>
      <c r="CT233" s="230"/>
      <c r="CU233" s="299"/>
      <c r="CV233" s="299"/>
      <c r="CW233" s="230"/>
      <c r="CX233" s="230"/>
      <c r="CY233" s="230"/>
      <c r="CZ233" s="230"/>
      <c r="DA233" s="230"/>
      <c r="DB233" s="230"/>
      <c r="DC233" s="299"/>
      <c r="DD233" s="299"/>
      <c r="DE233" s="230"/>
      <c r="DF233" s="230"/>
      <c r="DG233" s="230"/>
      <c r="DH233" s="230"/>
      <c r="DI233" s="230"/>
      <c r="DJ233" s="230"/>
      <c r="DK233" s="299"/>
      <c r="DL233" s="299"/>
      <c r="DM233" s="230"/>
      <c r="DN233" s="230"/>
      <c r="DO233" s="230"/>
      <c r="DP233" s="230"/>
      <c r="DQ233" s="230"/>
      <c r="DR233" s="230"/>
      <c r="DS233" s="299"/>
      <c r="DT233" s="299"/>
      <c r="DU233" s="230"/>
      <c r="DV233" s="230"/>
      <c r="DW233" s="230"/>
      <c r="DX233" s="230"/>
      <c r="DY233" s="230"/>
      <c r="DZ233" s="230"/>
      <c r="EA233" s="299"/>
      <c r="EB233" s="299"/>
      <c r="EC233" s="230"/>
      <c r="ED233" s="230"/>
      <c r="EE233" s="230"/>
      <c r="EF233" s="230"/>
      <c r="EG233" s="230"/>
      <c r="EH233" s="230"/>
      <c r="EI233" s="299"/>
      <c r="EJ233" s="299"/>
      <c r="EK233" s="230"/>
      <c r="EL233" s="230"/>
      <c r="EM233" s="230"/>
      <c r="EN233" s="230"/>
      <c r="EO233" s="230"/>
      <c r="EP233" s="230"/>
      <c r="EQ233" s="299"/>
      <c r="ER233" s="299"/>
      <c r="ES233" s="230"/>
      <c r="ET233" s="230"/>
      <c r="EU233" s="230"/>
      <c r="EV233" s="299"/>
      <c r="EW233" s="299"/>
      <c r="EX233" s="262"/>
      <c r="EY233" s="262"/>
      <c r="EZ233" s="262"/>
      <c r="FA233" s="262"/>
      <c r="FB233" s="262"/>
      <c r="FC233" s="262"/>
      <c r="FD233" s="299"/>
      <c r="FE233" s="299"/>
      <c r="FF233" s="262"/>
      <c r="FG233" s="262"/>
      <c r="FH233" s="262"/>
      <c r="FI233" s="262"/>
      <c r="FJ233" s="262"/>
      <c r="FK233" s="262"/>
      <c r="FL233" s="299"/>
      <c r="FM233" s="299"/>
      <c r="FN233" s="262"/>
      <c r="FO233" s="262"/>
      <c r="FP233" s="262"/>
      <c r="FQ233" s="262"/>
      <c r="FR233" s="262"/>
      <c r="FS233" s="262"/>
      <c r="FT233" s="299"/>
      <c r="FU233" s="299"/>
      <c r="FV233" s="262"/>
      <c r="FW233" s="262"/>
      <c r="FX233" s="262"/>
      <c r="FY233" s="262"/>
      <c r="FZ233" s="262"/>
      <c r="GA233" s="262"/>
      <c r="GB233" s="299"/>
      <c r="GC233" s="299"/>
      <c r="GD233" s="262"/>
      <c r="GE233" s="262"/>
      <c r="GF233" s="262"/>
      <c r="GG233" s="262"/>
      <c r="GH233" s="262"/>
      <c r="GI233" s="262"/>
      <c r="GJ233" s="299"/>
      <c r="GK233" s="299"/>
      <c r="GL233" s="262"/>
      <c r="GM233" s="262"/>
      <c r="GN233" s="262"/>
      <c r="GO233" s="262"/>
      <c r="GP233" s="262"/>
      <c r="GQ233" s="262"/>
      <c r="GR233" s="299"/>
      <c r="GS233" s="299"/>
      <c r="GT233" s="262"/>
      <c r="GU233" s="262"/>
      <c r="GV233" s="262"/>
      <c r="GW233" s="262"/>
      <c r="GX233" s="262"/>
      <c r="GY233" s="262"/>
      <c r="GZ233" s="299"/>
      <c r="HA233" s="299"/>
      <c r="HB233" s="262"/>
      <c r="HC233" s="262"/>
      <c r="HD233" s="262"/>
      <c r="HE233" s="262"/>
      <c r="HF233" s="262"/>
      <c r="HG233" s="262"/>
      <c r="HH233" s="299"/>
      <c r="HI233" s="299"/>
      <c r="HJ233" s="262"/>
      <c r="HK233" s="262"/>
      <c r="HL233" s="262"/>
      <c r="HM233" s="446"/>
      <c r="HN233" s="446"/>
      <c r="HO233" s="446"/>
      <c r="HP233" s="446"/>
      <c r="HQ233" s="446"/>
      <c r="HR233" s="446"/>
      <c r="HS233" s="440"/>
      <c r="HT233" s="440"/>
      <c r="HU233" s="446"/>
      <c r="HV233" s="446"/>
      <c r="HW233" s="446"/>
      <c r="HX233" s="446"/>
      <c r="HY233" s="446"/>
      <c r="HZ233" s="446"/>
      <c r="IA233" s="440"/>
      <c r="IB233" s="440"/>
      <c r="IC233" s="446"/>
      <c r="ID233" s="446"/>
      <c r="IE233" s="446"/>
      <c r="IF233" s="446"/>
      <c r="IG233" s="446"/>
      <c r="IH233" s="446"/>
      <c r="II233" s="440"/>
      <c r="IJ233" s="440"/>
      <c r="IK233" s="446"/>
      <c r="IL233" s="446"/>
      <c r="IM233" s="446"/>
      <c r="IN233" s="446"/>
      <c r="IO233" s="446"/>
      <c r="IP233" s="446"/>
      <c r="IQ233" s="440"/>
      <c r="IR233" s="440"/>
      <c r="IS233" s="446"/>
      <c r="IT233" s="446"/>
      <c r="IU233" s="446"/>
      <c r="IV233" s="446"/>
      <c r="IW233" s="446"/>
      <c r="IX233" s="446"/>
      <c r="IY233" s="440"/>
      <c r="IZ233" s="440"/>
      <c r="JA233" s="446"/>
      <c r="JB233" s="446"/>
      <c r="JC233" s="446"/>
      <c r="JD233" s="446"/>
      <c r="JE233" s="446"/>
      <c r="JF233" s="446"/>
      <c r="JG233" s="440"/>
      <c r="JH233" s="440"/>
      <c r="JI233" s="446"/>
      <c r="JJ233" s="446"/>
      <c r="JK233" s="446"/>
      <c r="JL233" s="446"/>
      <c r="JM233" s="446"/>
      <c r="JN233" s="446"/>
      <c r="JO233" s="440"/>
      <c r="JP233" s="440"/>
      <c r="JQ233" s="446"/>
      <c r="JR233" s="446"/>
      <c r="JS233" s="446"/>
      <c r="JT233" s="446"/>
      <c r="JU233" s="446"/>
      <c r="JV233" s="446"/>
      <c r="JW233" s="440"/>
      <c r="JX233" s="440"/>
      <c r="JY233" s="446"/>
      <c r="JZ233" s="446"/>
      <c r="KA233" s="446"/>
    </row>
    <row r="234" spans="1:287" ht="12.75" x14ac:dyDescent="0.2">
      <c r="A234" s="609"/>
      <c r="B234" s="609"/>
      <c r="C234" s="607"/>
      <c r="D234" s="607"/>
      <c r="E234" s="608"/>
      <c r="G234" s="244" t="s">
        <v>199</v>
      </c>
      <c r="H234" s="1006" t="s">
        <v>724</v>
      </c>
      <c r="I234" s="1007"/>
      <c r="J234" s="368">
        <f t="shared" si="1162"/>
        <v>0.86533925289806823</v>
      </c>
      <c r="K234" s="368">
        <f t="shared" si="1163"/>
        <v>0.84297232718719795</v>
      </c>
      <c r="L234" s="368">
        <f t="shared" si="1164"/>
        <v>0.96336187951404173</v>
      </c>
      <c r="M234" s="368">
        <f t="shared" si="1165"/>
        <v>0.83983763116742693</v>
      </c>
      <c r="N234" s="368">
        <f t="shared" si="1166"/>
        <v>0.81749082076917745</v>
      </c>
      <c r="O234" s="369">
        <f t="shared" si="1167"/>
        <v>0.93651358230917292</v>
      </c>
      <c r="P234" s="1006" t="s">
        <v>724</v>
      </c>
      <c r="Q234" s="1007"/>
      <c r="R234" s="368">
        <f t="shared" si="1168"/>
        <v>0.81607720369137471</v>
      </c>
      <c r="S234" s="368">
        <f t="shared" si="1169"/>
        <v>0.79572379448750274</v>
      </c>
      <c r="T234" s="368">
        <f t="shared" si="1170"/>
        <v>0.9150353776746456</v>
      </c>
      <c r="U234" s="368">
        <f t="shared" si="1171"/>
        <v>0.7910622129670194</v>
      </c>
      <c r="V234" s="368">
        <f t="shared" si="1172"/>
        <v>0.77104550773516134</v>
      </c>
      <c r="W234" s="369">
        <f t="shared" si="1173"/>
        <v>0.88881628401181345</v>
      </c>
      <c r="X234" s="1006" t="s">
        <v>724</v>
      </c>
      <c r="Y234" s="1007"/>
      <c r="Z234" s="368">
        <f t="shared" si="1174"/>
        <v>0.82157574125467847</v>
      </c>
      <c r="AA234" s="368">
        <f t="shared" si="1175"/>
        <v>0.80165112794498561</v>
      </c>
      <c r="AB234" s="368">
        <f t="shared" si="1176"/>
        <v>0.9207331482059995</v>
      </c>
      <c r="AC234" s="368">
        <f t="shared" si="1177"/>
        <v>0.79652742087904471</v>
      </c>
      <c r="AD234" s="368">
        <f t="shared" si="1178"/>
        <v>0.77689258603078049</v>
      </c>
      <c r="AE234" s="369">
        <f t="shared" si="1179"/>
        <v>0.8944581801123701</v>
      </c>
      <c r="AF234" s="1006" t="s">
        <v>724</v>
      </c>
      <c r="AG234" s="1007"/>
      <c r="AH234" s="368">
        <f t="shared" si="1180"/>
        <v>0.42068464811337769</v>
      </c>
      <c r="AI234" s="368">
        <f t="shared" si="1181"/>
        <v>0.50262392354202889</v>
      </c>
      <c r="AJ234" s="368">
        <f t="shared" si="1182"/>
        <v>0.5830047260489315</v>
      </c>
      <c r="AK234" s="368">
        <f t="shared" si="1183"/>
        <v>0.52872260879960065</v>
      </c>
      <c r="AL234" s="368">
        <f t="shared" si="1184"/>
        <v>0.77689258603078049</v>
      </c>
      <c r="AM234" s="369">
        <f t="shared" si="1185"/>
        <v>0.78744254928255775</v>
      </c>
      <c r="AN234" s="1006" t="s">
        <v>724</v>
      </c>
      <c r="AO234" s="1007"/>
      <c r="AP234" s="368">
        <f t="shared" si="1186"/>
        <v>0.80939641551321595</v>
      </c>
      <c r="AQ234" s="368">
        <f t="shared" si="1199"/>
        <v>0.78870004105170322</v>
      </c>
      <c r="AR234" s="368">
        <f t="shared" si="1200"/>
        <v>0.79978018511591276</v>
      </c>
      <c r="AS234" s="368">
        <f t="shared" si="1201"/>
        <v>0.78425979310617733</v>
      </c>
      <c r="AT234" s="368">
        <f t="shared" si="1202"/>
        <v>0.76379498866401874</v>
      </c>
      <c r="AU234" s="369">
        <f t="shared" si="1203"/>
        <v>0.77479090161607844</v>
      </c>
      <c r="AV234" s="1006" t="s">
        <v>724</v>
      </c>
      <c r="AW234" s="1007"/>
      <c r="AX234" s="368">
        <f t="shared" si="1188"/>
        <v>0.81454237243055405</v>
      </c>
      <c r="AY234" s="368">
        <f t="shared" si="1189"/>
        <v>0.794244199741029</v>
      </c>
      <c r="AZ234" s="368">
        <f t="shared" si="1190"/>
        <v>0.8066203264668641</v>
      </c>
      <c r="BA234" s="368">
        <f t="shared" si="1191"/>
        <v>0.78948934803058957</v>
      </c>
      <c r="BB234" s="368">
        <f t="shared" si="1192"/>
        <v>0.76952656058915925</v>
      </c>
      <c r="BC234" s="369">
        <f t="shared" si="1193"/>
        <v>0.7818006531820012</v>
      </c>
      <c r="BD234" s="1006" t="s">
        <v>724</v>
      </c>
      <c r="BE234" s="1007"/>
      <c r="BF234" s="368">
        <f t="shared" si="1204"/>
        <v>0.7949674972509182</v>
      </c>
      <c r="BG234" s="368">
        <f t="shared" si="1205"/>
        <v>0.77516681773546581</v>
      </c>
      <c r="BH234" s="368">
        <f t="shared" si="1206"/>
        <v>0.78576743679598993</v>
      </c>
      <c r="BI234" s="368">
        <f t="shared" si="1207"/>
        <v>0.79652742087904471</v>
      </c>
      <c r="BJ234" s="368">
        <f t="shared" si="1208"/>
        <v>0.77689258603078049</v>
      </c>
      <c r="BK234" s="368">
        <f t="shared" si="1209"/>
        <v>0.78744254928255775</v>
      </c>
      <c r="BL234" s="1006" t="s">
        <v>724</v>
      </c>
      <c r="BM234" s="1007"/>
      <c r="BN234" s="368">
        <f t="shared" si="1210"/>
        <v>0.82157574125467847</v>
      </c>
      <c r="BO234" s="368">
        <f t="shared" si="1211"/>
        <v>0.76963204448160094</v>
      </c>
      <c r="BP234" s="368">
        <f t="shared" si="1212"/>
        <v>0.77914468964658279</v>
      </c>
      <c r="BQ234" s="368">
        <f t="shared" si="1213"/>
        <v>0.79652742087904471</v>
      </c>
      <c r="BR234" s="368">
        <f t="shared" si="1214"/>
        <v>0.74518690278637534</v>
      </c>
      <c r="BS234" s="368">
        <f t="shared" si="1215"/>
        <v>0.75469329607003055</v>
      </c>
      <c r="BT234" s="1006" t="s">
        <v>724</v>
      </c>
      <c r="BU234" s="1007"/>
      <c r="BV234" s="368">
        <f t="shared" si="1196"/>
        <v>0.88428364341906918</v>
      </c>
      <c r="BW234" s="368">
        <f t="shared" si="1197"/>
        <v>0.88687709963887473</v>
      </c>
      <c r="BX234" s="369">
        <f t="shared" si="1198"/>
        <v>0.88881628401181345</v>
      </c>
      <c r="BY234" s="211"/>
      <c r="BZ234" s="211"/>
      <c r="CA234" s="211"/>
      <c r="CB234" s="211"/>
      <c r="CC234" s="211"/>
      <c r="CD234" s="211"/>
      <c r="CE234" s="299"/>
      <c r="CF234" s="299"/>
      <c r="CG234" s="231"/>
      <c r="CH234" s="231"/>
      <c r="CI234" s="231"/>
      <c r="CJ234" s="231"/>
      <c r="CK234" s="231"/>
      <c r="CL234" s="231"/>
      <c r="CM234" s="299"/>
      <c r="CN234" s="299"/>
      <c r="CO234" s="232"/>
      <c r="CP234" s="232"/>
      <c r="CQ234" s="232"/>
      <c r="CR234" s="232"/>
      <c r="CS234" s="232"/>
      <c r="CT234" s="232"/>
      <c r="CU234" s="299"/>
      <c r="CV234" s="299"/>
      <c r="CW234" s="232"/>
      <c r="CX234" s="232"/>
      <c r="CY234" s="232"/>
      <c r="CZ234" s="232"/>
      <c r="DA234" s="232"/>
      <c r="DB234" s="232"/>
      <c r="DC234" s="299"/>
      <c r="DD234" s="299"/>
      <c r="DE234" s="232"/>
      <c r="DF234" s="232"/>
      <c r="DG234" s="232"/>
      <c r="DH234" s="232"/>
      <c r="DI234" s="232"/>
      <c r="DJ234" s="232"/>
      <c r="DK234" s="299"/>
      <c r="DL234" s="299"/>
      <c r="DM234" s="232"/>
      <c r="DN234" s="232"/>
      <c r="DO234" s="232"/>
      <c r="DP234" s="232"/>
      <c r="DQ234" s="232"/>
      <c r="DR234" s="232"/>
      <c r="DS234" s="299"/>
      <c r="DT234" s="299"/>
      <c r="DU234" s="232"/>
      <c r="DV234" s="232"/>
      <c r="DW234" s="232"/>
      <c r="DX234" s="232"/>
      <c r="DY234" s="232"/>
      <c r="DZ234" s="232"/>
      <c r="EA234" s="299"/>
      <c r="EB234" s="299"/>
      <c r="EC234" s="232"/>
      <c r="ED234" s="232"/>
      <c r="EE234" s="232"/>
      <c r="EF234" s="232"/>
      <c r="EG234" s="232"/>
      <c r="EH234" s="232"/>
      <c r="EI234" s="299"/>
      <c r="EJ234" s="299"/>
      <c r="EK234" s="232"/>
      <c r="EL234" s="232"/>
      <c r="EM234" s="232"/>
      <c r="EN234" s="232"/>
      <c r="EO234" s="232"/>
      <c r="EP234" s="232"/>
      <c r="EQ234" s="299"/>
      <c r="ER234" s="299"/>
      <c r="ES234" s="232"/>
      <c r="ET234" s="232"/>
      <c r="EU234" s="232"/>
      <c r="EV234" s="299"/>
      <c r="EW234" s="299"/>
      <c r="EX234" s="263"/>
      <c r="EY234" s="263"/>
      <c r="EZ234" s="263"/>
      <c r="FA234" s="263"/>
      <c r="FB234" s="263"/>
      <c r="FC234" s="263"/>
      <c r="FD234" s="299"/>
      <c r="FE234" s="299"/>
      <c r="FF234" s="264"/>
      <c r="FG234" s="264"/>
      <c r="FH234" s="264"/>
      <c r="FI234" s="264"/>
      <c r="FJ234" s="264"/>
      <c r="FK234" s="264"/>
      <c r="FL234" s="299"/>
      <c r="FM234" s="299"/>
      <c r="FN234" s="264"/>
      <c r="FO234" s="264"/>
      <c r="FP234" s="264"/>
      <c r="FQ234" s="264"/>
      <c r="FR234" s="264"/>
      <c r="FS234" s="264"/>
      <c r="FT234" s="299"/>
      <c r="FU234" s="299"/>
      <c r="FV234" s="264"/>
      <c r="FW234" s="264"/>
      <c r="FX234" s="264"/>
      <c r="FY234" s="264"/>
      <c r="FZ234" s="264"/>
      <c r="GA234" s="264"/>
      <c r="GB234" s="299"/>
      <c r="GC234" s="299"/>
      <c r="GD234" s="264"/>
      <c r="GE234" s="264"/>
      <c r="GF234" s="264"/>
      <c r="GG234" s="264"/>
      <c r="GH234" s="264"/>
      <c r="GI234" s="264"/>
      <c r="GJ234" s="299"/>
      <c r="GK234" s="299"/>
      <c r="GL234" s="264"/>
      <c r="GM234" s="264"/>
      <c r="GN234" s="264"/>
      <c r="GO234" s="264"/>
      <c r="GP234" s="264"/>
      <c r="GQ234" s="264"/>
      <c r="GR234" s="299"/>
      <c r="GS234" s="299"/>
      <c r="GT234" s="264"/>
      <c r="GU234" s="264"/>
      <c r="GV234" s="264"/>
      <c r="GW234" s="264"/>
      <c r="GX234" s="264"/>
      <c r="GY234" s="264"/>
      <c r="GZ234" s="299"/>
      <c r="HA234" s="299"/>
      <c r="HB234" s="264"/>
      <c r="HC234" s="264"/>
      <c r="HD234" s="264"/>
      <c r="HE234" s="264"/>
      <c r="HF234" s="264"/>
      <c r="HG234" s="264"/>
      <c r="HH234" s="299"/>
      <c r="HI234" s="299"/>
      <c r="HJ234" s="264"/>
      <c r="HK234" s="264"/>
      <c r="HL234" s="264"/>
      <c r="HM234" s="447"/>
      <c r="HN234" s="447"/>
      <c r="HO234" s="447"/>
      <c r="HP234" s="447"/>
      <c r="HQ234" s="447"/>
      <c r="HR234" s="447"/>
      <c r="HS234" s="440"/>
      <c r="HT234" s="440"/>
      <c r="HU234" s="448"/>
      <c r="HV234" s="448"/>
      <c r="HW234" s="448"/>
      <c r="HX234" s="448"/>
      <c r="HY234" s="448"/>
      <c r="HZ234" s="448"/>
      <c r="IA234" s="440"/>
      <c r="IB234" s="440"/>
      <c r="IC234" s="448"/>
      <c r="ID234" s="448"/>
      <c r="IE234" s="448"/>
      <c r="IF234" s="448"/>
      <c r="IG234" s="448"/>
      <c r="IH234" s="448"/>
      <c r="II234" s="440"/>
      <c r="IJ234" s="440"/>
      <c r="IK234" s="448"/>
      <c r="IL234" s="448"/>
      <c r="IM234" s="448"/>
      <c r="IN234" s="448"/>
      <c r="IO234" s="448"/>
      <c r="IP234" s="448"/>
      <c r="IQ234" s="440"/>
      <c r="IR234" s="440"/>
      <c r="IS234" s="448"/>
      <c r="IT234" s="448"/>
      <c r="IU234" s="448"/>
      <c r="IV234" s="448"/>
      <c r="IW234" s="448"/>
      <c r="IX234" s="448"/>
      <c r="IY234" s="440"/>
      <c r="IZ234" s="440"/>
      <c r="JA234" s="448"/>
      <c r="JB234" s="448"/>
      <c r="JC234" s="448"/>
      <c r="JD234" s="448"/>
      <c r="JE234" s="448"/>
      <c r="JF234" s="448"/>
      <c r="JG234" s="440"/>
      <c r="JH234" s="440"/>
      <c r="JI234" s="448"/>
      <c r="JJ234" s="448"/>
      <c r="JK234" s="448"/>
      <c r="JL234" s="448"/>
      <c r="JM234" s="448"/>
      <c r="JN234" s="448"/>
      <c r="JO234" s="440"/>
      <c r="JP234" s="440"/>
      <c r="JQ234" s="448"/>
      <c r="JR234" s="448"/>
      <c r="JS234" s="448"/>
      <c r="JT234" s="448"/>
      <c r="JU234" s="448"/>
      <c r="JV234" s="448"/>
      <c r="JW234" s="440"/>
      <c r="JX234" s="440"/>
      <c r="JY234" s="448"/>
      <c r="JZ234" s="448"/>
      <c r="KA234" s="448"/>
    </row>
    <row r="235" spans="1:287" x14ac:dyDescent="0.2">
      <c r="A235" s="609"/>
      <c r="B235" s="609"/>
      <c r="C235" s="608"/>
      <c r="D235" s="608"/>
      <c r="E235" s="608"/>
      <c r="G235" s="244" t="s">
        <v>320</v>
      </c>
      <c r="H235" s="1006" t="s">
        <v>724</v>
      </c>
      <c r="I235" s="1007"/>
      <c r="J235" s="368">
        <f t="shared" si="1162"/>
        <v>8.9752422787925078E-3</v>
      </c>
      <c r="K235" s="368">
        <f t="shared" si="1163"/>
        <v>7.3890974191768589E-3</v>
      </c>
      <c r="L235" s="368">
        <f t="shared" si="1164"/>
        <v>8.1540080510296865E-3</v>
      </c>
      <c r="M235" s="368">
        <f t="shared" si="1165"/>
        <v>0</v>
      </c>
      <c r="N235" s="368">
        <f t="shared" si="1166"/>
        <v>0</v>
      </c>
      <c r="O235" s="369">
        <f t="shared" si="1167"/>
        <v>0</v>
      </c>
      <c r="P235" s="1006" t="s">
        <v>724</v>
      </c>
      <c r="Q235" s="1007"/>
      <c r="R235" s="368">
        <f t="shared" si="1168"/>
        <v>0</v>
      </c>
      <c r="S235" s="368">
        <f t="shared" si="1169"/>
        <v>0</v>
      </c>
      <c r="T235" s="368">
        <f t="shared" si="1170"/>
        <v>0</v>
      </c>
      <c r="U235" s="368">
        <f t="shared" si="1171"/>
        <v>0</v>
      </c>
      <c r="V235" s="368">
        <f t="shared" si="1172"/>
        <v>0</v>
      </c>
      <c r="W235" s="369">
        <f t="shared" si="1173"/>
        <v>0</v>
      </c>
      <c r="X235" s="1006" t="s">
        <v>724</v>
      </c>
      <c r="Y235" s="1007"/>
      <c r="Z235" s="368">
        <f t="shared" si="1174"/>
        <v>0</v>
      </c>
      <c r="AA235" s="368">
        <f t="shared" si="1175"/>
        <v>0</v>
      </c>
      <c r="AB235" s="368">
        <f t="shared" si="1176"/>
        <v>0</v>
      </c>
      <c r="AC235" s="368">
        <f t="shared" si="1177"/>
        <v>0</v>
      </c>
      <c r="AD235" s="368">
        <f t="shared" si="1178"/>
        <v>0</v>
      </c>
      <c r="AE235" s="369">
        <f t="shared" si="1179"/>
        <v>0</v>
      </c>
      <c r="AF235" s="1006" t="s">
        <v>724</v>
      </c>
      <c r="AG235" s="1007"/>
      <c r="AH235" s="368">
        <f t="shared" si="1180"/>
        <v>0</v>
      </c>
      <c r="AI235" s="368">
        <f t="shared" si="1181"/>
        <v>0</v>
      </c>
      <c r="AJ235" s="368">
        <f t="shared" si="1182"/>
        <v>0</v>
      </c>
      <c r="AK235" s="368">
        <f t="shared" si="1183"/>
        <v>0</v>
      </c>
      <c r="AL235" s="368">
        <f t="shared" si="1184"/>
        <v>0</v>
      </c>
      <c r="AM235" s="369">
        <f t="shared" si="1185"/>
        <v>0</v>
      </c>
      <c r="AN235" s="1006" t="s">
        <v>724</v>
      </c>
      <c r="AO235" s="1007"/>
      <c r="AP235" s="368">
        <f t="shared" si="1186"/>
        <v>0</v>
      </c>
      <c r="AQ235" s="368">
        <f t="shared" si="1199"/>
        <v>0</v>
      </c>
      <c r="AR235" s="368">
        <f t="shared" si="1200"/>
        <v>0</v>
      </c>
      <c r="AS235" s="368">
        <f t="shared" si="1201"/>
        <v>0</v>
      </c>
      <c r="AT235" s="368">
        <f t="shared" si="1202"/>
        <v>0</v>
      </c>
      <c r="AU235" s="369">
        <f t="shared" si="1203"/>
        <v>0</v>
      </c>
      <c r="AV235" s="1006" t="s">
        <v>724</v>
      </c>
      <c r="AW235" s="1007"/>
      <c r="AX235" s="368">
        <f t="shared" si="1188"/>
        <v>0</v>
      </c>
      <c r="AY235" s="368">
        <f t="shared" si="1189"/>
        <v>0</v>
      </c>
      <c r="AZ235" s="368">
        <f t="shared" si="1190"/>
        <v>0</v>
      </c>
      <c r="BA235" s="368">
        <f t="shared" si="1191"/>
        <v>0</v>
      </c>
      <c r="BB235" s="368">
        <f t="shared" si="1192"/>
        <v>0</v>
      </c>
      <c r="BC235" s="369">
        <f t="shared" si="1193"/>
        <v>0</v>
      </c>
      <c r="BD235" s="1006" t="s">
        <v>724</v>
      </c>
      <c r="BE235" s="1007"/>
      <c r="BF235" s="368">
        <f t="shared" si="1204"/>
        <v>0</v>
      </c>
      <c r="BG235" s="368">
        <f t="shared" si="1205"/>
        <v>0</v>
      </c>
      <c r="BH235" s="368">
        <f t="shared" si="1206"/>
        <v>0</v>
      </c>
      <c r="BI235" s="368">
        <f t="shared" si="1207"/>
        <v>0</v>
      </c>
      <c r="BJ235" s="368">
        <f t="shared" si="1208"/>
        <v>0</v>
      </c>
      <c r="BK235" s="368">
        <f t="shared" si="1209"/>
        <v>0</v>
      </c>
      <c r="BL235" s="1006" t="s">
        <v>724</v>
      </c>
      <c r="BM235" s="1007"/>
      <c r="BN235" s="368">
        <f t="shared" si="1210"/>
        <v>0</v>
      </c>
      <c r="BO235" s="368">
        <f t="shared" si="1211"/>
        <v>0</v>
      </c>
      <c r="BP235" s="368">
        <f t="shared" si="1212"/>
        <v>0</v>
      </c>
      <c r="BQ235" s="368">
        <f t="shared" si="1213"/>
        <v>0</v>
      </c>
      <c r="BR235" s="368">
        <f t="shared" si="1214"/>
        <v>0</v>
      </c>
      <c r="BS235" s="368">
        <f t="shared" si="1215"/>
        <v>0</v>
      </c>
      <c r="BT235" s="1006" t="s">
        <v>724</v>
      </c>
      <c r="BU235" s="1007"/>
      <c r="BV235" s="368">
        <f t="shared" si="1196"/>
        <v>0</v>
      </c>
      <c r="BW235" s="368">
        <f t="shared" si="1197"/>
        <v>0</v>
      </c>
      <c r="BX235" s="369">
        <f t="shared" si="1198"/>
        <v>0</v>
      </c>
      <c r="BY235" s="211"/>
      <c r="BZ235" s="211"/>
      <c r="CA235" s="211"/>
      <c r="CB235" s="211"/>
      <c r="CC235" s="211"/>
      <c r="CD235" s="211"/>
      <c r="CE235" s="299"/>
      <c r="CF235" s="299"/>
      <c r="CG235" s="230"/>
      <c r="CH235" s="230"/>
      <c r="CI235" s="230"/>
      <c r="CJ235" s="230"/>
      <c r="CK235" s="230"/>
      <c r="CL235" s="230"/>
      <c r="CM235" s="299"/>
      <c r="CN235" s="299"/>
      <c r="CO235" s="230"/>
      <c r="CP235" s="230"/>
      <c r="CQ235" s="230"/>
      <c r="CR235" s="230"/>
      <c r="CS235" s="230"/>
      <c r="CT235" s="230"/>
      <c r="CU235" s="299"/>
      <c r="CV235" s="299"/>
      <c r="CW235" s="230"/>
      <c r="CX235" s="230"/>
      <c r="CY235" s="230"/>
      <c r="CZ235" s="230"/>
      <c r="DA235" s="230"/>
      <c r="DB235" s="230"/>
      <c r="DC235" s="299"/>
      <c r="DD235" s="299"/>
      <c r="DE235" s="230"/>
      <c r="DF235" s="230"/>
      <c r="DG235" s="230"/>
      <c r="DH235" s="230"/>
      <c r="DI235" s="230"/>
      <c r="DJ235" s="230"/>
      <c r="DK235" s="299"/>
      <c r="DL235" s="299"/>
      <c r="DM235" s="230"/>
      <c r="DN235" s="230"/>
      <c r="DO235" s="230"/>
      <c r="DP235" s="230"/>
      <c r="DQ235" s="230"/>
      <c r="DR235" s="230"/>
      <c r="DS235" s="299"/>
      <c r="DT235" s="299"/>
      <c r="DU235" s="230"/>
      <c r="DV235" s="230"/>
      <c r="DW235" s="230"/>
      <c r="DX235" s="230"/>
      <c r="DY235" s="230"/>
      <c r="DZ235" s="230"/>
      <c r="EA235" s="299"/>
      <c r="EB235" s="299"/>
      <c r="EC235" s="230"/>
      <c r="ED235" s="230"/>
      <c r="EE235" s="230"/>
      <c r="EF235" s="230"/>
      <c r="EG235" s="230"/>
      <c r="EH235" s="230"/>
      <c r="EI235" s="299"/>
      <c r="EJ235" s="299"/>
      <c r="EK235" s="230"/>
      <c r="EL235" s="230"/>
      <c r="EM235" s="230"/>
      <c r="EN235" s="230"/>
      <c r="EO235" s="230"/>
      <c r="EP235" s="230"/>
      <c r="EQ235" s="299"/>
      <c r="ER235" s="299"/>
      <c r="ES235" s="230"/>
      <c r="ET235" s="230"/>
      <c r="EU235" s="230"/>
      <c r="EV235" s="299"/>
      <c r="EW235" s="299"/>
      <c r="EX235" s="262"/>
      <c r="EY235" s="262"/>
      <c r="EZ235" s="262"/>
      <c r="FA235" s="262"/>
      <c r="FB235" s="262"/>
      <c r="FC235" s="262"/>
      <c r="FD235" s="299"/>
      <c r="FE235" s="299"/>
      <c r="FF235" s="262"/>
      <c r="FG235" s="262"/>
      <c r="FH235" s="262"/>
      <c r="FI235" s="262"/>
      <c r="FJ235" s="262"/>
      <c r="FK235" s="262"/>
      <c r="FL235" s="299"/>
      <c r="FM235" s="299"/>
      <c r="FN235" s="262"/>
      <c r="FO235" s="262"/>
      <c r="FP235" s="262"/>
      <c r="FQ235" s="262"/>
      <c r="FR235" s="262"/>
      <c r="FS235" s="262"/>
      <c r="FT235" s="299"/>
      <c r="FU235" s="299"/>
      <c r="FV235" s="262"/>
      <c r="FW235" s="262"/>
      <c r="FX235" s="262"/>
      <c r="FY235" s="262"/>
      <c r="FZ235" s="262"/>
      <c r="GA235" s="262"/>
      <c r="GB235" s="299"/>
      <c r="GC235" s="299"/>
      <c r="GD235" s="262"/>
      <c r="GE235" s="262"/>
      <c r="GF235" s="262"/>
      <c r="GG235" s="262"/>
      <c r="GH235" s="262"/>
      <c r="GI235" s="262"/>
      <c r="GJ235" s="299"/>
      <c r="GK235" s="299"/>
      <c r="GL235" s="262"/>
      <c r="GM235" s="262"/>
      <c r="GN235" s="262"/>
      <c r="GO235" s="262"/>
      <c r="GP235" s="262"/>
      <c r="GQ235" s="262"/>
      <c r="GR235" s="299"/>
      <c r="GS235" s="299"/>
      <c r="GT235" s="262"/>
      <c r="GU235" s="262"/>
      <c r="GV235" s="262"/>
      <c r="GW235" s="262"/>
      <c r="GX235" s="262"/>
      <c r="GY235" s="262"/>
      <c r="GZ235" s="299"/>
      <c r="HA235" s="299"/>
      <c r="HB235" s="262"/>
      <c r="HC235" s="262"/>
      <c r="HD235" s="262"/>
      <c r="HE235" s="262"/>
      <c r="HF235" s="262"/>
      <c r="HG235" s="262"/>
      <c r="HH235" s="299"/>
      <c r="HI235" s="299"/>
      <c r="HJ235" s="262"/>
      <c r="HK235" s="262"/>
      <c r="HL235" s="262"/>
      <c r="HM235" s="446"/>
      <c r="HN235" s="446"/>
      <c r="HO235" s="446"/>
      <c r="HP235" s="446"/>
      <c r="HQ235" s="446"/>
      <c r="HR235" s="446"/>
      <c r="HS235" s="440"/>
      <c r="HT235" s="440"/>
      <c r="HU235" s="446"/>
      <c r="HV235" s="446"/>
      <c r="HW235" s="446"/>
      <c r="HX235" s="446"/>
      <c r="HY235" s="446"/>
      <c r="HZ235" s="446"/>
      <c r="IA235" s="440"/>
      <c r="IB235" s="440"/>
      <c r="IC235" s="446"/>
      <c r="ID235" s="446"/>
      <c r="IE235" s="446"/>
      <c r="IF235" s="446"/>
      <c r="IG235" s="446"/>
      <c r="IH235" s="446"/>
      <c r="II235" s="440"/>
      <c r="IJ235" s="440"/>
      <c r="IK235" s="446"/>
      <c r="IL235" s="446"/>
      <c r="IM235" s="446"/>
      <c r="IN235" s="446"/>
      <c r="IO235" s="446"/>
      <c r="IP235" s="446"/>
      <c r="IQ235" s="440"/>
      <c r="IR235" s="440"/>
      <c r="IS235" s="446"/>
      <c r="IT235" s="446"/>
      <c r="IU235" s="446"/>
      <c r="IV235" s="446"/>
      <c r="IW235" s="446"/>
      <c r="IX235" s="446"/>
      <c r="IY235" s="440"/>
      <c r="IZ235" s="440"/>
      <c r="JA235" s="446"/>
      <c r="JB235" s="446"/>
      <c r="JC235" s="446"/>
      <c r="JD235" s="446"/>
      <c r="JE235" s="446"/>
      <c r="JF235" s="446"/>
      <c r="JG235" s="440"/>
      <c r="JH235" s="440"/>
      <c r="JI235" s="446"/>
      <c r="JJ235" s="446"/>
      <c r="JK235" s="446"/>
      <c r="JL235" s="446"/>
      <c r="JM235" s="446"/>
      <c r="JN235" s="446"/>
      <c r="JO235" s="440"/>
      <c r="JP235" s="440"/>
      <c r="JQ235" s="446"/>
      <c r="JR235" s="446"/>
      <c r="JS235" s="446"/>
      <c r="JT235" s="446"/>
      <c r="JU235" s="446"/>
      <c r="JV235" s="446"/>
      <c r="JW235" s="440"/>
      <c r="JX235" s="440"/>
      <c r="JY235" s="446"/>
      <c r="JZ235" s="446"/>
      <c r="KA235" s="446"/>
    </row>
    <row r="236" spans="1:287" x14ac:dyDescent="0.2">
      <c r="A236" s="609"/>
      <c r="B236" s="609"/>
      <c r="C236" s="607"/>
      <c r="D236" s="607"/>
      <c r="E236" s="607"/>
      <c r="G236" s="244" t="s">
        <v>326</v>
      </c>
      <c r="H236" s="1006" t="s">
        <v>724</v>
      </c>
      <c r="I236" s="1007"/>
      <c r="J236" s="368">
        <f t="shared" si="1162"/>
        <v>0.30759753059944328</v>
      </c>
      <c r="K236" s="368">
        <f t="shared" si="1163"/>
        <v>0.30861333329497448</v>
      </c>
      <c r="L236" s="368">
        <f t="shared" si="1164"/>
        <v>0.30809754127733613</v>
      </c>
      <c r="M236" s="368">
        <f t="shared" si="1165"/>
        <v>9.1487674302810934E-2</v>
      </c>
      <c r="N236" s="368">
        <f t="shared" si="1166"/>
        <v>8.6695601015858381E-2</v>
      </c>
      <c r="O236" s="369">
        <f t="shared" si="1167"/>
        <v>8.9155670908283441E-2</v>
      </c>
      <c r="P236" s="1006" t="s">
        <v>724</v>
      </c>
      <c r="Q236" s="1007"/>
      <c r="R236" s="368">
        <f t="shared" si="1168"/>
        <v>0.45859136986823157</v>
      </c>
      <c r="S236" s="368">
        <f t="shared" si="1169"/>
        <v>0.45482262582954458</v>
      </c>
      <c r="T236" s="368">
        <f t="shared" si="1170"/>
        <v>0.45673627313549148</v>
      </c>
      <c r="U236" s="368">
        <f t="shared" si="1171"/>
        <v>9.1487674302810934E-2</v>
      </c>
      <c r="V236" s="368">
        <f t="shared" si="1172"/>
        <v>8.6695601015858381E-2</v>
      </c>
      <c r="W236" s="369">
        <f t="shared" si="1173"/>
        <v>8.9155670908283441E-2</v>
      </c>
      <c r="X236" s="1006" t="s">
        <v>724</v>
      </c>
      <c r="Y236" s="1007"/>
      <c r="Z236" s="368">
        <f t="shared" si="1174"/>
        <v>0.24656197761064499</v>
      </c>
      <c r="AA236" s="368">
        <f t="shared" si="1175"/>
        <v>0.24543984704514171</v>
      </c>
      <c r="AB236" s="368">
        <f t="shared" si="1176"/>
        <v>0.24567061994560949</v>
      </c>
      <c r="AC236" s="368">
        <f t="shared" si="1177"/>
        <v>9.1487674302810934E-2</v>
      </c>
      <c r="AD236" s="368">
        <f t="shared" si="1178"/>
        <v>8.6695601015858381E-2</v>
      </c>
      <c r="AE236" s="369">
        <f t="shared" si="1179"/>
        <v>8.8825663840996327E-2</v>
      </c>
      <c r="AF236" s="1006" t="s">
        <v>724</v>
      </c>
      <c r="AG236" s="1007"/>
      <c r="AH236" s="368">
        <f t="shared" si="1180"/>
        <v>0.21122934781148836</v>
      </c>
      <c r="AI236" s="368">
        <f t="shared" si="1181"/>
        <v>0.16141226290168612</v>
      </c>
      <c r="AJ236" s="368">
        <f t="shared" si="1182"/>
        <v>0.24469851714028301</v>
      </c>
      <c r="AK236" s="368">
        <f t="shared" si="1183"/>
        <v>9.1487674302810934E-2</v>
      </c>
      <c r="AL236" s="368">
        <f t="shared" si="1184"/>
        <v>8.6695601015858381E-2</v>
      </c>
      <c r="AM236" s="369">
        <f t="shared" si="1185"/>
        <v>8.8825663840996327E-2</v>
      </c>
      <c r="AN236" s="1006" t="s">
        <v>724</v>
      </c>
      <c r="AO236" s="1007"/>
      <c r="AP236" s="368">
        <f t="shared" si="1186"/>
        <v>0.21412597694630206</v>
      </c>
      <c r="AQ236" s="368">
        <f t="shared" si="1199"/>
        <v>0.21584167530813061</v>
      </c>
      <c r="AR236" s="368">
        <f t="shared" si="1200"/>
        <v>0.21497049872669458</v>
      </c>
      <c r="AS236" s="368">
        <f t="shared" si="1201"/>
        <v>6.0200254331195698E-2</v>
      </c>
      <c r="AT236" s="368">
        <f t="shared" si="1202"/>
        <v>5.8427575180780428E-2</v>
      </c>
      <c r="AU236" s="369">
        <f t="shared" si="1203"/>
        <v>5.9337601873973904E-2</v>
      </c>
      <c r="AV236" s="1006" t="s">
        <v>724</v>
      </c>
      <c r="AW236" s="1007"/>
      <c r="AX236" s="368">
        <f t="shared" si="1188"/>
        <v>0.20884726886579444</v>
      </c>
      <c r="AY236" s="368">
        <f t="shared" si="1189"/>
        <v>0.21132212089348132</v>
      </c>
      <c r="AZ236" s="368">
        <f t="shared" si="1190"/>
        <v>0.21497049872669458</v>
      </c>
      <c r="BA236" s="368">
        <f t="shared" si="1191"/>
        <v>6.0200254331195698E-2</v>
      </c>
      <c r="BB236" s="368">
        <f t="shared" si="1192"/>
        <v>5.8427575180780428E-2</v>
      </c>
      <c r="BC236" s="369">
        <f t="shared" si="1193"/>
        <v>5.9337601873973904E-2</v>
      </c>
      <c r="BD236" s="1006" t="s">
        <v>724</v>
      </c>
      <c r="BE236" s="1007"/>
      <c r="BF236" s="368">
        <f t="shared" si="1204"/>
        <v>0.16213952772204279</v>
      </c>
      <c r="BG236" s="368">
        <f t="shared" si="1205"/>
        <v>0.16352739952892822</v>
      </c>
      <c r="BH236" s="368">
        <f t="shared" si="1206"/>
        <v>0.16282268275406037</v>
      </c>
      <c r="BI236" s="368">
        <f t="shared" si="1207"/>
        <v>6.0200254331195698E-2</v>
      </c>
      <c r="BJ236" s="368">
        <f t="shared" si="1208"/>
        <v>5.8427575180780428E-2</v>
      </c>
      <c r="BK236" s="368">
        <f t="shared" si="1209"/>
        <v>5.9337601873973904E-2</v>
      </c>
      <c r="BL236" s="1006" t="s">
        <v>724</v>
      </c>
      <c r="BM236" s="1007"/>
      <c r="BN236" s="368">
        <f t="shared" si="1210"/>
        <v>0.15512058903116385</v>
      </c>
      <c r="BO236" s="368">
        <f t="shared" si="1211"/>
        <v>0.15744738485970092</v>
      </c>
      <c r="BP236" s="368">
        <f t="shared" si="1212"/>
        <v>0.15756588185419029</v>
      </c>
      <c r="BQ236" s="368">
        <f t="shared" si="1213"/>
        <v>5.3435271575446766E-2</v>
      </c>
      <c r="BR236" s="368">
        <f t="shared" si="1214"/>
        <v>5.2515095287246454E-2</v>
      </c>
      <c r="BS236" s="368">
        <f t="shared" si="1215"/>
        <v>5.439824112789568E-2</v>
      </c>
      <c r="BT236" s="1006" t="s">
        <v>724</v>
      </c>
      <c r="BU236" s="1007"/>
      <c r="BV236" s="368">
        <f t="shared" si="1196"/>
        <v>1.751004118646975E-2</v>
      </c>
      <c r="BW236" s="368">
        <f t="shared" si="1197"/>
        <v>1.7809370118404538E-2</v>
      </c>
      <c r="BX236" s="369">
        <f t="shared" si="1198"/>
        <v>2.2595066667528717E-2</v>
      </c>
      <c r="BY236" s="211"/>
      <c r="BZ236" s="211"/>
      <c r="CA236" s="211"/>
      <c r="CB236" s="211"/>
      <c r="CC236" s="211"/>
      <c r="CD236" s="211"/>
      <c r="CE236" s="299"/>
      <c r="CF236" s="299"/>
      <c r="CG236" s="230"/>
      <c r="CH236" s="230"/>
      <c r="CI236" s="230"/>
      <c r="CJ236" s="230"/>
      <c r="CK236" s="230"/>
      <c r="CL236" s="230"/>
      <c r="CM236" s="299"/>
      <c r="CN236" s="299"/>
      <c r="CO236" s="230"/>
      <c r="CP236" s="230"/>
      <c r="CQ236" s="230"/>
      <c r="CR236" s="230"/>
      <c r="CS236" s="230"/>
      <c r="CT236" s="230"/>
      <c r="CU236" s="299"/>
      <c r="CV236" s="299"/>
      <c r="CW236" s="230"/>
      <c r="CX236" s="230"/>
      <c r="CY236" s="230"/>
      <c r="CZ236" s="230"/>
      <c r="DA236" s="230"/>
      <c r="DB236" s="230"/>
      <c r="DC236" s="299"/>
      <c r="DD236" s="299"/>
      <c r="DE236" s="230"/>
      <c r="DF236" s="230"/>
      <c r="DG236" s="230"/>
      <c r="DH236" s="230"/>
      <c r="DI236" s="230"/>
      <c r="DJ236" s="230"/>
      <c r="DK236" s="299"/>
      <c r="DL236" s="299"/>
      <c r="DM236" s="230"/>
      <c r="DN236" s="230"/>
      <c r="DO236" s="230"/>
      <c r="DP236" s="230"/>
      <c r="DQ236" s="230"/>
      <c r="DR236" s="230"/>
      <c r="DS236" s="299"/>
      <c r="DT236" s="299"/>
      <c r="DU236" s="230"/>
      <c r="DV236" s="230"/>
      <c r="DW236" s="230"/>
      <c r="DX236" s="230"/>
      <c r="DY236" s="230"/>
      <c r="DZ236" s="230"/>
      <c r="EA236" s="299"/>
      <c r="EB236" s="299"/>
      <c r="EC236" s="230"/>
      <c r="ED236" s="230"/>
      <c r="EE236" s="230"/>
      <c r="EF236" s="230"/>
      <c r="EG236" s="230"/>
      <c r="EH236" s="230"/>
      <c r="EI236" s="299"/>
      <c r="EJ236" s="299"/>
      <c r="EK236" s="230"/>
      <c r="EL236" s="230"/>
      <c r="EM236" s="230"/>
      <c r="EN236" s="230"/>
      <c r="EO236" s="230"/>
      <c r="EP236" s="230"/>
      <c r="EQ236" s="299"/>
      <c r="ER236" s="299"/>
      <c r="ES236" s="230"/>
      <c r="ET236" s="230"/>
      <c r="EU236" s="230"/>
      <c r="EV236" s="299"/>
      <c r="EW236" s="299"/>
      <c r="EX236" s="262"/>
      <c r="EY236" s="262"/>
      <c r="EZ236" s="262"/>
      <c r="FA236" s="262"/>
      <c r="FB236" s="262"/>
      <c r="FC236" s="262"/>
      <c r="FD236" s="299"/>
      <c r="FE236" s="299"/>
      <c r="FF236" s="262"/>
      <c r="FG236" s="262"/>
      <c r="FH236" s="262"/>
      <c r="FI236" s="262"/>
      <c r="FJ236" s="262"/>
      <c r="FK236" s="262"/>
      <c r="FL236" s="299"/>
      <c r="FM236" s="299"/>
      <c r="FN236" s="262"/>
      <c r="FO236" s="262"/>
      <c r="FP236" s="262"/>
      <c r="FQ236" s="262"/>
      <c r="FR236" s="262"/>
      <c r="FS236" s="262"/>
      <c r="FT236" s="299"/>
      <c r="FU236" s="299"/>
      <c r="FV236" s="262"/>
      <c r="FW236" s="262"/>
      <c r="FX236" s="262"/>
      <c r="FY236" s="262"/>
      <c r="FZ236" s="262"/>
      <c r="GA236" s="262"/>
      <c r="GB236" s="299"/>
      <c r="GC236" s="299"/>
      <c r="GD236" s="262"/>
      <c r="GE236" s="262"/>
      <c r="GF236" s="262"/>
      <c r="GG236" s="262"/>
      <c r="GH236" s="262"/>
      <c r="GI236" s="262"/>
      <c r="GJ236" s="299"/>
      <c r="GK236" s="299"/>
      <c r="GL236" s="262"/>
      <c r="GM236" s="262"/>
      <c r="GN236" s="262"/>
      <c r="GO236" s="262"/>
      <c r="GP236" s="262"/>
      <c r="GQ236" s="262"/>
      <c r="GR236" s="299"/>
      <c r="GS236" s="299"/>
      <c r="GT236" s="262"/>
      <c r="GU236" s="262"/>
      <c r="GV236" s="262"/>
      <c r="GW236" s="262"/>
      <c r="GX236" s="262"/>
      <c r="GY236" s="262"/>
      <c r="GZ236" s="299"/>
      <c r="HA236" s="299"/>
      <c r="HB236" s="262"/>
      <c r="HC236" s="262"/>
      <c r="HD236" s="262"/>
      <c r="HE236" s="262"/>
      <c r="HF236" s="262"/>
      <c r="HG236" s="262"/>
      <c r="HH236" s="299"/>
      <c r="HI236" s="299"/>
      <c r="HJ236" s="262"/>
      <c r="HK236" s="262"/>
      <c r="HL236" s="262"/>
      <c r="HM236" s="446"/>
      <c r="HN236" s="446"/>
      <c r="HO236" s="446"/>
      <c r="HP236" s="446"/>
      <c r="HQ236" s="446"/>
      <c r="HR236" s="446"/>
      <c r="HS236" s="440"/>
      <c r="HT236" s="440"/>
      <c r="HU236" s="446"/>
      <c r="HV236" s="446"/>
      <c r="HW236" s="446"/>
      <c r="HX236" s="446"/>
      <c r="HY236" s="446"/>
      <c r="HZ236" s="446"/>
      <c r="IA236" s="440"/>
      <c r="IB236" s="440"/>
      <c r="IC236" s="446"/>
      <c r="ID236" s="446"/>
      <c r="IE236" s="446"/>
      <c r="IF236" s="446"/>
      <c r="IG236" s="446"/>
      <c r="IH236" s="446"/>
      <c r="II236" s="440"/>
      <c r="IJ236" s="440"/>
      <c r="IK236" s="446"/>
      <c r="IL236" s="446"/>
      <c r="IM236" s="446"/>
      <c r="IN236" s="446"/>
      <c r="IO236" s="446"/>
      <c r="IP236" s="446"/>
      <c r="IQ236" s="440"/>
      <c r="IR236" s="440"/>
      <c r="IS236" s="446"/>
      <c r="IT236" s="446"/>
      <c r="IU236" s="446"/>
      <c r="IV236" s="446"/>
      <c r="IW236" s="446"/>
      <c r="IX236" s="446"/>
      <c r="IY236" s="440"/>
      <c r="IZ236" s="440"/>
      <c r="JA236" s="446"/>
      <c r="JB236" s="446"/>
      <c r="JC236" s="446"/>
      <c r="JD236" s="446"/>
      <c r="JE236" s="446"/>
      <c r="JF236" s="446"/>
      <c r="JG236" s="440"/>
      <c r="JH236" s="440"/>
      <c r="JI236" s="446"/>
      <c r="JJ236" s="446"/>
      <c r="JK236" s="446"/>
      <c r="JL236" s="446"/>
      <c r="JM236" s="446"/>
      <c r="JN236" s="446"/>
      <c r="JO236" s="440"/>
      <c r="JP236" s="440"/>
      <c r="JQ236" s="446"/>
      <c r="JR236" s="446"/>
      <c r="JS236" s="446"/>
      <c r="JT236" s="446"/>
      <c r="JU236" s="446"/>
      <c r="JV236" s="446"/>
      <c r="JW236" s="440"/>
      <c r="JX236" s="440"/>
      <c r="JY236" s="446"/>
      <c r="JZ236" s="446"/>
      <c r="KA236" s="446"/>
    </row>
    <row r="237" spans="1:287" x14ac:dyDescent="0.2">
      <c r="A237" s="609"/>
      <c r="B237" s="609"/>
      <c r="C237" s="608"/>
      <c r="D237" s="608"/>
      <c r="E237" s="608"/>
      <c r="G237" s="244" t="s">
        <v>201</v>
      </c>
      <c r="H237" s="1006" t="s">
        <v>724</v>
      </c>
      <c r="I237" s="1007"/>
      <c r="J237" s="368">
        <f t="shared" si="1162"/>
        <v>0.25840098757955787</v>
      </c>
      <c r="K237" s="368">
        <f t="shared" si="1163"/>
        <v>0.22526329438733844</v>
      </c>
      <c r="L237" s="368">
        <f t="shared" si="1164"/>
        <v>0.41146967988185362</v>
      </c>
      <c r="M237" s="368">
        <f t="shared" si="1165"/>
        <v>0.119766339887761</v>
      </c>
      <c r="N237" s="368">
        <f t="shared" si="1166"/>
        <v>9.8490100893306815E-2</v>
      </c>
      <c r="O237" s="369">
        <f t="shared" si="1167"/>
        <v>0.10883827883873283</v>
      </c>
      <c r="P237" s="1006" t="s">
        <v>724</v>
      </c>
      <c r="Q237" s="1007"/>
      <c r="R237" s="368">
        <f t="shared" si="1168"/>
        <v>1.6689633531605349E-2</v>
      </c>
      <c r="S237" s="368">
        <f t="shared" si="1169"/>
        <v>1.5382454122787622E-2</v>
      </c>
      <c r="T237" s="368">
        <f t="shared" si="1170"/>
        <v>1.602275333255343E-2</v>
      </c>
      <c r="U237" s="368">
        <f t="shared" si="1171"/>
        <v>1.6191046216170124E-2</v>
      </c>
      <c r="V237" s="368">
        <f t="shared" si="1172"/>
        <v>1.450140480473759E-2</v>
      </c>
      <c r="W237" s="369">
        <f t="shared" si="1173"/>
        <v>1.5323199953495891E-2</v>
      </c>
      <c r="X237" s="1006" t="s">
        <v>724</v>
      </c>
      <c r="Y237" s="1007"/>
      <c r="Z237" s="368">
        <f t="shared" si="1174"/>
        <v>1.6689633531605349E-2</v>
      </c>
      <c r="AA237" s="368">
        <f t="shared" si="1175"/>
        <v>1.5382454122787622E-2</v>
      </c>
      <c r="AB237" s="368">
        <f t="shared" si="1176"/>
        <v>1.602275333255343E-2</v>
      </c>
      <c r="AC237" s="368">
        <f t="shared" si="1177"/>
        <v>1.6191046216170124E-2</v>
      </c>
      <c r="AD237" s="368">
        <f t="shared" si="1178"/>
        <v>1.450140480473759E-2</v>
      </c>
      <c r="AE237" s="369">
        <f t="shared" si="1179"/>
        <v>1.5323199953495891E-2</v>
      </c>
      <c r="AF237" s="1006" t="s">
        <v>724</v>
      </c>
      <c r="AG237" s="1007"/>
      <c r="AH237" s="368">
        <f t="shared" si="1180"/>
        <v>1.6689633531605349E-2</v>
      </c>
      <c r="AI237" s="368">
        <f t="shared" si="1181"/>
        <v>1.5382454122787622E-2</v>
      </c>
      <c r="AJ237" s="368">
        <f t="shared" si="1182"/>
        <v>1.602275333255343E-2</v>
      </c>
      <c r="AK237" s="368">
        <f t="shared" si="1183"/>
        <v>1.6191046216170124E-2</v>
      </c>
      <c r="AL237" s="368">
        <f t="shared" si="1184"/>
        <v>1.450140480473759E-2</v>
      </c>
      <c r="AM237" s="369">
        <f t="shared" si="1185"/>
        <v>1.5323199953495891E-2</v>
      </c>
      <c r="AN237" s="1006" t="s">
        <v>724</v>
      </c>
      <c r="AO237" s="1007"/>
      <c r="AP237" s="368">
        <f t="shared" si="1186"/>
        <v>1.6689633531605349E-2</v>
      </c>
      <c r="AQ237" s="368">
        <f t="shared" si="1199"/>
        <v>1.5382454122787622E-2</v>
      </c>
      <c r="AR237" s="368">
        <f t="shared" si="1200"/>
        <v>1.602275333255343E-2</v>
      </c>
      <c r="AS237" s="368">
        <f t="shared" si="1201"/>
        <v>1.6191046216170124E-2</v>
      </c>
      <c r="AT237" s="368">
        <f t="shared" si="1202"/>
        <v>1.450140480473759E-2</v>
      </c>
      <c r="AU237" s="369">
        <f t="shared" si="1203"/>
        <v>1.5323199953495891E-2</v>
      </c>
      <c r="AV237" s="1006" t="s">
        <v>724</v>
      </c>
      <c r="AW237" s="1007"/>
      <c r="AX237" s="368">
        <f t="shared" si="1188"/>
        <v>0</v>
      </c>
      <c r="AY237" s="368">
        <f t="shared" si="1189"/>
        <v>0</v>
      </c>
      <c r="AZ237" s="368">
        <f t="shared" si="1190"/>
        <v>1.602275333255343E-2</v>
      </c>
      <c r="BA237" s="368">
        <f t="shared" si="1191"/>
        <v>1.6191046216170124E-2</v>
      </c>
      <c r="BB237" s="368">
        <f t="shared" si="1192"/>
        <v>1.450140480473759E-2</v>
      </c>
      <c r="BC237" s="369">
        <f t="shared" si="1193"/>
        <v>1.5323199953495891E-2</v>
      </c>
      <c r="BD237" s="1006" t="s">
        <v>724</v>
      </c>
      <c r="BE237" s="1007"/>
      <c r="BF237" s="368">
        <f t="shared" si="1204"/>
        <v>0.11618193528818417</v>
      </c>
      <c r="BG237" s="368">
        <f t="shared" si="1205"/>
        <v>0.1035732227691727</v>
      </c>
      <c r="BH237" s="368">
        <f t="shared" si="1206"/>
        <v>0.1097493823748302</v>
      </c>
      <c r="BI237" s="368">
        <f t="shared" si="1207"/>
        <v>0</v>
      </c>
      <c r="BJ237" s="368">
        <f t="shared" si="1208"/>
        <v>0</v>
      </c>
      <c r="BK237" s="368">
        <f t="shared" si="1209"/>
        <v>0</v>
      </c>
      <c r="BL237" s="1006" t="s">
        <v>724</v>
      </c>
      <c r="BM237" s="1007"/>
      <c r="BN237" s="368">
        <f t="shared" si="1210"/>
        <v>0.11618193528818417</v>
      </c>
      <c r="BO237" s="368">
        <f t="shared" si="1211"/>
        <v>0.1035732227691727</v>
      </c>
      <c r="BP237" s="368">
        <f t="shared" si="1212"/>
        <v>0.1097493823748302</v>
      </c>
      <c r="BQ237" s="368">
        <f t="shared" si="1213"/>
        <v>0</v>
      </c>
      <c r="BR237" s="368">
        <f t="shared" si="1214"/>
        <v>0</v>
      </c>
      <c r="BS237" s="368">
        <f t="shared" si="1215"/>
        <v>0</v>
      </c>
      <c r="BT237" s="1006" t="s">
        <v>724</v>
      </c>
      <c r="BU237" s="1007"/>
      <c r="BV237" s="368">
        <f t="shared" si="1196"/>
        <v>1.6191046216170124E-2</v>
      </c>
      <c r="BW237" s="368">
        <f t="shared" si="1197"/>
        <v>1.450140480473759E-2</v>
      </c>
      <c r="BX237" s="369">
        <f t="shared" si="1198"/>
        <v>1.5323199953495891E-2</v>
      </c>
      <c r="BY237" s="211"/>
      <c r="BZ237" s="211"/>
      <c r="CA237" s="211"/>
      <c r="CB237" s="211"/>
      <c r="CC237" s="211"/>
      <c r="CD237" s="211"/>
      <c r="CE237" s="299"/>
      <c r="CF237" s="299"/>
      <c r="CG237" s="230"/>
      <c r="CH237" s="230"/>
      <c r="CI237" s="230"/>
      <c r="CJ237" s="230"/>
      <c r="CK237" s="230"/>
      <c r="CL237" s="230"/>
      <c r="CM237" s="299"/>
      <c r="CN237" s="299"/>
      <c r="CO237" s="230"/>
      <c r="CP237" s="230"/>
      <c r="CQ237" s="230"/>
      <c r="CR237" s="230"/>
      <c r="CS237" s="230"/>
      <c r="CT237" s="230"/>
      <c r="CU237" s="299"/>
      <c r="CV237" s="299"/>
      <c r="CW237" s="230"/>
      <c r="CX237" s="230"/>
      <c r="CY237" s="230"/>
      <c r="CZ237" s="230"/>
      <c r="DA237" s="230"/>
      <c r="DB237" s="230"/>
      <c r="DC237" s="299"/>
      <c r="DD237" s="299"/>
      <c r="DE237" s="230"/>
      <c r="DF237" s="230"/>
      <c r="DG237" s="230"/>
      <c r="DH237" s="230"/>
      <c r="DI237" s="230"/>
      <c r="DJ237" s="230"/>
      <c r="DK237" s="299"/>
      <c r="DL237" s="299"/>
      <c r="DM237" s="230"/>
      <c r="DN237" s="230"/>
      <c r="DO237" s="230"/>
      <c r="DP237" s="230"/>
      <c r="DQ237" s="230"/>
      <c r="DR237" s="230"/>
      <c r="DS237" s="299"/>
      <c r="DT237" s="299"/>
      <c r="DU237" s="230"/>
      <c r="DV237" s="230"/>
      <c r="DW237" s="230"/>
      <c r="DX237" s="230"/>
      <c r="DY237" s="230"/>
      <c r="DZ237" s="230"/>
      <c r="EA237" s="299"/>
      <c r="EB237" s="299"/>
      <c r="EC237" s="230"/>
      <c r="ED237" s="230"/>
      <c r="EE237" s="230"/>
      <c r="EF237" s="230"/>
      <c r="EG237" s="230"/>
      <c r="EH237" s="230"/>
      <c r="EI237" s="299"/>
      <c r="EJ237" s="299"/>
      <c r="EK237" s="230"/>
      <c r="EL237" s="230"/>
      <c r="EM237" s="230"/>
      <c r="EN237" s="230"/>
      <c r="EO237" s="230"/>
      <c r="EP237" s="230"/>
      <c r="EQ237" s="299"/>
      <c r="ER237" s="299"/>
      <c r="ES237" s="230"/>
      <c r="ET237" s="230"/>
      <c r="EU237" s="230"/>
      <c r="EV237" s="299"/>
      <c r="EW237" s="299"/>
      <c r="EX237" s="262"/>
      <c r="EY237" s="262"/>
      <c r="EZ237" s="262"/>
      <c r="FA237" s="262"/>
      <c r="FB237" s="262"/>
      <c r="FC237" s="262"/>
      <c r="FD237" s="299"/>
      <c r="FE237" s="299"/>
      <c r="FF237" s="262"/>
      <c r="FG237" s="262"/>
      <c r="FH237" s="262"/>
      <c r="FI237" s="262"/>
      <c r="FJ237" s="262"/>
      <c r="FK237" s="262"/>
      <c r="FL237" s="299"/>
      <c r="FM237" s="299"/>
      <c r="FN237" s="262"/>
      <c r="FO237" s="262"/>
      <c r="FP237" s="262"/>
      <c r="FQ237" s="262"/>
      <c r="FR237" s="262"/>
      <c r="FS237" s="262"/>
      <c r="FT237" s="299"/>
      <c r="FU237" s="299"/>
      <c r="FV237" s="262"/>
      <c r="FW237" s="262"/>
      <c r="FX237" s="262"/>
      <c r="FY237" s="262"/>
      <c r="FZ237" s="262"/>
      <c r="GA237" s="262"/>
      <c r="GB237" s="299"/>
      <c r="GC237" s="299"/>
      <c r="GD237" s="262"/>
      <c r="GE237" s="262"/>
      <c r="GF237" s="262"/>
      <c r="GG237" s="262"/>
      <c r="GH237" s="262"/>
      <c r="GI237" s="262"/>
      <c r="GJ237" s="299"/>
      <c r="GK237" s="299"/>
      <c r="GL237" s="262"/>
      <c r="GM237" s="262"/>
      <c r="GN237" s="262"/>
      <c r="GO237" s="262"/>
      <c r="GP237" s="262"/>
      <c r="GQ237" s="262"/>
      <c r="GR237" s="299"/>
      <c r="GS237" s="299"/>
      <c r="GT237" s="262"/>
      <c r="GU237" s="262"/>
      <c r="GV237" s="262"/>
      <c r="GW237" s="262"/>
      <c r="GX237" s="262"/>
      <c r="GY237" s="262"/>
      <c r="GZ237" s="299"/>
      <c r="HA237" s="299"/>
      <c r="HB237" s="262"/>
      <c r="HC237" s="262"/>
      <c r="HD237" s="262"/>
      <c r="HE237" s="262"/>
      <c r="HF237" s="262"/>
      <c r="HG237" s="262"/>
      <c r="HH237" s="299"/>
      <c r="HI237" s="299"/>
      <c r="HJ237" s="262"/>
      <c r="HK237" s="262"/>
      <c r="HL237" s="262"/>
      <c r="HM237" s="446"/>
      <c r="HN237" s="446"/>
      <c r="HO237" s="446"/>
      <c r="HP237" s="446"/>
      <c r="HQ237" s="446"/>
      <c r="HR237" s="446"/>
      <c r="HS237" s="440"/>
      <c r="HT237" s="440"/>
      <c r="HU237" s="446"/>
      <c r="HV237" s="446"/>
      <c r="HW237" s="446"/>
      <c r="HX237" s="446"/>
      <c r="HY237" s="446"/>
      <c r="HZ237" s="446"/>
      <c r="IA237" s="440"/>
      <c r="IB237" s="440"/>
      <c r="IC237" s="446"/>
      <c r="ID237" s="446"/>
      <c r="IE237" s="446"/>
      <c r="IF237" s="446"/>
      <c r="IG237" s="446"/>
      <c r="IH237" s="446"/>
      <c r="II237" s="440"/>
      <c r="IJ237" s="440"/>
      <c r="IK237" s="446"/>
      <c r="IL237" s="446"/>
      <c r="IM237" s="446"/>
      <c r="IN237" s="446"/>
      <c r="IO237" s="446"/>
      <c r="IP237" s="446"/>
      <c r="IQ237" s="440"/>
      <c r="IR237" s="440"/>
      <c r="IS237" s="446"/>
      <c r="IT237" s="446"/>
      <c r="IU237" s="446"/>
      <c r="IV237" s="446"/>
      <c r="IW237" s="446"/>
      <c r="IX237" s="446"/>
      <c r="IY237" s="440"/>
      <c r="IZ237" s="440"/>
      <c r="JA237" s="446"/>
      <c r="JB237" s="446"/>
      <c r="JC237" s="446"/>
      <c r="JD237" s="446"/>
      <c r="JE237" s="446"/>
      <c r="JF237" s="446"/>
      <c r="JG237" s="440"/>
      <c r="JH237" s="440"/>
      <c r="JI237" s="446"/>
      <c r="JJ237" s="446"/>
      <c r="JK237" s="446"/>
      <c r="JL237" s="446"/>
      <c r="JM237" s="446"/>
      <c r="JN237" s="446"/>
      <c r="JO237" s="440"/>
      <c r="JP237" s="440"/>
      <c r="JQ237" s="446"/>
      <c r="JR237" s="446"/>
      <c r="JS237" s="446"/>
      <c r="JT237" s="446"/>
      <c r="JU237" s="446"/>
      <c r="JV237" s="446"/>
      <c r="JW237" s="440"/>
      <c r="JX237" s="440"/>
      <c r="JY237" s="446"/>
      <c r="JZ237" s="446"/>
      <c r="KA237" s="446"/>
    </row>
    <row r="238" spans="1:287" ht="12.75" x14ac:dyDescent="0.2">
      <c r="A238" s="609"/>
      <c r="B238" s="614"/>
      <c r="C238" s="609"/>
      <c r="D238" s="609"/>
      <c r="E238" s="608"/>
      <c r="G238" s="244" t="s">
        <v>202</v>
      </c>
      <c r="H238" s="1006" t="s">
        <v>724</v>
      </c>
      <c r="I238" s="1007"/>
      <c r="J238" s="368">
        <f t="shared" si="1162"/>
        <v>0.98992641619652233</v>
      </c>
      <c r="K238" s="368">
        <f t="shared" si="1163"/>
        <v>0.98953654250524126</v>
      </c>
      <c r="L238" s="368">
        <f t="shared" si="1164"/>
        <v>0.9897350860183376</v>
      </c>
      <c r="M238" s="368">
        <f t="shared" si="1165"/>
        <v>0.87084737007083601</v>
      </c>
      <c r="N238" s="368">
        <f t="shared" si="1166"/>
        <v>0.97197951623668244</v>
      </c>
      <c r="O238" s="369">
        <f t="shared" si="1167"/>
        <v>0.96949829953520827</v>
      </c>
      <c r="P238" s="1006" t="s">
        <v>724</v>
      </c>
      <c r="Q238" s="1007"/>
      <c r="R238" s="368">
        <f t="shared" si="1168"/>
        <v>0.74029912002900566</v>
      </c>
      <c r="S238" s="368">
        <f t="shared" si="1169"/>
        <v>0.74819398549835536</v>
      </c>
      <c r="T238" s="368">
        <f t="shared" si="1170"/>
        <v>0.7441735184579733</v>
      </c>
      <c r="U238" s="368">
        <f t="shared" si="1171"/>
        <v>0.7479284806741554</v>
      </c>
      <c r="V238" s="368">
        <f t="shared" si="1172"/>
        <v>0.75756104519518108</v>
      </c>
      <c r="W238" s="369">
        <f t="shared" si="1173"/>
        <v>0.75262618948017013</v>
      </c>
      <c r="X238" s="1006" t="s">
        <v>724</v>
      </c>
      <c r="Y238" s="1007"/>
      <c r="Z238" s="368">
        <f t="shared" si="1174"/>
        <v>0.71989043796922214</v>
      </c>
      <c r="AA238" s="368">
        <f t="shared" si="1175"/>
        <v>0.72903938399779533</v>
      </c>
      <c r="AB238" s="368">
        <f t="shared" si="1176"/>
        <v>0.72438027535244653</v>
      </c>
      <c r="AC238" s="368">
        <f t="shared" si="1177"/>
        <v>0.7479284806741554</v>
      </c>
      <c r="AD238" s="368">
        <f t="shared" si="1178"/>
        <v>0.75756104519518108</v>
      </c>
      <c r="AE238" s="369">
        <f t="shared" si="1179"/>
        <v>0.75262618948017013</v>
      </c>
      <c r="AF238" s="1006" t="s">
        <v>724</v>
      </c>
      <c r="AG238" s="1007"/>
      <c r="AH238" s="368">
        <f t="shared" si="1180"/>
        <v>0</v>
      </c>
      <c r="AI238" s="368">
        <f t="shared" si="1181"/>
        <v>0</v>
      </c>
      <c r="AJ238" s="368">
        <f t="shared" si="1182"/>
        <v>0.72389430929512011</v>
      </c>
      <c r="AK238" s="368">
        <f t="shared" si="1183"/>
        <v>0.72986675973986381</v>
      </c>
      <c r="AL238" s="368">
        <f t="shared" si="1184"/>
        <v>0.75756104519518108</v>
      </c>
      <c r="AM238" s="369">
        <f t="shared" si="1185"/>
        <v>0.75262618948017013</v>
      </c>
      <c r="AN238" s="1006" t="s">
        <v>724</v>
      </c>
      <c r="AO238" s="1007"/>
      <c r="AP238" s="368">
        <f t="shared" si="1186"/>
        <v>0.74008322763668255</v>
      </c>
      <c r="AQ238" s="368">
        <f t="shared" si="1199"/>
        <v>0.74795041154532305</v>
      </c>
      <c r="AR238" s="368">
        <f t="shared" si="1200"/>
        <v>0.74394404136357528</v>
      </c>
      <c r="AS238" s="368">
        <f t="shared" si="1201"/>
        <v>0.7479284806741554</v>
      </c>
      <c r="AT238" s="368">
        <f t="shared" si="1202"/>
        <v>0.75756104519518108</v>
      </c>
      <c r="AU238" s="369">
        <f t="shared" si="1203"/>
        <v>0.75262618948017013</v>
      </c>
      <c r="AV238" s="1006" t="s">
        <v>724</v>
      </c>
      <c r="AW238" s="1007"/>
      <c r="AX238" s="368">
        <f t="shared" si="1188"/>
        <v>0.71942326602266982</v>
      </c>
      <c r="AY238" s="368">
        <f t="shared" si="1189"/>
        <v>0.72853391527333078</v>
      </c>
      <c r="AZ238" s="368">
        <f t="shared" si="1190"/>
        <v>0.72438027535244653</v>
      </c>
      <c r="BA238" s="368">
        <f t="shared" si="1191"/>
        <v>0.7479284806741554</v>
      </c>
      <c r="BB238" s="368">
        <f t="shared" si="1192"/>
        <v>0.75756104519518108</v>
      </c>
      <c r="BC238" s="369">
        <f t="shared" si="1193"/>
        <v>0.75262618948017013</v>
      </c>
      <c r="BD238" s="1006" t="s">
        <v>724</v>
      </c>
      <c r="BE238" s="1007"/>
      <c r="BF238" s="368">
        <f t="shared" si="1204"/>
        <v>0.74008322763668255</v>
      </c>
      <c r="BG238" s="368">
        <f t="shared" si="1205"/>
        <v>0.74795041154532305</v>
      </c>
      <c r="BH238" s="368">
        <f t="shared" si="1206"/>
        <v>0.74394404136357528</v>
      </c>
      <c r="BI238" s="368">
        <f t="shared" si="1207"/>
        <v>0.7479284806741554</v>
      </c>
      <c r="BJ238" s="368">
        <f t="shared" si="1208"/>
        <v>0.75756104519518108</v>
      </c>
      <c r="BK238" s="368">
        <f t="shared" si="1209"/>
        <v>0.75262618948017013</v>
      </c>
      <c r="BL238" s="1006" t="s">
        <v>724</v>
      </c>
      <c r="BM238" s="1007"/>
      <c r="BN238" s="368">
        <f t="shared" si="1210"/>
        <v>0.74008322763668255</v>
      </c>
      <c r="BO238" s="368">
        <f t="shared" si="1211"/>
        <v>0.74795041154532305</v>
      </c>
      <c r="BP238" s="368">
        <f t="shared" si="1212"/>
        <v>0.74394404136357528</v>
      </c>
      <c r="BQ238" s="368">
        <f t="shared" si="1213"/>
        <v>0.7479284806741554</v>
      </c>
      <c r="BR238" s="368">
        <f t="shared" si="1214"/>
        <v>0.75756104519518108</v>
      </c>
      <c r="BS238" s="368">
        <f t="shared" si="1215"/>
        <v>0.75262618948017013</v>
      </c>
      <c r="BT238" s="1006" t="s">
        <v>724</v>
      </c>
      <c r="BU238" s="1007"/>
      <c r="BV238" s="368">
        <f t="shared" si="1196"/>
        <v>0</v>
      </c>
      <c r="BW238" s="368">
        <f t="shared" si="1197"/>
        <v>0</v>
      </c>
      <c r="BX238" s="369">
        <f t="shared" si="1198"/>
        <v>0</v>
      </c>
      <c r="BY238" s="211"/>
      <c r="BZ238" s="211"/>
      <c r="CA238" s="211"/>
      <c r="CB238" s="211"/>
      <c r="CC238" s="211"/>
      <c r="CD238" s="211"/>
      <c r="CE238" s="299"/>
      <c r="CF238" s="299"/>
      <c r="CG238" s="231"/>
      <c r="CH238" s="231"/>
      <c r="CI238" s="231"/>
      <c r="CJ238" s="231"/>
      <c r="CK238" s="231"/>
      <c r="CL238" s="231"/>
      <c r="CM238" s="299"/>
      <c r="CN238" s="299"/>
      <c r="CO238" s="232"/>
      <c r="CP238" s="232"/>
      <c r="CQ238" s="232"/>
      <c r="CR238" s="232"/>
      <c r="CS238" s="232"/>
      <c r="CT238" s="232"/>
      <c r="CU238" s="299"/>
      <c r="CV238" s="299"/>
      <c r="CW238" s="232"/>
      <c r="CX238" s="232"/>
      <c r="CY238" s="232"/>
      <c r="CZ238" s="232"/>
      <c r="DA238" s="232"/>
      <c r="DB238" s="232"/>
      <c r="DC238" s="299"/>
      <c r="DD238" s="299"/>
      <c r="DE238" s="232"/>
      <c r="DF238" s="232"/>
      <c r="DG238" s="232"/>
      <c r="DH238" s="232"/>
      <c r="DI238" s="232"/>
      <c r="DJ238" s="232"/>
      <c r="DK238" s="299"/>
      <c r="DL238" s="299"/>
      <c r="DM238" s="232"/>
      <c r="DN238" s="232"/>
      <c r="DO238" s="232"/>
      <c r="DP238" s="232"/>
      <c r="DQ238" s="232"/>
      <c r="DR238" s="232"/>
      <c r="DS238" s="299"/>
      <c r="DT238" s="299"/>
      <c r="DU238" s="232"/>
      <c r="DV238" s="232"/>
      <c r="DW238" s="232"/>
      <c r="DX238" s="232"/>
      <c r="DY238" s="232"/>
      <c r="DZ238" s="232"/>
      <c r="EA238" s="299"/>
      <c r="EB238" s="299"/>
      <c r="EC238" s="232"/>
      <c r="ED238" s="232"/>
      <c r="EE238" s="232"/>
      <c r="EF238" s="232"/>
      <c r="EG238" s="232"/>
      <c r="EH238" s="232"/>
      <c r="EI238" s="299"/>
      <c r="EJ238" s="299"/>
      <c r="EK238" s="232"/>
      <c r="EL238" s="232"/>
      <c r="EM238" s="232"/>
      <c r="EN238" s="232"/>
      <c r="EO238" s="232"/>
      <c r="EP238" s="232"/>
      <c r="EQ238" s="299"/>
      <c r="ER238" s="299"/>
      <c r="ES238" s="232"/>
      <c r="ET238" s="232"/>
      <c r="EU238" s="232"/>
      <c r="EV238" s="299"/>
      <c r="EW238" s="299"/>
      <c r="EX238" s="263"/>
      <c r="EY238" s="263"/>
      <c r="EZ238" s="263"/>
      <c r="FA238" s="263"/>
      <c r="FB238" s="263"/>
      <c r="FC238" s="263"/>
      <c r="FD238" s="299"/>
      <c r="FE238" s="299"/>
      <c r="FF238" s="264"/>
      <c r="FG238" s="264"/>
      <c r="FH238" s="264"/>
      <c r="FI238" s="264"/>
      <c r="FJ238" s="264"/>
      <c r="FK238" s="264"/>
      <c r="FL238" s="299"/>
      <c r="FM238" s="299"/>
      <c r="FN238" s="264"/>
      <c r="FO238" s="264"/>
      <c r="FP238" s="264"/>
      <c r="FQ238" s="264"/>
      <c r="FR238" s="264"/>
      <c r="FS238" s="264"/>
      <c r="FT238" s="299"/>
      <c r="FU238" s="299"/>
      <c r="FV238" s="264"/>
      <c r="FW238" s="264"/>
      <c r="FX238" s="264"/>
      <c r="FY238" s="264"/>
      <c r="FZ238" s="264"/>
      <c r="GA238" s="264"/>
      <c r="GB238" s="299"/>
      <c r="GC238" s="299"/>
      <c r="GD238" s="264"/>
      <c r="GE238" s="264"/>
      <c r="GF238" s="264"/>
      <c r="GG238" s="264"/>
      <c r="GH238" s="264"/>
      <c r="GI238" s="264"/>
      <c r="GJ238" s="299"/>
      <c r="GK238" s="299"/>
      <c r="GL238" s="264"/>
      <c r="GM238" s="264"/>
      <c r="GN238" s="264"/>
      <c r="GO238" s="264"/>
      <c r="GP238" s="264"/>
      <c r="GQ238" s="264"/>
      <c r="GR238" s="299"/>
      <c r="GS238" s="299"/>
      <c r="GT238" s="264"/>
      <c r="GU238" s="264"/>
      <c r="GV238" s="264"/>
      <c r="GW238" s="264"/>
      <c r="GX238" s="264"/>
      <c r="GY238" s="264"/>
      <c r="GZ238" s="299"/>
      <c r="HA238" s="299"/>
      <c r="HB238" s="264"/>
      <c r="HC238" s="264"/>
      <c r="HD238" s="264"/>
      <c r="HE238" s="264"/>
      <c r="HF238" s="264"/>
      <c r="HG238" s="264"/>
      <c r="HH238" s="299"/>
      <c r="HI238" s="299"/>
      <c r="HJ238" s="264"/>
      <c r="HK238" s="264"/>
      <c r="HL238" s="264"/>
      <c r="HM238" s="447"/>
      <c r="HN238" s="447"/>
      <c r="HO238" s="447"/>
      <c r="HP238" s="447"/>
      <c r="HQ238" s="447"/>
      <c r="HR238" s="447"/>
      <c r="HS238" s="440"/>
      <c r="HT238" s="440"/>
      <c r="HU238" s="448"/>
      <c r="HV238" s="448"/>
      <c r="HW238" s="448"/>
      <c r="HX238" s="448"/>
      <c r="HY238" s="448"/>
      <c r="HZ238" s="448"/>
      <c r="IA238" s="440"/>
      <c r="IB238" s="440"/>
      <c r="IC238" s="448"/>
      <c r="ID238" s="448"/>
      <c r="IE238" s="448"/>
      <c r="IF238" s="448"/>
      <c r="IG238" s="448"/>
      <c r="IH238" s="448"/>
      <c r="II238" s="440"/>
      <c r="IJ238" s="440"/>
      <c r="IK238" s="448"/>
      <c r="IL238" s="448"/>
      <c r="IM238" s="448"/>
      <c r="IN238" s="448"/>
      <c r="IO238" s="448"/>
      <c r="IP238" s="448"/>
      <c r="IQ238" s="440"/>
      <c r="IR238" s="440"/>
      <c r="IS238" s="448"/>
      <c r="IT238" s="448"/>
      <c r="IU238" s="448"/>
      <c r="IV238" s="448"/>
      <c r="IW238" s="448"/>
      <c r="IX238" s="448"/>
      <c r="IY238" s="440"/>
      <c r="IZ238" s="440"/>
      <c r="JA238" s="448"/>
      <c r="JB238" s="448"/>
      <c r="JC238" s="448"/>
      <c r="JD238" s="448"/>
      <c r="JE238" s="448"/>
      <c r="JF238" s="448"/>
      <c r="JG238" s="440"/>
      <c r="JH238" s="440"/>
      <c r="JI238" s="448"/>
      <c r="JJ238" s="448"/>
      <c r="JK238" s="448"/>
      <c r="JL238" s="448"/>
      <c r="JM238" s="448"/>
      <c r="JN238" s="448"/>
      <c r="JO238" s="440"/>
      <c r="JP238" s="440"/>
      <c r="JQ238" s="448"/>
      <c r="JR238" s="448"/>
      <c r="JS238" s="448"/>
      <c r="JT238" s="448"/>
      <c r="JU238" s="448"/>
      <c r="JV238" s="448"/>
      <c r="JW238" s="440"/>
      <c r="JX238" s="440"/>
      <c r="JY238" s="448"/>
      <c r="JZ238" s="448"/>
      <c r="KA238" s="448"/>
    </row>
    <row r="239" spans="1:287" ht="12.75" x14ac:dyDescent="0.2">
      <c r="A239" s="609"/>
      <c r="B239" s="609"/>
      <c r="C239" s="607"/>
      <c r="D239" s="607"/>
      <c r="E239" s="607"/>
      <c r="G239" s="244" t="s">
        <v>200</v>
      </c>
      <c r="H239" s="1006" t="s">
        <v>724</v>
      </c>
      <c r="I239" s="1007"/>
      <c r="J239" s="368">
        <f t="shared" si="1162"/>
        <v>0.99888883521142346</v>
      </c>
      <c r="K239" s="368">
        <f t="shared" si="1163"/>
        <v>0.9986815877321702</v>
      </c>
      <c r="L239" s="368">
        <f t="shared" si="1164"/>
        <v>0.99879330901759489</v>
      </c>
      <c r="M239" s="368">
        <f t="shared" si="1165"/>
        <v>0.9191179892121667</v>
      </c>
      <c r="N239" s="368">
        <f t="shared" si="1166"/>
        <v>0.92108739335329703</v>
      </c>
      <c r="O239" s="369">
        <f t="shared" si="1167"/>
        <v>0.92002171496141116</v>
      </c>
      <c r="P239" s="1006" t="s">
        <v>724</v>
      </c>
      <c r="Q239" s="1007"/>
      <c r="R239" s="368">
        <f t="shared" si="1168"/>
        <v>0.99161956331562096</v>
      </c>
      <c r="S239" s="368">
        <f t="shared" si="1169"/>
        <v>0.99141186489982214</v>
      </c>
      <c r="T239" s="368">
        <f t="shared" si="1170"/>
        <v>0.99152382927245197</v>
      </c>
      <c r="U239" s="368">
        <f t="shared" si="1171"/>
        <v>0.92022634640446177</v>
      </c>
      <c r="V239" s="368">
        <f t="shared" si="1172"/>
        <v>0.92243797817825723</v>
      </c>
      <c r="W239" s="369">
        <f t="shared" si="1173"/>
        <v>0.92124122625572424</v>
      </c>
      <c r="X239" s="1006" t="s">
        <v>724</v>
      </c>
      <c r="Y239" s="1007"/>
      <c r="Z239" s="368">
        <f t="shared" si="1174"/>
        <v>0.99161956331562096</v>
      </c>
      <c r="AA239" s="368">
        <f t="shared" si="1175"/>
        <v>0.99141186489982214</v>
      </c>
      <c r="AB239" s="368">
        <f t="shared" si="1176"/>
        <v>0.99152382927245197</v>
      </c>
      <c r="AC239" s="368">
        <f t="shared" si="1177"/>
        <v>0.92430634228355391</v>
      </c>
      <c r="AD239" s="368">
        <f t="shared" si="1178"/>
        <v>0.92643713337033429</v>
      </c>
      <c r="AE239" s="369">
        <f t="shared" si="1179"/>
        <v>0.92528412573143415</v>
      </c>
      <c r="AF239" s="1006" t="s">
        <v>724</v>
      </c>
      <c r="AG239" s="1007"/>
      <c r="AH239" s="368">
        <f t="shared" si="1180"/>
        <v>0.81424727455419843</v>
      </c>
      <c r="AI239" s="368">
        <f t="shared" si="1181"/>
        <v>0.84722523311289999</v>
      </c>
      <c r="AJ239" s="368">
        <f t="shared" si="1182"/>
        <v>0.89226225948132776</v>
      </c>
      <c r="AK239" s="368">
        <f t="shared" si="1183"/>
        <v>0.77306296152190623</v>
      </c>
      <c r="AL239" s="368">
        <f t="shared" si="1184"/>
        <v>0.87051680476069437</v>
      </c>
      <c r="AM239" s="369">
        <f t="shared" si="1185"/>
        <v>0.86714770010463382</v>
      </c>
      <c r="AN239" s="1006" t="s">
        <v>724</v>
      </c>
      <c r="AO239" s="1007"/>
      <c r="AP239" s="368">
        <f t="shared" si="1186"/>
        <v>0.98892465659979034</v>
      </c>
      <c r="AQ239" s="368">
        <f t="shared" si="1199"/>
        <v>0.98837543961751428</v>
      </c>
      <c r="AR239" s="368">
        <f t="shared" si="1200"/>
        <v>0.98867150704114715</v>
      </c>
      <c r="AS239" s="368">
        <f t="shared" si="1201"/>
        <v>0.390425345221387</v>
      </c>
      <c r="AT239" s="368">
        <f t="shared" si="1202"/>
        <v>0.39391574484963776</v>
      </c>
      <c r="AU239" s="369">
        <f t="shared" si="1203"/>
        <v>0.39202702968691933</v>
      </c>
      <c r="AV239" s="1006" t="s">
        <v>724</v>
      </c>
      <c r="AW239" s="1007"/>
      <c r="AX239" s="368">
        <f t="shared" si="1188"/>
        <v>0.94011059418932685</v>
      </c>
      <c r="AY239" s="368">
        <f t="shared" si="1189"/>
        <v>0.94316371756458539</v>
      </c>
      <c r="AZ239" s="368">
        <f t="shared" si="1190"/>
        <v>0.98867150704114715</v>
      </c>
      <c r="BA239" s="368">
        <f t="shared" si="1191"/>
        <v>0.34311387826129969</v>
      </c>
      <c r="BB239" s="368">
        <f t="shared" si="1192"/>
        <v>0.38469231147619293</v>
      </c>
      <c r="BC239" s="369">
        <f t="shared" si="1193"/>
        <v>0.39202702968691933</v>
      </c>
      <c r="BD239" s="1006" t="s">
        <v>724</v>
      </c>
      <c r="BE239" s="1007"/>
      <c r="BF239" s="368">
        <f t="shared" si="1204"/>
        <v>0.95295087190378946</v>
      </c>
      <c r="BG239" s="368">
        <f t="shared" si="1205"/>
        <v>0.95407327149155541</v>
      </c>
      <c r="BH239" s="368">
        <f t="shared" si="1206"/>
        <v>0.95346821745105692</v>
      </c>
      <c r="BI239" s="368">
        <f t="shared" si="1207"/>
        <v>0.9191179892121667</v>
      </c>
      <c r="BJ239" s="368">
        <f t="shared" si="1208"/>
        <v>0.92108739335329703</v>
      </c>
      <c r="BK239" s="368">
        <f t="shared" si="1209"/>
        <v>0.92002171496141116</v>
      </c>
      <c r="BL239" s="1006" t="s">
        <v>724</v>
      </c>
      <c r="BM239" s="1007"/>
      <c r="BN239" s="368">
        <f t="shared" si="1210"/>
        <v>1</v>
      </c>
      <c r="BO239" s="368">
        <f t="shared" si="1211"/>
        <v>0.96819671164579491</v>
      </c>
      <c r="BP239" s="368">
        <f t="shared" si="1212"/>
        <v>1</v>
      </c>
      <c r="BQ239" s="368">
        <f t="shared" si="1213"/>
        <v>0.92022634640446177</v>
      </c>
      <c r="BR239" s="368">
        <f t="shared" si="1214"/>
        <v>0.92243797817825723</v>
      </c>
      <c r="BS239" s="368">
        <f t="shared" si="1215"/>
        <v>0.92124122625572424</v>
      </c>
      <c r="BT239" s="1006" t="s">
        <v>724</v>
      </c>
      <c r="BU239" s="1007"/>
      <c r="BV239" s="368">
        <f t="shared" si="1196"/>
        <v>0.56381752167140231</v>
      </c>
      <c r="BW239" s="368">
        <f t="shared" si="1197"/>
        <v>0.56572782233619312</v>
      </c>
      <c r="BX239" s="369">
        <f t="shared" si="1198"/>
        <v>0.56469412585005474</v>
      </c>
      <c r="BY239" s="211"/>
      <c r="BZ239" s="211"/>
      <c r="CA239" s="211"/>
      <c r="CB239" s="211"/>
      <c r="CC239" s="211"/>
      <c r="CD239" s="211"/>
      <c r="CE239" s="299"/>
      <c r="CF239" s="299"/>
      <c r="CG239" s="231"/>
      <c r="CH239" s="231"/>
      <c r="CI239" s="231"/>
      <c r="CJ239" s="231"/>
      <c r="CK239" s="231"/>
      <c r="CL239" s="231"/>
      <c r="CM239" s="299"/>
      <c r="CN239" s="299"/>
      <c r="CO239" s="232"/>
      <c r="CP239" s="232"/>
      <c r="CQ239" s="232"/>
      <c r="CR239" s="232"/>
      <c r="CS239" s="232"/>
      <c r="CT239" s="232"/>
      <c r="CU239" s="299"/>
      <c r="CV239" s="299"/>
      <c r="CW239" s="232"/>
      <c r="CX239" s="232"/>
      <c r="CY239" s="232"/>
      <c r="CZ239" s="232"/>
      <c r="DA239" s="232"/>
      <c r="DB239" s="232"/>
      <c r="DC239" s="299"/>
      <c r="DD239" s="299"/>
      <c r="DE239" s="232"/>
      <c r="DF239" s="232"/>
      <c r="DG239" s="232"/>
      <c r="DH239" s="232"/>
      <c r="DI239" s="232"/>
      <c r="DJ239" s="232"/>
      <c r="DK239" s="299"/>
      <c r="DL239" s="299"/>
      <c r="DM239" s="232"/>
      <c r="DN239" s="232"/>
      <c r="DO239" s="232"/>
      <c r="DP239" s="232"/>
      <c r="DQ239" s="232"/>
      <c r="DR239" s="232"/>
      <c r="DS239" s="299"/>
      <c r="DT239" s="299"/>
      <c r="DU239" s="232"/>
      <c r="DV239" s="232"/>
      <c r="DW239" s="232"/>
      <c r="DX239" s="232"/>
      <c r="DY239" s="232"/>
      <c r="DZ239" s="232"/>
      <c r="EA239" s="299"/>
      <c r="EB239" s="299"/>
      <c r="EC239" s="232"/>
      <c r="ED239" s="232"/>
      <c r="EE239" s="232"/>
      <c r="EF239" s="232"/>
      <c r="EG239" s="232"/>
      <c r="EH239" s="232"/>
      <c r="EI239" s="299"/>
      <c r="EJ239" s="299"/>
      <c r="EK239" s="232"/>
      <c r="EL239" s="232"/>
      <c r="EM239" s="232"/>
      <c r="EN239" s="232"/>
      <c r="EO239" s="232"/>
      <c r="EP239" s="232"/>
      <c r="EQ239" s="299"/>
      <c r="ER239" s="299"/>
      <c r="ES239" s="232"/>
      <c r="ET239" s="232"/>
      <c r="EU239" s="232"/>
      <c r="EV239" s="299"/>
      <c r="EW239" s="299"/>
      <c r="EX239" s="263"/>
      <c r="EY239" s="263"/>
      <c r="EZ239" s="263"/>
      <c r="FA239" s="263"/>
      <c r="FB239" s="263"/>
      <c r="FC239" s="263"/>
      <c r="FD239" s="299"/>
      <c r="FE239" s="299"/>
      <c r="FF239" s="264"/>
      <c r="FG239" s="264"/>
      <c r="FH239" s="264"/>
      <c r="FI239" s="264"/>
      <c r="FJ239" s="264"/>
      <c r="FK239" s="264"/>
      <c r="FL239" s="299"/>
      <c r="FM239" s="299"/>
      <c r="FN239" s="264"/>
      <c r="FO239" s="264"/>
      <c r="FP239" s="264"/>
      <c r="FQ239" s="264"/>
      <c r="FR239" s="264"/>
      <c r="FS239" s="264"/>
      <c r="FT239" s="299"/>
      <c r="FU239" s="299"/>
      <c r="FV239" s="264"/>
      <c r="FW239" s="264"/>
      <c r="FX239" s="264"/>
      <c r="FY239" s="264"/>
      <c r="FZ239" s="264"/>
      <c r="GA239" s="264"/>
      <c r="GB239" s="299"/>
      <c r="GC239" s="299"/>
      <c r="GD239" s="264"/>
      <c r="GE239" s="264"/>
      <c r="GF239" s="264"/>
      <c r="GG239" s="264"/>
      <c r="GH239" s="264"/>
      <c r="GI239" s="264"/>
      <c r="GJ239" s="299"/>
      <c r="GK239" s="299"/>
      <c r="GL239" s="264"/>
      <c r="GM239" s="264"/>
      <c r="GN239" s="264"/>
      <c r="GO239" s="264"/>
      <c r="GP239" s="264"/>
      <c r="GQ239" s="264"/>
      <c r="GR239" s="299"/>
      <c r="GS239" s="299"/>
      <c r="GT239" s="264"/>
      <c r="GU239" s="264"/>
      <c r="GV239" s="264"/>
      <c r="GW239" s="264"/>
      <c r="GX239" s="264"/>
      <c r="GY239" s="264"/>
      <c r="GZ239" s="299"/>
      <c r="HA239" s="299"/>
      <c r="HB239" s="264"/>
      <c r="HC239" s="264"/>
      <c r="HD239" s="264"/>
      <c r="HE239" s="264"/>
      <c r="HF239" s="264"/>
      <c r="HG239" s="264"/>
      <c r="HH239" s="299"/>
      <c r="HI239" s="299"/>
      <c r="HJ239" s="264"/>
      <c r="HK239" s="264"/>
      <c r="HL239" s="264"/>
      <c r="HM239" s="447"/>
      <c r="HN239" s="447"/>
      <c r="HO239" s="447"/>
      <c r="HP239" s="447"/>
      <c r="HQ239" s="447"/>
      <c r="HR239" s="447"/>
      <c r="HS239" s="440"/>
      <c r="HT239" s="440"/>
      <c r="HU239" s="448"/>
      <c r="HV239" s="448"/>
      <c r="HW239" s="448"/>
      <c r="HX239" s="448"/>
      <c r="HY239" s="448"/>
      <c r="HZ239" s="448"/>
      <c r="IA239" s="440"/>
      <c r="IB239" s="440"/>
      <c r="IC239" s="448"/>
      <c r="ID239" s="448"/>
      <c r="IE239" s="448"/>
      <c r="IF239" s="448"/>
      <c r="IG239" s="448"/>
      <c r="IH239" s="448"/>
      <c r="II239" s="440"/>
      <c r="IJ239" s="440"/>
      <c r="IK239" s="448"/>
      <c r="IL239" s="448"/>
      <c r="IM239" s="448"/>
      <c r="IN239" s="448"/>
      <c r="IO239" s="448"/>
      <c r="IP239" s="448"/>
      <c r="IQ239" s="440"/>
      <c r="IR239" s="440"/>
      <c r="IS239" s="448"/>
      <c r="IT239" s="448"/>
      <c r="IU239" s="448"/>
      <c r="IV239" s="448"/>
      <c r="IW239" s="448"/>
      <c r="IX239" s="448"/>
      <c r="IY239" s="440"/>
      <c r="IZ239" s="440"/>
      <c r="JA239" s="448"/>
      <c r="JB239" s="448"/>
      <c r="JC239" s="448"/>
      <c r="JD239" s="448"/>
      <c r="JE239" s="448"/>
      <c r="JF239" s="448"/>
      <c r="JG239" s="440"/>
      <c r="JH239" s="440"/>
      <c r="JI239" s="448"/>
      <c r="JJ239" s="448"/>
      <c r="JK239" s="448"/>
      <c r="JL239" s="448"/>
      <c r="JM239" s="448"/>
      <c r="JN239" s="448"/>
      <c r="JO239" s="440"/>
      <c r="JP239" s="440"/>
      <c r="JQ239" s="448"/>
      <c r="JR239" s="448"/>
      <c r="JS239" s="448"/>
      <c r="JT239" s="448"/>
      <c r="JU239" s="448"/>
      <c r="JV239" s="448"/>
      <c r="JW239" s="440"/>
      <c r="JX239" s="440"/>
      <c r="JY239" s="448"/>
      <c r="JZ239" s="448"/>
      <c r="KA239" s="448"/>
    </row>
    <row r="240" spans="1:287" ht="12.75" x14ac:dyDescent="0.2">
      <c r="A240" s="609"/>
      <c r="B240" s="609"/>
      <c r="C240" s="609"/>
      <c r="D240" s="609"/>
      <c r="E240" s="609"/>
      <c r="G240" s="244" t="s">
        <v>583</v>
      </c>
      <c r="H240" s="1006" t="s">
        <v>724</v>
      </c>
      <c r="I240" s="1007"/>
      <c r="J240" s="368">
        <f t="shared" si="1162"/>
        <v>0.93197213210290675</v>
      </c>
      <c r="K240" s="368">
        <f t="shared" si="1163"/>
        <v>0.920105427991043</v>
      </c>
      <c r="L240" s="368">
        <f t="shared" si="1164"/>
        <v>0.98024693126273266</v>
      </c>
      <c r="M240" s="368">
        <f t="shared" si="1165"/>
        <v>0.88004675980409974</v>
      </c>
      <c r="N240" s="368">
        <f t="shared" si="1166"/>
        <v>0.86962314033185195</v>
      </c>
      <c r="O240" s="369">
        <f t="shared" si="1167"/>
        <v>0.92775778020612132</v>
      </c>
      <c r="P240" s="1006" t="s">
        <v>724</v>
      </c>
      <c r="Q240" s="1007"/>
      <c r="R240" s="368">
        <f t="shared" si="1168"/>
        <v>0.90399296151478259</v>
      </c>
      <c r="S240" s="368">
        <f t="shared" si="1169"/>
        <v>0.89299961180410092</v>
      </c>
      <c r="T240" s="368">
        <f t="shared" si="1170"/>
        <v>0.95267213878325141</v>
      </c>
      <c r="U240" s="368">
        <f t="shared" si="1171"/>
        <v>0.85674416839623802</v>
      </c>
      <c r="V240" s="368">
        <f t="shared" si="1172"/>
        <v>0.84742090577681384</v>
      </c>
      <c r="W240" s="369">
        <f t="shared" si="1173"/>
        <v>0.9049624472684179</v>
      </c>
      <c r="X240" s="1006" t="s">
        <v>724</v>
      </c>
      <c r="Y240" s="1007"/>
      <c r="Z240" s="368">
        <f t="shared" si="1174"/>
        <v>0.90671179527814061</v>
      </c>
      <c r="AA240" s="368">
        <f t="shared" si="1175"/>
        <v>0.89594958129107871</v>
      </c>
      <c r="AB240" s="368">
        <f t="shared" si="1176"/>
        <v>0.95549799236196797</v>
      </c>
      <c r="AC240" s="368">
        <f t="shared" si="1177"/>
        <v>0.86147110997693432</v>
      </c>
      <c r="AD240" s="368">
        <f t="shared" si="1178"/>
        <v>0.8522965262568486</v>
      </c>
      <c r="AE240" s="369">
        <f t="shared" si="1179"/>
        <v>0.90975792900572772</v>
      </c>
      <c r="AF240" s="1006" t="s">
        <v>724</v>
      </c>
      <c r="AG240" s="1007"/>
      <c r="AH240" s="368">
        <f t="shared" si="1180"/>
        <v>0.62013626944666145</v>
      </c>
      <c r="AI240" s="368">
        <f t="shared" si="1181"/>
        <v>0.67590887803711341</v>
      </c>
      <c r="AJ240" s="368">
        <f t="shared" si="1182"/>
        <v>0.73874847278035927</v>
      </c>
      <c r="AK240" s="368">
        <f t="shared" si="1183"/>
        <v>0.65434460448807064</v>
      </c>
      <c r="AL240" s="368">
        <f t="shared" si="1184"/>
        <v>0.82439064785085325</v>
      </c>
      <c r="AM240" s="369">
        <f t="shared" si="1185"/>
        <v>0.82809639570039062</v>
      </c>
      <c r="AN240" s="1006" t="s">
        <v>724</v>
      </c>
      <c r="AO240" s="1007"/>
      <c r="AP240" s="368">
        <f t="shared" si="1186"/>
        <v>0.89934721604606949</v>
      </c>
      <c r="AQ240" s="368">
        <f t="shared" si="1199"/>
        <v>0.88800418428897865</v>
      </c>
      <c r="AR240" s="368">
        <f t="shared" si="1200"/>
        <v>0.89409519725278286</v>
      </c>
      <c r="AS240" s="368">
        <f t="shared" si="1201"/>
        <v>0.58677310290424323</v>
      </c>
      <c r="AT240" s="368">
        <f t="shared" si="1202"/>
        <v>0.58010168666614692</v>
      </c>
      <c r="AU240" s="369">
        <f t="shared" si="1203"/>
        <v>0.58369761663263742</v>
      </c>
      <c r="AV240" s="1006" t="s">
        <v>724</v>
      </c>
      <c r="AW240" s="1007"/>
      <c r="AX240" s="368">
        <f t="shared" si="1188"/>
        <v>0.87103073162271483</v>
      </c>
      <c r="AY240" s="368">
        <f t="shared" si="1189"/>
        <v>0.86114362097190156</v>
      </c>
      <c r="AZ240" s="368">
        <f t="shared" si="1190"/>
        <v>0.89748761851810899</v>
      </c>
      <c r="BA240" s="368">
        <f t="shared" si="1191"/>
        <v>0.56551997094930373</v>
      </c>
      <c r="BB240" s="368">
        <f t="shared" si="1192"/>
        <v>0.57832195737381897</v>
      </c>
      <c r="BC240" s="369">
        <f t="shared" si="1193"/>
        <v>0.58713754288675968</v>
      </c>
      <c r="BD240" s="1006" t="s">
        <v>724</v>
      </c>
      <c r="BE240" s="1007"/>
      <c r="BF240" s="368">
        <f t="shared" si="1204"/>
        <v>0.86774737238378852</v>
      </c>
      <c r="BG240" s="368">
        <f t="shared" si="1205"/>
        <v>0.85703757173396211</v>
      </c>
      <c r="BH240" s="368">
        <f t="shared" si="1206"/>
        <v>0.86278855048416014</v>
      </c>
      <c r="BI240" s="368">
        <f t="shared" si="1207"/>
        <v>0.85223537780645864</v>
      </c>
      <c r="BJ240" s="368">
        <f t="shared" si="1208"/>
        <v>0.84230089708241485</v>
      </c>
      <c r="BK240" s="368">
        <f t="shared" si="1209"/>
        <v>0.8476556367152257</v>
      </c>
      <c r="BL240" s="1006" t="s">
        <v>724</v>
      </c>
      <c r="BM240" s="1007"/>
      <c r="BN240" s="368">
        <f t="shared" si="1210"/>
        <v>0.90433933751275075</v>
      </c>
      <c r="BO240" s="368">
        <f t="shared" si="1211"/>
        <v>0.86125896679739433</v>
      </c>
      <c r="BP240" s="368">
        <f t="shared" si="1212"/>
        <v>0.88259156148162021</v>
      </c>
      <c r="BQ240" s="368">
        <f t="shared" si="1213"/>
        <v>0.85279320258000924</v>
      </c>
      <c r="BR240" s="368">
        <f t="shared" si="1214"/>
        <v>0.82735853291467909</v>
      </c>
      <c r="BS240" s="368">
        <f t="shared" si="1215"/>
        <v>0.83219582376728773</v>
      </c>
      <c r="BT240" s="1006" t="s">
        <v>724</v>
      </c>
      <c r="BU240" s="1007"/>
      <c r="BV240" s="368">
        <f t="shared" si="1196"/>
        <v>0.72297020616380003</v>
      </c>
      <c r="BW240" s="368">
        <f t="shared" si="1197"/>
        <v>0.72646390761256052</v>
      </c>
      <c r="BX240" s="369">
        <f t="shared" si="1198"/>
        <v>0.72621623937388979</v>
      </c>
      <c r="BY240" s="211"/>
      <c r="BZ240" s="211"/>
      <c r="CA240" s="211"/>
      <c r="CB240" s="211"/>
      <c r="CC240" s="211"/>
      <c r="CD240" s="211"/>
      <c r="CE240" s="299"/>
      <c r="CF240" s="299"/>
      <c r="CG240" s="231"/>
      <c r="CH240" s="231"/>
      <c r="CI240" s="231"/>
      <c r="CJ240" s="231"/>
      <c r="CK240" s="231"/>
      <c r="CL240" s="231"/>
      <c r="CM240" s="299"/>
      <c r="CN240" s="299"/>
      <c r="CO240" s="232"/>
      <c r="CP240" s="232"/>
      <c r="CQ240" s="232"/>
      <c r="CR240" s="232"/>
      <c r="CS240" s="232"/>
      <c r="CT240" s="232"/>
      <c r="CU240" s="299"/>
      <c r="CV240" s="299"/>
      <c r="CW240" s="232"/>
      <c r="CX240" s="232"/>
      <c r="CY240" s="232"/>
      <c r="CZ240" s="232"/>
      <c r="DA240" s="232"/>
      <c r="DB240" s="232"/>
      <c r="DC240" s="299"/>
      <c r="DD240" s="299"/>
      <c r="DE240" s="232"/>
      <c r="DF240" s="232"/>
      <c r="DG240" s="232"/>
      <c r="DH240" s="232"/>
      <c r="DI240" s="232"/>
      <c r="DJ240" s="232"/>
      <c r="DK240" s="299"/>
      <c r="DL240" s="299"/>
      <c r="DM240" s="232"/>
      <c r="DN240" s="232"/>
      <c r="DO240" s="232"/>
      <c r="DP240" s="232"/>
      <c r="DQ240" s="232"/>
      <c r="DR240" s="232"/>
      <c r="DS240" s="299"/>
      <c r="DT240" s="299"/>
      <c r="DU240" s="232"/>
      <c r="DV240" s="232"/>
      <c r="DW240" s="232"/>
      <c r="DX240" s="232"/>
      <c r="DY240" s="232"/>
      <c r="DZ240" s="232"/>
      <c r="EA240" s="299"/>
      <c r="EB240" s="299"/>
      <c r="EC240" s="232"/>
      <c r="ED240" s="232"/>
      <c r="EE240" s="232"/>
      <c r="EF240" s="232"/>
      <c r="EG240" s="232"/>
      <c r="EH240" s="232"/>
      <c r="EI240" s="299"/>
      <c r="EJ240" s="299"/>
      <c r="EK240" s="232"/>
      <c r="EL240" s="232"/>
      <c r="EM240" s="232"/>
      <c r="EN240" s="232"/>
      <c r="EO240" s="232"/>
      <c r="EP240" s="232"/>
      <c r="EQ240" s="299"/>
      <c r="ER240" s="299"/>
      <c r="ES240" s="232"/>
      <c r="ET240" s="232"/>
      <c r="EU240" s="232"/>
      <c r="EV240" s="299"/>
      <c r="EW240" s="299"/>
      <c r="EX240" s="263"/>
      <c r="EY240" s="263"/>
      <c r="EZ240" s="263"/>
      <c r="FA240" s="263"/>
      <c r="FB240" s="263"/>
      <c r="FC240" s="263"/>
      <c r="FD240" s="299"/>
      <c r="FE240" s="299"/>
      <c r="FF240" s="264"/>
      <c r="FG240" s="264"/>
      <c r="FH240" s="264"/>
      <c r="FI240" s="264"/>
      <c r="FJ240" s="264"/>
      <c r="FK240" s="264"/>
      <c r="FL240" s="299"/>
      <c r="FM240" s="299"/>
      <c r="FN240" s="264"/>
      <c r="FO240" s="264"/>
      <c r="FP240" s="264"/>
      <c r="FQ240" s="264"/>
      <c r="FR240" s="264"/>
      <c r="FS240" s="264"/>
      <c r="FT240" s="299"/>
      <c r="FU240" s="299"/>
      <c r="FV240" s="264"/>
      <c r="FW240" s="264"/>
      <c r="FX240" s="264"/>
      <c r="FY240" s="264"/>
      <c r="FZ240" s="264"/>
      <c r="GA240" s="264"/>
      <c r="GB240" s="299"/>
      <c r="GC240" s="299"/>
      <c r="GD240" s="264"/>
      <c r="GE240" s="264"/>
      <c r="GF240" s="264"/>
      <c r="GG240" s="264"/>
      <c r="GH240" s="264"/>
      <c r="GI240" s="264"/>
      <c r="GJ240" s="299"/>
      <c r="GK240" s="299"/>
      <c r="GL240" s="264"/>
      <c r="GM240" s="264"/>
      <c r="GN240" s="264"/>
      <c r="GO240" s="264"/>
      <c r="GP240" s="264"/>
      <c r="GQ240" s="264"/>
      <c r="GR240" s="299"/>
      <c r="GS240" s="299"/>
      <c r="GT240" s="264"/>
      <c r="GU240" s="264"/>
      <c r="GV240" s="264"/>
      <c r="GW240" s="264"/>
      <c r="GX240" s="264"/>
      <c r="GY240" s="264"/>
      <c r="GZ240" s="299"/>
      <c r="HA240" s="299"/>
      <c r="HB240" s="264"/>
      <c r="HC240" s="264"/>
      <c r="HD240" s="264"/>
      <c r="HE240" s="264"/>
      <c r="HF240" s="264"/>
      <c r="HG240" s="264"/>
      <c r="HH240" s="299"/>
      <c r="HI240" s="299"/>
      <c r="HJ240" s="264"/>
      <c r="HK240" s="264"/>
      <c r="HL240" s="264"/>
      <c r="HM240" s="447"/>
      <c r="HN240" s="447"/>
      <c r="HO240" s="447"/>
      <c r="HP240" s="447"/>
      <c r="HQ240" s="447"/>
      <c r="HR240" s="447"/>
      <c r="HS240" s="440"/>
      <c r="HT240" s="440"/>
      <c r="HU240" s="448"/>
      <c r="HV240" s="448"/>
      <c r="HW240" s="448"/>
      <c r="HX240" s="448"/>
      <c r="HY240" s="448"/>
      <c r="HZ240" s="448"/>
      <c r="IA240" s="440"/>
      <c r="IB240" s="440"/>
      <c r="IC240" s="448"/>
      <c r="ID240" s="448"/>
      <c r="IE240" s="448"/>
      <c r="IF240" s="448"/>
      <c r="IG240" s="448"/>
      <c r="IH240" s="448"/>
      <c r="II240" s="440"/>
      <c r="IJ240" s="440"/>
      <c r="IK240" s="448"/>
      <c r="IL240" s="448"/>
      <c r="IM240" s="448"/>
      <c r="IN240" s="448"/>
      <c r="IO240" s="448"/>
      <c r="IP240" s="448"/>
      <c r="IQ240" s="440"/>
      <c r="IR240" s="440"/>
      <c r="IS240" s="448"/>
      <c r="IT240" s="448"/>
      <c r="IU240" s="448"/>
      <c r="IV240" s="448"/>
      <c r="IW240" s="448"/>
      <c r="IX240" s="448"/>
      <c r="IY240" s="440"/>
      <c r="IZ240" s="440"/>
      <c r="JA240" s="448"/>
      <c r="JB240" s="448"/>
      <c r="JC240" s="448"/>
      <c r="JD240" s="448"/>
      <c r="JE240" s="448"/>
      <c r="JF240" s="448"/>
      <c r="JG240" s="440"/>
      <c r="JH240" s="440"/>
      <c r="JI240" s="448"/>
      <c r="JJ240" s="448"/>
      <c r="JK240" s="448"/>
      <c r="JL240" s="448"/>
      <c r="JM240" s="448"/>
      <c r="JN240" s="448"/>
      <c r="JO240" s="440"/>
      <c r="JP240" s="440"/>
      <c r="JQ240" s="448"/>
      <c r="JR240" s="448"/>
      <c r="JS240" s="448"/>
      <c r="JT240" s="448"/>
      <c r="JU240" s="448"/>
      <c r="JV240" s="448"/>
      <c r="JW240" s="440"/>
      <c r="JX240" s="440"/>
      <c r="JY240" s="448"/>
      <c r="JZ240" s="448"/>
      <c r="KA240" s="448"/>
    </row>
    <row r="241" spans="1:287" ht="12.75" x14ac:dyDescent="0.2">
      <c r="A241" s="609"/>
      <c r="B241" s="609"/>
      <c r="C241" s="609"/>
      <c r="D241" s="609"/>
      <c r="E241" s="609"/>
      <c r="G241" s="245" t="s">
        <v>585</v>
      </c>
      <c r="H241" s="1006" t="s">
        <v>724</v>
      </c>
      <c r="I241" s="1007"/>
      <c r="J241" s="368">
        <f t="shared" si="1162"/>
        <v>0.91200815620124265</v>
      </c>
      <c r="K241" s="368">
        <f t="shared" si="1163"/>
        <v>0.91319237517270857</v>
      </c>
      <c r="L241" s="368">
        <f t="shared" si="1164"/>
        <v>0.91263920219679517</v>
      </c>
      <c r="M241" s="372">
        <f t="shared" si="1165"/>
        <v>0.7472772492429125</v>
      </c>
      <c r="N241" s="372">
        <f t="shared" si="1166"/>
        <v>0.80964619539947802</v>
      </c>
      <c r="O241" s="369">
        <f t="shared" si="1167"/>
        <v>0.81385270952279454</v>
      </c>
      <c r="P241" s="1006" t="s">
        <v>724</v>
      </c>
      <c r="Q241" s="1007"/>
      <c r="R241" s="368">
        <f t="shared" si="1168"/>
        <v>0.72655016883419199</v>
      </c>
      <c r="S241" s="368">
        <f t="shared" si="1169"/>
        <v>0.73023334400237117</v>
      </c>
      <c r="T241" s="368">
        <f t="shared" si="1170"/>
        <v>0.74952543889816536</v>
      </c>
      <c r="U241" s="368">
        <f t="shared" si="1171"/>
        <v>0.65715685328925122</v>
      </c>
      <c r="V241" s="368">
        <f t="shared" si="1172"/>
        <v>0.65392697561460111</v>
      </c>
      <c r="W241" s="369">
        <f t="shared" si="1173"/>
        <v>0.67560338089805771</v>
      </c>
      <c r="X241" s="1006" t="s">
        <v>724</v>
      </c>
      <c r="Y241" s="1007"/>
      <c r="Z241" s="368">
        <f t="shared" si="1174"/>
        <v>0.56142482984657016</v>
      </c>
      <c r="AA241" s="368">
        <f t="shared" si="1175"/>
        <v>0.57332675483824325</v>
      </c>
      <c r="AB241" s="368">
        <f t="shared" si="1176"/>
        <v>0.56729745748502924</v>
      </c>
      <c r="AC241" s="368">
        <f t="shared" si="1177"/>
        <v>0.55616194333529179</v>
      </c>
      <c r="AD241" s="368">
        <f t="shared" si="1178"/>
        <v>0.5588038200089519</v>
      </c>
      <c r="AE241" s="369">
        <f t="shared" si="1179"/>
        <v>0.55745628322272789</v>
      </c>
      <c r="AF241" s="1006" t="s">
        <v>724</v>
      </c>
      <c r="AG241" s="1007"/>
      <c r="AH241" s="368">
        <f t="shared" si="1180"/>
        <v>0</v>
      </c>
      <c r="AI241" s="368">
        <f t="shared" si="1181"/>
        <v>0</v>
      </c>
      <c r="AJ241" s="368">
        <f t="shared" si="1182"/>
        <v>0.52140872310649156</v>
      </c>
      <c r="AK241" s="368">
        <f t="shared" si="1183"/>
        <v>0.53564264607015699</v>
      </c>
      <c r="AL241" s="368">
        <f t="shared" si="1184"/>
        <v>0.55122310158059939</v>
      </c>
      <c r="AM241" s="369">
        <f t="shared" si="1185"/>
        <v>0.55002355341872655</v>
      </c>
      <c r="AN241" s="1006" t="s">
        <v>724</v>
      </c>
      <c r="AO241" s="1007"/>
      <c r="AP241" s="368">
        <f t="shared" si="1186"/>
        <v>0.57676979125141858</v>
      </c>
      <c r="AQ241" s="368">
        <f t="shared" si="1199"/>
        <v>0.58741537198667082</v>
      </c>
      <c r="AR241" s="368">
        <f t="shared" si="1200"/>
        <v>0.58202251563819041</v>
      </c>
      <c r="AS241" s="368">
        <f t="shared" si="1201"/>
        <v>0.55616194333529179</v>
      </c>
      <c r="AT241" s="368">
        <f t="shared" si="1202"/>
        <v>0.5588038200089519</v>
      </c>
      <c r="AU241" s="369">
        <f t="shared" si="1203"/>
        <v>0.55745628322272789</v>
      </c>
      <c r="AV241" s="1006" t="s">
        <v>724</v>
      </c>
      <c r="AW241" s="1007"/>
      <c r="AX241" s="368">
        <f t="shared" si="1188"/>
        <v>0.52206852639572843</v>
      </c>
      <c r="AY241" s="368">
        <f t="shared" si="1189"/>
        <v>0.52329922826405106</v>
      </c>
      <c r="AZ241" s="368">
        <f t="shared" si="1190"/>
        <v>0.5230763124995742</v>
      </c>
      <c r="BA241" s="368">
        <f t="shared" si="1191"/>
        <v>0.55616194333529179</v>
      </c>
      <c r="BB241" s="368">
        <f t="shared" si="1192"/>
        <v>0.5588038200089519</v>
      </c>
      <c r="BC241" s="369">
        <f t="shared" si="1193"/>
        <v>0.55745628322272789</v>
      </c>
      <c r="BD241" s="1006" t="s">
        <v>724</v>
      </c>
      <c r="BE241" s="1007"/>
      <c r="BF241" s="368">
        <f t="shared" si="1204"/>
        <v>0.64650586578483193</v>
      </c>
      <c r="BG241" s="368">
        <f t="shared" si="1205"/>
        <v>0.6560198912176568</v>
      </c>
      <c r="BH241" s="368">
        <f t="shared" si="1206"/>
        <v>0.65120026007389853</v>
      </c>
      <c r="BI241" s="368">
        <f t="shared" si="1207"/>
        <v>0.55884041314282829</v>
      </c>
      <c r="BJ241" s="368">
        <f t="shared" si="1208"/>
        <v>0.56169727174707396</v>
      </c>
      <c r="BK241" s="368">
        <f t="shared" si="1209"/>
        <v>0.5602400795546284</v>
      </c>
      <c r="BL241" s="1006" t="s">
        <v>724</v>
      </c>
      <c r="BM241" s="1007"/>
      <c r="BN241" s="368">
        <f t="shared" si="1210"/>
        <v>0.64775556864949213</v>
      </c>
      <c r="BO241" s="368">
        <f t="shared" si="1211"/>
        <v>0.65672911263380029</v>
      </c>
      <c r="BP241" s="368">
        <f t="shared" si="1212"/>
        <v>0.65218327949912747</v>
      </c>
      <c r="BQ241" s="368">
        <f t="shared" si="1213"/>
        <v>0.55884041314282829</v>
      </c>
      <c r="BR241" s="368">
        <f t="shared" si="1214"/>
        <v>0.56169727174707396</v>
      </c>
      <c r="BS241" s="368">
        <f t="shared" si="1215"/>
        <v>0.5602400795546284</v>
      </c>
      <c r="BT241" s="1006" t="s">
        <v>724</v>
      </c>
      <c r="BU241" s="1007"/>
      <c r="BV241" s="368">
        <f t="shared" si="1196"/>
        <v>7.4988970275930648E-4</v>
      </c>
      <c r="BW241" s="368">
        <f t="shared" si="1197"/>
        <v>5.7461974034555641E-4</v>
      </c>
      <c r="BX241" s="369">
        <f t="shared" si="1198"/>
        <v>6.6401934185890529E-4</v>
      </c>
      <c r="BY241" s="211"/>
      <c r="BZ241" s="211"/>
      <c r="CA241" s="211"/>
      <c r="CB241" s="211"/>
      <c r="CC241" s="211"/>
      <c r="CD241" s="211"/>
      <c r="CE241" s="299"/>
      <c r="CF241" s="299"/>
      <c r="CG241" s="231"/>
      <c r="CH241" s="231"/>
      <c r="CI241" s="231"/>
      <c r="CJ241" s="231"/>
      <c r="CK241" s="231"/>
      <c r="CL241" s="231"/>
      <c r="CM241" s="299"/>
      <c r="CN241" s="299"/>
      <c r="CO241" s="232"/>
      <c r="CP241" s="232"/>
      <c r="CQ241" s="232"/>
      <c r="CR241" s="232"/>
      <c r="CS241" s="232"/>
      <c r="CT241" s="232"/>
      <c r="CU241" s="299"/>
      <c r="CV241" s="299"/>
      <c r="CW241" s="232"/>
      <c r="CX241" s="232"/>
      <c r="CY241" s="232"/>
      <c r="CZ241" s="232"/>
      <c r="DA241" s="232"/>
      <c r="DB241" s="232"/>
      <c r="DC241" s="299"/>
      <c r="DD241" s="299"/>
      <c r="DE241" s="232"/>
      <c r="DF241" s="232"/>
      <c r="DG241" s="232"/>
      <c r="DH241" s="232"/>
      <c r="DI241" s="232"/>
      <c r="DJ241" s="232"/>
      <c r="DK241" s="299"/>
      <c r="DL241" s="299"/>
      <c r="DM241" s="232"/>
      <c r="DN241" s="232"/>
      <c r="DO241" s="232"/>
      <c r="DP241" s="232"/>
      <c r="DQ241" s="232"/>
      <c r="DR241" s="232"/>
      <c r="DS241" s="299"/>
      <c r="DT241" s="299"/>
      <c r="DU241" s="232"/>
      <c r="DV241" s="232"/>
      <c r="DW241" s="232"/>
      <c r="DX241" s="232"/>
      <c r="DY241" s="232"/>
      <c r="DZ241" s="232"/>
      <c r="EA241" s="299"/>
      <c r="EB241" s="299"/>
      <c r="EC241" s="232"/>
      <c r="ED241" s="232"/>
      <c r="EE241" s="232"/>
      <c r="EF241" s="232"/>
      <c r="EG241" s="232"/>
      <c r="EH241" s="232"/>
      <c r="EI241" s="299"/>
      <c r="EJ241" s="299"/>
      <c r="EK241" s="232"/>
      <c r="EL241" s="232"/>
      <c r="EM241" s="232"/>
      <c r="EN241" s="232"/>
      <c r="EO241" s="232"/>
      <c r="EP241" s="232"/>
      <c r="EQ241" s="299"/>
      <c r="ER241" s="299"/>
      <c r="ES241" s="232"/>
      <c r="ET241" s="232"/>
      <c r="EU241" s="232"/>
      <c r="EV241" s="299"/>
      <c r="EW241" s="299"/>
      <c r="EX241" s="263"/>
      <c r="EY241" s="263"/>
      <c r="EZ241" s="263"/>
      <c r="FA241" s="263"/>
      <c r="FB241" s="263"/>
      <c r="FC241" s="263"/>
      <c r="FD241" s="299"/>
      <c r="FE241" s="299"/>
      <c r="FF241" s="264"/>
      <c r="FG241" s="264"/>
      <c r="FH241" s="264"/>
      <c r="FI241" s="264"/>
      <c r="FJ241" s="264"/>
      <c r="FK241" s="264"/>
      <c r="FL241" s="299"/>
      <c r="FM241" s="299"/>
      <c r="FN241" s="264"/>
      <c r="FO241" s="264"/>
      <c r="FP241" s="264"/>
      <c r="FQ241" s="264"/>
      <c r="FR241" s="264"/>
      <c r="FS241" s="264"/>
      <c r="FT241" s="299"/>
      <c r="FU241" s="299"/>
      <c r="FV241" s="264"/>
      <c r="FW241" s="264"/>
      <c r="FX241" s="264"/>
      <c r="FY241" s="264"/>
      <c r="FZ241" s="264"/>
      <c r="GA241" s="264"/>
      <c r="GB241" s="299"/>
      <c r="GC241" s="299"/>
      <c r="GD241" s="264"/>
      <c r="GE241" s="264"/>
      <c r="GF241" s="264"/>
      <c r="GG241" s="264"/>
      <c r="GH241" s="264"/>
      <c r="GI241" s="264"/>
      <c r="GJ241" s="299"/>
      <c r="GK241" s="299"/>
      <c r="GL241" s="264"/>
      <c r="GM241" s="264"/>
      <c r="GN241" s="264"/>
      <c r="GO241" s="264"/>
      <c r="GP241" s="264"/>
      <c r="GQ241" s="264"/>
      <c r="GR241" s="299"/>
      <c r="GS241" s="299"/>
      <c r="GT241" s="264"/>
      <c r="GU241" s="264"/>
      <c r="GV241" s="264"/>
      <c r="GW241" s="264"/>
      <c r="GX241" s="264"/>
      <c r="GY241" s="264"/>
      <c r="GZ241" s="299"/>
      <c r="HA241" s="299"/>
      <c r="HB241" s="264"/>
      <c r="HC241" s="264"/>
      <c r="HD241" s="264"/>
      <c r="HE241" s="264"/>
      <c r="HF241" s="264"/>
      <c r="HG241" s="264"/>
      <c r="HH241" s="299"/>
      <c r="HI241" s="299"/>
      <c r="HJ241" s="264"/>
      <c r="HK241" s="264"/>
      <c r="HL241" s="264"/>
      <c r="HM241" s="447"/>
      <c r="HN241" s="447"/>
      <c r="HO241" s="447"/>
      <c r="HP241" s="447"/>
      <c r="HQ241" s="447"/>
      <c r="HR241" s="447"/>
      <c r="HS241" s="440"/>
      <c r="HT241" s="440"/>
      <c r="HU241" s="448"/>
      <c r="HV241" s="448"/>
      <c r="HW241" s="448"/>
      <c r="HX241" s="448"/>
      <c r="HY241" s="448"/>
      <c r="HZ241" s="448"/>
      <c r="IA241" s="440"/>
      <c r="IB241" s="440"/>
      <c r="IC241" s="448"/>
      <c r="ID241" s="448"/>
      <c r="IE241" s="448"/>
      <c r="IF241" s="448"/>
      <c r="IG241" s="448"/>
      <c r="IH241" s="448"/>
      <c r="II241" s="440"/>
      <c r="IJ241" s="440"/>
      <c r="IK241" s="448"/>
      <c r="IL241" s="448"/>
      <c r="IM241" s="448"/>
      <c r="IN241" s="448"/>
      <c r="IO241" s="448"/>
      <c r="IP241" s="448"/>
      <c r="IQ241" s="440"/>
      <c r="IR241" s="440"/>
      <c r="IS241" s="448"/>
      <c r="IT241" s="448"/>
      <c r="IU241" s="448"/>
      <c r="IV241" s="448"/>
      <c r="IW241" s="448"/>
      <c r="IX241" s="448"/>
      <c r="IY241" s="440"/>
      <c r="IZ241" s="440"/>
      <c r="JA241" s="448"/>
      <c r="JB241" s="448"/>
      <c r="JC241" s="448"/>
      <c r="JD241" s="448"/>
      <c r="JE241" s="448"/>
      <c r="JF241" s="448"/>
      <c r="JG241" s="440"/>
      <c r="JH241" s="440"/>
      <c r="JI241" s="448"/>
      <c r="JJ241" s="448"/>
      <c r="JK241" s="448"/>
      <c r="JL241" s="448"/>
      <c r="JM241" s="448"/>
      <c r="JN241" s="448"/>
      <c r="JO241" s="440"/>
      <c r="JP241" s="440"/>
      <c r="JQ241" s="448"/>
      <c r="JR241" s="448"/>
      <c r="JS241" s="448"/>
      <c r="JT241" s="448"/>
      <c r="JU241" s="448"/>
      <c r="JV241" s="448"/>
      <c r="JW241" s="440"/>
      <c r="JX241" s="440"/>
      <c r="JY241" s="448"/>
      <c r="JZ241" s="448"/>
      <c r="KA241" s="448"/>
    </row>
    <row r="242" spans="1:287" ht="12.75" x14ac:dyDescent="0.2">
      <c r="A242" s="609"/>
      <c r="B242" s="609"/>
      <c r="C242" s="609"/>
      <c r="D242" s="609"/>
      <c r="E242" s="609"/>
      <c r="G242" s="246" t="s">
        <v>581</v>
      </c>
      <c r="H242" s="1006" t="s">
        <v>724</v>
      </c>
      <c r="I242" s="1007"/>
      <c r="J242" s="368">
        <f t="shared" si="1162"/>
        <v>0.95620695460780647</v>
      </c>
      <c r="K242" s="368">
        <f t="shared" si="1163"/>
        <v>0.95543316724798566</v>
      </c>
      <c r="L242" s="368">
        <f t="shared" si="1164"/>
        <v>0.95584574377075471</v>
      </c>
      <c r="M242" s="368">
        <f t="shared" si="1165"/>
        <v>0.6501723397157867</v>
      </c>
      <c r="N242" s="368">
        <f t="shared" si="1166"/>
        <v>0.81360508186306812</v>
      </c>
      <c r="O242" s="369">
        <f t="shared" si="1167"/>
        <v>0.81456336971181398</v>
      </c>
      <c r="P242" s="1006" t="s">
        <v>724</v>
      </c>
      <c r="Q242" s="1007"/>
      <c r="R242" s="368">
        <f t="shared" si="1168"/>
        <v>0.63852910075816849</v>
      </c>
      <c r="S242" s="368">
        <f t="shared" si="1169"/>
        <v>0.62089979234575199</v>
      </c>
      <c r="T242" s="368">
        <f t="shared" si="1170"/>
        <v>0.63029958244480666</v>
      </c>
      <c r="U242" s="368">
        <f t="shared" si="1171"/>
        <v>0.58415279815366983</v>
      </c>
      <c r="V242" s="368">
        <f t="shared" si="1172"/>
        <v>0.56835984348668145</v>
      </c>
      <c r="W242" s="369">
        <f t="shared" si="1173"/>
        <v>0.57685085638673117</v>
      </c>
      <c r="X242" s="1006" t="s">
        <v>724</v>
      </c>
      <c r="Y242" s="1007"/>
      <c r="Z242" s="368">
        <f t="shared" si="1174"/>
        <v>0.59688127103982591</v>
      </c>
      <c r="AA242" s="368">
        <f t="shared" si="1175"/>
        <v>0.57761878692230173</v>
      </c>
      <c r="AB242" s="368">
        <f t="shared" si="1176"/>
        <v>0.58788937174930367</v>
      </c>
      <c r="AC242" s="368">
        <f t="shared" si="1177"/>
        <v>0.57838455692104662</v>
      </c>
      <c r="AD242" s="368">
        <f t="shared" si="1178"/>
        <v>0.56146752524755505</v>
      </c>
      <c r="AE242" s="369">
        <f t="shared" si="1179"/>
        <v>0.57056289322644382</v>
      </c>
      <c r="AF242" s="1006" t="s">
        <v>724</v>
      </c>
      <c r="AG242" s="1007"/>
      <c r="AH242" s="368">
        <f t="shared" si="1180"/>
        <v>0.36243618383234122</v>
      </c>
      <c r="AI242" s="368">
        <f t="shared" si="1181"/>
        <v>0.34329000193403925</v>
      </c>
      <c r="AJ242" s="368">
        <f t="shared" si="1182"/>
        <v>0.41016422198221336</v>
      </c>
      <c r="AK242" s="368">
        <f t="shared" si="1183"/>
        <v>0.35251926182640403</v>
      </c>
      <c r="AL242" s="368">
        <f t="shared" si="1184"/>
        <v>0.51463744361517161</v>
      </c>
      <c r="AM242" s="369">
        <f t="shared" si="1185"/>
        <v>0.52384071117033237</v>
      </c>
      <c r="AN242" s="1006" t="s">
        <v>724</v>
      </c>
      <c r="AO242" s="1007"/>
      <c r="AP242" s="368">
        <f t="shared" si="1186"/>
        <v>0.62673019951638287</v>
      </c>
      <c r="AQ242" s="368">
        <f t="shared" si="1199"/>
        <v>0.60800944881565588</v>
      </c>
      <c r="AR242" s="368">
        <f t="shared" si="1200"/>
        <v>0.61799118621379601</v>
      </c>
      <c r="AS242" s="368">
        <f t="shared" si="1201"/>
        <v>0.49647827449739762</v>
      </c>
      <c r="AT242" s="368">
        <f t="shared" si="1202"/>
        <v>0.48064349818517937</v>
      </c>
      <c r="AU242" s="369">
        <f t="shared" si="1203"/>
        <v>0.48915699630959891</v>
      </c>
      <c r="AV242" s="1006" t="s">
        <v>724</v>
      </c>
      <c r="AW242" s="1007"/>
      <c r="AX242" s="368">
        <f t="shared" si="1188"/>
        <v>0.55399694563426827</v>
      </c>
      <c r="AY242" s="368">
        <f t="shared" si="1189"/>
        <v>0.53280678405202653</v>
      </c>
      <c r="AZ242" s="368">
        <f t="shared" si="1190"/>
        <v>0.57112106809690966</v>
      </c>
      <c r="BA242" s="368">
        <f t="shared" si="1191"/>
        <v>0.47996122953044823</v>
      </c>
      <c r="BB242" s="368">
        <f t="shared" si="1192"/>
        <v>0.48344187845584907</v>
      </c>
      <c r="BC242" s="369">
        <f t="shared" si="1193"/>
        <v>0.49257694070902741</v>
      </c>
      <c r="BD242" s="1006" t="s">
        <v>724</v>
      </c>
      <c r="BE242" s="1007"/>
      <c r="BF242" s="368">
        <f t="shared" si="1204"/>
        <v>0.59853077844547808</v>
      </c>
      <c r="BG242" s="368">
        <f t="shared" si="1205"/>
        <v>0.58188943938779936</v>
      </c>
      <c r="BH242" s="368">
        <f t="shared" si="1206"/>
        <v>0.59076245303359898</v>
      </c>
      <c r="BI242" s="368">
        <f t="shared" si="1207"/>
        <v>0.57579337384350349</v>
      </c>
      <c r="BJ242" s="368">
        <f t="shared" si="1208"/>
        <v>0.5595942957521286</v>
      </c>
      <c r="BK242" s="368">
        <f t="shared" si="1209"/>
        <v>0.56830365913238878</v>
      </c>
      <c r="BL242" s="1006" t="s">
        <v>724</v>
      </c>
      <c r="BM242" s="1007"/>
      <c r="BN242" s="368">
        <f t="shared" si="1210"/>
        <v>0.68246261559930121</v>
      </c>
      <c r="BO242" s="368">
        <f t="shared" si="1211"/>
        <v>0.64092643193524534</v>
      </c>
      <c r="BP242" s="368">
        <f t="shared" si="1212"/>
        <v>0.66129109839565781</v>
      </c>
      <c r="BQ242" s="368">
        <f t="shared" si="1213"/>
        <v>0.57579337384350349</v>
      </c>
      <c r="BR242" s="368">
        <f t="shared" si="1214"/>
        <v>0.5441143262746333</v>
      </c>
      <c r="BS242" s="368">
        <f t="shared" si="1215"/>
        <v>0.55232582824118737</v>
      </c>
      <c r="BT242" s="1006" t="s">
        <v>724</v>
      </c>
      <c r="BU242" s="1007"/>
      <c r="BV242" s="368">
        <f t="shared" si="1196"/>
        <v>0.37495215471017279</v>
      </c>
      <c r="BW242" s="368">
        <f t="shared" si="1197"/>
        <v>0.36162210034683256</v>
      </c>
      <c r="BX242" s="369">
        <f t="shared" si="1198"/>
        <v>0.36878894568667747</v>
      </c>
      <c r="BY242" s="211"/>
      <c r="BZ242" s="211"/>
      <c r="CA242" s="211"/>
      <c r="CB242" s="211"/>
      <c r="CC242" s="211"/>
      <c r="CD242" s="211"/>
      <c r="CE242" s="299"/>
      <c r="CF242" s="299"/>
      <c r="CG242" s="231"/>
      <c r="CH242" s="231"/>
      <c r="CI242" s="231"/>
      <c r="CJ242" s="231"/>
      <c r="CK242" s="231"/>
      <c r="CL242" s="231"/>
      <c r="CM242" s="299"/>
      <c r="CN242" s="299"/>
      <c r="CO242" s="232"/>
      <c r="CP242" s="232"/>
      <c r="CQ242" s="232"/>
      <c r="CR242" s="232"/>
      <c r="CS242" s="232"/>
      <c r="CT242" s="232"/>
      <c r="CU242" s="299"/>
      <c r="CV242" s="299"/>
      <c r="CW242" s="232"/>
      <c r="CX242" s="232"/>
      <c r="CY242" s="232"/>
      <c r="CZ242" s="232"/>
      <c r="DA242" s="232"/>
      <c r="DB242" s="232"/>
      <c r="DC242" s="299"/>
      <c r="DD242" s="299"/>
      <c r="DE242" s="232"/>
      <c r="DF242" s="232"/>
      <c r="DG242" s="232"/>
      <c r="DH242" s="232"/>
      <c r="DI242" s="232"/>
      <c r="DJ242" s="232"/>
      <c r="DK242" s="299"/>
      <c r="DL242" s="299"/>
      <c r="DM242" s="232"/>
      <c r="DN242" s="232"/>
      <c r="DO242" s="232"/>
      <c r="DP242" s="232"/>
      <c r="DQ242" s="232"/>
      <c r="DR242" s="232"/>
      <c r="DS242" s="299"/>
      <c r="DT242" s="299"/>
      <c r="DU242" s="232"/>
      <c r="DV242" s="232"/>
      <c r="DW242" s="232"/>
      <c r="DX242" s="232"/>
      <c r="DY242" s="232"/>
      <c r="DZ242" s="232"/>
      <c r="EA242" s="299"/>
      <c r="EB242" s="299"/>
      <c r="EC242" s="232"/>
      <c r="ED242" s="232"/>
      <c r="EE242" s="232"/>
      <c r="EF242" s="232"/>
      <c r="EG242" s="232"/>
      <c r="EH242" s="232"/>
      <c r="EI242" s="299"/>
      <c r="EJ242" s="299"/>
      <c r="EK242" s="232"/>
      <c r="EL242" s="232"/>
      <c r="EM242" s="232"/>
      <c r="EN242" s="232"/>
      <c r="EO242" s="232"/>
      <c r="EP242" s="232"/>
      <c r="EQ242" s="299"/>
      <c r="ER242" s="299"/>
      <c r="ES242" s="232"/>
      <c r="ET242" s="232"/>
      <c r="EU242" s="232"/>
      <c r="EV242" s="299"/>
      <c r="EW242" s="299"/>
      <c r="EX242" s="263"/>
      <c r="EY242" s="263"/>
      <c r="EZ242" s="263"/>
      <c r="FA242" s="263"/>
      <c r="FB242" s="263"/>
      <c r="FC242" s="263"/>
      <c r="FD242" s="299"/>
      <c r="FE242" s="299"/>
      <c r="FF242" s="264"/>
      <c r="FG242" s="264"/>
      <c r="FH242" s="264"/>
      <c r="FI242" s="264"/>
      <c r="FJ242" s="264"/>
      <c r="FK242" s="264"/>
      <c r="FL242" s="299"/>
      <c r="FM242" s="299"/>
      <c r="FN242" s="264"/>
      <c r="FO242" s="264"/>
      <c r="FP242" s="264"/>
      <c r="FQ242" s="264"/>
      <c r="FR242" s="264"/>
      <c r="FS242" s="264"/>
      <c r="FT242" s="299"/>
      <c r="FU242" s="299"/>
      <c r="FV242" s="264"/>
      <c r="FW242" s="264"/>
      <c r="FX242" s="264"/>
      <c r="FY242" s="264"/>
      <c r="FZ242" s="264"/>
      <c r="GA242" s="264"/>
      <c r="GB242" s="299"/>
      <c r="GC242" s="299"/>
      <c r="GD242" s="264"/>
      <c r="GE242" s="264"/>
      <c r="GF242" s="264"/>
      <c r="GG242" s="264"/>
      <c r="GH242" s="264"/>
      <c r="GI242" s="264"/>
      <c r="GJ242" s="299"/>
      <c r="GK242" s="299"/>
      <c r="GL242" s="264"/>
      <c r="GM242" s="264"/>
      <c r="GN242" s="264"/>
      <c r="GO242" s="264"/>
      <c r="GP242" s="264"/>
      <c r="GQ242" s="264"/>
      <c r="GR242" s="299"/>
      <c r="GS242" s="299"/>
      <c r="GT242" s="264"/>
      <c r="GU242" s="264"/>
      <c r="GV242" s="264"/>
      <c r="GW242" s="264"/>
      <c r="GX242" s="264"/>
      <c r="GY242" s="264"/>
      <c r="GZ242" s="299"/>
      <c r="HA242" s="299"/>
      <c r="HB242" s="264"/>
      <c r="HC242" s="264"/>
      <c r="HD242" s="264"/>
      <c r="HE242" s="264"/>
      <c r="HF242" s="264"/>
      <c r="HG242" s="264"/>
      <c r="HH242" s="299"/>
      <c r="HI242" s="299"/>
      <c r="HJ242" s="264"/>
      <c r="HK242" s="264"/>
      <c r="HL242" s="264"/>
      <c r="HM242" s="447"/>
      <c r="HN242" s="447"/>
      <c r="HO242" s="447"/>
      <c r="HP242" s="447"/>
      <c r="HQ242" s="447"/>
      <c r="HR242" s="447"/>
      <c r="HS242" s="440"/>
      <c r="HT242" s="440"/>
      <c r="HU242" s="448"/>
      <c r="HV242" s="448"/>
      <c r="HW242" s="448"/>
      <c r="HX242" s="448"/>
      <c r="HY242" s="448"/>
      <c r="HZ242" s="448"/>
      <c r="IA242" s="440"/>
      <c r="IB242" s="440"/>
      <c r="IC242" s="448"/>
      <c r="ID242" s="448"/>
      <c r="IE242" s="448"/>
      <c r="IF242" s="448"/>
      <c r="IG242" s="448"/>
      <c r="IH242" s="448"/>
      <c r="II242" s="440"/>
      <c r="IJ242" s="440"/>
      <c r="IK242" s="448"/>
      <c r="IL242" s="448"/>
      <c r="IM242" s="448"/>
      <c r="IN242" s="448"/>
      <c r="IO242" s="448"/>
      <c r="IP242" s="448"/>
      <c r="IQ242" s="440"/>
      <c r="IR242" s="440"/>
      <c r="IS242" s="448"/>
      <c r="IT242" s="448"/>
      <c r="IU242" s="448"/>
      <c r="IV242" s="448"/>
      <c r="IW242" s="448"/>
      <c r="IX242" s="448"/>
      <c r="IY242" s="440"/>
      <c r="IZ242" s="440"/>
      <c r="JA242" s="448"/>
      <c r="JB242" s="448"/>
      <c r="JC242" s="448"/>
      <c r="JD242" s="448"/>
      <c r="JE242" s="448"/>
      <c r="JF242" s="448"/>
      <c r="JG242" s="440"/>
      <c r="JH242" s="440"/>
      <c r="JI242" s="448"/>
      <c r="JJ242" s="448"/>
      <c r="JK242" s="448"/>
      <c r="JL242" s="448"/>
      <c r="JM242" s="448"/>
      <c r="JN242" s="448"/>
      <c r="JO242" s="440"/>
      <c r="JP242" s="440"/>
      <c r="JQ242" s="448"/>
      <c r="JR242" s="448"/>
      <c r="JS242" s="448"/>
      <c r="JT242" s="448"/>
      <c r="JU242" s="448"/>
      <c r="JV242" s="448"/>
      <c r="JW242" s="440"/>
      <c r="JX242" s="440"/>
      <c r="JY242" s="448"/>
      <c r="JZ242" s="448"/>
      <c r="KA242" s="448"/>
    </row>
    <row r="243" spans="1:287" ht="12.75" x14ac:dyDescent="0.2">
      <c r="G243" s="336" t="s">
        <v>580</v>
      </c>
      <c r="H243" s="1006" t="s">
        <v>724</v>
      </c>
      <c r="I243" s="1007"/>
      <c r="J243" s="368">
        <f t="shared" si="1162"/>
        <v>0.88162163110026548</v>
      </c>
      <c r="K243" s="368">
        <f t="shared" si="1163"/>
        <v>0.86907611575147192</v>
      </c>
      <c r="L243" s="368">
        <f t="shared" si="1164"/>
        <v>0.92575449853402436</v>
      </c>
      <c r="M243" s="368">
        <f t="shared" si="1165"/>
        <v>0.86807880401623994</v>
      </c>
      <c r="N243" s="368">
        <f t="shared" si="1166"/>
        <v>0.8550745453163896</v>
      </c>
      <c r="O243" s="369">
        <f t="shared" si="1167"/>
        <v>0.88163978307369906</v>
      </c>
      <c r="P243" s="1006" t="s">
        <v>724</v>
      </c>
      <c r="Q243" s="1007"/>
      <c r="R243" s="368">
        <f t="shared" si="1168"/>
        <v>0.86279417980517747</v>
      </c>
      <c r="S243" s="368">
        <f t="shared" si="1169"/>
        <v>0.84844575053899185</v>
      </c>
      <c r="T243" s="368">
        <f t="shared" si="1170"/>
        <v>0.89680604385817964</v>
      </c>
      <c r="U243" s="368">
        <f t="shared" si="1171"/>
        <v>0.86807880401623994</v>
      </c>
      <c r="V243" s="368">
        <f t="shared" si="1172"/>
        <v>0.8550745453163896</v>
      </c>
      <c r="W243" s="369">
        <f t="shared" si="1173"/>
        <v>0.90045852132265614</v>
      </c>
      <c r="X243" s="1006" t="s">
        <v>724</v>
      </c>
      <c r="Y243" s="1007"/>
      <c r="Z243" s="368">
        <f t="shared" si="1174"/>
        <v>0.77223808302760255</v>
      </c>
      <c r="AA243" s="368">
        <f t="shared" si="1175"/>
        <v>0.75956288359506807</v>
      </c>
      <c r="AB243" s="368">
        <f t="shared" si="1176"/>
        <v>0.787359326496746</v>
      </c>
      <c r="AC243" s="368">
        <f t="shared" si="1177"/>
        <v>0.77828360751506465</v>
      </c>
      <c r="AD243" s="368">
        <f t="shared" si="1178"/>
        <v>0.76901707361190341</v>
      </c>
      <c r="AE243" s="369">
        <f t="shared" si="1179"/>
        <v>0.79365683089343486</v>
      </c>
      <c r="AF243" s="1006" t="s">
        <v>724</v>
      </c>
      <c r="AG243" s="1007"/>
      <c r="AH243" s="368">
        <f t="shared" si="1180"/>
        <v>0.20201110782195209</v>
      </c>
      <c r="AI243" s="368">
        <f t="shared" si="1181"/>
        <v>0.22135467456079772</v>
      </c>
      <c r="AJ243" s="368">
        <f t="shared" si="1182"/>
        <v>0.72131769660919387</v>
      </c>
      <c r="AK243" s="368">
        <f t="shared" si="1183"/>
        <v>0.72643033340243768</v>
      </c>
      <c r="AL243" s="368">
        <f t="shared" si="1184"/>
        <v>0.76901707361190341</v>
      </c>
      <c r="AM243" s="369">
        <f t="shared" si="1185"/>
        <v>0.77379070759492929</v>
      </c>
      <c r="AN243" s="1006" t="s">
        <v>724</v>
      </c>
      <c r="AO243" s="1007"/>
      <c r="AP243" s="368">
        <f t="shared" si="1186"/>
        <v>0.77005565567220913</v>
      </c>
      <c r="AQ243" s="368">
        <f t="shared" si="1199"/>
        <v>0.7574135373143378</v>
      </c>
      <c r="AR243" s="368">
        <f t="shared" si="1200"/>
        <v>0.76389766309373686</v>
      </c>
      <c r="AS243" s="368">
        <f t="shared" si="1201"/>
        <v>0.67120462347445053</v>
      </c>
      <c r="AT243" s="368">
        <f t="shared" si="1202"/>
        <v>0.67265319987101968</v>
      </c>
      <c r="AU243" s="369">
        <f t="shared" si="1203"/>
        <v>0.67190696901642666</v>
      </c>
      <c r="AV243" s="1006" t="s">
        <v>724</v>
      </c>
      <c r="AW243" s="1007"/>
      <c r="AX243" s="368">
        <f t="shared" si="1188"/>
        <v>0.77111072476604903</v>
      </c>
      <c r="AY243" s="368">
        <f t="shared" si="1189"/>
        <v>0.75845231384891409</v>
      </c>
      <c r="AZ243" s="368">
        <f t="shared" si="1190"/>
        <v>0.76494479606040333</v>
      </c>
      <c r="BA243" s="368">
        <f t="shared" si="1191"/>
        <v>0.6722171875985864</v>
      </c>
      <c r="BB243" s="368">
        <f t="shared" si="1192"/>
        <v>0.67366856389705498</v>
      </c>
      <c r="BC243" s="369">
        <f t="shared" si="1193"/>
        <v>0.6729208906793307</v>
      </c>
      <c r="BD243" s="1006" t="s">
        <v>724</v>
      </c>
      <c r="BE243" s="1007"/>
      <c r="BF243" s="368">
        <f t="shared" si="1204"/>
        <v>0.79106553432269067</v>
      </c>
      <c r="BG243" s="368">
        <f t="shared" si="1205"/>
        <v>0.78019324880754815</v>
      </c>
      <c r="BH243" s="368">
        <f t="shared" si="1206"/>
        <v>0.78576962966351671</v>
      </c>
      <c r="BI243" s="368">
        <f t="shared" si="1207"/>
        <v>0.77828360751506465</v>
      </c>
      <c r="BJ243" s="368">
        <f t="shared" si="1208"/>
        <v>0.76901707361190341</v>
      </c>
      <c r="BK243" s="368">
        <f t="shared" si="1209"/>
        <v>0.77379070759492929</v>
      </c>
      <c r="BL243" s="1006" t="s">
        <v>724</v>
      </c>
      <c r="BM243" s="1007"/>
      <c r="BN243" s="368">
        <f t="shared" si="1210"/>
        <v>0.77223808302760255</v>
      </c>
      <c r="BO243" s="368">
        <f t="shared" si="1211"/>
        <v>0.75356365550218529</v>
      </c>
      <c r="BP243" s="368">
        <f t="shared" si="1212"/>
        <v>0.7595479134982146</v>
      </c>
      <c r="BQ243" s="368">
        <f t="shared" si="1213"/>
        <v>0.77828360751506465</v>
      </c>
      <c r="BR243" s="368">
        <f t="shared" si="1214"/>
        <v>0.76340032298786775</v>
      </c>
      <c r="BS243" s="368">
        <f t="shared" si="1215"/>
        <v>0.76771121530759512</v>
      </c>
      <c r="BT243" s="1006" t="s">
        <v>724</v>
      </c>
      <c r="BU243" s="1007"/>
      <c r="BV243" s="368">
        <f t="shared" si="1196"/>
        <v>0.25435793310008253</v>
      </c>
      <c r="BW243" s="368">
        <f t="shared" si="1197"/>
        <v>0.23228941049454113</v>
      </c>
      <c r="BX243" s="369">
        <f t="shared" si="1198"/>
        <v>0.24427662888854121</v>
      </c>
      <c r="BY243" s="211"/>
      <c r="BZ243" s="211"/>
      <c r="CA243" s="211"/>
      <c r="CB243" s="211"/>
      <c r="CC243" s="211"/>
      <c r="CD243" s="211"/>
      <c r="CE243" s="299"/>
      <c r="CF243" s="299"/>
      <c r="CG243" s="231"/>
      <c r="CH243" s="231"/>
      <c r="CI243" s="231"/>
      <c r="CJ243" s="231"/>
      <c r="CK243" s="231"/>
      <c r="CL243" s="231"/>
      <c r="CM243" s="299"/>
      <c r="CN243" s="299"/>
      <c r="CO243" s="232"/>
      <c r="CP243" s="232"/>
      <c r="CQ243" s="232"/>
      <c r="CR243" s="232"/>
      <c r="CS243" s="232"/>
      <c r="CT243" s="232"/>
      <c r="CU243" s="299"/>
      <c r="CV243" s="299"/>
      <c r="CW243" s="232"/>
      <c r="CX243" s="232"/>
      <c r="CY243" s="232"/>
      <c r="CZ243" s="232"/>
      <c r="DA243" s="232"/>
      <c r="DB243" s="232"/>
      <c r="DC243" s="299"/>
      <c r="DD243" s="299"/>
      <c r="DE243" s="232"/>
      <c r="DF243" s="232"/>
      <c r="DG243" s="232"/>
      <c r="DH243" s="232"/>
      <c r="DI243" s="232"/>
      <c r="DJ243" s="232"/>
      <c r="DK243" s="299"/>
      <c r="DL243" s="299"/>
      <c r="DM243" s="232"/>
      <c r="DN243" s="232"/>
      <c r="DO243" s="232"/>
      <c r="DP243" s="232"/>
      <c r="DQ243" s="232"/>
      <c r="DR243" s="232"/>
      <c r="DS243" s="299"/>
      <c r="DT243" s="299"/>
      <c r="DU243" s="232"/>
      <c r="DV243" s="232"/>
      <c r="DW243" s="232"/>
      <c r="DX243" s="232"/>
      <c r="DY243" s="232"/>
      <c r="DZ243" s="232"/>
      <c r="EA243" s="299"/>
      <c r="EB243" s="299"/>
      <c r="EC243" s="232"/>
      <c r="ED243" s="232"/>
      <c r="EE243" s="232"/>
      <c r="EF243" s="232"/>
      <c r="EG243" s="232"/>
      <c r="EH243" s="232"/>
      <c r="EI243" s="299"/>
      <c r="EJ243" s="299"/>
      <c r="EK243" s="232"/>
      <c r="EL243" s="232"/>
      <c r="EM243" s="232"/>
      <c r="EN243" s="232"/>
      <c r="EO243" s="232"/>
      <c r="EP243" s="232"/>
      <c r="EQ243" s="299"/>
      <c r="ER243" s="299"/>
      <c r="ES243" s="232"/>
      <c r="ET243" s="232"/>
      <c r="EU243" s="232"/>
      <c r="EV243" s="299"/>
      <c r="EW243" s="299"/>
      <c r="EX243" s="263"/>
      <c r="EY243" s="263"/>
      <c r="EZ243" s="263"/>
      <c r="FA243" s="263"/>
      <c r="FB243" s="263"/>
      <c r="FC243" s="263"/>
      <c r="FD243" s="299"/>
      <c r="FE243" s="299"/>
      <c r="FF243" s="264"/>
      <c r="FG243" s="264"/>
      <c r="FH243" s="264"/>
      <c r="FI243" s="264"/>
      <c r="FJ243" s="264"/>
      <c r="FK243" s="264"/>
      <c r="FL243" s="299"/>
      <c r="FM243" s="299"/>
      <c r="FN243" s="264"/>
      <c r="FO243" s="264"/>
      <c r="FP243" s="264"/>
      <c r="FQ243" s="264"/>
      <c r="FR243" s="264"/>
      <c r="FS243" s="264"/>
      <c r="FT243" s="299"/>
      <c r="FU243" s="299"/>
      <c r="FV243" s="264"/>
      <c r="FW243" s="264"/>
      <c r="FX243" s="264"/>
      <c r="FY243" s="264"/>
      <c r="FZ243" s="264"/>
      <c r="GA243" s="264"/>
      <c r="GB243" s="299"/>
      <c r="GC243" s="299"/>
      <c r="GD243" s="264"/>
      <c r="GE243" s="264"/>
      <c r="GF243" s="264"/>
      <c r="GG243" s="264"/>
      <c r="GH243" s="264"/>
      <c r="GI243" s="264"/>
      <c r="GJ243" s="299"/>
      <c r="GK243" s="299"/>
      <c r="GL243" s="264"/>
      <c r="GM243" s="264"/>
      <c r="GN243" s="264"/>
      <c r="GO243" s="264"/>
      <c r="GP243" s="264"/>
      <c r="GQ243" s="264"/>
      <c r="GR243" s="299"/>
      <c r="GS243" s="299"/>
      <c r="GT243" s="264"/>
      <c r="GU243" s="264"/>
      <c r="GV243" s="264"/>
      <c r="GW243" s="264"/>
      <c r="GX243" s="264"/>
      <c r="GY243" s="264"/>
      <c r="GZ243" s="299"/>
      <c r="HA243" s="299"/>
      <c r="HB243" s="264"/>
      <c r="HC243" s="264"/>
      <c r="HD243" s="264"/>
      <c r="HE243" s="264"/>
      <c r="HF243" s="264"/>
      <c r="HG243" s="264"/>
      <c r="HH243" s="299"/>
      <c r="HI243" s="299"/>
      <c r="HJ243" s="264"/>
      <c r="HK243" s="264"/>
      <c r="HL243" s="264"/>
      <c r="HM243" s="447"/>
      <c r="HN243" s="447"/>
      <c r="HO243" s="447"/>
      <c r="HP243" s="447"/>
      <c r="HQ243" s="447"/>
      <c r="HR243" s="447"/>
      <c r="HS243" s="440"/>
      <c r="HT243" s="440"/>
      <c r="HU243" s="448"/>
      <c r="HV243" s="448"/>
      <c r="HW243" s="448"/>
      <c r="HX243" s="448"/>
      <c r="HY243" s="448"/>
      <c r="HZ243" s="448"/>
      <c r="IA243" s="440"/>
      <c r="IB243" s="440"/>
      <c r="IC243" s="448"/>
      <c r="ID243" s="448"/>
      <c r="IE243" s="448"/>
      <c r="IF243" s="448"/>
      <c r="IG243" s="448"/>
      <c r="IH243" s="448"/>
      <c r="II243" s="440"/>
      <c r="IJ243" s="440"/>
      <c r="IK243" s="448"/>
      <c r="IL243" s="448"/>
      <c r="IM243" s="448"/>
      <c r="IN243" s="448"/>
      <c r="IO243" s="448"/>
      <c r="IP243" s="448"/>
      <c r="IQ243" s="440"/>
      <c r="IR243" s="440"/>
      <c r="IS243" s="448"/>
      <c r="IT243" s="448"/>
      <c r="IU243" s="448"/>
      <c r="IV243" s="448"/>
      <c r="IW243" s="448"/>
      <c r="IX243" s="448"/>
      <c r="IY243" s="440"/>
      <c r="IZ243" s="440"/>
      <c r="JA243" s="448"/>
      <c r="JB243" s="448"/>
      <c r="JC243" s="448"/>
      <c r="JD243" s="448"/>
      <c r="JE243" s="448"/>
      <c r="JF243" s="448"/>
      <c r="JG243" s="440"/>
      <c r="JH243" s="440"/>
      <c r="JI243" s="448"/>
      <c r="JJ243" s="448"/>
      <c r="JK243" s="448"/>
      <c r="JL243" s="448"/>
      <c r="JM243" s="448"/>
      <c r="JN243" s="448"/>
      <c r="JO243" s="440"/>
      <c r="JP243" s="440"/>
      <c r="JQ243" s="448"/>
      <c r="JR243" s="448"/>
      <c r="JS243" s="448"/>
      <c r="JT243" s="448"/>
      <c r="JU243" s="448"/>
      <c r="JV243" s="448"/>
      <c r="JW243" s="440"/>
      <c r="JX243" s="440"/>
      <c r="JY243" s="448"/>
      <c r="JZ243" s="448"/>
      <c r="KA243" s="448"/>
    </row>
    <row r="244" spans="1:287" ht="12.75" x14ac:dyDescent="0.2">
      <c r="G244" s="219" t="s">
        <v>646</v>
      </c>
      <c r="H244" s="1006" t="s">
        <v>724</v>
      </c>
      <c r="I244" s="1007"/>
      <c r="J244" s="368">
        <f t="shared" si="1162"/>
        <v>0.77272465903063237</v>
      </c>
      <c r="K244" s="368">
        <f t="shared" si="1163"/>
        <v>0.74210107730420105</v>
      </c>
      <c r="L244" s="368">
        <f t="shared" si="1164"/>
        <v>0.85567357049804238</v>
      </c>
      <c r="M244" s="368">
        <f t="shared" si="1165"/>
        <v>0.73756736540355539</v>
      </c>
      <c r="N244" s="368">
        <f t="shared" si="1166"/>
        <v>0.70308268329147083</v>
      </c>
      <c r="O244" s="369">
        <f t="shared" si="1167"/>
        <v>0.76118472550128025</v>
      </c>
      <c r="P244" s="1006" t="s">
        <v>724</v>
      </c>
      <c r="Q244" s="1007"/>
      <c r="R244" s="368">
        <f t="shared" si="1168"/>
        <v>0.73657772228495388</v>
      </c>
      <c r="S244" s="368">
        <f t="shared" si="1169"/>
        <v>0.70146258728644639</v>
      </c>
      <c r="T244" s="368">
        <f t="shared" si="1170"/>
        <v>0.79940043582363285</v>
      </c>
      <c r="U244" s="368">
        <f t="shared" si="1171"/>
        <v>0.73756736540355539</v>
      </c>
      <c r="V244" s="368">
        <f t="shared" si="1172"/>
        <v>0.70308268329147083</v>
      </c>
      <c r="W244" s="369">
        <f t="shared" si="1173"/>
        <v>0.79915527217105042</v>
      </c>
      <c r="X244" s="1006" t="s">
        <v>724</v>
      </c>
      <c r="Y244" s="1007"/>
      <c r="Z244" s="368">
        <f t="shared" si="1174"/>
        <v>0.5627185285549704</v>
      </c>
      <c r="AA244" s="368">
        <f t="shared" si="1175"/>
        <v>0.52637768385172667</v>
      </c>
      <c r="AB244" s="368">
        <f t="shared" si="1176"/>
        <v>0.58664607864921925</v>
      </c>
      <c r="AC244" s="368">
        <f t="shared" si="1177"/>
        <v>0.55893655618310378</v>
      </c>
      <c r="AD244" s="368">
        <f t="shared" si="1178"/>
        <v>0.52677167128188873</v>
      </c>
      <c r="AE244" s="369">
        <f t="shared" si="1179"/>
        <v>0.58366162338310112</v>
      </c>
      <c r="AF244" s="1006" t="s">
        <v>724</v>
      </c>
      <c r="AG244" s="1007"/>
      <c r="AH244" s="368">
        <f t="shared" si="1180"/>
        <v>0.38784233839816684</v>
      </c>
      <c r="AI244" s="368">
        <f t="shared" si="1181"/>
        <v>0.43603298535309604</v>
      </c>
      <c r="AJ244" s="368">
        <f t="shared" si="1182"/>
        <v>0.4582672213183388</v>
      </c>
      <c r="AK244" s="368">
        <f t="shared" si="1183"/>
        <v>0.45578413070400564</v>
      </c>
      <c r="AL244" s="368">
        <f t="shared" si="1184"/>
        <v>0.52677167128188873</v>
      </c>
      <c r="AM244" s="369">
        <f t="shared" si="1185"/>
        <v>0.54357776909520172</v>
      </c>
      <c r="AN244" s="1006" t="s">
        <v>724</v>
      </c>
      <c r="AO244" s="1007"/>
      <c r="AP244" s="368">
        <f t="shared" si="1186"/>
        <v>0.55852847317620391</v>
      </c>
      <c r="AQ244" s="368">
        <f t="shared" si="1199"/>
        <v>0.52214381855295244</v>
      </c>
      <c r="AR244" s="368">
        <f t="shared" si="1200"/>
        <v>0.541038761811514</v>
      </c>
      <c r="AS244" s="368">
        <f t="shared" si="1201"/>
        <v>0.34592287265685434</v>
      </c>
      <c r="AT244" s="368">
        <f t="shared" si="1202"/>
        <v>0.32934532626026136</v>
      </c>
      <c r="AU244" s="369">
        <f t="shared" si="1203"/>
        <v>0.33800706613906162</v>
      </c>
      <c r="AV244" s="1006" t="s">
        <v>724</v>
      </c>
      <c r="AW244" s="1007"/>
      <c r="AX244" s="368">
        <f t="shared" si="1188"/>
        <v>0.56055410666209715</v>
      </c>
      <c r="AY244" s="368">
        <f t="shared" si="1189"/>
        <v>0.52419004068214281</v>
      </c>
      <c r="AZ244" s="368">
        <f t="shared" si="1190"/>
        <v>0.54307429203635904</v>
      </c>
      <c r="BA244" s="368">
        <f t="shared" si="1191"/>
        <v>0.34793718028053233</v>
      </c>
      <c r="BB244" s="368">
        <f t="shared" si="1192"/>
        <v>0.33142556235647325</v>
      </c>
      <c r="BC244" s="369">
        <f t="shared" si="1193"/>
        <v>0.34005285472018087</v>
      </c>
      <c r="BD244" s="1006" t="s">
        <v>724</v>
      </c>
      <c r="BE244" s="1007"/>
      <c r="BF244" s="368">
        <f t="shared" si="1204"/>
        <v>0.59886546530064888</v>
      </c>
      <c r="BG244" s="368">
        <f t="shared" si="1205"/>
        <v>0.56701617386948133</v>
      </c>
      <c r="BH244" s="368">
        <f t="shared" si="1206"/>
        <v>0.58355585414537248</v>
      </c>
      <c r="BI244" s="368">
        <f t="shared" si="1207"/>
        <v>0.55893655618310378</v>
      </c>
      <c r="BJ244" s="368">
        <f t="shared" si="1208"/>
        <v>0.52677167128188873</v>
      </c>
      <c r="BK244" s="368">
        <f t="shared" si="1209"/>
        <v>0.54357776909520172</v>
      </c>
      <c r="BL244" s="1006" t="s">
        <v>724</v>
      </c>
      <c r="BM244" s="1007"/>
      <c r="BN244" s="368">
        <f t="shared" si="1210"/>
        <v>0.5627185285549704</v>
      </c>
      <c r="BO244" s="368">
        <f t="shared" si="1211"/>
        <v>0.51456017269979748</v>
      </c>
      <c r="BP244" s="368">
        <f t="shared" si="1212"/>
        <v>0.53258324846789407</v>
      </c>
      <c r="BQ244" s="368">
        <f t="shared" si="1213"/>
        <v>0.55893655618310378</v>
      </c>
      <c r="BR244" s="372">
        <f t="shared" si="1214"/>
        <v>0.51526430339023399</v>
      </c>
      <c r="BS244" s="368">
        <f t="shared" si="1215"/>
        <v>0.53131118445116887</v>
      </c>
      <c r="BT244" s="1006" t="s">
        <v>724</v>
      </c>
      <c r="BU244" s="1007"/>
      <c r="BV244" s="368">
        <f t="shared" si="1196"/>
        <v>0.50599770579837833</v>
      </c>
      <c r="BW244" s="368">
        <f t="shared" si="1197"/>
        <v>0.47590499967322214</v>
      </c>
      <c r="BX244" s="369">
        <f t="shared" si="1198"/>
        <v>0.49287667509061284</v>
      </c>
      <c r="BY244" s="211"/>
      <c r="BZ244" s="211"/>
      <c r="CA244" s="211"/>
      <c r="CB244" s="211"/>
      <c r="CC244" s="211"/>
      <c r="CD244" s="211"/>
      <c r="CE244" s="299"/>
      <c r="CF244" s="299"/>
      <c r="CG244" s="231"/>
      <c r="CH244" s="231"/>
      <c r="CI244" s="231"/>
      <c r="CJ244" s="231"/>
      <c r="CK244" s="231"/>
      <c r="CL244" s="231"/>
      <c r="CM244" s="299"/>
      <c r="CN244" s="299"/>
      <c r="CO244" s="232"/>
      <c r="CP244" s="232"/>
      <c r="CQ244" s="232"/>
      <c r="CR244" s="232"/>
      <c r="CS244" s="232"/>
      <c r="CT244" s="232"/>
      <c r="CU244" s="299"/>
      <c r="CV244" s="299"/>
      <c r="CW244" s="232"/>
      <c r="CX244" s="232"/>
      <c r="CY244" s="232"/>
      <c r="CZ244" s="232"/>
      <c r="DA244" s="232"/>
      <c r="DB244" s="232"/>
      <c r="DC244" s="299"/>
      <c r="DD244" s="299"/>
      <c r="DE244" s="232"/>
      <c r="DF244" s="232"/>
      <c r="DG244" s="232"/>
      <c r="DH244" s="232"/>
      <c r="DI244" s="232"/>
      <c r="DJ244" s="232"/>
      <c r="DK244" s="299"/>
      <c r="DL244" s="299"/>
      <c r="DM244" s="232"/>
      <c r="DN244" s="232"/>
      <c r="DO244" s="232"/>
      <c r="DP244" s="232"/>
      <c r="DQ244" s="232"/>
      <c r="DR244" s="232"/>
      <c r="DS244" s="299"/>
      <c r="DT244" s="299"/>
      <c r="DU244" s="232"/>
      <c r="DV244" s="232"/>
      <c r="DW244" s="232"/>
      <c r="DX244" s="232"/>
      <c r="DY244" s="232"/>
      <c r="DZ244" s="232"/>
      <c r="EA244" s="299"/>
      <c r="EB244" s="299"/>
      <c r="EC244" s="232"/>
      <c r="ED244" s="232"/>
      <c r="EE244" s="232"/>
      <c r="EF244" s="232"/>
      <c r="EG244" s="232"/>
      <c r="EH244" s="232"/>
      <c r="EI244" s="299"/>
      <c r="EJ244" s="299"/>
      <c r="EK244" s="232"/>
      <c r="EL244" s="232"/>
      <c r="EM244" s="232"/>
      <c r="EN244" s="232"/>
      <c r="EO244" s="232"/>
      <c r="EP244" s="232"/>
      <c r="EQ244" s="299"/>
      <c r="ER244" s="299"/>
      <c r="ES244" s="232"/>
      <c r="ET244" s="232"/>
      <c r="EU244" s="232"/>
      <c r="EV244" s="299"/>
      <c r="EW244" s="299"/>
      <c r="EX244" s="263"/>
      <c r="EY244" s="263"/>
      <c r="EZ244" s="263"/>
      <c r="FA244" s="263"/>
      <c r="FB244" s="263"/>
      <c r="FC244" s="263"/>
      <c r="FD244" s="299"/>
      <c r="FE244" s="299"/>
      <c r="FF244" s="264"/>
      <c r="FG244" s="264"/>
      <c r="FH244" s="264"/>
      <c r="FI244" s="264"/>
      <c r="FJ244" s="264"/>
      <c r="FK244" s="264"/>
      <c r="FL244" s="299"/>
      <c r="FM244" s="299"/>
      <c r="FN244" s="264"/>
      <c r="FO244" s="264"/>
      <c r="FP244" s="264"/>
      <c r="FQ244" s="264"/>
      <c r="FR244" s="264"/>
      <c r="FS244" s="264"/>
      <c r="FT244" s="299"/>
      <c r="FU244" s="299"/>
      <c r="FV244" s="264"/>
      <c r="FW244" s="264"/>
      <c r="FX244" s="264"/>
      <c r="FY244" s="264"/>
      <c r="FZ244" s="264"/>
      <c r="GA244" s="264"/>
      <c r="GB244" s="299"/>
      <c r="GC244" s="299"/>
      <c r="GD244" s="264"/>
      <c r="GE244" s="264"/>
      <c r="GF244" s="264"/>
      <c r="GG244" s="264"/>
      <c r="GH244" s="264"/>
      <c r="GI244" s="264"/>
      <c r="GJ244" s="299"/>
      <c r="GK244" s="299"/>
      <c r="GL244" s="264"/>
      <c r="GM244" s="264"/>
      <c r="GN244" s="264"/>
      <c r="GO244" s="264"/>
      <c r="GP244" s="264"/>
      <c r="GQ244" s="264"/>
      <c r="GR244" s="299"/>
      <c r="GS244" s="299"/>
      <c r="GT244" s="264"/>
      <c r="GU244" s="264"/>
      <c r="GV244" s="264"/>
      <c r="GW244" s="264"/>
      <c r="GX244" s="264"/>
      <c r="GY244" s="264"/>
      <c r="GZ244" s="299"/>
      <c r="HA244" s="299"/>
      <c r="HB244" s="264"/>
      <c r="HC244" s="264"/>
      <c r="HD244" s="264"/>
      <c r="HE244" s="264"/>
      <c r="HF244" s="264"/>
      <c r="HG244" s="264"/>
      <c r="HH244" s="299"/>
      <c r="HI244" s="299"/>
      <c r="HJ244" s="264"/>
      <c r="HK244" s="264"/>
      <c r="HL244" s="264"/>
      <c r="HM244" s="447"/>
      <c r="HN244" s="447"/>
      <c r="HO244" s="447"/>
      <c r="HP244" s="447"/>
      <c r="HQ244" s="447"/>
      <c r="HR244" s="447"/>
      <c r="HS244" s="440"/>
      <c r="HT244" s="440"/>
      <c r="HU244" s="448"/>
      <c r="HV244" s="448"/>
      <c r="HW244" s="448"/>
      <c r="HX244" s="448"/>
      <c r="HY244" s="448"/>
      <c r="HZ244" s="448"/>
      <c r="IA244" s="440"/>
      <c r="IB244" s="440"/>
      <c r="IC244" s="448"/>
      <c r="ID244" s="448"/>
      <c r="IE244" s="448"/>
      <c r="IF244" s="448"/>
      <c r="IG244" s="448"/>
      <c r="IH244" s="448"/>
      <c r="II244" s="440"/>
      <c r="IJ244" s="440"/>
      <c r="IK244" s="448"/>
      <c r="IL244" s="448"/>
      <c r="IM244" s="448"/>
      <c r="IN244" s="448"/>
      <c r="IO244" s="448"/>
      <c r="IP244" s="448"/>
      <c r="IQ244" s="440"/>
      <c r="IR244" s="440"/>
      <c r="IS244" s="448"/>
      <c r="IT244" s="448"/>
      <c r="IU244" s="448"/>
      <c r="IV244" s="448"/>
      <c r="IW244" s="448"/>
      <c r="IX244" s="448"/>
      <c r="IY244" s="440"/>
      <c r="IZ244" s="440"/>
      <c r="JA244" s="448"/>
      <c r="JB244" s="448"/>
      <c r="JC244" s="448"/>
      <c r="JD244" s="448"/>
      <c r="JE244" s="448"/>
      <c r="JF244" s="448"/>
      <c r="JG244" s="440"/>
      <c r="JH244" s="440"/>
      <c r="JI244" s="448"/>
      <c r="JJ244" s="448"/>
      <c r="JK244" s="448"/>
      <c r="JL244" s="448"/>
      <c r="JM244" s="448"/>
      <c r="JN244" s="448"/>
      <c r="JO244" s="440"/>
      <c r="JP244" s="440"/>
      <c r="JQ244" s="448"/>
      <c r="JR244" s="448"/>
      <c r="JS244" s="448"/>
      <c r="JT244" s="448"/>
      <c r="JU244" s="448"/>
      <c r="JV244" s="448"/>
      <c r="JW244" s="440"/>
      <c r="JX244" s="440"/>
      <c r="JY244" s="448"/>
      <c r="JZ244" s="448"/>
      <c r="KA244" s="448"/>
    </row>
    <row r="245" spans="1:287" x14ac:dyDescent="0.2">
      <c r="G245" s="247" t="s">
        <v>206</v>
      </c>
      <c r="H245" s="1006" t="s">
        <v>724</v>
      </c>
      <c r="I245" s="1007"/>
      <c r="J245" s="370">
        <f t="shared" ref="J245:O245" si="1216">CG223/BY223</f>
        <v>0.65657310671285907</v>
      </c>
      <c r="K245" s="370">
        <f t="shared" si="1216"/>
        <v>0.63137271530503636</v>
      </c>
      <c r="L245" s="370">
        <f t="shared" si="1216"/>
        <v>0.66789833863157788</v>
      </c>
      <c r="M245" s="370">
        <f t="shared" si="1216"/>
        <v>0.53657257978426764</v>
      </c>
      <c r="N245" s="370">
        <f t="shared" si="1216"/>
        <v>0.54013385640378753</v>
      </c>
      <c r="O245" s="371">
        <f t="shared" si="1216"/>
        <v>0.56401677219902635</v>
      </c>
      <c r="P245" s="1006" t="s">
        <v>724</v>
      </c>
      <c r="Q245" s="1007"/>
      <c r="R245" s="370">
        <f t="shared" ref="R245:W245" si="1217">CO223/BY223</f>
        <v>0.56544641909236082</v>
      </c>
      <c r="S245" s="370">
        <f t="shared" si="1217"/>
        <v>0.5434101449797909</v>
      </c>
      <c r="T245" s="370">
        <f t="shared" si="1217"/>
        <v>0.57453177300183733</v>
      </c>
      <c r="U245" s="407">
        <f t="shared" si="1217"/>
        <v>0.48313756316827833</v>
      </c>
      <c r="V245" s="370">
        <f t="shared" si="1217"/>
        <v>0.4595118710656137</v>
      </c>
      <c r="W245" s="371">
        <f t="shared" si="1217"/>
        <v>0.49000064475168237</v>
      </c>
      <c r="X245" s="1006" t="s">
        <v>724</v>
      </c>
      <c r="Y245" s="1007"/>
      <c r="Z245" s="370">
        <f t="shared" ref="Z245:AE245" si="1218">CW223/BY223</f>
        <v>0.4694011818094686</v>
      </c>
      <c r="AA245" s="407">
        <f t="shared" si="1218"/>
        <v>0.45196177162526435</v>
      </c>
      <c r="AB245" s="370">
        <f t="shared" si="1218"/>
        <v>0.47080958394593869</v>
      </c>
      <c r="AC245" s="370">
        <f t="shared" si="1218"/>
        <v>0.43849635839880741</v>
      </c>
      <c r="AD245" s="370">
        <f t="shared" si="1218"/>
        <v>0.41791921683151978</v>
      </c>
      <c r="AE245" s="371">
        <f t="shared" si="1218"/>
        <v>0.43782450751535368</v>
      </c>
      <c r="AF245" s="1006" t="s">
        <v>724</v>
      </c>
      <c r="AG245" s="1007"/>
      <c r="AH245" s="370">
        <f t="shared" ref="AH245:AM245" si="1219">DE223/BY223</f>
        <v>0.14716662641347106</v>
      </c>
      <c r="AI245" s="370">
        <f t="shared" si="1219"/>
        <v>0.14797769451423839</v>
      </c>
      <c r="AJ245" s="370">
        <f t="shared" si="1219"/>
        <v>0.40573488674968433</v>
      </c>
      <c r="AK245" s="370">
        <f t="shared" si="1219"/>
        <v>0.38584609621912241</v>
      </c>
      <c r="AL245" s="370">
        <f t="shared" si="1219"/>
        <v>0.40980716663735028</v>
      </c>
      <c r="AM245" s="371">
        <f t="shared" si="1219"/>
        <v>0.41970841793428759</v>
      </c>
      <c r="AN245" s="1006" t="s">
        <v>724</v>
      </c>
      <c r="AO245" s="1007"/>
      <c r="AP245" s="370">
        <f t="shared" ref="AP245:AU245" si="1220">DM223/BY223</f>
        <v>0.47091133088761161</v>
      </c>
      <c r="AQ245" s="370">
        <f t="shared" si="1220"/>
        <v>0.45397625486700749</v>
      </c>
      <c r="AR245" s="370">
        <f t="shared" si="1220"/>
        <v>0.46331927276362589</v>
      </c>
      <c r="AS245" s="370">
        <f t="shared" si="1220"/>
        <v>0.38226045374036666</v>
      </c>
      <c r="AT245" s="370">
        <f t="shared" si="1220"/>
        <v>0.36881681530309818</v>
      </c>
      <c r="AU245" s="371">
        <f t="shared" si="1220"/>
        <v>0.3756367681580412</v>
      </c>
      <c r="AV245" s="1006" t="s">
        <v>724</v>
      </c>
      <c r="AW245" s="1007"/>
      <c r="AX245" s="370">
        <f t="shared" ref="AX245:BC245" si="1221">DU223/BY223</f>
        <v>0.43734476901139901</v>
      </c>
      <c r="AY245" s="370">
        <f t="shared" si="1221"/>
        <v>0.41835292702287363</v>
      </c>
      <c r="AZ245" s="370">
        <f t="shared" si="1221"/>
        <v>0.43580136020842297</v>
      </c>
      <c r="BA245" s="370">
        <f t="shared" si="1221"/>
        <v>0.37773566438364953</v>
      </c>
      <c r="BB245" s="370">
        <f t="shared" si="1221"/>
        <v>0.36794918698448009</v>
      </c>
      <c r="BC245" s="371">
        <f t="shared" si="1221"/>
        <v>0.37625918400410746</v>
      </c>
      <c r="BD245" s="1006" t="s">
        <v>724</v>
      </c>
      <c r="BE245" s="1007"/>
      <c r="BF245" s="368">
        <f t="shared" si="1204"/>
        <v>0.49976182473643282</v>
      </c>
      <c r="BG245" s="368">
        <f t="shared" si="1205"/>
        <v>0.48221924189128335</v>
      </c>
      <c r="BH245" s="368">
        <f t="shared" si="1206"/>
        <v>0.49107854252265493</v>
      </c>
      <c r="BI245" s="368">
        <f t="shared" si="1207"/>
        <v>0.43450515217957658</v>
      </c>
      <c r="BJ245" s="368">
        <f t="shared" si="1208"/>
        <v>0.41449890079840773</v>
      </c>
      <c r="BK245" s="368">
        <f t="shared" si="1209"/>
        <v>0.42464806479596556</v>
      </c>
      <c r="BL245" s="1006" t="s">
        <v>724</v>
      </c>
      <c r="BM245" s="1007"/>
      <c r="BN245" s="368">
        <f t="shared" si="1210"/>
        <v>0.50673868718486026</v>
      </c>
      <c r="BO245" s="368">
        <f t="shared" si="1211"/>
        <v>0.48251122275051278</v>
      </c>
      <c r="BP245" s="368">
        <f t="shared" si="1212"/>
        <v>0.49455326019629842</v>
      </c>
      <c r="BQ245" s="368">
        <f t="shared" si="1213"/>
        <v>0.43378558255534472</v>
      </c>
      <c r="BR245" s="368">
        <f t="shared" si="1214"/>
        <v>0.4112461395571545</v>
      </c>
      <c r="BS245" s="368">
        <f t="shared" si="1215"/>
        <v>0.42122773171165362</v>
      </c>
      <c r="BT245" s="1006" t="s">
        <v>724</v>
      </c>
      <c r="BU245" s="1007"/>
      <c r="BV245" s="370">
        <f t="shared" ref="BV245:BX245" si="1222">ES223/CB223</f>
        <v>0.14520862030059847</v>
      </c>
      <c r="BW245" s="370">
        <f t="shared" si="1222"/>
        <v>0.12978155972460378</v>
      </c>
      <c r="BX245" s="371">
        <f t="shared" si="1222"/>
        <v>0.13843809091172932</v>
      </c>
      <c r="BY245" s="211"/>
      <c r="BZ245" s="211"/>
      <c r="CA245" s="211"/>
      <c r="CB245" s="211"/>
      <c r="CC245" s="211"/>
      <c r="CD245" s="211"/>
      <c r="CE245" s="299"/>
      <c r="CF245" s="299"/>
      <c r="CG245" s="230"/>
      <c r="CH245" s="230"/>
      <c r="CI245" s="230"/>
      <c r="CJ245" s="230"/>
      <c r="CK245" s="230"/>
      <c r="CL245" s="230"/>
      <c r="CM245" s="299"/>
      <c r="CN245" s="299"/>
      <c r="CO245" s="230"/>
      <c r="CP245" s="230"/>
      <c r="CQ245" s="230"/>
      <c r="CR245" s="230"/>
      <c r="CS245" s="230"/>
      <c r="CT245" s="230"/>
      <c r="CU245" s="299"/>
      <c r="CV245" s="299"/>
      <c r="CW245" s="230"/>
      <c r="CX245" s="230"/>
      <c r="CY245" s="230"/>
      <c r="CZ245" s="230"/>
      <c r="DA245" s="230"/>
      <c r="DB245" s="230"/>
      <c r="DC245" s="299"/>
      <c r="DD245" s="299"/>
      <c r="DE245" s="230"/>
      <c r="DF245" s="230"/>
      <c r="DG245" s="230"/>
      <c r="DH245" s="230"/>
      <c r="DI245" s="230"/>
      <c r="DJ245" s="230"/>
      <c r="DK245" s="299"/>
      <c r="DL245" s="299"/>
      <c r="DM245" s="230"/>
      <c r="DN245" s="230"/>
      <c r="DO245" s="230"/>
      <c r="DP245" s="230"/>
      <c r="DQ245" s="230"/>
      <c r="DR245" s="230"/>
      <c r="DS245" s="299"/>
      <c r="DT245" s="299"/>
      <c r="DU245" s="230"/>
      <c r="DV245" s="230"/>
      <c r="DW245" s="230"/>
      <c r="DX245" s="230"/>
      <c r="DY245" s="230"/>
      <c r="DZ245" s="230"/>
      <c r="EA245" s="299"/>
      <c r="EB245" s="299"/>
      <c r="EC245" s="230"/>
      <c r="ED245" s="230"/>
      <c r="EE245" s="230"/>
      <c r="EF245" s="230"/>
      <c r="EG245" s="230"/>
      <c r="EH245" s="230"/>
      <c r="EI245" s="299"/>
      <c r="EJ245" s="299"/>
      <c r="EK245" s="230"/>
      <c r="EL245" s="230"/>
      <c r="EM245" s="230"/>
      <c r="EN245" s="230"/>
      <c r="EO245" s="230"/>
      <c r="EP245" s="230"/>
      <c r="EQ245" s="299"/>
      <c r="ER245" s="299"/>
      <c r="ES245" s="230"/>
      <c r="ET245" s="230"/>
      <c r="EU245" s="230"/>
      <c r="EV245" s="299"/>
      <c r="EW245" s="299"/>
      <c r="EX245" s="262"/>
      <c r="EY245" s="262"/>
      <c r="EZ245" s="262"/>
      <c r="FA245" s="262"/>
      <c r="FB245" s="262"/>
      <c r="FC245" s="262"/>
      <c r="FD245" s="299"/>
      <c r="FE245" s="299"/>
      <c r="FF245" s="262"/>
      <c r="FG245" s="262"/>
      <c r="FH245" s="262"/>
      <c r="FI245" s="262"/>
      <c r="FJ245" s="262"/>
      <c r="FK245" s="262"/>
      <c r="FL245" s="299"/>
      <c r="FM245" s="299"/>
      <c r="FN245" s="262"/>
      <c r="FO245" s="262"/>
      <c r="FP245" s="262"/>
      <c r="FQ245" s="262"/>
      <c r="FR245" s="262"/>
      <c r="FS245" s="262"/>
      <c r="FT245" s="299"/>
      <c r="FU245" s="299"/>
      <c r="FV245" s="262"/>
      <c r="FW245" s="262"/>
      <c r="FX245" s="262"/>
      <c r="FY245" s="262"/>
      <c r="FZ245" s="262"/>
      <c r="GA245" s="262"/>
      <c r="GB245" s="299"/>
      <c r="GC245" s="299"/>
      <c r="GD245" s="262"/>
      <c r="GE245" s="262"/>
      <c r="GF245" s="262"/>
      <c r="GG245" s="262"/>
      <c r="GH245" s="262"/>
      <c r="GI245" s="262"/>
      <c r="GJ245" s="299"/>
      <c r="GK245" s="299"/>
      <c r="GL245" s="262"/>
      <c r="GM245" s="262"/>
      <c r="GN245" s="262"/>
      <c r="GO245" s="262"/>
      <c r="GP245" s="262"/>
      <c r="GQ245" s="262"/>
      <c r="GR245" s="299"/>
      <c r="GS245" s="299"/>
      <c r="GT245" s="262"/>
      <c r="GU245" s="262"/>
      <c r="GV245" s="262"/>
      <c r="GW245" s="262"/>
      <c r="GX245" s="262"/>
      <c r="GY245" s="262"/>
      <c r="GZ245" s="299"/>
      <c r="HA245" s="299"/>
      <c r="HB245" s="262"/>
      <c r="HC245" s="262"/>
      <c r="HD245" s="262"/>
      <c r="HE245" s="262"/>
      <c r="HF245" s="262"/>
      <c r="HG245" s="262"/>
      <c r="HH245" s="299"/>
      <c r="HI245" s="299"/>
      <c r="HJ245" s="262"/>
      <c r="HK245" s="262"/>
      <c r="HL245" s="262"/>
      <c r="HM245" s="446"/>
      <c r="HN245" s="446"/>
      <c r="HO245" s="446"/>
      <c r="HP245" s="446"/>
      <c r="HQ245" s="446"/>
      <c r="HR245" s="446"/>
      <c r="HS245" s="440"/>
      <c r="HT245" s="440"/>
      <c r="HU245" s="446"/>
      <c r="HV245" s="446"/>
      <c r="HW245" s="446"/>
      <c r="HX245" s="446"/>
      <c r="HY245" s="446"/>
      <c r="HZ245" s="446"/>
      <c r="IA245" s="440"/>
      <c r="IB245" s="440"/>
      <c r="IC245" s="446"/>
      <c r="ID245" s="446"/>
      <c r="IE245" s="446"/>
      <c r="IF245" s="446"/>
      <c r="IG245" s="446"/>
      <c r="IH245" s="446"/>
      <c r="II245" s="440"/>
      <c r="IJ245" s="440"/>
      <c r="IK245" s="446"/>
      <c r="IL245" s="446"/>
      <c r="IM245" s="446"/>
      <c r="IN245" s="446"/>
      <c r="IO245" s="446"/>
      <c r="IP245" s="446"/>
      <c r="IQ245" s="440"/>
      <c r="IR245" s="440"/>
      <c r="IS245" s="446"/>
      <c r="IT245" s="446"/>
      <c r="IU245" s="446"/>
      <c r="IV245" s="446"/>
      <c r="IW245" s="446"/>
      <c r="IX245" s="446"/>
      <c r="IY245" s="440"/>
      <c r="IZ245" s="440"/>
      <c r="JA245" s="446"/>
      <c r="JB245" s="446"/>
      <c r="JC245" s="446"/>
      <c r="JD245" s="446"/>
      <c r="JE245" s="446"/>
      <c r="JF245" s="446"/>
      <c r="JG245" s="440"/>
      <c r="JH245" s="440"/>
      <c r="JI245" s="446"/>
      <c r="JJ245" s="446"/>
      <c r="JK245" s="446"/>
      <c r="JL245" s="446"/>
      <c r="JM245" s="446"/>
      <c r="JN245" s="446"/>
      <c r="JO245" s="440"/>
      <c r="JP245" s="440"/>
      <c r="JQ245" s="446"/>
      <c r="JR245" s="446"/>
      <c r="JS245" s="446"/>
      <c r="JT245" s="446"/>
      <c r="JU245" s="446"/>
      <c r="JV245" s="446"/>
      <c r="JW245" s="440"/>
      <c r="JX245" s="440"/>
      <c r="JY245" s="446"/>
      <c r="JZ245" s="446"/>
      <c r="KA245" s="446"/>
    </row>
    <row r="246" spans="1:287" x14ac:dyDescent="0.2">
      <c r="G246" s="150" t="s">
        <v>626</v>
      </c>
      <c r="H246" s="1006" t="s">
        <v>724</v>
      </c>
      <c r="I246" s="1007"/>
      <c r="J246" s="370">
        <f t="shared" ref="J246" si="1223">CG224/BY224</f>
        <v>0.87729259799097981</v>
      </c>
      <c r="K246" s="370">
        <f t="shared" ref="K246" si="1224">CH224/BZ224</f>
        <v>0.8507575555767799</v>
      </c>
      <c r="L246" s="370">
        <f t="shared" ref="L246" si="1225">CI224/CA224</f>
        <v>0.98795857556069588</v>
      </c>
      <c r="M246" s="370">
        <f t="shared" ref="M246" si="1226">CJ224/CB224</f>
        <v>0.84840192081251309</v>
      </c>
      <c r="N246" s="370">
        <f t="shared" ref="N246" si="1227">CK224/CC224</f>
        <v>0.82208666490393134</v>
      </c>
      <c r="O246" s="371">
        <f t="shared" ref="O246" si="1228">CL224/CD224</f>
        <v>0.95753690394644808</v>
      </c>
      <c r="P246" s="1006" t="s">
        <v>724</v>
      </c>
      <c r="Q246" s="1007"/>
      <c r="R246" s="370">
        <f t="shared" ref="R246" si="1229">CO224/BY224</f>
        <v>0.87729259799097981</v>
      </c>
      <c r="S246" s="370">
        <f t="shared" ref="S246" si="1230">CP224/BZ224</f>
        <v>0.8507575555767799</v>
      </c>
      <c r="T246" s="370">
        <f t="shared" ref="T246" si="1231">CQ224/CA224</f>
        <v>0.98795857556069588</v>
      </c>
      <c r="U246" s="407">
        <f t="shared" ref="U246" si="1232">CR224/CB224</f>
        <v>0.84840192081251309</v>
      </c>
      <c r="V246" s="370">
        <f t="shared" ref="V246" si="1233">CS224/CC224</f>
        <v>0.82208666490393134</v>
      </c>
      <c r="W246" s="371">
        <f t="shared" ref="W246" si="1234">CT224/CD224</f>
        <v>0.95753690394644808</v>
      </c>
      <c r="X246" s="1006" t="s">
        <v>724</v>
      </c>
      <c r="Y246" s="1007"/>
      <c r="Z246" s="370">
        <f t="shared" ref="Z246" si="1235">CW224/BY224</f>
        <v>0.88355311309553886</v>
      </c>
      <c r="AA246" s="407">
        <f t="shared" ref="AA246" si="1236">CX224/BZ224</f>
        <v>0.85745961266535731</v>
      </c>
      <c r="AB246" s="370">
        <f t="shared" ref="AB246" si="1237">CY224/CA224</f>
        <v>0.99442500834779168</v>
      </c>
      <c r="AC246" s="370">
        <f t="shared" ref="AC246" si="1238">CZ224/CB224</f>
        <v>0.85461946274035472</v>
      </c>
      <c r="AD246" s="370">
        <f t="shared" ref="AD246" si="1239">DA224/CC224</f>
        <v>0.82869264094507467</v>
      </c>
      <c r="AE246" s="371">
        <f t="shared" ref="AE246" si="1240">DB224/CD224</f>
        <v>0.96393484138460928</v>
      </c>
      <c r="AF246" s="1006" t="s">
        <v>724</v>
      </c>
      <c r="AG246" s="1007"/>
      <c r="AH246" s="370">
        <f t="shared" ref="AH246" si="1241">DE224/BY224</f>
        <v>0.42885477179679798</v>
      </c>
      <c r="AI246" s="370">
        <f t="shared" ref="AI246" si="1242">DF224/BZ224</f>
        <v>0.58067986384400927</v>
      </c>
      <c r="AJ246" s="370">
        <f t="shared" ref="AJ246" si="1243">DG224/CA224</f>
        <v>0.61284782718040987</v>
      </c>
      <c r="AK246" s="370">
        <f t="shared" ref="AK246" si="1244">DH224/CB224</f>
        <v>0.5499489590038098</v>
      </c>
      <c r="AL246" s="370">
        <f t="shared" ref="AL246" si="1245">DI224/CC224</f>
        <v>0.82869264094507467</v>
      </c>
      <c r="AM246" s="371">
        <f t="shared" ref="AM246" si="1246">DJ224/CD224</f>
        <v>0.84257859895275222</v>
      </c>
      <c r="AN246" s="1006" t="s">
        <v>724</v>
      </c>
      <c r="AO246" s="1007"/>
      <c r="AP246" s="370">
        <f t="shared" ref="AP246" si="1247">DM224/BY224</f>
        <v>0.87143352353027015</v>
      </c>
      <c r="AQ246" s="370">
        <f t="shared" ref="AQ246" si="1248">DN224/BZ224</f>
        <v>0.84448875556569125</v>
      </c>
      <c r="AR246" s="370">
        <f t="shared" ref="AR246" si="1249">DO224/CA224</f>
        <v>0.85886755160329109</v>
      </c>
      <c r="AS246" s="370">
        <f t="shared" ref="AS246" si="1250">DP224/CB224</f>
        <v>0.84245247158205661</v>
      </c>
      <c r="AT246" s="370">
        <f t="shared" ref="AT246" si="1251">DQ224/CC224</f>
        <v>0.81561118691282308</v>
      </c>
      <c r="AU246" s="371">
        <f t="shared" ref="AU246" si="1252">DR224/CD224</f>
        <v>0.82998691544338088</v>
      </c>
      <c r="AV246" s="1006" t="s">
        <v>724</v>
      </c>
      <c r="AW246" s="1007"/>
      <c r="AX246" s="370">
        <f t="shared" ref="AX246" si="1253">DU224/BY224</f>
        <v>0.87729259799097981</v>
      </c>
      <c r="AY246" s="370">
        <f t="shared" ref="AY246" si="1254">DV224/BZ224</f>
        <v>0.8507575555767799</v>
      </c>
      <c r="AZ246" s="370">
        <f t="shared" ref="AZ246" si="1255">DW224/CA224</f>
        <v>0.86491770582280947</v>
      </c>
      <c r="BA246" s="370">
        <f t="shared" ref="BA246" si="1256">DX224/CB224</f>
        <v>0.84840192081251309</v>
      </c>
      <c r="BB246" s="370">
        <f t="shared" ref="BB246" si="1257">DY224/CC224</f>
        <v>0.82208666490393134</v>
      </c>
      <c r="BC246" s="371">
        <f t="shared" ref="BC246" si="1258">DZ224/CD224</f>
        <v>0.83618066151459103</v>
      </c>
      <c r="BD246" s="1006" t="s">
        <v>724</v>
      </c>
      <c r="BE246" s="1007"/>
      <c r="BF246" s="368">
        <f t="shared" ref="BF246" si="1259">EC224/BY224</f>
        <v>0.85325754603365855</v>
      </c>
      <c r="BG246" s="368">
        <f t="shared" ref="BG246" si="1260">ED224/BZ224</f>
        <v>0.82751370861777673</v>
      </c>
      <c r="BH246" s="368">
        <f t="shared" ref="BH246" si="1261">EE224/CA224</f>
        <v>0.84125164052035273</v>
      </c>
      <c r="BI246" s="368">
        <f t="shared" ref="BI246" si="1262">EF224/CB224</f>
        <v>0.85461946274035472</v>
      </c>
      <c r="BJ246" s="368">
        <f t="shared" ref="BJ246" si="1263">EG224/CC224</f>
        <v>0.82869264094507467</v>
      </c>
      <c r="BK246" s="368">
        <f t="shared" ref="BK246" si="1264">EH224/CD224</f>
        <v>0.84257859895275222</v>
      </c>
      <c r="BL246" s="1006" t="s">
        <v>724</v>
      </c>
      <c r="BM246" s="1007"/>
      <c r="BN246" s="368">
        <f t="shared" si="1210"/>
        <v>0.88355311309553886</v>
      </c>
      <c r="BO246" s="368">
        <f t="shared" si="1211"/>
        <v>0.82125552075205022</v>
      </c>
      <c r="BP246" s="368">
        <f t="shared" si="1212"/>
        <v>0.8337354464104092</v>
      </c>
      <c r="BQ246" s="368">
        <f t="shared" si="1213"/>
        <v>0.85461946274035472</v>
      </c>
      <c r="BR246" s="368">
        <f t="shared" si="1214"/>
        <v>0.79287184750067241</v>
      </c>
      <c r="BS246" s="368">
        <f t="shared" si="1215"/>
        <v>0.80544078757413107</v>
      </c>
      <c r="BT246" s="1006" t="s">
        <v>724</v>
      </c>
      <c r="BU246" s="1007"/>
      <c r="BV246" s="370">
        <f t="shared" ref="BV246" si="1265">ES224/CB224</f>
        <v>0.94251726025898652</v>
      </c>
      <c r="BW246" s="370">
        <f t="shared" ref="BW246" si="1266">ET224/CC224</f>
        <v>0.94086232656237412</v>
      </c>
      <c r="BX246" s="371">
        <f t="shared" ref="BX246" si="1267">EU224/CD224</f>
        <v>0.94552794479539282</v>
      </c>
    </row>
    <row r="247" spans="1:287" x14ac:dyDescent="0.2">
      <c r="G247" s="150" t="s">
        <v>643</v>
      </c>
      <c r="H247" s="1006" t="s">
        <v>724</v>
      </c>
      <c r="I247" s="1007"/>
      <c r="J247" s="370">
        <f t="shared" ref="J247:O248" si="1268">CG225/BY225</f>
        <v>0.96409686697582142</v>
      </c>
      <c r="K247" s="370">
        <f t="shared" si="1268"/>
        <v>0.96145574683742152</v>
      </c>
      <c r="L247" s="370">
        <f t="shared" si="1268"/>
        <v>0.96282251932056617</v>
      </c>
      <c r="M247" s="370">
        <f t="shared" si="1268"/>
        <v>0.52189286366686694</v>
      </c>
      <c r="N247" s="370">
        <f t="shared" si="1268"/>
        <v>0.89106163368815416</v>
      </c>
      <c r="O247" s="371">
        <f t="shared" si="1268"/>
        <v>0.88438999226217585</v>
      </c>
      <c r="P247" s="1006" t="s">
        <v>724</v>
      </c>
      <c r="Q247" s="1007"/>
      <c r="R247" s="370">
        <f t="shared" ref="R247:W248" si="1269">CO225/BY225</f>
        <v>7.4403368056963071E-2</v>
      </c>
      <c r="S247" s="370">
        <f t="shared" si="1269"/>
        <v>7.2421828475625755E-2</v>
      </c>
      <c r="T247" s="370">
        <f t="shared" si="1269"/>
        <v>7.3447269815706082E-2</v>
      </c>
      <c r="U247" s="370">
        <f t="shared" si="1269"/>
        <v>6.6862267364424938E-2</v>
      </c>
      <c r="V247" s="370">
        <f t="shared" si="1269"/>
        <v>5.7442980289881221E-2</v>
      </c>
      <c r="W247" s="370">
        <f t="shared" si="1269"/>
        <v>6.2383810983115295E-2</v>
      </c>
      <c r="X247" s="1006" t="s">
        <v>724</v>
      </c>
      <c r="Y247" s="1007"/>
      <c r="Z247" s="370">
        <f t="shared" ref="Z247:AE248" si="1270">CW225/BY225</f>
        <v>1.6650416445081371E-3</v>
      </c>
      <c r="AA247" s="370">
        <f t="shared" si="1270"/>
        <v>1.8619958547435877E-3</v>
      </c>
      <c r="AB247" s="370">
        <f t="shared" si="1270"/>
        <v>1.7600725870074976E-3</v>
      </c>
      <c r="AC247" s="370">
        <f t="shared" si="1270"/>
        <v>6.6862267364424938E-2</v>
      </c>
      <c r="AD247" s="370">
        <f t="shared" si="1270"/>
        <v>5.7442980289881221E-2</v>
      </c>
      <c r="AE247" s="370">
        <f t="shared" si="1270"/>
        <v>6.2383810983115295E-2</v>
      </c>
      <c r="AF247" s="1006" t="s">
        <v>724</v>
      </c>
      <c r="AG247" s="1007"/>
      <c r="AH247" s="370" t="e">
        <f t="shared" ref="AH247:AM248" si="1271">DE225/BY225</f>
        <v>#VALUE!</v>
      </c>
      <c r="AI247" s="370" t="e">
        <f t="shared" si="1271"/>
        <v>#VALUE!</v>
      </c>
      <c r="AJ247" s="370">
        <f t="shared" si="1271"/>
        <v>0</v>
      </c>
      <c r="AK247" s="370">
        <f t="shared" si="1271"/>
        <v>0</v>
      </c>
      <c r="AL247" s="370">
        <f t="shared" si="1271"/>
        <v>5.7442980289881221E-2</v>
      </c>
      <c r="AM247" s="370">
        <f t="shared" si="1271"/>
        <v>6.2383810983115295E-2</v>
      </c>
      <c r="AN247" s="1006" t="s">
        <v>724</v>
      </c>
      <c r="AO247" s="1007"/>
      <c r="AP247" s="370">
        <f t="shared" ref="AP247:AU248" si="1272">DM225/BY225</f>
        <v>7.363390870349952E-2</v>
      </c>
      <c r="AQ247" s="370">
        <f t="shared" si="1272"/>
        <v>7.1524574760571363E-2</v>
      </c>
      <c r="AR247" s="370">
        <f t="shared" si="1272"/>
        <v>7.2616149334950239E-2</v>
      </c>
      <c r="AS247" s="370">
        <f t="shared" si="1272"/>
        <v>6.6862267364424938E-2</v>
      </c>
      <c r="AT247" s="370">
        <f t="shared" si="1272"/>
        <v>5.7442980289881221E-2</v>
      </c>
      <c r="AU247" s="370">
        <f t="shared" si="1272"/>
        <v>6.2383810983115295E-2</v>
      </c>
      <c r="AV247" s="1006" t="s">
        <v>724</v>
      </c>
      <c r="AW247" s="1007"/>
      <c r="AX247" s="370">
        <f t="shared" ref="AX247:BC248" si="1273">DU225/BY225</f>
        <v>0</v>
      </c>
      <c r="AY247" s="370">
        <f t="shared" si="1273"/>
        <v>0</v>
      </c>
      <c r="AZ247" s="370">
        <f t="shared" si="1273"/>
        <v>1.7600725870074976E-3</v>
      </c>
      <c r="BA247" s="370">
        <f t="shared" si="1273"/>
        <v>6.6862267364424938E-2</v>
      </c>
      <c r="BB247" s="370">
        <f t="shared" si="1273"/>
        <v>5.7442980289881221E-2</v>
      </c>
      <c r="BC247" s="370">
        <f t="shared" si="1273"/>
        <v>6.2383810983115295E-2</v>
      </c>
      <c r="BD247" s="1006" t="s">
        <v>724</v>
      </c>
      <c r="BE247" s="1007"/>
      <c r="BF247" s="370">
        <f t="shared" ref="BF247:BK248" si="1274">EC225/BY225</f>
        <v>7.363390870349952E-2</v>
      </c>
      <c r="BG247" s="370">
        <f t="shared" si="1274"/>
        <v>7.1524574760571363E-2</v>
      </c>
      <c r="BH247" s="370">
        <f t="shared" si="1274"/>
        <v>7.2616149334950239E-2</v>
      </c>
      <c r="BI247" s="370">
        <f t="shared" si="1274"/>
        <v>6.6862267364424938E-2</v>
      </c>
      <c r="BJ247" s="370">
        <f t="shared" si="1274"/>
        <v>5.7442980289881221E-2</v>
      </c>
      <c r="BK247" s="370">
        <f t="shared" si="1274"/>
        <v>6.2383810983115295E-2</v>
      </c>
      <c r="BL247" s="1006" t="s">
        <v>724</v>
      </c>
      <c r="BM247" s="1007"/>
      <c r="BN247" s="368">
        <f t="shared" si="1210"/>
        <v>7.363390870349952E-2</v>
      </c>
      <c r="BO247" s="368">
        <f t="shared" si="1211"/>
        <v>7.1524574760571363E-2</v>
      </c>
      <c r="BP247" s="368">
        <f t="shared" si="1212"/>
        <v>7.2616149334950239E-2</v>
      </c>
      <c r="BQ247" s="368">
        <f t="shared" si="1213"/>
        <v>6.6862267364424938E-2</v>
      </c>
      <c r="BR247" s="368">
        <f t="shared" si="1214"/>
        <v>5.7442980289881221E-2</v>
      </c>
      <c r="BS247" s="368">
        <f t="shared" si="1215"/>
        <v>6.2383810983115295E-2</v>
      </c>
      <c r="BT247" s="1006" t="s">
        <v>724</v>
      </c>
      <c r="BU247" s="1007"/>
      <c r="BV247" s="370" t="e">
        <f t="shared" ref="BV247:BV249" si="1275">ES225/CB225</f>
        <v>#VALUE!</v>
      </c>
      <c r="BW247" s="370" t="e">
        <f t="shared" ref="BW247:BW249" si="1276">ET225/CC225</f>
        <v>#VALUE!</v>
      </c>
      <c r="BX247" s="371" t="e">
        <f t="shared" ref="BX247:BX249" si="1277">EU225/CD225</f>
        <v>#VALUE!</v>
      </c>
    </row>
    <row r="248" spans="1:287" x14ac:dyDescent="0.2">
      <c r="G248" s="150" t="s">
        <v>645</v>
      </c>
      <c r="H248" s="1006" t="s">
        <v>724</v>
      </c>
      <c r="I248" s="1007"/>
      <c r="J248" s="370">
        <f t="shared" si="1268"/>
        <v>0.76883100721007325</v>
      </c>
      <c r="K248" s="370">
        <f t="shared" si="1268"/>
        <v>0.75678349240948761</v>
      </c>
      <c r="L248" s="370">
        <f t="shared" si="1268"/>
        <v>0.79113713355210824</v>
      </c>
      <c r="M248" s="370">
        <f t="shared" si="1268"/>
        <v>0.62910468845588319</v>
      </c>
      <c r="N248" s="370">
        <f t="shared" si="1268"/>
        <v>0.65080016838525723</v>
      </c>
      <c r="O248" s="371">
        <f t="shared" si="1268"/>
        <v>0.67018001376184622</v>
      </c>
      <c r="P248" s="1006" t="s">
        <v>724</v>
      </c>
      <c r="Q248" s="1007"/>
      <c r="R248" s="370">
        <f t="shared" si="1269"/>
        <v>0.662089702171204</v>
      </c>
      <c r="S248" s="370">
        <f t="shared" si="1269"/>
        <v>0.65131421476912854</v>
      </c>
      <c r="T248" s="370">
        <f t="shared" si="1269"/>
        <v>0.68050828179940781</v>
      </c>
      <c r="U248" s="370">
        <f t="shared" si="1269"/>
        <v>0.56643541304502121</v>
      </c>
      <c r="V248" s="370">
        <f t="shared" si="1269"/>
        <v>0.55363114986108564</v>
      </c>
      <c r="W248" s="370">
        <f t="shared" si="1269"/>
        <v>0.58220668105081685</v>
      </c>
      <c r="X248" s="1006" t="s">
        <v>724</v>
      </c>
      <c r="Y248" s="1007"/>
      <c r="Z248" s="370">
        <f t="shared" si="1270"/>
        <v>0.54958705077407743</v>
      </c>
      <c r="AA248" s="370">
        <f t="shared" si="1270"/>
        <v>0.54166537386526459</v>
      </c>
      <c r="AB248" s="370">
        <f t="shared" si="1270"/>
        <v>0.55762866181015935</v>
      </c>
      <c r="AC248" s="370">
        <f t="shared" si="1270"/>
        <v>0.51407963337949147</v>
      </c>
      <c r="AD248" s="370">
        <f t="shared" si="1270"/>
        <v>0.50350192800193949</v>
      </c>
      <c r="AE248" s="370">
        <f t="shared" si="1270"/>
        <v>0.52020953513705115</v>
      </c>
      <c r="AF248" s="1006" t="s">
        <v>724</v>
      </c>
      <c r="AG248" s="1007"/>
      <c r="AH248" s="370">
        <f t="shared" si="1271"/>
        <v>0.17218053969876904</v>
      </c>
      <c r="AI248" s="370">
        <f t="shared" si="1271"/>
        <v>0.17723053958553719</v>
      </c>
      <c r="AJ248" s="370">
        <f t="shared" si="1271"/>
        <v>0.48056874963131502</v>
      </c>
      <c r="AK248" s="370">
        <f t="shared" si="1271"/>
        <v>0.45233072807447378</v>
      </c>
      <c r="AL248" s="370">
        <f t="shared" si="1271"/>
        <v>0.49372494282500612</v>
      </c>
      <c r="AM248" s="370">
        <f t="shared" si="1271"/>
        <v>0.49867729843266889</v>
      </c>
      <c r="AN248" s="1006" t="s">
        <v>724</v>
      </c>
      <c r="AO248" s="1007"/>
      <c r="AP248" s="370">
        <f t="shared" si="1272"/>
        <v>0.55160229488279489</v>
      </c>
      <c r="AQ248" s="370">
        <f t="shared" si="1272"/>
        <v>0.54432865580960654</v>
      </c>
      <c r="AR248" s="370">
        <f t="shared" si="1272"/>
        <v>0.54898109183968025</v>
      </c>
      <c r="AS248" s="370">
        <f t="shared" si="1272"/>
        <v>0.4483199813765526</v>
      </c>
      <c r="AT248" s="370">
        <f t="shared" si="1272"/>
        <v>0.44451358779977812</v>
      </c>
      <c r="AU248" s="370">
        <f t="shared" si="1272"/>
        <v>0.44647051289156581</v>
      </c>
      <c r="AV248" s="1006" t="s">
        <v>724</v>
      </c>
      <c r="AW248" s="1007"/>
      <c r="AX248" s="370">
        <f t="shared" si="1273"/>
        <v>0.5122840807142276</v>
      </c>
      <c r="AY248" s="370">
        <f t="shared" si="1273"/>
        <v>0.50161541265431675</v>
      </c>
      <c r="AZ248" s="370">
        <f t="shared" si="1273"/>
        <v>0.51637546853030569</v>
      </c>
      <c r="BA248" s="370">
        <f t="shared" si="1273"/>
        <v>0.4430132501667528</v>
      </c>
      <c r="BB248" s="370">
        <f t="shared" si="1273"/>
        <v>0.44346788554114147</v>
      </c>
      <c r="BC248" s="370">
        <f t="shared" si="1273"/>
        <v>0.4472102975601106</v>
      </c>
      <c r="BD248" s="1006" t="s">
        <v>724</v>
      </c>
      <c r="BE248" s="1007"/>
      <c r="BF248" s="370">
        <f t="shared" si="1274"/>
        <v>0.58516903527368458</v>
      </c>
      <c r="BG248" s="370">
        <f t="shared" si="1274"/>
        <v>0.57796477229114229</v>
      </c>
      <c r="BH248" s="370">
        <f t="shared" si="1274"/>
        <v>0.58164509208625492</v>
      </c>
      <c r="BI248" s="370">
        <f t="shared" si="1274"/>
        <v>0.50941684186857206</v>
      </c>
      <c r="BJ248" s="370">
        <f t="shared" si="1274"/>
        <v>0.49939712277640458</v>
      </c>
      <c r="BK248" s="370">
        <f t="shared" si="1274"/>
        <v>0.50454841344265822</v>
      </c>
      <c r="BL248" s="1006" t="s">
        <v>724</v>
      </c>
      <c r="BM248" s="1007"/>
      <c r="BN248" s="368">
        <f t="shared" si="1210"/>
        <v>0.59338453342529573</v>
      </c>
      <c r="BO248" s="368">
        <f t="shared" si="1211"/>
        <v>0.57836438883200958</v>
      </c>
      <c r="BP248" s="368">
        <f t="shared" si="1212"/>
        <v>0.5858085065257419</v>
      </c>
      <c r="BQ248" s="368">
        <f t="shared" si="1213"/>
        <v>0.50857292134951704</v>
      </c>
      <c r="BR248" s="372">
        <f t="shared" si="1214"/>
        <v>0.49547675768020555</v>
      </c>
      <c r="BS248" s="372">
        <f t="shared" si="1215"/>
        <v>0.50048310888288128</v>
      </c>
      <c r="BT248" s="1006" t="s">
        <v>724</v>
      </c>
      <c r="BU248" s="1007"/>
      <c r="BV248" s="370">
        <f t="shared" si="1275"/>
        <v>0.17030253930765077</v>
      </c>
      <c r="BW248" s="370">
        <f t="shared" si="1276"/>
        <v>0.15641821183240989</v>
      </c>
      <c r="BX248" s="371">
        <f t="shared" si="1277"/>
        <v>0.16454333199641513</v>
      </c>
      <c r="BY248" s="211"/>
      <c r="BZ248" s="211"/>
      <c r="CA248" s="211"/>
      <c r="CB248" s="211"/>
      <c r="CC248" s="211"/>
      <c r="CD248" s="211"/>
      <c r="CG248" s="408"/>
      <c r="CH248" s="408"/>
      <c r="CI248" s="408"/>
      <c r="CJ248" s="408"/>
      <c r="CK248" s="408"/>
      <c r="CL248" s="408"/>
      <c r="CM248" s="408"/>
      <c r="CN248" s="408"/>
      <c r="CO248" s="408"/>
      <c r="CP248" s="408"/>
      <c r="CQ248" s="408"/>
      <c r="CR248" s="408"/>
      <c r="CS248" s="408"/>
      <c r="CT248" s="408"/>
      <c r="CU248" s="408"/>
      <c r="CV248" s="408"/>
      <c r="CW248" s="408"/>
      <c r="CX248" s="408"/>
      <c r="CY248" s="408"/>
      <c r="CZ248" s="408"/>
      <c r="DA248" s="408"/>
      <c r="DB248" s="408"/>
      <c r="DC248" s="408"/>
      <c r="DD248" s="408"/>
      <c r="DE248" s="408"/>
      <c r="DF248" s="408"/>
      <c r="DG248" s="408"/>
      <c r="DH248" s="408"/>
      <c r="DI248" s="408"/>
      <c r="DJ248" s="408"/>
      <c r="DK248" s="408"/>
      <c r="DL248" s="408"/>
      <c r="DM248" s="408"/>
      <c r="DN248" s="408"/>
      <c r="DO248" s="408"/>
      <c r="DP248" s="408"/>
      <c r="DQ248" s="408"/>
      <c r="DR248" s="408"/>
      <c r="DS248" s="408"/>
      <c r="DT248" s="408"/>
      <c r="DU248" s="408"/>
      <c r="DV248" s="408"/>
      <c r="DW248" s="408"/>
      <c r="DX248" s="408"/>
      <c r="DY248" s="408"/>
      <c r="DZ248" s="408"/>
      <c r="EA248" s="408"/>
      <c r="EB248" s="408"/>
      <c r="EC248" s="408"/>
      <c r="ED248" s="408"/>
      <c r="EE248" s="408"/>
      <c r="EF248" s="408"/>
      <c r="EG248" s="408"/>
      <c r="EH248" s="408"/>
      <c r="EI248" s="408"/>
      <c r="EJ248" s="408"/>
      <c r="EK248" s="408"/>
      <c r="EL248" s="408"/>
      <c r="EM248" s="408"/>
      <c r="EN248" s="408"/>
      <c r="EO248" s="408"/>
      <c r="EP248" s="408"/>
      <c r="EQ248" s="408"/>
      <c r="ER248" s="408"/>
      <c r="ES248" s="408"/>
      <c r="ET248" s="408"/>
      <c r="EU248" s="408"/>
      <c r="EV248" s="211"/>
      <c r="EW248" s="211"/>
      <c r="EX248" s="409"/>
      <c r="EY248" s="409"/>
      <c r="EZ248" s="409"/>
      <c r="FA248" s="409"/>
      <c r="FB248" s="409"/>
      <c r="FC248" s="409"/>
      <c r="FD248" s="409"/>
      <c r="FE248" s="409"/>
      <c r="FF248" s="409"/>
      <c r="FG248" s="409"/>
      <c r="FH248" s="409"/>
      <c r="FI248" s="409"/>
      <c r="FJ248" s="409"/>
      <c r="FK248" s="409"/>
      <c r="FL248" s="409"/>
      <c r="FM248" s="409"/>
      <c r="FN248" s="409"/>
      <c r="FO248" s="409"/>
      <c r="FP248" s="409"/>
      <c r="FQ248" s="409"/>
      <c r="FR248" s="409"/>
      <c r="FS248" s="409"/>
      <c r="FT248" s="409"/>
      <c r="FU248" s="409"/>
      <c r="FV248" s="409"/>
      <c r="FW248" s="409"/>
      <c r="FX248" s="409"/>
      <c r="FY248" s="409"/>
      <c r="FZ248" s="409"/>
      <c r="GA248" s="409"/>
      <c r="GB248" s="409"/>
      <c r="GC248" s="409"/>
      <c r="GD248" s="409"/>
      <c r="GE248" s="409"/>
      <c r="GF248" s="409"/>
      <c r="GG248" s="409"/>
      <c r="GH248" s="409"/>
      <c r="GI248" s="409"/>
      <c r="GJ248" s="409"/>
      <c r="GK248" s="409"/>
      <c r="GL248" s="409"/>
      <c r="GM248" s="409"/>
      <c r="GN248" s="409"/>
      <c r="GO248" s="409"/>
      <c r="GP248" s="409"/>
      <c r="GQ248" s="409"/>
      <c r="GR248" s="409"/>
      <c r="GS248" s="409"/>
      <c r="GT248" s="409"/>
      <c r="GU248" s="409"/>
      <c r="GV248" s="409"/>
      <c r="GW248" s="409"/>
      <c r="GX248" s="409"/>
      <c r="GY248" s="409"/>
      <c r="GZ248" s="409"/>
      <c r="HA248" s="409"/>
      <c r="HB248" s="409"/>
      <c r="HC248" s="409"/>
      <c r="HD248" s="409"/>
      <c r="HE248" s="409"/>
      <c r="HF248" s="409"/>
      <c r="HG248" s="409"/>
      <c r="HH248" s="409"/>
      <c r="HI248" s="409"/>
      <c r="HJ248" s="409"/>
      <c r="HK248" s="409"/>
      <c r="HL248" s="409"/>
      <c r="HM248" s="445"/>
      <c r="HN248" s="445"/>
      <c r="HO248" s="445"/>
      <c r="HP248" s="445"/>
      <c r="HQ248" s="445"/>
      <c r="HR248" s="445"/>
      <c r="HS248" s="445"/>
      <c r="HT248" s="445"/>
      <c r="HU248" s="445"/>
      <c r="HV248" s="445"/>
      <c r="HW248" s="445"/>
      <c r="HX248" s="445"/>
      <c r="HY248" s="445"/>
      <c r="HZ248" s="445"/>
      <c r="IA248" s="445"/>
      <c r="IB248" s="445"/>
      <c r="IC248" s="445"/>
      <c r="ID248" s="445"/>
      <c r="IE248" s="445"/>
      <c r="IF248" s="445"/>
      <c r="IG248" s="445"/>
      <c r="IH248" s="445"/>
      <c r="II248" s="445"/>
      <c r="IJ248" s="445"/>
      <c r="IK248" s="445"/>
      <c r="IL248" s="445"/>
      <c r="IM248" s="445"/>
      <c r="IN248" s="445"/>
      <c r="IO248" s="445"/>
      <c r="IP248" s="445"/>
      <c r="IQ248" s="445"/>
      <c r="IR248" s="445"/>
      <c r="IS248" s="445"/>
      <c r="IT248" s="445"/>
      <c r="IU248" s="445"/>
      <c r="IV248" s="445"/>
      <c r="IW248" s="445"/>
      <c r="IX248" s="445"/>
      <c r="IY248" s="445"/>
      <c r="IZ248" s="445"/>
      <c r="JA248" s="445"/>
      <c r="JB248" s="445"/>
      <c r="JC248" s="445"/>
      <c r="JD248" s="445"/>
      <c r="JE248" s="445"/>
      <c r="JF248" s="445"/>
      <c r="JG248" s="445"/>
      <c r="JH248" s="445"/>
      <c r="JI248" s="445"/>
      <c r="JJ248" s="445"/>
      <c r="JK248" s="445"/>
      <c r="JL248" s="445"/>
      <c r="JM248" s="445"/>
      <c r="JN248" s="445"/>
      <c r="JO248" s="445"/>
      <c r="JP248" s="445"/>
      <c r="JQ248" s="445"/>
      <c r="JR248" s="445"/>
      <c r="JS248" s="445"/>
      <c r="JT248" s="445"/>
      <c r="JU248" s="445"/>
      <c r="JV248" s="445"/>
      <c r="JW248" s="445"/>
      <c r="JX248" s="445"/>
      <c r="JY248" s="445"/>
      <c r="JZ248" s="445"/>
      <c r="KA248" s="445"/>
    </row>
    <row r="249" spans="1:287" x14ac:dyDescent="0.2">
      <c r="G249" s="150" t="s">
        <v>317</v>
      </c>
      <c r="H249" s="938" t="s">
        <v>724</v>
      </c>
      <c r="I249" s="1005"/>
      <c r="J249" s="370">
        <f t="shared" ref="J249" si="1278">CG227/BY227</f>
        <v>0.82223757512775641</v>
      </c>
      <c r="K249" s="370">
        <f t="shared" ref="K249" si="1279">CH227/BZ227</f>
        <v>0.79284732793123192</v>
      </c>
      <c r="L249" s="370">
        <f t="shared" ref="L249" si="1280">CI227/CA227</f>
        <v>0.8528608724618818</v>
      </c>
      <c r="M249" s="370">
        <f t="shared" ref="M249" si="1281">CJ227/CB227</f>
        <v>0.76914450673708434</v>
      </c>
      <c r="N249" s="370">
        <f t="shared" ref="N249" si="1282">CK227/CC227</f>
        <v>0.73996842666229934</v>
      </c>
      <c r="O249" s="371">
        <f t="shared" ref="O249" si="1283">CL227/CD227</f>
        <v>0.7987325545339784</v>
      </c>
      <c r="P249" s="938" t="s">
        <v>724</v>
      </c>
      <c r="Q249" s="1005"/>
      <c r="R249" s="370">
        <f t="shared" ref="R249" si="1284">CO227/BY227</f>
        <v>0.75659284533658155</v>
      </c>
      <c r="S249" s="370">
        <f t="shared" ref="S249" si="1285">CP227/BZ227</f>
        <v>0.72722771182898427</v>
      </c>
      <c r="T249" s="370">
        <f t="shared" ref="T249" si="1286">CQ227/CA227</f>
        <v>0.78722794167938137</v>
      </c>
      <c r="U249" s="370">
        <f t="shared" ref="U249" si="1287">CR227/CB227</f>
        <v>0.71437864801910989</v>
      </c>
      <c r="V249" s="370">
        <f t="shared" ref="V249" si="1288">CS227/CC227</f>
        <v>0.68753076280406411</v>
      </c>
      <c r="W249" s="370">
        <f t="shared" ref="W249" si="1289">CT227/CD227</f>
        <v>0.74505582746400256</v>
      </c>
      <c r="X249" s="938" t="s">
        <v>724</v>
      </c>
      <c r="Y249" s="1005"/>
      <c r="Z249" s="370">
        <f t="shared" ref="Z249" si="1290">CW227/BY227</f>
        <v>0.75886836103259903</v>
      </c>
      <c r="AA249" s="370">
        <f t="shared" ref="AA249" si="1291">CX227/BZ227</f>
        <v>0.7296300640043073</v>
      </c>
      <c r="AB249" s="370">
        <f t="shared" ref="AB249" si="1292">CY227/CA227</f>
        <v>0.78956304817163336</v>
      </c>
      <c r="AC249" s="370">
        <f t="shared" ref="AC249" si="1293">CZ227/CB227</f>
        <v>0.71832011183088496</v>
      </c>
      <c r="AD249" s="370">
        <f t="shared" ref="AD249" si="1294">DA227/CC227</f>
        <v>0.69148645830901345</v>
      </c>
      <c r="AE249" s="370">
        <f t="shared" ref="AE249" si="1295">DB227/CD227</f>
        <v>0.74900394887463617</v>
      </c>
      <c r="AF249" s="938" t="s">
        <v>724</v>
      </c>
      <c r="AG249" s="1005"/>
      <c r="AH249" s="370">
        <f t="shared" ref="AH249" si="1296">DE227/BY227</f>
        <v>0.51902026295742365</v>
      </c>
      <c r="AI249" s="370">
        <f t="shared" ref="AI249" si="1297">DF227/BZ227</f>
        <v>0.55043659625650099</v>
      </c>
      <c r="AJ249" s="370">
        <f t="shared" ref="AJ249" si="1298">DG227/CA227</f>
        <v>0.61045496763287199</v>
      </c>
      <c r="AK249" s="370">
        <f t="shared" ref="AK249" si="1299">DH227/CB227</f>
        <v>0.54561190042042396</v>
      </c>
      <c r="AL249" s="370">
        <f t="shared" ref="AL249" si="1300">DI227/CC227</f>
        <v>0.66884582042009588</v>
      </c>
      <c r="AM249" s="370">
        <f t="shared" ref="AM249" si="1301">DJ227/CD227</f>
        <v>0.6817719864297449</v>
      </c>
      <c r="AN249" s="938" t="s">
        <v>724</v>
      </c>
      <c r="AO249" s="1005"/>
      <c r="AP249" s="370">
        <f t="shared" ref="AP249" si="1302">DM227/BY227</f>
        <v>0.75270460955099161</v>
      </c>
      <c r="AQ249" s="370">
        <f t="shared" ref="AQ249" si="1303">DN227/BZ227</f>
        <v>0.72315961003654272</v>
      </c>
      <c r="AR249" s="370">
        <f t="shared" ref="AR249" si="1304">DO227/CA227</f>
        <v>0.73882366571325508</v>
      </c>
      <c r="AS249" s="370">
        <f t="shared" ref="AS249" si="1305">DP227/CB227</f>
        <v>0.48926878222163095</v>
      </c>
      <c r="AT249" s="370">
        <f t="shared" ref="AT249" si="1306">DQ227/CC227</f>
        <v>0.47064894483797703</v>
      </c>
      <c r="AU249" s="370">
        <f t="shared" ref="AU249" si="1307">DR227/CD227</f>
        <v>0.48055840555780027</v>
      </c>
      <c r="AV249" s="938" t="s">
        <v>724</v>
      </c>
      <c r="AW249" s="1005"/>
      <c r="AX249" s="370">
        <f t="shared" ref="AX249" si="1308">DU227/BY227</f>
        <v>0.72900525520657788</v>
      </c>
      <c r="AY249" s="370">
        <f t="shared" ref="AY249" si="1309">DV227/BZ227</f>
        <v>0.70128530489541041</v>
      </c>
      <c r="AZ249" s="370">
        <f t="shared" ref="AZ249" si="1310">DW227/CA227</f>
        <v>0.74162694787223893</v>
      </c>
      <c r="BA249" s="370">
        <f t="shared" ref="BA249" si="1311">DX227/CB227</f>
        <v>0.47154729168547427</v>
      </c>
      <c r="BB249" s="370">
        <f t="shared" ref="BB249" si="1312">DY227/CC227</f>
        <v>0.46920501227790257</v>
      </c>
      <c r="BC249" s="370">
        <f t="shared" ref="BC249" si="1313">DZ227/CD227</f>
        <v>0.48339049777269411</v>
      </c>
      <c r="BD249" s="938" t="s">
        <v>724</v>
      </c>
      <c r="BE249" s="1005"/>
      <c r="BF249" s="370">
        <f t="shared" ref="BF249" si="1314">EC227/BY227</f>
        <v>0.7332665263521706</v>
      </c>
      <c r="BG249" s="370">
        <f t="shared" ref="BG249" si="1315">ED227/BZ227</f>
        <v>0.70727075865425038</v>
      </c>
      <c r="BH249" s="370">
        <f t="shared" ref="BH249" si="1316">EE227/CA227</f>
        <v>0.72105309608092605</v>
      </c>
      <c r="BI249" s="370">
        <f t="shared" ref="BI249" si="1317">EF227/CB227</f>
        <v>0.71061908496102999</v>
      </c>
      <c r="BJ249" s="370">
        <f t="shared" ref="BJ249" si="1318">EG227/CC227</f>
        <v>0.68337678989729866</v>
      </c>
      <c r="BK249" s="370">
        <f t="shared" ref="BK249" si="1319">EH227/CD227</f>
        <v>0.6978751148444795</v>
      </c>
      <c r="BL249" s="938" t="s">
        <v>724</v>
      </c>
      <c r="BM249" s="1005"/>
      <c r="BN249" s="368">
        <f t="shared" si="1210"/>
        <v>0.76389200707160843</v>
      </c>
      <c r="BO249" s="368">
        <f t="shared" si="1211"/>
        <v>0.71070851543726166</v>
      </c>
      <c r="BP249" s="368">
        <f t="shared" si="1212"/>
        <v>0.73741705063773244</v>
      </c>
      <c r="BQ249" s="368">
        <f t="shared" si="1213"/>
        <v>0.71108421576933956</v>
      </c>
      <c r="BR249" s="368">
        <f t="shared" si="1214"/>
        <v>0.67125372925021431</v>
      </c>
      <c r="BS249" s="368">
        <f t="shared" si="1215"/>
        <v>0.68514704666537185</v>
      </c>
      <c r="BT249" s="938" t="s">
        <v>724</v>
      </c>
      <c r="BU249" s="1005"/>
      <c r="BV249" s="370">
        <f t="shared" si="1275"/>
        <v>0.60283395847817067</v>
      </c>
      <c r="BW249" s="370">
        <f t="shared" si="1276"/>
        <v>0.58939575498510288</v>
      </c>
      <c r="BX249" s="371">
        <f t="shared" si="1277"/>
        <v>0.59789402618606569</v>
      </c>
      <c r="BY249" s="211"/>
      <c r="BZ249" s="211"/>
      <c r="CA249" s="211"/>
      <c r="CB249" s="211"/>
      <c r="CC249" s="211"/>
      <c r="CD249" s="211"/>
      <c r="CG249" s="408"/>
      <c r="CH249" s="408"/>
      <c r="CI249" s="408"/>
      <c r="CJ249" s="408"/>
      <c r="CK249" s="408"/>
      <c r="CL249" s="408"/>
      <c r="CM249" s="408"/>
      <c r="CN249" s="408"/>
      <c r="CO249" s="408"/>
      <c r="CP249" s="408"/>
      <c r="CQ249" s="408"/>
      <c r="CR249" s="408"/>
      <c r="CS249" s="408"/>
      <c r="CT249" s="408"/>
      <c r="CU249" s="408"/>
      <c r="CV249" s="408"/>
      <c r="CW249" s="408"/>
      <c r="CX249" s="408"/>
      <c r="CY249" s="408"/>
      <c r="CZ249" s="408"/>
      <c r="DA249" s="408"/>
      <c r="DB249" s="408"/>
      <c r="DC249" s="408"/>
      <c r="DD249" s="408"/>
      <c r="DE249" s="408"/>
      <c r="DF249" s="408"/>
      <c r="DG249" s="408"/>
      <c r="DH249" s="408"/>
      <c r="DI249" s="408"/>
      <c r="DJ249" s="408"/>
      <c r="DK249" s="408"/>
      <c r="DL249" s="408"/>
      <c r="DM249" s="408"/>
      <c r="DN249" s="408"/>
      <c r="DO249" s="408"/>
      <c r="DP249" s="408"/>
      <c r="DQ249" s="408"/>
      <c r="DR249" s="408"/>
      <c r="DS249" s="408"/>
      <c r="DT249" s="408"/>
      <c r="DU249" s="408"/>
      <c r="DV249" s="408"/>
      <c r="DW249" s="408"/>
      <c r="DX249" s="408"/>
      <c r="DY249" s="408"/>
      <c r="DZ249" s="408"/>
      <c r="EA249" s="408"/>
      <c r="EB249" s="408"/>
      <c r="EC249" s="408"/>
      <c r="ED249" s="408"/>
      <c r="EE249" s="408"/>
      <c r="EF249" s="408"/>
      <c r="EG249" s="408"/>
      <c r="EH249" s="408"/>
      <c r="EI249" s="408"/>
      <c r="EJ249" s="408"/>
      <c r="EK249" s="408"/>
      <c r="EL249" s="408"/>
      <c r="EM249" s="408"/>
      <c r="EN249" s="408"/>
      <c r="EO249" s="408"/>
      <c r="EP249" s="408"/>
      <c r="EQ249" s="408"/>
      <c r="ER249" s="408"/>
      <c r="ES249" s="408"/>
      <c r="ET249" s="408"/>
      <c r="EU249" s="408"/>
      <c r="EV249" s="211"/>
      <c r="EW249" s="211"/>
      <c r="EX249" s="409"/>
      <c r="EY249" s="409"/>
      <c r="EZ249" s="409"/>
      <c r="FA249" s="409"/>
      <c r="FB249" s="409"/>
      <c r="FC249" s="409"/>
      <c r="FD249" s="409"/>
      <c r="FE249" s="409"/>
      <c r="FF249" s="409"/>
      <c r="FG249" s="409"/>
      <c r="FH249" s="409"/>
      <c r="FI249" s="409"/>
      <c r="FJ249" s="409"/>
      <c r="FK249" s="409"/>
      <c r="FL249" s="409"/>
      <c r="FM249" s="409"/>
      <c r="FN249" s="409"/>
      <c r="FO249" s="409"/>
      <c r="FP249" s="409"/>
      <c r="FQ249" s="409"/>
      <c r="FR249" s="409"/>
      <c r="FS249" s="409"/>
      <c r="FT249" s="409"/>
      <c r="FU249" s="409"/>
      <c r="FV249" s="409"/>
      <c r="FW249" s="409"/>
      <c r="FX249" s="409"/>
      <c r="FY249" s="409"/>
      <c r="FZ249" s="409"/>
      <c r="GA249" s="409"/>
      <c r="GB249" s="409"/>
      <c r="GC249" s="409"/>
      <c r="GD249" s="409"/>
      <c r="GE249" s="409"/>
      <c r="GF249" s="409"/>
      <c r="GG249" s="409"/>
      <c r="GH249" s="409"/>
      <c r="GI249" s="409"/>
      <c r="GJ249" s="409"/>
      <c r="GK249" s="409"/>
      <c r="GL249" s="409"/>
      <c r="GM249" s="409"/>
      <c r="GN249" s="409"/>
      <c r="GO249" s="409"/>
      <c r="GP249" s="409"/>
      <c r="GQ249" s="409"/>
      <c r="GR249" s="409"/>
      <c r="GS249" s="409"/>
      <c r="GT249" s="409"/>
      <c r="GU249" s="409"/>
      <c r="GV249" s="409"/>
      <c r="GW249" s="409"/>
      <c r="GX249" s="409"/>
      <c r="GY249" s="409"/>
      <c r="GZ249" s="409"/>
      <c r="HA249" s="409"/>
      <c r="HB249" s="409"/>
      <c r="HC249" s="409"/>
      <c r="HD249" s="409"/>
      <c r="HE249" s="409"/>
      <c r="HF249" s="409"/>
      <c r="HG249" s="409"/>
      <c r="HH249" s="409"/>
      <c r="HI249" s="409"/>
      <c r="HJ249" s="409"/>
      <c r="HK249" s="409"/>
      <c r="HL249" s="409"/>
      <c r="HM249" s="445"/>
      <c r="HN249" s="445"/>
      <c r="HO249" s="445"/>
      <c r="HP249" s="445"/>
      <c r="HQ249" s="445"/>
      <c r="HR249" s="445"/>
      <c r="HS249" s="445"/>
      <c r="HT249" s="445"/>
      <c r="HU249" s="445"/>
      <c r="HV249" s="445"/>
      <c r="HW249" s="445"/>
      <c r="HX249" s="445"/>
      <c r="HY249" s="445"/>
      <c r="HZ249" s="445"/>
      <c r="IA249" s="445"/>
      <c r="IB249" s="445"/>
      <c r="IC249" s="445"/>
      <c r="ID249" s="445"/>
      <c r="IE249" s="445"/>
      <c r="IF249" s="445"/>
      <c r="IG249" s="445"/>
      <c r="IH249" s="445"/>
      <c r="II249" s="445"/>
      <c r="IJ249" s="445"/>
      <c r="IK249" s="445"/>
      <c r="IL249" s="445"/>
      <c r="IM249" s="445"/>
      <c r="IN249" s="445"/>
      <c r="IO249" s="445"/>
      <c r="IP249" s="445"/>
      <c r="IQ249" s="445"/>
      <c r="IR249" s="445"/>
      <c r="IS249" s="445"/>
      <c r="IT249" s="445"/>
      <c r="IU249" s="445"/>
      <c r="IV249" s="445"/>
      <c r="IW249" s="445"/>
      <c r="IX249" s="445"/>
      <c r="IY249" s="445"/>
      <c r="IZ249" s="445"/>
      <c r="JA249" s="445"/>
      <c r="JB249" s="445"/>
      <c r="JC249" s="445"/>
      <c r="JD249" s="445"/>
      <c r="JE249" s="445"/>
      <c r="JF249" s="445"/>
      <c r="JG249" s="445"/>
      <c r="JH249" s="445"/>
      <c r="JI249" s="445"/>
      <c r="JJ249" s="445"/>
      <c r="JK249" s="445"/>
      <c r="JL249" s="445"/>
      <c r="JM249" s="445"/>
      <c r="JN249" s="445"/>
      <c r="JO249" s="445"/>
      <c r="JP249" s="445"/>
      <c r="JQ249" s="445"/>
      <c r="JR249" s="445"/>
      <c r="JS249" s="445"/>
      <c r="JT249" s="445"/>
      <c r="JU249" s="445"/>
      <c r="JV249" s="445"/>
      <c r="JW249" s="445"/>
      <c r="JX249" s="445"/>
      <c r="JY249" s="445"/>
      <c r="JZ249" s="445"/>
      <c r="KA249" s="445"/>
    </row>
    <row r="251" spans="1:287" x14ac:dyDescent="0.2">
      <c r="G251" s="984" t="s">
        <v>641</v>
      </c>
      <c r="H251" s="977" t="s">
        <v>587</v>
      </c>
      <c r="I251" s="977"/>
      <c r="J251" s="977"/>
      <c r="K251" s="977"/>
      <c r="L251" s="977"/>
      <c r="M251" s="977"/>
      <c r="N251" s="977"/>
      <c r="O251" s="977"/>
      <c r="P251" s="977" t="s">
        <v>588</v>
      </c>
      <c r="Q251" s="977"/>
      <c r="R251" s="977"/>
      <c r="S251" s="977"/>
      <c r="T251" s="977"/>
      <c r="U251" s="977"/>
      <c r="V251" s="977"/>
      <c r="W251" s="977"/>
      <c r="X251" s="977" t="s">
        <v>589</v>
      </c>
      <c r="Y251" s="977"/>
      <c r="Z251" s="977"/>
      <c r="AA251" s="977"/>
      <c r="AB251" s="977"/>
      <c r="AC251" s="977"/>
      <c r="AD251" s="977"/>
      <c r="AE251" s="977"/>
      <c r="AF251" s="977" t="s">
        <v>590</v>
      </c>
      <c r="AG251" s="977"/>
      <c r="AH251" s="977"/>
      <c r="AI251" s="977"/>
      <c r="AJ251" s="977"/>
      <c r="AK251" s="977"/>
      <c r="AL251" s="977"/>
      <c r="AM251" s="977"/>
      <c r="AN251" s="977" t="s">
        <v>592</v>
      </c>
      <c r="AO251" s="977"/>
      <c r="AP251" s="977"/>
      <c r="AQ251" s="977"/>
      <c r="AR251" s="977"/>
      <c r="AS251" s="977"/>
      <c r="AT251" s="977"/>
      <c r="AU251" s="977"/>
      <c r="AV251" s="977" t="s">
        <v>591</v>
      </c>
      <c r="AW251" s="977"/>
      <c r="AX251" s="977"/>
      <c r="AY251" s="977"/>
      <c r="AZ251" s="977"/>
      <c r="BA251" s="977"/>
      <c r="BB251" s="977"/>
      <c r="BC251" s="977"/>
      <c r="BD251" s="977" t="s">
        <v>593</v>
      </c>
      <c r="BE251" s="977"/>
      <c r="BF251" s="977"/>
      <c r="BG251" s="977"/>
      <c r="BH251" s="977"/>
      <c r="BI251" s="977"/>
      <c r="BJ251" s="977"/>
      <c r="BK251" s="977"/>
      <c r="BL251" s="977" t="s">
        <v>594</v>
      </c>
      <c r="BM251" s="977"/>
      <c r="BN251" s="977"/>
      <c r="BO251" s="977"/>
      <c r="BP251" s="977"/>
      <c r="BQ251" s="977"/>
      <c r="BR251" s="977"/>
      <c r="BS251" s="977"/>
      <c r="BT251" s="977" t="s">
        <v>595</v>
      </c>
      <c r="BU251" s="977"/>
      <c r="BV251" s="977"/>
      <c r="BW251" s="977"/>
      <c r="BX251" s="977"/>
    </row>
    <row r="252" spans="1:287" x14ac:dyDescent="0.2">
      <c r="G252" s="985"/>
      <c r="H252" s="974" t="s">
        <v>586</v>
      </c>
      <c r="I252" s="974"/>
      <c r="J252" s="974" t="s">
        <v>224</v>
      </c>
      <c r="K252" s="974"/>
      <c r="L252" s="974"/>
      <c r="M252" s="974" t="s">
        <v>225</v>
      </c>
      <c r="N252" s="974"/>
      <c r="O252" s="974"/>
      <c r="P252" s="974" t="s">
        <v>586</v>
      </c>
      <c r="Q252" s="979"/>
      <c r="R252" s="978" t="s">
        <v>224</v>
      </c>
      <c r="S252" s="974"/>
      <c r="T252" s="974"/>
      <c r="U252" s="974" t="s">
        <v>225</v>
      </c>
      <c r="V252" s="974"/>
      <c r="W252" s="974"/>
      <c r="X252" s="974" t="s">
        <v>586</v>
      </c>
      <c r="Y252" s="979"/>
      <c r="Z252" s="978" t="s">
        <v>224</v>
      </c>
      <c r="AA252" s="974"/>
      <c r="AB252" s="974"/>
      <c r="AC252" s="974" t="s">
        <v>225</v>
      </c>
      <c r="AD252" s="974"/>
      <c r="AE252" s="974"/>
      <c r="AF252" s="974" t="s">
        <v>586</v>
      </c>
      <c r="AG252" s="979"/>
      <c r="AH252" s="978" t="s">
        <v>224</v>
      </c>
      <c r="AI252" s="974"/>
      <c r="AJ252" s="974"/>
      <c r="AK252" s="974" t="s">
        <v>225</v>
      </c>
      <c r="AL252" s="974"/>
      <c r="AM252" s="974"/>
      <c r="AN252" s="974" t="s">
        <v>586</v>
      </c>
      <c r="AO252" s="974"/>
      <c r="AP252" s="974" t="s">
        <v>224</v>
      </c>
      <c r="AQ252" s="974"/>
      <c r="AR252" s="974"/>
      <c r="AS252" s="974" t="s">
        <v>225</v>
      </c>
      <c r="AT252" s="974"/>
      <c r="AU252" s="974"/>
      <c r="AV252" s="974" t="s">
        <v>586</v>
      </c>
      <c r="AW252" s="979"/>
      <c r="AX252" s="978" t="s">
        <v>224</v>
      </c>
      <c r="AY252" s="974"/>
      <c r="AZ252" s="974"/>
      <c r="BA252" s="974" t="s">
        <v>225</v>
      </c>
      <c r="BB252" s="974"/>
      <c r="BC252" s="974"/>
      <c r="BD252" s="974" t="s">
        <v>586</v>
      </c>
      <c r="BE252" s="979"/>
      <c r="BF252" s="978" t="s">
        <v>224</v>
      </c>
      <c r="BG252" s="974"/>
      <c r="BH252" s="974"/>
      <c r="BI252" s="974" t="s">
        <v>225</v>
      </c>
      <c r="BJ252" s="974"/>
      <c r="BK252" s="974"/>
      <c r="BL252" s="974" t="s">
        <v>586</v>
      </c>
      <c r="BM252" s="979"/>
      <c r="BN252" s="978" t="s">
        <v>224</v>
      </c>
      <c r="BO252" s="974"/>
      <c r="BP252" s="974"/>
      <c r="BQ252" s="974" t="s">
        <v>225</v>
      </c>
      <c r="BR252" s="974"/>
      <c r="BS252" s="974"/>
      <c r="BT252" s="974" t="s">
        <v>586</v>
      </c>
      <c r="BU252" s="979"/>
      <c r="BV252" s="978" t="s">
        <v>225</v>
      </c>
      <c r="BW252" s="974"/>
      <c r="BX252" s="974"/>
    </row>
    <row r="253" spans="1:287" ht="15.75" x14ac:dyDescent="0.25">
      <c r="D253" s="940" t="s">
        <v>642</v>
      </c>
      <c r="E253" s="941"/>
      <c r="F253" s="942"/>
      <c r="G253" s="986"/>
      <c r="H253" s="239" t="s">
        <v>288</v>
      </c>
      <c r="I253" s="240" t="s">
        <v>289</v>
      </c>
      <c r="J253" s="241" t="s">
        <v>537</v>
      </c>
      <c r="K253" s="241" t="s">
        <v>538</v>
      </c>
      <c r="L253" s="241" t="s">
        <v>539</v>
      </c>
      <c r="M253" s="241" t="s">
        <v>537</v>
      </c>
      <c r="N253" s="241" t="s">
        <v>538</v>
      </c>
      <c r="O253" s="242" t="s">
        <v>539</v>
      </c>
      <c r="P253" s="239" t="s">
        <v>288</v>
      </c>
      <c r="Q253" s="240" t="s">
        <v>289</v>
      </c>
      <c r="R253" s="281" t="s">
        <v>537</v>
      </c>
      <c r="S253" s="241" t="s">
        <v>538</v>
      </c>
      <c r="T253" s="241" t="s">
        <v>539</v>
      </c>
      <c r="U253" s="241" t="s">
        <v>537</v>
      </c>
      <c r="V253" s="241" t="s">
        <v>538</v>
      </c>
      <c r="W253" s="242" t="s">
        <v>539</v>
      </c>
      <c r="X253" s="239" t="s">
        <v>288</v>
      </c>
      <c r="Y253" s="240" t="s">
        <v>289</v>
      </c>
      <c r="Z253" s="281" t="s">
        <v>537</v>
      </c>
      <c r="AA253" s="241" t="s">
        <v>538</v>
      </c>
      <c r="AB253" s="241" t="s">
        <v>539</v>
      </c>
      <c r="AC253" s="241" t="s">
        <v>537</v>
      </c>
      <c r="AD253" s="241" t="s">
        <v>538</v>
      </c>
      <c r="AE253" s="242" t="s">
        <v>539</v>
      </c>
      <c r="AF253" s="239" t="s">
        <v>288</v>
      </c>
      <c r="AG253" s="240" t="s">
        <v>289</v>
      </c>
      <c r="AH253" s="281" t="s">
        <v>537</v>
      </c>
      <c r="AI253" s="241" t="s">
        <v>538</v>
      </c>
      <c r="AJ253" s="241" t="s">
        <v>539</v>
      </c>
      <c r="AK253" s="241" t="s">
        <v>537</v>
      </c>
      <c r="AL253" s="241" t="s">
        <v>538</v>
      </c>
      <c r="AM253" s="242" t="s">
        <v>539</v>
      </c>
      <c r="AN253" s="239" t="s">
        <v>288</v>
      </c>
      <c r="AO253" s="240" t="s">
        <v>289</v>
      </c>
      <c r="AP253" s="241" t="s">
        <v>537</v>
      </c>
      <c r="AQ253" s="241" t="s">
        <v>538</v>
      </c>
      <c r="AR253" s="241" t="s">
        <v>539</v>
      </c>
      <c r="AS253" s="241" t="s">
        <v>537</v>
      </c>
      <c r="AT253" s="241" t="s">
        <v>538</v>
      </c>
      <c r="AU253" s="242" t="s">
        <v>539</v>
      </c>
      <c r="AV253" s="239" t="s">
        <v>288</v>
      </c>
      <c r="AW253" s="240" t="s">
        <v>289</v>
      </c>
      <c r="AX253" s="281" t="s">
        <v>537</v>
      </c>
      <c r="AY253" s="241" t="s">
        <v>538</v>
      </c>
      <c r="AZ253" s="241" t="s">
        <v>539</v>
      </c>
      <c r="BA253" s="241" t="s">
        <v>537</v>
      </c>
      <c r="BB253" s="241" t="s">
        <v>538</v>
      </c>
      <c r="BC253" s="242" t="s">
        <v>539</v>
      </c>
      <c r="BD253" s="239" t="s">
        <v>288</v>
      </c>
      <c r="BE253" s="240" t="s">
        <v>289</v>
      </c>
      <c r="BF253" s="281" t="s">
        <v>537</v>
      </c>
      <c r="BG253" s="241" t="s">
        <v>538</v>
      </c>
      <c r="BH253" s="241" t="s">
        <v>539</v>
      </c>
      <c r="BI253" s="241" t="s">
        <v>537</v>
      </c>
      <c r="BJ253" s="241" t="s">
        <v>538</v>
      </c>
      <c r="BK253" s="242" t="s">
        <v>539</v>
      </c>
      <c r="BL253" s="239" t="s">
        <v>288</v>
      </c>
      <c r="BM253" s="240" t="s">
        <v>289</v>
      </c>
      <c r="BN253" s="281" t="s">
        <v>537</v>
      </c>
      <c r="BO253" s="241" t="s">
        <v>538</v>
      </c>
      <c r="BP253" s="241" t="s">
        <v>539</v>
      </c>
      <c r="BQ253" s="241" t="s">
        <v>537</v>
      </c>
      <c r="BR253" s="241" t="s">
        <v>538</v>
      </c>
      <c r="BS253" s="242" t="s">
        <v>539</v>
      </c>
      <c r="BT253" s="239" t="s">
        <v>288</v>
      </c>
      <c r="BU253" s="240" t="s">
        <v>289</v>
      </c>
      <c r="BV253" s="281" t="s">
        <v>537</v>
      </c>
      <c r="BW253" s="241" t="s">
        <v>538</v>
      </c>
      <c r="BX253" s="242" t="s">
        <v>539</v>
      </c>
    </row>
    <row r="254" spans="1:287" ht="15.75" x14ac:dyDescent="0.25">
      <c r="D254" s="940">
        <v>21</v>
      </c>
      <c r="E254" s="941"/>
      <c r="F254" s="942"/>
      <c r="G254" s="243" t="s">
        <v>204</v>
      </c>
      <c r="H254" s="1008" t="s">
        <v>610</v>
      </c>
      <c r="I254" s="1009"/>
      <c r="J254" s="458">
        <f t="shared" ref="J254:J265" si="1320">HM210</f>
        <v>10</v>
      </c>
      <c r="K254" s="452">
        <f t="shared" ref="K254:K265" si="1321">HN210</f>
        <v>10</v>
      </c>
      <c r="L254" s="452">
        <f t="shared" ref="L254:L265" si="1322">HO210</f>
        <v>10</v>
      </c>
      <c r="M254" s="452">
        <f t="shared" ref="M254:M265" si="1323">HP210</f>
        <v>9</v>
      </c>
      <c r="N254" s="452">
        <f t="shared" ref="N254:N265" si="1324">HQ210</f>
        <v>9</v>
      </c>
      <c r="O254" s="453">
        <f t="shared" ref="O254:O265" si="1325">HR210</f>
        <v>9</v>
      </c>
      <c r="P254" s="1008" t="s">
        <v>610</v>
      </c>
      <c r="Q254" s="1009"/>
      <c r="R254" s="458">
        <f t="shared" ref="R254:R265" si="1326">HU210</f>
        <v>8</v>
      </c>
      <c r="S254" s="452">
        <f t="shared" ref="S254:S265" si="1327">HV210</f>
        <v>8</v>
      </c>
      <c r="T254" s="452">
        <f t="shared" ref="T254:T265" si="1328">HW210</f>
        <v>9</v>
      </c>
      <c r="U254" s="452">
        <f t="shared" ref="U254:U265" si="1329">HX210</f>
        <v>8</v>
      </c>
      <c r="V254" s="452">
        <f t="shared" ref="V254:V265" si="1330">HY210</f>
        <v>8</v>
      </c>
      <c r="W254" s="453">
        <f t="shared" ref="W254:W265" si="1331">HZ210</f>
        <v>8</v>
      </c>
      <c r="X254" s="1008" t="s">
        <v>610</v>
      </c>
      <c r="Y254" s="1009"/>
      <c r="Z254" s="458">
        <f t="shared" ref="Z254:Z265" si="1332">IC210</f>
        <v>9</v>
      </c>
      <c r="AA254" s="452">
        <f t="shared" ref="AA254:AA265" si="1333">ID210</f>
        <v>9</v>
      </c>
      <c r="AB254" s="452">
        <f t="shared" ref="AB254:AB265" si="1334">IE210</f>
        <v>9</v>
      </c>
      <c r="AC254" s="452">
        <f t="shared" ref="AC254:AC265" si="1335">IF210</f>
        <v>9</v>
      </c>
      <c r="AD254" s="452">
        <f t="shared" ref="AD254:AD265" si="1336">IG210</f>
        <v>9</v>
      </c>
      <c r="AE254" s="453">
        <f t="shared" ref="AE254:AE265" si="1337">IH210</f>
        <v>9</v>
      </c>
      <c r="AF254" s="1008" t="s">
        <v>610</v>
      </c>
      <c r="AG254" s="1009"/>
      <c r="AH254" s="458">
        <f t="shared" ref="AH254:AH265" si="1338">IK210</f>
        <v>0</v>
      </c>
      <c r="AI254" s="452">
        <f t="shared" ref="AI254:AI265" si="1339">IL210</f>
        <v>4</v>
      </c>
      <c r="AJ254" s="452">
        <f t="shared" ref="AJ254:AJ265" si="1340">IM210</f>
        <v>4</v>
      </c>
      <c r="AK254" s="452">
        <f t="shared" ref="AK254:AK265" si="1341">IN210</f>
        <v>4</v>
      </c>
      <c r="AL254" s="452">
        <f t="shared" ref="AL254:AL265" si="1342">IO210</f>
        <v>9</v>
      </c>
      <c r="AM254" s="453">
        <f t="shared" ref="AM254:AM265" si="1343">IP210</f>
        <v>9</v>
      </c>
      <c r="AN254" s="1008" t="s">
        <v>610</v>
      </c>
      <c r="AO254" s="1009"/>
      <c r="AP254" s="458">
        <f t="shared" ref="AP254:AP265" si="1344">IS210</f>
        <v>9</v>
      </c>
      <c r="AQ254" s="452">
        <f t="shared" ref="AQ254:AQ265" si="1345">IT210</f>
        <v>10</v>
      </c>
      <c r="AR254" s="452">
        <f t="shared" ref="AR254:AR265" si="1346">IU210</f>
        <v>11</v>
      </c>
      <c r="AS254" s="452">
        <f t="shared" ref="AS254:AS265" si="1347">IV210</f>
        <v>9</v>
      </c>
      <c r="AT254" s="452">
        <f t="shared" ref="AT254:AT265" si="1348">IW210</f>
        <v>9</v>
      </c>
      <c r="AU254" s="453">
        <f t="shared" ref="AU254:AU265" si="1349">IX210</f>
        <v>8</v>
      </c>
      <c r="AV254" s="1008" t="s">
        <v>610</v>
      </c>
      <c r="AW254" s="1009"/>
      <c r="AX254" s="458">
        <f t="shared" ref="AX254:AX265" si="1350">JA210</f>
        <v>6</v>
      </c>
      <c r="AY254" s="452">
        <f t="shared" ref="AY254:AY265" si="1351">JB210</f>
        <v>8</v>
      </c>
      <c r="AZ254" s="452">
        <f t="shared" ref="AZ254:AZ265" si="1352">JC210</f>
        <v>9</v>
      </c>
      <c r="BA254" s="452">
        <f t="shared" ref="BA254:BA265" si="1353">JD210</f>
        <v>8</v>
      </c>
      <c r="BB254" s="452">
        <f t="shared" ref="BB254:BB265" si="1354">JE210</f>
        <v>8</v>
      </c>
      <c r="BC254" s="453">
        <f t="shared" ref="BC254:BC265" si="1355">JF210</f>
        <v>9</v>
      </c>
      <c r="BD254" s="1008" t="s">
        <v>610</v>
      </c>
      <c r="BE254" s="1009"/>
      <c r="BF254" s="458">
        <f t="shared" ref="BF254:BF265" si="1356">JI210</f>
        <v>11</v>
      </c>
      <c r="BG254" s="452">
        <f t="shared" ref="BG254:BG265" si="1357">JJ210</f>
        <v>11</v>
      </c>
      <c r="BH254" s="452">
        <f t="shared" ref="BH254:BH265" si="1358">JK210</f>
        <v>11</v>
      </c>
      <c r="BI254" s="452">
        <f t="shared" ref="BI254:BI265" si="1359">JL210</f>
        <v>9</v>
      </c>
      <c r="BJ254" s="452">
        <f t="shared" ref="BJ254:BJ265" si="1360">JM210</f>
        <v>9</v>
      </c>
      <c r="BK254" s="453">
        <f t="shared" ref="BK254:BK265" si="1361">JN210</f>
        <v>9</v>
      </c>
      <c r="BL254" s="1008" t="s">
        <v>610</v>
      </c>
      <c r="BM254" s="1009"/>
      <c r="BN254" s="458">
        <f t="shared" ref="BN254:BN265" si="1362">JQ210</f>
        <v>10</v>
      </c>
      <c r="BO254" s="452">
        <f t="shared" ref="BO254:BO265" si="1363">JR210</f>
        <v>10</v>
      </c>
      <c r="BP254" s="452">
        <f t="shared" ref="BP254:BP265" si="1364">JS210</f>
        <v>10</v>
      </c>
      <c r="BQ254" s="452">
        <f t="shared" ref="BQ254:BQ265" si="1365">JT210</f>
        <v>8</v>
      </c>
      <c r="BR254" s="452">
        <f t="shared" ref="BR254:BR265" si="1366">JU210</f>
        <v>8</v>
      </c>
      <c r="BS254" s="453">
        <f t="shared" ref="BS254:BS265" si="1367">JV210</f>
        <v>8</v>
      </c>
      <c r="BT254" s="1008" t="s">
        <v>610</v>
      </c>
      <c r="BU254" s="1009"/>
      <c r="BV254" s="458">
        <f t="shared" ref="BV254:BV265" si="1368">JY210</f>
        <v>3</v>
      </c>
      <c r="BW254" s="452">
        <f t="shared" ref="BW254:BW265" si="1369">JZ210</f>
        <v>3</v>
      </c>
      <c r="BX254" s="452">
        <f t="shared" ref="BX254:BX265" si="1370">KA210</f>
        <v>3</v>
      </c>
    </row>
    <row r="255" spans="1:287" ht="15.75" x14ac:dyDescent="0.25">
      <c r="D255" s="940">
        <v>26</v>
      </c>
      <c r="E255" s="941"/>
      <c r="F255" s="942"/>
      <c r="G255" s="244" t="s">
        <v>631</v>
      </c>
      <c r="H255" s="1006" t="s">
        <v>610</v>
      </c>
      <c r="I255" s="1007"/>
      <c r="J255" s="459">
        <f t="shared" si="1320"/>
        <v>11</v>
      </c>
      <c r="K255" s="454">
        <f t="shared" si="1321"/>
        <v>11</v>
      </c>
      <c r="L255" s="454">
        <f t="shared" si="1322"/>
        <v>12</v>
      </c>
      <c r="M255" s="454">
        <f t="shared" si="1323"/>
        <v>7</v>
      </c>
      <c r="N255" s="454">
        <f t="shared" si="1324"/>
        <v>7</v>
      </c>
      <c r="O255" s="455">
        <f t="shared" si="1325"/>
        <v>8</v>
      </c>
      <c r="P255" s="1006" t="s">
        <v>610</v>
      </c>
      <c r="Q255" s="1007"/>
      <c r="R255" s="459">
        <f t="shared" si="1326"/>
        <v>8</v>
      </c>
      <c r="S255" s="454">
        <f t="shared" si="1327"/>
        <v>8</v>
      </c>
      <c r="T255" s="454">
        <f t="shared" si="1328"/>
        <v>9</v>
      </c>
      <c r="U255" s="454">
        <f t="shared" si="1329"/>
        <v>6</v>
      </c>
      <c r="V255" s="454">
        <f t="shared" si="1330"/>
        <v>6</v>
      </c>
      <c r="W255" s="455">
        <f t="shared" si="1331"/>
        <v>7</v>
      </c>
      <c r="X255" s="1006" t="s">
        <v>610</v>
      </c>
      <c r="Y255" s="1007"/>
      <c r="Z255" s="459">
        <f t="shared" si="1332"/>
        <v>5</v>
      </c>
      <c r="AA255" s="454">
        <f t="shared" si="1333"/>
        <v>5</v>
      </c>
      <c r="AB255" s="454">
        <f t="shared" si="1334"/>
        <v>5</v>
      </c>
      <c r="AC255" s="454">
        <f t="shared" si="1335"/>
        <v>5</v>
      </c>
      <c r="AD255" s="454">
        <f t="shared" si="1336"/>
        <v>5</v>
      </c>
      <c r="AE255" s="455">
        <f t="shared" si="1337"/>
        <v>5</v>
      </c>
      <c r="AF255" s="1006" t="s">
        <v>610</v>
      </c>
      <c r="AG255" s="1007"/>
      <c r="AH255" s="459">
        <f t="shared" si="1338"/>
        <v>0</v>
      </c>
      <c r="AI255" s="454">
        <f t="shared" si="1339"/>
        <v>0</v>
      </c>
      <c r="AJ255" s="454">
        <f t="shared" si="1340"/>
        <v>1</v>
      </c>
      <c r="AK255" s="454">
        <f t="shared" si="1341"/>
        <v>2</v>
      </c>
      <c r="AL255" s="454">
        <f t="shared" si="1342"/>
        <v>2</v>
      </c>
      <c r="AM255" s="455">
        <f t="shared" si="1343"/>
        <v>2</v>
      </c>
      <c r="AN255" s="1006" t="s">
        <v>610</v>
      </c>
      <c r="AO255" s="1007"/>
      <c r="AP255" s="459">
        <f t="shared" si="1344"/>
        <v>6</v>
      </c>
      <c r="AQ255" s="454">
        <f t="shared" si="1345"/>
        <v>6</v>
      </c>
      <c r="AR255" s="454">
        <f t="shared" si="1346"/>
        <v>6</v>
      </c>
      <c r="AS255" s="454">
        <f t="shared" si="1347"/>
        <v>5</v>
      </c>
      <c r="AT255" s="454">
        <f t="shared" si="1348"/>
        <v>5</v>
      </c>
      <c r="AU255" s="455">
        <f t="shared" si="1349"/>
        <v>5</v>
      </c>
      <c r="AV255" s="1006" t="s">
        <v>610</v>
      </c>
      <c r="AW255" s="1007"/>
      <c r="AX255" s="459">
        <f t="shared" si="1350"/>
        <v>2</v>
      </c>
      <c r="AY255" s="454">
        <f t="shared" si="1351"/>
        <v>2</v>
      </c>
      <c r="AZ255" s="454">
        <f t="shared" si="1352"/>
        <v>3</v>
      </c>
      <c r="BA255" s="454">
        <f t="shared" si="1353"/>
        <v>5</v>
      </c>
      <c r="BB255" s="454">
        <f t="shared" si="1354"/>
        <v>5</v>
      </c>
      <c r="BC255" s="455">
        <f t="shared" si="1355"/>
        <v>5</v>
      </c>
      <c r="BD255" s="1006" t="s">
        <v>610</v>
      </c>
      <c r="BE255" s="1007"/>
      <c r="BF255" s="459">
        <f t="shared" si="1356"/>
        <v>7</v>
      </c>
      <c r="BG255" s="454">
        <f t="shared" si="1357"/>
        <v>7</v>
      </c>
      <c r="BH255" s="454">
        <f t="shared" si="1358"/>
        <v>7</v>
      </c>
      <c r="BI255" s="454">
        <f t="shared" si="1359"/>
        <v>4</v>
      </c>
      <c r="BJ255" s="454">
        <f t="shared" si="1360"/>
        <v>4</v>
      </c>
      <c r="BK255" s="455">
        <f t="shared" si="1361"/>
        <v>4</v>
      </c>
      <c r="BL255" s="1006" t="s">
        <v>610</v>
      </c>
      <c r="BM255" s="1007"/>
      <c r="BN255" s="459">
        <f t="shared" si="1362"/>
        <v>7</v>
      </c>
      <c r="BO255" s="454">
        <f t="shared" si="1363"/>
        <v>7</v>
      </c>
      <c r="BP255" s="454">
        <f t="shared" si="1364"/>
        <v>7</v>
      </c>
      <c r="BQ255" s="454">
        <f t="shared" si="1365"/>
        <v>4</v>
      </c>
      <c r="BR255" s="454">
        <f t="shared" si="1366"/>
        <v>4</v>
      </c>
      <c r="BS255" s="455">
        <f t="shared" si="1367"/>
        <v>4</v>
      </c>
      <c r="BT255" s="1006" t="s">
        <v>610</v>
      </c>
      <c r="BU255" s="1007"/>
      <c r="BV255" s="459">
        <f t="shared" si="1368"/>
        <v>2</v>
      </c>
      <c r="BW255" s="454">
        <f t="shared" si="1369"/>
        <v>2</v>
      </c>
      <c r="BX255" s="454">
        <f t="shared" si="1370"/>
        <v>2</v>
      </c>
    </row>
    <row r="256" spans="1:287" ht="15.75" x14ac:dyDescent="0.25">
      <c r="D256" s="940">
        <v>21</v>
      </c>
      <c r="E256" s="941"/>
      <c r="F256" s="942"/>
      <c r="G256" s="244" t="s">
        <v>199</v>
      </c>
      <c r="H256" s="1006" t="s">
        <v>610</v>
      </c>
      <c r="I256" s="1007"/>
      <c r="J256" s="459">
        <f t="shared" si="1320"/>
        <v>15</v>
      </c>
      <c r="K256" s="454">
        <f t="shared" si="1321"/>
        <v>15</v>
      </c>
      <c r="L256" s="454">
        <f t="shared" si="1322"/>
        <v>16</v>
      </c>
      <c r="M256" s="454">
        <f t="shared" si="1323"/>
        <v>14</v>
      </c>
      <c r="N256" s="454">
        <f t="shared" si="1324"/>
        <v>14</v>
      </c>
      <c r="O256" s="455">
        <f t="shared" si="1325"/>
        <v>15</v>
      </c>
      <c r="P256" s="1006" t="s">
        <v>610</v>
      </c>
      <c r="Q256" s="1007"/>
      <c r="R256" s="459">
        <f t="shared" si="1326"/>
        <v>14</v>
      </c>
      <c r="S256" s="454">
        <f t="shared" si="1327"/>
        <v>14</v>
      </c>
      <c r="T256" s="454">
        <f t="shared" si="1328"/>
        <v>15</v>
      </c>
      <c r="U256" s="454">
        <f t="shared" si="1329"/>
        <v>13</v>
      </c>
      <c r="V256" s="454">
        <f t="shared" si="1330"/>
        <v>13</v>
      </c>
      <c r="W256" s="455">
        <f t="shared" si="1331"/>
        <v>14</v>
      </c>
      <c r="X256" s="1006" t="s">
        <v>610</v>
      </c>
      <c r="Y256" s="1007"/>
      <c r="Z256" s="459">
        <f t="shared" si="1332"/>
        <v>15</v>
      </c>
      <c r="AA256" s="454">
        <f t="shared" si="1333"/>
        <v>15</v>
      </c>
      <c r="AB256" s="454">
        <f t="shared" si="1334"/>
        <v>16</v>
      </c>
      <c r="AC256" s="454">
        <f t="shared" si="1335"/>
        <v>14</v>
      </c>
      <c r="AD256" s="454">
        <f t="shared" si="1336"/>
        <v>14</v>
      </c>
      <c r="AE256" s="455">
        <f t="shared" si="1337"/>
        <v>15</v>
      </c>
      <c r="AF256" s="1006" t="s">
        <v>610</v>
      </c>
      <c r="AG256" s="1007"/>
      <c r="AH256" s="459">
        <f t="shared" si="1338"/>
        <v>9</v>
      </c>
      <c r="AI256" s="454">
        <f t="shared" si="1339"/>
        <v>11</v>
      </c>
      <c r="AJ256" s="454">
        <f t="shared" si="1340"/>
        <v>13</v>
      </c>
      <c r="AK256" s="454">
        <f t="shared" si="1341"/>
        <v>12</v>
      </c>
      <c r="AL256" s="454">
        <f t="shared" si="1342"/>
        <v>14</v>
      </c>
      <c r="AM256" s="455">
        <f t="shared" si="1343"/>
        <v>14</v>
      </c>
      <c r="AN256" s="1006" t="s">
        <v>610</v>
      </c>
      <c r="AO256" s="1007"/>
      <c r="AP256" s="459">
        <f t="shared" si="1344"/>
        <v>12</v>
      </c>
      <c r="AQ256" s="454">
        <f t="shared" si="1345"/>
        <v>12</v>
      </c>
      <c r="AR256" s="454">
        <f t="shared" si="1346"/>
        <v>12</v>
      </c>
      <c r="AS256" s="454">
        <f t="shared" si="1347"/>
        <v>11</v>
      </c>
      <c r="AT256" s="454">
        <f t="shared" si="1348"/>
        <v>11</v>
      </c>
      <c r="AU256" s="455">
        <f t="shared" si="1349"/>
        <v>11</v>
      </c>
      <c r="AV256" s="1006" t="s">
        <v>610</v>
      </c>
      <c r="AW256" s="1007"/>
      <c r="AX256" s="459">
        <f t="shared" si="1350"/>
        <v>13</v>
      </c>
      <c r="AY256" s="454">
        <f t="shared" si="1351"/>
        <v>13</v>
      </c>
      <c r="AZ256" s="454">
        <f t="shared" si="1352"/>
        <v>14</v>
      </c>
      <c r="BA256" s="454">
        <f t="shared" si="1353"/>
        <v>12</v>
      </c>
      <c r="BB256" s="454">
        <f t="shared" si="1354"/>
        <v>12</v>
      </c>
      <c r="BC256" s="455">
        <f t="shared" si="1355"/>
        <v>13</v>
      </c>
      <c r="BD256" s="1006" t="s">
        <v>610</v>
      </c>
      <c r="BE256" s="1007"/>
      <c r="BF256" s="459">
        <f t="shared" si="1356"/>
        <v>14</v>
      </c>
      <c r="BG256" s="454">
        <f t="shared" si="1357"/>
        <v>14</v>
      </c>
      <c r="BH256" s="454">
        <f t="shared" si="1358"/>
        <v>14</v>
      </c>
      <c r="BI256" s="454">
        <f t="shared" si="1359"/>
        <v>14</v>
      </c>
      <c r="BJ256" s="454">
        <f t="shared" si="1360"/>
        <v>14</v>
      </c>
      <c r="BK256" s="455">
        <f t="shared" si="1361"/>
        <v>14</v>
      </c>
      <c r="BL256" s="1006" t="s">
        <v>610</v>
      </c>
      <c r="BM256" s="1007"/>
      <c r="BN256" s="459">
        <f t="shared" si="1362"/>
        <v>15</v>
      </c>
      <c r="BO256" s="454">
        <f t="shared" si="1363"/>
        <v>14</v>
      </c>
      <c r="BP256" s="454">
        <f t="shared" si="1364"/>
        <v>14</v>
      </c>
      <c r="BQ256" s="454">
        <f t="shared" si="1365"/>
        <v>14</v>
      </c>
      <c r="BR256" s="454">
        <f t="shared" si="1366"/>
        <v>13</v>
      </c>
      <c r="BS256" s="455">
        <f t="shared" si="1367"/>
        <v>13</v>
      </c>
      <c r="BT256" s="1006" t="s">
        <v>610</v>
      </c>
      <c r="BU256" s="1007"/>
      <c r="BV256" s="459">
        <f t="shared" si="1368"/>
        <v>13</v>
      </c>
      <c r="BW256" s="454">
        <f t="shared" si="1369"/>
        <v>13</v>
      </c>
      <c r="BX256" s="454">
        <f t="shared" si="1370"/>
        <v>14</v>
      </c>
    </row>
    <row r="257" spans="4:287" ht="15.75" x14ac:dyDescent="0.25">
      <c r="D257" s="940">
        <v>41</v>
      </c>
      <c r="E257" s="941"/>
      <c r="F257" s="942"/>
      <c r="G257" s="244" t="s">
        <v>320</v>
      </c>
      <c r="H257" s="1006" t="s">
        <v>610</v>
      </c>
      <c r="I257" s="1007"/>
      <c r="J257" s="459">
        <f t="shared" si="1320"/>
        <v>1</v>
      </c>
      <c r="K257" s="454">
        <f t="shared" si="1321"/>
        <v>1</v>
      </c>
      <c r="L257" s="454">
        <f t="shared" si="1322"/>
        <v>1</v>
      </c>
      <c r="M257" s="454">
        <f t="shared" si="1323"/>
        <v>0</v>
      </c>
      <c r="N257" s="454">
        <f t="shared" si="1324"/>
        <v>0</v>
      </c>
      <c r="O257" s="455">
        <f t="shared" si="1325"/>
        <v>0</v>
      </c>
      <c r="P257" s="1006" t="s">
        <v>610</v>
      </c>
      <c r="Q257" s="1007"/>
      <c r="R257" s="459">
        <f t="shared" si="1326"/>
        <v>0</v>
      </c>
      <c r="S257" s="454">
        <f t="shared" si="1327"/>
        <v>0</v>
      </c>
      <c r="T257" s="454">
        <f t="shared" si="1328"/>
        <v>0</v>
      </c>
      <c r="U257" s="454">
        <f t="shared" si="1329"/>
        <v>0</v>
      </c>
      <c r="V257" s="454">
        <f t="shared" si="1330"/>
        <v>0</v>
      </c>
      <c r="W257" s="455">
        <f t="shared" si="1331"/>
        <v>0</v>
      </c>
      <c r="X257" s="1006" t="s">
        <v>610</v>
      </c>
      <c r="Y257" s="1007"/>
      <c r="Z257" s="459">
        <f t="shared" si="1332"/>
        <v>0</v>
      </c>
      <c r="AA257" s="454">
        <f t="shared" si="1333"/>
        <v>0</v>
      </c>
      <c r="AB257" s="454">
        <f t="shared" si="1334"/>
        <v>0</v>
      </c>
      <c r="AC257" s="454">
        <f t="shared" si="1335"/>
        <v>0</v>
      </c>
      <c r="AD257" s="454">
        <f t="shared" si="1336"/>
        <v>0</v>
      </c>
      <c r="AE257" s="455">
        <f t="shared" si="1337"/>
        <v>0</v>
      </c>
      <c r="AF257" s="1006" t="s">
        <v>610</v>
      </c>
      <c r="AG257" s="1007"/>
      <c r="AH257" s="459">
        <f t="shared" si="1338"/>
        <v>0</v>
      </c>
      <c r="AI257" s="454">
        <f t="shared" si="1339"/>
        <v>0</v>
      </c>
      <c r="AJ257" s="454">
        <f t="shared" si="1340"/>
        <v>0</v>
      </c>
      <c r="AK257" s="454">
        <f t="shared" si="1341"/>
        <v>0</v>
      </c>
      <c r="AL257" s="454">
        <f t="shared" si="1342"/>
        <v>0</v>
      </c>
      <c r="AM257" s="455">
        <f t="shared" si="1343"/>
        <v>0</v>
      </c>
      <c r="AN257" s="1006" t="s">
        <v>610</v>
      </c>
      <c r="AO257" s="1007"/>
      <c r="AP257" s="459">
        <f t="shared" si="1344"/>
        <v>0</v>
      </c>
      <c r="AQ257" s="454">
        <f t="shared" si="1345"/>
        <v>0</v>
      </c>
      <c r="AR257" s="454">
        <f t="shared" si="1346"/>
        <v>0</v>
      </c>
      <c r="AS257" s="454">
        <f t="shared" si="1347"/>
        <v>0</v>
      </c>
      <c r="AT257" s="454">
        <f t="shared" si="1348"/>
        <v>0</v>
      </c>
      <c r="AU257" s="455">
        <f t="shared" si="1349"/>
        <v>0</v>
      </c>
      <c r="AV257" s="1006" t="s">
        <v>610</v>
      </c>
      <c r="AW257" s="1007"/>
      <c r="AX257" s="459">
        <f t="shared" si="1350"/>
        <v>0</v>
      </c>
      <c r="AY257" s="454">
        <f t="shared" si="1351"/>
        <v>0</v>
      </c>
      <c r="AZ257" s="454">
        <f t="shared" si="1352"/>
        <v>0</v>
      </c>
      <c r="BA257" s="454">
        <f t="shared" si="1353"/>
        <v>0</v>
      </c>
      <c r="BB257" s="454">
        <f t="shared" si="1354"/>
        <v>0</v>
      </c>
      <c r="BC257" s="455">
        <f t="shared" si="1355"/>
        <v>0</v>
      </c>
      <c r="BD257" s="1006" t="s">
        <v>610</v>
      </c>
      <c r="BE257" s="1007"/>
      <c r="BF257" s="459">
        <f t="shared" si="1356"/>
        <v>0</v>
      </c>
      <c r="BG257" s="454">
        <f t="shared" si="1357"/>
        <v>0</v>
      </c>
      <c r="BH257" s="454">
        <f t="shared" si="1358"/>
        <v>0</v>
      </c>
      <c r="BI257" s="454">
        <f t="shared" si="1359"/>
        <v>0</v>
      </c>
      <c r="BJ257" s="454">
        <f t="shared" si="1360"/>
        <v>0</v>
      </c>
      <c r="BK257" s="455">
        <f t="shared" si="1361"/>
        <v>0</v>
      </c>
      <c r="BL257" s="1006" t="s">
        <v>610</v>
      </c>
      <c r="BM257" s="1007"/>
      <c r="BN257" s="459">
        <f t="shared" si="1362"/>
        <v>0</v>
      </c>
      <c r="BO257" s="454">
        <f t="shared" si="1363"/>
        <v>0</v>
      </c>
      <c r="BP257" s="454">
        <f t="shared" si="1364"/>
        <v>0</v>
      </c>
      <c r="BQ257" s="454">
        <f t="shared" si="1365"/>
        <v>0</v>
      </c>
      <c r="BR257" s="454">
        <f t="shared" si="1366"/>
        <v>0</v>
      </c>
      <c r="BS257" s="455">
        <f t="shared" si="1367"/>
        <v>0</v>
      </c>
      <c r="BT257" s="1006" t="s">
        <v>610</v>
      </c>
      <c r="BU257" s="1007"/>
      <c r="BV257" s="459">
        <f t="shared" si="1368"/>
        <v>0</v>
      </c>
      <c r="BW257" s="454">
        <f t="shared" si="1369"/>
        <v>0</v>
      </c>
      <c r="BX257" s="454">
        <f t="shared" si="1370"/>
        <v>0</v>
      </c>
    </row>
    <row r="258" spans="4:287" ht="15.75" x14ac:dyDescent="0.25">
      <c r="D258" s="940">
        <v>33</v>
      </c>
      <c r="E258" s="941"/>
      <c r="F258" s="942"/>
      <c r="G258" s="244" t="s">
        <v>326</v>
      </c>
      <c r="H258" s="1006" t="s">
        <v>610</v>
      </c>
      <c r="I258" s="1007"/>
      <c r="J258" s="459">
        <f t="shared" si="1320"/>
        <v>19</v>
      </c>
      <c r="K258" s="454">
        <f t="shared" si="1321"/>
        <v>19</v>
      </c>
      <c r="L258" s="454">
        <f t="shared" si="1322"/>
        <v>19</v>
      </c>
      <c r="M258" s="454">
        <f t="shared" si="1323"/>
        <v>10</v>
      </c>
      <c r="N258" s="454">
        <f t="shared" si="1324"/>
        <v>10</v>
      </c>
      <c r="O258" s="455">
        <f t="shared" si="1325"/>
        <v>10</v>
      </c>
      <c r="P258" s="1006" t="s">
        <v>610</v>
      </c>
      <c r="Q258" s="1007"/>
      <c r="R258" s="459">
        <f t="shared" si="1326"/>
        <v>19</v>
      </c>
      <c r="S258" s="454">
        <f t="shared" si="1327"/>
        <v>19</v>
      </c>
      <c r="T258" s="454">
        <f t="shared" si="1328"/>
        <v>19</v>
      </c>
      <c r="U258" s="454">
        <f t="shared" si="1329"/>
        <v>10</v>
      </c>
      <c r="V258" s="454">
        <f t="shared" si="1330"/>
        <v>10</v>
      </c>
      <c r="W258" s="455">
        <f t="shared" si="1331"/>
        <v>10</v>
      </c>
      <c r="X258" s="1006" t="s">
        <v>610</v>
      </c>
      <c r="Y258" s="1007"/>
      <c r="Z258" s="459">
        <f t="shared" si="1332"/>
        <v>18</v>
      </c>
      <c r="AA258" s="454">
        <f t="shared" si="1333"/>
        <v>18</v>
      </c>
      <c r="AB258" s="454">
        <f t="shared" si="1334"/>
        <v>14</v>
      </c>
      <c r="AC258" s="454">
        <f t="shared" si="1335"/>
        <v>10</v>
      </c>
      <c r="AD258" s="454">
        <f t="shared" si="1336"/>
        <v>10</v>
      </c>
      <c r="AE258" s="455">
        <f t="shared" si="1337"/>
        <v>6</v>
      </c>
      <c r="AF258" s="1006" t="s">
        <v>610</v>
      </c>
      <c r="AG258" s="1007"/>
      <c r="AH258" s="459">
        <f t="shared" si="1338"/>
        <v>12</v>
      </c>
      <c r="AI258" s="454">
        <f t="shared" si="1339"/>
        <v>12</v>
      </c>
      <c r="AJ258" s="454">
        <f t="shared" si="1340"/>
        <v>11</v>
      </c>
      <c r="AK258" s="454">
        <f t="shared" si="1341"/>
        <v>10</v>
      </c>
      <c r="AL258" s="454">
        <f t="shared" si="1342"/>
        <v>10</v>
      </c>
      <c r="AM258" s="455">
        <f t="shared" si="1343"/>
        <v>6</v>
      </c>
      <c r="AN258" s="1006" t="s">
        <v>610</v>
      </c>
      <c r="AO258" s="1007"/>
      <c r="AP258" s="459">
        <f t="shared" si="1344"/>
        <v>12</v>
      </c>
      <c r="AQ258" s="454">
        <f t="shared" si="1345"/>
        <v>12</v>
      </c>
      <c r="AR258" s="454">
        <f t="shared" si="1346"/>
        <v>12</v>
      </c>
      <c r="AS258" s="454">
        <f t="shared" si="1347"/>
        <v>5</v>
      </c>
      <c r="AT258" s="454">
        <f t="shared" si="1348"/>
        <v>5</v>
      </c>
      <c r="AU258" s="455">
        <f t="shared" si="1349"/>
        <v>5</v>
      </c>
      <c r="AV258" s="1006" t="s">
        <v>610</v>
      </c>
      <c r="AW258" s="1007"/>
      <c r="AX258" s="459">
        <f t="shared" si="1350"/>
        <v>11</v>
      </c>
      <c r="AY258" s="454">
        <f t="shared" si="1351"/>
        <v>11</v>
      </c>
      <c r="AZ258" s="454">
        <f t="shared" si="1352"/>
        <v>12</v>
      </c>
      <c r="BA258" s="454">
        <f t="shared" si="1353"/>
        <v>5</v>
      </c>
      <c r="BB258" s="454">
        <f t="shared" si="1354"/>
        <v>5</v>
      </c>
      <c r="BC258" s="455">
        <f t="shared" si="1355"/>
        <v>5</v>
      </c>
      <c r="BD258" s="1006" t="s">
        <v>610</v>
      </c>
      <c r="BE258" s="1007"/>
      <c r="BF258" s="459">
        <f t="shared" si="1356"/>
        <v>12</v>
      </c>
      <c r="BG258" s="454">
        <f t="shared" si="1357"/>
        <v>12</v>
      </c>
      <c r="BH258" s="454">
        <f t="shared" si="1358"/>
        <v>12</v>
      </c>
      <c r="BI258" s="454">
        <f t="shared" si="1359"/>
        <v>5</v>
      </c>
      <c r="BJ258" s="454">
        <f t="shared" si="1360"/>
        <v>5</v>
      </c>
      <c r="BK258" s="455">
        <f t="shared" si="1361"/>
        <v>5</v>
      </c>
      <c r="BL258" s="1006" t="s">
        <v>610</v>
      </c>
      <c r="BM258" s="1007"/>
      <c r="BN258" s="459">
        <f t="shared" si="1362"/>
        <v>9</v>
      </c>
      <c r="BO258" s="454">
        <f t="shared" si="1363"/>
        <v>9</v>
      </c>
      <c r="BP258" s="454">
        <f t="shared" si="1364"/>
        <v>10</v>
      </c>
      <c r="BQ258" s="454">
        <f t="shared" si="1365"/>
        <v>3</v>
      </c>
      <c r="BR258" s="454">
        <f t="shared" si="1366"/>
        <v>3</v>
      </c>
      <c r="BS258" s="455">
        <f t="shared" si="1367"/>
        <v>4</v>
      </c>
      <c r="BT258" s="1006" t="s">
        <v>610</v>
      </c>
      <c r="BU258" s="1007"/>
      <c r="BV258" s="459">
        <f t="shared" si="1368"/>
        <v>1</v>
      </c>
      <c r="BW258" s="454">
        <f t="shared" si="1369"/>
        <v>1</v>
      </c>
      <c r="BX258" s="454">
        <f t="shared" si="1370"/>
        <v>2</v>
      </c>
    </row>
    <row r="259" spans="4:287" ht="15.75" x14ac:dyDescent="0.25">
      <c r="D259" s="940">
        <v>20</v>
      </c>
      <c r="E259" s="941"/>
      <c r="F259" s="942"/>
      <c r="G259" s="244" t="s">
        <v>201</v>
      </c>
      <c r="H259" s="1006" t="s">
        <v>610</v>
      </c>
      <c r="I259" s="1007"/>
      <c r="J259" s="459">
        <f t="shared" si="1320"/>
        <v>5</v>
      </c>
      <c r="K259" s="454">
        <f t="shared" si="1321"/>
        <v>5</v>
      </c>
      <c r="L259" s="454">
        <f t="shared" si="1322"/>
        <v>6</v>
      </c>
      <c r="M259" s="454">
        <f t="shared" si="1323"/>
        <v>2</v>
      </c>
      <c r="N259" s="454">
        <f t="shared" si="1324"/>
        <v>2</v>
      </c>
      <c r="O259" s="455">
        <f t="shared" si="1325"/>
        <v>2</v>
      </c>
      <c r="P259" s="1006" t="s">
        <v>610</v>
      </c>
      <c r="Q259" s="1007"/>
      <c r="R259" s="459">
        <f t="shared" si="1326"/>
        <v>1</v>
      </c>
      <c r="S259" s="454">
        <f t="shared" si="1327"/>
        <v>1</v>
      </c>
      <c r="T259" s="454">
        <f t="shared" si="1328"/>
        <v>1</v>
      </c>
      <c r="U259" s="454">
        <f t="shared" si="1329"/>
        <v>1</v>
      </c>
      <c r="V259" s="454">
        <f t="shared" si="1330"/>
        <v>1</v>
      </c>
      <c r="W259" s="455">
        <f t="shared" si="1331"/>
        <v>1</v>
      </c>
      <c r="X259" s="1006" t="s">
        <v>610</v>
      </c>
      <c r="Y259" s="1007"/>
      <c r="Z259" s="459">
        <f t="shared" si="1332"/>
        <v>1</v>
      </c>
      <c r="AA259" s="454">
        <f t="shared" si="1333"/>
        <v>1</v>
      </c>
      <c r="AB259" s="454">
        <f t="shared" si="1334"/>
        <v>1</v>
      </c>
      <c r="AC259" s="454">
        <f t="shared" si="1335"/>
        <v>1</v>
      </c>
      <c r="AD259" s="454">
        <f t="shared" si="1336"/>
        <v>1</v>
      </c>
      <c r="AE259" s="455">
        <f t="shared" si="1337"/>
        <v>1</v>
      </c>
      <c r="AF259" s="1006" t="s">
        <v>610</v>
      </c>
      <c r="AG259" s="1007"/>
      <c r="AH259" s="459">
        <f t="shared" si="1338"/>
        <v>1</v>
      </c>
      <c r="AI259" s="454">
        <f t="shared" si="1339"/>
        <v>1</v>
      </c>
      <c r="AJ259" s="454">
        <f t="shared" si="1340"/>
        <v>1</v>
      </c>
      <c r="AK259" s="454">
        <f t="shared" si="1341"/>
        <v>1</v>
      </c>
      <c r="AL259" s="454">
        <f t="shared" si="1342"/>
        <v>1</v>
      </c>
      <c r="AM259" s="455">
        <f t="shared" si="1343"/>
        <v>1</v>
      </c>
      <c r="AN259" s="1006" t="s">
        <v>610</v>
      </c>
      <c r="AO259" s="1007"/>
      <c r="AP259" s="459">
        <f t="shared" si="1344"/>
        <v>1</v>
      </c>
      <c r="AQ259" s="454">
        <f t="shared" si="1345"/>
        <v>1</v>
      </c>
      <c r="AR259" s="454">
        <f t="shared" si="1346"/>
        <v>1</v>
      </c>
      <c r="AS259" s="454">
        <f t="shared" si="1347"/>
        <v>1</v>
      </c>
      <c r="AT259" s="454">
        <f t="shared" si="1348"/>
        <v>1</v>
      </c>
      <c r="AU259" s="455">
        <f t="shared" si="1349"/>
        <v>1</v>
      </c>
      <c r="AV259" s="1006" t="s">
        <v>610</v>
      </c>
      <c r="AW259" s="1007"/>
      <c r="AX259" s="459">
        <f t="shared" si="1350"/>
        <v>0</v>
      </c>
      <c r="AY259" s="454">
        <f t="shared" si="1351"/>
        <v>0</v>
      </c>
      <c r="AZ259" s="454">
        <f t="shared" si="1352"/>
        <v>1</v>
      </c>
      <c r="BA259" s="454">
        <f t="shared" si="1353"/>
        <v>1</v>
      </c>
      <c r="BB259" s="454">
        <f t="shared" si="1354"/>
        <v>1</v>
      </c>
      <c r="BC259" s="455">
        <f t="shared" si="1355"/>
        <v>1</v>
      </c>
      <c r="BD259" s="1006" t="s">
        <v>610</v>
      </c>
      <c r="BE259" s="1007"/>
      <c r="BF259" s="459">
        <f t="shared" si="1356"/>
        <v>2</v>
      </c>
      <c r="BG259" s="454">
        <f t="shared" si="1357"/>
        <v>2</v>
      </c>
      <c r="BH259" s="454">
        <f t="shared" si="1358"/>
        <v>2</v>
      </c>
      <c r="BI259" s="454">
        <f t="shared" si="1359"/>
        <v>0</v>
      </c>
      <c r="BJ259" s="454">
        <f t="shared" si="1360"/>
        <v>0</v>
      </c>
      <c r="BK259" s="455">
        <f t="shared" si="1361"/>
        <v>0</v>
      </c>
      <c r="BL259" s="1006" t="s">
        <v>610</v>
      </c>
      <c r="BM259" s="1007"/>
      <c r="BN259" s="459">
        <f t="shared" si="1362"/>
        <v>2</v>
      </c>
      <c r="BO259" s="454">
        <f t="shared" si="1363"/>
        <v>2</v>
      </c>
      <c r="BP259" s="454">
        <f t="shared" si="1364"/>
        <v>2</v>
      </c>
      <c r="BQ259" s="454">
        <f t="shared" si="1365"/>
        <v>0</v>
      </c>
      <c r="BR259" s="454">
        <f t="shared" si="1366"/>
        <v>0</v>
      </c>
      <c r="BS259" s="455">
        <f t="shared" si="1367"/>
        <v>0</v>
      </c>
      <c r="BT259" s="1006" t="s">
        <v>610</v>
      </c>
      <c r="BU259" s="1007"/>
      <c r="BV259" s="459">
        <f t="shared" si="1368"/>
        <v>1</v>
      </c>
      <c r="BW259" s="454">
        <f t="shared" si="1369"/>
        <v>1</v>
      </c>
      <c r="BX259" s="454">
        <f t="shared" si="1370"/>
        <v>1</v>
      </c>
    </row>
    <row r="260" spans="4:287" ht="15.75" x14ac:dyDescent="0.25">
      <c r="D260" s="940">
        <v>8</v>
      </c>
      <c r="E260" s="941"/>
      <c r="F260" s="942"/>
      <c r="G260" s="244" t="s">
        <v>202</v>
      </c>
      <c r="H260" s="1006" t="s">
        <v>610</v>
      </c>
      <c r="I260" s="1007"/>
      <c r="J260" s="459">
        <f t="shared" si="1320"/>
        <v>7</v>
      </c>
      <c r="K260" s="454">
        <f t="shared" si="1321"/>
        <v>7</v>
      </c>
      <c r="L260" s="454">
        <f t="shared" si="1322"/>
        <v>7</v>
      </c>
      <c r="M260" s="454">
        <f t="shared" si="1323"/>
        <v>3</v>
      </c>
      <c r="N260" s="454">
        <f t="shared" si="1324"/>
        <v>4</v>
      </c>
      <c r="O260" s="455">
        <f t="shared" si="1325"/>
        <v>4</v>
      </c>
      <c r="P260" s="1006" t="s">
        <v>610</v>
      </c>
      <c r="Q260" s="1007"/>
      <c r="R260" s="459">
        <f t="shared" si="1326"/>
        <v>4</v>
      </c>
      <c r="S260" s="454">
        <f t="shared" si="1327"/>
        <v>4</v>
      </c>
      <c r="T260" s="454">
        <f t="shared" si="1328"/>
        <v>4</v>
      </c>
      <c r="U260" s="454">
        <f t="shared" si="1329"/>
        <v>2</v>
      </c>
      <c r="V260" s="454">
        <f t="shared" si="1330"/>
        <v>2</v>
      </c>
      <c r="W260" s="455">
        <f t="shared" si="1331"/>
        <v>2</v>
      </c>
      <c r="X260" s="1006" t="s">
        <v>610</v>
      </c>
      <c r="Y260" s="1007"/>
      <c r="Z260" s="459">
        <f t="shared" si="1332"/>
        <v>2</v>
      </c>
      <c r="AA260" s="454">
        <f t="shared" si="1333"/>
        <v>2</v>
      </c>
      <c r="AB260" s="454">
        <f t="shared" si="1334"/>
        <v>2</v>
      </c>
      <c r="AC260" s="454">
        <f t="shared" si="1335"/>
        <v>2</v>
      </c>
      <c r="AD260" s="454">
        <f t="shared" si="1336"/>
        <v>2</v>
      </c>
      <c r="AE260" s="455">
        <f t="shared" si="1337"/>
        <v>2</v>
      </c>
      <c r="AF260" s="1006" t="s">
        <v>610</v>
      </c>
      <c r="AG260" s="1007"/>
      <c r="AH260" s="459">
        <f t="shared" si="1338"/>
        <v>0</v>
      </c>
      <c r="AI260" s="454">
        <f t="shared" si="1339"/>
        <v>0</v>
      </c>
      <c r="AJ260" s="454">
        <f t="shared" si="1340"/>
        <v>1</v>
      </c>
      <c r="AK260" s="454">
        <f t="shared" si="1341"/>
        <v>1</v>
      </c>
      <c r="AL260" s="454">
        <f t="shared" si="1342"/>
        <v>2</v>
      </c>
      <c r="AM260" s="455">
        <f t="shared" si="1343"/>
        <v>2</v>
      </c>
      <c r="AN260" s="1006" t="s">
        <v>610</v>
      </c>
      <c r="AO260" s="1007"/>
      <c r="AP260" s="459">
        <f t="shared" si="1344"/>
        <v>3</v>
      </c>
      <c r="AQ260" s="454">
        <f t="shared" si="1345"/>
        <v>3</v>
      </c>
      <c r="AR260" s="454">
        <f t="shared" si="1346"/>
        <v>3</v>
      </c>
      <c r="AS260" s="454">
        <f t="shared" si="1347"/>
        <v>2</v>
      </c>
      <c r="AT260" s="454">
        <f t="shared" si="1348"/>
        <v>2</v>
      </c>
      <c r="AU260" s="455">
        <f t="shared" si="1349"/>
        <v>2</v>
      </c>
      <c r="AV260" s="1006" t="s">
        <v>610</v>
      </c>
      <c r="AW260" s="1007"/>
      <c r="AX260" s="459">
        <f t="shared" si="1350"/>
        <v>1</v>
      </c>
      <c r="AY260" s="454">
        <f t="shared" si="1351"/>
        <v>1</v>
      </c>
      <c r="AZ260" s="454">
        <f t="shared" si="1352"/>
        <v>2</v>
      </c>
      <c r="BA260" s="454">
        <f t="shared" si="1353"/>
        <v>2</v>
      </c>
      <c r="BB260" s="454">
        <f t="shared" si="1354"/>
        <v>2</v>
      </c>
      <c r="BC260" s="455">
        <f t="shared" si="1355"/>
        <v>2</v>
      </c>
      <c r="BD260" s="1006" t="s">
        <v>610</v>
      </c>
      <c r="BE260" s="1007"/>
      <c r="BF260" s="459">
        <f t="shared" si="1356"/>
        <v>3</v>
      </c>
      <c r="BG260" s="454">
        <f t="shared" si="1357"/>
        <v>3</v>
      </c>
      <c r="BH260" s="454">
        <f t="shared" si="1358"/>
        <v>3</v>
      </c>
      <c r="BI260" s="454">
        <f t="shared" si="1359"/>
        <v>2</v>
      </c>
      <c r="BJ260" s="454">
        <f t="shared" si="1360"/>
        <v>2</v>
      </c>
      <c r="BK260" s="455">
        <f t="shared" si="1361"/>
        <v>2</v>
      </c>
      <c r="BL260" s="1006" t="s">
        <v>610</v>
      </c>
      <c r="BM260" s="1007"/>
      <c r="BN260" s="459">
        <f t="shared" si="1362"/>
        <v>3</v>
      </c>
      <c r="BO260" s="454">
        <f t="shared" si="1363"/>
        <v>3</v>
      </c>
      <c r="BP260" s="454">
        <f t="shared" si="1364"/>
        <v>3</v>
      </c>
      <c r="BQ260" s="454">
        <f t="shared" si="1365"/>
        <v>2</v>
      </c>
      <c r="BR260" s="454">
        <f t="shared" si="1366"/>
        <v>2</v>
      </c>
      <c r="BS260" s="455">
        <f t="shared" si="1367"/>
        <v>2</v>
      </c>
      <c r="BT260" s="1006" t="s">
        <v>610</v>
      </c>
      <c r="BU260" s="1007"/>
      <c r="BV260" s="459">
        <f t="shared" si="1368"/>
        <v>0</v>
      </c>
      <c r="BW260" s="454">
        <f t="shared" si="1369"/>
        <v>0</v>
      </c>
      <c r="BX260" s="454">
        <f t="shared" si="1370"/>
        <v>0</v>
      </c>
    </row>
    <row r="261" spans="4:287" ht="15.75" x14ac:dyDescent="0.25">
      <c r="D261" s="940">
        <v>25</v>
      </c>
      <c r="E261" s="941"/>
      <c r="F261" s="942"/>
      <c r="G261" s="244" t="s">
        <v>200</v>
      </c>
      <c r="H261" s="1006" t="s">
        <v>610</v>
      </c>
      <c r="I261" s="1007"/>
      <c r="J261" s="459">
        <f t="shared" si="1320"/>
        <v>24</v>
      </c>
      <c r="K261" s="454">
        <f t="shared" si="1321"/>
        <v>24</v>
      </c>
      <c r="L261" s="454">
        <f t="shared" si="1322"/>
        <v>24</v>
      </c>
      <c r="M261" s="454">
        <f t="shared" si="1323"/>
        <v>19</v>
      </c>
      <c r="N261" s="454">
        <f t="shared" si="1324"/>
        <v>19</v>
      </c>
      <c r="O261" s="455">
        <f t="shared" si="1325"/>
        <v>19</v>
      </c>
      <c r="P261" s="1006" t="s">
        <v>610</v>
      </c>
      <c r="Q261" s="1007"/>
      <c r="R261" s="459">
        <f t="shared" si="1326"/>
        <v>24</v>
      </c>
      <c r="S261" s="454">
        <f t="shared" si="1327"/>
        <v>24</v>
      </c>
      <c r="T261" s="454">
        <f t="shared" si="1328"/>
        <v>24</v>
      </c>
      <c r="U261" s="454">
        <f t="shared" si="1329"/>
        <v>20</v>
      </c>
      <c r="V261" s="454">
        <f t="shared" si="1330"/>
        <v>20</v>
      </c>
      <c r="W261" s="455">
        <f t="shared" si="1331"/>
        <v>20</v>
      </c>
      <c r="X261" s="1006" t="s">
        <v>610</v>
      </c>
      <c r="Y261" s="1007"/>
      <c r="Z261" s="459">
        <f t="shared" si="1332"/>
        <v>24</v>
      </c>
      <c r="AA261" s="454">
        <f t="shared" si="1333"/>
        <v>24</v>
      </c>
      <c r="AB261" s="454">
        <f t="shared" si="1334"/>
        <v>24</v>
      </c>
      <c r="AC261" s="454">
        <f t="shared" si="1335"/>
        <v>21</v>
      </c>
      <c r="AD261" s="454">
        <f t="shared" si="1336"/>
        <v>21</v>
      </c>
      <c r="AE261" s="455">
        <f t="shared" si="1337"/>
        <v>21</v>
      </c>
      <c r="AF261" s="1006" t="s">
        <v>610</v>
      </c>
      <c r="AG261" s="1007"/>
      <c r="AH261" s="459">
        <f t="shared" si="1338"/>
        <v>15</v>
      </c>
      <c r="AI261" s="454">
        <f t="shared" si="1339"/>
        <v>16</v>
      </c>
      <c r="AJ261" s="454">
        <f t="shared" si="1340"/>
        <v>18</v>
      </c>
      <c r="AK261" s="454">
        <f t="shared" si="1341"/>
        <v>15</v>
      </c>
      <c r="AL261" s="454">
        <f t="shared" si="1342"/>
        <v>18</v>
      </c>
      <c r="AM261" s="455">
        <f t="shared" si="1343"/>
        <v>18</v>
      </c>
      <c r="AN261" s="1006" t="s">
        <v>610</v>
      </c>
      <c r="AO261" s="1007"/>
      <c r="AP261" s="459">
        <f t="shared" si="1344"/>
        <v>22</v>
      </c>
      <c r="AQ261" s="454">
        <f t="shared" si="1345"/>
        <v>22</v>
      </c>
      <c r="AR261" s="454">
        <f t="shared" si="1346"/>
        <v>22</v>
      </c>
      <c r="AS261" s="454">
        <f t="shared" si="1347"/>
        <v>16</v>
      </c>
      <c r="AT261" s="454">
        <f t="shared" si="1348"/>
        <v>16</v>
      </c>
      <c r="AU261" s="455">
        <f t="shared" si="1349"/>
        <v>15</v>
      </c>
      <c r="AV261" s="1006" t="s">
        <v>610</v>
      </c>
      <c r="AW261" s="1007"/>
      <c r="AX261" s="459">
        <f t="shared" si="1350"/>
        <v>20</v>
      </c>
      <c r="AY261" s="454">
        <f t="shared" si="1351"/>
        <v>20</v>
      </c>
      <c r="AZ261" s="454">
        <f t="shared" si="1352"/>
        <v>22</v>
      </c>
      <c r="BA261" s="454">
        <f t="shared" si="1353"/>
        <v>14</v>
      </c>
      <c r="BB261" s="454">
        <f t="shared" si="1354"/>
        <v>15</v>
      </c>
      <c r="BC261" s="455">
        <f t="shared" si="1355"/>
        <v>16</v>
      </c>
      <c r="BD261" s="1006" t="s">
        <v>610</v>
      </c>
      <c r="BE261" s="1007"/>
      <c r="BF261" s="459">
        <f t="shared" si="1356"/>
        <v>21</v>
      </c>
      <c r="BG261" s="454">
        <f t="shared" si="1357"/>
        <v>21</v>
      </c>
      <c r="BH261" s="454">
        <f t="shared" si="1358"/>
        <v>21</v>
      </c>
      <c r="BI261" s="454">
        <f t="shared" si="1359"/>
        <v>19</v>
      </c>
      <c r="BJ261" s="454">
        <f t="shared" si="1360"/>
        <v>19</v>
      </c>
      <c r="BK261" s="455">
        <f t="shared" si="1361"/>
        <v>19</v>
      </c>
      <c r="BL261" s="1006" t="s">
        <v>610</v>
      </c>
      <c r="BM261" s="1007"/>
      <c r="BN261" s="459">
        <f t="shared" si="1362"/>
        <v>25</v>
      </c>
      <c r="BO261" s="454">
        <f t="shared" si="1363"/>
        <v>24</v>
      </c>
      <c r="BP261" s="454">
        <f t="shared" si="1364"/>
        <v>25</v>
      </c>
      <c r="BQ261" s="454">
        <f t="shared" si="1365"/>
        <v>20</v>
      </c>
      <c r="BR261" s="454">
        <f t="shared" si="1366"/>
        <v>20</v>
      </c>
      <c r="BS261" s="455">
        <f t="shared" si="1367"/>
        <v>20</v>
      </c>
      <c r="BT261" s="1006" t="s">
        <v>610</v>
      </c>
      <c r="BU261" s="1007"/>
      <c r="BV261" s="459">
        <f t="shared" si="1368"/>
        <v>7</v>
      </c>
      <c r="BW261" s="454">
        <f t="shared" si="1369"/>
        <v>7</v>
      </c>
      <c r="BX261" s="454">
        <f t="shared" si="1370"/>
        <v>7</v>
      </c>
    </row>
    <row r="262" spans="4:287" ht="15.75" x14ac:dyDescent="0.25">
      <c r="D262" s="940">
        <f>D256+D261+2</f>
        <v>48</v>
      </c>
      <c r="E262" s="941"/>
      <c r="F262" s="942"/>
      <c r="G262" s="244" t="s">
        <v>583</v>
      </c>
      <c r="H262" s="1006" t="s">
        <v>610</v>
      </c>
      <c r="I262" s="1007"/>
      <c r="J262" s="459">
        <f t="shared" si="1320"/>
        <v>40</v>
      </c>
      <c r="K262" s="454">
        <f t="shared" si="1321"/>
        <v>40</v>
      </c>
      <c r="L262" s="454">
        <f t="shared" si="1322"/>
        <v>41</v>
      </c>
      <c r="M262" s="454">
        <f t="shared" si="1323"/>
        <v>34</v>
      </c>
      <c r="N262" s="454">
        <f t="shared" si="1324"/>
        <v>34</v>
      </c>
      <c r="O262" s="455">
        <f t="shared" si="1325"/>
        <v>35</v>
      </c>
      <c r="P262" s="1006" t="s">
        <v>610</v>
      </c>
      <c r="Q262" s="1007"/>
      <c r="R262" s="459">
        <f t="shared" si="1326"/>
        <v>39</v>
      </c>
      <c r="S262" s="454">
        <f t="shared" si="1327"/>
        <v>39</v>
      </c>
      <c r="T262" s="454">
        <f t="shared" si="1328"/>
        <v>40</v>
      </c>
      <c r="U262" s="454">
        <f t="shared" si="1329"/>
        <v>34</v>
      </c>
      <c r="V262" s="454">
        <f t="shared" si="1330"/>
        <v>34</v>
      </c>
      <c r="W262" s="455">
        <f t="shared" si="1331"/>
        <v>35</v>
      </c>
      <c r="X262" s="1006" t="s">
        <v>610</v>
      </c>
      <c r="Y262" s="1007"/>
      <c r="Z262" s="459">
        <f t="shared" si="1332"/>
        <v>40</v>
      </c>
      <c r="AA262" s="454">
        <f t="shared" si="1333"/>
        <v>40</v>
      </c>
      <c r="AB262" s="454">
        <f t="shared" si="1334"/>
        <v>41</v>
      </c>
      <c r="AC262" s="454">
        <f t="shared" si="1335"/>
        <v>36</v>
      </c>
      <c r="AD262" s="454">
        <f t="shared" si="1336"/>
        <v>36</v>
      </c>
      <c r="AE262" s="455">
        <f t="shared" si="1337"/>
        <v>37</v>
      </c>
      <c r="AF262" s="1006" t="s">
        <v>610</v>
      </c>
      <c r="AG262" s="1007"/>
      <c r="AH262" s="459">
        <f t="shared" si="1338"/>
        <v>25</v>
      </c>
      <c r="AI262" s="454">
        <f t="shared" si="1339"/>
        <v>28</v>
      </c>
      <c r="AJ262" s="454">
        <f t="shared" si="1340"/>
        <v>32</v>
      </c>
      <c r="AK262" s="454">
        <f t="shared" si="1341"/>
        <v>28</v>
      </c>
      <c r="AL262" s="454">
        <f t="shared" si="1342"/>
        <v>33</v>
      </c>
      <c r="AM262" s="455">
        <f t="shared" si="1343"/>
        <v>33</v>
      </c>
      <c r="AN262" s="1006" t="s">
        <v>610</v>
      </c>
      <c r="AO262" s="1007"/>
      <c r="AP262" s="459">
        <f t="shared" si="1344"/>
        <v>35</v>
      </c>
      <c r="AQ262" s="454">
        <f t="shared" si="1345"/>
        <v>35</v>
      </c>
      <c r="AR262" s="454">
        <f t="shared" si="1346"/>
        <v>35</v>
      </c>
      <c r="AS262" s="454">
        <f t="shared" si="1347"/>
        <v>28</v>
      </c>
      <c r="AT262" s="454">
        <f t="shared" si="1348"/>
        <v>28</v>
      </c>
      <c r="AU262" s="455">
        <f t="shared" si="1349"/>
        <v>27</v>
      </c>
      <c r="AV262" s="1006" t="s">
        <v>610</v>
      </c>
      <c r="AW262" s="1007"/>
      <c r="AX262" s="459">
        <f t="shared" si="1350"/>
        <v>33</v>
      </c>
      <c r="AY262" s="454">
        <f t="shared" si="1351"/>
        <v>33</v>
      </c>
      <c r="AZ262" s="454">
        <f t="shared" si="1352"/>
        <v>37</v>
      </c>
      <c r="BA262" s="454">
        <f t="shared" si="1353"/>
        <v>27</v>
      </c>
      <c r="BB262" s="454">
        <f t="shared" si="1354"/>
        <v>28</v>
      </c>
      <c r="BC262" s="455">
        <f t="shared" si="1355"/>
        <v>30</v>
      </c>
      <c r="BD262" s="1006" t="s">
        <v>610</v>
      </c>
      <c r="BE262" s="1007"/>
      <c r="BF262" s="459">
        <f t="shared" si="1356"/>
        <v>35</v>
      </c>
      <c r="BG262" s="454">
        <f t="shared" si="1357"/>
        <v>35</v>
      </c>
      <c r="BH262" s="454">
        <f t="shared" si="1358"/>
        <v>35</v>
      </c>
      <c r="BI262" s="454">
        <f t="shared" si="1359"/>
        <v>33</v>
      </c>
      <c r="BJ262" s="454">
        <f t="shared" si="1360"/>
        <v>33</v>
      </c>
      <c r="BK262" s="455">
        <f t="shared" si="1361"/>
        <v>33</v>
      </c>
      <c r="BL262" s="1006" t="s">
        <v>610</v>
      </c>
      <c r="BM262" s="1007"/>
      <c r="BN262" s="459">
        <f t="shared" si="1362"/>
        <v>40</v>
      </c>
      <c r="BO262" s="454">
        <f t="shared" si="1363"/>
        <v>38</v>
      </c>
      <c r="BP262" s="454">
        <f t="shared" si="1364"/>
        <v>39</v>
      </c>
      <c r="BQ262" s="454">
        <f t="shared" si="1365"/>
        <v>34</v>
      </c>
      <c r="BR262" s="454">
        <f t="shared" si="1366"/>
        <v>33</v>
      </c>
      <c r="BS262" s="455">
        <f t="shared" si="1367"/>
        <v>33</v>
      </c>
      <c r="BT262" s="1006" t="s">
        <v>610</v>
      </c>
      <c r="BU262" s="1007"/>
      <c r="BV262" s="459">
        <f t="shared" si="1368"/>
        <v>21</v>
      </c>
      <c r="BW262" s="454">
        <f t="shared" si="1369"/>
        <v>21</v>
      </c>
      <c r="BX262" s="454">
        <f t="shared" si="1370"/>
        <v>22</v>
      </c>
    </row>
    <row r="263" spans="4:287" ht="15.75" x14ac:dyDescent="0.25">
      <c r="D263" s="940">
        <f>D260+D255</f>
        <v>34</v>
      </c>
      <c r="E263" s="941"/>
      <c r="F263" s="942"/>
      <c r="G263" s="245" t="s">
        <v>633</v>
      </c>
      <c r="H263" s="1006" t="s">
        <v>610</v>
      </c>
      <c r="I263" s="1007"/>
      <c r="J263" s="459">
        <f t="shared" si="1320"/>
        <v>18</v>
      </c>
      <c r="K263" s="454">
        <f t="shared" si="1321"/>
        <v>18</v>
      </c>
      <c r="L263" s="454">
        <f t="shared" si="1322"/>
        <v>19</v>
      </c>
      <c r="M263" s="454">
        <f t="shared" si="1323"/>
        <v>10</v>
      </c>
      <c r="N263" s="454">
        <f t="shared" si="1324"/>
        <v>11</v>
      </c>
      <c r="O263" s="455">
        <f t="shared" si="1325"/>
        <v>12</v>
      </c>
      <c r="P263" s="1006" t="s">
        <v>610</v>
      </c>
      <c r="Q263" s="1007"/>
      <c r="R263" s="459">
        <f t="shared" si="1326"/>
        <v>12</v>
      </c>
      <c r="S263" s="454">
        <f t="shared" si="1327"/>
        <v>12</v>
      </c>
      <c r="T263" s="454">
        <f t="shared" si="1328"/>
        <v>13</v>
      </c>
      <c r="U263" s="454">
        <f t="shared" si="1329"/>
        <v>8</v>
      </c>
      <c r="V263" s="454">
        <f t="shared" si="1330"/>
        <v>8</v>
      </c>
      <c r="W263" s="455">
        <f t="shared" si="1331"/>
        <v>9</v>
      </c>
      <c r="X263" s="1006" t="s">
        <v>610</v>
      </c>
      <c r="Y263" s="1007"/>
      <c r="Z263" s="459">
        <f t="shared" si="1332"/>
        <v>7</v>
      </c>
      <c r="AA263" s="454">
        <f t="shared" si="1333"/>
        <v>7</v>
      </c>
      <c r="AB263" s="454">
        <f t="shared" si="1334"/>
        <v>7</v>
      </c>
      <c r="AC263" s="454">
        <f t="shared" si="1335"/>
        <v>7</v>
      </c>
      <c r="AD263" s="454">
        <f t="shared" si="1336"/>
        <v>7</v>
      </c>
      <c r="AE263" s="455">
        <f t="shared" si="1337"/>
        <v>7</v>
      </c>
      <c r="AF263" s="1006" t="s">
        <v>610</v>
      </c>
      <c r="AG263" s="1007"/>
      <c r="AH263" s="459">
        <f t="shared" si="1338"/>
        <v>0</v>
      </c>
      <c r="AI263" s="454">
        <f t="shared" si="1339"/>
        <v>0</v>
      </c>
      <c r="AJ263" s="454">
        <f t="shared" si="1340"/>
        <v>2</v>
      </c>
      <c r="AK263" s="454">
        <f t="shared" si="1341"/>
        <v>3</v>
      </c>
      <c r="AL263" s="454">
        <f t="shared" si="1342"/>
        <v>4</v>
      </c>
      <c r="AM263" s="455">
        <f t="shared" si="1343"/>
        <v>4</v>
      </c>
      <c r="AN263" s="1006" t="s">
        <v>610</v>
      </c>
      <c r="AO263" s="1007"/>
      <c r="AP263" s="459">
        <f t="shared" si="1344"/>
        <v>9</v>
      </c>
      <c r="AQ263" s="454">
        <f t="shared" si="1345"/>
        <v>9</v>
      </c>
      <c r="AR263" s="454">
        <f t="shared" si="1346"/>
        <v>9</v>
      </c>
      <c r="AS263" s="454">
        <f t="shared" si="1347"/>
        <v>7</v>
      </c>
      <c r="AT263" s="454">
        <f t="shared" si="1348"/>
        <v>7</v>
      </c>
      <c r="AU263" s="455">
        <f t="shared" si="1349"/>
        <v>7</v>
      </c>
      <c r="AV263" s="1006" t="s">
        <v>610</v>
      </c>
      <c r="AW263" s="1007"/>
      <c r="AX263" s="459">
        <f t="shared" si="1350"/>
        <v>3</v>
      </c>
      <c r="AY263" s="454">
        <f t="shared" si="1351"/>
        <v>3</v>
      </c>
      <c r="AZ263" s="454">
        <f t="shared" si="1352"/>
        <v>5</v>
      </c>
      <c r="BA263" s="454">
        <f t="shared" si="1353"/>
        <v>7</v>
      </c>
      <c r="BB263" s="454">
        <f t="shared" si="1354"/>
        <v>7</v>
      </c>
      <c r="BC263" s="455">
        <f t="shared" si="1355"/>
        <v>7</v>
      </c>
      <c r="BD263" s="1006" t="s">
        <v>610</v>
      </c>
      <c r="BE263" s="1007"/>
      <c r="BF263" s="459">
        <f t="shared" si="1356"/>
        <v>10</v>
      </c>
      <c r="BG263" s="454">
        <f t="shared" si="1357"/>
        <v>10</v>
      </c>
      <c r="BH263" s="454">
        <f t="shared" si="1358"/>
        <v>10</v>
      </c>
      <c r="BI263" s="454">
        <f t="shared" si="1359"/>
        <v>6</v>
      </c>
      <c r="BJ263" s="454">
        <f t="shared" si="1360"/>
        <v>6</v>
      </c>
      <c r="BK263" s="455">
        <f t="shared" si="1361"/>
        <v>6</v>
      </c>
      <c r="BL263" s="1006" t="s">
        <v>610</v>
      </c>
      <c r="BM263" s="1007"/>
      <c r="BN263" s="459">
        <f t="shared" si="1362"/>
        <v>10</v>
      </c>
      <c r="BO263" s="454">
        <f t="shared" si="1363"/>
        <v>10</v>
      </c>
      <c r="BP263" s="454">
        <f t="shared" si="1364"/>
        <v>10</v>
      </c>
      <c r="BQ263" s="454">
        <f t="shared" si="1365"/>
        <v>6</v>
      </c>
      <c r="BR263" s="454">
        <f t="shared" si="1366"/>
        <v>6</v>
      </c>
      <c r="BS263" s="455">
        <f t="shared" si="1367"/>
        <v>6</v>
      </c>
      <c r="BT263" s="1006" t="s">
        <v>610</v>
      </c>
      <c r="BU263" s="1007"/>
      <c r="BV263" s="459">
        <f t="shared" si="1368"/>
        <v>2</v>
      </c>
      <c r="BW263" s="454">
        <f t="shared" si="1369"/>
        <v>2</v>
      </c>
      <c r="BX263" s="454">
        <f t="shared" si="1370"/>
        <v>2</v>
      </c>
    </row>
    <row r="264" spans="4:287" ht="15.75" x14ac:dyDescent="0.25">
      <c r="D264" s="940">
        <v>48</v>
      </c>
      <c r="E264" s="941"/>
      <c r="F264" s="942"/>
      <c r="G264" s="246" t="s">
        <v>581</v>
      </c>
      <c r="H264" s="1006" t="s">
        <v>610</v>
      </c>
      <c r="I264" s="1007"/>
      <c r="J264" s="459">
        <f t="shared" si="1320"/>
        <v>42</v>
      </c>
      <c r="K264" s="454">
        <f t="shared" si="1321"/>
        <v>42</v>
      </c>
      <c r="L264" s="454">
        <f t="shared" si="1322"/>
        <v>42</v>
      </c>
      <c r="M264" s="454">
        <f t="shared" si="1323"/>
        <v>32</v>
      </c>
      <c r="N264" s="454">
        <f t="shared" si="1324"/>
        <v>33</v>
      </c>
      <c r="O264" s="455">
        <f t="shared" si="1325"/>
        <v>33</v>
      </c>
      <c r="P264" s="1006" t="s">
        <v>610</v>
      </c>
      <c r="Q264" s="1007"/>
      <c r="R264" s="459">
        <f t="shared" si="1326"/>
        <v>36</v>
      </c>
      <c r="S264" s="454">
        <f t="shared" si="1327"/>
        <v>36</v>
      </c>
      <c r="T264" s="454">
        <f t="shared" si="1328"/>
        <v>36</v>
      </c>
      <c r="U264" s="454">
        <f t="shared" si="1329"/>
        <v>30</v>
      </c>
      <c r="V264" s="454">
        <f t="shared" si="1330"/>
        <v>30</v>
      </c>
      <c r="W264" s="455">
        <f t="shared" si="1331"/>
        <v>30</v>
      </c>
      <c r="X264" s="1006" t="s">
        <v>610</v>
      </c>
      <c r="Y264" s="1007"/>
      <c r="Z264" s="459">
        <f t="shared" si="1332"/>
        <v>34</v>
      </c>
      <c r="AA264" s="454">
        <f t="shared" si="1333"/>
        <v>34</v>
      </c>
      <c r="AB264" s="454">
        <f t="shared" si="1334"/>
        <v>34</v>
      </c>
      <c r="AC264" s="454">
        <f t="shared" si="1335"/>
        <v>31</v>
      </c>
      <c r="AD264" s="454">
        <f t="shared" si="1336"/>
        <v>31</v>
      </c>
      <c r="AE264" s="455">
        <f t="shared" si="1337"/>
        <v>31</v>
      </c>
      <c r="AF264" s="1006" t="s">
        <v>610</v>
      </c>
      <c r="AG264" s="1007"/>
      <c r="AH264" s="459">
        <f t="shared" si="1338"/>
        <v>19</v>
      </c>
      <c r="AI264" s="454">
        <f t="shared" si="1339"/>
        <v>19</v>
      </c>
      <c r="AJ264" s="454">
        <f t="shared" si="1340"/>
        <v>24</v>
      </c>
      <c r="AK264" s="454">
        <f t="shared" si="1341"/>
        <v>21</v>
      </c>
      <c r="AL264" s="454">
        <f t="shared" si="1342"/>
        <v>26</v>
      </c>
      <c r="AM264" s="455">
        <f t="shared" si="1343"/>
        <v>26</v>
      </c>
      <c r="AN264" s="1006" t="s">
        <v>610</v>
      </c>
      <c r="AO264" s="1007"/>
      <c r="AP264" s="459">
        <f t="shared" si="1344"/>
        <v>33</v>
      </c>
      <c r="AQ264" s="454">
        <f t="shared" si="1345"/>
        <v>33</v>
      </c>
      <c r="AR264" s="454">
        <f t="shared" si="1346"/>
        <v>33</v>
      </c>
      <c r="AS264" s="454">
        <f t="shared" si="1347"/>
        <v>26</v>
      </c>
      <c r="AT264" s="454">
        <f t="shared" si="1348"/>
        <v>26</v>
      </c>
      <c r="AU264" s="455">
        <f t="shared" si="1349"/>
        <v>26</v>
      </c>
      <c r="AV264" s="1006" t="s">
        <v>610</v>
      </c>
      <c r="AW264" s="1007"/>
      <c r="AX264" s="459">
        <f t="shared" si="1350"/>
        <v>27</v>
      </c>
      <c r="AY264" s="454">
        <f t="shared" si="1351"/>
        <v>27</v>
      </c>
      <c r="AZ264" s="454">
        <f t="shared" si="1352"/>
        <v>32</v>
      </c>
      <c r="BA264" s="454">
        <f t="shared" si="1353"/>
        <v>26</v>
      </c>
      <c r="BB264" s="454">
        <f t="shared" si="1354"/>
        <v>27</v>
      </c>
      <c r="BC264" s="455">
        <f t="shared" si="1355"/>
        <v>28</v>
      </c>
      <c r="BD264" s="1006" t="s">
        <v>610</v>
      </c>
      <c r="BE264" s="1007"/>
      <c r="BF264" s="459">
        <f t="shared" si="1356"/>
        <v>30</v>
      </c>
      <c r="BG264" s="454">
        <f t="shared" si="1357"/>
        <v>30</v>
      </c>
      <c r="BH264" s="454">
        <f t="shared" si="1358"/>
        <v>30</v>
      </c>
      <c r="BI264" s="454">
        <f t="shared" si="1359"/>
        <v>27</v>
      </c>
      <c r="BJ264" s="454">
        <f t="shared" si="1360"/>
        <v>27</v>
      </c>
      <c r="BK264" s="455">
        <f t="shared" si="1361"/>
        <v>27</v>
      </c>
      <c r="BL264" s="1006" t="s">
        <v>610</v>
      </c>
      <c r="BM264" s="1007"/>
      <c r="BN264" s="459">
        <f t="shared" si="1362"/>
        <v>35</v>
      </c>
      <c r="BO264" s="454">
        <f t="shared" si="1363"/>
        <v>33</v>
      </c>
      <c r="BP264" s="454">
        <f t="shared" si="1364"/>
        <v>34</v>
      </c>
      <c r="BQ264" s="454">
        <f t="shared" si="1365"/>
        <v>27</v>
      </c>
      <c r="BR264" s="454">
        <f t="shared" si="1366"/>
        <v>26</v>
      </c>
      <c r="BS264" s="455">
        <f t="shared" si="1367"/>
        <v>26</v>
      </c>
      <c r="BT264" s="1006" t="s">
        <v>610</v>
      </c>
      <c r="BU264" s="1007"/>
      <c r="BV264" s="459">
        <f t="shared" si="1368"/>
        <v>17</v>
      </c>
      <c r="BW264" s="454">
        <f t="shared" si="1369"/>
        <v>17</v>
      </c>
      <c r="BX264" s="454">
        <f t="shared" si="1370"/>
        <v>17</v>
      </c>
    </row>
    <row r="265" spans="4:287" ht="15.75" x14ac:dyDescent="0.25">
      <c r="D265" s="940">
        <v>25</v>
      </c>
      <c r="E265" s="941"/>
      <c r="F265" s="942"/>
      <c r="G265" s="336" t="s">
        <v>580</v>
      </c>
      <c r="H265" s="1006" t="s">
        <v>610</v>
      </c>
      <c r="I265" s="1007"/>
      <c r="J265" s="459">
        <f t="shared" si="1320"/>
        <v>20</v>
      </c>
      <c r="K265" s="454">
        <f t="shared" si="1321"/>
        <v>20</v>
      </c>
      <c r="L265" s="454">
        <f t="shared" si="1322"/>
        <v>22</v>
      </c>
      <c r="M265" s="454">
        <f t="shared" si="1323"/>
        <v>19</v>
      </c>
      <c r="N265" s="454">
        <f t="shared" si="1324"/>
        <v>19</v>
      </c>
      <c r="O265" s="455">
        <f t="shared" si="1325"/>
        <v>20</v>
      </c>
      <c r="P265" s="1006" t="s">
        <v>610</v>
      </c>
      <c r="Q265" s="1007"/>
      <c r="R265" s="459">
        <f t="shared" si="1326"/>
        <v>19</v>
      </c>
      <c r="S265" s="454">
        <f t="shared" si="1327"/>
        <v>19</v>
      </c>
      <c r="T265" s="454">
        <f t="shared" si="1328"/>
        <v>21</v>
      </c>
      <c r="U265" s="454">
        <f t="shared" si="1329"/>
        <v>19</v>
      </c>
      <c r="V265" s="454">
        <f t="shared" si="1330"/>
        <v>19</v>
      </c>
      <c r="W265" s="455">
        <f t="shared" si="1331"/>
        <v>21</v>
      </c>
      <c r="X265" s="1006" t="s">
        <v>610</v>
      </c>
      <c r="Y265" s="1007"/>
      <c r="Z265" s="459">
        <f t="shared" si="1332"/>
        <v>19</v>
      </c>
      <c r="AA265" s="454">
        <f t="shared" si="1333"/>
        <v>19</v>
      </c>
      <c r="AB265" s="454">
        <f t="shared" si="1334"/>
        <v>20</v>
      </c>
      <c r="AC265" s="454">
        <f t="shared" si="1335"/>
        <v>19</v>
      </c>
      <c r="AD265" s="454">
        <f t="shared" si="1336"/>
        <v>19</v>
      </c>
      <c r="AE265" s="455">
        <f t="shared" si="1337"/>
        <v>20</v>
      </c>
      <c r="AF265" s="1006" t="s">
        <v>610</v>
      </c>
      <c r="AG265" s="1007"/>
      <c r="AH265" s="459">
        <f t="shared" si="1338"/>
        <v>12</v>
      </c>
      <c r="AI265" s="454">
        <f t="shared" si="1339"/>
        <v>16</v>
      </c>
      <c r="AJ265" s="454">
        <f t="shared" si="1340"/>
        <v>18</v>
      </c>
      <c r="AK265" s="454">
        <f t="shared" si="1341"/>
        <v>17</v>
      </c>
      <c r="AL265" s="454">
        <f t="shared" si="1342"/>
        <v>19</v>
      </c>
      <c r="AM265" s="455">
        <f t="shared" si="1343"/>
        <v>19</v>
      </c>
      <c r="AN265" s="1006" t="s">
        <v>610</v>
      </c>
      <c r="AO265" s="1007"/>
      <c r="AP265" s="459">
        <f t="shared" si="1344"/>
        <v>17</v>
      </c>
      <c r="AQ265" s="454">
        <f t="shared" si="1345"/>
        <v>17</v>
      </c>
      <c r="AR265" s="454">
        <f t="shared" si="1346"/>
        <v>17</v>
      </c>
      <c r="AS265" s="454">
        <f t="shared" si="1347"/>
        <v>15</v>
      </c>
      <c r="AT265" s="454">
        <f t="shared" si="1348"/>
        <v>15</v>
      </c>
      <c r="AU265" s="455">
        <f t="shared" si="1349"/>
        <v>15</v>
      </c>
      <c r="AV265" s="1006" t="s">
        <v>610</v>
      </c>
      <c r="AW265" s="1007"/>
      <c r="AX265" s="459">
        <f t="shared" si="1350"/>
        <v>18</v>
      </c>
      <c r="AY265" s="454">
        <f t="shared" si="1351"/>
        <v>18</v>
      </c>
      <c r="AZ265" s="454">
        <f t="shared" si="1352"/>
        <v>18</v>
      </c>
      <c r="BA265" s="454">
        <f t="shared" si="1353"/>
        <v>16</v>
      </c>
      <c r="BB265" s="454">
        <f t="shared" si="1354"/>
        <v>16</v>
      </c>
      <c r="BC265" s="455">
        <f t="shared" si="1355"/>
        <v>16</v>
      </c>
      <c r="BD265" s="1006" t="s">
        <v>610</v>
      </c>
      <c r="BE265" s="1007"/>
      <c r="BF265" s="459">
        <f t="shared" si="1356"/>
        <v>20</v>
      </c>
      <c r="BG265" s="454">
        <f t="shared" si="1357"/>
        <v>20</v>
      </c>
      <c r="BH265" s="454">
        <f t="shared" si="1358"/>
        <v>20</v>
      </c>
      <c r="BI265" s="454">
        <f t="shared" si="1359"/>
        <v>19</v>
      </c>
      <c r="BJ265" s="454">
        <f t="shared" si="1360"/>
        <v>19</v>
      </c>
      <c r="BK265" s="455">
        <f t="shared" si="1361"/>
        <v>19</v>
      </c>
      <c r="BL265" s="1006" t="s">
        <v>610</v>
      </c>
      <c r="BM265" s="1007"/>
      <c r="BN265" s="459">
        <f t="shared" si="1362"/>
        <v>19</v>
      </c>
      <c r="BO265" s="454">
        <f t="shared" si="1363"/>
        <v>18</v>
      </c>
      <c r="BP265" s="454">
        <f t="shared" si="1364"/>
        <v>18</v>
      </c>
      <c r="BQ265" s="454">
        <f t="shared" si="1365"/>
        <v>19</v>
      </c>
      <c r="BR265" s="454">
        <f t="shared" si="1366"/>
        <v>18</v>
      </c>
      <c r="BS265" s="455">
        <f t="shared" si="1367"/>
        <v>18</v>
      </c>
      <c r="BT265" s="1006" t="s">
        <v>610</v>
      </c>
      <c r="BU265" s="1007"/>
      <c r="BV265" s="459">
        <f t="shared" si="1368"/>
        <v>14</v>
      </c>
      <c r="BW265" s="454">
        <f t="shared" si="1369"/>
        <v>14</v>
      </c>
      <c r="BX265" s="454">
        <f t="shared" si="1370"/>
        <v>15</v>
      </c>
    </row>
    <row r="266" spans="4:287" ht="15.75" x14ac:dyDescent="0.25">
      <c r="D266" s="475"/>
      <c r="E266" s="476"/>
      <c r="F266" s="477"/>
      <c r="G266" s="219" t="s">
        <v>646</v>
      </c>
      <c r="H266" s="938" t="s">
        <v>610</v>
      </c>
      <c r="I266" s="1005"/>
      <c r="J266" s="459"/>
      <c r="K266" s="454"/>
      <c r="L266" s="454"/>
      <c r="M266" s="454"/>
      <c r="N266" s="454"/>
      <c r="O266" s="455"/>
      <c r="P266" s="478"/>
      <c r="Q266" s="479"/>
      <c r="R266" s="459"/>
      <c r="S266" s="454"/>
      <c r="T266" s="454"/>
      <c r="U266" s="454"/>
      <c r="V266" s="454"/>
      <c r="W266" s="455"/>
      <c r="X266" s="478"/>
      <c r="Y266" s="479"/>
      <c r="Z266" s="459"/>
      <c r="AA266" s="454"/>
      <c r="AB266" s="454"/>
      <c r="AC266" s="454"/>
      <c r="AD266" s="454"/>
      <c r="AE266" s="455"/>
      <c r="AF266" s="478"/>
      <c r="AG266" s="479"/>
      <c r="AH266" s="459"/>
      <c r="AI266" s="454"/>
      <c r="AJ266" s="454"/>
      <c r="AK266" s="454"/>
      <c r="AL266" s="454"/>
      <c r="AM266" s="455"/>
      <c r="AN266" s="478"/>
      <c r="AO266" s="479"/>
      <c r="AP266" s="459"/>
      <c r="AQ266" s="454"/>
      <c r="AR266" s="454"/>
      <c r="AS266" s="454"/>
      <c r="AT266" s="454"/>
      <c r="AU266" s="455"/>
      <c r="AV266" s="478"/>
      <c r="AW266" s="479"/>
      <c r="AX266" s="459"/>
      <c r="AY266" s="454"/>
      <c r="AZ266" s="454"/>
      <c r="BA266" s="454"/>
      <c r="BB266" s="454"/>
      <c r="BC266" s="455"/>
      <c r="BD266" s="478"/>
      <c r="BE266" s="479"/>
      <c r="BF266" s="459"/>
      <c r="BG266" s="454"/>
      <c r="BH266" s="454"/>
      <c r="BI266" s="454"/>
      <c r="BJ266" s="454"/>
      <c r="BK266" s="455"/>
      <c r="BL266" s="478"/>
      <c r="BM266" s="479"/>
      <c r="BN266" s="459"/>
      <c r="BO266" s="454"/>
      <c r="BP266" s="454"/>
      <c r="BQ266" s="454"/>
      <c r="BR266" s="454"/>
      <c r="BS266" s="455"/>
      <c r="BT266" s="478"/>
      <c r="BU266" s="479"/>
      <c r="BV266" s="459"/>
      <c r="BW266" s="454"/>
      <c r="BX266" s="454"/>
    </row>
    <row r="267" spans="4:287" ht="15.75" x14ac:dyDescent="0.25">
      <c r="D267" s="940">
        <v>195</v>
      </c>
      <c r="E267" s="941"/>
      <c r="F267" s="942"/>
      <c r="G267" s="247" t="s">
        <v>632</v>
      </c>
      <c r="H267" s="938" t="s">
        <v>610</v>
      </c>
      <c r="I267" s="1005"/>
      <c r="J267" s="460">
        <f t="shared" ref="J267:O267" si="1371">HM223</f>
        <v>92</v>
      </c>
      <c r="K267" s="456">
        <f t="shared" si="1371"/>
        <v>92</v>
      </c>
      <c r="L267" s="456">
        <f t="shared" si="1371"/>
        <v>95</v>
      </c>
      <c r="M267" s="456">
        <f t="shared" si="1371"/>
        <v>64</v>
      </c>
      <c r="N267" s="456">
        <f t="shared" si="1371"/>
        <v>65</v>
      </c>
      <c r="O267" s="457">
        <f t="shared" si="1371"/>
        <v>67</v>
      </c>
      <c r="P267" s="938" t="s">
        <v>610</v>
      </c>
      <c r="Q267" s="1005"/>
      <c r="R267" s="460">
        <f t="shared" ref="R267:W267" si="1372">HU223</f>
        <v>78</v>
      </c>
      <c r="S267" s="456">
        <f t="shared" si="1372"/>
        <v>78</v>
      </c>
      <c r="T267" s="456">
        <f t="shared" si="1372"/>
        <v>81</v>
      </c>
      <c r="U267" s="456">
        <f t="shared" si="1372"/>
        <v>60</v>
      </c>
      <c r="V267" s="456">
        <f t="shared" si="1372"/>
        <v>60</v>
      </c>
      <c r="W267" s="457">
        <f t="shared" si="1372"/>
        <v>62</v>
      </c>
      <c r="X267" s="938" t="s">
        <v>610</v>
      </c>
      <c r="Y267" s="1005"/>
      <c r="Z267" s="460">
        <f t="shared" ref="Z267:AE267" si="1373">IC223</f>
        <v>74</v>
      </c>
      <c r="AA267" s="456">
        <f t="shared" si="1373"/>
        <v>74</v>
      </c>
      <c r="AB267" s="456">
        <f t="shared" si="1373"/>
        <v>71</v>
      </c>
      <c r="AC267" s="456">
        <f t="shared" si="1373"/>
        <v>62</v>
      </c>
      <c r="AD267" s="456">
        <f t="shared" si="1373"/>
        <v>62</v>
      </c>
      <c r="AE267" s="457">
        <f t="shared" si="1373"/>
        <v>59</v>
      </c>
      <c r="AF267" s="938" t="s">
        <v>610</v>
      </c>
      <c r="AG267" s="1005"/>
      <c r="AH267" s="460">
        <f t="shared" ref="AH267:AM267" si="1374">IK223</f>
        <v>37</v>
      </c>
      <c r="AI267" s="456">
        <f t="shared" si="1374"/>
        <v>44</v>
      </c>
      <c r="AJ267" s="456">
        <f t="shared" si="1374"/>
        <v>49</v>
      </c>
      <c r="AK267" s="456">
        <f t="shared" si="1374"/>
        <v>45</v>
      </c>
      <c r="AL267" s="456">
        <f t="shared" si="1374"/>
        <v>56</v>
      </c>
      <c r="AM267" s="457">
        <f t="shared" si="1374"/>
        <v>52</v>
      </c>
      <c r="AN267" s="938" t="s">
        <v>610</v>
      </c>
      <c r="AO267" s="1005"/>
      <c r="AP267" s="460">
        <f t="shared" ref="AP267:AU267" si="1375">IS223</f>
        <v>65</v>
      </c>
      <c r="AQ267" s="456">
        <f t="shared" si="1375"/>
        <v>66</v>
      </c>
      <c r="AR267" s="456">
        <f t="shared" si="1375"/>
        <v>67</v>
      </c>
      <c r="AS267" s="456">
        <f t="shared" si="1375"/>
        <v>49</v>
      </c>
      <c r="AT267" s="456">
        <f t="shared" si="1375"/>
        <v>49</v>
      </c>
      <c r="AU267" s="457">
        <f t="shared" si="1375"/>
        <v>47</v>
      </c>
      <c r="AV267" s="938" t="s">
        <v>610</v>
      </c>
      <c r="AW267" s="1005"/>
      <c r="AX267" s="460">
        <f t="shared" ref="AX267:BC267" si="1376">JA223</f>
        <v>53</v>
      </c>
      <c r="AY267" s="456">
        <f t="shared" si="1376"/>
        <v>55</v>
      </c>
      <c r="AZ267" s="456">
        <f t="shared" si="1376"/>
        <v>63</v>
      </c>
      <c r="BA267" s="456">
        <f t="shared" si="1376"/>
        <v>47</v>
      </c>
      <c r="BB267" s="456">
        <f t="shared" si="1376"/>
        <v>48</v>
      </c>
      <c r="BC267" s="457">
        <f t="shared" si="1376"/>
        <v>51</v>
      </c>
      <c r="BD267" s="938" t="s">
        <v>610</v>
      </c>
      <c r="BE267" s="1005"/>
      <c r="BF267" s="460">
        <f t="shared" ref="BF267:BK267" si="1377">JI223</f>
        <v>70</v>
      </c>
      <c r="BG267" s="456">
        <f t="shared" si="1377"/>
        <v>70</v>
      </c>
      <c r="BH267" s="456">
        <f t="shared" si="1377"/>
        <v>70</v>
      </c>
      <c r="BI267" s="456">
        <f t="shared" si="1377"/>
        <v>53</v>
      </c>
      <c r="BJ267" s="456">
        <f t="shared" si="1377"/>
        <v>53</v>
      </c>
      <c r="BK267" s="457">
        <f t="shared" si="1377"/>
        <v>53</v>
      </c>
      <c r="BL267" s="938" t="s">
        <v>610</v>
      </c>
      <c r="BM267" s="1005"/>
      <c r="BN267" s="460">
        <f t="shared" ref="BN267:BS267" si="1378">JQ223</f>
        <v>71</v>
      </c>
      <c r="BO267" s="456">
        <f t="shared" si="1378"/>
        <v>69</v>
      </c>
      <c r="BP267" s="456">
        <f t="shared" si="1378"/>
        <v>71</v>
      </c>
      <c r="BQ267" s="456">
        <f t="shared" si="1378"/>
        <v>51</v>
      </c>
      <c r="BR267" s="456">
        <f t="shared" si="1378"/>
        <v>50</v>
      </c>
      <c r="BS267" s="457">
        <f t="shared" si="1378"/>
        <v>51</v>
      </c>
      <c r="BT267" s="938" t="s">
        <v>610</v>
      </c>
      <c r="BU267" s="1005"/>
      <c r="BV267" s="460">
        <f t="shared" ref="BV267:BX268" si="1379">JY223</f>
        <v>27</v>
      </c>
      <c r="BW267" s="456">
        <f t="shared" si="1379"/>
        <v>27</v>
      </c>
      <c r="BX267" s="456">
        <f t="shared" si="1379"/>
        <v>29</v>
      </c>
    </row>
    <row r="268" spans="4:287" ht="15.75" x14ac:dyDescent="0.25">
      <c r="D268" s="940">
        <v>16</v>
      </c>
      <c r="E268" s="941"/>
      <c r="F268" s="942"/>
      <c r="G268" s="150" t="s">
        <v>607</v>
      </c>
      <c r="H268" s="938" t="s">
        <v>610</v>
      </c>
      <c r="I268" s="1005"/>
      <c r="J268" s="459"/>
      <c r="K268" s="454"/>
      <c r="L268" s="454"/>
      <c r="M268" s="454"/>
      <c r="N268" s="454"/>
      <c r="O268" s="454"/>
      <c r="R268" s="459"/>
      <c r="S268" s="454"/>
      <c r="T268" s="454"/>
      <c r="U268" s="454"/>
      <c r="V268" s="454"/>
      <c r="W268" s="454"/>
      <c r="Z268" s="459"/>
      <c r="AA268" s="454"/>
      <c r="AB268" s="454"/>
      <c r="AC268" s="454"/>
      <c r="AD268" s="454"/>
      <c r="AE268" s="454"/>
      <c r="AH268" s="459"/>
      <c r="AI268" s="454"/>
      <c r="AJ268" s="454"/>
      <c r="AK268" s="454"/>
      <c r="AL268" s="454"/>
      <c r="AM268" s="454"/>
      <c r="AP268" s="459"/>
      <c r="AQ268" s="454"/>
      <c r="AR268" s="454"/>
      <c r="AS268" s="454"/>
      <c r="AT268" s="454"/>
      <c r="AU268" s="454"/>
      <c r="AX268" s="459"/>
      <c r="AY268" s="454"/>
      <c r="AZ268" s="454"/>
      <c r="BA268" s="454"/>
      <c r="BB268" s="454"/>
      <c r="BC268" s="454"/>
      <c r="BF268" s="459"/>
      <c r="BG268" s="454"/>
      <c r="BH268" s="454"/>
      <c r="BI268" s="454"/>
      <c r="BJ268" s="454"/>
      <c r="BK268" s="454"/>
      <c r="BN268" s="459"/>
      <c r="BO268" s="454"/>
      <c r="BP268" s="454"/>
      <c r="BQ268" s="454"/>
      <c r="BR268" s="454"/>
      <c r="BS268" s="454"/>
      <c r="BV268" s="459">
        <f t="shared" si="1379"/>
        <v>11</v>
      </c>
      <c r="BW268" s="454">
        <f t="shared" si="1379"/>
        <v>11</v>
      </c>
      <c r="BX268" s="454">
        <f t="shared" si="1379"/>
        <v>12</v>
      </c>
    </row>
    <row r="269" spans="4:287" ht="15.75" x14ac:dyDescent="0.25">
      <c r="D269" s="940">
        <f>D260-1</f>
        <v>7</v>
      </c>
      <c r="E269" s="941"/>
      <c r="F269" s="942"/>
      <c r="G269" s="150" t="s">
        <v>643</v>
      </c>
      <c r="H269" s="938" t="s">
        <v>610</v>
      </c>
      <c r="I269" s="1005"/>
    </row>
    <row r="270" spans="4:287" ht="15.75" x14ac:dyDescent="0.25">
      <c r="D270" s="940"/>
      <c r="E270" s="941"/>
      <c r="F270" s="942"/>
      <c r="G270" s="150" t="s">
        <v>645</v>
      </c>
      <c r="H270" s="938" t="s">
        <v>610</v>
      </c>
      <c r="I270" s="1005"/>
      <c r="J270" s="381"/>
      <c r="K270" s="381"/>
      <c r="L270" s="381"/>
      <c r="M270" s="381"/>
      <c r="N270" s="381"/>
      <c r="O270" s="381"/>
      <c r="P270" s="461"/>
      <c r="Q270" s="461"/>
      <c r="R270" s="377"/>
      <c r="S270" s="377"/>
      <c r="T270" s="377"/>
      <c r="U270" s="377"/>
      <c r="V270" s="377"/>
      <c r="W270" s="377"/>
      <c r="X270" s="461"/>
      <c r="Y270" s="461"/>
      <c r="Z270" s="377"/>
      <c r="AA270" s="377"/>
      <c r="AB270" s="377"/>
      <c r="AC270" s="377"/>
      <c r="AD270" s="377"/>
      <c r="AE270" s="377"/>
      <c r="AF270" s="461"/>
      <c r="AG270" s="461"/>
      <c r="AH270" s="377"/>
      <c r="AI270" s="377"/>
      <c r="AJ270" s="377"/>
      <c r="AK270" s="377"/>
      <c r="AL270" s="377"/>
      <c r="AM270" s="377"/>
      <c r="AN270" s="461"/>
      <c r="AO270" s="461"/>
      <c r="AP270" s="377"/>
      <c r="AQ270" s="377"/>
      <c r="AR270" s="377"/>
      <c r="AS270" s="377"/>
      <c r="AT270" s="377"/>
      <c r="AU270" s="377"/>
      <c r="AV270" s="461"/>
      <c r="AW270" s="461"/>
      <c r="AX270" s="377"/>
      <c r="AY270" s="377"/>
      <c r="AZ270" s="377"/>
      <c r="BA270" s="377"/>
      <c r="BB270" s="377"/>
      <c r="BC270" s="377"/>
      <c r="BD270" s="461"/>
      <c r="BE270" s="461"/>
      <c r="BF270" s="214"/>
      <c r="BG270" s="214"/>
      <c r="BH270" s="214"/>
      <c r="BI270" s="214"/>
      <c r="BJ270" s="214"/>
      <c r="BK270" s="214"/>
      <c r="BL270" s="461"/>
      <c r="BM270" s="461"/>
      <c r="BN270" s="214"/>
      <c r="BO270" s="214"/>
      <c r="BP270" s="214"/>
      <c r="BQ270" s="214"/>
      <c r="BR270" s="214"/>
      <c r="BS270" s="214"/>
      <c r="BT270" s="461"/>
      <c r="BU270" s="461"/>
      <c r="BV270" s="381"/>
      <c r="BW270" s="381"/>
      <c r="BX270" s="381"/>
      <c r="BY270" s="211"/>
      <c r="BZ270" s="211"/>
      <c r="CA270" s="211"/>
      <c r="CB270" s="211"/>
      <c r="CC270" s="211"/>
      <c r="CD270" s="211"/>
      <c r="CG270" s="408"/>
      <c r="CH270" s="408"/>
      <c r="CI270" s="408"/>
      <c r="CJ270" s="408"/>
      <c r="CK270" s="408"/>
      <c r="CL270" s="408"/>
      <c r="CM270" s="408"/>
      <c r="CN270" s="408"/>
      <c r="CO270" s="408"/>
      <c r="CP270" s="408"/>
      <c r="CQ270" s="408"/>
      <c r="CR270" s="408"/>
      <c r="CS270" s="408"/>
      <c r="CT270" s="408"/>
      <c r="CU270" s="408"/>
      <c r="CV270" s="408"/>
      <c r="CW270" s="408"/>
      <c r="CX270" s="408"/>
      <c r="CY270" s="408"/>
      <c r="CZ270" s="408"/>
      <c r="DA270" s="408"/>
      <c r="DB270" s="408"/>
      <c r="DC270" s="408"/>
      <c r="DD270" s="408"/>
      <c r="DE270" s="408"/>
      <c r="DF270" s="408"/>
      <c r="DG270" s="408"/>
      <c r="DH270" s="408"/>
      <c r="DI270" s="408"/>
      <c r="DJ270" s="408"/>
      <c r="DK270" s="408"/>
      <c r="DL270" s="408"/>
      <c r="DM270" s="408"/>
      <c r="DN270" s="408"/>
      <c r="DO270" s="408"/>
      <c r="DP270" s="408"/>
      <c r="DQ270" s="408"/>
      <c r="DR270" s="408"/>
      <c r="DS270" s="408"/>
      <c r="DT270" s="408"/>
      <c r="DU270" s="408"/>
      <c r="DV270" s="408"/>
      <c r="DW270" s="408"/>
      <c r="DX270" s="408"/>
      <c r="DY270" s="408"/>
      <c r="DZ270" s="408"/>
      <c r="EA270" s="408"/>
      <c r="EB270" s="408"/>
      <c r="EC270" s="408"/>
      <c r="ED270" s="408"/>
      <c r="EE270" s="408"/>
      <c r="EF270" s="408"/>
      <c r="EG270" s="408"/>
      <c r="EH270" s="408"/>
      <c r="EI270" s="408"/>
      <c r="EJ270" s="408"/>
      <c r="EK270" s="408"/>
      <c r="EL270" s="408"/>
      <c r="EM270" s="408"/>
      <c r="EN270" s="408"/>
      <c r="EO270" s="408"/>
      <c r="EP270" s="408"/>
      <c r="EQ270" s="408"/>
      <c r="ER270" s="408"/>
      <c r="ES270" s="408"/>
      <c r="ET270" s="408"/>
      <c r="EU270" s="408"/>
      <c r="EV270" s="211"/>
      <c r="EW270" s="211"/>
      <c r="EX270" s="409"/>
      <c r="EY270" s="409"/>
      <c r="EZ270" s="409"/>
      <c r="FA270" s="409"/>
      <c r="FB270" s="409"/>
      <c r="FC270" s="409"/>
      <c r="FD270" s="409"/>
      <c r="FE270" s="409"/>
      <c r="FF270" s="409"/>
      <c r="FG270" s="409"/>
      <c r="FH270" s="409"/>
      <c r="FI270" s="409"/>
      <c r="FJ270" s="409"/>
      <c r="FK270" s="409"/>
      <c r="FL270" s="409"/>
      <c r="FM270" s="409"/>
      <c r="FN270" s="409"/>
      <c r="FO270" s="409"/>
      <c r="FP270" s="409"/>
      <c r="FQ270" s="409"/>
      <c r="FR270" s="409"/>
      <c r="FS270" s="409"/>
      <c r="FT270" s="409"/>
      <c r="FU270" s="409"/>
      <c r="FV270" s="409"/>
      <c r="FW270" s="409"/>
      <c r="FX270" s="409"/>
      <c r="FY270" s="409"/>
      <c r="FZ270" s="409"/>
      <c r="GA270" s="409"/>
      <c r="GB270" s="409"/>
      <c r="GC270" s="409"/>
      <c r="GD270" s="409"/>
      <c r="GE270" s="409"/>
      <c r="GF270" s="409"/>
      <c r="GG270" s="409"/>
      <c r="GH270" s="409"/>
      <c r="GI270" s="409"/>
      <c r="GJ270" s="409"/>
      <c r="GK270" s="409"/>
      <c r="GL270" s="409"/>
      <c r="GM270" s="409"/>
      <c r="GN270" s="409"/>
      <c r="GO270" s="409"/>
      <c r="GP270" s="409"/>
      <c r="GQ270" s="409"/>
      <c r="GR270" s="409"/>
      <c r="GS270" s="409"/>
      <c r="GT270" s="409"/>
      <c r="GU270" s="409"/>
      <c r="GV270" s="409"/>
      <c r="GW270" s="409"/>
      <c r="GX270" s="409"/>
      <c r="GY270" s="409"/>
      <c r="GZ270" s="409"/>
      <c r="HA270" s="409"/>
      <c r="HB270" s="409"/>
      <c r="HC270" s="409"/>
      <c r="HD270" s="409"/>
      <c r="HE270" s="409"/>
      <c r="HF270" s="409"/>
      <c r="HG270" s="409"/>
      <c r="HH270" s="409"/>
      <c r="HI270" s="409"/>
      <c r="HJ270" s="409"/>
      <c r="HK270" s="409"/>
      <c r="HL270" s="409"/>
      <c r="HM270" s="445"/>
      <c r="HN270" s="445"/>
      <c r="HO270" s="445"/>
      <c r="HP270" s="445"/>
      <c r="HQ270" s="445"/>
      <c r="HR270" s="445"/>
      <c r="HS270" s="445"/>
      <c r="HT270" s="445"/>
      <c r="HU270" s="445"/>
      <c r="HV270" s="445"/>
      <c r="HW270" s="445"/>
      <c r="HX270" s="445"/>
      <c r="HY270" s="445"/>
      <c r="HZ270" s="445"/>
      <c r="IA270" s="445"/>
      <c r="IB270" s="445"/>
      <c r="IC270" s="445"/>
      <c r="ID270" s="445"/>
      <c r="IE270" s="445"/>
      <c r="IF270" s="445"/>
      <c r="IG270" s="445"/>
      <c r="IH270" s="445"/>
      <c r="II270" s="445"/>
      <c r="IJ270" s="445"/>
      <c r="IK270" s="445"/>
      <c r="IL270" s="445"/>
      <c r="IM270" s="445"/>
      <c r="IN270" s="445"/>
      <c r="IO270" s="445"/>
      <c r="IP270" s="445"/>
      <c r="IQ270" s="445"/>
      <c r="IR270" s="445"/>
      <c r="IS270" s="445"/>
      <c r="IT270" s="445"/>
      <c r="IU270" s="445"/>
      <c r="IV270" s="445"/>
      <c r="IW270" s="445"/>
      <c r="IX270" s="445"/>
      <c r="IY270" s="445"/>
      <c r="IZ270" s="445"/>
      <c r="JA270" s="445"/>
      <c r="JB270" s="445"/>
      <c r="JC270" s="445"/>
      <c r="JD270" s="445"/>
      <c r="JE270" s="445"/>
      <c r="JF270" s="445"/>
      <c r="JG270" s="445"/>
      <c r="JH270" s="445"/>
      <c r="JI270" s="445"/>
      <c r="JJ270" s="445"/>
      <c r="JK270" s="445"/>
      <c r="JL270" s="445"/>
      <c r="JM270" s="445"/>
      <c r="JN270" s="445"/>
      <c r="JO270" s="445"/>
      <c r="JP270" s="445"/>
      <c r="JQ270" s="445"/>
      <c r="JR270" s="445"/>
      <c r="JS270" s="445"/>
      <c r="JT270" s="445"/>
      <c r="JU270" s="445"/>
      <c r="JV270" s="445"/>
      <c r="JW270" s="445"/>
      <c r="JX270" s="445"/>
      <c r="JY270" s="445"/>
      <c r="JZ270" s="445"/>
      <c r="KA270" s="445"/>
    </row>
    <row r="271" spans="4:287" x14ac:dyDescent="0.2">
      <c r="G271" s="150" t="s">
        <v>317</v>
      </c>
      <c r="H271" s="938" t="s">
        <v>610</v>
      </c>
      <c r="I271" s="1005"/>
    </row>
    <row r="273" spans="1:76" ht="12" customHeight="1" x14ac:dyDescent="0.2"/>
    <row r="274" spans="1:76" ht="12" customHeight="1" x14ac:dyDescent="0.2">
      <c r="G274" s="984" t="s">
        <v>639</v>
      </c>
      <c r="H274" s="977" t="s">
        <v>587</v>
      </c>
      <c r="I274" s="977"/>
      <c r="J274" s="977"/>
      <c r="K274" s="977"/>
      <c r="L274" s="977"/>
      <c r="M274" s="977"/>
      <c r="N274" s="977"/>
      <c r="O274" s="977"/>
      <c r="P274" s="977" t="s">
        <v>588</v>
      </c>
      <c r="Q274" s="977"/>
      <c r="R274" s="977"/>
      <c r="S274" s="977"/>
      <c r="T274" s="977"/>
      <c r="U274" s="977"/>
      <c r="V274" s="977"/>
      <c r="W274" s="977"/>
      <c r="X274" s="977" t="s">
        <v>589</v>
      </c>
      <c r="Y274" s="977"/>
      <c r="Z274" s="977"/>
      <c r="AA274" s="977"/>
      <c r="AB274" s="977"/>
      <c r="AC274" s="977"/>
      <c r="AD274" s="977"/>
      <c r="AE274" s="977"/>
      <c r="AF274" s="977" t="s">
        <v>590</v>
      </c>
      <c r="AG274" s="977"/>
      <c r="AH274" s="977"/>
      <c r="AI274" s="977"/>
      <c r="AJ274" s="977"/>
      <c r="AK274" s="977"/>
      <c r="AL274" s="977"/>
      <c r="AM274" s="977"/>
      <c r="AN274" s="977" t="s">
        <v>592</v>
      </c>
      <c r="AO274" s="977"/>
      <c r="AP274" s="977"/>
      <c r="AQ274" s="977"/>
      <c r="AR274" s="977"/>
      <c r="AS274" s="977"/>
      <c r="AT274" s="977"/>
      <c r="AU274" s="977"/>
      <c r="AV274" s="977" t="s">
        <v>591</v>
      </c>
      <c r="AW274" s="977"/>
      <c r="AX274" s="977"/>
      <c r="AY274" s="977"/>
      <c r="AZ274" s="977"/>
      <c r="BA274" s="977"/>
      <c r="BB274" s="977"/>
      <c r="BC274" s="977"/>
      <c r="BD274" s="977" t="s">
        <v>593</v>
      </c>
      <c r="BE274" s="977"/>
      <c r="BF274" s="977"/>
      <c r="BG274" s="977"/>
      <c r="BH274" s="977"/>
      <c r="BI274" s="977"/>
      <c r="BJ274" s="977"/>
      <c r="BK274" s="977"/>
      <c r="BL274" s="977" t="s">
        <v>594</v>
      </c>
      <c r="BM274" s="977"/>
      <c r="BN274" s="977"/>
      <c r="BO274" s="977"/>
      <c r="BP274" s="977"/>
      <c r="BQ274" s="977"/>
      <c r="BR274" s="977"/>
      <c r="BS274" s="977"/>
      <c r="BT274" s="977" t="s">
        <v>595</v>
      </c>
      <c r="BU274" s="977"/>
      <c r="BV274" s="977"/>
      <c r="BW274" s="977"/>
      <c r="BX274" s="977"/>
    </row>
    <row r="275" spans="1:76" ht="12" customHeight="1" x14ac:dyDescent="0.2">
      <c r="G275" s="985"/>
      <c r="H275" s="974" t="s">
        <v>586</v>
      </c>
      <c r="I275" s="974"/>
      <c r="J275" s="974" t="s">
        <v>224</v>
      </c>
      <c r="K275" s="974"/>
      <c r="L275" s="974"/>
      <c r="M275" s="974" t="s">
        <v>225</v>
      </c>
      <c r="N275" s="974"/>
      <c r="O275" s="974"/>
      <c r="P275" s="974" t="s">
        <v>586</v>
      </c>
      <c r="Q275" s="979"/>
      <c r="R275" s="978" t="s">
        <v>224</v>
      </c>
      <c r="S275" s="974"/>
      <c r="T275" s="974"/>
      <c r="U275" s="974" t="s">
        <v>225</v>
      </c>
      <c r="V275" s="974"/>
      <c r="W275" s="974"/>
      <c r="X275" s="974" t="s">
        <v>586</v>
      </c>
      <c r="Y275" s="979"/>
      <c r="Z275" s="978" t="s">
        <v>224</v>
      </c>
      <c r="AA275" s="974"/>
      <c r="AB275" s="974"/>
      <c r="AC275" s="974" t="s">
        <v>225</v>
      </c>
      <c r="AD275" s="974"/>
      <c r="AE275" s="974"/>
      <c r="AF275" s="974" t="s">
        <v>586</v>
      </c>
      <c r="AG275" s="979"/>
      <c r="AH275" s="978" t="s">
        <v>224</v>
      </c>
      <c r="AI275" s="974"/>
      <c r="AJ275" s="974"/>
      <c r="AK275" s="974" t="s">
        <v>225</v>
      </c>
      <c r="AL275" s="974"/>
      <c r="AM275" s="974"/>
      <c r="AN275" s="974" t="s">
        <v>586</v>
      </c>
      <c r="AO275" s="974"/>
      <c r="AP275" s="974" t="s">
        <v>224</v>
      </c>
      <c r="AQ275" s="974"/>
      <c r="AR275" s="974"/>
      <c r="AS275" s="974" t="s">
        <v>225</v>
      </c>
      <c r="AT275" s="974"/>
      <c r="AU275" s="974"/>
      <c r="AV275" s="974" t="s">
        <v>586</v>
      </c>
      <c r="AW275" s="979"/>
      <c r="AX275" s="978" t="s">
        <v>224</v>
      </c>
      <c r="AY275" s="974"/>
      <c r="AZ275" s="974"/>
      <c r="BA275" s="974" t="s">
        <v>225</v>
      </c>
      <c r="BB275" s="974"/>
      <c r="BC275" s="974"/>
      <c r="BD275" s="974" t="s">
        <v>586</v>
      </c>
      <c r="BE275" s="979"/>
      <c r="BF275" s="978" t="s">
        <v>224</v>
      </c>
      <c r="BG275" s="974"/>
      <c r="BH275" s="974"/>
      <c r="BI275" s="974" t="s">
        <v>225</v>
      </c>
      <c r="BJ275" s="974"/>
      <c r="BK275" s="974"/>
      <c r="BL275" s="974" t="s">
        <v>586</v>
      </c>
      <c r="BM275" s="979"/>
      <c r="BN275" s="978" t="s">
        <v>224</v>
      </c>
      <c r="BO275" s="974"/>
      <c r="BP275" s="974"/>
      <c r="BQ275" s="974" t="s">
        <v>225</v>
      </c>
      <c r="BR275" s="974"/>
      <c r="BS275" s="974"/>
      <c r="BT275" s="974" t="s">
        <v>586</v>
      </c>
      <c r="BU275" s="979"/>
      <c r="BV275" s="978" t="s">
        <v>225</v>
      </c>
      <c r="BW275" s="974"/>
      <c r="BX275" s="974"/>
    </row>
    <row r="276" spans="1:76" x14ac:dyDescent="0.2">
      <c r="G276" s="986"/>
      <c r="H276" s="239" t="s">
        <v>288</v>
      </c>
      <c r="I276" s="240" t="s">
        <v>289</v>
      </c>
      <c r="J276" s="241" t="s">
        <v>537</v>
      </c>
      <c r="K276" s="241" t="s">
        <v>538</v>
      </c>
      <c r="L276" s="241" t="s">
        <v>539</v>
      </c>
      <c r="M276" s="241" t="s">
        <v>537</v>
      </c>
      <c r="N276" s="241" t="s">
        <v>538</v>
      </c>
      <c r="O276" s="242" t="s">
        <v>539</v>
      </c>
      <c r="P276" s="239" t="s">
        <v>288</v>
      </c>
      <c r="Q276" s="240" t="s">
        <v>289</v>
      </c>
      <c r="R276" s="281" t="s">
        <v>537</v>
      </c>
      <c r="S276" s="241" t="s">
        <v>538</v>
      </c>
      <c r="T276" s="241" t="s">
        <v>539</v>
      </c>
      <c r="U276" s="241" t="s">
        <v>537</v>
      </c>
      <c r="V276" s="241" t="s">
        <v>538</v>
      </c>
      <c r="W276" s="242" t="s">
        <v>539</v>
      </c>
      <c r="X276" s="239" t="s">
        <v>288</v>
      </c>
      <c r="Y276" s="240" t="s">
        <v>289</v>
      </c>
      <c r="Z276" s="281" t="s">
        <v>537</v>
      </c>
      <c r="AA276" s="241" t="s">
        <v>538</v>
      </c>
      <c r="AB276" s="241" t="s">
        <v>539</v>
      </c>
      <c r="AC276" s="241" t="s">
        <v>537</v>
      </c>
      <c r="AD276" s="241" t="s">
        <v>538</v>
      </c>
      <c r="AE276" s="242" t="s">
        <v>539</v>
      </c>
      <c r="AF276" s="239" t="s">
        <v>288</v>
      </c>
      <c r="AG276" s="240" t="s">
        <v>289</v>
      </c>
      <c r="AH276" s="281" t="s">
        <v>537</v>
      </c>
      <c r="AI276" s="241" t="s">
        <v>538</v>
      </c>
      <c r="AJ276" s="241" t="s">
        <v>539</v>
      </c>
      <c r="AK276" s="241" t="s">
        <v>537</v>
      </c>
      <c r="AL276" s="241" t="s">
        <v>538</v>
      </c>
      <c r="AM276" s="242" t="s">
        <v>539</v>
      </c>
      <c r="AN276" s="239" t="s">
        <v>288</v>
      </c>
      <c r="AO276" s="240" t="s">
        <v>289</v>
      </c>
      <c r="AP276" s="241" t="s">
        <v>537</v>
      </c>
      <c r="AQ276" s="241" t="s">
        <v>538</v>
      </c>
      <c r="AR276" s="241" t="s">
        <v>539</v>
      </c>
      <c r="AS276" s="241" t="s">
        <v>537</v>
      </c>
      <c r="AT276" s="241" t="s">
        <v>538</v>
      </c>
      <c r="AU276" s="242" t="s">
        <v>539</v>
      </c>
      <c r="AV276" s="239" t="s">
        <v>288</v>
      </c>
      <c r="AW276" s="240" t="s">
        <v>289</v>
      </c>
      <c r="AX276" s="281" t="s">
        <v>537</v>
      </c>
      <c r="AY276" s="241" t="s">
        <v>538</v>
      </c>
      <c r="AZ276" s="241" t="s">
        <v>539</v>
      </c>
      <c r="BA276" s="241" t="s">
        <v>537</v>
      </c>
      <c r="BB276" s="241" t="s">
        <v>538</v>
      </c>
      <c r="BC276" s="242" t="s">
        <v>539</v>
      </c>
      <c r="BD276" s="239" t="s">
        <v>288</v>
      </c>
      <c r="BE276" s="240" t="s">
        <v>289</v>
      </c>
      <c r="BF276" s="569" t="s">
        <v>537</v>
      </c>
      <c r="BG276" s="320" t="s">
        <v>538</v>
      </c>
      <c r="BH276" s="320" t="s">
        <v>539</v>
      </c>
      <c r="BI276" s="320" t="s">
        <v>537</v>
      </c>
      <c r="BJ276" s="320" t="s">
        <v>538</v>
      </c>
      <c r="BK276" s="321" t="s">
        <v>539</v>
      </c>
      <c r="BL276" s="239" t="s">
        <v>288</v>
      </c>
      <c r="BM276" s="240" t="s">
        <v>289</v>
      </c>
      <c r="BN276" s="281" t="s">
        <v>537</v>
      </c>
      <c r="BO276" s="241" t="s">
        <v>538</v>
      </c>
      <c r="BP276" s="241" t="s">
        <v>539</v>
      </c>
      <c r="BQ276" s="241" t="s">
        <v>537</v>
      </c>
      <c r="BR276" s="241" t="s">
        <v>538</v>
      </c>
      <c r="BS276" s="242" t="s">
        <v>539</v>
      </c>
      <c r="BT276" s="239" t="s">
        <v>288</v>
      </c>
      <c r="BU276" s="240" t="s">
        <v>289</v>
      </c>
      <c r="BV276" s="281" t="s">
        <v>537</v>
      </c>
      <c r="BW276" s="241" t="s">
        <v>538</v>
      </c>
      <c r="BX276" s="242" t="s">
        <v>539</v>
      </c>
    </row>
    <row r="277" spans="1:76" x14ac:dyDescent="0.2">
      <c r="G277" s="243" t="s">
        <v>204</v>
      </c>
      <c r="H277" s="1008" t="s">
        <v>724</v>
      </c>
      <c r="I277" s="1009"/>
      <c r="J277" s="374">
        <v>33.703430575523413</v>
      </c>
      <c r="K277" s="375">
        <v>44.245403937434908</v>
      </c>
      <c r="L277" s="375">
        <v>39.460387569172148</v>
      </c>
      <c r="M277" s="375">
        <v>33.684377120407902</v>
      </c>
      <c r="N277" s="375">
        <v>45.082591859987694</v>
      </c>
      <c r="O277" s="376">
        <v>39.765920472733008</v>
      </c>
      <c r="P277" s="1008" t="s">
        <v>724</v>
      </c>
      <c r="Q277" s="1009"/>
      <c r="R277" s="377">
        <v>0.38523731380160575</v>
      </c>
      <c r="S277" s="377">
        <v>0.52734850975714231</v>
      </c>
      <c r="T277" s="377">
        <v>0.48252711564807954</v>
      </c>
      <c r="U277" s="377">
        <v>1.5143457284130621</v>
      </c>
      <c r="V277" s="377">
        <v>2.4454642738255812</v>
      </c>
      <c r="W277" s="378">
        <v>2.0283499834821259</v>
      </c>
      <c r="X277" s="1008" t="s">
        <v>724</v>
      </c>
      <c r="Y277" s="1009"/>
      <c r="Z277" s="377">
        <v>1.4910071481642795</v>
      </c>
      <c r="AA277" s="377">
        <v>3.6925920602402842</v>
      </c>
      <c r="AB277" s="377">
        <v>2.6916139057048216</v>
      </c>
      <c r="AC277" s="377">
        <v>10.565253016569191</v>
      </c>
      <c r="AD277" s="377">
        <v>22.013925643325184</v>
      </c>
      <c r="AE277" s="378">
        <v>16.688750208936813</v>
      </c>
      <c r="AF277" s="1008" t="s">
        <v>724</v>
      </c>
      <c r="AG277" s="1009"/>
      <c r="AH277" s="377" t="e">
        <v>#DIV/0!</v>
      </c>
      <c r="AI277" s="377">
        <v>64.79334248874099</v>
      </c>
      <c r="AJ277" s="377">
        <v>67.76553691818566</v>
      </c>
      <c r="AK277" s="377">
        <v>86.716063470775609</v>
      </c>
      <c r="AL277" s="377">
        <v>73.856678996707473</v>
      </c>
      <c r="AM277" s="378">
        <v>76.682352394148339</v>
      </c>
      <c r="AN277" s="1008" t="s">
        <v>724</v>
      </c>
      <c r="AO277" s="1009"/>
      <c r="AP277" s="377" t="e">
        <f t="shared" ref="AP277:AP294" si="1380">(GD277/DM277)*100</f>
        <v>#DIV/0!</v>
      </c>
      <c r="AQ277" s="377" t="e">
        <f t="shared" ref="AQ277:AQ294" si="1381">(GE277/DN277)*100</f>
        <v>#DIV/0!</v>
      </c>
      <c r="AR277" s="377" t="e">
        <f t="shared" ref="AR277:AR294" si="1382">(GF277/DO277)*100</f>
        <v>#DIV/0!</v>
      </c>
      <c r="AS277" s="377" t="e">
        <f t="shared" ref="AS277:AS294" si="1383">(GG277/DP277)*100</f>
        <v>#DIV/0!</v>
      </c>
      <c r="AT277" s="377" t="e">
        <f t="shared" ref="AT277:AT294" si="1384">(GH277/DQ277)*100</f>
        <v>#DIV/0!</v>
      </c>
      <c r="AU277" s="378" t="e">
        <f t="shared" ref="AU277:AU294" si="1385">(GI277/DR277)*100</f>
        <v>#DIV/0!</v>
      </c>
      <c r="AV277" s="1008" t="s">
        <v>724</v>
      </c>
      <c r="AW277" s="1009"/>
      <c r="AX277" s="377" t="e">
        <f t="shared" ref="AX277:AX294" si="1386">(GL277/DU277)*100</f>
        <v>#DIV/0!</v>
      </c>
      <c r="AY277" s="377" t="e">
        <f t="shared" ref="AY277:AY294" si="1387">(GM277/DV277)*100</f>
        <v>#DIV/0!</v>
      </c>
      <c r="AZ277" s="377" t="e">
        <f t="shared" ref="AZ277:AZ294" si="1388">(GN277/DW277)*100</f>
        <v>#DIV/0!</v>
      </c>
      <c r="BA277" s="377" t="e">
        <f t="shared" ref="BA277:BA294" si="1389">(GO277/DX277)*100</f>
        <v>#DIV/0!</v>
      </c>
      <c r="BB277" s="377" t="e">
        <f t="shared" ref="BB277:BB294" si="1390">(GP277/DY277)*100</f>
        <v>#DIV/0!</v>
      </c>
      <c r="BC277" s="378" t="e">
        <f t="shared" ref="BC277:BC294" si="1391">(GQ277/DZ277)*100</f>
        <v>#DIV/0!</v>
      </c>
      <c r="BD277" s="1008" t="s">
        <v>724</v>
      </c>
      <c r="BE277" s="1009"/>
      <c r="BF277" s="374">
        <v>6.347072946048014</v>
      </c>
      <c r="BG277" s="375">
        <v>15.715657339460554</v>
      </c>
      <c r="BH277" s="375">
        <v>11.42178278368096</v>
      </c>
      <c r="BI277" s="375">
        <v>8.0083515070573235</v>
      </c>
      <c r="BJ277" s="375">
        <v>10.833253740329397</v>
      </c>
      <c r="BK277" s="376">
        <v>9.5280523200388991</v>
      </c>
      <c r="BL277" s="1008" t="s">
        <v>724</v>
      </c>
      <c r="BM277" s="1009"/>
      <c r="BN277" s="377" t="e">
        <f>(HB277/EK277)*100</f>
        <v>#DIV/0!</v>
      </c>
      <c r="BO277" s="377" t="e">
        <f t="shared" ref="BO277:BO294" si="1392">(HC277/EL277)*100</f>
        <v>#DIV/0!</v>
      </c>
      <c r="BP277" s="377" t="e">
        <f t="shared" ref="BP277:BP294" si="1393">(HD277/EM277)*100</f>
        <v>#DIV/0!</v>
      </c>
      <c r="BQ277" s="377" t="e">
        <f t="shared" ref="BQ277:BQ294" si="1394">(HE277/EN277)*100</f>
        <v>#DIV/0!</v>
      </c>
      <c r="BR277" s="377" t="e">
        <f t="shared" ref="BR277:BR294" si="1395">(HF277/EO277)*100</f>
        <v>#DIV/0!</v>
      </c>
      <c r="BS277" s="377" t="e">
        <f t="shared" ref="BS277:BS294" si="1396">(HG277/EP277)*100</f>
        <v>#DIV/0!</v>
      </c>
      <c r="BT277" s="1008" t="s">
        <v>724</v>
      </c>
      <c r="BU277" s="1009"/>
      <c r="BV277" s="377">
        <v>76.787844800801352</v>
      </c>
      <c r="BW277" s="377">
        <v>74.671388268231169</v>
      </c>
      <c r="BX277" s="378">
        <v>75.781072841421221</v>
      </c>
    </row>
    <row r="278" spans="1:76" x14ac:dyDescent="0.2">
      <c r="G278" s="244" t="s">
        <v>631</v>
      </c>
      <c r="H278" s="1006" t="s">
        <v>724</v>
      </c>
      <c r="I278" s="1007"/>
      <c r="J278" s="582">
        <v>25.106078915442104</v>
      </c>
      <c r="K278" s="583">
        <v>29.053214170713414</v>
      </c>
      <c r="L278" s="583">
        <v>27.104604450344571</v>
      </c>
      <c r="M278" s="377">
        <v>7.108915589840767</v>
      </c>
      <c r="N278" s="377">
        <v>14.346736407982918</v>
      </c>
      <c r="O278" s="378">
        <v>13.23270554499662</v>
      </c>
      <c r="P278" s="1006" t="s">
        <v>724</v>
      </c>
      <c r="Q278" s="1007"/>
      <c r="R278" s="583">
        <v>1.5597478013927091</v>
      </c>
      <c r="S278" s="583">
        <v>2.0172470468195214</v>
      </c>
      <c r="T278" s="583">
        <v>2.002650485779907</v>
      </c>
      <c r="U278" s="377">
        <v>18.884423827234489</v>
      </c>
      <c r="V278" s="377">
        <v>1.629043088995195</v>
      </c>
      <c r="W278" s="378">
        <v>3.1551060631341379</v>
      </c>
      <c r="X278" s="1006" t="s">
        <v>724</v>
      </c>
      <c r="Y278" s="1007"/>
      <c r="Z278" s="377">
        <v>4.2914776115174927E-2</v>
      </c>
      <c r="AA278" s="377">
        <v>6.9793693877771304E-2</v>
      </c>
      <c r="AB278" s="377">
        <v>5.5340015473845608E-2</v>
      </c>
      <c r="AC278" s="377">
        <v>1.2234390397537112</v>
      </c>
      <c r="AD278" s="377">
        <v>4.3852306087879098</v>
      </c>
      <c r="AE278" s="378">
        <v>2.6491685246907655</v>
      </c>
      <c r="AF278" s="1006" t="s">
        <v>724</v>
      </c>
      <c r="AG278" s="1007"/>
      <c r="AH278" s="377" t="e">
        <v>#DIV/0!</v>
      </c>
      <c r="AI278" s="377" t="e">
        <v>#DIV/0!</v>
      </c>
      <c r="AJ278" s="377">
        <v>2.4</v>
      </c>
      <c r="AK278" s="377">
        <v>66.585883255546335</v>
      </c>
      <c r="AL278" s="377">
        <v>67.654555933802953</v>
      </c>
      <c r="AM278" s="378">
        <v>67.281858538137215</v>
      </c>
      <c r="AN278" s="1006" t="s">
        <v>724</v>
      </c>
      <c r="AO278" s="1007"/>
      <c r="AP278" s="377" t="e">
        <f t="shared" si="1380"/>
        <v>#DIV/0!</v>
      </c>
      <c r="AQ278" s="377" t="e">
        <f t="shared" si="1381"/>
        <v>#DIV/0!</v>
      </c>
      <c r="AR278" s="377" t="e">
        <f t="shared" si="1382"/>
        <v>#DIV/0!</v>
      </c>
      <c r="AS278" s="377" t="e">
        <f t="shared" si="1383"/>
        <v>#DIV/0!</v>
      </c>
      <c r="AT278" s="377" t="e">
        <f t="shared" si="1384"/>
        <v>#DIV/0!</v>
      </c>
      <c r="AU278" s="378" t="e">
        <f t="shared" si="1385"/>
        <v>#DIV/0!</v>
      </c>
      <c r="AV278" s="1006" t="s">
        <v>724</v>
      </c>
      <c r="AW278" s="1007"/>
      <c r="AX278" s="377" t="e">
        <f t="shared" si="1386"/>
        <v>#DIV/0!</v>
      </c>
      <c r="AY278" s="377" t="e">
        <f t="shared" si="1387"/>
        <v>#DIV/0!</v>
      </c>
      <c r="AZ278" s="377" t="e">
        <f t="shared" si="1388"/>
        <v>#DIV/0!</v>
      </c>
      <c r="BA278" s="377" t="e">
        <f t="shared" si="1389"/>
        <v>#DIV/0!</v>
      </c>
      <c r="BB278" s="377" t="e">
        <f t="shared" si="1390"/>
        <v>#DIV/0!</v>
      </c>
      <c r="BC278" s="378" t="e">
        <f t="shared" si="1391"/>
        <v>#DIV/0!</v>
      </c>
      <c r="BD278" s="1006" t="s">
        <v>724</v>
      </c>
      <c r="BE278" s="1007"/>
      <c r="BF278" s="379">
        <v>2.4721030131995221</v>
      </c>
      <c r="BG278" s="377">
        <v>7.6837579887070522</v>
      </c>
      <c r="BH278" s="377">
        <v>4.8290393615906151</v>
      </c>
      <c r="BI278" s="377">
        <v>1.7668537882785902</v>
      </c>
      <c r="BJ278" s="377">
        <v>8.7540196010772</v>
      </c>
      <c r="BK278" s="378">
        <v>4.8171658804291591</v>
      </c>
      <c r="BL278" s="1006" t="s">
        <v>724</v>
      </c>
      <c r="BM278" s="1007"/>
      <c r="BN278" s="377" t="e">
        <f t="shared" ref="BN278:BN294" si="1397">(HB278/EK278)*100</f>
        <v>#DIV/0!</v>
      </c>
      <c r="BO278" s="377" t="e">
        <f t="shared" si="1392"/>
        <v>#DIV/0!</v>
      </c>
      <c r="BP278" s="377" t="e">
        <f t="shared" si="1393"/>
        <v>#DIV/0!</v>
      </c>
      <c r="BQ278" s="377" t="e">
        <f t="shared" si="1394"/>
        <v>#DIV/0!</v>
      </c>
      <c r="BR278" s="377" t="e">
        <f t="shared" si="1395"/>
        <v>#DIV/0!</v>
      </c>
      <c r="BS278" s="377" t="e">
        <f t="shared" si="1396"/>
        <v>#DIV/0!</v>
      </c>
      <c r="BT278" s="1006" t="s">
        <v>724</v>
      </c>
      <c r="BU278" s="1007"/>
      <c r="BV278" s="377">
        <v>10.684090935146227</v>
      </c>
      <c r="BW278" s="377">
        <v>11.87211725674055</v>
      </c>
      <c r="BX278" s="378">
        <v>11.23433975222548</v>
      </c>
    </row>
    <row r="279" spans="1:76" x14ac:dyDescent="0.2">
      <c r="G279" s="244" t="s">
        <v>199</v>
      </c>
      <c r="H279" s="1006" t="s">
        <v>724</v>
      </c>
      <c r="I279" s="1007"/>
      <c r="J279" s="582">
        <v>31.573281393813694</v>
      </c>
      <c r="K279" s="583">
        <v>36.31514042771515</v>
      </c>
      <c r="L279" s="583">
        <v>32.820653233274356</v>
      </c>
      <c r="M279" s="583">
        <v>37.791719166671214</v>
      </c>
      <c r="N279" s="583">
        <v>45.636134036633699</v>
      </c>
      <c r="O279" s="584">
        <v>39.117298679323419</v>
      </c>
      <c r="P279" s="1006" t="s">
        <v>724</v>
      </c>
      <c r="Q279" s="1007"/>
      <c r="R279" s="583">
        <v>10.177352852073616</v>
      </c>
      <c r="S279" s="583">
        <v>13.293842238588569</v>
      </c>
      <c r="T279" s="583">
        <v>10.7729080750757</v>
      </c>
      <c r="U279" s="583">
        <v>10.659984424901717</v>
      </c>
      <c r="V279" s="583">
        <v>8.9349261775546029</v>
      </c>
      <c r="W279" s="584">
        <v>10.73508884564758</v>
      </c>
      <c r="X279" s="1006" t="s">
        <v>724</v>
      </c>
      <c r="Y279" s="1007"/>
      <c r="Z279" s="583">
        <v>1.4416532417647783</v>
      </c>
      <c r="AA279" s="583">
        <v>2.2029016108624835</v>
      </c>
      <c r="AB279" s="583">
        <v>2.5355172221394859</v>
      </c>
      <c r="AC279" s="583">
        <v>4.6459608921500948</v>
      </c>
      <c r="AD279" s="583">
        <v>12.573198786871439</v>
      </c>
      <c r="AE279" s="584">
        <v>11.523157417332875</v>
      </c>
      <c r="AF279" s="1006" t="s">
        <v>724</v>
      </c>
      <c r="AG279" s="1007"/>
      <c r="AH279" s="377">
        <v>29.86418009795354</v>
      </c>
      <c r="AI279" s="583">
        <v>32.196130998626494</v>
      </c>
      <c r="AJ279" s="583">
        <v>30.394969178244118</v>
      </c>
      <c r="AK279" s="583">
        <v>43.967331288127873</v>
      </c>
      <c r="AL279" s="583">
        <v>40.81658748936475</v>
      </c>
      <c r="AM279" s="584">
        <v>44.178312309756521</v>
      </c>
      <c r="AN279" s="1006" t="s">
        <v>724</v>
      </c>
      <c r="AO279" s="1007"/>
      <c r="AP279" s="583" t="e">
        <f t="shared" si="1380"/>
        <v>#DIV/0!</v>
      </c>
      <c r="AQ279" s="583" t="e">
        <f t="shared" si="1381"/>
        <v>#DIV/0!</v>
      </c>
      <c r="AR279" s="583" t="e">
        <f t="shared" si="1382"/>
        <v>#DIV/0!</v>
      </c>
      <c r="AS279" s="583" t="e">
        <f t="shared" si="1383"/>
        <v>#DIV/0!</v>
      </c>
      <c r="AT279" s="583" t="e">
        <f t="shared" si="1384"/>
        <v>#DIV/0!</v>
      </c>
      <c r="AU279" s="584" t="e">
        <f t="shared" si="1385"/>
        <v>#DIV/0!</v>
      </c>
      <c r="AV279" s="1006" t="s">
        <v>724</v>
      </c>
      <c r="AW279" s="1007"/>
      <c r="AX279" s="583" t="e">
        <f t="shared" si="1386"/>
        <v>#DIV/0!</v>
      </c>
      <c r="AY279" s="583" t="e">
        <f t="shared" si="1387"/>
        <v>#DIV/0!</v>
      </c>
      <c r="AZ279" s="583" t="e">
        <f t="shared" si="1388"/>
        <v>#DIV/0!</v>
      </c>
      <c r="BA279" s="583" t="e">
        <f t="shared" si="1389"/>
        <v>#DIV/0!</v>
      </c>
      <c r="BB279" s="583" t="e">
        <f t="shared" si="1390"/>
        <v>#DIV/0!</v>
      </c>
      <c r="BC279" s="584" t="e">
        <f t="shared" si="1391"/>
        <v>#DIV/0!</v>
      </c>
      <c r="BD279" s="1006" t="s">
        <v>724</v>
      </c>
      <c r="BE279" s="1007"/>
      <c r="BF279" s="582">
        <v>20.889102554350941</v>
      </c>
      <c r="BG279" s="583">
        <v>36.257001396393093</v>
      </c>
      <c r="BH279" s="583">
        <v>27.915812205326912</v>
      </c>
      <c r="BI279" s="583">
        <v>13.75221988952981</v>
      </c>
      <c r="BJ279" s="583">
        <v>25.605055747851029</v>
      </c>
      <c r="BK279" s="584">
        <v>18.729504802938212</v>
      </c>
      <c r="BL279" s="1006" t="s">
        <v>724</v>
      </c>
      <c r="BM279" s="1007"/>
      <c r="BN279" s="583" t="e">
        <f t="shared" si="1397"/>
        <v>#DIV/0!</v>
      </c>
      <c r="BO279" s="583" t="e">
        <f t="shared" si="1392"/>
        <v>#DIV/0!</v>
      </c>
      <c r="BP279" s="583" t="e">
        <f t="shared" si="1393"/>
        <v>#DIV/0!</v>
      </c>
      <c r="BQ279" s="583" t="e">
        <f t="shared" si="1394"/>
        <v>#DIV/0!</v>
      </c>
      <c r="BR279" s="583" t="e">
        <f t="shared" si="1395"/>
        <v>#DIV/0!</v>
      </c>
      <c r="BS279" s="583" t="e">
        <f t="shared" si="1396"/>
        <v>#DIV/0!</v>
      </c>
      <c r="BT279" s="1006" t="s">
        <v>724</v>
      </c>
      <c r="BU279" s="1007"/>
      <c r="BV279" s="583">
        <v>56.311186243253729</v>
      </c>
      <c r="BW279" s="583">
        <v>62.873480433580475</v>
      </c>
      <c r="BX279" s="584">
        <v>58.957055790365217</v>
      </c>
    </row>
    <row r="280" spans="1:76" x14ac:dyDescent="0.2">
      <c r="G280" s="244" t="s">
        <v>320</v>
      </c>
      <c r="H280" s="1006" t="s">
        <v>724</v>
      </c>
      <c r="I280" s="1007"/>
      <c r="J280" s="379">
        <v>5.0999999999999996</v>
      </c>
      <c r="K280" s="377">
        <v>9.6999999999999993</v>
      </c>
      <c r="L280" s="377">
        <v>7.2000000000000011</v>
      </c>
      <c r="M280" s="377" t="e">
        <v>#DIV/0!</v>
      </c>
      <c r="N280" s="377" t="e">
        <v>#DIV/0!</v>
      </c>
      <c r="O280" s="378" t="e">
        <v>#DIV/0!</v>
      </c>
      <c r="P280" s="1006" t="s">
        <v>724</v>
      </c>
      <c r="Q280" s="1007"/>
      <c r="R280" s="377" t="e">
        <v>#DIV/0!</v>
      </c>
      <c r="S280" s="377" t="e">
        <v>#DIV/0!</v>
      </c>
      <c r="T280" s="377" t="e">
        <v>#DIV/0!</v>
      </c>
      <c r="U280" s="377" t="e">
        <v>#DIV/0!</v>
      </c>
      <c r="V280" s="377" t="e">
        <v>#DIV/0!</v>
      </c>
      <c r="W280" s="378" t="e">
        <v>#DIV/0!</v>
      </c>
      <c r="X280" s="1006" t="s">
        <v>724</v>
      </c>
      <c r="Y280" s="1007"/>
      <c r="Z280" s="377" t="e">
        <v>#DIV/0!</v>
      </c>
      <c r="AA280" s="377" t="e">
        <v>#DIV/0!</v>
      </c>
      <c r="AB280" s="377" t="e">
        <v>#DIV/0!</v>
      </c>
      <c r="AC280" s="377" t="e">
        <v>#DIV/0!</v>
      </c>
      <c r="AD280" s="377" t="e">
        <v>#DIV/0!</v>
      </c>
      <c r="AE280" s="378" t="e">
        <v>#DIV/0!</v>
      </c>
      <c r="AF280" s="1006" t="s">
        <v>724</v>
      </c>
      <c r="AG280" s="1007"/>
      <c r="AH280" s="377" t="e">
        <v>#DIV/0!</v>
      </c>
      <c r="AI280" s="377" t="e">
        <v>#DIV/0!</v>
      </c>
      <c r="AJ280" s="377" t="e">
        <v>#DIV/0!</v>
      </c>
      <c r="AK280" s="377" t="e">
        <v>#DIV/0!</v>
      </c>
      <c r="AL280" s="377" t="e">
        <v>#DIV/0!</v>
      </c>
      <c r="AM280" s="378" t="e">
        <v>#DIV/0!</v>
      </c>
      <c r="AN280" s="1006" t="s">
        <v>724</v>
      </c>
      <c r="AO280" s="1007"/>
      <c r="AP280" s="377" t="e">
        <f t="shared" si="1380"/>
        <v>#DIV/0!</v>
      </c>
      <c r="AQ280" s="377" t="e">
        <f t="shared" si="1381"/>
        <v>#DIV/0!</v>
      </c>
      <c r="AR280" s="377" t="e">
        <f t="shared" si="1382"/>
        <v>#DIV/0!</v>
      </c>
      <c r="AS280" s="377" t="e">
        <f t="shared" si="1383"/>
        <v>#DIV/0!</v>
      </c>
      <c r="AT280" s="377" t="e">
        <f t="shared" si="1384"/>
        <v>#DIV/0!</v>
      </c>
      <c r="AU280" s="378" t="e">
        <f t="shared" si="1385"/>
        <v>#DIV/0!</v>
      </c>
      <c r="AV280" s="1006" t="s">
        <v>724</v>
      </c>
      <c r="AW280" s="1007"/>
      <c r="AX280" s="377" t="e">
        <f t="shared" si="1386"/>
        <v>#DIV/0!</v>
      </c>
      <c r="AY280" s="377" t="e">
        <f t="shared" si="1387"/>
        <v>#DIV/0!</v>
      </c>
      <c r="AZ280" s="377" t="e">
        <f t="shared" si="1388"/>
        <v>#DIV/0!</v>
      </c>
      <c r="BA280" s="377" t="e">
        <f t="shared" si="1389"/>
        <v>#DIV/0!</v>
      </c>
      <c r="BB280" s="377" t="e">
        <f t="shared" si="1390"/>
        <v>#DIV/0!</v>
      </c>
      <c r="BC280" s="378" t="e">
        <f t="shared" si="1391"/>
        <v>#DIV/0!</v>
      </c>
      <c r="BD280" s="1006" t="s">
        <v>724</v>
      </c>
      <c r="BE280" s="1007"/>
      <c r="BF280" s="379" t="e">
        <v>#DIV/0!</v>
      </c>
      <c r="BG280" s="377" t="e">
        <v>#DIV/0!</v>
      </c>
      <c r="BH280" s="377" t="e">
        <v>#DIV/0!</v>
      </c>
      <c r="BI280" s="377" t="e">
        <v>#DIV/0!</v>
      </c>
      <c r="BJ280" s="377" t="e">
        <v>#DIV/0!</v>
      </c>
      <c r="BK280" s="378" t="e">
        <v>#DIV/0!</v>
      </c>
      <c r="BL280" s="1006" t="s">
        <v>724</v>
      </c>
      <c r="BM280" s="1007"/>
      <c r="BN280" s="377" t="e">
        <f t="shared" si="1397"/>
        <v>#DIV/0!</v>
      </c>
      <c r="BO280" s="377" t="e">
        <f t="shared" si="1392"/>
        <v>#DIV/0!</v>
      </c>
      <c r="BP280" s="377" t="e">
        <f t="shared" si="1393"/>
        <v>#DIV/0!</v>
      </c>
      <c r="BQ280" s="377" t="e">
        <f t="shared" si="1394"/>
        <v>#DIV/0!</v>
      </c>
      <c r="BR280" s="377" t="e">
        <f t="shared" si="1395"/>
        <v>#DIV/0!</v>
      </c>
      <c r="BS280" s="377" t="e">
        <f t="shared" si="1396"/>
        <v>#DIV/0!</v>
      </c>
      <c r="BT280" s="1006" t="s">
        <v>724</v>
      </c>
      <c r="BU280" s="1007"/>
      <c r="BV280" s="377" t="e">
        <v>#DIV/0!</v>
      </c>
      <c r="BW280" s="377" t="e">
        <v>#DIV/0!</v>
      </c>
      <c r="BX280" s="378" t="e">
        <v>#DIV/0!</v>
      </c>
    </row>
    <row r="281" spans="1:76" ht="12" customHeight="1" x14ac:dyDescent="0.2">
      <c r="G281" s="244" t="s">
        <v>326</v>
      </c>
      <c r="H281" s="1006" t="s">
        <v>724</v>
      </c>
      <c r="I281" s="1007"/>
      <c r="J281" s="379">
        <v>28.087229228224686</v>
      </c>
      <c r="K281" s="377">
        <v>34.879520004533468</v>
      </c>
      <c r="L281" s="377">
        <v>31.249410210003749</v>
      </c>
      <c r="M281" s="377">
        <v>29.752626709937051</v>
      </c>
      <c r="N281" s="377">
        <v>33.373010866688908</v>
      </c>
      <c r="O281" s="378">
        <v>31.320583708791521</v>
      </c>
      <c r="P281" s="1006" t="s">
        <v>724</v>
      </c>
      <c r="Q281" s="1007"/>
      <c r="R281" s="377">
        <v>7.9010054919286281</v>
      </c>
      <c r="S281" s="377">
        <v>8.2764447680730893</v>
      </c>
      <c r="T281" s="377">
        <v>8.0764881257136736</v>
      </c>
      <c r="U281" s="377">
        <v>25.184404191369474</v>
      </c>
      <c r="V281" s="377">
        <v>28.451939120986612</v>
      </c>
      <c r="W281" s="378">
        <v>26.499383692939748</v>
      </c>
      <c r="X281" s="1006" t="s">
        <v>724</v>
      </c>
      <c r="Y281" s="1007"/>
      <c r="Z281" s="377">
        <v>3.5849461732502044</v>
      </c>
      <c r="AA281" s="377">
        <v>4.8990742454118594</v>
      </c>
      <c r="AB281" s="377">
        <v>4.1850274689644005</v>
      </c>
      <c r="AC281" s="377">
        <v>16.217298915047678</v>
      </c>
      <c r="AD281" s="377">
        <v>28.68639706215636</v>
      </c>
      <c r="AE281" s="378">
        <v>21.644557035630051</v>
      </c>
      <c r="AF281" s="1006" t="s">
        <v>724</v>
      </c>
      <c r="AG281" s="1007"/>
      <c r="AH281" s="377">
        <v>39.318908507128306</v>
      </c>
      <c r="AI281" s="377">
        <v>42.041359445842822</v>
      </c>
      <c r="AJ281" s="377" t="e">
        <v>#VALUE!</v>
      </c>
      <c r="AK281" s="377">
        <v>71.004059200650829</v>
      </c>
      <c r="AL281" s="377">
        <v>60.824332481915832</v>
      </c>
      <c r="AM281" s="378">
        <v>65.480780901954233</v>
      </c>
      <c r="AN281" s="1006" t="s">
        <v>724</v>
      </c>
      <c r="AO281" s="1007"/>
      <c r="AP281" s="377" t="e">
        <f t="shared" si="1380"/>
        <v>#DIV/0!</v>
      </c>
      <c r="AQ281" s="377" t="e">
        <f t="shared" si="1381"/>
        <v>#DIV/0!</v>
      </c>
      <c r="AR281" s="377" t="e">
        <f t="shared" si="1382"/>
        <v>#DIV/0!</v>
      </c>
      <c r="AS281" s="377" t="e">
        <f t="shared" si="1383"/>
        <v>#DIV/0!</v>
      </c>
      <c r="AT281" s="377" t="e">
        <f t="shared" si="1384"/>
        <v>#DIV/0!</v>
      </c>
      <c r="AU281" s="378" t="e">
        <f t="shared" si="1385"/>
        <v>#DIV/0!</v>
      </c>
      <c r="AV281" s="1006" t="s">
        <v>724</v>
      </c>
      <c r="AW281" s="1007"/>
      <c r="AX281" s="377" t="e">
        <f t="shared" si="1386"/>
        <v>#DIV/0!</v>
      </c>
      <c r="AY281" s="377" t="e">
        <f t="shared" si="1387"/>
        <v>#DIV/0!</v>
      </c>
      <c r="AZ281" s="377" t="e">
        <f t="shared" si="1388"/>
        <v>#DIV/0!</v>
      </c>
      <c r="BA281" s="377" t="e">
        <f t="shared" si="1389"/>
        <v>#DIV/0!</v>
      </c>
      <c r="BB281" s="377" t="e">
        <f t="shared" si="1390"/>
        <v>#DIV/0!</v>
      </c>
      <c r="BC281" s="378" t="e">
        <f t="shared" si="1391"/>
        <v>#DIV/0!</v>
      </c>
      <c r="BD281" s="1006" t="s">
        <v>724</v>
      </c>
      <c r="BE281" s="1007"/>
      <c r="BF281" s="379">
        <v>10.762143795737067</v>
      </c>
      <c r="BG281" s="377">
        <v>21.717945238553249</v>
      </c>
      <c r="BH281" s="377">
        <v>16.433312417984119</v>
      </c>
      <c r="BI281" s="377">
        <v>5.7836795717377054</v>
      </c>
      <c r="BJ281" s="377">
        <v>17.237245900589286</v>
      </c>
      <c r="BK281" s="378">
        <v>12.539447359568634</v>
      </c>
      <c r="BL281" s="1006" t="s">
        <v>724</v>
      </c>
      <c r="BM281" s="1007"/>
      <c r="BN281" s="377" t="e">
        <f t="shared" si="1397"/>
        <v>#DIV/0!</v>
      </c>
      <c r="BO281" s="377" t="e">
        <f t="shared" si="1392"/>
        <v>#DIV/0!</v>
      </c>
      <c r="BP281" s="377" t="e">
        <f t="shared" si="1393"/>
        <v>#DIV/0!</v>
      </c>
      <c r="BQ281" s="377" t="e">
        <f t="shared" si="1394"/>
        <v>#DIV/0!</v>
      </c>
      <c r="BR281" s="377" t="e">
        <f t="shared" si="1395"/>
        <v>#DIV/0!</v>
      </c>
      <c r="BS281" s="377" t="e">
        <f t="shared" si="1396"/>
        <v>#DIV/0!</v>
      </c>
      <c r="BT281" s="1006" t="s">
        <v>724</v>
      </c>
      <c r="BU281" s="1007"/>
      <c r="BV281" s="377">
        <v>10.9</v>
      </c>
      <c r="BW281" s="377">
        <v>11.5</v>
      </c>
      <c r="BX281" s="378">
        <v>13.845102398101636</v>
      </c>
    </row>
    <row r="282" spans="1:76" ht="12" customHeight="1" x14ac:dyDescent="0.2">
      <c r="G282" s="244" t="s">
        <v>201</v>
      </c>
      <c r="H282" s="1006" t="s">
        <v>724</v>
      </c>
      <c r="I282" s="1007"/>
      <c r="J282" s="379">
        <v>5.8393922647117433</v>
      </c>
      <c r="K282" s="377">
        <v>9.250471544236202</v>
      </c>
      <c r="L282" s="377">
        <v>12.532032532351565</v>
      </c>
      <c r="M282" s="377">
        <v>12.787668502792126</v>
      </c>
      <c r="N282" s="377">
        <v>16.880929523172789</v>
      </c>
      <c r="O282" s="378">
        <v>14.29590352452882</v>
      </c>
      <c r="P282" s="1006" t="s">
        <v>724</v>
      </c>
      <c r="Q282" s="1007"/>
      <c r="R282" s="377">
        <v>5.9999999999999991</v>
      </c>
      <c r="S282" s="377">
        <v>12.400000000000002</v>
      </c>
      <c r="T282" s="377">
        <v>8.8000000000000007</v>
      </c>
      <c r="U282" s="377">
        <v>1.8000000000000003</v>
      </c>
      <c r="V282" s="377">
        <v>1.3</v>
      </c>
      <c r="W282" s="378">
        <v>1.6</v>
      </c>
      <c r="X282" s="1006" t="s">
        <v>724</v>
      </c>
      <c r="Y282" s="1007"/>
      <c r="Z282" s="377">
        <v>0.6</v>
      </c>
      <c r="AA282" s="377">
        <v>1</v>
      </c>
      <c r="AB282" s="377">
        <v>0.8</v>
      </c>
      <c r="AC282" s="377">
        <v>7.3</v>
      </c>
      <c r="AD282" s="377">
        <v>18</v>
      </c>
      <c r="AE282" s="378">
        <v>10.4</v>
      </c>
      <c r="AF282" s="1006" t="s">
        <v>724</v>
      </c>
      <c r="AG282" s="1007"/>
      <c r="AH282" s="377">
        <v>3.5000000000000004</v>
      </c>
      <c r="AI282" s="377">
        <v>1.8000000000000003</v>
      </c>
      <c r="AJ282" s="377">
        <v>2.2999999999999998</v>
      </c>
      <c r="AK282" s="377">
        <v>88</v>
      </c>
      <c r="AL282" s="377">
        <v>58.4</v>
      </c>
      <c r="AM282" s="378">
        <v>70.2</v>
      </c>
      <c r="AN282" s="1006" t="s">
        <v>724</v>
      </c>
      <c r="AO282" s="1007"/>
      <c r="AP282" s="377" t="e">
        <f t="shared" si="1380"/>
        <v>#DIV/0!</v>
      </c>
      <c r="AQ282" s="377" t="e">
        <f t="shared" si="1381"/>
        <v>#DIV/0!</v>
      </c>
      <c r="AR282" s="377" t="e">
        <f t="shared" si="1382"/>
        <v>#DIV/0!</v>
      </c>
      <c r="AS282" s="377" t="e">
        <f t="shared" si="1383"/>
        <v>#DIV/0!</v>
      </c>
      <c r="AT282" s="377" t="e">
        <f t="shared" si="1384"/>
        <v>#DIV/0!</v>
      </c>
      <c r="AU282" s="378" t="e">
        <f t="shared" si="1385"/>
        <v>#DIV/0!</v>
      </c>
      <c r="AV282" s="1006" t="s">
        <v>724</v>
      </c>
      <c r="AW282" s="1007"/>
      <c r="AX282" s="377" t="e">
        <f t="shared" si="1386"/>
        <v>#DIV/0!</v>
      </c>
      <c r="AY282" s="377" t="e">
        <f t="shared" si="1387"/>
        <v>#DIV/0!</v>
      </c>
      <c r="AZ282" s="377" t="e">
        <f t="shared" si="1388"/>
        <v>#DIV/0!</v>
      </c>
      <c r="BA282" s="377" t="e">
        <f t="shared" si="1389"/>
        <v>#DIV/0!</v>
      </c>
      <c r="BB282" s="377" t="e">
        <f t="shared" si="1390"/>
        <v>#DIV/0!</v>
      </c>
      <c r="BC282" s="378" t="e">
        <f t="shared" si="1391"/>
        <v>#DIV/0!</v>
      </c>
      <c r="BD282" s="1006" t="s">
        <v>724</v>
      </c>
      <c r="BE282" s="1007"/>
      <c r="BF282" s="379">
        <v>0.16324740464458601</v>
      </c>
      <c r="BG282" s="377">
        <v>0.34668793062923592</v>
      </c>
      <c r="BH282" s="377">
        <v>0.22076801892165634</v>
      </c>
      <c r="BI282" s="377" t="e">
        <v>#DIV/0!</v>
      </c>
      <c r="BJ282" s="377" t="e">
        <v>#DIV/0!</v>
      </c>
      <c r="BK282" s="378" t="e">
        <v>#DIV/0!</v>
      </c>
      <c r="BL282" s="1006" t="s">
        <v>724</v>
      </c>
      <c r="BM282" s="1007"/>
      <c r="BN282" s="377" t="e">
        <f t="shared" si="1397"/>
        <v>#DIV/0!</v>
      </c>
      <c r="BO282" s="377" t="e">
        <f t="shared" si="1392"/>
        <v>#DIV/0!</v>
      </c>
      <c r="BP282" s="377" t="e">
        <f t="shared" si="1393"/>
        <v>#DIV/0!</v>
      </c>
      <c r="BQ282" s="377" t="e">
        <f t="shared" si="1394"/>
        <v>#DIV/0!</v>
      </c>
      <c r="BR282" s="377" t="e">
        <f t="shared" si="1395"/>
        <v>#DIV/0!</v>
      </c>
      <c r="BS282" s="377" t="e">
        <f t="shared" si="1396"/>
        <v>#DIV/0!</v>
      </c>
      <c r="BT282" s="1006" t="s">
        <v>724</v>
      </c>
      <c r="BU282" s="1007"/>
      <c r="BV282" s="377">
        <v>97.500000000000014</v>
      </c>
      <c r="BW282" s="377">
        <v>98.4</v>
      </c>
      <c r="BX282" s="378">
        <v>97.8</v>
      </c>
    </row>
    <row r="283" spans="1:76" ht="12" customHeight="1" x14ac:dyDescent="0.2">
      <c r="G283" s="244" t="s">
        <v>202</v>
      </c>
      <c r="H283" s="1006" t="s">
        <v>724</v>
      </c>
      <c r="I283" s="1007"/>
      <c r="J283" s="582">
        <v>15.324486258750053</v>
      </c>
      <c r="K283" s="583">
        <v>18.194353428836632</v>
      </c>
      <c r="L283" s="583">
        <v>16.860064220898042</v>
      </c>
      <c r="M283" s="583">
        <v>30.35524294707173</v>
      </c>
      <c r="N283" s="583">
        <v>31.572328464647686</v>
      </c>
      <c r="O283" s="584">
        <v>30.058404863211745</v>
      </c>
      <c r="P283" s="1006" t="s">
        <v>724</v>
      </c>
      <c r="Q283" s="1007"/>
      <c r="R283" s="583">
        <v>7.90129580046528</v>
      </c>
      <c r="S283" s="583">
        <v>12.42517737746955</v>
      </c>
      <c r="T283" s="583">
        <v>10.011271122932792</v>
      </c>
      <c r="U283" s="583">
        <v>2.7241489947247519</v>
      </c>
      <c r="V283" s="583">
        <v>1.807801427766909</v>
      </c>
      <c r="W283" s="584">
        <v>2.3174948887032962</v>
      </c>
      <c r="X283" s="1006" t="s">
        <v>724</v>
      </c>
      <c r="Y283" s="1007"/>
      <c r="Z283" s="583">
        <v>1.297897351908734E-4</v>
      </c>
      <c r="AA283" s="583">
        <v>0.1002080005836006</v>
      </c>
      <c r="AB283" s="583">
        <v>0.10013417429321637</v>
      </c>
      <c r="AC283" s="583">
        <v>1.2072446984174254</v>
      </c>
      <c r="AD283" s="583">
        <v>2.0975178470863596</v>
      </c>
      <c r="AE283" s="584">
        <v>1.6481109439340642</v>
      </c>
      <c r="AF283" s="1006" t="s">
        <v>724</v>
      </c>
      <c r="AG283" s="1007"/>
      <c r="AH283" s="377" t="e">
        <v>#DIV/0!</v>
      </c>
      <c r="AI283" s="377" t="e">
        <v>#DIV/0!</v>
      </c>
      <c r="AJ283" s="583">
        <v>17.100000000000001</v>
      </c>
      <c r="AK283" s="583">
        <v>38.6</v>
      </c>
      <c r="AL283" s="583">
        <v>28.786702470433895</v>
      </c>
      <c r="AM283" s="584">
        <v>32.677731358164827</v>
      </c>
      <c r="AN283" s="1006" t="s">
        <v>724</v>
      </c>
      <c r="AO283" s="1007"/>
      <c r="AP283" s="583" t="e">
        <f t="shared" si="1380"/>
        <v>#DIV/0!</v>
      </c>
      <c r="AQ283" s="583" t="e">
        <f t="shared" si="1381"/>
        <v>#DIV/0!</v>
      </c>
      <c r="AR283" s="583" t="e">
        <f t="shared" si="1382"/>
        <v>#DIV/0!</v>
      </c>
      <c r="AS283" s="583" t="e">
        <f t="shared" si="1383"/>
        <v>#DIV/0!</v>
      </c>
      <c r="AT283" s="583" t="e">
        <f t="shared" si="1384"/>
        <v>#DIV/0!</v>
      </c>
      <c r="AU283" s="584" t="e">
        <f t="shared" si="1385"/>
        <v>#DIV/0!</v>
      </c>
      <c r="AV283" s="1006" t="s">
        <v>724</v>
      </c>
      <c r="AW283" s="1007"/>
      <c r="AX283" s="583" t="e">
        <f t="shared" si="1386"/>
        <v>#DIV/0!</v>
      </c>
      <c r="AY283" s="583" t="e">
        <f t="shared" si="1387"/>
        <v>#DIV/0!</v>
      </c>
      <c r="AZ283" s="583" t="e">
        <f t="shared" si="1388"/>
        <v>#DIV/0!</v>
      </c>
      <c r="BA283" s="583" t="e">
        <f t="shared" si="1389"/>
        <v>#DIV/0!</v>
      </c>
      <c r="BB283" s="583" t="e">
        <f t="shared" si="1390"/>
        <v>#DIV/0!</v>
      </c>
      <c r="BC283" s="584" t="e">
        <f t="shared" si="1391"/>
        <v>#DIV/0!</v>
      </c>
      <c r="BD283" s="1006" t="s">
        <v>724</v>
      </c>
      <c r="BE283" s="1007"/>
      <c r="BF283" s="582">
        <v>0.63723730924972966</v>
      </c>
      <c r="BG283" s="583">
        <v>2.2625851496890435</v>
      </c>
      <c r="BH283" s="583">
        <v>1.446648384945032</v>
      </c>
      <c r="BI283" s="583">
        <v>0.36761718522930453</v>
      </c>
      <c r="BJ283" s="583">
        <v>1.3969860511144461</v>
      </c>
      <c r="BK283" s="584">
        <v>0.82683794309889613</v>
      </c>
      <c r="BL283" s="1006" t="s">
        <v>724</v>
      </c>
      <c r="BM283" s="1007"/>
      <c r="BN283" s="583" t="e">
        <f t="shared" si="1397"/>
        <v>#DIV/0!</v>
      </c>
      <c r="BO283" s="583" t="e">
        <f t="shared" si="1392"/>
        <v>#DIV/0!</v>
      </c>
      <c r="BP283" s="583" t="e">
        <f t="shared" si="1393"/>
        <v>#DIV/0!</v>
      </c>
      <c r="BQ283" s="583" t="e">
        <f t="shared" si="1394"/>
        <v>#DIV/0!</v>
      </c>
      <c r="BR283" s="583" t="e">
        <f t="shared" si="1395"/>
        <v>#DIV/0!</v>
      </c>
      <c r="BS283" s="583" t="e">
        <f t="shared" si="1396"/>
        <v>#DIV/0!</v>
      </c>
      <c r="BT283" s="1006" t="s">
        <v>724</v>
      </c>
      <c r="BU283" s="1007"/>
      <c r="BV283" s="377" t="e">
        <v>#DIV/0!</v>
      </c>
      <c r="BW283" s="377" t="e">
        <v>#DIV/0!</v>
      </c>
      <c r="BX283" s="378" t="e">
        <v>#DIV/0!</v>
      </c>
    </row>
    <row r="284" spans="1:76" ht="15" x14ac:dyDescent="0.2">
      <c r="A284" s="89" t="s">
        <v>246</v>
      </c>
      <c r="G284" s="244" t="s">
        <v>200</v>
      </c>
      <c r="H284" s="1006" t="s">
        <v>724</v>
      </c>
      <c r="I284" s="1007"/>
      <c r="J284" s="582">
        <v>21.985166530751989</v>
      </c>
      <c r="K284" s="583">
        <v>25.615603621194765</v>
      </c>
      <c r="L284" s="583">
        <v>23.667751314565205</v>
      </c>
      <c r="M284" s="583">
        <v>27.620277955394656</v>
      </c>
      <c r="N284" s="583">
        <v>37.212552672369078</v>
      </c>
      <c r="O284" s="584">
        <v>31.787106498132626</v>
      </c>
      <c r="P284" s="1006" t="s">
        <v>724</v>
      </c>
      <c r="Q284" s="1007"/>
      <c r="R284" s="583">
        <v>16.090053594789076</v>
      </c>
      <c r="S284" s="583">
        <v>18.134815185082587</v>
      </c>
      <c r="T284" s="583">
        <v>17.048143102240481</v>
      </c>
      <c r="U284" s="583">
        <v>8.2632408181429469</v>
      </c>
      <c r="V284" s="583">
        <v>8.1064725543132248</v>
      </c>
      <c r="W284" s="584">
        <v>8.2247651259616479</v>
      </c>
      <c r="X284" s="1006" t="s">
        <v>724</v>
      </c>
      <c r="Y284" s="1007"/>
      <c r="Z284" s="583">
        <v>1.797236125272567</v>
      </c>
      <c r="AA284" s="583">
        <v>2.8985644324433122</v>
      </c>
      <c r="AB284" s="583">
        <v>2.294718794085338</v>
      </c>
      <c r="AC284" s="583">
        <v>4.4304486817094109</v>
      </c>
      <c r="AD284" s="583">
        <v>15.281661319462234</v>
      </c>
      <c r="AE284" s="584">
        <v>8.7965298676989594</v>
      </c>
      <c r="AF284" s="1006" t="s">
        <v>724</v>
      </c>
      <c r="AG284" s="1007"/>
      <c r="AH284" s="583">
        <v>32.574731539504533</v>
      </c>
      <c r="AI284" s="583">
        <v>34.446403247277438</v>
      </c>
      <c r="AJ284" s="583">
        <v>35.205703218958732</v>
      </c>
      <c r="AK284" s="583">
        <v>44.806219452393698</v>
      </c>
      <c r="AL284" s="583">
        <v>46.49721295813972</v>
      </c>
      <c r="AM284" s="584">
        <v>46.682585626610482</v>
      </c>
      <c r="AN284" s="1006" t="s">
        <v>724</v>
      </c>
      <c r="AO284" s="1007"/>
      <c r="AP284" s="583" t="e">
        <f t="shared" si="1380"/>
        <v>#DIV/0!</v>
      </c>
      <c r="AQ284" s="583" t="e">
        <f t="shared" si="1381"/>
        <v>#DIV/0!</v>
      </c>
      <c r="AR284" s="583" t="e">
        <f t="shared" si="1382"/>
        <v>#DIV/0!</v>
      </c>
      <c r="AS284" s="377" t="e">
        <f t="shared" si="1383"/>
        <v>#DIV/0!</v>
      </c>
      <c r="AT284" s="377" t="e">
        <f t="shared" si="1384"/>
        <v>#DIV/0!</v>
      </c>
      <c r="AU284" s="378" t="e">
        <f t="shared" si="1385"/>
        <v>#DIV/0!</v>
      </c>
      <c r="AV284" s="1006" t="s">
        <v>724</v>
      </c>
      <c r="AW284" s="1007"/>
      <c r="AX284" s="583" t="e">
        <f t="shared" si="1386"/>
        <v>#DIV/0!</v>
      </c>
      <c r="AY284" s="583" t="e">
        <f t="shared" si="1387"/>
        <v>#DIV/0!</v>
      </c>
      <c r="AZ284" s="583" t="e">
        <f t="shared" si="1388"/>
        <v>#DIV/0!</v>
      </c>
      <c r="BA284" s="377" t="e">
        <f t="shared" si="1389"/>
        <v>#DIV/0!</v>
      </c>
      <c r="BB284" s="377" t="e">
        <f t="shared" si="1390"/>
        <v>#DIV/0!</v>
      </c>
      <c r="BC284" s="378" t="e">
        <f t="shared" si="1391"/>
        <v>#DIV/0!</v>
      </c>
      <c r="BD284" s="1006" t="s">
        <v>724</v>
      </c>
      <c r="BE284" s="1007"/>
      <c r="BF284" s="582">
        <v>6.2428815595144096</v>
      </c>
      <c r="BG284" s="583">
        <v>14.483625064125183</v>
      </c>
      <c r="BH284" s="583">
        <v>10.086563224723626</v>
      </c>
      <c r="BI284" s="583">
        <v>3.0263461624313952</v>
      </c>
      <c r="BJ284" s="583">
        <v>9.9668212288228535</v>
      </c>
      <c r="BK284" s="584">
        <v>6.0289108119658534</v>
      </c>
      <c r="BL284" s="1006" t="s">
        <v>724</v>
      </c>
      <c r="BM284" s="1007"/>
      <c r="BN284" s="583" t="e">
        <f t="shared" si="1397"/>
        <v>#DIV/0!</v>
      </c>
      <c r="BO284" s="583" t="e">
        <f t="shared" si="1392"/>
        <v>#DIV/0!</v>
      </c>
      <c r="BP284" s="583" t="e">
        <f t="shared" si="1393"/>
        <v>#DIV/0!</v>
      </c>
      <c r="BQ284" s="583" t="e">
        <f t="shared" si="1394"/>
        <v>#DIV/0!</v>
      </c>
      <c r="BR284" s="583" t="e">
        <f t="shared" si="1395"/>
        <v>#DIV/0!</v>
      </c>
      <c r="BS284" s="583" t="e">
        <f t="shared" si="1396"/>
        <v>#DIV/0!</v>
      </c>
      <c r="BT284" s="1006" t="s">
        <v>724</v>
      </c>
      <c r="BU284" s="1007"/>
      <c r="BV284" s="583">
        <v>93.98243415724103</v>
      </c>
      <c r="BW284" s="583">
        <v>95.005072204762769</v>
      </c>
      <c r="BX284" s="584">
        <v>94.417147493230615</v>
      </c>
    </row>
    <row r="285" spans="1:76" ht="12.75" x14ac:dyDescent="0.2">
      <c r="A285" s="90" t="s">
        <v>199</v>
      </c>
      <c r="G285" s="244" t="s">
        <v>583</v>
      </c>
      <c r="H285" s="1006" t="s">
        <v>724</v>
      </c>
      <c r="I285" s="1007"/>
      <c r="J285" s="582">
        <v>26.389399665471458</v>
      </c>
      <c r="K285" s="583">
        <v>30.511547863952178</v>
      </c>
      <c r="L285" s="583">
        <v>28.13626636635404</v>
      </c>
      <c r="M285" s="583">
        <v>32.4009128420075</v>
      </c>
      <c r="N285" s="583">
        <v>41.121107005273572</v>
      </c>
      <c r="O285" s="584">
        <v>35.433306991651989</v>
      </c>
      <c r="P285" s="1006" t="s">
        <v>724</v>
      </c>
      <c r="Q285" s="1007"/>
      <c r="R285" s="583">
        <v>13.377688430833878</v>
      </c>
      <c r="S285" s="583">
        <v>15.941158343606626</v>
      </c>
      <c r="T285" s="583">
        <v>13.999191540748518</v>
      </c>
      <c r="U285" s="583">
        <v>9.2958411707601503</v>
      </c>
      <c r="V285" s="583">
        <v>8.4189018675186489</v>
      </c>
      <c r="W285" s="584">
        <v>9.38382627457535</v>
      </c>
      <c r="X285" s="1006" t="s">
        <v>724</v>
      </c>
      <c r="Y285" s="1007"/>
      <c r="Z285" s="583">
        <v>1.6292774445284046</v>
      </c>
      <c r="AA285" s="583">
        <v>2.5733360576508351</v>
      </c>
      <c r="AB285" s="583">
        <v>2.3990209612993509</v>
      </c>
      <c r="AC285" s="583">
        <v>4.5499932962807028</v>
      </c>
      <c r="AD285" s="583">
        <v>14.089021859497656</v>
      </c>
      <c r="AE285" s="584">
        <v>10.124323079574383</v>
      </c>
      <c r="AF285" s="1006" t="s">
        <v>724</v>
      </c>
      <c r="AG285" s="1007"/>
      <c r="AH285" s="583">
        <v>31.3585844527631</v>
      </c>
      <c r="AI285" s="583">
        <v>33.261558948297065</v>
      </c>
      <c r="AJ285" s="583">
        <v>33.015880419348363</v>
      </c>
      <c r="AK285" s="583">
        <v>44.911916089477209</v>
      </c>
      <c r="AL285" s="583">
        <v>43.966252848223533</v>
      </c>
      <c r="AM285" s="584">
        <v>45.711299534110026</v>
      </c>
      <c r="AN285" s="1006" t="s">
        <v>724</v>
      </c>
      <c r="AO285" s="1007"/>
      <c r="AP285" s="583" t="e">
        <f t="shared" si="1380"/>
        <v>#DIV/0!</v>
      </c>
      <c r="AQ285" s="583" t="e">
        <f t="shared" si="1381"/>
        <v>#DIV/0!</v>
      </c>
      <c r="AR285" s="583" t="e">
        <f t="shared" si="1382"/>
        <v>#DIV/0!</v>
      </c>
      <c r="AS285" s="583" t="e">
        <f t="shared" si="1383"/>
        <v>#DIV/0!</v>
      </c>
      <c r="AT285" s="583" t="e">
        <f t="shared" si="1384"/>
        <v>#DIV/0!</v>
      </c>
      <c r="AU285" s="584" t="e">
        <f t="shared" si="1385"/>
        <v>#DIV/0!</v>
      </c>
      <c r="AV285" s="1006" t="s">
        <v>724</v>
      </c>
      <c r="AW285" s="1007"/>
      <c r="AX285" s="583" t="e">
        <f t="shared" si="1386"/>
        <v>#DIV/0!</v>
      </c>
      <c r="AY285" s="583" t="e">
        <f t="shared" si="1387"/>
        <v>#DIV/0!</v>
      </c>
      <c r="AZ285" s="583" t="e">
        <f t="shared" si="1388"/>
        <v>#DIV/0!</v>
      </c>
      <c r="BA285" s="583" t="e">
        <f t="shared" si="1389"/>
        <v>#DIV/0!</v>
      </c>
      <c r="BB285" s="583" t="e">
        <f t="shared" si="1390"/>
        <v>#DIV/0!</v>
      </c>
      <c r="BC285" s="584" t="e">
        <f t="shared" si="1391"/>
        <v>#DIV/0!</v>
      </c>
      <c r="BD285" s="1006" t="s">
        <v>724</v>
      </c>
      <c r="BE285" s="1007"/>
      <c r="BF285" s="582">
        <v>12.877517643881109</v>
      </c>
      <c r="BG285" s="583">
        <v>24.284825145370974</v>
      </c>
      <c r="BH285" s="583">
        <v>18.139743185287852</v>
      </c>
      <c r="BI285" s="583">
        <v>7.930350721379698</v>
      </c>
      <c r="BJ285" s="583">
        <v>17.071161052922822</v>
      </c>
      <c r="BK285" s="584">
        <v>11.818796141425853</v>
      </c>
      <c r="BL285" s="1006" t="s">
        <v>724</v>
      </c>
      <c r="BM285" s="1007"/>
      <c r="BN285" s="583" t="e">
        <f t="shared" si="1397"/>
        <v>#DIV/0!</v>
      </c>
      <c r="BO285" s="583" t="e">
        <f t="shared" si="1392"/>
        <v>#DIV/0!</v>
      </c>
      <c r="BP285" s="583" t="e">
        <f t="shared" si="1393"/>
        <v>#DIV/0!</v>
      </c>
      <c r="BQ285" s="583" t="e">
        <f t="shared" si="1394"/>
        <v>#DIV/0!</v>
      </c>
      <c r="BR285" s="583" t="e">
        <f t="shared" si="1395"/>
        <v>#DIV/0!</v>
      </c>
      <c r="BS285" s="583" t="e">
        <f t="shared" si="1396"/>
        <v>#DIV/0!</v>
      </c>
      <c r="BT285" s="1006" t="s">
        <v>724</v>
      </c>
      <c r="BU285" s="1007"/>
      <c r="BV285" s="583">
        <v>71.474442017745361</v>
      </c>
      <c r="BW285" s="583">
        <v>75.718560250190706</v>
      </c>
      <c r="BX285" s="584">
        <v>73.151826572521188</v>
      </c>
    </row>
    <row r="286" spans="1:76" ht="12.75" x14ac:dyDescent="0.2">
      <c r="A286" s="90" t="s">
        <v>200</v>
      </c>
      <c r="G286" s="245" t="s">
        <v>633</v>
      </c>
      <c r="H286" s="1006" t="s">
        <v>724</v>
      </c>
      <c r="I286" s="1007"/>
      <c r="J286" s="582">
        <v>17.419075433307452</v>
      </c>
      <c r="K286" s="583">
        <v>20.62454225689644</v>
      </c>
      <c r="L286" s="583">
        <v>19.103068629894889</v>
      </c>
      <c r="M286" s="583">
        <v>26.950352947524202</v>
      </c>
      <c r="N286" s="583">
        <v>29.357348991055037</v>
      </c>
      <c r="O286" s="584">
        <v>27.84870153438143</v>
      </c>
      <c r="P286" s="1006" t="s">
        <v>724</v>
      </c>
      <c r="Q286" s="1007"/>
      <c r="R286" s="583">
        <v>6.2379632899711561</v>
      </c>
      <c r="S286" s="583">
        <v>9.6559963076804785</v>
      </c>
      <c r="T286" s="583">
        <v>7.7293789488417168</v>
      </c>
      <c r="U286" s="583">
        <v>5.4134724381640611</v>
      </c>
      <c r="V286" s="583">
        <v>1.7793632099762966</v>
      </c>
      <c r="W286" s="584">
        <v>2.4746751619812204</v>
      </c>
      <c r="X286" s="1006" t="s">
        <v>724</v>
      </c>
      <c r="Y286" s="1007"/>
      <c r="Z286" s="583">
        <v>3.1947522795194175E-3</v>
      </c>
      <c r="AA286" s="583">
        <v>9.7497027229169253E-2</v>
      </c>
      <c r="AB286" s="583">
        <v>9.6534417171367584E-2</v>
      </c>
      <c r="AC286" s="583">
        <v>1.2074883088307229</v>
      </c>
      <c r="AD286" s="583">
        <v>2.1339885791573372</v>
      </c>
      <c r="AE286" s="584">
        <v>1.6636118034286669</v>
      </c>
      <c r="AF286" s="1006" t="s">
        <v>724</v>
      </c>
      <c r="AG286" s="1007"/>
      <c r="AH286" s="377" t="e">
        <v>#DIV/0!</v>
      </c>
      <c r="AI286" s="377" t="e">
        <v>#DIV/0!</v>
      </c>
      <c r="AJ286" s="583">
        <v>17.098575241980463</v>
      </c>
      <c r="AK286" s="583">
        <v>38.656203689827997</v>
      </c>
      <c r="AL286" s="583">
        <v>28.88032380076654</v>
      </c>
      <c r="AM286" s="584">
        <v>32.753177252384305</v>
      </c>
      <c r="AN286" s="1006" t="s">
        <v>724</v>
      </c>
      <c r="AO286" s="1007"/>
      <c r="AP286" s="583" t="e">
        <f t="shared" si="1380"/>
        <v>#DIV/0!</v>
      </c>
      <c r="AQ286" s="583" t="e">
        <f t="shared" si="1381"/>
        <v>#DIV/0!</v>
      </c>
      <c r="AR286" s="583" t="e">
        <f t="shared" si="1382"/>
        <v>#DIV/0!</v>
      </c>
      <c r="AS286" s="583" t="e">
        <f t="shared" si="1383"/>
        <v>#DIV/0!</v>
      </c>
      <c r="AT286" s="583" t="e">
        <f t="shared" si="1384"/>
        <v>#DIV/0!</v>
      </c>
      <c r="AU286" s="584" t="e">
        <f t="shared" si="1385"/>
        <v>#DIV/0!</v>
      </c>
      <c r="AV286" s="1006" t="s">
        <v>724</v>
      </c>
      <c r="AW286" s="1007"/>
      <c r="AX286" s="583" t="e">
        <f t="shared" si="1386"/>
        <v>#DIV/0!</v>
      </c>
      <c r="AY286" s="583" t="e">
        <f t="shared" si="1387"/>
        <v>#DIV/0!</v>
      </c>
      <c r="AZ286" s="583" t="e">
        <f t="shared" si="1388"/>
        <v>#DIV/0!</v>
      </c>
      <c r="BA286" s="583" t="e">
        <f t="shared" si="1389"/>
        <v>#DIV/0!</v>
      </c>
      <c r="BB286" s="583" t="e">
        <f t="shared" si="1390"/>
        <v>#DIV/0!</v>
      </c>
      <c r="BC286" s="584" t="e">
        <f t="shared" si="1391"/>
        <v>#DIV/0!</v>
      </c>
      <c r="BD286" s="1006" t="s">
        <v>724</v>
      </c>
      <c r="BE286" s="1007"/>
      <c r="BF286" s="582">
        <v>0.95136049333140038</v>
      </c>
      <c r="BG286" s="583">
        <v>3.2563007353326712</v>
      </c>
      <c r="BH286" s="583">
        <v>2.0460564058960453</v>
      </c>
      <c r="BI286" s="583">
        <v>0.39527133558621375</v>
      </c>
      <c r="BJ286" s="583">
        <v>1.5515657908325133</v>
      </c>
      <c r="BK286" s="584">
        <v>0.90814676712466291</v>
      </c>
      <c r="BL286" s="1006" t="s">
        <v>724</v>
      </c>
      <c r="BM286" s="1007"/>
      <c r="BN286" s="583" t="e">
        <f t="shared" si="1397"/>
        <v>#DIV/0!</v>
      </c>
      <c r="BO286" s="583" t="e">
        <f t="shared" si="1392"/>
        <v>#DIV/0!</v>
      </c>
      <c r="BP286" s="583" t="e">
        <f t="shared" si="1393"/>
        <v>#DIV/0!</v>
      </c>
      <c r="BQ286" s="583" t="e">
        <f t="shared" si="1394"/>
        <v>#DIV/0!</v>
      </c>
      <c r="BR286" s="583" t="e">
        <f t="shared" si="1395"/>
        <v>#DIV/0!</v>
      </c>
      <c r="BS286" s="583" t="e">
        <f t="shared" si="1396"/>
        <v>#DIV/0!</v>
      </c>
      <c r="BT286" s="1006" t="s">
        <v>724</v>
      </c>
      <c r="BU286" s="1007"/>
      <c r="BV286" s="377">
        <v>10.684090935146227</v>
      </c>
      <c r="BW286" s="377">
        <v>11.87211725674055</v>
      </c>
      <c r="BX286" s="378">
        <v>11.23433975222548</v>
      </c>
    </row>
    <row r="287" spans="1:76" ht="12.75" x14ac:dyDescent="0.2">
      <c r="A287" s="90" t="s">
        <v>201</v>
      </c>
      <c r="G287" s="246" t="s">
        <v>581</v>
      </c>
      <c r="H287" s="1006" t="s">
        <v>724</v>
      </c>
      <c r="I287" s="1007"/>
      <c r="J287" s="582">
        <v>22.050083501555456</v>
      </c>
      <c r="K287" s="583">
        <v>24.54396654105259</v>
      </c>
      <c r="L287" s="583">
        <v>23.250533092161643</v>
      </c>
      <c r="M287" s="583">
        <v>30.61262005962239</v>
      </c>
      <c r="N287" s="583">
        <v>33.031144902468931</v>
      </c>
      <c r="O287" s="584">
        <v>29.678780618837823</v>
      </c>
      <c r="P287" s="1006" t="s">
        <v>724</v>
      </c>
      <c r="Q287" s="1007"/>
      <c r="R287" s="583">
        <v>12.01652759681445</v>
      </c>
      <c r="S287" s="583">
        <v>15.10296989358074</v>
      </c>
      <c r="T287" s="583">
        <v>13.408332828472917</v>
      </c>
      <c r="U287" s="583">
        <v>10.041690786786942</v>
      </c>
      <c r="V287" s="583">
        <v>8.4964758435345686</v>
      </c>
      <c r="W287" s="584">
        <v>9.3754903762091004</v>
      </c>
      <c r="X287" s="1006" t="s">
        <v>724</v>
      </c>
      <c r="Y287" s="1007"/>
      <c r="Z287" s="583">
        <v>1.6460386240761726</v>
      </c>
      <c r="AA287" s="583">
        <v>2.3307974640740445</v>
      </c>
      <c r="AB287" s="583">
        <v>1.9504156954024898</v>
      </c>
      <c r="AC287" s="583">
        <v>5.0295482472904958</v>
      </c>
      <c r="AD287" s="583">
        <v>14.329660003001573</v>
      </c>
      <c r="AE287" s="584">
        <v>8.6675708022138327</v>
      </c>
      <c r="AF287" s="1006" t="s">
        <v>724</v>
      </c>
      <c r="AG287" s="1007"/>
      <c r="AH287" s="377">
        <v>26.986818676214263</v>
      </c>
      <c r="AI287" s="377">
        <v>26.599464867437245</v>
      </c>
      <c r="AJ287" s="377">
        <v>28.385832321551408</v>
      </c>
      <c r="AK287" s="377">
        <v>36.317441400553548</v>
      </c>
      <c r="AL287" s="583">
        <v>38.346301291902151</v>
      </c>
      <c r="AM287" s="584">
        <v>40.603480868505279</v>
      </c>
      <c r="AN287" s="1006" t="s">
        <v>724</v>
      </c>
      <c r="AO287" s="1007"/>
      <c r="AP287" s="583" t="e">
        <f t="shared" si="1380"/>
        <v>#DIV/0!</v>
      </c>
      <c r="AQ287" s="583" t="e">
        <f t="shared" si="1381"/>
        <v>#DIV/0!</v>
      </c>
      <c r="AR287" s="583" t="e">
        <f t="shared" si="1382"/>
        <v>#DIV/0!</v>
      </c>
      <c r="AS287" s="583" t="e">
        <f t="shared" si="1383"/>
        <v>#DIV/0!</v>
      </c>
      <c r="AT287" s="583" t="e">
        <f t="shared" si="1384"/>
        <v>#DIV/0!</v>
      </c>
      <c r="AU287" s="584" t="e">
        <f t="shared" si="1385"/>
        <v>#DIV/0!</v>
      </c>
      <c r="AV287" s="1006" t="s">
        <v>724</v>
      </c>
      <c r="AW287" s="1007"/>
      <c r="AX287" s="583" t="e">
        <f t="shared" si="1386"/>
        <v>#DIV/0!</v>
      </c>
      <c r="AY287" s="583" t="e">
        <f t="shared" si="1387"/>
        <v>#DIV/0!</v>
      </c>
      <c r="AZ287" s="583" t="e">
        <f t="shared" si="1388"/>
        <v>#DIV/0!</v>
      </c>
      <c r="BA287" s="377" t="e">
        <f t="shared" si="1389"/>
        <v>#DIV/0!</v>
      </c>
      <c r="BB287" s="377" t="e">
        <f t="shared" si="1390"/>
        <v>#DIV/0!</v>
      </c>
      <c r="BC287" s="378" t="e">
        <f t="shared" si="1391"/>
        <v>#DIV/0!</v>
      </c>
      <c r="BD287" s="1006" t="s">
        <v>724</v>
      </c>
      <c r="BE287" s="1007"/>
      <c r="BF287" s="582">
        <v>14.192395236075006</v>
      </c>
      <c r="BG287" s="583">
        <v>24.432016914485288</v>
      </c>
      <c r="BH287" s="583">
        <v>18.875343294384354</v>
      </c>
      <c r="BI287" s="583">
        <v>9.1791683574144471</v>
      </c>
      <c r="BJ287" s="583">
        <v>18.286989998246014</v>
      </c>
      <c r="BK287" s="584">
        <v>13.008955540909687</v>
      </c>
      <c r="BL287" s="1006" t="s">
        <v>724</v>
      </c>
      <c r="BM287" s="1007"/>
      <c r="BN287" s="583" t="e">
        <f t="shared" si="1397"/>
        <v>#DIV/0!</v>
      </c>
      <c r="BO287" s="583" t="e">
        <f t="shared" si="1392"/>
        <v>#DIV/0!</v>
      </c>
      <c r="BP287" s="583" t="e">
        <f t="shared" si="1393"/>
        <v>#DIV/0!</v>
      </c>
      <c r="BQ287" s="583" t="e">
        <f t="shared" si="1394"/>
        <v>#DIV/0!</v>
      </c>
      <c r="BR287" s="583" t="e">
        <f t="shared" si="1395"/>
        <v>#DIV/0!</v>
      </c>
      <c r="BS287" s="583" t="e">
        <f t="shared" si="1396"/>
        <v>#DIV/0!</v>
      </c>
      <c r="BT287" s="1006" t="s">
        <v>724</v>
      </c>
      <c r="BU287" s="1007"/>
      <c r="BV287" s="377">
        <v>61.982503622455084</v>
      </c>
      <c r="BW287" s="377">
        <v>67.397628285455198</v>
      </c>
      <c r="BX287" s="378">
        <v>64.268949960662823</v>
      </c>
    </row>
    <row r="288" spans="1:76" ht="12.75" x14ac:dyDescent="0.2">
      <c r="A288" s="90" t="s">
        <v>202</v>
      </c>
      <c r="G288" s="336" t="s">
        <v>580</v>
      </c>
      <c r="H288" s="1006" t="s">
        <v>724</v>
      </c>
      <c r="I288" s="1007"/>
      <c r="J288" s="582">
        <v>21.680363024578355</v>
      </c>
      <c r="K288" s="583">
        <v>25.051434055125014</v>
      </c>
      <c r="L288" s="583">
        <v>23.207927509121742</v>
      </c>
      <c r="M288" s="583">
        <v>30.984206287172217</v>
      </c>
      <c r="N288" s="583">
        <v>36.43260112134999</v>
      </c>
      <c r="O288" s="584">
        <v>33.616955710599107</v>
      </c>
      <c r="P288" s="1006" t="s">
        <v>724</v>
      </c>
      <c r="Q288" s="1007"/>
      <c r="R288" s="583">
        <v>8.8670422989073536</v>
      </c>
      <c r="S288" s="583">
        <v>12.316566531933153</v>
      </c>
      <c r="T288" s="583">
        <v>10.179128863100861</v>
      </c>
      <c r="U288" s="583">
        <v>6.9166735163062834</v>
      </c>
      <c r="V288" s="583">
        <v>3.9125063199912073</v>
      </c>
      <c r="W288" s="584">
        <v>4.8683362110713864</v>
      </c>
      <c r="X288" s="1006" t="s">
        <v>724</v>
      </c>
      <c r="Y288" s="1007"/>
      <c r="Z288" s="583">
        <v>0.6172436190762689</v>
      </c>
      <c r="AA288" s="583">
        <v>1.0400204670146715</v>
      </c>
      <c r="AB288" s="583">
        <v>1.0493373963423469</v>
      </c>
      <c r="AC288" s="583">
        <v>2.5833383844825737</v>
      </c>
      <c r="AD288" s="583">
        <v>6.1641167165204935</v>
      </c>
      <c r="AE288" s="584">
        <v>5.0721592041939489</v>
      </c>
      <c r="AF288" s="1006" t="s">
        <v>724</v>
      </c>
      <c r="AG288" s="1007"/>
      <c r="AH288" s="377">
        <v>33.658926017182758</v>
      </c>
      <c r="AI288" s="377">
        <v>36.12150691886324</v>
      </c>
      <c r="AJ288" s="583">
        <v>23.115124510468259</v>
      </c>
      <c r="AK288" s="583">
        <v>41.300978133196068</v>
      </c>
      <c r="AL288" s="583">
        <v>34.554122596214938</v>
      </c>
      <c r="AM288" s="584">
        <v>37.825757481980844</v>
      </c>
      <c r="AN288" s="1006" t="s">
        <v>724</v>
      </c>
      <c r="AO288" s="1007"/>
      <c r="AP288" s="583" t="e">
        <f t="shared" si="1380"/>
        <v>#DIV/0!</v>
      </c>
      <c r="AQ288" s="583" t="e">
        <f t="shared" si="1381"/>
        <v>#DIV/0!</v>
      </c>
      <c r="AR288" s="583" t="e">
        <f t="shared" si="1382"/>
        <v>#DIV/0!</v>
      </c>
      <c r="AS288" s="583" t="e">
        <f t="shared" si="1383"/>
        <v>#DIV/0!</v>
      </c>
      <c r="AT288" s="583" t="e">
        <f t="shared" si="1384"/>
        <v>#DIV/0!</v>
      </c>
      <c r="AU288" s="584" t="e">
        <f t="shared" si="1385"/>
        <v>#DIV/0!</v>
      </c>
      <c r="AV288" s="1006" t="s">
        <v>724</v>
      </c>
      <c r="AW288" s="1007"/>
      <c r="AX288" s="583" t="e">
        <f t="shared" si="1386"/>
        <v>#DIV/0!</v>
      </c>
      <c r="AY288" s="583" t="e">
        <f t="shared" si="1387"/>
        <v>#DIV/0!</v>
      </c>
      <c r="AZ288" s="583" t="e">
        <f t="shared" si="1388"/>
        <v>#DIV/0!</v>
      </c>
      <c r="BA288" s="583" t="e">
        <f t="shared" si="1389"/>
        <v>#DIV/0!</v>
      </c>
      <c r="BB288" s="583" t="e">
        <f t="shared" si="1390"/>
        <v>#DIV/0!</v>
      </c>
      <c r="BC288" s="584" t="e">
        <f t="shared" si="1391"/>
        <v>#DIV/0!</v>
      </c>
      <c r="BD288" s="1006" t="s">
        <v>724</v>
      </c>
      <c r="BE288" s="1007"/>
      <c r="BF288" s="582">
        <v>5.8352882910516088</v>
      </c>
      <c r="BG288" s="583">
        <v>10.90977735812935</v>
      </c>
      <c r="BH288" s="583">
        <v>8.2805424006884341</v>
      </c>
      <c r="BI288" s="583">
        <v>3.4691629702434641</v>
      </c>
      <c r="BJ288" s="583">
        <v>7.1156662773390318</v>
      </c>
      <c r="BK288" s="584">
        <v>5.0944563007515384</v>
      </c>
      <c r="BL288" s="1006" t="s">
        <v>724</v>
      </c>
      <c r="BM288" s="1007"/>
      <c r="BN288" s="583" t="e">
        <f t="shared" si="1397"/>
        <v>#DIV/0!</v>
      </c>
      <c r="BO288" s="583" t="e">
        <f t="shared" si="1392"/>
        <v>#DIV/0!</v>
      </c>
      <c r="BP288" s="583" t="e">
        <f t="shared" si="1393"/>
        <v>#DIV/0!</v>
      </c>
      <c r="BQ288" s="583" t="e">
        <f t="shared" si="1394"/>
        <v>#DIV/0!</v>
      </c>
      <c r="BR288" s="583" t="e">
        <f t="shared" si="1395"/>
        <v>#DIV/0!</v>
      </c>
      <c r="BS288" s="583" t="e">
        <f t="shared" si="1396"/>
        <v>#DIV/0!</v>
      </c>
      <c r="BT288" s="1006" t="s">
        <v>724</v>
      </c>
      <c r="BU288" s="1007"/>
      <c r="BV288" s="377">
        <v>69.937101626370193</v>
      </c>
      <c r="BW288" s="377">
        <v>74.359597416707146</v>
      </c>
      <c r="BX288" s="378">
        <v>71.683254636208886</v>
      </c>
    </row>
    <row r="289" spans="1:76" ht="12.75" x14ac:dyDescent="0.2">
      <c r="A289" s="90" t="s">
        <v>243</v>
      </c>
      <c r="G289" s="219" t="s">
        <v>646</v>
      </c>
      <c r="H289" s="1006" t="s">
        <v>724</v>
      </c>
      <c r="I289" s="1007"/>
      <c r="J289" s="582">
        <v>25.347444696994803</v>
      </c>
      <c r="K289" s="583">
        <v>29.823427859833355</v>
      </c>
      <c r="L289" s="583">
        <v>26.856958612006704</v>
      </c>
      <c r="M289" s="583">
        <v>26.268402905363143</v>
      </c>
      <c r="N289" s="583">
        <v>34.392909641377059</v>
      </c>
      <c r="O289" s="584">
        <v>30.297142198215759</v>
      </c>
      <c r="P289" s="1006" t="s">
        <v>724</v>
      </c>
      <c r="Q289" s="1007"/>
      <c r="R289" s="583">
        <v>9.9498844630240146</v>
      </c>
      <c r="S289" s="583">
        <v>12.062952349698824</v>
      </c>
      <c r="T289" s="583">
        <v>10.272561852560798</v>
      </c>
      <c r="U289" s="583">
        <v>12.57258078857576</v>
      </c>
      <c r="V289" s="583">
        <v>7.0636432775767295</v>
      </c>
      <c r="W289" s="584">
        <v>8.1390308050017861</v>
      </c>
      <c r="X289" s="1006" t="s">
        <v>724</v>
      </c>
      <c r="Y289" s="1007"/>
      <c r="Z289" s="583">
        <v>1.626284695800841</v>
      </c>
      <c r="AA289" s="583">
        <v>2.7719862681649556</v>
      </c>
      <c r="AB289" s="583">
        <v>2.5768124152643299</v>
      </c>
      <c r="AC289" s="583">
        <v>5.031837266123711</v>
      </c>
      <c r="AD289" s="583">
        <v>14.45452933897009</v>
      </c>
      <c r="AE289" s="584">
        <v>11.126373349119916</v>
      </c>
      <c r="AF289" s="1006" t="s">
        <v>724</v>
      </c>
      <c r="AG289" s="1007"/>
      <c r="AH289" s="377">
        <v>33.658926017182758</v>
      </c>
      <c r="AI289" s="377">
        <v>36.12150691886324</v>
      </c>
      <c r="AJ289" s="377">
        <v>35.504674333556103</v>
      </c>
      <c r="AK289" s="377">
        <v>47.163653748540298</v>
      </c>
      <c r="AL289" s="583">
        <v>46.607380899564582</v>
      </c>
      <c r="AM289" s="584">
        <v>47.983985993038438</v>
      </c>
      <c r="AN289" s="1006" t="s">
        <v>724</v>
      </c>
      <c r="AO289" s="1007"/>
      <c r="AP289" s="583" t="e">
        <f t="shared" si="1380"/>
        <v>#DIV/0!</v>
      </c>
      <c r="AQ289" s="583" t="e">
        <f t="shared" si="1381"/>
        <v>#DIV/0!</v>
      </c>
      <c r="AR289" s="583" t="e">
        <f t="shared" si="1382"/>
        <v>#DIV/0!</v>
      </c>
      <c r="AS289" s="377" t="e">
        <f t="shared" si="1383"/>
        <v>#DIV/0!</v>
      </c>
      <c r="AT289" s="377" t="e">
        <f t="shared" si="1384"/>
        <v>#DIV/0!</v>
      </c>
      <c r="AU289" s="378" t="e">
        <f t="shared" si="1385"/>
        <v>#DIV/0!</v>
      </c>
      <c r="AV289" s="1006" t="s">
        <v>724</v>
      </c>
      <c r="AW289" s="1007"/>
      <c r="AX289" s="583" t="e">
        <f t="shared" si="1386"/>
        <v>#DIV/0!</v>
      </c>
      <c r="AY289" s="583" t="e">
        <f t="shared" si="1387"/>
        <v>#DIV/0!</v>
      </c>
      <c r="AZ289" s="583" t="e">
        <f t="shared" si="1388"/>
        <v>#DIV/0!</v>
      </c>
      <c r="BA289" s="377" t="e">
        <f t="shared" si="1389"/>
        <v>#DIV/0!</v>
      </c>
      <c r="BB289" s="377" t="e">
        <f t="shared" si="1390"/>
        <v>#DIV/0!</v>
      </c>
      <c r="BC289" s="378" t="e">
        <f t="shared" si="1391"/>
        <v>#DIV/0!</v>
      </c>
      <c r="BD289" s="1006" t="s">
        <v>724</v>
      </c>
      <c r="BE289" s="1007"/>
      <c r="BF289" s="582">
        <v>13.877116382178331</v>
      </c>
      <c r="BG289" s="583">
        <v>25.807197909920248</v>
      </c>
      <c r="BH289" s="583">
        <v>19.409896096064735</v>
      </c>
      <c r="BI289" s="583">
        <v>9.0785583831250865</v>
      </c>
      <c r="BJ289" s="583">
        <v>18.893269479785094</v>
      </c>
      <c r="BK289" s="584">
        <v>13.321858913776872</v>
      </c>
      <c r="BL289" s="1006" t="s">
        <v>724</v>
      </c>
      <c r="BM289" s="1007"/>
      <c r="BN289" s="583" t="e">
        <f t="shared" si="1397"/>
        <v>#DIV/0!</v>
      </c>
      <c r="BO289" s="583" t="e">
        <f t="shared" si="1392"/>
        <v>#DIV/0!</v>
      </c>
      <c r="BP289" s="583" t="e">
        <f t="shared" si="1393"/>
        <v>#DIV/0!</v>
      </c>
      <c r="BQ289" s="583" t="e">
        <f t="shared" si="1394"/>
        <v>#DIV/0!</v>
      </c>
      <c r="BR289" s="583" t="e">
        <f t="shared" si="1395"/>
        <v>#DIV/0!</v>
      </c>
      <c r="BS289" s="583" t="e">
        <f t="shared" si="1396"/>
        <v>#DIV/0!</v>
      </c>
      <c r="BT289" s="1006" t="s">
        <v>724</v>
      </c>
      <c r="BU289" s="1007"/>
      <c r="BV289" s="583">
        <v>69.937101626370193</v>
      </c>
      <c r="BW289" s="377">
        <v>74.359597416707146</v>
      </c>
      <c r="BX289" s="378">
        <v>71.683254636208886</v>
      </c>
    </row>
    <row r="290" spans="1:76" ht="12.75" x14ac:dyDescent="0.2">
      <c r="A290" s="90" t="s">
        <v>203</v>
      </c>
      <c r="G290" s="247" t="s">
        <v>632</v>
      </c>
      <c r="H290" s="1006" t="s">
        <v>724</v>
      </c>
      <c r="I290" s="1007"/>
      <c r="J290" s="585">
        <v>20.458973242641594</v>
      </c>
      <c r="K290" s="586">
        <v>24.163736999601959</v>
      </c>
      <c r="L290" s="586">
        <v>22.306670953810663</v>
      </c>
      <c r="M290" s="586">
        <v>28.60588296214398</v>
      </c>
      <c r="N290" s="586">
        <v>32.844058892164377</v>
      </c>
      <c r="O290" s="587">
        <v>30.213919377014491</v>
      </c>
      <c r="P290" s="1006" t="s">
        <v>724</v>
      </c>
      <c r="Q290" s="1007"/>
      <c r="R290" s="586">
        <v>8.5302443100324226</v>
      </c>
      <c r="S290" s="586">
        <v>11.07430567948019</v>
      </c>
      <c r="T290" s="586">
        <v>9.520754385566331</v>
      </c>
      <c r="U290" s="402">
        <v>7.0544187474712068</v>
      </c>
      <c r="V290" s="402">
        <v>4.4112126269041108</v>
      </c>
      <c r="W290" s="403">
        <v>5.2446698871289801</v>
      </c>
      <c r="X290" s="1006" t="s">
        <v>724</v>
      </c>
      <c r="Y290" s="1007"/>
      <c r="Z290" s="402">
        <v>0.88020198306796982</v>
      </c>
      <c r="AA290" s="402">
        <v>1.3720992199926085</v>
      </c>
      <c r="AB290" s="402">
        <v>1.2885420892162112</v>
      </c>
      <c r="AC290" s="402">
        <v>3.0593854135901681</v>
      </c>
      <c r="AD290" s="402">
        <v>7.546742589640103</v>
      </c>
      <c r="AE290" s="403">
        <v>5.7319638009061178</v>
      </c>
      <c r="AF290" s="1006" t="s">
        <v>724</v>
      </c>
      <c r="AG290" s="1007"/>
      <c r="AH290" s="402">
        <v>32.633719800041447</v>
      </c>
      <c r="AI290" s="402">
        <v>36.801792788849802</v>
      </c>
      <c r="AJ290" s="402" t="e">
        <v>#VALUE!</v>
      </c>
      <c r="AK290" s="402">
        <v>42.531360327665332</v>
      </c>
      <c r="AL290" s="402">
        <v>36.347244437791915</v>
      </c>
      <c r="AM290" s="403">
        <v>39.497187249954536</v>
      </c>
      <c r="AN290" s="1006" t="s">
        <v>724</v>
      </c>
      <c r="AO290" s="1007"/>
      <c r="AP290" s="402" t="e">
        <f t="shared" si="1380"/>
        <v>#DIV/0!</v>
      </c>
      <c r="AQ290" s="402" t="e">
        <f t="shared" si="1381"/>
        <v>#DIV/0!</v>
      </c>
      <c r="AR290" s="402" t="e">
        <f t="shared" si="1382"/>
        <v>#DIV/0!</v>
      </c>
      <c r="AS290" s="402" t="e">
        <f t="shared" si="1383"/>
        <v>#DIV/0!</v>
      </c>
      <c r="AT290" s="402" t="e">
        <f t="shared" si="1384"/>
        <v>#DIV/0!</v>
      </c>
      <c r="AU290" s="403" t="e">
        <f t="shared" si="1385"/>
        <v>#DIV/0!</v>
      </c>
      <c r="AV290" s="1006" t="s">
        <v>724</v>
      </c>
      <c r="AW290" s="1007"/>
      <c r="AX290" s="402" t="e">
        <f t="shared" si="1386"/>
        <v>#DIV/0!</v>
      </c>
      <c r="AY290" s="402" t="e">
        <f t="shared" si="1387"/>
        <v>#DIV/0!</v>
      </c>
      <c r="AZ290" s="402" t="e">
        <f t="shared" si="1388"/>
        <v>#DIV/0!</v>
      </c>
      <c r="BA290" s="402" t="e">
        <f t="shared" si="1389"/>
        <v>#DIV/0!</v>
      </c>
      <c r="BB290" s="402" t="e">
        <f t="shared" si="1390"/>
        <v>#DIV/0!</v>
      </c>
      <c r="BC290" s="403" t="e">
        <f t="shared" si="1391"/>
        <v>#DIV/0!</v>
      </c>
      <c r="BD290" s="1006" t="s">
        <v>724</v>
      </c>
      <c r="BE290" s="1007"/>
      <c r="BF290" s="585">
        <v>5.5682205613973927</v>
      </c>
      <c r="BG290" s="586">
        <v>10.88884893603956</v>
      </c>
      <c r="BH290" s="586">
        <v>8.1366685502334732</v>
      </c>
      <c r="BI290" s="402">
        <v>3.520718552443368</v>
      </c>
      <c r="BJ290" s="402">
        <v>7.4548512994543499</v>
      </c>
      <c r="BK290" s="403">
        <v>5.2901155604144607</v>
      </c>
      <c r="BL290" s="1006" t="s">
        <v>724</v>
      </c>
      <c r="BM290" s="1007"/>
      <c r="BN290" s="583" t="e">
        <f t="shared" si="1397"/>
        <v>#DIV/0!</v>
      </c>
      <c r="BO290" s="377" t="e">
        <f t="shared" si="1392"/>
        <v>#DIV/0!</v>
      </c>
      <c r="BP290" s="377" t="e">
        <f t="shared" si="1393"/>
        <v>#DIV/0!</v>
      </c>
      <c r="BQ290" s="377" t="e">
        <f t="shared" si="1394"/>
        <v>#DIV/0!</v>
      </c>
      <c r="BR290" s="377" t="e">
        <f t="shared" si="1395"/>
        <v>#DIV/0!</v>
      </c>
      <c r="BS290" s="377" t="e">
        <f t="shared" si="1396"/>
        <v>#DIV/0!</v>
      </c>
      <c r="BT290" s="1006" t="s">
        <v>724</v>
      </c>
      <c r="BU290" s="1007"/>
      <c r="BV290" s="402">
        <v>70.677782560207575</v>
      </c>
      <c r="BW290" s="402">
        <v>74.613005324069377</v>
      </c>
      <c r="BX290" s="403">
        <v>72.052503208434942</v>
      </c>
    </row>
    <row r="291" spans="1:76" ht="12.75" x14ac:dyDescent="0.2">
      <c r="A291" s="90" t="s">
        <v>204</v>
      </c>
      <c r="G291" s="150" t="s">
        <v>607</v>
      </c>
      <c r="H291" s="1006" t="s">
        <v>724</v>
      </c>
      <c r="I291" s="1007"/>
      <c r="J291" s="585">
        <v>32.628979957498672</v>
      </c>
      <c r="K291" s="586">
        <v>37.412787551187762</v>
      </c>
      <c r="L291" s="586">
        <v>33.683607173957796</v>
      </c>
      <c r="M291" s="586">
        <v>39.428936626787497</v>
      </c>
      <c r="N291" s="586">
        <v>47.091014847069687</v>
      </c>
      <c r="O291" s="587">
        <v>40.226886069503998</v>
      </c>
      <c r="P291" s="1006" t="s">
        <v>724</v>
      </c>
      <c r="Q291" s="1007"/>
      <c r="R291" s="586">
        <v>10.002672944780642</v>
      </c>
      <c r="S291" s="586">
        <v>13.525911155646112</v>
      </c>
      <c r="T291" s="586">
        <v>10.74179875903763</v>
      </c>
      <c r="U291" s="586">
        <v>10.674020282427902</v>
      </c>
      <c r="V291" s="586">
        <v>9.0586953535188943</v>
      </c>
      <c r="W291" s="587">
        <v>10.833698012925581</v>
      </c>
      <c r="X291" s="1006" t="s">
        <v>724</v>
      </c>
      <c r="Y291" s="1007"/>
      <c r="Z291" s="586">
        <v>1.5219818775960401</v>
      </c>
      <c r="AA291" s="586">
        <v>2.4035320843242762</v>
      </c>
      <c r="AB291" s="586">
        <v>2.6930335351996444</v>
      </c>
      <c r="AC291" s="586">
        <v>4.7587783404858</v>
      </c>
      <c r="AD291" s="586">
        <v>13.200506102991271</v>
      </c>
      <c r="AE291" s="587">
        <v>11.997604809978272</v>
      </c>
      <c r="AF291" s="1006" t="s">
        <v>724</v>
      </c>
      <c r="AG291" s="1007"/>
      <c r="AH291" s="402">
        <v>33.356852558215948</v>
      </c>
      <c r="AI291" s="586">
        <v>32.311165651310773</v>
      </c>
      <c r="AJ291" s="586">
        <v>32.650254472567823</v>
      </c>
      <c r="AK291" s="586">
        <v>48.421893271131019</v>
      </c>
      <c r="AL291" s="586">
        <v>43.124728071824116</v>
      </c>
      <c r="AM291" s="587">
        <v>46.848539731741958</v>
      </c>
      <c r="AN291" s="1006" t="s">
        <v>724</v>
      </c>
      <c r="AO291" s="1007"/>
      <c r="AP291" s="586" t="e">
        <f t="shared" si="1380"/>
        <v>#DIV/0!</v>
      </c>
      <c r="AQ291" s="586" t="e">
        <f t="shared" si="1381"/>
        <v>#DIV/0!</v>
      </c>
      <c r="AR291" s="586" t="e">
        <f t="shared" si="1382"/>
        <v>#DIV/0!</v>
      </c>
      <c r="AS291" s="586" t="e">
        <f t="shared" si="1383"/>
        <v>#DIV/0!</v>
      </c>
      <c r="AT291" s="586" t="e">
        <f t="shared" si="1384"/>
        <v>#DIV/0!</v>
      </c>
      <c r="AU291" s="587" t="e">
        <f t="shared" si="1385"/>
        <v>#DIV/0!</v>
      </c>
      <c r="AV291" s="1006" t="s">
        <v>724</v>
      </c>
      <c r="AW291" s="1007"/>
      <c r="AX291" s="586" t="e">
        <f t="shared" si="1386"/>
        <v>#DIV/0!</v>
      </c>
      <c r="AY291" s="586" t="e">
        <f t="shared" si="1387"/>
        <v>#DIV/0!</v>
      </c>
      <c r="AZ291" s="586" t="e">
        <f t="shared" si="1388"/>
        <v>#DIV/0!</v>
      </c>
      <c r="BA291" s="586" t="e">
        <f t="shared" si="1389"/>
        <v>#DIV/0!</v>
      </c>
      <c r="BB291" s="586" t="e">
        <f t="shared" si="1390"/>
        <v>#DIV/0!</v>
      </c>
      <c r="BC291" s="587" t="e">
        <f t="shared" si="1391"/>
        <v>#DIV/0!</v>
      </c>
      <c r="BD291" s="1006" t="s">
        <v>724</v>
      </c>
      <c r="BE291" s="1007"/>
      <c r="BF291" s="595">
        <v>22.218591481250172</v>
      </c>
      <c r="BG291" s="596">
        <v>38.518004257481095</v>
      </c>
      <c r="BH291" s="596">
        <v>29.68245098777534</v>
      </c>
      <c r="BI291" s="596">
        <v>14.613852940202889</v>
      </c>
      <c r="BJ291" s="596">
        <v>27.229999894057777</v>
      </c>
      <c r="BK291" s="597">
        <v>19.91544391333003</v>
      </c>
      <c r="BL291" s="1006" t="s">
        <v>724</v>
      </c>
      <c r="BM291" s="1007"/>
      <c r="BN291" s="583" t="e">
        <f t="shared" si="1397"/>
        <v>#DIV/0!</v>
      </c>
      <c r="BO291" s="583" t="e">
        <f t="shared" si="1392"/>
        <v>#DIV/0!</v>
      </c>
      <c r="BP291" s="583" t="e">
        <f t="shared" si="1393"/>
        <v>#DIV/0!</v>
      </c>
      <c r="BQ291" s="583" t="e">
        <f t="shared" si="1394"/>
        <v>#DIV/0!</v>
      </c>
      <c r="BR291" s="583" t="e">
        <f t="shared" si="1395"/>
        <v>#DIV/0!</v>
      </c>
      <c r="BS291" s="583" t="e">
        <f t="shared" si="1396"/>
        <v>#DIV/0!</v>
      </c>
      <c r="BT291" s="1006" t="s">
        <v>724</v>
      </c>
      <c r="BU291" s="1007"/>
      <c r="BV291" s="586">
        <v>53.775375359175079</v>
      </c>
      <c r="BW291" s="586">
        <v>60.784296209145559</v>
      </c>
      <c r="BX291" s="587">
        <v>56.615358227156634</v>
      </c>
    </row>
    <row r="292" spans="1:76" ht="12.75" x14ac:dyDescent="0.2">
      <c r="A292" s="22" t="s">
        <v>286</v>
      </c>
      <c r="G292" s="150" t="s">
        <v>643</v>
      </c>
      <c r="H292" s="1006" t="s">
        <v>724</v>
      </c>
      <c r="I292" s="1007"/>
      <c r="J292" s="585">
        <v>6.613013611878241</v>
      </c>
      <c r="K292" s="586">
        <v>9.2464655388152437</v>
      </c>
      <c r="L292" s="586">
        <v>8.5822061803097167</v>
      </c>
      <c r="M292" s="586">
        <v>8.8975375716460228</v>
      </c>
      <c r="N292" s="586">
        <v>11.389276674716958</v>
      </c>
      <c r="O292" s="587">
        <v>10.996965133608336</v>
      </c>
      <c r="P292" s="1006" t="s">
        <v>724</v>
      </c>
      <c r="Q292" s="1007"/>
      <c r="R292" s="402">
        <v>4.499753637070655</v>
      </c>
      <c r="S292" s="402">
        <v>9.652510875305067</v>
      </c>
      <c r="T292" s="402">
        <v>6.8439716161673552</v>
      </c>
      <c r="U292" s="402">
        <v>3.7000000000000082</v>
      </c>
      <c r="V292" s="402">
        <v>2.1999999999999948</v>
      </c>
      <c r="W292" s="403">
        <v>3.1000000000000019</v>
      </c>
      <c r="X292" s="1006" t="s">
        <v>724</v>
      </c>
      <c r="Y292" s="1007"/>
      <c r="Z292" s="402">
        <v>0.2</v>
      </c>
      <c r="AA292" s="402">
        <v>0.40000000000000546</v>
      </c>
      <c r="AB292" s="402">
        <v>0.30000000000000548</v>
      </c>
      <c r="AC292" s="402">
        <v>1.5000000000000024</v>
      </c>
      <c r="AD292" s="402">
        <v>7.0000000000000036</v>
      </c>
      <c r="AE292" s="403">
        <v>3.7999999999999985</v>
      </c>
      <c r="AF292" s="1006" t="s">
        <v>724</v>
      </c>
      <c r="AG292" s="1007"/>
      <c r="AH292" s="402" t="e">
        <v>#VALUE!</v>
      </c>
      <c r="AI292" s="402" t="e">
        <v>#VALUE!</v>
      </c>
      <c r="AJ292" s="402" t="e">
        <v>#DIV/0!</v>
      </c>
      <c r="AK292" s="402" t="e">
        <v>#DIV/0!</v>
      </c>
      <c r="AL292" s="402">
        <v>43.200000000000053</v>
      </c>
      <c r="AM292" s="403">
        <v>45.100000000000044</v>
      </c>
      <c r="AN292" s="1006" t="s">
        <v>724</v>
      </c>
      <c r="AO292" s="1007"/>
      <c r="AP292" s="402" t="e">
        <f t="shared" si="1380"/>
        <v>#DIV/0!</v>
      </c>
      <c r="AQ292" s="402" t="e">
        <f t="shared" si="1381"/>
        <v>#DIV/0!</v>
      </c>
      <c r="AR292" s="402" t="e">
        <f t="shared" si="1382"/>
        <v>#DIV/0!</v>
      </c>
      <c r="AS292" s="402" t="e">
        <f t="shared" si="1383"/>
        <v>#DIV/0!</v>
      </c>
      <c r="AT292" s="402" t="e">
        <f t="shared" si="1384"/>
        <v>#DIV/0!</v>
      </c>
      <c r="AU292" s="403" t="e">
        <f t="shared" si="1385"/>
        <v>#DIV/0!</v>
      </c>
      <c r="AV292" s="1006" t="s">
        <v>724</v>
      </c>
      <c r="AW292" s="1007"/>
      <c r="AX292" s="402" t="e">
        <f t="shared" si="1386"/>
        <v>#DIV/0!</v>
      </c>
      <c r="AY292" s="402" t="e">
        <f t="shared" si="1387"/>
        <v>#DIV/0!</v>
      </c>
      <c r="AZ292" s="402" t="e">
        <f t="shared" si="1388"/>
        <v>#DIV/0!</v>
      </c>
      <c r="BA292" s="402" t="e">
        <f t="shared" si="1389"/>
        <v>#DIV/0!</v>
      </c>
      <c r="BB292" s="402" t="e">
        <f t="shared" si="1390"/>
        <v>#DIV/0!</v>
      </c>
      <c r="BC292" s="403" t="e">
        <f t="shared" si="1391"/>
        <v>#DIV/0!</v>
      </c>
      <c r="BD292" s="1006" t="s">
        <v>724</v>
      </c>
      <c r="BE292" s="1007"/>
      <c r="BF292" s="592">
        <v>1.9339186457806985</v>
      </c>
      <c r="BG292" s="593">
        <v>4.6108669149577004</v>
      </c>
      <c r="BH292" s="593">
        <v>3.1308853754555379</v>
      </c>
      <c r="BI292" s="593">
        <v>3.100000000000001</v>
      </c>
      <c r="BJ292" s="593">
        <v>11.300000000000002</v>
      </c>
      <c r="BK292" s="594">
        <v>6.5</v>
      </c>
      <c r="BL292" s="1006" t="s">
        <v>724</v>
      </c>
      <c r="BM292" s="1007"/>
      <c r="BN292" s="377" t="e">
        <f t="shared" si="1397"/>
        <v>#DIV/0!</v>
      </c>
      <c r="BO292" s="377" t="e">
        <f t="shared" si="1392"/>
        <v>#DIV/0!</v>
      </c>
      <c r="BP292" s="377" t="e">
        <f t="shared" si="1393"/>
        <v>#DIV/0!</v>
      </c>
      <c r="BQ292" s="377" t="e">
        <f t="shared" si="1394"/>
        <v>#DIV/0!</v>
      </c>
      <c r="BR292" s="377" t="e">
        <f t="shared" si="1395"/>
        <v>#DIV/0!</v>
      </c>
      <c r="BS292" s="377" t="e">
        <f t="shared" si="1396"/>
        <v>#DIV/0!</v>
      </c>
      <c r="BT292" s="1006" t="s">
        <v>724</v>
      </c>
      <c r="BU292" s="1007"/>
      <c r="BV292" s="402" t="e">
        <v>#VALUE!</v>
      </c>
      <c r="BW292" s="402" t="e">
        <v>#VALUE!</v>
      </c>
      <c r="BX292" s="403" t="e">
        <v>#VALUE!</v>
      </c>
    </row>
    <row r="293" spans="1:76" ht="12.75" x14ac:dyDescent="0.2">
      <c r="A293" s="91" t="s">
        <v>205</v>
      </c>
      <c r="G293" s="470" t="s">
        <v>645</v>
      </c>
      <c r="H293" s="1006" t="s">
        <v>724</v>
      </c>
      <c r="I293" s="1007"/>
      <c r="J293" s="585">
        <v>20.456708145912099</v>
      </c>
      <c r="K293" s="586">
        <v>24.16094435155328</v>
      </c>
      <c r="L293" s="586">
        <v>22.304255869779691</v>
      </c>
      <c r="M293" s="586">
        <v>28.609690739938976</v>
      </c>
      <c r="N293" s="586">
        <v>32.846096780434344</v>
      </c>
      <c r="O293" s="587">
        <v>30.216612535711011</v>
      </c>
      <c r="P293" s="1006" t="s">
        <v>724</v>
      </c>
      <c r="Q293" s="1007"/>
      <c r="R293" s="586">
        <v>8.5245032583421185</v>
      </c>
      <c r="S293" s="586">
        <v>11.070748720755784</v>
      </c>
      <c r="T293" s="586">
        <v>9.5161994642745888</v>
      </c>
      <c r="U293" s="586">
        <v>7.0453414436385797</v>
      </c>
      <c r="V293" s="586">
        <v>4.4056650138573499</v>
      </c>
      <c r="W293" s="587">
        <v>5.2373046091445463</v>
      </c>
      <c r="X293" s="1006" t="s">
        <v>724</v>
      </c>
      <c r="Y293" s="1007"/>
      <c r="Z293" s="586">
        <v>0.87443489275103936</v>
      </c>
      <c r="AA293" s="586">
        <v>1.3652773615855887</v>
      </c>
      <c r="AB293" s="586">
        <v>1.2829005621628173</v>
      </c>
      <c r="AC293" s="586">
        <v>3.0511978658064773</v>
      </c>
      <c r="AD293" s="586">
        <v>7.5298709390022065</v>
      </c>
      <c r="AE293" s="587">
        <v>5.7208450070535353</v>
      </c>
      <c r="AF293" s="1006" t="s">
        <v>724</v>
      </c>
      <c r="AG293" s="1007"/>
      <c r="AH293" s="402">
        <v>32.647674456962527</v>
      </c>
      <c r="AI293" s="402">
        <v>36.813773301724204</v>
      </c>
      <c r="AJ293" s="402" t="e">
        <v>#VALUE!</v>
      </c>
      <c r="AK293" s="402">
        <v>42.533395683265411</v>
      </c>
      <c r="AL293" s="402">
        <v>36.345892594344484</v>
      </c>
      <c r="AM293" s="587">
        <v>39.498593549393895</v>
      </c>
      <c r="AN293" s="1006" t="s">
        <v>724</v>
      </c>
      <c r="AO293" s="1007"/>
      <c r="AP293" s="586" t="e">
        <f t="shared" si="1380"/>
        <v>#DIV/0!</v>
      </c>
      <c r="AQ293" s="586" t="e">
        <f t="shared" si="1381"/>
        <v>#DIV/0!</v>
      </c>
      <c r="AR293" s="586" t="e">
        <f t="shared" si="1382"/>
        <v>#DIV/0!</v>
      </c>
      <c r="AS293" s="402" t="e">
        <f t="shared" si="1383"/>
        <v>#DIV/0!</v>
      </c>
      <c r="AT293" s="402" t="e">
        <f t="shared" si="1384"/>
        <v>#DIV/0!</v>
      </c>
      <c r="AU293" s="403" t="e">
        <f t="shared" si="1385"/>
        <v>#DIV/0!</v>
      </c>
      <c r="AV293" s="1006" t="s">
        <v>724</v>
      </c>
      <c r="AW293" s="1007"/>
      <c r="AX293" s="586" t="e">
        <f t="shared" si="1386"/>
        <v>#DIV/0!</v>
      </c>
      <c r="AY293" s="586" t="e">
        <f t="shared" si="1387"/>
        <v>#DIV/0!</v>
      </c>
      <c r="AZ293" s="586" t="e">
        <f t="shared" si="1388"/>
        <v>#DIV/0!</v>
      </c>
      <c r="BA293" s="402" t="e">
        <f t="shared" si="1389"/>
        <v>#DIV/0!</v>
      </c>
      <c r="BB293" s="402" t="e">
        <f t="shared" si="1390"/>
        <v>#DIV/0!</v>
      </c>
      <c r="BC293" s="403" t="e">
        <f t="shared" si="1391"/>
        <v>#DIV/0!</v>
      </c>
      <c r="BD293" s="1006" t="s">
        <v>724</v>
      </c>
      <c r="BE293" s="1007"/>
      <c r="BF293" s="595">
        <v>5.5612025884852141</v>
      </c>
      <c r="BG293" s="596">
        <v>10.876509946797411</v>
      </c>
      <c r="BH293" s="596">
        <v>8.127039560526315</v>
      </c>
      <c r="BI293" s="596">
        <v>3.5195830442368425</v>
      </c>
      <c r="BJ293" s="596">
        <v>7.4483384528911136</v>
      </c>
      <c r="BK293" s="597">
        <v>5.2864609759462837</v>
      </c>
      <c r="BL293" s="1006" t="s">
        <v>724</v>
      </c>
      <c r="BM293" s="1007"/>
      <c r="BN293" s="583" t="e">
        <f t="shared" si="1397"/>
        <v>#DIV/0!</v>
      </c>
      <c r="BO293" s="583" t="e">
        <f t="shared" si="1392"/>
        <v>#DIV/0!</v>
      </c>
      <c r="BP293" s="583" t="e">
        <f t="shared" si="1393"/>
        <v>#DIV/0!</v>
      </c>
      <c r="BQ293" s="583" t="e">
        <f t="shared" si="1394"/>
        <v>#DIV/0!</v>
      </c>
      <c r="BR293" s="583" t="e">
        <f t="shared" si="1395"/>
        <v>#DIV/0!</v>
      </c>
      <c r="BS293" s="583" t="e">
        <f t="shared" si="1396"/>
        <v>#DIV/0!</v>
      </c>
      <c r="BT293" s="1006" t="s">
        <v>724</v>
      </c>
      <c r="BU293" s="1007"/>
      <c r="BV293" s="402">
        <v>70.677782560207575</v>
      </c>
      <c r="BW293" s="402">
        <v>74.613005324069377</v>
      </c>
      <c r="BX293" s="403">
        <v>72.052503208434942</v>
      </c>
    </row>
    <row r="294" spans="1:76" ht="12.75" x14ac:dyDescent="0.2">
      <c r="A294" s="91" t="s">
        <v>254</v>
      </c>
      <c r="G294" s="150" t="s">
        <v>317</v>
      </c>
      <c r="H294" s="938" t="s">
        <v>724</v>
      </c>
      <c r="I294" s="1005"/>
      <c r="J294" s="585">
        <v>25.348724297901221</v>
      </c>
      <c r="K294" s="586">
        <v>29.388089558483401</v>
      </c>
      <c r="L294" s="586">
        <v>27.125746177548876</v>
      </c>
      <c r="M294" s="586">
        <v>31.362598415304639</v>
      </c>
      <c r="N294" s="586">
        <v>39.82217245463255</v>
      </c>
      <c r="O294" s="587">
        <v>34.369797966112991</v>
      </c>
      <c r="P294" s="938" t="s">
        <v>724</v>
      </c>
      <c r="Q294" s="1005"/>
      <c r="R294" s="586">
        <v>13.377688430833878</v>
      </c>
      <c r="S294" s="586">
        <v>15.941158343606626</v>
      </c>
      <c r="T294" s="586">
        <v>13.999191540748518</v>
      </c>
      <c r="U294" s="586">
        <v>9.2958411707601503</v>
      </c>
      <c r="V294" s="586">
        <v>8.4189018675186489</v>
      </c>
      <c r="W294" s="587">
        <v>9.38382627457535</v>
      </c>
      <c r="X294" s="938" t="s">
        <v>724</v>
      </c>
      <c r="Y294" s="1005"/>
      <c r="Z294" s="586">
        <v>1.6292774445284046</v>
      </c>
      <c r="AA294" s="586">
        <v>2.5733360576508351</v>
      </c>
      <c r="AB294" s="586">
        <v>2.3990209612993509</v>
      </c>
      <c r="AC294" s="586">
        <v>4.5499932962807028</v>
      </c>
      <c r="AD294" s="586">
        <v>14.089021859497656</v>
      </c>
      <c r="AE294" s="587">
        <v>10.124323079574383</v>
      </c>
      <c r="AF294" s="938" t="s">
        <v>724</v>
      </c>
      <c r="AG294" s="1005"/>
      <c r="AH294" s="586">
        <v>31.3585844527631</v>
      </c>
      <c r="AI294" s="586">
        <v>33.261558948297065</v>
      </c>
      <c r="AJ294" s="586">
        <v>33.015880419348363</v>
      </c>
      <c r="AK294" s="586">
        <v>44.911916089477209</v>
      </c>
      <c r="AL294" s="586">
        <v>43.966252848223533</v>
      </c>
      <c r="AM294" s="587">
        <v>45.711299534110026</v>
      </c>
      <c r="AN294" s="938" t="s">
        <v>724</v>
      </c>
      <c r="AO294" s="1005"/>
      <c r="AP294" s="586" t="e">
        <f t="shared" si="1380"/>
        <v>#DIV/0!</v>
      </c>
      <c r="AQ294" s="586" t="e">
        <f t="shared" si="1381"/>
        <v>#DIV/0!</v>
      </c>
      <c r="AR294" s="586" t="e">
        <f t="shared" si="1382"/>
        <v>#DIV/0!</v>
      </c>
      <c r="AS294" s="402" t="e">
        <f t="shared" si="1383"/>
        <v>#DIV/0!</v>
      </c>
      <c r="AT294" s="402" t="e">
        <f t="shared" si="1384"/>
        <v>#DIV/0!</v>
      </c>
      <c r="AU294" s="403" t="e">
        <f t="shared" si="1385"/>
        <v>#DIV/0!</v>
      </c>
      <c r="AV294" s="938" t="s">
        <v>724</v>
      </c>
      <c r="AW294" s="1005"/>
      <c r="AX294" s="586" t="e">
        <f t="shared" si="1386"/>
        <v>#DIV/0!</v>
      </c>
      <c r="AY294" s="586" t="e">
        <f t="shared" si="1387"/>
        <v>#DIV/0!</v>
      </c>
      <c r="AZ294" s="586" t="e">
        <f t="shared" si="1388"/>
        <v>#DIV/0!</v>
      </c>
      <c r="BA294" s="402" t="e">
        <f t="shared" si="1389"/>
        <v>#DIV/0!</v>
      </c>
      <c r="BB294" s="402" t="e">
        <f t="shared" si="1390"/>
        <v>#DIV/0!</v>
      </c>
      <c r="BC294" s="403" t="e">
        <f t="shared" si="1391"/>
        <v>#DIV/0!</v>
      </c>
      <c r="BD294" s="938" t="s">
        <v>724</v>
      </c>
      <c r="BE294" s="1005"/>
      <c r="BF294" s="595">
        <v>12.754421994063398</v>
      </c>
      <c r="BG294" s="596">
        <v>23.971090669925633</v>
      </c>
      <c r="BH294" s="596">
        <v>17.939357470144536</v>
      </c>
      <c r="BI294" s="596">
        <v>7.930350721379698</v>
      </c>
      <c r="BJ294" s="596">
        <v>17.071161052922822</v>
      </c>
      <c r="BK294" s="597">
        <v>11.818796141425853</v>
      </c>
      <c r="BL294" s="938" t="s">
        <v>724</v>
      </c>
      <c r="BM294" s="1005"/>
      <c r="BN294" s="583" t="e">
        <f t="shared" si="1397"/>
        <v>#DIV/0!</v>
      </c>
      <c r="BO294" s="583" t="e">
        <f t="shared" si="1392"/>
        <v>#DIV/0!</v>
      </c>
      <c r="BP294" s="583" t="e">
        <f t="shared" si="1393"/>
        <v>#DIV/0!</v>
      </c>
      <c r="BQ294" s="583" t="e">
        <f t="shared" si="1394"/>
        <v>#DIV/0!</v>
      </c>
      <c r="BR294" s="583" t="e">
        <f t="shared" si="1395"/>
        <v>#DIV/0!</v>
      </c>
      <c r="BS294" s="583" t="e">
        <f t="shared" si="1396"/>
        <v>#DIV/0!</v>
      </c>
      <c r="BT294" s="938" t="s">
        <v>724</v>
      </c>
      <c r="BU294" s="1005"/>
      <c r="BV294" s="586">
        <v>71.474442017745361</v>
      </c>
      <c r="BW294" s="586">
        <v>75.718560250190706</v>
      </c>
      <c r="BX294" s="587">
        <v>73.151826572521188</v>
      </c>
    </row>
    <row r="295" spans="1:76" ht="12.75" x14ac:dyDescent="0.2">
      <c r="A295" s="92" t="s">
        <v>206</v>
      </c>
      <c r="G295" s="247" t="s">
        <v>632</v>
      </c>
      <c r="H295" s="571" t="s">
        <v>724</v>
      </c>
      <c r="I295" s="572"/>
      <c r="J295" s="585">
        <v>20.401574777355222</v>
      </c>
      <c r="K295" s="586">
        <v>24.08203412355984</v>
      </c>
      <c r="L295" s="586">
        <v>22.240530453743091</v>
      </c>
      <c r="M295" s="586">
        <v>28.567891017786057</v>
      </c>
      <c r="N295" s="586">
        <v>32.807790141425599</v>
      </c>
      <c r="O295" s="587">
        <v>30.17726006984422</v>
      </c>
      <c r="P295" s="571" t="s">
        <v>724</v>
      </c>
      <c r="Q295" s="572"/>
      <c r="R295" s="586">
        <v>8.5011308901811287</v>
      </c>
      <c r="S295" s="586">
        <v>11.056406249817918</v>
      </c>
      <c r="T295" s="586">
        <v>9.4970166594216732</v>
      </c>
      <c r="U295" s="402" t="s">
        <v>564</v>
      </c>
      <c r="V295" s="402" t="s">
        <v>564</v>
      </c>
      <c r="W295" s="403" t="s">
        <v>564</v>
      </c>
      <c r="X295" s="571" t="s">
        <v>724</v>
      </c>
      <c r="Y295" s="572"/>
      <c r="Z295" s="402" t="s">
        <v>564</v>
      </c>
      <c r="AA295" s="402" t="s">
        <v>564</v>
      </c>
      <c r="AB295" s="402" t="s">
        <v>564</v>
      </c>
      <c r="AC295" s="402" t="s">
        <v>564</v>
      </c>
      <c r="AD295" s="402" t="s">
        <v>564</v>
      </c>
      <c r="AE295" s="403" t="s">
        <v>564</v>
      </c>
      <c r="AF295" s="571" t="s">
        <v>724</v>
      </c>
      <c r="AG295" s="572"/>
      <c r="AH295" s="402" t="s">
        <v>564</v>
      </c>
      <c r="AI295" s="402" t="s">
        <v>564</v>
      </c>
      <c r="AJ295" s="402" t="s">
        <v>564</v>
      </c>
      <c r="AK295" s="402" t="s">
        <v>564</v>
      </c>
      <c r="AL295" s="402" t="s">
        <v>564</v>
      </c>
      <c r="AM295" s="403" t="s">
        <v>564</v>
      </c>
      <c r="AN295" s="571" t="s">
        <v>724</v>
      </c>
      <c r="AO295" s="572"/>
      <c r="AP295" s="402" t="s">
        <v>564</v>
      </c>
      <c r="AQ295" s="402" t="s">
        <v>564</v>
      </c>
      <c r="AR295" s="402" t="s">
        <v>564</v>
      </c>
      <c r="AS295" s="402" t="s">
        <v>564</v>
      </c>
      <c r="AT295" s="402" t="s">
        <v>564</v>
      </c>
      <c r="AU295" s="403" t="s">
        <v>564</v>
      </c>
      <c r="AV295" s="571" t="s">
        <v>724</v>
      </c>
      <c r="AW295" s="572"/>
      <c r="AX295" s="402" t="s">
        <v>564</v>
      </c>
      <c r="AY295" s="402" t="s">
        <v>564</v>
      </c>
      <c r="AZ295" s="402" t="s">
        <v>564</v>
      </c>
      <c r="BA295" s="402" t="s">
        <v>564</v>
      </c>
      <c r="BB295" s="402" t="s">
        <v>564</v>
      </c>
      <c r="BC295" s="403" t="s">
        <v>564</v>
      </c>
      <c r="BD295" s="571" t="s">
        <v>724</v>
      </c>
      <c r="BE295" s="572"/>
      <c r="BF295" s="585">
        <v>5.5441838321742303</v>
      </c>
      <c r="BG295" s="586">
        <v>10.844966432670065</v>
      </c>
      <c r="BH295" s="586">
        <v>8.1036936442704093</v>
      </c>
      <c r="BI295" s="402" t="s">
        <v>564</v>
      </c>
      <c r="BJ295" s="402" t="s">
        <v>564</v>
      </c>
      <c r="BK295" s="403" t="s">
        <v>564</v>
      </c>
      <c r="BL295" s="571" t="s">
        <v>724</v>
      </c>
      <c r="BM295" s="572"/>
      <c r="BN295" s="583">
        <v>8.5370102548845566</v>
      </c>
      <c r="BO295" s="377" t="s">
        <v>564</v>
      </c>
      <c r="BP295" s="377" t="s">
        <v>564</v>
      </c>
      <c r="BQ295" s="377" t="s">
        <v>564</v>
      </c>
      <c r="BR295" s="377" t="s">
        <v>564</v>
      </c>
      <c r="BS295" s="377" t="s">
        <v>564</v>
      </c>
      <c r="BT295" s="571" t="s">
        <v>724</v>
      </c>
      <c r="BU295" s="572"/>
      <c r="BV295" s="402" t="s">
        <v>564</v>
      </c>
      <c r="BW295" s="402" t="s">
        <v>564</v>
      </c>
      <c r="BX295" s="403" t="s">
        <v>564</v>
      </c>
    </row>
    <row r="298" spans="1:76" x14ac:dyDescent="0.2">
      <c r="G298" s="172"/>
      <c r="H298" s="615"/>
      <c r="I298" s="615"/>
      <c r="J298" s="615"/>
      <c r="K298" s="615"/>
      <c r="L298" s="570"/>
      <c r="M298" s="615"/>
      <c r="N298" s="615"/>
      <c r="O298" s="570"/>
      <c r="P298" s="615"/>
      <c r="Q298" s="615"/>
      <c r="R298" s="615"/>
      <c r="S298" s="615"/>
      <c r="T298" s="615"/>
      <c r="U298" s="615"/>
      <c r="V298" s="615"/>
      <c r="W298" s="615"/>
      <c r="X298" s="615"/>
      <c r="Y298" s="615"/>
      <c r="Z298" s="615"/>
      <c r="AA298" s="615"/>
      <c r="AB298" s="615"/>
      <c r="AC298" s="615"/>
      <c r="AD298" s="615"/>
      <c r="AE298" s="615"/>
      <c r="AF298" s="615"/>
      <c r="AG298" s="615"/>
      <c r="AH298" s="615"/>
      <c r="AI298" s="615"/>
      <c r="AJ298" s="615"/>
      <c r="AK298" s="615"/>
      <c r="AL298" s="615"/>
      <c r="AM298" s="615"/>
      <c r="AN298" s="615"/>
      <c r="AO298" s="615"/>
      <c r="AP298" s="615"/>
      <c r="AQ298" s="615"/>
      <c r="AR298" s="615"/>
      <c r="AS298" s="615"/>
      <c r="AT298" s="615"/>
      <c r="AU298" s="615"/>
      <c r="AV298" s="615"/>
      <c r="AW298" s="615"/>
      <c r="AX298" s="615"/>
      <c r="AY298" s="615"/>
      <c r="AZ298" s="615"/>
      <c r="BA298" s="615"/>
      <c r="BB298" s="615"/>
      <c r="BC298" s="615"/>
      <c r="BD298" s="615"/>
      <c r="BE298" s="615"/>
      <c r="BF298" s="615"/>
      <c r="BG298" s="615"/>
      <c r="BH298" s="615"/>
      <c r="BI298" s="615"/>
      <c r="BJ298" s="615"/>
      <c r="BK298" s="615"/>
      <c r="BL298" s="615"/>
      <c r="BM298" s="615"/>
      <c r="BN298" s="615"/>
      <c r="BO298" s="615"/>
      <c r="BP298" s="615"/>
      <c r="BQ298" s="615"/>
      <c r="BR298" s="615"/>
      <c r="BS298" s="615"/>
      <c r="BT298" s="615"/>
      <c r="BU298" s="615"/>
      <c r="BV298" s="615"/>
      <c r="BW298" s="615"/>
      <c r="BX298" s="615"/>
    </row>
    <row r="299" spans="1:76" x14ac:dyDescent="0.2">
      <c r="G299" s="172"/>
      <c r="H299" s="615"/>
      <c r="I299" s="615"/>
      <c r="J299" s="615"/>
      <c r="K299" s="615"/>
      <c r="L299" s="570"/>
      <c r="M299" s="615"/>
      <c r="N299" s="615"/>
      <c r="O299" s="570"/>
      <c r="P299" s="615"/>
      <c r="Q299" s="615"/>
      <c r="R299" s="615"/>
      <c r="S299" s="615"/>
      <c r="T299" s="615"/>
      <c r="U299" s="615"/>
      <c r="V299" s="615"/>
      <c r="W299" s="615"/>
      <c r="X299" s="615"/>
      <c r="Y299" s="615"/>
      <c r="Z299" s="615"/>
      <c r="AA299" s="615"/>
      <c r="AB299" s="615"/>
      <c r="AC299" s="615"/>
      <c r="AD299" s="615"/>
      <c r="AE299" s="615"/>
      <c r="AF299" s="615"/>
      <c r="AG299" s="615"/>
      <c r="AH299" s="615"/>
      <c r="AI299" s="615"/>
      <c r="AJ299" s="615"/>
      <c r="AK299" s="615"/>
      <c r="AL299" s="615"/>
      <c r="AM299" s="615"/>
      <c r="AN299" s="615"/>
      <c r="AO299" s="615"/>
      <c r="AP299" s="615"/>
      <c r="AQ299" s="615"/>
      <c r="AR299" s="615"/>
      <c r="AS299" s="615"/>
      <c r="AT299" s="615"/>
      <c r="AU299" s="615"/>
      <c r="AV299" s="615"/>
      <c r="AW299" s="615"/>
      <c r="AX299" s="615"/>
      <c r="AY299" s="615"/>
      <c r="AZ299" s="615"/>
      <c r="BA299" s="615"/>
      <c r="BB299" s="615"/>
      <c r="BC299" s="615"/>
      <c r="BD299" s="615"/>
      <c r="BE299" s="615"/>
      <c r="BF299" s="615"/>
      <c r="BG299" s="615"/>
      <c r="BH299" s="615"/>
      <c r="BI299" s="615"/>
      <c r="BJ299" s="615"/>
      <c r="BK299" s="615"/>
      <c r="BL299" s="615"/>
      <c r="BM299" s="615"/>
      <c r="BN299" s="615"/>
      <c r="BO299" s="615"/>
      <c r="BP299" s="615"/>
      <c r="BQ299" s="615"/>
      <c r="BR299" s="615"/>
      <c r="BS299" s="615"/>
      <c r="BT299" s="615"/>
      <c r="BU299" s="615"/>
      <c r="BV299" s="615"/>
      <c r="BW299" s="615"/>
      <c r="BX299" s="615"/>
    </row>
    <row r="300" spans="1:76" x14ac:dyDescent="0.2">
      <c r="G300" s="616"/>
      <c r="H300" s="617"/>
      <c r="I300" s="617"/>
      <c r="J300" s="583"/>
      <c r="K300" s="583"/>
      <c r="L300" s="583"/>
      <c r="M300" s="583"/>
      <c r="N300" s="583"/>
      <c r="O300" s="583"/>
      <c r="P300" s="617"/>
      <c r="Q300" s="617"/>
      <c r="R300" s="583"/>
      <c r="S300" s="583"/>
      <c r="T300" s="583"/>
      <c r="U300" s="583"/>
      <c r="V300" s="583"/>
      <c r="W300" s="583"/>
      <c r="X300" s="617"/>
      <c r="Y300" s="617"/>
      <c r="Z300" s="583"/>
      <c r="AA300" s="583"/>
      <c r="AB300" s="583"/>
      <c r="AC300" s="583"/>
      <c r="AD300" s="583"/>
      <c r="AE300" s="583"/>
      <c r="AF300" s="617"/>
      <c r="AG300" s="617"/>
      <c r="AH300" s="377"/>
      <c r="AI300" s="377"/>
      <c r="AJ300" s="583"/>
      <c r="AK300" s="583"/>
      <c r="AL300" s="583"/>
      <c r="AM300" s="583"/>
      <c r="AN300" s="617"/>
      <c r="AO300" s="617"/>
      <c r="AP300" s="583"/>
      <c r="AQ300" s="583"/>
      <c r="AR300" s="583"/>
      <c r="AS300" s="583"/>
      <c r="AT300" s="583"/>
      <c r="AU300" s="583"/>
      <c r="AV300" s="617"/>
      <c r="AW300" s="617"/>
      <c r="AX300" s="583"/>
      <c r="AY300" s="583"/>
      <c r="AZ300" s="583"/>
      <c r="BA300" s="583"/>
      <c r="BB300" s="583"/>
      <c r="BC300" s="583"/>
      <c r="BD300" s="617"/>
      <c r="BE300" s="617"/>
      <c r="BF300" s="583"/>
      <c r="BG300" s="583"/>
      <c r="BH300" s="583"/>
      <c r="BI300" s="583"/>
      <c r="BJ300" s="583"/>
      <c r="BK300" s="583"/>
      <c r="BL300" s="617"/>
      <c r="BM300" s="617"/>
      <c r="BN300" s="583"/>
      <c r="BO300" s="583"/>
      <c r="BP300" s="583"/>
      <c r="BQ300" s="583"/>
      <c r="BR300" s="583"/>
      <c r="BS300" s="583"/>
      <c r="BT300" s="617"/>
      <c r="BU300" s="617"/>
      <c r="BV300" s="377"/>
      <c r="BW300" s="377"/>
      <c r="BX300" s="377"/>
    </row>
    <row r="301" spans="1:76" x14ac:dyDescent="0.2">
      <c r="G301" s="172"/>
      <c r="H301" s="615"/>
      <c r="I301" s="615"/>
      <c r="J301" s="615"/>
      <c r="K301" s="615"/>
      <c r="L301" s="570"/>
      <c r="M301" s="615"/>
      <c r="N301" s="615"/>
      <c r="O301" s="570"/>
      <c r="P301" s="615"/>
      <c r="Q301" s="615"/>
      <c r="R301" s="615"/>
      <c r="S301" s="615"/>
      <c r="T301" s="615"/>
      <c r="U301" s="615"/>
      <c r="V301" s="615"/>
      <c r="W301" s="615"/>
      <c r="X301" s="615"/>
      <c r="Y301" s="615"/>
      <c r="Z301" s="615"/>
      <c r="AA301" s="615"/>
      <c r="AB301" s="615"/>
      <c r="AC301" s="615"/>
      <c r="AD301" s="615"/>
      <c r="AE301" s="615"/>
      <c r="AF301" s="615"/>
      <c r="AG301" s="615"/>
      <c r="AH301" s="615"/>
      <c r="AI301" s="615"/>
      <c r="AJ301" s="615"/>
      <c r="AK301" s="615"/>
      <c r="AL301" s="615"/>
      <c r="AM301" s="615"/>
      <c r="AN301" s="615"/>
      <c r="AO301" s="615"/>
      <c r="AP301" s="615"/>
      <c r="AQ301" s="615"/>
      <c r="AR301" s="615"/>
      <c r="AS301" s="615"/>
      <c r="AT301" s="615"/>
      <c r="AU301" s="615"/>
      <c r="AV301" s="615"/>
      <c r="AW301" s="615"/>
      <c r="AX301" s="615"/>
      <c r="AY301" s="615"/>
      <c r="AZ301" s="615"/>
      <c r="BA301" s="615"/>
      <c r="BB301" s="615"/>
      <c r="BC301" s="615"/>
      <c r="BD301" s="615"/>
      <c r="BE301" s="615"/>
      <c r="BF301" s="615"/>
      <c r="BG301" s="615"/>
      <c r="BH301" s="615"/>
      <c r="BI301" s="615"/>
      <c r="BJ301" s="615"/>
      <c r="BK301" s="615"/>
      <c r="BL301" s="615"/>
      <c r="BM301" s="615"/>
      <c r="BN301" s="615"/>
      <c r="BO301" s="615"/>
      <c r="BP301" s="615"/>
      <c r="BQ301" s="615"/>
      <c r="BR301" s="615"/>
      <c r="BS301" s="615"/>
      <c r="BT301" s="615"/>
      <c r="BU301" s="615"/>
      <c r="BV301" s="615"/>
      <c r="BW301" s="615"/>
      <c r="BX301" s="615"/>
    </row>
    <row r="302" spans="1:76" x14ac:dyDescent="0.2">
      <c r="G302" s="172"/>
      <c r="H302" s="615"/>
      <c r="I302" s="615"/>
      <c r="J302" s="615"/>
      <c r="K302" s="615"/>
      <c r="L302" s="570"/>
      <c r="M302" s="615"/>
      <c r="N302" s="615"/>
      <c r="O302" s="570"/>
      <c r="P302" s="615"/>
      <c r="Q302" s="615"/>
      <c r="R302" s="615"/>
      <c r="S302" s="615"/>
      <c r="T302" s="615"/>
      <c r="U302" s="615"/>
      <c r="V302" s="615"/>
      <c r="W302" s="615"/>
      <c r="X302" s="615"/>
      <c r="Y302" s="615"/>
      <c r="Z302" s="615"/>
      <c r="AA302" s="615"/>
      <c r="AB302" s="615"/>
      <c r="AC302" s="615"/>
      <c r="AD302" s="615"/>
      <c r="AE302" s="615"/>
      <c r="AF302" s="615"/>
      <c r="AG302" s="615"/>
      <c r="AH302" s="615"/>
      <c r="AI302" s="615"/>
      <c r="AJ302" s="615"/>
      <c r="AK302" s="615"/>
      <c r="AL302" s="615"/>
      <c r="AM302" s="615"/>
      <c r="AN302" s="615"/>
      <c r="AO302" s="615"/>
      <c r="AP302" s="615"/>
      <c r="AQ302" s="615"/>
      <c r="AR302" s="615"/>
      <c r="AS302" s="615"/>
      <c r="AT302" s="615"/>
      <c r="AU302" s="615"/>
      <c r="AV302" s="615"/>
      <c r="AW302" s="615"/>
      <c r="AX302" s="615"/>
      <c r="AY302" s="615"/>
      <c r="AZ302" s="615"/>
      <c r="BA302" s="615"/>
      <c r="BB302" s="615"/>
      <c r="BC302" s="615"/>
      <c r="BD302" s="615"/>
      <c r="BE302" s="615"/>
      <c r="BF302" s="615"/>
      <c r="BG302" s="615"/>
      <c r="BH302" s="615"/>
      <c r="BI302" s="615"/>
      <c r="BJ302" s="615"/>
      <c r="BK302" s="615"/>
      <c r="BL302" s="615"/>
      <c r="BM302" s="615"/>
      <c r="BN302" s="615"/>
      <c r="BO302" s="615"/>
      <c r="BP302" s="615"/>
      <c r="BQ302" s="615"/>
      <c r="BR302" s="615"/>
      <c r="BS302" s="615"/>
      <c r="BT302" s="615"/>
      <c r="BU302" s="615"/>
      <c r="BV302" s="615"/>
      <c r="BW302" s="615"/>
      <c r="BX302" s="615"/>
    </row>
    <row r="303" spans="1:76" x14ac:dyDescent="0.2">
      <c r="G303" s="172"/>
      <c r="H303" s="617"/>
      <c r="I303" s="617"/>
      <c r="J303" s="583"/>
      <c r="K303" s="583"/>
      <c r="L303" s="583"/>
      <c r="M303" s="583"/>
      <c r="N303" s="583"/>
      <c r="O303" s="583"/>
      <c r="P303" s="617"/>
      <c r="Q303" s="617"/>
      <c r="R303" s="583"/>
      <c r="S303" s="583"/>
      <c r="T303" s="583"/>
      <c r="U303" s="583"/>
      <c r="V303" s="583"/>
      <c r="W303" s="583"/>
      <c r="X303" s="617"/>
      <c r="Y303" s="617"/>
      <c r="Z303" s="583"/>
      <c r="AA303" s="583"/>
      <c r="AB303" s="583"/>
      <c r="AC303" s="583"/>
      <c r="AD303" s="583"/>
      <c r="AE303" s="583"/>
      <c r="AF303" s="617"/>
      <c r="AG303" s="617"/>
      <c r="AH303" s="377"/>
      <c r="AI303" s="377"/>
      <c r="AJ303" s="377"/>
      <c r="AK303" s="377"/>
      <c r="AL303" s="583"/>
      <c r="AM303" s="583"/>
      <c r="AN303" s="617"/>
      <c r="AO303" s="617"/>
      <c r="AP303" s="583"/>
      <c r="AQ303" s="583"/>
      <c r="AR303" s="583"/>
      <c r="AS303" s="377"/>
      <c r="AT303" s="377"/>
      <c r="AU303" s="377"/>
      <c r="AV303" s="617"/>
      <c r="AW303" s="617"/>
      <c r="AX303" s="583"/>
      <c r="AY303" s="583"/>
      <c r="AZ303" s="583"/>
      <c r="BA303" s="377"/>
      <c r="BB303" s="377"/>
      <c r="BC303" s="377"/>
      <c r="BD303" s="617"/>
      <c r="BE303" s="617"/>
      <c r="BF303" s="583"/>
      <c r="BG303" s="583"/>
      <c r="BH303" s="583"/>
      <c r="BI303" s="583"/>
      <c r="BJ303" s="583"/>
      <c r="BK303" s="583"/>
      <c r="BL303" s="617"/>
      <c r="BM303" s="617"/>
      <c r="BN303" s="583"/>
      <c r="BO303" s="583"/>
      <c r="BP303" s="583"/>
      <c r="BQ303" s="583"/>
      <c r="BR303" s="583"/>
      <c r="BS303" s="583"/>
      <c r="BT303" s="617"/>
      <c r="BU303" s="617"/>
      <c r="BV303" s="583"/>
      <c r="BW303" s="377"/>
      <c r="BX303" s="377"/>
    </row>
    <row r="304" spans="1:76" x14ac:dyDescent="0.2">
      <c r="G304" s="172"/>
      <c r="H304" s="615"/>
      <c r="I304" s="615"/>
      <c r="J304" s="615"/>
      <c r="K304" s="615"/>
      <c r="L304" s="570"/>
      <c r="M304" s="615"/>
      <c r="N304" s="615"/>
      <c r="O304" s="570"/>
      <c r="P304" s="615"/>
      <c r="Q304" s="615"/>
      <c r="R304" s="615"/>
      <c r="S304" s="615"/>
      <c r="T304" s="615"/>
      <c r="U304" s="615"/>
      <c r="V304" s="615"/>
      <c r="W304" s="615"/>
      <c r="X304" s="615"/>
      <c r="Y304" s="615"/>
      <c r="Z304" s="615"/>
      <c r="AA304" s="615"/>
      <c r="AB304" s="615"/>
      <c r="AC304" s="615"/>
      <c r="AD304" s="615"/>
      <c r="AE304" s="615"/>
      <c r="AF304" s="615"/>
      <c r="AG304" s="615"/>
      <c r="AH304" s="615"/>
      <c r="AI304" s="615"/>
      <c r="AJ304" s="615"/>
      <c r="AK304" s="615"/>
      <c r="AL304" s="615"/>
      <c r="AM304" s="615"/>
      <c r="AN304" s="615"/>
      <c r="AO304" s="615"/>
      <c r="AP304" s="615"/>
      <c r="AQ304" s="615"/>
      <c r="AR304" s="615"/>
      <c r="AS304" s="615"/>
      <c r="AT304" s="615"/>
      <c r="AU304" s="615"/>
      <c r="AV304" s="615"/>
      <c r="AW304" s="615"/>
      <c r="AX304" s="615"/>
      <c r="AY304" s="615"/>
      <c r="AZ304" s="615"/>
      <c r="BA304" s="615"/>
      <c r="BB304" s="615"/>
      <c r="BC304" s="615"/>
      <c r="BD304" s="615"/>
      <c r="BE304" s="615"/>
      <c r="BF304" s="615"/>
      <c r="BG304" s="615"/>
      <c r="BH304" s="615"/>
      <c r="BI304" s="615"/>
      <c r="BJ304" s="615"/>
      <c r="BK304" s="615"/>
      <c r="BL304" s="615"/>
      <c r="BM304" s="615"/>
      <c r="BN304" s="615"/>
      <c r="BO304" s="615"/>
      <c r="BP304" s="615"/>
      <c r="BQ304" s="615"/>
      <c r="BR304" s="615"/>
      <c r="BS304" s="615"/>
      <c r="BT304" s="615"/>
      <c r="BU304" s="615"/>
      <c r="BV304" s="615"/>
      <c r="BW304" s="615"/>
      <c r="BX304" s="615"/>
    </row>
    <row r="305" spans="7:76" x14ac:dyDescent="0.2">
      <c r="G305" s="172"/>
      <c r="H305" s="617"/>
      <c r="I305" s="617"/>
      <c r="J305" s="583"/>
      <c r="K305" s="583"/>
      <c r="L305" s="583"/>
      <c r="M305" s="583"/>
      <c r="N305" s="583"/>
      <c r="O305" s="583"/>
      <c r="P305" s="617"/>
      <c r="Q305" s="617"/>
      <c r="R305" s="583"/>
      <c r="S305" s="583"/>
      <c r="T305" s="583"/>
      <c r="U305" s="583"/>
      <c r="V305" s="583"/>
      <c r="W305" s="583"/>
      <c r="X305" s="617"/>
      <c r="Y305" s="617"/>
      <c r="Z305" s="583"/>
      <c r="AA305" s="583"/>
      <c r="AB305" s="583"/>
      <c r="AC305" s="583"/>
      <c r="AD305" s="583"/>
      <c r="AE305" s="583"/>
      <c r="AF305" s="617"/>
      <c r="AG305" s="617"/>
      <c r="AH305" s="377"/>
      <c r="AI305" s="583"/>
      <c r="AJ305" s="583"/>
      <c r="AK305" s="583"/>
      <c r="AL305" s="583"/>
      <c r="AM305" s="583"/>
      <c r="AN305" s="617"/>
      <c r="AO305" s="617"/>
      <c r="AP305" s="583"/>
      <c r="AQ305" s="583"/>
      <c r="AR305" s="583"/>
      <c r="AS305" s="583"/>
      <c r="AT305" s="583"/>
      <c r="AU305" s="583"/>
      <c r="AV305" s="617"/>
      <c r="AW305" s="617"/>
      <c r="AX305" s="583"/>
      <c r="AY305" s="583"/>
      <c r="AZ305" s="583"/>
      <c r="BA305" s="583"/>
      <c r="BB305" s="583"/>
      <c r="BC305" s="583"/>
      <c r="BD305" s="617"/>
      <c r="BE305" s="617"/>
      <c r="BF305" s="583"/>
      <c r="BG305" s="583"/>
      <c r="BH305" s="583"/>
      <c r="BI305" s="583"/>
      <c r="BJ305" s="583"/>
      <c r="BK305" s="583"/>
      <c r="BL305" s="617"/>
      <c r="BM305" s="617"/>
      <c r="BN305" s="583"/>
      <c r="BO305" s="583"/>
      <c r="BP305" s="583"/>
      <c r="BQ305" s="583"/>
      <c r="BR305" s="583"/>
      <c r="BS305" s="583"/>
      <c r="BT305" s="617"/>
      <c r="BU305" s="617"/>
      <c r="BV305" s="583"/>
      <c r="BW305" s="583"/>
      <c r="BX305" s="583"/>
    </row>
    <row r="306" spans="7:76" x14ac:dyDescent="0.2">
      <c r="G306" s="172"/>
      <c r="H306" s="617"/>
      <c r="I306" s="617"/>
      <c r="J306" s="583"/>
      <c r="K306" s="583"/>
      <c r="L306" s="583"/>
      <c r="M306" s="583"/>
      <c r="N306" s="583"/>
      <c r="O306" s="583"/>
      <c r="P306" s="617"/>
      <c r="Q306" s="617"/>
      <c r="R306" s="377"/>
      <c r="S306" s="377"/>
      <c r="T306" s="377"/>
      <c r="U306" s="377"/>
      <c r="V306" s="377"/>
      <c r="W306" s="377"/>
      <c r="X306" s="617"/>
      <c r="Y306" s="617"/>
      <c r="Z306" s="377"/>
      <c r="AA306" s="377"/>
      <c r="AB306" s="377"/>
      <c r="AC306" s="377"/>
      <c r="AD306" s="377"/>
      <c r="AE306" s="377"/>
      <c r="AF306" s="617"/>
      <c r="AG306" s="617"/>
      <c r="AH306" s="377"/>
      <c r="AI306" s="377"/>
      <c r="AJ306" s="377"/>
      <c r="AK306" s="377"/>
      <c r="AL306" s="377"/>
      <c r="AM306" s="377"/>
      <c r="AN306" s="617"/>
      <c r="AO306" s="617"/>
      <c r="AP306" s="377"/>
      <c r="AQ306" s="377"/>
      <c r="AR306" s="377"/>
      <c r="AS306" s="377"/>
      <c r="AT306" s="377"/>
      <c r="AU306" s="377"/>
      <c r="AV306" s="617"/>
      <c r="AW306" s="617"/>
      <c r="AX306" s="377"/>
      <c r="AY306" s="377"/>
      <c r="AZ306" s="377"/>
      <c r="BA306" s="377"/>
      <c r="BB306" s="377"/>
      <c r="BC306" s="377"/>
      <c r="BD306" s="617"/>
      <c r="BE306" s="617"/>
      <c r="BF306" s="377"/>
      <c r="BG306" s="377"/>
      <c r="BH306" s="377"/>
      <c r="BI306" s="377"/>
      <c r="BJ306" s="377"/>
      <c r="BK306" s="377"/>
      <c r="BL306" s="617"/>
      <c r="BM306" s="617"/>
      <c r="BN306" s="377"/>
      <c r="BO306" s="377"/>
      <c r="BP306" s="377"/>
      <c r="BQ306" s="377"/>
      <c r="BR306" s="377"/>
      <c r="BS306" s="377"/>
      <c r="BT306" s="617"/>
      <c r="BU306" s="617"/>
      <c r="BV306" s="377"/>
      <c r="BW306" s="377"/>
      <c r="BX306" s="377"/>
    </row>
    <row r="307" spans="7:76" x14ac:dyDescent="0.2">
      <c r="G307" s="172"/>
      <c r="H307" s="615"/>
      <c r="I307" s="615"/>
      <c r="J307" s="615"/>
      <c r="K307" s="615"/>
      <c r="L307" s="570"/>
      <c r="M307" s="615"/>
      <c r="N307" s="615"/>
      <c r="O307" s="570"/>
      <c r="P307" s="615"/>
      <c r="Q307" s="615"/>
      <c r="R307" s="615"/>
      <c r="S307" s="615"/>
      <c r="T307" s="615"/>
      <c r="U307" s="615"/>
      <c r="V307" s="615"/>
      <c r="W307" s="615"/>
      <c r="X307" s="615"/>
      <c r="Y307" s="615"/>
      <c r="Z307" s="615"/>
      <c r="AA307" s="615"/>
      <c r="AB307" s="615"/>
      <c r="AC307" s="615"/>
      <c r="AD307" s="615"/>
      <c r="AE307" s="615"/>
      <c r="AF307" s="615"/>
      <c r="AG307" s="615"/>
      <c r="AH307" s="615"/>
      <c r="AI307" s="615"/>
      <c r="AJ307" s="615"/>
      <c r="AK307" s="615"/>
      <c r="AL307" s="615"/>
      <c r="AM307" s="615"/>
      <c r="AN307" s="615"/>
      <c r="AO307" s="615"/>
      <c r="AP307" s="615"/>
      <c r="AQ307" s="615"/>
      <c r="AR307" s="615"/>
      <c r="AS307" s="615"/>
      <c r="AT307" s="615"/>
      <c r="AU307" s="615"/>
      <c r="AV307" s="615"/>
      <c r="AW307" s="615"/>
      <c r="AX307" s="615"/>
      <c r="AY307" s="615"/>
      <c r="AZ307" s="615"/>
      <c r="BA307" s="615"/>
      <c r="BB307" s="615"/>
      <c r="BC307" s="615"/>
      <c r="BD307" s="615"/>
      <c r="BE307" s="615"/>
      <c r="BF307" s="615"/>
      <c r="BG307" s="615"/>
      <c r="BH307" s="615"/>
      <c r="BI307" s="615"/>
      <c r="BJ307" s="615"/>
      <c r="BK307" s="615"/>
      <c r="BL307" s="615"/>
      <c r="BM307" s="615"/>
      <c r="BN307" s="615"/>
      <c r="BO307" s="615"/>
      <c r="BP307" s="615"/>
      <c r="BQ307" s="615"/>
      <c r="BR307" s="615"/>
      <c r="BS307" s="615"/>
      <c r="BT307" s="615"/>
      <c r="BU307" s="615"/>
      <c r="BV307" s="615"/>
      <c r="BW307" s="615"/>
      <c r="BX307" s="615"/>
    </row>
  </sheetData>
  <mergeCells count="1001">
    <mergeCell ref="H289:I289"/>
    <mergeCell ref="P289:Q289"/>
    <mergeCell ref="X289:Y289"/>
    <mergeCell ref="AF289:AG289"/>
    <mergeCell ref="AN289:AO289"/>
    <mergeCell ref="AV289:AW289"/>
    <mergeCell ref="BD289:BE289"/>
    <mergeCell ref="BL289:BM289"/>
    <mergeCell ref="BT289:BU289"/>
    <mergeCell ref="H288:I288"/>
    <mergeCell ref="P288:Q288"/>
    <mergeCell ref="X288:Y288"/>
    <mergeCell ref="AF288:AG288"/>
    <mergeCell ref="AN288:AO288"/>
    <mergeCell ref="AV288:AW288"/>
    <mergeCell ref="BD288:BE288"/>
    <mergeCell ref="BL288:BM288"/>
    <mergeCell ref="BT288:BU288"/>
    <mergeCell ref="H291:I291"/>
    <mergeCell ref="P291:Q291"/>
    <mergeCell ref="X291:Y291"/>
    <mergeCell ref="AF291:AG291"/>
    <mergeCell ref="AN291:AO291"/>
    <mergeCell ref="AV291:AW291"/>
    <mergeCell ref="BD291:BE291"/>
    <mergeCell ref="BL291:BM291"/>
    <mergeCell ref="BT291:BU291"/>
    <mergeCell ref="H290:I290"/>
    <mergeCell ref="P290:Q290"/>
    <mergeCell ref="X290:Y290"/>
    <mergeCell ref="AF290:AG290"/>
    <mergeCell ref="AN290:AO290"/>
    <mergeCell ref="AV290:AW290"/>
    <mergeCell ref="BD290:BE290"/>
    <mergeCell ref="BL290:BM290"/>
    <mergeCell ref="BT290:BU290"/>
    <mergeCell ref="H286:I286"/>
    <mergeCell ref="P286:Q286"/>
    <mergeCell ref="X286:Y286"/>
    <mergeCell ref="AF286:AG286"/>
    <mergeCell ref="AN286:AO286"/>
    <mergeCell ref="AV286:AW286"/>
    <mergeCell ref="BD286:BE286"/>
    <mergeCell ref="BL286:BM286"/>
    <mergeCell ref="BT286:BU286"/>
    <mergeCell ref="H287:I287"/>
    <mergeCell ref="P287:Q287"/>
    <mergeCell ref="X287:Y287"/>
    <mergeCell ref="AF287:AG287"/>
    <mergeCell ref="AN287:AO287"/>
    <mergeCell ref="AV287:AW287"/>
    <mergeCell ref="BD287:BE287"/>
    <mergeCell ref="BL287:BM287"/>
    <mergeCell ref="BT287:BU287"/>
    <mergeCell ref="H284:I284"/>
    <mergeCell ref="P284:Q284"/>
    <mergeCell ref="X284:Y284"/>
    <mergeCell ref="AF284:AG284"/>
    <mergeCell ref="AN284:AO284"/>
    <mergeCell ref="AV284:AW284"/>
    <mergeCell ref="BD284:BE284"/>
    <mergeCell ref="BL284:BM284"/>
    <mergeCell ref="BT284:BU284"/>
    <mergeCell ref="H285:I285"/>
    <mergeCell ref="P285:Q285"/>
    <mergeCell ref="X285:Y285"/>
    <mergeCell ref="AF285:AG285"/>
    <mergeCell ref="AN285:AO285"/>
    <mergeCell ref="AV285:AW285"/>
    <mergeCell ref="BD285:BE285"/>
    <mergeCell ref="BL285:BM285"/>
    <mergeCell ref="BT285:BU285"/>
    <mergeCell ref="AN280:AO280"/>
    <mergeCell ref="AV280:AW280"/>
    <mergeCell ref="BD280:BE280"/>
    <mergeCell ref="BL280:BM280"/>
    <mergeCell ref="BT280:BU280"/>
    <mergeCell ref="H278:I278"/>
    <mergeCell ref="P278:Q278"/>
    <mergeCell ref="X278:Y278"/>
    <mergeCell ref="AF278:AG278"/>
    <mergeCell ref="AN278:AO278"/>
    <mergeCell ref="AV278:AW278"/>
    <mergeCell ref="BD278:BE278"/>
    <mergeCell ref="BL278:BM278"/>
    <mergeCell ref="BT278:BU278"/>
    <mergeCell ref="AN277:AO277"/>
    <mergeCell ref="AV277:AW277"/>
    <mergeCell ref="BD277:BE277"/>
    <mergeCell ref="BL277:BM277"/>
    <mergeCell ref="BT277:BU277"/>
    <mergeCell ref="H277:I277"/>
    <mergeCell ref="BT283:BU283"/>
    <mergeCell ref="H281:I281"/>
    <mergeCell ref="P281:Q281"/>
    <mergeCell ref="X281:Y281"/>
    <mergeCell ref="AF281:AG281"/>
    <mergeCell ref="AN281:AO281"/>
    <mergeCell ref="AV281:AW281"/>
    <mergeCell ref="BD281:BE281"/>
    <mergeCell ref="BL281:BM281"/>
    <mergeCell ref="BT281:BU281"/>
    <mergeCell ref="P277:Q277"/>
    <mergeCell ref="X277:Y277"/>
    <mergeCell ref="AF277:AG277"/>
    <mergeCell ref="H282:I282"/>
    <mergeCell ref="P282:Q282"/>
    <mergeCell ref="X282:Y282"/>
    <mergeCell ref="AF282:AG282"/>
    <mergeCell ref="AN282:AO282"/>
    <mergeCell ref="AV282:AW282"/>
    <mergeCell ref="BD282:BE282"/>
    <mergeCell ref="BL282:BM282"/>
    <mergeCell ref="BT282:BU282"/>
    <mergeCell ref="H279:I279"/>
    <mergeCell ref="P279:Q279"/>
    <mergeCell ref="X279:Y279"/>
    <mergeCell ref="AF279:AG279"/>
    <mergeCell ref="AN279:AO279"/>
    <mergeCell ref="AV279:AW279"/>
    <mergeCell ref="BD279:BE279"/>
    <mergeCell ref="BL279:BM279"/>
    <mergeCell ref="BT279:BU279"/>
    <mergeCell ref="H280:I280"/>
    <mergeCell ref="H249:I249"/>
    <mergeCell ref="P224:Q224"/>
    <mergeCell ref="P227:Q227"/>
    <mergeCell ref="X224:Y224"/>
    <mergeCell ref="X227:Y227"/>
    <mergeCell ref="AF224:AG224"/>
    <mergeCell ref="AF227:AG227"/>
    <mergeCell ref="AN224:AO224"/>
    <mergeCell ref="AN227:AO227"/>
    <mergeCell ref="H224:I224"/>
    <mergeCell ref="H246:I246"/>
    <mergeCell ref="H247:I247"/>
    <mergeCell ref="H248:I248"/>
    <mergeCell ref="AN230:AO230"/>
    <mergeCell ref="X235:Y235"/>
    <mergeCell ref="AF235:AG235"/>
    <mergeCell ref="AN235:AO235"/>
    <mergeCell ref="H238:I238"/>
    <mergeCell ref="P238:Q238"/>
    <mergeCell ref="X238:Y238"/>
    <mergeCell ref="AF238:AG238"/>
    <mergeCell ref="AN238:AO238"/>
    <mergeCell ref="X232:Y232"/>
    <mergeCell ref="AF232:AG232"/>
    <mergeCell ref="AN232:AO232"/>
    <mergeCell ref="X245:Y245"/>
    <mergeCell ref="AF245:AG245"/>
    <mergeCell ref="AN245:AO245"/>
    <mergeCell ref="H270:I270"/>
    <mergeCell ref="H271:I271"/>
    <mergeCell ref="H227:I227"/>
    <mergeCell ref="BL244:BM244"/>
    <mergeCell ref="BT244:BU244"/>
    <mergeCell ref="H222:I222"/>
    <mergeCell ref="P222:Q222"/>
    <mergeCell ref="X222:Y222"/>
    <mergeCell ref="AF222:AG222"/>
    <mergeCell ref="AN222:AO222"/>
    <mergeCell ref="AV222:AW222"/>
    <mergeCell ref="BD222:BE222"/>
    <mergeCell ref="BL222:BM222"/>
    <mergeCell ref="BT222:BU222"/>
    <mergeCell ref="AV230:AW230"/>
    <mergeCell ref="AX230:AZ230"/>
    <mergeCell ref="BA230:BC230"/>
    <mergeCell ref="BD230:BE230"/>
    <mergeCell ref="AF230:AG230"/>
    <mergeCell ref="AH230:AJ230"/>
    <mergeCell ref="AK230:AM230"/>
    <mergeCell ref="BD224:BE224"/>
    <mergeCell ref="BD227:BE227"/>
    <mergeCell ref="BL224:BM224"/>
    <mergeCell ref="P223:Q223"/>
    <mergeCell ref="X223:Y223"/>
    <mergeCell ref="AF223:AG223"/>
    <mergeCell ref="AN223:AO223"/>
    <mergeCell ref="AV223:AW223"/>
    <mergeCell ref="BN230:BP230"/>
    <mergeCell ref="H232:I232"/>
    <mergeCell ref="P232:Q232"/>
    <mergeCell ref="D269:F269"/>
    <mergeCell ref="H225:I225"/>
    <mergeCell ref="P225:Q225"/>
    <mergeCell ref="X225:Y225"/>
    <mergeCell ref="AF225:AG225"/>
    <mergeCell ref="AN225:AO225"/>
    <mergeCell ref="AV225:AW225"/>
    <mergeCell ref="G229:G231"/>
    <mergeCell ref="H229:O229"/>
    <mergeCell ref="P229:W229"/>
    <mergeCell ref="X229:AE229"/>
    <mergeCell ref="AF229:AM229"/>
    <mergeCell ref="AN229:AU229"/>
    <mergeCell ref="AV229:BC229"/>
    <mergeCell ref="X234:Y234"/>
    <mergeCell ref="AF234:AG234"/>
    <mergeCell ref="AN234:AO234"/>
    <mergeCell ref="AV234:AW234"/>
    <mergeCell ref="H269:I269"/>
    <mergeCell ref="H233:I233"/>
    <mergeCell ref="P233:Q233"/>
    <mergeCell ref="X233:Y233"/>
    <mergeCell ref="AF233:AG233"/>
    <mergeCell ref="AN233:AO233"/>
    <mergeCell ref="AV235:AW235"/>
    <mergeCell ref="H239:I239"/>
    <mergeCell ref="P239:Q239"/>
    <mergeCell ref="X239:Y239"/>
    <mergeCell ref="AF239:AG239"/>
    <mergeCell ref="AN239:AO239"/>
    <mergeCell ref="AV239:AW239"/>
    <mergeCell ref="P245:Q245"/>
    <mergeCell ref="H212:I212"/>
    <mergeCell ref="P212:Q212"/>
    <mergeCell ref="X212:Y212"/>
    <mergeCell ref="AF212:AG212"/>
    <mergeCell ref="AN212:AO212"/>
    <mergeCell ref="AV212:AW212"/>
    <mergeCell ref="H214:I214"/>
    <mergeCell ref="P214:Q214"/>
    <mergeCell ref="X214:Y214"/>
    <mergeCell ref="AF214:AG214"/>
    <mergeCell ref="P213:Q213"/>
    <mergeCell ref="X213:Y213"/>
    <mergeCell ref="AF213:AG213"/>
    <mergeCell ref="H215:I215"/>
    <mergeCell ref="P215:Q215"/>
    <mergeCell ref="X215:Y215"/>
    <mergeCell ref="AF215:AG215"/>
    <mergeCell ref="AN215:AO215"/>
    <mergeCell ref="AV215:AW215"/>
    <mergeCell ref="H1:BX1"/>
    <mergeCell ref="BY1:CD2"/>
    <mergeCell ref="CB3:CD3"/>
    <mergeCell ref="AX208:AZ208"/>
    <mergeCell ref="BA208:BC208"/>
    <mergeCell ref="H210:I210"/>
    <mergeCell ref="P210:Q210"/>
    <mergeCell ref="X210:Y210"/>
    <mergeCell ref="AF210:AG210"/>
    <mergeCell ref="AN210:AO210"/>
    <mergeCell ref="AV210:AW210"/>
    <mergeCell ref="BD210:BE210"/>
    <mergeCell ref="BL210:BM210"/>
    <mergeCell ref="BI208:BK208"/>
    <mergeCell ref="BL208:BM208"/>
    <mergeCell ref="BN208:BP208"/>
    <mergeCell ref="BQ208:BS208"/>
    <mergeCell ref="AN208:AO208"/>
    <mergeCell ref="AP208:AR208"/>
    <mergeCell ref="AS208:AU208"/>
    <mergeCell ref="AV208:AW208"/>
    <mergeCell ref="BT208:BU208"/>
    <mergeCell ref="BV208:BX208"/>
    <mergeCell ref="BY208:CA208"/>
    <mergeCell ref="AF3:AG3"/>
    <mergeCell ref="AH3:AJ3"/>
    <mergeCell ref="AK3:AM3"/>
    <mergeCell ref="AN3:AO3"/>
    <mergeCell ref="AP3:AR3"/>
    <mergeCell ref="AS3:AU3"/>
    <mergeCell ref="AV3:AW3"/>
    <mergeCell ref="AX3:AZ3"/>
    <mergeCell ref="CG1:EU1"/>
    <mergeCell ref="EX1:HL1"/>
    <mergeCell ref="KC1:MA1"/>
    <mergeCell ref="H2:O2"/>
    <mergeCell ref="P2:W2"/>
    <mergeCell ref="X2:AE2"/>
    <mergeCell ref="AF2:AM2"/>
    <mergeCell ref="AN2:AU2"/>
    <mergeCell ref="CW2:DB2"/>
    <mergeCell ref="DE2:DJ2"/>
    <mergeCell ref="DM2:DR2"/>
    <mergeCell ref="DU2:DZ2"/>
    <mergeCell ref="EC2:EH2"/>
    <mergeCell ref="EK2:EP2"/>
    <mergeCell ref="AV2:BC2"/>
    <mergeCell ref="BD2:BK2"/>
    <mergeCell ref="BL2:BS2"/>
    <mergeCell ref="BT2:BX2"/>
    <mergeCell ref="CG2:CL2"/>
    <mergeCell ref="CO2:CT2"/>
    <mergeCell ref="HB2:HG2"/>
    <mergeCell ref="HJ2:HL2"/>
    <mergeCell ref="KC2:KH2"/>
    <mergeCell ref="KI2:KN2"/>
    <mergeCell ref="ES2:EU2"/>
    <mergeCell ref="EX2:FC2"/>
    <mergeCell ref="FF2:FK2"/>
    <mergeCell ref="FN2:FS2"/>
    <mergeCell ref="FV2:GA2"/>
    <mergeCell ref="GD2:GI2"/>
    <mergeCell ref="GT2:GY2"/>
    <mergeCell ref="HM1:KA1"/>
    <mergeCell ref="BA3:BC3"/>
    <mergeCell ref="BD3:BE3"/>
    <mergeCell ref="BF3:BH3"/>
    <mergeCell ref="BI3:BK3"/>
    <mergeCell ref="CZ3:DB3"/>
    <mergeCell ref="DE3:DG3"/>
    <mergeCell ref="DH3:DJ3"/>
    <mergeCell ref="DM3:DO3"/>
    <mergeCell ref="DU3:DW3"/>
    <mergeCell ref="LY2:MA2"/>
    <mergeCell ref="H3:I3"/>
    <mergeCell ref="J3:L3"/>
    <mergeCell ref="M3:O3"/>
    <mergeCell ref="P3:Q3"/>
    <mergeCell ref="R3:T3"/>
    <mergeCell ref="U3:W3"/>
    <mergeCell ref="X3:Y3"/>
    <mergeCell ref="Z3:AB3"/>
    <mergeCell ref="AC3:AE3"/>
    <mergeCell ref="KO2:KT2"/>
    <mergeCell ref="KU2:KZ2"/>
    <mergeCell ref="LA2:LF2"/>
    <mergeCell ref="LG2:LL2"/>
    <mergeCell ref="LM2:LR2"/>
    <mergeCell ref="LS2:LX2"/>
    <mergeCell ref="GL2:GQ2"/>
    <mergeCell ref="BL3:BM3"/>
    <mergeCell ref="BN3:BP3"/>
    <mergeCell ref="BQ3:BS3"/>
    <mergeCell ref="BT3:BU3"/>
    <mergeCell ref="BV3:BX3"/>
    <mergeCell ref="BY3:CA3"/>
    <mergeCell ref="CG3:CI3"/>
    <mergeCell ref="CJ3:CL3"/>
    <mergeCell ref="CO3:CQ3"/>
    <mergeCell ref="CR3:CT3"/>
    <mergeCell ref="CW3:CY3"/>
    <mergeCell ref="EX3:EZ3"/>
    <mergeCell ref="FA3:FC3"/>
    <mergeCell ref="FF3:FH3"/>
    <mergeCell ref="FI3:FK3"/>
    <mergeCell ref="FN3:FP3"/>
    <mergeCell ref="FQ3:FS3"/>
    <mergeCell ref="DX3:DZ3"/>
    <mergeCell ref="EC3:EE3"/>
    <mergeCell ref="EF3:EH3"/>
    <mergeCell ref="EK3:EM3"/>
    <mergeCell ref="EN3:EP3"/>
    <mergeCell ref="ES3:EU3"/>
    <mergeCell ref="KC3:KE3"/>
    <mergeCell ref="FV3:FX3"/>
    <mergeCell ref="FY3:GA3"/>
    <mergeCell ref="GD3:GF3"/>
    <mergeCell ref="GG3:GI3"/>
    <mergeCell ref="GL3:GN3"/>
    <mergeCell ref="GO3:GQ3"/>
    <mergeCell ref="HM3:HO3"/>
    <mergeCell ref="HP3:HR3"/>
    <mergeCell ref="HU3:HW3"/>
    <mergeCell ref="HX3:HZ3"/>
    <mergeCell ref="IC3:IE3"/>
    <mergeCell ref="IF3:IH3"/>
    <mergeCell ref="IK3:IM3"/>
    <mergeCell ref="IN3:IP3"/>
    <mergeCell ref="IS3:IU3"/>
    <mergeCell ref="IV3:IX3"/>
    <mergeCell ref="JA3:JC3"/>
    <mergeCell ref="JD3:JF3"/>
    <mergeCell ref="JI3:JK3"/>
    <mergeCell ref="JL3:JN3"/>
    <mergeCell ref="JQ3:JS3"/>
    <mergeCell ref="LP3:LR3"/>
    <mergeCell ref="LS3:LU3"/>
    <mergeCell ref="LV3:LX3"/>
    <mergeCell ref="LY3:MA3"/>
    <mergeCell ref="H206:BX206"/>
    <mergeCell ref="BY206:CD207"/>
    <mergeCell ref="CG206:EU206"/>
    <mergeCell ref="EX206:HL206"/>
    <mergeCell ref="AV207:BC207"/>
    <mergeCell ref="BD207:BK207"/>
    <mergeCell ref="KX3:KZ3"/>
    <mergeCell ref="LA3:LC3"/>
    <mergeCell ref="LD3:LF3"/>
    <mergeCell ref="LG3:LI3"/>
    <mergeCell ref="LJ3:LL3"/>
    <mergeCell ref="LM3:LO3"/>
    <mergeCell ref="KF3:KH3"/>
    <mergeCell ref="KI3:KK3"/>
    <mergeCell ref="KL3:KN3"/>
    <mergeCell ref="KO3:KQ3"/>
    <mergeCell ref="KR3:KT3"/>
    <mergeCell ref="KU3:KW3"/>
    <mergeCell ref="GT3:GV3"/>
    <mergeCell ref="GW3:GY3"/>
    <mergeCell ref="EX207:FC207"/>
    <mergeCell ref="BL207:BS207"/>
    <mergeCell ref="BT207:BX207"/>
    <mergeCell ref="CG207:CL207"/>
    <mergeCell ref="CO207:CT207"/>
    <mergeCell ref="CW207:DB207"/>
    <mergeCell ref="DE207:DJ207"/>
    <mergeCell ref="HB207:HG207"/>
    <mergeCell ref="G207:G209"/>
    <mergeCell ref="H207:O207"/>
    <mergeCell ref="P207:W207"/>
    <mergeCell ref="X207:AE207"/>
    <mergeCell ref="AF207:AM207"/>
    <mergeCell ref="AN207:AU207"/>
    <mergeCell ref="AC208:AE208"/>
    <mergeCell ref="AF208:AG208"/>
    <mergeCell ref="AH208:AJ208"/>
    <mergeCell ref="AK208:AM208"/>
    <mergeCell ref="DM208:DO208"/>
    <mergeCell ref="DP208:DR208"/>
    <mergeCell ref="DU208:DW208"/>
    <mergeCell ref="CO208:CQ208"/>
    <mergeCell ref="CR208:CT208"/>
    <mergeCell ref="CW208:CY208"/>
    <mergeCell ref="CZ208:DB208"/>
    <mergeCell ref="U208:W208"/>
    <mergeCell ref="X208:Y208"/>
    <mergeCell ref="Z208:AB208"/>
    <mergeCell ref="FF207:FK207"/>
    <mergeCell ref="FN207:FS207"/>
    <mergeCell ref="FV207:GA207"/>
    <mergeCell ref="GD207:GI207"/>
    <mergeCell ref="GL207:GQ207"/>
    <mergeCell ref="GT207:GY207"/>
    <mergeCell ref="DM207:DR207"/>
    <mergeCell ref="DU207:DZ207"/>
    <mergeCell ref="GG208:GI208"/>
    <mergeCell ref="FI208:FK208"/>
    <mergeCell ref="FN208:FP208"/>
    <mergeCell ref="EC207:EH207"/>
    <mergeCell ref="EK207:EP207"/>
    <mergeCell ref="ES207:EU207"/>
    <mergeCell ref="FQ208:FS208"/>
    <mergeCell ref="FV208:FX208"/>
    <mergeCell ref="FY208:GA208"/>
    <mergeCell ref="GD208:GF208"/>
    <mergeCell ref="EK208:EM208"/>
    <mergeCell ref="EN208:EP208"/>
    <mergeCell ref="ES208:EU208"/>
    <mergeCell ref="EX208:EZ208"/>
    <mergeCell ref="FA208:FC208"/>
    <mergeCell ref="FF208:FH208"/>
    <mergeCell ref="H211:I211"/>
    <mergeCell ref="P211:Q211"/>
    <mergeCell ref="X211:Y211"/>
    <mergeCell ref="AF211:AG211"/>
    <mergeCell ref="AN211:AO211"/>
    <mergeCell ref="AV211:AW211"/>
    <mergeCell ref="BD211:BE211"/>
    <mergeCell ref="BL211:BM211"/>
    <mergeCell ref="BT211:BU211"/>
    <mergeCell ref="CB208:CD208"/>
    <mergeCell ref="CG208:CI208"/>
    <mergeCell ref="CJ208:CL208"/>
    <mergeCell ref="AN214:AO214"/>
    <mergeCell ref="AV214:AW214"/>
    <mergeCell ref="BD214:BE214"/>
    <mergeCell ref="BL214:BM214"/>
    <mergeCell ref="BT214:BU214"/>
    <mergeCell ref="BD212:BE212"/>
    <mergeCell ref="BL212:BM212"/>
    <mergeCell ref="BT212:BU212"/>
    <mergeCell ref="BD208:BE208"/>
    <mergeCell ref="BF208:BH208"/>
    <mergeCell ref="BL213:BM213"/>
    <mergeCell ref="BT213:BU213"/>
    <mergeCell ref="AN213:AO213"/>
    <mergeCell ref="AV213:AW213"/>
    <mergeCell ref="BD213:BE213"/>
    <mergeCell ref="H208:I208"/>
    <mergeCell ref="J208:L208"/>
    <mergeCell ref="M208:O208"/>
    <mergeCell ref="P208:Q208"/>
    <mergeCell ref="R208:T208"/>
    <mergeCell ref="BD215:BE215"/>
    <mergeCell ref="H213:I213"/>
    <mergeCell ref="BL215:BM215"/>
    <mergeCell ref="BT215:BU215"/>
    <mergeCell ref="H217:I217"/>
    <mergeCell ref="P217:Q217"/>
    <mergeCell ref="X217:Y217"/>
    <mergeCell ref="AF217:AG217"/>
    <mergeCell ref="AN217:AO217"/>
    <mergeCell ref="AV217:AW217"/>
    <mergeCell ref="BD217:BE217"/>
    <mergeCell ref="H216:I216"/>
    <mergeCell ref="P216:Q216"/>
    <mergeCell ref="X216:Y216"/>
    <mergeCell ref="AF216:AG216"/>
    <mergeCell ref="AN216:AO216"/>
    <mergeCell ref="AV216:AW216"/>
    <mergeCell ref="BD216:BE216"/>
    <mergeCell ref="BL216:BM216"/>
    <mergeCell ref="BT216:BU216"/>
    <mergeCell ref="BL217:BM217"/>
    <mergeCell ref="BT217:BU217"/>
    <mergeCell ref="BD219:BE219"/>
    <mergeCell ref="BL219:BM219"/>
    <mergeCell ref="BT219:BU219"/>
    <mergeCell ref="H218:I218"/>
    <mergeCell ref="P218:Q218"/>
    <mergeCell ref="X218:Y218"/>
    <mergeCell ref="AF218:AG218"/>
    <mergeCell ref="AN218:AO218"/>
    <mergeCell ref="AV218:AW218"/>
    <mergeCell ref="BD218:BE218"/>
    <mergeCell ref="BL218:BM218"/>
    <mergeCell ref="BT218:BU218"/>
    <mergeCell ref="H220:I220"/>
    <mergeCell ref="P220:Q220"/>
    <mergeCell ref="X220:Y220"/>
    <mergeCell ref="AF220:AG220"/>
    <mergeCell ref="AN220:AO220"/>
    <mergeCell ref="AV220:AW220"/>
    <mergeCell ref="H219:I219"/>
    <mergeCell ref="P219:Q219"/>
    <mergeCell ref="X219:Y219"/>
    <mergeCell ref="AF219:AG219"/>
    <mergeCell ref="AN219:AO219"/>
    <mergeCell ref="AV219:AW219"/>
    <mergeCell ref="BD220:BE220"/>
    <mergeCell ref="BL220:BM220"/>
    <mergeCell ref="BT220:BU220"/>
    <mergeCell ref="H221:I221"/>
    <mergeCell ref="P221:Q221"/>
    <mergeCell ref="X221:Y221"/>
    <mergeCell ref="AF221:AG221"/>
    <mergeCell ref="AN221:AO221"/>
    <mergeCell ref="AV221:AW221"/>
    <mergeCell ref="BD221:BE221"/>
    <mergeCell ref="BL227:BM227"/>
    <mergeCell ref="BT224:BU224"/>
    <mergeCell ref="BT227:BU227"/>
    <mergeCell ref="AV224:AW224"/>
    <mergeCell ref="AV227:AW227"/>
    <mergeCell ref="BD225:BE225"/>
    <mergeCell ref="BL225:BM225"/>
    <mergeCell ref="BD229:BK229"/>
    <mergeCell ref="BL229:BS229"/>
    <mergeCell ref="BI230:BK230"/>
    <mergeCell ref="AP230:AR230"/>
    <mergeCell ref="H223:I223"/>
    <mergeCell ref="AS230:AU230"/>
    <mergeCell ref="BL221:BM221"/>
    <mergeCell ref="BT221:BU221"/>
    <mergeCell ref="BD223:BE223"/>
    <mergeCell ref="BL223:BM223"/>
    <mergeCell ref="BT223:BU223"/>
    <mergeCell ref="AV232:AW232"/>
    <mergeCell ref="BD232:BE232"/>
    <mergeCell ref="BT229:BX229"/>
    <mergeCell ref="H230:I230"/>
    <mergeCell ref="J230:L230"/>
    <mergeCell ref="M230:O230"/>
    <mergeCell ref="P230:Q230"/>
    <mergeCell ref="R230:T230"/>
    <mergeCell ref="U230:W230"/>
    <mergeCell ref="X230:Y230"/>
    <mergeCell ref="Z230:AB230"/>
    <mergeCell ref="AC230:AE230"/>
    <mergeCell ref="BL230:BM230"/>
    <mergeCell ref="BQ230:BS230"/>
    <mergeCell ref="BT230:BU230"/>
    <mergeCell ref="BV230:BX230"/>
    <mergeCell ref="BF230:BH230"/>
    <mergeCell ref="BT232:BU232"/>
    <mergeCell ref="BL232:BM232"/>
    <mergeCell ref="BD235:BE235"/>
    <mergeCell ref="BL235:BM235"/>
    <mergeCell ref="BT235:BU235"/>
    <mergeCell ref="AV233:AW233"/>
    <mergeCell ref="BD233:BE233"/>
    <mergeCell ref="BL233:BM233"/>
    <mergeCell ref="H234:I234"/>
    <mergeCell ref="P234:Q234"/>
    <mergeCell ref="H235:I235"/>
    <mergeCell ref="P235:Q235"/>
    <mergeCell ref="AV238:AW238"/>
    <mergeCell ref="BD238:BE238"/>
    <mergeCell ref="H237:I237"/>
    <mergeCell ref="P237:Q237"/>
    <mergeCell ref="X237:Y237"/>
    <mergeCell ref="AF237:AG237"/>
    <mergeCell ref="AN237:AO237"/>
    <mergeCell ref="AV237:AW237"/>
    <mergeCell ref="H236:I236"/>
    <mergeCell ref="P236:Q236"/>
    <mergeCell ref="X236:Y236"/>
    <mergeCell ref="AF236:AG236"/>
    <mergeCell ref="AN236:AO236"/>
    <mergeCell ref="AV236:AW236"/>
    <mergeCell ref="BD236:BE236"/>
    <mergeCell ref="BD237:BE237"/>
    <mergeCell ref="BD234:BE234"/>
    <mergeCell ref="BL234:BM234"/>
    <mergeCell ref="BT234:BU234"/>
    <mergeCell ref="BT238:BU238"/>
    <mergeCell ref="BL237:BM237"/>
    <mergeCell ref="BT237:BU237"/>
    <mergeCell ref="BD239:BE239"/>
    <mergeCell ref="BL239:BM239"/>
    <mergeCell ref="BT239:BU239"/>
    <mergeCell ref="X240:Y240"/>
    <mergeCell ref="AF240:AG240"/>
    <mergeCell ref="AN240:AO240"/>
    <mergeCell ref="AV240:AW240"/>
    <mergeCell ref="BD240:BE240"/>
    <mergeCell ref="BL240:BM240"/>
    <mergeCell ref="BT240:BU240"/>
    <mergeCell ref="H242:I242"/>
    <mergeCell ref="P242:Q242"/>
    <mergeCell ref="X242:Y242"/>
    <mergeCell ref="AF242:AG242"/>
    <mergeCell ref="AN242:AO242"/>
    <mergeCell ref="AV242:AW242"/>
    <mergeCell ref="BD242:BE242"/>
    <mergeCell ref="H241:I241"/>
    <mergeCell ref="P241:Q241"/>
    <mergeCell ref="X241:Y241"/>
    <mergeCell ref="AF241:AG241"/>
    <mergeCell ref="AN241:AO241"/>
    <mergeCell ref="AV241:AW241"/>
    <mergeCell ref="BD241:BE241"/>
    <mergeCell ref="BL241:BM241"/>
    <mergeCell ref="BT241:BU241"/>
    <mergeCell ref="BL242:BM242"/>
    <mergeCell ref="H240:I240"/>
    <mergeCell ref="P240:Q240"/>
    <mergeCell ref="BT242:BU242"/>
    <mergeCell ref="AV245:AW245"/>
    <mergeCell ref="BD245:BE245"/>
    <mergeCell ref="BL245:BM245"/>
    <mergeCell ref="BT245:BU245"/>
    <mergeCell ref="H243:I243"/>
    <mergeCell ref="P243:Q243"/>
    <mergeCell ref="X243:Y243"/>
    <mergeCell ref="AF243:AG243"/>
    <mergeCell ref="AN243:AO243"/>
    <mergeCell ref="AV243:AW243"/>
    <mergeCell ref="BD243:BE243"/>
    <mergeCell ref="BL243:BM243"/>
    <mergeCell ref="BT243:BU243"/>
    <mergeCell ref="H244:I244"/>
    <mergeCell ref="P244:Q244"/>
    <mergeCell ref="X244:Y244"/>
    <mergeCell ref="AF244:AG244"/>
    <mergeCell ref="AN244:AO244"/>
    <mergeCell ref="AV244:AW244"/>
    <mergeCell ref="BD244:BE244"/>
    <mergeCell ref="H245:I245"/>
    <mergeCell ref="HM2:HR2"/>
    <mergeCell ref="HU2:HZ2"/>
    <mergeCell ref="IC2:IH2"/>
    <mergeCell ref="IK2:IP2"/>
    <mergeCell ref="IS2:IX2"/>
    <mergeCell ref="JA2:JF2"/>
    <mergeCell ref="JI2:JN2"/>
    <mergeCell ref="JQ2:JV2"/>
    <mergeCell ref="JY2:KA2"/>
    <mergeCell ref="JT3:JV3"/>
    <mergeCell ref="JY3:KA3"/>
    <mergeCell ref="HM206:KA206"/>
    <mergeCell ref="HM207:HR207"/>
    <mergeCell ref="HU207:HZ207"/>
    <mergeCell ref="IC207:IH207"/>
    <mergeCell ref="IK207:IP207"/>
    <mergeCell ref="IS207:IX207"/>
    <mergeCell ref="JA207:JF207"/>
    <mergeCell ref="JI207:JN207"/>
    <mergeCell ref="JQ207:JV207"/>
    <mergeCell ref="JY207:KA207"/>
    <mergeCell ref="HJ207:HL207"/>
    <mergeCell ref="HB3:HD3"/>
    <mergeCell ref="HE3:HG3"/>
    <mergeCell ref="HJ3:HL3"/>
    <mergeCell ref="DP3:DR3"/>
    <mergeCell ref="DE208:DG208"/>
    <mergeCell ref="DH208:DJ208"/>
    <mergeCell ref="BQ252:BS252"/>
    <mergeCell ref="BT246:BU246"/>
    <mergeCell ref="JI208:JK208"/>
    <mergeCell ref="JL208:JN208"/>
    <mergeCell ref="JQ208:JS208"/>
    <mergeCell ref="JT208:JV208"/>
    <mergeCell ref="JY208:KA208"/>
    <mergeCell ref="G251:G253"/>
    <mergeCell ref="H251:O251"/>
    <mergeCell ref="P251:W251"/>
    <mergeCell ref="X251:AE251"/>
    <mergeCell ref="AF251:AM251"/>
    <mergeCell ref="AN251:AU251"/>
    <mergeCell ref="AV251:BC251"/>
    <mergeCell ref="BD251:BK251"/>
    <mergeCell ref="BL251:BS251"/>
    <mergeCell ref="BT251:BX251"/>
    <mergeCell ref="H252:I252"/>
    <mergeCell ref="J252:L252"/>
    <mergeCell ref="M252:O252"/>
    <mergeCell ref="P252:Q252"/>
    <mergeCell ref="R252:T252"/>
    <mergeCell ref="U252:W252"/>
    <mergeCell ref="HM208:HO208"/>
    <mergeCell ref="HP208:HR208"/>
    <mergeCell ref="JD208:JF208"/>
    <mergeCell ref="BL238:BM238"/>
    <mergeCell ref="BN252:BP252"/>
    <mergeCell ref="X252:Y252"/>
    <mergeCell ref="Z252:AB252"/>
    <mergeCell ref="BL254:BM254"/>
    <mergeCell ref="IV208:IX208"/>
    <mergeCell ref="JA208:JC208"/>
    <mergeCell ref="HU208:HW208"/>
    <mergeCell ref="HX208:HZ208"/>
    <mergeCell ref="BL236:BM236"/>
    <mergeCell ref="IC208:IE208"/>
    <mergeCell ref="IF208:IH208"/>
    <mergeCell ref="IK208:IM208"/>
    <mergeCell ref="IN208:IP208"/>
    <mergeCell ref="IS208:IU208"/>
    <mergeCell ref="BT252:BU252"/>
    <mergeCell ref="BV252:BX252"/>
    <mergeCell ref="BT226:BU226"/>
    <mergeCell ref="BT210:BU210"/>
    <mergeCell ref="HE208:HG208"/>
    <mergeCell ref="HJ208:HL208"/>
    <mergeCell ref="GL208:GN208"/>
    <mergeCell ref="GO208:GQ208"/>
    <mergeCell ref="GT208:GV208"/>
    <mergeCell ref="GW208:GY208"/>
    <mergeCell ref="HB208:HD208"/>
    <mergeCell ref="DX208:DZ208"/>
    <mergeCell ref="EC208:EE208"/>
    <mergeCell ref="EF208:EH208"/>
    <mergeCell ref="BT225:BU225"/>
    <mergeCell ref="BT233:BU233"/>
    <mergeCell ref="BT236:BU236"/>
    <mergeCell ref="AN255:AO255"/>
    <mergeCell ref="AV255:AW255"/>
    <mergeCell ref="BD255:BE255"/>
    <mergeCell ref="BL255:BM255"/>
    <mergeCell ref="D253:F253"/>
    <mergeCell ref="D254:F254"/>
    <mergeCell ref="H254:I254"/>
    <mergeCell ref="P254:Q254"/>
    <mergeCell ref="X254:Y254"/>
    <mergeCell ref="AF254:AG254"/>
    <mergeCell ref="AN254:AO254"/>
    <mergeCell ref="AV254:AW254"/>
    <mergeCell ref="BD254:BE254"/>
    <mergeCell ref="AV252:AW252"/>
    <mergeCell ref="AX252:AZ252"/>
    <mergeCell ref="BA252:BC252"/>
    <mergeCell ref="BD252:BE252"/>
    <mergeCell ref="BF252:BH252"/>
    <mergeCell ref="BI252:BK252"/>
    <mergeCell ref="BL252:BM252"/>
    <mergeCell ref="BT254:BU254"/>
    <mergeCell ref="BT255:BU255"/>
    <mergeCell ref="BT247:BU247"/>
    <mergeCell ref="BT248:BU248"/>
    <mergeCell ref="BT249:BU249"/>
    <mergeCell ref="BL246:BM246"/>
    <mergeCell ref="BL247:BM247"/>
    <mergeCell ref="BL248:BM248"/>
    <mergeCell ref="BL249:BM249"/>
    <mergeCell ref="BD246:BE246"/>
    <mergeCell ref="BD247:BE247"/>
    <mergeCell ref="H258:I258"/>
    <mergeCell ref="P258:Q258"/>
    <mergeCell ref="X258:Y258"/>
    <mergeCell ref="AF258:AG258"/>
    <mergeCell ref="AN258:AO258"/>
    <mergeCell ref="AV258:AW258"/>
    <mergeCell ref="BD258:BE258"/>
    <mergeCell ref="BL258:BM258"/>
    <mergeCell ref="BT258:BU258"/>
    <mergeCell ref="D257:F257"/>
    <mergeCell ref="H257:I257"/>
    <mergeCell ref="P257:Q257"/>
    <mergeCell ref="X257:Y257"/>
    <mergeCell ref="AF257:AG257"/>
    <mergeCell ref="AN257:AO257"/>
    <mergeCell ref="AV257:AW257"/>
    <mergeCell ref="BD257:BE257"/>
    <mergeCell ref="BL257:BM257"/>
    <mergeCell ref="D256:F256"/>
    <mergeCell ref="H256:I256"/>
    <mergeCell ref="P256:Q256"/>
    <mergeCell ref="X256:Y256"/>
    <mergeCell ref="AF256:AG256"/>
    <mergeCell ref="AN256:AO256"/>
    <mergeCell ref="AV256:AW256"/>
    <mergeCell ref="BD256:BE256"/>
    <mergeCell ref="BL256:BM256"/>
    <mergeCell ref="BT256:BU256"/>
    <mergeCell ref="BT259:BU259"/>
    <mergeCell ref="D260:F260"/>
    <mergeCell ref="H260:I260"/>
    <mergeCell ref="P260:Q260"/>
    <mergeCell ref="X260:Y260"/>
    <mergeCell ref="AF260:AG260"/>
    <mergeCell ref="AN260:AO260"/>
    <mergeCell ref="AV260:AW260"/>
    <mergeCell ref="BD260:BE260"/>
    <mergeCell ref="BL260:BM260"/>
    <mergeCell ref="BT260:BU260"/>
    <mergeCell ref="D259:F259"/>
    <mergeCell ref="H259:I259"/>
    <mergeCell ref="P259:Q259"/>
    <mergeCell ref="X259:Y259"/>
    <mergeCell ref="AF259:AG259"/>
    <mergeCell ref="AN259:AO259"/>
    <mergeCell ref="AV259:AW259"/>
    <mergeCell ref="BD259:BE259"/>
    <mergeCell ref="BL259:BM259"/>
    <mergeCell ref="BT257:BU257"/>
    <mergeCell ref="D258:F258"/>
    <mergeCell ref="BT261:BU261"/>
    <mergeCell ref="D262:F262"/>
    <mergeCell ref="H262:I262"/>
    <mergeCell ref="P262:Q262"/>
    <mergeCell ref="X262:Y262"/>
    <mergeCell ref="AF262:AG262"/>
    <mergeCell ref="AN262:AO262"/>
    <mergeCell ref="AV262:AW262"/>
    <mergeCell ref="BD262:BE262"/>
    <mergeCell ref="BL262:BM262"/>
    <mergeCell ref="BT262:BU262"/>
    <mergeCell ref="D261:F261"/>
    <mergeCell ref="H261:I261"/>
    <mergeCell ref="P261:Q261"/>
    <mergeCell ref="X261:Y261"/>
    <mergeCell ref="AF261:AG261"/>
    <mergeCell ref="AN261:AO261"/>
    <mergeCell ref="AV261:AW261"/>
    <mergeCell ref="BD261:BE261"/>
    <mergeCell ref="BL261:BM261"/>
    <mergeCell ref="BT264:BU264"/>
    <mergeCell ref="D263:F263"/>
    <mergeCell ref="H263:I263"/>
    <mergeCell ref="P263:Q263"/>
    <mergeCell ref="X263:Y263"/>
    <mergeCell ref="AF263:AG263"/>
    <mergeCell ref="AN263:AO263"/>
    <mergeCell ref="AV263:AW263"/>
    <mergeCell ref="BD263:BE263"/>
    <mergeCell ref="BL263:BM263"/>
    <mergeCell ref="BT263:BU263"/>
    <mergeCell ref="D264:F264"/>
    <mergeCell ref="D268:F268"/>
    <mergeCell ref="BT265:BU265"/>
    <mergeCell ref="D267:F267"/>
    <mergeCell ref="H267:I267"/>
    <mergeCell ref="P267:Q267"/>
    <mergeCell ref="X267:Y267"/>
    <mergeCell ref="AF267:AG267"/>
    <mergeCell ref="AN267:AO267"/>
    <mergeCell ref="AV267:AW267"/>
    <mergeCell ref="BD267:BE267"/>
    <mergeCell ref="BL267:BM267"/>
    <mergeCell ref="BT267:BU267"/>
    <mergeCell ref="D265:F265"/>
    <mergeCell ref="H265:I265"/>
    <mergeCell ref="P265:Q265"/>
    <mergeCell ref="X265:Y265"/>
    <mergeCell ref="AF265:AG265"/>
    <mergeCell ref="AN265:AO265"/>
    <mergeCell ref="AV265:AW265"/>
    <mergeCell ref="BD265:BE265"/>
    <mergeCell ref="BL265:BM265"/>
    <mergeCell ref="H266:I266"/>
    <mergeCell ref="H268:I268"/>
    <mergeCell ref="D270:F270"/>
    <mergeCell ref="H226:I226"/>
    <mergeCell ref="P226:Q226"/>
    <mergeCell ref="X226:Y226"/>
    <mergeCell ref="AF226:AG226"/>
    <mergeCell ref="AN226:AO226"/>
    <mergeCell ref="AV226:AW226"/>
    <mergeCell ref="BD226:BE226"/>
    <mergeCell ref="BL226:BM226"/>
    <mergeCell ref="H264:I264"/>
    <mergeCell ref="P264:Q264"/>
    <mergeCell ref="X264:Y264"/>
    <mergeCell ref="AF264:AG264"/>
    <mergeCell ref="AN264:AO264"/>
    <mergeCell ref="AV264:AW264"/>
    <mergeCell ref="BD264:BE264"/>
    <mergeCell ref="BL264:BM264"/>
    <mergeCell ref="AC252:AE252"/>
    <mergeCell ref="AF252:AG252"/>
    <mergeCell ref="AH252:AJ252"/>
    <mergeCell ref="AK252:AM252"/>
    <mergeCell ref="AN252:AO252"/>
    <mergeCell ref="AP252:AR252"/>
    <mergeCell ref="AS252:AU252"/>
    <mergeCell ref="D255:F255"/>
    <mergeCell ref="H255:I255"/>
    <mergeCell ref="P255:Q255"/>
    <mergeCell ref="X255:Y255"/>
    <mergeCell ref="AF255:AG255"/>
    <mergeCell ref="BT292:BU292"/>
    <mergeCell ref="H293:I293"/>
    <mergeCell ref="P293:Q293"/>
    <mergeCell ref="X293:Y293"/>
    <mergeCell ref="AF293:AG293"/>
    <mergeCell ref="AN293:AO293"/>
    <mergeCell ref="AV293:AW293"/>
    <mergeCell ref="BD293:BE293"/>
    <mergeCell ref="BL293:BM293"/>
    <mergeCell ref="BT293:BU293"/>
    <mergeCell ref="BD248:BE248"/>
    <mergeCell ref="BD249:BE249"/>
    <mergeCell ref="X246:Y246"/>
    <mergeCell ref="X247:Y247"/>
    <mergeCell ref="X248:Y248"/>
    <mergeCell ref="X249:Y249"/>
    <mergeCell ref="P246:Q246"/>
    <mergeCell ref="P247:Q247"/>
    <mergeCell ref="P248:Q248"/>
    <mergeCell ref="P249:Q249"/>
    <mergeCell ref="AV246:AW246"/>
    <mergeCell ref="AV247:AW247"/>
    <mergeCell ref="AV248:AW248"/>
    <mergeCell ref="AV249:AW249"/>
    <mergeCell ref="AN246:AO246"/>
    <mergeCell ref="AN247:AO247"/>
    <mergeCell ref="AN248:AO248"/>
    <mergeCell ref="AN249:AO249"/>
    <mergeCell ref="AF246:AG246"/>
    <mergeCell ref="AF247:AG247"/>
    <mergeCell ref="AF248:AG248"/>
    <mergeCell ref="AF249:AG249"/>
    <mergeCell ref="AF275:AG275"/>
    <mergeCell ref="AH275:AJ275"/>
    <mergeCell ref="AK275:AM275"/>
    <mergeCell ref="AN275:AO275"/>
    <mergeCell ref="AP275:AR275"/>
    <mergeCell ref="AS275:AU275"/>
    <mergeCell ref="AV275:AW275"/>
    <mergeCell ref="AX275:AZ275"/>
    <mergeCell ref="BA275:BC275"/>
    <mergeCell ref="BD275:BE275"/>
    <mergeCell ref="BF275:BH275"/>
    <mergeCell ref="BI275:BK275"/>
    <mergeCell ref="BL275:BM275"/>
    <mergeCell ref="H292:I292"/>
    <mergeCell ref="P292:Q292"/>
    <mergeCell ref="X292:Y292"/>
    <mergeCell ref="AF292:AG292"/>
    <mergeCell ref="AN292:AO292"/>
    <mergeCell ref="AV292:AW292"/>
    <mergeCell ref="BD292:BE292"/>
    <mergeCell ref="BL292:BM292"/>
    <mergeCell ref="H283:I283"/>
    <mergeCell ref="P283:Q283"/>
    <mergeCell ref="X283:Y283"/>
    <mergeCell ref="AF283:AG283"/>
    <mergeCell ref="AN283:AO283"/>
    <mergeCell ref="AV283:AW283"/>
    <mergeCell ref="BD283:BE283"/>
    <mergeCell ref="BL283:BM283"/>
    <mergeCell ref="P280:Q280"/>
    <mergeCell ref="X280:Y280"/>
    <mergeCell ref="AF280:AG280"/>
    <mergeCell ref="BN275:BP275"/>
    <mergeCell ref="BQ275:BS275"/>
    <mergeCell ref="BT275:BU275"/>
    <mergeCell ref="BV275:BX275"/>
    <mergeCell ref="H294:I294"/>
    <mergeCell ref="P294:Q294"/>
    <mergeCell ref="X294:Y294"/>
    <mergeCell ref="AF294:AG294"/>
    <mergeCell ref="AN294:AO294"/>
    <mergeCell ref="AV294:AW294"/>
    <mergeCell ref="BD294:BE294"/>
    <mergeCell ref="BL294:BM294"/>
    <mergeCell ref="BT294:BU294"/>
    <mergeCell ref="G274:G276"/>
    <mergeCell ref="H274:O274"/>
    <mergeCell ref="P274:W274"/>
    <mergeCell ref="X274:AE274"/>
    <mergeCell ref="AF274:AM274"/>
    <mergeCell ref="AN274:AU274"/>
    <mergeCell ref="AV274:BC274"/>
    <mergeCell ref="BD274:BK274"/>
    <mergeCell ref="BL274:BS274"/>
    <mergeCell ref="BT274:BX274"/>
    <mergeCell ref="H275:I275"/>
    <mergeCell ref="J275:L275"/>
    <mergeCell ref="M275:O275"/>
    <mergeCell ref="P275:Q275"/>
    <mergeCell ref="R275:T275"/>
    <mergeCell ref="U275:W275"/>
    <mergeCell ref="X275:Y275"/>
    <mergeCell ref="Z275:AB275"/>
    <mergeCell ref="AC275:AE275"/>
  </mergeCells>
  <conditionalFormatting sqref="H5 H7 H9 H11 H13 H17 H19 H21 H23 H25 H27 H29 H31 H33 H35 H37 H39 H41 H43 H45 H47 H49 H51 H53 H55 H57 H59 H61 H63 H65 H67 H69 H71 H73 H75 H77 H79 H81 H83 H85 H87 H89 H91 H93 H95 H97 H99 H101 H103 H105 H107 H109 H111 H113 H115 H117 H119 H121 H123 H125 H129 H131 H133 H135 H137 H139 H141 H143 H145 H147 H149 H151 H153 H155 H157 H159 H161 H163 H165 H167 H169 H171 H173 H175 H177 H179 H181 H183 H185 H187 H189 H191 H195 H197 H199 H201">
    <cfRule type="cellIs" dxfId="305" priority="321" operator="between">
      <formula>0.0000000000001</formula>
      <formula>2007.9</formula>
    </cfRule>
  </conditionalFormatting>
  <conditionalFormatting sqref="J232:O246">
    <cfRule type="cellIs" dxfId="304" priority="320" operator="between">
      <formula>0</formula>
      <formula>0.494999999999999</formula>
    </cfRule>
  </conditionalFormatting>
  <conditionalFormatting sqref="BV232:BX249">
    <cfRule type="cellIs" dxfId="303" priority="319" operator="between">
      <formula>0</formula>
      <formula>0.494999999999999</formula>
    </cfRule>
  </conditionalFormatting>
  <conditionalFormatting sqref="R232:R246">
    <cfRule type="cellIs" dxfId="302" priority="318" operator="between">
      <formula>0</formula>
      <formula>0.494999999999999</formula>
    </cfRule>
  </conditionalFormatting>
  <conditionalFormatting sqref="S232:S246">
    <cfRule type="cellIs" dxfId="301" priority="317" operator="between">
      <formula>0</formula>
      <formula>0.494999999999999</formula>
    </cfRule>
  </conditionalFormatting>
  <conditionalFormatting sqref="T232:T246">
    <cfRule type="cellIs" dxfId="300" priority="316" operator="between">
      <formula>0</formula>
      <formula>0.494999999999999</formula>
    </cfRule>
  </conditionalFormatting>
  <conditionalFormatting sqref="U232:U246">
    <cfRule type="cellIs" dxfId="299" priority="315" operator="between">
      <formula>0</formula>
      <formula>0.494999999999999</formula>
    </cfRule>
  </conditionalFormatting>
  <conditionalFormatting sqref="V232:V246">
    <cfRule type="cellIs" dxfId="298" priority="314" operator="between">
      <formula>0</formula>
      <formula>0.494999999999999</formula>
    </cfRule>
  </conditionalFormatting>
  <conditionalFormatting sqref="W232:W246">
    <cfRule type="cellIs" dxfId="297" priority="313" operator="between">
      <formula>0</formula>
      <formula>0.494999999999999</formula>
    </cfRule>
  </conditionalFormatting>
  <conditionalFormatting sqref="Z232">
    <cfRule type="cellIs" dxfId="296" priority="312" operator="between">
      <formula>0</formula>
      <formula>0.494999999999999</formula>
    </cfRule>
  </conditionalFormatting>
  <conditionalFormatting sqref="AA232">
    <cfRule type="cellIs" dxfId="295" priority="311" operator="between">
      <formula>0</formula>
      <formula>0.494999999999999</formula>
    </cfRule>
  </conditionalFormatting>
  <conditionalFormatting sqref="AB232">
    <cfRule type="cellIs" dxfId="294" priority="310" operator="between">
      <formula>0</formula>
      <formula>0.494999999999999</formula>
    </cfRule>
  </conditionalFormatting>
  <conditionalFormatting sqref="AC232">
    <cfRule type="cellIs" dxfId="293" priority="309" operator="between">
      <formula>0</formula>
      <formula>0.494999999999999</formula>
    </cfRule>
  </conditionalFormatting>
  <conditionalFormatting sqref="AD232">
    <cfRule type="cellIs" dxfId="292" priority="308" operator="between">
      <formula>0</formula>
      <formula>0.494999999999999</formula>
    </cfRule>
  </conditionalFormatting>
  <conditionalFormatting sqref="AE232">
    <cfRule type="cellIs" dxfId="291" priority="307" operator="between">
      <formula>0</formula>
      <formula>0.494999999999999</formula>
    </cfRule>
  </conditionalFormatting>
  <conditionalFormatting sqref="Z233">
    <cfRule type="cellIs" dxfId="290" priority="306" operator="between">
      <formula>0</formula>
      <formula>0.494999999999999</formula>
    </cfRule>
  </conditionalFormatting>
  <conditionalFormatting sqref="AA233">
    <cfRule type="cellIs" dxfId="289" priority="305" operator="between">
      <formula>0</formula>
      <formula>0.494999999999999</formula>
    </cfRule>
  </conditionalFormatting>
  <conditionalFormatting sqref="AB233">
    <cfRule type="cellIs" dxfId="288" priority="304" operator="between">
      <formula>0</formula>
      <formula>0.494999999999999</formula>
    </cfRule>
  </conditionalFormatting>
  <conditionalFormatting sqref="AC233">
    <cfRule type="cellIs" dxfId="287" priority="303" operator="between">
      <formula>0</formula>
      <formula>0.494999999999999</formula>
    </cfRule>
  </conditionalFormatting>
  <conditionalFormatting sqref="AD233">
    <cfRule type="cellIs" dxfId="286" priority="302" operator="between">
      <formula>0</formula>
      <formula>0.494999999999999</formula>
    </cfRule>
  </conditionalFormatting>
  <conditionalFormatting sqref="AE233">
    <cfRule type="cellIs" dxfId="285" priority="301" operator="between">
      <formula>0</formula>
      <formula>0.494999999999999</formula>
    </cfRule>
  </conditionalFormatting>
  <conditionalFormatting sqref="Z234">
    <cfRule type="cellIs" dxfId="284" priority="300" operator="between">
      <formula>0</formula>
      <formula>0.494999999999999</formula>
    </cfRule>
  </conditionalFormatting>
  <conditionalFormatting sqref="AA234">
    <cfRule type="cellIs" dxfId="283" priority="299" operator="between">
      <formula>0</formula>
      <formula>0.494999999999999</formula>
    </cfRule>
  </conditionalFormatting>
  <conditionalFormatting sqref="AB234">
    <cfRule type="cellIs" dxfId="282" priority="298" operator="between">
      <formula>0</formula>
      <formula>0.494999999999999</formula>
    </cfRule>
  </conditionalFormatting>
  <conditionalFormatting sqref="AC234">
    <cfRule type="cellIs" dxfId="281" priority="297" operator="between">
      <formula>0</formula>
      <formula>0.494999999999999</formula>
    </cfRule>
  </conditionalFormatting>
  <conditionalFormatting sqref="AD234">
    <cfRule type="cellIs" dxfId="280" priority="296" operator="between">
      <formula>0</formula>
      <formula>0.494999999999999</formula>
    </cfRule>
  </conditionalFormatting>
  <conditionalFormatting sqref="AE234">
    <cfRule type="cellIs" dxfId="279" priority="295" operator="between">
      <formula>0</formula>
      <formula>0.494999999999999</formula>
    </cfRule>
  </conditionalFormatting>
  <conditionalFormatting sqref="Z235">
    <cfRule type="cellIs" dxfId="278" priority="294" operator="between">
      <formula>0</formula>
      <formula>0.494999999999999</formula>
    </cfRule>
  </conditionalFormatting>
  <conditionalFormatting sqref="AA235">
    <cfRule type="cellIs" dxfId="277" priority="293" operator="between">
      <formula>0</formula>
      <formula>0.494999999999999</formula>
    </cfRule>
  </conditionalFormatting>
  <conditionalFormatting sqref="AB235">
    <cfRule type="cellIs" dxfId="276" priority="292" operator="between">
      <formula>0</formula>
      <formula>0.494999999999999</formula>
    </cfRule>
  </conditionalFormatting>
  <conditionalFormatting sqref="AC235">
    <cfRule type="cellIs" dxfId="275" priority="291" operator="between">
      <formula>0</formula>
      <formula>0.494999999999999</formula>
    </cfRule>
  </conditionalFormatting>
  <conditionalFormatting sqref="AD235">
    <cfRule type="cellIs" dxfId="274" priority="290" operator="between">
      <formula>0</formula>
      <formula>0.494999999999999</formula>
    </cfRule>
  </conditionalFormatting>
  <conditionalFormatting sqref="AE235">
    <cfRule type="cellIs" dxfId="273" priority="289" operator="between">
      <formula>0</formula>
      <formula>0.494999999999999</formula>
    </cfRule>
  </conditionalFormatting>
  <conditionalFormatting sqref="Z236">
    <cfRule type="cellIs" dxfId="272" priority="288" operator="between">
      <formula>0</formula>
      <formula>0.494999999999999</formula>
    </cfRule>
  </conditionalFormatting>
  <conditionalFormatting sqref="AA236">
    <cfRule type="cellIs" dxfId="271" priority="287" operator="between">
      <formula>0</formula>
      <formula>0.494999999999999</formula>
    </cfRule>
  </conditionalFormatting>
  <conditionalFormatting sqref="AB236">
    <cfRule type="cellIs" dxfId="270" priority="286" operator="between">
      <formula>0</formula>
      <formula>0.494999999999999</formula>
    </cfRule>
  </conditionalFormatting>
  <conditionalFormatting sqref="AC236">
    <cfRule type="cellIs" dxfId="269" priority="285" operator="between">
      <formula>0</formula>
      <formula>0.494999999999999</formula>
    </cfRule>
  </conditionalFormatting>
  <conditionalFormatting sqref="AD236">
    <cfRule type="cellIs" dxfId="268" priority="284" operator="between">
      <formula>0</formula>
      <formula>0.494999999999999</formula>
    </cfRule>
  </conditionalFormatting>
  <conditionalFormatting sqref="AE236">
    <cfRule type="cellIs" dxfId="267" priority="283" operator="between">
      <formula>0</formula>
      <formula>0.494999999999999</formula>
    </cfRule>
  </conditionalFormatting>
  <conditionalFormatting sqref="Z237">
    <cfRule type="cellIs" dxfId="266" priority="282" operator="between">
      <formula>0</formula>
      <formula>0.494999999999999</formula>
    </cfRule>
  </conditionalFormatting>
  <conditionalFormatting sqref="AA237">
    <cfRule type="cellIs" dxfId="265" priority="281" operator="between">
      <formula>0</formula>
      <formula>0.494999999999999</formula>
    </cfRule>
  </conditionalFormatting>
  <conditionalFormatting sqref="AB237">
    <cfRule type="cellIs" dxfId="264" priority="280" operator="between">
      <formula>0</formula>
      <formula>0.494999999999999</formula>
    </cfRule>
  </conditionalFormatting>
  <conditionalFormatting sqref="AC237">
    <cfRule type="cellIs" dxfId="263" priority="279" operator="between">
      <formula>0</formula>
      <formula>0.494999999999999</formula>
    </cfRule>
  </conditionalFormatting>
  <conditionalFormatting sqref="AD237">
    <cfRule type="cellIs" dxfId="262" priority="278" operator="between">
      <formula>0</formula>
      <formula>0.494999999999999</formula>
    </cfRule>
  </conditionalFormatting>
  <conditionalFormatting sqref="AE237">
    <cfRule type="cellIs" dxfId="261" priority="277" operator="between">
      <formula>0</formula>
      <formula>0.494999999999999</formula>
    </cfRule>
  </conditionalFormatting>
  <conditionalFormatting sqref="Z238">
    <cfRule type="cellIs" dxfId="260" priority="276" operator="between">
      <formula>0</formula>
      <formula>0.494999999999999</formula>
    </cfRule>
  </conditionalFormatting>
  <conditionalFormatting sqref="AA238">
    <cfRule type="cellIs" dxfId="259" priority="275" operator="between">
      <formula>0</formula>
      <formula>0.494999999999999</formula>
    </cfRule>
  </conditionalFormatting>
  <conditionalFormatting sqref="AB238">
    <cfRule type="cellIs" dxfId="258" priority="274" operator="between">
      <formula>0</formula>
      <formula>0.494999999999999</formula>
    </cfRule>
  </conditionalFormatting>
  <conditionalFormatting sqref="AC238">
    <cfRule type="cellIs" dxfId="257" priority="273" operator="between">
      <formula>0</formula>
      <formula>0.494999999999999</formula>
    </cfRule>
  </conditionalFormatting>
  <conditionalFormatting sqref="AD238">
    <cfRule type="cellIs" dxfId="256" priority="272" operator="between">
      <formula>0</formula>
      <formula>0.494999999999999</formula>
    </cfRule>
  </conditionalFormatting>
  <conditionalFormatting sqref="AE238">
    <cfRule type="cellIs" dxfId="255" priority="271" operator="between">
      <formula>0</formula>
      <formula>0.494999999999999</formula>
    </cfRule>
  </conditionalFormatting>
  <conditionalFormatting sqref="Z239">
    <cfRule type="cellIs" dxfId="254" priority="270" operator="between">
      <formula>0</formula>
      <formula>0.494999999999999</formula>
    </cfRule>
  </conditionalFormatting>
  <conditionalFormatting sqref="AA239">
    <cfRule type="cellIs" dxfId="253" priority="269" operator="between">
      <formula>0</formula>
      <formula>0.494999999999999</formula>
    </cfRule>
  </conditionalFormatting>
  <conditionalFormatting sqref="AB239">
    <cfRule type="cellIs" dxfId="252" priority="268" operator="between">
      <formula>0</formula>
      <formula>0.494999999999999</formula>
    </cfRule>
  </conditionalFormatting>
  <conditionalFormatting sqref="AC239">
    <cfRule type="cellIs" dxfId="251" priority="267" operator="between">
      <formula>0</formula>
      <formula>0.494999999999999</formula>
    </cfRule>
  </conditionalFormatting>
  <conditionalFormatting sqref="AD239">
    <cfRule type="cellIs" dxfId="250" priority="266" operator="between">
      <formula>0</formula>
      <formula>0.494999999999999</formula>
    </cfRule>
  </conditionalFormatting>
  <conditionalFormatting sqref="AE239">
    <cfRule type="cellIs" dxfId="249" priority="265" operator="between">
      <formula>0</formula>
      <formula>0.494999999999999</formula>
    </cfRule>
  </conditionalFormatting>
  <conditionalFormatting sqref="Z240">
    <cfRule type="cellIs" dxfId="248" priority="264" operator="between">
      <formula>0</formula>
      <formula>0.494999999999999</formula>
    </cfRule>
  </conditionalFormatting>
  <conditionalFormatting sqref="AA240">
    <cfRule type="cellIs" dxfId="247" priority="263" operator="between">
      <formula>0</formula>
      <formula>0.494999999999999</formula>
    </cfRule>
  </conditionalFormatting>
  <conditionalFormatting sqref="AB240">
    <cfRule type="cellIs" dxfId="246" priority="262" operator="between">
      <formula>0</formula>
      <formula>0.494999999999999</formula>
    </cfRule>
  </conditionalFormatting>
  <conditionalFormatting sqref="AC240">
    <cfRule type="cellIs" dxfId="245" priority="261" operator="between">
      <formula>0</formula>
      <formula>0.494999999999999</formula>
    </cfRule>
  </conditionalFormatting>
  <conditionalFormatting sqref="AD240">
    <cfRule type="cellIs" dxfId="244" priority="260" operator="between">
      <formula>0</formula>
      <formula>0.494999999999999</formula>
    </cfRule>
  </conditionalFormatting>
  <conditionalFormatting sqref="AE240">
    <cfRule type="cellIs" dxfId="243" priority="259" operator="between">
      <formula>0</formula>
      <formula>0.494999999999999</formula>
    </cfRule>
  </conditionalFormatting>
  <conditionalFormatting sqref="Z241">
    <cfRule type="cellIs" dxfId="242" priority="258" operator="between">
      <formula>0</formula>
      <formula>0.494999999999999</formula>
    </cfRule>
  </conditionalFormatting>
  <conditionalFormatting sqref="AA241">
    <cfRule type="cellIs" dxfId="241" priority="257" operator="between">
      <formula>0</formula>
      <formula>0.494999999999999</formula>
    </cfRule>
  </conditionalFormatting>
  <conditionalFormatting sqref="AB241">
    <cfRule type="cellIs" dxfId="240" priority="256" operator="between">
      <formula>0</formula>
      <formula>0.494999999999999</formula>
    </cfRule>
  </conditionalFormatting>
  <conditionalFormatting sqref="AC241">
    <cfRule type="cellIs" dxfId="239" priority="255" operator="between">
      <formula>0</formula>
      <formula>0.494999999999999</formula>
    </cfRule>
  </conditionalFormatting>
  <conditionalFormatting sqref="AD241">
    <cfRule type="cellIs" dxfId="238" priority="254" operator="between">
      <formula>0</formula>
      <formula>0.494999999999999</formula>
    </cfRule>
  </conditionalFormatting>
  <conditionalFormatting sqref="AE241">
    <cfRule type="cellIs" dxfId="237" priority="253" operator="between">
      <formula>0</formula>
      <formula>0.494999999999999</formula>
    </cfRule>
  </conditionalFormatting>
  <conditionalFormatting sqref="Z242">
    <cfRule type="cellIs" dxfId="236" priority="252" operator="between">
      <formula>0</formula>
      <formula>0.494999999999999</formula>
    </cfRule>
  </conditionalFormatting>
  <conditionalFormatting sqref="AA242">
    <cfRule type="cellIs" dxfId="235" priority="251" operator="between">
      <formula>0</formula>
      <formula>0.494999999999999</formula>
    </cfRule>
  </conditionalFormatting>
  <conditionalFormatting sqref="AB242">
    <cfRule type="cellIs" dxfId="234" priority="250" operator="between">
      <formula>0</formula>
      <formula>0.494999999999999</formula>
    </cfRule>
  </conditionalFormatting>
  <conditionalFormatting sqref="AC242">
    <cfRule type="cellIs" dxfId="233" priority="249" operator="between">
      <formula>0</formula>
      <formula>0.494999999999999</formula>
    </cfRule>
  </conditionalFormatting>
  <conditionalFormatting sqref="AD242">
    <cfRule type="cellIs" dxfId="232" priority="248" operator="between">
      <formula>0</formula>
      <formula>0.494999999999999</formula>
    </cfRule>
  </conditionalFormatting>
  <conditionalFormatting sqref="AE242">
    <cfRule type="cellIs" dxfId="231" priority="247" operator="between">
      <formula>0</formula>
      <formula>0.494999999999999</formula>
    </cfRule>
  </conditionalFormatting>
  <conditionalFormatting sqref="Z243:Z244">
    <cfRule type="cellIs" dxfId="230" priority="246" operator="between">
      <formula>0</formula>
      <formula>0.494999999999999</formula>
    </cfRule>
  </conditionalFormatting>
  <conditionalFormatting sqref="AA243:AA244">
    <cfRule type="cellIs" dxfId="229" priority="245" operator="between">
      <formula>0</formula>
      <formula>0.494999999999999</formula>
    </cfRule>
  </conditionalFormatting>
  <conditionalFormatting sqref="AB243:AB244">
    <cfRule type="cellIs" dxfId="228" priority="244" operator="between">
      <formula>0</formula>
      <formula>0.494999999999999</formula>
    </cfRule>
  </conditionalFormatting>
  <conditionalFormatting sqref="AC243:AC244">
    <cfRule type="cellIs" dxfId="227" priority="243" operator="between">
      <formula>0</formula>
      <formula>0.494999999999999</formula>
    </cfRule>
  </conditionalFormatting>
  <conditionalFormatting sqref="AD243:AD244">
    <cfRule type="cellIs" dxfId="226" priority="242" operator="between">
      <formula>0</formula>
      <formula>0.494999999999999</formula>
    </cfRule>
  </conditionalFormatting>
  <conditionalFormatting sqref="AE243:AE244">
    <cfRule type="cellIs" dxfId="225" priority="241" operator="between">
      <formula>0</formula>
      <formula>0.494999999999999</formula>
    </cfRule>
  </conditionalFormatting>
  <conditionalFormatting sqref="Z245:Z246">
    <cfRule type="cellIs" dxfId="224" priority="240" operator="between">
      <formula>0</formula>
      <formula>0.494999999999999</formula>
    </cfRule>
  </conditionalFormatting>
  <conditionalFormatting sqref="AA245:AA246">
    <cfRule type="cellIs" dxfId="223" priority="239" operator="between">
      <formula>0</formula>
      <formula>0.494999999999999</formula>
    </cfRule>
  </conditionalFormatting>
  <conditionalFormatting sqref="AB245:AB246">
    <cfRule type="cellIs" dxfId="222" priority="238" operator="between">
      <formula>0</formula>
      <formula>0.494999999999999</formula>
    </cfRule>
  </conditionalFormatting>
  <conditionalFormatting sqref="AC245:AC246">
    <cfRule type="cellIs" dxfId="221" priority="237" operator="between">
      <formula>0</formula>
      <formula>0.494999999999999</formula>
    </cfRule>
  </conditionalFormatting>
  <conditionalFormatting sqref="AD245:AD246">
    <cfRule type="cellIs" dxfId="220" priority="236" operator="between">
      <formula>0</formula>
      <formula>0.494999999999999</formula>
    </cfRule>
  </conditionalFormatting>
  <conditionalFormatting sqref="AE245:AE246">
    <cfRule type="cellIs" dxfId="219" priority="235" operator="between">
      <formula>0</formula>
      <formula>0.494999999999999</formula>
    </cfRule>
  </conditionalFormatting>
  <conditionalFormatting sqref="J232:O246 R232:W246 Z232:AE246 AH232:AM246 AP232:AU246 AX232:BC246 BF232:BK246 BV232:BX249 BN232:BS249">
    <cfRule type="cellIs" dxfId="218" priority="234" operator="between">
      <formula>0.45</formula>
      <formula>0.494999999999999</formula>
    </cfRule>
  </conditionalFormatting>
  <conditionalFormatting sqref="AH232:AH246">
    <cfRule type="cellIs" dxfId="217" priority="233" operator="between">
      <formula>0</formula>
      <formula>0.494999999999999</formula>
    </cfRule>
  </conditionalFormatting>
  <conditionalFormatting sqref="AI232:AI246">
    <cfRule type="cellIs" dxfId="216" priority="232" operator="between">
      <formula>0</formula>
      <formula>0.494999999999999</formula>
    </cfRule>
  </conditionalFormatting>
  <conditionalFormatting sqref="AJ232:AJ246">
    <cfRule type="cellIs" dxfId="215" priority="231" operator="between">
      <formula>0</formula>
      <formula>0.494999999999999</formula>
    </cfRule>
  </conditionalFormatting>
  <conditionalFormatting sqref="AK232:AK246">
    <cfRule type="cellIs" dxfId="214" priority="230" operator="between">
      <formula>0</formula>
      <formula>0.494999999999999</formula>
    </cfRule>
  </conditionalFormatting>
  <conditionalFormatting sqref="AL232:AL246">
    <cfRule type="cellIs" dxfId="213" priority="229" operator="between">
      <formula>0</formula>
      <formula>0.494999999999999</formula>
    </cfRule>
  </conditionalFormatting>
  <conditionalFormatting sqref="AM232:AM246">
    <cfRule type="cellIs" dxfId="212" priority="228" operator="between">
      <formula>0</formula>
      <formula>0.494999999999999</formula>
    </cfRule>
  </conditionalFormatting>
  <conditionalFormatting sqref="AP232:AP246">
    <cfRule type="cellIs" dxfId="211" priority="227" operator="between">
      <formula>0</formula>
      <formula>0.494999999999999</formula>
    </cfRule>
  </conditionalFormatting>
  <conditionalFormatting sqref="AQ232:AQ246">
    <cfRule type="cellIs" dxfId="210" priority="226" operator="between">
      <formula>0</formula>
      <formula>0.494999999999999</formula>
    </cfRule>
  </conditionalFormatting>
  <conditionalFormatting sqref="AR232:AR246">
    <cfRule type="cellIs" dxfId="209" priority="225" operator="between">
      <formula>0</formula>
      <formula>0.494999999999999</formula>
    </cfRule>
  </conditionalFormatting>
  <conditionalFormatting sqref="AS232:AS246">
    <cfRule type="cellIs" dxfId="208" priority="224" operator="between">
      <formula>0</formula>
      <formula>0.494999999999999</formula>
    </cfRule>
  </conditionalFormatting>
  <conditionalFormatting sqref="AT232:AT246">
    <cfRule type="cellIs" dxfId="207" priority="223" operator="between">
      <formula>0</formula>
      <formula>0.494999999999999</formula>
    </cfRule>
  </conditionalFormatting>
  <conditionalFormatting sqref="AU232:AU246">
    <cfRule type="cellIs" dxfId="206" priority="222" operator="between">
      <formula>0</formula>
      <formula>0.494999999999999</formula>
    </cfRule>
  </conditionalFormatting>
  <conditionalFormatting sqref="AX232 AX234 AX236 AX238 AX240 AX242 AX245:AX246">
    <cfRule type="cellIs" dxfId="205" priority="221" operator="between">
      <formula>0</formula>
      <formula>0.494999999999999</formula>
    </cfRule>
  </conditionalFormatting>
  <conditionalFormatting sqref="AY232 AY234 AY236 AY238 AY240 AY242 AY245:AY246">
    <cfRule type="cellIs" dxfId="204" priority="220" operator="between">
      <formula>0</formula>
      <formula>0.494999999999999</formula>
    </cfRule>
  </conditionalFormatting>
  <conditionalFormatting sqref="AZ232 AZ234 AZ236 AZ238 AZ240 AZ242 AZ245:AZ246">
    <cfRule type="cellIs" dxfId="203" priority="219" operator="between">
      <formula>0</formula>
      <formula>0.494999999999999</formula>
    </cfRule>
  </conditionalFormatting>
  <conditionalFormatting sqref="BA232 BA234 BA236 BA238 BA240 BA242 BA245:BA246">
    <cfRule type="cellIs" dxfId="202" priority="218" operator="between">
      <formula>0</formula>
      <formula>0.494999999999999</formula>
    </cfRule>
  </conditionalFormatting>
  <conditionalFormatting sqref="BB232 BB234 BB236 BB238 BB240 BB242 BB245:BB246">
    <cfRule type="cellIs" dxfId="201" priority="217" operator="between">
      <formula>0</formula>
      <formula>0.494999999999999</formula>
    </cfRule>
  </conditionalFormatting>
  <conditionalFormatting sqref="BC232 BC234 BC236 BC238 BC240 BC242 BC245:BC246">
    <cfRule type="cellIs" dxfId="200" priority="216" operator="between">
      <formula>0</formula>
      <formula>0.494999999999999</formula>
    </cfRule>
  </conditionalFormatting>
  <conditionalFormatting sqref="AX233 AX235 AX237 AX239 AX241 AX243:AX244">
    <cfRule type="cellIs" dxfId="199" priority="215" operator="between">
      <formula>0</formula>
      <formula>0.494999999999999</formula>
    </cfRule>
  </conditionalFormatting>
  <conditionalFormatting sqref="AY233 AY235 AY237 AY239 AY241 AY243:AY244">
    <cfRule type="cellIs" dxfId="198" priority="214" operator="between">
      <formula>0</formula>
      <formula>0.494999999999999</formula>
    </cfRule>
  </conditionalFormatting>
  <conditionalFormatting sqref="AZ233 AZ235 AZ237 AZ239 AZ241 AZ243:AZ244">
    <cfRule type="cellIs" dxfId="197" priority="213" operator="between">
      <formula>0</formula>
      <formula>0.494999999999999</formula>
    </cfRule>
  </conditionalFormatting>
  <conditionalFormatting sqref="BA233 BA235 BA237 BA239 BA241 BA243:BA244">
    <cfRule type="cellIs" dxfId="196" priority="212" operator="between">
      <formula>0</formula>
      <formula>0.494999999999999</formula>
    </cfRule>
  </conditionalFormatting>
  <conditionalFormatting sqref="BB233 BB235 BB237 BB239 BB241 BB243:BB244">
    <cfRule type="cellIs" dxfId="195" priority="211" operator="between">
      <formula>0</formula>
      <formula>0.494999999999999</formula>
    </cfRule>
  </conditionalFormatting>
  <conditionalFormatting sqref="BC233 BC235 BC237 BC239 BC241 BC243:BC244">
    <cfRule type="cellIs" dxfId="194" priority="210" operator="between">
      <formula>0</formula>
      <formula>0.494999999999999</formula>
    </cfRule>
  </conditionalFormatting>
  <conditionalFormatting sqref="I5 I7 I9 I11 I13 I17 I19 I21 I23 I25 I27 I29 I31 I33 I35 I37 I39 I41 I43 I45 I47 I49 I51 I53 I55 I57 I59 I61 I63 I65 I67 I69 I71 I73 I75 I77 I79 I81 I83 I85 I87 I89 I91 I93 I95 I97 I99 I101 I103 I105 I107 I109 I111 I113 I115 I117 I119 I121 I123 I125 I129 I131 I133 I135 I137 I139 I141 I143 I145 I147 I149 I151 I153 I155 I157 I159 I161 I163 I165 I167 I169 I171 I173 I175 I177 I179 I181 I183 I185 I187 I189 I191 I195 I197 I199 I201">
    <cfRule type="cellIs" dxfId="193" priority="209" operator="between">
      <formula>0.0000000000001</formula>
      <formula>2007.9</formula>
    </cfRule>
  </conditionalFormatting>
  <conditionalFormatting sqref="H6 H8 H10 H12 H14 H16 H18 H20 H22 H24 H26 H28 H30 H32 H34 H36 H38 H40 H42 H44 H46 H48 H50 H52 H54 H56 H58 H60 H62 H64 H66 H68 H70 H72 H74 H76 H78 H80 H82 H84 H86 H88 H90 H92 H94 H96 H98 H100 H102 H104 H106 H108 H110 H112 H114 H116 H120 H122 H124 H126 H128 H130 H132 H134 H136 H138 H140 H142 H144 H146 H148 H150 H152 H154 H156 H158 H160 H162 H164 H166 H168 H170 H172 H174 H176 H178 H180 H182 H184 H188 H190 H192 H194 H196 H198">
    <cfRule type="cellIs" dxfId="192" priority="202" operator="between">
      <formula>0.0000000000001</formula>
      <formula>2007.9</formula>
    </cfRule>
  </conditionalFormatting>
  <conditionalFormatting sqref="I6 I8 I10 I12 I14 I16 I18 I20 I22 I24 I26 I28 I30 I32 I34 I36 I38 I40 I42 I44 I46 I48 I50 I52 I54 I56 I58 I60 I62 I64 I66 I68 I70 I72 I74 I76 I78 I80 I82 I84 I86 I88 I90 I92 I94 I96 I98 I100 I102 I104 I106 I108 I110 I112 I114 I116 I120 I122 I124 I126 I128 I130 I132 I134 I136 I138 I140 I142 I144 I146 I148 I150 I152 I154 I156 I158 I160 I162 I164 I166 I168 I170 I172 I174 I176 I178 I180 I182 I184 I188 I190 I192 I194 I196 I198">
    <cfRule type="cellIs" dxfId="191" priority="201" operator="between">
      <formula>0.0000000000001</formula>
      <formula>2007.9</formula>
    </cfRule>
  </conditionalFormatting>
  <conditionalFormatting sqref="P5 P7 P9 P11 P13 P15 P17 P19 P21 P23 P25 P27 P29 P31 P33 P35 P37 P39 P41 P43 P45 P47 P49 P51 P53 P55 P57 P59 P61 P63 P65 P67 P69 P71 P73 P75 P77 P79 P81 P83 P85 P87 P89 P91 P93 P95 P97 P99 P101 P103 P105 P107 P109 P111 P113 P115 P117 P119 P121 P123 P125 P129 P131 P133 P135 P137 P139 P141 P143 P145 P147 P149 P151 P153 P155 P157 P159 P161 P163 P165 P167 P169 P171 P173 P175 P177 P179 P181 P183 P185 P187 P189 P191 P195 P197 P199 P201">
    <cfRule type="cellIs" dxfId="190" priority="200" operator="between">
      <formula>0.0000000000001</formula>
      <formula>2007.9</formula>
    </cfRule>
  </conditionalFormatting>
  <conditionalFormatting sqref="Q5 Q7 Q9 Q11 Q13 Q15 Q17 Q19 Q21 Q23 Q25 Q27 Q29 Q31 Q33 Q35 Q37 Q39 Q41 Q43 Q45 Q47 Q49 Q51 Q53 Q55 Q57 Q59 Q61 Q63 Q65 Q67 Q69 Q71 Q73 Q75 Q77 Q79 Q81 Q83 Q85 Q87 Q89 Q91 Q93 Q95 Q97 Q99 Q101 Q103 Q105 Q107 Q109 Q111 Q113 Q115 Q117 Q119 Q121 Q123 Q125 Q129 Q131 Q133 Q135 Q137 Q139 Q141 Q143 Q145 Q147 Q149 Q151 Q153 Q155 Q157 Q159 Q161 Q163 Q165 Q167 Q169 Q171 Q173 Q175 Q177 Q179 Q181 Q183 Q185 Q187 Q189 Q191 Q195 Q197 Q199 Q201">
    <cfRule type="cellIs" dxfId="189" priority="199" operator="between">
      <formula>0.0000000000001</formula>
      <formula>2007.9</formula>
    </cfRule>
  </conditionalFormatting>
  <conditionalFormatting sqref="P6 P8 P10 P12 P14 P16 P18 P20 P22 P24 P26 P28 P30 P32 P34 P36 P38 P40 P44 P46 P48 P50 P52 P54 P56 P58 P60 P62 P64 P66 P68 P70 P72 P74 P76 P78 P80 P82 P84 P86 P88 P90 P92 P94 P96 P98 P100 P102 P104 P106 P108 P110 P112 P114 P116 P120 P122 P124 P126 P128 P130 P132 P134 P136 P138 P140 P142 P144 P146 P148 P150 P152 P154 P156 P158 P160 P162 P164 P166 P168 P170 P172 P174 P176 P178 P180 P182 P184 P188 P190 P192 P194 P196 P198">
    <cfRule type="cellIs" dxfId="188" priority="198" operator="between">
      <formula>0.0000000000001</formula>
      <formula>2007.9</formula>
    </cfRule>
  </conditionalFormatting>
  <conditionalFormatting sqref="Q6 Q8 Q10 Q12 Q14 Q16 Q18 Q20 Q22 Q24 Q26 Q28 Q30 Q32 Q34 Q36 Q38 Q40 Q44 Q46 Q48 Q50 Q52 Q54 Q56 Q58 Q60 Q62 Q64 Q66 Q68 Q70 Q72 Q74 Q76 Q78 Q80 Q82 Q84 Q86 Q88 Q90 Q92 Q94 Q96 Q98 Q100 Q102 Q104 Q106 Q108 Q110 Q112 Q114 Q116 Q120 Q122 Q124 Q126 Q128 Q130 Q132 Q134 Q136 Q138 Q140 Q142 Q144 Q146 Q148 Q150 Q152 Q154 Q156 Q158 Q160 Q162 Q164 Q166 Q168 Q170 Q172 Q174 Q176 Q178 Q180 Q182 Q184 Q188 Q190 Q192 Q194 Q196 Q198">
    <cfRule type="cellIs" dxfId="187" priority="197" operator="between">
      <formula>0.0000000000001</formula>
      <formula>2007.9</formula>
    </cfRule>
  </conditionalFormatting>
  <conditionalFormatting sqref="X5 X7 X9 X11 X13 X17 X19 X21 X23 X25 X27 X29 X31 X33 X35 X37 X39 X41 X43 X45 X47 X49 X51 X53 X55 X57 X59 X61 X63 X65 X67 X69 X71 X73 X75 X77 X79 X81 X83 X85 X87 X89 X91 X93 X95 X97 X99 X101 X103 X105 X107 X109 X111 X113 X115 X117 X119 X121 X123 X125 X129 X131 X133 X135 X137 X139 X141 X143 X145 X147 X149 X151 X153 X155 X157 X159 X161 X163 X165 X167 X169 X171 X173 X175 X177 X179 X181 X183 X185 X187 X189 X191 X193 X195 X197 X199 X201">
    <cfRule type="cellIs" dxfId="186" priority="196" operator="between">
      <formula>0.0000000000001</formula>
      <formula>2007.9</formula>
    </cfRule>
  </conditionalFormatting>
  <conditionalFormatting sqref="Y5 Y7 Y9 Y11 Y13 Y17 Y19 Y21 Y23 Y25 Y27 Y29 Y31 Y33 Y35 Y37 Y39 Y41 Y43 Y45 Y47 Y49 Y51 Y53 Y55 Y57 Y59 Y61 Y63 Y65 Y67 Y69 Y71 Y73 Y75 Y77 Y79 Y81 Y83 Y85 Y87 Y89 Y91 Y93 Y95 Y97 Y99 Y101 Y103 Y105 Y107 Y109 Y111 Y113 Y115 Y117 Y119 Y121 Y123 Y125 Y129 Y131 Y133 Y135 Y137 Y139 Y141 Y143 Y145 Y147 Y149 Y151 Y153 Y155 Y157 Y159 Y161 Y163 Y165 Y167 Y169 Y171 Y173 Y175 Y177 Y179 Y181 Y183 Y185 Y187 Y189 Y191 Y193 Y195 Y197 Y199 Y201">
    <cfRule type="cellIs" dxfId="185" priority="195" operator="between">
      <formula>0.0000000000001</formula>
      <formula>2007.9</formula>
    </cfRule>
  </conditionalFormatting>
  <conditionalFormatting sqref="X6 X8 X10 X12 X14 X16 X18 X20 X22 X24 X26 X28 X30 X32 X34 X36 X38 X40 X42 X44 X46 X48 X50 X52 X54 X56 X58 X60 X62 X64 X66 X68 X70 X74 X76 X78 X80 X82 X84 X86 X88 X90 X92 X94 X96 X98 X100 X102 X104 X106 X108 X110 X112 X114 X116 X120 X122 X124 X126 X128 X130 X132 X134 X136 X138 X140 X142 X144 X146 X148 X150 X152 X154 X156 X158 X160 X162 X164 X166 X168 X170 X172 X174 X176 X178 X180 X182 X184 X186 X188 X190 X192 X196 X198 X200">
    <cfRule type="cellIs" dxfId="184" priority="194" operator="between">
      <formula>0.0000000000001</formula>
      <formula>2007.9</formula>
    </cfRule>
  </conditionalFormatting>
  <conditionalFormatting sqref="Y6 Y8 Y10 Y12 Y14 Y16 Y18 Y20 Y22 Y24 Y26 Y28 Y30 Y32 Y34 Y36 Y38 Y40 Y42 Y44 Y46 Y48 Y50 Y52 Y54 Y56 Y58 Y60 Y62 Y64 Y66 Y68 Y70 Y74 Y76 Y78 Y80 Y82 Y84 Y86 Y88 Y90 Y92 Y94 Y96 Y98 Y100 Y102 Y104 Y106 Y108 Y110 Y112 Y114 Y116 Y120 Y122 Y124 Y126 Y128 Y130 Y132 Y134 Y136 Y138 Y140 Y142 Y144 Y146 Y148 Y150 Y152 Y154 Y156 Y158 Y160 Y162 Y164 Y166 Y168 Y170 Y172 Y174 Y176 Y178 Y180 Y182 Y184 Y186 Y188 Y190 Y192 Y196 Y198 Y200">
    <cfRule type="cellIs" dxfId="183" priority="193" operator="between">
      <formula>0.0000000000001</formula>
      <formula>2007.9</formula>
    </cfRule>
  </conditionalFormatting>
  <conditionalFormatting sqref="AF5 AF7 AF9 AF11 AF13 AF15 AF17 AF19 AF21 AF23 AF25 AF27 AF29 AF31 AF33 AF35 AF37 AF39 AF41 AF43 AF45 AF47 AF49 AF51 AF53 AF55 AF57 AF59 AF61 AF63 AF65 AF67 AF69 AF71 AF73 AF75 AF77 AF79 AF81 AF83 AF85 AF87 AF89 AF91 AF93 AF95 AF97 AF99 AF101 AF103 AF105 AF107 AF109 AF111 AF113 AF115 AF117 AF119 AF121 AF123 AF125 AF129 AF131 AF133 AF135 AF137 AF139 AF141 AF143 AF145 AF147 AF149 AF151 AF153 AF155 AF157 AF159 AF161 AF163 AF165 AF167 AF169 AF171 AF173 AF175 AF177 AF179 AF181 AF183 AF185 AF187 AF189 AF191 AF193 AF195 AF197 AF199 AF201">
    <cfRule type="cellIs" dxfId="182" priority="192" operator="between">
      <formula>0.0000000000001</formula>
      <formula>2007.9</formula>
    </cfRule>
  </conditionalFormatting>
  <conditionalFormatting sqref="AG5 AG7 AG9 AG11 AG13 AG15 AG17 AG19 AG21 AG23 AG25 AG27 AG29 AG31 AG33 AG35 AG37 AG39 AG41 AG43 AG45 AG47 AG49 AG51 AG53 AG55 AG57 AG59 AG61 AG63 AG65 AG67 AG69 AG71 AG73 AG75 AG77 AG79 AG81 AG83 AG85 AG87 AG89 AG91 AG93 AG95 AG97 AG99 AG101 AG103 AG105 AG107 AG109 AG111 AG113 AG115 AG117 AG119 AG121 AG123 AG125 AG129 AG131 AG133 AG135 AG137 AG139 AG141 AG143 AG145 AG147 AG149 AG151 AG153 AG155 AG157 AG159 AG161 AG163 AG165 AG167 AG169 AG171 AG173 AG175 AG177 AG179 AG181 AG183 AG185 AG187 AG189 AG191 AG193 AG195 AG197 AG199 AG201">
    <cfRule type="cellIs" dxfId="181" priority="191" operator="between">
      <formula>0.0000000000001</formula>
      <formula>2007.9</formula>
    </cfRule>
  </conditionalFormatting>
  <conditionalFormatting sqref="AF6 AF8 AF10 AF12 AF14 AF16 AF18 AF20 AF22 AF24 AF26 AF28 AF30 AF32 AF34 AF36 AF38 AF40 AF42 AF44 AF46 AF48 AF50 AF52 AF54 AF56 AF58 AF60 AF62 AF64 AF66 AF68 AF70 AF74 AF76 AF78 AF80 AF82 AF84 AF86 AF88 AF90 AF92 AF94 AF96 AF98 AF100 AF102 AF104 AF106 AF108 AF110 AF112 AF114 AF116 AF118 AF120 AF122 AF124 AF126 AF128 AF130 AF132 AF134 AF136 AF138 AF140 AF142 AF144 AF146 AF148 AF150 AF152 AF154 AF156 AF158 AF160 AF162 AF164 AF166 AF168 AF170 AF172 AF174 AF176 AF178 AF180 AF182 AF184 AF186 AF188 AF190 AF192 AF196 AF198 AF200">
    <cfRule type="cellIs" dxfId="180" priority="190" operator="between">
      <formula>0.0000000000001</formula>
      <formula>2007.9</formula>
    </cfRule>
  </conditionalFormatting>
  <conditionalFormatting sqref="AG6 AG8 AG10 AG12 AG14 AG16 AG18 AG20 AG22 AG24 AG26 AG28 AG30 AG32 AG34 AG36 AG38 AG40 AG42 AG44 AG46 AG48 AG50 AG52 AG54 AG56 AG58 AG60 AG62 AG64 AG66 AG68 AG70 AG74 AG76 AG78 AG80 AG82 AG84 AG86 AG88 AG90 AG92 AG94 AG96 AG98 AG100 AG102 AG104 AG106 AG108 AG110 AG112 AG114 AG116 AG118 AG120 AG122 AG124 AG126 AG128 AG130 AG132 AG134 AG136 AG138 AG140 AG142 AG144 AG146 AG148 AG150 AG152 AG154 AG156 AG158 AG160 AG162 AG164 AG166 AG168 AG170 AG172 AG174 AG176 AG178 AG180 AG182 AG184 AG186 AG188 AG190 AG192 AG196 AG198 AG200">
    <cfRule type="cellIs" dxfId="179" priority="189" operator="between">
      <formula>0.0000000000001</formula>
      <formula>2007.9</formula>
    </cfRule>
  </conditionalFormatting>
  <conditionalFormatting sqref="AN5 AN7 AN9 AN11 AN13 AN17 AN19 AN21 AN23 AN25 AN27 AN29 AN31 AN33 AN35 AN37 AN39 AN41 AN43 AN45 AN47 AN49 AN51 AN53 AN55 AN57 AN59 AN61 AN63 AN65 AN67 AN69 AN71 AN73 AN75 AN77 AN79 AN81 AN83 AN85 AN87 AN89 AN91 AN93 AN95 AN97 AN99 AN101 AN103 AN105 AN107 AN109 AN111 AN113 AN115 AN117 AN119 AN121 AN123 AN125 AN129 AN131 AN133 AN135 AN137 AN139 AN141 AN143 AN145 AN147 AN149 AN151 AN153 AN155 AN157 AN159 AN161 AN163 AN165 AN167 AN169 AN171 AN173 AN175 AN177 AN179 AN181 AN183 AN185 AN187 AN189 AN191 AN195 AN197 AN199 AN201">
    <cfRule type="cellIs" dxfId="178" priority="188" operator="between">
      <formula>0.0000000000001</formula>
      <formula>2007.9</formula>
    </cfRule>
  </conditionalFormatting>
  <conditionalFormatting sqref="AO5 AO7 AO9 AO11 AO13 AO17 AO19 AO21 AO23 AO25 AO27 AO29 AO31 AO33 AO35 AO37 AO39 AO41 AO43 AO45 AO47 AO49 AO51 AO53 AO55 AO57 AO59 AO61 AO63 AO65 AO67 AO69 AO71 AO73 AO75 AO77 AO79 AO81 AO83 AO85 AO87 AO89 AO91 AO93 AO95 AO97 AO99 AO101 AO103 AO105 AO107 AO109 AO111 AO113 AO115 AO117 AO119 AO121 AO123 AO125 AO129 AO131 AO133 AO135 AO137 AO139 AO141 AO143 AO145 AO147 AO149 AO151 AO153 AO155 AO157 AO159 AO161 AO163 AO165 AO167 AO169 AO171 AO173 AO175 AO177 AO179 AO181 AO183 AO185 AO187 AO189 AO191 AO195 AO197 AO199 AO201">
    <cfRule type="cellIs" dxfId="177" priority="187" operator="between">
      <formula>0.0000000000001</formula>
      <formula>2007.9</formula>
    </cfRule>
  </conditionalFormatting>
  <conditionalFormatting sqref="AV5 AV7 AV9 AV11 AV13 AV17 AV19 AV21 AV23 AV25 AV27 AV29 AV31 AV33 AV35 AV37 AV39 AV41 AV43 AV45 AV47 AV49 AV51 AV53 AV55 AV57 AV59 AV61 AV63 AV65 AV67 AV69 AV71 AV73 AV75 AV77 AV79 AV81 AV83 AV85 AV87 AV89 AV91 AV93 AV95 AV97 AV99 AV101 AV103 AV105 AV107 AV109 AV111 AV113 AV115 AV117 AV119 AV121 AV123 AV125 AV129 AV131 AV133 AV135 AV137 AV139 AV141 AV143 AV145 AV147 AV149 AV151 AV153 AV155 AV157 AV159 AV161 AV163 AV165 AV167 AV169 AV171 AV173 AV175 AV177 AV179 AV181 AV183 AV185 AV187 AV189 AV191 AV195 AV197 AV199 AV201">
    <cfRule type="cellIs" dxfId="176" priority="184" operator="between">
      <formula>0.0000000000001</formula>
      <formula>2007.9</formula>
    </cfRule>
  </conditionalFormatting>
  <conditionalFormatting sqref="AW5 AW7 AW9 AW11 AW13 AW17 AW19 AW21 AW23 AW25 AW27 AW29 AW31 AW33 AW35 AW37 AW39 AW41 AW43 AW45 AW47 AW49 AW51 AW53 AW55 AW57 AW59 AW61 AW63 AW65 AW67 AW69 AW71 AW73 AW75 AW77 AW79 AW81 AW83 AW85 AW87 AW89 AW91 AW93 AW95 AW97 AW99 AW101 AW103 AW105 AW107 AW109 AW111 AW113 AW115 AW117 AW119 AW121 AW123 AW125 AW129 AW131 AW133 AW135 AW137 AW139 AW141 AW143 AW145 AW147 AW149 AW151 AW153 AW155 AW157 AW159 AW161 AW163 AW165 AW167 AW169 AW171 AW173 AW175 AW177 AW179 AW181 AW183 AW185 AW187 AW189 AW191 AW195 AW197 AW199 AW201">
    <cfRule type="cellIs" dxfId="175" priority="183" operator="between">
      <formula>0.0000000000001</formula>
      <formula>2007.9</formula>
    </cfRule>
  </conditionalFormatting>
  <conditionalFormatting sqref="BD5 BD7 BD9 BD11 BD13 BD17 BD19 BD21 BD23 BD25 BD27 BD29 BD31 BD33 BD35 BD37 BD39 BD41 BD43 BD45 BD47 BD49 BD51 BD53 BD55 BD57 BD59 BD61 BD63 BD65 BD67 BD69 BD71 BD73 BD75 BD77 BD79 BD81 BD83 BD85 BD87 BD89 BD91 BD93 BD95 BD97 BD99 BD101 BD103 BD105 BD107 BD109 BD111 BD113 BD115 BD117 BD119 BD121 BD123 BD125 BD129 BD131 BD133 BD135 BD137 BD139 BD141 BD143 BD145 BD147 BD149 BD151 BD153 BD155 BD157 BD159 BD161 BD163 BD165 BD167 BD169 BD171 BD173 BD175 BD177 BD179 BD181 BD183 BD185 BD187 BD189 BD191 BD195 BD197 BD199 BD201">
    <cfRule type="cellIs" dxfId="174" priority="180" operator="between">
      <formula>0.0000000000001</formula>
      <formula>2007.9</formula>
    </cfRule>
  </conditionalFormatting>
  <conditionalFormatting sqref="BE5 BE7 BE9 BE11 BE13 BE17 BE19 BE21 BE23 BE25 BE27 BE29 BE31 BE33 BE35 BE37 BE39 BE41 BE43 BE45 BE47 BE49 BE51 BE53 BE55 BE57 BE59 BE61 BE63 BE65 BE67 BE69 BE71 BE73 BE75 BE77 BE79 BE81 BE83 BE85 BE87 BE89 BE91 BE93 BE95 BE97 BE99 BE101 BE103 BE105 BE107 BE109 BE111 BE113 BE115 BE117 BE119 BE121 BE123 BE125 BE129 BE131 BE133 BE135 BE137 BE139 BE141 BE143 BE145 BE147 BE149 BE151 BE153 BE155 BE157 BE159 BE161 BE163 BE165 BE167 BE169 BE171 BE173 BE175 BE177 BE179 BE181 BE183 BE185 BE187 BE189 BE191 BE195 BE197 BE199 BE201">
    <cfRule type="cellIs" dxfId="173" priority="179" operator="between">
      <formula>0.0000000000001</formula>
      <formula>2007.9</formula>
    </cfRule>
  </conditionalFormatting>
  <conditionalFormatting sqref="BD6 BD8 BD10 BD12 BD14 BD16 BD18 BD20 BD22 BD24 BD26 BD28 BD30 BD32 BD34 BD36 BD38 BD40 BD44 BD46 BD48 BD50 BD52 BD54 BD56 BD58 BD60 BD62 BD64 BD66 BD68 BD70 BD72 BD74 BD76 BD78 BD80 BD82 BD84 BD86 BD88 BD90 BD92 BD94 BD96 BD98 BD100 BD102 BD104 BD106 BD108 BD110 BD112 BD114 BD116 BD120 BD122 BD124 BD126 BD128 BD130 BD132 BD134 BD136 BD138 BD140 BD142 BD144 BD146 BD148 BD150 BD152 BD154 BD156 BD158 BD160 BD162 BD164 BD166 BD168 BD170 BD172 BD174 BD176 BD178 BD180 BD182 BD184 BD188 BD190 BD192 BD194 BD196 BD198">
    <cfRule type="cellIs" dxfId="172" priority="178" operator="between">
      <formula>0.0000000000001</formula>
      <formula>2007.9</formula>
    </cfRule>
  </conditionalFormatting>
  <conditionalFormatting sqref="BE6 BE8 BE10 BE12 BE14 BE16 BE18 BE20 BE22 BE24 BE26 BE28 BE30 BE32 BE34 BE36 BE38 BE40 BE44 BE46 BE48 BE50 BE52 BE54 BE56 BE58 BE60 BE62 BE64 BE66 BE68 BE70 BE72 BE74 BE76 BE78 BE80 BE82 BE84 BE86 BE88 BE90 BE92 BE94 BE96 BE98 BE100 BE102 BE104 BE106 BE108 BE110 BE112 BE114 BE116 BE120 BE122 BE124 BE126 BE128 BE130 BE132 BE134 BE136 BE138 BE140 BE142 BE144 BE146 BE148 BE150 BE152 BE154 BE156 BE158 BE160 BE162 BE164 BE166 BE168 BE170 BE172 BE174 BE176 BE178 BE180 BE182 BE184 BE188 BE190 BE192 BE194 BE196 BE198">
    <cfRule type="cellIs" dxfId="171" priority="177" operator="between">
      <formula>0.0000000000001</formula>
      <formula>2007.9</formula>
    </cfRule>
  </conditionalFormatting>
  <conditionalFormatting sqref="BL5 BL7 BL9 BL11 BL13 BL15 BL17 BL19 BL21 BL23 BL25 BL27 BL29 BL31 BL33 BL35 BL37 BL39 BL41 BL43 BL45 BL47 BL49 BL51 BL53 BL55 BL57 BL59 BL61 BL63 BL65 BL67 BL69 BL71 BL73 BL75 BL77 BL79 BL81 BL83 BL85 BL87 BL89 BL91 BL93 BL95 BL97 BL99 BL101 BL103 BL105 BL107 BL109 BL111 BL113 BL115 BL117 BL119 BL121 BL123 BL125 BL129 BL131 BL133 BL135 BL137 BL139 BL141 BL143 BL145 BL147 BL149 BL151 BL153 BL155 BL157 BL159 BL161 BL163 BL165 BL167 BL169 BL171 BL173 BL175 BL177 BL179 BL181 BL183 BL185 BL187 BL189 BL191 BL193 BL195 BL197 BL199 BL201">
    <cfRule type="cellIs" dxfId="170" priority="176" operator="between">
      <formula>0.0000000000001</formula>
      <formula>2007.9</formula>
    </cfRule>
  </conditionalFormatting>
  <conditionalFormatting sqref="BM5 BM7 BM9 BM11 BM13 BM15 BM17 BM19 BM21 BM23 BM25 BM27 BM29 BM31 BM33 BM35 BM37 BM39 BM41 BM43 BM45 BM47 BM49 BM51 BM53 BM55 BM57 BM59 BM61 BM63 BM65 BM67 BM69 BM71 BM73 BM75 BM77 BM79 BM81 BM83 BM85 BM87 BM89 BM91 BM93 BM95 BM97 BM99 BM101 BM103 BM105 BM107 BM109 BM111 BM113 BM115 BM117 BM119 BM121 BM123 BM125 BM129 BM131 BM133 BM135 BM137 BM139 BM141 BM143 BM145 BM147 BM149 BM151 BM153 BM155 BM157 BM159 BM161 BM163 BM165 BM167 BM169 BM171 BM173 BM175 BM177 BM179 BM181 BM183 BM185 BM187 BM189 BM191 BM193 BM195 BM197 BM199 BM201">
    <cfRule type="cellIs" dxfId="169" priority="175" operator="between">
      <formula>0.0000000000001</formula>
      <formula>2007.9</formula>
    </cfRule>
  </conditionalFormatting>
  <conditionalFormatting sqref="BL6 BL8 BL10 BL12 BL14 BL16 BL18 BL20 BL22 BL24 BL26 BL28 BL30 BL32 BL34 BL36 BL38 BL40 BL42 BL44 BL46 BL48 BL50 BL52 BL54 BL56 BL58 BL60 BL62 BL64 BL66 BL68 BL70 BL72 BL74 BL76 BL78 BL80 BL82 BL84 BL86 BL88 BL90 BL92 BL94 BL96 BL98 BL100 BL102 BL104 BL106 BL108 BL110 BL112 BL114 BL116 BL118 BL120 BL122 BL124 BL126 BL128 BL130 BL132 BL134 BL136 BL138 BL140 BL142 BL144 BL146 BL148 BL150 BL152 BL154 BL156 BL158 BL160 BL162 BL164 BL166 BL168 BL170 BL172 BL174 BL176 BL178 BL180 BL182 BL184 BL186 BL188 BL190 BL192 BL194 BL196 BL198 BL200">
    <cfRule type="cellIs" dxfId="168" priority="174" operator="between">
      <formula>0.0000000000001</formula>
      <formula>2007.9</formula>
    </cfRule>
  </conditionalFormatting>
  <conditionalFormatting sqref="BM6 BM8 BM10 BM12 BM14 BM16 BM18 BM20 BM22 BM24 BM26 BM28 BM30 BM32 BM34 BM36 BM38 BM40 BM42 BM44 BM46 BM48 BM50 BM52 BM54 BM56 BM58 BM60 BM62 BM64 BM66 BM68 BM70 BM72 BM74 BM76 BM78 BM80 BM82 BM84 BM86 BM88 BM90 BM92 BM94 BM96 BM98 BM100 BM102 BM104 BM106 BM108 BM110 BM112 BM114 BM116 BM118 BM120 BM122 BM124 BM126 BM128 BM130 BM132 BM134 BM136 BM138 BM140 BM142 BM144 BM146 BM148 BM150 BM152 BM154 BM156 BM158 BM160 BM162 BM164 BM166 BM168 BM170 BM172 BM174 BM176 BM178 BM180 BM182 BM184 BM186 BM188 BM190 BM192 BM194 BM196 BM198 BM200">
    <cfRule type="cellIs" dxfId="167" priority="173" operator="between">
      <formula>0.0000000000001</formula>
      <formula>2007.9</formula>
    </cfRule>
  </conditionalFormatting>
  <conditionalFormatting sqref="BT5 BT7 BT9 BT11 BT13 BT15 BT17 BT19 BT21 BT23 BT25 BT27 BT29 BT31 BT33 BT35 BT37 BT39 BT41 BT43 BT45 BT47 BT49 BT51 BT53 BT55 BT57 BT59 BT61 BT63 BT65 BT67 BT69 BT71 BT73 BT75 BT77 BT79 BT81 BT83 BT85 BT87 BT89 BT91 BT93 BT95 BT97 BT99 BT101 BT103 BT105 BT107 BT109 BT111 BT113 BT115 BT117 BT119 BT121 BT123 BT125 BT129 BT131 BT133 BT135 BT137 BT139 BT141 BT143 BT145 BT147 BT149 BT151 BT153 BT155 BT157 BT159 BT161 BT163 BT165 BT167 BT169 BT171 BT173 BT175 BT177 BT179 BT181 BT183 BT185 BT187 BT189 BT191 BT195 BT197 BT199 BT201">
    <cfRule type="cellIs" dxfId="166" priority="172" operator="between">
      <formula>0.0000000000001</formula>
      <formula>2007.9</formula>
    </cfRule>
  </conditionalFormatting>
  <conditionalFormatting sqref="BU5 BU7 BU9 BU11 BU13 BU15 BU17 BU19 BU21 BU23 BU25 BU27 BU29 BU31 BU33 BU35 BU37 BU39 BU41 BU43 BU45 BU47 BU49 BU51 BU53 BU55 BU57 BU59 BU61 BU63 BU65 BU67 BU69 BU71 BU73 BU75 BU77 BU79 BU81 BU83 BU85 BU87 BU89 BU91 BU93 BU95 BU97 BU99 BU101 BU103 BU105 BU107 BU109 BU111 BU113 BU115 BU117 BU119 BU121 BU123 BU125 BU129 BU131 BU133 BU135 BU137 BU139 BU141 BU143 BU145 BU147 BU149 BU151 BU153 BU155 BU157 BU159 BU161 BU163 BU165 BU167 BU169 BU171 BU173 BU175 BU177 BU179 BU181 BU183 BU185 BU187 BU189 BU191 BU195 BU197 BU199 BU201">
    <cfRule type="cellIs" dxfId="165" priority="171" operator="between">
      <formula>0.0000000000001</formula>
      <formula>2007.9</formula>
    </cfRule>
  </conditionalFormatting>
  <conditionalFormatting sqref="BT6 BT8 BT10 BT12 BT14 BT16 BT18 BT20 BT22 BT24 BT26 BT28 BT30 BT32 BT34 BT36 BT38 BT40 BT42 BT44 BT46 BT48 BT50 BT52 BT54 BT56 BT58 BT60 BT62 BT64 BT66 BT68 BT70 BT72 BT74 BT76 BT78 BT80 BT82 BT84 BT86 BT88 BT90 BT92 BT94 BT96 BT98 BT100 BT102 BT104 BT106 BT108 BT110 BT112 BT114 BT116 BT118 BT120 BT122 BT124 BT126 BT128 BT130 BT132 BT134 BT136 BT138 BT140 BT142 BT144 BT146 BT148 BT150 BT152 BT154 BT156 BT158 BT160 BT162 BT164 BT166 BT168 BT170 BT172 BT174 BT176 BT178 BT180 BT182 BT184 BT186 BT188 BT190 BT192 BT194 BT196 BT198 BT200">
    <cfRule type="cellIs" dxfId="164" priority="170" operator="between">
      <formula>0.0000000000001</formula>
      <formula>2007.9</formula>
    </cfRule>
  </conditionalFormatting>
  <conditionalFormatting sqref="BU6 BU8 BU10 BU12 BU14 BU16 BU18 BU20 BU22 BU24 BU26 BU28 BU30 BU32 BU34 BU36 BU38 BU40 BU42 BU44 BU46 BU48 BU50 BU52 BU54 BU56 BU58 BU60 BU62 BU64 BU66 BU68 BU70 BU72 BU74 BU76 BU78 BU80 BU82 BU84 BU86 BU88 BU90 BU92 BU94 BU96 BU98 BU100 BU102 BU104 BU106 BU108 BU110 BU112 BU114 BU116 BU118 BU120 BU122 BU124 BU126 BU128 BU130 BU132 BU134 BU136 BU138 BU140 BU142 BU144 BU146 BU148 BU150 BU152 BU154 BU156 BU158 BU160 BU162 BU164 BU166 BU168 BU170 BU172 BU174 BU176 BU178 BU180 BU182 BU184 BU186 BU188 BU190 BU192 BU194 BU196 BU198 BU200">
    <cfRule type="cellIs" dxfId="163" priority="169" operator="between">
      <formula>0.0000000000001</formula>
      <formula>2007.9</formula>
    </cfRule>
  </conditionalFormatting>
  <conditionalFormatting sqref="J247:O247">
    <cfRule type="cellIs" dxfId="162" priority="168" operator="between">
      <formula>0</formula>
      <formula>0.494999999999999</formula>
    </cfRule>
  </conditionalFormatting>
  <conditionalFormatting sqref="J247:O247">
    <cfRule type="cellIs" dxfId="161" priority="166" operator="between">
      <formula>0.45</formula>
      <formula>0.494999999999999</formula>
    </cfRule>
  </conditionalFormatting>
  <conditionalFormatting sqref="R247:W247">
    <cfRule type="cellIs" dxfId="160" priority="165" operator="between">
      <formula>0</formula>
      <formula>0.494999999999999</formula>
    </cfRule>
  </conditionalFormatting>
  <conditionalFormatting sqref="R247:W247">
    <cfRule type="cellIs" dxfId="159" priority="164" operator="between">
      <formula>0.45</formula>
      <formula>0.494999999999999</formula>
    </cfRule>
  </conditionalFormatting>
  <conditionalFormatting sqref="Z247:AE247">
    <cfRule type="cellIs" dxfId="158" priority="163" operator="between">
      <formula>0</formula>
      <formula>0.494999999999999</formula>
    </cfRule>
  </conditionalFormatting>
  <conditionalFormatting sqref="Z247:AE247">
    <cfRule type="cellIs" dxfId="157" priority="162" operator="between">
      <formula>0.45</formula>
      <formula>0.494999999999999</formula>
    </cfRule>
  </conditionalFormatting>
  <conditionalFormatting sqref="AH247:AM247">
    <cfRule type="cellIs" dxfId="156" priority="161" operator="between">
      <formula>0</formula>
      <formula>0.494999999999999</formula>
    </cfRule>
  </conditionalFormatting>
  <conditionalFormatting sqref="AH247:AM247">
    <cfRule type="cellIs" dxfId="155" priority="160" operator="between">
      <formula>0.45</formula>
      <formula>0.494999999999999</formula>
    </cfRule>
  </conditionalFormatting>
  <conditionalFormatting sqref="AP247:AU247">
    <cfRule type="cellIs" dxfId="154" priority="159" operator="between">
      <formula>0</formula>
      <formula>0.494999999999999</formula>
    </cfRule>
  </conditionalFormatting>
  <conditionalFormatting sqref="AP247:AU247">
    <cfRule type="cellIs" dxfId="153" priority="158" operator="between">
      <formula>0.45</formula>
      <formula>0.494999999999999</formula>
    </cfRule>
  </conditionalFormatting>
  <conditionalFormatting sqref="AX247:BC247">
    <cfRule type="cellIs" dxfId="152" priority="157" operator="between">
      <formula>0</formula>
      <formula>0.494999999999999</formula>
    </cfRule>
  </conditionalFormatting>
  <conditionalFormatting sqref="AX247:BC247">
    <cfRule type="cellIs" dxfId="151" priority="156" operator="between">
      <formula>0.45</formula>
      <formula>0.494999999999999</formula>
    </cfRule>
  </conditionalFormatting>
  <conditionalFormatting sqref="BF247:BK247">
    <cfRule type="cellIs" dxfId="150" priority="155" operator="between">
      <formula>0</formula>
      <formula>0.494999999999999</formula>
    </cfRule>
  </conditionalFormatting>
  <conditionalFormatting sqref="BF247:BK247">
    <cfRule type="cellIs" dxfId="149" priority="154" operator="between">
      <formula>0.45</formula>
      <formula>0.494999999999999</formula>
    </cfRule>
  </conditionalFormatting>
  <conditionalFormatting sqref="J248:O249">
    <cfRule type="cellIs" dxfId="148" priority="151" operator="between">
      <formula>0</formula>
      <formula>0.494999999999999</formula>
    </cfRule>
  </conditionalFormatting>
  <conditionalFormatting sqref="J248:O249">
    <cfRule type="cellIs" dxfId="147" priority="149" operator="between">
      <formula>0.45</formula>
      <formula>0.494999999999999</formula>
    </cfRule>
  </conditionalFormatting>
  <conditionalFormatting sqref="R248:W249">
    <cfRule type="cellIs" dxfId="146" priority="148" operator="between">
      <formula>0</formula>
      <formula>0.494999999999999</formula>
    </cfRule>
  </conditionalFormatting>
  <conditionalFormatting sqref="R248:W249">
    <cfRule type="cellIs" dxfId="145" priority="147" operator="between">
      <formula>0.45</formula>
      <formula>0.494999999999999</formula>
    </cfRule>
  </conditionalFormatting>
  <conditionalFormatting sqref="Z248:AE249">
    <cfRule type="cellIs" dxfId="144" priority="146" operator="between">
      <formula>0</formula>
      <formula>0.494999999999999</formula>
    </cfRule>
  </conditionalFormatting>
  <conditionalFormatting sqref="Z248:AE249">
    <cfRule type="cellIs" dxfId="143" priority="145" operator="between">
      <formula>0.45</formula>
      <formula>0.494999999999999</formula>
    </cfRule>
  </conditionalFormatting>
  <conditionalFormatting sqref="AH248:AM249">
    <cfRule type="cellIs" dxfId="142" priority="144" operator="between">
      <formula>0</formula>
      <formula>0.494999999999999</formula>
    </cfRule>
  </conditionalFormatting>
  <conditionalFormatting sqref="AH248:AM249">
    <cfRule type="cellIs" dxfId="141" priority="143" operator="between">
      <formula>0.45</formula>
      <formula>0.494999999999999</formula>
    </cfRule>
  </conditionalFormatting>
  <conditionalFormatting sqref="AP248:AU249">
    <cfRule type="cellIs" dxfId="140" priority="142" operator="between">
      <formula>0</formula>
      <formula>0.494999999999999</formula>
    </cfRule>
  </conditionalFormatting>
  <conditionalFormatting sqref="AP248:AU249">
    <cfRule type="cellIs" dxfId="139" priority="141" operator="between">
      <formula>0.45</formula>
      <formula>0.494999999999999</formula>
    </cfRule>
  </conditionalFormatting>
  <conditionalFormatting sqref="AX248:BC249">
    <cfRule type="cellIs" dxfId="138" priority="140" operator="between">
      <formula>0</formula>
      <formula>0.494999999999999</formula>
    </cfRule>
  </conditionalFormatting>
  <conditionalFormatting sqref="AX248:BC249">
    <cfRule type="cellIs" dxfId="137" priority="139" operator="between">
      <formula>0.45</formula>
      <formula>0.494999999999999</formula>
    </cfRule>
  </conditionalFormatting>
  <conditionalFormatting sqref="BF248:BK249">
    <cfRule type="cellIs" dxfId="136" priority="138" operator="between">
      <formula>0</formula>
      <formula>0.494999999999999</formula>
    </cfRule>
  </conditionalFormatting>
  <conditionalFormatting sqref="BF248:BK249">
    <cfRule type="cellIs" dxfId="135" priority="137" operator="between">
      <formula>0.45</formula>
      <formula>0.494999999999999</formula>
    </cfRule>
  </conditionalFormatting>
  <conditionalFormatting sqref="AN6 AN8 AN10 AN12 AN14 AN16 AN18 AN20 AN22 AN24 AN26 AN28 AN30 AN32 AN34 AN36 AN38 AN40 AN42 AN44 AN46 AN48 AN50 AN52 AN54 AN56 AN58 AN60 AN62 AN64 AN66 AN68 AN70 AN72 AN74 AN76 AN78 AN80 AN82 AN84 AN86 AN88 AN90 AN92 AN94 AN96 AN98 AN100 AN102 AN104 AN106 AN108 AN110 AN112 AN114 AN116 AN118 AN120 AN122 AN124 AN126 AN128 AN130 AN132 AN134 AN136 AN138 AN140 AN142 AN144 AN146 AN148 AN150 AN152 AN154 AN156 AN158 AN160 AN162 AN164 AN166 AN168 AN170 AN172 AN174 AN176 AN178 AN180 AN182 AN184 AN186 AN188 AN190 AN192 AN194 AN196 AN198">
    <cfRule type="cellIs" dxfId="134" priority="131" operator="between">
      <formula>0.0000000000001</formula>
      <formula>2007.9</formula>
    </cfRule>
  </conditionalFormatting>
  <conditionalFormatting sqref="AO6 AO8 AO10 AO12 AO14 AO16 AO18 AO20 AO22 AO24 AO26 AO28 AO30 AO32 AO34 AO36 AO38 AO40 AO42 AO44 AO46 AO48 AO50 AO52 AO54 AO56 AO58 AO60 AO62 AO64 AO66 AO68 AO70 AO72 AO74 AO76 AO78 AO80 AO82 AO84 AO86 AO88 AO90 AO92 AO94 AO96 AO98 AO100 AO102 AO104 AO106 AO108 AO110 AO112 AO114 AO116 AO118 AO120 AO122 AO124 AO126 AO128 AO130 AO132 AO134 AO136 AO138 AO140 AO142 AO144 AO146 AO148 AO150 AO152 AO154 AO156 AO158 AO160 AO162 AO164 AO166 AO168 AO170 AO172 AO174 AO176 AO178 AO180 AO182 AO184 AO186 AO188 AO190 AO192 AO194 AO196 AO198">
    <cfRule type="cellIs" dxfId="133" priority="130" operator="between">
      <formula>0.0000000000001</formula>
      <formula>2007.9</formula>
    </cfRule>
  </conditionalFormatting>
  <conditionalFormatting sqref="AV6 AV8 AV10 AV12 AV14 AV16 AV18 AV20 AV22 AV24 AV26 AV28 AV30 AV32 AV34 AV36 AV38 AV40 AV42 AV44 AV46 AV48 AV50 AV52 AV54 AV56 AV58 AV60 AV62 AV64 AV66 AV68 AV70 AV72 AV74 AV76 AV78 AV80 AV82 AV84 AV86 AV88 AV90 AV92 AV94 AV96 AV98 AV100 AV102 AV104 AV106 AV108 AV110 AV112 AV114 AV116 AV118 AV120 AV122 AV124 AV126 AV128 AV130 AV132 AV134 AV136 AV138 AV140 AV142 AV144 AV146 AV148 AV150 AV152 AV154 AV156 AV158 AV160 AV162 AV164 AV166 AV168 AV170 AV172 AV174 AV176 AV178 AV180 AV182 AV184 AV186 AV188 AV190 AV192 AV194 AV196 AV198">
    <cfRule type="cellIs" dxfId="132" priority="129" operator="between">
      <formula>0.0000000000001</formula>
      <formula>2007.9</formula>
    </cfRule>
  </conditionalFormatting>
  <conditionalFormatting sqref="AW6 AW8 AW10 AW12 AW14 AW16 AW18 AW20 AW22 AW24 AW26 AW28 AW30 AW32 AW34 AW36 AW38 AW40 AW42 AW44 AW46 AW48 AW50 AW52 AW54 AW56 AW58 AW60 AW62 AW64 AW66 AW68 AW70 AW72 AW74 AW76 AW78 AW80 AW82 AW84 AW86 AW88 AW90 AW92 AW94 AW96 AW98 AW100 AW102 AW104 AW106 AW108 AW110 AW112 AW114 AW116 AW118 AW120 AW122 AW124 AW126 AW128 AW130 AW132 AW134 AW136 AW138 AW140 AW142 AW144 AW146 AW148 AW150 AW152 AW154 AW156 AW158 AW160 AW162 AW164 AW166 AW168 AW170 AW172 AW174 AW176 AW178 AW180 AW182 AW184 AW186 AW188 AW190 AW192 AW194 AW196 AW198">
    <cfRule type="cellIs" dxfId="131" priority="128" operator="between">
      <formula>0.0000000000001</formula>
      <formula>2007.9</formula>
    </cfRule>
  </conditionalFormatting>
  <conditionalFormatting sqref="X194">
    <cfRule type="cellIs" dxfId="130" priority="127" operator="between">
      <formula>0.0000000000001</formula>
      <formula>2007.9</formula>
    </cfRule>
  </conditionalFormatting>
  <conditionalFormatting sqref="Y194">
    <cfRule type="cellIs" dxfId="129" priority="126" operator="between">
      <formula>0.0000000000001</formula>
      <formula>2007.9</formula>
    </cfRule>
  </conditionalFormatting>
  <conditionalFormatting sqref="AF194">
    <cfRule type="cellIs" dxfId="128" priority="125" operator="between">
      <formula>0.0000000000001</formula>
      <formula>2007.9</formula>
    </cfRule>
  </conditionalFormatting>
  <conditionalFormatting sqref="AG194">
    <cfRule type="cellIs" dxfId="127" priority="124" operator="between">
      <formula>0.0000000000001</formula>
      <formula>2007.9</formula>
    </cfRule>
  </conditionalFormatting>
  <conditionalFormatting sqref="BF232:BK246">
    <cfRule type="cellIs" dxfId="126" priority="123" operator="between">
      <formula>0</formula>
      <formula>0.494999999999999</formula>
    </cfRule>
  </conditionalFormatting>
  <conditionalFormatting sqref="BD5:BD14 BD16:BD41 BD43:BD117 BD119:BD126 BD187:BD192 BD194:BD199 BD201 BD128:BD185">
    <cfRule type="cellIs" dxfId="125" priority="122" operator="equal">
      <formula>2008</formula>
    </cfRule>
  </conditionalFormatting>
  <conditionalFormatting sqref="AV5:AV14 AV16:AV126 AV194:AV199 AV201 AV128:AV192">
    <cfRule type="cellIs" dxfId="124" priority="120" operator="equal">
      <formula>2008</formula>
    </cfRule>
  </conditionalFormatting>
  <conditionalFormatting sqref="AN5:AN14 AN16:AN126 AN194:AN199 AN201 AN128:AN192">
    <cfRule type="cellIs" dxfId="123" priority="119" operator="equal">
      <formula>2008</formula>
    </cfRule>
  </conditionalFormatting>
  <conditionalFormatting sqref="AF5:AF71 AF73:AF126 AF128:AF201">
    <cfRule type="cellIs" dxfId="122" priority="118" operator="equal">
      <formula>2008</formula>
    </cfRule>
  </conditionalFormatting>
  <conditionalFormatting sqref="X5:X14 X16:X71 X73:X117 X119:X126 X128:X201">
    <cfRule type="cellIs" dxfId="121" priority="117" operator="equal">
      <formula>2008</formula>
    </cfRule>
  </conditionalFormatting>
  <conditionalFormatting sqref="P5:P41 P43:P117 P119:P126 P187:P192 P194:P199 P201 P128:P185">
    <cfRule type="cellIs" dxfId="120" priority="116" operator="equal">
      <formula>2008</formula>
    </cfRule>
  </conditionalFormatting>
  <conditionalFormatting sqref="H5:H14 H119:H126 H187:H192 H194:H199 H201 H16:H117 H128:H185">
    <cfRule type="cellIs" dxfId="119" priority="115" operator="equal">
      <formula>2008</formula>
    </cfRule>
  </conditionalFormatting>
  <conditionalFormatting sqref="BT5:BT126 BT194:BT201 BT128:BT192">
    <cfRule type="cellIs" dxfId="118" priority="114" operator="equal">
      <formula>2008</formula>
    </cfRule>
  </conditionalFormatting>
  <conditionalFormatting sqref="H118">
    <cfRule type="cellIs" dxfId="117" priority="113" operator="between">
      <formula>0.0000000000001</formula>
      <formula>2007.9</formula>
    </cfRule>
  </conditionalFormatting>
  <conditionalFormatting sqref="I118">
    <cfRule type="cellIs" dxfId="116" priority="112" operator="between">
      <formula>0.0000000000001</formula>
      <formula>2007.9</formula>
    </cfRule>
  </conditionalFormatting>
  <conditionalFormatting sqref="H118">
    <cfRule type="cellIs" dxfId="115" priority="111" operator="equal">
      <formula>2008</formula>
    </cfRule>
  </conditionalFormatting>
  <conditionalFormatting sqref="H186">
    <cfRule type="cellIs" dxfId="114" priority="110" operator="between">
      <formula>0.0000000000001</formula>
      <formula>2007.9</formula>
    </cfRule>
  </conditionalFormatting>
  <conditionalFormatting sqref="I186">
    <cfRule type="cellIs" dxfId="113" priority="109" operator="between">
      <formula>0.0000000000001</formula>
      <formula>2007.9</formula>
    </cfRule>
  </conditionalFormatting>
  <conditionalFormatting sqref="H186">
    <cfRule type="cellIs" dxfId="112" priority="108" operator="equal">
      <formula>2008</formula>
    </cfRule>
  </conditionalFormatting>
  <conditionalFormatting sqref="H193">
    <cfRule type="cellIs" dxfId="111" priority="107" operator="between">
      <formula>0.0000000000001</formula>
      <formula>2007.9</formula>
    </cfRule>
  </conditionalFormatting>
  <conditionalFormatting sqref="I193">
    <cfRule type="cellIs" dxfId="110" priority="106" operator="between">
      <formula>0.0000000000001</formula>
      <formula>2007.9</formula>
    </cfRule>
  </conditionalFormatting>
  <conditionalFormatting sqref="H193">
    <cfRule type="cellIs" dxfId="109" priority="105" operator="equal">
      <formula>2008</formula>
    </cfRule>
  </conditionalFormatting>
  <conditionalFormatting sqref="H200">
    <cfRule type="cellIs" dxfId="108" priority="104" operator="between">
      <formula>0.0000000000001</formula>
      <formula>2007.9</formula>
    </cfRule>
  </conditionalFormatting>
  <conditionalFormatting sqref="I200">
    <cfRule type="cellIs" dxfId="107" priority="103" operator="between">
      <formula>0.0000000000001</formula>
      <formula>2007.9</formula>
    </cfRule>
  </conditionalFormatting>
  <conditionalFormatting sqref="H200">
    <cfRule type="cellIs" dxfId="106" priority="102" operator="equal">
      <formula>2008</formula>
    </cfRule>
  </conditionalFormatting>
  <conditionalFormatting sqref="H15">
    <cfRule type="cellIs" dxfId="105" priority="101" operator="between">
      <formula>0.0000000000001</formula>
      <formula>2007.9</formula>
    </cfRule>
  </conditionalFormatting>
  <conditionalFormatting sqref="I15">
    <cfRule type="cellIs" dxfId="104" priority="100" operator="between">
      <formula>0.0000000000001</formula>
      <formula>2007.9</formula>
    </cfRule>
  </conditionalFormatting>
  <conditionalFormatting sqref="H15">
    <cfRule type="cellIs" dxfId="103" priority="99" operator="equal">
      <formula>2008</formula>
    </cfRule>
  </conditionalFormatting>
  <conditionalFormatting sqref="P42">
    <cfRule type="cellIs" dxfId="102" priority="98" operator="between">
      <formula>0.0000000000001</formula>
      <formula>2007.9</formula>
    </cfRule>
  </conditionalFormatting>
  <conditionalFormatting sqref="Q42">
    <cfRule type="cellIs" dxfId="101" priority="97" operator="between">
      <formula>0.0000000000001</formula>
      <formula>2007.9</formula>
    </cfRule>
  </conditionalFormatting>
  <conditionalFormatting sqref="P42">
    <cfRule type="cellIs" dxfId="100" priority="96" operator="equal">
      <formula>2008</formula>
    </cfRule>
  </conditionalFormatting>
  <conditionalFormatting sqref="P118">
    <cfRule type="cellIs" dxfId="99" priority="95" operator="between">
      <formula>0.0000000000001</formula>
      <formula>2007.9</formula>
    </cfRule>
  </conditionalFormatting>
  <conditionalFormatting sqref="Q118">
    <cfRule type="cellIs" dxfId="98" priority="94" operator="between">
      <formula>0.0000000000001</formula>
      <formula>2007.9</formula>
    </cfRule>
  </conditionalFormatting>
  <conditionalFormatting sqref="P118">
    <cfRule type="cellIs" dxfId="97" priority="93" operator="equal">
      <formula>2008</formula>
    </cfRule>
  </conditionalFormatting>
  <conditionalFormatting sqref="P186">
    <cfRule type="cellIs" dxfId="96" priority="92" operator="between">
      <formula>0.0000000000001</formula>
      <formula>2007.9</formula>
    </cfRule>
  </conditionalFormatting>
  <conditionalFormatting sqref="Q186">
    <cfRule type="cellIs" dxfId="95" priority="91" operator="between">
      <formula>0.0000000000001</formula>
      <formula>2007.9</formula>
    </cfRule>
  </conditionalFormatting>
  <conditionalFormatting sqref="P186">
    <cfRule type="cellIs" dxfId="94" priority="90" operator="equal">
      <formula>2008</formula>
    </cfRule>
  </conditionalFormatting>
  <conditionalFormatting sqref="P193">
    <cfRule type="cellIs" dxfId="93" priority="89" operator="between">
      <formula>0.0000000000001</formula>
      <formula>2007.9</formula>
    </cfRule>
  </conditionalFormatting>
  <conditionalFormatting sqref="Q193">
    <cfRule type="cellIs" dxfId="92" priority="88" operator="between">
      <formula>0.0000000000001</formula>
      <formula>2007.9</formula>
    </cfRule>
  </conditionalFormatting>
  <conditionalFormatting sqref="P193">
    <cfRule type="cellIs" dxfId="91" priority="87" operator="equal">
      <formula>2008</formula>
    </cfRule>
  </conditionalFormatting>
  <conditionalFormatting sqref="P200">
    <cfRule type="cellIs" dxfId="90" priority="86" operator="between">
      <formula>0.0000000000001</formula>
      <formula>2007.9</formula>
    </cfRule>
  </conditionalFormatting>
  <conditionalFormatting sqref="Q200">
    <cfRule type="cellIs" dxfId="89" priority="85" operator="between">
      <formula>0.0000000000001</formula>
      <formula>2007.9</formula>
    </cfRule>
  </conditionalFormatting>
  <conditionalFormatting sqref="P200">
    <cfRule type="cellIs" dxfId="88" priority="84" operator="equal">
      <formula>2008</formula>
    </cfRule>
  </conditionalFormatting>
  <conditionalFormatting sqref="BT193">
    <cfRule type="cellIs" dxfId="87" priority="83" operator="between">
      <formula>0.0000000000001</formula>
      <formula>2007.9</formula>
    </cfRule>
  </conditionalFormatting>
  <conditionalFormatting sqref="BU193">
    <cfRule type="cellIs" dxfId="86" priority="82" operator="between">
      <formula>0.0000000000001</formula>
      <formula>2007.9</formula>
    </cfRule>
  </conditionalFormatting>
  <conditionalFormatting sqref="BT193">
    <cfRule type="cellIs" dxfId="85" priority="81" operator="equal">
      <formula>2008</formula>
    </cfRule>
  </conditionalFormatting>
  <conditionalFormatting sqref="BD15">
    <cfRule type="cellIs" dxfId="84" priority="80" operator="between">
      <formula>0.0000000000001</formula>
      <formula>2007.9</formula>
    </cfRule>
  </conditionalFormatting>
  <conditionalFormatting sqref="BE15">
    <cfRule type="cellIs" dxfId="83" priority="79" operator="between">
      <formula>0.0000000000001</formula>
      <formula>2007.9</formula>
    </cfRule>
  </conditionalFormatting>
  <conditionalFormatting sqref="BD15">
    <cfRule type="cellIs" dxfId="82" priority="78" operator="equal">
      <formula>2008</formula>
    </cfRule>
  </conditionalFormatting>
  <conditionalFormatting sqref="BD42">
    <cfRule type="cellIs" dxfId="81" priority="77" operator="between">
      <formula>0.0000000000001</formula>
      <formula>2007.9</formula>
    </cfRule>
  </conditionalFormatting>
  <conditionalFormatting sqref="BE42">
    <cfRule type="cellIs" dxfId="80" priority="76" operator="between">
      <formula>0.0000000000001</formula>
      <formula>2007.9</formula>
    </cfRule>
  </conditionalFormatting>
  <conditionalFormatting sqref="BD42">
    <cfRule type="cellIs" dxfId="79" priority="75" operator="equal">
      <formula>2008</formula>
    </cfRule>
  </conditionalFormatting>
  <conditionalFormatting sqref="BD118">
    <cfRule type="cellIs" dxfId="78" priority="74" operator="between">
      <formula>0.0000000000001</formula>
      <formula>2007.9</formula>
    </cfRule>
  </conditionalFormatting>
  <conditionalFormatting sqref="BE118">
    <cfRule type="cellIs" dxfId="77" priority="73" operator="between">
      <formula>0.0000000000001</formula>
      <formula>2007.9</formula>
    </cfRule>
  </conditionalFormatting>
  <conditionalFormatting sqref="BD118">
    <cfRule type="cellIs" dxfId="76" priority="72" operator="equal">
      <formula>2008</formula>
    </cfRule>
  </conditionalFormatting>
  <conditionalFormatting sqref="BD186">
    <cfRule type="cellIs" dxfId="75" priority="71" operator="between">
      <formula>0.0000000000001</formula>
      <formula>2007.9</formula>
    </cfRule>
  </conditionalFormatting>
  <conditionalFormatting sqref="BE186">
    <cfRule type="cellIs" dxfId="74" priority="70" operator="between">
      <formula>0.0000000000001</formula>
      <formula>2007.9</formula>
    </cfRule>
  </conditionalFormatting>
  <conditionalFormatting sqref="BD186">
    <cfRule type="cellIs" dxfId="73" priority="69" operator="equal">
      <formula>2008</formula>
    </cfRule>
  </conditionalFormatting>
  <conditionalFormatting sqref="BD193">
    <cfRule type="cellIs" dxfId="72" priority="68" operator="between">
      <formula>0.0000000000001</formula>
      <formula>2007.9</formula>
    </cfRule>
  </conditionalFormatting>
  <conditionalFormatting sqref="BE193">
    <cfRule type="cellIs" dxfId="71" priority="67" operator="between">
      <formula>0.0000000000001</formula>
      <formula>2007.9</formula>
    </cfRule>
  </conditionalFormatting>
  <conditionalFormatting sqref="BD193">
    <cfRule type="cellIs" dxfId="70" priority="66" operator="equal">
      <formula>2008</formula>
    </cfRule>
  </conditionalFormatting>
  <conditionalFormatting sqref="BD200">
    <cfRule type="cellIs" dxfId="69" priority="65" operator="between">
      <formula>0.0000000000001</formula>
      <formula>2007.9</formula>
    </cfRule>
  </conditionalFormatting>
  <conditionalFormatting sqref="BE200">
    <cfRule type="cellIs" dxfId="68" priority="64" operator="between">
      <formula>0.0000000000001</formula>
      <formula>2007.9</formula>
    </cfRule>
  </conditionalFormatting>
  <conditionalFormatting sqref="BD200">
    <cfRule type="cellIs" dxfId="67" priority="63" operator="equal">
      <formula>2008</formula>
    </cfRule>
  </conditionalFormatting>
  <conditionalFormatting sqref="X15">
    <cfRule type="cellIs" dxfId="66" priority="62" operator="between">
      <formula>0.0000000000001</formula>
      <formula>2007.9</formula>
    </cfRule>
  </conditionalFormatting>
  <conditionalFormatting sqref="Y15">
    <cfRule type="cellIs" dxfId="65" priority="61" operator="between">
      <formula>0.0000000000001</formula>
      <formula>2007.9</formula>
    </cfRule>
  </conditionalFormatting>
  <conditionalFormatting sqref="X15">
    <cfRule type="cellIs" dxfId="64" priority="60" operator="equal">
      <formula>2008</formula>
    </cfRule>
  </conditionalFormatting>
  <conditionalFormatting sqref="X72">
    <cfRule type="cellIs" dxfId="63" priority="59" operator="between">
      <formula>0.0000000000001</formula>
      <formula>2007.9</formula>
    </cfRule>
  </conditionalFormatting>
  <conditionalFormatting sqref="Y72">
    <cfRule type="cellIs" dxfId="62" priority="58" operator="between">
      <formula>0.0000000000001</formula>
      <formula>2007.9</formula>
    </cfRule>
  </conditionalFormatting>
  <conditionalFormatting sqref="X72">
    <cfRule type="cellIs" dxfId="61" priority="57" operator="equal">
      <formula>2008</formula>
    </cfRule>
  </conditionalFormatting>
  <conditionalFormatting sqref="X118">
    <cfRule type="cellIs" dxfId="60" priority="56" operator="between">
      <formula>0.0000000000001</formula>
      <formula>2007.9</formula>
    </cfRule>
  </conditionalFormatting>
  <conditionalFormatting sqref="Y118">
    <cfRule type="cellIs" dxfId="59" priority="55" operator="between">
      <formula>0.0000000000001</formula>
      <formula>2007.9</formula>
    </cfRule>
  </conditionalFormatting>
  <conditionalFormatting sqref="X118">
    <cfRule type="cellIs" dxfId="58" priority="54" operator="equal">
      <formula>2008</formula>
    </cfRule>
  </conditionalFormatting>
  <conditionalFormatting sqref="AF72">
    <cfRule type="cellIs" dxfId="57" priority="53" operator="between">
      <formula>0.0000000000001</formula>
      <formula>2007.9</formula>
    </cfRule>
  </conditionalFormatting>
  <conditionalFormatting sqref="AG72">
    <cfRule type="cellIs" dxfId="56" priority="52" operator="between">
      <formula>0.0000000000001</formula>
      <formula>2007.9</formula>
    </cfRule>
  </conditionalFormatting>
  <conditionalFormatting sqref="AF72">
    <cfRule type="cellIs" dxfId="55" priority="51" operator="equal">
      <formula>2008</formula>
    </cfRule>
  </conditionalFormatting>
  <conditionalFormatting sqref="AN15">
    <cfRule type="cellIs" dxfId="54" priority="50" operator="between">
      <formula>0.0000000000001</formula>
      <formula>2007.9</formula>
    </cfRule>
  </conditionalFormatting>
  <conditionalFormatting sqref="AO15">
    <cfRule type="cellIs" dxfId="53" priority="49" operator="between">
      <formula>0.0000000000001</formula>
      <formula>2007.9</formula>
    </cfRule>
  </conditionalFormatting>
  <conditionalFormatting sqref="AN15">
    <cfRule type="cellIs" dxfId="52" priority="48" operator="equal">
      <formula>2008</formula>
    </cfRule>
  </conditionalFormatting>
  <conditionalFormatting sqref="AN193">
    <cfRule type="cellIs" dxfId="51" priority="47" operator="between">
      <formula>0.0000000000001</formula>
      <formula>2007.9</formula>
    </cfRule>
  </conditionalFormatting>
  <conditionalFormatting sqref="AO193">
    <cfRule type="cellIs" dxfId="50" priority="46" operator="between">
      <formula>0.0000000000001</formula>
      <formula>2007.9</formula>
    </cfRule>
  </conditionalFormatting>
  <conditionalFormatting sqref="AN193">
    <cfRule type="cellIs" dxfId="49" priority="45" operator="equal">
      <formula>2008</formula>
    </cfRule>
  </conditionalFormatting>
  <conditionalFormatting sqref="AN200">
    <cfRule type="cellIs" dxfId="48" priority="44" operator="between">
      <formula>0.0000000000001</formula>
      <formula>2007.9</formula>
    </cfRule>
  </conditionalFormatting>
  <conditionalFormatting sqref="AO200">
    <cfRule type="cellIs" dxfId="47" priority="43" operator="between">
      <formula>0.0000000000001</formula>
      <formula>2007.9</formula>
    </cfRule>
  </conditionalFormatting>
  <conditionalFormatting sqref="AN200">
    <cfRule type="cellIs" dxfId="46" priority="42" operator="equal">
      <formula>2008</formula>
    </cfRule>
  </conditionalFormatting>
  <conditionalFormatting sqref="AV15">
    <cfRule type="cellIs" dxfId="45" priority="41" operator="between">
      <formula>0.0000000000001</formula>
      <formula>2007.9</formula>
    </cfRule>
  </conditionalFormatting>
  <conditionalFormatting sqref="AW15">
    <cfRule type="cellIs" dxfId="44" priority="40" operator="between">
      <formula>0.0000000000001</formula>
      <formula>2007.9</formula>
    </cfRule>
  </conditionalFormatting>
  <conditionalFormatting sqref="AV15">
    <cfRule type="cellIs" dxfId="43" priority="39" operator="equal">
      <formula>2008</formula>
    </cfRule>
  </conditionalFormatting>
  <conditionalFormatting sqref="AV193">
    <cfRule type="cellIs" dxfId="42" priority="38" operator="between">
      <formula>0.0000000000001</formula>
      <formula>2007.9</formula>
    </cfRule>
  </conditionalFormatting>
  <conditionalFormatting sqref="AW193">
    <cfRule type="cellIs" dxfId="41" priority="37" operator="between">
      <formula>0.0000000000001</formula>
      <formula>2007.9</formula>
    </cfRule>
  </conditionalFormatting>
  <conditionalFormatting sqref="AV193">
    <cfRule type="cellIs" dxfId="40" priority="36" operator="equal">
      <formula>2008</formula>
    </cfRule>
  </conditionalFormatting>
  <conditionalFormatting sqref="AV200">
    <cfRule type="cellIs" dxfId="39" priority="35" operator="between">
      <formula>0.0000000000001</formula>
      <formula>2007.9</formula>
    </cfRule>
  </conditionalFormatting>
  <conditionalFormatting sqref="AW200">
    <cfRule type="cellIs" dxfId="38" priority="34" operator="between">
      <formula>0.0000000000001</formula>
      <formula>2007.9</formula>
    </cfRule>
  </conditionalFormatting>
  <conditionalFormatting sqref="AV200">
    <cfRule type="cellIs" dxfId="37" priority="33" operator="equal">
      <formula>2008</formula>
    </cfRule>
  </conditionalFormatting>
  <conditionalFormatting sqref="BL5:BL126 BL128:BL201">
    <cfRule type="cellIs" dxfId="36" priority="32" operator="equal">
      <formula>2008</formula>
    </cfRule>
  </conditionalFormatting>
  <conditionalFormatting sqref="BN232:BS249">
    <cfRule type="cellIs" dxfId="35" priority="31" operator="between">
      <formula>0</formula>
      <formula>0.494999999999999</formula>
    </cfRule>
  </conditionalFormatting>
  <conditionalFormatting sqref="H127">
    <cfRule type="cellIs" dxfId="34" priority="27" operator="between">
      <formula>0.0000000000001</formula>
      <formula>2007.9</formula>
    </cfRule>
  </conditionalFormatting>
  <conditionalFormatting sqref="I127">
    <cfRule type="cellIs" dxfId="33" priority="26" operator="between">
      <formula>0.0000000000001</formula>
      <formula>2007.9</formula>
    </cfRule>
  </conditionalFormatting>
  <conditionalFormatting sqref="H127">
    <cfRule type="cellIs" dxfId="32" priority="25" operator="equal">
      <formula>2008</formula>
    </cfRule>
  </conditionalFormatting>
  <conditionalFormatting sqref="P127">
    <cfRule type="cellIs" dxfId="31" priority="24" operator="between">
      <formula>0.0000000000001</formula>
      <formula>2007.9</formula>
    </cfRule>
  </conditionalFormatting>
  <conditionalFormatting sqref="Q127">
    <cfRule type="cellIs" dxfId="30" priority="23" operator="between">
      <formula>0.0000000000001</formula>
      <formula>2007.9</formula>
    </cfRule>
  </conditionalFormatting>
  <conditionalFormatting sqref="P127">
    <cfRule type="cellIs" dxfId="29" priority="22" operator="equal">
      <formula>2008</formula>
    </cfRule>
  </conditionalFormatting>
  <conditionalFormatting sqref="X127">
    <cfRule type="cellIs" dxfId="28" priority="21" operator="between">
      <formula>0.0000000000001</formula>
      <formula>2007.9</formula>
    </cfRule>
  </conditionalFormatting>
  <conditionalFormatting sqref="Y127">
    <cfRule type="cellIs" dxfId="27" priority="20" operator="between">
      <formula>0.0000000000001</formula>
      <formula>2007.9</formula>
    </cfRule>
  </conditionalFormatting>
  <conditionalFormatting sqref="X127">
    <cfRule type="cellIs" dxfId="26" priority="19" operator="equal">
      <formula>2008</formula>
    </cfRule>
  </conditionalFormatting>
  <conditionalFormatting sqref="AF127">
    <cfRule type="cellIs" dxfId="25" priority="18" operator="between">
      <formula>0.0000000000001</formula>
      <formula>2007.9</formula>
    </cfRule>
  </conditionalFormatting>
  <conditionalFormatting sqref="AG127">
    <cfRule type="cellIs" dxfId="24" priority="17" operator="between">
      <formula>0.0000000000001</formula>
      <formula>2007.9</formula>
    </cfRule>
  </conditionalFormatting>
  <conditionalFormatting sqref="AF127">
    <cfRule type="cellIs" dxfId="23" priority="16" operator="equal">
      <formula>2008</formula>
    </cfRule>
  </conditionalFormatting>
  <conditionalFormatting sqref="AN127">
    <cfRule type="cellIs" dxfId="22" priority="15" operator="between">
      <formula>0.0000000000001</formula>
      <formula>2007.9</formula>
    </cfRule>
  </conditionalFormatting>
  <conditionalFormatting sqref="AO127">
    <cfRule type="cellIs" dxfId="21" priority="14" operator="between">
      <formula>0.0000000000001</formula>
      <formula>2007.9</formula>
    </cfRule>
  </conditionalFormatting>
  <conditionalFormatting sqref="AN127">
    <cfRule type="cellIs" dxfId="20" priority="13" operator="equal">
      <formula>2008</formula>
    </cfRule>
  </conditionalFormatting>
  <conditionalFormatting sqref="AV127">
    <cfRule type="cellIs" dxfId="19" priority="12" operator="between">
      <formula>0.0000000000001</formula>
      <formula>2007.9</formula>
    </cfRule>
  </conditionalFormatting>
  <conditionalFormatting sqref="AW127">
    <cfRule type="cellIs" dxfId="18" priority="11" operator="between">
      <formula>0.0000000000001</formula>
      <formula>2007.9</formula>
    </cfRule>
  </conditionalFormatting>
  <conditionalFormatting sqref="AV127">
    <cfRule type="cellIs" dxfId="17" priority="10" operator="equal">
      <formula>2008</formula>
    </cfRule>
  </conditionalFormatting>
  <conditionalFormatting sqref="BD127">
    <cfRule type="cellIs" dxfId="16" priority="9" operator="between">
      <formula>0.0000000000001</formula>
      <formula>2007.9</formula>
    </cfRule>
  </conditionalFormatting>
  <conditionalFormatting sqref="BE127">
    <cfRule type="cellIs" dxfId="15" priority="8" operator="between">
      <formula>0.0000000000001</formula>
      <formula>2007.9</formula>
    </cfRule>
  </conditionalFormatting>
  <conditionalFormatting sqref="BD127">
    <cfRule type="cellIs" dxfId="14" priority="7" operator="equal">
      <formula>2008</formula>
    </cfRule>
  </conditionalFormatting>
  <conditionalFormatting sqref="BL127">
    <cfRule type="cellIs" dxfId="13" priority="6" operator="between">
      <formula>0.0000000000001</formula>
      <formula>2007.9</formula>
    </cfRule>
  </conditionalFormatting>
  <conditionalFormatting sqref="BM127">
    <cfRule type="cellIs" dxfId="12" priority="5" operator="between">
      <formula>0.0000000000001</formula>
      <formula>2007.9</formula>
    </cfRule>
  </conditionalFormatting>
  <conditionalFormatting sqref="BL127">
    <cfRule type="cellIs" dxfId="11" priority="4" operator="equal">
      <formula>2008</formula>
    </cfRule>
  </conditionalFormatting>
  <conditionalFormatting sqref="BT127">
    <cfRule type="cellIs" dxfId="10" priority="3" operator="between">
      <formula>0.0000000000001</formula>
      <formula>2007.9</formula>
    </cfRule>
  </conditionalFormatting>
  <conditionalFormatting sqref="BU127">
    <cfRule type="cellIs" dxfId="9" priority="2" operator="between">
      <formula>0.0000000000001</formula>
      <formula>2007.9</formula>
    </cfRule>
  </conditionalFormatting>
  <conditionalFormatting sqref="BT127">
    <cfRule type="cellIs" dxfId="8" priority="1" operator="equal">
      <formula>2008</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3"/>
  <sheetViews>
    <sheetView topLeftCell="A22" workbookViewId="0">
      <selection activeCell="B19" sqref="B19"/>
    </sheetView>
  </sheetViews>
  <sheetFormatPr defaultRowHeight="11.25" x14ac:dyDescent="0.2"/>
  <cols>
    <col min="1" max="2" width="9" style="625"/>
    <col min="3" max="3" width="11.875" style="625" customWidth="1"/>
    <col min="4" max="4" width="10.625" style="625" bestFit="1" customWidth="1"/>
    <col min="5" max="5" width="9.375" style="625" bestFit="1" customWidth="1"/>
    <col min="6" max="6" width="9.5" style="625" bestFit="1" customWidth="1"/>
    <col min="7" max="8" width="9.375" style="625" bestFit="1" customWidth="1"/>
    <col min="9" max="9" width="9.5" style="625" bestFit="1" customWidth="1"/>
    <col min="10" max="10" width="10.625" style="625" bestFit="1" customWidth="1"/>
    <col min="11" max="11" width="9.375" style="625" bestFit="1" customWidth="1"/>
    <col min="12" max="12" width="9.5" style="625" bestFit="1" customWidth="1"/>
    <col min="13" max="14" width="9.375" style="625" bestFit="1" customWidth="1"/>
    <col min="15" max="15" width="9.5" style="625" bestFit="1" customWidth="1"/>
    <col min="16" max="16" width="10.625" style="625" bestFit="1" customWidth="1"/>
    <col min="17" max="17" width="9.375" style="625" bestFit="1" customWidth="1"/>
    <col min="18" max="18" width="10.625" style="625" bestFit="1" customWidth="1"/>
    <col min="19" max="20" width="9.375" style="625" bestFit="1" customWidth="1"/>
    <col min="21" max="21" width="10.625" style="625" bestFit="1" customWidth="1"/>
    <col min="22" max="22" width="9.75" style="625" bestFit="1" customWidth="1"/>
    <col min="23" max="23" width="8.875" style="625" bestFit="1" customWidth="1"/>
    <col min="24" max="24" width="9.75" style="625" bestFit="1" customWidth="1"/>
    <col min="25" max="26" width="8.875" style="625" bestFit="1" customWidth="1"/>
    <col min="27" max="27" width="9.75" style="625" bestFit="1" customWidth="1"/>
    <col min="28" max="258" width="9" style="625"/>
    <col min="259" max="259" width="11.875" style="625" customWidth="1"/>
    <col min="260" max="260" width="10.625" style="625" bestFit="1" customWidth="1"/>
    <col min="261" max="261" width="9.375" style="625" bestFit="1" customWidth="1"/>
    <col min="262" max="262" width="9.5" style="625" bestFit="1" customWidth="1"/>
    <col min="263" max="264" width="9.375" style="625" bestFit="1" customWidth="1"/>
    <col min="265" max="265" width="9.5" style="625" bestFit="1" customWidth="1"/>
    <col min="266" max="266" width="10.625" style="625" bestFit="1" customWidth="1"/>
    <col min="267" max="267" width="9.375" style="625" bestFit="1" customWidth="1"/>
    <col min="268" max="268" width="9.5" style="625" bestFit="1" customWidth="1"/>
    <col min="269" max="270" width="9.375" style="625" bestFit="1" customWidth="1"/>
    <col min="271" max="271" width="9.5" style="625" bestFit="1" customWidth="1"/>
    <col min="272" max="272" width="10.625" style="625" bestFit="1" customWidth="1"/>
    <col min="273" max="273" width="9.375" style="625" bestFit="1" customWidth="1"/>
    <col min="274" max="274" width="10.625" style="625" bestFit="1" customWidth="1"/>
    <col min="275" max="276" width="9.375" style="625" bestFit="1" customWidth="1"/>
    <col min="277" max="277" width="10.625" style="625" bestFit="1" customWidth="1"/>
    <col min="278" max="278" width="9.75" style="625" bestFit="1" customWidth="1"/>
    <col min="279" max="279" width="8.875" style="625" bestFit="1" customWidth="1"/>
    <col min="280" max="280" width="9.75" style="625" bestFit="1" customWidth="1"/>
    <col min="281" max="282" width="8.875" style="625" bestFit="1" customWidth="1"/>
    <col min="283" max="283" width="9.75" style="625" bestFit="1" customWidth="1"/>
    <col min="284" max="514" width="9" style="625"/>
    <col min="515" max="515" width="11.875" style="625" customWidth="1"/>
    <col min="516" max="516" width="10.625" style="625" bestFit="1" customWidth="1"/>
    <col min="517" max="517" width="9.375" style="625" bestFit="1" customWidth="1"/>
    <col min="518" max="518" width="9.5" style="625" bestFit="1" customWidth="1"/>
    <col min="519" max="520" width="9.375" style="625" bestFit="1" customWidth="1"/>
    <col min="521" max="521" width="9.5" style="625" bestFit="1" customWidth="1"/>
    <col min="522" max="522" width="10.625" style="625" bestFit="1" customWidth="1"/>
    <col min="523" max="523" width="9.375" style="625" bestFit="1" customWidth="1"/>
    <col min="524" max="524" width="9.5" style="625" bestFit="1" customWidth="1"/>
    <col min="525" max="526" width="9.375" style="625" bestFit="1" customWidth="1"/>
    <col min="527" max="527" width="9.5" style="625" bestFit="1" customWidth="1"/>
    <col min="528" max="528" width="10.625" style="625" bestFit="1" customWidth="1"/>
    <col min="529" max="529" width="9.375" style="625" bestFit="1" customWidth="1"/>
    <col min="530" max="530" width="10.625" style="625" bestFit="1" customWidth="1"/>
    <col min="531" max="532" width="9.375" style="625" bestFit="1" customWidth="1"/>
    <col min="533" max="533" width="10.625" style="625" bestFit="1" customWidth="1"/>
    <col min="534" max="534" width="9.75" style="625" bestFit="1" customWidth="1"/>
    <col min="535" max="535" width="8.875" style="625" bestFit="1" customWidth="1"/>
    <col min="536" max="536" width="9.75" style="625" bestFit="1" customWidth="1"/>
    <col min="537" max="538" width="8.875" style="625" bestFit="1" customWidth="1"/>
    <col min="539" max="539" width="9.75" style="625" bestFit="1" customWidth="1"/>
    <col min="540" max="770" width="9" style="625"/>
    <col min="771" max="771" width="11.875" style="625" customWidth="1"/>
    <col min="772" max="772" width="10.625" style="625" bestFit="1" customWidth="1"/>
    <col min="773" max="773" width="9.375" style="625" bestFit="1" customWidth="1"/>
    <col min="774" max="774" width="9.5" style="625" bestFit="1" customWidth="1"/>
    <col min="775" max="776" width="9.375" style="625" bestFit="1" customWidth="1"/>
    <col min="777" max="777" width="9.5" style="625" bestFit="1" customWidth="1"/>
    <col min="778" max="778" width="10.625" style="625" bestFit="1" customWidth="1"/>
    <col min="779" max="779" width="9.375" style="625" bestFit="1" customWidth="1"/>
    <col min="780" max="780" width="9.5" style="625" bestFit="1" customWidth="1"/>
    <col min="781" max="782" width="9.375" style="625" bestFit="1" customWidth="1"/>
    <col min="783" max="783" width="9.5" style="625" bestFit="1" customWidth="1"/>
    <col min="784" max="784" width="10.625" style="625" bestFit="1" customWidth="1"/>
    <col min="785" max="785" width="9.375" style="625" bestFit="1" customWidth="1"/>
    <col min="786" max="786" width="10.625" style="625" bestFit="1" customWidth="1"/>
    <col min="787" max="788" width="9.375" style="625" bestFit="1" customWidth="1"/>
    <col min="789" max="789" width="10.625" style="625" bestFit="1" customWidth="1"/>
    <col min="790" max="790" width="9.75" style="625" bestFit="1" customWidth="1"/>
    <col min="791" max="791" width="8.875" style="625" bestFit="1" customWidth="1"/>
    <col min="792" max="792" width="9.75" style="625" bestFit="1" customWidth="1"/>
    <col min="793" max="794" width="8.875" style="625" bestFit="1" customWidth="1"/>
    <col min="795" max="795" width="9.75" style="625" bestFit="1" customWidth="1"/>
    <col min="796" max="1026" width="9" style="625"/>
    <col min="1027" max="1027" width="11.875" style="625" customWidth="1"/>
    <col min="1028" max="1028" width="10.625" style="625" bestFit="1" customWidth="1"/>
    <col min="1029" max="1029" width="9.375" style="625" bestFit="1" customWidth="1"/>
    <col min="1030" max="1030" width="9.5" style="625" bestFit="1" customWidth="1"/>
    <col min="1031" max="1032" width="9.375" style="625" bestFit="1" customWidth="1"/>
    <col min="1033" max="1033" width="9.5" style="625" bestFit="1" customWidth="1"/>
    <col min="1034" max="1034" width="10.625" style="625" bestFit="1" customWidth="1"/>
    <col min="1035" max="1035" width="9.375" style="625" bestFit="1" customWidth="1"/>
    <col min="1036" max="1036" width="9.5" style="625" bestFit="1" customWidth="1"/>
    <col min="1037" max="1038" width="9.375" style="625" bestFit="1" customWidth="1"/>
    <col min="1039" max="1039" width="9.5" style="625" bestFit="1" customWidth="1"/>
    <col min="1040" max="1040" width="10.625" style="625" bestFit="1" customWidth="1"/>
    <col min="1041" max="1041" width="9.375" style="625" bestFit="1" customWidth="1"/>
    <col min="1042" max="1042" width="10.625" style="625" bestFit="1" customWidth="1"/>
    <col min="1043" max="1044" width="9.375" style="625" bestFit="1" customWidth="1"/>
    <col min="1045" max="1045" width="10.625" style="625" bestFit="1" customWidth="1"/>
    <col min="1046" max="1046" width="9.75" style="625" bestFit="1" customWidth="1"/>
    <col min="1047" max="1047" width="8.875" style="625" bestFit="1" customWidth="1"/>
    <col min="1048" max="1048" width="9.75" style="625" bestFit="1" customWidth="1"/>
    <col min="1049" max="1050" width="8.875" style="625" bestFit="1" customWidth="1"/>
    <col min="1051" max="1051" width="9.75" style="625" bestFit="1" customWidth="1"/>
    <col min="1052" max="1282" width="9" style="625"/>
    <col min="1283" max="1283" width="11.875" style="625" customWidth="1"/>
    <col min="1284" max="1284" width="10.625" style="625" bestFit="1" customWidth="1"/>
    <col min="1285" max="1285" width="9.375" style="625" bestFit="1" customWidth="1"/>
    <col min="1286" max="1286" width="9.5" style="625" bestFit="1" customWidth="1"/>
    <col min="1287" max="1288" width="9.375" style="625" bestFit="1" customWidth="1"/>
    <col min="1289" max="1289" width="9.5" style="625" bestFit="1" customWidth="1"/>
    <col min="1290" max="1290" width="10.625" style="625" bestFit="1" customWidth="1"/>
    <col min="1291" max="1291" width="9.375" style="625" bestFit="1" customWidth="1"/>
    <col min="1292" max="1292" width="9.5" style="625" bestFit="1" customWidth="1"/>
    <col min="1293" max="1294" width="9.375" style="625" bestFit="1" customWidth="1"/>
    <col min="1295" max="1295" width="9.5" style="625" bestFit="1" customWidth="1"/>
    <col min="1296" max="1296" width="10.625" style="625" bestFit="1" customWidth="1"/>
    <col min="1297" max="1297" width="9.375" style="625" bestFit="1" customWidth="1"/>
    <col min="1298" max="1298" width="10.625" style="625" bestFit="1" customWidth="1"/>
    <col min="1299" max="1300" width="9.375" style="625" bestFit="1" customWidth="1"/>
    <col min="1301" max="1301" width="10.625" style="625" bestFit="1" customWidth="1"/>
    <col min="1302" max="1302" width="9.75" style="625" bestFit="1" customWidth="1"/>
    <col min="1303" max="1303" width="8.875" style="625" bestFit="1" customWidth="1"/>
    <col min="1304" max="1304" width="9.75" style="625" bestFit="1" customWidth="1"/>
    <col min="1305" max="1306" width="8.875" style="625" bestFit="1" customWidth="1"/>
    <col min="1307" max="1307" width="9.75" style="625" bestFit="1" customWidth="1"/>
    <col min="1308" max="1538" width="9" style="625"/>
    <col min="1539" max="1539" width="11.875" style="625" customWidth="1"/>
    <col min="1540" max="1540" width="10.625" style="625" bestFit="1" customWidth="1"/>
    <col min="1541" max="1541" width="9.375" style="625" bestFit="1" customWidth="1"/>
    <col min="1542" max="1542" width="9.5" style="625" bestFit="1" customWidth="1"/>
    <col min="1543" max="1544" width="9.375" style="625" bestFit="1" customWidth="1"/>
    <col min="1545" max="1545" width="9.5" style="625" bestFit="1" customWidth="1"/>
    <col min="1546" max="1546" width="10.625" style="625" bestFit="1" customWidth="1"/>
    <col min="1547" max="1547" width="9.375" style="625" bestFit="1" customWidth="1"/>
    <col min="1548" max="1548" width="9.5" style="625" bestFit="1" customWidth="1"/>
    <col min="1549" max="1550" width="9.375" style="625" bestFit="1" customWidth="1"/>
    <col min="1551" max="1551" width="9.5" style="625" bestFit="1" customWidth="1"/>
    <col min="1552" max="1552" width="10.625" style="625" bestFit="1" customWidth="1"/>
    <col min="1553" max="1553" width="9.375" style="625" bestFit="1" customWidth="1"/>
    <col min="1554" max="1554" width="10.625" style="625" bestFit="1" customWidth="1"/>
    <col min="1555" max="1556" width="9.375" style="625" bestFit="1" customWidth="1"/>
    <col min="1557" max="1557" width="10.625" style="625" bestFit="1" customWidth="1"/>
    <col min="1558" max="1558" width="9.75" style="625" bestFit="1" customWidth="1"/>
    <col min="1559" max="1559" width="8.875" style="625" bestFit="1" customWidth="1"/>
    <col min="1560" max="1560" width="9.75" style="625" bestFit="1" customWidth="1"/>
    <col min="1561" max="1562" width="8.875" style="625" bestFit="1" customWidth="1"/>
    <col min="1563" max="1563" width="9.75" style="625" bestFit="1" customWidth="1"/>
    <col min="1564" max="1794" width="9" style="625"/>
    <col min="1795" max="1795" width="11.875" style="625" customWidth="1"/>
    <col min="1796" max="1796" width="10.625" style="625" bestFit="1" customWidth="1"/>
    <col min="1797" max="1797" width="9.375" style="625" bestFit="1" customWidth="1"/>
    <col min="1798" max="1798" width="9.5" style="625" bestFit="1" customWidth="1"/>
    <col min="1799" max="1800" width="9.375" style="625" bestFit="1" customWidth="1"/>
    <col min="1801" max="1801" width="9.5" style="625" bestFit="1" customWidth="1"/>
    <col min="1802" max="1802" width="10.625" style="625" bestFit="1" customWidth="1"/>
    <col min="1803" max="1803" width="9.375" style="625" bestFit="1" customWidth="1"/>
    <col min="1804" max="1804" width="9.5" style="625" bestFit="1" customWidth="1"/>
    <col min="1805" max="1806" width="9.375" style="625" bestFit="1" customWidth="1"/>
    <col min="1807" max="1807" width="9.5" style="625" bestFit="1" customWidth="1"/>
    <col min="1808" max="1808" width="10.625" style="625" bestFit="1" customWidth="1"/>
    <col min="1809" max="1809" width="9.375" style="625" bestFit="1" customWidth="1"/>
    <col min="1810" max="1810" width="10.625" style="625" bestFit="1" customWidth="1"/>
    <col min="1811" max="1812" width="9.375" style="625" bestFit="1" customWidth="1"/>
    <col min="1813" max="1813" width="10.625" style="625" bestFit="1" customWidth="1"/>
    <col min="1814" max="1814" width="9.75" style="625" bestFit="1" customWidth="1"/>
    <col min="1815" max="1815" width="8.875" style="625" bestFit="1" customWidth="1"/>
    <col min="1816" max="1816" width="9.75" style="625" bestFit="1" customWidth="1"/>
    <col min="1817" max="1818" width="8.875" style="625" bestFit="1" customWidth="1"/>
    <col min="1819" max="1819" width="9.75" style="625" bestFit="1" customWidth="1"/>
    <col min="1820" max="2050" width="9" style="625"/>
    <col min="2051" max="2051" width="11.875" style="625" customWidth="1"/>
    <col min="2052" max="2052" width="10.625" style="625" bestFit="1" customWidth="1"/>
    <col min="2053" max="2053" width="9.375" style="625" bestFit="1" customWidth="1"/>
    <col min="2054" max="2054" width="9.5" style="625" bestFit="1" customWidth="1"/>
    <col min="2055" max="2056" width="9.375" style="625" bestFit="1" customWidth="1"/>
    <col min="2057" max="2057" width="9.5" style="625" bestFit="1" customWidth="1"/>
    <col min="2058" max="2058" width="10.625" style="625" bestFit="1" customWidth="1"/>
    <col min="2059" max="2059" width="9.375" style="625" bestFit="1" customWidth="1"/>
    <col min="2060" max="2060" width="9.5" style="625" bestFit="1" customWidth="1"/>
    <col min="2061" max="2062" width="9.375" style="625" bestFit="1" customWidth="1"/>
    <col min="2063" max="2063" width="9.5" style="625" bestFit="1" customWidth="1"/>
    <col min="2064" max="2064" width="10.625" style="625" bestFit="1" customWidth="1"/>
    <col min="2065" max="2065" width="9.375" style="625" bestFit="1" customWidth="1"/>
    <col min="2066" max="2066" width="10.625" style="625" bestFit="1" customWidth="1"/>
    <col min="2067" max="2068" width="9.375" style="625" bestFit="1" customWidth="1"/>
    <col min="2069" max="2069" width="10.625" style="625" bestFit="1" customWidth="1"/>
    <col min="2070" max="2070" width="9.75" style="625" bestFit="1" customWidth="1"/>
    <col min="2071" max="2071" width="8.875" style="625" bestFit="1" customWidth="1"/>
    <col min="2072" max="2072" width="9.75" style="625" bestFit="1" customWidth="1"/>
    <col min="2073" max="2074" width="8.875" style="625" bestFit="1" customWidth="1"/>
    <col min="2075" max="2075" width="9.75" style="625" bestFit="1" customWidth="1"/>
    <col min="2076" max="2306" width="9" style="625"/>
    <col min="2307" max="2307" width="11.875" style="625" customWidth="1"/>
    <col min="2308" max="2308" width="10.625" style="625" bestFit="1" customWidth="1"/>
    <col min="2309" max="2309" width="9.375" style="625" bestFit="1" customWidth="1"/>
    <col min="2310" max="2310" width="9.5" style="625" bestFit="1" customWidth="1"/>
    <col min="2311" max="2312" width="9.375" style="625" bestFit="1" customWidth="1"/>
    <col min="2313" max="2313" width="9.5" style="625" bestFit="1" customWidth="1"/>
    <col min="2314" max="2314" width="10.625" style="625" bestFit="1" customWidth="1"/>
    <col min="2315" max="2315" width="9.375" style="625" bestFit="1" customWidth="1"/>
    <col min="2316" max="2316" width="9.5" style="625" bestFit="1" customWidth="1"/>
    <col min="2317" max="2318" width="9.375" style="625" bestFit="1" customWidth="1"/>
    <col min="2319" max="2319" width="9.5" style="625" bestFit="1" customWidth="1"/>
    <col min="2320" max="2320" width="10.625" style="625" bestFit="1" customWidth="1"/>
    <col min="2321" max="2321" width="9.375" style="625" bestFit="1" customWidth="1"/>
    <col min="2322" max="2322" width="10.625" style="625" bestFit="1" customWidth="1"/>
    <col min="2323" max="2324" width="9.375" style="625" bestFit="1" customWidth="1"/>
    <col min="2325" max="2325" width="10.625" style="625" bestFit="1" customWidth="1"/>
    <col min="2326" max="2326" width="9.75" style="625" bestFit="1" customWidth="1"/>
    <col min="2327" max="2327" width="8.875" style="625" bestFit="1" customWidth="1"/>
    <col min="2328" max="2328" width="9.75" style="625" bestFit="1" customWidth="1"/>
    <col min="2329" max="2330" width="8.875" style="625" bestFit="1" customWidth="1"/>
    <col min="2331" max="2331" width="9.75" style="625" bestFit="1" customWidth="1"/>
    <col min="2332" max="2562" width="9" style="625"/>
    <col min="2563" max="2563" width="11.875" style="625" customWidth="1"/>
    <col min="2564" max="2564" width="10.625" style="625" bestFit="1" customWidth="1"/>
    <col min="2565" max="2565" width="9.375" style="625" bestFit="1" customWidth="1"/>
    <col min="2566" max="2566" width="9.5" style="625" bestFit="1" customWidth="1"/>
    <col min="2567" max="2568" width="9.375" style="625" bestFit="1" customWidth="1"/>
    <col min="2569" max="2569" width="9.5" style="625" bestFit="1" customWidth="1"/>
    <col min="2570" max="2570" width="10.625" style="625" bestFit="1" customWidth="1"/>
    <col min="2571" max="2571" width="9.375" style="625" bestFit="1" customWidth="1"/>
    <col min="2572" max="2572" width="9.5" style="625" bestFit="1" customWidth="1"/>
    <col min="2573" max="2574" width="9.375" style="625" bestFit="1" customWidth="1"/>
    <col min="2575" max="2575" width="9.5" style="625" bestFit="1" customWidth="1"/>
    <col min="2576" max="2576" width="10.625" style="625" bestFit="1" customWidth="1"/>
    <col min="2577" max="2577" width="9.375" style="625" bestFit="1" customWidth="1"/>
    <col min="2578" max="2578" width="10.625" style="625" bestFit="1" customWidth="1"/>
    <col min="2579" max="2580" width="9.375" style="625" bestFit="1" customWidth="1"/>
    <col min="2581" max="2581" width="10.625" style="625" bestFit="1" customWidth="1"/>
    <col min="2582" max="2582" width="9.75" style="625" bestFit="1" customWidth="1"/>
    <col min="2583" max="2583" width="8.875" style="625" bestFit="1" customWidth="1"/>
    <col min="2584" max="2584" width="9.75" style="625" bestFit="1" customWidth="1"/>
    <col min="2585" max="2586" width="8.875" style="625" bestFit="1" customWidth="1"/>
    <col min="2587" max="2587" width="9.75" style="625" bestFit="1" customWidth="1"/>
    <col min="2588" max="2818" width="9" style="625"/>
    <col min="2819" max="2819" width="11.875" style="625" customWidth="1"/>
    <col min="2820" max="2820" width="10.625" style="625" bestFit="1" customWidth="1"/>
    <col min="2821" max="2821" width="9.375" style="625" bestFit="1" customWidth="1"/>
    <col min="2822" max="2822" width="9.5" style="625" bestFit="1" customWidth="1"/>
    <col min="2823" max="2824" width="9.375" style="625" bestFit="1" customWidth="1"/>
    <col min="2825" max="2825" width="9.5" style="625" bestFit="1" customWidth="1"/>
    <col min="2826" max="2826" width="10.625" style="625" bestFit="1" customWidth="1"/>
    <col min="2827" max="2827" width="9.375" style="625" bestFit="1" customWidth="1"/>
    <col min="2828" max="2828" width="9.5" style="625" bestFit="1" customWidth="1"/>
    <col min="2829" max="2830" width="9.375" style="625" bestFit="1" customWidth="1"/>
    <col min="2831" max="2831" width="9.5" style="625" bestFit="1" customWidth="1"/>
    <col min="2832" max="2832" width="10.625" style="625" bestFit="1" customWidth="1"/>
    <col min="2833" max="2833" width="9.375" style="625" bestFit="1" customWidth="1"/>
    <col min="2834" max="2834" width="10.625" style="625" bestFit="1" customWidth="1"/>
    <col min="2835" max="2836" width="9.375" style="625" bestFit="1" customWidth="1"/>
    <col min="2837" max="2837" width="10.625" style="625" bestFit="1" customWidth="1"/>
    <col min="2838" max="2838" width="9.75" style="625" bestFit="1" customWidth="1"/>
    <col min="2839" max="2839" width="8.875" style="625" bestFit="1" customWidth="1"/>
    <col min="2840" max="2840" width="9.75" style="625" bestFit="1" customWidth="1"/>
    <col min="2841" max="2842" width="8.875" style="625" bestFit="1" customWidth="1"/>
    <col min="2843" max="2843" width="9.75" style="625" bestFit="1" customWidth="1"/>
    <col min="2844" max="3074" width="9" style="625"/>
    <col min="3075" max="3075" width="11.875" style="625" customWidth="1"/>
    <col min="3076" max="3076" width="10.625" style="625" bestFit="1" customWidth="1"/>
    <col min="3077" max="3077" width="9.375" style="625" bestFit="1" customWidth="1"/>
    <col min="3078" max="3078" width="9.5" style="625" bestFit="1" customWidth="1"/>
    <col min="3079" max="3080" width="9.375" style="625" bestFit="1" customWidth="1"/>
    <col min="3081" max="3081" width="9.5" style="625" bestFit="1" customWidth="1"/>
    <col min="3082" max="3082" width="10.625" style="625" bestFit="1" customWidth="1"/>
    <col min="3083" max="3083" width="9.375" style="625" bestFit="1" customWidth="1"/>
    <col min="3084" max="3084" width="9.5" style="625" bestFit="1" customWidth="1"/>
    <col min="3085" max="3086" width="9.375" style="625" bestFit="1" customWidth="1"/>
    <col min="3087" max="3087" width="9.5" style="625" bestFit="1" customWidth="1"/>
    <col min="3088" max="3088" width="10.625" style="625" bestFit="1" customWidth="1"/>
    <col min="3089" max="3089" width="9.375" style="625" bestFit="1" customWidth="1"/>
    <col min="3090" max="3090" width="10.625" style="625" bestFit="1" customWidth="1"/>
    <col min="3091" max="3092" width="9.375" style="625" bestFit="1" customWidth="1"/>
    <col min="3093" max="3093" width="10.625" style="625" bestFit="1" customWidth="1"/>
    <col min="3094" max="3094" width="9.75" style="625" bestFit="1" customWidth="1"/>
    <col min="3095" max="3095" width="8.875" style="625" bestFit="1" customWidth="1"/>
    <col min="3096" max="3096" width="9.75" style="625" bestFit="1" customWidth="1"/>
    <col min="3097" max="3098" width="8.875" style="625" bestFit="1" customWidth="1"/>
    <col min="3099" max="3099" width="9.75" style="625" bestFit="1" customWidth="1"/>
    <col min="3100" max="3330" width="9" style="625"/>
    <col min="3331" max="3331" width="11.875" style="625" customWidth="1"/>
    <col min="3332" max="3332" width="10.625" style="625" bestFit="1" customWidth="1"/>
    <col min="3333" max="3333" width="9.375" style="625" bestFit="1" customWidth="1"/>
    <col min="3334" max="3334" width="9.5" style="625" bestFit="1" customWidth="1"/>
    <col min="3335" max="3336" width="9.375" style="625" bestFit="1" customWidth="1"/>
    <col min="3337" max="3337" width="9.5" style="625" bestFit="1" customWidth="1"/>
    <col min="3338" max="3338" width="10.625" style="625" bestFit="1" customWidth="1"/>
    <col min="3339" max="3339" width="9.375" style="625" bestFit="1" customWidth="1"/>
    <col min="3340" max="3340" width="9.5" style="625" bestFit="1" customWidth="1"/>
    <col min="3341" max="3342" width="9.375" style="625" bestFit="1" customWidth="1"/>
    <col min="3343" max="3343" width="9.5" style="625" bestFit="1" customWidth="1"/>
    <col min="3344" max="3344" width="10.625" style="625" bestFit="1" customWidth="1"/>
    <col min="3345" max="3345" width="9.375" style="625" bestFit="1" customWidth="1"/>
    <col min="3346" max="3346" width="10.625" style="625" bestFit="1" customWidth="1"/>
    <col min="3347" max="3348" width="9.375" style="625" bestFit="1" customWidth="1"/>
    <col min="3349" max="3349" width="10.625" style="625" bestFit="1" customWidth="1"/>
    <col min="3350" max="3350" width="9.75" style="625" bestFit="1" customWidth="1"/>
    <col min="3351" max="3351" width="8.875" style="625" bestFit="1" customWidth="1"/>
    <col min="3352" max="3352" width="9.75" style="625" bestFit="1" customWidth="1"/>
    <col min="3353" max="3354" width="8.875" style="625" bestFit="1" customWidth="1"/>
    <col min="3355" max="3355" width="9.75" style="625" bestFit="1" customWidth="1"/>
    <col min="3356" max="3586" width="9" style="625"/>
    <col min="3587" max="3587" width="11.875" style="625" customWidth="1"/>
    <col min="3588" max="3588" width="10.625" style="625" bestFit="1" customWidth="1"/>
    <col min="3589" max="3589" width="9.375" style="625" bestFit="1" customWidth="1"/>
    <col min="3590" max="3590" width="9.5" style="625" bestFit="1" customWidth="1"/>
    <col min="3591" max="3592" width="9.375" style="625" bestFit="1" customWidth="1"/>
    <col min="3593" max="3593" width="9.5" style="625" bestFit="1" customWidth="1"/>
    <col min="3594" max="3594" width="10.625" style="625" bestFit="1" customWidth="1"/>
    <col min="3595" max="3595" width="9.375" style="625" bestFit="1" customWidth="1"/>
    <col min="3596" max="3596" width="9.5" style="625" bestFit="1" customWidth="1"/>
    <col min="3597" max="3598" width="9.375" style="625" bestFit="1" customWidth="1"/>
    <col min="3599" max="3599" width="9.5" style="625" bestFit="1" customWidth="1"/>
    <col min="3600" max="3600" width="10.625" style="625" bestFit="1" customWidth="1"/>
    <col min="3601" max="3601" width="9.375" style="625" bestFit="1" customWidth="1"/>
    <col min="3602" max="3602" width="10.625" style="625" bestFit="1" customWidth="1"/>
    <col min="3603" max="3604" width="9.375" style="625" bestFit="1" customWidth="1"/>
    <col min="3605" max="3605" width="10.625" style="625" bestFit="1" customWidth="1"/>
    <col min="3606" max="3606" width="9.75" style="625" bestFit="1" customWidth="1"/>
    <col min="3607" max="3607" width="8.875" style="625" bestFit="1" customWidth="1"/>
    <col min="3608" max="3608" width="9.75" style="625" bestFit="1" customWidth="1"/>
    <col min="3609" max="3610" width="8.875" style="625" bestFit="1" customWidth="1"/>
    <col min="3611" max="3611" width="9.75" style="625" bestFit="1" customWidth="1"/>
    <col min="3612" max="3842" width="9" style="625"/>
    <col min="3843" max="3843" width="11.875" style="625" customWidth="1"/>
    <col min="3844" max="3844" width="10.625" style="625" bestFit="1" customWidth="1"/>
    <col min="3845" max="3845" width="9.375" style="625" bestFit="1" customWidth="1"/>
    <col min="3846" max="3846" width="9.5" style="625" bestFit="1" customWidth="1"/>
    <col min="3847" max="3848" width="9.375" style="625" bestFit="1" customWidth="1"/>
    <col min="3849" max="3849" width="9.5" style="625" bestFit="1" customWidth="1"/>
    <col min="3850" max="3850" width="10.625" style="625" bestFit="1" customWidth="1"/>
    <col min="3851" max="3851" width="9.375" style="625" bestFit="1" customWidth="1"/>
    <col min="3852" max="3852" width="9.5" style="625" bestFit="1" customWidth="1"/>
    <col min="3853" max="3854" width="9.375" style="625" bestFit="1" customWidth="1"/>
    <col min="3855" max="3855" width="9.5" style="625" bestFit="1" customWidth="1"/>
    <col min="3856" max="3856" width="10.625" style="625" bestFit="1" customWidth="1"/>
    <col min="3857" max="3857" width="9.375" style="625" bestFit="1" customWidth="1"/>
    <col min="3858" max="3858" width="10.625" style="625" bestFit="1" customWidth="1"/>
    <col min="3859" max="3860" width="9.375" style="625" bestFit="1" customWidth="1"/>
    <col min="3861" max="3861" width="10.625" style="625" bestFit="1" customWidth="1"/>
    <col min="3862" max="3862" width="9.75" style="625" bestFit="1" customWidth="1"/>
    <col min="3863" max="3863" width="8.875" style="625" bestFit="1" customWidth="1"/>
    <col min="3864" max="3864" width="9.75" style="625" bestFit="1" customWidth="1"/>
    <col min="3865" max="3866" width="8.875" style="625" bestFit="1" customWidth="1"/>
    <col min="3867" max="3867" width="9.75" style="625" bestFit="1" customWidth="1"/>
    <col min="3868" max="4098" width="9" style="625"/>
    <col min="4099" max="4099" width="11.875" style="625" customWidth="1"/>
    <col min="4100" max="4100" width="10.625" style="625" bestFit="1" customWidth="1"/>
    <col min="4101" max="4101" width="9.375" style="625" bestFit="1" customWidth="1"/>
    <col min="4102" max="4102" width="9.5" style="625" bestFit="1" customWidth="1"/>
    <col min="4103" max="4104" width="9.375" style="625" bestFit="1" customWidth="1"/>
    <col min="4105" max="4105" width="9.5" style="625" bestFit="1" customWidth="1"/>
    <col min="4106" max="4106" width="10.625" style="625" bestFit="1" customWidth="1"/>
    <col min="4107" max="4107" width="9.375" style="625" bestFit="1" customWidth="1"/>
    <col min="4108" max="4108" width="9.5" style="625" bestFit="1" customWidth="1"/>
    <col min="4109" max="4110" width="9.375" style="625" bestFit="1" customWidth="1"/>
    <col min="4111" max="4111" width="9.5" style="625" bestFit="1" customWidth="1"/>
    <col min="4112" max="4112" width="10.625" style="625" bestFit="1" customWidth="1"/>
    <col min="4113" max="4113" width="9.375" style="625" bestFit="1" customWidth="1"/>
    <col min="4114" max="4114" width="10.625" style="625" bestFit="1" customWidth="1"/>
    <col min="4115" max="4116" width="9.375" style="625" bestFit="1" customWidth="1"/>
    <col min="4117" max="4117" width="10.625" style="625" bestFit="1" customWidth="1"/>
    <col min="4118" max="4118" width="9.75" style="625" bestFit="1" customWidth="1"/>
    <col min="4119" max="4119" width="8.875" style="625" bestFit="1" customWidth="1"/>
    <col min="4120" max="4120" width="9.75" style="625" bestFit="1" customWidth="1"/>
    <col min="4121" max="4122" width="8.875" style="625" bestFit="1" customWidth="1"/>
    <col min="4123" max="4123" width="9.75" style="625" bestFit="1" customWidth="1"/>
    <col min="4124" max="4354" width="9" style="625"/>
    <col min="4355" max="4355" width="11.875" style="625" customWidth="1"/>
    <col min="4356" max="4356" width="10.625" style="625" bestFit="1" customWidth="1"/>
    <col min="4357" max="4357" width="9.375" style="625" bestFit="1" customWidth="1"/>
    <col min="4358" max="4358" width="9.5" style="625" bestFit="1" customWidth="1"/>
    <col min="4359" max="4360" width="9.375" style="625" bestFit="1" customWidth="1"/>
    <col min="4361" max="4361" width="9.5" style="625" bestFit="1" customWidth="1"/>
    <col min="4362" max="4362" width="10.625" style="625" bestFit="1" customWidth="1"/>
    <col min="4363" max="4363" width="9.375" style="625" bestFit="1" customWidth="1"/>
    <col min="4364" max="4364" width="9.5" style="625" bestFit="1" customWidth="1"/>
    <col min="4365" max="4366" width="9.375" style="625" bestFit="1" customWidth="1"/>
    <col min="4367" max="4367" width="9.5" style="625" bestFit="1" customWidth="1"/>
    <col min="4368" max="4368" width="10.625" style="625" bestFit="1" customWidth="1"/>
    <col min="4369" max="4369" width="9.375" style="625" bestFit="1" customWidth="1"/>
    <col min="4370" max="4370" width="10.625" style="625" bestFit="1" customWidth="1"/>
    <col min="4371" max="4372" width="9.375" style="625" bestFit="1" customWidth="1"/>
    <col min="4373" max="4373" width="10.625" style="625" bestFit="1" customWidth="1"/>
    <col min="4374" max="4374" width="9.75" style="625" bestFit="1" customWidth="1"/>
    <col min="4375" max="4375" width="8.875" style="625" bestFit="1" customWidth="1"/>
    <col min="4376" max="4376" width="9.75" style="625" bestFit="1" customWidth="1"/>
    <col min="4377" max="4378" width="8.875" style="625" bestFit="1" customWidth="1"/>
    <col min="4379" max="4379" width="9.75" style="625" bestFit="1" customWidth="1"/>
    <col min="4380" max="4610" width="9" style="625"/>
    <col min="4611" max="4611" width="11.875" style="625" customWidth="1"/>
    <col min="4612" max="4612" width="10.625" style="625" bestFit="1" customWidth="1"/>
    <col min="4613" max="4613" width="9.375" style="625" bestFit="1" customWidth="1"/>
    <col min="4614" max="4614" width="9.5" style="625" bestFit="1" customWidth="1"/>
    <col min="4615" max="4616" width="9.375" style="625" bestFit="1" customWidth="1"/>
    <col min="4617" max="4617" width="9.5" style="625" bestFit="1" customWidth="1"/>
    <col min="4618" max="4618" width="10.625" style="625" bestFit="1" customWidth="1"/>
    <col min="4619" max="4619" width="9.375" style="625" bestFit="1" customWidth="1"/>
    <col min="4620" max="4620" width="9.5" style="625" bestFit="1" customWidth="1"/>
    <col min="4621" max="4622" width="9.375" style="625" bestFit="1" customWidth="1"/>
    <col min="4623" max="4623" width="9.5" style="625" bestFit="1" customWidth="1"/>
    <col min="4624" max="4624" width="10.625" style="625" bestFit="1" customWidth="1"/>
    <col min="4625" max="4625" width="9.375" style="625" bestFit="1" customWidth="1"/>
    <col min="4626" max="4626" width="10.625" style="625" bestFit="1" customWidth="1"/>
    <col min="4627" max="4628" width="9.375" style="625" bestFit="1" customWidth="1"/>
    <col min="4629" max="4629" width="10.625" style="625" bestFit="1" customWidth="1"/>
    <col min="4630" max="4630" width="9.75" style="625" bestFit="1" customWidth="1"/>
    <col min="4631" max="4631" width="8.875" style="625" bestFit="1" customWidth="1"/>
    <col min="4632" max="4632" width="9.75" style="625" bestFit="1" customWidth="1"/>
    <col min="4633" max="4634" width="8.875" style="625" bestFit="1" customWidth="1"/>
    <col min="4635" max="4635" width="9.75" style="625" bestFit="1" customWidth="1"/>
    <col min="4636" max="4866" width="9" style="625"/>
    <col min="4867" max="4867" width="11.875" style="625" customWidth="1"/>
    <col min="4868" max="4868" width="10.625" style="625" bestFit="1" customWidth="1"/>
    <col min="4869" max="4869" width="9.375" style="625" bestFit="1" customWidth="1"/>
    <col min="4870" max="4870" width="9.5" style="625" bestFit="1" customWidth="1"/>
    <col min="4871" max="4872" width="9.375" style="625" bestFit="1" customWidth="1"/>
    <col min="4873" max="4873" width="9.5" style="625" bestFit="1" customWidth="1"/>
    <col min="4874" max="4874" width="10.625" style="625" bestFit="1" customWidth="1"/>
    <col min="4875" max="4875" width="9.375" style="625" bestFit="1" customWidth="1"/>
    <col min="4876" max="4876" width="9.5" style="625" bestFit="1" customWidth="1"/>
    <col min="4877" max="4878" width="9.375" style="625" bestFit="1" customWidth="1"/>
    <col min="4879" max="4879" width="9.5" style="625" bestFit="1" customWidth="1"/>
    <col min="4880" max="4880" width="10.625" style="625" bestFit="1" customWidth="1"/>
    <col min="4881" max="4881" width="9.375" style="625" bestFit="1" customWidth="1"/>
    <col min="4882" max="4882" width="10.625" style="625" bestFit="1" customWidth="1"/>
    <col min="4883" max="4884" width="9.375" style="625" bestFit="1" customWidth="1"/>
    <col min="4885" max="4885" width="10.625" style="625" bestFit="1" customWidth="1"/>
    <col min="4886" max="4886" width="9.75" style="625" bestFit="1" customWidth="1"/>
    <col min="4887" max="4887" width="8.875" style="625" bestFit="1" customWidth="1"/>
    <col min="4888" max="4888" width="9.75" style="625" bestFit="1" customWidth="1"/>
    <col min="4889" max="4890" width="8.875" style="625" bestFit="1" customWidth="1"/>
    <col min="4891" max="4891" width="9.75" style="625" bestFit="1" customWidth="1"/>
    <col min="4892" max="5122" width="9" style="625"/>
    <col min="5123" max="5123" width="11.875" style="625" customWidth="1"/>
    <col min="5124" max="5124" width="10.625" style="625" bestFit="1" customWidth="1"/>
    <col min="5125" max="5125" width="9.375" style="625" bestFit="1" customWidth="1"/>
    <col min="5126" max="5126" width="9.5" style="625" bestFit="1" customWidth="1"/>
    <col min="5127" max="5128" width="9.375" style="625" bestFit="1" customWidth="1"/>
    <col min="5129" max="5129" width="9.5" style="625" bestFit="1" customWidth="1"/>
    <col min="5130" max="5130" width="10.625" style="625" bestFit="1" customWidth="1"/>
    <col min="5131" max="5131" width="9.375" style="625" bestFit="1" customWidth="1"/>
    <col min="5132" max="5132" width="9.5" style="625" bestFit="1" customWidth="1"/>
    <col min="5133" max="5134" width="9.375" style="625" bestFit="1" customWidth="1"/>
    <col min="5135" max="5135" width="9.5" style="625" bestFit="1" customWidth="1"/>
    <col min="5136" max="5136" width="10.625" style="625" bestFit="1" customWidth="1"/>
    <col min="5137" max="5137" width="9.375" style="625" bestFit="1" customWidth="1"/>
    <col min="5138" max="5138" width="10.625" style="625" bestFit="1" customWidth="1"/>
    <col min="5139" max="5140" width="9.375" style="625" bestFit="1" customWidth="1"/>
    <col min="5141" max="5141" width="10.625" style="625" bestFit="1" customWidth="1"/>
    <col min="5142" max="5142" width="9.75" style="625" bestFit="1" customWidth="1"/>
    <col min="5143" max="5143" width="8.875" style="625" bestFit="1" customWidth="1"/>
    <col min="5144" max="5144" width="9.75" style="625" bestFit="1" customWidth="1"/>
    <col min="5145" max="5146" width="8.875" style="625" bestFit="1" customWidth="1"/>
    <col min="5147" max="5147" width="9.75" style="625" bestFit="1" customWidth="1"/>
    <col min="5148" max="5378" width="9" style="625"/>
    <col min="5379" max="5379" width="11.875" style="625" customWidth="1"/>
    <col min="5380" max="5380" width="10.625" style="625" bestFit="1" customWidth="1"/>
    <col min="5381" max="5381" width="9.375" style="625" bestFit="1" customWidth="1"/>
    <col min="5382" max="5382" width="9.5" style="625" bestFit="1" customWidth="1"/>
    <col min="5383" max="5384" width="9.375" style="625" bestFit="1" customWidth="1"/>
    <col min="5385" max="5385" width="9.5" style="625" bestFit="1" customWidth="1"/>
    <col min="5386" max="5386" width="10.625" style="625" bestFit="1" customWidth="1"/>
    <col min="5387" max="5387" width="9.375" style="625" bestFit="1" customWidth="1"/>
    <col min="5388" max="5388" width="9.5" style="625" bestFit="1" customWidth="1"/>
    <col min="5389" max="5390" width="9.375" style="625" bestFit="1" customWidth="1"/>
    <col min="5391" max="5391" width="9.5" style="625" bestFit="1" customWidth="1"/>
    <col min="5392" max="5392" width="10.625" style="625" bestFit="1" customWidth="1"/>
    <col min="5393" max="5393" width="9.375" style="625" bestFit="1" customWidth="1"/>
    <col min="5394" max="5394" width="10.625" style="625" bestFit="1" customWidth="1"/>
    <col min="5395" max="5396" width="9.375" style="625" bestFit="1" customWidth="1"/>
    <col min="5397" max="5397" width="10.625" style="625" bestFit="1" customWidth="1"/>
    <col min="5398" max="5398" width="9.75" style="625" bestFit="1" customWidth="1"/>
    <col min="5399" max="5399" width="8.875" style="625" bestFit="1" customWidth="1"/>
    <col min="5400" max="5400" width="9.75" style="625" bestFit="1" customWidth="1"/>
    <col min="5401" max="5402" width="8.875" style="625" bestFit="1" customWidth="1"/>
    <col min="5403" max="5403" width="9.75" style="625" bestFit="1" customWidth="1"/>
    <col min="5404" max="5634" width="9" style="625"/>
    <col min="5635" max="5635" width="11.875" style="625" customWidth="1"/>
    <col min="5636" max="5636" width="10.625" style="625" bestFit="1" customWidth="1"/>
    <col min="5637" max="5637" width="9.375" style="625" bestFit="1" customWidth="1"/>
    <col min="5638" max="5638" width="9.5" style="625" bestFit="1" customWidth="1"/>
    <col min="5639" max="5640" width="9.375" style="625" bestFit="1" customWidth="1"/>
    <col min="5641" max="5641" width="9.5" style="625" bestFit="1" customWidth="1"/>
    <col min="5642" max="5642" width="10.625" style="625" bestFit="1" customWidth="1"/>
    <col min="5643" max="5643" width="9.375" style="625" bestFit="1" customWidth="1"/>
    <col min="5644" max="5644" width="9.5" style="625" bestFit="1" customWidth="1"/>
    <col min="5645" max="5646" width="9.375" style="625" bestFit="1" customWidth="1"/>
    <col min="5647" max="5647" width="9.5" style="625" bestFit="1" customWidth="1"/>
    <col min="5648" max="5648" width="10.625" style="625" bestFit="1" customWidth="1"/>
    <col min="5649" max="5649" width="9.375" style="625" bestFit="1" customWidth="1"/>
    <col min="5650" max="5650" width="10.625" style="625" bestFit="1" customWidth="1"/>
    <col min="5651" max="5652" width="9.375" style="625" bestFit="1" customWidth="1"/>
    <col min="5653" max="5653" width="10.625" style="625" bestFit="1" customWidth="1"/>
    <col min="5654" max="5654" width="9.75" style="625" bestFit="1" customWidth="1"/>
    <col min="5655" max="5655" width="8.875" style="625" bestFit="1" customWidth="1"/>
    <col min="5656" max="5656" width="9.75" style="625" bestFit="1" customWidth="1"/>
    <col min="5657" max="5658" width="8.875" style="625" bestFit="1" customWidth="1"/>
    <col min="5659" max="5659" width="9.75" style="625" bestFit="1" customWidth="1"/>
    <col min="5660" max="5890" width="9" style="625"/>
    <col min="5891" max="5891" width="11.875" style="625" customWidth="1"/>
    <col min="5892" max="5892" width="10.625" style="625" bestFit="1" customWidth="1"/>
    <col min="5893" max="5893" width="9.375" style="625" bestFit="1" customWidth="1"/>
    <col min="5894" max="5894" width="9.5" style="625" bestFit="1" customWidth="1"/>
    <col min="5895" max="5896" width="9.375" style="625" bestFit="1" customWidth="1"/>
    <col min="5897" max="5897" width="9.5" style="625" bestFit="1" customWidth="1"/>
    <col min="5898" max="5898" width="10.625" style="625" bestFit="1" customWidth="1"/>
    <col min="5899" max="5899" width="9.375" style="625" bestFit="1" customWidth="1"/>
    <col min="5900" max="5900" width="9.5" style="625" bestFit="1" customWidth="1"/>
    <col min="5901" max="5902" width="9.375" style="625" bestFit="1" customWidth="1"/>
    <col min="5903" max="5903" width="9.5" style="625" bestFit="1" customWidth="1"/>
    <col min="5904" max="5904" width="10.625" style="625" bestFit="1" customWidth="1"/>
    <col min="5905" max="5905" width="9.375" style="625" bestFit="1" customWidth="1"/>
    <col min="5906" max="5906" width="10.625" style="625" bestFit="1" customWidth="1"/>
    <col min="5907" max="5908" width="9.375" style="625" bestFit="1" customWidth="1"/>
    <col min="5909" max="5909" width="10.625" style="625" bestFit="1" customWidth="1"/>
    <col min="5910" max="5910" width="9.75" style="625" bestFit="1" customWidth="1"/>
    <col min="5911" max="5911" width="8.875" style="625" bestFit="1" customWidth="1"/>
    <col min="5912" max="5912" width="9.75" style="625" bestFit="1" customWidth="1"/>
    <col min="5913" max="5914" width="8.875" style="625" bestFit="1" customWidth="1"/>
    <col min="5915" max="5915" width="9.75" style="625" bestFit="1" customWidth="1"/>
    <col min="5916" max="6146" width="9" style="625"/>
    <col min="6147" max="6147" width="11.875" style="625" customWidth="1"/>
    <col min="6148" max="6148" width="10.625" style="625" bestFit="1" customWidth="1"/>
    <col min="6149" max="6149" width="9.375" style="625" bestFit="1" customWidth="1"/>
    <col min="6150" max="6150" width="9.5" style="625" bestFit="1" customWidth="1"/>
    <col min="6151" max="6152" width="9.375" style="625" bestFit="1" customWidth="1"/>
    <col min="6153" max="6153" width="9.5" style="625" bestFit="1" customWidth="1"/>
    <col min="6154" max="6154" width="10.625" style="625" bestFit="1" customWidth="1"/>
    <col min="6155" max="6155" width="9.375" style="625" bestFit="1" customWidth="1"/>
    <col min="6156" max="6156" width="9.5" style="625" bestFit="1" customWidth="1"/>
    <col min="6157" max="6158" width="9.375" style="625" bestFit="1" customWidth="1"/>
    <col min="6159" max="6159" width="9.5" style="625" bestFit="1" customWidth="1"/>
    <col min="6160" max="6160" width="10.625" style="625" bestFit="1" customWidth="1"/>
    <col min="6161" max="6161" width="9.375" style="625" bestFit="1" customWidth="1"/>
    <col min="6162" max="6162" width="10.625" style="625" bestFit="1" customWidth="1"/>
    <col min="6163" max="6164" width="9.375" style="625" bestFit="1" customWidth="1"/>
    <col min="6165" max="6165" width="10.625" style="625" bestFit="1" customWidth="1"/>
    <col min="6166" max="6166" width="9.75" style="625" bestFit="1" customWidth="1"/>
    <col min="6167" max="6167" width="8.875" style="625" bestFit="1" customWidth="1"/>
    <col min="6168" max="6168" width="9.75" style="625" bestFit="1" customWidth="1"/>
    <col min="6169" max="6170" width="8.875" style="625" bestFit="1" customWidth="1"/>
    <col min="6171" max="6171" width="9.75" style="625" bestFit="1" customWidth="1"/>
    <col min="6172" max="6402" width="9" style="625"/>
    <col min="6403" max="6403" width="11.875" style="625" customWidth="1"/>
    <col min="6404" max="6404" width="10.625" style="625" bestFit="1" customWidth="1"/>
    <col min="6405" max="6405" width="9.375" style="625" bestFit="1" customWidth="1"/>
    <col min="6406" max="6406" width="9.5" style="625" bestFit="1" customWidth="1"/>
    <col min="6407" max="6408" width="9.375" style="625" bestFit="1" customWidth="1"/>
    <col min="6409" max="6409" width="9.5" style="625" bestFit="1" customWidth="1"/>
    <col min="6410" max="6410" width="10.625" style="625" bestFit="1" customWidth="1"/>
    <col min="6411" max="6411" width="9.375" style="625" bestFit="1" customWidth="1"/>
    <col min="6412" max="6412" width="9.5" style="625" bestFit="1" customWidth="1"/>
    <col min="6413" max="6414" width="9.375" style="625" bestFit="1" customWidth="1"/>
    <col min="6415" max="6415" width="9.5" style="625" bestFit="1" customWidth="1"/>
    <col min="6416" max="6416" width="10.625" style="625" bestFit="1" customWidth="1"/>
    <col min="6417" max="6417" width="9.375" style="625" bestFit="1" customWidth="1"/>
    <col min="6418" max="6418" width="10.625" style="625" bestFit="1" customWidth="1"/>
    <col min="6419" max="6420" width="9.375" style="625" bestFit="1" customWidth="1"/>
    <col min="6421" max="6421" width="10.625" style="625" bestFit="1" customWidth="1"/>
    <col min="6422" max="6422" width="9.75" style="625" bestFit="1" customWidth="1"/>
    <col min="6423" max="6423" width="8.875" style="625" bestFit="1" customWidth="1"/>
    <col min="6424" max="6424" width="9.75" style="625" bestFit="1" customWidth="1"/>
    <col min="6425" max="6426" width="8.875" style="625" bestFit="1" customWidth="1"/>
    <col min="6427" max="6427" width="9.75" style="625" bestFit="1" customWidth="1"/>
    <col min="6428" max="6658" width="9" style="625"/>
    <col min="6659" max="6659" width="11.875" style="625" customWidth="1"/>
    <col min="6660" max="6660" width="10.625" style="625" bestFit="1" customWidth="1"/>
    <col min="6661" max="6661" width="9.375" style="625" bestFit="1" customWidth="1"/>
    <col min="6662" max="6662" width="9.5" style="625" bestFit="1" customWidth="1"/>
    <col min="6663" max="6664" width="9.375" style="625" bestFit="1" customWidth="1"/>
    <col min="6665" max="6665" width="9.5" style="625" bestFit="1" customWidth="1"/>
    <col min="6666" max="6666" width="10.625" style="625" bestFit="1" customWidth="1"/>
    <col min="6667" max="6667" width="9.375" style="625" bestFit="1" customWidth="1"/>
    <col min="6668" max="6668" width="9.5" style="625" bestFit="1" customWidth="1"/>
    <col min="6669" max="6670" width="9.375" style="625" bestFit="1" customWidth="1"/>
    <col min="6671" max="6671" width="9.5" style="625" bestFit="1" customWidth="1"/>
    <col min="6672" max="6672" width="10.625" style="625" bestFit="1" customWidth="1"/>
    <col min="6673" max="6673" width="9.375" style="625" bestFit="1" customWidth="1"/>
    <col min="6674" max="6674" width="10.625" style="625" bestFit="1" customWidth="1"/>
    <col min="6675" max="6676" width="9.375" style="625" bestFit="1" customWidth="1"/>
    <col min="6677" max="6677" width="10.625" style="625" bestFit="1" customWidth="1"/>
    <col min="6678" max="6678" width="9.75" style="625" bestFit="1" customWidth="1"/>
    <col min="6679" max="6679" width="8.875" style="625" bestFit="1" customWidth="1"/>
    <col min="6680" max="6680" width="9.75" style="625" bestFit="1" customWidth="1"/>
    <col min="6681" max="6682" width="8.875" style="625" bestFit="1" customWidth="1"/>
    <col min="6683" max="6683" width="9.75" style="625" bestFit="1" customWidth="1"/>
    <col min="6684" max="6914" width="9" style="625"/>
    <col min="6915" max="6915" width="11.875" style="625" customWidth="1"/>
    <col min="6916" max="6916" width="10.625" style="625" bestFit="1" customWidth="1"/>
    <col min="6917" max="6917" width="9.375" style="625" bestFit="1" customWidth="1"/>
    <col min="6918" max="6918" width="9.5" style="625" bestFit="1" customWidth="1"/>
    <col min="6919" max="6920" width="9.375" style="625" bestFit="1" customWidth="1"/>
    <col min="6921" max="6921" width="9.5" style="625" bestFit="1" customWidth="1"/>
    <col min="6922" max="6922" width="10.625" style="625" bestFit="1" customWidth="1"/>
    <col min="6923" max="6923" width="9.375" style="625" bestFit="1" customWidth="1"/>
    <col min="6924" max="6924" width="9.5" style="625" bestFit="1" customWidth="1"/>
    <col min="6925" max="6926" width="9.375" style="625" bestFit="1" customWidth="1"/>
    <col min="6927" max="6927" width="9.5" style="625" bestFit="1" customWidth="1"/>
    <col min="6928" max="6928" width="10.625" style="625" bestFit="1" customWidth="1"/>
    <col min="6929" max="6929" width="9.375" style="625" bestFit="1" customWidth="1"/>
    <col min="6930" max="6930" width="10.625" style="625" bestFit="1" customWidth="1"/>
    <col min="6931" max="6932" width="9.375" style="625" bestFit="1" customWidth="1"/>
    <col min="6933" max="6933" width="10.625" style="625" bestFit="1" customWidth="1"/>
    <col min="6934" max="6934" width="9.75" style="625" bestFit="1" customWidth="1"/>
    <col min="6935" max="6935" width="8.875" style="625" bestFit="1" customWidth="1"/>
    <col min="6936" max="6936" width="9.75" style="625" bestFit="1" customWidth="1"/>
    <col min="6937" max="6938" width="8.875" style="625" bestFit="1" customWidth="1"/>
    <col min="6939" max="6939" width="9.75" style="625" bestFit="1" customWidth="1"/>
    <col min="6940" max="7170" width="9" style="625"/>
    <col min="7171" max="7171" width="11.875" style="625" customWidth="1"/>
    <col min="7172" max="7172" width="10.625" style="625" bestFit="1" customWidth="1"/>
    <col min="7173" max="7173" width="9.375" style="625" bestFit="1" customWidth="1"/>
    <col min="7174" max="7174" width="9.5" style="625" bestFit="1" customWidth="1"/>
    <col min="7175" max="7176" width="9.375" style="625" bestFit="1" customWidth="1"/>
    <col min="7177" max="7177" width="9.5" style="625" bestFit="1" customWidth="1"/>
    <col min="7178" max="7178" width="10.625" style="625" bestFit="1" customWidth="1"/>
    <col min="7179" max="7179" width="9.375" style="625" bestFit="1" customWidth="1"/>
    <col min="7180" max="7180" width="9.5" style="625" bestFit="1" customWidth="1"/>
    <col min="7181" max="7182" width="9.375" style="625" bestFit="1" customWidth="1"/>
    <col min="7183" max="7183" width="9.5" style="625" bestFit="1" customWidth="1"/>
    <col min="7184" max="7184" width="10.625" style="625" bestFit="1" customWidth="1"/>
    <col min="7185" max="7185" width="9.375" style="625" bestFit="1" customWidth="1"/>
    <col min="7186" max="7186" width="10.625" style="625" bestFit="1" customWidth="1"/>
    <col min="7187" max="7188" width="9.375" style="625" bestFit="1" customWidth="1"/>
    <col min="7189" max="7189" width="10.625" style="625" bestFit="1" customWidth="1"/>
    <col min="7190" max="7190" width="9.75" style="625" bestFit="1" customWidth="1"/>
    <col min="7191" max="7191" width="8.875" style="625" bestFit="1" customWidth="1"/>
    <col min="7192" max="7192" width="9.75" style="625" bestFit="1" customWidth="1"/>
    <col min="7193" max="7194" width="8.875" style="625" bestFit="1" customWidth="1"/>
    <col min="7195" max="7195" width="9.75" style="625" bestFit="1" customWidth="1"/>
    <col min="7196" max="7426" width="9" style="625"/>
    <col min="7427" max="7427" width="11.875" style="625" customWidth="1"/>
    <col min="7428" max="7428" width="10.625" style="625" bestFit="1" customWidth="1"/>
    <col min="7429" max="7429" width="9.375" style="625" bestFit="1" customWidth="1"/>
    <col min="7430" max="7430" width="9.5" style="625" bestFit="1" customWidth="1"/>
    <col min="7431" max="7432" width="9.375" style="625" bestFit="1" customWidth="1"/>
    <col min="7433" max="7433" width="9.5" style="625" bestFit="1" customWidth="1"/>
    <col min="7434" max="7434" width="10.625" style="625" bestFit="1" customWidth="1"/>
    <col min="7435" max="7435" width="9.375" style="625" bestFit="1" customWidth="1"/>
    <col min="7436" max="7436" width="9.5" style="625" bestFit="1" customWidth="1"/>
    <col min="7437" max="7438" width="9.375" style="625" bestFit="1" customWidth="1"/>
    <col min="7439" max="7439" width="9.5" style="625" bestFit="1" customWidth="1"/>
    <col min="7440" max="7440" width="10.625" style="625" bestFit="1" customWidth="1"/>
    <col min="7441" max="7441" width="9.375" style="625" bestFit="1" customWidth="1"/>
    <col min="7442" max="7442" width="10.625" style="625" bestFit="1" customWidth="1"/>
    <col min="7443" max="7444" width="9.375" style="625" bestFit="1" customWidth="1"/>
    <col min="7445" max="7445" width="10.625" style="625" bestFit="1" customWidth="1"/>
    <col min="7446" max="7446" width="9.75" style="625" bestFit="1" customWidth="1"/>
    <col min="7447" max="7447" width="8.875" style="625" bestFit="1" customWidth="1"/>
    <col min="7448" max="7448" width="9.75" style="625" bestFit="1" customWidth="1"/>
    <col min="7449" max="7450" width="8.875" style="625" bestFit="1" customWidth="1"/>
    <col min="7451" max="7451" width="9.75" style="625" bestFit="1" customWidth="1"/>
    <col min="7452" max="7682" width="9" style="625"/>
    <col min="7683" max="7683" width="11.875" style="625" customWidth="1"/>
    <col min="7684" max="7684" width="10.625" style="625" bestFit="1" customWidth="1"/>
    <col min="7685" max="7685" width="9.375" style="625" bestFit="1" customWidth="1"/>
    <col min="7686" max="7686" width="9.5" style="625" bestFit="1" customWidth="1"/>
    <col min="7687" max="7688" width="9.375" style="625" bestFit="1" customWidth="1"/>
    <col min="7689" max="7689" width="9.5" style="625" bestFit="1" customWidth="1"/>
    <col min="7690" max="7690" width="10.625" style="625" bestFit="1" customWidth="1"/>
    <col min="7691" max="7691" width="9.375" style="625" bestFit="1" customWidth="1"/>
    <col min="7692" max="7692" width="9.5" style="625" bestFit="1" customWidth="1"/>
    <col min="7693" max="7694" width="9.375" style="625" bestFit="1" customWidth="1"/>
    <col min="7695" max="7695" width="9.5" style="625" bestFit="1" customWidth="1"/>
    <col min="7696" max="7696" width="10.625" style="625" bestFit="1" customWidth="1"/>
    <col min="7697" max="7697" width="9.375" style="625" bestFit="1" customWidth="1"/>
    <col min="7698" max="7698" width="10.625" style="625" bestFit="1" customWidth="1"/>
    <col min="7699" max="7700" width="9.375" style="625" bestFit="1" customWidth="1"/>
    <col min="7701" max="7701" width="10.625" style="625" bestFit="1" customWidth="1"/>
    <col min="7702" max="7702" width="9.75" style="625" bestFit="1" customWidth="1"/>
    <col min="7703" max="7703" width="8.875" style="625" bestFit="1" customWidth="1"/>
    <col min="7704" max="7704" width="9.75" style="625" bestFit="1" customWidth="1"/>
    <col min="7705" max="7706" width="8.875" style="625" bestFit="1" customWidth="1"/>
    <col min="7707" max="7707" width="9.75" style="625" bestFit="1" customWidth="1"/>
    <col min="7708" max="7938" width="9" style="625"/>
    <col min="7939" max="7939" width="11.875" style="625" customWidth="1"/>
    <col min="7940" max="7940" width="10.625" style="625" bestFit="1" customWidth="1"/>
    <col min="7941" max="7941" width="9.375" style="625" bestFit="1" customWidth="1"/>
    <col min="7942" max="7942" width="9.5" style="625" bestFit="1" customWidth="1"/>
    <col min="7943" max="7944" width="9.375" style="625" bestFit="1" customWidth="1"/>
    <col min="7945" max="7945" width="9.5" style="625" bestFit="1" customWidth="1"/>
    <col min="7946" max="7946" width="10.625" style="625" bestFit="1" customWidth="1"/>
    <col min="7947" max="7947" width="9.375" style="625" bestFit="1" customWidth="1"/>
    <col min="7948" max="7948" width="9.5" style="625" bestFit="1" customWidth="1"/>
    <col min="7949" max="7950" width="9.375" style="625" bestFit="1" customWidth="1"/>
    <col min="7951" max="7951" width="9.5" style="625" bestFit="1" customWidth="1"/>
    <col min="7952" max="7952" width="10.625" style="625" bestFit="1" customWidth="1"/>
    <col min="7953" max="7953" width="9.375" style="625" bestFit="1" customWidth="1"/>
    <col min="7954" max="7954" width="10.625" style="625" bestFit="1" customWidth="1"/>
    <col min="7955" max="7956" width="9.375" style="625" bestFit="1" customWidth="1"/>
    <col min="7957" max="7957" width="10.625" style="625" bestFit="1" customWidth="1"/>
    <col min="7958" max="7958" width="9.75" style="625" bestFit="1" customWidth="1"/>
    <col min="7959" max="7959" width="8.875" style="625" bestFit="1" customWidth="1"/>
    <col min="7960" max="7960" width="9.75" style="625" bestFit="1" customWidth="1"/>
    <col min="7961" max="7962" width="8.875" style="625" bestFit="1" customWidth="1"/>
    <col min="7963" max="7963" width="9.75" style="625" bestFit="1" customWidth="1"/>
    <col min="7964" max="8194" width="9" style="625"/>
    <col min="8195" max="8195" width="11.875" style="625" customWidth="1"/>
    <col min="8196" max="8196" width="10.625" style="625" bestFit="1" customWidth="1"/>
    <col min="8197" max="8197" width="9.375" style="625" bestFit="1" customWidth="1"/>
    <col min="8198" max="8198" width="9.5" style="625" bestFit="1" customWidth="1"/>
    <col min="8199" max="8200" width="9.375" style="625" bestFit="1" customWidth="1"/>
    <col min="8201" max="8201" width="9.5" style="625" bestFit="1" customWidth="1"/>
    <col min="8202" max="8202" width="10.625" style="625" bestFit="1" customWidth="1"/>
    <col min="8203" max="8203" width="9.375" style="625" bestFit="1" customWidth="1"/>
    <col min="8204" max="8204" width="9.5" style="625" bestFit="1" customWidth="1"/>
    <col min="8205" max="8206" width="9.375" style="625" bestFit="1" customWidth="1"/>
    <col min="8207" max="8207" width="9.5" style="625" bestFit="1" customWidth="1"/>
    <col min="8208" max="8208" width="10.625" style="625" bestFit="1" customWidth="1"/>
    <col min="8209" max="8209" width="9.375" style="625" bestFit="1" customWidth="1"/>
    <col min="8210" max="8210" width="10.625" style="625" bestFit="1" customWidth="1"/>
    <col min="8211" max="8212" width="9.375" style="625" bestFit="1" customWidth="1"/>
    <col min="8213" max="8213" width="10.625" style="625" bestFit="1" customWidth="1"/>
    <col min="8214" max="8214" width="9.75" style="625" bestFit="1" customWidth="1"/>
    <col min="8215" max="8215" width="8.875" style="625" bestFit="1" customWidth="1"/>
    <col min="8216" max="8216" width="9.75" style="625" bestFit="1" customWidth="1"/>
    <col min="8217" max="8218" width="8.875" style="625" bestFit="1" customWidth="1"/>
    <col min="8219" max="8219" width="9.75" style="625" bestFit="1" customWidth="1"/>
    <col min="8220" max="8450" width="9" style="625"/>
    <col min="8451" max="8451" width="11.875" style="625" customWidth="1"/>
    <col min="8452" max="8452" width="10.625" style="625" bestFit="1" customWidth="1"/>
    <col min="8453" max="8453" width="9.375" style="625" bestFit="1" customWidth="1"/>
    <col min="8454" max="8454" width="9.5" style="625" bestFit="1" customWidth="1"/>
    <col min="8455" max="8456" width="9.375" style="625" bestFit="1" customWidth="1"/>
    <col min="8457" max="8457" width="9.5" style="625" bestFit="1" customWidth="1"/>
    <col min="8458" max="8458" width="10.625" style="625" bestFit="1" customWidth="1"/>
    <col min="8459" max="8459" width="9.375" style="625" bestFit="1" customWidth="1"/>
    <col min="8460" max="8460" width="9.5" style="625" bestFit="1" customWidth="1"/>
    <col min="8461" max="8462" width="9.375" style="625" bestFit="1" customWidth="1"/>
    <col min="8463" max="8463" width="9.5" style="625" bestFit="1" customWidth="1"/>
    <col min="8464" max="8464" width="10.625" style="625" bestFit="1" customWidth="1"/>
    <col min="8465" max="8465" width="9.375" style="625" bestFit="1" customWidth="1"/>
    <col min="8466" max="8466" width="10.625" style="625" bestFit="1" customWidth="1"/>
    <col min="8467" max="8468" width="9.375" style="625" bestFit="1" customWidth="1"/>
    <col min="8469" max="8469" width="10.625" style="625" bestFit="1" customWidth="1"/>
    <col min="8470" max="8470" width="9.75" style="625" bestFit="1" customWidth="1"/>
    <col min="8471" max="8471" width="8.875" style="625" bestFit="1" customWidth="1"/>
    <col min="8472" max="8472" width="9.75" style="625" bestFit="1" customWidth="1"/>
    <col min="8473" max="8474" width="8.875" style="625" bestFit="1" customWidth="1"/>
    <col min="8475" max="8475" width="9.75" style="625" bestFit="1" customWidth="1"/>
    <col min="8476" max="8706" width="9" style="625"/>
    <col min="8707" max="8707" width="11.875" style="625" customWidth="1"/>
    <col min="8708" max="8708" width="10.625" style="625" bestFit="1" customWidth="1"/>
    <col min="8709" max="8709" width="9.375" style="625" bestFit="1" customWidth="1"/>
    <col min="8710" max="8710" width="9.5" style="625" bestFit="1" customWidth="1"/>
    <col min="8711" max="8712" width="9.375" style="625" bestFit="1" customWidth="1"/>
    <col min="8713" max="8713" width="9.5" style="625" bestFit="1" customWidth="1"/>
    <col min="8714" max="8714" width="10.625" style="625" bestFit="1" customWidth="1"/>
    <col min="8715" max="8715" width="9.375" style="625" bestFit="1" customWidth="1"/>
    <col min="8716" max="8716" width="9.5" style="625" bestFit="1" customWidth="1"/>
    <col min="8717" max="8718" width="9.375" style="625" bestFit="1" customWidth="1"/>
    <col min="8719" max="8719" width="9.5" style="625" bestFit="1" customWidth="1"/>
    <col min="8720" max="8720" width="10.625" style="625" bestFit="1" customWidth="1"/>
    <col min="8721" max="8721" width="9.375" style="625" bestFit="1" customWidth="1"/>
    <col min="8722" max="8722" width="10.625" style="625" bestFit="1" customWidth="1"/>
    <col min="8723" max="8724" width="9.375" style="625" bestFit="1" customWidth="1"/>
    <col min="8725" max="8725" width="10.625" style="625" bestFit="1" customWidth="1"/>
    <col min="8726" max="8726" width="9.75" style="625" bestFit="1" customWidth="1"/>
    <col min="8727" max="8727" width="8.875" style="625" bestFit="1" customWidth="1"/>
    <col min="8728" max="8728" width="9.75" style="625" bestFit="1" customWidth="1"/>
    <col min="8729" max="8730" width="8.875" style="625" bestFit="1" customWidth="1"/>
    <col min="8731" max="8731" width="9.75" style="625" bestFit="1" customWidth="1"/>
    <col min="8732" max="8962" width="9" style="625"/>
    <col min="8963" max="8963" width="11.875" style="625" customWidth="1"/>
    <col min="8964" max="8964" width="10.625" style="625" bestFit="1" customWidth="1"/>
    <col min="8965" max="8965" width="9.375" style="625" bestFit="1" customWidth="1"/>
    <col min="8966" max="8966" width="9.5" style="625" bestFit="1" customWidth="1"/>
    <col min="8967" max="8968" width="9.375" style="625" bestFit="1" customWidth="1"/>
    <col min="8969" max="8969" width="9.5" style="625" bestFit="1" customWidth="1"/>
    <col min="8970" max="8970" width="10.625" style="625" bestFit="1" customWidth="1"/>
    <col min="8971" max="8971" width="9.375" style="625" bestFit="1" customWidth="1"/>
    <col min="8972" max="8972" width="9.5" style="625" bestFit="1" customWidth="1"/>
    <col min="8973" max="8974" width="9.375" style="625" bestFit="1" customWidth="1"/>
    <col min="8975" max="8975" width="9.5" style="625" bestFit="1" customWidth="1"/>
    <col min="8976" max="8976" width="10.625" style="625" bestFit="1" customWidth="1"/>
    <col min="8977" max="8977" width="9.375" style="625" bestFit="1" customWidth="1"/>
    <col min="8978" max="8978" width="10.625" style="625" bestFit="1" customWidth="1"/>
    <col min="8979" max="8980" width="9.375" style="625" bestFit="1" customWidth="1"/>
    <col min="8981" max="8981" width="10.625" style="625" bestFit="1" customWidth="1"/>
    <col min="8982" max="8982" width="9.75" style="625" bestFit="1" customWidth="1"/>
    <col min="8983" max="8983" width="8.875" style="625" bestFit="1" customWidth="1"/>
    <col min="8984" max="8984" width="9.75" style="625" bestFit="1" customWidth="1"/>
    <col min="8985" max="8986" width="8.875" style="625" bestFit="1" customWidth="1"/>
    <col min="8987" max="8987" width="9.75" style="625" bestFit="1" customWidth="1"/>
    <col min="8988" max="9218" width="9" style="625"/>
    <col min="9219" max="9219" width="11.875" style="625" customWidth="1"/>
    <col min="9220" max="9220" width="10.625" style="625" bestFit="1" customWidth="1"/>
    <col min="9221" max="9221" width="9.375" style="625" bestFit="1" customWidth="1"/>
    <col min="9222" max="9222" width="9.5" style="625" bestFit="1" customWidth="1"/>
    <col min="9223" max="9224" width="9.375" style="625" bestFit="1" customWidth="1"/>
    <col min="9225" max="9225" width="9.5" style="625" bestFit="1" customWidth="1"/>
    <col min="9226" max="9226" width="10.625" style="625" bestFit="1" customWidth="1"/>
    <col min="9227" max="9227" width="9.375" style="625" bestFit="1" customWidth="1"/>
    <col min="9228" max="9228" width="9.5" style="625" bestFit="1" customWidth="1"/>
    <col min="9229" max="9230" width="9.375" style="625" bestFit="1" customWidth="1"/>
    <col min="9231" max="9231" width="9.5" style="625" bestFit="1" customWidth="1"/>
    <col min="9232" max="9232" width="10.625" style="625" bestFit="1" customWidth="1"/>
    <col min="9233" max="9233" width="9.375" style="625" bestFit="1" customWidth="1"/>
    <col min="9234" max="9234" width="10.625" style="625" bestFit="1" customWidth="1"/>
    <col min="9235" max="9236" width="9.375" style="625" bestFit="1" customWidth="1"/>
    <col min="9237" max="9237" width="10.625" style="625" bestFit="1" customWidth="1"/>
    <col min="9238" max="9238" width="9.75" style="625" bestFit="1" customWidth="1"/>
    <col min="9239" max="9239" width="8.875" style="625" bestFit="1" customWidth="1"/>
    <col min="9240" max="9240" width="9.75" style="625" bestFit="1" customWidth="1"/>
    <col min="9241" max="9242" width="8.875" style="625" bestFit="1" customWidth="1"/>
    <col min="9243" max="9243" width="9.75" style="625" bestFit="1" customWidth="1"/>
    <col min="9244" max="9474" width="9" style="625"/>
    <col min="9475" max="9475" width="11.875" style="625" customWidth="1"/>
    <col min="9476" max="9476" width="10.625" style="625" bestFit="1" customWidth="1"/>
    <col min="9477" max="9477" width="9.375" style="625" bestFit="1" customWidth="1"/>
    <col min="9478" max="9478" width="9.5" style="625" bestFit="1" customWidth="1"/>
    <col min="9479" max="9480" width="9.375" style="625" bestFit="1" customWidth="1"/>
    <col min="9481" max="9481" width="9.5" style="625" bestFit="1" customWidth="1"/>
    <col min="9482" max="9482" width="10.625" style="625" bestFit="1" customWidth="1"/>
    <col min="9483" max="9483" width="9.375" style="625" bestFit="1" customWidth="1"/>
    <col min="9484" max="9484" width="9.5" style="625" bestFit="1" customWidth="1"/>
    <col min="9485" max="9486" width="9.375" style="625" bestFit="1" customWidth="1"/>
    <col min="9487" max="9487" width="9.5" style="625" bestFit="1" customWidth="1"/>
    <col min="9488" max="9488" width="10.625" style="625" bestFit="1" customWidth="1"/>
    <col min="9489" max="9489" width="9.375" style="625" bestFit="1" customWidth="1"/>
    <col min="9490" max="9490" width="10.625" style="625" bestFit="1" customWidth="1"/>
    <col min="9491" max="9492" width="9.375" style="625" bestFit="1" customWidth="1"/>
    <col min="9493" max="9493" width="10.625" style="625" bestFit="1" customWidth="1"/>
    <col min="9494" max="9494" width="9.75" style="625" bestFit="1" customWidth="1"/>
    <col min="9495" max="9495" width="8.875" style="625" bestFit="1" customWidth="1"/>
    <col min="9496" max="9496" width="9.75" style="625" bestFit="1" customWidth="1"/>
    <col min="9497" max="9498" width="8.875" style="625" bestFit="1" customWidth="1"/>
    <col min="9499" max="9499" width="9.75" style="625" bestFit="1" customWidth="1"/>
    <col min="9500" max="9730" width="9" style="625"/>
    <col min="9731" max="9731" width="11.875" style="625" customWidth="1"/>
    <col min="9732" max="9732" width="10.625" style="625" bestFit="1" customWidth="1"/>
    <col min="9733" max="9733" width="9.375" style="625" bestFit="1" customWidth="1"/>
    <col min="9734" max="9734" width="9.5" style="625" bestFit="1" customWidth="1"/>
    <col min="9735" max="9736" width="9.375" style="625" bestFit="1" customWidth="1"/>
    <col min="9737" max="9737" width="9.5" style="625" bestFit="1" customWidth="1"/>
    <col min="9738" max="9738" width="10.625" style="625" bestFit="1" customWidth="1"/>
    <col min="9739" max="9739" width="9.375" style="625" bestFit="1" customWidth="1"/>
    <col min="9740" max="9740" width="9.5" style="625" bestFit="1" customWidth="1"/>
    <col min="9741" max="9742" width="9.375" style="625" bestFit="1" customWidth="1"/>
    <col min="9743" max="9743" width="9.5" style="625" bestFit="1" customWidth="1"/>
    <col min="9744" max="9744" width="10.625" style="625" bestFit="1" customWidth="1"/>
    <col min="9745" max="9745" width="9.375" style="625" bestFit="1" customWidth="1"/>
    <col min="9746" max="9746" width="10.625" style="625" bestFit="1" customWidth="1"/>
    <col min="9747" max="9748" width="9.375" style="625" bestFit="1" customWidth="1"/>
    <col min="9749" max="9749" width="10.625" style="625" bestFit="1" customWidth="1"/>
    <col min="9750" max="9750" width="9.75" style="625" bestFit="1" customWidth="1"/>
    <col min="9751" max="9751" width="8.875" style="625" bestFit="1" customWidth="1"/>
    <col min="9752" max="9752" width="9.75" style="625" bestFit="1" customWidth="1"/>
    <col min="9753" max="9754" width="8.875" style="625" bestFit="1" customWidth="1"/>
    <col min="9755" max="9755" width="9.75" style="625" bestFit="1" customWidth="1"/>
    <col min="9756" max="9986" width="9" style="625"/>
    <col min="9987" max="9987" width="11.875" style="625" customWidth="1"/>
    <col min="9988" max="9988" width="10.625" style="625" bestFit="1" customWidth="1"/>
    <col min="9989" max="9989" width="9.375" style="625" bestFit="1" customWidth="1"/>
    <col min="9990" max="9990" width="9.5" style="625" bestFit="1" customWidth="1"/>
    <col min="9991" max="9992" width="9.375" style="625" bestFit="1" customWidth="1"/>
    <col min="9993" max="9993" width="9.5" style="625" bestFit="1" customWidth="1"/>
    <col min="9994" max="9994" width="10.625" style="625" bestFit="1" customWidth="1"/>
    <col min="9995" max="9995" width="9.375" style="625" bestFit="1" customWidth="1"/>
    <col min="9996" max="9996" width="9.5" style="625" bestFit="1" customWidth="1"/>
    <col min="9997" max="9998" width="9.375" style="625" bestFit="1" customWidth="1"/>
    <col min="9999" max="9999" width="9.5" style="625" bestFit="1" customWidth="1"/>
    <col min="10000" max="10000" width="10.625" style="625" bestFit="1" customWidth="1"/>
    <col min="10001" max="10001" width="9.375" style="625" bestFit="1" customWidth="1"/>
    <col min="10002" max="10002" width="10.625" style="625" bestFit="1" customWidth="1"/>
    <col min="10003" max="10004" width="9.375" style="625" bestFit="1" customWidth="1"/>
    <col min="10005" max="10005" width="10.625" style="625" bestFit="1" customWidth="1"/>
    <col min="10006" max="10006" width="9.75" style="625" bestFit="1" customWidth="1"/>
    <col min="10007" max="10007" width="8.875" style="625" bestFit="1" customWidth="1"/>
    <col min="10008" max="10008" width="9.75" style="625" bestFit="1" customWidth="1"/>
    <col min="10009" max="10010" width="8.875" style="625" bestFit="1" customWidth="1"/>
    <col min="10011" max="10011" width="9.75" style="625" bestFit="1" customWidth="1"/>
    <col min="10012" max="10242" width="9" style="625"/>
    <col min="10243" max="10243" width="11.875" style="625" customWidth="1"/>
    <col min="10244" max="10244" width="10.625" style="625" bestFit="1" customWidth="1"/>
    <col min="10245" max="10245" width="9.375" style="625" bestFit="1" customWidth="1"/>
    <col min="10246" max="10246" width="9.5" style="625" bestFit="1" customWidth="1"/>
    <col min="10247" max="10248" width="9.375" style="625" bestFit="1" customWidth="1"/>
    <col min="10249" max="10249" width="9.5" style="625" bestFit="1" customWidth="1"/>
    <col min="10250" max="10250" width="10.625" style="625" bestFit="1" customWidth="1"/>
    <col min="10251" max="10251" width="9.375" style="625" bestFit="1" customWidth="1"/>
    <col min="10252" max="10252" width="9.5" style="625" bestFit="1" customWidth="1"/>
    <col min="10253" max="10254" width="9.375" style="625" bestFit="1" customWidth="1"/>
    <col min="10255" max="10255" width="9.5" style="625" bestFit="1" customWidth="1"/>
    <col min="10256" max="10256" width="10.625" style="625" bestFit="1" customWidth="1"/>
    <col min="10257" max="10257" width="9.375" style="625" bestFit="1" customWidth="1"/>
    <col min="10258" max="10258" width="10.625" style="625" bestFit="1" customWidth="1"/>
    <col min="10259" max="10260" width="9.375" style="625" bestFit="1" customWidth="1"/>
    <col min="10261" max="10261" width="10.625" style="625" bestFit="1" customWidth="1"/>
    <col min="10262" max="10262" width="9.75" style="625" bestFit="1" customWidth="1"/>
    <col min="10263" max="10263" width="8.875" style="625" bestFit="1" customWidth="1"/>
    <col min="10264" max="10264" width="9.75" style="625" bestFit="1" customWidth="1"/>
    <col min="10265" max="10266" width="8.875" style="625" bestFit="1" customWidth="1"/>
    <col min="10267" max="10267" width="9.75" style="625" bestFit="1" customWidth="1"/>
    <col min="10268" max="10498" width="9" style="625"/>
    <col min="10499" max="10499" width="11.875" style="625" customWidth="1"/>
    <col min="10500" max="10500" width="10.625" style="625" bestFit="1" customWidth="1"/>
    <col min="10501" max="10501" width="9.375" style="625" bestFit="1" customWidth="1"/>
    <col min="10502" max="10502" width="9.5" style="625" bestFit="1" customWidth="1"/>
    <col min="10503" max="10504" width="9.375" style="625" bestFit="1" customWidth="1"/>
    <col min="10505" max="10505" width="9.5" style="625" bestFit="1" customWidth="1"/>
    <col min="10506" max="10506" width="10.625" style="625" bestFit="1" customWidth="1"/>
    <col min="10507" max="10507" width="9.375" style="625" bestFit="1" customWidth="1"/>
    <col min="10508" max="10508" width="9.5" style="625" bestFit="1" customWidth="1"/>
    <col min="10509" max="10510" width="9.375" style="625" bestFit="1" customWidth="1"/>
    <col min="10511" max="10511" width="9.5" style="625" bestFit="1" customWidth="1"/>
    <col min="10512" max="10512" width="10.625" style="625" bestFit="1" customWidth="1"/>
    <col min="10513" max="10513" width="9.375" style="625" bestFit="1" customWidth="1"/>
    <col min="10514" max="10514" width="10.625" style="625" bestFit="1" customWidth="1"/>
    <col min="10515" max="10516" width="9.375" style="625" bestFit="1" customWidth="1"/>
    <col min="10517" max="10517" width="10.625" style="625" bestFit="1" customWidth="1"/>
    <col min="10518" max="10518" width="9.75" style="625" bestFit="1" customWidth="1"/>
    <col min="10519" max="10519" width="8.875" style="625" bestFit="1" customWidth="1"/>
    <col min="10520" max="10520" width="9.75" style="625" bestFit="1" customWidth="1"/>
    <col min="10521" max="10522" width="8.875" style="625" bestFit="1" customWidth="1"/>
    <col min="10523" max="10523" width="9.75" style="625" bestFit="1" customWidth="1"/>
    <col min="10524" max="10754" width="9" style="625"/>
    <col min="10755" max="10755" width="11.875" style="625" customWidth="1"/>
    <col min="10756" max="10756" width="10.625" style="625" bestFit="1" customWidth="1"/>
    <col min="10757" max="10757" width="9.375" style="625" bestFit="1" customWidth="1"/>
    <col min="10758" max="10758" width="9.5" style="625" bestFit="1" customWidth="1"/>
    <col min="10759" max="10760" width="9.375" style="625" bestFit="1" customWidth="1"/>
    <col min="10761" max="10761" width="9.5" style="625" bestFit="1" customWidth="1"/>
    <col min="10762" max="10762" width="10.625" style="625" bestFit="1" customWidth="1"/>
    <col min="10763" max="10763" width="9.375" style="625" bestFit="1" customWidth="1"/>
    <col min="10764" max="10764" width="9.5" style="625" bestFit="1" customWidth="1"/>
    <col min="10765" max="10766" width="9.375" style="625" bestFit="1" customWidth="1"/>
    <col min="10767" max="10767" width="9.5" style="625" bestFit="1" customWidth="1"/>
    <col min="10768" max="10768" width="10.625" style="625" bestFit="1" customWidth="1"/>
    <col min="10769" max="10769" width="9.375" style="625" bestFit="1" customWidth="1"/>
    <col min="10770" max="10770" width="10.625" style="625" bestFit="1" customWidth="1"/>
    <col min="10771" max="10772" width="9.375" style="625" bestFit="1" customWidth="1"/>
    <col min="10773" max="10773" width="10.625" style="625" bestFit="1" customWidth="1"/>
    <col min="10774" max="10774" width="9.75" style="625" bestFit="1" customWidth="1"/>
    <col min="10775" max="10775" width="8.875" style="625" bestFit="1" customWidth="1"/>
    <col min="10776" max="10776" width="9.75" style="625" bestFit="1" customWidth="1"/>
    <col min="10777" max="10778" width="8.875" style="625" bestFit="1" customWidth="1"/>
    <col min="10779" max="10779" width="9.75" style="625" bestFit="1" customWidth="1"/>
    <col min="10780" max="11010" width="9" style="625"/>
    <col min="11011" max="11011" width="11.875" style="625" customWidth="1"/>
    <col min="11012" max="11012" width="10.625" style="625" bestFit="1" customWidth="1"/>
    <col min="11013" max="11013" width="9.375" style="625" bestFit="1" customWidth="1"/>
    <col min="11014" max="11014" width="9.5" style="625" bestFit="1" customWidth="1"/>
    <col min="11015" max="11016" width="9.375" style="625" bestFit="1" customWidth="1"/>
    <col min="11017" max="11017" width="9.5" style="625" bestFit="1" customWidth="1"/>
    <col min="11018" max="11018" width="10.625" style="625" bestFit="1" customWidth="1"/>
    <col min="11019" max="11019" width="9.375" style="625" bestFit="1" customWidth="1"/>
    <col min="11020" max="11020" width="9.5" style="625" bestFit="1" customWidth="1"/>
    <col min="11021" max="11022" width="9.375" style="625" bestFit="1" customWidth="1"/>
    <col min="11023" max="11023" width="9.5" style="625" bestFit="1" customWidth="1"/>
    <col min="11024" max="11024" width="10.625" style="625" bestFit="1" customWidth="1"/>
    <col min="11025" max="11025" width="9.375" style="625" bestFit="1" customWidth="1"/>
    <col min="11026" max="11026" width="10.625" style="625" bestFit="1" customWidth="1"/>
    <col min="11027" max="11028" width="9.375" style="625" bestFit="1" customWidth="1"/>
    <col min="11029" max="11029" width="10.625" style="625" bestFit="1" customWidth="1"/>
    <col min="11030" max="11030" width="9.75" style="625" bestFit="1" customWidth="1"/>
    <col min="11031" max="11031" width="8.875" style="625" bestFit="1" customWidth="1"/>
    <col min="11032" max="11032" width="9.75" style="625" bestFit="1" customWidth="1"/>
    <col min="11033" max="11034" width="8.875" style="625" bestFit="1" customWidth="1"/>
    <col min="11035" max="11035" width="9.75" style="625" bestFit="1" customWidth="1"/>
    <col min="11036" max="11266" width="9" style="625"/>
    <col min="11267" max="11267" width="11.875" style="625" customWidth="1"/>
    <col min="11268" max="11268" width="10.625" style="625" bestFit="1" customWidth="1"/>
    <col min="11269" max="11269" width="9.375" style="625" bestFit="1" customWidth="1"/>
    <col min="11270" max="11270" width="9.5" style="625" bestFit="1" customWidth="1"/>
    <col min="11271" max="11272" width="9.375" style="625" bestFit="1" customWidth="1"/>
    <col min="11273" max="11273" width="9.5" style="625" bestFit="1" customWidth="1"/>
    <col min="11274" max="11274" width="10.625" style="625" bestFit="1" customWidth="1"/>
    <col min="11275" max="11275" width="9.375" style="625" bestFit="1" customWidth="1"/>
    <col min="11276" max="11276" width="9.5" style="625" bestFit="1" customWidth="1"/>
    <col min="11277" max="11278" width="9.375" style="625" bestFit="1" customWidth="1"/>
    <col min="11279" max="11279" width="9.5" style="625" bestFit="1" customWidth="1"/>
    <col min="11280" max="11280" width="10.625" style="625" bestFit="1" customWidth="1"/>
    <col min="11281" max="11281" width="9.375" style="625" bestFit="1" customWidth="1"/>
    <col min="11282" max="11282" width="10.625" style="625" bestFit="1" customWidth="1"/>
    <col min="11283" max="11284" width="9.375" style="625" bestFit="1" customWidth="1"/>
    <col min="11285" max="11285" width="10.625" style="625" bestFit="1" customWidth="1"/>
    <col min="11286" max="11286" width="9.75" style="625" bestFit="1" customWidth="1"/>
    <col min="11287" max="11287" width="8.875" style="625" bestFit="1" customWidth="1"/>
    <col min="11288" max="11288" width="9.75" style="625" bestFit="1" customWidth="1"/>
    <col min="11289" max="11290" width="8.875" style="625" bestFit="1" customWidth="1"/>
    <col min="11291" max="11291" width="9.75" style="625" bestFit="1" customWidth="1"/>
    <col min="11292" max="11522" width="9" style="625"/>
    <col min="11523" max="11523" width="11.875" style="625" customWidth="1"/>
    <col min="11524" max="11524" width="10.625" style="625" bestFit="1" customWidth="1"/>
    <col min="11525" max="11525" width="9.375" style="625" bestFit="1" customWidth="1"/>
    <col min="11526" max="11526" width="9.5" style="625" bestFit="1" customWidth="1"/>
    <col min="11527" max="11528" width="9.375" style="625" bestFit="1" customWidth="1"/>
    <col min="11529" max="11529" width="9.5" style="625" bestFit="1" customWidth="1"/>
    <col min="11530" max="11530" width="10.625" style="625" bestFit="1" customWidth="1"/>
    <col min="11531" max="11531" width="9.375" style="625" bestFit="1" customWidth="1"/>
    <col min="11532" max="11532" width="9.5" style="625" bestFit="1" customWidth="1"/>
    <col min="11533" max="11534" width="9.375" style="625" bestFit="1" customWidth="1"/>
    <col min="11535" max="11535" width="9.5" style="625" bestFit="1" customWidth="1"/>
    <col min="11536" max="11536" width="10.625" style="625" bestFit="1" customWidth="1"/>
    <col min="11537" max="11537" width="9.375" style="625" bestFit="1" customWidth="1"/>
    <col min="11538" max="11538" width="10.625" style="625" bestFit="1" customWidth="1"/>
    <col min="11539" max="11540" width="9.375" style="625" bestFit="1" customWidth="1"/>
    <col min="11541" max="11541" width="10.625" style="625" bestFit="1" customWidth="1"/>
    <col min="11542" max="11542" width="9.75" style="625" bestFit="1" customWidth="1"/>
    <col min="11543" max="11543" width="8.875" style="625" bestFit="1" customWidth="1"/>
    <col min="11544" max="11544" width="9.75" style="625" bestFit="1" customWidth="1"/>
    <col min="11545" max="11546" width="8.875" style="625" bestFit="1" customWidth="1"/>
    <col min="11547" max="11547" width="9.75" style="625" bestFit="1" customWidth="1"/>
    <col min="11548" max="11778" width="9" style="625"/>
    <col min="11779" max="11779" width="11.875" style="625" customWidth="1"/>
    <col min="11780" max="11780" width="10.625" style="625" bestFit="1" customWidth="1"/>
    <col min="11781" max="11781" width="9.375" style="625" bestFit="1" customWidth="1"/>
    <col min="11782" max="11782" width="9.5" style="625" bestFit="1" customWidth="1"/>
    <col min="11783" max="11784" width="9.375" style="625" bestFit="1" customWidth="1"/>
    <col min="11785" max="11785" width="9.5" style="625" bestFit="1" customWidth="1"/>
    <col min="11786" max="11786" width="10.625" style="625" bestFit="1" customWidth="1"/>
    <col min="11787" max="11787" width="9.375" style="625" bestFit="1" customWidth="1"/>
    <col min="11788" max="11788" width="9.5" style="625" bestFit="1" customWidth="1"/>
    <col min="11789" max="11790" width="9.375" style="625" bestFit="1" customWidth="1"/>
    <col min="11791" max="11791" width="9.5" style="625" bestFit="1" customWidth="1"/>
    <col min="11792" max="11792" width="10.625" style="625" bestFit="1" customWidth="1"/>
    <col min="11793" max="11793" width="9.375" style="625" bestFit="1" customWidth="1"/>
    <col min="11794" max="11794" width="10.625" style="625" bestFit="1" customWidth="1"/>
    <col min="11795" max="11796" width="9.375" style="625" bestFit="1" customWidth="1"/>
    <col min="11797" max="11797" width="10.625" style="625" bestFit="1" customWidth="1"/>
    <col min="11798" max="11798" width="9.75" style="625" bestFit="1" customWidth="1"/>
    <col min="11799" max="11799" width="8.875" style="625" bestFit="1" customWidth="1"/>
    <col min="11800" max="11800" width="9.75" style="625" bestFit="1" customWidth="1"/>
    <col min="11801" max="11802" width="8.875" style="625" bestFit="1" customWidth="1"/>
    <col min="11803" max="11803" width="9.75" style="625" bestFit="1" customWidth="1"/>
    <col min="11804" max="12034" width="9" style="625"/>
    <col min="12035" max="12035" width="11.875" style="625" customWidth="1"/>
    <col min="12036" max="12036" width="10.625" style="625" bestFit="1" customWidth="1"/>
    <col min="12037" max="12037" width="9.375" style="625" bestFit="1" customWidth="1"/>
    <col min="12038" max="12038" width="9.5" style="625" bestFit="1" customWidth="1"/>
    <col min="12039" max="12040" width="9.375" style="625" bestFit="1" customWidth="1"/>
    <col min="12041" max="12041" width="9.5" style="625" bestFit="1" customWidth="1"/>
    <col min="12042" max="12042" width="10.625" style="625" bestFit="1" customWidth="1"/>
    <col min="12043" max="12043" width="9.375" style="625" bestFit="1" customWidth="1"/>
    <col min="12044" max="12044" width="9.5" style="625" bestFit="1" customWidth="1"/>
    <col min="12045" max="12046" width="9.375" style="625" bestFit="1" customWidth="1"/>
    <col min="12047" max="12047" width="9.5" style="625" bestFit="1" customWidth="1"/>
    <col min="12048" max="12048" width="10.625" style="625" bestFit="1" customWidth="1"/>
    <col min="12049" max="12049" width="9.375" style="625" bestFit="1" customWidth="1"/>
    <col min="12050" max="12050" width="10.625" style="625" bestFit="1" customWidth="1"/>
    <col min="12051" max="12052" width="9.375" style="625" bestFit="1" customWidth="1"/>
    <col min="12053" max="12053" width="10.625" style="625" bestFit="1" customWidth="1"/>
    <col min="12054" max="12054" width="9.75" style="625" bestFit="1" customWidth="1"/>
    <col min="12055" max="12055" width="8.875" style="625" bestFit="1" customWidth="1"/>
    <col min="12056" max="12056" width="9.75" style="625" bestFit="1" customWidth="1"/>
    <col min="12057" max="12058" width="8.875" style="625" bestFit="1" customWidth="1"/>
    <col min="12059" max="12059" width="9.75" style="625" bestFit="1" customWidth="1"/>
    <col min="12060" max="12290" width="9" style="625"/>
    <col min="12291" max="12291" width="11.875" style="625" customWidth="1"/>
    <col min="12292" max="12292" width="10.625" style="625" bestFit="1" customWidth="1"/>
    <col min="12293" max="12293" width="9.375" style="625" bestFit="1" customWidth="1"/>
    <col min="12294" max="12294" width="9.5" style="625" bestFit="1" customWidth="1"/>
    <col min="12295" max="12296" width="9.375" style="625" bestFit="1" customWidth="1"/>
    <col min="12297" max="12297" width="9.5" style="625" bestFit="1" customWidth="1"/>
    <col min="12298" max="12298" width="10.625" style="625" bestFit="1" customWidth="1"/>
    <col min="12299" max="12299" width="9.375" style="625" bestFit="1" customWidth="1"/>
    <col min="12300" max="12300" width="9.5" style="625" bestFit="1" customWidth="1"/>
    <col min="12301" max="12302" width="9.375" style="625" bestFit="1" customWidth="1"/>
    <col min="12303" max="12303" width="9.5" style="625" bestFit="1" customWidth="1"/>
    <col min="12304" max="12304" width="10.625" style="625" bestFit="1" customWidth="1"/>
    <col min="12305" max="12305" width="9.375" style="625" bestFit="1" customWidth="1"/>
    <col min="12306" max="12306" width="10.625" style="625" bestFit="1" customWidth="1"/>
    <col min="12307" max="12308" width="9.375" style="625" bestFit="1" customWidth="1"/>
    <col min="12309" max="12309" width="10.625" style="625" bestFit="1" customWidth="1"/>
    <col min="12310" max="12310" width="9.75" style="625" bestFit="1" customWidth="1"/>
    <col min="12311" max="12311" width="8.875" style="625" bestFit="1" customWidth="1"/>
    <col min="12312" max="12312" width="9.75" style="625" bestFit="1" customWidth="1"/>
    <col min="12313" max="12314" width="8.875" style="625" bestFit="1" customWidth="1"/>
    <col min="12315" max="12315" width="9.75" style="625" bestFit="1" customWidth="1"/>
    <col min="12316" max="12546" width="9" style="625"/>
    <col min="12547" max="12547" width="11.875" style="625" customWidth="1"/>
    <col min="12548" max="12548" width="10.625" style="625" bestFit="1" customWidth="1"/>
    <col min="12549" max="12549" width="9.375" style="625" bestFit="1" customWidth="1"/>
    <col min="12550" max="12550" width="9.5" style="625" bestFit="1" customWidth="1"/>
    <col min="12551" max="12552" width="9.375" style="625" bestFit="1" customWidth="1"/>
    <col min="12553" max="12553" width="9.5" style="625" bestFit="1" customWidth="1"/>
    <col min="12554" max="12554" width="10.625" style="625" bestFit="1" customWidth="1"/>
    <col min="12555" max="12555" width="9.375" style="625" bestFit="1" customWidth="1"/>
    <col min="12556" max="12556" width="9.5" style="625" bestFit="1" customWidth="1"/>
    <col min="12557" max="12558" width="9.375" style="625" bestFit="1" customWidth="1"/>
    <col min="12559" max="12559" width="9.5" style="625" bestFit="1" customWidth="1"/>
    <col min="12560" max="12560" width="10.625" style="625" bestFit="1" customWidth="1"/>
    <col min="12561" max="12561" width="9.375" style="625" bestFit="1" customWidth="1"/>
    <col min="12562" max="12562" width="10.625" style="625" bestFit="1" customWidth="1"/>
    <col min="12563" max="12564" width="9.375" style="625" bestFit="1" customWidth="1"/>
    <col min="12565" max="12565" width="10.625" style="625" bestFit="1" customWidth="1"/>
    <col min="12566" max="12566" width="9.75" style="625" bestFit="1" customWidth="1"/>
    <col min="12567" max="12567" width="8.875" style="625" bestFit="1" customWidth="1"/>
    <col min="12568" max="12568" width="9.75" style="625" bestFit="1" customWidth="1"/>
    <col min="12569" max="12570" width="8.875" style="625" bestFit="1" customWidth="1"/>
    <col min="12571" max="12571" width="9.75" style="625" bestFit="1" customWidth="1"/>
    <col min="12572" max="12802" width="9" style="625"/>
    <col min="12803" max="12803" width="11.875" style="625" customWidth="1"/>
    <col min="12804" max="12804" width="10.625" style="625" bestFit="1" customWidth="1"/>
    <col min="12805" max="12805" width="9.375" style="625" bestFit="1" customWidth="1"/>
    <col min="12806" max="12806" width="9.5" style="625" bestFit="1" customWidth="1"/>
    <col min="12807" max="12808" width="9.375" style="625" bestFit="1" customWidth="1"/>
    <col min="12809" max="12809" width="9.5" style="625" bestFit="1" customWidth="1"/>
    <col min="12810" max="12810" width="10.625" style="625" bestFit="1" customWidth="1"/>
    <col min="12811" max="12811" width="9.375" style="625" bestFit="1" customWidth="1"/>
    <col min="12812" max="12812" width="9.5" style="625" bestFit="1" customWidth="1"/>
    <col min="12813" max="12814" width="9.375" style="625" bestFit="1" customWidth="1"/>
    <col min="12815" max="12815" width="9.5" style="625" bestFit="1" customWidth="1"/>
    <col min="12816" max="12816" width="10.625" style="625" bestFit="1" customWidth="1"/>
    <col min="12817" max="12817" width="9.375" style="625" bestFit="1" customWidth="1"/>
    <col min="12818" max="12818" width="10.625" style="625" bestFit="1" customWidth="1"/>
    <col min="12819" max="12820" width="9.375" style="625" bestFit="1" customWidth="1"/>
    <col min="12821" max="12821" width="10.625" style="625" bestFit="1" customWidth="1"/>
    <col min="12822" max="12822" width="9.75" style="625" bestFit="1" customWidth="1"/>
    <col min="12823" max="12823" width="8.875" style="625" bestFit="1" customWidth="1"/>
    <col min="12824" max="12824" width="9.75" style="625" bestFit="1" customWidth="1"/>
    <col min="12825" max="12826" width="8.875" style="625" bestFit="1" customWidth="1"/>
    <col min="12827" max="12827" width="9.75" style="625" bestFit="1" customWidth="1"/>
    <col min="12828" max="13058" width="9" style="625"/>
    <col min="13059" max="13059" width="11.875" style="625" customWidth="1"/>
    <col min="13060" max="13060" width="10.625" style="625" bestFit="1" customWidth="1"/>
    <col min="13061" max="13061" width="9.375" style="625" bestFit="1" customWidth="1"/>
    <col min="13062" max="13062" width="9.5" style="625" bestFit="1" customWidth="1"/>
    <col min="13063" max="13064" width="9.375" style="625" bestFit="1" customWidth="1"/>
    <col min="13065" max="13065" width="9.5" style="625" bestFit="1" customWidth="1"/>
    <col min="13066" max="13066" width="10.625" style="625" bestFit="1" customWidth="1"/>
    <col min="13067" max="13067" width="9.375" style="625" bestFit="1" customWidth="1"/>
    <col min="13068" max="13068" width="9.5" style="625" bestFit="1" customWidth="1"/>
    <col min="13069" max="13070" width="9.375" style="625" bestFit="1" customWidth="1"/>
    <col min="13071" max="13071" width="9.5" style="625" bestFit="1" customWidth="1"/>
    <col min="13072" max="13072" width="10.625" style="625" bestFit="1" customWidth="1"/>
    <col min="13073" max="13073" width="9.375" style="625" bestFit="1" customWidth="1"/>
    <col min="13074" max="13074" width="10.625" style="625" bestFit="1" customWidth="1"/>
    <col min="13075" max="13076" width="9.375" style="625" bestFit="1" customWidth="1"/>
    <col min="13077" max="13077" width="10.625" style="625" bestFit="1" customWidth="1"/>
    <col min="13078" max="13078" width="9.75" style="625" bestFit="1" customWidth="1"/>
    <col min="13079" max="13079" width="8.875" style="625" bestFit="1" customWidth="1"/>
    <col min="13080" max="13080" width="9.75" style="625" bestFit="1" customWidth="1"/>
    <col min="13081" max="13082" width="8.875" style="625" bestFit="1" customWidth="1"/>
    <col min="13083" max="13083" width="9.75" style="625" bestFit="1" customWidth="1"/>
    <col min="13084" max="13314" width="9" style="625"/>
    <col min="13315" max="13315" width="11.875" style="625" customWidth="1"/>
    <col min="13316" max="13316" width="10.625" style="625" bestFit="1" customWidth="1"/>
    <col min="13317" max="13317" width="9.375" style="625" bestFit="1" customWidth="1"/>
    <col min="13318" max="13318" width="9.5" style="625" bestFit="1" customWidth="1"/>
    <col min="13319" max="13320" width="9.375" style="625" bestFit="1" customWidth="1"/>
    <col min="13321" max="13321" width="9.5" style="625" bestFit="1" customWidth="1"/>
    <col min="13322" max="13322" width="10.625" style="625" bestFit="1" customWidth="1"/>
    <col min="13323" max="13323" width="9.375" style="625" bestFit="1" customWidth="1"/>
    <col min="13324" max="13324" width="9.5" style="625" bestFit="1" customWidth="1"/>
    <col min="13325" max="13326" width="9.375" style="625" bestFit="1" customWidth="1"/>
    <col min="13327" max="13327" width="9.5" style="625" bestFit="1" customWidth="1"/>
    <col min="13328" max="13328" width="10.625" style="625" bestFit="1" customWidth="1"/>
    <col min="13329" max="13329" width="9.375" style="625" bestFit="1" customWidth="1"/>
    <col min="13330" max="13330" width="10.625" style="625" bestFit="1" customWidth="1"/>
    <col min="13331" max="13332" width="9.375" style="625" bestFit="1" customWidth="1"/>
    <col min="13333" max="13333" width="10.625" style="625" bestFit="1" customWidth="1"/>
    <col min="13334" max="13334" width="9.75" style="625" bestFit="1" customWidth="1"/>
    <col min="13335" max="13335" width="8.875" style="625" bestFit="1" customWidth="1"/>
    <col min="13336" max="13336" width="9.75" style="625" bestFit="1" customWidth="1"/>
    <col min="13337" max="13338" width="8.875" style="625" bestFit="1" customWidth="1"/>
    <col min="13339" max="13339" width="9.75" style="625" bestFit="1" customWidth="1"/>
    <col min="13340" max="13570" width="9" style="625"/>
    <col min="13571" max="13571" width="11.875" style="625" customWidth="1"/>
    <col min="13572" max="13572" width="10.625" style="625" bestFit="1" customWidth="1"/>
    <col min="13573" max="13573" width="9.375" style="625" bestFit="1" customWidth="1"/>
    <col min="13574" max="13574" width="9.5" style="625" bestFit="1" customWidth="1"/>
    <col min="13575" max="13576" width="9.375" style="625" bestFit="1" customWidth="1"/>
    <col min="13577" max="13577" width="9.5" style="625" bestFit="1" customWidth="1"/>
    <col min="13578" max="13578" width="10.625" style="625" bestFit="1" customWidth="1"/>
    <col min="13579" max="13579" width="9.375" style="625" bestFit="1" customWidth="1"/>
    <col min="13580" max="13580" width="9.5" style="625" bestFit="1" customWidth="1"/>
    <col min="13581" max="13582" width="9.375" style="625" bestFit="1" customWidth="1"/>
    <col min="13583" max="13583" width="9.5" style="625" bestFit="1" customWidth="1"/>
    <col min="13584" max="13584" width="10.625" style="625" bestFit="1" customWidth="1"/>
    <col min="13585" max="13585" width="9.375" style="625" bestFit="1" customWidth="1"/>
    <col min="13586" max="13586" width="10.625" style="625" bestFit="1" customWidth="1"/>
    <col min="13587" max="13588" width="9.375" style="625" bestFit="1" customWidth="1"/>
    <col min="13589" max="13589" width="10.625" style="625" bestFit="1" customWidth="1"/>
    <col min="13590" max="13590" width="9.75" style="625" bestFit="1" customWidth="1"/>
    <col min="13591" max="13591" width="8.875" style="625" bestFit="1" customWidth="1"/>
    <col min="13592" max="13592" width="9.75" style="625" bestFit="1" customWidth="1"/>
    <col min="13593" max="13594" width="8.875" style="625" bestFit="1" customWidth="1"/>
    <col min="13595" max="13595" width="9.75" style="625" bestFit="1" customWidth="1"/>
    <col min="13596" max="13826" width="9" style="625"/>
    <col min="13827" max="13827" width="11.875" style="625" customWidth="1"/>
    <col min="13828" max="13828" width="10.625" style="625" bestFit="1" customWidth="1"/>
    <col min="13829" max="13829" width="9.375" style="625" bestFit="1" customWidth="1"/>
    <col min="13830" max="13830" width="9.5" style="625" bestFit="1" customWidth="1"/>
    <col min="13831" max="13832" width="9.375" style="625" bestFit="1" customWidth="1"/>
    <col min="13833" max="13833" width="9.5" style="625" bestFit="1" customWidth="1"/>
    <col min="13834" max="13834" width="10.625" style="625" bestFit="1" customWidth="1"/>
    <col min="13835" max="13835" width="9.375" style="625" bestFit="1" customWidth="1"/>
    <col min="13836" max="13836" width="9.5" style="625" bestFit="1" customWidth="1"/>
    <col min="13837" max="13838" width="9.375" style="625" bestFit="1" customWidth="1"/>
    <col min="13839" max="13839" width="9.5" style="625" bestFit="1" customWidth="1"/>
    <col min="13840" max="13840" width="10.625" style="625" bestFit="1" customWidth="1"/>
    <col min="13841" max="13841" width="9.375" style="625" bestFit="1" customWidth="1"/>
    <col min="13842" max="13842" width="10.625" style="625" bestFit="1" customWidth="1"/>
    <col min="13843" max="13844" width="9.375" style="625" bestFit="1" customWidth="1"/>
    <col min="13845" max="13845" width="10.625" style="625" bestFit="1" customWidth="1"/>
    <col min="13846" max="13846" width="9.75" style="625" bestFit="1" customWidth="1"/>
    <col min="13847" max="13847" width="8.875" style="625" bestFit="1" customWidth="1"/>
    <col min="13848" max="13848" width="9.75" style="625" bestFit="1" customWidth="1"/>
    <col min="13849" max="13850" width="8.875" style="625" bestFit="1" customWidth="1"/>
    <col min="13851" max="13851" width="9.75" style="625" bestFit="1" customWidth="1"/>
    <col min="13852" max="14082" width="9" style="625"/>
    <col min="14083" max="14083" width="11.875" style="625" customWidth="1"/>
    <col min="14084" max="14084" width="10.625" style="625" bestFit="1" customWidth="1"/>
    <col min="14085" max="14085" width="9.375" style="625" bestFit="1" customWidth="1"/>
    <col min="14086" max="14086" width="9.5" style="625" bestFit="1" customWidth="1"/>
    <col min="14087" max="14088" width="9.375" style="625" bestFit="1" customWidth="1"/>
    <col min="14089" max="14089" width="9.5" style="625" bestFit="1" customWidth="1"/>
    <col min="14090" max="14090" width="10.625" style="625" bestFit="1" customWidth="1"/>
    <col min="14091" max="14091" width="9.375" style="625" bestFit="1" customWidth="1"/>
    <col min="14092" max="14092" width="9.5" style="625" bestFit="1" customWidth="1"/>
    <col min="14093" max="14094" width="9.375" style="625" bestFit="1" customWidth="1"/>
    <col min="14095" max="14095" width="9.5" style="625" bestFit="1" customWidth="1"/>
    <col min="14096" max="14096" width="10.625" style="625" bestFit="1" customWidth="1"/>
    <col min="14097" max="14097" width="9.375" style="625" bestFit="1" customWidth="1"/>
    <col min="14098" max="14098" width="10.625" style="625" bestFit="1" customWidth="1"/>
    <col min="14099" max="14100" width="9.375" style="625" bestFit="1" customWidth="1"/>
    <col min="14101" max="14101" width="10.625" style="625" bestFit="1" customWidth="1"/>
    <col min="14102" max="14102" width="9.75" style="625" bestFit="1" customWidth="1"/>
    <col min="14103" max="14103" width="8.875" style="625" bestFit="1" customWidth="1"/>
    <col min="14104" max="14104" width="9.75" style="625" bestFit="1" customWidth="1"/>
    <col min="14105" max="14106" width="8.875" style="625" bestFit="1" customWidth="1"/>
    <col min="14107" max="14107" width="9.75" style="625" bestFit="1" customWidth="1"/>
    <col min="14108" max="14338" width="9" style="625"/>
    <col min="14339" max="14339" width="11.875" style="625" customWidth="1"/>
    <col min="14340" max="14340" width="10.625" style="625" bestFit="1" customWidth="1"/>
    <col min="14341" max="14341" width="9.375" style="625" bestFit="1" customWidth="1"/>
    <col min="14342" max="14342" width="9.5" style="625" bestFit="1" customWidth="1"/>
    <col min="14343" max="14344" width="9.375" style="625" bestFit="1" customWidth="1"/>
    <col min="14345" max="14345" width="9.5" style="625" bestFit="1" customWidth="1"/>
    <col min="14346" max="14346" width="10.625" style="625" bestFit="1" customWidth="1"/>
    <col min="14347" max="14347" width="9.375" style="625" bestFit="1" customWidth="1"/>
    <col min="14348" max="14348" width="9.5" style="625" bestFit="1" customWidth="1"/>
    <col min="14349" max="14350" width="9.375" style="625" bestFit="1" customWidth="1"/>
    <col min="14351" max="14351" width="9.5" style="625" bestFit="1" customWidth="1"/>
    <col min="14352" max="14352" width="10.625" style="625" bestFit="1" customWidth="1"/>
    <col min="14353" max="14353" width="9.375" style="625" bestFit="1" customWidth="1"/>
    <col min="14354" max="14354" width="10.625" style="625" bestFit="1" customWidth="1"/>
    <col min="14355" max="14356" width="9.375" style="625" bestFit="1" customWidth="1"/>
    <col min="14357" max="14357" width="10.625" style="625" bestFit="1" customWidth="1"/>
    <col min="14358" max="14358" width="9.75" style="625" bestFit="1" customWidth="1"/>
    <col min="14359" max="14359" width="8.875" style="625" bestFit="1" customWidth="1"/>
    <col min="14360" max="14360" width="9.75" style="625" bestFit="1" customWidth="1"/>
    <col min="14361" max="14362" width="8.875" style="625" bestFit="1" customWidth="1"/>
    <col min="14363" max="14363" width="9.75" style="625" bestFit="1" customWidth="1"/>
    <col min="14364" max="14594" width="9" style="625"/>
    <col min="14595" max="14595" width="11.875" style="625" customWidth="1"/>
    <col min="14596" max="14596" width="10.625" style="625" bestFit="1" customWidth="1"/>
    <col min="14597" max="14597" width="9.375" style="625" bestFit="1" customWidth="1"/>
    <col min="14598" max="14598" width="9.5" style="625" bestFit="1" customWidth="1"/>
    <col min="14599" max="14600" width="9.375" style="625" bestFit="1" customWidth="1"/>
    <col min="14601" max="14601" width="9.5" style="625" bestFit="1" customWidth="1"/>
    <col min="14602" max="14602" width="10.625" style="625" bestFit="1" customWidth="1"/>
    <col min="14603" max="14603" width="9.375" style="625" bestFit="1" customWidth="1"/>
    <col min="14604" max="14604" width="9.5" style="625" bestFit="1" customWidth="1"/>
    <col min="14605" max="14606" width="9.375" style="625" bestFit="1" customWidth="1"/>
    <col min="14607" max="14607" width="9.5" style="625" bestFit="1" customWidth="1"/>
    <col min="14608" max="14608" width="10.625" style="625" bestFit="1" customWidth="1"/>
    <col min="14609" max="14609" width="9.375" style="625" bestFit="1" customWidth="1"/>
    <col min="14610" max="14610" width="10.625" style="625" bestFit="1" customWidth="1"/>
    <col min="14611" max="14612" width="9.375" style="625" bestFit="1" customWidth="1"/>
    <col min="14613" max="14613" width="10.625" style="625" bestFit="1" customWidth="1"/>
    <col min="14614" max="14614" width="9.75" style="625" bestFit="1" customWidth="1"/>
    <col min="14615" max="14615" width="8.875" style="625" bestFit="1" customWidth="1"/>
    <col min="14616" max="14616" width="9.75" style="625" bestFit="1" customWidth="1"/>
    <col min="14617" max="14618" width="8.875" style="625" bestFit="1" customWidth="1"/>
    <col min="14619" max="14619" width="9.75" style="625" bestFit="1" customWidth="1"/>
    <col min="14620" max="14850" width="9" style="625"/>
    <col min="14851" max="14851" width="11.875" style="625" customWidth="1"/>
    <col min="14852" max="14852" width="10.625" style="625" bestFit="1" customWidth="1"/>
    <col min="14853" max="14853" width="9.375" style="625" bestFit="1" customWidth="1"/>
    <col min="14854" max="14854" width="9.5" style="625" bestFit="1" customWidth="1"/>
    <col min="14855" max="14856" width="9.375" style="625" bestFit="1" customWidth="1"/>
    <col min="14857" max="14857" width="9.5" style="625" bestFit="1" customWidth="1"/>
    <col min="14858" max="14858" width="10.625" style="625" bestFit="1" customWidth="1"/>
    <col min="14859" max="14859" width="9.375" style="625" bestFit="1" customWidth="1"/>
    <col min="14860" max="14860" width="9.5" style="625" bestFit="1" customWidth="1"/>
    <col min="14861" max="14862" width="9.375" style="625" bestFit="1" customWidth="1"/>
    <col min="14863" max="14863" width="9.5" style="625" bestFit="1" customWidth="1"/>
    <col min="14864" max="14864" width="10.625" style="625" bestFit="1" customWidth="1"/>
    <col min="14865" max="14865" width="9.375" style="625" bestFit="1" customWidth="1"/>
    <col min="14866" max="14866" width="10.625" style="625" bestFit="1" customWidth="1"/>
    <col min="14867" max="14868" width="9.375" style="625" bestFit="1" customWidth="1"/>
    <col min="14869" max="14869" width="10.625" style="625" bestFit="1" customWidth="1"/>
    <col min="14870" max="14870" width="9.75" style="625" bestFit="1" customWidth="1"/>
    <col min="14871" max="14871" width="8.875" style="625" bestFit="1" customWidth="1"/>
    <col min="14872" max="14872" width="9.75" style="625" bestFit="1" customWidth="1"/>
    <col min="14873" max="14874" width="8.875" style="625" bestFit="1" customWidth="1"/>
    <col min="14875" max="14875" width="9.75" style="625" bestFit="1" customWidth="1"/>
    <col min="14876" max="15106" width="9" style="625"/>
    <col min="15107" max="15107" width="11.875" style="625" customWidth="1"/>
    <col min="15108" max="15108" width="10.625" style="625" bestFit="1" customWidth="1"/>
    <col min="15109" max="15109" width="9.375" style="625" bestFit="1" customWidth="1"/>
    <col min="15110" max="15110" width="9.5" style="625" bestFit="1" customWidth="1"/>
    <col min="15111" max="15112" width="9.375" style="625" bestFit="1" customWidth="1"/>
    <col min="15113" max="15113" width="9.5" style="625" bestFit="1" customWidth="1"/>
    <col min="15114" max="15114" width="10.625" style="625" bestFit="1" customWidth="1"/>
    <col min="15115" max="15115" width="9.375" style="625" bestFit="1" customWidth="1"/>
    <col min="15116" max="15116" width="9.5" style="625" bestFit="1" customWidth="1"/>
    <col min="15117" max="15118" width="9.375" style="625" bestFit="1" customWidth="1"/>
    <col min="15119" max="15119" width="9.5" style="625" bestFit="1" customWidth="1"/>
    <col min="15120" max="15120" width="10.625" style="625" bestFit="1" customWidth="1"/>
    <col min="15121" max="15121" width="9.375" style="625" bestFit="1" customWidth="1"/>
    <col min="15122" max="15122" width="10.625" style="625" bestFit="1" customWidth="1"/>
    <col min="15123" max="15124" width="9.375" style="625" bestFit="1" customWidth="1"/>
    <col min="15125" max="15125" width="10.625" style="625" bestFit="1" customWidth="1"/>
    <col min="15126" max="15126" width="9.75" style="625" bestFit="1" customWidth="1"/>
    <col min="15127" max="15127" width="8.875" style="625" bestFit="1" customWidth="1"/>
    <col min="15128" max="15128" width="9.75" style="625" bestFit="1" customWidth="1"/>
    <col min="15129" max="15130" width="8.875" style="625" bestFit="1" customWidth="1"/>
    <col min="15131" max="15131" width="9.75" style="625" bestFit="1" customWidth="1"/>
    <col min="15132" max="15362" width="9" style="625"/>
    <col min="15363" max="15363" width="11.875" style="625" customWidth="1"/>
    <col min="15364" max="15364" width="10.625" style="625" bestFit="1" customWidth="1"/>
    <col min="15365" max="15365" width="9.375" style="625" bestFit="1" customWidth="1"/>
    <col min="15366" max="15366" width="9.5" style="625" bestFit="1" customWidth="1"/>
    <col min="15367" max="15368" width="9.375" style="625" bestFit="1" customWidth="1"/>
    <col min="15369" max="15369" width="9.5" style="625" bestFit="1" customWidth="1"/>
    <col min="15370" max="15370" width="10.625" style="625" bestFit="1" customWidth="1"/>
    <col min="15371" max="15371" width="9.375" style="625" bestFit="1" customWidth="1"/>
    <col min="15372" max="15372" width="9.5" style="625" bestFit="1" customWidth="1"/>
    <col min="15373" max="15374" width="9.375" style="625" bestFit="1" customWidth="1"/>
    <col min="15375" max="15375" width="9.5" style="625" bestFit="1" customWidth="1"/>
    <col min="15376" max="15376" width="10.625" style="625" bestFit="1" customWidth="1"/>
    <col min="15377" max="15377" width="9.375" style="625" bestFit="1" customWidth="1"/>
    <col min="15378" max="15378" width="10.625" style="625" bestFit="1" customWidth="1"/>
    <col min="15379" max="15380" width="9.375" style="625" bestFit="1" customWidth="1"/>
    <col min="15381" max="15381" width="10.625" style="625" bestFit="1" customWidth="1"/>
    <col min="15382" max="15382" width="9.75" style="625" bestFit="1" customWidth="1"/>
    <col min="15383" max="15383" width="8.875" style="625" bestFit="1" customWidth="1"/>
    <col min="15384" max="15384" width="9.75" style="625" bestFit="1" customWidth="1"/>
    <col min="15385" max="15386" width="8.875" style="625" bestFit="1" customWidth="1"/>
    <col min="15387" max="15387" width="9.75" style="625" bestFit="1" customWidth="1"/>
    <col min="15388" max="15618" width="9" style="625"/>
    <col min="15619" max="15619" width="11.875" style="625" customWidth="1"/>
    <col min="15620" max="15620" width="10.625" style="625" bestFit="1" customWidth="1"/>
    <col min="15621" max="15621" width="9.375" style="625" bestFit="1" customWidth="1"/>
    <col min="15622" max="15622" width="9.5" style="625" bestFit="1" customWidth="1"/>
    <col min="15623" max="15624" width="9.375" style="625" bestFit="1" customWidth="1"/>
    <col min="15625" max="15625" width="9.5" style="625" bestFit="1" customWidth="1"/>
    <col min="15626" max="15626" width="10.625" style="625" bestFit="1" customWidth="1"/>
    <col min="15627" max="15627" width="9.375" style="625" bestFit="1" customWidth="1"/>
    <col min="15628" max="15628" width="9.5" style="625" bestFit="1" customWidth="1"/>
    <col min="15629" max="15630" width="9.375" style="625" bestFit="1" customWidth="1"/>
    <col min="15631" max="15631" width="9.5" style="625" bestFit="1" customWidth="1"/>
    <col min="15632" max="15632" width="10.625" style="625" bestFit="1" customWidth="1"/>
    <col min="15633" max="15633" width="9.375" style="625" bestFit="1" customWidth="1"/>
    <col min="15634" max="15634" width="10.625" style="625" bestFit="1" customWidth="1"/>
    <col min="15635" max="15636" width="9.375" style="625" bestFit="1" customWidth="1"/>
    <col min="15637" max="15637" width="10.625" style="625" bestFit="1" customWidth="1"/>
    <col min="15638" max="15638" width="9.75" style="625" bestFit="1" customWidth="1"/>
    <col min="15639" max="15639" width="8.875" style="625" bestFit="1" customWidth="1"/>
    <col min="15640" max="15640" width="9.75" style="625" bestFit="1" customWidth="1"/>
    <col min="15641" max="15642" width="8.875" style="625" bestFit="1" customWidth="1"/>
    <col min="15643" max="15643" width="9.75" style="625" bestFit="1" customWidth="1"/>
    <col min="15644" max="15874" width="9" style="625"/>
    <col min="15875" max="15875" width="11.875" style="625" customWidth="1"/>
    <col min="15876" max="15876" width="10.625" style="625" bestFit="1" customWidth="1"/>
    <col min="15877" max="15877" width="9.375" style="625" bestFit="1" customWidth="1"/>
    <col min="15878" max="15878" width="9.5" style="625" bestFit="1" customWidth="1"/>
    <col min="15879" max="15880" width="9.375" style="625" bestFit="1" customWidth="1"/>
    <col min="15881" max="15881" width="9.5" style="625" bestFit="1" customWidth="1"/>
    <col min="15882" max="15882" width="10.625" style="625" bestFit="1" customWidth="1"/>
    <col min="15883" max="15883" width="9.375" style="625" bestFit="1" customWidth="1"/>
    <col min="15884" max="15884" width="9.5" style="625" bestFit="1" customWidth="1"/>
    <col min="15885" max="15886" width="9.375" style="625" bestFit="1" customWidth="1"/>
    <col min="15887" max="15887" width="9.5" style="625" bestFit="1" customWidth="1"/>
    <col min="15888" max="15888" width="10.625" style="625" bestFit="1" customWidth="1"/>
    <col min="15889" max="15889" width="9.375" style="625" bestFit="1" customWidth="1"/>
    <col min="15890" max="15890" width="10.625" style="625" bestFit="1" customWidth="1"/>
    <col min="15891" max="15892" width="9.375" style="625" bestFit="1" customWidth="1"/>
    <col min="15893" max="15893" width="10.625" style="625" bestFit="1" customWidth="1"/>
    <col min="15894" max="15894" width="9.75" style="625" bestFit="1" customWidth="1"/>
    <col min="15895" max="15895" width="8.875" style="625" bestFit="1" customWidth="1"/>
    <col min="15896" max="15896" width="9.75" style="625" bestFit="1" customWidth="1"/>
    <col min="15897" max="15898" width="8.875" style="625" bestFit="1" customWidth="1"/>
    <col min="15899" max="15899" width="9.75" style="625" bestFit="1" customWidth="1"/>
    <col min="15900" max="16130" width="9" style="625"/>
    <col min="16131" max="16131" width="11.875" style="625" customWidth="1"/>
    <col min="16132" max="16132" width="10.625" style="625" bestFit="1" customWidth="1"/>
    <col min="16133" max="16133" width="9.375" style="625" bestFit="1" customWidth="1"/>
    <col min="16134" max="16134" width="9.5" style="625" bestFit="1" customWidth="1"/>
    <col min="16135" max="16136" width="9.375" style="625" bestFit="1" customWidth="1"/>
    <col min="16137" max="16137" width="9.5" style="625" bestFit="1" customWidth="1"/>
    <col min="16138" max="16138" width="10.625" style="625" bestFit="1" customWidth="1"/>
    <col min="16139" max="16139" width="9.375" style="625" bestFit="1" customWidth="1"/>
    <col min="16140" max="16140" width="9.5" style="625" bestFit="1" customWidth="1"/>
    <col min="16141" max="16142" width="9.375" style="625" bestFit="1" customWidth="1"/>
    <col min="16143" max="16143" width="9.5" style="625" bestFit="1" customWidth="1"/>
    <col min="16144" max="16144" width="10.625" style="625" bestFit="1" customWidth="1"/>
    <col min="16145" max="16145" width="9.375" style="625" bestFit="1" customWidth="1"/>
    <col min="16146" max="16146" width="10.625" style="625" bestFit="1" customWidth="1"/>
    <col min="16147" max="16148" width="9.375" style="625" bestFit="1" customWidth="1"/>
    <col min="16149" max="16149" width="10.625" style="625" bestFit="1" customWidth="1"/>
    <col min="16150" max="16150" width="9.75" style="625" bestFit="1" customWidth="1"/>
    <col min="16151" max="16151" width="8.875" style="625" bestFit="1" customWidth="1"/>
    <col min="16152" max="16152" width="9.75" style="625" bestFit="1" customWidth="1"/>
    <col min="16153" max="16154" width="8.875" style="625" bestFit="1" customWidth="1"/>
    <col min="16155" max="16155" width="9.75" style="625" bestFit="1" customWidth="1"/>
    <col min="16156" max="16384" width="9" style="625"/>
  </cols>
  <sheetData>
    <row r="1" spans="1:27" ht="12" x14ac:dyDescent="0.2">
      <c r="C1" s="626"/>
      <c r="D1" s="1010" t="s">
        <v>741</v>
      </c>
      <c r="E1" s="1011"/>
      <c r="F1" s="1011"/>
      <c r="G1" s="1011"/>
      <c r="H1" s="1011"/>
      <c r="I1" s="1012"/>
      <c r="J1" s="1010" t="s">
        <v>742</v>
      </c>
      <c r="K1" s="1011"/>
      <c r="L1" s="1011"/>
      <c r="M1" s="1011"/>
      <c r="N1" s="1011"/>
      <c r="O1" s="1012"/>
      <c r="P1" s="1013" t="s">
        <v>596</v>
      </c>
      <c r="Q1" s="1014"/>
      <c r="R1" s="1014"/>
      <c r="S1" s="1014"/>
      <c r="T1" s="1014"/>
      <c r="U1" s="1015"/>
      <c r="V1" s="1013" t="s">
        <v>596</v>
      </c>
      <c r="W1" s="1014"/>
      <c r="X1" s="1014"/>
      <c r="Y1" s="1014"/>
      <c r="Z1" s="1014"/>
      <c r="AA1" s="1015"/>
    </row>
    <row r="2" spans="1:27" ht="24" x14ac:dyDescent="0.2">
      <c r="C2" s="627" t="s">
        <v>743</v>
      </c>
      <c r="D2" s="627" t="s">
        <v>212</v>
      </c>
      <c r="E2" s="627" t="s">
        <v>744</v>
      </c>
      <c r="F2" s="627" t="s">
        <v>745</v>
      </c>
      <c r="G2" s="627" t="s">
        <v>746</v>
      </c>
      <c r="H2" s="627" t="s">
        <v>747</v>
      </c>
      <c r="I2" s="627" t="s">
        <v>748</v>
      </c>
      <c r="J2" s="627" t="s">
        <v>212</v>
      </c>
      <c r="K2" s="627" t="s">
        <v>744</v>
      </c>
      <c r="L2" s="627" t="s">
        <v>745</v>
      </c>
      <c r="M2" s="627" t="s">
        <v>746</v>
      </c>
      <c r="N2" s="627" t="s">
        <v>747</v>
      </c>
      <c r="O2" s="627" t="s">
        <v>748</v>
      </c>
      <c r="P2" s="628" t="s">
        <v>212</v>
      </c>
      <c r="Q2" s="628" t="s">
        <v>744</v>
      </c>
      <c r="R2" s="628" t="s">
        <v>745</v>
      </c>
      <c r="S2" s="628" t="s">
        <v>746</v>
      </c>
      <c r="T2" s="628" t="s">
        <v>747</v>
      </c>
      <c r="U2" s="628" t="s">
        <v>748</v>
      </c>
      <c r="V2" s="628" t="s">
        <v>212</v>
      </c>
      <c r="W2" s="628" t="s">
        <v>744</v>
      </c>
      <c r="X2" s="628" t="s">
        <v>745</v>
      </c>
      <c r="Y2" s="628" t="s">
        <v>746</v>
      </c>
      <c r="Z2" s="628" t="s">
        <v>747</v>
      </c>
      <c r="AA2" s="628" t="s">
        <v>748</v>
      </c>
    </row>
    <row r="3" spans="1:27" ht="12.75" x14ac:dyDescent="0.2">
      <c r="A3" s="629" t="s">
        <v>204</v>
      </c>
      <c r="B3" s="630" t="s">
        <v>6</v>
      </c>
      <c r="C3" s="631">
        <v>2014</v>
      </c>
      <c r="D3" s="632">
        <v>1590351</v>
      </c>
      <c r="E3" s="632">
        <v>115054</v>
      </c>
      <c r="F3" s="632">
        <v>259144</v>
      </c>
      <c r="G3" s="632">
        <v>144090</v>
      </c>
      <c r="H3" s="632">
        <v>143760</v>
      </c>
      <c r="I3" s="632">
        <v>287850</v>
      </c>
      <c r="J3" s="632">
        <v>1595055.9999999998</v>
      </c>
      <c r="K3" s="632">
        <v>125930</v>
      </c>
      <c r="L3" s="632">
        <v>276202</v>
      </c>
      <c r="M3" s="632">
        <v>150272</v>
      </c>
      <c r="N3" s="632">
        <v>148217</v>
      </c>
      <c r="O3" s="632">
        <v>298489</v>
      </c>
      <c r="P3" s="633">
        <f t="shared" ref="P3:P32" si="0">SUM(D3,J3)</f>
        <v>3185407</v>
      </c>
      <c r="Q3" s="633">
        <f t="shared" ref="Q3:Q32" si="1">SUM(E3,K3)</f>
        <v>240984</v>
      </c>
      <c r="R3" s="633">
        <f t="shared" ref="R3:R32" si="2">SUM(F3,L3)</f>
        <v>535346</v>
      </c>
      <c r="S3" s="633">
        <f t="shared" ref="S3:S32" si="3">SUM(G3,M3)</f>
        <v>294362</v>
      </c>
      <c r="T3" s="633">
        <f t="shared" ref="T3:T32" si="4">SUM(H3,N3)</f>
        <v>291977</v>
      </c>
      <c r="U3" s="633">
        <f t="shared" ref="U3:U32" si="5">SUM(I3,O3)</f>
        <v>586339</v>
      </c>
      <c r="V3" s="633">
        <f t="shared" ref="V3:V32" si="6">P3/1000</f>
        <v>3185.4070000000002</v>
      </c>
      <c r="W3" s="633">
        <f t="shared" ref="W3:W32" si="7">Q3/1000</f>
        <v>240.98400000000001</v>
      </c>
      <c r="X3" s="633">
        <f t="shared" ref="X3:X32" si="8">R3/1000</f>
        <v>535.346</v>
      </c>
      <c r="Y3" s="633">
        <f t="shared" ref="Y3:Y32" si="9">S3/1000</f>
        <v>294.36200000000002</v>
      </c>
      <c r="Z3" s="633">
        <f t="shared" ref="Z3:Z32" si="10">T3/1000</f>
        <v>291.97699999999998</v>
      </c>
      <c r="AA3" s="633">
        <f t="shared" ref="AA3:AA32" si="11">U3/1000</f>
        <v>586.33900000000006</v>
      </c>
    </row>
    <row r="4" spans="1:27" ht="12.75" x14ac:dyDescent="0.2">
      <c r="A4" s="634" t="s">
        <v>204</v>
      </c>
      <c r="B4" s="635" t="s">
        <v>12</v>
      </c>
      <c r="C4" s="631">
        <v>2014</v>
      </c>
      <c r="D4" s="632">
        <v>1453507.9999999998</v>
      </c>
      <c r="E4" s="632">
        <v>79741</v>
      </c>
      <c r="F4" s="632">
        <v>169288</v>
      </c>
      <c r="G4" s="632">
        <v>89547</v>
      </c>
      <c r="H4" s="632">
        <v>115925</v>
      </c>
      <c r="I4" s="632">
        <v>205472</v>
      </c>
      <c r="J4" s="632">
        <v>1530484.0000000002</v>
      </c>
      <c r="K4" s="632">
        <v>109442</v>
      </c>
      <c r="L4" s="632">
        <v>222433</v>
      </c>
      <c r="M4" s="632">
        <v>112991</v>
      </c>
      <c r="N4" s="632">
        <v>141590</v>
      </c>
      <c r="O4" s="632">
        <v>254581</v>
      </c>
      <c r="P4" s="636">
        <f t="shared" si="0"/>
        <v>2983992</v>
      </c>
      <c r="Q4" s="636">
        <f t="shared" si="1"/>
        <v>189183</v>
      </c>
      <c r="R4" s="636">
        <f t="shared" si="2"/>
        <v>391721</v>
      </c>
      <c r="S4" s="636">
        <f t="shared" si="3"/>
        <v>202538</v>
      </c>
      <c r="T4" s="636">
        <f t="shared" si="4"/>
        <v>257515</v>
      </c>
      <c r="U4" s="636">
        <f t="shared" si="5"/>
        <v>460053</v>
      </c>
      <c r="V4" s="636">
        <f t="shared" si="6"/>
        <v>2983.9920000000002</v>
      </c>
      <c r="W4" s="636">
        <f t="shared" si="7"/>
        <v>189.18299999999999</v>
      </c>
      <c r="X4" s="636">
        <f t="shared" si="8"/>
        <v>391.721</v>
      </c>
      <c r="Y4" s="636">
        <f t="shared" si="9"/>
        <v>202.53800000000001</v>
      </c>
      <c r="Z4" s="636">
        <f t="shared" si="10"/>
        <v>257.51499999999999</v>
      </c>
      <c r="AA4" s="636">
        <f t="shared" si="11"/>
        <v>460.053</v>
      </c>
    </row>
    <row r="5" spans="1:27" ht="12.75" x14ac:dyDescent="0.2">
      <c r="A5" s="634" t="s">
        <v>204</v>
      </c>
      <c r="B5" s="635" t="s">
        <v>15</v>
      </c>
      <c r="C5" s="631">
        <v>2014</v>
      </c>
      <c r="D5" s="632">
        <v>4784689.0000000009</v>
      </c>
      <c r="E5" s="632">
        <v>294243</v>
      </c>
      <c r="F5" s="632">
        <v>654512</v>
      </c>
      <c r="G5" s="632">
        <v>360269</v>
      </c>
      <c r="H5" s="632">
        <v>463115</v>
      </c>
      <c r="I5" s="632">
        <v>823384</v>
      </c>
      <c r="J5" s="632">
        <v>4730196.0000000009</v>
      </c>
      <c r="K5" s="632">
        <v>339430</v>
      </c>
      <c r="L5" s="632">
        <v>742388</v>
      </c>
      <c r="M5" s="632">
        <v>402958</v>
      </c>
      <c r="N5" s="632">
        <v>472786</v>
      </c>
      <c r="O5" s="632">
        <v>875744</v>
      </c>
      <c r="P5" s="636">
        <f t="shared" si="0"/>
        <v>9514885.0000000019</v>
      </c>
      <c r="Q5" s="636">
        <f t="shared" si="1"/>
        <v>633673</v>
      </c>
      <c r="R5" s="636">
        <f t="shared" si="2"/>
        <v>1396900</v>
      </c>
      <c r="S5" s="636">
        <f t="shared" si="3"/>
        <v>763227</v>
      </c>
      <c r="T5" s="636">
        <f t="shared" si="4"/>
        <v>935901</v>
      </c>
      <c r="U5" s="636">
        <f t="shared" si="5"/>
        <v>1699128</v>
      </c>
      <c r="V5" s="636">
        <f t="shared" si="6"/>
        <v>9514.885000000002</v>
      </c>
      <c r="W5" s="636">
        <f t="shared" si="7"/>
        <v>633.673</v>
      </c>
      <c r="X5" s="636">
        <f t="shared" si="8"/>
        <v>1396.9</v>
      </c>
      <c r="Y5" s="636">
        <f t="shared" si="9"/>
        <v>763.22699999999998</v>
      </c>
      <c r="Z5" s="636">
        <f t="shared" si="10"/>
        <v>935.90099999999995</v>
      </c>
      <c r="AA5" s="636">
        <f t="shared" si="11"/>
        <v>1699.1279999999999</v>
      </c>
    </row>
    <row r="6" spans="1:27" ht="12.75" x14ac:dyDescent="0.2">
      <c r="A6" s="634" t="s">
        <v>204</v>
      </c>
      <c r="B6" s="635" t="s">
        <v>20</v>
      </c>
      <c r="C6" s="631">
        <v>2014</v>
      </c>
      <c r="D6" s="632">
        <v>4990062</v>
      </c>
      <c r="E6" s="632">
        <v>211460</v>
      </c>
      <c r="F6" s="632">
        <v>443500</v>
      </c>
      <c r="G6" s="632">
        <v>232040</v>
      </c>
      <c r="H6" s="632">
        <v>311116</v>
      </c>
      <c r="I6" s="632">
        <v>543156</v>
      </c>
      <c r="J6" s="632">
        <v>4317548.0000000009</v>
      </c>
      <c r="K6" s="632">
        <v>223092</v>
      </c>
      <c r="L6" s="632">
        <v>468688</v>
      </c>
      <c r="M6" s="632">
        <v>245596</v>
      </c>
      <c r="N6" s="632">
        <v>329095</v>
      </c>
      <c r="O6" s="632">
        <v>574691</v>
      </c>
      <c r="P6" s="636">
        <f t="shared" si="0"/>
        <v>9307610</v>
      </c>
      <c r="Q6" s="636">
        <f t="shared" si="1"/>
        <v>434552</v>
      </c>
      <c r="R6" s="636">
        <f t="shared" si="2"/>
        <v>912188</v>
      </c>
      <c r="S6" s="636">
        <f t="shared" si="3"/>
        <v>477636</v>
      </c>
      <c r="T6" s="636">
        <f t="shared" si="4"/>
        <v>640211</v>
      </c>
      <c r="U6" s="636">
        <f t="shared" si="5"/>
        <v>1117847</v>
      </c>
      <c r="V6" s="636">
        <f t="shared" si="6"/>
        <v>9307.61</v>
      </c>
      <c r="W6" s="636">
        <f t="shared" si="7"/>
        <v>434.55200000000002</v>
      </c>
      <c r="X6" s="636">
        <f t="shared" si="8"/>
        <v>912.18799999999999</v>
      </c>
      <c r="Y6" s="636">
        <f t="shared" si="9"/>
        <v>477.63600000000002</v>
      </c>
      <c r="Z6" s="636">
        <f t="shared" si="10"/>
        <v>640.21100000000001</v>
      </c>
      <c r="AA6" s="636">
        <f t="shared" si="11"/>
        <v>1117.847</v>
      </c>
    </row>
    <row r="7" spans="1:27" ht="12.75" x14ac:dyDescent="0.2">
      <c r="A7" s="634" t="s">
        <v>204</v>
      </c>
      <c r="B7" s="635" t="s">
        <v>26</v>
      </c>
      <c r="C7" s="631">
        <v>2014</v>
      </c>
      <c r="D7" s="632">
        <v>1958149.0000000002</v>
      </c>
      <c r="E7" s="632">
        <v>117830</v>
      </c>
      <c r="F7" s="632">
        <v>252976.99999999997</v>
      </c>
      <c r="G7" s="632">
        <v>135147</v>
      </c>
      <c r="H7" s="632">
        <v>132596</v>
      </c>
      <c r="I7" s="632">
        <v>267743</v>
      </c>
      <c r="J7" s="632">
        <v>1866596.9999999995</v>
      </c>
      <c r="K7" s="632">
        <v>122894</v>
      </c>
      <c r="L7" s="632">
        <v>264736</v>
      </c>
      <c r="M7" s="632">
        <v>141842</v>
      </c>
      <c r="N7" s="632">
        <v>145241</v>
      </c>
      <c r="O7" s="632">
        <v>287083</v>
      </c>
      <c r="P7" s="636">
        <f t="shared" si="0"/>
        <v>3824746</v>
      </c>
      <c r="Q7" s="636">
        <f t="shared" si="1"/>
        <v>240724</v>
      </c>
      <c r="R7" s="636">
        <f t="shared" si="2"/>
        <v>517713</v>
      </c>
      <c r="S7" s="636">
        <f t="shared" si="3"/>
        <v>276989</v>
      </c>
      <c r="T7" s="636">
        <f t="shared" si="4"/>
        <v>277837</v>
      </c>
      <c r="U7" s="636">
        <f t="shared" si="5"/>
        <v>554826</v>
      </c>
      <c r="V7" s="636">
        <f t="shared" si="6"/>
        <v>3824.7460000000001</v>
      </c>
      <c r="W7" s="636">
        <f t="shared" si="7"/>
        <v>240.72399999999999</v>
      </c>
      <c r="X7" s="636">
        <f t="shared" si="8"/>
        <v>517.71299999999997</v>
      </c>
      <c r="Y7" s="636">
        <f t="shared" si="9"/>
        <v>276.98899999999998</v>
      </c>
      <c r="Z7" s="636">
        <f t="shared" si="10"/>
        <v>277.83699999999999</v>
      </c>
      <c r="AA7" s="636">
        <f t="shared" si="11"/>
        <v>554.82600000000002</v>
      </c>
    </row>
    <row r="8" spans="1:27" ht="12.75" x14ac:dyDescent="0.2">
      <c r="A8" s="634" t="s">
        <v>204</v>
      </c>
      <c r="B8" s="635" t="s">
        <v>30</v>
      </c>
      <c r="C8" s="631">
        <v>2014</v>
      </c>
      <c r="D8" s="632">
        <v>3687063</v>
      </c>
      <c r="E8" s="632">
        <v>152907</v>
      </c>
      <c r="F8" s="632">
        <v>311539</v>
      </c>
      <c r="G8" s="632">
        <v>158632</v>
      </c>
      <c r="H8" s="632">
        <v>193470</v>
      </c>
      <c r="I8" s="632">
        <v>352102</v>
      </c>
      <c r="J8" s="632">
        <v>3480933.9999999991</v>
      </c>
      <c r="K8" s="632">
        <v>162317</v>
      </c>
      <c r="L8" s="632">
        <v>330415</v>
      </c>
      <c r="M8" s="632">
        <v>168098</v>
      </c>
      <c r="N8" s="632">
        <v>204464</v>
      </c>
      <c r="O8" s="632">
        <v>372562</v>
      </c>
      <c r="P8" s="636">
        <f t="shared" si="0"/>
        <v>7167996.9999999991</v>
      </c>
      <c r="Q8" s="636">
        <f t="shared" si="1"/>
        <v>315224</v>
      </c>
      <c r="R8" s="636">
        <f t="shared" si="2"/>
        <v>641954</v>
      </c>
      <c r="S8" s="636">
        <f t="shared" si="3"/>
        <v>326730</v>
      </c>
      <c r="T8" s="636">
        <f t="shared" si="4"/>
        <v>397934</v>
      </c>
      <c r="U8" s="636">
        <f t="shared" si="5"/>
        <v>724664</v>
      </c>
      <c r="V8" s="636">
        <f t="shared" si="6"/>
        <v>7167.9969999999994</v>
      </c>
      <c r="W8" s="636">
        <f t="shared" si="7"/>
        <v>315.22399999999999</v>
      </c>
      <c r="X8" s="636">
        <f t="shared" si="8"/>
        <v>641.95399999999995</v>
      </c>
      <c r="Y8" s="636">
        <f t="shared" si="9"/>
        <v>326.73</v>
      </c>
      <c r="Z8" s="636">
        <f t="shared" si="10"/>
        <v>397.93400000000003</v>
      </c>
      <c r="AA8" s="636">
        <f t="shared" si="11"/>
        <v>724.66399999999999</v>
      </c>
    </row>
    <row r="9" spans="1:27" ht="12.75" x14ac:dyDescent="0.2">
      <c r="A9" s="634" t="s">
        <v>204</v>
      </c>
      <c r="B9" s="635" t="s">
        <v>46</v>
      </c>
      <c r="C9" s="631">
        <v>2014</v>
      </c>
      <c r="D9" s="632">
        <v>2210915</v>
      </c>
      <c r="E9" s="632">
        <v>101981</v>
      </c>
      <c r="F9" s="632">
        <v>220439</v>
      </c>
      <c r="G9" s="632">
        <v>118458</v>
      </c>
      <c r="H9" s="632">
        <v>119358</v>
      </c>
      <c r="I9" s="632">
        <v>237816</v>
      </c>
      <c r="J9" s="632">
        <v>2061129.0000000005</v>
      </c>
      <c r="K9" s="632">
        <v>107341</v>
      </c>
      <c r="L9" s="632">
        <v>231913</v>
      </c>
      <c r="M9" s="632">
        <v>124572</v>
      </c>
      <c r="N9" s="632">
        <v>124758</v>
      </c>
      <c r="O9" s="632">
        <v>249330</v>
      </c>
      <c r="P9" s="636">
        <f t="shared" si="0"/>
        <v>4272044</v>
      </c>
      <c r="Q9" s="636">
        <f t="shared" si="1"/>
        <v>209322</v>
      </c>
      <c r="R9" s="636">
        <f t="shared" si="2"/>
        <v>452352</v>
      </c>
      <c r="S9" s="636">
        <f t="shared" si="3"/>
        <v>243030</v>
      </c>
      <c r="T9" s="636">
        <f t="shared" si="4"/>
        <v>244116</v>
      </c>
      <c r="U9" s="636">
        <f t="shared" si="5"/>
        <v>487146</v>
      </c>
      <c r="V9" s="636">
        <f t="shared" si="6"/>
        <v>4272.0439999999999</v>
      </c>
      <c r="W9" s="636">
        <f t="shared" si="7"/>
        <v>209.322</v>
      </c>
      <c r="X9" s="636">
        <f t="shared" si="8"/>
        <v>452.35199999999998</v>
      </c>
      <c r="Y9" s="636">
        <f t="shared" si="9"/>
        <v>243.03</v>
      </c>
      <c r="Z9" s="636">
        <f t="shared" si="10"/>
        <v>244.11600000000001</v>
      </c>
      <c r="AA9" s="636">
        <f t="shared" si="11"/>
        <v>487.14600000000002</v>
      </c>
    </row>
    <row r="10" spans="1:27" ht="12.75" x14ac:dyDescent="0.2">
      <c r="A10" s="634" t="s">
        <v>204</v>
      </c>
      <c r="B10" s="635" t="s">
        <v>68</v>
      </c>
      <c r="C10" s="631">
        <v>2014</v>
      </c>
      <c r="D10" s="632">
        <v>2285166</v>
      </c>
      <c r="E10" s="632">
        <v>101239</v>
      </c>
      <c r="F10" s="632">
        <v>218602</v>
      </c>
      <c r="G10" s="632">
        <v>117363</v>
      </c>
      <c r="H10" s="632">
        <v>167315</v>
      </c>
      <c r="I10" s="632">
        <v>284678</v>
      </c>
      <c r="J10" s="632">
        <v>2037677</v>
      </c>
      <c r="K10" s="632">
        <v>117696</v>
      </c>
      <c r="L10" s="632">
        <v>245103</v>
      </c>
      <c r="M10" s="632">
        <v>127407</v>
      </c>
      <c r="N10" s="632">
        <v>165736</v>
      </c>
      <c r="O10" s="632">
        <v>293143</v>
      </c>
      <c r="P10" s="636">
        <f t="shared" si="0"/>
        <v>4322843</v>
      </c>
      <c r="Q10" s="636">
        <f t="shared" si="1"/>
        <v>218935</v>
      </c>
      <c r="R10" s="636">
        <f t="shared" si="2"/>
        <v>463705</v>
      </c>
      <c r="S10" s="636">
        <f t="shared" si="3"/>
        <v>244770</v>
      </c>
      <c r="T10" s="636">
        <f t="shared" si="4"/>
        <v>333051</v>
      </c>
      <c r="U10" s="636">
        <f t="shared" si="5"/>
        <v>577821</v>
      </c>
      <c r="V10" s="636">
        <f t="shared" si="6"/>
        <v>4322.8429999999998</v>
      </c>
      <c r="W10" s="636">
        <f t="shared" si="7"/>
        <v>218.935</v>
      </c>
      <c r="X10" s="636">
        <f t="shared" si="8"/>
        <v>463.70499999999998</v>
      </c>
      <c r="Y10" s="636">
        <f t="shared" si="9"/>
        <v>244.77</v>
      </c>
      <c r="Z10" s="636">
        <f t="shared" si="10"/>
        <v>333.05099999999999</v>
      </c>
      <c r="AA10" s="636">
        <f t="shared" si="11"/>
        <v>577.82100000000003</v>
      </c>
    </row>
    <row r="11" spans="1:27" ht="12.75" x14ac:dyDescent="0.2">
      <c r="A11" s="634" t="s">
        <v>204</v>
      </c>
      <c r="B11" s="635" t="s">
        <v>92</v>
      </c>
      <c r="C11" s="631">
        <v>2014</v>
      </c>
      <c r="D11" s="632">
        <v>8615924</v>
      </c>
      <c r="E11" s="632">
        <v>575645</v>
      </c>
      <c r="F11" s="632">
        <v>1160388</v>
      </c>
      <c r="G11" s="632">
        <v>584743</v>
      </c>
      <c r="H11" s="632">
        <v>696379</v>
      </c>
      <c r="I11" s="632">
        <v>1281122</v>
      </c>
      <c r="J11" s="632">
        <v>7990951</v>
      </c>
      <c r="K11" s="632">
        <v>609078</v>
      </c>
      <c r="L11" s="632">
        <v>1213650.9999999998</v>
      </c>
      <c r="M11" s="632">
        <v>604573</v>
      </c>
      <c r="N11" s="632">
        <v>715323</v>
      </c>
      <c r="O11" s="632">
        <v>1319896</v>
      </c>
      <c r="P11" s="636">
        <f t="shared" si="0"/>
        <v>16606875</v>
      </c>
      <c r="Q11" s="636">
        <f t="shared" si="1"/>
        <v>1184723</v>
      </c>
      <c r="R11" s="636">
        <f t="shared" si="2"/>
        <v>2374039</v>
      </c>
      <c r="S11" s="636">
        <f t="shared" si="3"/>
        <v>1189316</v>
      </c>
      <c r="T11" s="636">
        <f t="shared" si="4"/>
        <v>1411702</v>
      </c>
      <c r="U11" s="636">
        <f t="shared" si="5"/>
        <v>2601018</v>
      </c>
      <c r="V11" s="636">
        <f t="shared" si="6"/>
        <v>16606.875</v>
      </c>
      <c r="W11" s="636">
        <f t="shared" si="7"/>
        <v>1184.723</v>
      </c>
      <c r="X11" s="636">
        <f t="shared" si="8"/>
        <v>2374.0390000000002</v>
      </c>
      <c r="Y11" s="636">
        <f t="shared" si="9"/>
        <v>1189.316</v>
      </c>
      <c r="Z11" s="636">
        <f t="shared" si="10"/>
        <v>1411.702</v>
      </c>
      <c r="AA11" s="636">
        <f t="shared" si="11"/>
        <v>2601.018</v>
      </c>
    </row>
    <row r="12" spans="1:27" ht="12.75" x14ac:dyDescent="0.2">
      <c r="A12" s="634" t="s">
        <v>204</v>
      </c>
      <c r="B12" s="635" t="s">
        <v>96</v>
      </c>
      <c r="C12" s="631">
        <v>2014</v>
      </c>
      <c r="D12" s="632">
        <v>2850700.9999999995</v>
      </c>
      <c r="E12" s="632">
        <v>232347</v>
      </c>
      <c r="F12" s="632">
        <v>487976</v>
      </c>
      <c r="G12" s="632">
        <v>255629</v>
      </c>
      <c r="H12" s="632">
        <v>291214</v>
      </c>
      <c r="I12" s="632">
        <v>546843</v>
      </c>
      <c r="J12" s="632">
        <v>2774311</v>
      </c>
      <c r="K12" s="632">
        <v>240354</v>
      </c>
      <c r="L12" s="632">
        <v>505772.00000000006</v>
      </c>
      <c r="M12" s="632">
        <v>265418</v>
      </c>
      <c r="N12" s="632">
        <v>295177</v>
      </c>
      <c r="O12" s="632">
        <v>560595</v>
      </c>
      <c r="P12" s="636">
        <f t="shared" si="0"/>
        <v>5625012</v>
      </c>
      <c r="Q12" s="636">
        <f t="shared" si="1"/>
        <v>472701</v>
      </c>
      <c r="R12" s="636">
        <f t="shared" si="2"/>
        <v>993748</v>
      </c>
      <c r="S12" s="636">
        <f t="shared" si="3"/>
        <v>521047</v>
      </c>
      <c r="T12" s="636">
        <f t="shared" si="4"/>
        <v>586391</v>
      </c>
      <c r="U12" s="636">
        <f t="shared" si="5"/>
        <v>1107438</v>
      </c>
      <c r="V12" s="636">
        <f t="shared" si="6"/>
        <v>5625.0119999999997</v>
      </c>
      <c r="W12" s="636">
        <f t="shared" si="7"/>
        <v>472.70100000000002</v>
      </c>
      <c r="X12" s="636">
        <f t="shared" si="8"/>
        <v>993.74800000000005</v>
      </c>
      <c r="Y12" s="636">
        <f t="shared" si="9"/>
        <v>521.04700000000003</v>
      </c>
      <c r="Z12" s="636">
        <f t="shared" si="10"/>
        <v>586.39099999999996</v>
      </c>
      <c r="AA12" s="636">
        <f t="shared" si="11"/>
        <v>1107.4380000000001</v>
      </c>
    </row>
    <row r="13" spans="1:27" ht="12.75" x14ac:dyDescent="0.2">
      <c r="A13" s="634" t="s">
        <v>204</v>
      </c>
      <c r="B13" s="635" t="s">
        <v>119</v>
      </c>
      <c r="C13" s="631">
        <v>2014</v>
      </c>
      <c r="D13" s="632">
        <v>314489</v>
      </c>
      <c r="E13" s="632">
        <v>18470</v>
      </c>
      <c r="F13" s="632">
        <v>39245</v>
      </c>
      <c r="G13" s="632">
        <v>20775</v>
      </c>
      <c r="H13" s="632">
        <v>21216</v>
      </c>
      <c r="I13" s="632">
        <v>41991</v>
      </c>
      <c r="J13" s="632">
        <v>307051.99999999994</v>
      </c>
      <c r="K13" s="632">
        <v>19936</v>
      </c>
      <c r="L13" s="632">
        <v>42086</v>
      </c>
      <c r="M13" s="632">
        <v>22150</v>
      </c>
      <c r="N13" s="632">
        <v>22800</v>
      </c>
      <c r="O13" s="632">
        <v>44950</v>
      </c>
      <c r="P13" s="636">
        <f t="shared" si="0"/>
        <v>621541</v>
      </c>
      <c r="Q13" s="636">
        <f t="shared" si="1"/>
        <v>38406</v>
      </c>
      <c r="R13" s="636">
        <f t="shared" si="2"/>
        <v>81331</v>
      </c>
      <c r="S13" s="636">
        <f t="shared" si="3"/>
        <v>42925</v>
      </c>
      <c r="T13" s="636">
        <f t="shared" si="4"/>
        <v>44016</v>
      </c>
      <c r="U13" s="636">
        <f t="shared" si="5"/>
        <v>86941</v>
      </c>
      <c r="V13" s="636">
        <f t="shared" si="6"/>
        <v>621.54100000000005</v>
      </c>
      <c r="W13" s="636">
        <f t="shared" si="7"/>
        <v>38.405999999999999</v>
      </c>
      <c r="X13" s="636">
        <f t="shared" si="8"/>
        <v>81.331000000000003</v>
      </c>
      <c r="Y13" s="636">
        <f t="shared" si="9"/>
        <v>42.924999999999997</v>
      </c>
      <c r="Z13" s="636">
        <f t="shared" si="10"/>
        <v>44.015999999999998</v>
      </c>
      <c r="AA13" s="636">
        <f t="shared" si="11"/>
        <v>86.941000000000003</v>
      </c>
    </row>
    <row r="14" spans="1:27" ht="12.75" x14ac:dyDescent="0.2">
      <c r="A14" s="634" t="s">
        <v>204</v>
      </c>
      <c r="B14" s="635" t="s">
        <v>146</v>
      </c>
      <c r="C14" s="631">
        <v>2014</v>
      </c>
      <c r="D14" s="632">
        <v>1821411.9999999995</v>
      </c>
      <c r="E14" s="632">
        <v>83077</v>
      </c>
      <c r="F14" s="632">
        <v>184279</v>
      </c>
      <c r="G14" s="632">
        <v>101202</v>
      </c>
      <c r="H14" s="632">
        <v>145866</v>
      </c>
      <c r="I14" s="632">
        <v>247068</v>
      </c>
      <c r="J14" s="632">
        <v>1639965</v>
      </c>
      <c r="K14" s="632">
        <v>84913</v>
      </c>
      <c r="L14" s="632">
        <v>188785</v>
      </c>
      <c r="M14" s="632">
        <v>103872</v>
      </c>
      <c r="N14" s="632">
        <v>146761</v>
      </c>
      <c r="O14" s="632">
        <v>250633</v>
      </c>
      <c r="P14" s="636">
        <f t="shared" si="0"/>
        <v>3461376.9999999995</v>
      </c>
      <c r="Q14" s="636">
        <f t="shared" si="1"/>
        <v>167990</v>
      </c>
      <c r="R14" s="636">
        <f t="shared" si="2"/>
        <v>373064</v>
      </c>
      <c r="S14" s="636">
        <f t="shared" si="3"/>
        <v>205074</v>
      </c>
      <c r="T14" s="636">
        <f t="shared" si="4"/>
        <v>292627</v>
      </c>
      <c r="U14" s="636">
        <f t="shared" si="5"/>
        <v>497701</v>
      </c>
      <c r="V14" s="636">
        <f t="shared" si="6"/>
        <v>3461.3769999999995</v>
      </c>
      <c r="W14" s="636">
        <f t="shared" si="7"/>
        <v>167.99</v>
      </c>
      <c r="X14" s="636">
        <f t="shared" si="8"/>
        <v>373.06400000000002</v>
      </c>
      <c r="Y14" s="636">
        <f t="shared" si="9"/>
        <v>205.07400000000001</v>
      </c>
      <c r="Z14" s="636">
        <f t="shared" si="10"/>
        <v>292.62700000000001</v>
      </c>
      <c r="AA14" s="636">
        <f t="shared" si="11"/>
        <v>497.70100000000002</v>
      </c>
    </row>
    <row r="15" spans="1:27" ht="12.75" x14ac:dyDescent="0.2">
      <c r="A15" s="634" t="s">
        <v>204</v>
      </c>
      <c r="B15" s="635" t="s">
        <v>147</v>
      </c>
      <c r="C15" s="631">
        <v>2014</v>
      </c>
      <c r="D15" s="632">
        <v>11102049</v>
      </c>
      <c r="E15" s="632">
        <v>521484.00000000006</v>
      </c>
      <c r="F15" s="632">
        <v>1063954.0000000002</v>
      </c>
      <c r="G15" s="632">
        <v>542470</v>
      </c>
      <c r="H15" s="632">
        <v>650791</v>
      </c>
      <c r="I15" s="632">
        <v>1193261</v>
      </c>
      <c r="J15" s="632">
        <v>10538119</v>
      </c>
      <c r="K15" s="632">
        <v>551065</v>
      </c>
      <c r="L15" s="632">
        <v>1121320.0000000002</v>
      </c>
      <c r="M15" s="632">
        <v>570255</v>
      </c>
      <c r="N15" s="632">
        <v>682698</v>
      </c>
      <c r="O15" s="632">
        <v>1252953</v>
      </c>
      <c r="P15" s="636">
        <f t="shared" si="0"/>
        <v>21640168</v>
      </c>
      <c r="Q15" s="636">
        <f t="shared" si="1"/>
        <v>1072549</v>
      </c>
      <c r="R15" s="636">
        <f t="shared" si="2"/>
        <v>2185274.0000000005</v>
      </c>
      <c r="S15" s="636">
        <f t="shared" si="3"/>
        <v>1112725</v>
      </c>
      <c r="T15" s="636">
        <f t="shared" si="4"/>
        <v>1333489</v>
      </c>
      <c r="U15" s="636">
        <f t="shared" si="5"/>
        <v>2446214</v>
      </c>
      <c r="V15" s="636">
        <f t="shared" si="6"/>
        <v>21640.168000000001</v>
      </c>
      <c r="W15" s="636">
        <f t="shared" si="7"/>
        <v>1072.549</v>
      </c>
      <c r="X15" s="636">
        <f t="shared" si="8"/>
        <v>2185.2740000000003</v>
      </c>
      <c r="Y15" s="636">
        <f t="shared" si="9"/>
        <v>1112.7249999999999</v>
      </c>
      <c r="Z15" s="636">
        <f t="shared" si="10"/>
        <v>1333.489</v>
      </c>
      <c r="AA15" s="636">
        <f t="shared" si="11"/>
        <v>2446.2139999999999</v>
      </c>
    </row>
    <row r="16" spans="1:27" ht="12.75" x14ac:dyDescent="0.2">
      <c r="A16" s="634" t="s">
        <v>204</v>
      </c>
      <c r="B16" s="635" t="s">
        <v>148</v>
      </c>
      <c r="C16" s="631">
        <v>2014</v>
      </c>
      <c r="D16" s="632">
        <v>76776822</v>
      </c>
      <c r="E16" s="632">
        <v>3302265</v>
      </c>
      <c r="F16" s="632">
        <v>6638918</v>
      </c>
      <c r="G16" s="632">
        <v>3336653</v>
      </c>
      <c r="H16" s="632">
        <v>4793633</v>
      </c>
      <c r="I16" s="632">
        <v>8130286</v>
      </c>
      <c r="J16" s="632">
        <v>65690830.000000015</v>
      </c>
      <c r="K16" s="632">
        <v>3468909</v>
      </c>
      <c r="L16" s="632">
        <v>6957486.0000000009</v>
      </c>
      <c r="M16" s="632">
        <v>3488577</v>
      </c>
      <c r="N16" s="632">
        <v>4954823</v>
      </c>
      <c r="O16" s="632">
        <v>8443400</v>
      </c>
      <c r="P16" s="636">
        <f t="shared" si="0"/>
        <v>142467652</v>
      </c>
      <c r="Q16" s="636">
        <f t="shared" si="1"/>
        <v>6771174</v>
      </c>
      <c r="R16" s="636">
        <f t="shared" si="2"/>
        <v>13596404</v>
      </c>
      <c r="S16" s="636">
        <f t="shared" si="3"/>
        <v>6825230</v>
      </c>
      <c r="T16" s="636">
        <f t="shared" si="4"/>
        <v>9748456</v>
      </c>
      <c r="U16" s="636">
        <f t="shared" si="5"/>
        <v>16573686</v>
      </c>
      <c r="V16" s="636">
        <f t="shared" si="6"/>
        <v>142467.652</v>
      </c>
      <c r="W16" s="636">
        <f t="shared" si="7"/>
        <v>6771.174</v>
      </c>
      <c r="X16" s="636">
        <f t="shared" si="8"/>
        <v>13596.404</v>
      </c>
      <c r="Y16" s="636">
        <f t="shared" si="9"/>
        <v>6825.23</v>
      </c>
      <c r="Z16" s="636">
        <f t="shared" si="10"/>
        <v>9748.4560000000001</v>
      </c>
      <c r="AA16" s="636">
        <f t="shared" si="11"/>
        <v>16573.686000000002</v>
      </c>
    </row>
    <row r="17" spans="1:27" ht="12.75" x14ac:dyDescent="0.2">
      <c r="A17" s="634" t="s">
        <v>204</v>
      </c>
      <c r="B17" s="635" t="s">
        <v>158</v>
      </c>
      <c r="C17" s="631">
        <v>2014</v>
      </c>
      <c r="D17" s="632">
        <v>4841487</v>
      </c>
      <c r="E17" s="632">
        <v>267306</v>
      </c>
      <c r="F17" s="632">
        <v>552368.99999999988</v>
      </c>
      <c r="G17" s="632">
        <v>285063</v>
      </c>
      <c r="H17" s="632">
        <v>319988</v>
      </c>
      <c r="I17" s="632">
        <v>605051</v>
      </c>
      <c r="J17" s="632">
        <v>4626891.0000000009</v>
      </c>
      <c r="K17" s="632">
        <v>280317</v>
      </c>
      <c r="L17" s="632">
        <v>579627</v>
      </c>
      <c r="M17" s="632">
        <v>299310</v>
      </c>
      <c r="N17" s="632">
        <v>332264</v>
      </c>
      <c r="O17" s="632">
        <v>631574</v>
      </c>
      <c r="P17" s="636">
        <f t="shared" si="0"/>
        <v>9468378</v>
      </c>
      <c r="Q17" s="636">
        <f t="shared" si="1"/>
        <v>547623</v>
      </c>
      <c r="R17" s="636">
        <f t="shared" si="2"/>
        <v>1131996</v>
      </c>
      <c r="S17" s="636">
        <f t="shared" si="3"/>
        <v>584373</v>
      </c>
      <c r="T17" s="636">
        <f t="shared" si="4"/>
        <v>652252</v>
      </c>
      <c r="U17" s="636">
        <f t="shared" si="5"/>
        <v>1236625</v>
      </c>
      <c r="V17" s="636">
        <f t="shared" si="6"/>
        <v>9468.3780000000006</v>
      </c>
      <c r="W17" s="636">
        <f t="shared" si="7"/>
        <v>547.62300000000005</v>
      </c>
      <c r="X17" s="636">
        <f t="shared" si="8"/>
        <v>1131.9960000000001</v>
      </c>
      <c r="Y17" s="636">
        <f t="shared" si="9"/>
        <v>584.37300000000005</v>
      </c>
      <c r="Z17" s="636">
        <f t="shared" si="10"/>
        <v>652.25199999999995</v>
      </c>
      <c r="AA17" s="636">
        <f t="shared" si="11"/>
        <v>1236.625</v>
      </c>
    </row>
    <row r="18" spans="1:27" ht="12.75" x14ac:dyDescent="0.2">
      <c r="A18" s="634" t="s">
        <v>204</v>
      </c>
      <c r="B18" s="635" t="s">
        <v>174</v>
      </c>
      <c r="C18" s="631">
        <v>2014</v>
      </c>
      <c r="D18" s="632">
        <v>4191646.0000000005</v>
      </c>
      <c r="E18" s="632">
        <v>404208</v>
      </c>
      <c r="F18" s="632">
        <v>827763</v>
      </c>
      <c r="G18" s="632">
        <v>423555</v>
      </c>
      <c r="H18" s="632">
        <v>420988</v>
      </c>
      <c r="I18" s="632">
        <v>844543</v>
      </c>
      <c r="J18" s="632">
        <v>4217300</v>
      </c>
      <c r="K18" s="632">
        <v>424007</v>
      </c>
      <c r="L18" s="632">
        <v>863667</v>
      </c>
      <c r="M18" s="632">
        <v>439660</v>
      </c>
      <c r="N18" s="632">
        <v>429662</v>
      </c>
      <c r="O18" s="632">
        <v>869322</v>
      </c>
      <c r="P18" s="636">
        <f t="shared" si="0"/>
        <v>8408946</v>
      </c>
      <c r="Q18" s="636">
        <f t="shared" si="1"/>
        <v>828215</v>
      </c>
      <c r="R18" s="636">
        <f t="shared" si="2"/>
        <v>1691430</v>
      </c>
      <c r="S18" s="636">
        <f t="shared" si="3"/>
        <v>863215</v>
      </c>
      <c r="T18" s="636">
        <f t="shared" si="4"/>
        <v>850650</v>
      </c>
      <c r="U18" s="636">
        <f t="shared" si="5"/>
        <v>1713865</v>
      </c>
      <c r="V18" s="636">
        <f t="shared" si="6"/>
        <v>8408.9459999999999</v>
      </c>
      <c r="W18" s="636">
        <f t="shared" si="7"/>
        <v>828.21500000000003</v>
      </c>
      <c r="X18" s="636">
        <f t="shared" si="8"/>
        <v>1691.43</v>
      </c>
      <c r="Y18" s="636">
        <f t="shared" si="9"/>
        <v>863.21500000000003</v>
      </c>
      <c r="Z18" s="636">
        <f t="shared" si="10"/>
        <v>850.65</v>
      </c>
      <c r="AA18" s="636">
        <f t="shared" si="11"/>
        <v>1713.865</v>
      </c>
    </row>
    <row r="19" spans="1:27" ht="12.75" x14ac:dyDescent="0.2">
      <c r="A19" s="634" t="s">
        <v>204</v>
      </c>
      <c r="B19" s="635" t="s">
        <v>176</v>
      </c>
      <c r="C19" s="631">
        <v>2014</v>
      </c>
      <c r="D19" s="632">
        <v>1052739</v>
      </c>
      <c r="E19" s="632">
        <v>58783</v>
      </c>
      <c r="F19" s="632">
        <v>124722</v>
      </c>
      <c r="G19" s="632">
        <v>65939</v>
      </c>
      <c r="H19" s="632">
        <v>78393</v>
      </c>
      <c r="I19" s="632">
        <v>144332</v>
      </c>
      <c r="J19" s="632">
        <v>1055694.9999999998</v>
      </c>
      <c r="K19" s="632">
        <v>62812</v>
      </c>
      <c r="L19" s="632">
        <v>133026</v>
      </c>
      <c r="M19" s="632">
        <v>70214</v>
      </c>
      <c r="N19" s="632">
        <v>82248</v>
      </c>
      <c r="O19" s="632">
        <v>152462</v>
      </c>
      <c r="P19" s="636">
        <f t="shared" si="0"/>
        <v>2108434</v>
      </c>
      <c r="Q19" s="636">
        <f t="shared" si="1"/>
        <v>121595</v>
      </c>
      <c r="R19" s="636">
        <f t="shared" si="2"/>
        <v>257748</v>
      </c>
      <c r="S19" s="636">
        <f t="shared" si="3"/>
        <v>136153</v>
      </c>
      <c r="T19" s="636">
        <f t="shared" si="4"/>
        <v>160641</v>
      </c>
      <c r="U19" s="636">
        <f t="shared" si="5"/>
        <v>296794</v>
      </c>
      <c r="V19" s="636">
        <f t="shared" si="6"/>
        <v>2108.4340000000002</v>
      </c>
      <c r="W19" s="636">
        <f t="shared" si="7"/>
        <v>121.595</v>
      </c>
      <c r="X19" s="636">
        <f t="shared" si="8"/>
        <v>257.74799999999999</v>
      </c>
      <c r="Y19" s="636">
        <f t="shared" si="9"/>
        <v>136.15299999999999</v>
      </c>
      <c r="Z19" s="636">
        <f t="shared" si="10"/>
        <v>160.64099999999999</v>
      </c>
      <c r="AA19" s="636">
        <f t="shared" si="11"/>
        <v>296.79399999999998</v>
      </c>
    </row>
    <row r="20" spans="1:27" ht="12.75" x14ac:dyDescent="0.2">
      <c r="A20" s="634" t="s">
        <v>204</v>
      </c>
      <c r="B20" s="635" t="s">
        <v>182</v>
      </c>
      <c r="C20" s="631">
        <v>2014</v>
      </c>
      <c r="D20" s="632">
        <v>38599169.000000007</v>
      </c>
      <c r="E20" s="632">
        <v>3167504</v>
      </c>
      <c r="F20" s="632">
        <v>6341728.9999999991</v>
      </c>
      <c r="G20" s="632">
        <v>3174225</v>
      </c>
      <c r="H20" s="632">
        <v>3097475</v>
      </c>
      <c r="I20" s="632">
        <v>6271700</v>
      </c>
      <c r="J20" s="632">
        <v>37237854.999999993</v>
      </c>
      <c r="K20" s="632">
        <v>3291528</v>
      </c>
      <c r="L20" s="632">
        <v>6572302</v>
      </c>
      <c r="M20" s="632">
        <v>3280774</v>
      </c>
      <c r="N20" s="632">
        <v>3168345</v>
      </c>
      <c r="O20" s="632">
        <v>6449119</v>
      </c>
      <c r="P20" s="636">
        <f t="shared" si="0"/>
        <v>75837024</v>
      </c>
      <c r="Q20" s="636">
        <f t="shared" si="1"/>
        <v>6459032</v>
      </c>
      <c r="R20" s="636">
        <f t="shared" si="2"/>
        <v>12914031</v>
      </c>
      <c r="S20" s="636">
        <f t="shared" si="3"/>
        <v>6454999</v>
      </c>
      <c r="T20" s="636">
        <f t="shared" si="4"/>
        <v>6265820</v>
      </c>
      <c r="U20" s="636">
        <f t="shared" si="5"/>
        <v>12720819</v>
      </c>
      <c r="V20" s="636">
        <f t="shared" si="6"/>
        <v>75837.024000000005</v>
      </c>
      <c r="W20" s="636">
        <f t="shared" si="7"/>
        <v>6459.0320000000002</v>
      </c>
      <c r="X20" s="636">
        <f t="shared" si="8"/>
        <v>12914.031000000001</v>
      </c>
      <c r="Y20" s="636">
        <f t="shared" si="9"/>
        <v>6454.9989999999998</v>
      </c>
      <c r="Z20" s="636">
        <f t="shared" si="10"/>
        <v>6265.82</v>
      </c>
      <c r="AA20" s="636">
        <f t="shared" si="11"/>
        <v>12720.819</v>
      </c>
    </row>
    <row r="21" spans="1:27" ht="12.75" x14ac:dyDescent="0.2">
      <c r="A21" s="634" t="s">
        <v>204</v>
      </c>
      <c r="B21" s="635" t="s">
        <v>183</v>
      </c>
      <c r="C21" s="631">
        <v>2014</v>
      </c>
      <c r="D21" s="632">
        <v>2697995</v>
      </c>
      <c r="E21" s="632">
        <v>239495</v>
      </c>
      <c r="F21" s="632">
        <v>476973</v>
      </c>
      <c r="G21" s="632">
        <v>237478</v>
      </c>
      <c r="H21" s="632">
        <v>278751</v>
      </c>
      <c r="I21" s="632">
        <v>516229</v>
      </c>
      <c r="J21" s="632">
        <v>2609176.9999999991</v>
      </c>
      <c r="K21" s="632">
        <v>246069</v>
      </c>
      <c r="L21" s="632">
        <v>489341</v>
      </c>
      <c r="M21" s="632">
        <v>243272</v>
      </c>
      <c r="N21" s="632">
        <v>282261</v>
      </c>
      <c r="O21" s="632">
        <v>525533</v>
      </c>
      <c r="P21" s="636">
        <f t="shared" si="0"/>
        <v>5307171.9999999991</v>
      </c>
      <c r="Q21" s="636">
        <f t="shared" si="1"/>
        <v>485564</v>
      </c>
      <c r="R21" s="636">
        <f t="shared" si="2"/>
        <v>966314</v>
      </c>
      <c r="S21" s="636">
        <f t="shared" si="3"/>
        <v>480750</v>
      </c>
      <c r="T21" s="636">
        <f t="shared" si="4"/>
        <v>561012</v>
      </c>
      <c r="U21" s="636">
        <f t="shared" si="5"/>
        <v>1041762</v>
      </c>
      <c r="V21" s="636">
        <f t="shared" si="6"/>
        <v>5307.1719999999987</v>
      </c>
      <c r="W21" s="636">
        <f t="shared" si="7"/>
        <v>485.56400000000002</v>
      </c>
      <c r="X21" s="636">
        <f t="shared" si="8"/>
        <v>966.31399999999996</v>
      </c>
      <c r="Y21" s="636">
        <f t="shared" si="9"/>
        <v>480.75</v>
      </c>
      <c r="Z21" s="636">
        <f t="shared" si="10"/>
        <v>561.01199999999994</v>
      </c>
      <c r="AA21" s="636">
        <f t="shared" si="11"/>
        <v>1041.7619999999999</v>
      </c>
    </row>
    <row r="22" spans="1:27" ht="12.75" x14ac:dyDescent="0.2">
      <c r="A22" s="634" t="s">
        <v>204</v>
      </c>
      <c r="B22" s="635" t="s">
        <v>186</v>
      </c>
      <c r="C22" s="631">
        <v>2014</v>
      </c>
      <c r="D22" s="632">
        <v>24239946.000000004</v>
      </c>
      <c r="E22" s="632">
        <v>894817</v>
      </c>
      <c r="F22" s="632">
        <v>1975286</v>
      </c>
      <c r="G22" s="632">
        <v>1080469</v>
      </c>
      <c r="H22" s="632">
        <v>1461397</v>
      </c>
      <c r="I22" s="632">
        <v>2541866</v>
      </c>
      <c r="J22" s="632">
        <v>20701357.000000004</v>
      </c>
      <c r="K22" s="632">
        <v>947822</v>
      </c>
      <c r="L22" s="632">
        <v>2079744.0000000002</v>
      </c>
      <c r="M22" s="632">
        <v>1131922</v>
      </c>
      <c r="N22" s="632">
        <v>1531000</v>
      </c>
      <c r="O22" s="632">
        <v>2662922</v>
      </c>
      <c r="P22" s="636">
        <f t="shared" si="0"/>
        <v>44941303.000000007</v>
      </c>
      <c r="Q22" s="636">
        <f t="shared" si="1"/>
        <v>1842639</v>
      </c>
      <c r="R22" s="636">
        <f t="shared" si="2"/>
        <v>4055030</v>
      </c>
      <c r="S22" s="636">
        <f t="shared" si="3"/>
        <v>2212391</v>
      </c>
      <c r="T22" s="636">
        <f t="shared" si="4"/>
        <v>2992397</v>
      </c>
      <c r="U22" s="636">
        <f t="shared" si="5"/>
        <v>5204788</v>
      </c>
      <c r="V22" s="636">
        <f t="shared" si="6"/>
        <v>44941.303000000007</v>
      </c>
      <c r="W22" s="636">
        <f t="shared" si="7"/>
        <v>1842.6389999999999</v>
      </c>
      <c r="X22" s="636">
        <f t="shared" si="8"/>
        <v>4055.03</v>
      </c>
      <c r="Y22" s="636">
        <f t="shared" si="9"/>
        <v>2212.3910000000001</v>
      </c>
      <c r="Z22" s="636">
        <f t="shared" si="10"/>
        <v>2992.3969999999999</v>
      </c>
      <c r="AA22" s="636">
        <f t="shared" si="11"/>
        <v>5204.7879999999996</v>
      </c>
    </row>
    <row r="23" spans="1:27" ht="12.75" x14ac:dyDescent="0.2">
      <c r="A23" s="634" t="s">
        <v>204</v>
      </c>
      <c r="B23" s="635" t="s">
        <v>192</v>
      </c>
      <c r="C23" s="631">
        <v>2014</v>
      </c>
      <c r="D23" s="632">
        <v>14740487.000000002</v>
      </c>
      <c r="E23" s="632">
        <v>1263908</v>
      </c>
      <c r="F23" s="632">
        <v>2671283.9999999995</v>
      </c>
      <c r="G23" s="632">
        <v>1407376</v>
      </c>
      <c r="H23" s="632">
        <v>1543149</v>
      </c>
      <c r="I23" s="632">
        <v>2950525</v>
      </c>
      <c r="J23" s="632">
        <v>14584433</v>
      </c>
      <c r="K23" s="632">
        <v>1308925</v>
      </c>
      <c r="L23" s="632">
        <v>2766595.0000000005</v>
      </c>
      <c r="M23" s="632">
        <v>1457670</v>
      </c>
      <c r="N23" s="632">
        <v>1592800</v>
      </c>
      <c r="O23" s="632">
        <v>3050470</v>
      </c>
      <c r="P23" s="636">
        <f t="shared" si="0"/>
        <v>29324920</v>
      </c>
      <c r="Q23" s="636">
        <f t="shared" si="1"/>
        <v>2572833</v>
      </c>
      <c r="R23" s="636">
        <f t="shared" si="2"/>
        <v>5437879</v>
      </c>
      <c r="S23" s="636">
        <f t="shared" si="3"/>
        <v>2865046</v>
      </c>
      <c r="T23" s="636">
        <f t="shared" si="4"/>
        <v>3135949</v>
      </c>
      <c r="U23" s="636">
        <f t="shared" si="5"/>
        <v>6000995</v>
      </c>
      <c r="V23" s="636">
        <f t="shared" si="6"/>
        <v>29324.92</v>
      </c>
      <c r="W23" s="636">
        <f t="shared" si="7"/>
        <v>2572.8330000000001</v>
      </c>
      <c r="X23" s="636">
        <f t="shared" si="8"/>
        <v>5437.8789999999999</v>
      </c>
      <c r="Y23" s="636">
        <f t="shared" si="9"/>
        <v>2865.0459999999998</v>
      </c>
      <c r="Z23" s="636">
        <f t="shared" si="10"/>
        <v>3135.9490000000001</v>
      </c>
      <c r="AA23" s="636">
        <f t="shared" si="11"/>
        <v>6000.9949999999999</v>
      </c>
    </row>
    <row r="24" spans="1:27" ht="12.75" x14ac:dyDescent="0.2">
      <c r="A24" s="634" t="s">
        <v>243</v>
      </c>
      <c r="B24" s="635" t="s">
        <v>29</v>
      </c>
      <c r="C24" s="631">
        <v>2014</v>
      </c>
      <c r="D24" s="632">
        <v>208878</v>
      </c>
      <c r="E24" s="632">
        <v>18010</v>
      </c>
      <c r="F24" s="632">
        <v>34571</v>
      </c>
      <c r="G24" s="632">
        <v>16561</v>
      </c>
      <c r="H24" s="632">
        <v>16950</v>
      </c>
      <c r="I24" s="632">
        <v>33511</v>
      </c>
      <c r="J24" s="632">
        <v>214329</v>
      </c>
      <c r="K24" s="632">
        <v>19018</v>
      </c>
      <c r="L24" s="632">
        <v>36884</v>
      </c>
      <c r="M24" s="632">
        <v>17866</v>
      </c>
      <c r="N24" s="632">
        <v>18027</v>
      </c>
      <c r="O24" s="632">
        <v>35893</v>
      </c>
      <c r="P24" s="636">
        <f t="shared" si="0"/>
        <v>423207</v>
      </c>
      <c r="Q24" s="636">
        <f t="shared" si="1"/>
        <v>37028</v>
      </c>
      <c r="R24" s="636">
        <f t="shared" si="2"/>
        <v>71455</v>
      </c>
      <c r="S24" s="636">
        <f t="shared" si="3"/>
        <v>34427</v>
      </c>
      <c r="T24" s="636">
        <f t="shared" si="4"/>
        <v>34977</v>
      </c>
      <c r="U24" s="636">
        <f t="shared" si="5"/>
        <v>69404</v>
      </c>
      <c r="V24" s="636">
        <f t="shared" si="6"/>
        <v>423.20699999999999</v>
      </c>
      <c r="W24" s="636">
        <f t="shared" si="7"/>
        <v>37.027999999999999</v>
      </c>
      <c r="X24" s="636">
        <f t="shared" si="8"/>
        <v>71.454999999999998</v>
      </c>
      <c r="Y24" s="636">
        <f t="shared" si="9"/>
        <v>34.427</v>
      </c>
      <c r="Z24" s="636">
        <f t="shared" si="10"/>
        <v>34.976999999999997</v>
      </c>
      <c r="AA24" s="636">
        <f t="shared" si="11"/>
        <v>69.403999999999996</v>
      </c>
    </row>
    <row r="25" spans="1:27" ht="12.75" x14ac:dyDescent="0.2">
      <c r="A25" s="634" t="s">
        <v>243</v>
      </c>
      <c r="B25" s="635" t="s">
        <v>33</v>
      </c>
      <c r="C25" s="631">
        <v>2014</v>
      </c>
      <c r="D25" s="632">
        <v>7886298</v>
      </c>
      <c r="E25" s="632">
        <v>726012</v>
      </c>
      <c r="F25" s="632">
        <v>1430424</v>
      </c>
      <c r="G25" s="632">
        <v>704412</v>
      </c>
      <c r="H25" s="632">
        <v>757217</v>
      </c>
      <c r="I25" s="632">
        <v>1461629</v>
      </c>
      <c r="J25" s="632">
        <v>7521971.0000000009</v>
      </c>
      <c r="K25" s="632">
        <v>757989</v>
      </c>
      <c r="L25" s="632">
        <v>1510621</v>
      </c>
      <c r="M25" s="632">
        <v>752632</v>
      </c>
      <c r="N25" s="632">
        <v>777512</v>
      </c>
      <c r="O25" s="632">
        <v>1530144</v>
      </c>
      <c r="P25" s="636">
        <f t="shared" si="0"/>
        <v>15408269</v>
      </c>
      <c r="Q25" s="636">
        <f t="shared" si="1"/>
        <v>1484001</v>
      </c>
      <c r="R25" s="636">
        <f t="shared" si="2"/>
        <v>2941045</v>
      </c>
      <c r="S25" s="636">
        <f t="shared" si="3"/>
        <v>1457044</v>
      </c>
      <c r="T25" s="636">
        <f t="shared" si="4"/>
        <v>1534729</v>
      </c>
      <c r="U25" s="636">
        <f t="shared" si="5"/>
        <v>2991773</v>
      </c>
      <c r="V25" s="636">
        <f t="shared" si="6"/>
        <v>15408.269</v>
      </c>
      <c r="W25" s="636">
        <f t="shared" si="7"/>
        <v>1484.001</v>
      </c>
      <c r="X25" s="636">
        <f t="shared" si="8"/>
        <v>2941.0450000000001</v>
      </c>
      <c r="Y25" s="636">
        <f t="shared" si="9"/>
        <v>1457.0440000000001</v>
      </c>
      <c r="Z25" s="636">
        <f t="shared" si="10"/>
        <v>1534.729</v>
      </c>
      <c r="AA25" s="636">
        <f t="shared" si="11"/>
        <v>2991.7730000000001</v>
      </c>
    </row>
    <row r="26" spans="1:27" ht="12.75" x14ac:dyDescent="0.2">
      <c r="A26" s="634" t="s">
        <v>243</v>
      </c>
      <c r="B26" s="635" t="s">
        <v>39</v>
      </c>
      <c r="C26" s="631">
        <v>2014</v>
      </c>
      <c r="D26" s="632">
        <v>671247525.99999988</v>
      </c>
      <c r="E26" s="632">
        <v>35905504</v>
      </c>
      <c r="F26" s="632">
        <v>76127442.000000015</v>
      </c>
      <c r="G26" s="632">
        <v>40221938</v>
      </c>
      <c r="H26" s="632">
        <v>54166385</v>
      </c>
      <c r="I26" s="632">
        <v>94388323</v>
      </c>
      <c r="J26" s="632">
        <v>722536311</v>
      </c>
      <c r="K26" s="632">
        <v>41765509</v>
      </c>
      <c r="L26" s="632">
        <v>87836962</v>
      </c>
      <c r="M26" s="632">
        <v>46071453</v>
      </c>
      <c r="N26" s="632">
        <v>60522326</v>
      </c>
      <c r="O26" s="632">
        <v>106593779</v>
      </c>
      <c r="P26" s="636">
        <f t="shared" si="0"/>
        <v>1393783837</v>
      </c>
      <c r="Q26" s="636">
        <f t="shared" si="1"/>
        <v>77671013</v>
      </c>
      <c r="R26" s="636">
        <f t="shared" si="2"/>
        <v>163964404</v>
      </c>
      <c r="S26" s="636">
        <f t="shared" si="3"/>
        <v>86293391</v>
      </c>
      <c r="T26" s="636">
        <f t="shared" si="4"/>
        <v>114688711</v>
      </c>
      <c r="U26" s="636">
        <f t="shared" si="5"/>
        <v>200982102</v>
      </c>
      <c r="V26" s="636">
        <f t="shared" si="6"/>
        <v>1393783.8370000001</v>
      </c>
      <c r="W26" s="636">
        <f t="shared" si="7"/>
        <v>77671.013000000006</v>
      </c>
      <c r="X26" s="636">
        <f t="shared" si="8"/>
        <v>163964.40400000001</v>
      </c>
      <c r="Y26" s="636">
        <f t="shared" si="9"/>
        <v>86293.391000000003</v>
      </c>
      <c r="Z26" s="636">
        <f t="shared" si="10"/>
        <v>114688.711</v>
      </c>
      <c r="AA26" s="636">
        <f t="shared" si="11"/>
        <v>200982.10200000001</v>
      </c>
    </row>
    <row r="27" spans="1:27" ht="12.75" x14ac:dyDescent="0.2">
      <c r="A27" s="634" t="s">
        <v>243</v>
      </c>
      <c r="B27" s="635" t="s">
        <v>50</v>
      </c>
      <c r="C27" s="631">
        <v>2014</v>
      </c>
      <c r="D27" s="632">
        <v>12791968</v>
      </c>
      <c r="E27" s="632">
        <v>926625</v>
      </c>
      <c r="F27" s="632">
        <v>1889275</v>
      </c>
      <c r="G27" s="632">
        <v>962650</v>
      </c>
      <c r="H27" s="632">
        <v>979094</v>
      </c>
      <c r="I27" s="632">
        <v>1941744</v>
      </c>
      <c r="J27" s="632">
        <v>12234622.000000002</v>
      </c>
      <c r="K27" s="632">
        <v>966735</v>
      </c>
      <c r="L27" s="632">
        <v>1975833</v>
      </c>
      <c r="M27" s="632">
        <v>1009098</v>
      </c>
      <c r="N27" s="632">
        <v>1016702</v>
      </c>
      <c r="O27" s="632">
        <v>2025800</v>
      </c>
      <c r="P27" s="636">
        <f t="shared" si="0"/>
        <v>25026590</v>
      </c>
      <c r="Q27" s="636">
        <f t="shared" si="1"/>
        <v>1893360</v>
      </c>
      <c r="R27" s="636">
        <f t="shared" si="2"/>
        <v>3865108</v>
      </c>
      <c r="S27" s="636">
        <f t="shared" si="3"/>
        <v>1971748</v>
      </c>
      <c r="T27" s="636">
        <f t="shared" si="4"/>
        <v>1995796</v>
      </c>
      <c r="U27" s="636">
        <f t="shared" si="5"/>
        <v>3967544</v>
      </c>
      <c r="V27" s="636">
        <f t="shared" si="6"/>
        <v>25026.59</v>
      </c>
      <c r="W27" s="636">
        <f t="shared" si="7"/>
        <v>1893.36</v>
      </c>
      <c r="X27" s="636">
        <f t="shared" si="8"/>
        <v>3865.1080000000002</v>
      </c>
      <c r="Y27" s="636">
        <f t="shared" si="9"/>
        <v>1971.748</v>
      </c>
      <c r="Z27" s="636">
        <f t="shared" si="10"/>
        <v>1995.796</v>
      </c>
      <c r="AA27" s="636">
        <f t="shared" si="11"/>
        <v>3967.5439999999999</v>
      </c>
    </row>
    <row r="28" spans="1:27" ht="12.75" x14ac:dyDescent="0.2">
      <c r="A28" s="634" t="s">
        <v>243</v>
      </c>
      <c r="B28" s="635" t="s">
        <v>63</v>
      </c>
      <c r="C28" s="631">
        <v>2014</v>
      </c>
      <c r="D28" s="632">
        <v>435616.99999999988</v>
      </c>
      <c r="E28" s="632">
        <v>38455</v>
      </c>
      <c r="F28" s="632">
        <v>76107</v>
      </c>
      <c r="G28" s="632">
        <v>37652</v>
      </c>
      <c r="H28" s="632">
        <v>37619</v>
      </c>
      <c r="I28" s="632">
        <v>75271</v>
      </c>
      <c r="J28" s="632">
        <v>451412.00000000006</v>
      </c>
      <c r="K28" s="632">
        <v>41292</v>
      </c>
      <c r="L28" s="632">
        <v>81361</v>
      </c>
      <c r="M28" s="632">
        <v>40069</v>
      </c>
      <c r="N28" s="632">
        <v>39756</v>
      </c>
      <c r="O28" s="632">
        <v>79825</v>
      </c>
      <c r="P28" s="636">
        <f t="shared" si="0"/>
        <v>887029</v>
      </c>
      <c r="Q28" s="636">
        <f t="shared" si="1"/>
        <v>79747</v>
      </c>
      <c r="R28" s="636">
        <f t="shared" si="2"/>
        <v>157468</v>
      </c>
      <c r="S28" s="636">
        <f t="shared" si="3"/>
        <v>77721</v>
      </c>
      <c r="T28" s="636">
        <f t="shared" si="4"/>
        <v>77375</v>
      </c>
      <c r="U28" s="636">
        <f t="shared" si="5"/>
        <v>155096</v>
      </c>
      <c r="V28" s="636">
        <f t="shared" si="6"/>
        <v>887.029</v>
      </c>
      <c r="W28" s="636">
        <f t="shared" si="7"/>
        <v>79.747</v>
      </c>
      <c r="X28" s="636">
        <f t="shared" si="8"/>
        <v>157.46799999999999</v>
      </c>
      <c r="Y28" s="636">
        <f t="shared" si="9"/>
        <v>77.721000000000004</v>
      </c>
      <c r="Z28" s="636">
        <f t="shared" si="10"/>
        <v>77.375</v>
      </c>
      <c r="AA28" s="636">
        <f t="shared" si="11"/>
        <v>155.096</v>
      </c>
    </row>
    <row r="29" spans="1:27" ht="12.75" x14ac:dyDescent="0.2">
      <c r="A29" s="634" t="s">
        <v>243</v>
      </c>
      <c r="B29" s="635" t="s">
        <v>83</v>
      </c>
      <c r="C29" s="631">
        <v>2014</v>
      </c>
      <c r="D29" s="632">
        <v>125649066.99999999</v>
      </c>
      <c r="E29" s="632">
        <v>11495246</v>
      </c>
      <c r="F29" s="632">
        <v>22255398</v>
      </c>
      <c r="G29" s="632">
        <v>10760152</v>
      </c>
      <c r="H29" s="632">
        <v>10030579</v>
      </c>
      <c r="I29" s="632">
        <v>20790731</v>
      </c>
      <c r="J29" s="632">
        <v>127163177.99999999</v>
      </c>
      <c r="K29" s="632">
        <v>12197133</v>
      </c>
      <c r="L29" s="632">
        <v>23556811</v>
      </c>
      <c r="M29" s="632">
        <v>11359678</v>
      </c>
      <c r="N29" s="632">
        <v>10249136</v>
      </c>
      <c r="O29" s="632">
        <v>21608814</v>
      </c>
      <c r="P29" s="636">
        <f t="shared" si="0"/>
        <v>252812244.99999997</v>
      </c>
      <c r="Q29" s="636">
        <f t="shared" si="1"/>
        <v>23692379</v>
      </c>
      <c r="R29" s="636">
        <f t="shared" si="2"/>
        <v>45812209</v>
      </c>
      <c r="S29" s="636">
        <f t="shared" si="3"/>
        <v>22119830</v>
      </c>
      <c r="T29" s="636">
        <f t="shared" si="4"/>
        <v>20279715</v>
      </c>
      <c r="U29" s="636">
        <f t="shared" si="5"/>
        <v>42399545</v>
      </c>
      <c r="V29" s="636">
        <f t="shared" si="6"/>
        <v>252812.24499999997</v>
      </c>
      <c r="W29" s="636">
        <f t="shared" si="7"/>
        <v>23692.379000000001</v>
      </c>
      <c r="X29" s="636">
        <f t="shared" si="8"/>
        <v>45812.209000000003</v>
      </c>
      <c r="Y29" s="636">
        <f t="shared" si="9"/>
        <v>22119.83</v>
      </c>
      <c r="Z29" s="636">
        <f t="shared" si="10"/>
        <v>20279.715</v>
      </c>
      <c r="AA29" s="636">
        <f t="shared" si="11"/>
        <v>42399.544999999998</v>
      </c>
    </row>
    <row r="30" spans="1:27" ht="12.75" x14ac:dyDescent="0.2">
      <c r="A30" s="634" t="s">
        <v>243</v>
      </c>
      <c r="B30" s="635" t="s">
        <v>94</v>
      </c>
      <c r="C30" s="631">
        <v>2014</v>
      </c>
      <c r="D30" s="632">
        <v>52227.000000000007</v>
      </c>
      <c r="E30" s="632">
        <v>5314</v>
      </c>
      <c r="F30" s="632">
        <v>10876.000000000002</v>
      </c>
      <c r="G30" s="632">
        <v>5562</v>
      </c>
      <c r="H30" s="632">
        <v>5208</v>
      </c>
      <c r="I30" s="632">
        <v>10770</v>
      </c>
      <c r="J30" s="632">
        <v>51714.000000000007</v>
      </c>
      <c r="K30" s="632">
        <v>5508</v>
      </c>
      <c r="L30" s="632">
        <v>11283.999999999998</v>
      </c>
      <c r="M30" s="632">
        <v>5776</v>
      </c>
      <c r="N30" s="632">
        <v>5484</v>
      </c>
      <c r="O30" s="632">
        <v>11260</v>
      </c>
      <c r="P30" s="636">
        <f t="shared" si="0"/>
        <v>103941.00000000001</v>
      </c>
      <c r="Q30" s="636">
        <f t="shared" si="1"/>
        <v>10822</v>
      </c>
      <c r="R30" s="636">
        <f t="shared" si="2"/>
        <v>22160</v>
      </c>
      <c r="S30" s="636">
        <f t="shared" si="3"/>
        <v>11338</v>
      </c>
      <c r="T30" s="636">
        <f t="shared" si="4"/>
        <v>10692</v>
      </c>
      <c r="U30" s="636">
        <f t="shared" si="5"/>
        <v>22030</v>
      </c>
      <c r="V30" s="636">
        <f t="shared" si="6"/>
        <v>103.94100000000002</v>
      </c>
      <c r="W30" s="636">
        <f t="shared" si="7"/>
        <v>10.821999999999999</v>
      </c>
      <c r="X30" s="636">
        <f t="shared" si="8"/>
        <v>22.16</v>
      </c>
      <c r="Y30" s="636">
        <f t="shared" si="9"/>
        <v>11.337999999999999</v>
      </c>
      <c r="Z30" s="636">
        <f t="shared" si="10"/>
        <v>10.692</v>
      </c>
      <c r="AA30" s="636">
        <f t="shared" si="11"/>
        <v>22.03</v>
      </c>
    </row>
    <row r="31" spans="1:27" ht="12.75" x14ac:dyDescent="0.2">
      <c r="A31" s="634" t="s">
        <v>243</v>
      </c>
      <c r="B31" s="635" t="s">
        <v>97</v>
      </c>
      <c r="C31" s="631">
        <v>2014</v>
      </c>
      <c r="D31" s="632">
        <v>3460736.0000000005</v>
      </c>
      <c r="E31" s="632">
        <v>352893</v>
      </c>
      <c r="F31" s="632">
        <v>742505</v>
      </c>
      <c r="G31" s="632">
        <v>389612</v>
      </c>
      <c r="H31" s="632">
        <v>380056</v>
      </c>
      <c r="I31" s="632">
        <v>769668</v>
      </c>
      <c r="J31" s="632">
        <v>3433361.9999999991</v>
      </c>
      <c r="K31" s="632">
        <v>366379</v>
      </c>
      <c r="L31" s="632">
        <v>768362.00000000012</v>
      </c>
      <c r="M31" s="632">
        <v>401983</v>
      </c>
      <c r="N31" s="632">
        <v>389513</v>
      </c>
      <c r="O31" s="632">
        <v>791496</v>
      </c>
      <c r="P31" s="636">
        <f t="shared" si="0"/>
        <v>6894098</v>
      </c>
      <c r="Q31" s="636">
        <f t="shared" si="1"/>
        <v>719272</v>
      </c>
      <c r="R31" s="636">
        <f t="shared" si="2"/>
        <v>1510867</v>
      </c>
      <c r="S31" s="636">
        <f t="shared" si="3"/>
        <v>791595</v>
      </c>
      <c r="T31" s="636">
        <f t="shared" si="4"/>
        <v>769569</v>
      </c>
      <c r="U31" s="636">
        <f t="shared" si="5"/>
        <v>1561164</v>
      </c>
      <c r="V31" s="636">
        <f t="shared" si="6"/>
        <v>6894.098</v>
      </c>
      <c r="W31" s="636">
        <f t="shared" si="7"/>
        <v>719.27200000000005</v>
      </c>
      <c r="X31" s="636">
        <f t="shared" si="8"/>
        <v>1510.867</v>
      </c>
      <c r="Y31" s="636">
        <f t="shared" si="9"/>
        <v>791.59500000000003</v>
      </c>
      <c r="Z31" s="636">
        <f t="shared" si="10"/>
        <v>769.56899999999996</v>
      </c>
      <c r="AA31" s="636">
        <f t="shared" si="11"/>
        <v>1561.164</v>
      </c>
    </row>
    <row r="32" spans="1:27" ht="12.75" x14ac:dyDescent="0.2">
      <c r="A32" s="634" t="s">
        <v>243</v>
      </c>
      <c r="B32" s="635" t="s">
        <v>108</v>
      </c>
      <c r="C32" s="631">
        <v>2014</v>
      </c>
      <c r="D32" s="632">
        <v>15527462</v>
      </c>
      <c r="E32" s="632">
        <v>1395868</v>
      </c>
      <c r="F32" s="632">
        <v>2832395</v>
      </c>
      <c r="G32" s="632">
        <v>1436527</v>
      </c>
      <c r="H32" s="632">
        <v>1497063</v>
      </c>
      <c r="I32" s="632">
        <v>2933590</v>
      </c>
      <c r="J32" s="632">
        <v>14660438</v>
      </c>
      <c r="K32" s="632">
        <v>1312007</v>
      </c>
      <c r="L32" s="632">
        <v>2670349</v>
      </c>
      <c r="M32" s="632">
        <v>1358342</v>
      </c>
      <c r="N32" s="632">
        <v>1421096</v>
      </c>
      <c r="O32" s="632">
        <v>2779438</v>
      </c>
      <c r="P32" s="636">
        <f t="shared" si="0"/>
        <v>30187900</v>
      </c>
      <c r="Q32" s="636">
        <f t="shared" si="1"/>
        <v>2707875</v>
      </c>
      <c r="R32" s="636">
        <f t="shared" si="2"/>
        <v>5502744</v>
      </c>
      <c r="S32" s="636">
        <f t="shared" si="3"/>
        <v>2794869</v>
      </c>
      <c r="T32" s="636">
        <f t="shared" si="4"/>
        <v>2918159</v>
      </c>
      <c r="U32" s="636">
        <f t="shared" si="5"/>
        <v>5713028</v>
      </c>
      <c r="V32" s="636">
        <f t="shared" si="6"/>
        <v>30187.9</v>
      </c>
      <c r="W32" s="636">
        <f t="shared" si="7"/>
        <v>2707.875</v>
      </c>
      <c r="X32" s="636">
        <f t="shared" si="8"/>
        <v>5502.7439999999997</v>
      </c>
      <c r="Y32" s="636">
        <f t="shared" si="9"/>
        <v>2794.8690000000001</v>
      </c>
      <c r="Z32" s="636">
        <f t="shared" si="10"/>
        <v>2918.1590000000001</v>
      </c>
      <c r="AA32" s="636">
        <f t="shared" si="11"/>
        <v>5713.0280000000002</v>
      </c>
    </row>
    <row r="33" spans="1:27" ht="12.75" x14ac:dyDescent="0.2">
      <c r="A33" s="634" t="s">
        <v>243</v>
      </c>
      <c r="B33" s="635" t="s">
        <v>112</v>
      </c>
      <c r="C33" s="631">
        <v>2014</v>
      </c>
      <c r="D33" s="632"/>
      <c r="E33" s="632"/>
      <c r="F33" s="632"/>
      <c r="G33" s="632"/>
      <c r="H33" s="632"/>
      <c r="I33" s="632"/>
      <c r="J33" s="632"/>
      <c r="K33" s="632"/>
      <c r="L33" s="632"/>
      <c r="M33" s="632"/>
      <c r="N33" s="632"/>
      <c r="O33" s="632"/>
      <c r="P33" s="636"/>
      <c r="Q33" s="636"/>
      <c r="R33" s="636"/>
      <c r="S33" s="636"/>
      <c r="T33" s="636"/>
      <c r="U33" s="636"/>
      <c r="V33" s="636"/>
      <c r="W33" s="636"/>
      <c r="X33" s="636"/>
      <c r="Y33" s="636"/>
      <c r="Z33" s="636"/>
      <c r="AA33" s="636"/>
    </row>
    <row r="34" spans="1:27" ht="12.75" x14ac:dyDescent="0.2">
      <c r="A34" s="634" t="s">
        <v>243</v>
      </c>
      <c r="B34" s="635" t="s">
        <v>116</v>
      </c>
      <c r="C34" s="631">
        <v>2014</v>
      </c>
      <c r="D34" s="632">
        <v>50704.999999999985</v>
      </c>
      <c r="E34" s="632">
        <v>6136</v>
      </c>
      <c r="F34" s="632">
        <v>12482</v>
      </c>
      <c r="G34" s="632">
        <v>6346</v>
      </c>
      <c r="H34" s="632">
        <v>5586</v>
      </c>
      <c r="I34" s="632">
        <v>11932</v>
      </c>
      <c r="J34" s="632">
        <v>53198.000000000007</v>
      </c>
      <c r="K34" s="632">
        <v>6564</v>
      </c>
      <c r="L34" s="632">
        <v>13273</v>
      </c>
      <c r="M34" s="632">
        <v>6709</v>
      </c>
      <c r="N34" s="632">
        <v>6134</v>
      </c>
      <c r="O34" s="632">
        <v>12843</v>
      </c>
      <c r="P34" s="636">
        <f t="shared" ref="P34:U36" si="12">SUM(D34,J34)</f>
        <v>103903</v>
      </c>
      <c r="Q34" s="636">
        <f t="shared" si="12"/>
        <v>12700</v>
      </c>
      <c r="R34" s="636">
        <f t="shared" si="12"/>
        <v>25755</v>
      </c>
      <c r="S34" s="636">
        <f t="shared" si="12"/>
        <v>13055</v>
      </c>
      <c r="T34" s="636">
        <f t="shared" si="12"/>
        <v>11720</v>
      </c>
      <c r="U34" s="636">
        <f t="shared" si="12"/>
        <v>24775</v>
      </c>
      <c r="V34" s="636">
        <f t="shared" ref="V34:AA36" si="13">P34/1000</f>
        <v>103.90300000000001</v>
      </c>
      <c r="W34" s="636">
        <f t="shared" si="13"/>
        <v>12.7</v>
      </c>
      <c r="X34" s="636">
        <f t="shared" si="13"/>
        <v>25.754999999999999</v>
      </c>
      <c r="Y34" s="636">
        <f t="shared" si="13"/>
        <v>13.055</v>
      </c>
      <c r="Z34" s="636">
        <f t="shared" si="13"/>
        <v>11.72</v>
      </c>
      <c r="AA34" s="636">
        <f t="shared" si="13"/>
        <v>24.774999999999999</v>
      </c>
    </row>
    <row r="35" spans="1:27" ht="12.75" x14ac:dyDescent="0.2">
      <c r="A35" s="634" t="s">
        <v>243</v>
      </c>
      <c r="B35" s="635" t="s">
        <v>118</v>
      </c>
      <c r="C35" s="631">
        <v>2014</v>
      </c>
      <c r="D35" s="632">
        <v>1454614.9999999998</v>
      </c>
      <c r="E35" s="632">
        <v>106709</v>
      </c>
      <c r="F35" s="632">
        <v>223675</v>
      </c>
      <c r="G35" s="632">
        <v>116966</v>
      </c>
      <c r="H35" s="632">
        <v>139922</v>
      </c>
      <c r="I35" s="632">
        <v>256888</v>
      </c>
      <c r="J35" s="632">
        <v>1426800</v>
      </c>
      <c r="K35" s="632">
        <v>108742</v>
      </c>
      <c r="L35" s="632">
        <v>228094</v>
      </c>
      <c r="M35" s="632">
        <v>119352</v>
      </c>
      <c r="N35" s="632">
        <v>142861</v>
      </c>
      <c r="O35" s="632">
        <v>262213</v>
      </c>
      <c r="P35" s="636">
        <f t="shared" si="12"/>
        <v>2881415</v>
      </c>
      <c r="Q35" s="636">
        <f t="shared" si="12"/>
        <v>215451</v>
      </c>
      <c r="R35" s="636">
        <f t="shared" si="12"/>
        <v>451769</v>
      </c>
      <c r="S35" s="636">
        <f t="shared" si="12"/>
        <v>236318</v>
      </c>
      <c r="T35" s="636">
        <f t="shared" si="12"/>
        <v>282783</v>
      </c>
      <c r="U35" s="636">
        <f t="shared" si="12"/>
        <v>519101</v>
      </c>
      <c r="V35" s="636">
        <f t="shared" si="13"/>
        <v>2881.415</v>
      </c>
      <c r="W35" s="636">
        <f t="shared" si="13"/>
        <v>215.45099999999999</v>
      </c>
      <c r="X35" s="636">
        <f t="shared" si="13"/>
        <v>451.76900000000001</v>
      </c>
      <c r="Y35" s="636">
        <f t="shared" si="13"/>
        <v>236.31800000000001</v>
      </c>
      <c r="Z35" s="636">
        <f t="shared" si="13"/>
        <v>282.78300000000002</v>
      </c>
      <c r="AA35" s="636">
        <f t="shared" si="13"/>
        <v>519.101</v>
      </c>
    </row>
    <row r="36" spans="1:27" ht="12.75" x14ac:dyDescent="0.2">
      <c r="A36" s="634" t="s">
        <v>243</v>
      </c>
      <c r="B36" s="635" t="s">
        <v>122</v>
      </c>
      <c r="C36" s="631">
        <v>2014</v>
      </c>
      <c r="D36" s="632">
        <v>27637900.999999996</v>
      </c>
      <c r="E36" s="632">
        <v>2213760</v>
      </c>
      <c r="F36" s="632">
        <v>4558305</v>
      </c>
      <c r="G36" s="632">
        <v>2344545</v>
      </c>
      <c r="H36" s="632">
        <v>2374018</v>
      </c>
      <c r="I36" s="632">
        <v>4718563</v>
      </c>
      <c r="J36" s="632">
        <v>26081057.999999996</v>
      </c>
      <c r="K36" s="632">
        <v>2233897</v>
      </c>
      <c r="L36" s="632">
        <v>4585311</v>
      </c>
      <c r="M36" s="632">
        <v>2351414</v>
      </c>
      <c r="N36" s="632">
        <v>2345384</v>
      </c>
      <c r="O36" s="632">
        <v>4696798</v>
      </c>
      <c r="P36" s="636">
        <f t="shared" si="12"/>
        <v>53718958.999999993</v>
      </c>
      <c r="Q36" s="636">
        <f t="shared" si="12"/>
        <v>4447657</v>
      </c>
      <c r="R36" s="636">
        <f t="shared" si="12"/>
        <v>9143616</v>
      </c>
      <c r="S36" s="636">
        <f t="shared" si="12"/>
        <v>4695959</v>
      </c>
      <c r="T36" s="636">
        <f t="shared" si="12"/>
        <v>4719402</v>
      </c>
      <c r="U36" s="636">
        <f t="shared" si="12"/>
        <v>9415361</v>
      </c>
      <c r="V36" s="636">
        <f t="shared" si="13"/>
        <v>53718.958999999995</v>
      </c>
      <c r="W36" s="636">
        <f t="shared" si="13"/>
        <v>4447.6570000000002</v>
      </c>
      <c r="X36" s="636">
        <f t="shared" si="13"/>
        <v>9143.616</v>
      </c>
      <c r="Y36" s="636">
        <f t="shared" si="13"/>
        <v>4695.9589999999998</v>
      </c>
      <c r="Z36" s="636">
        <f t="shared" si="13"/>
        <v>4719.402</v>
      </c>
      <c r="AA36" s="636">
        <f t="shared" si="13"/>
        <v>9415.3610000000008</v>
      </c>
    </row>
    <row r="37" spans="1:27" ht="12.75" x14ac:dyDescent="0.2">
      <c r="A37" s="634" t="s">
        <v>243</v>
      </c>
      <c r="B37" s="635" t="s">
        <v>124</v>
      </c>
      <c r="C37" s="631">
        <v>2014</v>
      </c>
      <c r="P37" s="636"/>
      <c r="Q37" s="636"/>
      <c r="R37" s="636"/>
      <c r="S37" s="636"/>
      <c r="T37" s="636"/>
      <c r="U37" s="636"/>
      <c r="V37" s="636"/>
      <c r="W37" s="636"/>
      <c r="X37" s="636"/>
      <c r="Y37" s="636"/>
      <c r="Z37" s="636"/>
      <c r="AA37" s="636"/>
    </row>
    <row r="38" spans="1:27" ht="12.75" x14ac:dyDescent="0.2">
      <c r="A38" s="634" t="s">
        <v>243</v>
      </c>
      <c r="B38" s="635" t="s">
        <v>135</v>
      </c>
      <c r="C38" s="631">
        <v>2014</v>
      </c>
      <c r="P38" s="636"/>
      <c r="Q38" s="636"/>
      <c r="R38" s="636"/>
      <c r="S38" s="636"/>
      <c r="T38" s="636"/>
      <c r="U38" s="636"/>
      <c r="V38" s="636"/>
      <c r="W38" s="636"/>
      <c r="X38" s="636"/>
      <c r="Y38" s="636"/>
      <c r="Z38" s="636"/>
      <c r="AA38" s="636"/>
    </row>
    <row r="39" spans="1:27" ht="12.75" x14ac:dyDescent="0.2">
      <c r="A39" s="634" t="s">
        <v>243</v>
      </c>
      <c r="B39" s="635" t="s">
        <v>138</v>
      </c>
      <c r="C39" s="631">
        <v>2014</v>
      </c>
      <c r="D39" s="632">
        <v>3662231</v>
      </c>
      <c r="E39" s="632">
        <v>423593</v>
      </c>
      <c r="F39" s="632">
        <v>809037</v>
      </c>
      <c r="G39" s="632">
        <v>385444</v>
      </c>
      <c r="H39" s="632">
        <v>326427</v>
      </c>
      <c r="I39" s="632">
        <v>711871</v>
      </c>
      <c r="J39" s="632">
        <v>3813876</v>
      </c>
      <c r="K39" s="632">
        <v>454677</v>
      </c>
      <c r="L39" s="632">
        <v>865710</v>
      </c>
      <c r="M39" s="632">
        <v>411033</v>
      </c>
      <c r="N39" s="632">
        <v>344734</v>
      </c>
      <c r="O39" s="632">
        <v>755767</v>
      </c>
      <c r="P39" s="636">
        <f t="shared" ref="P39:P47" si="14">SUM(D39,J39)</f>
        <v>7476107</v>
      </c>
      <c r="Q39" s="636">
        <f t="shared" ref="Q39:Q47" si="15">SUM(E39,K39)</f>
        <v>878270</v>
      </c>
      <c r="R39" s="636">
        <f t="shared" ref="R39:R47" si="16">SUM(F39,L39)</f>
        <v>1674747</v>
      </c>
      <c r="S39" s="636">
        <f t="shared" ref="S39:S47" si="17">SUM(G39,M39)</f>
        <v>796477</v>
      </c>
      <c r="T39" s="636">
        <f t="shared" ref="T39:T47" si="18">SUM(H39,N39)</f>
        <v>671161</v>
      </c>
      <c r="U39" s="636">
        <f t="shared" ref="U39:U47" si="19">SUM(I39,O39)</f>
        <v>1467638</v>
      </c>
      <c r="V39" s="636">
        <f t="shared" ref="V39:V47" si="20">P39/1000</f>
        <v>7476.107</v>
      </c>
      <c r="W39" s="636">
        <f t="shared" ref="W39:W47" si="21">Q39/1000</f>
        <v>878.27</v>
      </c>
      <c r="X39" s="636">
        <f t="shared" ref="X39:X47" si="22">R39/1000</f>
        <v>1674.7470000000001</v>
      </c>
      <c r="Y39" s="636">
        <f t="shared" ref="Y39:Y47" si="23">S39/1000</f>
        <v>796.47699999999998</v>
      </c>
      <c r="Z39" s="636">
        <f t="shared" ref="Z39:Z47" si="24">T39/1000</f>
        <v>671.16099999999994</v>
      </c>
      <c r="AA39" s="636">
        <f t="shared" ref="AA39:AA47" si="25">U39/1000</f>
        <v>1467.6379999999999</v>
      </c>
    </row>
    <row r="40" spans="1:27" ht="12.75" x14ac:dyDescent="0.2">
      <c r="A40" s="634" t="s">
        <v>243</v>
      </c>
      <c r="B40" s="635" t="s">
        <v>141</v>
      </c>
      <c r="C40" s="631">
        <v>2014</v>
      </c>
      <c r="D40" s="632">
        <v>49965757.000000022</v>
      </c>
      <c r="E40" s="632">
        <v>5444624</v>
      </c>
      <c r="F40" s="632">
        <v>10460912</v>
      </c>
      <c r="G40" s="632">
        <v>5016288</v>
      </c>
      <c r="H40" s="632">
        <v>4600288</v>
      </c>
      <c r="I40" s="632">
        <v>9616576</v>
      </c>
      <c r="J40" s="632">
        <v>50130738.999999993</v>
      </c>
      <c r="K40" s="632">
        <v>5702053</v>
      </c>
      <c r="L40" s="632">
        <v>10944583.999999998</v>
      </c>
      <c r="M40" s="632">
        <v>5242531</v>
      </c>
      <c r="N40" s="632">
        <v>4778742</v>
      </c>
      <c r="O40" s="632">
        <v>10021273</v>
      </c>
      <c r="P40" s="636">
        <f t="shared" si="14"/>
        <v>100096496.00000001</v>
      </c>
      <c r="Q40" s="636">
        <f t="shared" si="15"/>
        <v>11146677</v>
      </c>
      <c r="R40" s="636">
        <f t="shared" si="16"/>
        <v>21405496</v>
      </c>
      <c r="S40" s="636">
        <f t="shared" si="17"/>
        <v>10258819</v>
      </c>
      <c r="T40" s="636">
        <f t="shared" si="18"/>
        <v>9379030</v>
      </c>
      <c r="U40" s="636">
        <f t="shared" si="19"/>
        <v>19637849</v>
      </c>
      <c r="V40" s="636">
        <f t="shared" si="20"/>
        <v>100096.49600000001</v>
      </c>
      <c r="W40" s="636">
        <f t="shared" si="21"/>
        <v>11146.677</v>
      </c>
      <c r="X40" s="636">
        <f t="shared" si="22"/>
        <v>21405.495999999999</v>
      </c>
      <c r="Y40" s="636">
        <f t="shared" si="23"/>
        <v>10258.819</v>
      </c>
      <c r="Z40" s="636">
        <f t="shared" si="24"/>
        <v>9379.0300000000007</v>
      </c>
      <c r="AA40" s="636">
        <f t="shared" si="25"/>
        <v>19637.848999999998</v>
      </c>
    </row>
    <row r="41" spans="1:27" ht="12.75" x14ac:dyDescent="0.2">
      <c r="A41" s="634" t="s">
        <v>243</v>
      </c>
      <c r="B41" s="635" t="s">
        <v>145</v>
      </c>
      <c r="C41" s="631">
        <v>2014</v>
      </c>
      <c r="D41" s="632">
        <v>24896593.999999996</v>
      </c>
      <c r="E41" s="632">
        <v>1235363</v>
      </c>
      <c r="F41" s="632">
        <v>2819161</v>
      </c>
      <c r="G41" s="632">
        <v>1583798</v>
      </c>
      <c r="H41" s="632">
        <v>1610390</v>
      </c>
      <c r="I41" s="632">
        <v>3194188</v>
      </c>
      <c r="J41" s="632">
        <v>24615429</v>
      </c>
      <c r="K41" s="632">
        <v>1337467</v>
      </c>
      <c r="L41" s="632">
        <v>3076439.0000000005</v>
      </c>
      <c r="M41" s="632">
        <v>1738972</v>
      </c>
      <c r="N41" s="632">
        <v>1818738</v>
      </c>
      <c r="O41" s="632">
        <v>3557710</v>
      </c>
      <c r="P41" s="636">
        <f t="shared" si="14"/>
        <v>49512023</v>
      </c>
      <c r="Q41" s="636">
        <f t="shared" si="15"/>
        <v>2572830</v>
      </c>
      <c r="R41" s="636">
        <f t="shared" si="16"/>
        <v>5895600</v>
      </c>
      <c r="S41" s="636">
        <f t="shared" si="17"/>
        <v>3322770</v>
      </c>
      <c r="T41" s="636">
        <f t="shared" si="18"/>
        <v>3429128</v>
      </c>
      <c r="U41" s="636">
        <f t="shared" si="19"/>
        <v>6751898</v>
      </c>
      <c r="V41" s="636">
        <f t="shared" si="20"/>
        <v>49512.023000000001</v>
      </c>
      <c r="W41" s="636">
        <f t="shared" si="21"/>
        <v>2572.83</v>
      </c>
      <c r="X41" s="636">
        <f t="shared" si="22"/>
        <v>5895.6</v>
      </c>
      <c r="Y41" s="636">
        <f t="shared" si="23"/>
        <v>3322.77</v>
      </c>
      <c r="Z41" s="636">
        <f t="shared" si="24"/>
        <v>3429.1280000000002</v>
      </c>
      <c r="AA41" s="636">
        <f t="shared" si="25"/>
        <v>6751.8980000000001</v>
      </c>
    </row>
    <row r="42" spans="1:27" ht="12.75" x14ac:dyDescent="0.2">
      <c r="A42" s="634" t="s">
        <v>243</v>
      </c>
      <c r="B42" s="635" t="s">
        <v>153</v>
      </c>
      <c r="C42" s="631">
        <v>2014</v>
      </c>
      <c r="D42" s="632">
        <v>92915.999999999985</v>
      </c>
      <c r="E42" s="632">
        <v>10831</v>
      </c>
      <c r="F42" s="632">
        <v>20500</v>
      </c>
      <c r="G42" s="632">
        <v>9669</v>
      </c>
      <c r="H42" s="632">
        <v>7825</v>
      </c>
      <c r="I42" s="632">
        <v>17494</v>
      </c>
      <c r="J42" s="632">
        <v>98916.000000000029</v>
      </c>
      <c r="K42" s="632">
        <v>11525</v>
      </c>
      <c r="L42" s="632">
        <v>22284</v>
      </c>
      <c r="M42" s="632">
        <v>10759</v>
      </c>
      <c r="N42" s="632">
        <v>8715</v>
      </c>
      <c r="O42" s="632">
        <v>19474</v>
      </c>
      <c r="P42" s="636">
        <f t="shared" si="14"/>
        <v>191832</v>
      </c>
      <c r="Q42" s="636">
        <f t="shared" si="15"/>
        <v>22356</v>
      </c>
      <c r="R42" s="636">
        <f t="shared" si="16"/>
        <v>42784</v>
      </c>
      <c r="S42" s="636">
        <f t="shared" si="17"/>
        <v>20428</v>
      </c>
      <c r="T42" s="636">
        <f t="shared" si="18"/>
        <v>16540</v>
      </c>
      <c r="U42" s="636">
        <f t="shared" si="19"/>
        <v>36968</v>
      </c>
      <c r="V42" s="636">
        <f t="shared" si="20"/>
        <v>191.83199999999999</v>
      </c>
      <c r="W42" s="636">
        <f t="shared" si="21"/>
        <v>22.356000000000002</v>
      </c>
      <c r="X42" s="636">
        <f t="shared" si="22"/>
        <v>42.783999999999999</v>
      </c>
      <c r="Y42" s="636">
        <f t="shared" si="23"/>
        <v>20.428000000000001</v>
      </c>
      <c r="Z42" s="636">
        <f t="shared" si="24"/>
        <v>16.54</v>
      </c>
      <c r="AA42" s="636">
        <f t="shared" si="25"/>
        <v>36.968000000000004</v>
      </c>
    </row>
    <row r="43" spans="1:27" ht="12.75" x14ac:dyDescent="0.2">
      <c r="A43" s="634" t="s">
        <v>243</v>
      </c>
      <c r="B43" s="635" t="s">
        <v>161</v>
      </c>
      <c r="C43" s="631">
        <v>2014</v>
      </c>
      <c r="D43" s="632">
        <v>2793371.0000000005</v>
      </c>
      <c r="E43" s="632">
        <v>149362</v>
      </c>
      <c r="F43" s="632">
        <v>331460.00000000006</v>
      </c>
      <c r="G43" s="632">
        <v>182098</v>
      </c>
      <c r="H43" s="632">
        <v>205177</v>
      </c>
      <c r="I43" s="632">
        <v>387275</v>
      </c>
      <c r="J43" s="632">
        <v>2723731.0000000005</v>
      </c>
      <c r="K43" s="632">
        <v>156286</v>
      </c>
      <c r="L43" s="632">
        <v>346409</v>
      </c>
      <c r="M43" s="632">
        <v>190123</v>
      </c>
      <c r="N43" s="632">
        <v>209810</v>
      </c>
      <c r="O43" s="632">
        <v>399933</v>
      </c>
      <c r="P43" s="636">
        <f t="shared" si="14"/>
        <v>5517102.0000000009</v>
      </c>
      <c r="Q43" s="636">
        <f t="shared" si="15"/>
        <v>305648</v>
      </c>
      <c r="R43" s="636">
        <f t="shared" si="16"/>
        <v>677869</v>
      </c>
      <c r="S43" s="636">
        <f t="shared" si="17"/>
        <v>372221</v>
      </c>
      <c r="T43" s="636">
        <f t="shared" si="18"/>
        <v>414987</v>
      </c>
      <c r="U43" s="636">
        <f t="shared" si="19"/>
        <v>787208</v>
      </c>
      <c r="V43" s="636">
        <f t="shared" si="20"/>
        <v>5517.1020000000008</v>
      </c>
      <c r="W43" s="636">
        <f t="shared" si="21"/>
        <v>305.64800000000002</v>
      </c>
      <c r="X43" s="636">
        <f t="shared" si="22"/>
        <v>677.86900000000003</v>
      </c>
      <c r="Y43" s="636">
        <f t="shared" si="23"/>
        <v>372.221</v>
      </c>
      <c r="Z43" s="636">
        <f t="shared" si="24"/>
        <v>414.98700000000002</v>
      </c>
      <c r="AA43" s="636">
        <f t="shared" si="25"/>
        <v>787.20799999999997</v>
      </c>
    </row>
    <row r="44" spans="1:27" ht="12.75" x14ac:dyDescent="0.2">
      <c r="A44" s="634" t="s">
        <v>243</v>
      </c>
      <c r="B44" s="635" t="s">
        <v>164</v>
      </c>
      <c r="C44" s="631">
        <v>2014</v>
      </c>
      <c r="D44" s="632">
        <v>282037.99999999988</v>
      </c>
      <c r="E44" s="632">
        <v>33536</v>
      </c>
      <c r="F44" s="632">
        <v>62966</v>
      </c>
      <c r="G44" s="632">
        <v>29430</v>
      </c>
      <c r="H44" s="632">
        <v>24784</v>
      </c>
      <c r="I44" s="632">
        <v>54214</v>
      </c>
      <c r="J44" s="632">
        <v>290830</v>
      </c>
      <c r="K44" s="632">
        <v>35714</v>
      </c>
      <c r="L44" s="632">
        <v>67418</v>
      </c>
      <c r="M44" s="632">
        <v>31704</v>
      </c>
      <c r="N44" s="632">
        <v>25975</v>
      </c>
      <c r="O44" s="632">
        <v>57679</v>
      </c>
      <c r="P44" s="636">
        <f t="shared" si="14"/>
        <v>572867.99999999988</v>
      </c>
      <c r="Q44" s="636">
        <f t="shared" si="15"/>
        <v>69250</v>
      </c>
      <c r="R44" s="636">
        <f t="shared" si="16"/>
        <v>130384</v>
      </c>
      <c r="S44" s="636">
        <f t="shared" si="17"/>
        <v>61134</v>
      </c>
      <c r="T44" s="636">
        <f t="shared" si="18"/>
        <v>50759</v>
      </c>
      <c r="U44" s="636">
        <f t="shared" si="19"/>
        <v>111893</v>
      </c>
      <c r="V44" s="636">
        <f t="shared" si="20"/>
        <v>572.86799999999994</v>
      </c>
      <c r="W44" s="636">
        <f t="shared" si="21"/>
        <v>69.25</v>
      </c>
      <c r="X44" s="636">
        <f t="shared" si="22"/>
        <v>130.38399999999999</v>
      </c>
      <c r="Y44" s="636">
        <f t="shared" si="23"/>
        <v>61.134</v>
      </c>
      <c r="Z44" s="636">
        <f t="shared" si="24"/>
        <v>50.759</v>
      </c>
      <c r="AA44" s="636">
        <f t="shared" si="25"/>
        <v>111.893</v>
      </c>
    </row>
    <row r="45" spans="1:27" ht="12.75" x14ac:dyDescent="0.2">
      <c r="A45" s="634" t="s">
        <v>243</v>
      </c>
      <c r="B45" s="635" t="s">
        <v>175</v>
      </c>
      <c r="C45" s="631">
        <v>2014</v>
      </c>
      <c r="D45" s="632">
        <v>34315296</v>
      </c>
      <c r="E45" s="632">
        <v>2138088</v>
      </c>
      <c r="F45" s="632">
        <v>4347715</v>
      </c>
      <c r="G45" s="632">
        <v>2209627</v>
      </c>
      <c r="H45" s="632">
        <v>2299440</v>
      </c>
      <c r="I45" s="632">
        <v>4509067</v>
      </c>
      <c r="J45" s="632">
        <v>32907676.999999996</v>
      </c>
      <c r="K45" s="632">
        <v>2210288</v>
      </c>
      <c r="L45" s="632">
        <v>4472806.0000000009</v>
      </c>
      <c r="M45" s="632">
        <v>2262518</v>
      </c>
      <c r="N45" s="632">
        <v>2305035</v>
      </c>
      <c r="O45" s="632">
        <v>4567553</v>
      </c>
      <c r="P45" s="636">
        <f t="shared" si="14"/>
        <v>67222973</v>
      </c>
      <c r="Q45" s="636">
        <f t="shared" si="15"/>
        <v>4348376</v>
      </c>
      <c r="R45" s="636">
        <f t="shared" si="16"/>
        <v>8820521</v>
      </c>
      <c r="S45" s="636">
        <f t="shared" si="17"/>
        <v>4472145</v>
      </c>
      <c r="T45" s="636">
        <f t="shared" si="18"/>
        <v>4604475</v>
      </c>
      <c r="U45" s="636">
        <f t="shared" si="19"/>
        <v>9076620</v>
      </c>
      <c r="V45" s="636">
        <f t="shared" si="20"/>
        <v>67222.972999999998</v>
      </c>
      <c r="W45" s="636">
        <f t="shared" si="21"/>
        <v>4348.3760000000002</v>
      </c>
      <c r="X45" s="636">
        <f t="shared" si="22"/>
        <v>8820.5210000000006</v>
      </c>
      <c r="Y45" s="636">
        <f t="shared" si="23"/>
        <v>4472.1450000000004</v>
      </c>
      <c r="Z45" s="636">
        <f t="shared" si="24"/>
        <v>4604.4750000000004</v>
      </c>
      <c r="AA45" s="636">
        <f t="shared" si="25"/>
        <v>9076.6200000000008</v>
      </c>
    </row>
    <row r="46" spans="1:27" ht="12.75" x14ac:dyDescent="0.2">
      <c r="A46" s="634" t="s">
        <v>243</v>
      </c>
      <c r="B46" s="635" t="s">
        <v>177</v>
      </c>
      <c r="C46" s="631">
        <v>2014</v>
      </c>
      <c r="D46" s="632">
        <v>566544</v>
      </c>
      <c r="E46" s="632">
        <v>78554</v>
      </c>
      <c r="F46" s="632">
        <v>156849</v>
      </c>
      <c r="G46" s="632">
        <v>78295</v>
      </c>
      <c r="H46" s="632">
        <v>57028</v>
      </c>
      <c r="I46" s="632">
        <v>135323</v>
      </c>
      <c r="J46" s="632">
        <v>585893.00000000012</v>
      </c>
      <c r="K46" s="632">
        <v>81641</v>
      </c>
      <c r="L46" s="632">
        <v>163091.99999999997</v>
      </c>
      <c r="M46" s="632">
        <v>81451</v>
      </c>
      <c r="N46" s="632">
        <v>58717</v>
      </c>
      <c r="O46" s="632">
        <v>140168</v>
      </c>
      <c r="P46" s="636">
        <f t="shared" si="14"/>
        <v>1152437</v>
      </c>
      <c r="Q46" s="636">
        <f t="shared" si="15"/>
        <v>160195</v>
      </c>
      <c r="R46" s="636">
        <f t="shared" si="16"/>
        <v>319941</v>
      </c>
      <c r="S46" s="636">
        <f t="shared" si="17"/>
        <v>159746</v>
      </c>
      <c r="T46" s="636">
        <f t="shared" si="18"/>
        <v>115745</v>
      </c>
      <c r="U46" s="636">
        <f t="shared" si="19"/>
        <v>275491</v>
      </c>
      <c r="V46" s="636">
        <f t="shared" si="20"/>
        <v>1152.4369999999999</v>
      </c>
      <c r="W46" s="636">
        <f t="shared" si="21"/>
        <v>160.19499999999999</v>
      </c>
      <c r="X46" s="636">
        <f t="shared" si="22"/>
        <v>319.94099999999997</v>
      </c>
      <c r="Y46" s="636">
        <f t="shared" si="23"/>
        <v>159.74600000000001</v>
      </c>
      <c r="Z46" s="636">
        <f t="shared" si="24"/>
        <v>115.745</v>
      </c>
      <c r="AA46" s="636">
        <f t="shared" si="25"/>
        <v>275.49099999999999</v>
      </c>
    </row>
    <row r="47" spans="1:27" ht="12.75" x14ac:dyDescent="0.2">
      <c r="A47" s="634" t="s">
        <v>243</v>
      </c>
      <c r="B47" s="635" t="s">
        <v>179</v>
      </c>
      <c r="C47" s="631">
        <v>2014</v>
      </c>
      <c r="D47" s="632">
        <v>52750.000000000015</v>
      </c>
      <c r="E47" s="632">
        <v>6045</v>
      </c>
      <c r="F47" s="632">
        <v>11487</v>
      </c>
      <c r="G47" s="632">
        <v>5442</v>
      </c>
      <c r="H47" s="632">
        <v>4517</v>
      </c>
      <c r="I47" s="632">
        <v>9959</v>
      </c>
      <c r="J47" s="632">
        <v>53035</v>
      </c>
      <c r="K47" s="632">
        <v>6664</v>
      </c>
      <c r="L47" s="632">
        <v>12599</v>
      </c>
      <c r="M47" s="632">
        <v>5935</v>
      </c>
      <c r="N47" s="632">
        <v>4794</v>
      </c>
      <c r="O47" s="632">
        <v>10729</v>
      </c>
      <c r="P47" s="636">
        <f t="shared" si="14"/>
        <v>105785.00000000001</v>
      </c>
      <c r="Q47" s="636">
        <f t="shared" si="15"/>
        <v>12709</v>
      </c>
      <c r="R47" s="636">
        <f t="shared" si="16"/>
        <v>24086</v>
      </c>
      <c r="S47" s="636">
        <f t="shared" si="17"/>
        <v>11377</v>
      </c>
      <c r="T47" s="636">
        <f t="shared" si="18"/>
        <v>9311</v>
      </c>
      <c r="U47" s="636">
        <f t="shared" si="19"/>
        <v>20688</v>
      </c>
      <c r="V47" s="636">
        <f t="shared" si="20"/>
        <v>105.78500000000001</v>
      </c>
      <c r="W47" s="636">
        <f t="shared" si="21"/>
        <v>12.709</v>
      </c>
      <c r="X47" s="636">
        <f t="shared" si="22"/>
        <v>24.085999999999999</v>
      </c>
      <c r="Y47" s="636">
        <f t="shared" si="23"/>
        <v>11.377000000000001</v>
      </c>
      <c r="Z47" s="636">
        <f t="shared" si="24"/>
        <v>9.3109999999999999</v>
      </c>
      <c r="AA47" s="636">
        <f t="shared" si="25"/>
        <v>20.687999999999999</v>
      </c>
    </row>
    <row r="48" spans="1:27" ht="12.75" x14ac:dyDescent="0.2">
      <c r="A48" s="634" t="s">
        <v>243</v>
      </c>
      <c r="B48" s="635" t="s">
        <v>184</v>
      </c>
      <c r="C48" s="631">
        <v>2014</v>
      </c>
      <c r="P48" s="636"/>
      <c r="Q48" s="636"/>
      <c r="R48" s="636"/>
      <c r="S48" s="636"/>
      <c r="T48" s="636"/>
      <c r="U48" s="636"/>
      <c r="V48" s="636"/>
      <c r="W48" s="636"/>
      <c r="X48" s="636"/>
      <c r="Y48" s="636"/>
      <c r="Z48" s="636"/>
      <c r="AA48" s="636"/>
    </row>
    <row r="49" spans="1:27" ht="12.75" x14ac:dyDescent="0.2">
      <c r="A49" s="634" t="s">
        <v>243</v>
      </c>
      <c r="B49" s="635" t="s">
        <v>193</v>
      </c>
      <c r="C49" s="631">
        <v>2014</v>
      </c>
      <c r="D49" s="632">
        <v>127270.00000000003</v>
      </c>
      <c r="E49" s="632">
        <v>13469</v>
      </c>
      <c r="F49" s="632">
        <v>26097</v>
      </c>
      <c r="G49" s="632">
        <v>12628</v>
      </c>
      <c r="H49" s="632">
        <v>11282</v>
      </c>
      <c r="I49" s="632">
        <v>23910</v>
      </c>
      <c r="J49" s="632">
        <v>131032.99999999999</v>
      </c>
      <c r="K49" s="632">
        <v>14652</v>
      </c>
      <c r="L49" s="632">
        <v>28607.999999999996</v>
      </c>
      <c r="M49" s="632">
        <v>13956</v>
      </c>
      <c r="N49" s="632">
        <v>10748</v>
      </c>
      <c r="O49" s="632">
        <v>24704</v>
      </c>
      <c r="P49" s="636">
        <f t="shared" ref="P49:P71" si="26">SUM(D49,J49)</f>
        <v>258303</v>
      </c>
      <c r="Q49" s="636">
        <f t="shared" ref="Q49:Q71" si="27">SUM(E49,K49)</f>
        <v>28121</v>
      </c>
      <c r="R49" s="636">
        <f t="shared" ref="R49:R71" si="28">SUM(F49,L49)</f>
        <v>54705</v>
      </c>
      <c r="S49" s="636">
        <f t="shared" ref="S49:S71" si="29">SUM(G49,M49)</f>
        <v>26584</v>
      </c>
      <c r="T49" s="636">
        <f t="shared" ref="T49:T71" si="30">SUM(H49,N49)</f>
        <v>22030</v>
      </c>
      <c r="U49" s="636">
        <f t="shared" ref="U49:U71" si="31">SUM(I49,O49)</f>
        <v>48614</v>
      </c>
      <c r="V49" s="636">
        <f t="shared" ref="V49:V71" si="32">P49/1000</f>
        <v>258.303</v>
      </c>
      <c r="W49" s="636">
        <f t="shared" ref="W49:W71" si="33">Q49/1000</f>
        <v>28.120999999999999</v>
      </c>
      <c r="X49" s="636">
        <f t="shared" ref="X49:X71" si="34">R49/1000</f>
        <v>54.704999999999998</v>
      </c>
      <c r="Y49" s="636">
        <f t="shared" ref="Y49:Y71" si="35">S49/1000</f>
        <v>26.584</v>
      </c>
      <c r="Z49" s="636">
        <f t="shared" ref="Z49:Z71" si="36">T49/1000</f>
        <v>22.03</v>
      </c>
      <c r="AA49" s="636">
        <f t="shared" ref="AA49:AA71" si="37">U49/1000</f>
        <v>48.613999999999997</v>
      </c>
    </row>
    <row r="50" spans="1:27" ht="12.75" x14ac:dyDescent="0.2">
      <c r="A50" s="634" t="s">
        <v>243</v>
      </c>
      <c r="B50" s="635" t="s">
        <v>195</v>
      </c>
      <c r="C50" s="631">
        <v>2014</v>
      </c>
      <c r="D50" s="632">
        <v>46808888</v>
      </c>
      <c r="E50" s="632">
        <v>3237999</v>
      </c>
      <c r="F50" s="632">
        <v>6740418</v>
      </c>
      <c r="G50" s="632">
        <v>3502419</v>
      </c>
      <c r="H50" s="632">
        <v>4460133</v>
      </c>
      <c r="I50" s="632">
        <v>7962552</v>
      </c>
      <c r="J50" s="632">
        <v>45739072.000000007</v>
      </c>
      <c r="K50" s="632">
        <v>3444538</v>
      </c>
      <c r="L50" s="632">
        <v>7157815.0000000009</v>
      </c>
      <c r="M50" s="632">
        <v>3713277</v>
      </c>
      <c r="N50" s="632">
        <v>4649661</v>
      </c>
      <c r="O50" s="632">
        <v>8362938</v>
      </c>
      <c r="P50" s="636">
        <f t="shared" si="26"/>
        <v>92547960</v>
      </c>
      <c r="Q50" s="636">
        <f t="shared" si="27"/>
        <v>6682537</v>
      </c>
      <c r="R50" s="636">
        <f t="shared" si="28"/>
        <v>13898233</v>
      </c>
      <c r="S50" s="636">
        <f t="shared" si="29"/>
        <v>7215696</v>
      </c>
      <c r="T50" s="636">
        <f t="shared" si="30"/>
        <v>9109794</v>
      </c>
      <c r="U50" s="636">
        <f t="shared" si="31"/>
        <v>16325490</v>
      </c>
      <c r="V50" s="636">
        <f t="shared" si="32"/>
        <v>92547.96</v>
      </c>
      <c r="W50" s="636">
        <f t="shared" si="33"/>
        <v>6682.5370000000003</v>
      </c>
      <c r="X50" s="636">
        <f t="shared" si="34"/>
        <v>13898.233</v>
      </c>
      <c r="Y50" s="636">
        <f t="shared" si="35"/>
        <v>7215.6959999999999</v>
      </c>
      <c r="Z50" s="636">
        <f t="shared" si="36"/>
        <v>9109.7939999999999</v>
      </c>
      <c r="AA50" s="636">
        <f t="shared" si="37"/>
        <v>16325.49</v>
      </c>
    </row>
    <row r="51" spans="1:27" ht="12.75" x14ac:dyDescent="0.2">
      <c r="A51" s="634" t="s">
        <v>199</v>
      </c>
      <c r="B51" s="635" t="s">
        <v>9</v>
      </c>
      <c r="C51" s="631">
        <v>2014</v>
      </c>
      <c r="D51" s="632">
        <v>11158095.000000004</v>
      </c>
      <c r="E51" s="632">
        <v>1441504</v>
      </c>
      <c r="F51" s="632">
        <v>2626876</v>
      </c>
      <c r="G51" s="632">
        <v>1185372</v>
      </c>
      <c r="H51" s="632">
        <v>986711</v>
      </c>
      <c r="I51" s="632">
        <v>2172083</v>
      </c>
      <c r="J51" s="632">
        <v>10979167.999999998</v>
      </c>
      <c r="K51" s="632">
        <v>1446986</v>
      </c>
      <c r="L51" s="632">
        <v>2627806</v>
      </c>
      <c r="M51" s="632">
        <v>1180820</v>
      </c>
      <c r="N51" s="632">
        <v>968261</v>
      </c>
      <c r="O51" s="632">
        <v>2149081</v>
      </c>
      <c r="P51" s="636">
        <f t="shared" si="26"/>
        <v>22137263</v>
      </c>
      <c r="Q51" s="636">
        <f t="shared" si="27"/>
        <v>2888490</v>
      </c>
      <c r="R51" s="636">
        <f t="shared" si="28"/>
        <v>5254682</v>
      </c>
      <c r="S51" s="636">
        <f t="shared" si="29"/>
        <v>2366192</v>
      </c>
      <c r="T51" s="636">
        <f t="shared" si="30"/>
        <v>1954972</v>
      </c>
      <c r="U51" s="636">
        <f t="shared" si="31"/>
        <v>4321164</v>
      </c>
      <c r="V51" s="636">
        <f t="shared" si="32"/>
        <v>22137.262999999999</v>
      </c>
      <c r="W51" s="636">
        <f t="shared" si="33"/>
        <v>2888.49</v>
      </c>
      <c r="X51" s="636">
        <f t="shared" si="34"/>
        <v>5254.6819999999998</v>
      </c>
      <c r="Y51" s="636">
        <f t="shared" si="35"/>
        <v>2366.192</v>
      </c>
      <c r="Z51" s="636">
        <f t="shared" si="36"/>
        <v>1954.972</v>
      </c>
      <c r="AA51" s="636">
        <f t="shared" si="37"/>
        <v>4321.1639999999998</v>
      </c>
    </row>
    <row r="52" spans="1:27" ht="12.75" x14ac:dyDescent="0.2">
      <c r="A52" s="634" t="s">
        <v>199</v>
      </c>
      <c r="B52" s="635" t="s">
        <v>27</v>
      </c>
      <c r="C52" s="631">
        <v>2014</v>
      </c>
      <c r="D52" s="632">
        <v>1011823.9999999998</v>
      </c>
      <c r="E52" s="632">
        <v>109456</v>
      </c>
      <c r="F52" s="632">
        <v>219876</v>
      </c>
      <c r="G52" s="632">
        <v>110420</v>
      </c>
      <c r="H52" s="632">
        <v>110368</v>
      </c>
      <c r="I52" s="632">
        <v>220788</v>
      </c>
      <c r="J52" s="632">
        <v>1026760.9999999998</v>
      </c>
      <c r="K52" s="632">
        <v>111073</v>
      </c>
      <c r="L52" s="632">
        <v>222925</v>
      </c>
      <c r="M52" s="632">
        <v>111852</v>
      </c>
      <c r="N52" s="632">
        <v>111953</v>
      </c>
      <c r="O52" s="632">
        <v>223805</v>
      </c>
      <c r="P52" s="636">
        <f t="shared" si="26"/>
        <v>2038584.9999999995</v>
      </c>
      <c r="Q52" s="636">
        <f t="shared" si="27"/>
        <v>220529</v>
      </c>
      <c r="R52" s="636">
        <f t="shared" si="28"/>
        <v>442801</v>
      </c>
      <c r="S52" s="636">
        <f t="shared" si="29"/>
        <v>222272</v>
      </c>
      <c r="T52" s="636">
        <f t="shared" si="30"/>
        <v>222321</v>
      </c>
      <c r="U52" s="636">
        <f t="shared" si="31"/>
        <v>444593</v>
      </c>
      <c r="V52" s="636">
        <f t="shared" si="32"/>
        <v>2038.5849999999996</v>
      </c>
      <c r="W52" s="636">
        <f t="shared" si="33"/>
        <v>220.529</v>
      </c>
      <c r="X52" s="636">
        <f t="shared" si="34"/>
        <v>442.80099999999999</v>
      </c>
      <c r="Y52" s="636">
        <f t="shared" si="35"/>
        <v>222.27199999999999</v>
      </c>
      <c r="Z52" s="636">
        <f t="shared" si="36"/>
        <v>222.321</v>
      </c>
      <c r="AA52" s="636">
        <f t="shared" si="37"/>
        <v>444.59300000000002</v>
      </c>
    </row>
    <row r="53" spans="1:27" ht="12.75" x14ac:dyDescent="0.2">
      <c r="A53" s="634" t="s">
        <v>199</v>
      </c>
      <c r="B53" s="635" t="s">
        <v>41</v>
      </c>
      <c r="C53" s="631">
        <v>2014</v>
      </c>
      <c r="D53" s="632">
        <v>373302.99999999994</v>
      </c>
      <c r="E53" s="632">
        <v>45057</v>
      </c>
      <c r="F53" s="632">
        <v>81989</v>
      </c>
      <c r="G53" s="632">
        <v>36932</v>
      </c>
      <c r="H53" s="632">
        <v>30899</v>
      </c>
      <c r="I53" s="632">
        <v>67831</v>
      </c>
      <c r="J53" s="632">
        <v>379136.99999999988</v>
      </c>
      <c r="K53" s="632">
        <v>46658</v>
      </c>
      <c r="L53" s="632">
        <v>84736</v>
      </c>
      <c r="M53" s="632">
        <v>38078</v>
      </c>
      <c r="N53" s="632">
        <v>31666</v>
      </c>
      <c r="O53" s="632">
        <v>69744</v>
      </c>
      <c r="P53" s="636">
        <f t="shared" si="26"/>
        <v>752439.99999999977</v>
      </c>
      <c r="Q53" s="636">
        <f t="shared" si="27"/>
        <v>91715</v>
      </c>
      <c r="R53" s="636">
        <f t="shared" si="28"/>
        <v>166725</v>
      </c>
      <c r="S53" s="636">
        <f t="shared" si="29"/>
        <v>75010</v>
      </c>
      <c r="T53" s="636">
        <f t="shared" si="30"/>
        <v>62565</v>
      </c>
      <c r="U53" s="636">
        <f t="shared" si="31"/>
        <v>137575</v>
      </c>
      <c r="V53" s="636">
        <f t="shared" si="32"/>
        <v>752.43999999999971</v>
      </c>
      <c r="W53" s="636">
        <f t="shared" si="33"/>
        <v>91.715000000000003</v>
      </c>
      <c r="X53" s="636">
        <f t="shared" si="34"/>
        <v>166.72499999999999</v>
      </c>
      <c r="Y53" s="636">
        <f t="shared" si="35"/>
        <v>75.010000000000005</v>
      </c>
      <c r="Z53" s="636">
        <f t="shared" si="36"/>
        <v>62.564999999999998</v>
      </c>
      <c r="AA53" s="636">
        <f t="shared" si="37"/>
        <v>137.57499999999999</v>
      </c>
    </row>
    <row r="54" spans="1:27" ht="12.75" x14ac:dyDescent="0.2">
      <c r="A54" s="634" t="s">
        <v>199</v>
      </c>
      <c r="B54" s="635" t="s">
        <v>62</v>
      </c>
      <c r="C54" s="631">
        <v>2014</v>
      </c>
      <c r="D54" s="632">
        <v>48229990.000000007</v>
      </c>
      <c r="E54" s="632">
        <v>6301960</v>
      </c>
      <c r="F54" s="632">
        <v>11939355</v>
      </c>
      <c r="G54" s="632">
        <v>5637395</v>
      </c>
      <c r="H54" s="632">
        <v>4601493</v>
      </c>
      <c r="I54" s="632">
        <v>10238888</v>
      </c>
      <c r="J54" s="632">
        <v>48276037.999999993</v>
      </c>
      <c r="K54" s="632">
        <v>6427638</v>
      </c>
      <c r="L54" s="632">
        <v>12183679</v>
      </c>
      <c r="M54" s="632">
        <v>5756041</v>
      </c>
      <c r="N54" s="632">
        <v>4668407</v>
      </c>
      <c r="O54" s="632">
        <v>10424448</v>
      </c>
      <c r="P54" s="636">
        <f t="shared" si="26"/>
        <v>96506028</v>
      </c>
      <c r="Q54" s="636">
        <f t="shared" si="27"/>
        <v>12729598</v>
      </c>
      <c r="R54" s="636">
        <f t="shared" si="28"/>
        <v>24123034</v>
      </c>
      <c r="S54" s="636">
        <f t="shared" si="29"/>
        <v>11393436</v>
      </c>
      <c r="T54" s="636">
        <f t="shared" si="30"/>
        <v>9269900</v>
      </c>
      <c r="U54" s="636">
        <f t="shared" si="31"/>
        <v>20663336</v>
      </c>
      <c r="V54" s="636">
        <f t="shared" si="32"/>
        <v>96506.028000000006</v>
      </c>
      <c r="W54" s="636">
        <f t="shared" si="33"/>
        <v>12729.598</v>
      </c>
      <c r="X54" s="636">
        <f t="shared" si="34"/>
        <v>24123.034</v>
      </c>
      <c r="Y54" s="636">
        <f t="shared" si="35"/>
        <v>11393.436</v>
      </c>
      <c r="Z54" s="636">
        <f t="shared" si="36"/>
        <v>9269.9</v>
      </c>
      <c r="AA54" s="636">
        <f t="shared" si="37"/>
        <v>20663.335999999999</v>
      </c>
    </row>
    <row r="55" spans="1:27" ht="12.75" x14ac:dyDescent="0.2">
      <c r="A55" s="634" t="s">
        <v>199</v>
      </c>
      <c r="B55" s="635" t="s">
        <v>93</v>
      </c>
      <c r="C55" s="631">
        <v>2014</v>
      </c>
      <c r="D55" s="632">
        <v>22824525.999999993</v>
      </c>
      <c r="E55" s="632">
        <v>2764802</v>
      </c>
      <c r="F55" s="632">
        <v>5088687</v>
      </c>
      <c r="G55" s="632">
        <v>2323885</v>
      </c>
      <c r="H55" s="632">
        <v>2098166</v>
      </c>
      <c r="I55" s="632">
        <v>4422051</v>
      </c>
      <c r="J55" s="632">
        <v>22721453.000000011</v>
      </c>
      <c r="K55" s="632">
        <v>2789793</v>
      </c>
      <c r="L55" s="632">
        <v>5128144</v>
      </c>
      <c r="M55" s="632">
        <v>2338351</v>
      </c>
      <c r="N55" s="632">
        <v>2098118</v>
      </c>
      <c r="O55" s="632">
        <v>4436469</v>
      </c>
      <c r="P55" s="636">
        <f t="shared" si="26"/>
        <v>45545979</v>
      </c>
      <c r="Q55" s="636">
        <f t="shared" si="27"/>
        <v>5554595</v>
      </c>
      <c r="R55" s="636">
        <f t="shared" si="28"/>
        <v>10216831</v>
      </c>
      <c r="S55" s="636">
        <f t="shared" si="29"/>
        <v>4662236</v>
      </c>
      <c r="T55" s="636">
        <f t="shared" si="30"/>
        <v>4196284</v>
      </c>
      <c r="U55" s="636">
        <f t="shared" si="31"/>
        <v>8858520</v>
      </c>
      <c r="V55" s="636">
        <f t="shared" si="32"/>
        <v>45545.978999999999</v>
      </c>
      <c r="W55" s="636">
        <f t="shared" si="33"/>
        <v>5554.5950000000003</v>
      </c>
      <c r="X55" s="636">
        <f t="shared" si="34"/>
        <v>10216.831</v>
      </c>
      <c r="Y55" s="636">
        <f t="shared" si="35"/>
        <v>4662.2359999999999</v>
      </c>
      <c r="Z55" s="636">
        <f t="shared" si="36"/>
        <v>4196.2839999999997</v>
      </c>
      <c r="AA55" s="636">
        <f t="shared" si="37"/>
        <v>8858.52</v>
      </c>
    </row>
    <row r="56" spans="1:27" ht="12.75" x14ac:dyDescent="0.2">
      <c r="A56" s="634" t="s">
        <v>199</v>
      </c>
      <c r="B56" s="635" t="s">
        <v>100</v>
      </c>
      <c r="C56" s="631">
        <v>2014</v>
      </c>
      <c r="D56" s="632">
        <v>1060985.0000000005</v>
      </c>
      <c r="E56" s="632">
        <v>121332</v>
      </c>
      <c r="F56" s="632">
        <v>245156.99999999997</v>
      </c>
      <c r="G56" s="632">
        <v>123825</v>
      </c>
      <c r="H56" s="632">
        <v>115781</v>
      </c>
      <c r="I56" s="632">
        <v>239606</v>
      </c>
      <c r="J56" s="632">
        <v>1036528.0000000002</v>
      </c>
      <c r="K56" s="632">
        <v>123530</v>
      </c>
      <c r="L56" s="632">
        <v>250134</v>
      </c>
      <c r="M56" s="632">
        <v>126604</v>
      </c>
      <c r="N56" s="632">
        <v>119488</v>
      </c>
      <c r="O56" s="632">
        <v>246092</v>
      </c>
      <c r="P56" s="636">
        <f t="shared" si="26"/>
        <v>2097513.0000000009</v>
      </c>
      <c r="Q56" s="636">
        <f t="shared" si="27"/>
        <v>244862</v>
      </c>
      <c r="R56" s="636">
        <f t="shared" si="28"/>
        <v>495291</v>
      </c>
      <c r="S56" s="636">
        <f t="shared" si="29"/>
        <v>250429</v>
      </c>
      <c r="T56" s="636">
        <f t="shared" si="30"/>
        <v>235269</v>
      </c>
      <c r="U56" s="636">
        <f t="shared" si="31"/>
        <v>485698</v>
      </c>
      <c r="V56" s="636">
        <f t="shared" si="32"/>
        <v>2097.5130000000008</v>
      </c>
      <c r="W56" s="636">
        <f t="shared" si="33"/>
        <v>244.86199999999999</v>
      </c>
      <c r="X56" s="636">
        <f t="shared" si="34"/>
        <v>495.291</v>
      </c>
      <c r="Y56" s="636">
        <f t="shared" si="35"/>
        <v>250.429</v>
      </c>
      <c r="Z56" s="636">
        <f t="shared" si="36"/>
        <v>235.26900000000001</v>
      </c>
      <c r="AA56" s="636">
        <f t="shared" si="37"/>
        <v>485.69799999999998</v>
      </c>
    </row>
    <row r="57" spans="1:27" ht="12.75" x14ac:dyDescent="0.2">
      <c r="A57" s="634" t="s">
        <v>199</v>
      </c>
      <c r="B57" s="635" t="s">
        <v>106</v>
      </c>
      <c r="C57" s="631">
        <v>2014</v>
      </c>
      <c r="D57" s="632">
        <v>11822430.999999996</v>
      </c>
      <c r="E57" s="632">
        <v>1475530</v>
      </c>
      <c r="F57" s="632">
        <v>2793513</v>
      </c>
      <c r="G57" s="632">
        <v>1317983</v>
      </c>
      <c r="H57" s="632">
        <v>1101855</v>
      </c>
      <c r="I57" s="632">
        <v>2419838</v>
      </c>
      <c r="J57" s="632">
        <v>11749530.999999998</v>
      </c>
      <c r="K57" s="632">
        <v>1482096</v>
      </c>
      <c r="L57" s="632">
        <v>2795206</v>
      </c>
      <c r="M57" s="632">
        <v>1313110</v>
      </c>
      <c r="N57" s="632">
        <v>1096206</v>
      </c>
      <c r="O57" s="632">
        <v>2409316</v>
      </c>
      <c r="P57" s="636">
        <f t="shared" si="26"/>
        <v>23571961.999999993</v>
      </c>
      <c r="Q57" s="636">
        <f t="shared" si="27"/>
        <v>2957626</v>
      </c>
      <c r="R57" s="636">
        <f t="shared" si="28"/>
        <v>5588719</v>
      </c>
      <c r="S57" s="636">
        <f t="shared" si="29"/>
        <v>2631093</v>
      </c>
      <c r="T57" s="636">
        <f t="shared" si="30"/>
        <v>2198061</v>
      </c>
      <c r="U57" s="636">
        <f t="shared" si="31"/>
        <v>4829154</v>
      </c>
      <c r="V57" s="636">
        <f t="shared" si="32"/>
        <v>23571.961999999992</v>
      </c>
      <c r="W57" s="636">
        <f t="shared" si="33"/>
        <v>2957.6260000000002</v>
      </c>
      <c r="X57" s="636">
        <f t="shared" si="34"/>
        <v>5588.7190000000001</v>
      </c>
      <c r="Y57" s="636">
        <f t="shared" si="35"/>
        <v>2631.0929999999998</v>
      </c>
      <c r="Z57" s="636">
        <f t="shared" si="36"/>
        <v>2198.0610000000001</v>
      </c>
      <c r="AA57" s="636">
        <f t="shared" si="37"/>
        <v>4829.1540000000005</v>
      </c>
    </row>
    <row r="58" spans="1:27" ht="12.75" x14ac:dyDescent="0.2">
      <c r="A58" s="634" t="s">
        <v>199</v>
      </c>
      <c r="B58" s="635" t="s">
        <v>107</v>
      </c>
      <c r="C58" s="631">
        <v>2014</v>
      </c>
      <c r="D58" s="632">
        <v>8389623.0000000019</v>
      </c>
      <c r="E58" s="632">
        <v>1052500</v>
      </c>
      <c r="F58" s="632">
        <v>1980115</v>
      </c>
      <c r="G58" s="632">
        <v>927615</v>
      </c>
      <c r="H58" s="632">
        <v>800731</v>
      </c>
      <c r="I58" s="632">
        <v>1728346</v>
      </c>
      <c r="J58" s="632">
        <v>8439523.0000000019</v>
      </c>
      <c r="K58" s="632">
        <v>1072318</v>
      </c>
      <c r="L58" s="632">
        <v>2013828</v>
      </c>
      <c r="M58" s="632">
        <v>941510</v>
      </c>
      <c r="N58" s="632">
        <v>810247</v>
      </c>
      <c r="O58" s="632">
        <v>1751757</v>
      </c>
      <c r="P58" s="636">
        <f t="shared" si="26"/>
        <v>16829146.000000004</v>
      </c>
      <c r="Q58" s="636">
        <f t="shared" si="27"/>
        <v>2124818</v>
      </c>
      <c r="R58" s="636">
        <f t="shared" si="28"/>
        <v>3993943</v>
      </c>
      <c r="S58" s="636">
        <f t="shared" si="29"/>
        <v>1869125</v>
      </c>
      <c r="T58" s="636">
        <f t="shared" si="30"/>
        <v>1610978</v>
      </c>
      <c r="U58" s="636">
        <f t="shared" si="31"/>
        <v>3480103</v>
      </c>
      <c r="V58" s="636">
        <f t="shared" si="32"/>
        <v>16829.146000000004</v>
      </c>
      <c r="W58" s="636">
        <f t="shared" si="33"/>
        <v>2124.8180000000002</v>
      </c>
      <c r="X58" s="636">
        <f t="shared" si="34"/>
        <v>3993.9430000000002</v>
      </c>
      <c r="Y58" s="636">
        <f t="shared" si="35"/>
        <v>1869.125</v>
      </c>
      <c r="Z58" s="636">
        <f t="shared" si="36"/>
        <v>1610.9780000000001</v>
      </c>
      <c r="AA58" s="636">
        <f t="shared" si="37"/>
        <v>3480.1030000000001</v>
      </c>
    </row>
    <row r="59" spans="1:27" ht="12.75" x14ac:dyDescent="0.2">
      <c r="A59" s="634" t="s">
        <v>199</v>
      </c>
      <c r="B59" s="635" t="s">
        <v>114</v>
      </c>
      <c r="C59" s="631">
        <v>2014</v>
      </c>
      <c r="D59" s="632">
        <v>633170.00000000012</v>
      </c>
      <c r="E59" s="632">
        <v>45589</v>
      </c>
      <c r="F59" s="632">
        <v>92787</v>
      </c>
      <c r="G59" s="632">
        <v>47198</v>
      </c>
      <c r="H59" s="632">
        <v>49938</v>
      </c>
      <c r="I59" s="632">
        <v>97136</v>
      </c>
      <c r="J59" s="632">
        <v>615979.99999999988</v>
      </c>
      <c r="K59" s="632">
        <v>46581</v>
      </c>
      <c r="L59" s="632">
        <v>94669.000000000015</v>
      </c>
      <c r="M59" s="632">
        <v>48088</v>
      </c>
      <c r="N59" s="632">
        <v>50407</v>
      </c>
      <c r="O59" s="632">
        <v>98495</v>
      </c>
      <c r="P59" s="636">
        <f t="shared" si="26"/>
        <v>1249150</v>
      </c>
      <c r="Q59" s="636">
        <f t="shared" si="27"/>
        <v>92170</v>
      </c>
      <c r="R59" s="636">
        <f t="shared" si="28"/>
        <v>187456</v>
      </c>
      <c r="S59" s="636">
        <f t="shared" si="29"/>
        <v>95286</v>
      </c>
      <c r="T59" s="636">
        <f t="shared" si="30"/>
        <v>100345</v>
      </c>
      <c r="U59" s="636">
        <f t="shared" si="31"/>
        <v>195631</v>
      </c>
      <c r="V59" s="636">
        <f t="shared" si="32"/>
        <v>1249.1500000000001</v>
      </c>
      <c r="W59" s="636">
        <f t="shared" si="33"/>
        <v>92.17</v>
      </c>
      <c r="X59" s="636">
        <f t="shared" si="34"/>
        <v>187.45599999999999</v>
      </c>
      <c r="Y59" s="636">
        <f t="shared" si="35"/>
        <v>95.286000000000001</v>
      </c>
      <c r="Z59" s="636">
        <f t="shared" si="36"/>
        <v>100.345</v>
      </c>
      <c r="AA59" s="636">
        <f t="shared" si="37"/>
        <v>195.631</v>
      </c>
    </row>
    <row r="60" spans="1:27" ht="12.75" x14ac:dyDescent="0.2">
      <c r="A60" s="634" t="s">
        <v>199</v>
      </c>
      <c r="B60" s="635" t="s">
        <v>121</v>
      </c>
      <c r="C60" s="631">
        <v>2014</v>
      </c>
      <c r="D60" s="632">
        <v>13516239.999999998</v>
      </c>
      <c r="E60" s="632">
        <v>1745408</v>
      </c>
      <c r="F60" s="632">
        <v>3143041</v>
      </c>
      <c r="G60" s="632">
        <v>1397633</v>
      </c>
      <c r="H60" s="632">
        <v>1195142</v>
      </c>
      <c r="I60" s="632">
        <v>2592775</v>
      </c>
      <c r="J60" s="632">
        <v>12956738.000000004</v>
      </c>
      <c r="K60" s="632">
        <v>1744059</v>
      </c>
      <c r="L60" s="632">
        <v>3135523</v>
      </c>
      <c r="M60" s="632">
        <v>1391464</v>
      </c>
      <c r="N60" s="632">
        <v>1182437</v>
      </c>
      <c r="O60" s="632">
        <v>2573901</v>
      </c>
      <c r="P60" s="636">
        <f t="shared" si="26"/>
        <v>26472978</v>
      </c>
      <c r="Q60" s="636">
        <f t="shared" si="27"/>
        <v>3489467</v>
      </c>
      <c r="R60" s="636">
        <f t="shared" si="28"/>
        <v>6278564</v>
      </c>
      <c r="S60" s="636">
        <f t="shared" si="29"/>
        <v>2789097</v>
      </c>
      <c r="T60" s="636">
        <f t="shared" si="30"/>
        <v>2377579</v>
      </c>
      <c r="U60" s="636">
        <f t="shared" si="31"/>
        <v>5166676</v>
      </c>
      <c r="V60" s="636">
        <f t="shared" si="32"/>
        <v>26472.977999999999</v>
      </c>
      <c r="W60" s="636">
        <f t="shared" si="33"/>
        <v>3489.4670000000001</v>
      </c>
      <c r="X60" s="636">
        <f t="shared" si="34"/>
        <v>6278.5640000000003</v>
      </c>
      <c r="Y60" s="636">
        <f t="shared" si="35"/>
        <v>2789.0970000000002</v>
      </c>
      <c r="Z60" s="636">
        <f t="shared" si="36"/>
        <v>2377.5790000000002</v>
      </c>
      <c r="AA60" s="636">
        <f t="shared" si="37"/>
        <v>5166.6760000000004</v>
      </c>
    </row>
    <row r="61" spans="1:27" ht="12.75" x14ac:dyDescent="0.2">
      <c r="A61" s="634" t="s">
        <v>199</v>
      </c>
      <c r="B61" s="635" t="s">
        <v>123</v>
      </c>
      <c r="C61" s="631">
        <v>2014</v>
      </c>
      <c r="D61" s="632">
        <v>1207263.0000000005</v>
      </c>
      <c r="E61" s="632">
        <v>135193</v>
      </c>
      <c r="F61" s="632">
        <v>267502</v>
      </c>
      <c r="G61" s="632">
        <v>132309</v>
      </c>
      <c r="H61" s="632">
        <v>123783</v>
      </c>
      <c r="I61" s="632">
        <v>256092</v>
      </c>
      <c r="J61" s="632">
        <v>1140720.9999999998</v>
      </c>
      <c r="K61" s="632">
        <v>135725</v>
      </c>
      <c r="L61" s="632">
        <v>268034</v>
      </c>
      <c r="M61" s="632">
        <v>132309</v>
      </c>
      <c r="N61" s="632">
        <v>121896</v>
      </c>
      <c r="O61" s="632">
        <v>254205</v>
      </c>
      <c r="P61" s="636">
        <f t="shared" si="26"/>
        <v>2347984</v>
      </c>
      <c r="Q61" s="636">
        <f t="shared" si="27"/>
        <v>270918</v>
      </c>
      <c r="R61" s="636">
        <f t="shared" si="28"/>
        <v>535536</v>
      </c>
      <c r="S61" s="636">
        <f t="shared" si="29"/>
        <v>264618</v>
      </c>
      <c r="T61" s="636">
        <f t="shared" si="30"/>
        <v>245679</v>
      </c>
      <c r="U61" s="636">
        <f t="shared" si="31"/>
        <v>510297</v>
      </c>
      <c r="V61" s="636">
        <f t="shared" si="32"/>
        <v>2347.9839999999999</v>
      </c>
      <c r="W61" s="636">
        <f t="shared" si="33"/>
        <v>270.91800000000001</v>
      </c>
      <c r="X61" s="636">
        <f t="shared" si="34"/>
        <v>535.53599999999994</v>
      </c>
      <c r="Y61" s="636">
        <f t="shared" si="35"/>
        <v>264.61799999999999</v>
      </c>
      <c r="Z61" s="636">
        <f t="shared" si="36"/>
        <v>245.679</v>
      </c>
      <c r="AA61" s="636">
        <f t="shared" si="37"/>
        <v>510.29700000000003</v>
      </c>
    </row>
    <row r="62" spans="1:27" ht="12.75" x14ac:dyDescent="0.2">
      <c r="A62" s="634" t="s">
        <v>199</v>
      </c>
      <c r="B62" s="635" t="s">
        <v>149</v>
      </c>
      <c r="C62" s="631">
        <v>2014</v>
      </c>
      <c r="D62" s="632">
        <v>6190092.9999999981</v>
      </c>
      <c r="E62" s="632">
        <v>746470</v>
      </c>
      <c r="F62" s="632">
        <v>1488304</v>
      </c>
      <c r="G62" s="632">
        <v>741834</v>
      </c>
      <c r="H62" s="632">
        <v>510464</v>
      </c>
      <c r="I62" s="632">
        <v>1252298</v>
      </c>
      <c r="J62" s="632">
        <v>5909957.0000000019</v>
      </c>
      <c r="K62" s="632">
        <v>740914</v>
      </c>
      <c r="L62" s="632">
        <v>1468246.9999999998</v>
      </c>
      <c r="M62" s="632">
        <v>727333</v>
      </c>
      <c r="N62" s="632">
        <v>469601</v>
      </c>
      <c r="O62" s="632">
        <v>1196934</v>
      </c>
      <c r="P62" s="636">
        <f t="shared" si="26"/>
        <v>12100050</v>
      </c>
      <c r="Q62" s="636">
        <f t="shared" si="27"/>
        <v>1487384</v>
      </c>
      <c r="R62" s="636">
        <f t="shared" si="28"/>
        <v>2956551</v>
      </c>
      <c r="S62" s="636">
        <f t="shared" si="29"/>
        <v>1469167</v>
      </c>
      <c r="T62" s="636">
        <f t="shared" si="30"/>
        <v>980065</v>
      </c>
      <c r="U62" s="636">
        <f t="shared" si="31"/>
        <v>2449232</v>
      </c>
      <c r="V62" s="636">
        <f t="shared" si="32"/>
        <v>12100.05</v>
      </c>
      <c r="W62" s="636">
        <f t="shared" si="33"/>
        <v>1487.384</v>
      </c>
      <c r="X62" s="636">
        <f t="shared" si="34"/>
        <v>2956.5509999999999</v>
      </c>
      <c r="Y62" s="636">
        <f t="shared" si="35"/>
        <v>1469.1669999999999</v>
      </c>
      <c r="Z62" s="636">
        <f t="shared" si="36"/>
        <v>980.06500000000005</v>
      </c>
      <c r="AA62" s="636">
        <f t="shared" si="37"/>
        <v>2449.232</v>
      </c>
    </row>
    <row r="63" spans="1:27" ht="12.75" x14ac:dyDescent="0.2">
      <c r="A63" s="634" t="s">
        <v>199</v>
      </c>
      <c r="B63" s="635" t="s">
        <v>159</v>
      </c>
      <c r="C63" s="631">
        <v>2014</v>
      </c>
      <c r="D63" s="632">
        <v>45916.000000000007</v>
      </c>
      <c r="E63" s="632">
        <v>3317</v>
      </c>
      <c r="F63" s="632">
        <v>6638</v>
      </c>
      <c r="G63" s="632">
        <v>3321</v>
      </c>
      <c r="H63" s="632">
        <v>3430</v>
      </c>
      <c r="I63" s="632">
        <v>6751</v>
      </c>
      <c r="J63" s="632">
        <v>47392.999999999993</v>
      </c>
      <c r="K63" s="632">
        <v>3458</v>
      </c>
      <c r="L63" s="632">
        <v>7039</v>
      </c>
      <c r="M63" s="632">
        <v>3581</v>
      </c>
      <c r="N63" s="632">
        <v>3738</v>
      </c>
      <c r="O63" s="632">
        <v>7319</v>
      </c>
      <c r="P63" s="636">
        <f t="shared" si="26"/>
        <v>93309</v>
      </c>
      <c r="Q63" s="636">
        <f t="shared" si="27"/>
        <v>6775</v>
      </c>
      <c r="R63" s="636">
        <f t="shared" si="28"/>
        <v>13677</v>
      </c>
      <c r="S63" s="636">
        <f t="shared" si="29"/>
        <v>6902</v>
      </c>
      <c r="T63" s="636">
        <f t="shared" si="30"/>
        <v>7168</v>
      </c>
      <c r="U63" s="636">
        <f t="shared" si="31"/>
        <v>14070</v>
      </c>
      <c r="V63" s="636">
        <f t="shared" si="32"/>
        <v>93.308999999999997</v>
      </c>
      <c r="W63" s="636">
        <f t="shared" si="33"/>
        <v>6.7750000000000004</v>
      </c>
      <c r="X63" s="636">
        <f t="shared" si="34"/>
        <v>13.677</v>
      </c>
      <c r="Y63" s="636">
        <f t="shared" si="35"/>
        <v>6.9020000000000001</v>
      </c>
      <c r="Z63" s="636">
        <f t="shared" si="36"/>
        <v>7.1680000000000001</v>
      </c>
      <c r="AA63" s="636">
        <f t="shared" si="37"/>
        <v>14.07</v>
      </c>
    </row>
    <row r="64" spans="1:27" ht="12.75" x14ac:dyDescent="0.2">
      <c r="A64" s="634" t="s">
        <v>199</v>
      </c>
      <c r="B64" s="635" t="s">
        <v>165</v>
      </c>
      <c r="C64" s="631">
        <v>2014</v>
      </c>
      <c r="D64" s="632">
        <v>5429456.9999999981</v>
      </c>
      <c r="E64" s="632">
        <v>699844</v>
      </c>
      <c r="F64" s="632">
        <v>1296326</v>
      </c>
      <c r="G64" s="632">
        <v>596482</v>
      </c>
      <c r="H64" s="632">
        <v>469488</v>
      </c>
      <c r="I64" s="632">
        <v>1065970</v>
      </c>
      <c r="J64" s="632">
        <v>5376193.0000000009</v>
      </c>
      <c r="K64" s="632">
        <v>705175</v>
      </c>
      <c r="L64" s="632">
        <v>1304929</v>
      </c>
      <c r="M64" s="632">
        <v>599754</v>
      </c>
      <c r="N64" s="632">
        <v>467760</v>
      </c>
      <c r="O64" s="632">
        <v>1067514</v>
      </c>
      <c r="P64" s="636">
        <f t="shared" si="26"/>
        <v>10805650</v>
      </c>
      <c r="Q64" s="636">
        <f t="shared" si="27"/>
        <v>1405019</v>
      </c>
      <c r="R64" s="636">
        <f t="shared" si="28"/>
        <v>2601255</v>
      </c>
      <c r="S64" s="636">
        <f t="shared" si="29"/>
        <v>1196236</v>
      </c>
      <c r="T64" s="636">
        <f t="shared" si="30"/>
        <v>937248</v>
      </c>
      <c r="U64" s="636">
        <f t="shared" si="31"/>
        <v>2133484</v>
      </c>
      <c r="V64" s="636">
        <f t="shared" si="32"/>
        <v>10805.65</v>
      </c>
      <c r="W64" s="636">
        <f t="shared" si="33"/>
        <v>1405.019</v>
      </c>
      <c r="X64" s="636">
        <f t="shared" si="34"/>
        <v>2601.2550000000001</v>
      </c>
      <c r="Y64" s="636">
        <f t="shared" si="35"/>
        <v>1196.2360000000001</v>
      </c>
      <c r="Z64" s="636">
        <f t="shared" si="36"/>
        <v>937.24800000000005</v>
      </c>
      <c r="AA64" s="636">
        <f t="shared" si="37"/>
        <v>2133.4839999999999</v>
      </c>
    </row>
    <row r="65" spans="1:27" ht="12.75" x14ac:dyDescent="0.2">
      <c r="A65" s="634" t="s">
        <v>199</v>
      </c>
      <c r="B65" s="635" t="s">
        <v>166</v>
      </c>
      <c r="C65" s="631">
        <v>2014</v>
      </c>
      <c r="D65" s="632">
        <v>27330982.000000007</v>
      </c>
      <c r="E65" s="632">
        <v>2431651</v>
      </c>
      <c r="F65" s="632">
        <v>4782206</v>
      </c>
      <c r="G65" s="632">
        <v>2350555</v>
      </c>
      <c r="H65" s="632">
        <v>2522268</v>
      </c>
      <c r="I65" s="632">
        <v>4872823</v>
      </c>
      <c r="J65" s="632">
        <v>25808546.000000007</v>
      </c>
      <c r="K65" s="632">
        <v>2447606</v>
      </c>
      <c r="L65" s="632">
        <v>4779207</v>
      </c>
      <c r="M65" s="632">
        <v>2331601</v>
      </c>
      <c r="N65" s="632">
        <v>2490166</v>
      </c>
      <c r="O65" s="632">
        <v>4821767</v>
      </c>
      <c r="P65" s="636">
        <f t="shared" si="26"/>
        <v>53139528.000000015</v>
      </c>
      <c r="Q65" s="636">
        <f t="shared" si="27"/>
        <v>4879257</v>
      </c>
      <c r="R65" s="636">
        <f t="shared" si="28"/>
        <v>9561413</v>
      </c>
      <c r="S65" s="636">
        <f t="shared" si="29"/>
        <v>4682156</v>
      </c>
      <c r="T65" s="636">
        <f t="shared" si="30"/>
        <v>5012434</v>
      </c>
      <c r="U65" s="636">
        <f t="shared" si="31"/>
        <v>9694590</v>
      </c>
      <c r="V65" s="636">
        <f t="shared" si="32"/>
        <v>53139.528000000013</v>
      </c>
      <c r="W65" s="636">
        <f t="shared" si="33"/>
        <v>4879.2569999999996</v>
      </c>
      <c r="X65" s="636">
        <f t="shared" si="34"/>
        <v>9561.4130000000005</v>
      </c>
      <c r="Y65" s="636">
        <f t="shared" si="35"/>
        <v>4682.1559999999999</v>
      </c>
      <c r="Z65" s="636">
        <f t="shared" si="36"/>
        <v>5012.4340000000002</v>
      </c>
      <c r="AA65" s="636">
        <f t="shared" si="37"/>
        <v>9694.59</v>
      </c>
    </row>
    <row r="66" spans="1:27" ht="12.75" x14ac:dyDescent="0.2">
      <c r="A66" s="634" t="s">
        <v>199</v>
      </c>
      <c r="B66" s="635" t="s">
        <v>245</v>
      </c>
      <c r="C66" s="631">
        <v>2014</v>
      </c>
      <c r="D66" s="632">
        <v>5864318.9999999981</v>
      </c>
      <c r="E66" s="632">
        <v>718299</v>
      </c>
      <c r="F66" s="632">
        <v>1358562</v>
      </c>
      <c r="G66" s="632">
        <v>640263</v>
      </c>
      <c r="H66" s="632">
        <v>553083</v>
      </c>
      <c r="I66" s="632">
        <v>1193346</v>
      </c>
      <c r="J66" s="632">
        <v>5874401.0000000009</v>
      </c>
      <c r="K66" s="632">
        <v>733002</v>
      </c>
      <c r="L66" s="632">
        <v>1383240</v>
      </c>
      <c r="M66" s="632">
        <v>650238</v>
      </c>
      <c r="N66" s="632">
        <v>558910</v>
      </c>
      <c r="O66" s="632">
        <v>1209148</v>
      </c>
      <c r="P66" s="636">
        <f t="shared" si="26"/>
        <v>11738720</v>
      </c>
      <c r="Q66" s="636">
        <f t="shared" si="27"/>
        <v>1451301</v>
      </c>
      <c r="R66" s="636">
        <f t="shared" si="28"/>
        <v>2741802</v>
      </c>
      <c r="S66" s="636">
        <f t="shared" si="29"/>
        <v>1290501</v>
      </c>
      <c r="T66" s="636">
        <f t="shared" si="30"/>
        <v>1111993</v>
      </c>
      <c r="U66" s="636">
        <f t="shared" si="31"/>
        <v>2402494</v>
      </c>
      <c r="V66" s="636">
        <f t="shared" si="32"/>
        <v>11738.72</v>
      </c>
      <c r="W66" s="636">
        <f t="shared" si="33"/>
        <v>1451.3009999999999</v>
      </c>
      <c r="X66" s="636">
        <f t="shared" si="34"/>
        <v>2741.8020000000001</v>
      </c>
      <c r="Y66" s="636">
        <f t="shared" si="35"/>
        <v>1290.501</v>
      </c>
      <c r="Z66" s="636">
        <f t="shared" si="36"/>
        <v>1111.9929999999999</v>
      </c>
      <c r="AA66" s="636">
        <f t="shared" si="37"/>
        <v>2402.4940000000001</v>
      </c>
    </row>
    <row r="67" spans="1:27" ht="12.75" x14ac:dyDescent="0.2">
      <c r="A67" s="634" t="s">
        <v>199</v>
      </c>
      <c r="B67" s="635" t="s">
        <v>170</v>
      </c>
      <c r="C67" s="631">
        <v>2014</v>
      </c>
      <c r="D67" s="632">
        <v>641587.00000000012</v>
      </c>
      <c r="E67" s="632">
        <v>73090</v>
      </c>
      <c r="F67" s="632">
        <v>147124.00000000003</v>
      </c>
      <c r="G67" s="632">
        <v>74034</v>
      </c>
      <c r="H67" s="632">
        <v>74334</v>
      </c>
      <c r="I67" s="632">
        <v>148368</v>
      </c>
      <c r="J67" s="632">
        <v>626116.00000000012</v>
      </c>
      <c r="K67" s="632">
        <v>73978</v>
      </c>
      <c r="L67" s="632">
        <v>148750.99999999997</v>
      </c>
      <c r="M67" s="632">
        <v>74773</v>
      </c>
      <c r="N67" s="632">
        <v>75386</v>
      </c>
      <c r="O67" s="632">
        <v>150159</v>
      </c>
      <c r="P67" s="636">
        <f t="shared" si="26"/>
        <v>1267703.0000000002</v>
      </c>
      <c r="Q67" s="636">
        <f t="shared" si="27"/>
        <v>147068</v>
      </c>
      <c r="R67" s="636">
        <f t="shared" si="28"/>
        <v>295875</v>
      </c>
      <c r="S67" s="636">
        <f t="shared" si="29"/>
        <v>148807</v>
      </c>
      <c r="T67" s="636">
        <f t="shared" si="30"/>
        <v>149720</v>
      </c>
      <c r="U67" s="636">
        <f t="shared" si="31"/>
        <v>298527</v>
      </c>
      <c r="V67" s="636">
        <f t="shared" si="32"/>
        <v>1267.7030000000002</v>
      </c>
      <c r="W67" s="636">
        <f t="shared" si="33"/>
        <v>147.06800000000001</v>
      </c>
      <c r="X67" s="636">
        <f t="shared" si="34"/>
        <v>295.875</v>
      </c>
      <c r="Y67" s="636">
        <f t="shared" si="35"/>
        <v>148.80699999999999</v>
      </c>
      <c r="Z67" s="636">
        <f t="shared" si="36"/>
        <v>149.72</v>
      </c>
      <c r="AA67" s="636">
        <f t="shared" si="37"/>
        <v>298.52699999999999</v>
      </c>
    </row>
    <row r="68" spans="1:27" ht="12.75" x14ac:dyDescent="0.2">
      <c r="A68" s="634" t="s">
        <v>199</v>
      </c>
      <c r="B68" s="635" t="s">
        <v>185</v>
      </c>
      <c r="C68" s="631">
        <v>2014</v>
      </c>
      <c r="D68" s="632">
        <v>19370052.999999993</v>
      </c>
      <c r="E68" s="632">
        <v>2595396</v>
      </c>
      <c r="F68" s="632">
        <v>4743129.0000000009</v>
      </c>
      <c r="G68" s="632">
        <v>2147733</v>
      </c>
      <c r="H68" s="632">
        <v>1777039</v>
      </c>
      <c r="I68" s="632">
        <v>3924772</v>
      </c>
      <c r="J68" s="632">
        <v>19474573.000000004</v>
      </c>
      <c r="K68" s="632">
        <v>2620548</v>
      </c>
      <c r="L68" s="632">
        <v>4781528</v>
      </c>
      <c r="M68" s="632">
        <v>2160980</v>
      </c>
      <c r="N68" s="632">
        <v>1779542</v>
      </c>
      <c r="O68" s="632">
        <v>3940522</v>
      </c>
      <c r="P68" s="636">
        <f t="shared" si="26"/>
        <v>38844626</v>
      </c>
      <c r="Q68" s="636">
        <f t="shared" si="27"/>
        <v>5215944</v>
      </c>
      <c r="R68" s="636">
        <f t="shared" si="28"/>
        <v>9524657</v>
      </c>
      <c r="S68" s="636">
        <f t="shared" si="29"/>
        <v>4308713</v>
      </c>
      <c r="T68" s="636">
        <f t="shared" si="30"/>
        <v>3556581</v>
      </c>
      <c r="U68" s="636">
        <f t="shared" si="31"/>
        <v>7865294</v>
      </c>
      <c r="V68" s="636">
        <f t="shared" si="32"/>
        <v>38844.625999999997</v>
      </c>
      <c r="W68" s="636">
        <f t="shared" si="33"/>
        <v>5215.9440000000004</v>
      </c>
      <c r="X68" s="636">
        <f t="shared" si="34"/>
        <v>9524.6569999999992</v>
      </c>
      <c r="Y68" s="636">
        <f t="shared" si="35"/>
        <v>4308.7129999999997</v>
      </c>
      <c r="Z68" s="636">
        <f t="shared" si="36"/>
        <v>3556.5810000000001</v>
      </c>
      <c r="AA68" s="636">
        <f t="shared" si="37"/>
        <v>7865.2939999999999</v>
      </c>
    </row>
    <row r="69" spans="1:27" ht="12.75" x14ac:dyDescent="0.2">
      <c r="A69" s="634" t="s">
        <v>199</v>
      </c>
      <c r="B69" s="635" t="s">
        <v>189</v>
      </c>
      <c r="C69" s="631">
        <v>2014</v>
      </c>
      <c r="D69" s="632">
        <v>25372040.000000007</v>
      </c>
      <c r="E69" s="632">
        <v>3124621</v>
      </c>
      <c r="F69" s="632">
        <v>5737674</v>
      </c>
      <c r="G69" s="632">
        <v>2613053</v>
      </c>
      <c r="H69" s="632">
        <v>2272009</v>
      </c>
      <c r="I69" s="632">
        <v>4885062</v>
      </c>
      <c r="J69" s="632">
        <v>25385418.999999996</v>
      </c>
      <c r="K69" s="632">
        <v>3164995</v>
      </c>
      <c r="L69" s="632">
        <v>5800778</v>
      </c>
      <c r="M69" s="632">
        <v>2635783</v>
      </c>
      <c r="N69" s="632">
        <v>2273420</v>
      </c>
      <c r="O69" s="632">
        <v>4909203</v>
      </c>
      <c r="P69" s="636">
        <f t="shared" si="26"/>
        <v>50757459</v>
      </c>
      <c r="Q69" s="636">
        <f t="shared" si="27"/>
        <v>6289616</v>
      </c>
      <c r="R69" s="636">
        <f t="shared" si="28"/>
        <v>11538452</v>
      </c>
      <c r="S69" s="636">
        <f t="shared" si="29"/>
        <v>5248836</v>
      </c>
      <c r="T69" s="636">
        <f t="shared" si="30"/>
        <v>4545429</v>
      </c>
      <c r="U69" s="636">
        <f t="shared" si="31"/>
        <v>9794265</v>
      </c>
      <c r="V69" s="636">
        <f t="shared" si="32"/>
        <v>50757.459000000003</v>
      </c>
      <c r="W69" s="636">
        <f t="shared" si="33"/>
        <v>6289.616</v>
      </c>
      <c r="X69" s="636">
        <f t="shared" si="34"/>
        <v>11538.451999999999</v>
      </c>
      <c r="Y69" s="636">
        <f t="shared" si="35"/>
        <v>5248.8360000000002</v>
      </c>
      <c r="Z69" s="636">
        <f t="shared" si="36"/>
        <v>4545.4290000000001</v>
      </c>
      <c r="AA69" s="636">
        <f t="shared" si="37"/>
        <v>9794.2649999999994</v>
      </c>
    </row>
    <row r="70" spans="1:27" ht="12.75" x14ac:dyDescent="0.2">
      <c r="A70" s="634" t="s">
        <v>199</v>
      </c>
      <c r="B70" s="635" t="s">
        <v>197</v>
      </c>
      <c r="C70" s="631">
        <v>2014</v>
      </c>
      <c r="D70" s="632">
        <v>7530527.9999999963</v>
      </c>
      <c r="E70" s="632">
        <v>982896</v>
      </c>
      <c r="F70" s="632">
        <v>1805240</v>
      </c>
      <c r="G70" s="632">
        <v>822344</v>
      </c>
      <c r="H70" s="632">
        <v>668668</v>
      </c>
      <c r="I70" s="632">
        <v>1491012</v>
      </c>
      <c r="J70" s="632">
        <v>7490476.0000000009</v>
      </c>
      <c r="K70" s="632">
        <v>976731</v>
      </c>
      <c r="L70" s="632">
        <v>1791324</v>
      </c>
      <c r="M70" s="632">
        <v>814593</v>
      </c>
      <c r="N70" s="632">
        <v>660979</v>
      </c>
      <c r="O70" s="632">
        <v>1475572</v>
      </c>
      <c r="P70" s="636">
        <f t="shared" si="26"/>
        <v>15021003.999999996</v>
      </c>
      <c r="Q70" s="636">
        <f t="shared" si="27"/>
        <v>1959627</v>
      </c>
      <c r="R70" s="636">
        <f t="shared" si="28"/>
        <v>3596564</v>
      </c>
      <c r="S70" s="636">
        <f t="shared" si="29"/>
        <v>1636937</v>
      </c>
      <c r="T70" s="636">
        <f t="shared" si="30"/>
        <v>1329647</v>
      </c>
      <c r="U70" s="636">
        <f t="shared" si="31"/>
        <v>2966584</v>
      </c>
      <c r="V70" s="636">
        <f t="shared" si="32"/>
        <v>15021.003999999997</v>
      </c>
      <c r="W70" s="636">
        <f t="shared" si="33"/>
        <v>1959.627</v>
      </c>
      <c r="X70" s="636">
        <f t="shared" si="34"/>
        <v>3596.5639999999999</v>
      </c>
      <c r="Y70" s="636">
        <f t="shared" si="35"/>
        <v>1636.9369999999999</v>
      </c>
      <c r="Z70" s="636">
        <f t="shared" si="36"/>
        <v>1329.6469999999999</v>
      </c>
      <c r="AA70" s="636">
        <f t="shared" si="37"/>
        <v>2966.5839999999998</v>
      </c>
    </row>
    <row r="71" spans="1:27" ht="12.75" x14ac:dyDescent="0.2">
      <c r="A71" s="634" t="s">
        <v>199</v>
      </c>
      <c r="B71" s="635" t="s">
        <v>198</v>
      </c>
      <c r="C71" s="631">
        <v>2014</v>
      </c>
      <c r="D71" s="632">
        <v>7383541.0000000009</v>
      </c>
      <c r="E71" s="632">
        <v>858544</v>
      </c>
      <c r="F71" s="632">
        <v>1690938</v>
      </c>
      <c r="G71" s="632">
        <v>832394</v>
      </c>
      <c r="H71" s="632">
        <v>817771</v>
      </c>
      <c r="I71" s="632">
        <v>1650165</v>
      </c>
      <c r="J71" s="632">
        <v>7215784.0000000009</v>
      </c>
      <c r="K71" s="632">
        <v>862075</v>
      </c>
      <c r="L71" s="632">
        <v>1694538</v>
      </c>
      <c r="M71" s="632">
        <v>832463</v>
      </c>
      <c r="N71" s="632">
        <v>808747</v>
      </c>
      <c r="O71" s="632">
        <v>1641210</v>
      </c>
      <c r="P71" s="636">
        <f t="shared" si="26"/>
        <v>14599325.000000002</v>
      </c>
      <c r="Q71" s="636">
        <f t="shared" si="27"/>
        <v>1720619</v>
      </c>
      <c r="R71" s="636">
        <f t="shared" si="28"/>
        <v>3385476</v>
      </c>
      <c r="S71" s="636">
        <f t="shared" si="29"/>
        <v>1664857</v>
      </c>
      <c r="T71" s="636">
        <f t="shared" si="30"/>
        <v>1626518</v>
      </c>
      <c r="U71" s="636">
        <f t="shared" si="31"/>
        <v>3291375</v>
      </c>
      <c r="V71" s="636">
        <f t="shared" si="32"/>
        <v>14599.325000000003</v>
      </c>
      <c r="W71" s="636">
        <f t="shared" si="33"/>
        <v>1720.6189999999999</v>
      </c>
      <c r="X71" s="636">
        <f t="shared" si="34"/>
        <v>3385.4760000000001</v>
      </c>
      <c r="Y71" s="636">
        <f t="shared" si="35"/>
        <v>1664.857</v>
      </c>
      <c r="Z71" s="636">
        <f t="shared" si="36"/>
        <v>1626.518</v>
      </c>
      <c r="AA71" s="636">
        <f t="shared" si="37"/>
        <v>3291.375</v>
      </c>
    </row>
    <row r="72" spans="1:27" ht="12.75" x14ac:dyDescent="0.2">
      <c r="A72" s="634" t="s">
        <v>320</v>
      </c>
      <c r="B72" s="635" t="s">
        <v>8</v>
      </c>
      <c r="C72" s="631">
        <v>2014</v>
      </c>
      <c r="P72" s="636"/>
      <c r="Q72" s="636"/>
      <c r="R72" s="636"/>
      <c r="S72" s="636"/>
      <c r="T72" s="636"/>
      <c r="U72" s="636"/>
      <c r="V72" s="636"/>
      <c r="W72" s="636"/>
      <c r="X72" s="636"/>
      <c r="Y72" s="636"/>
      <c r="Z72" s="636"/>
      <c r="AA72" s="636"/>
    </row>
    <row r="73" spans="1:27" ht="12.75" x14ac:dyDescent="0.2">
      <c r="A73" s="634" t="s">
        <v>320</v>
      </c>
      <c r="B73" s="635" t="s">
        <v>13</v>
      </c>
      <c r="C73" s="631">
        <v>2014</v>
      </c>
      <c r="D73" s="632">
        <v>11872994</v>
      </c>
      <c r="E73" s="632">
        <v>699133</v>
      </c>
      <c r="F73" s="632">
        <v>1435635</v>
      </c>
      <c r="G73" s="632">
        <v>736502</v>
      </c>
      <c r="H73" s="632">
        <v>791308</v>
      </c>
      <c r="I73" s="632">
        <v>1527810</v>
      </c>
      <c r="J73" s="632">
        <v>11757172.999999998</v>
      </c>
      <c r="K73" s="632">
        <v>734460</v>
      </c>
      <c r="L73" s="632">
        <v>1504200</v>
      </c>
      <c r="M73" s="632">
        <v>769740</v>
      </c>
      <c r="N73" s="632">
        <v>829355</v>
      </c>
      <c r="O73" s="632">
        <v>1599095</v>
      </c>
      <c r="P73" s="636">
        <f t="shared" ref="P73:U76" si="38">SUM(D73,J73)</f>
        <v>23630167</v>
      </c>
      <c r="Q73" s="636">
        <f t="shared" si="38"/>
        <v>1433593</v>
      </c>
      <c r="R73" s="636">
        <f t="shared" si="38"/>
        <v>2939835</v>
      </c>
      <c r="S73" s="636">
        <f t="shared" si="38"/>
        <v>1506242</v>
      </c>
      <c r="T73" s="636">
        <f t="shared" si="38"/>
        <v>1620663</v>
      </c>
      <c r="U73" s="636">
        <f t="shared" si="38"/>
        <v>3126905</v>
      </c>
      <c r="V73" s="636">
        <f t="shared" ref="V73:AA76" si="39">P73/1000</f>
        <v>23630.167000000001</v>
      </c>
      <c r="W73" s="636">
        <f t="shared" si="39"/>
        <v>1433.5930000000001</v>
      </c>
      <c r="X73" s="636">
        <f t="shared" si="39"/>
        <v>2939.835</v>
      </c>
      <c r="Y73" s="636">
        <f t="shared" si="39"/>
        <v>1506.242</v>
      </c>
      <c r="Z73" s="636">
        <f t="shared" si="39"/>
        <v>1620.663</v>
      </c>
      <c r="AA73" s="636">
        <f t="shared" si="39"/>
        <v>3126.9050000000002</v>
      </c>
    </row>
    <row r="74" spans="1:27" ht="12.75" x14ac:dyDescent="0.2">
      <c r="A74" s="634" t="s">
        <v>320</v>
      </c>
      <c r="B74" s="635" t="s">
        <v>14</v>
      </c>
      <c r="C74" s="631">
        <v>2014</v>
      </c>
      <c r="D74" s="632">
        <v>4359888.9999999991</v>
      </c>
      <c r="E74" s="632">
        <v>202577</v>
      </c>
      <c r="F74" s="632">
        <v>432087</v>
      </c>
      <c r="G74" s="632">
        <v>229510</v>
      </c>
      <c r="H74" s="632">
        <v>264653</v>
      </c>
      <c r="I74" s="632">
        <v>494163</v>
      </c>
      <c r="J74" s="632">
        <v>4166540.9999999991</v>
      </c>
      <c r="K74" s="632">
        <v>214237</v>
      </c>
      <c r="L74" s="632">
        <v>453613</v>
      </c>
      <c r="M74" s="632">
        <v>239376</v>
      </c>
      <c r="N74" s="632">
        <v>274579</v>
      </c>
      <c r="O74" s="632">
        <v>513955</v>
      </c>
      <c r="P74" s="636">
        <f t="shared" si="38"/>
        <v>8526429.9999999981</v>
      </c>
      <c r="Q74" s="636">
        <f t="shared" si="38"/>
        <v>416814</v>
      </c>
      <c r="R74" s="636">
        <f t="shared" si="38"/>
        <v>885700</v>
      </c>
      <c r="S74" s="636">
        <f t="shared" si="38"/>
        <v>468886</v>
      </c>
      <c r="T74" s="636">
        <f t="shared" si="38"/>
        <v>539232</v>
      </c>
      <c r="U74" s="636">
        <f t="shared" si="38"/>
        <v>1008118</v>
      </c>
      <c r="V74" s="636">
        <f t="shared" si="39"/>
        <v>8526.4299999999985</v>
      </c>
      <c r="W74" s="636">
        <f t="shared" si="39"/>
        <v>416.81400000000002</v>
      </c>
      <c r="X74" s="636">
        <f t="shared" si="39"/>
        <v>885.7</v>
      </c>
      <c r="Y74" s="636">
        <f t="shared" si="39"/>
        <v>468.88600000000002</v>
      </c>
      <c r="Z74" s="636">
        <f t="shared" si="39"/>
        <v>539.23199999999997</v>
      </c>
      <c r="AA74" s="636">
        <f t="shared" si="39"/>
        <v>1008.1180000000001</v>
      </c>
    </row>
    <row r="75" spans="1:27" ht="12.75" x14ac:dyDescent="0.2">
      <c r="A75" s="634" t="s">
        <v>320</v>
      </c>
      <c r="B75" s="635" t="s">
        <v>21</v>
      </c>
      <c r="C75" s="631">
        <v>2014</v>
      </c>
      <c r="D75" s="632">
        <v>5673139</v>
      </c>
      <c r="E75" s="632">
        <v>295041</v>
      </c>
      <c r="F75" s="632">
        <v>596914</v>
      </c>
      <c r="G75" s="632">
        <v>301873</v>
      </c>
      <c r="H75" s="632">
        <v>337241</v>
      </c>
      <c r="I75" s="632">
        <v>639114</v>
      </c>
      <c r="J75" s="632">
        <v>5471281</v>
      </c>
      <c r="K75" s="632">
        <v>307763</v>
      </c>
      <c r="L75" s="632">
        <v>620917.99999999988</v>
      </c>
      <c r="M75" s="632">
        <v>313155</v>
      </c>
      <c r="N75" s="632">
        <v>346540</v>
      </c>
      <c r="O75" s="632">
        <v>659695</v>
      </c>
      <c r="P75" s="636">
        <f t="shared" si="38"/>
        <v>11144420</v>
      </c>
      <c r="Q75" s="636">
        <f t="shared" si="38"/>
        <v>602804</v>
      </c>
      <c r="R75" s="636">
        <f t="shared" si="38"/>
        <v>1217832</v>
      </c>
      <c r="S75" s="636">
        <f t="shared" si="38"/>
        <v>615028</v>
      </c>
      <c r="T75" s="636">
        <f t="shared" si="38"/>
        <v>683781</v>
      </c>
      <c r="U75" s="636">
        <f t="shared" si="38"/>
        <v>1298809</v>
      </c>
      <c r="V75" s="636">
        <f t="shared" si="39"/>
        <v>11144.42</v>
      </c>
      <c r="W75" s="636">
        <f t="shared" si="39"/>
        <v>602.80399999999997</v>
      </c>
      <c r="X75" s="636">
        <f t="shared" si="39"/>
        <v>1217.8320000000001</v>
      </c>
      <c r="Y75" s="636">
        <f t="shared" si="39"/>
        <v>615.02800000000002</v>
      </c>
      <c r="Z75" s="636">
        <f t="shared" si="39"/>
        <v>683.78099999999995</v>
      </c>
      <c r="AA75" s="636">
        <f t="shared" si="39"/>
        <v>1298.809</v>
      </c>
    </row>
    <row r="76" spans="1:27" ht="12.75" x14ac:dyDescent="0.2">
      <c r="A76" s="634" t="s">
        <v>320</v>
      </c>
      <c r="B76" s="635" t="s">
        <v>35</v>
      </c>
      <c r="C76" s="631">
        <v>2014</v>
      </c>
      <c r="D76" s="632">
        <v>17892661.999999996</v>
      </c>
      <c r="E76" s="632">
        <v>922561</v>
      </c>
      <c r="F76" s="632">
        <v>1946987.9999999998</v>
      </c>
      <c r="G76" s="632">
        <v>1024426.9999999999</v>
      </c>
      <c r="H76" s="632">
        <v>1165624</v>
      </c>
      <c r="I76" s="632">
        <v>2190051</v>
      </c>
      <c r="J76" s="632">
        <v>17632070.999999993</v>
      </c>
      <c r="K76" s="632">
        <v>976363</v>
      </c>
      <c r="L76" s="632">
        <v>2046215.0000000002</v>
      </c>
      <c r="M76" s="632">
        <v>1069852</v>
      </c>
      <c r="N76" s="632">
        <v>1213599</v>
      </c>
      <c r="O76" s="632">
        <v>2283451</v>
      </c>
      <c r="P76" s="636">
        <f t="shared" si="38"/>
        <v>35524732.999999985</v>
      </c>
      <c r="Q76" s="636">
        <f t="shared" si="38"/>
        <v>1898924</v>
      </c>
      <c r="R76" s="636">
        <f t="shared" si="38"/>
        <v>3993203</v>
      </c>
      <c r="S76" s="636">
        <f t="shared" si="38"/>
        <v>2094279</v>
      </c>
      <c r="T76" s="636">
        <f t="shared" si="38"/>
        <v>2379223</v>
      </c>
      <c r="U76" s="636">
        <f t="shared" si="38"/>
        <v>4473502</v>
      </c>
      <c r="V76" s="636">
        <f t="shared" si="39"/>
        <v>35524.732999999986</v>
      </c>
      <c r="W76" s="636">
        <f t="shared" si="39"/>
        <v>1898.924</v>
      </c>
      <c r="X76" s="636">
        <f t="shared" si="39"/>
        <v>3993.203</v>
      </c>
      <c r="Y76" s="636">
        <f t="shared" si="39"/>
        <v>2094.279</v>
      </c>
      <c r="Z76" s="636">
        <f t="shared" si="39"/>
        <v>2379.223</v>
      </c>
      <c r="AA76" s="636">
        <f t="shared" si="39"/>
        <v>4473.5020000000004</v>
      </c>
    </row>
    <row r="77" spans="1:27" ht="12.75" x14ac:dyDescent="0.2">
      <c r="A77" s="634" t="s">
        <v>320</v>
      </c>
      <c r="B77" s="635" t="s">
        <v>43</v>
      </c>
      <c r="C77" s="631">
        <v>2014</v>
      </c>
      <c r="P77" s="636"/>
      <c r="Q77" s="636"/>
      <c r="R77" s="636"/>
      <c r="S77" s="636"/>
      <c r="T77" s="636"/>
      <c r="U77" s="636"/>
      <c r="V77" s="636"/>
      <c r="W77" s="636"/>
      <c r="X77" s="636"/>
      <c r="Y77" s="636"/>
      <c r="Z77" s="636"/>
      <c r="AA77" s="636"/>
    </row>
    <row r="78" spans="1:27" ht="12.75" x14ac:dyDescent="0.2">
      <c r="A78" s="634" t="s">
        <v>320</v>
      </c>
      <c r="B78" s="635" t="s">
        <v>48</v>
      </c>
      <c r="C78" s="631">
        <v>2014</v>
      </c>
      <c r="D78" s="632">
        <v>564349.00000000035</v>
      </c>
      <c r="E78" s="632">
        <v>31001</v>
      </c>
      <c r="F78" s="632">
        <v>68844.000000000015</v>
      </c>
      <c r="G78" s="632">
        <v>37843</v>
      </c>
      <c r="H78" s="632">
        <v>46425</v>
      </c>
      <c r="I78" s="632">
        <v>84268</v>
      </c>
      <c r="J78" s="632">
        <v>588709.00000000012</v>
      </c>
      <c r="K78" s="632">
        <v>33091</v>
      </c>
      <c r="L78" s="632">
        <v>73383.000000000015</v>
      </c>
      <c r="M78" s="632">
        <v>40292</v>
      </c>
      <c r="N78" s="632">
        <v>51380</v>
      </c>
      <c r="O78" s="632">
        <v>91672</v>
      </c>
      <c r="P78" s="636">
        <f t="shared" ref="P78:P92" si="40">SUM(D78,J78)</f>
        <v>1153058.0000000005</v>
      </c>
      <c r="Q78" s="636">
        <f t="shared" ref="Q78:Q92" si="41">SUM(E78,K78)</f>
        <v>64092</v>
      </c>
      <c r="R78" s="636">
        <f t="shared" ref="R78:R92" si="42">SUM(F78,L78)</f>
        <v>142227.00000000003</v>
      </c>
      <c r="S78" s="636">
        <f t="shared" ref="S78:S92" si="43">SUM(G78,M78)</f>
        <v>78135</v>
      </c>
      <c r="T78" s="636">
        <f t="shared" ref="T78:T92" si="44">SUM(H78,N78)</f>
        <v>97805</v>
      </c>
      <c r="U78" s="636">
        <f t="shared" ref="U78:U92" si="45">SUM(I78,O78)</f>
        <v>175940</v>
      </c>
      <c r="V78" s="636">
        <f t="shared" ref="V78:V92" si="46">P78/1000</f>
        <v>1153.0580000000004</v>
      </c>
      <c r="W78" s="636">
        <f t="shared" ref="W78:W92" si="47">Q78/1000</f>
        <v>64.091999999999999</v>
      </c>
      <c r="X78" s="636">
        <f t="shared" ref="X78:X92" si="48">R78/1000</f>
        <v>142.22700000000003</v>
      </c>
      <c r="Y78" s="636">
        <f t="shared" ref="Y78:Y92" si="49">S78/1000</f>
        <v>78.135000000000005</v>
      </c>
      <c r="Z78" s="636">
        <f t="shared" ref="Z78:Z92" si="50">T78/1000</f>
        <v>97.805000000000007</v>
      </c>
      <c r="AA78" s="636">
        <f t="shared" ref="AA78:AA92" si="51">U78/1000</f>
        <v>175.94</v>
      </c>
    </row>
    <row r="79" spans="1:27" ht="12.75" x14ac:dyDescent="0.2">
      <c r="A79" s="634" t="s">
        <v>320</v>
      </c>
      <c r="B79" s="635" t="s">
        <v>49</v>
      </c>
      <c r="C79" s="631">
        <v>2014</v>
      </c>
      <c r="D79" s="632">
        <v>5451540.9999999991</v>
      </c>
      <c r="E79" s="632">
        <v>223304</v>
      </c>
      <c r="F79" s="632">
        <v>460640</v>
      </c>
      <c r="G79" s="632">
        <v>237336</v>
      </c>
      <c r="H79" s="632">
        <v>326317</v>
      </c>
      <c r="I79" s="632">
        <v>563653</v>
      </c>
      <c r="J79" s="632">
        <v>5288926.0000000009</v>
      </c>
      <c r="K79" s="632">
        <v>236976</v>
      </c>
      <c r="L79" s="632">
        <v>487080.00000000006</v>
      </c>
      <c r="M79" s="632">
        <v>250104</v>
      </c>
      <c r="N79" s="632">
        <v>345045</v>
      </c>
      <c r="O79" s="632">
        <v>595149</v>
      </c>
      <c r="P79" s="636">
        <f t="shared" si="40"/>
        <v>10740467</v>
      </c>
      <c r="Q79" s="636">
        <f t="shared" si="41"/>
        <v>460280</v>
      </c>
      <c r="R79" s="636">
        <f t="shared" si="42"/>
        <v>947720</v>
      </c>
      <c r="S79" s="636">
        <f t="shared" si="43"/>
        <v>487440</v>
      </c>
      <c r="T79" s="636">
        <f t="shared" si="44"/>
        <v>671362</v>
      </c>
      <c r="U79" s="636">
        <f t="shared" si="45"/>
        <v>1158802</v>
      </c>
      <c r="V79" s="636">
        <f t="shared" si="46"/>
        <v>10740.467000000001</v>
      </c>
      <c r="W79" s="636">
        <f t="shared" si="47"/>
        <v>460.28</v>
      </c>
      <c r="X79" s="636">
        <f t="shared" si="48"/>
        <v>947.72</v>
      </c>
      <c r="Y79" s="636">
        <f t="shared" si="49"/>
        <v>487.44</v>
      </c>
      <c r="Z79" s="636">
        <f t="shared" si="50"/>
        <v>671.36199999999997</v>
      </c>
      <c r="AA79" s="636">
        <f t="shared" si="51"/>
        <v>1158.8019999999999</v>
      </c>
    </row>
    <row r="80" spans="1:27" ht="12.75" x14ac:dyDescent="0.2">
      <c r="A80" s="634" t="s">
        <v>320</v>
      </c>
      <c r="B80" s="635" t="s">
        <v>52</v>
      </c>
      <c r="C80" s="631">
        <v>2014</v>
      </c>
      <c r="D80" s="632">
        <v>2841169</v>
      </c>
      <c r="E80" s="632">
        <v>163179</v>
      </c>
      <c r="F80" s="632">
        <v>335847</v>
      </c>
      <c r="G80" s="632">
        <v>172668</v>
      </c>
      <c r="H80" s="632">
        <v>177392</v>
      </c>
      <c r="I80" s="632">
        <v>350060</v>
      </c>
      <c r="J80" s="632">
        <v>2799015.9999999995</v>
      </c>
      <c r="K80" s="632">
        <v>170297</v>
      </c>
      <c r="L80" s="632">
        <v>351357</v>
      </c>
      <c r="M80" s="632">
        <v>181060</v>
      </c>
      <c r="N80" s="632">
        <v>184727</v>
      </c>
      <c r="O80" s="632">
        <v>365787</v>
      </c>
      <c r="P80" s="636">
        <f t="shared" si="40"/>
        <v>5640185</v>
      </c>
      <c r="Q80" s="636">
        <f t="shared" si="41"/>
        <v>333476</v>
      </c>
      <c r="R80" s="636">
        <f t="shared" si="42"/>
        <v>687204</v>
      </c>
      <c r="S80" s="636">
        <f t="shared" si="43"/>
        <v>353728</v>
      </c>
      <c r="T80" s="636">
        <f t="shared" si="44"/>
        <v>362119</v>
      </c>
      <c r="U80" s="636">
        <f t="shared" si="45"/>
        <v>715847</v>
      </c>
      <c r="V80" s="636">
        <f t="shared" si="46"/>
        <v>5640.1850000000004</v>
      </c>
      <c r="W80" s="636">
        <f t="shared" si="47"/>
        <v>333.476</v>
      </c>
      <c r="X80" s="636">
        <f t="shared" si="48"/>
        <v>687.20399999999995</v>
      </c>
      <c r="Y80" s="636">
        <f t="shared" si="49"/>
        <v>353.72800000000001</v>
      </c>
      <c r="Z80" s="636">
        <f t="shared" si="50"/>
        <v>362.11900000000003</v>
      </c>
      <c r="AA80" s="636">
        <f t="shared" si="51"/>
        <v>715.84699999999998</v>
      </c>
    </row>
    <row r="81" spans="1:27" ht="12.75" x14ac:dyDescent="0.2">
      <c r="A81" s="634" t="s">
        <v>320</v>
      </c>
      <c r="B81" s="635" t="s">
        <v>61</v>
      </c>
      <c r="C81" s="631">
        <v>2014</v>
      </c>
      <c r="D81" s="632">
        <v>688232</v>
      </c>
      <c r="E81" s="632">
        <v>30752</v>
      </c>
      <c r="F81" s="632">
        <v>61354</v>
      </c>
      <c r="G81" s="632">
        <v>30602</v>
      </c>
      <c r="H81" s="632">
        <v>38070</v>
      </c>
      <c r="I81" s="632">
        <v>68672</v>
      </c>
      <c r="J81" s="632">
        <v>595537</v>
      </c>
      <c r="K81" s="632">
        <v>32654.000000000004</v>
      </c>
      <c r="L81" s="632">
        <v>65240.000000000007</v>
      </c>
      <c r="M81" s="632">
        <v>32586</v>
      </c>
      <c r="N81" s="632">
        <v>39961</v>
      </c>
      <c r="O81" s="632">
        <v>72547</v>
      </c>
      <c r="P81" s="636">
        <f t="shared" si="40"/>
        <v>1283769</v>
      </c>
      <c r="Q81" s="636">
        <f t="shared" si="41"/>
        <v>63406</v>
      </c>
      <c r="R81" s="636">
        <f t="shared" si="42"/>
        <v>126594</v>
      </c>
      <c r="S81" s="636">
        <f t="shared" si="43"/>
        <v>63188</v>
      </c>
      <c r="T81" s="636">
        <f t="shared" si="44"/>
        <v>78031</v>
      </c>
      <c r="U81" s="636">
        <f t="shared" si="45"/>
        <v>141219</v>
      </c>
      <c r="V81" s="636">
        <f t="shared" si="46"/>
        <v>1283.769</v>
      </c>
      <c r="W81" s="636">
        <f t="shared" si="47"/>
        <v>63.405999999999999</v>
      </c>
      <c r="X81" s="636">
        <f t="shared" si="48"/>
        <v>126.59399999999999</v>
      </c>
      <c r="Y81" s="636">
        <f t="shared" si="49"/>
        <v>63.188000000000002</v>
      </c>
      <c r="Z81" s="636">
        <f t="shared" si="50"/>
        <v>78.031000000000006</v>
      </c>
      <c r="AA81" s="636">
        <f t="shared" si="51"/>
        <v>141.21899999999999</v>
      </c>
    </row>
    <row r="82" spans="1:27" ht="12.75" x14ac:dyDescent="0.2">
      <c r="A82" s="634" t="s">
        <v>320</v>
      </c>
      <c r="B82" s="635" t="s">
        <v>64</v>
      </c>
      <c r="C82" s="631">
        <v>2014</v>
      </c>
      <c r="D82" s="632">
        <v>2768038</v>
      </c>
      <c r="E82" s="632">
        <v>141475</v>
      </c>
      <c r="F82" s="632">
        <v>293599</v>
      </c>
      <c r="G82" s="632">
        <v>152124</v>
      </c>
      <c r="H82" s="632">
        <v>166870</v>
      </c>
      <c r="I82" s="632">
        <v>318994</v>
      </c>
      <c r="J82" s="632">
        <v>2675459.9999999995</v>
      </c>
      <c r="K82" s="632">
        <v>148736</v>
      </c>
      <c r="L82" s="632">
        <v>307537</v>
      </c>
      <c r="M82" s="632">
        <v>158801</v>
      </c>
      <c r="N82" s="632">
        <v>174293</v>
      </c>
      <c r="O82" s="632">
        <v>333094</v>
      </c>
      <c r="P82" s="636">
        <f t="shared" si="40"/>
        <v>5443498</v>
      </c>
      <c r="Q82" s="636">
        <f t="shared" si="41"/>
        <v>290211</v>
      </c>
      <c r="R82" s="636">
        <f t="shared" si="42"/>
        <v>601136</v>
      </c>
      <c r="S82" s="636">
        <f t="shared" si="43"/>
        <v>310925</v>
      </c>
      <c r="T82" s="636">
        <f t="shared" si="44"/>
        <v>341163</v>
      </c>
      <c r="U82" s="636">
        <f t="shared" si="45"/>
        <v>652088</v>
      </c>
      <c r="V82" s="636">
        <f t="shared" si="46"/>
        <v>5443.4979999999996</v>
      </c>
      <c r="W82" s="636">
        <f t="shared" si="47"/>
        <v>290.21100000000001</v>
      </c>
      <c r="X82" s="636">
        <f t="shared" si="48"/>
        <v>601.13599999999997</v>
      </c>
      <c r="Y82" s="636">
        <f t="shared" si="49"/>
        <v>310.92500000000001</v>
      </c>
      <c r="Z82" s="636">
        <f t="shared" si="50"/>
        <v>341.16300000000001</v>
      </c>
      <c r="AA82" s="636">
        <f t="shared" si="51"/>
        <v>652.08799999999997</v>
      </c>
    </row>
    <row r="83" spans="1:27" ht="12.75" x14ac:dyDescent="0.2">
      <c r="A83" s="634" t="s">
        <v>320</v>
      </c>
      <c r="B83" s="635" t="s">
        <v>65</v>
      </c>
      <c r="C83" s="631">
        <v>2014</v>
      </c>
      <c r="D83" s="632">
        <v>33330835</v>
      </c>
      <c r="E83" s="632">
        <v>1889244</v>
      </c>
      <c r="F83" s="632">
        <v>3794582.9999999995</v>
      </c>
      <c r="G83" s="632">
        <v>1905339</v>
      </c>
      <c r="H83" s="632">
        <v>1952075</v>
      </c>
      <c r="I83" s="632">
        <v>3857414</v>
      </c>
      <c r="J83" s="632">
        <v>31310443</v>
      </c>
      <c r="K83" s="632">
        <v>1982918</v>
      </c>
      <c r="L83" s="632">
        <v>3987117</v>
      </c>
      <c r="M83" s="632">
        <v>2004199</v>
      </c>
      <c r="N83" s="632">
        <v>2036070</v>
      </c>
      <c r="O83" s="632">
        <v>4040269</v>
      </c>
      <c r="P83" s="636">
        <f t="shared" si="40"/>
        <v>64641278</v>
      </c>
      <c r="Q83" s="636">
        <f t="shared" si="41"/>
        <v>3872162</v>
      </c>
      <c r="R83" s="636">
        <f t="shared" si="42"/>
        <v>7781700</v>
      </c>
      <c r="S83" s="636">
        <f t="shared" si="43"/>
        <v>3909538</v>
      </c>
      <c r="T83" s="636">
        <f t="shared" si="44"/>
        <v>3988145</v>
      </c>
      <c r="U83" s="636">
        <f t="shared" si="45"/>
        <v>7897683</v>
      </c>
      <c r="V83" s="636">
        <f t="shared" si="46"/>
        <v>64641.277999999998</v>
      </c>
      <c r="W83" s="636">
        <f t="shared" si="47"/>
        <v>3872.1619999999998</v>
      </c>
      <c r="X83" s="636">
        <f t="shared" si="48"/>
        <v>7781.7</v>
      </c>
      <c r="Y83" s="636">
        <f t="shared" si="49"/>
        <v>3909.538</v>
      </c>
      <c r="Z83" s="636">
        <f t="shared" si="50"/>
        <v>3988.145</v>
      </c>
      <c r="AA83" s="636">
        <f t="shared" si="51"/>
        <v>7897.683</v>
      </c>
    </row>
    <row r="84" spans="1:27" ht="12.75" x14ac:dyDescent="0.2">
      <c r="A84" s="634" t="s">
        <v>320</v>
      </c>
      <c r="B84" s="635" t="s">
        <v>69</v>
      </c>
      <c r="C84" s="631">
        <v>2014</v>
      </c>
      <c r="D84" s="632">
        <v>42064446</v>
      </c>
      <c r="E84" s="632">
        <v>1827458</v>
      </c>
      <c r="F84" s="632">
        <v>3825779</v>
      </c>
      <c r="G84" s="632">
        <v>1998321</v>
      </c>
      <c r="H84" s="632">
        <v>2213315</v>
      </c>
      <c r="I84" s="632">
        <v>4211636</v>
      </c>
      <c r="J84" s="632">
        <v>40587811.999999985</v>
      </c>
      <c r="K84" s="632">
        <v>1921787</v>
      </c>
      <c r="L84" s="632">
        <v>4023925</v>
      </c>
      <c r="M84" s="632">
        <v>2102138</v>
      </c>
      <c r="N84" s="632">
        <v>2319379</v>
      </c>
      <c r="O84" s="632">
        <v>4421517</v>
      </c>
      <c r="P84" s="636">
        <f t="shared" si="40"/>
        <v>82652257.999999985</v>
      </c>
      <c r="Q84" s="636">
        <f t="shared" si="41"/>
        <v>3749245</v>
      </c>
      <c r="R84" s="636">
        <f t="shared" si="42"/>
        <v>7849704</v>
      </c>
      <c r="S84" s="636">
        <f t="shared" si="43"/>
        <v>4100459</v>
      </c>
      <c r="T84" s="636">
        <f t="shared" si="44"/>
        <v>4532694</v>
      </c>
      <c r="U84" s="636">
        <f t="shared" si="45"/>
        <v>8633153</v>
      </c>
      <c r="V84" s="636">
        <f t="shared" si="46"/>
        <v>82652.257999999987</v>
      </c>
      <c r="W84" s="636">
        <f t="shared" si="47"/>
        <v>3749.2449999999999</v>
      </c>
      <c r="X84" s="636">
        <f t="shared" si="48"/>
        <v>7849.7039999999997</v>
      </c>
      <c r="Y84" s="636">
        <f t="shared" si="49"/>
        <v>4100.4589999999998</v>
      </c>
      <c r="Z84" s="636">
        <f t="shared" si="50"/>
        <v>4532.6940000000004</v>
      </c>
      <c r="AA84" s="636">
        <f t="shared" si="51"/>
        <v>8633.1530000000002</v>
      </c>
    </row>
    <row r="85" spans="1:27" ht="12.75" x14ac:dyDescent="0.2">
      <c r="A85" s="634" t="s">
        <v>320</v>
      </c>
      <c r="B85" s="635" t="s">
        <v>71</v>
      </c>
      <c r="C85" s="631">
        <v>2014</v>
      </c>
      <c r="D85" s="632">
        <v>5635730.0000000009</v>
      </c>
      <c r="E85" s="632">
        <v>250802</v>
      </c>
      <c r="F85" s="632">
        <v>509986.99999999994</v>
      </c>
      <c r="G85" s="632">
        <v>259185</v>
      </c>
      <c r="H85" s="632">
        <v>274308</v>
      </c>
      <c r="I85" s="632">
        <v>533493</v>
      </c>
      <c r="J85" s="632">
        <v>5492674.0000000009</v>
      </c>
      <c r="K85" s="632">
        <v>266407</v>
      </c>
      <c r="L85" s="632">
        <v>540609.99999999988</v>
      </c>
      <c r="M85" s="632">
        <v>274203</v>
      </c>
      <c r="N85" s="632">
        <v>290194</v>
      </c>
      <c r="O85" s="632">
        <v>564397</v>
      </c>
      <c r="P85" s="636">
        <f t="shared" si="40"/>
        <v>11128404.000000002</v>
      </c>
      <c r="Q85" s="636">
        <f t="shared" si="41"/>
        <v>517209</v>
      </c>
      <c r="R85" s="636">
        <f t="shared" si="42"/>
        <v>1050596.9999999998</v>
      </c>
      <c r="S85" s="636">
        <f t="shared" si="43"/>
        <v>533388</v>
      </c>
      <c r="T85" s="636">
        <f t="shared" si="44"/>
        <v>564502</v>
      </c>
      <c r="U85" s="636">
        <f t="shared" si="45"/>
        <v>1097890</v>
      </c>
      <c r="V85" s="636">
        <f t="shared" si="46"/>
        <v>11128.404000000002</v>
      </c>
      <c r="W85" s="636">
        <f t="shared" si="47"/>
        <v>517.20899999999995</v>
      </c>
      <c r="X85" s="636">
        <f t="shared" si="48"/>
        <v>1050.5969999999998</v>
      </c>
      <c r="Y85" s="636">
        <f t="shared" si="49"/>
        <v>533.38800000000003</v>
      </c>
      <c r="Z85" s="636">
        <f t="shared" si="50"/>
        <v>564.50199999999995</v>
      </c>
      <c r="AA85" s="636">
        <f t="shared" si="51"/>
        <v>1097.8900000000001</v>
      </c>
    </row>
    <row r="86" spans="1:27" ht="12.75" x14ac:dyDescent="0.2">
      <c r="A86" s="634" t="s">
        <v>320</v>
      </c>
      <c r="B86" s="635" t="s">
        <v>80</v>
      </c>
      <c r="C86" s="631">
        <v>2014</v>
      </c>
      <c r="D86" s="632">
        <v>5212177.0000000009</v>
      </c>
      <c r="E86" s="632">
        <v>233827</v>
      </c>
      <c r="F86" s="632">
        <v>487187</v>
      </c>
      <c r="G86" s="632">
        <v>253360</v>
      </c>
      <c r="H86" s="632">
        <v>307130</v>
      </c>
      <c r="I86" s="632">
        <v>560490</v>
      </c>
      <c r="J86" s="632">
        <v>4720995.9999999991</v>
      </c>
      <c r="K86" s="632">
        <v>246477</v>
      </c>
      <c r="L86" s="632">
        <v>512432</v>
      </c>
      <c r="M86" s="632">
        <v>265955</v>
      </c>
      <c r="N86" s="632">
        <v>319891</v>
      </c>
      <c r="O86" s="632">
        <v>585846</v>
      </c>
      <c r="P86" s="636">
        <f t="shared" si="40"/>
        <v>9933173</v>
      </c>
      <c r="Q86" s="636">
        <f t="shared" si="41"/>
        <v>480304</v>
      </c>
      <c r="R86" s="636">
        <f t="shared" si="42"/>
        <v>999619</v>
      </c>
      <c r="S86" s="636">
        <f t="shared" si="43"/>
        <v>519315</v>
      </c>
      <c r="T86" s="636">
        <f t="shared" si="44"/>
        <v>627021</v>
      </c>
      <c r="U86" s="636">
        <f t="shared" si="45"/>
        <v>1146336</v>
      </c>
      <c r="V86" s="636">
        <f t="shared" si="46"/>
        <v>9933.1730000000007</v>
      </c>
      <c r="W86" s="636">
        <f t="shared" si="47"/>
        <v>480.30399999999997</v>
      </c>
      <c r="X86" s="636">
        <f t="shared" si="48"/>
        <v>999.61900000000003</v>
      </c>
      <c r="Y86" s="636">
        <f t="shared" si="49"/>
        <v>519.31500000000005</v>
      </c>
      <c r="Z86" s="636">
        <f t="shared" si="50"/>
        <v>627.02099999999996</v>
      </c>
      <c r="AA86" s="636">
        <f t="shared" si="51"/>
        <v>1146.336</v>
      </c>
    </row>
    <row r="87" spans="1:27" ht="12.75" x14ac:dyDescent="0.2">
      <c r="A87" s="634" t="s">
        <v>320</v>
      </c>
      <c r="B87" s="635" t="s">
        <v>81</v>
      </c>
      <c r="C87" s="631">
        <v>2014</v>
      </c>
      <c r="D87" s="632">
        <v>165396.99999999997</v>
      </c>
      <c r="E87" s="632">
        <v>10558</v>
      </c>
      <c r="F87" s="632">
        <v>21680.999999999996</v>
      </c>
      <c r="G87" s="632">
        <v>11123</v>
      </c>
      <c r="H87" s="632">
        <v>11844</v>
      </c>
      <c r="I87" s="632">
        <v>22967</v>
      </c>
      <c r="J87" s="632">
        <v>167740</v>
      </c>
      <c r="K87" s="632">
        <v>10853</v>
      </c>
      <c r="L87" s="632">
        <v>22355</v>
      </c>
      <c r="M87" s="632">
        <v>11502</v>
      </c>
      <c r="N87" s="632">
        <v>12379</v>
      </c>
      <c r="O87" s="632">
        <v>23881</v>
      </c>
      <c r="P87" s="636">
        <f t="shared" si="40"/>
        <v>333137</v>
      </c>
      <c r="Q87" s="636">
        <f t="shared" si="41"/>
        <v>21411</v>
      </c>
      <c r="R87" s="636">
        <f t="shared" si="42"/>
        <v>44036</v>
      </c>
      <c r="S87" s="636">
        <f t="shared" si="43"/>
        <v>22625</v>
      </c>
      <c r="T87" s="636">
        <f t="shared" si="44"/>
        <v>24223</v>
      </c>
      <c r="U87" s="636">
        <f t="shared" si="45"/>
        <v>46848</v>
      </c>
      <c r="V87" s="636">
        <f t="shared" si="46"/>
        <v>333.137</v>
      </c>
      <c r="W87" s="636">
        <f t="shared" si="47"/>
        <v>21.411000000000001</v>
      </c>
      <c r="X87" s="636">
        <f t="shared" si="48"/>
        <v>44.036000000000001</v>
      </c>
      <c r="Y87" s="636">
        <f t="shared" si="49"/>
        <v>22.625</v>
      </c>
      <c r="Z87" s="636">
        <f t="shared" si="50"/>
        <v>24.222999999999999</v>
      </c>
      <c r="AA87" s="636">
        <f t="shared" si="51"/>
        <v>46.847999999999999</v>
      </c>
    </row>
    <row r="88" spans="1:27" ht="12.75" x14ac:dyDescent="0.2">
      <c r="A88" s="634" t="s">
        <v>320</v>
      </c>
      <c r="B88" s="635" t="s">
        <v>86</v>
      </c>
      <c r="C88" s="631">
        <v>2014</v>
      </c>
      <c r="D88" s="632">
        <v>2353338</v>
      </c>
      <c r="E88" s="632">
        <v>149227</v>
      </c>
      <c r="F88" s="632">
        <v>291925</v>
      </c>
      <c r="G88" s="632">
        <v>142698</v>
      </c>
      <c r="H88" s="632">
        <v>138949</v>
      </c>
      <c r="I88" s="632">
        <v>281647</v>
      </c>
      <c r="J88" s="632">
        <v>2324002</v>
      </c>
      <c r="K88" s="632">
        <v>156606</v>
      </c>
      <c r="L88" s="632">
        <v>305942</v>
      </c>
      <c r="M88" s="632">
        <v>149336</v>
      </c>
      <c r="N88" s="632">
        <v>141023</v>
      </c>
      <c r="O88" s="632">
        <v>290359</v>
      </c>
      <c r="P88" s="636">
        <f t="shared" si="40"/>
        <v>4677340</v>
      </c>
      <c r="Q88" s="636">
        <f t="shared" si="41"/>
        <v>305833</v>
      </c>
      <c r="R88" s="636">
        <f t="shared" si="42"/>
        <v>597867</v>
      </c>
      <c r="S88" s="636">
        <f t="shared" si="43"/>
        <v>292034</v>
      </c>
      <c r="T88" s="636">
        <f t="shared" si="44"/>
        <v>279972</v>
      </c>
      <c r="U88" s="636">
        <f t="shared" si="45"/>
        <v>572006</v>
      </c>
      <c r="V88" s="636">
        <f t="shared" si="46"/>
        <v>4677.34</v>
      </c>
      <c r="W88" s="636">
        <f t="shared" si="47"/>
        <v>305.83300000000003</v>
      </c>
      <c r="X88" s="636">
        <f t="shared" si="48"/>
        <v>597.86699999999996</v>
      </c>
      <c r="Y88" s="636">
        <f t="shared" si="49"/>
        <v>292.03399999999999</v>
      </c>
      <c r="Z88" s="636">
        <f t="shared" si="50"/>
        <v>279.97199999999998</v>
      </c>
      <c r="AA88" s="636">
        <f t="shared" si="51"/>
        <v>572.00599999999997</v>
      </c>
    </row>
    <row r="89" spans="1:27" ht="12.75" x14ac:dyDescent="0.2">
      <c r="A89" s="634" t="s">
        <v>320</v>
      </c>
      <c r="B89" s="635" t="s">
        <v>87</v>
      </c>
      <c r="C89" s="631">
        <v>2014</v>
      </c>
      <c r="D89" s="632">
        <v>3946195.0000000009</v>
      </c>
      <c r="E89" s="632">
        <v>319880</v>
      </c>
      <c r="F89" s="632">
        <v>611168</v>
      </c>
      <c r="G89" s="632">
        <v>291288</v>
      </c>
      <c r="H89" s="632">
        <v>275018</v>
      </c>
      <c r="I89" s="632">
        <v>566306</v>
      </c>
      <c r="J89" s="632">
        <v>3875915</v>
      </c>
      <c r="K89" s="632">
        <v>338000</v>
      </c>
      <c r="L89" s="632">
        <v>649387</v>
      </c>
      <c r="M89" s="632">
        <v>311387</v>
      </c>
      <c r="N89" s="632">
        <v>285441</v>
      </c>
      <c r="O89" s="632">
        <v>596828</v>
      </c>
      <c r="P89" s="636">
        <f t="shared" si="40"/>
        <v>7822110.0000000009</v>
      </c>
      <c r="Q89" s="636">
        <f t="shared" si="41"/>
        <v>657880</v>
      </c>
      <c r="R89" s="636">
        <f t="shared" si="42"/>
        <v>1260555</v>
      </c>
      <c r="S89" s="636">
        <f t="shared" si="43"/>
        <v>602675</v>
      </c>
      <c r="T89" s="636">
        <f t="shared" si="44"/>
        <v>560459</v>
      </c>
      <c r="U89" s="636">
        <f t="shared" si="45"/>
        <v>1163134</v>
      </c>
      <c r="V89" s="636">
        <f t="shared" si="46"/>
        <v>7822.1100000000006</v>
      </c>
      <c r="W89" s="636">
        <f t="shared" si="47"/>
        <v>657.88</v>
      </c>
      <c r="X89" s="636">
        <f t="shared" si="48"/>
        <v>1260.5550000000001</v>
      </c>
      <c r="Y89" s="636">
        <f t="shared" si="49"/>
        <v>602.67499999999995</v>
      </c>
      <c r="Z89" s="636">
        <f t="shared" si="50"/>
        <v>560.45899999999995</v>
      </c>
      <c r="AA89" s="636">
        <f t="shared" si="51"/>
        <v>1163.134</v>
      </c>
    </row>
    <row r="90" spans="1:27" ht="12.75" x14ac:dyDescent="0.2">
      <c r="A90" s="634" t="s">
        <v>320</v>
      </c>
      <c r="B90" s="635" t="s">
        <v>88</v>
      </c>
      <c r="C90" s="631">
        <v>2014</v>
      </c>
      <c r="D90" s="632">
        <v>31383546</v>
      </c>
      <c r="E90" s="632">
        <v>1382710</v>
      </c>
      <c r="F90" s="632">
        <v>2796589</v>
      </c>
      <c r="G90" s="632">
        <v>1413879</v>
      </c>
      <c r="H90" s="632">
        <v>1519632</v>
      </c>
      <c r="I90" s="632">
        <v>2933511</v>
      </c>
      <c r="J90" s="632">
        <v>29686677.000000004</v>
      </c>
      <c r="K90" s="632">
        <v>1462917</v>
      </c>
      <c r="L90" s="632">
        <v>2960390</v>
      </c>
      <c r="M90" s="632">
        <v>1497473</v>
      </c>
      <c r="N90" s="632">
        <v>1603070</v>
      </c>
      <c r="O90" s="632">
        <v>3100543</v>
      </c>
      <c r="P90" s="636">
        <f t="shared" si="40"/>
        <v>61070223</v>
      </c>
      <c r="Q90" s="636">
        <f t="shared" si="41"/>
        <v>2845627</v>
      </c>
      <c r="R90" s="636">
        <f t="shared" si="42"/>
        <v>5756979</v>
      </c>
      <c r="S90" s="636">
        <f t="shared" si="43"/>
        <v>2911352</v>
      </c>
      <c r="T90" s="636">
        <f t="shared" si="44"/>
        <v>3122702</v>
      </c>
      <c r="U90" s="636">
        <f t="shared" si="45"/>
        <v>6034054</v>
      </c>
      <c r="V90" s="636">
        <f t="shared" si="46"/>
        <v>61070.222999999998</v>
      </c>
      <c r="W90" s="636">
        <f t="shared" si="47"/>
        <v>2845.627</v>
      </c>
      <c r="X90" s="636">
        <f t="shared" si="48"/>
        <v>5756.9790000000003</v>
      </c>
      <c r="Y90" s="636">
        <f t="shared" si="49"/>
        <v>2911.3519999999999</v>
      </c>
      <c r="Z90" s="636">
        <f t="shared" si="50"/>
        <v>3122.7020000000002</v>
      </c>
      <c r="AA90" s="636">
        <f t="shared" si="51"/>
        <v>6034.0540000000001</v>
      </c>
    </row>
    <row r="91" spans="1:27" ht="12.75" x14ac:dyDescent="0.2">
      <c r="A91" s="634" t="s">
        <v>320</v>
      </c>
      <c r="B91" s="635" t="s">
        <v>90</v>
      </c>
      <c r="C91" s="631">
        <v>2014</v>
      </c>
      <c r="D91" s="632">
        <v>65239157.999999978</v>
      </c>
      <c r="E91" s="632">
        <v>2765742</v>
      </c>
      <c r="F91" s="632">
        <v>5686664.0000000009</v>
      </c>
      <c r="G91" s="632">
        <v>2920922</v>
      </c>
      <c r="H91" s="632">
        <v>3030060</v>
      </c>
      <c r="I91" s="632">
        <v>5950982</v>
      </c>
      <c r="J91" s="632">
        <v>61760649</v>
      </c>
      <c r="K91" s="632">
        <v>2903687</v>
      </c>
      <c r="L91" s="632">
        <v>5970449.0000000009</v>
      </c>
      <c r="M91" s="632">
        <v>3066762</v>
      </c>
      <c r="N91" s="632">
        <v>3174834</v>
      </c>
      <c r="O91" s="632">
        <v>6241596</v>
      </c>
      <c r="P91" s="636">
        <f t="shared" si="40"/>
        <v>126999806.99999997</v>
      </c>
      <c r="Q91" s="636">
        <f t="shared" si="41"/>
        <v>5669429</v>
      </c>
      <c r="R91" s="636">
        <f t="shared" si="42"/>
        <v>11657113.000000002</v>
      </c>
      <c r="S91" s="636">
        <f t="shared" si="43"/>
        <v>5987684</v>
      </c>
      <c r="T91" s="636">
        <f t="shared" si="44"/>
        <v>6204894</v>
      </c>
      <c r="U91" s="636">
        <f t="shared" si="45"/>
        <v>12192578</v>
      </c>
      <c r="V91" s="636">
        <f t="shared" si="46"/>
        <v>126999.80699999997</v>
      </c>
      <c r="W91" s="636">
        <f t="shared" si="47"/>
        <v>5669.4290000000001</v>
      </c>
      <c r="X91" s="636">
        <f t="shared" si="48"/>
        <v>11657.113000000001</v>
      </c>
      <c r="Y91" s="636">
        <f t="shared" si="49"/>
        <v>5987.6840000000002</v>
      </c>
      <c r="Z91" s="636">
        <f t="shared" si="50"/>
        <v>6204.8940000000002</v>
      </c>
      <c r="AA91" s="636">
        <f t="shared" si="51"/>
        <v>12192.578</v>
      </c>
    </row>
    <row r="92" spans="1:27" ht="12.75" x14ac:dyDescent="0.2">
      <c r="A92" s="634" t="s">
        <v>320</v>
      </c>
      <c r="B92" s="635" t="s">
        <v>98</v>
      </c>
      <c r="C92" s="631">
        <v>2014</v>
      </c>
      <c r="D92" s="632">
        <v>1107546.0000000002</v>
      </c>
      <c r="E92" s="632">
        <v>45141</v>
      </c>
      <c r="F92" s="632">
        <v>91137</v>
      </c>
      <c r="G92" s="632">
        <v>45996</v>
      </c>
      <c r="H92" s="632">
        <v>66097</v>
      </c>
      <c r="I92" s="632">
        <v>112093</v>
      </c>
      <c r="J92" s="632">
        <v>933565</v>
      </c>
      <c r="K92" s="632">
        <v>47459</v>
      </c>
      <c r="L92" s="632">
        <v>95876</v>
      </c>
      <c r="M92" s="632">
        <v>48417</v>
      </c>
      <c r="N92" s="632">
        <v>68631</v>
      </c>
      <c r="O92" s="632">
        <v>117048</v>
      </c>
      <c r="P92" s="636">
        <f t="shared" si="40"/>
        <v>2041111.0000000002</v>
      </c>
      <c r="Q92" s="636">
        <f t="shared" si="41"/>
        <v>92600</v>
      </c>
      <c r="R92" s="636">
        <f t="shared" si="42"/>
        <v>187013</v>
      </c>
      <c r="S92" s="636">
        <f t="shared" si="43"/>
        <v>94413</v>
      </c>
      <c r="T92" s="636">
        <f t="shared" si="44"/>
        <v>134728</v>
      </c>
      <c r="U92" s="636">
        <f t="shared" si="45"/>
        <v>229141</v>
      </c>
      <c r="V92" s="636">
        <f t="shared" si="46"/>
        <v>2041.1110000000003</v>
      </c>
      <c r="W92" s="636">
        <f t="shared" si="47"/>
        <v>92.6</v>
      </c>
      <c r="X92" s="636">
        <f t="shared" si="48"/>
        <v>187.01300000000001</v>
      </c>
      <c r="Y92" s="636">
        <f t="shared" si="49"/>
        <v>94.412999999999997</v>
      </c>
      <c r="Z92" s="636">
        <f t="shared" si="50"/>
        <v>134.72800000000001</v>
      </c>
      <c r="AA92" s="636">
        <f t="shared" si="51"/>
        <v>229.14099999999999</v>
      </c>
    </row>
    <row r="93" spans="1:27" ht="12.75" x14ac:dyDescent="0.2">
      <c r="A93" s="634" t="s">
        <v>320</v>
      </c>
      <c r="B93" s="635" t="s">
        <v>103</v>
      </c>
      <c r="C93" s="631">
        <v>2014</v>
      </c>
      <c r="P93" s="636"/>
      <c r="Q93" s="636"/>
      <c r="R93" s="636"/>
      <c r="S93" s="636"/>
      <c r="T93" s="636"/>
      <c r="U93" s="636"/>
      <c r="V93" s="636"/>
      <c r="W93" s="636"/>
      <c r="X93" s="636"/>
      <c r="Y93" s="636"/>
      <c r="Z93" s="636"/>
      <c r="AA93" s="636"/>
    </row>
    <row r="94" spans="1:27" ht="12.75" x14ac:dyDescent="0.2">
      <c r="A94" s="634" t="s">
        <v>320</v>
      </c>
      <c r="B94" s="635" t="s">
        <v>104</v>
      </c>
      <c r="C94" s="631">
        <v>2014</v>
      </c>
      <c r="D94" s="632">
        <v>1623647</v>
      </c>
      <c r="E94" s="632">
        <v>68754</v>
      </c>
      <c r="F94" s="632">
        <v>153259</v>
      </c>
      <c r="G94" s="632">
        <v>84505</v>
      </c>
      <c r="H94" s="632">
        <v>107469</v>
      </c>
      <c r="I94" s="632">
        <v>191974</v>
      </c>
      <c r="J94" s="632">
        <v>1384639</v>
      </c>
      <c r="K94" s="632">
        <v>72445</v>
      </c>
      <c r="L94" s="632">
        <v>160964</v>
      </c>
      <c r="M94" s="632">
        <v>88519</v>
      </c>
      <c r="N94" s="632">
        <v>111512</v>
      </c>
      <c r="O94" s="632">
        <v>200031</v>
      </c>
      <c r="P94" s="636">
        <f t="shared" ref="P94:U96" si="52">SUM(D94,J94)</f>
        <v>3008286</v>
      </c>
      <c r="Q94" s="636">
        <f t="shared" si="52"/>
        <v>141199</v>
      </c>
      <c r="R94" s="636">
        <f t="shared" si="52"/>
        <v>314223</v>
      </c>
      <c r="S94" s="636">
        <f t="shared" si="52"/>
        <v>173024</v>
      </c>
      <c r="T94" s="636">
        <f t="shared" si="52"/>
        <v>218981</v>
      </c>
      <c r="U94" s="636">
        <f t="shared" si="52"/>
        <v>392005</v>
      </c>
      <c r="V94" s="636">
        <f t="shared" ref="V94:AA96" si="53">P94/1000</f>
        <v>3008.2860000000001</v>
      </c>
      <c r="W94" s="636">
        <f t="shared" si="53"/>
        <v>141.19900000000001</v>
      </c>
      <c r="X94" s="636">
        <f t="shared" si="53"/>
        <v>314.22300000000001</v>
      </c>
      <c r="Y94" s="636">
        <f t="shared" si="53"/>
        <v>173.024</v>
      </c>
      <c r="Z94" s="636">
        <f t="shared" si="53"/>
        <v>218.98099999999999</v>
      </c>
      <c r="AA94" s="636">
        <f t="shared" si="53"/>
        <v>392.005</v>
      </c>
    </row>
    <row r="95" spans="1:27" ht="12.75" x14ac:dyDescent="0.2">
      <c r="A95" s="634" t="s">
        <v>320</v>
      </c>
      <c r="B95" s="635" t="s">
        <v>105</v>
      </c>
      <c r="C95" s="631">
        <v>2014</v>
      </c>
      <c r="D95" s="632">
        <v>269483.99999999994</v>
      </c>
      <c r="E95" s="632">
        <v>15337</v>
      </c>
      <c r="F95" s="632">
        <v>31704</v>
      </c>
      <c r="G95" s="632">
        <v>16367</v>
      </c>
      <c r="H95" s="632">
        <v>16708</v>
      </c>
      <c r="I95" s="632">
        <v>33075</v>
      </c>
      <c r="J95" s="632">
        <v>267275.99999999994</v>
      </c>
      <c r="K95" s="632">
        <v>16404</v>
      </c>
      <c r="L95" s="632">
        <v>33610</v>
      </c>
      <c r="M95" s="632">
        <v>17206</v>
      </c>
      <c r="N95" s="632">
        <v>17462</v>
      </c>
      <c r="O95" s="632">
        <v>34668</v>
      </c>
      <c r="P95" s="636">
        <f t="shared" si="52"/>
        <v>536759.99999999988</v>
      </c>
      <c r="Q95" s="636">
        <f t="shared" si="52"/>
        <v>31741</v>
      </c>
      <c r="R95" s="636">
        <f t="shared" si="52"/>
        <v>65314</v>
      </c>
      <c r="S95" s="636">
        <f t="shared" si="52"/>
        <v>33573</v>
      </c>
      <c r="T95" s="636">
        <f t="shared" si="52"/>
        <v>34170</v>
      </c>
      <c r="U95" s="636">
        <f t="shared" si="52"/>
        <v>67743</v>
      </c>
      <c r="V95" s="636">
        <f t="shared" si="53"/>
        <v>536.75999999999988</v>
      </c>
      <c r="W95" s="636">
        <f t="shared" si="53"/>
        <v>31.741</v>
      </c>
      <c r="X95" s="636">
        <f t="shared" si="53"/>
        <v>65.313999999999993</v>
      </c>
      <c r="Y95" s="636">
        <f t="shared" si="53"/>
        <v>33.573</v>
      </c>
      <c r="Z95" s="636">
        <f t="shared" si="53"/>
        <v>34.17</v>
      </c>
      <c r="AA95" s="636">
        <f t="shared" si="53"/>
        <v>67.742999999999995</v>
      </c>
    </row>
    <row r="96" spans="1:27" ht="12.75" x14ac:dyDescent="0.2">
      <c r="A96" s="634" t="s">
        <v>320</v>
      </c>
      <c r="B96" s="635" t="s">
        <v>111</v>
      </c>
      <c r="C96" s="631">
        <v>2014</v>
      </c>
      <c r="D96" s="632">
        <v>215224.99999999997</v>
      </c>
      <c r="E96" s="632">
        <v>10423</v>
      </c>
      <c r="F96" s="632">
        <v>23009.999999999996</v>
      </c>
      <c r="G96" s="632">
        <v>12587</v>
      </c>
      <c r="H96" s="632">
        <v>13954</v>
      </c>
      <c r="I96" s="632">
        <v>26541</v>
      </c>
      <c r="J96" s="632">
        <v>214923.00000000003</v>
      </c>
      <c r="K96" s="632">
        <v>11057</v>
      </c>
      <c r="L96" s="632">
        <v>24695.999999999996</v>
      </c>
      <c r="M96" s="632">
        <v>13639</v>
      </c>
      <c r="N96" s="632">
        <v>14610</v>
      </c>
      <c r="O96" s="632">
        <v>28249</v>
      </c>
      <c r="P96" s="636">
        <f t="shared" si="52"/>
        <v>430148</v>
      </c>
      <c r="Q96" s="636">
        <f t="shared" si="52"/>
        <v>21480</v>
      </c>
      <c r="R96" s="636">
        <f t="shared" si="52"/>
        <v>47705.999999999993</v>
      </c>
      <c r="S96" s="636">
        <f t="shared" si="52"/>
        <v>26226</v>
      </c>
      <c r="T96" s="636">
        <f t="shared" si="52"/>
        <v>28564</v>
      </c>
      <c r="U96" s="636">
        <f t="shared" si="52"/>
        <v>54790</v>
      </c>
      <c r="V96" s="636">
        <f t="shared" si="53"/>
        <v>430.14800000000002</v>
      </c>
      <c r="W96" s="636">
        <f t="shared" si="53"/>
        <v>21.48</v>
      </c>
      <c r="X96" s="636">
        <f t="shared" si="53"/>
        <v>47.705999999999996</v>
      </c>
      <c r="Y96" s="636">
        <f t="shared" si="53"/>
        <v>26.225999999999999</v>
      </c>
      <c r="Z96" s="636">
        <f t="shared" si="53"/>
        <v>28.564</v>
      </c>
      <c r="AA96" s="636">
        <f t="shared" si="53"/>
        <v>54.79</v>
      </c>
    </row>
    <row r="97" spans="1:27" ht="12.75" x14ac:dyDescent="0.2">
      <c r="A97" s="634" t="s">
        <v>320</v>
      </c>
      <c r="B97" s="635" t="s">
        <v>117</v>
      </c>
      <c r="C97" s="631">
        <v>2014</v>
      </c>
      <c r="P97" s="636"/>
      <c r="Q97" s="636"/>
      <c r="R97" s="636"/>
      <c r="S97" s="636"/>
      <c r="T97" s="636"/>
      <c r="U97" s="636"/>
      <c r="V97" s="636"/>
      <c r="W97" s="636"/>
      <c r="X97" s="636"/>
      <c r="Y97" s="636"/>
      <c r="Z97" s="636"/>
      <c r="AA97" s="636"/>
    </row>
    <row r="98" spans="1:27" ht="12.75" x14ac:dyDescent="0.2">
      <c r="A98" s="634" t="s">
        <v>320</v>
      </c>
      <c r="B98" s="635" t="s">
        <v>126</v>
      </c>
      <c r="C98" s="631">
        <v>2014</v>
      </c>
      <c r="D98" s="632">
        <v>8468064.0000000019</v>
      </c>
      <c r="E98" s="632">
        <v>494087</v>
      </c>
      <c r="F98" s="632">
        <v>978978.00000000012</v>
      </c>
      <c r="G98" s="632">
        <v>484891</v>
      </c>
      <c r="H98" s="632">
        <v>505340</v>
      </c>
      <c r="I98" s="632">
        <v>990231</v>
      </c>
      <c r="J98" s="632">
        <v>8334397.9999999972</v>
      </c>
      <c r="K98" s="632">
        <v>517706</v>
      </c>
      <c r="L98" s="632">
        <v>1028165.9999999999</v>
      </c>
      <c r="M98" s="632">
        <v>510460</v>
      </c>
      <c r="N98" s="632">
        <v>526478</v>
      </c>
      <c r="O98" s="632">
        <v>1036938</v>
      </c>
      <c r="P98" s="636">
        <f t="shared" ref="P98:U99" si="54">SUM(D98,J98)</f>
        <v>16802462</v>
      </c>
      <c r="Q98" s="636">
        <f t="shared" si="54"/>
        <v>1011793</v>
      </c>
      <c r="R98" s="636">
        <f t="shared" si="54"/>
        <v>2007144</v>
      </c>
      <c r="S98" s="636">
        <f t="shared" si="54"/>
        <v>995351</v>
      </c>
      <c r="T98" s="636">
        <f t="shared" si="54"/>
        <v>1031818</v>
      </c>
      <c r="U98" s="636">
        <f t="shared" si="54"/>
        <v>2027169</v>
      </c>
      <c r="V98" s="636">
        <f t="shared" ref="V98:AA99" si="55">P98/1000</f>
        <v>16802.462</v>
      </c>
      <c r="W98" s="636">
        <f t="shared" si="55"/>
        <v>1011.793</v>
      </c>
      <c r="X98" s="636">
        <f t="shared" si="55"/>
        <v>2007.144</v>
      </c>
      <c r="Y98" s="636">
        <f t="shared" si="55"/>
        <v>995.351</v>
      </c>
      <c r="Z98" s="636">
        <f t="shared" si="55"/>
        <v>1031.818</v>
      </c>
      <c r="AA98" s="636">
        <f t="shared" si="55"/>
        <v>2027.1690000000001</v>
      </c>
    </row>
    <row r="99" spans="1:27" ht="12.75" x14ac:dyDescent="0.2">
      <c r="A99" s="634" t="s">
        <v>320</v>
      </c>
      <c r="B99" s="635" t="s">
        <v>127</v>
      </c>
      <c r="C99" s="631">
        <v>2014</v>
      </c>
      <c r="D99" s="632">
        <v>2316162.0000000005</v>
      </c>
      <c r="E99" s="632">
        <v>141952</v>
      </c>
      <c r="F99" s="632">
        <v>291938</v>
      </c>
      <c r="G99" s="632">
        <v>149986</v>
      </c>
      <c r="H99" s="632">
        <v>160382</v>
      </c>
      <c r="I99" s="632">
        <v>310368</v>
      </c>
      <c r="J99" s="632">
        <v>2235182.9999999995</v>
      </c>
      <c r="K99" s="632">
        <v>148301</v>
      </c>
      <c r="L99" s="632">
        <v>304698</v>
      </c>
      <c r="M99" s="632">
        <v>156397</v>
      </c>
      <c r="N99" s="632">
        <v>166962</v>
      </c>
      <c r="O99" s="632">
        <v>323359</v>
      </c>
      <c r="P99" s="636">
        <f t="shared" si="54"/>
        <v>4551345</v>
      </c>
      <c r="Q99" s="636">
        <f t="shared" si="54"/>
        <v>290253</v>
      </c>
      <c r="R99" s="636">
        <f t="shared" si="54"/>
        <v>596636</v>
      </c>
      <c r="S99" s="636">
        <f t="shared" si="54"/>
        <v>306383</v>
      </c>
      <c r="T99" s="636">
        <f t="shared" si="54"/>
        <v>327344</v>
      </c>
      <c r="U99" s="636">
        <f t="shared" si="54"/>
        <v>633727</v>
      </c>
      <c r="V99" s="636">
        <f t="shared" si="55"/>
        <v>4551.3450000000003</v>
      </c>
      <c r="W99" s="636">
        <f t="shared" si="55"/>
        <v>290.25299999999999</v>
      </c>
      <c r="X99" s="636">
        <f t="shared" si="55"/>
        <v>596.63599999999997</v>
      </c>
      <c r="Y99" s="636">
        <f t="shared" si="55"/>
        <v>306.38299999999998</v>
      </c>
      <c r="Z99" s="636">
        <f t="shared" si="55"/>
        <v>327.34399999999999</v>
      </c>
      <c r="AA99" s="636">
        <f t="shared" si="55"/>
        <v>633.72699999999998</v>
      </c>
    </row>
    <row r="100" spans="1:27" ht="12.75" x14ac:dyDescent="0.2">
      <c r="A100" s="634" t="s">
        <v>320</v>
      </c>
      <c r="B100" s="635" t="s">
        <v>131</v>
      </c>
      <c r="C100" s="631">
        <v>2014</v>
      </c>
      <c r="P100" s="636"/>
      <c r="Q100" s="636"/>
      <c r="R100" s="636"/>
      <c r="S100" s="636"/>
      <c r="T100" s="636"/>
      <c r="U100" s="636"/>
      <c r="V100" s="636"/>
      <c r="W100" s="636"/>
      <c r="X100" s="636"/>
      <c r="Y100" s="636"/>
      <c r="Z100" s="636"/>
      <c r="AA100" s="636"/>
    </row>
    <row r="101" spans="1:27" ht="12.75" x14ac:dyDescent="0.2">
      <c r="A101" s="634" t="s">
        <v>320</v>
      </c>
      <c r="B101" s="635" t="s">
        <v>132</v>
      </c>
      <c r="C101" s="631">
        <v>2014</v>
      </c>
      <c r="D101" s="632">
        <v>2542205</v>
      </c>
      <c r="E101" s="632">
        <v>151122</v>
      </c>
      <c r="F101" s="632">
        <v>311499</v>
      </c>
      <c r="G101" s="632">
        <v>160377</v>
      </c>
      <c r="H101" s="632">
        <v>164253</v>
      </c>
      <c r="I101" s="632">
        <v>324630</v>
      </c>
      <c r="J101" s="632">
        <v>2549717.9999999995</v>
      </c>
      <c r="K101" s="632">
        <v>157901</v>
      </c>
      <c r="L101" s="632">
        <v>326812</v>
      </c>
      <c r="M101" s="632">
        <v>168911</v>
      </c>
      <c r="N101" s="632">
        <v>172285</v>
      </c>
      <c r="O101" s="632">
        <v>341196</v>
      </c>
      <c r="P101" s="636">
        <f t="shared" ref="P101:U104" si="56">SUM(D101,J101)</f>
        <v>5091923</v>
      </c>
      <c r="Q101" s="636">
        <f t="shared" si="56"/>
        <v>309023</v>
      </c>
      <c r="R101" s="636">
        <f t="shared" si="56"/>
        <v>638311</v>
      </c>
      <c r="S101" s="636">
        <f t="shared" si="56"/>
        <v>329288</v>
      </c>
      <c r="T101" s="636">
        <f t="shared" si="56"/>
        <v>336538</v>
      </c>
      <c r="U101" s="636">
        <f t="shared" si="56"/>
        <v>665826</v>
      </c>
      <c r="V101" s="636">
        <f t="shared" ref="V101:AA104" si="57">P101/1000</f>
        <v>5091.9229999999998</v>
      </c>
      <c r="W101" s="636">
        <f t="shared" si="57"/>
        <v>309.02300000000002</v>
      </c>
      <c r="X101" s="636">
        <f t="shared" si="57"/>
        <v>638.31100000000004</v>
      </c>
      <c r="Y101" s="636">
        <f t="shared" si="57"/>
        <v>329.28800000000001</v>
      </c>
      <c r="Z101" s="636">
        <f t="shared" si="57"/>
        <v>336.53800000000001</v>
      </c>
      <c r="AA101" s="636">
        <f t="shared" si="57"/>
        <v>665.82600000000002</v>
      </c>
    </row>
    <row r="102" spans="1:27" ht="12.75" x14ac:dyDescent="0.2">
      <c r="A102" s="634" t="s">
        <v>320</v>
      </c>
      <c r="B102" s="635" t="s">
        <v>136</v>
      </c>
      <c r="C102" s="631">
        <v>2014</v>
      </c>
      <c r="D102" s="632">
        <v>2184939</v>
      </c>
      <c r="E102" s="632">
        <v>269698</v>
      </c>
      <c r="F102" s="632">
        <v>527305.00000000012</v>
      </c>
      <c r="G102" s="632">
        <v>257607.00000000003</v>
      </c>
      <c r="H102" s="632">
        <v>227698</v>
      </c>
      <c r="I102" s="632">
        <v>485305</v>
      </c>
      <c r="J102" s="632">
        <v>2251471.9999999991</v>
      </c>
      <c r="K102" s="632">
        <v>281650</v>
      </c>
      <c r="L102" s="632">
        <v>550242</v>
      </c>
      <c r="M102" s="632">
        <v>268592</v>
      </c>
      <c r="N102" s="632">
        <v>236665</v>
      </c>
      <c r="O102" s="632">
        <v>505257</v>
      </c>
      <c r="P102" s="636">
        <f t="shared" si="56"/>
        <v>4436410.9999999991</v>
      </c>
      <c r="Q102" s="636">
        <f t="shared" si="56"/>
        <v>551348</v>
      </c>
      <c r="R102" s="636">
        <f t="shared" si="56"/>
        <v>1077547</v>
      </c>
      <c r="S102" s="636">
        <f t="shared" si="56"/>
        <v>526199</v>
      </c>
      <c r="T102" s="636">
        <f t="shared" si="56"/>
        <v>464363</v>
      </c>
      <c r="U102" s="636">
        <f t="shared" si="56"/>
        <v>990562</v>
      </c>
      <c r="V102" s="636">
        <f t="shared" si="57"/>
        <v>4436.4109999999991</v>
      </c>
      <c r="W102" s="636">
        <f t="shared" si="57"/>
        <v>551.34799999999996</v>
      </c>
      <c r="X102" s="636">
        <f t="shared" si="57"/>
        <v>1077.547</v>
      </c>
      <c r="Y102" s="636">
        <f t="shared" si="57"/>
        <v>526.19899999999996</v>
      </c>
      <c r="Z102" s="636">
        <f t="shared" si="57"/>
        <v>464.363</v>
      </c>
      <c r="AA102" s="636">
        <f t="shared" si="57"/>
        <v>990.56200000000001</v>
      </c>
    </row>
    <row r="103" spans="1:27" ht="12.75" x14ac:dyDescent="0.2">
      <c r="A103" s="634" t="s">
        <v>320</v>
      </c>
      <c r="B103" s="635" t="s">
        <v>142</v>
      </c>
      <c r="C103" s="631">
        <v>2014</v>
      </c>
      <c r="D103" s="632">
        <v>19772382</v>
      </c>
      <c r="E103" s="632">
        <v>862565</v>
      </c>
      <c r="F103" s="632">
        <v>1875347.0000000002</v>
      </c>
      <c r="G103" s="632">
        <v>1012782</v>
      </c>
      <c r="H103" s="632">
        <v>1258527</v>
      </c>
      <c r="I103" s="632">
        <v>2271309</v>
      </c>
      <c r="J103" s="632">
        <v>18448161</v>
      </c>
      <c r="K103" s="632">
        <v>910613</v>
      </c>
      <c r="L103" s="632">
        <v>1972465.0000000002</v>
      </c>
      <c r="M103" s="632">
        <v>1061852</v>
      </c>
      <c r="N103" s="632">
        <v>1309140</v>
      </c>
      <c r="O103" s="632">
        <v>2370992</v>
      </c>
      <c r="P103" s="636">
        <f t="shared" si="56"/>
        <v>38220543</v>
      </c>
      <c r="Q103" s="636">
        <f t="shared" si="56"/>
        <v>1773178</v>
      </c>
      <c r="R103" s="636">
        <f t="shared" si="56"/>
        <v>3847812.0000000005</v>
      </c>
      <c r="S103" s="636">
        <f t="shared" si="56"/>
        <v>2074634</v>
      </c>
      <c r="T103" s="636">
        <f t="shared" si="56"/>
        <v>2567667</v>
      </c>
      <c r="U103" s="636">
        <f t="shared" si="56"/>
        <v>4642301</v>
      </c>
      <c r="V103" s="636">
        <f t="shared" si="57"/>
        <v>38220.542999999998</v>
      </c>
      <c r="W103" s="636">
        <f t="shared" si="57"/>
        <v>1773.1780000000001</v>
      </c>
      <c r="X103" s="636">
        <f t="shared" si="57"/>
        <v>3847.8120000000004</v>
      </c>
      <c r="Y103" s="636">
        <f t="shared" si="57"/>
        <v>2074.634</v>
      </c>
      <c r="Z103" s="636">
        <f t="shared" si="57"/>
        <v>2567.6669999999999</v>
      </c>
      <c r="AA103" s="636">
        <f t="shared" si="57"/>
        <v>4642.3010000000004</v>
      </c>
    </row>
    <row r="104" spans="1:27" ht="12.75" x14ac:dyDescent="0.2">
      <c r="A104" s="634" t="s">
        <v>320</v>
      </c>
      <c r="B104" s="635" t="s">
        <v>143</v>
      </c>
      <c r="C104" s="631">
        <v>2014</v>
      </c>
      <c r="D104" s="632">
        <v>5468662</v>
      </c>
      <c r="E104" s="632">
        <v>269056</v>
      </c>
      <c r="F104" s="632">
        <v>534757.00000000012</v>
      </c>
      <c r="G104" s="632">
        <v>265701</v>
      </c>
      <c r="H104" s="632">
        <v>276617</v>
      </c>
      <c r="I104" s="632">
        <v>542318</v>
      </c>
      <c r="J104" s="632">
        <v>5141641.0000000009</v>
      </c>
      <c r="K104" s="632">
        <v>284933</v>
      </c>
      <c r="L104" s="632">
        <v>561173</v>
      </c>
      <c r="M104" s="632">
        <v>276240</v>
      </c>
      <c r="N104" s="632">
        <v>287509</v>
      </c>
      <c r="O104" s="632">
        <v>563749</v>
      </c>
      <c r="P104" s="636">
        <f t="shared" si="56"/>
        <v>10610303</v>
      </c>
      <c r="Q104" s="636">
        <f t="shared" si="56"/>
        <v>553989</v>
      </c>
      <c r="R104" s="636">
        <f t="shared" si="56"/>
        <v>1095930</v>
      </c>
      <c r="S104" s="636">
        <f t="shared" si="56"/>
        <v>541941</v>
      </c>
      <c r="T104" s="636">
        <f t="shared" si="56"/>
        <v>564126</v>
      </c>
      <c r="U104" s="636">
        <f t="shared" si="56"/>
        <v>1106067</v>
      </c>
      <c r="V104" s="636">
        <f t="shared" si="57"/>
        <v>10610.303</v>
      </c>
      <c r="W104" s="636">
        <f t="shared" si="57"/>
        <v>553.98900000000003</v>
      </c>
      <c r="X104" s="636">
        <f t="shared" si="57"/>
        <v>1095.93</v>
      </c>
      <c r="Y104" s="636">
        <f t="shared" si="57"/>
        <v>541.94100000000003</v>
      </c>
      <c r="Z104" s="636">
        <f t="shared" si="57"/>
        <v>564.12599999999998</v>
      </c>
      <c r="AA104" s="636">
        <f t="shared" si="57"/>
        <v>1106.067</v>
      </c>
    </row>
    <row r="105" spans="1:27" ht="12.75" x14ac:dyDescent="0.2">
      <c r="A105" s="634" t="s">
        <v>320</v>
      </c>
      <c r="B105" s="635" t="s">
        <v>154</v>
      </c>
      <c r="C105" s="631">
        <v>2014</v>
      </c>
      <c r="P105" s="636"/>
      <c r="Q105" s="636"/>
      <c r="R105" s="636"/>
      <c r="S105" s="636"/>
      <c r="T105" s="636"/>
      <c r="U105" s="636"/>
      <c r="V105" s="636"/>
      <c r="W105" s="636"/>
      <c r="X105" s="636"/>
      <c r="Y105" s="636"/>
      <c r="Z105" s="636"/>
      <c r="AA105" s="636"/>
    </row>
    <row r="106" spans="1:27" ht="12.75" x14ac:dyDescent="0.2">
      <c r="A106" s="634" t="s">
        <v>320</v>
      </c>
      <c r="B106" s="635" t="s">
        <v>162</v>
      </c>
      <c r="C106" s="631">
        <v>2014</v>
      </c>
      <c r="D106" s="632">
        <v>2801854.9999999991</v>
      </c>
      <c r="E106" s="632">
        <v>125350</v>
      </c>
      <c r="F106" s="632">
        <v>269635</v>
      </c>
      <c r="G106" s="632">
        <v>144285</v>
      </c>
      <c r="H106" s="632">
        <v>185020</v>
      </c>
      <c r="I106" s="632">
        <v>329305</v>
      </c>
      <c r="J106" s="632">
        <v>2652299</v>
      </c>
      <c r="K106" s="632">
        <v>132246</v>
      </c>
      <c r="L106" s="632">
        <v>284017</v>
      </c>
      <c r="M106" s="632">
        <v>151771</v>
      </c>
      <c r="N106" s="632">
        <v>193625</v>
      </c>
      <c r="O106" s="632">
        <v>345396</v>
      </c>
      <c r="P106" s="636">
        <f t="shared" ref="P106:P123" si="58">SUM(D106,J106)</f>
        <v>5454153.9999999991</v>
      </c>
      <c r="Q106" s="636">
        <f t="shared" ref="Q106:Q123" si="59">SUM(E106,K106)</f>
        <v>257596</v>
      </c>
      <c r="R106" s="636">
        <f t="shared" ref="R106:R123" si="60">SUM(F106,L106)</f>
        <v>553652</v>
      </c>
      <c r="S106" s="636">
        <f t="shared" ref="S106:S123" si="61">SUM(G106,M106)</f>
        <v>296056</v>
      </c>
      <c r="T106" s="636">
        <f t="shared" ref="T106:T123" si="62">SUM(H106,N106)</f>
        <v>378645</v>
      </c>
      <c r="U106" s="636">
        <f t="shared" ref="U106:U123" si="63">SUM(I106,O106)</f>
        <v>674701</v>
      </c>
      <c r="V106" s="636">
        <f t="shared" ref="V106:V123" si="64">P106/1000</f>
        <v>5454.1539999999986</v>
      </c>
      <c r="W106" s="636">
        <f t="shared" ref="W106:W123" si="65">Q106/1000</f>
        <v>257.596</v>
      </c>
      <c r="X106" s="636">
        <f t="shared" ref="X106:X123" si="66">R106/1000</f>
        <v>553.65200000000004</v>
      </c>
      <c r="Y106" s="636">
        <f t="shared" ref="Y106:Y123" si="67">S106/1000</f>
        <v>296.05599999999998</v>
      </c>
      <c r="Z106" s="636">
        <f t="shared" ref="Z106:Z123" si="68">T106/1000</f>
        <v>378.64499999999998</v>
      </c>
      <c r="AA106" s="636">
        <f t="shared" ref="AA106:AA123" si="69">U106/1000</f>
        <v>674.70100000000002</v>
      </c>
    </row>
    <row r="107" spans="1:27" ht="12.75" x14ac:dyDescent="0.2">
      <c r="A107" s="634" t="s">
        <v>320</v>
      </c>
      <c r="B107" s="635" t="s">
        <v>163</v>
      </c>
      <c r="C107" s="631">
        <v>2014</v>
      </c>
      <c r="D107" s="632">
        <v>1044163</v>
      </c>
      <c r="E107" s="632">
        <v>43810</v>
      </c>
      <c r="F107" s="632">
        <v>90644</v>
      </c>
      <c r="G107" s="632">
        <v>46834</v>
      </c>
      <c r="H107" s="632">
        <v>54217</v>
      </c>
      <c r="I107" s="632">
        <v>101051</v>
      </c>
      <c r="J107" s="632">
        <v>1031429.0000000001</v>
      </c>
      <c r="K107" s="632">
        <v>46421</v>
      </c>
      <c r="L107" s="632">
        <v>96005</v>
      </c>
      <c r="M107" s="632">
        <v>49584</v>
      </c>
      <c r="N107" s="632">
        <v>57744</v>
      </c>
      <c r="O107" s="632">
        <v>107328</v>
      </c>
      <c r="P107" s="636">
        <f t="shared" si="58"/>
        <v>2075592</v>
      </c>
      <c r="Q107" s="636">
        <f t="shared" si="59"/>
        <v>90231</v>
      </c>
      <c r="R107" s="636">
        <f t="shared" si="60"/>
        <v>186649</v>
      </c>
      <c r="S107" s="636">
        <f t="shared" si="61"/>
        <v>96418</v>
      </c>
      <c r="T107" s="636">
        <f t="shared" si="62"/>
        <v>111961</v>
      </c>
      <c r="U107" s="636">
        <f t="shared" si="63"/>
        <v>208379</v>
      </c>
      <c r="V107" s="636">
        <f t="shared" si="64"/>
        <v>2075.5920000000001</v>
      </c>
      <c r="W107" s="636">
        <f t="shared" si="65"/>
        <v>90.230999999999995</v>
      </c>
      <c r="X107" s="636">
        <f t="shared" si="66"/>
        <v>186.649</v>
      </c>
      <c r="Y107" s="636">
        <f t="shared" si="67"/>
        <v>96.418000000000006</v>
      </c>
      <c r="Z107" s="636">
        <f t="shared" si="68"/>
        <v>111.961</v>
      </c>
      <c r="AA107" s="636">
        <f t="shared" si="69"/>
        <v>208.37899999999999</v>
      </c>
    </row>
    <row r="108" spans="1:27" ht="12.75" x14ac:dyDescent="0.2">
      <c r="A108" s="634" t="s">
        <v>320</v>
      </c>
      <c r="B108" s="635" t="s">
        <v>167</v>
      </c>
      <c r="C108" s="631">
        <v>2014</v>
      </c>
      <c r="D108" s="632">
        <v>23805960</v>
      </c>
      <c r="E108" s="632">
        <v>1096018</v>
      </c>
      <c r="F108" s="632">
        <v>2120828</v>
      </c>
      <c r="G108" s="632">
        <v>1024810</v>
      </c>
      <c r="H108" s="632">
        <v>1127997</v>
      </c>
      <c r="I108" s="632">
        <v>2152807</v>
      </c>
      <c r="J108" s="632">
        <v>23260444.000000007</v>
      </c>
      <c r="K108" s="632">
        <v>1158834</v>
      </c>
      <c r="L108" s="632">
        <v>2243758</v>
      </c>
      <c r="M108" s="632">
        <v>1084924</v>
      </c>
      <c r="N108" s="632">
        <v>1195186</v>
      </c>
      <c r="O108" s="632">
        <v>2280110</v>
      </c>
      <c r="P108" s="636">
        <f t="shared" si="58"/>
        <v>47066404.000000007</v>
      </c>
      <c r="Q108" s="636">
        <f t="shared" si="59"/>
        <v>2254852</v>
      </c>
      <c r="R108" s="636">
        <f t="shared" si="60"/>
        <v>4364586</v>
      </c>
      <c r="S108" s="636">
        <f t="shared" si="61"/>
        <v>2109734</v>
      </c>
      <c r="T108" s="636">
        <f t="shared" si="62"/>
        <v>2323183</v>
      </c>
      <c r="U108" s="636">
        <f t="shared" si="63"/>
        <v>4432917</v>
      </c>
      <c r="V108" s="636">
        <f t="shared" si="64"/>
        <v>47066.40400000001</v>
      </c>
      <c r="W108" s="636">
        <f t="shared" si="65"/>
        <v>2254.8519999999999</v>
      </c>
      <c r="X108" s="636">
        <f t="shared" si="66"/>
        <v>4364.5860000000002</v>
      </c>
      <c r="Y108" s="636">
        <f t="shared" si="67"/>
        <v>2109.7339999999999</v>
      </c>
      <c r="Z108" s="636">
        <f t="shared" si="68"/>
        <v>2323.183</v>
      </c>
      <c r="AA108" s="636">
        <f t="shared" si="69"/>
        <v>4432.9170000000004</v>
      </c>
    </row>
    <row r="109" spans="1:27" ht="12.75" x14ac:dyDescent="0.2">
      <c r="A109" s="634" t="s">
        <v>320</v>
      </c>
      <c r="B109" s="635" t="s">
        <v>171</v>
      </c>
      <c r="C109" s="631">
        <v>2014</v>
      </c>
      <c r="D109" s="632">
        <v>4830534</v>
      </c>
      <c r="E109" s="632">
        <v>249763</v>
      </c>
      <c r="F109" s="632">
        <v>509173</v>
      </c>
      <c r="G109" s="632">
        <v>259410.00000000003</v>
      </c>
      <c r="H109" s="632">
        <v>330533</v>
      </c>
      <c r="I109" s="632">
        <v>589943</v>
      </c>
      <c r="J109" s="632">
        <v>4800727</v>
      </c>
      <c r="K109" s="632">
        <v>262296</v>
      </c>
      <c r="L109" s="632">
        <v>534545.00000000012</v>
      </c>
      <c r="M109" s="632">
        <v>272249</v>
      </c>
      <c r="N109" s="632">
        <v>346713</v>
      </c>
      <c r="O109" s="632">
        <v>618962</v>
      </c>
      <c r="P109" s="636">
        <f t="shared" si="58"/>
        <v>9631261</v>
      </c>
      <c r="Q109" s="636">
        <f t="shared" si="59"/>
        <v>512059</v>
      </c>
      <c r="R109" s="636">
        <f t="shared" si="60"/>
        <v>1043718.0000000001</v>
      </c>
      <c r="S109" s="636">
        <f t="shared" si="61"/>
        <v>531659</v>
      </c>
      <c r="T109" s="636">
        <f t="shared" si="62"/>
        <v>677246</v>
      </c>
      <c r="U109" s="636">
        <f t="shared" si="63"/>
        <v>1208905</v>
      </c>
      <c r="V109" s="636">
        <f t="shared" si="64"/>
        <v>9631.2610000000004</v>
      </c>
      <c r="W109" s="636">
        <f t="shared" si="65"/>
        <v>512.05899999999997</v>
      </c>
      <c r="X109" s="636">
        <f t="shared" si="66"/>
        <v>1043.7180000000001</v>
      </c>
      <c r="Y109" s="636">
        <f t="shared" si="67"/>
        <v>531.65899999999999</v>
      </c>
      <c r="Z109" s="636">
        <f t="shared" si="68"/>
        <v>677.24599999999998</v>
      </c>
      <c r="AA109" s="636">
        <f t="shared" si="69"/>
        <v>1208.905</v>
      </c>
    </row>
    <row r="110" spans="1:27" ht="12.75" x14ac:dyDescent="0.2">
      <c r="A110" s="634" t="s">
        <v>320</v>
      </c>
      <c r="B110" s="635" t="s">
        <v>172</v>
      </c>
      <c r="C110" s="631">
        <v>2014</v>
      </c>
      <c r="D110" s="632">
        <v>4134599</v>
      </c>
      <c r="E110" s="632">
        <v>193020</v>
      </c>
      <c r="F110" s="632">
        <v>409533</v>
      </c>
      <c r="G110" s="632">
        <v>216513</v>
      </c>
      <c r="H110" s="632">
        <v>249187</v>
      </c>
      <c r="I110" s="632">
        <v>465700</v>
      </c>
      <c r="J110" s="632">
        <v>4023298</v>
      </c>
      <c r="K110" s="632">
        <v>205032</v>
      </c>
      <c r="L110" s="632">
        <v>434145</v>
      </c>
      <c r="M110" s="632">
        <v>229113</v>
      </c>
      <c r="N110" s="632">
        <v>251116</v>
      </c>
      <c r="O110" s="632">
        <v>480229</v>
      </c>
      <c r="P110" s="636">
        <f t="shared" si="58"/>
        <v>8157897</v>
      </c>
      <c r="Q110" s="636">
        <f t="shared" si="59"/>
        <v>398052</v>
      </c>
      <c r="R110" s="636">
        <f t="shared" si="60"/>
        <v>843678</v>
      </c>
      <c r="S110" s="636">
        <f t="shared" si="61"/>
        <v>445626</v>
      </c>
      <c r="T110" s="636">
        <f t="shared" si="62"/>
        <v>500303</v>
      </c>
      <c r="U110" s="636">
        <f t="shared" si="63"/>
        <v>945929</v>
      </c>
      <c r="V110" s="636">
        <f t="shared" si="64"/>
        <v>8157.8969999999999</v>
      </c>
      <c r="W110" s="636">
        <f t="shared" si="65"/>
        <v>398.05200000000002</v>
      </c>
      <c r="X110" s="636">
        <f t="shared" si="66"/>
        <v>843.678</v>
      </c>
      <c r="Y110" s="636">
        <f t="shared" si="67"/>
        <v>445.62599999999998</v>
      </c>
      <c r="Z110" s="636">
        <f t="shared" si="68"/>
        <v>500.303</v>
      </c>
      <c r="AA110" s="636">
        <f t="shared" si="69"/>
        <v>945.92899999999997</v>
      </c>
    </row>
    <row r="111" spans="1:27" ht="12.75" x14ac:dyDescent="0.2">
      <c r="A111" s="634" t="s">
        <v>320</v>
      </c>
      <c r="B111" s="635" t="s">
        <v>188</v>
      </c>
      <c r="C111" s="631">
        <v>2014</v>
      </c>
      <c r="D111" s="632">
        <v>32185043.999999993</v>
      </c>
      <c r="E111" s="632">
        <v>1675745</v>
      </c>
      <c r="F111" s="632">
        <v>3477853</v>
      </c>
      <c r="G111" s="632">
        <v>1802108</v>
      </c>
      <c r="H111" s="632">
        <v>1979787</v>
      </c>
      <c r="I111" s="632">
        <v>3781895</v>
      </c>
      <c r="J111" s="632">
        <v>31304189.000000004</v>
      </c>
      <c r="K111" s="632">
        <v>1754312</v>
      </c>
      <c r="L111" s="632">
        <v>3641410</v>
      </c>
      <c r="M111" s="632">
        <v>1887098</v>
      </c>
      <c r="N111" s="632">
        <v>2085972.0000000002</v>
      </c>
      <c r="O111" s="632">
        <v>3973070</v>
      </c>
      <c r="P111" s="636">
        <f t="shared" si="58"/>
        <v>63489233</v>
      </c>
      <c r="Q111" s="636">
        <f t="shared" si="59"/>
        <v>3430057</v>
      </c>
      <c r="R111" s="636">
        <f t="shared" si="60"/>
        <v>7119263</v>
      </c>
      <c r="S111" s="636">
        <f t="shared" si="61"/>
        <v>3689206</v>
      </c>
      <c r="T111" s="636">
        <f t="shared" si="62"/>
        <v>4065759</v>
      </c>
      <c r="U111" s="636">
        <f t="shared" si="63"/>
        <v>7754965</v>
      </c>
      <c r="V111" s="636">
        <f t="shared" si="64"/>
        <v>63489.233</v>
      </c>
      <c r="W111" s="636">
        <f t="shared" si="65"/>
        <v>3430.0569999999998</v>
      </c>
      <c r="X111" s="636">
        <f t="shared" si="66"/>
        <v>7119.2629999999999</v>
      </c>
      <c r="Y111" s="636">
        <f t="shared" si="67"/>
        <v>3689.2060000000001</v>
      </c>
      <c r="Z111" s="636">
        <f t="shared" si="68"/>
        <v>4065.759</v>
      </c>
      <c r="AA111" s="636">
        <f t="shared" si="69"/>
        <v>7754.9650000000001</v>
      </c>
    </row>
    <row r="112" spans="1:27" ht="12.75" x14ac:dyDescent="0.2">
      <c r="A112" s="634" t="s">
        <v>320</v>
      </c>
      <c r="B112" s="635" t="s">
        <v>190</v>
      </c>
      <c r="C112" s="631">
        <v>2014</v>
      </c>
      <c r="D112" s="632">
        <v>163799686.00000003</v>
      </c>
      <c r="E112" s="632">
        <v>10314378</v>
      </c>
      <c r="F112" s="632">
        <v>20912574</v>
      </c>
      <c r="G112" s="632">
        <v>10598196</v>
      </c>
      <c r="H112" s="632">
        <v>11055384</v>
      </c>
      <c r="I112" s="632">
        <v>21653580</v>
      </c>
      <c r="J112" s="632">
        <v>158783319.99999997</v>
      </c>
      <c r="K112" s="632">
        <v>10748145</v>
      </c>
      <c r="L112" s="632">
        <v>21823847</v>
      </c>
      <c r="M112" s="632">
        <v>11075702</v>
      </c>
      <c r="N112" s="632">
        <v>11562276</v>
      </c>
      <c r="O112" s="632">
        <v>22637978</v>
      </c>
      <c r="P112" s="636">
        <f t="shared" si="58"/>
        <v>322583006</v>
      </c>
      <c r="Q112" s="636">
        <f t="shared" si="59"/>
        <v>21062523</v>
      </c>
      <c r="R112" s="636">
        <f t="shared" si="60"/>
        <v>42736421</v>
      </c>
      <c r="S112" s="636">
        <f t="shared" si="61"/>
        <v>21673898</v>
      </c>
      <c r="T112" s="636">
        <f t="shared" si="62"/>
        <v>22617660</v>
      </c>
      <c r="U112" s="636">
        <f t="shared" si="63"/>
        <v>44291558</v>
      </c>
      <c r="V112" s="636">
        <f t="shared" si="64"/>
        <v>322583.00599999999</v>
      </c>
      <c r="W112" s="636">
        <f t="shared" si="65"/>
        <v>21062.523000000001</v>
      </c>
      <c r="X112" s="636">
        <f t="shared" si="66"/>
        <v>42736.421000000002</v>
      </c>
      <c r="Y112" s="636">
        <f t="shared" si="67"/>
        <v>21673.898000000001</v>
      </c>
      <c r="Z112" s="636">
        <f t="shared" si="68"/>
        <v>22617.66</v>
      </c>
      <c r="AA112" s="636">
        <f t="shared" si="69"/>
        <v>44291.557999999997</v>
      </c>
    </row>
    <row r="113" spans="1:27" ht="12.75" x14ac:dyDescent="0.2">
      <c r="A113" s="634" t="s">
        <v>326</v>
      </c>
      <c r="B113" s="635" t="s">
        <v>10</v>
      </c>
      <c r="C113" s="631">
        <v>2014</v>
      </c>
      <c r="D113" s="632">
        <v>47464</v>
      </c>
      <c r="E113" s="632">
        <v>3836</v>
      </c>
      <c r="F113" s="632">
        <v>7802</v>
      </c>
      <c r="G113" s="632">
        <v>3966</v>
      </c>
      <c r="H113" s="632">
        <v>3982</v>
      </c>
      <c r="I113" s="632">
        <v>7948</v>
      </c>
      <c r="J113" s="632">
        <v>43440.999999999993</v>
      </c>
      <c r="K113" s="632">
        <v>3862</v>
      </c>
      <c r="L113" s="632">
        <v>7845.0000000000009</v>
      </c>
      <c r="M113" s="632">
        <v>3983</v>
      </c>
      <c r="N113" s="632">
        <v>3631</v>
      </c>
      <c r="O113" s="632">
        <v>7614</v>
      </c>
      <c r="P113" s="636">
        <f t="shared" si="58"/>
        <v>90905</v>
      </c>
      <c r="Q113" s="636">
        <f t="shared" si="59"/>
        <v>7698</v>
      </c>
      <c r="R113" s="636">
        <f t="shared" si="60"/>
        <v>15647</v>
      </c>
      <c r="S113" s="636">
        <f t="shared" si="61"/>
        <v>7949</v>
      </c>
      <c r="T113" s="636">
        <f t="shared" si="62"/>
        <v>7613</v>
      </c>
      <c r="U113" s="636">
        <f t="shared" si="63"/>
        <v>15562</v>
      </c>
      <c r="V113" s="636">
        <f t="shared" si="64"/>
        <v>90.905000000000001</v>
      </c>
      <c r="W113" s="636">
        <f t="shared" si="65"/>
        <v>7.6980000000000004</v>
      </c>
      <c r="X113" s="636">
        <f t="shared" si="66"/>
        <v>15.647</v>
      </c>
      <c r="Y113" s="636">
        <f t="shared" si="67"/>
        <v>7.9489999999999998</v>
      </c>
      <c r="Z113" s="636">
        <f t="shared" si="68"/>
        <v>7.6130000000000004</v>
      </c>
      <c r="AA113" s="636">
        <f t="shared" si="69"/>
        <v>15.561999999999999</v>
      </c>
    </row>
    <row r="114" spans="1:27" ht="12.75" x14ac:dyDescent="0.2">
      <c r="A114" s="634" t="s">
        <v>326</v>
      </c>
      <c r="B114" s="635" t="s">
        <v>11</v>
      </c>
      <c r="C114" s="631">
        <v>2014</v>
      </c>
      <c r="D114" s="632">
        <v>21342717.999999996</v>
      </c>
      <c r="E114" s="632">
        <v>1610542</v>
      </c>
      <c r="F114" s="632">
        <v>3273821</v>
      </c>
      <c r="G114" s="632">
        <v>1663279</v>
      </c>
      <c r="H114" s="632">
        <v>1668867</v>
      </c>
      <c r="I114" s="632">
        <v>3332146</v>
      </c>
      <c r="J114" s="632">
        <v>20460404.000000004</v>
      </c>
      <c r="K114" s="632">
        <v>1667262</v>
      </c>
      <c r="L114" s="632">
        <v>3384849</v>
      </c>
      <c r="M114" s="632">
        <v>1717587</v>
      </c>
      <c r="N114" s="632">
        <v>1716564</v>
      </c>
      <c r="O114" s="632">
        <v>3434151</v>
      </c>
      <c r="P114" s="636">
        <f t="shared" si="58"/>
        <v>41803122</v>
      </c>
      <c r="Q114" s="636">
        <f t="shared" si="59"/>
        <v>3277804</v>
      </c>
      <c r="R114" s="636">
        <f t="shared" si="60"/>
        <v>6658670</v>
      </c>
      <c r="S114" s="636">
        <f t="shared" si="61"/>
        <v>3380866</v>
      </c>
      <c r="T114" s="636">
        <f t="shared" si="62"/>
        <v>3385431</v>
      </c>
      <c r="U114" s="636">
        <f t="shared" si="63"/>
        <v>6766297</v>
      </c>
      <c r="V114" s="636">
        <f t="shared" si="64"/>
        <v>41803.122000000003</v>
      </c>
      <c r="W114" s="636">
        <f t="shared" si="65"/>
        <v>3277.8040000000001</v>
      </c>
      <c r="X114" s="636">
        <f t="shared" si="66"/>
        <v>6658.67</v>
      </c>
      <c r="Y114" s="636">
        <f t="shared" si="67"/>
        <v>3380.866</v>
      </c>
      <c r="Z114" s="636">
        <f t="shared" si="68"/>
        <v>3385.431</v>
      </c>
      <c r="AA114" s="636">
        <f t="shared" si="69"/>
        <v>6766.2969999999996</v>
      </c>
    </row>
    <row r="115" spans="1:27" ht="12.75" x14ac:dyDescent="0.2">
      <c r="A115" s="634" t="s">
        <v>326</v>
      </c>
      <c r="B115" s="635" t="s">
        <v>16</v>
      </c>
      <c r="C115" s="631">
        <v>2014</v>
      </c>
      <c r="D115" s="632">
        <v>195336</v>
      </c>
      <c r="E115" s="632">
        <v>12501</v>
      </c>
      <c r="F115" s="632">
        <v>28009</v>
      </c>
      <c r="G115" s="632">
        <v>15508</v>
      </c>
      <c r="H115" s="632">
        <v>16934</v>
      </c>
      <c r="I115" s="632">
        <v>32442</v>
      </c>
      <c r="J115" s="632">
        <v>187234</v>
      </c>
      <c r="K115" s="632">
        <v>12999</v>
      </c>
      <c r="L115" s="632">
        <v>28816.000000000004</v>
      </c>
      <c r="M115" s="632">
        <v>15817</v>
      </c>
      <c r="N115" s="632">
        <v>17055</v>
      </c>
      <c r="O115" s="632">
        <v>32872</v>
      </c>
      <c r="P115" s="636">
        <f t="shared" si="58"/>
        <v>382570</v>
      </c>
      <c r="Q115" s="636">
        <f t="shared" si="59"/>
        <v>25500</v>
      </c>
      <c r="R115" s="636">
        <f t="shared" si="60"/>
        <v>56825</v>
      </c>
      <c r="S115" s="636">
        <f t="shared" si="61"/>
        <v>31325</v>
      </c>
      <c r="T115" s="636">
        <f t="shared" si="62"/>
        <v>33989</v>
      </c>
      <c r="U115" s="636">
        <f t="shared" si="63"/>
        <v>65314</v>
      </c>
      <c r="V115" s="636">
        <f t="shared" si="64"/>
        <v>382.57</v>
      </c>
      <c r="W115" s="636">
        <f t="shared" si="65"/>
        <v>25.5</v>
      </c>
      <c r="X115" s="636">
        <f t="shared" si="66"/>
        <v>56.825000000000003</v>
      </c>
      <c r="Y115" s="636">
        <f t="shared" si="67"/>
        <v>31.324999999999999</v>
      </c>
      <c r="Z115" s="636">
        <f t="shared" si="68"/>
        <v>33.988999999999997</v>
      </c>
      <c r="AA115" s="636">
        <f t="shared" si="69"/>
        <v>65.313999999999993</v>
      </c>
    </row>
    <row r="116" spans="1:27" ht="12.75" x14ac:dyDescent="0.2">
      <c r="A116" s="634" t="s">
        <v>326</v>
      </c>
      <c r="B116" s="635" t="s">
        <v>19</v>
      </c>
      <c r="C116" s="631">
        <v>2014</v>
      </c>
      <c r="D116" s="632">
        <v>143332</v>
      </c>
      <c r="E116" s="632">
        <v>8731</v>
      </c>
      <c r="F116" s="632">
        <v>17725</v>
      </c>
      <c r="G116" s="632">
        <v>8994</v>
      </c>
      <c r="H116" s="632">
        <v>9885</v>
      </c>
      <c r="I116" s="632">
        <v>18879</v>
      </c>
      <c r="J116" s="632">
        <v>142731.00000000003</v>
      </c>
      <c r="K116" s="632">
        <v>9113</v>
      </c>
      <c r="L116" s="632">
        <v>19100</v>
      </c>
      <c r="M116" s="632">
        <v>9987</v>
      </c>
      <c r="N116" s="632">
        <v>10781</v>
      </c>
      <c r="O116" s="632">
        <v>20768</v>
      </c>
      <c r="P116" s="636">
        <f t="shared" si="58"/>
        <v>286063</v>
      </c>
      <c r="Q116" s="636">
        <f t="shared" si="59"/>
        <v>17844</v>
      </c>
      <c r="R116" s="636">
        <f t="shared" si="60"/>
        <v>36825</v>
      </c>
      <c r="S116" s="636">
        <f t="shared" si="61"/>
        <v>18981</v>
      </c>
      <c r="T116" s="636">
        <f t="shared" si="62"/>
        <v>20666</v>
      </c>
      <c r="U116" s="636">
        <f t="shared" si="63"/>
        <v>39647</v>
      </c>
      <c r="V116" s="636">
        <f t="shared" si="64"/>
        <v>286.06299999999999</v>
      </c>
      <c r="W116" s="636">
        <f t="shared" si="65"/>
        <v>17.844000000000001</v>
      </c>
      <c r="X116" s="636">
        <f t="shared" si="66"/>
        <v>36.825000000000003</v>
      </c>
      <c r="Y116" s="636">
        <f t="shared" si="67"/>
        <v>18.981000000000002</v>
      </c>
      <c r="Z116" s="636">
        <f t="shared" si="68"/>
        <v>20.666</v>
      </c>
      <c r="AA116" s="636">
        <f t="shared" si="69"/>
        <v>39.646999999999998</v>
      </c>
    </row>
    <row r="117" spans="1:27" ht="12.75" x14ac:dyDescent="0.2">
      <c r="A117" s="634" t="s">
        <v>326</v>
      </c>
      <c r="B117" s="635" t="s">
        <v>22</v>
      </c>
      <c r="C117" s="631">
        <v>2014</v>
      </c>
      <c r="D117" s="632">
        <v>170087.99999999997</v>
      </c>
      <c r="E117" s="632">
        <v>18154</v>
      </c>
      <c r="F117" s="632">
        <v>35506</v>
      </c>
      <c r="G117" s="632">
        <v>17352</v>
      </c>
      <c r="H117" s="632">
        <v>15940</v>
      </c>
      <c r="I117" s="632">
        <v>33292</v>
      </c>
      <c r="J117" s="632">
        <v>169670</v>
      </c>
      <c r="K117" s="632">
        <v>18595</v>
      </c>
      <c r="L117" s="632">
        <v>36336</v>
      </c>
      <c r="M117" s="632">
        <v>17741</v>
      </c>
      <c r="N117" s="632">
        <v>16239</v>
      </c>
      <c r="O117" s="632">
        <v>33980</v>
      </c>
      <c r="P117" s="636">
        <f t="shared" si="58"/>
        <v>339758</v>
      </c>
      <c r="Q117" s="636">
        <f t="shared" si="59"/>
        <v>36749</v>
      </c>
      <c r="R117" s="636">
        <f t="shared" si="60"/>
        <v>71842</v>
      </c>
      <c r="S117" s="636">
        <f t="shared" si="61"/>
        <v>35093</v>
      </c>
      <c r="T117" s="636">
        <f t="shared" si="62"/>
        <v>32179</v>
      </c>
      <c r="U117" s="636">
        <f t="shared" si="63"/>
        <v>67272</v>
      </c>
      <c r="V117" s="636">
        <f t="shared" si="64"/>
        <v>339.75799999999998</v>
      </c>
      <c r="W117" s="636">
        <f t="shared" si="65"/>
        <v>36.749000000000002</v>
      </c>
      <c r="X117" s="636">
        <f t="shared" si="66"/>
        <v>71.841999999999999</v>
      </c>
      <c r="Y117" s="636">
        <f t="shared" si="67"/>
        <v>35.093000000000004</v>
      </c>
      <c r="Z117" s="636">
        <f t="shared" si="68"/>
        <v>32.179000000000002</v>
      </c>
      <c r="AA117" s="636">
        <f t="shared" si="69"/>
        <v>67.272000000000006</v>
      </c>
    </row>
    <row r="118" spans="1:27" ht="12.75" x14ac:dyDescent="0.2">
      <c r="A118" s="634" t="s">
        <v>326</v>
      </c>
      <c r="B118" s="635" t="s">
        <v>25</v>
      </c>
      <c r="C118" s="631">
        <v>2014</v>
      </c>
      <c r="D118" s="632">
        <v>5428759.9999999981</v>
      </c>
      <c r="E118" s="632">
        <v>592962</v>
      </c>
      <c r="F118" s="632">
        <v>1149274</v>
      </c>
      <c r="G118" s="632">
        <v>556312</v>
      </c>
      <c r="H118" s="632">
        <v>517160.99999999994</v>
      </c>
      <c r="I118" s="632">
        <v>1073473</v>
      </c>
      <c r="J118" s="632">
        <v>5418900</v>
      </c>
      <c r="K118" s="632">
        <v>616700</v>
      </c>
      <c r="L118" s="632">
        <v>1194860.9999999998</v>
      </c>
      <c r="M118" s="632">
        <v>578161</v>
      </c>
      <c r="N118" s="632">
        <v>534613</v>
      </c>
      <c r="O118" s="632">
        <v>1112774</v>
      </c>
      <c r="P118" s="636">
        <f t="shared" si="58"/>
        <v>10847659.999999998</v>
      </c>
      <c r="Q118" s="636">
        <f t="shared" si="59"/>
        <v>1209662</v>
      </c>
      <c r="R118" s="636">
        <f t="shared" si="60"/>
        <v>2344135</v>
      </c>
      <c r="S118" s="636">
        <f t="shared" si="61"/>
        <v>1134473</v>
      </c>
      <c r="T118" s="636">
        <f t="shared" si="62"/>
        <v>1051774</v>
      </c>
      <c r="U118" s="636">
        <f t="shared" si="63"/>
        <v>2186247</v>
      </c>
      <c r="V118" s="636">
        <f t="shared" si="64"/>
        <v>10847.659999999998</v>
      </c>
      <c r="W118" s="636">
        <f t="shared" si="65"/>
        <v>1209.662</v>
      </c>
      <c r="X118" s="636">
        <f t="shared" si="66"/>
        <v>2344.1350000000002</v>
      </c>
      <c r="Y118" s="636">
        <f t="shared" si="67"/>
        <v>1134.473</v>
      </c>
      <c r="Z118" s="636">
        <f t="shared" si="68"/>
        <v>1051.7739999999999</v>
      </c>
      <c r="AA118" s="636">
        <f t="shared" si="69"/>
        <v>2186.2469999999998</v>
      </c>
    </row>
    <row r="119" spans="1:27" ht="12.75" x14ac:dyDescent="0.2">
      <c r="A119" s="634" t="s">
        <v>326</v>
      </c>
      <c r="B119" s="635" t="s">
        <v>28</v>
      </c>
      <c r="C119" s="631">
        <v>2014</v>
      </c>
      <c r="D119" s="632">
        <v>102721421</v>
      </c>
      <c r="E119" s="632">
        <v>8536323</v>
      </c>
      <c r="F119" s="632">
        <v>16942236</v>
      </c>
      <c r="G119" s="632">
        <v>8405913</v>
      </c>
      <c r="H119" s="632">
        <v>8106136</v>
      </c>
      <c r="I119" s="632">
        <v>16512049</v>
      </c>
      <c r="J119" s="632">
        <v>99312252.000000015</v>
      </c>
      <c r="K119" s="632">
        <v>8873287</v>
      </c>
      <c r="L119" s="632">
        <v>17565820</v>
      </c>
      <c r="M119" s="632">
        <v>8692533</v>
      </c>
      <c r="N119" s="632">
        <v>8279679</v>
      </c>
      <c r="O119" s="632">
        <v>16972212</v>
      </c>
      <c r="P119" s="636">
        <f t="shared" si="58"/>
        <v>202033673</v>
      </c>
      <c r="Q119" s="636">
        <f t="shared" si="59"/>
        <v>17409610</v>
      </c>
      <c r="R119" s="636">
        <f t="shared" si="60"/>
        <v>34508056</v>
      </c>
      <c r="S119" s="636">
        <f t="shared" si="61"/>
        <v>17098446</v>
      </c>
      <c r="T119" s="636">
        <f t="shared" si="62"/>
        <v>16385815</v>
      </c>
      <c r="U119" s="636">
        <f t="shared" si="63"/>
        <v>33484261</v>
      </c>
      <c r="V119" s="636">
        <f t="shared" si="64"/>
        <v>202033.67300000001</v>
      </c>
      <c r="W119" s="636">
        <f t="shared" si="65"/>
        <v>17409.61</v>
      </c>
      <c r="X119" s="636">
        <f t="shared" si="66"/>
        <v>34508.055999999997</v>
      </c>
      <c r="Y119" s="636">
        <f t="shared" si="67"/>
        <v>17098.446</v>
      </c>
      <c r="Z119" s="636">
        <f t="shared" si="68"/>
        <v>16385.814999999999</v>
      </c>
      <c r="AA119" s="636">
        <f t="shared" si="69"/>
        <v>33484.260999999999</v>
      </c>
    </row>
    <row r="120" spans="1:27" ht="12.75" x14ac:dyDescent="0.2">
      <c r="A120" s="634" t="s">
        <v>326</v>
      </c>
      <c r="B120" s="635" t="s">
        <v>38</v>
      </c>
      <c r="C120" s="631">
        <v>2014</v>
      </c>
      <c r="D120" s="632">
        <v>8982586.0000000037</v>
      </c>
      <c r="E120" s="632">
        <v>615128</v>
      </c>
      <c r="F120" s="632">
        <v>1286191</v>
      </c>
      <c r="G120" s="632">
        <v>671063</v>
      </c>
      <c r="H120" s="632">
        <v>739989</v>
      </c>
      <c r="I120" s="632">
        <v>1411052</v>
      </c>
      <c r="J120" s="632">
        <v>8790285.0000000019</v>
      </c>
      <c r="K120" s="632">
        <v>637733</v>
      </c>
      <c r="L120" s="632">
        <v>1332179.9999999998</v>
      </c>
      <c r="M120" s="632">
        <v>694447</v>
      </c>
      <c r="N120" s="632">
        <v>762700</v>
      </c>
      <c r="O120" s="632">
        <v>1457147</v>
      </c>
      <c r="P120" s="636">
        <f t="shared" si="58"/>
        <v>17772871.000000007</v>
      </c>
      <c r="Q120" s="636">
        <f t="shared" si="59"/>
        <v>1252861</v>
      </c>
      <c r="R120" s="636">
        <f t="shared" si="60"/>
        <v>2618371</v>
      </c>
      <c r="S120" s="636">
        <f t="shared" si="61"/>
        <v>1365510</v>
      </c>
      <c r="T120" s="636">
        <f t="shared" si="62"/>
        <v>1502689</v>
      </c>
      <c r="U120" s="636">
        <f t="shared" si="63"/>
        <v>2868199</v>
      </c>
      <c r="V120" s="636">
        <f t="shared" si="64"/>
        <v>17772.871000000006</v>
      </c>
      <c r="W120" s="636">
        <f t="shared" si="65"/>
        <v>1252.8610000000001</v>
      </c>
      <c r="X120" s="636">
        <f t="shared" si="66"/>
        <v>2618.3710000000001</v>
      </c>
      <c r="Y120" s="636">
        <f t="shared" si="67"/>
        <v>1365.51</v>
      </c>
      <c r="Z120" s="636">
        <f t="shared" si="68"/>
        <v>1502.6890000000001</v>
      </c>
      <c r="AA120" s="636">
        <f t="shared" si="69"/>
        <v>2868.1990000000001</v>
      </c>
    </row>
    <row r="121" spans="1:27" ht="12.75" x14ac:dyDescent="0.2">
      <c r="A121" s="634" t="s">
        <v>326</v>
      </c>
      <c r="B121" s="635" t="s">
        <v>40</v>
      </c>
      <c r="C121" s="631">
        <v>2014</v>
      </c>
      <c r="D121" s="632">
        <v>24878044.999999996</v>
      </c>
      <c r="E121" s="632">
        <v>2160995</v>
      </c>
      <c r="F121" s="632">
        <v>4315530</v>
      </c>
      <c r="G121" s="632">
        <v>2154535</v>
      </c>
      <c r="H121" s="632">
        <v>2122805</v>
      </c>
      <c r="I121" s="632">
        <v>4277340</v>
      </c>
      <c r="J121" s="632">
        <v>24051658.999999996</v>
      </c>
      <c r="K121" s="632">
        <v>2249586</v>
      </c>
      <c r="L121" s="632">
        <v>4482231</v>
      </c>
      <c r="M121" s="632">
        <v>2232645</v>
      </c>
      <c r="N121" s="632">
        <v>2162404</v>
      </c>
      <c r="O121" s="632">
        <v>4395049</v>
      </c>
      <c r="P121" s="636">
        <f t="shared" si="58"/>
        <v>48929703.999999993</v>
      </c>
      <c r="Q121" s="636">
        <f t="shared" si="59"/>
        <v>4410581</v>
      </c>
      <c r="R121" s="636">
        <f t="shared" si="60"/>
        <v>8797761</v>
      </c>
      <c r="S121" s="636">
        <f t="shared" si="61"/>
        <v>4387180</v>
      </c>
      <c r="T121" s="636">
        <f t="shared" si="62"/>
        <v>4285209</v>
      </c>
      <c r="U121" s="636">
        <f t="shared" si="63"/>
        <v>8672389</v>
      </c>
      <c r="V121" s="636">
        <f t="shared" si="64"/>
        <v>48929.703999999991</v>
      </c>
      <c r="W121" s="636">
        <f t="shared" si="65"/>
        <v>4410.5810000000001</v>
      </c>
      <c r="X121" s="636">
        <f t="shared" si="66"/>
        <v>8797.7610000000004</v>
      </c>
      <c r="Y121" s="636">
        <f t="shared" si="67"/>
        <v>4387.18</v>
      </c>
      <c r="Z121" s="636">
        <f t="shared" si="68"/>
        <v>4285.2089999999998</v>
      </c>
      <c r="AA121" s="636">
        <f t="shared" si="69"/>
        <v>8672.3889999999992</v>
      </c>
    </row>
    <row r="122" spans="1:27" ht="12.75" x14ac:dyDescent="0.2">
      <c r="A122" s="634" t="s">
        <v>326</v>
      </c>
      <c r="B122" s="635" t="s">
        <v>44</v>
      </c>
      <c r="C122" s="631">
        <v>2014</v>
      </c>
      <c r="D122" s="632">
        <v>2430741.9999999995</v>
      </c>
      <c r="E122" s="632">
        <v>195139</v>
      </c>
      <c r="F122" s="632">
        <v>399034.99999999994</v>
      </c>
      <c r="G122" s="632">
        <v>203896</v>
      </c>
      <c r="H122" s="632">
        <v>215774</v>
      </c>
      <c r="I122" s="632">
        <v>419670</v>
      </c>
      <c r="J122" s="632">
        <v>2507011</v>
      </c>
      <c r="K122" s="632">
        <v>206246</v>
      </c>
      <c r="L122" s="632">
        <v>422202</v>
      </c>
      <c r="M122" s="632">
        <v>215956</v>
      </c>
      <c r="N122" s="632">
        <v>228839</v>
      </c>
      <c r="O122" s="632">
        <v>444795</v>
      </c>
      <c r="P122" s="636">
        <f t="shared" si="58"/>
        <v>4937753</v>
      </c>
      <c r="Q122" s="636">
        <f t="shared" si="59"/>
        <v>401385</v>
      </c>
      <c r="R122" s="636">
        <f t="shared" si="60"/>
        <v>821237</v>
      </c>
      <c r="S122" s="636">
        <f t="shared" si="61"/>
        <v>419852</v>
      </c>
      <c r="T122" s="636">
        <f t="shared" si="62"/>
        <v>444613</v>
      </c>
      <c r="U122" s="636">
        <f t="shared" si="63"/>
        <v>864465</v>
      </c>
      <c r="V122" s="636">
        <f t="shared" si="64"/>
        <v>4937.7529999999997</v>
      </c>
      <c r="W122" s="636">
        <f t="shared" si="65"/>
        <v>401.38499999999999</v>
      </c>
      <c r="X122" s="636">
        <f t="shared" si="66"/>
        <v>821.23699999999997</v>
      </c>
      <c r="Y122" s="636">
        <f t="shared" si="67"/>
        <v>419.85199999999998</v>
      </c>
      <c r="Z122" s="636">
        <f t="shared" si="68"/>
        <v>444.613</v>
      </c>
      <c r="AA122" s="636">
        <f t="shared" si="69"/>
        <v>864.46500000000003</v>
      </c>
    </row>
    <row r="123" spans="1:27" ht="12.75" x14ac:dyDescent="0.2">
      <c r="A123" s="634" t="s">
        <v>326</v>
      </c>
      <c r="B123" s="635" t="s">
        <v>47</v>
      </c>
      <c r="C123" s="631">
        <v>2014</v>
      </c>
      <c r="D123" s="632">
        <v>5600453</v>
      </c>
      <c r="E123" s="632">
        <v>328466</v>
      </c>
      <c r="F123" s="632">
        <v>674069</v>
      </c>
      <c r="G123" s="632">
        <v>345603</v>
      </c>
      <c r="H123" s="632">
        <v>375787</v>
      </c>
      <c r="I123" s="632">
        <v>721390</v>
      </c>
      <c r="J123" s="632">
        <v>5658144</v>
      </c>
      <c r="K123" s="632">
        <v>348934</v>
      </c>
      <c r="L123" s="632">
        <v>712800</v>
      </c>
      <c r="M123" s="632">
        <v>363866</v>
      </c>
      <c r="N123" s="632">
        <v>396397</v>
      </c>
      <c r="O123" s="632">
        <v>760263</v>
      </c>
      <c r="P123" s="636">
        <f t="shared" si="58"/>
        <v>11258597</v>
      </c>
      <c r="Q123" s="636">
        <f t="shared" si="59"/>
        <v>677400</v>
      </c>
      <c r="R123" s="636">
        <f t="shared" si="60"/>
        <v>1386869</v>
      </c>
      <c r="S123" s="636">
        <f t="shared" si="61"/>
        <v>709469</v>
      </c>
      <c r="T123" s="636">
        <f t="shared" si="62"/>
        <v>772184</v>
      </c>
      <c r="U123" s="636">
        <f t="shared" si="63"/>
        <v>1481653</v>
      </c>
      <c r="V123" s="636">
        <f t="shared" si="64"/>
        <v>11258.597</v>
      </c>
      <c r="W123" s="636">
        <f t="shared" si="65"/>
        <v>677.4</v>
      </c>
      <c r="X123" s="636">
        <f t="shared" si="66"/>
        <v>1386.8689999999999</v>
      </c>
      <c r="Y123" s="636">
        <f t="shared" si="67"/>
        <v>709.46900000000005</v>
      </c>
      <c r="Z123" s="636">
        <f t="shared" si="68"/>
        <v>772.18399999999997</v>
      </c>
      <c r="AA123" s="636">
        <f t="shared" si="69"/>
        <v>1481.653</v>
      </c>
    </row>
    <row r="124" spans="1:27" ht="12.75" x14ac:dyDescent="0.2">
      <c r="A124" s="634" t="s">
        <v>326</v>
      </c>
      <c r="B124" s="635" t="s">
        <v>54</v>
      </c>
      <c r="C124" s="631">
        <v>2014</v>
      </c>
      <c r="P124" s="636"/>
      <c r="Q124" s="636"/>
      <c r="R124" s="636"/>
      <c r="S124" s="636"/>
      <c r="T124" s="636"/>
      <c r="U124" s="636"/>
      <c r="V124" s="636"/>
      <c r="W124" s="636"/>
      <c r="X124" s="636"/>
      <c r="Y124" s="636"/>
      <c r="Z124" s="636"/>
      <c r="AA124" s="636"/>
    </row>
    <row r="125" spans="1:27" ht="12.75" x14ac:dyDescent="0.2">
      <c r="A125" s="634" t="s">
        <v>326</v>
      </c>
      <c r="B125" s="635" t="s">
        <v>55</v>
      </c>
      <c r="C125" s="631">
        <v>2014</v>
      </c>
      <c r="D125" s="632">
        <v>5264218</v>
      </c>
      <c r="E125" s="632">
        <v>506585</v>
      </c>
      <c r="F125" s="632">
        <v>990944</v>
      </c>
      <c r="G125" s="632">
        <v>484359</v>
      </c>
      <c r="H125" s="632">
        <v>470880</v>
      </c>
      <c r="I125" s="632">
        <v>955239</v>
      </c>
      <c r="J125" s="632">
        <v>5264735.9999999981</v>
      </c>
      <c r="K125" s="632">
        <v>522333.99999999994</v>
      </c>
      <c r="L125" s="632">
        <v>1015901</v>
      </c>
      <c r="M125" s="632">
        <v>493567</v>
      </c>
      <c r="N125" s="632">
        <v>475871</v>
      </c>
      <c r="O125" s="632">
        <v>969438</v>
      </c>
      <c r="P125" s="636">
        <f t="shared" ref="P125:P138" si="70">SUM(D125,J125)</f>
        <v>10528953.999999998</v>
      </c>
      <c r="Q125" s="636">
        <f t="shared" ref="Q125:Q138" si="71">SUM(E125,K125)</f>
        <v>1028919</v>
      </c>
      <c r="R125" s="636">
        <f t="shared" ref="R125:R138" si="72">SUM(F125,L125)</f>
        <v>2006845</v>
      </c>
      <c r="S125" s="636">
        <f t="shared" ref="S125:S138" si="73">SUM(G125,M125)</f>
        <v>977926</v>
      </c>
      <c r="T125" s="636">
        <f t="shared" ref="T125:T138" si="74">SUM(H125,N125)</f>
        <v>946751</v>
      </c>
      <c r="U125" s="636">
        <f t="shared" ref="U125:U138" si="75">SUM(I125,O125)</f>
        <v>1924677</v>
      </c>
      <c r="V125" s="636">
        <f t="shared" ref="V125:V138" si="76">P125/1000</f>
        <v>10528.953999999998</v>
      </c>
      <c r="W125" s="636">
        <f t="shared" ref="W125:W138" si="77">Q125/1000</f>
        <v>1028.9190000000001</v>
      </c>
      <c r="X125" s="636">
        <f t="shared" ref="X125:X138" si="78">R125/1000</f>
        <v>2006.845</v>
      </c>
      <c r="Y125" s="636">
        <f t="shared" ref="Y125:Y138" si="79">S125/1000</f>
        <v>977.92600000000004</v>
      </c>
      <c r="Z125" s="636">
        <f t="shared" ref="Z125:Z138" si="80">T125/1000</f>
        <v>946.75099999999998</v>
      </c>
      <c r="AA125" s="636">
        <f t="shared" ref="AA125:AA138" si="81">U125/1000</f>
        <v>1924.6769999999999</v>
      </c>
    </row>
    <row r="126" spans="1:27" ht="12.75" x14ac:dyDescent="0.2">
      <c r="A126" s="634" t="s">
        <v>326</v>
      </c>
      <c r="B126" s="635" t="s">
        <v>56</v>
      </c>
      <c r="C126" s="631">
        <v>2014</v>
      </c>
      <c r="D126" s="632">
        <v>7993614.0000000009</v>
      </c>
      <c r="E126" s="632">
        <v>758643</v>
      </c>
      <c r="F126" s="632">
        <v>1481483.0000000002</v>
      </c>
      <c r="G126" s="632">
        <v>722840</v>
      </c>
      <c r="H126" s="632">
        <v>695543</v>
      </c>
      <c r="I126" s="632">
        <v>1418383</v>
      </c>
      <c r="J126" s="632">
        <v>7988937.0000000009</v>
      </c>
      <c r="K126" s="632">
        <v>787663</v>
      </c>
      <c r="L126" s="632">
        <v>1536180</v>
      </c>
      <c r="M126" s="632">
        <v>748517</v>
      </c>
      <c r="N126" s="632">
        <v>713668</v>
      </c>
      <c r="O126" s="632">
        <v>1462185</v>
      </c>
      <c r="P126" s="636">
        <f t="shared" si="70"/>
        <v>15982551.000000002</v>
      </c>
      <c r="Q126" s="636">
        <f t="shared" si="71"/>
        <v>1546306</v>
      </c>
      <c r="R126" s="636">
        <f t="shared" si="72"/>
        <v>3017663</v>
      </c>
      <c r="S126" s="636">
        <f t="shared" si="73"/>
        <v>1471357</v>
      </c>
      <c r="T126" s="636">
        <f t="shared" si="74"/>
        <v>1409211</v>
      </c>
      <c r="U126" s="636">
        <f t="shared" si="75"/>
        <v>2880568</v>
      </c>
      <c r="V126" s="636">
        <f t="shared" si="76"/>
        <v>15982.551000000001</v>
      </c>
      <c r="W126" s="636">
        <f t="shared" si="77"/>
        <v>1546.306</v>
      </c>
      <c r="X126" s="636">
        <f t="shared" si="78"/>
        <v>3017.663</v>
      </c>
      <c r="Y126" s="636">
        <f t="shared" si="79"/>
        <v>1471.357</v>
      </c>
      <c r="Z126" s="636">
        <f t="shared" si="80"/>
        <v>1409.211</v>
      </c>
      <c r="AA126" s="636">
        <f t="shared" si="81"/>
        <v>2880.5680000000002</v>
      </c>
    </row>
    <row r="127" spans="1:27" ht="12.75" x14ac:dyDescent="0.2">
      <c r="A127" s="634" t="s">
        <v>326</v>
      </c>
      <c r="B127" s="635" t="s">
        <v>58</v>
      </c>
      <c r="C127" s="631">
        <v>2014</v>
      </c>
      <c r="D127" s="632">
        <v>3361084.9999999991</v>
      </c>
      <c r="E127" s="632">
        <v>312202</v>
      </c>
      <c r="F127" s="632">
        <v>671886</v>
      </c>
      <c r="G127" s="632">
        <v>359684</v>
      </c>
      <c r="H127" s="632">
        <v>338232</v>
      </c>
      <c r="I127" s="632">
        <v>697916</v>
      </c>
      <c r="J127" s="632">
        <v>3022667.9999999991</v>
      </c>
      <c r="K127" s="632">
        <v>325852</v>
      </c>
      <c r="L127" s="632">
        <v>695121</v>
      </c>
      <c r="M127" s="632">
        <v>369269</v>
      </c>
      <c r="N127" s="632">
        <v>331825</v>
      </c>
      <c r="O127" s="632">
        <v>701094</v>
      </c>
      <c r="P127" s="636">
        <f t="shared" si="70"/>
        <v>6383752.9999999981</v>
      </c>
      <c r="Q127" s="636">
        <f t="shared" si="71"/>
        <v>638054</v>
      </c>
      <c r="R127" s="636">
        <f t="shared" si="72"/>
        <v>1367007</v>
      </c>
      <c r="S127" s="636">
        <f t="shared" si="73"/>
        <v>728953</v>
      </c>
      <c r="T127" s="636">
        <f t="shared" si="74"/>
        <v>670057</v>
      </c>
      <c r="U127" s="636">
        <f t="shared" si="75"/>
        <v>1399010</v>
      </c>
      <c r="V127" s="636">
        <f t="shared" si="76"/>
        <v>6383.7529999999979</v>
      </c>
      <c r="W127" s="636">
        <f t="shared" si="77"/>
        <v>638.05399999999997</v>
      </c>
      <c r="X127" s="636">
        <f t="shared" si="78"/>
        <v>1367.0070000000001</v>
      </c>
      <c r="Y127" s="636">
        <f t="shared" si="79"/>
        <v>728.95299999999997</v>
      </c>
      <c r="Z127" s="636">
        <f t="shared" si="80"/>
        <v>670.05700000000002</v>
      </c>
      <c r="AA127" s="636">
        <f t="shared" si="81"/>
        <v>1399.01</v>
      </c>
    </row>
    <row r="128" spans="1:27" ht="12.75" x14ac:dyDescent="0.2">
      <c r="A128" s="634" t="s">
        <v>326</v>
      </c>
      <c r="B128" s="635" t="s">
        <v>72</v>
      </c>
      <c r="C128" s="631">
        <v>2014</v>
      </c>
      <c r="D128" s="632">
        <v>53028</v>
      </c>
      <c r="E128" s="632">
        <v>4397</v>
      </c>
      <c r="F128" s="632">
        <v>9304</v>
      </c>
      <c r="G128" s="632">
        <v>4907</v>
      </c>
      <c r="H128" s="632">
        <v>5339</v>
      </c>
      <c r="I128" s="632">
        <v>10246</v>
      </c>
      <c r="J128" s="632">
        <v>53276</v>
      </c>
      <c r="K128" s="632">
        <v>4619</v>
      </c>
      <c r="L128" s="632">
        <v>9693.9999999999982</v>
      </c>
      <c r="M128" s="632">
        <v>5075</v>
      </c>
      <c r="N128" s="632">
        <v>5431</v>
      </c>
      <c r="O128" s="632">
        <v>10506</v>
      </c>
      <c r="P128" s="636">
        <f t="shared" si="70"/>
        <v>106304</v>
      </c>
      <c r="Q128" s="636">
        <f t="shared" si="71"/>
        <v>9016</v>
      </c>
      <c r="R128" s="636">
        <f t="shared" si="72"/>
        <v>18998</v>
      </c>
      <c r="S128" s="636">
        <f t="shared" si="73"/>
        <v>9982</v>
      </c>
      <c r="T128" s="636">
        <f t="shared" si="74"/>
        <v>10770</v>
      </c>
      <c r="U128" s="636">
        <f t="shared" si="75"/>
        <v>20752</v>
      </c>
      <c r="V128" s="636">
        <f t="shared" si="76"/>
        <v>106.304</v>
      </c>
      <c r="W128" s="636">
        <f t="shared" si="77"/>
        <v>9.016</v>
      </c>
      <c r="X128" s="636">
        <f t="shared" si="78"/>
        <v>18.998000000000001</v>
      </c>
      <c r="Y128" s="636">
        <f t="shared" si="79"/>
        <v>9.9819999999999993</v>
      </c>
      <c r="Z128" s="636">
        <f t="shared" si="80"/>
        <v>10.77</v>
      </c>
      <c r="AA128" s="636">
        <f t="shared" si="81"/>
        <v>20.751999999999999</v>
      </c>
    </row>
    <row r="129" spans="1:27" ht="12.75" x14ac:dyDescent="0.2">
      <c r="A129" s="634" t="s">
        <v>326</v>
      </c>
      <c r="B129" s="635" t="s">
        <v>73</v>
      </c>
      <c r="C129" s="631">
        <v>2014</v>
      </c>
      <c r="D129" s="632">
        <v>8121896.9999999981</v>
      </c>
      <c r="E129" s="632">
        <v>963968</v>
      </c>
      <c r="F129" s="632">
        <v>1830014.0000000002</v>
      </c>
      <c r="G129" s="632">
        <v>866046</v>
      </c>
      <c r="H129" s="632">
        <v>762695</v>
      </c>
      <c r="I129" s="632">
        <v>1628741</v>
      </c>
      <c r="J129" s="632">
        <v>7737813.9999999991</v>
      </c>
      <c r="K129" s="632">
        <v>987531</v>
      </c>
      <c r="L129" s="632">
        <v>1860391.9999999998</v>
      </c>
      <c r="M129" s="632">
        <v>872861</v>
      </c>
      <c r="N129" s="632">
        <v>746267</v>
      </c>
      <c r="O129" s="632">
        <v>1619128</v>
      </c>
      <c r="P129" s="636">
        <f t="shared" si="70"/>
        <v>15859710.999999996</v>
      </c>
      <c r="Q129" s="636">
        <f t="shared" si="71"/>
        <v>1951499</v>
      </c>
      <c r="R129" s="636">
        <f t="shared" si="72"/>
        <v>3690406</v>
      </c>
      <c r="S129" s="636">
        <f t="shared" si="73"/>
        <v>1738907</v>
      </c>
      <c r="T129" s="636">
        <f t="shared" si="74"/>
        <v>1508962</v>
      </c>
      <c r="U129" s="636">
        <f t="shared" si="75"/>
        <v>3247869</v>
      </c>
      <c r="V129" s="636">
        <f t="shared" si="76"/>
        <v>15859.710999999996</v>
      </c>
      <c r="W129" s="636">
        <f t="shared" si="77"/>
        <v>1951.499</v>
      </c>
      <c r="X129" s="636">
        <f t="shared" si="78"/>
        <v>3690.4059999999999</v>
      </c>
      <c r="Y129" s="636">
        <f t="shared" si="79"/>
        <v>1738.9069999999999</v>
      </c>
      <c r="Z129" s="636">
        <f t="shared" si="80"/>
        <v>1508.962</v>
      </c>
      <c r="AA129" s="636">
        <f t="shared" si="81"/>
        <v>3247.8690000000001</v>
      </c>
    </row>
    <row r="130" spans="1:27" ht="12.75" x14ac:dyDescent="0.2">
      <c r="A130" s="634" t="s">
        <v>326</v>
      </c>
      <c r="B130" s="635" t="s">
        <v>76</v>
      </c>
      <c r="C130" s="631">
        <v>2014</v>
      </c>
      <c r="D130" s="632">
        <v>395410.99999999988</v>
      </c>
      <c r="E130" s="632">
        <v>47618</v>
      </c>
      <c r="F130" s="632">
        <v>86047</v>
      </c>
      <c r="G130" s="632">
        <v>38429</v>
      </c>
      <c r="H130" s="632">
        <v>31338</v>
      </c>
      <c r="I130" s="632">
        <v>69767</v>
      </c>
      <c r="J130" s="632">
        <v>408266</v>
      </c>
      <c r="K130" s="632">
        <v>55915</v>
      </c>
      <c r="L130" s="632">
        <v>100211.99999999999</v>
      </c>
      <c r="M130" s="632">
        <v>44297</v>
      </c>
      <c r="N130" s="632">
        <v>33165</v>
      </c>
      <c r="O130" s="632">
        <v>77462</v>
      </c>
      <c r="P130" s="636">
        <f t="shared" si="70"/>
        <v>803676.99999999988</v>
      </c>
      <c r="Q130" s="636">
        <f t="shared" si="71"/>
        <v>103533</v>
      </c>
      <c r="R130" s="636">
        <f t="shared" si="72"/>
        <v>186259</v>
      </c>
      <c r="S130" s="636">
        <f t="shared" si="73"/>
        <v>82726</v>
      </c>
      <c r="T130" s="636">
        <f t="shared" si="74"/>
        <v>64503</v>
      </c>
      <c r="U130" s="636">
        <f t="shared" si="75"/>
        <v>147229</v>
      </c>
      <c r="V130" s="636">
        <f t="shared" si="76"/>
        <v>803.67699999999991</v>
      </c>
      <c r="W130" s="636">
        <f t="shared" si="77"/>
        <v>103.533</v>
      </c>
      <c r="X130" s="636">
        <f t="shared" si="78"/>
        <v>186.25899999999999</v>
      </c>
      <c r="Y130" s="636">
        <f t="shared" si="79"/>
        <v>82.725999999999999</v>
      </c>
      <c r="Z130" s="636">
        <f t="shared" si="80"/>
        <v>64.503</v>
      </c>
      <c r="AA130" s="636">
        <f t="shared" si="81"/>
        <v>147.22900000000001</v>
      </c>
    </row>
    <row r="131" spans="1:27" ht="12.75" x14ac:dyDescent="0.2">
      <c r="A131" s="634" t="s">
        <v>326</v>
      </c>
      <c r="B131" s="635" t="s">
        <v>77</v>
      </c>
      <c r="C131" s="631">
        <v>2014</v>
      </c>
      <c r="D131" s="632">
        <v>5292356</v>
      </c>
      <c r="E131" s="632">
        <v>571955</v>
      </c>
      <c r="F131" s="632">
        <v>1122609</v>
      </c>
      <c r="G131" s="632">
        <v>550654</v>
      </c>
      <c r="H131" s="632">
        <v>515414.99999999994</v>
      </c>
      <c r="I131" s="632">
        <v>1066069</v>
      </c>
      <c r="J131" s="632">
        <v>5169051.9999999991</v>
      </c>
      <c r="K131" s="632">
        <v>588571</v>
      </c>
      <c r="L131" s="632">
        <v>1146691</v>
      </c>
      <c r="M131" s="632">
        <v>558120</v>
      </c>
      <c r="N131" s="632">
        <v>504353</v>
      </c>
      <c r="O131" s="632">
        <v>1062473</v>
      </c>
      <c r="P131" s="636">
        <f t="shared" si="70"/>
        <v>10461408</v>
      </c>
      <c r="Q131" s="636">
        <f t="shared" si="71"/>
        <v>1160526</v>
      </c>
      <c r="R131" s="636">
        <f t="shared" si="72"/>
        <v>2269300</v>
      </c>
      <c r="S131" s="636">
        <f t="shared" si="73"/>
        <v>1108774</v>
      </c>
      <c r="T131" s="636">
        <f t="shared" si="74"/>
        <v>1019768</v>
      </c>
      <c r="U131" s="636">
        <f t="shared" si="75"/>
        <v>2128542</v>
      </c>
      <c r="V131" s="636">
        <f t="shared" si="76"/>
        <v>10461.407999999999</v>
      </c>
      <c r="W131" s="636">
        <f t="shared" si="77"/>
        <v>1160.5260000000001</v>
      </c>
      <c r="X131" s="636">
        <f t="shared" si="78"/>
        <v>2269.3000000000002</v>
      </c>
      <c r="Y131" s="636">
        <f t="shared" si="79"/>
        <v>1108.7739999999999</v>
      </c>
      <c r="Z131" s="636">
        <f t="shared" si="80"/>
        <v>1019.768</v>
      </c>
      <c r="AA131" s="636">
        <f t="shared" si="81"/>
        <v>2128.5419999999999</v>
      </c>
    </row>
    <row r="132" spans="1:27" ht="12.75" x14ac:dyDescent="0.2">
      <c r="A132" s="634" t="s">
        <v>326</v>
      </c>
      <c r="B132" s="635" t="s">
        <v>79</v>
      </c>
      <c r="C132" s="631">
        <v>2014</v>
      </c>
      <c r="D132" s="632">
        <v>4127198.0000000014</v>
      </c>
      <c r="E132" s="632">
        <v>448363</v>
      </c>
      <c r="F132" s="632">
        <v>887125</v>
      </c>
      <c r="G132" s="632">
        <v>438762</v>
      </c>
      <c r="H132" s="632">
        <v>413621</v>
      </c>
      <c r="I132" s="632">
        <v>852383</v>
      </c>
      <c r="J132" s="632">
        <v>4133549.9999999991</v>
      </c>
      <c r="K132" s="632">
        <v>467153</v>
      </c>
      <c r="L132" s="632">
        <v>921681</v>
      </c>
      <c r="M132" s="632">
        <v>454528</v>
      </c>
      <c r="N132" s="632">
        <v>422993</v>
      </c>
      <c r="O132" s="632">
        <v>877521</v>
      </c>
      <c r="P132" s="636">
        <f t="shared" si="70"/>
        <v>8260748</v>
      </c>
      <c r="Q132" s="636">
        <f t="shared" si="71"/>
        <v>915516</v>
      </c>
      <c r="R132" s="636">
        <f t="shared" si="72"/>
        <v>1808806</v>
      </c>
      <c r="S132" s="636">
        <f t="shared" si="73"/>
        <v>893290</v>
      </c>
      <c r="T132" s="636">
        <f t="shared" si="74"/>
        <v>836614</v>
      </c>
      <c r="U132" s="636">
        <f t="shared" si="75"/>
        <v>1729904</v>
      </c>
      <c r="V132" s="636">
        <f t="shared" si="76"/>
        <v>8260.7479999999996</v>
      </c>
      <c r="W132" s="636">
        <f t="shared" si="77"/>
        <v>915.51599999999996</v>
      </c>
      <c r="X132" s="636">
        <f t="shared" si="78"/>
        <v>1808.806</v>
      </c>
      <c r="Y132" s="636">
        <f t="shared" si="79"/>
        <v>893.29</v>
      </c>
      <c r="Z132" s="636">
        <f t="shared" si="80"/>
        <v>836.61400000000003</v>
      </c>
      <c r="AA132" s="636">
        <f t="shared" si="81"/>
        <v>1729.904</v>
      </c>
    </row>
    <row r="133" spans="1:27" ht="12.75" x14ac:dyDescent="0.2">
      <c r="A133" s="634" t="s">
        <v>326</v>
      </c>
      <c r="B133" s="635" t="s">
        <v>89</v>
      </c>
      <c r="C133" s="631">
        <v>2014</v>
      </c>
      <c r="D133" s="632">
        <v>1420790.0000000002</v>
      </c>
      <c r="E133" s="632">
        <v>128550.99999999999</v>
      </c>
      <c r="F133" s="632">
        <v>272400.99999999994</v>
      </c>
      <c r="G133" s="632">
        <v>143850</v>
      </c>
      <c r="H133" s="632">
        <v>119394</v>
      </c>
      <c r="I133" s="632">
        <v>263244</v>
      </c>
      <c r="J133" s="632">
        <v>1378045</v>
      </c>
      <c r="K133" s="632">
        <v>129032.00000000001</v>
      </c>
      <c r="L133" s="632">
        <v>275424</v>
      </c>
      <c r="M133" s="632">
        <v>146392</v>
      </c>
      <c r="N133" s="632">
        <v>124818</v>
      </c>
      <c r="O133" s="632">
        <v>271210</v>
      </c>
      <c r="P133" s="636">
        <f t="shared" si="70"/>
        <v>2798835</v>
      </c>
      <c r="Q133" s="636">
        <f t="shared" si="71"/>
        <v>257583</v>
      </c>
      <c r="R133" s="636">
        <f t="shared" si="72"/>
        <v>547825</v>
      </c>
      <c r="S133" s="636">
        <f t="shared" si="73"/>
        <v>290242</v>
      </c>
      <c r="T133" s="636">
        <f t="shared" si="74"/>
        <v>244212</v>
      </c>
      <c r="U133" s="636">
        <f t="shared" si="75"/>
        <v>534454</v>
      </c>
      <c r="V133" s="636">
        <f t="shared" si="76"/>
        <v>2798.835</v>
      </c>
      <c r="W133" s="636">
        <f t="shared" si="77"/>
        <v>257.58300000000003</v>
      </c>
      <c r="X133" s="636">
        <f t="shared" si="78"/>
        <v>547.82500000000005</v>
      </c>
      <c r="Y133" s="636">
        <f t="shared" si="79"/>
        <v>290.24200000000002</v>
      </c>
      <c r="Z133" s="636">
        <f t="shared" si="80"/>
        <v>244.21199999999999</v>
      </c>
      <c r="AA133" s="636">
        <f t="shared" si="81"/>
        <v>534.45399999999995</v>
      </c>
    </row>
    <row r="134" spans="1:27" ht="12.75" x14ac:dyDescent="0.2">
      <c r="A134" s="634" t="s">
        <v>326</v>
      </c>
      <c r="B134" s="635" t="s">
        <v>115</v>
      </c>
      <c r="C134" s="631">
        <v>2014</v>
      </c>
      <c r="D134" s="632">
        <v>63806469.000000022</v>
      </c>
      <c r="E134" s="632">
        <v>5787987</v>
      </c>
      <c r="F134" s="632">
        <v>11565997</v>
      </c>
      <c r="G134" s="632">
        <v>5778010</v>
      </c>
      <c r="H134" s="632">
        <v>5531308</v>
      </c>
      <c r="I134" s="632">
        <v>11309318</v>
      </c>
      <c r="J134" s="632">
        <v>59992747.999999993</v>
      </c>
      <c r="K134" s="632">
        <v>6049234</v>
      </c>
      <c r="L134" s="632">
        <v>12052232</v>
      </c>
      <c r="M134" s="632">
        <v>6002998</v>
      </c>
      <c r="N134" s="632">
        <v>5398376</v>
      </c>
      <c r="O134" s="632">
        <v>11401374</v>
      </c>
      <c r="P134" s="636">
        <f t="shared" si="70"/>
        <v>123799217.00000001</v>
      </c>
      <c r="Q134" s="636">
        <f t="shared" si="71"/>
        <v>11837221</v>
      </c>
      <c r="R134" s="636">
        <f t="shared" si="72"/>
        <v>23618229</v>
      </c>
      <c r="S134" s="636">
        <f t="shared" si="73"/>
        <v>11781008</v>
      </c>
      <c r="T134" s="636">
        <f t="shared" si="74"/>
        <v>10929684</v>
      </c>
      <c r="U134" s="636">
        <f t="shared" si="75"/>
        <v>22710692</v>
      </c>
      <c r="V134" s="636">
        <f t="shared" si="76"/>
        <v>123799.21700000002</v>
      </c>
      <c r="W134" s="636">
        <f t="shared" si="77"/>
        <v>11837.221</v>
      </c>
      <c r="X134" s="636">
        <f t="shared" si="78"/>
        <v>23618.228999999999</v>
      </c>
      <c r="Y134" s="636">
        <f t="shared" si="79"/>
        <v>11781.008</v>
      </c>
      <c r="Z134" s="636">
        <f t="shared" si="80"/>
        <v>10929.683999999999</v>
      </c>
      <c r="AA134" s="636">
        <f t="shared" si="81"/>
        <v>22710.691999999999</v>
      </c>
    </row>
    <row r="135" spans="1:27" ht="12.75" x14ac:dyDescent="0.2">
      <c r="A135" s="634" t="s">
        <v>326</v>
      </c>
      <c r="B135" s="635" t="s">
        <v>128</v>
      </c>
      <c r="C135" s="631">
        <v>2014</v>
      </c>
      <c r="D135" s="632">
        <v>3118593.9999999995</v>
      </c>
      <c r="E135" s="632">
        <v>316686</v>
      </c>
      <c r="F135" s="632">
        <v>640601</v>
      </c>
      <c r="G135" s="632">
        <v>323915</v>
      </c>
      <c r="H135" s="632">
        <v>316556</v>
      </c>
      <c r="I135" s="632">
        <v>640471</v>
      </c>
      <c r="J135" s="632">
        <v>3050676.0000000005</v>
      </c>
      <c r="K135" s="632">
        <v>329000</v>
      </c>
      <c r="L135" s="632">
        <v>659682</v>
      </c>
      <c r="M135" s="632">
        <v>330682</v>
      </c>
      <c r="N135" s="632">
        <v>314243</v>
      </c>
      <c r="O135" s="632">
        <v>644925</v>
      </c>
      <c r="P135" s="636">
        <f t="shared" si="70"/>
        <v>6169270</v>
      </c>
      <c r="Q135" s="636">
        <f t="shared" si="71"/>
        <v>645686</v>
      </c>
      <c r="R135" s="636">
        <f t="shared" si="72"/>
        <v>1300283</v>
      </c>
      <c r="S135" s="636">
        <f t="shared" si="73"/>
        <v>654597</v>
      </c>
      <c r="T135" s="636">
        <f t="shared" si="74"/>
        <v>630799</v>
      </c>
      <c r="U135" s="636">
        <f t="shared" si="75"/>
        <v>1285396</v>
      </c>
      <c r="V135" s="636">
        <f t="shared" si="76"/>
        <v>6169.27</v>
      </c>
      <c r="W135" s="636">
        <f t="shared" si="77"/>
        <v>645.68600000000004</v>
      </c>
      <c r="X135" s="636">
        <f t="shared" si="78"/>
        <v>1300.2829999999999</v>
      </c>
      <c r="Y135" s="636">
        <f t="shared" si="79"/>
        <v>654.59699999999998</v>
      </c>
      <c r="Z135" s="636">
        <f t="shared" si="80"/>
        <v>630.79899999999998</v>
      </c>
      <c r="AA135" s="636">
        <f t="shared" si="81"/>
        <v>1285.396</v>
      </c>
    </row>
    <row r="136" spans="1:27" ht="12.75" x14ac:dyDescent="0.2">
      <c r="A136" s="634" t="s">
        <v>326</v>
      </c>
      <c r="B136" s="635" t="s">
        <v>137</v>
      </c>
      <c r="C136" s="631">
        <v>2014</v>
      </c>
      <c r="D136" s="632">
        <v>1943919.9999999998</v>
      </c>
      <c r="E136" s="632">
        <v>176749</v>
      </c>
      <c r="F136" s="632">
        <v>346006</v>
      </c>
      <c r="G136" s="632">
        <v>169257</v>
      </c>
      <c r="H136" s="632">
        <v>158552</v>
      </c>
      <c r="I136" s="632">
        <v>327809</v>
      </c>
      <c r="J136" s="632">
        <v>1982094.9999999995</v>
      </c>
      <c r="K136" s="632">
        <v>184035</v>
      </c>
      <c r="L136" s="632">
        <v>360052</v>
      </c>
      <c r="M136" s="632">
        <v>176017</v>
      </c>
      <c r="N136" s="632">
        <v>164806</v>
      </c>
      <c r="O136" s="632">
        <v>340823</v>
      </c>
      <c r="P136" s="636">
        <f t="shared" si="70"/>
        <v>3926014.9999999991</v>
      </c>
      <c r="Q136" s="636">
        <f t="shared" si="71"/>
        <v>360784</v>
      </c>
      <c r="R136" s="636">
        <f t="shared" si="72"/>
        <v>706058</v>
      </c>
      <c r="S136" s="636">
        <f t="shared" si="73"/>
        <v>345274</v>
      </c>
      <c r="T136" s="636">
        <f t="shared" si="74"/>
        <v>323358</v>
      </c>
      <c r="U136" s="636">
        <f t="shared" si="75"/>
        <v>668632</v>
      </c>
      <c r="V136" s="636">
        <f t="shared" si="76"/>
        <v>3926.014999999999</v>
      </c>
      <c r="W136" s="636">
        <f t="shared" si="77"/>
        <v>360.78399999999999</v>
      </c>
      <c r="X136" s="636">
        <f t="shared" si="78"/>
        <v>706.05799999999999</v>
      </c>
      <c r="Y136" s="636">
        <f t="shared" si="79"/>
        <v>345.274</v>
      </c>
      <c r="Z136" s="636">
        <f t="shared" si="80"/>
        <v>323.358</v>
      </c>
      <c r="AA136" s="636">
        <f t="shared" si="81"/>
        <v>668.63199999999995</v>
      </c>
    </row>
    <row r="137" spans="1:27" ht="12.75" x14ac:dyDescent="0.2">
      <c r="A137" s="634" t="s">
        <v>326</v>
      </c>
      <c r="B137" s="635" t="s">
        <v>139</v>
      </c>
      <c r="C137" s="631">
        <v>2014</v>
      </c>
      <c r="D137" s="632">
        <v>3432343</v>
      </c>
      <c r="E137" s="632">
        <v>352323</v>
      </c>
      <c r="F137" s="632">
        <v>693513.99999999988</v>
      </c>
      <c r="G137" s="632">
        <v>341191</v>
      </c>
      <c r="H137" s="632">
        <v>326296</v>
      </c>
      <c r="I137" s="632">
        <v>667487</v>
      </c>
      <c r="J137" s="632">
        <v>3485238.0000000005</v>
      </c>
      <c r="K137" s="632">
        <v>364715</v>
      </c>
      <c r="L137" s="632">
        <v>716830.99999999988</v>
      </c>
      <c r="M137" s="632">
        <v>352116</v>
      </c>
      <c r="N137" s="632">
        <v>334357</v>
      </c>
      <c r="O137" s="632">
        <v>686473</v>
      </c>
      <c r="P137" s="636">
        <f t="shared" si="70"/>
        <v>6917581</v>
      </c>
      <c r="Q137" s="636">
        <f t="shared" si="71"/>
        <v>717038</v>
      </c>
      <c r="R137" s="636">
        <f t="shared" si="72"/>
        <v>1410344.9999999998</v>
      </c>
      <c r="S137" s="636">
        <f t="shared" si="73"/>
        <v>693307</v>
      </c>
      <c r="T137" s="636">
        <f t="shared" si="74"/>
        <v>660653</v>
      </c>
      <c r="U137" s="636">
        <f t="shared" si="75"/>
        <v>1353960</v>
      </c>
      <c r="V137" s="636">
        <f t="shared" si="76"/>
        <v>6917.5810000000001</v>
      </c>
      <c r="W137" s="636">
        <f t="shared" si="77"/>
        <v>717.03800000000001</v>
      </c>
      <c r="X137" s="636">
        <f t="shared" si="78"/>
        <v>1410.3449999999998</v>
      </c>
      <c r="Y137" s="636">
        <f t="shared" si="79"/>
        <v>693.30700000000002</v>
      </c>
      <c r="Z137" s="636">
        <f t="shared" si="80"/>
        <v>660.65300000000002</v>
      </c>
      <c r="AA137" s="636">
        <f t="shared" si="81"/>
        <v>1353.96</v>
      </c>
    </row>
    <row r="138" spans="1:27" ht="12.75" x14ac:dyDescent="0.2">
      <c r="A138" s="634" t="s">
        <v>326</v>
      </c>
      <c r="B138" s="635" t="s">
        <v>140</v>
      </c>
      <c r="C138" s="631">
        <v>2014</v>
      </c>
      <c r="D138" s="632">
        <v>15349300.000000002</v>
      </c>
      <c r="E138" s="632">
        <v>1427158</v>
      </c>
      <c r="F138" s="632">
        <v>2852834</v>
      </c>
      <c r="G138" s="632">
        <v>1425676</v>
      </c>
      <c r="H138" s="632">
        <v>1391882</v>
      </c>
      <c r="I138" s="632">
        <v>2817558</v>
      </c>
      <c r="J138" s="632">
        <v>15419777.000000002</v>
      </c>
      <c r="K138" s="632">
        <v>1477821</v>
      </c>
      <c r="L138" s="632">
        <v>2950223</v>
      </c>
      <c r="M138" s="632">
        <v>1472402</v>
      </c>
      <c r="N138" s="632">
        <v>1429220</v>
      </c>
      <c r="O138" s="632">
        <v>2901622</v>
      </c>
      <c r="P138" s="636">
        <f t="shared" si="70"/>
        <v>30769077.000000004</v>
      </c>
      <c r="Q138" s="636">
        <f t="shared" si="71"/>
        <v>2904979</v>
      </c>
      <c r="R138" s="636">
        <f t="shared" si="72"/>
        <v>5803057</v>
      </c>
      <c r="S138" s="636">
        <f t="shared" si="73"/>
        <v>2898078</v>
      </c>
      <c r="T138" s="636">
        <f t="shared" si="74"/>
        <v>2821102</v>
      </c>
      <c r="U138" s="636">
        <f t="shared" si="75"/>
        <v>5719180</v>
      </c>
      <c r="V138" s="636">
        <f t="shared" si="76"/>
        <v>30769.077000000005</v>
      </c>
      <c r="W138" s="636">
        <f t="shared" si="77"/>
        <v>2904.9789999999998</v>
      </c>
      <c r="X138" s="636">
        <f t="shared" si="78"/>
        <v>5803.0569999999998</v>
      </c>
      <c r="Y138" s="636">
        <f t="shared" si="79"/>
        <v>2898.078</v>
      </c>
      <c r="Z138" s="636">
        <f t="shared" si="80"/>
        <v>2821.1019999999999</v>
      </c>
      <c r="AA138" s="636">
        <f t="shared" si="81"/>
        <v>5719.18</v>
      </c>
    </row>
    <row r="139" spans="1:27" ht="12.75" x14ac:dyDescent="0.2">
      <c r="A139" s="634" t="s">
        <v>326</v>
      </c>
      <c r="B139" s="635" t="s">
        <v>150</v>
      </c>
      <c r="C139" s="631">
        <v>2014</v>
      </c>
      <c r="P139" s="636"/>
      <c r="Q139" s="636"/>
      <c r="R139" s="636"/>
      <c r="S139" s="636"/>
      <c r="T139" s="636"/>
      <c r="U139" s="636"/>
      <c r="V139" s="636"/>
      <c r="W139" s="636"/>
      <c r="X139" s="636"/>
      <c r="Y139" s="636"/>
      <c r="Z139" s="636"/>
      <c r="AA139" s="636"/>
    </row>
    <row r="140" spans="1:27" ht="12.75" x14ac:dyDescent="0.2">
      <c r="A140" s="634" t="s">
        <v>326</v>
      </c>
      <c r="B140" s="635" t="s">
        <v>151</v>
      </c>
      <c r="C140" s="631">
        <v>2014</v>
      </c>
      <c r="D140" s="632">
        <v>93488.999999999985</v>
      </c>
      <c r="E140" s="632">
        <v>7517</v>
      </c>
      <c r="F140" s="632">
        <v>15585</v>
      </c>
      <c r="G140" s="632">
        <v>8068</v>
      </c>
      <c r="H140" s="632">
        <v>8034.0000000000009</v>
      </c>
      <c r="I140" s="632">
        <v>16102</v>
      </c>
      <c r="J140" s="632">
        <v>90110</v>
      </c>
      <c r="K140" s="632">
        <v>7588</v>
      </c>
      <c r="L140" s="632">
        <v>15675</v>
      </c>
      <c r="M140" s="632">
        <v>8087</v>
      </c>
      <c r="N140" s="632">
        <v>8080</v>
      </c>
      <c r="O140" s="632">
        <v>16167</v>
      </c>
      <c r="P140" s="636">
        <f t="shared" ref="P140:P165" si="82">SUM(D140,J140)</f>
        <v>183599</v>
      </c>
      <c r="Q140" s="636">
        <f t="shared" ref="Q140:Q165" si="83">SUM(E140,K140)</f>
        <v>15105</v>
      </c>
      <c r="R140" s="636">
        <f t="shared" ref="R140:R165" si="84">SUM(F140,L140)</f>
        <v>31260</v>
      </c>
      <c r="S140" s="636">
        <f t="shared" ref="S140:S165" si="85">SUM(G140,M140)</f>
        <v>16155</v>
      </c>
      <c r="T140" s="636">
        <f t="shared" ref="T140:T165" si="86">SUM(H140,N140)</f>
        <v>16114</v>
      </c>
      <c r="U140" s="636">
        <f t="shared" ref="U140:U165" si="87">SUM(I140,O140)</f>
        <v>32269</v>
      </c>
      <c r="V140" s="636">
        <f t="shared" ref="V140:V165" si="88">P140/1000</f>
        <v>183.59899999999999</v>
      </c>
      <c r="W140" s="636">
        <f t="shared" ref="W140:W165" si="89">Q140/1000</f>
        <v>15.105</v>
      </c>
      <c r="X140" s="636">
        <f t="shared" ref="X140:X165" si="90">R140/1000</f>
        <v>31.26</v>
      </c>
      <c r="Y140" s="636">
        <f t="shared" ref="Y140:Y165" si="91">S140/1000</f>
        <v>16.155000000000001</v>
      </c>
      <c r="Z140" s="636">
        <f t="shared" ref="Z140:Z165" si="92">T140/1000</f>
        <v>16.114000000000001</v>
      </c>
      <c r="AA140" s="636">
        <f t="shared" ref="AA140:AA165" si="93">U140/1000</f>
        <v>32.268999999999998</v>
      </c>
    </row>
    <row r="141" spans="1:27" ht="12.75" x14ac:dyDescent="0.2">
      <c r="A141" s="634" t="s">
        <v>326</v>
      </c>
      <c r="B141" s="635" t="s">
        <v>152</v>
      </c>
      <c r="C141" s="631">
        <v>2014</v>
      </c>
      <c r="D141" s="632">
        <v>54177.999999999993</v>
      </c>
      <c r="E141" s="632">
        <v>4656</v>
      </c>
      <c r="F141" s="632">
        <v>9577</v>
      </c>
      <c r="G141" s="632">
        <v>4921</v>
      </c>
      <c r="H141" s="632">
        <v>4737</v>
      </c>
      <c r="I141" s="632">
        <v>9658</v>
      </c>
      <c r="J141" s="632">
        <v>55192</v>
      </c>
      <c r="K141" s="632">
        <v>4762</v>
      </c>
      <c r="L141" s="632">
        <v>9811</v>
      </c>
      <c r="M141" s="632">
        <v>5049</v>
      </c>
      <c r="N141" s="632">
        <v>4862</v>
      </c>
      <c r="O141" s="632">
        <v>9911</v>
      </c>
      <c r="P141" s="636">
        <f t="shared" si="82"/>
        <v>109370</v>
      </c>
      <c r="Q141" s="636">
        <f t="shared" si="83"/>
        <v>9418</v>
      </c>
      <c r="R141" s="636">
        <f t="shared" si="84"/>
        <v>19388</v>
      </c>
      <c r="S141" s="636">
        <f t="shared" si="85"/>
        <v>9970</v>
      </c>
      <c r="T141" s="636">
        <f t="shared" si="86"/>
        <v>9599</v>
      </c>
      <c r="U141" s="636">
        <f t="shared" si="87"/>
        <v>19569</v>
      </c>
      <c r="V141" s="636">
        <f t="shared" si="88"/>
        <v>109.37</v>
      </c>
      <c r="W141" s="636">
        <f t="shared" si="89"/>
        <v>9.4179999999999993</v>
      </c>
      <c r="X141" s="636">
        <f t="shared" si="90"/>
        <v>19.388000000000002</v>
      </c>
      <c r="Y141" s="636">
        <f t="shared" si="91"/>
        <v>9.9700000000000006</v>
      </c>
      <c r="Z141" s="636">
        <f t="shared" si="92"/>
        <v>9.5990000000000002</v>
      </c>
      <c r="AA141" s="636">
        <f t="shared" si="93"/>
        <v>19.568999999999999</v>
      </c>
    </row>
    <row r="142" spans="1:27" ht="12.75" x14ac:dyDescent="0.2">
      <c r="A142" s="634" t="s">
        <v>326</v>
      </c>
      <c r="B142" s="635" t="s">
        <v>169</v>
      </c>
      <c r="C142" s="631">
        <v>2014</v>
      </c>
      <c r="D142" s="632">
        <v>271428.00000000006</v>
      </c>
      <c r="E142" s="632">
        <v>25496</v>
      </c>
      <c r="F142" s="632">
        <v>49456</v>
      </c>
      <c r="G142" s="632">
        <v>23960</v>
      </c>
      <c r="H142" s="632">
        <v>21064</v>
      </c>
      <c r="I142" s="632">
        <v>45024</v>
      </c>
      <c r="J142" s="632">
        <v>272499</v>
      </c>
      <c r="K142" s="632">
        <v>26059</v>
      </c>
      <c r="L142" s="632">
        <v>50655</v>
      </c>
      <c r="M142" s="632">
        <v>24596</v>
      </c>
      <c r="N142" s="632">
        <v>21578</v>
      </c>
      <c r="O142" s="632">
        <v>46174</v>
      </c>
      <c r="P142" s="636">
        <f t="shared" si="82"/>
        <v>543927</v>
      </c>
      <c r="Q142" s="636">
        <f t="shared" si="83"/>
        <v>51555</v>
      </c>
      <c r="R142" s="636">
        <f t="shared" si="84"/>
        <v>100111</v>
      </c>
      <c r="S142" s="636">
        <f t="shared" si="85"/>
        <v>48556</v>
      </c>
      <c r="T142" s="636">
        <f t="shared" si="86"/>
        <v>42642</v>
      </c>
      <c r="U142" s="636">
        <f t="shared" si="87"/>
        <v>91198</v>
      </c>
      <c r="V142" s="636">
        <f t="shared" si="88"/>
        <v>543.92700000000002</v>
      </c>
      <c r="W142" s="636">
        <f t="shared" si="89"/>
        <v>51.555</v>
      </c>
      <c r="X142" s="636">
        <f t="shared" si="90"/>
        <v>100.111</v>
      </c>
      <c r="Y142" s="636">
        <f t="shared" si="91"/>
        <v>48.555999999999997</v>
      </c>
      <c r="Z142" s="636">
        <f t="shared" si="92"/>
        <v>42.642000000000003</v>
      </c>
      <c r="AA142" s="636">
        <f t="shared" si="93"/>
        <v>91.197999999999993</v>
      </c>
    </row>
    <row r="143" spans="1:27" ht="12.75" x14ac:dyDescent="0.2">
      <c r="A143" s="634" t="s">
        <v>326</v>
      </c>
      <c r="B143" s="635" t="s">
        <v>180</v>
      </c>
      <c r="C143" s="631">
        <v>2014</v>
      </c>
      <c r="D143" s="632">
        <v>679954.99999999977</v>
      </c>
      <c r="E143" s="632">
        <v>43731</v>
      </c>
      <c r="F143" s="632">
        <v>86243</v>
      </c>
      <c r="G143" s="632">
        <v>42512</v>
      </c>
      <c r="H143" s="632">
        <v>47723</v>
      </c>
      <c r="I143" s="632">
        <v>90235</v>
      </c>
      <c r="J143" s="632">
        <v>664279.00000000012</v>
      </c>
      <c r="K143" s="632">
        <v>44855</v>
      </c>
      <c r="L143" s="632">
        <v>88370</v>
      </c>
      <c r="M143" s="632">
        <v>43515</v>
      </c>
      <c r="N143" s="632">
        <v>48607</v>
      </c>
      <c r="O143" s="632">
        <v>92122</v>
      </c>
      <c r="P143" s="636">
        <f t="shared" si="82"/>
        <v>1344234</v>
      </c>
      <c r="Q143" s="636">
        <f t="shared" si="83"/>
        <v>88586</v>
      </c>
      <c r="R143" s="636">
        <f t="shared" si="84"/>
        <v>174613</v>
      </c>
      <c r="S143" s="636">
        <f t="shared" si="85"/>
        <v>86027</v>
      </c>
      <c r="T143" s="636">
        <f t="shared" si="86"/>
        <v>96330</v>
      </c>
      <c r="U143" s="636">
        <f t="shared" si="87"/>
        <v>182357</v>
      </c>
      <c r="V143" s="636">
        <f t="shared" si="88"/>
        <v>1344.2339999999999</v>
      </c>
      <c r="W143" s="636">
        <f t="shared" si="89"/>
        <v>88.585999999999999</v>
      </c>
      <c r="X143" s="636">
        <f t="shared" si="90"/>
        <v>174.613</v>
      </c>
      <c r="Y143" s="636">
        <f t="shared" si="91"/>
        <v>86.027000000000001</v>
      </c>
      <c r="Z143" s="636">
        <f t="shared" si="92"/>
        <v>96.33</v>
      </c>
      <c r="AA143" s="636">
        <f t="shared" si="93"/>
        <v>182.357</v>
      </c>
    </row>
    <row r="144" spans="1:27" ht="12.75" x14ac:dyDescent="0.2">
      <c r="A144" s="634" t="s">
        <v>326</v>
      </c>
      <c r="B144" s="635" t="s">
        <v>191</v>
      </c>
      <c r="C144" s="631">
        <v>2014</v>
      </c>
      <c r="D144" s="632">
        <v>1766734</v>
      </c>
      <c r="E144" s="632">
        <v>123195</v>
      </c>
      <c r="F144" s="632">
        <v>251017.99999999997</v>
      </c>
      <c r="G144" s="632">
        <v>127823</v>
      </c>
      <c r="H144" s="632">
        <v>127939</v>
      </c>
      <c r="I144" s="632">
        <v>255762</v>
      </c>
      <c r="J144" s="632">
        <v>1651959.9999999995</v>
      </c>
      <c r="K144" s="632">
        <v>128366.00000000001</v>
      </c>
      <c r="L144" s="632">
        <v>261093.00000000003</v>
      </c>
      <c r="M144" s="632">
        <v>132727</v>
      </c>
      <c r="N144" s="632">
        <v>132642</v>
      </c>
      <c r="O144" s="632">
        <v>265369</v>
      </c>
      <c r="P144" s="636">
        <f t="shared" si="82"/>
        <v>3418693.9999999995</v>
      </c>
      <c r="Q144" s="636">
        <f t="shared" si="83"/>
        <v>251561</v>
      </c>
      <c r="R144" s="636">
        <f t="shared" si="84"/>
        <v>512111</v>
      </c>
      <c r="S144" s="636">
        <f t="shared" si="85"/>
        <v>260550</v>
      </c>
      <c r="T144" s="636">
        <f t="shared" si="86"/>
        <v>260581</v>
      </c>
      <c r="U144" s="636">
        <f t="shared" si="87"/>
        <v>521131</v>
      </c>
      <c r="V144" s="636">
        <f t="shared" si="88"/>
        <v>3418.6939999999995</v>
      </c>
      <c r="W144" s="636">
        <f t="shared" si="89"/>
        <v>251.56100000000001</v>
      </c>
      <c r="X144" s="636">
        <f t="shared" si="90"/>
        <v>512.11099999999999</v>
      </c>
      <c r="Y144" s="636">
        <f t="shared" si="91"/>
        <v>260.55</v>
      </c>
      <c r="Z144" s="636">
        <f t="shared" si="92"/>
        <v>260.58100000000002</v>
      </c>
      <c r="AA144" s="636">
        <f t="shared" si="93"/>
        <v>521.13099999999997</v>
      </c>
    </row>
    <row r="145" spans="1:27" ht="12.75" x14ac:dyDescent="0.2">
      <c r="A145" s="634" t="s">
        <v>326</v>
      </c>
      <c r="B145" s="635" t="s">
        <v>194</v>
      </c>
      <c r="C145" s="631">
        <v>2014</v>
      </c>
      <c r="D145" s="632">
        <v>15387264.000000004</v>
      </c>
      <c r="E145" s="632">
        <v>1388144</v>
      </c>
      <c r="F145" s="632">
        <v>2737845.0000000005</v>
      </c>
      <c r="G145" s="632">
        <v>1349701</v>
      </c>
      <c r="H145" s="632">
        <v>1337398</v>
      </c>
      <c r="I145" s="632">
        <v>2687099</v>
      </c>
      <c r="J145" s="632">
        <v>15464081.000000004</v>
      </c>
      <c r="K145" s="632">
        <v>1447490</v>
      </c>
      <c r="L145" s="632">
        <v>2851607</v>
      </c>
      <c r="M145" s="632">
        <v>1404117</v>
      </c>
      <c r="N145" s="632">
        <v>1376196</v>
      </c>
      <c r="O145" s="632">
        <v>2780313</v>
      </c>
      <c r="P145" s="636">
        <f t="shared" si="82"/>
        <v>30851345.000000007</v>
      </c>
      <c r="Q145" s="636">
        <f t="shared" si="83"/>
        <v>2835634</v>
      </c>
      <c r="R145" s="636">
        <f t="shared" si="84"/>
        <v>5589452</v>
      </c>
      <c r="S145" s="636">
        <f t="shared" si="85"/>
        <v>2753818</v>
      </c>
      <c r="T145" s="636">
        <f t="shared" si="86"/>
        <v>2713594</v>
      </c>
      <c r="U145" s="636">
        <f t="shared" si="87"/>
        <v>5467412</v>
      </c>
      <c r="V145" s="636">
        <f t="shared" si="88"/>
        <v>30851.345000000008</v>
      </c>
      <c r="W145" s="636">
        <f t="shared" si="89"/>
        <v>2835.634</v>
      </c>
      <c r="X145" s="636">
        <f t="shared" si="90"/>
        <v>5589.4520000000002</v>
      </c>
      <c r="Y145" s="636">
        <f t="shared" si="91"/>
        <v>2753.8180000000002</v>
      </c>
      <c r="Z145" s="636">
        <f t="shared" si="92"/>
        <v>2713.5940000000001</v>
      </c>
      <c r="AA145" s="636">
        <f t="shared" si="93"/>
        <v>5467.4120000000003</v>
      </c>
    </row>
    <row r="146" spans="1:27" ht="12.75" x14ac:dyDescent="0.2">
      <c r="A146" s="634" t="s">
        <v>201</v>
      </c>
      <c r="B146" s="635" t="s">
        <v>7</v>
      </c>
      <c r="C146" s="631">
        <v>2014</v>
      </c>
      <c r="D146" s="632">
        <v>19745898.999999989</v>
      </c>
      <c r="E146" s="632">
        <v>1409903</v>
      </c>
      <c r="F146" s="632">
        <v>2983660</v>
      </c>
      <c r="G146" s="632">
        <v>1573757</v>
      </c>
      <c r="H146" s="632">
        <v>1847630</v>
      </c>
      <c r="I146" s="632">
        <v>3421387</v>
      </c>
      <c r="J146" s="632">
        <v>20183049</v>
      </c>
      <c r="K146" s="632">
        <v>1468701</v>
      </c>
      <c r="L146" s="632">
        <v>3109618.9999999995</v>
      </c>
      <c r="M146" s="632">
        <v>1640918</v>
      </c>
      <c r="N146" s="632">
        <v>1907975</v>
      </c>
      <c r="O146" s="632">
        <v>3548893</v>
      </c>
      <c r="P146" s="636">
        <f t="shared" si="82"/>
        <v>39928947.999999985</v>
      </c>
      <c r="Q146" s="636">
        <f t="shared" si="83"/>
        <v>2878604</v>
      </c>
      <c r="R146" s="636">
        <f t="shared" si="84"/>
        <v>6093279</v>
      </c>
      <c r="S146" s="636">
        <f t="shared" si="85"/>
        <v>3214675</v>
      </c>
      <c r="T146" s="636">
        <f t="shared" si="86"/>
        <v>3755605</v>
      </c>
      <c r="U146" s="636">
        <f t="shared" si="87"/>
        <v>6970280</v>
      </c>
      <c r="V146" s="636">
        <f t="shared" si="88"/>
        <v>39928.947999999982</v>
      </c>
      <c r="W146" s="636">
        <f t="shared" si="89"/>
        <v>2878.6039999999998</v>
      </c>
      <c r="X146" s="636">
        <f t="shared" si="90"/>
        <v>6093.2790000000005</v>
      </c>
      <c r="Y146" s="636">
        <f t="shared" si="91"/>
        <v>3214.6750000000002</v>
      </c>
      <c r="Z146" s="636">
        <f t="shared" si="92"/>
        <v>3755.605</v>
      </c>
      <c r="AA146" s="636">
        <f t="shared" si="93"/>
        <v>6970.28</v>
      </c>
    </row>
    <row r="147" spans="1:27" ht="12.75" x14ac:dyDescent="0.2">
      <c r="A147" s="634" t="s">
        <v>201</v>
      </c>
      <c r="B147" s="635" t="s">
        <v>17</v>
      </c>
      <c r="C147" s="631">
        <v>2014</v>
      </c>
      <c r="D147" s="632">
        <v>510504.99999999994</v>
      </c>
      <c r="E147" s="632">
        <v>41376</v>
      </c>
      <c r="F147" s="632">
        <v>79542</v>
      </c>
      <c r="G147" s="632">
        <v>38166</v>
      </c>
      <c r="H147" s="632">
        <v>42114</v>
      </c>
      <c r="I147" s="632">
        <v>80280</v>
      </c>
      <c r="J147" s="632">
        <v>833604.99999999988</v>
      </c>
      <c r="K147" s="632">
        <v>43241</v>
      </c>
      <c r="L147" s="632">
        <v>85100</v>
      </c>
      <c r="M147" s="632">
        <v>41859</v>
      </c>
      <c r="N147" s="632">
        <v>68687</v>
      </c>
      <c r="O147" s="632">
        <v>110546</v>
      </c>
      <c r="P147" s="636">
        <f t="shared" si="82"/>
        <v>1344109.9999999998</v>
      </c>
      <c r="Q147" s="636">
        <f t="shared" si="83"/>
        <v>84617</v>
      </c>
      <c r="R147" s="636">
        <f t="shared" si="84"/>
        <v>164642</v>
      </c>
      <c r="S147" s="636">
        <f t="shared" si="85"/>
        <v>80025</v>
      </c>
      <c r="T147" s="636">
        <f t="shared" si="86"/>
        <v>110801</v>
      </c>
      <c r="U147" s="636">
        <f t="shared" si="87"/>
        <v>190826</v>
      </c>
      <c r="V147" s="636">
        <f t="shared" si="88"/>
        <v>1344.1099999999997</v>
      </c>
      <c r="W147" s="636">
        <f t="shared" si="89"/>
        <v>84.617000000000004</v>
      </c>
      <c r="X147" s="636">
        <f t="shared" si="90"/>
        <v>164.642</v>
      </c>
      <c r="Y147" s="636">
        <f t="shared" si="91"/>
        <v>80.025000000000006</v>
      </c>
      <c r="Z147" s="636">
        <f t="shared" si="92"/>
        <v>110.801</v>
      </c>
      <c r="AA147" s="636">
        <f t="shared" si="93"/>
        <v>190.82599999999999</v>
      </c>
    </row>
    <row r="148" spans="1:27" ht="12.75" x14ac:dyDescent="0.2">
      <c r="A148" s="634" t="s">
        <v>201</v>
      </c>
      <c r="B148" s="635" t="s">
        <v>53</v>
      </c>
      <c r="C148" s="631">
        <v>2014</v>
      </c>
      <c r="D148" s="632">
        <v>441158.00000000006</v>
      </c>
      <c r="E148" s="632">
        <v>44083</v>
      </c>
      <c r="F148" s="632">
        <v>87364</v>
      </c>
      <c r="G148" s="632">
        <v>43281</v>
      </c>
      <c r="H148" s="632">
        <v>45838</v>
      </c>
      <c r="I148" s="632">
        <v>89119</v>
      </c>
      <c r="J148" s="632">
        <v>445154.99999999994</v>
      </c>
      <c r="K148" s="632">
        <v>45194</v>
      </c>
      <c r="L148" s="632">
        <v>89557</v>
      </c>
      <c r="M148" s="632">
        <v>44363</v>
      </c>
      <c r="N148" s="632">
        <v>46725</v>
      </c>
      <c r="O148" s="632">
        <v>91088</v>
      </c>
      <c r="P148" s="636">
        <f t="shared" si="82"/>
        <v>886313</v>
      </c>
      <c r="Q148" s="636">
        <f t="shared" si="83"/>
        <v>89277</v>
      </c>
      <c r="R148" s="636">
        <f t="shared" si="84"/>
        <v>176921</v>
      </c>
      <c r="S148" s="636">
        <f t="shared" si="85"/>
        <v>87644</v>
      </c>
      <c r="T148" s="636">
        <f t="shared" si="86"/>
        <v>92563</v>
      </c>
      <c r="U148" s="636">
        <f t="shared" si="87"/>
        <v>180207</v>
      </c>
      <c r="V148" s="636">
        <f t="shared" si="88"/>
        <v>886.31299999999999</v>
      </c>
      <c r="W148" s="636">
        <f t="shared" si="89"/>
        <v>89.277000000000001</v>
      </c>
      <c r="X148" s="636">
        <f t="shared" si="90"/>
        <v>176.92099999999999</v>
      </c>
      <c r="Y148" s="636">
        <f t="shared" si="91"/>
        <v>87.644000000000005</v>
      </c>
      <c r="Z148" s="636">
        <f t="shared" si="92"/>
        <v>92.563000000000002</v>
      </c>
      <c r="AA148" s="636">
        <f t="shared" si="93"/>
        <v>180.20699999999999</v>
      </c>
    </row>
    <row r="149" spans="1:27" ht="12.75" x14ac:dyDescent="0.2">
      <c r="A149" s="634" t="s">
        <v>201</v>
      </c>
      <c r="B149" s="635" t="s">
        <v>57</v>
      </c>
      <c r="C149" s="631">
        <v>2014</v>
      </c>
      <c r="D149" s="632">
        <v>41511799.000000007</v>
      </c>
      <c r="E149" s="632">
        <v>3848398</v>
      </c>
      <c r="F149" s="632">
        <v>7571766</v>
      </c>
      <c r="G149" s="632">
        <v>3723368</v>
      </c>
      <c r="H149" s="632">
        <v>3687598</v>
      </c>
      <c r="I149" s="632">
        <v>7410966</v>
      </c>
      <c r="J149" s="632">
        <v>41874941.999999993</v>
      </c>
      <c r="K149" s="632">
        <v>4020690</v>
      </c>
      <c r="L149" s="632">
        <v>7895764.9999999991</v>
      </c>
      <c r="M149" s="632">
        <v>3875075</v>
      </c>
      <c r="N149" s="632">
        <v>3799746</v>
      </c>
      <c r="O149" s="632">
        <v>7674821</v>
      </c>
      <c r="P149" s="636">
        <f t="shared" si="82"/>
        <v>83386741</v>
      </c>
      <c r="Q149" s="636">
        <f t="shared" si="83"/>
        <v>7869088</v>
      </c>
      <c r="R149" s="636">
        <f t="shared" si="84"/>
        <v>15467531</v>
      </c>
      <c r="S149" s="636">
        <f t="shared" si="85"/>
        <v>7598443</v>
      </c>
      <c r="T149" s="636">
        <f t="shared" si="86"/>
        <v>7487344</v>
      </c>
      <c r="U149" s="636">
        <f t="shared" si="87"/>
        <v>15085787</v>
      </c>
      <c r="V149" s="636">
        <f t="shared" si="88"/>
        <v>83386.740999999995</v>
      </c>
      <c r="W149" s="636">
        <f t="shared" si="89"/>
        <v>7869.0879999999997</v>
      </c>
      <c r="X149" s="636">
        <f t="shared" si="90"/>
        <v>15467.531000000001</v>
      </c>
      <c r="Y149" s="636">
        <f t="shared" si="91"/>
        <v>7598.4430000000002</v>
      </c>
      <c r="Z149" s="636">
        <f t="shared" si="92"/>
        <v>7487.3440000000001</v>
      </c>
      <c r="AA149" s="636">
        <f t="shared" si="93"/>
        <v>15085.787</v>
      </c>
    </row>
    <row r="150" spans="1:27" ht="12.75" x14ac:dyDescent="0.2">
      <c r="A150" s="634" t="s">
        <v>201</v>
      </c>
      <c r="B150" s="635" t="s">
        <v>60</v>
      </c>
      <c r="C150" s="631">
        <v>2014</v>
      </c>
      <c r="D150" s="632">
        <v>3273046.0000000005</v>
      </c>
      <c r="E150" s="632">
        <v>385559</v>
      </c>
      <c r="F150" s="632">
        <v>704149</v>
      </c>
      <c r="G150" s="632">
        <v>318590</v>
      </c>
      <c r="H150" s="632">
        <v>305827</v>
      </c>
      <c r="I150" s="632">
        <v>624417</v>
      </c>
      <c r="J150" s="632">
        <v>3263126</v>
      </c>
      <c r="K150" s="632">
        <v>400373</v>
      </c>
      <c r="L150" s="632">
        <v>728210</v>
      </c>
      <c r="M150" s="632">
        <v>327837</v>
      </c>
      <c r="N150" s="632">
        <v>310079</v>
      </c>
      <c r="O150" s="632">
        <v>637916</v>
      </c>
      <c r="P150" s="636">
        <f t="shared" si="82"/>
        <v>6536172</v>
      </c>
      <c r="Q150" s="636">
        <f t="shared" si="83"/>
        <v>785932</v>
      </c>
      <c r="R150" s="636">
        <f t="shared" si="84"/>
        <v>1432359</v>
      </c>
      <c r="S150" s="636">
        <f t="shared" si="85"/>
        <v>646427</v>
      </c>
      <c r="T150" s="636">
        <f t="shared" si="86"/>
        <v>615906</v>
      </c>
      <c r="U150" s="636">
        <f t="shared" si="87"/>
        <v>1262333</v>
      </c>
      <c r="V150" s="636">
        <f t="shared" si="88"/>
        <v>6536.1719999999996</v>
      </c>
      <c r="W150" s="636">
        <f t="shared" si="89"/>
        <v>785.93200000000002</v>
      </c>
      <c r="X150" s="636">
        <f t="shared" si="90"/>
        <v>1432.3589999999999</v>
      </c>
      <c r="Y150" s="636">
        <f t="shared" si="91"/>
        <v>646.42700000000002</v>
      </c>
      <c r="Z150" s="636">
        <f t="shared" si="92"/>
        <v>615.90599999999995</v>
      </c>
      <c r="AA150" s="636">
        <f t="shared" si="93"/>
        <v>1262.3330000000001</v>
      </c>
    </row>
    <row r="151" spans="1:27" ht="12.75" x14ac:dyDescent="0.2">
      <c r="A151" s="634" t="s">
        <v>201</v>
      </c>
      <c r="B151" s="635" t="s">
        <v>84</v>
      </c>
      <c r="C151" s="631">
        <v>2014</v>
      </c>
      <c r="D151" s="632">
        <v>39036277.000000007</v>
      </c>
      <c r="E151" s="632">
        <v>2640364</v>
      </c>
      <c r="F151" s="632">
        <v>5534287</v>
      </c>
      <c r="G151" s="632">
        <v>2893923</v>
      </c>
      <c r="H151" s="632">
        <v>3730091</v>
      </c>
      <c r="I151" s="632">
        <v>6624014</v>
      </c>
      <c r="J151" s="632">
        <v>39433946</v>
      </c>
      <c r="K151" s="632">
        <v>2754315</v>
      </c>
      <c r="L151" s="632">
        <v>5718014</v>
      </c>
      <c r="M151" s="632">
        <v>2963699</v>
      </c>
      <c r="N151" s="632">
        <v>3746093</v>
      </c>
      <c r="O151" s="632">
        <v>6709792</v>
      </c>
      <c r="P151" s="636">
        <f t="shared" si="82"/>
        <v>78470223</v>
      </c>
      <c r="Q151" s="636">
        <f t="shared" si="83"/>
        <v>5394679</v>
      </c>
      <c r="R151" s="636">
        <f t="shared" si="84"/>
        <v>11252301</v>
      </c>
      <c r="S151" s="636">
        <f t="shared" si="85"/>
        <v>5857622</v>
      </c>
      <c r="T151" s="636">
        <f t="shared" si="86"/>
        <v>7476184</v>
      </c>
      <c r="U151" s="636">
        <f t="shared" si="87"/>
        <v>13333806</v>
      </c>
      <c r="V151" s="636">
        <f t="shared" si="88"/>
        <v>78470.222999999998</v>
      </c>
      <c r="W151" s="636">
        <f t="shared" si="89"/>
        <v>5394.6790000000001</v>
      </c>
      <c r="X151" s="636">
        <f t="shared" si="90"/>
        <v>11252.300999999999</v>
      </c>
      <c r="Y151" s="636">
        <f t="shared" si="91"/>
        <v>5857.6220000000003</v>
      </c>
      <c r="Z151" s="636">
        <f t="shared" si="92"/>
        <v>7476.1840000000002</v>
      </c>
      <c r="AA151" s="636">
        <f t="shared" si="93"/>
        <v>13333.806</v>
      </c>
    </row>
    <row r="152" spans="1:27" ht="12.75" x14ac:dyDescent="0.2">
      <c r="A152" s="634" t="s">
        <v>201</v>
      </c>
      <c r="B152" s="635" t="s">
        <v>85</v>
      </c>
      <c r="C152" s="631">
        <v>2014</v>
      </c>
      <c r="D152" s="632">
        <v>17195918.999999996</v>
      </c>
      <c r="E152" s="632">
        <v>2038642</v>
      </c>
      <c r="F152" s="632">
        <v>3848899.0000000005</v>
      </c>
      <c r="G152" s="632">
        <v>1810257</v>
      </c>
      <c r="H152" s="632">
        <v>1578498</v>
      </c>
      <c r="I152" s="632">
        <v>3388755</v>
      </c>
      <c r="J152" s="632">
        <v>17572841</v>
      </c>
      <c r="K152" s="632">
        <v>2147941</v>
      </c>
      <c r="L152" s="632">
        <v>4047858.9999999995</v>
      </c>
      <c r="M152" s="632">
        <v>1899918</v>
      </c>
      <c r="N152" s="632">
        <v>1649590</v>
      </c>
      <c r="O152" s="632">
        <v>3549508</v>
      </c>
      <c r="P152" s="636">
        <f t="shared" si="82"/>
        <v>34768760</v>
      </c>
      <c r="Q152" s="636">
        <f t="shared" si="83"/>
        <v>4186583</v>
      </c>
      <c r="R152" s="636">
        <f t="shared" si="84"/>
        <v>7896758</v>
      </c>
      <c r="S152" s="636">
        <f t="shared" si="85"/>
        <v>3710175</v>
      </c>
      <c r="T152" s="636">
        <f t="shared" si="86"/>
        <v>3228088</v>
      </c>
      <c r="U152" s="636">
        <f t="shared" si="87"/>
        <v>6938263</v>
      </c>
      <c r="V152" s="636">
        <f t="shared" si="88"/>
        <v>34768.76</v>
      </c>
      <c r="W152" s="636">
        <f t="shared" si="89"/>
        <v>4186.5829999999996</v>
      </c>
      <c r="X152" s="636">
        <f t="shared" si="90"/>
        <v>7896.7579999999998</v>
      </c>
      <c r="Y152" s="636">
        <f t="shared" si="91"/>
        <v>3710.1750000000002</v>
      </c>
      <c r="Z152" s="636">
        <f t="shared" si="92"/>
        <v>3228.0880000000002</v>
      </c>
      <c r="AA152" s="636">
        <f t="shared" si="93"/>
        <v>6938.2629999999999</v>
      </c>
    </row>
    <row r="153" spans="1:27" ht="12.75" x14ac:dyDescent="0.2">
      <c r="A153" s="634" t="s">
        <v>201</v>
      </c>
      <c r="B153" s="635" t="s">
        <v>91</v>
      </c>
      <c r="C153" s="631">
        <v>2014</v>
      </c>
      <c r="D153" s="632">
        <v>3676989</v>
      </c>
      <c r="E153" s="632">
        <v>349451</v>
      </c>
      <c r="F153" s="632">
        <v>697932</v>
      </c>
      <c r="G153" s="632">
        <v>348481</v>
      </c>
      <c r="H153" s="632">
        <v>350539</v>
      </c>
      <c r="I153" s="632">
        <v>699020</v>
      </c>
      <c r="J153" s="632">
        <v>3827823</v>
      </c>
      <c r="K153" s="632">
        <v>363279</v>
      </c>
      <c r="L153" s="632">
        <v>720339</v>
      </c>
      <c r="M153" s="632">
        <v>357060</v>
      </c>
      <c r="N153" s="632">
        <v>358432</v>
      </c>
      <c r="O153" s="632">
        <v>715492</v>
      </c>
      <c r="P153" s="636">
        <f t="shared" si="82"/>
        <v>7504812</v>
      </c>
      <c r="Q153" s="636">
        <f t="shared" si="83"/>
        <v>712730</v>
      </c>
      <c r="R153" s="636">
        <f t="shared" si="84"/>
        <v>1418271</v>
      </c>
      <c r="S153" s="636">
        <f t="shared" si="85"/>
        <v>705541</v>
      </c>
      <c r="T153" s="636">
        <f t="shared" si="86"/>
        <v>708971</v>
      </c>
      <c r="U153" s="636">
        <f t="shared" si="87"/>
        <v>1414512</v>
      </c>
      <c r="V153" s="636">
        <f t="shared" si="88"/>
        <v>7504.8119999999999</v>
      </c>
      <c r="W153" s="636">
        <f t="shared" si="89"/>
        <v>712.73</v>
      </c>
      <c r="X153" s="636">
        <f t="shared" si="90"/>
        <v>1418.271</v>
      </c>
      <c r="Y153" s="636">
        <f t="shared" si="91"/>
        <v>705.54100000000005</v>
      </c>
      <c r="Z153" s="636">
        <f t="shared" si="92"/>
        <v>708.971</v>
      </c>
      <c r="AA153" s="636">
        <f t="shared" si="93"/>
        <v>1414.5119999999999</v>
      </c>
    </row>
    <row r="154" spans="1:27" ht="12.75" x14ac:dyDescent="0.2">
      <c r="A154" s="634" t="s">
        <v>201</v>
      </c>
      <c r="B154" s="635" t="s">
        <v>95</v>
      </c>
      <c r="C154" s="631">
        <v>2014</v>
      </c>
      <c r="D154" s="632">
        <v>1400028.9999999998</v>
      </c>
      <c r="E154" s="632">
        <v>119522</v>
      </c>
      <c r="F154" s="632">
        <v>232722</v>
      </c>
      <c r="G154" s="632">
        <v>113200</v>
      </c>
      <c r="H154" s="632">
        <v>118397</v>
      </c>
      <c r="I154" s="632">
        <v>231597</v>
      </c>
      <c r="J154" s="632">
        <v>2079344</v>
      </c>
      <c r="K154" s="632">
        <v>124549</v>
      </c>
      <c r="L154" s="632">
        <v>245985</v>
      </c>
      <c r="M154" s="632">
        <v>121436</v>
      </c>
      <c r="N154" s="632">
        <v>156042</v>
      </c>
      <c r="O154" s="632">
        <v>277478</v>
      </c>
      <c r="P154" s="636">
        <f t="shared" si="82"/>
        <v>3479373</v>
      </c>
      <c r="Q154" s="636">
        <f t="shared" si="83"/>
        <v>244071</v>
      </c>
      <c r="R154" s="636">
        <f t="shared" si="84"/>
        <v>478707</v>
      </c>
      <c r="S154" s="636">
        <f t="shared" si="85"/>
        <v>234636</v>
      </c>
      <c r="T154" s="636">
        <f t="shared" si="86"/>
        <v>274439</v>
      </c>
      <c r="U154" s="636">
        <f t="shared" si="87"/>
        <v>509075</v>
      </c>
      <c r="V154" s="636">
        <f t="shared" si="88"/>
        <v>3479.373</v>
      </c>
      <c r="W154" s="636">
        <f t="shared" si="89"/>
        <v>244.071</v>
      </c>
      <c r="X154" s="636">
        <f t="shared" si="90"/>
        <v>478.70699999999999</v>
      </c>
      <c r="Y154" s="636">
        <f t="shared" si="91"/>
        <v>234.636</v>
      </c>
      <c r="Z154" s="636">
        <f t="shared" si="92"/>
        <v>274.43900000000002</v>
      </c>
      <c r="AA154" s="636">
        <f t="shared" si="93"/>
        <v>509.07499999999999</v>
      </c>
    </row>
    <row r="155" spans="1:27" ht="12.75" x14ac:dyDescent="0.2">
      <c r="A155" s="634" t="s">
        <v>201</v>
      </c>
      <c r="B155" s="635" t="s">
        <v>99</v>
      </c>
      <c r="C155" s="631">
        <v>2014</v>
      </c>
      <c r="D155" s="632">
        <v>2445182.0000000005</v>
      </c>
      <c r="E155" s="632">
        <v>188655</v>
      </c>
      <c r="F155" s="632">
        <v>421236</v>
      </c>
      <c r="G155" s="632">
        <v>232581</v>
      </c>
      <c r="H155" s="632">
        <v>269712</v>
      </c>
      <c r="I155" s="632">
        <v>502293</v>
      </c>
      <c r="J155" s="632">
        <v>2520727.0000000005</v>
      </c>
      <c r="K155" s="632">
        <v>183560</v>
      </c>
      <c r="L155" s="632">
        <v>402522</v>
      </c>
      <c r="M155" s="632">
        <v>218962</v>
      </c>
      <c r="N155" s="632">
        <v>246453</v>
      </c>
      <c r="O155" s="632">
        <v>465415</v>
      </c>
      <c r="P155" s="636">
        <f t="shared" si="82"/>
        <v>4965909.0000000009</v>
      </c>
      <c r="Q155" s="636">
        <f t="shared" si="83"/>
        <v>372215</v>
      </c>
      <c r="R155" s="636">
        <f t="shared" si="84"/>
        <v>823758</v>
      </c>
      <c r="S155" s="636">
        <f t="shared" si="85"/>
        <v>451543</v>
      </c>
      <c r="T155" s="636">
        <f t="shared" si="86"/>
        <v>516165</v>
      </c>
      <c r="U155" s="636">
        <f t="shared" si="87"/>
        <v>967708</v>
      </c>
      <c r="V155" s="636">
        <f t="shared" si="88"/>
        <v>4965.9090000000006</v>
      </c>
      <c r="W155" s="636">
        <f t="shared" si="89"/>
        <v>372.21499999999997</v>
      </c>
      <c r="X155" s="636">
        <f t="shared" si="90"/>
        <v>823.75800000000004</v>
      </c>
      <c r="Y155" s="636">
        <f t="shared" si="91"/>
        <v>451.54300000000001</v>
      </c>
      <c r="Z155" s="636">
        <f t="shared" si="92"/>
        <v>516.16499999999996</v>
      </c>
      <c r="AA155" s="636">
        <f t="shared" si="93"/>
        <v>967.70799999999997</v>
      </c>
    </row>
    <row r="156" spans="1:27" ht="12.75" x14ac:dyDescent="0.2">
      <c r="A156" s="634" t="s">
        <v>201</v>
      </c>
      <c r="B156" s="635" t="s">
        <v>102</v>
      </c>
      <c r="C156" s="631">
        <v>2014</v>
      </c>
      <c r="D156" s="632">
        <v>3144593.0000000009</v>
      </c>
      <c r="E156" s="632">
        <v>280726</v>
      </c>
      <c r="F156" s="632">
        <v>543873</v>
      </c>
      <c r="G156" s="632">
        <v>263147</v>
      </c>
      <c r="H156" s="632">
        <v>277338</v>
      </c>
      <c r="I156" s="632">
        <v>540485</v>
      </c>
      <c r="J156" s="632">
        <v>3108855</v>
      </c>
      <c r="K156" s="632">
        <v>295215</v>
      </c>
      <c r="L156" s="632">
        <v>563707</v>
      </c>
      <c r="M156" s="632">
        <v>268492</v>
      </c>
      <c r="N156" s="632">
        <v>266666</v>
      </c>
      <c r="O156" s="632">
        <v>535158</v>
      </c>
      <c r="P156" s="636">
        <f t="shared" si="82"/>
        <v>6253448.0000000009</v>
      </c>
      <c r="Q156" s="636">
        <f t="shared" si="83"/>
        <v>575941</v>
      </c>
      <c r="R156" s="636">
        <f t="shared" si="84"/>
        <v>1107580</v>
      </c>
      <c r="S156" s="636">
        <f t="shared" si="85"/>
        <v>531639</v>
      </c>
      <c r="T156" s="636">
        <f t="shared" si="86"/>
        <v>544004</v>
      </c>
      <c r="U156" s="636">
        <f t="shared" si="87"/>
        <v>1075643</v>
      </c>
      <c r="V156" s="636">
        <f t="shared" si="88"/>
        <v>6253.4480000000012</v>
      </c>
      <c r="W156" s="636">
        <f t="shared" si="89"/>
        <v>575.94100000000003</v>
      </c>
      <c r="X156" s="636">
        <f t="shared" si="90"/>
        <v>1107.58</v>
      </c>
      <c r="Y156" s="636">
        <f t="shared" si="91"/>
        <v>531.63900000000001</v>
      </c>
      <c r="Z156" s="636">
        <f t="shared" si="92"/>
        <v>544.00400000000002</v>
      </c>
      <c r="AA156" s="636">
        <f t="shared" si="93"/>
        <v>1075.643</v>
      </c>
    </row>
    <row r="157" spans="1:27" ht="12.75" x14ac:dyDescent="0.2">
      <c r="A157" s="634" t="s">
        <v>201</v>
      </c>
      <c r="B157" s="635" t="s">
        <v>120</v>
      </c>
      <c r="C157" s="631">
        <v>2014</v>
      </c>
      <c r="D157" s="632">
        <v>16930150</v>
      </c>
      <c r="E157" s="632">
        <v>1403542</v>
      </c>
      <c r="F157" s="632">
        <v>2868698.9999999995</v>
      </c>
      <c r="G157" s="632">
        <v>1465157</v>
      </c>
      <c r="H157" s="632">
        <v>1508693</v>
      </c>
      <c r="I157" s="632">
        <v>2973850</v>
      </c>
      <c r="J157" s="632">
        <v>16562758.000000002</v>
      </c>
      <c r="K157" s="632">
        <v>1473896</v>
      </c>
      <c r="L157" s="632">
        <v>3025064</v>
      </c>
      <c r="M157" s="632">
        <v>1551168</v>
      </c>
      <c r="N157" s="632">
        <v>1571312</v>
      </c>
      <c r="O157" s="632">
        <v>3122480</v>
      </c>
      <c r="P157" s="636">
        <f t="shared" si="82"/>
        <v>33492908</v>
      </c>
      <c r="Q157" s="636">
        <f t="shared" si="83"/>
        <v>2877438</v>
      </c>
      <c r="R157" s="636">
        <f t="shared" si="84"/>
        <v>5893763</v>
      </c>
      <c r="S157" s="636">
        <f t="shared" si="85"/>
        <v>3016325</v>
      </c>
      <c r="T157" s="636">
        <f t="shared" si="86"/>
        <v>3080005</v>
      </c>
      <c r="U157" s="636">
        <f t="shared" si="87"/>
        <v>6096330</v>
      </c>
      <c r="V157" s="636">
        <f t="shared" si="88"/>
        <v>33492.908000000003</v>
      </c>
      <c r="W157" s="636">
        <f t="shared" si="89"/>
        <v>2877.4380000000001</v>
      </c>
      <c r="X157" s="636">
        <f t="shared" si="90"/>
        <v>5893.7629999999999</v>
      </c>
      <c r="Y157" s="636">
        <f t="shared" si="91"/>
        <v>3016.3249999999998</v>
      </c>
      <c r="Z157" s="636">
        <f t="shared" si="92"/>
        <v>3080.0050000000001</v>
      </c>
      <c r="AA157" s="636">
        <f t="shared" si="93"/>
        <v>6096.33</v>
      </c>
    </row>
    <row r="158" spans="1:27" ht="12.75" x14ac:dyDescent="0.2">
      <c r="A158" s="634" t="s">
        <v>201</v>
      </c>
      <c r="B158" s="635" t="s">
        <v>133</v>
      </c>
      <c r="C158" s="631">
        <v>2014</v>
      </c>
      <c r="D158" s="632">
        <v>1387213</v>
      </c>
      <c r="E158" s="632">
        <v>114212</v>
      </c>
      <c r="F158" s="632">
        <v>237702</v>
      </c>
      <c r="G158" s="632">
        <v>123490</v>
      </c>
      <c r="H158" s="632">
        <v>151882</v>
      </c>
      <c r="I158" s="632">
        <v>275372</v>
      </c>
      <c r="J158" s="632">
        <v>2539278.0000000005</v>
      </c>
      <c r="K158" s="632">
        <v>119731</v>
      </c>
      <c r="L158" s="632">
        <v>282523</v>
      </c>
      <c r="M158" s="632">
        <v>162792</v>
      </c>
      <c r="N158" s="632">
        <v>384373</v>
      </c>
      <c r="O158" s="632">
        <v>547165</v>
      </c>
      <c r="P158" s="636">
        <f t="shared" si="82"/>
        <v>3926491.0000000005</v>
      </c>
      <c r="Q158" s="636">
        <f t="shared" si="83"/>
        <v>233943</v>
      </c>
      <c r="R158" s="636">
        <f t="shared" si="84"/>
        <v>520225</v>
      </c>
      <c r="S158" s="636">
        <f t="shared" si="85"/>
        <v>286282</v>
      </c>
      <c r="T158" s="636">
        <f t="shared" si="86"/>
        <v>536255</v>
      </c>
      <c r="U158" s="636">
        <f t="shared" si="87"/>
        <v>822537</v>
      </c>
      <c r="V158" s="636">
        <f t="shared" si="88"/>
        <v>3926.4910000000004</v>
      </c>
      <c r="W158" s="636">
        <f t="shared" si="89"/>
        <v>233.94300000000001</v>
      </c>
      <c r="X158" s="636">
        <f t="shared" si="90"/>
        <v>520.22500000000002</v>
      </c>
      <c r="Y158" s="636">
        <f t="shared" si="91"/>
        <v>286.28199999999998</v>
      </c>
      <c r="Z158" s="636">
        <f t="shared" si="92"/>
        <v>536.255</v>
      </c>
      <c r="AA158" s="636">
        <f t="shared" si="93"/>
        <v>822.53700000000003</v>
      </c>
    </row>
    <row r="159" spans="1:27" ht="12.75" x14ac:dyDescent="0.2">
      <c r="A159" s="634" t="s">
        <v>201</v>
      </c>
      <c r="B159" s="635" t="s">
        <v>144</v>
      </c>
      <c r="C159" s="631">
        <v>2014</v>
      </c>
      <c r="D159" s="632">
        <v>532831</v>
      </c>
      <c r="E159" s="632">
        <v>42136</v>
      </c>
      <c r="F159" s="632">
        <v>72839</v>
      </c>
      <c r="G159" s="632">
        <v>30703</v>
      </c>
      <c r="H159" s="632">
        <v>37223</v>
      </c>
      <c r="I159" s="632">
        <v>67926</v>
      </c>
      <c r="J159" s="632">
        <v>1735090.0000000002</v>
      </c>
      <c r="K159" s="632">
        <v>50386</v>
      </c>
      <c r="L159" s="632">
        <v>105765</v>
      </c>
      <c r="M159" s="632">
        <v>55379</v>
      </c>
      <c r="N159" s="632">
        <v>167869</v>
      </c>
      <c r="O159" s="632">
        <v>223248</v>
      </c>
      <c r="P159" s="636">
        <f t="shared" si="82"/>
        <v>2267921</v>
      </c>
      <c r="Q159" s="636">
        <f t="shared" si="83"/>
        <v>92522</v>
      </c>
      <c r="R159" s="636">
        <f t="shared" si="84"/>
        <v>178604</v>
      </c>
      <c r="S159" s="636">
        <f t="shared" si="85"/>
        <v>86082</v>
      </c>
      <c r="T159" s="636">
        <f t="shared" si="86"/>
        <v>205092</v>
      </c>
      <c r="U159" s="636">
        <f t="shared" si="87"/>
        <v>291174</v>
      </c>
      <c r="V159" s="636">
        <f t="shared" si="88"/>
        <v>2267.9209999999998</v>
      </c>
      <c r="W159" s="636">
        <f t="shared" si="89"/>
        <v>92.522000000000006</v>
      </c>
      <c r="X159" s="636">
        <f t="shared" si="90"/>
        <v>178.60400000000001</v>
      </c>
      <c r="Y159" s="636">
        <f t="shared" si="91"/>
        <v>86.081999999999994</v>
      </c>
      <c r="Z159" s="636">
        <f t="shared" si="92"/>
        <v>205.09200000000001</v>
      </c>
      <c r="AA159" s="636">
        <f t="shared" si="93"/>
        <v>291.17399999999998</v>
      </c>
    </row>
    <row r="160" spans="1:27" ht="12.75" x14ac:dyDescent="0.2">
      <c r="A160" s="634" t="s">
        <v>201</v>
      </c>
      <c r="B160" s="635" t="s">
        <v>156</v>
      </c>
      <c r="C160" s="631">
        <v>2014</v>
      </c>
      <c r="D160" s="632">
        <v>12378752</v>
      </c>
      <c r="E160" s="632">
        <v>1157103</v>
      </c>
      <c r="F160" s="632">
        <v>2058387.0000000002</v>
      </c>
      <c r="G160" s="632">
        <v>901284</v>
      </c>
      <c r="H160" s="632">
        <v>1088688</v>
      </c>
      <c r="I160" s="632">
        <v>1989972</v>
      </c>
      <c r="J160" s="632">
        <v>16990675</v>
      </c>
      <c r="K160" s="632">
        <v>1377424</v>
      </c>
      <c r="L160" s="632">
        <v>2607596</v>
      </c>
      <c r="M160" s="632">
        <v>1230172</v>
      </c>
      <c r="N160" s="632">
        <v>1341980</v>
      </c>
      <c r="O160" s="632">
        <v>2572152</v>
      </c>
      <c r="P160" s="636">
        <f t="shared" si="82"/>
        <v>29369427</v>
      </c>
      <c r="Q160" s="636">
        <f t="shared" si="83"/>
        <v>2534527</v>
      </c>
      <c r="R160" s="636">
        <f t="shared" si="84"/>
        <v>4665983</v>
      </c>
      <c r="S160" s="636">
        <f t="shared" si="85"/>
        <v>2131456</v>
      </c>
      <c r="T160" s="636">
        <f t="shared" si="86"/>
        <v>2430668</v>
      </c>
      <c r="U160" s="636">
        <f t="shared" si="87"/>
        <v>4562124</v>
      </c>
      <c r="V160" s="636">
        <f t="shared" si="88"/>
        <v>29369.427</v>
      </c>
      <c r="W160" s="636">
        <f t="shared" si="89"/>
        <v>2534.527</v>
      </c>
      <c r="X160" s="636">
        <f t="shared" si="90"/>
        <v>4665.9830000000002</v>
      </c>
      <c r="Y160" s="636">
        <f t="shared" si="91"/>
        <v>2131.4560000000001</v>
      </c>
      <c r="Z160" s="636">
        <f t="shared" si="92"/>
        <v>2430.6680000000001</v>
      </c>
      <c r="AA160" s="636">
        <f t="shared" si="93"/>
        <v>4562.1239999999998</v>
      </c>
    </row>
    <row r="161" spans="1:27" ht="12.75" x14ac:dyDescent="0.2">
      <c r="A161" s="634" t="s">
        <v>201</v>
      </c>
      <c r="B161" s="635" t="s">
        <v>242</v>
      </c>
      <c r="C161" s="631">
        <v>2014</v>
      </c>
      <c r="D161" s="632">
        <v>19318114</v>
      </c>
      <c r="E161" s="632">
        <v>2355429</v>
      </c>
      <c r="F161" s="632">
        <v>4403191</v>
      </c>
      <c r="G161" s="632">
        <v>2047762</v>
      </c>
      <c r="H161" s="632">
        <v>1763021</v>
      </c>
      <c r="I161" s="632">
        <v>3810783</v>
      </c>
      <c r="J161" s="632">
        <v>19445974</v>
      </c>
      <c r="K161" s="632">
        <v>2419310</v>
      </c>
      <c r="L161" s="632">
        <v>4516507</v>
      </c>
      <c r="M161" s="632">
        <v>2097197</v>
      </c>
      <c r="N161" s="632">
        <v>1795904</v>
      </c>
      <c r="O161" s="632">
        <v>3893101</v>
      </c>
      <c r="P161" s="636">
        <f t="shared" si="82"/>
        <v>38764088</v>
      </c>
      <c r="Q161" s="636">
        <f t="shared" si="83"/>
        <v>4774739</v>
      </c>
      <c r="R161" s="636">
        <f t="shared" si="84"/>
        <v>8919698</v>
      </c>
      <c r="S161" s="636">
        <f t="shared" si="85"/>
        <v>4144959</v>
      </c>
      <c r="T161" s="636">
        <f t="shared" si="86"/>
        <v>3558925</v>
      </c>
      <c r="U161" s="636">
        <f t="shared" si="87"/>
        <v>7703884</v>
      </c>
      <c r="V161" s="636">
        <f t="shared" si="88"/>
        <v>38764.088000000003</v>
      </c>
      <c r="W161" s="636">
        <f t="shared" si="89"/>
        <v>4774.7389999999996</v>
      </c>
      <c r="X161" s="636">
        <f t="shared" si="90"/>
        <v>8919.6980000000003</v>
      </c>
      <c r="Y161" s="636">
        <f t="shared" si="91"/>
        <v>4144.9589999999998</v>
      </c>
      <c r="Z161" s="636">
        <f t="shared" si="92"/>
        <v>3558.9250000000002</v>
      </c>
      <c r="AA161" s="636">
        <f t="shared" si="93"/>
        <v>7703.884</v>
      </c>
    </row>
    <row r="162" spans="1:27" ht="12.75" x14ac:dyDescent="0.2">
      <c r="A162" s="634" t="s">
        <v>201</v>
      </c>
      <c r="B162" s="635" t="s">
        <v>173</v>
      </c>
      <c r="C162" s="631">
        <v>2014</v>
      </c>
      <c r="D162" s="632">
        <v>10790654.999999996</v>
      </c>
      <c r="E162" s="632">
        <v>1240029</v>
      </c>
      <c r="F162" s="632">
        <v>2362430.0000000005</v>
      </c>
      <c r="G162" s="632">
        <v>1122401</v>
      </c>
      <c r="H162" s="632">
        <v>965307</v>
      </c>
      <c r="I162" s="632">
        <v>2087708</v>
      </c>
      <c r="J162" s="632">
        <v>11195962</v>
      </c>
      <c r="K162" s="632">
        <v>1303463</v>
      </c>
      <c r="L162" s="632">
        <v>2498415</v>
      </c>
      <c r="M162" s="632">
        <v>1194952</v>
      </c>
      <c r="N162" s="632">
        <v>1037646.9999999999</v>
      </c>
      <c r="O162" s="632">
        <v>2232599</v>
      </c>
      <c r="P162" s="636">
        <f t="shared" si="82"/>
        <v>21986616.999999996</v>
      </c>
      <c r="Q162" s="636">
        <f t="shared" si="83"/>
        <v>2543492</v>
      </c>
      <c r="R162" s="636">
        <f t="shared" si="84"/>
        <v>4860845</v>
      </c>
      <c r="S162" s="636">
        <f t="shared" si="85"/>
        <v>2317353</v>
      </c>
      <c r="T162" s="636">
        <f t="shared" si="86"/>
        <v>2002954</v>
      </c>
      <c r="U162" s="636">
        <f t="shared" si="87"/>
        <v>4320307</v>
      </c>
      <c r="V162" s="636">
        <f t="shared" si="88"/>
        <v>21986.616999999995</v>
      </c>
      <c r="W162" s="636">
        <f t="shared" si="89"/>
        <v>2543.4920000000002</v>
      </c>
      <c r="X162" s="636">
        <f t="shared" si="90"/>
        <v>4860.8450000000003</v>
      </c>
      <c r="Y162" s="636">
        <f t="shared" si="91"/>
        <v>2317.3530000000001</v>
      </c>
      <c r="Z162" s="636">
        <f t="shared" si="92"/>
        <v>2002.954</v>
      </c>
      <c r="AA162" s="636">
        <f t="shared" si="93"/>
        <v>4320.3069999999998</v>
      </c>
    </row>
    <row r="163" spans="1:27" ht="12.75" x14ac:dyDescent="0.2">
      <c r="A163" s="634" t="s">
        <v>201</v>
      </c>
      <c r="B163" s="635" t="s">
        <v>181</v>
      </c>
      <c r="C163" s="631">
        <v>2014</v>
      </c>
      <c r="D163" s="632">
        <v>5609727.0000000019</v>
      </c>
      <c r="E163" s="632">
        <v>383876</v>
      </c>
      <c r="F163" s="632">
        <v>791426.99999999988</v>
      </c>
      <c r="G163" s="632">
        <v>407551</v>
      </c>
      <c r="H163" s="632">
        <v>480698</v>
      </c>
      <c r="I163" s="632">
        <v>888249</v>
      </c>
      <c r="J163" s="632">
        <v>5507173.0000000009</v>
      </c>
      <c r="K163" s="632">
        <v>403429</v>
      </c>
      <c r="L163" s="632">
        <v>832965.99999999988</v>
      </c>
      <c r="M163" s="632">
        <v>429537</v>
      </c>
      <c r="N163" s="632">
        <v>501631</v>
      </c>
      <c r="O163" s="632">
        <v>931168</v>
      </c>
      <c r="P163" s="636">
        <f t="shared" si="82"/>
        <v>11116900.000000004</v>
      </c>
      <c r="Q163" s="636">
        <f t="shared" si="83"/>
        <v>787305</v>
      </c>
      <c r="R163" s="636">
        <f t="shared" si="84"/>
        <v>1624392.9999999998</v>
      </c>
      <c r="S163" s="636">
        <f t="shared" si="85"/>
        <v>837088</v>
      </c>
      <c r="T163" s="636">
        <f t="shared" si="86"/>
        <v>982329</v>
      </c>
      <c r="U163" s="636">
        <f t="shared" si="87"/>
        <v>1819417</v>
      </c>
      <c r="V163" s="636">
        <f t="shared" si="88"/>
        <v>11116.900000000003</v>
      </c>
      <c r="W163" s="636">
        <f t="shared" si="89"/>
        <v>787.30499999999995</v>
      </c>
      <c r="X163" s="636">
        <f t="shared" si="90"/>
        <v>1624.3929999999998</v>
      </c>
      <c r="Y163" s="636">
        <f t="shared" si="91"/>
        <v>837.08799999999997</v>
      </c>
      <c r="Z163" s="636">
        <f t="shared" si="92"/>
        <v>982.32899999999995</v>
      </c>
      <c r="AA163" s="636">
        <f t="shared" si="93"/>
        <v>1819.4169999999999</v>
      </c>
    </row>
    <row r="164" spans="1:27" ht="12.75" x14ac:dyDescent="0.2">
      <c r="A164" s="634" t="s">
        <v>201</v>
      </c>
      <c r="B164" s="635" t="s">
        <v>187</v>
      </c>
      <c r="C164" s="631">
        <v>2014</v>
      </c>
      <c r="D164" s="632">
        <v>2854291</v>
      </c>
      <c r="E164" s="632">
        <v>154166</v>
      </c>
      <c r="F164" s="632">
        <v>329607</v>
      </c>
      <c r="G164" s="632">
        <v>175441</v>
      </c>
      <c r="H164" s="632">
        <v>278618</v>
      </c>
      <c r="I164" s="632">
        <v>454059</v>
      </c>
      <c r="J164" s="632">
        <v>6591329.9999999972</v>
      </c>
      <c r="K164" s="632">
        <v>157065</v>
      </c>
      <c r="L164" s="632">
        <v>412955</v>
      </c>
      <c r="M164" s="632">
        <v>255890</v>
      </c>
      <c r="N164" s="632">
        <v>629352</v>
      </c>
      <c r="O164" s="632">
        <v>885242</v>
      </c>
      <c r="P164" s="636">
        <f t="shared" si="82"/>
        <v>9445620.9999999963</v>
      </c>
      <c r="Q164" s="636">
        <f t="shared" si="83"/>
        <v>311231</v>
      </c>
      <c r="R164" s="636">
        <f t="shared" si="84"/>
        <v>742562</v>
      </c>
      <c r="S164" s="636">
        <f t="shared" si="85"/>
        <v>431331</v>
      </c>
      <c r="T164" s="636">
        <f t="shared" si="86"/>
        <v>907970</v>
      </c>
      <c r="U164" s="636">
        <f t="shared" si="87"/>
        <v>1339301</v>
      </c>
      <c r="V164" s="636">
        <f t="shared" si="88"/>
        <v>9445.6209999999955</v>
      </c>
      <c r="W164" s="636">
        <f t="shared" si="89"/>
        <v>311.23099999999999</v>
      </c>
      <c r="X164" s="636">
        <f t="shared" si="90"/>
        <v>742.56200000000001</v>
      </c>
      <c r="Y164" s="636">
        <f t="shared" si="91"/>
        <v>431.33100000000002</v>
      </c>
      <c r="Z164" s="636">
        <f t="shared" si="92"/>
        <v>907.97</v>
      </c>
      <c r="AA164" s="636">
        <f t="shared" si="93"/>
        <v>1339.3009999999999</v>
      </c>
    </row>
    <row r="165" spans="1:27" ht="12.75" x14ac:dyDescent="0.2">
      <c r="A165" s="634" t="s">
        <v>201</v>
      </c>
      <c r="B165" s="635" t="s">
        <v>196</v>
      </c>
      <c r="C165" s="631">
        <v>2014</v>
      </c>
      <c r="D165" s="632">
        <v>12382834.000000004</v>
      </c>
      <c r="E165" s="632">
        <v>1538995</v>
      </c>
      <c r="F165" s="632">
        <v>2995550</v>
      </c>
      <c r="G165" s="632">
        <v>1456555</v>
      </c>
      <c r="H165" s="632">
        <v>1353836</v>
      </c>
      <c r="I165" s="632">
        <v>2810391</v>
      </c>
      <c r="J165" s="632">
        <v>12585674</v>
      </c>
      <c r="K165" s="632">
        <v>1602033</v>
      </c>
      <c r="L165" s="632">
        <v>3113370</v>
      </c>
      <c r="M165" s="632">
        <v>1511337</v>
      </c>
      <c r="N165" s="632">
        <v>1396131</v>
      </c>
      <c r="O165" s="632">
        <v>2907468</v>
      </c>
      <c r="P165" s="636">
        <f t="shared" si="82"/>
        <v>24968508.000000004</v>
      </c>
      <c r="Q165" s="636">
        <f t="shared" si="83"/>
        <v>3141028</v>
      </c>
      <c r="R165" s="636">
        <f t="shared" si="84"/>
        <v>6108920</v>
      </c>
      <c r="S165" s="636">
        <f t="shared" si="85"/>
        <v>2967892</v>
      </c>
      <c r="T165" s="636">
        <f t="shared" si="86"/>
        <v>2749967</v>
      </c>
      <c r="U165" s="636">
        <f t="shared" si="87"/>
        <v>5717859</v>
      </c>
      <c r="V165" s="636">
        <f t="shared" si="88"/>
        <v>24968.508000000005</v>
      </c>
      <c r="W165" s="636">
        <f t="shared" si="89"/>
        <v>3141.0279999999998</v>
      </c>
      <c r="X165" s="636">
        <f t="shared" si="90"/>
        <v>6108.92</v>
      </c>
      <c r="Y165" s="636">
        <f t="shared" si="91"/>
        <v>2967.8919999999998</v>
      </c>
      <c r="Z165" s="636">
        <f t="shared" si="92"/>
        <v>2749.9670000000001</v>
      </c>
      <c r="AA165" s="636">
        <f t="shared" si="93"/>
        <v>5717.8590000000004</v>
      </c>
    </row>
    <row r="166" spans="1:27" ht="12.75" x14ac:dyDescent="0.2">
      <c r="A166" s="634" t="s">
        <v>579</v>
      </c>
      <c r="B166" s="635" t="s">
        <v>78</v>
      </c>
      <c r="C166" s="631">
        <v>2014</v>
      </c>
      <c r="P166" s="636"/>
      <c r="Q166" s="636"/>
      <c r="R166" s="636"/>
      <c r="S166" s="636"/>
      <c r="T166" s="636"/>
      <c r="U166" s="636"/>
      <c r="V166" s="636"/>
      <c r="W166" s="636"/>
      <c r="X166" s="636"/>
      <c r="Y166" s="636"/>
      <c r="Z166" s="636"/>
      <c r="AA166" s="636"/>
    </row>
    <row r="167" spans="1:27" ht="12.75" x14ac:dyDescent="0.2">
      <c r="A167" s="634" t="s">
        <v>202</v>
      </c>
      <c r="B167" s="635" t="s">
        <v>5</v>
      </c>
      <c r="C167" s="631">
        <v>2014</v>
      </c>
      <c r="D167" s="632">
        <v>15422820</v>
      </c>
      <c r="E167" s="632">
        <v>2233719</v>
      </c>
      <c r="F167" s="632">
        <v>4086509</v>
      </c>
      <c r="G167" s="632">
        <v>1852790</v>
      </c>
      <c r="H167" s="632">
        <v>1376477</v>
      </c>
      <c r="I167" s="632">
        <v>3229267</v>
      </c>
      <c r="J167" s="632">
        <v>15857698</v>
      </c>
      <c r="K167" s="632">
        <v>2335653</v>
      </c>
      <c r="L167" s="632">
        <v>4274919</v>
      </c>
      <c r="M167" s="632">
        <v>1939266</v>
      </c>
      <c r="N167" s="632">
        <v>1428871</v>
      </c>
      <c r="O167" s="632">
        <v>3368137</v>
      </c>
      <c r="P167" s="636">
        <f t="shared" ref="P167:P199" si="94">SUM(D167,J167)</f>
        <v>31280518</v>
      </c>
      <c r="Q167" s="636">
        <f t="shared" ref="Q167:Q199" si="95">SUM(E167,K167)</f>
        <v>4569372</v>
      </c>
      <c r="R167" s="636">
        <f t="shared" ref="R167:R199" si="96">SUM(F167,L167)</f>
        <v>8361428</v>
      </c>
      <c r="S167" s="636">
        <f t="shared" ref="S167:S199" si="97">SUM(G167,M167)</f>
        <v>3792056</v>
      </c>
      <c r="T167" s="636">
        <f t="shared" ref="T167:T199" si="98">SUM(H167,N167)</f>
        <v>2805348</v>
      </c>
      <c r="U167" s="636">
        <f t="shared" ref="U167:U199" si="99">SUM(I167,O167)</f>
        <v>6597404</v>
      </c>
      <c r="V167" s="636">
        <f t="shared" ref="V167:V199" si="100">P167/1000</f>
        <v>31280.518</v>
      </c>
      <c r="W167" s="636">
        <f t="shared" ref="W167:W199" si="101">Q167/1000</f>
        <v>4569.3720000000003</v>
      </c>
      <c r="X167" s="636">
        <f t="shared" ref="X167:X199" si="102">R167/1000</f>
        <v>8361.4279999999999</v>
      </c>
      <c r="Y167" s="636">
        <f t="shared" ref="Y167:Y199" si="103">S167/1000</f>
        <v>3792.056</v>
      </c>
      <c r="Z167" s="636">
        <f t="shared" ref="Z167:Z199" si="104">T167/1000</f>
        <v>2805.348</v>
      </c>
      <c r="AA167" s="636">
        <f t="shared" ref="AA167:AA199" si="105">U167/1000</f>
        <v>6597.4040000000005</v>
      </c>
    </row>
    <row r="168" spans="1:27" ht="12.75" x14ac:dyDescent="0.2">
      <c r="A168" s="634" t="s">
        <v>202</v>
      </c>
      <c r="B168" s="635" t="s">
        <v>18</v>
      </c>
      <c r="C168" s="631">
        <v>2014</v>
      </c>
      <c r="D168" s="632">
        <v>78362971.000000015</v>
      </c>
      <c r="E168" s="632">
        <v>7917068</v>
      </c>
      <c r="F168" s="632">
        <v>15795393</v>
      </c>
      <c r="G168" s="632">
        <v>7878325</v>
      </c>
      <c r="H168" s="632">
        <v>7623049</v>
      </c>
      <c r="I168" s="632">
        <v>15501374</v>
      </c>
      <c r="J168" s="632">
        <v>80149600.000000015</v>
      </c>
      <c r="K168" s="632">
        <v>8282892</v>
      </c>
      <c r="L168" s="632">
        <v>16486190.000000002</v>
      </c>
      <c r="M168" s="632">
        <v>8203298.0000000009</v>
      </c>
      <c r="N168" s="632">
        <v>7707558</v>
      </c>
      <c r="O168" s="632">
        <v>15910856</v>
      </c>
      <c r="P168" s="636">
        <f t="shared" si="94"/>
        <v>158512571.00000003</v>
      </c>
      <c r="Q168" s="636">
        <f t="shared" si="95"/>
        <v>16199960</v>
      </c>
      <c r="R168" s="636">
        <f t="shared" si="96"/>
        <v>32281583</v>
      </c>
      <c r="S168" s="636">
        <f t="shared" si="97"/>
        <v>16081623</v>
      </c>
      <c r="T168" s="636">
        <f t="shared" si="98"/>
        <v>15330607</v>
      </c>
      <c r="U168" s="636">
        <f t="shared" si="99"/>
        <v>31412230</v>
      </c>
      <c r="V168" s="636">
        <f t="shared" si="100"/>
        <v>158512.57100000003</v>
      </c>
      <c r="W168" s="636">
        <f t="shared" si="101"/>
        <v>16199.96</v>
      </c>
      <c r="X168" s="636">
        <f t="shared" si="102"/>
        <v>32281.582999999999</v>
      </c>
      <c r="Y168" s="636">
        <f t="shared" si="103"/>
        <v>16081.623</v>
      </c>
      <c r="Z168" s="636">
        <f t="shared" si="104"/>
        <v>15330.607</v>
      </c>
      <c r="AA168" s="636">
        <f t="shared" si="105"/>
        <v>31412.23</v>
      </c>
    </row>
    <row r="169" spans="1:27" ht="12.75" x14ac:dyDescent="0.2">
      <c r="A169" s="634" t="s">
        <v>202</v>
      </c>
      <c r="B169" s="635" t="s">
        <v>24</v>
      </c>
      <c r="C169" s="631">
        <v>2014</v>
      </c>
      <c r="D169" s="632">
        <v>354222.99999999988</v>
      </c>
      <c r="E169" s="632">
        <v>34784</v>
      </c>
      <c r="F169" s="632">
        <v>71300</v>
      </c>
      <c r="G169" s="632">
        <v>36516</v>
      </c>
      <c r="H169" s="632">
        <v>38074</v>
      </c>
      <c r="I169" s="632">
        <v>74590</v>
      </c>
      <c r="J169" s="632">
        <v>411331</v>
      </c>
      <c r="K169" s="632">
        <v>35736</v>
      </c>
      <c r="L169" s="632">
        <v>73193.999999999985</v>
      </c>
      <c r="M169" s="632">
        <v>37458</v>
      </c>
      <c r="N169" s="632">
        <v>40108</v>
      </c>
      <c r="O169" s="632">
        <v>77566</v>
      </c>
      <c r="P169" s="636">
        <f t="shared" si="94"/>
        <v>765553.99999999988</v>
      </c>
      <c r="Q169" s="636">
        <f t="shared" si="95"/>
        <v>70520</v>
      </c>
      <c r="R169" s="636">
        <f t="shared" si="96"/>
        <v>144494</v>
      </c>
      <c r="S169" s="636">
        <f t="shared" si="97"/>
        <v>73974</v>
      </c>
      <c r="T169" s="636">
        <f t="shared" si="98"/>
        <v>78182</v>
      </c>
      <c r="U169" s="636">
        <f t="shared" si="99"/>
        <v>152156</v>
      </c>
      <c r="V169" s="636">
        <f t="shared" si="100"/>
        <v>765.55399999999986</v>
      </c>
      <c r="W169" s="636">
        <f t="shared" si="101"/>
        <v>70.52</v>
      </c>
      <c r="X169" s="636">
        <f t="shared" si="102"/>
        <v>144.494</v>
      </c>
      <c r="Y169" s="636">
        <f t="shared" si="103"/>
        <v>73.974000000000004</v>
      </c>
      <c r="Z169" s="636">
        <f t="shared" si="104"/>
        <v>78.182000000000002</v>
      </c>
      <c r="AA169" s="636">
        <f t="shared" si="105"/>
        <v>152.15600000000001</v>
      </c>
    </row>
    <row r="170" spans="1:27" ht="12.75" x14ac:dyDescent="0.2">
      <c r="A170" s="634" t="s">
        <v>202</v>
      </c>
      <c r="B170" s="635" t="s">
        <v>82</v>
      </c>
      <c r="C170" s="631">
        <v>2014</v>
      </c>
      <c r="D170" s="632">
        <v>612195534.00000012</v>
      </c>
      <c r="E170" s="632">
        <v>57735775</v>
      </c>
      <c r="F170" s="632">
        <v>113968732</v>
      </c>
      <c r="G170" s="632">
        <v>56232957</v>
      </c>
      <c r="H170" s="632">
        <v>54876195</v>
      </c>
      <c r="I170" s="632">
        <v>111109152</v>
      </c>
      <c r="J170" s="632">
        <v>655206314</v>
      </c>
      <c r="K170" s="632">
        <v>64065657</v>
      </c>
      <c r="L170" s="632">
        <v>126246360</v>
      </c>
      <c r="M170" s="632">
        <v>62180703</v>
      </c>
      <c r="N170" s="632">
        <v>60240328</v>
      </c>
      <c r="O170" s="632">
        <v>122421031</v>
      </c>
      <c r="P170" s="636">
        <f t="shared" si="94"/>
        <v>1267401848</v>
      </c>
      <c r="Q170" s="636">
        <f t="shared" si="95"/>
        <v>121801432</v>
      </c>
      <c r="R170" s="636">
        <f t="shared" si="96"/>
        <v>240215092</v>
      </c>
      <c r="S170" s="636">
        <f t="shared" si="97"/>
        <v>118413660</v>
      </c>
      <c r="T170" s="636">
        <f t="shared" si="98"/>
        <v>115116523</v>
      </c>
      <c r="U170" s="636">
        <f t="shared" si="99"/>
        <v>233530183</v>
      </c>
      <c r="V170" s="636">
        <f t="shared" si="100"/>
        <v>1267401.848</v>
      </c>
      <c r="W170" s="636">
        <f t="shared" si="101"/>
        <v>121801.432</v>
      </c>
      <c r="X170" s="636">
        <f t="shared" si="102"/>
        <v>240215.092</v>
      </c>
      <c r="Y170" s="636">
        <f t="shared" si="103"/>
        <v>118413.66</v>
      </c>
      <c r="Z170" s="636">
        <f t="shared" si="104"/>
        <v>115116.523</v>
      </c>
      <c r="AA170" s="636">
        <f t="shared" si="105"/>
        <v>233530.18299999999</v>
      </c>
    </row>
    <row r="171" spans="1:27" ht="12.75" x14ac:dyDescent="0.2">
      <c r="A171" s="634" t="s">
        <v>202</v>
      </c>
      <c r="B171" s="635" t="s">
        <v>109</v>
      </c>
      <c r="C171" s="631">
        <v>2014</v>
      </c>
      <c r="D171" s="632">
        <v>174622.00000000003</v>
      </c>
      <c r="E171" s="632">
        <v>14817</v>
      </c>
      <c r="F171" s="632">
        <v>31692</v>
      </c>
      <c r="G171" s="632">
        <v>16875</v>
      </c>
      <c r="H171" s="632">
        <v>18347</v>
      </c>
      <c r="I171" s="632">
        <v>35222</v>
      </c>
      <c r="J171" s="632">
        <v>176951</v>
      </c>
      <c r="K171" s="632">
        <v>15595</v>
      </c>
      <c r="L171" s="632">
        <v>33394</v>
      </c>
      <c r="M171" s="632">
        <v>17799</v>
      </c>
      <c r="N171" s="632">
        <v>19101</v>
      </c>
      <c r="O171" s="632">
        <v>36900</v>
      </c>
      <c r="P171" s="636">
        <f t="shared" si="94"/>
        <v>351573</v>
      </c>
      <c r="Q171" s="636">
        <f t="shared" si="95"/>
        <v>30412</v>
      </c>
      <c r="R171" s="636">
        <f t="shared" si="96"/>
        <v>65086</v>
      </c>
      <c r="S171" s="636">
        <f t="shared" si="97"/>
        <v>34674</v>
      </c>
      <c r="T171" s="636">
        <f t="shared" si="98"/>
        <v>37448</v>
      </c>
      <c r="U171" s="636">
        <f t="shared" si="99"/>
        <v>72122</v>
      </c>
      <c r="V171" s="636">
        <f t="shared" si="100"/>
        <v>351.57299999999998</v>
      </c>
      <c r="W171" s="636">
        <f t="shared" si="101"/>
        <v>30.411999999999999</v>
      </c>
      <c r="X171" s="636">
        <f t="shared" si="102"/>
        <v>65.085999999999999</v>
      </c>
      <c r="Y171" s="636">
        <f t="shared" si="103"/>
        <v>34.673999999999999</v>
      </c>
      <c r="Z171" s="636">
        <f t="shared" si="104"/>
        <v>37.448</v>
      </c>
      <c r="AA171" s="636">
        <f t="shared" si="105"/>
        <v>72.122</v>
      </c>
    </row>
    <row r="172" spans="1:27" ht="12.75" x14ac:dyDescent="0.2">
      <c r="A172" s="634" t="s">
        <v>202</v>
      </c>
      <c r="B172" s="635" t="s">
        <v>125</v>
      </c>
      <c r="C172" s="631">
        <v>2014</v>
      </c>
      <c r="D172" s="632">
        <v>14536092.999999998</v>
      </c>
      <c r="E172" s="632">
        <v>1668343</v>
      </c>
      <c r="F172" s="632">
        <v>3246691</v>
      </c>
      <c r="G172" s="632">
        <v>1578348</v>
      </c>
      <c r="H172" s="632">
        <v>1424457</v>
      </c>
      <c r="I172" s="632">
        <v>3002805</v>
      </c>
      <c r="J172" s="632">
        <v>13584644.999999998</v>
      </c>
      <c r="K172" s="632">
        <v>1758579</v>
      </c>
      <c r="L172" s="632">
        <v>3297340</v>
      </c>
      <c r="M172" s="632">
        <v>1538761</v>
      </c>
      <c r="N172" s="632">
        <v>1198272</v>
      </c>
      <c r="O172" s="632">
        <v>2737033</v>
      </c>
      <c r="P172" s="636">
        <f t="shared" si="94"/>
        <v>28120737.999999996</v>
      </c>
      <c r="Q172" s="636">
        <f t="shared" si="95"/>
        <v>3426922</v>
      </c>
      <c r="R172" s="636">
        <f t="shared" si="96"/>
        <v>6544031</v>
      </c>
      <c r="S172" s="636">
        <f t="shared" si="97"/>
        <v>3117109</v>
      </c>
      <c r="T172" s="636">
        <f t="shared" si="98"/>
        <v>2622729</v>
      </c>
      <c r="U172" s="636">
        <f t="shared" si="99"/>
        <v>5739838</v>
      </c>
      <c r="V172" s="636">
        <f t="shared" si="100"/>
        <v>28120.737999999998</v>
      </c>
      <c r="W172" s="636">
        <f t="shared" si="101"/>
        <v>3426.922</v>
      </c>
      <c r="X172" s="636">
        <f t="shared" si="102"/>
        <v>6544.0309999999999</v>
      </c>
      <c r="Y172" s="636">
        <f t="shared" si="103"/>
        <v>3117.1089999999999</v>
      </c>
      <c r="Z172" s="636">
        <f t="shared" si="104"/>
        <v>2622.7289999999998</v>
      </c>
      <c r="AA172" s="636">
        <f t="shared" si="105"/>
        <v>5739.8379999999997</v>
      </c>
    </row>
    <row r="173" spans="1:27" ht="12.75" x14ac:dyDescent="0.2">
      <c r="A173" s="634" t="s">
        <v>202</v>
      </c>
      <c r="B173" s="635" t="s">
        <v>134</v>
      </c>
      <c r="C173" s="631">
        <v>2014</v>
      </c>
      <c r="D173" s="632">
        <v>90000517</v>
      </c>
      <c r="E173" s="632">
        <v>9327188</v>
      </c>
      <c r="F173" s="632">
        <v>19107926</v>
      </c>
      <c r="G173" s="632">
        <v>9780738</v>
      </c>
      <c r="H173" s="632">
        <v>9179396</v>
      </c>
      <c r="I173" s="632">
        <v>18960134</v>
      </c>
      <c r="J173" s="632">
        <v>95132408</v>
      </c>
      <c r="K173" s="632">
        <v>10140391</v>
      </c>
      <c r="L173" s="632">
        <v>20612415.999999996</v>
      </c>
      <c r="M173" s="632">
        <v>10472025</v>
      </c>
      <c r="N173" s="632">
        <v>9681893</v>
      </c>
      <c r="O173" s="632">
        <v>20153918</v>
      </c>
      <c r="P173" s="636">
        <f t="shared" si="94"/>
        <v>185132925</v>
      </c>
      <c r="Q173" s="636">
        <f t="shared" si="95"/>
        <v>19467579</v>
      </c>
      <c r="R173" s="636">
        <f t="shared" si="96"/>
        <v>39720342</v>
      </c>
      <c r="S173" s="636">
        <f t="shared" si="97"/>
        <v>20252763</v>
      </c>
      <c r="T173" s="636">
        <f t="shared" si="98"/>
        <v>18861289</v>
      </c>
      <c r="U173" s="636">
        <f t="shared" si="99"/>
        <v>39114052</v>
      </c>
      <c r="V173" s="636">
        <f t="shared" si="100"/>
        <v>185132.92499999999</v>
      </c>
      <c r="W173" s="636">
        <f t="shared" si="101"/>
        <v>19467.579000000002</v>
      </c>
      <c r="X173" s="636">
        <f t="shared" si="102"/>
        <v>39720.341999999997</v>
      </c>
      <c r="Y173" s="636">
        <f t="shared" si="103"/>
        <v>20252.762999999999</v>
      </c>
      <c r="Z173" s="636">
        <f t="shared" si="104"/>
        <v>18861.289000000001</v>
      </c>
      <c r="AA173" s="636">
        <f t="shared" si="105"/>
        <v>39114.052000000003</v>
      </c>
    </row>
    <row r="174" spans="1:27" ht="12.75" x14ac:dyDescent="0.2">
      <c r="A174" s="634" t="s">
        <v>202</v>
      </c>
      <c r="B174" s="635" t="s">
        <v>168</v>
      </c>
      <c r="C174" s="631">
        <v>2014</v>
      </c>
      <c r="D174" s="632">
        <v>10977240.000000004</v>
      </c>
      <c r="E174" s="632">
        <v>836972</v>
      </c>
      <c r="F174" s="632">
        <v>1624362.9999999998</v>
      </c>
      <c r="G174" s="632">
        <v>787391</v>
      </c>
      <c r="H174" s="632">
        <v>788151</v>
      </c>
      <c r="I174" s="632">
        <v>1575542</v>
      </c>
      <c r="J174" s="632">
        <v>10468536.999999996</v>
      </c>
      <c r="K174" s="632">
        <v>858530</v>
      </c>
      <c r="L174" s="632">
        <v>1663815</v>
      </c>
      <c r="M174" s="632">
        <v>805285</v>
      </c>
      <c r="N174" s="632">
        <v>784396</v>
      </c>
      <c r="O174" s="632">
        <v>1589681</v>
      </c>
      <c r="P174" s="636">
        <f t="shared" si="94"/>
        <v>21445777</v>
      </c>
      <c r="Q174" s="636">
        <f t="shared" si="95"/>
        <v>1695502</v>
      </c>
      <c r="R174" s="636">
        <f t="shared" si="96"/>
        <v>3288178</v>
      </c>
      <c r="S174" s="636">
        <f t="shared" si="97"/>
        <v>1592676</v>
      </c>
      <c r="T174" s="636">
        <f t="shared" si="98"/>
        <v>1572547</v>
      </c>
      <c r="U174" s="636">
        <f t="shared" si="99"/>
        <v>3165223</v>
      </c>
      <c r="V174" s="636">
        <f t="shared" si="100"/>
        <v>21445.776999999998</v>
      </c>
      <c r="W174" s="636">
        <f t="shared" si="101"/>
        <v>1695.502</v>
      </c>
      <c r="X174" s="636">
        <f t="shared" si="102"/>
        <v>3288.1779999999999</v>
      </c>
      <c r="Y174" s="636">
        <f t="shared" si="103"/>
        <v>1592.6759999999999</v>
      </c>
      <c r="Z174" s="636">
        <f t="shared" si="104"/>
        <v>1572.547</v>
      </c>
      <c r="AA174" s="636">
        <f t="shared" si="105"/>
        <v>3165.223</v>
      </c>
    </row>
    <row r="175" spans="1:27" ht="12.75" x14ac:dyDescent="0.2">
      <c r="A175" s="634" t="s">
        <v>200</v>
      </c>
      <c r="B175" s="635" t="s">
        <v>23</v>
      </c>
      <c r="C175" s="631">
        <v>2014</v>
      </c>
      <c r="D175" s="632">
        <v>5315342.0000000009</v>
      </c>
      <c r="E175" s="632">
        <v>656687</v>
      </c>
      <c r="F175" s="632">
        <v>1225889.0000000002</v>
      </c>
      <c r="G175" s="632">
        <v>569202</v>
      </c>
      <c r="H175" s="632">
        <v>487166</v>
      </c>
      <c r="I175" s="632">
        <v>1056368</v>
      </c>
      <c r="J175" s="632">
        <v>5284169</v>
      </c>
      <c r="K175" s="632">
        <v>665353</v>
      </c>
      <c r="L175" s="632">
        <v>1236502</v>
      </c>
      <c r="M175" s="632">
        <v>571149</v>
      </c>
      <c r="N175" s="632">
        <v>485489</v>
      </c>
      <c r="O175" s="632">
        <v>1056638</v>
      </c>
      <c r="P175" s="636">
        <f t="shared" si="94"/>
        <v>10599511</v>
      </c>
      <c r="Q175" s="636">
        <f t="shared" si="95"/>
        <v>1322040</v>
      </c>
      <c r="R175" s="636">
        <f t="shared" si="96"/>
        <v>2462391</v>
      </c>
      <c r="S175" s="636">
        <f t="shared" si="97"/>
        <v>1140351</v>
      </c>
      <c r="T175" s="636">
        <f t="shared" si="98"/>
        <v>972655</v>
      </c>
      <c r="U175" s="636">
        <f t="shared" si="99"/>
        <v>2113006</v>
      </c>
      <c r="V175" s="636">
        <f t="shared" si="100"/>
        <v>10599.511</v>
      </c>
      <c r="W175" s="636">
        <f t="shared" si="101"/>
        <v>1322.04</v>
      </c>
      <c r="X175" s="636">
        <f t="shared" si="102"/>
        <v>2462.3910000000001</v>
      </c>
      <c r="Y175" s="636">
        <f t="shared" si="103"/>
        <v>1140.3510000000001</v>
      </c>
      <c r="Z175" s="636">
        <f t="shared" si="104"/>
        <v>972.65499999999997</v>
      </c>
      <c r="AA175" s="636">
        <f t="shared" si="105"/>
        <v>2113.0059999999999</v>
      </c>
    </row>
    <row r="176" spans="1:27" ht="12.75" x14ac:dyDescent="0.2">
      <c r="A176" s="634" t="s">
        <v>200</v>
      </c>
      <c r="B176" s="635" t="s">
        <v>31</v>
      </c>
      <c r="C176" s="631">
        <v>2014</v>
      </c>
      <c r="D176" s="632">
        <v>8753095.0000000037</v>
      </c>
      <c r="E176" s="632">
        <v>1102814</v>
      </c>
      <c r="F176" s="632">
        <v>2040529</v>
      </c>
      <c r="G176" s="632">
        <v>937715</v>
      </c>
      <c r="H176" s="632">
        <v>785722</v>
      </c>
      <c r="I176" s="632">
        <v>1723437</v>
      </c>
      <c r="J176" s="632">
        <v>8666522</v>
      </c>
      <c r="K176" s="632">
        <v>1144076</v>
      </c>
      <c r="L176" s="632">
        <v>2115292</v>
      </c>
      <c r="M176" s="632">
        <v>971216</v>
      </c>
      <c r="N176" s="632">
        <v>806846</v>
      </c>
      <c r="O176" s="632">
        <v>1778062</v>
      </c>
      <c r="P176" s="636">
        <f t="shared" si="94"/>
        <v>17419617.000000004</v>
      </c>
      <c r="Q176" s="636">
        <f t="shared" si="95"/>
        <v>2246890</v>
      </c>
      <c r="R176" s="636">
        <f t="shared" si="96"/>
        <v>4155821</v>
      </c>
      <c r="S176" s="636">
        <f t="shared" si="97"/>
        <v>1908931</v>
      </c>
      <c r="T176" s="636">
        <f t="shared" si="98"/>
        <v>1592568</v>
      </c>
      <c r="U176" s="636">
        <f t="shared" si="99"/>
        <v>3501499</v>
      </c>
      <c r="V176" s="636">
        <f t="shared" si="100"/>
        <v>17419.617000000002</v>
      </c>
      <c r="W176" s="636">
        <f t="shared" si="101"/>
        <v>2246.89</v>
      </c>
      <c r="X176" s="636">
        <f t="shared" si="102"/>
        <v>4155.8209999999999</v>
      </c>
      <c r="Y176" s="636">
        <f t="shared" si="103"/>
        <v>1908.931</v>
      </c>
      <c r="Z176" s="636">
        <f t="shared" si="104"/>
        <v>1592.568</v>
      </c>
      <c r="AA176" s="636">
        <f t="shared" si="105"/>
        <v>3501.4989999999998</v>
      </c>
    </row>
    <row r="177" spans="1:27" ht="12.75" x14ac:dyDescent="0.2">
      <c r="A177" s="634" t="s">
        <v>200</v>
      </c>
      <c r="B177" s="635" t="s">
        <v>32</v>
      </c>
      <c r="C177" s="631">
        <v>2014</v>
      </c>
      <c r="D177" s="632">
        <v>5303902</v>
      </c>
      <c r="E177" s="632">
        <v>609202</v>
      </c>
      <c r="F177" s="632">
        <v>1148674</v>
      </c>
      <c r="G177" s="632">
        <v>539472</v>
      </c>
      <c r="H177" s="632">
        <v>520211</v>
      </c>
      <c r="I177" s="632">
        <v>1059683</v>
      </c>
      <c r="J177" s="632">
        <v>5178849.9999999972</v>
      </c>
      <c r="K177" s="632">
        <v>596932</v>
      </c>
      <c r="L177" s="632">
        <v>1117434</v>
      </c>
      <c r="M177" s="632">
        <v>520501.99999999994</v>
      </c>
      <c r="N177" s="632">
        <v>489158</v>
      </c>
      <c r="O177" s="632">
        <v>1009660</v>
      </c>
      <c r="P177" s="636">
        <f t="shared" si="94"/>
        <v>10482751.999999996</v>
      </c>
      <c r="Q177" s="636">
        <f t="shared" si="95"/>
        <v>1206134</v>
      </c>
      <c r="R177" s="636">
        <f t="shared" si="96"/>
        <v>2266108</v>
      </c>
      <c r="S177" s="636">
        <f t="shared" si="97"/>
        <v>1059974</v>
      </c>
      <c r="T177" s="636">
        <f t="shared" si="98"/>
        <v>1009369</v>
      </c>
      <c r="U177" s="636">
        <f t="shared" si="99"/>
        <v>2069343</v>
      </c>
      <c r="V177" s="636">
        <f t="shared" si="100"/>
        <v>10482.751999999997</v>
      </c>
      <c r="W177" s="636">
        <f t="shared" si="101"/>
        <v>1206.134</v>
      </c>
      <c r="X177" s="636">
        <f t="shared" si="102"/>
        <v>2266.1080000000002</v>
      </c>
      <c r="Y177" s="636">
        <f t="shared" si="103"/>
        <v>1059.9739999999999</v>
      </c>
      <c r="Z177" s="636">
        <f t="shared" si="104"/>
        <v>1009.369</v>
      </c>
      <c r="AA177" s="636">
        <f t="shared" si="105"/>
        <v>2069.3429999999998</v>
      </c>
    </row>
    <row r="178" spans="1:27" ht="12.75" x14ac:dyDescent="0.2">
      <c r="A178" s="634" t="s">
        <v>200</v>
      </c>
      <c r="B178" s="635" t="s">
        <v>255</v>
      </c>
      <c r="C178" s="631">
        <v>2014</v>
      </c>
      <c r="D178" s="632">
        <v>252407.99999999997</v>
      </c>
      <c r="E178" s="632">
        <v>24819</v>
      </c>
      <c r="F178" s="632">
        <v>51753</v>
      </c>
      <c r="G178" s="632">
        <v>26934</v>
      </c>
      <c r="H178" s="632">
        <v>27325</v>
      </c>
      <c r="I178" s="632">
        <v>54259</v>
      </c>
      <c r="J178" s="632">
        <v>251225.00000000003</v>
      </c>
      <c r="K178" s="632">
        <v>24982</v>
      </c>
      <c r="L178" s="632">
        <v>52588</v>
      </c>
      <c r="M178" s="632">
        <v>27606</v>
      </c>
      <c r="N178" s="632">
        <v>28527</v>
      </c>
      <c r="O178" s="632">
        <v>56133</v>
      </c>
      <c r="P178" s="636">
        <f t="shared" si="94"/>
        <v>503633</v>
      </c>
      <c r="Q178" s="636">
        <f t="shared" si="95"/>
        <v>49801</v>
      </c>
      <c r="R178" s="636">
        <f t="shared" si="96"/>
        <v>104341</v>
      </c>
      <c r="S178" s="636">
        <f t="shared" si="97"/>
        <v>54540</v>
      </c>
      <c r="T178" s="636">
        <f t="shared" si="98"/>
        <v>55852</v>
      </c>
      <c r="U178" s="636">
        <f t="shared" si="99"/>
        <v>110392</v>
      </c>
      <c r="V178" s="636">
        <f t="shared" si="100"/>
        <v>503.63299999999998</v>
      </c>
      <c r="W178" s="636">
        <f t="shared" si="101"/>
        <v>49.801000000000002</v>
      </c>
      <c r="X178" s="636">
        <f t="shared" si="102"/>
        <v>104.34099999999999</v>
      </c>
      <c r="Y178" s="636">
        <f t="shared" si="103"/>
        <v>54.54</v>
      </c>
      <c r="Z178" s="636">
        <f t="shared" si="104"/>
        <v>55.851999999999997</v>
      </c>
      <c r="AA178" s="636">
        <f t="shared" si="105"/>
        <v>110.392</v>
      </c>
    </row>
    <row r="179" spans="1:27" ht="12.75" x14ac:dyDescent="0.2">
      <c r="A179" s="634" t="s">
        <v>200</v>
      </c>
      <c r="B179" s="635" t="s">
        <v>34</v>
      </c>
      <c r="C179" s="631">
        <v>2014</v>
      </c>
      <c r="D179" s="632">
        <v>11410429.999999998</v>
      </c>
      <c r="E179" s="632">
        <v>1405398</v>
      </c>
      <c r="F179" s="632">
        <v>2628580</v>
      </c>
      <c r="G179" s="632">
        <v>1223182</v>
      </c>
      <c r="H179" s="632">
        <v>1088020</v>
      </c>
      <c r="I179" s="632">
        <v>2311202</v>
      </c>
      <c r="J179" s="632">
        <v>11408202</v>
      </c>
      <c r="K179" s="632">
        <v>1423045</v>
      </c>
      <c r="L179" s="632">
        <v>2659980</v>
      </c>
      <c r="M179" s="632">
        <v>1236935</v>
      </c>
      <c r="N179" s="632">
        <v>1094059</v>
      </c>
      <c r="O179" s="632">
        <v>2330994</v>
      </c>
      <c r="P179" s="636">
        <f t="shared" si="94"/>
        <v>22818632</v>
      </c>
      <c r="Q179" s="636">
        <f t="shared" si="95"/>
        <v>2828443</v>
      </c>
      <c r="R179" s="636">
        <f t="shared" si="96"/>
        <v>5288560</v>
      </c>
      <c r="S179" s="636">
        <f t="shared" si="97"/>
        <v>2460117</v>
      </c>
      <c r="T179" s="636">
        <f t="shared" si="98"/>
        <v>2182079</v>
      </c>
      <c r="U179" s="636">
        <f t="shared" si="99"/>
        <v>4642196</v>
      </c>
      <c r="V179" s="636">
        <f t="shared" si="100"/>
        <v>22818.632000000001</v>
      </c>
      <c r="W179" s="636">
        <f t="shared" si="101"/>
        <v>2828.4430000000002</v>
      </c>
      <c r="X179" s="636">
        <f t="shared" si="102"/>
        <v>5288.56</v>
      </c>
      <c r="Y179" s="636">
        <f t="shared" si="103"/>
        <v>2460.1170000000002</v>
      </c>
      <c r="Z179" s="636">
        <f t="shared" si="104"/>
        <v>2182.0790000000002</v>
      </c>
      <c r="AA179" s="636">
        <f t="shared" si="105"/>
        <v>4642.1959999999999</v>
      </c>
    </row>
    <row r="180" spans="1:27" ht="12.75" x14ac:dyDescent="0.2">
      <c r="A180" s="634" t="s">
        <v>200</v>
      </c>
      <c r="B180" s="635" t="s">
        <v>36</v>
      </c>
      <c r="C180" s="631">
        <v>2014</v>
      </c>
      <c r="D180" s="632">
        <v>2391445.0000000005</v>
      </c>
      <c r="E180" s="632">
        <v>286272</v>
      </c>
      <c r="F180" s="632">
        <v>544864</v>
      </c>
      <c r="G180" s="632">
        <v>258591.99999999997</v>
      </c>
      <c r="H180" s="632">
        <v>228304</v>
      </c>
      <c r="I180" s="632">
        <v>486896</v>
      </c>
      <c r="J180" s="632">
        <v>2317760.0000000005</v>
      </c>
      <c r="K180" s="632">
        <v>281905</v>
      </c>
      <c r="L180" s="632">
        <v>535963</v>
      </c>
      <c r="M180" s="632">
        <v>254058</v>
      </c>
      <c r="N180" s="632">
        <v>223086</v>
      </c>
      <c r="O180" s="632">
        <v>477144</v>
      </c>
      <c r="P180" s="636">
        <f t="shared" si="94"/>
        <v>4709205.0000000009</v>
      </c>
      <c r="Q180" s="636">
        <f t="shared" si="95"/>
        <v>568177</v>
      </c>
      <c r="R180" s="636">
        <f t="shared" si="96"/>
        <v>1080827</v>
      </c>
      <c r="S180" s="636">
        <f t="shared" si="97"/>
        <v>512650</v>
      </c>
      <c r="T180" s="636">
        <f t="shared" si="98"/>
        <v>451390</v>
      </c>
      <c r="U180" s="636">
        <f t="shared" si="99"/>
        <v>964040</v>
      </c>
      <c r="V180" s="636">
        <f t="shared" si="100"/>
        <v>4709.2050000000008</v>
      </c>
      <c r="W180" s="636">
        <f t="shared" si="101"/>
        <v>568.17700000000002</v>
      </c>
      <c r="X180" s="636">
        <f t="shared" si="102"/>
        <v>1080.827</v>
      </c>
      <c r="Y180" s="636">
        <f t="shared" si="103"/>
        <v>512.65</v>
      </c>
      <c r="Z180" s="636">
        <f t="shared" si="104"/>
        <v>451.39</v>
      </c>
      <c r="AA180" s="636">
        <f t="shared" si="105"/>
        <v>964.04</v>
      </c>
    </row>
    <row r="181" spans="1:27" ht="12.75" x14ac:dyDescent="0.2">
      <c r="A181" s="634" t="s">
        <v>200</v>
      </c>
      <c r="B181" s="635" t="s">
        <v>37</v>
      </c>
      <c r="C181" s="631">
        <v>2014</v>
      </c>
      <c r="D181" s="632">
        <v>6593972</v>
      </c>
      <c r="E181" s="632">
        <v>874214</v>
      </c>
      <c r="F181" s="632">
        <v>1603150</v>
      </c>
      <c r="G181" s="632">
        <v>728936</v>
      </c>
      <c r="H181" s="632">
        <v>595935</v>
      </c>
      <c r="I181" s="632">
        <v>1324871</v>
      </c>
      <c r="J181" s="632">
        <v>6617175</v>
      </c>
      <c r="K181" s="632">
        <v>888241</v>
      </c>
      <c r="L181" s="632">
        <v>1626008</v>
      </c>
      <c r="M181" s="632">
        <v>737767</v>
      </c>
      <c r="N181" s="632">
        <v>600176</v>
      </c>
      <c r="O181" s="632">
        <v>1337943</v>
      </c>
      <c r="P181" s="636">
        <f t="shared" si="94"/>
        <v>13211147</v>
      </c>
      <c r="Q181" s="636">
        <f t="shared" si="95"/>
        <v>1762455</v>
      </c>
      <c r="R181" s="636">
        <f t="shared" si="96"/>
        <v>3229158</v>
      </c>
      <c r="S181" s="636">
        <f t="shared" si="97"/>
        <v>1466703</v>
      </c>
      <c r="T181" s="636">
        <f t="shared" si="98"/>
        <v>1196111</v>
      </c>
      <c r="U181" s="636">
        <f t="shared" si="99"/>
        <v>2662814</v>
      </c>
      <c r="V181" s="636">
        <f t="shared" si="100"/>
        <v>13211.147000000001</v>
      </c>
      <c r="W181" s="636">
        <f t="shared" si="101"/>
        <v>1762.4549999999999</v>
      </c>
      <c r="X181" s="636">
        <f t="shared" si="102"/>
        <v>3229.1579999999999</v>
      </c>
      <c r="Y181" s="636">
        <f t="shared" si="103"/>
        <v>1466.703</v>
      </c>
      <c r="Z181" s="636">
        <f t="shared" si="104"/>
        <v>1196.1110000000001</v>
      </c>
      <c r="AA181" s="636">
        <f t="shared" si="105"/>
        <v>2662.8139999999999</v>
      </c>
    </row>
    <row r="182" spans="1:27" ht="12.75" x14ac:dyDescent="0.2">
      <c r="A182" s="634" t="s">
        <v>200</v>
      </c>
      <c r="B182" s="635" t="s">
        <v>42</v>
      </c>
      <c r="C182" s="631">
        <v>2014</v>
      </c>
      <c r="D182" s="632">
        <v>2279701</v>
      </c>
      <c r="E182" s="632">
        <v>270817</v>
      </c>
      <c r="F182" s="632">
        <v>500439</v>
      </c>
      <c r="G182" s="632">
        <v>229622</v>
      </c>
      <c r="H182" s="632">
        <v>194167</v>
      </c>
      <c r="I182" s="632">
        <v>423789</v>
      </c>
      <c r="J182" s="632">
        <v>2278890.9999999995</v>
      </c>
      <c r="K182" s="632">
        <v>273664</v>
      </c>
      <c r="L182" s="632">
        <v>505345</v>
      </c>
      <c r="M182" s="632">
        <v>231681</v>
      </c>
      <c r="N182" s="632">
        <v>194817</v>
      </c>
      <c r="O182" s="632">
        <v>426498</v>
      </c>
      <c r="P182" s="636">
        <f t="shared" si="94"/>
        <v>4558592</v>
      </c>
      <c r="Q182" s="636">
        <f t="shared" si="95"/>
        <v>544481</v>
      </c>
      <c r="R182" s="636">
        <f t="shared" si="96"/>
        <v>1005784</v>
      </c>
      <c r="S182" s="636">
        <f t="shared" si="97"/>
        <v>461303</v>
      </c>
      <c r="T182" s="636">
        <f t="shared" si="98"/>
        <v>388984</v>
      </c>
      <c r="U182" s="636">
        <f t="shared" si="99"/>
        <v>850287</v>
      </c>
      <c r="V182" s="636">
        <f t="shared" si="100"/>
        <v>4558.5919999999996</v>
      </c>
      <c r="W182" s="636">
        <f t="shared" si="101"/>
        <v>544.48099999999999</v>
      </c>
      <c r="X182" s="636">
        <f t="shared" si="102"/>
        <v>1005.784</v>
      </c>
      <c r="Y182" s="636">
        <f t="shared" si="103"/>
        <v>461.303</v>
      </c>
      <c r="Z182" s="636">
        <f t="shared" si="104"/>
        <v>388.98399999999998</v>
      </c>
      <c r="AA182" s="636">
        <f t="shared" si="105"/>
        <v>850.28700000000003</v>
      </c>
    </row>
    <row r="183" spans="1:27" ht="12.75" x14ac:dyDescent="0.2">
      <c r="A183" s="634" t="s">
        <v>200</v>
      </c>
      <c r="B183" s="635" t="s">
        <v>45</v>
      </c>
      <c r="C183" s="631">
        <v>2014</v>
      </c>
      <c r="D183" s="632">
        <v>10209279.000000002</v>
      </c>
      <c r="E183" s="632">
        <v>1244149</v>
      </c>
      <c r="F183" s="632">
        <v>2366109</v>
      </c>
      <c r="G183" s="632">
        <v>1121960</v>
      </c>
      <c r="H183" s="632">
        <v>943864</v>
      </c>
      <c r="I183" s="632">
        <v>2065824</v>
      </c>
      <c r="J183" s="632">
        <v>10595496</v>
      </c>
      <c r="K183" s="632">
        <v>1262559</v>
      </c>
      <c r="L183" s="632">
        <v>2404362</v>
      </c>
      <c r="M183" s="632">
        <v>1141803</v>
      </c>
      <c r="N183" s="632">
        <v>961179</v>
      </c>
      <c r="O183" s="632">
        <v>2102982</v>
      </c>
      <c r="P183" s="636">
        <f t="shared" si="94"/>
        <v>20804775</v>
      </c>
      <c r="Q183" s="636">
        <f t="shared" si="95"/>
        <v>2506708</v>
      </c>
      <c r="R183" s="636">
        <f t="shared" si="96"/>
        <v>4770471</v>
      </c>
      <c r="S183" s="636">
        <f t="shared" si="97"/>
        <v>2263763</v>
      </c>
      <c r="T183" s="636">
        <f t="shared" si="98"/>
        <v>1905043</v>
      </c>
      <c r="U183" s="636">
        <f t="shared" si="99"/>
        <v>4168806</v>
      </c>
      <c r="V183" s="636">
        <f t="shared" si="100"/>
        <v>20804.775000000001</v>
      </c>
      <c r="W183" s="636">
        <f t="shared" si="101"/>
        <v>2506.7080000000001</v>
      </c>
      <c r="X183" s="636">
        <f t="shared" si="102"/>
        <v>4770.4709999999995</v>
      </c>
      <c r="Y183" s="636">
        <f t="shared" si="103"/>
        <v>2263.7629999999999</v>
      </c>
      <c r="Z183" s="636">
        <f t="shared" si="104"/>
        <v>1905.0429999999999</v>
      </c>
      <c r="AA183" s="636">
        <f t="shared" si="105"/>
        <v>4168.8059999999996</v>
      </c>
    </row>
    <row r="184" spans="1:27" ht="12.75" x14ac:dyDescent="0.2">
      <c r="A184" s="634" t="s">
        <v>200</v>
      </c>
      <c r="B184" s="635" t="s">
        <v>51</v>
      </c>
      <c r="C184" s="631">
        <v>2014</v>
      </c>
      <c r="D184" s="632">
        <v>34905563</v>
      </c>
      <c r="E184" s="632">
        <v>4366791</v>
      </c>
      <c r="F184" s="632">
        <v>8113048.0000000009</v>
      </c>
      <c r="G184" s="632">
        <v>3746257</v>
      </c>
      <c r="H184" s="632">
        <v>3176638</v>
      </c>
      <c r="I184" s="632">
        <v>6922895</v>
      </c>
      <c r="J184" s="632">
        <v>34454555.000000007</v>
      </c>
      <c r="K184" s="632">
        <v>4387872</v>
      </c>
      <c r="L184" s="632">
        <v>8149681.0000000009</v>
      </c>
      <c r="M184" s="632">
        <v>3761809</v>
      </c>
      <c r="N184" s="632">
        <v>3179294</v>
      </c>
      <c r="O184" s="632">
        <v>6941103</v>
      </c>
      <c r="P184" s="636">
        <f t="shared" si="94"/>
        <v>69360118</v>
      </c>
      <c r="Q184" s="636">
        <f t="shared" si="95"/>
        <v>8754663</v>
      </c>
      <c r="R184" s="636">
        <f t="shared" si="96"/>
        <v>16262729.000000002</v>
      </c>
      <c r="S184" s="636">
        <f t="shared" si="97"/>
        <v>7508066</v>
      </c>
      <c r="T184" s="636">
        <f t="shared" si="98"/>
        <v>6355932</v>
      </c>
      <c r="U184" s="636">
        <f t="shared" si="99"/>
        <v>13863998</v>
      </c>
      <c r="V184" s="636">
        <f t="shared" si="100"/>
        <v>69360.118000000002</v>
      </c>
      <c r="W184" s="636">
        <f t="shared" si="101"/>
        <v>8754.6630000000005</v>
      </c>
      <c r="X184" s="636">
        <f t="shared" si="102"/>
        <v>16262.729000000001</v>
      </c>
      <c r="Y184" s="636">
        <f t="shared" si="103"/>
        <v>7508.0659999999998</v>
      </c>
      <c r="Z184" s="636">
        <f t="shared" si="104"/>
        <v>6355.9319999999998</v>
      </c>
      <c r="AA184" s="636">
        <f t="shared" si="105"/>
        <v>13863.998</v>
      </c>
    </row>
    <row r="185" spans="1:27" ht="12.75" x14ac:dyDescent="0.2">
      <c r="A185" s="634" t="s">
        <v>200</v>
      </c>
      <c r="B185" s="635" t="s">
        <v>59</v>
      </c>
      <c r="C185" s="631">
        <v>2014</v>
      </c>
      <c r="D185" s="632">
        <v>379731.00000000017</v>
      </c>
      <c r="E185" s="632">
        <v>42247</v>
      </c>
      <c r="F185" s="632">
        <v>80636</v>
      </c>
      <c r="G185" s="632">
        <v>38389</v>
      </c>
      <c r="H185" s="632">
        <v>35607</v>
      </c>
      <c r="I185" s="632">
        <v>73996</v>
      </c>
      <c r="J185" s="632">
        <v>398330.99999999994</v>
      </c>
      <c r="K185" s="632">
        <v>42468</v>
      </c>
      <c r="L185" s="632">
        <v>81185</v>
      </c>
      <c r="M185" s="632">
        <v>38717</v>
      </c>
      <c r="N185" s="632">
        <v>36186</v>
      </c>
      <c r="O185" s="632">
        <v>74903</v>
      </c>
      <c r="P185" s="636">
        <f t="shared" si="94"/>
        <v>778062.00000000012</v>
      </c>
      <c r="Q185" s="636">
        <f t="shared" si="95"/>
        <v>84715</v>
      </c>
      <c r="R185" s="636">
        <f t="shared" si="96"/>
        <v>161821</v>
      </c>
      <c r="S185" s="636">
        <f t="shared" si="97"/>
        <v>77106</v>
      </c>
      <c r="T185" s="636">
        <f t="shared" si="98"/>
        <v>71793</v>
      </c>
      <c r="U185" s="636">
        <f t="shared" si="99"/>
        <v>148899</v>
      </c>
      <c r="V185" s="636">
        <f t="shared" si="100"/>
        <v>778.06200000000013</v>
      </c>
      <c r="W185" s="636">
        <f t="shared" si="101"/>
        <v>84.715000000000003</v>
      </c>
      <c r="X185" s="636">
        <f t="shared" si="102"/>
        <v>161.821</v>
      </c>
      <c r="Y185" s="636">
        <f t="shared" si="103"/>
        <v>77.105999999999995</v>
      </c>
      <c r="Z185" s="636">
        <f t="shared" si="104"/>
        <v>71.793000000000006</v>
      </c>
      <c r="AA185" s="636">
        <f t="shared" si="105"/>
        <v>148.899</v>
      </c>
    </row>
    <row r="186" spans="1:27" ht="12.75" x14ac:dyDescent="0.2">
      <c r="A186" s="634" t="s">
        <v>200</v>
      </c>
      <c r="B186" s="635" t="s">
        <v>66</v>
      </c>
      <c r="C186" s="631">
        <v>2014</v>
      </c>
      <c r="D186" s="632">
        <v>850886.99999999977</v>
      </c>
      <c r="E186" s="632">
        <v>94977</v>
      </c>
      <c r="F186" s="632">
        <v>180622</v>
      </c>
      <c r="G186" s="632">
        <v>85645</v>
      </c>
      <c r="H186" s="632">
        <v>78272</v>
      </c>
      <c r="I186" s="632">
        <v>163917</v>
      </c>
      <c r="J186" s="632">
        <v>860408</v>
      </c>
      <c r="K186" s="632">
        <v>96581</v>
      </c>
      <c r="L186" s="632">
        <v>183742.00000000003</v>
      </c>
      <c r="M186" s="632">
        <v>87161</v>
      </c>
      <c r="N186" s="632">
        <v>80152</v>
      </c>
      <c r="O186" s="632">
        <v>167313</v>
      </c>
      <c r="P186" s="636">
        <f t="shared" si="94"/>
        <v>1711294.9999999998</v>
      </c>
      <c r="Q186" s="636">
        <f t="shared" si="95"/>
        <v>191558</v>
      </c>
      <c r="R186" s="636">
        <f t="shared" si="96"/>
        <v>364364</v>
      </c>
      <c r="S186" s="636">
        <f t="shared" si="97"/>
        <v>172806</v>
      </c>
      <c r="T186" s="636">
        <f t="shared" si="98"/>
        <v>158424</v>
      </c>
      <c r="U186" s="636">
        <f t="shared" si="99"/>
        <v>331230</v>
      </c>
      <c r="V186" s="636">
        <f t="shared" si="100"/>
        <v>1711.2949999999998</v>
      </c>
      <c r="W186" s="636">
        <f t="shared" si="101"/>
        <v>191.55799999999999</v>
      </c>
      <c r="X186" s="636">
        <f t="shared" si="102"/>
        <v>364.36399999999998</v>
      </c>
      <c r="Y186" s="636">
        <f t="shared" si="103"/>
        <v>172.80600000000001</v>
      </c>
      <c r="Z186" s="636">
        <f t="shared" si="104"/>
        <v>158.42400000000001</v>
      </c>
      <c r="AA186" s="636">
        <f t="shared" si="105"/>
        <v>331.23</v>
      </c>
    </row>
    <row r="187" spans="1:27" ht="12.75" x14ac:dyDescent="0.2">
      <c r="A187" s="634" t="s">
        <v>200</v>
      </c>
      <c r="B187" s="635" t="s">
        <v>67</v>
      </c>
      <c r="C187" s="631">
        <v>2014</v>
      </c>
      <c r="D187" s="632">
        <v>964723.00000000012</v>
      </c>
      <c r="E187" s="632">
        <v>119439</v>
      </c>
      <c r="F187" s="632">
        <v>221475</v>
      </c>
      <c r="G187" s="632">
        <v>102036</v>
      </c>
      <c r="H187" s="632">
        <v>87398</v>
      </c>
      <c r="I187" s="632">
        <v>189434</v>
      </c>
      <c r="J187" s="632">
        <v>944230.00000000012</v>
      </c>
      <c r="K187" s="632">
        <v>120840</v>
      </c>
      <c r="L187" s="632">
        <v>222461</v>
      </c>
      <c r="M187" s="632">
        <v>101621</v>
      </c>
      <c r="N187" s="632">
        <v>84470</v>
      </c>
      <c r="O187" s="632">
        <v>186091</v>
      </c>
      <c r="P187" s="636">
        <f t="shared" si="94"/>
        <v>1908953.0000000002</v>
      </c>
      <c r="Q187" s="636">
        <f t="shared" si="95"/>
        <v>240279</v>
      </c>
      <c r="R187" s="636">
        <f t="shared" si="96"/>
        <v>443936</v>
      </c>
      <c r="S187" s="636">
        <f t="shared" si="97"/>
        <v>203657</v>
      </c>
      <c r="T187" s="636">
        <f t="shared" si="98"/>
        <v>171868</v>
      </c>
      <c r="U187" s="636">
        <f t="shared" si="99"/>
        <v>375525</v>
      </c>
      <c r="V187" s="636">
        <f t="shared" si="100"/>
        <v>1908.9530000000002</v>
      </c>
      <c r="W187" s="636">
        <f t="shared" si="101"/>
        <v>240.279</v>
      </c>
      <c r="X187" s="636">
        <f t="shared" si="102"/>
        <v>443.93599999999998</v>
      </c>
      <c r="Y187" s="636">
        <f t="shared" si="103"/>
        <v>203.65700000000001</v>
      </c>
      <c r="Z187" s="636">
        <f t="shared" si="104"/>
        <v>171.86799999999999</v>
      </c>
      <c r="AA187" s="636">
        <f t="shared" si="105"/>
        <v>375.52499999999998</v>
      </c>
    </row>
    <row r="188" spans="1:27" ht="12.75" x14ac:dyDescent="0.2">
      <c r="A188" s="634" t="s">
        <v>200</v>
      </c>
      <c r="B188" s="635" t="s">
        <v>70</v>
      </c>
      <c r="C188" s="631">
        <v>2014</v>
      </c>
      <c r="D188" s="632">
        <v>13316514.999999996</v>
      </c>
      <c r="E188" s="632">
        <v>1477554</v>
      </c>
      <c r="F188" s="632">
        <v>2814427</v>
      </c>
      <c r="G188" s="632">
        <v>1336873</v>
      </c>
      <c r="H188" s="632">
        <v>1239867</v>
      </c>
      <c r="I188" s="632">
        <v>2576740</v>
      </c>
      <c r="J188" s="632">
        <v>13125661.000000002</v>
      </c>
      <c r="K188" s="632">
        <v>1543165</v>
      </c>
      <c r="L188" s="632">
        <v>2938058</v>
      </c>
      <c r="M188" s="632">
        <v>1394893</v>
      </c>
      <c r="N188" s="632">
        <v>1273080</v>
      </c>
      <c r="O188" s="632">
        <v>2667973</v>
      </c>
      <c r="P188" s="636">
        <f t="shared" si="94"/>
        <v>26442176</v>
      </c>
      <c r="Q188" s="636">
        <f t="shared" si="95"/>
        <v>3020719</v>
      </c>
      <c r="R188" s="636">
        <f t="shared" si="96"/>
        <v>5752485</v>
      </c>
      <c r="S188" s="636">
        <f t="shared" si="97"/>
        <v>2731766</v>
      </c>
      <c r="T188" s="636">
        <f t="shared" si="98"/>
        <v>2512947</v>
      </c>
      <c r="U188" s="636">
        <f t="shared" si="99"/>
        <v>5244713</v>
      </c>
      <c r="V188" s="636">
        <f t="shared" si="100"/>
        <v>26442.175999999999</v>
      </c>
      <c r="W188" s="636">
        <f t="shared" si="101"/>
        <v>3020.7190000000001</v>
      </c>
      <c r="X188" s="636">
        <f t="shared" si="102"/>
        <v>5752.4849999999997</v>
      </c>
      <c r="Y188" s="636">
        <f t="shared" si="103"/>
        <v>2731.7660000000001</v>
      </c>
      <c r="Z188" s="636">
        <f t="shared" si="104"/>
        <v>2512.9470000000001</v>
      </c>
      <c r="AA188" s="636">
        <f t="shared" si="105"/>
        <v>5244.7129999999997</v>
      </c>
    </row>
    <row r="189" spans="1:27" ht="12.75" x14ac:dyDescent="0.2">
      <c r="A189" s="634" t="s">
        <v>200</v>
      </c>
      <c r="B189" s="635" t="s">
        <v>74</v>
      </c>
      <c r="C189" s="631">
        <v>2014</v>
      </c>
      <c r="D189" s="632">
        <v>6010601</v>
      </c>
      <c r="E189" s="632">
        <v>730539</v>
      </c>
      <c r="F189" s="632">
        <v>1369648.0000000002</v>
      </c>
      <c r="G189" s="632">
        <v>639109</v>
      </c>
      <c r="H189" s="632">
        <v>550257</v>
      </c>
      <c r="I189" s="632">
        <v>1189366</v>
      </c>
      <c r="J189" s="632">
        <v>6033298</v>
      </c>
      <c r="K189" s="632">
        <v>744490</v>
      </c>
      <c r="L189" s="632">
        <v>1396818</v>
      </c>
      <c r="M189" s="632">
        <v>652328</v>
      </c>
      <c r="N189" s="632">
        <v>561288</v>
      </c>
      <c r="O189" s="632">
        <v>1213616</v>
      </c>
      <c r="P189" s="636">
        <f t="shared" si="94"/>
        <v>12043899</v>
      </c>
      <c r="Q189" s="636">
        <f t="shared" si="95"/>
        <v>1475029</v>
      </c>
      <c r="R189" s="636">
        <f t="shared" si="96"/>
        <v>2766466</v>
      </c>
      <c r="S189" s="636">
        <f t="shared" si="97"/>
        <v>1291437</v>
      </c>
      <c r="T189" s="636">
        <f t="shared" si="98"/>
        <v>1111545</v>
      </c>
      <c r="U189" s="636">
        <f t="shared" si="99"/>
        <v>2402982</v>
      </c>
      <c r="V189" s="636">
        <f t="shared" si="100"/>
        <v>12043.898999999999</v>
      </c>
      <c r="W189" s="636">
        <f t="shared" si="101"/>
        <v>1475.029</v>
      </c>
      <c r="X189" s="636">
        <f t="shared" si="102"/>
        <v>2766.4659999999999</v>
      </c>
      <c r="Y189" s="636">
        <f t="shared" si="103"/>
        <v>1291.4369999999999</v>
      </c>
      <c r="Z189" s="636">
        <f t="shared" si="104"/>
        <v>1111.5450000000001</v>
      </c>
      <c r="AA189" s="636">
        <f t="shared" si="105"/>
        <v>2402.982</v>
      </c>
    </row>
    <row r="190" spans="1:27" ht="12.75" x14ac:dyDescent="0.2">
      <c r="A190" s="634" t="s">
        <v>200</v>
      </c>
      <c r="B190" s="635" t="s">
        <v>75</v>
      </c>
      <c r="C190" s="631">
        <v>2014</v>
      </c>
      <c r="D190" s="632">
        <v>877893.00000000012</v>
      </c>
      <c r="E190" s="632">
        <v>104436</v>
      </c>
      <c r="F190" s="632">
        <v>196460</v>
      </c>
      <c r="G190" s="632">
        <v>92024</v>
      </c>
      <c r="H190" s="632">
        <v>80969</v>
      </c>
      <c r="I190" s="632">
        <v>172993</v>
      </c>
      <c r="J190" s="632">
        <v>867904.99999999988</v>
      </c>
      <c r="K190" s="632">
        <v>104263</v>
      </c>
      <c r="L190" s="632">
        <v>196372</v>
      </c>
      <c r="M190" s="632">
        <v>92109</v>
      </c>
      <c r="N190" s="632">
        <v>80878</v>
      </c>
      <c r="O190" s="632">
        <v>172987</v>
      </c>
      <c r="P190" s="636">
        <f t="shared" si="94"/>
        <v>1745798</v>
      </c>
      <c r="Q190" s="636">
        <f t="shared" si="95"/>
        <v>208699</v>
      </c>
      <c r="R190" s="636">
        <f t="shared" si="96"/>
        <v>392832</v>
      </c>
      <c r="S190" s="636">
        <f t="shared" si="97"/>
        <v>184133</v>
      </c>
      <c r="T190" s="636">
        <f t="shared" si="98"/>
        <v>161847</v>
      </c>
      <c r="U190" s="636">
        <f t="shared" si="99"/>
        <v>345980</v>
      </c>
      <c r="V190" s="636">
        <f t="shared" si="100"/>
        <v>1745.798</v>
      </c>
      <c r="W190" s="636">
        <f t="shared" si="101"/>
        <v>208.69900000000001</v>
      </c>
      <c r="X190" s="636">
        <f t="shared" si="102"/>
        <v>392.83199999999999</v>
      </c>
      <c r="Y190" s="636">
        <f t="shared" si="103"/>
        <v>184.13300000000001</v>
      </c>
      <c r="Z190" s="636">
        <f t="shared" si="104"/>
        <v>161.84700000000001</v>
      </c>
      <c r="AA190" s="636">
        <f t="shared" si="105"/>
        <v>345.98</v>
      </c>
    </row>
    <row r="191" spans="1:27" ht="12.75" x14ac:dyDescent="0.2">
      <c r="A191" s="634" t="s">
        <v>200</v>
      </c>
      <c r="B191" s="635" t="s">
        <v>101</v>
      </c>
      <c r="C191" s="631">
        <v>2014</v>
      </c>
      <c r="D191" s="632">
        <v>2181703.0000000005</v>
      </c>
      <c r="E191" s="632">
        <v>270893</v>
      </c>
      <c r="F191" s="632">
        <v>497461</v>
      </c>
      <c r="G191" s="632">
        <v>226568</v>
      </c>
      <c r="H191" s="632">
        <v>188004</v>
      </c>
      <c r="I191" s="632">
        <v>414572</v>
      </c>
      <c r="J191" s="632">
        <v>2215168</v>
      </c>
      <c r="K191" s="632">
        <v>281360</v>
      </c>
      <c r="L191" s="632">
        <v>515141.00000000006</v>
      </c>
      <c r="M191" s="632">
        <v>233781</v>
      </c>
      <c r="N191" s="632">
        <v>193131</v>
      </c>
      <c r="O191" s="632">
        <v>426912</v>
      </c>
      <c r="P191" s="636">
        <f t="shared" si="94"/>
        <v>4396871</v>
      </c>
      <c r="Q191" s="636">
        <f t="shared" si="95"/>
        <v>552253</v>
      </c>
      <c r="R191" s="636">
        <f t="shared" si="96"/>
        <v>1012602</v>
      </c>
      <c r="S191" s="636">
        <f t="shared" si="97"/>
        <v>460349</v>
      </c>
      <c r="T191" s="636">
        <f t="shared" si="98"/>
        <v>381135</v>
      </c>
      <c r="U191" s="636">
        <f t="shared" si="99"/>
        <v>841484</v>
      </c>
      <c r="V191" s="636">
        <f t="shared" si="100"/>
        <v>4396.8710000000001</v>
      </c>
      <c r="W191" s="636">
        <f t="shared" si="101"/>
        <v>552.25300000000004</v>
      </c>
      <c r="X191" s="636">
        <f t="shared" si="102"/>
        <v>1012.602</v>
      </c>
      <c r="Y191" s="636">
        <f t="shared" si="103"/>
        <v>460.34899999999999</v>
      </c>
      <c r="Z191" s="636">
        <f t="shared" si="104"/>
        <v>381.13499999999999</v>
      </c>
      <c r="AA191" s="636">
        <f t="shared" si="105"/>
        <v>841.48400000000004</v>
      </c>
    </row>
    <row r="192" spans="1:27" ht="12.75" x14ac:dyDescent="0.2">
      <c r="A192" s="634" t="s">
        <v>200</v>
      </c>
      <c r="B192" s="635" t="s">
        <v>110</v>
      </c>
      <c r="C192" s="631">
        <v>2014</v>
      </c>
      <c r="D192" s="632">
        <v>7819852</v>
      </c>
      <c r="E192" s="632">
        <v>985813</v>
      </c>
      <c r="F192" s="632">
        <v>1794150</v>
      </c>
      <c r="G192" s="632">
        <v>808337</v>
      </c>
      <c r="H192" s="632">
        <v>659145</v>
      </c>
      <c r="I192" s="632">
        <v>1467482</v>
      </c>
      <c r="J192" s="632">
        <v>7948376.9999999981</v>
      </c>
      <c r="K192" s="632">
        <v>1027935</v>
      </c>
      <c r="L192" s="632">
        <v>1873806</v>
      </c>
      <c r="M192" s="632">
        <v>845871</v>
      </c>
      <c r="N192" s="632">
        <v>689180</v>
      </c>
      <c r="O192" s="632">
        <v>1535051</v>
      </c>
      <c r="P192" s="636">
        <f t="shared" si="94"/>
        <v>15768228.999999998</v>
      </c>
      <c r="Q192" s="636">
        <f t="shared" si="95"/>
        <v>2013748</v>
      </c>
      <c r="R192" s="636">
        <f t="shared" si="96"/>
        <v>3667956</v>
      </c>
      <c r="S192" s="636">
        <f t="shared" si="97"/>
        <v>1654208</v>
      </c>
      <c r="T192" s="636">
        <f t="shared" si="98"/>
        <v>1348325</v>
      </c>
      <c r="U192" s="636">
        <f t="shared" si="99"/>
        <v>3002533</v>
      </c>
      <c r="V192" s="636">
        <f t="shared" si="100"/>
        <v>15768.228999999998</v>
      </c>
      <c r="W192" s="636">
        <f t="shared" si="101"/>
        <v>2013.748</v>
      </c>
      <c r="X192" s="636">
        <f t="shared" si="102"/>
        <v>3667.9560000000001</v>
      </c>
      <c r="Y192" s="636">
        <f t="shared" si="103"/>
        <v>1654.2080000000001</v>
      </c>
      <c r="Z192" s="636">
        <f t="shared" si="104"/>
        <v>1348.325</v>
      </c>
      <c r="AA192" s="636">
        <f t="shared" si="105"/>
        <v>3002.5329999999999</v>
      </c>
    </row>
    <row r="193" spans="1:27" ht="12.75" x14ac:dyDescent="0.2">
      <c r="A193" s="634" t="s">
        <v>200</v>
      </c>
      <c r="B193" s="635" t="s">
        <v>113</v>
      </c>
      <c r="C193" s="631">
        <v>2014</v>
      </c>
      <c r="D193" s="632">
        <v>1977793.9999999993</v>
      </c>
      <c r="E193" s="632">
        <v>230837</v>
      </c>
      <c r="F193" s="632">
        <v>433974</v>
      </c>
      <c r="G193" s="632">
        <v>203137</v>
      </c>
      <c r="H193" s="632">
        <v>177995</v>
      </c>
      <c r="I193" s="632">
        <v>381132</v>
      </c>
      <c r="J193" s="632">
        <v>2006660.9999999993</v>
      </c>
      <c r="K193" s="632">
        <v>238090</v>
      </c>
      <c r="L193" s="632">
        <v>447655</v>
      </c>
      <c r="M193" s="632">
        <v>209565</v>
      </c>
      <c r="N193" s="632">
        <v>183558</v>
      </c>
      <c r="O193" s="632">
        <v>393123</v>
      </c>
      <c r="P193" s="636">
        <f t="shared" si="94"/>
        <v>3984454.9999999986</v>
      </c>
      <c r="Q193" s="636">
        <f t="shared" si="95"/>
        <v>468927</v>
      </c>
      <c r="R193" s="636">
        <f t="shared" si="96"/>
        <v>881629</v>
      </c>
      <c r="S193" s="636">
        <f t="shared" si="97"/>
        <v>412702</v>
      </c>
      <c r="T193" s="636">
        <f t="shared" si="98"/>
        <v>361553</v>
      </c>
      <c r="U193" s="636">
        <f t="shared" si="99"/>
        <v>774255</v>
      </c>
      <c r="V193" s="636">
        <f t="shared" si="100"/>
        <v>3984.4549999999986</v>
      </c>
      <c r="W193" s="636">
        <f t="shared" si="101"/>
        <v>468.92700000000002</v>
      </c>
      <c r="X193" s="636">
        <f t="shared" si="102"/>
        <v>881.62900000000002</v>
      </c>
      <c r="Y193" s="636">
        <f t="shared" si="103"/>
        <v>412.702</v>
      </c>
      <c r="Z193" s="636">
        <f t="shared" si="104"/>
        <v>361.553</v>
      </c>
      <c r="AA193" s="636">
        <f t="shared" si="105"/>
        <v>774.255</v>
      </c>
    </row>
    <row r="194" spans="1:27" ht="12.75" x14ac:dyDescent="0.2">
      <c r="A194" s="634" t="s">
        <v>200</v>
      </c>
      <c r="B194" s="635" t="s">
        <v>129</v>
      </c>
      <c r="C194" s="631">
        <v>2014</v>
      </c>
      <c r="D194" s="632">
        <v>9190551</v>
      </c>
      <c r="E194" s="632">
        <v>1193119</v>
      </c>
      <c r="F194" s="632">
        <v>2146721.9999999995</v>
      </c>
      <c r="G194" s="632">
        <v>953603</v>
      </c>
      <c r="H194" s="632">
        <v>742877</v>
      </c>
      <c r="I194" s="632">
        <v>1696480</v>
      </c>
      <c r="J194" s="632">
        <v>9344252.9999999981</v>
      </c>
      <c r="K194" s="632">
        <v>1249855</v>
      </c>
      <c r="L194" s="632">
        <v>2196567</v>
      </c>
      <c r="M194" s="632">
        <v>946712</v>
      </c>
      <c r="N194" s="632">
        <v>663462</v>
      </c>
      <c r="O194" s="632">
        <v>1610174</v>
      </c>
      <c r="P194" s="636">
        <f t="shared" si="94"/>
        <v>18534804</v>
      </c>
      <c r="Q194" s="636">
        <f t="shared" si="95"/>
        <v>2442974</v>
      </c>
      <c r="R194" s="636">
        <f t="shared" si="96"/>
        <v>4343289</v>
      </c>
      <c r="S194" s="636">
        <f t="shared" si="97"/>
        <v>1900315</v>
      </c>
      <c r="T194" s="636">
        <f t="shared" si="98"/>
        <v>1406339</v>
      </c>
      <c r="U194" s="636">
        <f t="shared" si="99"/>
        <v>3306654</v>
      </c>
      <c r="V194" s="636">
        <f t="shared" si="100"/>
        <v>18534.804</v>
      </c>
      <c r="W194" s="636">
        <f t="shared" si="101"/>
        <v>2442.9740000000002</v>
      </c>
      <c r="X194" s="636">
        <f t="shared" si="102"/>
        <v>4343.2889999999998</v>
      </c>
      <c r="Y194" s="636">
        <f t="shared" si="103"/>
        <v>1900.3150000000001</v>
      </c>
      <c r="Z194" s="636">
        <f t="shared" si="104"/>
        <v>1406.3389999999999</v>
      </c>
      <c r="AA194" s="636">
        <f t="shared" si="105"/>
        <v>3306.654</v>
      </c>
    </row>
    <row r="195" spans="1:27" ht="12.75" x14ac:dyDescent="0.2">
      <c r="A195" s="634" t="s">
        <v>200</v>
      </c>
      <c r="B195" s="635" t="s">
        <v>130</v>
      </c>
      <c r="C195" s="631">
        <v>2014</v>
      </c>
      <c r="D195" s="632">
        <v>87630281.000000015</v>
      </c>
      <c r="E195" s="632">
        <v>10637987</v>
      </c>
      <c r="F195" s="632">
        <v>19539845.999999996</v>
      </c>
      <c r="G195" s="632">
        <v>8901859</v>
      </c>
      <c r="H195" s="632">
        <v>7543214</v>
      </c>
      <c r="I195" s="632">
        <v>16445073</v>
      </c>
      <c r="J195" s="632">
        <v>90886624.999999985</v>
      </c>
      <c r="K195" s="632">
        <v>11191022</v>
      </c>
      <c r="L195" s="632">
        <v>20558714</v>
      </c>
      <c r="M195" s="632">
        <v>9367692</v>
      </c>
      <c r="N195" s="632">
        <v>7919419</v>
      </c>
      <c r="O195" s="632">
        <v>17287111</v>
      </c>
      <c r="P195" s="636">
        <f t="shared" si="94"/>
        <v>178516906</v>
      </c>
      <c r="Q195" s="636">
        <f t="shared" si="95"/>
        <v>21829009</v>
      </c>
      <c r="R195" s="636">
        <f t="shared" si="96"/>
        <v>40098560</v>
      </c>
      <c r="S195" s="636">
        <f t="shared" si="97"/>
        <v>18269551</v>
      </c>
      <c r="T195" s="636">
        <f t="shared" si="98"/>
        <v>15462633</v>
      </c>
      <c r="U195" s="636">
        <f t="shared" si="99"/>
        <v>33732184</v>
      </c>
      <c r="V195" s="636">
        <f t="shared" si="100"/>
        <v>178516.90599999999</v>
      </c>
      <c r="W195" s="636">
        <f t="shared" si="101"/>
        <v>21829.008999999998</v>
      </c>
      <c r="X195" s="636">
        <f t="shared" si="102"/>
        <v>40098.559999999998</v>
      </c>
      <c r="Y195" s="636">
        <f t="shared" si="103"/>
        <v>18269.550999999999</v>
      </c>
      <c r="Z195" s="636">
        <f t="shared" si="104"/>
        <v>15462.633</v>
      </c>
      <c r="AA195" s="636">
        <f t="shared" si="105"/>
        <v>33732.184000000001</v>
      </c>
    </row>
    <row r="196" spans="1:27" ht="12.75" x14ac:dyDescent="0.2">
      <c r="A196" s="634" t="s">
        <v>200</v>
      </c>
      <c r="B196" s="635" t="s">
        <v>155</v>
      </c>
      <c r="C196" s="631">
        <v>2014</v>
      </c>
      <c r="D196" s="632">
        <v>100130.00000000004</v>
      </c>
      <c r="E196" s="632">
        <v>11529</v>
      </c>
      <c r="F196" s="632">
        <v>21116</v>
      </c>
      <c r="G196" s="632">
        <v>9587</v>
      </c>
      <c r="H196" s="632">
        <v>8776</v>
      </c>
      <c r="I196" s="632">
        <v>18363</v>
      </c>
      <c r="J196" s="632">
        <v>97754.000000000015</v>
      </c>
      <c r="K196" s="632">
        <v>11707</v>
      </c>
      <c r="L196" s="632">
        <v>21512.999999999996</v>
      </c>
      <c r="M196" s="632">
        <v>9806</v>
      </c>
      <c r="N196" s="632">
        <v>8958</v>
      </c>
      <c r="O196" s="632">
        <v>18764</v>
      </c>
      <c r="P196" s="636">
        <f t="shared" si="94"/>
        <v>197884.00000000006</v>
      </c>
      <c r="Q196" s="636">
        <f t="shared" si="95"/>
        <v>23236</v>
      </c>
      <c r="R196" s="636">
        <f t="shared" si="96"/>
        <v>42629</v>
      </c>
      <c r="S196" s="636">
        <f t="shared" si="97"/>
        <v>19393</v>
      </c>
      <c r="T196" s="636">
        <f t="shared" si="98"/>
        <v>17734</v>
      </c>
      <c r="U196" s="636">
        <f t="shared" si="99"/>
        <v>37127</v>
      </c>
      <c r="V196" s="636">
        <f t="shared" si="100"/>
        <v>197.88400000000007</v>
      </c>
      <c r="W196" s="636">
        <f t="shared" si="101"/>
        <v>23.236000000000001</v>
      </c>
      <c r="X196" s="636">
        <f t="shared" si="102"/>
        <v>42.628999999999998</v>
      </c>
      <c r="Y196" s="636">
        <f t="shared" si="103"/>
        <v>19.393000000000001</v>
      </c>
      <c r="Z196" s="636">
        <f t="shared" si="104"/>
        <v>17.734000000000002</v>
      </c>
      <c r="AA196" s="636">
        <f t="shared" si="105"/>
        <v>37.127000000000002</v>
      </c>
    </row>
    <row r="197" spans="1:27" ht="12.75" x14ac:dyDescent="0.2">
      <c r="A197" s="634" t="s">
        <v>200</v>
      </c>
      <c r="B197" s="635" t="s">
        <v>157</v>
      </c>
      <c r="C197" s="631">
        <v>2014</v>
      </c>
      <c r="D197" s="632">
        <v>7407649.9999999991</v>
      </c>
      <c r="E197" s="632">
        <v>887488</v>
      </c>
      <c r="F197" s="632">
        <v>1653347.0000000002</v>
      </c>
      <c r="G197" s="632">
        <v>765859</v>
      </c>
      <c r="H197" s="632">
        <v>679230</v>
      </c>
      <c r="I197" s="632">
        <v>1445089</v>
      </c>
      <c r="J197" s="632">
        <v>7140521.0000000009</v>
      </c>
      <c r="K197" s="632">
        <v>905253</v>
      </c>
      <c r="L197" s="632">
        <v>1680958</v>
      </c>
      <c r="M197" s="632">
        <v>775705</v>
      </c>
      <c r="N197" s="632">
        <v>678998</v>
      </c>
      <c r="O197" s="632">
        <v>1454703</v>
      </c>
      <c r="P197" s="636">
        <f t="shared" si="94"/>
        <v>14548171</v>
      </c>
      <c r="Q197" s="636">
        <f t="shared" si="95"/>
        <v>1792741</v>
      </c>
      <c r="R197" s="636">
        <f t="shared" si="96"/>
        <v>3334305</v>
      </c>
      <c r="S197" s="636">
        <f t="shared" si="97"/>
        <v>1541564</v>
      </c>
      <c r="T197" s="636">
        <f t="shared" si="98"/>
        <v>1358228</v>
      </c>
      <c r="U197" s="636">
        <f t="shared" si="99"/>
        <v>2899792</v>
      </c>
      <c r="V197" s="636">
        <f t="shared" si="100"/>
        <v>14548.171</v>
      </c>
      <c r="W197" s="636">
        <f t="shared" si="101"/>
        <v>1792.741</v>
      </c>
      <c r="X197" s="636">
        <f t="shared" si="102"/>
        <v>3334.3049999999998</v>
      </c>
      <c r="Y197" s="636">
        <f t="shared" si="103"/>
        <v>1541.5640000000001</v>
      </c>
      <c r="Z197" s="636">
        <f t="shared" si="104"/>
        <v>1358.2280000000001</v>
      </c>
      <c r="AA197" s="636">
        <f t="shared" si="105"/>
        <v>2899.7919999999999</v>
      </c>
    </row>
    <row r="198" spans="1:27" ht="12.75" x14ac:dyDescent="0.2">
      <c r="A198" s="634" t="s">
        <v>200</v>
      </c>
      <c r="B198" s="635" t="s">
        <v>160</v>
      </c>
      <c r="C198" s="631">
        <v>2014</v>
      </c>
      <c r="D198" s="632">
        <v>3122939.9999999995</v>
      </c>
      <c r="E198" s="632">
        <v>384180</v>
      </c>
      <c r="F198" s="632">
        <v>714072</v>
      </c>
      <c r="G198" s="632">
        <v>329892</v>
      </c>
      <c r="H198" s="632">
        <v>280109</v>
      </c>
      <c r="I198" s="632">
        <v>610001</v>
      </c>
      <c r="J198" s="632">
        <v>3082444.0000000005</v>
      </c>
      <c r="K198" s="632">
        <v>384635</v>
      </c>
      <c r="L198" s="632">
        <v>714921</v>
      </c>
      <c r="M198" s="632">
        <v>330286</v>
      </c>
      <c r="N198" s="632">
        <v>279489</v>
      </c>
      <c r="O198" s="632">
        <v>609775</v>
      </c>
      <c r="P198" s="636">
        <f t="shared" si="94"/>
        <v>6205384</v>
      </c>
      <c r="Q198" s="636">
        <f t="shared" si="95"/>
        <v>768815</v>
      </c>
      <c r="R198" s="636">
        <f t="shared" si="96"/>
        <v>1428993</v>
      </c>
      <c r="S198" s="636">
        <f t="shared" si="97"/>
        <v>660178</v>
      </c>
      <c r="T198" s="636">
        <f t="shared" si="98"/>
        <v>559598</v>
      </c>
      <c r="U198" s="636">
        <f t="shared" si="99"/>
        <v>1219776</v>
      </c>
      <c r="V198" s="636">
        <f t="shared" si="100"/>
        <v>6205.384</v>
      </c>
      <c r="W198" s="636">
        <f t="shared" si="101"/>
        <v>768.81500000000005</v>
      </c>
      <c r="X198" s="636">
        <f t="shared" si="102"/>
        <v>1428.9929999999999</v>
      </c>
      <c r="Y198" s="636">
        <f t="shared" si="103"/>
        <v>660.178</v>
      </c>
      <c r="Z198" s="636">
        <f t="shared" si="104"/>
        <v>559.59799999999996</v>
      </c>
      <c r="AA198" s="636">
        <f t="shared" si="105"/>
        <v>1219.7760000000001</v>
      </c>
    </row>
    <row r="199" spans="1:27" ht="12.75" x14ac:dyDescent="0.2">
      <c r="A199" s="637" t="s">
        <v>200</v>
      </c>
      <c r="B199" s="638" t="s">
        <v>178</v>
      </c>
      <c r="C199" s="631">
        <v>2014</v>
      </c>
      <c r="D199" s="632">
        <v>3543060.0000000005</v>
      </c>
      <c r="E199" s="632">
        <v>417818</v>
      </c>
      <c r="F199" s="632">
        <v>782457</v>
      </c>
      <c r="G199" s="632">
        <v>364639</v>
      </c>
      <c r="H199" s="632">
        <v>326615</v>
      </c>
      <c r="I199" s="632">
        <v>691254</v>
      </c>
      <c r="J199" s="632">
        <v>3450183.0000000005</v>
      </c>
      <c r="K199" s="632">
        <v>419796</v>
      </c>
      <c r="L199" s="632">
        <v>786156</v>
      </c>
      <c r="M199" s="632">
        <v>366360</v>
      </c>
      <c r="N199" s="632">
        <v>327081</v>
      </c>
      <c r="O199" s="632">
        <v>693441</v>
      </c>
      <c r="P199" s="639">
        <f t="shared" si="94"/>
        <v>6993243.0000000009</v>
      </c>
      <c r="Q199" s="639">
        <f t="shared" si="95"/>
        <v>837614</v>
      </c>
      <c r="R199" s="639">
        <f t="shared" si="96"/>
        <v>1568613</v>
      </c>
      <c r="S199" s="639">
        <f t="shared" si="97"/>
        <v>730999</v>
      </c>
      <c r="T199" s="639">
        <f t="shared" si="98"/>
        <v>653696</v>
      </c>
      <c r="U199" s="639">
        <f t="shared" si="99"/>
        <v>1384695</v>
      </c>
      <c r="V199" s="639">
        <f t="shared" si="100"/>
        <v>6993.2430000000013</v>
      </c>
      <c r="W199" s="639">
        <f t="shared" si="101"/>
        <v>837.61400000000003</v>
      </c>
      <c r="X199" s="639">
        <f t="shared" si="102"/>
        <v>1568.6130000000001</v>
      </c>
      <c r="Y199" s="639">
        <f t="shared" si="103"/>
        <v>730.99900000000002</v>
      </c>
      <c r="Z199" s="639">
        <f t="shared" si="104"/>
        <v>653.69600000000003</v>
      </c>
      <c r="AA199" s="639">
        <f t="shared" si="105"/>
        <v>1384.6949999999999</v>
      </c>
    </row>
    <row r="200" spans="1:27" ht="12" x14ac:dyDescent="0.2">
      <c r="B200" s="1016"/>
      <c r="D200" s="1017" t="s">
        <v>741</v>
      </c>
      <c r="E200" s="1018"/>
      <c r="F200" s="1018"/>
      <c r="G200" s="1018"/>
      <c r="H200" s="1018"/>
      <c r="I200" s="1019"/>
      <c r="J200" s="1020" t="s">
        <v>742</v>
      </c>
      <c r="K200" s="1021"/>
      <c r="L200" s="1021"/>
      <c r="M200" s="1021"/>
      <c r="N200" s="1021"/>
      <c r="O200" s="1022"/>
      <c r="P200" s="1013" t="s">
        <v>596</v>
      </c>
      <c r="Q200" s="1014"/>
      <c r="R200" s="1014"/>
      <c r="S200" s="1014"/>
      <c r="T200" s="1014"/>
      <c r="U200" s="1015"/>
      <c r="V200" s="1013" t="s">
        <v>596</v>
      </c>
      <c r="W200" s="1014"/>
      <c r="X200" s="1014"/>
      <c r="Y200" s="1014"/>
      <c r="Z200" s="1014"/>
      <c r="AA200" s="1015"/>
    </row>
    <row r="201" spans="1:27" ht="12" x14ac:dyDescent="0.2">
      <c r="B201" s="1016"/>
      <c r="D201" s="640" t="s">
        <v>212</v>
      </c>
      <c r="E201" s="640" t="s">
        <v>744</v>
      </c>
      <c r="F201" s="640" t="s">
        <v>745</v>
      </c>
      <c r="G201" s="640" t="s">
        <v>746</v>
      </c>
      <c r="H201" s="640" t="s">
        <v>747</v>
      </c>
      <c r="I201" s="640" t="s">
        <v>748</v>
      </c>
      <c r="J201" s="641" t="s">
        <v>212</v>
      </c>
      <c r="K201" s="641" t="s">
        <v>744</v>
      </c>
      <c r="L201" s="641" t="s">
        <v>745</v>
      </c>
      <c r="M201" s="641" t="s">
        <v>746</v>
      </c>
      <c r="N201" s="641" t="s">
        <v>747</v>
      </c>
      <c r="O201" s="641" t="s">
        <v>748</v>
      </c>
      <c r="P201" s="628" t="s">
        <v>212</v>
      </c>
      <c r="Q201" s="628" t="s">
        <v>744</v>
      </c>
      <c r="R201" s="628" t="s">
        <v>745</v>
      </c>
      <c r="S201" s="628" t="s">
        <v>746</v>
      </c>
      <c r="T201" s="628" t="s">
        <v>747</v>
      </c>
      <c r="U201" s="628" t="s">
        <v>748</v>
      </c>
      <c r="V201" s="628" t="s">
        <v>212</v>
      </c>
      <c r="W201" s="628" t="s">
        <v>744</v>
      </c>
      <c r="X201" s="628" t="s">
        <v>745</v>
      </c>
      <c r="Y201" s="628" t="s">
        <v>746</v>
      </c>
      <c r="Z201" s="628" t="s">
        <v>747</v>
      </c>
      <c r="AA201" s="628" t="s">
        <v>748</v>
      </c>
    </row>
    <row r="202" spans="1:27" ht="15" x14ac:dyDescent="0.2">
      <c r="A202" s="642" t="s">
        <v>246</v>
      </c>
      <c r="B202" s="642"/>
      <c r="C202" s="643"/>
      <c r="D202" s="644">
        <v>461889618</v>
      </c>
      <c r="E202" s="644">
        <v>56332120</v>
      </c>
      <c r="F202" s="644">
        <v>104996000</v>
      </c>
      <c r="G202" s="644">
        <v>48663880</v>
      </c>
      <c r="H202" s="644">
        <v>41960773</v>
      </c>
      <c r="I202" s="644">
        <v>90624653</v>
      </c>
      <c r="J202" s="644">
        <v>461693381</v>
      </c>
      <c r="K202" s="644">
        <v>57510595</v>
      </c>
      <c r="L202" s="644">
        <v>106999254</v>
      </c>
      <c r="M202" s="644">
        <v>49488659</v>
      </c>
      <c r="N202" s="644">
        <v>42326100</v>
      </c>
      <c r="O202" s="644">
        <v>91814759</v>
      </c>
      <c r="P202" s="644">
        <v>923582999</v>
      </c>
      <c r="Q202" s="644">
        <v>113842715</v>
      </c>
      <c r="R202" s="644">
        <v>211995254</v>
      </c>
      <c r="S202" s="644">
        <v>98152539</v>
      </c>
      <c r="T202" s="644">
        <v>84286873</v>
      </c>
      <c r="U202" s="644">
        <v>182439412</v>
      </c>
      <c r="V202" s="645">
        <f>P202/1000</f>
        <v>923582.99899999995</v>
      </c>
      <c r="W202" s="645">
        <f t="shared" ref="W202:AA213" si="106">Q202/1000</f>
        <v>113842.715</v>
      </c>
      <c r="X202" s="645">
        <f t="shared" si="106"/>
        <v>211995.25399999999</v>
      </c>
      <c r="Y202" s="645">
        <f t="shared" si="106"/>
        <v>98152.539000000004</v>
      </c>
      <c r="Z202" s="645">
        <f t="shared" si="106"/>
        <v>84286.873000000007</v>
      </c>
      <c r="AA202" s="645">
        <f t="shared" si="106"/>
        <v>182439.41200000001</v>
      </c>
    </row>
    <row r="203" spans="1:27" ht="12.75" x14ac:dyDescent="0.2">
      <c r="A203" s="642" t="s">
        <v>199</v>
      </c>
      <c r="B203" s="642"/>
      <c r="C203" s="643"/>
      <c r="D203" s="644">
        <v>225385966</v>
      </c>
      <c r="E203" s="644">
        <v>27472459</v>
      </c>
      <c r="F203" s="644">
        <v>51535039</v>
      </c>
      <c r="G203" s="644">
        <v>24062580</v>
      </c>
      <c r="H203" s="644">
        <v>20883421</v>
      </c>
      <c r="I203" s="644">
        <v>44946001</v>
      </c>
      <c r="J203" s="644">
        <v>222530436</v>
      </c>
      <c r="K203" s="644">
        <v>27754939</v>
      </c>
      <c r="L203" s="644">
        <v>51964265</v>
      </c>
      <c r="M203" s="644">
        <v>24209326</v>
      </c>
      <c r="N203" s="644">
        <v>20847335</v>
      </c>
      <c r="O203" s="644">
        <v>45056661</v>
      </c>
      <c r="P203" s="644">
        <v>447916402</v>
      </c>
      <c r="Q203" s="644">
        <v>55227398</v>
      </c>
      <c r="R203" s="644">
        <v>103499304</v>
      </c>
      <c r="S203" s="644">
        <v>48271906</v>
      </c>
      <c r="T203" s="644">
        <v>41730756</v>
      </c>
      <c r="U203" s="644">
        <v>90002662</v>
      </c>
      <c r="V203" s="645">
        <f t="shared" ref="V203:V213" si="107">P203/1000</f>
        <v>447916.402</v>
      </c>
      <c r="W203" s="645">
        <f t="shared" si="106"/>
        <v>55227.398000000001</v>
      </c>
      <c r="X203" s="645">
        <f t="shared" si="106"/>
        <v>103499.304</v>
      </c>
      <c r="Y203" s="645">
        <f t="shared" si="106"/>
        <v>48271.906000000003</v>
      </c>
      <c r="Z203" s="645">
        <f t="shared" si="106"/>
        <v>41730.756000000001</v>
      </c>
      <c r="AA203" s="645">
        <f t="shared" si="106"/>
        <v>90002.661999999997</v>
      </c>
    </row>
    <row r="204" spans="1:27" ht="12.75" x14ac:dyDescent="0.2">
      <c r="A204" s="642" t="s">
        <v>200</v>
      </c>
      <c r="B204" s="642"/>
      <c r="C204" s="643"/>
      <c r="D204" s="644">
        <v>232789448</v>
      </c>
      <c r="E204" s="644">
        <v>28430019</v>
      </c>
      <c r="F204" s="644">
        <v>52669448</v>
      </c>
      <c r="G204" s="644">
        <v>24239429</v>
      </c>
      <c r="H204" s="644">
        <v>20725687</v>
      </c>
      <c r="I204" s="644">
        <v>44965116</v>
      </c>
      <c r="J204" s="644">
        <v>235454664</v>
      </c>
      <c r="K204" s="644">
        <v>29310089</v>
      </c>
      <c r="L204" s="644">
        <v>54217222</v>
      </c>
      <c r="M204" s="644">
        <v>24907133</v>
      </c>
      <c r="N204" s="644">
        <v>21121961</v>
      </c>
      <c r="O204" s="644">
        <v>46029094</v>
      </c>
      <c r="P204" s="644">
        <v>468244112</v>
      </c>
      <c r="Q204" s="644">
        <v>57740108</v>
      </c>
      <c r="R204" s="644">
        <v>106886670</v>
      </c>
      <c r="S204" s="644">
        <v>49146562</v>
      </c>
      <c r="T204" s="644">
        <v>41847648</v>
      </c>
      <c r="U204" s="644">
        <v>90994210</v>
      </c>
      <c r="V204" s="645">
        <f t="shared" si="107"/>
        <v>468244.11200000002</v>
      </c>
      <c r="W204" s="645">
        <f t="shared" si="106"/>
        <v>57740.108</v>
      </c>
      <c r="X204" s="645">
        <f t="shared" si="106"/>
        <v>106886.67</v>
      </c>
      <c r="Y204" s="645">
        <f t="shared" si="106"/>
        <v>49146.561999999998</v>
      </c>
      <c r="Z204" s="645">
        <f t="shared" si="106"/>
        <v>41847.648000000001</v>
      </c>
      <c r="AA204" s="645">
        <f t="shared" si="106"/>
        <v>90994.21</v>
      </c>
    </row>
    <row r="205" spans="1:27" ht="12.75" x14ac:dyDescent="0.2">
      <c r="A205" s="642" t="s">
        <v>201</v>
      </c>
      <c r="B205" s="642"/>
      <c r="C205" s="643"/>
      <c r="D205" s="644">
        <v>214565963</v>
      </c>
      <c r="E205" s="644">
        <v>19736167</v>
      </c>
      <c r="F205" s="644">
        <v>38825262</v>
      </c>
      <c r="G205" s="644">
        <v>19089095</v>
      </c>
      <c r="H205" s="644">
        <v>19881548</v>
      </c>
      <c r="I205" s="644">
        <v>38970643</v>
      </c>
      <c r="J205" s="644">
        <v>228297327</v>
      </c>
      <c r="K205" s="644">
        <v>20753795</v>
      </c>
      <c r="L205" s="644">
        <v>41001838</v>
      </c>
      <c r="M205" s="644">
        <v>20248043</v>
      </c>
      <c r="N205" s="644">
        <v>21382687</v>
      </c>
      <c r="O205" s="644">
        <v>41630730</v>
      </c>
      <c r="P205" s="644">
        <v>442863290</v>
      </c>
      <c r="Q205" s="644">
        <v>40489962</v>
      </c>
      <c r="R205" s="644">
        <v>79827100</v>
      </c>
      <c r="S205" s="644">
        <v>39337138</v>
      </c>
      <c r="T205" s="644">
        <v>41264235</v>
      </c>
      <c r="U205" s="644">
        <v>80601373</v>
      </c>
      <c r="V205" s="645">
        <f t="shared" si="107"/>
        <v>442863.29</v>
      </c>
      <c r="W205" s="645">
        <f t="shared" si="106"/>
        <v>40489.962</v>
      </c>
      <c r="X205" s="645">
        <f t="shared" si="106"/>
        <v>79827.100000000006</v>
      </c>
      <c r="Y205" s="645">
        <f t="shared" si="106"/>
        <v>39337.137999999999</v>
      </c>
      <c r="Z205" s="645">
        <f t="shared" si="106"/>
        <v>41264.235000000001</v>
      </c>
      <c r="AA205" s="645">
        <f t="shared" si="106"/>
        <v>80601.373000000007</v>
      </c>
    </row>
    <row r="206" spans="1:27" ht="12.75" x14ac:dyDescent="0.2">
      <c r="A206" s="642" t="s">
        <v>202</v>
      </c>
      <c r="B206" s="642"/>
      <c r="C206" s="643"/>
      <c r="D206" s="644">
        <v>822024020.00000012</v>
      </c>
      <c r="E206" s="644">
        <v>79768666</v>
      </c>
      <c r="F206" s="644">
        <v>157932606</v>
      </c>
      <c r="G206" s="644">
        <v>78163940</v>
      </c>
      <c r="H206" s="644">
        <v>75324146</v>
      </c>
      <c r="I206" s="644">
        <v>153488086</v>
      </c>
      <c r="J206" s="644">
        <v>870987484</v>
      </c>
      <c r="K206" s="644">
        <v>87493033</v>
      </c>
      <c r="L206" s="644">
        <v>172687628</v>
      </c>
      <c r="M206" s="644">
        <v>85194595</v>
      </c>
      <c r="N206" s="644">
        <v>81100527</v>
      </c>
      <c r="O206" s="644">
        <v>166295122</v>
      </c>
      <c r="P206" s="644">
        <v>1693011504</v>
      </c>
      <c r="Q206" s="644">
        <v>167261699</v>
      </c>
      <c r="R206" s="644">
        <v>330620234</v>
      </c>
      <c r="S206" s="644">
        <v>163358535</v>
      </c>
      <c r="T206" s="644">
        <v>156424673</v>
      </c>
      <c r="U206" s="644">
        <v>319783208</v>
      </c>
      <c r="V206" s="645">
        <f t="shared" si="107"/>
        <v>1693011.504</v>
      </c>
      <c r="W206" s="645">
        <f t="shared" si="106"/>
        <v>167261.69899999999</v>
      </c>
      <c r="X206" s="645">
        <f t="shared" si="106"/>
        <v>330620.234</v>
      </c>
      <c r="Y206" s="645">
        <f t="shared" si="106"/>
        <v>163358.535</v>
      </c>
      <c r="Z206" s="645">
        <f t="shared" si="106"/>
        <v>156424.67300000001</v>
      </c>
      <c r="AA206" s="645">
        <f t="shared" si="106"/>
        <v>319783.20799999998</v>
      </c>
    </row>
    <row r="207" spans="1:27" ht="12.75" x14ac:dyDescent="0.2">
      <c r="A207" s="642" t="s">
        <v>243</v>
      </c>
      <c r="B207" s="642"/>
      <c r="C207" s="643"/>
      <c r="D207" s="644">
        <v>1029966654.9999999</v>
      </c>
      <c r="E207" s="644">
        <v>65961996</v>
      </c>
      <c r="F207" s="644">
        <v>135980057</v>
      </c>
      <c r="G207" s="644">
        <v>70018061</v>
      </c>
      <c r="H207" s="644">
        <v>83996988</v>
      </c>
      <c r="I207" s="644">
        <v>154015049</v>
      </c>
      <c r="J207" s="644">
        <v>1076918624</v>
      </c>
      <c r="K207" s="644">
        <v>73236278</v>
      </c>
      <c r="L207" s="644">
        <v>150432909</v>
      </c>
      <c r="M207" s="644">
        <v>77196631</v>
      </c>
      <c r="N207" s="644">
        <v>91149600</v>
      </c>
      <c r="O207" s="644">
        <v>168346231</v>
      </c>
      <c r="P207" s="644">
        <v>2106885279</v>
      </c>
      <c r="Q207" s="644">
        <v>139198274</v>
      </c>
      <c r="R207" s="644">
        <v>286412966</v>
      </c>
      <c r="S207" s="644">
        <v>147214692</v>
      </c>
      <c r="T207" s="644">
        <v>175146588</v>
      </c>
      <c r="U207" s="644">
        <v>322361280</v>
      </c>
      <c r="V207" s="645">
        <f t="shared" si="107"/>
        <v>2106885.2790000001</v>
      </c>
      <c r="W207" s="645">
        <f t="shared" si="106"/>
        <v>139198.274</v>
      </c>
      <c r="X207" s="645">
        <f t="shared" si="106"/>
        <v>286412.96600000001</v>
      </c>
      <c r="Y207" s="645">
        <f t="shared" si="106"/>
        <v>147214.69200000001</v>
      </c>
      <c r="Z207" s="645">
        <f t="shared" si="106"/>
        <v>175146.58799999999</v>
      </c>
      <c r="AA207" s="645">
        <f t="shared" si="106"/>
        <v>322361.28000000003</v>
      </c>
    </row>
    <row r="208" spans="1:27" ht="12.75" x14ac:dyDescent="0.2">
      <c r="A208" s="642" t="s">
        <v>203</v>
      </c>
      <c r="B208" s="642"/>
      <c r="C208" s="643"/>
      <c r="D208" s="644">
        <v>313874216</v>
      </c>
      <c r="E208" s="644">
        <v>27478701</v>
      </c>
      <c r="F208" s="644">
        <v>54729687</v>
      </c>
      <c r="G208" s="644">
        <v>27250986</v>
      </c>
      <c r="H208" s="644">
        <v>26417206</v>
      </c>
      <c r="I208" s="644">
        <v>53668192</v>
      </c>
      <c r="J208" s="644">
        <v>304026730.00000006</v>
      </c>
      <c r="K208" s="644">
        <v>28576912</v>
      </c>
      <c r="L208" s="644">
        <v>56764567</v>
      </c>
      <c r="M208" s="644">
        <v>28187655</v>
      </c>
      <c r="N208" s="644">
        <v>26720260</v>
      </c>
      <c r="O208" s="644">
        <v>54907915</v>
      </c>
      <c r="P208" s="644">
        <v>617900946</v>
      </c>
      <c r="Q208" s="644">
        <v>56055613</v>
      </c>
      <c r="R208" s="644">
        <v>111494254</v>
      </c>
      <c r="S208" s="644">
        <v>55438641</v>
      </c>
      <c r="T208" s="644">
        <v>53137466</v>
      </c>
      <c r="U208" s="644">
        <v>108576107</v>
      </c>
      <c r="V208" s="645">
        <f t="shared" si="107"/>
        <v>617900.946</v>
      </c>
      <c r="W208" s="645">
        <f t="shared" si="106"/>
        <v>56055.612999999998</v>
      </c>
      <c r="X208" s="645">
        <f t="shared" si="106"/>
        <v>111494.254</v>
      </c>
      <c r="Y208" s="645">
        <f t="shared" si="106"/>
        <v>55438.641000000003</v>
      </c>
      <c r="Z208" s="645">
        <f t="shared" si="106"/>
        <v>53137.466</v>
      </c>
      <c r="AA208" s="645">
        <f t="shared" si="106"/>
        <v>108576.107</v>
      </c>
    </row>
    <row r="209" spans="1:27" ht="12.75" x14ac:dyDescent="0.2">
      <c r="A209" s="642" t="s">
        <v>204</v>
      </c>
      <c r="B209" s="642"/>
      <c r="C209" s="643"/>
      <c r="D209" s="644">
        <v>214804769</v>
      </c>
      <c r="E209" s="644">
        <v>12203764</v>
      </c>
      <c r="F209" s="644">
        <v>25074887</v>
      </c>
      <c r="G209" s="644">
        <v>12871123</v>
      </c>
      <c r="H209" s="644">
        <v>15445895</v>
      </c>
      <c r="I209" s="644">
        <v>28317018</v>
      </c>
      <c r="J209" s="644">
        <v>195593557</v>
      </c>
      <c r="K209" s="644">
        <v>12843877</v>
      </c>
      <c r="L209" s="644">
        <v>26295280</v>
      </c>
      <c r="M209" s="644">
        <v>13451403</v>
      </c>
      <c r="N209" s="644">
        <v>15968049</v>
      </c>
      <c r="O209" s="644">
        <v>29419452</v>
      </c>
      <c r="P209" s="644">
        <v>410398326</v>
      </c>
      <c r="Q209" s="644">
        <v>25047641</v>
      </c>
      <c r="R209" s="644">
        <v>51370167</v>
      </c>
      <c r="S209" s="644">
        <v>26322526</v>
      </c>
      <c r="T209" s="644">
        <v>31413944</v>
      </c>
      <c r="U209" s="644">
        <v>57736470</v>
      </c>
      <c r="V209" s="645">
        <f t="shared" si="107"/>
        <v>410398.326</v>
      </c>
      <c r="W209" s="645">
        <f t="shared" si="106"/>
        <v>25047.641</v>
      </c>
      <c r="X209" s="645">
        <f t="shared" si="106"/>
        <v>51370.167000000001</v>
      </c>
      <c r="Y209" s="645">
        <f t="shared" si="106"/>
        <v>26322.526000000002</v>
      </c>
      <c r="Z209" s="645">
        <f t="shared" si="106"/>
        <v>31413.944</v>
      </c>
      <c r="AA209" s="645">
        <f t="shared" si="106"/>
        <v>57736.47</v>
      </c>
    </row>
    <row r="210" spans="1:27" ht="12.75" x14ac:dyDescent="0.2">
      <c r="A210" s="122" t="s">
        <v>286</v>
      </c>
      <c r="B210" s="122"/>
      <c r="C210" s="643"/>
      <c r="D210" s="644">
        <v>1277664725</v>
      </c>
      <c r="E210" s="644">
        <v>124710212</v>
      </c>
      <c r="F210" s="644">
        <v>242072194</v>
      </c>
      <c r="G210" s="644">
        <v>117361982</v>
      </c>
      <c r="H210" s="644">
        <v>111459006</v>
      </c>
      <c r="I210" s="644">
        <v>228820988</v>
      </c>
      <c r="J210" s="644">
        <v>1314747287</v>
      </c>
      <c r="K210" s="644">
        <v>133192554</v>
      </c>
      <c r="L210" s="644">
        <v>258225623</v>
      </c>
      <c r="M210" s="644">
        <v>125033069</v>
      </c>
      <c r="N210" s="644">
        <v>117679962</v>
      </c>
      <c r="O210" s="644">
        <v>242713031</v>
      </c>
      <c r="P210" s="644">
        <v>2592412012</v>
      </c>
      <c r="Q210" s="644">
        <v>257902766</v>
      </c>
      <c r="R210" s="644">
        <v>500297817</v>
      </c>
      <c r="S210" s="644">
        <v>242395051</v>
      </c>
      <c r="T210" s="644">
        <v>229138968</v>
      </c>
      <c r="U210" s="644">
        <v>471534019</v>
      </c>
      <c r="V210" s="645">
        <f t="shared" si="107"/>
        <v>2592412.0120000001</v>
      </c>
      <c r="W210" s="645">
        <f t="shared" si="106"/>
        <v>257902.766</v>
      </c>
      <c r="X210" s="645">
        <f t="shared" si="106"/>
        <v>500297.81699999998</v>
      </c>
      <c r="Y210" s="645">
        <f t="shared" si="106"/>
        <v>242395.05100000001</v>
      </c>
      <c r="Z210" s="645">
        <f t="shared" si="106"/>
        <v>229138.96799999999</v>
      </c>
      <c r="AA210" s="645">
        <f t="shared" si="106"/>
        <v>471534.01899999997</v>
      </c>
    </row>
    <row r="211" spans="1:27" ht="12.75" x14ac:dyDescent="0.2">
      <c r="A211" s="646" t="s">
        <v>205</v>
      </c>
      <c r="B211" s="646"/>
      <c r="C211" s="643"/>
      <c r="D211" s="644">
        <v>460543733</v>
      </c>
      <c r="E211" s="644">
        <v>54498608</v>
      </c>
      <c r="F211" s="644">
        <v>103327731</v>
      </c>
      <c r="G211" s="644">
        <v>48829123</v>
      </c>
      <c r="H211" s="644">
        <v>42749908</v>
      </c>
      <c r="I211" s="644">
        <v>91579031</v>
      </c>
      <c r="J211" s="644">
        <v>458383954</v>
      </c>
      <c r="K211" s="644">
        <v>55743842</v>
      </c>
      <c r="L211" s="644">
        <v>105396065</v>
      </c>
      <c r="M211" s="644">
        <v>49652223</v>
      </c>
      <c r="N211" s="644">
        <v>42698986</v>
      </c>
      <c r="O211" s="644">
        <v>92351209</v>
      </c>
      <c r="P211" s="644">
        <v>918927687</v>
      </c>
      <c r="Q211" s="644">
        <v>110242450</v>
      </c>
      <c r="R211" s="644">
        <v>208723796</v>
      </c>
      <c r="S211" s="644">
        <v>98481346</v>
      </c>
      <c r="T211" s="644">
        <v>85448894</v>
      </c>
      <c r="U211" s="644">
        <v>183930240</v>
      </c>
      <c r="V211" s="645">
        <f t="shared" si="107"/>
        <v>918927.68700000003</v>
      </c>
      <c r="W211" s="645">
        <f t="shared" si="106"/>
        <v>110242.45</v>
      </c>
      <c r="X211" s="645">
        <f t="shared" si="106"/>
        <v>208723.796</v>
      </c>
      <c r="Y211" s="645">
        <f t="shared" si="106"/>
        <v>98481.346000000005</v>
      </c>
      <c r="Z211" s="645">
        <f t="shared" si="106"/>
        <v>85448.894</v>
      </c>
      <c r="AA211" s="645">
        <f t="shared" si="106"/>
        <v>183930.23999999999</v>
      </c>
    </row>
    <row r="212" spans="1:27" ht="12.75" x14ac:dyDescent="0.2">
      <c r="A212" s="646" t="s">
        <v>254</v>
      </c>
      <c r="B212" s="646"/>
      <c r="C212" s="643"/>
      <c r="D212" s="647">
        <v>2922662814</v>
      </c>
      <c r="E212" s="647">
        <v>254270432</v>
      </c>
      <c r="F212" s="647">
        <v>502948506</v>
      </c>
      <c r="G212" s="647">
        <v>248678074</v>
      </c>
      <c r="H212" s="647">
        <v>253765230</v>
      </c>
      <c r="I212" s="647">
        <v>502443304</v>
      </c>
      <c r="J212" s="647">
        <v>3002828259</v>
      </c>
      <c r="K212" s="647">
        <v>272656237</v>
      </c>
      <c r="L212" s="647">
        <v>538218739</v>
      </c>
      <c r="M212" s="647">
        <v>265562502</v>
      </c>
      <c r="N212" s="647">
        <v>267960914</v>
      </c>
      <c r="O212" s="647">
        <v>533523416</v>
      </c>
      <c r="P212" s="644">
        <v>5925491073</v>
      </c>
      <c r="Q212" s="644">
        <v>526926669</v>
      </c>
      <c r="R212" s="644">
        <v>1041167245</v>
      </c>
      <c r="S212" s="644">
        <v>514240576</v>
      </c>
      <c r="T212" s="644">
        <v>521726144</v>
      </c>
      <c r="U212" s="644">
        <v>1035966720</v>
      </c>
      <c r="V212" s="645">
        <f t="shared" si="107"/>
        <v>5925491.0729999999</v>
      </c>
      <c r="W212" s="645">
        <f t="shared" si="106"/>
        <v>526926.66899999999</v>
      </c>
      <c r="X212" s="645">
        <f t="shared" si="106"/>
        <v>1041167.245</v>
      </c>
      <c r="Y212" s="645">
        <f t="shared" si="106"/>
        <v>514240.576</v>
      </c>
      <c r="Z212" s="645">
        <f t="shared" si="106"/>
        <v>521726.14399999997</v>
      </c>
      <c r="AA212" s="645">
        <f t="shared" si="106"/>
        <v>1035966.72</v>
      </c>
    </row>
    <row r="213" spans="1:27" ht="12.75" x14ac:dyDescent="0.2">
      <c r="A213" s="642" t="s">
        <v>206</v>
      </c>
      <c r="B213" s="642"/>
      <c r="C213" s="643"/>
      <c r="D213" s="644">
        <v>3591762741.000001</v>
      </c>
      <c r="E213" s="644">
        <v>289686468</v>
      </c>
      <c r="F213" s="644">
        <v>575355750</v>
      </c>
      <c r="G213" s="644">
        <v>285669282</v>
      </c>
      <c r="H213" s="644">
        <v>294840176</v>
      </c>
      <c r="I213" s="644">
        <v>580509458</v>
      </c>
      <c r="J213" s="644">
        <v>3652021378.000001</v>
      </c>
      <c r="K213" s="644">
        <v>310024115</v>
      </c>
      <c r="L213" s="644">
        <v>614881142.99999988</v>
      </c>
      <c r="M213" s="644">
        <v>304857028</v>
      </c>
      <c r="N213" s="644">
        <v>311962497</v>
      </c>
      <c r="O213" s="644">
        <v>616819525</v>
      </c>
      <c r="P213" s="644">
        <v>7243784119.0000019</v>
      </c>
      <c r="Q213" s="644">
        <v>599710583</v>
      </c>
      <c r="R213" s="644">
        <v>1190236893</v>
      </c>
      <c r="S213" s="644">
        <v>590526310</v>
      </c>
      <c r="T213" s="644">
        <v>606802673</v>
      </c>
      <c r="U213" s="644">
        <v>1197328983</v>
      </c>
      <c r="V213" s="645">
        <f t="shared" si="107"/>
        <v>7243784.1190000018</v>
      </c>
      <c r="W213" s="645">
        <f t="shared" si="106"/>
        <v>599710.58299999998</v>
      </c>
      <c r="X213" s="645">
        <f t="shared" si="106"/>
        <v>1190236.8929999999</v>
      </c>
      <c r="Y213" s="645">
        <f t="shared" si="106"/>
        <v>590526.31000000006</v>
      </c>
      <c r="Z213" s="645">
        <f t="shared" si="106"/>
        <v>606802.67299999995</v>
      </c>
      <c r="AA213" s="645">
        <f t="shared" si="106"/>
        <v>1197328.983</v>
      </c>
    </row>
  </sheetData>
  <mergeCells count="9">
    <mergeCell ref="D1:I1"/>
    <mergeCell ref="J1:O1"/>
    <mergeCell ref="P1:U1"/>
    <mergeCell ref="V1:AA1"/>
    <mergeCell ref="B200:B201"/>
    <mergeCell ref="D200:I200"/>
    <mergeCell ref="J200:O200"/>
    <mergeCell ref="P200:U200"/>
    <mergeCell ref="V200:AA200"/>
  </mergeCells>
  <conditionalFormatting sqref="P3:AA199">
    <cfRule type="cellIs" dxfId="7" priority="1" stopIfTrue="1" operator="equal">
      <formula>0</formula>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230"/>
  <sheetViews>
    <sheetView topLeftCell="A114" workbookViewId="0">
      <selection activeCell="K125" sqref="K125"/>
    </sheetView>
  </sheetViews>
  <sheetFormatPr defaultRowHeight="12" x14ac:dyDescent="0.2"/>
  <cols>
    <col min="1" max="1" width="6.125" style="150" customWidth="1"/>
    <col min="2" max="2" width="10.125" style="150" bestFit="1" customWidth="1"/>
    <col min="3" max="3" width="10.5" style="150" bestFit="1" customWidth="1"/>
    <col min="4" max="4" width="11.75" style="150" customWidth="1"/>
    <col min="5" max="5" width="7.875" style="150" bestFit="1" customWidth="1"/>
    <col min="6" max="6" width="3.25" style="150" bestFit="1" customWidth="1"/>
    <col min="7" max="7" width="31.375" style="150" bestFit="1" customWidth="1"/>
    <col min="8" max="8" width="4.375" style="150" bestFit="1" customWidth="1"/>
    <col min="9" max="9" width="10.125" style="150" bestFit="1" customWidth="1"/>
    <col min="10" max="10" width="13.125" style="150" bestFit="1" customWidth="1"/>
    <col min="11" max="16384" width="9" style="150"/>
  </cols>
  <sheetData>
    <row r="1" spans="1:14" ht="15.75" x14ac:dyDescent="0.25">
      <c r="H1" s="1024" t="s">
        <v>556</v>
      </c>
      <c r="I1" s="937"/>
      <c r="J1" s="855"/>
      <c r="K1" s="170" t="s">
        <v>557</v>
      </c>
      <c r="L1" s="179" t="s">
        <v>560</v>
      </c>
      <c r="M1" s="179" t="s">
        <v>561</v>
      </c>
    </row>
    <row r="2" spans="1:14" ht="24" x14ac:dyDescent="0.2">
      <c r="A2" s="197" t="s">
        <v>297</v>
      </c>
      <c r="B2" s="196" t="s">
        <v>301</v>
      </c>
      <c r="C2" s="196" t="s">
        <v>302</v>
      </c>
      <c r="D2" s="196" t="s">
        <v>303</v>
      </c>
      <c r="E2" s="151" t="s">
        <v>304</v>
      </c>
      <c r="F2" s="151" t="s">
        <v>305</v>
      </c>
      <c r="H2" s="167" t="s">
        <v>288</v>
      </c>
      <c r="I2" s="168" t="s">
        <v>289</v>
      </c>
      <c r="J2" s="169" t="s">
        <v>562</v>
      </c>
      <c r="K2" s="179" t="s">
        <v>563</v>
      </c>
      <c r="L2" s="179" t="s">
        <v>563</v>
      </c>
      <c r="M2" s="179" t="s">
        <v>563</v>
      </c>
      <c r="N2" s="150" t="s">
        <v>568</v>
      </c>
    </row>
    <row r="3" spans="1:14" x14ac:dyDescent="0.2">
      <c r="A3" s="138" t="s">
        <v>204</v>
      </c>
      <c r="B3" s="150">
        <v>0</v>
      </c>
      <c r="C3" s="150">
        <v>0</v>
      </c>
      <c r="D3" s="150" t="s">
        <v>315</v>
      </c>
      <c r="G3" s="150" t="s">
        <v>6</v>
      </c>
      <c r="H3" s="199"/>
      <c r="I3" s="199"/>
      <c r="J3" s="199"/>
      <c r="K3" s="184">
        <v>240984</v>
      </c>
      <c r="L3" s="183" t="str">
        <f t="shared" ref="L3:L34" si="0">IF(ISBLANK(J3), "-", (K3))</f>
        <v>-</v>
      </c>
      <c r="M3" s="198" t="str">
        <f>IF(ISBLANK(J3), "-", ((J3)*K3))</f>
        <v>-</v>
      </c>
      <c r="N3" s="188"/>
    </row>
    <row r="4" spans="1:14" x14ac:dyDescent="0.2">
      <c r="A4" s="140" t="s">
        <v>204</v>
      </c>
      <c r="B4" s="150">
        <v>0</v>
      </c>
      <c r="C4" s="150">
        <v>0</v>
      </c>
      <c r="D4" s="150" t="s">
        <v>335</v>
      </c>
      <c r="E4" s="150">
        <v>1</v>
      </c>
      <c r="G4" s="150" t="s">
        <v>12</v>
      </c>
      <c r="H4" s="199"/>
      <c r="I4" s="199"/>
      <c r="J4" s="199"/>
      <c r="K4" s="184">
        <v>189183</v>
      </c>
      <c r="L4" s="184" t="str">
        <f t="shared" si="0"/>
        <v>-</v>
      </c>
      <c r="M4" s="198" t="str">
        <f>IF(ISBLANK(J4), "-", ((J4)*K4))</f>
        <v>-</v>
      </c>
      <c r="N4" s="188"/>
    </row>
    <row r="5" spans="1:14" x14ac:dyDescent="0.2">
      <c r="A5" s="140" t="s">
        <v>204</v>
      </c>
      <c r="B5" s="150">
        <v>0</v>
      </c>
      <c r="C5" s="150">
        <v>0</v>
      </c>
      <c r="D5" s="150" t="s">
        <v>315</v>
      </c>
      <c r="E5" s="150">
        <v>1</v>
      </c>
      <c r="G5" s="150" t="s">
        <v>15</v>
      </c>
      <c r="H5" s="199"/>
      <c r="I5" s="199"/>
      <c r="J5" s="199"/>
      <c r="K5" s="184">
        <v>633673</v>
      </c>
      <c r="L5" s="184" t="str">
        <f t="shared" si="0"/>
        <v>-</v>
      </c>
      <c r="M5" s="198" t="str">
        <f>IF(ISBLANK(J5), "-", ((J5)*K5))</f>
        <v>-</v>
      </c>
      <c r="N5" s="188"/>
    </row>
    <row r="6" spans="1:14" x14ac:dyDescent="0.2">
      <c r="A6" s="140" t="s">
        <v>204</v>
      </c>
      <c r="B6" s="150">
        <v>0</v>
      </c>
      <c r="C6" s="150">
        <v>0</v>
      </c>
      <c r="D6" s="150" t="s">
        <v>315</v>
      </c>
      <c r="G6" s="150" t="s">
        <v>20</v>
      </c>
      <c r="H6" s="199"/>
      <c r="I6" s="199"/>
      <c r="J6" s="199"/>
      <c r="K6" s="184">
        <v>434552</v>
      </c>
      <c r="L6" s="184" t="str">
        <f t="shared" si="0"/>
        <v>-</v>
      </c>
      <c r="M6" s="198" t="str">
        <f t="shared" ref="M6:M69" si="1">IF(ISBLANK(J6), "-", ((J6)*K6))</f>
        <v>-</v>
      </c>
      <c r="N6" s="188"/>
    </row>
    <row r="7" spans="1:14" x14ac:dyDescent="0.2">
      <c r="A7" s="140" t="s">
        <v>204</v>
      </c>
      <c r="B7" s="150">
        <v>0</v>
      </c>
      <c r="C7" s="150">
        <v>0</v>
      </c>
      <c r="D7" s="150" t="s">
        <v>315</v>
      </c>
      <c r="G7" s="150" t="s">
        <v>26</v>
      </c>
      <c r="H7" s="199"/>
      <c r="I7" s="199"/>
      <c r="J7" s="199"/>
      <c r="K7" s="184">
        <v>240724</v>
      </c>
      <c r="L7" s="184" t="str">
        <f t="shared" si="0"/>
        <v>-</v>
      </c>
      <c r="M7" s="198" t="str">
        <f t="shared" si="1"/>
        <v>-</v>
      </c>
      <c r="N7" s="188"/>
    </row>
    <row r="8" spans="1:14" x14ac:dyDescent="0.2">
      <c r="A8" s="140" t="s">
        <v>204</v>
      </c>
      <c r="B8" s="150">
        <v>0</v>
      </c>
      <c r="C8" s="150">
        <v>0</v>
      </c>
      <c r="D8" s="150" t="s">
        <v>315</v>
      </c>
      <c r="G8" s="150" t="s">
        <v>30</v>
      </c>
      <c r="H8" s="199"/>
      <c r="I8" s="199"/>
      <c r="J8" s="199"/>
      <c r="K8" s="184">
        <v>315224</v>
      </c>
      <c r="L8" s="184" t="str">
        <f t="shared" si="0"/>
        <v>-</v>
      </c>
      <c r="M8" s="198" t="str">
        <f t="shared" si="1"/>
        <v>-</v>
      </c>
      <c r="N8" s="188"/>
    </row>
    <row r="9" spans="1:14" x14ac:dyDescent="0.2">
      <c r="A9" s="140" t="s">
        <v>204</v>
      </c>
      <c r="B9" s="150">
        <v>0</v>
      </c>
      <c r="C9" s="150">
        <v>0</v>
      </c>
      <c r="D9" s="150" t="s">
        <v>322</v>
      </c>
      <c r="G9" s="150" t="s">
        <v>46</v>
      </c>
      <c r="H9" s="199"/>
      <c r="I9" s="199"/>
      <c r="J9" s="199"/>
      <c r="K9" s="184">
        <v>209322</v>
      </c>
      <c r="L9" s="184" t="str">
        <f t="shared" si="0"/>
        <v>-</v>
      </c>
      <c r="M9" s="198" t="str">
        <f t="shared" si="1"/>
        <v>-</v>
      </c>
      <c r="N9" s="188"/>
    </row>
    <row r="10" spans="1:14" x14ac:dyDescent="0.2">
      <c r="A10" s="140" t="s">
        <v>204</v>
      </c>
      <c r="B10" s="150">
        <v>0</v>
      </c>
      <c r="C10" s="150">
        <v>0</v>
      </c>
      <c r="D10" s="150" t="s">
        <v>335</v>
      </c>
      <c r="E10" s="150">
        <v>1</v>
      </c>
      <c r="G10" s="150" t="s">
        <v>68</v>
      </c>
      <c r="H10" s="199"/>
      <c r="I10" s="199"/>
      <c r="J10" s="199"/>
      <c r="K10" s="184">
        <v>218935</v>
      </c>
      <c r="L10" s="184" t="str">
        <f t="shared" si="0"/>
        <v>-</v>
      </c>
      <c r="M10" s="198" t="str">
        <f t="shared" si="1"/>
        <v>-</v>
      </c>
      <c r="N10" s="188"/>
    </row>
    <row r="11" spans="1:14" x14ac:dyDescent="0.2">
      <c r="A11" s="140" t="s">
        <v>204</v>
      </c>
      <c r="B11" s="150">
        <v>0</v>
      </c>
      <c r="C11" s="150">
        <v>0</v>
      </c>
      <c r="D11" s="150" t="s">
        <v>315</v>
      </c>
      <c r="E11" s="150">
        <v>1</v>
      </c>
      <c r="G11" s="150" t="s">
        <v>92</v>
      </c>
      <c r="H11" s="199"/>
      <c r="I11" s="199"/>
      <c r="J11" s="199"/>
      <c r="K11" s="184">
        <v>1184723</v>
      </c>
      <c r="L11" s="184" t="str">
        <f t="shared" si="0"/>
        <v>-</v>
      </c>
      <c r="M11" s="198" t="str">
        <f t="shared" si="1"/>
        <v>-</v>
      </c>
      <c r="N11" s="188"/>
    </row>
    <row r="12" spans="1:14" x14ac:dyDescent="0.2">
      <c r="A12" s="140" t="s">
        <v>204</v>
      </c>
      <c r="B12" s="150">
        <v>0</v>
      </c>
      <c r="C12" s="150">
        <v>0</v>
      </c>
      <c r="D12" s="150" t="s">
        <v>335</v>
      </c>
      <c r="E12" s="150">
        <v>1</v>
      </c>
      <c r="G12" s="150" t="s">
        <v>96</v>
      </c>
      <c r="H12" s="199"/>
      <c r="I12" s="199"/>
      <c r="J12" s="199"/>
      <c r="K12" s="184">
        <v>472701</v>
      </c>
      <c r="L12" s="184" t="str">
        <f t="shared" si="0"/>
        <v>-</v>
      </c>
      <c r="M12" s="198" t="str">
        <f t="shared" si="1"/>
        <v>-</v>
      </c>
      <c r="N12" s="188"/>
    </row>
    <row r="13" spans="1:14" x14ac:dyDescent="0.2">
      <c r="A13" s="140" t="s">
        <v>204</v>
      </c>
      <c r="B13" s="150">
        <v>0</v>
      </c>
      <c r="C13" s="150">
        <v>0</v>
      </c>
      <c r="D13" s="150" t="s">
        <v>315</v>
      </c>
      <c r="G13" s="150" t="s">
        <v>119</v>
      </c>
      <c r="H13" s="199"/>
      <c r="I13" s="199"/>
      <c r="J13" s="199"/>
      <c r="K13" s="184">
        <v>38406</v>
      </c>
      <c r="L13" s="184" t="str">
        <f t="shared" si="0"/>
        <v>-</v>
      </c>
      <c r="M13" s="198" t="str">
        <f t="shared" si="1"/>
        <v>-</v>
      </c>
      <c r="N13" s="188"/>
    </row>
    <row r="14" spans="1:14" x14ac:dyDescent="0.2">
      <c r="A14" s="140" t="s">
        <v>204</v>
      </c>
      <c r="B14" s="150">
        <v>0</v>
      </c>
      <c r="C14" s="150">
        <v>0</v>
      </c>
      <c r="D14" s="150" t="s">
        <v>335</v>
      </c>
      <c r="G14" s="150" t="s">
        <v>146</v>
      </c>
      <c r="H14" s="199"/>
      <c r="I14" s="199"/>
      <c r="J14" s="199"/>
      <c r="K14" s="184">
        <v>167990</v>
      </c>
      <c r="L14" s="184" t="str">
        <f t="shared" si="0"/>
        <v>-</v>
      </c>
      <c r="M14" s="198" t="str">
        <f t="shared" si="1"/>
        <v>-</v>
      </c>
      <c r="N14" s="188"/>
    </row>
    <row r="15" spans="1:14" x14ac:dyDescent="0.2">
      <c r="A15" s="140" t="s">
        <v>204</v>
      </c>
      <c r="B15" s="150">
        <v>0</v>
      </c>
      <c r="C15" s="150">
        <v>0</v>
      </c>
      <c r="D15" s="150" t="s">
        <v>315</v>
      </c>
      <c r="G15" s="150" t="s">
        <v>147</v>
      </c>
      <c r="H15" s="199"/>
      <c r="I15" s="199"/>
      <c r="J15" s="199"/>
      <c r="K15" s="184">
        <v>1072549</v>
      </c>
      <c r="L15" s="184" t="str">
        <f t="shared" si="0"/>
        <v>-</v>
      </c>
      <c r="M15" s="198" t="str">
        <f t="shared" si="1"/>
        <v>-</v>
      </c>
      <c r="N15" s="188"/>
    </row>
    <row r="16" spans="1:14" x14ac:dyDescent="0.2">
      <c r="A16" s="140" t="s">
        <v>204</v>
      </c>
      <c r="B16" s="150">
        <v>0</v>
      </c>
      <c r="C16" s="150">
        <v>0</v>
      </c>
      <c r="D16" s="150" t="s">
        <v>322</v>
      </c>
      <c r="G16" s="150" t="s">
        <v>148</v>
      </c>
      <c r="H16" s="199"/>
      <c r="I16" s="199"/>
      <c r="J16" s="199"/>
      <c r="K16" s="184">
        <v>6771174</v>
      </c>
      <c r="L16" s="184" t="str">
        <f t="shared" si="0"/>
        <v>-</v>
      </c>
      <c r="M16" s="198" t="str">
        <f t="shared" si="1"/>
        <v>-</v>
      </c>
      <c r="N16" s="188"/>
    </row>
    <row r="17" spans="1:14" x14ac:dyDescent="0.2">
      <c r="A17" s="140" t="s">
        <v>204</v>
      </c>
      <c r="B17" s="150">
        <v>0</v>
      </c>
      <c r="C17" s="150">
        <v>0</v>
      </c>
      <c r="D17" s="150" t="s">
        <v>315</v>
      </c>
      <c r="G17" s="150" t="s">
        <v>158</v>
      </c>
      <c r="H17" s="199"/>
      <c r="I17" s="199"/>
      <c r="J17" s="199"/>
      <c r="K17" s="184">
        <v>547623</v>
      </c>
      <c r="L17" s="184" t="str">
        <f t="shared" si="0"/>
        <v>-</v>
      </c>
      <c r="M17" s="198" t="str">
        <f t="shared" si="1"/>
        <v>-</v>
      </c>
      <c r="N17" s="188"/>
    </row>
    <row r="18" spans="1:14" x14ac:dyDescent="0.2">
      <c r="A18" s="140" t="s">
        <v>204</v>
      </c>
      <c r="B18" s="150">
        <v>0</v>
      </c>
      <c r="C18" s="150">
        <v>0</v>
      </c>
      <c r="D18" s="150" t="s">
        <v>310</v>
      </c>
      <c r="E18" s="150">
        <v>1</v>
      </c>
      <c r="G18" s="150" t="s">
        <v>174</v>
      </c>
      <c r="H18" s="200">
        <v>2012</v>
      </c>
      <c r="I18" s="200">
        <v>2012</v>
      </c>
      <c r="J18" s="201">
        <v>0.81</v>
      </c>
      <c r="K18" s="184">
        <v>828215</v>
      </c>
      <c r="L18" s="184">
        <f t="shared" si="0"/>
        <v>828215</v>
      </c>
      <c r="M18" s="198">
        <f t="shared" si="1"/>
        <v>670854.15</v>
      </c>
      <c r="N18" s="188" t="s">
        <v>574</v>
      </c>
    </row>
    <row r="19" spans="1:14" x14ac:dyDescent="0.2">
      <c r="A19" s="140" t="s">
        <v>204</v>
      </c>
      <c r="B19" s="150">
        <v>0</v>
      </c>
      <c r="C19" s="150">
        <v>0</v>
      </c>
      <c r="D19" s="150" t="s">
        <v>315</v>
      </c>
      <c r="G19" s="150" t="s">
        <v>176</v>
      </c>
      <c r="H19" s="199"/>
      <c r="I19" s="199"/>
      <c r="J19" s="199"/>
      <c r="K19" s="184">
        <v>121595</v>
      </c>
      <c r="L19" s="184" t="str">
        <f t="shared" si="0"/>
        <v>-</v>
      </c>
      <c r="M19" s="198" t="str">
        <f t="shared" si="1"/>
        <v>-</v>
      </c>
      <c r="N19" s="188"/>
    </row>
    <row r="20" spans="1:14" x14ac:dyDescent="0.2">
      <c r="A20" s="140" t="s">
        <v>204</v>
      </c>
      <c r="B20" s="150">
        <v>0</v>
      </c>
      <c r="C20" s="150">
        <v>0</v>
      </c>
      <c r="D20" s="150" t="s">
        <v>315</v>
      </c>
      <c r="E20" s="150">
        <v>1</v>
      </c>
      <c r="G20" s="150" t="s">
        <v>182</v>
      </c>
      <c r="H20" s="199"/>
      <c r="I20" s="199"/>
      <c r="J20" s="199"/>
      <c r="K20" s="184">
        <v>6459032</v>
      </c>
      <c r="L20" s="184" t="str">
        <f t="shared" si="0"/>
        <v>-</v>
      </c>
      <c r="M20" s="198" t="str">
        <f t="shared" si="1"/>
        <v>-</v>
      </c>
      <c r="N20" s="188"/>
    </row>
    <row r="21" spans="1:14" x14ac:dyDescent="0.2">
      <c r="A21" s="140" t="s">
        <v>204</v>
      </c>
      <c r="B21" s="150">
        <v>0</v>
      </c>
      <c r="C21" s="150">
        <v>0</v>
      </c>
      <c r="D21" s="150" t="s">
        <v>315</v>
      </c>
      <c r="E21" s="150">
        <v>1</v>
      </c>
      <c r="G21" s="150" t="s">
        <v>183</v>
      </c>
      <c r="H21" s="199"/>
      <c r="I21" s="199"/>
      <c r="J21" s="199"/>
      <c r="K21" s="184">
        <v>485564</v>
      </c>
      <c r="L21" s="184" t="str">
        <f t="shared" si="0"/>
        <v>-</v>
      </c>
      <c r="M21" s="198" t="str">
        <f t="shared" si="1"/>
        <v>-</v>
      </c>
      <c r="N21" s="188"/>
    </row>
    <row r="22" spans="1:14" x14ac:dyDescent="0.2">
      <c r="A22" s="140" t="s">
        <v>204</v>
      </c>
      <c r="B22" s="150">
        <v>1</v>
      </c>
      <c r="C22" s="150">
        <v>0</v>
      </c>
      <c r="D22" s="150" t="s">
        <v>335</v>
      </c>
      <c r="G22" s="150" t="s">
        <v>186</v>
      </c>
      <c r="H22" s="199"/>
      <c r="I22" s="199"/>
      <c r="J22" s="199"/>
      <c r="K22" s="184">
        <v>1842639</v>
      </c>
      <c r="L22" s="184" t="str">
        <f t="shared" si="0"/>
        <v>-</v>
      </c>
      <c r="M22" s="198" t="str">
        <f t="shared" si="1"/>
        <v>-</v>
      </c>
      <c r="N22" s="188"/>
    </row>
    <row r="23" spans="1:14" x14ac:dyDescent="0.2">
      <c r="A23" s="140" t="s">
        <v>204</v>
      </c>
      <c r="B23" s="150">
        <v>0</v>
      </c>
      <c r="C23" s="150">
        <v>0</v>
      </c>
      <c r="D23" s="150" t="s">
        <v>335</v>
      </c>
      <c r="E23" s="150">
        <v>1</v>
      </c>
      <c r="G23" s="150" t="s">
        <v>192</v>
      </c>
      <c r="H23" s="199"/>
      <c r="I23" s="199"/>
      <c r="J23" s="199"/>
      <c r="K23" s="184">
        <v>2572833</v>
      </c>
      <c r="L23" s="184" t="str">
        <f t="shared" si="0"/>
        <v>-</v>
      </c>
      <c r="M23" s="198" t="str">
        <f t="shared" si="1"/>
        <v>-</v>
      </c>
      <c r="N23" s="188"/>
    </row>
    <row r="24" spans="1:14" x14ac:dyDescent="0.2">
      <c r="A24" s="140" t="s">
        <v>243</v>
      </c>
      <c r="B24" s="150">
        <v>0</v>
      </c>
      <c r="C24" s="150">
        <v>0</v>
      </c>
      <c r="D24" s="150" t="s">
        <v>322</v>
      </c>
      <c r="E24" s="150">
        <v>1</v>
      </c>
      <c r="G24" s="150" t="s">
        <v>29</v>
      </c>
      <c r="H24" s="199"/>
      <c r="I24" s="199"/>
      <c r="J24" s="199"/>
      <c r="K24" s="184">
        <v>37028</v>
      </c>
      <c r="L24" s="184" t="str">
        <f t="shared" si="0"/>
        <v>-</v>
      </c>
      <c r="M24" s="198" t="str">
        <f t="shared" si="1"/>
        <v>-</v>
      </c>
      <c r="N24" s="188"/>
    </row>
    <row r="25" spans="1:14" x14ac:dyDescent="0.2">
      <c r="A25" s="140" t="s">
        <v>243</v>
      </c>
      <c r="B25" s="150">
        <v>0</v>
      </c>
      <c r="C25" s="150">
        <v>0</v>
      </c>
      <c r="D25" s="150" t="s">
        <v>310</v>
      </c>
      <c r="E25" s="150">
        <v>1</v>
      </c>
      <c r="F25" s="150">
        <v>2</v>
      </c>
      <c r="G25" s="150" t="s">
        <v>33</v>
      </c>
      <c r="H25" s="200">
        <v>2012</v>
      </c>
      <c r="I25" s="200" t="s">
        <v>569</v>
      </c>
      <c r="J25" s="201">
        <v>0.86</v>
      </c>
      <c r="K25" s="184">
        <v>1484001</v>
      </c>
      <c r="L25" s="184">
        <f t="shared" si="0"/>
        <v>1484001</v>
      </c>
      <c r="M25" s="198">
        <f t="shared" si="1"/>
        <v>1276240.8599999999</v>
      </c>
      <c r="N25" s="188" t="s">
        <v>574</v>
      </c>
    </row>
    <row r="26" spans="1:14" x14ac:dyDescent="0.2">
      <c r="A26" s="140" t="s">
        <v>243</v>
      </c>
      <c r="B26" s="150">
        <v>0</v>
      </c>
      <c r="C26" s="150">
        <v>0</v>
      </c>
      <c r="D26" s="150" t="s">
        <v>315</v>
      </c>
      <c r="E26" s="150">
        <v>1</v>
      </c>
      <c r="G26" s="150" t="s">
        <v>39</v>
      </c>
      <c r="H26" s="199"/>
      <c r="I26" s="199"/>
      <c r="J26" s="199"/>
      <c r="K26" s="184"/>
      <c r="L26" s="184" t="str">
        <f t="shared" si="0"/>
        <v>-</v>
      </c>
      <c r="M26" s="198" t="str">
        <f t="shared" si="1"/>
        <v>-</v>
      </c>
      <c r="N26" s="188"/>
    </row>
    <row r="27" spans="1:14" x14ac:dyDescent="0.2">
      <c r="A27" s="140" t="s">
        <v>243</v>
      </c>
      <c r="B27" s="150">
        <v>0</v>
      </c>
      <c r="C27" s="150">
        <v>0</v>
      </c>
      <c r="D27" s="150" t="s">
        <v>310</v>
      </c>
      <c r="E27" s="150">
        <v>1</v>
      </c>
      <c r="G27" s="150" t="s">
        <v>50</v>
      </c>
      <c r="H27" s="199"/>
      <c r="I27" s="199"/>
      <c r="J27" s="199"/>
      <c r="K27" s="184">
        <v>1893360</v>
      </c>
      <c r="L27" s="184" t="str">
        <f t="shared" si="0"/>
        <v>-</v>
      </c>
      <c r="M27" s="198" t="str">
        <f t="shared" si="1"/>
        <v>-</v>
      </c>
      <c r="N27" s="188"/>
    </row>
    <row r="28" spans="1:14" x14ac:dyDescent="0.2">
      <c r="A28" s="140" t="s">
        <v>243</v>
      </c>
      <c r="B28" s="150">
        <v>0</v>
      </c>
      <c r="C28" s="150">
        <v>0</v>
      </c>
      <c r="D28" s="150" t="s">
        <v>315</v>
      </c>
      <c r="E28" s="150">
        <v>1</v>
      </c>
      <c r="G28" s="150" t="s">
        <v>63</v>
      </c>
      <c r="H28" s="199"/>
      <c r="I28" s="199"/>
      <c r="J28" s="199"/>
      <c r="K28" s="184">
        <v>79747</v>
      </c>
      <c r="L28" s="184" t="str">
        <f t="shared" si="0"/>
        <v>-</v>
      </c>
      <c r="M28" s="198" t="str">
        <f t="shared" si="1"/>
        <v>-</v>
      </c>
      <c r="N28" s="188"/>
    </row>
    <row r="29" spans="1:14" x14ac:dyDescent="0.2">
      <c r="A29" s="140" t="s">
        <v>243</v>
      </c>
      <c r="B29" s="150">
        <v>1</v>
      </c>
      <c r="C29" s="150">
        <v>0</v>
      </c>
      <c r="D29" s="150" t="s">
        <v>335</v>
      </c>
      <c r="E29" s="150">
        <v>1</v>
      </c>
      <c r="G29" s="150" t="s">
        <v>83</v>
      </c>
      <c r="H29" s="199"/>
      <c r="I29" s="199"/>
      <c r="J29" s="199"/>
      <c r="K29" s="184">
        <v>23692379</v>
      </c>
      <c r="L29" s="184" t="str">
        <f t="shared" si="0"/>
        <v>-</v>
      </c>
      <c r="M29" s="198" t="str">
        <f t="shared" si="1"/>
        <v>-</v>
      </c>
      <c r="N29" s="188"/>
    </row>
    <row r="30" spans="1:14" x14ac:dyDescent="0.2">
      <c r="A30" s="140" t="s">
        <v>243</v>
      </c>
      <c r="B30" s="150">
        <v>0</v>
      </c>
      <c r="C30" s="150">
        <v>0</v>
      </c>
      <c r="D30" s="150" t="s">
        <v>335</v>
      </c>
      <c r="E30" s="150">
        <v>1</v>
      </c>
      <c r="F30" s="150">
        <v>2</v>
      </c>
      <c r="G30" s="150" t="s">
        <v>94</v>
      </c>
      <c r="H30" s="199"/>
      <c r="I30" s="199"/>
      <c r="J30" s="199"/>
      <c r="K30" s="184">
        <v>10822</v>
      </c>
      <c r="L30" s="184" t="str">
        <f t="shared" si="0"/>
        <v>-</v>
      </c>
      <c r="M30" s="198" t="str">
        <f t="shared" si="1"/>
        <v>-</v>
      </c>
      <c r="N30" s="188"/>
    </row>
    <row r="31" spans="1:14" x14ac:dyDescent="0.2">
      <c r="A31" s="140" t="s">
        <v>243</v>
      </c>
      <c r="B31" s="150">
        <v>0</v>
      </c>
      <c r="C31" s="150">
        <v>0</v>
      </c>
      <c r="D31" s="150" t="s">
        <v>335</v>
      </c>
      <c r="E31" s="150">
        <v>1</v>
      </c>
      <c r="F31" s="150">
        <v>2</v>
      </c>
      <c r="G31" s="150" t="s">
        <v>97</v>
      </c>
      <c r="H31" s="200">
        <v>2012</v>
      </c>
      <c r="I31" s="200" t="s">
        <v>569</v>
      </c>
      <c r="J31" s="201">
        <v>0.8</v>
      </c>
      <c r="K31" s="184">
        <v>719272</v>
      </c>
      <c r="L31" s="184">
        <f t="shared" si="0"/>
        <v>719272</v>
      </c>
      <c r="M31" s="198">
        <f t="shared" si="1"/>
        <v>575417.59999999998</v>
      </c>
      <c r="N31" s="188" t="s">
        <v>574</v>
      </c>
    </row>
    <row r="32" spans="1:14" x14ac:dyDescent="0.2">
      <c r="A32" s="140" t="s">
        <v>243</v>
      </c>
      <c r="B32" s="150">
        <v>0</v>
      </c>
      <c r="C32" s="150">
        <v>0</v>
      </c>
      <c r="D32" s="150" t="s">
        <v>315</v>
      </c>
      <c r="E32" s="150">
        <v>1</v>
      </c>
      <c r="G32" s="150" t="s">
        <v>108</v>
      </c>
      <c r="H32" s="199"/>
      <c r="I32" s="199"/>
      <c r="J32" s="199"/>
      <c r="K32" s="184">
        <v>2707875</v>
      </c>
      <c r="L32" s="184" t="str">
        <f t="shared" si="0"/>
        <v>-</v>
      </c>
      <c r="M32" s="198" t="str">
        <f t="shared" si="1"/>
        <v>-</v>
      </c>
      <c r="N32" s="188"/>
    </row>
    <row r="33" spans="1:14" x14ac:dyDescent="0.2">
      <c r="A33" s="140" t="s">
        <v>243</v>
      </c>
      <c r="B33" s="150">
        <v>0</v>
      </c>
      <c r="C33" s="150">
        <v>0</v>
      </c>
      <c r="D33" s="150" t="s">
        <v>315</v>
      </c>
      <c r="E33" s="150">
        <v>1</v>
      </c>
      <c r="G33" s="150" t="s">
        <v>112</v>
      </c>
      <c r="H33" s="199"/>
      <c r="I33" s="199"/>
      <c r="J33" s="199"/>
      <c r="K33" s="184"/>
      <c r="L33" s="184" t="str">
        <f t="shared" si="0"/>
        <v>-</v>
      </c>
      <c r="M33" s="198" t="str">
        <f t="shared" si="1"/>
        <v>-</v>
      </c>
      <c r="N33" s="188"/>
    </row>
    <row r="34" spans="1:14" x14ac:dyDescent="0.2">
      <c r="A34" s="140" t="s">
        <v>243</v>
      </c>
      <c r="B34" s="150">
        <v>0</v>
      </c>
      <c r="C34" s="150">
        <v>0</v>
      </c>
      <c r="D34" s="150" t="s">
        <v>335</v>
      </c>
      <c r="E34" s="150">
        <v>1</v>
      </c>
      <c r="G34" s="150" t="s">
        <v>116</v>
      </c>
      <c r="H34" s="199"/>
      <c r="I34" s="199"/>
      <c r="J34" s="199"/>
      <c r="K34" s="184">
        <v>12700</v>
      </c>
      <c r="L34" s="184" t="str">
        <f t="shared" si="0"/>
        <v>-</v>
      </c>
      <c r="M34" s="198" t="str">
        <f t="shared" si="1"/>
        <v>-</v>
      </c>
      <c r="N34" s="188"/>
    </row>
    <row r="35" spans="1:14" x14ac:dyDescent="0.2">
      <c r="A35" s="140" t="s">
        <v>243</v>
      </c>
      <c r="B35" s="150">
        <v>0</v>
      </c>
      <c r="C35" s="150">
        <v>0</v>
      </c>
      <c r="D35" s="150" t="s">
        <v>335</v>
      </c>
      <c r="E35" s="150">
        <v>1</v>
      </c>
      <c r="G35" s="150" t="s">
        <v>118</v>
      </c>
      <c r="H35" s="200">
        <v>2010</v>
      </c>
      <c r="I35" s="200">
        <v>2010</v>
      </c>
      <c r="J35" s="201">
        <v>1.02</v>
      </c>
      <c r="K35" s="184">
        <v>215451</v>
      </c>
      <c r="L35" s="184">
        <f t="shared" ref="L35:L66" si="2">IF(ISBLANK(J35), "-", (K35))</f>
        <v>215451</v>
      </c>
      <c r="M35" s="198">
        <f t="shared" si="1"/>
        <v>219760.02</v>
      </c>
      <c r="N35" s="188" t="s">
        <v>574</v>
      </c>
    </row>
    <row r="36" spans="1:14" x14ac:dyDescent="0.2">
      <c r="A36" s="140" t="s">
        <v>243</v>
      </c>
      <c r="B36" s="150">
        <v>0</v>
      </c>
      <c r="C36" s="150">
        <v>0</v>
      </c>
      <c r="D36" s="150" t="s">
        <v>310</v>
      </c>
      <c r="E36" s="150">
        <v>1</v>
      </c>
      <c r="F36" s="150">
        <v>2</v>
      </c>
      <c r="G36" s="150" t="s">
        <v>122</v>
      </c>
      <c r="H36" s="199"/>
      <c r="I36" s="199"/>
      <c r="J36" s="199"/>
      <c r="K36" s="184">
        <v>4447657</v>
      </c>
      <c r="L36" s="184" t="str">
        <f t="shared" si="2"/>
        <v>-</v>
      </c>
      <c r="M36" s="198" t="str">
        <f t="shared" si="1"/>
        <v>-</v>
      </c>
      <c r="N36" s="188"/>
    </row>
    <row r="37" spans="1:14" x14ac:dyDescent="0.2">
      <c r="A37" s="140" t="s">
        <v>243</v>
      </c>
      <c r="B37" s="150">
        <v>0</v>
      </c>
      <c r="C37" s="150">
        <v>0</v>
      </c>
      <c r="E37" s="150">
        <v>1</v>
      </c>
      <c r="G37" s="150" t="s">
        <v>124</v>
      </c>
      <c r="H37" s="199"/>
      <c r="I37" s="199"/>
      <c r="J37" s="199"/>
      <c r="K37" s="184"/>
      <c r="L37" s="184" t="str">
        <f t="shared" si="2"/>
        <v>-</v>
      </c>
      <c r="M37" s="198" t="str">
        <f t="shared" si="1"/>
        <v>-</v>
      </c>
      <c r="N37" s="188"/>
    </row>
    <row r="38" spans="1:14" x14ac:dyDescent="0.2">
      <c r="A38" s="140" t="s">
        <v>243</v>
      </c>
      <c r="B38" s="150">
        <v>0</v>
      </c>
      <c r="C38" s="150">
        <v>0</v>
      </c>
      <c r="D38" s="150" t="s">
        <v>315</v>
      </c>
      <c r="E38" s="150">
        <v>1</v>
      </c>
      <c r="G38" s="150" t="s">
        <v>135</v>
      </c>
      <c r="H38" s="199"/>
      <c r="I38" s="199"/>
      <c r="J38" s="199"/>
      <c r="K38" s="184"/>
      <c r="L38" s="184" t="str">
        <f t="shared" si="2"/>
        <v>-</v>
      </c>
      <c r="M38" s="198" t="str">
        <f t="shared" si="1"/>
        <v>-</v>
      </c>
      <c r="N38" s="188"/>
    </row>
    <row r="39" spans="1:14" x14ac:dyDescent="0.2">
      <c r="A39" s="140" t="s">
        <v>243</v>
      </c>
      <c r="B39" s="150">
        <v>0</v>
      </c>
      <c r="C39" s="150">
        <v>0</v>
      </c>
      <c r="D39" s="150" t="s">
        <v>335</v>
      </c>
      <c r="E39" s="150">
        <v>1</v>
      </c>
      <c r="G39" s="150" t="s">
        <v>138</v>
      </c>
      <c r="H39" s="199"/>
      <c r="I39" s="199"/>
      <c r="J39" s="199"/>
      <c r="K39" s="184">
        <v>878270</v>
      </c>
      <c r="L39" s="184" t="str">
        <f t="shared" si="2"/>
        <v>-</v>
      </c>
      <c r="M39" s="198" t="str">
        <f t="shared" si="1"/>
        <v>-</v>
      </c>
      <c r="N39" s="188"/>
    </row>
    <row r="40" spans="1:14" x14ac:dyDescent="0.2">
      <c r="A40" s="140" t="s">
        <v>243</v>
      </c>
      <c r="B40" s="150">
        <v>0</v>
      </c>
      <c r="C40" s="150">
        <v>0</v>
      </c>
      <c r="D40" s="150" t="s">
        <v>335</v>
      </c>
      <c r="E40" s="150">
        <v>1</v>
      </c>
      <c r="G40" s="150" t="s">
        <v>141</v>
      </c>
      <c r="H40" s="199"/>
      <c r="I40" s="199"/>
      <c r="J40" s="199"/>
      <c r="K40" s="184">
        <v>11146677</v>
      </c>
      <c r="L40" s="184" t="str">
        <f t="shared" si="2"/>
        <v>-</v>
      </c>
      <c r="M40" s="198" t="str">
        <f t="shared" si="1"/>
        <v>-</v>
      </c>
      <c r="N40" s="188"/>
    </row>
    <row r="41" spans="1:14" x14ac:dyDescent="0.2">
      <c r="A41" s="140" t="s">
        <v>243</v>
      </c>
      <c r="B41" s="150">
        <v>0</v>
      </c>
      <c r="C41" s="150">
        <v>0</v>
      </c>
      <c r="D41" s="150" t="s">
        <v>339</v>
      </c>
      <c r="E41" s="150">
        <v>1</v>
      </c>
      <c r="G41" s="150" t="s">
        <v>145</v>
      </c>
      <c r="H41" s="199"/>
      <c r="I41" s="199"/>
      <c r="J41" s="199"/>
      <c r="K41" s="184">
        <v>2572830</v>
      </c>
      <c r="L41" s="184" t="str">
        <f t="shared" si="2"/>
        <v>-</v>
      </c>
      <c r="M41" s="198" t="str">
        <f t="shared" si="1"/>
        <v>-</v>
      </c>
      <c r="N41" s="188"/>
    </row>
    <row r="42" spans="1:14" x14ac:dyDescent="0.2">
      <c r="A42" s="140" t="s">
        <v>243</v>
      </c>
      <c r="B42" s="150">
        <v>0</v>
      </c>
      <c r="C42" s="150">
        <v>0</v>
      </c>
      <c r="D42" s="150" t="s">
        <v>335</v>
      </c>
      <c r="E42" s="150">
        <v>1</v>
      </c>
      <c r="G42" s="150" t="s">
        <v>153</v>
      </c>
      <c r="H42" s="199"/>
      <c r="I42" s="199"/>
      <c r="J42" s="199"/>
      <c r="K42" s="184">
        <v>22356</v>
      </c>
      <c r="L42" s="184" t="str">
        <f t="shared" si="2"/>
        <v>-</v>
      </c>
      <c r="M42" s="198" t="str">
        <f t="shared" si="1"/>
        <v>-</v>
      </c>
      <c r="N42" s="188"/>
    </row>
    <row r="43" spans="1:14" x14ac:dyDescent="0.2">
      <c r="A43" s="140" t="s">
        <v>243</v>
      </c>
      <c r="B43" s="150">
        <v>0</v>
      </c>
      <c r="C43" s="150">
        <v>0</v>
      </c>
      <c r="D43" s="150" t="s">
        <v>322</v>
      </c>
      <c r="E43" s="150">
        <v>1</v>
      </c>
      <c r="G43" s="150" t="s">
        <v>161</v>
      </c>
      <c r="H43" s="199"/>
      <c r="I43" s="199"/>
      <c r="J43" s="199"/>
      <c r="K43" s="184">
        <v>305648</v>
      </c>
      <c r="L43" s="184" t="str">
        <f t="shared" si="2"/>
        <v>-</v>
      </c>
      <c r="M43" s="198" t="str">
        <f t="shared" si="1"/>
        <v>-</v>
      </c>
      <c r="N43" s="188"/>
    </row>
    <row r="44" spans="1:14" x14ac:dyDescent="0.2">
      <c r="A44" s="140" t="s">
        <v>243</v>
      </c>
      <c r="B44" s="150">
        <v>0</v>
      </c>
      <c r="C44" s="150">
        <v>0</v>
      </c>
      <c r="D44" s="150" t="s">
        <v>335</v>
      </c>
      <c r="E44" s="150">
        <v>1</v>
      </c>
      <c r="F44" s="150">
        <v>2</v>
      </c>
      <c r="G44" s="150" t="s">
        <v>164</v>
      </c>
      <c r="H44" s="199"/>
      <c r="I44" s="199"/>
      <c r="J44" s="199"/>
      <c r="K44" s="184">
        <v>69250</v>
      </c>
      <c r="L44" s="184" t="str">
        <f t="shared" si="2"/>
        <v>-</v>
      </c>
      <c r="M44" s="198" t="str">
        <f t="shared" si="1"/>
        <v>-</v>
      </c>
      <c r="N44" s="188"/>
    </row>
    <row r="45" spans="1:14" x14ac:dyDescent="0.2">
      <c r="A45" s="140" t="s">
        <v>243</v>
      </c>
      <c r="B45" s="150">
        <v>1</v>
      </c>
      <c r="C45" s="150">
        <v>0</v>
      </c>
      <c r="D45" s="150" t="s">
        <v>315</v>
      </c>
      <c r="E45" s="150">
        <v>1</v>
      </c>
      <c r="G45" s="150" t="s">
        <v>175</v>
      </c>
      <c r="H45" s="200">
        <v>2006</v>
      </c>
      <c r="I45" s="200" t="s">
        <v>292</v>
      </c>
      <c r="J45" s="619">
        <v>0.93858751279426822</v>
      </c>
      <c r="K45" s="184">
        <v>4348376</v>
      </c>
      <c r="L45" s="184">
        <f t="shared" si="2"/>
        <v>4348376</v>
      </c>
      <c r="M45" s="198">
        <f t="shared" si="1"/>
        <v>4081331.4145342889</v>
      </c>
      <c r="N45" s="188" t="s">
        <v>578</v>
      </c>
    </row>
    <row r="46" spans="1:14" x14ac:dyDescent="0.2">
      <c r="A46" s="140" t="s">
        <v>243</v>
      </c>
      <c r="B46" s="150">
        <v>0</v>
      </c>
      <c r="C46" s="150">
        <v>0</v>
      </c>
      <c r="D46" s="150" t="s">
        <v>335</v>
      </c>
      <c r="E46" s="150">
        <v>1</v>
      </c>
      <c r="F46" s="150">
        <v>2</v>
      </c>
      <c r="G46" s="150" t="s">
        <v>177</v>
      </c>
      <c r="H46" s="200">
        <v>2010</v>
      </c>
      <c r="I46" s="200" t="s">
        <v>572</v>
      </c>
      <c r="J46" s="201">
        <v>0.75</v>
      </c>
      <c r="K46" s="184">
        <v>160195</v>
      </c>
      <c r="L46" s="184">
        <f t="shared" si="2"/>
        <v>160195</v>
      </c>
      <c r="M46" s="198">
        <f t="shared" si="1"/>
        <v>120146.25</v>
      </c>
      <c r="N46" s="188"/>
    </row>
    <row r="47" spans="1:14" x14ac:dyDescent="0.2">
      <c r="A47" s="140" t="s">
        <v>243</v>
      </c>
      <c r="B47" s="150">
        <v>0</v>
      </c>
      <c r="C47" s="150">
        <v>0</v>
      </c>
      <c r="D47" s="150" t="s">
        <v>315</v>
      </c>
      <c r="E47" s="150">
        <v>1</v>
      </c>
      <c r="G47" s="150" t="s">
        <v>179</v>
      </c>
      <c r="H47" s="199"/>
      <c r="I47" s="199"/>
      <c r="J47" s="199"/>
      <c r="K47" s="184">
        <v>12709</v>
      </c>
      <c r="L47" s="184" t="str">
        <f t="shared" si="2"/>
        <v>-</v>
      </c>
      <c r="M47" s="198" t="str">
        <f t="shared" si="1"/>
        <v>-</v>
      </c>
      <c r="N47" s="188"/>
    </row>
    <row r="48" spans="1:14" x14ac:dyDescent="0.2">
      <c r="A48" s="140" t="s">
        <v>243</v>
      </c>
      <c r="B48" s="150">
        <v>0</v>
      </c>
      <c r="C48" s="150">
        <v>0</v>
      </c>
      <c r="D48" s="150" t="s">
        <v>315</v>
      </c>
      <c r="E48" s="150">
        <v>1</v>
      </c>
      <c r="F48" s="150">
        <v>2</v>
      </c>
      <c r="G48" s="150" t="s">
        <v>184</v>
      </c>
      <c r="H48" s="199"/>
      <c r="I48" s="199"/>
      <c r="J48" s="199"/>
      <c r="K48" s="184"/>
      <c r="L48" s="184" t="str">
        <f t="shared" si="2"/>
        <v>-</v>
      </c>
      <c r="M48" s="198" t="str">
        <f t="shared" si="1"/>
        <v>-</v>
      </c>
      <c r="N48" s="188"/>
    </row>
    <row r="49" spans="1:14" x14ac:dyDescent="0.2">
      <c r="A49" s="140" t="s">
        <v>243</v>
      </c>
      <c r="B49" s="150">
        <v>0</v>
      </c>
      <c r="C49" s="150">
        <v>0</v>
      </c>
      <c r="D49" s="150" t="s">
        <v>335</v>
      </c>
      <c r="E49" s="150">
        <v>1</v>
      </c>
      <c r="F49" s="150">
        <v>2</v>
      </c>
      <c r="G49" s="150" t="s">
        <v>193</v>
      </c>
      <c r="H49" s="199"/>
      <c r="I49" s="199"/>
      <c r="J49" s="199"/>
      <c r="K49" s="184">
        <v>28121</v>
      </c>
      <c r="L49" s="184" t="str">
        <f t="shared" si="2"/>
        <v>-</v>
      </c>
      <c r="M49" s="198" t="str">
        <f t="shared" si="1"/>
        <v>-</v>
      </c>
      <c r="N49" s="188"/>
    </row>
    <row r="50" spans="1:14" x14ac:dyDescent="0.2">
      <c r="A50" s="140" t="s">
        <v>243</v>
      </c>
      <c r="B50" s="150">
        <v>0</v>
      </c>
      <c r="C50" s="150">
        <v>0</v>
      </c>
      <c r="D50" s="150" t="s">
        <v>335</v>
      </c>
      <c r="E50" s="150">
        <v>1</v>
      </c>
      <c r="G50" s="150" t="s">
        <v>195</v>
      </c>
      <c r="H50" s="199">
        <v>2014</v>
      </c>
      <c r="I50" s="199">
        <v>2014</v>
      </c>
      <c r="J50" s="574">
        <v>0.99</v>
      </c>
      <c r="K50" s="184">
        <v>6682537</v>
      </c>
      <c r="L50" s="184">
        <f t="shared" si="2"/>
        <v>6682537</v>
      </c>
      <c r="M50" s="198">
        <f t="shared" si="1"/>
        <v>6615711.6299999999</v>
      </c>
      <c r="N50" s="188"/>
    </row>
    <row r="51" spans="1:14" x14ac:dyDescent="0.2">
      <c r="A51" s="140" t="s">
        <v>199</v>
      </c>
      <c r="B51" s="150">
        <v>0</v>
      </c>
      <c r="C51" s="150">
        <v>0</v>
      </c>
      <c r="D51" s="150" t="s">
        <v>315</v>
      </c>
      <c r="E51" s="150">
        <v>1</v>
      </c>
      <c r="F51" s="150">
        <v>2</v>
      </c>
      <c r="G51" s="150" t="s">
        <v>9</v>
      </c>
      <c r="H51" s="200">
        <v>2009</v>
      </c>
      <c r="I51" s="200" t="s">
        <v>291</v>
      </c>
      <c r="J51" s="201">
        <v>0.85</v>
      </c>
      <c r="K51" s="184">
        <v>2888490</v>
      </c>
      <c r="L51" s="184">
        <f t="shared" si="2"/>
        <v>2888490</v>
      </c>
      <c r="M51" s="198">
        <f t="shared" si="1"/>
        <v>2455216.5</v>
      </c>
      <c r="N51" s="188" t="s">
        <v>573</v>
      </c>
    </row>
    <row r="52" spans="1:14" x14ac:dyDescent="0.2">
      <c r="A52" s="140" t="s">
        <v>199</v>
      </c>
      <c r="B52" s="150">
        <v>1</v>
      </c>
      <c r="C52" s="150">
        <v>1</v>
      </c>
      <c r="D52" s="150" t="s">
        <v>315</v>
      </c>
      <c r="E52" s="150">
        <v>1</v>
      </c>
      <c r="G52" s="150" t="s">
        <v>27</v>
      </c>
      <c r="H52" s="199"/>
      <c r="I52" s="199"/>
      <c r="J52" s="199"/>
      <c r="K52" s="184">
        <v>220529</v>
      </c>
      <c r="L52" s="184" t="str">
        <f t="shared" si="2"/>
        <v>-</v>
      </c>
      <c r="M52" s="198" t="str">
        <f t="shared" si="1"/>
        <v>-</v>
      </c>
      <c r="N52" s="188"/>
    </row>
    <row r="53" spans="1:14" x14ac:dyDescent="0.2">
      <c r="A53" s="140" t="s">
        <v>199</v>
      </c>
      <c r="B53" s="150">
        <v>0</v>
      </c>
      <c r="C53" s="150">
        <v>0</v>
      </c>
      <c r="D53" s="150" t="s">
        <v>310</v>
      </c>
      <c r="E53" s="150">
        <v>1</v>
      </c>
      <c r="F53" s="150">
        <v>2</v>
      </c>
      <c r="G53" s="150" t="s">
        <v>41</v>
      </c>
      <c r="H53" s="199"/>
      <c r="I53" s="199"/>
      <c r="J53" s="199"/>
      <c r="K53" s="184">
        <v>91715</v>
      </c>
      <c r="L53" s="184" t="str">
        <f t="shared" si="2"/>
        <v>-</v>
      </c>
      <c r="M53" s="198" t="str">
        <f t="shared" si="1"/>
        <v>-</v>
      </c>
      <c r="N53" s="188"/>
    </row>
    <row r="54" spans="1:14" x14ac:dyDescent="0.2">
      <c r="A54" s="140" t="s">
        <v>199</v>
      </c>
      <c r="B54" s="150">
        <v>1</v>
      </c>
      <c r="C54" s="150">
        <v>1</v>
      </c>
      <c r="D54" s="150" t="s">
        <v>310</v>
      </c>
      <c r="E54" s="150">
        <v>1</v>
      </c>
      <c r="F54" s="150">
        <v>2</v>
      </c>
      <c r="G54" s="150" t="s">
        <v>62</v>
      </c>
      <c r="H54" s="200">
        <v>2011</v>
      </c>
      <c r="I54" s="200">
        <v>2011</v>
      </c>
      <c r="J54" s="201">
        <v>0.9</v>
      </c>
      <c r="K54" s="184">
        <v>12729598</v>
      </c>
      <c r="L54" s="184">
        <f t="shared" si="2"/>
        <v>12729598</v>
      </c>
      <c r="M54" s="198">
        <f t="shared" si="1"/>
        <v>11456638.200000001</v>
      </c>
      <c r="N54" s="188" t="s">
        <v>573</v>
      </c>
    </row>
    <row r="55" spans="1:14" x14ac:dyDescent="0.2">
      <c r="A55" s="140" t="s">
        <v>199</v>
      </c>
      <c r="B55" s="150">
        <v>1</v>
      </c>
      <c r="C55" s="150">
        <v>1</v>
      </c>
      <c r="D55" s="150" t="s">
        <v>310</v>
      </c>
      <c r="E55" s="150">
        <v>1</v>
      </c>
      <c r="G55" s="150" t="s">
        <v>93</v>
      </c>
      <c r="H55" s="199"/>
      <c r="I55" s="199"/>
      <c r="J55" s="199"/>
      <c r="K55" s="184">
        <v>5554595</v>
      </c>
      <c r="L55" s="184" t="str">
        <f t="shared" si="2"/>
        <v>-</v>
      </c>
      <c r="M55" s="198" t="str">
        <f t="shared" si="1"/>
        <v>-</v>
      </c>
      <c r="N55" s="188"/>
    </row>
    <row r="56" spans="1:14" x14ac:dyDescent="0.2">
      <c r="A56" s="140" t="s">
        <v>199</v>
      </c>
      <c r="B56" s="150">
        <v>1</v>
      </c>
      <c r="C56" s="150">
        <v>1</v>
      </c>
      <c r="D56" s="150" t="s">
        <v>335</v>
      </c>
      <c r="E56" s="150">
        <v>1</v>
      </c>
      <c r="F56" s="150">
        <v>2</v>
      </c>
      <c r="G56" s="150" t="s">
        <v>100</v>
      </c>
      <c r="H56" s="200">
        <v>2009</v>
      </c>
      <c r="I56" s="200">
        <v>2009</v>
      </c>
      <c r="J56" s="201">
        <v>0.98</v>
      </c>
      <c r="K56" s="184">
        <v>244862</v>
      </c>
      <c r="L56" s="184">
        <f t="shared" si="2"/>
        <v>244862</v>
      </c>
      <c r="M56" s="198">
        <f t="shared" si="1"/>
        <v>239964.76</v>
      </c>
      <c r="N56" s="188"/>
    </row>
    <row r="57" spans="1:14" x14ac:dyDescent="0.2">
      <c r="A57" s="140" t="s">
        <v>199</v>
      </c>
      <c r="B57" s="150">
        <v>0</v>
      </c>
      <c r="C57" s="150">
        <v>0</v>
      </c>
      <c r="D57" s="150" t="s">
        <v>310</v>
      </c>
      <c r="E57" s="150">
        <v>1</v>
      </c>
      <c r="F57" s="150">
        <v>2</v>
      </c>
      <c r="G57" s="150" t="s">
        <v>106</v>
      </c>
      <c r="H57" s="200">
        <v>2009</v>
      </c>
      <c r="I57" s="200" t="s">
        <v>291</v>
      </c>
      <c r="J57" s="201">
        <v>0.74</v>
      </c>
      <c r="K57" s="184">
        <v>2957626</v>
      </c>
      <c r="L57" s="184">
        <f t="shared" si="2"/>
        <v>2957626</v>
      </c>
      <c r="M57" s="198">
        <f t="shared" si="1"/>
        <v>2188643.2399999998</v>
      </c>
      <c r="N57" s="188" t="s">
        <v>573</v>
      </c>
    </row>
    <row r="58" spans="1:14" x14ac:dyDescent="0.2">
      <c r="A58" s="140" t="s">
        <v>199</v>
      </c>
      <c r="B58" s="150">
        <v>1</v>
      </c>
      <c r="C58" s="150">
        <v>1</v>
      </c>
      <c r="D58" s="150" t="s">
        <v>310</v>
      </c>
      <c r="E58" s="150">
        <v>1</v>
      </c>
      <c r="F58" s="150">
        <v>2</v>
      </c>
      <c r="G58" s="150" t="s">
        <v>107</v>
      </c>
      <c r="H58" s="200">
        <v>2014</v>
      </c>
      <c r="I58" s="200" t="s">
        <v>625</v>
      </c>
      <c r="J58" s="573">
        <v>0.96</v>
      </c>
      <c r="K58" s="184">
        <v>2124818</v>
      </c>
      <c r="L58" s="184">
        <f t="shared" si="2"/>
        <v>2124818</v>
      </c>
      <c r="M58" s="198">
        <f t="shared" si="1"/>
        <v>2039825.28</v>
      </c>
      <c r="N58" s="188" t="s">
        <v>573</v>
      </c>
    </row>
    <row r="59" spans="1:14" x14ac:dyDescent="0.2">
      <c r="A59" s="140" t="s">
        <v>199</v>
      </c>
      <c r="B59" s="150">
        <v>0</v>
      </c>
      <c r="C59" s="150">
        <v>0</v>
      </c>
      <c r="D59" s="150" t="s">
        <v>315</v>
      </c>
      <c r="E59" s="150">
        <v>1</v>
      </c>
      <c r="G59" s="150" t="s">
        <v>114</v>
      </c>
      <c r="H59" s="199"/>
      <c r="I59" s="199"/>
      <c r="J59" s="199"/>
      <c r="K59" s="184">
        <v>92170</v>
      </c>
      <c r="L59" s="184" t="str">
        <f t="shared" si="2"/>
        <v>-</v>
      </c>
      <c r="M59" s="198" t="str">
        <f t="shared" si="1"/>
        <v>-</v>
      </c>
      <c r="N59" s="188"/>
    </row>
    <row r="60" spans="1:14" x14ac:dyDescent="0.2">
      <c r="A60" s="140" t="s">
        <v>199</v>
      </c>
      <c r="B60" s="150">
        <v>1</v>
      </c>
      <c r="C60" s="150">
        <v>1</v>
      </c>
      <c r="D60" s="150" t="s">
        <v>310</v>
      </c>
      <c r="E60" s="150">
        <v>1</v>
      </c>
      <c r="F60" s="150">
        <v>2</v>
      </c>
      <c r="G60" s="150" t="s">
        <v>121</v>
      </c>
      <c r="H60" s="200">
        <v>2011</v>
      </c>
      <c r="I60" s="200">
        <v>2011</v>
      </c>
      <c r="J60" s="201">
        <v>0.91</v>
      </c>
      <c r="K60" s="184">
        <v>3489467</v>
      </c>
      <c r="L60" s="184">
        <f t="shared" si="2"/>
        <v>3489467</v>
      </c>
      <c r="M60" s="198">
        <f t="shared" si="1"/>
        <v>3175414.97</v>
      </c>
      <c r="N60" s="188" t="s">
        <v>573</v>
      </c>
    </row>
    <row r="61" spans="1:14" x14ac:dyDescent="0.2">
      <c r="A61" s="140" t="s">
        <v>199</v>
      </c>
      <c r="B61" s="150">
        <v>1</v>
      </c>
      <c r="C61" s="150">
        <v>1</v>
      </c>
      <c r="D61" s="150" t="s">
        <v>315</v>
      </c>
      <c r="E61" s="150">
        <v>1</v>
      </c>
      <c r="G61" s="150" t="s">
        <v>123</v>
      </c>
      <c r="H61" s="200">
        <v>2007</v>
      </c>
      <c r="I61" s="200" t="s">
        <v>293</v>
      </c>
      <c r="J61" s="619">
        <v>1</v>
      </c>
      <c r="K61" s="184">
        <v>270918</v>
      </c>
      <c r="L61" s="184">
        <f t="shared" si="2"/>
        <v>270918</v>
      </c>
      <c r="M61" s="198">
        <f t="shared" si="1"/>
        <v>270918</v>
      </c>
      <c r="N61" s="188" t="s">
        <v>567</v>
      </c>
    </row>
    <row r="62" spans="1:14" x14ac:dyDescent="0.2">
      <c r="A62" s="140" t="s">
        <v>199</v>
      </c>
      <c r="B62" s="150">
        <v>1</v>
      </c>
      <c r="C62" s="150">
        <v>1</v>
      </c>
      <c r="D62" s="150" t="s">
        <v>310</v>
      </c>
      <c r="E62" s="150">
        <v>1</v>
      </c>
      <c r="F62" s="150">
        <v>2</v>
      </c>
      <c r="G62" s="150" t="s">
        <v>149</v>
      </c>
      <c r="H62" s="200">
        <v>2010</v>
      </c>
      <c r="I62" s="200">
        <v>2010</v>
      </c>
      <c r="J62" s="201">
        <v>0.91</v>
      </c>
      <c r="K62" s="184">
        <v>1487384</v>
      </c>
      <c r="L62" s="184">
        <f t="shared" si="2"/>
        <v>1487384</v>
      </c>
      <c r="M62" s="198">
        <f t="shared" si="1"/>
        <v>1353519.44</v>
      </c>
      <c r="N62" s="188" t="s">
        <v>573</v>
      </c>
    </row>
    <row r="63" spans="1:14" x14ac:dyDescent="0.2">
      <c r="A63" s="140" t="s">
        <v>199</v>
      </c>
      <c r="B63" s="150">
        <v>0</v>
      </c>
      <c r="C63" s="150">
        <v>0</v>
      </c>
      <c r="D63" s="150" t="s">
        <v>315</v>
      </c>
      <c r="E63" s="150">
        <v>1</v>
      </c>
      <c r="G63" s="150" t="s">
        <v>159</v>
      </c>
      <c r="H63" s="199"/>
      <c r="I63" s="199"/>
      <c r="J63" s="199"/>
      <c r="K63" s="184">
        <v>6775</v>
      </c>
      <c r="L63" s="184" t="str">
        <f t="shared" si="2"/>
        <v>-</v>
      </c>
      <c r="M63" s="198" t="str">
        <f t="shared" si="1"/>
        <v>-</v>
      </c>
      <c r="N63" s="188"/>
    </row>
    <row r="64" spans="1:14" x14ac:dyDescent="0.2">
      <c r="A64" s="140" t="s">
        <v>199</v>
      </c>
      <c r="B64" s="150">
        <v>0</v>
      </c>
      <c r="C64" s="150">
        <v>0</v>
      </c>
      <c r="D64" s="150" t="s">
        <v>310</v>
      </c>
      <c r="E64" s="150">
        <v>1</v>
      </c>
      <c r="F64" s="150">
        <v>2</v>
      </c>
      <c r="G64" s="150" t="s">
        <v>165</v>
      </c>
      <c r="H64" s="200">
        <v>2006</v>
      </c>
      <c r="I64" s="200">
        <v>2006</v>
      </c>
      <c r="J64" s="619">
        <v>0.78</v>
      </c>
      <c r="K64" s="184">
        <v>1405019</v>
      </c>
      <c r="L64" s="184">
        <f t="shared" si="2"/>
        <v>1405019</v>
      </c>
      <c r="M64" s="198">
        <f t="shared" si="1"/>
        <v>1095914.82</v>
      </c>
      <c r="N64" s="188" t="s">
        <v>567</v>
      </c>
    </row>
    <row r="65" spans="1:14" x14ac:dyDescent="0.2">
      <c r="A65" s="140" t="s">
        <v>199</v>
      </c>
      <c r="B65" s="150">
        <v>1</v>
      </c>
      <c r="C65" s="150">
        <v>1</v>
      </c>
      <c r="D65" s="150" t="s">
        <v>315</v>
      </c>
      <c r="E65" s="150">
        <v>1</v>
      </c>
      <c r="G65" s="150" t="s">
        <v>166</v>
      </c>
      <c r="H65" s="200">
        <v>2008</v>
      </c>
      <c r="I65" s="200">
        <v>2008</v>
      </c>
      <c r="J65" s="619">
        <v>0.98</v>
      </c>
      <c r="K65" s="184">
        <v>4879257</v>
      </c>
      <c r="L65" s="184">
        <f t="shared" si="2"/>
        <v>4879257</v>
      </c>
      <c r="M65" s="198">
        <f t="shared" si="1"/>
        <v>4781671.8600000003</v>
      </c>
      <c r="N65" s="188" t="s">
        <v>577</v>
      </c>
    </row>
    <row r="66" spans="1:14" x14ac:dyDescent="0.2">
      <c r="A66" s="140" t="s">
        <v>199</v>
      </c>
      <c r="B66" s="150">
        <v>0</v>
      </c>
      <c r="C66" s="150">
        <v>1</v>
      </c>
      <c r="D66" s="150" t="s">
        <v>335</v>
      </c>
      <c r="E66" s="150">
        <v>1</v>
      </c>
      <c r="F66" s="150">
        <v>2</v>
      </c>
      <c r="G66" s="150" t="s">
        <v>245</v>
      </c>
      <c r="H66" s="200">
        <v>2010</v>
      </c>
      <c r="I66" s="200">
        <v>2010</v>
      </c>
      <c r="J66" s="201">
        <v>0.78</v>
      </c>
      <c r="K66" s="184">
        <v>1451301</v>
      </c>
      <c r="L66" s="184">
        <f t="shared" si="2"/>
        <v>1451301</v>
      </c>
      <c r="M66" s="198">
        <f t="shared" si="1"/>
        <v>1132014.78</v>
      </c>
      <c r="N66" s="188" t="s">
        <v>573</v>
      </c>
    </row>
    <row r="67" spans="1:14" x14ac:dyDescent="0.2">
      <c r="A67" s="140" t="s">
        <v>199</v>
      </c>
      <c r="B67" s="150">
        <v>1</v>
      </c>
      <c r="C67" s="150">
        <v>1</v>
      </c>
      <c r="D67" s="150" t="s">
        <v>335</v>
      </c>
      <c r="E67" s="150">
        <v>1</v>
      </c>
      <c r="G67" s="150" t="s">
        <v>170</v>
      </c>
      <c r="H67" s="200">
        <v>2010</v>
      </c>
      <c r="I67" s="200">
        <v>2010</v>
      </c>
      <c r="J67" s="201">
        <v>0.99</v>
      </c>
      <c r="K67" s="184">
        <v>147068</v>
      </c>
      <c r="L67" s="184">
        <f t="shared" ref="L67:L98" si="3">IF(ISBLANK(J67), "-", (K67))</f>
        <v>147068</v>
      </c>
      <c r="M67" s="198">
        <f t="shared" si="1"/>
        <v>145597.32</v>
      </c>
      <c r="N67" s="188" t="s">
        <v>573</v>
      </c>
    </row>
    <row r="68" spans="1:14" x14ac:dyDescent="0.2">
      <c r="A68" s="140" t="s">
        <v>199</v>
      </c>
      <c r="B68" s="150">
        <v>1</v>
      </c>
      <c r="C68" s="150">
        <v>1</v>
      </c>
      <c r="D68" s="150" t="s">
        <v>310</v>
      </c>
      <c r="E68" s="150">
        <v>1</v>
      </c>
      <c r="F68" s="150">
        <v>2</v>
      </c>
      <c r="G68" s="150" t="s">
        <v>185</v>
      </c>
      <c r="H68" s="200">
        <v>2011</v>
      </c>
      <c r="I68" s="200">
        <v>2011</v>
      </c>
      <c r="J68" s="201">
        <v>0.87</v>
      </c>
      <c r="K68" s="184">
        <v>5215944</v>
      </c>
      <c r="L68" s="184">
        <f t="shared" si="3"/>
        <v>5215944</v>
      </c>
      <c r="M68" s="198">
        <f t="shared" si="1"/>
        <v>4537871.28</v>
      </c>
      <c r="N68" s="188" t="s">
        <v>573</v>
      </c>
    </row>
    <row r="69" spans="1:14" x14ac:dyDescent="0.2">
      <c r="A69" s="140" t="s">
        <v>199</v>
      </c>
      <c r="B69" s="150">
        <v>1</v>
      </c>
      <c r="C69" s="150">
        <v>1</v>
      </c>
      <c r="D69" s="150" t="s">
        <v>310</v>
      </c>
      <c r="E69" s="150">
        <v>1</v>
      </c>
      <c r="F69" s="150">
        <v>2</v>
      </c>
      <c r="G69" s="150" t="s">
        <v>189</v>
      </c>
      <c r="H69" s="200">
        <v>2012</v>
      </c>
      <c r="I69" s="200" t="s">
        <v>569</v>
      </c>
      <c r="J69" s="201">
        <v>0.95</v>
      </c>
      <c r="K69" s="184">
        <v>6289616</v>
      </c>
      <c r="L69" s="184">
        <f t="shared" si="3"/>
        <v>6289616</v>
      </c>
      <c r="M69" s="198">
        <f t="shared" si="1"/>
        <v>5975135.1999999993</v>
      </c>
      <c r="N69" s="188" t="s">
        <v>573</v>
      </c>
    </row>
    <row r="70" spans="1:14" x14ac:dyDescent="0.2">
      <c r="A70" s="140" t="s">
        <v>199</v>
      </c>
      <c r="B70" s="150">
        <v>1</v>
      </c>
      <c r="C70" s="150">
        <v>1</v>
      </c>
      <c r="D70" s="150" t="s">
        <v>335</v>
      </c>
      <c r="E70" s="150">
        <v>1</v>
      </c>
      <c r="F70" s="150">
        <v>2</v>
      </c>
      <c r="G70" s="150" t="s">
        <v>197</v>
      </c>
      <c r="H70" s="200">
        <v>2009</v>
      </c>
      <c r="I70" s="200">
        <v>2009</v>
      </c>
      <c r="J70" s="201">
        <v>0.92</v>
      </c>
      <c r="K70" s="184">
        <v>1959627</v>
      </c>
      <c r="L70" s="184">
        <f t="shared" si="3"/>
        <v>1959627</v>
      </c>
      <c r="M70" s="198">
        <f t="shared" ref="M70:M133" si="4">IF(ISBLANK(J70), "-", ((J70)*K70))</f>
        <v>1802856.84</v>
      </c>
      <c r="N70" s="188"/>
    </row>
    <row r="71" spans="1:14" x14ac:dyDescent="0.2">
      <c r="A71" s="140" t="s">
        <v>199</v>
      </c>
      <c r="B71" s="150">
        <v>1</v>
      </c>
      <c r="C71" s="150">
        <v>1</v>
      </c>
      <c r="D71" s="150" t="s">
        <v>310</v>
      </c>
      <c r="E71" s="150">
        <v>1</v>
      </c>
      <c r="G71" s="150" t="s">
        <v>198</v>
      </c>
      <c r="H71" s="200">
        <v>2014</v>
      </c>
      <c r="I71" s="200" t="s">
        <v>625</v>
      </c>
      <c r="J71" s="573">
        <v>0.94</v>
      </c>
      <c r="K71" s="184">
        <v>1720619</v>
      </c>
      <c r="L71" s="184">
        <f t="shared" si="3"/>
        <v>1720619</v>
      </c>
      <c r="M71" s="198">
        <f t="shared" si="4"/>
        <v>1617381.8599999999</v>
      </c>
      <c r="N71" s="188" t="s">
        <v>573</v>
      </c>
    </row>
    <row r="72" spans="1:14" x14ac:dyDescent="0.2">
      <c r="A72" s="140" t="s">
        <v>320</v>
      </c>
      <c r="B72" s="150">
        <v>0</v>
      </c>
      <c r="C72" s="150">
        <v>0</v>
      </c>
      <c r="D72" s="150" t="s">
        <v>322</v>
      </c>
      <c r="G72" s="150" t="s">
        <v>8</v>
      </c>
      <c r="H72" s="199"/>
      <c r="I72" s="199"/>
      <c r="J72" s="199"/>
      <c r="K72" s="184"/>
      <c r="L72" s="184" t="str">
        <f t="shared" si="3"/>
        <v>-</v>
      </c>
      <c r="M72" s="198" t="str">
        <f t="shared" si="4"/>
        <v>-</v>
      </c>
      <c r="N72" s="188"/>
    </row>
    <row r="73" spans="1:14" x14ac:dyDescent="0.2">
      <c r="A73" s="140" t="s">
        <v>320</v>
      </c>
      <c r="B73" s="150">
        <v>0</v>
      </c>
      <c r="C73" s="150">
        <v>0</v>
      </c>
      <c r="D73" s="150" t="s">
        <v>339</v>
      </c>
      <c r="G73" s="150" t="s">
        <v>13</v>
      </c>
      <c r="H73" s="199"/>
      <c r="I73" s="199"/>
      <c r="J73" s="199"/>
      <c r="K73" s="184">
        <v>1433593</v>
      </c>
      <c r="L73" s="184" t="str">
        <f t="shared" si="3"/>
        <v>-</v>
      </c>
      <c r="M73" s="198" t="str">
        <f t="shared" si="4"/>
        <v>-</v>
      </c>
      <c r="N73" s="188"/>
    </row>
    <row r="74" spans="1:14" x14ac:dyDescent="0.2">
      <c r="A74" s="140" t="s">
        <v>320</v>
      </c>
      <c r="B74" s="150">
        <v>0</v>
      </c>
      <c r="C74" s="150">
        <v>0</v>
      </c>
      <c r="D74" s="150" t="s">
        <v>339</v>
      </c>
      <c r="G74" s="150" t="s">
        <v>14</v>
      </c>
      <c r="H74" s="199"/>
      <c r="I74" s="199"/>
      <c r="J74" s="199"/>
      <c r="K74" s="184">
        <v>416814</v>
      </c>
      <c r="L74" s="184" t="str">
        <f t="shared" si="3"/>
        <v>-</v>
      </c>
      <c r="M74" s="198" t="str">
        <f t="shared" si="4"/>
        <v>-</v>
      </c>
      <c r="N74" s="188"/>
    </row>
    <row r="75" spans="1:14" x14ac:dyDescent="0.2">
      <c r="A75" s="140" t="s">
        <v>320</v>
      </c>
      <c r="B75" s="150">
        <v>0</v>
      </c>
      <c r="C75" s="150">
        <v>0</v>
      </c>
      <c r="D75" s="150" t="s">
        <v>339</v>
      </c>
      <c r="G75" s="150" t="s">
        <v>21</v>
      </c>
      <c r="H75" s="199"/>
      <c r="I75" s="199"/>
      <c r="J75" s="199"/>
      <c r="K75" s="184">
        <v>602804</v>
      </c>
      <c r="L75" s="184" t="str">
        <f t="shared" si="3"/>
        <v>-</v>
      </c>
      <c r="M75" s="198" t="str">
        <f t="shared" si="4"/>
        <v>-</v>
      </c>
      <c r="N75" s="188"/>
    </row>
    <row r="76" spans="1:14" x14ac:dyDescent="0.2">
      <c r="A76" s="140" t="s">
        <v>320</v>
      </c>
      <c r="B76" s="150">
        <v>0</v>
      </c>
      <c r="C76" s="150">
        <v>0</v>
      </c>
      <c r="D76" s="150" t="s">
        <v>339</v>
      </c>
      <c r="G76" s="150" t="s">
        <v>35</v>
      </c>
      <c r="H76" s="199"/>
      <c r="I76" s="199"/>
      <c r="J76" s="199"/>
      <c r="K76" s="184">
        <v>1898924</v>
      </c>
      <c r="L76" s="184" t="str">
        <f t="shared" si="3"/>
        <v>-</v>
      </c>
      <c r="M76" s="198" t="str">
        <f t="shared" si="4"/>
        <v>-</v>
      </c>
      <c r="N76" s="188"/>
    </row>
    <row r="77" spans="1:14" x14ac:dyDescent="0.2">
      <c r="A77" s="140" t="s">
        <v>320</v>
      </c>
      <c r="B77" s="150">
        <v>0</v>
      </c>
      <c r="C77" s="150">
        <v>0</v>
      </c>
      <c r="E77" s="150">
        <v>1</v>
      </c>
      <c r="G77" s="150" t="s">
        <v>43</v>
      </c>
      <c r="H77" s="199"/>
      <c r="I77" s="199"/>
      <c r="J77" s="199"/>
      <c r="K77" s="184"/>
      <c r="L77" s="184" t="str">
        <f t="shared" si="3"/>
        <v>-</v>
      </c>
      <c r="M77" s="198" t="str">
        <f t="shared" si="4"/>
        <v>-</v>
      </c>
      <c r="N77" s="188"/>
    </row>
    <row r="78" spans="1:14" x14ac:dyDescent="0.2">
      <c r="A78" s="140" t="s">
        <v>320</v>
      </c>
      <c r="B78" s="150">
        <v>0</v>
      </c>
      <c r="C78" s="150">
        <v>0</v>
      </c>
      <c r="D78" s="150" t="s">
        <v>322</v>
      </c>
      <c r="E78" s="150">
        <v>1</v>
      </c>
      <c r="G78" s="150" t="s">
        <v>48</v>
      </c>
      <c r="H78" s="199"/>
      <c r="I78" s="199"/>
      <c r="J78" s="199"/>
      <c r="K78" s="184">
        <v>64092</v>
      </c>
      <c r="L78" s="184" t="str">
        <f t="shared" si="3"/>
        <v>-</v>
      </c>
      <c r="M78" s="198" t="str">
        <f t="shared" si="4"/>
        <v>-</v>
      </c>
      <c r="N78" s="188"/>
    </row>
    <row r="79" spans="1:14" x14ac:dyDescent="0.2">
      <c r="A79" s="140" t="s">
        <v>320</v>
      </c>
      <c r="B79" s="150">
        <v>0</v>
      </c>
      <c r="C79" s="150">
        <v>0</v>
      </c>
      <c r="D79" s="150" t="s">
        <v>339</v>
      </c>
      <c r="G79" s="150" t="s">
        <v>49</v>
      </c>
      <c r="H79" s="199"/>
      <c r="I79" s="199"/>
      <c r="J79" s="199"/>
      <c r="K79" s="184">
        <v>460280</v>
      </c>
      <c r="L79" s="184" t="str">
        <f t="shared" si="3"/>
        <v>-</v>
      </c>
      <c r="M79" s="198" t="str">
        <f t="shared" si="4"/>
        <v>-</v>
      </c>
      <c r="N79" s="188"/>
    </row>
    <row r="80" spans="1:14" x14ac:dyDescent="0.2">
      <c r="A80" s="140" t="s">
        <v>320</v>
      </c>
      <c r="B80" s="150">
        <v>0</v>
      </c>
      <c r="C80" s="150">
        <v>0</v>
      </c>
      <c r="D80" s="150" t="s">
        <v>339</v>
      </c>
      <c r="G80" s="150" t="s">
        <v>52</v>
      </c>
      <c r="H80" s="199"/>
      <c r="I80" s="199"/>
      <c r="J80" s="199"/>
      <c r="K80" s="184">
        <v>333476</v>
      </c>
      <c r="L80" s="184" t="str">
        <f t="shared" si="3"/>
        <v>-</v>
      </c>
      <c r="M80" s="198" t="str">
        <f t="shared" si="4"/>
        <v>-</v>
      </c>
      <c r="N80" s="188"/>
    </row>
    <row r="81" spans="1:14" x14ac:dyDescent="0.2">
      <c r="A81" s="140" t="s">
        <v>320</v>
      </c>
      <c r="B81" s="150">
        <v>0</v>
      </c>
      <c r="C81" s="150">
        <v>0</v>
      </c>
      <c r="D81" s="150" t="s">
        <v>339</v>
      </c>
      <c r="G81" s="150" t="s">
        <v>61</v>
      </c>
      <c r="H81" s="199"/>
      <c r="I81" s="199"/>
      <c r="J81" s="199"/>
      <c r="K81" s="184">
        <v>63406</v>
      </c>
      <c r="L81" s="184" t="str">
        <f t="shared" si="3"/>
        <v>-</v>
      </c>
      <c r="M81" s="198" t="str">
        <f t="shared" si="4"/>
        <v>-</v>
      </c>
      <c r="N81" s="188"/>
    </row>
    <row r="82" spans="1:14" x14ac:dyDescent="0.2">
      <c r="A82" s="140" t="s">
        <v>320</v>
      </c>
      <c r="B82" s="150">
        <v>0</v>
      </c>
      <c r="C82" s="150">
        <v>0</v>
      </c>
      <c r="D82" s="150" t="s">
        <v>339</v>
      </c>
      <c r="G82" s="150" t="s">
        <v>64</v>
      </c>
      <c r="H82" s="199"/>
      <c r="I82" s="199"/>
      <c r="J82" s="199"/>
      <c r="K82" s="184">
        <v>290211</v>
      </c>
      <c r="L82" s="184" t="str">
        <f t="shared" si="3"/>
        <v>-</v>
      </c>
      <c r="M82" s="198" t="str">
        <f t="shared" si="4"/>
        <v>-</v>
      </c>
      <c r="N82" s="188"/>
    </row>
    <row r="83" spans="1:14" x14ac:dyDescent="0.2">
      <c r="A83" s="140" t="s">
        <v>320</v>
      </c>
      <c r="B83" s="150">
        <v>0</v>
      </c>
      <c r="C83" s="150">
        <v>0</v>
      </c>
      <c r="D83" s="150" t="s">
        <v>339</v>
      </c>
      <c r="G83" s="150" t="s">
        <v>65</v>
      </c>
      <c r="H83" s="199"/>
      <c r="I83" s="199"/>
      <c r="J83" s="199"/>
      <c r="K83" s="184">
        <v>3872162</v>
      </c>
      <c r="L83" s="184" t="str">
        <f t="shared" si="3"/>
        <v>-</v>
      </c>
      <c r="M83" s="198" t="str">
        <f t="shared" si="4"/>
        <v>-</v>
      </c>
      <c r="N83" s="188"/>
    </row>
    <row r="84" spans="1:14" x14ac:dyDescent="0.2">
      <c r="A84" s="140" t="s">
        <v>320</v>
      </c>
      <c r="B84" s="150">
        <v>0</v>
      </c>
      <c r="C84" s="150">
        <v>0</v>
      </c>
      <c r="D84" s="150" t="s">
        <v>339</v>
      </c>
      <c r="G84" s="150" t="s">
        <v>69</v>
      </c>
      <c r="H84" s="199"/>
      <c r="I84" s="199"/>
      <c r="J84" s="199"/>
      <c r="K84" s="184">
        <v>3749245</v>
      </c>
      <c r="L84" s="184" t="str">
        <f t="shared" si="3"/>
        <v>-</v>
      </c>
      <c r="M84" s="198" t="str">
        <f t="shared" si="4"/>
        <v>-</v>
      </c>
      <c r="N84" s="188"/>
    </row>
    <row r="85" spans="1:14" x14ac:dyDescent="0.2">
      <c r="A85" s="140" t="s">
        <v>320</v>
      </c>
      <c r="B85" s="150">
        <v>0</v>
      </c>
      <c r="C85" s="150">
        <v>0</v>
      </c>
      <c r="D85" s="150" t="s">
        <v>339</v>
      </c>
      <c r="G85" s="150" t="s">
        <v>71</v>
      </c>
      <c r="H85" s="199"/>
      <c r="I85" s="199"/>
      <c r="J85" s="199"/>
      <c r="K85" s="184">
        <v>517209</v>
      </c>
      <c r="L85" s="184" t="str">
        <f t="shared" si="3"/>
        <v>-</v>
      </c>
      <c r="M85" s="198" t="str">
        <f t="shared" si="4"/>
        <v>-</v>
      </c>
      <c r="N85" s="188"/>
    </row>
    <row r="86" spans="1:14" x14ac:dyDescent="0.2">
      <c r="A86" s="140" t="s">
        <v>320</v>
      </c>
      <c r="B86" s="150">
        <v>0</v>
      </c>
      <c r="C86" s="150">
        <v>0</v>
      </c>
      <c r="D86" s="150" t="s">
        <v>315</v>
      </c>
      <c r="G86" s="150" t="s">
        <v>80</v>
      </c>
      <c r="H86" s="199"/>
      <c r="I86" s="199"/>
      <c r="J86" s="199"/>
      <c r="K86" s="184">
        <v>480304</v>
      </c>
      <c r="L86" s="184" t="str">
        <f t="shared" si="3"/>
        <v>-</v>
      </c>
      <c r="M86" s="198" t="str">
        <f t="shared" si="4"/>
        <v>-</v>
      </c>
      <c r="N86" s="188"/>
    </row>
    <row r="87" spans="1:14" x14ac:dyDescent="0.2">
      <c r="A87" s="140" t="s">
        <v>320</v>
      </c>
      <c r="B87" s="150">
        <v>0</v>
      </c>
      <c r="C87" s="150">
        <v>0</v>
      </c>
      <c r="D87" s="150" t="s">
        <v>339</v>
      </c>
      <c r="G87" s="150" t="s">
        <v>81</v>
      </c>
      <c r="H87" s="199"/>
      <c r="I87" s="199"/>
      <c r="J87" s="199"/>
      <c r="K87" s="184">
        <v>21411</v>
      </c>
      <c r="L87" s="184" t="str">
        <f t="shared" si="3"/>
        <v>-</v>
      </c>
      <c r="M87" s="198" t="str">
        <f t="shared" si="4"/>
        <v>-</v>
      </c>
      <c r="N87" s="188"/>
    </row>
    <row r="88" spans="1:14" x14ac:dyDescent="0.2">
      <c r="A88" s="140" t="s">
        <v>320</v>
      </c>
      <c r="B88" s="150">
        <v>0</v>
      </c>
      <c r="C88" s="150">
        <v>0</v>
      </c>
      <c r="D88" s="150" t="s">
        <v>339</v>
      </c>
      <c r="G88" s="150" t="s">
        <v>86</v>
      </c>
      <c r="H88" s="199"/>
      <c r="I88" s="199"/>
      <c r="J88" s="199"/>
      <c r="K88" s="184">
        <v>305833</v>
      </c>
      <c r="L88" s="184" t="str">
        <f t="shared" si="3"/>
        <v>-</v>
      </c>
      <c r="M88" s="198" t="str">
        <f t="shared" si="4"/>
        <v>-</v>
      </c>
      <c r="N88" s="188"/>
    </row>
    <row r="89" spans="1:14" x14ac:dyDescent="0.2">
      <c r="A89" s="140" t="s">
        <v>320</v>
      </c>
      <c r="B89" s="150">
        <v>0</v>
      </c>
      <c r="C89" s="150">
        <v>0</v>
      </c>
      <c r="D89" s="150" t="s">
        <v>339</v>
      </c>
      <c r="E89" s="150">
        <v>1</v>
      </c>
      <c r="G89" s="150" t="s">
        <v>87</v>
      </c>
      <c r="H89" s="199"/>
      <c r="I89" s="199"/>
      <c r="J89" s="199"/>
      <c r="K89" s="184">
        <v>657880</v>
      </c>
      <c r="L89" s="184" t="str">
        <f t="shared" si="3"/>
        <v>-</v>
      </c>
      <c r="M89" s="198" t="str">
        <f t="shared" si="4"/>
        <v>-</v>
      </c>
      <c r="N89" s="188"/>
    </row>
    <row r="90" spans="1:14" x14ac:dyDescent="0.2">
      <c r="A90" s="140" t="s">
        <v>320</v>
      </c>
      <c r="B90" s="150">
        <v>0</v>
      </c>
      <c r="C90" s="150">
        <v>0</v>
      </c>
      <c r="D90" s="150" t="s">
        <v>339</v>
      </c>
      <c r="G90" s="150" t="s">
        <v>88</v>
      </c>
      <c r="H90" s="199"/>
      <c r="I90" s="199"/>
      <c r="J90" s="199"/>
      <c r="K90" s="184">
        <v>2845627</v>
      </c>
      <c r="L90" s="184" t="str">
        <f t="shared" si="3"/>
        <v>-</v>
      </c>
      <c r="M90" s="198" t="str">
        <f t="shared" si="4"/>
        <v>-</v>
      </c>
      <c r="N90" s="188"/>
    </row>
    <row r="91" spans="1:14" x14ac:dyDescent="0.2">
      <c r="A91" s="140" t="s">
        <v>320</v>
      </c>
      <c r="B91" s="150">
        <v>0</v>
      </c>
      <c r="C91" s="150">
        <v>0</v>
      </c>
      <c r="D91" s="150" t="s">
        <v>339</v>
      </c>
      <c r="G91" s="150" t="s">
        <v>90</v>
      </c>
      <c r="H91" s="199"/>
      <c r="I91" s="199"/>
      <c r="J91" s="199"/>
      <c r="K91" s="184">
        <v>5669429</v>
      </c>
      <c r="L91" s="184" t="str">
        <f t="shared" si="3"/>
        <v>-</v>
      </c>
      <c r="M91" s="198" t="str">
        <f t="shared" si="4"/>
        <v>-</v>
      </c>
      <c r="N91" s="188"/>
    </row>
    <row r="92" spans="1:14" x14ac:dyDescent="0.2">
      <c r="A92" s="140" t="s">
        <v>320</v>
      </c>
      <c r="B92" s="150">
        <v>0</v>
      </c>
      <c r="C92" s="150">
        <v>0</v>
      </c>
      <c r="D92" s="150" t="s">
        <v>322</v>
      </c>
      <c r="G92" s="150" t="s">
        <v>98</v>
      </c>
      <c r="H92" s="199"/>
      <c r="I92" s="199"/>
      <c r="J92" s="199"/>
      <c r="K92" s="184">
        <v>92600</v>
      </c>
      <c r="L92" s="184" t="str">
        <f t="shared" si="3"/>
        <v>-</v>
      </c>
      <c r="M92" s="198" t="str">
        <f t="shared" si="4"/>
        <v>-</v>
      </c>
      <c r="N92" s="188"/>
    </row>
    <row r="93" spans="1:14" x14ac:dyDescent="0.2">
      <c r="A93" s="140" t="s">
        <v>320</v>
      </c>
      <c r="B93" s="150">
        <v>0</v>
      </c>
      <c r="C93" s="150">
        <v>0</v>
      </c>
      <c r="D93" s="150" t="s">
        <v>322</v>
      </c>
      <c r="G93" s="150" t="s">
        <v>103</v>
      </c>
      <c r="H93" s="199"/>
      <c r="I93" s="199"/>
      <c r="J93" s="199"/>
      <c r="K93" s="184"/>
      <c r="L93" s="184" t="str">
        <f t="shared" si="3"/>
        <v>-</v>
      </c>
      <c r="M93" s="198" t="str">
        <f t="shared" si="4"/>
        <v>-</v>
      </c>
      <c r="N93" s="188"/>
    </row>
    <row r="94" spans="1:14" x14ac:dyDescent="0.2">
      <c r="A94" s="140" t="s">
        <v>320</v>
      </c>
      <c r="B94" s="150">
        <v>0</v>
      </c>
      <c r="C94" s="150">
        <v>0</v>
      </c>
      <c r="D94" s="150" t="s">
        <v>322</v>
      </c>
      <c r="G94" s="150" t="s">
        <v>104</v>
      </c>
      <c r="H94" s="199"/>
      <c r="I94" s="199"/>
      <c r="J94" s="199"/>
      <c r="K94" s="184">
        <v>141199</v>
      </c>
      <c r="L94" s="184" t="str">
        <f t="shared" si="3"/>
        <v>-</v>
      </c>
      <c r="M94" s="198" t="str">
        <f t="shared" si="4"/>
        <v>-</v>
      </c>
      <c r="N94" s="188"/>
    </row>
    <row r="95" spans="1:14" x14ac:dyDescent="0.2">
      <c r="A95" s="140" t="s">
        <v>320</v>
      </c>
      <c r="B95" s="150">
        <v>0</v>
      </c>
      <c r="C95" s="150">
        <v>0</v>
      </c>
      <c r="D95" s="150" t="s">
        <v>339</v>
      </c>
      <c r="G95" s="150" t="s">
        <v>105</v>
      </c>
      <c r="H95" s="199"/>
      <c r="I95" s="199"/>
      <c r="J95" s="199"/>
      <c r="K95" s="184">
        <v>31741</v>
      </c>
      <c r="L95" s="184" t="str">
        <f t="shared" si="3"/>
        <v>-</v>
      </c>
      <c r="M95" s="198" t="str">
        <f t="shared" si="4"/>
        <v>-</v>
      </c>
      <c r="N95" s="188"/>
    </row>
    <row r="96" spans="1:14" x14ac:dyDescent="0.2">
      <c r="A96" s="140" t="s">
        <v>320</v>
      </c>
      <c r="B96" s="150">
        <v>0</v>
      </c>
      <c r="C96" s="150">
        <v>0</v>
      </c>
      <c r="D96" s="150" t="s">
        <v>322</v>
      </c>
      <c r="G96" s="150" t="s">
        <v>111</v>
      </c>
      <c r="H96" s="199"/>
      <c r="I96" s="199"/>
      <c r="J96" s="199"/>
      <c r="K96" s="184">
        <v>21480</v>
      </c>
      <c r="L96" s="184" t="str">
        <f t="shared" si="3"/>
        <v>-</v>
      </c>
      <c r="M96" s="198" t="str">
        <f t="shared" si="4"/>
        <v>-</v>
      </c>
      <c r="N96" s="188"/>
    </row>
    <row r="97" spans="1:14" x14ac:dyDescent="0.2">
      <c r="A97" s="140" t="s">
        <v>320</v>
      </c>
      <c r="B97" s="150">
        <v>0</v>
      </c>
      <c r="C97" s="150">
        <v>0</v>
      </c>
      <c r="D97" s="150" t="s">
        <v>322</v>
      </c>
      <c r="G97" s="150" t="s">
        <v>117</v>
      </c>
      <c r="H97" s="199"/>
      <c r="I97" s="199"/>
      <c r="J97" s="199"/>
      <c r="K97" s="184"/>
      <c r="L97" s="184" t="str">
        <f t="shared" si="3"/>
        <v>-</v>
      </c>
      <c r="M97" s="198" t="str">
        <f t="shared" si="4"/>
        <v>-</v>
      </c>
      <c r="N97" s="188"/>
    </row>
    <row r="98" spans="1:14" x14ac:dyDescent="0.2">
      <c r="A98" s="140" t="s">
        <v>320</v>
      </c>
      <c r="B98" s="150">
        <v>0</v>
      </c>
      <c r="C98" s="150">
        <v>0</v>
      </c>
      <c r="D98" s="150" t="s">
        <v>339</v>
      </c>
      <c r="G98" s="150" t="s">
        <v>126</v>
      </c>
      <c r="H98" s="199"/>
      <c r="I98" s="199"/>
      <c r="J98" s="199"/>
      <c r="K98" s="184">
        <v>1011793</v>
      </c>
      <c r="L98" s="184" t="str">
        <f t="shared" si="3"/>
        <v>-</v>
      </c>
      <c r="M98" s="198" t="str">
        <f t="shared" si="4"/>
        <v>-</v>
      </c>
      <c r="N98" s="188"/>
    </row>
    <row r="99" spans="1:14" x14ac:dyDescent="0.2">
      <c r="A99" s="140" t="s">
        <v>320</v>
      </c>
      <c r="B99" s="150">
        <v>0</v>
      </c>
      <c r="C99" s="150">
        <v>0</v>
      </c>
      <c r="D99" s="150" t="s">
        <v>339</v>
      </c>
      <c r="G99" s="150" t="s">
        <v>127</v>
      </c>
      <c r="H99" s="199"/>
      <c r="I99" s="199"/>
      <c r="J99" s="199"/>
      <c r="K99" s="184">
        <v>290253</v>
      </c>
      <c r="L99" s="184" t="str">
        <f t="shared" ref="L99:L130" si="5">IF(ISBLANK(J99), "-", (K99))</f>
        <v>-</v>
      </c>
      <c r="M99" s="198" t="str">
        <f t="shared" si="4"/>
        <v>-</v>
      </c>
      <c r="N99" s="188"/>
    </row>
    <row r="100" spans="1:14" x14ac:dyDescent="0.2">
      <c r="A100" s="140" t="s">
        <v>320</v>
      </c>
      <c r="B100" s="150">
        <v>0</v>
      </c>
      <c r="C100" s="150">
        <v>0</v>
      </c>
      <c r="E100" s="150">
        <v>1</v>
      </c>
      <c r="G100" s="150" t="s">
        <v>131</v>
      </c>
      <c r="H100" s="199"/>
      <c r="I100" s="199"/>
      <c r="J100" s="199"/>
      <c r="K100" s="184"/>
      <c r="L100" s="184" t="str">
        <f t="shared" si="5"/>
        <v>-</v>
      </c>
      <c r="M100" s="198" t="str">
        <f t="shared" si="4"/>
        <v>-</v>
      </c>
      <c r="N100" s="188"/>
    </row>
    <row r="101" spans="1:14" x14ac:dyDescent="0.2">
      <c r="A101" s="140" t="s">
        <v>320</v>
      </c>
      <c r="B101" s="150">
        <v>0</v>
      </c>
      <c r="C101" s="150">
        <v>0</v>
      </c>
      <c r="D101" s="150" t="s">
        <v>339</v>
      </c>
      <c r="G101" s="150" t="s">
        <v>132</v>
      </c>
      <c r="H101" s="199"/>
      <c r="I101" s="199"/>
      <c r="J101" s="199"/>
      <c r="K101" s="184">
        <v>309023</v>
      </c>
      <c r="L101" s="184" t="str">
        <f t="shared" si="5"/>
        <v>-</v>
      </c>
      <c r="M101" s="198" t="str">
        <f t="shared" si="4"/>
        <v>-</v>
      </c>
      <c r="N101" s="188"/>
    </row>
    <row r="102" spans="1:14" x14ac:dyDescent="0.2">
      <c r="A102" s="140" t="s">
        <v>320</v>
      </c>
      <c r="B102" s="150">
        <v>0</v>
      </c>
      <c r="C102" s="150">
        <v>0</v>
      </c>
      <c r="D102" s="150" t="s">
        <v>335</v>
      </c>
      <c r="E102" s="150">
        <v>1</v>
      </c>
      <c r="G102" s="150" t="s">
        <v>136</v>
      </c>
      <c r="H102" s="199"/>
      <c r="I102" s="199"/>
      <c r="J102" s="199"/>
      <c r="K102" s="184">
        <v>551348</v>
      </c>
      <c r="L102" s="184" t="str">
        <f t="shared" si="5"/>
        <v>-</v>
      </c>
      <c r="M102" s="198" t="str">
        <f t="shared" si="4"/>
        <v>-</v>
      </c>
      <c r="N102" s="188"/>
    </row>
    <row r="103" spans="1:14" x14ac:dyDescent="0.2">
      <c r="A103" s="140" t="s">
        <v>320</v>
      </c>
      <c r="B103" s="150">
        <v>0</v>
      </c>
      <c r="C103" s="150">
        <v>0</v>
      </c>
      <c r="D103" s="150" t="s">
        <v>339</v>
      </c>
      <c r="G103" s="150" t="s">
        <v>142</v>
      </c>
      <c r="H103" s="199"/>
      <c r="I103" s="199"/>
      <c r="J103" s="199"/>
      <c r="K103" s="184">
        <v>1773178</v>
      </c>
      <c r="L103" s="184" t="str">
        <f t="shared" si="5"/>
        <v>-</v>
      </c>
      <c r="M103" s="198" t="str">
        <f t="shared" si="4"/>
        <v>-</v>
      </c>
      <c r="N103" s="188"/>
    </row>
    <row r="104" spans="1:14" x14ac:dyDescent="0.2">
      <c r="A104" s="140" t="s">
        <v>320</v>
      </c>
      <c r="B104" s="150">
        <v>0</v>
      </c>
      <c r="C104" s="150">
        <v>0</v>
      </c>
      <c r="D104" s="150" t="s">
        <v>339</v>
      </c>
      <c r="G104" s="150" t="s">
        <v>143</v>
      </c>
      <c r="H104" s="199"/>
      <c r="I104" s="199"/>
      <c r="J104" s="199"/>
      <c r="K104" s="184">
        <v>553989</v>
      </c>
      <c r="L104" s="184" t="str">
        <f t="shared" si="5"/>
        <v>-</v>
      </c>
      <c r="M104" s="198" t="str">
        <f t="shared" si="4"/>
        <v>-</v>
      </c>
      <c r="N104" s="188"/>
    </row>
    <row r="105" spans="1:14" x14ac:dyDescent="0.2">
      <c r="A105" s="140" t="s">
        <v>320</v>
      </c>
      <c r="B105" s="150">
        <v>0</v>
      </c>
      <c r="C105" s="150">
        <v>0</v>
      </c>
      <c r="D105" s="150" t="s">
        <v>322</v>
      </c>
      <c r="G105" s="150" t="s">
        <v>154</v>
      </c>
      <c r="H105" s="199"/>
      <c r="I105" s="199"/>
      <c r="J105" s="199"/>
      <c r="K105" s="184"/>
      <c r="L105" s="184" t="str">
        <f t="shared" si="5"/>
        <v>-</v>
      </c>
      <c r="M105" s="198" t="str">
        <f t="shared" si="4"/>
        <v>-</v>
      </c>
      <c r="N105" s="188"/>
    </row>
    <row r="106" spans="1:14" x14ac:dyDescent="0.2">
      <c r="A106" s="140" t="s">
        <v>320</v>
      </c>
      <c r="B106" s="150">
        <v>0</v>
      </c>
      <c r="C106" s="150">
        <v>0</v>
      </c>
      <c r="D106" s="150" t="s">
        <v>339</v>
      </c>
      <c r="G106" s="150" t="s">
        <v>162</v>
      </c>
      <c r="H106" s="199"/>
      <c r="I106" s="199"/>
      <c r="J106" s="199"/>
      <c r="K106" s="184">
        <v>257596</v>
      </c>
      <c r="L106" s="184" t="str">
        <f t="shared" si="5"/>
        <v>-</v>
      </c>
      <c r="M106" s="198" t="str">
        <f t="shared" si="4"/>
        <v>-</v>
      </c>
      <c r="N106" s="188"/>
    </row>
    <row r="107" spans="1:14" x14ac:dyDescent="0.2">
      <c r="A107" s="140" t="s">
        <v>320</v>
      </c>
      <c r="B107" s="150">
        <v>0</v>
      </c>
      <c r="C107" s="150">
        <v>0</v>
      </c>
      <c r="D107" s="150" t="s">
        <v>339</v>
      </c>
      <c r="G107" s="150" t="s">
        <v>163</v>
      </c>
      <c r="H107" s="199"/>
      <c r="I107" s="199"/>
      <c r="J107" s="199"/>
      <c r="K107" s="184">
        <v>90231</v>
      </c>
      <c r="L107" s="184" t="str">
        <f t="shared" si="5"/>
        <v>-</v>
      </c>
      <c r="M107" s="198" t="str">
        <f t="shared" si="4"/>
        <v>-</v>
      </c>
      <c r="N107" s="188"/>
    </row>
    <row r="108" spans="1:14" x14ac:dyDescent="0.2">
      <c r="A108" s="140" t="s">
        <v>320</v>
      </c>
      <c r="B108" s="150">
        <v>0</v>
      </c>
      <c r="C108" s="150">
        <v>0</v>
      </c>
      <c r="D108" s="150" t="s">
        <v>339</v>
      </c>
      <c r="G108" s="150" t="s">
        <v>167</v>
      </c>
      <c r="H108" s="199"/>
      <c r="I108" s="199"/>
      <c r="J108" s="199"/>
      <c r="K108" s="184">
        <v>2254852</v>
      </c>
      <c r="L108" s="184" t="str">
        <f t="shared" si="5"/>
        <v>-</v>
      </c>
      <c r="M108" s="198" t="str">
        <f t="shared" si="4"/>
        <v>-</v>
      </c>
      <c r="N108" s="188"/>
    </row>
    <row r="109" spans="1:14" x14ac:dyDescent="0.2">
      <c r="A109" s="140" t="s">
        <v>320</v>
      </c>
      <c r="B109" s="150">
        <v>0</v>
      </c>
      <c r="C109" s="150">
        <v>0</v>
      </c>
      <c r="D109" s="150" t="s">
        <v>339</v>
      </c>
      <c r="G109" s="150" t="s">
        <v>171</v>
      </c>
      <c r="H109" s="199"/>
      <c r="I109" s="199"/>
      <c r="J109" s="199"/>
      <c r="K109" s="184">
        <v>512059</v>
      </c>
      <c r="L109" s="184" t="str">
        <f t="shared" si="5"/>
        <v>-</v>
      </c>
      <c r="M109" s="198" t="str">
        <f t="shared" si="4"/>
        <v>-</v>
      </c>
      <c r="N109" s="188"/>
    </row>
    <row r="110" spans="1:14" x14ac:dyDescent="0.2">
      <c r="A110" s="140" t="s">
        <v>320</v>
      </c>
      <c r="B110" s="150">
        <v>0</v>
      </c>
      <c r="C110" s="150">
        <v>0</v>
      </c>
      <c r="D110" s="150" t="s">
        <v>339</v>
      </c>
      <c r="G110" s="150" t="s">
        <v>172</v>
      </c>
      <c r="H110" s="199"/>
      <c r="I110" s="199"/>
      <c r="J110" s="199"/>
      <c r="K110" s="184">
        <v>398052</v>
      </c>
      <c r="L110" s="184" t="str">
        <f t="shared" si="5"/>
        <v>-</v>
      </c>
      <c r="M110" s="198" t="str">
        <f t="shared" si="4"/>
        <v>-</v>
      </c>
      <c r="N110" s="188"/>
    </row>
    <row r="111" spans="1:14" x14ac:dyDescent="0.2">
      <c r="A111" s="140" t="s">
        <v>320</v>
      </c>
      <c r="B111" s="150">
        <v>0</v>
      </c>
      <c r="C111" s="150">
        <v>0</v>
      </c>
      <c r="D111" s="150" t="s">
        <v>339</v>
      </c>
      <c r="G111" s="150" t="s">
        <v>188</v>
      </c>
      <c r="H111" s="199"/>
      <c r="I111" s="199"/>
      <c r="J111" s="199"/>
      <c r="K111" s="184">
        <v>3430057</v>
      </c>
      <c r="L111" s="184" t="str">
        <f t="shared" si="5"/>
        <v>-</v>
      </c>
      <c r="M111" s="198" t="str">
        <f t="shared" si="4"/>
        <v>-</v>
      </c>
      <c r="N111" s="188"/>
    </row>
    <row r="112" spans="1:14" x14ac:dyDescent="0.2">
      <c r="A112" s="140" t="s">
        <v>320</v>
      </c>
      <c r="B112" s="150">
        <v>0</v>
      </c>
      <c r="C112" s="150">
        <v>0</v>
      </c>
      <c r="D112" s="150" t="s">
        <v>339</v>
      </c>
      <c r="G112" s="150" t="s">
        <v>190</v>
      </c>
      <c r="H112" s="199"/>
      <c r="I112" s="199"/>
      <c r="J112" s="199"/>
      <c r="K112" s="184">
        <v>21062523</v>
      </c>
      <c r="L112" s="184" t="str">
        <f t="shared" si="5"/>
        <v>-</v>
      </c>
      <c r="M112" s="198" t="str">
        <f t="shared" si="4"/>
        <v>-</v>
      </c>
      <c r="N112" s="188"/>
    </row>
    <row r="113" spans="1:14" x14ac:dyDescent="0.2">
      <c r="A113" s="140" t="s">
        <v>326</v>
      </c>
      <c r="B113" s="150">
        <v>0</v>
      </c>
      <c r="C113" s="150">
        <v>0</v>
      </c>
      <c r="D113" s="150" t="s">
        <v>322</v>
      </c>
      <c r="E113" s="150">
        <v>1</v>
      </c>
      <c r="G113" s="150" t="s">
        <v>10</v>
      </c>
      <c r="H113" s="199"/>
      <c r="I113" s="199"/>
      <c r="J113" s="199"/>
      <c r="K113" s="184">
        <v>7698</v>
      </c>
      <c r="L113" s="184" t="str">
        <f t="shared" si="5"/>
        <v>-</v>
      </c>
      <c r="M113" s="198" t="str">
        <f t="shared" si="4"/>
        <v>-</v>
      </c>
      <c r="N113" s="188"/>
    </row>
    <row r="114" spans="1:14" x14ac:dyDescent="0.2">
      <c r="A114" s="140" t="s">
        <v>326</v>
      </c>
      <c r="B114" s="150">
        <v>0</v>
      </c>
      <c r="C114" s="150">
        <v>0</v>
      </c>
      <c r="D114" s="150" t="s">
        <v>315</v>
      </c>
      <c r="E114" s="150">
        <v>1</v>
      </c>
      <c r="G114" s="150" t="s">
        <v>11</v>
      </c>
      <c r="H114" s="199"/>
      <c r="I114" s="199"/>
      <c r="J114" s="199"/>
      <c r="K114" s="184">
        <v>3277804</v>
      </c>
      <c r="L114" s="184" t="str">
        <f t="shared" si="5"/>
        <v>-</v>
      </c>
      <c r="M114" s="198" t="str">
        <f t="shared" si="4"/>
        <v>-</v>
      </c>
      <c r="N114" s="188"/>
    </row>
    <row r="115" spans="1:14" x14ac:dyDescent="0.2">
      <c r="A115" s="140" t="s">
        <v>326</v>
      </c>
      <c r="B115" s="150">
        <v>0</v>
      </c>
      <c r="C115" s="150">
        <v>0</v>
      </c>
      <c r="D115" s="150" t="s">
        <v>322</v>
      </c>
      <c r="E115" s="150">
        <v>1</v>
      </c>
      <c r="G115" s="150" t="s">
        <v>16</v>
      </c>
      <c r="H115" s="199"/>
      <c r="I115" s="199"/>
      <c r="J115" s="199"/>
      <c r="K115" s="184">
        <v>25500</v>
      </c>
      <c r="L115" s="184" t="str">
        <f t="shared" si="5"/>
        <v>-</v>
      </c>
      <c r="M115" s="198" t="str">
        <f t="shared" si="4"/>
        <v>-</v>
      </c>
      <c r="N115" s="188"/>
    </row>
    <row r="116" spans="1:14" x14ac:dyDescent="0.2">
      <c r="A116" s="140" t="s">
        <v>326</v>
      </c>
      <c r="B116" s="150">
        <v>0</v>
      </c>
      <c r="C116" s="150">
        <v>0</v>
      </c>
      <c r="D116" s="150" t="s">
        <v>322</v>
      </c>
      <c r="E116" s="150">
        <v>1</v>
      </c>
      <c r="G116" s="150" t="s">
        <v>19</v>
      </c>
      <c r="H116" s="199"/>
      <c r="I116" s="199"/>
      <c r="J116" s="199"/>
      <c r="K116" s="184">
        <v>17844</v>
      </c>
      <c r="L116" s="184" t="str">
        <f t="shared" si="5"/>
        <v>-</v>
      </c>
      <c r="M116" s="198" t="str">
        <f t="shared" si="4"/>
        <v>-</v>
      </c>
      <c r="N116" s="188"/>
    </row>
    <row r="117" spans="1:14" x14ac:dyDescent="0.2">
      <c r="A117" s="140" t="s">
        <v>326</v>
      </c>
      <c r="B117" s="150">
        <v>0</v>
      </c>
      <c r="C117" s="150">
        <v>0</v>
      </c>
      <c r="D117" s="150" t="s">
        <v>315</v>
      </c>
      <c r="E117" s="150">
        <v>1</v>
      </c>
      <c r="G117" s="150" t="s">
        <v>22</v>
      </c>
      <c r="H117" s="199"/>
      <c r="I117" s="199"/>
      <c r="J117" s="199"/>
      <c r="K117" s="184">
        <v>36749</v>
      </c>
      <c r="L117" s="184" t="str">
        <f t="shared" si="5"/>
        <v>-</v>
      </c>
      <c r="M117" s="198" t="str">
        <f t="shared" si="4"/>
        <v>-</v>
      </c>
      <c r="N117" s="188"/>
    </row>
    <row r="118" spans="1:14" x14ac:dyDescent="0.2">
      <c r="A118" s="140" t="s">
        <v>326</v>
      </c>
      <c r="B118" s="150">
        <v>0</v>
      </c>
      <c r="C118" s="150">
        <v>0</v>
      </c>
      <c r="D118" s="150" t="s">
        <v>335</v>
      </c>
      <c r="E118" s="150">
        <v>1</v>
      </c>
      <c r="G118" s="150" t="s">
        <v>25</v>
      </c>
      <c r="H118" s="199"/>
      <c r="I118" s="199"/>
      <c r="J118" s="199"/>
      <c r="K118" s="184">
        <v>1209662</v>
      </c>
      <c r="L118" s="184" t="str">
        <f t="shared" si="5"/>
        <v>-</v>
      </c>
      <c r="M118" s="198" t="str">
        <f t="shared" si="4"/>
        <v>-</v>
      </c>
      <c r="N118" s="188"/>
    </row>
    <row r="119" spans="1:14" x14ac:dyDescent="0.2">
      <c r="A119" s="140" t="s">
        <v>326</v>
      </c>
      <c r="B119" s="150">
        <v>1</v>
      </c>
      <c r="C119" s="150">
        <v>0</v>
      </c>
      <c r="D119" s="150" t="s">
        <v>315</v>
      </c>
      <c r="E119" s="150">
        <v>1</v>
      </c>
      <c r="G119" s="150" t="s">
        <v>28</v>
      </c>
      <c r="H119" s="199"/>
      <c r="I119" s="199"/>
      <c r="J119" s="199"/>
      <c r="K119" s="184">
        <v>17409610</v>
      </c>
      <c r="L119" s="184" t="str">
        <f t="shared" si="5"/>
        <v>-</v>
      </c>
      <c r="M119" s="198" t="str">
        <f t="shared" si="4"/>
        <v>-</v>
      </c>
      <c r="N119" s="188"/>
    </row>
    <row r="120" spans="1:14" x14ac:dyDescent="0.2">
      <c r="A120" s="140" t="s">
        <v>326</v>
      </c>
      <c r="B120" s="150">
        <v>0</v>
      </c>
      <c r="C120" s="150">
        <v>0</v>
      </c>
      <c r="D120" s="150" t="s">
        <v>339</v>
      </c>
      <c r="E120" s="150">
        <v>1</v>
      </c>
      <c r="G120" s="150" t="s">
        <v>38</v>
      </c>
      <c r="H120" s="199"/>
      <c r="I120" s="199"/>
      <c r="J120" s="199"/>
      <c r="K120" s="184">
        <v>1252861</v>
      </c>
      <c r="L120" s="184" t="str">
        <f t="shared" si="5"/>
        <v>-</v>
      </c>
      <c r="M120" s="198" t="str">
        <f t="shared" si="4"/>
        <v>-</v>
      </c>
      <c r="N120" s="188"/>
    </row>
    <row r="121" spans="1:14" x14ac:dyDescent="0.2">
      <c r="A121" s="140" t="s">
        <v>326</v>
      </c>
      <c r="B121" s="150">
        <v>0</v>
      </c>
      <c r="C121" s="150">
        <v>0</v>
      </c>
      <c r="D121" s="150" t="s">
        <v>315</v>
      </c>
      <c r="E121" s="150">
        <v>1</v>
      </c>
      <c r="G121" s="150" t="s">
        <v>40</v>
      </c>
      <c r="H121" s="199"/>
      <c r="I121" s="199"/>
      <c r="J121" s="199"/>
      <c r="K121" s="184">
        <v>4410581</v>
      </c>
      <c r="L121" s="184" t="str">
        <f t="shared" si="5"/>
        <v>-</v>
      </c>
      <c r="M121" s="198" t="str">
        <f t="shared" si="4"/>
        <v>-</v>
      </c>
      <c r="N121" s="188"/>
    </row>
    <row r="122" spans="1:14" x14ac:dyDescent="0.2">
      <c r="A122" s="140" t="s">
        <v>326</v>
      </c>
      <c r="B122" s="150">
        <v>0</v>
      </c>
      <c r="C122" s="150">
        <v>0</v>
      </c>
      <c r="D122" s="150" t="s">
        <v>315</v>
      </c>
      <c r="E122" s="150">
        <v>1</v>
      </c>
      <c r="G122" s="150" t="s">
        <v>44</v>
      </c>
      <c r="H122" s="199"/>
      <c r="I122" s="199"/>
      <c r="J122" s="199"/>
      <c r="K122" s="184">
        <v>401385</v>
      </c>
      <c r="L122" s="184" t="str">
        <f t="shared" si="5"/>
        <v>-</v>
      </c>
      <c r="M122" s="198" t="str">
        <f t="shared" si="4"/>
        <v>-</v>
      </c>
      <c r="N122" s="188"/>
    </row>
    <row r="123" spans="1:14" x14ac:dyDescent="0.2">
      <c r="A123" s="140" t="s">
        <v>326</v>
      </c>
      <c r="B123" s="150">
        <v>0</v>
      </c>
      <c r="C123" s="150">
        <v>0</v>
      </c>
      <c r="D123" s="150" t="s">
        <v>315</v>
      </c>
      <c r="E123" s="150">
        <v>1</v>
      </c>
      <c r="G123" s="150" t="s">
        <v>47</v>
      </c>
      <c r="H123" s="199"/>
      <c r="I123" s="199"/>
      <c r="J123" s="199"/>
      <c r="K123" s="184">
        <v>677400</v>
      </c>
      <c r="L123" s="184" t="str">
        <f t="shared" si="5"/>
        <v>-</v>
      </c>
      <c r="M123" s="198" t="str">
        <f t="shared" si="4"/>
        <v>-</v>
      </c>
      <c r="N123" s="188"/>
    </row>
    <row r="124" spans="1:14" x14ac:dyDescent="0.2">
      <c r="A124" s="140" t="s">
        <v>326</v>
      </c>
      <c r="B124" s="150">
        <v>0</v>
      </c>
      <c r="C124" s="150">
        <v>0</v>
      </c>
      <c r="D124" s="150" t="s">
        <v>315</v>
      </c>
      <c r="E124" s="150">
        <v>1</v>
      </c>
      <c r="G124" s="150" t="s">
        <v>54</v>
      </c>
      <c r="H124" s="199"/>
      <c r="I124" s="199"/>
      <c r="J124" s="199"/>
      <c r="K124" s="184"/>
      <c r="L124" s="184" t="str">
        <f t="shared" si="5"/>
        <v>-</v>
      </c>
      <c r="M124" s="198" t="str">
        <f t="shared" si="4"/>
        <v>-</v>
      </c>
      <c r="N124" s="188"/>
    </row>
    <row r="125" spans="1:14" x14ac:dyDescent="0.2">
      <c r="A125" s="140" t="s">
        <v>326</v>
      </c>
      <c r="B125" s="150">
        <v>0</v>
      </c>
      <c r="C125" s="150">
        <v>0</v>
      </c>
      <c r="D125" s="150" t="s">
        <v>315</v>
      </c>
      <c r="E125" s="150">
        <v>1</v>
      </c>
      <c r="G125" s="150" t="s">
        <v>55</v>
      </c>
      <c r="H125" s="200">
        <v>2013</v>
      </c>
      <c r="I125" s="200">
        <v>2013</v>
      </c>
      <c r="J125" s="619">
        <v>0.81</v>
      </c>
      <c r="K125" s="184">
        <v>1028919</v>
      </c>
      <c r="L125" s="184">
        <f t="shared" si="5"/>
        <v>1028919</v>
      </c>
      <c r="M125" s="198">
        <f t="shared" si="4"/>
        <v>833424.39</v>
      </c>
      <c r="N125" s="188" t="s">
        <v>567</v>
      </c>
    </row>
    <row r="126" spans="1:14" x14ac:dyDescent="0.2">
      <c r="A126" s="140" t="s">
        <v>326</v>
      </c>
      <c r="B126" s="150">
        <v>0</v>
      </c>
      <c r="C126" s="150">
        <v>0</v>
      </c>
      <c r="D126" s="150" t="s">
        <v>315</v>
      </c>
      <c r="E126" s="150">
        <v>1</v>
      </c>
      <c r="G126" s="150" t="s">
        <v>56</v>
      </c>
      <c r="H126" s="199"/>
      <c r="I126" s="199"/>
      <c r="J126" s="199"/>
      <c r="K126" s="184">
        <v>1546306</v>
      </c>
      <c r="L126" s="184" t="str">
        <f t="shared" si="5"/>
        <v>-</v>
      </c>
      <c r="M126" s="198" t="str">
        <f t="shared" si="4"/>
        <v>-</v>
      </c>
      <c r="N126" s="188"/>
    </row>
    <row r="127" spans="1:14" x14ac:dyDescent="0.2">
      <c r="A127" s="140" t="s">
        <v>326</v>
      </c>
      <c r="B127" s="150">
        <v>0</v>
      </c>
      <c r="C127" s="150">
        <v>0</v>
      </c>
      <c r="D127" s="150" t="s">
        <v>335</v>
      </c>
      <c r="E127" s="150">
        <v>1</v>
      </c>
      <c r="G127" s="150" t="s">
        <v>58</v>
      </c>
      <c r="H127" s="199"/>
      <c r="I127" s="199"/>
      <c r="J127" s="199"/>
      <c r="K127" s="184">
        <v>638054</v>
      </c>
      <c r="L127" s="184" t="str">
        <f t="shared" si="5"/>
        <v>-</v>
      </c>
      <c r="M127" s="198" t="str">
        <f t="shared" si="4"/>
        <v>-</v>
      </c>
      <c r="N127" s="188"/>
    </row>
    <row r="128" spans="1:14" x14ac:dyDescent="0.2">
      <c r="A128" s="140" t="s">
        <v>326</v>
      </c>
      <c r="B128" s="150">
        <v>0</v>
      </c>
      <c r="C128" s="150">
        <v>0</v>
      </c>
      <c r="D128" s="150" t="s">
        <v>315</v>
      </c>
      <c r="E128" s="150">
        <v>1</v>
      </c>
      <c r="G128" s="150" t="s">
        <v>72</v>
      </c>
      <c r="H128" s="199"/>
      <c r="I128" s="199"/>
      <c r="J128" s="199"/>
      <c r="K128" s="184">
        <v>9016</v>
      </c>
      <c r="L128" s="184" t="str">
        <f t="shared" si="5"/>
        <v>-</v>
      </c>
      <c r="M128" s="198" t="str">
        <f t="shared" si="4"/>
        <v>-</v>
      </c>
      <c r="N128" s="188"/>
    </row>
    <row r="129" spans="1:14" x14ac:dyDescent="0.2">
      <c r="A129" s="140" t="s">
        <v>326</v>
      </c>
      <c r="B129" s="150">
        <v>0</v>
      </c>
      <c r="C129" s="150">
        <v>0</v>
      </c>
      <c r="D129" s="150" t="s">
        <v>335</v>
      </c>
      <c r="E129" s="150">
        <v>1</v>
      </c>
      <c r="G129" s="150" t="s">
        <v>73</v>
      </c>
      <c r="H129" s="199"/>
      <c r="I129" s="199"/>
      <c r="J129" s="199"/>
      <c r="K129" s="184">
        <v>1951499</v>
      </c>
      <c r="L129" s="184" t="str">
        <f t="shared" si="5"/>
        <v>-</v>
      </c>
      <c r="M129" s="198" t="str">
        <f t="shared" si="4"/>
        <v>-</v>
      </c>
      <c r="N129" s="188"/>
    </row>
    <row r="130" spans="1:14" x14ac:dyDescent="0.2">
      <c r="A130" s="140" t="s">
        <v>326</v>
      </c>
      <c r="B130" s="150">
        <v>0</v>
      </c>
      <c r="C130" s="150">
        <v>0</v>
      </c>
      <c r="D130" s="150" t="s">
        <v>335</v>
      </c>
      <c r="E130" s="150">
        <v>1</v>
      </c>
      <c r="G130" s="150" t="s">
        <v>76</v>
      </c>
      <c r="H130" s="199"/>
      <c r="I130" s="199"/>
      <c r="J130" s="199"/>
      <c r="K130" s="184">
        <v>103533</v>
      </c>
      <c r="L130" s="184" t="str">
        <f t="shared" si="5"/>
        <v>-</v>
      </c>
      <c r="M130" s="198" t="str">
        <f t="shared" si="4"/>
        <v>-</v>
      </c>
      <c r="N130" s="188"/>
    </row>
    <row r="131" spans="1:14" x14ac:dyDescent="0.2">
      <c r="A131" s="140" t="s">
        <v>326</v>
      </c>
      <c r="B131" s="150">
        <v>1</v>
      </c>
      <c r="C131" s="150">
        <v>0</v>
      </c>
      <c r="D131" s="150" t="s">
        <v>310</v>
      </c>
      <c r="E131" s="150">
        <v>1</v>
      </c>
      <c r="F131" s="150">
        <v>2</v>
      </c>
      <c r="G131" s="150" t="s">
        <v>77</v>
      </c>
      <c r="H131" s="200">
        <v>2012</v>
      </c>
      <c r="I131" s="200">
        <v>2012</v>
      </c>
      <c r="J131" s="201">
        <v>0.96</v>
      </c>
      <c r="K131" s="184">
        <v>1160526</v>
      </c>
      <c r="L131" s="184">
        <f t="shared" ref="L131:L162" si="6">IF(ISBLANK(J131), "-", (K131))</f>
        <v>1160526</v>
      </c>
      <c r="M131" s="198">
        <f t="shared" si="4"/>
        <v>1114104.96</v>
      </c>
      <c r="N131" s="188" t="s">
        <v>573</v>
      </c>
    </row>
    <row r="132" spans="1:14" x14ac:dyDescent="0.2">
      <c r="A132" s="140" t="s">
        <v>326</v>
      </c>
      <c r="B132" s="150">
        <v>0</v>
      </c>
      <c r="C132" s="150">
        <v>0</v>
      </c>
      <c r="D132" s="150" t="s">
        <v>335</v>
      </c>
      <c r="E132" s="150">
        <v>1</v>
      </c>
      <c r="G132" s="150" t="s">
        <v>79</v>
      </c>
      <c r="H132" s="200">
        <v>2012</v>
      </c>
      <c r="I132" s="200" t="s">
        <v>569</v>
      </c>
      <c r="J132" s="201">
        <v>0.91</v>
      </c>
      <c r="K132" s="184">
        <v>915516</v>
      </c>
      <c r="L132" s="184">
        <f t="shared" si="6"/>
        <v>915516</v>
      </c>
      <c r="M132" s="198">
        <f t="shared" si="4"/>
        <v>833119.56</v>
      </c>
      <c r="N132" s="188" t="s">
        <v>574</v>
      </c>
    </row>
    <row r="133" spans="1:14" x14ac:dyDescent="0.2">
      <c r="A133" s="140" t="s">
        <v>326</v>
      </c>
      <c r="B133" s="150">
        <v>0</v>
      </c>
      <c r="C133" s="150">
        <v>0</v>
      </c>
      <c r="D133" s="150" t="s">
        <v>315</v>
      </c>
      <c r="E133" s="150">
        <v>1</v>
      </c>
      <c r="G133" s="150" t="s">
        <v>89</v>
      </c>
      <c r="H133" s="199"/>
      <c r="I133" s="199"/>
      <c r="J133" s="199"/>
      <c r="K133" s="184">
        <v>257583</v>
      </c>
      <c r="L133" s="184" t="str">
        <f t="shared" si="6"/>
        <v>-</v>
      </c>
      <c r="M133" s="198" t="str">
        <f t="shared" si="4"/>
        <v>-</v>
      </c>
      <c r="N133" s="188"/>
    </row>
    <row r="134" spans="1:14" x14ac:dyDescent="0.2">
      <c r="A134" s="140" t="s">
        <v>326</v>
      </c>
      <c r="B134" s="150">
        <v>0</v>
      </c>
      <c r="C134" s="150">
        <v>0</v>
      </c>
      <c r="D134" s="150" t="s">
        <v>315</v>
      </c>
      <c r="E134" s="150">
        <v>1</v>
      </c>
      <c r="G134" s="150" t="s">
        <v>115</v>
      </c>
      <c r="H134" s="199"/>
      <c r="I134" s="199"/>
      <c r="J134" s="199"/>
      <c r="K134" s="184">
        <v>11837221</v>
      </c>
      <c r="L134" s="184" t="str">
        <f t="shared" si="6"/>
        <v>-</v>
      </c>
      <c r="M134" s="198" t="str">
        <f t="shared" ref="M134:M197" si="7">IF(ISBLANK(J134), "-", ((J134)*K134))</f>
        <v>-</v>
      </c>
      <c r="N134" s="188"/>
    </row>
    <row r="135" spans="1:14" x14ac:dyDescent="0.2">
      <c r="A135" s="140" t="s">
        <v>326</v>
      </c>
      <c r="B135" s="150">
        <v>0</v>
      </c>
      <c r="C135" s="150">
        <v>0</v>
      </c>
      <c r="D135" s="150" t="s">
        <v>335</v>
      </c>
      <c r="E135" s="150">
        <v>1</v>
      </c>
      <c r="G135" s="150" t="s">
        <v>128</v>
      </c>
      <c r="H135" s="199"/>
      <c r="I135" s="199"/>
      <c r="J135" s="199"/>
      <c r="K135" s="184">
        <v>645686</v>
      </c>
      <c r="L135" s="184" t="str">
        <f t="shared" si="6"/>
        <v>-</v>
      </c>
      <c r="M135" s="198" t="str">
        <f t="shared" si="7"/>
        <v>-</v>
      </c>
      <c r="N135" s="188"/>
    </row>
    <row r="136" spans="1:14" x14ac:dyDescent="0.2">
      <c r="A136" s="140" t="s">
        <v>326</v>
      </c>
      <c r="B136" s="150">
        <v>0</v>
      </c>
      <c r="C136" s="150">
        <v>0</v>
      </c>
      <c r="D136" s="150" t="s">
        <v>315</v>
      </c>
      <c r="E136" s="150">
        <v>1</v>
      </c>
      <c r="G136" s="150" t="s">
        <v>137</v>
      </c>
      <c r="H136" s="199"/>
      <c r="I136" s="199"/>
      <c r="J136" s="199"/>
      <c r="K136" s="184">
        <v>360784</v>
      </c>
      <c r="L136" s="184" t="str">
        <f t="shared" si="6"/>
        <v>-</v>
      </c>
      <c r="M136" s="198" t="str">
        <f t="shared" si="7"/>
        <v>-</v>
      </c>
      <c r="N136" s="188"/>
    </row>
    <row r="137" spans="1:14" x14ac:dyDescent="0.2">
      <c r="A137" s="140" t="s">
        <v>326</v>
      </c>
      <c r="B137" s="150">
        <v>0</v>
      </c>
      <c r="C137" s="150">
        <v>0</v>
      </c>
      <c r="D137" s="150" t="s">
        <v>335</v>
      </c>
      <c r="E137" s="150">
        <v>1</v>
      </c>
      <c r="G137" s="150" t="s">
        <v>139</v>
      </c>
      <c r="H137" s="199"/>
      <c r="I137" s="199"/>
      <c r="J137" s="199"/>
      <c r="K137" s="184">
        <v>717038</v>
      </c>
      <c r="L137" s="184" t="str">
        <f t="shared" si="6"/>
        <v>-</v>
      </c>
      <c r="M137" s="198" t="str">
        <f t="shared" si="7"/>
        <v>-</v>
      </c>
      <c r="N137" s="188"/>
    </row>
    <row r="138" spans="1:14" x14ac:dyDescent="0.2">
      <c r="A138" s="140" t="s">
        <v>326</v>
      </c>
      <c r="B138" s="150">
        <v>0</v>
      </c>
      <c r="C138" s="150">
        <v>0</v>
      </c>
      <c r="D138" s="150" t="s">
        <v>315</v>
      </c>
      <c r="E138" s="150">
        <v>1</v>
      </c>
      <c r="G138" s="150" t="s">
        <v>140</v>
      </c>
      <c r="H138" s="200">
        <v>2009</v>
      </c>
      <c r="I138" s="200">
        <v>2009</v>
      </c>
      <c r="J138" s="201">
        <v>1.0104821802935011</v>
      </c>
      <c r="K138" s="184">
        <v>2904979</v>
      </c>
      <c r="L138" s="184">
        <f t="shared" si="6"/>
        <v>2904979</v>
      </c>
      <c r="M138" s="198">
        <f t="shared" si="7"/>
        <v>2935429.5136268344</v>
      </c>
      <c r="N138" s="188" t="s">
        <v>574</v>
      </c>
    </row>
    <row r="139" spans="1:14" x14ac:dyDescent="0.2">
      <c r="A139" s="140" t="s">
        <v>326</v>
      </c>
      <c r="B139" s="150">
        <v>0</v>
      </c>
      <c r="C139" s="150">
        <v>0</v>
      </c>
      <c r="D139" s="150" t="s">
        <v>322</v>
      </c>
      <c r="E139" s="150">
        <v>1</v>
      </c>
      <c r="G139" s="150" t="s">
        <v>150</v>
      </c>
      <c r="H139" s="199"/>
      <c r="I139" s="199"/>
      <c r="J139" s="199"/>
      <c r="K139" s="184"/>
      <c r="L139" s="184" t="str">
        <f t="shared" si="6"/>
        <v>-</v>
      </c>
      <c r="M139" s="198" t="str">
        <f t="shared" si="7"/>
        <v>-</v>
      </c>
      <c r="N139" s="188"/>
    </row>
    <row r="140" spans="1:14" x14ac:dyDescent="0.2">
      <c r="A140" s="140" t="s">
        <v>326</v>
      </c>
      <c r="B140" s="150">
        <v>0</v>
      </c>
      <c r="C140" s="150">
        <v>0</v>
      </c>
      <c r="D140" s="150" t="s">
        <v>315</v>
      </c>
      <c r="E140" s="150">
        <v>1</v>
      </c>
      <c r="G140" s="150" t="s">
        <v>151</v>
      </c>
      <c r="H140" s="199"/>
      <c r="I140" s="199"/>
      <c r="J140" s="199"/>
      <c r="K140" s="184">
        <v>15105</v>
      </c>
      <c r="L140" s="184" t="str">
        <f t="shared" si="6"/>
        <v>-</v>
      </c>
      <c r="M140" s="198" t="str">
        <f t="shared" si="7"/>
        <v>-</v>
      </c>
      <c r="N140" s="188"/>
    </row>
    <row r="141" spans="1:14" x14ac:dyDescent="0.2">
      <c r="A141" s="140" t="s">
        <v>326</v>
      </c>
      <c r="B141" s="150">
        <v>0</v>
      </c>
      <c r="C141" s="150">
        <v>0</v>
      </c>
      <c r="D141" s="150" t="s">
        <v>315</v>
      </c>
      <c r="E141" s="150">
        <v>1</v>
      </c>
      <c r="G141" s="150" t="s">
        <v>152</v>
      </c>
      <c r="H141" s="199"/>
      <c r="I141" s="199"/>
      <c r="J141" s="199"/>
      <c r="K141" s="184">
        <v>9418</v>
      </c>
      <c r="L141" s="184" t="str">
        <f t="shared" si="6"/>
        <v>-</v>
      </c>
      <c r="M141" s="198" t="str">
        <f t="shared" si="7"/>
        <v>-</v>
      </c>
      <c r="N141" s="188"/>
    </row>
    <row r="142" spans="1:14" x14ac:dyDescent="0.2">
      <c r="A142" s="140" t="s">
        <v>326</v>
      </c>
      <c r="B142" s="150">
        <v>0</v>
      </c>
      <c r="C142" s="150">
        <v>0</v>
      </c>
      <c r="D142" s="150" t="s">
        <v>315</v>
      </c>
      <c r="E142" s="150">
        <v>1</v>
      </c>
      <c r="G142" s="150" t="s">
        <v>169</v>
      </c>
      <c r="H142" s="199"/>
      <c r="I142" s="199"/>
      <c r="J142" s="199"/>
      <c r="K142" s="184">
        <v>51555</v>
      </c>
      <c r="L142" s="184" t="str">
        <f t="shared" si="6"/>
        <v>-</v>
      </c>
      <c r="M142" s="198" t="str">
        <f t="shared" si="7"/>
        <v>-</v>
      </c>
      <c r="N142" s="188"/>
    </row>
    <row r="143" spans="1:14" x14ac:dyDescent="0.2">
      <c r="A143" s="140" t="s">
        <v>326</v>
      </c>
      <c r="B143" s="150">
        <v>0</v>
      </c>
      <c r="C143" s="150">
        <v>0</v>
      </c>
      <c r="D143" s="150" t="s">
        <v>322</v>
      </c>
      <c r="E143" s="150">
        <v>1</v>
      </c>
      <c r="G143" s="150" t="s">
        <v>180</v>
      </c>
      <c r="H143" s="199"/>
      <c r="I143" s="199"/>
      <c r="J143" s="199"/>
      <c r="K143" s="184">
        <v>88586</v>
      </c>
      <c r="L143" s="184" t="str">
        <f t="shared" si="6"/>
        <v>-</v>
      </c>
      <c r="M143" s="198" t="str">
        <f t="shared" si="7"/>
        <v>-</v>
      </c>
      <c r="N143" s="188"/>
    </row>
    <row r="144" spans="1:14" x14ac:dyDescent="0.2">
      <c r="A144" s="140" t="s">
        <v>326</v>
      </c>
      <c r="B144" s="150">
        <v>0</v>
      </c>
      <c r="C144" s="150">
        <v>0</v>
      </c>
      <c r="D144" s="150" t="s">
        <v>322</v>
      </c>
      <c r="E144" s="150">
        <v>1</v>
      </c>
      <c r="G144" s="150" t="s">
        <v>191</v>
      </c>
      <c r="H144" s="199"/>
      <c r="I144" s="199"/>
      <c r="J144" s="199"/>
      <c r="K144" s="184">
        <v>251561</v>
      </c>
      <c r="L144" s="184" t="str">
        <f t="shared" si="6"/>
        <v>-</v>
      </c>
      <c r="M144" s="198" t="str">
        <f t="shared" si="7"/>
        <v>-</v>
      </c>
      <c r="N144" s="188"/>
    </row>
    <row r="145" spans="1:14" x14ac:dyDescent="0.2">
      <c r="A145" s="140" t="s">
        <v>326</v>
      </c>
      <c r="B145" s="150">
        <v>0</v>
      </c>
      <c r="C145" s="150">
        <v>0</v>
      </c>
      <c r="D145" s="150" t="s">
        <v>315</v>
      </c>
      <c r="E145" s="150">
        <v>1</v>
      </c>
      <c r="G145" s="150" t="s">
        <v>194</v>
      </c>
      <c r="H145" s="199"/>
      <c r="I145" s="199"/>
      <c r="J145" s="199"/>
      <c r="K145" s="184">
        <v>2835634</v>
      </c>
      <c r="L145" s="184" t="str">
        <f t="shared" si="6"/>
        <v>-</v>
      </c>
      <c r="M145" s="198" t="str">
        <f t="shared" si="7"/>
        <v>-</v>
      </c>
      <c r="N145" s="188"/>
    </row>
    <row r="146" spans="1:14" x14ac:dyDescent="0.2">
      <c r="A146" s="140" t="s">
        <v>201</v>
      </c>
      <c r="B146" s="150">
        <v>0</v>
      </c>
      <c r="C146" s="150">
        <v>0</v>
      </c>
      <c r="D146" s="150" t="s">
        <v>315</v>
      </c>
      <c r="E146" s="150">
        <v>1</v>
      </c>
      <c r="G146" s="150" t="s">
        <v>7</v>
      </c>
      <c r="H146" s="199"/>
      <c r="I146" s="199"/>
      <c r="J146" s="199"/>
      <c r="K146" s="184">
        <v>2878604</v>
      </c>
      <c r="L146" s="184" t="str">
        <f t="shared" si="6"/>
        <v>-</v>
      </c>
      <c r="M146" s="198" t="str">
        <f t="shared" si="7"/>
        <v>-</v>
      </c>
      <c r="N146" s="188"/>
    </row>
    <row r="147" spans="1:14" x14ac:dyDescent="0.2">
      <c r="A147" s="140" t="s">
        <v>201</v>
      </c>
      <c r="B147" s="150">
        <v>0</v>
      </c>
      <c r="C147" s="150">
        <v>0</v>
      </c>
      <c r="D147" s="150" t="s">
        <v>322</v>
      </c>
      <c r="E147" s="150">
        <v>1</v>
      </c>
      <c r="G147" s="150" t="s">
        <v>17</v>
      </c>
      <c r="H147" s="199"/>
      <c r="I147" s="199"/>
      <c r="J147" s="199"/>
      <c r="K147" s="184">
        <v>84617</v>
      </c>
      <c r="L147" s="184" t="str">
        <f t="shared" si="6"/>
        <v>-</v>
      </c>
      <c r="M147" s="198" t="str">
        <f t="shared" si="7"/>
        <v>-</v>
      </c>
      <c r="N147" s="188"/>
    </row>
    <row r="148" spans="1:14" x14ac:dyDescent="0.2">
      <c r="A148" s="140" t="s">
        <v>201</v>
      </c>
      <c r="B148" s="150">
        <v>0</v>
      </c>
      <c r="C148" s="150">
        <v>0</v>
      </c>
      <c r="D148" s="150" t="s">
        <v>335</v>
      </c>
      <c r="E148" s="150">
        <v>1</v>
      </c>
      <c r="F148" s="150">
        <v>2</v>
      </c>
      <c r="G148" s="150" t="s">
        <v>53</v>
      </c>
      <c r="H148" s="199"/>
      <c r="I148" s="199"/>
      <c r="J148" s="199"/>
      <c r="K148" s="184">
        <v>89277</v>
      </c>
      <c r="L148" s="184" t="str">
        <f t="shared" si="6"/>
        <v>-</v>
      </c>
      <c r="M148" s="198" t="str">
        <f t="shared" si="7"/>
        <v>-</v>
      </c>
      <c r="N148" s="188"/>
    </row>
    <row r="149" spans="1:14" x14ac:dyDescent="0.2">
      <c r="A149" s="140" t="s">
        <v>201</v>
      </c>
      <c r="B149" s="150">
        <v>0</v>
      </c>
      <c r="C149" s="150">
        <v>0</v>
      </c>
      <c r="D149" s="150" t="s">
        <v>335</v>
      </c>
      <c r="E149" s="150">
        <v>1</v>
      </c>
      <c r="G149" s="150" t="s">
        <v>57</v>
      </c>
      <c r="H149" s="199"/>
      <c r="I149" s="199"/>
      <c r="J149" s="199"/>
      <c r="K149" s="184">
        <v>7869088</v>
      </c>
      <c r="L149" s="184" t="str">
        <f t="shared" si="6"/>
        <v>-</v>
      </c>
      <c r="M149" s="198" t="str">
        <f t="shared" si="7"/>
        <v>-</v>
      </c>
      <c r="N149" s="188"/>
    </row>
    <row r="150" spans="1:14" x14ac:dyDescent="0.2">
      <c r="A150" s="140" t="s">
        <v>201</v>
      </c>
      <c r="B150" s="150">
        <v>0</v>
      </c>
      <c r="C150" s="150">
        <v>0</v>
      </c>
      <c r="D150" s="150" t="s">
        <v>310</v>
      </c>
      <c r="E150" s="150">
        <v>1</v>
      </c>
      <c r="F150" s="150">
        <v>2</v>
      </c>
      <c r="G150" s="150" t="s">
        <v>60</v>
      </c>
      <c r="H150" s="199"/>
      <c r="I150" s="199"/>
      <c r="J150" s="199"/>
      <c r="K150" s="184">
        <v>785932</v>
      </c>
      <c r="L150" s="184" t="str">
        <f t="shared" si="6"/>
        <v>-</v>
      </c>
      <c r="M150" s="198" t="str">
        <f t="shared" si="7"/>
        <v>-</v>
      </c>
      <c r="N150" s="188"/>
    </row>
    <row r="151" spans="1:14" x14ac:dyDescent="0.2">
      <c r="A151" s="140" t="s">
        <v>201</v>
      </c>
      <c r="B151" s="150">
        <v>1</v>
      </c>
      <c r="C151" s="150">
        <v>0</v>
      </c>
      <c r="D151" s="150" t="s">
        <v>315</v>
      </c>
      <c r="E151" s="150">
        <v>1</v>
      </c>
      <c r="G151" s="150" t="s">
        <v>84</v>
      </c>
      <c r="H151" s="199"/>
      <c r="I151" s="199"/>
      <c r="J151" s="199"/>
      <c r="K151" s="184">
        <v>5394679</v>
      </c>
      <c r="L151" s="184" t="str">
        <f t="shared" si="6"/>
        <v>-</v>
      </c>
      <c r="M151" s="198" t="str">
        <f t="shared" si="7"/>
        <v>-</v>
      </c>
      <c r="N151" s="188"/>
    </row>
    <row r="152" spans="1:14" x14ac:dyDescent="0.2">
      <c r="A152" s="140" t="s">
        <v>201</v>
      </c>
      <c r="B152" s="150">
        <v>0</v>
      </c>
      <c r="C152" s="150">
        <v>0</v>
      </c>
      <c r="D152" s="150" t="s">
        <v>315</v>
      </c>
      <c r="E152" s="150">
        <v>1</v>
      </c>
      <c r="G152" s="150" t="s">
        <v>85</v>
      </c>
      <c r="H152" s="200">
        <v>2011</v>
      </c>
      <c r="I152" s="200">
        <v>2011</v>
      </c>
      <c r="J152" s="201">
        <v>0.94</v>
      </c>
      <c r="K152" s="184">
        <v>4186583</v>
      </c>
      <c r="L152" s="184">
        <f t="shared" si="6"/>
        <v>4186583</v>
      </c>
      <c r="M152" s="198">
        <f t="shared" si="7"/>
        <v>3935388.0199999996</v>
      </c>
      <c r="N152" s="188" t="s">
        <v>573</v>
      </c>
    </row>
    <row r="153" spans="1:14" x14ac:dyDescent="0.2">
      <c r="A153" s="140" t="s">
        <v>201</v>
      </c>
      <c r="B153" s="150">
        <v>0</v>
      </c>
      <c r="C153" s="150">
        <v>0</v>
      </c>
      <c r="D153" s="150" t="s">
        <v>315</v>
      </c>
      <c r="E153" s="150">
        <v>1</v>
      </c>
      <c r="G153" s="150" t="s">
        <v>91</v>
      </c>
      <c r="H153" s="200">
        <v>2012</v>
      </c>
      <c r="I153" s="200">
        <v>2012</v>
      </c>
      <c r="J153" s="201">
        <v>0.8</v>
      </c>
      <c r="K153" s="184">
        <v>712730</v>
      </c>
      <c r="L153" s="184">
        <f t="shared" si="6"/>
        <v>712730</v>
      </c>
      <c r="M153" s="198">
        <f t="shared" si="7"/>
        <v>570184</v>
      </c>
      <c r="N153" s="188" t="s">
        <v>574</v>
      </c>
    </row>
    <row r="154" spans="1:14" x14ac:dyDescent="0.2">
      <c r="A154" s="140" t="s">
        <v>201</v>
      </c>
      <c r="B154" s="150">
        <v>0</v>
      </c>
      <c r="C154" s="150">
        <v>0</v>
      </c>
      <c r="D154" s="150" t="s">
        <v>322</v>
      </c>
      <c r="E154" s="150">
        <v>1</v>
      </c>
      <c r="G154" s="150" t="s">
        <v>95</v>
      </c>
      <c r="H154" s="199"/>
      <c r="I154" s="199"/>
      <c r="J154" s="199"/>
      <c r="K154" s="184">
        <v>244071</v>
      </c>
      <c r="L154" s="184" t="str">
        <f t="shared" si="6"/>
        <v>-</v>
      </c>
      <c r="M154" s="198" t="str">
        <f t="shared" si="7"/>
        <v>-</v>
      </c>
      <c r="N154" s="188"/>
    </row>
    <row r="155" spans="1:14" x14ac:dyDescent="0.2">
      <c r="A155" s="140" t="s">
        <v>201</v>
      </c>
      <c r="B155" s="150">
        <v>0</v>
      </c>
      <c r="C155" s="150">
        <v>0</v>
      </c>
      <c r="D155" s="150" t="s">
        <v>315</v>
      </c>
      <c r="E155" s="150">
        <v>1</v>
      </c>
      <c r="G155" s="150" t="s">
        <v>99</v>
      </c>
      <c r="H155" s="199"/>
      <c r="I155" s="199"/>
      <c r="J155" s="199"/>
      <c r="K155" s="184">
        <v>372215</v>
      </c>
      <c r="L155" s="184" t="str">
        <f t="shared" si="6"/>
        <v>-</v>
      </c>
      <c r="M155" s="198" t="str">
        <f t="shared" si="7"/>
        <v>-</v>
      </c>
      <c r="N155" s="188"/>
    </row>
    <row r="156" spans="1:14" x14ac:dyDescent="0.2">
      <c r="A156" s="140" t="s">
        <v>201</v>
      </c>
      <c r="B156" s="150">
        <v>0</v>
      </c>
      <c r="C156" s="150">
        <v>0</v>
      </c>
      <c r="D156" s="150" t="s">
        <v>315</v>
      </c>
      <c r="E156" s="150">
        <v>1</v>
      </c>
      <c r="G156" s="150" t="s">
        <v>102</v>
      </c>
      <c r="H156" s="199"/>
      <c r="I156" s="199"/>
      <c r="J156" s="199"/>
      <c r="K156" s="184">
        <v>575941</v>
      </c>
      <c r="L156" s="184" t="str">
        <f t="shared" si="6"/>
        <v>-</v>
      </c>
      <c r="M156" s="198" t="str">
        <f t="shared" si="7"/>
        <v>-</v>
      </c>
      <c r="N156" s="188"/>
    </row>
    <row r="157" spans="1:14" x14ac:dyDescent="0.2">
      <c r="A157" s="140" t="s">
        <v>201</v>
      </c>
      <c r="B157" s="150">
        <v>0</v>
      </c>
      <c r="C157" s="150">
        <v>0</v>
      </c>
      <c r="D157" s="150" t="s">
        <v>335</v>
      </c>
      <c r="E157" s="150">
        <v>1</v>
      </c>
      <c r="G157" s="150" t="s">
        <v>120</v>
      </c>
      <c r="H157" s="199"/>
      <c r="I157" s="199"/>
      <c r="J157" s="199"/>
      <c r="K157" s="184">
        <v>2877438</v>
      </c>
      <c r="L157" s="184" t="str">
        <f t="shared" si="6"/>
        <v>-</v>
      </c>
      <c r="M157" s="198" t="str">
        <f t="shared" si="7"/>
        <v>-</v>
      </c>
      <c r="N157" s="188"/>
    </row>
    <row r="158" spans="1:14" x14ac:dyDescent="0.2">
      <c r="A158" s="140" t="s">
        <v>201</v>
      </c>
      <c r="B158" s="150">
        <v>0</v>
      </c>
      <c r="C158" s="150">
        <v>0</v>
      </c>
      <c r="D158" s="150" t="s">
        <v>322</v>
      </c>
      <c r="E158" s="150">
        <v>1</v>
      </c>
      <c r="G158" s="150" t="s">
        <v>133</v>
      </c>
      <c r="H158" s="199"/>
      <c r="I158" s="199"/>
      <c r="J158" s="199"/>
      <c r="K158" s="184">
        <v>233943</v>
      </c>
      <c r="L158" s="184" t="str">
        <f t="shared" si="6"/>
        <v>-</v>
      </c>
      <c r="M158" s="198" t="str">
        <f t="shared" si="7"/>
        <v>-</v>
      </c>
      <c r="N158" s="188"/>
    </row>
    <row r="159" spans="1:14" x14ac:dyDescent="0.2">
      <c r="A159" s="140" t="s">
        <v>201</v>
      </c>
      <c r="B159" s="150">
        <v>0</v>
      </c>
      <c r="C159" s="150">
        <v>0</v>
      </c>
      <c r="D159" s="150" t="s">
        <v>322</v>
      </c>
      <c r="E159" s="150">
        <v>1</v>
      </c>
      <c r="G159" s="150" t="s">
        <v>144</v>
      </c>
      <c r="H159" s="199"/>
      <c r="I159" s="199"/>
      <c r="J159" s="199"/>
      <c r="K159" s="184">
        <v>92522</v>
      </c>
      <c r="L159" s="184" t="str">
        <f t="shared" si="6"/>
        <v>-</v>
      </c>
      <c r="M159" s="198" t="str">
        <f t="shared" si="7"/>
        <v>-</v>
      </c>
      <c r="N159" s="188"/>
    </row>
    <row r="160" spans="1:14" x14ac:dyDescent="0.2">
      <c r="A160" s="140" t="s">
        <v>201</v>
      </c>
      <c r="B160" s="150">
        <v>0</v>
      </c>
      <c r="C160" s="150">
        <v>0</v>
      </c>
      <c r="D160" s="150" t="s">
        <v>322</v>
      </c>
      <c r="E160" s="150">
        <v>1</v>
      </c>
      <c r="G160" s="150" t="s">
        <v>156</v>
      </c>
      <c r="H160" s="199"/>
      <c r="I160" s="199"/>
      <c r="J160" s="199"/>
      <c r="K160" s="184">
        <v>2534527</v>
      </c>
      <c r="L160" s="184" t="str">
        <f t="shared" si="6"/>
        <v>-</v>
      </c>
      <c r="M160" s="198" t="str">
        <f t="shared" si="7"/>
        <v>-</v>
      </c>
      <c r="N160" s="188"/>
    </row>
    <row r="161" spans="1:14" x14ac:dyDescent="0.2">
      <c r="A161" s="140" t="s">
        <v>201</v>
      </c>
      <c r="B161" s="150">
        <v>0</v>
      </c>
      <c r="C161" s="150">
        <v>0</v>
      </c>
      <c r="D161" s="150" t="s">
        <v>335</v>
      </c>
      <c r="E161" s="150">
        <v>1</v>
      </c>
      <c r="F161" s="150">
        <v>2</v>
      </c>
      <c r="G161" s="150" t="s">
        <v>242</v>
      </c>
      <c r="H161" s="200">
        <v>2010</v>
      </c>
      <c r="I161" s="200">
        <v>2010</v>
      </c>
      <c r="J161" s="201">
        <v>0.96</v>
      </c>
      <c r="K161" s="184">
        <v>4774739</v>
      </c>
      <c r="L161" s="184">
        <f t="shared" si="6"/>
        <v>4774739</v>
      </c>
      <c r="M161" s="198">
        <f t="shared" si="7"/>
        <v>4583749.4399999995</v>
      </c>
      <c r="N161" s="188" t="s">
        <v>573</v>
      </c>
    </row>
    <row r="162" spans="1:14" x14ac:dyDescent="0.2">
      <c r="A162" s="140" t="s">
        <v>201</v>
      </c>
      <c r="B162" s="150">
        <v>0</v>
      </c>
      <c r="C162" s="150">
        <v>0</v>
      </c>
      <c r="D162" s="150" t="s">
        <v>335</v>
      </c>
      <c r="E162" s="150">
        <v>1</v>
      </c>
      <c r="G162" s="150" t="s">
        <v>173</v>
      </c>
      <c r="H162" s="199"/>
      <c r="I162" s="199"/>
      <c r="J162" s="199"/>
      <c r="K162" s="184">
        <v>2543492</v>
      </c>
      <c r="L162" s="184" t="str">
        <f t="shared" si="6"/>
        <v>-</v>
      </c>
      <c r="M162" s="198" t="str">
        <f t="shared" si="7"/>
        <v>-</v>
      </c>
      <c r="N162" s="188"/>
    </row>
    <row r="163" spans="1:14" x14ac:dyDescent="0.2">
      <c r="A163" s="140" t="s">
        <v>201</v>
      </c>
      <c r="B163" s="150">
        <v>0</v>
      </c>
      <c r="C163" s="150">
        <v>0</v>
      </c>
      <c r="D163" s="150" t="s">
        <v>315</v>
      </c>
      <c r="E163" s="150">
        <v>1</v>
      </c>
      <c r="G163" s="150" t="s">
        <v>181</v>
      </c>
      <c r="H163" s="199"/>
      <c r="I163" s="199"/>
      <c r="J163" s="199"/>
      <c r="K163" s="184">
        <v>787305</v>
      </c>
      <c r="L163" s="184" t="str">
        <f t="shared" ref="L163:L194" si="8">IF(ISBLANK(J163), "-", (K163))</f>
        <v>-</v>
      </c>
      <c r="M163" s="198" t="str">
        <f t="shared" si="7"/>
        <v>-</v>
      </c>
      <c r="N163" s="188"/>
    </row>
    <row r="164" spans="1:14" x14ac:dyDescent="0.2">
      <c r="A164" s="140" t="s">
        <v>201</v>
      </c>
      <c r="B164" s="150">
        <v>0</v>
      </c>
      <c r="C164" s="150">
        <v>0</v>
      </c>
      <c r="D164" s="150" t="s">
        <v>322</v>
      </c>
      <c r="E164" s="150">
        <v>1</v>
      </c>
      <c r="G164" s="150" t="s">
        <v>187</v>
      </c>
      <c r="H164" s="199"/>
      <c r="I164" s="199"/>
      <c r="J164" s="199"/>
      <c r="K164" s="184">
        <v>311231</v>
      </c>
      <c r="L164" s="184" t="str">
        <f t="shared" si="8"/>
        <v>-</v>
      </c>
      <c r="M164" s="198" t="str">
        <f t="shared" si="7"/>
        <v>-</v>
      </c>
      <c r="N164" s="188"/>
    </row>
    <row r="165" spans="1:14" x14ac:dyDescent="0.2">
      <c r="A165" s="140" t="s">
        <v>201</v>
      </c>
      <c r="B165" s="150">
        <v>0</v>
      </c>
      <c r="C165" s="150">
        <v>0</v>
      </c>
      <c r="D165" s="150" t="s">
        <v>335</v>
      </c>
      <c r="E165" s="150">
        <v>1</v>
      </c>
      <c r="F165" s="150">
        <v>2</v>
      </c>
      <c r="G165" s="150" t="s">
        <v>196</v>
      </c>
      <c r="H165" s="199"/>
      <c r="I165" s="199"/>
      <c r="J165" s="199"/>
      <c r="K165" s="184">
        <v>3141028</v>
      </c>
      <c r="L165" s="184" t="str">
        <f t="shared" si="8"/>
        <v>-</v>
      </c>
      <c r="M165" s="198" t="str">
        <f t="shared" si="7"/>
        <v>-</v>
      </c>
      <c r="N165" s="188"/>
    </row>
    <row r="166" spans="1:14" x14ac:dyDescent="0.2">
      <c r="A166" s="140" t="s">
        <v>579</v>
      </c>
      <c r="B166" s="150">
        <v>0</v>
      </c>
      <c r="C166" s="150">
        <v>0</v>
      </c>
      <c r="G166" s="150" t="s">
        <v>78</v>
      </c>
      <c r="H166" s="199"/>
      <c r="I166" s="199"/>
      <c r="J166" s="199"/>
      <c r="K166" s="184"/>
      <c r="L166" s="184" t="str">
        <f t="shared" si="8"/>
        <v>-</v>
      </c>
      <c r="M166" s="198" t="str">
        <f t="shared" si="7"/>
        <v>-</v>
      </c>
      <c r="N166" s="188"/>
    </row>
    <row r="167" spans="1:14" x14ac:dyDescent="0.2">
      <c r="A167" s="140" t="s">
        <v>202</v>
      </c>
      <c r="B167" s="150">
        <v>0</v>
      </c>
      <c r="C167" s="150">
        <v>0</v>
      </c>
      <c r="D167" s="150" t="s">
        <v>310</v>
      </c>
      <c r="E167" s="150">
        <v>1</v>
      </c>
      <c r="F167" s="150">
        <v>2</v>
      </c>
      <c r="G167" s="150" t="s">
        <v>5</v>
      </c>
      <c r="H167" s="199"/>
      <c r="I167" s="199"/>
      <c r="J167" s="199"/>
      <c r="K167" s="184">
        <v>4569372</v>
      </c>
      <c r="L167" s="184" t="str">
        <f t="shared" si="8"/>
        <v>-</v>
      </c>
      <c r="M167" s="198" t="str">
        <f t="shared" si="7"/>
        <v>-</v>
      </c>
      <c r="N167" s="188"/>
    </row>
    <row r="168" spans="1:14" x14ac:dyDescent="0.2">
      <c r="A168" s="140" t="s">
        <v>202</v>
      </c>
      <c r="B168" s="150">
        <v>0</v>
      </c>
      <c r="C168" s="150">
        <v>0</v>
      </c>
      <c r="D168" s="150" t="s">
        <v>310</v>
      </c>
      <c r="E168" s="150">
        <v>1</v>
      </c>
      <c r="F168" s="150">
        <v>2</v>
      </c>
      <c r="G168" s="150" t="s">
        <v>18</v>
      </c>
      <c r="H168" s="200">
        <v>2013</v>
      </c>
      <c r="I168" s="200" t="s">
        <v>570</v>
      </c>
      <c r="J168" s="573">
        <v>0.88</v>
      </c>
      <c r="K168" s="184">
        <v>16199960</v>
      </c>
      <c r="L168" s="184">
        <f t="shared" si="8"/>
        <v>16199960</v>
      </c>
      <c r="M168" s="198">
        <f t="shared" si="7"/>
        <v>14255964.800000001</v>
      </c>
      <c r="N168" s="188" t="s">
        <v>567</v>
      </c>
    </row>
    <row r="169" spans="1:14" x14ac:dyDescent="0.2">
      <c r="A169" s="140" t="s">
        <v>202</v>
      </c>
      <c r="B169" s="150">
        <v>0</v>
      </c>
      <c r="C169" s="150">
        <v>0</v>
      </c>
      <c r="D169" s="150" t="s">
        <v>335</v>
      </c>
      <c r="E169" s="150">
        <v>1</v>
      </c>
      <c r="F169" s="150">
        <v>2</v>
      </c>
      <c r="G169" s="150" t="s">
        <v>24</v>
      </c>
      <c r="H169" s="199"/>
      <c r="I169" s="199"/>
      <c r="J169" s="199"/>
      <c r="K169" s="184">
        <v>70520</v>
      </c>
      <c r="L169" s="184" t="str">
        <f t="shared" si="8"/>
        <v>-</v>
      </c>
      <c r="M169" s="198" t="str">
        <f t="shared" si="7"/>
        <v>-</v>
      </c>
      <c r="N169" s="188"/>
    </row>
    <row r="170" spans="1:14" x14ac:dyDescent="0.2">
      <c r="A170" s="140" t="s">
        <v>202</v>
      </c>
      <c r="B170" s="150">
        <v>1</v>
      </c>
      <c r="C170" s="150">
        <v>0</v>
      </c>
      <c r="D170" s="150" t="s">
        <v>335</v>
      </c>
      <c r="E170" s="150">
        <v>1</v>
      </c>
      <c r="G170" s="150" t="s">
        <v>82</v>
      </c>
      <c r="H170" s="200">
        <v>2006</v>
      </c>
      <c r="I170" s="200" t="s">
        <v>292</v>
      </c>
      <c r="J170" s="619">
        <v>0.72</v>
      </c>
      <c r="K170" s="184">
        <v>121801432</v>
      </c>
      <c r="L170" s="184">
        <f t="shared" si="8"/>
        <v>121801432</v>
      </c>
      <c r="M170" s="198">
        <f t="shared" si="7"/>
        <v>87697031.039999992</v>
      </c>
      <c r="N170" s="188" t="s">
        <v>567</v>
      </c>
    </row>
    <row r="171" spans="1:14" x14ac:dyDescent="0.2">
      <c r="A171" s="140" t="s">
        <v>202</v>
      </c>
      <c r="B171" s="150">
        <v>0</v>
      </c>
      <c r="C171" s="150">
        <v>0</v>
      </c>
      <c r="D171" s="150" t="s">
        <v>315</v>
      </c>
      <c r="E171" s="150">
        <v>1</v>
      </c>
      <c r="G171" s="150" t="s">
        <v>109</v>
      </c>
      <c r="H171" s="199"/>
      <c r="I171" s="199"/>
      <c r="J171" s="199"/>
      <c r="K171" s="184">
        <v>30412</v>
      </c>
      <c r="L171" s="184" t="str">
        <f t="shared" si="8"/>
        <v>-</v>
      </c>
      <c r="M171" s="198" t="str">
        <f t="shared" si="7"/>
        <v>-</v>
      </c>
      <c r="N171" s="188"/>
    </row>
    <row r="172" spans="1:14" x14ac:dyDescent="0.2">
      <c r="A172" s="140" t="s">
        <v>202</v>
      </c>
      <c r="B172" s="150">
        <v>0</v>
      </c>
      <c r="C172" s="150">
        <v>0</v>
      </c>
      <c r="D172" s="150" t="s">
        <v>310</v>
      </c>
      <c r="E172" s="150">
        <v>1</v>
      </c>
      <c r="F172" s="150">
        <v>2</v>
      </c>
      <c r="G172" s="150" t="s">
        <v>125</v>
      </c>
      <c r="H172" s="199"/>
      <c r="I172" s="199"/>
      <c r="J172" s="199"/>
      <c r="K172" s="184">
        <v>3426922</v>
      </c>
      <c r="L172" s="184" t="str">
        <f t="shared" si="8"/>
        <v>-</v>
      </c>
      <c r="M172" s="198" t="str">
        <f t="shared" si="7"/>
        <v>-</v>
      </c>
      <c r="N172" s="188"/>
    </row>
    <row r="173" spans="1:14" x14ac:dyDescent="0.2">
      <c r="A173" s="140" t="s">
        <v>202</v>
      </c>
      <c r="B173" s="150">
        <v>0</v>
      </c>
      <c r="C173" s="150">
        <v>0</v>
      </c>
      <c r="D173" s="150" t="s">
        <v>335</v>
      </c>
      <c r="E173" s="150">
        <v>1</v>
      </c>
      <c r="G173" s="150" t="s">
        <v>134</v>
      </c>
      <c r="H173" s="200">
        <v>2013</v>
      </c>
      <c r="I173" s="200" t="s">
        <v>570</v>
      </c>
      <c r="J173" s="201">
        <v>0.78881118881118872</v>
      </c>
      <c r="K173" s="184">
        <v>19467579</v>
      </c>
      <c r="L173" s="184">
        <f t="shared" si="8"/>
        <v>19467579</v>
      </c>
      <c r="M173" s="198">
        <f t="shared" si="7"/>
        <v>15356244.134265732</v>
      </c>
      <c r="N173" s="188" t="s">
        <v>576</v>
      </c>
    </row>
    <row r="174" spans="1:14" x14ac:dyDescent="0.2">
      <c r="A174" s="140" t="s">
        <v>202</v>
      </c>
      <c r="B174" s="150">
        <v>0</v>
      </c>
      <c r="C174" s="150">
        <v>0</v>
      </c>
      <c r="D174" s="150" t="s">
        <v>335</v>
      </c>
      <c r="E174" s="150">
        <v>1</v>
      </c>
      <c r="G174" s="150" t="s">
        <v>168</v>
      </c>
      <c r="H174" s="199"/>
      <c r="I174" s="199"/>
      <c r="J174" s="199"/>
      <c r="K174" s="184">
        <v>1695502</v>
      </c>
      <c r="L174" s="184" t="str">
        <f t="shared" si="8"/>
        <v>-</v>
      </c>
      <c r="M174" s="198" t="str">
        <f t="shared" si="7"/>
        <v>-</v>
      </c>
      <c r="N174" s="188"/>
    </row>
    <row r="175" spans="1:14" x14ac:dyDescent="0.2">
      <c r="A175" s="140" t="s">
        <v>200</v>
      </c>
      <c r="B175" s="150">
        <v>0</v>
      </c>
      <c r="C175" s="150">
        <v>0</v>
      </c>
      <c r="D175" s="150" t="s">
        <v>310</v>
      </c>
      <c r="E175" s="150">
        <v>1</v>
      </c>
      <c r="F175" s="150">
        <v>2</v>
      </c>
      <c r="G175" s="150" t="s">
        <v>23</v>
      </c>
      <c r="H175" s="200">
        <v>2012</v>
      </c>
      <c r="I175" s="200" t="s">
        <v>569</v>
      </c>
      <c r="J175" s="201">
        <v>0.84</v>
      </c>
      <c r="K175" s="184">
        <v>1322040</v>
      </c>
      <c r="L175" s="184">
        <f t="shared" si="8"/>
        <v>1322040</v>
      </c>
      <c r="M175" s="198">
        <f t="shared" si="7"/>
        <v>1110513.5999999999</v>
      </c>
      <c r="N175" s="188"/>
    </row>
    <row r="176" spans="1:14" x14ac:dyDescent="0.2">
      <c r="A176" s="140" t="s">
        <v>200</v>
      </c>
      <c r="B176" s="150">
        <v>0</v>
      </c>
      <c r="C176" s="150">
        <v>0</v>
      </c>
      <c r="D176" s="150" t="s">
        <v>310</v>
      </c>
      <c r="E176" s="150">
        <v>1</v>
      </c>
      <c r="F176" s="150">
        <v>2</v>
      </c>
      <c r="G176" s="150" t="s">
        <v>31</v>
      </c>
      <c r="H176" s="200">
        <v>2010</v>
      </c>
      <c r="I176" s="200">
        <v>2010</v>
      </c>
      <c r="J176" s="201">
        <v>1.01</v>
      </c>
      <c r="K176" s="184">
        <v>2246890</v>
      </c>
      <c r="L176" s="184">
        <f t="shared" si="8"/>
        <v>2246890</v>
      </c>
      <c r="M176" s="198">
        <f t="shared" si="7"/>
        <v>2269358.9</v>
      </c>
      <c r="N176" s="188" t="s">
        <v>573</v>
      </c>
    </row>
    <row r="177" spans="1:14" x14ac:dyDescent="0.2">
      <c r="A177" s="140" t="s">
        <v>200</v>
      </c>
      <c r="B177" s="150">
        <v>0</v>
      </c>
      <c r="C177" s="150">
        <v>0</v>
      </c>
      <c r="D177" s="150" t="s">
        <v>310</v>
      </c>
      <c r="E177" s="150">
        <v>1</v>
      </c>
      <c r="F177" s="150">
        <v>2</v>
      </c>
      <c r="G177" s="150" t="s">
        <v>32</v>
      </c>
      <c r="H177" s="200">
        <v>2010</v>
      </c>
      <c r="I177" s="200">
        <v>2010</v>
      </c>
      <c r="J177" s="201">
        <v>0.82</v>
      </c>
      <c r="K177" s="184">
        <v>1206134</v>
      </c>
      <c r="L177" s="184">
        <f t="shared" si="8"/>
        <v>1206134</v>
      </c>
      <c r="M177" s="198">
        <f t="shared" si="7"/>
        <v>989029.87999999989</v>
      </c>
      <c r="N177" s="188" t="s">
        <v>573</v>
      </c>
    </row>
    <row r="178" spans="1:14" x14ac:dyDescent="0.2">
      <c r="A178" s="140" t="s">
        <v>200</v>
      </c>
      <c r="B178" s="150">
        <v>0</v>
      </c>
      <c r="C178" s="150">
        <v>0</v>
      </c>
      <c r="D178" s="150" t="s">
        <v>335</v>
      </c>
      <c r="E178" s="150">
        <v>1</v>
      </c>
      <c r="G178" s="150" t="s">
        <v>255</v>
      </c>
      <c r="H178" s="199"/>
      <c r="I178" s="199"/>
      <c r="J178" s="199"/>
      <c r="K178" s="184">
        <v>49801</v>
      </c>
      <c r="L178" s="184" t="str">
        <f t="shared" si="8"/>
        <v>-</v>
      </c>
      <c r="M178" s="198" t="str">
        <f t="shared" si="7"/>
        <v>-</v>
      </c>
      <c r="N178" s="188"/>
    </row>
    <row r="179" spans="1:14" x14ac:dyDescent="0.2">
      <c r="A179" s="140" t="s">
        <v>200</v>
      </c>
      <c r="B179" s="150">
        <v>1</v>
      </c>
      <c r="C179" s="150">
        <v>0</v>
      </c>
      <c r="D179" s="150" t="s">
        <v>335</v>
      </c>
      <c r="E179" s="150">
        <v>1</v>
      </c>
      <c r="G179" s="150" t="s">
        <v>34</v>
      </c>
      <c r="H179" s="200">
        <v>2006</v>
      </c>
      <c r="I179" s="200">
        <v>2006</v>
      </c>
      <c r="J179" s="619">
        <v>0.91</v>
      </c>
      <c r="K179" s="184">
        <v>2828443</v>
      </c>
      <c r="L179" s="184">
        <f t="shared" si="8"/>
        <v>2828443</v>
      </c>
      <c r="M179" s="198">
        <f t="shared" si="7"/>
        <v>2573883.13</v>
      </c>
      <c r="N179" s="188" t="s">
        <v>567</v>
      </c>
    </row>
    <row r="180" spans="1:14" x14ac:dyDescent="0.2">
      <c r="A180" s="140" t="s">
        <v>200</v>
      </c>
      <c r="B180" s="150">
        <v>0</v>
      </c>
      <c r="C180" s="150">
        <v>1</v>
      </c>
      <c r="D180" s="150" t="s">
        <v>310</v>
      </c>
      <c r="E180" s="150">
        <v>1</v>
      </c>
      <c r="F180" s="150">
        <v>2</v>
      </c>
      <c r="G180" s="150" t="s">
        <v>36</v>
      </c>
      <c r="H180" s="200">
        <v>2010</v>
      </c>
      <c r="I180" s="200">
        <v>2010</v>
      </c>
      <c r="J180" s="201">
        <v>0.88</v>
      </c>
      <c r="K180" s="184">
        <v>568177</v>
      </c>
      <c r="L180" s="184">
        <f t="shared" si="8"/>
        <v>568177</v>
      </c>
      <c r="M180" s="198">
        <f t="shared" si="7"/>
        <v>499995.76</v>
      </c>
      <c r="N180" s="188"/>
    </row>
    <row r="181" spans="1:14" x14ac:dyDescent="0.2">
      <c r="A181" s="140" t="s">
        <v>200</v>
      </c>
      <c r="B181" s="150">
        <v>0</v>
      </c>
      <c r="C181" s="150">
        <v>0</v>
      </c>
      <c r="D181" s="150" t="s">
        <v>310</v>
      </c>
      <c r="E181" s="150">
        <v>1</v>
      </c>
      <c r="F181" s="150">
        <v>2</v>
      </c>
      <c r="G181" s="150" t="s">
        <v>37</v>
      </c>
      <c r="H181" s="200">
        <v>2010</v>
      </c>
      <c r="I181" s="200">
        <v>2010</v>
      </c>
      <c r="J181" s="201">
        <v>1.17</v>
      </c>
      <c r="K181" s="184">
        <v>1762455</v>
      </c>
      <c r="L181" s="184">
        <f t="shared" si="8"/>
        <v>1762455</v>
      </c>
      <c r="M181" s="198">
        <f t="shared" si="7"/>
        <v>2062072.3499999999</v>
      </c>
      <c r="N181" s="188" t="s">
        <v>573</v>
      </c>
    </row>
    <row r="182" spans="1:14" x14ac:dyDescent="0.2">
      <c r="A182" s="140" t="s">
        <v>200</v>
      </c>
      <c r="B182" s="150">
        <v>0</v>
      </c>
      <c r="C182" s="150">
        <v>0</v>
      </c>
      <c r="D182" s="150" t="s">
        <v>335</v>
      </c>
      <c r="E182" s="150">
        <v>1</v>
      </c>
      <c r="G182" s="150" t="s">
        <v>42</v>
      </c>
      <c r="H182" s="200">
        <v>2012</v>
      </c>
      <c r="I182" s="200" t="s">
        <v>569</v>
      </c>
      <c r="J182" s="201">
        <v>1</v>
      </c>
      <c r="K182" s="184">
        <v>544481</v>
      </c>
      <c r="L182" s="184">
        <f t="shared" si="8"/>
        <v>544481</v>
      </c>
      <c r="M182" s="198">
        <f t="shared" si="7"/>
        <v>544481</v>
      </c>
      <c r="N182" s="188"/>
    </row>
    <row r="183" spans="1:14" x14ac:dyDescent="0.2">
      <c r="A183" s="140" t="s">
        <v>200</v>
      </c>
      <c r="B183" s="150">
        <v>1</v>
      </c>
      <c r="C183" s="150">
        <v>0</v>
      </c>
      <c r="D183" s="150" t="s">
        <v>335</v>
      </c>
      <c r="E183" s="150">
        <v>1</v>
      </c>
      <c r="G183" s="150" t="s">
        <v>45</v>
      </c>
      <c r="H183" s="200">
        <v>2012</v>
      </c>
      <c r="I183" s="200" t="s">
        <v>569</v>
      </c>
      <c r="J183" s="201">
        <v>0.66</v>
      </c>
      <c r="K183" s="184">
        <v>2506708</v>
      </c>
      <c r="L183" s="184">
        <f t="shared" si="8"/>
        <v>2506708</v>
      </c>
      <c r="M183" s="198">
        <f t="shared" si="7"/>
        <v>1654427.28</v>
      </c>
      <c r="N183" s="188" t="s">
        <v>573</v>
      </c>
    </row>
    <row r="184" spans="1:14" x14ac:dyDescent="0.2">
      <c r="A184" s="140" t="s">
        <v>200</v>
      </c>
      <c r="B184" s="150">
        <v>1</v>
      </c>
      <c r="C184" s="150">
        <v>0</v>
      </c>
      <c r="D184" s="150" t="s">
        <v>310</v>
      </c>
      <c r="E184" s="150">
        <v>1</v>
      </c>
      <c r="F184" s="150">
        <v>2</v>
      </c>
      <c r="G184" s="150" t="s">
        <v>51</v>
      </c>
      <c r="H184" s="200">
        <v>2010</v>
      </c>
      <c r="I184" s="200">
        <v>2010</v>
      </c>
      <c r="J184" s="201">
        <v>0.74</v>
      </c>
      <c r="K184" s="184">
        <v>8754663</v>
      </c>
      <c r="L184" s="184">
        <f t="shared" si="8"/>
        <v>8754663</v>
      </c>
      <c r="M184" s="198">
        <f t="shared" si="7"/>
        <v>6478450.6200000001</v>
      </c>
      <c r="N184" s="188" t="s">
        <v>573</v>
      </c>
    </row>
    <row r="185" spans="1:14" x14ac:dyDescent="0.2">
      <c r="A185" s="140" t="s">
        <v>200</v>
      </c>
      <c r="B185" s="150">
        <v>0</v>
      </c>
      <c r="C185" s="150">
        <v>0</v>
      </c>
      <c r="D185" s="150" t="s">
        <v>322</v>
      </c>
      <c r="E185" s="150">
        <v>1</v>
      </c>
      <c r="F185" s="150">
        <v>2</v>
      </c>
      <c r="G185" s="150" t="s">
        <v>59</v>
      </c>
      <c r="H185" s="199"/>
      <c r="I185" s="199"/>
      <c r="J185" s="199"/>
      <c r="K185" s="184">
        <v>84715</v>
      </c>
      <c r="L185" s="184" t="str">
        <f t="shared" si="8"/>
        <v>-</v>
      </c>
      <c r="M185" s="198" t="str">
        <f t="shared" si="7"/>
        <v>-</v>
      </c>
      <c r="N185" s="188"/>
    </row>
    <row r="186" spans="1:14" x14ac:dyDescent="0.2">
      <c r="A186" s="140" t="s">
        <v>200</v>
      </c>
      <c r="B186" s="150">
        <v>0</v>
      </c>
      <c r="C186" s="150">
        <v>0</v>
      </c>
      <c r="D186" s="150" t="s">
        <v>315</v>
      </c>
      <c r="E186" s="150">
        <v>1</v>
      </c>
      <c r="G186" s="150" t="s">
        <v>66</v>
      </c>
      <c r="H186" s="200">
        <v>2012</v>
      </c>
      <c r="I186" s="200">
        <v>2012</v>
      </c>
      <c r="J186" s="201">
        <v>1.01</v>
      </c>
      <c r="K186" s="184">
        <v>191558</v>
      </c>
      <c r="L186" s="184">
        <f t="shared" si="8"/>
        <v>191558</v>
      </c>
      <c r="M186" s="198">
        <f t="shared" si="7"/>
        <v>193473.58</v>
      </c>
      <c r="N186" s="188" t="s">
        <v>573</v>
      </c>
    </row>
    <row r="187" spans="1:14" x14ac:dyDescent="0.2">
      <c r="A187" s="140" t="s">
        <v>200</v>
      </c>
      <c r="B187" s="150">
        <v>0</v>
      </c>
      <c r="C187" s="150">
        <v>0</v>
      </c>
      <c r="D187" s="150" t="s">
        <v>310</v>
      </c>
      <c r="E187" s="150">
        <v>1</v>
      </c>
      <c r="F187" s="150">
        <v>2</v>
      </c>
      <c r="G187" s="150" t="s">
        <v>67</v>
      </c>
      <c r="H187" s="200">
        <v>2010</v>
      </c>
      <c r="I187" s="200">
        <v>2010</v>
      </c>
      <c r="J187" s="201">
        <v>1.06</v>
      </c>
      <c r="K187" s="184">
        <v>240279</v>
      </c>
      <c r="L187" s="184">
        <f t="shared" si="8"/>
        <v>240279</v>
      </c>
      <c r="M187" s="198">
        <f t="shared" si="7"/>
        <v>254695.74000000002</v>
      </c>
      <c r="N187" s="188" t="s">
        <v>573</v>
      </c>
    </row>
    <row r="188" spans="1:14" x14ac:dyDescent="0.2">
      <c r="A188" s="140" t="s">
        <v>200</v>
      </c>
      <c r="B188" s="150">
        <v>0</v>
      </c>
      <c r="C188" s="150">
        <v>0</v>
      </c>
      <c r="D188" s="150" t="s">
        <v>335</v>
      </c>
      <c r="E188" s="150">
        <v>1</v>
      </c>
      <c r="G188" s="150" t="s">
        <v>70</v>
      </c>
      <c r="H188" s="200">
        <v>2008</v>
      </c>
      <c r="I188" s="200">
        <v>2008</v>
      </c>
      <c r="J188" s="619">
        <v>0.76</v>
      </c>
      <c r="K188" s="184">
        <v>3020719</v>
      </c>
      <c r="L188" s="184">
        <f t="shared" si="8"/>
        <v>3020719</v>
      </c>
      <c r="M188" s="198">
        <f t="shared" si="7"/>
        <v>2295746.44</v>
      </c>
      <c r="N188" s="188"/>
    </row>
    <row r="189" spans="1:14" x14ac:dyDescent="0.2">
      <c r="A189" s="140" t="s">
        <v>200</v>
      </c>
      <c r="B189" s="150">
        <v>0</v>
      </c>
      <c r="C189" s="150">
        <v>0</v>
      </c>
      <c r="D189" s="150" t="s">
        <v>310</v>
      </c>
      <c r="E189" s="150">
        <v>1</v>
      </c>
      <c r="F189" s="150">
        <v>2</v>
      </c>
      <c r="G189" s="150" t="s">
        <v>74</v>
      </c>
      <c r="H189" s="200">
        <v>2012</v>
      </c>
      <c r="I189" s="200">
        <v>2012</v>
      </c>
      <c r="J189" s="201">
        <v>0.71</v>
      </c>
      <c r="K189" s="184">
        <v>1475029</v>
      </c>
      <c r="L189" s="184">
        <f t="shared" si="8"/>
        <v>1475029</v>
      </c>
      <c r="M189" s="198">
        <f t="shared" si="7"/>
        <v>1047270.59</v>
      </c>
      <c r="N189" s="188" t="s">
        <v>573</v>
      </c>
    </row>
    <row r="190" spans="1:14" x14ac:dyDescent="0.2">
      <c r="A190" s="140" t="s">
        <v>200</v>
      </c>
      <c r="B190" s="150">
        <v>0</v>
      </c>
      <c r="C190" s="150">
        <v>0</v>
      </c>
      <c r="D190" s="150" t="s">
        <v>310</v>
      </c>
      <c r="E190" s="150">
        <v>1</v>
      </c>
      <c r="F190" s="150">
        <v>2</v>
      </c>
      <c r="G190" s="150" t="s">
        <v>75</v>
      </c>
      <c r="H190" s="200">
        <v>2010</v>
      </c>
      <c r="I190" s="200">
        <v>2010</v>
      </c>
      <c r="J190" s="201">
        <v>1.0900000000000001</v>
      </c>
      <c r="K190" s="184">
        <v>208699</v>
      </c>
      <c r="L190" s="184">
        <f t="shared" si="8"/>
        <v>208699</v>
      </c>
      <c r="M190" s="198">
        <f t="shared" si="7"/>
        <v>227481.91</v>
      </c>
      <c r="N190" s="188" t="s">
        <v>573</v>
      </c>
    </row>
    <row r="191" spans="1:14" x14ac:dyDescent="0.2">
      <c r="A191" s="140" t="s">
        <v>200</v>
      </c>
      <c r="B191" s="150">
        <v>0</v>
      </c>
      <c r="C191" s="150">
        <v>0</v>
      </c>
      <c r="D191" s="150" t="s">
        <v>310</v>
      </c>
      <c r="E191" s="150">
        <v>1</v>
      </c>
      <c r="F191" s="150">
        <v>2</v>
      </c>
      <c r="G191" s="150" t="s">
        <v>101</v>
      </c>
      <c r="H191" s="200">
        <v>2013</v>
      </c>
      <c r="I191" s="200">
        <v>2013</v>
      </c>
      <c r="J191" s="573">
        <v>0.75</v>
      </c>
      <c r="K191" s="184">
        <v>552253</v>
      </c>
      <c r="L191" s="184">
        <f t="shared" si="8"/>
        <v>552253</v>
      </c>
      <c r="M191" s="198">
        <f t="shared" si="7"/>
        <v>414189.75</v>
      </c>
      <c r="N191" s="188" t="s">
        <v>567</v>
      </c>
    </row>
    <row r="192" spans="1:14" x14ac:dyDescent="0.2">
      <c r="A192" s="140" t="s">
        <v>200</v>
      </c>
      <c r="B192" s="150">
        <v>0</v>
      </c>
      <c r="C192" s="150">
        <v>0</v>
      </c>
      <c r="D192" s="150" t="s">
        <v>310</v>
      </c>
      <c r="E192" s="150">
        <v>1</v>
      </c>
      <c r="F192" s="150">
        <v>2</v>
      </c>
      <c r="G192" s="150" t="s">
        <v>110</v>
      </c>
      <c r="H192" s="200">
        <v>2010</v>
      </c>
      <c r="I192" s="200">
        <v>2010</v>
      </c>
      <c r="J192" s="201">
        <v>0.92</v>
      </c>
      <c r="K192" s="184">
        <v>2013748</v>
      </c>
      <c r="L192" s="184">
        <f t="shared" si="8"/>
        <v>2013748</v>
      </c>
      <c r="M192" s="198">
        <f t="shared" si="7"/>
        <v>1852648.1600000001</v>
      </c>
      <c r="N192" s="188" t="s">
        <v>573</v>
      </c>
    </row>
    <row r="193" spans="1:14" x14ac:dyDescent="0.2">
      <c r="A193" s="140" t="s">
        <v>200</v>
      </c>
      <c r="B193" s="150">
        <v>0</v>
      </c>
      <c r="C193" s="150">
        <v>0</v>
      </c>
      <c r="D193" s="150" t="s">
        <v>335</v>
      </c>
      <c r="E193" s="150">
        <v>1</v>
      </c>
      <c r="F193" s="150">
        <v>2</v>
      </c>
      <c r="G193" s="150" t="s">
        <v>113</v>
      </c>
      <c r="H193" s="200">
        <v>2011</v>
      </c>
      <c r="I193" s="200">
        <v>2011</v>
      </c>
      <c r="J193" s="201">
        <v>1</v>
      </c>
      <c r="K193" s="184">
        <v>468927</v>
      </c>
      <c r="L193" s="184">
        <f t="shared" si="8"/>
        <v>468927</v>
      </c>
      <c r="M193" s="198">
        <f t="shared" si="7"/>
        <v>468927</v>
      </c>
      <c r="N193" s="188" t="s">
        <v>575</v>
      </c>
    </row>
    <row r="194" spans="1:14" x14ac:dyDescent="0.2">
      <c r="A194" s="140" t="s">
        <v>200</v>
      </c>
      <c r="B194" s="150">
        <v>0</v>
      </c>
      <c r="C194" s="150">
        <v>0</v>
      </c>
      <c r="D194" s="150" t="s">
        <v>310</v>
      </c>
      <c r="E194" s="150">
        <v>1</v>
      </c>
      <c r="F194" s="150">
        <v>2</v>
      </c>
      <c r="G194" s="150" t="s">
        <v>129</v>
      </c>
      <c r="H194" s="200">
        <v>2012</v>
      </c>
      <c r="I194" s="200">
        <v>2012</v>
      </c>
      <c r="J194" s="201">
        <v>1.0900000000000001</v>
      </c>
      <c r="K194" s="184">
        <v>2442974</v>
      </c>
      <c r="L194" s="184">
        <f t="shared" si="8"/>
        <v>2442974</v>
      </c>
      <c r="M194" s="198">
        <f t="shared" si="7"/>
        <v>2662841.66</v>
      </c>
      <c r="N194" s="188" t="s">
        <v>573</v>
      </c>
    </row>
    <row r="195" spans="1:14" x14ac:dyDescent="0.2">
      <c r="A195" s="140" t="s">
        <v>200</v>
      </c>
      <c r="B195" s="150">
        <v>1</v>
      </c>
      <c r="C195" s="150">
        <v>0</v>
      </c>
      <c r="D195" s="150" t="s">
        <v>335</v>
      </c>
      <c r="E195" s="150">
        <v>1</v>
      </c>
      <c r="G195" s="150" t="s">
        <v>130</v>
      </c>
      <c r="H195" s="200">
        <v>2013</v>
      </c>
      <c r="I195" s="200">
        <v>2013</v>
      </c>
      <c r="J195" s="201">
        <v>1.23</v>
      </c>
      <c r="K195" s="184">
        <v>21829009</v>
      </c>
      <c r="L195" s="184">
        <f t="shared" ref="L195:L199" si="9">IF(ISBLANK(J195), "-", (K195))</f>
        <v>21829009</v>
      </c>
      <c r="M195" s="198">
        <f t="shared" si="7"/>
        <v>26849681.07</v>
      </c>
      <c r="N195" s="188" t="s">
        <v>573</v>
      </c>
    </row>
    <row r="196" spans="1:14" x14ac:dyDescent="0.2">
      <c r="A196" s="140" t="s">
        <v>200</v>
      </c>
      <c r="B196" s="150">
        <v>0</v>
      </c>
      <c r="C196" s="150">
        <v>0</v>
      </c>
      <c r="D196" s="150" t="s">
        <v>335</v>
      </c>
      <c r="E196" s="150">
        <v>1</v>
      </c>
      <c r="F196" s="150">
        <v>2</v>
      </c>
      <c r="G196" s="150" t="s">
        <v>155</v>
      </c>
      <c r="H196" s="199"/>
      <c r="I196" s="199"/>
      <c r="J196" s="199"/>
      <c r="K196" s="184">
        <v>23236</v>
      </c>
      <c r="L196" s="184" t="str">
        <f t="shared" si="9"/>
        <v>-</v>
      </c>
      <c r="M196" s="198" t="str">
        <f t="shared" si="7"/>
        <v>-</v>
      </c>
      <c r="N196" s="188"/>
    </row>
    <row r="197" spans="1:14" x14ac:dyDescent="0.2">
      <c r="A197" s="140" t="s">
        <v>200</v>
      </c>
      <c r="B197" s="150">
        <v>0</v>
      </c>
      <c r="C197" s="150">
        <v>0</v>
      </c>
      <c r="D197" s="150" t="s">
        <v>335</v>
      </c>
      <c r="E197" s="150">
        <v>1</v>
      </c>
      <c r="F197" s="150">
        <v>2</v>
      </c>
      <c r="G197" s="150" t="s">
        <v>157</v>
      </c>
      <c r="H197" s="200">
        <v>2011</v>
      </c>
      <c r="I197" s="200" t="s">
        <v>571</v>
      </c>
      <c r="J197" s="201">
        <v>0.97</v>
      </c>
      <c r="K197" s="184">
        <v>1792741</v>
      </c>
      <c r="L197" s="184">
        <f t="shared" si="9"/>
        <v>1792741</v>
      </c>
      <c r="M197" s="198">
        <f t="shared" si="7"/>
        <v>1738958.77</v>
      </c>
      <c r="N197" s="188" t="s">
        <v>574</v>
      </c>
    </row>
    <row r="198" spans="1:14" x14ac:dyDescent="0.2">
      <c r="A198" s="140" t="s">
        <v>200</v>
      </c>
      <c r="B198" s="150">
        <v>0</v>
      </c>
      <c r="C198" s="150">
        <v>0</v>
      </c>
      <c r="D198" s="150" t="s">
        <v>310</v>
      </c>
      <c r="E198" s="150">
        <v>1</v>
      </c>
      <c r="F198" s="150">
        <v>2</v>
      </c>
      <c r="G198" s="150" t="s">
        <v>160</v>
      </c>
      <c r="H198" s="200">
        <v>2013</v>
      </c>
      <c r="I198" s="200">
        <v>2013</v>
      </c>
      <c r="J198" s="573">
        <v>0.81</v>
      </c>
      <c r="K198" s="184">
        <v>768815</v>
      </c>
      <c r="L198" s="184">
        <f t="shared" si="9"/>
        <v>768815</v>
      </c>
      <c r="M198" s="198">
        <f t="shared" ref="M198:M199" si="10">IF(ISBLANK(J198), "-", ((J198)*K198))</f>
        <v>622740.15</v>
      </c>
      <c r="N198" s="188" t="s">
        <v>573</v>
      </c>
    </row>
    <row r="199" spans="1:14" x14ac:dyDescent="0.2">
      <c r="A199" s="143" t="s">
        <v>200</v>
      </c>
      <c r="B199" s="150">
        <v>0</v>
      </c>
      <c r="C199" s="150">
        <v>0</v>
      </c>
      <c r="D199" s="150" t="s">
        <v>310</v>
      </c>
      <c r="E199" s="150">
        <v>1</v>
      </c>
      <c r="F199" s="150">
        <v>2</v>
      </c>
      <c r="G199" s="150" t="s">
        <v>178</v>
      </c>
      <c r="H199" s="200">
        <v>2010</v>
      </c>
      <c r="I199" s="200">
        <v>2010</v>
      </c>
      <c r="J199" s="201">
        <v>0.86</v>
      </c>
      <c r="K199" s="185">
        <v>837614</v>
      </c>
      <c r="L199" s="185">
        <f t="shared" si="9"/>
        <v>837614</v>
      </c>
      <c r="M199" s="198">
        <f t="shared" si="10"/>
        <v>720348.04</v>
      </c>
      <c r="N199" s="188" t="s">
        <v>573</v>
      </c>
    </row>
    <row r="204" spans="1:14" ht="15.75" x14ac:dyDescent="0.25">
      <c r="G204" s="145" t="s">
        <v>204</v>
      </c>
      <c r="H204" s="1023" t="s">
        <v>582</v>
      </c>
      <c r="I204" s="941"/>
      <c r="J204" s="206">
        <f t="shared" ref="J204:J216" si="11">IF(ISNUMBER(M204), ((M204/L204)), "-")</f>
        <v>0.81</v>
      </c>
      <c r="K204" s="193">
        <f>SUM(K3:K23)</f>
        <v>25047641</v>
      </c>
      <c r="L204" s="193">
        <f>SUM(L3:L23)</f>
        <v>828215</v>
      </c>
      <c r="M204" s="193">
        <f>SUM(M3:M23)</f>
        <v>670854.15</v>
      </c>
    </row>
    <row r="205" spans="1:14" ht="15.75" x14ac:dyDescent="0.25">
      <c r="G205" s="146" t="s">
        <v>243</v>
      </c>
      <c r="H205" s="1023" t="s">
        <v>582</v>
      </c>
      <c r="I205" s="941"/>
      <c r="J205" s="206">
        <f t="shared" si="11"/>
        <v>0.94700711768773405</v>
      </c>
      <c r="K205" s="193">
        <f>SUM(K24:K50)</f>
        <v>61527261</v>
      </c>
      <c r="L205" s="193">
        <f>SUM(L24:L50)</f>
        <v>13609832</v>
      </c>
      <c r="M205" s="193">
        <f>SUM(M24:M50)</f>
        <v>12888607.774534289</v>
      </c>
    </row>
    <row r="206" spans="1:14" ht="15.75" x14ac:dyDescent="0.25">
      <c r="G206" s="146" t="s">
        <v>199</v>
      </c>
      <c r="H206" s="1023" t="s">
        <v>582</v>
      </c>
      <c r="I206" s="941"/>
      <c r="J206" s="207">
        <f t="shared" si="11"/>
        <v>0.89864258913644224</v>
      </c>
      <c r="K206" s="193">
        <f>SUM(K51:K71)</f>
        <v>55227398</v>
      </c>
      <c r="L206" s="193">
        <f>SUM(L51:L71)</f>
        <v>49261614</v>
      </c>
      <c r="M206" s="193">
        <f>SUM(M51:M71)</f>
        <v>44268584.350000009</v>
      </c>
    </row>
    <row r="207" spans="1:14" ht="15.75" x14ac:dyDescent="0.25">
      <c r="G207" s="146" t="s">
        <v>320</v>
      </c>
      <c r="H207" s="1023" t="s">
        <v>582</v>
      </c>
      <c r="I207" s="941"/>
      <c r="J207" s="206" t="e">
        <f t="shared" si="11"/>
        <v>#DIV/0!</v>
      </c>
      <c r="K207" s="193">
        <f>SUM(K72:K112)</f>
        <v>56464674</v>
      </c>
      <c r="L207" s="193">
        <f>SUM(L72:L112)</f>
        <v>0</v>
      </c>
      <c r="M207" s="193">
        <f>SUM(M72:M112)</f>
        <v>0</v>
      </c>
    </row>
    <row r="208" spans="1:14" ht="15.75" x14ac:dyDescent="0.25">
      <c r="G208" s="146" t="s">
        <v>326</v>
      </c>
      <c r="H208" s="1023" t="s">
        <v>582</v>
      </c>
      <c r="I208" s="941"/>
      <c r="J208" s="206">
        <f t="shared" si="11"/>
        <v>0.951104074853798</v>
      </c>
      <c r="K208" s="193">
        <f>SUM(K113:K145)</f>
        <v>56055613</v>
      </c>
      <c r="L208" s="193">
        <f>SUM(L113:L145)</f>
        <v>6009940</v>
      </c>
      <c r="M208" s="193">
        <f>SUM(M113:M145)</f>
        <v>5716078.4236268345</v>
      </c>
    </row>
    <row r="209" spans="7:13" ht="15.75" x14ac:dyDescent="0.25">
      <c r="G209" s="146" t="s">
        <v>201</v>
      </c>
      <c r="H209" s="1023" t="s">
        <v>582</v>
      </c>
      <c r="I209" s="941"/>
      <c r="J209" s="206">
        <f t="shared" si="11"/>
        <v>0.93955681238843858</v>
      </c>
      <c r="K209" s="193">
        <f>SUM(K146:K165)</f>
        <v>40489962</v>
      </c>
      <c r="L209" s="193">
        <f>SUM(L146:L165)</f>
        <v>9674052</v>
      </c>
      <c r="M209" s="193">
        <f>SUM(M146:M165)</f>
        <v>9089321.459999999</v>
      </c>
    </row>
    <row r="210" spans="7:13" ht="15.75" x14ac:dyDescent="0.25">
      <c r="G210" s="146" t="s">
        <v>202</v>
      </c>
      <c r="H210" s="1023" t="s">
        <v>582</v>
      </c>
      <c r="I210" s="941"/>
      <c r="J210" s="207">
        <f t="shared" si="11"/>
        <v>0.74496733692548056</v>
      </c>
      <c r="K210" s="193">
        <f>SUM(K167:K174)</f>
        <v>167261699</v>
      </c>
      <c r="L210" s="193">
        <f>SUM(L167:L174)</f>
        <v>157468971</v>
      </c>
      <c r="M210" s="193">
        <f>SUM(M167:M174)</f>
        <v>117309239.97426572</v>
      </c>
    </row>
    <row r="211" spans="7:13" ht="15.75" x14ac:dyDescent="0.25">
      <c r="G211" s="146" t="s">
        <v>200</v>
      </c>
      <c r="H211" s="1023" t="s">
        <v>582</v>
      </c>
      <c r="I211" s="941"/>
      <c r="J211" s="207">
        <f t="shared" si="11"/>
        <v>0.99911186996238921</v>
      </c>
      <c r="K211" s="193">
        <f>SUM(K175:K199)</f>
        <v>57740108</v>
      </c>
      <c r="L211" s="193">
        <f>SUM(L175:L199)</f>
        <v>57582356</v>
      </c>
      <c r="M211" s="193">
        <f>SUM(M175:M199)</f>
        <v>57531215.380000003</v>
      </c>
    </row>
    <row r="212" spans="7:13" ht="15.75" x14ac:dyDescent="0.25">
      <c r="G212" s="146" t="s">
        <v>583</v>
      </c>
      <c r="H212" s="1023" t="s">
        <v>582</v>
      </c>
      <c r="I212" s="941"/>
      <c r="J212" s="207">
        <f t="shared" si="11"/>
        <v>0.95278937809967201</v>
      </c>
      <c r="K212" s="193">
        <f>SUM(K211,K206,K148,K150)</f>
        <v>113842715</v>
      </c>
      <c r="L212" s="193">
        <f>SUM(L211,L206,L148,L150)</f>
        <v>106843970</v>
      </c>
      <c r="M212" s="193">
        <f>SUM(M211,M206,M148,M150)</f>
        <v>101799799.73000002</v>
      </c>
    </row>
    <row r="213" spans="7:13" ht="15.75" x14ac:dyDescent="0.25">
      <c r="G213" s="147" t="s">
        <v>585</v>
      </c>
      <c r="H213" s="1023" t="s">
        <v>582</v>
      </c>
      <c r="I213" s="941"/>
      <c r="J213" s="207">
        <f t="shared" si="11"/>
        <v>0.76104020758667579</v>
      </c>
      <c r="K213" s="193">
        <f>SUM(K210,K205)</f>
        <v>228788960</v>
      </c>
      <c r="L213" s="193">
        <f>SUM(L210,L205)</f>
        <v>171078803</v>
      </c>
      <c r="M213" s="193">
        <f>SUM(M210,M205)</f>
        <v>130197847.74880001</v>
      </c>
    </row>
    <row r="214" spans="7:13" ht="15.75" x14ac:dyDescent="0.25">
      <c r="G214" s="192" t="s">
        <v>581</v>
      </c>
      <c r="H214" s="1023" t="s">
        <v>582</v>
      </c>
      <c r="I214" s="941"/>
      <c r="J214" s="207">
        <f t="shared" si="11"/>
        <v>0.88645310495282092</v>
      </c>
      <c r="K214" s="193">
        <f>SUM(K25,K30:K31,K36,K44,K46,K48:K49,K51,K53:K54,K56:K58,K60,K62,K64,K66,K68:K70,K131,K148,K150,K161,K165,K167:K169,K172,K175:K177,K180:K181,K184:K185,K187,K189:K194,K196:K199)</f>
        <v>110242450</v>
      </c>
      <c r="L214" s="193">
        <f>SUM(L25,L30:L31,L36,L44,L46,L48:L49,L51,L53:L54,L56:L58,L60,L62,L64,L66,L68:L70,L131,L148,L150,L161,L165,L167:L169,L172,L175:L177,L180:L181,L184:L185,L187,L189:L194,L196:L199)</f>
        <v>93403883</v>
      </c>
      <c r="M214" s="193">
        <f>SUM(M25,M30:M31,M36,M44,M46,M48:M49,M51,M53:M54,M56:M58,M60,M62,M64,M66,M68:M70,M131,M148,M150,M161,M165,M167:M169,M172,M175:M177,M180:M181,M184:M185,M187,M189:M194,M196:M199)</f>
        <v>82798162.100000009</v>
      </c>
    </row>
    <row r="215" spans="7:13" ht="15.75" x14ac:dyDescent="0.25">
      <c r="G215" s="182" t="s">
        <v>580</v>
      </c>
      <c r="H215" s="1023" t="s">
        <v>582</v>
      </c>
      <c r="I215" s="941"/>
      <c r="J215" s="207">
        <f t="shared" si="11"/>
        <v>0.82362763562759511</v>
      </c>
      <c r="K215" s="193">
        <f>SUM(K22,K29,K45,K52,K54:K56,K58,K60:K62,K65,K67:K71,K119,K131,K151,K170,K179,K183:K184,K195)</f>
        <v>257902766</v>
      </c>
      <c r="L215" s="193">
        <f>SUM(L22,L29,L45,L52,L54:L56,L58,L60:L62,L65,L67:L71,L119,L131,L151,L170,L179,L183:L184,L195)</f>
        <v>203788335</v>
      </c>
      <c r="M215" s="193">
        <f>SUM(M22,M29,M45,M52,M54:M56,M58,M60:M62,M65,M67:M71,M119,M131,M151,M170,M179,M183:M184,M195)</f>
        <v>167845704.52453429</v>
      </c>
    </row>
    <row r="216" spans="7:13" ht="15.75" x14ac:dyDescent="0.25">
      <c r="G216" s="182" t="s">
        <v>206</v>
      </c>
      <c r="H216" s="1023" t="s">
        <v>582</v>
      </c>
      <c r="I216" s="941"/>
      <c r="J216" s="373">
        <f t="shared" si="11"/>
        <v>0.84050441802949782</v>
      </c>
      <c r="K216" s="193">
        <f>SUM(K3:K199)</f>
        <v>519814356</v>
      </c>
      <c r="L216" s="193">
        <f>SUM(L3:L199)</f>
        <v>294434980</v>
      </c>
      <c r="M216" s="193">
        <f>SUM(M3:M199)</f>
        <v>247473901.51242682</v>
      </c>
    </row>
    <row r="218" spans="7:13" ht="15.75" x14ac:dyDescent="0.25">
      <c r="G218" s="145" t="s">
        <v>204</v>
      </c>
      <c r="H218" s="1023" t="s">
        <v>582</v>
      </c>
      <c r="I218" s="941"/>
      <c r="J218" s="194">
        <f t="shared" ref="J218:J227" si="12">L204/K204</f>
        <v>3.3065588891185403E-2</v>
      </c>
    </row>
    <row r="219" spans="7:13" ht="15.75" x14ac:dyDescent="0.25">
      <c r="G219" s="146" t="s">
        <v>243</v>
      </c>
      <c r="H219" s="1023" t="s">
        <v>582</v>
      </c>
      <c r="I219" s="941"/>
      <c r="J219" s="194">
        <f t="shared" si="12"/>
        <v>0.22120003034102234</v>
      </c>
    </row>
    <row r="220" spans="7:13" ht="15.75" x14ac:dyDescent="0.25">
      <c r="G220" s="146" t="s">
        <v>199</v>
      </c>
      <c r="H220" s="1023" t="s">
        <v>582</v>
      </c>
      <c r="I220" s="941"/>
      <c r="J220" s="194">
        <f t="shared" si="12"/>
        <v>0.89197781869064341</v>
      </c>
    </row>
    <row r="221" spans="7:13" ht="15.75" x14ac:dyDescent="0.25">
      <c r="G221" s="146" t="s">
        <v>320</v>
      </c>
      <c r="H221" s="1023" t="s">
        <v>582</v>
      </c>
      <c r="I221" s="941"/>
      <c r="J221" s="194">
        <f t="shared" si="12"/>
        <v>0</v>
      </c>
    </row>
    <row r="222" spans="7:13" ht="15.75" x14ac:dyDescent="0.25">
      <c r="G222" s="146" t="s">
        <v>326</v>
      </c>
      <c r="H222" s="1023" t="s">
        <v>582</v>
      </c>
      <c r="I222" s="941"/>
      <c r="J222" s="194">
        <f t="shared" si="12"/>
        <v>0.107213884183195</v>
      </c>
    </row>
    <row r="223" spans="7:13" ht="15.75" x14ac:dyDescent="0.25">
      <c r="G223" s="146" t="s">
        <v>201</v>
      </c>
      <c r="H223" s="1023" t="s">
        <v>582</v>
      </c>
      <c r="I223" s="941"/>
      <c r="J223" s="194">
        <f t="shared" si="12"/>
        <v>0.23892469941068356</v>
      </c>
    </row>
    <row r="224" spans="7:13" ht="15.75" x14ac:dyDescent="0.25">
      <c r="G224" s="146" t="s">
        <v>202</v>
      </c>
      <c r="H224" s="1023" t="s">
        <v>582</v>
      </c>
      <c r="I224" s="941"/>
      <c r="J224" s="194">
        <f t="shared" si="12"/>
        <v>0.94145265737136863</v>
      </c>
    </row>
    <row r="225" spans="7:10" ht="15.75" x14ac:dyDescent="0.25">
      <c r="G225" s="146" t="s">
        <v>200</v>
      </c>
      <c r="H225" s="1023" t="s">
        <v>582</v>
      </c>
      <c r="I225" s="941"/>
      <c r="J225" s="194">
        <f t="shared" si="12"/>
        <v>0.99726789565409191</v>
      </c>
    </row>
    <row r="226" spans="7:10" ht="15.75" x14ac:dyDescent="0.25">
      <c r="G226" s="146" t="s">
        <v>583</v>
      </c>
      <c r="H226" s="1023" t="s">
        <v>582</v>
      </c>
      <c r="I226" s="941"/>
      <c r="J226" s="194">
        <f t="shared" si="12"/>
        <v>0.9385226801732548</v>
      </c>
    </row>
    <row r="227" spans="7:10" ht="15.75" x14ac:dyDescent="0.25">
      <c r="G227" s="147" t="s">
        <v>585</v>
      </c>
      <c r="H227" s="1023" t="s">
        <v>582</v>
      </c>
      <c r="I227" s="941"/>
      <c r="J227" s="194">
        <f t="shared" si="12"/>
        <v>0.74775812172055856</v>
      </c>
    </row>
    <row r="228" spans="7:10" ht="15.75" x14ac:dyDescent="0.25">
      <c r="G228" s="192" t="s">
        <v>581</v>
      </c>
      <c r="H228" s="1023" t="s">
        <v>582</v>
      </c>
      <c r="I228" s="941"/>
      <c r="J228" s="194">
        <f>L214/K214</f>
        <v>0.84725877373008307</v>
      </c>
    </row>
    <row r="229" spans="7:10" ht="15.75" x14ac:dyDescent="0.25">
      <c r="G229" s="182" t="s">
        <v>580</v>
      </c>
      <c r="H229" s="1023" t="s">
        <v>582</v>
      </c>
      <c r="I229" s="941"/>
      <c r="J229" s="194">
        <f>L215/K215</f>
        <v>0.7901750654353199</v>
      </c>
    </row>
    <row r="230" spans="7:10" ht="15.75" x14ac:dyDescent="0.25">
      <c r="G230" s="182" t="s">
        <v>206</v>
      </c>
      <c r="H230" s="1023" t="s">
        <v>582</v>
      </c>
      <c r="I230" s="941"/>
      <c r="J230" s="195">
        <f t="shared" ref="J230" si="13">L216/K216</f>
        <v>0.56642333287155311</v>
      </c>
    </row>
  </sheetData>
  <sortState ref="A3:N199">
    <sortCondition ref="A3:A199"/>
    <sortCondition ref="G3:G199"/>
  </sortState>
  <mergeCells count="27">
    <mergeCell ref="H218:I218"/>
    <mergeCell ref="H219:I219"/>
    <mergeCell ref="H220:I220"/>
    <mergeCell ref="H221:I221"/>
    <mergeCell ref="H230:I230"/>
    <mergeCell ref="H223:I223"/>
    <mergeCell ref="H224:I224"/>
    <mergeCell ref="H225:I225"/>
    <mergeCell ref="H226:I226"/>
    <mergeCell ref="H228:I228"/>
    <mergeCell ref="H229:I229"/>
    <mergeCell ref="H208:I208"/>
    <mergeCell ref="H213:I213"/>
    <mergeCell ref="H227:I227"/>
    <mergeCell ref="H1:J1"/>
    <mergeCell ref="H204:I204"/>
    <mergeCell ref="H205:I205"/>
    <mergeCell ref="H206:I206"/>
    <mergeCell ref="H207:I207"/>
    <mergeCell ref="H222:I222"/>
    <mergeCell ref="H209:I209"/>
    <mergeCell ref="H210:I210"/>
    <mergeCell ref="H211:I211"/>
    <mergeCell ref="H212:I212"/>
    <mergeCell ref="H214:I214"/>
    <mergeCell ref="H215:I215"/>
    <mergeCell ref="H216:I216"/>
  </mergeCells>
  <conditionalFormatting sqref="J218:J230">
    <cfRule type="cellIs" dxfId="6" priority="2" operator="between">
      <formula>0</formula>
      <formula>0.494999999999999</formula>
    </cfRule>
  </conditionalFormatting>
  <conditionalFormatting sqref="H3:H199">
    <cfRule type="cellIs" dxfId="5" priority="1" operator="between">
      <formula>1E-22</formula>
      <formula>2008</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255"/>
  <sheetViews>
    <sheetView topLeftCell="A203" workbookViewId="0">
      <selection activeCell="K125" sqref="K125"/>
    </sheetView>
  </sheetViews>
  <sheetFormatPr defaultRowHeight="12" x14ac:dyDescent="0.2"/>
  <cols>
    <col min="1" max="1" width="6.125" style="150" customWidth="1"/>
    <col min="2" max="2" width="10.125" style="150" bestFit="1" customWidth="1"/>
    <col min="3" max="3" width="10.5" style="150" bestFit="1" customWidth="1"/>
    <col min="4" max="4" width="11.75" style="150" customWidth="1"/>
    <col min="5" max="5" width="7.875" style="150" bestFit="1" customWidth="1"/>
    <col min="6" max="6" width="3.25" style="150" bestFit="1" customWidth="1"/>
    <col min="7" max="7" width="31.375" style="150" bestFit="1" customWidth="1"/>
    <col min="8" max="8" width="4.375" style="150" bestFit="1" customWidth="1"/>
    <col min="9" max="9" width="10.125" style="150" bestFit="1" customWidth="1"/>
    <col min="10" max="10" width="12.125" style="150" bestFit="1" customWidth="1"/>
    <col min="11" max="11" width="9.375" style="150" bestFit="1" customWidth="1"/>
    <col min="12" max="12" width="10.25" style="150" bestFit="1" customWidth="1"/>
    <col min="13" max="13" width="9.375" style="150" bestFit="1" customWidth="1"/>
    <col min="14" max="16384" width="9" style="150"/>
  </cols>
  <sheetData>
    <row r="1" spans="1:14" ht="15.75" x14ac:dyDescent="0.25">
      <c r="H1" s="1024" t="s">
        <v>556</v>
      </c>
      <c r="I1" s="937"/>
      <c r="J1" s="855"/>
      <c r="K1" s="170" t="s">
        <v>557</v>
      </c>
      <c r="L1" s="179" t="s">
        <v>560</v>
      </c>
      <c r="M1" s="179" t="s">
        <v>561</v>
      </c>
    </row>
    <row r="2" spans="1:14" ht="24" x14ac:dyDescent="0.2">
      <c r="A2" s="197" t="s">
        <v>297</v>
      </c>
      <c r="B2" s="196" t="s">
        <v>301</v>
      </c>
      <c r="C2" s="196" t="s">
        <v>302</v>
      </c>
      <c r="D2" s="196" t="s">
        <v>303</v>
      </c>
      <c r="E2" s="151" t="s">
        <v>304</v>
      </c>
      <c r="F2" s="151" t="s">
        <v>305</v>
      </c>
      <c r="H2" s="167" t="s">
        <v>288</v>
      </c>
      <c r="I2" s="168" t="s">
        <v>289</v>
      </c>
      <c r="J2" s="169" t="s">
        <v>562</v>
      </c>
      <c r="K2" s="179" t="s">
        <v>563</v>
      </c>
      <c r="L2" s="179" t="s">
        <v>563</v>
      </c>
      <c r="M2" s="179" t="s">
        <v>563</v>
      </c>
      <c r="N2" s="150" t="s">
        <v>568</v>
      </c>
    </row>
    <row r="3" spans="1:14" x14ac:dyDescent="0.2">
      <c r="A3" s="138" t="s">
        <v>204</v>
      </c>
      <c r="B3" s="150">
        <v>0</v>
      </c>
      <c r="C3" s="150">
        <v>0</v>
      </c>
      <c r="D3" s="150" t="s">
        <v>315</v>
      </c>
      <c r="G3" s="150" t="s">
        <v>6</v>
      </c>
      <c r="H3" s="199"/>
      <c r="I3" s="199"/>
      <c r="J3" s="199"/>
      <c r="K3" s="184">
        <v>240984</v>
      </c>
      <c r="L3" s="183" t="str">
        <f t="shared" ref="L3:L66" si="0">IF(ISBLANK(J3), "-", (K3))</f>
        <v>-</v>
      </c>
      <c r="M3" s="198" t="str">
        <f>IF(ISBLANK(J3), "-", ((J3)*K3))</f>
        <v>-</v>
      </c>
      <c r="N3" s="188"/>
    </row>
    <row r="4" spans="1:14" x14ac:dyDescent="0.2">
      <c r="A4" s="140" t="s">
        <v>204</v>
      </c>
      <c r="B4" s="150">
        <v>0</v>
      </c>
      <c r="C4" s="150">
        <v>0</v>
      </c>
      <c r="D4" s="150" t="s">
        <v>335</v>
      </c>
      <c r="E4" s="150">
        <v>1</v>
      </c>
      <c r="G4" s="150" t="s">
        <v>12</v>
      </c>
      <c r="H4" s="199"/>
      <c r="I4" s="199"/>
      <c r="J4" s="199"/>
      <c r="K4" s="184">
        <v>189183</v>
      </c>
      <c r="L4" s="184" t="str">
        <f t="shared" si="0"/>
        <v>-</v>
      </c>
      <c r="M4" s="198" t="str">
        <f>IF(ISBLANK(J4), "-", ((J4)*K4))</f>
        <v>-</v>
      </c>
      <c r="N4" s="188"/>
    </row>
    <row r="5" spans="1:14" x14ac:dyDescent="0.2">
      <c r="A5" s="140" t="s">
        <v>204</v>
      </c>
      <c r="B5" s="150">
        <v>0</v>
      </c>
      <c r="C5" s="150">
        <v>0</v>
      </c>
      <c r="D5" s="150" t="s">
        <v>315</v>
      </c>
      <c r="E5" s="150">
        <v>1</v>
      </c>
      <c r="G5" s="150" t="s">
        <v>15</v>
      </c>
      <c r="H5" s="199"/>
      <c r="I5" s="199"/>
      <c r="J5" s="199"/>
      <c r="K5" s="184">
        <v>633673</v>
      </c>
      <c r="L5" s="184" t="str">
        <f t="shared" si="0"/>
        <v>-</v>
      </c>
      <c r="M5" s="198" t="str">
        <f>IF(ISBLANK(J5), "-", ((J5)*K5))</f>
        <v>-</v>
      </c>
      <c r="N5" s="188"/>
    </row>
    <row r="6" spans="1:14" x14ac:dyDescent="0.2">
      <c r="A6" s="140" t="s">
        <v>204</v>
      </c>
      <c r="B6" s="150">
        <v>0</v>
      </c>
      <c r="C6" s="150">
        <v>0</v>
      </c>
      <c r="D6" s="150" t="s">
        <v>315</v>
      </c>
      <c r="G6" s="150" t="s">
        <v>20</v>
      </c>
      <c r="H6" s="199"/>
      <c r="I6" s="199"/>
      <c r="J6" s="199"/>
      <c r="K6" s="184">
        <v>434552</v>
      </c>
      <c r="L6" s="184" t="str">
        <f t="shared" si="0"/>
        <v>-</v>
      </c>
      <c r="M6" s="198" t="str">
        <f t="shared" ref="M6:M69" si="1">IF(ISBLANK(J6), "-", ((J6)*K6))</f>
        <v>-</v>
      </c>
      <c r="N6" s="188"/>
    </row>
    <row r="7" spans="1:14" x14ac:dyDescent="0.2">
      <c r="A7" s="140" t="s">
        <v>204</v>
      </c>
      <c r="B7" s="150">
        <v>0</v>
      </c>
      <c r="C7" s="150">
        <v>0</v>
      </c>
      <c r="D7" s="150" t="s">
        <v>315</v>
      </c>
      <c r="G7" s="150" t="s">
        <v>26</v>
      </c>
      <c r="H7" s="199"/>
      <c r="I7" s="199"/>
      <c r="J7" s="199"/>
      <c r="K7" s="184">
        <v>240724</v>
      </c>
      <c r="L7" s="184" t="str">
        <f t="shared" si="0"/>
        <v>-</v>
      </c>
      <c r="M7" s="198" t="str">
        <f t="shared" si="1"/>
        <v>-</v>
      </c>
      <c r="N7" s="188"/>
    </row>
    <row r="8" spans="1:14" x14ac:dyDescent="0.2">
      <c r="A8" s="140" t="s">
        <v>204</v>
      </c>
      <c r="B8" s="150">
        <v>0</v>
      </c>
      <c r="C8" s="150">
        <v>0</v>
      </c>
      <c r="D8" s="150" t="s">
        <v>315</v>
      </c>
      <c r="G8" s="150" t="s">
        <v>30</v>
      </c>
      <c r="H8" s="199"/>
      <c r="I8" s="199"/>
      <c r="J8" s="199"/>
      <c r="K8" s="184">
        <v>315224</v>
      </c>
      <c r="L8" s="184" t="str">
        <f t="shared" si="0"/>
        <v>-</v>
      </c>
      <c r="M8" s="198" t="str">
        <f t="shared" si="1"/>
        <v>-</v>
      </c>
      <c r="N8" s="188"/>
    </row>
    <row r="9" spans="1:14" x14ac:dyDescent="0.2">
      <c r="A9" s="140" t="s">
        <v>204</v>
      </c>
      <c r="B9" s="150">
        <v>0</v>
      </c>
      <c r="C9" s="150">
        <v>0</v>
      </c>
      <c r="D9" s="150" t="s">
        <v>322</v>
      </c>
      <c r="G9" s="150" t="s">
        <v>46</v>
      </c>
      <c r="H9" s="199"/>
      <c r="I9" s="199"/>
      <c r="J9" s="199"/>
      <c r="K9" s="184">
        <v>209322</v>
      </c>
      <c r="L9" s="184" t="str">
        <f t="shared" si="0"/>
        <v>-</v>
      </c>
      <c r="M9" s="198" t="str">
        <f t="shared" si="1"/>
        <v>-</v>
      </c>
      <c r="N9" s="188"/>
    </row>
    <row r="10" spans="1:14" x14ac:dyDescent="0.2">
      <c r="A10" s="140" t="s">
        <v>204</v>
      </c>
      <c r="B10" s="150">
        <v>0</v>
      </c>
      <c r="C10" s="150">
        <v>0</v>
      </c>
      <c r="D10" s="150" t="s">
        <v>335</v>
      </c>
      <c r="E10" s="150">
        <v>1</v>
      </c>
      <c r="G10" s="150" t="s">
        <v>68</v>
      </c>
      <c r="H10" s="199"/>
      <c r="I10" s="199"/>
      <c r="J10" s="199"/>
      <c r="K10" s="184">
        <v>218935</v>
      </c>
      <c r="L10" s="184" t="str">
        <f t="shared" si="0"/>
        <v>-</v>
      </c>
      <c r="M10" s="198" t="str">
        <f t="shared" si="1"/>
        <v>-</v>
      </c>
      <c r="N10" s="188"/>
    </row>
    <row r="11" spans="1:14" x14ac:dyDescent="0.2">
      <c r="A11" s="140" t="s">
        <v>204</v>
      </c>
      <c r="B11" s="150">
        <v>0</v>
      </c>
      <c r="C11" s="150">
        <v>0</v>
      </c>
      <c r="D11" s="150" t="s">
        <v>315</v>
      </c>
      <c r="E11" s="150">
        <v>1</v>
      </c>
      <c r="G11" s="150" t="s">
        <v>92</v>
      </c>
      <c r="H11" s="199"/>
      <c r="I11" s="199"/>
      <c r="J11" s="199"/>
      <c r="K11" s="184">
        <v>1184723</v>
      </c>
      <c r="L11" s="184" t="str">
        <f t="shared" si="0"/>
        <v>-</v>
      </c>
      <c r="M11" s="198" t="str">
        <f t="shared" si="1"/>
        <v>-</v>
      </c>
      <c r="N11" s="188"/>
    </row>
    <row r="12" spans="1:14" x14ac:dyDescent="0.2">
      <c r="A12" s="140" t="s">
        <v>204</v>
      </c>
      <c r="B12" s="150">
        <v>0</v>
      </c>
      <c r="C12" s="150">
        <v>0</v>
      </c>
      <c r="D12" s="150" t="s">
        <v>335</v>
      </c>
      <c r="E12" s="150">
        <v>1</v>
      </c>
      <c r="G12" s="150" t="s">
        <v>96</v>
      </c>
      <c r="H12" s="199"/>
      <c r="I12" s="199"/>
      <c r="J12" s="199"/>
      <c r="K12" s="184">
        <v>472701</v>
      </c>
      <c r="L12" s="184" t="str">
        <f t="shared" si="0"/>
        <v>-</v>
      </c>
      <c r="M12" s="198" t="str">
        <f t="shared" si="1"/>
        <v>-</v>
      </c>
      <c r="N12" s="188"/>
    </row>
    <row r="13" spans="1:14" x14ac:dyDescent="0.2">
      <c r="A13" s="140" t="s">
        <v>204</v>
      </c>
      <c r="B13" s="150">
        <v>0</v>
      </c>
      <c r="C13" s="150">
        <v>0</v>
      </c>
      <c r="D13" s="150" t="s">
        <v>315</v>
      </c>
      <c r="G13" s="150" t="s">
        <v>119</v>
      </c>
      <c r="H13" s="199"/>
      <c r="I13" s="199"/>
      <c r="J13" s="199"/>
      <c r="K13" s="184">
        <v>38406</v>
      </c>
      <c r="L13" s="184" t="str">
        <f t="shared" si="0"/>
        <v>-</v>
      </c>
      <c r="M13" s="198" t="str">
        <f t="shared" si="1"/>
        <v>-</v>
      </c>
      <c r="N13" s="188"/>
    </row>
    <row r="14" spans="1:14" x14ac:dyDescent="0.2">
      <c r="A14" s="140" t="s">
        <v>204</v>
      </c>
      <c r="B14" s="150">
        <v>0</v>
      </c>
      <c r="C14" s="150">
        <v>0</v>
      </c>
      <c r="D14" s="150" t="s">
        <v>335</v>
      </c>
      <c r="G14" s="150" t="s">
        <v>146</v>
      </c>
      <c r="H14" s="199"/>
      <c r="I14" s="199"/>
      <c r="J14" s="199"/>
      <c r="K14" s="184">
        <v>167990</v>
      </c>
      <c r="L14" s="184" t="str">
        <f t="shared" si="0"/>
        <v>-</v>
      </c>
      <c r="M14" s="198" t="str">
        <f t="shared" si="1"/>
        <v>-</v>
      </c>
      <c r="N14" s="188"/>
    </row>
    <row r="15" spans="1:14" x14ac:dyDescent="0.2">
      <c r="A15" s="140" t="s">
        <v>204</v>
      </c>
      <c r="B15" s="150">
        <v>0</v>
      </c>
      <c r="C15" s="150">
        <v>0</v>
      </c>
      <c r="D15" s="150" t="s">
        <v>315</v>
      </c>
      <c r="G15" s="150" t="s">
        <v>147</v>
      </c>
      <c r="H15" s="199"/>
      <c r="I15" s="199"/>
      <c r="J15" s="199"/>
      <c r="K15" s="184">
        <v>1072549</v>
      </c>
      <c r="L15" s="184" t="str">
        <f t="shared" si="0"/>
        <v>-</v>
      </c>
      <c r="M15" s="198" t="str">
        <f t="shared" si="1"/>
        <v>-</v>
      </c>
      <c r="N15" s="188"/>
    </row>
    <row r="16" spans="1:14" x14ac:dyDescent="0.2">
      <c r="A16" s="140" t="s">
        <v>204</v>
      </c>
      <c r="B16" s="150">
        <v>0</v>
      </c>
      <c r="C16" s="150">
        <v>0</v>
      </c>
      <c r="D16" s="150" t="s">
        <v>322</v>
      </c>
      <c r="G16" s="150" t="s">
        <v>148</v>
      </c>
      <c r="H16" s="199"/>
      <c r="I16" s="199"/>
      <c r="J16" s="199"/>
      <c r="K16" s="184">
        <v>6771174</v>
      </c>
      <c r="L16" s="184" t="str">
        <f t="shared" si="0"/>
        <v>-</v>
      </c>
      <c r="M16" s="198" t="str">
        <f t="shared" si="1"/>
        <v>-</v>
      </c>
      <c r="N16" s="188"/>
    </row>
    <row r="17" spans="1:14" x14ac:dyDescent="0.2">
      <c r="A17" s="140" t="s">
        <v>204</v>
      </c>
      <c r="B17" s="150">
        <v>0</v>
      </c>
      <c r="C17" s="150">
        <v>0</v>
      </c>
      <c r="D17" s="150" t="s">
        <v>315</v>
      </c>
      <c r="G17" s="150" t="s">
        <v>158</v>
      </c>
      <c r="H17" s="199"/>
      <c r="I17" s="199"/>
      <c r="J17" s="199"/>
      <c r="K17" s="184">
        <v>547623</v>
      </c>
      <c r="L17" s="184" t="str">
        <f t="shared" si="0"/>
        <v>-</v>
      </c>
      <c r="M17" s="198" t="str">
        <f t="shared" si="1"/>
        <v>-</v>
      </c>
      <c r="N17" s="188"/>
    </row>
    <row r="18" spans="1:14" x14ac:dyDescent="0.2">
      <c r="A18" s="140" t="s">
        <v>204</v>
      </c>
      <c r="B18" s="150">
        <v>0</v>
      </c>
      <c r="C18" s="150">
        <v>0</v>
      </c>
      <c r="D18" s="150" t="s">
        <v>310</v>
      </c>
      <c r="E18" s="150">
        <v>1</v>
      </c>
      <c r="G18" s="150" t="s">
        <v>174</v>
      </c>
      <c r="H18" s="200">
        <v>2012</v>
      </c>
      <c r="I18" s="200">
        <v>2012</v>
      </c>
      <c r="J18" s="201">
        <v>0.81</v>
      </c>
      <c r="K18" s="184">
        <v>828215</v>
      </c>
      <c r="L18" s="184">
        <f t="shared" si="0"/>
        <v>828215</v>
      </c>
      <c r="M18" s="198">
        <f t="shared" si="1"/>
        <v>670854.15</v>
      </c>
      <c r="N18" s="188" t="s">
        <v>574</v>
      </c>
    </row>
    <row r="19" spans="1:14" x14ac:dyDescent="0.2">
      <c r="A19" s="140" t="s">
        <v>204</v>
      </c>
      <c r="B19" s="150">
        <v>0</v>
      </c>
      <c r="C19" s="150">
        <v>0</v>
      </c>
      <c r="D19" s="150" t="s">
        <v>315</v>
      </c>
      <c r="G19" s="150" t="s">
        <v>176</v>
      </c>
      <c r="H19" s="199"/>
      <c r="I19" s="199"/>
      <c r="J19" s="199"/>
      <c r="K19" s="184">
        <v>121595</v>
      </c>
      <c r="L19" s="184" t="str">
        <f t="shared" si="0"/>
        <v>-</v>
      </c>
      <c r="M19" s="198" t="str">
        <f t="shared" si="1"/>
        <v>-</v>
      </c>
      <c r="N19" s="188"/>
    </row>
    <row r="20" spans="1:14" x14ac:dyDescent="0.2">
      <c r="A20" s="140" t="s">
        <v>204</v>
      </c>
      <c r="B20" s="150">
        <v>0</v>
      </c>
      <c r="C20" s="150">
        <v>0</v>
      </c>
      <c r="D20" s="150" t="s">
        <v>315</v>
      </c>
      <c r="E20" s="150">
        <v>1</v>
      </c>
      <c r="G20" s="150" t="s">
        <v>182</v>
      </c>
      <c r="H20" s="199"/>
      <c r="I20" s="199"/>
      <c r="J20" s="199"/>
      <c r="K20" s="184">
        <v>6459032</v>
      </c>
      <c r="L20" s="184" t="str">
        <f t="shared" si="0"/>
        <v>-</v>
      </c>
      <c r="M20" s="198" t="str">
        <f t="shared" si="1"/>
        <v>-</v>
      </c>
      <c r="N20" s="188"/>
    </row>
    <row r="21" spans="1:14" x14ac:dyDescent="0.2">
      <c r="A21" s="140" t="s">
        <v>204</v>
      </c>
      <c r="B21" s="150">
        <v>0</v>
      </c>
      <c r="C21" s="150">
        <v>0</v>
      </c>
      <c r="D21" s="150" t="s">
        <v>315</v>
      </c>
      <c r="E21" s="150">
        <v>1</v>
      </c>
      <c r="G21" s="150" t="s">
        <v>183</v>
      </c>
      <c r="H21" s="199"/>
      <c r="I21" s="199"/>
      <c r="J21" s="199"/>
      <c r="K21" s="184">
        <v>485564</v>
      </c>
      <c r="L21" s="184" t="str">
        <f t="shared" si="0"/>
        <v>-</v>
      </c>
      <c r="M21" s="198" t="str">
        <f t="shared" si="1"/>
        <v>-</v>
      </c>
      <c r="N21" s="188"/>
    </row>
    <row r="22" spans="1:14" x14ac:dyDescent="0.2">
      <c r="A22" s="140" t="s">
        <v>204</v>
      </c>
      <c r="B22" s="150">
        <v>1</v>
      </c>
      <c r="C22" s="150">
        <v>0</v>
      </c>
      <c r="D22" s="150" t="s">
        <v>335</v>
      </c>
      <c r="G22" s="150" t="s">
        <v>186</v>
      </c>
      <c r="H22" s="199"/>
      <c r="I22" s="199"/>
      <c r="J22" s="199"/>
      <c r="K22" s="184">
        <v>1842639</v>
      </c>
      <c r="L22" s="184" t="str">
        <f t="shared" si="0"/>
        <v>-</v>
      </c>
      <c r="M22" s="198" t="str">
        <f t="shared" si="1"/>
        <v>-</v>
      </c>
      <c r="N22" s="188"/>
    </row>
    <row r="23" spans="1:14" x14ac:dyDescent="0.2">
      <c r="A23" s="140" t="s">
        <v>204</v>
      </c>
      <c r="B23" s="150">
        <v>0</v>
      </c>
      <c r="C23" s="150">
        <v>0</v>
      </c>
      <c r="D23" s="150" t="s">
        <v>335</v>
      </c>
      <c r="E23" s="150">
        <v>1</v>
      </c>
      <c r="G23" s="150" t="s">
        <v>192</v>
      </c>
      <c r="H23" s="199"/>
      <c r="I23" s="199"/>
      <c r="J23" s="199"/>
      <c r="K23" s="184">
        <v>2572833</v>
      </c>
      <c r="L23" s="184" t="str">
        <f t="shared" si="0"/>
        <v>-</v>
      </c>
      <c r="M23" s="198" t="str">
        <f t="shared" si="1"/>
        <v>-</v>
      </c>
      <c r="N23" s="188"/>
    </row>
    <row r="24" spans="1:14" x14ac:dyDescent="0.2">
      <c r="A24" s="140" t="s">
        <v>243</v>
      </c>
      <c r="B24" s="150">
        <v>0</v>
      </c>
      <c r="C24" s="150">
        <v>0</v>
      </c>
      <c r="D24" s="150" t="s">
        <v>322</v>
      </c>
      <c r="E24" s="150">
        <v>1</v>
      </c>
      <c r="G24" s="150" t="s">
        <v>29</v>
      </c>
      <c r="H24" s="199"/>
      <c r="I24" s="199"/>
      <c r="J24" s="199"/>
      <c r="K24" s="184">
        <v>37028</v>
      </c>
      <c r="L24" s="184" t="str">
        <f t="shared" si="0"/>
        <v>-</v>
      </c>
      <c r="M24" s="198" t="str">
        <f t="shared" si="1"/>
        <v>-</v>
      </c>
      <c r="N24" s="188"/>
    </row>
    <row r="25" spans="1:14" x14ac:dyDescent="0.2">
      <c r="A25" s="140" t="s">
        <v>243</v>
      </c>
      <c r="B25" s="150">
        <v>0</v>
      </c>
      <c r="C25" s="150">
        <v>0</v>
      </c>
      <c r="D25" s="150" t="s">
        <v>310</v>
      </c>
      <c r="E25" s="150">
        <v>1</v>
      </c>
      <c r="F25" s="150">
        <v>2</v>
      </c>
      <c r="G25" s="150" t="s">
        <v>33</v>
      </c>
      <c r="H25" s="200">
        <v>2012</v>
      </c>
      <c r="I25" s="200" t="s">
        <v>569</v>
      </c>
      <c r="J25" s="201">
        <v>0.86</v>
      </c>
      <c r="K25" s="184">
        <v>1484001</v>
      </c>
      <c r="L25" s="184">
        <f t="shared" si="0"/>
        <v>1484001</v>
      </c>
      <c r="M25" s="198">
        <f t="shared" si="1"/>
        <v>1276240.8599999999</v>
      </c>
      <c r="N25" s="188" t="s">
        <v>574</v>
      </c>
    </row>
    <row r="26" spans="1:14" x14ac:dyDescent="0.2">
      <c r="A26" s="140" t="s">
        <v>243</v>
      </c>
      <c r="B26" s="150">
        <v>0</v>
      </c>
      <c r="C26" s="150">
        <v>0</v>
      </c>
      <c r="D26" s="150" t="s">
        <v>315</v>
      </c>
      <c r="E26" s="150">
        <v>1</v>
      </c>
      <c r="G26" s="150" t="s">
        <v>39</v>
      </c>
      <c r="H26" s="199"/>
      <c r="I26" s="199"/>
      <c r="J26" s="199"/>
      <c r="K26" s="184"/>
      <c r="L26" s="184" t="str">
        <f t="shared" si="0"/>
        <v>-</v>
      </c>
      <c r="M26" s="198" t="str">
        <f t="shared" si="1"/>
        <v>-</v>
      </c>
      <c r="N26" s="188"/>
    </row>
    <row r="27" spans="1:14" x14ac:dyDescent="0.2">
      <c r="A27" s="140" t="s">
        <v>243</v>
      </c>
      <c r="B27" s="150">
        <v>0</v>
      </c>
      <c r="C27" s="150">
        <v>0</v>
      </c>
      <c r="D27" s="150" t="s">
        <v>310</v>
      </c>
      <c r="E27" s="150">
        <v>1</v>
      </c>
      <c r="G27" s="150" t="s">
        <v>50</v>
      </c>
      <c r="H27" s="199"/>
      <c r="I27" s="199"/>
      <c r="J27" s="199"/>
      <c r="K27" s="184">
        <v>1893360</v>
      </c>
      <c r="L27" s="184" t="str">
        <f t="shared" si="0"/>
        <v>-</v>
      </c>
      <c r="M27" s="198" t="str">
        <f t="shared" si="1"/>
        <v>-</v>
      </c>
      <c r="N27" s="188"/>
    </row>
    <row r="28" spans="1:14" x14ac:dyDescent="0.2">
      <c r="A28" s="140" t="s">
        <v>243</v>
      </c>
      <c r="B28" s="150">
        <v>0</v>
      </c>
      <c r="C28" s="150">
        <v>0</v>
      </c>
      <c r="D28" s="150" t="s">
        <v>315</v>
      </c>
      <c r="E28" s="150">
        <v>1</v>
      </c>
      <c r="G28" s="150" t="s">
        <v>63</v>
      </c>
      <c r="H28" s="199"/>
      <c r="I28" s="199"/>
      <c r="J28" s="199"/>
      <c r="K28" s="184">
        <v>79747</v>
      </c>
      <c r="L28" s="184" t="str">
        <f t="shared" si="0"/>
        <v>-</v>
      </c>
      <c r="M28" s="198" t="str">
        <f t="shared" si="1"/>
        <v>-</v>
      </c>
      <c r="N28" s="188"/>
    </row>
    <row r="29" spans="1:14" x14ac:dyDescent="0.2">
      <c r="A29" s="140" t="s">
        <v>243</v>
      </c>
      <c r="B29" s="150">
        <v>1</v>
      </c>
      <c r="C29" s="150">
        <v>0</v>
      </c>
      <c r="D29" s="150" t="s">
        <v>335</v>
      </c>
      <c r="E29" s="150">
        <v>1</v>
      </c>
      <c r="G29" s="150" t="s">
        <v>83</v>
      </c>
      <c r="H29" s="199"/>
      <c r="I29" s="199"/>
      <c r="J29" s="199"/>
      <c r="K29" s="184">
        <v>23692379</v>
      </c>
      <c r="L29" s="184" t="str">
        <f t="shared" si="0"/>
        <v>-</v>
      </c>
      <c r="M29" s="198" t="str">
        <f t="shared" si="1"/>
        <v>-</v>
      </c>
      <c r="N29" s="188"/>
    </row>
    <row r="30" spans="1:14" x14ac:dyDescent="0.2">
      <c r="A30" s="140" t="s">
        <v>243</v>
      </c>
      <c r="B30" s="150">
        <v>0</v>
      </c>
      <c r="C30" s="150">
        <v>0</v>
      </c>
      <c r="D30" s="150" t="s">
        <v>335</v>
      </c>
      <c r="E30" s="150">
        <v>1</v>
      </c>
      <c r="F30" s="150">
        <v>2</v>
      </c>
      <c r="G30" s="150" t="s">
        <v>94</v>
      </c>
      <c r="H30" s="199"/>
      <c r="I30" s="199"/>
      <c r="J30" s="199"/>
      <c r="K30" s="184">
        <v>10822</v>
      </c>
      <c r="L30" s="184" t="str">
        <f t="shared" si="0"/>
        <v>-</v>
      </c>
      <c r="M30" s="198" t="str">
        <f t="shared" si="1"/>
        <v>-</v>
      </c>
      <c r="N30" s="188"/>
    </row>
    <row r="31" spans="1:14" x14ac:dyDescent="0.2">
      <c r="A31" s="140" t="s">
        <v>243</v>
      </c>
      <c r="B31" s="150">
        <v>0</v>
      </c>
      <c r="C31" s="150">
        <v>0</v>
      </c>
      <c r="D31" s="150" t="s">
        <v>335</v>
      </c>
      <c r="E31" s="150">
        <v>1</v>
      </c>
      <c r="F31" s="150">
        <v>2</v>
      </c>
      <c r="G31" s="150" t="s">
        <v>97</v>
      </c>
      <c r="H31" s="200">
        <v>2012</v>
      </c>
      <c r="I31" s="200" t="s">
        <v>569</v>
      </c>
      <c r="J31" s="201">
        <v>0.8</v>
      </c>
      <c r="K31" s="184">
        <v>719272</v>
      </c>
      <c r="L31" s="184">
        <f t="shared" si="0"/>
        <v>719272</v>
      </c>
      <c r="M31" s="198">
        <f t="shared" si="1"/>
        <v>575417.59999999998</v>
      </c>
      <c r="N31" s="188" t="s">
        <v>574</v>
      </c>
    </row>
    <row r="32" spans="1:14" x14ac:dyDescent="0.2">
      <c r="A32" s="140" t="s">
        <v>243</v>
      </c>
      <c r="B32" s="150">
        <v>0</v>
      </c>
      <c r="C32" s="150">
        <v>0</v>
      </c>
      <c r="D32" s="150" t="s">
        <v>315</v>
      </c>
      <c r="E32" s="150">
        <v>1</v>
      </c>
      <c r="G32" s="150" t="s">
        <v>108</v>
      </c>
      <c r="H32" s="199"/>
      <c r="I32" s="199"/>
      <c r="J32" s="199"/>
      <c r="K32" s="184">
        <v>2707875</v>
      </c>
      <c r="L32" s="184" t="str">
        <f t="shared" si="0"/>
        <v>-</v>
      </c>
      <c r="M32" s="198" t="str">
        <f t="shared" si="1"/>
        <v>-</v>
      </c>
      <c r="N32" s="188"/>
    </row>
    <row r="33" spans="1:14" x14ac:dyDescent="0.2">
      <c r="A33" s="140" t="s">
        <v>243</v>
      </c>
      <c r="B33" s="150">
        <v>0</v>
      </c>
      <c r="C33" s="150">
        <v>0</v>
      </c>
      <c r="D33" s="150" t="s">
        <v>315</v>
      </c>
      <c r="E33" s="150">
        <v>1</v>
      </c>
      <c r="G33" s="150" t="s">
        <v>112</v>
      </c>
      <c r="H33" s="199"/>
      <c r="I33" s="199"/>
      <c r="J33" s="199"/>
      <c r="K33" s="184"/>
      <c r="L33" s="184" t="str">
        <f t="shared" si="0"/>
        <v>-</v>
      </c>
      <c r="M33" s="198" t="str">
        <f t="shared" si="1"/>
        <v>-</v>
      </c>
      <c r="N33" s="188"/>
    </row>
    <row r="34" spans="1:14" x14ac:dyDescent="0.2">
      <c r="A34" s="140" t="s">
        <v>243</v>
      </c>
      <c r="B34" s="150">
        <v>0</v>
      </c>
      <c r="C34" s="150">
        <v>0</v>
      </c>
      <c r="D34" s="150" t="s">
        <v>335</v>
      </c>
      <c r="E34" s="150">
        <v>1</v>
      </c>
      <c r="G34" s="150" t="s">
        <v>116</v>
      </c>
      <c r="H34" s="199"/>
      <c r="I34" s="199"/>
      <c r="J34" s="199"/>
      <c r="K34" s="184">
        <v>12700</v>
      </c>
      <c r="L34" s="184" t="str">
        <f t="shared" si="0"/>
        <v>-</v>
      </c>
      <c r="M34" s="198" t="str">
        <f t="shared" si="1"/>
        <v>-</v>
      </c>
      <c r="N34" s="188"/>
    </row>
    <row r="35" spans="1:14" x14ac:dyDescent="0.2">
      <c r="A35" s="140" t="s">
        <v>243</v>
      </c>
      <c r="B35" s="150">
        <v>0</v>
      </c>
      <c r="C35" s="150">
        <v>0</v>
      </c>
      <c r="D35" s="150" t="s">
        <v>335</v>
      </c>
      <c r="E35" s="150">
        <v>1</v>
      </c>
      <c r="G35" s="150" t="s">
        <v>118</v>
      </c>
      <c r="H35" s="200">
        <v>2010</v>
      </c>
      <c r="I35" s="200">
        <v>2010</v>
      </c>
      <c r="J35" s="201">
        <v>1.02</v>
      </c>
      <c r="K35" s="184">
        <v>215451</v>
      </c>
      <c r="L35" s="184">
        <f t="shared" si="0"/>
        <v>215451</v>
      </c>
      <c r="M35" s="198">
        <f t="shared" si="1"/>
        <v>219760.02</v>
      </c>
      <c r="N35" s="188" t="s">
        <v>574</v>
      </c>
    </row>
    <row r="36" spans="1:14" x14ac:dyDescent="0.2">
      <c r="A36" s="140" t="s">
        <v>243</v>
      </c>
      <c r="B36" s="150">
        <v>0</v>
      </c>
      <c r="C36" s="150">
        <v>0</v>
      </c>
      <c r="D36" s="150" t="s">
        <v>310</v>
      </c>
      <c r="E36" s="150">
        <v>1</v>
      </c>
      <c r="F36" s="150">
        <v>2</v>
      </c>
      <c r="G36" s="150" t="s">
        <v>122</v>
      </c>
      <c r="H36" s="199"/>
      <c r="I36" s="199"/>
      <c r="J36" s="199"/>
      <c r="K36" s="184">
        <v>4447657</v>
      </c>
      <c r="L36" s="184" t="str">
        <f t="shared" si="0"/>
        <v>-</v>
      </c>
      <c r="M36" s="198" t="str">
        <f t="shared" si="1"/>
        <v>-</v>
      </c>
      <c r="N36" s="188"/>
    </row>
    <row r="37" spans="1:14" x14ac:dyDescent="0.2">
      <c r="A37" s="140" t="s">
        <v>243</v>
      </c>
      <c r="B37" s="150">
        <v>0</v>
      </c>
      <c r="C37" s="150">
        <v>0</v>
      </c>
      <c r="E37" s="150">
        <v>1</v>
      </c>
      <c r="G37" s="150" t="s">
        <v>124</v>
      </c>
      <c r="H37" s="199"/>
      <c r="I37" s="199"/>
      <c r="J37" s="199"/>
      <c r="K37" s="184"/>
      <c r="L37" s="184" t="str">
        <f t="shared" si="0"/>
        <v>-</v>
      </c>
      <c r="M37" s="198" t="str">
        <f t="shared" si="1"/>
        <v>-</v>
      </c>
      <c r="N37" s="188"/>
    </row>
    <row r="38" spans="1:14" x14ac:dyDescent="0.2">
      <c r="A38" s="140" t="s">
        <v>243</v>
      </c>
      <c r="B38" s="150">
        <v>0</v>
      </c>
      <c r="C38" s="150">
        <v>0</v>
      </c>
      <c r="D38" s="150" t="s">
        <v>315</v>
      </c>
      <c r="E38" s="150">
        <v>1</v>
      </c>
      <c r="G38" s="150" t="s">
        <v>135</v>
      </c>
      <c r="H38" s="199"/>
      <c r="I38" s="199"/>
      <c r="J38" s="199"/>
      <c r="K38" s="184"/>
      <c r="L38" s="184" t="str">
        <f t="shared" si="0"/>
        <v>-</v>
      </c>
      <c r="M38" s="198" t="str">
        <f t="shared" si="1"/>
        <v>-</v>
      </c>
      <c r="N38" s="188"/>
    </row>
    <row r="39" spans="1:14" x14ac:dyDescent="0.2">
      <c r="A39" s="140" t="s">
        <v>243</v>
      </c>
      <c r="B39" s="150">
        <v>0</v>
      </c>
      <c r="C39" s="150">
        <v>0</v>
      </c>
      <c r="D39" s="150" t="s">
        <v>335</v>
      </c>
      <c r="E39" s="150">
        <v>1</v>
      </c>
      <c r="G39" s="150" t="s">
        <v>138</v>
      </c>
      <c r="H39" s="199"/>
      <c r="I39" s="199"/>
      <c r="J39" s="199"/>
      <c r="K39" s="184">
        <v>878270</v>
      </c>
      <c r="L39" s="184" t="str">
        <f t="shared" si="0"/>
        <v>-</v>
      </c>
      <c r="M39" s="198" t="str">
        <f t="shared" si="1"/>
        <v>-</v>
      </c>
      <c r="N39" s="188"/>
    </row>
    <row r="40" spans="1:14" x14ac:dyDescent="0.2">
      <c r="A40" s="140" t="s">
        <v>243</v>
      </c>
      <c r="B40" s="150">
        <v>0</v>
      </c>
      <c r="C40" s="150">
        <v>0</v>
      </c>
      <c r="D40" s="150" t="s">
        <v>335</v>
      </c>
      <c r="E40" s="150">
        <v>1</v>
      </c>
      <c r="G40" s="150" t="s">
        <v>141</v>
      </c>
      <c r="H40" s="199"/>
      <c r="I40" s="199"/>
      <c r="J40" s="199"/>
      <c r="K40" s="184">
        <v>11146677</v>
      </c>
      <c r="L40" s="184" t="str">
        <f t="shared" si="0"/>
        <v>-</v>
      </c>
      <c r="M40" s="198" t="str">
        <f t="shared" si="1"/>
        <v>-</v>
      </c>
      <c r="N40" s="188"/>
    </row>
    <row r="41" spans="1:14" x14ac:dyDescent="0.2">
      <c r="A41" s="140" t="s">
        <v>243</v>
      </c>
      <c r="B41" s="150">
        <v>0</v>
      </c>
      <c r="C41" s="150">
        <v>0</v>
      </c>
      <c r="D41" s="150" t="s">
        <v>339</v>
      </c>
      <c r="E41" s="150">
        <v>1</v>
      </c>
      <c r="G41" s="150" t="s">
        <v>145</v>
      </c>
      <c r="H41" s="199"/>
      <c r="I41" s="199"/>
      <c r="J41" s="199"/>
      <c r="K41" s="184">
        <v>2572830</v>
      </c>
      <c r="L41" s="184" t="str">
        <f t="shared" si="0"/>
        <v>-</v>
      </c>
      <c r="M41" s="198" t="str">
        <f t="shared" si="1"/>
        <v>-</v>
      </c>
      <c r="N41" s="188"/>
    </row>
    <row r="42" spans="1:14" x14ac:dyDescent="0.2">
      <c r="A42" s="140" t="s">
        <v>243</v>
      </c>
      <c r="B42" s="150">
        <v>0</v>
      </c>
      <c r="C42" s="150">
        <v>0</v>
      </c>
      <c r="D42" s="150" t="s">
        <v>335</v>
      </c>
      <c r="E42" s="150">
        <v>1</v>
      </c>
      <c r="G42" s="150" t="s">
        <v>153</v>
      </c>
      <c r="H42" s="199"/>
      <c r="I42" s="199"/>
      <c r="J42" s="199"/>
      <c r="K42" s="184">
        <v>22356</v>
      </c>
      <c r="L42" s="184" t="str">
        <f t="shared" si="0"/>
        <v>-</v>
      </c>
      <c r="M42" s="198" t="str">
        <f t="shared" si="1"/>
        <v>-</v>
      </c>
      <c r="N42" s="188"/>
    </row>
    <row r="43" spans="1:14" x14ac:dyDescent="0.2">
      <c r="A43" s="140" t="s">
        <v>243</v>
      </c>
      <c r="B43" s="150">
        <v>0</v>
      </c>
      <c r="C43" s="150">
        <v>0</v>
      </c>
      <c r="D43" s="150" t="s">
        <v>322</v>
      </c>
      <c r="E43" s="150">
        <v>1</v>
      </c>
      <c r="G43" s="150" t="s">
        <v>161</v>
      </c>
      <c r="H43" s="199"/>
      <c r="I43" s="199"/>
      <c r="J43" s="199"/>
      <c r="K43" s="184">
        <v>305648</v>
      </c>
      <c r="L43" s="184" t="str">
        <f t="shared" si="0"/>
        <v>-</v>
      </c>
      <c r="M43" s="198" t="str">
        <f t="shared" si="1"/>
        <v>-</v>
      </c>
      <c r="N43" s="188"/>
    </row>
    <row r="44" spans="1:14" x14ac:dyDescent="0.2">
      <c r="A44" s="140" t="s">
        <v>243</v>
      </c>
      <c r="B44" s="150">
        <v>0</v>
      </c>
      <c r="C44" s="150">
        <v>0</v>
      </c>
      <c r="D44" s="150" t="s">
        <v>335</v>
      </c>
      <c r="E44" s="150">
        <v>1</v>
      </c>
      <c r="F44" s="150">
        <v>2</v>
      </c>
      <c r="G44" s="150" t="s">
        <v>164</v>
      </c>
      <c r="H44" s="199"/>
      <c r="I44" s="199"/>
      <c r="J44" s="199"/>
      <c r="K44" s="184">
        <v>69250</v>
      </c>
      <c r="L44" s="184" t="str">
        <f t="shared" si="0"/>
        <v>-</v>
      </c>
      <c r="M44" s="198" t="str">
        <f t="shared" si="1"/>
        <v>-</v>
      </c>
      <c r="N44" s="188"/>
    </row>
    <row r="45" spans="1:14" x14ac:dyDescent="0.2">
      <c r="A45" s="140" t="s">
        <v>243</v>
      </c>
      <c r="B45" s="150">
        <v>1</v>
      </c>
      <c r="C45" s="150">
        <v>0</v>
      </c>
      <c r="D45" s="150" t="s">
        <v>315</v>
      </c>
      <c r="E45" s="150">
        <v>1</v>
      </c>
      <c r="G45" s="150" t="s">
        <v>175</v>
      </c>
      <c r="H45" s="200">
        <v>2006</v>
      </c>
      <c r="I45" s="200" t="s">
        <v>292</v>
      </c>
      <c r="J45" s="201"/>
      <c r="K45" s="184">
        <v>4348376</v>
      </c>
      <c r="L45" s="184" t="str">
        <f t="shared" si="0"/>
        <v>-</v>
      </c>
      <c r="M45" s="198" t="str">
        <f t="shared" si="1"/>
        <v>-</v>
      </c>
      <c r="N45" s="188" t="s">
        <v>578</v>
      </c>
    </row>
    <row r="46" spans="1:14" x14ac:dyDescent="0.2">
      <c r="A46" s="140" t="s">
        <v>243</v>
      </c>
      <c r="B46" s="150">
        <v>0</v>
      </c>
      <c r="C46" s="150">
        <v>0</v>
      </c>
      <c r="D46" s="150" t="s">
        <v>335</v>
      </c>
      <c r="E46" s="150">
        <v>1</v>
      </c>
      <c r="F46" s="150">
        <v>2</v>
      </c>
      <c r="G46" s="150" t="s">
        <v>177</v>
      </c>
      <c r="H46" s="200">
        <v>2010</v>
      </c>
      <c r="I46" s="200" t="s">
        <v>572</v>
      </c>
      <c r="J46" s="201">
        <v>0.75</v>
      </c>
      <c r="K46" s="184">
        <v>160195</v>
      </c>
      <c r="L46" s="184">
        <f t="shared" si="0"/>
        <v>160195</v>
      </c>
      <c r="M46" s="198">
        <f t="shared" si="1"/>
        <v>120146.25</v>
      </c>
      <c r="N46" s="188"/>
    </row>
    <row r="47" spans="1:14" x14ac:dyDescent="0.2">
      <c r="A47" s="140" t="s">
        <v>243</v>
      </c>
      <c r="B47" s="150">
        <v>0</v>
      </c>
      <c r="C47" s="150">
        <v>0</v>
      </c>
      <c r="D47" s="150" t="s">
        <v>315</v>
      </c>
      <c r="E47" s="150">
        <v>1</v>
      </c>
      <c r="G47" s="150" t="s">
        <v>179</v>
      </c>
      <c r="H47" s="199"/>
      <c r="I47" s="199"/>
      <c r="J47" s="199"/>
      <c r="K47" s="184">
        <v>12709</v>
      </c>
      <c r="L47" s="184" t="str">
        <f t="shared" si="0"/>
        <v>-</v>
      </c>
      <c r="M47" s="198" t="str">
        <f t="shared" si="1"/>
        <v>-</v>
      </c>
      <c r="N47" s="188"/>
    </row>
    <row r="48" spans="1:14" x14ac:dyDescent="0.2">
      <c r="A48" s="140" t="s">
        <v>243</v>
      </c>
      <c r="B48" s="150">
        <v>0</v>
      </c>
      <c r="C48" s="150">
        <v>0</v>
      </c>
      <c r="D48" s="150" t="s">
        <v>315</v>
      </c>
      <c r="E48" s="150">
        <v>1</v>
      </c>
      <c r="F48" s="150">
        <v>2</v>
      </c>
      <c r="G48" s="150" t="s">
        <v>184</v>
      </c>
      <c r="H48" s="199"/>
      <c r="I48" s="199"/>
      <c r="J48" s="199"/>
      <c r="K48" s="184"/>
      <c r="L48" s="184" t="str">
        <f t="shared" si="0"/>
        <v>-</v>
      </c>
      <c r="M48" s="198" t="str">
        <f t="shared" si="1"/>
        <v>-</v>
      </c>
      <c r="N48" s="188"/>
    </row>
    <row r="49" spans="1:14" x14ac:dyDescent="0.2">
      <c r="A49" s="140" t="s">
        <v>243</v>
      </c>
      <c r="B49" s="150">
        <v>0</v>
      </c>
      <c r="C49" s="150">
        <v>0</v>
      </c>
      <c r="D49" s="150" t="s">
        <v>335</v>
      </c>
      <c r="E49" s="150">
        <v>1</v>
      </c>
      <c r="F49" s="150">
        <v>2</v>
      </c>
      <c r="G49" s="150" t="s">
        <v>193</v>
      </c>
      <c r="H49" s="199"/>
      <c r="I49" s="199"/>
      <c r="J49" s="199"/>
      <c r="K49" s="184">
        <v>28121</v>
      </c>
      <c r="L49" s="184" t="str">
        <f t="shared" si="0"/>
        <v>-</v>
      </c>
      <c r="M49" s="198" t="str">
        <f t="shared" si="1"/>
        <v>-</v>
      </c>
      <c r="N49" s="188"/>
    </row>
    <row r="50" spans="1:14" x14ac:dyDescent="0.2">
      <c r="A50" s="140" t="s">
        <v>243</v>
      </c>
      <c r="B50" s="150">
        <v>0</v>
      </c>
      <c r="C50" s="150">
        <v>0</v>
      </c>
      <c r="D50" s="150" t="s">
        <v>335</v>
      </c>
      <c r="E50" s="150">
        <v>1</v>
      </c>
      <c r="G50" s="150" t="s">
        <v>195</v>
      </c>
      <c r="H50" s="199">
        <v>2014</v>
      </c>
      <c r="I50" s="199">
        <v>2014</v>
      </c>
      <c r="J50" s="574">
        <v>0.99</v>
      </c>
      <c r="K50" s="184">
        <v>6682537</v>
      </c>
      <c r="L50" s="184">
        <f t="shared" si="0"/>
        <v>6682537</v>
      </c>
      <c r="M50" s="198">
        <f t="shared" si="1"/>
        <v>6615711.6299999999</v>
      </c>
      <c r="N50" s="188"/>
    </row>
    <row r="51" spans="1:14" x14ac:dyDescent="0.2">
      <c r="A51" s="140" t="s">
        <v>199</v>
      </c>
      <c r="B51" s="150">
        <v>0</v>
      </c>
      <c r="C51" s="150">
        <v>0</v>
      </c>
      <c r="D51" s="150" t="s">
        <v>315</v>
      </c>
      <c r="E51" s="150">
        <v>1</v>
      </c>
      <c r="F51" s="150">
        <v>2</v>
      </c>
      <c r="G51" s="150" t="s">
        <v>9</v>
      </c>
      <c r="H51" s="200">
        <v>2009</v>
      </c>
      <c r="I51" s="200" t="s">
        <v>291</v>
      </c>
      <c r="J51" s="201">
        <v>0.85</v>
      </c>
      <c r="K51" s="184">
        <v>2888490</v>
      </c>
      <c r="L51" s="184">
        <f t="shared" si="0"/>
        <v>2888490</v>
      </c>
      <c r="M51" s="198">
        <f t="shared" si="1"/>
        <v>2455216.5</v>
      </c>
      <c r="N51" s="188" t="s">
        <v>573</v>
      </c>
    </row>
    <row r="52" spans="1:14" x14ac:dyDescent="0.2">
      <c r="A52" s="140" t="s">
        <v>199</v>
      </c>
      <c r="B52" s="150">
        <v>1</v>
      </c>
      <c r="C52" s="150">
        <v>1</v>
      </c>
      <c r="D52" s="150" t="s">
        <v>315</v>
      </c>
      <c r="E52" s="150">
        <v>1</v>
      </c>
      <c r="G52" s="150" t="s">
        <v>27</v>
      </c>
      <c r="H52" s="199"/>
      <c r="I52" s="199"/>
      <c r="J52" s="199"/>
      <c r="K52" s="184">
        <v>220529</v>
      </c>
      <c r="L52" s="184" t="str">
        <f t="shared" si="0"/>
        <v>-</v>
      </c>
      <c r="M52" s="198" t="str">
        <f t="shared" si="1"/>
        <v>-</v>
      </c>
      <c r="N52" s="188"/>
    </row>
    <row r="53" spans="1:14" x14ac:dyDescent="0.2">
      <c r="A53" s="140" t="s">
        <v>199</v>
      </c>
      <c r="B53" s="150">
        <v>0</v>
      </c>
      <c r="C53" s="150">
        <v>0</v>
      </c>
      <c r="D53" s="150" t="s">
        <v>310</v>
      </c>
      <c r="E53" s="150">
        <v>1</v>
      </c>
      <c r="F53" s="150">
        <v>2</v>
      </c>
      <c r="G53" s="150" t="s">
        <v>41</v>
      </c>
      <c r="H53" s="199"/>
      <c r="I53" s="199"/>
      <c r="J53" s="199"/>
      <c r="K53" s="184">
        <v>91715</v>
      </c>
      <c r="L53" s="184" t="str">
        <f t="shared" si="0"/>
        <v>-</v>
      </c>
      <c r="M53" s="198" t="str">
        <f t="shared" si="1"/>
        <v>-</v>
      </c>
      <c r="N53" s="188"/>
    </row>
    <row r="54" spans="1:14" x14ac:dyDescent="0.2">
      <c r="A54" s="140" t="s">
        <v>199</v>
      </c>
      <c r="B54" s="150">
        <v>1</v>
      </c>
      <c r="C54" s="150">
        <v>1</v>
      </c>
      <c r="D54" s="150" t="s">
        <v>310</v>
      </c>
      <c r="E54" s="150">
        <v>1</v>
      </c>
      <c r="F54" s="150">
        <v>2</v>
      </c>
      <c r="G54" s="150" t="s">
        <v>62</v>
      </c>
      <c r="H54" s="200">
        <v>2011</v>
      </c>
      <c r="I54" s="200">
        <v>2011</v>
      </c>
      <c r="J54" s="201">
        <v>0.9</v>
      </c>
      <c r="K54" s="184">
        <v>12729598</v>
      </c>
      <c r="L54" s="184">
        <f t="shared" si="0"/>
        <v>12729598</v>
      </c>
      <c r="M54" s="198">
        <f t="shared" si="1"/>
        <v>11456638.200000001</v>
      </c>
      <c r="N54" s="188" t="s">
        <v>573</v>
      </c>
    </row>
    <row r="55" spans="1:14" x14ac:dyDescent="0.2">
      <c r="A55" s="140" t="s">
        <v>199</v>
      </c>
      <c r="B55" s="150">
        <v>1</v>
      </c>
      <c r="C55" s="150">
        <v>1</v>
      </c>
      <c r="D55" s="150" t="s">
        <v>310</v>
      </c>
      <c r="E55" s="150">
        <v>1</v>
      </c>
      <c r="G55" s="150" t="s">
        <v>93</v>
      </c>
      <c r="H55" s="199"/>
      <c r="I55" s="199"/>
      <c r="J55" s="199"/>
      <c r="K55" s="184">
        <v>5554595</v>
      </c>
      <c r="L55" s="184" t="str">
        <f t="shared" si="0"/>
        <v>-</v>
      </c>
      <c r="M55" s="198" t="str">
        <f t="shared" si="1"/>
        <v>-</v>
      </c>
      <c r="N55" s="188"/>
    </row>
    <row r="56" spans="1:14" x14ac:dyDescent="0.2">
      <c r="A56" s="140" t="s">
        <v>199</v>
      </c>
      <c r="B56" s="150">
        <v>1</v>
      </c>
      <c r="C56" s="150">
        <v>1</v>
      </c>
      <c r="D56" s="150" t="s">
        <v>335</v>
      </c>
      <c r="E56" s="150">
        <v>1</v>
      </c>
      <c r="F56" s="150">
        <v>2</v>
      </c>
      <c r="G56" s="150" t="s">
        <v>100</v>
      </c>
      <c r="H56" s="200">
        <v>2009</v>
      </c>
      <c r="I56" s="200">
        <v>2009</v>
      </c>
      <c r="J56" s="201">
        <v>0.98</v>
      </c>
      <c r="K56" s="184">
        <v>244862</v>
      </c>
      <c r="L56" s="184">
        <f t="shared" si="0"/>
        <v>244862</v>
      </c>
      <c r="M56" s="198">
        <f t="shared" si="1"/>
        <v>239964.76</v>
      </c>
      <c r="N56" s="188"/>
    </row>
    <row r="57" spans="1:14" x14ac:dyDescent="0.2">
      <c r="A57" s="140" t="s">
        <v>199</v>
      </c>
      <c r="B57" s="150">
        <v>0</v>
      </c>
      <c r="C57" s="150">
        <v>0</v>
      </c>
      <c r="D57" s="150" t="s">
        <v>310</v>
      </c>
      <c r="E57" s="150">
        <v>1</v>
      </c>
      <c r="F57" s="150">
        <v>2</v>
      </c>
      <c r="G57" s="150" t="s">
        <v>106</v>
      </c>
      <c r="H57" s="200">
        <v>2009</v>
      </c>
      <c r="I57" s="200" t="s">
        <v>291</v>
      </c>
      <c r="J57" s="201">
        <v>0.74</v>
      </c>
      <c r="K57" s="184">
        <v>2957626</v>
      </c>
      <c r="L57" s="184">
        <f t="shared" si="0"/>
        <v>2957626</v>
      </c>
      <c r="M57" s="198">
        <f t="shared" si="1"/>
        <v>2188643.2399999998</v>
      </c>
      <c r="N57" s="188" t="s">
        <v>573</v>
      </c>
    </row>
    <row r="58" spans="1:14" x14ac:dyDescent="0.2">
      <c r="A58" s="140" t="s">
        <v>199</v>
      </c>
      <c r="B58" s="150">
        <v>1</v>
      </c>
      <c r="C58" s="150">
        <v>1</v>
      </c>
      <c r="D58" s="150" t="s">
        <v>310</v>
      </c>
      <c r="E58" s="150">
        <v>1</v>
      </c>
      <c r="F58" s="150">
        <v>2</v>
      </c>
      <c r="G58" s="150" t="s">
        <v>107</v>
      </c>
      <c r="H58" s="200">
        <v>2014</v>
      </c>
      <c r="I58" s="200" t="s">
        <v>625</v>
      </c>
      <c r="J58" s="573">
        <v>0.96</v>
      </c>
      <c r="K58" s="184">
        <v>2124818</v>
      </c>
      <c r="L58" s="184">
        <f t="shared" si="0"/>
        <v>2124818</v>
      </c>
      <c r="M58" s="198">
        <f t="shared" si="1"/>
        <v>2039825.28</v>
      </c>
      <c r="N58" s="188" t="s">
        <v>573</v>
      </c>
    </row>
    <row r="59" spans="1:14" x14ac:dyDescent="0.2">
      <c r="A59" s="140" t="s">
        <v>199</v>
      </c>
      <c r="B59" s="150">
        <v>0</v>
      </c>
      <c r="C59" s="150">
        <v>0</v>
      </c>
      <c r="D59" s="150" t="s">
        <v>315</v>
      </c>
      <c r="E59" s="150">
        <v>1</v>
      </c>
      <c r="G59" s="150" t="s">
        <v>114</v>
      </c>
      <c r="H59" s="199"/>
      <c r="I59" s="199"/>
      <c r="J59" s="199"/>
      <c r="K59" s="184">
        <v>92170</v>
      </c>
      <c r="L59" s="184" t="str">
        <f t="shared" si="0"/>
        <v>-</v>
      </c>
      <c r="M59" s="198" t="str">
        <f t="shared" si="1"/>
        <v>-</v>
      </c>
      <c r="N59" s="188"/>
    </row>
    <row r="60" spans="1:14" x14ac:dyDescent="0.2">
      <c r="A60" s="140" t="s">
        <v>199</v>
      </c>
      <c r="B60" s="150">
        <v>1</v>
      </c>
      <c r="C60" s="150">
        <v>1</v>
      </c>
      <c r="D60" s="150" t="s">
        <v>310</v>
      </c>
      <c r="E60" s="150">
        <v>1</v>
      </c>
      <c r="F60" s="150">
        <v>2</v>
      </c>
      <c r="G60" s="150" t="s">
        <v>121</v>
      </c>
      <c r="H60" s="200">
        <v>2011</v>
      </c>
      <c r="I60" s="200">
        <v>2011</v>
      </c>
      <c r="J60" s="201">
        <v>0.91</v>
      </c>
      <c r="K60" s="184">
        <v>3489467</v>
      </c>
      <c r="L60" s="184">
        <f t="shared" si="0"/>
        <v>3489467</v>
      </c>
      <c r="M60" s="198">
        <f t="shared" si="1"/>
        <v>3175414.97</v>
      </c>
      <c r="N60" s="188" t="s">
        <v>573</v>
      </c>
    </row>
    <row r="61" spans="1:14" x14ac:dyDescent="0.2">
      <c r="A61" s="140" t="s">
        <v>199</v>
      </c>
      <c r="B61" s="150">
        <v>1</v>
      </c>
      <c r="C61" s="150">
        <v>1</v>
      </c>
      <c r="D61" s="150" t="s">
        <v>315</v>
      </c>
      <c r="E61" s="150">
        <v>1</v>
      </c>
      <c r="G61" s="150" t="s">
        <v>123</v>
      </c>
      <c r="H61" s="200">
        <v>2007</v>
      </c>
      <c r="I61" s="200" t="s">
        <v>293</v>
      </c>
      <c r="J61" s="201"/>
      <c r="K61" s="184">
        <v>270918</v>
      </c>
      <c r="L61" s="184" t="str">
        <f t="shared" si="0"/>
        <v>-</v>
      </c>
      <c r="M61" s="198" t="str">
        <f t="shared" si="1"/>
        <v>-</v>
      </c>
      <c r="N61" s="188" t="s">
        <v>567</v>
      </c>
    </row>
    <row r="62" spans="1:14" x14ac:dyDescent="0.2">
      <c r="A62" s="140" t="s">
        <v>199</v>
      </c>
      <c r="B62" s="150">
        <v>1</v>
      </c>
      <c r="C62" s="150">
        <v>1</v>
      </c>
      <c r="D62" s="150" t="s">
        <v>310</v>
      </c>
      <c r="E62" s="150">
        <v>1</v>
      </c>
      <c r="F62" s="150">
        <v>2</v>
      </c>
      <c r="G62" s="150" t="s">
        <v>149</v>
      </c>
      <c r="H62" s="200">
        <v>2010</v>
      </c>
      <c r="I62" s="200">
        <v>2010</v>
      </c>
      <c r="J62" s="201">
        <v>0.91</v>
      </c>
      <c r="K62" s="184">
        <v>1487384</v>
      </c>
      <c r="L62" s="184">
        <f t="shared" si="0"/>
        <v>1487384</v>
      </c>
      <c r="M62" s="198">
        <f t="shared" si="1"/>
        <v>1353519.44</v>
      </c>
      <c r="N62" s="188" t="s">
        <v>573</v>
      </c>
    </row>
    <row r="63" spans="1:14" x14ac:dyDescent="0.2">
      <c r="A63" s="140" t="s">
        <v>199</v>
      </c>
      <c r="B63" s="150">
        <v>0</v>
      </c>
      <c r="C63" s="150">
        <v>0</v>
      </c>
      <c r="D63" s="150" t="s">
        <v>315</v>
      </c>
      <c r="E63" s="150">
        <v>1</v>
      </c>
      <c r="G63" s="150" t="s">
        <v>159</v>
      </c>
      <c r="H63" s="199"/>
      <c r="I63" s="199"/>
      <c r="J63" s="199"/>
      <c r="K63" s="184">
        <v>6775</v>
      </c>
      <c r="L63" s="184" t="str">
        <f t="shared" si="0"/>
        <v>-</v>
      </c>
      <c r="M63" s="198" t="str">
        <f t="shared" si="1"/>
        <v>-</v>
      </c>
      <c r="N63" s="188"/>
    </row>
    <row r="64" spans="1:14" x14ac:dyDescent="0.2">
      <c r="A64" s="140" t="s">
        <v>199</v>
      </c>
      <c r="B64" s="150">
        <v>0</v>
      </c>
      <c r="C64" s="150">
        <v>0</v>
      </c>
      <c r="D64" s="150" t="s">
        <v>310</v>
      </c>
      <c r="E64" s="150">
        <v>1</v>
      </c>
      <c r="F64" s="150">
        <v>2</v>
      </c>
      <c r="G64" s="150" t="s">
        <v>165</v>
      </c>
      <c r="H64" s="200">
        <v>2006</v>
      </c>
      <c r="I64" s="200">
        <v>2006</v>
      </c>
      <c r="J64" s="201"/>
      <c r="K64" s="184">
        <v>1405019</v>
      </c>
      <c r="L64" s="184" t="str">
        <f t="shared" si="0"/>
        <v>-</v>
      </c>
      <c r="M64" s="198" t="str">
        <f t="shared" si="1"/>
        <v>-</v>
      </c>
      <c r="N64" s="188" t="s">
        <v>567</v>
      </c>
    </row>
    <row r="65" spans="1:14" x14ac:dyDescent="0.2">
      <c r="A65" s="140" t="s">
        <v>199</v>
      </c>
      <c r="B65" s="150">
        <v>1</v>
      </c>
      <c r="C65" s="150">
        <v>1</v>
      </c>
      <c r="D65" s="150" t="s">
        <v>315</v>
      </c>
      <c r="E65" s="150">
        <v>1</v>
      </c>
      <c r="G65" s="150" t="s">
        <v>166</v>
      </c>
      <c r="H65" s="200">
        <v>2008</v>
      </c>
      <c r="I65" s="200">
        <v>2008</v>
      </c>
      <c r="J65" s="201"/>
      <c r="K65" s="184">
        <v>4879257</v>
      </c>
      <c r="L65" s="184" t="str">
        <f t="shared" si="0"/>
        <v>-</v>
      </c>
      <c r="M65" s="198" t="str">
        <f t="shared" si="1"/>
        <v>-</v>
      </c>
      <c r="N65" s="188" t="s">
        <v>577</v>
      </c>
    </row>
    <row r="66" spans="1:14" x14ac:dyDescent="0.2">
      <c r="A66" s="140" t="s">
        <v>199</v>
      </c>
      <c r="B66" s="150">
        <v>0</v>
      </c>
      <c r="C66" s="150">
        <v>1</v>
      </c>
      <c r="D66" s="150" t="s">
        <v>335</v>
      </c>
      <c r="E66" s="150">
        <v>1</v>
      </c>
      <c r="F66" s="150">
        <v>2</v>
      </c>
      <c r="G66" s="150" t="s">
        <v>245</v>
      </c>
      <c r="H66" s="200">
        <v>2010</v>
      </c>
      <c r="I66" s="200">
        <v>2010</v>
      </c>
      <c r="J66" s="201">
        <v>0.78</v>
      </c>
      <c r="K66" s="184">
        <v>1451301</v>
      </c>
      <c r="L66" s="184">
        <f t="shared" si="0"/>
        <v>1451301</v>
      </c>
      <c r="M66" s="198">
        <f t="shared" si="1"/>
        <v>1132014.78</v>
      </c>
      <c r="N66" s="188" t="s">
        <v>573</v>
      </c>
    </row>
    <row r="67" spans="1:14" x14ac:dyDescent="0.2">
      <c r="A67" s="140" t="s">
        <v>199</v>
      </c>
      <c r="B67" s="150">
        <v>1</v>
      </c>
      <c r="C67" s="150">
        <v>1</v>
      </c>
      <c r="D67" s="150" t="s">
        <v>335</v>
      </c>
      <c r="E67" s="150">
        <v>1</v>
      </c>
      <c r="G67" s="150" t="s">
        <v>170</v>
      </c>
      <c r="H67" s="200">
        <v>2010</v>
      </c>
      <c r="I67" s="200">
        <v>2010</v>
      </c>
      <c r="J67" s="201">
        <v>0.99</v>
      </c>
      <c r="K67" s="184">
        <v>147068</v>
      </c>
      <c r="L67" s="184">
        <f t="shared" ref="L67:L130" si="2">IF(ISBLANK(J67), "-", (K67))</f>
        <v>147068</v>
      </c>
      <c r="M67" s="198">
        <f t="shared" si="1"/>
        <v>145597.32</v>
      </c>
      <c r="N67" s="188" t="s">
        <v>573</v>
      </c>
    </row>
    <row r="68" spans="1:14" x14ac:dyDescent="0.2">
      <c r="A68" s="140" t="s">
        <v>199</v>
      </c>
      <c r="B68" s="150">
        <v>1</v>
      </c>
      <c r="C68" s="150">
        <v>1</v>
      </c>
      <c r="D68" s="150" t="s">
        <v>310</v>
      </c>
      <c r="E68" s="150">
        <v>1</v>
      </c>
      <c r="F68" s="150">
        <v>2</v>
      </c>
      <c r="G68" s="150" t="s">
        <v>185</v>
      </c>
      <c r="H68" s="200">
        <v>2011</v>
      </c>
      <c r="I68" s="200">
        <v>2011</v>
      </c>
      <c r="J68" s="201">
        <v>0.87</v>
      </c>
      <c r="K68" s="184">
        <v>5215944</v>
      </c>
      <c r="L68" s="184">
        <f t="shared" si="2"/>
        <v>5215944</v>
      </c>
      <c r="M68" s="198">
        <f t="shared" si="1"/>
        <v>4537871.28</v>
      </c>
      <c r="N68" s="188" t="s">
        <v>573</v>
      </c>
    </row>
    <row r="69" spans="1:14" x14ac:dyDescent="0.2">
      <c r="A69" s="140" t="s">
        <v>199</v>
      </c>
      <c r="B69" s="150">
        <v>1</v>
      </c>
      <c r="C69" s="150">
        <v>1</v>
      </c>
      <c r="D69" s="150" t="s">
        <v>310</v>
      </c>
      <c r="E69" s="150">
        <v>1</v>
      </c>
      <c r="F69" s="150">
        <v>2</v>
      </c>
      <c r="G69" s="150" t="s">
        <v>189</v>
      </c>
      <c r="H69" s="200">
        <v>2012</v>
      </c>
      <c r="I69" s="200" t="s">
        <v>569</v>
      </c>
      <c r="J69" s="201">
        <v>0.95</v>
      </c>
      <c r="K69" s="184">
        <v>6289616</v>
      </c>
      <c r="L69" s="184">
        <f t="shared" si="2"/>
        <v>6289616</v>
      </c>
      <c r="M69" s="198">
        <f t="shared" si="1"/>
        <v>5975135.1999999993</v>
      </c>
      <c r="N69" s="188" t="s">
        <v>573</v>
      </c>
    </row>
    <row r="70" spans="1:14" x14ac:dyDescent="0.2">
      <c r="A70" s="140" t="s">
        <v>199</v>
      </c>
      <c r="B70" s="150">
        <v>1</v>
      </c>
      <c r="C70" s="150">
        <v>1</v>
      </c>
      <c r="D70" s="150" t="s">
        <v>335</v>
      </c>
      <c r="E70" s="150">
        <v>1</v>
      </c>
      <c r="F70" s="150">
        <v>2</v>
      </c>
      <c r="G70" s="150" t="s">
        <v>197</v>
      </c>
      <c r="H70" s="200">
        <v>2009</v>
      </c>
      <c r="I70" s="200">
        <v>2009</v>
      </c>
      <c r="J70" s="201">
        <v>0.92</v>
      </c>
      <c r="K70" s="184">
        <v>1959627</v>
      </c>
      <c r="L70" s="184">
        <f t="shared" si="2"/>
        <v>1959627</v>
      </c>
      <c r="M70" s="198">
        <f t="shared" ref="M70:M133" si="3">IF(ISBLANK(J70), "-", ((J70)*K70))</f>
        <v>1802856.84</v>
      </c>
      <c r="N70" s="188"/>
    </row>
    <row r="71" spans="1:14" x14ac:dyDescent="0.2">
      <c r="A71" s="140" t="s">
        <v>199</v>
      </c>
      <c r="B71" s="150">
        <v>1</v>
      </c>
      <c r="C71" s="150">
        <v>1</v>
      </c>
      <c r="D71" s="150" t="s">
        <v>310</v>
      </c>
      <c r="E71" s="150">
        <v>1</v>
      </c>
      <c r="G71" s="150" t="s">
        <v>198</v>
      </c>
      <c r="H71" s="200">
        <v>2014</v>
      </c>
      <c r="I71" s="200" t="s">
        <v>625</v>
      </c>
      <c r="J71" s="573">
        <v>0.94</v>
      </c>
      <c r="K71" s="184">
        <v>1720619</v>
      </c>
      <c r="L71" s="184">
        <f t="shared" si="2"/>
        <v>1720619</v>
      </c>
      <c r="M71" s="198">
        <f t="shared" si="3"/>
        <v>1617381.8599999999</v>
      </c>
      <c r="N71" s="188" t="s">
        <v>573</v>
      </c>
    </row>
    <row r="72" spans="1:14" x14ac:dyDescent="0.2">
      <c r="A72" s="140" t="s">
        <v>320</v>
      </c>
      <c r="B72" s="150">
        <v>0</v>
      </c>
      <c r="C72" s="150">
        <v>0</v>
      </c>
      <c r="D72" s="150" t="s">
        <v>322</v>
      </c>
      <c r="G72" s="150" t="s">
        <v>8</v>
      </c>
      <c r="H72" s="199"/>
      <c r="I72" s="199"/>
      <c r="J72" s="199"/>
      <c r="K72" s="184"/>
      <c r="L72" s="184" t="str">
        <f t="shared" si="2"/>
        <v>-</v>
      </c>
      <c r="M72" s="198" t="str">
        <f t="shared" si="3"/>
        <v>-</v>
      </c>
      <c r="N72" s="188"/>
    </row>
    <row r="73" spans="1:14" x14ac:dyDescent="0.2">
      <c r="A73" s="140" t="s">
        <v>320</v>
      </c>
      <c r="B73" s="150">
        <v>0</v>
      </c>
      <c r="C73" s="150">
        <v>0</v>
      </c>
      <c r="D73" s="150" t="s">
        <v>339</v>
      </c>
      <c r="G73" s="150" t="s">
        <v>13</v>
      </c>
      <c r="H73" s="199"/>
      <c r="I73" s="199"/>
      <c r="J73" s="199"/>
      <c r="K73" s="184">
        <v>1433593</v>
      </c>
      <c r="L73" s="184" t="str">
        <f t="shared" si="2"/>
        <v>-</v>
      </c>
      <c r="M73" s="198" t="str">
        <f t="shared" si="3"/>
        <v>-</v>
      </c>
      <c r="N73" s="188"/>
    </row>
    <row r="74" spans="1:14" x14ac:dyDescent="0.2">
      <c r="A74" s="140" t="s">
        <v>320</v>
      </c>
      <c r="B74" s="150">
        <v>0</v>
      </c>
      <c r="C74" s="150">
        <v>0</v>
      </c>
      <c r="D74" s="150" t="s">
        <v>339</v>
      </c>
      <c r="G74" s="150" t="s">
        <v>14</v>
      </c>
      <c r="H74" s="199"/>
      <c r="I74" s="199"/>
      <c r="J74" s="199"/>
      <c r="K74" s="184">
        <v>416814</v>
      </c>
      <c r="L74" s="184" t="str">
        <f t="shared" si="2"/>
        <v>-</v>
      </c>
      <c r="M74" s="198" t="str">
        <f t="shared" si="3"/>
        <v>-</v>
      </c>
      <c r="N74" s="188"/>
    </row>
    <row r="75" spans="1:14" x14ac:dyDescent="0.2">
      <c r="A75" s="140" t="s">
        <v>320</v>
      </c>
      <c r="B75" s="150">
        <v>0</v>
      </c>
      <c r="C75" s="150">
        <v>0</v>
      </c>
      <c r="D75" s="150" t="s">
        <v>339</v>
      </c>
      <c r="G75" s="150" t="s">
        <v>21</v>
      </c>
      <c r="H75" s="199"/>
      <c r="I75" s="199"/>
      <c r="J75" s="199"/>
      <c r="K75" s="184">
        <v>602804</v>
      </c>
      <c r="L75" s="184" t="str">
        <f t="shared" si="2"/>
        <v>-</v>
      </c>
      <c r="M75" s="198" t="str">
        <f t="shared" si="3"/>
        <v>-</v>
      </c>
      <c r="N75" s="188"/>
    </row>
    <row r="76" spans="1:14" x14ac:dyDescent="0.2">
      <c r="A76" s="140" t="s">
        <v>320</v>
      </c>
      <c r="B76" s="150">
        <v>0</v>
      </c>
      <c r="C76" s="150">
        <v>0</v>
      </c>
      <c r="D76" s="150" t="s">
        <v>339</v>
      </c>
      <c r="G76" s="150" t="s">
        <v>35</v>
      </c>
      <c r="H76" s="199"/>
      <c r="I76" s="199"/>
      <c r="J76" s="199"/>
      <c r="K76" s="184">
        <v>1898924</v>
      </c>
      <c r="L76" s="184" t="str">
        <f t="shared" si="2"/>
        <v>-</v>
      </c>
      <c r="M76" s="198" t="str">
        <f t="shared" si="3"/>
        <v>-</v>
      </c>
      <c r="N76" s="188"/>
    </row>
    <row r="77" spans="1:14" x14ac:dyDescent="0.2">
      <c r="A77" s="140" t="s">
        <v>320</v>
      </c>
      <c r="B77" s="150">
        <v>0</v>
      </c>
      <c r="C77" s="150">
        <v>0</v>
      </c>
      <c r="E77" s="150">
        <v>1</v>
      </c>
      <c r="G77" s="150" t="s">
        <v>43</v>
      </c>
      <c r="H77" s="199"/>
      <c r="I77" s="199"/>
      <c r="J77" s="199"/>
      <c r="K77" s="184"/>
      <c r="L77" s="184" t="str">
        <f t="shared" si="2"/>
        <v>-</v>
      </c>
      <c r="M77" s="198" t="str">
        <f t="shared" si="3"/>
        <v>-</v>
      </c>
      <c r="N77" s="188"/>
    </row>
    <row r="78" spans="1:14" x14ac:dyDescent="0.2">
      <c r="A78" s="140" t="s">
        <v>320</v>
      </c>
      <c r="B78" s="150">
        <v>0</v>
      </c>
      <c r="C78" s="150">
        <v>0</v>
      </c>
      <c r="D78" s="150" t="s">
        <v>322</v>
      </c>
      <c r="E78" s="150">
        <v>1</v>
      </c>
      <c r="G78" s="150" t="s">
        <v>48</v>
      </c>
      <c r="H78" s="199"/>
      <c r="I78" s="199"/>
      <c r="J78" s="199"/>
      <c r="K78" s="184">
        <v>64092</v>
      </c>
      <c r="L78" s="184" t="str">
        <f t="shared" si="2"/>
        <v>-</v>
      </c>
      <c r="M78" s="198" t="str">
        <f t="shared" si="3"/>
        <v>-</v>
      </c>
      <c r="N78" s="188"/>
    </row>
    <row r="79" spans="1:14" x14ac:dyDescent="0.2">
      <c r="A79" s="140" t="s">
        <v>320</v>
      </c>
      <c r="B79" s="150">
        <v>0</v>
      </c>
      <c r="C79" s="150">
        <v>0</v>
      </c>
      <c r="D79" s="150" t="s">
        <v>339</v>
      </c>
      <c r="G79" s="150" t="s">
        <v>49</v>
      </c>
      <c r="H79" s="199"/>
      <c r="I79" s="199"/>
      <c r="J79" s="199"/>
      <c r="K79" s="184">
        <v>460280</v>
      </c>
      <c r="L79" s="184" t="str">
        <f t="shared" si="2"/>
        <v>-</v>
      </c>
      <c r="M79" s="198" t="str">
        <f t="shared" si="3"/>
        <v>-</v>
      </c>
      <c r="N79" s="188"/>
    </row>
    <row r="80" spans="1:14" x14ac:dyDescent="0.2">
      <c r="A80" s="140" t="s">
        <v>320</v>
      </c>
      <c r="B80" s="150">
        <v>0</v>
      </c>
      <c r="C80" s="150">
        <v>0</v>
      </c>
      <c r="D80" s="150" t="s">
        <v>339</v>
      </c>
      <c r="G80" s="150" t="s">
        <v>52</v>
      </c>
      <c r="H80" s="199"/>
      <c r="I80" s="199"/>
      <c r="J80" s="199"/>
      <c r="K80" s="184">
        <v>333476</v>
      </c>
      <c r="L80" s="184" t="str">
        <f t="shared" si="2"/>
        <v>-</v>
      </c>
      <c r="M80" s="198" t="str">
        <f t="shared" si="3"/>
        <v>-</v>
      </c>
      <c r="N80" s="188"/>
    </row>
    <row r="81" spans="1:14" x14ac:dyDescent="0.2">
      <c r="A81" s="140" t="s">
        <v>320</v>
      </c>
      <c r="B81" s="150">
        <v>0</v>
      </c>
      <c r="C81" s="150">
        <v>0</v>
      </c>
      <c r="D81" s="150" t="s">
        <v>339</v>
      </c>
      <c r="G81" s="150" t="s">
        <v>61</v>
      </c>
      <c r="H81" s="199"/>
      <c r="I81" s="199"/>
      <c r="J81" s="199"/>
      <c r="K81" s="184">
        <v>63406</v>
      </c>
      <c r="L81" s="184" t="str">
        <f t="shared" si="2"/>
        <v>-</v>
      </c>
      <c r="M81" s="198" t="str">
        <f t="shared" si="3"/>
        <v>-</v>
      </c>
      <c r="N81" s="188"/>
    </row>
    <row r="82" spans="1:14" x14ac:dyDescent="0.2">
      <c r="A82" s="140" t="s">
        <v>320</v>
      </c>
      <c r="B82" s="150">
        <v>0</v>
      </c>
      <c r="C82" s="150">
        <v>0</v>
      </c>
      <c r="D82" s="150" t="s">
        <v>339</v>
      </c>
      <c r="G82" s="150" t="s">
        <v>64</v>
      </c>
      <c r="H82" s="199"/>
      <c r="I82" s="199"/>
      <c r="J82" s="199"/>
      <c r="K82" s="184">
        <v>290211</v>
      </c>
      <c r="L82" s="184" t="str">
        <f t="shared" si="2"/>
        <v>-</v>
      </c>
      <c r="M82" s="198" t="str">
        <f t="shared" si="3"/>
        <v>-</v>
      </c>
      <c r="N82" s="188"/>
    </row>
    <row r="83" spans="1:14" x14ac:dyDescent="0.2">
      <c r="A83" s="140" t="s">
        <v>320</v>
      </c>
      <c r="B83" s="150">
        <v>0</v>
      </c>
      <c r="C83" s="150">
        <v>0</v>
      </c>
      <c r="D83" s="150" t="s">
        <v>339</v>
      </c>
      <c r="G83" s="150" t="s">
        <v>65</v>
      </c>
      <c r="H83" s="199"/>
      <c r="I83" s="199"/>
      <c r="J83" s="199"/>
      <c r="K83" s="184">
        <v>3872162</v>
      </c>
      <c r="L83" s="184" t="str">
        <f t="shared" si="2"/>
        <v>-</v>
      </c>
      <c r="M83" s="198" t="str">
        <f t="shared" si="3"/>
        <v>-</v>
      </c>
      <c r="N83" s="188"/>
    </row>
    <row r="84" spans="1:14" x14ac:dyDescent="0.2">
      <c r="A84" s="140" t="s">
        <v>320</v>
      </c>
      <c r="B84" s="150">
        <v>0</v>
      </c>
      <c r="C84" s="150">
        <v>0</v>
      </c>
      <c r="D84" s="150" t="s">
        <v>339</v>
      </c>
      <c r="G84" s="150" t="s">
        <v>69</v>
      </c>
      <c r="H84" s="199"/>
      <c r="I84" s="199"/>
      <c r="J84" s="199"/>
      <c r="K84" s="184">
        <v>3749245</v>
      </c>
      <c r="L84" s="184" t="str">
        <f t="shared" si="2"/>
        <v>-</v>
      </c>
      <c r="M84" s="198" t="str">
        <f t="shared" si="3"/>
        <v>-</v>
      </c>
      <c r="N84" s="188"/>
    </row>
    <row r="85" spans="1:14" x14ac:dyDescent="0.2">
      <c r="A85" s="140" t="s">
        <v>320</v>
      </c>
      <c r="B85" s="150">
        <v>0</v>
      </c>
      <c r="C85" s="150">
        <v>0</v>
      </c>
      <c r="D85" s="150" t="s">
        <v>339</v>
      </c>
      <c r="G85" s="150" t="s">
        <v>71</v>
      </c>
      <c r="H85" s="199"/>
      <c r="I85" s="199"/>
      <c r="J85" s="199"/>
      <c r="K85" s="184">
        <v>517209</v>
      </c>
      <c r="L85" s="184" t="str">
        <f t="shared" si="2"/>
        <v>-</v>
      </c>
      <c r="M85" s="198" t="str">
        <f t="shared" si="3"/>
        <v>-</v>
      </c>
      <c r="N85" s="188"/>
    </row>
    <row r="86" spans="1:14" x14ac:dyDescent="0.2">
      <c r="A86" s="140" t="s">
        <v>320</v>
      </c>
      <c r="B86" s="150">
        <v>0</v>
      </c>
      <c r="C86" s="150">
        <v>0</v>
      </c>
      <c r="D86" s="150" t="s">
        <v>315</v>
      </c>
      <c r="G86" s="150" t="s">
        <v>80</v>
      </c>
      <c r="H86" s="199"/>
      <c r="I86" s="199"/>
      <c r="J86" s="199"/>
      <c r="K86" s="184">
        <v>480304</v>
      </c>
      <c r="L86" s="184" t="str">
        <f t="shared" si="2"/>
        <v>-</v>
      </c>
      <c r="M86" s="198" t="str">
        <f t="shared" si="3"/>
        <v>-</v>
      </c>
      <c r="N86" s="188"/>
    </row>
    <row r="87" spans="1:14" x14ac:dyDescent="0.2">
      <c r="A87" s="140" t="s">
        <v>320</v>
      </c>
      <c r="B87" s="150">
        <v>0</v>
      </c>
      <c r="C87" s="150">
        <v>0</v>
      </c>
      <c r="D87" s="150" t="s">
        <v>339</v>
      </c>
      <c r="G87" s="150" t="s">
        <v>81</v>
      </c>
      <c r="H87" s="199"/>
      <c r="I87" s="199"/>
      <c r="J87" s="199"/>
      <c r="K87" s="184">
        <v>21411</v>
      </c>
      <c r="L87" s="184" t="str">
        <f t="shared" si="2"/>
        <v>-</v>
      </c>
      <c r="M87" s="198" t="str">
        <f t="shared" si="3"/>
        <v>-</v>
      </c>
      <c r="N87" s="188"/>
    </row>
    <row r="88" spans="1:14" x14ac:dyDescent="0.2">
      <c r="A88" s="140" t="s">
        <v>320</v>
      </c>
      <c r="B88" s="150">
        <v>0</v>
      </c>
      <c r="C88" s="150">
        <v>0</v>
      </c>
      <c r="D88" s="150" t="s">
        <v>339</v>
      </c>
      <c r="G88" s="150" t="s">
        <v>86</v>
      </c>
      <c r="H88" s="199"/>
      <c r="I88" s="199"/>
      <c r="J88" s="199"/>
      <c r="K88" s="184">
        <v>305833</v>
      </c>
      <c r="L88" s="184" t="str">
        <f t="shared" si="2"/>
        <v>-</v>
      </c>
      <c r="M88" s="198" t="str">
        <f t="shared" si="3"/>
        <v>-</v>
      </c>
      <c r="N88" s="188"/>
    </row>
    <row r="89" spans="1:14" x14ac:dyDescent="0.2">
      <c r="A89" s="140" t="s">
        <v>320</v>
      </c>
      <c r="B89" s="150">
        <v>0</v>
      </c>
      <c r="C89" s="150">
        <v>0</v>
      </c>
      <c r="D89" s="150" t="s">
        <v>339</v>
      </c>
      <c r="E89" s="150">
        <v>1</v>
      </c>
      <c r="G89" s="150" t="s">
        <v>87</v>
      </c>
      <c r="H89" s="199"/>
      <c r="I89" s="199"/>
      <c r="J89" s="199"/>
      <c r="K89" s="184">
        <v>657880</v>
      </c>
      <c r="L89" s="184" t="str">
        <f t="shared" si="2"/>
        <v>-</v>
      </c>
      <c r="M89" s="198" t="str">
        <f t="shared" si="3"/>
        <v>-</v>
      </c>
      <c r="N89" s="188"/>
    </row>
    <row r="90" spans="1:14" x14ac:dyDescent="0.2">
      <c r="A90" s="140" t="s">
        <v>320</v>
      </c>
      <c r="B90" s="150">
        <v>0</v>
      </c>
      <c r="C90" s="150">
        <v>0</v>
      </c>
      <c r="D90" s="150" t="s">
        <v>339</v>
      </c>
      <c r="G90" s="150" t="s">
        <v>88</v>
      </c>
      <c r="H90" s="199"/>
      <c r="I90" s="199"/>
      <c r="J90" s="199"/>
      <c r="K90" s="184">
        <v>2845627</v>
      </c>
      <c r="L90" s="184" t="str">
        <f t="shared" si="2"/>
        <v>-</v>
      </c>
      <c r="M90" s="198" t="str">
        <f t="shared" si="3"/>
        <v>-</v>
      </c>
      <c r="N90" s="188"/>
    </row>
    <row r="91" spans="1:14" x14ac:dyDescent="0.2">
      <c r="A91" s="140" t="s">
        <v>320</v>
      </c>
      <c r="B91" s="150">
        <v>0</v>
      </c>
      <c r="C91" s="150">
        <v>0</v>
      </c>
      <c r="D91" s="150" t="s">
        <v>339</v>
      </c>
      <c r="G91" s="150" t="s">
        <v>90</v>
      </c>
      <c r="H91" s="199"/>
      <c r="I91" s="199"/>
      <c r="J91" s="199"/>
      <c r="K91" s="184">
        <v>5669429</v>
      </c>
      <c r="L91" s="184" t="str">
        <f t="shared" si="2"/>
        <v>-</v>
      </c>
      <c r="M91" s="198" t="str">
        <f t="shared" si="3"/>
        <v>-</v>
      </c>
      <c r="N91" s="188"/>
    </row>
    <row r="92" spans="1:14" x14ac:dyDescent="0.2">
      <c r="A92" s="140" t="s">
        <v>320</v>
      </c>
      <c r="B92" s="150">
        <v>0</v>
      </c>
      <c r="C92" s="150">
        <v>0</v>
      </c>
      <c r="D92" s="150" t="s">
        <v>322</v>
      </c>
      <c r="G92" s="150" t="s">
        <v>98</v>
      </c>
      <c r="H92" s="199"/>
      <c r="I92" s="199"/>
      <c r="J92" s="199"/>
      <c r="K92" s="184">
        <v>92600</v>
      </c>
      <c r="L92" s="184" t="str">
        <f t="shared" si="2"/>
        <v>-</v>
      </c>
      <c r="M92" s="198" t="str">
        <f t="shared" si="3"/>
        <v>-</v>
      </c>
      <c r="N92" s="188"/>
    </row>
    <row r="93" spans="1:14" x14ac:dyDescent="0.2">
      <c r="A93" s="140" t="s">
        <v>320</v>
      </c>
      <c r="B93" s="150">
        <v>0</v>
      </c>
      <c r="C93" s="150">
        <v>0</v>
      </c>
      <c r="D93" s="150" t="s">
        <v>322</v>
      </c>
      <c r="G93" s="150" t="s">
        <v>103</v>
      </c>
      <c r="H93" s="199"/>
      <c r="I93" s="199"/>
      <c r="J93" s="199"/>
      <c r="K93" s="184"/>
      <c r="L93" s="184" t="str">
        <f t="shared" si="2"/>
        <v>-</v>
      </c>
      <c r="M93" s="198" t="str">
        <f t="shared" si="3"/>
        <v>-</v>
      </c>
      <c r="N93" s="188"/>
    </row>
    <row r="94" spans="1:14" x14ac:dyDescent="0.2">
      <c r="A94" s="140" t="s">
        <v>320</v>
      </c>
      <c r="B94" s="150">
        <v>0</v>
      </c>
      <c r="C94" s="150">
        <v>0</v>
      </c>
      <c r="D94" s="150" t="s">
        <v>322</v>
      </c>
      <c r="G94" s="150" t="s">
        <v>104</v>
      </c>
      <c r="H94" s="199"/>
      <c r="I94" s="199"/>
      <c r="J94" s="199"/>
      <c r="K94" s="184">
        <v>141199</v>
      </c>
      <c r="L94" s="184" t="str">
        <f t="shared" si="2"/>
        <v>-</v>
      </c>
      <c r="M94" s="198" t="str">
        <f t="shared" si="3"/>
        <v>-</v>
      </c>
      <c r="N94" s="188"/>
    </row>
    <row r="95" spans="1:14" x14ac:dyDescent="0.2">
      <c r="A95" s="140" t="s">
        <v>320</v>
      </c>
      <c r="B95" s="150">
        <v>0</v>
      </c>
      <c r="C95" s="150">
        <v>0</v>
      </c>
      <c r="D95" s="150" t="s">
        <v>339</v>
      </c>
      <c r="G95" s="150" t="s">
        <v>105</v>
      </c>
      <c r="H95" s="199"/>
      <c r="I95" s="199"/>
      <c r="J95" s="199"/>
      <c r="K95" s="184">
        <v>31741</v>
      </c>
      <c r="L95" s="184" t="str">
        <f t="shared" si="2"/>
        <v>-</v>
      </c>
      <c r="M95" s="198" t="str">
        <f t="shared" si="3"/>
        <v>-</v>
      </c>
      <c r="N95" s="188"/>
    </row>
    <row r="96" spans="1:14" x14ac:dyDescent="0.2">
      <c r="A96" s="140" t="s">
        <v>320</v>
      </c>
      <c r="B96" s="150">
        <v>0</v>
      </c>
      <c r="C96" s="150">
        <v>0</v>
      </c>
      <c r="D96" s="150" t="s">
        <v>322</v>
      </c>
      <c r="G96" s="150" t="s">
        <v>111</v>
      </c>
      <c r="H96" s="199"/>
      <c r="I96" s="199"/>
      <c r="J96" s="199"/>
      <c r="K96" s="184">
        <v>21480</v>
      </c>
      <c r="L96" s="184" t="str">
        <f t="shared" si="2"/>
        <v>-</v>
      </c>
      <c r="M96" s="198" t="str">
        <f t="shared" si="3"/>
        <v>-</v>
      </c>
      <c r="N96" s="188"/>
    </row>
    <row r="97" spans="1:14" x14ac:dyDescent="0.2">
      <c r="A97" s="140" t="s">
        <v>320</v>
      </c>
      <c r="B97" s="150">
        <v>0</v>
      </c>
      <c r="C97" s="150">
        <v>0</v>
      </c>
      <c r="D97" s="150" t="s">
        <v>322</v>
      </c>
      <c r="G97" s="150" t="s">
        <v>117</v>
      </c>
      <c r="H97" s="199"/>
      <c r="I97" s="199"/>
      <c r="J97" s="199"/>
      <c r="K97" s="184"/>
      <c r="L97" s="184" t="str">
        <f t="shared" si="2"/>
        <v>-</v>
      </c>
      <c r="M97" s="198" t="str">
        <f t="shared" si="3"/>
        <v>-</v>
      </c>
      <c r="N97" s="188"/>
    </row>
    <row r="98" spans="1:14" x14ac:dyDescent="0.2">
      <c r="A98" s="140" t="s">
        <v>320</v>
      </c>
      <c r="B98" s="150">
        <v>0</v>
      </c>
      <c r="C98" s="150">
        <v>0</v>
      </c>
      <c r="D98" s="150" t="s">
        <v>339</v>
      </c>
      <c r="G98" s="150" t="s">
        <v>126</v>
      </c>
      <c r="H98" s="199"/>
      <c r="I98" s="199"/>
      <c r="J98" s="199"/>
      <c r="K98" s="184">
        <v>1011793</v>
      </c>
      <c r="L98" s="184" t="str">
        <f t="shared" si="2"/>
        <v>-</v>
      </c>
      <c r="M98" s="198" t="str">
        <f t="shared" si="3"/>
        <v>-</v>
      </c>
      <c r="N98" s="188"/>
    </row>
    <row r="99" spans="1:14" x14ac:dyDescent="0.2">
      <c r="A99" s="140" t="s">
        <v>320</v>
      </c>
      <c r="B99" s="150">
        <v>0</v>
      </c>
      <c r="C99" s="150">
        <v>0</v>
      </c>
      <c r="D99" s="150" t="s">
        <v>339</v>
      </c>
      <c r="G99" s="150" t="s">
        <v>127</v>
      </c>
      <c r="H99" s="199"/>
      <c r="I99" s="199"/>
      <c r="J99" s="199"/>
      <c r="K99" s="184">
        <v>290253</v>
      </c>
      <c r="L99" s="184" t="str">
        <f t="shared" si="2"/>
        <v>-</v>
      </c>
      <c r="M99" s="198" t="str">
        <f t="shared" si="3"/>
        <v>-</v>
      </c>
      <c r="N99" s="188"/>
    </row>
    <row r="100" spans="1:14" x14ac:dyDescent="0.2">
      <c r="A100" s="140" t="s">
        <v>320</v>
      </c>
      <c r="B100" s="150">
        <v>0</v>
      </c>
      <c r="C100" s="150">
        <v>0</v>
      </c>
      <c r="E100" s="150">
        <v>1</v>
      </c>
      <c r="G100" s="150" t="s">
        <v>131</v>
      </c>
      <c r="H100" s="199"/>
      <c r="I100" s="199"/>
      <c r="J100" s="199"/>
      <c r="K100" s="184"/>
      <c r="L100" s="184" t="str">
        <f t="shared" si="2"/>
        <v>-</v>
      </c>
      <c r="M100" s="198" t="str">
        <f t="shared" si="3"/>
        <v>-</v>
      </c>
      <c r="N100" s="188"/>
    </row>
    <row r="101" spans="1:14" x14ac:dyDescent="0.2">
      <c r="A101" s="140" t="s">
        <v>320</v>
      </c>
      <c r="B101" s="150">
        <v>0</v>
      </c>
      <c r="C101" s="150">
        <v>0</v>
      </c>
      <c r="D101" s="150" t="s">
        <v>339</v>
      </c>
      <c r="G101" s="150" t="s">
        <v>132</v>
      </c>
      <c r="H101" s="199"/>
      <c r="I101" s="199"/>
      <c r="J101" s="199"/>
      <c r="K101" s="184">
        <v>309023</v>
      </c>
      <c r="L101" s="184" t="str">
        <f t="shared" si="2"/>
        <v>-</v>
      </c>
      <c r="M101" s="198" t="str">
        <f t="shared" si="3"/>
        <v>-</v>
      </c>
      <c r="N101" s="188"/>
    </row>
    <row r="102" spans="1:14" x14ac:dyDescent="0.2">
      <c r="A102" s="140" t="s">
        <v>320</v>
      </c>
      <c r="B102" s="150">
        <v>0</v>
      </c>
      <c r="C102" s="150">
        <v>0</v>
      </c>
      <c r="D102" s="150" t="s">
        <v>335</v>
      </c>
      <c r="E102" s="150">
        <v>1</v>
      </c>
      <c r="G102" s="150" t="s">
        <v>136</v>
      </c>
      <c r="H102" s="199"/>
      <c r="I102" s="199"/>
      <c r="J102" s="199"/>
      <c r="K102" s="184">
        <v>551348</v>
      </c>
      <c r="L102" s="184" t="str">
        <f t="shared" si="2"/>
        <v>-</v>
      </c>
      <c r="M102" s="198" t="str">
        <f t="shared" si="3"/>
        <v>-</v>
      </c>
      <c r="N102" s="188"/>
    </row>
    <row r="103" spans="1:14" x14ac:dyDescent="0.2">
      <c r="A103" s="140" t="s">
        <v>320</v>
      </c>
      <c r="B103" s="150">
        <v>0</v>
      </c>
      <c r="C103" s="150">
        <v>0</v>
      </c>
      <c r="D103" s="150" t="s">
        <v>339</v>
      </c>
      <c r="G103" s="150" t="s">
        <v>142</v>
      </c>
      <c r="H103" s="199"/>
      <c r="I103" s="199"/>
      <c r="J103" s="199"/>
      <c r="K103" s="184">
        <v>1773178</v>
      </c>
      <c r="L103" s="184" t="str">
        <f t="shared" si="2"/>
        <v>-</v>
      </c>
      <c r="M103" s="198" t="str">
        <f t="shared" si="3"/>
        <v>-</v>
      </c>
      <c r="N103" s="188"/>
    </row>
    <row r="104" spans="1:14" x14ac:dyDescent="0.2">
      <c r="A104" s="140" t="s">
        <v>320</v>
      </c>
      <c r="B104" s="150">
        <v>0</v>
      </c>
      <c r="C104" s="150">
        <v>0</v>
      </c>
      <c r="D104" s="150" t="s">
        <v>339</v>
      </c>
      <c r="G104" s="150" t="s">
        <v>143</v>
      </c>
      <c r="H104" s="199"/>
      <c r="I104" s="199"/>
      <c r="J104" s="199"/>
      <c r="K104" s="184">
        <v>553989</v>
      </c>
      <c r="L104" s="184" t="str">
        <f t="shared" si="2"/>
        <v>-</v>
      </c>
      <c r="M104" s="198" t="str">
        <f t="shared" si="3"/>
        <v>-</v>
      </c>
      <c r="N104" s="188"/>
    </row>
    <row r="105" spans="1:14" x14ac:dyDescent="0.2">
      <c r="A105" s="140" t="s">
        <v>320</v>
      </c>
      <c r="B105" s="150">
        <v>0</v>
      </c>
      <c r="C105" s="150">
        <v>0</v>
      </c>
      <c r="D105" s="150" t="s">
        <v>322</v>
      </c>
      <c r="G105" s="150" t="s">
        <v>154</v>
      </c>
      <c r="H105" s="199"/>
      <c r="I105" s="199"/>
      <c r="J105" s="199"/>
      <c r="K105" s="184"/>
      <c r="L105" s="184" t="str">
        <f t="shared" si="2"/>
        <v>-</v>
      </c>
      <c r="M105" s="198" t="str">
        <f t="shared" si="3"/>
        <v>-</v>
      </c>
      <c r="N105" s="188"/>
    </row>
    <row r="106" spans="1:14" x14ac:dyDescent="0.2">
      <c r="A106" s="140" t="s">
        <v>320</v>
      </c>
      <c r="B106" s="150">
        <v>0</v>
      </c>
      <c r="C106" s="150">
        <v>0</v>
      </c>
      <c r="D106" s="150" t="s">
        <v>339</v>
      </c>
      <c r="G106" s="150" t="s">
        <v>162</v>
      </c>
      <c r="H106" s="199"/>
      <c r="I106" s="199"/>
      <c r="J106" s="199"/>
      <c r="K106" s="184">
        <v>257596</v>
      </c>
      <c r="L106" s="184" t="str">
        <f t="shared" si="2"/>
        <v>-</v>
      </c>
      <c r="M106" s="198" t="str">
        <f t="shared" si="3"/>
        <v>-</v>
      </c>
      <c r="N106" s="188"/>
    </row>
    <row r="107" spans="1:14" x14ac:dyDescent="0.2">
      <c r="A107" s="140" t="s">
        <v>320</v>
      </c>
      <c r="B107" s="150">
        <v>0</v>
      </c>
      <c r="C107" s="150">
        <v>0</v>
      </c>
      <c r="D107" s="150" t="s">
        <v>339</v>
      </c>
      <c r="G107" s="150" t="s">
        <v>163</v>
      </c>
      <c r="H107" s="199"/>
      <c r="I107" s="199"/>
      <c r="J107" s="199"/>
      <c r="K107" s="184">
        <v>90231</v>
      </c>
      <c r="L107" s="184" t="str">
        <f t="shared" si="2"/>
        <v>-</v>
      </c>
      <c r="M107" s="198" t="str">
        <f t="shared" si="3"/>
        <v>-</v>
      </c>
      <c r="N107" s="188"/>
    </row>
    <row r="108" spans="1:14" x14ac:dyDescent="0.2">
      <c r="A108" s="140" t="s">
        <v>320</v>
      </c>
      <c r="B108" s="150">
        <v>0</v>
      </c>
      <c r="C108" s="150">
        <v>0</v>
      </c>
      <c r="D108" s="150" t="s">
        <v>339</v>
      </c>
      <c r="G108" s="150" t="s">
        <v>167</v>
      </c>
      <c r="H108" s="199"/>
      <c r="I108" s="199"/>
      <c r="J108" s="199"/>
      <c r="K108" s="184">
        <v>2254852</v>
      </c>
      <c r="L108" s="184" t="str">
        <f t="shared" si="2"/>
        <v>-</v>
      </c>
      <c r="M108" s="198" t="str">
        <f t="shared" si="3"/>
        <v>-</v>
      </c>
      <c r="N108" s="188"/>
    </row>
    <row r="109" spans="1:14" x14ac:dyDescent="0.2">
      <c r="A109" s="140" t="s">
        <v>320</v>
      </c>
      <c r="B109" s="150">
        <v>0</v>
      </c>
      <c r="C109" s="150">
        <v>0</v>
      </c>
      <c r="D109" s="150" t="s">
        <v>339</v>
      </c>
      <c r="G109" s="150" t="s">
        <v>171</v>
      </c>
      <c r="H109" s="199"/>
      <c r="I109" s="199"/>
      <c r="J109" s="199"/>
      <c r="K109" s="184">
        <v>512059</v>
      </c>
      <c r="L109" s="184" t="str">
        <f t="shared" si="2"/>
        <v>-</v>
      </c>
      <c r="M109" s="198" t="str">
        <f t="shared" si="3"/>
        <v>-</v>
      </c>
      <c r="N109" s="188"/>
    </row>
    <row r="110" spans="1:14" x14ac:dyDescent="0.2">
      <c r="A110" s="140" t="s">
        <v>320</v>
      </c>
      <c r="B110" s="150">
        <v>0</v>
      </c>
      <c r="C110" s="150">
        <v>0</v>
      </c>
      <c r="D110" s="150" t="s">
        <v>339</v>
      </c>
      <c r="G110" s="150" t="s">
        <v>172</v>
      </c>
      <c r="H110" s="199"/>
      <c r="I110" s="199"/>
      <c r="J110" s="199"/>
      <c r="K110" s="184">
        <v>398052</v>
      </c>
      <c r="L110" s="184" t="str">
        <f t="shared" si="2"/>
        <v>-</v>
      </c>
      <c r="M110" s="198" t="str">
        <f t="shared" si="3"/>
        <v>-</v>
      </c>
      <c r="N110" s="188"/>
    </row>
    <row r="111" spans="1:14" x14ac:dyDescent="0.2">
      <c r="A111" s="140" t="s">
        <v>320</v>
      </c>
      <c r="B111" s="150">
        <v>0</v>
      </c>
      <c r="C111" s="150">
        <v>0</v>
      </c>
      <c r="D111" s="150" t="s">
        <v>339</v>
      </c>
      <c r="G111" s="150" t="s">
        <v>188</v>
      </c>
      <c r="H111" s="199"/>
      <c r="I111" s="199"/>
      <c r="J111" s="199"/>
      <c r="K111" s="184">
        <v>3430057</v>
      </c>
      <c r="L111" s="184" t="str">
        <f t="shared" si="2"/>
        <v>-</v>
      </c>
      <c r="M111" s="198" t="str">
        <f t="shared" si="3"/>
        <v>-</v>
      </c>
      <c r="N111" s="188"/>
    </row>
    <row r="112" spans="1:14" x14ac:dyDescent="0.2">
      <c r="A112" s="140" t="s">
        <v>320</v>
      </c>
      <c r="B112" s="150">
        <v>0</v>
      </c>
      <c r="C112" s="150">
        <v>0</v>
      </c>
      <c r="D112" s="150" t="s">
        <v>339</v>
      </c>
      <c r="G112" s="150" t="s">
        <v>190</v>
      </c>
      <c r="H112" s="199"/>
      <c r="I112" s="199"/>
      <c r="J112" s="199"/>
      <c r="K112" s="184">
        <v>21062523</v>
      </c>
      <c r="L112" s="184" t="str">
        <f t="shared" si="2"/>
        <v>-</v>
      </c>
      <c r="M112" s="198" t="str">
        <f t="shared" si="3"/>
        <v>-</v>
      </c>
      <c r="N112" s="188"/>
    </row>
    <row r="113" spans="1:14" x14ac:dyDescent="0.2">
      <c r="A113" s="140" t="s">
        <v>326</v>
      </c>
      <c r="B113" s="150">
        <v>0</v>
      </c>
      <c r="C113" s="150">
        <v>0</v>
      </c>
      <c r="D113" s="150" t="s">
        <v>322</v>
      </c>
      <c r="E113" s="150">
        <v>1</v>
      </c>
      <c r="G113" s="150" t="s">
        <v>10</v>
      </c>
      <c r="H113" s="199"/>
      <c r="I113" s="199"/>
      <c r="J113" s="199"/>
      <c r="K113" s="184">
        <v>7698</v>
      </c>
      <c r="L113" s="184" t="str">
        <f t="shared" si="2"/>
        <v>-</v>
      </c>
      <c r="M113" s="198" t="str">
        <f t="shared" si="3"/>
        <v>-</v>
      </c>
      <c r="N113" s="188"/>
    </row>
    <row r="114" spans="1:14" x14ac:dyDescent="0.2">
      <c r="A114" s="140" t="s">
        <v>326</v>
      </c>
      <c r="B114" s="150">
        <v>0</v>
      </c>
      <c r="C114" s="150">
        <v>0</v>
      </c>
      <c r="D114" s="150" t="s">
        <v>315</v>
      </c>
      <c r="E114" s="150">
        <v>1</v>
      </c>
      <c r="G114" s="150" t="s">
        <v>11</v>
      </c>
      <c r="H114" s="199"/>
      <c r="I114" s="199"/>
      <c r="J114" s="199"/>
      <c r="K114" s="184">
        <v>3277804</v>
      </c>
      <c r="L114" s="184" t="str">
        <f t="shared" si="2"/>
        <v>-</v>
      </c>
      <c r="M114" s="198" t="str">
        <f t="shared" si="3"/>
        <v>-</v>
      </c>
      <c r="N114" s="188"/>
    </row>
    <row r="115" spans="1:14" x14ac:dyDescent="0.2">
      <c r="A115" s="140" t="s">
        <v>326</v>
      </c>
      <c r="B115" s="150">
        <v>0</v>
      </c>
      <c r="C115" s="150">
        <v>0</v>
      </c>
      <c r="D115" s="150" t="s">
        <v>322</v>
      </c>
      <c r="E115" s="150">
        <v>1</v>
      </c>
      <c r="G115" s="150" t="s">
        <v>16</v>
      </c>
      <c r="H115" s="199"/>
      <c r="I115" s="199"/>
      <c r="J115" s="199"/>
      <c r="K115" s="184">
        <v>25500</v>
      </c>
      <c r="L115" s="184" t="str">
        <f t="shared" si="2"/>
        <v>-</v>
      </c>
      <c r="M115" s="198" t="str">
        <f t="shared" si="3"/>
        <v>-</v>
      </c>
      <c r="N115" s="188"/>
    </row>
    <row r="116" spans="1:14" x14ac:dyDescent="0.2">
      <c r="A116" s="140" t="s">
        <v>326</v>
      </c>
      <c r="B116" s="150">
        <v>0</v>
      </c>
      <c r="C116" s="150">
        <v>0</v>
      </c>
      <c r="D116" s="150" t="s">
        <v>322</v>
      </c>
      <c r="E116" s="150">
        <v>1</v>
      </c>
      <c r="G116" s="150" t="s">
        <v>19</v>
      </c>
      <c r="H116" s="199"/>
      <c r="I116" s="199"/>
      <c r="J116" s="199"/>
      <c r="K116" s="184">
        <v>17844</v>
      </c>
      <c r="L116" s="184" t="str">
        <f t="shared" si="2"/>
        <v>-</v>
      </c>
      <c r="M116" s="198" t="str">
        <f t="shared" si="3"/>
        <v>-</v>
      </c>
      <c r="N116" s="188"/>
    </row>
    <row r="117" spans="1:14" x14ac:dyDescent="0.2">
      <c r="A117" s="140" t="s">
        <v>326</v>
      </c>
      <c r="B117" s="150">
        <v>0</v>
      </c>
      <c r="C117" s="150">
        <v>0</v>
      </c>
      <c r="D117" s="150" t="s">
        <v>315</v>
      </c>
      <c r="E117" s="150">
        <v>1</v>
      </c>
      <c r="G117" s="150" t="s">
        <v>22</v>
      </c>
      <c r="H117" s="199"/>
      <c r="I117" s="199"/>
      <c r="J117" s="199"/>
      <c r="K117" s="184">
        <v>36749</v>
      </c>
      <c r="L117" s="184" t="str">
        <f t="shared" si="2"/>
        <v>-</v>
      </c>
      <c r="M117" s="198" t="str">
        <f t="shared" si="3"/>
        <v>-</v>
      </c>
      <c r="N117" s="188"/>
    </row>
    <row r="118" spans="1:14" x14ac:dyDescent="0.2">
      <c r="A118" s="140" t="s">
        <v>326</v>
      </c>
      <c r="B118" s="150">
        <v>0</v>
      </c>
      <c r="C118" s="150">
        <v>0</v>
      </c>
      <c r="D118" s="150" t="s">
        <v>335</v>
      </c>
      <c r="E118" s="150">
        <v>1</v>
      </c>
      <c r="G118" s="150" t="s">
        <v>25</v>
      </c>
      <c r="H118" s="199"/>
      <c r="I118" s="199"/>
      <c r="J118" s="199"/>
      <c r="K118" s="184">
        <v>1209662</v>
      </c>
      <c r="L118" s="184" t="str">
        <f t="shared" si="2"/>
        <v>-</v>
      </c>
      <c r="M118" s="198" t="str">
        <f t="shared" si="3"/>
        <v>-</v>
      </c>
      <c r="N118" s="188"/>
    </row>
    <row r="119" spans="1:14" x14ac:dyDescent="0.2">
      <c r="A119" s="140" t="s">
        <v>326</v>
      </c>
      <c r="B119" s="150">
        <v>1</v>
      </c>
      <c r="C119" s="150">
        <v>0</v>
      </c>
      <c r="D119" s="150" t="s">
        <v>315</v>
      </c>
      <c r="E119" s="150">
        <v>1</v>
      </c>
      <c r="G119" s="150" t="s">
        <v>28</v>
      </c>
      <c r="H119" s="199"/>
      <c r="I119" s="199"/>
      <c r="J119" s="199"/>
      <c r="K119" s="184">
        <v>17409610</v>
      </c>
      <c r="L119" s="184" t="str">
        <f t="shared" si="2"/>
        <v>-</v>
      </c>
      <c r="M119" s="198" t="str">
        <f t="shared" si="3"/>
        <v>-</v>
      </c>
      <c r="N119" s="188"/>
    </row>
    <row r="120" spans="1:14" x14ac:dyDescent="0.2">
      <c r="A120" s="140" t="s">
        <v>326</v>
      </c>
      <c r="B120" s="150">
        <v>0</v>
      </c>
      <c r="C120" s="150">
        <v>0</v>
      </c>
      <c r="D120" s="150" t="s">
        <v>339</v>
      </c>
      <c r="E120" s="150">
        <v>1</v>
      </c>
      <c r="G120" s="150" t="s">
        <v>38</v>
      </c>
      <c r="H120" s="199"/>
      <c r="I120" s="199"/>
      <c r="J120" s="199"/>
      <c r="K120" s="184">
        <v>1252861</v>
      </c>
      <c r="L120" s="184" t="str">
        <f t="shared" si="2"/>
        <v>-</v>
      </c>
      <c r="M120" s="198" t="str">
        <f t="shared" si="3"/>
        <v>-</v>
      </c>
      <c r="N120" s="188"/>
    </row>
    <row r="121" spans="1:14" x14ac:dyDescent="0.2">
      <c r="A121" s="140" t="s">
        <v>326</v>
      </c>
      <c r="B121" s="150">
        <v>0</v>
      </c>
      <c r="C121" s="150">
        <v>0</v>
      </c>
      <c r="D121" s="150" t="s">
        <v>315</v>
      </c>
      <c r="E121" s="150">
        <v>1</v>
      </c>
      <c r="G121" s="150" t="s">
        <v>40</v>
      </c>
      <c r="H121" s="199"/>
      <c r="I121" s="199"/>
      <c r="J121" s="199"/>
      <c r="K121" s="184">
        <v>4410581</v>
      </c>
      <c r="L121" s="184" t="str">
        <f t="shared" si="2"/>
        <v>-</v>
      </c>
      <c r="M121" s="198" t="str">
        <f t="shared" si="3"/>
        <v>-</v>
      </c>
      <c r="N121" s="188"/>
    </row>
    <row r="122" spans="1:14" x14ac:dyDescent="0.2">
      <c r="A122" s="140" t="s">
        <v>326</v>
      </c>
      <c r="B122" s="150">
        <v>0</v>
      </c>
      <c r="C122" s="150">
        <v>0</v>
      </c>
      <c r="D122" s="150" t="s">
        <v>315</v>
      </c>
      <c r="E122" s="150">
        <v>1</v>
      </c>
      <c r="G122" s="150" t="s">
        <v>44</v>
      </c>
      <c r="H122" s="199"/>
      <c r="I122" s="199"/>
      <c r="J122" s="199"/>
      <c r="K122" s="184">
        <v>401385</v>
      </c>
      <c r="L122" s="184" t="str">
        <f t="shared" si="2"/>
        <v>-</v>
      </c>
      <c r="M122" s="198" t="str">
        <f t="shared" si="3"/>
        <v>-</v>
      </c>
      <c r="N122" s="188"/>
    </row>
    <row r="123" spans="1:14" x14ac:dyDescent="0.2">
      <c r="A123" s="140" t="s">
        <v>326</v>
      </c>
      <c r="B123" s="150">
        <v>0</v>
      </c>
      <c r="C123" s="150">
        <v>0</v>
      </c>
      <c r="D123" s="150" t="s">
        <v>315</v>
      </c>
      <c r="E123" s="150">
        <v>1</v>
      </c>
      <c r="G123" s="150" t="s">
        <v>47</v>
      </c>
      <c r="H123" s="199"/>
      <c r="I123" s="199"/>
      <c r="J123" s="199"/>
      <c r="K123" s="184">
        <v>677400</v>
      </c>
      <c r="L123" s="184" t="str">
        <f t="shared" si="2"/>
        <v>-</v>
      </c>
      <c r="M123" s="198" t="str">
        <f t="shared" si="3"/>
        <v>-</v>
      </c>
      <c r="N123" s="188"/>
    </row>
    <row r="124" spans="1:14" x14ac:dyDescent="0.2">
      <c r="A124" s="140" t="s">
        <v>326</v>
      </c>
      <c r="B124" s="150">
        <v>0</v>
      </c>
      <c r="C124" s="150">
        <v>0</v>
      </c>
      <c r="D124" s="150" t="s">
        <v>315</v>
      </c>
      <c r="E124" s="150">
        <v>1</v>
      </c>
      <c r="G124" s="150" t="s">
        <v>54</v>
      </c>
      <c r="H124" s="199"/>
      <c r="I124" s="199"/>
      <c r="J124" s="199"/>
      <c r="K124" s="184"/>
      <c r="L124" s="184" t="str">
        <f t="shared" si="2"/>
        <v>-</v>
      </c>
      <c r="M124" s="198" t="str">
        <f t="shared" si="3"/>
        <v>-</v>
      </c>
      <c r="N124" s="188"/>
    </row>
    <row r="125" spans="1:14" x14ac:dyDescent="0.2">
      <c r="A125" s="140" t="s">
        <v>326</v>
      </c>
      <c r="B125" s="150">
        <v>0</v>
      </c>
      <c r="C125" s="150">
        <v>0</v>
      </c>
      <c r="D125" s="150" t="s">
        <v>315</v>
      </c>
      <c r="E125" s="150">
        <v>1</v>
      </c>
      <c r="G125" s="150" t="s">
        <v>55</v>
      </c>
      <c r="H125" s="200">
        <v>2013</v>
      </c>
      <c r="I125" s="200">
        <v>2013</v>
      </c>
      <c r="J125" s="573">
        <v>0.81</v>
      </c>
      <c r="K125" s="184">
        <v>1028919</v>
      </c>
      <c r="L125" s="184">
        <f t="shared" si="2"/>
        <v>1028919</v>
      </c>
      <c r="M125" s="198">
        <f t="shared" si="3"/>
        <v>833424.39</v>
      </c>
      <c r="N125" s="188" t="s">
        <v>567</v>
      </c>
    </row>
    <row r="126" spans="1:14" x14ac:dyDescent="0.2">
      <c r="A126" s="140" t="s">
        <v>326</v>
      </c>
      <c r="B126" s="150">
        <v>0</v>
      </c>
      <c r="C126" s="150">
        <v>0</v>
      </c>
      <c r="D126" s="150" t="s">
        <v>315</v>
      </c>
      <c r="E126" s="150">
        <v>1</v>
      </c>
      <c r="G126" s="150" t="s">
        <v>56</v>
      </c>
      <c r="H126" s="199"/>
      <c r="I126" s="199"/>
      <c r="J126" s="199"/>
      <c r="K126" s="184">
        <v>1546306</v>
      </c>
      <c r="L126" s="184" t="str">
        <f t="shared" si="2"/>
        <v>-</v>
      </c>
      <c r="M126" s="198" t="str">
        <f t="shared" si="3"/>
        <v>-</v>
      </c>
      <c r="N126" s="188"/>
    </row>
    <row r="127" spans="1:14" x14ac:dyDescent="0.2">
      <c r="A127" s="140" t="s">
        <v>326</v>
      </c>
      <c r="B127" s="150">
        <v>0</v>
      </c>
      <c r="C127" s="150">
        <v>0</v>
      </c>
      <c r="D127" s="150" t="s">
        <v>335</v>
      </c>
      <c r="E127" s="150">
        <v>1</v>
      </c>
      <c r="G127" s="150" t="s">
        <v>58</v>
      </c>
      <c r="H127" s="199"/>
      <c r="I127" s="199"/>
      <c r="J127" s="199"/>
      <c r="K127" s="184">
        <v>638054</v>
      </c>
      <c r="L127" s="184" t="str">
        <f t="shared" si="2"/>
        <v>-</v>
      </c>
      <c r="M127" s="198" t="str">
        <f t="shared" si="3"/>
        <v>-</v>
      </c>
      <c r="N127" s="188"/>
    </row>
    <row r="128" spans="1:14" x14ac:dyDescent="0.2">
      <c r="A128" s="140" t="s">
        <v>326</v>
      </c>
      <c r="B128" s="150">
        <v>0</v>
      </c>
      <c r="C128" s="150">
        <v>0</v>
      </c>
      <c r="D128" s="150" t="s">
        <v>315</v>
      </c>
      <c r="E128" s="150">
        <v>1</v>
      </c>
      <c r="G128" s="150" t="s">
        <v>72</v>
      </c>
      <c r="H128" s="199"/>
      <c r="I128" s="199"/>
      <c r="J128" s="199"/>
      <c r="K128" s="184">
        <v>9016</v>
      </c>
      <c r="L128" s="184" t="str">
        <f t="shared" si="2"/>
        <v>-</v>
      </c>
      <c r="M128" s="198" t="str">
        <f t="shared" si="3"/>
        <v>-</v>
      </c>
      <c r="N128" s="188"/>
    </row>
    <row r="129" spans="1:14" x14ac:dyDescent="0.2">
      <c r="A129" s="140" t="s">
        <v>326</v>
      </c>
      <c r="B129" s="150">
        <v>0</v>
      </c>
      <c r="C129" s="150">
        <v>0</v>
      </c>
      <c r="D129" s="150" t="s">
        <v>335</v>
      </c>
      <c r="E129" s="150">
        <v>1</v>
      </c>
      <c r="G129" s="150" t="s">
        <v>73</v>
      </c>
      <c r="H129" s="199"/>
      <c r="I129" s="199"/>
      <c r="J129" s="199"/>
      <c r="K129" s="184">
        <v>1951499</v>
      </c>
      <c r="L129" s="184" t="str">
        <f t="shared" si="2"/>
        <v>-</v>
      </c>
      <c r="M129" s="198" t="str">
        <f t="shared" si="3"/>
        <v>-</v>
      </c>
      <c r="N129" s="188"/>
    </row>
    <row r="130" spans="1:14" x14ac:dyDescent="0.2">
      <c r="A130" s="140" t="s">
        <v>326</v>
      </c>
      <c r="B130" s="150">
        <v>0</v>
      </c>
      <c r="C130" s="150">
        <v>0</v>
      </c>
      <c r="D130" s="150" t="s">
        <v>335</v>
      </c>
      <c r="E130" s="150">
        <v>1</v>
      </c>
      <c r="G130" s="150" t="s">
        <v>76</v>
      </c>
      <c r="H130" s="199"/>
      <c r="I130" s="199"/>
      <c r="J130" s="199"/>
      <c r="K130" s="184">
        <v>103533</v>
      </c>
      <c r="L130" s="184" t="str">
        <f t="shared" si="2"/>
        <v>-</v>
      </c>
      <c r="M130" s="198" t="str">
        <f t="shared" si="3"/>
        <v>-</v>
      </c>
      <c r="N130" s="188"/>
    </row>
    <row r="131" spans="1:14" x14ac:dyDescent="0.2">
      <c r="A131" s="140" t="s">
        <v>326</v>
      </c>
      <c r="B131" s="150">
        <v>1</v>
      </c>
      <c r="C131" s="150">
        <v>0</v>
      </c>
      <c r="D131" s="150" t="s">
        <v>310</v>
      </c>
      <c r="E131" s="150">
        <v>1</v>
      </c>
      <c r="F131" s="150">
        <v>2</v>
      </c>
      <c r="G131" s="150" t="s">
        <v>77</v>
      </c>
      <c r="H131" s="200">
        <v>2012</v>
      </c>
      <c r="I131" s="200">
        <v>2012</v>
      </c>
      <c r="J131" s="201">
        <v>0.96</v>
      </c>
      <c r="K131" s="184">
        <v>1160526</v>
      </c>
      <c r="L131" s="184">
        <f t="shared" ref="L131:L194" si="4">IF(ISBLANK(J131), "-", (K131))</f>
        <v>1160526</v>
      </c>
      <c r="M131" s="198">
        <f t="shared" si="3"/>
        <v>1114104.96</v>
      </c>
      <c r="N131" s="188" t="s">
        <v>573</v>
      </c>
    </row>
    <row r="132" spans="1:14" x14ac:dyDescent="0.2">
      <c r="A132" s="140" t="s">
        <v>326</v>
      </c>
      <c r="B132" s="150">
        <v>0</v>
      </c>
      <c r="C132" s="150">
        <v>0</v>
      </c>
      <c r="D132" s="150" t="s">
        <v>335</v>
      </c>
      <c r="E132" s="150">
        <v>1</v>
      </c>
      <c r="G132" s="150" t="s">
        <v>79</v>
      </c>
      <c r="H132" s="200">
        <v>2012</v>
      </c>
      <c r="I132" s="200" t="s">
        <v>569</v>
      </c>
      <c r="J132" s="201">
        <v>0.91</v>
      </c>
      <c r="K132" s="184">
        <v>915516</v>
      </c>
      <c r="L132" s="184">
        <f t="shared" si="4"/>
        <v>915516</v>
      </c>
      <c r="M132" s="198">
        <f t="shared" si="3"/>
        <v>833119.56</v>
      </c>
      <c r="N132" s="188" t="s">
        <v>574</v>
      </c>
    </row>
    <row r="133" spans="1:14" x14ac:dyDescent="0.2">
      <c r="A133" s="140" t="s">
        <v>326</v>
      </c>
      <c r="B133" s="150">
        <v>0</v>
      </c>
      <c r="C133" s="150">
        <v>0</v>
      </c>
      <c r="D133" s="150" t="s">
        <v>315</v>
      </c>
      <c r="E133" s="150">
        <v>1</v>
      </c>
      <c r="G133" s="150" t="s">
        <v>89</v>
      </c>
      <c r="H133" s="199"/>
      <c r="I133" s="199"/>
      <c r="J133" s="199"/>
      <c r="K133" s="184">
        <v>257583</v>
      </c>
      <c r="L133" s="184" t="str">
        <f t="shared" si="4"/>
        <v>-</v>
      </c>
      <c r="M133" s="198" t="str">
        <f t="shared" si="3"/>
        <v>-</v>
      </c>
      <c r="N133" s="188"/>
    </row>
    <row r="134" spans="1:14" x14ac:dyDescent="0.2">
      <c r="A134" s="140" t="s">
        <v>326</v>
      </c>
      <c r="B134" s="150">
        <v>0</v>
      </c>
      <c r="C134" s="150">
        <v>0</v>
      </c>
      <c r="D134" s="150" t="s">
        <v>315</v>
      </c>
      <c r="E134" s="150">
        <v>1</v>
      </c>
      <c r="G134" s="150" t="s">
        <v>115</v>
      </c>
      <c r="H134" s="199"/>
      <c r="I134" s="199"/>
      <c r="J134" s="199"/>
      <c r="K134" s="184">
        <v>11837221</v>
      </c>
      <c r="L134" s="184" t="str">
        <f t="shared" si="4"/>
        <v>-</v>
      </c>
      <c r="M134" s="198" t="str">
        <f t="shared" ref="M134:M197" si="5">IF(ISBLANK(J134), "-", ((J134)*K134))</f>
        <v>-</v>
      </c>
      <c r="N134" s="188"/>
    </row>
    <row r="135" spans="1:14" x14ac:dyDescent="0.2">
      <c r="A135" s="140" t="s">
        <v>326</v>
      </c>
      <c r="B135" s="150">
        <v>0</v>
      </c>
      <c r="C135" s="150">
        <v>0</v>
      </c>
      <c r="D135" s="150" t="s">
        <v>335</v>
      </c>
      <c r="E135" s="150">
        <v>1</v>
      </c>
      <c r="G135" s="150" t="s">
        <v>128</v>
      </c>
      <c r="H135" s="199"/>
      <c r="I135" s="199"/>
      <c r="J135" s="199"/>
      <c r="K135" s="184">
        <v>645686</v>
      </c>
      <c r="L135" s="184" t="str">
        <f t="shared" si="4"/>
        <v>-</v>
      </c>
      <c r="M135" s="198" t="str">
        <f t="shared" si="5"/>
        <v>-</v>
      </c>
      <c r="N135" s="188"/>
    </row>
    <row r="136" spans="1:14" x14ac:dyDescent="0.2">
      <c r="A136" s="140" t="s">
        <v>326</v>
      </c>
      <c r="B136" s="150">
        <v>0</v>
      </c>
      <c r="C136" s="150">
        <v>0</v>
      </c>
      <c r="D136" s="150" t="s">
        <v>315</v>
      </c>
      <c r="E136" s="150">
        <v>1</v>
      </c>
      <c r="G136" s="150" t="s">
        <v>137</v>
      </c>
      <c r="H136" s="199"/>
      <c r="I136" s="199"/>
      <c r="J136" s="199"/>
      <c r="K136" s="184">
        <v>360784</v>
      </c>
      <c r="L136" s="184" t="str">
        <f t="shared" si="4"/>
        <v>-</v>
      </c>
      <c r="M136" s="198" t="str">
        <f t="shared" si="5"/>
        <v>-</v>
      </c>
      <c r="N136" s="188"/>
    </row>
    <row r="137" spans="1:14" x14ac:dyDescent="0.2">
      <c r="A137" s="140" t="s">
        <v>326</v>
      </c>
      <c r="B137" s="150">
        <v>0</v>
      </c>
      <c r="C137" s="150">
        <v>0</v>
      </c>
      <c r="D137" s="150" t="s">
        <v>335</v>
      </c>
      <c r="E137" s="150">
        <v>1</v>
      </c>
      <c r="G137" s="150" t="s">
        <v>139</v>
      </c>
      <c r="H137" s="199"/>
      <c r="I137" s="199"/>
      <c r="J137" s="199"/>
      <c r="K137" s="184">
        <v>717038</v>
      </c>
      <c r="L137" s="184" t="str">
        <f t="shared" si="4"/>
        <v>-</v>
      </c>
      <c r="M137" s="198" t="str">
        <f t="shared" si="5"/>
        <v>-</v>
      </c>
      <c r="N137" s="188"/>
    </row>
    <row r="138" spans="1:14" x14ac:dyDescent="0.2">
      <c r="A138" s="140" t="s">
        <v>326</v>
      </c>
      <c r="B138" s="150">
        <v>0</v>
      </c>
      <c r="C138" s="150">
        <v>0</v>
      </c>
      <c r="D138" s="150" t="s">
        <v>315</v>
      </c>
      <c r="E138" s="150">
        <v>1</v>
      </c>
      <c r="G138" s="150" t="s">
        <v>140</v>
      </c>
      <c r="H138" s="200">
        <v>2009</v>
      </c>
      <c r="I138" s="200">
        <v>2009</v>
      </c>
      <c r="J138" s="201">
        <v>1.0104821802935011</v>
      </c>
      <c r="K138" s="184">
        <v>2904979</v>
      </c>
      <c r="L138" s="184">
        <f t="shared" si="4"/>
        <v>2904979</v>
      </c>
      <c r="M138" s="198">
        <f t="shared" si="5"/>
        <v>2935429.5136268344</v>
      </c>
      <c r="N138" s="188" t="s">
        <v>574</v>
      </c>
    </row>
    <row r="139" spans="1:14" x14ac:dyDescent="0.2">
      <c r="A139" s="140" t="s">
        <v>326</v>
      </c>
      <c r="B139" s="150">
        <v>0</v>
      </c>
      <c r="C139" s="150">
        <v>0</v>
      </c>
      <c r="D139" s="150" t="s">
        <v>322</v>
      </c>
      <c r="E139" s="150">
        <v>1</v>
      </c>
      <c r="G139" s="150" t="s">
        <v>150</v>
      </c>
      <c r="H139" s="199"/>
      <c r="I139" s="199"/>
      <c r="J139" s="199"/>
      <c r="K139" s="184"/>
      <c r="L139" s="184" t="str">
        <f t="shared" si="4"/>
        <v>-</v>
      </c>
      <c r="M139" s="198" t="str">
        <f t="shared" si="5"/>
        <v>-</v>
      </c>
      <c r="N139" s="188"/>
    </row>
    <row r="140" spans="1:14" x14ac:dyDescent="0.2">
      <c r="A140" s="140" t="s">
        <v>326</v>
      </c>
      <c r="B140" s="150">
        <v>0</v>
      </c>
      <c r="C140" s="150">
        <v>0</v>
      </c>
      <c r="D140" s="150" t="s">
        <v>315</v>
      </c>
      <c r="E140" s="150">
        <v>1</v>
      </c>
      <c r="G140" s="150" t="s">
        <v>151</v>
      </c>
      <c r="H140" s="199"/>
      <c r="I140" s="199"/>
      <c r="J140" s="199"/>
      <c r="K140" s="184">
        <v>15105</v>
      </c>
      <c r="L140" s="184" t="str">
        <f t="shared" si="4"/>
        <v>-</v>
      </c>
      <c r="M140" s="198" t="str">
        <f t="shared" si="5"/>
        <v>-</v>
      </c>
      <c r="N140" s="188"/>
    </row>
    <row r="141" spans="1:14" x14ac:dyDescent="0.2">
      <c r="A141" s="140" t="s">
        <v>326</v>
      </c>
      <c r="B141" s="150">
        <v>0</v>
      </c>
      <c r="C141" s="150">
        <v>0</v>
      </c>
      <c r="D141" s="150" t="s">
        <v>315</v>
      </c>
      <c r="E141" s="150">
        <v>1</v>
      </c>
      <c r="G141" s="150" t="s">
        <v>152</v>
      </c>
      <c r="H141" s="199"/>
      <c r="I141" s="199"/>
      <c r="J141" s="199"/>
      <c r="K141" s="184">
        <v>9418</v>
      </c>
      <c r="L141" s="184" t="str">
        <f t="shared" si="4"/>
        <v>-</v>
      </c>
      <c r="M141" s="198" t="str">
        <f t="shared" si="5"/>
        <v>-</v>
      </c>
      <c r="N141" s="188"/>
    </row>
    <row r="142" spans="1:14" x14ac:dyDescent="0.2">
      <c r="A142" s="140" t="s">
        <v>326</v>
      </c>
      <c r="B142" s="150">
        <v>0</v>
      </c>
      <c r="C142" s="150">
        <v>0</v>
      </c>
      <c r="D142" s="150" t="s">
        <v>315</v>
      </c>
      <c r="E142" s="150">
        <v>1</v>
      </c>
      <c r="G142" s="150" t="s">
        <v>169</v>
      </c>
      <c r="H142" s="199"/>
      <c r="I142" s="199"/>
      <c r="J142" s="199"/>
      <c r="K142" s="184">
        <v>51555</v>
      </c>
      <c r="L142" s="184" t="str">
        <f t="shared" si="4"/>
        <v>-</v>
      </c>
      <c r="M142" s="198" t="str">
        <f t="shared" si="5"/>
        <v>-</v>
      </c>
      <c r="N142" s="188"/>
    </row>
    <row r="143" spans="1:14" x14ac:dyDescent="0.2">
      <c r="A143" s="140" t="s">
        <v>326</v>
      </c>
      <c r="B143" s="150">
        <v>0</v>
      </c>
      <c r="C143" s="150">
        <v>0</v>
      </c>
      <c r="D143" s="150" t="s">
        <v>322</v>
      </c>
      <c r="E143" s="150">
        <v>1</v>
      </c>
      <c r="G143" s="150" t="s">
        <v>180</v>
      </c>
      <c r="H143" s="199"/>
      <c r="I143" s="199"/>
      <c r="J143" s="199"/>
      <c r="K143" s="184">
        <v>88586</v>
      </c>
      <c r="L143" s="184" t="str">
        <f t="shared" si="4"/>
        <v>-</v>
      </c>
      <c r="M143" s="198" t="str">
        <f t="shared" si="5"/>
        <v>-</v>
      </c>
      <c r="N143" s="188"/>
    </row>
    <row r="144" spans="1:14" x14ac:dyDescent="0.2">
      <c r="A144" s="140" t="s">
        <v>326</v>
      </c>
      <c r="B144" s="150">
        <v>0</v>
      </c>
      <c r="C144" s="150">
        <v>0</v>
      </c>
      <c r="D144" s="150" t="s">
        <v>322</v>
      </c>
      <c r="E144" s="150">
        <v>1</v>
      </c>
      <c r="G144" s="150" t="s">
        <v>191</v>
      </c>
      <c r="H144" s="199"/>
      <c r="I144" s="199"/>
      <c r="J144" s="199"/>
      <c r="K144" s="184">
        <v>251561</v>
      </c>
      <c r="L144" s="184" t="str">
        <f t="shared" si="4"/>
        <v>-</v>
      </c>
      <c r="M144" s="198" t="str">
        <f t="shared" si="5"/>
        <v>-</v>
      </c>
      <c r="N144" s="188"/>
    </row>
    <row r="145" spans="1:14" x14ac:dyDescent="0.2">
      <c r="A145" s="140" t="s">
        <v>326</v>
      </c>
      <c r="B145" s="150">
        <v>0</v>
      </c>
      <c r="C145" s="150">
        <v>0</v>
      </c>
      <c r="D145" s="150" t="s">
        <v>315</v>
      </c>
      <c r="E145" s="150">
        <v>1</v>
      </c>
      <c r="G145" s="150" t="s">
        <v>194</v>
      </c>
      <c r="H145" s="199"/>
      <c r="I145" s="199"/>
      <c r="J145" s="199"/>
      <c r="K145" s="184">
        <v>2835634</v>
      </c>
      <c r="L145" s="184" t="str">
        <f t="shared" si="4"/>
        <v>-</v>
      </c>
      <c r="M145" s="198" t="str">
        <f t="shared" si="5"/>
        <v>-</v>
      </c>
      <c r="N145" s="188"/>
    </row>
    <row r="146" spans="1:14" x14ac:dyDescent="0.2">
      <c r="A146" s="140" t="s">
        <v>201</v>
      </c>
      <c r="B146" s="150">
        <v>0</v>
      </c>
      <c r="C146" s="150">
        <v>0</v>
      </c>
      <c r="D146" s="150" t="s">
        <v>315</v>
      </c>
      <c r="E146" s="150">
        <v>1</v>
      </c>
      <c r="G146" s="150" t="s">
        <v>7</v>
      </c>
      <c r="H146" s="199"/>
      <c r="I146" s="199"/>
      <c r="J146" s="199"/>
      <c r="K146" s="184">
        <v>2878604</v>
      </c>
      <c r="L146" s="184" t="str">
        <f t="shared" si="4"/>
        <v>-</v>
      </c>
      <c r="M146" s="198" t="str">
        <f t="shared" si="5"/>
        <v>-</v>
      </c>
      <c r="N146" s="188"/>
    </row>
    <row r="147" spans="1:14" x14ac:dyDescent="0.2">
      <c r="A147" s="140" t="s">
        <v>201</v>
      </c>
      <c r="B147" s="150">
        <v>0</v>
      </c>
      <c r="C147" s="150">
        <v>0</v>
      </c>
      <c r="D147" s="150" t="s">
        <v>322</v>
      </c>
      <c r="E147" s="150">
        <v>1</v>
      </c>
      <c r="G147" s="150" t="s">
        <v>17</v>
      </c>
      <c r="H147" s="199"/>
      <c r="I147" s="199"/>
      <c r="J147" s="199"/>
      <c r="K147" s="184">
        <v>84617</v>
      </c>
      <c r="L147" s="184" t="str">
        <f t="shared" si="4"/>
        <v>-</v>
      </c>
      <c r="M147" s="198" t="str">
        <f t="shared" si="5"/>
        <v>-</v>
      </c>
      <c r="N147" s="188"/>
    </row>
    <row r="148" spans="1:14" x14ac:dyDescent="0.2">
      <c r="A148" s="140" t="s">
        <v>201</v>
      </c>
      <c r="B148" s="150">
        <v>0</v>
      </c>
      <c r="C148" s="150">
        <v>0</v>
      </c>
      <c r="D148" s="150" t="s">
        <v>335</v>
      </c>
      <c r="E148" s="150">
        <v>1</v>
      </c>
      <c r="F148" s="150">
        <v>2</v>
      </c>
      <c r="G148" s="150" t="s">
        <v>53</v>
      </c>
      <c r="H148" s="199"/>
      <c r="I148" s="199"/>
      <c r="J148" s="199"/>
      <c r="K148" s="184">
        <v>89277</v>
      </c>
      <c r="L148" s="184" t="str">
        <f t="shared" si="4"/>
        <v>-</v>
      </c>
      <c r="M148" s="198" t="str">
        <f t="shared" si="5"/>
        <v>-</v>
      </c>
      <c r="N148" s="188"/>
    </row>
    <row r="149" spans="1:14" x14ac:dyDescent="0.2">
      <c r="A149" s="140" t="s">
        <v>201</v>
      </c>
      <c r="B149" s="150">
        <v>0</v>
      </c>
      <c r="C149" s="150">
        <v>0</v>
      </c>
      <c r="D149" s="150" t="s">
        <v>335</v>
      </c>
      <c r="E149" s="150">
        <v>1</v>
      </c>
      <c r="G149" s="150" t="s">
        <v>57</v>
      </c>
      <c r="H149" s="199"/>
      <c r="I149" s="199"/>
      <c r="J149" s="199"/>
      <c r="K149" s="184">
        <v>7869088</v>
      </c>
      <c r="L149" s="184" t="str">
        <f t="shared" si="4"/>
        <v>-</v>
      </c>
      <c r="M149" s="198" t="str">
        <f t="shared" si="5"/>
        <v>-</v>
      </c>
      <c r="N149" s="188"/>
    </row>
    <row r="150" spans="1:14" x14ac:dyDescent="0.2">
      <c r="A150" s="140" t="s">
        <v>201</v>
      </c>
      <c r="B150" s="150">
        <v>0</v>
      </c>
      <c r="C150" s="150">
        <v>0</v>
      </c>
      <c r="D150" s="150" t="s">
        <v>310</v>
      </c>
      <c r="E150" s="150">
        <v>1</v>
      </c>
      <c r="F150" s="150">
        <v>2</v>
      </c>
      <c r="G150" s="150" t="s">
        <v>60</v>
      </c>
      <c r="H150" s="199"/>
      <c r="I150" s="199"/>
      <c r="J150" s="199"/>
      <c r="K150" s="184">
        <v>785932</v>
      </c>
      <c r="L150" s="184" t="str">
        <f t="shared" si="4"/>
        <v>-</v>
      </c>
      <c r="M150" s="198" t="str">
        <f t="shared" si="5"/>
        <v>-</v>
      </c>
      <c r="N150" s="188"/>
    </row>
    <row r="151" spans="1:14" x14ac:dyDescent="0.2">
      <c r="A151" s="140" t="s">
        <v>201</v>
      </c>
      <c r="B151" s="150">
        <v>1</v>
      </c>
      <c r="C151" s="150">
        <v>0</v>
      </c>
      <c r="D151" s="150" t="s">
        <v>315</v>
      </c>
      <c r="E151" s="150">
        <v>1</v>
      </c>
      <c r="G151" s="150" t="s">
        <v>84</v>
      </c>
      <c r="H151" s="199"/>
      <c r="I151" s="199"/>
      <c r="J151" s="199"/>
      <c r="K151" s="184">
        <v>5394679</v>
      </c>
      <c r="L151" s="184" t="str">
        <f t="shared" si="4"/>
        <v>-</v>
      </c>
      <c r="M151" s="198" t="str">
        <f t="shared" si="5"/>
        <v>-</v>
      </c>
      <c r="N151" s="188"/>
    </row>
    <row r="152" spans="1:14" x14ac:dyDescent="0.2">
      <c r="A152" s="140" t="s">
        <v>201</v>
      </c>
      <c r="B152" s="150">
        <v>0</v>
      </c>
      <c r="C152" s="150">
        <v>0</v>
      </c>
      <c r="D152" s="150" t="s">
        <v>315</v>
      </c>
      <c r="E152" s="150">
        <v>1</v>
      </c>
      <c r="G152" s="150" t="s">
        <v>85</v>
      </c>
      <c r="H152" s="200">
        <v>2011</v>
      </c>
      <c r="I152" s="200">
        <v>2011</v>
      </c>
      <c r="J152" s="201">
        <v>0.94</v>
      </c>
      <c r="K152" s="184">
        <v>4186583</v>
      </c>
      <c r="L152" s="184">
        <f t="shared" si="4"/>
        <v>4186583</v>
      </c>
      <c r="M152" s="198">
        <f t="shared" si="5"/>
        <v>3935388.0199999996</v>
      </c>
      <c r="N152" s="188" t="s">
        <v>573</v>
      </c>
    </row>
    <row r="153" spans="1:14" x14ac:dyDescent="0.2">
      <c r="A153" s="140" t="s">
        <v>201</v>
      </c>
      <c r="B153" s="150">
        <v>0</v>
      </c>
      <c r="C153" s="150">
        <v>0</v>
      </c>
      <c r="D153" s="150" t="s">
        <v>315</v>
      </c>
      <c r="E153" s="150">
        <v>1</v>
      </c>
      <c r="G153" s="150" t="s">
        <v>91</v>
      </c>
      <c r="H153" s="200">
        <v>2012</v>
      </c>
      <c r="I153" s="200">
        <v>2012</v>
      </c>
      <c r="J153" s="201">
        <v>0.8</v>
      </c>
      <c r="K153" s="184">
        <v>712730</v>
      </c>
      <c r="L153" s="184">
        <f t="shared" si="4"/>
        <v>712730</v>
      </c>
      <c r="M153" s="198">
        <f t="shared" si="5"/>
        <v>570184</v>
      </c>
      <c r="N153" s="188" t="s">
        <v>574</v>
      </c>
    </row>
    <row r="154" spans="1:14" x14ac:dyDescent="0.2">
      <c r="A154" s="140" t="s">
        <v>201</v>
      </c>
      <c r="B154" s="150">
        <v>0</v>
      </c>
      <c r="C154" s="150">
        <v>0</v>
      </c>
      <c r="D154" s="150" t="s">
        <v>322</v>
      </c>
      <c r="E154" s="150">
        <v>1</v>
      </c>
      <c r="G154" s="150" t="s">
        <v>95</v>
      </c>
      <c r="H154" s="199"/>
      <c r="I154" s="199"/>
      <c r="J154" s="199"/>
      <c r="K154" s="184">
        <v>244071</v>
      </c>
      <c r="L154" s="184" t="str">
        <f t="shared" si="4"/>
        <v>-</v>
      </c>
      <c r="M154" s="198" t="str">
        <f t="shared" si="5"/>
        <v>-</v>
      </c>
      <c r="N154" s="188"/>
    </row>
    <row r="155" spans="1:14" x14ac:dyDescent="0.2">
      <c r="A155" s="140" t="s">
        <v>201</v>
      </c>
      <c r="B155" s="150">
        <v>0</v>
      </c>
      <c r="C155" s="150">
        <v>0</v>
      </c>
      <c r="D155" s="150" t="s">
        <v>315</v>
      </c>
      <c r="E155" s="150">
        <v>1</v>
      </c>
      <c r="G155" s="150" t="s">
        <v>99</v>
      </c>
      <c r="H155" s="199"/>
      <c r="I155" s="199"/>
      <c r="J155" s="199"/>
      <c r="K155" s="184">
        <v>372215</v>
      </c>
      <c r="L155" s="184" t="str">
        <f t="shared" si="4"/>
        <v>-</v>
      </c>
      <c r="M155" s="198" t="str">
        <f t="shared" si="5"/>
        <v>-</v>
      </c>
      <c r="N155" s="188"/>
    </row>
    <row r="156" spans="1:14" x14ac:dyDescent="0.2">
      <c r="A156" s="140" t="s">
        <v>201</v>
      </c>
      <c r="B156" s="150">
        <v>0</v>
      </c>
      <c r="C156" s="150">
        <v>0</v>
      </c>
      <c r="D156" s="150" t="s">
        <v>315</v>
      </c>
      <c r="E156" s="150">
        <v>1</v>
      </c>
      <c r="G156" s="150" t="s">
        <v>102</v>
      </c>
      <c r="H156" s="199"/>
      <c r="I156" s="199"/>
      <c r="J156" s="199"/>
      <c r="K156" s="184">
        <v>575941</v>
      </c>
      <c r="L156" s="184" t="str">
        <f t="shared" si="4"/>
        <v>-</v>
      </c>
      <c r="M156" s="198" t="str">
        <f t="shared" si="5"/>
        <v>-</v>
      </c>
      <c r="N156" s="188"/>
    </row>
    <row r="157" spans="1:14" x14ac:dyDescent="0.2">
      <c r="A157" s="140" t="s">
        <v>201</v>
      </c>
      <c r="B157" s="150">
        <v>0</v>
      </c>
      <c r="C157" s="150">
        <v>0</v>
      </c>
      <c r="D157" s="150" t="s">
        <v>335</v>
      </c>
      <c r="E157" s="150">
        <v>1</v>
      </c>
      <c r="G157" s="150" t="s">
        <v>120</v>
      </c>
      <c r="H157" s="199"/>
      <c r="I157" s="199"/>
      <c r="J157" s="199"/>
      <c r="K157" s="184">
        <v>2877438</v>
      </c>
      <c r="L157" s="184" t="str">
        <f t="shared" si="4"/>
        <v>-</v>
      </c>
      <c r="M157" s="198" t="str">
        <f t="shared" si="5"/>
        <v>-</v>
      </c>
      <c r="N157" s="188"/>
    </row>
    <row r="158" spans="1:14" x14ac:dyDescent="0.2">
      <c r="A158" s="140" t="s">
        <v>201</v>
      </c>
      <c r="B158" s="150">
        <v>0</v>
      </c>
      <c r="C158" s="150">
        <v>0</v>
      </c>
      <c r="D158" s="150" t="s">
        <v>322</v>
      </c>
      <c r="E158" s="150">
        <v>1</v>
      </c>
      <c r="G158" s="150" t="s">
        <v>133</v>
      </c>
      <c r="H158" s="199"/>
      <c r="I158" s="199"/>
      <c r="J158" s="199"/>
      <c r="K158" s="184">
        <v>233943</v>
      </c>
      <c r="L158" s="184" t="str">
        <f t="shared" si="4"/>
        <v>-</v>
      </c>
      <c r="M158" s="198" t="str">
        <f t="shared" si="5"/>
        <v>-</v>
      </c>
      <c r="N158" s="188"/>
    </row>
    <row r="159" spans="1:14" x14ac:dyDescent="0.2">
      <c r="A159" s="140" t="s">
        <v>201</v>
      </c>
      <c r="B159" s="150">
        <v>0</v>
      </c>
      <c r="C159" s="150">
        <v>0</v>
      </c>
      <c r="D159" s="150" t="s">
        <v>322</v>
      </c>
      <c r="E159" s="150">
        <v>1</v>
      </c>
      <c r="G159" s="150" t="s">
        <v>144</v>
      </c>
      <c r="H159" s="199"/>
      <c r="I159" s="199"/>
      <c r="J159" s="199"/>
      <c r="K159" s="184">
        <v>92522</v>
      </c>
      <c r="L159" s="184" t="str">
        <f t="shared" si="4"/>
        <v>-</v>
      </c>
      <c r="M159" s="198" t="str">
        <f t="shared" si="5"/>
        <v>-</v>
      </c>
      <c r="N159" s="188"/>
    </row>
    <row r="160" spans="1:14" x14ac:dyDescent="0.2">
      <c r="A160" s="140" t="s">
        <v>201</v>
      </c>
      <c r="B160" s="150">
        <v>0</v>
      </c>
      <c r="C160" s="150">
        <v>0</v>
      </c>
      <c r="D160" s="150" t="s">
        <v>322</v>
      </c>
      <c r="E160" s="150">
        <v>1</v>
      </c>
      <c r="G160" s="150" t="s">
        <v>156</v>
      </c>
      <c r="H160" s="199"/>
      <c r="I160" s="199"/>
      <c r="J160" s="199"/>
      <c r="K160" s="184">
        <v>2534527</v>
      </c>
      <c r="L160" s="184" t="str">
        <f t="shared" si="4"/>
        <v>-</v>
      </c>
      <c r="M160" s="198" t="str">
        <f t="shared" si="5"/>
        <v>-</v>
      </c>
      <c r="N160" s="188"/>
    </row>
    <row r="161" spans="1:14" x14ac:dyDescent="0.2">
      <c r="A161" s="140" t="s">
        <v>201</v>
      </c>
      <c r="B161" s="150">
        <v>0</v>
      </c>
      <c r="C161" s="150">
        <v>0</v>
      </c>
      <c r="D161" s="150" t="s">
        <v>335</v>
      </c>
      <c r="E161" s="150">
        <v>1</v>
      </c>
      <c r="F161" s="150">
        <v>2</v>
      </c>
      <c r="G161" s="150" t="s">
        <v>242</v>
      </c>
      <c r="H161" s="200">
        <v>2010</v>
      </c>
      <c r="I161" s="200">
        <v>2010</v>
      </c>
      <c r="J161" s="201">
        <v>0.96</v>
      </c>
      <c r="K161" s="184">
        <v>4774739</v>
      </c>
      <c r="L161" s="184">
        <f t="shared" si="4"/>
        <v>4774739</v>
      </c>
      <c r="M161" s="198">
        <f t="shared" si="5"/>
        <v>4583749.4399999995</v>
      </c>
      <c r="N161" s="188" t="s">
        <v>573</v>
      </c>
    </row>
    <row r="162" spans="1:14" x14ac:dyDescent="0.2">
      <c r="A162" s="140" t="s">
        <v>201</v>
      </c>
      <c r="B162" s="150">
        <v>0</v>
      </c>
      <c r="C162" s="150">
        <v>0</v>
      </c>
      <c r="D162" s="150" t="s">
        <v>335</v>
      </c>
      <c r="E162" s="150">
        <v>1</v>
      </c>
      <c r="G162" s="150" t="s">
        <v>173</v>
      </c>
      <c r="H162" s="199"/>
      <c r="I162" s="199"/>
      <c r="J162" s="199"/>
      <c r="K162" s="184">
        <v>2543492</v>
      </c>
      <c r="L162" s="184" t="str">
        <f t="shared" si="4"/>
        <v>-</v>
      </c>
      <c r="M162" s="198" t="str">
        <f t="shared" si="5"/>
        <v>-</v>
      </c>
      <c r="N162" s="188"/>
    </row>
    <row r="163" spans="1:14" x14ac:dyDescent="0.2">
      <c r="A163" s="140" t="s">
        <v>201</v>
      </c>
      <c r="B163" s="150">
        <v>0</v>
      </c>
      <c r="C163" s="150">
        <v>0</v>
      </c>
      <c r="D163" s="150" t="s">
        <v>315</v>
      </c>
      <c r="E163" s="150">
        <v>1</v>
      </c>
      <c r="G163" s="150" t="s">
        <v>181</v>
      </c>
      <c r="H163" s="199"/>
      <c r="I163" s="199"/>
      <c r="J163" s="199"/>
      <c r="K163" s="184">
        <v>787305</v>
      </c>
      <c r="L163" s="184" t="str">
        <f t="shared" si="4"/>
        <v>-</v>
      </c>
      <c r="M163" s="198" t="str">
        <f t="shared" si="5"/>
        <v>-</v>
      </c>
      <c r="N163" s="188"/>
    </row>
    <row r="164" spans="1:14" x14ac:dyDescent="0.2">
      <c r="A164" s="140" t="s">
        <v>201</v>
      </c>
      <c r="B164" s="150">
        <v>0</v>
      </c>
      <c r="C164" s="150">
        <v>0</v>
      </c>
      <c r="D164" s="150" t="s">
        <v>322</v>
      </c>
      <c r="E164" s="150">
        <v>1</v>
      </c>
      <c r="G164" s="150" t="s">
        <v>187</v>
      </c>
      <c r="H164" s="199"/>
      <c r="I164" s="199"/>
      <c r="J164" s="199"/>
      <c r="K164" s="184">
        <v>311231</v>
      </c>
      <c r="L164" s="184" t="str">
        <f t="shared" si="4"/>
        <v>-</v>
      </c>
      <c r="M164" s="198" t="str">
        <f t="shared" si="5"/>
        <v>-</v>
      </c>
      <c r="N164" s="188"/>
    </row>
    <row r="165" spans="1:14" x14ac:dyDescent="0.2">
      <c r="A165" s="140" t="s">
        <v>201</v>
      </c>
      <c r="B165" s="150">
        <v>0</v>
      </c>
      <c r="C165" s="150">
        <v>0</v>
      </c>
      <c r="D165" s="150" t="s">
        <v>335</v>
      </c>
      <c r="E165" s="150">
        <v>1</v>
      </c>
      <c r="F165" s="150">
        <v>2</v>
      </c>
      <c r="G165" s="150" t="s">
        <v>196</v>
      </c>
      <c r="H165" s="199"/>
      <c r="I165" s="199"/>
      <c r="J165" s="199"/>
      <c r="K165" s="184">
        <v>3141028</v>
      </c>
      <c r="L165" s="184" t="str">
        <f t="shared" si="4"/>
        <v>-</v>
      </c>
      <c r="M165" s="198" t="str">
        <f t="shared" si="5"/>
        <v>-</v>
      </c>
      <c r="N165" s="188"/>
    </row>
    <row r="166" spans="1:14" x14ac:dyDescent="0.2">
      <c r="A166" s="140" t="s">
        <v>579</v>
      </c>
      <c r="B166" s="150">
        <v>0</v>
      </c>
      <c r="C166" s="150">
        <v>0</v>
      </c>
      <c r="G166" s="150" t="s">
        <v>78</v>
      </c>
      <c r="H166" s="199"/>
      <c r="I166" s="199"/>
      <c r="J166" s="199"/>
      <c r="K166" s="184"/>
      <c r="L166" s="184" t="str">
        <f t="shared" si="4"/>
        <v>-</v>
      </c>
      <c r="M166" s="198" t="str">
        <f t="shared" si="5"/>
        <v>-</v>
      </c>
      <c r="N166" s="188"/>
    </row>
    <row r="167" spans="1:14" x14ac:dyDescent="0.2">
      <c r="A167" s="140" t="s">
        <v>202</v>
      </c>
      <c r="B167" s="150">
        <v>0</v>
      </c>
      <c r="C167" s="150">
        <v>0</v>
      </c>
      <c r="D167" s="150" t="s">
        <v>310</v>
      </c>
      <c r="E167" s="150">
        <v>1</v>
      </c>
      <c r="F167" s="150">
        <v>2</v>
      </c>
      <c r="G167" s="150" t="s">
        <v>5</v>
      </c>
      <c r="H167" s="199"/>
      <c r="I167" s="199"/>
      <c r="J167" s="199"/>
      <c r="K167" s="184">
        <v>4569372</v>
      </c>
      <c r="L167" s="184" t="str">
        <f t="shared" si="4"/>
        <v>-</v>
      </c>
      <c r="M167" s="198" t="str">
        <f t="shared" si="5"/>
        <v>-</v>
      </c>
      <c r="N167" s="188"/>
    </row>
    <row r="168" spans="1:14" x14ac:dyDescent="0.2">
      <c r="A168" s="140" t="s">
        <v>202</v>
      </c>
      <c r="B168" s="150">
        <v>0</v>
      </c>
      <c r="C168" s="150">
        <v>0</v>
      </c>
      <c r="D168" s="150" t="s">
        <v>310</v>
      </c>
      <c r="E168" s="150">
        <v>1</v>
      </c>
      <c r="F168" s="150">
        <v>2</v>
      </c>
      <c r="G168" s="150" t="s">
        <v>18</v>
      </c>
      <c r="H168" s="200">
        <v>2013</v>
      </c>
      <c r="I168" s="200" t="s">
        <v>570</v>
      </c>
      <c r="J168" s="573">
        <v>0.88</v>
      </c>
      <c r="K168" s="184">
        <v>16199960</v>
      </c>
      <c r="L168" s="184">
        <f t="shared" si="4"/>
        <v>16199960</v>
      </c>
      <c r="M168" s="198">
        <f t="shared" si="5"/>
        <v>14255964.800000001</v>
      </c>
      <c r="N168" s="188" t="s">
        <v>567</v>
      </c>
    </row>
    <row r="169" spans="1:14" x14ac:dyDescent="0.2">
      <c r="A169" s="140" t="s">
        <v>202</v>
      </c>
      <c r="B169" s="150">
        <v>0</v>
      </c>
      <c r="C169" s="150">
        <v>0</v>
      </c>
      <c r="D169" s="150" t="s">
        <v>335</v>
      </c>
      <c r="E169" s="150">
        <v>1</v>
      </c>
      <c r="F169" s="150">
        <v>2</v>
      </c>
      <c r="G169" s="150" t="s">
        <v>24</v>
      </c>
      <c r="H169" s="199"/>
      <c r="I169" s="199"/>
      <c r="J169" s="199"/>
      <c r="K169" s="184">
        <v>70520</v>
      </c>
      <c r="L169" s="184" t="str">
        <f t="shared" si="4"/>
        <v>-</v>
      </c>
      <c r="M169" s="198" t="str">
        <f t="shared" si="5"/>
        <v>-</v>
      </c>
      <c r="N169" s="188"/>
    </row>
    <row r="170" spans="1:14" x14ac:dyDescent="0.2">
      <c r="A170" s="140" t="s">
        <v>202</v>
      </c>
      <c r="B170" s="150">
        <v>1</v>
      </c>
      <c r="C170" s="150">
        <v>0</v>
      </c>
      <c r="D170" s="150" t="s">
        <v>335</v>
      </c>
      <c r="E170" s="150">
        <v>1</v>
      </c>
      <c r="G170" s="150" t="s">
        <v>82</v>
      </c>
      <c r="H170" s="200">
        <v>2006</v>
      </c>
      <c r="I170" s="200" t="s">
        <v>292</v>
      </c>
      <c r="J170" s="201">
        <v>0.72</v>
      </c>
      <c r="K170" s="184">
        <v>121801432</v>
      </c>
      <c r="L170" s="184">
        <f t="shared" si="4"/>
        <v>121801432</v>
      </c>
      <c r="M170" s="198">
        <f t="shared" si="5"/>
        <v>87697031.039999992</v>
      </c>
      <c r="N170" s="188" t="s">
        <v>567</v>
      </c>
    </row>
    <row r="171" spans="1:14" x14ac:dyDescent="0.2">
      <c r="A171" s="140" t="s">
        <v>202</v>
      </c>
      <c r="B171" s="150">
        <v>0</v>
      </c>
      <c r="C171" s="150">
        <v>0</v>
      </c>
      <c r="D171" s="150" t="s">
        <v>315</v>
      </c>
      <c r="E171" s="150">
        <v>1</v>
      </c>
      <c r="G171" s="150" t="s">
        <v>109</v>
      </c>
      <c r="H171" s="199"/>
      <c r="I171" s="199"/>
      <c r="J171" s="199"/>
      <c r="K171" s="184">
        <v>30412</v>
      </c>
      <c r="L171" s="184" t="str">
        <f t="shared" si="4"/>
        <v>-</v>
      </c>
      <c r="M171" s="198" t="str">
        <f t="shared" si="5"/>
        <v>-</v>
      </c>
      <c r="N171" s="188"/>
    </row>
    <row r="172" spans="1:14" x14ac:dyDescent="0.2">
      <c r="A172" s="140" t="s">
        <v>202</v>
      </c>
      <c r="B172" s="150">
        <v>0</v>
      </c>
      <c r="C172" s="150">
        <v>0</v>
      </c>
      <c r="D172" s="150" t="s">
        <v>310</v>
      </c>
      <c r="E172" s="150">
        <v>1</v>
      </c>
      <c r="F172" s="150">
        <v>2</v>
      </c>
      <c r="G172" s="150" t="s">
        <v>125</v>
      </c>
      <c r="H172" s="199"/>
      <c r="I172" s="199"/>
      <c r="J172" s="199"/>
      <c r="K172" s="184">
        <v>3426922</v>
      </c>
      <c r="L172" s="184" t="str">
        <f t="shared" si="4"/>
        <v>-</v>
      </c>
      <c r="M172" s="198" t="str">
        <f t="shared" si="5"/>
        <v>-</v>
      </c>
      <c r="N172" s="188"/>
    </row>
    <row r="173" spans="1:14" x14ac:dyDescent="0.2">
      <c r="A173" s="140" t="s">
        <v>202</v>
      </c>
      <c r="B173" s="150">
        <v>0</v>
      </c>
      <c r="C173" s="150">
        <v>0</v>
      </c>
      <c r="D173" s="150" t="s">
        <v>335</v>
      </c>
      <c r="E173" s="150">
        <v>1</v>
      </c>
      <c r="G173" s="150" t="s">
        <v>134</v>
      </c>
      <c r="H173" s="200">
        <v>2013</v>
      </c>
      <c r="I173" s="200" t="s">
        <v>570</v>
      </c>
      <c r="J173" s="201">
        <v>0.78881118881118872</v>
      </c>
      <c r="K173" s="184">
        <v>19467579</v>
      </c>
      <c r="L173" s="184">
        <f t="shared" si="4"/>
        <v>19467579</v>
      </c>
      <c r="M173" s="198">
        <f t="shared" si="5"/>
        <v>15356244.134265732</v>
      </c>
      <c r="N173" s="188" t="s">
        <v>576</v>
      </c>
    </row>
    <row r="174" spans="1:14" x14ac:dyDescent="0.2">
      <c r="A174" s="140" t="s">
        <v>202</v>
      </c>
      <c r="B174" s="150">
        <v>0</v>
      </c>
      <c r="C174" s="150">
        <v>0</v>
      </c>
      <c r="D174" s="150" t="s">
        <v>335</v>
      </c>
      <c r="E174" s="150">
        <v>1</v>
      </c>
      <c r="G174" s="150" t="s">
        <v>168</v>
      </c>
      <c r="H174" s="199"/>
      <c r="I174" s="199"/>
      <c r="J174" s="199"/>
      <c r="K174" s="184">
        <v>1695502</v>
      </c>
      <c r="L174" s="184" t="str">
        <f t="shared" si="4"/>
        <v>-</v>
      </c>
      <c r="M174" s="198" t="str">
        <f t="shared" si="5"/>
        <v>-</v>
      </c>
      <c r="N174" s="188"/>
    </row>
    <row r="175" spans="1:14" x14ac:dyDescent="0.2">
      <c r="A175" s="140" t="s">
        <v>200</v>
      </c>
      <c r="B175" s="150">
        <v>0</v>
      </c>
      <c r="C175" s="150">
        <v>0</v>
      </c>
      <c r="D175" s="150" t="s">
        <v>310</v>
      </c>
      <c r="E175" s="150">
        <v>1</v>
      </c>
      <c r="F175" s="150">
        <v>2</v>
      </c>
      <c r="G175" s="150" t="s">
        <v>23</v>
      </c>
      <c r="H175" s="200">
        <v>2012</v>
      </c>
      <c r="I175" s="200" t="s">
        <v>569</v>
      </c>
      <c r="J175" s="201">
        <v>0.84</v>
      </c>
      <c r="K175" s="184">
        <v>1322040</v>
      </c>
      <c r="L175" s="184">
        <f t="shared" si="4"/>
        <v>1322040</v>
      </c>
      <c r="M175" s="198">
        <f t="shared" si="5"/>
        <v>1110513.5999999999</v>
      </c>
      <c r="N175" s="188"/>
    </row>
    <row r="176" spans="1:14" x14ac:dyDescent="0.2">
      <c r="A176" s="140" t="s">
        <v>200</v>
      </c>
      <c r="B176" s="150">
        <v>0</v>
      </c>
      <c r="C176" s="150">
        <v>0</v>
      </c>
      <c r="D176" s="150" t="s">
        <v>310</v>
      </c>
      <c r="E176" s="150">
        <v>1</v>
      </c>
      <c r="F176" s="150">
        <v>2</v>
      </c>
      <c r="G176" s="150" t="s">
        <v>31</v>
      </c>
      <c r="H176" s="200">
        <v>2010</v>
      </c>
      <c r="I176" s="200">
        <v>2010</v>
      </c>
      <c r="J176" s="201">
        <v>1.01</v>
      </c>
      <c r="K176" s="184">
        <v>2246890</v>
      </c>
      <c r="L176" s="184">
        <f t="shared" si="4"/>
        <v>2246890</v>
      </c>
      <c r="M176" s="198">
        <f t="shared" si="5"/>
        <v>2269358.9</v>
      </c>
      <c r="N176" s="188" t="s">
        <v>573</v>
      </c>
    </row>
    <row r="177" spans="1:14" x14ac:dyDescent="0.2">
      <c r="A177" s="140" t="s">
        <v>200</v>
      </c>
      <c r="B177" s="150">
        <v>0</v>
      </c>
      <c r="C177" s="150">
        <v>0</v>
      </c>
      <c r="D177" s="150" t="s">
        <v>310</v>
      </c>
      <c r="E177" s="150">
        <v>1</v>
      </c>
      <c r="F177" s="150">
        <v>2</v>
      </c>
      <c r="G177" s="150" t="s">
        <v>32</v>
      </c>
      <c r="H177" s="200">
        <v>2010</v>
      </c>
      <c r="I177" s="200">
        <v>2010</v>
      </c>
      <c r="J177" s="201">
        <v>0.82</v>
      </c>
      <c r="K177" s="184">
        <v>1206134</v>
      </c>
      <c r="L177" s="184">
        <f t="shared" si="4"/>
        <v>1206134</v>
      </c>
      <c r="M177" s="198">
        <f t="shared" si="5"/>
        <v>989029.87999999989</v>
      </c>
      <c r="N177" s="188" t="s">
        <v>573</v>
      </c>
    </row>
    <row r="178" spans="1:14" x14ac:dyDescent="0.2">
      <c r="A178" s="140" t="s">
        <v>200</v>
      </c>
      <c r="B178" s="150">
        <v>0</v>
      </c>
      <c r="C178" s="150">
        <v>0</v>
      </c>
      <c r="D178" s="150" t="s">
        <v>335</v>
      </c>
      <c r="E178" s="150">
        <v>1</v>
      </c>
      <c r="G178" s="150" t="s">
        <v>255</v>
      </c>
      <c r="H178" s="199"/>
      <c r="I178" s="199"/>
      <c r="J178" s="199"/>
      <c r="K178" s="184">
        <v>49801</v>
      </c>
      <c r="L178" s="184" t="str">
        <f t="shared" si="4"/>
        <v>-</v>
      </c>
      <c r="M178" s="198" t="str">
        <f t="shared" si="5"/>
        <v>-</v>
      </c>
      <c r="N178" s="188"/>
    </row>
    <row r="179" spans="1:14" x14ac:dyDescent="0.2">
      <c r="A179" s="140" t="s">
        <v>200</v>
      </c>
      <c r="B179" s="150">
        <v>1</v>
      </c>
      <c r="C179" s="150">
        <v>0</v>
      </c>
      <c r="D179" s="150" t="s">
        <v>335</v>
      </c>
      <c r="E179" s="150">
        <v>1</v>
      </c>
      <c r="G179" s="150" t="s">
        <v>34</v>
      </c>
      <c r="H179" s="200">
        <v>2006</v>
      </c>
      <c r="I179" s="200">
        <v>2006</v>
      </c>
      <c r="J179" s="201"/>
      <c r="K179" s="184">
        <v>2828443</v>
      </c>
      <c r="L179" s="184" t="str">
        <f t="shared" si="4"/>
        <v>-</v>
      </c>
      <c r="M179" s="198" t="str">
        <f t="shared" si="5"/>
        <v>-</v>
      </c>
      <c r="N179" s="188" t="s">
        <v>567</v>
      </c>
    </row>
    <row r="180" spans="1:14" x14ac:dyDescent="0.2">
      <c r="A180" s="140" t="s">
        <v>200</v>
      </c>
      <c r="B180" s="150">
        <v>0</v>
      </c>
      <c r="C180" s="150">
        <v>1</v>
      </c>
      <c r="D180" s="150" t="s">
        <v>310</v>
      </c>
      <c r="E180" s="150">
        <v>1</v>
      </c>
      <c r="F180" s="150">
        <v>2</v>
      </c>
      <c r="G180" s="150" t="s">
        <v>36</v>
      </c>
      <c r="H180" s="200">
        <v>2010</v>
      </c>
      <c r="I180" s="200">
        <v>2010</v>
      </c>
      <c r="J180" s="201">
        <v>0.88</v>
      </c>
      <c r="K180" s="184">
        <v>568177</v>
      </c>
      <c r="L180" s="184">
        <f t="shared" si="4"/>
        <v>568177</v>
      </c>
      <c r="M180" s="198">
        <f t="shared" si="5"/>
        <v>499995.76</v>
      </c>
      <c r="N180" s="188"/>
    </row>
    <row r="181" spans="1:14" x14ac:dyDescent="0.2">
      <c r="A181" s="140" t="s">
        <v>200</v>
      </c>
      <c r="B181" s="150">
        <v>0</v>
      </c>
      <c r="C181" s="150">
        <v>0</v>
      </c>
      <c r="D181" s="150" t="s">
        <v>310</v>
      </c>
      <c r="E181" s="150">
        <v>1</v>
      </c>
      <c r="F181" s="150">
        <v>2</v>
      </c>
      <c r="G181" s="150" t="s">
        <v>37</v>
      </c>
      <c r="H181" s="200">
        <v>2010</v>
      </c>
      <c r="I181" s="200">
        <v>2010</v>
      </c>
      <c r="J181" s="201">
        <v>1.17</v>
      </c>
      <c r="K181" s="184">
        <v>1762455</v>
      </c>
      <c r="L181" s="184">
        <f t="shared" si="4"/>
        <v>1762455</v>
      </c>
      <c r="M181" s="198">
        <f t="shared" si="5"/>
        <v>2062072.3499999999</v>
      </c>
      <c r="N181" s="188" t="s">
        <v>573</v>
      </c>
    </row>
    <row r="182" spans="1:14" x14ac:dyDescent="0.2">
      <c r="A182" s="140" t="s">
        <v>200</v>
      </c>
      <c r="B182" s="150">
        <v>0</v>
      </c>
      <c r="C182" s="150">
        <v>0</v>
      </c>
      <c r="D182" s="150" t="s">
        <v>335</v>
      </c>
      <c r="E182" s="150">
        <v>1</v>
      </c>
      <c r="G182" s="150" t="s">
        <v>42</v>
      </c>
      <c r="H182" s="200">
        <v>2012</v>
      </c>
      <c r="I182" s="200" t="s">
        <v>569</v>
      </c>
      <c r="J182" s="201">
        <v>1</v>
      </c>
      <c r="K182" s="184">
        <v>544481</v>
      </c>
      <c r="L182" s="184">
        <f t="shared" si="4"/>
        <v>544481</v>
      </c>
      <c r="M182" s="198">
        <f t="shared" si="5"/>
        <v>544481</v>
      </c>
      <c r="N182" s="188"/>
    </row>
    <row r="183" spans="1:14" x14ac:dyDescent="0.2">
      <c r="A183" s="140" t="s">
        <v>200</v>
      </c>
      <c r="B183" s="150">
        <v>1</v>
      </c>
      <c r="C183" s="150">
        <v>0</v>
      </c>
      <c r="D183" s="150" t="s">
        <v>335</v>
      </c>
      <c r="E183" s="150">
        <v>1</v>
      </c>
      <c r="G183" s="150" t="s">
        <v>45</v>
      </c>
      <c r="H183" s="200">
        <v>2012</v>
      </c>
      <c r="I183" s="200" t="s">
        <v>569</v>
      </c>
      <c r="J183" s="201">
        <v>0.66</v>
      </c>
      <c r="K183" s="184">
        <v>2506708</v>
      </c>
      <c r="L183" s="184">
        <f t="shared" si="4"/>
        <v>2506708</v>
      </c>
      <c r="M183" s="198">
        <f t="shared" si="5"/>
        <v>1654427.28</v>
      </c>
      <c r="N183" s="188" t="s">
        <v>573</v>
      </c>
    </row>
    <row r="184" spans="1:14" x14ac:dyDescent="0.2">
      <c r="A184" s="140" t="s">
        <v>200</v>
      </c>
      <c r="B184" s="150">
        <v>1</v>
      </c>
      <c r="C184" s="150">
        <v>0</v>
      </c>
      <c r="D184" s="150" t="s">
        <v>310</v>
      </c>
      <c r="E184" s="150">
        <v>1</v>
      </c>
      <c r="F184" s="150">
        <v>2</v>
      </c>
      <c r="G184" s="150" t="s">
        <v>51</v>
      </c>
      <c r="H184" s="200">
        <v>2010</v>
      </c>
      <c r="I184" s="200">
        <v>2010</v>
      </c>
      <c r="J184" s="201">
        <v>0.74</v>
      </c>
      <c r="K184" s="184">
        <v>8754663</v>
      </c>
      <c r="L184" s="184">
        <f t="shared" si="4"/>
        <v>8754663</v>
      </c>
      <c r="M184" s="198">
        <f t="shared" si="5"/>
        <v>6478450.6200000001</v>
      </c>
      <c r="N184" s="188" t="s">
        <v>573</v>
      </c>
    </row>
    <row r="185" spans="1:14" x14ac:dyDescent="0.2">
      <c r="A185" s="140" t="s">
        <v>200</v>
      </c>
      <c r="B185" s="150">
        <v>0</v>
      </c>
      <c r="C185" s="150">
        <v>0</v>
      </c>
      <c r="D185" s="150" t="s">
        <v>322</v>
      </c>
      <c r="E185" s="150">
        <v>1</v>
      </c>
      <c r="F185" s="150">
        <v>2</v>
      </c>
      <c r="G185" s="150" t="s">
        <v>59</v>
      </c>
      <c r="H185" s="199"/>
      <c r="I185" s="199"/>
      <c r="J185" s="199"/>
      <c r="K185" s="184">
        <v>84715</v>
      </c>
      <c r="L185" s="184" t="str">
        <f t="shared" si="4"/>
        <v>-</v>
      </c>
      <c r="M185" s="198" t="str">
        <f t="shared" si="5"/>
        <v>-</v>
      </c>
      <c r="N185" s="188"/>
    </row>
    <row r="186" spans="1:14" x14ac:dyDescent="0.2">
      <c r="A186" s="140" t="s">
        <v>200</v>
      </c>
      <c r="B186" s="150">
        <v>0</v>
      </c>
      <c r="C186" s="150">
        <v>0</v>
      </c>
      <c r="D186" s="150" t="s">
        <v>315</v>
      </c>
      <c r="E186" s="150">
        <v>1</v>
      </c>
      <c r="G186" s="150" t="s">
        <v>66</v>
      </c>
      <c r="H186" s="200">
        <v>2012</v>
      </c>
      <c r="I186" s="200">
        <v>2012</v>
      </c>
      <c r="J186" s="201">
        <v>1.01</v>
      </c>
      <c r="K186" s="184">
        <v>191558</v>
      </c>
      <c r="L186" s="184">
        <f t="shared" si="4"/>
        <v>191558</v>
      </c>
      <c r="M186" s="198">
        <f t="shared" si="5"/>
        <v>193473.58</v>
      </c>
      <c r="N186" s="188" t="s">
        <v>573</v>
      </c>
    </row>
    <row r="187" spans="1:14" x14ac:dyDescent="0.2">
      <c r="A187" s="140" t="s">
        <v>200</v>
      </c>
      <c r="B187" s="150">
        <v>0</v>
      </c>
      <c r="C187" s="150">
        <v>0</v>
      </c>
      <c r="D187" s="150" t="s">
        <v>310</v>
      </c>
      <c r="E187" s="150">
        <v>1</v>
      </c>
      <c r="F187" s="150">
        <v>2</v>
      </c>
      <c r="G187" s="150" t="s">
        <v>67</v>
      </c>
      <c r="H187" s="200">
        <v>2010</v>
      </c>
      <c r="I187" s="200">
        <v>2010</v>
      </c>
      <c r="J187" s="201">
        <v>1.06</v>
      </c>
      <c r="K187" s="184">
        <v>240279</v>
      </c>
      <c r="L187" s="184">
        <f t="shared" si="4"/>
        <v>240279</v>
      </c>
      <c r="M187" s="198">
        <f t="shared" si="5"/>
        <v>254695.74000000002</v>
      </c>
      <c r="N187" s="188" t="s">
        <v>573</v>
      </c>
    </row>
    <row r="188" spans="1:14" x14ac:dyDescent="0.2">
      <c r="A188" s="140" t="s">
        <v>200</v>
      </c>
      <c r="B188" s="150">
        <v>0</v>
      </c>
      <c r="C188" s="150">
        <v>0</v>
      </c>
      <c r="D188" s="150" t="s">
        <v>335</v>
      </c>
      <c r="E188" s="150">
        <v>1</v>
      </c>
      <c r="G188" s="150" t="s">
        <v>70</v>
      </c>
      <c r="H188" s="200">
        <v>2008</v>
      </c>
      <c r="I188" s="200">
        <v>2008</v>
      </c>
      <c r="J188" s="201"/>
      <c r="K188" s="184">
        <v>3020719</v>
      </c>
      <c r="L188" s="184" t="str">
        <f t="shared" si="4"/>
        <v>-</v>
      </c>
      <c r="M188" s="198" t="str">
        <f t="shared" si="5"/>
        <v>-</v>
      </c>
      <c r="N188" s="188"/>
    </row>
    <row r="189" spans="1:14" x14ac:dyDescent="0.2">
      <c r="A189" s="140" t="s">
        <v>200</v>
      </c>
      <c r="B189" s="150">
        <v>0</v>
      </c>
      <c r="C189" s="150">
        <v>0</v>
      </c>
      <c r="D189" s="150" t="s">
        <v>310</v>
      </c>
      <c r="E189" s="150">
        <v>1</v>
      </c>
      <c r="F189" s="150">
        <v>2</v>
      </c>
      <c r="G189" s="150" t="s">
        <v>74</v>
      </c>
      <c r="H189" s="200">
        <v>2012</v>
      </c>
      <c r="I189" s="200">
        <v>2012</v>
      </c>
      <c r="J189" s="201">
        <v>0.71</v>
      </c>
      <c r="K189" s="184">
        <v>1475029</v>
      </c>
      <c r="L189" s="184">
        <f t="shared" si="4"/>
        <v>1475029</v>
      </c>
      <c r="M189" s="198">
        <f t="shared" si="5"/>
        <v>1047270.59</v>
      </c>
      <c r="N189" s="188" t="s">
        <v>573</v>
      </c>
    </row>
    <row r="190" spans="1:14" x14ac:dyDescent="0.2">
      <c r="A190" s="140" t="s">
        <v>200</v>
      </c>
      <c r="B190" s="150">
        <v>0</v>
      </c>
      <c r="C190" s="150">
        <v>0</v>
      </c>
      <c r="D190" s="150" t="s">
        <v>310</v>
      </c>
      <c r="E190" s="150">
        <v>1</v>
      </c>
      <c r="F190" s="150">
        <v>2</v>
      </c>
      <c r="G190" s="150" t="s">
        <v>75</v>
      </c>
      <c r="H190" s="200">
        <v>2010</v>
      </c>
      <c r="I190" s="200">
        <v>2010</v>
      </c>
      <c r="J190" s="201">
        <v>1.0900000000000001</v>
      </c>
      <c r="K190" s="184">
        <v>208699</v>
      </c>
      <c r="L190" s="184">
        <f t="shared" si="4"/>
        <v>208699</v>
      </c>
      <c r="M190" s="198">
        <f t="shared" si="5"/>
        <v>227481.91</v>
      </c>
      <c r="N190" s="188" t="s">
        <v>573</v>
      </c>
    </row>
    <row r="191" spans="1:14" x14ac:dyDescent="0.2">
      <c r="A191" s="140" t="s">
        <v>200</v>
      </c>
      <c r="B191" s="150">
        <v>0</v>
      </c>
      <c r="C191" s="150">
        <v>0</v>
      </c>
      <c r="D191" s="150" t="s">
        <v>310</v>
      </c>
      <c r="E191" s="150">
        <v>1</v>
      </c>
      <c r="F191" s="150">
        <v>2</v>
      </c>
      <c r="G191" s="150" t="s">
        <v>101</v>
      </c>
      <c r="H191" s="200">
        <v>2013</v>
      </c>
      <c r="I191" s="200">
        <v>2013</v>
      </c>
      <c r="J191" s="573">
        <v>0.75</v>
      </c>
      <c r="K191" s="184">
        <v>552253</v>
      </c>
      <c r="L191" s="184">
        <f t="shared" si="4"/>
        <v>552253</v>
      </c>
      <c r="M191" s="198">
        <f t="shared" si="5"/>
        <v>414189.75</v>
      </c>
      <c r="N191" s="188" t="s">
        <v>567</v>
      </c>
    </row>
    <row r="192" spans="1:14" x14ac:dyDescent="0.2">
      <c r="A192" s="140" t="s">
        <v>200</v>
      </c>
      <c r="B192" s="150">
        <v>0</v>
      </c>
      <c r="C192" s="150">
        <v>0</v>
      </c>
      <c r="D192" s="150" t="s">
        <v>310</v>
      </c>
      <c r="E192" s="150">
        <v>1</v>
      </c>
      <c r="F192" s="150">
        <v>2</v>
      </c>
      <c r="G192" s="150" t="s">
        <v>110</v>
      </c>
      <c r="H192" s="200">
        <v>2010</v>
      </c>
      <c r="I192" s="200">
        <v>2010</v>
      </c>
      <c r="J192" s="201">
        <v>0.92</v>
      </c>
      <c r="K192" s="184">
        <v>2013748</v>
      </c>
      <c r="L192" s="184">
        <f t="shared" si="4"/>
        <v>2013748</v>
      </c>
      <c r="M192" s="198">
        <f t="shared" si="5"/>
        <v>1852648.1600000001</v>
      </c>
      <c r="N192" s="188" t="s">
        <v>573</v>
      </c>
    </row>
    <row r="193" spans="1:14" x14ac:dyDescent="0.2">
      <c r="A193" s="140" t="s">
        <v>200</v>
      </c>
      <c r="B193" s="150">
        <v>0</v>
      </c>
      <c r="C193" s="150">
        <v>0</v>
      </c>
      <c r="D193" s="150" t="s">
        <v>335</v>
      </c>
      <c r="E193" s="150">
        <v>1</v>
      </c>
      <c r="F193" s="150">
        <v>2</v>
      </c>
      <c r="G193" s="150" t="s">
        <v>113</v>
      </c>
      <c r="H193" s="200">
        <v>2011</v>
      </c>
      <c r="I193" s="200">
        <v>2011</v>
      </c>
      <c r="J193" s="201">
        <v>1</v>
      </c>
      <c r="K193" s="184">
        <v>468927</v>
      </c>
      <c r="L193" s="184">
        <f t="shared" si="4"/>
        <v>468927</v>
      </c>
      <c r="M193" s="198">
        <f t="shared" si="5"/>
        <v>468927</v>
      </c>
      <c r="N193" s="188" t="s">
        <v>575</v>
      </c>
    </row>
    <row r="194" spans="1:14" x14ac:dyDescent="0.2">
      <c r="A194" s="140" t="s">
        <v>200</v>
      </c>
      <c r="B194" s="150">
        <v>0</v>
      </c>
      <c r="C194" s="150">
        <v>0</v>
      </c>
      <c r="D194" s="150" t="s">
        <v>310</v>
      </c>
      <c r="E194" s="150">
        <v>1</v>
      </c>
      <c r="F194" s="150">
        <v>2</v>
      </c>
      <c r="G194" s="150" t="s">
        <v>129</v>
      </c>
      <c r="H194" s="200">
        <v>2012</v>
      </c>
      <c r="I194" s="200">
        <v>2012</v>
      </c>
      <c r="J194" s="201">
        <v>1.0900000000000001</v>
      </c>
      <c r="K194" s="184">
        <v>2442974</v>
      </c>
      <c r="L194" s="184">
        <f t="shared" si="4"/>
        <v>2442974</v>
      </c>
      <c r="M194" s="198">
        <f t="shared" si="5"/>
        <v>2662841.66</v>
      </c>
      <c r="N194" s="188" t="s">
        <v>573</v>
      </c>
    </row>
    <row r="195" spans="1:14" x14ac:dyDescent="0.2">
      <c r="A195" s="140" t="s">
        <v>200</v>
      </c>
      <c r="B195" s="150">
        <v>1</v>
      </c>
      <c r="C195" s="150">
        <v>0</v>
      </c>
      <c r="D195" s="150" t="s">
        <v>335</v>
      </c>
      <c r="E195" s="150">
        <v>1</v>
      </c>
      <c r="G195" s="150" t="s">
        <v>130</v>
      </c>
      <c r="H195" s="200">
        <v>2013</v>
      </c>
      <c r="I195" s="200">
        <v>2013</v>
      </c>
      <c r="J195" s="201">
        <v>1.23</v>
      </c>
      <c r="K195" s="184">
        <v>21829009</v>
      </c>
      <c r="L195" s="184">
        <f t="shared" ref="L195:L199" si="6">IF(ISBLANK(J195), "-", (K195))</f>
        <v>21829009</v>
      </c>
      <c r="M195" s="198">
        <f t="shared" si="5"/>
        <v>26849681.07</v>
      </c>
      <c r="N195" s="188" t="s">
        <v>573</v>
      </c>
    </row>
    <row r="196" spans="1:14" x14ac:dyDescent="0.2">
      <c r="A196" s="140" t="s">
        <v>200</v>
      </c>
      <c r="B196" s="150">
        <v>0</v>
      </c>
      <c r="C196" s="150">
        <v>0</v>
      </c>
      <c r="D196" s="150" t="s">
        <v>335</v>
      </c>
      <c r="E196" s="150">
        <v>1</v>
      </c>
      <c r="F196" s="150">
        <v>2</v>
      </c>
      <c r="G196" s="150" t="s">
        <v>155</v>
      </c>
      <c r="H196" s="199"/>
      <c r="I196" s="199"/>
      <c r="J196" s="199"/>
      <c r="K196" s="184">
        <v>23236</v>
      </c>
      <c r="L196" s="184" t="str">
        <f t="shared" si="6"/>
        <v>-</v>
      </c>
      <c r="M196" s="198" t="str">
        <f t="shared" si="5"/>
        <v>-</v>
      </c>
      <c r="N196" s="188"/>
    </row>
    <row r="197" spans="1:14" x14ac:dyDescent="0.2">
      <c r="A197" s="140" t="s">
        <v>200</v>
      </c>
      <c r="B197" s="150">
        <v>0</v>
      </c>
      <c r="C197" s="150">
        <v>0</v>
      </c>
      <c r="D197" s="150" t="s">
        <v>335</v>
      </c>
      <c r="E197" s="150">
        <v>1</v>
      </c>
      <c r="F197" s="150">
        <v>2</v>
      </c>
      <c r="G197" s="150" t="s">
        <v>157</v>
      </c>
      <c r="H197" s="200">
        <v>2011</v>
      </c>
      <c r="I197" s="200" t="s">
        <v>571</v>
      </c>
      <c r="J197" s="201">
        <v>0.97</v>
      </c>
      <c r="K197" s="184">
        <v>1792741</v>
      </c>
      <c r="L197" s="184">
        <f t="shared" si="6"/>
        <v>1792741</v>
      </c>
      <c r="M197" s="198">
        <f t="shared" si="5"/>
        <v>1738958.77</v>
      </c>
      <c r="N197" s="188" t="s">
        <v>574</v>
      </c>
    </row>
    <row r="198" spans="1:14" x14ac:dyDescent="0.2">
      <c r="A198" s="140" t="s">
        <v>200</v>
      </c>
      <c r="B198" s="150">
        <v>0</v>
      </c>
      <c r="C198" s="150">
        <v>0</v>
      </c>
      <c r="D198" s="150" t="s">
        <v>310</v>
      </c>
      <c r="E198" s="150">
        <v>1</v>
      </c>
      <c r="F198" s="150">
        <v>2</v>
      </c>
      <c r="G198" s="150" t="s">
        <v>160</v>
      </c>
      <c r="H198" s="200">
        <v>2013</v>
      </c>
      <c r="I198" s="200">
        <v>2013</v>
      </c>
      <c r="J198" s="573">
        <v>0.81</v>
      </c>
      <c r="K198" s="184">
        <v>768815</v>
      </c>
      <c r="L198" s="184">
        <f t="shared" si="6"/>
        <v>768815</v>
      </c>
      <c r="M198" s="198">
        <f t="shared" ref="M198:M199" si="7">IF(ISBLANK(J198), "-", ((J198)*K198))</f>
        <v>622740.15</v>
      </c>
      <c r="N198" s="188" t="s">
        <v>573</v>
      </c>
    </row>
    <row r="199" spans="1:14" x14ac:dyDescent="0.2">
      <c r="A199" s="143" t="s">
        <v>200</v>
      </c>
      <c r="B199" s="150">
        <v>0</v>
      </c>
      <c r="C199" s="150">
        <v>0</v>
      </c>
      <c r="D199" s="150" t="s">
        <v>310</v>
      </c>
      <c r="E199" s="150">
        <v>1</v>
      </c>
      <c r="F199" s="150">
        <v>2</v>
      </c>
      <c r="G199" s="150" t="s">
        <v>178</v>
      </c>
      <c r="H199" s="200">
        <v>2010</v>
      </c>
      <c r="I199" s="200">
        <v>2010</v>
      </c>
      <c r="J199" s="201">
        <v>0.86</v>
      </c>
      <c r="K199" s="185">
        <v>837614</v>
      </c>
      <c r="L199" s="185">
        <f t="shared" si="6"/>
        <v>837614</v>
      </c>
      <c r="M199" s="198">
        <f t="shared" si="7"/>
        <v>720348.04</v>
      </c>
      <c r="N199" s="188" t="s">
        <v>573</v>
      </c>
    </row>
    <row r="204" spans="1:14" ht="15.75" x14ac:dyDescent="0.25">
      <c r="G204" s="145" t="s">
        <v>204</v>
      </c>
      <c r="H204" s="1023" t="s">
        <v>724</v>
      </c>
      <c r="I204" s="941"/>
      <c r="J204" s="575">
        <f t="shared" ref="J204:J216" si="8">IF(ISNUMBER(M204), ((M204/L204)), "-")</f>
        <v>0.81</v>
      </c>
      <c r="K204" s="193">
        <f>SUM(K3:K23)</f>
        <v>25047641</v>
      </c>
      <c r="L204" s="193">
        <f>SUM(L3:L23)</f>
        <v>828215</v>
      </c>
      <c r="M204" s="193">
        <f>SUM(M3:M23)</f>
        <v>670854.15</v>
      </c>
    </row>
    <row r="205" spans="1:14" ht="15.75" x14ac:dyDescent="0.25">
      <c r="G205" s="146" t="s">
        <v>243</v>
      </c>
      <c r="H205" s="1023" t="s">
        <v>724</v>
      </c>
      <c r="I205" s="941"/>
      <c r="J205" s="575">
        <f t="shared" si="8"/>
        <v>0.95096023346653047</v>
      </c>
      <c r="K205" s="193">
        <f>SUM(K24:K50)</f>
        <v>61527261</v>
      </c>
      <c r="L205" s="193">
        <f>SUM(L24:L50)</f>
        <v>9261456</v>
      </c>
      <c r="M205" s="193">
        <f>SUM(M24:M50)</f>
        <v>8807276.3599999994</v>
      </c>
    </row>
    <row r="206" spans="1:14" ht="15.75" x14ac:dyDescent="0.25">
      <c r="G206" s="146" t="s">
        <v>199</v>
      </c>
      <c r="H206" s="1023" t="s">
        <v>724</v>
      </c>
      <c r="I206" s="941"/>
      <c r="J206" s="620">
        <f t="shared" si="8"/>
        <v>0.89260770792775423</v>
      </c>
      <c r="K206" s="193">
        <f>SUM(K51:K71)</f>
        <v>55227398</v>
      </c>
      <c r="L206" s="193">
        <f>SUM(L51:L71)</f>
        <v>42706420</v>
      </c>
      <c r="M206" s="193">
        <f>SUM(M51:M71)</f>
        <v>38120079.670000002</v>
      </c>
    </row>
    <row r="207" spans="1:14" ht="15.75" x14ac:dyDescent="0.25">
      <c r="G207" s="146" t="s">
        <v>320</v>
      </c>
      <c r="H207" s="1023" t="s">
        <v>724</v>
      </c>
      <c r="I207" s="941"/>
      <c r="J207" s="575" t="e">
        <f t="shared" si="8"/>
        <v>#DIV/0!</v>
      </c>
      <c r="K207" s="193">
        <f>SUM(K72:K112)</f>
        <v>56464674</v>
      </c>
      <c r="L207" s="193">
        <f>SUM(L72:L112)</f>
        <v>0</v>
      </c>
      <c r="M207" s="193">
        <f>SUM(M72:M112)</f>
        <v>0</v>
      </c>
    </row>
    <row r="208" spans="1:14" ht="15.75" x14ac:dyDescent="0.25">
      <c r="G208" s="146" t="s">
        <v>326</v>
      </c>
      <c r="H208" s="1023" t="s">
        <v>724</v>
      </c>
      <c r="I208" s="941"/>
      <c r="J208" s="575">
        <f t="shared" si="8"/>
        <v>0.951104074853798</v>
      </c>
      <c r="K208" s="193">
        <f>SUM(K113:K145)</f>
        <v>56055613</v>
      </c>
      <c r="L208" s="193">
        <f>SUM(L113:L145)</f>
        <v>6009940</v>
      </c>
      <c r="M208" s="193">
        <f>SUM(M113:M145)</f>
        <v>5716078.4236268345</v>
      </c>
    </row>
    <row r="209" spans="7:13" ht="15.75" x14ac:dyDescent="0.25">
      <c r="G209" s="146" t="s">
        <v>201</v>
      </c>
      <c r="H209" s="1023" t="s">
        <v>724</v>
      </c>
      <c r="I209" s="941"/>
      <c r="J209" s="575">
        <f t="shared" si="8"/>
        <v>0.93955681238843858</v>
      </c>
      <c r="K209" s="193">
        <f>SUM(K146:K165)</f>
        <v>40489962</v>
      </c>
      <c r="L209" s="193">
        <f>SUM(L146:L165)</f>
        <v>9674052</v>
      </c>
      <c r="M209" s="193">
        <f>SUM(M146:M165)</f>
        <v>9089321.459999999</v>
      </c>
    </row>
    <row r="210" spans="7:13" ht="15.75" x14ac:dyDescent="0.25">
      <c r="G210" s="146" t="s">
        <v>202</v>
      </c>
      <c r="H210" s="1023" t="s">
        <v>724</v>
      </c>
      <c r="I210" s="941"/>
      <c r="J210" s="620">
        <f t="shared" si="8"/>
        <v>0.74496733692548056</v>
      </c>
      <c r="K210" s="193">
        <f>SUM(K167:K174)</f>
        <v>167261699</v>
      </c>
      <c r="L210" s="193">
        <f>SUM(L167:L174)</f>
        <v>157468971</v>
      </c>
      <c r="M210" s="193">
        <f>SUM(M167:M174)</f>
        <v>117309239.97426572</v>
      </c>
    </row>
    <row r="211" spans="7:13" ht="15.75" x14ac:dyDescent="0.25">
      <c r="G211" s="146" t="s">
        <v>200</v>
      </c>
      <c r="H211" s="1023" t="s">
        <v>724</v>
      </c>
      <c r="I211" s="941"/>
      <c r="J211" s="620">
        <f t="shared" si="8"/>
        <v>1.0179457663101181</v>
      </c>
      <c r="K211" s="193">
        <f>SUM(K175:K199)</f>
        <v>57740108</v>
      </c>
      <c r="L211" s="193">
        <f>SUM(L175:L199)</f>
        <v>51733194</v>
      </c>
      <c r="M211" s="193">
        <f>SUM(M175:M199)</f>
        <v>52661585.810000002</v>
      </c>
    </row>
    <row r="212" spans="7:13" ht="15.75" x14ac:dyDescent="0.25">
      <c r="G212" s="146" t="s">
        <v>583</v>
      </c>
      <c r="H212" s="1023" t="s">
        <v>724</v>
      </c>
      <c r="I212" s="941"/>
      <c r="J212" s="620">
        <f t="shared" si="8"/>
        <v>0.96126679933274617</v>
      </c>
      <c r="K212" s="193">
        <f>SUM(K211,K206,K148,K150)</f>
        <v>113842715</v>
      </c>
      <c r="L212" s="193">
        <f>SUM(L211,L206,L148,L150)</f>
        <v>94439614</v>
      </c>
      <c r="M212" s="193">
        <f>SUM(M211,M206,M148,M150)</f>
        <v>90781665.480000004</v>
      </c>
    </row>
    <row r="213" spans="7:13" ht="15.75" x14ac:dyDescent="0.25">
      <c r="G213" s="147" t="s">
        <v>585</v>
      </c>
      <c r="H213" s="1023" t="s">
        <v>724</v>
      </c>
      <c r="I213" s="941"/>
      <c r="J213" s="620">
        <f t="shared" si="8"/>
        <v>0.75640972438861276</v>
      </c>
      <c r="K213" s="193">
        <f>SUM(K210,K205)</f>
        <v>228788960</v>
      </c>
      <c r="L213" s="193">
        <f>SUM(L210,L205)</f>
        <v>166730427</v>
      </c>
      <c r="M213" s="193">
        <f>SUM(M210,M205)</f>
        <v>126116516.33426572</v>
      </c>
    </row>
    <row r="214" spans="7:13" ht="15.75" x14ac:dyDescent="0.25">
      <c r="G214" s="192" t="s">
        <v>581</v>
      </c>
      <c r="H214" s="1023" t="s">
        <v>724</v>
      </c>
      <c r="I214" s="941"/>
      <c r="J214" s="620">
        <f t="shared" si="8"/>
        <v>0.88807887106084271</v>
      </c>
      <c r="K214" s="193">
        <f>SUM(K25,K30:K31,K36,K44,K46,K48:K49,K51,K53:K54,K56:K58,K60,K62,K64,K66,K68:K70,K131,K148,K150,K161,K165,K167:K169,K172,K175:K177,K180:K181,K184:K185,K187,K189:K194,K196:K199)</f>
        <v>110242450</v>
      </c>
      <c r="L214" s="193">
        <f>SUM(L25,L30:L31,L36,L44,L46,L48:L49,L51,L53:L54,L56:L58,L60,L62,L64,L66,L68:L70,L131,L148,L150,L161,L165,L167:L169,L172,L175:L177,L180:L181,L184:L185,L187,L189:L194,L196:L199)</f>
        <v>91998864</v>
      </c>
      <c r="M214" s="193">
        <f>SUM(M25,M30:M31,M36,M44,M46,M48:M49,M51,M53:M54,M56:M58,M60,M62,M64,M66,M68:M70,M131,M148,M150,M161,M165,M167:M169,M172,M175:M177,M180:M181,M184:M185,M187,M189:M194,M196:M199)</f>
        <v>81702247.280000001</v>
      </c>
    </row>
    <row r="215" spans="7:13" ht="15.75" x14ac:dyDescent="0.25">
      <c r="G215" s="182" t="s">
        <v>580</v>
      </c>
      <c r="H215" s="1023" t="s">
        <v>724</v>
      </c>
      <c r="I215" s="941"/>
      <c r="J215" s="620">
        <f t="shared" si="8"/>
        <v>0.81550614502381447</v>
      </c>
      <c r="K215" s="193">
        <f>SUM(K22,K29,K45,K52,K54:K56,K58,K60:K62,K65,K67:K71,K119,K131,K151,K170,K179,K183:K184,K195)</f>
        <v>257902766</v>
      </c>
      <c r="L215" s="193">
        <f>SUM(L22,L29,L45,L52,L54:L56,L58,L60:L62,L65,L67:L71,L119,L131,L151,L170,L179,L183:L184,L195)</f>
        <v>191461341</v>
      </c>
      <c r="M215" s="193">
        <f>SUM(M22,M29,M45,M52,M54:M56,M58,M60:M62,M65,M67:M71,M119,M131,M151,M170,M179,M183:M184,M195)</f>
        <v>156137900.12</v>
      </c>
    </row>
    <row r="216" spans="7:13" ht="15.75" x14ac:dyDescent="0.25">
      <c r="G216" s="182" t="s">
        <v>206</v>
      </c>
      <c r="H216" s="1023" t="s">
        <v>724</v>
      </c>
      <c r="I216" s="941"/>
      <c r="J216" s="620">
        <f t="shared" si="8"/>
        <v>0.83683576289649075</v>
      </c>
      <c r="K216" s="193">
        <f>SUM(K3:K199)</f>
        <v>519814356</v>
      </c>
      <c r="L216" s="193">
        <f>SUM(L3:L199)</f>
        <v>277682248</v>
      </c>
      <c r="M216" s="193">
        <f>SUM(M3:M199)</f>
        <v>232374435.84789255</v>
      </c>
    </row>
    <row r="217" spans="7:13" hidden="1" x14ac:dyDescent="0.2"/>
    <row r="218" spans="7:13" hidden="1" x14ac:dyDescent="0.2"/>
    <row r="219" spans="7:13" hidden="1" x14ac:dyDescent="0.2"/>
    <row r="220" spans="7:13" hidden="1" x14ac:dyDescent="0.2"/>
    <row r="221" spans="7:13" hidden="1" x14ac:dyDescent="0.2"/>
    <row r="222" spans="7:13" hidden="1" x14ac:dyDescent="0.2"/>
    <row r="223" spans="7:13" hidden="1" x14ac:dyDescent="0.2"/>
    <row r="224" spans="7:13" ht="15.75" x14ac:dyDescent="0.25">
      <c r="G224" s="182" t="s">
        <v>735</v>
      </c>
      <c r="H224" s="1023" t="s">
        <v>724</v>
      </c>
      <c r="I224" s="941"/>
      <c r="J224" s="620">
        <f t="shared" ref="J224" si="9">IF(ISNUMBER(M224), ((M224/L224)), "-")</f>
        <v>0.83683576289649075</v>
      </c>
      <c r="K224" s="468">
        <f t="shared" ref="K224:M224" si="10">SUM(K3:K8,K10:K15,K17:K23,K25:K40,K42,K44:K71,K77,K86,K100,K102,K114,K117:K119,K121:K138,K140:K142,K145:K146,K148:K153,K155:K157,K161:K163,K165,K167:K184,K186:K199)</f>
        <v>449255656</v>
      </c>
      <c r="L224" s="468">
        <f t="shared" si="10"/>
        <v>277682248</v>
      </c>
      <c r="M224" s="468">
        <f t="shared" si="10"/>
        <v>232374435.84789255</v>
      </c>
    </row>
    <row r="243" spans="7:10" ht="15.75" x14ac:dyDescent="0.25">
      <c r="G243" s="145" t="s">
        <v>204</v>
      </c>
      <c r="H243" s="1023" t="s">
        <v>610</v>
      </c>
      <c r="I243" s="941"/>
      <c r="J243" s="194">
        <f t="shared" ref="J243:J249" si="11">L204/K204</f>
        <v>3.3065588891185403E-2</v>
      </c>
    </row>
    <row r="244" spans="7:10" ht="15.75" x14ac:dyDescent="0.25">
      <c r="G244" s="146" t="s">
        <v>243</v>
      </c>
      <c r="H244" s="1023" t="s">
        <v>610</v>
      </c>
      <c r="I244" s="941"/>
      <c r="J244" s="194">
        <f t="shared" si="11"/>
        <v>0.15052605705948782</v>
      </c>
    </row>
    <row r="245" spans="7:10" ht="15.75" x14ac:dyDescent="0.25">
      <c r="G245" s="146" t="s">
        <v>199</v>
      </c>
      <c r="H245" s="1023" t="s">
        <v>610</v>
      </c>
      <c r="I245" s="941"/>
      <c r="J245" s="194">
        <f t="shared" si="11"/>
        <v>0.7732832171452293</v>
      </c>
    </row>
    <row r="246" spans="7:10" ht="15.75" x14ac:dyDescent="0.25">
      <c r="G246" s="146" t="s">
        <v>320</v>
      </c>
      <c r="H246" s="1023" t="s">
        <v>610</v>
      </c>
      <c r="I246" s="941"/>
      <c r="J246" s="194">
        <f t="shared" si="11"/>
        <v>0</v>
      </c>
    </row>
    <row r="247" spans="7:10" ht="15.75" x14ac:dyDescent="0.25">
      <c r="G247" s="146" t="s">
        <v>326</v>
      </c>
      <c r="H247" s="1023" t="s">
        <v>610</v>
      </c>
      <c r="I247" s="941"/>
      <c r="J247" s="194">
        <f t="shared" si="11"/>
        <v>0.107213884183195</v>
      </c>
    </row>
    <row r="248" spans="7:10" ht="15.75" x14ac:dyDescent="0.25">
      <c r="G248" s="146" t="s">
        <v>201</v>
      </c>
      <c r="H248" s="1023" t="s">
        <v>610</v>
      </c>
      <c r="I248" s="941"/>
      <c r="J248" s="194">
        <f t="shared" si="11"/>
        <v>0.23892469941068356</v>
      </c>
    </row>
    <row r="249" spans="7:10" ht="15.75" x14ac:dyDescent="0.25">
      <c r="G249" s="146" t="s">
        <v>202</v>
      </c>
      <c r="H249" s="1023" t="s">
        <v>610</v>
      </c>
      <c r="I249" s="941"/>
      <c r="J249" s="194">
        <f t="shared" si="11"/>
        <v>0.94145265737136863</v>
      </c>
    </row>
    <row r="250" spans="7:10" ht="15.75" x14ac:dyDescent="0.25">
      <c r="G250" s="146" t="s">
        <v>200</v>
      </c>
      <c r="H250" s="1023" t="s">
        <v>610</v>
      </c>
      <c r="I250" s="941"/>
      <c r="J250" s="194">
        <f>L211/K211</f>
        <v>0.89596635323231466</v>
      </c>
    </row>
    <row r="251" spans="7:10" ht="15.75" x14ac:dyDescent="0.25">
      <c r="G251" s="146" t="s">
        <v>583</v>
      </c>
      <c r="H251" s="1023" t="s">
        <v>610</v>
      </c>
      <c r="I251" s="941"/>
      <c r="J251" s="194">
        <f>L212/K212</f>
        <v>0.82956220782331136</v>
      </c>
    </row>
    <row r="252" spans="7:10" ht="15.75" x14ac:dyDescent="0.25">
      <c r="G252" s="147" t="s">
        <v>585</v>
      </c>
      <c r="H252" s="1023" t="s">
        <v>610</v>
      </c>
      <c r="I252" s="941"/>
      <c r="J252" s="194">
        <f>L213/K213</f>
        <v>0.72875206478494414</v>
      </c>
    </row>
    <row r="253" spans="7:10" ht="15.75" x14ac:dyDescent="0.25">
      <c r="G253" s="192" t="s">
        <v>581</v>
      </c>
      <c r="H253" s="1023" t="s">
        <v>610</v>
      </c>
      <c r="I253" s="941"/>
      <c r="J253" s="194">
        <f t="shared" ref="J253:J255" si="12">L214/K214</f>
        <v>0.83451396444835901</v>
      </c>
    </row>
    <row r="254" spans="7:10" ht="15.75" x14ac:dyDescent="0.25">
      <c r="G254" s="182" t="s">
        <v>580</v>
      </c>
      <c r="H254" s="1023" t="s">
        <v>610</v>
      </c>
      <c r="I254" s="941"/>
      <c r="J254" s="194">
        <f t="shared" si="12"/>
        <v>0.74237800536036125</v>
      </c>
    </row>
    <row r="255" spans="7:10" ht="15.75" x14ac:dyDescent="0.25">
      <c r="G255" s="182" t="s">
        <v>206</v>
      </c>
      <c r="H255" s="1023" t="s">
        <v>610</v>
      </c>
      <c r="I255" s="941"/>
      <c r="J255" s="576">
        <f t="shared" si="12"/>
        <v>0.53419503481354413</v>
      </c>
    </row>
  </sheetData>
  <mergeCells count="28">
    <mergeCell ref="H208:I208"/>
    <mergeCell ref="H1:J1"/>
    <mergeCell ref="H204:I204"/>
    <mergeCell ref="H205:I205"/>
    <mergeCell ref="H206:I206"/>
    <mergeCell ref="H207:I207"/>
    <mergeCell ref="H246:I246"/>
    <mergeCell ref="H209:I209"/>
    <mergeCell ref="H210:I210"/>
    <mergeCell ref="H211:I211"/>
    <mergeCell ref="H212:I212"/>
    <mergeCell ref="H213:I213"/>
    <mergeCell ref="H214:I214"/>
    <mergeCell ref="H215:I215"/>
    <mergeCell ref="H216:I216"/>
    <mergeCell ref="H243:I243"/>
    <mergeCell ref="H244:I244"/>
    <mergeCell ref="H245:I245"/>
    <mergeCell ref="H224:I224"/>
    <mergeCell ref="H253:I253"/>
    <mergeCell ref="H254:I254"/>
    <mergeCell ref="H255:I255"/>
    <mergeCell ref="H247:I247"/>
    <mergeCell ref="H248:I248"/>
    <mergeCell ref="H249:I249"/>
    <mergeCell ref="H250:I250"/>
    <mergeCell ref="H251:I251"/>
    <mergeCell ref="H252:I252"/>
  </mergeCells>
  <conditionalFormatting sqref="J243:J255">
    <cfRule type="cellIs" dxfId="4" priority="10" operator="between">
      <formula>0</formula>
      <formula>0.494999999999999</formula>
    </cfRule>
  </conditionalFormatting>
  <conditionalFormatting sqref="H3:H124 H126:H199">
    <cfRule type="cellIs" dxfId="3" priority="2" operator="between">
      <formula>0.1</formula>
      <formula>2008.1</formula>
    </cfRule>
  </conditionalFormatting>
  <conditionalFormatting sqref="H125">
    <cfRule type="cellIs" dxfId="2" priority="1" operator="between">
      <formula>0.1</formula>
      <formula>2008.1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topLeftCell="A13" workbookViewId="0">
      <selection activeCell="A3" sqref="A3"/>
    </sheetView>
  </sheetViews>
  <sheetFormatPr defaultRowHeight="12" x14ac:dyDescent="0.2"/>
  <cols>
    <col min="1" max="7" width="9" style="150"/>
    <col min="8" max="8" width="4.125" style="150" bestFit="1" customWidth="1"/>
    <col min="9" max="9" width="10" style="150" bestFit="1" customWidth="1"/>
    <col min="10" max="10" width="13" style="150" bestFit="1" customWidth="1"/>
    <col min="11" max="16384" width="9" style="150"/>
  </cols>
  <sheetData>
    <row r="1" spans="1:14" ht="15.75" x14ac:dyDescent="0.25">
      <c r="H1" s="1024" t="s">
        <v>556</v>
      </c>
      <c r="I1" s="937"/>
      <c r="J1" s="855"/>
      <c r="K1" s="170" t="s">
        <v>557</v>
      </c>
      <c r="L1" s="179" t="s">
        <v>560</v>
      </c>
      <c r="M1" s="179" t="s">
        <v>561</v>
      </c>
    </row>
    <row r="2" spans="1:14" ht="24" x14ac:dyDescent="0.2">
      <c r="A2" s="135" t="s">
        <v>297</v>
      </c>
      <c r="B2" s="151" t="s">
        <v>301</v>
      </c>
      <c r="C2" s="151" t="s">
        <v>302</v>
      </c>
      <c r="D2" s="151" t="s">
        <v>303</v>
      </c>
      <c r="E2" s="151" t="s">
        <v>304</v>
      </c>
      <c r="F2" s="151" t="s">
        <v>305</v>
      </c>
      <c r="H2" s="167" t="s">
        <v>288</v>
      </c>
      <c r="I2" s="168" t="s">
        <v>289</v>
      </c>
      <c r="J2" s="169" t="s">
        <v>290</v>
      </c>
      <c r="K2" s="179" t="s">
        <v>558</v>
      </c>
      <c r="L2" s="179" t="s">
        <v>558</v>
      </c>
      <c r="M2" s="179" t="s">
        <v>558</v>
      </c>
      <c r="N2" s="150" t="s">
        <v>239</v>
      </c>
    </row>
    <row r="3" spans="1:14" x14ac:dyDescent="0.2">
      <c r="A3" s="138" t="s">
        <v>204</v>
      </c>
      <c r="B3" s="150">
        <v>0</v>
      </c>
      <c r="C3" s="150">
        <v>0</v>
      </c>
      <c r="D3" s="150" t="s">
        <v>315</v>
      </c>
      <c r="G3" s="150" t="s">
        <v>6</v>
      </c>
      <c r="H3" s="171"/>
      <c r="I3" s="172"/>
      <c r="J3" s="173"/>
      <c r="K3" s="180">
        <v>1025.27</v>
      </c>
      <c r="L3" s="183" t="str">
        <f t="shared" ref="L3:L34" si="0">IF(ISBLANK(J3), "-", (K3))</f>
        <v>-</v>
      </c>
      <c r="M3" s="186" t="str">
        <f t="shared" ref="M3:M34" si="1">IF(ISBLANK(J3), "-", ((J3/100)*K3))</f>
        <v>-</v>
      </c>
    </row>
    <row r="4" spans="1:14" x14ac:dyDescent="0.2">
      <c r="A4" s="140" t="s">
        <v>204</v>
      </c>
      <c r="B4" s="150">
        <v>0</v>
      </c>
      <c r="C4" s="150">
        <v>0</v>
      </c>
      <c r="D4" s="150" t="s">
        <v>335</v>
      </c>
      <c r="E4" s="150">
        <v>1</v>
      </c>
      <c r="G4" s="150" t="s">
        <v>12</v>
      </c>
      <c r="H4" s="171"/>
      <c r="I4" s="172"/>
      <c r="J4" s="173"/>
      <c r="K4" s="180">
        <v>862.75199999999995</v>
      </c>
      <c r="L4" s="184" t="str">
        <f t="shared" si="0"/>
        <v>-</v>
      </c>
      <c r="M4" s="186" t="str">
        <f t="shared" si="1"/>
        <v>-</v>
      </c>
    </row>
    <row r="5" spans="1:14" x14ac:dyDescent="0.2">
      <c r="A5" s="140" t="s">
        <v>204</v>
      </c>
      <c r="B5" s="150">
        <v>0</v>
      </c>
      <c r="C5" s="150">
        <v>0</v>
      </c>
      <c r="D5" s="150" t="s">
        <v>315</v>
      </c>
      <c r="E5" s="150">
        <v>1</v>
      </c>
      <c r="G5" s="150" t="s">
        <v>15</v>
      </c>
      <c r="H5" s="171"/>
      <c r="I5" s="172"/>
      <c r="J5" s="173"/>
      <c r="K5" s="180">
        <v>2976.114</v>
      </c>
      <c r="L5" s="184" t="str">
        <f t="shared" si="0"/>
        <v>-</v>
      </c>
      <c r="M5" s="186" t="str">
        <f t="shared" si="1"/>
        <v>-</v>
      </c>
    </row>
    <row r="6" spans="1:14" x14ac:dyDescent="0.2">
      <c r="A6" s="140" t="s">
        <v>204</v>
      </c>
      <c r="B6" s="150">
        <v>0</v>
      </c>
      <c r="C6" s="150">
        <v>0</v>
      </c>
      <c r="D6" s="150" t="s">
        <v>315</v>
      </c>
      <c r="G6" s="150" t="s">
        <v>20</v>
      </c>
      <c r="H6" s="171"/>
      <c r="I6" s="172"/>
      <c r="J6" s="173"/>
      <c r="K6" s="180">
        <v>2016.2350000000001</v>
      </c>
      <c r="L6" s="184" t="str">
        <f t="shared" si="0"/>
        <v>-</v>
      </c>
      <c r="M6" s="186" t="str">
        <f t="shared" si="1"/>
        <v>-</v>
      </c>
    </row>
    <row r="7" spans="1:14" x14ac:dyDescent="0.2">
      <c r="A7" s="140" t="s">
        <v>204</v>
      </c>
      <c r="B7" s="150">
        <v>0</v>
      </c>
      <c r="C7" s="150">
        <v>0</v>
      </c>
      <c r="D7" s="150" t="s">
        <v>315</v>
      </c>
      <c r="G7" s="150" t="s">
        <v>26</v>
      </c>
      <c r="H7" s="171"/>
      <c r="I7" s="172"/>
      <c r="J7" s="173"/>
      <c r="K7" s="180">
        <v>947.04300000000001</v>
      </c>
      <c r="L7" s="184" t="str">
        <f t="shared" si="0"/>
        <v>-</v>
      </c>
      <c r="M7" s="186" t="str">
        <f t="shared" si="1"/>
        <v>-</v>
      </c>
    </row>
    <row r="8" spans="1:14" x14ac:dyDescent="0.2">
      <c r="A8" s="140" t="s">
        <v>204</v>
      </c>
      <c r="B8" s="150">
        <v>0</v>
      </c>
      <c r="C8" s="150">
        <v>0</v>
      </c>
      <c r="D8" s="150" t="s">
        <v>315</v>
      </c>
      <c r="G8" s="150" t="s">
        <v>30</v>
      </c>
      <c r="H8" s="171"/>
      <c r="I8" s="172"/>
      <c r="J8" s="173"/>
      <c r="K8" s="180">
        <v>1370.04</v>
      </c>
      <c r="L8" s="184" t="str">
        <f t="shared" si="0"/>
        <v>-</v>
      </c>
      <c r="M8" s="186" t="str">
        <f t="shared" si="1"/>
        <v>-</v>
      </c>
    </row>
    <row r="9" spans="1:14" x14ac:dyDescent="0.2">
      <c r="A9" s="140" t="s">
        <v>204</v>
      </c>
      <c r="B9" s="150">
        <v>0</v>
      </c>
      <c r="C9" s="150">
        <v>0</v>
      </c>
      <c r="D9" s="150" t="s">
        <v>322</v>
      </c>
      <c r="G9" s="150" t="s">
        <v>46</v>
      </c>
      <c r="H9" s="171"/>
      <c r="I9" s="172"/>
      <c r="J9" s="173"/>
      <c r="K9" s="180">
        <v>909.26</v>
      </c>
      <c r="L9" s="184" t="str">
        <f t="shared" si="0"/>
        <v>-</v>
      </c>
      <c r="M9" s="186" t="str">
        <f t="shared" si="1"/>
        <v>-</v>
      </c>
    </row>
    <row r="10" spans="1:14" x14ac:dyDescent="0.2">
      <c r="A10" s="140" t="s">
        <v>204</v>
      </c>
      <c r="B10" s="150">
        <v>0</v>
      </c>
      <c r="C10" s="150">
        <v>0</v>
      </c>
      <c r="D10" s="150" t="s">
        <v>335</v>
      </c>
      <c r="E10" s="150">
        <v>1</v>
      </c>
      <c r="G10" s="150" t="s">
        <v>68</v>
      </c>
      <c r="H10" s="171"/>
      <c r="I10" s="172"/>
      <c r="J10" s="173"/>
      <c r="K10" s="180">
        <v>1094.9689999999998</v>
      </c>
      <c r="L10" s="184" t="str">
        <f t="shared" si="0"/>
        <v>-</v>
      </c>
      <c r="M10" s="186" t="str">
        <f t="shared" si="1"/>
        <v>-</v>
      </c>
    </row>
    <row r="11" spans="1:14" x14ac:dyDescent="0.2">
      <c r="A11" s="140" t="s">
        <v>204</v>
      </c>
      <c r="B11" s="150">
        <v>0</v>
      </c>
      <c r="C11" s="150">
        <v>0</v>
      </c>
      <c r="D11" s="150" t="s">
        <v>315</v>
      </c>
      <c r="E11" s="150">
        <v>1</v>
      </c>
      <c r="G11" s="150" t="s">
        <v>92</v>
      </c>
      <c r="H11" s="171"/>
      <c r="I11" s="172"/>
      <c r="J11" s="173"/>
      <c r="K11" s="180">
        <v>5335.6640000000007</v>
      </c>
      <c r="L11" s="184" t="str">
        <f t="shared" si="0"/>
        <v>-</v>
      </c>
      <c r="M11" s="186" t="str">
        <f t="shared" si="1"/>
        <v>-</v>
      </c>
    </row>
    <row r="12" spans="1:14" x14ac:dyDescent="0.2">
      <c r="A12" s="140" t="s">
        <v>204</v>
      </c>
      <c r="B12" s="150">
        <v>0</v>
      </c>
      <c r="C12" s="150">
        <v>0</v>
      </c>
      <c r="D12" s="150" t="s">
        <v>335</v>
      </c>
      <c r="E12" s="150">
        <v>1</v>
      </c>
      <c r="G12" s="150" t="s">
        <v>96</v>
      </c>
      <c r="H12" s="171"/>
      <c r="I12" s="172"/>
      <c r="J12" s="173"/>
      <c r="K12" s="180">
        <v>2201.0389999999998</v>
      </c>
      <c r="L12" s="184" t="str">
        <f t="shared" si="0"/>
        <v>-</v>
      </c>
      <c r="M12" s="186" t="str">
        <f t="shared" si="1"/>
        <v>-</v>
      </c>
    </row>
    <row r="13" spans="1:14" x14ac:dyDescent="0.2">
      <c r="A13" s="140" t="s">
        <v>204</v>
      </c>
      <c r="B13" s="150">
        <v>0</v>
      </c>
      <c r="C13" s="150">
        <v>0</v>
      </c>
      <c r="D13" s="150" t="s">
        <v>315</v>
      </c>
      <c r="G13" s="150" t="s">
        <v>119</v>
      </c>
      <c r="H13" s="171"/>
      <c r="I13" s="172"/>
      <c r="J13" s="173"/>
      <c r="K13" s="180">
        <v>165.62500000000003</v>
      </c>
      <c r="L13" s="184" t="str">
        <f t="shared" si="0"/>
        <v>-</v>
      </c>
      <c r="M13" s="186" t="str">
        <f t="shared" si="1"/>
        <v>-</v>
      </c>
    </row>
    <row r="14" spans="1:14" x14ac:dyDescent="0.2">
      <c r="A14" s="140" t="s">
        <v>204</v>
      </c>
      <c r="B14" s="150">
        <v>0</v>
      </c>
      <c r="C14" s="150">
        <v>0</v>
      </c>
      <c r="D14" s="150" t="s">
        <v>335</v>
      </c>
      <c r="G14" s="150" t="s">
        <v>146</v>
      </c>
      <c r="H14" s="171"/>
      <c r="I14" s="172"/>
      <c r="J14" s="173"/>
      <c r="K14" s="180">
        <v>886.42200000000003</v>
      </c>
      <c r="L14" s="184" t="str">
        <f t="shared" si="0"/>
        <v>-</v>
      </c>
      <c r="M14" s="186" t="str">
        <f t="shared" si="1"/>
        <v>-</v>
      </c>
    </row>
    <row r="15" spans="1:14" x14ac:dyDescent="0.2">
      <c r="A15" s="140" t="s">
        <v>204</v>
      </c>
      <c r="B15" s="150">
        <v>0</v>
      </c>
      <c r="C15" s="150">
        <v>0</v>
      </c>
      <c r="D15" s="150" t="s">
        <v>315</v>
      </c>
      <c r="G15" s="150" t="s">
        <v>147</v>
      </c>
      <c r="H15" s="171"/>
      <c r="I15" s="172"/>
      <c r="J15" s="173"/>
      <c r="K15" s="180">
        <v>4532.3809999999994</v>
      </c>
      <c r="L15" s="184" t="str">
        <f t="shared" si="0"/>
        <v>-</v>
      </c>
      <c r="M15" s="186" t="str">
        <f t="shared" si="1"/>
        <v>-</v>
      </c>
    </row>
    <row r="16" spans="1:14" x14ac:dyDescent="0.2">
      <c r="A16" s="140" t="s">
        <v>204</v>
      </c>
      <c r="B16" s="150">
        <v>0</v>
      </c>
      <c r="C16" s="150">
        <v>0</v>
      </c>
      <c r="D16" s="150" t="s">
        <v>322</v>
      </c>
      <c r="G16" s="150" t="s">
        <v>148</v>
      </c>
      <c r="H16" s="171"/>
      <c r="I16" s="172"/>
      <c r="J16" s="173"/>
      <c r="K16" s="180">
        <v>30239.996999999999</v>
      </c>
      <c r="L16" s="184" t="str">
        <f t="shared" si="0"/>
        <v>-</v>
      </c>
      <c r="M16" s="186" t="str">
        <f t="shared" si="1"/>
        <v>-</v>
      </c>
    </row>
    <row r="17" spans="1:13" x14ac:dyDescent="0.2">
      <c r="A17" s="140" t="s">
        <v>204</v>
      </c>
      <c r="B17" s="150">
        <v>0</v>
      </c>
      <c r="C17" s="150">
        <v>0</v>
      </c>
      <c r="D17" s="150" t="s">
        <v>315</v>
      </c>
      <c r="G17" s="150" t="s">
        <v>158</v>
      </c>
      <c r="H17" s="171"/>
      <c r="I17" s="172"/>
      <c r="J17" s="173"/>
      <c r="K17" s="180">
        <v>2287.2049999999999</v>
      </c>
      <c r="L17" s="184" t="str">
        <f t="shared" si="0"/>
        <v>-</v>
      </c>
      <c r="M17" s="186" t="str">
        <f t="shared" si="1"/>
        <v>-</v>
      </c>
    </row>
    <row r="18" spans="1:13" x14ac:dyDescent="0.2">
      <c r="A18" s="140" t="s">
        <v>204</v>
      </c>
      <c r="B18" s="150">
        <v>0</v>
      </c>
      <c r="C18" s="150">
        <v>0</v>
      </c>
      <c r="D18" s="150" t="s">
        <v>310</v>
      </c>
      <c r="E18" s="150">
        <v>1</v>
      </c>
      <c r="G18" s="150" t="s">
        <v>174</v>
      </c>
      <c r="H18" s="171"/>
      <c r="I18" s="172"/>
      <c r="J18" s="173"/>
      <c r="K18" s="180">
        <v>3608.1929999999993</v>
      </c>
      <c r="L18" s="184" t="str">
        <f t="shared" si="0"/>
        <v>-</v>
      </c>
      <c r="M18" s="186" t="str">
        <f t="shared" si="1"/>
        <v>-</v>
      </c>
    </row>
    <row r="19" spans="1:13" x14ac:dyDescent="0.2">
      <c r="A19" s="140" t="s">
        <v>204</v>
      </c>
      <c r="B19" s="150">
        <v>0</v>
      </c>
      <c r="C19" s="150">
        <v>0</v>
      </c>
      <c r="D19" s="150" t="s">
        <v>315</v>
      </c>
      <c r="G19" s="150" t="s">
        <v>176</v>
      </c>
      <c r="H19" s="171"/>
      <c r="I19" s="172"/>
      <c r="J19" s="173"/>
      <c r="K19" s="180">
        <v>16935.455999999998</v>
      </c>
      <c r="L19" s="184" t="str">
        <f t="shared" si="0"/>
        <v>-</v>
      </c>
      <c r="M19" s="186" t="str">
        <f t="shared" si="1"/>
        <v>-</v>
      </c>
    </row>
    <row r="20" spans="1:13" x14ac:dyDescent="0.2">
      <c r="A20" s="140" t="s">
        <v>204</v>
      </c>
      <c r="B20" s="150">
        <v>0</v>
      </c>
      <c r="C20" s="150">
        <v>0</v>
      </c>
      <c r="D20" s="150" t="s">
        <v>315</v>
      </c>
      <c r="E20" s="150">
        <v>1</v>
      </c>
      <c r="G20" s="150" t="s">
        <v>182</v>
      </c>
      <c r="H20" s="171"/>
      <c r="I20" s="172"/>
      <c r="J20" s="173"/>
      <c r="K20" s="180">
        <v>25552.701000000001</v>
      </c>
      <c r="L20" s="184" t="str">
        <f t="shared" si="0"/>
        <v>-</v>
      </c>
      <c r="M20" s="186" t="str">
        <f t="shared" si="1"/>
        <v>-</v>
      </c>
    </row>
    <row r="21" spans="1:13" x14ac:dyDescent="0.2">
      <c r="A21" s="140" t="s">
        <v>204</v>
      </c>
      <c r="B21" s="150">
        <v>0</v>
      </c>
      <c r="C21" s="150">
        <v>0</v>
      </c>
      <c r="D21" s="150" t="s">
        <v>315</v>
      </c>
      <c r="E21" s="150">
        <v>1</v>
      </c>
      <c r="G21" s="150" t="s">
        <v>183</v>
      </c>
      <c r="H21" s="171"/>
      <c r="I21" s="172"/>
      <c r="J21" s="173"/>
      <c r="K21" s="180">
        <v>16936.455999999998</v>
      </c>
      <c r="L21" s="184" t="str">
        <f t="shared" si="0"/>
        <v>-</v>
      </c>
      <c r="M21" s="186" t="str">
        <f t="shared" si="1"/>
        <v>-</v>
      </c>
    </row>
    <row r="22" spans="1:13" x14ac:dyDescent="0.2">
      <c r="A22" s="140" t="s">
        <v>204</v>
      </c>
      <c r="B22" s="150">
        <v>1</v>
      </c>
      <c r="C22" s="150">
        <v>0</v>
      </c>
      <c r="D22" s="150" t="s">
        <v>335</v>
      </c>
      <c r="G22" s="150" t="s">
        <v>186</v>
      </c>
      <c r="H22" s="171"/>
      <c r="I22" s="172"/>
      <c r="J22" s="173"/>
      <c r="K22" s="180">
        <v>9201.4739999999983</v>
      </c>
      <c r="L22" s="184" t="str">
        <f t="shared" si="0"/>
        <v>-</v>
      </c>
      <c r="M22" s="186" t="str">
        <f t="shared" si="1"/>
        <v>-</v>
      </c>
    </row>
    <row r="23" spans="1:13" x14ac:dyDescent="0.2">
      <c r="A23" s="140" t="s">
        <v>204</v>
      </c>
      <c r="B23" s="150">
        <v>0</v>
      </c>
      <c r="C23" s="150">
        <v>0</v>
      </c>
      <c r="D23" s="150" t="s">
        <v>335</v>
      </c>
      <c r="E23" s="150">
        <v>1</v>
      </c>
      <c r="G23" s="150" t="s">
        <v>192</v>
      </c>
      <c r="H23" s="171"/>
      <c r="I23" s="172"/>
      <c r="J23" s="173"/>
      <c r="K23" s="180">
        <v>11425.651999999998</v>
      </c>
      <c r="L23" s="184" t="str">
        <f t="shared" si="0"/>
        <v>-</v>
      </c>
      <c r="M23" s="186" t="str">
        <f t="shared" si="1"/>
        <v>-</v>
      </c>
    </row>
    <row r="24" spans="1:13" x14ac:dyDescent="0.2">
      <c r="A24" s="140" t="s">
        <v>243</v>
      </c>
      <c r="B24" s="150">
        <v>0</v>
      </c>
      <c r="C24" s="150">
        <v>0</v>
      </c>
      <c r="D24" s="150" t="s">
        <v>322</v>
      </c>
      <c r="E24" s="150">
        <v>1</v>
      </c>
      <c r="G24" s="150" t="s">
        <v>29</v>
      </c>
      <c r="H24" s="171"/>
      <c r="I24" s="172"/>
      <c r="J24" s="173"/>
      <c r="K24" s="180">
        <v>141.393</v>
      </c>
      <c r="L24" s="184" t="str">
        <f t="shared" si="0"/>
        <v>-</v>
      </c>
      <c r="M24" s="186" t="str">
        <f t="shared" si="1"/>
        <v>-</v>
      </c>
    </row>
    <row r="25" spans="1:13" x14ac:dyDescent="0.2">
      <c r="A25" s="140" t="s">
        <v>243</v>
      </c>
      <c r="B25" s="150">
        <v>0</v>
      </c>
      <c r="C25" s="150">
        <v>0</v>
      </c>
      <c r="D25" s="150" t="s">
        <v>310</v>
      </c>
      <c r="E25" s="150">
        <v>1</v>
      </c>
      <c r="F25" s="150">
        <v>2</v>
      </c>
      <c r="G25" s="150" t="s">
        <v>33</v>
      </c>
      <c r="H25" s="171"/>
      <c r="I25" s="172"/>
      <c r="J25" s="173"/>
      <c r="K25" s="180">
        <v>6257.0720000000001</v>
      </c>
      <c r="L25" s="184" t="str">
        <f t="shared" si="0"/>
        <v>-</v>
      </c>
      <c r="M25" s="186" t="str">
        <f t="shared" si="1"/>
        <v>-</v>
      </c>
    </row>
    <row r="26" spans="1:13" x14ac:dyDescent="0.2">
      <c r="A26" s="140" t="s">
        <v>243</v>
      </c>
      <c r="B26" s="150">
        <v>0</v>
      </c>
      <c r="C26" s="150">
        <v>0</v>
      </c>
      <c r="D26" s="150" t="s">
        <v>315</v>
      </c>
      <c r="E26" s="150">
        <v>1</v>
      </c>
      <c r="G26" s="150" t="s">
        <v>39</v>
      </c>
      <c r="H26" s="171"/>
      <c r="I26" s="172"/>
      <c r="J26" s="173"/>
      <c r="K26" s="180"/>
      <c r="L26" s="184" t="str">
        <f t="shared" si="0"/>
        <v>-</v>
      </c>
      <c r="M26" s="186" t="str">
        <f t="shared" si="1"/>
        <v>-</v>
      </c>
    </row>
    <row r="27" spans="1:13" x14ac:dyDescent="0.2">
      <c r="A27" s="140" t="s">
        <v>243</v>
      </c>
      <c r="B27" s="150">
        <v>0</v>
      </c>
      <c r="C27" s="150">
        <v>0</v>
      </c>
      <c r="D27" s="150" t="s">
        <v>310</v>
      </c>
      <c r="E27" s="150">
        <v>1</v>
      </c>
      <c r="G27" s="150" t="s">
        <v>50</v>
      </c>
      <c r="H27" s="171"/>
      <c r="I27" s="172"/>
      <c r="J27" s="173"/>
      <c r="K27" s="180">
        <v>7574.3369999999995</v>
      </c>
      <c r="L27" s="184" t="str">
        <f t="shared" si="0"/>
        <v>-</v>
      </c>
      <c r="M27" s="186" t="str">
        <f t="shared" si="1"/>
        <v>-</v>
      </c>
    </row>
    <row r="28" spans="1:13" x14ac:dyDescent="0.2">
      <c r="A28" s="140" t="s">
        <v>243</v>
      </c>
      <c r="B28" s="150">
        <v>0</v>
      </c>
      <c r="C28" s="150">
        <v>0</v>
      </c>
      <c r="D28" s="150" t="s">
        <v>315</v>
      </c>
      <c r="E28" s="150">
        <v>1</v>
      </c>
      <c r="G28" s="150" t="s">
        <v>63</v>
      </c>
      <c r="H28" s="171"/>
      <c r="I28" s="172"/>
      <c r="J28" s="173"/>
      <c r="K28" s="180">
        <v>331.61899999999997</v>
      </c>
      <c r="L28" s="184" t="str">
        <f t="shared" si="0"/>
        <v>-</v>
      </c>
      <c r="M28" s="186" t="str">
        <f t="shared" si="1"/>
        <v>-</v>
      </c>
    </row>
    <row r="29" spans="1:13" x14ac:dyDescent="0.2">
      <c r="A29" s="140" t="s">
        <v>243</v>
      </c>
      <c r="B29" s="150">
        <v>1</v>
      </c>
      <c r="C29" s="150">
        <v>0</v>
      </c>
      <c r="D29" s="150" t="s">
        <v>335</v>
      </c>
      <c r="E29" s="150">
        <v>1</v>
      </c>
      <c r="G29" s="150" t="s">
        <v>83</v>
      </c>
      <c r="H29" s="171"/>
      <c r="I29" s="172"/>
      <c r="J29" s="173"/>
      <c r="K29" s="180">
        <v>92571.957999999999</v>
      </c>
      <c r="L29" s="184" t="str">
        <f t="shared" si="0"/>
        <v>-</v>
      </c>
      <c r="M29" s="186" t="str">
        <f t="shared" si="1"/>
        <v>-</v>
      </c>
    </row>
    <row r="30" spans="1:13" x14ac:dyDescent="0.2">
      <c r="A30" s="140" t="s">
        <v>243</v>
      </c>
      <c r="B30" s="150">
        <v>0</v>
      </c>
      <c r="C30" s="150">
        <v>0</v>
      </c>
      <c r="D30" s="150" t="s">
        <v>335</v>
      </c>
      <c r="E30" s="150">
        <v>1</v>
      </c>
      <c r="F30" s="150">
        <v>2</v>
      </c>
      <c r="G30" s="150" t="s">
        <v>94</v>
      </c>
      <c r="H30" s="171"/>
      <c r="I30" s="172"/>
      <c r="J30" s="173"/>
      <c r="K30" s="180">
        <v>16923.455999999998</v>
      </c>
      <c r="L30" s="184" t="str">
        <f t="shared" si="0"/>
        <v>-</v>
      </c>
      <c r="M30" s="186" t="str">
        <f t="shared" si="1"/>
        <v>-</v>
      </c>
    </row>
    <row r="31" spans="1:13" x14ac:dyDescent="0.2">
      <c r="A31" s="140" t="s">
        <v>243</v>
      </c>
      <c r="B31" s="150">
        <v>0</v>
      </c>
      <c r="C31" s="150">
        <v>0</v>
      </c>
      <c r="D31" s="150" t="s">
        <v>335</v>
      </c>
      <c r="E31" s="150">
        <v>1</v>
      </c>
      <c r="F31" s="150">
        <v>2</v>
      </c>
      <c r="G31" s="150" t="s">
        <v>97</v>
      </c>
      <c r="H31" s="171"/>
      <c r="I31" s="172"/>
      <c r="J31" s="173"/>
      <c r="K31" s="180">
        <v>3151.2740000000003</v>
      </c>
      <c r="L31" s="184" t="str">
        <f t="shared" si="0"/>
        <v>-</v>
      </c>
      <c r="M31" s="186" t="str">
        <f t="shared" si="1"/>
        <v>-</v>
      </c>
    </row>
    <row r="32" spans="1:13" x14ac:dyDescent="0.2">
      <c r="A32" s="140" t="s">
        <v>243</v>
      </c>
      <c r="B32" s="150">
        <v>0</v>
      </c>
      <c r="C32" s="150">
        <v>0</v>
      </c>
      <c r="D32" s="150" t="s">
        <v>315</v>
      </c>
      <c r="E32" s="150">
        <v>1</v>
      </c>
      <c r="G32" s="150" t="s">
        <v>108</v>
      </c>
      <c r="H32" s="171"/>
      <c r="I32" s="172"/>
      <c r="J32" s="173"/>
      <c r="K32" s="180">
        <v>16925.455999999998</v>
      </c>
      <c r="L32" s="184" t="str">
        <f t="shared" si="0"/>
        <v>-</v>
      </c>
      <c r="M32" s="186" t="str">
        <f t="shared" si="1"/>
        <v>-</v>
      </c>
    </row>
    <row r="33" spans="1:14" x14ac:dyDescent="0.2">
      <c r="A33" s="140" t="s">
        <v>243</v>
      </c>
      <c r="B33" s="150">
        <v>0</v>
      </c>
      <c r="C33" s="150">
        <v>0</v>
      </c>
      <c r="D33" s="150" t="s">
        <v>315</v>
      </c>
      <c r="E33" s="150">
        <v>1</v>
      </c>
      <c r="G33" s="150" t="s">
        <v>112</v>
      </c>
      <c r="H33" s="171"/>
      <c r="I33" s="172"/>
      <c r="J33" s="173"/>
      <c r="K33" s="180" t="s">
        <v>564</v>
      </c>
      <c r="L33" s="184" t="str">
        <f t="shared" si="0"/>
        <v>-</v>
      </c>
      <c r="M33" s="186" t="str">
        <f t="shared" si="1"/>
        <v>-</v>
      </c>
    </row>
    <row r="34" spans="1:14" x14ac:dyDescent="0.2">
      <c r="A34" s="140" t="s">
        <v>243</v>
      </c>
      <c r="B34" s="150">
        <v>0</v>
      </c>
      <c r="C34" s="150">
        <v>0</v>
      </c>
      <c r="D34" s="150" t="s">
        <v>335</v>
      </c>
      <c r="E34" s="150">
        <v>1</v>
      </c>
      <c r="G34" s="150" t="s">
        <v>116</v>
      </c>
      <c r="H34" s="171"/>
      <c r="I34" s="172"/>
      <c r="J34" s="173"/>
      <c r="K34" s="180">
        <v>51.373000000000005</v>
      </c>
      <c r="L34" s="184" t="str">
        <f t="shared" si="0"/>
        <v>-</v>
      </c>
      <c r="M34" s="186" t="str">
        <f t="shared" si="1"/>
        <v>-</v>
      </c>
    </row>
    <row r="35" spans="1:14" x14ac:dyDescent="0.2">
      <c r="A35" s="140" t="s">
        <v>243</v>
      </c>
      <c r="B35" s="150">
        <v>0</v>
      </c>
      <c r="C35" s="150">
        <v>0</v>
      </c>
      <c r="D35" s="150" t="s">
        <v>335</v>
      </c>
      <c r="E35" s="150">
        <v>1</v>
      </c>
      <c r="G35" s="150" t="s">
        <v>118</v>
      </c>
      <c r="H35" s="171"/>
      <c r="I35" s="172"/>
      <c r="J35" s="173"/>
      <c r="K35" s="180">
        <v>1006.331</v>
      </c>
      <c r="L35" s="184" t="str">
        <f t="shared" ref="L35:L66" si="2">IF(ISBLANK(J35), "-", (K35))</f>
        <v>-</v>
      </c>
      <c r="M35" s="186" t="str">
        <f t="shared" ref="M35:M66" si="3">IF(ISBLANK(J35), "-", ((J35/100)*K35))</f>
        <v>-</v>
      </c>
    </row>
    <row r="36" spans="1:14" x14ac:dyDescent="0.2">
      <c r="A36" s="140" t="s">
        <v>243</v>
      </c>
      <c r="B36" s="150">
        <v>0</v>
      </c>
      <c r="C36" s="150">
        <v>0</v>
      </c>
      <c r="D36" s="150" t="s">
        <v>310</v>
      </c>
      <c r="E36" s="150">
        <v>1</v>
      </c>
      <c r="F36" s="150">
        <v>2</v>
      </c>
      <c r="G36" s="150" t="s">
        <v>122</v>
      </c>
      <c r="H36" s="171"/>
      <c r="I36" s="172"/>
      <c r="J36" s="173"/>
      <c r="K36" s="180">
        <v>16927.455999999998</v>
      </c>
      <c r="L36" s="184" t="str">
        <f t="shared" si="2"/>
        <v>-</v>
      </c>
      <c r="M36" s="186" t="str">
        <f t="shared" si="3"/>
        <v>-</v>
      </c>
    </row>
    <row r="37" spans="1:14" x14ac:dyDescent="0.2">
      <c r="A37" s="140" t="s">
        <v>243</v>
      </c>
      <c r="B37" s="150">
        <v>0</v>
      </c>
      <c r="C37" s="150">
        <v>0</v>
      </c>
      <c r="E37" s="150">
        <v>1</v>
      </c>
      <c r="G37" s="150" t="s">
        <v>124</v>
      </c>
      <c r="H37" s="171"/>
      <c r="I37" s="172"/>
      <c r="J37" s="173"/>
      <c r="K37" s="180" t="s">
        <v>564</v>
      </c>
      <c r="L37" s="184" t="str">
        <f t="shared" si="2"/>
        <v>-</v>
      </c>
      <c r="M37" s="186" t="str">
        <f t="shared" si="3"/>
        <v>-</v>
      </c>
    </row>
    <row r="38" spans="1:14" x14ac:dyDescent="0.2">
      <c r="A38" s="140" t="s">
        <v>243</v>
      </c>
      <c r="B38" s="150">
        <v>0</v>
      </c>
      <c r="C38" s="150">
        <v>0</v>
      </c>
      <c r="D38" s="150" t="s">
        <v>315</v>
      </c>
      <c r="E38" s="150">
        <v>1</v>
      </c>
      <c r="G38" s="150" t="s">
        <v>135</v>
      </c>
      <c r="H38" s="171"/>
      <c r="I38" s="172"/>
      <c r="J38" s="173"/>
      <c r="K38" s="180" t="s">
        <v>564</v>
      </c>
      <c r="L38" s="184" t="str">
        <f t="shared" si="2"/>
        <v>-</v>
      </c>
      <c r="M38" s="186" t="str">
        <f t="shared" si="3"/>
        <v>-</v>
      </c>
    </row>
    <row r="39" spans="1:14" x14ac:dyDescent="0.2">
      <c r="A39" s="140" t="s">
        <v>243</v>
      </c>
      <c r="B39" s="150">
        <v>0</v>
      </c>
      <c r="C39" s="150">
        <v>0</v>
      </c>
      <c r="D39" s="150" t="s">
        <v>335</v>
      </c>
      <c r="E39" s="150">
        <v>1</v>
      </c>
      <c r="G39" s="150" t="s">
        <v>138</v>
      </c>
      <c r="H39" s="171"/>
      <c r="I39" s="172"/>
      <c r="J39" s="173"/>
      <c r="K39" s="180">
        <v>3378.0370000000003</v>
      </c>
      <c r="L39" s="184" t="str">
        <f t="shared" si="2"/>
        <v>-</v>
      </c>
      <c r="M39" s="186" t="str">
        <f t="shared" si="3"/>
        <v>-</v>
      </c>
    </row>
    <row r="40" spans="1:14" x14ac:dyDescent="0.2">
      <c r="A40" s="140" t="s">
        <v>243</v>
      </c>
      <c r="B40" s="150">
        <v>0</v>
      </c>
      <c r="C40" s="150">
        <v>0</v>
      </c>
      <c r="D40" s="150" t="s">
        <v>335</v>
      </c>
      <c r="E40" s="150">
        <v>1</v>
      </c>
      <c r="G40" s="150" t="s">
        <v>141</v>
      </c>
      <c r="H40" s="171"/>
      <c r="I40" s="172"/>
      <c r="J40" s="173"/>
      <c r="K40" s="180">
        <v>42671.825999999994</v>
      </c>
      <c r="L40" s="184" t="str">
        <f t="shared" si="2"/>
        <v>-</v>
      </c>
      <c r="M40" s="186" t="str">
        <f t="shared" si="3"/>
        <v>-</v>
      </c>
    </row>
    <row r="41" spans="1:14" x14ac:dyDescent="0.2">
      <c r="A41" s="140" t="s">
        <v>243</v>
      </c>
      <c r="B41" s="150">
        <v>0</v>
      </c>
      <c r="C41" s="150">
        <v>0</v>
      </c>
      <c r="D41" s="150" t="s">
        <v>339</v>
      </c>
      <c r="E41" s="150">
        <v>1</v>
      </c>
      <c r="G41" s="150" t="s">
        <v>145</v>
      </c>
      <c r="H41" s="171"/>
      <c r="I41" s="172"/>
      <c r="J41" s="173"/>
      <c r="K41" s="180">
        <v>11297.737000000001</v>
      </c>
      <c r="L41" s="184" t="str">
        <f t="shared" si="2"/>
        <v>-</v>
      </c>
      <c r="M41" s="186" t="str">
        <f t="shared" si="3"/>
        <v>-</v>
      </c>
    </row>
    <row r="42" spans="1:14" x14ac:dyDescent="0.2">
      <c r="A42" s="140" t="s">
        <v>243</v>
      </c>
      <c r="B42" s="150">
        <v>0</v>
      </c>
      <c r="C42" s="150">
        <v>0</v>
      </c>
      <c r="D42" s="150" t="s">
        <v>335</v>
      </c>
      <c r="E42" s="150">
        <v>1</v>
      </c>
      <c r="G42" s="150" t="s">
        <v>153</v>
      </c>
      <c r="H42" s="171"/>
      <c r="I42" s="172"/>
      <c r="J42" s="173"/>
      <c r="K42" s="180">
        <v>90.628</v>
      </c>
      <c r="L42" s="184" t="str">
        <f t="shared" si="2"/>
        <v>-</v>
      </c>
      <c r="M42" s="186" t="str">
        <f t="shared" si="3"/>
        <v>-</v>
      </c>
    </row>
    <row r="43" spans="1:14" x14ac:dyDescent="0.2">
      <c r="A43" s="140" t="s">
        <v>243</v>
      </c>
      <c r="B43" s="150">
        <v>0</v>
      </c>
      <c r="C43" s="150">
        <v>0</v>
      </c>
      <c r="D43" s="150" t="s">
        <v>322</v>
      </c>
      <c r="E43" s="150">
        <v>1</v>
      </c>
      <c r="G43" s="150" t="s">
        <v>161</v>
      </c>
      <c r="H43" s="171"/>
      <c r="I43" s="172"/>
      <c r="J43" s="173"/>
      <c r="K43" s="180">
        <v>1235.8179999999998</v>
      </c>
      <c r="L43" s="184" t="str">
        <f t="shared" si="2"/>
        <v>-</v>
      </c>
      <c r="M43" s="186" t="str">
        <f t="shared" si="3"/>
        <v>-</v>
      </c>
    </row>
    <row r="44" spans="1:14" x14ac:dyDescent="0.2">
      <c r="A44" s="140" t="s">
        <v>243</v>
      </c>
      <c r="B44" s="150">
        <v>0</v>
      </c>
      <c r="C44" s="150">
        <v>0</v>
      </c>
      <c r="D44" s="150" t="s">
        <v>335</v>
      </c>
      <c r="E44" s="150">
        <v>1</v>
      </c>
      <c r="F44" s="150">
        <v>2</v>
      </c>
      <c r="G44" s="150" t="s">
        <v>164</v>
      </c>
      <c r="H44" s="171"/>
      <c r="I44" s="172"/>
      <c r="J44" s="173"/>
      <c r="K44" s="180">
        <v>16933.455999999998</v>
      </c>
      <c r="L44" s="184" t="str">
        <f t="shared" si="2"/>
        <v>-</v>
      </c>
      <c r="M44" s="186" t="str">
        <f t="shared" si="3"/>
        <v>-</v>
      </c>
    </row>
    <row r="45" spans="1:14" x14ac:dyDescent="0.2">
      <c r="A45" s="140" t="s">
        <v>243</v>
      </c>
      <c r="B45" s="150">
        <v>1</v>
      </c>
      <c r="C45" s="150">
        <v>0</v>
      </c>
      <c r="D45" s="150" t="s">
        <v>315</v>
      </c>
      <c r="E45" s="150">
        <v>1</v>
      </c>
      <c r="G45" s="150" t="s">
        <v>175</v>
      </c>
      <c r="H45" s="176">
        <v>2006</v>
      </c>
      <c r="I45" s="149" t="s">
        <v>292</v>
      </c>
      <c r="J45" s="177">
        <v>21.4</v>
      </c>
      <c r="K45" s="180">
        <v>17597.760000000002</v>
      </c>
      <c r="L45" s="184">
        <f t="shared" si="2"/>
        <v>17597.760000000002</v>
      </c>
      <c r="M45" s="186">
        <f t="shared" si="3"/>
        <v>3765.9206400000003</v>
      </c>
      <c r="N45" s="188" t="s">
        <v>567</v>
      </c>
    </row>
    <row r="46" spans="1:14" x14ac:dyDescent="0.2">
      <c r="A46" s="140" t="s">
        <v>243</v>
      </c>
      <c r="B46" s="150">
        <v>0</v>
      </c>
      <c r="C46" s="150">
        <v>0</v>
      </c>
      <c r="D46" s="150" t="s">
        <v>335</v>
      </c>
      <c r="E46" s="150">
        <v>1</v>
      </c>
      <c r="F46" s="150">
        <v>2</v>
      </c>
      <c r="G46" s="150" t="s">
        <v>177</v>
      </c>
      <c r="H46" s="171"/>
      <c r="I46" s="172"/>
      <c r="J46" s="173"/>
      <c r="K46" s="180">
        <v>645.00300000000004</v>
      </c>
      <c r="L46" s="184" t="str">
        <f t="shared" si="2"/>
        <v>-</v>
      </c>
      <c r="M46" s="186" t="str">
        <f t="shared" si="3"/>
        <v>-</v>
      </c>
    </row>
    <row r="47" spans="1:14" x14ac:dyDescent="0.2">
      <c r="A47" s="140" t="s">
        <v>243</v>
      </c>
      <c r="B47" s="150">
        <v>0</v>
      </c>
      <c r="C47" s="150">
        <v>0</v>
      </c>
      <c r="D47" s="150" t="s">
        <v>315</v>
      </c>
      <c r="E47" s="150">
        <v>1</v>
      </c>
      <c r="G47" s="150" t="s">
        <v>179</v>
      </c>
      <c r="H47" s="171"/>
      <c r="I47" s="172"/>
      <c r="J47" s="173"/>
      <c r="K47" s="180">
        <v>49.932000000000002</v>
      </c>
      <c r="L47" s="184" t="str">
        <f t="shared" si="2"/>
        <v>-</v>
      </c>
      <c r="M47" s="186" t="str">
        <f t="shared" si="3"/>
        <v>-</v>
      </c>
    </row>
    <row r="48" spans="1:14" x14ac:dyDescent="0.2">
      <c r="A48" s="140" t="s">
        <v>243</v>
      </c>
      <c r="B48" s="150">
        <v>0</v>
      </c>
      <c r="C48" s="150">
        <v>0</v>
      </c>
      <c r="D48" s="150" t="s">
        <v>315</v>
      </c>
      <c r="E48" s="150">
        <v>1</v>
      </c>
      <c r="F48" s="150">
        <v>2</v>
      </c>
      <c r="G48" s="150" t="s">
        <v>184</v>
      </c>
      <c r="H48" s="171"/>
      <c r="I48" s="172"/>
      <c r="J48" s="173"/>
      <c r="K48" s="180" t="s">
        <v>564</v>
      </c>
      <c r="L48" s="184" t="str">
        <f t="shared" si="2"/>
        <v>-</v>
      </c>
      <c r="M48" s="186" t="str">
        <f t="shared" si="3"/>
        <v>-</v>
      </c>
    </row>
    <row r="49" spans="1:14" x14ac:dyDescent="0.2">
      <c r="A49" s="140" t="s">
        <v>243</v>
      </c>
      <c r="B49" s="150">
        <v>0</v>
      </c>
      <c r="C49" s="150">
        <v>0</v>
      </c>
      <c r="D49" s="150" t="s">
        <v>335</v>
      </c>
      <c r="E49" s="150">
        <v>1</v>
      </c>
      <c r="F49" s="150">
        <v>2</v>
      </c>
      <c r="G49" s="150" t="s">
        <v>193</v>
      </c>
      <c r="H49" s="171"/>
      <c r="I49" s="172"/>
      <c r="J49" s="173"/>
      <c r="K49" s="180">
        <v>112.56700000000001</v>
      </c>
      <c r="L49" s="184" t="str">
        <f t="shared" si="2"/>
        <v>-</v>
      </c>
      <c r="M49" s="186" t="str">
        <f t="shared" si="3"/>
        <v>-</v>
      </c>
    </row>
    <row r="50" spans="1:14" x14ac:dyDescent="0.2">
      <c r="A50" s="140" t="s">
        <v>243</v>
      </c>
      <c r="B50" s="150">
        <v>0</v>
      </c>
      <c r="C50" s="150">
        <v>0</v>
      </c>
      <c r="D50" s="150" t="s">
        <v>335</v>
      </c>
      <c r="E50" s="150">
        <v>1</v>
      </c>
      <c r="G50" s="150" t="s">
        <v>195</v>
      </c>
      <c r="H50" s="171"/>
      <c r="I50" s="172"/>
      <c r="J50" s="173"/>
      <c r="K50" s="180">
        <v>29929.612000000001</v>
      </c>
      <c r="L50" s="184" t="str">
        <f t="shared" si="2"/>
        <v>-</v>
      </c>
      <c r="M50" s="186" t="str">
        <f t="shared" si="3"/>
        <v>-</v>
      </c>
    </row>
    <row r="51" spans="1:14" ht="12.75" x14ac:dyDescent="0.2">
      <c r="A51" s="140" t="s">
        <v>199</v>
      </c>
      <c r="B51" s="150">
        <v>0</v>
      </c>
      <c r="C51" s="150">
        <v>0</v>
      </c>
      <c r="D51" s="150" t="s">
        <v>315</v>
      </c>
      <c r="E51" s="150">
        <v>1</v>
      </c>
      <c r="F51" s="150">
        <v>2</v>
      </c>
      <c r="G51" s="150" t="s">
        <v>9</v>
      </c>
      <c r="H51" s="174">
        <v>2009</v>
      </c>
      <c r="I51" s="148" t="s">
        <v>291</v>
      </c>
      <c r="J51" s="175">
        <v>16.899999999999999</v>
      </c>
      <c r="K51" s="180">
        <v>11406.847000000002</v>
      </c>
      <c r="L51" s="184">
        <f t="shared" si="2"/>
        <v>11406.847000000002</v>
      </c>
      <c r="M51" s="186">
        <f t="shared" si="3"/>
        <v>1927.757143</v>
      </c>
      <c r="N51" s="187" t="s">
        <v>565</v>
      </c>
    </row>
    <row r="52" spans="1:14" ht="12.75" x14ac:dyDescent="0.2">
      <c r="A52" s="140" t="s">
        <v>199</v>
      </c>
      <c r="B52" s="150">
        <v>1</v>
      </c>
      <c r="C52" s="150">
        <v>1</v>
      </c>
      <c r="D52" s="150" t="s">
        <v>315</v>
      </c>
      <c r="E52" s="150">
        <v>1</v>
      </c>
      <c r="G52" s="150" t="s">
        <v>27</v>
      </c>
      <c r="H52" s="174">
        <v>2008</v>
      </c>
      <c r="I52" s="148">
        <v>2008</v>
      </c>
      <c r="J52" s="175">
        <v>26</v>
      </c>
      <c r="K52" s="180">
        <v>896.495</v>
      </c>
      <c r="L52" s="184">
        <f t="shared" si="2"/>
        <v>896.495</v>
      </c>
      <c r="M52" s="186">
        <f t="shared" si="3"/>
        <v>233.08870000000002</v>
      </c>
      <c r="N52" s="187" t="s">
        <v>566</v>
      </c>
    </row>
    <row r="53" spans="1:14" x14ac:dyDescent="0.2">
      <c r="A53" s="140" t="s">
        <v>199</v>
      </c>
      <c r="B53" s="150">
        <v>0</v>
      </c>
      <c r="C53" s="150">
        <v>0</v>
      </c>
      <c r="D53" s="150" t="s">
        <v>310</v>
      </c>
      <c r="E53" s="150">
        <v>1</v>
      </c>
      <c r="F53" s="150">
        <v>2</v>
      </c>
      <c r="G53" s="150" t="s">
        <v>41</v>
      </c>
      <c r="H53" s="171"/>
      <c r="I53" s="172"/>
      <c r="J53" s="173"/>
      <c r="K53" s="180">
        <v>353.86800000000005</v>
      </c>
      <c r="L53" s="184" t="str">
        <f t="shared" si="2"/>
        <v>-</v>
      </c>
      <c r="M53" s="186" t="str">
        <f t="shared" si="3"/>
        <v>-</v>
      </c>
    </row>
    <row r="54" spans="1:14" x14ac:dyDescent="0.2">
      <c r="A54" s="140" t="s">
        <v>199</v>
      </c>
      <c r="B54" s="150">
        <v>1</v>
      </c>
      <c r="C54" s="150">
        <v>1</v>
      </c>
      <c r="D54" s="150" t="s">
        <v>310</v>
      </c>
      <c r="E54" s="150">
        <v>1</v>
      </c>
      <c r="F54" s="150">
        <v>2</v>
      </c>
      <c r="G54" s="150" t="s">
        <v>62</v>
      </c>
      <c r="H54" s="171"/>
      <c r="I54" s="172"/>
      <c r="J54" s="173"/>
      <c r="K54" s="180">
        <v>48527.441999999995</v>
      </c>
      <c r="L54" s="184" t="str">
        <f t="shared" si="2"/>
        <v>-</v>
      </c>
      <c r="M54" s="186" t="str">
        <f t="shared" si="3"/>
        <v>-</v>
      </c>
    </row>
    <row r="55" spans="1:14" x14ac:dyDescent="0.2">
      <c r="A55" s="140" t="s">
        <v>199</v>
      </c>
      <c r="B55" s="150">
        <v>1</v>
      </c>
      <c r="C55" s="150">
        <v>1</v>
      </c>
      <c r="D55" s="150" t="s">
        <v>310</v>
      </c>
      <c r="E55" s="150">
        <v>1</v>
      </c>
      <c r="G55" s="150" t="s">
        <v>93</v>
      </c>
      <c r="H55" s="176">
        <v>2007</v>
      </c>
      <c r="I55" s="149">
        <v>2007</v>
      </c>
      <c r="J55" s="177">
        <v>21.4</v>
      </c>
      <c r="K55" s="180">
        <v>21718.236999999997</v>
      </c>
      <c r="L55" s="184">
        <f t="shared" si="2"/>
        <v>21718.236999999997</v>
      </c>
      <c r="M55" s="186">
        <f t="shared" si="3"/>
        <v>4647.7027179999995</v>
      </c>
      <c r="N55" s="188" t="s">
        <v>567</v>
      </c>
    </row>
    <row r="56" spans="1:14" x14ac:dyDescent="0.2">
      <c r="A56" s="140" t="s">
        <v>199</v>
      </c>
      <c r="B56" s="150">
        <v>1</v>
      </c>
      <c r="C56" s="150">
        <v>1</v>
      </c>
      <c r="D56" s="150" t="s">
        <v>335</v>
      </c>
      <c r="E56" s="150">
        <v>1</v>
      </c>
      <c r="F56" s="150">
        <v>2</v>
      </c>
      <c r="G56" s="150" t="s">
        <v>100</v>
      </c>
      <c r="H56" s="171"/>
      <c r="I56" s="172"/>
      <c r="J56" s="173"/>
      <c r="K56" s="180">
        <v>999.27</v>
      </c>
      <c r="L56" s="184" t="str">
        <f t="shared" si="2"/>
        <v>-</v>
      </c>
      <c r="M56" s="186" t="str">
        <f t="shared" si="3"/>
        <v>-</v>
      </c>
    </row>
    <row r="57" spans="1:14" x14ac:dyDescent="0.2">
      <c r="A57" s="140" t="s">
        <v>199</v>
      </c>
      <c r="B57" s="150">
        <v>0</v>
      </c>
      <c r="C57" s="150">
        <v>0</v>
      </c>
      <c r="D57" s="150" t="s">
        <v>310</v>
      </c>
      <c r="E57" s="150">
        <v>1</v>
      </c>
      <c r="F57" s="150">
        <v>2</v>
      </c>
      <c r="G57" s="150" t="s">
        <v>106</v>
      </c>
      <c r="H57" s="171"/>
      <c r="I57" s="172"/>
      <c r="J57" s="173"/>
      <c r="K57" s="180">
        <v>11454.406999999999</v>
      </c>
      <c r="L57" s="184" t="str">
        <f t="shared" si="2"/>
        <v>-</v>
      </c>
      <c r="M57" s="186" t="str">
        <f t="shared" si="3"/>
        <v>-</v>
      </c>
    </row>
    <row r="58" spans="1:14" x14ac:dyDescent="0.2">
      <c r="A58" s="140" t="s">
        <v>199</v>
      </c>
      <c r="B58" s="150">
        <v>1</v>
      </c>
      <c r="C58" s="150">
        <v>1</v>
      </c>
      <c r="D58" s="150" t="s">
        <v>310</v>
      </c>
      <c r="E58" s="150">
        <v>1</v>
      </c>
      <c r="F58" s="150">
        <v>2</v>
      </c>
      <c r="G58" s="150" t="s">
        <v>107</v>
      </c>
      <c r="H58" s="174">
        <v>2010</v>
      </c>
      <c r="I58" s="148">
        <v>2010</v>
      </c>
      <c r="J58" s="178">
        <v>17.3</v>
      </c>
      <c r="K58" s="180">
        <v>8564.5689999999995</v>
      </c>
      <c r="L58" s="184">
        <f t="shared" si="2"/>
        <v>8564.5689999999995</v>
      </c>
      <c r="M58" s="186">
        <f t="shared" si="3"/>
        <v>1481.670437</v>
      </c>
    </row>
    <row r="59" spans="1:14" x14ac:dyDescent="0.2">
      <c r="A59" s="140" t="s">
        <v>199</v>
      </c>
      <c r="B59" s="150">
        <v>0</v>
      </c>
      <c r="C59" s="150">
        <v>0</v>
      </c>
      <c r="D59" s="150" t="s">
        <v>315</v>
      </c>
      <c r="E59" s="150">
        <v>1</v>
      </c>
      <c r="G59" s="150" t="s">
        <v>114</v>
      </c>
      <c r="H59" s="171"/>
      <c r="I59" s="172"/>
      <c r="J59" s="173"/>
      <c r="K59" s="180">
        <v>361.53500000000003</v>
      </c>
      <c r="L59" s="184" t="str">
        <f t="shared" si="2"/>
        <v>-</v>
      </c>
      <c r="M59" s="186" t="str">
        <f t="shared" si="3"/>
        <v>-</v>
      </c>
    </row>
    <row r="60" spans="1:14" x14ac:dyDescent="0.2">
      <c r="A60" s="140" t="s">
        <v>199</v>
      </c>
      <c r="B60" s="150">
        <v>1</v>
      </c>
      <c r="C60" s="150">
        <v>1</v>
      </c>
      <c r="D60" s="150" t="s">
        <v>310</v>
      </c>
      <c r="E60" s="150">
        <v>1</v>
      </c>
      <c r="F60" s="150">
        <v>2</v>
      </c>
      <c r="G60" s="150" t="s">
        <v>121</v>
      </c>
      <c r="H60" s="174">
        <v>2008</v>
      </c>
      <c r="I60" s="148">
        <v>2008</v>
      </c>
      <c r="J60" s="178">
        <v>22.2</v>
      </c>
      <c r="K60" s="180">
        <v>13370.493</v>
      </c>
      <c r="L60" s="184">
        <f t="shared" si="2"/>
        <v>13370.493</v>
      </c>
      <c r="M60" s="186">
        <f t="shared" si="3"/>
        <v>2968.2494460000003</v>
      </c>
    </row>
    <row r="61" spans="1:14" x14ac:dyDescent="0.2">
      <c r="A61" s="140" t="s">
        <v>199</v>
      </c>
      <c r="B61" s="150">
        <v>1</v>
      </c>
      <c r="C61" s="150">
        <v>1</v>
      </c>
      <c r="D61" s="150" t="s">
        <v>315</v>
      </c>
      <c r="E61" s="150">
        <v>1</v>
      </c>
      <c r="G61" s="150" t="s">
        <v>123</v>
      </c>
      <c r="H61" s="176">
        <v>2007</v>
      </c>
      <c r="I61" s="149" t="s">
        <v>293</v>
      </c>
      <c r="J61" s="177">
        <v>16.5</v>
      </c>
      <c r="K61" s="180">
        <v>1075.0039999999999</v>
      </c>
      <c r="L61" s="184">
        <f t="shared" si="2"/>
        <v>1075.0039999999999</v>
      </c>
      <c r="M61" s="186">
        <f t="shared" si="3"/>
        <v>177.37565999999998</v>
      </c>
      <c r="N61" s="188" t="s">
        <v>567</v>
      </c>
    </row>
    <row r="62" spans="1:14" x14ac:dyDescent="0.2">
      <c r="A62" s="140" t="s">
        <v>199</v>
      </c>
      <c r="B62" s="150">
        <v>1</v>
      </c>
      <c r="C62" s="150">
        <v>1</v>
      </c>
      <c r="D62" s="150" t="s">
        <v>310</v>
      </c>
      <c r="E62" s="150">
        <v>1</v>
      </c>
      <c r="F62" s="150">
        <v>2</v>
      </c>
      <c r="G62" s="150" t="s">
        <v>149</v>
      </c>
      <c r="H62" s="176">
        <v>2005</v>
      </c>
      <c r="I62" s="149">
        <v>2005</v>
      </c>
      <c r="J62" s="177">
        <v>12.6</v>
      </c>
      <c r="K62" s="180">
        <v>5869.7890000000007</v>
      </c>
      <c r="L62" s="184">
        <f t="shared" si="2"/>
        <v>5869.7890000000007</v>
      </c>
      <c r="M62" s="186">
        <f t="shared" si="3"/>
        <v>739.59341400000005</v>
      </c>
      <c r="N62" s="188" t="s">
        <v>567</v>
      </c>
    </row>
    <row r="63" spans="1:14" x14ac:dyDescent="0.2">
      <c r="A63" s="140" t="s">
        <v>199</v>
      </c>
      <c r="B63" s="150">
        <v>0</v>
      </c>
      <c r="C63" s="150">
        <v>0</v>
      </c>
      <c r="D63" s="150" t="s">
        <v>315</v>
      </c>
      <c r="E63" s="150">
        <v>1</v>
      </c>
      <c r="G63" s="150" t="s">
        <v>159</v>
      </c>
      <c r="H63" s="171"/>
      <c r="I63" s="172"/>
      <c r="J63" s="173"/>
      <c r="K63" s="180">
        <v>27.728000000000002</v>
      </c>
      <c r="L63" s="184" t="str">
        <f t="shared" si="2"/>
        <v>-</v>
      </c>
      <c r="M63" s="186" t="str">
        <f t="shared" si="3"/>
        <v>-</v>
      </c>
    </row>
    <row r="64" spans="1:14" x14ac:dyDescent="0.2">
      <c r="A64" s="140" t="s">
        <v>199</v>
      </c>
      <c r="B64" s="150">
        <v>0</v>
      </c>
      <c r="C64" s="150">
        <v>0</v>
      </c>
      <c r="D64" s="150" t="s">
        <v>310</v>
      </c>
      <c r="E64" s="150">
        <v>1</v>
      </c>
      <c r="F64" s="150">
        <v>2</v>
      </c>
      <c r="G64" s="150" t="s">
        <v>165</v>
      </c>
      <c r="H64" s="171"/>
      <c r="I64" s="172"/>
      <c r="J64" s="173"/>
      <c r="K64" s="180">
        <v>5606.4469999999992</v>
      </c>
      <c r="L64" s="184" t="str">
        <f t="shared" si="2"/>
        <v>-</v>
      </c>
      <c r="M64" s="186" t="str">
        <f t="shared" si="3"/>
        <v>-</v>
      </c>
    </row>
    <row r="65" spans="1:14" x14ac:dyDescent="0.2">
      <c r="A65" s="140" t="s">
        <v>199</v>
      </c>
      <c r="B65" s="150">
        <v>1</v>
      </c>
      <c r="C65" s="150">
        <v>1</v>
      </c>
      <c r="D65" s="150" t="s">
        <v>315</v>
      </c>
      <c r="E65" s="150">
        <v>1</v>
      </c>
      <c r="G65" s="150" t="s">
        <v>166</v>
      </c>
      <c r="H65" s="171"/>
      <c r="I65" s="172"/>
      <c r="J65" s="173"/>
      <c r="K65" s="180">
        <v>20277.444</v>
      </c>
      <c r="L65" s="184" t="str">
        <f t="shared" si="2"/>
        <v>-</v>
      </c>
      <c r="M65" s="186" t="str">
        <f t="shared" si="3"/>
        <v>-</v>
      </c>
    </row>
    <row r="66" spans="1:14" x14ac:dyDescent="0.2">
      <c r="A66" s="140" t="s">
        <v>199</v>
      </c>
      <c r="B66" s="150">
        <v>0</v>
      </c>
      <c r="C66" s="150">
        <v>1</v>
      </c>
      <c r="D66" s="150" t="s">
        <v>335</v>
      </c>
      <c r="E66" s="150">
        <v>1</v>
      </c>
      <c r="F66" s="150">
        <v>2</v>
      </c>
      <c r="G66" s="150" t="s">
        <v>245</v>
      </c>
      <c r="H66" s="171"/>
      <c r="I66" s="172"/>
      <c r="J66" s="173"/>
      <c r="K66" s="180">
        <v>5348.53</v>
      </c>
      <c r="L66" s="184" t="str">
        <f t="shared" si="2"/>
        <v>-</v>
      </c>
      <c r="M66" s="186" t="str">
        <f t="shared" si="3"/>
        <v>-</v>
      </c>
    </row>
    <row r="67" spans="1:14" x14ac:dyDescent="0.2">
      <c r="A67" s="140" t="s">
        <v>199</v>
      </c>
      <c r="B67" s="150">
        <v>1</v>
      </c>
      <c r="C67" s="150">
        <v>1</v>
      </c>
      <c r="D67" s="150" t="s">
        <v>335</v>
      </c>
      <c r="E67" s="150">
        <v>1</v>
      </c>
      <c r="G67" s="150" t="s">
        <v>170</v>
      </c>
      <c r="H67" s="176">
        <v>2007</v>
      </c>
      <c r="I67" s="149" t="s">
        <v>293</v>
      </c>
      <c r="J67" s="177">
        <v>41.2</v>
      </c>
      <c r="K67" s="180">
        <v>616.98599999999999</v>
      </c>
      <c r="L67" s="184">
        <f t="shared" ref="L67:L98" si="4">IF(ISBLANK(J67), "-", (K67))</f>
        <v>616.98599999999999</v>
      </c>
      <c r="M67" s="186">
        <f t="shared" ref="M67:M98" si="5">IF(ISBLANK(J67), "-", ((J67/100)*K67))</f>
        <v>254.19823200000002</v>
      </c>
      <c r="N67" s="188" t="s">
        <v>567</v>
      </c>
    </row>
    <row r="68" spans="1:14" x14ac:dyDescent="0.2">
      <c r="A68" s="140" t="s">
        <v>199</v>
      </c>
      <c r="B68" s="150">
        <v>1</v>
      </c>
      <c r="C68" s="150">
        <v>1</v>
      </c>
      <c r="D68" s="150" t="s">
        <v>310</v>
      </c>
      <c r="E68" s="150">
        <v>1</v>
      </c>
      <c r="F68" s="150">
        <v>2</v>
      </c>
      <c r="G68" s="150" t="s">
        <v>185</v>
      </c>
      <c r="H68" s="176">
        <v>2006</v>
      </c>
      <c r="I68" s="149">
        <v>2006</v>
      </c>
      <c r="J68" s="177">
        <v>10.7</v>
      </c>
      <c r="K68" s="180">
        <v>20374.606</v>
      </c>
      <c r="L68" s="184">
        <f t="shared" si="4"/>
        <v>20374.606</v>
      </c>
      <c r="M68" s="186">
        <f t="shared" si="5"/>
        <v>2180.0828419999998</v>
      </c>
      <c r="N68" s="188" t="s">
        <v>567</v>
      </c>
    </row>
    <row r="69" spans="1:14" x14ac:dyDescent="0.2">
      <c r="A69" s="140" t="s">
        <v>199</v>
      </c>
      <c r="B69" s="150">
        <v>1</v>
      </c>
      <c r="C69" s="150">
        <v>1</v>
      </c>
      <c r="D69" s="150" t="s">
        <v>310</v>
      </c>
      <c r="E69" s="150">
        <v>1</v>
      </c>
      <c r="F69" s="150">
        <v>2</v>
      </c>
      <c r="G69" s="150" t="s">
        <v>189</v>
      </c>
      <c r="H69" s="174">
        <v>2008</v>
      </c>
      <c r="I69" s="148" t="s">
        <v>294</v>
      </c>
      <c r="J69" s="178">
        <v>7</v>
      </c>
      <c r="K69" s="180">
        <v>24906.246999999999</v>
      </c>
      <c r="L69" s="184">
        <f t="shared" si="4"/>
        <v>24906.246999999999</v>
      </c>
      <c r="M69" s="186">
        <f t="shared" si="5"/>
        <v>1743.4372900000001</v>
      </c>
    </row>
    <row r="70" spans="1:14" x14ac:dyDescent="0.2">
      <c r="A70" s="140" t="s">
        <v>199</v>
      </c>
      <c r="B70" s="150">
        <v>1</v>
      </c>
      <c r="C70" s="150">
        <v>1</v>
      </c>
      <c r="D70" s="150" t="s">
        <v>335</v>
      </c>
      <c r="E70" s="150">
        <v>1</v>
      </c>
      <c r="F70" s="150">
        <v>2</v>
      </c>
      <c r="G70" s="150" t="s">
        <v>197</v>
      </c>
      <c r="H70" s="174">
        <v>2009</v>
      </c>
      <c r="I70" s="148">
        <v>2009</v>
      </c>
      <c r="J70" s="178">
        <v>19</v>
      </c>
      <c r="K70" s="180">
        <v>16938.455999999998</v>
      </c>
      <c r="L70" s="184">
        <f t="shared" si="4"/>
        <v>16938.455999999998</v>
      </c>
      <c r="M70" s="186">
        <f t="shared" si="5"/>
        <v>3218.3066399999998</v>
      </c>
    </row>
    <row r="71" spans="1:14" x14ac:dyDescent="0.2">
      <c r="A71" s="140" t="s">
        <v>199</v>
      </c>
      <c r="B71" s="150">
        <v>1</v>
      </c>
      <c r="C71" s="150">
        <v>1</v>
      </c>
      <c r="D71" s="150" t="s">
        <v>310</v>
      </c>
      <c r="E71" s="150">
        <v>1</v>
      </c>
      <c r="G71" s="150" t="s">
        <v>198</v>
      </c>
      <c r="H71" s="174">
        <v>2009</v>
      </c>
      <c r="I71" s="148">
        <v>2009</v>
      </c>
      <c r="J71" s="178">
        <v>20.8</v>
      </c>
      <c r="K71" s="180">
        <v>7010.9920000000011</v>
      </c>
      <c r="L71" s="184">
        <f t="shared" si="4"/>
        <v>7010.9920000000011</v>
      </c>
      <c r="M71" s="186">
        <f t="shared" si="5"/>
        <v>1458.2863360000003</v>
      </c>
    </row>
    <row r="72" spans="1:14" x14ac:dyDescent="0.2">
      <c r="A72" s="140" t="s">
        <v>320</v>
      </c>
      <c r="B72" s="150">
        <v>0</v>
      </c>
      <c r="C72" s="150">
        <v>0</v>
      </c>
      <c r="D72" s="150" t="s">
        <v>322</v>
      </c>
      <c r="G72" s="150" t="s">
        <v>8</v>
      </c>
      <c r="H72" s="171"/>
      <c r="I72" s="172"/>
      <c r="J72" s="173"/>
      <c r="K72" s="180" t="s">
        <v>564</v>
      </c>
      <c r="L72" s="184" t="str">
        <f t="shared" si="4"/>
        <v>-</v>
      </c>
      <c r="M72" s="186" t="str">
        <f t="shared" si="5"/>
        <v>-</v>
      </c>
    </row>
    <row r="73" spans="1:14" x14ac:dyDescent="0.2">
      <c r="A73" s="140" t="s">
        <v>320</v>
      </c>
      <c r="B73" s="150">
        <v>0</v>
      </c>
      <c r="C73" s="150">
        <v>0</v>
      </c>
      <c r="D73" s="150" t="s">
        <v>339</v>
      </c>
      <c r="G73" s="150" t="s">
        <v>13</v>
      </c>
      <c r="H73" s="171"/>
      <c r="I73" s="172"/>
      <c r="J73" s="173"/>
      <c r="K73" s="180">
        <v>5751.7479999999996</v>
      </c>
      <c r="L73" s="184" t="str">
        <f t="shared" si="4"/>
        <v>-</v>
      </c>
      <c r="M73" s="186" t="str">
        <f t="shared" si="5"/>
        <v>-</v>
      </c>
    </row>
    <row r="74" spans="1:14" x14ac:dyDescent="0.2">
      <c r="A74" s="140" t="s">
        <v>320</v>
      </c>
      <c r="B74" s="150">
        <v>0</v>
      </c>
      <c r="C74" s="150">
        <v>0</v>
      </c>
      <c r="D74" s="150" t="s">
        <v>339</v>
      </c>
      <c r="G74" s="150" t="s">
        <v>14</v>
      </c>
      <c r="H74" s="171"/>
      <c r="I74" s="172"/>
      <c r="J74" s="173"/>
      <c r="K74" s="180">
        <v>1743.1019999999999</v>
      </c>
      <c r="L74" s="184" t="str">
        <f t="shared" si="4"/>
        <v>-</v>
      </c>
      <c r="M74" s="186" t="str">
        <f t="shared" si="5"/>
        <v>-</v>
      </c>
    </row>
    <row r="75" spans="1:14" x14ac:dyDescent="0.2">
      <c r="A75" s="140" t="s">
        <v>320</v>
      </c>
      <c r="B75" s="150">
        <v>0</v>
      </c>
      <c r="C75" s="150">
        <v>0</v>
      </c>
      <c r="D75" s="150" t="s">
        <v>339</v>
      </c>
      <c r="G75" s="150" t="s">
        <v>21</v>
      </c>
      <c r="H75" s="171"/>
      <c r="I75" s="172"/>
      <c r="J75" s="173"/>
      <c r="K75" s="180">
        <v>2498.3110000000001</v>
      </c>
      <c r="L75" s="184" t="str">
        <f t="shared" si="4"/>
        <v>-</v>
      </c>
      <c r="M75" s="186" t="str">
        <f t="shared" si="5"/>
        <v>-</v>
      </c>
    </row>
    <row r="76" spans="1:14" x14ac:dyDescent="0.2">
      <c r="A76" s="140" t="s">
        <v>320</v>
      </c>
      <c r="B76" s="150">
        <v>0</v>
      </c>
      <c r="C76" s="150">
        <v>0</v>
      </c>
      <c r="D76" s="150" t="s">
        <v>339</v>
      </c>
      <c r="G76" s="150" t="s">
        <v>35</v>
      </c>
      <c r="H76" s="171"/>
      <c r="I76" s="172"/>
      <c r="J76" s="173"/>
      <c r="K76" s="180">
        <v>7848.561999999999</v>
      </c>
      <c r="L76" s="184" t="str">
        <f t="shared" si="4"/>
        <v>-</v>
      </c>
      <c r="M76" s="186" t="str">
        <f t="shared" si="5"/>
        <v>-</v>
      </c>
    </row>
    <row r="77" spans="1:14" x14ac:dyDescent="0.2">
      <c r="A77" s="140" t="s">
        <v>320</v>
      </c>
      <c r="B77" s="150">
        <v>0</v>
      </c>
      <c r="C77" s="150">
        <v>0</v>
      </c>
      <c r="E77" s="150">
        <v>1</v>
      </c>
      <c r="G77" s="150" t="s">
        <v>43</v>
      </c>
      <c r="H77" s="171"/>
      <c r="I77" s="172"/>
      <c r="J77" s="173"/>
      <c r="K77" s="180" t="s">
        <v>564</v>
      </c>
      <c r="L77" s="184" t="str">
        <f t="shared" si="4"/>
        <v>-</v>
      </c>
      <c r="M77" s="186" t="str">
        <f t="shared" si="5"/>
        <v>-</v>
      </c>
    </row>
    <row r="78" spans="1:14" x14ac:dyDescent="0.2">
      <c r="A78" s="140" t="s">
        <v>320</v>
      </c>
      <c r="B78" s="150">
        <v>0</v>
      </c>
      <c r="C78" s="150">
        <v>0</v>
      </c>
      <c r="D78" s="150" t="s">
        <v>322</v>
      </c>
      <c r="E78" s="150">
        <v>1</v>
      </c>
      <c r="G78" s="150" t="s">
        <v>48</v>
      </c>
      <c r="H78" s="171"/>
      <c r="I78" s="172"/>
      <c r="J78" s="173"/>
      <c r="K78" s="180">
        <v>280.29399999999998</v>
      </c>
      <c r="L78" s="184" t="str">
        <f t="shared" si="4"/>
        <v>-</v>
      </c>
      <c r="M78" s="186" t="str">
        <f t="shared" si="5"/>
        <v>-</v>
      </c>
    </row>
    <row r="79" spans="1:14" x14ac:dyDescent="0.2">
      <c r="A79" s="140" t="s">
        <v>320</v>
      </c>
      <c r="B79" s="150">
        <v>0</v>
      </c>
      <c r="C79" s="150">
        <v>0</v>
      </c>
      <c r="D79" s="150" t="s">
        <v>339</v>
      </c>
      <c r="G79" s="150" t="s">
        <v>49</v>
      </c>
      <c r="H79" s="171"/>
      <c r="I79" s="172"/>
      <c r="J79" s="173"/>
      <c r="K79" s="180">
        <v>2109.6079999999997</v>
      </c>
      <c r="L79" s="184" t="str">
        <f t="shared" si="4"/>
        <v>-</v>
      </c>
      <c r="M79" s="186" t="str">
        <f t="shared" si="5"/>
        <v>-</v>
      </c>
    </row>
    <row r="80" spans="1:14" x14ac:dyDescent="0.2">
      <c r="A80" s="140" t="s">
        <v>320</v>
      </c>
      <c r="B80" s="150">
        <v>0</v>
      </c>
      <c r="C80" s="150">
        <v>0</v>
      </c>
      <c r="D80" s="150" t="s">
        <v>339</v>
      </c>
      <c r="G80" s="150" t="s">
        <v>52</v>
      </c>
      <c r="H80" s="171"/>
      <c r="I80" s="172"/>
      <c r="J80" s="173"/>
      <c r="K80" s="180">
        <v>16917.455999999998</v>
      </c>
      <c r="L80" s="184" t="str">
        <f t="shared" si="4"/>
        <v>-</v>
      </c>
      <c r="M80" s="186" t="str">
        <f t="shared" si="5"/>
        <v>-</v>
      </c>
    </row>
    <row r="81" spans="1:13" x14ac:dyDescent="0.2">
      <c r="A81" s="140" t="s">
        <v>320</v>
      </c>
      <c r="B81" s="150">
        <v>0</v>
      </c>
      <c r="C81" s="150">
        <v>0</v>
      </c>
      <c r="D81" s="150" t="s">
        <v>339</v>
      </c>
      <c r="G81" s="150" t="s">
        <v>61</v>
      </c>
      <c r="H81" s="171"/>
      <c r="I81" s="172"/>
      <c r="J81" s="173"/>
      <c r="K81" s="180">
        <v>274.036</v>
      </c>
      <c r="L81" s="184" t="str">
        <f t="shared" si="4"/>
        <v>-</v>
      </c>
      <c r="M81" s="186" t="str">
        <f t="shared" si="5"/>
        <v>-</v>
      </c>
    </row>
    <row r="82" spans="1:13" x14ac:dyDescent="0.2">
      <c r="A82" s="140" t="s">
        <v>320</v>
      </c>
      <c r="B82" s="150">
        <v>0</v>
      </c>
      <c r="C82" s="150">
        <v>0</v>
      </c>
      <c r="D82" s="150" t="s">
        <v>339</v>
      </c>
      <c r="G82" s="150" t="s">
        <v>64</v>
      </c>
      <c r="H82" s="171"/>
      <c r="I82" s="172"/>
      <c r="J82" s="173"/>
      <c r="K82" s="180">
        <v>1222.3829999999998</v>
      </c>
      <c r="L82" s="184" t="str">
        <f t="shared" si="4"/>
        <v>-</v>
      </c>
      <c r="M82" s="186" t="str">
        <f t="shared" si="5"/>
        <v>-</v>
      </c>
    </row>
    <row r="83" spans="1:13" x14ac:dyDescent="0.2">
      <c r="A83" s="140" t="s">
        <v>320</v>
      </c>
      <c r="B83" s="150">
        <v>0</v>
      </c>
      <c r="C83" s="150">
        <v>0</v>
      </c>
      <c r="D83" s="150" t="s">
        <v>339</v>
      </c>
      <c r="G83" s="150" t="s">
        <v>65</v>
      </c>
      <c r="H83" s="171"/>
      <c r="I83" s="172"/>
      <c r="J83" s="173"/>
      <c r="K83" s="180">
        <v>15443.661</v>
      </c>
      <c r="L83" s="184" t="str">
        <f t="shared" si="4"/>
        <v>-</v>
      </c>
      <c r="M83" s="186" t="str">
        <f t="shared" si="5"/>
        <v>-</v>
      </c>
    </row>
    <row r="84" spans="1:13" x14ac:dyDescent="0.2">
      <c r="A84" s="140" t="s">
        <v>320</v>
      </c>
      <c r="B84" s="150">
        <v>0</v>
      </c>
      <c r="C84" s="150">
        <v>0</v>
      </c>
      <c r="D84" s="150" t="s">
        <v>339</v>
      </c>
      <c r="G84" s="150" t="s">
        <v>69</v>
      </c>
      <c r="H84" s="171"/>
      <c r="I84" s="172"/>
      <c r="J84" s="173"/>
      <c r="K84" s="180">
        <v>15459.851000000002</v>
      </c>
      <c r="L84" s="184" t="str">
        <f t="shared" si="4"/>
        <v>-</v>
      </c>
      <c r="M84" s="186" t="str">
        <f t="shared" si="5"/>
        <v>-</v>
      </c>
    </row>
    <row r="85" spans="1:13" x14ac:dyDescent="0.2">
      <c r="A85" s="140" t="s">
        <v>320</v>
      </c>
      <c r="B85" s="150">
        <v>0</v>
      </c>
      <c r="C85" s="150">
        <v>0</v>
      </c>
      <c r="D85" s="150" t="s">
        <v>339</v>
      </c>
      <c r="G85" s="150" t="s">
        <v>71</v>
      </c>
      <c r="H85" s="171"/>
      <c r="I85" s="172"/>
      <c r="J85" s="173"/>
      <c r="K85" s="180">
        <v>2161.3849999999998</v>
      </c>
      <c r="L85" s="184" t="str">
        <f t="shared" si="4"/>
        <v>-</v>
      </c>
      <c r="M85" s="186" t="str">
        <f t="shared" si="5"/>
        <v>-</v>
      </c>
    </row>
    <row r="86" spans="1:13" x14ac:dyDescent="0.2">
      <c r="A86" s="140" t="s">
        <v>320</v>
      </c>
      <c r="B86" s="150">
        <v>0</v>
      </c>
      <c r="C86" s="150">
        <v>0</v>
      </c>
      <c r="D86" s="150" t="s">
        <v>315</v>
      </c>
      <c r="G86" s="150" t="s">
        <v>80</v>
      </c>
      <c r="H86" s="171"/>
      <c r="I86" s="172"/>
      <c r="J86" s="173"/>
      <c r="K86" s="180">
        <v>16921.455999999998</v>
      </c>
      <c r="L86" s="184" t="str">
        <f t="shared" si="4"/>
        <v>-</v>
      </c>
      <c r="M86" s="186" t="str">
        <f t="shared" si="5"/>
        <v>-</v>
      </c>
    </row>
    <row r="87" spans="1:13" x14ac:dyDescent="0.2">
      <c r="A87" s="140" t="s">
        <v>320</v>
      </c>
      <c r="B87" s="150">
        <v>0</v>
      </c>
      <c r="C87" s="150">
        <v>0</v>
      </c>
      <c r="D87" s="150" t="s">
        <v>339</v>
      </c>
      <c r="G87" s="150" t="s">
        <v>81</v>
      </c>
      <c r="H87" s="171"/>
      <c r="I87" s="172"/>
      <c r="J87" s="173"/>
      <c r="K87" s="180">
        <v>90.054000000000002</v>
      </c>
      <c r="L87" s="184" t="str">
        <f t="shared" si="4"/>
        <v>-</v>
      </c>
      <c r="M87" s="186" t="str">
        <f t="shared" si="5"/>
        <v>-</v>
      </c>
    </row>
    <row r="88" spans="1:13" x14ac:dyDescent="0.2">
      <c r="A88" s="140" t="s">
        <v>320</v>
      </c>
      <c r="B88" s="150">
        <v>0</v>
      </c>
      <c r="C88" s="150">
        <v>0</v>
      </c>
      <c r="D88" s="150" t="s">
        <v>339</v>
      </c>
      <c r="G88" s="150" t="s">
        <v>86</v>
      </c>
      <c r="H88" s="171"/>
      <c r="I88" s="172"/>
      <c r="J88" s="173"/>
      <c r="K88" s="180">
        <v>1228.2959999999998</v>
      </c>
      <c r="L88" s="184" t="str">
        <f t="shared" si="4"/>
        <v>-</v>
      </c>
      <c r="M88" s="186" t="str">
        <f t="shared" si="5"/>
        <v>-</v>
      </c>
    </row>
    <row r="89" spans="1:13" x14ac:dyDescent="0.2">
      <c r="A89" s="140" t="s">
        <v>320</v>
      </c>
      <c r="B89" s="150">
        <v>0</v>
      </c>
      <c r="C89" s="150">
        <v>0</v>
      </c>
      <c r="D89" s="150" t="s">
        <v>339</v>
      </c>
      <c r="E89" s="150">
        <v>1</v>
      </c>
      <c r="G89" s="150" t="s">
        <v>87</v>
      </c>
      <c r="H89" s="171"/>
      <c r="I89" s="172"/>
      <c r="J89" s="173"/>
      <c r="K89" s="180">
        <v>16922.455999999998</v>
      </c>
      <c r="L89" s="184" t="str">
        <f t="shared" si="4"/>
        <v>-</v>
      </c>
      <c r="M89" s="186" t="str">
        <f t="shared" si="5"/>
        <v>-</v>
      </c>
    </row>
    <row r="90" spans="1:13" x14ac:dyDescent="0.2">
      <c r="A90" s="140" t="s">
        <v>320</v>
      </c>
      <c r="B90" s="150">
        <v>0</v>
      </c>
      <c r="C90" s="150">
        <v>0</v>
      </c>
      <c r="D90" s="150" t="s">
        <v>339</v>
      </c>
      <c r="G90" s="150" t="s">
        <v>88</v>
      </c>
      <c r="H90" s="171"/>
      <c r="I90" s="172"/>
      <c r="J90" s="173"/>
      <c r="K90" s="180">
        <v>11446.454</v>
      </c>
      <c r="L90" s="184" t="str">
        <f t="shared" si="4"/>
        <v>-</v>
      </c>
      <c r="M90" s="186" t="str">
        <f t="shared" si="5"/>
        <v>-</v>
      </c>
    </row>
    <row r="91" spans="1:13" x14ac:dyDescent="0.2">
      <c r="A91" s="140" t="s">
        <v>320</v>
      </c>
      <c r="B91" s="150">
        <v>0</v>
      </c>
      <c r="C91" s="150">
        <v>0</v>
      </c>
      <c r="D91" s="150" t="s">
        <v>339</v>
      </c>
      <c r="G91" s="150" t="s">
        <v>90</v>
      </c>
      <c r="H91" s="171"/>
      <c r="I91" s="172"/>
      <c r="J91" s="173"/>
      <c r="K91" s="180">
        <v>22976.283000000003</v>
      </c>
      <c r="L91" s="184" t="str">
        <f t="shared" si="4"/>
        <v>-</v>
      </c>
      <c r="M91" s="186" t="str">
        <f t="shared" si="5"/>
        <v>-</v>
      </c>
    </row>
    <row r="92" spans="1:13" x14ac:dyDescent="0.2">
      <c r="A92" s="140" t="s">
        <v>320</v>
      </c>
      <c r="B92" s="150">
        <v>0</v>
      </c>
      <c r="C92" s="150">
        <v>0</v>
      </c>
      <c r="D92" s="150" t="s">
        <v>322</v>
      </c>
      <c r="G92" s="150" t="s">
        <v>98</v>
      </c>
      <c r="H92" s="171"/>
      <c r="I92" s="172"/>
      <c r="J92" s="173"/>
      <c r="K92" s="180">
        <v>423.99700000000001</v>
      </c>
      <c r="L92" s="184" t="str">
        <f t="shared" si="4"/>
        <v>-</v>
      </c>
      <c r="M92" s="186" t="str">
        <f t="shared" si="5"/>
        <v>-</v>
      </c>
    </row>
    <row r="93" spans="1:13" x14ac:dyDescent="0.2">
      <c r="A93" s="140" t="s">
        <v>320</v>
      </c>
      <c r="B93" s="150">
        <v>0</v>
      </c>
      <c r="C93" s="150">
        <v>0</v>
      </c>
      <c r="D93" s="150" t="s">
        <v>322</v>
      </c>
      <c r="G93" s="150" t="s">
        <v>103</v>
      </c>
      <c r="H93" s="171"/>
      <c r="I93" s="172"/>
      <c r="J93" s="173"/>
      <c r="K93" s="180" t="s">
        <v>564</v>
      </c>
      <c r="L93" s="184" t="str">
        <f t="shared" si="4"/>
        <v>-</v>
      </c>
      <c r="M93" s="186" t="str">
        <f t="shared" si="5"/>
        <v>-</v>
      </c>
    </row>
    <row r="94" spans="1:13" x14ac:dyDescent="0.2">
      <c r="A94" s="140" t="s">
        <v>320</v>
      </c>
      <c r="B94" s="150">
        <v>0</v>
      </c>
      <c r="C94" s="150">
        <v>0</v>
      </c>
      <c r="D94" s="150" t="s">
        <v>322</v>
      </c>
      <c r="G94" s="150" t="s">
        <v>104</v>
      </c>
      <c r="H94" s="171"/>
      <c r="I94" s="172"/>
      <c r="J94" s="173"/>
      <c r="K94" s="180">
        <v>681.07799999999997</v>
      </c>
      <c r="L94" s="184" t="str">
        <f t="shared" si="4"/>
        <v>-</v>
      </c>
      <c r="M94" s="186" t="str">
        <f t="shared" si="5"/>
        <v>-</v>
      </c>
    </row>
    <row r="95" spans="1:13" x14ac:dyDescent="0.2">
      <c r="A95" s="140" t="s">
        <v>320</v>
      </c>
      <c r="B95" s="150">
        <v>0</v>
      </c>
      <c r="C95" s="150">
        <v>0</v>
      </c>
      <c r="D95" s="150" t="s">
        <v>339</v>
      </c>
      <c r="G95" s="150" t="s">
        <v>105</v>
      </c>
      <c r="H95" s="171"/>
      <c r="I95" s="172"/>
      <c r="J95" s="173"/>
      <c r="K95" s="180">
        <v>119.78100000000001</v>
      </c>
      <c r="L95" s="184" t="str">
        <f t="shared" si="4"/>
        <v>-</v>
      </c>
      <c r="M95" s="186" t="str">
        <f t="shared" si="5"/>
        <v>-</v>
      </c>
    </row>
    <row r="96" spans="1:13" x14ac:dyDescent="0.2">
      <c r="A96" s="140" t="s">
        <v>320</v>
      </c>
      <c r="B96" s="150">
        <v>0</v>
      </c>
      <c r="C96" s="150">
        <v>0</v>
      </c>
      <c r="D96" s="150" t="s">
        <v>322</v>
      </c>
      <c r="G96" s="150" t="s">
        <v>111</v>
      </c>
      <c r="H96" s="171"/>
      <c r="I96" s="172"/>
      <c r="J96" s="173"/>
      <c r="K96" s="180">
        <v>93.972999999999999</v>
      </c>
      <c r="L96" s="184" t="str">
        <f t="shared" si="4"/>
        <v>-</v>
      </c>
      <c r="M96" s="186" t="str">
        <f t="shared" si="5"/>
        <v>-</v>
      </c>
    </row>
    <row r="97" spans="1:13" x14ac:dyDescent="0.2">
      <c r="A97" s="140" t="s">
        <v>320</v>
      </c>
      <c r="B97" s="150">
        <v>0</v>
      </c>
      <c r="C97" s="150">
        <v>0</v>
      </c>
      <c r="D97" s="150" t="s">
        <v>322</v>
      </c>
      <c r="G97" s="150" t="s">
        <v>117</v>
      </c>
      <c r="H97" s="171"/>
      <c r="I97" s="172"/>
      <c r="J97" s="173"/>
      <c r="K97" s="180" t="s">
        <v>564</v>
      </c>
      <c r="L97" s="184" t="str">
        <f t="shared" si="4"/>
        <v>-</v>
      </c>
      <c r="M97" s="186" t="str">
        <f t="shared" si="5"/>
        <v>-</v>
      </c>
    </row>
    <row r="98" spans="1:13" x14ac:dyDescent="0.2">
      <c r="A98" s="140" t="s">
        <v>320</v>
      </c>
      <c r="B98" s="150">
        <v>0</v>
      </c>
      <c r="C98" s="150">
        <v>0</v>
      </c>
      <c r="D98" s="150" t="s">
        <v>339</v>
      </c>
      <c r="G98" s="150" t="s">
        <v>126</v>
      </c>
      <c r="H98" s="171"/>
      <c r="I98" s="172"/>
      <c r="J98" s="173"/>
      <c r="K98" s="180">
        <v>3927.5940000000001</v>
      </c>
      <c r="L98" s="184" t="str">
        <f t="shared" si="4"/>
        <v>-</v>
      </c>
      <c r="M98" s="186" t="str">
        <f t="shared" si="5"/>
        <v>-</v>
      </c>
    </row>
    <row r="99" spans="1:13" x14ac:dyDescent="0.2">
      <c r="A99" s="140" t="s">
        <v>320</v>
      </c>
      <c r="B99" s="150">
        <v>0</v>
      </c>
      <c r="C99" s="150">
        <v>0</v>
      </c>
      <c r="D99" s="150" t="s">
        <v>339</v>
      </c>
      <c r="G99" s="150" t="s">
        <v>127</v>
      </c>
      <c r="H99" s="171"/>
      <c r="I99" s="172"/>
      <c r="J99" s="173"/>
      <c r="K99" s="180">
        <v>1216.2530000000002</v>
      </c>
      <c r="L99" s="184" t="str">
        <f t="shared" ref="L99:L130" si="6">IF(ISBLANK(J99), "-", (K99))</f>
        <v>-</v>
      </c>
      <c r="M99" s="186" t="str">
        <f t="shared" ref="M99:M130" si="7">IF(ISBLANK(J99), "-", ((J99/100)*K99))</f>
        <v>-</v>
      </c>
    </row>
    <row r="100" spans="1:13" x14ac:dyDescent="0.2">
      <c r="A100" s="140" t="s">
        <v>320</v>
      </c>
      <c r="B100" s="150">
        <v>0</v>
      </c>
      <c r="C100" s="150">
        <v>0</v>
      </c>
      <c r="E100" s="150">
        <v>1</v>
      </c>
      <c r="G100" s="150" t="s">
        <v>131</v>
      </c>
      <c r="H100" s="171"/>
      <c r="I100" s="172"/>
      <c r="J100" s="173"/>
      <c r="K100" s="180" t="s">
        <v>564</v>
      </c>
      <c r="L100" s="184" t="str">
        <f t="shared" si="6"/>
        <v>-</v>
      </c>
      <c r="M100" s="186" t="str">
        <f t="shared" si="7"/>
        <v>-</v>
      </c>
    </row>
    <row r="101" spans="1:13" x14ac:dyDescent="0.2">
      <c r="A101" s="140" t="s">
        <v>320</v>
      </c>
      <c r="B101" s="150">
        <v>0</v>
      </c>
      <c r="C101" s="150">
        <v>0</v>
      </c>
      <c r="D101" s="150" t="s">
        <v>339</v>
      </c>
      <c r="G101" s="150" t="s">
        <v>132</v>
      </c>
      <c r="H101" s="171"/>
      <c r="I101" s="172"/>
      <c r="J101" s="173"/>
      <c r="K101" s="180">
        <v>1242.5410000000002</v>
      </c>
      <c r="L101" s="184" t="str">
        <f t="shared" si="6"/>
        <v>-</v>
      </c>
      <c r="M101" s="186" t="str">
        <f t="shared" si="7"/>
        <v>-</v>
      </c>
    </row>
    <row r="102" spans="1:13" x14ac:dyDescent="0.2">
      <c r="A102" s="140" t="s">
        <v>320</v>
      </c>
      <c r="B102" s="150">
        <v>0</v>
      </c>
      <c r="C102" s="150">
        <v>0</v>
      </c>
      <c r="D102" s="150" t="s">
        <v>335</v>
      </c>
      <c r="E102" s="150">
        <v>1</v>
      </c>
      <c r="G102" s="150" t="s">
        <v>136</v>
      </c>
      <c r="H102" s="171"/>
      <c r="I102" s="172"/>
      <c r="J102" s="173"/>
      <c r="K102" s="180">
        <v>16929.455999999998</v>
      </c>
      <c r="L102" s="184" t="str">
        <f t="shared" si="6"/>
        <v>-</v>
      </c>
      <c r="M102" s="186" t="str">
        <f t="shared" si="7"/>
        <v>-</v>
      </c>
    </row>
    <row r="103" spans="1:13" x14ac:dyDescent="0.2">
      <c r="A103" s="140" t="s">
        <v>320</v>
      </c>
      <c r="B103" s="150">
        <v>0</v>
      </c>
      <c r="C103" s="150">
        <v>0</v>
      </c>
      <c r="D103" s="150" t="s">
        <v>339</v>
      </c>
      <c r="G103" s="150" t="s">
        <v>142</v>
      </c>
      <c r="H103" s="171"/>
      <c r="I103" s="172"/>
      <c r="J103" s="173"/>
      <c r="K103" s="180">
        <v>8219.9789999999994</v>
      </c>
      <c r="L103" s="184" t="str">
        <f t="shared" si="6"/>
        <v>-</v>
      </c>
      <c r="M103" s="186" t="str">
        <f t="shared" si="7"/>
        <v>-</v>
      </c>
    </row>
    <row r="104" spans="1:13" x14ac:dyDescent="0.2">
      <c r="A104" s="140" t="s">
        <v>320</v>
      </c>
      <c r="B104" s="150">
        <v>0</v>
      </c>
      <c r="C104" s="150">
        <v>0</v>
      </c>
      <c r="D104" s="150" t="s">
        <v>339</v>
      </c>
      <c r="G104" s="150" t="s">
        <v>143</v>
      </c>
      <c r="H104" s="171"/>
      <c r="I104" s="172"/>
      <c r="J104" s="173"/>
      <c r="K104" s="180">
        <v>16930.455999999998</v>
      </c>
      <c r="L104" s="184" t="str">
        <f t="shared" si="6"/>
        <v>-</v>
      </c>
      <c r="M104" s="186" t="str">
        <f t="shared" si="7"/>
        <v>-</v>
      </c>
    </row>
    <row r="105" spans="1:13" x14ac:dyDescent="0.2">
      <c r="A105" s="140" t="s">
        <v>320</v>
      </c>
      <c r="B105" s="150">
        <v>0</v>
      </c>
      <c r="C105" s="150">
        <v>0</v>
      </c>
      <c r="D105" s="150" t="s">
        <v>322</v>
      </c>
      <c r="G105" s="150" t="s">
        <v>154</v>
      </c>
      <c r="H105" s="171"/>
      <c r="I105" s="172"/>
      <c r="J105" s="173"/>
      <c r="K105" s="180" t="s">
        <v>564</v>
      </c>
      <c r="L105" s="184" t="str">
        <f t="shared" si="6"/>
        <v>-</v>
      </c>
      <c r="M105" s="186" t="str">
        <f t="shared" si="7"/>
        <v>-</v>
      </c>
    </row>
    <row r="106" spans="1:13" x14ac:dyDescent="0.2">
      <c r="A106" s="140" t="s">
        <v>320</v>
      </c>
      <c r="B106" s="150">
        <v>0</v>
      </c>
      <c r="C106" s="150">
        <v>0</v>
      </c>
      <c r="D106" s="150" t="s">
        <v>339</v>
      </c>
      <c r="G106" s="150" t="s">
        <v>162</v>
      </c>
      <c r="H106" s="171"/>
      <c r="I106" s="172"/>
      <c r="J106" s="173"/>
      <c r="K106" s="180">
        <v>1184.9899999999998</v>
      </c>
      <c r="L106" s="184" t="str">
        <f t="shared" si="6"/>
        <v>-</v>
      </c>
      <c r="M106" s="186" t="str">
        <f t="shared" si="7"/>
        <v>-</v>
      </c>
    </row>
    <row r="107" spans="1:13" x14ac:dyDescent="0.2">
      <c r="A107" s="140" t="s">
        <v>320</v>
      </c>
      <c r="B107" s="150">
        <v>0</v>
      </c>
      <c r="C107" s="150">
        <v>0</v>
      </c>
      <c r="D107" s="150" t="s">
        <v>339</v>
      </c>
      <c r="G107" s="150" t="s">
        <v>163</v>
      </c>
      <c r="H107" s="171"/>
      <c r="I107" s="172"/>
      <c r="J107" s="173"/>
      <c r="K107" s="180">
        <v>391.72399999999999</v>
      </c>
      <c r="L107" s="184" t="str">
        <f t="shared" si="6"/>
        <v>-</v>
      </c>
      <c r="M107" s="186" t="str">
        <f t="shared" si="7"/>
        <v>-</v>
      </c>
    </row>
    <row r="108" spans="1:13" x14ac:dyDescent="0.2">
      <c r="A108" s="140" t="s">
        <v>320</v>
      </c>
      <c r="B108" s="150">
        <v>0</v>
      </c>
      <c r="C108" s="150">
        <v>0</v>
      </c>
      <c r="D108" s="150" t="s">
        <v>339</v>
      </c>
      <c r="G108" s="150" t="s">
        <v>167</v>
      </c>
      <c r="H108" s="171"/>
      <c r="I108" s="172"/>
      <c r="J108" s="173"/>
      <c r="K108" s="180">
        <v>9097.6080000000002</v>
      </c>
      <c r="L108" s="184" t="str">
        <f t="shared" si="6"/>
        <v>-</v>
      </c>
      <c r="M108" s="186" t="str">
        <f t="shared" si="7"/>
        <v>-</v>
      </c>
    </row>
    <row r="109" spans="1:13" x14ac:dyDescent="0.2">
      <c r="A109" s="140" t="s">
        <v>320</v>
      </c>
      <c r="B109" s="150">
        <v>0</v>
      </c>
      <c r="C109" s="150">
        <v>0</v>
      </c>
      <c r="D109" s="150" t="s">
        <v>339</v>
      </c>
      <c r="G109" s="150" t="s">
        <v>171</v>
      </c>
      <c r="H109" s="171"/>
      <c r="I109" s="172"/>
      <c r="J109" s="173"/>
      <c r="K109" s="180">
        <v>2193.319</v>
      </c>
      <c r="L109" s="184" t="str">
        <f t="shared" si="6"/>
        <v>-</v>
      </c>
      <c r="M109" s="186" t="str">
        <f t="shared" si="7"/>
        <v>-</v>
      </c>
    </row>
    <row r="110" spans="1:13" x14ac:dyDescent="0.2">
      <c r="A110" s="140" t="s">
        <v>320</v>
      </c>
      <c r="B110" s="150">
        <v>0</v>
      </c>
      <c r="C110" s="150">
        <v>0</v>
      </c>
      <c r="D110" s="150" t="s">
        <v>339</v>
      </c>
      <c r="G110" s="150" t="s">
        <v>172</v>
      </c>
      <c r="H110" s="171"/>
      <c r="I110" s="172"/>
      <c r="J110" s="173"/>
      <c r="K110" s="180">
        <v>1636.1779999999999</v>
      </c>
      <c r="L110" s="184" t="str">
        <f t="shared" si="6"/>
        <v>-</v>
      </c>
      <c r="M110" s="186" t="str">
        <f t="shared" si="7"/>
        <v>-</v>
      </c>
    </row>
    <row r="111" spans="1:13" x14ac:dyDescent="0.2">
      <c r="A111" s="140" t="s">
        <v>320</v>
      </c>
      <c r="B111" s="150">
        <v>0</v>
      </c>
      <c r="C111" s="150">
        <v>0</v>
      </c>
      <c r="D111" s="150" t="s">
        <v>339</v>
      </c>
      <c r="G111" s="150" t="s">
        <v>188</v>
      </c>
      <c r="H111" s="171"/>
      <c r="I111" s="172"/>
      <c r="J111" s="173"/>
      <c r="K111" s="180">
        <v>14755.332999999999</v>
      </c>
      <c r="L111" s="184" t="str">
        <f t="shared" si="6"/>
        <v>-</v>
      </c>
      <c r="M111" s="186" t="str">
        <f t="shared" si="7"/>
        <v>-</v>
      </c>
    </row>
    <row r="112" spans="1:13" x14ac:dyDescent="0.2">
      <c r="A112" s="140" t="s">
        <v>320</v>
      </c>
      <c r="B112" s="150">
        <v>0</v>
      </c>
      <c r="C112" s="150">
        <v>0</v>
      </c>
      <c r="D112" s="150" t="s">
        <v>339</v>
      </c>
      <c r="G112" s="150" t="s">
        <v>190</v>
      </c>
      <c r="H112" s="171"/>
      <c r="I112" s="172"/>
      <c r="J112" s="173"/>
      <c r="K112" s="180">
        <v>16937.455999999998</v>
      </c>
      <c r="L112" s="184" t="str">
        <f t="shared" si="6"/>
        <v>-</v>
      </c>
      <c r="M112" s="186" t="str">
        <f t="shared" si="7"/>
        <v>-</v>
      </c>
    </row>
    <row r="113" spans="1:13" x14ac:dyDescent="0.2">
      <c r="A113" s="140" t="s">
        <v>326</v>
      </c>
      <c r="B113" s="150">
        <v>0</v>
      </c>
      <c r="C113" s="150">
        <v>0</v>
      </c>
      <c r="D113" s="150" t="s">
        <v>322</v>
      </c>
      <c r="E113" s="150">
        <v>1</v>
      </c>
      <c r="G113" s="150" t="s">
        <v>10</v>
      </c>
      <c r="H113" s="171"/>
      <c r="I113" s="172"/>
      <c r="J113" s="173"/>
      <c r="K113" s="180">
        <v>30.665999999999997</v>
      </c>
      <c r="L113" s="184" t="str">
        <f t="shared" si="6"/>
        <v>-</v>
      </c>
      <c r="M113" s="186" t="str">
        <f t="shared" si="7"/>
        <v>-</v>
      </c>
    </row>
    <row r="114" spans="1:13" x14ac:dyDescent="0.2">
      <c r="A114" s="140" t="s">
        <v>326</v>
      </c>
      <c r="B114" s="150">
        <v>0</v>
      </c>
      <c r="C114" s="150">
        <v>0</v>
      </c>
      <c r="D114" s="150" t="s">
        <v>315</v>
      </c>
      <c r="E114" s="150">
        <v>1</v>
      </c>
      <c r="G114" s="150" t="s">
        <v>11</v>
      </c>
      <c r="H114" s="171"/>
      <c r="I114" s="172"/>
      <c r="J114" s="173"/>
      <c r="K114" s="180">
        <v>16911.456000000002</v>
      </c>
      <c r="L114" s="184" t="str">
        <f t="shared" si="6"/>
        <v>-</v>
      </c>
      <c r="M114" s="186" t="str">
        <f t="shared" si="7"/>
        <v>-</v>
      </c>
    </row>
    <row r="115" spans="1:13" x14ac:dyDescent="0.2">
      <c r="A115" s="140" t="s">
        <v>326</v>
      </c>
      <c r="B115" s="150">
        <v>0</v>
      </c>
      <c r="C115" s="150">
        <v>0</v>
      </c>
      <c r="D115" s="150" t="s">
        <v>322</v>
      </c>
      <c r="E115" s="150">
        <v>1</v>
      </c>
      <c r="G115" s="150" t="s">
        <v>16</v>
      </c>
      <c r="H115" s="171"/>
      <c r="I115" s="172"/>
      <c r="J115" s="173"/>
      <c r="K115" s="180">
        <v>113.617</v>
      </c>
      <c r="L115" s="184" t="str">
        <f t="shared" si="6"/>
        <v>-</v>
      </c>
      <c r="M115" s="186" t="str">
        <f t="shared" si="7"/>
        <v>-</v>
      </c>
    </row>
    <row r="116" spans="1:13" x14ac:dyDescent="0.2">
      <c r="A116" s="140" t="s">
        <v>326</v>
      </c>
      <c r="B116" s="150">
        <v>0</v>
      </c>
      <c r="C116" s="150">
        <v>0</v>
      </c>
      <c r="D116" s="150" t="s">
        <v>322</v>
      </c>
      <c r="E116" s="150">
        <v>1</v>
      </c>
      <c r="G116" s="150" t="s">
        <v>19</v>
      </c>
      <c r="H116" s="171"/>
      <c r="I116" s="172"/>
      <c r="J116" s="173"/>
      <c r="K116" s="180">
        <v>74.417999999999992</v>
      </c>
      <c r="L116" s="184" t="str">
        <f t="shared" si="6"/>
        <v>-</v>
      </c>
      <c r="M116" s="186" t="str">
        <f t="shared" si="7"/>
        <v>-</v>
      </c>
    </row>
    <row r="117" spans="1:13" x14ac:dyDescent="0.2">
      <c r="A117" s="140" t="s">
        <v>326</v>
      </c>
      <c r="B117" s="150">
        <v>0</v>
      </c>
      <c r="C117" s="150">
        <v>0</v>
      </c>
      <c r="D117" s="150" t="s">
        <v>315</v>
      </c>
      <c r="E117" s="150">
        <v>1</v>
      </c>
      <c r="G117" s="150" t="s">
        <v>22</v>
      </c>
      <c r="H117" s="171"/>
      <c r="I117" s="172"/>
      <c r="J117" s="173"/>
      <c r="K117" s="180">
        <v>142.012</v>
      </c>
      <c r="L117" s="184" t="str">
        <f t="shared" si="6"/>
        <v>-</v>
      </c>
      <c r="M117" s="186" t="str">
        <f t="shared" si="7"/>
        <v>-</v>
      </c>
    </row>
    <row r="118" spans="1:13" x14ac:dyDescent="0.2">
      <c r="A118" s="140" t="s">
        <v>326</v>
      </c>
      <c r="B118" s="150">
        <v>0</v>
      </c>
      <c r="C118" s="150">
        <v>0</v>
      </c>
      <c r="D118" s="150" t="s">
        <v>335</v>
      </c>
      <c r="E118" s="150">
        <v>1</v>
      </c>
      <c r="G118" s="150" t="s">
        <v>25</v>
      </c>
      <c r="H118" s="171"/>
      <c r="I118" s="172"/>
      <c r="J118" s="173"/>
      <c r="K118" s="180">
        <v>16913.455999999998</v>
      </c>
      <c r="L118" s="184" t="str">
        <f t="shared" si="6"/>
        <v>-</v>
      </c>
      <c r="M118" s="186" t="str">
        <f t="shared" si="7"/>
        <v>-</v>
      </c>
    </row>
    <row r="119" spans="1:13" x14ac:dyDescent="0.2">
      <c r="A119" s="140" t="s">
        <v>326</v>
      </c>
      <c r="B119" s="150">
        <v>1</v>
      </c>
      <c r="C119" s="150">
        <v>0</v>
      </c>
      <c r="D119" s="150" t="s">
        <v>315</v>
      </c>
      <c r="E119" s="150">
        <v>1</v>
      </c>
      <c r="G119" s="150" t="s">
        <v>28</v>
      </c>
      <c r="H119" s="171"/>
      <c r="I119" s="172"/>
      <c r="J119" s="173"/>
      <c r="K119" s="180">
        <v>66266.842000000004</v>
      </c>
      <c r="L119" s="184" t="str">
        <f t="shared" si="6"/>
        <v>-</v>
      </c>
      <c r="M119" s="186" t="str">
        <f t="shared" si="7"/>
        <v>-</v>
      </c>
    </row>
    <row r="120" spans="1:13" x14ac:dyDescent="0.2">
      <c r="A120" s="140" t="s">
        <v>326</v>
      </c>
      <c r="B120" s="150">
        <v>0</v>
      </c>
      <c r="C120" s="150">
        <v>0</v>
      </c>
      <c r="D120" s="150" t="s">
        <v>339</v>
      </c>
      <c r="E120" s="150">
        <v>1</v>
      </c>
      <c r="G120" s="150" t="s">
        <v>38</v>
      </c>
      <c r="H120" s="171"/>
      <c r="I120" s="172"/>
      <c r="J120" s="173"/>
      <c r="K120" s="180">
        <v>16915.455999999998</v>
      </c>
      <c r="L120" s="184" t="str">
        <f t="shared" si="6"/>
        <v>-</v>
      </c>
      <c r="M120" s="186" t="str">
        <f t="shared" si="7"/>
        <v>-</v>
      </c>
    </row>
    <row r="121" spans="1:13" x14ac:dyDescent="0.2">
      <c r="A121" s="140" t="s">
        <v>326</v>
      </c>
      <c r="B121" s="150">
        <v>0</v>
      </c>
      <c r="C121" s="150">
        <v>0</v>
      </c>
      <c r="D121" s="150" t="s">
        <v>315</v>
      </c>
      <c r="E121" s="150">
        <v>1</v>
      </c>
      <c r="G121" s="150" t="s">
        <v>40</v>
      </c>
      <c r="H121" s="171"/>
      <c r="I121" s="172"/>
      <c r="J121" s="173"/>
      <c r="K121" s="180">
        <v>17733.847999999998</v>
      </c>
      <c r="L121" s="184" t="str">
        <f t="shared" si="6"/>
        <v>-</v>
      </c>
      <c r="M121" s="186" t="str">
        <f t="shared" si="7"/>
        <v>-</v>
      </c>
    </row>
    <row r="122" spans="1:13" x14ac:dyDescent="0.2">
      <c r="A122" s="140" t="s">
        <v>326</v>
      </c>
      <c r="B122" s="150">
        <v>0</v>
      </c>
      <c r="C122" s="150">
        <v>0</v>
      </c>
      <c r="D122" s="150" t="s">
        <v>315</v>
      </c>
      <c r="E122" s="150">
        <v>1</v>
      </c>
      <c r="G122" s="150" t="s">
        <v>44</v>
      </c>
      <c r="H122" s="171"/>
      <c r="I122" s="172"/>
      <c r="J122" s="173"/>
      <c r="K122" s="180">
        <v>1593.624</v>
      </c>
      <c r="L122" s="184" t="str">
        <f t="shared" si="6"/>
        <v>-</v>
      </c>
      <c r="M122" s="186" t="str">
        <f t="shared" si="7"/>
        <v>-</v>
      </c>
    </row>
    <row r="123" spans="1:13" x14ac:dyDescent="0.2">
      <c r="A123" s="140" t="s">
        <v>326</v>
      </c>
      <c r="B123" s="150">
        <v>0</v>
      </c>
      <c r="C123" s="150">
        <v>0</v>
      </c>
      <c r="D123" s="150" t="s">
        <v>315</v>
      </c>
      <c r="E123" s="150">
        <v>1</v>
      </c>
      <c r="G123" s="150" t="s">
        <v>47</v>
      </c>
      <c r="H123" s="171"/>
      <c r="I123" s="172"/>
      <c r="J123" s="173"/>
      <c r="K123" s="180">
        <v>2726.7959999999998</v>
      </c>
      <c r="L123" s="184" t="str">
        <f t="shared" si="6"/>
        <v>-</v>
      </c>
      <c r="M123" s="186" t="str">
        <f t="shared" si="7"/>
        <v>-</v>
      </c>
    </row>
    <row r="124" spans="1:13" x14ac:dyDescent="0.2">
      <c r="A124" s="140" t="s">
        <v>326</v>
      </c>
      <c r="B124" s="150">
        <v>0</v>
      </c>
      <c r="C124" s="150">
        <v>0</v>
      </c>
      <c r="D124" s="150" t="s">
        <v>315</v>
      </c>
      <c r="E124" s="150">
        <v>1</v>
      </c>
      <c r="G124" s="150" t="s">
        <v>54</v>
      </c>
      <c r="H124" s="171"/>
      <c r="I124" s="172"/>
      <c r="J124" s="173"/>
      <c r="K124" s="180" t="s">
        <v>564</v>
      </c>
      <c r="L124" s="184" t="str">
        <f t="shared" si="6"/>
        <v>-</v>
      </c>
      <c r="M124" s="186" t="str">
        <f t="shared" si="7"/>
        <v>-</v>
      </c>
    </row>
    <row r="125" spans="1:13" x14ac:dyDescent="0.2">
      <c r="A125" s="140" t="s">
        <v>326</v>
      </c>
      <c r="B125" s="150">
        <v>0</v>
      </c>
      <c r="C125" s="150">
        <v>0</v>
      </c>
      <c r="D125" s="150" t="s">
        <v>315</v>
      </c>
      <c r="E125" s="150">
        <v>1</v>
      </c>
      <c r="G125" s="150" t="s">
        <v>55</v>
      </c>
      <c r="H125" s="171"/>
      <c r="I125" s="172"/>
      <c r="J125" s="173"/>
      <c r="K125" s="180">
        <v>4108.6710000000003</v>
      </c>
      <c r="L125" s="184" t="str">
        <f t="shared" si="6"/>
        <v>-</v>
      </c>
      <c r="M125" s="186" t="str">
        <f t="shared" si="7"/>
        <v>-</v>
      </c>
    </row>
    <row r="126" spans="1:13" x14ac:dyDescent="0.2">
      <c r="A126" s="140" t="s">
        <v>326</v>
      </c>
      <c r="B126" s="150">
        <v>0</v>
      </c>
      <c r="C126" s="150">
        <v>0</v>
      </c>
      <c r="D126" s="150" t="s">
        <v>315</v>
      </c>
      <c r="E126" s="150">
        <v>1</v>
      </c>
      <c r="G126" s="150" t="s">
        <v>56</v>
      </c>
      <c r="H126" s="171"/>
      <c r="I126" s="172"/>
      <c r="J126" s="173"/>
      <c r="K126" s="180">
        <v>6071.192</v>
      </c>
      <c r="L126" s="184" t="str">
        <f t="shared" si="6"/>
        <v>-</v>
      </c>
      <c r="M126" s="186" t="str">
        <f t="shared" si="7"/>
        <v>-</v>
      </c>
    </row>
    <row r="127" spans="1:13" x14ac:dyDescent="0.2">
      <c r="A127" s="140" t="s">
        <v>326</v>
      </c>
      <c r="B127" s="150">
        <v>0</v>
      </c>
      <c r="C127" s="150">
        <v>0</v>
      </c>
      <c r="D127" s="150" t="s">
        <v>335</v>
      </c>
      <c r="E127" s="150">
        <v>1</v>
      </c>
      <c r="G127" s="150" t="s">
        <v>58</v>
      </c>
      <c r="H127" s="171"/>
      <c r="I127" s="172"/>
      <c r="J127" s="173"/>
      <c r="K127" s="180">
        <v>2721.7919999999999</v>
      </c>
      <c r="L127" s="184" t="str">
        <f t="shared" si="6"/>
        <v>-</v>
      </c>
      <c r="M127" s="186" t="str">
        <f t="shared" si="7"/>
        <v>-</v>
      </c>
    </row>
    <row r="128" spans="1:13" x14ac:dyDescent="0.2">
      <c r="A128" s="140" t="s">
        <v>326</v>
      </c>
      <c r="B128" s="150">
        <v>0</v>
      </c>
      <c r="C128" s="150">
        <v>0</v>
      </c>
      <c r="D128" s="150" t="s">
        <v>315</v>
      </c>
      <c r="E128" s="150">
        <v>1</v>
      </c>
      <c r="G128" s="150" t="s">
        <v>72</v>
      </c>
      <c r="H128" s="171"/>
      <c r="I128" s="172"/>
      <c r="J128" s="173"/>
      <c r="K128" s="180">
        <v>39.901000000000003</v>
      </c>
      <c r="L128" s="184" t="str">
        <f t="shared" si="6"/>
        <v>-</v>
      </c>
      <c r="M128" s="186" t="str">
        <f t="shared" si="7"/>
        <v>-</v>
      </c>
    </row>
    <row r="129" spans="1:14" x14ac:dyDescent="0.2">
      <c r="A129" s="140" t="s">
        <v>326</v>
      </c>
      <c r="B129" s="150">
        <v>0</v>
      </c>
      <c r="C129" s="150">
        <v>0</v>
      </c>
      <c r="D129" s="150" t="s">
        <v>335</v>
      </c>
      <c r="E129" s="150">
        <v>1</v>
      </c>
      <c r="G129" s="150" t="s">
        <v>73</v>
      </c>
      <c r="H129" s="171"/>
      <c r="I129" s="172"/>
      <c r="J129" s="173"/>
      <c r="K129" s="180">
        <v>16920.455999999998</v>
      </c>
      <c r="L129" s="184" t="str">
        <f t="shared" si="6"/>
        <v>-</v>
      </c>
      <c r="M129" s="186" t="str">
        <f t="shared" si="7"/>
        <v>-</v>
      </c>
    </row>
    <row r="130" spans="1:14" x14ac:dyDescent="0.2">
      <c r="A130" s="140" t="s">
        <v>326</v>
      </c>
      <c r="B130" s="150">
        <v>0</v>
      </c>
      <c r="C130" s="150">
        <v>0</v>
      </c>
      <c r="D130" s="150" t="s">
        <v>335</v>
      </c>
      <c r="E130" s="150">
        <v>1</v>
      </c>
      <c r="G130" s="150" t="s">
        <v>76</v>
      </c>
      <c r="H130" s="176">
        <v>2006</v>
      </c>
      <c r="I130" s="149">
        <v>2006</v>
      </c>
      <c r="J130" s="177">
        <v>12.6</v>
      </c>
      <c r="K130" s="180">
        <v>367.45799999999997</v>
      </c>
      <c r="L130" s="184">
        <f t="shared" si="6"/>
        <v>367.45799999999997</v>
      </c>
      <c r="M130" s="186">
        <f t="shared" si="7"/>
        <v>46.299707999999995</v>
      </c>
      <c r="N130" s="188" t="s">
        <v>567</v>
      </c>
    </row>
    <row r="131" spans="1:14" x14ac:dyDescent="0.2">
      <c r="A131" s="140" t="s">
        <v>326</v>
      </c>
      <c r="B131" s="150">
        <v>1</v>
      </c>
      <c r="C131" s="150">
        <v>0</v>
      </c>
      <c r="D131" s="150" t="s">
        <v>310</v>
      </c>
      <c r="E131" s="150">
        <v>1</v>
      </c>
      <c r="F131" s="150">
        <v>2</v>
      </c>
      <c r="G131" s="150" t="s">
        <v>77</v>
      </c>
      <c r="H131" s="176">
        <v>2006</v>
      </c>
      <c r="I131" s="149" t="s">
        <v>292</v>
      </c>
      <c r="J131" s="177">
        <v>5.2</v>
      </c>
      <c r="K131" s="180">
        <v>4651.8530000000001</v>
      </c>
      <c r="L131" s="184">
        <f t="shared" ref="L131:L162" si="8">IF(ISBLANK(J131), "-", (K131))</f>
        <v>4651.8530000000001</v>
      </c>
      <c r="M131" s="186">
        <f t="shared" ref="M131:M162" si="9">IF(ISBLANK(J131), "-", ((J131/100)*K131))</f>
        <v>241.89635600000003</v>
      </c>
      <c r="N131" s="188" t="s">
        <v>567</v>
      </c>
    </row>
    <row r="132" spans="1:14" x14ac:dyDescent="0.2">
      <c r="A132" s="140" t="s">
        <v>326</v>
      </c>
      <c r="B132" s="150">
        <v>0</v>
      </c>
      <c r="C132" s="150">
        <v>0</v>
      </c>
      <c r="D132" s="150" t="s">
        <v>335</v>
      </c>
      <c r="E132" s="150">
        <v>1</v>
      </c>
      <c r="G132" s="150" t="s">
        <v>79</v>
      </c>
      <c r="H132" s="171"/>
      <c r="I132" s="172"/>
      <c r="J132" s="173"/>
      <c r="K132" s="180">
        <v>3666.8209999999999</v>
      </c>
      <c r="L132" s="184" t="str">
        <f t="shared" si="8"/>
        <v>-</v>
      </c>
      <c r="M132" s="186" t="str">
        <f t="shared" si="9"/>
        <v>-</v>
      </c>
    </row>
    <row r="133" spans="1:14" x14ac:dyDescent="0.2">
      <c r="A133" s="140" t="s">
        <v>326</v>
      </c>
      <c r="B133" s="150">
        <v>0</v>
      </c>
      <c r="C133" s="150">
        <v>0</v>
      </c>
      <c r="D133" s="150" t="s">
        <v>315</v>
      </c>
      <c r="E133" s="150">
        <v>1</v>
      </c>
      <c r="G133" s="150" t="s">
        <v>89</v>
      </c>
      <c r="H133" s="176">
        <v>2005</v>
      </c>
      <c r="I133" s="149">
        <v>2005</v>
      </c>
      <c r="J133" s="177">
        <v>15.4</v>
      </c>
      <c r="K133" s="180">
        <v>1062.5909999999999</v>
      </c>
      <c r="L133" s="184">
        <f t="shared" si="8"/>
        <v>1062.5909999999999</v>
      </c>
      <c r="M133" s="186">
        <f t="shared" si="9"/>
        <v>163.63901399999997</v>
      </c>
      <c r="N133" s="188" t="s">
        <v>567</v>
      </c>
    </row>
    <row r="134" spans="1:14" x14ac:dyDescent="0.2">
      <c r="A134" s="140" t="s">
        <v>326</v>
      </c>
      <c r="B134" s="150">
        <v>0</v>
      </c>
      <c r="C134" s="150">
        <v>0</v>
      </c>
      <c r="D134" s="150" t="s">
        <v>315</v>
      </c>
      <c r="E134" s="150">
        <v>1</v>
      </c>
      <c r="G134" s="150" t="s">
        <v>115</v>
      </c>
      <c r="H134" s="171"/>
      <c r="I134" s="172"/>
      <c r="J134" s="173"/>
      <c r="K134" s="180">
        <v>16926.455999999998</v>
      </c>
      <c r="L134" s="184" t="str">
        <f t="shared" si="8"/>
        <v>-</v>
      </c>
      <c r="M134" s="186" t="str">
        <f t="shared" si="9"/>
        <v>-</v>
      </c>
    </row>
    <row r="135" spans="1:14" x14ac:dyDescent="0.2">
      <c r="A135" s="140" t="s">
        <v>326</v>
      </c>
      <c r="B135" s="150">
        <v>0</v>
      </c>
      <c r="C135" s="150">
        <v>0</v>
      </c>
      <c r="D135" s="150" t="s">
        <v>335</v>
      </c>
      <c r="E135" s="150">
        <v>1</v>
      </c>
      <c r="G135" s="150" t="s">
        <v>128</v>
      </c>
      <c r="H135" s="171"/>
      <c r="I135" s="172"/>
      <c r="J135" s="173"/>
      <c r="K135" s="180">
        <v>2673.8840000000005</v>
      </c>
      <c r="L135" s="184" t="str">
        <f t="shared" si="8"/>
        <v>-</v>
      </c>
      <c r="M135" s="186" t="str">
        <f t="shared" si="9"/>
        <v>-</v>
      </c>
    </row>
    <row r="136" spans="1:14" x14ac:dyDescent="0.2">
      <c r="A136" s="140" t="s">
        <v>326</v>
      </c>
      <c r="B136" s="150">
        <v>0</v>
      </c>
      <c r="C136" s="150">
        <v>0</v>
      </c>
      <c r="D136" s="150" t="s">
        <v>315</v>
      </c>
      <c r="E136" s="150">
        <v>1</v>
      </c>
      <c r="G136" s="150" t="s">
        <v>137</v>
      </c>
      <c r="H136" s="171"/>
      <c r="I136" s="172"/>
      <c r="J136" s="173"/>
      <c r="K136" s="180">
        <v>1403.5980000000002</v>
      </c>
      <c r="L136" s="184" t="str">
        <f t="shared" si="8"/>
        <v>-</v>
      </c>
      <c r="M136" s="186" t="str">
        <f t="shared" si="9"/>
        <v>-</v>
      </c>
    </row>
    <row r="137" spans="1:14" x14ac:dyDescent="0.2">
      <c r="A137" s="140" t="s">
        <v>326</v>
      </c>
      <c r="B137" s="150">
        <v>0</v>
      </c>
      <c r="C137" s="150">
        <v>0</v>
      </c>
      <c r="D137" s="150" t="s">
        <v>335</v>
      </c>
      <c r="E137" s="150">
        <v>1</v>
      </c>
      <c r="G137" s="150" t="s">
        <v>139</v>
      </c>
      <c r="H137" s="171"/>
      <c r="I137" s="172"/>
      <c r="J137" s="173"/>
      <c r="K137" s="180">
        <v>2841.54</v>
      </c>
      <c r="L137" s="184" t="str">
        <f t="shared" si="8"/>
        <v>-</v>
      </c>
      <c r="M137" s="186" t="str">
        <f t="shared" si="9"/>
        <v>-</v>
      </c>
    </row>
    <row r="138" spans="1:14" x14ac:dyDescent="0.2">
      <c r="A138" s="140" t="s">
        <v>326</v>
      </c>
      <c r="B138" s="150">
        <v>0</v>
      </c>
      <c r="C138" s="150">
        <v>0</v>
      </c>
      <c r="D138" s="150" t="s">
        <v>315</v>
      </c>
      <c r="E138" s="150">
        <v>1</v>
      </c>
      <c r="G138" s="150" t="s">
        <v>140</v>
      </c>
      <c r="H138" s="171"/>
      <c r="I138" s="172"/>
      <c r="J138" s="173"/>
      <c r="K138" s="180">
        <v>11659.535</v>
      </c>
      <c r="L138" s="184" t="str">
        <f t="shared" si="8"/>
        <v>-</v>
      </c>
      <c r="M138" s="186" t="str">
        <f t="shared" si="9"/>
        <v>-</v>
      </c>
    </row>
    <row r="139" spans="1:14" x14ac:dyDescent="0.2">
      <c r="A139" s="140" t="s">
        <v>326</v>
      </c>
      <c r="B139" s="150">
        <v>0</v>
      </c>
      <c r="C139" s="150">
        <v>0</v>
      </c>
      <c r="D139" s="150" t="s">
        <v>322</v>
      </c>
      <c r="E139" s="150">
        <v>1</v>
      </c>
      <c r="G139" s="150" t="s">
        <v>150</v>
      </c>
      <c r="H139" s="171"/>
      <c r="I139" s="172"/>
      <c r="J139" s="173"/>
      <c r="K139" s="180" t="s">
        <v>564</v>
      </c>
      <c r="L139" s="184" t="str">
        <f t="shared" si="8"/>
        <v>-</v>
      </c>
      <c r="M139" s="186" t="str">
        <f t="shared" si="9"/>
        <v>-</v>
      </c>
    </row>
    <row r="140" spans="1:14" x14ac:dyDescent="0.2">
      <c r="A140" s="140" t="s">
        <v>326</v>
      </c>
      <c r="B140" s="150">
        <v>0</v>
      </c>
      <c r="C140" s="150">
        <v>0</v>
      </c>
      <c r="D140" s="150" t="s">
        <v>315</v>
      </c>
      <c r="E140" s="150">
        <v>1</v>
      </c>
      <c r="G140" s="150" t="s">
        <v>151</v>
      </c>
      <c r="H140" s="171"/>
      <c r="I140" s="172"/>
      <c r="J140" s="173"/>
      <c r="K140" s="180">
        <v>61.725999999999999</v>
      </c>
      <c r="L140" s="184" t="str">
        <f t="shared" si="8"/>
        <v>-</v>
      </c>
      <c r="M140" s="186" t="str">
        <f t="shared" si="9"/>
        <v>-</v>
      </c>
    </row>
    <row r="141" spans="1:14" x14ac:dyDescent="0.2">
      <c r="A141" s="140" t="s">
        <v>326</v>
      </c>
      <c r="B141" s="150">
        <v>0</v>
      </c>
      <c r="C141" s="150">
        <v>0</v>
      </c>
      <c r="D141" s="150" t="s">
        <v>315</v>
      </c>
      <c r="E141" s="150">
        <v>1</v>
      </c>
      <c r="G141" s="150" t="s">
        <v>152</v>
      </c>
      <c r="H141" s="171"/>
      <c r="I141" s="172"/>
      <c r="J141" s="173"/>
      <c r="K141" s="180">
        <v>39.510999999999996</v>
      </c>
      <c r="L141" s="184" t="str">
        <f t="shared" si="8"/>
        <v>-</v>
      </c>
      <c r="M141" s="186" t="str">
        <f t="shared" si="9"/>
        <v>-</v>
      </c>
    </row>
    <row r="142" spans="1:14" x14ac:dyDescent="0.2">
      <c r="A142" s="140" t="s">
        <v>326</v>
      </c>
      <c r="B142" s="150">
        <v>0</v>
      </c>
      <c r="C142" s="150">
        <v>0</v>
      </c>
      <c r="D142" s="150" t="s">
        <v>315</v>
      </c>
      <c r="E142" s="150">
        <v>1</v>
      </c>
      <c r="G142" s="150" t="s">
        <v>169</v>
      </c>
      <c r="H142" s="171"/>
      <c r="I142" s="172"/>
      <c r="J142" s="173"/>
      <c r="K142" s="180">
        <v>16934.455999999998</v>
      </c>
      <c r="L142" s="184" t="str">
        <f t="shared" si="8"/>
        <v>-</v>
      </c>
      <c r="M142" s="186" t="str">
        <f t="shared" si="9"/>
        <v>-</v>
      </c>
    </row>
    <row r="143" spans="1:14" x14ac:dyDescent="0.2">
      <c r="A143" s="140" t="s">
        <v>326</v>
      </c>
      <c r="B143" s="150">
        <v>0</v>
      </c>
      <c r="C143" s="150">
        <v>0</v>
      </c>
      <c r="D143" s="150" t="s">
        <v>322</v>
      </c>
      <c r="E143" s="150">
        <v>1</v>
      </c>
      <c r="G143" s="150" t="s">
        <v>180</v>
      </c>
      <c r="H143" s="171"/>
      <c r="I143" s="172"/>
      <c r="J143" s="173"/>
      <c r="K143" s="180">
        <v>375.15600000000006</v>
      </c>
      <c r="L143" s="184" t="str">
        <f t="shared" si="8"/>
        <v>-</v>
      </c>
      <c r="M143" s="186" t="str">
        <f t="shared" si="9"/>
        <v>-</v>
      </c>
    </row>
    <row r="144" spans="1:14" x14ac:dyDescent="0.2">
      <c r="A144" s="140" t="s">
        <v>326</v>
      </c>
      <c r="B144" s="150">
        <v>0</v>
      </c>
      <c r="C144" s="150">
        <v>0</v>
      </c>
      <c r="D144" s="150" t="s">
        <v>322</v>
      </c>
      <c r="E144" s="150">
        <v>1</v>
      </c>
      <c r="G144" s="150" t="s">
        <v>191</v>
      </c>
      <c r="H144" s="171"/>
      <c r="I144" s="172"/>
      <c r="J144" s="173"/>
      <c r="K144" s="180">
        <v>1025.181</v>
      </c>
      <c r="L144" s="184" t="str">
        <f t="shared" si="8"/>
        <v>-</v>
      </c>
      <c r="M144" s="186" t="str">
        <f t="shared" si="9"/>
        <v>-</v>
      </c>
    </row>
    <row r="145" spans="1:13" x14ac:dyDescent="0.2">
      <c r="A145" s="140" t="s">
        <v>326</v>
      </c>
      <c r="B145" s="150">
        <v>0</v>
      </c>
      <c r="C145" s="150">
        <v>0</v>
      </c>
      <c r="D145" s="150" t="s">
        <v>315</v>
      </c>
      <c r="E145" s="150">
        <v>1</v>
      </c>
      <c r="G145" s="150" t="s">
        <v>194</v>
      </c>
      <c r="H145" s="171"/>
      <c r="I145" s="172"/>
      <c r="J145" s="173"/>
      <c r="K145" s="180">
        <v>11287.612999999999</v>
      </c>
      <c r="L145" s="184" t="str">
        <f t="shared" si="8"/>
        <v>-</v>
      </c>
      <c r="M145" s="186" t="str">
        <f t="shared" si="9"/>
        <v>-</v>
      </c>
    </row>
    <row r="146" spans="1:13" x14ac:dyDescent="0.2">
      <c r="A146" s="140" t="s">
        <v>201</v>
      </c>
      <c r="B146" s="150">
        <v>0</v>
      </c>
      <c r="C146" s="150">
        <v>0</v>
      </c>
      <c r="D146" s="150" t="s">
        <v>315</v>
      </c>
      <c r="E146" s="150">
        <v>1</v>
      </c>
      <c r="G146" s="150" t="s">
        <v>7</v>
      </c>
      <c r="H146" s="171"/>
      <c r="I146" s="172"/>
      <c r="J146" s="173"/>
      <c r="K146" s="180">
        <v>13733.166000000001</v>
      </c>
      <c r="L146" s="184" t="str">
        <f t="shared" si="8"/>
        <v>-</v>
      </c>
      <c r="M146" s="186" t="str">
        <f t="shared" si="9"/>
        <v>-</v>
      </c>
    </row>
    <row r="147" spans="1:13" x14ac:dyDescent="0.2">
      <c r="A147" s="140" t="s">
        <v>201</v>
      </c>
      <c r="B147" s="150">
        <v>0</v>
      </c>
      <c r="C147" s="150">
        <v>0</v>
      </c>
      <c r="D147" s="150" t="s">
        <v>322</v>
      </c>
      <c r="E147" s="150">
        <v>1</v>
      </c>
      <c r="G147" s="150" t="s">
        <v>17</v>
      </c>
      <c r="H147" s="171"/>
      <c r="I147" s="172"/>
      <c r="J147" s="173"/>
      <c r="K147" s="180">
        <v>316.512</v>
      </c>
      <c r="L147" s="184" t="str">
        <f t="shared" si="8"/>
        <v>-</v>
      </c>
      <c r="M147" s="186" t="str">
        <f t="shared" si="9"/>
        <v>-</v>
      </c>
    </row>
    <row r="148" spans="1:13" x14ac:dyDescent="0.2">
      <c r="A148" s="140" t="s">
        <v>201</v>
      </c>
      <c r="B148" s="150">
        <v>0</v>
      </c>
      <c r="C148" s="150">
        <v>0</v>
      </c>
      <c r="D148" s="150" t="s">
        <v>335</v>
      </c>
      <c r="E148" s="150">
        <v>1</v>
      </c>
      <c r="F148" s="150">
        <v>2</v>
      </c>
      <c r="G148" s="150" t="s">
        <v>53</v>
      </c>
      <c r="H148" s="171"/>
      <c r="I148" s="172"/>
      <c r="J148" s="173"/>
      <c r="K148" s="180">
        <v>380.423</v>
      </c>
      <c r="L148" s="184" t="str">
        <f t="shared" si="8"/>
        <v>-</v>
      </c>
      <c r="M148" s="186" t="str">
        <f t="shared" si="9"/>
        <v>-</v>
      </c>
    </row>
    <row r="149" spans="1:13" x14ac:dyDescent="0.2">
      <c r="A149" s="140" t="s">
        <v>201</v>
      </c>
      <c r="B149" s="150">
        <v>0</v>
      </c>
      <c r="C149" s="150">
        <v>0</v>
      </c>
      <c r="D149" s="150" t="s">
        <v>335</v>
      </c>
      <c r="E149" s="150">
        <v>1</v>
      </c>
      <c r="G149" s="150" t="s">
        <v>57</v>
      </c>
      <c r="H149" s="171"/>
      <c r="I149" s="172"/>
      <c r="J149" s="173"/>
      <c r="K149" s="180">
        <v>32121.471999999998</v>
      </c>
      <c r="L149" s="184" t="str">
        <f t="shared" si="8"/>
        <v>-</v>
      </c>
      <c r="M149" s="186" t="str">
        <f t="shared" si="9"/>
        <v>-</v>
      </c>
    </row>
    <row r="150" spans="1:13" x14ac:dyDescent="0.2">
      <c r="A150" s="140" t="s">
        <v>201</v>
      </c>
      <c r="B150" s="150">
        <v>0</v>
      </c>
      <c r="C150" s="150">
        <v>0</v>
      </c>
      <c r="D150" s="150" t="s">
        <v>310</v>
      </c>
      <c r="E150" s="150">
        <v>1</v>
      </c>
      <c r="F150" s="150">
        <v>2</v>
      </c>
      <c r="G150" s="150" t="s">
        <v>60</v>
      </c>
      <c r="H150" s="171"/>
      <c r="I150" s="172"/>
      <c r="J150" s="173"/>
      <c r="K150" s="180">
        <v>3084.6419999999994</v>
      </c>
      <c r="L150" s="184" t="str">
        <f t="shared" si="8"/>
        <v>-</v>
      </c>
      <c r="M150" s="186" t="str">
        <f t="shared" si="9"/>
        <v>-</v>
      </c>
    </row>
    <row r="151" spans="1:13" x14ac:dyDescent="0.2">
      <c r="A151" s="140" t="s">
        <v>201</v>
      </c>
      <c r="B151" s="150">
        <v>1</v>
      </c>
      <c r="C151" s="150">
        <v>0</v>
      </c>
      <c r="D151" s="150" t="s">
        <v>315</v>
      </c>
      <c r="E151" s="150">
        <v>1</v>
      </c>
      <c r="G151" s="150" t="s">
        <v>84</v>
      </c>
      <c r="H151" s="171"/>
      <c r="I151" s="172"/>
      <c r="J151" s="173"/>
      <c r="K151" s="180">
        <v>24801.386999999999</v>
      </c>
      <c r="L151" s="184" t="str">
        <f t="shared" si="8"/>
        <v>-</v>
      </c>
      <c r="M151" s="186" t="str">
        <f t="shared" si="9"/>
        <v>-</v>
      </c>
    </row>
    <row r="152" spans="1:13" x14ac:dyDescent="0.2">
      <c r="A152" s="140" t="s">
        <v>201</v>
      </c>
      <c r="B152" s="150">
        <v>0</v>
      </c>
      <c r="C152" s="150">
        <v>0</v>
      </c>
      <c r="D152" s="150" t="s">
        <v>315</v>
      </c>
      <c r="E152" s="150">
        <v>1</v>
      </c>
      <c r="G152" s="150" t="s">
        <v>85</v>
      </c>
      <c r="H152" s="171"/>
      <c r="I152" s="172"/>
      <c r="J152" s="173"/>
      <c r="K152" s="180">
        <v>16048.077000000001</v>
      </c>
      <c r="L152" s="184" t="str">
        <f t="shared" si="8"/>
        <v>-</v>
      </c>
      <c r="M152" s="186" t="str">
        <f t="shared" si="9"/>
        <v>-</v>
      </c>
    </row>
    <row r="153" spans="1:13" x14ac:dyDescent="0.2">
      <c r="A153" s="140" t="s">
        <v>201</v>
      </c>
      <c r="B153" s="150">
        <v>0</v>
      </c>
      <c r="C153" s="150">
        <v>0</v>
      </c>
      <c r="D153" s="150" t="s">
        <v>315</v>
      </c>
      <c r="E153" s="150">
        <v>1</v>
      </c>
      <c r="G153" s="150" t="s">
        <v>91</v>
      </c>
      <c r="H153" s="171"/>
      <c r="I153" s="172"/>
      <c r="J153" s="173"/>
      <c r="K153" s="180">
        <v>2923.2430000000004</v>
      </c>
      <c r="L153" s="184" t="str">
        <f t="shared" si="8"/>
        <v>-</v>
      </c>
      <c r="M153" s="186" t="str">
        <f t="shared" si="9"/>
        <v>-</v>
      </c>
    </row>
    <row r="154" spans="1:13" x14ac:dyDescent="0.2">
      <c r="A154" s="140" t="s">
        <v>201</v>
      </c>
      <c r="B154" s="150">
        <v>0</v>
      </c>
      <c r="C154" s="150">
        <v>0</v>
      </c>
      <c r="D154" s="150" t="s">
        <v>322</v>
      </c>
      <c r="E154" s="150">
        <v>1</v>
      </c>
      <c r="G154" s="150" t="s">
        <v>95</v>
      </c>
      <c r="H154" s="171"/>
      <c r="I154" s="172"/>
      <c r="J154" s="173"/>
      <c r="K154" s="180">
        <v>966.79499999999996</v>
      </c>
      <c r="L154" s="184" t="str">
        <f t="shared" si="8"/>
        <v>-</v>
      </c>
      <c r="M154" s="186" t="str">
        <f t="shared" si="9"/>
        <v>-</v>
      </c>
    </row>
    <row r="155" spans="1:13" x14ac:dyDescent="0.2">
      <c r="A155" s="140" t="s">
        <v>201</v>
      </c>
      <c r="B155" s="150">
        <v>0</v>
      </c>
      <c r="C155" s="150">
        <v>0</v>
      </c>
      <c r="D155" s="150" t="s">
        <v>315</v>
      </c>
      <c r="E155" s="150">
        <v>1</v>
      </c>
      <c r="G155" s="150" t="s">
        <v>99</v>
      </c>
      <c r="H155" s="171"/>
      <c r="I155" s="172"/>
      <c r="J155" s="173"/>
      <c r="K155" s="180">
        <v>1473.021</v>
      </c>
      <c r="L155" s="184" t="str">
        <f t="shared" si="8"/>
        <v>-</v>
      </c>
      <c r="M155" s="186" t="str">
        <f t="shared" si="9"/>
        <v>-</v>
      </c>
    </row>
    <row r="156" spans="1:13" x14ac:dyDescent="0.2">
      <c r="A156" s="140" t="s">
        <v>201</v>
      </c>
      <c r="B156" s="150">
        <v>0</v>
      </c>
      <c r="C156" s="150">
        <v>0</v>
      </c>
      <c r="D156" s="150" t="s">
        <v>315</v>
      </c>
      <c r="E156" s="150">
        <v>1</v>
      </c>
      <c r="G156" s="150" t="s">
        <v>102</v>
      </c>
      <c r="H156" s="171"/>
      <c r="I156" s="172"/>
      <c r="J156" s="173"/>
      <c r="K156" s="180">
        <v>2349.59</v>
      </c>
      <c r="L156" s="184" t="str">
        <f t="shared" si="8"/>
        <v>-</v>
      </c>
      <c r="M156" s="186" t="str">
        <f t="shared" si="9"/>
        <v>-</v>
      </c>
    </row>
    <row r="157" spans="1:13" x14ac:dyDescent="0.2">
      <c r="A157" s="140" t="s">
        <v>201</v>
      </c>
      <c r="B157" s="150">
        <v>0</v>
      </c>
      <c r="C157" s="150">
        <v>0</v>
      </c>
      <c r="D157" s="150" t="s">
        <v>335</v>
      </c>
      <c r="E157" s="150">
        <v>1</v>
      </c>
      <c r="G157" s="150" t="s">
        <v>120</v>
      </c>
      <c r="H157" s="171"/>
      <c r="I157" s="172"/>
      <c r="J157" s="173"/>
      <c r="K157" s="180">
        <v>12111.176000000001</v>
      </c>
      <c r="L157" s="184" t="str">
        <f t="shared" si="8"/>
        <v>-</v>
      </c>
      <c r="M157" s="186" t="str">
        <f t="shared" si="9"/>
        <v>-</v>
      </c>
    </row>
    <row r="158" spans="1:13" x14ac:dyDescent="0.2">
      <c r="A158" s="140" t="s">
        <v>201</v>
      </c>
      <c r="B158" s="150">
        <v>0</v>
      </c>
      <c r="C158" s="150">
        <v>0</v>
      </c>
      <c r="D158" s="150" t="s">
        <v>322</v>
      </c>
      <c r="E158" s="150">
        <v>1</v>
      </c>
      <c r="G158" s="150" t="s">
        <v>133</v>
      </c>
      <c r="H158" s="171"/>
      <c r="I158" s="172"/>
      <c r="J158" s="173"/>
      <c r="K158" s="180">
        <v>1045.5970000000002</v>
      </c>
      <c r="L158" s="184" t="str">
        <f t="shared" si="8"/>
        <v>-</v>
      </c>
      <c r="M158" s="186" t="str">
        <f t="shared" si="9"/>
        <v>-</v>
      </c>
    </row>
    <row r="159" spans="1:13" x14ac:dyDescent="0.2">
      <c r="A159" s="140" t="s">
        <v>201</v>
      </c>
      <c r="B159" s="150">
        <v>0</v>
      </c>
      <c r="C159" s="150">
        <v>0</v>
      </c>
      <c r="D159" s="150" t="s">
        <v>322</v>
      </c>
      <c r="E159" s="150">
        <v>1</v>
      </c>
      <c r="G159" s="150" t="s">
        <v>144</v>
      </c>
      <c r="H159" s="171"/>
      <c r="I159" s="172"/>
      <c r="J159" s="173"/>
      <c r="K159" s="180">
        <v>300.61899999999997</v>
      </c>
      <c r="L159" s="184" t="str">
        <f t="shared" si="8"/>
        <v>-</v>
      </c>
      <c r="M159" s="186" t="str">
        <f t="shared" si="9"/>
        <v>-</v>
      </c>
    </row>
    <row r="160" spans="1:13" x14ac:dyDescent="0.2">
      <c r="A160" s="140" t="s">
        <v>201</v>
      </c>
      <c r="B160" s="150">
        <v>0</v>
      </c>
      <c r="C160" s="150">
        <v>0</v>
      </c>
      <c r="D160" s="150" t="s">
        <v>322</v>
      </c>
      <c r="E160" s="150">
        <v>1</v>
      </c>
      <c r="G160" s="150" t="s">
        <v>156</v>
      </c>
      <c r="H160" s="171"/>
      <c r="I160" s="172"/>
      <c r="J160" s="173"/>
      <c r="K160" s="180">
        <v>10622.644999999999</v>
      </c>
      <c r="L160" s="184" t="str">
        <f t="shared" si="8"/>
        <v>-</v>
      </c>
      <c r="M160" s="186" t="str">
        <f t="shared" si="9"/>
        <v>-</v>
      </c>
    </row>
    <row r="161" spans="1:14" x14ac:dyDescent="0.2">
      <c r="A161" s="140" t="s">
        <v>201</v>
      </c>
      <c r="B161" s="150">
        <v>0</v>
      </c>
      <c r="C161" s="150">
        <v>0</v>
      </c>
      <c r="D161" s="150" t="s">
        <v>335</v>
      </c>
      <c r="E161" s="150">
        <v>1</v>
      </c>
      <c r="F161" s="150">
        <v>2</v>
      </c>
      <c r="G161" s="150" t="s">
        <v>242</v>
      </c>
      <c r="H161" s="171"/>
      <c r="I161" s="172"/>
      <c r="J161" s="173"/>
      <c r="K161" s="180">
        <v>18780.062000000002</v>
      </c>
      <c r="L161" s="184" t="str">
        <f t="shared" si="8"/>
        <v>-</v>
      </c>
      <c r="M161" s="186" t="str">
        <f t="shared" si="9"/>
        <v>-</v>
      </c>
    </row>
    <row r="162" spans="1:14" x14ac:dyDescent="0.2">
      <c r="A162" s="140" t="s">
        <v>201</v>
      </c>
      <c r="B162" s="150">
        <v>0</v>
      </c>
      <c r="C162" s="150">
        <v>0</v>
      </c>
      <c r="D162" s="150" t="s">
        <v>335</v>
      </c>
      <c r="E162" s="150">
        <v>1</v>
      </c>
      <c r="G162" s="150" t="s">
        <v>173</v>
      </c>
      <c r="H162" s="171"/>
      <c r="I162" s="172"/>
      <c r="J162" s="173"/>
      <c r="K162" s="180">
        <v>9937.5540000000001</v>
      </c>
      <c r="L162" s="184" t="str">
        <f t="shared" si="8"/>
        <v>-</v>
      </c>
      <c r="M162" s="186" t="str">
        <f t="shared" si="9"/>
        <v>-</v>
      </c>
    </row>
    <row r="163" spans="1:14" x14ac:dyDescent="0.2">
      <c r="A163" s="140" t="s">
        <v>201</v>
      </c>
      <c r="B163" s="150">
        <v>0</v>
      </c>
      <c r="C163" s="150">
        <v>0</v>
      </c>
      <c r="D163" s="150" t="s">
        <v>315</v>
      </c>
      <c r="E163" s="150">
        <v>1</v>
      </c>
      <c r="G163" s="150" t="s">
        <v>181</v>
      </c>
      <c r="H163" s="171"/>
      <c r="I163" s="172"/>
      <c r="J163" s="173"/>
      <c r="K163" s="180">
        <v>3464.9760000000001</v>
      </c>
      <c r="L163" s="184" t="str">
        <f t="shared" ref="L163:L194" si="10">IF(ISBLANK(J163), "-", (K163))</f>
        <v>-</v>
      </c>
      <c r="M163" s="186" t="str">
        <f t="shared" ref="M163:M199" si="11">IF(ISBLANK(J163), "-", ((J163/100)*K163))</f>
        <v>-</v>
      </c>
    </row>
    <row r="164" spans="1:14" x14ac:dyDescent="0.2">
      <c r="A164" s="140" t="s">
        <v>201</v>
      </c>
      <c r="B164" s="150">
        <v>0</v>
      </c>
      <c r="C164" s="150">
        <v>0</v>
      </c>
      <c r="D164" s="150" t="s">
        <v>322</v>
      </c>
      <c r="E164" s="150">
        <v>1</v>
      </c>
      <c r="G164" s="150" t="s">
        <v>187</v>
      </c>
      <c r="H164" s="171"/>
      <c r="I164" s="172"/>
      <c r="J164" s="173"/>
      <c r="K164" s="180">
        <v>1777.72</v>
      </c>
      <c r="L164" s="184" t="str">
        <f t="shared" si="10"/>
        <v>-</v>
      </c>
      <c r="M164" s="186" t="str">
        <f t="shared" si="11"/>
        <v>-</v>
      </c>
    </row>
    <row r="165" spans="1:14" x14ac:dyDescent="0.2">
      <c r="A165" s="140" t="s">
        <v>201</v>
      </c>
      <c r="B165" s="150">
        <v>0</v>
      </c>
      <c r="C165" s="150">
        <v>0</v>
      </c>
      <c r="D165" s="150" t="s">
        <v>335</v>
      </c>
      <c r="E165" s="150">
        <v>1</v>
      </c>
      <c r="F165" s="150">
        <v>2</v>
      </c>
      <c r="G165" s="150" t="s">
        <v>196</v>
      </c>
      <c r="H165" s="171"/>
      <c r="I165" s="172"/>
      <c r="J165" s="173"/>
      <c r="K165" s="180">
        <v>12416.395999999999</v>
      </c>
      <c r="L165" s="184" t="str">
        <f t="shared" si="10"/>
        <v>-</v>
      </c>
      <c r="M165" s="186" t="str">
        <f t="shared" si="11"/>
        <v>-</v>
      </c>
    </row>
    <row r="166" spans="1:14" x14ac:dyDescent="0.2">
      <c r="A166" s="140" t="s">
        <v>579</v>
      </c>
      <c r="B166" s="150">
        <v>0</v>
      </c>
      <c r="C166" s="150">
        <v>0</v>
      </c>
      <c r="G166" s="150" t="s">
        <v>78</v>
      </c>
      <c r="H166" s="171"/>
      <c r="I166" s="172"/>
      <c r="J166" s="173"/>
      <c r="K166" s="180" t="s">
        <v>564</v>
      </c>
      <c r="L166" s="184" t="str">
        <f t="shared" si="10"/>
        <v>-</v>
      </c>
      <c r="M166" s="186" t="str">
        <f t="shared" si="11"/>
        <v>-</v>
      </c>
    </row>
    <row r="167" spans="1:14" x14ac:dyDescent="0.2">
      <c r="A167" s="140" t="s">
        <v>202</v>
      </c>
      <c r="B167" s="150">
        <v>0</v>
      </c>
      <c r="C167" s="150">
        <v>0</v>
      </c>
      <c r="D167" s="150" t="s">
        <v>310</v>
      </c>
      <c r="E167" s="150">
        <v>1</v>
      </c>
      <c r="F167" s="150">
        <v>2</v>
      </c>
      <c r="G167" s="150" t="s">
        <v>5</v>
      </c>
      <c r="H167" s="171"/>
      <c r="I167" s="172"/>
      <c r="J167" s="173"/>
      <c r="K167" s="180">
        <v>16911.456000000002</v>
      </c>
      <c r="L167" s="184" t="str">
        <f t="shared" si="10"/>
        <v>-</v>
      </c>
      <c r="M167" s="186" t="str">
        <f t="shared" si="11"/>
        <v>-</v>
      </c>
    </row>
    <row r="168" spans="1:14" x14ac:dyDescent="0.2">
      <c r="A168" s="140" t="s">
        <v>202</v>
      </c>
      <c r="B168" s="150">
        <v>0</v>
      </c>
      <c r="C168" s="150">
        <v>0</v>
      </c>
      <c r="D168" s="150" t="s">
        <v>310</v>
      </c>
      <c r="E168" s="150">
        <v>1</v>
      </c>
      <c r="F168" s="150">
        <v>2</v>
      </c>
      <c r="G168" s="150" t="s">
        <v>18</v>
      </c>
      <c r="H168" s="171"/>
      <c r="I168" s="172"/>
      <c r="J168" s="173"/>
      <c r="K168" s="180">
        <v>16912.455999999998</v>
      </c>
      <c r="L168" s="184" t="str">
        <f t="shared" si="10"/>
        <v>-</v>
      </c>
      <c r="M168" s="186" t="str">
        <f t="shared" si="11"/>
        <v>-</v>
      </c>
    </row>
    <row r="169" spans="1:14" x14ac:dyDescent="0.2">
      <c r="A169" s="140" t="s">
        <v>202</v>
      </c>
      <c r="B169" s="150">
        <v>0</v>
      </c>
      <c r="C169" s="150">
        <v>0</v>
      </c>
      <c r="D169" s="150" t="s">
        <v>335</v>
      </c>
      <c r="E169" s="150">
        <v>1</v>
      </c>
      <c r="F169" s="150">
        <v>2</v>
      </c>
      <c r="G169" s="150" t="s">
        <v>24</v>
      </c>
      <c r="H169" s="171"/>
      <c r="I169" s="172"/>
      <c r="J169" s="173"/>
      <c r="K169" s="180">
        <v>289.80700000000002</v>
      </c>
      <c r="L169" s="184" t="str">
        <f t="shared" si="10"/>
        <v>-</v>
      </c>
      <c r="M169" s="186" t="str">
        <f t="shared" si="11"/>
        <v>-</v>
      </c>
    </row>
    <row r="170" spans="1:14" x14ac:dyDescent="0.2">
      <c r="A170" s="140" t="s">
        <v>202</v>
      </c>
      <c r="B170" s="150">
        <v>1</v>
      </c>
      <c r="C170" s="150">
        <v>0</v>
      </c>
      <c r="D170" s="150" t="s">
        <v>335</v>
      </c>
      <c r="E170" s="150">
        <v>1</v>
      </c>
      <c r="G170" s="150" t="s">
        <v>82</v>
      </c>
      <c r="H170" s="171"/>
      <c r="I170" s="172"/>
      <c r="J170" s="173"/>
      <c r="K170" s="180">
        <v>480584.24200000003</v>
      </c>
      <c r="L170" s="184" t="str">
        <f t="shared" si="10"/>
        <v>-</v>
      </c>
      <c r="M170" s="186" t="str">
        <f t="shared" si="11"/>
        <v>-</v>
      </c>
    </row>
    <row r="171" spans="1:14" x14ac:dyDescent="0.2">
      <c r="A171" s="140" t="s">
        <v>202</v>
      </c>
      <c r="B171" s="150">
        <v>0</v>
      </c>
      <c r="C171" s="150">
        <v>0</v>
      </c>
      <c r="D171" s="150" t="s">
        <v>315</v>
      </c>
      <c r="E171" s="150">
        <v>1</v>
      </c>
      <c r="G171" s="150" t="s">
        <v>109</v>
      </c>
      <c r="H171" s="171"/>
      <c r="I171" s="172"/>
      <c r="J171" s="173"/>
      <c r="K171" s="180">
        <v>134.864</v>
      </c>
      <c r="L171" s="184" t="str">
        <f t="shared" si="10"/>
        <v>-</v>
      </c>
      <c r="M171" s="186" t="str">
        <f t="shared" si="11"/>
        <v>-</v>
      </c>
    </row>
    <row r="172" spans="1:14" x14ac:dyDescent="0.2">
      <c r="A172" s="140" t="s">
        <v>202</v>
      </c>
      <c r="B172" s="150">
        <v>0</v>
      </c>
      <c r="C172" s="150">
        <v>0</v>
      </c>
      <c r="D172" s="150" t="s">
        <v>310</v>
      </c>
      <c r="E172" s="150">
        <v>1</v>
      </c>
      <c r="F172" s="150">
        <v>2</v>
      </c>
      <c r="G172" s="150" t="s">
        <v>125</v>
      </c>
      <c r="H172" s="171"/>
      <c r="I172" s="172"/>
      <c r="J172" s="173"/>
      <c r="K172" s="180">
        <v>12795.460000000001</v>
      </c>
      <c r="L172" s="184" t="str">
        <f t="shared" si="10"/>
        <v>-</v>
      </c>
      <c r="M172" s="186" t="str">
        <f t="shared" si="11"/>
        <v>-</v>
      </c>
    </row>
    <row r="173" spans="1:14" x14ac:dyDescent="0.2">
      <c r="A173" s="140" t="s">
        <v>202</v>
      </c>
      <c r="B173" s="150">
        <v>0</v>
      </c>
      <c r="C173" s="150">
        <v>0</v>
      </c>
      <c r="D173" s="150" t="s">
        <v>335</v>
      </c>
      <c r="E173" s="150">
        <v>1</v>
      </c>
      <c r="G173" s="150" t="s">
        <v>134</v>
      </c>
      <c r="H173" s="171"/>
      <c r="I173" s="172"/>
      <c r="J173" s="173"/>
      <c r="K173" s="180">
        <v>80833.365999999995</v>
      </c>
      <c r="L173" s="184" t="str">
        <f t="shared" si="10"/>
        <v>-</v>
      </c>
      <c r="M173" s="186" t="str">
        <f t="shared" si="11"/>
        <v>-</v>
      </c>
    </row>
    <row r="174" spans="1:14" x14ac:dyDescent="0.2">
      <c r="A174" s="140" t="s">
        <v>202</v>
      </c>
      <c r="B174" s="150">
        <v>0</v>
      </c>
      <c r="C174" s="150">
        <v>0</v>
      </c>
      <c r="D174" s="150" t="s">
        <v>335</v>
      </c>
      <c r="E174" s="150">
        <v>1</v>
      </c>
      <c r="G174" s="150" t="s">
        <v>168</v>
      </c>
      <c r="H174" s="171"/>
      <c r="I174" s="172"/>
      <c r="J174" s="173"/>
      <c r="K174" s="180">
        <v>6840.326</v>
      </c>
      <c r="L174" s="184" t="str">
        <f t="shared" si="10"/>
        <v>-</v>
      </c>
      <c r="M174" s="186" t="str">
        <f t="shared" si="11"/>
        <v>-</v>
      </c>
    </row>
    <row r="175" spans="1:14" x14ac:dyDescent="0.2">
      <c r="A175" s="140" t="s">
        <v>200</v>
      </c>
      <c r="B175" s="150">
        <v>0</v>
      </c>
      <c r="C175" s="150">
        <v>0</v>
      </c>
      <c r="D175" s="150" t="s">
        <v>310</v>
      </c>
      <c r="E175" s="150">
        <v>1</v>
      </c>
      <c r="F175" s="150">
        <v>2</v>
      </c>
      <c r="G175" s="150" t="s">
        <v>23</v>
      </c>
      <c r="H175" s="171"/>
      <c r="I175" s="172"/>
      <c r="J175" s="173"/>
      <c r="K175" s="180">
        <v>5147.9519999999993</v>
      </c>
      <c r="L175" s="184" t="str">
        <f t="shared" si="10"/>
        <v>-</v>
      </c>
      <c r="M175" s="186" t="str">
        <f t="shared" si="11"/>
        <v>-</v>
      </c>
    </row>
    <row r="176" spans="1:14" x14ac:dyDescent="0.2">
      <c r="A176" s="140" t="s">
        <v>200</v>
      </c>
      <c r="B176" s="150">
        <v>0</v>
      </c>
      <c r="C176" s="150">
        <v>0</v>
      </c>
      <c r="D176" s="150" t="s">
        <v>310</v>
      </c>
      <c r="E176" s="150">
        <v>1</v>
      </c>
      <c r="F176" s="150">
        <v>2</v>
      </c>
      <c r="G176" s="150" t="s">
        <v>31</v>
      </c>
      <c r="H176" s="176">
        <v>2006</v>
      </c>
      <c r="I176" s="149">
        <v>2006</v>
      </c>
      <c r="J176" s="177">
        <v>7</v>
      </c>
      <c r="K176" s="180">
        <v>8838.8130000000001</v>
      </c>
      <c r="L176" s="184">
        <f t="shared" si="10"/>
        <v>8838.8130000000001</v>
      </c>
      <c r="M176" s="186">
        <f t="shared" si="11"/>
        <v>618.7169100000001</v>
      </c>
      <c r="N176" s="188" t="s">
        <v>567</v>
      </c>
    </row>
    <row r="177" spans="1:14" x14ac:dyDescent="0.2">
      <c r="A177" s="140" t="s">
        <v>200</v>
      </c>
      <c r="B177" s="150">
        <v>0</v>
      </c>
      <c r="C177" s="150">
        <v>0</v>
      </c>
      <c r="D177" s="150" t="s">
        <v>310</v>
      </c>
      <c r="E177" s="150">
        <v>1</v>
      </c>
      <c r="F177" s="150">
        <v>2</v>
      </c>
      <c r="G177" s="150" t="s">
        <v>32</v>
      </c>
      <c r="H177" s="171"/>
      <c r="I177" s="172"/>
      <c r="J177" s="173"/>
      <c r="K177" s="180">
        <v>16914.455999999998</v>
      </c>
      <c r="L177" s="184" t="str">
        <f t="shared" si="10"/>
        <v>-</v>
      </c>
      <c r="M177" s="186" t="str">
        <f t="shared" si="11"/>
        <v>-</v>
      </c>
    </row>
    <row r="178" spans="1:14" x14ac:dyDescent="0.2">
      <c r="A178" s="140" t="s">
        <v>200</v>
      </c>
      <c r="B178" s="150">
        <v>0</v>
      </c>
      <c r="C178" s="150">
        <v>0</v>
      </c>
      <c r="D178" s="150" t="s">
        <v>335</v>
      </c>
      <c r="E178" s="150">
        <v>1</v>
      </c>
      <c r="G178" s="150" t="s">
        <v>255</v>
      </c>
      <c r="H178" s="171"/>
      <c r="I178" s="172"/>
      <c r="J178" s="173"/>
      <c r="K178" s="180">
        <v>214.38500000000002</v>
      </c>
      <c r="L178" s="184" t="str">
        <f t="shared" si="10"/>
        <v>-</v>
      </c>
      <c r="M178" s="186" t="str">
        <f t="shared" si="11"/>
        <v>-</v>
      </c>
    </row>
    <row r="179" spans="1:14" x14ac:dyDescent="0.2">
      <c r="A179" s="140" t="s">
        <v>200</v>
      </c>
      <c r="B179" s="150">
        <v>1</v>
      </c>
      <c r="C179" s="150">
        <v>0</v>
      </c>
      <c r="D179" s="150" t="s">
        <v>335</v>
      </c>
      <c r="E179" s="150">
        <v>1</v>
      </c>
      <c r="G179" s="150" t="s">
        <v>34</v>
      </c>
      <c r="H179" s="176">
        <v>2006</v>
      </c>
      <c r="I179" s="149">
        <v>2006</v>
      </c>
      <c r="J179" s="177">
        <v>9.3000000000000007</v>
      </c>
      <c r="K179" s="180">
        <v>11228.965</v>
      </c>
      <c r="L179" s="184">
        <f t="shared" si="10"/>
        <v>11228.965</v>
      </c>
      <c r="M179" s="186">
        <f t="shared" si="11"/>
        <v>1044.2937450000002</v>
      </c>
      <c r="N179" s="188" t="s">
        <v>567</v>
      </c>
    </row>
    <row r="180" spans="1:14" x14ac:dyDescent="0.2">
      <c r="A180" s="140" t="s">
        <v>200</v>
      </c>
      <c r="B180" s="150">
        <v>0</v>
      </c>
      <c r="C180" s="150">
        <v>1</v>
      </c>
      <c r="D180" s="150" t="s">
        <v>310</v>
      </c>
      <c r="E180" s="150">
        <v>1</v>
      </c>
      <c r="F180" s="150">
        <v>2</v>
      </c>
      <c r="G180" s="150" t="s">
        <v>36</v>
      </c>
      <c r="H180" s="176">
        <v>2006</v>
      </c>
      <c r="I180" s="149">
        <v>2006</v>
      </c>
      <c r="J180" s="177">
        <v>7.4</v>
      </c>
      <c r="K180" s="180">
        <v>2238.069</v>
      </c>
      <c r="L180" s="184">
        <f t="shared" si="10"/>
        <v>2238.069</v>
      </c>
      <c r="M180" s="186">
        <f t="shared" si="11"/>
        <v>165.61710600000001</v>
      </c>
      <c r="N180" s="188" t="s">
        <v>567</v>
      </c>
    </row>
    <row r="181" spans="1:14" x14ac:dyDescent="0.2">
      <c r="A181" s="140" t="s">
        <v>200</v>
      </c>
      <c r="B181" s="150">
        <v>0</v>
      </c>
      <c r="C181" s="150">
        <v>0</v>
      </c>
      <c r="D181" s="150" t="s">
        <v>310</v>
      </c>
      <c r="E181" s="150">
        <v>1</v>
      </c>
      <c r="F181" s="150">
        <v>2</v>
      </c>
      <c r="G181" s="150" t="s">
        <v>37</v>
      </c>
      <c r="H181" s="171"/>
      <c r="I181" s="172"/>
      <c r="J181" s="173"/>
      <c r="K181" s="180">
        <v>7005.2849999999999</v>
      </c>
      <c r="L181" s="184" t="str">
        <f t="shared" si="10"/>
        <v>-</v>
      </c>
      <c r="M181" s="186" t="str">
        <f t="shared" si="11"/>
        <v>-</v>
      </c>
    </row>
    <row r="182" spans="1:14" x14ac:dyDescent="0.2">
      <c r="A182" s="140" t="s">
        <v>200</v>
      </c>
      <c r="B182" s="150">
        <v>0</v>
      </c>
      <c r="C182" s="150">
        <v>0</v>
      </c>
      <c r="D182" s="150" t="s">
        <v>335</v>
      </c>
      <c r="E182" s="150">
        <v>1</v>
      </c>
      <c r="G182" s="150" t="s">
        <v>42</v>
      </c>
      <c r="H182" s="171"/>
      <c r="I182" s="172"/>
      <c r="J182" s="173"/>
      <c r="K182" s="180">
        <v>2146.8789999999999</v>
      </c>
      <c r="L182" s="184" t="str">
        <f t="shared" si="10"/>
        <v>-</v>
      </c>
      <c r="M182" s="186" t="str">
        <f t="shared" si="11"/>
        <v>-</v>
      </c>
    </row>
    <row r="183" spans="1:14" x14ac:dyDescent="0.2">
      <c r="A183" s="140" t="s">
        <v>200</v>
      </c>
      <c r="B183" s="150">
        <v>1</v>
      </c>
      <c r="C183" s="150">
        <v>0</v>
      </c>
      <c r="D183" s="150" t="s">
        <v>335</v>
      </c>
      <c r="E183" s="150">
        <v>1</v>
      </c>
      <c r="G183" s="150" t="s">
        <v>45</v>
      </c>
      <c r="H183" s="176">
        <v>2005</v>
      </c>
      <c r="I183" s="149">
        <v>2005</v>
      </c>
      <c r="J183" s="177">
        <v>9.3000000000000007</v>
      </c>
      <c r="K183" s="180">
        <v>16916.455999999998</v>
      </c>
      <c r="L183" s="184">
        <f t="shared" si="10"/>
        <v>16916.455999999998</v>
      </c>
      <c r="M183" s="186">
        <f t="shared" si="11"/>
        <v>1573.2304080000001</v>
      </c>
      <c r="N183" s="188" t="s">
        <v>567</v>
      </c>
    </row>
    <row r="184" spans="1:14" x14ac:dyDescent="0.2">
      <c r="A184" s="140" t="s">
        <v>200</v>
      </c>
      <c r="B184" s="150">
        <v>1</v>
      </c>
      <c r="C184" s="150">
        <v>0</v>
      </c>
      <c r="D184" s="150" t="s">
        <v>310</v>
      </c>
      <c r="E184" s="150">
        <v>1</v>
      </c>
      <c r="F184" s="150">
        <v>2</v>
      </c>
      <c r="G184" s="150" t="s">
        <v>51</v>
      </c>
      <c r="H184" s="176">
        <v>2007</v>
      </c>
      <c r="I184" s="149">
        <v>2007</v>
      </c>
      <c r="J184" s="177">
        <v>9.1999999999999993</v>
      </c>
      <c r="K184" s="180">
        <v>35015.24</v>
      </c>
      <c r="L184" s="184">
        <f t="shared" si="10"/>
        <v>35015.24</v>
      </c>
      <c r="M184" s="186">
        <f t="shared" si="11"/>
        <v>3221.4020799999998</v>
      </c>
      <c r="N184" s="188" t="s">
        <v>567</v>
      </c>
    </row>
    <row r="185" spans="1:14" x14ac:dyDescent="0.2">
      <c r="A185" s="140" t="s">
        <v>200</v>
      </c>
      <c r="B185" s="150">
        <v>0</v>
      </c>
      <c r="C185" s="150">
        <v>0</v>
      </c>
      <c r="D185" s="150" t="s">
        <v>322</v>
      </c>
      <c r="E185" s="150">
        <v>1</v>
      </c>
      <c r="F185" s="150">
        <v>2</v>
      </c>
      <c r="G185" s="150" t="s">
        <v>59</v>
      </c>
      <c r="H185" s="171"/>
      <c r="I185" s="172"/>
      <c r="J185" s="173"/>
      <c r="K185" s="180">
        <v>16918.455999999998</v>
      </c>
      <c r="L185" s="184" t="str">
        <f t="shared" si="10"/>
        <v>-</v>
      </c>
      <c r="M185" s="186" t="str">
        <f t="shared" si="11"/>
        <v>-</v>
      </c>
    </row>
    <row r="186" spans="1:14" x14ac:dyDescent="0.2">
      <c r="A186" s="140" t="s">
        <v>200</v>
      </c>
      <c r="B186" s="150">
        <v>0</v>
      </c>
      <c r="C186" s="150">
        <v>0</v>
      </c>
      <c r="D186" s="150" t="s">
        <v>315</v>
      </c>
      <c r="E186" s="150">
        <v>1</v>
      </c>
      <c r="G186" s="150" t="s">
        <v>66</v>
      </c>
      <c r="H186" s="171"/>
      <c r="I186" s="172"/>
      <c r="J186" s="173"/>
      <c r="K186" s="180">
        <v>16919.455999999998</v>
      </c>
      <c r="L186" s="184" t="str">
        <f t="shared" si="10"/>
        <v>-</v>
      </c>
      <c r="M186" s="186" t="str">
        <f t="shared" si="11"/>
        <v>-</v>
      </c>
    </row>
    <row r="187" spans="1:14" x14ac:dyDescent="0.2">
      <c r="A187" s="140" t="s">
        <v>200</v>
      </c>
      <c r="B187" s="150">
        <v>0</v>
      </c>
      <c r="C187" s="150">
        <v>0</v>
      </c>
      <c r="D187" s="150" t="s">
        <v>310</v>
      </c>
      <c r="E187" s="150">
        <v>1</v>
      </c>
      <c r="F187" s="150">
        <v>2</v>
      </c>
      <c r="G187" s="150" t="s">
        <v>67</v>
      </c>
      <c r="H187" s="171"/>
      <c r="I187" s="172"/>
      <c r="J187" s="173"/>
      <c r="K187" s="180">
        <v>949.96600000000001</v>
      </c>
      <c r="L187" s="184" t="str">
        <f t="shared" si="10"/>
        <v>-</v>
      </c>
      <c r="M187" s="186" t="str">
        <f t="shared" si="11"/>
        <v>-</v>
      </c>
    </row>
    <row r="188" spans="1:14" x14ac:dyDescent="0.2">
      <c r="A188" s="140" t="s">
        <v>200</v>
      </c>
      <c r="B188" s="150">
        <v>0</v>
      </c>
      <c r="C188" s="150">
        <v>0</v>
      </c>
      <c r="D188" s="150" t="s">
        <v>335</v>
      </c>
      <c r="E188" s="150">
        <v>1</v>
      </c>
      <c r="G188" s="150" t="s">
        <v>70</v>
      </c>
      <c r="H188" s="171"/>
      <c r="I188" s="172"/>
      <c r="J188" s="173"/>
      <c r="K188" s="180">
        <v>12062.418</v>
      </c>
      <c r="L188" s="184" t="str">
        <f t="shared" si="10"/>
        <v>-</v>
      </c>
      <c r="M188" s="186" t="str">
        <f t="shared" si="11"/>
        <v>-</v>
      </c>
    </row>
    <row r="189" spans="1:14" x14ac:dyDescent="0.2">
      <c r="A189" s="140" t="s">
        <v>200</v>
      </c>
      <c r="B189" s="150">
        <v>0</v>
      </c>
      <c r="C189" s="150">
        <v>0</v>
      </c>
      <c r="D189" s="150" t="s">
        <v>310</v>
      </c>
      <c r="E189" s="150">
        <v>1</v>
      </c>
      <c r="F189" s="150">
        <v>2</v>
      </c>
      <c r="G189" s="150" t="s">
        <v>74</v>
      </c>
      <c r="H189" s="171"/>
      <c r="I189" s="172"/>
      <c r="J189" s="173"/>
      <c r="K189" s="180">
        <v>5825.2030000000004</v>
      </c>
      <c r="L189" s="184" t="str">
        <f t="shared" si="10"/>
        <v>-</v>
      </c>
      <c r="M189" s="186" t="str">
        <f t="shared" si="11"/>
        <v>-</v>
      </c>
    </row>
    <row r="190" spans="1:14" x14ac:dyDescent="0.2">
      <c r="A190" s="140" t="s">
        <v>200</v>
      </c>
      <c r="B190" s="150">
        <v>0</v>
      </c>
      <c r="C190" s="150">
        <v>0</v>
      </c>
      <c r="D190" s="150" t="s">
        <v>310</v>
      </c>
      <c r="E190" s="150">
        <v>1</v>
      </c>
      <c r="F190" s="150">
        <v>2</v>
      </c>
      <c r="G190" s="150" t="s">
        <v>75</v>
      </c>
      <c r="H190" s="176">
        <v>2006</v>
      </c>
      <c r="I190" s="149">
        <v>2006</v>
      </c>
      <c r="J190" s="177">
        <v>7.5</v>
      </c>
      <c r="K190" s="180">
        <v>835.28700000000003</v>
      </c>
      <c r="L190" s="184">
        <f t="shared" si="10"/>
        <v>835.28700000000003</v>
      </c>
      <c r="M190" s="186">
        <f t="shared" si="11"/>
        <v>62.646524999999997</v>
      </c>
      <c r="N190" s="188" t="s">
        <v>567</v>
      </c>
    </row>
    <row r="191" spans="1:14" x14ac:dyDescent="0.2">
      <c r="A191" s="140" t="s">
        <v>200</v>
      </c>
      <c r="B191" s="150">
        <v>0</v>
      </c>
      <c r="C191" s="150">
        <v>0</v>
      </c>
      <c r="D191" s="150" t="s">
        <v>310</v>
      </c>
      <c r="E191" s="150">
        <v>1</v>
      </c>
      <c r="F191" s="150">
        <v>2</v>
      </c>
      <c r="G191" s="150" t="s">
        <v>101</v>
      </c>
      <c r="H191" s="171"/>
      <c r="I191" s="172"/>
      <c r="J191" s="173"/>
      <c r="K191" s="180">
        <v>16924.455999999998</v>
      </c>
      <c r="L191" s="184" t="str">
        <f t="shared" si="10"/>
        <v>-</v>
      </c>
      <c r="M191" s="186" t="str">
        <f t="shared" si="11"/>
        <v>-</v>
      </c>
    </row>
    <row r="192" spans="1:14" x14ac:dyDescent="0.2">
      <c r="A192" s="140" t="s">
        <v>200</v>
      </c>
      <c r="B192" s="150">
        <v>0</v>
      </c>
      <c r="C192" s="150">
        <v>0</v>
      </c>
      <c r="D192" s="150" t="s">
        <v>310</v>
      </c>
      <c r="E192" s="150">
        <v>1</v>
      </c>
      <c r="F192" s="150">
        <v>2</v>
      </c>
      <c r="G192" s="150" t="s">
        <v>110</v>
      </c>
      <c r="H192" s="171"/>
      <c r="I192" s="172"/>
      <c r="J192" s="173"/>
      <c r="K192" s="180">
        <v>8002.1229999999996</v>
      </c>
      <c r="L192" s="184" t="str">
        <f t="shared" si="10"/>
        <v>-</v>
      </c>
      <c r="M192" s="186" t="str">
        <f t="shared" si="11"/>
        <v>-</v>
      </c>
    </row>
    <row r="193" spans="1:14" x14ac:dyDescent="0.2">
      <c r="A193" s="140" t="s">
        <v>200</v>
      </c>
      <c r="B193" s="150">
        <v>0</v>
      </c>
      <c r="C193" s="150">
        <v>0</v>
      </c>
      <c r="D193" s="150" t="s">
        <v>335</v>
      </c>
      <c r="E193" s="150">
        <v>1</v>
      </c>
      <c r="F193" s="150">
        <v>2</v>
      </c>
      <c r="G193" s="150" t="s">
        <v>113</v>
      </c>
      <c r="H193" s="171"/>
      <c r="I193" s="172"/>
      <c r="J193" s="173"/>
      <c r="K193" s="180">
        <v>1840.7079999999999</v>
      </c>
      <c r="L193" s="184" t="str">
        <f t="shared" si="10"/>
        <v>-</v>
      </c>
      <c r="M193" s="186" t="str">
        <f t="shared" si="11"/>
        <v>-</v>
      </c>
    </row>
    <row r="194" spans="1:14" x14ac:dyDescent="0.2">
      <c r="A194" s="140" t="s">
        <v>200</v>
      </c>
      <c r="B194" s="150">
        <v>0</v>
      </c>
      <c r="C194" s="150">
        <v>0</v>
      </c>
      <c r="D194" s="150" t="s">
        <v>310</v>
      </c>
      <c r="E194" s="150">
        <v>1</v>
      </c>
      <c r="F194" s="150">
        <v>2</v>
      </c>
      <c r="G194" s="150" t="s">
        <v>129</v>
      </c>
      <c r="H194" s="171"/>
      <c r="I194" s="172"/>
      <c r="J194" s="173"/>
      <c r="K194" s="180">
        <v>16928.455999999998</v>
      </c>
      <c r="L194" s="184" t="str">
        <f t="shared" si="10"/>
        <v>-</v>
      </c>
      <c r="M194" s="186" t="str">
        <f t="shared" si="11"/>
        <v>-</v>
      </c>
    </row>
    <row r="195" spans="1:14" x14ac:dyDescent="0.2">
      <c r="A195" s="140" t="s">
        <v>200</v>
      </c>
      <c r="B195" s="150">
        <v>1</v>
      </c>
      <c r="C195" s="150">
        <v>0</v>
      </c>
      <c r="D195" s="150" t="s">
        <v>335</v>
      </c>
      <c r="E195" s="150">
        <v>1</v>
      </c>
      <c r="G195" s="150" t="s">
        <v>130</v>
      </c>
      <c r="H195" s="174">
        <v>2008</v>
      </c>
      <c r="I195" s="148">
        <v>2008</v>
      </c>
      <c r="J195" s="178">
        <v>6.3</v>
      </c>
      <c r="K195" s="180">
        <v>86675.440999999992</v>
      </c>
      <c r="L195" s="184">
        <f t="shared" ref="L195:L199" si="12">IF(ISBLANK(J195), "-", (K195))</f>
        <v>86675.440999999992</v>
      </c>
      <c r="M195" s="186">
        <f t="shared" si="11"/>
        <v>5460.5527829999992</v>
      </c>
    </row>
    <row r="196" spans="1:14" x14ac:dyDescent="0.2">
      <c r="A196" s="140" t="s">
        <v>200</v>
      </c>
      <c r="B196" s="150">
        <v>0</v>
      </c>
      <c r="C196" s="150">
        <v>0</v>
      </c>
      <c r="D196" s="150" t="s">
        <v>335</v>
      </c>
      <c r="E196" s="150">
        <v>1</v>
      </c>
      <c r="F196" s="150">
        <v>2</v>
      </c>
      <c r="G196" s="150" t="s">
        <v>155</v>
      </c>
      <c r="H196" s="176">
        <v>2006</v>
      </c>
      <c r="I196" s="149">
        <v>2006</v>
      </c>
      <c r="J196" s="177">
        <v>4.3</v>
      </c>
      <c r="K196" s="180">
        <v>93.084999999999994</v>
      </c>
      <c r="L196" s="184">
        <f t="shared" si="12"/>
        <v>93.084999999999994</v>
      </c>
      <c r="M196" s="186">
        <f t="shared" si="11"/>
        <v>4.0026549999999999</v>
      </c>
      <c r="N196" s="188" t="s">
        <v>567</v>
      </c>
    </row>
    <row r="197" spans="1:14" x14ac:dyDescent="0.2">
      <c r="A197" s="140" t="s">
        <v>200</v>
      </c>
      <c r="B197" s="150">
        <v>0</v>
      </c>
      <c r="C197" s="150">
        <v>0</v>
      </c>
      <c r="D197" s="150" t="s">
        <v>335</v>
      </c>
      <c r="E197" s="150">
        <v>1</v>
      </c>
      <c r="F197" s="150">
        <v>2</v>
      </c>
      <c r="G197" s="150" t="s">
        <v>157</v>
      </c>
      <c r="H197" s="171"/>
      <c r="I197" s="172"/>
      <c r="J197" s="173"/>
      <c r="K197" s="180">
        <v>16932.455999999998</v>
      </c>
      <c r="L197" s="184" t="str">
        <f t="shared" si="12"/>
        <v>-</v>
      </c>
      <c r="M197" s="186" t="str">
        <f t="shared" si="11"/>
        <v>-</v>
      </c>
    </row>
    <row r="198" spans="1:14" x14ac:dyDescent="0.2">
      <c r="A198" s="140" t="s">
        <v>200</v>
      </c>
      <c r="B198" s="150">
        <v>0</v>
      </c>
      <c r="C198" s="150">
        <v>0</v>
      </c>
      <c r="D198" s="150" t="s">
        <v>310</v>
      </c>
      <c r="E198" s="150">
        <v>1</v>
      </c>
      <c r="F198" s="150">
        <v>2</v>
      </c>
      <c r="G198" s="150" t="s">
        <v>160</v>
      </c>
      <c r="H198" s="176">
        <v>2005</v>
      </c>
      <c r="I198" s="149">
        <v>2005</v>
      </c>
      <c r="J198" s="177">
        <v>1.3</v>
      </c>
      <c r="K198" s="180">
        <v>3019.8659999999995</v>
      </c>
      <c r="L198" s="184">
        <f t="shared" si="12"/>
        <v>3019.8659999999995</v>
      </c>
      <c r="M198" s="186">
        <f t="shared" si="11"/>
        <v>39.258257999999998</v>
      </c>
      <c r="N198" s="188" t="s">
        <v>567</v>
      </c>
    </row>
    <row r="199" spans="1:14" x14ac:dyDescent="0.2">
      <c r="A199" s="143" t="s">
        <v>200</v>
      </c>
      <c r="B199" s="150">
        <v>0</v>
      </c>
      <c r="C199" s="150">
        <v>0</v>
      </c>
      <c r="D199" s="150" t="s">
        <v>310</v>
      </c>
      <c r="E199" s="150">
        <v>1</v>
      </c>
      <c r="F199" s="150">
        <v>2</v>
      </c>
      <c r="G199" s="150" t="s">
        <v>178</v>
      </c>
      <c r="H199" s="189">
        <v>2006</v>
      </c>
      <c r="I199" s="190">
        <v>2006</v>
      </c>
      <c r="J199" s="191">
        <v>6</v>
      </c>
      <c r="K199" s="181">
        <v>3333.6750000000002</v>
      </c>
      <c r="L199" s="185">
        <f t="shared" si="12"/>
        <v>3333.6750000000002</v>
      </c>
      <c r="M199" s="186">
        <f t="shared" si="11"/>
        <v>200.0205</v>
      </c>
      <c r="N199" s="188" t="s">
        <v>567</v>
      </c>
    </row>
    <row r="204" spans="1:14" ht="15.75" x14ac:dyDescent="0.25">
      <c r="G204" s="145" t="s">
        <v>204</v>
      </c>
      <c r="H204" s="1023" t="s">
        <v>609</v>
      </c>
      <c r="I204" s="941"/>
      <c r="J204" s="204" t="e">
        <f t="shared" ref="J204:J216" si="13">IF(ISNUMBER(M204), ((M204/L204)*100), "-")</f>
        <v>#DIV/0!</v>
      </c>
      <c r="K204" s="193">
        <f>SUM(K3:K23)</f>
        <v>140509.948</v>
      </c>
      <c r="L204" s="193">
        <f>SUM(L3:L23)</f>
        <v>0</v>
      </c>
      <c r="M204" s="193">
        <f>SUM(M3:M23)</f>
        <v>0</v>
      </c>
    </row>
    <row r="205" spans="1:14" ht="15.75" x14ac:dyDescent="0.25">
      <c r="G205" s="146" t="s">
        <v>243</v>
      </c>
      <c r="H205" s="1023" t="s">
        <v>609</v>
      </c>
      <c r="I205" s="941"/>
      <c r="J205" s="204">
        <f t="shared" si="13"/>
        <v>21.4</v>
      </c>
      <c r="K205" s="193">
        <f>SUM(K24:K50)</f>
        <v>285804.10100000002</v>
      </c>
      <c r="L205" s="193">
        <f>SUM(L24:L50)</f>
        <v>17597.760000000002</v>
      </c>
      <c r="M205" s="193">
        <f>SUM(M24:M50)</f>
        <v>3765.9206400000003</v>
      </c>
    </row>
    <row r="206" spans="1:14" ht="15.75" x14ac:dyDescent="0.25">
      <c r="G206" s="146" t="s">
        <v>199</v>
      </c>
      <c r="H206" s="1023" t="s">
        <v>609</v>
      </c>
      <c r="I206" s="941"/>
      <c r="J206" s="205">
        <f t="shared" si="13"/>
        <v>15.841771355371476</v>
      </c>
      <c r="K206" s="193">
        <f>SUM(K51:K71)</f>
        <v>225705.39200000002</v>
      </c>
      <c r="L206" s="193">
        <f>SUM(L51:L71)</f>
        <v>132748.72100000002</v>
      </c>
      <c r="M206" s="193">
        <f>SUM(M51:M71)</f>
        <v>21029.748858000003</v>
      </c>
    </row>
    <row r="207" spans="1:14" ht="15.75" x14ac:dyDescent="0.25">
      <c r="G207" s="146" t="s">
        <v>320</v>
      </c>
      <c r="H207" s="1023" t="s">
        <v>609</v>
      </c>
      <c r="I207" s="941"/>
      <c r="J207" s="204" t="e">
        <f t="shared" si="13"/>
        <v>#DIV/0!</v>
      </c>
      <c r="K207" s="193">
        <f>SUM(K72:K112)</f>
        <v>237277.11199999996</v>
      </c>
      <c r="L207" s="193">
        <f>SUM(L72:L112)</f>
        <v>0</v>
      </c>
      <c r="M207" s="193">
        <f>SUM(M72:M112)</f>
        <v>0</v>
      </c>
    </row>
    <row r="208" spans="1:14" ht="15.75" x14ac:dyDescent="0.25">
      <c r="G208" s="146" t="s">
        <v>326</v>
      </c>
      <c r="H208" s="1023" t="s">
        <v>609</v>
      </c>
      <c r="I208" s="941"/>
      <c r="J208" s="204">
        <f t="shared" si="13"/>
        <v>7.4291739327598503</v>
      </c>
      <c r="K208" s="193">
        <f>SUM(K113:K145)</f>
        <v>244261.58200000005</v>
      </c>
      <c r="L208" s="193">
        <f>SUM(L113:L145)</f>
        <v>6081.902</v>
      </c>
      <c r="M208" s="193">
        <f>SUM(M113:M145)</f>
        <v>451.83507800000001</v>
      </c>
    </row>
    <row r="209" spans="7:13" ht="15.75" x14ac:dyDescent="0.25">
      <c r="G209" s="146" t="s">
        <v>201</v>
      </c>
      <c r="H209" s="1023" t="s">
        <v>609</v>
      </c>
      <c r="I209" s="941"/>
      <c r="J209" s="204" t="e">
        <f t="shared" si="13"/>
        <v>#DIV/0!</v>
      </c>
      <c r="K209" s="193">
        <f>SUM(K146:K165)</f>
        <v>168655.073</v>
      </c>
      <c r="L209" s="193">
        <f>SUM(L146:L165)</f>
        <v>0</v>
      </c>
      <c r="M209" s="193">
        <f>SUM(M146:M165)</f>
        <v>0</v>
      </c>
    </row>
    <row r="210" spans="7:13" ht="15.75" x14ac:dyDescent="0.25">
      <c r="G210" s="146" t="s">
        <v>202</v>
      </c>
      <c r="H210" s="1023" t="s">
        <v>609</v>
      </c>
      <c r="I210" s="941"/>
      <c r="J210" s="204" t="e">
        <f t="shared" si="13"/>
        <v>#DIV/0!</v>
      </c>
      <c r="K210" s="193">
        <f>SUM(K167:K174)</f>
        <v>615301.97700000007</v>
      </c>
      <c r="L210" s="193">
        <f>SUM(L167:L174)</f>
        <v>0</v>
      </c>
      <c r="M210" s="193">
        <f>SUM(M167:M174)</f>
        <v>0</v>
      </c>
    </row>
    <row r="211" spans="7:13" ht="15.75" x14ac:dyDescent="0.25">
      <c r="G211" s="146" t="s">
        <v>200</v>
      </c>
      <c r="H211" s="1023" t="s">
        <v>609</v>
      </c>
      <c r="I211" s="941"/>
      <c r="J211" s="205">
        <f t="shared" si="13"/>
        <v>7.3663001618889776</v>
      </c>
      <c r="K211" s="193">
        <f>SUM(K175:K199)</f>
        <v>312927.55200000003</v>
      </c>
      <c r="L211" s="193">
        <f>SUM(L175:L199)</f>
        <v>168194.897</v>
      </c>
      <c r="M211" s="193">
        <f>SUM(M175:M199)</f>
        <v>12389.740969999999</v>
      </c>
    </row>
    <row r="212" spans="7:13" ht="15.75" x14ac:dyDescent="0.25">
      <c r="G212" s="146" t="s">
        <v>583</v>
      </c>
      <c r="H212" s="1023" t="s">
        <v>609</v>
      </c>
      <c r="I212" s="941"/>
      <c r="J212" s="205">
        <f t="shared" si="13"/>
        <v>11.104900662156592</v>
      </c>
      <c r="K212" s="193">
        <f>SUM(K211,K206,K148,K150)</f>
        <v>542098.00899999996</v>
      </c>
      <c r="L212" s="193">
        <f>SUM(L211,L206,L148,L150)</f>
        <v>300943.61800000002</v>
      </c>
      <c r="M212" s="193">
        <f>SUM(M211,M206,M148,M150)</f>
        <v>33419.489828000005</v>
      </c>
    </row>
    <row r="213" spans="7:13" ht="15.75" x14ac:dyDescent="0.25">
      <c r="G213" s="147" t="s">
        <v>585</v>
      </c>
      <c r="H213" s="1023" t="s">
        <v>609</v>
      </c>
      <c r="I213" s="941"/>
      <c r="J213" s="204">
        <f t="shared" si="13"/>
        <v>21.4</v>
      </c>
      <c r="K213" s="193">
        <f>SUM(K210,K205)</f>
        <v>901106.0780000001</v>
      </c>
      <c r="L213" s="193">
        <f>SUM(L210,L205)</f>
        <v>17597.760000000002</v>
      </c>
      <c r="M213" s="193">
        <f>SUM(M210,M205)</f>
        <v>3765.9206400000003</v>
      </c>
    </row>
    <row r="214" spans="7:13" ht="15.75" x14ac:dyDescent="0.25">
      <c r="G214" s="192" t="s">
        <v>581</v>
      </c>
      <c r="H214" s="1023" t="s">
        <v>609</v>
      </c>
      <c r="I214" s="941"/>
      <c r="J214" s="204">
        <f t="shared" si="13"/>
        <v>11.797958063839131</v>
      </c>
      <c r="K214" s="193">
        <f>SUM(K25,K30:K31,K36,K44,K46,K48:K49,K51,K53:K54,K56:K58,K60,K62,K64,K66,K68:K70,K131,K148,K150,K161,K165,K167:K169,K172,K175:K177,K180:K181,K184:K185,K187,K189:K194,K196:K199)</f>
        <v>487657.36199999996</v>
      </c>
      <c r="L214" s="193">
        <f>SUM(L25,L30:L31,L36,L44,L46,L48:L49,L51,L53:L54,L56:L58,L60,L62,L64,L66,L68:L70,L131,L148,L150,L161,L165,L167:L169,L172,L175:L177,L180:L181,L184:L185,L187,L189:L194,L196:L199)</f>
        <v>159456.89500000002</v>
      </c>
      <c r="M214" s="193">
        <f>SUM(M25,M30:M31,M36,M44,M46,M48:M49,M51,M53:M54,M56:M58,M60,M62,M64,M66,M68:M70,M131,M148,M150,M161,M165,M167:M169,M172,M175:M177,M180:M181,M184:M185,M187,M189:M194,M196:M199)</f>
        <v>18812.657601999999</v>
      </c>
    </row>
    <row r="215" spans="7:13" ht="15.75" x14ac:dyDescent="0.25">
      <c r="G215" s="182" t="s">
        <v>580</v>
      </c>
      <c r="H215" s="1023" t="s">
        <v>609</v>
      </c>
      <c r="I215" s="941"/>
      <c r="J215" s="204">
        <f t="shared" si="13"/>
        <v>11.726670911984352</v>
      </c>
      <c r="K215" s="193">
        <f>SUM(K22,K29,K45,K52,K54:K56,K58,K60:K62,K65,K67:K71,K119,K131,K151,K170,K179,K183:K184,K195)</f>
        <v>1036657.6479999999</v>
      </c>
      <c r="L215" s="193">
        <f>SUM(L22,L29,L45,L52,L54:L56,L58,L60:L62,L65,L67:L71,L119,L131,L151,L170,L179,L183:L184,L195)</f>
        <v>293427.58900000004</v>
      </c>
      <c r="M215" s="193">
        <f>SUM(M22,M29,M45,M52,M54:M56,M58,M60:M62,M65,M67:M71,M119,M131,M151,M170,M179,M183:M184,M195)</f>
        <v>34409.287727000003</v>
      </c>
    </row>
    <row r="216" spans="7:13" ht="15.75" x14ac:dyDescent="0.25">
      <c r="G216" s="182" t="s">
        <v>206</v>
      </c>
      <c r="H216" s="1023" t="s">
        <v>609</v>
      </c>
      <c r="I216" s="941"/>
      <c r="J216" s="204">
        <f t="shared" si="13"/>
        <v>11.594130139403434</v>
      </c>
      <c r="K216" s="193">
        <f>SUM(K3:K199)</f>
        <v>2230442.7369999997</v>
      </c>
      <c r="L216" s="193">
        <f>SUM(L3:L199)</f>
        <v>324623.27999999997</v>
      </c>
      <c r="M216" s="193">
        <f>SUM(M3:M199)</f>
        <v>37637.245545999998</v>
      </c>
    </row>
    <row r="218" spans="7:13" ht="15.75" x14ac:dyDescent="0.25">
      <c r="G218" s="145" t="s">
        <v>204</v>
      </c>
      <c r="H218" s="1023" t="s">
        <v>609</v>
      </c>
      <c r="I218" s="941"/>
      <c r="J218" s="194">
        <f t="shared" ref="J218:J227" si="14">L204/K204</f>
        <v>0</v>
      </c>
    </row>
    <row r="219" spans="7:13" ht="15.75" x14ac:dyDescent="0.25">
      <c r="G219" s="146" t="s">
        <v>243</v>
      </c>
      <c r="H219" s="1023" t="s">
        <v>609</v>
      </c>
      <c r="I219" s="941"/>
      <c r="J219" s="194">
        <f t="shared" si="14"/>
        <v>6.1572804373440398E-2</v>
      </c>
    </row>
    <row r="220" spans="7:13" ht="15.75" x14ac:dyDescent="0.25">
      <c r="G220" s="146" t="s">
        <v>199</v>
      </c>
      <c r="H220" s="1023" t="s">
        <v>609</v>
      </c>
      <c r="I220" s="941"/>
      <c r="J220" s="194">
        <f t="shared" si="14"/>
        <v>0.58815041955222769</v>
      </c>
    </row>
    <row r="221" spans="7:13" ht="15.75" x14ac:dyDescent="0.25">
      <c r="G221" s="146" t="s">
        <v>320</v>
      </c>
      <c r="H221" s="1023" t="s">
        <v>609</v>
      </c>
      <c r="I221" s="941"/>
      <c r="J221" s="194">
        <f t="shared" si="14"/>
        <v>0</v>
      </c>
    </row>
    <row r="222" spans="7:13" ht="15.75" x14ac:dyDescent="0.25">
      <c r="G222" s="146" t="s">
        <v>326</v>
      </c>
      <c r="H222" s="1023" t="s">
        <v>609</v>
      </c>
      <c r="I222" s="941"/>
      <c r="J222" s="194">
        <f t="shared" si="14"/>
        <v>2.4899134567956737E-2</v>
      </c>
    </row>
    <row r="223" spans="7:13" ht="15.75" x14ac:dyDescent="0.25">
      <c r="G223" s="146" t="s">
        <v>201</v>
      </c>
      <c r="H223" s="1023" t="s">
        <v>609</v>
      </c>
      <c r="I223" s="941"/>
      <c r="J223" s="194">
        <f t="shared" si="14"/>
        <v>0</v>
      </c>
    </row>
    <row r="224" spans="7:13" ht="15.75" x14ac:dyDescent="0.25">
      <c r="G224" s="146" t="s">
        <v>202</v>
      </c>
      <c r="H224" s="1023" t="s">
        <v>609</v>
      </c>
      <c r="I224" s="941"/>
      <c r="J224" s="194">
        <f t="shared" si="14"/>
        <v>0</v>
      </c>
    </row>
    <row r="225" spans="7:10" ht="15.75" x14ac:dyDescent="0.25">
      <c r="G225" s="146" t="s">
        <v>200</v>
      </c>
      <c r="H225" s="1023" t="s">
        <v>609</v>
      </c>
      <c r="I225" s="941"/>
      <c r="J225" s="194">
        <f t="shared" si="14"/>
        <v>0.53748829697169009</v>
      </c>
    </row>
    <row r="226" spans="7:10" ht="15.75" x14ac:dyDescent="0.25">
      <c r="G226" s="146" t="s">
        <v>583</v>
      </c>
      <c r="H226" s="1023" t="s">
        <v>609</v>
      </c>
      <c r="I226" s="941"/>
      <c r="J226" s="194">
        <f t="shared" si="14"/>
        <v>0.55514614147937225</v>
      </c>
    </row>
    <row r="227" spans="7:10" ht="15.75" x14ac:dyDescent="0.25">
      <c r="G227" s="147" t="s">
        <v>585</v>
      </c>
      <c r="H227" s="1023" t="s">
        <v>609</v>
      </c>
      <c r="I227" s="941"/>
      <c r="J227" s="194">
        <f t="shared" si="14"/>
        <v>1.9529065922025666E-2</v>
      </c>
    </row>
    <row r="228" spans="7:10" ht="15.75" x14ac:dyDescent="0.25">
      <c r="G228" s="192" t="s">
        <v>581</v>
      </c>
      <c r="H228" s="1023" t="s">
        <v>609</v>
      </c>
      <c r="I228" s="941"/>
      <c r="J228" s="194">
        <f t="shared" ref="J228:J230" si="15">L214/K214</f>
        <v>0.3269855177537544</v>
      </c>
    </row>
    <row r="229" spans="7:10" ht="15.75" x14ac:dyDescent="0.25">
      <c r="G229" s="182" t="s">
        <v>580</v>
      </c>
      <c r="H229" s="1023" t="s">
        <v>609</v>
      </c>
      <c r="I229" s="941"/>
      <c r="J229" s="194">
        <f t="shared" si="15"/>
        <v>0.28305158367962963</v>
      </c>
    </row>
    <row r="230" spans="7:10" ht="15.75" x14ac:dyDescent="0.25">
      <c r="G230" s="182" t="s">
        <v>206</v>
      </c>
      <c r="H230" s="1023" t="s">
        <v>609</v>
      </c>
      <c r="I230" s="941"/>
      <c r="J230" s="194">
        <f t="shared" si="15"/>
        <v>0.14554208212340222</v>
      </c>
    </row>
  </sheetData>
  <sortState ref="A3:N199">
    <sortCondition ref="A3:A199"/>
    <sortCondition ref="G3:G199"/>
  </sortState>
  <mergeCells count="27">
    <mergeCell ref="H224:I224"/>
    <mergeCell ref="H225:I225"/>
    <mergeCell ref="H228:I228"/>
    <mergeCell ref="H229:I229"/>
    <mergeCell ref="H230:I230"/>
    <mergeCell ref="H226:I226"/>
    <mergeCell ref="H218:I218"/>
    <mergeCell ref="H219:I219"/>
    <mergeCell ref="H220:I220"/>
    <mergeCell ref="H221:I221"/>
    <mergeCell ref="H222:I222"/>
    <mergeCell ref="H208:I208"/>
    <mergeCell ref="H227:I227"/>
    <mergeCell ref="H213:I213"/>
    <mergeCell ref="H1:J1"/>
    <mergeCell ref="H204:I204"/>
    <mergeCell ref="H205:I205"/>
    <mergeCell ref="H206:I206"/>
    <mergeCell ref="H207:I207"/>
    <mergeCell ref="H223:I223"/>
    <mergeCell ref="H209:I209"/>
    <mergeCell ref="H210:I210"/>
    <mergeCell ref="H211:I211"/>
    <mergeCell ref="H214:I214"/>
    <mergeCell ref="H215:I215"/>
    <mergeCell ref="H216:I216"/>
    <mergeCell ref="H212:I212"/>
  </mergeCells>
  <conditionalFormatting sqref="J218:J230">
    <cfRule type="cellIs" dxfId="1" priority="1" operator="between">
      <formula>0</formula>
      <formula>0.494999999999999</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topLeftCell="A37" workbookViewId="0">
      <selection activeCell="G72" sqref="G72"/>
    </sheetView>
  </sheetViews>
  <sheetFormatPr defaultRowHeight="12" x14ac:dyDescent="0.2"/>
  <cols>
    <col min="1" max="7" width="9" style="150"/>
    <col min="8" max="8" width="4.125" style="150" bestFit="1" customWidth="1"/>
    <col min="9" max="9" width="10" style="150" bestFit="1" customWidth="1"/>
    <col min="10" max="10" width="13" style="150" bestFit="1" customWidth="1"/>
    <col min="11" max="16384" width="9" style="150"/>
  </cols>
  <sheetData>
    <row r="1" spans="1:14" ht="15.75" x14ac:dyDescent="0.25">
      <c r="H1" s="1024" t="s">
        <v>556</v>
      </c>
      <c r="I1" s="937"/>
      <c r="J1" s="855"/>
      <c r="K1" s="170" t="s">
        <v>557</v>
      </c>
      <c r="L1" s="179" t="s">
        <v>560</v>
      </c>
      <c r="M1" s="179" t="s">
        <v>561</v>
      </c>
    </row>
    <row r="2" spans="1:14" ht="24" x14ac:dyDescent="0.2">
      <c r="A2" s="135" t="s">
        <v>297</v>
      </c>
      <c r="B2" s="151" t="s">
        <v>301</v>
      </c>
      <c r="C2" s="151" t="s">
        <v>302</v>
      </c>
      <c r="D2" s="151" t="s">
        <v>303</v>
      </c>
      <c r="E2" s="151" t="s">
        <v>304</v>
      </c>
      <c r="F2" s="151" t="s">
        <v>305</v>
      </c>
      <c r="H2" s="167" t="s">
        <v>288</v>
      </c>
      <c r="I2" s="168" t="s">
        <v>289</v>
      </c>
      <c r="J2" s="169" t="s">
        <v>290</v>
      </c>
      <c r="K2" s="179" t="s">
        <v>558</v>
      </c>
      <c r="L2" s="179" t="s">
        <v>558</v>
      </c>
      <c r="M2" s="179" t="s">
        <v>558</v>
      </c>
      <c r="N2" s="150" t="s">
        <v>239</v>
      </c>
    </row>
    <row r="3" spans="1:14" x14ac:dyDescent="0.2">
      <c r="A3" s="138" t="s">
        <v>204</v>
      </c>
      <c r="B3" s="150">
        <v>0</v>
      </c>
      <c r="C3" s="150">
        <v>0</v>
      </c>
      <c r="D3" s="150" t="s">
        <v>315</v>
      </c>
      <c r="G3" s="150" t="s">
        <v>6</v>
      </c>
      <c r="H3" s="171"/>
      <c r="I3" s="172"/>
      <c r="J3" s="173"/>
      <c r="K3" s="180">
        <v>1025.27</v>
      </c>
      <c r="L3" s="183" t="str">
        <f t="shared" ref="L3:L66" si="0">IF(ISBLANK(J3), "-", (K3))</f>
        <v>-</v>
      </c>
      <c r="M3" s="186" t="str">
        <f t="shared" ref="M3:M66" si="1">IF(ISBLANK(J3), "-", ((J3/100)*K3))</f>
        <v>-</v>
      </c>
    </row>
    <row r="4" spans="1:14" x14ac:dyDescent="0.2">
      <c r="A4" s="140" t="s">
        <v>204</v>
      </c>
      <c r="B4" s="150">
        <v>0</v>
      </c>
      <c r="C4" s="150">
        <v>0</v>
      </c>
      <c r="D4" s="150" t="s">
        <v>335</v>
      </c>
      <c r="E4" s="150">
        <v>1</v>
      </c>
      <c r="G4" s="150" t="s">
        <v>12</v>
      </c>
      <c r="H4" s="171"/>
      <c r="I4" s="172"/>
      <c r="J4" s="173"/>
      <c r="K4" s="180">
        <v>862.75199999999995</v>
      </c>
      <c r="L4" s="184" t="str">
        <f t="shared" si="0"/>
        <v>-</v>
      </c>
      <c r="M4" s="186" t="str">
        <f t="shared" si="1"/>
        <v>-</v>
      </c>
    </row>
    <row r="5" spans="1:14" x14ac:dyDescent="0.2">
      <c r="A5" s="140" t="s">
        <v>204</v>
      </c>
      <c r="B5" s="150">
        <v>0</v>
      </c>
      <c r="C5" s="150">
        <v>0</v>
      </c>
      <c r="D5" s="150" t="s">
        <v>315</v>
      </c>
      <c r="E5" s="150">
        <v>1</v>
      </c>
      <c r="G5" s="150" t="s">
        <v>15</v>
      </c>
      <c r="H5" s="171"/>
      <c r="I5" s="172"/>
      <c r="J5" s="173"/>
      <c r="K5" s="180">
        <v>2976.114</v>
      </c>
      <c r="L5" s="184" t="str">
        <f t="shared" si="0"/>
        <v>-</v>
      </c>
      <c r="M5" s="186" t="str">
        <f t="shared" si="1"/>
        <v>-</v>
      </c>
    </row>
    <row r="6" spans="1:14" x14ac:dyDescent="0.2">
      <c r="A6" s="140" t="s">
        <v>204</v>
      </c>
      <c r="B6" s="150">
        <v>0</v>
      </c>
      <c r="C6" s="150">
        <v>0</v>
      </c>
      <c r="D6" s="150" t="s">
        <v>315</v>
      </c>
      <c r="G6" s="150" t="s">
        <v>20</v>
      </c>
      <c r="H6" s="171"/>
      <c r="I6" s="172"/>
      <c r="J6" s="173"/>
      <c r="K6" s="180">
        <v>2016.2350000000001</v>
      </c>
      <c r="L6" s="184" t="str">
        <f t="shared" si="0"/>
        <v>-</v>
      </c>
      <c r="M6" s="186" t="str">
        <f t="shared" si="1"/>
        <v>-</v>
      </c>
    </row>
    <row r="7" spans="1:14" x14ac:dyDescent="0.2">
      <c r="A7" s="140" t="s">
        <v>204</v>
      </c>
      <c r="B7" s="150">
        <v>0</v>
      </c>
      <c r="C7" s="150">
        <v>0</v>
      </c>
      <c r="D7" s="150" t="s">
        <v>315</v>
      </c>
      <c r="G7" s="150" t="s">
        <v>26</v>
      </c>
      <c r="H7" s="171"/>
      <c r="I7" s="172"/>
      <c r="J7" s="173"/>
      <c r="K7" s="180">
        <v>947.04300000000001</v>
      </c>
      <c r="L7" s="184" t="str">
        <f t="shared" si="0"/>
        <v>-</v>
      </c>
      <c r="M7" s="186" t="str">
        <f t="shared" si="1"/>
        <v>-</v>
      </c>
    </row>
    <row r="8" spans="1:14" x14ac:dyDescent="0.2">
      <c r="A8" s="140" t="s">
        <v>204</v>
      </c>
      <c r="B8" s="150">
        <v>0</v>
      </c>
      <c r="C8" s="150">
        <v>0</v>
      </c>
      <c r="D8" s="150" t="s">
        <v>315</v>
      </c>
      <c r="G8" s="150" t="s">
        <v>30</v>
      </c>
      <c r="H8" s="171"/>
      <c r="I8" s="172"/>
      <c r="J8" s="173"/>
      <c r="K8" s="180">
        <v>1370.04</v>
      </c>
      <c r="L8" s="184" t="str">
        <f t="shared" si="0"/>
        <v>-</v>
      </c>
      <c r="M8" s="186" t="str">
        <f t="shared" si="1"/>
        <v>-</v>
      </c>
    </row>
    <row r="9" spans="1:14" x14ac:dyDescent="0.2">
      <c r="A9" s="140" t="s">
        <v>204</v>
      </c>
      <c r="B9" s="150">
        <v>0</v>
      </c>
      <c r="C9" s="150">
        <v>0</v>
      </c>
      <c r="D9" s="150" t="s">
        <v>322</v>
      </c>
      <c r="G9" s="150" t="s">
        <v>46</v>
      </c>
      <c r="H9" s="171"/>
      <c r="I9" s="172"/>
      <c r="J9" s="173"/>
      <c r="K9" s="180">
        <v>909.26</v>
      </c>
      <c r="L9" s="184" t="str">
        <f t="shared" si="0"/>
        <v>-</v>
      </c>
      <c r="M9" s="186" t="str">
        <f t="shared" si="1"/>
        <v>-</v>
      </c>
    </row>
    <row r="10" spans="1:14" x14ac:dyDescent="0.2">
      <c r="A10" s="140" t="s">
        <v>204</v>
      </c>
      <c r="B10" s="150">
        <v>0</v>
      </c>
      <c r="C10" s="150">
        <v>0</v>
      </c>
      <c r="D10" s="150" t="s">
        <v>335</v>
      </c>
      <c r="E10" s="150">
        <v>1</v>
      </c>
      <c r="G10" s="150" t="s">
        <v>68</v>
      </c>
      <c r="H10" s="171"/>
      <c r="I10" s="172"/>
      <c r="J10" s="173"/>
      <c r="K10" s="180">
        <v>1094.9689999999998</v>
      </c>
      <c r="L10" s="184" t="str">
        <f t="shared" si="0"/>
        <v>-</v>
      </c>
      <c r="M10" s="186" t="str">
        <f t="shared" si="1"/>
        <v>-</v>
      </c>
    </row>
    <row r="11" spans="1:14" x14ac:dyDescent="0.2">
      <c r="A11" s="140" t="s">
        <v>204</v>
      </c>
      <c r="B11" s="150">
        <v>0</v>
      </c>
      <c r="C11" s="150">
        <v>0</v>
      </c>
      <c r="D11" s="150" t="s">
        <v>315</v>
      </c>
      <c r="E11" s="150">
        <v>1</v>
      </c>
      <c r="G11" s="150" t="s">
        <v>92</v>
      </c>
      <c r="H11" s="171"/>
      <c r="I11" s="172"/>
      <c r="J11" s="173"/>
      <c r="K11" s="180">
        <v>5335.6640000000007</v>
      </c>
      <c r="L11" s="184" t="str">
        <f t="shared" si="0"/>
        <v>-</v>
      </c>
      <c r="M11" s="186" t="str">
        <f t="shared" si="1"/>
        <v>-</v>
      </c>
    </row>
    <row r="12" spans="1:14" x14ac:dyDescent="0.2">
      <c r="A12" s="140" t="s">
        <v>204</v>
      </c>
      <c r="B12" s="150">
        <v>0</v>
      </c>
      <c r="C12" s="150">
        <v>0</v>
      </c>
      <c r="D12" s="150" t="s">
        <v>335</v>
      </c>
      <c r="E12" s="150">
        <v>1</v>
      </c>
      <c r="G12" s="150" t="s">
        <v>96</v>
      </c>
      <c r="H12" s="171"/>
      <c r="I12" s="172"/>
      <c r="J12" s="173"/>
      <c r="K12" s="180">
        <v>2201.0389999999998</v>
      </c>
      <c r="L12" s="184" t="str">
        <f t="shared" si="0"/>
        <v>-</v>
      </c>
      <c r="M12" s="186" t="str">
        <f t="shared" si="1"/>
        <v>-</v>
      </c>
    </row>
    <row r="13" spans="1:14" x14ac:dyDescent="0.2">
      <c r="A13" s="140" t="s">
        <v>204</v>
      </c>
      <c r="B13" s="150">
        <v>0</v>
      </c>
      <c r="C13" s="150">
        <v>0</v>
      </c>
      <c r="D13" s="150" t="s">
        <v>315</v>
      </c>
      <c r="G13" s="150" t="s">
        <v>119</v>
      </c>
      <c r="H13" s="171"/>
      <c r="I13" s="172"/>
      <c r="J13" s="173"/>
      <c r="K13" s="180">
        <v>165.62500000000003</v>
      </c>
      <c r="L13" s="184" t="str">
        <f t="shared" si="0"/>
        <v>-</v>
      </c>
      <c r="M13" s="186" t="str">
        <f t="shared" si="1"/>
        <v>-</v>
      </c>
    </row>
    <row r="14" spans="1:14" x14ac:dyDescent="0.2">
      <c r="A14" s="140" t="s">
        <v>204</v>
      </c>
      <c r="B14" s="150">
        <v>0</v>
      </c>
      <c r="C14" s="150">
        <v>0</v>
      </c>
      <c r="D14" s="150" t="s">
        <v>335</v>
      </c>
      <c r="G14" s="150" t="s">
        <v>146</v>
      </c>
      <c r="H14" s="171"/>
      <c r="I14" s="172"/>
      <c r="J14" s="173"/>
      <c r="K14" s="180">
        <v>886.42200000000003</v>
      </c>
      <c r="L14" s="184" t="str">
        <f t="shared" si="0"/>
        <v>-</v>
      </c>
      <c r="M14" s="186" t="str">
        <f t="shared" si="1"/>
        <v>-</v>
      </c>
    </row>
    <row r="15" spans="1:14" x14ac:dyDescent="0.2">
      <c r="A15" s="140" t="s">
        <v>204</v>
      </c>
      <c r="B15" s="150">
        <v>0</v>
      </c>
      <c r="C15" s="150">
        <v>0</v>
      </c>
      <c r="D15" s="150" t="s">
        <v>315</v>
      </c>
      <c r="G15" s="150" t="s">
        <v>147</v>
      </c>
      <c r="H15" s="171"/>
      <c r="I15" s="172"/>
      <c r="J15" s="173"/>
      <c r="K15" s="180">
        <v>4532.3809999999994</v>
      </c>
      <c r="L15" s="184" t="str">
        <f t="shared" si="0"/>
        <v>-</v>
      </c>
      <c r="M15" s="186" t="str">
        <f t="shared" si="1"/>
        <v>-</v>
      </c>
    </row>
    <row r="16" spans="1:14" x14ac:dyDescent="0.2">
      <c r="A16" s="140" t="s">
        <v>204</v>
      </c>
      <c r="B16" s="150">
        <v>0</v>
      </c>
      <c r="C16" s="150">
        <v>0</v>
      </c>
      <c r="D16" s="150" t="s">
        <v>322</v>
      </c>
      <c r="G16" s="150" t="s">
        <v>148</v>
      </c>
      <c r="H16" s="171"/>
      <c r="I16" s="172"/>
      <c r="J16" s="173"/>
      <c r="K16" s="180">
        <v>30239.996999999999</v>
      </c>
      <c r="L16" s="184" t="str">
        <f t="shared" si="0"/>
        <v>-</v>
      </c>
      <c r="M16" s="186" t="str">
        <f t="shared" si="1"/>
        <v>-</v>
      </c>
    </row>
    <row r="17" spans="1:13" x14ac:dyDescent="0.2">
      <c r="A17" s="140" t="s">
        <v>204</v>
      </c>
      <c r="B17" s="150">
        <v>0</v>
      </c>
      <c r="C17" s="150">
        <v>0</v>
      </c>
      <c r="D17" s="150" t="s">
        <v>315</v>
      </c>
      <c r="G17" s="150" t="s">
        <v>158</v>
      </c>
      <c r="H17" s="171"/>
      <c r="I17" s="172"/>
      <c r="J17" s="173"/>
      <c r="K17" s="180">
        <v>2287.2049999999999</v>
      </c>
      <c r="L17" s="184" t="str">
        <f t="shared" si="0"/>
        <v>-</v>
      </c>
      <c r="M17" s="186" t="str">
        <f t="shared" si="1"/>
        <v>-</v>
      </c>
    </row>
    <row r="18" spans="1:13" x14ac:dyDescent="0.2">
      <c r="A18" s="140" t="s">
        <v>204</v>
      </c>
      <c r="B18" s="150">
        <v>0</v>
      </c>
      <c r="C18" s="150">
        <v>0</v>
      </c>
      <c r="D18" s="150" t="s">
        <v>310</v>
      </c>
      <c r="E18" s="150">
        <v>1</v>
      </c>
      <c r="G18" s="150" t="s">
        <v>174</v>
      </c>
      <c r="H18" s="171"/>
      <c r="I18" s="172"/>
      <c r="J18" s="173"/>
      <c r="K18" s="180">
        <v>3608.1929999999993</v>
      </c>
      <c r="L18" s="184" t="str">
        <f t="shared" si="0"/>
        <v>-</v>
      </c>
      <c r="M18" s="186" t="str">
        <f t="shared" si="1"/>
        <v>-</v>
      </c>
    </row>
    <row r="19" spans="1:13" x14ac:dyDescent="0.2">
      <c r="A19" s="140" t="s">
        <v>204</v>
      </c>
      <c r="B19" s="150">
        <v>0</v>
      </c>
      <c r="C19" s="150">
        <v>0</v>
      </c>
      <c r="D19" s="150" t="s">
        <v>315</v>
      </c>
      <c r="G19" s="150" t="s">
        <v>176</v>
      </c>
      <c r="H19" s="171"/>
      <c r="I19" s="172"/>
      <c r="J19" s="173"/>
      <c r="K19" s="180">
        <v>16935.455999999998</v>
      </c>
      <c r="L19" s="184" t="str">
        <f t="shared" si="0"/>
        <v>-</v>
      </c>
      <c r="M19" s="186" t="str">
        <f t="shared" si="1"/>
        <v>-</v>
      </c>
    </row>
    <row r="20" spans="1:13" x14ac:dyDescent="0.2">
      <c r="A20" s="140" t="s">
        <v>204</v>
      </c>
      <c r="B20" s="150">
        <v>0</v>
      </c>
      <c r="C20" s="150">
        <v>0</v>
      </c>
      <c r="D20" s="150" t="s">
        <v>315</v>
      </c>
      <c r="E20" s="150">
        <v>1</v>
      </c>
      <c r="G20" s="150" t="s">
        <v>182</v>
      </c>
      <c r="H20" s="171"/>
      <c r="I20" s="172"/>
      <c r="J20" s="173"/>
      <c r="K20" s="180">
        <v>25552.701000000001</v>
      </c>
      <c r="L20" s="184" t="str">
        <f t="shared" si="0"/>
        <v>-</v>
      </c>
      <c r="M20" s="186" t="str">
        <f t="shared" si="1"/>
        <v>-</v>
      </c>
    </row>
    <row r="21" spans="1:13" x14ac:dyDescent="0.2">
      <c r="A21" s="140" t="s">
        <v>204</v>
      </c>
      <c r="B21" s="150">
        <v>0</v>
      </c>
      <c r="C21" s="150">
        <v>0</v>
      </c>
      <c r="D21" s="150" t="s">
        <v>315</v>
      </c>
      <c r="E21" s="150">
        <v>1</v>
      </c>
      <c r="G21" s="150" t="s">
        <v>183</v>
      </c>
      <c r="H21" s="171"/>
      <c r="I21" s="172"/>
      <c r="J21" s="173"/>
      <c r="K21" s="180">
        <v>16936.455999999998</v>
      </c>
      <c r="L21" s="184" t="str">
        <f t="shared" si="0"/>
        <v>-</v>
      </c>
      <c r="M21" s="186" t="str">
        <f t="shared" si="1"/>
        <v>-</v>
      </c>
    </row>
    <row r="22" spans="1:13" x14ac:dyDescent="0.2">
      <c r="A22" s="140" t="s">
        <v>204</v>
      </c>
      <c r="B22" s="150">
        <v>1</v>
      </c>
      <c r="C22" s="150">
        <v>0</v>
      </c>
      <c r="D22" s="150" t="s">
        <v>335</v>
      </c>
      <c r="G22" s="150" t="s">
        <v>186</v>
      </c>
      <c r="H22" s="171"/>
      <c r="I22" s="172"/>
      <c r="J22" s="173"/>
      <c r="K22" s="180">
        <v>9201.4739999999983</v>
      </c>
      <c r="L22" s="184" t="str">
        <f t="shared" si="0"/>
        <v>-</v>
      </c>
      <c r="M22" s="186" t="str">
        <f t="shared" si="1"/>
        <v>-</v>
      </c>
    </row>
    <row r="23" spans="1:13" x14ac:dyDescent="0.2">
      <c r="A23" s="140" t="s">
        <v>204</v>
      </c>
      <c r="B23" s="150">
        <v>0</v>
      </c>
      <c r="C23" s="150">
        <v>0</v>
      </c>
      <c r="D23" s="150" t="s">
        <v>335</v>
      </c>
      <c r="E23" s="150">
        <v>1</v>
      </c>
      <c r="G23" s="150" t="s">
        <v>192</v>
      </c>
      <c r="H23" s="171"/>
      <c r="I23" s="172"/>
      <c r="J23" s="173"/>
      <c r="K23" s="180">
        <v>11425.651999999998</v>
      </c>
      <c r="L23" s="184" t="str">
        <f t="shared" si="0"/>
        <v>-</v>
      </c>
      <c r="M23" s="186" t="str">
        <f t="shared" si="1"/>
        <v>-</v>
      </c>
    </row>
    <row r="24" spans="1:13" x14ac:dyDescent="0.2">
      <c r="A24" s="140" t="s">
        <v>243</v>
      </c>
      <c r="B24" s="150">
        <v>0</v>
      </c>
      <c r="C24" s="150">
        <v>0</v>
      </c>
      <c r="D24" s="150" t="s">
        <v>322</v>
      </c>
      <c r="E24" s="150">
        <v>1</v>
      </c>
      <c r="G24" s="150" t="s">
        <v>29</v>
      </c>
      <c r="H24" s="171"/>
      <c r="I24" s="172"/>
      <c r="J24" s="173"/>
      <c r="K24" s="180">
        <v>141.393</v>
      </c>
      <c r="L24" s="184" t="str">
        <f t="shared" si="0"/>
        <v>-</v>
      </c>
      <c r="M24" s="186" t="str">
        <f t="shared" si="1"/>
        <v>-</v>
      </c>
    </row>
    <row r="25" spans="1:13" x14ac:dyDescent="0.2">
      <c r="A25" s="140" t="s">
        <v>243</v>
      </c>
      <c r="B25" s="150">
        <v>0</v>
      </c>
      <c r="C25" s="150">
        <v>0</v>
      </c>
      <c r="D25" s="150" t="s">
        <v>310</v>
      </c>
      <c r="E25" s="150">
        <v>1</v>
      </c>
      <c r="F25" s="150">
        <v>2</v>
      </c>
      <c r="G25" s="150" t="s">
        <v>33</v>
      </c>
      <c r="H25" s="171"/>
      <c r="I25" s="172"/>
      <c r="J25" s="173"/>
      <c r="K25" s="180">
        <v>6257.0720000000001</v>
      </c>
      <c r="L25" s="184" t="str">
        <f t="shared" si="0"/>
        <v>-</v>
      </c>
      <c r="M25" s="186" t="str">
        <f t="shared" si="1"/>
        <v>-</v>
      </c>
    </row>
    <row r="26" spans="1:13" x14ac:dyDescent="0.2">
      <c r="A26" s="140" t="s">
        <v>243</v>
      </c>
      <c r="B26" s="150">
        <v>0</v>
      </c>
      <c r="C26" s="150">
        <v>0</v>
      </c>
      <c r="D26" s="150" t="s">
        <v>315</v>
      </c>
      <c r="E26" s="150">
        <v>1</v>
      </c>
      <c r="G26" s="150" t="s">
        <v>39</v>
      </c>
      <c r="H26" s="171"/>
      <c r="I26" s="172"/>
      <c r="J26" s="173"/>
      <c r="K26" s="180"/>
      <c r="L26" s="184" t="str">
        <f t="shared" si="0"/>
        <v>-</v>
      </c>
      <c r="M26" s="186" t="str">
        <f t="shared" si="1"/>
        <v>-</v>
      </c>
    </row>
    <row r="27" spans="1:13" x14ac:dyDescent="0.2">
      <c r="A27" s="140" t="s">
        <v>243</v>
      </c>
      <c r="B27" s="150">
        <v>0</v>
      </c>
      <c r="C27" s="150">
        <v>0</v>
      </c>
      <c r="D27" s="150" t="s">
        <v>310</v>
      </c>
      <c r="E27" s="150">
        <v>1</v>
      </c>
      <c r="G27" s="150" t="s">
        <v>50</v>
      </c>
      <c r="H27" s="171"/>
      <c r="I27" s="172"/>
      <c r="J27" s="173"/>
      <c r="K27" s="180">
        <v>7574.3369999999995</v>
      </c>
      <c r="L27" s="184" t="str">
        <f t="shared" si="0"/>
        <v>-</v>
      </c>
      <c r="M27" s="186" t="str">
        <f t="shared" si="1"/>
        <v>-</v>
      </c>
    </row>
    <row r="28" spans="1:13" x14ac:dyDescent="0.2">
      <c r="A28" s="140" t="s">
        <v>243</v>
      </c>
      <c r="B28" s="150">
        <v>0</v>
      </c>
      <c r="C28" s="150">
        <v>0</v>
      </c>
      <c r="D28" s="150" t="s">
        <v>315</v>
      </c>
      <c r="E28" s="150">
        <v>1</v>
      </c>
      <c r="G28" s="150" t="s">
        <v>63</v>
      </c>
      <c r="H28" s="171"/>
      <c r="I28" s="172"/>
      <c r="J28" s="173"/>
      <c r="K28" s="180">
        <v>331.61899999999997</v>
      </c>
      <c r="L28" s="184" t="str">
        <f t="shared" si="0"/>
        <v>-</v>
      </c>
      <c r="M28" s="186" t="str">
        <f t="shared" si="1"/>
        <v>-</v>
      </c>
    </row>
    <row r="29" spans="1:13" x14ac:dyDescent="0.2">
      <c r="A29" s="140" t="s">
        <v>243</v>
      </c>
      <c r="B29" s="150">
        <v>1</v>
      </c>
      <c r="C29" s="150">
        <v>0</v>
      </c>
      <c r="D29" s="150" t="s">
        <v>335</v>
      </c>
      <c r="E29" s="150">
        <v>1</v>
      </c>
      <c r="G29" s="150" t="s">
        <v>83</v>
      </c>
      <c r="H29" s="171"/>
      <c r="I29" s="172"/>
      <c r="J29" s="173"/>
      <c r="K29" s="180">
        <v>92571.957999999999</v>
      </c>
      <c r="L29" s="184" t="str">
        <f t="shared" si="0"/>
        <v>-</v>
      </c>
      <c r="M29" s="186" t="str">
        <f t="shared" si="1"/>
        <v>-</v>
      </c>
    </row>
    <row r="30" spans="1:13" x14ac:dyDescent="0.2">
      <c r="A30" s="140" t="s">
        <v>243</v>
      </c>
      <c r="B30" s="150">
        <v>0</v>
      </c>
      <c r="C30" s="150">
        <v>0</v>
      </c>
      <c r="D30" s="150" t="s">
        <v>335</v>
      </c>
      <c r="E30" s="150">
        <v>1</v>
      </c>
      <c r="F30" s="150">
        <v>2</v>
      </c>
      <c r="G30" s="150" t="s">
        <v>94</v>
      </c>
      <c r="H30" s="171"/>
      <c r="I30" s="172"/>
      <c r="J30" s="173"/>
      <c r="K30" s="180">
        <v>16923.455999999998</v>
      </c>
      <c r="L30" s="184" t="str">
        <f t="shared" si="0"/>
        <v>-</v>
      </c>
      <c r="M30" s="186" t="str">
        <f t="shared" si="1"/>
        <v>-</v>
      </c>
    </row>
    <row r="31" spans="1:13" x14ac:dyDescent="0.2">
      <c r="A31" s="140" t="s">
        <v>243</v>
      </c>
      <c r="B31" s="150">
        <v>0</v>
      </c>
      <c r="C31" s="150">
        <v>0</v>
      </c>
      <c r="D31" s="150" t="s">
        <v>335</v>
      </c>
      <c r="E31" s="150">
        <v>1</v>
      </c>
      <c r="F31" s="150">
        <v>2</v>
      </c>
      <c r="G31" s="150" t="s">
        <v>97</v>
      </c>
      <c r="H31" s="171"/>
      <c r="I31" s="172"/>
      <c r="J31" s="173"/>
      <c r="K31" s="180">
        <v>3151.2740000000003</v>
      </c>
      <c r="L31" s="184" t="str">
        <f t="shared" si="0"/>
        <v>-</v>
      </c>
      <c r="M31" s="186" t="str">
        <f t="shared" si="1"/>
        <v>-</v>
      </c>
    </row>
    <row r="32" spans="1:13" x14ac:dyDescent="0.2">
      <c r="A32" s="140" t="s">
        <v>243</v>
      </c>
      <c r="B32" s="150">
        <v>0</v>
      </c>
      <c r="C32" s="150">
        <v>0</v>
      </c>
      <c r="D32" s="150" t="s">
        <v>315</v>
      </c>
      <c r="E32" s="150">
        <v>1</v>
      </c>
      <c r="G32" s="150" t="s">
        <v>108</v>
      </c>
      <c r="H32" s="171"/>
      <c r="I32" s="172"/>
      <c r="J32" s="173"/>
      <c r="K32" s="180">
        <v>16925.455999999998</v>
      </c>
      <c r="L32" s="184" t="str">
        <f t="shared" si="0"/>
        <v>-</v>
      </c>
      <c r="M32" s="186" t="str">
        <f t="shared" si="1"/>
        <v>-</v>
      </c>
    </row>
    <row r="33" spans="1:14" x14ac:dyDescent="0.2">
      <c r="A33" s="140" t="s">
        <v>243</v>
      </c>
      <c r="B33" s="150">
        <v>0</v>
      </c>
      <c r="C33" s="150">
        <v>0</v>
      </c>
      <c r="D33" s="150" t="s">
        <v>315</v>
      </c>
      <c r="E33" s="150">
        <v>1</v>
      </c>
      <c r="G33" s="150" t="s">
        <v>112</v>
      </c>
      <c r="H33" s="171"/>
      <c r="I33" s="172"/>
      <c r="J33" s="173"/>
      <c r="K33" s="180" t="s">
        <v>564</v>
      </c>
      <c r="L33" s="184" t="str">
        <f t="shared" si="0"/>
        <v>-</v>
      </c>
      <c r="M33" s="186" t="str">
        <f t="shared" si="1"/>
        <v>-</v>
      </c>
    </row>
    <row r="34" spans="1:14" x14ac:dyDescent="0.2">
      <c r="A34" s="140" t="s">
        <v>243</v>
      </c>
      <c r="B34" s="150">
        <v>0</v>
      </c>
      <c r="C34" s="150">
        <v>0</v>
      </c>
      <c r="D34" s="150" t="s">
        <v>335</v>
      </c>
      <c r="E34" s="150">
        <v>1</v>
      </c>
      <c r="G34" s="150" t="s">
        <v>116</v>
      </c>
      <c r="H34" s="171"/>
      <c r="I34" s="172"/>
      <c r="J34" s="173"/>
      <c r="K34" s="180">
        <v>51.373000000000005</v>
      </c>
      <c r="L34" s="184" t="str">
        <f t="shared" si="0"/>
        <v>-</v>
      </c>
      <c r="M34" s="186" t="str">
        <f t="shared" si="1"/>
        <v>-</v>
      </c>
    </row>
    <row r="35" spans="1:14" x14ac:dyDescent="0.2">
      <c r="A35" s="140" t="s">
        <v>243</v>
      </c>
      <c r="B35" s="150">
        <v>0</v>
      </c>
      <c r="C35" s="150">
        <v>0</v>
      </c>
      <c r="D35" s="150" t="s">
        <v>335</v>
      </c>
      <c r="E35" s="150">
        <v>1</v>
      </c>
      <c r="G35" s="150" t="s">
        <v>118</v>
      </c>
      <c r="H35" s="171"/>
      <c r="I35" s="172"/>
      <c r="J35" s="173"/>
      <c r="K35" s="180">
        <v>1006.331</v>
      </c>
      <c r="L35" s="184" t="str">
        <f t="shared" si="0"/>
        <v>-</v>
      </c>
      <c r="M35" s="186" t="str">
        <f t="shared" si="1"/>
        <v>-</v>
      </c>
    </row>
    <row r="36" spans="1:14" x14ac:dyDescent="0.2">
      <c r="A36" s="140" t="s">
        <v>243</v>
      </c>
      <c r="B36" s="150">
        <v>0</v>
      </c>
      <c r="C36" s="150">
        <v>0</v>
      </c>
      <c r="D36" s="150" t="s">
        <v>310</v>
      </c>
      <c r="E36" s="150">
        <v>1</v>
      </c>
      <c r="F36" s="150">
        <v>2</v>
      </c>
      <c r="G36" s="150" t="s">
        <v>122</v>
      </c>
      <c r="H36" s="171"/>
      <c r="I36" s="172"/>
      <c r="J36" s="173"/>
      <c r="K36" s="180">
        <v>16927.455999999998</v>
      </c>
      <c r="L36" s="184" t="str">
        <f t="shared" si="0"/>
        <v>-</v>
      </c>
      <c r="M36" s="186" t="str">
        <f t="shared" si="1"/>
        <v>-</v>
      </c>
    </row>
    <row r="37" spans="1:14" x14ac:dyDescent="0.2">
      <c r="A37" s="140" t="s">
        <v>243</v>
      </c>
      <c r="B37" s="150">
        <v>0</v>
      </c>
      <c r="C37" s="150">
        <v>0</v>
      </c>
      <c r="E37" s="150">
        <v>1</v>
      </c>
      <c r="G37" s="150" t="s">
        <v>124</v>
      </c>
      <c r="H37" s="171"/>
      <c r="I37" s="172"/>
      <c r="J37" s="173"/>
      <c r="K37" s="180" t="s">
        <v>564</v>
      </c>
      <c r="L37" s="184" t="str">
        <f t="shared" si="0"/>
        <v>-</v>
      </c>
      <c r="M37" s="186" t="str">
        <f t="shared" si="1"/>
        <v>-</v>
      </c>
    </row>
    <row r="38" spans="1:14" x14ac:dyDescent="0.2">
      <c r="A38" s="140" t="s">
        <v>243</v>
      </c>
      <c r="B38" s="150">
        <v>0</v>
      </c>
      <c r="C38" s="150">
        <v>0</v>
      </c>
      <c r="D38" s="150" t="s">
        <v>315</v>
      </c>
      <c r="E38" s="150">
        <v>1</v>
      </c>
      <c r="G38" s="150" t="s">
        <v>135</v>
      </c>
      <c r="H38" s="171"/>
      <c r="I38" s="172"/>
      <c r="J38" s="173"/>
      <c r="K38" s="180" t="s">
        <v>564</v>
      </c>
      <c r="L38" s="184" t="str">
        <f t="shared" si="0"/>
        <v>-</v>
      </c>
      <c r="M38" s="186" t="str">
        <f t="shared" si="1"/>
        <v>-</v>
      </c>
    </row>
    <row r="39" spans="1:14" x14ac:dyDescent="0.2">
      <c r="A39" s="140" t="s">
        <v>243</v>
      </c>
      <c r="B39" s="150">
        <v>0</v>
      </c>
      <c r="C39" s="150">
        <v>0</v>
      </c>
      <c r="D39" s="150" t="s">
        <v>335</v>
      </c>
      <c r="E39" s="150">
        <v>1</v>
      </c>
      <c r="G39" s="150" t="s">
        <v>138</v>
      </c>
      <c r="H39" s="171"/>
      <c r="I39" s="172"/>
      <c r="J39" s="173"/>
      <c r="K39" s="180">
        <v>3378.0370000000003</v>
      </c>
      <c r="L39" s="184" t="str">
        <f t="shared" si="0"/>
        <v>-</v>
      </c>
      <c r="M39" s="186" t="str">
        <f t="shared" si="1"/>
        <v>-</v>
      </c>
    </row>
    <row r="40" spans="1:14" x14ac:dyDescent="0.2">
      <c r="A40" s="140" t="s">
        <v>243</v>
      </c>
      <c r="B40" s="150">
        <v>0</v>
      </c>
      <c r="C40" s="150">
        <v>0</v>
      </c>
      <c r="D40" s="150" t="s">
        <v>335</v>
      </c>
      <c r="E40" s="150">
        <v>1</v>
      </c>
      <c r="G40" s="150" t="s">
        <v>141</v>
      </c>
      <c r="H40" s="171"/>
      <c r="I40" s="172"/>
      <c r="J40" s="173"/>
      <c r="K40" s="180">
        <v>42671.825999999994</v>
      </c>
      <c r="L40" s="184" t="str">
        <f t="shared" si="0"/>
        <v>-</v>
      </c>
      <c r="M40" s="186" t="str">
        <f t="shared" si="1"/>
        <v>-</v>
      </c>
    </row>
    <row r="41" spans="1:14" x14ac:dyDescent="0.2">
      <c r="A41" s="140" t="s">
        <v>243</v>
      </c>
      <c r="B41" s="150">
        <v>0</v>
      </c>
      <c r="C41" s="150">
        <v>0</v>
      </c>
      <c r="D41" s="150" t="s">
        <v>339</v>
      </c>
      <c r="E41" s="150">
        <v>1</v>
      </c>
      <c r="G41" s="150" t="s">
        <v>145</v>
      </c>
      <c r="H41" s="171"/>
      <c r="I41" s="172"/>
      <c r="J41" s="173"/>
      <c r="K41" s="180">
        <v>11297.737000000001</v>
      </c>
      <c r="L41" s="184" t="str">
        <f t="shared" si="0"/>
        <v>-</v>
      </c>
      <c r="M41" s="186" t="str">
        <f t="shared" si="1"/>
        <v>-</v>
      </c>
    </row>
    <row r="42" spans="1:14" x14ac:dyDescent="0.2">
      <c r="A42" s="140" t="s">
        <v>243</v>
      </c>
      <c r="B42" s="150">
        <v>0</v>
      </c>
      <c r="C42" s="150">
        <v>0</v>
      </c>
      <c r="D42" s="150" t="s">
        <v>335</v>
      </c>
      <c r="E42" s="150">
        <v>1</v>
      </c>
      <c r="G42" s="150" t="s">
        <v>153</v>
      </c>
      <c r="H42" s="171"/>
      <c r="I42" s="172"/>
      <c r="J42" s="173"/>
      <c r="K42" s="180">
        <v>90.628</v>
      </c>
      <c r="L42" s="184" t="str">
        <f t="shared" si="0"/>
        <v>-</v>
      </c>
      <c r="M42" s="186" t="str">
        <f t="shared" si="1"/>
        <v>-</v>
      </c>
    </row>
    <row r="43" spans="1:14" x14ac:dyDescent="0.2">
      <c r="A43" s="140" t="s">
        <v>243</v>
      </c>
      <c r="B43" s="150">
        <v>0</v>
      </c>
      <c r="C43" s="150">
        <v>0</v>
      </c>
      <c r="D43" s="150" t="s">
        <v>322</v>
      </c>
      <c r="E43" s="150">
        <v>1</v>
      </c>
      <c r="G43" s="150" t="s">
        <v>161</v>
      </c>
      <c r="H43" s="171"/>
      <c r="I43" s="172"/>
      <c r="J43" s="173"/>
      <c r="K43" s="180">
        <v>1235.8179999999998</v>
      </c>
      <c r="L43" s="184" t="str">
        <f t="shared" si="0"/>
        <v>-</v>
      </c>
      <c r="M43" s="186" t="str">
        <f t="shared" si="1"/>
        <v>-</v>
      </c>
    </row>
    <row r="44" spans="1:14" x14ac:dyDescent="0.2">
      <c r="A44" s="140" t="s">
        <v>243</v>
      </c>
      <c r="B44" s="150">
        <v>0</v>
      </c>
      <c r="C44" s="150">
        <v>0</v>
      </c>
      <c r="D44" s="150" t="s">
        <v>335</v>
      </c>
      <c r="E44" s="150">
        <v>1</v>
      </c>
      <c r="F44" s="150">
        <v>2</v>
      </c>
      <c r="G44" s="150" t="s">
        <v>164</v>
      </c>
      <c r="H44" s="171"/>
      <c r="I44" s="172"/>
      <c r="J44" s="173"/>
      <c r="K44" s="180">
        <v>16933.455999999998</v>
      </c>
      <c r="L44" s="184" t="str">
        <f t="shared" si="0"/>
        <v>-</v>
      </c>
      <c r="M44" s="186" t="str">
        <f t="shared" si="1"/>
        <v>-</v>
      </c>
    </row>
    <row r="45" spans="1:14" x14ac:dyDescent="0.2">
      <c r="A45" s="140" t="s">
        <v>243</v>
      </c>
      <c r="B45" s="150">
        <v>1</v>
      </c>
      <c r="C45" s="150">
        <v>0</v>
      </c>
      <c r="D45" s="150" t="s">
        <v>315</v>
      </c>
      <c r="E45" s="150">
        <v>1</v>
      </c>
      <c r="G45" s="150" t="s">
        <v>175</v>
      </c>
      <c r="H45" s="176">
        <v>2006</v>
      </c>
      <c r="I45" s="149" t="s">
        <v>292</v>
      </c>
      <c r="J45" s="177"/>
      <c r="K45" s="180">
        <v>17597.760000000002</v>
      </c>
      <c r="L45" s="184" t="str">
        <f t="shared" si="0"/>
        <v>-</v>
      </c>
      <c r="M45" s="186" t="str">
        <f t="shared" si="1"/>
        <v>-</v>
      </c>
      <c r="N45" s="188" t="s">
        <v>567</v>
      </c>
    </row>
    <row r="46" spans="1:14" x14ac:dyDescent="0.2">
      <c r="A46" s="140" t="s">
        <v>243</v>
      </c>
      <c r="B46" s="150">
        <v>0</v>
      </c>
      <c r="C46" s="150">
        <v>0</v>
      </c>
      <c r="D46" s="150" t="s">
        <v>335</v>
      </c>
      <c r="E46" s="150">
        <v>1</v>
      </c>
      <c r="F46" s="150">
        <v>2</v>
      </c>
      <c r="G46" s="150" t="s">
        <v>177</v>
      </c>
      <c r="H46" s="171"/>
      <c r="I46" s="172"/>
      <c r="J46" s="173"/>
      <c r="K46" s="180">
        <v>645.00300000000004</v>
      </c>
      <c r="L46" s="184" t="str">
        <f t="shared" si="0"/>
        <v>-</v>
      </c>
      <c r="M46" s="186" t="str">
        <f t="shared" si="1"/>
        <v>-</v>
      </c>
    </row>
    <row r="47" spans="1:14" x14ac:dyDescent="0.2">
      <c r="A47" s="140" t="s">
        <v>243</v>
      </c>
      <c r="B47" s="150">
        <v>0</v>
      </c>
      <c r="C47" s="150">
        <v>0</v>
      </c>
      <c r="D47" s="150" t="s">
        <v>315</v>
      </c>
      <c r="E47" s="150">
        <v>1</v>
      </c>
      <c r="G47" s="150" t="s">
        <v>179</v>
      </c>
      <c r="H47" s="171"/>
      <c r="I47" s="172"/>
      <c r="J47" s="173"/>
      <c r="K47" s="180">
        <v>49.932000000000002</v>
      </c>
      <c r="L47" s="184" t="str">
        <f t="shared" si="0"/>
        <v>-</v>
      </c>
      <c r="M47" s="186" t="str">
        <f t="shared" si="1"/>
        <v>-</v>
      </c>
    </row>
    <row r="48" spans="1:14" x14ac:dyDescent="0.2">
      <c r="A48" s="140" t="s">
        <v>243</v>
      </c>
      <c r="B48" s="150">
        <v>0</v>
      </c>
      <c r="C48" s="150">
        <v>0</v>
      </c>
      <c r="D48" s="150" t="s">
        <v>315</v>
      </c>
      <c r="E48" s="150">
        <v>1</v>
      </c>
      <c r="F48" s="150">
        <v>2</v>
      </c>
      <c r="G48" s="150" t="s">
        <v>184</v>
      </c>
      <c r="H48" s="171"/>
      <c r="I48" s="172"/>
      <c r="J48" s="173"/>
      <c r="K48" s="180" t="s">
        <v>564</v>
      </c>
      <c r="L48" s="184" t="str">
        <f t="shared" si="0"/>
        <v>-</v>
      </c>
      <c r="M48" s="186" t="str">
        <f t="shared" si="1"/>
        <v>-</v>
      </c>
    </row>
    <row r="49" spans="1:14" x14ac:dyDescent="0.2">
      <c r="A49" s="140" t="s">
        <v>243</v>
      </c>
      <c r="B49" s="150">
        <v>0</v>
      </c>
      <c r="C49" s="150">
        <v>0</v>
      </c>
      <c r="D49" s="150" t="s">
        <v>335</v>
      </c>
      <c r="E49" s="150">
        <v>1</v>
      </c>
      <c r="F49" s="150">
        <v>2</v>
      </c>
      <c r="G49" s="150" t="s">
        <v>193</v>
      </c>
      <c r="H49" s="171"/>
      <c r="I49" s="172"/>
      <c r="J49" s="173"/>
      <c r="K49" s="180">
        <v>112.56700000000001</v>
      </c>
      <c r="L49" s="184" t="str">
        <f t="shared" si="0"/>
        <v>-</v>
      </c>
      <c r="M49" s="186" t="str">
        <f t="shared" si="1"/>
        <v>-</v>
      </c>
    </row>
    <row r="50" spans="1:14" x14ac:dyDescent="0.2">
      <c r="A50" s="140" t="s">
        <v>243</v>
      </c>
      <c r="B50" s="150">
        <v>0</v>
      </c>
      <c r="C50" s="150">
        <v>0</v>
      </c>
      <c r="D50" s="150" t="s">
        <v>335</v>
      </c>
      <c r="E50" s="150">
        <v>1</v>
      </c>
      <c r="G50" s="150" t="s">
        <v>195</v>
      </c>
      <c r="H50" s="171"/>
      <c r="I50" s="172"/>
      <c r="J50" s="173"/>
      <c r="K50" s="180">
        <v>29929.612000000001</v>
      </c>
      <c r="L50" s="184" t="str">
        <f t="shared" si="0"/>
        <v>-</v>
      </c>
      <c r="M50" s="186" t="str">
        <f t="shared" si="1"/>
        <v>-</v>
      </c>
    </row>
    <row r="51" spans="1:14" ht="12.75" x14ac:dyDescent="0.2">
      <c r="A51" s="140" t="s">
        <v>199</v>
      </c>
      <c r="B51" s="150">
        <v>0</v>
      </c>
      <c r="C51" s="150">
        <v>0</v>
      </c>
      <c r="D51" s="150" t="s">
        <v>315</v>
      </c>
      <c r="E51" s="150">
        <v>1</v>
      </c>
      <c r="F51" s="150">
        <v>2</v>
      </c>
      <c r="G51" s="150" t="s">
        <v>9</v>
      </c>
      <c r="H51" s="174">
        <v>2009</v>
      </c>
      <c r="I51" s="148" t="s">
        <v>291</v>
      </c>
      <c r="J51" s="175">
        <v>16.899999999999999</v>
      </c>
      <c r="K51" s="180">
        <v>11406.847000000002</v>
      </c>
      <c r="L51" s="184">
        <f t="shared" si="0"/>
        <v>11406.847000000002</v>
      </c>
      <c r="M51" s="186">
        <f t="shared" si="1"/>
        <v>1927.757143</v>
      </c>
      <c r="N51" s="187" t="s">
        <v>565</v>
      </c>
    </row>
    <row r="52" spans="1:14" ht="12.75" x14ac:dyDescent="0.2">
      <c r="A52" s="140" t="s">
        <v>199</v>
      </c>
      <c r="B52" s="150">
        <v>1</v>
      </c>
      <c r="C52" s="150">
        <v>1</v>
      </c>
      <c r="D52" s="150" t="s">
        <v>315</v>
      </c>
      <c r="E52" s="150">
        <v>1</v>
      </c>
      <c r="G52" s="150" t="s">
        <v>27</v>
      </c>
      <c r="H52" s="174">
        <v>2008</v>
      </c>
      <c r="I52" s="148">
        <v>2008</v>
      </c>
      <c r="J52" s="175">
        <v>26</v>
      </c>
      <c r="K52" s="180">
        <v>896.495</v>
      </c>
      <c r="L52" s="184">
        <f t="shared" si="0"/>
        <v>896.495</v>
      </c>
      <c r="M52" s="186">
        <f t="shared" si="1"/>
        <v>233.08870000000002</v>
      </c>
      <c r="N52" s="187" t="s">
        <v>566</v>
      </c>
    </row>
    <row r="53" spans="1:14" x14ac:dyDescent="0.2">
      <c r="A53" s="140" t="s">
        <v>199</v>
      </c>
      <c r="B53" s="150">
        <v>0</v>
      </c>
      <c r="C53" s="150">
        <v>0</v>
      </c>
      <c r="D53" s="150" t="s">
        <v>310</v>
      </c>
      <c r="E53" s="150">
        <v>1</v>
      </c>
      <c r="F53" s="150">
        <v>2</v>
      </c>
      <c r="G53" s="150" t="s">
        <v>41</v>
      </c>
      <c r="H53" s="171"/>
      <c r="I53" s="172"/>
      <c r="J53" s="173"/>
      <c r="K53" s="180">
        <v>353.86800000000005</v>
      </c>
      <c r="L53" s="184" t="str">
        <f t="shared" si="0"/>
        <v>-</v>
      </c>
      <c r="M53" s="186" t="str">
        <f t="shared" si="1"/>
        <v>-</v>
      </c>
    </row>
    <row r="54" spans="1:14" x14ac:dyDescent="0.2">
      <c r="A54" s="140" t="s">
        <v>199</v>
      </c>
      <c r="B54" s="150">
        <v>1</v>
      </c>
      <c r="C54" s="150">
        <v>1</v>
      </c>
      <c r="D54" s="150" t="s">
        <v>310</v>
      </c>
      <c r="E54" s="150">
        <v>1</v>
      </c>
      <c r="F54" s="150">
        <v>2</v>
      </c>
      <c r="G54" s="150" t="s">
        <v>62</v>
      </c>
      <c r="H54" s="171"/>
      <c r="I54" s="172"/>
      <c r="J54" s="173"/>
      <c r="K54" s="180">
        <v>48527.441999999995</v>
      </c>
      <c r="L54" s="184" t="str">
        <f t="shared" si="0"/>
        <v>-</v>
      </c>
      <c r="M54" s="186" t="str">
        <f t="shared" si="1"/>
        <v>-</v>
      </c>
    </row>
    <row r="55" spans="1:14" x14ac:dyDescent="0.2">
      <c r="A55" s="140" t="s">
        <v>199</v>
      </c>
      <c r="B55" s="150">
        <v>1</v>
      </c>
      <c r="C55" s="150">
        <v>1</v>
      </c>
      <c r="D55" s="150" t="s">
        <v>310</v>
      </c>
      <c r="E55" s="150">
        <v>1</v>
      </c>
      <c r="G55" s="150" t="s">
        <v>93</v>
      </c>
      <c r="H55" s="176">
        <v>2007</v>
      </c>
      <c r="I55" s="149">
        <v>2007</v>
      </c>
      <c r="J55" s="177"/>
      <c r="K55" s="180">
        <v>21718.236999999997</v>
      </c>
      <c r="L55" s="184" t="str">
        <f t="shared" si="0"/>
        <v>-</v>
      </c>
      <c r="M55" s="186" t="str">
        <f t="shared" si="1"/>
        <v>-</v>
      </c>
      <c r="N55" s="188" t="s">
        <v>567</v>
      </c>
    </row>
    <row r="56" spans="1:14" x14ac:dyDescent="0.2">
      <c r="A56" s="140" t="s">
        <v>199</v>
      </c>
      <c r="B56" s="150">
        <v>1</v>
      </c>
      <c r="C56" s="150">
        <v>1</v>
      </c>
      <c r="D56" s="150" t="s">
        <v>335</v>
      </c>
      <c r="E56" s="150">
        <v>1</v>
      </c>
      <c r="F56" s="150">
        <v>2</v>
      </c>
      <c r="G56" s="150" t="s">
        <v>100</v>
      </c>
      <c r="H56" s="171"/>
      <c r="I56" s="172"/>
      <c r="J56" s="173"/>
      <c r="K56" s="180">
        <v>999.27</v>
      </c>
      <c r="L56" s="184" t="str">
        <f t="shared" si="0"/>
        <v>-</v>
      </c>
      <c r="M56" s="186" t="str">
        <f t="shared" si="1"/>
        <v>-</v>
      </c>
    </row>
    <row r="57" spans="1:14" x14ac:dyDescent="0.2">
      <c r="A57" s="140" t="s">
        <v>199</v>
      </c>
      <c r="B57" s="150">
        <v>0</v>
      </c>
      <c r="C57" s="150">
        <v>0</v>
      </c>
      <c r="D57" s="150" t="s">
        <v>310</v>
      </c>
      <c r="E57" s="150">
        <v>1</v>
      </c>
      <c r="F57" s="150">
        <v>2</v>
      </c>
      <c r="G57" s="150" t="s">
        <v>106</v>
      </c>
      <c r="H57" s="171"/>
      <c r="I57" s="172"/>
      <c r="J57" s="173"/>
      <c r="K57" s="180">
        <v>11454.406999999999</v>
      </c>
      <c r="L57" s="184" t="str">
        <f t="shared" si="0"/>
        <v>-</v>
      </c>
      <c r="M57" s="186" t="str">
        <f t="shared" si="1"/>
        <v>-</v>
      </c>
    </row>
    <row r="58" spans="1:14" x14ac:dyDescent="0.2">
      <c r="A58" s="140" t="s">
        <v>199</v>
      </c>
      <c r="B58" s="150">
        <v>1</v>
      </c>
      <c r="C58" s="150">
        <v>1</v>
      </c>
      <c r="D58" s="150" t="s">
        <v>310</v>
      </c>
      <c r="E58" s="150">
        <v>1</v>
      </c>
      <c r="F58" s="150">
        <v>2</v>
      </c>
      <c r="G58" s="150" t="s">
        <v>107</v>
      </c>
      <c r="H58" s="174">
        <v>2010</v>
      </c>
      <c r="I58" s="148">
        <v>2010</v>
      </c>
      <c r="J58" s="178">
        <v>17.3</v>
      </c>
      <c r="K58" s="180">
        <v>8564.5689999999995</v>
      </c>
      <c r="L58" s="184">
        <f t="shared" si="0"/>
        <v>8564.5689999999995</v>
      </c>
      <c r="M58" s="186">
        <f t="shared" si="1"/>
        <v>1481.670437</v>
      </c>
    </row>
    <row r="59" spans="1:14" x14ac:dyDescent="0.2">
      <c r="A59" s="140" t="s">
        <v>199</v>
      </c>
      <c r="B59" s="150">
        <v>0</v>
      </c>
      <c r="C59" s="150">
        <v>0</v>
      </c>
      <c r="D59" s="150" t="s">
        <v>315</v>
      </c>
      <c r="E59" s="150">
        <v>1</v>
      </c>
      <c r="G59" s="150" t="s">
        <v>114</v>
      </c>
      <c r="H59" s="171"/>
      <c r="I59" s="172"/>
      <c r="J59" s="173"/>
      <c r="K59" s="180">
        <v>361.53500000000003</v>
      </c>
      <c r="L59" s="184" t="str">
        <f t="shared" si="0"/>
        <v>-</v>
      </c>
      <c r="M59" s="186" t="str">
        <f t="shared" si="1"/>
        <v>-</v>
      </c>
    </row>
    <row r="60" spans="1:14" x14ac:dyDescent="0.2">
      <c r="A60" s="140" t="s">
        <v>199</v>
      </c>
      <c r="B60" s="150">
        <v>1</v>
      </c>
      <c r="C60" s="150">
        <v>1</v>
      </c>
      <c r="D60" s="150" t="s">
        <v>310</v>
      </c>
      <c r="E60" s="150">
        <v>1</v>
      </c>
      <c r="F60" s="150">
        <v>2</v>
      </c>
      <c r="G60" s="150" t="s">
        <v>121</v>
      </c>
      <c r="H60" s="174">
        <v>2008</v>
      </c>
      <c r="I60" s="148">
        <v>2008</v>
      </c>
      <c r="J60" s="178">
        <v>22.2</v>
      </c>
      <c r="K60" s="180">
        <v>13370.493</v>
      </c>
      <c r="L60" s="184">
        <f t="shared" si="0"/>
        <v>13370.493</v>
      </c>
      <c r="M60" s="186">
        <f t="shared" si="1"/>
        <v>2968.2494460000003</v>
      </c>
    </row>
    <row r="61" spans="1:14" x14ac:dyDescent="0.2">
      <c r="A61" s="140" t="s">
        <v>199</v>
      </c>
      <c r="B61" s="150">
        <v>1</v>
      </c>
      <c r="C61" s="150">
        <v>1</v>
      </c>
      <c r="D61" s="150" t="s">
        <v>315</v>
      </c>
      <c r="E61" s="150">
        <v>1</v>
      </c>
      <c r="G61" s="150" t="s">
        <v>123</v>
      </c>
      <c r="H61" s="176">
        <v>2007</v>
      </c>
      <c r="I61" s="149" t="s">
        <v>293</v>
      </c>
      <c r="J61" s="177"/>
      <c r="K61" s="180">
        <v>1075.0039999999999</v>
      </c>
      <c r="L61" s="184" t="str">
        <f t="shared" si="0"/>
        <v>-</v>
      </c>
      <c r="M61" s="186" t="str">
        <f t="shared" si="1"/>
        <v>-</v>
      </c>
      <c r="N61" s="188" t="s">
        <v>567</v>
      </c>
    </row>
    <row r="62" spans="1:14" x14ac:dyDescent="0.2">
      <c r="A62" s="140" t="s">
        <v>199</v>
      </c>
      <c r="B62" s="150">
        <v>1</v>
      </c>
      <c r="C62" s="150">
        <v>1</v>
      </c>
      <c r="D62" s="150" t="s">
        <v>310</v>
      </c>
      <c r="E62" s="150">
        <v>1</v>
      </c>
      <c r="F62" s="150">
        <v>2</v>
      </c>
      <c r="G62" s="150" t="s">
        <v>149</v>
      </c>
      <c r="H62" s="176">
        <v>2005</v>
      </c>
      <c r="I62" s="149">
        <v>2005</v>
      </c>
      <c r="J62" s="177"/>
      <c r="K62" s="180">
        <v>5869.7890000000007</v>
      </c>
      <c r="L62" s="184" t="str">
        <f t="shared" si="0"/>
        <v>-</v>
      </c>
      <c r="M62" s="186" t="str">
        <f t="shared" si="1"/>
        <v>-</v>
      </c>
      <c r="N62" s="188" t="s">
        <v>567</v>
      </c>
    </row>
    <row r="63" spans="1:14" x14ac:dyDescent="0.2">
      <c r="A63" s="140" t="s">
        <v>199</v>
      </c>
      <c r="B63" s="150">
        <v>0</v>
      </c>
      <c r="C63" s="150">
        <v>0</v>
      </c>
      <c r="D63" s="150" t="s">
        <v>315</v>
      </c>
      <c r="E63" s="150">
        <v>1</v>
      </c>
      <c r="G63" s="150" t="s">
        <v>159</v>
      </c>
      <c r="H63" s="171"/>
      <c r="I63" s="172"/>
      <c r="J63" s="173"/>
      <c r="K63" s="180">
        <v>27.728000000000002</v>
      </c>
      <c r="L63" s="184" t="str">
        <f t="shared" si="0"/>
        <v>-</v>
      </c>
      <c r="M63" s="186" t="str">
        <f t="shared" si="1"/>
        <v>-</v>
      </c>
    </row>
    <row r="64" spans="1:14" x14ac:dyDescent="0.2">
      <c r="A64" s="140" t="s">
        <v>199</v>
      </c>
      <c r="B64" s="150">
        <v>0</v>
      </c>
      <c r="C64" s="150">
        <v>0</v>
      </c>
      <c r="D64" s="150" t="s">
        <v>310</v>
      </c>
      <c r="E64" s="150">
        <v>1</v>
      </c>
      <c r="F64" s="150">
        <v>2</v>
      </c>
      <c r="G64" s="150" t="s">
        <v>165</v>
      </c>
      <c r="H64" s="171"/>
      <c r="I64" s="172"/>
      <c r="J64" s="173"/>
      <c r="K64" s="180">
        <v>5606.4469999999992</v>
      </c>
      <c r="L64" s="184" t="str">
        <f t="shared" si="0"/>
        <v>-</v>
      </c>
      <c r="M64" s="186" t="str">
        <f t="shared" si="1"/>
        <v>-</v>
      </c>
    </row>
    <row r="65" spans="1:14" x14ac:dyDescent="0.2">
      <c r="A65" s="140" t="s">
        <v>199</v>
      </c>
      <c r="B65" s="150">
        <v>1</v>
      </c>
      <c r="C65" s="150">
        <v>1</v>
      </c>
      <c r="D65" s="150" t="s">
        <v>315</v>
      </c>
      <c r="E65" s="150">
        <v>1</v>
      </c>
      <c r="G65" s="150" t="s">
        <v>166</v>
      </c>
      <c r="H65" s="171"/>
      <c r="I65" s="172"/>
      <c r="J65" s="173"/>
      <c r="K65" s="180">
        <v>20277.444</v>
      </c>
      <c r="L65" s="184" t="str">
        <f t="shared" si="0"/>
        <v>-</v>
      </c>
      <c r="M65" s="186" t="str">
        <f t="shared" si="1"/>
        <v>-</v>
      </c>
    </row>
    <row r="66" spans="1:14" x14ac:dyDescent="0.2">
      <c r="A66" s="140" t="s">
        <v>199</v>
      </c>
      <c r="B66" s="150">
        <v>0</v>
      </c>
      <c r="C66" s="150">
        <v>1</v>
      </c>
      <c r="D66" s="150" t="s">
        <v>335</v>
      </c>
      <c r="E66" s="150">
        <v>1</v>
      </c>
      <c r="F66" s="150">
        <v>2</v>
      </c>
      <c r="G66" s="150" t="s">
        <v>245</v>
      </c>
      <c r="H66" s="171"/>
      <c r="I66" s="172"/>
      <c r="J66" s="173"/>
      <c r="K66" s="180">
        <v>5348.53</v>
      </c>
      <c r="L66" s="184" t="str">
        <f t="shared" si="0"/>
        <v>-</v>
      </c>
      <c r="M66" s="186" t="str">
        <f t="shared" si="1"/>
        <v>-</v>
      </c>
    </row>
    <row r="67" spans="1:14" x14ac:dyDescent="0.2">
      <c r="A67" s="140" t="s">
        <v>199</v>
      </c>
      <c r="B67" s="150">
        <v>1</v>
      </c>
      <c r="C67" s="150">
        <v>1</v>
      </c>
      <c r="D67" s="150" t="s">
        <v>335</v>
      </c>
      <c r="E67" s="150">
        <v>1</v>
      </c>
      <c r="G67" s="150" t="s">
        <v>170</v>
      </c>
      <c r="H67" s="176">
        <v>2007</v>
      </c>
      <c r="I67" s="149" t="s">
        <v>293</v>
      </c>
      <c r="J67" s="177"/>
      <c r="K67" s="180">
        <v>616.98599999999999</v>
      </c>
      <c r="L67" s="184" t="str">
        <f t="shared" ref="L67:L130" si="2">IF(ISBLANK(J67), "-", (K67))</f>
        <v>-</v>
      </c>
      <c r="M67" s="186" t="str">
        <f t="shared" ref="M67:M130" si="3">IF(ISBLANK(J67), "-", ((J67/100)*K67))</f>
        <v>-</v>
      </c>
      <c r="N67" s="188" t="s">
        <v>567</v>
      </c>
    </row>
    <row r="68" spans="1:14" x14ac:dyDescent="0.2">
      <c r="A68" s="140" t="s">
        <v>199</v>
      </c>
      <c r="B68" s="150">
        <v>1</v>
      </c>
      <c r="C68" s="150">
        <v>1</v>
      </c>
      <c r="D68" s="150" t="s">
        <v>310</v>
      </c>
      <c r="E68" s="150">
        <v>1</v>
      </c>
      <c r="F68" s="150">
        <v>2</v>
      </c>
      <c r="G68" s="150" t="s">
        <v>185</v>
      </c>
      <c r="H68" s="176">
        <v>2006</v>
      </c>
      <c r="I68" s="149">
        <v>2006</v>
      </c>
      <c r="J68" s="177"/>
      <c r="K68" s="180">
        <v>20374.606</v>
      </c>
      <c r="L68" s="184" t="str">
        <f t="shared" si="2"/>
        <v>-</v>
      </c>
      <c r="M68" s="186" t="str">
        <f t="shared" si="3"/>
        <v>-</v>
      </c>
      <c r="N68" s="188" t="s">
        <v>567</v>
      </c>
    </row>
    <row r="69" spans="1:14" x14ac:dyDescent="0.2">
      <c r="A69" s="140" t="s">
        <v>199</v>
      </c>
      <c r="B69" s="150">
        <v>1</v>
      </c>
      <c r="C69" s="150">
        <v>1</v>
      </c>
      <c r="D69" s="150" t="s">
        <v>310</v>
      </c>
      <c r="E69" s="150">
        <v>1</v>
      </c>
      <c r="F69" s="150">
        <v>2</v>
      </c>
      <c r="G69" s="150" t="s">
        <v>189</v>
      </c>
      <c r="H69" s="174">
        <v>2008</v>
      </c>
      <c r="I69" s="148" t="s">
        <v>294</v>
      </c>
      <c r="J69" s="178">
        <v>7</v>
      </c>
      <c r="K69" s="180">
        <v>24906.246999999999</v>
      </c>
      <c r="L69" s="184">
        <f t="shared" si="2"/>
        <v>24906.246999999999</v>
      </c>
      <c r="M69" s="186">
        <f t="shared" si="3"/>
        <v>1743.4372900000001</v>
      </c>
    </row>
    <row r="70" spans="1:14" x14ac:dyDescent="0.2">
      <c r="A70" s="140" t="s">
        <v>199</v>
      </c>
      <c r="B70" s="150">
        <v>1</v>
      </c>
      <c r="C70" s="150">
        <v>1</v>
      </c>
      <c r="D70" s="150" t="s">
        <v>335</v>
      </c>
      <c r="E70" s="150">
        <v>1</v>
      </c>
      <c r="F70" s="150">
        <v>2</v>
      </c>
      <c r="G70" s="150" t="s">
        <v>197</v>
      </c>
      <c r="H70" s="174">
        <v>2009</v>
      </c>
      <c r="I70" s="148">
        <v>2009</v>
      </c>
      <c r="J70" s="178">
        <v>19</v>
      </c>
      <c r="K70" s="180">
        <v>16938.455999999998</v>
      </c>
      <c r="L70" s="184">
        <f t="shared" si="2"/>
        <v>16938.455999999998</v>
      </c>
      <c r="M70" s="186">
        <f t="shared" si="3"/>
        <v>3218.3066399999998</v>
      </c>
    </row>
    <row r="71" spans="1:14" x14ac:dyDescent="0.2">
      <c r="A71" s="140" t="s">
        <v>199</v>
      </c>
      <c r="B71" s="150">
        <v>1</v>
      </c>
      <c r="C71" s="150">
        <v>1</v>
      </c>
      <c r="D71" s="150" t="s">
        <v>310</v>
      </c>
      <c r="E71" s="150">
        <v>1</v>
      </c>
      <c r="G71" s="150" t="s">
        <v>198</v>
      </c>
      <c r="H71" s="174">
        <v>2009</v>
      </c>
      <c r="I71" s="148">
        <v>2009</v>
      </c>
      <c r="J71" s="178">
        <v>20.8</v>
      </c>
      <c r="K71" s="180">
        <v>7010.9920000000011</v>
      </c>
      <c r="L71" s="184">
        <f t="shared" si="2"/>
        <v>7010.9920000000011</v>
      </c>
      <c r="M71" s="186">
        <f t="shared" si="3"/>
        <v>1458.2863360000003</v>
      </c>
    </row>
    <row r="72" spans="1:14" x14ac:dyDescent="0.2">
      <c r="A72" s="140" t="s">
        <v>320</v>
      </c>
      <c r="B72" s="150">
        <v>0</v>
      </c>
      <c r="C72" s="150">
        <v>0</v>
      </c>
      <c r="D72" s="150" t="s">
        <v>322</v>
      </c>
      <c r="G72" s="150" t="s">
        <v>8</v>
      </c>
      <c r="H72" s="171"/>
      <c r="I72" s="172"/>
      <c r="J72" s="173"/>
      <c r="K72" s="180" t="s">
        <v>564</v>
      </c>
      <c r="L72" s="184" t="str">
        <f t="shared" si="2"/>
        <v>-</v>
      </c>
      <c r="M72" s="186" t="str">
        <f t="shared" si="3"/>
        <v>-</v>
      </c>
    </row>
    <row r="73" spans="1:14" x14ac:dyDescent="0.2">
      <c r="A73" s="140" t="s">
        <v>320</v>
      </c>
      <c r="B73" s="150">
        <v>0</v>
      </c>
      <c r="C73" s="150">
        <v>0</v>
      </c>
      <c r="D73" s="150" t="s">
        <v>339</v>
      </c>
      <c r="G73" s="150" t="s">
        <v>13</v>
      </c>
      <c r="H73" s="171"/>
      <c r="I73" s="172"/>
      <c r="J73" s="173"/>
      <c r="K73" s="180">
        <v>5751.7479999999996</v>
      </c>
      <c r="L73" s="184" t="str">
        <f t="shared" si="2"/>
        <v>-</v>
      </c>
      <c r="M73" s="186" t="str">
        <f t="shared" si="3"/>
        <v>-</v>
      </c>
    </row>
    <row r="74" spans="1:14" x14ac:dyDescent="0.2">
      <c r="A74" s="140" t="s">
        <v>320</v>
      </c>
      <c r="B74" s="150">
        <v>0</v>
      </c>
      <c r="C74" s="150">
        <v>0</v>
      </c>
      <c r="D74" s="150" t="s">
        <v>339</v>
      </c>
      <c r="G74" s="150" t="s">
        <v>14</v>
      </c>
      <c r="H74" s="171"/>
      <c r="I74" s="172"/>
      <c r="J74" s="173"/>
      <c r="K74" s="180">
        <v>1743.1019999999999</v>
      </c>
      <c r="L74" s="184" t="str">
        <f t="shared" si="2"/>
        <v>-</v>
      </c>
      <c r="M74" s="186" t="str">
        <f t="shared" si="3"/>
        <v>-</v>
      </c>
    </row>
    <row r="75" spans="1:14" x14ac:dyDescent="0.2">
      <c r="A75" s="140" t="s">
        <v>320</v>
      </c>
      <c r="B75" s="150">
        <v>0</v>
      </c>
      <c r="C75" s="150">
        <v>0</v>
      </c>
      <c r="D75" s="150" t="s">
        <v>339</v>
      </c>
      <c r="G75" s="150" t="s">
        <v>21</v>
      </c>
      <c r="H75" s="171"/>
      <c r="I75" s="172"/>
      <c r="J75" s="173"/>
      <c r="K75" s="180">
        <v>2498.3110000000001</v>
      </c>
      <c r="L75" s="184" t="str">
        <f t="shared" si="2"/>
        <v>-</v>
      </c>
      <c r="M75" s="186" t="str">
        <f t="shared" si="3"/>
        <v>-</v>
      </c>
    </row>
    <row r="76" spans="1:14" x14ac:dyDescent="0.2">
      <c r="A76" s="140" t="s">
        <v>320</v>
      </c>
      <c r="B76" s="150">
        <v>0</v>
      </c>
      <c r="C76" s="150">
        <v>0</v>
      </c>
      <c r="D76" s="150" t="s">
        <v>339</v>
      </c>
      <c r="G76" s="150" t="s">
        <v>35</v>
      </c>
      <c r="H76" s="171"/>
      <c r="I76" s="172"/>
      <c r="J76" s="173"/>
      <c r="K76" s="180">
        <v>7848.561999999999</v>
      </c>
      <c r="L76" s="184" t="str">
        <f t="shared" si="2"/>
        <v>-</v>
      </c>
      <c r="M76" s="186" t="str">
        <f t="shared" si="3"/>
        <v>-</v>
      </c>
    </row>
    <row r="77" spans="1:14" x14ac:dyDescent="0.2">
      <c r="A77" s="140" t="s">
        <v>320</v>
      </c>
      <c r="B77" s="150">
        <v>0</v>
      </c>
      <c r="C77" s="150">
        <v>0</v>
      </c>
      <c r="E77" s="150">
        <v>1</v>
      </c>
      <c r="G77" s="150" t="s">
        <v>43</v>
      </c>
      <c r="H77" s="171"/>
      <c r="I77" s="172"/>
      <c r="J77" s="173"/>
      <c r="K77" s="180" t="s">
        <v>564</v>
      </c>
      <c r="L77" s="184" t="str">
        <f t="shared" si="2"/>
        <v>-</v>
      </c>
      <c r="M77" s="186" t="str">
        <f t="shared" si="3"/>
        <v>-</v>
      </c>
    </row>
    <row r="78" spans="1:14" x14ac:dyDescent="0.2">
      <c r="A78" s="140" t="s">
        <v>320</v>
      </c>
      <c r="B78" s="150">
        <v>0</v>
      </c>
      <c r="C78" s="150">
        <v>0</v>
      </c>
      <c r="D78" s="150" t="s">
        <v>322</v>
      </c>
      <c r="E78" s="150">
        <v>1</v>
      </c>
      <c r="G78" s="150" t="s">
        <v>48</v>
      </c>
      <c r="H78" s="171"/>
      <c r="I78" s="172"/>
      <c r="J78" s="173"/>
      <c r="K78" s="180">
        <v>280.29399999999998</v>
      </c>
      <c r="L78" s="184" t="str">
        <f t="shared" si="2"/>
        <v>-</v>
      </c>
      <c r="M78" s="186" t="str">
        <f t="shared" si="3"/>
        <v>-</v>
      </c>
    </row>
    <row r="79" spans="1:14" x14ac:dyDescent="0.2">
      <c r="A79" s="140" t="s">
        <v>320</v>
      </c>
      <c r="B79" s="150">
        <v>0</v>
      </c>
      <c r="C79" s="150">
        <v>0</v>
      </c>
      <c r="D79" s="150" t="s">
        <v>339</v>
      </c>
      <c r="G79" s="150" t="s">
        <v>49</v>
      </c>
      <c r="H79" s="171"/>
      <c r="I79" s="172"/>
      <c r="J79" s="173"/>
      <c r="K79" s="180">
        <v>2109.6079999999997</v>
      </c>
      <c r="L79" s="184" t="str">
        <f t="shared" si="2"/>
        <v>-</v>
      </c>
      <c r="M79" s="186" t="str">
        <f t="shared" si="3"/>
        <v>-</v>
      </c>
    </row>
    <row r="80" spans="1:14" x14ac:dyDescent="0.2">
      <c r="A80" s="140" t="s">
        <v>320</v>
      </c>
      <c r="B80" s="150">
        <v>0</v>
      </c>
      <c r="C80" s="150">
        <v>0</v>
      </c>
      <c r="D80" s="150" t="s">
        <v>339</v>
      </c>
      <c r="G80" s="150" t="s">
        <v>52</v>
      </c>
      <c r="H80" s="171"/>
      <c r="I80" s="172"/>
      <c r="J80" s="173"/>
      <c r="K80" s="180">
        <v>16917.455999999998</v>
      </c>
      <c r="L80" s="184" t="str">
        <f t="shared" si="2"/>
        <v>-</v>
      </c>
      <c r="M80" s="186" t="str">
        <f t="shared" si="3"/>
        <v>-</v>
      </c>
    </row>
    <row r="81" spans="1:13" x14ac:dyDescent="0.2">
      <c r="A81" s="140" t="s">
        <v>320</v>
      </c>
      <c r="B81" s="150">
        <v>0</v>
      </c>
      <c r="C81" s="150">
        <v>0</v>
      </c>
      <c r="D81" s="150" t="s">
        <v>339</v>
      </c>
      <c r="G81" s="150" t="s">
        <v>61</v>
      </c>
      <c r="H81" s="171"/>
      <c r="I81" s="172"/>
      <c r="J81" s="173"/>
      <c r="K81" s="180">
        <v>274.036</v>
      </c>
      <c r="L81" s="184" t="str">
        <f t="shared" si="2"/>
        <v>-</v>
      </c>
      <c r="M81" s="186" t="str">
        <f t="shared" si="3"/>
        <v>-</v>
      </c>
    </row>
    <row r="82" spans="1:13" x14ac:dyDescent="0.2">
      <c r="A82" s="140" t="s">
        <v>320</v>
      </c>
      <c r="B82" s="150">
        <v>0</v>
      </c>
      <c r="C82" s="150">
        <v>0</v>
      </c>
      <c r="D82" s="150" t="s">
        <v>339</v>
      </c>
      <c r="G82" s="150" t="s">
        <v>64</v>
      </c>
      <c r="H82" s="171"/>
      <c r="I82" s="172"/>
      <c r="J82" s="173"/>
      <c r="K82" s="180">
        <v>1222.3829999999998</v>
      </c>
      <c r="L82" s="184" t="str">
        <f t="shared" si="2"/>
        <v>-</v>
      </c>
      <c r="M82" s="186" t="str">
        <f t="shared" si="3"/>
        <v>-</v>
      </c>
    </row>
    <row r="83" spans="1:13" x14ac:dyDescent="0.2">
      <c r="A83" s="140" t="s">
        <v>320</v>
      </c>
      <c r="B83" s="150">
        <v>0</v>
      </c>
      <c r="C83" s="150">
        <v>0</v>
      </c>
      <c r="D83" s="150" t="s">
        <v>339</v>
      </c>
      <c r="G83" s="150" t="s">
        <v>65</v>
      </c>
      <c r="H83" s="171"/>
      <c r="I83" s="172"/>
      <c r="J83" s="173"/>
      <c r="K83" s="180">
        <v>15443.661</v>
      </c>
      <c r="L83" s="184" t="str">
        <f t="shared" si="2"/>
        <v>-</v>
      </c>
      <c r="M83" s="186" t="str">
        <f t="shared" si="3"/>
        <v>-</v>
      </c>
    </row>
    <row r="84" spans="1:13" x14ac:dyDescent="0.2">
      <c r="A84" s="140" t="s">
        <v>320</v>
      </c>
      <c r="B84" s="150">
        <v>0</v>
      </c>
      <c r="C84" s="150">
        <v>0</v>
      </c>
      <c r="D84" s="150" t="s">
        <v>339</v>
      </c>
      <c r="G84" s="150" t="s">
        <v>69</v>
      </c>
      <c r="H84" s="171"/>
      <c r="I84" s="172"/>
      <c r="J84" s="173"/>
      <c r="K84" s="180">
        <v>15459.851000000002</v>
      </c>
      <c r="L84" s="184" t="str">
        <f t="shared" si="2"/>
        <v>-</v>
      </c>
      <c r="M84" s="186" t="str">
        <f t="shared" si="3"/>
        <v>-</v>
      </c>
    </row>
    <row r="85" spans="1:13" x14ac:dyDescent="0.2">
      <c r="A85" s="140" t="s">
        <v>320</v>
      </c>
      <c r="B85" s="150">
        <v>0</v>
      </c>
      <c r="C85" s="150">
        <v>0</v>
      </c>
      <c r="D85" s="150" t="s">
        <v>339</v>
      </c>
      <c r="G85" s="150" t="s">
        <v>71</v>
      </c>
      <c r="H85" s="171"/>
      <c r="I85" s="172"/>
      <c r="J85" s="173"/>
      <c r="K85" s="180">
        <v>2161.3849999999998</v>
      </c>
      <c r="L85" s="184" t="str">
        <f t="shared" si="2"/>
        <v>-</v>
      </c>
      <c r="M85" s="186" t="str">
        <f t="shared" si="3"/>
        <v>-</v>
      </c>
    </row>
    <row r="86" spans="1:13" x14ac:dyDescent="0.2">
      <c r="A86" s="140" t="s">
        <v>320</v>
      </c>
      <c r="B86" s="150">
        <v>0</v>
      </c>
      <c r="C86" s="150">
        <v>0</v>
      </c>
      <c r="D86" s="150" t="s">
        <v>315</v>
      </c>
      <c r="G86" s="150" t="s">
        <v>80</v>
      </c>
      <c r="H86" s="171"/>
      <c r="I86" s="172"/>
      <c r="J86" s="173"/>
      <c r="K86" s="180">
        <v>16921.455999999998</v>
      </c>
      <c r="L86" s="184" t="str">
        <f t="shared" si="2"/>
        <v>-</v>
      </c>
      <c r="M86" s="186" t="str">
        <f t="shared" si="3"/>
        <v>-</v>
      </c>
    </row>
    <row r="87" spans="1:13" x14ac:dyDescent="0.2">
      <c r="A87" s="140" t="s">
        <v>320</v>
      </c>
      <c r="B87" s="150">
        <v>0</v>
      </c>
      <c r="C87" s="150">
        <v>0</v>
      </c>
      <c r="D87" s="150" t="s">
        <v>339</v>
      </c>
      <c r="G87" s="150" t="s">
        <v>81</v>
      </c>
      <c r="H87" s="171"/>
      <c r="I87" s="172"/>
      <c r="J87" s="173"/>
      <c r="K87" s="180">
        <v>90.054000000000002</v>
      </c>
      <c r="L87" s="184" t="str">
        <f t="shared" si="2"/>
        <v>-</v>
      </c>
      <c r="M87" s="186" t="str">
        <f t="shared" si="3"/>
        <v>-</v>
      </c>
    </row>
    <row r="88" spans="1:13" x14ac:dyDescent="0.2">
      <c r="A88" s="140" t="s">
        <v>320</v>
      </c>
      <c r="B88" s="150">
        <v>0</v>
      </c>
      <c r="C88" s="150">
        <v>0</v>
      </c>
      <c r="D88" s="150" t="s">
        <v>339</v>
      </c>
      <c r="G88" s="150" t="s">
        <v>86</v>
      </c>
      <c r="H88" s="171"/>
      <c r="I88" s="172"/>
      <c r="J88" s="173"/>
      <c r="K88" s="180">
        <v>1228.2959999999998</v>
      </c>
      <c r="L88" s="184" t="str">
        <f t="shared" si="2"/>
        <v>-</v>
      </c>
      <c r="M88" s="186" t="str">
        <f t="shared" si="3"/>
        <v>-</v>
      </c>
    </row>
    <row r="89" spans="1:13" x14ac:dyDescent="0.2">
      <c r="A89" s="140" t="s">
        <v>320</v>
      </c>
      <c r="B89" s="150">
        <v>0</v>
      </c>
      <c r="C89" s="150">
        <v>0</v>
      </c>
      <c r="D89" s="150" t="s">
        <v>339</v>
      </c>
      <c r="E89" s="150">
        <v>1</v>
      </c>
      <c r="G89" s="150" t="s">
        <v>87</v>
      </c>
      <c r="H89" s="171"/>
      <c r="I89" s="172"/>
      <c r="J89" s="173"/>
      <c r="K89" s="180">
        <v>16922.455999999998</v>
      </c>
      <c r="L89" s="184" t="str">
        <f t="shared" si="2"/>
        <v>-</v>
      </c>
      <c r="M89" s="186" t="str">
        <f t="shared" si="3"/>
        <v>-</v>
      </c>
    </row>
    <row r="90" spans="1:13" x14ac:dyDescent="0.2">
      <c r="A90" s="140" t="s">
        <v>320</v>
      </c>
      <c r="B90" s="150">
        <v>0</v>
      </c>
      <c r="C90" s="150">
        <v>0</v>
      </c>
      <c r="D90" s="150" t="s">
        <v>339</v>
      </c>
      <c r="G90" s="150" t="s">
        <v>88</v>
      </c>
      <c r="H90" s="171"/>
      <c r="I90" s="172"/>
      <c r="J90" s="173"/>
      <c r="K90" s="180">
        <v>11446.454</v>
      </c>
      <c r="L90" s="184" t="str">
        <f t="shared" si="2"/>
        <v>-</v>
      </c>
      <c r="M90" s="186" t="str">
        <f t="shared" si="3"/>
        <v>-</v>
      </c>
    </row>
    <row r="91" spans="1:13" x14ac:dyDescent="0.2">
      <c r="A91" s="140" t="s">
        <v>320</v>
      </c>
      <c r="B91" s="150">
        <v>0</v>
      </c>
      <c r="C91" s="150">
        <v>0</v>
      </c>
      <c r="D91" s="150" t="s">
        <v>339</v>
      </c>
      <c r="G91" s="150" t="s">
        <v>90</v>
      </c>
      <c r="H91" s="171"/>
      <c r="I91" s="172"/>
      <c r="J91" s="173"/>
      <c r="K91" s="180">
        <v>22976.283000000003</v>
      </c>
      <c r="L91" s="184" t="str">
        <f t="shared" si="2"/>
        <v>-</v>
      </c>
      <c r="M91" s="186" t="str">
        <f t="shared" si="3"/>
        <v>-</v>
      </c>
    </row>
    <row r="92" spans="1:13" x14ac:dyDescent="0.2">
      <c r="A92" s="140" t="s">
        <v>320</v>
      </c>
      <c r="B92" s="150">
        <v>0</v>
      </c>
      <c r="C92" s="150">
        <v>0</v>
      </c>
      <c r="D92" s="150" t="s">
        <v>322</v>
      </c>
      <c r="G92" s="150" t="s">
        <v>98</v>
      </c>
      <c r="H92" s="171"/>
      <c r="I92" s="172"/>
      <c r="J92" s="173"/>
      <c r="K92" s="180">
        <v>423.99700000000001</v>
      </c>
      <c r="L92" s="184" t="str">
        <f t="shared" si="2"/>
        <v>-</v>
      </c>
      <c r="M92" s="186" t="str">
        <f t="shared" si="3"/>
        <v>-</v>
      </c>
    </row>
    <row r="93" spans="1:13" x14ac:dyDescent="0.2">
      <c r="A93" s="140" t="s">
        <v>320</v>
      </c>
      <c r="B93" s="150">
        <v>0</v>
      </c>
      <c r="C93" s="150">
        <v>0</v>
      </c>
      <c r="D93" s="150" t="s">
        <v>322</v>
      </c>
      <c r="G93" s="150" t="s">
        <v>103</v>
      </c>
      <c r="H93" s="171"/>
      <c r="I93" s="172"/>
      <c r="J93" s="173"/>
      <c r="K93" s="180" t="s">
        <v>564</v>
      </c>
      <c r="L93" s="184" t="str">
        <f t="shared" si="2"/>
        <v>-</v>
      </c>
      <c r="M93" s="186" t="str">
        <f t="shared" si="3"/>
        <v>-</v>
      </c>
    </row>
    <row r="94" spans="1:13" x14ac:dyDescent="0.2">
      <c r="A94" s="140" t="s">
        <v>320</v>
      </c>
      <c r="B94" s="150">
        <v>0</v>
      </c>
      <c r="C94" s="150">
        <v>0</v>
      </c>
      <c r="D94" s="150" t="s">
        <v>322</v>
      </c>
      <c r="G94" s="150" t="s">
        <v>104</v>
      </c>
      <c r="H94" s="171"/>
      <c r="I94" s="172"/>
      <c r="J94" s="173"/>
      <c r="K94" s="180">
        <v>681.07799999999997</v>
      </c>
      <c r="L94" s="184" t="str">
        <f t="shared" si="2"/>
        <v>-</v>
      </c>
      <c r="M94" s="186" t="str">
        <f t="shared" si="3"/>
        <v>-</v>
      </c>
    </row>
    <row r="95" spans="1:13" x14ac:dyDescent="0.2">
      <c r="A95" s="140" t="s">
        <v>320</v>
      </c>
      <c r="B95" s="150">
        <v>0</v>
      </c>
      <c r="C95" s="150">
        <v>0</v>
      </c>
      <c r="D95" s="150" t="s">
        <v>339</v>
      </c>
      <c r="G95" s="150" t="s">
        <v>105</v>
      </c>
      <c r="H95" s="171"/>
      <c r="I95" s="172"/>
      <c r="J95" s="173"/>
      <c r="K95" s="180">
        <v>119.78100000000001</v>
      </c>
      <c r="L95" s="184" t="str">
        <f t="shared" si="2"/>
        <v>-</v>
      </c>
      <c r="M95" s="186" t="str">
        <f t="shared" si="3"/>
        <v>-</v>
      </c>
    </row>
    <row r="96" spans="1:13" x14ac:dyDescent="0.2">
      <c r="A96" s="140" t="s">
        <v>320</v>
      </c>
      <c r="B96" s="150">
        <v>0</v>
      </c>
      <c r="C96" s="150">
        <v>0</v>
      </c>
      <c r="D96" s="150" t="s">
        <v>322</v>
      </c>
      <c r="G96" s="150" t="s">
        <v>111</v>
      </c>
      <c r="H96" s="171"/>
      <c r="I96" s="172"/>
      <c r="J96" s="173"/>
      <c r="K96" s="180">
        <v>93.972999999999999</v>
      </c>
      <c r="L96" s="184" t="str">
        <f t="shared" si="2"/>
        <v>-</v>
      </c>
      <c r="M96" s="186" t="str">
        <f t="shared" si="3"/>
        <v>-</v>
      </c>
    </row>
    <row r="97" spans="1:13" x14ac:dyDescent="0.2">
      <c r="A97" s="140" t="s">
        <v>320</v>
      </c>
      <c r="B97" s="150">
        <v>0</v>
      </c>
      <c r="C97" s="150">
        <v>0</v>
      </c>
      <c r="D97" s="150" t="s">
        <v>322</v>
      </c>
      <c r="G97" s="150" t="s">
        <v>117</v>
      </c>
      <c r="H97" s="171"/>
      <c r="I97" s="172"/>
      <c r="J97" s="173"/>
      <c r="K97" s="180" t="s">
        <v>564</v>
      </c>
      <c r="L97" s="184" t="str">
        <f t="shared" si="2"/>
        <v>-</v>
      </c>
      <c r="M97" s="186" t="str">
        <f t="shared" si="3"/>
        <v>-</v>
      </c>
    </row>
    <row r="98" spans="1:13" x14ac:dyDescent="0.2">
      <c r="A98" s="140" t="s">
        <v>320</v>
      </c>
      <c r="B98" s="150">
        <v>0</v>
      </c>
      <c r="C98" s="150">
        <v>0</v>
      </c>
      <c r="D98" s="150" t="s">
        <v>339</v>
      </c>
      <c r="G98" s="150" t="s">
        <v>126</v>
      </c>
      <c r="H98" s="171"/>
      <c r="I98" s="172"/>
      <c r="J98" s="173"/>
      <c r="K98" s="180">
        <v>3927.5940000000001</v>
      </c>
      <c r="L98" s="184" t="str">
        <f t="shared" si="2"/>
        <v>-</v>
      </c>
      <c r="M98" s="186" t="str">
        <f t="shared" si="3"/>
        <v>-</v>
      </c>
    </row>
    <row r="99" spans="1:13" x14ac:dyDescent="0.2">
      <c r="A99" s="140" t="s">
        <v>320</v>
      </c>
      <c r="B99" s="150">
        <v>0</v>
      </c>
      <c r="C99" s="150">
        <v>0</v>
      </c>
      <c r="D99" s="150" t="s">
        <v>339</v>
      </c>
      <c r="G99" s="150" t="s">
        <v>127</v>
      </c>
      <c r="H99" s="171"/>
      <c r="I99" s="172"/>
      <c r="J99" s="173"/>
      <c r="K99" s="180">
        <v>1216.2530000000002</v>
      </c>
      <c r="L99" s="184" t="str">
        <f t="shared" si="2"/>
        <v>-</v>
      </c>
      <c r="M99" s="186" t="str">
        <f t="shared" si="3"/>
        <v>-</v>
      </c>
    </row>
    <row r="100" spans="1:13" x14ac:dyDescent="0.2">
      <c r="A100" s="140" t="s">
        <v>320</v>
      </c>
      <c r="B100" s="150">
        <v>0</v>
      </c>
      <c r="C100" s="150">
        <v>0</v>
      </c>
      <c r="E100" s="150">
        <v>1</v>
      </c>
      <c r="G100" s="150" t="s">
        <v>131</v>
      </c>
      <c r="H100" s="171"/>
      <c r="I100" s="172"/>
      <c r="J100" s="173"/>
      <c r="K100" s="180" t="s">
        <v>564</v>
      </c>
      <c r="L100" s="184" t="str">
        <f t="shared" si="2"/>
        <v>-</v>
      </c>
      <c r="M100" s="186" t="str">
        <f t="shared" si="3"/>
        <v>-</v>
      </c>
    </row>
    <row r="101" spans="1:13" x14ac:dyDescent="0.2">
      <c r="A101" s="140" t="s">
        <v>320</v>
      </c>
      <c r="B101" s="150">
        <v>0</v>
      </c>
      <c r="C101" s="150">
        <v>0</v>
      </c>
      <c r="D101" s="150" t="s">
        <v>339</v>
      </c>
      <c r="G101" s="150" t="s">
        <v>132</v>
      </c>
      <c r="H101" s="171"/>
      <c r="I101" s="172"/>
      <c r="J101" s="173"/>
      <c r="K101" s="180">
        <v>1242.5410000000002</v>
      </c>
      <c r="L101" s="184" t="str">
        <f t="shared" si="2"/>
        <v>-</v>
      </c>
      <c r="M101" s="186" t="str">
        <f t="shared" si="3"/>
        <v>-</v>
      </c>
    </row>
    <row r="102" spans="1:13" x14ac:dyDescent="0.2">
      <c r="A102" s="140" t="s">
        <v>320</v>
      </c>
      <c r="B102" s="150">
        <v>0</v>
      </c>
      <c r="C102" s="150">
        <v>0</v>
      </c>
      <c r="D102" s="150" t="s">
        <v>335</v>
      </c>
      <c r="E102" s="150">
        <v>1</v>
      </c>
      <c r="G102" s="150" t="s">
        <v>136</v>
      </c>
      <c r="H102" s="171"/>
      <c r="I102" s="172"/>
      <c r="J102" s="173"/>
      <c r="K102" s="180">
        <v>16929.455999999998</v>
      </c>
      <c r="L102" s="184" t="str">
        <f t="shared" si="2"/>
        <v>-</v>
      </c>
      <c r="M102" s="186" t="str">
        <f t="shared" si="3"/>
        <v>-</v>
      </c>
    </row>
    <row r="103" spans="1:13" x14ac:dyDescent="0.2">
      <c r="A103" s="140" t="s">
        <v>320</v>
      </c>
      <c r="B103" s="150">
        <v>0</v>
      </c>
      <c r="C103" s="150">
        <v>0</v>
      </c>
      <c r="D103" s="150" t="s">
        <v>339</v>
      </c>
      <c r="G103" s="150" t="s">
        <v>142</v>
      </c>
      <c r="H103" s="171"/>
      <c r="I103" s="172"/>
      <c r="J103" s="173"/>
      <c r="K103" s="180">
        <v>8219.9789999999994</v>
      </c>
      <c r="L103" s="184" t="str">
        <f t="shared" si="2"/>
        <v>-</v>
      </c>
      <c r="M103" s="186" t="str">
        <f t="shared" si="3"/>
        <v>-</v>
      </c>
    </row>
    <row r="104" spans="1:13" x14ac:dyDescent="0.2">
      <c r="A104" s="140" t="s">
        <v>320</v>
      </c>
      <c r="B104" s="150">
        <v>0</v>
      </c>
      <c r="C104" s="150">
        <v>0</v>
      </c>
      <c r="D104" s="150" t="s">
        <v>339</v>
      </c>
      <c r="G104" s="150" t="s">
        <v>143</v>
      </c>
      <c r="H104" s="171"/>
      <c r="I104" s="172"/>
      <c r="J104" s="173"/>
      <c r="K104" s="180">
        <v>16930.455999999998</v>
      </c>
      <c r="L104" s="184" t="str">
        <f t="shared" si="2"/>
        <v>-</v>
      </c>
      <c r="M104" s="186" t="str">
        <f t="shared" si="3"/>
        <v>-</v>
      </c>
    </row>
    <row r="105" spans="1:13" x14ac:dyDescent="0.2">
      <c r="A105" s="140" t="s">
        <v>320</v>
      </c>
      <c r="B105" s="150">
        <v>0</v>
      </c>
      <c r="C105" s="150">
        <v>0</v>
      </c>
      <c r="D105" s="150" t="s">
        <v>322</v>
      </c>
      <c r="G105" s="150" t="s">
        <v>154</v>
      </c>
      <c r="H105" s="171"/>
      <c r="I105" s="172"/>
      <c r="J105" s="173"/>
      <c r="K105" s="180" t="s">
        <v>564</v>
      </c>
      <c r="L105" s="184" t="str">
        <f t="shared" si="2"/>
        <v>-</v>
      </c>
      <c r="M105" s="186" t="str">
        <f t="shared" si="3"/>
        <v>-</v>
      </c>
    </row>
    <row r="106" spans="1:13" x14ac:dyDescent="0.2">
      <c r="A106" s="140" t="s">
        <v>320</v>
      </c>
      <c r="B106" s="150">
        <v>0</v>
      </c>
      <c r="C106" s="150">
        <v>0</v>
      </c>
      <c r="D106" s="150" t="s">
        <v>339</v>
      </c>
      <c r="G106" s="150" t="s">
        <v>162</v>
      </c>
      <c r="H106" s="171"/>
      <c r="I106" s="172"/>
      <c r="J106" s="173"/>
      <c r="K106" s="180">
        <v>1184.9899999999998</v>
      </c>
      <c r="L106" s="184" t="str">
        <f t="shared" si="2"/>
        <v>-</v>
      </c>
      <c r="M106" s="186" t="str">
        <f t="shared" si="3"/>
        <v>-</v>
      </c>
    </row>
    <row r="107" spans="1:13" x14ac:dyDescent="0.2">
      <c r="A107" s="140" t="s">
        <v>320</v>
      </c>
      <c r="B107" s="150">
        <v>0</v>
      </c>
      <c r="C107" s="150">
        <v>0</v>
      </c>
      <c r="D107" s="150" t="s">
        <v>339</v>
      </c>
      <c r="G107" s="150" t="s">
        <v>163</v>
      </c>
      <c r="H107" s="171"/>
      <c r="I107" s="172"/>
      <c r="J107" s="173"/>
      <c r="K107" s="180">
        <v>391.72399999999999</v>
      </c>
      <c r="L107" s="184" t="str">
        <f t="shared" si="2"/>
        <v>-</v>
      </c>
      <c r="M107" s="186" t="str">
        <f t="shared" si="3"/>
        <v>-</v>
      </c>
    </row>
    <row r="108" spans="1:13" x14ac:dyDescent="0.2">
      <c r="A108" s="140" t="s">
        <v>320</v>
      </c>
      <c r="B108" s="150">
        <v>0</v>
      </c>
      <c r="C108" s="150">
        <v>0</v>
      </c>
      <c r="D108" s="150" t="s">
        <v>339</v>
      </c>
      <c r="G108" s="150" t="s">
        <v>167</v>
      </c>
      <c r="H108" s="171"/>
      <c r="I108" s="172"/>
      <c r="J108" s="173"/>
      <c r="K108" s="180">
        <v>9097.6080000000002</v>
      </c>
      <c r="L108" s="184" t="str">
        <f t="shared" si="2"/>
        <v>-</v>
      </c>
      <c r="M108" s="186" t="str">
        <f t="shared" si="3"/>
        <v>-</v>
      </c>
    </row>
    <row r="109" spans="1:13" x14ac:dyDescent="0.2">
      <c r="A109" s="140" t="s">
        <v>320</v>
      </c>
      <c r="B109" s="150">
        <v>0</v>
      </c>
      <c r="C109" s="150">
        <v>0</v>
      </c>
      <c r="D109" s="150" t="s">
        <v>339</v>
      </c>
      <c r="G109" s="150" t="s">
        <v>171</v>
      </c>
      <c r="H109" s="171"/>
      <c r="I109" s="172"/>
      <c r="J109" s="173"/>
      <c r="K109" s="180">
        <v>2193.319</v>
      </c>
      <c r="L109" s="184" t="str">
        <f t="shared" si="2"/>
        <v>-</v>
      </c>
      <c r="M109" s="186" t="str">
        <f t="shared" si="3"/>
        <v>-</v>
      </c>
    </row>
    <row r="110" spans="1:13" x14ac:dyDescent="0.2">
      <c r="A110" s="140" t="s">
        <v>320</v>
      </c>
      <c r="B110" s="150">
        <v>0</v>
      </c>
      <c r="C110" s="150">
        <v>0</v>
      </c>
      <c r="D110" s="150" t="s">
        <v>339</v>
      </c>
      <c r="G110" s="150" t="s">
        <v>172</v>
      </c>
      <c r="H110" s="171"/>
      <c r="I110" s="172"/>
      <c r="J110" s="173"/>
      <c r="K110" s="180">
        <v>1636.1779999999999</v>
      </c>
      <c r="L110" s="184" t="str">
        <f t="shared" si="2"/>
        <v>-</v>
      </c>
      <c r="M110" s="186" t="str">
        <f t="shared" si="3"/>
        <v>-</v>
      </c>
    </row>
    <row r="111" spans="1:13" x14ac:dyDescent="0.2">
      <c r="A111" s="140" t="s">
        <v>320</v>
      </c>
      <c r="B111" s="150">
        <v>0</v>
      </c>
      <c r="C111" s="150">
        <v>0</v>
      </c>
      <c r="D111" s="150" t="s">
        <v>339</v>
      </c>
      <c r="G111" s="150" t="s">
        <v>188</v>
      </c>
      <c r="H111" s="171"/>
      <c r="I111" s="172"/>
      <c r="J111" s="173"/>
      <c r="K111" s="180">
        <v>14755.332999999999</v>
      </c>
      <c r="L111" s="184" t="str">
        <f t="shared" si="2"/>
        <v>-</v>
      </c>
      <c r="M111" s="186" t="str">
        <f t="shared" si="3"/>
        <v>-</v>
      </c>
    </row>
    <row r="112" spans="1:13" x14ac:dyDescent="0.2">
      <c r="A112" s="140" t="s">
        <v>320</v>
      </c>
      <c r="B112" s="150">
        <v>0</v>
      </c>
      <c r="C112" s="150">
        <v>0</v>
      </c>
      <c r="D112" s="150" t="s">
        <v>339</v>
      </c>
      <c r="G112" s="150" t="s">
        <v>190</v>
      </c>
      <c r="H112" s="171"/>
      <c r="I112" s="172"/>
      <c r="J112" s="173"/>
      <c r="K112" s="180">
        <v>16937.455999999998</v>
      </c>
      <c r="L112" s="184" t="str">
        <f t="shared" si="2"/>
        <v>-</v>
      </c>
      <c r="M112" s="186" t="str">
        <f t="shared" si="3"/>
        <v>-</v>
      </c>
    </row>
    <row r="113" spans="1:13" x14ac:dyDescent="0.2">
      <c r="A113" s="140" t="s">
        <v>326</v>
      </c>
      <c r="B113" s="150">
        <v>0</v>
      </c>
      <c r="C113" s="150">
        <v>0</v>
      </c>
      <c r="D113" s="150" t="s">
        <v>322</v>
      </c>
      <c r="E113" s="150">
        <v>1</v>
      </c>
      <c r="G113" s="150" t="s">
        <v>10</v>
      </c>
      <c r="H113" s="171"/>
      <c r="I113" s="172"/>
      <c r="J113" s="173"/>
      <c r="K113" s="180">
        <v>30.665999999999997</v>
      </c>
      <c r="L113" s="184" t="str">
        <f t="shared" si="2"/>
        <v>-</v>
      </c>
      <c r="M113" s="186" t="str">
        <f t="shared" si="3"/>
        <v>-</v>
      </c>
    </row>
    <row r="114" spans="1:13" x14ac:dyDescent="0.2">
      <c r="A114" s="140" t="s">
        <v>326</v>
      </c>
      <c r="B114" s="150">
        <v>0</v>
      </c>
      <c r="C114" s="150">
        <v>0</v>
      </c>
      <c r="D114" s="150" t="s">
        <v>315</v>
      </c>
      <c r="E114" s="150">
        <v>1</v>
      </c>
      <c r="G114" s="150" t="s">
        <v>11</v>
      </c>
      <c r="H114" s="171"/>
      <c r="I114" s="172"/>
      <c r="J114" s="173"/>
      <c r="K114" s="180">
        <v>16911.456000000002</v>
      </c>
      <c r="L114" s="184" t="str">
        <f t="shared" si="2"/>
        <v>-</v>
      </c>
      <c r="M114" s="186" t="str">
        <f t="shared" si="3"/>
        <v>-</v>
      </c>
    </row>
    <row r="115" spans="1:13" x14ac:dyDescent="0.2">
      <c r="A115" s="140" t="s">
        <v>326</v>
      </c>
      <c r="B115" s="150">
        <v>0</v>
      </c>
      <c r="C115" s="150">
        <v>0</v>
      </c>
      <c r="D115" s="150" t="s">
        <v>322</v>
      </c>
      <c r="E115" s="150">
        <v>1</v>
      </c>
      <c r="G115" s="150" t="s">
        <v>16</v>
      </c>
      <c r="H115" s="171"/>
      <c r="I115" s="172"/>
      <c r="J115" s="173"/>
      <c r="K115" s="180">
        <v>113.617</v>
      </c>
      <c r="L115" s="184" t="str">
        <f t="shared" si="2"/>
        <v>-</v>
      </c>
      <c r="M115" s="186" t="str">
        <f t="shared" si="3"/>
        <v>-</v>
      </c>
    </row>
    <row r="116" spans="1:13" x14ac:dyDescent="0.2">
      <c r="A116" s="140" t="s">
        <v>326</v>
      </c>
      <c r="B116" s="150">
        <v>0</v>
      </c>
      <c r="C116" s="150">
        <v>0</v>
      </c>
      <c r="D116" s="150" t="s">
        <v>322</v>
      </c>
      <c r="E116" s="150">
        <v>1</v>
      </c>
      <c r="G116" s="150" t="s">
        <v>19</v>
      </c>
      <c r="H116" s="171"/>
      <c r="I116" s="172"/>
      <c r="J116" s="173"/>
      <c r="K116" s="180">
        <v>74.417999999999992</v>
      </c>
      <c r="L116" s="184" t="str">
        <f t="shared" si="2"/>
        <v>-</v>
      </c>
      <c r="M116" s="186" t="str">
        <f t="shared" si="3"/>
        <v>-</v>
      </c>
    </row>
    <row r="117" spans="1:13" x14ac:dyDescent="0.2">
      <c r="A117" s="140" t="s">
        <v>326</v>
      </c>
      <c r="B117" s="150">
        <v>0</v>
      </c>
      <c r="C117" s="150">
        <v>0</v>
      </c>
      <c r="D117" s="150" t="s">
        <v>315</v>
      </c>
      <c r="E117" s="150">
        <v>1</v>
      </c>
      <c r="G117" s="150" t="s">
        <v>22</v>
      </c>
      <c r="H117" s="171"/>
      <c r="I117" s="172"/>
      <c r="J117" s="173"/>
      <c r="K117" s="180">
        <v>142.012</v>
      </c>
      <c r="L117" s="184" t="str">
        <f t="shared" si="2"/>
        <v>-</v>
      </c>
      <c r="M117" s="186" t="str">
        <f t="shared" si="3"/>
        <v>-</v>
      </c>
    </row>
    <row r="118" spans="1:13" x14ac:dyDescent="0.2">
      <c r="A118" s="140" t="s">
        <v>326</v>
      </c>
      <c r="B118" s="150">
        <v>0</v>
      </c>
      <c r="C118" s="150">
        <v>0</v>
      </c>
      <c r="D118" s="150" t="s">
        <v>335</v>
      </c>
      <c r="E118" s="150">
        <v>1</v>
      </c>
      <c r="G118" s="150" t="s">
        <v>25</v>
      </c>
      <c r="H118" s="171"/>
      <c r="I118" s="172"/>
      <c r="J118" s="173"/>
      <c r="K118" s="180">
        <v>16913.455999999998</v>
      </c>
      <c r="L118" s="184" t="str">
        <f t="shared" si="2"/>
        <v>-</v>
      </c>
      <c r="M118" s="186" t="str">
        <f t="shared" si="3"/>
        <v>-</v>
      </c>
    </row>
    <row r="119" spans="1:13" x14ac:dyDescent="0.2">
      <c r="A119" s="140" t="s">
        <v>326</v>
      </c>
      <c r="B119" s="150">
        <v>1</v>
      </c>
      <c r="C119" s="150">
        <v>0</v>
      </c>
      <c r="D119" s="150" t="s">
        <v>315</v>
      </c>
      <c r="E119" s="150">
        <v>1</v>
      </c>
      <c r="G119" s="150" t="s">
        <v>28</v>
      </c>
      <c r="H119" s="171"/>
      <c r="I119" s="172"/>
      <c r="J119" s="173"/>
      <c r="K119" s="180">
        <v>66266.842000000004</v>
      </c>
      <c r="L119" s="184" t="str">
        <f t="shared" si="2"/>
        <v>-</v>
      </c>
      <c r="M119" s="186" t="str">
        <f t="shared" si="3"/>
        <v>-</v>
      </c>
    </row>
    <row r="120" spans="1:13" x14ac:dyDescent="0.2">
      <c r="A120" s="140" t="s">
        <v>326</v>
      </c>
      <c r="B120" s="150">
        <v>0</v>
      </c>
      <c r="C120" s="150">
        <v>0</v>
      </c>
      <c r="D120" s="150" t="s">
        <v>339</v>
      </c>
      <c r="E120" s="150">
        <v>1</v>
      </c>
      <c r="G120" s="150" t="s">
        <v>38</v>
      </c>
      <c r="H120" s="171"/>
      <c r="I120" s="172"/>
      <c r="J120" s="173"/>
      <c r="K120" s="180">
        <v>16915.455999999998</v>
      </c>
      <c r="L120" s="184" t="str">
        <f t="shared" si="2"/>
        <v>-</v>
      </c>
      <c r="M120" s="186" t="str">
        <f t="shared" si="3"/>
        <v>-</v>
      </c>
    </row>
    <row r="121" spans="1:13" x14ac:dyDescent="0.2">
      <c r="A121" s="140" t="s">
        <v>326</v>
      </c>
      <c r="B121" s="150">
        <v>0</v>
      </c>
      <c r="C121" s="150">
        <v>0</v>
      </c>
      <c r="D121" s="150" t="s">
        <v>315</v>
      </c>
      <c r="E121" s="150">
        <v>1</v>
      </c>
      <c r="G121" s="150" t="s">
        <v>40</v>
      </c>
      <c r="H121" s="171"/>
      <c r="I121" s="172"/>
      <c r="J121" s="173"/>
      <c r="K121" s="180">
        <v>17733.847999999998</v>
      </c>
      <c r="L121" s="184" t="str">
        <f t="shared" si="2"/>
        <v>-</v>
      </c>
      <c r="M121" s="186" t="str">
        <f t="shared" si="3"/>
        <v>-</v>
      </c>
    </row>
    <row r="122" spans="1:13" x14ac:dyDescent="0.2">
      <c r="A122" s="140" t="s">
        <v>326</v>
      </c>
      <c r="B122" s="150">
        <v>0</v>
      </c>
      <c r="C122" s="150">
        <v>0</v>
      </c>
      <c r="D122" s="150" t="s">
        <v>315</v>
      </c>
      <c r="E122" s="150">
        <v>1</v>
      </c>
      <c r="G122" s="150" t="s">
        <v>44</v>
      </c>
      <c r="H122" s="171"/>
      <c r="I122" s="172"/>
      <c r="J122" s="173"/>
      <c r="K122" s="180">
        <v>1593.624</v>
      </c>
      <c r="L122" s="184" t="str">
        <f t="shared" si="2"/>
        <v>-</v>
      </c>
      <c r="M122" s="186" t="str">
        <f t="shared" si="3"/>
        <v>-</v>
      </c>
    </row>
    <row r="123" spans="1:13" x14ac:dyDescent="0.2">
      <c r="A123" s="140" t="s">
        <v>326</v>
      </c>
      <c r="B123" s="150">
        <v>0</v>
      </c>
      <c r="C123" s="150">
        <v>0</v>
      </c>
      <c r="D123" s="150" t="s">
        <v>315</v>
      </c>
      <c r="E123" s="150">
        <v>1</v>
      </c>
      <c r="G123" s="150" t="s">
        <v>47</v>
      </c>
      <c r="H123" s="171"/>
      <c r="I123" s="172"/>
      <c r="J123" s="173"/>
      <c r="K123" s="180">
        <v>2726.7959999999998</v>
      </c>
      <c r="L123" s="184" t="str">
        <f t="shared" si="2"/>
        <v>-</v>
      </c>
      <c r="M123" s="186" t="str">
        <f t="shared" si="3"/>
        <v>-</v>
      </c>
    </row>
    <row r="124" spans="1:13" x14ac:dyDescent="0.2">
      <c r="A124" s="140" t="s">
        <v>326</v>
      </c>
      <c r="B124" s="150">
        <v>0</v>
      </c>
      <c r="C124" s="150">
        <v>0</v>
      </c>
      <c r="D124" s="150" t="s">
        <v>315</v>
      </c>
      <c r="E124" s="150">
        <v>1</v>
      </c>
      <c r="G124" s="150" t="s">
        <v>54</v>
      </c>
      <c r="H124" s="171"/>
      <c r="I124" s="172"/>
      <c r="J124" s="173"/>
      <c r="K124" s="180" t="s">
        <v>564</v>
      </c>
      <c r="L124" s="184" t="str">
        <f t="shared" si="2"/>
        <v>-</v>
      </c>
      <c r="M124" s="186" t="str">
        <f t="shared" si="3"/>
        <v>-</v>
      </c>
    </row>
    <row r="125" spans="1:13" x14ac:dyDescent="0.2">
      <c r="A125" s="140" t="s">
        <v>326</v>
      </c>
      <c r="B125" s="150">
        <v>0</v>
      </c>
      <c r="C125" s="150">
        <v>0</v>
      </c>
      <c r="D125" s="150" t="s">
        <v>315</v>
      </c>
      <c r="E125" s="150">
        <v>1</v>
      </c>
      <c r="G125" s="150" t="s">
        <v>55</v>
      </c>
      <c r="H125" s="171"/>
      <c r="I125" s="172"/>
      <c r="J125" s="173"/>
      <c r="K125" s="180">
        <v>4108.6710000000003</v>
      </c>
      <c r="L125" s="184" t="str">
        <f t="shared" si="2"/>
        <v>-</v>
      </c>
      <c r="M125" s="186" t="str">
        <f t="shared" si="3"/>
        <v>-</v>
      </c>
    </row>
    <row r="126" spans="1:13" x14ac:dyDescent="0.2">
      <c r="A126" s="140" t="s">
        <v>326</v>
      </c>
      <c r="B126" s="150">
        <v>0</v>
      </c>
      <c r="C126" s="150">
        <v>0</v>
      </c>
      <c r="D126" s="150" t="s">
        <v>315</v>
      </c>
      <c r="E126" s="150">
        <v>1</v>
      </c>
      <c r="G126" s="150" t="s">
        <v>56</v>
      </c>
      <c r="H126" s="171"/>
      <c r="I126" s="172"/>
      <c r="J126" s="173"/>
      <c r="K126" s="180">
        <v>6071.192</v>
      </c>
      <c r="L126" s="184" t="str">
        <f t="shared" si="2"/>
        <v>-</v>
      </c>
      <c r="M126" s="186" t="str">
        <f t="shared" si="3"/>
        <v>-</v>
      </c>
    </row>
    <row r="127" spans="1:13" x14ac:dyDescent="0.2">
      <c r="A127" s="140" t="s">
        <v>326</v>
      </c>
      <c r="B127" s="150">
        <v>0</v>
      </c>
      <c r="C127" s="150">
        <v>0</v>
      </c>
      <c r="D127" s="150" t="s">
        <v>335</v>
      </c>
      <c r="E127" s="150">
        <v>1</v>
      </c>
      <c r="G127" s="150" t="s">
        <v>58</v>
      </c>
      <c r="H127" s="171"/>
      <c r="I127" s="172"/>
      <c r="J127" s="173"/>
      <c r="K127" s="180">
        <v>2721.7919999999999</v>
      </c>
      <c r="L127" s="184" t="str">
        <f t="shared" si="2"/>
        <v>-</v>
      </c>
      <c r="M127" s="186" t="str">
        <f t="shared" si="3"/>
        <v>-</v>
      </c>
    </row>
    <row r="128" spans="1:13" x14ac:dyDescent="0.2">
      <c r="A128" s="140" t="s">
        <v>326</v>
      </c>
      <c r="B128" s="150">
        <v>0</v>
      </c>
      <c r="C128" s="150">
        <v>0</v>
      </c>
      <c r="D128" s="150" t="s">
        <v>315</v>
      </c>
      <c r="E128" s="150">
        <v>1</v>
      </c>
      <c r="G128" s="150" t="s">
        <v>72</v>
      </c>
      <c r="H128" s="171"/>
      <c r="I128" s="172"/>
      <c r="J128" s="173"/>
      <c r="K128" s="180">
        <v>39.901000000000003</v>
      </c>
      <c r="L128" s="184" t="str">
        <f t="shared" si="2"/>
        <v>-</v>
      </c>
      <c r="M128" s="186" t="str">
        <f t="shared" si="3"/>
        <v>-</v>
      </c>
    </row>
    <row r="129" spans="1:14" x14ac:dyDescent="0.2">
      <c r="A129" s="140" t="s">
        <v>326</v>
      </c>
      <c r="B129" s="150">
        <v>0</v>
      </c>
      <c r="C129" s="150">
        <v>0</v>
      </c>
      <c r="D129" s="150" t="s">
        <v>335</v>
      </c>
      <c r="E129" s="150">
        <v>1</v>
      </c>
      <c r="G129" s="150" t="s">
        <v>73</v>
      </c>
      <c r="H129" s="171"/>
      <c r="I129" s="172"/>
      <c r="J129" s="173"/>
      <c r="K129" s="180">
        <v>16920.455999999998</v>
      </c>
      <c r="L129" s="184" t="str">
        <f t="shared" si="2"/>
        <v>-</v>
      </c>
      <c r="M129" s="186" t="str">
        <f t="shared" si="3"/>
        <v>-</v>
      </c>
    </row>
    <row r="130" spans="1:14" x14ac:dyDescent="0.2">
      <c r="A130" s="140" t="s">
        <v>326</v>
      </c>
      <c r="B130" s="150">
        <v>0</v>
      </c>
      <c r="C130" s="150">
        <v>0</v>
      </c>
      <c r="D130" s="150" t="s">
        <v>335</v>
      </c>
      <c r="E130" s="150">
        <v>1</v>
      </c>
      <c r="G130" s="150" t="s">
        <v>76</v>
      </c>
      <c r="H130" s="176">
        <v>2006</v>
      </c>
      <c r="I130" s="149">
        <v>2006</v>
      </c>
      <c r="J130" s="177"/>
      <c r="K130" s="180">
        <v>367.45799999999997</v>
      </c>
      <c r="L130" s="184" t="str">
        <f t="shared" si="2"/>
        <v>-</v>
      </c>
      <c r="M130" s="186" t="str">
        <f t="shared" si="3"/>
        <v>-</v>
      </c>
      <c r="N130" s="188" t="s">
        <v>567</v>
      </c>
    </row>
    <row r="131" spans="1:14" x14ac:dyDescent="0.2">
      <c r="A131" s="140" t="s">
        <v>326</v>
      </c>
      <c r="B131" s="150">
        <v>1</v>
      </c>
      <c r="C131" s="150">
        <v>0</v>
      </c>
      <c r="D131" s="150" t="s">
        <v>310</v>
      </c>
      <c r="E131" s="150">
        <v>1</v>
      </c>
      <c r="F131" s="150">
        <v>2</v>
      </c>
      <c r="G131" s="150" t="s">
        <v>77</v>
      </c>
      <c r="H131" s="176">
        <v>2006</v>
      </c>
      <c r="I131" s="149" t="s">
        <v>292</v>
      </c>
      <c r="J131" s="177"/>
      <c r="K131" s="180">
        <v>4651.8530000000001</v>
      </c>
      <c r="L131" s="184" t="str">
        <f t="shared" ref="L131:L194" si="4">IF(ISBLANK(J131), "-", (K131))</f>
        <v>-</v>
      </c>
      <c r="M131" s="186" t="str">
        <f t="shared" ref="M131:M194" si="5">IF(ISBLANK(J131), "-", ((J131/100)*K131))</f>
        <v>-</v>
      </c>
      <c r="N131" s="188" t="s">
        <v>567</v>
      </c>
    </row>
    <row r="132" spans="1:14" x14ac:dyDescent="0.2">
      <c r="A132" s="140" t="s">
        <v>326</v>
      </c>
      <c r="B132" s="150">
        <v>0</v>
      </c>
      <c r="C132" s="150">
        <v>0</v>
      </c>
      <c r="D132" s="150" t="s">
        <v>335</v>
      </c>
      <c r="E132" s="150">
        <v>1</v>
      </c>
      <c r="G132" s="150" t="s">
        <v>79</v>
      </c>
      <c r="H132" s="171"/>
      <c r="I132" s="172"/>
      <c r="J132" s="173"/>
      <c r="K132" s="180">
        <v>3666.8209999999999</v>
      </c>
      <c r="L132" s="184" t="str">
        <f t="shared" si="4"/>
        <v>-</v>
      </c>
      <c r="M132" s="186" t="str">
        <f t="shared" si="5"/>
        <v>-</v>
      </c>
    </row>
    <row r="133" spans="1:14" x14ac:dyDescent="0.2">
      <c r="A133" s="140" t="s">
        <v>326</v>
      </c>
      <c r="B133" s="150">
        <v>0</v>
      </c>
      <c r="C133" s="150">
        <v>0</v>
      </c>
      <c r="D133" s="150" t="s">
        <v>315</v>
      </c>
      <c r="E133" s="150">
        <v>1</v>
      </c>
      <c r="G133" s="150" t="s">
        <v>89</v>
      </c>
      <c r="H133" s="176">
        <v>2005</v>
      </c>
      <c r="I133" s="149">
        <v>2005</v>
      </c>
      <c r="J133" s="177"/>
      <c r="K133" s="180">
        <v>1062.5909999999999</v>
      </c>
      <c r="L133" s="184" t="str">
        <f t="shared" si="4"/>
        <v>-</v>
      </c>
      <c r="M133" s="186" t="str">
        <f t="shared" si="5"/>
        <v>-</v>
      </c>
      <c r="N133" s="188" t="s">
        <v>567</v>
      </c>
    </row>
    <row r="134" spans="1:14" x14ac:dyDescent="0.2">
      <c r="A134" s="140" t="s">
        <v>326</v>
      </c>
      <c r="B134" s="150">
        <v>0</v>
      </c>
      <c r="C134" s="150">
        <v>0</v>
      </c>
      <c r="D134" s="150" t="s">
        <v>315</v>
      </c>
      <c r="E134" s="150">
        <v>1</v>
      </c>
      <c r="G134" s="150" t="s">
        <v>115</v>
      </c>
      <c r="H134" s="171"/>
      <c r="I134" s="172"/>
      <c r="J134" s="173"/>
      <c r="K134" s="180">
        <v>16926.455999999998</v>
      </c>
      <c r="L134" s="184" t="str">
        <f t="shared" si="4"/>
        <v>-</v>
      </c>
      <c r="M134" s="186" t="str">
        <f t="shared" si="5"/>
        <v>-</v>
      </c>
    </row>
    <row r="135" spans="1:14" x14ac:dyDescent="0.2">
      <c r="A135" s="140" t="s">
        <v>326</v>
      </c>
      <c r="B135" s="150">
        <v>0</v>
      </c>
      <c r="C135" s="150">
        <v>0</v>
      </c>
      <c r="D135" s="150" t="s">
        <v>335</v>
      </c>
      <c r="E135" s="150">
        <v>1</v>
      </c>
      <c r="G135" s="150" t="s">
        <v>128</v>
      </c>
      <c r="H135" s="171"/>
      <c r="I135" s="172"/>
      <c r="J135" s="173"/>
      <c r="K135" s="180">
        <v>2673.8840000000005</v>
      </c>
      <c r="L135" s="184" t="str">
        <f t="shared" si="4"/>
        <v>-</v>
      </c>
      <c r="M135" s="186" t="str">
        <f t="shared" si="5"/>
        <v>-</v>
      </c>
    </row>
    <row r="136" spans="1:14" x14ac:dyDescent="0.2">
      <c r="A136" s="140" t="s">
        <v>326</v>
      </c>
      <c r="B136" s="150">
        <v>0</v>
      </c>
      <c r="C136" s="150">
        <v>0</v>
      </c>
      <c r="D136" s="150" t="s">
        <v>315</v>
      </c>
      <c r="E136" s="150">
        <v>1</v>
      </c>
      <c r="G136" s="150" t="s">
        <v>137</v>
      </c>
      <c r="H136" s="171"/>
      <c r="I136" s="172"/>
      <c r="J136" s="173"/>
      <c r="K136" s="180">
        <v>1403.5980000000002</v>
      </c>
      <c r="L136" s="184" t="str">
        <f t="shared" si="4"/>
        <v>-</v>
      </c>
      <c r="M136" s="186" t="str">
        <f t="shared" si="5"/>
        <v>-</v>
      </c>
    </row>
    <row r="137" spans="1:14" x14ac:dyDescent="0.2">
      <c r="A137" s="140" t="s">
        <v>326</v>
      </c>
      <c r="B137" s="150">
        <v>0</v>
      </c>
      <c r="C137" s="150">
        <v>0</v>
      </c>
      <c r="D137" s="150" t="s">
        <v>335</v>
      </c>
      <c r="E137" s="150">
        <v>1</v>
      </c>
      <c r="G137" s="150" t="s">
        <v>139</v>
      </c>
      <c r="H137" s="171"/>
      <c r="I137" s="172"/>
      <c r="J137" s="173"/>
      <c r="K137" s="180">
        <v>2841.54</v>
      </c>
      <c r="L137" s="184" t="str">
        <f t="shared" si="4"/>
        <v>-</v>
      </c>
      <c r="M137" s="186" t="str">
        <f t="shared" si="5"/>
        <v>-</v>
      </c>
    </row>
    <row r="138" spans="1:14" x14ac:dyDescent="0.2">
      <c r="A138" s="140" t="s">
        <v>326</v>
      </c>
      <c r="B138" s="150">
        <v>0</v>
      </c>
      <c r="C138" s="150">
        <v>0</v>
      </c>
      <c r="D138" s="150" t="s">
        <v>315</v>
      </c>
      <c r="E138" s="150">
        <v>1</v>
      </c>
      <c r="G138" s="150" t="s">
        <v>140</v>
      </c>
      <c r="H138" s="171"/>
      <c r="I138" s="172"/>
      <c r="J138" s="173"/>
      <c r="K138" s="180">
        <v>11659.535</v>
      </c>
      <c r="L138" s="184" t="str">
        <f t="shared" si="4"/>
        <v>-</v>
      </c>
      <c r="M138" s="186" t="str">
        <f t="shared" si="5"/>
        <v>-</v>
      </c>
    </row>
    <row r="139" spans="1:14" x14ac:dyDescent="0.2">
      <c r="A139" s="140" t="s">
        <v>326</v>
      </c>
      <c r="B139" s="150">
        <v>0</v>
      </c>
      <c r="C139" s="150">
        <v>0</v>
      </c>
      <c r="D139" s="150" t="s">
        <v>322</v>
      </c>
      <c r="E139" s="150">
        <v>1</v>
      </c>
      <c r="G139" s="150" t="s">
        <v>150</v>
      </c>
      <c r="H139" s="171"/>
      <c r="I139" s="172"/>
      <c r="J139" s="173"/>
      <c r="K139" s="180" t="s">
        <v>564</v>
      </c>
      <c r="L139" s="184" t="str">
        <f t="shared" si="4"/>
        <v>-</v>
      </c>
      <c r="M139" s="186" t="str">
        <f t="shared" si="5"/>
        <v>-</v>
      </c>
    </row>
    <row r="140" spans="1:14" x14ac:dyDescent="0.2">
      <c r="A140" s="140" t="s">
        <v>326</v>
      </c>
      <c r="B140" s="150">
        <v>0</v>
      </c>
      <c r="C140" s="150">
        <v>0</v>
      </c>
      <c r="D140" s="150" t="s">
        <v>315</v>
      </c>
      <c r="E140" s="150">
        <v>1</v>
      </c>
      <c r="G140" s="150" t="s">
        <v>151</v>
      </c>
      <c r="H140" s="171"/>
      <c r="I140" s="172"/>
      <c r="J140" s="173"/>
      <c r="K140" s="180">
        <v>61.725999999999999</v>
      </c>
      <c r="L140" s="184" t="str">
        <f t="shared" si="4"/>
        <v>-</v>
      </c>
      <c r="M140" s="186" t="str">
        <f t="shared" si="5"/>
        <v>-</v>
      </c>
    </row>
    <row r="141" spans="1:14" x14ac:dyDescent="0.2">
      <c r="A141" s="140" t="s">
        <v>326</v>
      </c>
      <c r="B141" s="150">
        <v>0</v>
      </c>
      <c r="C141" s="150">
        <v>0</v>
      </c>
      <c r="D141" s="150" t="s">
        <v>315</v>
      </c>
      <c r="E141" s="150">
        <v>1</v>
      </c>
      <c r="G141" s="150" t="s">
        <v>152</v>
      </c>
      <c r="H141" s="171"/>
      <c r="I141" s="172"/>
      <c r="J141" s="173"/>
      <c r="K141" s="180">
        <v>39.510999999999996</v>
      </c>
      <c r="L141" s="184" t="str">
        <f t="shared" si="4"/>
        <v>-</v>
      </c>
      <c r="M141" s="186" t="str">
        <f t="shared" si="5"/>
        <v>-</v>
      </c>
    </row>
    <row r="142" spans="1:14" x14ac:dyDescent="0.2">
      <c r="A142" s="140" t="s">
        <v>326</v>
      </c>
      <c r="B142" s="150">
        <v>0</v>
      </c>
      <c r="C142" s="150">
        <v>0</v>
      </c>
      <c r="D142" s="150" t="s">
        <v>315</v>
      </c>
      <c r="E142" s="150">
        <v>1</v>
      </c>
      <c r="G142" s="150" t="s">
        <v>169</v>
      </c>
      <c r="H142" s="171"/>
      <c r="I142" s="172"/>
      <c r="J142" s="173"/>
      <c r="K142" s="180">
        <v>16934.455999999998</v>
      </c>
      <c r="L142" s="184" t="str">
        <f t="shared" si="4"/>
        <v>-</v>
      </c>
      <c r="M142" s="186" t="str">
        <f t="shared" si="5"/>
        <v>-</v>
      </c>
    </row>
    <row r="143" spans="1:14" x14ac:dyDescent="0.2">
      <c r="A143" s="140" t="s">
        <v>326</v>
      </c>
      <c r="B143" s="150">
        <v>0</v>
      </c>
      <c r="C143" s="150">
        <v>0</v>
      </c>
      <c r="D143" s="150" t="s">
        <v>322</v>
      </c>
      <c r="E143" s="150">
        <v>1</v>
      </c>
      <c r="G143" s="150" t="s">
        <v>180</v>
      </c>
      <c r="H143" s="171"/>
      <c r="I143" s="172"/>
      <c r="J143" s="173"/>
      <c r="K143" s="180">
        <v>375.15600000000006</v>
      </c>
      <c r="L143" s="184" t="str">
        <f t="shared" si="4"/>
        <v>-</v>
      </c>
      <c r="M143" s="186" t="str">
        <f t="shared" si="5"/>
        <v>-</v>
      </c>
    </row>
    <row r="144" spans="1:14" x14ac:dyDescent="0.2">
      <c r="A144" s="140" t="s">
        <v>326</v>
      </c>
      <c r="B144" s="150">
        <v>0</v>
      </c>
      <c r="C144" s="150">
        <v>0</v>
      </c>
      <c r="D144" s="150" t="s">
        <v>322</v>
      </c>
      <c r="E144" s="150">
        <v>1</v>
      </c>
      <c r="G144" s="150" t="s">
        <v>191</v>
      </c>
      <c r="H144" s="171"/>
      <c r="I144" s="172"/>
      <c r="J144" s="173"/>
      <c r="K144" s="180">
        <v>1025.181</v>
      </c>
      <c r="L144" s="184" t="str">
        <f t="shared" si="4"/>
        <v>-</v>
      </c>
      <c r="M144" s="186" t="str">
        <f t="shared" si="5"/>
        <v>-</v>
      </c>
    </row>
    <row r="145" spans="1:13" x14ac:dyDescent="0.2">
      <c r="A145" s="140" t="s">
        <v>326</v>
      </c>
      <c r="B145" s="150">
        <v>0</v>
      </c>
      <c r="C145" s="150">
        <v>0</v>
      </c>
      <c r="D145" s="150" t="s">
        <v>315</v>
      </c>
      <c r="E145" s="150">
        <v>1</v>
      </c>
      <c r="G145" s="150" t="s">
        <v>194</v>
      </c>
      <c r="H145" s="171"/>
      <c r="I145" s="172"/>
      <c r="J145" s="173"/>
      <c r="K145" s="180">
        <v>11287.612999999999</v>
      </c>
      <c r="L145" s="184" t="str">
        <f t="shared" si="4"/>
        <v>-</v>
      </c>
      <c r="M145" s="186" t="str">
        <f t="shared" si="5"/>
        <v>-</v>
      </c>
    </row>
    <row r="146" spans="1:13" x14ac:dyDescent="0.2">
      <c r="A146" s="140" t="s">
        <v>201</v>
      </c>
      <c r="B146" s="150">
        <v>0</v>
      </c>
      <c r="C146" s="150">
        <v>0</v>
      </c>
      <c r="D146" s="150" t="s">
        <v>315</v>
      </c>
      <c r="E146" s="150">
        <v>1</v>
      </c>
      <c r="G146" s="150" t="s">
        <v>7</v>
      </c>
      <c r="H146" s="171"/>
      <c r="I146" s="172"/>
      <c r="J146" s="173"/>
      <c r="K146" s="180">
        <v>13733.166000000001</v>
      </c>
      <c r="L146" s="184" t="str">
        <f t="shared" si="4"/>
        <v>-</v>
      </c>
      <c r="M146" s="186" t="str">
        <f t="shared" si="5"/>
        <v>-</v>
      </c>
    </row>
    <row r="147" spans="1:13" x14ac:dyDescent="0.2">
      <c r="A147" s="140" t="s">
        <v>201</v>
      </c>
      <c r="B147" s="150">
        <v>0</v>
      </c>
      <c r="C147" s="150">
        <v>0</v>
      </c>
      <c r="D147" s="150" t="s">
        <v>322</v>
      </c>
      <c r="E147" s="150">
        <v>1</v>
      </c>
      <c r="G147" s="150" t="s">
        <v>17</v>
      </c>
      <c r="H147" s="171"/>
      <c r="I147" s="172"/>
      <c r="J147" s="173"/>
      <c r="K147" s="180">
        <v>316.512</v>
      </c>
      <c r="L147" s="184" t="str">
        <f t="shared" si="4"/>
        <v>-</v>
      </c>
      <c r="M147" s="186" t="str">
        <f t="shared" si="5"/>
        <v>-</v>
      </c>
    </row>
    <row r="148" spans="1:13" x14ac:dyDescent="0.2">
      <c r="A148" s="140" t="s">
        <v>201</v>
      </c>
      <c r="B148" s="150">
        <v>0</v>
      </c>
      <c r="C148" s="150">
        <v>0</v>
      </c>
      <c r="D148" s="150" t="s">
        <v>335</v>
      </c>
      <c r="E148" s="150">
        <v>1</v>
      </c>
      <c r="F148" s="150">
        <v>2</v>
      </c>
      <c r="G148" s="150" t="s">
        <v>53</v>
      </c>
      <c r="H148" s="171"/>
      <c r="I148" s="172"/>
      <c r="J148" s="173"/>
      <c r="K148" s="180">
        <v>380.423</v>
      </c>
      <c r="L148" s="184" t="str">
        <f t="shared" si="4"/>
        <v>-</v>
      </c>
      <c r="M148" s="186" t="str">
        <f t="shared" si="5"/>
        <v>-</v>
      </c>
    </row>
    <row r="149" spans="1:13" x14ac:dyDescent="0.2">
      <c r="A149" s="140" t="s">
        <v>201</v>
      </c>
      <c r="B149" s="150">
        <v>0</v>
      </c>
      <c r="C149" s="150">
        <v>0</v>
      </c>
      <c r="D149" s="150" t="s">
        <v>335</v>
      </c>
      <c r="E149" s="150">
        <v>1</v>
      </c>
      <c r="G149" s="150" t="s">
        <v>57</v>
      </c>
      <c r="H149" s="171"/>
      <c r="I149" s="172"/>
      <c r="J149" s="173"/>
      <c r="K149" s="180">
        <v>32121.471999999998</v>
      </c>
      <c r="L149" s="184" t="str">
        <f t="shared" si="4"/>
        <v>-</v>
      </c>
      <c r="M149" s="186" t="str">
        <f t="shared" si="5"/>
        <v>-</v>
      </c>
    </row>
    <row r="150" spans="1:13" x14ac:dyDescent="0.2">
      <c r="A150" s="140" t="s">
        <v>201</v>
      </c>
      <c r="B150" s="150">
        <v>0</v>
      </c>
      <c r="C150" s="150">
        <v>0</v>
      </c>
      <c r="D150" s="150" t="s">
        <v>310</v>
      </c>
      <c r="E150" s="150">
        <v>1</v>
      </c>
      <c r="F150" s="150">
        <v>2</v>
      </c>
      <c r="G150" s="150" t="s">
        <v>60</v>
      </c>
      <c r="H150" s="171"/>
      <c r="I150" s="172"/>
      <c r="J150" s="173"/>
      <c r="K150" s="180">
        <v>3084.6419999999994</v>
      </c>
      <c r="L150" s="184" t="str">
        <f t="shared" si="4"/>
        <v>-</v>
      </c>
      <c r="M150" s="186" t="str">
        <f t="shared" si="5"/>
        <v>-</v>
      </c>
    </row>
    <row r="151" spans="1:13" x14ac:dyDescent="0.2">
      <c r="A151" s="140" t="s">
        <v>201</v>
      </c>
      <c r="B151" s="150">
        <v>1</v>
      </c>
      <c r="C151" s="150">
        <v>0</v>
      </c>
      <c r="D151" s="150" t="s">
        <v>315</v>
      </c>
      <c r="E151" s="150">
        <v>1</v>
      </c>
      <c r="G151" s="150" t="s">
        <v>84</v>
      </c>
      <c r="H151" s="171"/>
      <c r="I151" s="172"/>
      <c r="J151" s="173"/>
      <c r="K151" s="180">
        <v>24801.386999999999</v>
      </c>
      <c r="L151" s="184" t="str">
        <f t="shared" si="4"/>
        <v>-</v>
      </c>
      <c r="M151" s="186" t="str">
        <f t="shared" si="5"/>
        <v>-</v>
      </c>
    </row>
    <row r="152" spans="1:13" x14ac:dyDescent="0.2">
      <c r="A152" s="140" t="s">
        <v>201</v>
      </c>
      <c r="B152" s="150">
        <v>0</v>
      </c>
      <c r="C152" s="150">
        <v>0</v>
      </c>
      <c r="D152" s="150" t="s">
        <v>315</v>
      </c>
      <c r="E152" s="150">
        <v>1</v>
      </c>
      <c r="G152" s="150" t="s">
        <v>85</v>
      </c>
      <c r="H152" s="171"/>
      <c r="I152" s="172"/>
      <c r="J152" s="173"/>
      <c r="K152" s="180">
        <v>16048.077000000001</v>
      </c>
      <c r="L152" s="184" t="str">
        <f t="shared" si="4"/>
        <v>-</v>
      </c>
      <c r="M152" s="186" t="str">
        <f t="shared" si="5"/>
        <v>-</v>
      </c>
    </row>
    <row r="153" spans="1:13" x14ac:dyDescent="0.2">
      <c r="A153" s="140" t="s">
        <v>201</v>
      </c>
      <c r="B153" s="150">
        <v>0</v>
      </c>
      <c r="C153" s="150">
        <v>0</v>
      </c>
      <c r="D153" s="150" t="s">
        <v>315</v>
      </c>
      <c r="E153" s="150">
        <v>1</v>
      </c>
      <c r="G153" s="150" t="s">
        <v>91</v>
      </c>
      <c r="H153" s="171"/>
      <c r="I153" s="172"/>
      <c r="J153" s="173"/>
      <c r="K153" s="180">
        <v>2923.2430000000004</v>
      </c>
      <c r="L153" s="184" t="str">
        <f t="shared" si="4"/>
        <v>-</v>
      </c>
      <c r="M153" s="186" t="str">
        <f t="shared" si="5"/>
        <v>-</v>
      </c>
    </row>
    <row r="154" spans="1:13" x14ac:dyDescent="0.2">
      <c r="A154" s="140" t="s">
        <v>201</v>
      </c>
      <c r="B154" s="150">
        <v>0</v>
      </c>
      <c r="C154" s="150">
        <v>0</v>
      </c>
      <c r="D154" s="150" t="s">
        <v>322</v>
      </c>
      <c r="E154" s="150">
        <v>1</v>
      </c>
      <c r="G154" s="150" t="s">
        <v>95</v>
      </c>
      <c r="H154" s="171"/>
      <c r="I154" s="172"/>
      <c r="J154" s="173"/>
      <c r="K154" s="180">
        <v>966.79499999999996</v>
      </c>
      <c r="L154" s="184" t="str">
        <f t="shared" si="4"/>
        <v>-</v>
      </c>
      <c r="M154" s="186" t="str">
        <f t="shared" si="5"/>
        <v>-</v>
      </c>
    </row>
    <row r="155" spans="1:13" x14ac:dyDescent="0.2">
      <c r="A155" s="140" t="s">
        <v>201</v>
      </c>
      <c r="B155" s="150">
        <v>0</v>
      </c>
      <c r="C155" s="150">
        <v>0</v>
      </c>
      <c r="D155" s="150" t="s">
        <v>315</v>
      </c>
      <c r="E155" s="150">
        <v>1</v>
      </c>
      <c r="G155" s="150" t="s">
        <v>99</v>
      </c>
      <c r="H155" s="171"/>
      <c r="I155" s="172"/>
      <c r="J155" s="173"/>
      <c r="K155" s="180">
        <v>1473.021</v>
      </c>
      <c r="L155" s="184" t="str">
        <f t="shared" si="4"/>
        <v>-</v>
      </c>
      <c r="M155" s="186" t="str">
        <f t="shared" si="5"/>
        <v>-</v>
      </c>
    </row>
    <row r="156" spans="1:13" x14ac:dyDescent="0.2">
      <c r="A156" s="140" t="s">
        <v>201</v>
      </c>
      <c r="B156" s="150">
        <v>0</v>
      </c>
      <c r="C156" s="150">
        <v>0</v>
      </c>
      <c r="D156" s="150" t="s">
        <v>315</v>
      </c>
      <c r="E156" s="150">
        <v>1</v>
      </c>
      <c r="G156" s="150" t="s">
        <v>102</v>
      </c>
      <c r="H156" s="171"/>
      <c r="I156" s="172"/>
      <c r="J156" s="173"/>
      <c r="K156" s="180">
        <v>2349.59</v>
      </c>
      <c r="L156" s="184" t="str">
        <f t="shared" si="4"/>
        <v>-</v>
      </c>
      <c r="M156" s="186" t="str">
        <f t="shared" si="5"/>
        <v>-</v>
      </c>
    </row>
    <row r="157" spans="1:13" x14ac:dyDescent="0.2">
      <c r="A157" s="140" t="s">
        <v>201</v>
      </c>
      <c r="B157" s="150">
        <v>0</v>
      </c>
      <c r="C157" s="150">
        <v>0</v>
      </c>
      <c r="D157" s="150" t="s">
        <v>335</v>
      </c>
      <c r="E157" s="150">
        <v>1</v>
      </c>
      <c r="G157" s="150" t="s">
        <v>120</v>
      </c>
      <c r="H157" s="171"/>
      <c r="I157" s="172"/>
      <c r="J157" s="173"/>
      <c r="K157" s="180">
        <v>12111.176000000001</v>
      </c>
      <c r="L157" s="184" t="str">
        <f t="shared" si="4"/>
        <v>-</v>
      </c>
      <c r="M157" s="186" t="str">
        <f t="shared" si="5"/>
        <v>-</v>
      </c>
    </row>
    <row r="158" spans="1:13" x14ac:dyDescent="0.2">
      <c r="A158" s="140" t="s">
        <v>201</v>
      </c>
      <c r="B158" s="150">
        <v>0</v>
      </c>
      <c r="C158" s="150">
        <v>0</v>
      </c>
      <c r="D158" s="150" t="s">
        <v>322</v>
      </c>
      <c r="E158" s="150">
        <v>1</v>
      </c>
      <c r="G158" s="150" t="s">
        <v>133</v>
      </c>
      <c r="H158" s="171"/>
      <c r="I158" s="172"/>
      <c r="J158" s="173"/>
      <c r="K158" s="180">
        <v>1045.5970000000002</v>
      </c>
      <c r="L158" s="184" t="str">
        <f t="shared" si="4"/>
        <v>-</v>
      </c>
      <c r="M158" s="186" t="str">
        <f t="shared" si="5"/>
        <v>-</v>
      </c>
    </row>
    <row r="159" spans="1:13" x14ac:dyDescent="0.2">
      <c r="A159" s="140" t="s">
        <v>201</v>
      </c>
      <c r="B159" s="150">
        <v>0</v>
      </c>
      <c r="C159" s="150">
        <v>0</v>
      </c>
      <c r="D159" s="150" t="s">
        <v>322</v>
      </c>
      <c r="E159" s="150">
        <v>1</v>
      </c>
      <c r="G159" s="150" t="s">
        <v>144</v>
      </c>
      <c r="H159" s="171"/>
      <c r="I159" s="172"/>
      <c r="J159" s="173"/>
      <c r="K159" s="180">
        <v>300.61899999999997</v>
      </c>
      <c r="L159" s="184" t="str">
        <f t="shared" si="4"/>
        <v>-</v>
      </c>
      <c r="M159" s="186" t="str">
        <f t="shared" si="5"/>
        <v>-</v>
      </c>
    </row>
    <row r="160" spans="1:13" x14ac:dyDescent="0.2">
      <c r="A160" s="140" t="s">
        <v>201</v>
      </c>
      <c r="B160" s="150">
        <v>0</v>
      </c>
      <c r="C160" s="150">
        <v>0</v>
      </c>
      <c r="D160" s="150" t="s">
        <v>322</v>
      </c>
      <c r="E160" s="150">
        <v>1</v>
      </c>
      <c r="G160" s="150" t="s">
        <v>156</v>
      </c>
      <c r="H160" s="171"/>
      <c r="I160" s="172"/>
      <c r="J160" s="173"/>
      <c r="K160" s="180">
        <v>10622.644999999999</v>
      </c>
      <c r="L160" s="184" t="str">
        <f t="shared" si="4"/>
        <v>-</v>
      </c>
      <c r="M160" s="186" t="str">
        <f t="shared" si="5"/>
        <v>-</v>
      </c>
    </row>
    <row r="161" spans="1:14" x14ac:dyDescent="0.2">
      <c r="A161" s="140" t="s">
        <v>201</v>
      </c>
      <c r="B161" s="150">
        <v>0</v>
      </c>
      <c r="C161" s="150">
        <v>0</v>
      </c>
      <c r="D161" s="150" t="s">
        <v>335</v>
      </c>
      <c r="E161" s="150">
        <v>1</v>
      </c>
      <c r="F161" s="150">
        <v>2</v>
      </c>
      <c r="G161" s="150" t="s">
        <v>242</v>
      </c>
      <c r="H161" s="171"/>
      <c r="I161" s="172"/>
      <c r="J161" s="173"/>
      <c r="K161" s="180">
        <v>18780.062000000002</v>
      </c>
      <c r="L161" s="184" t="str">
        <f t="shared" si="4"/>
        <v>-</v>
      </c>
      <c r="M161" s="186" t="str">
        <f t="shared" si="5"/>
        <v>-</v>
      </c>
    </row>
    <row r="162" spans="1:14" x14ac:dyDescent="0.2">
      <c r="A162" s="140" t="s">
        <v>201</v>
      </c>
      <c r="B162" s="150">
        <v>0</v>
      </c>
      <c r="C162" s="150">
        <v>0</v>
      </c>
      <c r="D162" s="150" t="s">
        <v>335</v>
      </c>
      <c r="E162" s="150">
        <v>1</v>
      </c>
      <c r="G162" s="150" t="s">
        <v>173</v>
      </c>
      <c r="H162" s="171"/>
      <c r="I162" s="172"/>
      <c r="J162" s="173"/>
      <c r="K162" s="180">
        <v>9937.5540000000001</v>
      </c>
      <c r="L162" s="184" t="str">
        <f t="shared" si="4"/>
        <v>-</v>
      </c>
      <c r="M162" s="186" t="str">
        <f t="shared" si="5"/>
        <v>-</v>
      </c>
    </row>
    <row r="163" spans="1:14" x14ac:dyDescent="0.2">
      <c r="A163" s="140" t="s">
        <v>201</v>
      </c>
      <c r="B163" s="150">
        <v>0</v>
      </c>
      <c r="C163" s="150">
        <v>0</v>
      </c>
      <c r="D163" s="150" t="s">
        <v>315</v>
      </c>
      <c r="E163" s="150">
        <v>1</v>
      </c>
      <c r="G163" s="150" t="s">
        <v>181</v>
      </c>
      <c r="H163" s="171"/>
      <c r="I163" s="172"/>
      <c r="J163" s="173"/>
      <c r="K163" s="180">
        <v>3464.9760000000001</v>
      </c>
      <c r="L163" s="184" t="str">
        <f t="shared" si="4"/>
        <v>-</v>
      </c>
      <c r="M163" s="186" t="str">
        <f t="shared" si="5"/>
        <v>-</v>
      </c>
    </row>
    <row r="164" spans="1:14" x14ac:dyDescent="0.2">
      <c r="A164" s="140" t="s">
        <v>201</v>
      </c>
      <c r="B164" s="150">
        <v>0</v>
      </c>
      <c r="C164" s="150">
        <v>0</v>
      </c>
      <c r="D164" s="150" t="s">
        <v>322</v>
      </c>
      <c r="E164" s="150">
        <v>1</v>
      </c>
      <c r="G164" s="150" t="s">
        <v>187</v>
      </c>
      <c r="H164" s="171"/>
      <c r="I164" s="172"/>
      <c r="J164" s="173"/>
      <c r="K164" s="180">
        <v>1777.72</v>
      </c>
      <c r="L164" s="184" t="str">
        <f t="shared" si="4"/>
        <v>-</v>
      </c>
      <c r="M164" s="186" t="str">
        <f t="shared" si="5"/>
        <v>-</v>
      </c>
    </row>
    <row r="165" spans="1:14" x14ac:dyDescent="0.2">
      <c r="A165" s="140" t="s">
        <v>201</v>
      </c>
      <c r="B165" s="150">
        <v>0</v>
      </c>
      <c r="C165" s="150">
        <v>0</v>
      </c>
      <c r="D165" s="150" t="s">
        <v>335</v>
      </c>
      <c r="E165" s="150">
        <v>1</v>
      </c>
      <c r="F165" s="150">
        <v>2</v>
      </c>
      <c r="G165" s="150" t="s">
        <v>196</v>
      </c>
      <c r="H165" s="171"/>
      <c r="I165" s="172"/>
      <c r="J165" s="173"/>
      <c r="K165" s="180">
        <v>12416.395999999999</v>
      </c>
      <c r="L165" s="184" t="str">
        <f t="shared" si="4"/>
        <v>-</v>
      </c>
      <c r="M165" s="186" t="str">
        <f t="shared" si="5"/>
        <v>-</v>
      </c>
    </row>
    <row r="166" spans="1:14" x14ac:dyDescent="0.2">
      <c r="A166" s="140" t="s">
        <v>579</v>
      </c>
      <c r="B166" s="150">
        <v>0</v>
      </c>
      <c r="C166" s="150">
        <v>0</v>
      </c>
      <c r="G166" s="150" t="s">
        <v>78</v>
      </c>
      <c r="H166" s="171"/>
      <c r="I166" s="172"/>
      <c r="J166" s="173"/>
      <c r="K166" s="180" t="s">
        <v>564</v>
      </c>
      <c r="L166" s="184" t="str">
        <f t="shared" si="4"/>
        <v>-</v>
      </c>
      <c r="M166" s="186" t="str">
        <f t="shared" si="5"/>
        <v>-</v>
      </c>
    </row>
    <row r="167" spans="1:14" x14ac:dyDescent="0.2">
      <c r="A167" s="140" t="s">
        <v>202</v>
      </c>
      <c r="B167" s="150">
        <v>0</v>
      </c>
      <c r="C167" s="150">
        <v>0</v>
      </c>
      <c r="D167" s="150" t="s">
        <v>310</v>
      </c>
      <c r="E167" s="150">
        <v>1</v>
      </c>
      <c r="F167" s="150">
        <v>2</v>
      </c>
      <c r="G167" s="150" t="s">
        <v>5</v>
      </c>
      <c r="H167" s="171"/>
      <c r="I167" s="172"/>
      <c r="J167" s="173"/>
      <c r="K167" s="180">
        <v>16911.456000000002</v>
      </c>
      <c r="L167" s="184" t="str">
        <f t="shared" si="4"/>
        <v>-</v>
      </c>
      <c r="M167" s="186" t="str">
        <f t="shared" si="5"/>
        <v>-</v>
      </c>
    </row>
    <row r="168" spans="1:14" x14ac:dyDescent="0.2">
      <c r="A168" s="140" t="s">
        <v>202</v>
      </c>
      <c r="B168" s="150">
        <v>0</v>
      </c>
      <c r="C168" s="150">
        <v>0</v>
      </c>
      <c r="D168" s="150" t="s">
        <v>310</v>
      </c>
      <c r="E168" s="150">
        <v>1</v>
      </c>
      <c r="F168" s="150">
        <v>2</v>
      </c>
      <c r="G168" s="150" t="s">
        <v>18</v>
      </c>
      <c r="H168" s="171"/>
      <c r="I168" s="172"/>
      <c r="J168" s="173"/>
      <c r="K168" s="180">
        <v>16912.455999999998</v>
      </c>
      <c r="L168" s="184" t="str">
        <f t="shared" si="4"/>
        <v>-</v>
      </c>
      <c r="M168" s="186" t="str">
        <f t="shared" si="5"/>
        <v>-</v>
      </c>
    </row>
    <row r="169" spans="1:14" x14ac:dyDescent="0.2">
      <c r="A169" s="140" t="s">
        <v>202</v>
      </c>
      <c r="B169" s="150">
        <v>0</v>
      </c>
      <c r="C169" s="150">
        <v>0</v>
      </c>
      <c r="D169" s="150" t="s">
        <v>335</v>
      </c>
      <c r="E169" s="150">
        <v>1</v>
      </c>
      <c r="F169" s="150">
        <v>2</v>
      </c>
      <c r="G169" s="150" t="s">
        <v>24</v>
      </c>
      <c r="H169" s="171"/>
      <c r="I169" s="172"/>
      <c r="J169" s="173"/>
      <c r="K169" s="180">
        <v>289.80700000000002</v>
      </c>
      <c r="L169" s="184" t="str">
        <f t="shared" si="4"/>
        <v>-</v>
      </c>
      <c r="M169" s="186" t="str">
        <f t="shared" si="5"/>
        <v>-</v>
      </c>
    </row>
    <row r="170" spans="1:14" x14ac:dyDescent="0.2">
      <c r="A170" s="140" t="s">
        <v>202</v>
      </c>
      <c r="B170" s="150">
        <v>1</v>
      </c>
      <c r="C170" s="150">
        <v>0</v>
      </c>
      <c r="D170" s="150" t="s">
        <v>335</v>
      </c>
      <c r="E170" s="150">
        <v>1</v>
      </c>
      <c r="G170" s="150" t="s">
        <v>82</v>
      </c>
      <c r="H170" s="171"/>
      <c r="I170" s="172"/>
      <c r="J170" s="173"/>
      <c r="K170" s="180">
        <v>480584.24200000003</v>
      </c>
      <c r="L170" s="184" t="str">
        <f t="shared" si="4"/>
        <v>-</v>
      </c>
      <c r="M170" s="186" t="str">
        <f t="shared" si="5"/>
        <v>-</v>
      </c>
    </row>
    <row r="171" spans="1:14" x14ac:dyDescent="0.2">
      <c r="A171" s="140" t="s">
        <v>202</v>
      </c>
      <c r="B171" s="150">
        <v>0</v>
      </c>
      <c r="C171" s="150">
        <v>0</v>
      </c>
      <c r="D171" s="150" t="s">
        <v>315</v>
      </c>
      <c r="E171" s="150">
        <v>1</v>
      </c>
      <c r="G171" s="150" t="s">
        <v>109</v>
      </c>
      <c r="H171" s="171"/>
      <c r="I171" s="172"/>
      <c r="J171" s="173"/>
      <c r="K171" s="180">
        <v>134.864</v>
      </c>
      <c r="L171" s="184" t="str">
        <f t="shared" si="4"/>
        <v>-</v>
      </c>
      <c r="M171" s="186" t="str">
        <f t="shared" si="5"/>
        <v>-</v>
      </c>
    </row>
    <row r="172" spans="1:14" x14ac:dyDescent="0.2">
      <c r="A172" s="140" t="s">
        <v>202</v>
      </c>
      <c r="B172" s="150">
        <v>0</v>
      </c>
      <c r="C172" s="150">
        <v>0</v>
      </c>
      <c r="D172" s="150" t="s">
        <v>310</v>
      </c>
      <c r="E172" s="150">
        <v>1</v>
      </c>
      <c r="F172" s="150">
        <v>2</v>
      </c>
      <c r="G172" s="150" t="s">
        <v>125</v>
      </c>
      <c r="H172" s="171"/>
      <c r="I172" s="172"/>
      <c r="J172" s="173"/>
      <c r="K172" s="180">
        <v>12795.460000000001</v>
      </c>
      <c r="L172" s="184" t="str">
        <f t="shared" si="4"/>
        <v>-</v>
      </c>
      <c r="M172" s="186" t="str">
        <f t="shared" si="5"/>
        <v>-</v>
      </c>
    </row>
    <row r="173" spans="1:14" x14ac:dyDescent="0.2">
      <c r="A173" s="140" t="s">
        <v>202</v>
      </c>
      <c r="B173" s="150">
        <v>0</v>
      </c>
      <c r="C173" s="150">
        <v>0</v>
      </c>
      <c r="D173" s="150" t="s">
        <v>335</v>
      </c>
      <c r="E173" s="150">
        <v>1</v>
      </c>
      <c r="G173" s="150" t="s">
        <v>134</v>
      </c>
      <c r="H173" s="171"/>
      <c r="I173" s="172"/>
      <c r="J173" s="173"/>
      <c r="K173" s="180">
        <v>80833.365999999995</v>
      </c>
      <c r="L173" s="184" t="str">
        <f t="shared" si="4"/>
        <v>-</v>
      </c>
      <c r="M173" s="186" t="str">
        <f t="shared" si="5"/>
        <v>-</v>
      </c>
    </row>
    <row r="174" spans="1:14" x14ac:dyDescent="0.2">
      <c r="A174" s="140" t="s">
        <v>202</v>
      </c>
      <c r="B174" s="150">
        <v>0</v>
      </c>
      <c r="C174" s="150">
        <v>0</v>
      </c>
      <c r="D174" s="150" t="s">
        <v>335</v>
      </c>
      <c r="E174" s="150">
        <v>1</v>
      </c>
      <c r="G174" s="150" t="s">
        <v>168</v>
      </c>
      <c r="H174" s="171"/>
      <c r="I174" s="172"/>
      <c r="J174" s="173"/>
      <c r="K174" s="180">
        <v>6840.326</v>
      </c>
      <c r="L174" s="184" t="str">
        <f t="shared" si="4"/>
        <v>-</v>
      </c>
      <c r="M174" s="186" t="str">
        <f t="shared" si="5"/>
        <v>-</v>
      </c>
    </row>
    <row r="175" spans="1:14" x14ac:dyDescent="0.2">
      <c r="A175" s="140" t="s">
        <v>200</v>
      </c>
      <c r="B175" s="150">
        <v>0</v>
      </c>
      <c r="C175" s="150">
        <v>0</v>
      </c>
      <c r="D175" s="150" t="s">
        <v>310</v>
      </c>
      <c r="E175" s="150">
        <v>1</v>
      </c>
      <c r="F175" s="150">
        <v>2</v>
      </c>
      <c r="G175" s="150" t="s">
        <v>23</v>
      </c>
      <c r="H175" s="171"/>
      <c r="I175" s="172"/>
      <c r="J175" s="173"/>
      <c r="K175" s="180">
        <v>5147.9519999999993</v>
      </c>
      <c r="L175" s="184" t="str">
        <f t="shared" si="4"/>
        <v>-</v>
      </c>
      <c r="M175" s="186" t="str">
        <f t="shared" si="5"/>
        <v>-</v>
      </c>
    </row>
    <row r="176" spans="1:14" x14ac:dyDescent="0.2">
      <c r="A176" s="140" t="s">
        <v>200</v>
      </c>
      <c r="B176" s="150">
        <v>0</v>
      </c>
      <c r="C176" s="150">
        <v>0</v>
      </c>
      <c r="D176" s="150" t="s">
        <v>310</v>
      </c>
      <c r="E176" s="150">
        <v>1</v>
      </c>
      <c r="F176" s="150">
        <v>2</v>
      </c>
      <c r="G176" s="150" t="s">
        <v>31</v>
      </c>
      <c r="H176" s="176">
        <v>2006</v>
      </c>
      <c r="I176" s="149">
        <v>2006</v>
      </c>
      <c r="J176" s="177"/>
      <c r="K176" s="180">
        <v>8838.8130000000001</v>
      </c>
      <c r="L176" s="184" t="str">
        <f t="shared" si="4"/>
        <v>-</v>
      </c>
      <c r="M176" s="186" t="str">
        <f t="shared" si="5"/>
        <v>-</v>
      </c>
      <c r="N176" s="188" t="s">
        <v>567</v>
      </c>
    </row>
    <row r="177" spans="1:14" x14ac:dyDescent="0.2">
      <c r="A177" s="140" t="s">
        <v>200</v>
      </c>
      <c r="B177" s="150">
        <v>0</v>
      </c>
      <c r="C177" s="150">
        <v>0</v>
      </c>
      <c r="D177" s="150" t="s">
        <v>310</v>
      </c>
      <c r="E177" s="150">
        <v>1</v>
      </c>
      <c r="F177" s="150">
        <v>2</v>
      </c>
      <c r="G177" s="150" t="s">
        <v>32</v>
      </c>
      <c r="H177" s="171"/>
      <c r="I177" s="172"/>
      <c r="J177" s="173"/>
      <c r="K177" s="180">
        <v>16914.455999999998</v>
      </c>
      <c r="L177" s="184" t="str">
        <f t="shared" si="4"/>
        <v>-</v>
      </c>
      <c r="M177" s="186" t="str">
        <f t="shared" si="5"/>
        <v>-</v>
      </c>
    </row>
    <row r="178" spans="1:14" x14ac:dyDescent="0.2">
      <c r="A178" s="140" t="s">
        <v>200</v>
      </c>
      <c r="B178" s="150">
        <v>0</v>
      </c>
      <c r="C178" s="150">
        <v>0</v>
      </c>
      <c r="D178" s="150" t="s">
        <v>335</v>
      </c>
      <c r="E178" s="150">
        <v>1</v>
      </c>
      <c r="G178" s="150" t="s">
        <v>255</v>
      </c>
      <c r="H178" s="171"/>
      <c r="I178" s="172"/>
      <c r="J178" s="173"/>
      <c r="K178" s="180">
        <v>214.38500000000002</v>
      </c>
      <c r="L178" s="184" t="str">
        <f t="shared" si="4"/>
        <v>-</v>
      </c>
      <c r="M178" s="186" t="str">
        <f t="shared" si="5"/>
        <v>-</v>
      </c>
    </row>
    <row r="179" spans="1:14" x14ac:dyDescent="0.2">
      <c r="A179" s="140" t="s">
        <v>200</v>
      </c>
      <c r="B179" s="150">
        <v>1</v>
      </c>
      <c r="C179" s="150">
        <v>0</v>
      </c>
      <c r="D179" s="150" t="s">
        <v>335</v>
      </c>
      <c r="E179" s="150">
        <v>1</v>
      </c>
      <c r="G179" s="150" t="s">
        <v>34</v>
      </c>
      <c r="H179" s="176">
        <v>2006</v>
      </c>
      <c r="I179" s="149">
        <v>2006</v>
      </c>
      <c r="J179" s="177"/>
      <c r="K179" s="180">
        <v>11228.965</v>
      </c>
      <c r="L179" s="184" t="str">
        <f t="shared" si="4"/>
        <v>-</v>
      </c>
      <c r="M179" s="186" t="str">
        <f t="shared" si="5"/>
        <v>-</v>
      </c>
      <c r="N179" s="188" t="s">
        <v>567</v>
      </c>
    </row>
    <row r="180" spans="1:14" x14ac:dyDescent="0.2">
      <c r="A180" s="140" t="s">
        <v>200</v>
      </c>
      <c r="B180" s="150">
        <v>0</v>
      </c>
      <c r="C180" s="150">
        <v>1</v>
      </c>
      <c r="D180" s="150" t="s">
        <v>310</v>
      </c>
      <c r="E180" s="150">
        <v>1</v>
      </c>
      <c r="F180" s="150">
        <v>2</v>
      </c>
      <c r="G180" s="150" t="s">
        <v>36</v>
      </c>
      <c r="H180" s="176">
        <v>2006</v>
      </c>
      <c r="I180" s="149">
        <v>2006</v>
      </c>
      <c r="J180" s="177"/>
      <c r="K180" s="180">
        <v>2238.069</v>
      </c>
      <c r="L180" s="184" t="str">
        <f t="shared" si="4"/>
        <v>-</v>
      </c>
      <c r="M180" s="186" t="str">
        <f t="shared" si="5"/>
        <v>-</v>
      </c>
      <c r="N180" s="188" t="s">
        <v>567</v>
      </c>
    </row>
    <row r="181" spans="1:14" x14ac:dyDescent="0.2">
      <c r="A181" s="140" t="s">
        <v>200</v>
      </c>
      <c r="B181" s="150">
        <v>0</v>
      </c>
      <c r="C181" s="150">
        <v>0</v>
      </c>
      <c r="D181" s="150" t="s">
        <v>310</v>
      </c>
      <c r="E181" s="150">
        <v>1</v>
      </c>
      <c r="F181" s="150">
        <v>2</v>
      </c>
      <c r="G181" s="150" t="s">
        <v>37</v>
      </c>
      <c r="H181" s="171"/>
      <c r="I181" s="172"/>
      <c r="J181" s="173"/>
      <c r="K181" s="180">
        <v>7005.2849999999999</v>
      </c>
      <c r="L181" s="184" t="str">
        <f t="shared" si="4"/>
        <v>-</v>
      </c>
      <c r="M181" s="186" t="str">
        <f t="shared" si="5"/>
        <v>-</v>
      </c>
    </row>
    <row r="182" spans="1:14" x14ac:dyDescent="0.2">
      <c r="A182" s="140" t="s">
        <v>200</v>
      </c>
      <c r="B182" s="150">
        <v>0</v>
      </c>
      <c r="C182" s="150">
        <v>0</v>
      </c>
      <c r="D182" s="150" t="s">
        <v>335</v>
      </c>
      <c r="E182" s="150">
        <v>1</v>
      </c>
      <c r="G182" s="150" t="s">
        <v>42</v>
      </c>
      <c r="H182" s="171"/>
      <c r="I182" s="172"/>
      <c r="J182" s="173"/>
      <c r="K182" s="180">
        <v>2146.8789999999999</v>
      </c>
      <c r="L182" s="184" t="str">
        <f t="shared" si="4"/>
        <v>-</v>
      </c>
      <c r="M182" s="186" t="str">
        <f t="shared" si="5"/>
        <v>-</v>
      </c>
    </row>
    <row r="183" spans="1:14" x14ac:dyDescent="0.2">
      <c r="A183" s="140" t="s">
        <v>200</v>
      </c>
      <c r="B183" s="150">
        <v>1</v>
      </c>
      <c r="C183" s="150">
        <v>0</v>
      </c>
      <c r="D183" s="150" t="s">
        <v>335</v>
      </c>
      <c r="E183" s="150">
        <v>1</v>
      </c>
      <c r="G183" s="150" t="s">
        <v>45</v>
      </c>
      <c r="H183" s="176">
        <v>2005</v>
      </c>
      <c r="I183" s="149">
        <v>2005</v>
      </c>
      <c r="J183" s="177"/>
      <c r="K183" s="180">
        <v>16916.455999999998</v>
      </c>
      <c r="L183" s="184" t="str">
        <f t="shared" si="4"/>
        <v>-</v>
      </c>
      <c r="M183" s="186" t="str">
        <f t="shared" si="5"/>
        <v>-</v>
      </c>
      <c r="N183" s="188" t="s">
        <v>567</v>
      </c>
    </row>
    <row r="184" spans="1:14" x14ac:dyDescent="0.2">
      <c r="A184" s="140" t="s">
        <v>200</v>
      </c>
      <c r="B184" s="150">
        <v>1</v>
      </c>
      <c r="C184" s="150">
        <v>0</v>
      </c>
      <c r="D184" s="150" t="s">
        <v>310</v>
      </c>
      <c r="E184" s="150">
        <v>1</v>
      </c>
      <c r="F184" s="150">
        <v>2</v>
      </c>
      <c r="G184" s="150" t="s">
        <v>51</v>
      </c>
      <c r="H184" s="176">
        <v>2007</v>
      </c>
      <c r="I184" s="149">
        <v>2007</v>
      </c>
      <c r="J184" s="177"/>
      <c r="K184" s="180">
        <v>35015.24</v>
      </c>
      <c r="L184" s="184" t="str">
        <f t="shared" si="4"/>
        <v>-</v>
      </c>
      <c r="M184" s="186" t="str">
        <f t="shared" si="5"/>
        <v>-</v>
      </c>
      <c r="N184" s="188" t="s">
        <v>567</v>
      </c>
    </row>
    <row r="185" spans="1:14" x14ac:dyDescent="0.2">
      <c r="A185" s="140" t="s">
        <v>200</v>
      </c>
      <c r="B185" s="150">
        <v>0</v>
      </c>
      <c r="C185" s="150">
        <v>0</v>
      </c>
      <c r="D185" s="150" t="s">
        <v>322</v>
      </c>
      <c r="E185" s="150">
        <v>1</v>
      </c>
      <c r="F185" s="150">
        <v>2</v>
      </c>
      <c r="G185" s="150" t="s">
        <v>59</v>
      </c>
      <c r="H185" s="171"/>
      <c r="I185" s="172"/>
      <c r="J185" s="173"/>
      <c r="K185" s="180">
        <v>16918.455999999998</v>
      </c>
      <c r="L185" s="184" t="str">
        <f t="shared" si="4"/>
        <v>-</v>
      </c>
      <c r="M185" s="186" t="str">
        <f t="shared" si="5"/>
        <v>-</v>
      </c>
    </row>
    <row r="186" spans="1:14" x14ac:dyDescent="0.2">
      <c r="A186" s="140" t="s">
        <v>200</v>
      </c>
      <c r="B186" s="150">
        <v>0</v>
      </c>
      <c r="C186" s="150">
        <v>0</v>
      </c>
      <c r="D186" s="150" t="s">
        <v>315</v>
      </c>
      <c r="E186" s="150">
        <v>1</v>
      </c>
      <c r="G186" s="150" t="s">
        <v>66</v>
      </c>
      <c r="H186" s="171"/>
      <c r="I186" s="172"/>
      <c r="J186" s="173"/>
      <c r="K186" s="180">
        <v>16919.455999999998</v>
      </c>
      <c r="L186" s="184" t="str">
        <f t="shared" si="4"/>
        <v>-</v>
      </c>
      <c r="M186" s="186" t="str">
        <f t="shared" si="5"/>
        <v>-</v>
      </c>
    </row>
    <row r="187" spans="1:14" x14ac:dyDescent="0.2">
      <c r="A187" s="140" t="s">
        <v>200</v>
      </c>
      <c r="B187" s="150">
        <v>0</v>
      </c>
      <c r="C187" s="150">
        <v>0</v>
      </c>
      <c r="D187" s="150" t="s">
        <v>310</v>
      </c>
      <c r="E187" s="150">
        <v>1</v>
      </c>
      <c r="F187" s="150">
        <v>2</v>
      </c>
      <c r="G187" s="150" t="s">
        <v>67</v>
      </c>
      <c r="H187" s="171"/>
      <c r="I187" s="172"/>
      <c r="J187" s="173"/>
      <c r="K187" s="180">
        <v>949.96600000000001</v>
      </c>
      <c r="L187" s="184" t="str">
        <f t="shared" si="4"/>
        <v>-</v>
      </c>
      <c r="M187" s="186" t="str">
        <f t="shared" si="5"/>
        <v>-</v>
      </c>
    </row>
    <row r="188" spans="1:14" x14ac:dyDescent="0.2">
      <c r="A188" s="140" t="s">
        <v>200</v>
      </c>
      <c r="B188" s="150">
        <v>0</v>
      </c>
      <c r="C188" s="150">
        <v>0</v>
      </c>
      <c r="D188" s="150" t="s">
        <v>335</v>
      </c>
      <c r="E188" s="150">
        <v>1</v>
      </c>
      <c r="G188" s="150" t="s">
        <v>70</v>
      </c>
      <c r="H188" s="171"/>
      <c r="I188" s="172"/>
      <c r="J188" s="173"/>
      <c r="K188" s="180">
        <v>12062.418</v>
      </c>
      <c r="L188" s="184" t="str">
        <f t="shared" si="4"/>
        <v>-</v>
      </c>
      <c r="M188" s="186" t="str">
        <f t="shared" si="5"/>
        <v>-</v>
      </c>
    </row>
    <row r="189" spans="1:14" x14ac:dyDescent="0.2">
      <c r="A189" s="140" t="s">
        <v>200</v>
      </c>
      <c r="B189" s="150">
        <v>0</v>
      </c>
      <c r="C189" s="150">
        <v>0</v>
      </c>
      <c r="D189" s="150" t="s">
        <v>310</v>
      </c>
      <c r="E189" s="150">
        <v>1</v>
      </c>
      <c r="F189" s="150">
        <v>2</v>
      </c>
      <c r="G189" s="150" t="s">
        <v>74</v>
      </c>
      <c r="H189" s="171"/>
      <c r="I189" s="172"/>
      <c r="J189" s="173"/>
      <c r="K189" s="180">
        <v>5825.2030000000004</v>
      </c>
      <c r="L189" s="184" t="str">
        <f t="shared" si="4"/>
        <v>-</v>
      </c>
      <c r="M189" s="186" t="str">
        <f t="shared" si="5"/>
        <v>-</v>
      </c>
    </row>
    <row r="190" spans="1:14" x14ac:dyDescent="0.2">
      <c r="A190" s="140" t="s">
        <v>200</v>
      </c>
      <c r="B190" s="150">
        <v>0</v>
      </c>
      <c r="C190" s="150">
        <v>0</v>
      </c>
      <c r="D190" s="150" t="s">
        <v>310</v>
      </c>
      <c r="E190" s="150">
        <v>1</v>
      </c>
      <c r="F190" s="150">
        <v>2</v>
      </c>
      <c r="G190" s="150" t="s">
        <v>75</v>
      </c>
      <c r="H190" s="176">
        <v>2006</v>
      </c>
      <c r="I190" s="149">
        <v>2006</v>
      </c>
      <c r="J190" s="177"/>
      <c r="K190" s="180">
        <v>835.28700000000003</v>
      </c>
      <c r="L190" s="184" t="str">
        <f t="shared" si="4"/>
        <v>-</v>
      </c>
      <c r="M190" s="186" t="str">
        <f t="shared" si="5"/>
        <v>-</v>
      </c>
      <c r="N190" s="188" t="s">
        <v>567</v>
      </c>
    </row>
    <row r="191" spans="1:14" x14ac:dyDescent="0.2">
      <c r="A191" s="140" t="s">
        <v>200</v>
      </c>
      <c r="B191" s="150">
        <v>0</v>
      </c>
      <c r="C191" s="150">
        <v>0</v>
      </c>
      <c r="D191" s="150" t="s">
        <v>310</v>
      </c>
      <c r="E191" s="150">
        <v>1</v>
      </c>
      <c r="F191" s="150">
        <v>2</v>
      </c>
      <c r="G191" s="150" t="s">
        <v>101</v>
      </c>
      <c r="H191" s="171"/>
      <c r="I191" s="172"/>
      <c r="J191" s="173"/>
      <c r="K191" s="180">
        <v>16924.455999999998</v>
      </c>
      <c r="L191" s="184" t="str">
        <f t="shared" si="4"/>
        <v>-</v>
      </c>
      <c r="M191" s="186" t="str">
        <f t="shared" si="5"/>
        <v>-</v>
      </c>
    </row>
    <row r="192" spans="1:14" x14ac:dyDescent="0.2">
      <c r="A192" s="140" t="s">
        <v>200</v>
      </c>
      <c r="B192" s="150">
        <v>0</v>
      </c>
      <c r="C192" s="150">
        <v>0</v>
      </c>
      <c r="D192" s="150" t="s">
        <v>310</v>
      </c>
      <c r="E192" s="150">
        <v>1</v>
      </c>
      <c r="F192" s="150">
        <v>2</v>
      </c>
      <c r="G192" s="150" t="s">
        <v>110</v>
      </c>
      <c r="H192" s="171"/>
      <c r="I192" s="172"/>
      <c r="J192" s="173"/>
      <c r="K192" s="180">
        <v>8002.1229999999996</v>
      </c>
      <c r="L192" s="184" t="str">
        <f t="shared" si="4"/>
        <v>-</v>
      </c>
      <c r="M192" s="186" t="str">
        <f t="shared" si="5"/>
        <v>-</v>
      </c>
    </row>
    <row r="193" spans="1:14" x14ac:dyDescent="0.2">
      <c r="A193" s="140" t="s">
        <v>200</v>
      </c>
      <c r="B193" s="150">
        <v>0</v>
      </c>
      <c r="C193" s="150">
        <v>0</v>
      </c>
      <c r="D193" s="150" t="s">
        <v>335</v>
      </c>
      <c r="E193" s="150">
        <v>1</v>
      </c>
      <c r="F193" s="150">
        <v>2</v>
      </c>
      <c r="G193" s="150" t="s">
        <v>113</v>
      </c>
      <c r="H193" s="171"/>
      <c r="I193" s="172"/>
      <c r="J193" s="173"/>
      <c r="K193" s="180">
        <v>1840.7079999999999</v>
      </c>
      <c r="L193" s="184" t="str">
        <f t="shared" si="4"/>
        <v>-</v>
      </c>
      <c r="M193" s="186" t="str">
        <f t="shared" si="5"/>
        <v>-</v>
      </c>
    </row>
    <row r="194" spans="1:14" x14ac:dyDescent="0.2">
      <c r="A194" s="140" t="s">
        <v>200</v>
      </c>
      <c r="B194" s="150">
        <v>0</v>
      </c>
      <c r="C194" s="150">
        <v>0</v>
      </c>
      <c r="D194" s="150" t="s">
        <v>310</v>
      </c>
      <c r="E194" s="150">
        <v>1</v>
      </c>
      <c r="F194" s="150">
        <v>2</v>
      </c>
      <c r="G194" s="150" t="s">
        <v>129</v>
      </c>
      <c r="H194" s="171"/>
      <c r="I194" s="172"/>
      <c r="J194" s="173"/>
      <c r="K194" s="180">
        <v>16928.455999999998</v>
      </c>
      <c r="L194" s="184" t="str">
        <f t="shared" si="4"/>
        <v>-</v>
      </c>
      <c r="M194" s="186" t="str">
        <f t="shared" si="5"/>
        <v>-</v>
      </c>
    </row>
    <row r="195" spans="1:14" x14ac:dyDescent="0.2">
      <c r="A195" s="140" t="s">
        <v>200</v>
      </c>
      <c r="B195" s="150">
        <v>1</v>
      </c>
      <c r="C195" s="150">
        <v>0</v>
      </c>
      <c r="D195" s="150" t="s">
        <v>335</v>
      </c>
      <c r="E195" s="150">
        <v>1</v>
      </c>
      <c r="G195" s="150" t="s">
        <v>130</v>
      </c>
      <c r="H195" s="174">
        <v>2008</v>
      </c>
      <c r="I195" s="148">
        <v>2008</v>
      </c>
      <c r="J195" s="178">
        <v>6.3</v>
      </c>
      <c r="K195" s="180">
        <v>86675.440999999992</v>
      </c>
      <c r="L195" s="184">
        <f t="shared" ref="L195:L199" si="6">IF(ISBLANK(J195), "-", (K195))</f>
        <v>86675.440999999992</v>
      </c>
      <c r="M195" s="186">
        <f t="shared" ref="M195:M199" si="7">IF(ISBLANK(J195), "-", ((J195/100)*K195))</f>
        <v>5460.5527829999992</v>
      </c>
    </row>
    <row r="196" spans="1:14" x14ac:dyDescent="0.2">
      <c r="A196" s="140" t="s">
        <v>200</v>
      </c>
      <c r="B196" s="150">
        <v>0</v>
      </c>
      <c r="C196" s="150">
        <v>0</v>
      </c>
      <c r="D196" s="150" t="s">
        <v>335</v>
      </c>
      <c r="E196" s="150">
        <v>1</v>
      </c>
      <c r="F196" s="150">
        <v>2</v>
      </c>
      <c r="G196" s="150" t="s">
        <v>155</v>
      </c>
      <c r="H196" s="176">
        <v>2006</v>
      </c>
      <c r="I196" s="149">
        <v>2006</v>
      </c>
      <c r="J196" s="177"/>
      <c r="K196" s="180">
        <v>93.084999999999994</v>
      </c>
      <c r="L196" s="184" t="str">
        <f t="shared" si="6"/>
        <v>-</v>
      </c>
      <c r="M196" s="186" t="str">
        <f t="shared" si="7"/>
        <v>-</v>
      </c>
      <c r="N196" s="188" t="s">
        <v>567</v>
      </c>
    </row>
    <row r="197" spans="1:14" x14ac:dyDescent="0.2">
      <c r="A197" s="140" t="s">
        <v>200</v>
      </c>
      <c r="B197" s="150">
        <v>0</v>
      </c>
      <c r="C197" s="150">
        <v>0</v>
      </c>
      <c r="D197" s="150" t="s">
        <v>335</v>
      </c>
      <c r="E197" s="150">
        <v>1</v>
      </c>
      <c r="F197" s="150">
        <v>2</v>
      </c>
      <c r="G197" s="150" t="s">
        <v>157</v>
      </c>
      <c r="H197" s="171"/>
      <c r="I197" s="172"/>
      <c r="J197" s="173"/>
      <c r="K197" s="180">
        <v>16932.455999999998</v>
      </c>
      <c r="L197" s="184" t="str">
        <f t="shared" si="6"/>
        <v>-</v>
      </c>
      <c r="M197" s="186" t="str">
        <f t="shared" si="7"/>
        <v>-</v>
      </c>
    </row>
    <row r="198" spans="1:14" x14ac:dyDescent="0.2">
      <c r="A198" s="140" t="s">
        <v>200</v>
      </c>
      <c r="B198" s="150">
        <v>0</v>
      </c>
      <c r="C198" s="150">
        <v>0</v>
      </c>
      <c r="D198" s="150" t="s">
        <v>310</v>
      </c>
      <c r="E198" s="150">
        <v>1</v>
      </c>
      <c r="F198" s="150">
        <v>2</v>
      </c>
      <c r="G198" s="150" t="s">
        <v>160</v>
      </c>
      <c r="H198" s="176">
        <v>2005</v>
      </c>
      <c r="I198" s="149">
        <v>2005</v>
      </c>
      <c r="J198" s="177"/>
      <c r="K198" s="180">
        <v>3019.8659999999995</v>
      </c>
      <c r="L198" s="184" t="str">
        <f t="shared" si="6"/>
        <v>-</v>
      </c>
      <c r="M198" s="186" t="str">
        <f t="shared" si="7"/>
        <v>-</v>
      </c>
      <c r="N198" s="188" t="s">
        <v>567</v>
      </c>
    </row>
    <row r="199" spans="1:14" x14ac:dyDescent="0.2">
      <c r="A199" s="143" t="s">
        <v>200</v>
      </c>
      <c r="B199" s="150">
        <v>0</v>
      </c>
      <c r="C199" s="150">
        <v>0</v>
      </c>
      <c r="D199" s="150" t="s">
        <v>310</v>
      </c>
      <c r="E199" s="150">
        <v>1</v>
      </c>
      <c r="F199" s="150">
        <v>2</v>
      </c>
      <c r="G199" s="150" t="s">
        <v>178</v>
      </c>
      <c r="H199" s="189">
        <v>2006</v>
      </c>
      <c r="I199" s="190">
        <v>2006</v>
      </c>
      <c r="J199" s="191"/>
      <c r="K199" s="181">
        <v>3333.6750000000002</v>
      </c>
      <c r="L199" s="185" t="str">
        <f t="shared" si="6"/>
        <v>-</v>
      </c>
      <c r="M199" s="186" t="str">
        <f t="shared" si="7"/>
        <v>-</v>
      </c>
      <c r="N199" s="188" t="s">
        <v>567</v>
      </c>
    </row>
    <row r="204" spans="1:14" ht="15.75" x14ac:dyDescent="0.25">
      <c r="G204" s="145" t="s">
        <v>204</v>
      </c>
      <c r="H204" s="1023" t="s">
        <v>610</v>
      </c>
      <c r="I204" s="941"/>
      <c r="J204" s="204" t="e">
        <f t="shared" ref="J204:J216" si="8">IF(ISNUMBER(M204), ((M204/L204)*100), "-")</f>
        <v>#DIV/0!</v>
      </c>
      <c r="K204" s="193">
        <f>SUM(K3:K23)</f>
        <v>140509.948</v>
      </c>
      <c r="L204" s="193">
        <f>SUM(L3:L23)</f>
        <v>0</v>
      </c>
      <c r="M204" s="193">
        <f>SUM(M3:M23)</f>
        <v>0</v>
      </c>
    </row>
    <row r="205" spans="1:14" ht="15.75" x14ac:dyDescent="0.25">
      <c r="G205" s="146" t="s">
        <v>243</v>
      </c>
      <c r="H205" s="1023" t="s">
        <v>610</v>
      </c>
      <c r="I205" s="941"/>
      <c r="J205" s="204" t="e">
        <f t="shared" si="8"/>
        <v>#DIV/0!</v>
      </c>
      <c r="K205" s="193">
        <f>SUM(K24:K50)</f>
        <v>285804.10100000002</v>
      </c>
      <c r="L205" s="193">
        <f>SUM(L24:L50)</f>
        <v>0</v>
      </c>
      <c r="M205" s="193">
        <f>SUM(M24:M50)</f>
        <v>0</v>
      </c>
    </row>
    <row r="206" spans="1:14" ht="15.75" x14ac:dyDescent="0.25">
      <c r="G206" s="146" t="s">
        <v>199</v>
      </c>
      <c r="H206" s="1023" t="s">
        <v>610</v>
      </c>
      <c r="I206" s="941"/>
      <c r="J206" s="203">
        <f t="shared" si="8"/>
        <v>15.681975192967675</v>
      </c>
      <c r="K206" s="193">
        <f>SUM(K51:K71)</f>
        <v>225705.39200000002</v>
      </c>
      <c r="L206" s="193">
        <f>SUM(L51:L71)</f>
        <v>83094.098999999987</v>
      </c>
      <c r="M206" s="193">
        <f>SUM(M51:M71)</f>
        <v>13030.795991999999</v>
      </c>
    </row>
    <row r="207" spans="1:14" ht="15.75" x14ac:dyDescent="0.25">
      <c r="G207" s="146" t="s">
        <v>320</v>
      </c>
      <c r="H207" s="1023" t="s">
        <v>610</v>
      </c>
      <c r="I207" s="941"/>
      <c r="J207" s="204" t="e">
        <f t="shared" si="8"/>
        <v>#DIV/0!</v>
      </c>
      <c r="K207" s="193">
        <f>SUM(K72:K112)</f>
        <v>237277.11199999996</v>
      </c>
      <c r="L207" s="193">
        <f>SUM(L72:L112)</f>
        <v>0</v>
      </c>
      <c r="M207" s="193">
        <f>SUM(M72:M112)</f>
        <v>0</v>
      </c>
    </row>
    <row r="208" spans="1:14" ht="15.75" x14ac:dyDescent="0.25">
      <c r="G208" s="146" t="s">
        <v>326</v>
      </c>
      <c r="H208" s="1023" t="s">
        <v>610</v>
      </c>
      <c r="I208" s="941"/>
      <c r="J208" s="204" t="e">
        <f t="shared" si="8"/>
        <v>#DIV/0!</v>
      </c>
      <c r="K208" s="193">
        <f>SUM(K113:K145)</f>
        <v>244261.58200000005</v>
      </c>
      <c r="L208" s="193">
        <f>SUM(L113:L145)</f>
        <v>0</v>
      </c>
      <c r="M208" s="193">
        <f>SUM(M113:M145)</f>
        <v>0</v>
      </c>
    </row>
    <row r="209" spans="7:13" ht="15.75" x14ac:dyDescent="0.25">
      <c r="G209" s="146" t="s">
        <v>201</v>
      </c>
      <c r="H209" s="1023" t="s">
        <v>610</v>
      </c>
      <c r="I209" s="941"/>
      <c r="J209" s="204" t="e">
        <f t="shared" si="8"/>
        <v>#DIV/0!</v>
      </c>
      <c r="K209" s="193">
        <f>SUM(K146:K165)</f>
        <v>168655.073</v>
      </c>
      <c r="L209" s="193">
        <f>SUM(L146:L165)</f>
        <v>0</v>
      </c>
      <c r="M209" s="193">
        <f>SUM(M146:M165)</f>
        <v>0</v>
      </c>
    </row>
    <row r="210" spans="7:13" ht="15.75" x14ac:dyDescent="0.25">
      <c r="G210" s="146" t="s">
        <v>202</v>
      </c>
      <c r="H210" s="1023" t="s">
        <v>610</v>
      </c>
      <c r="I210" s="941"/>
      <c r="J210" s="204" t="e">
        <f t="shared" si="8"/>
        <v>#DIV/0!</v>
      </c>
      <c r="K210" s="193">
        <f>SUM(K167:K174)</f>
        <v>615301.97700000007</v>
      </c>
      <c r="L210" s="193">
        <f>SUM(L167:L174)</f>
        <v>0</v>
      </c>
      <c r="M210" s="193">
        <f>SUM(M167:M174)</f>
        <v>0</v>
      </c>
    </row>
    <row r="211" spans="7:13" ht="15.75" x14ac:dyDescent="0.25">
      <c r="G211" s="146" t="s">
        <v>200</v>
      </c>
      <c r="H211" s="1023" t="s">
        <v>610</v>
      </c>
      <c r="I211" s="941"/>
      <c r="J211" s="203">
        <f t="shared" si="8"/>
        <v>6.3</v>
      </c>
      <c r="K211" s="193">
        <f>SUM(K175:K199)</f>
        <v>312927.55200000003</v>
      </c>
      <c r="L211" s="193">
        <f>SUM(L175:L199)</f>
        <v>86675.440999999992</v>
      </c>
      <c r="M211" s="193">
        <f>SUM(M175:M199)</f>
        <v>5460.5527829999992</v>
      </c>
    </row>
    <row r="212" spans="7:13" ht="15.75" x14ac:dyDescent="0.25">
      <c r="G212" s="146" t="s">
        <v>583</v>
      </c>
      <c r="H212" s="1023" t="s">
        <v>610</v>
      </c>
      <c r="I212" s="941"/>
      <c r="J212" s="203">
        <f t="shared" si="8"/>
        <v>10.892029733366776</v>
      </c>
      <c r="K212" s="193">
        <f>SUM(K211,K206,K148,K150)</f>
        <v>542098.00899999996</v>
      </c>
      <c r="L212" s="193">
        <f>SUM(L211,L206,L148,L150)</f>
        <v>169769.53999999998</v>
      </c>
      <c r="M212" s="193">
        <f>SUM(M211,M206,M148,M150)</f>
        <v>18491.348774999999</v>
      </c>
    </row>
    <row r="213" spans="7:13" ht="15.75" x14ac:dyDescent="0.25">
      <c r="G213" s="147" t="s">
        <v>585</v>
      </c>
      <c r="H213" s="1023" t="s">
        <v>610</v>
      </c>
      <c r="I213" s="941"/>
      <c r="J213" s="204" t="e">
        <f t="shared" si="8"/>
        <v>#DIV/0!</v>
      </c>
      <c r="K213" s="193">
        <f>SUM(K210,K205)</f>
        <v>901106.0780000001</v>
      </c>
      <c r="L213" s="193">
        <f>SUM(L210,L205)</f>
        <v>0</v>
      </c>
      <c r="M213" s="193">
        <f>SUM(M210,M205)</f>
        <v>0</v>
      </c>
    </row>
    <row r="214" spans="7:13" ht="15.75" x14ac:dyDescent="0.25">
      <c r="G214" s="192" t="s">
        <v>581</v>
      </c>
      <c r="H214" s="1023" t="s">
        <v>610</v>
      </c>
      <c r="I214" s="941"/>
      <c r="J214" s="204">
        <f t="shared" si="8"/>
        <v>15.081702253055374</v>
      </c>
      <c r="K214" s="193">
        <f>SUM(K25,K30:K31,K36,K44,K46,K48:K49,K51,K53:K54,K56:K58,K60,K62,K64,K66,K68:K70,K131,K148,K150,K161,K165,K167:K169,K172,K175:K177,K180:K181,K184:K185,K187,K189:K194,K196:K199)</f>
        <v>487657.36199999996</v>
      </c>
      <c r="L214" s="193">
        <f>SUM(L25,L30:L31,L36,L44,L46,L48:L49,L51,L53:L54,L56:L58,L60,L62,L64,L66,L68:L70,L131,L148,L150,L161,L165,L167:L169,L172,L175:L177,L180:L181,L184:L185,L187,L189:L194,L196:L199)</f>
        <v>75186.611999999994</v>
      </c>
      <c r="M214" s="193">
        <f>SUM(M25,M30:M31,M36,M44,M46,M48:M49,M51,M53:M54,M56:M58,M60,M62,M64,M66,M68:M70,M131,M148,M150,M161,M165,M167:M169,M172,M175:M177,M180:M181,M184:M185,M187,M189:M194,M196:M199)</f>
        <v>11339.420956</v>
      </c>
    </row>
    <row r="215" spans="7:13" ht="15.75" x14ac:dyDescent="0.25">
      <c r="G215" s="182" t="s">
        <v>580</v>
      </c>
      <c r="H215" s="1023" t="s">
        <v>610</v>
      </c>
      <c r="I215" s="941"/>
      <c r="J215" s="204">
        <f t="shared" si="8"/>
        <v>10.459276309477763</v>
      </c>
      <c r="K215" s="193">
        <f>SUM(K22,K29,K45,K52,K54:K56,K58,K60:K62,K65,K67:K71,K119,K131,K151,K170,K179,K183:K184,K195)</f>
        <v>1036657.6479999999</v>
      </c>
      <c r="L215" s="193">
        <f>SUM(L22,L29,L45,L52,L54:L56,L58,L60:L62,L65,L67:L71,L119,L131,L151,L170,L179,L183:L184,L195)</f>
        <v>158362.693</v>
      </c>
      <c r="M215" s="193">
        <f>SUM(M22,M29,M45,M52,M54:M56,M58,M60:M62,M65,M67:M71,M119,M131,M151,M170,M179,M183:M184,M195)</f>
        <v>16563.591632</v>
      </c>
    </row>
    <row r="216" spans="7:13" ht="15.75" x14ac:dyDescent="0.25">
      <c r="G216" s="182" t="s">
        <v>206</v>
      </c>
      <c r="H216" s="1023" t="s">
        <v>610</v>
      </c>
      <c r="I216" s="941"/>
      <c r="J216" s="204">
        <f t="shared" si="8"/>
        <v>10.892029733366776</v>
      </c>
      <c r="K216" s="193">
        <f>SUM(K3:K199)</f>
        <v>2230442.7369999997</v>
      </c>
      <c r="L216" s="193">
        <f>SUM(L3:L199)</f>
        <v>169769.53999999998</v>
      </c>
      <c r="M216" s="193">
        <f>SUM(M3:M199)</f>
        <v>18491.348774999999</v>
      </c>
    </row>
    <row r="218" spans="7:13" ht="15.75" x14ac:dyDescent="0.25">
      <c r="G218" s="145" t="s">
        <v>204</v>
      </c>
      <c r="H218" s="1023" t="s">
        <v>610</v>
      </c>
      <c r="I218" s="941"/>
      <c r="J218" s="194">
        <f t="shared" ref="J218:J227" si="9">L204/K204</f>
        <v>0</v>
      </c>
    </row>
    <row r="219" spans="7:13" ht="15.75" x14ac:dyDescent="0.25">
      <c r="G219" s="146" t="s">
        <v>243</v>
      </c>
      <c r="H219" s="1023" t="s">
        <v>610</v>
      </c>
      <c r="I219" s="941"/>
      <c r="J219" s="194">
        <f t="shared" si="9"/>
        <v>0</v>
      </c>
    </row>
    <row r="220" spans="7:13" ht="15.75" x14ac:dyDescent="0.25">
      <c r="G220" s="146" t="s">
        <v>199</v>
      </c>
      <c r="H220" s="1023" t="s">
        <v>610</v>
      </c>
      <c r="I220" s="941"/>
      <c r="J220" s="194">
        <f t="shared" si="9"/>
        <v>0.36815291944819811</v>
      </c>
    </row>
    <row r="221" spans="7:13" ht="15.75" x14ac:dyDescent="0.25">
      <c r="G221" s="146" t="s">
        <v>320</v>
      </c>
      <c r="H221" s="1023" t="s">
        <v>610</v>
      </c>
      <c r="I221" s="941"/>
      <c r="J221" s="194">
        <f t="shared" si="9"/>
        <v>0</v>
      </c>
    </row>
    <row r="222" spans="7:13" ht="15.75" x14ac:dyDescent="0.25">
      <c r="G222" s="146" t="s">
        <v>326</v>
      </c>
      <c r="H222" s="1023" t="s">
        <v>610</v>
      </c>
      <c r="I222" s="941"/>
      <c r="J222" s="194">
        <f t="shared" si="9"/>
        <v>0</v>
      </c>
    </row>
    <row r="223" spans="7:13" ht="15.75" x14ac:dyDescent="0.25">
      <c r="G223" s="146" t="s">
        <v>201</v>
      </c>
      <c r="H223" s="1023" t="s">
        <v>610</v>
      </c>
      <c r="I223" s="941"/>
      <c r="J223" s="194">
        <f t="shared" si="9"/>
        <v>0</v>
      </c>
    </row>
    <row r="224" spans="7:13" ht="15.75" x14ac:dyDescent="0.25">
      <c r="G224" s="146" t="s">
        <v>202</v>
      </c>
      <c r="H224" s="1023" t="s">
        <v>610</v>
      </c>
      <c r="I224" s="941"/>
      <c r="J224" s="194">
        <f t="shared" si="9"/>
        <v>0</v>
      </c>
    </row>
    <row r="225" spans="7:10" ht="15.75" x14ac:dyDescent="0.25">
      <c r="G225" s="146" t="s">
        <v>200</v>
      </c>
      <c r="H225" s="1023" t="s">
        <v>610</v>
      </c>
      <c r="I225" s="941"/>
      <c r="J225" s="194">
        <f t="shared" si="9"/>
        <v>0.27698245311425945</v>
      </c>
    </row>
    <row r="226" spans="7:10" ht="15.75" x14ac:dyDescent="0.25">
      <c r="G226" s="146" t="s">
        <v>583</v>
      </c>
      <c r="H226" s="1023" t="s">
        <v>610</v>
      </c>
      <c r="I226" s="941"/>
      <c r="J226" s="194">
        <f t="shared" si="9"/>
        <v>0.31317130330947218</v>
      </c>
    </row>
    <row r="227" spans="7:10" ht="15.75" x14ac:dyDescent="0.25">
      <c r="G227" s="147" t="s">
        <v>585</v>
      </c>
      <c r="H227" s="1023" t="s">
        <v>610</v>
      </c>
      <c r="I227" s="941"/>
      <c r="J227" s="194">
        <f t="shared" si="9"/>
        <v>0</v>
      </c>
    </row>
    <row r="228" spans="7:10" ht="15.75" x14ac:dyDescent="0.25">
      <c r="G228" s="192" t="s">
        <v>581</v>
      </c>
      <c r="H228" s="1023" t="s">
        <v>610</v>
      </c>
      <c r="I228" s="941"/>
      <c r="J228" s="194">
        <f t="shared" ref="J228:J230" si="10">L214/K214</f>
        <v>0.15417917960192715</v>
      </c>
    </row>
    <row r="229" spans="7:10" ht="15.75" x14ac:dyDescent="0.25">
      <c r="G229" s="182" t="s">
        <v>580</v>
      </c>
      <c r="H229" s="1023" t="s">
        <v>610</v>
      </c>
      <c r="I229" s="941"/>
      <c r="J229" s="194">
        <f t="shared" si="10"/>
        <v>0.15276276917989806</v>
      </c>
    </row>
    <row r="230" spans="7:10" ht="15.75" x14ac:dyDescent="0.25">
      <c r="G230" s="182" t="s">
        <v>206</v>
      </c>
      <c r="H230" s="1023" t="s">
        <v>610</v>
      </c>
      <c r="I230" s="941"/>
      <c r="J230" s="194">
        <f t="shared" si="10"/>
        <v>7.6114726992876844E-2</v>
      </c>
    </row>
  </sheetData>
  <mergeCells count="27">
    <mergeCell ref="H208:I208"/>
    <mergeCell ref="H1:J1"/>
    <mergeCell ref="H204:I204"/>
    <mergeCell ref="H205:I205"/>
    <mergeCell ref="H206:I206"/>
    <mergeCell ref="H207:I207"/>
    <mergeCell ref="H221:I221"/>
    <mergeCell ref="H209:I209"/>
    <mergeCell ref="H210:I210"/>
    <mergeCell ref="H211:I211"/>
    <mergeCell ref="H212:I212"/>
    <mergeCell ref="H213:I213"/>
    <mergeCell ref="H214:I214"/>
    <mergeCell ref="H215:I215"/>
    <mergeCell ref="H216:I216"/>
    <mergeCell ref="H218:I218"/>
    <mergeCell ref="H219:I219"/>
    <mergeCell ref="H220:I220"/>
    <mergeCell ref="H228:I228"/>
    <mergeCell ref="H229:I229"/>
    <mergeCell ref="H230:I230"/>
    <mergeCell ref="H222:I222"/>
    <mergeCell ref="H223:I223"/>
    <mergeCell ref="H224:I224"/>
    <mergeCell ref="H225:I225"/>
    <mergeCell ref="H226:I226"/>
    <mergeCell ref="H227:I227"/>
  </mergeCells>
  <conditionalFormatting sqref="J218:J230">
    <cfRule type="cellIs" dxfId="0" priority="1" operator="between">
      <formula>0</formula>
      <formula>0.494999999999999</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AllIn_AdolescentEpi</vt:lpstr>
      <vt:lpstr>AllIn_KBAT_Adolescents</vt:lpstr>
      <vt:lpstr>AllIn_HigherRiskPops</vt:lpstr>
      <vt:lpstr>T1_PMTCT</vt:lpstr>
      <vt:lpstr>T2_Paeds</vt:lpstr>
      <vt:lpstr>T3_AdolescentEpi</vt:lpstr>
      <vt:lpstr>T4_KBAT_Adolescents</vt:lpstr>
      <vt:lpstr>T5_HigherRiskPops</vt:lpstr>
      <vt:lpstr>T6_CABA</vt:lpstr>
      <vt:lpstr>Table3_lowerupper bounds</vt:lpstr>
      <vt:lpstr>CountryClassificationPopulation</vt:lpstr>
      <vt:lpstr>Tab3-Adol-Est</vt:lpstr>
      <vt:lpstr>Tab4-Adol-KABP-2006</vt:lpstr>
      <vt:lpstr>Births</vt:lpstr>
      <vt:lpstr>Table 1-2_Unrounded</vt:lpstr>
      <vt:lpstr>Table 1-2_Rounded</vt:lpstr>
      <vt:lpstr>Table 1-2_Numerator</vt:lpstr>
      <vt:lpstr>STR5_AllData</vt:lpstr>
      <vt:lpstr>Tab4-Adol-KABP-2009</vt:lpstr>
      <vt:lpstr>2014 Pop Data</vt:lpstr>
      <vt:lpstr>Tab6-SchoolAttendance2006</vt:lpstr>
      <vt:lpstr>Tab6-SchoolAttendance2009</vt:lpstr>
      <vt:lpstr>Tab6-ExternalSupport2005</vt:lpstr>
      <vt:lpstr>Tab6-ExternalSupport2008</vt:lpstr>
    </vt:vector>
  </TitlesOfParts>
  <Company>UNICEF</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Tyler Andrew Porth</dc:creator>
  <cp:lastModifiedBy>Anshana Arora</cp:lastModifiedBy>
  <dcterms:created xsi:type="dcterms:W3CDTF">2013-09-18T19:16:44Z</dcterms:created>
  <dcterms:modified xsi:type="dcterms:W3CDTF">2014-12-31T17:45:17Z</dcterms:modified>
</cp:coreProperties>
</file>